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DieseArbeitsmappe" defaultThemeVersion="124226"/>
  <mc:AlternateContent xmlns:mc="http://schemas.openxmlformats.org/markup-compatibility/2006">
    <mc:Choice Requires="x15">
      <x15ac:absPath xmlns:x15ac="http://schemas.microsoft.com/office/spreadsheetml/2010/11/ac" url="C:\Users\MOL2COB\Downloads\"/>
    </mc:Choice>
  </mc:AlternateContent>
  <xr:revisionPtr revIDLastSave="0" documentId="8_{1AFDFF4B-2556-4602-95A8-219270056653}" xr6:coauthVersionLast="47" xr6:coauthVersionMax="47" xr10:uidLastSave="{00000000-0000-0000-0000-000000000000}"/>
  <bookViews>
    <workbookView xWindow="-120" yWindow="-120" windowWidth="29040" windowHeight="17520" tabRatio="633" firstSheet="3" activeTab="13" xr2:uid="{00000000-000D-0000-FFFF-FFFF00000000}"/>
  </bookViews>
  <sheets>
    <sheet name="PIP_CFG" sheetId="2149" state="hidden" r:id="rId1"/>
    <sheet name="QUPs" sheetId="2429" r:id="rId2"/>
    <sheet name="ALL_INTFG" sheetId="2416" r:id="rId3"/>
    <sheet name="ALL_IGRPS_CPU" sheetId="2376" r:id="rId4"/>
    <sheet name="BOut(Unused)" sheetId="2366" r:id="rId5"/>
    <sheet name="Unused" sheetId="2365" r:id="rId6"/>
    <sheet name="ALL_IGRPS_CPU_SCC_NEW" sheetId="2346" r:id="rId7"/>
    <sheet name="VBAHistory" sheetId="2148" r:id="rId8"/>
    <sheet name="ViewTemplate" sheetId="2183" r:id="rId9"/>
    <sheet name="CmpCheck" sheetId="2303" state="hidden" r:id="rId10"/>
    <sheet name="History" sheetId="2304" r:id="rId11"/>
    <sheet name="QUP_prev" sheetId="2426" r:id="rId12"/>
    <sheet name="db016" sheetId="2428" r:id="rId13"/>
    <sheet name="Database" sheetId="2307" r:id="rId14"/>
    <sheet name="SubPCBConn" sheetId="2309" r:id="rId15"/>
    <sheet name="PAL_ALL" sheetId="2393" r:id="rId16"/>
    <sheet name="STDOUT" sheetId="2433" r:id="rId17"/>
    <sheet name="PAL_db016" sheetId="2432" r:id="rId18"/>
    <sheet name="hsiDBGDump" sheetId="2431" r:id="rId19"/>
    <sheet name="PAL_SUB" sheetId="2390" r:id="rId20"/>
    <sheet name="subBOut(CCS20)" sheetId="2308" r:id="rId21"/>
    <sheet name="USBHUB" sheetId="2313" r:id="rId22"/>
    <sheet name="RCAR3_CPU_CPLD" sheetId="2314" r:id="rId23"/>
    <sheet name="IORegSettings(NOTcorrect)" sheetId="2315" r:id="rId24"/>
    <sheet name="LZSubPCBConn" sheetId="2316" r:id="rId25"/>
    <sheet name="PADFIELDS" sheetId="2317" r:id="rId26"/>
    <sheet name="ImportExample" sheetId="2302" r:id="rId27"/>
    <sheet name="ALLQUPS.bak" sheetId="2420" r:id="rId28"/>
    <sheet name="QUPs.bak" sheetId="2332" r:id="rId29"/>
  </sheets>
  <externalReferences>
    <externalReference r:id="rId30"/>
  </externalReferences>
  <definedNames>
    <definedName name="__t3" localSheetId="9" hidden="1">{"'アクションアイテム'!$A$1:$M$60"}</definedName>
    <definedName name="__t3" localSheetId="13" hidden="1">{"'アクションアイテム'!$A$1:$M$60"}</definedName>
    <definedName name="__t3" localSheetId="25" hidden="1">{"'アクションアイテム'!$A$1:$M$60"}</definedName>
    <definedName name="__t3" localSheetId="22" hidden="1">{"'アクションアイテム'!$A$1:$M$60"}</definedName>
    <definedName name="__t3" localSheetId="14" hidden="1">{"'アクションアイテム'!$A$1:$M$60"}</definedName>
    <definedName name="__t3" hidden="1">{"'アクションアイテム'!$A$1:$M$60"}</definedName>
    <definedName name="_xlnm._FilterDatabase" localSheetId="3" hidden="1">#REF!</definedName>
    <definedName name="_xlnm._FilterDatabase" localSheetId="6" hidden="1">#REF!</definedName>
    <definedName name="_xlnm._FilterDatabase" localSheetId="2" hidden="1">#REF!</definedName>
    <definedName name="_xlnm._FilterDatabase" localSheetId="27" hidden="1">#REF!</definedName>
    <definedName name="_xlnm._FilterDatabase" localSheetId="9" hidden="1">#REF!</definedName>
    <definedName name="_xlnm._FilterDatabase" localSheetId="13" hidden="1">Database!$A$3:$DT$2361</definedName>
    <definedName name="_xlnm._FilterDatabase" localSheetId="24" hidden="1">LZSubPCBConn!$A$1:$O$61</definedName>
    <definedName name="_xlnm._FilterDatabase" localSheetId="25" hidden="1">#REF!</definedName>
    <definedName name="_xlnm._FilterDatabase" localSheetId="11" hidden="1">#REF!</definedName>
    <definedName name="_xlnm._FilterDatabase" localSheetId="1" hidden="1">QUPs!$A$2:$M$9</definedName>
    <definedName name="_xlnm._FilterDatabase" localSheetId="28" hidden="1">#REF!</definedName>
    <definedName name="_xlnm._FilterDatabase" localSheetId="22" hidden="1">#REF!</definedName>
    <definedName name="_xlnm._FilterDatabase" localSheetId="14" hidden="1">SubPCBConn!$B$3:$T$63</definedName>
    <definedName name="_xlnm._FilterDatabase" localSheetId="5" hidden="1">#REF!</definedName>
    <definedName name="_xlnm._FilterDatabase" localSheetId="21" hidden="1">#REF!</definedName>
    <definedName name="_xlnm._FilterDatabase" hidden="1">#REF!</definedName>
    <definedName name="a" localSheetId="9" hidden="1">{"'アクションアイテム'!$A$1:$M$60"}</definedName>
    <definedName name="a" localSheetId="13" hidden="1">{"'アクションアイテム'!$A$1:$M$60"}</definedName>
    <definedName name="a" localSheetId="25" hidden="1">{"'アクションアイテム'!$A$1:$M$60"}</definedName>
    <definedName name="a" localSheetId="22" hidden="1">{"'アクションアイテム'!$A$1:$M$60"}</definedName>
    <definedName name="a" localSheetId="14" hidden="1">{"'アクションアイテム'!$A$1:$M$60"}</definedName>
    <definedName name="a" hidden="1">{"'アクションアイテム'!$A$1:$M$60"}</definedName>
    <definedName name="aa" localSheetId="3" hidden="1">#REF!</definedName>
    <definedName name="aa" localSheetId="6" hidden="1">#REF!</definedName>
    <definedName name="aa" localSheetId="2" hidden="1">#REF!</definedName>
    <definedName name="aa" localSheetId="27" hidden="1">#REF!</definedName>
    <definedName name="aa" localSheetId="9" hidden="1">#REF!</definedName>
    <definedName name="aa" localSheetId="13" hidden="1">#REF!</definedName>
    <definedName name="aa" localSheetId="25" hidden="1">#REF!</definedName>
    <definedName name="aa" localSheetId="11" hidden="1">#REF!</definedName>
    <definedName name="aa" localSheetId="1" hidden="1">#REF!</definedName>
    <definedName name="aa" localSheetId="28" hidden="1">#REF!</definedName>
    <definedName name="aa" localSheetId="22" hidden="1">#REF!</definedName>
    <definedName name="aa" localSheetId="14" hidden="1">#REF!</definedName>
    <definedName name="aa" localSheetId="5" hidden="1">#REF!</definedName>
    <definedName name="aa" localSheetId="21" hidden="1">#REF!</definedName>
    <definedName name="aa" hidden="1">#REF!</definedName>
  </definedNames>
  <calcPr calcId="191029" iterate="1" iterateCount="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55" i="2315" l="1"/>
  <c r="F1055" i="2315"/>
  <c r="H1054" i="2315"/>
  <c r="F1054" i="2315"/>
  <c r="H1053" i="2315"/>
  <c r="F1053" i="2315"/>
  <c r="H1052" i="2315"/>
  <c r="F1052" i="2315"/>
  <c r="H1051" i="2315"/>
  <c r="F1051" i="2315"/>
  <c r="H1050" i="2315"/>
  <c r="F1050" i="2315"/>
  <c r="H1049" i="2315"/>
  <c r="F1049" i="2315"/>
  <c r="H1048" i="2315"/>
  <c r="F1048" i="2315"/>
  <c r="H1047" i="2315"/>
  <c r="F1047" i="2315"/>
  <c r="H1046" i="2315"/>
  <c r="F1046" i="2315"/>
  <c r="H1045" i="2315"/>
  <c r="F1045" i="2315"/>
  <c r="H1044" i="2315"/>
  <c r="F1044" i="2315"/>
  <c r="H1043" i="2315"/>
  <c r="F1043" i="2315"/>
  <c r="H1042" i="2315"/>
  <c r="F1042" i="2315"/>
  <c r="H1041" i="2315"/>
  <c r="F1041" i="2315"/>
  <c r="H1040" i="2315"/>
  <c r="F1040" i="2315"/>
  <c r="H1039" i="2315"/>
  <c r="F1039" i="2315"/>
  <c r="H1038" i="2315"/>
  <c r="F1038" i="2315"/>
  <c r="H1037" i="2315"/>
  <c r="F1037" i="2315"/>
  <c r="H1036" i="2315"/>
  <c r="F1036" i="2315"/>
  <c r="H1035" i="2315"/>
  <c r="F1035" i="2315"/>
  <c r="H1034" i="2315"/>
  <c r="F1034" i="2315"/>
  <c r="H1033" i="2315"/>
  <c r="F1033" i="2315"/>
  <c r="H1032" i="2315"/>
  <c r="F1032" i="2315"/>
  <c r="H1031" i="2315"/>
  <c r="F1031" i="2315"/>
  <c r="H1030" i="2315"/>
  <c r="F1030" i="2315"/>
  <c r="H1029" i="2315"/>
  <c r="F1029" i="2315"/>
  <c r="H1028" i="2315"/>
  <c r="F1028" i="2315"/>
  <c r="H1027" i="2315"/>
  <c r="F1027" i="2315"/>
  <c r="H1026" i="2315"/>
  <c r="F1026" i="2315"/>
  <c r="H1025" i="2315"/>
  <c r="F1025" i="2315"/>
  <c r="H1024" i="2315"/>
  <c r="F1024" i="2315"/>
  <c r="H1023" i="2315"/>
  <c r="F1023" i="2315"/>
  <c r="H1022" i="2315"/>
  <c r="F1022" i="2315"/>
  <c r="H1021" i="2315"/>
  <c r="F1021" i="2315"/>
  <c r="H1020" i="2315"/>
  <c r="F1020" i="2315"/>
  <c r="H1019" i="2315"/>
  <c r="F1019" i="2315"/>
  <c r="H1018" i="2315"/>
  <c r="F1018" i="2315"/>
  <c r="H1017" i="2315"/>
  <c r="F1017" i="2315"/>
  <c r="H1016" i="2315"/>
  <c r="F1016" i="2315"/>
  <c r="H1015" i="2315"/>
  <c r="F1015" i="2315"/>
  <c r="H1014" i="2315"/>
  <c r="F1014" i="2315"/>
  <c r="H1013" i="2315"/>
  <c r="F1013" i="2315"/>
  <c r="H1012" i="2315"/>
  <c r="F1012" i="2315"/>
  <c r="H1011" i="2315"/>
  <c r="F1011" i="2315"/>
  <c r="H1010" i="2315"/>
  <c r="F1010" i="2315"/>
  <c r="H1009" i="2315"/>
  <c r="F1009" i="2315"/>
  <c r="H1008" i="2315"/>
  <c r="F1008" i="2315"/>
  <c r="H1007" i="2315"/>
  <c r="F1007" i="2315"/>
  <c r="H1006" i="2315"/>
  <c r="F1006" i="2315"/>
  <c r="H1005" i="2315"/>
  <c r="F1005" i="2315"/>
  <c r="H1004" i="2315"/>
  <c r="F1004" i="2315"/>
  <c r="H1003" i="2315"/>
  <c r="F1003" i="2315"/>
  <c r="H1002" i="2315"/>
  <c r="F1002" i="2315"/>
  <c r="H1001" i="2315"/>
  <c r="F1001" i="2315"/>
  <c r="H1000" i="2315"/>
  <c r="F1000" i="2315"/>
  <c r="H999" i="2315"/>
  <c r="F999" i="2315"/>
  <c r="H998" i="2315"/>
  <c r="F998" i="2315"/>
  <c r="H997" i="2315"/>
  <c r="F997" i="2315"/>
  <c r="H996" i="2315"/>
  <c r="F996" i="2315"/>
  <c r="H995" i="2315"/>
  <c r="F995" i="2315"/>
  <c r="H994" i="2315"/>
  <c r="F994" i="2315"/>
  <c r="H993" i="2315"/>
  <c r="F993" i="2315"/>
  <c r="H992" i="2315"/>
  <c r="F992" i="2315"/>
  <c r="H991" i="2315"/>
  <c r="F991" i="2315"/>
  <c r="H990" i="2315"/>
  <c r="F990" i="2315"/>
  <c r="H989" i="2315"/>
  <c r="F989" i="2315"/>
  <c r="H988" i="2315"/>
  <c r="F988" i="2315"/>
  <c r="H987" i="2315"/>
  <c r="F987" i="2315"/>
  <c r="H986" i="2315"/>
  <c r="F986" i="2315"/>
  <c r="H985" i="2315"/>
  <c r="F985" i="2315"/>
  <c r="H984" i="2315"/>
  <c r="F984" i="2315"/>
  <c r="H983" i="2315"/>
  <c r="F983" i="2315"/>
  <c r="H982" i="2315"/>
  <c r="F982" i="2315"/>
  <c r="H981" i="2315"/>
  <c r="F981" i="2315"/>
  <c r="H980" i="2315"/>
  <c r="F980" i="2315"/>
  <c r="H979" i="2315"/>
  <c r="F979" i="2315"/>
  <c r="H978" i="2315"/>
  <c r="F978" i="2315"/>
  <c r="H977" i="2315"/>
  <c r="F977" i="2315"/>
  <c r="H976" i="2315"/>
  <c r="F976" i="2315"/>
  <c r="H975" i="2315"/>
  <c r="F975" i="2315"/>
  <c r="H974" i="2315"/>
  <c r="F974" i="2315"/>
  <c r="H973" i="2315"/>
  <c r="F973" i="2315"/>
  <c r="H972" i="2315"/>
  <c r="F972" i="2315"/>
  <c r="H971" i="2315"/>
  <c r="F971" i="2315"/>
  <c r="H970" i="2315"/>
  <c r="F970" i="2315"/>
  <c r="H969" i="2315"/>
  <c r="F969" i="2315"/>
  <c r="H968" i="2315"/>
  <c r="F968" i="2315"/>
  <c r="H967" i="2315"/>
  <c r="F967" i="2315"/>
  <c r="H966" i="2315"/>
  <c r="F966" i="2315"/>
  <c r="H965" i="2315"/>
  <c r="F965" i="2315"/>
  <c r="H964" i="2315"/>
  <c r="F964" i="2315"/>
  <c r="H963" i="2315"/>
  <c r="F963" i="2315"/>
  <c r="H962" i="2315"/>
  <c r="F962" i="2315"/>
  <c r="H961" i="2315"/>
  <c r="F961" i="2315"/>
  <c r="H960" i="2315"/>
  <c r="F960" i="2315"/>
  <c r="H959" i="2315"/>
  <c r="F959" i="2315"/>
  <c r="H958" i="2315"/>
  <c r="F958" i="2315"/>
  <c r="H957" i="2315"/>
  <c r="F957" i="2315"/>
  <c r="H956" i="2315"/>
  <c r="F956" i="2315"/>
  <c r="H955" i="2315"/>
  <c r="F955" i="2315"/>
  <c r="H954" i="2315"/>
  <c r="F954" i="2315"/>
  <c r="H953" i="2315"/>
  <c r="F953" i="2315"/>
  <c r="H952" i="2315"/>
  <c r="F952" i="2315"/>
  <c r="H951" i="2315"/>
  <c r="F951" i="2315"/>
  <c r="H950" i="2315"/>
  <c r="F950" i="2315"/>
  <c r="H949" i="2315"/>
  <c r="F949" i="2315"/>
  <c r="H948" i="2315"/>
  <c r="F948" i="2315"/>
  <c r="H947" i="2315"/>
  <c r="F947" i="2315"/>
  <c r="H946" i="2315"/>
  <c r="F946" i="2315"/>
  <c r="H945" i="2315"/>
  <c r="F945" i="2315"/>
  <c r="H944" i="2315"/>
  <c r="F944" i="2315"/>
  <c r="H943" i="2315"/>
  <c r="F943" i="2315"/>
  <c r="H942" i="2315"/>
  <c r="F942" i="2315"/>
  <c r="H941" i="2315"/>
  <c r="F941" i="2315"/>
  <c r="H940" i="2315"/>
  <c r="F940" i="2315"/>
  <c r="H939" i="2315"/>
  <c r="F939" i="2315"/>
  <c r="H938" i="2315"/>
  <c r="F938" i="2315"/>
  <c r="H937" i="2315"/>
  <c r="F937" i="2315"/>
  <c r="H936" i="2315"/>
  <c r="F936" i="2315"/>
  <c r="H935" i="2315"/>
  <c r="F935" i="2315"/>
  <c r="H934" i="2315"/>
  <c r="F934" i="2315"/>
  <c r="H933" i="2315"/>
  <c r="F933" i="2315"/>
  <c r="H932" i="2315"/>
  <c r="F932" i="2315"/>
  <c r="H931" i="2315"/>
  <c r="F931" i="2315"/>
  <c r="H930" i="2315"/>
  <c r="F930" i="2315"/>
  <c r="H929" i="2315"/>
  <c r="F929" i="2315"/>
  <c r="H928" i="2315"/>
  <c r="F928" i="2315"/>
  <c r="H927" i="2315"/>
  <c r="F927" i="2315"/>
  <c r="H926" i="2315"/>
  <c r="F926" i="2315"/>
  <c r="H925" i="2315"/>
  <c r="F925" i="2315"/>
  <c r="H924" i="2315"/>
  <c r="F924" i="2315"/>
  <c r="H923" i="2315"/>
  <c r="F923" i="2315"/>
  <c r="H922" i="2315"/>
  <c r="F922" i="2315"/>
  <c r="H921" i="2315"/>
  <c r="F921" i="2315"/>
  <c r="H920" i="2315"/>
  <c r="F920" i="2315"/>
  <c r="H919" i="2315"/>
  <c r="F919" i="2315"/>
  <c r="H918" i="2315"/>
  <c r="F918" i="2315"/>
  <c r="H917" i="2315"/>
  <c r="F917" i="2315"/>
  <c r="H916" i="2315"/>
  <c r="F916" i="2315"/>
  <c r="H915" i="2315"/>
  <c r="F915" i="2315"/>
  <c r="H914" i="2315"/>
  <c r="F914" i="2315"/>
  <c r="H913" i="2315"/>
  <c r="F913" i="2315"/>
  <c r="H912" i="2315"/>
  <c r="F912" i="2315"/>
  <c r="H911" i="2315"/>
  <c r="F911" i="2315"/>
  <c r="H910" i="2315"/>
  <c r="F910" i="2315"/>
  <c r="H909" i="2315"/>
  <c r="F909" i="2315"/>
  <c r="H908" i="2315"/>
  <c r="F908" i="2315"/>
  <c r="H907" i="2315"/>
  <c r="F907" i="2315"/>
  <c r="H906" i="2315"/>
  <c r="F906" i="2315"/>
  <c r="H905" i="2315"/>
  <c r="F905" i="2315"/>
  <c r="H904" i="2315"/>
  <c r="F904" i="2315"/>
  <c r="H903" i="2315"/>
  <c r="F903" i="2315"/>
  <c r="H902" i="2315"/>
  <c r="F902" i="2315"/>
  <c r="H901" i="2315"/>
  <c r="F901" i="2315"/>
  <c r="H900" i="2315"/>
  <c r="F900" i="2315"/>
  <c r="H899" i="2315"/>
  <c r="F899" i="2315"/>
  <c r="H898" i="2315"/>
  <c r="F898" i="2315"/>
  <c r="H897" i="2315"/>
  <c r="F897" i="2315"/>
  <c r="H896" i="2315"/>
  <c r="F896" i="2315"/>
  <c r="H895" i="2315"/>
  <c r="F895" i="2315"/>
  <c r="H894" i="2315"/>
  <c r="F894" i="2315"/>
  <c r="H893" i="2315"/>
  <c r="F893" i="2315"/>
  <c r="H892" i="2315"/>
  <c r="F892" i="2315"/>
  <c r="H891" i="2315"/>
  <c r="F891" i="2315"/>
  <c r="H890" i="2315"/>
  <c r="F890" i="2315"/>
  <c r="H889" i="2315"/>
  <c r="F889" i="2315"/>
  <c r="H888" i="2315"/>
  <c r="F888" i="2315"/>
  <c r="H887" i="2315"/>
  <c r="F887" i="2315"/>
  <c r="H886" i="2315"/>
  <c r="F886" i="2315"/>
  <c r="H885" i="2315"/>
  <c r="F885" i="2315"/>
  <c r="H884" i="2315"/>
  <c r="F884" i="2315"/>
  <c r="H883" i="2315"/>
  <c r="F883" i="2315"/>
  <c r="H882" i="2315"/>
  <c r="F882" i="2315"/>
  <c r="H881" i="2315"/>
  <c r="F881" i="2315"/>
  <c r="H880" i="2315"/>
  <c r="F880" i="2315"/>
  <c r="H879" i="2315"/>
  <c r="F879" i="2315"/>
  <c r="H878" i="2315"/>
  <c r="F878" i="2315"/>
  <c r="H877" i="2315"/>
  <c r="F877" i="2315"/>
  <c r="H876" i="2315"/>
  <c r="F876" i="2315"/>
  <c r="H875" i="2315"/>
  <c r="F875" i="2315"/>
  <c r="H874" i="2315"/>
  <c r="F874" i="2315"/>
  <c r="H873" i="2315"/>
  <c r="F873" i="2315"/>
  <c r="H872" i="2315"/>
  <c r="F872" i="2315"/>
  <c r="H871" i="2315"/>
  <c r="F871" i="2315"/>
  <c r="H870" i="2315"/>
  <c r="F870" i="2315"/>
  <c r="H869" i="2315"/>
  <c r="F869" i="2315"/>
  <c r="H868" i="2315"/>
  <c r="F868" i="2315"/>
  <c r="H867" i="2315"/>
  <c r="F867" i="2315"/>
  <c r="H866" i="2315"/>
  <c r="F866" i="2315"/>
  <c r="H865" i="2315"/>
  <c r="F865" i="2315"/>
  <c r="H864" i="2315"/>
  <c r="F864" i="2315"/>
  <c r="H863" i="2315"/>
  <c r="F863" i="2315"/>
  <c r="H862" i="2315"/>
  <c r="F862" i="2315"/>
  <c r="H861" i="2315"/>
  <c r="F861" i="2315"/>
  <c r="H860" i="2315"/>
  <c r="F860" i="2315"/>
  <c r="H859" i="2315"/>
  <c r="F859" i="2315"/>
  <c r="H858" i="2315"/>
  <c r="F858" i="2315"/>
  <c r="H857" i="2315"/>
  <c r="F857" i="2315"/>
  <c r="H856" i="2315"/>
  <c r="F856" i="2315"/>
  <c r="H855" i="2315"/>
  <c r="F855" i="2315"/>
  <c r="H854" i="2315"/>
  <c r="F854" i="2315"/>
  <c r="H853" i="2315"/>
  <c r="F853" i="2315"/>
  <c r="H852" i="2315"/>
  <c r="F852" i="2315"/>
  <c r="H851" i="2315"/>
  <c r="F851" i="2315"/>
  <c r="H850" i="2315"/>
  <c r="F850" i="2315"/>
  <c r="H849" i="2315"/>
  <c r="F849" i="2315"/>
  <c r="H848" i="2315"/>
  <c r="F848" i="2315"/>
  <c r="H847" i="2315"/>
  <c r="F847" i="2315"/>
  <c r="H846" i="2315"/>
  <c r="F846" i="2315"/>
  <c r="H845" i="2315"/>
  <c r="F845" i="2315"/>
  <c r="H844" i="2315"/>
  <c r="F844" i="2315"/>
  <c r="H843" i="2315"/>
  <c r="F843" i="2315"/>
  <c r="H842" i="2315"/>
  <c r="F842" i="2315"/>
  <c r="H841" i="2315"/>
  <c r="F841" i="2315"/>
  <c r="H840" i="2315"/>
  <c r="F840" i="2315"/>
  <c r="H839" i="2315"/>
  <c r="F839" i="2315"/>
  <c r="H838" i="2315"/>
  <c r="F838" i="2315"/>
  <c r="H837" i="2315"/>
  <c r="F837" i="2315"/>
  <c r="H836" i="2315"/>
  <c r="F836" i="2315"/>
  <c r="H835" i="2315"/>
  <c r="F835" i="2315"/>
  <c r="H834" i="2315"/>
  <c r="F834" i="2315"/>
  <c r="H833" i="2315"/>
  <c r="F833" i="2315"/>
  <c r="H832" i="2315"/>
  <c r="F832" i="2315"/>
  <c r="H831" i="2315"/>
  <c r="F831" i="2315"/>
  <c r="H830" i="2315"/>
  <c r="F830" i="2315"/>
  <c r="H829" i="2315"/>
  <c r="F829" i="2315"/>
  <c r="H828" i="2315"/>
  <c r="F828" i="2315"/>
  <c r="H827" i="2315"/>
  <c r="F827" i="2315"/>
  <c r="H826" i="2315"/>
  <c r="F826" i="2315"/>
  <c r="H825" i="2315"/>
  <c r="F825" i="2315"/>
  <c r="H824" i="2315"/>
  <c r="F824" i="2315"/>
  <c r="H823" i="2315"/>
  <c r="F823" i="2315"/>
  <c r="H822" i="2315"/>
  <c r="F822" i="2315"/>
  <c r="H821" i="2315"/>
  <c r="F821" i="2315"/>
  <c r="H820" i="2315"/>
  <c r="F820" i="2315"/>
  <c r="H819" i="2315"/>
  <c r="F819" i="2315"/>
  <c r="H818" i="2315"/>
  <c r="F818" i="2315"/>
  <c r="H817" i="2315"/>
  <c r="F817" i="2315"/>
  <c r="H816" i="2315"/>
  <c r="F816" i="2315"/>
  <c r="H815" i="2315"/>
  <c r="F815" i="2315"/>
  <c r="H814" i="2315"/>
  <c r="F814" i="2315"/>
  <c r="H813" i="2315"/>
  <c r="F813" i="2315"/>
  <c r="H812" i="2315"/>
  <c r="F812" i="2315"/>
  <c r="H811" i="2315"/>
  <c r="F811" i="2315"/>
  <c r="H810" i="2315"/>
  <c r="F810" i="2315"/>
  <c r="H809" i="2315"/>
  <c r="F809" i="2315"/>
  <c r="H808" i="2315"/>
  <c r="F808" i="2315"/>
  <c r="H807" i="2315"/>
  <c r="F807" i="2315"/>
  <c r="H806" i="2315"/>
  <c r="F806" i="2315"/>
  <c r="H805" i="2315"/>
  <c r="F805" i="2315"/>
  <c r="H804" i="2315"/>
  <c r="F804" i="2315"/>
  <c r="H803" i="2315"/>
  <c r="F803" i="2315"/>
  <c r="H802" i="2315"/>
  <c r="F802" i="2315"/>
  <c r="H801" i="2315"/>
  <c r="F801" i="2315"/>
  <c r="H800" i="2315"/>
  <c r="F800" i="2315"/>
  <c r="H799" i="2315"/>
  <c r="F799" i="2315"/>
  <c r="H798" i="2315"/>
  <c r="F798" i="2315"/>
  <c r="H797" i="2315"/>
  <c r="F797" i="2315"/>
  <c r="H796" i="2315"/>
  <c r="F796" i="2315"/>
  <c r="H795" i="2315"/>
  <c r="F795" i="2315"/>
  <c r="H794" i="2315"/>
  <c r="F794" i="2315"/>
  <c r="H793" i="2315"/>
  <c r="F793" i="2315"/>
  <c r="H792" i="2315"/>
  <c r="F792" i="2315"/>
  <c r="H791" i="2315"/>
  <c r="F791" i="2315"/>
  <c r="H790" i="2315"/>
  <c r="F790" i="2315"/>
  <c r="H789" i="2315"/>
  <c r="F789" i="2315"/>
  <c r="H788" i="2315"/>
  <c r="F788" i="2315"/>
  <c r="H787" i="2315"/>
  <c r="F787" i="2315"/>
  <c r="H786" i="2315"/>
  <c r="F786" i="2315"/>
  <c r="H785" i="2315"/>
  <c r="F785" i="2315"/>
  <c r="H784" i="2315"/>
  <c r="F784" i="2315"/>
  <c r="H783" i="2315"/>
  <c r="F783" i="2315"/>
  <c r="H782" i="2315"/>
  <c r="F782" i="2315"/>
  <c r="H781" i="2315"/>
  <c r="F781" i="2315"/>
  <c r="H780" i="2315"/>
  <c r="F780" i="2315"/>
  <c r="H779" i="2315"/>
  <c r="F779" i="2315"/>
  <c r="H778" i="2315"/>
  <c r="F778" i="2315"/>
  <c r="H777" i="2315"/>
  <c r="F777" i="2315"/>
  <c r="H776" i="2315"/>
  <c r="F776" i="2315"/>
  <c r="H775" i="2315"/>
  <c r="F775" i="2315"/>
  <c r="H774" i="2315"/>
  <c r="F774" i="2315"/>
  <c r="H773" i="2315"/>
  <c r="F773" i="2315"/>
  <c r="H772" i="2315"/>
  <c r="F772" i="2315"/>
  <c r="H771" i="2315"/>
  <c r="F771" i="2315"/>
  <c r="H770" i="2315"/>
  <c r="F770" i="2315"/>
  <c r="H769" i="2315"/>
  <c r="F769" i="2315"/>
  <c r="H768" i="2315"/>
  <c r="F768" i="2315"/>
  <c r="H767" i="2315"/>
  <c r="F767" i="2315"/>
  <c r="H766" i="2315"/>
  <c r="F766" i="2315"/>
  <c r="H765" i="2315"/>
  <c r="F765" i="2315"/>
  <c r="H764" i="2315"/>
  <c r="F764" i="2315"/>
  <c r="H763" i="2315"/>
  <c r="F763" i="2315"/>
  <c r="H762" i="2315"/>
  <c r="F762" i="2315"/>
  <c r="H761" i="2315"/>
  <c r="F761" i="2315"/>
  <c r="H760" i="2315"/>
  <c r="F760" i="2315"/>
  <c r="H759" i="2315"/>
  <c r="F759" i="2315"/>
  <c r="H758" i="2315"/>
  <c r="F758" i="2315"/>
  <c r="H757" i="2315"/>
  <c r="F757" i="2315"/>
  <c r="H756" i="2315"/>
  <c r="F756" i="2315"/>
  <c r="H755" i="2315"/>
  <c r="F755" i="2315"/>
  <c r="H754" i="2315"/>
  <c r="F754" i="2315"/>
  <c r="H753" i="2315"/>
  <c r="F753" i="2315"/>
  <c r="H752" i="2315"/>
  <c r="F752" i="2315"/>
  <c r="H751" i="2315"/>
  <c r="F751" i="2315"/>
  <c r="H750" i="2315"/>
  <c r="F750" i="2315"/>
  <c r="H749" i="2315"/>
  <c r="F749" i="2315"/>
  <c r="H748" i="2315"/>
  <c r="F748" i="2315"/>
  <c r="H747" i="2315"/>
  <c r="F747" i="2315"/>
  <c r="H746" i="2315"/>
  <c r="F746" i="2315"/>
  <c r="H745" i="2315"/>
  <c r="F745" i="2315"/>
  <c r="H744" i="2315"/>
  <c r="F744" i="2315"/>
  <c r="H743" i="2315"/>
  <c r="F743" i="2315"/>
  <c r="H742" i="2315"/>
  <c r="F742" i="2315"/>
  <c r="H741" i="2315"/>
  <c r="F741" i="2315"/>
  <c r="H740" i="2315"/>
  <c r="F740" i="2315"/>
  <c r="H739" i="2315"/>
  <c r="F739" i="2315"/>
  <c r="H738" i="2315"/>
  <c r="F738" i="2315"/>
  <c r="H737" i="2315"/>
  <c r="F737" i="2315"/>
  <c r="H736" i="2315"/>
  <c r="F736" i="2315"/>
  <c r="H735" i="2315"/>
  <c r="F735" i="2315"/>
  <c r="H734" i="2315"/>
  <c r="F734" i="2315"/>
  <c r="H733" i="2315"/>
  <c r="F733" i="2315"/>
  <c r="H732" i="2315"/>
  <c r="F732" i="2315"/>
  <c r="H731" i="2315"/>
  <c r="F731" i="2315"/>
  <c r="H730" i="2315"/>
  <c r="F730" i="2315"/>
  <c r="H729" i="2315"/>
  <c r="F729" i="2315"/>
  <c r="H728" i="2315"/>
  <c r="F728" i="2315"/>
  <c r="H727" i="2315"/>
  <c r="F727" i="2315"/>
  <c r="H726" i="2315"/>
  <c r="F726" i="2315"/>
  <c r="H725" i="2315"/>
  <c r="F725" i="2315"/>
  <c r="H724" i="2315"/>
  <c r="F724" i="2315"/>
  <c r="H723" i="2315"/>
  <c r="F723" i="2315"/>
  <c r="H722" i="2315"/>
  <c r="F722" i="2315"/>
  <c r="H721" i="2315"/>
  <c r="F721" i="2315"/>
  <c r="H720" i="2315"/>
  <c r="F720" i="2315"/>
  <c r="H719" i="2315"/>
  <c r="F719" i="2315"/>
  <c r="H718" i="2315"/>
  <c r="F718" i="2315"/>
  <c r="H717" i="2315"/>
  <c r="F717" i="2315"/>
  <c r="H716" i="2315"/>
  <c r="F716" i="2315"/>
  <c r="H715" i="2315"/>
  <c r="F715" i="2315"/>
  <c r="H714" i="2315"/>
  <c r="F714" i="2315"/>
  <c r="H713" i="2315"/>
  <c r="F713" i="2315"/>
  <c r="H712" i="2315"/>
  <c r="F712" i="2315"/>
  <c r="H711" i="2315"/>
  <c r="F711" i="2315"/>
  <c r="H710" i="2315"/>
  <c r="F710" i="2315"/>
  <c r="H709" i="2315"/>
  <c r="F709" i="2315"/>
  <c r="H708" i="2315"/>
  <c r="F708" i="2315"/>
  <c r="H707" i="2315"/>
  <c r="F707" i="2315"/>
  <c r="H706" i="2315"/>
  <c r="F706" i="2315"/>
  <c r="H705" i="2315"/>
  <c r="F705" i="2315"/>
  <c r="H704" i="2315"/>
  <c r="F704" i="2315"/>
  <c r="H703" i="2315"/>
  <c r="F703" i="2315"/>
  <c r="H702" i="2315"/>
  <c r="F702" i="2315"/>
  <c r="H701" i="2315"/>
  <c r="F701" i="2315"/>
  <c r="H700" i="2315"/>
  <c r="F700" i="2315"/>
  <c r="H699" i="2315"/>
  <c r="F699" i="2315"/>
  <c r="H698" i="2315"/>
  <c r="F698" i="2315"/>
  <c r="H697" i="2315"/>
  <c r="F697" i="2315"/>
  <c r="H696" i="2315"/>
  <c r="F696" i="2315"/>
  <c r="H695" i="2315"/>
  <c r="F695" i="2315"/>
  <c r="H694" i="2315"/>
  <c r="F694" i="2315"/>
  <c r="H693" i="2315"/>
  <c r="F693" i="2315"/>
  <c r="H692" i="2315"/>
  <c r="F692" i="2315"/>
  <c r="H691" i="2315"/>
  <c r="F691" i="2315"/>
  <c r="H690" i="2315"/>
  <c r="F690" i="2315"/>
  <c r="H689" i="2315"/>
  <c r="F689" i="2315"/>
  <c r="H688" i="2315"/>
  <c r="F688" i="2315"/>
  <c r="H687" i="2315"/>
  <c r="F687" i="2315"/>
  <c r="H686" i="2315"/>
  <c r="F686" i="2315"/>
  <c r="H685" i="2315"/>
  <c r="F685" i="2315"/>
  <c r="H684" i="2315"/>
  <c r="F684" i="2315"/>
  <c r="H683" i="2315"/>
  <c r="F683" i="2315"/>
  <c r="H682" i="2315"/>
  <c r="F682" i="2315"/>
  <c r="H681" i="2315"/>
  <c r="F681" i="2315"/>
  <c r="H680" i="2315"/>
  <c r="F680" i="2315"/>
  <c r="H679" i="2315"/>
  <c r="F679" i="2315"/>
  <c r="H678" i="2315"/>
  <c r="F678" i="2315"/>
  <c r="H677" i="2315"/>
  <c r="F677" i="2315"/>
  <c r="H676" i="2315"/>
  <c r="F676" i="2315"/>
  <c r="H675" i="2315"/>
  <c r="F675" i="2315"/>
  <c r="H674" i="2315"/>
  <c r="F674" i="2315"/>
  <c r="H673" i="2315"/>
  <c r="F673" i="2315"/>
  <c r="H672" i="2315"/>
  <c r="F672" i="2315"/>
  <c r="H671" i="2315"/>
  <c r="F671" i="2315"/>
  <c r="H670" i="2315"/>
  <c r="F670" i="2315"/>
  <c r="H669" i="2315"/>
  <c r="F669" i="2315"/>
  <c r="H668" i="2315"/>
  <c r="F668" i="2315"/>
  <c r="H667" i="2315"/>
  <c r="F667" i="2315"/>
  <c r="H666" i="2315"/>
  <c r="F666" i="2315"/>
  <c r="H665" i="2315"/>
  <c r="F665" i="2315"/>
  <c r="H664" i="2315"/>
  <c r="F664" i="2315"/>
  <c r="H663" i="2315"/>
  <c r="F663" i="2315"/>
  <c r="H662" i="2315"/>
  <c r="F662" i="2315"/>
  <c r="H661" i="2315"/>
  <c r="F661" i="2315"/>
  <c r="H660" i="2315"/>
  <c r="F660" i="2315"/>
  <c r="H659" i="2315"/>
  <c r="F659" i="2315"/>
  <c r="H658" i="2315"/>
  <c r="F658" i="2315"/>
  <c r="H657" i="2315"/>
  <c r="F657" i="2315"/>
  <c r="H656" i="2315"/>
  <c r="F656" i="2315"/>
  <c r="H655" i="2315"/>
  <c r="F655" i="2315"/>
  <c r="H654" i="2315"/>
  <c r="F654" i="2315"/>
  <c r="H653" i="2315"/>
  <c r="F653" i="2315"/>
  <c r="H652" i="2315"/>
  <c r="F652" i="2315"/>
  <c r="H651" i="2315"/>
  <c r="F651" i="2315"/>
  <c r="H650" i="2315"/>
  <c r="F650" i="2315"/>
  <c r="H649" i="2315"/>
  <c r="F649" i="2315"/>
  <c r="H648" i="2315"/>
  <c r="F648" i="2315"/>
  <c r="H647" i="2315"/>
  <c r="F647" i="2315"/>
  <c r="H646" i="2315"/>
  <c r="F646" i="2315"/>
  <c r="H645" i="2315"/>
  <c r="F645" i="2315"/>
  <c r="H644" i="2315"/>
  <c r="F644" i="2315"/>
  <c r="H643" i="2315"/>
  <c r="F643" i="2315"/>
  <c r="H642" i="2315"/>
  <c r="F642" i="2315"/>
  <c r="H641" i="2315"/>
  <c r="F641" i="2315"/>
  <c r="H640" i="2315"/>
  <c r="F640" i="2315"/>
  <c r="H639" i="2315"/>
  <c r="F639" i="2315"/>
  <c r="H638" i="2315"/>
  <c r="F638" i="2315"/>
  <c r="H637" i="2315"/>
  <c r="F637" i="2315"/>
  <c r="H636" i="2315"/>
  <c r="F636" i="2315"/>
  <c r="H635" i="2315"/>
  <c r="F635" i="2315"/>
  <c r="H634" i="2315"/>
  <c r="F634" i="2315"/>
  <c r="H633" i="2315"/>
  <c r="F633" i="2315"/>
  <c r="H632" i="2315"/>
  <c r="F632" i="2315"/>
  <c r="H631" i="2315"/>
  <c r="F631" i="2315"/>
  <c r="H630" i="2315"/>
  <c r="F630" i="2315"/>
  <c r="H629" i="2315"/>
  <c r="F629" i="2315"/>
  <c r="H628" i="2315"/>
  <c r="F628" i="2315"/>
  <c r="H627" i="2315"/>
  <c r="F627" i="2315"/>
  <c r="H626" i="2315"/>
  <c r="F626" i="2315"/>
  <c r="H625" i="2315"/>
  <c r="F625" i="2315"/>
  <c r="H624" i="2315"/>
  <c r="F624" i="2315"/>
  <c r="H623" i="2315"/>
  <c r="F623" i="2315"/>
  <c r="H622" i="2315"/>
  <c r="F622" i="2315"/>
  <c r="H621" i="2315"/>
  <c r="F621" i="2315"/>
  <c r="H620" i="2315"/>
  <c r="F620" i="2315"/>
  <c r="H619" i="2315"/>
  <c r="F619" i="2315"/>
  <c r="H618" i="2315"/>
  <c r="F618" i="2315"/>
  <c r="H617" i="2315"/>
  <c r="F617" i="2315"/>
  <c r="H616" i="2315"/>
  <c r="F616" i="2315"/>
  <c r="H615" i="2315"/>
  <c r="F615" i="2315"/>
  <c r="H614" i="2315"/>
  <c r="F614" i="2315"/>
  <c r="H613" i="2315"/>
  <c r="F613" i="2315"/>
  <c r="H612" i="2315"/>
  <c r="F612" i="2315"/>
  <c r="H611" i="2315"/>
  <c r="F611" i="2315"/>
  <c r="H610" i="2315"/>
  <c r="F610" i="2315"/>
  <c r="H609" i="2315"/>
  <c r="F609" i="2315"/>
  <c r="H608" i="2315"/>
  <c r="F608" i="2315"/>
  <c r="H607" i="2315"/>
  <c r="F607" i="2315"/>
  <c r="H606" i="2315"/>
  <c r="F606" i="2315"/>
  <c r="H605" i="2315"/>
  <c r="F605" i="2315"/>
  <c r="H604" i="2315"/>
  <c r="F604" i="2315"/>
  <c r="H603" i="2315"/>
  <c r="F603" i="2315"/>
  <c r="H602" i="2315"/>
  <c r="F602" i="2315"/>
  <c r="H601" i="2315"/>
  <c r="F601" i="2315"/>
  <c r="H600" i="2315"/>
  <c r="F600" i="2315"/>
  <c r="H599" i="2315"/>
  <c r="F599" i="2315"/>
  <c r="H598" i="2315"/>
  <c r="F598" i="2315"/>
  <c r="H597" i="2315"/>
  <c r="F597" i="2315"/>
  <c r="H596" i="2315"/>
  <c r="F596" i="2315"/>
  <c r="H595" i="2315"/>
  <c r="F595" i="2315"/>
  <c r="H594" i="2315"/>
  <c r="F594" i="2315"/>
  <c r="H593" i="2315"/>
  <c r="F593" i="2315"/>
  <c r="H592" i="2315"/>
  <c r="F592" i="2315"/>
  <c r="H591" i="2315"/>
  <c r="F591" i="2315"/>
  <c r="H590" i="2315"/>
  <c r="F590" i="2315"/>
  <c r="H589" i="2315"/>
  <c r="F589" i="2315"/>
  <c r="H588" i="2315"/>
  <c r="F588" i="2315"/>
  <c r="H587" i="2315"/>
  <c r="F587" i="2315"/>
  <c r="H586" i="2315"/>
  <c r="F586" i="2315"/>
  <c r="H585" i="2315"/>
  <c r="F585" i="2315"/>
  <c r="H584" i="2315"/>
  <c r="F584" i="2315"/>
  <c r="H583" i="2315"/>
  <c r="F583" i="2315"/>
  <c r="H582" i="2315"/>
  <c r="F582" i="2315"/>
  <c r="H581" i="2315"/>
  <c r="F581" i="2315"/>
  <c r="H580" i="2315"/>
  <c r="F580" i="2315"/>
  <c r="H579" i="2315"/>
  <c r="F579" i="2315"/>
  <c r="H578" i="2315"/>
  <c r="F578" i="2315"/>
  <c r="H577" i="2315"/>
  <c r="F577" i="2315"/>
  <c r="H576" i="2315"/>
  <c r="F576" i="2315"/>
  <c r="H575" i="2315"/>
  <c r="F575" i="2315"/>
  <c r="H574" i="2315"/>
  <c r="F574" i="2315"/>
  <c r="H573" i="2315"/>
  <c r="F573" i="2315"/>
  <c r="H572" i="2315"/>
  <c r="F572" i="2315"/>
  <c r="H571" i="2315"/>
  <c r="F571" i="2315"/>
  <c r="H570" i="2315"/>
  <c r="F570" i="2315"/>
  <c r="H569" i="2315"/>
  <c r="F569" i="2315"/>
  <c r="H568" i="2315"/>
  <c r="F568" i="2315"/>
  <c r="H567" i="2315"/>
  <c r="F567" i="2315"/>
  <c r="H566" i="2315"/>
  <c r="F566" i="2315"/>
  <c r="H565" i="2315"/>
  <c r="F565" i="2315"/>
  <c r="H564" i="2315"/>
  <c r="F564" i="2315"/>
  <c r="H563" i="2315"/>
  <c r="F563" i="2315"/>
  <c r="H562" i="2315"/>
  <c r="F562" i="2315"/>
  <c r="H561" i="2315"/>
  <c r="F561" i="2315"/>
  <c r="H560" i="2315"/>
  <c r="F560" i="2315"/>
  <c r="H559" i="2315"/>
  <c r="F559" i="2315"/>
  <c r="H558" i="2315"/>
  <c r="F558" i="2315"/>
  <c r="H557" i="2315"/>
  <c r="F557" i="2315"/>
  <c r="H556" i="2315"/>
  <c r="F556" i="2315"/>
  <c r="H555" i="2315"/>
  <c r="F555" i="2315"/>
  <c r="H554" i="2315"/>
  <c r="F554" i="2315"/>
  <c r="H553" i="2315"/>
  <c r="F553" i="2315"/>
  <c r="H552" i="2315"/>
  <c r="F552" i="2315"/>
  <c r="H551" i="2315"/>
  <c r="F551" i="2315"/>
  <c r="H550" i="2315"/>
  <c r="F550" i="2315"/>
  <c r="H549" i="2315"/>
  <c r="F549" i="2315"/>
  <c r="H548" i="2315"/>
  <c r="F548" i="2315"/>
  <c r="H547" i="2315"/>
  <c r="F547" i="2315"/>
  <c r="H546" i="2315"/>
  <c r="F546" i="2315"/>
  <c r="H545" i="2315"/>
  <c r="F545" i="2315"/>
  <c r="H544" i="2315"/>
  <c r="F544" i="2315"/>
  <c r="H543" i="2315"/>
  <c r="F543" i="2315"/>
  <c r="H542" i="2315"/>
  <c r="F542" i="2315"/>
  <c r="H541" i="2315"/>
  <c r="F541" i="2315"/>
  <c r="H540" i="2315"/>
  <c r="F540" i="2315"/>
  <c r="H539" i="2315"/>
  <c r="F539" i="2315"/>
  <c r="H538" i="2315"/>
  <c r="F538" i="2315"/>
  <c r="H537" i="2315"/>
  <c r="F537" i="2315"/>
  <c r="H536" i="2315"/>
  <c r="F536" i="2315"/>
  <c r="H535" i="2315"/>
  <c r="F535" i="2315"/>
  <c r="H534" i="2315"/>
  <c r="F534" i="2315"/>
  <c r="H533" i="2315"/>
  <c r="F533" i="2315"/>
  <c r="H532" i="2315"/>
  <c r="F532" i="2315"/>
  <c r="H531" i="2315"/>
  <c r="F531" i="2315"/>
  <c r="H530" i="2315"/>
  <c r="F530" i="2315"/>
  <c r="H529" i="2315"/>
  <c r="F529" i="2315"/>
  <c r="H528" i="2315"/>
  <c r="F528" i="2315"/>
  <c r="H527" i="2315"/>
  <c r="F527" i="2315"/>
  <c r="H526" i="2315"/>
  <c r="F526" i="2315"/>
  <c r="H525" i="2315"/>
  <c r="F525" i="2315"/>
  <c r="H524" i="2315"/>
  <c r="F524" i="2315"/>
  <c r="H523" i="2315"/>
  <c r="F523" i="2315"/>
  <c r="H522" i="2315"/>
  <c r="F522" i="2315"/>
  <c r="H521" i="2315"/>
  <c r="F521" i="2315"/>
  <c r="H520" i="2315"/>
  <c r="F520" i="2315"/>
  <c r="H519" i="2315"/>
  <c r="F519" i="2315"/>
  <c r="H518" i="2315"/>
  <c r="F518" i="2315"/>
  <c r="H517" i="2315"/>
  <c r="F517" i="2315"/>
  <c r="H516" i="2315"/>
  <c r="F516" i="2315"/>
  <c r="H515" i="2315"/>
  <c r="F515" i="2315"/>
  <c r="H514" i="2315"/>
  <c r="F514" i="2315"/>
  <c r="H513" i="2315"/>
  <c r="F513" i="2315"/>
  <c r="H512" i="2315"/>
  <c r="F512" i="2315"/>
  <c r="H511" i="2315"/>
  <c r="F511" i="2315"/>
  <c r="H510" i="2315"/>
  <c r="F510" i="2315"/>
  <c r="H509" i="2315"/>
  <c r="F509" i="2315"/>
  <c r="H508" i="2315"/>
  <c r="F508" i="2315"/>
  <c r="H507" i="2315"/>
  <c r="F507" i="2315"/>
  <c r="H506" i="2315"/>
  <c r="F506" i="2315"/>
  <c r="H505" i="2315"/>
  <c r="F505" i="2315"/>
  <c r="H504" i="2315"/>
  <c r="F504" i="2315"/>
  <c r="H503" i="2315"/>
  <c r="F503" i="2315"/>
  <c r="H502" i="2315"/>
  <c r="F502" i="2315"/>
  <c r="H501" i="2315"/>
  <c r="F501" i="2315"/>
  <c r="H500" i="2315"/>
  <c r="F500" i="2315"/>
  <c r="H499" i="2315"/>
  <c r="F499" i="2315"/>
  <c r="H498" i="2315"/>
  <c r="F498" i="2315"/>
  <c r="H497" i="2315"/>
  <c r="F497" i="2315"/>
  <c r="H496" i="2315"/>
  <c r="F496" i="2315"/>
  <c r="H495" i="2315"/>
  <c r="F495" i="2315"/>
  <c r="H494" i="2315"/>
  <c r="F494" i="2315"/>
  <c r="H493" i="2315"/>
  <c r="F493" i="2315"/>
  <c r="H492" i="2315"/>
  <c r="F492" i="2315"/>
  <c r="H491" i="2315"/>
  <c r="F491" i="2315"/>
  <c r="H490" i="2315"/>
  <c r="F490" i="2315"/>
  <c r="H489" i="2315"/>
  <c r="F489" i="2315"/>
  <c r="H488" i="2315"/>
  <c r="F488" i="2315"/>
  <c r="H487" i="2315"/>
  <c r="F487" i="2315"/>
  <c r="H486" i="2315"/>
  <c r="F486" i="2315"/>
  <c r="H485" i="2315"/>
  <c r="F485" i="2315"/>
  <c r="H484" i="2315"/>
  <c r="F484" i="2315"/>
  <c r="H483" i="2315"/>
  <c r="F483" i="2315"/>
  <c r="H482" i="2315"/>
  <c r="F482" i="2315"/>
  <c r="H481" i="2315"/>
  <c r="F481" i="2315"/>
  <c r="H480" i="2315"/>
  <c r="F480" i="2315"/>
  <c r="H479" i="2315"/>
  <c r="F479" i="2315"/>
  <c r="H478" i="2315"/>
  <c r="F478" i="2315"/>
  <c r="H477" i="2315"/>
  <c r="F477" i="2315"/>
  <c r="H476" i="2315"/>
  <c r="F476" i="2315"/>
  <c r="H475" i="2315"/>
  <c r="F475" i="2315"/>
  <c r="H474" i="2315"/>
  <c r="F474" i="2315"/>
  <c r="H473" i="2315"/>
  <c r="F473" i="2315"/>
  <c r="H472" i="2315"/>
  <c r="F472" i="2315"/>
  <c r="H471" i="2315"/>
  <c r="F471" i="2315"/>
  <c r="H470" i="2315"/>
  <c r="F470" i="2315"/>
  <c r="H469" i="2315"/>
  <c r="F469" i="2315"/>
  <c r="H468" i="2315"/>
  <c r="F468" i="2315"/>
  <c r="H467" i="2315"/>
  <c r="F467" i="2315"/>
  <c r="H466" i="2315"/>
  <c r="F466" i="2315"/>
  <c r="H465" i="2315"/>
  <c r="F465" i="2315"/>
  <c r="H464" i="2315"/>
  <c r="F464" i="2315"/>
  <c r="H463" i="2315"/>
  <c r="F463" i="2315"/>
  <c r="H462" i="2315"/>
  <c r="F462" i="2315"/>
  <c r="H461" i="2315"/>
  <c r="F461" i="2315"/>
  <c r="H460" i="2315"/>
  <c r="F460" i="2315"/>
  <c r="H459" i="2315"/>
  <c r="F459" i="2315"/>
  <c r="H458" i="2315"/>
  <c r="F458" i="2315"/>
  <c r="H457" i="2315"/>
  <c r="F457" i="2315"/>
  <c r="H456" i="2315"/>
  <c r="F456" i="2315"/>
  <c r="H455" i="2315"/>
  <c r="F455" i="2315"/>
  <c r="H454" i="2315"/>
  <c r="F454" i="2315"/>
  <c r="H453" i="2315"/>
  <c r="F453" i="2315"/>
  <c r="H452" i="2315"/>
  <c r="F452" i="2315"/>
  <c r="H451" i="2315"/>
  <c r="F451" i="2315"/>
  <c r="H450" i="2315"/>
  <c r="F450" i="2315"/>
  <c r="H449" i="2315"/>
  <c r="F449" i="2315"/>
  <c r="H448" i="2315"/>
  <c r="F448" i="2315"/>
  <c r="H447" i="2315"/>
  <c r="F447" i="2315"/>
  <c r="H446" i="2315"/>
  <c r="F446" i="2315"/>
  <c r="H445" i="2315"/>
  <c r="F445" i="2315"/>
  <c r="H444" i="2315"/>
  <c r="F444" i="2315"/>
  <c r="H443" i="2315"/>
  <c r="F443" i="2315"/>
  <c r="H442" i="2315"/>
  <c r="F442" i="2315"/>
  <c r="H441" i="2315"/>
  <c r="F441" i="2315"/>
  <c r="H440" i="2315"/>
  <c r="F440" i="2315"/>
  <c r="H439" i="2315"/>
  <c r="F439" i="2315"/>
  <c r="H438" i="2315"/>
  <c r="F438" i="2315"/>
  <c r="H437" i="2315"/>
  <c r="F437" i="2315"/>
  <c r="H436" i="2315"/>
  <c r="F436" i="2315"/>
  <c r="H435" i="2315"/>
  <c r="F435" i="2315"/>
  <c r="H434" i="2315"/>
  <c r="F434" i="2315"/>
  <c r="H433" i="2315"/>
  <c r="F433" i="2315"/>
  <c r="H432" i="2315"/>
  <c r="F432" i="2315"/>
  <c r="H431" i="2315"/>
  <c r="F431" i="2315"/>
  <c r="H430" i="2315"/>
  <c r="F430" i="2315"/>
  <c r="H429" i="2315"/>
  <c r="F429" i="2315"/>
  <c r="H428" i="2315"/>
  <c r="F428" i="2315"/>
  <c r="H427" i="2315"/>
  <c r="F427" i="2315"/>
  <c r="H426" i="2315"/>
  <c r="F426" i="2315"/>
  <c r="H425" i="2315"/>
  <c r="F425" i="2315"/>
  <c r="H424" i="2315"/>
  <c r="F424" i="2315"/>
  <c r="H423" i="2315"/>
  <c r="F423" i="2315"/>
  <c r="H422" i="2315"/>
  <c r="F422" i="2315"/>
  <c r="H421" i="2315"/>
  <c r="F421" i="2315"/>
  <c r="H420" i="2315"/>
  <c r="F420" i="2315"/>
  <c r="H419" i="2315"/>
  <c r="F419" i="2315"/>
  <c r="H418" i="2315"/>
  <c r="F418" i="2315"/>
  <c r="H417" i="2315"/>
  <c r="F417" i="2315"/>
  <c r="H416" i="2315"/>
  <c r="F416" i="2315"/>
  <c r="H415" i="2315"/>
  <c r="F415" i="2315"/>
  <c r="H414" i="2315"/>
  <c r="F414" i="2315"/>
  <c r="H413" i="2315"/>
  <c r="F413" i="2315"/>
  <c r="H412" i="2315"/>
  <c r="F412" i="2315"/>
  <c r="H411" i="2315"/>
  <c r="F411" i="2315"/>
  <c r="H410" i="2315"/>
  <c r="F410" i="2315"/>
  <c r="H409" i="2315"/>
  <c r="F409" i="2315"/>
  <c r="H408" i="2315"/>
  <c r="F408" i="2315"/>
  <c r="H407" i="2315"/>
  <c r="F407" i="2315"/>
  <c r="H406" i="2315"/>
  <c r="F406" i="2315"/>
  <c r="H405" i="2315"/>
  <c r="F405" i="2315"/>
  <c r="H404" i="2315"/>
  <c r="F404" i="2315"/>
  <c r="H403" i="2315"/>
  <c r="F403" i="2315"/>
  <c r="H402" i="2315"/>
  <c r="F402" i="2315"/>
  <c r="H401" i="2315"/>
  <c r="F401" i="2315"/>
  <c r="H400" i="2315"/>
  <c r="F400" i="2315"/>
  <c r="H399" i="2315"/>
  <c r="F399" i="2315"/>
  <c r="H398" i="2315"/>
  <c r="F398" i="2315"/>
  <c r="H397" i="2315"/>
  <c r="F397" i="2315"/>
  <c r="H396" i="2315"/>
  <c r="F396" i="2315"/>
  <c r="H395" i="2315"/>
  <c r="F395" i="2315"/>
  <c r="H394" i="2315"/>
  <c r="F394" i="2315"/>
  <c r="H393" i="2315"/>
  <c r="F393" i="2315"/>
  <c r="H392" i="2315"/>
  <c r="F392" i="2315"/>
  <c r="H391" i="2315"/>
  <c r="F391" i="2315"/>
  <c r="H390" i="2315"/>
  <c r="F390" i="2315"/>
  <c r="H389" i="2315"/>
  <c r="F389" i="2315"/>
  <c r="H388" i="2315"/>
  <c r="F388" i="2315"/>
  <c r="H387" i="2315"/>
  <c r="F387" i="2315"/>
  <c r="H386" i="2315"/>
  <c r="F386" i="2315"/>
  <c r="H385" i="2315"/>
  <c r="F385" i="2315"/>
  <c r="H384" i="2315"/>
  <c r="F384" i="2315"/>
  <c r="H383" i="2315"/>
  <c r="F383" i="2315"/>
  <c r="H382" i="2315"/>
  <c r="F382" i="2315"/>
  <c r="H381" i="2315"/>
  <c r="F381" i="2315"/>
  <c r="H380" i="2315"/>
  <c r="F380" i="2315"/>
  <c r="H379" i="2315"/>
  <c r="F379" i="2315"/>
  <c r="H378" i="2315"/>
  <c r="F378" i="2315"/>
  <c r="H377" i="2315"/>
  <c r="F377" i="2315"/>
  <c r="H376" i="2315"/>
  <c r="F376" i="2315"/>
  <c r="H375" i="2315"/>
  <c r="F375" i="2315"/>
  <c r="H374" i="2315"/>
  <c r="F374" i="2315"/>
  <c r="H373" i="2315"/>
  <c r="F373" i="2315"/>
  <c r="H372" i="2315"/>
  <c r="F372" i="2315"/>
  <c r="H371" i="2315"/>
  <c r="F371" i="2315"/>
  <c r="H370" i="2315"/>
  <c r="F370" i="2315"/>
  <c r="H369" i="2315"/>
  <c r="F369" i="2315"/>
  <c r="H368" i="2315"/>
  <c r="F368" i="2315"/>
  <c r="H367" i="2315"/>
  <c r="F367" i="2315"/>
  <c r="H366" i="2315"/>
  <c r="F366" i="2315"/>
  <c r="H365" i="2315"/>
  <c r="F365" i="2315"/>
  <c r="H364" i="2315"/>
  <c r="F364" i="2315"/>
  <c r="H363" i="2315"/>
  <c r="F363" i="2315"/>
  <c r="H362" i="2315"/>
  <c r="F362" i="2315"/>
  <c r="H361" i="2315"/>
  <c r="F361" i="2315"/>
  <c r="H360" i="2315"/>
  <c r="F360" i="2315"/>
  <c r="H359" i="2315"/>
  <c r="F359" i="2315"/>
  <c r="H358" i="2315"/>
  <c r="F358" i="2315"/>
  <c r="H357" i="2315"/>
  <c r="F357" i="2315"/>
  <c r="H356" i="2315"/>
  <c r="F356" i="2315"/>
  <c r="H355" i="2315"/>
  <c r="F355" i="2315"/>
  <c r="H354" i="2315"/>
  <c r="F354" i="2315"/>
  <c r="H353" i="2315"/>
  <c r="F353" i="2315"/>
  <c r="H352" i="2315"/>
  <c r="F352" i="2315"/>
  <c r="H351" i="2315"/>
  <c r="F351" i="2315"/>
  <c r="H350" i="2315"/>
  <c r="F350" i="2315"/>
  <c r="H349" i="2315"/>
  <c r="F349" i="2315"/>
  <c r="H348" i="2315"/>
  <c r="F348" i="2315"/>
  <c r="H347" i="2315"/>
  <c r="F347" i="2315"/>
  <c r="H346" i="2315"/>
  <c r="F346" i="2315"/>
  <c r="H345" i="2315"/>
  <c r="F345" i="2315"/>
  <c r="H344" i="2315"/>
  <c r="F344" i="2315"/>
  <c r="H343" i="2315"/>
  <c r="F343" i="2315"/>
  <c r="H342" i="2315"/>
  <c r="F342" i="2315"/>
  <c r="H341" i="2315"/>
  <c r="F341" i="2315"/>
  <c r="H340" i="2315"/>
  <c r="F340" i="2315"/>
  <c r="H339" i="2315"/>
  <c r="F339" i="2315"/>
  <c r="H338" i="2315"/>
  <c r="F338" i="2315"/>
  <c r="H337" i="2315"/>
  <c r="F337" i="2315"/>
  <c r="H336" i="2315"/>
  <c r="F336" i="2315"/>
  <c r="H335" i="2315"/>
  <c r="F335" i="2315"/>
  <c r="H334" i="2315"/>
  <c r="F334" i="2315"/>
  <c r="H333" i="2315"/>
  <c r="F333" i="2315"/>
  <c r="H332" i="2315"/>
  <c r="F332" i="2315"/>
  <c r="H331" i="2315"/>
  <c r="F331" i="2315"/>
  <c r="H330" i="2315"/>
  <c r="F330" i="2315"/>
  <c r="H329" i="2315"/>
  <c r="F329" i="2315"/>
  <c r="H328" i="2315"/>
  <c r="F328" i="2315"/>
  <c r="H327" i="2315"/>
  <c r="F327" i="2315"/>
  <c r="H326" i="2315"/>
  <c r="F326" i="2315"/>
  <c r="H325" i="2315"/>
  <c r="F325" i="2315"/>
  <c r="H324" i="2315"/>
  <c r="F324" i="2315"/>
  <c r="H323" i="2315"/>
  <c r="F323" i="2315"/>
  <c r="H322" i="2315"/>
  <c r="F322" i="2315"/>
  <c r="H321" i="2315"/>
  <c r="F321" i="2315"/>
  <c r="H320" i="2315"/>
  <c r="F320" i="2315"/>
  <c r="H319" i="2315"/>
  <c r="F319" i="2315"/>
  <c r="H318" i="2315"/>
  <c r="F318" i="2315"/>
  <c r="H317" i="2315"/>
  <c r="F317" i="2315"/>
  <c r="H316" i="2315"/>
  <c r="F316" i="2315"/>
  <c r="H315" i="2315"/>
  <c r="F315" i="2315"/>
  <c r="H314" i="2315"/>
  <c r="F314" i="2315"/>
  <c r="H313" i="2315"/>
  <c r="F313" i="2315"/>
  <c r="H312" i="2315"/>
  <c r="F312" i="2315"/>
  <c r="H311" i="2315"/>
  <c r="F311" i="2315"/>
  <c r="H310" i="2315"/>
  <c r="F310" i="2315"/>
  <c r="H309" i="2315"/>
  <c r="F309" i="2315"/>
  <c r="H308" i="2315"/>
  <c r="F308" i="2315"/>
  <c r="H307" i="2315"/>
  <c r="F307" i="2315"/>
  <c r="H306" i="2315"/>
  <c r="F306" i="2315"/>
  <c r="H305" i="2315"/>
  <c r="F305" i="2315"/>
  <c r="H304" i="2315"/>
  <c r="F304" i="2315"/>
  <c r="H303" i="2315"/>
  <c r="F303" i="2315"/>
  <c r="H302" i="2315"/>
  <c r="F302" i="2315"/>
  <c r="H301" i="2315"/>
  <c r="F301" i="2315"/>
  <c r="H300" i="2315"/>
  <c r="F300" i="2315"/>
  <c r="H299" i="2315"/>
  <c r="F299" i="2315"/>
  <c r="H298" i="2315"/>
  <c r="F298" i="2315"/>
  <c r="H297" i="2315"/>
  <c r="F297" i="2315"/>
  <c r="H296" i="2315"/>
  <c r="F296" i="2315"/>
  <c r="H295" i="2315"/>
  <c r="F295" i="2315"/>
  <c r="H294" i="2315"/>
  <c r="F294" i="2315"/>
  <c r="H293" i="2315"/>
  <c r="F293" i="2315"/>
  <c r="H292" i="2315"/>
  <c r="F292" i="2315"/>
  <c r="H291" i="2315"/>
  <c r="F291" i="2315"/>
  <c r="H290" i="2315"/>
  <c r="F290" i="2315"/>
  <c r="H289" i="2315"/>
  <c r="F289" i="2315"/>
  <c r="H288" i="2315"/>
  <c r="F288" i="2315"/>
  <c r="H287" i="2315"/>
  <c r="F287" i="2315"/>
  <c r="H286" i="2315"/>
  <c r="F286" i="2315"/>
  <c r="H285" i="2315"/>
  <c r="F285" i="2315"/>
  <c r="H284" i="2315"/>
  <c r="F284" i="2315"/>
  <c r="H283" i="2315"/>
  <c r="F283" i="2315"/>
  <c r="H282" i="2315"/>
  <c r="F282" i="2315"/>
  <c r="H281" i="2315"/>
  <c r="F281" i="2315"/>
  <c r="H280" i="2315"/>
  <c r="F280" i="2315"/>
  <c r="H279" i="2315"/>
  <c r="F279" i="2315"/>
  <c r="H278" i="2315"/>
  <c r="F278" i="2315"/>
  <c r="H277" i="2315"/>
  <c r="F277" i="2315"/>
  <c r="H276" i="2315"/>
  <c r="F276" i="2315"/>
  <c r="H275" i="2315"/>
  <c r="F275" i="2315"/>
  <c r="H274" i="2315"/>
  <c r="F274" i="2315"/>
  <c r="H273" i="2315"/>
  <c r="F273" i="2315"/>
  <c r="H272" i="2315"/>
  <c r="F272" i="2315"/>
  <c r="H271" i="2315"/>
  <c r="F271" i="2315"/>
  <c r="H270" i="2315"/>
  <c r="F270" i="2315"/>
  <c r="H269" i="2315"/>
  <c r="F269" i="2315"/>
  <c r="H268" i="2315"/>
  <c r="F268" i="2315"/>
  <c r="H267" i="2315"/>
  <c r="F267" i="2315"/>
  <c r="H266" i="2315"/>
  <c r="F266" i="2315"/>
  <c r="H265" i="2315"/>
  <c r="F265" i="2315"/>
  <c r="H264" i="2315"/>
  <c r="F264" i="2315"/>
  <c r="H263" i="2315"/>
  <c r="F263" i="2315"/>
  <c r="H262" i="2315"/>
  <c r="F262" i="2315"/>
  <c r="H261" i="2315"/>
  <c r="F261" i="2315"/>
  <c r="H260" i="2315"/>
  <c r="F260" i="2315"/>
  <c r="H259" i="2315"/>
  <c r="F259" i="2315"/>
  <c r="H258" i="2315"/>
  <c r="F258" i="2315"/>
  <c r="H257" i="2315"/>
  <c r="F257" i="2315"/>
  <c r="H256" i="2315"/>
  <c r="F256" i="2315"/>
  <c r="H255" i="2315"/>
  <c r="F255" i="2315"/>
  <c r="H254" i="2315"/>
  <c r="F254" i="2315"/>
  <c r="H253" i="2315"/>
  <c r="F253" i="2315"/>
  <c r="H252" i="2315"/>
  <c r="F252" i="2315"/>
  <c r="H251" i="2315"/>
  <c r="F251" i="2315"/>
  <c r="H250" i="2315"/>
  <c r="F250" i="2315"/>
  <c r="H249" i="2315"/>
  <c r="F249" i="2315"/>
  <c r="H248" i="2315"/>
  <c r="F248" i="2315"/>
  <c r="H247" i="2315"/>
  <c r="F247" i="2315"/>
  <c r="H246" i="2315"/>
  <c r="F246" i="2315"/>
  <c r="H245" i="2315"/>
  <c r="F245" i="2315"/>
  <c r="H244" i="2315"/>
  <c r="F244" i="2315"/>
  <c r="H243" i="2315"/>
  <c r="F243" i="2315"/>
  <c r="H242" i="2315"/>
  <c r="F242" i="2315"/>
  <c r="H241" i="2315"/>
  <c r="F241" i="2315"/>
  <c r="H240" i="2315"/>
  <c r="F240" i="2315"/>
  <c r="H239" i="2315"/>
  <c r="F239" i="2315"/>
  <c r="H238" i="2315"/>
  <c r="F238" i="2315"/>
  <c r="H237" i="2315"/>
  <c r="F237" i="2315"/>
  <c r="H236" i="2315"/>
  <c r="F236" i="2315"/>
  <c r="H235" i="2315"/>
  <c r="F235" i="2315"/>
  <c r="H234" i="2315"/>
  <c r="F234" i="2315"/>
  <c r="H233" i="2315"/>
  <c r="F233" i="2315"/>
  <c r="H232" i="2315"/>
  <c r="F232" i="2315"/>
  <c r="H231" i="2315"/>
  <c r="F231" i="2315"/>
  <c r="H230" i="2315"/>
  <c r="F230" i="2315"/>
  <c r="H229" i="2315"/>
  <c r="F229" i="2315"/>
  <c r="H228" i="2315"/>
  <c r="F228" i="2315"/>
  <c r="H227" i="2315"/>
  <c r="F227" i="2315"/>
  <c r="H226" i="2315"/>
  <c r="F226" i="2315"/>
  <c r="H225" i="2315"/>
  <c r="F225" i="2315"/>
  <c r="H224" i="2315"/>
  <c r="F224" i="2315"/>
  <c r="H223" i="2315"/>
  <c r="F223" i="2315"/>
  <c r="H222" i="2315"/>
  <c r="F222" i="2315"/>
  <c r="H221" i="2315"/>
  <c r="F221" i="2315"/>
  <c r="H220" i="2315"/>
  <c r="F220" i="2315"/>
  <c r="H219" i="2315"/>
  <c r="F219" i="2315"/>
  <c r="H218" i="2315"/>
  <c r="F218" i="2315"/>
  <c r="H217" i="2315"/>
  <c r="F217" i="2315"/>
  <c r="H216" i="2315"/>
  <c r="F216" i="2315"/>
  <c r="H215" i="2315"/>
  <c r="F215" i="2315"/>
  <c r="H214" i="2315"/>
  <c r="F214" i="2315"/>
  <c r="H213" i="2315"/>
  <c r="F213" i="2315"/>
  <c r="H212" i="2315"/>
  <c r="F212" i="2315"/>
  <c r="H211" i="2315"/>
  <c r="F211" i="2315"/>
  <c r="H210" i="2315"/>
  <c r="F210" i="2315"/>
  <c r="H209" i="2315"/>
  <c r="F209" i="2315"/>
  <c r="H208" i="2315"/>
  <c r="F208" i="2315"/>
  <c r="H207" i="2315"/>
  <c r="F207" i="2315"/>
  <c r="H206" i="2315"/>
  <c r="F206" i="2315"/>
  <c r="H205" i="2315"/>
  <c r="F205" i="2315"/>
  <c r="H204" i="2315"/>
  <c r="F204" i="2315"/>
  <c r="H203" i="2315"/>
  <c r="F203" i="2315"/>
  <c r="H202" i="2315"/>
  <c r="F202" i="2315"/>
  <c r="H201" i="2315"/>
  <c r="F201" i="2315"/>
  <c r="H200" i="2315"/>
  <c r="F200" i="2315"/>
  <c r="H199" i="2315"/>
  <c r="F199" i="2315"/>
  <c r="H198" i="2315"/>
  <c r="F198" i="2315"/>
  <c r="H197" i="2315"/>
  <c r="F197" i="2315"/>
  <c r="H196" i="2315"/>
  <c r="F196" i="2315"/>
  <c r="H195" i="2315"/>
  <c r="F195" i="2315"/>
  <c r="H194" i="2315"/>
  <c r="F194" i="2315"/>
  <c r="H193" i="2315"/>
  <c r="F193" i="2315"/>
  <c r="H192" i="2315"/>
  <c r="F192" i="2315"/>
  <c r="H191" i="2315"/>
  <c r="F191" i="2315"/>
  <c r="H190" i="2315"/>
  <c r="F190" i="2315"/>
  <c r="H189" i="2315"/>
  <c r="F189" i="2315"/>
  <c r="H188" i="2315"/>
  <c r="F188" i="2315"/>
  <c r="H187" i="2315"/>
  <c r="F187" i="2315"/>
  <c r="H186" i="2315"/>
  <c r="F186" i="2315"/>
  <c r="H185" i="2315"/>
  <c r="F185" i="2315"/>
  <c r="H184" i="2315"/>
  <c r="F184" i="2315"/>
  <c r="H183" i="2315"/>
  <c r="F183" i="2315"/>
  <c r="H182" i="2315"/>
  <c r="F182" i="2315"/>
  <c r="H181" i="2315"/>
  <c r="F181" i="2315"/>
  <c r="H180" i="2315"/>
  <c r="F180" i="2315"/>
  <c r="H179" i="2315"/>
  <c r="F179" i="2315"/>
  <c r="H178" i="2315"/>
  <c r="F178" i="2315"/>
  <c r="H177" i="2315"/>
  <c r="F177" i="2315"/>
  <c r="H176" i="2315"/>
  <c r="F176" i="2315"/>
  <c r="H175" i="2315"/>
  <c r="F175" i="2315"/>
  <c r="H174" i="2315"/>
  <c r="F174" i="2315"/>
  <c r="H173" i="2315"/>
  <c r="F173" i="2315"/>
  <c r="H172" i="2315"/>
  <c r="F172" i="2315"/>
  <c r="H171" i="2315"/>
  <c r="F171" i="2315"/>
  <c r="H170" i="2315"/>
  <c r="F170" i="2315"/>
  <c r="H169" i="2315"/>
  <c r="F169" i="2315"/>
  <c r="H168" i="2315"/>
  <c r="F168" i="2315"/>
  <c r="H167" i="2315"/>
  <c r="F167" i="2315"/>
  <c r="H166" i="2315"/>
  <c r="F166" i="2315"/>
  <c r="H165" i="2315"/>
  <c r="F165" i="2315"/>
  <c r="H164" i="2315"/>
  <c r="F164" i="2315"/>
  <c r="H163" i="2315"/>
  <c r="F163" i="2315"/>
  <c r="H162" i="2315"/>
  <c r="F162" i="2315"/>
  <c r="H161" i="2315"/>
  <c r="F161" i="2315"/>
  <c r="H160" i="2315"/>
  <c r="F160" i="2315"/>
  <c r="H159" i="2315"/>
  <c r="F159" i="2315"/>
  <c r="H158" i="2315"/>
  <c r="F158" i="2315"/>
  <c r="H157" i="2315"/>
  <c r="F157" i="2315"/>
  <c r="H156" i="2315"/>
  <c r="F156" i="2315"/>
  <c r="H155" i="2315"/>
  <c r="F155" i="2315"/>
  <c r="H154" i="2315"/>
  <c r="F154" i="2315"/>
  <c r="H153" i="2315"/>
  <c r="F153" i="2315"/>
  <c r="H152" i="2315"/>
  <c r="F152" i="2315"/>
  <c r="H151" i="2315"/>
  <c r="F151" i="2315"/>
  <c r="H150" i="2315"/>
  <c r="F150" i="2315"/>
  <c r="H149" i="2315"/>
  <c r="F149" i="2315"/>
  <c r="H148" i="2315"/>
  <c r="F148" i="2315"/>
  <c r="H147" i="2315"/>
  <c r="F147" i="2315"/>
  <c r="H146" i="2315"/>
  <c r="F146" i="2315"/>
  <c r="H145" i="2315"/>
  <c r="F145" i="2315"/>
  <c r="H144" i="2315"/>
  <c r="F144" i="2315"/>
  <c r="H143" i="2315"/>
  <c r="F143" i="2315"/>
  <c r="H142" i="2315"/>
  <c r="F142" i="2315"/>
  <c r="H141" i="2315"/>
  <c r="F141" i="2315"/>
  <c r="H140" i="2315"/>
  <c r="F140" i="2315"/>
  <c r="H139" i="2315"/>
  <c r="F139" i="2315"/>
  <c r="H138" i="2315"/>
  <c r="F138" i="2315"/>
  <c r="H137" i="2315"/>
  <c r="F137" i="2315"/>
  <c r="H136" i="2315"/>
  <c r="F136" i="2315"/>
  <c r="H135" i="2315"/>
  <c r="F135" i="2315"/>
  <c r="H134" i="2315"/>
  <c r="F134" i="2315"/>
  <c r="H133" i="2315"/>
  <c r="F133" i="2315"/>
  <c r="H132" i="2315"/>
  <c r="F132" i="2315"/>
  <c r="H131" i="2315"/>
  <c r="F131" i="2315"/>
  <c r="H130" i="2315"/>
  <c r="F130" i="2315"/>
  <c r="H129" i="2315"/>
  <c r="F129" i="2315"/>
  <c r="H128" i="2315"/>
  <c r="F128" i="2315"/>
  <c r="H127" i="2315"/>
  <c r="F127" i="2315"/>
  <c r="H126" i="2315"/>
  <c r="F126" i="2315"/>
  <c r="H125" i="2315"/>
  <c r="F125" i="2315"/>
  <c r="H124" i="2315"/>
  <c r="F124" i="2315"/>
  <c r="H123" i="2315"/>
  <c r="F123" i="2315"/>
  <c r="H122" i="2315"/>
  <c r="F122" i="2315"/>
  <c r="H121" i="2315"/>
  <c r="F121" i="2315"/>
  <c r="H120" i="2315"/>
  <c r="F120" i="2315"/>
  <c r="H119" i="2315"/>
  <c r="F119" i="2315"/>
  <c r="H118" i="2315"/>
  <c r="F118" i="2315"/>
  <c r="H117" i="2315"/>
  <c r="F117" i="2315"/>
  <c r="H116" i="2315"/>
  <c r="F116" i="2315"/>
  <c r="H115" i="2315"/>
  <c r="F115" i="2315"/>
  <c r="H114" i="2315"/>
  <c r="F114" i="2315"/>
  <c r="H113" i="2315"/>
  <c r="F113" i="2315"/>
  <c r="H112" i="2315"/>
  <c r="F112" i="2315"/>
  <c r="H111" i="2315"/>
  <c r="F111" i="2315"/>
  <c r="H110" i="2315"/>
  <c r="F110" i="2315"/>
  <c r="H109" i="2315"/>
  <c r="F109" i="2315"/>
  <c r="H108" i="2315"/>
  <c r="F108" i="2315"/>
  <c r="H107" i="2315"/>
  <c r="F107" i="2315"/>
  <c r="H106" i="2315"/>
  <c r="F106" i="2315"/>
  <c r="H105" i="2315"/>
  <c r="F105" i="2315"/>
  <c r="H104" i="2315"/>
  <c r="F104" i="2315"/>
  <c r="H103" i="2315"/>
  <c r="F103" i="2315"/>
  <c r="H102" i="2315"/>
  <c r="F102" i="2315"/>
  <c r="H101" i="2315"/>
  <c r="F101" i="2315"/>
  <c r="H100" i="2315"/>
  <c r="F100" i="2315"/>
  <c r="H99" i="2315"/>
  <c r="F99" i="2315"/>
  <c r="H98" i="2315"/>
  <c r="F98" i="2315"/>
  <c r="H97" i="2315"/>
  <c r="F97" i="2315"/>
  <c r="H96" i="2315"/>
  <c r="F96" i="2315"/>
  <c r="H95" i="2315"/>
  <c r="F95" i="2315"/>
  <c r="H94" i="2315"/>
  <c r="F94" i="2315"/>
  <c r="H93" i="2315"/>
  <c r="F93" i="2315"/>
  <c r="H92" i="2315"/>
  <c r="F92" i="2315"/>
  <c r="H91" i="2315"/>
  <c r="F91" i="2315"/>
  <c r="H90" i="2315"/>
  <c r="F90" i="2315"/>
  <c r="H89" i="2315"/>
  <c r="F89" i="2315"/>
  <c r="H88" i="2315"/>
  <c r="F88" i="2315"/>
  <c r="H87" i="2315"/>
  <c r="F87" i="2315"/>
  <c r="H86" i="2315"/>
  <c r="F86" i="2315"/>
  <c r="H85" i="2315"/>
  <c r="F85" i="2315"/>
  <c r="H84" i="2315"/>
  <c r="F84" i="2315"/>
  <c r="H83" i="2315"/>
  <c r="F83" i="2315"/>
  <c r="H82" i="2315"/>
  <c r="F82" i="2315"/>
  <c r="H81" i="2315"/>
  <c r="F81" i="2315"/>
  <c r="H80" i="2315"/>
  <c r="F80" i="2315"/>
  <c r="H79" i="2315"/>
  <c r="F79" i="2315"/>
  <c r="H78" i="2315"/>
  <c r="F78" i="2315"/>
  <c r="H77" i="2315"/>
  <c r="F77" i="2315"/>
  <c r="H76" i="2315"/>
  <c r="F76" i="2315"/>
  <c r="H75" i="2315"/>
  <c r="F75" i="2315"/>
  <c r="H74" i="2315"/>
  <c r="F74" i="2315"/>
  <c r="H73" i="2315"/>
  <c r="F73" i="2315"/>
  <c r="H72" i="2315"/>
  <c r="F72" i="2315"/>
  <c r="H71" i="2315"/>
  <c r="F71" i="2315"/>
  <c r="H70" i="2315"/>
  <c r="F70" i="2315"/>
  <c r="H69" i="2315"/>
  <c r="F69" i="2315"/>
  <c r="H68" i="2315"/>
  <c r="F68" i="2315"/>
  <c r="H67" i="2315"/>
  <c r="F67" i="2315"/>
  <c r="H66" i="2315"/>
  <c r="F66" i="2315"/>
  <c r="H65" i="2315"/>
  <c r="F65" i="2315"/>
  <c r="H64" i="2315"/>
  <c r="F64" i="2315"/>
  <c r="H63" i="2315"/>
  <c r="F63" i="2315"/>
  <c r="H62" i="2315"/>
  <c r="F62" i="2315"/>
  <c r="H61" i="2315"/>
  <c r="F61" i="2315"/>
  <c r="H60" i="2315"/>
  <c r="F60" i="2315"/>
  <c r="H59" i="2315"/>
  <c r="F59" i="2315"/>
  <c r="H58" i="2315"/>
  <c r="F58" i="2315"/>
  <c r="H57" i="2315"/>
  <c r="F57" i="2315"/>
  <c r="H56" i="2315"/>
  <c r="F56" i="2315"/>
  <c r="H55" i="2315"/>
  <c r="F55" i="2315"/>
  <c r="H54" i="2315"/>
  <c r="F54" i="2315"/>
  <c r="H53" i="2315"/>
  <c r="F53" i="2315"/>
  <c r="H52" i="2315"/>
  <c r="F52" i="2315"/>
  <c r="H51" i="2315"/>
  <c r="F51" i="2315"/>
  <c r="H50" i="2315"/>
  <c r="F50" i="2315"/>
  <c r="H49" i="2315"/>
  <c r="F49" i="2315"/>
  <c r="H48" i="2315"/>
  <c r="F48" i="2315"/>
  <c r="H47" i="2315"/>
  <c r="F47" i="2315"/>
  <c r="H46" i="2315"/>
  <c r="F46" i="2315"/>
  <c r="H45" i="2315"/>
  <c r="F45" i="2315"/>
  <c r="H44" i="2315"/>
  <c r="F44" i="2315"/>
  <c r="H43" i="2315"/>
  <c r="F43" i="2315"/>
  <c r="H42" i="2315"/>
  <c r="F42" i="2315"/>
  <c r="H41" i="2315"/>
  <c r="F41" i="2315"/>
  <c r="H40" i="2315"/>
  <c r="F40" i="2315"/>
  <c r="H39" i="2315"/>
  <c r="F39" i="2315"/>
  <c r="H38" i="2315"/>
  <c r="F38" i="2315"/>
  <c r="H37" i="2315"/>
  <c r="F37" i="2315"/>
  <c r="H36" i="2315"/>
  <c r="F36" i="2315"/>
  <c r="H35" i="2315"/>
  <c r="F35" i="2315"/>
  <c r="H34" i="2315"/>
  <c r="F34" i="2315"/>
  <c r="H33" i="2315"/>
  <c r="F33" i="2315"/>
  <c r="H32" i="2315"/>
  <c r="F32" i="2315"/>
  <c r="H31" i="2315"/>
  <c r="F31" i="2315"/>
  <c r="H30" i="2315"/>
  <c r="F30" i="2315"/>
  <c r="H29" i="2315"/>
  <c r="F29" i="2315"/>
  <c r="H28" i="2315"/>
  <c r="F28" i="2315"/>
  <c r="H27" i="2315"/>
  <c r="F27" i="2315"/>
  <c r="H26" i="2315"/>
  <c r="F26" i="2315"/>
  <c r="H25" i="2315"/>
  <c r="F25" i="2315"/>
  <c r="H24" i="2315"/>
  <c r="F24" i="2315"/>
  <c r="H23" i="2315"/>
  <c r="F23" i="2315"/>
  <c r="H22" i="2315"/>
  <c r="F22" i="2315"/>
  <c r="H21" i="2315"/>
  <c r="F21" i="2315"/>
  <c r="H20" i="2315"/>
  <c r="F20" i="2315"/>
  <c r="H19" i="2315"/>
  <c r="F19" i="2315"/>
  <c r="H18" i="2315"/>
  <c r="F18" i="2315"/>
  <c r="H17" i="2315"/>
  <c r="F17" i="2315"/>
  <c r="H16" i="2315"/>
  <c r="F16" i="2315"/>
  <c r="H15" i="2315"/>
  <c r="F15" i="2315"/>
  <c r="H14" i="2315"/>
  <c r="F14" i="2315"/>
  <c r="H13" i="2315"/>
  <c r="F13" i="2315"/>
  <c r="H12" i="2315"/>
  <c r="F12" i="2315"/>
  <c r="H11" i="2315"/>
  <c r="F11" i="2315"/>
  <c r="H10" i="2315"/>
  <c r="F10" i="2315"/>
  <c r="H9" i="2315"/>
  <c r="F9" i="2315"/>
  <c r="H8" i="2315"/>
  <c r="F8" i="2315"/>
  <c r="H7" i="2315"/>
  <c r="F7" i="2315"/>
  <c r="H6" i="2315"/>
  <c r="F6" i="2315"/>
  <c r="H5" i="2315"/>
  <c r="F5" i="2315"/>
  <c r="H4" i="2315"/>
  <c r="F4" i="2315"/>
  <c r="H3" i="2315"/>
  <c r="F3" i="2315"/>
  <c r="J1" i="2315"/>
  <c r="H63" i="2309"/>
  <c r="E63" i="2309"/>
  <c r="H62" i="2309"/>
  <c r="E62" i="2309"/>
  <c r="H61" i="2309"/>
  <c r="E61" i="2309"/>
  <c r="H60" i="2309"/>
  <c r="E60" i="2309"/>
  <c r="H59" i="2309"/>
  <c r="E59" i="2309"/>
  <c r="H58" i="2309"/>
  <c r="E58" i="2309"/>
  <c r="H57" i="2309"/>
  <c r="E57" i="2309"/>
  <c r="H56" i="2309"/>
  <c r="E56" i="2309"/>
  <c r="H55" i="2309"/>
  <c r="E55" i="2309"/>
  <c r="H54" i="2309"/>
  <c r="E54" i="2309"/>
  <c r="H53" i="2309"/>
  <c r="E53" i="2309"/>
  <c r="H52" i="2309"/>
  <c r="E52" i="2309"/>
  <c r="H51" i="2309"/>
  <c r="E51" i="2309"/>
  <c r="H50" i="2309"/>
  <c r="E50" i="2309"/>
  <c r="H49" i="2309"/>
  <c r="E49" i="2309"/>
  <c r="H48" i="2309"/>
  <c r="E48" i="2309"/>
  <c r="H47" i="2309"/>
  <c r="E47" i="2309"/>
  <c r="H46" i="2309"/>
  <c r="E46" i="2309"/>
  <c r="H45" i="2309"/>
  <c r="E45" i="2309"/>
  <c r="H44" i="2309"/>
  <c r="E44" i="2309"/>
  <c r="H43" i="2309"/>
  <c r="E43" i="2309"/>
  <c r="H42" i="2309"/>
  <c r="E42" i="2309"/>
  <c r="H41" i="2309"/>
  <c r="E41" i="2309"/>
  <c r="H40" i="2309"/>
  <c r="E40" i="2309"/>
  <c r="H39" i="2309"/>
  <c r="E39" i="2309"/>
  <c r="H38" i="2309"/>
  <c r="E38" i="2309"/>
  <c r="H37" i="2309"/>
  <c r="E37" i="2309"/>
  <c r="H36" i="2309"/>
  <c r="E36" i="2309"/>
  <c r="H35" i="2309"/>
  <c r="E35" i="2309"/>
  <c r="H34" i="2309"/>
  <c r="E34" i="2309"/>
  <c r="H33" i="2309"/>
  <c r="E33" i="2309"/>
  <c r="H32" i="2309"/>
  <c r="E32" i="2309"/>
  <c r="H31" i="2309"/>
  <c r="E31" i="2309"/>
  <c r="H30" i="2309"/>
  <c r="E30" i="2309"/>
  <c r="H29" i="2309"/>
  <c r="E29" i="2309"/>
  <c r="H28" i="2309"/>
  <c r="E28" i="2309"/>
  <c r="H27" i="2309"/>
  <c r="E27" i="2309"/>
  <c r="H26" i="2309"/>
  <c r="E26" i="2309"/>
  <c r="H25" i="2309"/>
  <c r="E25" i="2309"/>
  <c r="H24" i="2309"/>
  <c r="E24" i="2309"/>
  <c r="H23" i="2309"/>
  <c r="E23" i="2309"/>
  <c r="H22" i="2309"/>
  <c r="E22" i="2309"/>
  <c r="H21" i="2309"/>
  <c r="E21" i="2309"/>
  <c r="H20" i="2309"/>
  <c r="E20" i="2309"/>
  <c r="H19" i="2309"/>
  <c r="E19" i="2309"/>
  <c r="H18" i="2309"/>
  <c r="E18" i="2309"/>
  <c r="H17" i="2309"/>
  <c r="E17" i="2309"/>
  <c r="H16" i="2309"/>
  <c r="E16" i="2309"/>
  <c r="H15" i="2309"/>
  <c r="E15" i="2309"/>
  <c r="H14" i="2309"/>
  <c r="E14" i="2309"/>
  <c r="H13" i="2309"/>
  <c r="E13" i="2309"/>
  <c r="H12" i="2309"/>
  <c r="E12" i="2309"/>
  <c r="H11" i="2309"/>
  <c r="E11" i="2309"/>
  <c r="H10" i="2309"/>
  <c r="E10" i="2309"/>
  <c r="H9" i="2309"/>
  <c r="E9" i="2309"/>
  <c r="H8" i="2309"/>
  <c r="E8" i="2309"/>
  <c r="H7" i="2309"/>
  <c r="E7" i="2309"/>
  <c r="H6" i="2309"/>
  <c r="E6" i="2309"/>
  <c r="H5" i="2309"/>
  <c r="E5" i="2309"/>
  <c r="E4" i="2309"/>
  <c r="DC2361" i="2307"/>
  <c r="DA2361" i="2307"/>
  <c r="CH2361" i="2307"/>
  <c r="CF2361" i="2307"/>
  <c r="AD2361" i="2307"/>
  <c r="AC2361" i="2307"/>
  <c r="DB2361" i="2307" s="1"/>
  <c r="DC2360" i="2307"/>
  <c r="DA2360" i="2307"/>
  <c r="CH2360" i="2307"/>
  <c r="CF2360" i="2307"/>
  <c r="AD2360" i="2307"/>
  <c r="AC2360" i="2307"/>
  <c r="CE2360" i="2307" s="1"/>
  <c r="DC2359" i="2307"/>
  <c r="DA2359" i="2307"/>
  <c r="CH2359" i="2307"/>
  <c r="CF2359" i="2307"/>
  <c r="AD2359" i="2307"/>
  <c r="AC2359" i="2307"/>
  <c r="DB2359" i="2307" s="1"/>
  <c r="DC2358" i="2307"/>
  <c r="DA2358" i="2307"/>
  <c r="CH2358" i="2307"/>
  <c r="CF2358" i="2307"/>
  <c r="AD2358" i="2307"/>
  <c r="AC2358" i="2307"/>
  <c r="DC2357" i="2307"/>
  <c r="DA2357" i="2307"/>
  <c r="CH2357" i="2307"/>
  <c r="CF2357" i="2307"/>
  <c r="AD2357" i="2307"/>
  <c r="AC2357" i="2307"/>
  <c r="DB2357" i="2307" s="1"/>
  <c r="DC2356" i="2307"/>
  <c r="DA2356" i="2307"/>
  <c r="CH2356" i="2307"/>
  <c r="CF2356" i="2307"/>
  <c r="AD2356" i="2307"/>
  <c r="AC2356" i="2307"/>
  <c r="CE2356" i="2307" s="1"/>
  <c r="DC2355" i="2307"/>
  <c r="DA2355" i="2307"/>
  <c r="CH2355" i="2307"/>
  <c r="CF2355" i="2307"/>
  <c r="AD2355" i="2307"/>
  <c r="AC2355" i="2307"/>
  <c r="DC2354" i="2307"/>
  <c r="DA2354" i="2307"/>
  <c r="CH2354" i="2307"/>
  <c r="CF2354" i="2307"/>
  <c r="AD2354" i="2307"/>
  <c r="AC2354" i="2307"/>
  <c r="DB2354" i="2307" s="1"/>
  <c r="DC2353" i="2307"/>
  <c r="DA2353" i="2307"/>
  <c r="CH2353" i="2307"/>
  <c r="CF2353" i="2307"/>
  <c r="AD2353" i="2307"/>
  <c r="AC2353" i="2307"/>
  <c r="DC2352" i="2307"/>
  <c r="DA2352" i="2307"/>
  <c r="CH2352" i="2307"/>
  <c r="CF2352" i="2307"/>
  <c r="AD2352" i="2307"/>
  <c r="AC2352" i="2307"/>
  <c r="DC2351" i="2307"/>
  <c r="DA2351" i="2307"/>
  <c r="CH2351" i="2307"/>
  <c r="CF2351" i="2307"/>
  <c r="AD2351" i="2307"/>
  <c r="AC2351" i="2307"/>
  <c r="DB2351" i="2307" s="1"/>
  <c r="DC2350" i="2307"/>
  <c r="DA2350" i="2307"/>
  <c r="CH2350" i="2307"/>
  <c r="CF2350" i="2307"/>
  <c r="AD2350" i="2307"/>
  <c r="AC2350" i="2307"/>
  <c r="DB2350" i="2307" s="1"/>
  <c r="DC2349" i="2307"/>
  <c r="DA2349" i="2307"/>
  <c r="CH2349" i="2307"/>
  <c r="CF2349" i="2307"/>
  <c r="AD2349" i="2307"/>
  <c r="AC2349" i="2307"/>
  <c r="DB2349" i="2307" s="1"/>
  <c r="DC2348" i="2307"/>
  <c r="DA2348" i="2307"/>
  <c r="CH2348" i="2307"/>
  <c r="CF2348" i="2307"/>
  <c r="AD2348" i="2307"/>
  <c r="AC2348" i="2307"/>
  <c r="CE2348" i="2307" s="1"/>
  <c r="DC2347" i="2307"/>
  <c r="DA2347" i="2307"/>
  <c r="CH2347" i="2307"/>
  <c r="CF2347" i="2307"/>
  <c r="AD2347" i="2307"/>
  <c r="AC2347" i="2307"/>
  <c r="DB2347" i="2307" s="1"/>
  <c r="DC2346" i="2307"/>
  <c r="DA2346" i="2307"/>
  <c r="CH2346" i="2307"/>
  <c r="CF2346" i="2307"/>
  <c r="AD2346" i="2307"/>
  <c r="AC2346" i="2307"/>
  <c r="DB2346" i="2307" s="1"/>
  <c r="DC2345" i="2307"/>
  <c r="DA2345" i="2307"/>
  <c r="CH2345" i="2307"/>
  <c r="CF2345" i="2307"/>
  <c r="AD2345" i="2307"/>
  <c r="AC2345" i="2307"/>
  <c r="DC2344" i="2307"/>
  <c r="DA2344" i="2307"/>
  <c r="CH2344" i="2307"/>
  <c r="CF2344" i="2307"/>
  <c r="AD2344" i="2307"/>
  <c r="AC2344" i="2307"/>
  <c r="DC2343" i="2307"/>
  <c r="DA2343" i="2307"/>
  <c r="CH2343" i="2307"/>
  <c r="CF2343" i="2307"/>
  <c r="AD2343" i="2307"/>
  <c r="AC2343" i="2307"/>
  <c r="DC2342" i="2307"/>
  <c r="DA2342" i="2307"/>
  <c r="CH2342" i="2307"/>
  <c r="CF2342" i="2307"/>
  <c r="AD2342" i="2307"/>
  <c r="AC2342" i="2307"/>
  <c r="DC2341" i="2307"/>
  <c r="DA2341" i="2307"/>
  <c r="CH2341" i="2307"/>
  <c r="CF2341" i="2307"/>
  <c r="AD2341" i="2307"/>
  <c r="AC2341" i="2307"/>
  <c r="DB2341" i="2307" s="1"/>
  <c r="DC2340" i="2307"/>
  <c r="DA2340" i="2307"/>
  <c r="CH2340" i="2307"/>
  <c r="CF2340" i="2307"/>
  <c r="AD2340" i="2307"/>
  <c r="AC2340" i="2307"/>
  <c r="CE2340" i="2307" s="1"/>
  <c r="DC2339" i="2307"/>
  <c r="DA2339" i="2307"/>
  <c r="CH2339" i="2307"/>
  <c r="CF2339" i="2307"/>
  <c r="AD2339" i="2307"/>
  <c r="AC2339" i="2307"/>
  <c r="DC2338" i="2307"/>
  <c r="DA2338" i="2307"/>
  <c r="CH2338" i="2307"/>
  <c r="CF2338" i="2307"/>
  <c r="AD2338" i="2307"/>
  <c r="AC2338" i="2307"/>
  <c r="DC2337" i="2307"/>
  <c r="DA2337" i="2307"/>
  <c r="CH2337" i="2307"/>
  <c r="CF2337" i="2307"/>
  <c r="AD2337" i="2307"/>
  <c r="AC2337" i="2307"/>
  <c r="DC2336" i="2307"/>
  <c r="DA2336" i="2307"/>
  <c r="CH2336" i="2307"/>
  <c r="CF2336" i="2307"/>
  <c r="AD2336" i="2307"/>
  <c r="AC2336" i="2307"/>
  <c r="CE2336" i="2307" s="1"/>
  <c r="DC2335" i="2307"/>
  <c r="DA2335" i="2307"/>
  <c r="CH2335" i="2307"/>
  <c r="CF2335" i="2307"/>
  <c r="AD2335" i="2307"/>
  <c r="AC2335" i="2307"/>
  <c r="DC2334" i="2307"/>
  <c r="DA2334" i="2307"/>
  <c r="CH2334" i="2307"/>
  <c r="CF2334" i="2307"/>
  <c r="AD2334" i="2307"/>
  <c r="AC2334" i="2307"/>
  <c r="DC2333" i="2307"/>
  <c r="DA2333" i="2307"/>
  <c r="CH2333" i="2307"/>
  <c r="CF2333" i="2307"/>
  <c r="AD2333" i="2307"/>
  <c r="AC2333" i="2307"/>
  <c r="DB2333" i="2307" s="1"/>
  <c r="DC2332" i="2307"/>
  <c r="DA2332" i="2307"/>
  <c r="CH2332" i="2307"/>
  <c r="CF2332" i="2307"/>
  <c r="AD2332" i="2307"/>
  <c r="AC2332" i="2307"/>
  <c r="CE2332" i="2307" s="1"/>
  <c r="DC2331" i="2307"/>
  <c r="DA2331" i="2307"/>
  <c r="CH2331" i="2307"/>
  <c r="CF2331" i="2307"/>
  <c r="AD2331" i="2307"/>
  <c r="AC2331" i="2307"/>
  <c r="DC2330" i="2307"/>
  <c r="DA2330" i="2307"/>
  <c r="CH2330" i="2307"/>
  <c r="CF2330" i="2307"/>
  <c r="AD2330" i="2307"/>
  <c r="AC2330" i="2307"/>
  <c r="CE2330" i="2307" s="1"/>
  <c r="DC2329" i="2307"/>
  <c r="DA2329" i="2307"/>
  <c r="CH2329" i="2307"/>
  <c r="CF2329" i="2307"/>
  <c r="AD2329" i="2307"/>
  <c r="AC2329" i="2307"/>
  <c r="DB2329" i="2307" s="1"/>
  <c r="DC2328" i="2307"/>
  <c r="DA2328" i="2307"/>
  <c r="CH2328" i="2307"/>
  <c r="CF2328" i="2307"/>
  <c r="AD2328" i="2307"/>
  <c r="AC2328" i="2307"/>
  <c r="CE2328" i="2307" s="1"/>
  <c r="DC2327" i="2307"/>
  <c r="DA2327" i="2307"/>
  <c r="CH2327" i="2307"/>
  <c r="CF2327" i="2307"/>
  <c r="AD2327" i="2307"/>
  <c r="AC2327" i="2307"/>
  <c r="DB2327" i="2307" s="1"/>
  <c r="DC2326" i="2307"/>
  <c r="DA2326" i="2307"/>
  <c r="CH2326" i="2307"/>
  <c r="CF2326" i="2307"/>
  <c r="AD2326" i="2307"/>
  <c r="AC2326" i="2307"/>
  <c r="DB2326" i="2307" s="1"/>
  <c r="DC2325" i="2307"/>
  <c r="DA2325" i="2307"/>
  <c r="CH2325" i="2307"/>
  <c r="CF2325" i="2307"/>
  <c r="AD2325" i="2307"/>
  <c r="AC2325" i="2307"/>
  <c r="DB2325" i="2307" s="1"/>
  <c r="DC2324" i="2307"/>
  <c r="DA2324" i="2307"/>
  <c r="CH2324" i="2307"/>
  <c r="CF2324" i="2307"/>
  <c r="AD2324" i="2307"/>
  <c r="AC2324" i="2307"/>
  <c r="CE2324" i="2307" s="1"/>
  <c r="DC2323" i="2307"/>
  <c r="DA2323" i="2307"/>
  <c r="CH2323" i="2307"/>
  <c r="CF2323" i="2307"/>
  <c r="AD2323" i="2307"/>
  <c r="AC2323" i="2307"/>
  <c r="DB2323" i="2307" s="1"/>
  <c r="DC2322" i="2307"/>
  <c r="DA2322" i="2307"/>
  <c r="CH2322" i="2307"/>
  <c r="CF2322" i="2307"/>
  <c r="AD2322" i="2307"/>
  <c r="AC2322" i="2307"/>
  <c r="DB2322" i="2307" s="1"/>
  <c r="DC2321" i="2307"/>
  <c r="DA2321" i="2307"/>
  <c r="CH2321" i="2307"/>
  <c r="CF2321" i="2307"/>
  <c r="AD2321" i="2307"/>
  <c r="AC2321" i="2307"/>
  <c r="DC2320" i="2307"/>
  <c r="DA2320" i="2307"/>
  <c r="CH2320" i="2307"/>
  <c r="CF2320" i="2307"/>
  <c r="AD2320" i="2307"/>
  <c r="AC2320" i="2307"/>
  <c r="CE2320" i="2307" s="1"/>
  <c r="DC2319" i="2307"/>
  <c r="DA2319" i="2307"/>
  <c r="CH2319" i="2307"/>
  <c r="CF2319" i="2307"/>
  <c r="AD2319" i="2307"/>
  <c r="AC2319" i="2307"/>
  <c r="CZ2319" i="2307" s="1"/>
  <c r="DC2318" i="2307"/>
  <c r="DA2318" i="2307"/>
  <c r="CH2318" i="2307"/>
  <c r="CF2318" i="2307"/>
  <c r="AD2318" i="2307"/>
  <c r="AC2318" i="2307"/>
  <c r="CE2318" i="2307" s="1"/>
  <c r="DC2317" i="2307"/>
  <c r="DA2317" i="2307"/>
  <c r="CH2317" i="2307"/>
  <c r="CF2317" i="2307"/>
  <c r="AD2317" i="2307"/>
  <c r="AC2317" i="2307"/>
  <c r="DB2317" i="2307" s="1"/>
  <c r="DC2316" i="2307"/>
  <c r="DA2316" i="2307"/>
  <c r="CH2316" i="2307"/>
  <c r="CF2316" i="2307"/>
  <c r="AD2316" i="2307"/>
  <c r="AC2316" i="2307"/>
  <c r="CE2316" i="2307" s="1"/>
  <c r="DC2315" i="2307"/>
  <c r="DA2315" i="2307"/>
  <c r="CH2315" i="2307"/>
  <c r="CF2315" i="2307"/>
  <c r="AD2315" i="2307"/>
  <c r="AC2315" i="2307"/>
  <c r="DB2315" i="2307" s="1"/>
  <c r="DC2314" i="2307"/>
  <c r="DA2314" i="2307"/>
  <c r="CH2314" i="2307"/>
  <c r="CF2314" i="2307"/>
  <c r="AD2314" i="2307"/>
  <c r="AC2314" i="2307"/>
  <c r="DB2314" i="2307" s="1"/>
  <c r="DC2313" i="2307"/>
  <c r="DA2313" i="2307"/>
  <c r="CH2313" i="2307"/>
  <c r="CF2313" i="2307"/>
  <c r="AD2313" i="2307"/>
  <c r="AC2313" i="2307"/>
  <c r="DC2312" i="2307"/>
  <c r="DA2312" i="2307"/>
  <c r="CH2312" i="2307"/>
  <c r="CF2312" i="2307"/>
  <c r="AD2312" i="2307"/>
  <c r="AC2312" i="2307"/>
  <c r="DB2312" i="2307" s="1"/>
  <c r="DC2311" i="2307"/>
  <c r="DA2311" i="2307"/>
  <c r="CH2311" i="2307"/>
  <c r="CF2311" i="2307"/>
  <c r="AD2311" i="2307"/>
  <c r="AC2311" i="2307"/>
  <c r="DC2310" i="2307"/>
  <c r="DA2310" i="2307"/>
  <c r="CH2310" i="2307"/>
  <c r="CF2310" i="2307"/>
  <c r="AD2310" i="2307"/>
  <c r="AC2310" i="2307"/>
  <c r="DC2309" i="2307"/>
  <c r="DA2309" i="2307"/>
  <c r="CH2309" i="2307"/>
  <c r="CF2309" i="2307"/>
  <c r="AD2309" i="2307"/>
  <c r="AC2309" i="2307"/>
  <c r="DB2309" i="2307" s="1"/>
  <c r="DC2308" i="2307"/>
  <c r="DA2308" i="2307"/>
  <c r="CH2308" i="2307"/>
  <c r="CF2308" i="2307"/>
  <c r="AD2308" i="2307"/>
  <c r="AC2308" i="2307"/>
  <c r="CE2308" i="2307" s="1"/>
  <c r="DC2307" i="2307"/>
  <c r="DA2307" i="2307"/>
  <c r="CH2307" i="2307"/>
  <c r="CF2307" i="2307"/>
  <c r="AD2307" i="2307"/>
  <c r="AC2307" i="2307"/>
  <c r="CG2307" i="2307" s="1"/>
  <c r="DC2306" i="2307"/>
  <c r="DA2306" i="2307"/>
  <c r="CH2306" i="2307"/>
  <c r="CF2306" i="2307"/>
  <c r="AD2306" i="2307"/>
  <c r="AC2306" i="2307"/>
  <c r="CZ2306" i="2307" s="1"/>
  <c r="DC2305" i="2307"/>
  <c r="DA2305" i="2307"/>
  <c r="CH2305" i="2307"/>
  <c r="CF2305" i="2307"/>
  <c r="AD2305" i="2307"/>
  <c r="AC2305" i="2307"/>
  <c r="DB2305" i="2307" s="1"/>
  <c r="DC2304" i="2307"/>
  <c r="DA2304" i="2307"/>
  <c r="CH2304" i="2307"/>
  <c r="CF2304" i="2307"/>
  <c r="AD2304" i="2307"/>
  <c r="AC2304" i="2307"/>
  <c r="DC2303" i="2307"/>
  <c r="DA2303" i="2307"/>
  <c r="CH2303" i="2307"/>
  <c r="CF2303" i="2307"/>
  <c r="AD2303" i="2307"/>
  <c r="AC2303" i="2307"/>
  <c r="DC2302" i="2307"/>
  <c r="DA2302" i="2307"/>
  <c r="CH2302" i="2307"/>
  <c r="CF2302" i="2307"/>
  <c r="AD2302" i="2307"/>
  <c r="AC2302" i="2307"/>
  <c r="DC2301" i="2307"/>
  <c r="DA2301" i="2307"/>
  <c r="CH2301" i="2307"/>
  <c r="CF2301" i="2307"/>
  <c r="AD2301" i="2307"/>
  <c r="AC2301" i="2307"/>
  <c r="DB2301" i="2307" s="1"/>
  <c r="DC2300" i="2307"/>
  <c r="DA2300" i="2307"/>
  <c r="CH2300" i="2307"/>
  <c r="CF2300" i="2307"/>
  <c r="AD2300" i="2307"/>
  <c r="AC2300" i="2307"/>
  <c r="CE2300" i="2307" s="1"/>
  <c r="DC2299" i="2307"/>
  <c r="DA2299" i="2307"/>
  <c r="CH2299" i="2307"/>
  <c r="CF2299" i="2307"/>
  <c r="AD2299" i="2307"/>
  <c r="AC2299" i="2307"/>
  <c r="CG2299" i="2307" s="1"/>
  <c r="DC2298" i="2307"/>
  <c r="DA2298" i="2307"/>
  <c r="CH2298" i="2307"/>
  <c r="CF2298" i="2307"/>
  <c r="AD2298" i="2307"/>
  <c r="AC2298" i="2307"/>
  <c r="CZ2298" i="2307" s="1"/>
  <c r="DC2297" i="2307"/>
  <c r="DA2297" i="2307"/>
  <c r="CH2297" i="2307"/>
  <c r="CF2297" i="2307"/>
  <c r="AD2297" i="2307"/>
  <c r="AC2297" i="2307"/>
  <c r="DB2297" i="2307" s="1"/>
  <c r="DC2296" i="2307"/>
  <c r="DA2296" i="2307"/>
  <c r="CH2296" i="2307"/>
  <c r="CF2296" i="2307"/>
  <c r="AD2296" i="2307"/>
  <c r="AC2296" i="2307"/>
  <c r="DC2295" i="2307"/>
  <c r="DA2295" i="2307"/>
  <c r="CH2295" i="2307"/>
  <c r="CF2295" i="2307"/>
  <c r="AD2295" i="2307"/>
  <c r="AC2295" i="2307"/>
  <c r="DB2295" i="2307" s="1"/>
  <c r="DC2294" i="2307"/>
  <c r="DA2294" i="2307"/>
  <c r="CH2294" i="2307"/>
  <c r="CF2294" i="2307"/>
  <c r="AD2294" i="2307"/>
  <c r="AC2294" i="2307"/>
  <c r="DC2293" i="2307"/>
  <c r="DA2293" i="2307"/>
  <c r="CH2293" i="2307"/>
  <c r="CF2293" i="2307"/>
  <c r="AD2293" i="2307"/>
  <c r="AC2293" i="2307"/>
  <c r="DB2293" i="2307" s="1"/>
  <c r="DC2292" i="2307"/>
  <c r="DA2292" i="2307"/>
  <c r="CH2292" i="2307"/>
  <c r="CF2292" i="2307"/>
  <c r="AD2292" i="2307"/>
  <c r="AC2292" i="2307"/>
  <c r="CE2292" i="2307" s="1"/>
  <c r="DC2291" i="2307"/>
  <c r="DA2291" i="2307"/>
  <c r="CH2291" i="2307"/>
  <c r="CF2291" i="2307"/>
  <c r="AD2291" i="2307"/>
  <c r="AC2291" i="2307"/>
  <c r="CG2291" i="2307" s="1"/>
  <c r="DC2290" i="2307"/>
  <c r="DA2290" i="2307"/>
  <c r="CH2290" i="2307"/>
  <c r="CF2290" i="2307"/>
  <c r="AD2290" i="2307"/>
  <c r="AC2290" i="2307"/>
  <c r="CZ2290" i="2307" s="1"/>
  <c r="DC2289" i="2307"/>
  <c r="DA2289" i="2307"/>
  <c r="CH2289" i="2307"/>
  <c r="CF2289" i="2307"/>
  <c r="AD2289" i="2307"/>
  <c r="AC2289" i="2307"/>
  <c r="DB2289" i="2307" s="1"/>
  <c r="DC2288" i="2307"/>
  <c r="DA2288" i="2307"/>
  <c r="CH2288" i="2307"/>
  <c r="CF2288" i="2307"/>
  <c r="AD2288" i="2307"/>
  <c r="AC2288" i="2307"/>
  <c r="DB2288" i="2307" s="1"/>
  <c r="DC2287" i="2307"/>
  <c r="DA2287" i="2307"/>
  <c r="CH2287" i="2307"/>
  <c r="CF2287" i="2307"/>
  <c r="AD2287" i="2307"/>
  <c r="AC2287" i="2307"/>
  <c r="DB2287" i="2307" s="1"/>
  <c r="DC2286" i="2307"/>
  <c r="DA2286" i="2307"/>
  <c r="CH2286" i="2307"/>
  <c r="CF2286" i="2307"/>
  <c r="AD2286" i="2307"/>
  <c r="AC2286" i="2307"/>
  <c r="CE2286" i="2307" s="1"/>
  <c r="DC2285" i="2307"/>
  <c r="DA2285" i="2307"/>
  <c r="CH2285" i="2307"/>
  <c r="CF2285" i="2307"/>
  <c r="AD2285" i="2307"/>
  <c r="AC2285" i="2307"/>
  <c r="DC2284" i="2307"/>
  <c r="DA2284" i="2307"/>
  <c r="CH2284" i="2307"/>
  <c r="CF2284" i="2307"/>
  <c r="AD2284" i="2307"/>
  <c r="AC2284" i="2307"/>
  <c r="DC2283" i="2307"/>
  <c r="DA2283" i="2307"/>
  <c r="CH2283" i="2307"/>
  <c r="CF2283" i="2307"/>
  <c r="AD2283" i="2307"/>
  <c r="AC2283" i="2307"/>
  <c r="DC2282" i="2307"/>
  <c r="DA2282" i="2307"/>
  <c r="CH2282" i="2307"/>
  <c r="CF2282" i="2307"/>
  <c r="AD2282" i="2307"/>
  <c r="AC2282" i="2307"/>
  <c r="CZ2282" i="2307" s="1"/>
  <c r="DC2281" i="2307"/>
  <c r="DA2281" i="2307"/>
  <c r="CH2281" i="2307"/>
  <c r="CF2281" i="2307"/>
  <c r="AD2281" i="2307"/>
  <c r="AC2281" i="2307"/>
  <c r="DB2281" i="2307" s="1"/>
  <c r="DC2280" i="2307"/>
  <c r="DA2280" i="2307"/>
  <c r="CH2280" i="2307"/>
  <c r="CF2280" i="2307"/>
  <c r="AD2280" i="2307"/>
  <c r="AC2280" i="2307"/>
  <c r="DB2280" i="2307" s="1"/>
  <c r="DC2279" i="2307"/>
  <c r="DA2279" i="2307"/>
  <c r="CH2279" i="2307"/>
  <c r="CF2279" i="2307"/>
  <c r="AD2279" i="2307"/>
  <c r="AC2279" i="2307"/>
  <c r="DB2279" i="2307" s="1"/>
  <c r="DC2278" i="2307"/>
  <c r="DA2278" i="2307"/>
  <c r="CH2278" i="2307"/>
  <c r="CF2278" i="2307"/>
  <c r="AD2278" i="2307"/>
  <c r="AC2278" i="2307"/>
  <c r="CE2278" i="2307" s="1"/>
  <c r="DC2277" i="2307"/>
  <c r="DA2277" i="2307"/>
  <c r="CH2277" i="2307"/>
  <c r="CF2277" i="2307"/>
  <c r="AD2277" i="2307"/>
  <c r="AC2277" i="2307"/>
  <c r="DB2277" i="2307" s="1"/>
  <c r="DC2276" i="2307"/>
  <c r="DA2276" i="2307"/>
  <c r="CH2276" i="2307"/>
  <c r="CF2276" i="2307"/>
  <c r="AD2276" i="2307"/>
  <c r="AC2276" i="2307"/>
  <c r="DB2276" i="2307" s="1"/>
  <c r="DC2275" i="2307"/>
  <c r="DA2275" i="2307"/>
  <c r="CH2275" i="2307"/>
  <c r="CF2275" i="2307"/>
  <c r="AD2275" i="2307"/>
  <c r="AC2275" i="2307"/>
  <c r="DB2275" i="2307" s="1"/>
  <c r="DC2274" i="2307"/>
  <c r="DA2274" i="2307"/>
  <c r="CH2274" i="2307"/>
  <c r="CF2274" i="2307"/>
  <c r="AD2274" i="2307"/>
  <c r="AC2274" i="2307"/>
  <c r="DC2273" i="2307"/>
  <c r="DA2273" i="2307"/>
  <c r="CH2273" i="2307"/>
  <c r="CF2273" i="2307"/>
  <c r="AD2273" i="2307"/>
  <c r="AC2273" i="2307"/>
  <c r="DB2273" i="2307" s="1"/>
  <c r="DC2272" i="2307"/>
  <c r="DA2272" i="2307"/>
  <c r="CH2272" i="2307"/>
  <c r="CF2272" i="2307"/>
  <c r="AD2272" i="2307"/>
  <c r="AC2272" i="2307"/>
  <c r="DB2272" i="2307" s="1"/>
  <c r="DC2271" i="2307"/>
  <c r="DA2271" i="2307"/>
  <c r="CH2271" i="2307"/>
  <c r="CF2271" i="2307"/>
  <c r="AD2271" i="2307"/>
  <c r="AC2271" i="2307"/>
  <c r="DB2271" i="2307" s="1"/>
  <c r="DC2270" i="2307"/>
  <c r="DA2270" i="2307"/>
  <c r="CH2270" i="2307"/>
  <c r="CF2270" i="2307"/>
  <c r="AD2270" i="2307"/>
  <c r="AC2270" i="2307"/>
  <c r="DC2269" i="2307"/>
  <c r="DA2269" i="2307"/>
  <c r="CH2269" i="2307"/>
  <c r="CF2269" i="2307"/>
  <c r="AD2269" i="2307"/>
  <c r="AC2269" i="2307"/>
  <c r="DB2269" i="2307" s="1"/>
  <c r="DC2268" i="2307"/>
  <c r="DA2268" i="2307"/>
  <c r="CH2268" i="2307"/>
  <c r="CF2268" i="2307"/>
  <c r="AD2268" i="2307"/>
  <c r="AC2268" i="2307"/>
  <c r="DB2268" i="2307" s="1"/>
  <c r="DC2267" i="2307"/>
  <c r="DA2267" i="2307"/>
  <c r="CH2267" i="2307"/>
  <c r="CF2267" i="2307"/>
  <c r="AD2267" i="2307"/>
  <c r="AC2267" i="2307"/>
  <c r="CE2267" i="2307" s="1"/>
  <c r="DC2266" i="2307"/>
  <c r="DA2266" i="2307"/>
  <c r="CH2266" i="2307"/>
  <c r="CF2266" i="2307"/>
  <c r="AD2266" i="2307"/>
  <c r="AC2266" i="2307"/>
  <c r="DB2266" i="2307" s="1"/>
  <c r="DC2265" i="2307"/>
  <c r="DA2265" i="2307"/>
  <c r="CH2265" i="2307"/>
  <c r="CF2265" i="2307"/>
  <c r="AD2265" i="2307"/>
  <c r="AC2265" i="2307"/>
  <c r="DB2265" i="2307" s="1"/>
  <c r="DC2264" i="2307"/>
  <c r="DA2264" i="2307"/>
  <c r="CH2264" i="2307"/>
  <c r="CF2264" i="2307"/>
  <c r="AD2264" i="2307"/>
  <c r="AC2264" i="2307"/>
  <c r="DC2263" i="2307"/>
  <c r="DA2263" i="2307"/>
  <c r="CH2263" i="2307"/>
  <c r="CF2263" i="2307"/>
  <c r="AD2263" i="2307"/>
  <c r="AC2263" i="2307"/>
  <c r="CG2263" i="2307" s="1"/>
  <c r="DC2262" i="2307"/>
  <c r="DA2262" i="2307"/>
  <c r="CH2262" i="2307"/>
  <c r="CF2262" i="2307"/>
  <c r="AD2262" i="2307"/>
  <c r="AC2262" i="2307"/>
  <c r="DB2262" i="2307" s="1"/>
  <c r="DC2261" i="2307"/>
  <c r="DA2261" i="2307"/>
  <c r="CH2261" i="2307"/>
  <c r="CF2261" i="2307"/>
  <c r="AD2261" i="2307"/>
  <c r="AC2261" i="2307"/>
  <c r="DB2261" i="2307" s="1"/>
  <c r="DC2260" i="2307"/>
  <c r="DA2260" i="2307"/>
  <c r="CH2260" i="2307"/>
  <c r="CF2260" i="2307"/>
  <c r="AD2260" i="2307"/>
  <c r="AC2260" i="2307"/>
  <c r="DB2260" i="2307" s="1"/>
  <c r="DC2259" i="2307"/>
  <c r="DA2259" i="2307"/>
  <c r="CH2259" i="2307"/>
  <c r="CF2259" i="2307"/>
  <c r="AD2259" i="2307"/>
  <c r="AC2259" i="2307"/>
  <c r="CE2259" i="2307" s="1"/>
  <c r="DC2258" i="2307"/>
  <c r="DA2258" i="2307"/>
  <c r="CH2258" i="2307"/>
  <c r="CF2258" i="2307"/>
  <c r="AD2258" i="2307"/>
  <c r="AC2258" i="2307"/>
  <c r="DC2257" i="2307"/>
  <c r="DA2257" i="2307"/>
  <c r="CH2257" i="2307"/>
  <c r="CF2257" i="2307"/>
  <c r="AD2257" i="2307"/>
  <c r="AC2257" i="2307"/>
  <c r="DC2256" i="2307"/>
  <c r="DA2256" i="2307"/>
  <c r="CH2256" i="2307"/>
  <c r="CF2256" i="2307"/>
  <c r="AD2256" i="2307"/>
  <c r="AC2256" i="2307"/>
  <c r="DC2255" i="2307"/>
  <c r="DA2255" i="2307"/>
  <c r="CH2255" i="2307"/>
  <c r="CF2255" i="2307"/>
  <c r="AD2255" i="2307"/>
  <c r="AC2255" i="2307"/>
  <c r="DC2254" i="2307"/>
  <c r="DA2254" i="2307"/>
  <c r="CH2254" i="2307"/>
  <c r="CF2254" i="2307"/>
  <c r="AD2254" i="2307"/>
  <c r="AC2254" i="2307"/>
  <c r="CG2254" i="2307" s="1"/>
  <c r="DC2253" i="2307"/>
  <c r="DA2253" i="2307"/>
  <c r="CH2253" i="2307"/>
  <c r="CF2253" i="2307"/>
  <c r="AD2253" i="2307"/>
  <c r="AC2253" i="2307"/>
  <c r="CZ2253" i="2307" s="1"/>
  <c r="DC2252" i="2307"/>
  <c r="DA2252" i="2307"/>
  <c r="CH2252" i="2307"/>
  <c r="CF2252" i="2307"/>
  <c r="AD2252" i="2307"/>
  <c r="AC2252" i="2307"/>
  <c r="DB2252" i="2307" s="1"/>
  <c r="DC2251" i="2307"/>
  <c r="DA2251" i="2307"/>
  <c r="CH2251" i="2307"/>
  <c r="CF2251" i="2307"/>
  <c r="AD2251" i="2307"/>
  <c r="AC2251" i="2307"/>
  <c r="CE2251" i="2307" s="1"/>
  <c r="DC2250" i="2307"/>
  <c r="DA2250" i="2307"/>
  <c r="CH2250" i="2307"/>
  <c r="CF2250" i="2307"/>
  <c r="AD2250" i="2307"/>
  <c r="AC2250" i="2307"/>
  <c r="DC2249" i="2307"/>
  <c r="DA2249" i="2307"/>
  <c r="CH2249" i="2307"/>
  <c r="CF2249" i="2307"/>
  <c r="AD2249" i="2307"/>
  <c r="AC2249" i="2307"/>
  <c r="DC2248" i="2307"/>
  <c r="DA2248" i="2307"/>
  <c r="CH2248" i="2307"/>
  <c r="CF2248" i="2307"/>
  <c r="AD2248" i="2307"/>
  <c r="AC2248" i="2307"/>
  <c r="DC2247" i="2307"/>
  <c r="DA2247" i="2307"/>
  <c r="CH2247" i="2307"/>
  <c r="CF2247" i="2307"/>
  <c r="AD2247" i="2307"/>
  <c r="AC2247" i="2307"/>
  <c r="CE2247" i="2307" s="1"/>
  <c r="DC2246" i="2307"/>
  <c r="DA2246" i="2307"/>
  <c r="CH2246" i="2307"/>
  <c r="CF2246" i="2307"/>
  <c r="AD2246" i="2307"/>
  <c r="AC2246" i="2307"/>
  <c r="CG2246" i="2307" s="1"/>
  <c r="DC2245" i="2307"/>
  <c r="DA2245" i="2307"/>
  <c r="CH2245" i="2307"/>
  <c r="CF2245" i="2307"/>
  <c r="AD2245" i="2307"/>
  <c r="AC2245" i="2307"/>
  <c r="CZ2245" i="2307" s="1"/>
  <c r="DC2244" i="2307"/>
  <c r="DA2244" i="2307"/>
  <c r="CH2244" i="2307"/>
  <c r="CF2244" i="2307"/>
  <c r="AD2244" i="2307"/>
  <c r="AC2244" i="2307"/>
  <c r="DC2243" i="2307"/>
  <c r="DA2243" i="2307"/>
  <c r="CH2243" i="2307"/>
  <c r="CF2243" i="2307"/>
  <c r="AD2243" i="2307"/>
  <c r="AC2243" i="2307"/>
  <c r="DC2242" i="2307"/>
  <c r="DA2242" i="2307"/>
  <c r="CH2242" i="2307"/>
  <c r="CF2242" i="2307"/>
  <c r="AD2242" i="2307"/>
  <c r="AC2242" i="2307"/>
  <c r="DB2242" i="2307" s="1"/>
  <c r="DC2241" i="2307"/>
  <c r="DA2241" i="2307"/>
  <c r="CH2241" i="2307"/>
  <c r="CF2241" i="2307"/>
  <c r="AD2241" i="2307"/>
  <c r="AC2241" i="2307"/>
  <c r="DC2240" i="2307"/>
  <c r="DA2240" i="2307"/>
  <c r="CH2240" i="2307"/>
  <c r="CF2240" i="2307"/>
  <c r="AD2240" i="2307"/>
  <c r="AC2240" i="2307"/>
  <c r="DB2240" i="2307" s="1"/>
  <c r="DC2239" i="2307"/>
  <c r="DA2239" i="2307"/>
  <c r="CH2239" i="2307"/>
  <c r="CF2239" i="2307"/>
  <c r="AD2239" i="2307"/>
  <c r="AC2239" i="2307"/>
  <c r="CE2239" i="2307" s="1"/>
  <c r="DC2238" i="2307"/>
  <c r="DA2238" i="2307"/>
  <c r="CH2238" i="2307"/>
  <c r="CF2238" i="2307"/>
  <c r="AD2238" i="2307"/>
  <c r="AC2238" i="2307"/>
  <c r="CG2238" i="2307" s="1"/>
  <c r="DC2237" i="2307"/>
  <c r="DA2237" i="2307"/>
  <c r="CH2237" i="2307"/>
  <c r="CF2237" i="2307"/>
  <c r="AD2237" i="2307"/>
  <c r="AC2237" i="2307"/>
  <c r="CZ2237" i="2307" s="1"/>
  <c r="DC2236" i="2307"/>
  <c r="DA2236" i="2307"/>
  <c r="CH2236" i="2307"/>
  <c r="CF2236" i="2307"/>
  <c r="AD2236" i="2307"/>
  <c r="AC2236" i="2307"/>
  <c r="DB2236" i="2307" s="1"/>
  <c r="DC2235" i="2307"/>
  <c r="DA2235" i="2307"/>
  <c r="CH2235" i="2307"/>
  <c r="CF2235" i="2307"/>
  <c r="AD2235" i="2307"/>
  <c r="AC2235" i="2307"/>
  <c r="CE2235" i="2307" s="1"/>
  <c r="DC2234" i="2307"/>
  <c r="DA2234" i="2307"/>
  <c r="CH2234" i="2307"/>
  <c r="CF2234" i="2307"/>
  <c r="AD2234" i="2307"/>
  <c r="AC2234" i="2307"/>
  <c r="DB2234" i="2307" s="1"/>
  <c r="DC2233" i="2307"/>
  <c r="DA2233" i="2307"/>
  <c r="CH2233" i="2307"/>
  <c r="CF2233" i="2307"/>
  <c r="AD2233" i="2307"/>
  <c r="AC2233" i="2307"/>
  <c r="DC2232" i="2307"/>
  <c r="DA2232" i="2307"/>
  <c r="CH2232" i="2307"/>
  <c r="CF2232" i="2307"/>
  <c r="AD2232" i="2307"/>
  <c r="AC2232" i="2307"/>
  <c r="DB2232" i="2307" s="1"/>
  <c r="DC2231" i="2307"/>
  <c r="DA2231" i="2307"/>
  <c r="CH2231" i="2307"/>
  <c r="CF2231" i="2307"/>
  <c r="AD2231" i="2307"/>
  <c r="AC2231" i="2307"/>
  <c r="CE2231" i="2307" s="1"/>
  <c r="DC2230" i="2307"/>
  <c r="DA2230" i="2307"/>
  <c r="CH2230" i="2307"/>
  <c r="CF2230" i="2307"/>
  <c r="AD2230" i="2307"/>
  <c r="AC2230" i="2307"/>
  <c r="CG2230" i="2307" s="1"/>
  <c r="DC2229" i="2307"/>
  <c r="DA2229" i="2307"/>
  <c r="CH2229" i="2307"/>
  <c r="CF2229" i="2307"/>
  <c r="AD2229" i="2307"/>
  <c r="AC2229" i="2307"/>
  <c r="CZ2229" i="2307" s="1"/>
  <c r="DC2228" i="2307"/>
  <c r="DA2228" i="2307"/>
  <c r="CH2228" i="2307"/>
  <c r="CF2228" i="2307"/>
  <c r="AD2228" i="2307"/>
  <c r="AC2228" i="2307"/>
  <c r="DB2228" i="2307" s="1"/>
  <c r="DC2227" i="2307"/>
  <c r="DA2227" i="2307"/>
  <c r="CH2227" i="2307"/>
  <c r="CF2227" i="2307"/>
  <c r="AD2227" i="2307"/>
  <c r="AC2227" i="2307"/>
  <c r="CE2227" i="2307" s="1"/>
  <c r="DC2226" i="2307"/>
  <c r="DA2226" i="2307"/>
  <c r="CH2226" i="2307"/>
  <c r="CF2226" i="2307"/>
  <c r="AD2226" i="2307"/>
  <c r="AC2226" i="2307"/>
  <c r="DB2226" i="2307" s="1"/>
  <c r="DC2225" i="2307"/>
  <c r="DA2225" i="2307"/>
  <c r="CH2225" i="2307"/>
  <c r="CF2225" i="2307"/>
  <c r="AD2225" i="2307"/>
  <c r="AC2225" i="2307"/>
  <c r="DC2224" i="2307"/>
  <c r="DA2224" i="2307"/>
  <c r="CH2224" i="2307"/>
  <c r="CF2224" i="2307"/>
  <c r="AD2224" i="2307"/>
  <c r="AC2224" i="2307"/>
  <c r="DB2224" i="2307" s="1"/>
  <c r="DC2223" i="2307"/>
  <c r="DA2223" i="2307"/>
  <c r="CH2223" i="2307"/>
  <c r="CF2223" i="2307"/>
  <c r="AD2223" i="2307"/>
  <c r="AC2223" i="2307"/>
  <c r="CE2223" i="2307" s="1"/>
  <c r="DC2222" i="2307"/>
  <c r="DA2222" i="2307"/>
  <c r="CH2222" i="2307"/>
  <c r="CF2222" i="2307"/>
  <c r="AD2222" i="2307"/>
  <c r="AC2222" i="2307"/>
  <c r="CG2222" i="2307" s="1"/>
  <c r="DC2221" i="2307"/>
  <c r="DA2221" i="2307"/>
  <c r="CH2221" i="2307"/>
  <c r="CF2221" i="2307"/>
  <c r="AD2221" i="2307"/>
  <c r="AC2221" i="2307"/>
  <c r="DC2220" i="2307"/>
  <c r="DA2220" i="2307"/>
  <c r="CH2220" i="2307"/>
  <c r="CF2220" i="2307"/>
  <c r="AD2220" i="2307"/>
  <c r="AC2220" i="2307"/>
  <c r="DB2220" i="2307" s="1"/>
  <c r="DC2219" i="2307"/>
  <c r="DA2219" i="2307"/>
  <c r="CH2219" i="2307"/>
  <c r="CF2219" i="2307"/>
  <c r="AD2219" i="2307"/>
  <c r="AC2219" i="2307"/>
  <c r="CE2219" i="2307" s="1"/>
  <c r="DC2218" i="2307"/>
  <c r="DA2218" i="2307"/>
  <c r="CH2218" i="2307"/>
  <c r="CF2218" i="2307"/>
  <c r="AD2218" i="2307"/>
  <c r="AC2218" i="2307"/>
  <c r="DB2218" i="2307" s="1"/>
  <c r="DC2217" i="2307"/>
  <c r="DA2217" i="2307"/>
  <c r="CH2217" i="2307"/>
  <c r="CF2217" i="2307"/>
  <c r="AD2217" i="2307"/>
  <c r="AC2217" i="2307"/>
  <c r="DC2216" i="2307"/>
  <c r="DA2216" i="2307"/>
  <c r="CH2216" i="2307"/>
  <c r="CF2216" i="2307"/>
  <c r="AD2216" i="2307"/>
  <c r="AC2216" i="2307"/>
  <c r="DB2216" i="2307" s="1"/>
  <c r="DC2215" i="2307"/>
  <c r="DA2215" i="2307"/>
  <c r="CH2215" i="2307"/>
  <c r="CF2215" i="2307"/>
  <c r="AD2215" i="2307"/>
  <c r="AC2215" i="2307"/>
  <c r="DC2214" i="2307"/>
  <c r="DA2214" i="2307"/>
  <c r="CH2214" i="2307"/>
  <c r="CF2214" i="2307"/>
  <c r="AD2214" i="2307"/>
  <c r="AC2214" i="2307"/>
  <c r="CG2214" i="2307" s="1"/>
  <c r="DC2213" i="2307"/>
  <c r="DA2213" i="2307"/>
  <c r="CH2213" i="2307"/>
  <c r="CF2213" i="2307"/>
  <c r="AD2213" i="2307"/>
  <c r="AC2213" i="2307"/>
  <c r="DC2212" i="2307"/>
  <c r="DA2212" i="2307"/>
  <c r="CH2212" i="2307"/>
  <c r="CF2212" i="2307"/>
  <c r="AD2212" i="2307"/>
  <c r="AC2212" i="2307"/>
  <c r="DB2212" i="2307" s="1"/>
  <c r="DC2211" i="2307"/>
  <c r="DA2211" i="2307"/>
  <c r="CH2211" i="2307"/>
  <c r="CF2211" i="2307"/>
  <c r="AD2211" i="2307"/>
  <c r="AC2211" i="2307"/>
  <c r="CE2211" i="2307" s="1"/>
  <c r="DC2210" i="2307"/>
  <c r="DA2210" i="2307"/>
  <c r="CH2210" i="2307"/>
  <c r="CF2210" i="2307"/>
  <c r="AD2210" i="2307"/>
  <c r="AC2210" i="2307"/>
  <c r="DB2210" i="2307" s="1"/>
  <c r="DC2209" i="2307"/>
  <c r="DA2209" i="2307"/>
  <c r="CH2209" i="2307"/>
  <c r="CF2209" i="2307"/>
  <c r="AD2209" i="2307"/>
  <c r="AC2209" i="2307"/>
  <c r="DC2208" i="2307"/>
  <c r="DA2208" i="2307"/>
  <c r="CH2208" i="2307"/>
  <c r="CF2208" i="2307"/>
  <c r="AD2208" i="2307"/>
  <c r="AC2208" i="2307"/>
  <c r="DB2208" i="2307" s="1"/>
  <c r="DC2207" i="2307"/>
  <c r="DA2207" i="2307"/>
  <c r="CH2207" i="2307"/>
  <c r="CF2207" i="2307"/>
  <c r="AD2207" i="2307"/>
  <c r="AC2207" i="2307"/>
  <c r="CE2207" i="2307" s="1"/>
  <c r="DC2206" i="2307"/>
  <c r="DA2206" i="2307"/>
  <c r="CH2206" i="2307"/>
  <c r="CF2206" i="2307"/>
  <c r="AD2206" i="2307"/>
  <c r="AC2206" i="2307"/>
  <c r="DC2205" i="2307"/>
  <c r="DA2205" i="2307"/>
  <c r="CH2205" i="2307"/>
  <c r="CF2205" i="2307"/>
  <c r="AD2205" i="2307"/>
  <c r="AC2205" i="2307"/>
  <c r="CZ2205" i="2307" s="1"/>
  <c r="DC2204" i="2307"/>
  <c r="DA2204" i="2307"/>
  <c r="CH2204" i="2307"/>
  <c r="CF2204" i="2307"/>
  <c r="AD2204" i="2307"/>
  <c r="AC2204" i="2307"/>
  <c r="DC2203" i="2307"/>
  <c r="DA2203" i="2307"/>
  <c r="CH2203" i="2307"/>
  <c r="CF2203" i="2307"/>
  <c r="AD2203" i="2307"/>
  <c r="AC2203" i="2307"/>
  <c r="CZ2203" i="2307" s="1"/>
  <c r="DC2202" i="2307"/>
  <c r="DA2202" i="2307"/>
  <c r="CH2202" i="2307"/>
  <c r="CF2202" i="2307"/>
  <c r="AD2202" i="2307"/>
  <c r="AC2202" i="2307"/>
  <c r="DC2201" i="2307"/>
  <c r="DA2201" i="2307"/>
  <c r="CH2201" i="2307"/>
  <c r="CF2201" i="2307"/>
  <c r="AD2201" i="2307"/>
  <c r="AC2201" i="2307"/>
  <c r="CE2201" i="2307" s="1"/>
  <c r="DC2200" i="2307"/>
  <c r="DA2200" i="2307"/>
  <c r="CH2200" i="2307"/>
  <c r="CF2200" i="2307"/>
  <c r="AD2200" i="2307"/>
  <c r="AC2200" i="2307"/>
  <c r="DC2199" i="2307"/>
  <c r="DA2199" i="2307"/>
  <c r="CH2199" i="2307"/>
  <c r="CF2199" i="2307"/>
  <c r="AD2199" i="2307"/>
  <c r="AC2199" i="2307"/>
  <c r="DC2198" i="2307"/>
  <c r="DA2198" i="2307"/>
  <c r="CH2198" i="2307"/>
  <c r="CF2198" i="2307"/>
  <c r="AD2198" i="2307"/>
  <c r="AC2198" i="2307"/>
  <c r="DB2198" i="2307" s="1"/>
  <c r="DC2197" i="2307"/>
  <c r="DA2197" i="2307"/>
  <c r="CH2197" i="2307"/>
  <c r="CF2197" i="2307"/>
  <c r="AD2197" i="2307"/>
  <c r="AC2197" i="2307"/>
  <c r="DB2197" i="2307" s="1"/>
  <c r="DC2196" i="2307"/>
  <c r="DA2196" i="2307"/>
  <c r="CH2196" i="2307"/>
  <c r="CF2196" i="2307"/>
  <c r="AD2196" i="2307"/>
  <c r="AC2196" i="2307"/>
  <c r="DC2195" i="2307"/>
  <c r="DA2195" i="2307"/>
  <c r="CH2195" i="2307"/>
  <c r="CF2195" i="2307"/>
  <c r="AD2195" i="2307"/>
  <c r="AC2195" i="2307"/>
  <c r="CZ2195" i="2307" s="1"/>
  <c r="DC2194" i="2307"/>
  <c r="DA2194" i="2307"/>
  <c r="CH2194" i="2307"/>
  <c r="CF2194" i="2307"/>
  <c r="AD2194" i="2307"/>
  <c r="AC2194" i="2307"/>
  <c r="DB2194" i="2307" s="1"/>
  <c r="DC2193" i="2307"/>
  <c r="DA2193" i="2307"/>
  <c r="CH2193" i="2307"/>
  <c r="CF2193" i="2307"/>
  <c r="AD2193" i="2307"/>
  <c r="AC2193" i="2307"/>
  <c r="CE2193" i="2307" s="1"/>
  <c r="DC2192" i="2307"/>
  <c r="DA2192" i="2307"/>
  <c r="CH2192" i="2307"/>
  <c r="CF2192" i="2307"/>
  <c r="AD2192" i="2307"/>
  <c r="AC2192" i="2307"/>
  <c r="CG2192" i="2307" s="1"/>
  <c r="DC2191" i="2307"/>
  <c r="DA2191" i="2307"/>
  <c r="CH2191" i="2307"/>
  <c r="CF2191" i="2307"/>
  <c r="AD2191" i="2307"/>
  <c r="AC2191" i="2307"/>
  <c r="DC2190" i="2307"/>
  <c r="DA2190" i="2307"/>
  <c r="CH2190" i="2307"/>
  <c r="CF2190" i="2307"/>
  <c r="AD2190" i="2307"/>
  <c r="AC2190" i="2307"/>
  <c r="DC2189" i="2307"/>
  <c r="DA2189" i="2307"/>
  <c r="CH2189" i="2307"/>
  <c r="CF2189" i="2307"/>
  <c r="AD2189" i="2307"/>
  <c r="AC2189" i="2307"/>
  <c r="DC2188" i="2307"/>
  <c r="DA2188" i="2307"/>
  <c r="CH2188" i="2307"/>
  <c r="CF2188" i="2307"/>
  <c r="AD2188" i="2307"/>
  <c r="AC2188" i="2307"/>
  <c r="DC2187" i="2307"/>
  <c r="DA2187" i="2307"/>
  <c r="CH2187" i="2307"/>
  <c r="CF2187" i="2307"/>
  <c r="AD2187" i="2307"/>
  <c r="AC2187" i="2307"/>
  <c r="CZ2187" i="2307" s="1"/>
  <c r="DC2186" i="2307"/>
  <c r="DA2186" i="2307"/>
  <c r="CH2186" i="2307"/>
  <c r="CF2186" i="2307"/>
  <c r="AD2186" i="2307"/>
  <c r="AC2186" i="2307"/>
  <c r="DC2185" i="2307"/>
  <c r="DA2185" i="2307"/>
  <c r="CH2185" i="2307"/>
  <c r="CF2185" i="2307"/>
  <c r="AD2185" i="2307"/>
  <c r="AC2185" i="2307"/>
  <c r="CE2185" i="2307" s="1"/>
  <c r="DC2184" i="2307"/>
  <c r="DA2184" i="2307"/>
  <c r="CH2184" i="2307"/>
  <c r="CF2184" i="2307"/>
  <c r="AD2184" i="2307"/>
  <c r="AC2184" i="2307"/>
  <c r="CG2184" i="2307" s="1"/>
  <c r="DC2183" i="2307"/>
  <c r="DA2183" i="2307"/>
  <c r="CH2183" i="2307"/>
  <c r="CF2183" i="2307"/>
  <c r="AD2183" i="2307"/>
  <c r="AC2183" i="2307"/>
  <c r="DC2182" i="2307"/>
  <c r="DA2182" i="2307"/>
  <c r="CH2182" i="2307"/>
  <c r="CF2182" i="2307"/>
  <c r="AD2182" i="2307"/>
  <c r="AC2182" i="2307"/>
  <c r="DB2182" i="2307" s="1"/>
  <c r="DC2181" i="2307"/>
  <c r="DA2181" i="2307"/>
  <c r="CH2181" i="2307"/>
  <c r="CF2181" i="2307"/>
  <c r="AD2181" i="2307"/>
  <c r="AC2181" i="2307"/>
  <c r="DB2181" i="2307" s="1"/>
  <c r="DC2180" i="2307"/>
  <c r="DA2180" i="2307"/>
  <c r="CH2180" i="2307"/>
  <c r="CF2180" i="2307"/>
  <c r="AD2180" i="2307"/>
  <c r="AC2180" i="2307"/>
  <c r="DC2179" i="2307"/>
  <c r="DA2179" i="2307"/>
  <c r="CH2179" i="2307"/>
  <c r="CF2179" i="2307"/>
  <c r="AD2179" i="2307"/>
  <c r="AC2179" i="2307"/>
  <c r="CZ2179" i="2307" s="1"/>
  <c r="DC2178" i="2307"/>
  <c r="DA2178" i="2307"/>
  <c r="CH2178" i="2307"/>
  <c r="CF2178" i="2307"/>
  <c r="AD2178" i="2307"/>
  <c r="AC2178" i="2307"/>
  <c r="DB2178" i="2307" s="1"/>
  <c r="DC2177" i="2307"/>
  <c r="DA2177" i="2307"/>
  <c r="CH2177" i="2307"/>
  <c r="CF2177" i="2307"/>
  <c r="AD2177" i="2307"/>
  <c r="AC2177" i="2307"/>
  <c r="CE2177" i="2307" s="1"/>
  <c r="DC2176" i="2307"/>
  <c r="DA2176" i="2307"/>
  <c r="CH2176" i="2307"/>
  <c r="CF2176" i="2307"/>
  <c r="AD2176" i="2307"/>
  <c r="AC2176" i="2307"/>
  <c r="CG2176" i="2307" s="1"/>
  <c r="DC2175" i="2307"/>
  <c r="DA2175" i="2307"/>
  <c r="CH2175" i="2307"/>
  <c r="CF2175" i="2307"/>
  <c r="AD2175" i="2307"/>
  <c r="AC2175" i="2307"/>
  <c r="DC2174" i="2307"/>
  <c r="DA2174" i="2307"/>
  <c r="CH2174" i="2307"/>
  <c r="CF2174" i="2307"/>
  <c r="AD2174" i="2307"/>
  <c r="AC2174" i="2307"/>
  <c r="DB2174" i="2307" s="1"/>
  <c r="DC2173" i="2307"/>
  <c r="DA2173" i="2307"/>
  <c r="CH2173" i="2307"/>
  <c r="CF2173" i="2307"/>
  <c r="AD2173" i="2307"/>
  <c r="AC2173" i="2307"/>
  <c r="DB2173" i="2307" s="1"/>
  <c r="DC2172" i="2307"/>
  <c r="DA2172" i="2307"/>
  <c r="CH2172" i="2307"/>
  <c r="CF2172" i="2307"/>
  <c r="AD2172" i="2307"/>
  <c r="AC2172" i="2307"/>
  <c r="DC2171" i="2307"/>
  <c r="DA2171" i="2307"/>
  <c r="CH2171" i="2307"/>
  <c r="CF2171" i="2307"/>
  <c r="AD2171" i="2307"/>
  <c r="AC2171" i="2307"/>
  <c r="CZ2171" i="2307" s="1"/>
  <c r="DC2170" i="2307"/>
  <c r="DA2170" i="2307"/>
  <c r="CH2170" i="2307"/>
  <c r="CF2170" i="2307"/>
  <c r="AD2170" i="2307"/>
  <c r="AC2170" i="2307"/>
  <c r="DB2170" i="2307" s="1"/>
  <c r="DC2169" i="2307"/>
  <c r="DA2169" i="2307"/>
  <c r="CH2169" i="2307"/>
  <c r="CF2169" i="2307"/>
  <c r="AD2169" i="2307"/>
  <c r="AC2169" i="2307"/>
  <c r="DC2168" i="2307"/>
  <c r="DA2168" i="2307"/>
  <c r="CH2168" i="2307"/>
  <c r="CF2168" i="2307"/>
  <c r="AD2168" i="2307"/>
  <c r="AC2168" i="2307"/>
  <c r="DC2167" i="2307"/>
  <c r="DA2167" i="2307"/>
  <c r="CH2167" i="2307"/>
  <c r="CF2167" i="2307"/>
  <c r="AD2167" i="2307"/>
  <c r="AC2167" i="2307"/>
  <c r="DC2166" i="2307"/>
  <c r="DA2166" i="2307"/>
  <c r="CH2166" i="2307"/>
  <c r="CF2166" i="2307"/>
  <c r="AD2166" i="2307"/>
  <c r="AC2166" i="2307"/>
  <c r="DC2165" i="2307"/>
  <c r="DA2165" i="2307"/>
  <c r="CH2165" i="2307"/>
  <c r="CF2165" i="2307"/>
  <c r="AD2165" i="2307"/>
  <c r="AC2165" i="2307"/>
  <c r="DC2164" i="2307"/>
  <c r="DA2164" i="2307"/>
  <c r="CH2164" i="2307"/>
  <c r="CF2164" i="2307"/>
  <c r="AD2164" i="2307"/>
  <c r="AC2164" i="2307"/>
  <c r="DC2163" i="2307"/>
  <c r="DA2163" i="2307"/>
  <c r="CH2163" i="2307"/>
  <c r="CF2163" i="2307"/>
  <c r="AD2163" i="2307"/>
  <c r="AC2163" i="2307"/>
  <c r="DC2162" i="2307"/>
  <c r="DA2162" i="2307"/>
  <c r="CH2162" i="2307"/>
  <c r="CF2162" i="2307"/>
  <c r="AD2162" i="2307"/>
  <c r="AC2162" i="2307"/>
  <c r="DB2162" i="2307" s="1"/>
  <c r="DC2161" i="2307"/>
  <c r="DA2161" i="2307"/>
  <c r="CH2161" i="2307"/>
  <c r="CF2161" i="2307"/>
  <c r="AD2161" i="2307"/>
  <c r="AC2161" i="2307"/>
  <c r="CE2161" i="2307" s="1"/>
  <c r="DC2160" i="2307"/>
  <c r="DA2160" i="2307"/>
  <c r="CH2160" i="2307"/>
  <c r="CF2160" i="2307"/>
  <c r="AD2160" i="2307"/>
  <c r="AC2160" i="2307"/>
  <c r="CG2160" i="2307" s="1"/>
  <c r="DC2159" i="2307"/>
  <c r="DA2159" i="2307"/>
  <c r="CH2159" i="2307"/>
  <c r="CF2159" i="2307"/>
  <c r="AD2159" i="2307"/>
  <c r="AC2159" i="2307"/>
  <c r="DC2158" i="2307"/>
  <c r="DA2158" i="2307"/>
  <c r="CH2158" i="2307"/>
  <c r="CF2158" i="2307"/>
  <c r="AD2158" i="2307"/>
  <c r="AC2158" i="2307"/>
  <c r="DB2158" i="2307" s="1"/>
  <c r="DC2157" i="2307"/>
  <c r="DA2157" i="2307"/>
  <c r="CH2157" i="2307"/>
  <c r="CF2157" i="2307"/>
  <c r="AD2157" i="2307"/>
  <c r="AC2157" i="2307"/>
  <c r="DB2157" i="2307" s="1"/>
  <c r="DC2156" i="2307"/>
  <c r="DA2156" i="2307"/>
  <c r="CH2156" i="2307"/>
  <c r="CF2156" i="2307"/>
  <c r="AD2156" i="2307"/>
  <c r="AC2156" i="2307"/>
  <c r="DC2155" i="2307"/>
  <c r="DA2155" i="2307"/>
  <c r="CH2155" i="2307"/>
  <c r="CF2155" i="2307"/>
  <c r="AD2155" i="2307"/>
  <c r="AC2155" i="2307"/>
  <c r="CZ2155" i="2307" s="1"/>
  <c r="DC2154" i="2307"/>
  <c r="DA2154" i="2307"/>
  <c r="CH2154" i="2307"/>
  <c r="CF2154" i="2307"/>
  <c r="AD2154" i="2307"/>
  <c r="AC2154" i="2307"/>
  <c r="DC2153" i="2307"/>
  <c r="DA2153" i="2307"/>
  <c r="CH2153" i="2307"/>
  <c r="CF2153" i="2307"/>
  <c r="AD2153" i="2307"/>
  <c r="AC2153" i="2307"/>
  <c r="CE2153" i="2307" s="1"/>
  <c r="DC2152" i="2307"/>
  <c r="DA2152" i="2307"/>
  <c r="CH2152" i="2307"/>
  <c r="CF2152" i="2307"/>
  <c r="AD2152" i="2307"/>
  <c r="AC2152" i="2307"/>
  <c r="CG2152" i="2307" s="1"/>
  <c r="DC2151" i="2307"/>
  <c r="DA2151" i="2307"/>
  <c r="CH2151" i="2307"/>
  <c r="CF2151" i="2307"/>
  <c r="AD2151" i="2307"/>
  <c r="AC2151" i="2307"/>
  <c r="DC2150" i="2307"/>
  <c r="DA2150" i="2307"/>
  <c r="CH2150" i="2307"/>
  <c r="CF2150" i="2307"/>
  <c r="AD2150" i="2307"/>
  <c r="AC2150" i="2307"/>
  <c r="DB2150" i="2307" s="1"/>
  <c r="DC2149" i="2307"/>
  <c r="DA2149" i="2307"/>
  <c r="CH2149" i="2307"/>
  <c r="CF2149" i="2307"/>
  <c r="AD2149" i="2307"/>
  <c r="AC2149" i="2307"/>
  <c r="DB2149" i="2307" s="1"/>
  <c r="DC2148" i="2307"/>
  <c r="DA2148" i="2307"/>
  <c r="CH2148" i="2307"/>
  <c r="CF2148" i="2307"/>
  <c r="AD2148" i="2307"/>
  <c r="AC2148" i="2307"/>
  <c r="DC2147" i="2307"/>
  <c r="DA2147" i="2307"/>
  <c r="CH2147" i="2307"/>
  <c r="CF2147" i="2307"/>
  <c r="AD2147" i="2307"/>
  <c r="AC2147" i="2307"/>
  <c r="CZ2147" i="2307" s="1"/>
  <c r="DC2146" i="2307"/>
  <c r="DA2146" i="2307"/>
  <c r="CH2146" i="2307"/>
  <c r="CF2146" i="2307"/>
  <c r="AD2146" i="2307"/>
  <c r="AC2146" i="2307"/>
  <c r="DB2146" i="2307" s="1"/>
  <c r="DC2145" i="2307"/>
  <c r="DA2145" i="2307"/>
  <c r="CH2145" i="2307"/>
  <c r="CF2145" i="2307"/>
  <c r="AD2145" i="2307"/>
  <c r="AC2145" i="2307"/>
  <c r="CE2145" i="2307" s="1"/>
  <c r="DC2144" i="2307"/>
  <c r="DA2144" i="2307"/>
  <c r="CH2144" i="2307"/>
  <c r="CF2144" i="2307"/>
  <c r="AD2144" i="2307"/>
  <c r="AC2144" i="2307"/>
  <c r="CG2144" i="2307" s="1"/>
  <c r="DC2143" i="2307"/>
  <c r="DA2143" i="2307"/>
  <c r="CH2143" i="2307"/>
  <c r="CF2143" i="2307"/>
  <c r="AD2143" i="2307"/>
  <c r="AC2143" i="2307"/>
  <c r="DB2143" i="2307" s="1"/>
  <c r="DC2142" i="2307"/>
  <c r="DA2142" i="2307"/>
  <c r="CH2142" i="2307"/>
  <c r="CF2142" i="2307"/>
  <c r="AD2142" i="2307"/>
  <c r="AC2142" i="2307"/>
  <c r="DC2141" i="2307"/>
  <c r="DA2141" i="2307"/>
  <c r="CH2141" i="2307"/>
  <c r="CF2141" i="2307"/>
  <c r="AD2141" i="2307"/>
  <c r="AC2141" i="2307"/>
  <c r="DB2141" i="2307" s="1"/>
  <c r="DC2140" i="2307"/>
  <c r="DA2140" i="2307"/>
  <c r="CH2140" i="2307"/>
  <c r="CF2140" i="2307"/>
  <c r="AD2140" i="2307"/>
  <c r="AC2140" i="2307"/>
  <c r="CE2140" i="2307" s="1"/>
  <c r="DC2139" i="2307"/>
  <c r="DA2139" i="2307"/>
  <c r="CH2139" i="2307"/>
  <c r="CF2139" i="2307"/>
  <c r="AD2139" i="2307"/>
  <c r="AC2139" i="2307"/>
  <c r="DB2139" i="2307" s="1"/>
  <c r="DC2138" i="2307"/>
  <c r="DA2138" i="2307"/>
  <c r="CH2138" i="2307"/>
  <c r="CF2138" i="2307"/>
  <c r="AD2138" i="2307"/>
  <c r="AC2138" i="2307"/>
  <c r="DC2137" i="2307"/>
  <c r="DA2137" i="2307"/>
  <c r="CH2137" i="2307"/>
  <c r="CF2137" i="2307"/>
  <c r="AD2137" i="2307"/>
  <c r="AC2137" i="2307"/>
  <c r="DB2137" i="2307" s="1"/>
  <c r="DC2136" i="2307"/>
  <c r="DA2136" i="2307"/>
  <c r="CH2136" i="2307"/>
  <c r="CF2136" i="2307"/>
  <c r="AD2136" i="2307"/>
  <c r="AC2136" i="2307"/>
  <c r="CE2136" i="2307" s="1"/>
  <c r="DC2135" i="2307"/>
  <c r="DA2135" i="2307"/>
  <c r="CH2135" i="2307"/>
  <c r="CF2135" i="2307"/>
  <c r="AD2135" i="2307"/>
  <c r="AC2135" i="2307"/>
  <c r="DB2135" i="2307" s="1"/>
  <c r="DC2134" i="2307"/>
  <c r="DA2134" i="2307"/>
  <c r="CH2134" i="2307"/>
  <c r="CF2134" i="2307"/>
  <c r="AD2134" i="2307"/>
  <c r="AC2134" i="2307"/>
  <c r="DC2133" i="2307"/>
  <c r="DA2133" i="2307"/>
  <c r="CH2133" i="2307"/>
  <c r="CF2133" i="2307"/>
  <c r="AD2133" i="2307"/>
  <c r="AC2133" i="2307"/>
  <c r="DB2133" i="2307" s="1"/>
  <c r="DC2132" i="2307"/>
  <c r="DA2132" i="2307"/>
  <c r="CH2132" i="2307"/>
  <c r="CF2132" i="2307"/>
  <c r="AD2132" i="2307"/>
  <c r="AC2132" i="2307"/>
  <c r="DC2131" i="2307"/>
  <c r="DA2131" i="2307"/>
  <c r="CH2131" i="2307"/>
  <c r="CF2131" i="2307"/>
  <c r="AD2131" i="2307"/>
  <c r="AC2131" i="2307"/>
  <c r="DB2131" i="2307" s="1"/>
  <c r="DC2130" i="2307"/>
  <c r="DA2130" i="2307"/>
  <c r="CH2130" i="2307"/>
  <c r="CF2130" i="2307"/>
  <c r="AD2130" i="2307"/>
  <c r="AC2130" i="2307"/>
  <c r="DC2129" i="2307"/>
  <c r="DA2129" i="2307"/>
  <c r="CH2129" i="2307"/>
  <c r="CF2129" i="2307"/>
  <c r="AD2129" i="2307"/>
  <c r="AC2129" i="2307"/>
  <c r="DB2129" i="2307" s="1"/>
  <c r="DC2128" i="2307"/>
  <c r="DA2128" i="2307"/>
  <c r="CH2128" i="2307"/>
  <c r="CF2128" i="2307"/>
  <c r="AD2128" i="2307"/>
  <c r="AC2128" i="2307"/>
  <c r="CE2128" i="2307" s="1"/>
  <c r="DC2127" i="2307"/>
  <c r="DA2127" i="2307"/>
  <c r="CH2127" i="2307"/>
  <c r="CF2127" i="2307"/>
  <c r="AD2127" i="2307"/>
  <c r="AC2127" i="2307"/>
  <c r="DB2127" i="2307" s="1"/>
  <c r="DC2126" i="2307"/>
  <c r="DA2126" i="2307"/>
  <c r="CH2126" i="2307"/>
  <c r="CF2126" i="2307"/>
  <c r="AD2126" i="2307"/>
  <c r="AC2126" i="2307"/>
  <c r="DB2126" i="2307" s="1"/>
  <c r="DC2125" i="2307"/>
  <c r="DA2125" i="2307"/>
  <c r="CH2125" i="2307"/>
  <c r="CF2125" i="2307"/>
  <c r="AD2125" i="2307"/>
  <c r="AC2125" i="2307"/>
  <c r="DB2125" i="2307" s="1"/>
  <c r="DC2124" i="2307"/>
  <c r="DA2124" i="2307"/>
  <c r="CH2124" i="2307"/>
  <c r="CF2124" i="2307"/>
  <c r="AD2124" i="2307"/>
  <c r="AC2124" i="2307"/>
  <c r="CE2124" i="2307" s="1"/>
  <c r="DC2123" i="2307"/>
  <c r="DA2123" i="2307"/>
  <c r="CH2123" i="2307"/>
  <c r="CF2123" i="2307"/>
  <c r="AD2123" i="2307"/>
  <c r="AC2123" i="2307"/>
  <c r="DB2123" i="2307" s="1"/>
  <c r="DC2122" i="2307"/>
  <c r="DA2122" i="2307"/>
  <c r="CH2122" i="2307"/>
  <c r="CF2122" i="2307"/>
  <c r="AD2122" i="2307"/>
  <c r="AC2122" i="2307"/>
  <c r="DC2121" i="2307"/>
  <c r="DA2121" i="2307"/>
  <c r="CH2121" i="2307"/>
  <c r="CF2121" i="2307"/>
  <c r="AD2121" i="2307"/>
  <c r="AC2121" i="2307"/>
  <c r="DB2121" i="2307" s="1"/>
  <c r="DC2120" i="2307"/>
  <c r="DA2120" i="2307"/>
  <c r="CH2120" i="2307"/>
  <c r="CF2120" i="2307"/>
  <c r="AD2120" i="2307"/>
  <c r="AC2120" i="2307"/>
  <c r="CE2120" i="2307" s="1"/>
  <c r="DC2119" i="2307"/>
  <c r="DA2119" i="2307"/>
  <c r="CH2119" i="2307"/>
  <c r="CF2119" i="2307"/>
  <c r="AD2119" i="2307"/>
  <c r="AC2119" i="2307"/>
  <c r="DB2119" i="2307" s="1"/>
  <c r="DC2118" i="2307"/>
  <c r="DA2118" i="2307"/>
  <c r="CH2118" i="2307"/>
  <c r="CF2118" i="2307"/>
  <c r="AD2118" i="2307"/>
  <c r="AC2118" i="2307"/>
  <c r="DB2118" i="2307" s="1"/>
  <c r="DC2117" i="2307"/>
  <c r="DA2117" i="2307"/>
  <c r="CH2117" i="2307"/>
  <c r="CF2117" i="2307"/>
  <c r="AD2117" i="2307"/>
  <c r="AC2117" i="2307"/>
  <c r="DC2116" i="2307"/>
  <c r="DA2116" i="2307"/>
  <c r="CH2116" i="2307"/>
  <c r="CF2116" i="2307"/>
  <c r="AD2116" i="2307"/>
  <c r="AC2116" i="2307"/>
  <c r="CE2116" i="2307" s="1"/>
  <c r="DC2115" i="2307"/>
  <c r="DA2115" i="2307"/>
  <c r="CH2115" i="2307"/>
  <c r="CF2115" i="2307"/>
  <c r="AD2115" i="2307"/>
  <c r="AC2115" i="2307"/>
  <c r="DB2115" i="2307" s="1"/>
  <c r="DC2114" i="2307"/>
  <c r="DA2114" i="2307"/>
  <c r="CH2114" i="2307"/>
  <c r="CF2114" i="2307"/>
  <c r="AD2114" i="2307"/>
  <c r="AC2114" i="2307"/>
  <c r="DB2114" i="2307" s="1"/>
  <c r="DC2113" i="2307"/>
  <c r="DA2113" i="2307"/>
  <c r="CH2113" i="2307"/>
  <c r="CF2113" i="2307"/>
  <c r="AD2113" i="2307"/>
  <c r="AC2113" i="2307"/>
  <c r="DB2113" i="2307" s="1"/>
  <c r="DC2112" i="2307"/>
  <c r="DA2112" i="2307"/>
  <c r="CH2112" i="2307"/>
  <c r="CF2112" i="2307"/>
  <c r="AD2112" i="2307"/>
  <c r="AC2112" i="2307"/>
  <c r="DC2111" i="2307"/>
  <c r="DA2111" i="2307"/>
  <c r="CH2111" i="2307"/>
  <c r="CF2111" i="2307"/>
  <c r="AD2111" i="2307"/>
  <c r="AC2111" i="2307"/>
  <c r="DB2111" i="2307" s="1"/>
  <c r="DC2110" i="2307"/>
  <c r="DA2110" i="2307"/>
  <c r="CH2110" i="2307"/>
  <c r="CF2110" i="2307"/>
  <c r="AD2110" i="2307"/>
  <c r="AC2110" i="2307"/>
  <c r="DB2110" i="2307" s="1"/>
  <c r="DC2109" i="2307"/>
  <c r="DA2109" i="2307"/>
  <c r="CH2109" i="2307"/>
  <c r="CF2109" i="2307"/>
  <c r="AD2109" i="2307"/>
  <c r="AC2109" i="2307"/>
  <c r="DB2109" i="2307" s="1"/>
  <c r="DC2108" i="2307"/>
  <c r="DA2108" i="2307"/>
  <c r="CH2108" i="2307"/>
  <c r="CF2108" i="2307"/>
  <c r="AD2108" i="2307"/>
  <c r="AC2108" i="2307"/>
  <c r="DB2108" i="2307" s="1"/>
  <c r="DC2107" i="2307"/>
  <c r="DA2107" i="2307"/>
  <c r="CH2107" i="2307"/>
  <c r="CF2107" i="2307"/>
  <c r="AD2107" i="2307"/>
  <c r="AC2107" i="2307"/>
  <c r="DB2107" i="2307" s="1"/>
  <c r="DC2106" i="2307"/>
  <c r="DA2106" i="2307"/>
  <c r="CH2106" i="2307"/>
  <c r="CF2106" i="2307"/>
  <c r="AD2106" i="2307"/>
  <c r="AC2106" i="2307"/>
  <c r="DB2106" i="2307" s="1"/>
  <c r="DC2105" i="2307"/>
  <c r="DA2105" i="2307"/>
  <c r="CH2105" i="2307"/>
  <c r="CF2105" i="2307"/>
  <c r="AD2105" i="2307"/>
  <c r="AC2105" i="2307"/>
  <c r="DC2104" i="2307"/>
  <c r="DA2104" i="2307"/>
  <c r="CH2104" i="2307"/>
  <c r="CF2104" i="2307"/>
  <c r="AD2104" i="2307"/>
  <c r="AC2104" i="2307"/>
  <c r="DC2103" i="2307"/>
  <c r="DA2103" i="2307"/>
  <c r="CH2103" i="2307"/>
  <c r="CF2103" i="2307"/>
  <c r="AD2103" i="2307"/>
  <c r="AC2103" i="2307"/>
  <c r="DB2103" i="2307" s="1"/>
  <c r="DC2102" i="2307"/>
  <c r="DA2102" i="2307"/>
  <c r="CH2102" i="2307"/>
  <c r="CF2102" i="2307"/>
  <c r="AD2102" i="2307"/>
  <c r="AC2102" i="2307"/>
  <c r="DB2102" i="2307" s="1"/>
  <c r="DC2101" i="2307"/>
  <c r="DA2101" i="2307"/>
  <c r="CH2101" i="2307"/>
  <c r="CF2101" i="2307"/>
  <c r="AD2101" i="2307"/>
  <c r="AC2101" i="2307"/>
  <c r="DB2101" i="2307" s="1"/>
  <c r="DC2100" i="2307"/>
  <c r="DA2100" i="2307"/>
  <c r="CH2100" i="2307"/>
  <c r="CF2100" i="2307"/>
  <c r="AD2100" i="2307"/>
  <c r="AC2100" i="2307"/>
  <c r="DB2100" i="2307" s="1"/>
  <c r="DC2099" i="2307"/>
  <c r="DA2099" i="2307"/>
  <c r="CH2099" i="2307"/>
  <c r="CF2099" i="2307"/>
  <c r="AD2099" i="2307"/>
  <c r="AC2099" i="2307"/>
  <c r="DB2099" i="2307" s="1"/>
  <c r="DC2098" i="2307"/>
  <c r="DA2098" i="2307"/>
  <c r="CH2098" i="2307"/>
  <c r="CF2098" i="2307"/>
  <c r="AD2098" i="2307"/>
  <c r="AC2098" i="2307"/>
  <c r="DB2098" i="2307" s="1"/>
  <c r="DC2097" i="2307"/>
  <c r="DA2097" i="2307"/>
  <c r="CH2097" i="2307"/>
  <c r="CF2097" i="2307"/>
  <c r="AD2097" i="2307"/>
  <c r="AC2097" i="2307"/>
  <c r="DB2097" i="2307" s="1"/>
  <c r="DC2096" i="2307"/>
  <c r="DA2096" i="2307"/>
  <c r="CH2096" i="2307"/>
  <c r="CF2096" i="2307"/>
  <c r="AD2096" i="2307"/>
  <c r="AC2096" i="2307"/>
  <c r="DC2095" i="2307"/>
  <c r="DA2095" i="2307"/>
  <c r="CH2095" i="2307"/>
  <c r="CF2095" i="2307"/>
  <c r="AD2095" i="2307"/>
  <c r="AC2095" i="2307"/>
  <c r="DB2095" i="2307" s="1"/>
  <c r="DC2094" i="2307"/>
  <c r="DA2094" i="2307"/>
  <c r="CH2094" i="2307"/>
  <c r="CF2094" i="2307"/>
  <c r="AD2094" i="2307"/>
  <c r="AC2094" i="2307"/>
  <c r="DB2094" i="2307" s="1"/>
  <c r="DC2093" i="2307"/>
  <c r="DA2093" i="2307"/>
  <c r="CH2093" i="2307"/>
  <c r="CF2093" i="2307"/>
  <c r="AD2093" i="2307"/>
  <c r="AC2093" i="2307"/>
  <c r="DB2093" i="2307" s="1"/>
  <c r="DC2092" i="2307"/>
  <c r="DA2092" i="2307"/>
  <c r="CH2092" i="2307"/>
  <c r="CF2092" i="2307"/>
  <c r="AD2092" i="2307"/>
  <c r="AC2092" i="2307"/>
  <c r="DB2092" i="2307" s="1"/>
  <c r="DC2091" i="2307"/>
  <c r="DA2091" i="2307"/>
  <c r="CH2091" i="2307"/>
  <c r="CF2091" i="2307"/>
  <c r="AD2091" i="2307"/>
  <c r="AC2091" i="2307"/>
  <c r="DB2091" i="2307" s="1"/>
  <c r="DC2090" i="2307"/>
  <c r="DA2090" i="2307"/>
  <c r="CH2090" i="2307"/>
  <c r="CF2090" i="2307"/>
  <c r="AD2090" i="2307"/>
  <c r="AC2090" i="2307"/>
  <c r="DB2090" i="2307" s="1"/>
  <c r="DC2089" i="2307"/>
  <c r="DA2089" i="2307"/>
  <c r="CH2089" i="2307"/>
  <c r="CF2089" i="2307"/>
  <c r="AD2089" i="2307"/>
  <c r="AC2089" i="2307"/>
  <c r="CZ2089" i="2307" s="1"/>
  <c r="DC2088" i="2307"/>
  <c r="DA2088" i="2307"/>
  <c r="CH2088" i="2307"/>
  <c r="CF2088" i="2307"/>
  <c r="AD2088" i="2307"/>
  <c r="AC2088" i="2307"/>
  <c r="DC2087" i="2307"/>
  <c r="DA2087" i="2307"/>
  <c r="CH2087" i="2307"/>
  <c r="CF2087" i="2307"/>
  <c r="AD2087" i="2307"/>
  <c r="AC2087" i="2307"/>
  <c r="DB2087" i="2307" s="1"/>
  <c r="DC2086" i="2307"/>
  <c r="DA2086" i="2307"/>
  <c r="CH2086" i="2307"/>
  <c r="CF2086" i="2307"/>
  <c r="AD2086" i="2307"/>
  <c r="AC2086" i="2307"/>
  <c r="CG2086" i="2307" s="1"/>
  <c r="DC2085" i="2307"/>
  <c r="DA2085" i="2307"/>
  <c r="CH2085" i="2307"/>
  <c r="CF2085" i="2307"/>
  <c r="AD2085" i="2307"/>
  <c r="AC2085" i="2307"/>
  <c r="CG2085" i="2307" s="1"/>
  <c r="DC2084" i="2307"/>
  <c r="DA2084" i="2307"/>
  <c r="CH2084" i="2307"/>
  <c r="CF2084" i="2307"/>
  <c r="AD2084" i="2307"/>
  <c r="AC2084" i="2307"/>
  <c r="DC2083" i="2307"/>
  <c r="DA2083" i="2307"/>
  <c r="CH2083" i="2307"/>
  <c r="CF2083" i="2307"/>
  <c r="AD2083" i="2307"/>
  <c r="AC2083" i="2307"/>
  <c r="DC2082" i="2307"/>
  <c r="DA2082" i="2307"/>
  <c r="CH2082" i="2307"/>
  <c r="CF2082" i="2307"/>
  <c r="AD2082" i="2307"/>
  <c r="AC2082" i="2307"/>
  <c r="DB2082" i="2307" s="1"/>
  <c r="DC2081" i="2307"/>
  <c r="DA2081" i="2307"/>
  <c r="CH2081" i="2307"/>
  <c r="CF2081" i="2307"/>
  <c r="AD2081" i="2307"/>
  <c r="AC2081" i="2307"/>
  <c r="DB2081" i="2307" s="1"/>
  <c r="DC2080" i="2307"/>
  <c r="DA2080" i="2307"/>
  <c r="CH2080" i="2307"/>
  <c r="CF2080" i="2307"/>
  <c r="AD2080" i="2307"/>
  <c r="AC2080" i="2307"/>
  <c r="CG2080" i="2307" s="1"/>
  <c r="DC2079" i="2307"/>
  <c r="DA2079" i="2307"/>
  <c r="CH2079" i="2307"/>
  <c r="CF2079" i="2307"/>
  <c r="AD2079" i="2307"/>
  <c r="AC2079" i="2307"/>
  <c r="DC2078" i="2307"/>
  <c r="DA2078" i="2307"/>
  <c r="CH2078" i="2307"/>
  <c r="CF2078" i="2307"/>
  <c r="AD2078" i="2307"/>
  <c r="AC2078" i="2307"/>
  <c r="DB2078" i="2307" s="1"/>
  <c r="DC2077" i="2307"/>
  <c r="DA2077" i="2307"/>
  <c r="CH2077" i="2307"/>
  <c r="CF2077" i="2307"/>
  <c r="AD2077" i="2307"/>
  <c r="AC2077" i="2307"/>
  <c r="DB2077" i="2307" s="1"/>
  <c r="DC2076" i="2307"/>
  <c r="DA2076" i="2307"/>
  <c r="CH2076" i="2307"/>
  <c r="CF2076" i="2307"/>
  <c r="AD2076" i="2307"/>
  <c r="AC2076" i="2307"/>
  <c r="CG2076" i="2307" s="1"/>
  <c r="DC2075" i="2307"/>
  <c r="DA2075" i="2307"/>
  <c r="CH2075" i="2307"/>
  <c r="CF2075" i="2307"/>
  <c r="AD2075" i="2307"/>
  <c r="AC2075" i="2307"/>
  <c r="DC2074" i="2307"/>
  <c r="DA2074" i="2307"/>
  <c r="CH2074" i="2307"/>
  <c r="CF2074" i="2307"/>
  <c r="AD2074" i="2307"/>
  <c r="AC2074" i="2307"/>
  <c r="DB2074" i="2307" s="1"/>
  <c r="DC2073" i="2307"/>
  <c r="DA2073" i="2307"/>
  <c r="CH2073" i="2307"/>
  <c r="CF2073" i="2307"/>
  <c r="AD2073" i="2307"/>
  <c r="AC2073" i="2307"/>
  <c r="DB2073" i="2307" s="1"/>
  <c r="DC2072" i="2307"/>
  <c r="DA2072" i="2307"/>
  <c r="CH2072" i="2307"/>
  <c r="CF2072" i="2307"/>
  <c r="AD2072" i="2307"/>
  <c r="AC2072" i="2307"/>
  <c r="CG2072" i="2307" s="1"/>
  <c r="DC2071" i="2307"/>
  <c r="DA2071" i="2307"/>
  <c r="CH2071" i="2307"/>
  <c r="CF2071" i="2307"/>
  <c r="AD2071" i="2307"/>
  <c r="AC2071" i="2307"/>
  <c r="DB2071" i="2307" s="1"/>
  <c r="DC2070" i="2307"/>
  <c r="DA2070" i="2307"/>
  <c r="CH2070" i="2307"/>
  <c r="CF2070" i="2307"/>
  <c r="AD2070" i="2307"/>
  <c r="AC2070" i="2307"/>
  <c r="DB2070" i="2307" s="1"/>
  <c r="DC2069" i="2307"/>
  <c r="DA2069" i="2307"/>
  <c r="CH2069" i="2307"/>
  <c r="CF2069" i="2307"/>
  <c r="AD2069" i="2307"/>
  <c r="AC2069" i="2307"/>
  <c r="DB2069" i="2307" s="1"/>
  <c r="DC2068" i="2307"/>
  <c r="DA2068" i="2307"/>
  <c r="CH2068" i="2307"/>
  <c r="CF2068" i="2307"/>
  <c r="AD2068" i="2307"/>
  <c r="AC2068" i="2307"/>
  <c r="CG2068" i="2307" s="1"/>
  <c r="DC2067" i="2307"/>
  <c r="DA2067" i="2307"/>
  <c r="CH2067" i="2307"/>
  <c r="CF2067" i="2307"/>
  <c r="AD2067" i="2307"/>
  <c r="AC2067" i="2307"/>
  <c r="DB2067" i="2307" s="1"/>
  <c r="DC2066" i="2307"/>
  <c r="DA2066" i="2307"/>
  <c r="CH2066" i="2307"/>
  <c r="CF2066" i="2307"/>
  <c r="AD2066" i="2307"/>
  <c r="AC2066" i="2307"/>
  <c r="DC2065" i="2307"/>
  <c r="DA2065" i="2307"/>
  <c r="CH2065" i="2307"/>
  <c r="CF2065" i="2307"/>
  <c r="AD2065" i="2307"/>
  <c r="AC2065" i="2307"/>
  <c r="DB2065" i="2307" s="1"/>
  <c r="DC2064" i="2307"/>
  <c r="DA2064" i="2307"/>
  <c r="CH2064" i="2307"/>
  <c r="CF2064" i="2307"/>
  <c r="AD2064" i="2307"/>
  <c r="AC2064" i="2307"/>
  <c r="DC2063" i="2307"/>
  <c r="DA2063" i="2307"/>
  <c r="CH2063" i="2307"/>
  <c r="CF2063" i="2307"/>
  <c r="AD2063" i="2307"/>
  <c r="AC2063" i="2307"/>
  <c r="DB2063" i="2307" s="1"/>
  <c r="DC2062" i="2307"/>
  <c r="DA2062" i="2307"/>
  <c r="CH2062" i="2307"/>
  <c r="CF2062" i="2307"/>
  <c r="AD2062" i="2307"/>
  <c r="AC2062" i="2307"/>
  <c r="DB2062" i="2307" s="1"/>
  <c r="DC2061" i="2307"/>
  <c r="DA2061" i="2307"/>
  <c r="CH2061" i="2307"/>
  <c r="CF2061" i="2307"/>
  <c r="AD2061" i="2307"/>
  <c r="AC2061" i="2307"/>
  <c r="DC2060" i="2307"/>
  <c r="DA2060" i="2307"/>
  <c r="CH2060" i="2307"/>
  <c r="CF2060" i="2307"/>
  <c r="AD2060" i="2307"/>
  <c r="AC2060" i="2307"/>
  <c r="CG2060" i="2307" s="1"/>
  <c r="DC2059" i="2307"/>
  <c r="DA2059" i="2307"/>
  <c r="CH2059" i="2307"/>
  <c r="CF2059" i="2307"/>
  <c r="AD2059" i="2307"/>
  <c r="AC2059" i="2307"/>
  <c r="DB2059" i="2307" s="1"/>
  <c r="DC2058" i="2307"/>
  <c r="DA2058" i="2307"/>
  <c r="CH2058" i="2307"/>
  <c r="CF2058" i="2307"/>
  <c r="AD2058" i="2307"/>
  <c r="AC2058" i="2307"/>
  <c r="DB2058" i="2307" s="1"/>
  <c r="DC2057" i="2307"/>
  <c r="DA2057" i="2307"/>
  <c r="CH2057" i="2307"/>
  <c r="CF2057" i="2307"/>
  <c r="AD2057" i="2307"/>
  <c r="AC2057" i="2307"/>
  <c r="DB2057" i="2307" s="1"/>
  <c r="DC2056" i="2307"/>
  <c r="DA2056" i="2307"/>
  <c r="CH2056" i="2307"/>
  <c r="CF2056" i="2307"/>
  <c r="AD2056" i="2307"/>
  <c r="AC2056" i="2307"/>
  <c r="CG2056" i="2307" s="1"/>
  <c r="DC2055" i="2307"/>
  <c r="DA2055" i="2307"/>
  <c r="CH2055" i="2307"/>
  <c r="CF2055" i="2307"/>
  <c r="AD2055" i="2307"/>
  <c r="AC2055" i="2307"/>
  <c r="DB2055" i="2307" s="1"/>
  <c r="DC2054" i="2307"/>
  <c r="DA2054" i="2307"/>
  <c r="CH2054" i="2307"/>
  <c r="CF2054" i="2307"/>
  <c r="AD2054" i="2307"/>
  <c r="AC2054" i="2307"/>
  <c r="DB2054" i="2307" s="1"/>
  <c r="DC2053" i="2307"/>
  <c r="DA2053" i="2307"/>
  <c r="CH2053" i="2307"/>
  <c r="CF2053" i="2307"/>
  <c r="AD2053" i="2307"/>
  <c r="AC2053" i="2307"/>
  <c r="DB2053" i="2307" s="1"/>
  <c r="DC2052" i="2307"/>
  <c r="DA2052" i="2307"/>
  <c r="CH2052" i="2307"/>
  <c r="CF2052" i="2307"/>
  <c r="AD2052" i="2307"/>
  <c r="AC2052" i="2307"/>
  <c r="CG2052" i="2307" s="1"/>
  <c r="DC2051" i="2307"/>
  <c r="DA2051" i="2307"/>
  <c r="CH2051" i="2307"/>
  <c r="CF2051" i="2307"/>
  <c r="AD2051" i="2307"/>
  <c r="AC2051" i="2307"/>
  <c r="DC2050" i="2307"/>
  <c r="DA2050" i="2307"/>
  <c r="CH2050" i="2307"/>
  <c r="CF2050" i="2307"/>
  <c r="AD2050" i="2307"/>
  <c r="AC2050" i="2307"/>
  <c r="DC2049" i="2307"/>
  <c r="DA2049" i="2307"/>
  <c r="CH2049" i="2307"/>
  <c r="CF2049" i="2307"/>
  <c r="AD2049" i="2307"/>
  <c r="AC2049" i="2307"/>
  <c r="DB2049" i="2307" s="1"/>
  <c r="DC2048" i="2307"/>
  <c r="DA2048" i="2307"/>
  <c r="CH2048" i="2307"/>
  <c r="CF2048" i="2307"/>
  <c r="AD2048" i="2307"/>
  <c r="AC2048" i="2307"/>
  <c r="CG2048" i="2307" s="1"/>
  <c r="DC2047" i="2307"/>
  <c r="DA2047" i="2307"/>
  <c r="CH2047" i="2307"/>
  <c r="CF2047" i="2307"/>
  <c r="AD2047" i="2307"/>
  <c r="AC2047" i="2307"/>
  <c r="DC2046" i="2307"/>
  <c r="DA2046" i="2307"/>
  <c r="CH2046" i="2307"/>
  <c r="CF2046" i="2307"/>
  <c r="AD2046" i="2307"/>
  <c r="AC2046" i="2307"/>
  <c r="DB2046" i="2307" s="1"/>
  <c r="DC2045" i="2307"/>
  <c r="DA2045" i="2307"/>
  <c r="CH2045" i="2307"/>
  <c r="CF2045" i="2307"/>
  <c r="AD2045" i="2307"/>
  <c r="AC2045" i="2307"/>
  <c r="DB2045" i="2307" s="1"/>
  <c r="DC2044" i="2307"/>
  <c r="DA2044" i="2307"/>
  <c r="CH2044" i="2307"/>
  <c r="CF2044" i="2307"/>
  <c r="AD2044" i="2307"/>
  <c r="AC2044" i="2307"/>
  <c r="CG2044" i="2307" s="1"/>
  <c r="DC2043" i="2307"/>
  <c r="DA2043" i="2307"/>
  <c r="CH2043" i="2307"/>
  <c r="CF2043" i="2307"/>
  <c r="AD2043" i="2307"/>
  <c r="AC2043" i="2307"/>
  <c r="DC2042" i="2307"/>
  <c r="DA2042" i="2307"/>
  <c r="CH2042" i="2307"/>
  <c r="CF2042" i="2307"/>
  <c r="AD2042" i="2307"/>
  <c r="AC2042" i="2307"/>
  <c r="DB2042" i="2307" s="1"/>
  <c r="DC2041" i="2307"/>
  <c r="DA2041" i="2307"/>
  <c r="CH2041" i="2307"/>
  <c r="CF2041" i="2307"/>
  <c r="AD2041" i="2307"/>
  <c r="AC2041" i="2307"/>
  <c r="DC2040" i="2307"/>
  <c r="DA2040" i="2307"/>
  <c r="CH2040" i="2307"/>
  <c r="CF2040" i="2307"/>
  <c r="AD2040" i="2307"/>
  <c r="AC2040" i="2307"/>
  <c r="DC2039" i="2307"/>
  <c r="DA2039" i="2307"/>
  <c r="CH2039" i="2307"/>
  <c r="CF2039" i="2307"/>
  <c r="AD2039" i="2307"/>
  <c r="AC2039" i="2307"/>
  <c r="DB2039" i="2307" s="1"/>
  <c r="DC2038" i="2307"/>
  <c r="DA2038" i="2307"/>
  <c r="CH2038" i="2307"/>
  <c r="CF2038" i="2307"/>
  <c r="AD2038" i="2307"/>
  <c r="AC2038" i="2307"/>
  <c r="DC2037" i="2307"/>
  <c r="DA2037" i="2307"/>
  <c r="CH2037" i="2307"/>
  <c r="CF2037" i="2307"/>
  <c r="AD2037" i="2307"/>
  <c r="AC2037" i="2307"/>
  <c r="DC2036" i="2307"/>
  <c r="DA2036" i="2307"/>
  <c r="CH2036" i="2307"/>
  <c r="CF2036" i="2307"/>
  <c r="AD2036" i="2307"/>
  <c r="AC2036" i="2307"/>
  <c r="DC2035" i="2307"/>
  <c r="DA2035" i="2307"/>
  <c r="CH2035" i="2307"/>
  <c r="CF2035" i="2307"/>
  <c r="AD2035" i="2307"/>
  <c r="AC2035" i="2307"/>
  <c r="DB2035" i="2307" s="1"/>
  <c r="DC2034" i="2307"/>
  <c r="DA2034" i="2307"/>
  <c r="CH2034" i="2307"/>
  <c r="CF2034" i="2307"/>
  <c r="AD2034" i="2307"/>
  <c r="AC2034" i="2307"/>
  <c r="DB2034" i="2307" s="1"/>
  <c r="DC2033" i="2307"/>
  <c r="DA2033" i="2307"/>
  <c r="CH2033" i="2307"/>
  <c r="CF2033" i="2307"/>
  <c r="AD2033" i="2307"/>
  <c r="AC2033" i="2307"/>
  <c r="CZ2033" i="2307" s="1"/>
  <c r="DC2032" i="2307"/>
  <c r="DA2032" i="2307"/>
  <c r="CH2032" i="2307"/>
  <c r="CF2032" i="2307"/>
  <c r="AD2032" i="2307"/>
  <c r="AC2032" i="2307"/>
  <c r="CG2032" i="2307" s="1"/>
  <c r="DC2031" i="2307"/>
  <c r="DA2031" i="2307"/>
  <c r="CH2031" i="2307"/>
  <c r="CF2031" i="2307"/>
  <c r="AD2031" i="2307"/>
  <c r="AC2031" i="2307"/>
  <c r="DB2031" i="2307" s="1"/>
  <c r="DC2030" i="2307"/>
  <c r="DA2030" i="2307"/>
  <c r="CH2030" i="2307"/>
  <c r="CF2030" i="2307"/>
  <c r="AD2030" i="2307"/>
  <c r="AC2030" i="2307"/>
  <c r="DB2030" i="2307" s="1"/>
  <c r="DC2029" i="2307"/>
  <c r="DA2029" i="2307"/>
  <c r="CH2029" i="2307"/>
  <c r="CF2029" i="2307"/>
  <c r="AD2029" i="2307"/>
  <c r="AC2029" i="2307"/>
  <c r="DB2029" i="2307" s="1"/>
  <c r="DC2028" i="2307"/>
  <c r="DA2028" i="2307"/>
  <c r="CH2028" i="2307"/>
  <c r="CF2028" i="2307"/>
  <c r="AD2028" i="2307"/>
  <c r="AC2028" i="2307"/>
  <c r="DC2027" i="2307"/>
  <c r="DA2027" i="2307"/>
  <c r="CH2027" i="2307"/>
  <c r="CF2027" i="2307"/>
  <c r="AD2027" i="2307"/>
  <c r="AC2027" i="2307"/>
  <c r="DB2027" i="2307" s="1"/>
  <c r="DC2026" i="2307"/>
  <c r="DA2026" i="2307"/>
  <c r="CH2026" i="2307"/>
  <c r="CF2026" i="2307"/>
  <c r="AD2026" i="2307"/>
  <c r="AC2026" i="2307"/>
  <c r="DB2026" i="2307" s="1"/>
  <c r="DC2025" i="2307"/>
  <c r="DA2025" i="2307"/>
  <c r="CH2025" i="2307"/>
  <c r="CF2025" i="2307"/>
  <c r="AD2025" i="2307"/>
  <c r="AC2025" i="2307"/>
  <c r="DC2024" i="2307"/>
  <c r="DA2024" i="2307"/>
  <c r="CH2024" i="2307"/>
  <c r="CF2024" i="2307"/>
  <c r="AD2024" i="2307"/>
  <c r="AC2024" i="2307"/>
  <c r="CG2024" i="2307" s="1"/>
  <c r="DC2023" i="2307"/>
  <c r="DA2023" i="2307"/>
  <c r="CH2023" i="2307"/>
  <c r="CF2023" i="2307"/>
  <c r="AD2023" i="2307"/>
  <c r="AC2023" i="2307"/>
  <c r="DB2023" i="2307" s="1"/>
  <c r="DC2022" i="2307"/>
  <c r="DA2022" i="2307"/>
  <c r="CH2022" i="2307"/>
  <c r="CF2022" i="2307"/>
  <c r="AD2022" i="2307"/>
  <c r="AC2022" i="2307"/>
  <c r="DB2022" i="2307" s="1"/>
  <c r="DC2021" i="2307"/>
  <c r="DA2021" i="2307"/>
  <c r="CH2021" i="2307"/>
  <c r="CF2021" i="2307"/>
  <c r="AD2021" i="2307"/>
  <c r="AC2021" i="2307"/>
  <c r="DB2021" i="2307" s="1"/>
  <c r="DC2020" i="2307"/>
  <c r="DA2020" i="2307"/>
  <c r="CH2020" i="2307"/>
  <c r="CF2020" i="2307"/>
  <c r="AD2020" i="2307"/>
  <c r="AC2020" i="2307"/>
  <c r="CG2020" i="2307" s="1"/>
  <c r="DC2019" i="2307"/>
  <c r="DA2019" i="2307"/>
  <c r="CH2019" i="2307"/>
  <c r="CF2019" i="2307"/>
  <c r="AD2019" i="2307"/>
  <c r="AC2019" i="2307"/>
  <c r="DB2019" i="2307" s="1"/>
  <c r="DC2018" i="2307"/>
  <c r="DA2018" i="2307"/>
  <c r="CH2018" i="2307"/>
  <c r="CF2018" i="2307"/>
  <c r="AD2018" i="2307"/>
  <c r="AC2018" i="2307"/>
  <c r="DB2018" i="2307" s="1"/>
  <c r="DC2017" i="2307"/>
  <c r="DA2017" i="2307"/>
  <c r="CH2017" i="2307"/>
  <c r="CF2017" i="2307"/>
  <c r="AD2017" i="2307"/>
  <c r="AC2017" i="2307"/>
  <c r="DC2016" i="2307"/>
  <c r="DA2016" i="2307"/>
  <c r="CH2016" i="2307"/>
  <c r="CF2016" i="2307"/>
  <c r="AD2016" i="2307"/>
  <c r="AC2016" i="2307"/>
  <c r="DB2016" i="2307" s="1"/>
  <c r="DC2015" i="2307"/>
  <c r="DA2015" i="2307"/>
  <c r="CH2015" i="2307"/>
  <c r="CF2015" i="2307"/>
  <c r="AD2015" i="2307"/>
  <c r="AC2015" i="2307"/>
  <c r="DB2015" i="2307" s="1"/>
  <c r="DC2014" i="2307"/>
  <c r="DA2014" i="2307"/>
  <c r="CH2014" i="2307"/>
  <c r="CF2014" i="2307"/>
  <c r="AD2014" i="2307"/>
  <c r="AC2014" i="2307"/>
  <c r="DB2014" i="2307" s="1"/>
  <c r="DC2013" i="2307"/>
  <c r="DA2013" i="2307"/>
  <c r="CH2013" i="2307"/>
  <c r="CF2013" i="2307"/>
  <c r="AD2013" i="2307"/>
  <c r="AC2013" i="2307"/>
  <c r="CE2013" i="2307" s="1"/>
  <c r="DC2012" i="2307"/>
  <c r="DA2012" i="2307"/>
  <c r="CH2012" i="2307"/>
  <c r="CF2012" i="2307"/>
  <c r="AD2012" i="2307"/>
  <c r="AC2012" i="2307"/>
  <c r="DB2012" i="2307" s="1"/>
  <c r="DC2011" i="2307"/>
  <c r="DA2011" i="2307"/>
  <c r="CH2011" i="2307"/>
  <c r="CF2011" i="2307"/>
  <c r="AD2011" i="2307"/>
  <c r="AC2011" i="2307"/>
  <c r="DB2011" i="2307" s="1"/>
  <c r="DC2010" i="2307"/>
  <c r="DA2010" i="2307"/>
  <c r="CH2010" i="2307"/>
  <c r="CF2010" i="2307"/>
  <c r="AD2010" i="2307"/>
  <c r="AC2010" i="2307"/>
  <c r="DB2010" i="2307" s="1"/>
  <c r="DC2009" i="2307"/>
  <c r="DA2009" i="2307"/>
  <c r="CH2009" i="2307"/>
  <c r="CF2009" i="2307"/>
  <c r="AD2009" i="2307"/>
  <c r="AC2009" i="2307"/>
  <c r="CG2009" i="2307" s="1"/>
  <c r="DC2008" i="2307"/>
  <c r="DA2008" i="2307"/>
  <c r="CH2008" i="2307"/>
  <c r="CF2008" i="2307"/>
  <c r="AD2008" i="2307"/>
  <c r="AC2008" i="2307"/>
  <c r="DC2007" i="2307"/>
  <c r="DA2007" i="2307"/>
  <c r="CH2007" i="2307"/>
  <c r="CF2007" i="2307"/>
  <c r="AD2007" i="2307"/>
  <c r="AC2007" i="2307"/>
  <c r="DB2007" i="2307" s="1"/>
  <c r="DC2006" i="2307"/>
  <c r="DA2006" i="2307"/>
  <c r="CH2006" i="2307"/>
  <c r="CF2006" i="2307"/>
  <c r="AD2006" i="2307"/>
  <c r="AC2006" i="2307"/>
  <c r="DB2006" i="2307" s="1"/>
  <c r="DC2005" i="2307"/>
  <c r="DA2005" i="2307"/>
  <c r="CH2005" i="2307"/>
  <c r="CF2005" i="2307"/>
  <c r="AD2005" i="2307"/>
  <c r="AC2005" i="2307"/>
  <c r="DC2004" i="2307"/>
  <c r="DA2004" i="2307"/>
  <c r="CH2004" i="2307"/>
  <c r="CF2004" i="2307"/>
  <c r="AD2004" i="2307"/>
  <c r="AC2004" i="2307"/>
  <c r="DB2004" i="2307" s="1"/>
  <c r="DC2003" i="2307"/>
  <c r="DA2003" i="2307"/>
  <c r="CH2003" i="2307"/>
  <c r="CF2003" i="2307"/>
  <c r="AD2003" i="2307"/>
  <c r="AC2003" i="2307"/>
  <c r="DB2003" i="2307" s="1"/>
  <c r="DC2002" i="2307"/>
  <c r="DA2002" i="2307"/>
  <c r="CH2002" i="2307"/>
  <c r="CF2002" i="2307"/>
  <c r="AD2002" i="2307"/>
  <c r="AC2002" i="2307"/>
  <c r="DC2001" i="2307"/>
  <c r="DA2001" i="2307"/>
  <c r="CH2001" i="2307"/>
  <c r="CF2001" i="2307"/>
  <c r="AD2001" i="2307"/>
  <c r="AC2001" i="2307"/>
  <c r="CE2001" i="2307" s="1"/>
  <c r="DC2000" i="2307"/>
  <c r="DA2000" i="2307"/>
  <c r="CH2000" i="2307"/>
  <c r="CF2000" i="2307"/>
  <c r="AD2000" i="2307"/>
  <c r="AC2000" i="2307"/>
  <c r="DB2000" i="2307" s="1"/>
  <c r="DC1999" i="2307"/>
  <c r="DA1999" i="2307"/>
  <c r="CH1999" i="2307"/>
  <c r="CF1999" i="2307"/>
  <c r="AD1999" i="2307"/>
  <c r="AC1999" i="2307"/>
  <c r="DB1999" i="2307" s="1"/>
  <c r="DC1998" i="2307"/>
  <c r="DA1998" i="2307"/>
  <c r="CH1998" i="2307"/>
  <c r="CF1998" i="2307"/>
  <c r="AD1998" i="2307"/>
  <c r="AC1998" i="2307"/>
  <c r="DB1998" i="2307" s="1"/>
  <c r="DC1997" i="2307"/>
  <c r="DA1997" i="2307"/>
  <c r="CH1997" i="2307"/>
  <c r="CF1997" i="2307"/>
  <c r="AD1997" i="2307"/>
  <c r="AC1997" i="2307"/>
  <c r="DB1997" i="2307" s="1"/>
  <c r="DC1996" i="2307"/>
  <c r="DA1996" i="2307"/>
  <c r="CH1996" i="2307"/>
  <c r="CF1996" i="2307"/>
  <c r="AD1996" i="2307"/>
  <c r="AC1996" i="2307"/>
  <c r="DC1995" i="2307"/>
  <c r="DA1995" i="2307"/>
  <c r="CH1995" i="2307"/>
  <c r="CF1995" i="2307"/>
  <c r="AD1995" i="2307"/>
  <c r="AC1995" i="2307"/>
  <c r="DC1994" i="2307"/>
  <c r="DA1994" i="2307"/>
  <c r="CH1994" i="2307"/>
  <c r="CF1994" i="2307"/>
  <c r="AD1994" i="2307"/>
  <c r="AC1994" i="2307"/>
  <c r="DC1993" i="2307"/>
  <c r="DA1993" i="2307"/>
  <c r="CH1993" i="2307"/>
  <c r="CF1993" i="2307"/>
  <c r="AD1993" i="2307"/>
  <c r="AC1993" i="2307"/>
  <c r="DB1993" i="2307" s="1"/>
  <c r="DC1992" i="2307"/>
  <c r="DA1992" i="2307"/>
  <c r="CH1992" i="2307"/>
  <c r="CF1992" i="2307"/>
  <c r="AD1992" i="2307"/>
  <c r="AC1992" i="2307"/>
  <c r="DC1991" i="2307"/>
  <c r="DA1991" i="2307"/>
  <c r="CH1991" i="2307"/>
  <c r="CF1991" i="2307"/>
  <c r="AD1991" i="2307"/>
  <c r="AC1991" i="2307"/>
  <c r="DC1990" i="2307"/>
  <c r="DA1990" i="2307"/>
  <c r="CH1990" i="2307"/>
  <c r="CF1990" i="2307"/>
  <c r="AD1990" i="2307"/>
  <c r="AC1990" i="2307"/>
  <c r="DB1990" i="2307" s="1"/>
  <c r="DC1989" i="2307"/>
  <c r="DA1989" i="2307"/>
  <c r="CH1989" i="2307"/>
  <c r="CF1989" i="2307"/>
  <c r="AD1989" i="2307"/>
  <c r="AC1989" i="2307"/>
  <c r="DB1989" i="2307" s="1"/>
  <c r="DC1988" i="2307"/>
  <c r="DA1988" i="2307"/>
  <c r="CH1988" i="2307"/>
  <c r="CF1988" i="2307"/>
  <c r="AD1988" i="2307"/>
  <c r="AC1988" i="2307"/>
  <c r="CZ1988" i="2307" s="1"/>
  <c r="DC1987" i="2307"/>
  <c r="DA1987" i="2307"/>
  <c r="CH1987" i="2307"/>
  <c r="CF1987" i="2307"/>
  <c r="AD1987" i="2307"/>
  <c r="AC1987" i="2307"/>
  <c r="CE1987" i="2307" s="1"/>
  <c r="DC1986" i="2307"/>
  <c r="DA1986" i="2307"/>
  <c r="CH1986" i="2307"/>
  <c r="CF1986" i="2307"/>
  <c r="AD1986" i="2307"/>
  <c r="AC1986" i="2307"/>
  <c r="DB1986" i="2307" s="1"/>
  <c r="DC1985" i="2307"/>
  <c r="DA1985" i="2307"/>
  <c r="CH1985" i="2307"/>
  <c r="CF1985" i="2307"/>
  <c r="AD1985" i="2307"/>
  <c r="AC1985" i="2307"/>
  <c r="DC1984" i="2307"/>
  <c r="DA1984" i="2307"/>
  <c r="CH1984" i="2307"/>
  <c r="CF1984" i="2307"/>
  <c r="AD1984" i="2307"/>
  <c r="AC1984" i="2307"/>
  <c r="DB1984" i="2307" s="1"/>
  <c r="DC1983" i="2307"/>
  <c r="DA1983" i="2307"/>
  <c r="CH1983" i="2307"/>
  <c r="CF1983" i="2307"/>
  <c r="AD1983" i="2307"/>
  <c r="AC1983" i="2307"/>
  <c r="CG1983" i="2307" s="1"/>
  <c r="DC1982" i="2307"/>
  <c r="DA1982" i="2307"/>
  <c r="CH1982" i="2307"/>
  <c r="CF1982" i="2307"/>
  <c r="AD1982" i="2307"/>
  <c r="AC1982" i="2307"/>
  <c r="CZ1982" i="2307" s="1"/>
  <c r="DC1981" i="2307"/>
  <c r="DA1981" i="2307"/>
  <c r="CH1981" i="2307"/>
  <c r="CF1981" i="2307"/>
  <c r="AD1981" i="2307"/>
  <c r="AC1981" i="2307"/>
  <c r="DB1981" i="2307" s="1"/>
  <c r="DC1980" i="2307"/>
  <c r="DA1980" i="2307"/>
  <c r="CH1980" i="2307"/>
  <c r="CF1980" i="2307"/>
  <c r="AD1980" i="2307"/>
  <c r="AC1980" i="2307"/>
  <c r="CE1980" i="2307" s="1"/>
  <c r="DC1979" i="2307"/>
  <c r="DA1979" i="2307"/>
  <c r="CH1979" i="2307"/>
  <c r="CF1979" i="2307"/>
  <c r="AD1979" i="2307"/>
  <c r="AC1979" i="2307"/>
  <c r="DB1979" i="2307" s="1"/>
  <c r="DC1978" i="2307"/>
  <c r="DA1978" i="2307"/>
  <c r="CH1978" i="2307"/>
  <c r="CF1978" i="2307"/>
  <c r="AD1978" i="2307"/>
  <c r="AC1978" i="2307"/>
  <c r="DC1977" i="2307"/>
  <c r="DA1977" i="2307"/>
  <c r="CH1977" i="2307"/>
  <c r="CF1977" i="2307"/>
  <c r="AD1977" i="2307"/>
  <c r="AC1977" i="2307"/>
  <c r="DB1977" i="2307" s="1"/>
  <c r="DC1976" i="2307"/>
  <c r="DA1976" i="2307"/>
  <c r="CH1976" i="2307"/>
  <c r="CF1976" i="2307"/>
  <c r="AD1976" i="2307"/>
  <c r="AC1976" i="2307"/>
  <c r="CE1976" i="2307" s="1"/>
  <c r="DC1975" i="2307"/>
  <c r="DA1975" i="2307"/>
  <c r="CH1975" i="2307"/>
  <c r="CF1975" i="2307"/>
  <c r="AD1975" i="2307"/>
  <c r="AC1975" i="2307"/>
  <c r="CG1975" i="2307" s="1"/>
  <c r="DC1974" i="2307"/>
  <c r="DA1974" i="2307"/>
  <c r="CH1974" i="2307"/>
  <c r="CF1974" i="2307"/>
  <c r="AD1974" i="2307"/>
  <c r="AC1974" i="2307"/>
  <c r="CZ1974" i="2307" s="1"/>
  <c r="DC1973" i="2307"/>
  <c r="DA1973" i="2307"/>
  <c r="CH1973" i="2307"/>
  <c r="CF1973" i="2307"/>
  <c r="AD1973" i="2307"/>
  <c r="AC1973" i="2307"/>
  <c r="DC1972" i="2307"/>
  <c r="DA1972" i="2307"/>
  <c r="CH1972" i="2307"/>
  <c r="CF1972" i="2307"/>
  <c r="AD1972" i="2307"/>
  <c r="AC1972" i="2307"/>
  <c r="DC1971" i="2307"/>
  <c r="DA1971" i="2307"/>
  <c r="CH1971" i="2307"/>
  <c r="CF1971" i="2307"/>
  <c r="AD1971" i="2307"/>
  <c r="AC1971" i="2307"/>
  <c r="DB1971" i="2307" s="1"/>
  <c r="DC1970" i="2307"/>
  <c r="DA1970" i="2307"/>
  <c r="CH1970" i="2307"/>
  <c r="CF1970" i="2307"/>
  <c r="AD1970" i="2307"/>
  <c r="AC1970" i="2307"/>
  <c r="DC1969" i="2307"/>
  <c r="DA1969" i="2307"/>
  <c r="CH1969" i="2307"/>
  <c r="CF1969" i="2307"/>
  <c r="AD1969" i="2307"/>
  <c r="AC1969" i="2307"/>
  <c r="DB1969" i="2307" s="1"/>
  <c r="DC1968" i="2307"/>
  <c r="DA1968" i="2307"/>
  <c r="CH1968" i="2307"/>
  <c r="CF1968" i="2307"/>
  <c r="AD1968" i="2307"/>
  <c r="AC1968" i="2307"/>
  <c r="CE1968" i="2307" s="1"/>
  <c r="DC1967" i="2307"/>
  <c r="DA1967" i="2307"/>
  <c r="CH1967" i="2307"/>
  <c r="CF1967" i="2307"/>
  <c r="AD1967" i="2307"/>
  <c r="AC1967" i="2307"/>
  <c r="CG1967" i="2307" s="1"/>
  <c r="DC1966" i="2307"/>
  <c r="DA1966" i="2307"/>
  <c r="CH1966" i="2307"/>
  <c r="CF1966" i="2307"/>
  <c r="AD1966" i="2307"/>
  <c r="AC1966" i="2307"/>
  <c r="CZ1966" i="2307" s="1"/>
  <c r="DC1965" i="2307"/>
  <c r="DA1965" i="2307"/>
  <c r="CH1965" i="2307"/>
  <c r="CF1965" i="2307"/>
  <c r="AD1965" i="2307"/>
  <c r="AC1965" i="2307"/>
  <c r="DC1964" i="2307"/>
  <c r="DA1964" i="2307"/>
  <c r="CH1964" i="2307"/>
  <c r="CF1964" i="2307"/>
  <c r="AD1964" i="2307"/>
  <c r="AC1964" i="2307"/>
  <c r="CE1964" i="2307" s="1"/>
  <c r="DC1963" i="2307"/>
  <c r="DA1963" i="2307"/>
  <c r="CH1963" i="2307"/>
  <c r="CF1963" i="2307"/>
  <c r="AD1963" i="2307"/>
  <c r="AC1963" i="2307"/>
  <c r="DC1962" i="2307"/>
  <c r="DA1962" i="2307"/>
  <c r="CH1962" i="2307"/>
  <c r="CF1962" i="2307"/>
  <c r="AD1962" i="2307"/>
  <c r="AC1962" i="2307"/>
  <c r="DC1961" i="2307"/>
  <c r="DA1961" i="2307"/>
  <c r="CH1961" i="2307"/>
  <c r="CF1961" i="2307"/>
  <c r="AD1961" i="2307"/>
  <c r="AC1961" i="2307"/>
  <c r="DC1960" i="2307"/>
  <c r="DA1960" i="2307"/>
  <c r="CH1960" i="2307"/>
  <c r="CF1960" i="2307"/>
  <c r="AD1960" i="2307"/>
  <c r="AC1960" i="2307"/>
  <c r="DC1959" i="2307"/>
  <c r="DA1959" i="2307"/>
  <c r="CH1959" i="2307"/>
  <c r="CF1959" i="2307"/>
  <c r="AD1959" i="2307"/>
  <c r="AC1959" i="2307"/>
  <c r="DC1958" i="2307"/>
  <c r="DA1958" i="2307"/>
  <c r="CH1958" i="2307"/>
  <c r="CF1958" i="2307"/>
  <c r="AD1958" i="2307"/>
  <c r="AC1958" i="2307"/>
  <c r="DC1957" i="2307"/>
  <c r="DA1957" i="2307"/>
  <c r="CH1957" i="2307"/>
  <c r="CF1957" i="2307"/>
  <c r="AD1957" i="2307"/>
  <c r="AC1957" i="2307"/>
  <c r="DC1956" i="2307"/>
  <c r="DA1956" i="2307"/>
  <c r="CH1956" i="2307"/>
  <c r="CF1956" i="2307"/>
  <c r="AD1956" i="2307"/>
  <c r="AC1956" i="2307"/>
  <c r="CE1956" i="2307" s="1"/>
  <c r="DC1955" i="2307"/>
  <c r="DA1955" i="2307"/>
  <c r="CH1955" i="2307"/>
  <c r="CF1955" i="2307"/>
  <c r="AD1955" i="2307"/>
  <c r="AC1955" i="2307"/>
  <c r="DC1954" i="2307"/>
  <c r="DA1954" i="2307"/>
  <c r="CH1954" i="2307"/>
  <c r="CF1954" i="2307"/>
  <c r="AD1954" i="2307"/>
  <c r="AC1954" i="2307"/>
  <c r="DC1953" i="2307"/>
  <c r="DA1953" i="2307"/>
  <c r="CH1953" i="2307"/>
  <c r="CF1953" i="2307"/>
  <c r="AD1953" i="2307"/>
  <c r="AC1953" i="2307"/>
  <c r="DB1953" i="2307" s="1"/>
  <c r="DC1952" i="2307"/>
  <c r="DA1952" i="2307"/>
  <c r="CH1952" i="2307"/>
  <c r="CF1952" i="2307"/>
  <c r="AD1952" i="2307"/>
  <c r="AC1952" i="2307"/>
  <c r="CE1952" i="2307" s="1"/>
  <c r="DC1951" i="2307"/>
  <c r="DA1951" i="2307"/>
  <c r="CH1951" i="2307"/>
  <c r="CF1951" i="2307"/>
  <c r="AD1951" i="2307"/>
  <c r="AC1951" i="2307"/>
  <c r="CG1951" i="2307" s="1"/>
  <c r="DC1950" i="2307"/>
  <c r="DA1950" i="2307"/>
  <c r="CH1950" i="2307"/>
  <c r="CF1950" i="2307"/>
  <c r="AD1950" i="2307"/>
  <c r="AC1950" i="2307"/>
  <c r="CZ1950" i="2307" s="1"/>
  <c r="DC1949" i="2307"/>
  <c r="DA1949" i="2307"/>
  <c r="CH1949" i="2307"/>
  <c r="CF1949" i="2307"/>
  <c r="AD1949" i="2307"/>
  <c r="AC1949" i="2307"/>
  <c r="CG1949" i="2307" s="1"/>
  <c r="DC1948" i="2307"/>
  <c r="DA1948" i="2307"/>
  <c r="CH1948" i="2307"/>
  <c r="CF1948" i="2307"/>
  <c r="AD1948" i="2307"/>
  <c r="AC1948" i="2307"/>
  <c r="DB1948" i="2307" s="1"/>
  <c r="DC1947" i="2307"/>
  <c r="DA1947" i="2307"/>
  <c r="CH1947" i="2307"/>
  <c r="CF1947" i="2307"/>
  <c r="AD1947" i="2307"/>
  <c r="AC1947" i="2307"/>
  <c r="DC1946" i="2307"/>
  <c r="DA1946" i="2307"/>
  <c r="CH1946" i="2307"/>
  <c r="CF1946" i="2307"/>
  <c r="AD1946" i="2307"/>
  <c r="AC1946" i="2307"/>
  <c r="DB1946" i="2307" s="1"/>
  <c r="DC1945" i="2307"/>
  <c r="DA1945" i="2307"/>
  <c r="CH1945" i="2307"/>
  <c r="CF1945" i="2307"/>
  <c r="AD1945" i="2307"/>
  <c r="AC1945" i="2307"/>
  <c r="CG1945" i="2307" s="1"/>
  <c r="DC1944" i="2307"/>
  <c r="DA1944" i="2307"/>
  <c r="CH1944" i="2307"/>
  <c r="CF1944" i="2307"/>
  <c r="AD1944" i="2307"/>
  <c r="AC1944" i="2307"/>
  <c r="DB1944" i="2307" s="1"/>
  <c r="DC1943" i="2307"/>
  <c r="DA1943" i="2307"/>
  <c r="CH1943" i="2307"/>
  <c r="CF1943" i="2307"/>
  <c r="AD1943" i="2307"/>
  <c r="AC1943" i="2307"/>
  <c r="DB1943" i="2307" s="1"/>
  <c r="DC1942" i="2307"/>
  <c r="DA1942" i="2307"/>
  <c r="CH1942" i="2307"/>
  <c r="CF1942" i="2307"/>
  <c r="AD1942" i="2307"/>
  <c r="AC1942" i="2307"/>
  <c r="DB1942" i="2307" s="1"/>
  <c r="DC1941" i="2307"/>
  <c r="DA1941" i="2307"/>
  <c r="CH1941" i="2307"/>
  <c r="CF1941" i="2307"/>
  <c r="AD1941" i="2307"/>
  <c r="AC1941" i="2307"/>
  <c r="CG1941" i="2307" s="1"/>
  <c r="DC1940" i="2307"/>
  <c r="DA1940" i="2307"/>
  <c r="CH1940" i="2307"/>
  <c r="CF1940" i="2307"/>
  <c r="AD1940" i="2307"/>
  <c r="AC1940" i="2307"/>
  <c r="DB1940" i="2307" s="1"/>
  <c r="DC1939" i="2307"/>
  <c r="DA1939" i="2307"/>
  <c r="CH1939" i="2307"/>
  <c r="CF1939" i="2307"/>
  <c r="AD1939" i="2307"/>
  <c r="AC1939" i="2307"/>
  <c r="DC1938" i="2307"/>
  <c r="DA1938" i="2307"/>
  <c r="CH1938" i="2307"/>
  <c r="CF1938" i="2307"/>
  <c r="AD1938" i="2307"/>
  <c r="AC1938" i="2307"/>
  <c r="DB1938" i="2307" s="1"/>
  <c r="DC1937" i="2307"/>
  <c r="DA1937" i="2307"/>
  <c r="CH1937" i="2307"/>
  <c r="CF1937" i="2307"/>
  <c r="AD1937" i="2307"/>
  <c r="AC1937" i="2307"/>
  <c r="CG1937" i="2307" s="1"/>
  <c r="DC1936" i="2307"/>
  <c r="DA1936" i="2307"/>
  <c r="CH1936" i="2307"/>
  <c r="CF1936" i="2307"/>
  <c r="AD1936" i="2307"/>
  <c r="AC1936" i="2307"/>
  <c r="DB1936" i="2307" s="1"/>
  <c r="DC1935" i="2307"/>
  <c r="DA1935" i="2307"/>
  <c r="CH1935" i="2307"/>
  <c r="CF1935" i="2307"/>
  <c r="AD1935" i="2307"/>
  <c r="AC1935" i="2307"/>
  <c r="DB1935" i="2307" s="1"/>
  <c r="DC1934" i="2307"/>
  <c r="DA1934" i="2307"/>
  <c r="CH1934" i="2307"/>
  <c r="CF1934" i="2307"/>
  <c r="AD1934" i="2307"/>
  <c r="AC1934" i="2307"/>
  <c r="DB1934" i="2307" s="1"/>
  <c r="DC1933" i="2307"/>
  <c r="DA1933" i="2307"/>
  <c r="CH1933" i="2307"/>
  <c r="CF1933" i="2307"/>
  <c r="AD1933" i="2307"/>
  <c r="AC1933" i="2307"/>
  <c r="CG1933" i="2307" s="1"/>
  <c r="DC1932" i="2307"/>
  <c r="DA1932" i="2307"/>
  <c r="CH1932" i="2307"/>
  <c r="CF1932" i="2307"/>
  <c r="AD1932" i="2307"/>
  <c r="AC1932" i="2307"/>
  <c r="DB1932" i="2307" s="1"/>
  <c r="DC1931" i="2307"/>
  <c r="DA1931" i="2307"/>
  <c r="CH1931" i="2307"/>
  <c r="CF1931" i="2307"/>
  <c r="AD1931" i="2307"/>
  <c r="AC1931" i="2307"/>
  <c r="DB1931" i="2307" s="1"/>
  <c r="DC1930" i="2307"/>
  <c r="DA1930" i="2307"/>
  <c r="CH1930" i="2307"/>
  <c r="CF1930" i="2307"/>
  <c r="AD1930" i="2307"/>
  <c r="AC1930" i="2307"/>
  <c r="DC1929" i="2307"/>
  <c r="DA1929" i="2307"/>
  <c r="CH1929" i="2307"/>
  <c r="CF1929" i="2307"/>
  <c r="AD1929" i="2307"/>
  <c r="AC1929" i="2307"/>
  <c r="CG1929" i="2307" s="1"/>
  <c r="DC1928" i="2307"/>
  <c r="DA1928" i="2307"/>
  <c r="CH1928" i="2307"/>
  <c r="CF1928" i="2307"/>
  <c r="AD1928" i="2307"/>
  <c r="AC1928" i="2307"/>
  <c r="DC1927" i="2307"/>
  <c r="DA1927" i="2307"/>
  <c r="CH1927" i="2307"/>
  <c r="CF1927" i="2307"/>
  <c r="AD1927" i="2307"/>
  <c r="AC1927" i="2307"/>
  <c r="DB1927" i="2307" s="1"/>
  <c r="DC1926" i="2307"/>
  <c r="DA1926" i="2307"/>
  <c r="CH1926" i="2307"/>
  <c r="CF1926" i="2307"/>
  <c r="AD1926" i="2307"/>
  <c r="AC1926" i="2307"/>
  <c r="DC1925" i="2307"/>
  <c r="DA1925" i="2307"/>
  <c r="CH1925" i="2307"/>
  <c r="CF1925" i="2307"/>
  <c r="AD1925" i="2307"/>
  <c r="AC1925" i="2307"/>
  <c r="CG1925" i="2307" s="1"/>
  <c r="DC1924" i="2307"/>
  <c r="DA1924" i="2307"/>
  <c r="CH1924" i="2307"/>
  <c r="CF1924" i="2307"/>
  <c r="AD1924" i="2307"/>
  <c r="AC1924" i="2307"/>
  <c r="DC1923" i="2307"/>
  <c r="DA1923" i="2307"/>
  <c r="CH1923" i="2307"/>
  <c r="CF1923" i="2307"/>
  <c r="AD1923" i="2307"/>
  <c r="AC1923" i="2307"/>
  <c r="DB1923" i="2307" s="1"/>
  <c r="DC1922" i="2307"/>
  <c r="DA1922" i="2307"/>
  <c r="CH1922" i="2307"/>
  <c r="CF1922" i="2307"/>
  <c r="AD1922" i="2307"/>
  <c r="AC1922" i="2307"/>
  <c r="DB1922" i="2307" s="1"/>
  <c r="DC1921" i="2307"/>
  <c r="DA1921" i="2307"/>
  <c r="CH1921" i="2307"/>
  <c r="CF1921" i="2307"/>
  <c r="AD1921" i="2307"/>
  <c r="AC1921" i="2307"/>
  <c r="CG1921" i="2307" s="1"/>
  <c r="DC1920" i="2307"/>
  <c r="DA1920" i="2307"/>
  <c r="CH1920" i="2307"/>
  <c r="CF1920" i="2307"/>
  <c r="AD1920" i="2307"/>
  <c r="AC1920" i="2307"/>
  <c r="DC1919" i="2307"/>
  <c r="DA1919" i="2307"/>
  <c r="CH1919" i="2307"/>
  <c r="CF1919" i="2307"/>
  <c r="AD1919" i="2307"/>
  <c r="AC1919" i="2307"/>
  <c r="DB1919" i="2307" s="1"/>
  <c r="DC1918" i="2307"/>
  <c r="DA1918" i="2307"/>
  <c r="CH1918" i="2307"/>
  <c r="CF1918" i="2307"/>
  <c r="AD1918" i="2307"/>
  <c r="AC1918" i="2307"/>
  <c r="DB1918" i="2307" s="1"/>
  <c r="DC1917" i="2307"/>
  <c r="DA1917" i="2307"/>
  <c r="CH1917" i="2307"/>
  <c r="CF1917" i="2307"/>
  <c r="AD1917" i="2307"/>
  <c r="AC1917" i="2307"/>
  <c r="CG1917" i="2307" s="1"/>
  <c r="DC1916" i="2307"/>
  <c r="DA1916" i="2307"/>
  <c r="CH1916" i="2307"/>
  <c r="CF1916" i="2307"/>
  <c r="AD1916" i="2307"/>
  <c r="AC1916" i="2307"/>
  <c r="DB1916" i="2307" s="1"/>
  <c r="DC1915" i="2307"/>
  <c r="DA1915" i="2307"/>
  <c r="CH1915" i="2307"/>
  <c r="CF1915" i="2307"/>
  <c r="AD1915" i="2307"/>
  <c r="AC1915" i="2307"/>
  <c r="DC1914" i="2307"/>
  <c r="DA1914" i="2307"/>
  <c r="CH1914" i="2307"/>
  <c r="CF1914" i="2307"/>
  <c r="AD1914" i="2307"/>
  <c r="AC1914" i="2307"/>
  <c r="DB1914" i="2307" s="1"/>
  <c r="DC1913" i="2307"/>
  <c r="DA1913" i="2307"/>
  <c r="CH1913" i="2307"/>
  <c r="CF1913" i="2307"/>
  <c r="AD1913" i="2307"/>
  <c r="AC1913" i="2307"/>
  <c r="DC1912" i="2307"/>
  <c r="DA1912" i="2307"/>
  <c r="CH1912" i="2307"/>
  <c r="CF1912" i="2307"/>
  <c r="AD1912" i="2307"/>
  <c r="AC1912" i="2307"/>
  <c r="DB1912" i="2307" s="1"/>
  <c r="DC1911" i="2307"/>
  <c r="DA1911" i="2307"/>
  <c r="CH1911" i="2307"/>
  <c r="CF1911" i="2307"/>
  <c r="AD1911" i="2307"/>
  <c r="AC1911" i="2307"/>
  <c r="DB1911" i="2307" s="1"/>
  <c r="DC1910" i="2307"/>
  <c r="DA1910" i="2307"/>
  <c r="CH1910" i="2307"/>
  <c r="CF1910" i="2307"/>
  <c r="AD1910" i="2307"/>
  <c r="AC1910" i="2307"/>
  <c r="DC1909" i="2307"/>
  <c r="DA1909" i="2307"/>
  <c r="CH1909" i="2307"/>
  <c r="CF1909" i="2307"/>
  <c r="AD1909" i="2307"/>
  <c r="AC1909" i="2307"/>
  <c r="CG1909" i="2307" s="1"/>
  <c r="DC1908" i="2307"/>
  <c r="DA1908" i="2307"/>
  <c r="CH1908" i="2307"/>
  <c r="CF1908" i="2307"/>
  <c r="AD1908" i="2307"/>
  <c r="AC1908" i="2307"/>
  <c r="DB1908" i="2307" s="1"/>
  <c r="DC1907" i="2307"/>
  <c r="DA1907" i="2307"/>
  <c r="CH1907" i="2307"/>
  <c r="CF1907" i="2307"/>
  <c r="AD1907" i="2307"/>
  <c r="AC1907" i="2307"/>
  <c r="DB1907" i="2307" s="1"/>
  <c r="DC1906" i="2307"/>
  <c r="DA1906" i="2307"/>
  <c r="CH1906" i="2307"/>
  <c r="CF1906" i="2307"/>
  <c r="AD1906" i="2307"/>
  <c r="AC1906" i="2307"/>
  <c r="DC1905" i="2307"/>
  <c r="DA1905" i="2307"/>
  <c r="CH1905" i="2307"/>
  <c r="CF1905" i="2307"/>
  <c r="AD1905" i="2307"/>
  <c r="AC1905" i="2307"/>
  <c r="CG1905" i="2307" s="1"/>
  <c r="DC1904" i="2307"/>
  <c r="DA1904" i="2307"/>
  <c r="CH1904" i="2307"/>
  <c r="CF1904" i="2307"/>
  <c r="AD1904" i="2307"/>
  <c r="AC1904" i="2307"/>
  <c r="DB1904" i="2307" s="1"/>
  <c r="DC1903" i="2307"/>
  <c r="DA1903" i="2307"/>
  <c r="CH1903" i="2307"/>
  <c r="CF1903" i="2307"/>
  <c r="AD1903" i="2307"/>
  <c r="AC1903" i="2307"/>
  <c r="DB1903" i="2307" s="1"/>
  <c r="DC1902" i="2307"/>
  <c r="DA1902" i="2307"/>
  <c r="CH1902" i="2307"/>
  <c r="CF1902" i="2307"/>
  <c r="AD1902" i="2307"/>
  <c r="AC1902" i="2307"/>
  <c r="DB1902" i="2307" s="1"/>
  <c r="DC1901" i="2307"/>
  <c r="DA1901" i="2307"/>
  <c r="CH1901" i="2307"/>
  <c r="CF1901" i="2307"/>
  <c r="AD1901" i="2307"/>
  <c r="AC1901" i="2307"/>
  <c r="CG1901" i="2307" s="1"/>
  <c r="DC1900" i="2307"/>
  <c r="DA1900" i="2307"/>
  <c r="CH1900" i="2307"/>
  <c r="CF1900" i="2307"/>
  <c r="AD1900" i="2307"/>
  <c r="AC1900" i="2307"/>
  <c r="DB1900" i="2307" s="1"/>
  <c r="DC1899" i="2307"/>
  <c r="DA1899" i="2307"/>
  <c r="CH1899" i="2307"/>
  <c r="CF1899" i="2307"/>
  <c r="AD1899" i="2307"/>
  <c r="AC1899" i="2307"/>
  <c r="DB1899" i="2307" s="1"/>
  <c r="DC1898" i="2307"/>
  <c r="DA1898" i="2307"/>
  <c r="CH1898" i="2307"/>
  <c r="CF1898" i="2307"/>
  <c r="AD1898" i="2307"/>
  <c r="AC1898" i="2307"/>
  <c r="DB1898" i="2307" s="1"/>
  <c r="DC1897" i="2307"/>
  <c r="DA1897" i="2307"/>
  <c r="CH1897" i="2307"/>
  <c r="CF1897" i="2307"/>
  <c r="AD1897" i="2307"/>
  <c r="AC1897" i="2307"/>
  <c r="CG1897" i="2307" s="1"/>
  <c r="DC1896" i="2307"/>
  <c r="DA1896" i="2307"/>
  <c r="CH1896" i="2307"/>
  <c r="CF1896" i="2307"/>
  <c r="AD1896" i="2307"/>
  <c r="AC1896" i="2307"/>
  <c r="DC1895" i="2307"/>
  <c r="DA1895" i="2307"/>
  <c r="CH1895" i="2307"/>
  <c r="CF1895" i="2307"/>
  <c r="AD1895" i="2307"/>
  <c r="AC1895" i="2307"/>
  <c r="DC1894" i="2307"/>
  <c r="DA1894" i="2307"/>
  <c r="CH1894" i="2307"/>
  <c r="CF1894" i="2307"/>
  <c r="AD1894" i="2307"/>
  <c r="AC1894" i="2307"/>
  <c r="DC1893" i="2307"/>
  <c r="DA1893" i="2307"/>
  <c r="CH1893" i="2307"/>
  <c r="CF1893" i="2307"/>
  <c r="AD1893" i="2307"/>
  <c r="AC1893" i="2307"/>
  <c r="CG1893" i="2307" s="1"/>
  <c r="DC1892" i="2307"/>
  <c r="DA1892" i="2307"/>
  <c r="CH1892" i="2307"/>
  <c r="CF1892" i="2307"/>
  <c r="AD1892" i="2307"/>
  <c r="AC1892" i="2307"/>
  <c r="DC1891" i="2307"/>
  <c r="DA1891" i="2307"/>
  <c r="CH1891" i="2307"/>
  <c r="CF1891" i="2307"/>
  <c r="AD1891" i="2307"/>
  <c r="AC1891" i="2307"/>
  <c r="DB1891" i="2307" s="1"/>
  <c r="DC1890" i="2307"/>
  <c r="DA1890" i="2307"/>
  <c r="CH1890" i="2307"/>
  <c r="CF1890" i="2307"/>
  <c r="AD1890" i="2307"/>
  <c r="AC1890" i="2307"/>
  <c r="DC1889" i="2307"/>
  <c r="DA1889" i="2307"/>
  <c r="CH1889" i="2307"/>
  <c r="CF1889" i="2307"/>
  <c r="AD1889" i="2307"/>
  <c r="AC1889" i="2307"/>
  <c r="CG1889" i="2307" s="1"/>
  <c r="DC1888" i="2307"/>
  <c r="DA1888" i="2307"/>
  <c r="CH1888" i="2307"/>
  <c r="CF1888" i="2307"/>
  <c r="AD1888" i="2307"/>
  <c r="AC1888" i="2307"/>
  <c r="DC1887" i="2307"/>
  <c r="DA1887" i="2307"/>
  <c r="CH1887" i="2307"/>
  <c r="CF1887" i="2307"/>
  <c r="AD1887" i="2307"/>
  <c r="AC1887" i="2307"/>
  <c r="DB1887" i="2307" s="1"/>
  <c r="DC1886" i="2307"/>
  <c r="DA1886" i="2307"/>
  <c r="CH1886" i="2307"/>
  <c r="CF1886" i="2307"/>
  <c r="AD1886" i="2307"/>
  <c r="AC1886" i="2307"/>
  <c r="DB1886" i="2307" s="1"/>
  <c r="DC1885" i="2307"/>
  <c r="DA1885" i="2307"/>
  <c r="CH1885" i="2307"/>
  <c r="CF1885" i="2307"/>
  <c r="AD1885" i="2307"/>
  <c r="AC1885" i="2307"/>
  <c r="CG1885" i="2307" s="1"/>
  <c r="DC1884" i="2307"/>
  <c r="DA1884" i="2307"/>
  <c r="CH1884" i="2307"/>
  <c r="CF1884" i="2307"/>
  <c r="AD1884" i="2307"/>
  <c r="AC1884" i="2307"/>
  <c r="DB1884" i="2307" s="1"/>
  <c r="DC1883" i="2307"/>
  <c r="DA1883" i="2307"/>
  <c r="CH1883" i="2307"/>
  <c r="CF1883" i="2307"/>
  <c r="AD1883" i="2307"/>
  <c r="AC1883" i="2307"/>
  <c r="DB1883" i="2307" s="1"/>
  <c r="DC1882" i="2307"/>
  <c r="DA1882" i="2307"/>
  <c r="CH1882" i="2307"/>
  <c r="CF1882" i="2307"/>
  <c r="AD1882" i="2307"/>
  <c r="AC1882" i="2307"/>
  <c r="DC1881" i="2307"/>
  <c r="DA1881" i="2307"/>
  <c r="CH1881" i="2307"/>
  <c r="CF1881" i="2307"/>
  <c r="AD1881" i="2307"/>
  <c r="AC1881" i="2307"/>
  <c r="CG1881" i="2307" s="1"/>
  <c r="DC1880" i="2307"/>
  <c r="DA1880" i="2307"/>
  <c r="CH1880" i="2307"/>
  <c r="CF1880" i="2307"/>
  <c r="AD1880" i="2307"/>
  <c r="AC1880" i="2307"/>
  <c r="DB1880" i="2307" s="1"/>
  <c r="DC1879" i="2307"/>
  <c r="DA1879" i="2307"/>
  <c r="CH1879" i="2307"/>
  <c r="CF1879" i="2307"/>
  <c r="AD1879" i="2307"/>
  <c r="AC1879" i="2307"/>
  <c r="DB1879" i="2307" s="1"/>
  <c r="DC1878" i="2307"/>
  <c r="DA1878" i="2307"/>
  <c r="CH1878" i="2307"/>
  <c r="CF1878" i="2307"/>
  <c r="AD1878" i="2307"/>
  <c r="AC1878" i="2307"/>
  <c r="DB1878" i="2307" s="1"/>
  <c r="DC1877" i="2307"/>
  <c r="DA1877" i="2307"/>
  <c r="CH1877" i="2307"/>
  <c r="CF1877" i="2307"/>
  <c r="AD1877" i="2307"/>
  <c r="AC1877" i="2307"/>
  <c r="CG1877" i="2307" s="1"/>
  <c r="DC1876" i="2307"/>
  <c r="DA1876" i="2307"/>
  <c r="CH1876" i="2307"/>
  <c r="CF1876" i="2307"/>
  <c r="AD1876" i="2307"/>
  <c r="AC1876" i="2307"/>
  <c r="DB1876" i="2307" s="1"/>
  <c r="DC1875" i="2307"/>
  <c r="DA1875" i="2307"/>
  <c r="CH1875" i="2307"/>
  <c r="CF1875" i="2307"/>
  <c r="AD1875" i="2307"/>
  <c r="AC1875" i="2307"/>
  <c r="DC1874" i="2307"/>
  <c r="DA1874" i="2307"/>
  <c r="CH1874" i="2307"/>
  <c r="CF1874" i="2307"/>
  <c r="AD1874" i="2307"/>
  <c r="AC1874" i="2307"/>
  <c r="DC1873" i="2307"/>
  <c r="DA1873" i="2307"/>
  <c r="CH1873" i="2307"/>
  <c r="CF1873" i="2307"/>
  <c r="AD1873" i="2307"/>
  <c r="AC1873" i="2307"/>
  <c r="CG1873" i="2307" s="1"/>
  <c r="DC1872" i="2307"/>
  <c r="DA1872" i="2307"/>
  <c r="CH1872" i="2307"/>
  <c r="CF1872" i="2307"/>
  <c r="AD1872" i="2307"/>
  <c r="AC1872" i="2307"/>
  <c r="DB1872" i="2307" s="1"/>
  <c r="DC1871" i="2307"/>
  <c r="DA1871" i="2307"/>
  <c r="CH1871" i="2307"/>
  <c r="CF1871" i="2307"/>
  <c r="AD1871" i="2307"/>
  <c r="AC1871" i="2307"/>
  <c r="DC1870" i="2307"/>
  <c r="DA1870" i="2307"/>
  <c r="CH1870" i="2307"/>
  <c r="CF1870" i="2307"/>
  <c r="AD1870" i="2307"/>
  <c r="AC1870" i="2307"/>
  <c r="DC1869" i="2307"/>
  <c r="DA1869" i="2307"/>
  <c r="CH1869" i="2307"/>
  <c r="CF1869" i="2307"/>
  <c r="AD1869" i="2307"/>
  <c r="AC1869" i="2307"/>
  <c r="DC1868" i="2307"/>
  <c r="DA1868" i="2307"/>
  <c r="CH1868" i="2307"/>
  <c r="CF1868" i="2307"/>
  <c r="AD1868" i="2307"/>
  <c r="AC1868" i="2307"/>
  <c r="DB1868" i="2307" s="1"/>
  <c r="DC1867" i="2307"/>
  <c r="DA1867" i="2307"/>
  <c r="CH1867" i="2307"/>
  <c r="CF1867" i="2307"/>
  <c r="AD1867" i="2307"/>
  <c r="AC1867" i="2307"/>
  <c r="DB1867" i="2307" s="1"/>
  <c r="DC1866" i="2307"/>
  <c r="DA1866" i="2307"/>
  <c r="CH1866" i="2307"/>
  <c r="CF1866" i="2307"/>
  <c r="AD1866" i="2307"/>
  <c r="AC1866" i="2307"/>
  <c r="DB1866" i="2307" s="1"/>
  <c r="DC1865" i="2307"/>
  <c r="DA1865" i="2307"/>
  <c r="CH1865" i="2307"/>
  <c r="CF1865" i="2307"/>
  <c r="AD1865" i="2307"/>
  <c r="AC1865" i="2307"/>
  <c r="CG1865" i="2307" s="1"/>
  <c r="DC1864" i="2307"/>
  <c r="DA1864" i="2307"/>
  <c r="CH1864" i="2307"/>
  <c r="CF1864" i="2307"/>
  <c r="AD1864" i="2307"/>
  <c r="AC1864" i="2307"/>
  <c r="DC1863" i="2307"/>
  <c r="DA1863" i="2307"/>
  <c r="CH1863" i="2307"/>
  <c r="CF1863" i="2307"/>
  <c r="AD1863" i="2307"/>
  <c r="AC1863" i="2307"/>
  <c r="DB1863" i="2307" s="1"/>
  <c r="DC1862" i="2307"/>
  <c r="DA1862" i="2307"/>
  <c r="CH1862" i="2307"/>
  <c r="CF1862" i="2307"/>
  <c r="AD1862" i="2307"/>
  <c r="AC1862" i="2307"/>
  <c r="DB1862" i="2307" s="1"/>
  <c r="DC1861" i="2307"/>
  <c r="DA1861" i="2307"/>
  <c r="CH1861" i="2307"/>
  <c r="CF1861" i="2307"/>
  <c r="AD1861" i="2307"/>
  <c r="AC1861" i="2307"/>
  <c r="CG1861" i="2307" s="1"/>
  <c r="DC1860" i="2307"/>
  <c r="DA1860" i="2307"/>
  <c r="CH1860" i="2307"/>
  <c r="CF1860" i="2307"/>
  <c r="AD1860" i="2307"/>
  <c r="AC1860" i="2307"/>
  <c r="DC1859" i="2307"/>
  <c r="DA1859" i="2307"/>
  <c r="CH1859" i="2307"/>
  <c r="CF1859" i="2307"/>
  <c r="AD1859" i="2307"/>
  <c r="AC1859" i="2307"/>
  <c r="DB1859" i="2307" s="1"/>
  <c r="DC1858" i="2307"/>
  <c r="DA1858" i="2307"/>
  <c r="CH1858" i="2307"/>
  <c r="CF1858" i="2307"/>
  <c r="AD1858" i="2307"/>
  <c r="AC1858" i="2307"/>
  <c r="DB1858" i="2307" s="1"/>
  <c r="DC1857" i="2307"/>
  <c r="DA1857" i="2307"/>
  <c r="CH1857" i="2307"/>
  <c r="CF1857" i="2307"/>
  <c r="AD1857" i="2307"/>
  <c r="AC1857" i="2307"/>
  <c r="CG1857" i="2307" s="1"/>
  <c r="DC1856" i="2307"/>
  <c r="DA1856" i="2307"/>
  <c r="CH1856" i="2307"/>
  <c r="CF1856" i="2307"/>
  <c r="AD1856" i="2307"/>
  <c r="AC1856" i="2307"/>
  <c r="DC1855" i="2307"/>
  <c r="DA1855" i="2307"/>
  <c r="CH1855" i="2307"/>
  <c r="CF1855" i="2307"/>
  <c r="AD1855" i="2307"/>
  <c r="AC1855" i="2307"/>
  <c r="DC1854" i="2307"/>
  <c r="DA1854" i="2307"/>
  <c r="CH1854" i="2307"/>
  <c r="CF1854" i="2307"/>
  <c r="AD1854" i="2307"/>
  <c r="AC1854" i="2307"/>
  <c r="DC1853" i="2307"/>
  <c r="DA1853" i="2307"/>
  <c r="CH1853" i="2307"/>
  <c r="CF1853" i="2307"/>
  <c r="AD1853" i="2307"/>
  <c r="AC1853" i="2307"/>
  <c r="DC1852" i="2307"/>
  <c r="DA1852" i="2307"/>
  <c r="CH1852" i="2307"/>
  <c r="CF1852" i="2307"/>
  <c r="AD1852" i="2307"/>
  <c r="AC1852" i="2307"/>
  <c r="DB1852" i="2307" s="1"/>
  <c r="DC1851" i="2307"/>
  <c r="DA1851" i="2307"/>
  <c r="CH1851" i="2307"/>
  <c r="CF1851" i="2307"/>
  <c r="AD1851" i="2307"/>
  <c r="AC1851" i="2307"/>
  <c r="DB1851" i="2307" s="1"/>
  <c r="DC1850" i="2307"/>
  <c r="DA1850" i="2307"/>
  <c r="CH1850" i="2307"/>
  <c r="CF1850" i="2307"/>
  <c r="AD1850" i="2307"/>
  <c r="AC1850" i="2307"/>
  <c r="DC1849" i="2307"/>
  <c r="DA1849" i="2307"/>
  <c r="CH1849" i="2307"/>
  <c r="CF1849" i="2307"/>
  <c r="AD1849" i="2307"/>
  <c r="AC1849" i="2307"/>
  <c r="CG1849" i="2307" s="1"/>
  <c r="DC1848" i="2307"/>
  <c r="DA1848" i="2307"/>
  <c r="CH1848" i="2307"/>
  <c r="CF1848" i="2307"/>
  <c r="AD1848" i="2307"/>
  <c r="AC1848" i="2307"/>
  <c r="DB1848" i="2307" s="1"/>
  <c r="DC1847" i="2307"/>
  <c r="DA1847" i="2307"/>
  <c r="CH1847" i="2307"/>
  <c r="CF1847" i="2307"/>
  <c r="AD1847" i="2307"/>
  <c r="AC1847" i="2307"/>
  <c r="DB1847" i="2307" s="1"/>
  <c r="DC1846" i="2307"/>
  <c r="DA1846" i="2307"/>
  <c r="CH1846" i="2307"/>
  <c r="CF1846" i="2307"/>
  <c r="AD1846" i="2307"/>
  <c r="AC1846" i="2307"/>
  <c r="DB1846" i="2307" s="1"/>
  <c r="DC1845" i="2307"/>
  <c r="DA1845" i="2307"/>
  <c r="CH1845" i="2307"/>
  <c r="CF1845" i="2307"/>
  <c r="AD1845" i="2307"/>
  <c r="AC1845" i="2307"/>
  <c r="DC1844" i="2307"/>
  <c r="DA1844" i="2307"/>
  <c r="CH1844" i="2307"/>
  <c r="CF1844" i="2307"/>
  <c r="AD1844" i="2307"/>
  <c r="AC1844" i="2307"/>
  <c r="DC1843" i="2307"/>
  <c r="DA1843" i="2307"/>
  <c r="CH1843" i="2307"/>
  <c r="CF1843" i="2307"/>
  <c r="AD1843" i="2307"/>
  <c r="AC1843" i="2307"/>
  <c r="DB1843" i="2307" s="1"/>
  <c r="DC1842" i="2307"/>
  <c r="DA1842" i="2307"/>
  <c r="CH1842" i="2307"/>
  <c r="CF1842" i="2307"/>
  <c r="AD1842" i="2307"/>
  <c r="AC1842" i="2307"/>
  <c r="DB1842" i="2307" s="1"/>
  <c r="DC1841" i="2307"/>
  <c r="DA1841" i="2307"/>
  <c r="CH1841" i="2307"/>
  <c r="CF1841" i="2307"/>
  <c r="AD1841" i="2307"/>
  <c r="AC1841" i="2307"/>
  <c r="DB1841" i="2307" s="1"/>
  <c r="DC1840" i="2307"/>
  <c r="DA1840" i="2307"/>
  <c r="CH1840" i="2307"/>
  <c r="CF1840" i="2307"/>
  <c r="AD1840" i="2307"/>
  <c r="AC1840" i="2307"/>
  <c r="DB1840" i="2307" s="1"/>
  <c r="DC1839" i="2307"/>
  <c r="DA1839" i="2307"/>
  <c r="CH1839" i="2307"/>
  <c r="CF1839" i="2307"/>
  <c r="AD1839" i="2307"/>
  <c r="AC1839" i="2307"/>
  <c r="DB1839" i="2307" s="1"/>
  <c r="DC1838" i="2307"/>
  <c r="DA1838" i="2307"/>
  <c r="CH1838" i="2307"/>
  <c r="CF1838" i="2307"/>
  <c r="AD1838" i="2307"/>
  <c r="AC1838" i="2307"/>
  <c r="DB1838" i="2307" s="1"/>
  <c r="DC1837" i="2307"/>
  <c r="DA1837" i="2307"/>
  <c r="CH1837" i="2307"/>
  <c r="CF1837" i="2307"/>
  <c r="AD1837" i="2307"/>
  <c r="AC1837" i="2307"/>
  <c r="DC1836" i="2307"/>
  <c r="DA1836" i="2307"/>
  <c r="CH1836" i="2307"/>
  <c r="CF1836" i="2307"/>
  <c r="AD1836" i="2307"/>
  <c r="AC1836" i="2307"/>
  <c r="CE1836" i="2307" s="1"/>
  <c r="DC1835" i="2307"/>
  <c r="DA1835" i="2307"/>
  <c r="CH1835" i="2307"/>
  <c r="CF1835" i="2307"/>
  <c r="AD1835" i="2307"/>
  <c r="AC1835" i="2307"/>
  <c r="DC1834" i="2307"/>
  <c r="DA1834" i="2307"/>
  <c r="CH1834" i="2307"/>
  <c r="CF1834" i="2307"/>
  <c r="AD1834" i="2307"/>
  <c r="AC1834" i="2307"/>
  <c r="DC1833" i="2307"/>
  <c r="DA1833" i="2307"/>
  <c r="CH1833" i="2307"/>
  <c r="CF1833" i="2307"/>
  <c r="AD1833" i="2307"/>
  <c r="AC1833" i="2307"/>
  <c r="DC1832" i="2307"/>
  <c r="DA1832" i="2307"/>
  <c r="CH1832" i="2307"/>
  <c r="CF1832" i="2307"/>
  <c r="AD1832" i="2307"/>
  <c r="AC1832" i="2307"/>
  <c r="DC1831" i="2307"/>
  <c r="DA1831" i="2307"/>
  <c r="CH1831" i="2307"/>
  <c r="CF1831" i="2307"/>
  <c r="AD1831" i="2307"/>
  <c r="AC1831" i="2307"/>
  <c r="DB1831" i="2307" s="1"/>
  <c r="DC1830" i="2307"/>
  <c r="DA1830" i="2307"/>
  <c r="CH1830" i="2307"/>
  <c r="CF1830" i="2307"/>
  <c r="AD1830" i="2307"/>
  <c r="AC1830" i="2307"/>
  <c r="DB1830" i="2307" s="1"/>
  <c r="DC1829" i="2307"/>
  <c r="DA1829" i="2307"/>
  <c r="CH1829" i="2307"/>
  <c r="CF1829" i="2307"/>
  <c r="AD1829" i="2307"/>
  <c r="AC1829" i="2307"/>
  <c r="DC1828" i="2307"/>
  <c r="DA1828" i="2307"/>
  <c r="CH1828" i="2307"/>
  <c r="CF1828" i="2307"/>
  <c r="AD1828" i="2307"/>
  <c r="AC1828" i="2307"/>
  <c r="CE1828" i="2307" s="1"/>
  <c r="DC1827" i="2307"/>
  <c r="DA1827" i="2307"/>
  <c r="CH1827" i="2307"/>
  <c r="CF1827" i="2307"/>
  <c r="AD1827" i="2307"/>
  <c r="AC1827" i="2307"/>
  <c r="DB1827" i="2307" s="1"/>
  <c r="DC1826" i="2307"/>
  <c r="DA1826" i="2307"/>
  <c r="CH1826" i="2307"/>
  <c r="CF1826" i="2307"/>
  <c r="AD1826" i="2307"/>
  <c r="AC1826" i="2307"/>
  <c r="DB1826" i="2307" s="1"/>
  <c r="DC1825" i="2307"/>
  <c r="DA1825" i="2307"/>
  <c r="CH1825" i="2307"/>
  <c r="CF1825" i="2307"/>
  <c r="AD1825" i="2307"/>
  <c r="AC1825" i="2307"/>
  <c r="DB1825" i="2307" s="1"/>
  <c r="DC1824" i="2307"/>
  <c r="DA1824" i="2307"/>
  <c r="CH1824" i="2307"/>
  <c r="CF1824" i="2307"/>
  <c r="AD1824" i="2307"/>
  <c r="AC1824" i="2307"/>
  <c r="DB1824" i="2307" s="1"/>
  <c r="DC1823" i="2307"/>
  <c r="DA1823" i="2307"/>
  <c r="CH1823" i="2307"/>
  <c r="CF1823" i="2307"/>
  <c r="AD1823" i="2307"/>
  <c r="AC1823" i="2307"/>
  <c r="DB1823" i="2307" s="1"/>
  <c r="DC1822" i="2307"/>
  <c r="DA1822" i="2307"/>
  <c r="CH1822" i="2307"/>
  <c r="CF1822" i="2307"/>
  <c r="AD1822" i="2307"/>
  <c r="AC1822" i="2307"/>
  <c r="DB1822" i="2307" s="1"/>
  <c r="DC1821" i="2307"/>
  <c r="DA1821" i="2307"/>
  <c r="CH1821" i="2307"/>
  <c r="CF1821" i="2307"/>
  <c r="AD1821" i="2307"/>
  <c r="AC1821" i="2307"/>
  <c r="CZ1821" i="2307" s="1"/>
  <c r="DC1820" i="2307"/>
  <c r="DA1820" i="2307"/>
  <c r="CH1820" i="2307"/>
  <c r="CF1820" i="2307"/>
  <c r="AD1820" i="2307"/>
  <c r="AC1820" i="2307"/>
  <c r="DB1820" i="2307" s="1"/>
  <c r="DC1819" i="2307"/>
  <c r="DA1819" i="2307"/>
  <c r="CH1819" i="2307"/>
  <c r="CF1819" i="2307"/>
  <c r="AD1819" i="2307"/>
  <c r="AC1819" i="2307"/>
  <c r="DB1819" i="2307" s="1"/>
  <c r="DC1818" i="2307"/>
  <c r="DA1818" i="2307"/>
  <c r="CH1818" i="2307"/>
  <c r="CF1818" i="2307"/>
  <c r="AD1818" i="2307"/>
  <c r="AC1818" i="2307"/>
  <c r="DB1818" i="2307" s="1"/>
  <c r="DC1817" i="2307"/>
  <c r="DA1817" i="2307"/>
  <c r="CH1817" i="2307"/>
  <c r="CF1817" i="2307"/>
  <c r="AD1817" i="2307"/>
  <c r="AC1817" i="2307"/>
  <c r="CZ1817" i="2307" s="1"/>
  <c r="DC1816" i="2307"/>
  <c r="DA1816" i="2307"/>
  <c r="CH1816" i="2307"/>
  <c r="CF1816" i="2307"/>
  <c r="AD1816" i="2307"/>
  <c r="AC1816" i="2307"/>
  <c r="CG1816" i="2307" s="1"/>
  <c r="DC1815" i="2307"/>
  <c r="DA1815" i="2307"/>
  <c r="CH1815" i="2307"/>
  <c r="CF1815" i="2307"/>
  <c r="AD1815" i="2307"/>
  <c r="AC1815" i="2307"/>
  <c r="DC1814" i="2307"/>
  <c r="DA1814" i="2307"/>
  <c r="CH1814" i="2307"/>
  <c r="CF1814" i="2307"/>
  <c r="AD1814" i="2307"/>
  <c r="AC1814" i="2307"/>
  <c r="DB1814" i="2307" s="1"/>
  <c r="DC1813" i="2307"/>
  <c r="DA1813" i="2307"/>
  <c r="CH1813" i="2307"/>
  <c r="CF1813" i="2307"/>
  <c r="AD1813" i="2307"/>
  <c r="AC1813" i="2307"/>
  <c r="CE1813" i="2307" s="1"/>
  <c r="DC1812" i="2307"/>
  <c r="DA1812" i="2307"/>
  <c r="CH1812" i="2307"/>
  <c r="CF1812" i="2307"/>
  <c r="AD1812" i="2307"/>
  <c r="AC1812" i="2307"/>
  <c r="CG1812" i="2307" s="1"/>
  <c r="DC1811" i="2307"/>
  <c r="DA1811" i="2307"/>
  <c r="CH1811" i="2307"/>
  <c r="CF1811" i="2307"/>
  <c r="AD1811" i="2307"/>
  <c r="AC1811" i="2307"/>
  <c r="CZ1811" i="2307" s="1"/>
  <c r="DC1810" i="2307"/>
  <c r="DA1810" i="2307"/>
  <c r="CH1810" i="2307"/>
  <c r="CF1810" i="2307"/>
  <c r="AD1810" i="2307"/>
  <c r="AC1810" i="2307"/>
  <c r="DB1810" i="2307" s="1"/>
  <c r="DC1809" i="2307"/>
  <c r="DA1809" i="2307"/>
  <c r="CH1809" i="2307"/>
  <c r="CF1809" i="2307"/>
  <c r="AD1809" i="2307"/>
  <c r="AC1809" i="2307"/>
  <c r="CZ1809" i="2307" s="1"/>
  <c r="DC1808" i="2307"/>
  <c r="DA1808" i="2307"/>
  <c r="CH1808" i="2307"/>
  <c r="CF1808" i="2307"/>
  <c r="AD1808" i="2307"/>
  <c r="AC1808" i="2307"/>
  <c r="CG1808" i="2307" s="1"/>
  <c r="DC1807" i="2307"/>
  <c r="DA1807" i="2307"/>
  <c r="CH1807" i="2307"/>
  <c r="CF1807" i="2307"/>
  <c r="AD1807" i="2307"/>
  <c r="AC1807" i="2307"/>
  <c r="CZ1807" i="2307" s="1"/>
  <c r="DC1806" i="2307"/>
  <c r="DA1806" i="2307"/>
  <c r="CH1806" i="2307"/>
  <c r="CF1806" i="2307"/>
  <c r="AD1806" i="2307"/>
  <c r="AC1806" i="2307"/>
  <c r="DB1806" i="2307" s="1"/>
  <c r="DC1805" i="2307"/>
  <c r="DA1805" i="2307"/>
  <c r="CH1805" i="2307"/>
  <c r="CF1805" i="2307"/>
  <c r="AD1805" i="2307"/>
  <c r="AC1805" i="2307"/>
  <c r="CE1805" i="2307" s="1"/>
  <c r="DC1804" i="2307"/>
  <c r="DA1804" i="2307"/>
  <c r="CH1804" i="2307"/>
  <c r="CF1804" i="2307"/>
  <c r="AD1804" i="2307"/>
  <c r="AC1804" i="2307"/>
  <c r="CG1804" i="2307" s="1"/>
  <c r="DC1803" i="2307"/>
  <c r="DA1803" i="2307"/>
  <c r="CH1803" i="2307"/>
  <c r="CF1803" i="2307"/>
  <c r="AD1803" i="2307"/>
  <c r="AC1803" i="2307"/>
  <c r="CZ1803" i="2307" s="1"/>
  <c r="DC1802" i="2307"/>
  <c r="DA1802" i="2307"/>
  <c r="CH1802" i="2307"/>
  <c r="CF1802" i="2307"/>
  <c r="AD1802" i="2307"/>
  <c r="AC1802" i="2307"/>
  <c r="DB1802" i="2307" s="1"/>
  <c r="DC1801" i="2307"/>
  <c r="DA1801" i="2307"/>
  <c r="CH1801" i="2307"/>
  <c r="CF1801" i="2307"/>
  <c r="AD1801" i="2307"/>
  <c r="AC1801" i="2307"/>
  <c r="CZ1801" i="2307" s="1"/>
  <c r="DC1800" i="2307"/>
  <c r="DA1800" i="2307"/>
  <c r="CH1800" i="2307"/>
  <c r="CF1800" i="2307"/>
  <c r="AD1800" i="2307"/>
  <c r="AC1800" i="2307"/>
  <c r="DC1799" i="2307"/>
  <c r="DA1799" i="2307"/>
  <c r="CH1799" i="2307"/>
  <c r="CF1799" i="2307"/>
  <c r="AD1799" i="2307"/>
  <c r="AC1799" i="2307"/>
  <c r="DC1798" i="2307"/>
  <c r="DA1798" i="2307"/>
  <c r="CH1798" i="2307"/>
  <c r="CF1798" i="2307"/>
  <c r="AD1798" i="2307"/>
  <c r="AC1798" i="2307"/>
  <c r="DB1798" i="2307" s="1"/>
  <c r="DC1797" i="2307"/>
  <c r="DA1797" i="2307"/>
  <c r="CH1797" i="2307"/>
  <c r="CF1797" i="2307"/>
  <c r="AD1797" i="2307"/>
  <c r="AC1797" i="2307"/>
  <c r="CE1797" i="2307" s="1"/>
  <c r="DC1796" i="2307"/>
  <c r="DA1796" i="2307"/>
  <c r="CH1796" i="2307"/>
  <c r="CF1796" i="2307"/>
  <c r="AD1796" i="2307"/>
  <c r="AC1796" i="2307"/>
  <c r="CG1796" i="2307" s="1"/>
  <c r="DC1795" i="2307"/>
  <c r="DA1795" i="2307"/>
  <c r="CH1795" i="2307"/>
  <c r="CF1795" i="2307"/>
  <c r="AD1795" i="2307"/>
  <c r="AC1795" i="2307"/>
  <c r="CZ1795" i="2307" s="1"/>
  <c r="DC1794" i="2307"/>
  <c r="DA1794" i="2307"/>
  <c r="CH1794" i="2307"/>
  <c r="CF1794" i="2307"/>
  <c r="AD1794" i="2307"/>
  <c r="AC1794" i="2307"/>
  <c r="DB1794" i="2307" s="1"/>
  <c r="DC1793" i="2307"/>
  <c r="DA1793" i="2307"/>
  <c r="CH1793" i="2307"/>
  <c r="CF1793" i="2307"/>
  <c r="AD1793" i="2307"/>
  <c r="AC1793" i="2307"/>
  <c r="CZ1793" i="2307" s="1"/>
  <c r="DC1792" i="2307"/>
  <c r="DA1792" i="2307"/>
  <c r="CH1792" i="2307"/>
  <c r="CF1792" i="2307"/>
  <c r="AD1792" i="2307"/>
  <c r="AC1792" i="2307"/>
  <c r="CG1792" i="2307" s="1"/>
  <c r="DC1791" i="2307"/>
  <c r="DA1791" i="2307"/>
  <c r="CH1791" i="2307"/>
  <c r="CF1791" i="2307"/>
  <c r="AD1791" i="2307"/>
  <c r="AC1791" i="2307"/>
  <c r="DB1791" i="2307" s="1"/>
  <c r="DC1790" i="2307"/>
  <c r="DA1790" i="2307"/>
  <c r="CH1790" i="2307"/>
  <c r="CF1790" i="2307"/>
  <c r="AD1790" i="2307"/>
  <c r="AC1790" i="2307"/>
  <c r="DC1789" i="2307"/>
  <c r="DA1789" i="2307"/>
  <c r="CH1789" i="2307"/>
  <c r="CF1789" i="2307"/>
  <c r="AD1789" i="2307"/>
  <c r="AC1789" i="2307"/>
  <c r="DC1788" i="2307"/>
  <c r="DA1788" i="2307"/>
  <c r="CH1788" i="2307"/>
  <c r="CF1788" i="2307"/>
  <c r="AD1788" i="2307"/>
  <c r="AC1788" i="2307"/>
  <c r="DC1787" i="2307"/>
  <c r="DA1787" i="2307"/>
  <c r="CH1787" i="2307"/>
  <c r="CF1787" i="2307"/>
  <c r="AD1787" i="2307"/>
  <c r="AC1787" i="2307"/>
  <c r="DC1786" i="2307"/>
  <c r="DA1786" i="2307"/>
  <c r="CH1786" i="2307"/>
  <c r="CF1786" i="2307"/>
  <c r="AD1786" i="2307"/>
  <c r="AC1786" i="2307"/>
  <c r="DB1786" i="2307" s="1"/>
  <c r="DC1785" i="2307"/>
  <c r="DA1785" i="2307"/>
  <c r="CH1785" i="2307"/>
  <c r="CF1785" i="2307"/>
  <c r="AD1785" i="2307"/>
  <c r="AC1785" i="2307"/>
  <c r="DB1785" i="2307" s="1"/>
  <c r="DC1784" i="2307"/>
  <c r="DA1784" i="2307"/>
  <c r="CH1784" i="2307"/>
  <c r="CF1784" i="2307"/>
  <c r="AD1784" i="2307"/>
  <c r="AC1784" i="2307"/>
  <c r="CG1784" i="2307" s="1"/>
  <c r="DC1783" i="2307"/>
  <c r="DA1783" i="2307"/>
  <c r="CH1783" i="2307"/>
  <c r="CF1783" i="2307"/>
  <c r="AD1783" i="2307"/>
  <c r="AC1783" i="2307"/>
  <c r="DB1783" i="2307" s="1"/>
  <c r="DC1782" i="2307"/>
  <c r="DA1782" i="2307"/>
  <c r="CH1782" i="2307"/>
  <c r="CF1782" i="2307"/>
  <c r="AD1782" i="2307"/>
  <c r="AC1782" i="2307"/>
  <c r="DB1782" i="2307" s="1"/>
  <c r="DC1781" i="2307"/>
  <c r="DA1781" i="2307"/>
  <c r="CH1781" i="2307"/>
  <c r="CF1781" i="2307"/>
  <c r="AD1781" i="2307"/>
  <c r="AC1781" i="2307"/>
  <c r="DB1781" i="2307" s="1"/>
  <c r="DC1780" i="2307"/>
  <c r="DA1780" i="2307"/>
  <c r="CH1780" i="2307"/>
  <c r="CF1780" i="2307"/>
  <c r="AD1780" i="2307"/>
  <c r="AC1780" i="2307"/>
  <c r="CG1780" i="2307" s="1"/>
  <c r="DC1779" i="2307"/>
  <c r="DA1779" i="2307"/>
  <c r="CH1779" i="2307"/>
  <c r="CF1779" i="2307"/>
  <c r="AD1779" i="2307"/>
  <c r="AC1779" i="2307"/>
  <c r="DB1779" i="2307" s="1"/>
  <c r="DC1778" i="2307"/>
  <c r="DA1778" i="2307"/>
  <c r="CH1778" i="2307"/>
  <c r="CF1778" i="2307"/>
  <c r="AD1778" i="2307"/>
  <c r="AC1778" i="2307"/>
  <c r="DB1778" i="2307" s="1"/>
  <c r="DC1777" i="2307"/>
  <c r="DA1777" i="2307"/>
  <c r="CH1777" i="2307"/>
  <c r="CF1777" i="2307"/>
  <c r="AD1777" i="2307"/>
  <c r="AC1777" i="2307"/>
  <c r="DB1777" i="2307" s="1"/>
  <c r="DC1776" i="2307"/>
  <c r="DA1776" i="2307"/>
  <c r="CH1776" i="2307"/>
  <c r="CF1776" i="2307"/>
  <c r="AD1776" i="2307"/>
  <c r="AC1776" i="2307"/>
  <c r="DC1775" i="2307"/>
  <c r="DA1775" i="2307"/>
  <c r="CH1775" i="2307"/>
  <c r="CF1775" i="2307"/>
  <c r="AD1775" i="2307"/>
  <c r="AC1775" i="2307"/>
  <c r="DB1775" i="2307" s="1"/>
  <c r="DC1774" i="2307"/>
  <c r="DA1774" i="2307"/>
  <c r="CH1774" i="2307"/>
  <c r="CF1774" i="2307"/>
  <c r="AD1774" i="2307"/>
  <c r="AC1774" i="2307"/>
  <c r="DB1774" i="2307" s="1"/>
  <c r="DC1773" i="2307"/>
  <c r="DA1773" i="2307"/>
  <c r="CH1773" i="2307"/>
  <c r="CF1773" i="2307"/>
  <c r="AD1773" i="2307"/>
  <c r="AC1773" i="2307"/>
  <c r="DB1773" i="2307" s="1"/>
  <c r="DC1772" i="2307"/>
  <c r="DA1772" i="2307"/>
  <c r="CH1772" i="2307"/>
  <c r="CF1772" i="2307"/>
  <c r="AD1772" i="2307"/>
  <c r="AC1772" i="2307"/>
  <c r="CG1772" i="2307" s="1"/>
  <c r="DC1771" i="2307"/>
  <c r="DA1771" i="2307"/>
  <c r="CH1771" i="2307"/>
  <c r="CF1771" i="2307"/>
  <c r="AD1771" i="2307"/>
  <c r="AC1771" i="2307"/>
  <c r="DB1771" i="2307" s="1"/>
  <c r="DC1770" i="2307"/>
  <c r="DA1770" i="2307"/>
  <c r="CH1770" i="2307"/>
  <c r="CF1770" i="2307"/>
  <c r="AD1770" i="2307"/>
  <c r="AC1770" i="2307"/>
  <c r="DC1769" i="2307"/>
  <c r="DA1769" i="2307"/>
  <c r="CH1769" i="2307"/>
  <c r="CF1769" i="2307"/>
  <c r="AD1769" i="2307"/>
  <c r="AC1769" i="2307"/>
  <c r="DC1768" i="2307"/>
  <c r="DA1768" i="2307"/>
  <c r="CH1768" i="2307"/>
  <c r="CF1768" i="2307"/>
  <c r="AD1768" i="2307"/>
  <c r="AC1768" i="2307"/>
  <c r="DC1767" i="2307"/>
  <c r="DA1767" i="2307"/>
  <c r="CH1767" i="2307"/>
  <c r="CF1767" i="2307"/>
  <c r="AD1767" i="2307"/>
  <c r="AC1767" i="2307"/>
  <c r="DB1767" i="2307" s="1"/>
  <c r="DC1766" i="2307"/>
  <c r="DA1766" i="2307"/>
  <c r="CH1766" i="2307"/>
  <c r="CF1766" i="2307"/>
  <c r="AD1766" i="2307"/>
  <c r="AC1766" i="2307"/>
  <c r="DC1765" i="2307"/>
  <c r="DA1765" i="2307"/>
  <c r="CH1765" i="2307"/>
  <c r="CF1765" i="2307"/>
  <c r="AD1765" i="2307"/>
  <c r="AC1765" i="2307"/>
  <c r="DC1764" i="2307"/>
  <c r="DA1764" i="2307"/>
  <c r="CH1764" i="2307"/>
  <c r="CF1764" i="2307"/>
  <c r="AD1764" i="2307"/>
  <c r="AC1764" i="2307"/>
  <c r="DC1763" i="2307"/>
  <c r="DA1763" i="2307"/>
  <c r="CH1763" i="2307"/>
  <c r="CF1763" i="2307"/>
  <c r="AD1763" i="2307"/>
  <c r="AC1763" i="2307"/>
  <c r="DB1763" i="2307" s="1"/>
  <c r="DC1762" i="2307"/>
  <c r="DA1762" i="2307"/>
  <c r="CH1762" i="2307"/>
  <c r="CF1762" i="2307"/>
  <c r="AD1762" i="2307"/>
  <c r="AC1762" i="2307"/>
  <c r="DB1762" i="2307" s="1"/>
  <c r="DC1761" i="2307"/>
  <c r="DA1761" i="2307"/>
  <c r="CH1761" i="2307"/>
  <c r="CF1761" i="2307"/>
  <c r="AD1761" i="2307"/>
  <c r="AC1761" i="2307"/>
  <c r="DB1761" i="2307" s="1"/>
  <c r="DC1760" i="2307"/>
  <c r="DA1760" i="2307"/>
  <c r="CH1760" i="2307"/>
  <c r="CF1760" i="2307"/>
  <c r="AD1760" i="2307"/>
  <c r="AC1760" i="2307"/>
  <c r="CG1760" i="2307" s="1"/>
  <c r="DC1759" i="2307"/>
  <c r="DA1759" i="2307"/>
  <c r="CH1759" i="2307"/>
  <c r="CF1759" i="2307"/>
  <c r="AD1759" i="2307"/>
  <c r="AC1759" i="2307"/>
  <c r="DB1759" i="2307" s="1"/>
  <c r="DC1758" i="2307"/>
  <c r="DA1758" i="2307"/>
  <c r="CH1758" i="2307"/>
  <c r="CF1758" i="2307"/>
  <c r="AD1758" i="2307"/>
  <c r="AC1758" i="2307"/>
  <c r="DB1758" i="2307" s="1"/>
  <c r="DC1757" i="2307"/>
  <c r="DA1757" i="2307"/>
  <c r="CH1757" i="2307"/>
  <c r="CF1757" i="2307"/>
  <c r="AD1757" i="2307"/>
  <c r="AC1757" i="2307"/>
  <c r="DB1757" i="2307" s="1"/>
  <c r="DC1756" i="2307"/>
  <c r="DA1756" i="2307"/>
  <c r="CH1756" i="2307"/>
  <c r="CF1756" i="2307"/>
  <c r="AD1756" i="2307"/>
  <c r="AC1756" i="2307"/>
  <c r="DC1755" i="2307"/>
  <c r="DA1755" i="2307"/>
  <c r="CH1755" i="2307"/>
  <c r="CF1755" i="2307"/>
  <c r="AD1755" i="2307"/>
  <c r="AC1755" i="2307"/>
  <c r="DC1754" i="2307"/>
  <c r="DA1754" i="2307"/>
  <c r="CH1754" i="2307"/>
  <c r="CF1754" i="2307"/>
  <c r="AD1754" i="2307"/>
  <c r="AC1754" i="2307"/>
  <c r="DC1753" i="2307"/>
  <c r="DA1753" i="2307"/>
  <c r="CH1753" i="2307"/>
  <c r="CF1753" i="2307"/>
  <c r="AD1753" i="2307"/>
  <c r="AC1753" i="2307"/>
  <c r="DB1753" i="2307" s="1"/>
  <c r="DC1752" i="2307"/>
  <c r="DA1752" i="2307"/>
  <c r="CH1752" i="2307"/>
  <c r="CF1752" i="2307"/>
  <c r="AD1752" i="2307"/>
  <c r="AC1752" i="2307"/>
  <c r="CG1752" i="2307" s="1"/>
  <c r="DC1751" i="2307"/>
  <c r="DA1751" i="2307"/>
  <c r="CH1751" i="2307"/>
  <c r="CF1751" i="2307"/>
  <c r="AD1751" i="2307"/>
  <c r="AC1751" i="2307"/>
  <c r="DB1751" i="2307" s="1"/>
  <c r="DC1750" i="2307"/>
  <c r="DA1750" i="2307"/>
  <c r="CH1750" i="2307"/>
  <c r="CF1750" i="2307"/>
  <c r="AD1750" i="2307"/>
  <c r="AC1750" i="2307"/>
  <c r="DC1749" i="2307"/>
  <c r="DA1749" i="2307"/>
  <c r="CH1749" i="2307"/>
  <c r="CF1749" i="2307"/>
  <c r="AD1749" i="2307"/>
  <c r="AC1749" i="2307"/>
  <c r="DC1748" i="2307"/>
  <c r="DA1748" i="2307"/>
  <c r="CH1748" i="2307"/>
  <c r="CF1748" i="2307"/>
  <c r="AD1748" i="2307"/>
  <c r="AC1748" i="2307"/>
  <c r="DC1747" i="2307"/>
  <c r="DA1747" i="2307"/>
  <c r="CH1747" i="2307"/>
  <c r="CF1747" i="2307"/>
  <c r="AD1747" i="2307"/>
  <c r="AC1747" i="2307"/>
  <c r="DB1747" i="2307" s="1"/>
  <c r="DC1746" i="2307"/>
  <c r="DA1746" i="2307"/>
  <c r="CH1746" i="2307"/>
  <c r="CF1746" i="2307"/>
  <c r="AD1746" i="2307"/>
  <c r="AC1746" i="2307"/>
  <c r="DC1745" i="2307"/>
  <c r="DA1745" i="2307"/>
  <c r="CH1745" i="2307"/>
  <c r="CF1745" i="2307"/>
  <c r="AD1745" i="2307"/>
  <c r="AC1745" i="2307"/>
  <c r="DB1745" i="2307" s="1"/>
  <c r="DC1744" i="2307"/>
  <c r="DA1744" i="2307"/>
  <c r="CH1744" i="2307"/>
  <c r="CF1744" i="2307"/>
  <c r="AD1744" i="2307"/>
  <c r="AC1744" i="2307"/>
  <c r="DC1743" i="2307"/>
  <c r="DA1743" i="2307"/>
  <c r="CH1743" i="2307"/>
  <c r="CF1743" i="2307"/>
  <c r="AD1743" i="2307"/>
  <c r="AC1743" i="2307"/>
  <c r="DB1743" i="2307" s="1"/>
  <c r="DC1742" i="2307"/>
  <c r="DA1742" i="2307"/>
  <c r="CH1742" i="2307"/>
  <c r="CF1742" i="2307"/>
  <c r="AD1742" i="2307"/>
  <c r="AC1742" i="2307"/>
  <c r="DC1741" i="2307"/>
  <c r="DA1741" i="2307"/>
  <c r="CH1741" i="2307"/>
  <c r="CF1741" i="2307"/>
  <c r="AD1741" i="2307"/>
  <c r="AC1741" i="2307"/>
  <c r="DC1740" i="2307"/>
  <c r="DA1740" i="2307"/>
  <c r="CH1740" i="2307"/>
  <c r="CF1740" i="2307"/>
  <c r="AD1740" i="2307"/>
  <c r="AC1740" i="2307"/>
  <c r="DC1739" i="2307"/>
  <c r="DA1739" i="2307"/>
  <c r="CH1739" i="2307"/>
  <c r="CF1739" i="2307"/>
  <c r="AD1739" i="2307"/>
  <c r="AC1739" i="2307"/>
  <c r="DB1739" i="2307" s="1"/>
  <c r="DC1738" i="2307"/>
  <c r="DA1738" i="2307"/>
  <c r="CH1738" i="2307"/>
  <c r="CF1738" i="2307"/>
  <c r="AD1738" i="2307"/>
  <c r="AC1738" i="2307"/>
  <c r="DB1738" i="2307" s="1"/>
  <c r="DC1737" i="2307"/>
  <c r="DA1737" i="2307"/>
  <c r="CH1737" i="2307"/>
  <c r="CF1737" i="2307"/>
  <c r="AD1737" i="2307"/>
  <c r="AC1737" i="2307"/>
  <c r="DC1736" i="2307"/>
  <c r="DA1736" i="2307"/>
  <c r="CH1736" i="2307"/>
  <c r="CF1736" i="2307"/>
  <c r="AD1736" i="2307"/>
  <c r="AC1736" i="2307"/>
  <c r="CG1736" i="2307" s="1"/>
  <c r="DC1735" i="2307"/>
  <c r="DA1735" i="2307"/>
  <c r="CH1735" i="2307"/>
  <c r="CF1735" i="2307"/>
  <c r="AD1735" i="2307"/>
  <c r="AC1735" i="2307"/>
  <c r="DB1735" i="2307" s="1"/>
  <c r="DC1734" i="2307"/>
  <c r="DA1734" i="2307"/>
  <c r="CH1734" i="2307"/>
  <c r="CF1734" i="2307"/>
  <c r="AD1734" i="2307"/>
  <c r="AC1734" i="2307"/>
  <c r="DB1734" i="2307" s="1"/>
  <c r="DC1733" i="2307"/>
  <c r="DA1733" i="2307"/>
  <c r="CH1733" i="2307"/>
  <c r="CF1733" i="2307"/>
  <c r="AD1733" i="2307"/>
  <c r="AC1733" i="2307"/>
  <c r="DB1733" i="2307" s="1"/>
  <c r="DC1732" i="2307"/>
  <c r="DA1732" i="2307"/>
  <c r="CH1732" i="2307"/>
  <c r="CF1732" i="2307"/>
  <c r="AD1732" i="2307"/>
  <c r="AC1732" i="2307"/>
  <c r="CG1732" i="2307" s="1"/>
  <c r="DC1731" i="2307"/>
  <c r="DA1731" i="2307"/>
  <c r="CH1731" i="2307"/>
  <c r="CF1731" i="2307"/>
  <c r="AD1731" i="2307"/>
  <c r="AC1731" i="2307"/>
  <c r="DB1731" i="2307" s="1"/>
  <c r="DC1730" i="2307"/>
  <c r="DA1730" i="2307"/>
  <c r="CH1730" i="2307"/>
  <c r="CF1730" i="2307"/>
  <c r="AD1730" i="2307"/>
  <c r="AC1730" i="2307"/>
  <c r="DC1729" i="2307"/>
  <c r="DA1729" i="2307"/>
  <c r="CH1729" i="2307"/>
  <c r="CF1729" i="2307"/>
  <c r="AD1729" i="2307"/>
  <c r="AC1729" i="2307"/>
  <c r="DC1728" i="2307"/>
  <c r="DA1728" i="2307"/>
  <c r="CH1728" i="2307"/>
  <c r="CF1728" i="2307"/>
  <c r="AD1728" i="2307"/>
  <c r="AC1728" i="2307"/>
  <c r="CG1728" i="2307" s="1"/>
  <c r="DC1727" i="2307"/>
  <c r="DA1727" i="2307"/>
  <c r="CH1727" i="2307"/>
  <c r="CF1727" i="2307"/>
  <c r="AD1727" i="2307"/>
  <c r="AC1727" i="2307"/>
  <c r="DB1727" i="2307" s="1"/>
  <c r="DC1726" i="2307"/>
  <c r="DA1726" i="2307"/>
  <c r="CH1726" i="2307"/>
  <c r="CF1726" i="2307"/>
  <c r="AD1726" i="2307"/>
  <c r="AC1726" i="2307"/>
  <c r="DC1725" i="2307"/>
  <c r="DA1725" i="2307"/>
  <c r="CH1725" i="2307"/>
  <c r="CF1725" i="2307"/>
  <c r="AD1725" i="2307"/>
  <c r="AC1725" i="2307"/>
  <c r="DB1725" i="2307" s="1"/>
  <c r="DC1724" i="2307"/>
  <c r="DA1724" i="2307"/>
  <c r="CH1724" i="2307"/>
  <c r="CF1724" i="2307"/>
  <c r="AD1724" i="2307"/>
  <c r="AC1724" i="2307"/>
  <c r="DC1723" i="2307"/>
  <c r="DA1723" i="2307"/>
  <c r="CH1723" i="2307"/>
  <c r="CF1723" i="2307"/>
  <c r="AD1723" i="2307"/>
  <c r="AC1723" i="2307"/>
  <c r="DC1722" i="2307"/>
  <c r="DA1722" i="2307"/>
  <c r="CH1722" i="2307"/>
  <c r="CF1722" i="2307"/>
  <c r="AD1722" i="2307"/>
  <c r="AC1722" i="2307"/>
  <c r="DB1722" i="2307" s="1"/>
  <c r="DC1721" i="2307"/>
  <c r="DA1721" i="2307"/>
  <c r="CH1721" i="2307"/>
  <c r="CF1721" i="2307"/>
  <c r="AD1721" i="2307"/>
  <c r="AC1721" i="2307"/>
  <c r="DB1721" i="2307" s="1"/>
  <c r="DC1720" i="2307"/>
  <c r="DA1720" i="2307"/>
  <c r="CH1720" i="2307"/>
  <c r="CF1720" i="2307"/>
  <c r="AD1720" i="2307"/>
  <c r="AC1720" i="2307"/>
  <c r="CG1720" i="2307" s="1"/>
  <c r="DC1719" i="2307"/>
  <c r="DA1719" i="2307"/>
  <c r="CH1719" i="2307"/>
  <c r="CF1719" i="2307"/>
  <c r="AD1719" i="2307"/>
  <c r="AC1719" i="2307"/>
  <c r="DB1719" i="2307" s="1"/>
  <c r="DC1718" i="2307"/>
  <c r="DA1718" i="2307"/>
  <c r="CH1718" i="2307"/>
  <c r="CF1718" i="2307"/>
  <c r="AD1718" i="2307"/>
  <c r="AC1718" i="2307"/>
  <c r="DB1718" i="2307" s="1"/>
  <c r="DC1717" i="2307"/>
  <c r="DA1717" i="2307"/>
  <c r="CH1717" i="2307"/>
  <c r="CF1717" i="2307"/>
  <c r="AD1717" i="2307"/>
  <c r="AC1717" i="2307"/>
  <c r="DC1716" i="2307"/>
  <c r="DA1716" i="2307"/>
  <c r="CH1716" i="2307"/>
  <c r="CF1716" i="2307"/>
  <c r="AD1716" i="2307"/>
  <c r="AC1716" i="2307"/>
  <c r="CG1716" i="2307" s="1"/>
  <c r="DC1715" i="2307"/>
  <c r="DA1715" i="2307"/>
  <c r="CH1715" i="2307"/>
  <c r="CF1715" i="2307"/>
  <c r="AD1715" i="2307"/>
  <c r="AC1715" i="2307"/>
  <c r="DB1715" i="2307" s="1"/>
  <c r="DC1714" i="2307"/>
  <c r="DA1714" i="2307"/>
  <c r="CH1714" i="2307"/>
  <c r="CF1714" i="2307"/>
  <c r="AD1714" i="2307"/>
  <c r="AC1714" i="2307"/>
  <c r="DB1714" i="2307" s="1"/>
  <c r="DC1713" i="2307"/>
  <c r="DA1713" i="2307"/>
  <c r="CH1713" i="2307"/>
  <c r="CF1713" i="2307"/>
  <c r="AD1713" i="2307"/>
  <c r="AC1713" i="2307"/>
  <c r="DB1713" i="2307" s="1"/>
  <c r="DC1712" i="2307"/>
  <c r="DA1712" i="2307"/>
  <c r="CH1712" i="2307"/>
  <c r="CF1712" i="2307"/>
  <c r="AD1712" i="2307"/>
  <c r="AC1712" i="2307"/>
  <c r="CG1712" i="2307" s="1"/>
  <c r="DC1711" i="2307"/>
  <c r="DA1711" i="2307"/>
  <c r="CH1711" i="2307"/>
  <c r="CF1711" i="2307"/>
  <c r="AD1711" i="2307"/>
  <c r="AC1711" i="2307"/>
  <c r="DB1711" i="2307" s="1"/>
  <c r="DC1710" i="2307"/>
  <c r="DA1710" i="2307"/>
  <c r="CH1710" i="2307"/>
  <c r="CF1710" i="2307"/>
  <c r="AD1710" i="2307"/>
  <c r="AC1710" i="2307"/>
  <c r="DB1710" i="2307" s="1"/>
  <c r="DC1709" i="2307"/>
  <c r="DA1709" i="2307"/>
  <c r="CH1709" i="2307"/>
  <c r="CF1709" i="2307"/>
  <c r="AD1709" i="2307"/>
  <c r="AC1709" i="2307"/>
  <c r="DC1708" i="2307"/>
  <c r="DA1708" i="2307"/>
  <c r="CH1708" i="2307"/>
  <c r="CF1708" i="2307"/>
  <c r="AD1708" i="2307"/>
  <c r="AC1708" i="2307"/>
  <c r="CG1708" i="2307" s="1"/>
  <c r="DC1707" i="2307"/>
  <c r="DA1707" i="2307"/>
  <c r="CH1707" i="2307"/>
  <c r="CF1707" i="2307"/>
  <c r="AD1707" i="2307"/>
  <c r="AC1707" i="2307"/>
  <c r="DB1707" i="2307" s="1"/>
  <c r="DC1706" i="2307"/>
  <c r="DA1706" i="2307"/>
  <c r="CH1706" i="2307"/>
  <c r="CF1706" i="2307"/>
  <c r="AD1706" i="2307"/>
  <c r="AC1706" i="2307"/>
  <c r="DC1705" i="2307"/>
  <c r="DA1705" i="2307"/>
  <c r="CH1705" i="2307"/>
  <c r="CF1705" i="2307"/>
  <c r="AD1705" i="2307"/>
  <c r="AC1705" i="2307"/>
  <c r="DB1705" i="2307" s="1"/>
  <c r="DC1704" i="2307"/>
  <c r="DA1704" i="2307"/>
  <c r="CH1704" i="2307"/>
  <c r="CF1704" i="2307"/>
  <c r="AD1704" i="2307"/>
  <c r="AC1704" i="2307"/>
  <c r="CG1704" i="2307" s="1"/>
  <c r="DC1703" i="2307"/>
  <c r="DA1703" i="2307"/>
  <c r="CH1703" i="2307"/>
  <c r="CF1703" i="2307"/>
  <c r="AD1703" i="2307"/>
  <c r="AC1703" i="2307"/>
  <c r="DB1703" i="2307" s="1"/>
  <c r="DC1702" i="2307"/>
  <c r="DA1702" i="2307"/>
  <c r="CH1702" i="2307"/>
  <c r="CF1702" i="2307"/>
  <c r="AD1702" i="2307"/>
  <c r="AC1702" i="2307"/>
  <c r="DC1701" i="2307"/>
  <c r="DA1701" i="2307"/>
  <c r="CH1701" i="2307"/>
  <c r="CF1701" i="2307"/>
  <c r="AD1701" i="2307"/>
  <c r="AC1701" i="2307"/>
  <c r="DB1701" i="2307" s="1"/>
  <c r="DC1700" i="2307"/>
  <c r="DA1700" i="2307"/>
  <c r="CH1700" i="2307"/>
  <c r="CF1700" i="2307"/>
  <c r="AD1700" i="2307"/>
  <c r="AC1700" i="2307"/>
  <c r="DC1699" i="2307"/>
  <c r="DA1699" i="2307"/>
  <c r="CH1699" i="2307"/>
  <c r="CF1699" i="2307"/>
  <c r="AD1699" i="2307"/>
  <c r="AC1699" i="2307"/>
  <c r="DB1699" i="2307" s="1"/>
  <c r="DC1698" i="2307"/>
  <c r="DA1698" i="2307"/>
  <c r="CH1698" i="2307"/>
  <c r="CF1698" i="2307"/>
  <c r="AD1698" i="2307"/>
  <c r="AC1698" i="2307"/>
  <c r="DB1698" i="2307" s="1"/>
  <c r="DC1697" i="2307"/>
  <c r="DA1697" i="2307"/>
  <c r="CH1697" i="2307"/>
  <c r="CF1697" i="2307"/>
  <c r="AD1697" i="2307"/>
  <c r="AC1697" i="2307"/>
  <c r="DC1696" i="2307"/>
  <c r="DA1696" i="2307"/>
  <c r="CH1696" i="2307"/>
  <c r="CF1696" i="2307"/>
  <c r="AD1696" i="2307"/>
  <c r="AC1696" i="2307"/>
  <c r="CG1696" i="2307" s="1"/>
  <c r="DC1695" i="2307"/>
  <c r="DA1695" i="2307"/>
  <c r="CH1695" i="2307"/>
  <c r="CF1695" i="2307"/>
  <c r="AD1695" i="2307"/>
  <c r="AC1695" i="2307"/>
  <c r="DB1695" i="2307" s="1"/>
  <c r="DC1694" i="2307"/>
  <c r="DA1694" i="2307"/>
  <c r="CH1694" i="2307"/>
  <c r="CF1694" i="2307"/>
  <c r="AD1694" i="2307"/>
  <c r="AC1694" i="2307"/>
  <c r="DB1694" i="2307" s="1"/>
  <c r="DC1693" i="2307"/>
  <c r="DA1693" i="2307"/>
  <c r="CH1693" i="2307"/>
  <c r="CF1693" i="2307"/>
  <c r="AD1693" i="2307"/>
  <c r="AC1693" i="2307"/>
  <c r="DB1693" i="2307" s="1"/>
  <c r="DC1692" i="2307"/>
  <c r="DA1692" i="2307"/>
  <c r="CH1692" i="2307"/>
  <c r="CF1692" i="2307"/>
  <c r="AD1692" i="2307"/>
  <c r="AC1692" i="2307"/>
  <c r="DC1691" i="2307"/>
  <c r="DA1691" i="2307"/>
  <c r="CH1691" i="2307"/>
  <c r="CF1691" i="2307"/>
  <c r="AD1691" i="2307"/>
  <c r="AC1691" i="2307"/>
  <c r="DC1690" i="2307"/>
  <c r="DA1690" i="2307"/>
  <c r="CH1690" i="2307"/>
  <c r="CF1690" i="2307"/>
  <c r="AD1690" i="2307"/>
  <c r="AC1690" i="2307"/>
  <c r="DB1690" i="2307" s="1"/>
  <c r="DC1689" i="2307"/>
  <c r="DA1689" i="2307"/>
  <c r="CH1689" i="2307"/>
  <c r="CF1689" i="2307"/>
  <c r="AD1689" i="2307"/>
  <c r="AC1689" i="2307"/>
  <c r="DB1689" i="2307" s="1"/>
  <c r="DC1688" i="2307"/>
  <c r="DA1688" i="2307"/>
  <c r="CH1688" i="2307"/>
  <c r="CF1688" i="2307"/>
  <c r="AD1688" i="2307"/>
  <c r="AC1688" i="2307"/>
  <c r="CG1688" i="2307" s="1"/>
  <c r="DC1687" i="2307"/>
  <c r="DA1687" i="2307"/>
  <c r="CH1687" i="2307"/>
  <c r="CF1687" i="2307"/>
  <c r="AD1687" i="2307"/>
  <c r="AC1687" i="2307"/>
  <c r="DB1687" i="2307" s="1"/>
  <c r="DC1686" i="2307"/>
  <c r="DA1686" i="2307"/>
  <c r="CH1686" i="2307"/>
  <c r="CF1686" i="2307"/>
  <c r="AD1686" i="2307"/>
  <c r="AC1686" i="2307"/>
  <c r="DB1686" i="2307" s="1"/>
  <c r="DC1685" i="2307"/>
  <c r="DA1685" i="2307"/>
  <c r="CH1685" i="2307"/>
  <c r="CF1685" i="2307"/>
  <c r="AD1685" i="2307"/>
  <c r="AC1685" i="2307"/>
  <c r="DC1684" i="2307"/>
  <c r="DA1684" i="2307"/>
  <c r="CH1684" i="2307"/>
  <c r="CF1684" i="2307"/>
  <c r="AD1684" i="2307"/>
  <c r="AC1684" i="2307"/>
  <c r="DC1683" i="2307"/>
  <c r="DA1683" i="2307"/>
  <c r="CH1683" i="2307"/>
  <c r="CF1683" i="2307"/>
  <c r="AD1683" i="2307"/>
  <c r="AC1683" i="2307"/>
  <c r="DB1683" i="2307" s="1"/>
  <c r="DC1682" i="2307"/>
  <c r="DA1682" i="2307"/>
  <c r="CH1682" i="2307"/>
  <c r="CF1682" i="2307"/>
  <c r="AD1682" i="2307"/>
  <c r="AC1682" i="2307"/>
  <c r="DC1681" i="2307"/>
  <c r="DA1681" i="2307"/>
  <c r="CH1681" i="2307"/>
  <c r="CF1681" i="2307"/>
  <c r="AD1681" i="2307"/>
  <c r="AC1681" i="2307"/>
  <c r="DB1681" i="2307" s="1"/>
  <c r="DC1680" i="2307"/>
  <c r="DA1680" i="2307"/>
  <c r="CH1680" i="2307"/>
  <c r="CF1680" i="2307"/>
  <c r="AD1680" i="2307"/>
  <c r="AC1680" i="2307"/>
  <c r="DC1679" i="2307"/>
  <c r="DA1679" i="2307"/>
  <c r="CH1679" i="2307"/>
  <c r="CF1679" i="2307"/>
  <c r="AD1679" i="2307"/>
  <c r="AC1679" i="2307"/>
  <c r="DB1679" i="2307" s="1"/>
  <c r="DC1678" i="2307"/>
  <c r="DA1678" i="2307"/>
  <c r="CH1678" i="2307"/>
  <c r="CF1678" i="2307"/>
  <c r="AD1678" i="2307"/>
  <c r="AC1678" i="2307"/>
  <c r="DB1678" i="2307" s="1"/>
  <c r="DC1677" i="2307"/>
  <c r="DA1677" i="2307"/>
  <c r="CH1677" i="2307"/>
  <c r="CF1677" i="2307"/>
  <c r="AD1677" i="2307"/>
  <c r="AC1677" i="2307"/>
  <c r="DC1676" i="2307"/>
  <c r="DA1676" i="2307"/>
  <c r="CH1676" i="2307"/>
  <c r="CF1676" i="2307"/>
  <c r="AD1676" i="2307"/>
  <c r="AC1676" i="2307"/>
  <c r="CG1676" i="2307" s="1"/>
  <c r="DC1675" i="2307"/>
  <c r="DA1675" i="2307"/>
  <c r="CH1675" i="2307"/>
  <c r="CF1675" i="2307"/>
  <c r="AD1675" i="2307"/>
  <c r="AC1675" i="2307"/>
  <c r="DB1675" i="2307" s="1"/>
  <c r="DC1674" i="2307"/>
  <c r="DA1674" i="2307"/>
  <c r="CH1674" i="2307"/>
  <c r="CF1674" i="2307"/>
  <c r="AD1674" i="2307"/>
  <c r="AC1674" i="2307"/>
  <c r="DC1673" i="2307"/>
  <c r="DA1673" i="2307"/>
  <c r="CH1673" i="2307"/>
  <c r="CF1673" i="2307"/>
  <c r="AD1673" i="2307"/>
  <c r="AC1673" i="2307"/>
  <c r="DB1673" i="2307" s="1"/>
  <c r="DC1672" i="2307"/>
  <c r="DA1672" i="2307"/>
  <c r="CH1672" i="2307"/>
  <c r="CF1672" i="2307"/>
  <c r="AD1672" i="2307"/>
  <c r="AC1672" i="2307"/>
  <c r="DC1671" i="2307"/>
  <c r="DA1671" i="2307"/>
  <c r="CH1671" i="2307"/>
  <c r="CF1671" i="2307"/>
  <c r="AD1671" i="2307"/>
  <c r="AC1671" i="2307"/>
  <c r="DB1671" i="2307" s="1"/>
  <c r="DC1670" i="2307"/>
  <c r="DA1670" i="2307"/>
  <c r="CH1670" i="2307"/>
  <c r="CF1670" i="2307"/>
  <c r="AD1670" i="2307"/>
  <c r="AC1670" i="2307"/>
  <c r="DB1670" i="2307" s="1"/>
  <c r="DC1669" i="2307"/>
  <c r="DA1669" i="2307"/>
  <c r="CH1669" i="2307"/>
  <c r="CF1669" i="2307"/>
  <c r="AD1669" i="2307"/>
  <c r="AC1669" i="2307"/>
  <c r="DC1668" i="2307"/>
  <c r="DA1668" i="2307"/>
  <c r="CH1668" i="2307"/>
  <c r="CF1668" i="2307"/>
  <c r="AD1668" i="2307"/>
  <c r="AC1668" i="2307"/>
  <c r="CG1668" i="2307" s="1"/>
  <c r="DC1667" i="2307"/>
  <c r="DA1667" i="2307"/>
  <c r="CH1667" i="2307"/>
  <c r="CF1667" i="2307"/>
  <c r="AD1667" i="2307"/>
  <c r="AC1667" i="2307"/>
  <c r="DB1667" i="2307" s="1"/>
  <c r="DC1666" i="2307"/>
  <c r="DA1666" i="2307"/>
  <c r="CH1666" i="2307"/>
  <c r="CF1666" i="2307"/>
  <c r="AD1666" i="2307"/>
  <c r="AC1666" i="2307"/>
  <c r="DC1665" i="2307"/>
  <c r="DA1665" i="2307"/>
  <c r="CH1665" i="2307"/>
  <c r="CF1665" i="2307"/>
  <c r="AD1665" i="2307"/>
  <c r="AC1665" i="2307"/>
  <c r="DB1665" i="2307" s="1"/>
  <c r="DC1664" i="2307"/>
  <c r="DA1664" i="2307"/>
  <c r="CH1664" i="2307"/>
  <c r="CF1664" i="2307"/>
  <c r="AD1664" i="2307"/>
  <c r="AC1664" i="2307"/>
  <c r="CG1664" i="2307" s="1"/>
  <c r="DC1663" i="2307"/>
  <c r="DA1663" i="2307"/>
  <c r="CH1663" i="2307"/>
  <c r="CF1663" i="2307"/>
  <c r="AD1663" i="2307"/>
  <c r="AC1663" i="2307"/>
  <c r="DB1663" i="2307" s="1"/>
  <c r="DC1662" i="2307"/>
  <c r="DA1662" i="2307"/>
  <c r="CH1662" i="2307"/>
  <c r="CF1662" i="2307"/>
  <c r="AD1662" i="2307"/>
  <c r="AC1662" i="2307"/>
  <c r="DC1661" i="2307"/>
  <c r="DA1661" i="2307"/>
  <c r="CH1661" i="2307"/>
  <c r="CF1661" i="2307"/>
  <c r="AD1661" i="2307"/>
  <c r="AC1661" i="2307"/>
  <c r="DB1661" i="2307" s="1"/>
  <c r="DC1660" i="2307"/>
  <c r="DA1660" i="2307"/>
  <c r="CH1660" i="2307"/>
  <c r="CF1660" i="2307"/>
  <c r="AD1660" i="2307"/>
  <c r="AC1660" i="2307"/>
  <c r="DC1659" i="2307"/>
  <c r="DA1659" i="2307"/>
  <c r="CH1659" i="2307"/>
  <c r="CF1659" i="2307"/>
  <c r="AD1659" i="2307"/>
  <c r="AC1659" i="2307"/>
  <c r="DC1658" i="2307"/>
  <c r="DA1658" i="2307"/>
  <c r="CH1658" i="2307"/>
  <c r="CF1658" i="2307"/>
  <c r="AD1658" i="2307"/>
  <c r="AC1658" i="2307"/>
  <c r="DB1658" i="2307" s="1"/>
  <c r="DC1657" i="2307"/>
  <c r="DA1657" i="2307"/>
  <c r="CH1657" i="2307"/>
  <c r="CF1657" i="2307"/>
  <c r="AD1657" i="2307"/>
  <c r="AC1657" i="2307"/>
  <c r="DB1657" i="2307" s="1"/>
  <c r="DC1656" i="2307"/>
  <c r="DA1656" i="2307"/>
  <c r="CH1656" i="2307"/>
  <c r="CF1656" i="2307"/>
  <c r="AD1656" i="2307"/>
  <c r="AC1656" i="2307"/>
  <c r="CG1656" i="2307" s="1"/>
  <c r="DC1655" i="2307"/>
  <c r="DA1655" i="2307"/>
  <c r="CH1655" i="2307"/>
  <c r="CF1655" i="2307"/>
  <c r="AD1655" i="2307"/>
  <c r="AC1655" i="2307"/>
  <c r="DB1655" i="2307" s="1"/>
  <c r="DC1654" i="2307"/>
  <c r="DA1654" i="2307"/>
  <c r="CH1654" i="2307"/>
  <c r="CF1654" i="2307"/>
  <c r="AD1654" i="2307"/>
  <c r="AC1654" i="2307"/>
  <c r="DC1653" i="2307"/>
  <c r="DA1653" i="2307"/>
  <c r="CH1653" i="2307"/>
  <c r="CF1653" i="2307"/>
  <c r="AD1653" i="2307"/>
  <c r="AC1653" i="2307"/>
  <c r="CZ1653" i="2307" s="1"/>
  <c r="DC1652" i="2307"/>
  <c r="DA1652" i="2307"/>
  <c r="CH1652" i="2307"/>
  <c r="CF1652" i="2307"/>
  <c r="AD1652" i="2307"/>
  <c r="AC1652" i="2307"/>
  <c r="DC1651" i="2307"/>
  <c r="DA1651" i="2307"/>
  <c r="CH1651" i="2307"/>
  <c r="CF1651" i="2307"/>
  <c r="AD1651" i="2307"/>
  <c r="AC1651" i="2307"/>
  <c r="DB1651" i="2307" s="1"/>
  <c r="DC1650" i="2307"/>
  <c r="DA1650" i="2307"/>
  <c r="CH1650" i="2307"/>
  <c r="CF1650" i="2307"/>
  <c r="AD1650" i="2307"/>
  <c r="AC1650" i="2307"/>
  <c r="DC1649" i="2307"/>
  <c r="DA1649" i="2307"/>
  <c r="CH1649" i="2307"/>
  <c r="CF1649" i="2307"/>
  <c r="AD1649" i="2307"/>
  <c r="AC1649" i="2307"/>
  <c r="DC1648" i="2307"/>
  <c r="DA1648" i="2307"/>
  <c r="CH1648" i="2307"/>
  <c r="CF1648" i="2307"/>
  <c r="AD1648" i="2307"/>
  <c r="AC1648" i="2307"/>
  <c r="CG1648" i="2307" s="1"/>
  <c r="DC1647" i="2307"/>
  <c r="DA1647" i="2307"/>
  <c r="CH1647" i="2307"/>
  <c r="CF1647" i="2307"/>
  <c r="AD1647" i="2307"/>
  <c r="AC1647" i="2307"/>
  <c r="DB1647" i="2307" s="1"/>
  <c r="DC1646" i="2307"/>
  <c r="DA1646" i="2307"/>
  <c r="CH1646" i="2307"/>
  <c r="CF1646" i="2307"/>
  <c r="AD1646" i="2307"/>
  <c r="AC1646" i="2307"/>
  <c r="DB1646" i="2307" s="1"/>
  <c r="DC1645" i="2307"/>
  <c r="DA1645" i="2307"/>
  <c r="CH1645" i="2307"/>
  <c r="CF1645" i="2307"/>
  <c r="AD1645" i="2307"/>
  <c r="AC1645" i="2307"/>
  <c r="DB1645" i="2307" s="1"/>
  <c r="DC1644" i="2307"/>
  <c r="DA1644" i="2307"/>
  <c r="CH1644" i="2307"/>
  <c r="CF1644" i="2307"/>
  <c r="AD1644" i="2307"/>
  <c r="AC1644" i="2307"/>
  <c r="CG1644" i="2307" s="1"/>
  <c r="DC1643" i="2307"/>
  <c r="DA1643" i="2307"/>
  <c r="CH1643" i="2307"/>
  <c r="CF1643" i="2307"/>
  <c r="AD1643" i="2307"/>
  <c r="AC1643" i="2307"/>
  <c r="DB1643" i="2307" s="1"/>
  <c r="DC1642" i="2307"/>
  <c r="DA1642" i="2307"/>
  <c r="CH1642" i="2307"/>
  <c r="CF1642" i="2307"/>
  <c r="AD1642" i="2307"/>
  <c r="AC1642" i="2307"/>
  <c r="DB1642" i="2307" s="1"/>
  <c r="DC1641" i="2307"/>
  <c r="DA1641" i="2307"/>
  <c r="CH1641" i="2307"/>
  <c r="CF1641" i="2307"/>
  <c r="AD1641" i="2307"/>
  <c r="AC1641" i="2307"/>
  <c r="DB1641" i="2307" s="1"/>
  <c r="DC1640" i="2307"/>
  <c r="DA1640" i="2307"/>
  <c r="CH1640" i="2307"/>
  <c r="CF1640" i="2307"/>
  <c r="AD1640" i="2307"/>
  <c r="AC1640" i="2307"/>
  <c r="CG1640" i="2307" s="1"/>
  <c r="DC1639" i="2307"/>
  <c r="DA1639" i="2307"/>
  <c r="CH1639" i="2307"/>
  <c r="CF1639" i="2307"/>
  <c r="AD1639" i="2307"/>
  <c r="AC1639" i="2307"/>
  <c r="DB1639" i="2307" s="1"/>
  <c r="DC1638" i="2307"/>
  <c r="DA1638" i="2307"/>
  <c r="CH1638" i="2307"/>
  <c r="CF1638" i="2307"/>
  <c r="AD1638" i="2307"/>
  <c r="AC1638" i="2307"/>
  <c r="CE1638" i="2307" s="1"/>
  <c r="DC1637" i="2307"/>
  <c r="DA1637" i="2307"/>
  <c r="CH1637" i="2307"/>
  <c r="CF1637" i="2307"/>
  <c r="AD1637" i="2307"/>
  <c r="AC1637" i="2307"/>
  <c r="DB1637" i="2307" s="1"/>
  <c r="DC1636" i="2307"/>
  <c r="DA1636" i="2307"/>
  <c r="CH1636" i="2307"/>
  <c r="CF1636" i="2307"/>
  <c r="AD1636" i="2307"/>
  <c r="AC1636" i="2307"/>
  <c r="DC1635" i="2307"/>
  <c r="DA1635" i="2307"/>
  <c r="CH1635" i="2307"/>
  <c r="CF1635" i="2307"/>
  <c r="AD1635" i="2307"/>
  <c r="AC1635" i="2307"/>
  <c r="DB1635" i="2307" s="1"/>
  <c r="DC1634" i="2307"/>
  <c r="DA1634" i="2307"/>
  <c r="CH1634" i="2307"/>
  <c r="CF1634" i="2307"/>
  <c r="AD1634" i="2307"/>
  <c r="AC1634" i="2307"/>
  <c r="DC1633" i="2307"/>
  <c r="DA1633" i="2307"/>
  <c r="CH1633" i="2307"/>
  <c r="CF1633" i="2307"/>
  <c r="AD1633" i="2307"/>
  <c r="AC1633" i="2307"/>
  <c r="DC1632" i="2307"/>
  <c r="DA1632" i="2307"/>
  <c r="CH1632" i="2307"/>
  <c r="CF1632" i="2307"/>
  <c r="AD1632" i="2307"/>
  <c r="AC1632" i="2307"/>
  <c r="DC1631" i="2307"/>
  <c r="DA1631" i="2307"/>
  <c r="CH1631" i="2307"/>
  <c r="CF1631" i="2307"/>
  <c r="AD1631" i="2307"/>
  <c r="AC1631" i="2307"/>
  <c r="CE1631" i="2307" s="1"/>
  <c r="DC1630" i="2307"/>
  <c r="DA1630" i="2307"/>
  <c r="CH1630" i="2307"/>
  <c r="CF1630" i="2307"/>
  <c r="AD1630" i="2307"/>
  <c r="AC1630" i="2307"/>
  <c r="DC1629" i="2307"/>
  <c r="DA1629" i="2307"/>
  <c r="CH1629" i="2307"/>
  <c r="CF1629" i="2307"/>
  <c r="AD1629" i="2307"/>
  <c r="AC1629" i="2307"/>
  <c r="DB1629" i="2307" s="1"/>
  <c r="DC1628" i="2307"/>
  <c r="DA1628" i="2307"/>
  <c r="CH1628" i="2307"/>
  <c r="CF1628" i="2307"/>
  <c r="AD1628" i="2307"/>
  <c r="AC1628" i="2307"/>
  <c r="DB1628" i="2307" s="1"/>
  <c r="DC1627" i="2307"/>
  <c r="DA1627" i="2307"/>
  <c r="CH1627" i="2307"/>
  <c r="CF1627" i="2307"/>
  <c r="AD1627" i="2307"/>
  <c r="AC1627" i="2307"/>
  <c r="DB1627" i="2307" s="1"/>
  <c r="DC1626" i="2307"/>
  <c r="DA1626" i="2307"/>
  <c r="CH1626" i="2307"/>
  <c r="CF1626" i="2307"/>
  <c r="AD1626" i="2307"/>
  <c r="AC1626" i="2307"/>
  <c r="DB1626" i="2307" s="1"/>
  <c r="DC1625" i="2307"/>
  <c r="DA1625" i="2307"/>
  <c r="CH1625" i="2307"/>
  <c r="CF1625" i="2307"/>
  <c r="AD1625" i="2307"/>
  <c r="AC1625" i="2307"/>
  <c r="CE1625" i="2307" s="1"/>
  <c r="DC1624" i="2307"/>
  <c r="DA1624" i="2307"/>
  <c r="CH1624" i="2307"/>
  <c r="CF1624" i="2307"/>
  <c r="AD1624" i="2307"/>
  <c r="AC1624" i="2307"/>
  <c r="DB1624" i="2307" s="1"/>
  <c r="DC1623" i="2307"/>
  <c r="DA1623" i="2307"/>
  <c r="CH1623" i="2307"/>
  <c r="CF1623" i="2307"/>
  <c r="AD1623" i="2307"/>
  <c r="AC1623" i="2307"/>
  <c r="DB1623" i="2307" s="1"/>
  <c r="DC1622" i="2307"/>
  <c r="DA1622" i="2307"/>
  <c r="CH1622" i="2307"/>
  <c r="CF1622" i="2307"/>
  <c r="AD1622" i="2307"/>
  <c r="AC1622" i="2307"/>
  <c r="DC1621" i="2307"/>
  <c r="DA1621" i="2307"/>
  <c r="CH1621" i="2307"/>
  <c r="CF1621" i="2307"/>
  <c r="AD1621" i="2307"/>
  <c r="AC1621" i="2307"/>
  <c r="CZ1621" i="2307" s="1"/>
  <c r="DC1620" i="2307"/>
  <c r="DA1620" i="2307"/>
  <c r="CH1620" i="2307"/>
  <c r="CF1620" i="2307"/>
  <c r="AD1620" i="2307"/>
  <c r="AC1620" i="2307"/>
  <c r="CZ1620" i="2307" s="1"/>
  <c r="DC1619" i="2307"/>
  <c r="DA1619" i="2307"/>
  <c r="CH1619" i="2307"/>
  <c r="CF1619" i="2307"/>
  <c r="AD1619" i="2307"/>
  <c r="AC1619" i="2307"/>
  <c r="DB1619" i="2307" s="1"/>
  <c r="DC1618" i="2307"/>
  <c r="DA1618" i="2307"/>
  <c r="CH1618" i="2307"/>
  <c r="CF1618" i="2307"/>
  <c r="AD1618" i="2307"/>
  <c r="AC1618" i="2307"/>
  <c r="DC1617" i="2307"/>
  <c r="DA1617" i="2307"/>
  <c r="CH1617" i="2307"/>
  <c r="CF1617" i="2307"/>
  <c r="AD1617" i="2307"/>
  <c r="AC1617" i="2307"/>
  <c r="DC1616" i="2307"/>
  <c r="DA1616" i="2307"/>
  <c r="CH1616" i="2307"/>
  <c r="CF1616" i="2307"/>
  <c r="AD1616" i="2307"/>
  <c r="AC1616" i="2307"/>
  <c r="DC1615" i="2307"/>
  <c r="DA1615" i="2307"/>
  <c r="CH1615" i="2307"/>
  <c r="CF1615" i="2307"/>
  <c r="AD1615" i="2307"/>
  <c r="AC1615" i="2307"/>
  <c r="DC1614" i="2307"/>
  <c r="DA1614" i="2307"/>
  <c r="CH1614" i="2307"/>
  <c r="CF1614" i="2307"/>
  <c r="AD1614" i="2307"/>
  <c r="AC1614" i="2307"/>
  <c r="DC1613" i="2307"/>
  <c r="DA1613" i="2307"/>
  <c r="CH1613" i="2307"/>
  <c r="CF1613" i="2307"/>
  <c r="AD1613" i="2307"/>
  <c r="AC1613" i="2307"/>
  <c r="DB1613" i="2307" s="1"/>
  <c r="DC1612" i="2307"/>
  <c r="DA1612" i="2307"/>
  <c r="CH1612" i="2307"/>
  <c r="CF1612" i="2307"/>
  <c r="AD1612" i="2307"/>
  <c r="AC1612" i="2307"/>
  <c r="DC1611" i="2307"/>
  <c r="DA1611" i="2307"/>
  <c r="CH1611" i="2307"/>
  <c r="CF1611" i="2307"/>
  <c r="AD1611" i="2307"/>
  <c r="AC1611" i="2307"/>
  <c r="DC1610" i="2307"/>
  <c r="DA1610" i="2307"/>
  <c r="CH1610" i="2307"/>
  <c r="CF1610" i="2307"/>
  <c r="AD1610" i="2307"/>
  <c r="AC1610" i="2307"/>
  <c r="DC1609" i="2307"/>
  <c r="DA1609" i="2307"/>
  <c r="CH1609" i="2307"/>
  <c r="CF1609" i="2307"/>
  <c r="AD1609" i="2307"/>
  <c r="AC1609" i="2307"/>
  <c r="DC1608" i="2307"/>
  <c r="DA1608" i="2307"/>
  <c r="CH1608" i="2307"/>
  <c r="CF1608" i="2307"/>
  <c r="AD1608" i="2307"/>
  <c r="AC1608" i="2307"/>
  <c r="DB1608" i="2307" s="1"/>
  <c r="DC1607" i="2307"/>
  <c r="DA1607" i="2307"/>
  <c r="CH1607" i="2307"/>
  <c r="CF1607" i="2307"/>
  <c r="AD1607" i="2307"/>
  <c r="AC1607" i="2307"/>
  <c r="DB1607" i="2307" s="1"/>
  <c r="DC1606" i="2307"/>
  <c r="DA1606" i="2307"/>
  <c r="CH1606" i="2307"/>
  <c r="CF1606" i="2307"/>
  <c r="AD1606" i="2307"/>
  <c r="AC1606" i="2307"/>
  <c r="DB1606" i="2307" s="1"/>
  <c r="DC1605" i="2307"/>
  <c r="DA1605" i="2307"/>
  <c r="CH1605" i="2307"/>
  <c r="CF1605" i="2307"/>
  <c r="AD1605" i="2307"/>
  <c r="AC1605" i="2307"/>
  <c r="DB1605" i="2307" s="1"/>
  <c r="DC1604" i="2307"/>
  <c r="DA1604" i="2307"/>
  <c r="CH1604" i="2307"/>
  <c r="CF1604" i="2307"/>
  <c r="AD1604" i="2307"/>
  <c r="AC1604" i="2307"/>
  <c r="DB1604" i="2307" s="1"/>
  <c r="DC1603" i="2307"/>
  <c r="DA1603" i="2307"/>
  <c r="CH1603" i="2307"/>
  <c r="CF1603" i="2307"/>
  <c r="AD1603" i="2307"/>
  <c r="AC1603" i="2307"/>
  <c r="DC1602" i="2307"/>
  <c r="DA1602" i="2307"/>
  <c r="CH1602" i="2307"/>
  <c r="CF1602" i="2307"/>
  <c r="AD1602" i="2307"/>
  <c r="AC1602" i="2307"/>
  <c r="DB1602" i="2307" s="1"/>
  <c r="DC1601" i="2307"/>
  <c r="DA1601" i="2307"/>
  <c r="CH1601" i="2307"/>
  <c r="CF1601" i="2307"/>
  <c r="AD1601" i="2307"/>
  <c r="AC1601" i="2307"/>
  <c r="CG1601" i="2307" s="1"/>
  <c r="DC1600" i="2307"/>
  <c r="DA1600" i="2307"/>
  <c r="CH1600" i="2307"/>
  <c r="CF1600" i="2307"/>
  <c r="AD1600" i="2307"/>
  <c r="AC1600" i="2307"/>
  <c r="DC1599" i="2307"/>
  <c r="DA1599" i="2307"/>
  <c r="CH1599" i="2307"/>
  <c r="CF1599" i="2307"/>
  <c r="AD1599" i="2307"/>
  <c r="AC1599" i="2307"/>
  <c r="DB1599" i="2307" s="1"/>
  <c r="DC1598" i="2307"/>
  <c r="DA1598" i="2307"/>
  <c r="CH1598" i="2307"/>
  <c r="CF1598" i="2307"/>
  <c r="AD1598" i="2307"/>
  <c r="AC1598" i="2307"/>
  <c r="DB1598" i="2307" s="1"/>
  <c r="DC1597" i="2307"/>
  <c r="DA1597" i="2307"/>
  <c r="CH1597" i="2307"/>
  <c r="CF1597" i="2307"/>
  <c r="AD1597" i="2307"/>
  <c r="AC1597" i="2307"/>
  <c r="DC1596" i="2307"/>
  <c r="DA1596" i="2307"/>
  <c r="CH1596" i="2307"/>
  <c r="CF1596" i="2307"/>
  <c r="AD1596" i="2307"/>
  <c r="AC1596" i="2307"/>
  <c r="DC1595" i="2307"/>
  <c r="DA1595" i="2307"/>
  <c r="CH1595" i="2307"/>
  <c r="CF1595" i="2307"/>
  <c r="AD1595" i="2307"/>
  <c r="AC1595" i="2307"/>
  <c r="DC1594" i="2307"/>
  <c r="DA1594" i="2307"/>
  <c r="CH1594" i="2307"/>
  <c r="CF1594" i="2307"/>
  <c r="AD1594" i="2307"/>
  <c r="AC1594" i="2307"/>
  <c r="DB1594" i="2307" s="1"/>
  <c r="DC1593" i="2307"/>
  <c r="DA1593" i="2307"/>
  <c r="CH1593" i="2307"/>
  <c r="CF1593" i="2307"/>
  <c r="AD1593" i="2307"/>
  <c r="AC1593" i="2307"/>
  <c r="DC1592" i="2307"/>
  <c r="DA1592" i="2307"/>
  <c r="CH1592" i="2307"/>
  <c r="CF1592" i="2307"/>
  <c r="AD1592" i="2307"/>
  <c r="AC1592" i="2307"/>
  <c r="DC1591" i="2307"/>
  <c r="DA1591" i="2307"/>
  <c r="CH1591" i="2307"/>
  <c r="CF1591" i="2307"/>
  <c r="AD1591" i="2307"/>
  <c r="AC1591" i="2307"/>
  <c r="DB1591" i="2307" s="1"/>
  <c r="DC1590" i="2307"/>
  <c r="DA1590" i="2307"/>
  <c r="CH1590" i="2307"/>
  <c r="CF1590" i="2307"/>
  <c r="AD1590" i="2307"/>
  <c r="AC1590" i="2307"/>
  <c r="DB1590" i="2307" s="1"/>
  <c r="DC1589" i="2307"/>
  <c r="DA1589" i="2307"/>
  <c r="CH1589" i="2307"/>
  <c r="CF1589" i="2307"/>
  <c r="AD1589" i="2307"/>
  <c r="AC1589" i="2307"/>
  <c r="DB1589" i="2307" s="1"/>
  <c r="DC1588" i="2307"/>
  <c r="DA1588" i="2307"/>
  <c r="CH1588" i="2307"/>
  <c r="CF1588" i="2307"/>
  <c r="AD1588" i="2307"/>
  <c r="AC1588" i="2307"/>
  <c r="CZ1588" i="2307" s="1"/>
  <c r="DC1587" i="2307"/>
  <c r="DA1587" i="2307"/>
  <c r="CH1587" i="2307"/>
  <c r="CF1587" i="2307"/>
  <c r="AD1587" i="2307"/>
  <c r="AC1587" i="2307"/>
  <c r="DB1587" i="2307" s="1"/>
  <c r="DC1586" i="2307"/>
  <c r="DA1586" i="2307"/>
  <c r="CH1586" i="2307"/>
  <c r="CF1586" i="2307"/>
  <c r="AD1586" i="2307"/>
  <c r="AC1586" i="2307"/>
  <c r="DC1585" i="2307"/>
  <c r="DA1585" i="2307"/>
  <c r="CH1585" i="2307"/>
  <c r="CF1585" i="2307"/>
  <c r="AD1585" i="2307"/>
  <c r="AC1585" i="2307"/>
  <c r="DB1585" i="2307" s="1"/>
  <c r="DC1584" i="2307"/>
  <c r="DA1584" i="2307"/>
  <c r="CH1584" i="2307"/>
  <c r="CF1584" i="2307"/>
  <c r="AD1584" i="2307"/>
  <c r="AC1584" i="2307"/>
  <c r="DB1584" i="2307" s="1"/>
  <c r="DC1583" i="2307"/>
  <c r="DA1583" i="2307"/>
  <c r="CH1583" i="2307"/>
  <c r="CF1583" i="2307"/>
  <c r="AD1583" i="2307"/>
  <c r="AC1583" i="2307"/>
  <c r="CE1583" i="2307" s="1"/>
  <c r="DC1582" i="2307"/>
  <c r="DA1582" i="2307"/>
  <c r="CH1582" i="2307"/>
  <c r="CF1582" i="2307"/>
  <c r="AD1582" i="2307"/>
  <c r="AC1582" i="2307"/>
  <c r="DC1581" i="2307"/>
  <c r="DA1581" i="2307"/>
  <c r="CH1581" i="2307"/>
  <c r="CF1581" i="2307"/>
  <c r="AD1581" i="2307"/>
  <c r="AC1581" i="2307"/>
  <c r="DB1581" i="2307" s="1"/>
  <c r="DC1580" i="2307"/>
  <c r="DA1580" i="2307"/>
  <c r="CH1580" i="2307"/>
  <c r="CF1580" i="2307"/>
  <c r="AD1580" i="2307"/>
  <c r="AC1580" i="2307"/>
  <c r="CE1580" i="2307" s="1"/>
  <c r="DC1579" i="2307"/>
  <c r="DA1579" i="2307"/>
  <c r="CH1579" i="2307"/>
  <c r="CF1579" i="2307"/>
  <c r="AD1579" i="2307"/>
  <c r="AC1579" i="2307"/>
  <c r="DC1578" i="2307"/>
  <c r="DA1578" i="2307"/>
  <c r="CH1578" i="2307"/>
  <c r="CF1578" i="2307"/>
  <c r="AD1578" i="2307"/>
  <c r="AC1578" i="2307"/>
  <c r="DC1577" i="2307"/>
  <c r="DA1577" i="2307"/>
  <c r="CH1577" i="2307"/>
  <c r="CF1577" i="2307"/>
  <c r="AD1577" i="2307"/>
  <c r="AC1577" i="2307"/>
  <c r="CZ1577" i="2307" s="1"/>
  <c r="DC1576" i="2307"/>
  <c r="DA1576" i="2307"/>
  <c r="CH1576" i="2307"/>
  <c r="CF1576" i="2307"/>
  <c r="AD1576" i="2307"/>
  <c r="AC1576" i="2307"/>
  <c r="DC1575" i="2307"/>
  <c r="DA1575" i="2307"/>
  <c r="CH1575" i="2307"/>
  <c r="CF1575" i="2307"/>
  <c r="AD1575" i="2307"/>
  <c r="AC1575" i="2307"/>
  <c r="CG1575" i="2307" s="1"/>
  <c r="DC1574" i="2307"/>
  <c r="DA1574" i="2307"/>
  <c r="CH1574" i="2307"/>
  <c r="CF1574" i="2307"/>
  <c r="AD1574" i="2307"/>
  <c r="AC1574" i="2307"/>
  <c r="DC1573" i="2307"/>
  <c r="DA1573" i="2307"/>
  <c r="CH1573" i="2307"/>
  <c r="CF1573" i="2307"/>
  <c r="AD1573" i="2307"/>
  <c r="AC1573" i="2307"/>
  <c r="DB1573" i="2307" s="1"/>
  <c r="DC1572" i="2307"/>
  <c r="DA1572" i="2307"/>
  <c r="CH1572" i="2307"/>
  <c r="CF1572" i="2307"/>
  <c r="AD1572" i="2307"/>
  <c r="AC1572" i="2307"/>
  <c r="CE1572" i="2307" s="1"/>
  <c r="DC1571" i="2307"/>
  <c r="DA1571" i="2307"/>
  <c r="CH1571" i="2307"/>
  <c r="CF1571" i="2307"/>
  <c r="AD1571" i="2307"/>
  <c r="AC1571" i="2307"/>
  <c r="CG1571" i="2307" s="1"/>
  <c r="DC1570" i="2307"/>
  <c r="DA1570" i="2307"/>
  <c r="CH1570" i="2307"/>
  <c r="CF1570" i="2307"/>
  <c r="AD1570" i="2307"/>
  <c r="AC1570" i="2307"/>
  <c r="CZ1570" i="2307" s="1"/>
  <c r="DC1569" i="2307"/>
  <c r="DA1569" i="2307"/>
  <c r="CH1569" i="2307"/>
  <c r="CF1569" i="2307"/>
  <c r="AD1569" i="2307"/>
  <c r="AC1569" i="2307"/>
  <c r="DC1568" i="2307"/>
  <c r="DA1568" i="2307"/>
  <c r="CH1568" i="2307"/>
  <c r="CF1568" i="2307"/>
  <c r="AD1568" i="2307"/>
  <c r="AC1568" i="2307"/>
  <c r="CE1568" i="2307" s="1"/>
  <c r="DC1567" i="2307"/>
  <c r="DA1567" i="2307"/>
  <c r="CH1567" i="2307"/>
  <c r="CF1567" i="2307"/>
  <c r="AD1567" i="2307"/>
  <c r="AC1567" i="2307"/>
  <c r="CG1567" i="2307" s="1"/>
  <c r="DC1566" i="2307"/>
  <c r="DA1566" i="2307"/>
  <c r="CH1566" i="2307"/>
  <c r="CF1566" i="2307"/>
  <c r="AD1566" i="2307"/>
  <c r="AC1566" i="2307"/>
  <c r="DC1565" i="2307"/>
  <c r="DA1565" i="2307"/>
  <c r="CH1565" i="2307"/>
  <c r="CF1565" i="2307"/>
  <c r="AD1565" i="2307"/>
  <c r="AC1565" i="2307"/>
  <c r="DB1565" i="2307" s="1"/>
  <c r="DC1564" i="2307"/>
  <c r="DA1564" i="2307"/>
  <c r="CH1564" i="2307"/>
  <c r="CF1564" i="2307"/>
  <c r="AD1564" i="2307"/>
  <c r="AC1564" i="2307"/>
  <c r="DC1563" i="2307"/>
  <c r="DA1563" i="2307"/>
  <c r="CH1563" i="2307"/>
  <c r="CF1563" i="2307"/>
  <c r="AD1563" i="2307"/>
  <c r="AC1563" i="2307"/>
  <c r="CE1563" i="2307" s="1"/>
  <c r="DC1562" i="2307"/>
  <c r="DA1562" i="2307"/>
  <c r="CH1562" i="2307"/>
  <c r="CF1562" i="2307"/>
  <c r="AD1562" i="2307"/>
  <c r="AC1562" i="2307"/>
  <c r="CZ1562" i="2307" s="1"/>
  <c r="DC1561" i="2307"/>
  <c r="DA1561" i="2307"/>
  <c r="CH1561" i="2307"/>
  <c r="CF1561" i="2307"/>
  <c r="AD1561" i="2307"/>
  <c r="AC1561" i="2307"/>
  <c r="DB1561" i="2307" s="1"/>
  <c r="DC1560" i="2307"/>
  <c r="DA1560" i="2307"/>
  <c r="CH1560" i="2307"/>
  <c r="CF1560" i="2307"/>
  <c r="AD1560" i="2307"/>
  <c r="AC1560" i="2307"/>
  <c r="CE1560" i="2307" s="1"/>
  <c r="DC1559" i="2307"/>
  <c r="DA1559" i="2307"/>
  <c r="CH1559" i="2307"/>
  <c r="CF1559" i="2307"/>
  <c r="AD1559" i="2307"/>
  <c r="AC1559" i="2307"/>
  <c r="CG1559" i="2307" s="1"/>
  <c r="DC1558" i="2307"/>
  <c r="DA1558" i="2307"/>
  <c r="CH1558" i="2307"/>
  <c r="CF1558" i="2307"/>
  <c r="AD1558" i="2307"/>
  <c r="AC1558" i="2307"/>
  <c r="DB1558" i="2307" s="1"/>
  <c r="DC1557" i="2307"/>
  <c r="DA1557" i="2307"/>
  <c r="CH1557" i="2307"/>
  <c r="CF1557" i="2307"/>
  <c r="AD1557" i="2307"/>
  <c r="AC1557" i="2307"/>
  <c r="DC1556" i="2307"/>
  <c r="DA1556" i="2307"/>
  <c r="CH1556" i="2307"/>
  <c r="CF1556" i="2307"/>
  <c r="AD1556" i="2307"/>
  <c r="AC1556" i="2307"/>
  <c r="DC1555" i="2307"/>
  <c r="DA1555" i="2307"/>
  <c r="CH1555" i="2307"/>
  <c r="CF1555" i="2307"/>
  <c r="AD1555" i="2307"/>
  <c r="AC1555" i="2307"/>
  <c r="CG1555" i="2307" s="1"/>
  <c r="DC1554" i="2307"/>
  <c r="DA1554" i="2307"/>
  <c r="CH1554" i="2307"/>
  <c r="CF1554" i="2307"/>
  <c r="AD1554" i="2307"/>
  <c r="AC1554" i="2307"/>
  <c r="DC1553" i="2307"/>
  <c r="DA1553" i="2307"/>
  <c r="CH1553" i="2307"/>
  <c r="CF1553" i="2307"/>
  <c r="AD1553" i="2307"/>
  <c r="AC1553" i="2307"/>
  <c r="DB1553" i="2307" s="1"/>
  <c r="DC1552" i="2307"/>
  <c r="DA1552" i="2307"/>
  <c r="CH1552" i="2307"/>
  <c r="CF1552" i="2307"/>
  <c r="AD1552" i="2307"/>
  <c r="AC1552" i="2307"/>
  <c r="DC1551" i="2307"/>
  <c r="DA1551" i="2307"/>
  <c r="CH1551" i="2307"/>
  <c r="CF1551" i="2307"/>
  <c r="AD1551" i="2307"/>
  <c r="AC1551" i="2307"/>
  <c r="DB1551" i="2307" s="1"/>
  <c r="DC1550" i="2307"/>
  <c r="DA1550" i="2307"/>
  <c r="CH1550" i="2307"/>
  <c r="CF1550" i="2307"/>
  <c r="AD1550" i="2307"/>
  <c r="AC1550" i="2307"/>
  <c r="DB1550" i="2307" s="1"/>
  <c r="DC1549" i="2307"/>
  <c r="DA1549" i="2307"/>
  <c r="CH1549" i="2307"/>
  <c r="CF1549" i="2307"/>
  <c r="AD1549" i="2307"/>
  <c r="AC1549" i="2307"/>
  <c r="DC1548" i="2307"/>
  <c r="DA1548" i="2307"/>
  <c r="CH1548" i="2307"/>
  <c r="CF1548" i="2307"/>
  <c r="AD1548" i="2307"/>
  <c r="AC1548" i="2307"/>
  <c r="DC1547" i="2307"/>
  <c r="DA1547" i="2307"/>
  <c r="CH1547" i="2307"/>
  <c r="CF1547" i="2307"/>
  <c r="AD1547" i="2307"/>
  <c r="AC1547" i="2307"/>
  <c r="CZ1547" i="2307" s="1"/>
  <c r="DC1546" i="2307"/>
  <c r="DA1546" i="2307"/>
  <c r="CH1546" i="2307"/>
  <c r="CF1546" i="2307"/>
  <c r="AD1546" i="2307"/>
  <c r="AC1546" i="2307"/>
  <c r="CG1546" i="2307" s="1"/>
  <c r="DC1545" i="2307"/>
  <c r="DA1545" i="2307"/>
  <c r="CH1545" i="2307"/>
  <c r="CF1545" i="2307"/>
  <c r="AD1545" i="2307"/>
  <c r="AC1545" i="2307"/>
  <c r="DB1545" i="2307" s="1"/>
  <c r="DC1544" i="2307"/>
  <c r="DA1544" i="2307"/>
  <c r="CH1544" i="2307"/>
  <c r="CF1544" i="2307"/>
  <c r="AD1544" i="2307"/>
  <c r="AC1544" i="2307"/>
  <c r="CZ1544" i="2307" s="1"/>
  <c r="DC1543" i="2307"/>
  <c r="DA1543" i="2307"/>
  <c r="CH1543" i="2307"/>
  <c r="CF1543" i="2307"/>
  <c r="AD1543" i="2307"/>
  <c r="AC1543" i="2307"/>
  <c r="CG1543" i="2307" s="1"/>
  <c r="DC1542" i="2307"/>
  <c r="DA1542" i="2307"/>
  <c r="CH1542" i="2307"/>
  <c r="CF1542" i="2307"/>
  <c r="AD1542" i="2307"/>
  <c r="AC1542" i="2307"/>
  <c r="DC1541" i="2307"/>
  <c r="DA1541" i="2307"/>
  <c r="CH1541" i="2307"/>
  <c r="CF1541" i="2307"/>
  <c r="AD1541" i="2307"/>
  <c r="AC1541" i="2307"/>
  <c r="CZ1541" i="2307" s="1"/>
  <c r="DC1540" i="2307"/>
  <c r="DA1540" i="2307"/>
  <c r="CH1540" i="2307"/>
  <c r="CF1540" i="2307"/>
  <c r="AD1540" i="2307"/>
  <c r="AC1540" i="2307"/>
  <c r="DC1539" i="2307"/>
  <c r="DA1539" i="2307"/>
  <c r="CH1539" i="2307"/>
  <c r="CF1539" i="2307"/>
  <c r="AD1539" i="2307"/>
  <c r="AC1539" i="2307"/>
  <c r="CG1539" i="2307" s="1"/>
  <c r="DC1538" i="2307"/>
  <c r="DA1538" i="2307"/>
  <c r="CH1538" i="2307"/>
  <c r="CF1538" i="2307"/>
  <c r="AD1538" i="2307"/>
  <c r="AC1538" i="2307"/>
  <c r="CZ1538" i="2307" s="1"/>
  <c r="DC1537" i="2307"/>
  <c r="DA1537" i="2307"/>
  <c r="CH1537" i="2307"/>
  <c r="CF1537" i="2307"/>
  <c r="AD1537" i="2307"/>
  <c r="AC1537" i="2307"/>
  <c r="DB1537" i="2307" s="1"/>
  <c r="DC1536" i="2307"/>
  <c r="DA1536" i="2307"/>
  <c r="CH1536" i="2307"/>
  <c r="CF1536" i="2307"/>
  <c r="AD1536" i="2307"/>
  <c r="AC1536" i="2307"/>
  <c r="DB1536" i="2307" s="1"/>
  <c r="DC1535" i="2307"/>
  <c r="DA1535" i="2307"/>
  <c r="CH1535" i="2307"/>
  <c r="CF1535" i="2307"/>
  <c r="AD1535" i="2307"/>
  <c r="AC1535" i="2307"/>
  <c r="DB1535" i="2307" s="1"/>
  <c r="DC1534" i="2307"/>
  <c r="DA1534" i="2307"/>
  <c r="CH1534" i="2307"/>
  <c r="CF1534" i="2307"/>
  <c r="AD1534" i="2307"/>
  <c r="AC1534" i="2307"/>
  <c r="DB1534" i="2307" s="1"/>
  <c r="DC1533" i="2307"/>
  <c r="DA1533" i="2307"/>
  <c r="CH1533" i="2307"/>
  <c r="CF1533" i="2307"/>
  <c r="AD1533" i="2307"/>
  <c r="AC1533" i="2307"/>
  <c r="CE1533" i="2307" s="1"/>
  <c r="DC1532" i="2307"/>
  <c r="DA1532" i="2307"/>
  <c r="CH1532" i="2307"/>
  <c r="CF1532" i="2307"/>
  <c r="AD1532" i="2307"/>
  <c r="AC1532" i="2307"/>
  <c r="DB1532" i="2307" s="1"/>
  <c r="DC1531" i="2307"/>
  <c r="DA1531" i="2307"/>
  <c r="CH1531" i="2307"/>
  <c r="CF1531" i="2307"/>
  <c r="AD1531" i="2307"/>
  <c r="AC1531" i="2307"/>
  <c r="CG1531" i="2307" s="1"/>
  <c r="DC1530" i="2307"/>
  <c r="DA1530" i="2307"/>
  <c r="CH1530" i="2307"/>
  <c r="CF1530" i="2307"/>
  <c r="AD1530" i="2307"/>
  <c r="AC1530" i="2307"/>
  <c r="DB1530" i="2307" s="1"/>
  <c r="DC1529" i="2307"/>
  <c r="DA1529" i="2307"/>
  <c r="CH1529" i="2307"/>
  <c r="CF1529" i="2307"/>
  <c r="AD1529" i="2307"/>
  <c r="AC1529" i="2307"/>
  <c r="DB1529" i="2307" s="1"/>
  <c r="DC1528" i="2307"/>
  <c r="DA1528" i="2307"/>
  <c r="CH1528" i="2307"/>
  <c r="CF1528" i="2307"/>
  <c r="AD1528" i="2307"/>
  <c r="AC1528" i="2307"/>
  <c r="DB1528" i="2307" s="1"/>
  <c r="DC1527" i="2307"/>
  <c r="DA1527" i="2307"/>
  <c r="CH1527" i="2307"/>
  <c r="CF1527" i="2307"/>
  <c r="AD1527" i="2307"/>
  <c r="AC1527" i="2307"/>
  <c r="DB1527" i="2307" s="1"/>
  <c r="DC1526" i="2307"/>
  <c r="DA1526" i="2307"/>
  <c r="CH1526" i="2307"/>
  <c r="CF1526" i="2307"/>
  <c r="AD1526" i="2307"/>
  <c r="AC1526" i="2307"/>
  <c r="DB1526" i="2307" s="1"/>
  <c r="DC1525" i="2307"/>
  <c r="DA1525" i="2307"/>
  <c r="CH1525" i="2307"/>
  <c r="CF1525" i="2307"/>
  <c r="AD1525" i="2307"/>
  <c r="AC1525" i="2307"/>
  <c r="DB1525" i="2307" s="1"/>
  <c r="DC1524" i="2307"/>
  <c r="DA1524" i="2307"/>
  <c r="CH1524" i="2307"/>
  <c r="CF1524" i="2307"/>
  <c r="AD1524" i="2307"/>
  <c r="AC1524" i="2307"/>
  <c r="DB1524" i="2307" s="1"/>
  <c r="DC1523" i="2307"/>
  <c r="DA1523" i="2307"/>
  <c r="CH1523" i="2307"/>
  <c r="CF1523" i="2307"/>
  <c r="AD1523" i="2307"/>
  <c r="AC1523" i="2307"/>
  <c r="CG1523" i="2307" s="1"/>
  <c r="DC1522" i="2307"/>
  <c r="DA1522" i="2307"/>
  <c r="CH1522" i="2307"/>
  <c r="CF1522" i="2307"/>
  <c r="AD1522" i="2307"/>
  <c r="AC1522" i="2307"/>
  <c r="DB1522" i="2307" s="1"/>
  <c r="DC1521" i="2307"/>
  <c r="DA1521" i="2307"/>
  <c r="CH1521" i="2307"/>
  <c r="CF1521" i="2307"/>
  <c r="AD1521" i="2307"/>
  <c r="AC1521" i="2307"/>
  <c r="CG1521" i="2307" s="1"/>
  <c r="DC1520" i="2307"/>
  <c r="DA1520" i="2307"/>
  <c r="CH1520" i="2307"/>
  <c r="CF1520" i="2307"/>
  <c r="AD1520" i="2307"/>
  <c r="AC1520" i="2307"/>
  <c r="DC1519" i="2307"/>
  <c r="DA1519" i="2307"/>
  <c r="CH1519" i="2307"/>
  <c r="CF1519" i="2307"/>
  <c r="AD1519" i="2307"/>
  <c r="AC1519" i="2307"/>
  <c r="CG1519" i="2307" s="1"/>
  <c r="DC1518" i="2307"/>
  <c r="DA1518" i="2307"/>
  <c r="CH1518" i="2307"/>
  <c r="CF1518" i="2307"/>
  <c r="AD1518" i="2307"/>
  <c r="AC1518" i="2307"/>
  <c r="DB1518" i="2307" s="1"/>
  <c r="DC1517" i="2307"/>
  <c r="DA1517" i="2307"/>
  <c r="CH1517" i="2307"/>
  <c r="CF1517" i="2307"/>
  <c r="AD1517" i="2307"/>
  <c r="AC1517" i="2307"/>
  <c r="CG1517" i="2307" s="1"/>
  <c r="DC1516" i="2307"/>
  <c r="DA1516" i="2307"/>
  <c r="CH1516" i="2307"/>
  <c r="CF1516" i="2307"/>
  <c r="AD1516" i="2307"/>
  <c r="AC1516" i="2307"/>
  <c r="DB1516" i="2307" s="1"/>
  <c r="DC1515" i="2307"/>
  <c r="DA1515" i="2307"/>
  <c r="CH1515" i="2307"/>
  <c r="CF1515" i="2307"/>
  <c r="AD1515" i="2307"/>
  <c r="AC1515" i="2307"/>
  <c r="DB1515" i="2307" s="1"/>
  <c r="DC1514" i="2307"/>
  <c r="DA1514" i="2307"/>
  <c r="CH1514" i="2307"/>
  <c r="CF1514" i="2307"/>
  <c r="AD1514" i="2307"/>
  <c r="AC1514" i="2307"/>
  <c r="DB1514" i="2307" s="1"/>
  <c r="DC1513" i="2307"/>
  <c r="DA1513" i="2307"/>
  <c r="CH1513" i="2307"/>
  <c r="CF1513" i="2307"/>
  <c r="AD1513" i="2307"/>
  <c r="AC1513" i="2307"/>
  <c r="DB1513" i="2307" s="1"/>
  <c r="DC1512" i="2307"/>
  <c r="DA1512" i="2307"/>
  <c r="CH1512" i="2307"/>
  <c r="CF1512" i="2307"/>
  <c r="AD1512" i="2307"/>
  <c r="AC1512" i="2307"/>
  <c r="DB1512" i="2307" s="1"/>
  <c r="DC1511" i="2307"/>
  <c r="DA1511" i="2307"/>
  <c r="CH1511" i="2307"/>
  <c r="CF1511" i="2307"/>
  <c r="AD1511" i="2307"/>
  <c r="AC1511" i="2307"/>
  <c r="DB1511" i="2307" s="1"/>
  <c r="DC1510" i="2307"/>
  <c r="DA1510" i="2307"/>
  <c r="CH1510" i="2307"/>
  <c r="CF1510" i="2307"/>
  <c r="AD1510" i="2307"/>
  <c r="AC1510" i="2307"/>
  <c r="DB1510" i="2307" s="1"/>
  <c r="DC1509" i="2307"/>
  <c r="DA1509" i="2307"/>
  <c r="CH1509" i="2307"/>
  <c r="CF1509" i="2307"/>
  <c r="AD1509" i="2307"/>
  <c r="AC1509" i="2307"/>
  <c r="CG1509" i="2307" s="1"/>
  <c r="DC1508" i="2307"/>
  <c r="DA1508" i="2307"/>
  <c r="CH1508" i="2307"/>
  <c r="CF1508" i="2307"/>
  <c r="AD1508" i="2307"/>
  <c r="AC1508" i="2307"/>
  <c r="DB1508" i="2307" s="1"/>
  <c r="DC1507" i="2307"/>
  <c r="DA1507" i="2307"/>
  <c r="CH1507" i="2307"/>
  <c r="CF1507" i="2307"/>
  <c r="AD1507" i="2307"/>
  <c r="AC1507" i="2307"/>
  <c r="DB1507" i="2307" s="1"/>
  <c r="DC1506" i="2307"/>
  <c r="DA1506" i="2307"/>
  <c r="CH1506" i="2307"/>
  <c r="CF1506" i="2307"/>
  <c r="AD1506" i="2307"/>
  <c r="AC1506" i="2307"/>
  <c r="DB1506" i="2307" s="1"/>
  <c r="DC1505" i="2307"/>
  <c r="DA1505" i="2307"/>
  <c r="CH1505" i="2307"/>
  <c r="CF1505" i="2307"/>
  <c r="AD1505" i="2307"/>
  <c r="AC1505" i="2307"/>
  <c r="DB1505" i="2307" s="1"/>
  <c r="DC1504" i="2307"/>
  <c r="DA1504" i="2307"/>
  <c r="CH1504" i="2307"/>
  <c r="CF1504" i="2307"/>
  <c r="AD1504" i="2307"/>
  <c r="AC1504" i="2307"/>
  <c r="DB1504" i="2307" s="1"/>
  <c r="DC1503" i="2307"/>
  <c r="DA1503" i="2307"/>
  <c r="CH1503" i="2307"/>
  <c r="CF1503" i="2307"/>
  <c r="AD1503" i="2307"/>
  <c r="AC1503" i="2307"/>
  <c r="DC1502" i="2307"/>
  <c r="DA1502" i="2307"/>
  <c r="CH1502" i="2307"/>
  <c r="CF1502" i="2307"/>
  <c r="AD1502" i="2307"/>
  <c r="AC1502" i="2307"/>
  <c r="DB1502" i="2307" s="1"/>
  <c r="DC1501" i="2307"/>
  <c r="DA1501" i="2307"/>
  <c r="CH1501" i="2307"/>
  <c r="CF1501" i="2307"/>
  <c r="AD1501" i="2307"/>
  <c r="AC1501" i="2307"/>
  <c r="DC1500" i="2307"/>
  <c r="DA1500" i="2307"/>
  <c r="CH1500" i="2307"/>
  <c r="CF1500" i="2307"/>
  <c r="AD1500" i="2307"/>
  <c r="AC1500" i="2307"/>
  <c r="DB1500" i="2307" s="1"/>
  <c r="DC1499" i="2307"/>
  <c r="DA1499" i="2307"/>
  <c r="CH1499" i="2307"/>
  <c r="CF1499" i="2307"/>
  <c r="AD1499" i="2307"/>
  <c r="AC1499" i="2307"/>
  <c r="DB1499" i="2307" s="1"/>
  <c r="DC1498" i="2307"/>
  <c r="DA1498" i="2307"/>
  <c r="CH1498" i="2307"/>
  <c r="CF1498" i="2307"/>
  <c r="AD1498" i="2307"/>
  <c r="AC1498" i="2307"/>
  <c r="DB1498" i="2307" s="1"/>
  <c r="DC1497" i="2307"/>
  <c r="DA1497" i="2307"/>
  <c r="CH1497" i="2307"/>
  <c r="CF1497" i="2307"/>
  <c r="AD1497" i="2307"/>
  <c r="AC1497" i="2307"/>
  <c r="CZ1497" i="2307" s="1"/>
  <c r="DC1496" i="2307"/>
  <c r="DA1496" i="2307"/>
  <c r="CH1496" i="2307"/>
  <c r="CF1496" i="2307"/>
  <c r="AD1496" i="2307"/>
  <c r="AC1496" i="2307"/>
  <c r="DB1496" i="2307" s="1"/>
  <c r="DC1495" i="2307"/>
  <c r="DA1495" i="2307"/>
  <c r="CH1495" i="2307"/>
  <c r="CF1495" i="2307"/>
  <c r="AD1495" i="2307"/>
  <c r="AC1495" i="2307"/>
  <c r="CE1495" i="2307" s="1"/>
  <c r="DC1494" i="2307"/>
  <c r="DA1494" i="2307"/>
  <c r="CH1494" i="2307"/>
  <c r="CF1494" i="2307"/>
  <c r="AD1494" i="2307"/>
  <c r="AC1494" i="2307"/>
  <c r="CG1494" i="2307" s="1"/>
  <c r="DC1493" i="2307"/>
  <c r="DA1493" i="2307"/>
  <c r="CH1493" i="2307"/>
  <c r="CF1493" i="2307"/>
  <c r="AD1493" i="2307"/>
  <c r="AC1493" i="2307"/>
  <c r="CZ1493" i="2307" s="1"/>
  <c r="DC1492" i="2307"/>
  <c r="DA1492" i="2307"/>
  <c r="CH1492" i="2307"/>
  <c r="CF1492" i="2307"/>
  <c r="AD1492" i="2307"/>
  <c r="AC1492" i="2307"/>
  <c r="DB1492" i="2307" s="1"/>
  <c r="DC1491" i="2307"/>
  <c r="DA1491" i="2307"/>
  <c r="CH1491" i="2307"/>
  <c r="CF1491" i="2307"/>
  <c r="AD1491" i="2307"/>
  <c r="AC1491" i="2307"/>
  <c r="DC1490" i="2307"/>
  <c r="DA1490" i="2307"/>
  <c r="CH1490" i="2307"/>
  <c r="CF1490" i="2307"/>
  <c r="AD1490" i="2307"/>
  <c r="AC1490" i="2307"/>
  <c r="DC1489" i="2307"/>
  <c r="DA1489" i="2307"/>
  <c r="CH1489" i="2307"/>
  <c r="CF1489" i="2307"/>
  <c r="AD1489" i="2307"/>
  <c r="AC1489" i="2307"/>
  <c r="CZ1489" i="2307" s="1"/>
  <c r="DC1488" i="2307"/>
  <c r="DA1488" i="2307"/>
  <c r="CH1488" i="2307"/>
  <c r="CF1488" i="2307"/>
  <c r="AD1488" i="2307"/>
  <c r="AC1488" i="2307"/>
  <c r="DB1488" i="2307" s="1"/>
  <c r="DC1487" i="2307"/>
  <c r="DA1487" i="2307"/>
  <c r="CH1487" i="2307"/>
  <c r="CF1487" i="2307"/>
  <c r="AD1487" i="2307"/>
  <c r="AC1487" i="2307"/>
  <c r="CE1487" i="2307" s="1"/>
  <c r="DC1486" i="2307"/>
  <c r="DA1486" i="2307"/>
  <c r="CH1486" i="2307"/>
  <c r="CF1486" i="2307"/>
  <c r="AD1486" i="2307"/>
  <c r="AC1486" i="2307"/>
  <c r="CG1486" i="2307" s="1"/>
  <c r="DC1485" i="2307"/>
  <c r="DA1485" i="2307"/>
  <c r="CH1485" i="2307"/>
  <c r="CF1485" i="2307"/>
  <c r="AD1485" i="2307"/>
  <c r="AC1485" i="2307"/>
  <c r="CZ1485" i="2307" s="1"/>
  <c r="DC1484" i="2307"/>
  <c r="DA1484" i="2307"/>
  <c r="CH1484" i="2307"/>
  <c r="CF1484" i="2307"/>
  <c r="AD1484" i="2307"/>
  <c r="AC1484" i="2307"/>
  <c r="DC1483" i="2307"/>
  <c r="DA1483" i="2307"/>
  <c r="CH1483" i="2307"/>
  <c r="CF1483" i="2307"/>
  <c r="AD1483" i="2307"/>
  <c r="AC1483" i="2307"/>
  <c r="DC1482" i="2307"/>
  <c r="DA1482" i="2307"/>
  <c r="CH1482" i="2307"/>
  <c r="CF1482" i="2307"/>
  <c r="AD1482" i="2307"/>
  <c r="AC1482" i="2307"/>
  <c r="DC1481" i="2307"/>
  <c r="DA1481" i="2307"/>
  <c r="CH1481" i="2307"/>
  <c r="CF1481" i="2307"/>
  <c r="AD1481" i="2307"/>
  <c r="AC1481" i="2307"/>
  <c r="DC1480" i="2307"/>
  <c r="DA1480" i="2307"/>
  <c r="CH1480" i="2307"/>
  <c r="CF1480" i="2307"/>
  <c r="AD1480" i="2307"/>
  <c r="AC1480" i="2307"/>
  <c r="DC1479" i="2307"/>
  <c r="DA1479" i="2307"/>
  <c r="CH1479" i="2307"/>
  <c r="CF1479" i="2307"/>
  <c r="AD1479" i="2307"/>
  <c r="AC1479" i="2307"/>
  <c r="CE1479" i="2307" s="1"/>
  <c r="DC1478" i="2307"/>
  <c r="DA1478" i="2307"/>
  <c r="CH1478" i="2307"/>
  <c r="CF1478" i="2307"/>
  <c r="AD1478" i="2307"/>
  <c r="AC1478" i="2307"/>
  <c r="CE1478" i="2307" s="1"/>
  <c r="DC1477" i="2307"/>
  <c r="DA1477" i="2307"/>
  <c r="CH1477" i="2307"/>
  <c r="CF1477" i="2307"/>
  <c r="AD1477" i="2307"/>
  <c r="AC1477" i="2307"/>
  <c r="DB1477" i="2307" s="1"/>
  <c r="DC1476" i="2307"/>
  <c r="DA1476" i="2307"/>
  <c r="CH1476" i="2307"/>
  <c r="CF1476" i="2307"/>
  <c r="AD1476" i="2307"/>
  <c r="AC1476" i="2307"/>
  <c r="DB1476" i="2307" s="1"/>
  <c r="DC1475" i="2307"/>
  <c r="DA1475" i="2307"/>
  <c r="CH1475" i="2307"/>
  <c r="CF1475" i="2307"/>
  <c r="AD1475" i="2307"/>
  <c r="AC1475" i="2307"/>
  <c r="DB1475" i="2307" s="1"/>
  <c r="DC1474" i="2307"/>
  <c r="DA1474" i="2307"/>
  <c r="CH1474" i="2307"/>
  <c r="CF1474" i="2307"/>
  <c r="AD1474" i="2307"/>
  <c r="AC1474" i="2307"/>
  <c r="CE1474" i="2307" s="1"/>
  <c r="DC1473" i="2307"/>
  <c r="DA1473" i="2307"/>
  <c r="CH1473" i="2307"/>
  <c r="CF1473" i="2307"/>
  <c r="AD1473" i="2307"/>
  <c r="AC1473" i="2307"/>
  <c r="DB1473" i="2307" s="1"/>
  <c r="DC1472" i="2307"/>
  <c r="DA1472" i="2307"/>
  <c r="CH1472" i="2307"/>
  <c r="CF1472" i="2307"/>
  <c r="AD1472" i="2307"/>
  <c r="AC1472" i="2307"/>
  <c r="DB1472" i="2307" s="1"/>
  <c r="DC1471" i="2307"/>
  <c r="DA1471" i="2307"/>
  <c r="CH1471" i="2307"/>
  <c r="CF1471" i="2307"/>
  <c r="AD1471" i="2307"/>
  <c r="AC1471" i="2307"/>
  <c r="DB1471" i="2307" s="1"/>
  <c r="DC1470" i="2307"/>
  <c r="DA1470" i="2307"/>
  <c r="CH1470" i="2307"/>
  <c r="CF1470" i="2307"/>
  <c r="AD1470" i="2307"/>
  <c r="AC1470" i="2307"/>
  <c r="CE1470" i="2307" s="1"/>
  <c r="DC1469" i="2307"/>
  <c r="DA1469" i="2307"/>
  <c r="CH1469" i="2307"/>
  <c r="CF1469" i="2307"/>
  <c r="AD1469" i="2307"/>
  <c r="AC1469" i="2307"/>
  <c r="DB1469" i="2307" s="1"/>
  <c r="DC1468" i="2307"/>
  <c r="DA1468" i="2307"/>
  <c r="CH1468" i="2307"/>
  <c r="CF1468" i="2307"/>
  <c r="AD1468" i="2307"/>
  <c r="AC1468" i="2307"/>
  <c r="DB1468" i="2307" s="1"/>
  <c r="DC1467" i="2307"/>
  <c r="DA1467" i="2307"/>
  <c r="CH1467" i="2307"/>
  <c r="CF1467" i="2307"/>
  <c r="AD1467" i="2307"/>
  <c r="AC1467" i="2307"/>
  <c r="DB1467" i="2307" s="1"/>
  <c r="DC1466" i="2307"/>
  <c r="DA1466" i="2307"/>
  <c r="CH1466" i="2307"/>
  <c r="CF1466" i="2307"/>
  <c r="AD1466" i="2307"/>
  <c r="AC1466" i="2307"/>
  <c r="CE1466" i="2307" s="1"/>
  <c r="DC1465" i="2307"/>
  <c r="DA1465" i="2307"/>
  <c r="CH1465" i="2307"/>
  <c r="CF1465" i="2307"/>
  <c r="AD1465" i="2307"/>
  <c r="AC1465" i="2307"/>
  <c r="DB1465" i="2307" s="1"/>
  <c r="DC1464" i="2307"/>
  <c r="DA1464" i="2307"/>
  <c r="CH1464" i="2307"/>
  <c r="CF1464" i="2307"/>
  <c r="AD1464" i="2307"/>
  <c r="AC1464" i="2307"/>
  <c r="DB1464" i="2307" s="1"/>
  <c r="DC1463" i="2307"/>
  <c r="DA1463" i="2307"/>
  <c r="CH1463" i="2307"/>
  <c r="CF1463" i="2307"/>
  <c r="AD1463" i="2307"/>
  <c r="AC1463" i="2307"/>
  <c r="DB1463" i="2307" s="1"/>
  <c r="DC1462" i="2307"/>
  <c r="DA1462" i="2307"/>
  <c r="CH1462" i="2307"/>
  <c r="CF1462" i="2307"/>
  <c r="AD1462" i="2307"/>
  <c r="AC1462" i="2307"/>
  <c r="CE1462" i="2307" s="1"/>
  <c r="DC1461" i="2307"/>
  <c r="DA1461" i="2307"/>
  <c r="CH1461" i="2307"/>
  <c r="CF1461" i="2307"/>
  <c r="AD1461" i="2307"/>
  <c r="AC1461" i="2307"/>
  <c r="DB1461" i="2307" s="1"/>
  <c r="DC1460" i="2307"/>
  <c r="DA1460" i="2307"/>
  <c r="CH1460" i="2307"/>
  <c r="CF1460" i="2307"/>
  <c r="AD1460" i="2307"/>
  <c r="AC1460" i="2307"/>
  <c r="DB1460" i="2307" s="1"/>
  <c r="DC1459" i="2307"/>
  <c r="DA1459" i="2307"/>
  <c r="CH1459" i="2307"/>
  <c r="CF1459" i="2307"/>
  <c r="AD1459" i="2307"/>
  <c r="AC1459" i="2307"/>
  <c r="DB1459" i="2307" s="1"/>
  <c r="DC1458" i="2307"/>
  <c r="DA1458" i="2307"/>
  <c r="CH1458" i="2307"/>
  <c r="CF1458" i="2307"/>
  <c r="AD1458" i="2307"/>
  <c r="AC1458" i="2307"/>
  <c r="DC1457" i="2307"/>
  <c r="DA1457" i="2307"/>
  <c r="CH1457" i="2307"/>
  <c r="CF1457" i="2307"/>
  <c r="AD1457" i="2307"/>
  <c r="AC1457" i="2307"/>
  <c r="DC1456" i="2307"/>
  <c r="DA1456" i="2307"/>
  <c r="CH1456" i="2307"/>
  <c r="CF1456" i="2307"/>
  <c r="AD1456" i="2307"/>
  <c r="AC1456" i="2307"/>
  <c r="DB1456" i="2307" s="1"/>
  <c r="DC1455" i="2307"/>
  <c r="DA1455" i="2307"/>
  <c r="CH1455" i="2307"/>
  <c r="CF1455" i="2307"/>
  <c r="AD1455" i="2307"/>
  <c r="AC1455" i="2307"/>
  <c r="DB1455" i="2307" s="1"/>
  <c r="DC1454" i="2307"/>
  <c r="DA1454" i="2307"/>
  <c r="CH1454" i="2307"/>
  <c r="CF1454" i="2307"/>
  <c r="AD1454" i="2307"/>
  <c r="AC1454" i="2307"/>
  <c r="CE1454" i="2307" s="1"/>
  <c r="DC1453" i="2307"/>
  <c r="DA1453" i="2307"/>
  <c r="CH1453" i="2307"/>
  <c r="CF1453" i="2307"/>
  <c r="AD1453" i="2307"/>
  <c r="AC1453" i="2307"/>
  <c r="DC1452" i="2307"/>
  <c r="DA1452" i="2307"/>
  <c r="CH1452" i="2307"/>
  <c r="CF1452" i="2307"/>
  <c r="AD1452" i="2307"/>
  <c r="AC1452" i="2307"/>
  <c r="DB1452" i="2307" s="1"/>
  <c r="DC1451" i="2307"/>
  <c r="DA1451" i="2307"/>
  <c r="CH1451" i="2307"/>
  <c r="CF1451" i="2307"/>
  <c r="AD1451" i="2307"/>
  <c r="AC1451" i="2307"/>
  <c r="DB1451" i="2307" s="1"/>
  <c r="DC1450" i="2307"/>
  <c r="DA1450" i="2307"/>
  <c r="CH1450" i="2307"/>
  <c r="CF1450" i="2307"/>
  <c r="AD1450" i="2307"/>
  <c r="AC1450" i="2307"/>
  <c r="CE1450" i="2307" s="1"/>
  <c r="DC1449" i="2307"/>
  <c r="DA1449" i="2307"/>
  <c r="CH1449" i="2307"/>
  <c r="CF1449" i="2307"/>
  <c r="AD1449" i="2307"/>
  <c r="AC1449" i="2307"/>
  <c r="DC1448" i="2307"/>
  <c r="DA1448" i="2307"/>
  <c r="CH1448" i="2307"/>
  <c r="CF1448" i="2307"/>
  <c r="AD1448" i="2307"/>
  <c r="AC1448" i="2307"/>
  <c r="DB1448" i="2307" s="1"/>
  <c r="DC1447" i="2307"/>
  <c r="DA1447" i="2307"/>
  <c r="CH1447" i="2307"/>
  <c r="CF1447" i="2307"/>
  <c r="AD1447" i="2307"/>
  <c r="AC1447" i="2307"/>
  <c r="DB1447" i="2307" s="1"/>
  <c r="DC1446" i="2307"/>
  <c r="DA1446" i="2307"/>
  <c r="CH1446" i="2307"/>
  <c r="CF1446" i="2307"/>
  <c r="AD1446" i="2307"/>
  <c r="AC1446" i="2307"/>
  <c r="CE1446" i="2307" s="1"/>
  <c r="DC1445" i="2307"/>
  <c r="DA1445" i="2307"/>
  <c r="CH1445" i="2307"/>
  <c r="CF1445" i="2307"/>
  <c r="AD1445" i="2307"/>
  <c r="AC1445" i="2307"/>
  <c r="DB1445" i="2307" s="1"/>
  <c r="DC1444" i="2307"/>
  <c r="DA1444" i="2307"/>
  <c r="CH1444" i="2307"/>
  <c r="CF1444" i="2307"/>
  <c r="AD1444" i="2307"/>
  <c r="AC1444" i="2307"/>
  <c r="DB1444" i="2307" s="1"/>
  <c r="DC1443" i="2307"/>
  <c r="DA1443" i="2307"/>
  <c r="CH1443" i="2307"/>
  <c r="CF1443" i="2307"/>
  <c r="AD1443" i="2307"/>
  <c r="AC1443" i="2307"/>
  <c r="DB1443" i="2307" s="1"/>
  <c r="DC1442" i="2307"/>
  <c r="DA1442" i="2307"/>
  <c r="CH1442" i="2307"/>
  <c r="CF1442" i="2307"/>
  <c r="AD1442" i="2307"/>
  <c r="AC1442" i="2307"/>
  <c r="CE1442" i="2307" s="1"/>
  <c r="DC1441" i="2307"/>
  <c r="DA1441" i="2307"/>
  <c r="CH1441" i="2307"/>
  <c r="CF1441" i="2307"/>
  <c r="AD1441" i="2307"/>
  <c r="AC1441" i="2307"/>
  <c r="DB1441" i="2307" s="1"/>
  <c r="DC1440" i="2307"/>
  <c r="DA1440" i="2307"/>
  <c r="CH1440" i="2307"/>
  <c r="CF1440" i="2307"/>
  <c r="AD1440" i="2307"/>
  <c r="AC1440" i="2307"/>
  <c r="DB1440" i="2307" s="1"/>
  <c r="DC1439" i="2307"/>
  <c r="DA1439" i="2307"/>
  <c r="CH1439" i="2307"/>
  <c r="CF1439" i="2307"/>
  <c r="AD1439" i="2307"/>
  <c r="AC1439" i="2307"/>
  <c r="DB1439" i="2307" s="1"/>
  <c r="DC1438" i="2307"/>
  <c r="DA1438" i="2307"/>
  <c r="CH1438" i="2307"/>
  <c r="CF1438" i="2307"/>
  <c r="AD1438" i="2307"/>
  <c r="AC1438" i="2307"/>
  <c r="DC1437" i="2307"/>
  <c r="DA1437" i="2307"/>
  <c r="CH1437" i="2307"/>
  <c r="CF1437" i="2307"/>
  <c r="AD1437" i="2307"/>
  <c r="AC1437" i="2307"/>
  <c r="DB1437" i="2307" s="1"/>
  <c r="DC1436" i="2307"/>
  <c r="DA1436" i="2307"/>
  <c r="CH1436" i="2307"/>
  <c r="CF1436" i="2307"/>
  <c r="AD1436" i="2307"/>
  <c r="AC1436" i="2307"/>
  <c r="DC1435" i="2307"/>
  <c r="DA1435" i="2307"/>
  <c r="CH1435" i="2307"/>
  <c r="CF1435" i="2307"/>
  <c r="AD1435" i="2307"/>
  <c r="AC1435" i="2307"/>
  <c r="DC1434" i="2307"/>
  <c r="DA1434" i="2307"/>
  <c r="CH1434" i="2307"/>
  <c r="CF1434" i="2307"/>
  <c r="AD1434" i="2307"/>
  <c r="AC1434" i="2307"/>
  <c r="CE1434" i="2307" s="1"/>
  <c r="DC1433" i="2307"/>
  <c r="DA1433" i="2307"/>
  <c r="CH1433" i="2307"/>
  <c r="CF1433" i="2307"/>
  <c r="AD1433" i="2307"/>
  <c r="AC1433" i="2307"/>
  <c r="DB1433" i="2307" s="1"/>
  <c r="DC1432" i="2307"/>
  <c r="DA1432" i="2307"/>
  <c r="CH1432" i="2307"/>
  <c r="CF1432" i="2307"/>
  <c r="AD1432" i="2307"/>
  <c r="AC1432" i="2307"/>
  <c r="DB1432" i="2307" s="1"/>
  <c r="DC1431" i="2307"/>
  <c r="DA1431" i="2307"/>
  <c r="CH1431" i="2307"/>
  <c r="CF1431" i="2307"/>
  <c r="AD1431" i="2307"/>
  <c r="AC1431" i="2307"/>
  <c r="DB1431" i="2307" s="1"/>
  <c r="DC1430" i="2307"/>
  <c r="DA1430" i="2307"/>
  <c r="CH1430" i="2307"/>
  <c r="CF1430" i="2307"/>
  <c r="AD1430" i="2307"/>
  <c r="AC1430" i="2307"/>
  <c r="CE1430" i="2307" s="1"/>
  <c r="DC1429" i="2307"/>
  <c r="DA1429" i="2307"/>
  <c r="CH1429" i="2307"/>
  <c r="CF1429" i="2307"/>
  <c r="AD1429" i="2307"/>
  <c r="AC1429" i="2307"/>
  <c r="DB1429" i="2307" s="1"/>
  <c r="DC1428" i="2307"/>
  <c r="DA1428" i="2307"/>
  <c r="CH1428" i="2307"/>
  <c r="CF1428" i="2307"/>
  <c r="AD1428" i="2307"/>
  <c r="AC1428" i="2307"/>
  <c r="DB1428" i="2307" s="1"/>
  <c r="DC1427" i="2307"/>
  <c r="DA1427" i="2307"/>
  <c r="CH1427" i="2307"/>
  <c r="CF1427" i="2307"/>
  <c r="AD1427" i="2307"/>
  <c r="AC1427" i="2307"/>
  <c r="DB1427" i="2307" s="1"/>
  <c r="DC1426" i="2307"/>
  <c r="DA1426" i="2307"/>
  <c r="CH1426" i="2307"/>
  <c r="CF1426" i="2307"/>
  <c r="AD1426" i="2307"/>
  <c r="AC1426" i="2307"/>
  <c r="CE1426" i="2307" s="1"/>
  <c r="DC1425" i="2307"/>
  <c r="DA1425" i="2307"/>
  <c r="CH1425" i="2307"/>
  <c r="CF1425" i="2307"/>
  <c r="AD1425" i="2307"/>
  <c r="AC1425" i="2307"/>
  <c r="DC1424" i="2307"/>
  <c r="DA1424" i="2307"/>
  <c r="CH1424" i="2307"/>
  <c r="CF1424" i="2307"/>
  <c r="AD1424" i="2307"/>
  <c r="AC1424" i="2307"/>
  <c r="DB1424" i="2307" s="1"/>
  <c r="DC1423" i="2307"/>
  <c r="DA1423" i="2307"/>
  <c r="CH1423" i="2307"/>
  <c r="CF1423" i="2307"/>
  <c r="AD1423" i="2307"/>
  <c r="AC1423" i="2307"/>
  <c r="DB1423" i="2307" s="1"/>
  <c r="DC1422" i="2307"/>
  <c r="DA1422" i="2307"/>
  <c r="CH1422" i="2307"/>
  <c r="CF1422" i="2307"/>
  <c r="AD1422" i="2307"/>
  <c r="AC1422" i="2307"/>
  <c r="CE1422" i="2307" s="1"/>
  <c r="DC1421" i="2307"/>
  <c r="DA1421" i="2307"/>
  <c r="CH1421" i="2307"/>
  <c r="CF1421" i="2307"/>
  <c r="AD1421" i="2307"/>
  <c r="AC1421" i="2307"/>
  <c r="DC1420" i="2307"/>
  <c r="DA1420" i="2307"/>
  <c r="CH1420" i="2307"/>
  <c r="CF1420" i="2307"/>
  <c r="AD1420" i="2307"/>
  <c r="AC1420" i="2307"/>
  <c r="DC1419" i="2307"/>
  <c r="DA1419" i="2307"/>
  <c r="CH1419" i="2307"/>
  <c r="CF1419" i="2307"/>
  <c r="AD1419" i="2307"/>
  <c r="AC1419" i="2307"/>
  <c r="DB1419" i="2307" s="1"/>
  <c r="DC1418" i="2307"/>
  <c r="DA1418" i="2307"/>
  <c r="CH1418" i="2307"/>
  <c r="CF1418" i="2307"/>
  <c r="AD1418" i="2307"/>
  <c r="AC1418" i="2307"/>
  <c r="CE1418" i="2307" s="1"/>
  <c r="DC1417" i="2307"/>
  <c r="DA1417" i="2307"/>
  <c r="CH1417" i="2307"/>
  <c r="CF1417" i="2307"/>
  <c r="AD1417" i="2307"/>
  <c r="AC1417" i="2307"/>
  <c r="DC1416" i="2307"/>
  <c r="DA1416" i="2307"/>
  <c r="CH1416" i="2307"/>
  <c r="CF1416" i="2307"/>
  <c r="AD1416" i="2307"/>
  <c r="AC1416" i="2307"/>
  <c r="DC1415" i="2307"/>
  <c r="DA1415" i="2307"/>
  <c r="CH1415" i="2307"/>
  <c r="CF1415" i="2307"/>
  <c r="AD1415" i="2307"/>
  <c r="AC1415" i="2307"/>
  <c r="DC1414" i="2307"/>
  <c r="DA1414" i="2307"/>
  <c r="CH1414" i="2307"/>
  <c r="CF1414" i="2307"/>
  <c r="AD1414" i="2307"/>
  <c r="AC1414" i="2307"/>
  <c r="CE1414" i="2307" s="1"/>
  <c r="DC1413" i="2307"/>
  <c r="DA1413" i="2307"/>
  <c r="CH1413" i="2307"/>
  <c r="CF1413" i="2307"/>
  <c r="AD1413" i="2307"/>
  <c r="AC1413" i="2307"/>
  <c r="DB1413" i="2307" s="1"/>
  <c r="DC1412" i="2307"/>
  <c r="DA1412" i="2307"/>
  <c r="CH1412" i="2307"/>
  <c r="CF1412" i="2307"/>
  <c r="AD1412" i="2307"/>
  <c r="AC1412" i="2307"/>
  <c r="DB1412" i="2307" s="1"/>
  <c r="DC1411" i="2307"/>
  <c r="DA1411" i="2307"/>
  <c r="CH1411" i="2307"/>
  <c r="CF1411" i="2307"/>
  <c r="AD1411" i="2307"/>
  <c r="AC1411" i="2307"/>
  <c r="DB1411" i="2307" s="1"/>
  <c r="DC1410" i="2307"/>
  <c r="DA1410" i="2307"/>
  <c r="CH1410" i="2307"/>
  <c r="CF1410" i="2307"/>
  <c r="AD1410" i="2307"/>
  <c r="AC1410" i="2307"/>
  <c r="DC1409" i="2307"/>
  <c r="DA1409" i="2307"/>
  <c r="CH1409" i="2307"/>
  <c r="CF1409" i="2307"/>
  <c r="AD1409" i="2307"/>
  <c r="AC1409" i="2307"/>
  <c r="DB1409" i="2307" s="1"/>
  <c r="DC1408" i="2307"/>
  <c r="DA1408" i="2307"/>
  <c r="CH1408" i="2307"/>
  <c r="CF1408" i="2307"/>
  <c r="AD1408" i="2307"/>
  <c r="AC1408" i="2307"/>
  <c r="DB1408" i="2307" s="1"/>
  <c r="DC1407" i="2307"/>
  <c r="DA1407" i="2307"/>
  <c r="CH1407" i="2307"/>
  <c r="CF1407" i="2307"/>
  <c r="AD1407" i="2307"/>
  <c r="AC1407" i="2307"/>
  <c r="DB1407" i="2307" s="1"/>
  <c r="DC1406" i="2307"/>
  <c r="DA1406" i="2307"/>
  <c r="CH1406" i="2307"/>
  <c r="CF1406" i="2307"/>
  <c r="AD1406" i="2307"/>
  <c r="AC1406" i="2307"/>
  <c r="DB1406" i="2307" s="1"/>
  <c r="DC1405" i="2307"/>
  <c r="DA1405" i="2307"/>
  <c r="CH1405" i="2307"/>
  <c r="CF1405" i="2307"/>
  <c r="AD1405" i="2307"/>
  <c r="AC1405" i="2307"/>
  <c r="DB1405" i="2307" s="1"/>
  <c r="DC1404" i="2307"/>
  <c r="DA1404" i="2307"/>
  <c r="CH1404" i="2307"/>
  <c r="CF1404" i="2307"/>
  <c r="AD1404" i="2307"/>
  <c r="AC1404" i="2307"/>
  <c r="DB1404" i="2307" s="1"/>
  <c r="DC1403" i="2307"/>
  <c r="DA1403" i="2307"/>
  <c r="CH1403" i="2307"/>
  <c r="CF1403" i="2307"/>
  <c r="AD1403" i="2307"/>
  <c r="AC1403" i="2307"/>
  <c r="DC1402" i="2307"/>
  <c r="DA1402" i="2307"/>
  <c r="CH1402" i="2307"/>
  <c r="CF1402" i="2307"/>
  <c r="AD1402" i="2307"/>
  <c r="AC1402" i="2307"/>
  <c r="DC1401" i="2307"/>
  <c r="DA1401" i="2307"/>
  <c r="CH1401" i="2307"/>
  <c r="CF1401" i="2307"/>
  <c r="AD1401" i="2307"/>
  <c r="AC1401" i="2307"/>
  <c r="CE1401" i="2307" s="1"/>
  <c r="DC1400" i="2307"/>
  <c r="DA1400" i="2307"/>
  <c r="CH1400" i="2307"/>
  <c r="CF1400" i="2307"/>
  <c r="AD1400" i="2307"/>
  <c r="AC1400" i="2307"/>
  <c r="DB1400" i="2307" s="1"/>
  <c r="DC1399" i="2307"/>
  <c r="DA1399" i="2307"/>
  <c r="CH1399" i="2307"/>
  <c r="CF1399" i="2307"/>
  <c r="AD1399" i="2307"/>
  <c r="AC1399" i="2307"/>
  <c r="DB1399" i="2307" s="1"/>
  <c r="DC1398" i="2307"/>
  <c r="DA1398" i="2307"/>
  <c r="CH1398" i="2307"/>
  <c r="CF1398" i="2307"/>
  <c r="AD1398" i="2307"/>
  <c r="AC1398" i="2307"/>
  <c r="DC1397" i="2307"/>
  <c r="DA1397" i="2307"/>
  <c r="CH1397" i="2307"/>
  <c r="CF1397" i="2307"/>
  <c r="AD1397" i="2307"/>
  <c r="AC1397" i="2307"/>
  <c r="DC1396" i="2307"/>
  <c r="DA1396" i="2307"/>
  <c r="CH1396" i="2307"/>
  <c r="CF1396" i="2307"/>
  <c r="AD1396" i="2307"/>
  <c r="AC1396" i="2307"/>
  <c r="DC1395" i="2307"/>
  <c r="DA1395" i="2307"/>
  <c r="CH1395" i="2307"/>
  <c r="CF1395" i="2307"/>
  <c r="AD1395" i="2307"/>
  <c r="AC1395" i="2307"/>
  <c r="DC1394" i="2307"/>
  <c r="DA1394" i="2307"/>
  <c r="CH1394" i="2307"/>
  <c r="CF1394" i="2307"/>
  <c r="AD1394" i="2307"/>
  <c r="AC1394" i="2307"/>
  <c r="DB1394" i="2307" s="1"/>
  <c r="DC1393" i="2307"/>
  <c r="DA1393" i="2307"/>
  <c r="CH1393" i="2307"/>
  <c r="CF1393" i="2307"/>
  <c r="AD1393" i="2307"/>
  <c r="AC1393" i="2307"/>
  <c r="DB1393" i="2307" s="1"/>
  <c r="DC1392" i="2307"/>
  <c r="DA1392" i="2307"/>
  <c r="CH1392" i="2307"/>
  <c r="CF1392" i="2307"/>
  <c r="AD1392" i="2307"/>
  <c r="AC1392" i="2307"/>
  <c r="DB1392" i="2307" s="1"/>
  <c r="DC1391" i="2307"/>
  <c r="DA1391" i="2307"/>
  <c r="CH1391" i="2307"/>
  <c r="CF1391" i="2307"/>
  <c r="AD1391" i="2307"/>
  <c r="AC1391" i="2307"/>
  <c r="DB1391" i="2307" s="1"/>
  <c r="DC1390" i="2307"/>
  <c r="DA1390" i="2307"/>
  <c r="CH1390" i="2307"/>
  <c r="CF1390" i="2307"/>
  <c r="AD1390" i="2307"/>
  <c r="AC1390" i="2307"/>
  <c r="CZ1390" i="2307" s="1"/>
  <c r="DC1389" i="2307"/>
  <c r="DA1389" i="2307"/>
  <c r="CH1389" i="2307"/>
  <c r="CF1389" i="2307"/>
  <c r="AD1389" i="2307"/>
  <c r="AC1389" i="2307"/>
  <c r="CE1389" i="2307" s="1"/>
  <c r="DC1388" i="2307"/>
  <c r="DA1388" i="2307"/>
  <c r="CH1388" i="2307"/>
  <c r="CF1388" i="2307"/>
  <c r="AD1388" i="2307"/>
  <c r="AC1388" i="2307"/>
  <c r="DC1387" i="2307"/>
  <c r="DA1387" i="2307"/>
  <c r="CH1387" i="2307"/>
  <c r="CF1387" i="2307"/>
  <c r="AD1387" i="2307"/>
  <c r="AC1387" i="2307"/>
  <c r="DC1386" i="2307"/>
  <c r="DA1386" i="2307"/>
  <c r="CH1386" i="2307"/>
  <c r="CF1386" i="2307"/>
  <c r="AD1386" i="2307"/>
  <c r="AC1386" i="2307"/>
  <c r="DC1385" i="2307"/>
  <c r="DA1385" i="2307"/>
  <c r="CH1385" i="2307"/>
  <c r="CF1385" i="2307"/>
  <c r="AD1385" i="2307"/>
  <c r="AC1385" i="2307"/>
  <c r="DC1384" i="2307"/>
  <c r="DA1384" i="2307"/>
  <c r="CH1384" i="2307"/>
  <c r="CF1384" i="2307"/>
  <c r="AD1384" i="2307"/>
  <c r="AC1384" i="2307"/>
  <c r="DB1384" i="2307" s="1"/>
  <c r="DC1383" i="2307"/>
  <c r="DA1383" i="2307"/>
  <c r="CH1383" i="2307"/>
  <c r="CF1383" i="2307"/>
  <c r="AD1383" i="2307"/>
  <c r="AC1383" i="2307"/>
  <c r="DC1382" i="2307"/>
  <c r="DA1382" i="2307"/>
  <c r="CH1382" i="2307"/>
  <c r="CF1382" i="2307"/>
  <c r="AD1382" i="2307"/>
  <c r="AC1382" i="2307"/>
  <c r="DC1381" i="2307"/>
  <c r="DA1381" i="2307"/>
  <c r="CH1381" i="2307"/>
  <c r="CF1381" i="2307"/>
  <c r="AD1381" i="2307"/>
  <c r="AC1381" i="2307"/>
  <c r="DC1380" i="2307"/>
  <c r="DA1380" i="2307"/>
  <c r="CH1380" i="2307"/>
  <c r="CF1380" i="2307"/>
  <c r="AD1380" i="2307"/>
  <c r="AC1380" i="2307"/>
  <c r="DB1380" i="2307" s="1"/>
  <c r="DC1379" i="2307"/>
  <c r="DA1379" i="2307"/>
  <c r="CH1379" i="2307"/>
  <c r="CF1379" i="2307"/>
  <c r="AD1379" i="2307"/>
  <c r="AC1379" i="2307"/>
  <c r="CE1379" i="2307" s="1"/>
  <c r="DC1378" i="2307"/>
  <c r="DA1378" i="2307"/>
  <c r="CH1378" i="2307"/>
  <c r="CF1378" i="2307"/>
  <c r="AD1378" i="2307"/>
  <c r="AC1378" i="2307"/>
  <c r="CG1378" i="2307" s="1"/>
  <c r="DC1377" i="2307"/>
  <c r="DA1377" i="2307"/>
  <c r="CH1377" i="2307"/>
  <c r="CF1377" i="2307"/>
  <c r="AD1377" i="2307"/>
  <c r="AC1377" i="2307"/>
  <c r="CZ1377" i="2307" s="1"/>
  <c r="DC1376" i="2307"/>
  <c r="DA1376" i="2307"/>
  <c r="CH1376" i="2307"/>
  <c r="CF1376" i="2307"/>
  <c r="AD1376" i="2307"/>
  <c r="AC1376" i="2307"/>
  <c r="DB1376" i="2307" s="1"/>
  <c r="DC1375" i="2307"/>
  <c r="DA1375" i="2307"/>
  <c r="CH1375" i="2307"/>
  <c r="CF1375" i="2307"/>
  <c r="AD1375" i="2307"/>
  <c r="AC1375" i="2307"/>
  <c r="CE1375" i="2307" s="1"/>
  <c r="DC1374" i="2307"/>
  <c r="DA1374" i="2307"/>
  <c r="CH1374" i="2307"/>
  <c r="CF1374" i="2307"/>
  <c r="AD1374" i="2307"/>
  <c r="AC1374" i="2307"/>
  <c r="CG1374" i="2307" s="1"/>
  <c r="DC1373" i="2307"/>
  <c r="DA1373" i="2307"/>
  <c r="CH1373" i="2307"/>
  <c r="CF1373" i="2307"/>
  <c r="AD1373" i="2307"/>
  <c r="AC1373" i="2307"/>
  <c r="CZ1373" i="2307" s="1"/>
  <c r="DC1372" i="2307"/>
  <c r="DA1372" i="2307"/>
  <c r="CH1372" i="2307"/>
  <c r="CF1372" i="2307"/>
  <c r="AD1372" i="2307"/>
  <c r="AC1372" i="2307"/>
  <c r="DB1372" i="2307" s="1"/>
  <c r="DC1371" i="2307"/>
  <c r="DA1371" i="2307"/>
  <c r="CH1371" i="2307"/>
  <c r="CF1371" i="2307"/>
  <c r="AD1371" i="2307"/>
  <c r="AC1371" i="2307"/>
  <c r="CE1371" i="2307" s="1"/>
  <c r="DC1370" i="2307"/>
  <c r="DA1370" i="2307"/>
  <c r="CH1370" i="2307"/>
  <c r="CF1370" i="2307"/>
  <c r="AD1370" i="2307"/>
  <c r="AC1370" i="2307"/>
  <c r="CG1370" i="2307" s="1"/>
  <c r="DC1369" i="2307"/>
  <c r="DA1369" i="2307"/>
  <c r="CH1369" i="2307"/>
  <c r="CF1369" i="2307"/>
  <c r="AD1369" i="2307"/>
  <c r="AC1369" i="2307"/>
  <c r="CZ1369" i="2307" s="1"/>
  <c r="DC1368" i="2307"/>
  <c r="DA1368" i="2307"/>
  <c r="CH1368" i="2307"/>
  <c r="CF1368" i="2307"/>
  <c r="AD1368" i="2307"/>
  <c r="AC1368" i="2307"/>
  <c r="DB1368" i="2307" s="1"/>
  <c r="DC1367" i="2307"/>
  <c r="DA1367" i="2307"/>
  <c r="CH1367" i="2307"/>
  <c r="CF1367" i="2307"/>
  <c r="AD1367" i="2307"/>
  <c r="AC1367" i="2307"/>
  <c r="CE1367" i="2307" s="1"/>
  <c r="DC1366" i="2307"/>
  <c r="DA1366" i="2307"/>
  <c r="CH1366" i="2307"/>
  <c r="CF1366" i="2307"/>
  <c r="AD1366" i="2307"/>
  <c r="AC1366" i="2307"/>
  <c r="CG1366" i="2307" s="1"/>
  <c r="DC1365" i="2307"/>
  <c r="DA1365" i="2307"/>
  <c r="CH1365" i="2307"/>
  <c r="CF1365" i="2307"/>
  <c r="AD1365" i="2307"/>
  <c r="AC1365" i="2307"/>
  <c r="CZ1365" i="2307" s="1"/>
  <c r="DC1364" i="2307"/>
  <c r="DA1364" i="2307"/>
  <c r="CH1364" i="2307"/>
  <c r="CF1364" i="2307"/>
  <c r="AD1364" i="2307"/>
  <c r="AC1364" i="2307"/>
  <c r="DB1364" i="2307" s="1"/>
  <c r="DC1363" i="2307"/>
  <c r="DA1363" i="2307"/>
  <c r="CH1363" i="2307"/>
  <c r="CF1363" i="2307"/>
  <c r="AD1363" i="2307"/>
  <c r="AC1363" i="2307"/>
  <c r="DC1362" i="2307"/>
  <c r="DA1362" i="2307"/>
  <c r="CH1362" i="2307"/>
  <c r="CF1362" i="2307"/>
  <c r="AD1362" i="2307"/>
  <c r="AC1362" i="2307"/>
  <c r="DC1361" i="2307"/>
  <c r="DA1361" i="2307"/>
  <c r="CH1361" i="2307"/>
  <c r="CF1361" i="2307"/>
  <c r="AD1361" i="2307"/>
  <c r="AC1361" i="2307"/>
  <c r="CZ1361" i="2307" s="1"/>
  <c r="DC1360" i="2307"/>
  <c r="DA1360" i="2307"/>
  <c r="CH1360" i="2307"/>
  <c r="CF1360" i="2307"/>
  <c r="AD1360" i="2307"/>
  <c r="AC1360" i="2307"/>
  <c r="DB1360" i="2307" s="1"/>
  <c r="DC1359" i="2307"/>
  <c r="DA1359" i="2307"/>
  <c r="CH1359" i="2307"/>
  <c r="CF1359" i="2307"/>
  <c r="AD1359" i="2307"/>
  <c r="AC1359" i="2307"/>
  <c r="CE1359" i="2307" s="1"/>
  <c r="DC1358" i="2307"/>
  <c r="DA1358" i="2307"/>
  <c r="CH1358" i="2307"/>
  <c r="CF1358" i="2307"/>
  <c r="AD1358" i="2307"/>
  <c r="AC1358" i="2307"/>
  <c r="CG1358" i="2307" s="1"/>
  <c r="DC1357" i="2307"/>
  <c r="DA1357" i="2307"/>
  <c r="CH1357" i="2307"/>
  <c r="CF1357" i="2307"/>
  <c r="AD1357" i="2307"/>
  <c r="AC1357" i="2307"/>
  <c r="CZ1357" i="2307" s="1"/>
  <c r="DC1356" i="2307"/>
  <c r="DA1356" i="2307"/>
  <c r="CH1356" i="2307"/>
  <c r="CF1356" i="2307"/>
  <c r="AD1356" i="2307"/>
  <c r="AC1356" i="2307"/>
  <c r="DB1356" i="2307" s="1"/>
  <c r="DC1355" i="2307"/>
  <c r="DA1355" i="2307"/>
  <c r="CH1355" i="2307"/>
  <c r="CF1355" i="2307"/>
  <c r="AD1355" i="2307"/>
  <c r="AC1355" i="2307"/>
  <c r="CE1355" i="2307" s="1"/>
  <c r="DC1354" i="2307"/>
  <c r="DA1354" i="2307"/>
  <c r="CH1354" i="2307"/>
  <c r="CF1354" i="2307"/>
  <c r="AD1354" i="2307"/>
  <c r="AC1354" i="2307"/>
  <c r="DC1353" i="2307"/>
  <c r="DA1353" i="2307"/>
  <c r="CH1353" i="2307"/>
  <c r="CF1353" i="2307"/>
  <c r="AD1353" i="2307"/>
  <c r="AC1353" i="2307"/>
  <c r="CZ1353" i="2307" s="1"/>
  <c r="DC1352" i="2307"/>
  <c r="DA1352" i="2307"/>
  <c r="CH1352" i="2307"/>
  <c r="CF1352" i="2307"/>
  <c r="AD1352" i="2307"/>
  <c r="AC1352" i="2307"/>
  <c r="DB1352" i="2307" s="1"/>
  <c r="DC1351" i="2307"/>
  <c r="DA1351" i="2307"/>
  <c r="CH1351" i="2307"/>
  <c r="CF1351" i="2307"/>
  <c r="AD1351" i="2307"/>
  <c r="AC1351" i="2307"/>
  <c r="CE1351" i="2307" s="1"/>
  <c r="DC1350" i="2307"/>
  <c r="DA1350" i="2307"/>
  <c r="CH1350" i="2307"/>
  <c r="CF1350" i="2307"/>
  <c r="AD1350" i="2307"/>
  <c r="AC1350" i="2307"/>
  <c r="CG1350" i="2307" s="1"/>
  <c r="DC1349" i="2307"/>
  <c r="DA1349" i="2307"/>
  <c r="CH1349" i="2307"/>
  <c r="CF1349" i="2307"/>
  <c r="AD1349" i="2307"/>
  <c r="AC1349" i="2307"/>
  <c r="CZ1349" i="2307" s="1"/>
  <c r="DC1348" i="2307"/>
  <c r="DA1348" i="2307"/>
  <c r="CH1348" i="2307"/>
  <c r="CF1348" i="2307"/>
  <c r="AD1348" i="2307"/>
  <c r="AC1348" i="2307"/>
  <c r="DB1348" i="2307" s="1"/>
  <c r="DC1347" i="2307"/>
  <c r="DA1347" i="2307"/>
  <c r="CH1347" i="2307"/>
  <c r="CF1347" i="2307"/>
  <c r="AD1347" i="2307"/>
  <c r="AC1347" i="2307"/>
  <c r="CE1347" i="2307" s="1"/>
  <c r="DC1346" i="2307"/>
  <c r="DA1346" i="2307"/>
  <c r="CH1346" i="2307"/>
  <c r="CF1346" i="2307"/>
  <c r="AD1346" i="2307"/>
  <c r="AC1346" i="2307"/>
  <c r="CG1346" i="2307" s="1"/>
  <c r="DC1345" i="2307"/>
  <c r="DA1345" i="2307"/>
  <c r="CH1345" i="2307"/>
  <c r="CF1345" i="2307"/>
  <c r="AD1345" i="2307"/>
  <c r="AC1345" i="2307"/>
  <c r="CZ1345" i="2307" s="1"/>
  <c r="DC1344" i="2307"/>
  <c r="DA1344" i="2307"/>
  <c r="CH1344" i="2307"/>
  <c r="CF1344" i="2307"/>
  <c r="AD1344" i="2307"/>
  <c r="AC1344" i="2307"/>
  <c r="DC1343" i="2307"/>
  <c r="DA1343" i="2307"/>
  <c r="CH1343" i="2307"/>
  <c r="CF1343" i="2307"/>
  <c r="AD1343" i="2307"/>
  <c r="AC1343" i="2307"/>
  <c r="CE1343" i="2307" s="1"/>
  <c r="DC1342" i="2307"/>
  <c r="DA1342" i="2307"/>
  <c r="CH1342" i="2307"/>
  <c r="CF1342" i="2307"/>
  <c r="AD1342" i="2307"/>
  <c r="AC1342" i="2307"/>
  <c r="CG1342" i="2307" s="1"/>
  <c r="DC1341" i="2307"/>
  <c r="DA1341" i="2307"/>
  <c r="CH1341" i="2307"/>
  <c r="CF1341" i="2307"/>
  <c r="AD1341" i="2307"/>
  <c r="AC1341" i="2307"/>
  <c r="CZ1341" i="2307" s="1"/>
  <c r="DC1340" i="2307"/>
  <c r="DA1340" i="2307"/>
  <c r="CH1340" i="2307"/>
  <c r="CF1340" i="2307"/>
  <c r="AD1340" i="2307"/>
  <c r="AC1340" i="2307"/>
  <c r="DC1339" i="2307"/>
  <c r="DA1339" i="2307"/>
  <c r="CH1339" i="2307"/>
  <c r="CF1339" i="2307"/>
  <c r="AD1339" i="2307"/>
  <c r="AC1339" i="2307"/>
  <c r="CE1339" i="2307" s="1"/>
  <c r="DC1338" i="2307"/>
  <c r="DA1338" i="2307"/>
  <c r="CH1338" i="2307"/>
  <c r="CF1338" i="2307"/>
  <c r="AD1338" i="2307"/>
  <c r="AC1338" i="2307"/>
  <c r="CG1338" i="2307" s="1"/>
  <c r="DC1337" i="2307"/>
  <c r="DA1337" i="2307"/>
  <c r="CH1337" i="2307"/>
  <c r="CF1337" i="2307"/>
  <c r="AD1337" i="2307"/>
  <c r="AC1337" i="2307"/>
  <c r="CZ1337" i="2307" s="1"/>
  <c r="DC1336" i="2307"/>
  <c r="DA1336" i="2307"/>
  <c r="CH1336" i="2307"/>
  <c r="CF1336" i="2307"/>
  <c r="AD1336" i="2307"/>
  <c r="AC1336" i="2307"/>
  <c r="DB1336" i="2307" s="1"/>
  <c r="DC1335" i="2307"/>
  <c r="DA1335" i="2307"/>
  <c r="CH1335" i="2307"/>
  <c r="CF1335" i="2307"/>
  <c r="AD1335" i="2307"/>
  <c r="AC1335" i="2307"/>
  <c r="CE1335" i="2307" s="1"/>
  <c r="DC1334" i="2307"/>
  <c r="DA1334" i="2307"/>
  <c r="CH1334" i="2307"/>
  <c r="CF1334" i="2307"/>
  <c r="AD1334" i="2307"/>
  <c r="AC1334" i="2307"/>
  <c r="CG1334" i="2307" s="1"/>
  <c r="DC1333" i="2307"/>
  <c r="DA1333" i="2307"/>
  <c r="CH1333" i="2307"/>
  <c r="CF1333" i="2307"/>
  <c r="AD1333" i="2307"/>
  <c r="AC1333" i="2307"/>
  <c r="CZ1333" i="2307" s="1"/>
  <c r="DC1332" i="2307"/>
  <c r="DA1332" i="2307"/>
  <c r="CH1332" i="2307"/>
  <c r="CF1332" i="2307"/>
  <c r="AD1332" i="2307"/>
  <c r="AC1332" i="2307"/>
  <c r="DB1332" i="2307" s="1"/>
  <c r="DC1331" i="2307"/>
  <c r="DA1331" i="2307"/>
  <c r="CH1331" i="2307"/>
  <c r="CF1331" i="2307"/>
  <c r="AD1331" i="2307"/>
  <c r="AC1331" i="2307"/>
  <c r="CE1331" i="2307" s="1"/>
  <c r="DC1330" i="2307"/>
  <c r="DA1330" i="2307"/>
  <c r="CH1330" i="2307"/>
  <c r="CF1330" i="2307"/>
  <c r="AD1330" i="2307"/>
  <c r="AC1330" i="2307"/>
  <c r="CG1330" i="2307" s="1"/>
  <c r="DC1329" i="2307"/>
  <c r="DA1329" i="2307"/>
  <c r="CH1329" i="2307"/>
  <c r="CF1329" i="2307"/>
  <c r="AD1329" i="2307"/>
  <c r="AC1329" i="2307"/>
  <c r="CZ1329" i="2307" s="1"/>
  <c r="DC1328" i="2307"/>
  <c r="DA1328" i="2307"/>
  <c r="CH1328" i="2307"/>
  <c r="CF1328" i="2307"/>
  <c r="AD1328" i="2307"/>
  <c r="AC1328" i="2307"/>
  <c r="DB1328" i="2307" s="1"/>
  <c r="DC1327" i="2307"/>
  <c r="DA1327" i="2307"/>
  <c r="CH1327" i="2307"/>
  <c r="CF1327" i="2307"/>
  <c r="AD1327" i="2307"/>
  <c r="AC1327" i="2307"/>
  <c r="CE1327" i="2307" s="1"/>
  <c r="DC1326" i="2307"/>
  <c r="DA1326" i="2307"/>
  <c r="CH1326" i="2307"/>
  <c r="CF1326" i="2307"/>
  <c r="AD1326" i="2307"/>
  <c r="AC1326" i="2307"/>
  <c r="CG1326" i="2307" s="1"/>
  <c r="DC1325" i="2307"/>
  <c r="DA1325" i="2307"/>
  <c r="CH1325" i="2307"/>
  <c r="CF1325" i="2307"/>
  <c r="AD1325" i="2307"/>
  <c r="AC1325" i="2307"/>
  <c r="DC1324" i="2307"/>
  <c r="DA1324" i="2307"/>
  <c r="CH1324" i="2307"/>
  <c r="CF1324" i="2307"/>
  <c r="AD1324" i="2307"/>
  <c r="AC1324" i="2307"/>
  <c r="DC1323" i="2307"/>
  <c r="DA1323" i="2307"/>
  <c r="CH1323" i="2307"/>
  <c r="CF1323" i="2307"/>
  <c r="AD1323" i="2307"/>
  <c r="AC1323" i="2307"/>
  <c r="DC1322" i="2307"/>
  <c r="DA1322" i="2307"/>
  <c r="CH1322" i="2307"/>
  <c r="CF1322" i="2307"/>
  <c r="AD1322" i="2307"/>
  <c r="AC1322" i="2307"/>
  <c r="CG1322" i="2307" s="1"/>
  <c r="DC1321" i="2307"/>
  <c r="DA1321" i="2307"/>
  <c r="CH1321" i="2307"/>
  <c r="CF1321" i="2307"/>
  <c r="AD1321" i="2307"/>
  <c r="AC1321" i="2307"/>
  <c r="DC1320" i="2307"/>
  <c r="DA1320" i="2307"/>
  <c r="CH1320" i="2307"/>
  <c r="CF1320" i="2307"/>
  <c r="AD1320" i="2307"/>
  <c r="AC1320" i="2307"/>
  <c r="DB1320" i="2307" s="1"/>
  <c r="DC1319" i="2307"/>
  <c r="DA1319" i="2307"/>
  <c r="CH1319" i="2307"/>
  <c r="CF1319" i="2307"/>
  <c r="AD1319" i="2307"/>
  <c r="AC1319" i="2307"/>
  <c r="DC1318" i="2307"/>
  <c r="DA1318" i="2307"/>
  <c r="CH1318" i="2307"/>
  <c r="CF1318" i="2307"/>
  <c r="AD1318" i="2307"/>
  <c r="AC1318" i="2307"/>
  <c r="DC1317" i="2307"/>
  <c r="DA1317" i="2307"/>
  <c r="CH1317" i="2307"/>
  <c r="CF1317" i="2307"/>
  <c r="AD1317" i="2307"/>
  <c r="AC1317" i="2307"/>
  <c r="DC1316" i="2307"/>
  <c r="DA1316" i="2307"/>
  <c r="CH1316" i="2307"/>
  <c r="CF1316" i="2307"/>
  <c r="AD1316" i="2307"/>
  <c r="AC1316" i="2307"/>
  <c r="DB1316" i="2307" s="1"/>
  <c r="DC1315" i="2307"/>
  <c r="DA1315" i="2307"/>
  <c r="CH1315" i="2307"/>
  <c r="CF1315" i="2307"/>
  <c r="AD1315" i="2307"/>
  <c r="AC1315" i="2307"/>
  <c r="CE1315" i="2307" s="1"/>
  <c r="DC1314" i="2307"/>
  <c r="DA1314" i="2307"/>
  <c r="CH1314" i="2307"/>
  <c r="CF1314" i="2307"/>
  <c r="AD1314" i="2307"/>
  <c r="AC1314" i="2307"/>
  <c r="DB1314" i="2307" s="1"/>
  <c r="DC1313" i="2307"/>
  <c r="DA1313" i="2307"/>
  <c r="CH1313" i="2307"/>
  <c r="CF1313" i="2307"/>
  <c r="AD1313" i="2307"/>
  <c r="AC1313" i="2307"/>
  <c r="CG1313" i="2307" s="1"/>
  <c r="DC1312" i="2307"/>
  <c r="DA1312" i="2307"/>
  <c r="CH1312" i="2307"/>
  <c r="CF1312" i="2307"/>
  <c r="AD1312" i="2307"/>
  <c r="AC1312" i="2307"/>
  <c r="DC1311" i="2307"/>
  <c r="DA1311" i="2307"/>
  <c r="CH1311" i="2307"/>
  <c r="CF1311" i="2307"/>
  <c r="AD1311" i="2307"/>
  <c r="AC1311" i="2307"/>
  <c r="DC1310" i="2307"/>
  <c r="DA1310" i="2307"/>
  <c r="CH1310" i="2307"/>
  <c r="CF1310" i="2307"/>
  <c r="AD1310" i="2307"/>
  <c r="AC1310" i="2307"/>
  <c r="DC1309" i="2307"/>
  <c r="DA1309" i="2307"/>
  <c r="CH1309" i="2307"/>
  <c r="CF1309" i="2307"/>
  <c r="AD1309" i="2307"/>
  <c r="AC1309" i="2307"/>
  <c r="CG1309" i="2307" s="1"/>
  <c r="DC1308" i="2307"/>
  <c r="DA1308" i="2307"/>
  <c r="CH1308" i="2307"/>
  <c r="CF1308" i="2307"/>
  <c r="AD1308" i="2307"/>
  <c r="AC1308" i="2307"/>
  <c r="CZ1308" i="2307" s="1"/>
  <c r="DC1307" i="2307"/>
  <c r="DA1307" i="2307"/>
  <c r="CH1307" i="2307"/>
  <c r="CF1307" i="2307"/>
  <c r="AD1307" i="2307"/>
  <c r="AC1307" i="2307"/>
  <c r="DB1307" i="2307" s="1"/>
  <c r="DC1306" i="2307"/>
  <c r="DA1306" i="2307"/>
  <c r="CH1306" i="2307"/>
  <c r="CF1306" i="2307"/>
  <c r="AD1306" i="2307"/>
  <c r="AC1306" i="2307"/>
  <c r="DB1306" i="2307" s="1"/>
  <c r="DC1305" i="2307"/>
  <c r="DA1305" i="2307"/>
  <c r="CH1305" i="2307"/>
  <c r="CF1305" i="2307"/>
  <c r="AD1305" i="2307"/>
  <c r="AC1305" i="2307"/>
  <c r="CG1305" i="2307" s="1"/>
  <c r="DC1304" i="2307"/>
  <c r="DA1304" i="2307"/>
  <c r="CH1304" i="2307"/>
  <c r="CF1304" i="2307"/>
  <c r="AD1304" i="2307"/>
  <c r="AC1304" i="2307"/>
  <c r="CZ1304" i="2307" s="1"/>
  <c r="DC1303" i="2307"/>
  <c r="DA1303" i="2307"/>
  <c r="CH1303" i="2307"/>
  <c r="CF1303" i="2307"/>
  <c r="AD1303" i="2307"/>
  <c r="AC1303" i="2307"/>
  <c r="DB1303" i="2307" s="1"/>
  <c r="DC1302" i="2307"/>
  <c r="DA1302" i="2307"/>
  <c r="CH1302" i="2307"/>
  <c r="CF1302" i="2307"/>
  <c r="AD1302" i="2307"/>
  <c r="AC1302" i="2307"/>
  <c r="DB1302" i="2307" s="1"/>
  <c r="DC1301" i="2307"/>
  <c r="DA1301" i="2307"/>
  <c r="CH1301" i="2307"/>
  <c r="CF1301" i="2307"/>
  <c r="AD1301" i="2307"/>
  <c r="AC1301" i="2307"/>
  <c r="CG1301" i="2307" s="1"/>
  <c r="DC1300" i="2307"/>
  <c r="DA1300" i="2307"/>
  <c r="CH1300" i="2307"/>
  <c r="CF1300" i="2307"/>
  <c r="AD1300" i="2307"/>
  <c r="AC1300" i="2307"/>
  <c r="CZ1300" i="2307" s="1"/>
  <c r="DC1299" i="2307"/>
  <c r="DA1299" i="2307"/>
  <c r="CH1299" i="2307"/>
  <c r="CF1299" i="2307"/>
  <c r="AD1299" i="2307"/>
  <c r="AC1299" i="2307"/>
  <c r="DC1298" i="2307"/>
  <c r="DA1298" i="2307"/>
  <c r="CH1298" i="2307"/>
  <c r="CF1298" i="2307"/>
  <c r="AD1298" i="2307"/>
  <c r="AC1298" i="2307"/>
  <c r="DB1298" i="2307" s="1"/>
  <c r="DC1297" i="2307"/>
  <c r="DA1297" i="2307"/>
  <c r="CH1297" i="2307"/>
  <c r="CF1297" i="2307"/>
  <c r="AD1297" i="2307"/>
  <c r="AC1297" i="2307"/>
  <c r="CG1297" i="2307" s="1"/>
  <c r="DC1296" i="2307"/>
  <c r="DA1296" i="2307"/>
  <c r="CH1296" i="2307"/>
  <c r="CF1296" i="2307"/>
  <c r="AD1296" i="2307"/>
  <c r="AC1296" i="2307"/>
  <c r="DC1295" i="2307"/>
  <c r="DA1295" i="2307"/>
  <c r="CH1295" i="2307"/>
  <c r="CF1295" i="2307"/>
  <c r="AD1295" i="2307"/>
  <c r="AC1295" i="2307"/>
  <c r="DC1294" i="2307"/>
  <c r="DA1294" i="2307"/>
  <c r="CH1294" i="2307"/>
  <c r="CF1294" i="2307"/>
  <c r="AD1294" i="2307"/>
  <c r="AC1294" i="2307"/>
  <c r="DC1293" i="2307"/>
  <c r="DA1293" i="2307"/>
  <c r="CH1293" i="2307"/>
  <c r="CF1293" i="2307"/>
  <c r="AD1293" i="2307"/>
  <c r="AC1293" i="2307"/>
  <c r="CG1293" i="2307" s="1"/>
  <c r="DC1292" i="2307"/>
  <c r="DA1292" i="2307"/>
  <c r="CH1292" i="2307"/>
  <c r="CF1292" i="2307"/>
  <c r="AD1292" i="2307"/>
  <c r="AC1292" i="2307"/>
  <c r="CZ1292" i="2307" s="1"/>
  <c r="DC1291" i="2307"/>
  <c r="DA1291" i="2307"/>
  <c r="CH1291" i="2307"/>
  <c r="CF1291" i="2307"/>
  <c r="AD1291" i="2307"/>
  <c r="AC1291" i="2307"/>
  <c r="DB1291" i="2307" s="1"/>
  <c r="DC1290" i="2307"/>
  <c r="DA1290" i="2307"/>
  <c r="CH1290" i="2307"/>
  <c r="CF1290" i="2307"/>
  <c r="AD1290" i="2307"/>
  <c r="AC1290" i="2307"/>
  <c r="DB1290" i="2307" s="1"/>
  <c r="DC1289" i="2307"/>
  <c r="DA1289" i="2307"/>
  <c r="CH1289" i="2307"/>
  <c r="CF1289" i="2307"/>
  <c r="AD1289" i="2307"/>
  <c r="AC1289" i="2307"/>
  <c r="CG1289" i="2307" s="1"/>
  <c r="DC1288" i="2307"/>
  <c r="DA1288" i="2307"/>
  <c r="CH1288" i="2307"/>
  <c r="CF1288" i="2307"/>
  <c r="AD1288" i="2307"/>
  <c r="AC1288" i="2307"/>
  <c r="CZ1288" i="2307" s="1"/>
  <c r="DC1287" i="2307"/>
  <c r="DA1287" i="2307"/>
  <c r="CH1287" i="2307"/>
  <c r="CF1287" i="2307"/>
  <c r="AD1287" i="2307"/>
  <c r="AC1287" i="2307"/>
  <c r="DB1287" i="2307" s="1"/>
  <c r="DC1286" i="2307"/>
  <c r="DA1286" i="2307"/>
  <c r="CH1286" i="2307"/>
  <c r="CF1286" i="2307"/>
  <c r="AD1286" i="2307"/>
  <c r="AC1286" i="2307"/>
  <c r="DB1286" i="2307" s="1"/>
  <c r="DC1285" i="2307"/>
  <c r="DA1285" i="2307"/>
  <c r="CH1285" i="2307"/>
  <c r="CF1285" i="2307"/>
  <c r="AD1285" i="2307"/>
  <c r="AC1285" i="2307"/>
  <c r="CG1285" i="2307" s="1"/>
  <c r="DC1284" i="2307"/>
  <c r="DA1284" i="2307"/>
  <c r="CH1284" i="2307"/>
  <c r="CF1284" i="2307"/>
  <c r="AD1284" i="2307"/>
  <c r="AC1284" i="2307"/>
  <c r="CZ1284" i="2307" s="1"/>
  <c r="DC1283" i="2307"/>
  <c r="DA1283" i="2307"/>
  <c r="CH1283" i="2307"/>
  <c r="CF1283" i="2307"/>
  <c r="AD1283" i="2307"/>
  <c r="AC1283" i="2307"/>
  <c r="DB1283" i="2307" s="1"/>
  <c r="DC1282" i="2307"/>
  <c r="DA1282" i="2307"/>
  <c r="CH1282" i="2307"/>
  <c r="CF1282" i="2307"/>
  <c r="AD1282" i="2307"/>
  <c r="AC1282" i="2307"/>
  <c r="DB1282" i="2307" s="1"/>
  <c r="DC1281" i="2307"/>
  <c r="DA1281" i="2307"/>
  <c r="CH1281" i="2307"/>
  <c r="CF1281" i="2307"/>
  <c r="AD1281" i="2307"/>
  <c r="AC1281" i="2307"/>
  <c r="CG1281" i="2307" s="1"/>
  <c r="DC1280" i="2307"/>
  <c r="DA1280" i="2307"/>
  <c r="CH1280" i="2307"/>
  <c r="CF1280" i="2307"/>
  <c r="AD1280" i="2307"/>
  <c r="AC1280" i="2307"/>
  <c r="DC1279" i="2307"/>
  <c r="DA1279" i="2307"/>
  <c r="CH1279" i="2307"/>
  <c r="CF1279" i="2307"/>
  <c r="AD1279" i="2307"/>
  <c r="AC1279" i="2307"/>
  <c r="DC1278" i="2307"/>
  <c r="DA1278" i="2307"/>
  <c r="CH1278" i="2307"/>
  <c r="CF1278" i="2307"/>
  <c r="AD1278" i="2307"/>
  <c r="AC1278" i="2307"/>
  <c r="DC1277" i="2307"/>
  <c r="DA1277" i="2307"/>
  <c r="CH1277" i="2307"/>
  <c r="CF1277" i="2307"/>
  <c r="AD1277" i="2307"/>
  <c r="AC1277" i="2307"/>
  <c r="DB1277" i="2307" s="1"/>
  <c r="DC1276" i="2307"/>
  <c r="DA1276" i="2307"/>
  <c r="CH1276" i="2307"/>
  <c r="CF1276" i="2307"/>
  <c r="AD1276" i="2307"/>
  <c r="AC1276" i="2307"/>
  <c r="CZ1276" i="2307" s="1"/>
  <c r="DC1275" i="2307"/>
  <c r="DA1275" i="2307"/>
  <c r="CH1275" i="2307"/>
  <c r="CF1275" i="2307"/>
  <c r="AD1275" i="2307"/>
  <c r="AC1275" i="2307"/>
  <c r="DC1274" i="2307"/>
  <c r="DA1274" i="2307"/>
  <c r="CH1274" i="2307"/>
  <c r="CF1274" i="2307"/>
  <c r="AD1274" i="2307"/>
  <c r="AC1274" i="2307"/>
  <c r="DC1273" i="2307"/>
  <c r="DA1273" i="2307"/>
  <c r="CH1273" i="2307"/>
  <c r="CF1273" i="2307"/>
  <c r="AD1273" i="2307"/>
  <c r="AC1273" i="2307"/>
  <c r="DB1273" i="2307" s="1"/>
  <c r="DC1272" i="2307"/>
  <c r="DA1272" i="2307"/>
  <c r="CH1272" i="2307"/>
  <c r="CF1272" i="2307"/>
  <c r="AD1272" i="2307"/>
  <c r="AC1272" i="2307"/>
  <c r="CZ1272" i="2307" s="1"/>
  <c r="DC1271" i="2307"/>
  <c r="DA1271" i="2307"/>
  <c r="CH1271" i="2307"/>
  <c r="CF1271" i="2307"/>
  <c r="AD1271" i="2307"/>
  <c r="AC1271" i="2307"/>
  <c r="DB1271" i="2307" s="1"/>
  <c r="DC1270" i="2307"/>
  <c r="DA1270" i="2307"/>
  <c r="CH1270" i="2307"/>
  <c r="CF1270" i="2307"/>
  <c r="AD1270" i="2307"/>
  <c r="AC1270" i="2307"/>
  <c r="DB1270" i="2307" s="1"/>
  <c r="DC1269" i="2307"/>
  <c r="DA1269" i="2307"/>
  <c r="CH1269" i="2307"/>
  <c r="CF1269" i="2307"/>
  <c r="AD1269" i="2307"/>
  <c r="AC1269" i="2307"/>
  <c r="DB1269" i="2307" s="1"/>
  <c r="DC1268" i="2307"/>
  <c r="DA1268" i="2307"/>
  <c r="CH1268" i="2307"/>
  <c r="CF1268" i="2307"/>
  <c r="AD1268" i="2307"/>
  <c r="AC1268" i="2307"/>
  <c r="CZ1268" i="2307" s="1"/>
  <c r="DC1267" i="2307"/>
  <c r="DA1267" i="2307"/>
  <c r="CH1267" i="2307"/>
  <c r="CF1267" i="2307"/>
  <c r="AD1267" i="2307"/>
  <c r="AC1267" i="2307"/>
  <c r="DB1267" i="2307" s="1"/>
  <c r="DC1266" i="2307"/>
  <c r="DA1266" i="2307"/>
  <c r="CH1266" i="2307"/>
  <c r="CF1266" i="2307"/>
  <c r="AD1266" i="2307"/>
  <c r="AC1266" i="2307"/>
  <c r="DB1266" i="2307" s="1"/>
  <c r="DC1265" i="2307"/>
  <c r="DA1265" i="2307"/>
  <c r="CH1265" i="2307"/>
  <c r="CF1265" i="2307"/>
  <c r="AD1265" i="2307"/>
  <c r="AC1265" i="2307"/>
  <c r="DB1265" i="2307" s="1"/>
  <c r="DC1264" i="2307"/>
  <c r="DA1264" i="2307"/>
  <c r="CH1264" i="2307"/>
  <c r="CF1264" i="2307"/>
  <c r="AD1264" i="2307"/>
  <c r="AC1264" i="2307"/>
  <c r="CZ1264" i="2307" s="1"/>
  <c r="DC1263" i="2307"/>
  <c r="DA1263" i="2307"/>
  <c r="CH1263" i="2307"/>
  <c r="CF1263" i="2307"/>
  <c r="AD1263" i="2307"/>
  <c r="AC1263" i="2307"/>
  <c r="DB1263" i="2307" s="1"/>
  <c r="DC1262" i="2307"/>
  <c r="DA1262" i="2307"/>
  <c r="CH1262" i="2307"/>
  <c r="CF1262" i="2307"/>
  <c r="AD1262" i="2307"/>
  <c r="AC1262" i="2307"/>
  <c r="CE1262" i="2307" s="1"/>
  <c r="DC1261" i="2307"/>
  <c r="DA1261" i="2307"/>
  <c r="CH1261" i="2307"/>
  <c r="CF1261" i="2307"/>
  <c r="AD1261" i="2307"/>
  <c r="AC1261" i="2307"/>
  <c r="DB1261" i="2307" s="1"/>
  <c r="DC1260" i="2307"/>
  <c r="DA1260" i="2307"/>
  <c r="CH1260" i="2307"/>
  <c r="CF1260" i="2307"/>
  <c r="AD1260" i="2307"/>
  <c r="AC1260" i="2307"/>
  <c r="DC1259" i="2307"/>
  <c r="DA1259" i="2307"/>
  <c r="CH1259" i="2307"/>
  <c r="CF1259" i="2307"/>
  <c r="AD1259" i="2307"/>
  <c r="AC1259" i="2307"/>
  <c r="DC1258" i="2307"/>
  <c r="DA1258" i="2307"/>
  <c r="CH1258" i="2307"/>
  <c r="CF1258" i="2307"/>
  <c r="AD1258" i="2307"/>
  <c r="AC1258" i="2307"/>
  <c r="CZ1258" i="2307" s="1"/>
  <c r="DC1257" i="2307"/>
  <c r="DA1257" i="2307"/>
  <c r="CH1257" i="2307"/>
  <c r="CF1257" i="2307"/>
  <c r="AD1257" i="2307"/>
  <c r="AC1257" i="2307"/>
  <c r="DC1256" i="2307"/>
  <c r="DA1256" i="2307"/>
  <c r="CH1256" i="2307"/>
  <c r="CF1256" i="2307"/>
  <c r="AD1256" i="2307"/>
  <c r="AC1256" i="2307"/>
  <c r="CZ1256" i="2307" s="1"/>
  <c r="DC1255" i="2307"/>
  <c r="DA1255" i="2307"/>
  <c r="CH1255" i="2307"/>
  <c r="CF1255" i="2307"/>
  <c r="AD1255" i="2307"/>
  <c r="AC1255" i="2307"/>
  <c r="DC1254" i="2307"/>
  <c r="DA1254" i="2307"/>
  <c r="CH1254" i="2307"/>
  <c r="CF1254" i="2307"/>
  <c r="AD1254" i="2307"/>
  <c r="AC1254" i="2307"/>
  <c r="DB1254" i="2307" s="1"/>
  <c r="DC1253" i="2307"/>
  <c r="DA1253" i="2307"/>
  <c r="CH1253" i="2307"/>
  <c r="CF1253" i="2307"/>
  <c r="AD1253" i="2307"/>
  <c r="AC1253" i="2307"/>
  <c r="DB1253" i="2307" s="1"/>
  <c r="DC1252" i="2307"/>
  <c r="DA1252" i="2307"/>
  <c r="CH1252" i="2307"/>
  <c r="CF1252" i="2307"/>
  <c r="AD1252" i="2307"/>
  <c r="AC1252" i="2307"/>
  <c r="CZ1252" i="2307" s="1"/>
  <c r="DC1251" i="2307"/>
  <c r="DA1251" i="2307"/>
  <c r="CH1251" i="2307"/>
  <c r="CF1251" i="2307"/>
  <c r="AD1251" i="2307"/>
  <c r="AC1251" i="2307"/>
  <c r="DB1251" i="2307" s="1"/>
  <c r="DC1250" i="2307"/>
  <c r="DA1250" i="2307"/>
  <c r="CH1250" i="2307"/>
  <c r="CF1250" i="2307"/>
  <c r="AD1250" i="2307"/>
  <c r="AC1250" i="2307"/>
  <c r="DB1250" i="2307" s="1"/>
  <c r="DC1249" i="2307"/>
  <c r="DA1249" i="2307"/>
  <c r="CH1249" i="2307"/>
  <c r="CF1249" i="2307"/>
  <c r="AD1249" i="2307"/>
  <c r="AC1249" i="2307"/>
  <c r="DB1249" i="2307" s="1"/>
  <c r="DC1248" i="2307"/>
  <c r="DA1248" i="2307"/>
  <c r="CH1248" i="2307"/>
  <c r="CF1248" i="2307"/>
  <c r="AD1248" i="2307"/>
  <c r="AC1248" i="2307"/>
  <c r="CZ1248" i="2307" s="1"/>
  <c r="DC1247" i="2307"/>
  <c r="DA1247" i="2307"/>
  <c r="CH1247" i="2307"/>
  <c r="CF1247" i="2307"/>
  <c r="AD1247" i="2307"/>
  <c r="AC1247" i="2307"/>
  <c r="DB1247" i="2307" s="1"/>
  <c r="DC1246" i="2307"/>
  <c r="DA1246" i="2307"/>
  <c r="CH1246" i="2307"/>
  <c r="CF1246" i="2307"/>
  <c r="AD1246" i="2307"/>
  <c r="AC1246" i="2307"/>
  <c r="CG1246" i="2307" s="1"/>
  <c r="DC1245" i="2307"/>
  <c r="DA1245" i="2307"/>
  <c r="CH1245" i="2307"/>
  <c r="CF1245" i="2307"/>
  <c r="AD1245" i="2307"/>
  <c r="AC1245" i="2307"/>
  <c r="DB1245" i="2307" s="1"/>
  <c r="DC1244" i="2307"/>
  <c r="DA1244" i="2307"/>
  <c r="CH1244" i="2307"/>
  <c r="CF1244" i="2307"/>
  <c r="AD1244" i="2307"/>
  <c r="AC1244" i="2307"/>
  <c r="DB1244" i="2307" s="1"/>
  <c r="DC1243" i="2307"/>
  <c r="DA1243" i="2307"/>
  <c r="CH1243" i="2307"/>
  <c r="CF1243" i="2307"/>
  <c r="AD1243" i="2307"/>
  <c r="AC1243" i="2307"/>
  <c r="DC1242" i="2307"/>
  <c r="DA1242" i="2307"/>
  <c r="CH1242" i="2307"/>
  <c r="CF1242" i="2307"/>
  <c r="AD1242" i="2307"/>
  <c r="AC1242" i="2307"/>
  <c r="DB1242" i="2307" s="1"/>
  <c r="DC1241" i="2307"/>
  <c r="DA1241" i="2307"/>
  <c r="CH1241" i="2307"/>
  <c r="CF1241" i="2307"/>
  <c r="AD1241" i="2307"/>
  <c r="AC1241" i="2307"/>
  <c r="DB1241" i="2307" s="1"/>
  <c r="DC1240" i="2307"/>
  <c r="DA1240" i="2307"/>
  <c r="CH1240" i="2307"/>
  <c r="CF1240" i="2307"/>
  <c r="AD1240" i="2307"/>
  <c r="AC1240" i="2307"/>
  <c r="DC1239" i="2307"/>
  <c r="DA1239" i="2307"/>
  <c r="CH1239" i="2307"/>
  <c r="CF1239" i="2307"/>
  <c r="AD1239" i="2307"/>
  <c r="AC1239" i="2307"/>
  <c r="DC1238" i="2307"/>
  <c r="DA1238" i="2307"/>
  <c r="CH1238" i="2307"/>
  <c r="CF1238" i="2307"/>
  <c r="AD1238" i="2307"/>
  <c r="AC1238" i="2307"/>
  <c r="CG1238" i="2307" s="1"/>
  <c r="DC1237" i="2307"/>
  <c r="DA1237" i="2307"/>
  <c r="CH1237" i="2307"/>
  <c r="CF1237" i="2307"/>
  <c r="AD1237" i="2307"/>
  <c r="AC1237" i="2307"/>
  <c r="DC1236" i="2307"/>
  <c r="DA1236" i="2307"/>
  <c r="CH1236" i="2307"/>
  <c r="CF1236" i="2307"/>
  <c r="AD1236" i="2307"/>
  <c r="AC1236" i="2307"/>
  <c r="DC1235" i="2307"/>
  <c r="DA1235" i="2307"/>
  <c r="CH1235" i="2307"/>
  <c r="CF1235" i="2307"/>
  <c r="AD1235" i="2307"/>
  <c r="AC1235" i="2307"/>
  <c r="DC1234" i="2307"/>
  <c r="DA1234" i="2307"/>
  <c r="CH1234" i="2307"/>
  <c r="CF1234" i="2307"/>
  <c r="AD1234" i="2307"/>
  <c r="AC1234" i="2307"/>
  <c r="DC1233" i="2307"/>
  <c r="DA1233" i="2307"/>
  <c r="CH1233" i="2307"/>
  <c r="CF1233" i="2307"/>
  <c r="AD1233" i="2307"/>
  <c r="AC1233" i="2307"/>
  <c r="DB1233" i="2307" s="1"/>
  <c r="DC1232" i="2307"/>
  <c r="DA1232" i="2307"/>
  <c r="CH1232" i="2307"/>
  <c r="CF1232" i="2307"/>
  <c r="AD1232" i="2307"/>
  <c r="AC1232" i="2307"/>
  <c r="DB1232" i="2307" s="1"/>
  <c r="DC1231" i="2307"/>
  <c r="DA1231" i="2307"/>
  <c r="CH1231" i="2307"/>
  <c r="CF1231" i="2307"/>
  <c r="AD1231" i="2307"/>
  <c r="AC1231" i="2307"/>
  <c r="DB1231" i="2307" s="1"/>
  <c r="DC1230" i="2307"/>
  <c r="DA1230" i="2307"/>
  <c r="CH1230" i="2307"/>
  <c r="CF1230" i="2307"/>
  <c r="AD1230" i="2307"/>
  <c r="AC1230" i="2307"/>
  <c r="CZ1230" i="2307" s="1"/>
  <c r="DC1229" i="2307"/>
  <c r="DA1229" i="2307"/>
  <c r="CH1229" i="2307"/>
  <c r="CF1229" i="2307"/>
  <c r="AD1229" i="2307"/>
  <c r="AC1229" i="2307"/>
  <c r="CZ1229" i="2307" s="1"/>
  <c r="DC1228" i="2307"/>
  <c r="DA1228" i="2307"/>
  <c r="CH1228" i="2307"/>
  <c r="CF1228" i="2307"/>
  <c r="AD1228" i="2307"/>
  <c r="AC1228" i="2307"/>
  <c r="CE1228" i="2307" s="1"/>
  <c r="DC1227" i="2307"/>
  <c r="DA1227" i="2307"/>
  <c r="CH1227" i="2307"/>
  <c r="CF1227" i="2307"/>
  <c r="AD1227" i="2307"/>
  <c r="AC1227" i="2307"/>
  <c r="DC1226" i="2307"/>
  <c r="DA1226" i="2307"/>
  <c r="CH1226" i="2307"/>
  <c r="CF1226" i="2307"/>
  <c r="AD1226" i="2307"/>
  <c r="AC1226" i="2307"/>
  <c r="CG1226" i="2307" s="1"/>
  <c r="DC1225" i="2307"/>
  <c r="DA1225" i="2307"/>
  <c r="CH1225" i="2307"/>
  <c r="CF1225" i="2307"/>
  <c r="AD1225" i="2307"/>
  <c r="AC1225" i="2307"/>
  <c r="CZ1225" i="2307" s="1"/>
  <c r="DC1224" i="2307"/>
  <c r="DA1224" i="2307"/>
  <c r="CH1224" i="2307"/>
  <c r="CF1224" i="2307"/>
  <c r="AD1224" i="2307"/>
  <c r="AC1224" i="2307"/>
  <c r="CE1224" i="2307" s="1"/>
  <c r="DC1223" i="2307"/>
  <c r="DA1223" i="2307"/>
  <c r="CH1223" i="2307"/>
  <c r="CF1223" i="2307"/>
  <c r="AD1223" i="2307"/>
  <c r="AC1223" i="2307"/>
  <c r="DC1222" i="2307"/>
  <c r="DA1222" i="2307"/>
  <c r="CH1222" i="2307"/>
  <c r="CF1222" i="2307"/>
  <c r="AD1222" i="2307"/>
  <c r="AC1222" i="2307"/>
  <c r="DB1222" i="2307" s="1"/>
  <c r="DC1221" i="2307"/>
  <c r="DA1221" i="2307"/>
  <c r="CH1221" i="2307"/>
  <c r="CF1221" i="2307"/>
  <c r="AD1221" i="2307"/>
  <c r="AC1221" i="2307"/>
  <c r="DB1221" i="2307" s="1"/>
  <c r="DC1220" i="2307"/>
  <c r="DA1220" i="2307"/>
  <c r="CH1220" i="2307"/>
  <c r="CF1220" i="2307"/>
  <c r="AD1220" i="2307"/>
  <c r="AC1220" i="2307"/>
  <c r="DB1220" i="2307" s="1"/>
  <c r="DC1219" i="2307"/>
  <c r="DA1219" i="2307"/>
  <c r="CH1219" i="2307"/>
  <c r="CF1219" i="2307"/>
  <c r="AD1219" i="2307"/>
  <c r="AC1219" i="2307"/>
  <c r="DC1218" i="2307"/>
  <c r="DA1218" i="2307"/>
  <c r="CH1218" i="2307"/>
  <c r="CF1218" i="2307"/>
  <c r="AD1218" i="2307"/>
  <c r="AC1218" i="2307"/>
  <c r="DB1218" i="2307" s="1"/>
  <c r="DC1217" i="2307"/>
  <c r="DA1217" i="2307"/>
  <c r="CH1217" i="2307"/>
  <c r="CF1217" i="2307"/>
  <c r="AD1217" i="2307"/>
  <c r="AC1217" i="2307"/>
  <c r="DC1216" i="2307"/>
  <c r="DA1216" i="2307"/>
  <c r="CH1216" i="2307"/>
  <c r="CF1216" i="2307"/>
  <c r="AD1216" i="2307"/>
  <c r="AC1216" i="2307"/>
  <c r="DC1215" i="2307"/>
  <c r="DA1215" i="2307"/>
  <c r="CH1215" i="2307"/>
  <c r="CF1215" i="2307"/>
  <c r="AD1215" i="2307"/>
  <c r="AC1215" i="2307"/>
  <c r="DB1215" i="2307" s="1"/>
  <c r="DC1214" i="2307"/>
  <c r="DA1214" i="2307"/>
  <c r="CH1214" i="2307"/>
  <c r="CF1214" i="2307"/>
  <c r="AD1214" i="2307"/>
  <c r="AC1214" i="2307"/>
  <c r="DB1214" i="2307" s="1"/>
  <c r="DC1213" i="2307"/>
  <c r="DA1213" i="2307"/>
  <c r="CH1213" i="2307"/>
  <c r="CF1213" i="2307"/>
  <c r="AD1213" i="2307"/>
  <c r="AC1213" i="2307"/>
  <c r="DB1213" i="2307" s="1"/>
  <c r="DC1212" i="2307"/>
  <c r="DA1212" i="2307"/>
  <c r="CH1212" i="2307"/>
  <c r="CF1212" i="2307"/>
  <c r="AD1212" i="2307"/>
  <c r="AC1212" i="2307"/>
  <c r="DB1212" i="2307" s="1"/>
  <c r="DC1211" i="2307"/>
  <c r="DA1211" i="2307"/>
  <c r="CH1211" i="2307"/>
  <c r="CF1211" i="2307"/>
  <c r="AD1211" i="2307"/>
  <c r="AC1211" i="2307"/>
  <c r="DB1211" i="2307" s="1"/>
  <c r="DC1210" i="2307"/>
  <c r="DA1210" i="2307"/>
  <c r="CH1210" i="2307"/>
  <c r="CF1210" i="2307"/>
  <c r="AD1210" i="2307"/>
  <c r="AC1210" i="2307"/>
  <c r="DB1210" i="2307" s="1"/>
  <c r="DC1209" i="2307"/>
  <c r="DA1209" i="2307"/>
  <c r="CH1209" i="2307"/>
  <c r="CF1209" i="2307"/>
  <c r="AD1209" i="2307"/>
  <c r="AC1209" i="2307"/>
  <c r="CZ1209" i="2307" s="1"/>
  <c r="DC1208" i="2307"/>
  <c r="DA1208" i="2307"/>
  <c r="CH1208" i="2307"/>
  <c r="CF1208" i="2307"/>
  <c r="AD1208" i="2307"/>
  <c r="AC1208" i="2307"/>
  <c r="DB1208" i="2307" s="1"/>
  <c r="DC1207" i="2307"/>
  <c r="DA1207" i="2307"/>
  <c r="CH1207" i="2307"/>
  <c r="CF1207" i="2307"/>
  <c r="AD1207" i="2307"/>
  <c r="AC1207" i="2307"/>
  <c r="DC1206" i="2307"/>
  <c r="DA1206" i="2307"/>
  <c r="CH1206" i="2307"/>
  <c r="CF1206" i="2307"/>
  <c r="AD1206" i="2307"/>
  <c r="AC1206" i="2307"/>
  <c r="DB1206" i="2307" s="1"/>
  <c r="DC1205" i="2307"/>
  <c r="DA1205" i="2307"/>
  <c r="CH1205" i="2307"/>
  <c r="CF1205" i="2307"/>
  <c r="AD1205" i="2307"/>
  <c r="AC1205" i="2307"/>
  <c r="DC1204" i="2307"/>
  <c r="DA1204" i="2307"/>
  <c r="CH1204" i="2307"/>
  <c r="CF1204" i="2307"/>
  <c r="AD1204" i="2307"/>
  <c r="AC1204" i="2307"/>
  <c r="DC1203" i="2307"/>
  <c r="DA1203" i="2307"/>
  <c r="CH1203" i="2307"/>
  <c r="CF1203" i="2307"/>
  <c r="AD1203" i="2307"/>
  <c r="AC1203" i="2307"/>
  <c r="CZ1203" i="2307" s="1"/>
  <c r="DC1202" i="2307"/>
  <c r="DA1202" i="2307"/>
  <c r="CH1202" i="2307"/>
  <c r="CF1202" i="2307"/>
  <c r="AD1202" i="2307"/>
  <c r="AC1202" i="2307"/>
  <c r="DC1201" i="2307"/>
  <c r="DA1201" i="2307"/>
  <c r="CH1201" i="2307"/>
  <c r="CF1201" i="2307"/>
  <c r="AD1201" i="2307"/>
  <c r="AC1201" i="2307"/>
  <c r="CZ1201" i="2307" s="1"/>
  <c r="DC1200" i="2307"/>
  <c r="DA1200" i="2307"/>
  <c r="CH1200" i="2307"/>
  <c r="CF1200" i="2307"/>
  <c r="AD1200" i="2307"/>
  <c r="AC1200" i="2307"/>
  <c r="CG1200" i="2307" s="1"/>
  <c r="DC1199" i="2307"/>
  <c r="DA1199" i="2307"/>
  <c r="CH1199" i="2307"/>
  <c r="CF1199" i="2307"/>
  <c r="AD1199" i="2307"/>
  <c r="AC1199" i="2307"/>
  <c r="CZ1199" i="2307" s="1"/>
  <c r="DC1198" i="2307"/>
  <c r="DA1198" i="2307"/>
  <c r="CH1198" i="2307"/>
  <c r="CF1198" i="2307"/>
  <c r="AD1198" i="2307"/>
  <c r="AC1198" i="2307"/>
  <c r="DB1198" i="2307" s="1"/>
  <c r="DC1197" i="2307"/>
  <c r="DA1197" i="2307"/>
  <c r="CH1197" i="2307"/>
  <c r="CF1197" i="2307"/>
  <c r="AD1197" i="2307"/>
  <c r="AC1197" i="2307"/>
  <c r="CE1197" i="2307" s="1"/>
  <c r="DC1196" i="2307"/>
  <c r="DA1196" i="2307"/>
  <c r="CH1196" i="2307"/>
  <c r="CF1196" i="2307"/>
  <c r="AD1196" i="2307"/>
  <c r="AC1196" i="2307"/>
  <c r="DC1195" i="2307"/>
  <c r="DA1195" i="2307"/>
  <c r="CH1195" i="2307"/>
  <c r="CF1195" i="2307"/>
  <c r="AD1195" i="2307"/>
  <c r="AC1195" i="2307"/>
  <c r="CZ1195" i="2307" s="1"/>
  <c r="DC1194" i="2307"/>
  <c r="DA1194" i="2307"/>
  <c r="CH1194" i="2307"/>
  <c r="CF1194" i="2307"/>
  <c r="AD1194" i="2307"/>
  <c r="AC1194" i="2307"/>
  <c r="DC1193" i="2307"/>
  <c r="DA1193" i="2307"/>
  <c r="CH1193" i="2307"/>
  <c r="CF1193" i="2307"/>
  <c r="AD1193" i="2307"/>
  <c r="AC1193" i="2307"/>
  <c r="CZ1193" i="2307" s="1"/>
  <c r="DC1192" i="2307"/>
  <c r="DA1192" i="2307"/>
  <c r="CH1192" i="2307"/>
  <c r="CF1192" i="2307"/>
  <c r="AD1192" i="2307"/>
  <c r="AC1192" i="2307"/>
  <c r="CG1192" i="2307" s="1"/>
  <c r="DC1191" i="2307"/>
  <c r="DA1191" i="2307"/>
  <c r="CH1191" i="2307"/>
  <c r="CF1191" i="2307"/>
  <c r="AD1191" i="2307"/>
  <c r="AC1191" i="2307"/>
  <c r="CZ1191" i="2307" s="1"/>
  <c r="DC1190" i="2307"/>
  <c r="DA1190" i="2307"/>
  <c r="CH1190" i="2307"/>
  <c r="CF1190" i="2307"/>
  <c r="AD1190" i="2307"/>
  <c r="AC1190" i="2307"/>
  <c r="DB1190" i="2307" s="1"/>
  <c r="DC1189" i="2307"/>
  <c r="DA1189" i="2307"/>
  <c r="CH1189" i="2307"/>
  <c r="CF1189" i="2307"/>
  <c r="AD1189" i="2307"/>
  <c r="AC1189" i="2307"/>
  <c r="CE1189" i="2307" s="1"/>
  <c r="DC1188" i="2307"/>
  <c r="DA1188" i="2307"/>
  <c r="CH1188" i="2307"/>
  <c r="CF1188" i="2307"/>
  <c r="AD1188" i="2307"/>
  <c r="AC1188" i="2307"/>
  <c r="CG1188" i="2307" s="1"/>
  <c r="DC1187" i="2307"/>
  <c r="DA1187" i="2307"/>
  <c r="CH1187" i="2307"/>
  <c r="CF1187" i="2307"/>
  <c r="AD1187" i="2307"/>
  <c r="AC1187" i="2307"/>
  <c r="CZ1187" i="2307" s="1"/>
  <c r="DC1186" i="2307"/>
  <c r="DA1186" i="2307"/>
  <c r="CH1186" i="2307"/>
  <c r="CF1186" i="2307"/>
  <c r="AD1186" i="2307"/>
  <c r="AC1186" i="2307"/>
  <c r="DB1186" i="2307" s="1"/>
  <c r="DC1185" i="2307"/>
  <c r="DA1185" i="2307"/>
  <c r="CH1185" i="2307"/>
  <c r="CF1185" i="2307"/>
  <c r="AD1185" i="2307"/>
  <c r="AC1185" i="2307"/>
  <c r="DC1184" i="2307"/>
  <c r="DA1184" i="2307"/>
  <c r="CH1184" i="2307"/>
  <c r="CF1184" i="2307"/>
  <c r="AD1184" i="2307"/>
  <c r="AC1184" i="2307"/>
  <c r="CG1184" i="2307" s="1"/>
  <c r="DC1183" i="2307"/>
  <c r="DA1183" i="2307"/>
  <c r="CH1183" i="2307"/>
  <c r="CF1183" i="2307"/>
  <c r="AD1183" i="2307"/>
  <c r="AC1183" i="2307"/>
  <c r="CZ1183" i="2307" s="1"/>
  <c r="DC1182" i="2307"/>
  <c r="DA1182" i="2307"/>
  <c r="CH1182" i="2307"/>
  <c r="CF1182" i="2307"/>
  <c r="AD1182" i="2307"/>
  <c r="AC1182" i="2307"/>
  <c r="DC1181" i="2307"/>
  <c r="DA1181" i="2307"/>
  <c r="CH1181" i="2307"/>
  <c r="CF1181" i="2307"/>
  <c r="AD1181" i="2307"/>
  <c r="AC1181" i="2307"/>
  <c r="CE1181" i="2307" s="1"/>
  <c r="DC1180" i="2307"/>
  <c r="DA1180" i="2307"/>
  <c r="CH1180" i="2307"/>
  <c r="CF1180" i="2307"/>
  <c r="AD1180" i="2307"/>
  <c r="AC1180" i="2307"/>
  <c r="CG1180" i="2307" s="1"/>
  <c r="DC1179" i="2307"/>
  <c r="DA1179" i="2307"/>
  <c r="CH1179" i="2307"/>
  <c r="CF1179" i="2307"/>
  <c r="AD1179" i="2307"/>
  <c r="AC1179" i="2307"/>
  <c r="CZ1179" i="2307" s="1"/>
  <c r="DC1178" i="2307"/>
  <c r="DA1178" i="2307"/>
  <c r="CH1178" i="2307"/>
  <c r="CF1178" i="2307"/>
  <c r="AD1178" i="2307"/>
  <c r="AC1178" i="2307"/>
  <c r="DC1177" i="2307"/>
  <c r="DA1177" i="2307"/>
  <c r="CH1177" i="2307"/>
  <c r="CF1177" i="2307"/>
  <c r="AD1177" i="2307"/>
  <c r="AC1177" i="2307"/>
  <c r="CZ1177" i="2307" s="1"/>
  <c r="DC1176" i="2307"/>
  <c r="DA1176" i="2307"/>
  <c r="CH1176" i="2307"/>
  <c r="CF1176" i="2307"/>
  <c r="AD1176" i="2307"/>
  <c r="AC1176" i="2307"/>
  <c r="CG1176" i="2307" s="1"/>
  <c r="DC1175" i="2307"/>
  <c r="DA1175" i="2307"/>
  <c r="CH1175" i="2307"/>
  <c r="CF1175" i="2307"/>
  <c r="AD1175" i="2307"/>
  <c r="AC1175" i="2307"/>
  <c r="DB1175" i="2307" s="1"/>
  <c r="DC1174" i="2307"/>
  <c r="DA1174" i="2307"/>
  <c r="CH1174" i="2307"/>
  <c r="CF1174" i="2307"/>
  <c r="AD1174" i="2307"/>
  <c r="AC1174" i="2307"/>
  <c r="DB1174" i="2307" s="1"/>
  <c r="DC1173" i="2307"/>
  <c r="DA1173" i="2307"/>
  <c r="CH1173" i="2307"/>
  <c r="CF1173" i="2307"/>
  <c r="AD1173" i="2307"/>
  <c r="AC1173" i="2307"/>
  <c r="CE1173" i="2307" s="1"/>
  <c r="DC1172" i="2307"/>
  <c r="DA1172" i="2307"/>
  <c r="CH1172" i="2307"/>
  <c r="CF1172" i="2307"/>
  <c r="AD1172" i="2307"/>
  <c r="AC1172" i="2307"/>
  <c r="CZ1172" i="2307" s="1"/>
  <c r="DC1171" i="2307"/>
  <c r="DA1171" i="2307"/>
  <c r="CH1171" i="2307"/>
  <c r="CF1171" i="2307"/>
  <c r="AD1171" i="2307"/>
  <c r="AC1171" i="2307"/>
  <c r="CZ1171" i="2307" s="1"/>
  <c r="DC1170" i="2307"/>
  <c r="DA1170" i="2307"/>
  <c r="CH1170" i="2307"/>
  <c r="CF1170" i="2307"/>
  <c r="AD1170" i="2307"/>
  <c r="AC1170" i="2307"/>
  <c r="DB1170" i="2307" s="1"/>
  <c r="DC1169" i="2307"/>
  <c r="DA1169" i="2307"/>
  <c r="CH1169" i="2307"/>
  <c r="CF1169" i="2307"/>
  <c r="AD1169" i="2307"/>
  <c r="AC1169" i="2307"/>
  <c r="CG1169" i="2307" s="1"/>
  <c r="DC1168" i="2307"/>
  <c r="DA1168" i="2307"/>
  <c r="CH1168" i="2307"/>
  <c r="CF1168" i="2307"/>
  <c r="AD1168" i="2307"/>
  <c r="AC1168" i="2307"/>
  <c r="DB1168" i="2307" s="1"/>
  <c r="DC1167" i="2307"/>
  <c r="DA1167" i="2307"/>
  <c r="CH1167" i="2307"/>
  <c r="CF1167" i="2307"/>
  <c r="AD1167" i="2307"/>
  <c r="AC1167" i="2307"/>
  <c r="DB1167" i="2307" s="1"/>
  <c r="DC1166" i="2307"/>
  <c r="DA1166" i="2307"/>
  <c r="CH1166" i="2307"/>
  <c r="CF1166" i="2307"/>
  <c r="AD1166" i="2307"/>
  <c r="AC1166" i="2307"/>
  <c r="DC1165" i="2307"/>
  <c r="DA1165" i="2307"/>
  <c r="CH1165" i="2307"/>
  <c r="CF1165" i="2307"/>
  <c r="AD1165" i="2307"/>
  <c r="AC1165" i="2307"/>
  <c r="CG1165" i="2307" s="1"/>
  <c r="DC1164" i="2307"/>
  <c r="DA1164" i="2307"/>
  <c r="CH1164" i="2307"/>
  <c r="CF1164" i="2307"/>
  <c r="AD1164" i="2307"/>
  <c r="AC1164" i="2307"/>
  <c r="DB1164" i="2307" s="1"/>
  <c r="DC1163" i="2307"/>
  <c r="DA1163" i="2307"/>
  <c r="CH1163" i="2307"/>
  <c r="CF1163" i="2307"/>
  <c r="AD1163" i="2307"/>
  <c r="AC1163" i="2307"/>
  <c r="DB1163" i="2307" s="1"/>
  <c r="DC1162" i="2307"/>
  <c r="DA1162" i="2307"/>
  <c r="CH1162" i="2307"/>
  <c r="CF1162" i="2307"/>
  <c r="AD1162" i="2307"/>
  <c r="AC1162" i="2307"/>
  <c r="DB1162" i="2307" s="1"/>
  <c r="DC1161" i="2307"/>
  <c r="DA1161" i="2307"/>
  <c r="CH1161" i="2307"/>
  <c r="CF1161" i="2307"/>
  <c r="AD1161" i="2307"/>
  <c r="AC1161" i="2307"/>
  <c r="CG1161" i="2307" s="1"/>
  <c r="DC1160" i="2307"/>
  <c r="DA1160" i="2307"/>
  <c r="CH1160" i="2307"/>
  <c r="CF1160" i="2307"/>
  <c r="AD1160" i="2307"/>
  <c r="AC1160" i="2307"/>
  <c r="DB1160" i="2307" s="1"/>
  <c r="DC1159" i="2307"/>
  <c r="DA1159" i="2307"/>
  <c r="CH1159" i="2307"/>
  <c r="CF1159" i="2307"/>
  <c r="AD1159" i="2307"/>
  <c r="AC1159" i="2307"/>
  <c r="DB1159" i="2307" s="1"/>
  <c r="DC1158" i="2307"/>
  <c r="DA1158" i="2307"/>
  <c r="CH1158" i="2307"/>
  <c r="CF1158" i="2307"/>
  <c r="AD1158" i="2307"/>
  <c r="AC1158" i="2307"/>
  <c r="CZ1158" i="2307" s="1"/>
  <c r="DC1157" i="2307"/>
  <c r="DA1157" i="2307"/>
  <c r="CH1157" i="2307"/>
  <c r="CF1157" i="2307"/>
  <c r="AD1157" i="2307"/>
  <c r="AC1157" i="2307"/>
  <c r="CG1157" i="2307" s="1"/>
  <c r="DC1156" i="2307"/>
  <c r="DA1156" i="2307"/>
  <c r="CH1156" i="2307"/>
  <c r="CF1156" i="2307"/>
  <c r="AD1156" i="2307"/>
  <c r="AC1156" i="2307"/>
  <c r="DB1156" i="2307" s="1"/>
  <c r="DC1155" i="2307"/>
  <c r="DA1155" i="2307"/>
  <c r="CH1155" i="2307"/>
  <c r="CF1155" i="2307"/>
  <c r="AD1155" i="2307"/>
  <c r="AC1155" i="2307"/>
  <c r="DB1155" i="2307" s="1"/>
  <c r="DC1154" i="2307"/>
  <c r="DA1154" i="2307"/>
  <c r="CH1154" i="2307"/>
  <c r="CF1154" i="2307"/>
  <c r="AD1154" i="2307"/>
  <c r="AC1154" i="2307"/>
  <c r="DB1154" i="2307" s="1"/>
  <c r="DC1153" i="2307"/>
  <c r="DA1153" i="2307"/>
  <c r="CH1153" i="2307"/>
  <c r="CF1153" i="2307"/>
  <c r="AD1153" i="2307"/>
  <c r="AC1153" i="2307"/>
  <c r="DC1152" i="2307"/>
  <c r="DA1152" i="2307"/>
  <c r="CH1152" i="2307"/>
  <c r="CF1152" i="2307"/>
  <c r="AD1152" i="2307"/>
  <c r="AC1152" i="2307"/>
  <c r="DB1152" i="2307" s="1"/>
  <c r="DC1151" i="2307"/>
  <c r="DA1151" i="2307"/>
  <c r="CH1151" i="2307"/>
  <c r="CF1151" i="2307"/>
  <c r="AD1151" i="2307"/>
  <c r="AC1151" i="2307"/>
  <c r="DB1151" i="2307" s="1"/>
  <c r="DC1150" i="2307"/>
  <c r="DA1150" i="2307"/>
  <c r="CH1150" i="2307"/>
  <c r="CF1150" i="2307"/>
  <c r="AD1150" i="2307"/>
  <c r="AC1150" i="2307"/>
  <c r="DB1150" i="2307" s="1"/>
  <c r="DC1149" i="2307"/>
  <c r="DA1149" i="2307"/>
  <c r="CH1149" i="2307"/>
  <c r="CF1149" i="2307"/>
  <c r="AD1149" i="2307"/>
  <c r="AC1149" i="2307"/>
  <c r="CG1149" i="2307" s="1"/>
  <c r="DC1148" i="2307"/>
  <c r="DA1148" i="2307"/>
  <c r="CH1148" i="2307"/>
  <c r="CF1148" i="2307"/>
  <c r="AD1148" i="2307"/>
  <c r="AC1148" i="2307"/>
  <c r="DC1147" i="2307"/>
  <c r="DA1147" i="2307"/>
  <c r="CH1147" i="2307"/>
  <c r="CF1147" i="2307"/>
  <c r="AD1147" i="2307"/>
  <c r="AC1147" i="2307"/>
  <c r="DB1147" i="2307" s="1"/>
  <c r="DC1146" i="2307"/>
  <c r="DA1146" i="2307"/>
  <c r="CH1146" i="2307"/>
  <c r="CF1146" i="2307"/>
  <c r="AD1146" i="2307"/>
  <c r="AC1146" i="2307"/>
  <c r="CZ1146" i="2307" s="1"/>
  <c r="DC1145" i="2307"/>
  <c r="DA1145" i="2307"/>
  <c r="CH1145" i="2307"/>
  <c r="CF1145" i="2307"/>
  <c r="AD1145" i="2307"/>
  <c r="AC1145" i="2307"/>
  <c r="CG1145" i="2307" s="1"/>
  <c r="DC1144" i="2307"/>
  <c r="DA1144" i="2307"/>
  <c r="CH1144" i="2307"/>
  <c r="CF1144" i="2307"/>
  <c r="AD1144" i="2307"/>
  <c r="AC1144" i="2307"/>
  <c r="DB1144" i="2307" s="1"/>
  <c r="DC1143" i="2307"/>
  <c r="DA1143" i="2307"/>
  <c r="CH1143" i="2307"/>
  <c r="CF1143" i="2307"/>
  <c r="AD1143" i="2307"/>
  <c r="AC1143" i="2307"/>
  <c r="DB1143" i="2307" s="1"/>
  <c r="DC1142" i="2307"/>
  <c r="DA1142" i="2307"/>
  <c r="CH1142" i="2307"/>
  <c r="CF1142" i="2307"/>
  <c r="AD1142" i="2307"/>
  <c r="AC1142" i="2307"/>
  <c r="DB1142" i="2307" s="1"/>
  <c r="DC1141" i="2307"/>
  <c r="DA1141" i="2307"/>
  <c r="CH1141" i="2307"/>
  <c r="CF1141" i="2307"/>
  <c r="AD1141" i="2307"/>
  <c r="AC1141" i="2307"/>
  <c r="DC1140" i="2307"/>
  <c r="DA1140" i="2307"/>
  <c r="CH1140" i="2307"/>
  <c r="CF1140" i="2307"/>
  <c r="AD1140" i="2307"/>
  <c r="AC1140" i="2307"/>
  <c r="DB1140" i="2307" s="1"/>
  <c r="DC1139" i="2307"/>
  <c r="DA1139" i="2307"/>
  <c r="CH1139" i="2307"/>
  <c r="CF1139" i="2307"/>
  <c r="AD1139" i="2307"/>
  <c r="AC1139" i="2307"/>
  <c r="DC1138" i="2307"/>
  <c r="DA1138" i="2307"/>
  <c r="CH1138" i="2307"/>
  <c r="CF1138" i="2307"/>
  <c r="AD1138" i="2307"/>
  <c r="AC1138" i="2307"/>
  <c r="DB1138" i="2307" s="1"/>
  <c r="DC1137" i="2307"/>
  <c r="DA1137" i="2307"/>
  <c r="CH1137" i="2307"/>
  <c r="CF1137" i="2307"/>
  <c r="AD1137" i="2307"/>
  <c r="AC1137" i="2307"/>
  <c r="CG1137" i="2307" s="1"/>
  <c r="DC1136" i="2307"/>
  <c r="DA1136" i="2307"/>
  <c r="CH1136" i="2307"/>
  <c r="CF1136" i="2307"/>
  <c r="AD1136" i="2307"/>
  <c r="AC1136" i="2307"/>
  <c r="DB1136" i="2307" s="1"/>
  <c r="DC1135" i="2307"/>
  <c r="DA1135" i="2307"/>
  <c r="CH1135" i="2307"/>
  <c r="CF1135" i="2307"/>
  <c r="AD1135" i="2307"/>
  <c r="AC1135" i="2307"/>
  <c r="DB1135" i="2307" s="1"/>
  <c r="DC1134" i="2307"/>
  <c r="DA1134" i="2307"/>
  <c r="CH1134" i="2307"/>
  <c r="CF1134" i="2307"/>
  <c r="AD1134" i="2307"/>
  <c r="AC1134" i="2307"/>
  <c r="DB1134" i="2307" s="1"/>
  <c r="DC1133" i="2307"/>
  <c r="DA1133" i="2307"/>
  <c r="CH1133" i="2307"/>
  <c r="CF1133" i="2307"/>
  <c r="AD1133" i="2307"/>
  <c r="AC1133" i="2307"/>
  <c r="CG1133" i="2307" s="1"/>
  <c r="DC1132" i="2307"/>
  <c r="DA1132" i="2307"/>
  <c r="CH1132" i="2307"/>
  <c r="CF1132" i="2307"/>
  <c r="AD1132" i="2307"/>
  <c r="AC1132" i="2307"/>
  <c r="DB1132" i="2307" s="1"/>
  <c r="DC1131" i="2307"/>
  <c r="DA1131" i="2307"/>
  <c r="CH1131" i="2307"/>
  <c r="CF1131" i="2307"/>
  <c r="AD1131" i="2307"/>
  <c r="AC1131" i="2307"/>
  <c r="DB1131" i="2307" s="1"/>
  <c r="DC1130" i="2307"/>
  <c r="DA1130" i="2307"/>
  <c r="CH1130" i="2307"/>
  <c r="CF1130" i="2307"/>
  <c r="AD1130" i="2307"/>
  <c r="AC1130" i="2307"/>
  <c r="DB1130" i="2307" s="1"/>
  <c r="DC1129" i="2307"/>
  <c r="DA1129" i="2307"/>
  <c r="CH1129" i="2307"/>
  <c r="CF1129" i="2307"/>
  <c r="AD1129" i="2307"/>
  <c r="AC1129" i="2307"/>
  <c r="CG1129" i="2307" s="1"/>
  <c r="DC1128" i="2307"/>
  <c r="DA1128" i="2307"/>
  <c r="CH1128" i="2307"/>
  <c r="CF1128" i="2307"/>
  <c r="AD1128" i="2307"/>
  <c r="AC1128" i="2307"/>
  <c r="DB1128" i="2307" s="1"/>
  <c r="DC1127" i="2307"/>
  <c r="DA1127" i="2307"/>
  <c r="CH1127" i="2307"/>
  <c r="CF1127" i="2307"/>
  <c r="AD1127" i="2307"/>
  <c r="AC1127" i="2307"/>
  <c r="CE1127" i="2307" s="1"/>
  <c r="DC1126" i="2307"/>
  <c r="DA1126" i="2307"/>
  <c r="CH1126" i="2307"/>
  <c r="CF1126" i="2307"/>
  <c r="AD1126" i="2307"/>
  <c r="AC1126" i="2307"/>
  <c r="DB1126" i="2307" s="1"/>
  <c r="DC1125" i="2307"/>
  <c r="DA1125" i="2307"/>
  <c r="CH1125" i="2307"/>
  <c r="CF1125" i="2307"/>
  <c r="AD1125" i="2307"/>
  <c r="AC1125" i="2307"/>
  <c r="DC1124" i="2307"/>
  <c r="DA1124" i="2307"/>
  <c r="CH1124" i="2307"/>
  <c r="CF1124" i="2307"/>
  <c r="AD1124" i="2307"/>
  <c r="AC1124" i="2307"/>
  <c r="DB1124" i="2307" s="1"/>
  <c r="DC1123" i="2307"/>
  <c r="DA1123" i="2307"/>
  <c r="CH1123" i="2307"/>
  <c r="CF1123" i="2307"/>
  <c r="AD1123" i="2307"/>
  <c r="AC1123" i="2307"/>
  <c r="DB1123" i="2307" s="1"/>
  <c r="DC1122" i="2307"/>
  <c r="DA1122" i="2307"/>
  <c r="CH1122" i="2307"/>
  <c r="CF1122" i="2307"/>
  <c r="AD1122" i="2307"/>
  <c r="AC1122" i="2307"/>
  <c r="DC1121" i="2307"/>
  <c r="DA1121" i="2307"/>
  <c r="CH1121" i="2307"/>
  <c r="CF1121" i="2307"/>
  <c r="AD1121" i="2307"/>
  <c r="AC1121" i="2307"/>
  <c r="CG1121" i="2307" s="1"/>
  <c r="DC1120" i="2307"/>
  <c r="DA1120" i="2307"/>
  <c r="CH1120" i="2307"/>
  <c r="CF1120" i="2307"/>
  <c r="AD1120" i="2307"/>
  <c r="AC1120" i="2307"/>
  <c r="DB1120" i="2307" s="1"/>
  <c r="DC1119" i="2307"/>
  <c r="DA1119" i="2307"/>
  <c r="CH1119" i="2307"/>
  <c r="CF1119" i="2307"/>
  <c r="AD1119" i="2307"/>
  <c r="AC1119" i="2307"/>
  <c r="DB1119" i="2307" s="1"/>
  <c r="DC1118" i="2307"/>
  <c r="DA1118" i="2307"/>
  <c r="CH1118" i="2307"/>
  <c r="CF1118" i="2307"/>
  <c r="AD1118" i="2307"/>
  <c r="AC1118" i="2307"/>
  <c r="DC1117" i="2307"/>
  <c r="DA1117" i="2307"/>
  <c r="CH1117" i="2307"/>
  <c r="CF1117" i="2307"/>
  <c r="AD1117" i="2307"/>
  <c r="AC1117" i="2307"/>
  <c r="CG1117" i="2307" s="1"/>
  <c r="DC1116" i="2307"/>
  <c r="DA1116" i="2307"/>
  <c r="CH1116" i="2307"/>
  <c r="CF1116" i="2307"/>
  <c r="AD1116" i="2307"/>
  <c r="AC1116" i="2307"/>
  <c r="DC1115" i="2307"/>
  <c r="DA1115" i="2307"/>
  <c r="CH1115" i="2307"/>
  <c r="CF1115" i="2307"/>
  <c r="AD1115" i="2307"/>
  <c r="AC1115" i="2307"/>
  <c r="DB1115" i="2307" s="1"/>
  <c r="DC1114" i="2307"/>
  <c r="DA1114" i="2307"/>
  <c r="CH1114" i="2307"/>
  <c r="CF1114" i="2307"/>
  <c r="AD1114" i="2307"/>
  <c r="AC1114" i="2307"/>
  <c r="DB1114" i="2307" s="1"/>
  <c r="DC1113" i="2307"/>
  <c r="DA1113" i="2307"/>
  <c r="CH1113" i="2307"/>
  <c r="CF1113" i="2307"/>
  <c r="AD1113" i="2307"/>
  <c r="AC1113" i="2307"/>
  <c r="CG1113" i="2307" s="1"/>
  <c r="DC1112" i="2307"/>
  <c r="DA1112" i="2307"/>
  <c r="CH1112" i="2307"/>
  <c r="CF1112" i="2307"/>
  <c r="AD1112" i="2307"/>
  <c r="AC1112" i="2307"/>
  <c r="DB1112" i="2307" s="1"/>
  <c r="DC1111" i="2307"/>
  <c r="DA1111" i="2307"/>
  <c r="CH1111" i="2307"/>
  <c r="CF1111" i="2307"/>
  <c r="AD1111" i="2307"/>
  <c r="AC1111" i="2307"/>
  <c r="DC1110" i="2307"/>
  <c r="DA1110" i="2307"/>
  <c r="CH1110" i="2307"/>
  <c r="CF1110" i="2307"/>
  <c r="AD1110" i="2307"/>
  <c r="AC1110" i="2307"/>
  <c r="DB1110" i="2307" s="1"/>
  <c r="DC1109" i="2307"/>
  <c r="DA1109" i="2307"/>
  <c r="CH1109" i="2307"/>
  <c r="CF1109" i="2307"/>
  <c r="AD1109" i="2307"/>
  <c r="AC1109" i="2307"/>
  <c r="CG1109" i="2307" s="1"/>
  <c r="DC1108" i="2307"/>
  <c r="DA1108" i="2307"/>
  <c r="CH1108" i="2307"/>
  <c r="CF1108" i="2307"/>
  <c r="AD1108" i="2307"/>
  <c r="AC1108" i="2307"/>
  <c r="DB1108" i="2307" s="1"/>
  <c r="DC1107" i="2307"/>
  <c r="DA1107" i="2307"/>
  <c r="CH1107" i="2307"/>
  <c r="CF1107" i="2307"/>
  <c r="AD1107" i="2307"/>
  <c r="AC1107" i="2307"/>
  <c r="DB1107" i="2307" s="1"/>
  <c r="DC1106" i="2307"/>
  <c r="DA1106" i="2307"/>
  <c r="CH1106" i="2307"/>
  <c r="CF1106" i="2307"/>
  <c r="AD1106" i="2307"/>
  <c r="AC1106" i="2307"/>
  <c r="DC1105" i="2307"/>
  <c r="DA1105" i="2307"/>
  <c r="CH1105" i="2307"/>
  <c r="CF1105" i="2307"/>
  <c r="AD1105" i="2307"/>
  <c r="AC1105" i="2307"/>
  <c r="CG1105" i="2307" s="1"/>
  <c r="DC1104" i="2307"/>
  <c r="DA1104" i="2307"/>
  <c r="CH1104" i="2307"/>
  <c r="CF1104" i="2307"/>
  <c r="AD1104" i="2307"/>
  <c r="AC1104" i="2307"/>
  <c r="DB1104" i="2307" s="1"/>
  <c r="DC1103" i="2307"/>
  <c r="DA1103" i="2307"/>
  <c r="CH1103" i="2307"/>
  <c r="CF1103" i="2307"/>
  <c r="AD1103" i="2307"/>
  <c r="AC1103" i="2307"/>
  <c r="DB1103" i="2307" s="1"/>
  <c r="DC1102" i="2307"/>
  <c r="DA1102" i="2307"/>
  <c r="CH1102" i="2307"/>
  <c r="CF1102" i="2307"/>
  <c r="AD1102" i="2307"/>
  <c r="AC1102" i="2307"/>
  <c r="DB1102" i="2307" s="1"/>
  <c r="DC1101" i="2307"/>
  <c r="DA1101" i="2307"/>
  <c r="CH1101" i="2307"/>
  <c r="CF1101" i="2307"/>
  <c r="AD1101" i="2307"/>
  <c r="AC1101" i="2307"/>
  <c r="DC1100" i="2307"/>
  <c r="DA1100" i="2307"/>
  <c r="CH1100" i="2307"/>
  <c r="CF1100" i="2307"/>
  <c r="AD1100" i="2307"/>
  <c r="AC1100" i="2307"/>
  <c r="DB1100" i="2307" s="1"/>
  <c r="DC1099" i="2307"/>
  <c r="DA1099" i="2307"/>
  <c r="CH1099" i="2307"/>
  <c r="CF1099" i="2307"/>
  <c r="AD1099" i="2307"/>
  <c r="AC1099" i="2307"/>
  <c r="DB1099" i="2307" s="1"/>
  <c r="DC1098" i="2307"/>
  <c r="DA1098" i="2307"/>
  <c r="CH1098" i="2307"/>
  <c r="CF1098" i="2307"/>
  <c r="AD1098" i="2307"/>
  <c r="AC1098" i="2307"/>
  <c r="DC1097" i="2307"/>
  <c r="DA1097" i="2307"/>
  <c r="CH1097" i="2307"/>
  <c r="CF1097" i="2307"/>
  <c r="AD1097" i="2307"/>
  <c r="AC1097" i="2307"/>
  <c r="CG1097" i="2307" s="1"/>
  <c r="DC1096" i="2307"/>
  <c r="DA1096" i="2307"/>
  <c r="CH1096" i="2307"/>
  <c r="CF1096" i="2307"/>
  <c r="AD1096" i="2307"/>
  <c r="AC1096" i="2307"/>
  <c r="DB1096" i="2307" s="1"/>
  <c r="DC1095" i="2307"/>
  <c r="DA1095" i="2307"/>
  <c r="CH1095" i="2307"/>
  <c r="CF1095" i="2307"/>
  <c r="AD1095" i="2307"/>
  <c r="AC1095" i="2307"/>
  <c r="DB1095" i="2307" s="1"/>
  <c r="DC1094" i="2307"/>
  <c r="DA1094" i="2307"/>
  <c r="CH1094" i="2307"/>
  <c r="CF1094" i="2307"/>
  <c r="AD1094" i="2307"/>
  <c r="AC1094" i="2307"/>
  <c r="DC1093" i="2307"/>
  <c r="DA1093" i="2307"/>
  <c r="CH1093" i="2307"/>
  <c r="CF1093" i="2307"/>
  <c r="AD1093" i="2307"/>
  <c r="AC1093" i="2307"/>
  <c r="CG1093" i="2307" s="1"/>
  <c r="DC1092" i="2307"/>
  <c r="DA1092" i="2307"/>
  <c r="CH1092" i="2307"/>
  <c r="CF1092" i="2307"/>
  <c r="AD1092" i="2307"/>
  <c r="AC1092" i="2307"/>
  <c r="DB1092" i="2307" s="1"/>
  <c r="DC1091" i="2307"/>
  <c r="DA1091" i="2307"/>
  <c r="CH1091" i="2307"/>
  <c r="CF1091" i="2307"/>
  <c r="AD1091" i="2307"/>
  <c r="AC1091" i="2307"/>
  <c r="DB1091" i="2307" s="1"/>
  <c r="DC1090" i="2307"/>
  <c r="DA1090" i="2307"/>
  <c r="CH1090" i="2307"/>
  <c r="CF1090" i="2307"/>
  <c r="AD1090" i="2307"/>
  <c r="AC1090" i="2307"/>
  <c r="DC1089" i="2307"/>
  <c r="DA1089" i="2307"/>
  <c r="CH1089" i="2307"/>
  <c r="CF1089" i="2307"/>
  <c r="AD1089" i="2307"/>
  <c r="AC1089" i="2307"/>
  <c r="CG1089" i="2307" s="1"/>
  <c r="DC1088" i="2307"/>
  <c r="DA1088" i="2307"/>
  <c r="CH1088" i="2307"/>
  <c r="CF1088" i="2307"/>
  <c r="AD1088" i="2307"/>
  <c r="AC1088" i="2307"/>
  <c r="DB1088" i="2307" s="1"/>
  <c r="DC1087" i="2307"/>
  <c r="DA1087" i="2307"/>
  <c r="CH1087" i="2307"/>
  <c r="CF1087" i="2307"/>
  <c r="AD1087" i="2307"/>
  <c r="AC1087" i="2307"/>
  <c r="DB1087" i="2307" s="1"/>
  <c r="DC1086" i="2307"/>
  <c r="DA1086" i="2307"/>
  <c r="CH1086" i="2307"/>
  <c r="CF1086" i="2307"/>
  <c r="AD1086" i="2307"/>
  <c r="AC1086" i="2307"/>
  <c r="DB1086" i="2307" s="1"/>
  <c r="DC1085" i="2307"/>
  <c r="DA1085" i="2307"/>
  <c r="CH1085" i="2307"/>
  <c r="CF1085" i="2307"/>
  <c r="AD1085" i="2307"/>
  <c r="AC1085" i="2307"/>
  <c r="DC1084" i="2307"/>
  <c r="DA1084" i="2307"/>
  <c r="CH1084" i="2307"/>
  <c r="CF1084" i="2307"/>
  <c r="AD1084" i="2307"/>
  <c r="AC1084" i="2307"/>
  <c r="DC1083" i="2307"/>
  <c r="DA1083" i="2307"/>
  <c r="CH1083" i="2307"/>
  <c r="CF1083" i="2307"/>
  <c r="AD1083" i="2307"/>
  <c r="AC1083" i="2307"/>
  <c r="DB1083" i="2307" s="1"/>
  <c r="DC1082" i="2307"/>
  <c r="DA1082" i="2307"/>
  <c r="CH1082" i="2307"/>
  <c r="CF1082" i="2307"/>
  <c r="AD1082" i="2307"/>
  <c r="AC1082" i="2307"/>
  <c r="DC1081" i="2307"/>
  <c r="DA1081" i="2307"/>
  <c r="CH1081" i="2307"/>
  <c r="CF1081" i="2307"/>
  <c r="AD1081" i="2307"/>
  <c r="AC1081" i="2307"/>
  <c r="CG1081" i="2307" s="1"/>
  <c r="DC1080" i="2307"/>
  <c r="DA1080" i="2307"/>
  <c r="CH1080" i="2307"/>
  <c r="CF1080" i="2307"/>
  <c r="AD1080" i="2307"/>
  <c r="AC1080" i="2307"/>
  <c r="DB1080" i="2307" s="1"/>
  <c r="DC1079" i="2307"/>
  <c r="DA1079" i="2307"/>
  <c r="CH1079" i="2307"/>
  <c r="CF1079" i="2307"/>
  <c r="AD1079" i="2307"/>
  <c r="AC1079" i="2307"/>
  <c r="DB1079" i="2307" s="1"/>
  <c r="DC1078" i="2307"/>
  <c r="DA1078" i="2307"/>
  <c r="CH1078" i="2307"/>
  <c r="CF1078" i="2307"/>
  <c r="AD1078" i="2307"/>
  <c r="AC1078" i="2307"/>
  <c r="DB1078" i="2307" s="1"/>
  <c r="DC1077" i="2307"/>
  <c r="DA1077" i="2307"/>
  <c r="CH1077" i="2307"/>
  <c r="CF1077" i="2307"/>
  <c r="AD1077" i="2307"/>
  <c r="AC1077" i="2307"/>
  <c r="CG1077" i="2307" s="1"/>
  <c r="DC1076" i="2307"/>
  <c r="DA1076" i="2307"/>
  <c r="CH1076" i="2307"/>
  <c r="CF1076" i="2307"/>
  <c r="AD1076" i="2307"/>
  <c r="AC1076" i="2307"/>
  <c r="DB1076" i="2307" s="1"/>
  <c r="DC1075" i="2307"/>
  <c r="DA1075" i="2307"/>
  <c r="CH1075" i="2307"/>
  <c r="CF1075" i="2307"/>
  <c r="AD1075" i="2307"/>
  <c r="AC1075" i="2307"/>
  <c r="DC1074" i="2307"/>
  <c r="DA1074" i="2307"/>
  <c r="CH1074" i="2307"/>
  <c r="CF1074" i="2307"/>
  <c r="AD1074" i="2307"/>
  <c r="AC1074" i="2307"/>
  <c r="DB1074" i="2307" s="1"/>
  <c r="DC1073" i="2307"/>
  <c r="DA1073" i="2307"/>
  <c r="CH1073" i="2307"/>
  <c r="CF1073" i="2307"/>
  <c r="AD1073" i="2307"/>
  <c r="AC1073" i="2307"/>
  <c r="DC1072" i="2307"/>
  <c r="DA1072" i="2307"/>
  <c r="CH1072" i="2307"/>
  <c r="CF1072" i="2307"/>
  <c r="AD1072" i="2307"/>
  <c r="AC1072" i="2307"/>
  <c r="DB1072" i="2307" s="1"/>
  <c r="DC1071" i="2307"/>
  <c r="DA1071" i="2307"/>
  <c r="CH1071" i="2307"/>
  <c r="CF1071" i="2307"/>
  <c r="AD1071" i="2307"/>
  <c r="AC1071" i="2307"/>
  <c r="DB1071" i="2307" s="1"/>
  <c r="DC1070" i="2307"/>
  <c r="DA1070" i="2307"/>
  <c r="CH1070" i="2307"/>
  <c r="CF1070" i="2307"/>
  <c r="AD1070" i="2307"/>
  <c r="AC1070" i="2307"/>
  <c r="DC1069" i="2307"/>
  <c r="DA1069" i="2307"/>
  <c r="CH1069" i="2307"/>
  <c r="CF1069" i="2307"/>
  <c r="AD1069" i="2307"/>
  <c r="AC1069" i="2307"/>
  <c r="DC1068" i="2307"/>
  <c r="DA1068" i="2307"/>
  <c r="CH1068" i="2307"/>
  <c r="CF1068" i="2307"/>
  <c r="AD1068" i="2307"/>
  <c r="AC1068" i="2307"/>
  <c r="DB1068" i="2307" s="1"/>
  <c r="DC1067" i="2307"/>
  <c r="DA1067" i="2307"/>
  <c r="CH1067" i="2307"/>
  <c r="CF1067" i="2307"/>
  <c r="AD1067" i="2307"/>
  <c r="AC1067" i="2307"/>
  <c r="DB1067" i="2307" s="1"/>
  <c r="DC1066" i="2307"/>
  <c r="DA1066" i="2307"/>
  <c r="CH1066" i="2307"/>
  <c r="CF1066" i="2307"/>
  <c r="AD1066" i="2307"/>
  <c r="AC1066" i="2307"/>
  <c r="DC1065" i="2307"/>
  <c r="DA1065" i="2307"/>
  <c r="CH1065" i="2307"/>
  <c r="CF1065" i="2307"/>
  <c r="AD1065" i="2307"/>
  <c r="AC1065" i="2307"/>
  <c r="CG1065" i="2307" s="1"/>
  <c r="DC1064" i="2307"/>
  <c r="DA1064" i="2307"/>
  <c r="CH1064" i="2307"/>
  <c r="CF1064" i="2307"/>
  <c r="AD1064" i="2307"/>
  <c r="AC1064" i="2307"/>
  <c r="DB1064" i="2307" s="1"/>
  <c r="DC1063" i="2307"/>
  <c r="DA1063" i="2307"/>
  <c r="CH1063" i="2307"/>
  <c r="CF1063" i="2307"/>
  <c r="AD1063" i="2307"/>
  <c r="AC1063" i="2307"/>
  <c r="DB1063" i="2307" s="1"/>
  <c r="DC1062" i="2307"/>
  <c r="DA1062" i="2307"/>
  <c r="CH1062" i="2307"/>
  <c r="CF1062" i="2307"/>
  <c r="AD1062" i="2307"/>
  <c r="AC1062" i="2307"/>
  <c r="DB1062" i="2307" s="1"/>
  <c r="DC1061" i="2307"/>
  <c r="DA1061" i="2307"/>
  <c r="CH1061" i="2307"/>
  <c r="CF1061" i="2307"/>
  <c r="AD1061" i="2307"/>
  <c r="AC1061" i="2307"/>
  <c r="CG1061" i="2307" s="1"/>
  <c r="DC1060" i="2307"/>
  <c r="DA1060" i="2307"/>
  <c r="CH1060" i="2307"/>
  <c r="CF1060" i="2307"/>
  <c r="AD1060" i="2307"/>
  <c r="AC1060" i="2307"/>
  <c r="DB1060" i="2307" s="1"/>
  <c r="DC1059" i="2307"/>
  <c r="DA1059" i="2307"/>
  <c r="CH1059" i="2307"/>
  <c r="CF1059" i="2307"/>
  <c r="AD1059" i="2307"/>
  <c r="AC1059" i="2307"/>
  <c r="DC1058" i="2307"/>
  <c r="DA1058" i="2307"/>
  <c r="CH1058" i="2307"/>
  <c r="CF1058" i="2307"/>
  <c r="AD1058" i="2307"/>
  <c r="AC1058" i="2307"/>
  <c r="DB1058" i="2307" s="1"/>
  <c r="DC1057" i="2307"/>
  <c r="DA1057" i="2307"/>
  <c r="CH1057" i="2307"/>
  <c r="CF1057" i="2307"/>
  <c r="AD1057" i="2307"/>
  <c r="AC1057" i="2307"/>
  <c r="CG1057" i="2307" s="1"/>
  <c r="DC1056" i="2307"/>
  <c r="DA1056" i="2307"/>
  <c r="CH1056" i="2307"/>
  <c r="CF1056" i="2307"/>
  <c r="AD1056" i="2307"/>
  <c r="AC1056" i="2307"/>
  <c r="DB1056" i="2307" s="1"/>
  <c r="DC1055" i="2307"/>
  <c r="DA1055" i="2307"/>
  <c r="CH1055" i="2307"/>
  <c r="CF1055" i="2307"/>
  <c r="AD1055" i="2307"/>
  <c r="AC1055" i="2307"/>
  <c r="DC1054" i="2307"/>
  <c r="DA1054" i="2307"/>
  <c r="CH1054" i="2307"/>
  <c r="CF1054" i="2307"/>
  <c r="AD1054" i="2307"/>
  <c r="AC1054" i="2307"/>
  <c r="DC1053" i="2307"/>
  <c r="DA1053" i="2307"/>
  <c r="CH1053" i="2307"/>
  <c r="CF1053" i="2307"/>
  <c r="AD1053" i="2307"/>
  <c r="AC1053" i="2307"/>
  <c r="CG1053" i="2307" s="1"/>
  <c r="DC1052" i="2307"/>
  <c r="DA1052" i="2307"/>
  <c r="CH1052" i="2307"/>
  <c r="CF1052" i="2307"/>
  <c r="AD1052" i="2307"/>
  <c r="AC1052" i="2307"/>
  <c r="DC1051" i="2307"/>
  <c r="DA1051" i="2307"/>
  <c r="CH1051" i="2307"/>
  <c r="CF1051" i="2307"/>
  <c r="AD1051" i="2307"/>
  <c r="AC1051" i="2307"/>
  <c r="DC1050" i="2307"/>
  <c r="DA1050" i="2307"/>
  <c r="CH1050" i="2307"/>
  <c r="CF1050" i="2307"/>
  <c r="AD1050" i="2307"/>
  <c r="AC1050" i="2307"/>
  <c r="DB1050" i="2307" s="1"/>
  <c r="DC1049" i="2307"/>
  <c r="DA1049" i="2307"/>
  <c r="CH1049" i="2307"/>
  <c r="CF1049" i="2307"/>
  <c r="AD1049" i="2307"/>
  <c r="AC1049" i="2307"/>
  <c r="DC1048" i="2307"/>
  <c r="DA1048" i="2307"/>
  <c r="CH1048" i="2307"/>
  <c r="CF1048" i="2307"/>
  <c r="AD1048" i="2307"/>
  <c r="AC1048" i="2307"/>
  <c r="DC1047" i="2307"/>
  <c r="DA1047" i="2307"/>
  <c r="CH1047" i="2307"/>
  <c r="CF1047" i="2307"/>
  <c r="AD1047" i="2307"/>
  <c r="AC1047" i="2307"/>
  <c r="DC1046" i="2307"/>
  <c r="DA1046" i="2307"/>
  <c r="CH1046" i="2307"/>
  <c r="CF1046" i="2307"/>
  <c r="AD1046" i="2307"/>
  <c r="AC1046" i="2307"/>
  <c r="DC1045" i="2307"/>
  <c r="DA1045" i="2307"/>
  <c r="CH1045" i="2307"/>
  <c r="CF1045" i="2307"/>
  <c r="AD1045" i="2307"/>
  <c r="AC1045" i="2307"/>
  <c r="CG1045" i="2307" s="1"/>
  <c r="DC1044" i="2307"/>
  <c r="DA1044" i="2307"/>
  <c r="CH1044" i="2307"/>
  <c r="CF1044" i="2307"/>
  <c r="AD1044" i="2307"/>
  <c r="AC1044" i="2307"/>
  <c r="DB1044" i="2307" s="1"/>
  <c r="DC1043" i="2307"/>
  <c r="DA1043" i="2307"/>
  <c r="CH1043" i="2307"/>
  <c r="CF1043" i="2307"/>
  <c r="AD1043" i="2307"/>
  <c r="AC1043" i="2307"/>
  <c r="DB1043" i="2307" s="1"/>
  <c r="DC1042" i="2307"/>
  <c r="DA1042" i="2307"/>
  <c r="CH1042" i="2307"/>
  <c r="CF1042" i="2307"/>
  <c r="AD1042" i="2307"/>
  <c r="AC1042" i="2307"/>
  <c r="DB1042" i="2307" s="1"/>
  <c r="DC1041" i="2307"/>
  <c r="DA1041" i="2307"/>
  <c r="CH1041" i="2307"/>
  <c r="CF1041" i="2307"/>
  <c r="AD1041" i="2307"/>
  <c r="AC1041" i="2307"/>
  <c r="CG1041" i="2307" s="1"/>
  <c r="DC1040" i="2307"/>
  <c r="DA1040" i="2307"/>
  <c r="CH1040" i="2307"/>
  <c r="CF1040" i="2307"/>
  <c r="AD1040" i="2307"/>
  <c r="AC1040" i="2307"/>
  <c r="DB1040" i="2307" s="1"/>
  <c r="DC1039" i="2307"/>
  <c r="DA1039" i="2307"/>
  <c r="CH1039" i="2307"/>
  <c r="CF1039" i="2307"/>
  <c r="AD1039" i="2307"/>
  <c r="AC1039" i="2307"/>
  <c r="DB1039" i="2307" s="1"/>
  <c r="DC1038" i="2307"/>
  <c r="DA1038" i="2307"/>
  <c r="CH1038" i="2307"/>
  <c r="CF1038" i="2307"/>
  <c r="AD1038" i="2307"/>
  <c r="AC1038" i="2307"/>
  <c r="DB1038" i="2307" s="1"/>
  <c r="DC1037" i="2307"/>
  <c r="DA1037" i="2307"/>
  <c r="CH1037" i="2307"/>
  <c r="CF1037" i="2307"/>
  <c r="AD1037" i="2307"/>
  <c r="AC1037" i="2307"/>
  <c r="CG1037" i="2307" s="1"/>
  <c r="DC1036" i="2307"/>
  <c r="DA1036" i="2307"/>
  <c r="CH1036" i="2307"/>
  <c r="CF1036" i="2307"/>
  <c r="AD1036" i="2307"/>
  <c r="AC1036" i="2307"/>
  <c r="DB1036" i="2307" s="1"/>
  <c r="DC1035" i="2307"/>
  <c r="DA1035" i="2307"/>
  <c r="CH1035" i="2307"/>
  <c r="CF1035" i="2307"/>
  <c r="AD1035" i="2307"/>
  <c r="AC1035" i="2307"/>
  <c r="DB1035" i="2307" s="1"/>
  <c r="DC1034" i="2307"/>
  <c r="DA1034" i="2307"/>
  <c r="CH1034" i="2307"/>
  <c r="CF1034" i="2307"/>
  <c r="AD1034" i="2307"/>
  <c r="AC1034" i="2307"/>
  <c r="DB1034" i="2307" s="1"/>
  <c r="DC1033" i="2307"/>
  <c r="DA1033" i="2307"/>
  <c r="CH1033" i="2307"/>
  <c r="CF1033" i="2307"/>
  <c r="AD1033" i="2307"/>
  <c r="AC1033" i="2307"/>
  <c r="CG1033" i="2307" s="1"/>
  <c r="DC1032" i="2307"/>
  <c r="DA1032" i="2307"/>
  <c r="CH1032" i="2307"/>
  <c r="CF1032" i="2307"/>
  <c r="AD1032" i="2307"/>
  <c r="AC1032" i="2307"/>
  <c r="DB1032" i="2307" s="1"/>
  <c r="DC1031" i="2307"/>
  <c r="DA1031" i="2307"/>
  <c r="CH1031" i="2307"/>
  <c r="CF1031" i="2307"/>
  <c r="AD1031" i="2307"/>
  <c r="AC1031" i="2307"/>
  <c r="DC1030" i="2307"/>
  <c r="DA1030" i="2307"/>
  <c r="CH1030" i="2307"/>
  <c r="CF1030" i="2307"/>
  <c r="AD1030" i="2307"/>
  <c r="AC1030" i="2307"/>
  <c r="DC1029" i="2307"/>
  <c r="DA1029" i="2307"/>
  <c r="CH1029" i="2307"/>
  <c r="CF1029" i="2307"/>
  <c r="AD1029" i="2307"/>
  <c r="AC1029" i="2307"/>
  <c r="DC1028" i="2307"/>
  <c r="DA1028" i="2307"/>
  <c r="CH1028" i="2307"/>
  <c r="CF1028" i="2307"/>
  <c r="AD1028" i="2307"/>
  <c r="AC1028" i="2307"/>
  <c r="DB1028" i="2307" s="1"/>
  <c r="DC1027" i="2307"/>
  <c r="DA1027" i="2307"/>
  <c r="CH1027" i="2307"/>
  <c r="CF1027" i="2307"/>
  <c r="AD1027" i="2307"/>
  <c r="AC1027" i="2307"/>
  <c r="DC1026" i="2307"/>
  <c r="DA1026" i="2307"/>
  <c r="CH1026" i="2307"/>
  <c r="CF1026" i="2307"/>
  <c r="AD1026" i="2307"/>
  <c r="AC1026" i="2307"/>
  <c r="DC1025" i="2307"/>
  <c r="DA1025" i="2307"/>
  <c r="CH1025" i="2307"/>
  <c r="CF1025" i="2307"/>
  <c r="AD1025" i="2307"/>
  <c r="AC1025" i="2307"/>
  <c r="DC1024" i="2307"/>
  <c r="DA1024" i="2307"/>
  <c r="CH1024" i="2307"/>
  <c r="CF1024" i="2307"/>
  <c r="AD1024" i="2307"/>
  <c r="AC1024" i="2307"/>
  <c r="DB1024" i="2307" s="1"/>
  <c r="DC1023" i="2307"/>
  <c r="DA1023" i="2307"/>
  <c r="CH1023" i="2307"/>
  <c r="CF1023" i="2307"/>
  <c r="AD1023" i="2307"/>
  <c r="AC1023" i="2307"/>
  <c r="DB1023" i="2307" s="1"/>
  <c r="DC1022" i="2307"/>
  <c r="DA1022" i="2307"/>
  <c r="CH1022" i="2307"/>
  <c r="CF1022" i="2307"/>
  <c r="AD1022" i="2307"/>
  <c r="AC1022" i="2307"/>
  <c r="DC1021" i="2307"/>
  <c r="DA1021" i="2307"/>
  <c r="CH1021" i="2307"/>
  <c r="CF1021" i="2307"/>
  <c r="AD1021" i="2307"/>
  <c r="AC1021" i="2307"/>
  <c r="DC1020" i="2307"/>
  <c r="DA1020" i="2307"/>
  <c r="CH1020" i="2307"/>
  <c r="CF1020" i="2307"/>
  <c r="AD1020" i="2307"/>
  <c r="AC1020" i="2307"/>
  <c r="DC1019" i="2307"/>
  <c r="DA1019" i="2307"/>
  <c r="CH1019" i="2307"/>
  <c r="CF1019" i="2307"/>
  <c r="AD1019" i="2307"/>
  <c r="AC1019" i="2307"/>
  <c r="DB1019" i="2307" s="1"/>
  <c r="DC1018" i="2307"/>
  <c r="DA1018" i="2307"/>
  <c r="CH1018" i="2307"/>
  <c r="CF1018" i="2307"/>
  <c r="AD1018" i="2307"/>
  <c r="AC1018" i="2307"/>
  <c r="DB1018" i="2307" s="1"/>
  <c r="DC1017" i="2307"/>
  <c r="DA1017" i="2307"/>
  <c r="CH1017" i="2307"/>
  <c r="CF1017" i="2307"/>
  <c r="AD1017" i="2307"/>
  <c r="AC1017" i="2307"/>
  <c r="CG1017" i="2307" s="1"/>
  <c r="DC1016" i="2307"/>
  <c r="DA1016" i="2307"/>
  <c r="CH1016" i="2307"/>
  <c r="CF1016" i="2307"/>
  <c r="AD1016" i="2307"/>
  <c r="AC1016" i="2307"/>
  <c r="DC1015" i="2307"/>
  <c r="DA1015" i="2307"/>
  <c r="CH1015" i="2307"/>
  <c r="CF1015" i="2307"/>
  <c r="AD1015" i="2307"/>
  <c r="AC1015" i="2307"/>
  <c r="DB1015" i="2307" s="1"/>
  <c r="DC1014" i="2307"/>
  <c r="DA1014" i="2307"/>
  <c r="CH1014" i="2307"/>
  <c r="CF1014" i="2307"/>
  <c r="AD1014" i="2307"/>
  <c r="AC1014" i="2307"/>
  <c r="DC1013" i="2307"/>
  <c r="DA1013" i="2307"/>
  <c r="CH1013" i="2307"/>
  <c r="CF1013" i="2307"/>
  <c r="AD1013" i="2307"/>
  <c r="AC1013" i="2307"/>
  <c r="CG1013" i="2307" s="1"/>
  <c r="DC1012" i="2307"/>
  <c r="DA1012" i="2307"/>
  <c r="CH1012" i="2307"/>
  <c r="CF1012" i="2307"/>
  <c r="AD1012" i="2307"/>
  <c r="AC1012" i="2307"/>
  <c r="DB1012" i="2307" s="1"/>
  <c r="DC1011" i="2307"/>
  <c r="DA1011" i="2307"/>
  <c r="CH1011" i="2307"/>
  <c r="CF1011" i="2307"/>
  <c r="AD1011" i="2307"/>
  <c r="AC1011" i="2307"/>
  <c r="DB1011" i="2307" s="1"/>
  <c r="DC1010" i="2307"/>
  <c r="DA1010" i="2307"/>
  <c r="CH1010" i="2307"/>
  <c r="CF1010" i="2307"/>
  <c r="AD1010" i="2307"/>
  <c r="AC1010" i="2307"/>
  <c r="DC1009" i="2307"/>
  <c r="DA1009" i="2307"/>
  <c r="CH1009" i="2307"/>
  <c r="CF1009" i="2307"/>
  <c r="AD1009" i="2307"/>
  <c r="AC1009" i="2307"/>
  <c r="CG1009" i="2307" s="1"/>
  <c r="DC1008" i="2307"/>
  <c r="DA1008" i="2307"/>
  <c r="CH1008" i="2307"/>
  <c r="CF1008" i="2307"/>
  <c r="AD1008" i="2307"/>
  <c r="AC1008" i="2307"/>
  <c r="DB1008" i="2307" s="1"/>
  <c r="DC1007" i="2307"/>
  <c r="DA1007" i="2307"/>
  <c r="CH1007" i="2307"/>
  <c r="CF1007" i="2307"/>
  <c r="AD1007" i="2307"/>
  <c r="AC1007" i="2307"/>
  <c r="DC1006" i="2307"/>
  <c r="DA1006" i="2307"/>
  <c r="CH1006" i="2307"/>
  <c r="CF1006" i="2307"/>
  <c r="AD1006" i="2307"/>
  <c r="AC1006" i="2307"/>
  <c r="CZ1006" i="2307" s="1"/>
  <c r="DC1005" i="2307"/>
  <c r="DA1005" i="2307"/>
  <c r="CH1005" i="2307"/>
  <c r="CF1005" i="2307"/>
  <c r="AD1005" i="2307"/>
  <c r="AC1005" i="2307"/>
  <c r="CG1005" i="2307" s="1"/>
  <c r="DC1004" i="2307"/>
  <c r="DA1004" i="2307"/>
  <c r="CH1004" i="2307"/>
  <c r="CF1004" i="2307"/>
  <c r="AD1004" i="2307"/>
  <c r="AC1004" i="2307"/>
  <c r="DB1004" i="2307" s="1"/>
  <c r="DC1003" i="2307"/>
  <c r="DA1003" i="2307"/>
  <c r="CH1003" i="2307"/>
  <c r="CF1003" i="2307"/>
  <c r="AD1003" i="2307"/>
  <c r="AC1003" i="2307"/>
  <c r="DC1002" i="2307"/>
  <c r="DA1002" i="2307"/>
  <c r="CH1002" i="2307"/>
  <c r="CF1002" i="2307"/>
  <c r="AD1002" i="2307"/>
  <c r="AC1002" i="2307"/>
  <c r="CG1002" i="2307" s="1"/>
  <c r="DC1001" i="2307"/>
  <c r="DA1001" i="2307"/>
  <c r="CH1001" i="2307"/>
  <c r="CF1001" i="2307"/>
  <c r="AD1001" i="2307"/>
  <c r="AC1001" i="2307"/>
  <c r="DC1000" i="2307"/>
  <c r="DA1000" i="2307"/>
  <c r="CH1000" i="2307"/>
  <c r="CF1000" i="2307"/>
  <c r="AD1000" i="2307"/>
  <c r="AC1000" i="2307"/>
  <c r="DB1000" i="2307" s="1"/>
  <c r="DC999" i="2307"/>
  <c r="DA999" i="2307"/>
  <c r="CH999" i="2307"/>
  <c r="CF999" i="2307"/>
  <c r="AD999" i="2307"/>
  <c r="AC999" i="2307"/>
  <c r="DB999" i="2307" s="1"/>
  <c r="DC998" i="2307"/>
  <c r="DA998" i="2307"/>
  <c r="CH998" i="2307"/>
  <c r="CF998" i="2307"/>
  <c r="AD998" i="2307"/>
  <c r="AC998" i="2307"/>
  <c r="CZ998" i="2307" s="1"/>
  <c r="DC997" i="2307"/>
  <c r="DA997" i="2307"/>
  <c r="CH997" i="2307"/>
  <c r="CF997" i="2307"/>
  <c r="AD997" i="2307"/>
  <c r="AC997" i="2307"/>
  <c r="CG997" i="2307" s="1"/>
  <c r="DC996" i="2307"/>
  <c r="DA996" i="2307"/>
  <c r="CH996" i="2307"/>
  <c r="CF996" i="2307"/>
  <c r="AD996" i="2307"/>
  <c r="AC996" i="2307"/>
  <c r="DB996" i="2307" s="1"/>
  <c r="DC995" i="2307"/>
  <c r="DA995" i="2307"/>
  <c r="CH995" i="2307"/>
  <c r="CF995" i="2307"/>
  <c r="AD995" i="2307"/>
  <c r="AC995" i="2307"/>
  <c r="DB995" i="2307" s="1"/>
  <c r="DC994" i="2307"/>
  <c r="DA994" i="2307"/>
  <c r="CH994" i="2307"/>
  <c r="CF994" i="2307"/>
  <c r="AD994" i="2307"/>
  <c r="AC994" i="2307"/>
  <c r="DC993" i="2307"/>
  <c r="DA993" i="2307"/>
  <c r="CH993" i="2307"/>
  <c r="CF993" i="2307"/>
  <c r="AD993" i="2307"/>
  <c r="AC993" i="2307"/>
  <c r="CG993" i="2307" s="1"/>
  <c r="DC992" i="2307"/>
  <c r="DA992" i="2307"/>
  <c r="CH992" i="2307"/>
  <c r="CF992" i="2307"/>
  <c r="AD992" i="2307"/>
  <c r="AC992" i="2307"/>
  <c r="DB992" i="2307" s="1"/>
  <c r="DC991" i="2307"/>
  <c r="DA991" i="2307"/>
  <c r="CH991" i="2307"/>
  <c r="CF991" i="2307"/>
  <c r="AD991" i="2307"/>
  <c r="AC991" i="2307"/>
  <c r="DC990" i="2307"/>
  <c r="DA990" i="2307"/>
  <c r="CH990" i="2307"/>
  <c r="CF990" i="2307"/>
  <c r="AD990" i="2307"/>
  <c r="AC990" i="2307"/>
  <c r="DB990" i="2307" s="1"/>
  <c r="DC989" i="2307"/>
  <c r="DA989" i="2307"/>
  <c r="CH989" i="2307"/>
  <c r="CF989" i="2307"/>
  <c r="AD989" i="2307"/>
  <c r="AC989" i="2307"/>
  <c r="CZ989" i="2307" s="1"/>
  <c r="DC988" i="2307"/>
  <c r="DA988" i="2307"/>
  <c r="CH988" i="2307"/>
  <c r="CF988" i="2307"/>
  <c r="AD988" i="2307"/>
  <c r="AC988" i="2307"/>
  <c r="CE988" i="2307" s="1"/>
  <c r="DC987" i="2307"/>
  <c r="DA987" i="2307"/>
  <c r="CH987" i="2307"/>
  <c r="CF987" i="2307"/>
  <c r="AD987" i="2307"/>
  <c r="AC987" i="2307"/>
  <c r="DB987" i="2307" s="1"/>
  <c r="DC986" i="2307"/>
  <c r="DA986" i="2307"/>
  <c r="CH986" i="2307"/>
  <c r="CF986" i="2307"/>
  <c r="AD986" i="2307"/>
  <c r="AC986" i="2307"/>
  <c r="DB986" i="2307" s="1"/>
  <c r="DC985" i="2307"/>
  <c r="DA985" i="2307"/>
  <c r="CH985" i="2307"/>
  <c r="CF985" i="2307"/>
  <c r="AD985" i="2307"/>
  <c r="AC985" i="2307"/>
  <c r="DB985" i="2307" s="1"/>
  <c r="DC984" i="2307"/>
  <c r="DA984" i="2307"/>
  <c r="CH984" i="2307"/>
  <c r="CF984" i="2307"/>
  <c r="AD984" i="2307"/>
  <c r="AC984" i="2307"/>
  <c r="CE984" i="2307" s="1"/>
  <c r="DC983" i="2307"/>
  <c r="DA983" i="2307"/>
  <c r="CH983" i="2307"/>
  <c r="CF983" i="2307"/>
  <c r="AD983" i="2307"/>
  <c r="AC983" i="2307"/>
  <c r="DB983" i="2307" s="1"/>
  <c r="DC982" i="2307"/>
  <c r="DA982" i="2307"/>
  <c r="CH982" i="2307"/>
  <c r="CF982" i="2307"/>
  <c r="AD982" i="2307"/>
  <c r="AC982" i="2307"/>
  <c r="DC981" i="2307"/>
  <c r="DA981" i="2307"/>
  <c r="CH981" i="2307"/>
  <c r="CF981" i="2307"/>
  <c r="AD981" i="2307"/>
  <c r="AC981" i="2307"/>
  <c r="DB981" i="2307" s="1"/>
  <c r="DC980" i="2307"/>
  <c r="DA980" i="2307"/>
  <c r="CH980" i="2307"/>
  <c r="CF980" i="2307"/>
  <c r="AD980" i="2307"/>
  <c r="AC980" i="2307"/>
  <c r="DB980" i="2307" s="1"/>
  <c r="DC979" i="2307"/>
  <c r="DA979" i="2307"/>
  <c r="CH979" i="2307"/>
  <c r="CF979" i="2307"/>
  <c r="AD979" i="2307"/>
  <c r="AC979" i="2307"/>
  <c r="DC978" i="2307"/>
  <c r="DA978" i="2307"/>
  <c r="CH978" i="2307"/>
  <c r="CF978" i="2307"/>
  <c r="AD978" i="2307"/>
  <c r="AC978" i="2307"/>
  <c r="DC977" i="2307"/>
  <c r="DA977" i="2307"/>
  <c r="CH977" i="2307"/>
  <c r="CF977" i="2307"/>
  <c r="AD977" i="2307"/>
  <c r="AC977" i="2307"/>
  <c r="CZ977" i="2307" s="1"/>
  <c r="DC976" i="2307"/>
  <c r="DA976" i="2307"/>
  <c r="CH976" i="2307"/>
  <c r="CF976" i="2307"/>
  <c r="AD976" i="2307"/>
  <c r="AC976" i="2307"/>
  <c r="DB976" i="2307" s="1"/>
  <c r="DC975" i="2307"/>
  <c r="DA975" i="2307"/>
  <c r="CH975" i="2307"/>
  <c r="CF975" i="2307"/>
  <c r="AD975" i="2307"/>
  <c r="AC975" i="2307"/>
  <c r="DB975" i="2307" s="1"/>
  <c r="DC974" i="2307"/>
  <c r="DA974" i="2307"/>
  <c r="CH974" i="2307"/>
  <c r="CF974" i="2307"/>
  <c r="AD974" i="2307"/>
  <c r="AC974" i="2307"/>
  <c r="DB974" i="2307" s="1"/>
  <c r="DC973" i="2307"/>
  <c r="DA973" i="2307"/>
  <c r="CH973" i="2307"/>
  <c r="CF973" i="2307"/>
  <c r="AD973" i="2307"/>
  <c r="AC973" i="2307"/>
  <c r="CZ973" i="2307" s="1"/>
  <c r="DC972" i="2307"/>
  <c r="DA972" i="2307"/>
  <c r="CH972" i="2307"/>
  <c r="CF972" i="2307"/>
  <c r="AD972" i="2307"/>
  <c r="AC972" i="2307"/>
  <c r="CE972" i="2307" s="1"/>
  <c r="DC971" i="2307"/>
  <c r="DA971" i="2307"/>
  <c r="CH971" i="2307"/>
  <c r="CF971" i="2307"/>
  <c r="AD971" i="2307"/>
  <c r="AC971" i="2307"/>
  <c r="DB971" i="2307" s="1"/>
  <c r="DC970" i="2307"/>
  <c r="DA970" i="2307"/>
  <c r="CH970" i="2307"/>
  <c r="CF970" i="2307"/>
  <c r="AD970" i="2307"/>
  <c r="AC970" i="2307"/>
  <c r="DB970" i="2307" s="1"/>
  <c r="DC969" i="2307"/>
  <c r="DA969" i="2307"/>
  <c r="CH969" i="2307"/>
  <c r="CF969" i="2307"/>
  <c r="AD969" i="2307"/>
  <c r="AC969" i="2307"/>
  <c r="DC968" i="2307"/>
  <c r="DA968" i="2307"/>
  <c r="CH968" i="2307"/>
  <c r="CF968" i="2307"/>
  <c r="AD968" i="2307"/>
  <c r="AC968" i="2307"/>
  <c r="DC967" i="2307"/>
  <c r="DA967" i="2307"/>
  <c r="CH967" i="2307"/>
  <c r="CF967" i="2307"/>
  <c r="AD967" i="2307"/>
  <c r="AC967" i="2307"/>
  <c r="DC966" i="2307"/>
  <c r="DA966" i="2307"/>
  <c r="CH966" i="2307"/>
  <c r="CF966" i="2307"/>
  <c r="AD966" i="2307"/>
  <c r="AC966" i="2307"/>
  <c r="DC965" i="2307"/>
  <c r="DA965" i="2307"/>
  <c r="CH965" i="2307"/>
  <c r="CF965" i="2307"/>
  <c r="AD965" i="2307"/>
  <c r="AC965" i="2307"/>
  <c r="DC964" i="2307"/>
  <c r="DA964" i="2307"/>
  <c r="CH964" i="2307"/>
  <c r="CF964" i="2307"/>
  <c r="AD964" i="2307"/>
  <c r="AC964" i="2307"/>
  <c r="DB964" i="2307" s="1"/>
  <c r="DC963" i="2307"/>
  <c r="DA963" i="2307"/>
  <c r="CH963" i="2307"/>
  <c r="CF963" i="2307"/>
  <c r="AD963" i="2307"/>
  <c r="AC963" i="2307"/>
  <c r="DC962" i="2307"/>
  <c r="DA962" i="2307"/>
  <c r="CH962" i="2307"/>
  <c r="CF962" i="2307"/>
  <c r="AD962" i="2307"/>
  <c r="AC962" i="2307"/>
  <c r="CZ962" i="2307" s="1"/>
  <c r="DC961" i="2307"/>
  <c r="DA961" i="2307"/>
  <c r="CH961" i="2307"/>
  <c r="CF961" i="2307"/>
  <c r="AD961" i="2307"/>
  <c r="AC961" i="2307"/>
  <c r="DB961" i="2307" s="1"/>
  <c r="DC960" i="2307"/>
  <c r="DA960" i="2307"/>
  <c r="CH960" i="2307"/>
  <c r="CF960" i="2307"/>
  <c r="AD960" i="2307"/>
  <c r="AC960" i="2307"/>
  <c r="DB960" i="2307" s="1"/>
  <c r="DC959" i="2307"/>
  <c r="DA959" i="2307"/>
  <c r="CH959" i="2307"/>
  <c r="CF959" i="2307"/>
  <c r="AD959" i="2307"/>
  <c r="AC959" i="2307"/>
  <c r="DB959" i="2307" s="1"/>
  <c r="DC958" i="2307"/>
  <c r="DA958" i="2307"/>
  <c r="CH958" i="2307"/>
  <c r="CF958" i="2307"/>
  <c r="AD958" i="2307"/>
  <c r="AC958" i="2307"/>
  <c r="DB958" i="2307" s="1"/>
  <c r="DC957" i="2307"/>
  <c r="DA957" i="2307"/>
  <c r="CH957" i="2307"/>
  <c r="CF957" i="2307"/>
  <c r="AD957" i="2307"/>
  <c r="AC957" i="2307"/>
  <c r="DC956" i="2307"/>
  <c r="DA956" i="2307"/>
  <c r="CH956" i="2307"/>
  <c r="CF956" i="2307"/>
  <c r="AD956" i="2307"/>
  <c r="AC956" i="2307"/>
  <c r="CE956" i="2307" s="1"/>
  <c r="DC955" i="2307"/>
  <c r="DA955" i="2307"/>
  <c r="CH955" i="2307"/>
  <c r="CF955" i="2307"/>
  <c r="AD955" i="2307"/>
  <c r="AC955" i="2307"/>
  <c r="DB955" i="2307" s="1"/>
  <c r="DC954" i="2307"/>
  <c r="DA954" i="2307"/>
  <c r="CH954" i="2307"/>
  <c r="CF954" i="2307"/>
  <c r="AD954" i="2307"/>
  <c r="AC954" i="2307"/>
  <c r="CZ954" i="2307" s="1"/>
  <c r="DC953" i="2307"/>
  <c r="DA953" i="2307"/>
  <c r="CH953" i="2307"/>
  <c r="CF953" i="2307"/>
  <c r="AD953" i="2307"/>
  <c r="AC953" i="2307"/>
  <c r="CZ953" i="2307" s="1"/>
  <c r="DC952" i="2307"/>
  <c r="DA952" i="2307"/>
  <c r="CH952" i="2307"/>
  <c r="CF952" i="2307"/>
  <c r="AD952" i="2307"/>
  <c r="AC952" i="2307"/>
  <c r="DC951" i="2307"/>
  <c r="DA951" i="2307"/>
  <c r="CH951" i="2307"/>
  <c r="CF951" i="2307"/>
  <c r="AD951" i="2307"/>
  <c r="AC951" i="2307"/>
  <c r="DB951" i="2307" s="1"/>
  <c r="DC950" i="2307"/>
  <c r="DA950" i="2307"/>
  <c r="CH950" i="2307"/>
  <c r="CF950" i="2307"/>
  <c r="AD950" i="2307"/>
  <c r="AC950" i="2307"/>
  <c r="DC949" i="2307"/>
  <c r="DA949" i="2307"/>
  <c r="CH949" i="2307"/>
  <c r="CF949" i="2307"/>
  <c r="AD949" i="2307"/>
  <c r="AC949" i="2307"/>
  <c r="DB949" i="2307" s="1"/>
  <c r="DC948" i="2307"/>
  <c r="DA948" i="2307"/>
  <c r="CH948" i="2307"/>
  <c r="CF948" i="2307"/>
  <c r="AD948" i="2307"/>
  <c r="AC948" i="2307"/>
  <c r="DB948" i="2307" s="1"/>
  <c r="DC947" i="2307"/>
  <c r="DA947" i="2307"/>
  <c r="CH947" i="2307"/>
  <c r="CF947" i="2307"/>
  <c r="AD947" i="2307"/>
  <c r="AC947" i="2307"/>
  <c r="DB947" i="2307" s="1"/>
  <c r="DC946" i="2307"/>
  <c r="DA946" i="2307"/>
  <c r="CH946" i="2307"/>
  <c r="CF946" i="2307"/>
  <c r="AD946" i="2307"/>
  <c r="AC946" i="2307"/>
  <c r="DB946" i="2307" s="1"/>
  <c r="DC945" i="2307"/>
  <c r="DA945" i="2307"/>
  <c r="CH945" i="2307"/>
  <c r="CF945" i="2307"/>
  <c r="AD945" i="2307"/>
  <c r="AC945" i="2307"/>
  <c r="DC944" i="2307"/>
  <c r="DA944" i="2307"/>
  <c r="CH944" i="2307"/>
  <c r="CF944" i="2307"/>
  <c r="AD944" i="2307"/>
  <c r="AC944" i="2307"/>
  <c r="DB944" i="2307" s="1"/>
  <c r="DC943" i="2307"/>
  <c r="DA943" i="2307"/>
  <c r="CH943" i="2307"/>
  <c r="CF943" i="2307"/>
  <c r="AD943" i="2307"/>
  <c r="AC943" i="2307"/>
  <c r="DB943" i="2307" s="1"/>
  <c r="DC942" i="2307"/>
  <c r="DA942" i="2307"/>
  <c r="CH942" i="2307"/>
  <c r="CF942" i="2307"/>
  <c r="AD942" i="2307"/>
  <c r="AC942" i="2307"/>
  <c r="DB942" i="2307" s="1"/>
  <c r="DC941" i="2307"/>
  <c r="DA941" i="2307"/>
  <c r="CH941" i="2307"/>
  <c r="CF941" i="2307"/>
  <c r="AD941" i="2307"/>
  <c r="AC941" i="2307"/>
  <c r="DC940" i="2307"/>
  <c r="DA940" i="2307"/>
  <c r="CH940" i="2307"/>
  <c r="CF940" i="2307"/>
  <c r="AD940" i="2307"/>
  <c r="AC940" i="2307"/>
  <c r="CE940" i="2307" s="1"/>
  <c r="DC939" i="2307"/>
  <c r="DA939" i="2307"/>
  <c r="CH939" i="2307"/>
  <c r="CF939" i="2307"/>
  <c r="AD939" i="2307"/>
  <c r="AC939" i="2307"/>
  <c r="DB939" i="2307" s="1"/>
  <c r="DC938" i="2307"/>
  <c r="DA938" i="2307"/>
  <c r="CH938" i="2307"/>
  <c r="CF938" i="2307"/>
  <c r="AD938" i="2307"/>
  <c r="AC938" i="2307"/>
  <c r="DB938" i="2307" s="1"/>
  <c r="DC937" i="2307"/>
  <c r="DA937" i="2307"/>
  <c r="CH937" i="2307"/>
  <c r="CF937" i="2307"/>
  <c r="AD937" i="2307"/>
  <c r="AC937" i="2307"/>
  <c r="DC936" i="2307"/>
  <c r="DA936" i="2307"/>
  <c r="CH936" i="2307"/>
  <c r="CF936" i="2307"/>
  <c r="AD936" i="2307"/>
  <c r="AC936" i="2307"/>
  <c r="DC935" i="2307"/>
  <c r="DA935" i="2307"/>
  <c r="CH935" i="2307"/>
  <c r="CF935" i="2307"/>
  <c r="AD935" i="2307"/>
  <c r="AC935" i="2307"/>
  <c r="DC934" i="2307"/>
  <c r="DA934" i="2307"/>
  <c r="CH934" i="2307"/>
  <c r="CF934" i="2307"/>
  <c r="AD934" i="2307"/>
  <c r="AC934" i="2307"/>
  <c r="CZ934" i="2307" s="1"/>
  <c r="DC933" i="2307"/>
  <c r="DA933" i="2307"/>
  <c r="CH933" i="2307"/>
  <c r="CF933" i="2307"/>
  <c r="AD933" i="2307"/>
  <c r="AC933" i="2307"/>
  <c r="DB933" i="2307" s="1"/>
  <c r="DC932" i="2307"/>
  <c r="DA932" i="2307"/>
  <c r="CH932" i="2307"/>
  <c r="CF932" i="2307"/>
  <c r="AD932" i="2307"/>
  <c r="AC932" i="2307"/>
  <c r="DB932" i="2307" s="1"/>
  <c r="DC931" i="2307"/>
  <c r="DA931" i="2307"/>
  <c r="CH931" i="2307"/>
  <c r="CF931" i="2307"/>
  <c r="AD931" i="2307"/>
  <c r="AC931" i="2307"/>
  <c r="DB931" i="2307" s="1"/>
  <c r="DC930" i="2307"/>
  <c r="DA930" i="2307"/>
  <c r="CH930" i="2307"/>
  <c r="CF930" i="2307"/>
  <c r="AD930" i="2307"/>
  <c r="AC930" i="2307"/>
  <c r="DC929" i="2307"/>
  <c r="DA929" i="2307"/>
  <c r="CH929" i="2307"/>
  <c r="CF929" i="2307"/>
  <c r="AD929" i="2307"/>
  <c r="AC929" i="2307"/>
  <c r="DC928" i="2307"/>
  <c r="DA928" i="2307"/>
  <c r="CH928" i="2307"/>
  <c r="CF928" i="2307"/>
  <c r="AD928" i="2307"/>
  <c r="AC928" i="2307"/>
  <c r="DB928" i="2307" s="1"/>
  <c r="DC927" i="2307"/>
  <c r="DA927" i="2307"/>
  <c r="CH927" i="2307"/>
  <c r="CF927" i="2307"/>
  <c r="AD927" i="2307"/>
  <c r="AC927" i="2307"/>
  <c r="DB927" i="2307" s="1"/>
  <c r="DC926" i="2307"/>
  <c r="DA926" i="2307"/>
  <c r="CH926" i="2307"/>
  <c r="CF926" i="2307"/>
  <c r="AD926" i="2307"/>
  <c r="AC926" i="2307"/>
  <c r="CE926" i="2307" s="1"/>
  <c r="DC925" i="2307"/>
  <c r="DA925" i="2307"/>
  <c r="CH925" i="2307"/>
  <c r="CF925" i="2307"/>
  <c r="AD925" i="2307"/>
  <c r="AC925" i="2307"/>
  <c r="CZ925" i="2307" s="1"/>
  <c r="DC924" i="2307"/>
  <c r="DA924" i="2307"/>
  <c r="CH924" i="2307"/>
  <c r="CF924" i="2307"/>
  <c r="AD924" i="2307"/>
  <c r="AC924" i="2307"/>
  <c r="DB924" i="2307" s="1"/>
  <c r="DC923" i="2307"/>
  <c r="DA923" i="2307"/>
  <c r="CH923" i="2307"/>
  <c r="CF923" i="2307"/>
  <c r="AD923" i="2307"/>
  <c r="AC923" i="2307"/>
  <c r="DC922" i="2307"/>
  <c r="DA922" i="2307"/>
  <c r="CH922" i="2307"/>
  <c r="CF922" i="2307"/>
  <c r="AD922" i="2307"/>
  <c r="AC922" i="2307"/>
  <c r="DB922" i="2307" s="1"/>
  <c r="DC921" i="2307"/>
  <c r="DA921" i="2307"/>
  <c r="CH921" i="2307"/>
  <c r="CF921" i="2307"/>
  <c r="AD921" i="2307"/>
  <c r="AC921" i="2307"/>
  <c r="CZ921" i="2307" s="1"/>
  <c r="DC920" i="2307"/>
  <c r="DA920" i="2307"/>
  <c r="CH920" i="2307"/>
  <c r="CF920" i="2307"/>
  <c r="AD920" i="2307"/>
  <c r="AC920" i="2307"/>
  <c r="CE920" i="2307" s="1"/>
  <c r="DC919" i="2307"/>
  <c r="DA919" i="2307"/>
  <c r="CH919" i="2307"/>
  <c r="CF919" i="2307"/>
  <c r="AD919" i="2307"/>
  <c r="AC919" i="2307"/>
  <c r="DB919" i="2307" s="1"/>
  <c r="DC918" i="2307"/>
  <c r="DA918" i="2307"/>
  <c r="CH918" i="2307"/>
  <c r="CF918" i="2307"/>
  <c r="AD918" i="2307"/>
  <c r="AC918" i="2307"/>
  <c r="DC917" i="2307"/>
  <c r="DA917" i="2307"/>
  <c r="CH917" i="2307"/>
  <c r="CF917" i="2307"/>
  <c r="AD917" i="2307"/>
  <c r="AC917" i="2307"/>
  <c r="DB917" i="2307" s="1"/>
  <c r="DC916" i="2307"/>
  <c r="DA916" i="2307"/>
  <c r="CH916" i="2307"/>
  <c r="CF916" i="2307"/>
  <c r="AD916" i="2307"/>
  <c r="AC916" i="2307"/>
  <c r="DB916" i="2307" s="1"/>
  <c r="DC915" i="2307"/>
  <c r="DA915" i="2307"/>
  <c r="CH915" i="2307"/>
  <c r="CF915" i="2307"/>
  <c r="AD915" i="2307"/>
  <c r="AC915" i="2307"/>
  <c r="DC914" i="2307"/>
  <c r="DA914" i="2307"/>
  <c r="CH914" i="2307"/>
  <c r="CF914" i="2307"/>
  <c r="AD914" i="2307"/>
  <c r="AC914" i="2307"/>
  <c r="DC913" i="2307"/>
  <c r="DA913" i="2307"/>
  <c r="CH913" i="2307"/>
  <c r="CF913" i="2307"/>
  <c r="AD913" i="2307"/>
  <c r="AC913" i="2307"/>
  <c r="DC912" i="2307"/>
  <c r="DA912" i="2307"/>
  <c r="CH912" i="2307"/>
  <c r="CF912" i="2307"/>
  <c r="AD912" i="2307"/>
  <c r="AC912" i="2307"/>
  <c r="DB912" i="2307" s="1"/>
  <c r="DC911" i="2307"/>
  <c r="DA911" i="2307"/>
  <c r="CH911" i="2307"/>
  <c r="CF911" i="2307"/>
  <c r="AD911" i="2307"/>
  <c r="AC911" i="2307"/>
  <c r="DB911" i="2307" s="1"/>
  <c r="DC910" i="2307"/>
  <c r="DA910" i="2307"/>
  <c r="CH910" i="2307"/>
  <c r="CF910" i="2307"/>
  <c r="AD910" i="2307"/>
  <c r="AC910" i="2307"/>
  <c r="DC909" i="2307"/>
  <c r="DA909" i="2307"/>
  <c r="CH909" i="2307"/>
  <c r="CF909" i="2307"/>
  <c r="AD909" i="2307"/>
  <c r="AC909" i="2307"/>
  <c r="DC908" i="2307"/>
  <c r="DA908" i="2307"/>
  <c r="CH908" i="2307"/>
  <c r="CF908" i="2307"/>
  <c r="AD908" i="2307"/>
  <c r="AC908" i="2307"/>
  <c r="DC907" i="2307"/>
  <c r="DA907" i="2307"/>
  <c r="CH907" i="2307"/>
  <c r="CF907" i="2307"/>
  <c r="AD907" i="2307"/>
  <c r="AC907" i="2307"/>
  <c r="DC906" i="2307"/>
  <c r="DA906" i="2307"/>
  <c r="CH906" i="2307"/>
  <c r="CF906" i="2307"/>
  <c r="AD906" i="2307"/>
  <c r="AC906" i="2307"/>
  <c r="DC905" i="2307"/>
  <c r="DA905" i="2307"/>
  <c r="CH905" i="2307"/>
  <c r="CF905" i="2307"/>
  <c r="AD905" i="2307"/>
  <c r="AC905" i="2307"/>
  <c r="DC904" i="2307"/>
  <c r="DA904" i="2307"/>
  <c r="CH904" i="2307"/>
  <c r="CF904" i="2307"/>
  <c r="AD904" i="2307"/>
  <c r="AC904" i="2307"/>
  <c r="DC903" i="2307"/>
  <c r="DA903" i="2307"/>
  <c r="CH903" i="2307"/>
  <c r="CF903" i="2307"/>
  <c r="AD903" i="2307"/>
  <c r="AC903" i="2307"/>
  <c r="DB903" i="2307" s="1"/>
  <c r="DC902" i="2307"/>
  <c r="DA902" i="2307"/>
  <c r="CH902" i="2307"/>
  <c r="CF902" i="2307"/>
  <c r="AD902" i="2307"/>
  <c r="AC902" i="2307"/>
  <c r="DB902" i="2307" s="1"/>
  <c r="DC901" i="2307"/>
  <c r="DA901" i="2307"/>
  <c r="CH901" i="2307"/>
  <c r="CF901" i="2307"/>
  <c r="AD901" i="2307"/>
  <c r="AC901" i="2307"/>
  <c r="DB901" i="2307" s="1"/>
  <c r="DC900" i="2307"/>
  <c r="DA900" i="2307"/>
  <c r="CH900" i="2307"/>
  <c r="CF900" i="2307"/>
  <c r="AD900" i="2307"/>
  <c r="AC900" i="2307"/>
  <c r="DB900" i="2307" s="1"/>
  <c r="DC899" i="2307"/>
  <c r="DA899" i="2307"/>
  <c r="CH899" i="2307"/>
  <c r="CF899" i="2307"/>
  <c r="AD899" i="2307"/>
  <c r="AC899" i="2307"/>
  <c r="DC898" i="2307"/>
  <c r="DA898" i="2307"/>
  <c r="CH898" i="2307"/>
  <c r="CF898" i="2307"/>
  <c r="AD898" i="2307"/>
  <c r="AC898" i="2307"/>
  <c r="DB898" i="2307" s="1"/>
  <c r="DC897" i="2307"/>
  <c r="DA897" i="2307"/>
  <c r="CH897" i="2307"/>
  <c r="CF897" i="2307"/>
  <c r="AD897" i="2307"/>
  <c r="AC897" i="2307"/>
  <c r="DB897" i="2307" s="1"/>
  <c r="DC896" i="2307"/>
  <c r="DA896" i="2307"/>
  <c r="CH896" i="2307"/>
  <c r="CF896" i="2307"/>
  <c r="AD896" i="2307"/>
  <c r="AC896" i="2307"/>
  <c r="DB896" i="2307" s="1"/>
  <c r="DC895" i="2307"/>
  <c r="DA895" i="2307"/>
  <c r="CH895" i="2307"/>
  <c r="CF895" i="2307"/>
  <c r="AD895" i="2307"/>
  <c r="AC895" i="2307"/>
  <c r="DB895" i="2307" s="1"/>
  <c r="DC894" i="2307"/>
  <c r="DA894" i="2307"/>
  <c r="CH894" i="2307"/>
  <c r="CF894" i="2307"/>
  <c r="AD894" i="2307"/>
  <c r="AC894" i="2307"/>
  <c r="DB894" i="2307" s="1"/>
  <c r="DC893" i="2307"/>
  <c r="DA893" i="2307"/>
  <c r="CH893" i="2307"/>
  <c r="CF893" i="2307"/>
  <c r="AD893" i="2307"/>
  <c r="AC893" i="2307"/>
  <c r="CZ893" i="2307" s="1"/>
  <c r="DC892" i="2307"/>
  <c r="DA892" i="2307"/>
  <c r="CH892" i="2307"/>
  <c r="CF892" i="2307"/>
  <c r="AD892" i="2307"/>
  <c r="AC892" i="2307"/>
  <c r="DB892" i="2307" s="1"/>
  <c r="DC891" i="2307"/>
  <c r="DA891" i="2307"/>
  <c r="CH891" i="2307"/>
  <c r="CF891" i="2307"/>
  <c r="AD891" i="2307"/>
  <c r="AC891" i="2307"/>
  <c r="DC890" i="2307"/>
  <c r="DA890" i="2307"/>
  <c r="CH890" i="2307"/>
  <c r="CF890" i="2307"/>
  <c r="AD890" i="2307"/>
  <c r="AC890" i="2307"/>
  <c r="DB890" i="2307" s="1"/>
  <c r="DC889" i="2307"/>
  <c r="DA889" i="2307"/>
  <c r="CH889" i="2307"/>
  <c r="CF889" i="2307"/>
  <c r="AD889" i="2307"/>
  <c r="AC889" i="2307"/>
  <c r="DB889" i="2307" s="1"/>
  <c r="DC888" i="2307"/>
  <c r="DA888" i="2307"/>
  <c r="CH888" i="2307"/>
  <c r="CF888" i="2307"/>
  <c r="AD888" i="2307"/>
  <c r="AC888" i="2307"/>
  <c r="DB888" i="2307" s="1"/>
  <c r="DC887" i="2307"/>
  <c r="DA887" i="2307"/>
  <c r="CH887" i="2307"/>
  <c r="CF887" i="2307"/>
  <c r="AD887" i="2307"/>
  <c r="AC887" i="2307"/>
  <c r="DB887" i="2307" s="1"/>
  <c r="DC886" i="2307"/>
  <c r="DA886" i="2307"/>
  <c r="CH886" i="2307"/>
  <c r="CF886" i="2307"/>
  <c r="AD886" i="2307"/>
  <c r="AC886" i="2307"/>
  <c r="DC885" i="2307"/>
  <c r="DA885" i="2307"/>
  <c r="CH885" i="2307"/>
  <c r="CF885" i="2307"/>
  <c r="AD885" i="2307"/>
  <c r="AC885" i="2307"/>
  <c r="CG885" i="2307" s="1"/>
  <c r="DC884" i="2307"/>
  <c r="DA884" i="2307"/>
  <c r="CH884" i="2307"/>
  <c r="CF884" i="2307"/>
  <c r="AD884" i="2307"/>
  <c r="AC884" i="2307"/>
  <c r="DC883" i="2307"/>
  <c r="DA883" i="2307"/>
  <c r="CH883" i="2307"/>
  <c r="CF883" i="2307"/>
  <c r="AD883" i="2307"/>
  <c r="AC883" i="2307"/>
  <c r="DC882" i="2307"/>
  <c r="DA882" i="2307"/>
  <c r="CH882" i="2307"/>
  <c r="CF882" i="2307"/>
  <c r="AD882" i="2307"/>
  <c r="AC882" i="2307"/>
  <c r="DC881" i="2307"/>
  <c r="DA881" i="2307"/>
  <c r="CH881" i="2307"/>
  <c r="CF881" i="2307"/>
  <c r="AD881" i="2307"/>
  <c r="AC881" i="2307"/>
  <c r="DC880" i="2307"/>
  <c r="DA880" i="2307"/>
  <c r="CH880" i="2307"/>
  <c r="CF880" i="2307"/>
  <c r="AD880" i="2307"/>
  <c r="AC880" i="2307"/>
  <c r="DC879" i="2307"/>
  <c r="DA879" i="2307"/>
  <c r="CH879" i="2307"/>
  <c r="CF879" i="2307"/>
  <c r="AD879" i="2307"/>
  <c r="AC879" i="2307"/>
  <c r="DC878" i="2307"/>
  <c r="DA878" i="2307"/>
  <c r="CH878" i="2307"/>
  <c r="CF878" i="2307"/>
  <c r="AD878" i="2307"/>
  <c r="AC878" i="2307"/>
  <c r="DB878" i="2307" s="1"/>
  <c r="DC877" i="2307"/>
  <c r="DA877" i="2307"/>
  <c r="CH877" i="2307"/>
  <c r="CF877" i="2307"/>
  <c r="AD877" i="2307"/>
  <c r="AC877" i="2307"/>
  <c r="CE877" i="2307" s="1"/>
  <c r="DC876" i="2307"/>
  <c r="DA876" i="2307"/>
  <c r="CH876" i="2307"/>
  <c r="CF876" i="2307"/>
  <c r="AD876" i="2307"/>
  <c r="AC876" i="2307"/>
  <c r="CZ876" i="2307" s="1"/>
  <c r="DC875" i="2307"/>
  <c r="DA875" i="2307"/>
  <c r="CH875" i="2307"/>
  <c r="CF875" i="2307"/>
  <c r="AD875" i="2307"/>
  <c r="AC875" i="2307"/>
  <c r="DC874" i="2307"/>
  <c r="DA874" i="2307"/>
  <c r="CH874" i="2307"/>
  <c r="CF874" i="2307"/>
  <c r="AD874" i="2307"/>
  <c r="AC874" i="2307"/>
  <c r="DB874" i="2307" s="1"/>
  <c r="DC873" i="2307"/>
  <c r="DA873" i="2307"/>
  <c r="CH873" i="2307"/>
  <c r="CF873" i="2307"/>
  <c r="AD873" i="2307"/>
  <c r="AC873" i="2307"/>
  <c r="DC872" i="2307"/>
  <c r="DA872" i="2307"/>
  <c r="CH872" i="2307"/>
  <c r="CF872" i="2307"/>
  <c r="AD872" i="2307"/>
  <c r="AC872" i="2307"/>
  <c r="DC871" i="2307"/>
  <c r="DA871" i="2307"/>
  <c r="CH871" i="2307"/>
  <c r="CF871" i="2307"/>
  <c r="AD871" i="2307"/>
  <c r="AC871" i="2307"/>
  <c r="DC870" i="2307"/>
  <c r="DA870" i="2307"/>
  <c r="CH870" i="2307"/>
  <c r="CF870" i="2307"/>
  <c r="AD870" i="2307"/>
  <c r="AC870" i="2307"/>
  <c r="DB870" i="2307" s="1"/>
  <c r="DC869" i="2307"/>
  <c r="DA869" i="2307"/>
  <c r="CH869" i="2307"/>
  <c r="CF869" i="2307"/>
  <c r="AD869" i="2307"/>
  <c r="AC869" i="2307"/>
  <c r="CE869" i="2307" s="1"/>
  <c r="DC868" i="2307"/>
  <c r="DA868" i="2307"/>
  <c r="CH868" i="2307"/>
  <c r="CF868" i="2307"/>
  <c r="AD868" i="2307"/>
  <c r="AC868" i="2307"/>
  <c r="DB868" i="2307" s="1"/>
  <c r="DC867" i="2307"/>
  <c r="DA867" i="2307"/>
  <c r="CH867" i="2307"/>
  <c r="CF867" i="2307"/>
  <c r="AD867" i="2307"/>
  <c r="AC867" i="2307"/>
  <c r="DC866" i="2307"/>
  <c r="DA866" i="2307"/>
  <c r="CH866" i="2307"/>
  <c r="CF866" i="2307"/>
  <c r="AD866" i="2307"/>
  <c r="AC866" i="2307"/>
  <c r="DC865" i="2307"/>
  <c r="DA865" i="2307"/>
  <c r="CH865" i="2307"/>
  <c r="CF865" i="2307"/>
  <c r="AD865" i="2307"/>
  <c r="AC865" i="2307"/>
  <c r="DC864" i="2307"/>
  <c r="DA864" i="2307"/>
  <c r="CH864" i="2307"/>
  <c r="CF864" i="2307"/>
  <c r="AD864" i="2307"/>
  <c r="AC864" i="2307"/>
  <c r="DC863" i="2307"/>
  <c r="DA863" i="2307"/>
  <c r="CH863" i="2307"/>
  <c r="CF863" i="2307"/>
  <c r="AD863" i="2307"/>
  <c r="AC863" i="2307"/>
  <c r="DC862" i="2307"/>
  <c r="DA862" i="2307"/>
  <c r="CH862" i="2307"/>
  <c r="CF862" i="2307"/>
  <c r="AD862" i="2307"/>
  <c r="AC862" i="2307"/>
  <c r="CG862" i="2307" s="1"/>
  <c r="DC861" i="2307"/>
  <c r="DA861" i="2307"/>
  <c r="CH861" i="2307"/>
  <c r="CF861" i="2307"/>
  <c r="AD861" i="2307"/>
  <c r="AC861" i="2307"/>
  <c r="CG861" i="2307" s="1"/>
  <c r="DC860" i="2307"/>
  <c r="DA860" i="2307"/>
  <c r="CH860" i="2307"/>
  <c r="CF860" i="2307"/>
  <c r="AD860" i="2307"/>
  <c r="AC860" i="2307"/>
  <c r="CG860" i="2307" s="1"/>
  <c r="DC859" i="2307"/>
  <c r="DA859" i="2307"/>
  <c r="CH859" i="2307"/>
  <c r="CF859" i="2307"/>
  <c r="AD859" i="2307"/>
  <c r="AC859" i="2307"/>
  <c r="DC858" i="2307"/>
  <c r="DA858" i="2307"/>
  <c r="CH858" i="2307"/>
  <c r="CF858" i="2307"/>
  <c r="AD858" i="2307"/>
  <c r="AC858" i="2307"/>
  <c r="DC857" i="2307"/>
  <c r="DA857" i="2307"/>
  <c r="CH857" i="2307"/>
  <c r="CF857" i="2307"/>
  <c r="AD857" i="2307"/>
  <c r="AC857" i="2307"/>
  <c r="DC856" i="2307"/>
  <c r="DA856" i="2307"/>
  <c r="CH856" i="2307"/>
  <c r="CF856" i="2307"/>
  <c r="AD856" i="2307"/>
  <c r="AC856" i="2307"/>
  <c r="CG856" i="2307" s="1"/>
  <c r="DC855" i="2307"/>
  <c r="DA855" i="2307"/>
  <c r="CH855" i="2307"/>
  <c r="CF855" i="2307"/>
  <c r="AD855" i="2307"/>
  <c r="AC855" i="2307"/>
  <c r="DC854" i="2307"/>
  <c r="DA854" i="2307"/>
  <c r="CH854" i="2307"/>
  <c r="CF854" i="2307"/>
  <c r="AD854" i="2307"/>
  <c r="AC854" i="2307"/>
  <c r="DB854" i="2307" s="1"/>
  <c r="DC853" i="2307"/>
  <c r="DA853" i="2307"/>
  <c r="CH853" i="2307"/>
  <c r="CF853" i="2307"/>
  <c r="AD853" i="2307"/>
  <c r="AC853" i="2307"/>
  <c r="CE853" i="2307" s="1"/>
  <c r="DC852" i="2307"/>
  <c r="DA852" i="2307"/>
  <c r="CH852" i="2307"/>
  <c r="CF852" i="2307"/>
  <c r="AD852" i="2307"/>
  <c r="AC852" i="2307"/>
  <c r="DC851" i="2307"/>
  <c r="DA851" i="2307"/>
  <c r="CH851" i="2307"/>
  <c r="CF851" i="2307"/>
  <c r="AD851" i="2307"/>
  <c r="AC851" i="2307"/>
  <c r="DC850" i="2307"/>
  <c r="DA850" i="2307"/>
  <c r="CH850" i="2307"/>
  <c r="CF850" i="2307"/>
  <c r="AD850" i="2307"/>
  <c r="AC850" i="2307"/>
  <c r="DC849" i="2307"/>
  <c r="DA849" i="2307"/>
  <c r="CH849" i="2307"/>
  <c r="CF849" i="2307"/>
  <c r="AD849" i="2307"/>
  <c r="AC849" i="2307"/>
  <c r="DC848" i="2307"/>
  <c r="DA848" i="2307"/>
  <c r="CH848" i="2307"/>
  <c r="CF848" i="2307"/>
  <c r="AD848" i="2307"/>
  <c r="AC848" i="2307"/>
  <c r="DC847" i="2307"/>
  <c r="DA847" i="2307"/>
  <c r="CH847" i="2307"/>
  <c r="CF847" i="2307"/>
  <c r="AD847" i="2307"/>
  <c r="AC847" i="2307"/>
  <c r="CG847" i="2307" s="1"/>
  <c r="DC846" i="2307"/>
  <c r="DA846" i="2307"/>
  <c r="CH846" i="2307"/>
  <c r="CF846" i="2307"/>
  <c r="AD846" i="2307"/>
  <c r="AC846" i="2307"/>
  <c r="DB846" i="2307" s="1"/>
  <c r="DC845" i="2307"/>
  <c r="DA845" i="2307"/>
  <c r="CH845" i="2307"/>
  <c r="CF845" i="2307"/>
  <c r="AD845" i="2307"/>
  <c r="AC845" i="2307"/>
  <c r="DC844" i="2307"/>
  <c r="DA844" i="2307"/>
  <c r="CH844" i="2307"/>
  <c r="CF844" i="2307"/>
  <c r="AD844" i="2307"/>
  <c r="AC844" i="2307"/>
  <c r="CZ844" i="2307" s="1"/>
  <c r="DC843" i="2307"/>
  <c r="DA843" i="2307"/>
  <c r="CH843" i="2307"/>
  <c r="CF843" i="2307"/>
  <c r="AD843" i="2307"/>
  <c r="AC843" i="2307"/>
  <c r="CG843" i="2307" s="1"/>
  <c r="DC842" i="2307"/>
  <c r="DA842" i="2307"/>
  <c r="CH842" i="2307"/>
  <c r="CF842" i="2307"/>
  <c r="AD842" i="2307"/>
  <c r="AC842" i="2307"/>
  <c r="DB842" i="2307" s="1"/>
  <c r="DC841" i="2307"/>
  <c r="DA841" i="2307"/>
  <c r="CH841" i="2307"/>
  <c r="CF841" i="2307"/>
  <c r="AD841" i="2307"/>
  <c r="AC841" i="2307"/>
  <c r="DC840" i="2307"/>
  <c r="DA840" i="2307"/>
  <c r="CH840" i="2307"/>
  <c r="CF840" i="2307"/>
  <c r="AD840" i="2307"/>
  <c r="AC840" i="2307"/>
  <c r="DB840" i="2307" s="1"/>
  <c r="DC839" i="2307"/>
  <c r="DA839" i="2307"/>
  <c r="CH839" i="2307"/>
  <c r="CF839" i="2307"/>
  <c r="AD839" i="2307"/>
  <c r="AC839" i="2307"/>
  <c r="CG839" i="2307" s="1"/>
  <c r="DC838" i="2307"/>
  <c r="DA838" i="2307"/>
  <c r="CH838" i="2307"/>
  <c r="CF838" i="2307"/>
  <c r="AD838" i="2307"/>
  <c r="AC838" i="2307"/>
  <c r="DB838" i="2307" s="1"/>
  <c r="DC837" i="2307"/>
  <c r="DA837" i="2307"/>
  <c r="CH837" i="2307"/>
  <c r="CF837" i="2307"/>
  <c r="AD837" i="2307"/>
  <c r="AC837" i="2307"/>
  <c r="DB837" i="2307" s="1"/>
  <c r="DC836" i="2307"/>
  <c r="DA836" i="2307"/>
  <c r="CH836" i="2307"/>
  <c r="CF836" i="2307"/>
  <c r="AD836" i="2307"/>
  <c r="AC836" i="2307"/>
  <c r="DC835" i="2307"/>
  <c r="DA835" i="2307"/>
  <c r="CH835" i="2307"/>
  <c r="CF835" i="2307"/>
  <c r="AD835" i="2307"/>
  <c r="AC835" i="2307"/>
  <c r="CG835" i="2307" s="1"/>
  <c r="DC834" i="2307"/>
  <c r="DA834" i="2307"/>
  <c r="CH834" i="2307"/>
  <c r="CF834" i="2307"/>
  <c r="AD834" i="2307"/>
  <c r="AC834" i="2307"/>
  <c r="DC833" i="2307"/>
  <c r="DA833" i="2307"/>
  <c r="CH833" i="2307"/>
  <c r="CF833" i="2307"/>
  <c r="AD833" i="2307"/>
  <c r="AC833" i="2307"/>
  <c r="DB833" i="2307" s="1"/>
  <c r="DC832" i="2307"/>
  <c r="DA832" i="2307"/>
  <c r="CH832" i="2307"/>
  <c r="CF832" i="2307"/>
  <c r="AD832" i="2307"/>
  <c r="AC832" i="2307"/>
  <c r="DB832" i="2307" s="1"/>
  <c r="DC831" i="2307"/>
  <c r="DA831" i="2307"/>
  <c r="CH831" i="2307"/>
  <c r="CF831" i="2307"/>
  <c r="AD831" i="2307"/>
  <c r="AC831" i="2307"/>
  <c r="CG831" i="2307" s="1"/>
  <c r="DC830" i="2307"/>
  <c r="DA830" i="2307"/>
  <c r="CH830" i="2307"/>
  <c r="CF830" i="2307"/>
  <c r="AD830" i="2307"/>
  <c r="AC830" i="2307"/>
  <c r="DC829" i="2307"/>
  <c r="DA829" i="2307"/>
  <c r="CH829" i="2307"/>
  <c r="CF829" i="2307"/>
  <c r="AD829" i="2307"/>
  <c r="AC829" i="2307"/>
  <c r="DC828" i="2307"/>
  <c r="DA828" i="2307"/>
  <c r="CH828" i="2307"/>
  <c r="CF828" i="2307"/>
  <c r="AD828" i="2307"/>
  <c r="AC828" i="2307"/>
  <c r="DC827" i="2307"/>
  <c r="DA827" i="2307"/>
  <c r="CH827" i="2307"/>
  <c r="CF827" i="2307"/>
  <c r="AD827" i="2307"/>
  <c r="AC827" i="2307"/>
  <c r="CG827" i="2307" s="1"/>
  <c r="DC826" i="2307"/>
  <c r="DA826" i="2307"/>
  <c r="CH826" i="2307"/>
  <c r="CF826" i="2307"/>
  <c r="AD826" i="2307"/>
  <c r="AC826" i="2307"/>
  <c r="DB826" i="2307" s="1"/>
  <c r="DC825" i="2307"/>
  <c r="DA825" i="2307"/>
  <c r="CH825" i="2307"/>
  <c r="CF825" i="2307"/>
  <c r="AD825" i="2307"/>
  <c r="AC825" i="2307"/>
  <c r="DC824" i="2307"/>
  <c r="DA824" i="2307"/>
  <c r="CH824" i="2307"/>
  <c r="CF824" i="2307"/>
  <c r="AD824" i="2307"/>
  <c r="AC824" i="2307"/>
  <c r="DB824" i="2307" s="1"/>
  <c r="DC823" i="2307"/>
  <c r="DA823" i="2307"/>
  <c r="CH823" i="2307"/>
  <c r="CF823" i="2307"/>
  <c r="AD823" i="2307"/>
  <c r="AC823" i="2307"/>
  <c r="CG823" i="2307" s="1"/>
  <c r="DC822" i="2307"/>
  <c r="DA822" i="2307"/>
  <c r="CH822" i="2307"/>
  <c r="CF822" i="2307"/>
  <c r="AD822" i="2307"/>
  <c r="AC822" i="2307"/>
  <c r="DB822" i="2307" s="1"/>
  <c r="DC821" i="2307"/>
  <c r="DA821" i="2307"/>
  <c r="CH821" i="2307"/>
  <c r="CF821" i="2307"/>
  <c r="AD821" i="2307"/>
  <c r="AC821" i="2307"/>
  <c r="DB821" i="2307" s="1"/>
  <c r="DC820" i="2307"/>
  <c r="DA820" i="2307"/>
  <c r="CH820" i="2307"/>
  <c r="CF820" i="2307"/>
  <c r="AD820" i="2307"/>
  <c r="AC820" i="2307"/>
  <c r="DB820" i="2307" s="1"/>
  <c r="DC819" i="2307"/>
  <c r="DA819" i="2307"/>
  <c r="CH819" i="2307"/>
  <c r="CF819" i="2307"/>
  <c r="AD819" i="2307"/>
  <c r="AC819" i="2307"/>
  <c r="CG819" i="2307" s="1"/>
  <c r="DC818" i="2307"/>
  <c r="DA818" i="2307"/>
  <c r="CH818" i="2307"/>
  <c r="CF818" i="2307"/>
  <c r="AD818" i="2307"/>
  <c r="AC818" i="2307"/>
  <c r="DC817" i="2307"/>
  <c r="DA817" i="2307"/>
  <c r="CH817" i="2307"/>
  <c r="CF817" i="2307"/>
  <c r="AD817" i="2307"/>
  <c r="AC817" i="2307"/>
  <c r="DB817" i="2307" s="1"/>
  <c r="DC816" i="2307"/>
  <c r="DA816" i="2307"/>
  <c r="CH816" i="2307"/>
  <c r="CF816" i="2307"/>
  <c r="AD816" i="2307"/>
  <c r="AC816" i="2307"/>
  <c r="DB816" i="2307" s="1"/>
  <c r="DC815" i="2307"/>
  <c r="DA815" i="2307"/>
  <c r="CH815" i="2307"/>
  <c r="CF815" i="2307"/>
  <c r="AD815" i="2307"/>
  <c r="AC815" i="2307"/>
  <c r="CG815" i="2307" s="1"/>
  <c r="DC814" i="2307"/>
  <c r="DA814" i="2307"/>
  <c r="CH814" i="2307"/>
  <c r="CF814" i="2307"/>
  <c r="AD814" i="2307"/>
  <c r="AC814" i="2307"/>
  <c r="DB814" i="2307" s="1"/>
  <c r="DC813" i="2307"/>
  <c r="DA813" i="2307"/>
  <c r="CH813" i="2307"/>
  <c r="CF813" i="2307"/>
  <c r="AD813" i="2307"/>
  <c r="AC813" i="2307"/>
  <c r="DC812" i="2307"/>
  <c r="DA812" i="2307"/>
  <c r="CH812" i="2307"/>
  <c r="CF812" i="2307"/>
  <c r="AD812" i="2307"/>
  <c r="AC812" i="2307"/>
  <c r="CZ812" i="2307" s="1"/>
  <c r="DC811" i="2307"/>
  <c r="DA811" i="2307"/>
  <c r="CH811" i="2307"/>
  <c r="CF811" i="2307"/>
  <c r="AD811" i="2307"/>
  <c r="AC811" i="2307"/>
  <c r="CG811" i="2307" s="1"/>
  <c r="DC810" i="2307"/>
  <c r="DA810" i="2307"/>
  <c r="CH810" i="2307"/>
  <c r="CF810" i="2307"/>
  <c r="AD810" i="2307"/>
  <c r="AC810" i="2307"/>
  <c r="DB810" i="2307" s="1"/>
  <c r="DC809" i="2307"/>
  <c r="DA809" i="2307"/>
  <c r="CH809" i="2307"/>
  <c r="CF809" i="2307"/>
  <c r="AD809" i="2307"/>
  <c r="AC809" i="2307"/>
  <c r="DB809" i="2307" s="1"/>
  <c r="DC808" i="2307"/>
  <c r="DA808" i="2307"/>
  <c r="CH808" i="2307"/>
  <c r="CF808" i="2307"/>
  <c r="AD808" i="2307"/>
  <c r="AC808" i="2307"/>
  <c r="DB808" i="2307" s="1"/>
  <c r="DC807" i="2307"/>
  <c r="DA807" i="2307"/>
  <c r="CH807" i="2307"/>
  <c r="CF807" i="2307"/>
  <c r="AD807" i="2307"/>
  <c r="AC807" i="2307"/>
  <c r="CG807" i="2307" s="1"/>
  <c r="DC806" i="2307"/>
  <c r="DA806" i="2307"/>
  <c r="CH806" i="2307"/>
  <c r="CF806" i="2307"/>
  <c r="AD806" i="2307"/>
  <c r="AC806" i="2307"/>
  <c r="DC805" i="2307"/>
  <c r="DA805" i="2307"/>
  <c r="CH805" i="2307"/>
  <c r="CF805" i="2307"/>
  <c r="AD805" i="2307"/>
  <c r="AC805" i="2307"/>
  <c r="DB805" i="2307" s="1"/>
  <c r="DC804" i="2307"/>
  <c r="DA804" i="2307"/>
  <c r="CH804" i="2307"/>
  <c r="CF804" i="2307"/>
  <c r="AD804" i="2307"/>
  <c r="AC804" i="2307"/>
  <c r="DB804" i="2307" s="1"/>
  <c r="DC803" i="2307"/>
  <c r="DA803" i="2307"/>
  <c r="CH803" i="2307"/>
  <c r="CF803" i="2307"/>
  <c r="AD803" i="2307"/>
  <c r="AC803" i="2307"/>
  <c r="CG803" i="2307" s="1"/>
  <c r="DC802" i="2307"/>
  <c r="DA802" i="2307"/>
  <c r="CH802" i="2307"/>
  <c r="CF802" i="2307"/>
  <c r="AD802" i="2307"/>
  <c r="AC802" i="2307"/>
  <c r="DC801" i="2307"/>
  <c r="DA801" i="2307"/>
  <c r="CH801" i="2307"/>
  <c r="CF801" i="2307"/>
  <c r="AD801" i="2307"/>
  <c r="AC801" i="2307"/>
  <c r="DC800" i="2307"/>
  <c r="DA800" i="2307"/>
  <c r="CH800" i="2307"/>
  <c r="CF800" i="2307"/>
  <c r="AD800" i="2307"/>
  <c r="AC800" i="2307"/>
  <c r="DB800" i="2307" s="1"/>
  <c r="DC799" i="2307"/>
  <c r="DA799" i="2307"/>
  <c r="CH799" i="2307"/>
  <c r="CF799" i="2307"/>
  <c r="AD799" i="2307"/>
  <c r="AC799" i="2307"/>
  <c r="CG799" i="2307" s="1"/>
  <c r="DC798" i="2307"/>
  <c r="DA798" i="2307"/>
  <c r="CH798" i="2307"/>
  <c r="CF798" i="2307"/>
  <c r="AD798" i="2307"/>
  <c r="AC798" i="2307"/>
  <c r="DB798" i="2307" s="1"/>
  <c r="DC797" i="2307"/>
  <c r="DA797" i="2307"/>
  <c r="CH797" i="2307"/>
  <c r="CF797" i="2307"/>
  <c r="AD797" i="2307"/>
  <c r="AC797" i="2307"/>
  <c r="DC796" i="2307"/>
  <c r="DA796" i="2307"/>
  <c r="CH796" i="2307"/>
  <c r="CF796" i="2307"/>
  <c r="AD796" i="2307"/>
  <c r="AC796" i="2307"/>
  <c r="CZ796" i="2307" s="1"/>
  <c r="DC795" i="2307"/>
  <c r="DA795" i="2307"/>
  <c r="CH795" i="2307"/>
  <c r="CF795" i="2307"/>
  <c r="AD795" i="2307"/>
  <c r="AC795" i="2307"/>
  <c r="CG795" i="2307" s="1"/>
  <c r="DC794" i="2307"/>
  <c r="DA794" i="2307"/>
  <c r="CH794" i="2307"/>
  <c r="CF794" i="2307"/>
  <c r="AD794" i="2307"/>
  <c r="AC794" i="2307"/>
  <c r="DC793" i="2307"/>
  <c r="DA793" i="2307"/>
  <c r="CH793" i="2307"/>
  <c r="CF793" i="2307"/>
  <c r="AD793" i="2307"/>
  <c r="AC793" i="2307"/>
  <c r="DB793" i="2307" s="1"/>
  <c r="DC792" i="2307"/>
  <c r="DA792" i="2307"/>
  <c r="CH792" i="2307"/>
  <c r="CF792" i="2307"/>
  <c r="AD792" i="2307"/>
  <c r="AC792" i="2307"/>
  <c r="DB792" i="2307" s="1"/>
  <c r="DC791" i="2307"/>
  <c r="DA791" i="2307"/>
  <c r="CH791" i="2307"/>
  <c r="CF791" i="2307"/>
  <c r="AD791" i="2307"/>
  <c r="AC791" i="2307"/>
  <c r="CG791" i="2307" s="1"/>
  <c r="DC790" i="2307"/>
  <c r="DA790" i="2307"/>
  <c r="CH790" i="2307"/>
  <c r="CF790" i="2307"/>
  <c r="AD790" i="2307"/>
  <c r="AC790" i="2307"/>
  <c r="DB790" i="2307" s="1"/>
  <c r="DC789" i="2307"/>
  <c r="DA789" i="2307"/>
  <c r="CH789" i="2307"/>
  <c r="CF789" i="2307"/>
  <c r="AD789" i="2307"/>
  <c r="AC789" i="2307"/>
  <c r="DB789" i="2307" s="1"/>
  <c r="DC788" i="2307"/>
  <c r="DA788" i="2307"/>
  <c r="CH788" i="2307"/>
  <c r="CF788" i="2307"/>
  <c r="AD788" i="2307"/>
  <c r="AC788" i="2307"/>
  <c r="DB788" i="2307" s="1"/>
  <c r="DC787" i="2307"/>
  <c r="DA787" i="2307"/>
  <c r="CH787" i="2307"/>
  <c r="CF787" i="2307"/>
  <c r="AD787" i="2307"/>
  <c r="AC787" i="2307"/>
  <c r="CG787" i="2307" s="1"/>
  <c r="DC786" i="2307"/>
  <c r="DA786" i="2307"/>
  <c r="CH786" i="2307"/>
  <c r="CF786" i="2307"/>
  <c r="AD786" i="2307"/>
  <c r="AC786" i="2307"/>
  <c r="DC785" i="2307"/>
  <c r="DA785" i="2307"/>
  <c r="CH785" i="2307"/>
  <c r="CF785" i="2307"/>
  <c r="AD785" i="2307"/>
  <c r="AC785" i="2307"/>
  <c r="DB785" i="2307" s="1"/>
  <c r="DC784" i="2307"/>
  <c r="DA784" i="2307"/>
  <c r="CH784" i="2307"/>
  <c r="CF784" i="2307"/>
  <c r="AD784" i="2307"/>
  <c r="AC784" i="2307"/>
  <c r="DC783" i="2307"/>
  <c r="DA783" i="2307"/>
  <c r="CH783" i="2307"/>
  <c r="CF783" i="2307"/>
  <c r="AD783" i="2307"/>
  <c r="AC783" i="2307"/>
  <c r="CG783" i="2307" s="1"/>
  <c r="DC782" i="2307"/>
  <c r="DA782" i="2307"/>
  <c r="CH782" i="2307"/>
  <c r="CF782" i="2307"/>
  <c r="AD782" i="2307"/>
  <c r="AC782" i="2307"/>
  <c r="DB782" i="2307" s="1"/>
  <c r="DC781" i="2307"/>
  <c r="DA781" i="2307"/>
  <c r="CH781" i="2307"/>
  <c r="CF781" i="2307"/>
  <c r="AD781" i="2307"/>
  <c r="AC781" i="2307"/>
  <c r="DC780" i="2307"/>
  <c r="DA780" i="2307"/>
  <c r="CH780" i="2307"/>
  <c r="CF780" i="2307"/>
  <c r="AD780" i="2307"/>
  <c r="AC780" i="2307"/>
  <c r="CZ780" i="2307" s="1"/>
  <c r="DC779" i="2307"/>
  <c r="DA779" i="2307"/>
  <c r="CH779" i="2307"/>
  <c r="CF779" i="2307"/>
  <c r="AD779" i="2307"/>
  <c r="AC779" i="2307"/>
  <c r="CG779" i="2307" s="1"/>
  <c r="DC778" i="2307"/>
  <c r="DA778" i="2307"/>
  <c r="CH778" i="2307"/>
  <c r="CF778" i="2307"/>
  <c r="AD778" i="2307"/>
  <c r="AC778" i="2307"/>
  <c r="DB778" i="2307" s="1"/>
  <c r="DC777" i="2307"/>
  <c r="DA777" i="2307"/>
  <c r="CH777" i="2307"/>
  <c r="CF777" i="2307"/>
  <c r="AD777" i="2307"/>
  <c r="AC777" i="2307"/>
  <c r="DC776" i="2307"/>
  <c r="DA776" i="2307"/>
  <c r="CH776" i="2307"/>
  <c r="CF776" i="2307"/>
  <c r="AD776" i="2307"/>
  <c r="AC776" i="2307"/>
  <c r="DB776" i="2307" s="1"/>
  <c r="DC775" i="2307"/>
  <c r="DA775" i="2307"/>
  <c r="CH775" i="2307"/>
  <c r="CF775" i="2307"/>
  <c r="AD775" i="2307"/>
  <c r="AC775" i="2307"/>
  <c r="CG775" i="2307" s="1"/>
  <c r="DC774" i="2307"/>
  <c r="DA774" i="2307"/>
  <c r="CH774" i="2307"/>
  <c r="CF774" i="2307"/>
  <c r="AD774" i="2307"/>
  <c r="AC774" i="2307"/>
  <c r="DC773" i="2307"/>
  <c r="DA773" i="2307"/>
  <c r="CH773" i="2307"/>
  <c r="CF773" i="2307"/>
  <c r="AD773" i="2307"/>
  <c r="AC773" i="2307"/>
  <c r="DB773" i="2307" s="1"/>
  <c r="DC772" i="2307"/>
  <c r="DA772" i="2307"/>
  <c r="CH772" i="2307"/>
  <c r="CF772" i="2307"/>
  <c r="AD772" i="2307"/>
  <c r="AC772" i="2307"/>
  <c r="DB772" i="2307" s="1"/>
  <c r="DC771" i="2307"/>
  <c r="DA771" i="2307"/>
  <c r="CH771" i="2307"/>
  <c r="CF771" i="2307"/>
  <c r="AD771" i="2307"/>
  <c r="AC771" i="2307"/>
  <c r="CG771" i="2307" s="1"/>
  <c r="DC770" i="2307"/>
  <c r="DA770" i="2307"/>
  <c r="CH770" i="2307"/>
  <c r="CF770" i="2307"/>
  <c r="AD770" i="2307"/>
  <c r="AC770" i="2307"/>
  <c r="DC769" i="2307"/>
  <c r="DA769" i="2307"/>
  <c r="CH769" i="2307"/>
  <c r="CF769" i="2307"/>
  <c r="AD769" i="2307"/>
  <c r="AC769" i="2307"/>
  <c r="DB769" i="2307" s="1"/>
  <c r="DC768" i="2307"/>
  <c r="DA768" i="2307"/>
  <c r="CH768" i="2307"/>
  <c r="CF768" i="2307"/>
  <c r="AD768" i="2307"/>
  <c r="AC768" i="2307"/>
  <c r="DB768" i="2307" s="1"/>
  <c r="DC767" i="2307"/>
  <c r="DA767" i="2307"/>
  <c r="CH767" i="2307"/>
  <c r="CF767" i="2307"/>
  <c r="AD767" i="2307"/>
  <c r="AC767" i="2307"/>
  <c r="CG767" i="2307" s="1"/>
  <c r="DC766" i="2307"/>
  <c r="DA766" i="2307"/>
  <c r="CH766" i="2307"/>
  <c r="CF766" i="2307"/>
  <c r="AD766" i="2307"/>
  <c r="AC766" i="2307"/>
  <c r="DB766" i="2307" s="1"/>
  <c r="DC765" i="2307"/>
  <c r="DA765" i="2307"/>
  <c r="CH765" i="2307"/>
  <c r="CF765" i="2307"/>
  <c r="AD765" i="2307"/>
  <c r="AC765" i="2307"/>
  <c r="DC764" i="2307"/>
  <c r="DA764" i="2307"/>
  <c r="CH764" i="2307"/>
  <c r="CF764" i="2307"/>
  <c r="AD764" i="2307"/>
  <c r="AC764" i="2307"/>
  <c r="CZ764" i="2307" s="1"/>
  <c r="DC763" i="2307"/>
  <c r="DA763" i="2307"/>
  <c r="CH763" i="2307"/>
  <c r="CF763" i="2307"/>
  <c r="AD763" i="2307"/>
  <c r="AC763" i="2307"/>
  <c r="CG763" i="2307" s="1"/>
  <c r="DC762" i="2307"/>
  <c r="DA762" i="2307"/>
  <c r="CH762" i="2307"/>
  <c r="CF762" i="2307"/>
  <c r="AD762" i="2307"/>
  <c r="AC762" i="2307"/>
  <c r="DB762" i="2307" s="1"/>
  <c r="DC761" i="2307"/>
  <c r="DA761" i="2307"/>
  <c r="CH761" i="2307"/>
  <c r="CF761" i="2307"/>
  <c r="AD761" i="2307"/>
  <c r="AC761" i="2307"/>
  <c r="DB761" i="2307" s="1"/>
  <c r="DC760" i="2307"/>
  <c r="DA760" i="2307"/>
  <c r="CH760" i="2307"/>
  <c r="CF760" i="2307"/>
  <c r="AD760" i="2307"/>
  <c r="AC760" i="2307"/>
  <c r="DB760" i="2307" s="1"/>
  <c r="DC759" i="2307"/>
  <c r="DA759" i="2307"/>
  <c r="CH759" i="2307"/>
  <c r="CF759" i="2307"/>
  <c r="AD759" i="2307"/>
  <c r="AC759" i="2307"/>
  <c r="CG759" i="2307" s="1"/>
  <c r="DC758" i="2307"/>
  <c r="DA758" i="2307"/>
  <c r="CH758" i="2307"/>
  <c r="CF758" i="2307"/>
  <c r="AD758" i="2307"/>
  <c r="AC758" i="2307"/>
  <c r="DC757" i="2307"/>
  <c r="DA757" i="2307"/>
  <c r="CH757" i="2307"/>
  <c r="CF757" i="2307"/>
  <c r="AD757" i="2307"/>
  <c r="AC757" i="2307"/>
  <c r="DC756" i="2307"/>
  <c r="DA756" i="2307"/>
  <c r="CH756" i="2307"/>
  <c r="CF756" i="2307"/>
  <c r="AD756" i="2307"/>
  <c r="AC756" i="2307"/>
  <c r="DC755" i="2307"/>
  <c r="DA755" i="2307"/>
  <c r="CH755" i="2307"/>
  <c r="CF755" i="2307"/>
  <c r="AD755" i="2307"/>
  <c r="AC755" i="2307"/>
  <c r="CG755" i="2307" s="1"/>
  <c r="DC754" i="2307"/>
  <c r="DA754" i="2307"/>
  <c r="CH754" i="2307"/>
  <c r="CF754" i="2307"/>
  <c r="AD754" i="2307"/>
  <c r="AC754" i="2307"/>
  <c r="DC753" i="2307"/>
  <c r="DA753" i="2307"/>
  <c r="CH753" i="2307"/>
  <c r="CF753" i="2307"/>
  <c r="AD753" i="2307"/>
  <c r="AC753" i="2307"/>
  <c r="DC752" i="2307"/>
  <c r="DA752" i="2307"/>
  <c r="CH752" i="2307"/>
  <c r="CF752" i="2307"/>
  <c r="AD752" i="2307"/>
  <c r="AC752" i="2307"/>
  <c r="DB752" i="2307" s="1"/>
  <c r="DC751" i="2307"/>
  <c r="DA751" i="2307"/>
  <c r="CH751" i="2307"/>
  <c r="CF751" i="2307"/>
  <c r="AD751" i="2307"/>
  <c r="AC751" i="2307"/>
  <c r="CG751" i="2307" s="1"/>
  <c r="DC750" i="2307"/>
  <c r="DA750" i="2307"/>
  <c r="CH750" i="2307"/>
  <c r="CF750" i="2307"/>
  <c r="AD750" i="2307"/>
  <c r="AC750" i="2307"/>
  <c r="DB750" i="2307" s="1"/>
  <c r="DC749" i="2307"/>
  <c r="DA749" i="2307"/>
  <c r="CH749" i="2307"/>
  <c r="CF749" i="2307"/>
  <c r="AD749" i="2307"/>
  <c r="AC749" i="2307"/>
  <c r="DC748" i="2307"/>
  <c r="DA748" i="2307"/>
  <c r="CH748" i="2307"/>
  <c r="CF748" i="2307"/>
  <c r="AD748" i="2307"/>
  <c r="AC748" i="2307"/>
  <c r="CZ748" i="2307" s="1"/>
  <c r="DC747" i="2307"/>
  <c r="DA747" i="2307"/>
  <c r="CH747" i="2307"/>
  <c r="CF747" i="2307"/>
  <c r="AD747" i="2307"/>
  <c r="AC747" i="2307"/>
  <c r="CG747" i="2307" s="1"/>
  <c r="DC746" i="2307"/>
  <c r="DA746" i="2307"/>
  <c r="CH746" i="2307"/>
  <c r="CF746" i="2307"/>
  <c r="AD746" i="2307"/>
  <c r="AC746" i="2307"/>
  <c r="DC745" i="2307"/>
  <c r="DA745" i="2307"/>
  <c r="CH745" i="2307"/>
  <c r="CF745" i="2307"/>
  <c r="AD745" i="2307"/>
  <c r="AC745" i="2307"/>
  <c r="DB745" i="2307" s="1"/>
  <c r="DC744" i="2307"/>
  <c r="DA744" i="2307"/>
  <c r="CH744" i="2307"/>
  <c r="CF744" i="2307"/>
  <c r="AD744" i="2307"/>
  <c r="AC744" i="2307"/>
  <c r="DB744" i="2307" s="1"/>
  <c r="DC743" i="2307"/>
  <c r="DA743" i="2307"/>
  <c r="CH743" i="2307"/>
  <c r="CF743" i="2307"/>
  <c r="AD743" i="2307"/>
  <c r="AC743" i="2307"/>
  <c r="CG743" i="2307" s="1"/>
  <c r="DC742" i="2307"/>
  <c r="DA742" i="2307"/>
  <c r="CH742" i="2307"/>
  <c r="CF742" i="2307"/>
  <c r="AD742" i="2307"/>
  <c r="AC742" i="2307"/>
  <c r="DB742" i="2307" s="1"/>
  <c r="DC741" i="2307"/>
  <c r="DA741" i="2307"/>
  <c r="CH741" i="2307"/>
  <c r="CF741" i="2307"/>
  <c r="AD741" i="2307"/>
  <c r="AC741" i="2307"/>
  <c r="DC740" i="2307"/>
  <c r="DA740" i="2307"/>
  <c r="CH740" i="2307"/>
  <c r="CF740" i="2307"/>
  <c r="AD740" i="2307"/>
  <c r="AC740" i="2307"/>
  <c r="DC739" i="2307"/>
  <c r="DA739" i="2307"/>
  <c r="CH739" i="2307"/>
  <c r="CF739" i="2307"/>
  <c r="AD739" i="2307"/>
  <c r="AC739" i="2307"/>
  <c r="CG739" i="2307" s="1"/>
  <c r="DC738" i="2307"/>
  <c r="DA738" i="2307"/>
  <c r="CH738" i="2307"/>
  <c r="CF738" i="2307"/>
  <c r="AD738" i="2307"/>
  <c r="AC738" i="2307"/>
  <c r="DC737" i="2307"/>
  <c r="DA737" i="2307"/>
  <c r="CH737" i="2307"/>
  <c r="CF737" i="2307"/>
  <c r="AD737" i="2307"/>
  <c r="AC737" i="2307"/>
  <c r="DB737" i="2307" s="1"/>
  <c r="DC736" i="2307"/>
  <c r="DA736" i="2307"/>
  <c r="CH736" i="2307"/>
  <c r="CF736" i="2307"/>
  <c r="AD736" i="2307"/>
  <c r="AC736" i="2307"/>
  <c r="DC735" i="2307"/>
  <c r="DA735" i="2307"/>
  <c r="CH735" i="2307"/>
  <c r="CF735" i="2307"/>
  <c r="AD735" i="2307"/>
  <c r="AC735" i="2307"/>
  <c r="CG735" i="2307" s="1"/>
  <c r="DC734" i="2307"/>
  <c r="DA734" i="2307"/>
  <c r="CH734" i="2307"/>
  <c r="CF734" i="2307"/>
  <c r="AD734" i="2307"/>
  <c r="AC734" i="2307"/>
  <c r="DB734" i="2307" s="1"/>
  <c r="DC733" i="2307"/>
  <c r="DA733" i="2307"/>
  <c r="CH733" i="2307"/>
  <c r="CF733" i="2307"/>
  <c r="AD733" i="2307"/>
  <c r="AC733" i="2307"/>
  <c r="DC732" i="2307"/>
  <c r="DA732" i="2307"/>
  <c r="CH732" i="2307"/>
  <c r="CF732" i="2307"/>
  <c r="AD732" i="2307"/>
  <c r="AC732" i="2307"/>
  <c r="DB732" i="2307" s="1"/>
  <c r="DC731" i="2307"/>
  <c r="DA731" i="2307"/>
  <c r="CH731" i="2307"/>
  <c r="CF731" i="2307"/>
  <c r="AD731" i="2307"/>
  <c r="AC731" i="2307"/>
  <c r="CG731" i="2307" s="1"/>
  <c r="DC730" i="2307"/>
  <c r="DA730" i="2307"/>
  <c r="CH730" i="2307"/>
  <c r="CF730" i="2307"/>
  <c r="AD730" i="2307"/>
  <c r="AC730" i="2307"/>
  <c r="CG730" i="2307" s="1"/>
  <c r="DC729" i="2307"/>
  <c r="DA729" i="2307"/>
  <c r="CH729" i="2307"/>
  <c r="CF729" i="2307"/>
  <c r="AD729" i="2307"/>
  <c r="AC729" i="2307"/>
  <c r="DB729" i="2307" s="1"/>
  <c r="DC728" i="2307"/>
  <c r="DA728" i="2307"/>
  <c r="CH728" i="2307"/>
  <c r="CF728" i="2307"/>
  <c r="AD728" i="2307"/>
  <c r="AC728" i="2307"/>
  <c r="DC727" i="2307"/>
  <c r="DA727" i="2307"/>
  <c r="CH727" i="2307"/>
  <c r="CF727" i="2307"/>
  <c r="AD727" i="2307"/>
  <c r="AC727" i="2307"/>
  <c r="CG727" i="2307" s="1"/>
  <c r="DC726" i="2307"/>
  <c r="DA726" i="2307"/>
  <c r="CH726" i="2307"/>
  <c r="CF726" i="2307"/>
  <c r="AD726" i="2307"/>
  <c r="AC726" i="2307"/>
  <c r="DB726" i="2307" s="1"/>
  <c r="DC725" i="2307"/>
  <c r="DA725" i="2307"/>
  <c r="CH725" i="2307"/>
  <c r="CF725" i="2307"/>
  <c r="AD725" i="2307"/>
  <c r="AC725" i="2307"/>
  <c r="DC724" i="2307"/>
  <c r="DA724" i="2307"/>
  <c r="CH724" i="2307"/>
  <c r="CF724" i="2307"/>
  <c r="AD724" i="2307"/>
  <c r="AC724" i="2307"/>
  <c r="CZ724" i="2307" s="1"/>
  <c r="DC723" i="2307"/>
  <c r="DA723" i="2307"/>
  <c r="CH723" i="2307"/>
  <c r="CF723" i="2307"/>
  <c r="AD723" i="2307"/>
  <c r="AC723" i="2307"/>
  <c r="CG723" i="2307" s="1"/>
  <c r="DC722" i="2307"/>
  <c r="DA722" i="2307"/>
  <c r="CH722" i="2307"/>
  <c r="CF722" i="2307"/>
  <c r="AD722" i="2307"/>
  <c r="AC722" i="2307"/>
  <c r="DC721" i="2307"/>
  <c r="DA721" i="2307"/>
  <c r="CH721" i="2307"/>
  <c r="CF721" i="2307"/>
  <c r="AD721" i="2307"/>
  <c r="AC721" i="2307"/>
  <c r="DB721" i="2307" s="1"/>
  <c r="DC720" i="2307"/>
  <c r="DA720" i="2307"/>
  <c r="CH720" i="2307"/>
  <c r="CF720" i="2307"/>
  <c r="AD720" i="2307"/>
  <c r="AC720" i="2307"/>
  <c r="CE720" i="2307" s="1"/>
  <c r="DC719" i="2307"/>
  <c r="DA719" i="2307"/>
  <c r="CH719" i="2307"/>
  <c r="CF719" i="2307"/>
  <c r="AD719" i="2307"/>
  <c r="AC719" i="2307"/>
  <c r="CG719" i="2307" s="1"/>
  <c r="DC718" i="2307"/>
  <c r="DA718" i="2307"/>
  <c r="CH718" i="2307"/>
  <c r="CF718" i="2307"/>
  <c r="AD718" i="2307"/>
  <c r="AC718" i="2307"/>
  <c r="DC717" i="2307"/>
  <c r="DA717" i="2307"/>
  <c r="CH717" i="2307"/>
  <c r="CF717" i="2307"/>
  <c r="AD717" i="2307"/>
  <c r="AC717" i="2307"/>
  <c r="DC716" i="2307"/>
  <c r="DA716" i="2307"/>
  <c r="CH716" i="2307"/>
  <c r="CF716" i="2307"/>
  <c r="AD716" i="2307"/>
  <c r="AC716" i="2307"/>
  <c r="DB716" i="2307" s="1"/>
  <c r="DC715" i="2307"/>
  <c r="DA715" i="2307"/>
  <c r="CH715" i="2307"/>
  <c r="CF715" i="2307"/>
  <c r="AD715" i="2307"/>
  <c r="AC715" i="2307"/>
  <c r="CG715" i="2307" s="1"/>
  <c r="DC714" i="2307"/>
  <c r="DA714" i="2307"/>
  <c r="CH714" i="2307"/>
  <c r="CF714" i="2307"/>
  <c r="AD714" i="2307"/>
  <c r="AC714" i="2307"/>
  <c r="CG714" i="2307" s="1"/>
  <c r="DC713" i="2307"/>
  <c r="DA713" i="2307"/>
  <c r="CH713" i="2307"/>
  <c r="CF713" i="2307"/>
  <c r="AD713" i="2307"/>
  <c r="AC713" i="2307"/>
  <c r="DB713" i="2307" s="1"/>
  <c r="DC712" i="2307"/>
  <c r="DA712" i="2307"/>
  <c r="CH712" i="2307"/>
  <c r="CF712" i="2307"/>
  <c r="AD712" i="2307"/>
  <c r="AC712" i="2307"/>
  <c r="CE712" i="2307" s="1"/>
  <c r="DC711" i="2307"/>
  <c r="DA711" i="2307"/>
  <c r="CH711" i="2307"/>
  <c r="CF711" i="2307"/>
  <c r="AD711" i="2307"/>
  <c r="AC711" i="2307"/>
  <c r="CG711" i="2307" s="1"/>
  <c r="DC710" i="2307"/>
  <c r="DA710" i="2307"/>
  <c r="CH710" i="2307"/>
  <c r="CF710" i="2307"/>
  <c r="AD710" i="2307"/>
  <c r="AC710" i="2307"/>
  <c r="DB710" i="2307" s="1"/>
  <c r="DC709" i="2307"/>
  <c r="DA709" i="2307"/>
  <c r="CH709" i="2307"/>
  <c r="CF709" i="2307"/>
  <c r="AD709" i="2307"/>
  <c r="AC709" i="2307"/>
  <c r="DC708" i="2307"/>
  <c r="DA708" i="2307"/>
  <c r="CH708" i="2307"/>
  <c r="CF708" i="2307"/>
  <c r="AD708" i="2307"/>
  <c r="AC708" i="2307"/>
  <c r="DB708" i="2307" s="1"/>
  <c r="DC707" i="2307"/>
  <c r="DA707" i="2307"/>
  <c r="CH707" i="2307"/>
  <c r="CF707" i="2307"/>
  <c r="AD707" i="2307"/>
  <c r="AC707" i="2307"/>
  <c r="CG707" i="2307" s="1"/>
  <c r="DC706" i="2307"/>
  <c r="DA706" i="2307"/>
  <c r="CH706" i="2307"/>
  <c r="CF706" i="2307"/>
  <c r="AD706" i="2307"/>
  <c r="AC706" i="2307"/>
  <c r="CG706" i="2307" s="1"/>
  <c r="DC705" i="2307"/>
  <c r="DA705" i="2307"/>
  <c r="CH705" i="2307"/>
  <c r="CF705" i="2307"/>
  <c r="AD705" i="2307"/>
  <c r="AC705" i="2307"/>
  <c r="DB705" i="2307" s="1"/>
  <c r="DC704" i="2307"/>
  <c r="DA704" i="2307"/>
  <c r="CH704" i="2307"/>
  <c r="CF704" i="2307"/>
  <c r="AD704" i="2307"/>
  <c r="AC704" i="2307"/>
  <c r="CE704" i="2307" s="1"/>
  <c r="DC703" i="2307"/>
  <c r="DA703" i="2307"/>
  <c r="CH703" i="2307"/>
  <c r="CF703" i="2307"/>
  <c r="AD703" i="2307"/>
  <c r="AC703" i="2307"/>
  <c r="CG703" i="2307" s="1"/>
  <c r="DC702" i="2307"/>
  <c r="DA702" i="2307"/>
  <c r="CH702" i="2307"/>
  <c r="CF702" i="2307"/>
  <c r="AD702" i="2307"/>
  <c r="AC702" i="2307"/>
  <c r="CZ702" i="2307" s="1"/>
  <c r="DC701" i="2307"/>
  <c r="DA701" i="2307"/>
  <c r="CH701" i="2307"/>
  <c r="CF701" i="2307"/>
  <c r="AD701" i="2307"/>
  <c r="AC701" i="2307"/>
  <c r="DC700" i="2307"/>
  <c r="DA700" i="2307"/>
  <c r="CH700" i="2307"/>
  <c r="CF700" i="2307"/>
  <c r="AD700" i="2307"/>
  <c r="AC700" i="2307"/>
  <c r="DB700" i="2307" s="1"/>
  <c r="DC699" i="2307"/>
  <c r="DA699" i="2307"/>
  <c r="CH699" i="2307"/>
  <c r="CF699" i="2307"/>
  <c r="AD699" i="2307"/>
  <c r="AC699" i="2307"/>
  <c r="CG699" i="2307" s="1"/>
  <c r="DC698" i="2307"/>
  <c r="DA698" i="2307"/>
  <c r="CH698" i="2307"/>
  <c r="CF698" i="2307"/>
  <c r="AD698" i="2307"/>
  <c r="AC698" i="2307"/>
  <c r="CG698" i="2307" s="1"/>
  <c r="DC697" i="2307"/>
  <c r="DA697" i="2307"/>
  <c r="CH697" i="2307"/>
  <c r="CF697" i="2307"/>
  <c r="AD697" i="2307"/>
  <c r="AC697" i="2307"/>
  <c r="DC696" i="2307"/>
  <c r="DA696" i="2307"/>
  <c r="CH696" i="2307"/>
  <c r="CF696" i="2307"/>
  <c r="AD696" i="2307"/>
  <c r="AC696" i="2307"/>
  <c r="CE696" i="2307" s="1"/>
  <c r="DC695" i="2307"/>
  <c r="DA695" i="2307"/>
  <c r="CH695" i="2307"/>
  <c r="CF695" i="2307"/>
  <c r="AD695" i="2307"/>
  <c r="AC695" i="2307"/>
  <c r="DB695" i="2307" s="1"/>
  <c r="DC694" i="2307"/>
  <c r="DA694" i="2307"/>
  <c r="CH694" i="2307"/>
  <c r="CF694" i="2307"/>
  <c r="AD694" i="2307"/>
  <c r="AC694" i="2307"/>
  <c r="DB694" i="2307" s="1"/>
  <c r="DC693" i="2307"/>
  <c r="DA693" i="2307"/>
  <c r="CH693" i="2307"/>
  <c r="CF693" i="2307"/>
  <c r="AD693" i="2307"/>
  <c r="AC693" i="2307"/>
  <c r="DB693" i="2307" s="1"/>
  <c r="DC692" i="2307"/>
  <c r="DA692" i="2307"/>
  <c r="CH692" i="2307"/>
  <c r="CF692" i="2307"/>
  <c r="AD692" i="2307"/>
  <c r="AC692" i="2307"/>
  <c r="DB692" i="2307" s="1"/>
  <c r="DC691" i="2307"/>
  <c r="DA691" i="2307"/>
  <c r="CH691" i="2307"/>
  <c r="CF691" i="2307"/>
  <c r="AD691" i="2307"/>
  <c r="AC691" i="2307"/>
  <c r="DB691" i="2307" s="1"/>
  <c r="DC690" i="2307"/>
  <c r="DA690" i="2307"/>
  <c r="CH690" i="2307"/>
  <c r="CF690" i="2307"/>
  <c r="AD690" i="2307"/>
  <c r="AC690" i="2307"/>
  <c r="DB690" i="2307" s="1"/>
  <c r="DC689" i="2307"/>
  <c r="DA689" i="2307"/>
  <c r="CH689" i="2307"/>
  <c r="CF689" i="2307"/>
  <c r="AD689" i="2307"/>
  <c r="AC689" i="2307"/>
  <c r="DB689" i="2307" s="1"/>
  <c r="DC688" i="2307"/>
  <c r="DA688" i="2307"/>
  <c r="CH688" i="2307"/>
  <c r="CF688" i="2307"/>
  <c r="AD688" i="2307"/>
  <c r="AC688" i="2307"/>
  <c r="DB688" i="2307" s="1"/>
  <c r="DC687" i="2307"/>
  <c r="DA687" i="2307"/>
  <c r="CH687" i="2307"/>
  <c r="CF687" i="2307"/>
  <c r="AD687" i="2307"/>
  <c r="AC687" i="2307"/>
  <c r="DB687" i="2307" s="1"/>
  <c r="DC686" i="2307"/>
  <c r="DA686" i="2307"/>
  <c r="CH686" i="2307"/>
  <c r="CF686" i="2307"/>
  <c r="AD686" i="2307"/>
  <c r="AC686" i="2307"/>
  <c r="DB686" i="2307" s="1"/>
  <c r="DC685" i="2307"/>
  <c r="DA685" i="2307"/>
  <c r="CH685" i="2307"/>
  <c r="CF685" i="2307"/>
  <c r="AD685" i="2307"/>
  <c r="AC685" i="2307"/>
  <c r="DB685" i="2307" s="1"/>
  <c r="DC684" i="2307"/>
  <c r="DA684" i="2307"/>
  <c r="CH684" i="2307"/>
  <c r="CF684" i="2307"/>
  <c r="AD684" i="2307"/>
  <c r="AC684" i="2307"/>
  <c r="DB684" i="2307" s="1"/>
  <c r="DC683" i="2307"/>
  <c r="DA683" i="2307"/>
  <c r="CH683" i="2307"/>
  <c r="CF683" i="2307"/>
  <c r="AD683" i="2307"/>
  <c r="AC683" i="2307"/>
  <c r="DB683" i="2307" s="1"/>
  <c r="DC682" i="2307"/>
  <c r="DA682" i="2307"/>
  <c r="CH682" i="2307"/>
  <c r="CF682" i="2307"/>
  <c r="AD682" i="2307"/>
  <c r="AC682" i="2307"/>
  <c r="DB682" i="2307" s="1"/>
  <c r="DC681" i="2307"/>
  <c r="DA681" i="2307"/>
  <c r="CH681" i="2307"/>
  <c r="CF681" i="2307"/>
  <c r="AD681" i="2307"/>
  <c r="AC681" i="2307"/>
  <c r="DB681" i="2307" s="1"/>
  <c r="DC680" i="2307"/>
  <c r="DA680" i="2307"/>
  <c r="CH680" i="2307"/>
  <c r="CF680" i="2307"/>
  <c r="AD680" i="2307"/>
  <c r="AC680" i="2307"/>
  <c r="DB680" i="2307" s="1"/>
  <c r="DC679" i="2307"/>
  <c r="DA679" i="2307"/>
  <c r="CH679" i="2307"/>
  <c r="CF679" i="2307"/>
  <c r="AD679" i="2307"/>
  <c r="AC679" i="2307"/>
  <c r="DB679" i="2307" s="1"/>
  <c r="DC678" i="2307"/>
  <c r="DA678" i="2307"/>
  <c r="CH678" i="2307"/>
  <c r="CF678" i="2307"/>
  <c r="AD678" i="2307"/>
  <c r="AC678" i="2307"/>
  <c r="DB678" i="2307" s="1"/>
  <c r="DC677" i="2307"/>
  <c r="DA677" i="2307"/>
  <c r="CH677" i="2307"/>
  <c r="CF677" i="2307"/>
  <c r="AD677" i="2307"/>
  <c r="AC677" i="2307"/>
  <c r="DB677" i="2307" s="1"/>
  <c r="DC676" i="2307"/>
  <c r="DA676" i="2307"/>
  <c r="CH676" i="2307"/>
  <c r="CF676" i="2307"/>
  <c r="AD676" i="2307"/>
  <c r="AC676" i="2307"/>
  <c r="DB676" i="2307" s="1"/>
  <c r="DC675" i="2307"/>
  <c r="DA675" i="2307"/>
  <c r="CH675" i="2307"/>
  <c r="CF675" i="2307"/>
  <c r="AD675" i="2307"/>
  <c r="AC675" i="2307"/>
  <c r="DB675" i="2307" s="1"/>
  <c r="DC674" i="2307"/>
  <c r="DA674" i="2307"/>
  <c r="CH674" i="2307"/>
  <c r="CF674" i="2307"/>
  <c r="AD674" i="2307"/>
  <c r="AC674" i="2307"/>
  <c r="DB674" i="2307" s="1"/>
  <c r="DC673" i="2307"/>
  <c r="DA673" i="2307"/>
  <c r="CH673" i="2307"/>
  <c r="CF673" i="2307"/>
  <c r="AD673" i="2307"/>
  <c r="AC673" i="2307"/>
  <c r="DB673" i="2307" s="1"/>
  <c r="DC672" i="2307"/>
  <c r="DA672" i="2307"/>
  <c r="CH672" i="2307"/>
  <c r="CF672" i="2307"/>
  <c r="AD672" i="2307"/>
  <c r="AC672" i="2307"/>
  <c r="DB672" i="2307" s="1"/>
  <c r="DC671" i="2307"/>
  <c r="DA671" i="2307"/>
  <c r="CH671" i="2307"/>
  <c r="CF671" i="2307"/>
  <c r="AD671" i="2307"/>
  <c r="AC671" i="2307"/>
  <c r="DC670" i="2307"/>
  <c r="DA670" i="2307"/>
  <c r="CH670" i="2307"/>
  <c r="CF670" i="2307"/>
  <c r="AD670" i="2307"/>
  <c r="AC670" i="2307"/>
  <c r="DB670" i="2307" s="1"/>
  <c r="DC669" i="2307"/>
  <c r="DA669" i="2307"/>
  <c r="CH669" i="2307"/>
  <c r="CF669" i="2307"/>
  <c r="AD669" i="2307"/>
  <c r="AC669" i="2307"/>
  <c r="DB669" i="2307" s="1"/>
  <c r="DC668" i="2307"/>
  <c r="DA668" i="2307"/>
  <c r="CH668" i="2307"/>
  <c r="CF668" i="2307"/>
  <c r="AD668" i="2307"/>
  <c r="AC668" i="2307"/>
  <c r="DB668" i="2307" s="1"/>
  <c r="DC667" i="2307"/>
  <c r="DA667" i="2307"/>
  <c r="CH667" i="2307"/>
  <c r="CF667" i="2307"/>
  <c r="AD667" i="2307"/>
  <c r="AC667" i="2307"/>
  <c r="DC666" i="2307"/>
  <c r="DA666" i="2307"/>
  <c r="CH666" i="2307"/>
  <c r="CF666" i="2307"/>
  <c r="AD666" i="2307"/>
  <c r="AC666" i="2307"/>
  <c r="DB666" i="2307" s="1"/>
  <c r="DC665" i="2307"/>
  <c r="DA665" i="2307"/>
  <c r="CH665" i="2307"/>
  <c r="CF665" i="2307"/>
  <c r="AD665" i="2307"/>
  <c r="AC665" i="2307"/>
  <c r="CG665" i="2307" s="1"/>
  <c r="DC664" i="2307"/>
  <c r="DA664" i="2307"/>
  <c r="CH664" i="2307"/>
  <c r="CF664" i="2307"/>
  <c r="AD664" i="2307"/>
  <c r="AC664" i="2307"/>
  <c r="DB664" i="2307" s="1"/>
  <c r="DC663" i="2307"/>
  <c r="DA663" i="2307"/>
  <c r="CH663" i="2307"/>
  <c r="CF663" i="2307"/>
  <c r="AD663" i="2307"/>
  <c r="AC663" i="2307"/>
  <c r="CG663" i="2307" s="1"/>
  <c r="DC662" i="2307"/>
  <c r="DA662" i="2307"/>
  <c r="CH662" i="2307"/>
  <c r="CF662" i="2307"/>
  <c r="AD662" i="2307"/>
  <c r="AC662" i="2307"/>
  <c r="DB662" i="2307" s="1"/>
  <c r="DC661" i="2307"/>
  <c r="DA661" i="2307"/>
  <c r="CH661" i="2307"/>
  <c r="CF661" i="2307"/>
  <c r="AD661" i="2307"/>
  <c r="AC661" i="2307"/>
  <c r="CG661" i="2307" s="1"/>
  <c r="DC660" i="2307"/>
  <c r="DA660" i="2307"/>
  <c r="CH660" i="2307"/>
  <c r="CF660" i="2307"/>
  <c r="AD660" i="2307"/>
  <c r="AC660" i="2307"/>
  <c r="DB660" i="2307" s="1"/>
  <c r="DC659" i="2307"/>
  <c r="DA659" i="2307"/>
  <c r="CH659" i="2307"/>
  <c r="CF659" i="2307"/>
  <c r="AD659" i="2307"/>
  <c r="AC659" i="2307"/>
  <c r="CG659" i="2307" s="1"/>
  <c r="DC658" i="2307"/>
  <c r="DA658" i="2307"/>
  <c r="CH658" i="2307"/>
  <c r="CF658" i="2307"/>
  <c r="AD658" i="2307"/>
  <c r="AC658" i="2307"/>
  <c r="DB658" i="2307" s="1"/>
  <c r="DC657" i="2307"/>
  <c r="DA657" i="2307"/>
  <c r="CH657" i="2307"/>
  <c r="CF657" i="2307"/>
  <c r="AD657" i="2307"/>
  <c r="AC657" i="2307"/>
  <c r="DB657" i="2307" s="1"/>
  <c r="DC656" i="2307"/>
  <c r="DA656" i="2307"/>
  <c r="CH656" i="2307"/>
  <c r="CF656" i="2307"/>
  <c r="AD656" i="2307"/>
  <c r="AC656" i="2307"/>
  <c r="DB656" i="2307" s="1"/>
  <c r="DC655" i="2307"/>
  <c r="DA655" i="2307"/>
  <c r="CH655" i="2307"/>
  <c r="CF655" i="2307"/>
  <c r="AD655" i="2307"/>
  <c r="AC655" i="2307"/>
  <c r="DB655" i="2307" s="1"/>
  <c r="DC654" i="2307"/>
  <c r="DA654" i="2307"/>
  <c r="CH654" i="2307"/>
  <c r="CF654" i="2307"/>
  <c r="AD654" i="2307"/>
  <c r="AC654" i="2307"/>
  <c r="DB654" i="2307" s="1"/>
  <c r="DC653" i="2307"/>
  <c r="DA653" i="2307"/>
  <c r="CH653" i="2307"/>
  <c r="CF653" i="2307"/>
  <c r="AD653" i="2307"/>
  <c r="AC653" i="2307"/>
  <c r="CG653" i="2307" s="1"/>
  <c r="DC652" i="2307"/>
  <c r="DA652" i="2307"/>
  <c r="CH652" i="2307"/>
  <c r="CF652" i="2307"/>
  <c r="AD652" i="2307"/>
  <c r="AC652" i="2307"/>
  <c r="DB652" i="2307" s="1"/>
  <c r="DC651" i="2307"/>
  <c r="DA651" i="2307"/>
  <c r="CH651" i="2307"/>
  <c r="CF651" i="2307"/>
  <c r="AD651" i="2307"/>
  <c r="AC651" i="2307"/>
  <c r="CG651" i="2307" s="1"/>
  <c r="DC650" i="2307"/>
  <c r="DA650" i="2307"/>
  <c r="CH650" i="2307"/>
  <c r="CF650" i="2307"/>
  <c r="AD650" i="2307"/>
  <c r="AC650" i="2307"/>
  <c r="DB650" i="2307" s="1"/>
  <c r="DC649" i="2307"/>
  <c r="DA649" i="2307"/>
  <c r="CH649" i="2307"/>
  <c r="CF649" i="2307"/>
  <c r="AD649" i="2307"/>
  <c r="AC649" i="2307"/>
  <c r="DB649" i="2307" s="1"/>
  <c r="DC648" i="2307"/>
  <c r="DA648" i="2307"/>
  <c r="CH648" i="2307"/>
  <c r="CF648" i="2307"/>
  <c r="AD648" i="2307"/>
  <c r="AC648" i="2307"/>
  <c r="DB648" i="2307" s="1"/>
  <c r="DC647" i="2307"/>
  <c r="DA647" i="2307"/>
  <c r="CH647" i="2307"/>
  <c r="CF647" i="2307"/>
  <c r="AD647" i="2307"/>
  <c r="AC647" i="2307"/>
  <c r="DB647" i="2307" s="1"/>
  <c r="DC646" i="2307"/>
  <c r="DA646" i="2307"/>
  <c r="CH646" i="2307"/>
  <c r="CF646" i="2307"/>
  <c r="AD646" i="2307"/>
  <c r="AC646" i="2307"/>
  <c r="DB646" i="2307" s="1"/>
  <c r="DC645" i="2307"/>
  <c r="DA645" i="2307"/>
  <c r="CH645" i="2307"/>
  <c r="CF645" i="2307"/>
  <c r="AD645" i="2307"/>
  <c r="AC645" i="2307"/>
  <c r="DC644" i="2307"/>
  <c r="DA644" i="2307"/>
  <c r="CH644" i="2307"/>
  <c r="CF644" i="2307"/>
  <c r="AD644" i="2307"/>
  <c r="AC644" i="2307"/>
  <c r="DB644" i="2307" s="1"/>
  <c r="DC643" i="2307"/>
  <c r="DA643" i="2307"/>
  <c r="CH643" i="2307"/>
  <c r="CF643" i="2307"/>
  <c r="AD643" i="2307"/>
  <c r="AC643" i="2307"/>
  <c r="DC642" i="2307"/>
  <c r="DA642" i="2307"/>
  <c r="CH642" i="2307"/>
  <c r="CF642" i="2307"/>
  <c r="AD642" i="2307"/>
  <c r="AC642" i="2307"/>
  <c r="DB642" i="2307" s="1"/>
  <c r="DC641" i="2307"/>
  <c r="DA641" i="2307"/>
  <c r="CH641" i="2307"/>
  <c r="CF641" i="2307"/>
  <c r="AD641" i="2307"/>
  <c r="AC641" i="2307"/>
  <c r="CG641" i="2307" s="1"/>
  <c r="DC640" i="2307"/>
  <c r="DA640" i="2307"/>
  <c r="CH640" i="2307"/>
  <c r="CF640" i="2307"/>
  <c r="AD640" i="2307"/>
  <c r="AC640" i="2307"/>
  <c r="DB640" i="2307" s="1"/>
  <c r="DC639" i="2307"/>
  <c r="DA639" i="2307"/>
  <c r="CH639" i="2307"/>
  <c r="CF639" i="2307"/>
  <c r="AD639" i="2307"/>
  <c r="AC639" i="2307"/>
  <c r="CG639" i="2307" s="1"/>
  <c r="DC638" i="2307"/>
  <c r="DA638" i="2307"/>
  <c r="CH638" i="2307"/>
  <c r="CF638" i="2307"/>
  <c r="AD638" i="2307"/>
  <c r="AC638" i="2307"/>
  <c r="DB638" i="2307" s="1"/>
  <c r="DC637" i="2307"/>
  <c r="DA637" i="2307"/>
  <c r="CH637" i="2307"/>
  <c r="CF637" i="2307"/>
  <c r="AD637" i="2307"/>
  <c r="AC637" i="2307"/>
  <c r="DB637" i="2307" s="1"/>
  <c r="DC636" i="2307"/>
  <c r="DA636" i="2307"/>
  <c r="CH636" i="2307"/>
  <c r="CF636" i="2307"/>
  <c r="AD636" i="2307"/>
  <c r="AC636" i="2307"/>
  <c r="DB636" i="2307" s="1"/>
  <c r="DC635" i="2307"/>
  <c r="DA635" i="2307"/>
  <c r="CH635" i="2307"/>
  <c r="CF635" i="2307"/>
  <c r="AD635" i="2307"/>
  <c r="AC635" i="2307"/>
  <c r="DB635" i="2307" s="1"/>
  <c r="DC634" i="2307"/>
  <c r="DA634" i="2307"/>
  <c r="CH634" i="2307"/>
  <c r="CF634" i="2307"/>
  <c r="AD634" i="2307"/>
  <c r="AC634" i="2307"/>
  <c r="DB634" i="2307" s="1"/>
  <c r="DC633" i="2307"/>
  <c r="DA633" i="2307"/>
  <c r="CH633" i="2307"/>
  <c r="CF633" i="2307"/>
  <c r="AD633" i="2307"/>
  <c r="AC633" i="2307"/>
  <c r="DC632" i="2307"/>
  <c r="DA632" i="2307"/>
  <c r="CH632" i="2307"/>
  <c r="CF632" i="2307"/>
  <c r="AD632" i="2307"/>
  <c r="AC632" i="2307"/>
  <c r="DB632" i="2307" s="1"/>
  <c r="DC631" i="2307"/>
  <c r="DA631" i="2307"/>
  <c r="CH631" i="2307"/>
  <c r="CF631" i="2307"/>
  <c r="AD631" i="2307"/>
  <c r="AC631" i="2307"/>
  <c r="CG631" i="2307" s="1"/>
  <c r="DC630" i="2307"/>
  <c r="DA630" i="2307"/>
  <c r="CH630" i="2307"/>
  <c r="CF630" i="2307"/>
  <c r="AD630" i="2307"/>
  <c r="AC630" i="2307"/>
  <c r="DB630" i="2307" s="1"/>
  <c r="DC629" i="2307"/>
  <c r="DA629" i="2307"/>
  <c r="CH629" i="2307"/>
  <c r="CF629" i="2307"/>
  <c r="AD629" i="2307"/>
  <c r="AC629" i="2307"/>
  <c r="DB629" i="2307" s="1"/>
  <c r="DC628" i="2307"/>
  <c r="DA628" i="2307"/>
  <c r="CH628" i="2307"/>
  <c r="CF628" i="2307"/>
  <c r="AD628" i="2307"/>
  <c r="AC628" i="2307"/>
  <c r="DB628" i="2307" s="1"/>
  <c r="DC627" i="2307"/>
  <c r="DA627" i="2307"/>
  <c r="CH627" i="2307"/>
  <c r="CF627" i="2307"/>
  <c r="AD627" i="2307"/>
  <c r="AC627" i="2307"/>
  <c r="DB627" i="2307" s="1"/>
  <c r="DC626" i="2307"/>
  <c r="DA626" i="2307"/>
  <c r="CH626" i="2307"/>
  <c r="CF626" i="2307"/>
  <c r="AD626" i="2307"/>
  <c r="AC626" i="2307"/>
  <c r="DB626" i="2307" s="1"/>
  <c r="DC625" i="2307"/>
  <c r="DA625" i="2307"/>
  <c r="CH625" i="2307"/>
  <c r="CF625" i="2307"/>
  <c r="AD625" i="2307"/>
  <c r="AC625" i="2307"/>
  <c r="CG625" i="2307" s="1"/>
  <c r="DC624" i="2307"/>
  <c r="DA624" i="2307"/>
  <c r="CH624" i="2307"/>
  <c r="CF624" i="2307"/>
  <c r="AD624" i="2307"/>
  <c r="AC624" i="2307"/>
  <c r="DB624" i="2307" s="1"/>
  <c r="DC623" i="2307"/>
  <c r="DA623" i="2307"/>
  <c r="CH623" i="2307"/>
  <c r="CF623" i="2307"/>
  <c r="AD623" i="2307"/>
  <c r="AC623" i="2307"/>
  <c r="CG623" i="2307" s="1"/>
  <c r="DC622" i="2307"/>
  <c r="DA622" i="2307"/>
  <c r="CH622" i="2307"/>
  <c r="CF622" i="2307"/>
  <c r="AD622" i="2307"/>
  <c r="AC622" i="2307"/>
  <c r="DB622" i="2307" s="1"/>
  <c r="DC621" i="2307"/>
  <c r="DA621" i="2307"/>
  <c r="CH621" i="2307"/>
  <c r="CF621" i="2307"/>
  <c r="AD621" i="2307"/>
  <c r="AC621" i="2307"/>
  <c r="DB621" i="2307" s="1"/>
  <c r="DC620" i="2307"/>
  <c r="DA620" i="2307"/>
  <c r="CH620" i="2307"/>
  <c r="CF620" i="2307"/>
  <c r="AD620" i="2307"/>
  <c r="AC620" i="2307"/>
  <c r="DB620" i="2307" s="1"/>
  <c r="DC619" i="2307"/>
  <c r="DA619" i="2307"/>
  <c r="CH619" i="2307"/>
  <c r="CF619" i="2307"/>
  <c r="AD619" i="2307"/>
  <c r="AC619" i="2307"/>
  <c r="DB619" i="2307" s="1"/>
  <c r="DC618" i="2307"/>
  <c r="DA618" i="2307"/>
  <c r="CH618" i="2307"/>
  <c r="CF618" i="2307"/>
  <c r="AD618" i="2307"/>
  <c r="AC618" i="2307"/>
  <c r="DB618" i="2307" s="1"/>
  <c r="DC617" i="2307"/>
  <c r="DA617" i="2307"/>
  <c r="CH617" i="2307"/>
  <c r="CF617" i="2307"/>
  <c r="AD617" i="2307"/>
  <c r="AC617" i="2307"/>
  <c r="DB617" i="2307" s="1"/>
  <c r="DC616" i="2307"/>
  <c r="DA616" i="2307"/>
  <c r="CH616" i="2307"/>
  <c r="CF616" i="2307"/>
  <c r="AD616" i="2307"/>
  <c r="AC616" i="2307"/>
  <c r="DB616" i="2307" s="1"/>
  <c r="DC615" i="2307"/>
  <c r="DA615" i="2307"/>
  <c r="CH615" i="2307"/>
  <c r="CF615" i="2307"/>
  <c r="AD615" i="2307"/>
  <c r="AC615" i="2307"/>
  <c r="DB615" i="2307" s="1"/>
  <c r="DC614" i="2307"/>
  <c r="DA614" i="2307"/>
  <c r="CH614" i="2307"/>
  <c r="CF614" i="2307"/>
  <c r="AD614" i="2307"/>
  <c r="AC614" i="2307"/>
  <c r="DB614" i="2307" s="1"/>
  <c r="DC613" i="2307"/>
  <c r="DA613" i="2307"/>
  <c r="CH613" i="2307"/>
  <c r="CF613" i="2307"/>
  <c r="AD613" i="2307"/>
  <c r="AC613" i="2307"/>
  <c r="DC612" i="2307"/>
  <c r="DA612" i="2307"/>
  <c r="CH612" i="2307"/>
  <c r="CF612" i="2307"/>
  <c r="AD612" i="2307"/>
  <c r="AC612" i="2307"/>
  <c r="DB612" i="2307" s="1"/>
  <c r="DC611" i="2307"/>
  <c r="DA611" i="2307"/>
  <c r="CH611" i="2307"/>
  <c r="CF611" i="2307"/>
  <c r="AD611" i="2307"/>
  <c r="AC611" i="2307"/>
  <c r="DC610" i="2307"/>
  <c r="DA610" i="2307"/>
  <c r="CH610" i="2307"/>
  <c r="CF610" i="2307"/>
  <c r="AD610" i="2307"/>
  <c r="AC610" i="2307"/>
  <c r="DB610" i="2307" s="1"/>
  <c r="DC609" i="2307"/>
  <c r="DA609" i="2307"/>
  <c r="CH609" i="2307"/>
  <c r="CF609" i="2307"/>
  <c r="AD609" i="2307"/>
  <c r="AC609" i="2307"/>
  <c r="DB609" i="2307" s="1"/>
  <c r="DC608" i="2307"/>
  <c r="DA608" i="2307"/>
  <c r="CH608" i="2307"/>
  <c r="CF608" i="2307"/>
  <c r="AD608" i="2307"/>
  <c r="AC608" i="2307"/>
  <c r="DB608" i="2307" s="1"/>
  <c r="DC607" i="2307"/>
  <c r="DA607" i="2307"/>
  <c r="CH607" i="2307"/>
  <c r="CF607" i="2307"/>
  <c r="AD607" i="2307"/>
  <c r="AC607" i="2307"/>
  <c r="DB607" i="2307" s="1"/>
  <c r="DC606" i="2307"/>
  <c r="DA606" i="2307"/>
  <c r="CH606" i="2307"/>
  <c r="CF606" i="2307"/>
  <c r="AD606" i="2307"/>
  <c r="AC606" i="2307"/>
  <c r="DB606" i="2307" s="1"/>
  <c r="DC605" i="2307"/>
  <c r="DA605" i="2307"/>
  <c r="CH605" i="2307"/>
  <c r="CF605" i="2307"/>
  <c r="AD605" i="2307"/>
  <c r="AC605" i="2307"/>
  <c r="DB605" i="2307" s="1"/>
  <c r="DC604" i="2307"/>
  <c r="DA604" i="2307"/>
  <c r="CH604" i="2307"/>
  <c r="CF604" i="2307"/>
  <c r="AD604" i="2307"/>
  <c r="AC604" i="2307"/>
  <c r="DB604" i="2307" s="1"/>
  <c r="DC603" i="2307"/>
  <c r="DA603" i="2307"/>
  <c r="CH603" i="2307"/>
  <c r="CF603" i="2307"/>
  <c r="AD603" i="2307"/>
  <c r="AC603" i="2307"/>
  <c r="DB603" i="2307" s="1"/>
  <c r="DC602" i="2307"/>
  <c r="DA602" i="2307"/>
  <c r="CH602" i="2307"/>
  <c r="CF602" i="2307"/>
  <c r="AD602" i="2307"/>
  <c r="AC602" i="2307"/>
  <c r="DB602" i="2307" s="1"/>
  <c r="DC601" i="2307"/>
  <c r="DA601" i="2307"/>
  <c r="CH601" i="2307"/>
  <c r="CF601" i="2307"/>
  <c r="AD601" i="2307"/>
  <c r="AC601" i="2307"/>
  <c r="CE601" i="2307" s="1"/>
  <c r="DC600" i="2307"/>
  <c r="DA600" i="2307"/>
  <c r="CH600" i="2307"/>
  <c r="CF600" i="2307"/>
  <c r="AD600" i="2307"/>
  <c r="AC600" i="2307"/>
  <c r="CG600" i="2307" s="1"/>
  <c r="DC599" i="2307"/>
  <c r="DA599" i="2307"/>
  <c r="CH599" i="2307"/>
  <c r="CF599" i="2307"/>
  <c r="AD599" i="2307"/>
  <c r="AC599" i="2307"/>
  <c r="CZ599" i="2307" s="1"/>
  <c r="DC598" i="2307"/>
  <c r="DA598" i="2307"/>
  <c r="CH598" i="2307"/>
  <c r="CF598" i="2307"/>
  <c r="AD598" i="2307"/>
  <c r="AC598" i="2307"/>
  <c r="DB598" i="2307" s="1"/>
  <c r="DC597" i="2307"/>
  <c r="DA597" i="2307"/>
  <c r="CH597" i="2307"/>
  <c r="CF597" i="2307"/>
  <c r="AD597" i="2307"/>
  <c r="AC597" i="2307"/>
  <c r="DC596" i="2307"/>
  <c r="DA596" i="2307"/>
  <c r="CH596" i="2307"/>
  <c r="CF596" i="2307"/>
  <c r="AD596" i="2307"/>
  <c r="AC596" i="2307"/>
  <c r="CG596" i="2307" s="1"/>
  <c r="DC595" i="2307"/>
  <c r="DA595" i="2307"/>
  <c r="CH595" i="2307"/>
  <c r="CF595" i="2307"/>
  <c r="AD595" i="2307"/>
  <c r="AC595" i="2307"/>
  <c r="CZ595" i="2307" s="1"/>
  <c r="DC594" i="2307"/>
  <c r="DA594" i="2307"/>
  <c r="CH594" i="2307"/>
  <c r="CF594" i="2307"/>
  <c r="AD594" i="2307"/>
  <c r="AC594" i="2307"/>
  <c r="DB594" i="2307" s="1"/>
  <c r="DC593" i="2307"/>
  <c r="DA593" i="2307"/>
  <c r="CH593" i="2307"/>
  <c r="CF593" i="2307"/>
  <c r="AD593" i="2307"/>
  <c r="AC593" i="2307"/>
  <c r="CE593" i="2307" s="1"/>
  <c r="DC592" i="2307"/>
  <c r="DA592" i="2307"/>
  <c r="CH592" i="2307"/>
  <c r="CF592" i="2307"/>
  <c r="AD592" i="2307"/>
  <c r="AC592" i="2307"/>
  <c r="CG592" i="2307" s="1"/>
  <c r="DC591" i="2307"/>
  <c r="DA591" i="2307"/>
  <c r="CH591" i="2307"/>
  <c r="CF591" i="2307"/>
  <c r="AD591" i="2307"/>
  <c r="AC591" i="2307"/>
  <c r="CZ591" i="2307" s="1"/>
  <c r="DC590" i="2307"/>
  <c r="DA590" i="2307"/>
  <c r="CH590" i="2307"/>
  <c r="CF590" i="2307"/>
  <c r="AD590" i="2307"/>
  <c r="AC590" i="2307"/>
  <c r="DB590" i="2307" s="1"/>
  <c r="DC589" i="2307"/>
  <c r="DA589" i="2307"/>
  <c r="CH589" i="2307"/>
  <c r="CF589" i="2307"/>
  <c r="AD589" i="2307"/>
  <c r="AC589" i="2307"/>
  <c r="CZ589" i="2307" s="1"/>
  <c r="DC588" i="2307"/>
  <c r="DA588" i="2307"/>
  <c r="CH588" i="2307"/>
  <c r="CF588" i="2307"/>
  <c r="AD588" i="2307"/>
  <c r="AC588" i="2307"/>
  <c r="CG588" i="2307" s="1"/>
  <c r="DC587" i="2307"/>
  <c r="DA587" i="2307"/>
  <c r="CH587" i="2307"/>
  <c r="CF587" i="2307"/>
  <c r="AD587" i="2307"/>
  <c r="AC587" i="2307"/>
  <c r="CZ587" i="2307" s="1"/>
  <c r="DC586" i="2307"/>
  <c r="DA586" i="2307"/>
  <c r="CH586" i="2307"/>
  <c r="CF586" i="2307"/>
  <c r="AD586" i="2307"/>
  <c r="AC586" i="2307"/>
  <c r="DB586" i="2307" s="1"/>
  <c r="DC585" i="2307"/>
  <c r="DA585" i="2307"/>
  <c r="CH585" i="2307"/>
  <c r="CF585" i="2307"/>
  <c r="AD585" i="2307"/>
  <c r="AC585" i="2307"/>
  <c r="CE585" i="2307" s="1"/>
  <c r="DC584" i="2307"/>
  <c r="DA584" i="2307"/>
  <c r="CH584" i="2307"/>
  <c r="CF584" i="2307"/>
  <c r="AD584" i="2307"/>
  <c r="AC584" i="2307"/>
  <c r="CG584" i="2307" s="1"/>
  <c r="DC583" i="2307"/>
  <c r="DA583" i="2307"/>
  <c r="CH583" i="2307"/>
  <c r="CF583" i="2307"/>
  <c r="AD583" i="2307"/>
  <c r="AC583" i="2307"/>
  <c r="CZ583" i="2307" s="1"/>
  <c r="DC582" i="2307"/>
  <c r="DA582" i="2307"/>
  <c r="CH582" i="2307"/>
  <c r="CF582" i="2307"/>
  <c r="AD582" i="2307"/>
  <c r="AC582" i="2307"/>
  <c r="DB582" i="2307" s="1"/>
  <c r="DC581" i="2307"/>
  <c r="DA581" i="2307"/>
  <c r="CH581" i="2307"/>
  <c r="CF581" i="2307"/>
  <c r="AD581" i="2307"/>
  <c r="AC581" i="2307"/>
  <c r="CZ581" i="2307" s="1"/>
  <c r="DC580" i="2307"/>
  <c r="DA580" i="2307"/>
  <c r="CH580" i="2307"/>
  <c r="CF580" i="2307"/>
  <c r="AD580" i="2307"/>
  <c r="AC580" i="2307"/>
  <c r="CG580" i="2307" s="1"/>
  <c r="DC579" i="2307"/>
  <c r="DA579" i="2307"/>
  <c r="CH579" i="2307"/>
  <c r="CF579" i="2307"/>
  <c r="AD579" i="2307"/>
  <c r="AC579" i="2307"/>
  <c r="CZ579" i="2307" s="1"/>
  <c r="DC578" i="2307"/>
  <c r="DA578" i="2307"/>
  <c r="CH578" i="2307"/>
  <c r="CF578" i="2307"/>
  <c r="AD578" i="2307"/>
  <c r="AC578" i="2307"/>
  <c r="DB578" i="2307" s="1"/>
  <c r="DC577" i="2307"/>
  <c r="DA577" i="2307"/>
  <c r="CH577" i="2307"/>
  <c r="CF577" i="2307"/>
  <c r="AD577" i="2307"/>
  <c r="AC577" i="2307"/>
  <c r="CE577" i="2307" s="1"/>
  <c r="DC576" i="2307"/>
  <c r="DA576" i="2307"/>
  <c r="CH576" i="2307"/>
  <c r="CF576" i="2307"/>
  <c r="AD576" i="2307"/>
  <c r="AC576" i="2307"/>
  <c r="CG576" i="2307" s="1"/>
  <c r="DC575" i="2307"/>
  <c r="DA575" i="2307"/>
  <c r="CH575" i="2307"/>
  <c r="CF575" i="2307"/>
  <c r="AD575" i="2307"/>
  <c r="AC575" i="2307"/>
  <c r="CZ575" i="2307" s="1"/>
  <c r="DC574" i="2307"/>
  <c r="DA574" i="2307"/>
  <c r="CH574" i="2307"/>
  <c r="CF574" i="2307"/>
  <c r="AD574" i="2307"/>
  <c r="AC574" i="2307"/>
  <c r="DB574" i="2307" s="1"/>
  <c r="DC573" i="2307"/>
  <c r="DA573" i="2307"/>
  <c r="CH573" i="2307"/>
  <c r="CF573" i="2307"/>
  <c r="AD573" i="2307"/>
  <c r="AC573" i="2307"/>
  <c r="CZ573" i="2307" s="1"/>
  <c r="DC572" i="2307"/>
  <c r="DA572" i="2307"/>
  <c r="CH572" i="2307"/>
  <c r="CF572" i="2307"/>
  <c r="AD572" i="2307"/>
  <c r="AC572" i="2307"/>
  <c r="CG572" i="2307" s="1"/>
  <c r="DC571" i="2307"/>
  <c r="DA571" i="2307"/>
  <c r="CH571" i="2307"/>
  <c r="CF571" i="2307"/>
  <c r="AD571" i="2307"/>
  <c r="AC571" i="2307"/>
  <c r="CZ571" i="2307" s="1"/>
  <c r="DC570" i="2307"/>
  <c r="DA570" i="2307"/>
  <c r="CH570" i="2307"/>
  <c r="CF570" i="2307"/>
  <c r="AD570" i="2307"/>
  <c r="AC570" i="2307"/>
  <c r="DB570" i="2307" s="1"/>
  <c r="DC569" i="2307"/>
  <c r="DA569" i="2307"/>
  <c r="CH569" i="2307"/>
  <c r="CF569" i="2307"/>
  <c r="AD569" i="2307"/>
  <c r="AC569" i="2307"/>
  <c r="CE569" i="2307" s="1"/>
  <c r="DC568" i="2307"/>
  <c r="DA568" i="2307"/>
  <c r="CH568" i="2307"/>
  <c r="CF568" i="2307"/>
  <c r="AD568" i="2307"/>
  <c r="AC568" i="2307"/>
  <c r="CG568" i="2307" s="1"/>
  <c r="DC567" i="2307"/>
  <c r="DA567" i="2307"/>
  <c r="CH567" i="2307"/>
  <c r="CF567" i="2307"/>
  <c r="AD567" i="2307"/>
  <c r="AC567" i="2307"/>
  <c r="CZ567" i="2307" s="1"/>
  <c r="DC566" i="2307"/>
  <c r="DA566" i="2307"/>
  <c r="CH566" i="2307"/>
  <c r="CF566" i="2307"/>
  <c r="AD566" i="2307"/>
  <c r="AC566" i="2307"/>
  <c r="DB566" i="2307" s="1"/>
  <c r="DC565" i="2307"/>
  <c r="DA565" i="2307"/>
  <c r="CH565" i="2307"/>
  <c r="CF565" i="2307"/>
  <c r="AD565" i="2307"/>
  <c r="AC565" i="2307"/>
  <c r="CZ565" i="2307" s="1"/>
  <c r="DC564" i="2307"/>
  <c r="DA564" i="2307"/>
  <c r="CH564" i="2307"/>
  <c r="CF564" i="2307"/>
  <c r="AD564" i="2307"/>
  <c r="AC564" i="2307"/>
  <c r="CG564" i="2307" s="1"/>
  <c r="DC563" i="2307"/>
  <c r="DA563" i="2307"/>
  <c r="CH563" i="2307"/>
  <c r="CF563" i="2307"/>
  <c r="AD563" i="2307"/>
  <c r="AC563" i="2307"/>
  <c r="CZ563" i="2307" s="1"/>
  <c r="DC562" i="2307"/>
  <c r="DA562" i="2307"/>
  <c r="CH562" i="2307"/>
  <c r="CF562" i="2307"/>
  <c r="AD562" i="2307"/>
  <c r="AC562" i="2307"/>
  <c r="DB562" i="2307" s="1"/>
  <c r="DC561" i="2307"/>
  <c r="DA561" i="2307"/>
  <c r="CH561" i="2307"/>
  <c r="CF561" i="2307"/>
  <c r="AD561" i="2307"/>
  <c r="AC561" i="2307"/>
  <c r="CE561" i="2307" s="1"/>
  <c r="DC560" i="2307"/>
  <c r="DA560" i="2307"/>
  <c r="CH560" i="2307"/>
  <c r="CF560" i="2307"/>
  <c r="AD560" i="2307"/>
  <c r="AC560" i="2307"/>
  <c r="CG560" i="2307" s="1"/>
  <c r="DC559" i="2307"/>
  <c r="DA559" i="2307"/>
  <c r="CH559" i="2307"/>
  <c r="CF559" i="2307"/>
  <c r="AD559" i="2307"/>
  <c r="AC559" i="2307"/>
  <c r="CZ559" i="2307" s="1"/>
  <c r="DC558" i="2307"/>
  <c r="DA558" i="2307"/>
  <c r="CH558" i="2307"/>
  <c r="CF558" i="2307"/>
  <c r="AD558" i="2307"/>
  <c r="AC558" i="2307"/>
  <c r="DB558" i="2307" s="1"/>
  <c r="DC557" i="2307"/>
  <c r="DA557" i="2307"/>
  <c r="CH557" i="2307"/>
  <c r="CF557" i="2307"/>
  <c r="AD557" i="2307"/>
  <c r="AC557" i="2307"/>
  <c r="CZ557" i="2307" s="1"/>
  <c r="DC556" i="2307"/>
  <c r="DA556" i="2307"/>
  <c r="CH556" i="2307"/>
  <c r="CF556" i="2307"/>
  <c r="AD556" i="2307"/>
  <c r="AC556" i="2307"/>
  <c r="CG556" i="2307" s="1"/>
  <c r="DC555" i="2307"/>
  <c r="DA555" i="2307"/>
  <c r="CH555" i="2307"/>
  <c r="CF555" i="2307"/>
  <c r="AD555" i="2307"/>
  <c r="AC555" i="2307"/>
  <c r="CZ555" i="2307" s="1"/>
  <c r="DC554" i="2307"/>
  <c r="DA554" i="2307"/>
  <c r="CH554" i="2307"/>
  <c r="CF554" i="2307"/>
  <c r="AD554" i="2307"/>
  <c r="AC554" i="2307"/>
  <c r="DB554" i="2307" s="1"/>
  <c r="DC553" i="2307"/>
  <c r="DA553" i="2307"/>
  <c r="CH553" i="2307"/>
  <c r="CF553" i="2307"/>
  <c r="AD553" i="2307"/>
  <c r="AC553" i="2307"/>
  <c r="CE553" i="2307" s="1"/>
  <c r="DC552" i="2307"/>
  <c r="DA552" i="2307"/>
  <c r="CH552" i="2307"/>
  <c r="CF552" i="2307"/>
  <c r="AD552" i="2307"/>
  <c r="AC552" i="2307"/>
  <c r="CG552" i="2307" s="1"/>
  <c r="DC551" i="2307"/>
  <c r="DA551" i="2307"/>
  <c r="CH551" i="2307"/>
  <c r="CF551" i="2307"/>
  <c r="AD551" i="2307"/>
  <c r="AC551" i="2307"/>
  <c r="CZ551" i="2307" s="1"/>
  <c r="DC550" i="2307"/>
  <c r="DA550" i="2307"/>
  <c r="CH550" i="2307"/>
  <c r="CF550" i="2307"/>
  <c r="AD550" i="2307"/>
  <c r="AC550" i="2307"/>
  <c r="DB550" i="2307" s="1"/>
  <c r="DC549" i="2307"/>
  <c r="DA549" i="2307"/>
  <c r="CH549" i="2307"/>
  <c r="CF549" i="2307"/>
  <c r="AD549" i="2307"/>
  <c r="AC549" i="2307"/>
  <c r="CZ549" i="2307" s="1"/>
  <c r="DC548" i="2307"/>
  <c r="DA548" i="2307"/>
  <c r="CH548" i="2307"/>
  <c r="CF548" i="2307"/>
  <c r="AD548" i="2307"/>
  <c r="AC548" i="2307"/>
  <c r="CG548" i="2307" s="1"/>
  <c r="DC547" i="2307"/>
  <c r="DA547" i="2307"/>
  <c r="CH547" i="2307"/>
  <c r="CF547" i="2307"/>
  <c r="AD547" i="2307"/>
  <c r="AC547" i="2307"/>
  <c r="CZ547" i="2307" s="1"/>
  <c r="DC546" i="2307"/>
  <c r="DA546" i="2307"/>
  <c r="CH546" i="2307"/>
  <c r="CF546" i="2307"/>
  <c r="AD546" i="2307"/>
  <c r="AC546" i="2307"/>
  <c r="DB546" i="2307" s="1"/>
  <c r="DC545" i="2307"/>
  <c r="DA545" i="2307"/>
  <c r="CH545" i="2307"/>
  <c r="CF545" i="2307"/>
  <c r="AD545" i="2307"/>
  <c r="AC545" i="2307"/>
  <c r="CE545" i="2307" s="1"/>
  <c r="DC544" i="2307"/>
  <c r="DA544" i="2307"/>
  <c r="CH544" i="2307"/>
  <c r="CF544" i="2307"/>
  <c r="AD544" i="2307"/>
  <c r="AC544" i="2307"/>
  <c r="CG544" i="2307" s="1"/>
  <c r="DC543" i="2307"/>
  <c r="DA543" i="2307"/>
  <c r="CH543" i="2307"/>
  <c r="CF543" i="2307"/>
  <c r="AD543" i="2307"/>
  <c r="AC543" i="2307"/>
  <c r="CZ543" i="2307" s="1"/>
  <c r="DC542" i="2307"/>
  <c r="DA542" i="2307"/>
  <c r="CH542" i="2307"/>
  <c r="CF542" i="2307"/>
  <c r="AD542" i="2307"/>
  <c r="AC542" i="2307"/>
  <c r="DB542" i="2307" s="1"/>
  <c r="DC541" i="2307"/>
  <c r="DA541" i="2307"/>
  <c r="CH541" i="2307"/>
  <c r="CF541" i="2307"/>
  <c r="AD541" i="2307"/>
  <c r="AC541" i="2307"/>
  <c r="CZ541" i="2307" s="1"/>
  <c r="DC540" i="2307"/>
  <c r="DA540" i="2307"/>
  <c r="CH540" i="2307"/>
  <c r="CF540" i="2307"/>
  <c r="AD540" i="2307"/>
  <c r="AC540" i="2307"/>
  <c r="CG540" i="2307" s="1"/>
  <c r="DC539" i="2307"/>
  <c r="DA539" i="2307"/>
  <c r="CH539" i="2307"/>
  <c r="CF539" i="2307"/>
  <c r="AD539" i="2307"/>
  <c r="AC539" i="2307"/>
  <c r="CZ539" i="2307" s="1"/>
  <c r="DC538" i="2307"/>
  <c r="DA538" i="2307"/>
  <c r="CH538" i="2307"/>
  <c r="CF538" i="2307"/>
  <c r="AD538" i="2307"/>
  <c r="AC538" i="2307"/>
  <c r="DB538" i="2307" s="1"/>
  <c r="DC537" i="2307"/>
  <c r="DA537" i="2307"/>
  <c r="CH537" i="2307"/>
  <c r="CF537" i="2307"/>
  <c r="AD537" i="2307"/>
  <c r="AC537" i="2307"/>
  <c r="CE537" i="2307" s="1"/>
  <c r="DC536" i="2307"/>
  <c r="DA536" i="2307"/>
  <c r="CH536" i="2307"/>
  <c r="CF536" i="2307"/>
  <c r="AD536" i="2307"/>
  <c r="AC536" i="2307"/>
  <c r="CG536" i="2307" s="1"/>
  <c r="DC535" i="2307"/>
  <c r="DA535" i="2307"/>
  <c r="CH535" i="2307"/>
  <c r="CF535" i="2307"/>
  <c r="AD535" i="2307"/>
  <c r="AC535" i="2307"/>
  <c r="CZ535" i="2307" s="1"/>
  <c r="DC534" i="2307"/>
  <c r="DA534" i="2307"/>
  <c r="CH534" i="2307"/>
  <c r="CF534" i="2307"/>
  <c r="AD534" i="2307"/>
  <c r="AC534" i="2307"/>
  <c r="DB534" i="2307" s="1"/>
  <c r="DC533" i="2307"/>
  <c r="DA533" i="2307"/>
  <c r="CH533" i="2307"/>
  <c r="CF533" i="2307"/>
  <c r="AD533" i="2307"/>
  <c r="AC533" i="2307"/>
  <c r="CG533" i="2307" s="1"/>
  <c r="DC532" i="2307"/>
  <c r="DA532" i="2307"/>
  <c r="CH532" i="2307"/>
  <c r="CF532" i="2307"/>
  <c r="AD532" i="2307"/>
  <c r="AC532" i="2307"/>
  <c r="DB532" i="2307" s="1"/>
  <c r="DC531" i="2307"/>
  <c r="DA531" i="2307"/>
  <c r="CH531" i="2307"/>
  <c r="CF531" i="2307"/>
  <c r="AD531" i="2307"/>
  <c r="AC531" i="2307"/>
  <c r="DB531" i="2307" s="1"/>
  <c r="DC530" i="2307"/>
  <c r="DA530" i="2307"/>
  <c r="CH530" i="2307"/>
  <c r="CF530" i="2307"/>
  <c r="AD530" i="2307"/>
  <c r="AC530" i="2307"/>
  <c r="DB530" i="2307" s="1"/>
  <c r="DC529" i="2307"/>
  <c r="DA529" i="2307"/>
  <c r="CH529" i="2307"/>
  <c r="CF529" i="2307"/>
  <c r="AD529" i="2307"/>
  <c r="AC529" i="2307"/>
  <c r="CG529" i="2307" s="1"/>
  <c r="DC528" i="2307"/>
  <c r="DA528" i="2307"/>
  <c r="CH528" i="2307"/>
  <c r="CF528" i="2307"/>
  <c r="AD528" i="2307"/>
  <c r="AC528" i="2307"/>
  <c r="DB528" i="2307" s="1"/>
  <c r="DC527" i="2307"/>
  <c r="DA527" i="2307"/>
  <c r="CH527" i="2307"/>
  <c r="CF527" i="2307"/>
  <c r="AD527" i="2307"/>
  <c r="AC527" i="2307"/>
  <c r="DB527" i="2307" s="1"/>
  <c r="DC526" i="2307"/>
  <c r="DA526" i="2307"/>
  <c r="CH526" i="2307"/>
  <c r="CF526" i="2307"/>
  <c r="AD526" i="2307"/>
  <c r="AC526" i="2307"/>
  <c r="DB526" i="2307" s="1"/>
  <c r="DC525" i="2307"/>
  <c r="DA525" i="2307"/>
  <c r="CH525" i="2307"/>
  <c r="CF525" i="2307"/>
  <c r="AD525" i="2307"/>
  <c r="AC525" i="2307"/>
  <c r="CG525" i="2307" s="1"/>
  <c r="DC524" i="2307"/>
  <c r="DA524" i="2307"/>
  <c r="CH524" i="2307"/>
  <c r="CF524" i="2307"/>
  <c r="AD524" i="2307"/>
  <c r="AC524" i="2307"/>
  <c r="DB524" i="2307" s="1"/>
  <c r="DC523" i="2307"/>
  <c r="DA523" i="2307"/>
  <c r="CH523" i="2307"/>
  <c r="CF523" i="2307"/>
  <c r="AD523" i="2307"/>
  <c r="AC523" i="2307"/>
  <c r="DB523" i="2307" s="1"/>
  <c r="DC522" i="2307"/>
  <c r="DA522" i="2307"/>
  <c r="CH522" i="2307"/>
  <c r="CF522" i="2307"/>
  <c r="AD522" i="2307"/>
  <c r="AC522" i="2307"/>
  <c r="DB522" i="2307" s="1"/>
  <c r="DC521" i="2307"/>
  <c r="DA521" i="2307"/>
  <c r="CH521" i="2307"/>
  <c r="CF521" i="2307"/>
  <c r="AD521" i="2307"/>
  <c r="AC521" i="2307"/>
  <c r="CG521" i="2307" s="1"/>
  <c r="DC520" i="2307"/>
  <c r="DA520" i="2307"/>
  <c r="CH520" i="2307"/>
  <c r="CF520" i="2307"/>
  <c r="AD520" i="2307"/>
  <c r="AC520" i="2307"/>
  <c r="DC519" i="2307"/>
  <c r="DA519" i="2307"/>
  <c r="CH519" i="2307"/>
  <c r="CF519" i="2307"/>
  <c r="AD519" i="2307"/>
  <c r="AC519" i="2307"/>
  <c r="DB519" i="2307" s="1"/>
  <c r="DC518" i="2307"/>
  <c r="DA518" i="2307"/>
  <c r="CH518" i="2307"/>
  <c r="CF518" i="2307"/>
  <c r="AD518" i="2307"/>
  <c r="AC518" i="2307"/>
  <c r="DB518" i="2307" s="1"/>
  <c r="DC517" i="2307"/>
  <c r="DA517" i="2307"/>
  <c r="CH517" i="2307"/>
  <c r="CF517" i="2307"/>
  <c r="AD517" i="2307"/>
  <c r="AC517" i="2307"/>
  <c r="CG517" i="2307" s="1"/>
  <c r="DC516" i="2307"/>
  <c r="DA516" i="2307"/>
  <c r="CH516" i="2307"/>
  <c r="CF516" i="2307"/>
  <c r="AD516" i="2307"/>
  <c r="AC516" i="2307"/>
  <c r="DC515" i="2307"/>
  <c r="DA515" i="2307"/>
  <c r="CH515" i="2307"/>
  <c r="CF515" i="2307"/>
  <c r="AD515" i="2307"/>
  <c r="AC515" i="2307"/>
  <c r="DB515" i="2307" s="1"/>
  <c r="DC514" i="2307"/>
  <c r="DA514" i="2307"/>
  <c r="CH514" i="2307"/>
  <c r="CF514" i="2307"/>
  <c r="AD514" i="2307"/>
  <c r="AC514" i="2307"/>
  <c r="DB514" i="2307" s="1"/>
  <c r="DC513" i="2307"/>
  <c r="DA513" i="2307"/>
  <c r="CH513" i="2307"/>
  <c r="CF513" i="2307"/>
  <c r="AD513" i="2307"/>
  <c r="AC513" i="2307"/>
  <c r="CG513" i="2307" s="1"/>
  <c r="DC512" i="2307"/>
  <c r="DA512" i="2307"/>
  <c r="CH512" i="2307"/>
  <c r="CF512" i="2307"/>
  <c r="AD512" i="2307"/>
  <c r="AC512" i="2307"/>
  <c r="DB512" i="2307" s="1"/>
  <c r="DC511" i="2307"/>
  <c r="DA511" i="2307"/>
  <c r="CH511" i="2307"/>
  <c r="CF511" i="2307"/>
  <c r="AD511" i="2307"/>
  <c r="AC511" i="2307"/>
  <c r="DB511" i="2307" s="1"/>
  <c r="DC510" i="2307"/>
  <c r="DA510" i="2307"/>
  <c r="CH510" i="2307"/>
  <c r="CF510" i="2307"/>
  <c r="AD510" i="2307"/>
  <c r="AC510" i="2307"/>
  <c r="DB510" i="2307" s="1"/>
  <c r="DC509" i="2307"/>
  <c r="DA509" i="2307"/>
  <c r="CH509" i="2307"/>
  <c r="CF509" i="2307"/>
  <c r="AD509" i="2307"/>
  <c r="AC509" i="2307"/>
  <c r="CG509" i="2307" s="1"/>
  <c r="DC508" i="2307"/>
  <c r="DA508" i="2307"/>
  <c r="CH508" i="2307"/>
  <c r="CF508" i="2307"/>
  <c r="AD508" i="2307"/>
  <c r="AC508" i="2307"/>
  <c r="DB508" i="2307" s="1"/>
  <c r="DC507" i="2307"/>
  <c r="DA507" i="2307"/>
  <c r="CH507" i="2307"/>
  <c r="CF507" i="2307"/>
  <c r="AD507" i="2307"/>
  <c r="AC507" i="2307"/>
  <c r="DB507" i="2307" s="1"/>
  <c r="DC506" i="2307"/>
  <c r="DA506" i="2307"/>
  <c r="CH506" i="2307"/>
  <c r="CF506" i="2307"/>
  <c r="AD506" i="2307"/>
  <c r="AC506" i="2307"/>
  <c r="DB506" i="2307" s="1"/>
  <c r="DC505" i="2307"/>
  <c r="DA505" i="2307"/>
  <c r="CH505" i="2307"/>
  <c r="CF505" i="2307"/>
  <c r="AD505" i="2307"/>
  <c r="AC505" i="2307"/>
  <c r="CG505" i="2307" s="1"/>
  <c r="DC504" i="2307"/>
  <c r="DA504" i="2307"/>
  <c r="CH504" i="2307"/>
  <c r="CF504" i="2307"/>
  <c r="AD504" i="2307"/>
  <c r="AC504" i="2307"/>
  <c r="DB504" i="2307" s="1"/>
  <c r="DC503" i="2307"/>
  <c r="DA503" i="2307"/>
  <c r="CH503" i="2307"/>
  <c r="CF503" i="2307"/>
  <c r="AD503" i="2307"/>
  <c r="AC503" i="2307"/>
  <c r="DB503" i="2307" s="1"/>
  <c r="DC502" i="2307"/>
  <c r="DA502" i="2307"/>
  <c r="CH502" i="2307"/>
  <c r="CF502" i="2307"/>
  <c r="AD502" i="2307"/>
  <c r="AC502" i="2307"/>
  <c r="DB502" i="2307" s="1"/>
  <c r="DC501" i="2307"/>
  <c r="DA501" i="2307"/>
  <c r="CH501" i="2307"/>
  <c r="CF501" i="2307"/>
  <c r="AD501" i="2307"/>
  <c r="AC501" i="2307"/>
  <c r="CG501" i="2307" s="1"/>
  <c r="DC500" i="2307"/>
  <c r="DA500" i="2307"/>
  <c r="CH500" i="2307"/>
  <c r="CF500" i="2307"/>
  <c r="AD500" i="2307"/>
  <c r="AC500" i="2307"/>
  <c r="DB500" i="2307" s="1"/>
  <c r="DC499" i="2307"/>
  <c r="DA499" i="2307"/>
  <c r="CH499" i="2307"/>
  <c r="CF499" i="2307"/>
  <c r="AD499" i="2307"/>
  <c r="AC499" i="2307"/>
  <c r="DB499" i="2307" s="1"/>
  <c r="DC498" i="2307"/>
  <c r="DA498" i="2307"/>
  <c r="CH498" i="2307"/>
  <c r="CF498" i="2307"/>
  <c r="AD498" i="2307"/>
  <c r="AC498" i="2307"/>
  <c r="DB498" i="2307" s="1"/>
  <c r="DC497" i="2307"/>
  <c r="DA497" i="2307"/>
  <c r="CH497" i="2307"/>
  <c r="CF497" i="2307"/>
  <c r="AD497" i="2307"/>
  <c r="AC497" i="2307"/>
  <c r="CG497" i="2307" s="1"/>
  <c r="DC496" i="2307"/>
  <c r="DA496" i="2307"/>
  <c r="CH496" i="2307"/>
  <c r="CF496" i="2307"/>
  <c r="AD496" i="2307"/>
  <c r="AC496" i="2307"/>
  <c r="DB496" i="2307" s="1"/>
  <c r="DC495" i="2307"/>
  <c r="DA495" i="2307"/>
  <c r="CH495" i="2307"/>
  <c r="CF495" i="2307"/>
  <c r="AD495" i="2307"/>
  <c r="AC495" i="2307"/>
  <c r="DB495" i="2307" s="1"/>
  <c r="DC494" i="2307"/>
  <c r="DA494" i="2307"/>
  <c r="CH494" i="2307"/>
  <c r="CF494" i="2307"/>
  <c r="AD494" i="2307"/>
  <c r="AC494" i="2307"/>
  <c r="DB494" i="2307" s="1"/>
  <c r="DC493" i="2307"/>
  <c r="DA493" i="2307"/>
  <c r="CH493" i="2307"/>
  <c r="CF493" i="2307"/>
  <c r="AD493" i="2307"/>
  <c r="AC493" i="2307"/>
  <c r="CG493" i="2307" s="1"/>
  <c r="DC492" i="2307"/>
  <c r="DA492" i="2307"/>
  <c r="CH492" i="2307"/>
  <c r="CF492" i="2307"/>
  <c r="AD492" i="2307"/>
  <c r="AC492" i="2307"/>
  <c r="DB492" i="2307" s="1"/>
  <c r="DC491" i="2307"/>
  <c r="DA491" i="2307"/>
  <c r="CH491" i="2307"/>
  <c r="CF491" i="2307"/>
  <c r="AD491" i="2307"/>
  <c r="AC491" i="2307"/>
  <c r="DB491" i="2307" s="1"/>
  <c r="DC490" i="2307"/>
  <c r="DA490" i="2307"/>
  <c r="CH490" i="2307"/>
  <c r="CF490" i="2307"/>
  <c r="AD490" i="2307"/>
  <c r="AC490" i="2307"/>
  <c r="DC489" i="2307"/>
  <c r="DA489" i="2307"/>
  <c r="CH489" i="2307"/>
  <c r="CF489" i="2307"/>
  <c r="AD489" i="2307"/>
  <c r="AC489" i="2307"/>
  <c r="CG489" i="2307" s="1"/>
  <c r="DC488" i="2307"/>
  <c r="DA488" i="2307"/>
  <c r="CH488" i="2307"/>
  <c r="CF488" i="2307"/>
  <c r="AD488" i="2307"/>
  <c r="AC488" i="2307"/>
  <c r="DC487" i="2307"/>
  <c r="DA487" i="2307"/>
  <c r="CH487" i="2307"/>
  <c r="CF487" i="2307"/>
  <c r="AD487" i="2307"/>
  <c r="AC487" i="2307"/>
  <c r="DB487" i="2307" s="1"/>
  <c r="DC486" i="2307"/>
  <c r="DA486" i="2307"/>
  <c r="CH486" i="2307"/>
  <c r="CF486" i="2307"/>
  <c r="AD486" i="2307"/>
  <c r="AC486" i="2307"/>
  <c r="DB486" i="2307" s="1"/>
  <c r="DC485" i="2307"/>
  <c r="DA485" i="2307"/>
  <c r="CH485" i="2307"/>
  <c r="CF485" i="2307"/>
  <c r="AD485" i="2307"/>
  <c r="AC485" i="2307"/>
  <c r="CG485" i="2307" s="1"/>
  <c r="DC484" i="2307"/>
  <c r="DA484" i="2307"/>
  <c r="CH484" i="2307"/>
  <c r="CF484" i="2307"/>
  <c r="AD484" i="2307"/>
  <c r="AC484" i="2307"/>
  <c r="DC483" i="2307"/>
  <c r="DA483" i="2307"/>
  <c r="CH483" i="2307"/>
  <c r="CF483" i="2307"/>
  <c r="AD483" i="2307"/>
  <c r="AC483" i="2307"/>
  <c r="DB483" i="2307" s="1"/>
  <c r="DC482" i="2307"/>
  <c r="DA482" i="2307"/>
  <c r="CH482" i="2307"/>
  <c r="CF482" i="2307"/>
  <c r="AD482" i="2307"/>
  <c r="AC482" i="2307"/>
  <c r="DB482" i="2307" s="1"/>
  <c r="DC481" i="2307"/>
  <c r="DA481" i="2307"/>
  <c r="CH481" i="2307"/>
  <c r="CF481" i="2307"/>
  <c r="AD481" i="2307"/>
  <c r="AC481" i="2307"/>
  <c r="CG481" i="2307" s="1"/>
  <c r="DC480" i="2307"/>
  <c r="DA480" i="2307"/>
  <c r="CH480" i="2307"/>
  <c r="CF480" i="2307"/>
  <c r="AD480" i="2307"/>
  <c r="AC480" i="2307"/>
  <c r="DB480" i="2307" s="1"/>
  <c r="DC479" i="2307"/>
  <c r="DA479" i="2307"/>
  <c r="CH479" i="2307"/>
  <c r="CF479" i="2307"/>
  <c r="AD479" i="2307"/>
  <c r="AC479" i="2307"/>
  <c r="DB479" i="2307" s="1"/>
  <c r="DC478" i="2307"/>
  <c r="DA478" i="2307"/>
  <c r="CH478" i="2307"/>
  <c r="CF478" i="2307"/>
  <c r="AD478" i="2307"/>
  <c r="AC478" i="2307"/>
  <c r="DB478" i="2307" s="1"/>
  <c r="DC477" i="2307"/>
  <c r="DA477" i="2307"/>
  <c r="CH477" i="2307"/>
  <c r="CF477" i="2307"/>
  <c r="AD477" i="2307"/>
  <c r="AC477" i="2307"/>
  <c r="CG477" i="2307" s="1"/>
  <c r="DC476" i="2307"/>
  <c r="DA476" i="2307"/>
  <c r="CH476" i="2307"/>
  <c r="CF476" i="2307"/>
  <c r="AD476" i="2307"/>
  <c r="AC476" i="2307"/>
  <c r="DB476" i="2307" s="1"/>
  <c r="DC475" i="2307"/>
  <c r="DA475" i="2307"/>
  <c r="CH475" i="2307"/>
  <c r="CF475" i="2307"/>
  <c r="AD475" i="2307"/>
  <c r="AC475" i="2307"/>
  <c r="DC474" i="2307"/>
  <c r="DA474" i="2307"/>
  <c r="CH474" i="2307"/>
  <c r="CF474" i="2307"/>
  <c r="AD474" i="2307"/>
  <c r="AC474" i="2307"/>
  <c r="DB474" i="2307" s="1"/>
  <c r="DC473" i="2307"/>
  <c r="DA473" i="2307"/>
  <c r="CH473" i="2307"/>
  <c r="CF473" i="2307"/>
  <c r="AD473" i="2307"/>
  <c r="AC473" i="2307"/>
  <c r="DC472" i="2307"/>
  <c r="DA472" i="2307"/>
  <c r="CH472" i="2307"/>
  <c r="CF472" i="2307"/>
  <c r="AD472" i="2307"/>
  <c r="AC472" i="2307"/>
  <c r="DB472" i="2307" s="1"/>
  <c r="DC471" i="2307"/>
  <c r="DA471" i="2307"/>
  <c r="CH471" i="2307"/>
  <c r="CF471" i="2307"/>
  <c r="AD471" i="2307"/>
  <c r="AC471" i="2307"/>
  <c r="DC470" i="2307"/>
  <c r="DA470" i="2307"/>
  <c r="CH470" i="2307"/>
  <c r="CF470" i="2307"/>
  <c r="AD470" i="2307"/>
  <c r="AC470" i="2307"/>
  <c r="DC469" i="2307"/>
  <c r="DA469" i="2307"/>
  <c r="CH469" i="2307"/>
  <c r="CF469" i="2307"/>
  <c r="AD469" i="2307"/>
  <c r="AC469" i="2307"/>
  <c r="DC468" i="2307"/>
  <c r="DA468" i="2307"/>
  <c r="CH468" i="2307"/>
  <c r="CF468" i="2307"/>
  <c r="AD468" i="2307"/>
  <c r="AC468" i="2307"/>
  <c r="DB468" i="2307" s="1"/>
  <c r="DC467" i="2307"/>
  <c r="DA467" i="2307"/>
  <c r="CH467" i="2307"/>
  <c r="CF467" i="2307"/>
  <c r="AD467" i="2307"/>
  <c r="AC467" i="2307"/>
  <c r="DB467" i="2307" s="1"/>
  <c r="DC466" i="2307"/>
  <c r="DA466" i="2307"/>
  <c r="CH466" i="2307"/>
  <c r="CF466" i="2307"/>
  <c r="AD466" i="2307"/>
  <c r="AC466" i="2307"/>
  <c r="DB466" i="2307" s="1"/>
  <c r="DC465" i="2307"/>
  <c r="DA465" i="2307"/>
  <c r="CH465" i="2307"/>
  <c r="CF465" i="2307"/>
  <c r="AD465" i="2307"/>
  <c r="AC465" i="2307"/>
  <c r="CG465" i="2307" s="1"/>
  <c r="DC464" i="2307"/>
  <c r="DA464" i="2307"/>
  <c r="CH464" i="2307"/>
  <c r="CF464" i="2307"/>
  <c r="AD464" i="2307"/>
  <c r="AC464" i="2307"/>
  <c r="DB464" i="2307" s="1"/>
  <c r="DC463" i="2307"/>
  <c r="DA463" i="2307"/>
  <c r="CH463" i="2307"/>
  <c r="CF463" i="2307"/>
  <c r="AD463" i="2307"/>
  <c r="AC463" i="2307"/>
  <c r="DB463" i="2307" s="1"/>
  <c r="DC462" i="2307"/>
  <c r="DA462" i="2307"/>
  <c r="CH462" i="2307"/>
  <c r="CF462" i="2307"/>
  <c r="AD462" i="2307"/>
  <c r="AC462" i="2307"/>
  <c r="DB462" i="2307" s="1"/>
  <c r="DC461" i="2307"/>
  <c r="DA461" i="2307"/>
  <c r="CH461" i="2307"/>
  <c r="CF461" i="2307"/>
  <c r="AD461" i="2307"/>
  <c r="AC461" i="2307"/>
  <c r="CG461" i="2307" s="1"/>
  <c r="DC460" i="2307"/>
  <c r="DA460" i="2307"/>
  <c r="CH460" i="2307"/>
  <c r="CF460" i="2307"/>
  <c r="AD460" i="2307"/>
  <c r="AC460" i="2307"/>
  <c r="DB460" i="2307" s="1"/>
  <c r="DC459" i="2307"/>
  <c r="DA459" i="2307"/>
  <c r="CH459" i="2307"/>
  <c r="CF459" i="2307"/>
  <c r="AD459" i="2307"/>
  <c r="AC459" i="2307"/>
  <c r="DB459" i="2307" s="1"/>
  <c r="DC458" i="2307"/>
  <c r="DA458" i="2307"/>
  <c r="CH458" i="2307"/>
  <c r="CF458" i="2307"/>
  <c r="AD458" i="2307"/>
  <c r="AC458" i="2307"/>
  <c r="DB458" i="2307" s="1"/>
  <c r="DC457" i="2307"/>
  <c r="DA457" i="2307"/>
  <c r="CH457" i="2307"/>
  <c r="CF457" i="2307"/>
  <c r="AD457" i="2307"/>
  <c r="AC457" i="2307"/>
  <c r="CG457" i="2307" s="1"/>
  <c r="DC456" i="2307"/>
  <c r="DA456" i="2307"/>
  <c r="CH456" i="2307"/>
  <c r="CF456" i="2307"/>
  <c r="AD456" i="2307"/>
  <c r="AC456" i="2307"/>
  <c r="DC455" i="2307"/>
  <c r="DA455" i="2307"/>
  <c r="CH455" i="2307"/>
  <c r="CF455" i="2307"/>
  <c r="AD455" i="2307"/>
  <c r="AC455" i="2307"/>
  <c r="DC454" i="2307"/>
  <c r="DA454" i="2307"/>
  <c r="CH454" i="2307"/>
  <c r="CF454" i="2307"/>
  <c r="AD454" i="2307"/>
  <c r="AC454" i="2307"/>
  <c r="DB454" i="2307" s="1"/>
  <c r="DC453" i="2307"/>
  <c r="DA453" i="2307"/>
  <c r="CH453" i="2307"/>
  <c r="CF453" i="2307"/>
  <c r="AD453" i="2307"/>
  <c r="AC453" i="2307"/>
  <c r="DC452" i="2307"/>
  <c r="DA452" i="2307"/>
  <c r="CH452" i="2307"/>
  <c r="CF452" i="2307"/>
  <c r="AD452" i="2307"/>
  <c r="AC452" i="2307"/>
  <c r="DC451" i="2307"/>
  <c r="DA451" i="2307"/>
  <c r="CH451" i="2307"/>
  <c r="CF451" i="2307"/>
  <c r="AD451" i="2307"/>
  <c r="AC451" i="2307"/>
  <c r="DB451" i="2307" s="1"/>
  <c r="DC450" i="2307"/>
  <c r="DA450" i="2307"/>
  <c r="CH450" i="2307"/>
  <c r="CF450" i="2307"/>
  <c r="AD450" i="2307"/>
  <c r="AC450" i="2307"/>
  <c r="CG450" i="2307" s="1"/>
  <c r="DC449" i="2307"/>
  <c r="DA449" i="2307"/>
  <c r="CH449" i="2307"/>
  <c r="CF449" i="2307"/>
  <c r="AD449" i="2307"/>
  <c r="AC449" i="2307"/>
  <c r="CG449" i="2307" s="1"/>
  <c r="DC448" i="2307"/>
  <c r="DA448" i="2307"/>
  <c r="CH448" i="2307"/>
  <c r="CF448" i="2307"/>
  <c r="AD448" i="2307"/>
  <c r="AC448" i="2307"/>
  <c r="DB448" i="2307" s="1"/>
  <c r="DC447" i="2307"/>
  <c r="DA447" i="2307"/>
  <c r="CH447" i="2307"/>
  <c r="CF447" i="2307"/>
  <c r="AD447" i="2307"/>
  <c r="AC447" i="2307"/>
  <c r="DB447" i="2307" s="1"/>
  <c r="DC446" i="2307"/>
  <c r="DA446" i="2307"/>
  <c r="CH446" i="2307"/>
  <c r="CF446" i="2307"/>
  <c r="AD446" i="2307"/>
  <c r="AC446" i="2307"/>
  <c r="DB446" i="2307" s="1"/>
  <c r="DC445" i="2307"/>
  <c r="DA445" i="2307"/>
  <c r="CH445" i="2307"/>
  <c r="CF445" i="2307"/>
  <c r="AD445" i="2307"/>
  <c r="AC445" i="2307"/>
  <c r="CG445" i="2307" s="1"/>
  <c r="DC444" i="2307"/>
  <c r="DA444" i="2307"/>
  <c r="CH444" i="2307"/>
  <c r="CF444" i="2307"/>
  <c r="AD444" i="2307"/>
  <c r="AC444" i="2307"/>
  <c r="DB444" i="2307" s="1"/>
  <c r="DC443" i="2307"/>
  <c r="DA443" i="2307"/>
  <c r="CH443" i="2307"/>
  <c r="CF443" i="2307"/>
  <c r="AD443" i="2307"/>
  <c r="AC443" i="2307"/>
  <c r="DB443" i="2307" s="1"/>
  <c r="DC442" i="2307"/>
  <c r="DA442" i="2307"/>
  <c r="CH442" i="2307"/>
  <c r="CF442" i="2307"/>
  <c r="AD442" i="2307"/>
  <c r="AC442" i="2307"/>
  <c r="DB442" i="2307" s="1"/>
  <c r="DC441" i="2307"/>
  <c r="DA441" i="2307"/>
  <c r="CH441" i="2307"/>
  <c r="CF441" i="2307"/>
  <c r="AD441" i="2307"/>
  <c r="AC441" i="2307"/>
  <c r="CG441" i="2307" s="1"/>
  <c r="DC440" i="2307"/>
  <c r="DA440" i="2307"/>
  <c r="CH440" i="2307"/>
  <c r="CF440" i="2307"/>
  <c r="AD440" i="2307"/>
  <c r="AC440" i="2307"/>
  <c r="DB440" i="2307" s="1"/>
  <c r="DC439" i="2307"/>
  <c r="DA439" i="2307"/>
  <c r="CH439" i="2307"/>
  <c r="CF439" i="2307"/>
  <c r="AD439" i="2307"/>
  <c r="AC439" i="2307"/>
  <c r="DB439" i="2307" s="1"/>
  <c r="DC438" i="2307"/>
  <c r="DA438" i="2307"/>
  <c r="CH438" i="2307"/>
  <c r="CF438" i="2307"/>
  <c r="AD438" i="2307"/>
  <c r="AC438" i="2307"/>
  <c r="DB438" i="2307" s="1"/>
  <c r="DC437" i="2307"/>
  <c r="DA437" i="2307"/>
  <c r="CH437" i="2307"/>
  <c r="CF437" i="2307"/>
  <c r="AD437" i="2307"/>
  <c r="AC437" i="2307"/>
  <c r="CG437" i="2307" s="1"/>
  <c r="DC436" i="2307"/>
  <c r="DA436" i="2307"/>
  <c r="CH436" i="2307"/>
  <c r="CF436" i="2307"/>
  <c r="AD436" i="2307"/>
  <c r="AC436" i="2307"/>
  <c r="DB436" i="2307" s="1"/>
  <c r="DC435" i="2307"/>
  <c r="DA435" i="2307"/>
  <c r="CH435" i="2307"/>
  <c r="CF435" i="2307"/>
  <c r="AD435" i="2307"/>
  <c r="AC435" i="2307"/>
  <c r="CE435" i="2307" s="1"/>
  <c r="DC434" i="2307"/>
  <c r="DA434" i="2307"/>
  <c r="CH434" i="2307"/>
  <c r="CF434" i="2307"/>
  <c r="AD434" i="2307"/>
  <c r="AC434" i="2307"/>
  <c r="DB434" i="2307" s="1"/>
  <c r="DC433" i="2307"/>
  <c r="DA433" i="2307"/>
  <c r="CH433" i="2307"/>
  <c r="CF433" i="2307"/>
  <c r="AD433" i="2307"/>
  <c r="AC433" i="2307"/>
  <c r="DC432" i="2307"/>
  <c r="DA432" i="2307"/>
  <c r="CH432" i="2307"/>
  <c r="CF432" i="2307"/>
  <c r="AD432" i="2307"/>
  <c r="AC432" i="2307"/>
  <c r="DB432" i="2307" s="1"/>
  <c r="DC431" i="2307"/>
  <c r="DA431" i="2307"/>
  <c r="CH431" i="2307"/>
  <c r="CF431" i="2307"/>
  <c r="AD431" i="2307"/>
  <c r="AC431" i="2307"/>
  <c r="DC430" i="2307"/>
  <c r="DA430" i="2307"/>
  <c r="CH430" i="2307"/>
  <c r="CF430" i="2307"/>
  <c r="AD430" i="2307"/>
  <c r="AC430" i="2307"/>
  <c r="CZ430" i="2307" s="1"/>
  <c r="DC429" i="2307"/>
  <c r="DA429" i="2307"/>
  <c r="CH429" i="2307"/>
  <c r="CF429" i="2307"/>
  <c r="AD429" i="2307"/>
  <c r="AC429" i="2307"/>
  <c r="DC428" i="2307"/>
  <c r="DA428" i="2307"/>
  <c r="CH428" i="2307"/>
  <c r="CF428" i="2307"/>
  <c r="AD428" i="2307"/>
  <c r="AC428" i="2307"/>
  <c r="DB428" i="2307" s="1"/>
  <c r="DC427" i="2307"/>
  <c r="DA427" i="2307"/>
  <c r="CH427" i="2307"/>
  <c r="CF427" i="2307"/>
  <c r="AD427" i="2307"/>
  <c r="AC427" i="2307"/>
  <c r="DB427" i="2307" s="1"/>
  <c r="DC426" i="2307"/>
  <c r="DA426" i="2307"/>
  <c r="CH426" i="2307"/>
  <c r="CF426" i="2307"/>
  <c r="AD426" i="2307"/>
  <c r="AC426" i="2307"/>
  <c r="CZ426" i="2307" s="1"/>
  <c r="DC425" i="2307"/>
  <c r="DA425" i="2307"/>
  <c r="CH425" i="2307"/>
  <c r="CF425" i="2307"/>
  <c r="AD425" i="2307"/>
  <c r="AC425" i="2307"/>
  <c r="CG425" i="2307" s="1"/>
  <c r="DC424" i="2307"/>
  <c r="DA424" i="2307"/>
  <c r="CH424" i="2307"/>
  <c r="CF424" i="2307"/>
  <c r="AD424" i="2307"/>
  <c r="AC424" i="2307"/>
  <c r="DC423" i="2307"/>
  <c r="DA423" i="2307"/>
  <c r="CH423" i="2307"/>
  <c r="CF423" i="2307"/>
  <c r="AD423" i="2307"/>
  <c r="AC423" i="2307"/>
  <c r="DB423" i="2307" s="1"/>
  <c r="DC422" i="2307"/>
  <c r="DA422" i="2307"/>
  <c r="CH422" i="2307"/>
  <c r="CF422" i="2307"/>
  <c r="AD422" i="2307"/>
  <c r="AC422" i="2307"/>
  <c r="DB422" i="2307" s="1"/>
  <c r="DC421" i="2307"/>
  <c r="DA421" i="2307"/>
  <c r="CH421" i="2307"/>
  <c r="CF421" i="2307"/>
  <c r="AD421" i="2307"/>
  <c r="AC421" i="2307"/>
  <c r="CG421" i="2307" s="1"/>
  <c r="DC420" i="2307"/>
  <c r="DA420" i="2307"/>
  <c r="CH420" i="2307"/>
  <c r="CF420" i="2307"/>
  <c r="AD420" i="2307"/>
  <c r="AC420" i="2307"/>
  <c r="DC419" i="2307"/>
  <c r="DA419" i="2307"/>
  <c r="CH419" i="2307"/>
  <c r="CF419" i="2307"/>
  <c r="AD419" i="2307"/>
  <c r="AC419" i="2307"/>
  <c r="DB419" i="2307" s="1"/>
  <c r="DC418" i="2307"/>
  <c r="DA418" i="2307"/>
  <c r="CH418" i="2307"/>
  <c r="CF418" i="2307"/>
  <c r="AD418" i="2307"/>
  <c r="AC418" i="2307"/>
  <c r="CG418" i="2307" s="1"/>
  <c r="DC417" i="2307"/>
  <c r="DA417" i="2307"/>
  <c r="CH417" i="2307"/>
  <c r="CF417" i="2307"/>
  <c r="AD417" i="2307"/>
  <c r="AC417" i="2307"/>
  <c r="CG417" i="2307" s="1"/>
  <c r="DC416" i="2307"/>
  <c r="DA416" i="2307"/>
  <c r="CH416" i="2307"/>
  <c r="CF416" i="2307"/>
  <c r="AD416" i="2307"/>
  <c r="AC416" i="2307"/>
  <c r="DB416" i="2307" s="1"/>
  <c r="DC415" i="2307"/>
  <c r="DA415" i="2307"/>
  <c r="CH415" i="2307"/>
  <c r="CF415" i="2307"/>
  <c r="AD415" i="2307"/>
  <c r="AC415" i="2307"/>
  <c r="DC414" i="2307"/>
  <c r="DA414" i="2307"/>
  <c r="CH414" i="2307"/>
  <c r="CF414" i="2307"/>
  <c r="AD414" i="2307"/>
  <c r="AC414" i="2307"/>
  <c r="CG414" i="2307" s="1"/>
  <c r="DC413" i="2307"/>
  <c r="DA413" i="2307"/>
  <c r="CH413" i="2307"/>
  <c r="CF413" i="2307"/>
  <c r="AD413" i="2307"/>
  <c r="AC413" i="2307"/>
  <c r="DC412" i="2307"/>
  <c r="DA412" i="2307"/>
  <c r="CH412" i="2307"/>
  <c r="CF412" i="2307"/>
  <c r="AD412" i="2307"/>
  <c r="AC412" i="2307"/>
  <c r="DB412" i="2307" s="1"/>
  <c r="DC411" i="2307"/>
  <c r="DA411" i="2307"/>
  <c r="CH411" i="2307"/>
  <c r="CF411" i="2307"/>
  <c r="AD411" i="2307"/>
  <c r="AC411" i="2307"/>
  <c r="CE411" i="2307" s="1"/>
  <c r="DC410" i="2307"/>
  <c r="DA410" i="2307"/>
  <c r="CH410" i="2307"/>
  <c r="CF410" i="2307"/>
  <c r="AD410" i="2307"/>
  <c r="AC410" i="2307"/>
  <c r="CE410" i="2307" s="1"/>
  <c r="DC409" i="2307"/>
  <c r="DA409" i="2307"/>
  <c r="CH409" i="2307"/>
  <c r="CF409" i="2307"/>
  <c r="AD409" i="2307"/>
  <c r="AC409" i="2307"/>
  <c r="DC408" i="2307"/>
  <c r="DA408" i="2307"/>
  <c r="CH408" i="2307"/>
  <c r="CF408" i="2307"/>
  <c r="AD408" i="2307"/>
  <c r="AC408" i="2307"/>
  <c r="DB408" i="2307" s="1"/>
  <c r="DC407" i="2307"/>
  <c r="DA407" i="2307"/>
  <c r="CH407" i="2307"/>
  <c r="CF407" i="2307"/>
  <c r="AD407" i="2307"/>
  <c r="AC407" i="2307"/>
  <c r="CG407" i="2307" s="1"/>
  <c r="DC406" i="2307"/>
  <c r="DA406" i="2307"/>
  <c r="CH406" i="2307"/>
  <c r="CF406" i="2307"/>
  <c r="AD406" i="2307"/>
  <c r="AC406" i="2307"/>
  <c r="CZ406" i="2307" s="1"/>
  <c r="DC405" i="2307"/>
  <c r="DA405" i="2307"/>
  <c r="CH405" i="2307"/>
  <c r="CF405" i="2307"/>
  <c r="AD405" i="2307"/>
  <c r="AC405" i="2307"/>
  <c r="CG405" i="2307" s="1"/>
  <c r="DC404" i="2307"/>
  <c r="DA404" i="2307"/>
  <c r="CH404" i="2307"/>
  <c r="CF404" i="2307"/>
  <c r="AD404" i="2307"/>
  <c r="AC404" i="2307"/>
  <c r="DB404" i="2307" s="1"/>
  <c r="DC403" i="2307"/>
  <c r="DA403" i="2307"/>
  <c r="CH403" i="2307"/>
  <c r="CF403" i="2307"/>
  <c r="AD403" i="2307"/>
  <c r="AC403" i="2307"/>
  <c r="DB403" i="2307" s="1"/>
  <c r="DC402" i="2307"/>
  <c r="DA402" i="2307"/>
  <c r="CH402" i="2307"/>
  <c r="CF402" i="2307"/>
  <c r="AD402" i="2307"/>
  <c r="AC402" i="2307"/>
  <c r="CG402" i="2307" s="1"/>
  <c r="DC401" i="2307"/>
  <c r="DA401" i="2307"/>
  <c r="CH401" i="2307"/>
  <c r="CF401" i="2307"/>
  <c r="AD401" i="2307"/>
  <c r="AC401" i="2307"/>
  <c r="CG401" i="2307" s="1"/>
  <c r="DC400" i="2307"/>
  <c r="DA400" i="2307"/>
  <c r="CH400" i="2307"/>
  <c r="CF400" i="2307"/>
  <c r="AD400" i="2307"/>
  <c r="AC400" i="2307"/>
  <c r="DB400" i="2307" s="1"/>
  <c r="DC399" i="2307"/>
  <c r="DA399" i="2307"/>
  <c r="CH399" i="2307"/>
  <c r="CF399" i="2307"/>
  <c r="AD399" i="2307"/>
  <c r="AC399" i="2307"/>
  <c r="DB399" i="2307" s="1"/>
  <c r="DC398" i="2307"/>
  <c r="DA398" i="2307"/>
  <c r="CH398" i="2307"/>
  <c r="CF398" i="2307"/>
  <c r="AD398" i="2307"/>
  <c r="AC398" i="2307"/>
  <c r="DB398" i="2307" s="1"/>
  <c r="DC397" i="2307"/>
  <c r="DA397" i="2307"/>
  <c r="CH397" i="2307"/>
  <c r="CF397" i="2307"/>
  <c r="AD397" i="2307"/>
  <c r="AC397" i="2307"/>
  <c r="CG397" i="2307" s="1"/>
  <c r="DC396" i="2307"/>
  <c r="DA396" i="2307"/>
  <c r="CH396" i="2307"/>
  <c r="CF396" i="2307"/>
  <c r="AD396" i="2307"/>
  <c r="AC396" i="2307"/>
  <c r="DB396" i="2307" s="1"/>
  <c r="DC395" i="2307"/>
  <c r="DA395" i="2307"/>
  <c r="CH395" i="2307"/>
  <c r="CF395" i="2307"/>
  <c r="AD395" i="2307"/>
  <c r="AC395" i="2307"/>
  <c r="DB395" i="2307" s="1"/>
  <c r="DC394" i="2307"/>
  <c r="DA394" i="2307"/>
  <c r="CH394" i="2307"/>
  <c r="CF394" i="2307"/>
  <c r="AD394" i="2307"/>
  <c r="AC394" i="2307"/>
  <c r="CG394" i="2307" s="1"/>
  <c r="DC393" i="2307"/>
  <c r="DA393" i="2307"/>
  <c r="CH393" i="2307"/>
  <c r="CF393" i="2307"/>
  <c r="AD393" i="2307"/>
  <c r="AC393" i="2307"/>
  <c r="CG393" i="2307" s="1"/>
  <c r="DC392" i="2307"/>
  <c r="DA392" i="2307"/>
  <c r="CH392" i="2307"/>
  <c r="CF392" i="2307"/>
  <c r="AD392" i="2307"/>
  <c r="AC392" i="2307"/>
  <c r="DC391" i="2307"/>
  <c r="DA391" i="2307"/>
  <c r="CH391" i="2307"/>
  <c r="CF391" i="2307"/>
  <c r="AD391" i="2307"/>
  <c r="AC391" i="2307"/>
  <c r="CE391" i="2307" s="1"/>
  <c r="DC390" i="2307"/>
  <c r="DA390" i="2307"/>
  <c r="CH390" i="2307"/>
  <c r="CF390" i="2307"/>
  <c r="AD390" i="2307"/>
  <c r="AC390" i="2307"/>
  <c r="CZ390" i="2307" s="1"/>
  <c r="DC389" i="2307"/>
  <c r="DA389" i="2307"/>
  <c r="CH389" i="2307"/>
  <c r="CF389" i="2307"/>
  <c r="AD389" i="2307"/>
  <c r="AC389" i="2307"/>
  <c r="DC388" i="2307"/>
  <c r="DA388" i="2307"/>
  <c r="CH388" i="2307"/>
  <c r="CF388" i="2307"/>
  <c r="AD388" i="2307"/>
  <c r="AC388" i="2307"/>
  <c r="DC387" i="2307"/>
  <c r="DA387" i="2307"/>
  <c r="CH387" i="2307"/>
  <c r="CF387" i="2307"/>
  <c r="AD387" i="2307"/>
  <c r="AC387" i="2307"/>
  <c r="CG387" i="2307" s="1"/>
  <c r="DC386" i="2307"/>
  <c r="DA386" i="2307"/>
  <c r="CH386" i="2307"/>
  <c r="CF386" i="2307"/>
  <c r="AD386" i="2307"/>
  <c r="AC386" i="2307"/>
  <c r="CZ386" i="2307" s="1"/>
  <c r="DC385" i="2307"/>
  <c r="DA385" i="2307"/>
  <c r="CH385" i="2307"/>
  <c r="CF385" i="2307"/>
  <c r="AD385" i="2307"/>
  <c r="AC385" i="2307"/>
  <c r="CG385" i="2307" s="1"/>
  <c r="DC384" i="2307"/>
  <c r="DA384" i="2307"/>
  <c r="CH384" i="2307"/>
  <c r="CF384" i="2307"/>
  <c r="AD384" i="2307"/>
  <c r="AC384" i="2307"/>
  <c r="DB384" i="2307" s="1"/>
  <c r="DC383" i="2307"/>
  <c r="DA383" i="2307"/>
  <c r="CH383" i="2307"/>
  <c r="CF383" i="2307"/>
  <c r="AD383" i="2307"/>
  <c r="AC383" i="2307"/>
  <c r="DB383" i="2307" s="1"/>
  <c r="DC382" i="2307"/>
  <c r="DA382" i="2307"/>
  <c r="CH382" i="2307"/>
  <c r="CF382" i="2307"/>
  <c r="AD382" i="2307"/>
  <c r="AC382" i="2307"/>
  <c r="CZ382" i="2307" s="1"/>
  <c r="DC381" i="2307"/>
  <c r="DA381" i="2307"/>
  <c r="CH381" i="2307"/>
  <c r="CF381" i="2307"/>
  <c r="AD381" i="2307"/>
  <c r="AC381" i="2307"/>
  <c r="CG381" i="2307" s="1"/>
  <c r="DC380" i="2307"/>
  <c r="DA380" i="2307"/>
  <c r="CH380" i="2307"/>
  <c r="CF380" i="2307"/>
  <c r="AD380" i="2307"/>
  <c r="AC380" i="2307"/>
  <c r="DB380" i="2307" s="1"/>
  <c r="DC379" i="2307"/>
  <c r="DA379" i="2307"/>
  <c r="CH379" i="2307"/>
  <c r="CF379" i="2307"/>
  <c r="AD379" i="2307"/>
  <c r="AC379" i="2307"/>
  <c r="DB379" i="2307" s="1"/>
  <c r="DC378" i="2307"/>
  <c r="DA378" i="2307"/>
  <c r="CH378" i="2307"/>
  <c r="CF378" i="2307"/>
  <c r="AD378" i="2307"/>
  <c r="AC378" i="2307"/>
  <c r="DB378" i="2307" s="1"/>
  <c r="DC377" i="2307"/>
  <c r="DA377" i="2307"/>
  <c r="CH377" i="2307"/>
  <c r="CF377" i="2307"/>
  <c r="AD377" i="2307"/>
  <c r="AC377" i="2307"/>
  <c r="CG377" i="2307" s="1"/>
  <c r="DC376" i="2307"/>
  <c r="DA376" i="2307"/>
  <c r="CH376" i="2307"/>
  <c r="CF376" i="2307"/>
  <c r="AD376" i="2307"/>
  <c r="AC376" i="2307"/>
  <c r="DB376" i="2307" s="1"/>
  <c r="DC375" i="2307"/>
  <c r="DA375" i="2307"/>
  <c r="CH375" i="2307"/>
  <c r="CF375" i="2307"/>
  <c r="AD375" i="2307"/>
  <c r="AC375" i="2307"/>
  <c r="DB375" i="2307" s="1"/>
  <c r="DC374" i="2307"/>
  <c r="DA374" i="2307"/>
  <c r="CH374" i="2307"/>
  <c r="CF374" i="2307"/>
  <c r="AD374" i="2307"/>
  <c r="AC374" i="2307"/>
  <c r="DB374" i="2307" s="1"/>
  <c r="DC373" i="2307"/>
  <c r="DA373" i="2307"/>
  <c r="CH373" i="2307"/>
  <c r="CF373" i="2307"/>
  <c r="AD373" i="2307"/>
  <c r="AC373" i="2307"/>
  <c r="CG373" i="2307" s="1"/>
  <c r="DC372" i="2307"/>
  <c r="DA372" i="2307"/>
  <c r="CH372" i="2307"/>
  <c r="CF372" i="2307"/>
  <c r="AD372" i="2307"/>
  <c r="AC372" i="2307"/>
  <c r="DB372" i="2307" s="1"/>
  <c r="DC371" i="2307"/>
  <c r="DA371" i="2307"/>
  <c r="CH371" i="2307"/>
  <c r="CF371" i="2307"/>
  <c r="AD371" i="2307"/>
  <c r="AC371" i="2307"/>
  <c r="DB371" i="2307" s="1"/>
  <c r="DC370" i="2307"/>
  <c r="DA370" i="2307"/>
  <c r="CH370" i="2307"/>
  <c r="CF370" i="2307"/>
  <c r="AD370" i="2307"/>
  <c r="AC370" i="2307"/>
  <c r="DB370" i="2307" s="1"/>
  <c r="DC369" i="2307"/>
  <c r="DA369" i="2307"/>
  <c r="CH369" i="2307"/>
  <c r="CF369" i="2307"/>
  <c r="AD369" i="2307"/>
  <c r="AC369" i="2307"/>
  <c r="CG369" i="2307" s="1"/>
  <c r="DC368" i="2307"/>
  <c r="DA368" i="2307"/>
  <c r="CH368" i="2307"/>
  <c r="CF368" i="2307"/>
  <c r="AD368" i="2307"/>
  <c r="AC368" i="2307"/>
  <c r="DB368" i="2307" s="1"/>
  <c r="DC367" i="2307"/>
  <c r="DA367" i="2307"/>
  <c r="CH367" i="2307"/>
  <c r="CF367" i="2307"/>
  <c r="AD367" i="2307"/>
  <c r="AC367" i="2307"/>
  <c r="DB367" i="2307" s="1"/>
  <c r="DC366" i="2307"/>
  <c r="DA366" i="2307"/>
  <c r="CH366" i="2307"/>
  <c r="CF366" i="2307"/>
  <c r="AD366" i="2307"/>
  <c r="AC366" i="2307"/>
  <c r="DB366" i="2307" s="1"/>
  <c r="DC365" i="2307"/>
  <c r="DA365" i="2307"/>
  <c r="CH365" i="2307"/>
  <c r="CF365" i="2307"/>
  <c r="AD365" i="2307"/>
  <c r="AC365" i="2307"/>
  <c r="CG365" i="2307" s="1"/>
  <c r="DC364" i="2307"/>
  <c r="DA364" i="2307"/>
  <c r="CH364" i="2307"/>
  <c r="CF364" i="2307"/>
  <c r="AD364" i="2307"/>
  <c r="AC364" i="2307"/>
  <c r="DB364" i="2307" s="1"/>
  <c r="DC363" i="2307"/>
  <c r="DA363" i="2307"/>
  <c r="CH363" i="2307"/>
  <c r="CF363" i="2307"/>
  <c r="AD363" i="2307"/>
  <c r="AC363" i="2307"/>
  <c r="DB363" i="2307" s="1"/>
  <c r="DC362" i="2307"/>
  <c r="DA362" i="2307"/>
  <c r="CH362" i="2307"/>
  <c r="CF362" i="2307"/>
  <c r="AD362" i="2307"/>
  <c r="AC362" i="2307"/>
  <c r="DB362" i="2307" s="1"/>
  <c r="DC361" i="2307"/>
  <c r="DA361" i="2307"/>
  <c r="CH361" i="2307"/>
  <c r="CF361" i="2307"/>
  <c r="AD361" i="2307"/>
  <c r="AC361" i="2307"/>
  <c r="CG361" i="2307" s="1"/>
  <c r="DC360" i="2307"/>
  <c r="DA360" i="2307"/>
  <c r="CH360" i="2307"/>
  <c r="CF360" i="2307"/>
  <c r="AD360" i="2307"/>
  <c r="AC360" i="2307"/>
  <c r="DC359" i="2307"/>
  <c r="DA359" i="2307"/>
  <c r="CH359" i="2307"/>
  <c r="CF359" i="2307"/>
  <c r="AD359" i="2307"/>
  <c r="AC359" i="2307"/>
  <c r="DB359" i="2307" s="1"/>
  <c r="DC358" i="2307"/>
  <c r="DA358" i="2307"/>
  <c r="CH358" i="2307"/>
  <c r="CF358" i="2307"/>
  <c r="AD358" i="2307"/>
  <c r="AC358" i="2307"/>
  <c r="DB358" i="2307" s="1"/>
  <c r="DC357" i="2307"/>
  <c r="DA357" i="2307"/>
  <c r="CH357" i="2307"/>
  <c r="CF357" i="2307"/>
  <c r="AD357" i="2307"/>
  <c r="AC357" i="2307"/>
  <c r="CG357" i="2307" s="1"/>
  <c r="DC356" i="2307"/>
  <c r="DA356" i="2307"/>
  <c r="CH356" i="2307"/>
  <c r="CF356" i="2307"/>
  <c r="AD356" i="2307"/>
  <c r="AC356" i="2307"/>
  <c r="DC355" i="2307"/>
  <c r="DA355" i="2307"/>
  <c r="CH355" i="2307"/>
  <c r="CF355" i="2307"/>
  <c r="AD355" i="2307"/>
  <c r="AC355" i="2307"/>
  <c r="DB355" i="2307" s="1"/>
  <c r="DC354" i="2307"/>
  <c r="DA354" i="2307"/>
  <c r="CH354" i="2307"/>
  <c r="CF354" i="2307"/>
  <c r="AD354" i="2307"/>
  <c r="AC354" i="2307"/>
  <c r="DB354" i="2307" s="1"/>
  <c r="DC353" i="2307"/>
  <c r="DA353" i="2307"/>
  <c r="CH353" i="2307"/>
  <c r="CF353" i="2307"/>
  <c r="AD353" i="2307"/>
  <c r="AC353" i="2307"/>
  <c r="CG353" i="2307" s="1"/>
  <c r="DC352" i="2307"/>
  <c r="DA352" i="2307"/>
  <c r="CH352" i="2307"/>
  <c r="CF352" i="2307"/>
  <c r="AD352" i="2307"/>
  <c r="AC352" i="2307"/>
  <c r="DB352" i="2307" s="1"/>
  <c r="DC351" i="2307"/>
  <c r="DA351" i="2307"/>
  <c r="CH351" i="2307"/>
  <c r="CF351" i="2307"/>
  <c r="AD351" i="2307"/>
  <c r="AC351" i="2307"/>
  <c r="DB351" i="2307" s="1"/>
  <c r="DC350" i="2307"/>
  <c r="DA350" i="2307"/>
  <c r="CH350" i="2307"/>
  <c r="CF350" i="2307"/>
  <c r="AD350" i="2307"/>
  <c r="AC350" i="2307"/>
  <c r="DB350" i="2307" s="1"/>
  <c r="DC349" i="2307"/>
  <c r="DA349" i="2307"/>
  <c r="CH349" i="2307"/>
  <c r="CF349" i="2307"/>
  <c r="AD349" i="2307"/>
  <c r="AC349" i="2307"/>
  <c r="CG349" i="2307" s="1"/>
  <c r="DC348" i="2307"/>
  <c r="DA348" i="2307"/>
  <c r="CH348" i="2307"/>
  <c r="CF348" i="2307"/>
  <c r="AD348" i="2307"/>
  <c r="AC348" i="2307"/>
  <c r="DB348" i="2307" s="1"/>
  <c r="DC347" i="2307"/>
  <c r="DA347" i="2307"/>
  <c r="CH347" i="2307"/>
  <c r="CF347" i="2307"/>
  <c r="AD347" i="2307"/>
  <c r="AC347" i="2307"/>
  <c r="DB347" i="2307" s="1"/>
  <c r="DC346" i="2307"/>
  <c r="DA346" i="2307"/>
  <c r="CH346" i="2307"/>
  <c r="CF346" i="2307"/>
  <c r="AD346" i="2307"/>
  <c r="AC346" i="2307"/>
  <c r="DB346" i="2307" s="1"/>
  <c r="DC345" i="2307"/>
  <c r="DA345" i="2307"/>
  <c r="CH345" i="2307"/>
  <c r="CF345" i="2307"/>
  <c r="AD345" i="2307"/>
  <c r="AC345" i="2307"/>
  <c r="CG345" i="2307" s="1"/>
  <c r="DC344" i="2307"/>
  <c r="DA344" i="2307"/>
  <c r="CH344" i="2307"/>
  <c r="CF344" i="2307"/>
  <c r="AD344" i="2307"/>
  <c r="AC344" i="2307"/>
  <c r="DB344" i="2307" s="1"/>
  <c r="DC343" i="2307"/>
  <c r="DA343" i="2307"/>
  <c r="CH343" i="2307"/>
  <c r="CF343" i="2307"/>
  <c r="AD343" i="2307"/>
  <c r="AC343" i="2307"/>
  <c r="DB343" i="2307" s="1"/>
  <c r="DC342" i="2307"/>
  <c r="DA342" i="2307"/>
  <c r="CH342" i="2307"/>
  <c r="CF342" i="2307"/>
  <c r="AD342" i="2307"/>
  <c r="AC342" i="2307"/>
  <c r="DB342" i="2307" s="1"/>
  <c r="DC341" i="2307"/>
  <c r="DA341" i="2307"/>
  <c r="CH341" i="2307"/>
  <c r="CF341" i="2307"/>
  <c r="AD341" i="2307"/>
  <c r="AC341" i="2307"/>
  <c r="CG341" i="2307" s="1"/>
  <c r="DC340" i="2307"/>
  <c r="DA340" i="2307"/>
  <c r="CH340" i="2307"/>
  <c r="CF340" i="2307"/>
  <c r="AD340" i="2307"/>
  <c r="AC340" i="2307"/>
  <c r="DB340" i="2307" s="1"/>
  <c r="DC339" i="2307"/>
  <c r="DA339" i="2307"/>
  <c r="CH339" i="2307"/>
  <c r="CF339" i="2307"/>
  <c r="AD339" i="2307"/>
  <c r="AC339" i="2307"/>
  <c r="DB339" i="2307" s="1"/>
  <c r="DC338" i="2307"/>
  <c r="DA338" i="2307"/>
  <c r="CH338" i="2307"/>
  <c r="CF338" i="2307"/>
  <c r="AD338" i="2307"/>
  <c r="AC338" i="2307"/>
  <c r="DB338" i="2307" s="1"/>
  <c r="DC337" i="2307"/>
  <c r="DA337" i="2307"/>
  <c r="CH337" i="2307"/>
  <c r="CF337" i="2307"/>
  <c r="AD337" i="2307"/>
  <c r="AC337" i="2307"/>
  <c r="CG337" i="2307" s="1"/>
  <c r="DC336" i="2307"/>
  <c r="DA336" i="2307"/>
  <c r="CH336" i="2307"/>
  <c r="CF336" i="2307"/>
  <c r="AD336" i="2307"/>
  <c r="AC336" i="2307"/>
  <c r="DB336" i="2307" s="1"/>
  <c r="DC335" i="2307"/>
  <c r="DA335" i="2307"/>
  <c r="CH335" i="2307"/>
  <c r="CF335" i="2307"/>
  <c r="AD335" i="2307"/>
  <c r="AC335" i="2307"/>
  <c r="DB335" i="2307" s="1"/>
  <c r="DC334" i="2307"/>
  <c r="DA334" i="2307"/>
  <c r="CH334" i="2307"/>
  <c r="CF334" i="2307"/>
  <c r="AD334" i="2307"/>
  <c r="AC334" i="2307"/>
  <c r="DB334" i="2307" s="1"/>
  <c r="DC333" i="2307"/>
  <c r="DA333" i="2307"/>
  <c r="CH333" i="2307"/>
  <c r="CF333" i="2307"/>
  <c r="AD333" i="2307"/>
  <c r="AC333" i="2307"/>
  <c r="CG333" i="2307" s="1"/>
  <c r="DC332" i="2307"/>
  <c r="DA332" i="2307"/>
  <c r="CH332" i="2307"/>
  <c r="CF332" i="2307"/>
  <c r="AD332" i="2307"/>
  <c r="AC332" i="2307"/>
  <c r="DB332" i="2307" s="1"/>
  <c r="DC331" i="2307"/>
  <c r="DA331" i="2307"/>
  <c r="CH331" i="2307"/>
  <c r="CF331" i="2307"/>
  <c r="AD331" i="2307"/>
  <c r="AC331" i="2307"/>
  <c r="DB331" i="2307" s="1"/>
  <c r="DC330" i="2307"/>
  <c r="DA330" i="2307"/>
  <c r="CH330" i="2307"/>
  <c r="CF330" i="2307"/>
  <c r="AD330" i="2307"/>
  <c r="AC330" i="2307"/>
  <c r="DB330" i="2307" s="1"/>
  <c r="DC329" i="2307"/>
  <c r="DA329" i="2307"/>
  <c r="CH329" i="2307"/>
  <c r="CF329" i="2307"/>
  <c r="AD329" i="2307"/>
  <c r="AC329" i="2307"/>
  <c r="CG329" i="2307" s="1"/>
  <c r="DC328" i="2307"/>
  <c r="DA328" i="2307"/>
  <c r="CH328" i="2307"/>
  <c r="CF328" i="2307"/>
  <c r="AD328" i="2307"/>
  <c r="AC328" i="2307"/>
  <c r="DC327" i="2307"/>
  <c r="DA327" i="2307"/>
  <c r="CH327" i="2307"/>
  <c r="CF327" i="2307"/>
  <c r="AD327" i="2307"/>
  <c r="AC327" i="2307"/>
  <c r="DB327" i="2307" s="1"/>
  <c r="DC326" i="2307"/>
  <c r="DA326" i="2307"/>
  <c r="CH326" i="2307"/>
  <c r="CF326" i="2307"/>
  <c r="AD326" i="2307"/>
  <c r="AC326" i="2307"/>
  <c r="DB326" i="2307" s="1"/>
  <c r="DC325" i="2307"/>
  <c r="DA325" i="2307"/>
  <c r="CH325" i="2307"/>
  <c r="CF325" i="2307"/>
  <c r="AD325" i="2307"/>
  <c r="AC325" i="2307"/>
  <c r="CG325" i="2307" s="1"/>
  <c r="DC324" i="2307"/>
  <c r="DA324" i="2307"/>
  <c r="CH324" i="2307"/>
  <c r="CF324" i="2307"/>
  <c r="AD324" i="2307"/>
  <c r="AC324" i="2307"/>
  <c r="DC323" i="2307"/>
  <c r="DA323" i="2307"/>
  <c r="CH323" i="2307"/>
  <c r="CF323" i="2307"/>
  <c r="AD323" i="2307"/>
  <c r="AC323" i="2307"/>
  <c r="DB323" i="2307" s="1"/>
  <c r="DC322" i="2307"/>
  <c r="DA322" i="2307"/>
  <c r="CH322" i="2307"/>
  <c r="CF322" i="2307"/>
  <c r="AD322" i="2307"/>
  <c r="AC322" i="2307"/>
  <c r="DB322" i="2307" s="1"/>
  <c r="DC321" i="2307"/>
  <c r="DA321" i="2307"/>
  <c r="CH321" i="2307"/>
  <c r="CF321" i="2307"/>
  <c r="AD321" i="2307"/>
  <c r="AC321" i="2307"/>
  <c r="CG321" i="2307" s="1"/>
  <c r="DC320" i="2307"/>
  <c r="DA320" i="2307"/>
  <c r="CH320" i="2307"/>
  <c r="CF320" i="2307"/>
  <c r="AD320" i="2307"/>
  <c r="AC320" i="2307"/>
  <c r="DB320" i="2307" s="1"/>
  <c r="DC319" i="2307"/>
  <c r="DA319" i="2307"/>
  <c r="CH319" i="2307"/>
  <c r="CF319" i="2307"/>
  <c r="AD319" i="2307"/>
  <c r="AC319" i="2307"/>
  <c r="DB319" i="2307" s="1"/>
  <c r="DC318" i="2307"/>
  <c r="DA318" i="2307"/>
  <c r="CH318" i="2307"/>
  <c r="CF318" i="2307"/>
  <c r="AD318" i="2307"/>
  <c r="AC318" i="2307"/>
  <c r="DB318" i="2307" s="1"/>
  <c r="DC317" i="2307"/>
  <c r="DA317" i="2307"/>
  <c r="CH317" i="2307"/>
  <c r="CF317" i="2307"/>
  <c r="AD317" i="2307"/>
  <c r="AC317" i="2307"/>
  <c r="CG317" i="2307" s="1"/>
  <c r="DC316" i="2307"/>
  <c r="DA316" i="2307"/>
  <c r="CH316" i="2307"/>
  <c r="CF316" i="2307"/>
  <c r="AD316" i="2307"/>
  <c r="AC316" i="2307"/>
  <c r="DB316" i="2307" s="1"/>
  <c r="DC315" i="2307"/>
  <c r="DA315" i="2307"/>
  <c r="CH315" i="2307"/>
  <c r="CF315" i="2307"/>
  <c r="AD315" i="2307"/>
  <c r="AC315" i="2307"/>
  <c r="DB315" i="2307" s="1"/>
  <c r="DC314" i="2307"/>
  <c r="DA314" i="2307"/>
  <c r="CH314" i="2307"/>
  <c r="CF314" i="2307"/>
  <c r="AD314" i="2307"/>
  <c r="AC314" i="2307"/>
  <c r="DB314" i="2307" s="1"/>
  <c r="DC313" i="2307"/>
  <c r="DA313" i="2307"/>
  <c r="CH313" i="2307"/>
  <c r="CF313" i="2307"/>
  <c r="AD313" i="2307"/>
  <c r="AC313" i="2307"/>
  <c r="CG313" i="2307" s="1"/>
  <c r="DC312" i="2307"/>
  <c r="DA312" i="2307"/>
  <c r="CH312" i="2307"/>
  <c r="CF312" i="2307"/>
  <c r="AD312" i="2307"/>
  <c r="AC312" i="2307"/>
  <c r="DB312" i="2307" s="1"/>
  <c r="DC311" i="2307"/>
  <c r="DA311" i="2307"/>
  <c r="CH311" i="2307"/>
  <c r="CF311" i="2307"/>
  <c r="AD311" i="2307"/>
  <c r="AC311" i="2307"/>
  <c r="DB311" i="2307" s="1"/>
  <c r="DC310" i="2307"/>
  <c r="DA310" i="2307"/>
  <c r="CH310" i="2307"/>
  <c r="CF310" i="2307"/>
  <c r="AD310" i="2307"/>
  <c r="AC310" i="2307"/>
  <c r="DB310" i="2307" s="1"/>
  <c r="DC309" i="2307"/>
  <c r="DA309" i="2307"/>
  <c r="CH309" i="2307"/>
  <c r="CF309" i="2307"/>
  <c r="AD309" i="2307"/>
  <c r="AC309" i="2307"/>
  <c r="CG309" i="2307" s="1"/>
  <c r="DC308" i="2307"/>
  <c r="DA308" i="2307"/>
  <c r="CH308" i="2307"/>
  <c r="CF308" i="2307"/>
  <c r="AD308" i="2307"/>
  <c r="AC308" i="2307"/>
  <c r="DB308" i="2307" s="1"/>
  <c r="DC307" i="2307"/>
  <c r="DA307" i="2307"/>
  <c r="CH307" i="2307"/>
  <c r="CF307" i="2307"/>
  <c r="AD307" i="2307"/>
  <c r="AC307" i="2307"/>
  <c r="DB307" i="2307" s="1"/>
  <c r="DC306" i="2307"/>
  <c r="DA306" i="2307"/>
  <c r="CH306" i="2307"/>
  <c r="CF306" i="2307"/>
  <c r="AD306" i="2307"/>
  <c r="AC306" i="2307"/>
  <c r="DB306" i="2307" s="1"/>
  <c r="DC305" i="2307"/>
  <c r="DA305" i="2307"/>
  <c r="CH305" i="2307"/>
  <c r="CF305" i="2307"/>
  <c r="AD305" i="2307"/>
  <c r="AC305" i="2307"/>
  <c r="CG305" i="2307" s="1"/>
  <c r="DC304" i="2307"/>
  <c r="DA304" i="2307"/>
  <c r="CH304" i="2307"/>
  <c r="CF304" i="2307"/>
  <c r="AD304" i="2307"/>
  <c r="AC304" i="2307"/>
  <c r="DB304" i="2307" s="1"/>
  <c r="DC303" i="2307"/>
  <c r="DA303" i="2307"/>
  <c r="CH303" i="2307"/>
  <c r="CF303" i="2307"/>
  <c r="AD303" i="2307"/>
  <c r="AC303" i="2307"/>
  <c r="DB303" i="2307" s="1"/>
  <c r="DC302" i="2307"/>
  <c r="DA302" i="2307"/>
  <c r="CH302" i="2307"/>
  <c r="CF302" i="2307"/>
  <c r="AD302" i="2307"/>
  <c r="AC302" i="2307"/>
  <c r="DB302" i="2307" s="1"/>
  <c r="DC301" i="2307"/>
  <c r="DA301" i="2307"/>
  <c r="CH301" i="2307"/>
  <c r="CF301" i="2307"/>
  <c r="AD301" i="2307"/>
  <c r="AC301" i="2307"/>
  <c r="CG301" i="2307" s="1"/>
  <c r="DC300" i="2307"/>
  <c r="DA300" i="2307"/>
  <c r="CH300" i="2307"/>
  <c r="CF300" i="2307"/>
  <c r="AD300" i="2307"/>
  <c r="AC300" i="2307"/>
  <c r="DB300" i="2307" s="1"/>
  <c r="DC299" i="2307"/>
  <c r="DA299" i="2307"/>
  <c r="CH299" i="2307"/>
  <c r="CF299" i="2307"/>
  <c r="AD299" i="2307"/>
  <c r="AC299" i="2307"/>
  <c r="DB299" i="2307" s="1"/>
  <c r="DC298" i="2307"/>
  <c r="DA298" i="2307"/>
  <c r="CH298" i="2307"/>
  <c r="CF298" i="2307"/>
  <c r="AD298" i="2307"/>
  <c r="AC298" i="2307"/>
  <c r="DB298" i="2307" s="1"/>
  <c r="DC297" i="2307"/>
  <c r="DA297" i="2307"/>
  <c r="CH297" i="2307"/>
  <c r="CF297" i="2307"/>
  <c r="AD297" i="2307"/>
  <c r="AC297" i="2307"/>
  <c r="CG297" i="2307" s="1"/>
  <c r="DC296" i="2307"/>
  <c r="DA296" i="2307"/>
  <c r="CH296" i="2307"/>
  <c r="CF296" i="2307"/>
  <c r="AD296" i="2307"/>
  <c r="AC296" i="2307"/>
  <c r="DC295" i="2307"/>
  <c r="DA295" i="2307"/>
  <c r="CH295" i="2307"/>
  <c r="CF295" i="2307"/>
  <c r="AD295" i="2307"/>
  <c r="AC295" i="2307"/>
  <c r="DB295" i="2307" s="1"/>
  <c r="DC294" i="2307"/>
  <c r="DA294" i="2307"/>
  <c r="CH294" i="2307"/>
  <c r="CF294" i="2307"/>
  <c r="AD294" i="2307"/>
  <c r="AC294" i="2307"/>
  <c r="DB294" i="2307" s="1"/>
  <c r="DC293" i="2307"/>
  <c r="DA293" i="2307"/>
  <c r="CH293" i="2307"/>
  <c r="CF293" i="2307"/>
  <c r="AD293" i="2307"/>
  <c r="AC293" i="2307"/>
  <c r="CG293" i="2307" s="1"/>
  <c r="DC292" i="2307"/>
  <c r="DA292" i="2307"/>
  <c r="CH292" i="2307"/>
  <c r="CF292" i="2307"/>
  <c r="AD292" i="2307"/>
  <c r="AC292" i="2307"/>
  <c r="DC291" i="2307"/>
  <c r="DA291" i="2307"/>
  <c r="CH291" i="2307"/>
  <c r="CF291" i="2307"/>
  <c r="AD291" i="2307"/>
  <c r="AC291" i="2307"/>
  <c r="DB291" i="2307" s="1"/>
  <c r="DC290" i="2307"/>
  <c r="DA290" i="2307"/>
  <c r="CH290" i="2307"/>
  <c r="CF290" i="2307"/>
  <c r="AD290" i="2307"/>
  <c r="AC290" i="2307"/>
  <c r="DB290" i="2307" s="1"/>
  <c r="DC289" i="2307"/>
  <c r="DA289" i="2307"/>
  <c r="CH289" i="2307"/>
  <c r="CF289" i="2307"/>
  <c r="AD289" i="2307"/>
  <c r="AC289" i="2307"/>
  <c r="CG289" i="2307" s="1"/>
  <c r="DC288" i="2307"/>
  <c r="DA288" i="2307"/>
  <c r="CH288" i="2307"/>
  <c r="CF288" i="2307"/>
  <c r="AD288" i="2307"/>
  <c r="AC288" i="2307"/>
  <c r="DB288" i="2307" s="1"/>
  <c r="DC287" i="2307"/>
  <c r="DA287" i="2307"/>
  <c r="CH287" i="2307"/>
  <c r="CF287" i="2307"/>
  <c r="AD287" i="2307"/>
  <c r="AC287" i="2307"/>
  <c r="DB287" i="2307" s="1"/>
  <c r="DC286" i="2307"/>
  <c r="DA286" i="2307"/>
  <c r="CH286" i="2307"/>
  <c r="CF286" i="2307"/>
  <c r="AD286" i="2307"/>
  <c r="AC286" i="2307"/>
  <c r="DB286" i="2307" s="1"/>
  <c r="DC285" i="2307"/>
  <c r="DA285" i="2307"/>
  <c r="CH285" i="2307"/>
  <c r="CF285" i="2307"/>
  <c r="AD285" i="2307"/>
  <c r="AC285" i="2307"/>
  <c r="CG285" i="2307" s="1"/>
  <c r="DC284" i="2307"/>
  <c r="DA284" i="2307"/>
  <c r="CH284" i="2307"/>
  <c r="CF284" i="2307"/>
  <c r="AD284" i="2307"/>
  <c r="AC284" i="2307"/>
  <c r="DB284" i="2307" s="1"/>
  <c r="DC283" i="2307"/>
  <c r="DA283" i="2307"/>
  <c r="CH283" i="2307"/>
  <c r="CF283" i="2307"/>
  <c r="AD283" i="2307"/>
  <c r="AC283" i="2307"/>
  <c r="DB283" i="2307" s="1"/>
  <c r="DC282" i="2307"/>
  <c r="DA282" i="2307"/>
  <c r="CH282" i="2307"/>
  <c r="CF282" i="2307"/>
  <c r="AD282" i="2307"/>
  <c r="AC282" i="2307"/>
  <c r="DB282" i="2307" s="1"/>
  <c r="DC281" i="2307"/>
  <c r="DA281" i="2307"/>
  <c r="CH281" i="2307"/>
  <c r="CF281" i="2307"/>
  <c r="AD281" i="2307"/>
  <c r="AC281" i="2307"/>
  <c r="CG281" i="2307" s="1"/>
  <c r="DC280" i="2307"/>
  <c r="DA280" i="2307"/>
  <c r="CH280" i="2307"/>
  <c r="CF280" i="2307"/>
  <c r="AD280" i="2307"/>
  <c r="AC280" i="2307"/>
  <c r="DB280" i="2307" s="1"/>
  <c r="DC279" i="2307"/>
  <c r="DA279" i="2307"/>
  <c r="CH279" i="2307"/>
  <c r="CF279" i="2307"/>
  <c r="AD279" i="2307"/>
  <c r="AC279" i="2307"/>
  <c r="DB279" i="2307" s="1"/>
  <c r="DC278" i="2307"/>
  <c r="DA278" i="2307"/>
  <c r="CH278" i="2307"/>
  <c r="CF278" i="2307"/>
  <c r="AD278" i="2307"/>
  <c r="AC278" i="2307"/>
  <c r="DB278" i="2307" s="1"/>
  <c r="DC277" i="2307"/>
  <c r="DA277" i="2307"/>
  <c r="CH277" i="2307"/>
  <c r="CF277" i="2307"/>
  <c r="AD277" i="2307"/>
  <c r="AC277" i="2307"/>
  <c r="CG277" i="2307" s="1"/>
  <c r="DC276" i="2307"/>
  <c r="DA276" i="2307"/>
  <c r="CH276" i="2307"/>
  <c r="CF276" i="2307"/>
  <c r="AD276" i="2307"/>
  <c r="AC276" i="2307"/>
  <c r="DB276" i="2307" s="1"/>
  <c r="DC275" i="2307"/>
  <c r="DA275" i="2307"/>
  <c r="CH275" i="2307"/>
  <c r="CF275" i="2307"/>
  <c r="AD275" i="2307"/>
  <c r="AC275" i="2307"/>
  <c r="DB275" i="2307" s="1"/>
  <c r="DC274" i="2307"/>
  <c r="DA274" i="2307"/>
  <c r="CH274" i="2307"/>
  <c r="CF274" i="2307"/>
  <c r="AD274" i="2307"/>
  <c r="AC274" i="2307"/>
  <c r="DB274" i="2307" s="1"/>
  <c r="DC273" i="2307"/>
  <c r="DA273" i="2307"/>
  <c r="CH273" i="2307"/>
  <c r="CF273" i="2307"/>
  <c r="AD273" i="2307"/>
  <c r="AC273" i="2307"/>
  <c r="CG273" i="2307" s="1"/>
  <c r="DC272" i="2307"/>
  <c r="DA272" i="2307"/>
  <c r="CH272" i="2307"/>
  <c r="CF272" i="2307"/>
  <c r="AD272" i="2307"/>
  <c r="AC272" i="2307"/>
  <c r="DB272" i="2307" s="1"/>
  <c r="DC271" i="2307"/>
  <c r="DA271" i="2307"/>
  <c r="CH271" i="2307"/>
  <c r="CF271" i="2307"/>
  <c r="AD271" i="2307"/>
  <c r="AC271" i="2307"/>
  <c r="DB271" i="2307" s="1"/>
  <c r="DC270" i="2307"/>
  <c r="DA270" i="2307"/>
  <c r="CH270" i="2307"/>
  <c r="CF270" i="2307"/>
  <c r="AD270" i="2307"/>
  <c r="AC270" i="2307"/>
  <c r="DB270" i="2307" s="1"/>
  <c r="DC269" i="2307"/>
  <c r="DA269" i="2307"/>
  <c r="CH269" i="2307"/>
  <c r="CF269" i="2307"/>
  <c r="AD269" i="2307"/>
  <c r="AC269" i="2307"/>
  <c r="CG269" i="2307" s="1"/>
  <c r="DC268" i="2307"/>
  <c r="DA268" i="2307"/>
  <c r="CH268" i="2307"/>
  <c r="CF268" i="2307"/>
  <c r="AD268" i="2307"/>
  <c r="AC268" i="2307"/>
  <c r="DB268" i="2307" s="1"/>
  <c r="DC267" i="2307"/>
  <c r="DA267" i="2307"/>
  <c r="CH267" i="2307"/>
  <c r="CF267" i="2307"/>
  <c r="AD267" i="2307"/>
  <c r="AC267" i="2307"/>
  <c r="DB267" i="2307" s="1"/>
  <c r="DC266" i="2307"/>
  <c r="DA266" i="2307"/>
  <c r="CH266" i="2307"/>
  <c r="CF266" i="2307"/>
  <c r="AD266" i="2307"/>
  <c r="AC266" i="2307"/>
  <c r="DB266" i="2307" s="1"/>
  <c r="DC265" i="2307"/>
  <c r="DA265" i="2307"/>
  <c r="CH265" i="2307"/>
  <c r="CF265" i="2307"/>
  <c r="AD265" i="2307"/>
  <c r="AC265" i="2307"/>
  <c r="CG265" i="2307" s="1"/>
  <c r="DC264" i="2307"/>
  <c r="DA264" i="2307"/>
  <c r="CH264" i="2307"/>
  <c r="CF264" i="2307"/>
  <c r="AD264" i="2307"/>
  <c r="AC264" i="2307"/>
  <c r="DC263" i="2307"/>
  <c r="DA263" i="2307"/>
  <c r="CH263" i="2307"/>
  <c r="CF263" i="2307"/>
  <c r="AD263" i="2307"/>
  <c r="AC263" i="2307"/>
  <c r="DB263" i="2307" s="1"/>
  <c r="DC262" i="2307"/>
  <c r="DA262" i="2307"/>
  <c r="CH262" i="2307"/>
  <c r="CF262" i="2307"/>
  <c r="AD262" i="2307"/>
  <c r="AC262" i="2307"/>
  <c r="DB262" i="2307" s="1"/>
  <c r="DC261" i="2307"/>
  <c r="DA261" i="2307"/>
  <c r="CH261" i="2307"/>
  <c r="CF261" i="2307"/>
  <c r="AD261" i="2307"/>
  <c r="AC261" i="2307"/>
  <c r="CG261" i="2307" s="1"/>
  <c r="DC260" i="2307"/>
  <c r="DA260" i="2307"/>
  <c r="CH260" i="2307"/>
  <c r="CF260" i="2307"/>
  <c r="AD260" i="2307"/>
  <c r="AC260" i="2307"/>
  <c r="DC259" i="2307"/>
  <c r="DA259" i="2307"/>
  <c r="CH259" i="2307"/>
  <c r="CF259" i="2307"/>
  <c r="AD259" i="2307"/>
  <c r="AC259" i="2307"/>
  <c r="DB259" i="2307" s="1"/>
  <c r="DC258" i="2307"/>
  <c r="DA258" i="2307"/>
  <c r="CH258" i="2307"/>
  <c r="CF258" i="2307"/>
  <c r="AD258" i="2307"/>
  <c r="AC258" i="2307"/>
  <c r="DB258" i="2307" s="1"/>
  <c r="DC257" i="2307"/>
  <c r="DA257" i="2307"/>
  <c r="CH257" i="2307"/>
  <c r="CF257" i="2307"/>
  <c r="AD257" i="2307"/>
  <c r="AC257" i="2307"/>
  <c r="CG257" i="2307" s="1"/>
  <c r="DC256" i="2307"/>
  <c r="DA256" i="2307"/>
  <c r="CH256" i="2307"/>
  <c r="CF256" i="2307"/>
  <c r="AD256" i="2307"/>
  <c r="AC256" i="2307"/>
  <c r="DB256" i="2307" s="1"/>
  <c r="DC255" i="2307"/>
  <c r="DA255" i="2307"/>
  <c r="CH255" i="2307"/>
  <c r="CF255" i="2307"/>
  <c r="AD255" i="2307"/>
  <c r="AC255" i="2307"/>
  <c r="DB255" i="2307" s="1"/>
  <c r="DC254" i="2307"/>
  <c r="DA254" i="2307"/>
  <c r="CH254" i="2307"/>
  <c r="CF254" i="2307"/>
  <c r="AD254" i="2307"/>
  <c r="AC254" i="2307"/>
  <c r="DB254" i="2307" s="1"/>
  <c r="DC253" i="2307"/>
  <c r="DA253" i="2307"/>
  <c r="CH253" i="2307"/>
  <c r="CF253" i="2307"/>
  <c r="AD253" i="2307"/>
  <c r="AC253" i="2307"/>
  <c r="CG253" i="2307" s="1"/>
  <c r="DC252" i="2307"/>
  <c r="DA252" i="2307"/>
  <c r="CH252" i="2307"/>
  <c r="CF252" i="2307"/>
  <c r="AD252" i="2307"/>
  <c r="AC252" i="2307"/>
  <c r="DB252" i="2307" s="1"/>
  <c r="DC251" i="2307"/>
  <c r="DA251" i="2307"/>
  <c r="CH251" i="2307"/>
  <c r="CF251" i="2307"/>
  <c r="AD251" i="2307"/>
  <c r="AC251" i="2307"/>
  <c r="DB251" i="2307" s="1"/>
  <c r="DC250" i="2307"/>
  <c r="DA250" i="2307"/>
  <c r="CH250" i="2307"/>
  <c r="CF250" i="2307"/>
  <c r="AD250" i="2307"/>
  <c r="AC250" i="2307"/>
  <c r="DB250" i="2307" s="1"/>
  <c r="DC249" i="2307"/>
  <c r="DA249" i="2307"/>
  <c r="CH249" i="2307"/>
  <c r="CF249" i="2307"/>
  <c r="AD249" i="2307"/>
  <c r="AC249" i="2307"/>
  <c r="DB249" i="2307" s="1"/>
  <c r="DC248" i="2307"/>
  <c r="DA248" i="2307"/>
  <c r="CH248" i="2307"/>
  <c r="CF248" i="2307"/>
  <c r="AD248" i="2307"/>
  <c r="AC248" i="2307"/>
  <c r="DB248" i="2307" s="1"/>
  <c r="DC247" i="2307"/>
  <c r="DA247" i="2307"/>
  <c r="CH247" i="2307"/>
  <c r="CF247" i="2307"/>
  <c r="AD247" i="2307"/>
  <c r="AC247" i="2307"/>
  <c r="DB247" i="2307" s="1"/>
  <c r="DC246" i="2307"/>
  <c r="DA246" i="2307"/>
  <c r="CH246" i="2307"/>
  <c r="CF246" i="2307"/>
  <c r="AD246" i="2307"/>
  <c r="AC246" i="2307"/>
  <c r="DB246" i="2307" s="1"/>
  <c r="DC245" i="2307"/>
  <c r="DA245" i="2307"/>
  <c r="CH245" i="2307"/>
  <c r="CF245" i="2307"/>
  <c r="AD245" i="2307"/>
  <c r="AC245" i="2307"/>
  <c r="DC244" i="2307"/>
  <c r="DA244" i="2307"/>
  <c r="CH244" i="2307"/>
  <c r="CF244" i="2307"/>
  <c r="AD244" i="2307"/>
  <c r="AC244" i="2307"/>
  <c r="CE244" i="2307" s="1"/>
  <c r="DC243" i="2307"/>
  <c r="DA243" i="2307"/>
  <c r="CH243" i="2307"/>
  <c r="CF243" i="2307"/>
  <c r="AD243" i="2307"/>
  <c r="AC243" i="2307"/>
  <c r="DB243" i="2307" s="1"/>
  <c r="DC242" i="2307"/>
  <c r="DA242" i="2307"/>
  <c r="CH242" i="2307"/>
  <c r="CF242" i="2307"/>
  <c r="AD242" i="2307"/>
  <c r="AC242" i="2307"/>
  <c r="DB242" i="2307" s="1"/>
  <c r="DC241" i="2307"/>
  <c r="DA241" i="2307"/>
  <c r="CH241" i="2307"/>
  <c r="CF241" i="2307"/>
  <c r="AD241" i="2307"/>
  <c r="AC241" i="2307"/>
  <c r="DC240" i="2307"/>
  <c r="DA240" i="2307"/>
  <c r="CH240" i="2307"/>
  <c r="CF240" i="2307"/>
  <c r="AD240" i="2307"/>
  <c r="AC240" i="2307"/>
  <c r="DC239" i="2307"/>
  <c r="DA239" i="2307"/>
  <c r="CH239" i="2307"/>
  <c r="CF239" i="2307"/>
  <c r="AD239" i="2307"/>
  <c r="AC239" i="2307"/>
  <c r="DB239" i="2307" s="1"/>
  <c r="DC238" i="2307"/>
  <c r="DA238" i="2307"/>
  <c r="CH238" i="2307"/>
  <c r="CF238" i="2307"/>
  <c r="AD238" i="2307"/>
  <c r="AC238" i="2307"/>
  <c r="DB238" i="2307" s="1"/>
  <c r="DC237" i="2307"/>
  <c r="DA237" i="2307"/>
  <c r="CH237" i="2307"/>
  <c r="CF237" i="2307"/>
  <c r="AD237" i="2307"/>
  <c r="AC237" i="2307"/>
  <c r="DB237" i="2307" s="1"/>
  <c r="DC236" i="2307"/>
  <c r="DA236" i="2307"/>
  <c r="CH236" i="2307"/>
  <c r="CF236" i="2307"/>
  <c r="AD236" i="2307"/>
  <c r="AC236" i="2307"/>
  <c r="DB236" i="2307" s="1"/>
  <c r="DC235" i="2307"/>
  <c r="DA235" i="2307"/>
  <c r="CH235" i="2307"/>
  <c r="CF235" i="2307"/>
  <c r="AD235" i="2307"/>
  <c r="AC235" i="2307"/>
  <c r="DB235" i="2307" s="1"/>
  <c r="DC234" i="2307"/>
  <c r="DA234" i="2307"/>
  <c r="CH234" i="2307"/>
  <c r="CF234" i="2307"/>
  <c r="AD234" i="2307"/>
  <c r="AC234" i="2307"/>
  <c r="DB234" i="2307" s="1"/>
  <c r="DC233" i="2307"/>
  <c r="DA233" i="2307"/>
  <c r="CH233" i="2307"/>
  <c r="CF233" i="2307"/>
  <c r="AD233" i="2307"/>
  <c r="AC233" i="2307"/>
  <c r="DB233" i="2307" s="1"/>
  <c r="DC232" i="2307"/>
  <c r="DA232" i="2307"/>
  <c r="CH232" i="2307"/>
  <c r="CF232" i="2307"/>
  <c r="AD232" i="2307"/>
  <c r="AC232" i="2307"/>
  <c r="DB232" i="2307" s="1"/>
  <c r="DC231" i="2307"/>
  <c r="DA231" i="2307"/>
  <c r="CH231" i="2307"/>
  <c r="CF231" i="2307"/>
  <c r="AD231" i="2307"/>
  <c r="AC231" i="2307"/>
  <c r="DB231" i="2307" s="1"/>
  <c r="DC230" i="2307"/>
  <c r="DA230" i="2307"/>
  <c r="CH230" i="2307"/>
  <c r="CF230" i="2307"/>
  <c r="AD230" i="2307"/>
  <c r="AC230" i="2307"/>
  <c r="DB230" i="2307" s="1"/>
  <c r="DC229" i="2307"/>
  <c r="DA229" i="2307"/>
  <c r="CH229" i="2307"/>
  <c r="CF229" i="2307"/>
  <c r="AD229" i="2307"/>
  <c r="AC229" i="2307"/>
  <c r="DB229" i="2307" s="1"/>
  <c r="DC228" i="2307"/>
  <c r="DA228" i="2307"/>
  <c r="CH228" i="2307"/>
  <c r="CF228" i="2307"/>
  <c r="AD228" i="2307"/>
  <c r="AC228" i="2307"/>
  <c r="DB228" i="2307" s="1"/>
  <c r="DC227" i="2307"/>
  <c r="DA227" i="2307"/>
  <c r="CH227" i="2307"/>
  <c r="CF227" i="2307"/>
  <c r="AD227" i="2307"/>
  <c r="AC227" i="2307"/>
  <c r="DB227" i="2307" s="1"/>
  <c r="DC226" i="2307"/>
  <c r="DA226" i="2307"/>
  <c r="CH226" i="2307"/>
  <c r="CF226" i="2307"/>
  <c r="AD226" i="2307"/>
  <c r="AC226" i="2307"/>
  <c r="DB226" i="2307" s="1"/>
  <c r="DC225" i="2307"/>
  <c r="DA225" i="2307"/>
  <c r="CH225" i="2307"/>
  <c r="CF225" i="2307"/>
  <c r="AD225" i="2307"/>
  <c r="AC225" i="2307"/>
  <c r="CZ225" i="2307" s="1"/>
  <c r="DC224" i="2307"/>
  <c r="DA224" i="2307"/>
  <c r="CH224" i="2307"/>
  <c r="CF224" i="2307"/>
  <c r="AD224" i="2307"/>
  <c r="AC224" i="2307"/>
  <c r="CE224" i="2307" s="1"/>
  <c r="DC223" i="2307"/>
  <c r="DA223" i="2307"/>
  <c r="CH223" i="2307"/>
  <c r="CF223" i="2307"/>
  <c r="AD223" i="2307"/>
  <c r="AC223" i="2307"/>
  <c r="DB223" i="2307" s="1"/>
  <c r="DC222" i="2307"/>
  <c r="DA222" i="2307"/>
  <c r="CH222" i="2307"/>
  <c r="CF222" i="2307"/>
  <c r="AD222" i="2307"/>
  <c r="AC222" i="2307"/>
  <c r="DB222" i="2307" s="1"/>
  <c r="DC221" i="2307"/>
  <c r="DA221" i="2307"/>
  <c r="CH221" i="2307"/>
  <c r="CF221" i="2307"/>
  <c r="AD221" i="2307"/>
  <c r="AC221" i="2307"/>
  <c r="DB221" i="2307" s="1"/>
  <c r="DC220" i="2307"/>
  <c r="DA220" i="2307"/>
  <c r="CH220" i="2307"/>
  <c r="CF220" i="2307"/>
  <c r="AD220" i="2307"/>
  <c r="AC220" i="2307"/>
  <c r="CE220" i="2307" s="1"/>
  <c r="DC219" i="2307"/>
  <c r="DA219" i="2307"/>
  <c r="CH219" i="2307"/>
  <c r="CF219" i="2307"/>
  <c r="AD219" i="2307"/>
  <c r="AC219" i="2307"/>
  <c r="DB219" i="2307" s="1"/>
  <c r="DC218" i="2307"/>
  <c r="DA218" i="2307"/>
  <c r="CH218" i="2307"/>
  <c r="CF218" i="2307"/>
  <c r="AD218" i="2307"/>
  <c r="AC218" i="2307"/>
  <c r="DB218" i="2307" s="1"/>
  <c r="DC217" i="2307"/>
  <c r="DA217" i="2307"/>
  <c r="CH217" i="2307"/>
  <c r="CF217" i="2307"/>
  <c r="AD217" i="2307"/>
  <c r="AC217" i="2307"/>
  <c r="DB217" i="2307" s="1"/>
  <c r="DC216" i="2307"/>
  <c r="DA216" i="2307"/>
  <c r="CH216" i="2307"/>
  <c r="CF216" i="2307"/>
  <c r="AD216" i="2307"/>
  <c r="AC216" i="2307"/>
  <c r="DB216" i="2307" s="1"/>
  <c r="DC215" i="2307"/>
  <c r="DA215" i="2307"/>
  <c r="CH215" i="2307"/>
  <c r="CF215" i="2307"/>
  <c r="AD215" i="2307"/>
  <c r="AC215" i="2307"/>
  <c r="DB215" i="2307" s="1"/>
  <c r="DC214" i="2307"/>
  <c r="DA214" i="2307"/>
  <c r="CH214" i="2307"/>
  <c r="CF214" i="2307"/>
  <c r="AD214" i="2307"/>
  <c r="AC214" i="2307"/>
  <c r="DB214" i="2307" s="1"/>
  <c r="DC213" i="2307"/>
  <c r="DA213" i="2307"/>
  <c r="CH213" i="2307"/>
  <c r="CF213" i="2307"/>
  <c r="AD213" i="2307"/>
  <c r="AC213" i="2307"/>
  <c r="DC212" i="2307"/>
  <c r="DA212" i="2307"/>
  <c r="CH212" i="2307"/>
  <c r="CF212" i="2307"/>
  <c r="AD212" i="2307"/>
  <c r="AC212" i="2307"/>
  <c r="CE212" i="2307" s="1"/>
  <c r="DC211" i="2307"/>
  <c r="DA211" i="2307"/>
  <c r="CH211" i="2307"/>
  <c r="CF211" i="2307"/>
  <c r="AD211" i="2307"/>
  <c r="AC211" i="2307"/>
  <c r="DB211" i="2307" s="1"/>
  <c r="DC210" i="2307"/>
  <c r="DA210" i="2307"/>
  <c r="CH210" i="2307"/>
  <c r="CF210" i="2307"/>
  <c r="AD210" i="2307"/>
  <c r="AC210" i="2307"/>
  <c r="DB210" i="2307" s="1"/>
  <c r="DC209" i="2307"/>
  <c r="DA209" i="2307"/>
  <c r="CH209" i="2307"/>
  <c r="CF209" i="2307"/>
  <c r="AD209" i="2307"/>
  <c r="AC209" i="2307"/>
  <c r="DB209" i="2307" s="1"/>
  <c r="DC208" i="2307"/>
  <c r="DA208" i="2307"/>
  <c r="CH208" i="2307"/>
  <c r="CF208" i="2307"/>
  <c r="AD208" i="2307"/>
  <c r="AC208" i="2307"/>
  <c r="CE208" i="2307" s="1"/>
  <c r="DC207" i="2307"/>
  <c r="DA207" i="2307"/>
  <c r="CH207" i="2307"/>
  <c r="CF207" i="2307"/>
  <c r="AD207" i="2307"/>
  <c r="AC207" i="2307"/>
  <c r="DB207" i="2307" s="1"/>
  <c r="DC206" i="2307"/>
  <c r="DA206" i="2307"/>
  <c r="CH206" i="2307"/>
  <c r="CF206" i="2307"/>
  <c r="AD206" i="2307"/>
  <c r="AC206" i="2307"/>
  <c r="DB206" i="2307" s="1"/>
  <c r="DC205" i="2307"/>
  <c r="DA205" i="2307"/>
  <c r="CH205" i="2307"/>
  <c r="CF205" i="2307"/>
  <c r="AD205" i="2307"/>
  <c r="AC205" i="2307"/>
  <c r="CE205" i="2307" s="1"/>
  <c r="DC204" i="2307"/>
  <c r="DA204" i="2307"/>
  <c r="CH204" i="2307"/>
  <c r="CF204" i="2307"/>
  <c r="AD204" i="2307"/>
  <c r="AC204" i="2307"/>
  <c r="CG204" i="2307" s="1"/>
  <c r="DC203" i="2307"/>
  <c r="DA203" i="2307"/>
  <c r="CH203" i="2307"/>
  <c r="CF203" i="2307"/>
  <c r="AD203" i="2307"/>
  <c r="AC203" i="2307"/>
  <c r="CZ203" i="2307" s="1"/>
  <c r="DC202" i="2307"/>
  <c r="DA202" i="2307"/>
  <c r="CH202" i="2307"/>
  <c r="CF202" i="2307"/>
  <c r="AD202" i="2307"/>
  <c r="AC202" i="2307"/>
  <c r="DB202" i="2307" s="1"/>
  <c r="DC201" i="2307"/>
  <c r="DA201" i="2307"/>
  <c r="CH201" i="2307"/>
  <c r="CF201" i="2307"/>
  <c r="AD201" i="2307"/>
  <c r="AC201" i="2307"/>
  <c r="CE201" i="2307" s="1"/>
  <c r="DC200" i="2307"/>
  <c r="DA200" i="2307"/>
  <c r="CH200" i="2307"/>
  <c r="CF200" i="2307"/>
  <c r="AD200" i="2307"/>
  <c r="AC200" i="2307"/>
  <c r="CG200" i="2307" s="1"/>
  <c r="DC199" i="2307"/>
  <c r="DA199" i="2307"/>
  <c r="CH199" i="2307"/>
  <c r="CF199" i="2307"/>
  <c r="AD199" i="2307"/>
  <c r="AC199" i="2307"/>
  <c r="CZ199" i="2307" s="1"/>
  <c r="DC198" i="2307"/>
  <c r="DA198" i="2307"/>
  <c r="CH198" i="2307"/>
  <c r="CF198" i="2307"/>
  <c r="AD198" i="2307"/>
  <c r="AC198" i="2307"/>
  <c r="DB198" i="2307" s="1"/>
  <c r="DC197" i="2307"/>
  <c r="DA197" i="2307"/>
  <c r="CH197" i="2307"/>
  <c r="CF197" i="2307"/>
  <c r="AD197" i="2307"/>
  <c r="AC197" i="2307"/>
  <c r="CE197" i="2307" s="1"/>
  <c r="DC196" i="2307"/>
  <c r="DA196" i="2307"/>
  <c r="CH196" i="2307"/>
  <c r="CF196" i="2307"/>
  <c r="AD196" i="2307"/>
  <c r="AC196" i="2307"/>
  <c r="CG196" i="2307" s="1"/>
  <c r="DC195" i="2307"/>
  <c r="DA195" i="2307"/>
  <c r="CH195" i="2307"/>
  <c r="CF195" i="2307"/>
  <c r="AD195" i="2307"/>
  <c r="AC195" i="2307"/>
  <c r="CZ195" i="2307" s="1"/>
  <c r="DC194" i="2307"/>
  <c r="DB194" i="2307" s="1"/>
  <c r="DA194" i="2307"/>
  <c r="CZ194" i="2307" s="1"/>
  <c r="CH194" i="2307"/>
  <c r="CG194" i="2307" s="1"/>
  <c r="CF194" i="2307"/>
  <c r="CE194" i="2307" s="1"/>
  <c r="AD194" i="2307"/>
  <c r="DC193" i="2307"/>
  <c r="DB193" i="2307" s="1"/>
  <c r="DA193" i="2307"/>
  <c r="CZ193" i="2307" s="1"/>
  <c r="CH193" i="2307"/>
  <c r="CG193" i="2307" s="1"/>
  <c r="CF193" i="2307"/>
  <c r="CE193" i="2307" s="1"/>
  <c r="AD193" i="2307"/>
  <c r="DC192" i="2307"/>
  <c r="DB192" i="2307" s="1"/>
  <c r="DA192" i="2307"/>
  <c r="CZ192" i="2307" s="1"/>
  <c r="CH192" i="2307"/>
  <c r="CG192" i="2307" s="1"/>
  <c r="CF192" i="2307"/>
  <c r="CE192" i="2307" s="1"/>
  <c r="AD192" i="2307"/>
  <c r="DC191" i="2307"/>
  <c r="DB191" i="2307" s="1"/>
  <c r="DA191" i="2307"/>
  <c r="CZ191" i="2307" s="1"/>
  <c r="CH191" i="2307"/>
  <c r="CG191" i="2307" s="1"/>
  <c r="CF191" i="2307"/>
  <c r="CE191" i="2307" s="1"/>
  <c r="AD191" i="2307"/>
  <c r="DC190" i="2307"/>
  <c r="DB190" i="2307" s="1"/>
  <c r="DA190" i="2307"/>
  <c r="CZ190" i="2307" s="1"/>
  <c r="CH190" i="2307"/>
  <c r="CG190" i="2307" s="1"/>
  <c r="CF190" i="2307"/>
  <c r="CE190" i="2307" s="1"/>
  <c r="AD190" i="2307"/>
  <c r="DC189" i="2307"/>
  <c r="DB189" i="2307" s="1"/>
  <c r="DA189" i="2307"/>
  <c r="CZ189" i="2307" s="1"/>
  <c r="CH189" i="2307"/>
  <c r="CG189" i="2307" s="1"/>
  <c r="CF189" i="2307"/>
  <c r="CE189" i="2307" s="1"/>
  <c r="AD189" i="2307"/>
  <c r="DC188" i="2307"/>
  <c r="DB188" i="2307" s="1"/>
  <c r="DA188" i="2307"/>
  <c r="CZ188" i="2307" s="1"/>
  <c r="CH188" i="2307"/>
  <c r="CG188" i="2307" s="1"/>
  <c r="CF188" i="2307"/>
  <c r="CE188" i="2307" s="1"/>
  <c r="AD188" i="2307"/>
  <c r="DC187" i="2307"/>
  <c r="DB187" i="2307" s="1"/>
  <c r="DA187" i="2307"/>
  <c r="CZ187" i="2307" s="1"/>
  <c r="CH187" i="2307"/>
  <c r="CG187" i="2307" s="1"/>
  <c r="CF187" i="2307"/>
  <c r="CE187" i="2307" s="1"/>
  <c r="AD187" i="2307"/>
  <c r="DC186" i="2307"/>
  <c r="DB186" i="2307" s="1"/>
  <c r="DA186" i="2307"/>
  <c r="CZ186" i="2307" s="1"/>
  <c r="CH186" i="2307"/>
  <c r="CG186" i="2307" s="1"/>
  <c r="CF186" i="2307"/>
  <c r="CE186" i="2307" s="1"/>
  <c r="AD186" i="2307"/>
  <c r="DC185" i="2307"/>
  <c r="DB185" i="2307" s="1"/>
  <c r="DA185" i="2307"/>
  <c r="CZ185" i="2307" s="1"/>
  <c r="CH185" i="2307"/>
  <c r="CG185" i="2307" s="1"/>
  <c r="CF185" i="2307"/>
  <c r="CE185" i="2307" s="1"/>
  <c r="AD185" i="2307"/>
  <c r="DC184" i="2307"/>
  <c r="DB184" i="2307" s="1"/>
  <c r="DA184" i="2307"/>
  <c r="CZ184" i="2307" s="1"/>
  <c r="CH184" i="2307"/>
  <c r="CG184" i="2307" s="1"/>
  <c r="CF184" i="2307"/>
  <c r="CE184" i="2307" s="1"/>
  <c r="AD184" i="2307"/>
  <c r="DC183" i="2307"/>
  <c r="DB183" i="2307" s="1"/>
  <c r="DA183" i="2307"/>
  <c r="CZ183" i="2307" s="1"/>
  <c r="CH183" i="2307"/>
  <c r="CG183" i="2307" s="1"/>
  <c r="CF183" i="2307"/>
  <c r="CE183" i="2307" s="1"/>
  <c r="AD183" i="2307"/>
  <c r="DC182" i="2307"/>
  <c r="DB182" i="2307" s="1"/>
  <c r="DA182" i="2307"/>
  <c r="CZ182" i="2307" s="1"/>
  <c r="CH182" i="2307"/>
  <c r="CG182" i="2307" s="1"/>
  <c r="CF182" i="2307"/>
  <c r="CE182" i="2307" s="1"/>
  <c r="AD182" i="2307"/>
  <c r="DC181" i="2307"/>
  <c r="DB181" i="2307" s="1"/>
  <c r="DA181" i="2307"/>
  <c r="CZ181" i="2307" s="1"/>
  <c r="CH181" i="2307"/>
  <c r="CG181" i="2307" s="1"/>
  <c r="CF181" i="2307"/>
  <c r="CE181" i="2307" s="1"/>
  <c r="AD181" i="2307"/>
  <c r="DC180" i="2307"/>
  <c r="DB180" i="2307" s="1"/>
  <c r="DA180" i="2307"/>
  <c r="CZ180" i="2307" s="1"/>
  <c r="CH180" i="2307"/>
  <c r="CG180" i="2307" s="1"/>
  <c r="CF180" i="2307"/>
  <c r="CE180" i="2307" s="1"/>
  <c r="AD180" i="2307"/>
  <c r="DC179" i="2307"/>
  <c r="DB179" i="2307" s="1"/>
  <c r="DA179" i="2307"/>
  <c r="CZ179" i="2307" s="1"/>
  <c r="CH179" i="2307"/>
  <c r="CG179" i="2307" s="1"/>
  <c r="CF179" i="2307"/>
  <c r="CE179" i="2307" s="1"/>
  <c r="AD179" i="2307"/>
  <c r="DC178" i="2307"/>
  <c r="DB178" i="2307" s="1"/>
  <c r="DA178" i="2307"/>
  <c r="CZ178" i="2307" s="1"/>
  <c r="CH178" i="2307"/>
  <c r="CG178" i="2307" s="1"/>
  <c r="CF178" i="2307"/>
  <c r="CE178" i="2307" s="1"/>
  <c r="AD178" i="2307"/>
  <c r="DC177" i="2307"/>
  <c r="DB177" i="2307" s="1"/>
  <c r="DA177" i="2307"/>
  <c r="CZ177" i="2307" s="1"/>
  <c r="CH177" i="2307"/>
  <c r="CG177" i="2307" s="1"/>
  <c r="CF177" i="2307"/>
  <c r="CE177" i="2307" s="1"/>
  <c r="AD177" i="2307"/>
  <c r="DC176" i="2307"/>
  <c r="DB176" i="2307" s="1"/>
  <c r="DA176" i="2307"/>
  <c r="CZ176" i="2307" s="1"/>
  <c r="CH176" i="2307"/>
  <c r="CG176" i="2307" s="1"/>
  <c r="CF176" i="2307"/>
  <c r="CE176" i="2307" s="1"/>
  <c r="AD176" i="2307"/>
  <c r="DC175" i="2307"/>
  <c r="DB175" i="2307" s="1"/>
  <c r="DA175" i="2307"/>
  <c r="CZ175" i="2307" s="1"/>
  <c r="CH175" i="2307"/>
  <c r="CG175" i="2307" s="1"/>
  <c r="CF175" i="2307"/>
  <c r="CE175" i="2307" s="1"/>
  <c r="AD175" i="2307"/>
  <c r="DC174" i="2307"/>
  <c r="DB174" i="2307" s="1"/>
  <c r="DA174" i="2307"/>
  <c r="CZ174" i="2307" s="1"/>
  <c r="CH174" i="2307"/>
  <c r="CG174" i="2307" s="1"/>
  <c r="CF174" i="2307"/>
  <c r="CE174" i="2307" s="1"/>
  <c r="AD174" i="2307"/>
  <c r="DC173" i="2307"/>
  <c r="DB173" i="2307" s="1"/>
  <c r="DA173" i="2307"/>
  <c r="CZ173" i="2307" s="1"/>
  <c r="CH173" i="2307"/>
  <c r="CG173" i="2307" s="1"/>
  <c r="CF173" i="2307"/>
  <c r="CE173" i="2307" s="1"/>
  <c r="AD173" i="2307"/>
  <c r="DC172" i="2307"/>
  <c r="DB172" i="2307" s="1"/>
  <c r="DA172" i="2307"/>
  <c r="CZ172" i="2307" s="1"/>
  <c r="CH172" i="2307"/>
  <c r="CG172" i="2307" s="1"/>
  <c r="CF172" i="2307"/>
  <c r="CE172" i="2307" s="1"/>
  <c r="AD172" i="2307"/>
  <c r="DC171" i="2307"/>
  <c r="DB171" i="2307" s="1"/>
  <c r="DA171" i="2307"/>
  <c r="CZ171" i="2307" s="1"/>
  <c r="CH171" i="2307"/>
  <c r="CG171" i="2307" s="1"/>
  <c r="CF171" i="2307"/>
  <c r="CE171" i="2307" s="1"/>
  <c r="AD171" i="2307"/>
  <c r="DC170" i="2307"/>
  <c r="DB170" i="2307" s="1"/>
  <c r="DA170" i="2307"/>
  <c r="CZ170" i="2307" s="1"/>
  <c r="CH170" i="2307"/>
  <c r="CG170" i="2307" s="1"/>
  <c r="CF170" i="2307"/>
  <c r="CE170" i="2307" s="1"/>
  <c r="AD170" i="2307"/>
  <c r="DC169" i="2307"/>
  <c r="DB169" i="2307" s="1"/>
  <c r="DA169" i="2307"/>
  <c r="CZ169" i="2307" s="1"/>
  <c r="CH169" i="2307"/>
  <c r="CG169" i="2307" s="1"/>
  <c r="CF169" i="2307"/>
  <c r="CE169" i="2307" s="1"/>
  <c r="AD169" i="2307"/>
  <c r="DC168" i="2307"/>
  <c r="DB168" i="2307" s="1"/>
  <c r="DA168" i="2307"/>
  <c r="CZ168" i="2307" s="1"/>
  <c r="CH168" i="2307"/>
  <c r="CG168" i="2307" s="1"/>
  <c r="CF168" i="2307"/>
  <c r="CE168" i="2307" s="1"/>
  <c r="AD168" i="2307"/>
  <c r="DC167" i="2307"/>
  <c r="DB167" i="2307" s="1"/>
  <c r="DA167" i="2307"/>
  <c r="CZ167" i="2307" s="1"/>
  <c r="CH167" i="2307"/>
  <c r="CG167" i="2307" s="1"/>
  <c r="CF167" i="2307"/>
  <c r="CE167" i="2307" s="1"/>
  <c r="AD167" i="2307"/>
  <c r="DC166" i="2307"/>
  <c r="DB166" i="2307" s="1"/>
  <c r="DA166" i="2307"/>
  <c r="CZ166" i="2307" s="1"/>
  <c r="CH166" i="2307"/>
  <c r="CG166" i="2307" s="1"/>
  <c r="CF166" i="2307"/>
  <c r="CE166" i="2307" s="1"/>
  <c r="AD166" i="2307"/>
  <c r="DC165" i="2307"/>
  <c r="DB165" i="2307" s="1"/>
  <c r="DA165" i="2307"/>
  <c r="CZ165" i="2307" s="1"/>
  <c r="CH165" i="2307"/>
  <c r="CG165" i="2307" s="1"/>
  <c r="CF165" i="2307"/>
  <c r="CE165" i="2307" s="1"/>
  <c r="AD165" i="2307"/>
  <c r="DC164" i="2307"/>
  <c r="DB164" i="2307" s="1"/>
  <c r="DA164" i="2307"/>
  <c r="CZ164" i="2307" s="1"/>
  <c r="CH164" i="2307"/>
  <c r="CG164" i="2307" s="1"/>
  <c r="CF164" i="2307"/>
  <c r="CE164" i="2307" s="1"/>
  <c r="AD164" i="2307"/>
  <c r="DC163" i="2307"/>
  <c r="DB163" i="2307" s="1"/>
  <c r="DA163" i="2307"/>
  <c r="CZ163" i="2307" s="1"/>
  <c r="CH163" i="2307"/>
  <c r="CG163" i="2307" s="1"/>
  <c r="CF163" i="2307"/>
  <c r="CE163" i="2307" s="1"/>
  <c r="AD163" i="2307"/>
  <c r="DC162" i="2307"/>
  <c r="DB162" i="2307" s="1"/>
  <c r="DA162" i="2307"/>
  <c r="CZ162" i="2307" s="1"/>
  <c r="CH162" i="2307"/>
  <c r="CG162" i="2307" s="1"/>
  <c r="CF162" i="2307"/>
  <c r="CE162" i="2307" s="1"/>
  <c r="AD162" i="2307"/>
  <c r="DC161" i="2307"/>
  <c r="DB161" i="2307" s="1"/>
  <c r="DA161" i="2307"/>
  <c r="CZ161" i="2307" s="1"/>
  <c r="CH161" i="2307"/>
  <c r="CG161" i="2307" s="1"/>
  <c r="CF161" i="2307"/>
  <c r="CE161" i="2307" s="1"/>
  <c r="AD161" i="2307"/>
  <c r="DC160" i="2307"/>
  <c r="DB160" i="2307" s="1"/>
  <c r="DA160" i="2307"/>
  <c r="CZ160" i="2307" s="1"/>
  <c r="CH160" i="2307"/>
  <c r="CG160" i="2307" s="1"/>
  <c r="CF160" i="2307"/>
  <c r="CE160" i="2307" s="1"/>
  <c r="AD160" i="2307"/>
  <c r="DC159" i="2307"/>
  <c r="DB159" i="2307" s="1"/>
  <c r="DA159" i="2307"/>
  <c r="CZ159" i="2307" s="1"/>
  <c r="CH159" i="2307"/>
  <c r="CG159" i="2307" s="1"/>
  <c r="CF159" i="2307"/>
  <c r="CE159" i="2307" s="1"/>
  <c r="AD159" i="2307"/>
  <c r="DC158" i="2307"/>
  <c r="DB158" i="2307" s="1"/>
  <c r="DA158" i="2307"/>
  <c r="CZ158" i="2307" s="1"/>
  <c r="CH158" i="2307"/>
  <c r="CG158" i="2307" s="1"/>
  <c r="CF158" i="2307"/>
  <c r="CE158" i="2307" s="1"/>
  <c r="AD158" i="2307"/>
  <c r="DC157" i="2307"/>
  <c r="DB157" i="2307" s="1"/>
  <c r="DA157" i="2307"/>
  <c r="CZ157" i="2307" s="1"/>
  <c r="CH157" i="2307"/>
  <c r="CG157" i="2307" s="1"/>
  <c r="CF157" i="2307"/>
  <c r="CE157" i="2307" s="1"/>
  <c r="AD157" i="2307"/>
  <c r="DC156" i="2307"/>
  <c r="DB156" i="2307" s="1"/>
  <c r="DA156" i="2307"/>
  <c r="CZ156" i="2307" s="1"/>
  <c r="CH156" i="2307"/>
  <c r="CG156" i="2307" s="1"/>
  <c r="CF156" i="2307"/>
  <c r="CE156" i="2307" s="1"/>
  <c r="AD156" i="2307"/>
  <c r="DC155" i="2307"/>
  <c r="DB155" i="2307" s="1"/>
  <c r="DA155" i="2307"/>
  <c r="CZ155" i="2307" s="1"/>
  <c r="CH155" i="2307"/>
  <c r="CG155" i="2307" s="1"/>
  <c r="CF155" i="2307"/>
  <c r="CE155" i="2307" s="1"/>
  <c r="AD155" i="2307"/>
  <c r="DC154" i="2307"/>
  <c r="DB154" i="2307" s="1"/>
  <c r="DA154" i="2307"/>
  <c r="CZ154" i="2307" s="1"/>
  <c r="CH154" i="2307"/>
  <c r="CG154" i="2307" s="1"/>
  <c r="CF154" i="2307"/>
  <c r="CE154" i="2307" s="1"/>
  <c r="AD154" i="2307"/>
  <c r="DC153" i="2307"/>
  <c r="DB153" i="2307" s="1"/>
  <c r="DA153" i="2307"/>
  <c r="CZ153" i="2307" s="1"/>
  <c r="CH153" i="2307"/>
  <c r="CG153" i="2307" s="1"/>
  <c r="CF153" i="2307"/>
  <c r="CE153" i="2307" s="1"/>
  <c r="AD153" i="2307"/>
  <c r="DC152" i="2307"/>
  <c r="DB152" i="2307" s="1"/>
  <c r="DA152" i="2307"/>
  <c r="CZ152" i="2307" s="1"/>
  <c r="CH152" i="2307"/>
  <c r="CG152" i="2307" s="1"/>
  <c r="CF152" i="2307"/>
  <c r="CE152" i="2307" s="1"/>
  <c r="AD152" i="2307"/>
  <c r="DC151" i="2307"/>
  <c r="DB151" i="2307" s="1"/>
  <c r="DA151" i="2307"/>
  <c r="CZ151" i="2307" s="1"/>
  <c r="CH151" i="2307"/>
  <c r="CG151" i="2307" s="1"/>
  <c r="CF151" i="2307"/>
  <c r="CE151" i="2307" s="1"/>
  <c r="AD151" i="2307"/>
  <c r="DC150" i="2307"/>
  <c r="DB150" i="2307" s="1"/>
  <c r="DA150" i="2307"/>
  <c r="CZ150" i="2307" s="1"/>
  <c r="CH150" i="2307"/>
  <c r="CG150" i="2307" s="1"/>
  <c r="CF150" i="2307"/>
  <c r="CE150" i="2307" s="1"/>
  <c r="AD150" i="2307"/>
  <c r="DC149" i="2307"/>
  <c r="DB149" i="2307" s="1"/>
  <c r="DA149" i="2307"/>
  <c r="CZ149" i="2307" s="1"/>
  <c r="CH149" i="2307"/>
  <c r="CG149" i="2307" s="1"/>
  <c r="CF149" i="2307"/>
  <c r="CE149" i="2307" s="1"/>
  <c r="AD149" i="2307"/>
  <c r="DC148" i="2307"/>
  <c r="DB148" i="2307" s="1"/>
  <c r="DA148" i="2307"/>
  <c r="CZ148" i="2307" s="1"/>
  <c r="CH148" i="2307"/>
  <c r="CG148" i="2307" s="1"/>
  <c r="CF148" i="2307"/>
  <c r="CE148" i="2307" s="1"/>
  <c r="AD148" i="2307"/>
  <c r="DC147" i="2307"/>
  <c r="DB147" i="2307" s="1"/>
  <c r="DA147" i="2307"/>
  <c r="CZ147" i="2307" s="1"/>
  <c r="CH147" i="2307"/>
  <c r="CG147" i="2307" s="1"/>
  <c r="CF147" i="2307"/>
  <c r="CE147" i="2307" s="1"/>
  <c r="AD147" i="2307"/>
  <c r="DC146" i="2307"/>
  <c r="DB146" i="2307" s="1"/>
  <c r="DA146" i="2307"/>
  <c r="CZ146" i="2307" s="1"/>
  <c r="CH146" i="2307"/>
  <c r="CG146" i="2307" s="1"/>
  <c r="CF146" i="2307"/>
  <c r="CE146" i="2307" s="1"/>
  <c r="AD146" i="2307"/>
  <c r="DC145" i="2307"/>
  <c r="DB145" i="2307" s="1"/>
  <c r="DA145" i="2307"/>
  <c r="CZ145" i="2307" s="1"/>
  <c r="CH145" i="2307"/>
  <c r="CG145" i="2307" s="1"/>
  <c r="CF145" i="2307"/>
  <c r="CE145" i="2307" s="1"/>
  <c r="AD145" i="2307"/>
  <c r="DC144" i="2307"/>
  <c r="DB144" i="2307" s="1"/>
  <c r="DA144" i="2307"/>
  <c r="CZ144" i="2307" s="1"/>
  <c r="CH144" i="2307"/>
  <c r="CG144" i="2307" s="1"/>
  <c r="CF144" i="2307"/>
  <c r="CE144" i="2307" s="1"/>
  <c r="AD144" i="2307"/>
  <c r="DC143" i="2307"/>
  <c r="DB143" i="2307" s="1"/>
  <c r="DA143" i="2307"/>
  <c r="CZ143" i="2307" s="1"/>
  <c r="CH143" i="2307"/>
  <c r="CG143" i="2307" s="1"/>
  <c r="CF143" i="2307"/>
  <c r="CE143" i="2307" s="1"/>
  <c r="AD143" i="2307"/>
  <c r="DC142" i="2307"/>
  <c r="DB142" i="2307" s="1"/>
  <c r="DA142" i="2307"/>
  <c r="CZ142" i="2307" s="1"/>
  <c r="CH142" i="2307"/>
  <c r="CG142" i="2307" s="1"/>
  <c r="CF142" i="2307"/>
  <c r="CE142" i="2307" s="1"/>
  <c r="AD142" i="2307"/>
  <c r="DC141" i="2307"/>
  <c r="DB141" i="2307" s="1"/>
  <c r="DA141" i="2307"/>
  <c r="CZ141" i="2307" s="1"/>
  <c r="CH141" i="2307"/>
  <c r="CG141" i="2307" s="1"/>
  <c r="CF141" i="2307"/>
  <c r="CE141" i="2307" s="1"/>
  <c r="AD141" i="2307"/>
  <c r="DC140" i="2307"/>
  <c r="DB140" i="2307" s="1"/>
  <c r="DA140" i="2307"/>
  <c r="CZ140" i="2307" s="1"/>
  <c r="CH140" i="2307"/>
  <c r="CG140" i="2307" s="1"/>
  <c r="CF140" i="2307"/>
  <c r="CE140" i="2307" s="1"/>
  <c r="AD140" i="2307"/>
  <c r="DC139" i="2307"/>
  <c r="DB139" i="2307" s="1"/>
  <c r="DA139" i="2307"/>
  <c r="CZ139" i="2307" s="1"/>
  <c r="CH139" i="2307"/>
  <c r="CG139" i="2307" s="1"/>
  <c r="CF139" i="2307"/>
  <c r="CE139" i="2307" s="1"/>
  <c r="AD139" i="2307"/>
  <c r="DC138" i="2307"/>
  <c r="DB138" i="2307" s="1"/>
  <c r="DA138" i="2307"/>
  <c r="CZ138" i="2307" s="1"/>
  <c r="CH138" i="2307"/>
  <c r="CG138" i="2307" s="1"/>
  <c r="CF138" i="2307"/>
  <c r="CE138" i="2307" s="1"/>
  <c r="AD138" i="2307"/>
  <c r="DC137" i="2307"/>
  <c r="DB137" i="2307" s="1"/>
  <c r="DA137" i="2307"/>
  <c r="CZ137" i="2307" s="1"/>
  <c r="CH137" i="2307"/>
  <c r="CG137" i="2307" s="1"/>
  <c r="CF137" i="2307"/>
  <c r="CE137" i="2307" s="1"/>
  <c r="AD137" i="2307"/>
  <c r="DC136" i="2307"/>
  <c r="DB136" i="2307" s="1"/>
  <c r="DA136" i="2307"/>
  <c r="CZ136" i="2307" s="1"/>
  <c r="CH136" i="2307"/>
  <c r="CG136" i="2307" s="1"/>
  <c r="CF136" i="2307"/>
  <c r="CE136" i="2307" s="1"/>
  <c r="AD136" i="2307"/>
  <c r="DC135" i="2307"/>
  <c r="DB135" i="2307" s="1"/>
  <c r="DA135" i="2307"/>
  <c r="CZ135" i="2307" s="1"/>
  <c r="CH135" i="2307"/>
  <c r="CG135" i="2307" s="1"/>
  <c r="CF135" i="2307"/>
  <c r="CE135" i="2307" s="1"/>
  <c r="AD135" i="2307"/>
  <c r="DC134" i="2307"/>
  <c r="DB134" i="2307" s="1"/>
  <c r="DA134" i="2307"/>
  <c r="CZ134" i="2307" s="1"/>
  <c r="CH134" i="2307"/>
  <c r="CG134" i="2307" s="1"/>
  <c r="CF134" i="2307"/>
  <c r="CE134" i="2307" s="1"/>
  <c r="AD134" i="2307"/>
  <c r="DC133" i="2307"/>
  <c r="DB133" i="2307" s="1"/>
  <c r="DA133" i="2307"/>
  <c r="CZ133" i="2307" s="1"/>
  <c r="CH133" i="2307"/>
  <c r="CG133" i="2307" s="1"/>
  <c r="CF133" i="2307"/>
  <c r="CE133" i="2307" s="1"/>
  <c r="AD133" i="2307"/>
  <c r="DC132" i="2307"/>
  <c r="DB132" i="2307" s="1"/>
  <c r="DA132" i="2307"/>
  <c r="CZ132" i="2307" s="1"/>
  <c r="CH132" i="2307"/>
  <c r="CG132" i="2307" s="1"/>
  <c r="CF132" i="2307"/>
  <c r="CE132" i="2307" s="1"/>
  <c r="AD132" i="2307"/>
  <c r="DC131" i="2307"/>
  <c r="DB131" i="2307" s="1"/>
  <c r="DA131" i="2307"/>
  <c r="CZ131" i="2307" s="1"/>
  <c r="CH131" i="2307"/>
  <c r="CG131" i="2307" s="1"/>
  <c r="CF131" i="2307"/>
  <c r="CE131" i="2307" s="1"/>
  <c r="AD131" i="2307"/>
  <c r="DC130" i="2307"/>
  <c r="DB130" i="2307" s="1"/>
  <c r="DA130" i="2307"/>
  <c r="CZ130" i="2307" s="1"/>
  <c r="CH130" i="2307"/>
  <c r="CG130" i="2307" s="1"/>
  <c r="CF130" i="2307"/>
  <c r="CE130" i="2307" s="1"/>
  <c r="AD130" i="2307"/>
  <c r="DC129" i="2307"/>
  <c r="DB129" i="2307" s="1"/>
  <c r="DA129" i="2307"/>
  <c r="CZ129" i="2307" s="1"/>
  <c r="CH129" i="2307"/>
  <c r="CG129" i="2307" s="1"/>
  <c r="CF129" i="2307"/>
  <c r="CE129" i="2307" s="1"/>
  <c r="AD129" i="2307"/>
  <c r="DC128" i="2307"/>
  <c r="DB128" i="2307" s="1"/>
  <c r="DA128" i="2307"/>
  <c r="CZ128" i="2307" s="1"/>
  <c r="CH128" i="2307"/>
  <c r="CG128" i="2307" s="1"/>
  <c r="CF128" i="2307"/>
  <c r="CE128" i="2307" s="1"/>
  <c r="AD128" i="2307"/>
  <c r="DC127" i="2307"/>
  <c r="DB127" i="2307" s="1"/>
  <c r="DA127" i="2307"/>
  <c r="CZ127" i="2307" s="1"/>
  <c r="CH127" i="2307"/>
  <c r="CG127" i="2307" s="1"/>
  <c r="CF127" i="2307"/>
  <c r="CE127" i="2307" s="1"/>
  <c r="AD127" i="2307"/>
  <c r="DC126" i="2307"/>
  <c r="DB126" i="2307" s="1"/>
  <c r="DA126" i="2307"/>
  <c r="CZ126" i="2307" s="1"/>
  <c r="CH126" i="2307"/>
  <c r="CG126" i="2307" s="1"/>
  <c r="CF126" i="2307"/>
  <c r="CE126" i="2307" s="1"/>
  <c r="AD126" i="2307"/>
  <c r="DC125" i="2307"/>
  <c r="DB125" i="2307" s="1"/>
  <c r="DA125" i="2307"/>
  <c r="CZ125" i="2307" s="1"/>
  <c r="CH125" i="2307"/>
  <c r="CG125" i="2307" s="1"/>
  <c r="CF125" i="2307"/>
  <c r="CE125" i="2307" s="1"/>
  <c r="AD125" i="2307"/>
  <c r="DC124" i="2307"/>
  <c r="DB124" i="2307" s="1"/>
  <c r="DA124" i="2307"/>
  <c r="CZ124" i="2307" s="1"/>
  <c r="CH124" i="2307"/>
  <c r="CG124" i="2307" s="1"/>
  <c r="CF124" i="2307"/>
  <c r="CE124" i="2307" s="1"/>
  <c r="AD124" i="2307"/>
  <c r="DC123" i="2307"/>
  <c r="DB123" i="2307" s="1"/>
  <c r="DA123" i="2307"/>
  <c r="CZ123" i="2307" s="1"/>
  <c r="CH123" i="2307"/>
  <c r="CG123" i="2307" s="1"/>
  <c r="CF123" i="2307"/>
  <c r="CE123" i="2307" s="1"/>
  <c r="AD123" i="2307"/>
  <c r="DC122" i="2307"/>
  <c r="DB122" i="2307" s="1"/>
  <c r="DA122" i="2307"/>
  <c r="CZ122" i="2307" s="1"/>
  <c r="CH122" i="2307"/>
  <c r="CG122" i="2307" s="1"/>
  <c r="CF122" i="2307"/>
  <c r="CE122" i="2307" s="1"/>
  <c r="AD122" i="2307"/>
  <c r="DC121" i="2307"/>
  <c r="DB121" i="2307" s="1"/>
  <c r="DA121" i="2307"/>
  <c r="CZ121" i="2307" s="1"/>
  <c r="CH121" i="2307"/>
  <c r="CG121" i="2307" s="1"/>
  <c r="CF121" i="2307"/>
  <c r="CE121" i="2307" s="1"/>
  <c r="AD121" i="2307"/>
  <c r="DC120" i="2307"/>
  <c r="DB120" i="2307" s="1"/>
  <c r="DA120" i="2307"/>
  <c r="CZ120" i="2307" s="1"/>
  <c r="CH120" i="2307"/>
  <c r="CG120" i="2307" s="1"/>
  <c r="CF120" i="2307"/>
  <c r="CE120" i="2307" s="1"/>
  <c r="AD120" i="2307"/>
  <c r="DC119" i="2307"/>
  <c r="DB119" i="2307" s="1"/>
  <c r="DA119" i="2307"/>
  <c r="CZ119" i="2307" s="1"/>
  <c r="CH119" i="2307"/>
  <c r="CG119" i="2307" s="1"/>
  <c r="CF119" i="2307"/>
  <c r="CE119" i="2307" s="1"/>
  <c r="AD119" i="2307"/>
  <c r="DC118" i="2307"/>
  <c r="DB118" i="2307" s="1"/>
  <c r="DA118" i="2307"/>
  <c r="CZ118" i="2307" s="1"/>
  <c r="CH118" i="2307"/>
  <c r="CG118" i="2307" s="1"/>
  <c r="CF118" i="2307"/>
  <c r="CE118" i="2307" s="1"/>
  <c r="AD118" i="2307"/>
  <c r="DC117" i="2307"/>
  <c r="DB117" i="2307" s="1"/>
  <c r="DA117" i="2307"/>
  <c r="CZ117" i="2307" s="1"/>
  <c r="CH117" i="2307"/>
  <c r="CG117" i="2307" s="1"/>
  <c r="CF117" i="2307"/>
  <c r="CE117" i="2307" s="1"/>
  <c r="AD117" i="2307"/>
  <c r="DC116" i="2307"/>
  <c r="DB116" i="2307" s="1"/>
  <c r="DA116" i="2307"/>
  <c r="CZ116" i="2307" s="1"/>
  <c r="CH116" i="2307"/>
  <c r="CG116" i="2307" s="1"/>
  <c r="CF116" i="2307"/>
  <c r="CE116" i="2307" s="1"/>
  <c r="AD116" i="2307"/>
  <c r="DC115" i="2307"/>
  <c r="DB115" i="2307" s="1"/>
  <c r="DA115" i="2307"/>
  <c r="CZ115" i="2307" s="1"/>
  <c r="CH115" i="2307"/>
  <c r="CG115" i="2307" s="1"/>
  <c r="CF115" i="2307"/>
  <c r="CE115" i="2307" s="1"/>
  <c r="AD115" i="2307"/>
  <c r="DC114" i="2307"/>
  <c r="DB114" i="2307" s="1"/>
  <c r="DA114" i="2307"/>
  <c r="CZ114" i="2307" s="1"/>
  <c r="CH114" i="2307"/>
  <c r="CG114" i="2307" s="1"/>
  <c r="CF114" i="2307"/>
  <c r="CE114" i="2307" s="1"/>
  <c r="AD114" i="2307"/>
  <c r="DC113" i="2307"/>
  <c r="DB113" i="2307" s="1"/>
  <c r="DA113" i="2307"/>
  <c r="CZ113" i="2307" s="1"/>
  <c r="CH113" i="2307"/>
  <c r="CG113" i="2307" s="1"/>
  <c r="CF113" i="2307"/>
  <c r="CE113" i="2307" s="1"/>
  <c r="AD113" i="2307"/>
  <c r="DC112" i="2307"/>
  <c r="DB112" i="2307" s="1"/>
  <c r="DA112" i="2307"/>
  <c r="CZ112" i="2307" s="1"/>
  <c r="CH112" i="2307"/>
  <c r="CG112" i="2307" s="1"/>
  <c r="CF112" i="2307"/>
  <c r="CE112" i="2307" s="1"/>
  <c r="AD112" i="2307"/>
  <c r="DC111" i="2307"/>
  <c r="DB111" i="2307" s="1"/>
  <c r="DA111" i="2307"/>
  <c r="CZ111" i="2307" s="1"/>
  <c r="CH111" i="2307"/>
  <c r="CG111" i="2307" s="1"/>
  <c r="CF111" i="2307"/>
  <c r="CE111" i="2307" s="1"/>
  <c r="AD111" i="2307"/>
  <c r="DC110" i="2307"/>
  <c r="DB110" i="2307" s="1"/>
  <c r="DA110" i="2307"/>
  <c r="CZ110" i="2307" s="1"/>
  <c r="CH110" i="2307"/>
  <c r="CG110" i="2307" s="1"/>
  <c r="CF110" i="2307"/>
  <c r="CE110" i="2307" s="1"/>
  <c r="AD110" i="2307"/>
  <c r="DC109" i="2307"/>
  <c r="DB109" i="2307" s="1"/>
  <c r="DA109" i="2307"/>
  <c r="CZ109" i="2307" s="1"/>
  <c r="CH109" i="2307"/>
  <c r="CG109" i="2307" s="1"/>
  <c r="CF109" i="2307"/>
  <c r="CE109" i="2307" s="1"/>
  <c r="AD109" i="2307"/>
  <c r="DC108" i="2307"/>
  <c r="DB108" i="2307" s="1"/>
  <c r="DA108" i="2307"/>
  <c r="CZ108" i="2307" s="1"/>
  <c r="CH108" i="2307"/>
  <c r="CG108" i="2307" s="1"/>
  <c r="CF108" i="2307"/>
  <c r="CE108" i="2307" s="1"/>
  <c r="AD108" i="2307"/>
  <c r="DC107" i="2307"/>
  <c r="DB107" i="2307" s="1"/>
  <c r="DA107" i="2307"/>
  <c r="CZ107" i="2307" s="1"/>
  <c r="CH107" i="2307"/>
  <c r="CG107" i="2307" s="1"/>
  <c r="CF107" i="2307"/>
  <c r="CE107" i="2307" s="1"/>
  <c r="AD107" i="2307"/>
  <c r="DC106" i="2307"/>
  <c r="DB106" i="2307" s="1"/>
  <c r="DA106" i="2307"/>
  <c r="CZ106" i="2307" s="1"/>
  <c r="CH106" i="2307"/>
  <c r="CG106" i="2307" s="1"/>
  <c r="CF106" i="2307"/>
  <c r="CE106" i="2307" s="1"/>
  <c r="AD106" i="2307"/>
  <c r="DC105" i="2307"/>
  <c r="DB105" i="2307" s="1"/>
  <c r="DA105" i="2307"/>
  <c r="CZ105" i="2307" s="1"/>
  <c r="CH105" i="2307"/>
  <c r="CG105" i="2307" s="1"/>
  <c r="CF105" i="2307"/>
  <c r="CE105" i="2307" s="1"/>
  <c r="AD105" i="2307"/>
  <c r="DC104" i="2307"/>
  <c r="DB104" i="2307" s="1"/>
  <c r="DA104" i="2307"/>
  <c r="CZ104" i="2307" s="1"/>
  <c r="CH104" i="2307"/>
  <c r="CG104" i="2307" s="1"/>
  <c r="CF104" i="2307"/>
  <c r="CE104" i="2307" s="1"/>
  <c r="AD104" i="2307"/>
  <c r="DC103" i="2307"/>
  <c r="DB103" i="2307" s="1"/>
  <c r="DA103" i="2307"/>
  <c r="CZ103" i="2307" s="1"/>
  <c r="CH103" i="2307"/>
  <c r="CG103" i="2307" s="1"/>
  <c r="CF103" i="2307"/>
  <c r="CE103" i="2307" s="1"/>
  <c r="AD103" i="2307"/>
  <c r="DC102" i="2307"/>
  <c r="DB102" i="2307" s="1"/>
  <c r="DA102" i="2307"/>
  <c r="CZ102" i="2307" s="1"/>
  <c r="CH102" i="2307"/>
  <c r="CG102" i="2307" s="1"/>
  <c r="CF102" i="2307"/>
  <c r="CE102" i="2307" s="1"/>
  <c r="AD102" i="2307"/>
  <c r="DC101" i="2307"/>
  <c r="DB101" i="2307" s="1"/>
  <c r="DA101" i="2307"/>
  <c r="CZ101" i="2307" s="1"/>
  <c r="CH101" i="2307"/>
  <c r="CG101" i="2307" s="1"/>
  <c r="CF101" i="2307"/>
  <c r="CE101" i="2307" s="1"/>
  <c r="AD101" i="2307"/>
  <c r="DC100" i="2307"/>
  <c r="DB100" i="2307" s="1"/>
  <c r="DA100" i="2307"/>
  <c r="CZ100" i="2307" s="1"/>
  <c r="CH100" i="2307"/>
  <c r="CG100" i="2307" s="1"/>
  <c r="CF100" i="2307"/>
  <c r="CE100" i="2307" s="1"/>
  <c r="AD100" i="2307"/>
  <c r="DC99" i="2307"/>
  <c r="DB99" i="2307" s="1"/>
  <c r="DA99" i="2307"/>
  <c r="CZ99" i="2307" s="1"/>
  <c r="CH99" i="2307"/>
  <c r="CG99" i="2307" s="1"/>
  <c r="CF99" i="2307"/>
  <c r="CE99" i="2307" s="1"/>
  <c r="AD99" i="2307"/>
  <c r="DC98" i="2307"/>
  <c r="DB98" i="2307" s="1"/>
  <c r="DA98" i="2307"/>
  <c r="CZ98" i="2307" s="1"/>
  <c r="CH98" i="2307"/>
  <c r="CG98" i="2307" s="1"/>
  <c r="CF98" i="2307"/>
  <c r="CE98" i="2307" s="1"/>
  <c r="AD98" i="2307"/>
  <c r="DC97" i="2307"/>
  <c r="DB97" i="2307" s="1"/>
  <c r="DA97" i="2307"/>
  <c r="CZ97" i="2307" s="1"/>
  <c r="CH97" i="2307"/>
  <c r="CG97" i="2307" s="1"/>
  <c r="CF97" i="2307"/>
  <c r="CE97" i="2307" s="1"/>
  <c r="AD97" i="2307"/>
  <c r="DC96" i="2307"/>
  <c r="DB96" i="2307" s="1"/>
  <c r="DA96" i="2307"/>
  <c r="CZ96" i="2307" s="1"/>
  <c r="CH96" i="2307"/>
  <c r="CG96" i="2307" s="1"/>
  <c r="CF96" i="2307"/>
  <c r="CE96" i="2307" s="1"/>
  <c r="AD96" i="2307"/>
  <c r="DC95" i="2307"/>
  <c r="DB95" i="2307" s="1"/>
  <c r="DA95" i="2307"/>
  <c r="CZ95" i="2307" s="1"/>
  <c r="CH95" i="2307"/>
  <c r="CG95" i="2307" s="1"/>
  <c r="CF95" i="2307"/>
  <c r="CE95" i="2307" s="1"/>
  <c r="AD95" i="2307"/>
  <c r="DC94" i="2307"/>
  <c r="DB94" i="2307" s="1"/>
  <c r="DA94" i="2307"/>
  <c r="CZ94" i="2307" s="1"/>
  <c r="CH94" i="2307"/>
  <c r="CG94" i="2307" s="1"/>
  <c r="CF94" i="2307"/>
  <c r="CE94" i="2307" s="1"/>
  <c r="AD94" i="2307"/>
  <c r="DC93" i="2307"/>
  <c r="DB93" i="2307" s="1"/>
  <c r="DA93" i="2307"/>
  <c r="CZ93" i="2307" s="1"/>
  <c r="CH93" i="2307"/>
  <c r="CG93" i="2307" s="1"/>
  <c r="CF93" i="2307"/>
  <c r="CE93" i="2307" s="1"/>
  <c r="AD93" i="2307"/>
  <c r="DC92" i="2307"/>
  <c r="DB92" i="2307" s="1"/>
  <c r="DA92" i="2307"/>
  <c r="CZ92" i="2307" s="1"/>
  <c r="CH92" i="2307"/>
  <c r="CG92" i="2307" s="1"/>
  <c r="CF92" i="2307"/>
  <c r="CE92" i="2307" s="1"/>
  <c r="AD92" i="2307"/>
  <c r="DC91" i="2307"/>
  <c r="DB91" i="2307" s="1"/>
  <c r="DA91" i="2307"/>
  <c r="CZ91" i="2307" s="1"/>
  <c r="CH91" i="2307"/>
  <c r="CG91" i="2307" s="1"/>
  <c r="CF91" i="2307"/>
  <c r="CE91" i="2307" s="1"/>
  <c r="AD91" i="2307"/>
  <c r="DC90" i="2307"/>
  <c r="DB90" i="2307" s="1"/>
  <c r="DA90" i="2307"/>
  <c r="CZ90" i="2307" s="1"/>
  <c r="CH90" i="2307"/>
  <c r="CG90" i="2307" s="1"/>
  <c r="CF90" i="2307"/>
  <c r="CE90" i="2307" s="1"/>
  <c r="AD90" i="2307"/>
  <c r="DC89" i="2307"/>
  <c r="DB89" i="2307" s="1"/>
  <c r="DA89" i="2307"/>
  <c r="CZ89" i="2307" s="1"/>
  <c r="CH89" i="2307"/>
  <c r="CG89" i="2307" s="1"/>
  <c r="CF89" i="2307"/>
  <c r="CE89" i="2307" s="1"/>
  <c r="AD89" i="2307"/>
  <c r="DC88" i="2307"/>
  <c r="DB88" i="2307" s="1"/>
  <c r="DA88" i="2307"/>
  <c r="CZ88" i="2307" s="1"/>
  <c r="CH88" i="2307"/>
  <c r="CG88" i="2307" s="1"/>
  <c r="CF88" i="2307"/>
  <c r="CE88" i="2307" s="1"/>
  <c r="AD88" i="2307"/>
  <c r="DC87" i="2307"/>
  <c r="DB87" i="2307" s="1"/>
  <c r="DA87" i="2307"/>
  <c r="CZ87" i="2307" s="1"/>
  <c r="CH87" i="2307"/>
  <c r="CG87" i="2307" s="1"/>
  <c r="CF87" i="2307"/>
  <c r="CE87" i="2307" s="1"/>
  <c r="AD87" i="2307"/>
  <c r="DC86" i="2307"/>
  <c r="DB86" i="2307" s="1"/>
  <c r="DA86" i="2307"/>
  <c r="CZ86" i="2307" s="1"/>
  <c r="CH86" i="2307"/>
  <c r="CG86" i="2307" s="1"/>
  <c r="CF86" i="2307"/>
  <c r="CE86" i="2307" s="1"/>
  <c r="AD86" i="2307"/>
  <c r="DC85" i="2307"/>
  <c r="DB85" i="2307" s="1"/>
  <c r="DA85" i="2307"/>
  <c r="CZ85" i="2307" s="1"/>
  <c r="CH85" i="2307"/>
  <c r="CG85" i="2307" s="1"/>
  <c r="CF85" i="2307"/>
  <c r="CE85" i="2307" s="1"/>
  <c r="AD85" i="2307"/>
  <c r="DC84" i="2307"/>
  <c r="DB84" i="2307" s="1"/>
  <c r="DA84" i="2307"/>
  <c r="CZ84" i="2307" s="1"/>
  <c r="CH84" i="2307"/>
  <c r="CG84" i="2307" s="1"/>
  <c r="CF84" i="2307"/>
  <c r="CE84" i="2307" s="1"/>
  <c r="AD84" i="2307"/>
  <c r="DC83" i="2307"/>
  <c r="DB83" i="2307" s="1"/>
  <c r="DA83" i="2307"/>
  <c r="CZ83" i="2307" s="1"/>
  <c r="CH83" i="2307"/>
  <c r="CG83" i="2307" s="1"/>
  <c r="CF83" i="2307"/>
  <c r="CE83" i="2307" s="1"/>
  <c r="AD83" i="2307"/>
  <c r="DC82" i="2307"/>
  <c r="DB82" i="2307" s="1"/>
  <c r="DA82" i="2307"/>
  <c r="CZ82" i="2307" s="1"/>
  <c r="CH82" i="2307"/>
  <c r="CG82" i="2307" s="1"/>
  <c r="CF82" i="2307"/>
  <c r="CE82" i="2307" s="1"/>
  <c r="AD82" i="2307"/>
  <c r="DC81" i="2307"/>
  <c r="DB81" i="2307" s="1"/>
  <c r="DA81" i="2307"/>
  <c r="CZ81" i="2307" s="1"/>
  <c r="CH81" i="2307"/>
  <c r="CG81" i="2307" s="1"/>
  <c r="CF81" i="2307"/>
  <c r="CE81" i="2307" s="1"/>
  <c r="AD81" i="2307"/>
  <c r="DC80" i="2307"/>
  <c r="DB80" i="2307" s="1"/>
  <c r="DA80" i="2307"/>
  <c r="CZ80" i="2307" s="1"/>
  <c r="CH80" i="2307"/>
  <c r="CG80" i="2307" s="1"/>
  <c r="CF80" i="2307"/>
  <c r="CE80" i="2307" s="1"/>
  <c r="AD80" i="2307"/>
  <c r="DC79" i="2307"/>
  <c r="DB79" i="2307" s="1"/>
  <c r="DA79" i="2307"/>
  <c r="CZ79" i="2307" s="1"/>
  <c r="CH79" i="2307"/>
  <c r="CG79" i="2307" s="1"/>
  <c r="CF79" i="2307"/>
  <c r="CE79" i="2307" s="1"/>
  <c r="AD79" i="2307"/>
  <c r="DC78" i="2307"/>
  <c r="DB78" i="2307" s="1"/>
  <c r="DA78" i="2307"/>
  <c r="CZ78" i="2307" s="1"/>
  <c r="CH78" i="2307"/>
  <c r="CG78" i="2307" s="1"/>
  <c r="CF78" i="2307"/>
  <c r="CE78" i="2307" s="1"/>
  <c r="AD78" i="2307"/>
  <c r="DC77" i="2307"/>
  <c r="DB77" i="2307" s="1"/>
  <c r="DA77" i="2307"/>
  <c r="CZ77" i="2307" s="1"/>
  <c r="CH77" i="2307"/>
  <c r="CG77" i="2307" s="1"/>
  <c r="CF77" i="2307"/>
  <c r="CE77" i="2307" s="1"/>
  <c r="AD77" i="2307"/>
  <c r="DC76" i="2307"/>
  <c r="DB76" i="2307" s="1"/>
  <c r="DA76" i="2307"/>
  <c r="CZ76" i="2307" s="1"/>
  <c r="CH76" i="2307"/>
  <c r="CG76" i="2307" s="1"/>
  <c r="CF76" i="2307"/>
  <c r="CE76" i="2307" s="1"/>
  <c r="AD76" i="2307"/>
  <c r="DC75" i="2307"/>
  <c r="DB75" i="2307" s="1"/>
  <c r="DA75" i="2307"/>
  <c r="CZ75" i="2307" s="1"/>
  <c r="CH75" i="2307"/>
  <c r="CG75" i="2307" s="1"/>
  <c r="CF75" i="2307"/>
  <c r="CE75" i="2307" s="1"/>
  <c r="AD75" i="2307"/>
  <c r="DC74" i="2307"/>
  <c r="DB74" i="2307" s="1"/>
  <c r="DA74" i="2307"/>
  <c r="CZ74" i="2307" s="1"/>
  <c r="CH74" i="2307"/>
  <c r="CG74" i="2307" s="1"/>
  <c r="CF74" i="2307"/>
  <c r="CE74" i="2307" s="1"/>
  <c r="AD74" i="2307"/>
  <c r="DC73" i="2307"/>
  <c r="DB73" i="2307" s="1"/>
  <c r="DA73" i="2307"/>
  <c r="CZ73" i="2307" s="1"/>
  <c r="CH73" i="2307"/>
  <c r="CG73" i="2307" s="1"/>
  <c r="CF73" i="2307"/>
  <c r="CE73" i="2307" s="1"/>
  <c r="AD73" i="2307"/>
  <c r="DC72" i="2307"/>
  <c r="DB72" i="2307" s="1"/>
  <c r="DA72" i="2307"/>
  <c r="CZ72" i="2307" s="1"/>
  <c r="CH72" i="2307"/>
  <c r="CG72" i="2307" s="1"/>
  <c r="CF72" i="2307"/>
  <c r="CE72" i="2307" s="1"/>
  <c r="AD72" i="2307"/>
  <c r="DC71" i="2307"/>
  <c r="DB71" i="2307" s="1"/>
  <c r="DA71" i="2307"/>
  <c r="CZ71" i="2307" s="1"/>
  <c r="CH71" i="2307"/>
  <c r="CG71" i="2307" s="1"/>
  <c r="CF71" i="2307"/>
  <c r="CE71" i="2307" s="1"/>
  <c r="AD71" i="2307"/>
  <c r="DC70" i="2307"/>
  <c r="DB70" i="2307" s="1"/>
  <c r="DA70" i="2307"/>
  <c r="CZ70" i="2307" s="1"/>
  <c r="CH70" i="2307"/>
  <c r="CG70" i="2307" s="1"/>
  <c r="CF70" i="2307"/>
  <c r="CE70" i="2307" s="1"/>
  <c r="AD70" i="2307"/>
  <c r="DC69" i="2307"/>
  <c r="DB69" i="2307" s="1"/>
  <c r="DA69" i="2307"/>
  <c r="CZ69" i="2307" s="1"/>
  <c r="CH69" i="2307"/>
  <c r="CG69" i="2307" s="1"/>
  <c r="CF69" i="2307"/>
  <c r="CE69" i="2307" s="1"/>
  <c r="AD69" i="2307"/>
  <c r="DC68" i="2307"/>
  <c r="DB68" i="2307" s="1"/>
  <c r="DA68" i="2307"/>
  <c r="CZ68" i="2307" s="1"/>
  <c r="CH68" i="2307"/>
  <c r="CG68" i="2307" s="1"/>
  <c r="CF68" i="2307"/>
  <c r="CE68" i="2307" s="1"/>
  <c r="AD68" i="2307"/>
  <c r="DC67" i="2307"/>
  <c r="DB67" i="2307" s="1"/>
  <c r="DA67" i="2307"/>
  <c r="CZ67" i="2307" s="1"/>
  <c r="CH67" i="2307"/>
  <c r="CG67" i="2307" s="1"/>
  <c r="CF67" i="2307"/>
  <c r="CE67" i="2307" s="1"/>
  <c r="AD67" i="2307"/>
  <c r="DC66" i="2307"/>
  <c r="DB66" i="2307" s="1"/>
  <c r="DA66" i="2307"/>
  <c r="CZ66" i="2307" s="1"/>
  <c r="CH66" i="2307"/>
  <c r="CG66" i="2307" s="1"/>
  <c r="CF66" i="2307"/>
  <c r="CE66" i="2307" s="1"/>
  <c r="AD66" i="2307"/>
  <c r="DC65" i="2307"/>
  <c r="DB65" i="2307" s="1"/>
  <c r="DA65" i="2307"/>
  <c r="CZ65" i="2307" s="1"/>
  <c r="CH65" i="2307"/>
  <c r="CG65" i="2307" s="1"/>
  <c r="CF65" i="2307"/>
  <c r="CE65" i="2307" s="1"/>
  <c r="AD65" i="2307"/>
  <c r="DC64" i="2307"/>
  <c r="DB64" i="2307" s="1"/>
  <c r="DA64" i="2307"/>
  <c r="CZ64" i="2307" s="1"/>
  <c r="CH64" i="2307"/>
  <c r="CG64" i="2307" s="1"/>
  <c r="CF64" i="2307"/>
  <c r="CE64" i="2307" s="1"/>
  <c r="AD64" i="2307"/>
  <c r="DC63" i="2307"/>
  <c r="DB63" i="2307" s="1"/>
  <c r="DA63" i="2307"/>
  <c r="CZ63" i="2307" s="1"/>
  <c r="CH63" i="2307"/>
  <c r="CG63" i="2307" s="1"/>
  <c r="CF63" i="2307"/>
  <c r="CE63" i="2307" s="1"/>
  <c r="AD63" i="2307"/>
  <c r="DC62" i="2307"/>
  <c r="DB62" i="2307" s="1"/>
  <c r="DA62" i="2307"/>
  <c r="CZ62" i="2307" s="1"/>
  <c r="CH62" i="2307"/>
  <c r="CG62" i="2307" s="1"/>
  <c r="CF62" i="2307"/>
  <c r="CE62" i="2307" s="1"/>
  <c r="AD62" i="2307"/>
  <c r="DC61" i="2307"/>
  <c r="DB61" i="2307" s="1"/>
  <c r="DA61" i="2307"/>
  <c r="CZ61" i="2307" s="1"/>
  <c r="CH61" i="2307"/>
  <c r="CG61" i="2307" s="1"/>
  <c r="CF61" i="2307"/>
  <c r="CE61" i="2307" s="1"/>
  <c r="AD61" i="2307"/>
  <c r="DC60" i="2307"/>
  <c r="DB60" i="2307" s="1"/>
  <c r="DA60" i="2307"/>
  <c r="CZ60" i="2307" s="1"/>
  <c r="CH60" i="2307"/>
  <c r="CG60" i="2307" s="1"/>
  <c r="CF60" i="2307"/>
  <c r="CE60" i="2307" s="1"/>
  <c r="AD60" i="2307"/>
  <c r="DC59" i="2307"/>
  <c r="DB59" i="2307" s="1"/>
  <c r="DA59" i="2307"/>
  <c r="CZ59" i="2307" s="1"/>
  <c r="CH59" i="2307"/>
  <c r="CG59" i="2307" s="1"/>
  <c r="CF59" i="2307"/>
  <c r="CE59" i="2307" s="1"/>
  <c r="AD59" i="2307"/>
  <c r="DC58" i="2307"/>
  <c r="DB58" i="2307" s="1"/>
  <c r="DA58" i="2307"/>
  <c r="CZ58" i="2307" s="1"/>
  <c r="CH58" i="2307"/>
  <c r="CG58" i="2307" s="1"/>
  <c r="CF58" i="2307"/>
  <c r="CE58" i="2307" s="1"/>
  <c r="AD58" i="2307"/>
  <c r="DC57" i="2307"/>
  <c r="DB57" i="2307" s="1"/>
  <c r="DA57" i="2307"/>
  <c r="CZ57" i="2307" s="1"/>
  <c r="CH57" i="2307"/>
  <c r="CG57" i="2307" s="1"/>
  <c r="CF57" i="2307"/>
  <c r="CE57" i="2307" s="1"/>
  <c r="AD57" i="2307"/>
  <c r="DC56" i="2307"/>
  <c r="DB56" i="2307" s="1"/>
  <c r="DA56" i="2307"/>
  <c r="CZ56" i="2307" s="1"/>
  <c r="CH56" i="2307"/>
  <c r="CG56" i="2307" s="1"/>
  <c r="CF56" i="2307"/>
  <c r="CE56" i="2307" s="1"/>
  <c r="AD56" i="2307"/>
  <c r="DC55" i="2307"/>
  <c r="DB55" i="2307" s="1"/>
  <c r="DA55" i="2307"/>
  <c r="CZ55" i="2307" s="1"/>
  <c r="CH55" i="2307"/>
  <c r="CG55" i="2307" s="1"/>
  <c r="CF55" i="2307"/>
  <c r="CE55" i="2307" s="1"/>
  <c r="AD55" i="2307"/>
  <c r="DC54" i="2307"/>
  <c r="DB54" i="2307" s="1"/>
  <c r="DA54" i="2307"/>
  <c r="CZ54" i="2307" s="1"/>
  <c r="CH54" i="2307"/>
  <c r="CG54" i="2307" s="1"/>
  <c r="CF54" i="2307"/>
  <c r="CE54" i="2307" s="1"/>
  <c r="AD54" i="2307"/>
  <c r="DC53" i="2307"/>
  <c r="DB53" i="2307" s="1"/>
  <c r="DA53" i="2307"/>
  <c r="CZ53" i="2307" s="1"/>
  <c r="CH53" i="2307"/>
  <c r="CG53" i="2307" s="1"/>
  <c r="CF53" i="2307"/>
  <c r="CE53" i="2307" s="1"/>
  <c r="AD53" i="2307"/>
  <c r="DC52" i="2307"/>
  <c r="DB52" i="2307" s="1"/>
  <c r="DA52" i="2307"/>
  <c r="CZ52" i="2307" s="1"/>
  <c r="CH52" i="2307"/>
  <c r="CG52" i="2307" s="1"/>
  <c r="CF52" i="2307"/>
  <c r="CE52" i="2307" s="1"/>
  <c r="AD52" i="2307"/>
  <c r="DC51" i="2307"/>
  <c r="DB51" i="2307" s="1"/>
  <c r="DA51" i="2307"/>
  <c r="CZ51" i="2307" s="1"/>
  <c r="CH51" i="2307"/>
  <c r="CG51" i="2307" s="1"/>
  <c r="CF51" i="2307"/>
  <c r="CE51" i="2307" s="1"/>
  <c r="AD51" i="2307"/>
  <c r="DC50" i="2307"/>
  <c r="DB50" i="2307" s="1"/>
  <c r="DA50" i="2307"/>
  <c r="CZ50" i="2307" s="1"/>
  <c r="CH50" i="2307"/>
  <c r="CG50" i="2307" s="1"/>
  <c r="CF50" i="2307"/>
  <c r="CE50" i="2307" s="1"/>
  <c r="AD50" i="2307"/>
  <c r="DC49" i="2307"/>
  <c r="DB49" i="2307" s="1"/>
  <c r="DA49" i="2307"/>
  <c r="CZ49" i="2307" s="1"/>
  <c r="CH49" i="2307"/>
  <c r="CG49" i="2307" s="1"/>
  <c r="CF49" i="2307"/>
  <c r="CE49" i="2307" s="1"/>
  <c r="AD49" i="2307"/>
  <c r="DC48" i="2307"/>
  <c r="DB48" i="2307" s="1"/>
  <c r="DA48" i="2307"/>
  <c r="CZ48" i="2307" s="1"/>
  <c r="CH48" i="2307"/>
  <c r="CG48" i="2307" s="1"/>
  <c r="CF48" i="2307"/>
  <c r="CE48" i="2307" s="1"/>
  <c r="AD48" i="2307"/>
  <c r="DC47" i="2307"/>
  <c r="DB47" i="2307" s="1"/>
  <c r="DA47" i="2307"/>
  <c r="CZ47" i="2307" s="1"/>
  <c r="CH47" i="2307"/>
  <c r="CG47" i="2307" s="1"/>
  <c r="CF47" i="2307"/>
  <c r="CE47" i="2307" s="1"/>
  <c r="AD47" i="2307"/>
  <c r="DC46" i="2307"/>
  <c r="DB46" i="2307" s="1"/>
  <c r="DA46" i="2307"/>
  <c r="CZ46" i="2307" s="1"/>
  <c r="CH46" i="2307"/>
  <c r="CG46" i="2307" s="1"/>
  <c r="CF46" i="2307"/>
  <c r="CE46" i="2307" s="1"/>
  <c r="AD46" i="2307"/>
  <c r="DC45" i="2307"/>
  <c r="DB45" i="2307" s="1"/>
  <c r="DA45" i="2307"/>
  <c r="CZ45" i="2307" s="1"/>
  <c r="CH45" i="2307"/>
  <c r="CG45" i="2307" s="1"/>
  <c r="CF45" i="2307"/>
  <c r="CE45" i="2307" s="1"/>
  <c r="AD45" i="2307"/>
  <c r="DC44" i="2307"/>
  <c r="DB44" i="2307" s="1"/>
  <c r="DA44" i="2307"/>
  <c r="CZ44" i="2307" s="1"/>
  <c r="CH44" i="2307"/>
  <c r="CG44" i="2307" s="1"/>
  <c r="CF44" i="2307"/>
  <c r="CE44" i="2307" s="1"/>
  <c r="AD44" i="2307"/>
  <c r="DC43" i="2307"/>
  <c r="DB43" i="2307" s="1"/>
  <c r="DA43" i="2307"/>
  <c r="CZ43" i="2307" s="1"/>
  <c r="CH43" i="2307"/>
  <c r="CG43" i="2307" s="1"/>
  <c r="CF43" i="2307"/>
  <c r="CE43" i="2307" s="1"/>
  <c r="AD43" i="2307"/>
  <c r="DC42" i="2307"/>
  <c r="DB42" i="2307" s="1"/>
  <c r="DA42" i="2307"/>
  <c r="CZ42" i="2307" s="1"/>
  <c r="CH42" i="2307"/>
  <c r="CG42" i="2307" s="1"/>
  <c r="CF42" i="2307"/>
  <c r="CE42" i="2307" s="1"/>
  <c r="AD42" i="2307"/>
  <c r="DC41" i="2307"/>
  <c r="DB41" i="2307" s="1"/>
  <c r="DA41" i="2307"/>
  <c r="CZ41" i="2307" s="1"/>
  <c r="CH41" i="2307"/>
  <c r="CG41" i="2307" s="1"/>
  <c r="CF41" i="2307"/>
  <c r="CE41" i="2307" s="1"/>
  <c r="AD41" i="2307"/>
  <c r="DC40" i="2307"/>
  <c r="DB40" i="2307" s="1"/>
  <c r="DA40" i="2307"/>
  <c r="CZ40" i="2307" s="1"/>
  <c r="CH40" i="2307"/>
  <c r="CG40" i="2307" s="1"/>
  <c r="CF40" i="2307"/>
  <c r="CE40" i="2307" s="1"/>
  <c r="AD40" i="2307"/>
  <c r="DC39" i="2307"/>
  <c r="DB39" i="2307" s="1"/>
  <c r="DA39" i="2307"/>
  <c r="CZ39" i="2307" s="1"/>
  <c r="CH39" i="2307"/>
  <c r="CG39" i="2307" s="1"/>
  <c r="CF39" i="2307"/>
  <c r="CE39" i="2307" s="1"/>
  <c r="AD39" i="2307"/>
  <c r="DC38" i="2307"/>
  <c r="DB38" i="2307" s="1"/>
  <c r="DA38" i="2307"/>
  <c r="CZ38" i="2307" s="1"/>
  <c r="CH38" i="2307"/>
  <c r="CG38" i="2307" s="1"/>
  <c r="CF38" i="2307"/>
  <c r="CE38" i="2307" s="1"/>
  <c r="AD38" i="2307"/>
  <c r="DC37" i="2307"/>
  <c r="DB37" i="2307" s="1"/>
  <c r="DA37" i="2307"/>
  <c r="CZ37" i="2307" s="1"/>
  <c r="CH37" i="2307"/>
  <c r="CG37" i="2307" s="1"/>
  <c r="CF37" i="2307"/>
  <c r="CE37" i="2307" s="1"/>
  <c r="AD37" i="2307"/>
  <c r="DC36" i="2307"/>
  <c r="DB36" i="2307" s="1"/>
  <c r="DA36" i="2307"/>
  <c r="CZ36" i="2307" s="1"/>
  <c r="CH36" i="2307"/>
  <c r="CG36" i="2307" s="1"/>
  <c r="CF36" i="2307"/>
  <c r="CE36" i="2307" s="1"/>
  <c r="AD36" i="2307"/>
  <c r="DC35" i="2307"/>
  <c r="DB35" i="2307" s="1"/>
  <c r="DA35" i="2307"/>
  <c r="CZ35" i="2307" s="1"/>
  <c r="CH35" i="2307"/>
  <c r="CG35" i="2307" s="1"/>
  <c r="CF35" i="2307"/>
  <c r="CE35" i="2307" s="1"/>
  <c r="AD35" i="2307"/>
  <c r="DC34" i="2307"/>
  <c r="DB34" i="2307" s="1"/>
  <c r="DA34" i="2307"/>
  <c r="CZ34" i="2307" s="1"/>
  <c r="CH34" i="2307"/>
  <c r="CG34" i="2307" s="1"/>
  <c r="CF34" i="2307"/>
  <c r="CE34" i="2307" s="1"/>
  <c r="AD34" i="2307"/>
  <c r="DC33" i="2307"/>
  <c r="DB33" i="2307" s="1"/>
  <c r="DA33" i="2307"/>
  <c r="CZ33" i="2307" s="1"/>
  <c r="CH33" i="2307"/>
  <c r="CG33" i="2307" s="1"/>
  <c r="CF33" i="2307"/>
  <c r="CE33" i="2307" s="1"/>
  <c r="AD33" i="2307"/>
  <c r="DC32" i="2307"/>
  <c r="DB32" i="2307" s="1"/>
  <c r="DA32" i="2307"/>
  <c r="CZ32" i="2307" s="1"/>
  <c r="CH32" i="2307"/>
  <c r="CG32" i="2307" s="1"/>
  <c r="CF32" i="2307"/>
  <c r="CE32" i="2307" s="1"/>
  <c r="AD32" i="2307"/>
  <c r="DC31" i="2307"/>
  <c r="DB31" i="2307" s="1"/>
  <c r="DA31" i="2307"/>
  <c r="CZ31" i="2307" s="1"/>
  <c r="CH31" i="2307"/>
  <c r="CG31" i="2307" s="1"/>
  <c r="CF31" i="2307"/>
  <c r="CE31" i="2307" s="1"/>
  <c r="AD31" i="2307"/>
  <c r="DC30" i="2307"/>
  <c r="DB30" i="2307" s="1"/>
  <c r="DA30" i="2307"/>
  <c r="CZ30" i="2307" s="1"/>
  <c r="CH30" i="2307"/>
  <c r="CG30" i="2307" s="1"/>
  <c r="CF30" i="2307"/>
  <c r="CE30" i="2307" s="1"/>
  <c r="AD30" i="2307"/>
  <c r="DC29" i="2307"/>
  <c r="DB29" i="2307" s="1"/>
  <c r="DA29" i="2307"/>
  <c r="CZ29" i="2307" s="1"/>
  <c r="CH29" i="2307"/>
  <c r="CG29" i="2307" s="1"/>
  <c r="CF29" i="2307"/>
  <c r="CE29" i="2307" s="1"/>
  <c r="AD29" i="2307"/>
  <c r="DC28" i="2307"/>
  <c r="DB28" i="2307" s="1"/>
  <c r="DA28" i="2307"/>
  <c r="CZ28" i="2307" s="1"/>
  <c r="CH28" i="2307"/>
  <c r="CG28" i="2307" s="1"/>
  <c r="CF28" i="2307"/>
  <c r="CE28" i="2307" s="1"/>
  <c r="AD28" i="2307"/>
  <c r="DC27" i="2307"/>
  <c r="DB27" i="2307" s="1"/>
  <c r="DA27" i="2307"/>
  <c r="CZ27" i="2307" s="1"/>
  <c r="CH27" i="2307"/>
  <c r="CG27" i="2307" s="1"/>
  <c r="CF27" i="2307"/>
  <c r="CE27" i="2307" s="1"/>
  <c r="AD27" i="2307"/>
  <c r="DC26" i="2307"/>
  <c r="DB26" i="2307" s="1"/>
  <c r="DA26" i="2307"/>
  <c r="CZ26" i="2307" s="1"/>
  <c r="CH26" i="2307"/>
  <c r="CG26" i="2307" s="1"/>
  <c r="CF26" i="2307"/>
  <c r="CE26" i="2307" s="1"/>
  <c r="AD26" i="2307"/>
  <c r="DC25" i="2307"/>
  <c r="DB25" i="2307" s="1"/>
  <c r="DA25" i="2307"/>
  <c r="CZ25" i="2307" s="1"/>
  <c r="CH25" i="2307"/>
  <c r="CG25" i="2307" s="1"/>
  <c r="CF25" i="2307"/>
  <c r="CE25" i="2307" s="1"/>
  <c r="AD25" i="2307"/>
  <c r="DC24" i="2307"/>
  <c r="DB24" i="2307" s="1"/>
  <c r="DA24" i="2307"/>
  <c r="CZ24" i="2307" s="1"/>
  <c r="CH24" i="2307"/>
  <c r="CG24" i="2307" s="1"/>
  <c r="CF24" i="2307"/>
  <c r="CE24" i="2307" s="1"/>
  <c r="AD24" i="2307"/>
  <c r="DC23" i="2307"/>
  <c r="DB23" i="2307" s="1"/>
  <c r="DA23" i="2307"/>
  <c r="CZ23" i="2307" s="1"/>
  <c r="CH23" i="2307"/>
  <c r="CG23" i="2307" s="1"/>
  <c r="CF23" i="2307"/>
  <c r="CE23" i="2307" s="1"/>
  <c r="AD23" i="2307"/>
  <c r="DC22" i="2307"/>
  <c r="DB22" i="2307" s="1"/>
  <c r="DA22" i="2307"/>
  <c r="CZ22" i="2307" s="1"/>
  <c r="CH22" i="2307"/>
  <c r="CG22" i="2307" s="1"/>
  <c r="CF22" i="2307"/>
  <c r="CE22" i="2307" s="1"/>
  <c r="AD22" i="2307"/>
  <c r="DC21" i="2307"/>
  <c r="DB21" i="2307" s="1"/>
  <c r="DA21" i="2307"/>
  <c r="CZ21" i="2307" s="1"/>
  <c r="CH21" i="2307"/>
  <c r="CG21" i="2307" s="1"/>
  <c r="CF21" i="2307"/>
  <c r="CE21" i="2307" s="1"/>
  <c r="AD21" i="2307"/>
  <c r="DC20" i="2307"/>
  <c r="DB20" i="2307" s="1"/>
  <c r="DA20" i="2307"/>
  <c r="CZ20" i="2307" s="1"/>
  <c r="CH20" i="2307"/>
  <c r="CG20" i="2307" s="1"/>
  <c r="CF20" i="2307"/>
  <c r="CE20" i="2307" s="1"/>
  <c r="AD20" i="2307"/>
  <c r="DC19" i="2307"/>
  <c r="DB19" i="2307" s="1"/>
  <c r="DA19" i="2307"/>
  <c r="CZ19" i="2307" s="1"/>
  <c r="CH19" i="2307"/>
  <c r="CG19" i="2307" s="1"/>
  <c r="CF19" i="2307"/>
  <c r="CE19" i="2307" s="1"/>
  <c r="AD19" i="2307"/>
  <c r="DC18" i="2307"/>
  <c r="DB18" i="2307" s="1"/>
  <c r="DA18" i="2307"/>
  <c r="CZ18" i="2307" s="1"/>
  <c r="CH18" i="2307"/>
  <c r="CG18" i="2307" s="1"/>
  <c r="CF18" i="2307"/>
  <c r="CE18" i="2307" s="1"/>
  <c r="AD18" i="2307"/>
  <c r="DC17" i="2307"/>
  <c r="DB17" i="2307" s="1"/>
  <c r="DA17" i="2307"/>
  <c r="CZ17" i="2307" s="1"/>
  <c r="CH17" i="2307"/>
  <c r="CG17" i="2307" s="1"/>
  <c r="CF17" i="2307"/>
  <c r="CE17" i="2307" s="1"/>
  <c r="AD17" i="2307"/>
  <c r="DC16" i="2307"/>
  <c r="DB16" i="2307" s="1"/>
  <c r="DA16" i="2307"/>
  <c r="CZ16" i="2307" s="1"/>
  <c r="CH16" i="2307"/>
  <c r="CG16" i="2307" s="1"/>
  <c r="CF16" i="2307"/>
  <c r="CE16" i="2307" s="1"/>
  <c r="AD16" i="2307"/>
  <c r="DC15" i="2307"/>
  <c r="DB15" i="2307" s="1"/>
  <c r="DA15" i="2307"/>
  <c r="CZ15" i="2307" s="1"/>
  <c r="CH15" i="2307"/>
  <c r="CG15" i="2307" s="1"/>
  <c r="CF15" i="2307"/>
  <c r="CE15" i="2307" s="1"/>
  <c r="AD15" i="2307"/>
  <c r="DC14" i="2307"/>
  <c r="DB14" i="2307" s="1"/>
  <c r="DA14" i="2307"/>
  <c r="CZ14" i="2307" s="1"/>
  <c r="CH14" i="2307"/>
  <c r="CG14" i="2307" s="1"/>
  <c r="CF14" i="2307"/>
  <c r="CE14" i="2307" s="1"/>
  <c r="AD14" i="2307"/>
  <c r="DC13" i="2307"/>
  <c r="DB13" i="2307" s="1"/>
  <c r="DA13" i="2307"/>
  <c r="CZ13" i="2307" s="1"/>
  <c r="CH13" i="2307"/>
  <c r="CG13" i="2307" s="1"/>
  <c r="CF13" i="2307"/>
  <c r="CE13" i="2307" s="1"/>
  <c r="AD13" i="2307"/>
  <c r="DC12" i="2307"/>
  <c r="DB12" i="2307" s="1"/>
  <c r="DA12" i="2307"/>
  <c r="CZ12" i="2307" s="1"/>
  <c r="CH12" i="2307"/>
  <c r="CG12" i="2307" s="1"/>
  <c r="CF12" i="2307"/>
  <c r="CE12" i="2307" s="1"/>
  <c r="AD12" i="2307"/>
  <c r="DC11" i="2307"/>
  <c r="DB11" i="2307" s="1"/>
  <c r="DA11" i="2307"/>
  <c r="CZ11" i="2307" s="1"/>
  <c r="CH11" i="2307"/>
  <c r="CG11" i="2307" s="1"/>
  <c r="CF11" i="2307"/>
  <c r="CE11" i="2307" s="1"/>
  <c r="AD11" i="2307"/>
  <c r="DC10" i="2307"/>
  <c r="DB10" i="2307" s="1"/>
  <c r="DA10" i="2307"/>
  <c r="CZ10" i="2307" s="1"/>
  <c r="CH10" i="2307"/>
  <c r="CG10" i="2307" s="1"/>
  <c r="CF10" i="2307"/>
  <c r="CE10" i="2307" s="1"/>
  <c r="AD10" i="2307"/>
  <c r="DC9" i="2307"/>
  <c r="DB9" i="2307" s="1"/>
  <c r="DA9" i="2307"/>
  <c r="CZ9" i="2307" s="1"/>
  <c r="CH9" i="2307"/>
  <c r="CG9" i="2307" s="1"/>
  <c r="CF9" i="2307"/>
  <c r="CE9" i="2307" s="1"/>
  <c r="AD9" i="2307"/>
  <c r="DC8" i="2307"/>
  <c r="DB8" i="2307" s="1"/>
  <c r="DA8" i="2307"/>
  <c r="CZ8" i="2307" s="1"/>
  <c r="CH8" i="2307"/>
  <c r="CG8" i="2307" s="1"/>
  <c r="CF8" i="2307"/>
  <c r="CE8" i="2307" s="1"/>
  <c r="AD8" i="2307"/>
  <c r="DC7" i="2307"/>
  <c r="DB7" i="2307" s="1"/>
  <c r="DA7" i="2307"/>
  <c r="CZ7" i="2307" s="1"/>
  <c r="CH7" i="2307"/>
  <c r="CG7" i="2307" s="1"/>
  <c r="CF7" i="2307"/>
  <c r="CE7" i="2307" s="1"/>
  <c r="AD7" i="2307"/>
  <c r="DC6" i="2307"/>
  <c r="DB6" i="2307" s="1"/>
  <c r="DA6" i="2307"/>
  <c r="CZ6" i="2307" s="1"/>
  <c r="CH6" i="2307"/>
  <c r="CG6" i="2307" s="1"/>
  <c r="CF6" i="2307"/>
  <c r="CE6" i="2307" s="1"/>
  <c r="AD6" i="2307"/>
  <c r="DC5" i="2307"/>
  <c r="DB5" i="2307" s="1"/>
  <c r="DA5" i="2307"/>
  <c r="CZ5" i="2307" s="1"/>
  <c r="CH5" i="2307"/>
  <c r="CG5" i="2307" s="1"/>
  <c r="CF5" i="2307"/>
  <c r="CE5" i="2307" s="1"/>
  <c r="AD5" i="2307"/>
  <c r="DC4" i="2307"/>
  <c r="DB4" i="2307" s="1"/>
  <c r="DA4" i="2307"/>
  <c r="CZ4" i="2307" s="1"/>
  <c r="CH4" i="2307"/>
  <c r="CG4" i="2307" s="1"/>
  <c r="CF4" i="2307"/>
  <c r="CE4" i="2307" s="1"/>
  <c r="AD4" i="2307"/>
  <c r="CE1629" i="2307" l="1"/>
  <c r="CE895" i="2307"/>
  <c r="CG1364" i="2307"/>
  <c r="CE1464" i="2307"/>
  <c r="CG854" i="2307"/>
  <c r="CE531" i="2307"/>
  <c r="DB641" i="2307"/>
  <c r="CE816" i="2307"/>
  <c r="CG853" i="2307"/>
  <c r="CZ450" i="2307"/>
  <c r="CZ445" i="2307"/>
  <c r="CZ506" i="2307"/>
  <c r="CG526" i="2307"/>
  <c r="CE1934" i="2307"/>
  <c r="CG1452" i="2307"/>
  <c r="CE1807" i="2307"/>
  <c r="CZ1391" i="2307"/>
  <c r="CG1447" i="2307"/>
  <c r="CG1694" i="2307"/>
  <c r="CG318" i="2307"/>
  <c r="CE330" i="2307"/>
  <c r="DB1808" i="2307"/>
  <c r="CE1891" i="2307"/>
  <c r="CZ853" i="2307"/>
  <c r="CZ854" i="2307"/>
  <c r="CG1079" i="2307"/>
  <c r="DB1337" i="2307"/>
  <c r="CE1364" i="2307"/>
  <c r="CG467" i="2307"/>
  <c r="CG674" i="2307"/>
  <c r="CG1271" i="2307"/>
  <c r="CG1745" i="2307"/>
  <c r="CG1891" i="2307"/>
  <c r="CZ674" i="2307"/>
  <c r="CE1694" i="2307"/>
  <c r="CE2070" i="2307"/>
  <c r="DB1988" i="2307"/>
  <c r="DB2251" i="2307"/>
  <c r="CG374" i="2307"/>
  <c r="CE390" i="2307"/>
  <c r="CG403" i="2307"/>
  <c r="CE614" i="2307"/>
  <c r="CE1326" i="2307"/>
  <c r="CG1472" i="2307"/>
  <c r="CE1500" i="2307"/>
  <c r="CZ1559" i="2307"/>
  <c r="CG234" i="2307"/>
  <c r="CE250" i="2307"/>
  <c r="CE267" i="2307"/>
  <c r="CE782" i="2307"/>
  <c r="CZ1062" i="2307"/>
  <c r="CE1151" i="2307"/>
  <c r="CE1268" i="2307"/>
  <c r="CE1590" i="2307"/>
  <c r="CE1721" i="2307"/>
  <c r="CZ766" i="2307"/>
  <c r="CG999" i="2307"/>
  <c r="CZ1351" i="2307"/>
  <c r="CZ1664" i="2307"/>
  <c r="DB1828" i="2307"/>
  <c r="CZ229" i="2307"/>
  <c r="CE666" i="2307"/>
  <c r="CE760" i="2307"/>
  <c r="CG790" i="2307"/>
  <c r="CE1011" i="2307"/>
  <c r="CZ1126" i="2307"/>
  <c r="CG1151" i="2307"/>
  <c r="CE1300" i="2307"/>
  <c r="CZ1553" i="2307"/>
  <c r="CE1997" i="2307"/>
  <c r="CE2074" i="2307"/>
  <c r="CG2103" i="2307"/>
  <c r="CE227" i="2307"/>
  <c r="CE335" i="2307"/>
  <c r="CZ732" i="2307"/>
  <c r="CZ974" i="2307"/>
  <c r="CG1371" i="2307"/>
  <c r="CG1412" i="2307"/>
  <c r="CZ1993" i="2307"/>
  <c r="CZ961" i="2307"/>
  <c r="CZ1543" i="2307"/>
  <c r="CE1942" i="2307"/>
  <c r="CZ1376" i="2307"/>
  <c r="CZ1545" i="2307"/>
  <c r="CZ1567" i="2307"/>
  <c r="CE1641" i="2307"/>
  <c r="CZ1989" i="2307"/>
  <c r="CG1993" i="2307"/>
  <c r="CZ2052" i="2307"/>
  <c r="CE2150" i="2307"/>
  <c r="CZ2152" i="2307"/>
  <c r="CE652" i="2307"/>
  <c r="CE694" i="2307"/>
  <c r="CE890" i="2307"/>
  <c r="CE1103" i="2307"/>
  <c r="CE1404" i="2307"/>
  <c r="CE1405" i="2307"/>
  <c r="CE1492" i="2307"/>
  <c r="DB2282" i="2307"/>
  <c r="CG275" i="2307"/>
  <c r="CG334" i="2307"/>
  <c r="CE442" i="2307"/>
  <c r="CG443" i="2307"/>
  <c r="CG482" i="2307"/>
  <c r="CE486" i="2307"/>
  <c r="CE487" i="2307"/>
  <c r="CE570" i="2307"/>
  <c r="CE630" i="2307"/>
  <c r="CE776" i="2307"/>
  <c r="CG1231" i="2307"/>
  <c r="CG1407" i="2307"/>
  <c r="CG1467" i="2307"/>
  <c r="CG1641" i="2307"/>
  <c r="CG1761" i="2307"/>
  <c r="CZ2252" i="2307"/>
  <c r="CG270" i="2307"/>
  <c r="CE299" i="2307"/>
  <c r="CE358" i="2307"/>
  <c r="CZ438" i="2307"/>
  <c r="CE591" i="2307"/>
  <c r="CG617" i="2307"/>
  <c r="CE1042" i="2307"/>
  <c r="CG1222" i="2307"/>
  <c r="CE1251" i="2307"/>
  <c r="CE1373" i="2307"/>
  <c r="CG1404" i="2307"/>
  <c r="CZ1406" i="2307"/>
  <c r="DB1543" i="2307"/>
  <c r="CE1581" i="2307"/>
  <c r="CE1602" i="2307"/>
  <c r="CZ1728" i="2307"/>
  <c r="CE1981" i="2307"/>
  <c r="DB1987" i="2307"/>
  <c r="CG2013" i="2307"/>
  <c r="CE2021" i="2307"/>
  <c r="CZ2072" i="2307"/>
  <c r="CZ2150" i="2307"/>
  <c r="CE230" i="2307"/>
  <c r="CE370" i="2307"/>
  <c r="CZ421" i="2307"/>
  <c r="CZ481" i="2307"/>
  <c r="CZ592" i="2307"/>
  <c r="CZ710" i="2307"/>
  <c r="CZ814" i="2307"/>
  <c r="CE868" i="2307"/>
  <c r="CG946" i="2307"/>
  <c r="CE958" i="2307"/>
  <c r="CE1062" i="2307"/>
  <c r="CE1071" i="2307"/>
  <c r="CZ1081" i="2307"/>
  <c r="CZ1102" i="2307"/>
  <c r="CE1288" i="2307"/>
  <c r="CG1355" i="2307"/>
  <c r="CG1423" i="2307"/>
  <c r="CE1448" i="2307"/>
  <c r="CG1528" i="2307"/>
  <c r="CE1532" i="2307"/>
  <c r="CE1559" i="2307"/>
  <c r="CG1866" i="2307"/>
  <c r="CG294" i="2307"/>
  <c r="CG299" i="2307"/>
  <c r="CG459" i="2307"/>
  <c r="CZ486" i="2307"/>
  <c r="CE523" i="2307"/>
  <c r="CZ570" i="2307"/>
  <c r="CG590" i="2307"/>
  <c r="CE624" i="2307"/>
  <c r="CE808" i="2307"/>
  <c r="CZ1093" i="2307"/>
  <c r="CZ1169" i="2307"/>
  <c r="CG1431" i="2307"/>
  <c r="CZ1689" i="2307"/>
  <c r="CE2065" i="2307"/>
  <c r="CE2282" i="2307"/>
  <c r="CG230" i="2307"/>
  <c r="DB1390" i="2307"/>
  <c r="CE350" i="2307"/>
  <c r="CE355" i="2307"/>
  <c r="CE378" i="2307"/>
  <c r="CZ402" i="2307"/>
  <c r="CE506" i="2307"/>
  <c r="CE507" i="2307"/>
  <c r="CZ877" i="2307"/>
  <c r="CG894" i="2307"/>
  <c r="CE924" i="2307"/>
  <c r="CG1023" i="2307"/>
  <c r="CG1078" i="2307"/>
  <c r="CZ1097" i="2307"/>
  <c r="CE1114" i="2307"/>
  <c r="CG1123" i="2307"/>
  <c r="CZ1149" i="2307"/>
  <c r="CG1214" i="2307"/>
  <c r="CE1571" i="2307"/>
  <c r="CG1589" i="2307"/>
  <c r="CG1976" i="2307"/>
  <c r="CZ1977" i="2307"/>
  <c r="CZ294" i="2307"/>
  <c r="CE354" i="2307"/>
  <c r="CZ361" i="2307"/>
  <c r="CG383" i="2307"/>
  <c r="CE423" i="2307"/>
  <c r="CG442" i="2307"/>
  <c r="CZ462" i="2307"/>
  <c r="CE478" i="2307"/>
  <c r="CZ521" i="2307"/>
  <c r="CE620" i="2307"/>
  <c r="CE664" i="2307"/>
  <c r="CG742" i="2307"/>
  <c r="CG838" i="2307"/>
  <c r="CE860" i="2307"/>
  <c r="CG1087" i="2307"/>
  <c r="CG1368" i="2307"/>
  <c r="DB1389" i="2307"/>
  <c r="CG1427" i="2307"/>
  <c r="CG1428" i="2307"/>
  <c r="CZ1430" i="2307"/>
  <c r="CZ1532" i="2307"/>
  <c r="CE1570" i="2307"/>
  <c r="CZ1752" i="2307"/>
  <c r="CZ1781" i="2307"/>
  <c r="CG1785" i="2307"/>
  <c r="CZ1929" i="2307"/>
  <c r="CG1981" i="2307"/>
  <c r="CZ2053" i="2307"/>
  <c r="CE2069" i="2307"/>
  <c r="CE359" i="2307"/>
  <c r="CZ441" i="2307"/>
  <c r="CZ590" i="2307"/>
  <c r="CE832" i="2307"/>
  <c r="CG833" i="2307"/>
  <c r="CG874" i="2307"/>
  <c r="CE892" i="2307"/>
  <c r="CZ894" i="2307"/>
  <c r="DB920" i="2307"/>
  <c r="CG970" i="2307"/>
  <c r="CG1170" i="2307"/>
  <c r="DB1180" i="2307"/>
  <c r="CE1286" i="2307"/>
  <c r="DB1345" i="2307"/>
  <c r="CE1378" i="2307"/>
  <c r="CE1516" i="2307"/>
  <c r="DB1531" i="2307"/>
  <c r="CG1565" i="2307"/>
  <c r="CZ1589" i="2307"/>
  <c r="CE1606" i="2307"/>
  <c r="CG1701" i="2307"/>
  <c r="CG1826" i="2307"/>
  <c r="CG1911" i="2307"/>
  <c r="CG2029" i="2307"/>
  <c r="CE2097" i="2307"/>
  <c r="CG2237" i="2307"/>
  <c r="CZ337" i="2307"/>
  <c r="CG423" i="2307"/>
  <c r="CZ501" i="2307"/>
  <c r="CZ554" i="2307"/>
  <c r="CZ820" i="2307"/>
  <c r="CE931" i="2307"/>
  <c r="CE1337" i="2307"/>
  <c r="CZ1343" i="2307"/>
  <c r="CE1376" i="2307"/>
  <c r="CE1377" i="2307"/>
  <c r="CZ1379" i="2307"/>
  <c r="CE1400" i="2307"/>
  <c r="CZ1427" i="2307"/>
  <c r="CZ1428" i="2307"/>
  <c r="CE1472" i="2307"/>
  <c r="CE1502" i="2307"/>
  <c r="CG1511" i="2307"/>
  <c r="CZ1512" i="2307"/>
  <c r="CG1529" i="2307"/>
  <c r="CE1543" i="2307"/>
  <c r="CE1545" i="2307"/>
  <c r="DB1588" i="2307"/>
  <c r="CE1605" i="2307"/>
  <c r="CZ1640" i="2307"/>
  <c r="CE1678" i="2307"/>
  <c r="CE1863" i="2307"/>
  <c r="CZ1877" i="2307"/>
  <c r="DB1975" i="2307"/>
  <c r="CG2033" i="2307"/>
  <c r="CG2034" i="2307"/>
  <c r="CE2119" i="2307"/>
  <c r="CG2120" i="2307"/>
  <c r="CG2179" i="2307"/>
  <c r="CG2328" i="2307"/>
  <c r="CZ562" i="2307"/>
  <c r="DB572" i="2307"/>
  <c r="CZ580" i="2307"/>
  <c r="DB651" i="2307"/>
  <c r="CG685" i="2307"/>
  <c r="CE792" i="2307"/>
  <c r="CZ860" i="2307"/>
  <c r="CZ874" i="2307"/>
  <c r="CZ1170" i="2307"/>
  <c r="CE1211" i="2307"/>
  <c r="CG1242" i="2307"/>
  <c r="CE1303" i="2307"/>
  <c r="CG1348" i="2307"/>
  <c r="CE1538" i="2307"/>
  <c r="CZ1641" i="2307"/>
  <c r="CZ1898" i="2307"/>
  <c r="DB1950" i="2307"/>
  <c r="CE2087" i="2307"/>
  <c r="CE2109" i="2307"/>
  <c r="CG2110" i="2307"/>
  <c r="CZ2115" i="2307"/>
  <c r="CZ2158" i="2307"/>
  <c r="CG2174" i="2307"/>
  <c r="CZ2236" i="2307"/>
  <c r="CE2281" i="2307"/>
  <c r="CE228" i="2307"/>
  <c r="CE234" i="2307"/>
  <c r="CZ270" i="2307"/>
  <c r="CE294" i="2307"/>
  <c r="CE403" i="2307"/>
  <c r="CE454" i="2307"/>
  <c r="CZ694" i="2307"/>
  <c r="CG710" i="2307"/>
  <c r="CG761" i="2307"/>
  <c r="CG809" i="2307"/>
  <c r="CG1206" i="2307"/>
  <c r="CE1210" i="2307"/>
  <c r="CE1276" i="2307"/>
  <c r="CE1302" i="2307"/>
  <c r="CG1347" i="2307"/>
  <c r="CZ1846" i="2307"/>
  <c r="CG2074" i="2307"/>
  <c r="CE2091" i="2307"/>
  <c r="CZ636" i="2307"/>
  <c r="DB860" i="2307"/>
  <c r="CZ901" i="2307"/>
  <c r="CE1266" i="2307"/>
  <c r="CG1307" i="2307"/>
  <c r="CE1345" i="2307"/>
  <c r="CZ1665" i="2307"/>
  <c r="CZ2073" i="2307"/>
  <c r="CG2078" i="2307"/>
  <c r="DB2235" i="2307"/>
  <c r="CG2290" i="2307"/>
  <c r="CG880" i="2307"/>
  <c r="CE880" i="2307"/>
  <c r="DB1122" i="2307"/>
  <c r="CZ1122" i="2307"/>
  <c r="CG1122" i="2307"/>
  <c r="CE1122" i="2307"/>
  <c r="DB1239" i="2307"/>
  <c r="CG1239" i="2307"/>
  <c r="CE1239" i="2307"/>
  <c r="CG1354" i="2307"/>
  <c r="CE1354" i="2307"/>
  <c r="CG1482" i="2307"/>
  <c r="CZ1482" i="2307"/>
  <c r="DB1985" i="2307"/>
  <c r="CE1985" i="2307"/>
  <c r="CE648" i="2307"/>
  <c r="CE672" i="2307"/>
  <c r="CZ692" i="2307"/>
  <c r="CZ790" i="2307"/>
  <c r="CZ838" i="2307"/>
  <c r="DB991" i="2307"/>
  <c r="CG991" i="2307"/>
  <c r="DB1026" i="2307"/>
  <c r="CZ1026" i="2307"/>
  <c r="DB1299" i="2307"/>
  <c r="CE1299" i="2307"/>
  <c r="CZ1325" i="2307"/>
  <c r="CE1325" i="2307"/>
  <c r="CZ1958" i="2307"/>
  <c r="DB1958" i="2307"/>
  <c r="CG1958" i="2307"/>
  <c r="CG227" i="2307"/>
  <c r="CG250" i="2307"/>
  <c r="CE266" i="2307"/>
  <c r="CZ321" i="2307"/>
  <c r="CE479" i="2307"/>
  <c r="CE494" i="2307"/>
  <c r="CE538" i="2307"/>
  <c r="CE628" i="2307"/>
  <c r="CZ630" i="2307"/>
  <c r="CZ654" i="2307"/>
  <c r="CE700" i="2307"/>
  <c r="CZ742" i="2307"/>
  <c r="CG778" i="2307"/>
  <c r="CZ846" i="2307"/>
  <c r="CE952" i="2307"/>
  <c r="DB952" i="2307"/>
  <c r="DB1046" i="2307"/>
  <c r="CZ1046" i="2307"/>
  <c r="CG1046" i="2307"/>
  <c r="CZ1481" i="2307"/>
  <c r="DB1481" i="2307"/>
  <c r="CE1481" i="2307"/>
  <c r="DB1520" i="2307"/>
  <c r="CZ1520" i="2307"/>
  <c r="CE1520" i="2307"/>
  <c r="DB1569" i="2307"/>
  <c r="CZ1569" i="2307"/>
  <c r="CZ226" i="2307"/>
  <c r="CE254" i="2307"/>
  <c r="CZ258" i="2307"/>
  <c r="CE286" i="2307"/>
  <c r="CE291" i="2307"/>
  <c r="CE363" i="2307"/>
  <c r="CG426" i="2307"/>
  <c r="CG458" i="2307"/>
  <c r="CZ750" i="2307"/>
  <c r="CZ798" i="2307"/>
  <c r="CG822" i="2307"/>
  <c r="CG848" i="2307"/>
  <c r="CE848" i="2307"/>
  <c r="CG852" i="2307"/>
  <c r="DB852" i="2307"/>
  <c r="CZ852" i="2307"/>
  <c r="CG864" i="2307"/>
  <c r="CE864" i="2307"/>
  <c r="DB982" i="2307"/>
  <c r="CZ982" i="2307"/>
  <c r="DB1194" i="2307"/>
  <c r="CZ1194" i="2307"/>
  <c r="CE1194" i="2307"/>
  <c r="DB1255" i="2307"/>
  <c r="CG1255" i="2307"/>
  <c r="DB1324" i="2307"/>
  <c r="CZ1324" i="2307"/>
  <c r="CG1324" i="2307"/>
  <c r="DB1586" i="2307"/>
  <c r="CG1586" i="2307"/>
  <c r="CE1586" i="2307"/>
  <c r="DB1754" i="2307"/>
  <c r="CG1754" i="2307"/>
  <c r="CE1754" i="2307"/>
  <c r="DB1957" i="2307"/>
  <c r="CG1957" i="2307"/>
  <c r="CE1957" i="2307"/>
  <c r="DB2050" i="2307"/>
  <c r="CE2050" i="2307"/>
  <c r="CZ233" i="2307"/>
  <c r="CE239" i="2307"/>
  <c r="CE255" i="2307"/>
  <c r="CZ257" i="2307"/>
  <c r="CE270" i="2307"/>
  <c r="CZ273" i="2307"/>
  <c r="CE290" i="2307"/>
  <c r="CG310" i="2307"/>
  <c r="CE318" i="2307"/>
  <c r="CG339" i="2307"/>
  <c r="CZ358" i="2307"/>
  <c r="CZ378" i="2307"/>
  <c r="CE383" i="2307"/>
  <c r="CE398" i="2307"/>
  <c r="CZ442" i="2307"/>
  <c r="CE462" i="2307"/>
  <c r="CZ465" i="2307"/>
  <c r="CZ474" i="2307"/>
  <c r="CG498" i="2307"/>
  <c r="CG503" i="2307"/>
  <c r="CZ510" i="2307"/>
  <c r="CZ529" i="2307"/>
  <c r="DB579" i="2307"/>
  <c r="DB580" i="2307"/>
  <c r="CZ600" i="2307"/>
  <c r="CZ662" i="2307"/>
  <c r="CG726" i="2307"/>
  <c r="DB1420" i="2307"/>
  <c r="CE1420" i="2307"/>
  <c r="DB1854" i="2307"/>
  <c r="CZ1854" i="2307"/>
  <c r="DB2002" i="2307"/>
  <c r="CE2002" i="2307"/>
  <c r="CE215" i="2307"/>
  <c r="CG238" i="2307"/>
  <c r="CG254" i="2307"/>
  <c r="CE323" i="2307"/>
  <c r="CG363" i="2307"/>
  <c r="CG382" i="2307"/>
  <c r="CG434" i="2307"/>
  <c r="CE438" i="2307"/>
  <c r="CG447" i="2307"/>
  <c r="CZ457" i="2307"/>
  <c r="CE463" i="2307"/>
  <c r="CG523" i="2307"/>
  <c r="CZ538" i="2307"/>
  <c r="CE554" i="2307"/>
  <c r="CG598" i="2307"/>
  <c r="CE616" i="2307"/>
  <c r="CE632" i="2307"/>
  <c r="CE684" i="2307"/>
  <c r="CE734" i="2307"/>
  <c r="CE790" i="2307"/>
  <c r="CE838" i="2307"/>
  <c r="CE852" i="2307"/>
  <c r="CE1323" i="2307"/>
  <c r="DB1323" i="2307"/>
  <c r="CG1323" i="2307"/>
  <c r="CZ1549" i="2307"/>
  <c r="CE1549" i="2307"/>
  <c r="DB1595" i="2307"/>
  <c r="CE1595" i="2307"/>
  <c r="DB1685" i="2307"/>
  <c r="CE1685" i="2307"/>
  <c r="CG1740" i="2307"/>
  <c r="CZ1740" i="2307"/>
  <c r="CE1972" i="2307"/>
  <c r="DB1972" i="2307"/>
  <c r="CG462" i="2307"/>
  <c r="CZ546" i="2307"/>
  <c r="DB588" i="2307"/>
  <c r="DB600" i="2307"/>
  <c r="CZ680" i="2307"/>
  <c r="CE742" i="2307"/>
  <c r="CE752" i="2307"/>
  <c r="CG762" i="2307"/>
  <c r="CE766" i="2307"/>
  <c r="CZ782" i="2307"/>
  <c r="CE800" i="2307"/>
  <c r="CG810" i="2307"/>
  <c r="CE814" i="2307"/>
  <c r="DB963" i="2307"/>
  <c r="CG963" i="2307"/>
  <c r="DB1010" i="2307"/>
  <c r="CZ1010" i="2307"/>
  <c r="DB1240" i="2307"/>
  <c r="CE1240" i="2307"/>
  <c r="DB1275" i="2307"/>
  <c r="CE1275" i="2307"/>
  <c r="DB1403" i="2307"/>
  <c r="CZ1403" i="2307"/>
  <c r="CE1576" i="2307"/>
  <c r="CZ1576" i="2307"/>
  <c r="DB1633" i="2307"/>
  <c r="CG1633" i="2307"/>
  <c r="DB1765" i="2307"/>
  <c r="CG1765" i="2307"/>
  <c r="CZ1815" i="2307"/>
  <c r="DB1815" i="2307"/>
  <c r="DB1870" i="2307"/>
  <c r="CZ1870" i="2307"/>
  <c r="CG1870" i="2307"/>
  <c r="CZ210" i="2307"/>
  <c r="CG214" i="2307"/>
  <c r="CZ237" i="2307"/>
  <c r="CZ238" i="2307"/>
  <c r="CE242" i="2307"/>
  <c r="CZ254" i="2307"/>
  <c r="CE275" i="2307"/>
  <c r="CZ398" i="2307"/>
  <c r="CZ405" i="2307"/>
  <c r="CZ410" i="2307"/>
  <c r="DB587" i="2307"/>
  <c r="CZ598" i="2307"/>
  <c r="CZ626" i="2307"/>
  <c r="CZ660" i="2307"/>
  <c r="DB850" i="2307"/>
  <c r="CZ850" i="2307"/>
  <c r="CG850" i="2307"/>
  <c r="DB1031" i="2307"/>
  <c r="CG1031" i="2307"/>
  <c r="CE1031" i="2307"/>
  <c r="DB1706" i="2307"/>
  <c r="CG1706" i="2307"/>
  <c r="CZ1018" i="2307"/>
  <c r="CG1131" i="2307"/>
  <c r="DB1183" i="2307"/>
  <c r="CG2271" i="2307"/>
  <c r="CG2272" i="2307"/>
  <c r="CG2293" i="2307"/>
  <c r="CE2309" i="2307"/>
  <c r="CG2332" i="2307"/>
  <c r="CG958" i="2307"/>
  <c r="CG987" i="2307"/>
  <c r="CZ1053" i="2307"/>
  <c r="CG1071" i="2307"/>
  <c r="CZ1078" i="2307"/>
  <c r="CZ1117" i="2307"/>
  <c r="CZ1161" i="2307"/>
  <c r="CZ1221" i="2307"/>
  <c r="CG1629" i="2307"/>
  <c r="CG1721" i="2307"/>
  <c r="CE2155" i="2307"/>
  <c r="CE2171" i="2307"/>
  <c r="CE2289" i="2307"/>
  <c r="CE2291" i="2307"/>
  <c r="CG2292" i="2307"/>
  <c r="CG2340" i="2307"/>
  <c r="CE922" i="2307"/>
  <c r="DB973" i="2307"/>
  <c r="CZ1005" i="2307"/>
  <c r="CG1011" i="2307"/>
  <c r="CZ1037" i="2307"/>
  <c r="CE1095" i="2307"/>
  <c r="CE1134" i="2307"/>
  <c r="CE1175" i="2307"/>
  <c r="CE1199" i="2307"/>
  <c r="CZ1210" i="2307"/>
  <c r="CE1215" i="2307"/>
  <c r="CE1238" i="2307"/>
  <c r="CZ1250" i="2307"/>
  <c r="CE1264" i="2307"/>
  <c r="CZ1266" i="2307"/>
  <c r="CE1284" i="2307"/>
  <c r="DB1315" i="2307"/>
  <c r="CE1322" i="2307"/>
  <c r="CE1334" i="2307"/>
  <c r="CG1345" i="2307"/>
  <c r="DB1349" i="2307"/>
  <c r="DB1350" i="2307"/>
  <c r="DB1366" i="2307"/>
  <c r="CE1392" i="2307"/>
  <c r="CE1456" i="2307"/>
  <c r="CE1526" i="2307"/>
  <c r="CE1555" i="2307"/>
  <c r="CE1561" i="2307"/>
  <c r="CE1562" i="2307"/>
  <c r="CG1590" i="2307"/>
  <c r="CE1594" i="2307"/>
  <c r="CE1613" i="2307"/>
  <c r="CZ1628" i="2307"/>
  <c r="CZ1645" i="2307"/>
  <c r="CZ1676" i="2307"/>
  <c r="CZ1681" i="2307"/>
  <c r="CE1690" i="2307"/>
  <c r="CE1705" i="2307"/>
  <c r="CE1714" i="2307"/>
  <c r="CE1734" i="2307"/>
  <c r="CZ1761" i="2307"/>
  <c r="CE1773" i="2307"/>
  <c r="CZ1826" i="2307"/>
  <c r="CE1859" i="2307"/>
  <c r="CZ1866" i="2307"/>
  <c r="CZ1886" i="2307"/>
  <c r="CZ1937" i="2307"/>
  <c r="CE1950" i="2307"/>
  <c r="CZ1953" i="2307"/>
  <c r="DB1964" i="2307"/>
  <c r="DB1974" i="2307"/>
  <c r="CZ1981" i="2307"/>
  <c r="CZ1997" i="2307"/>
  <c r="CG2021" i="2307"/>
  <c r="CG2091" i="2307"/>
  <c r="CE2095" i="2307"/>
  <c r="CE2101" i="2307"/>
  <c r="CG2102" i="2307"/>
  <c r="CE2107" i="2307"/>
  <c r="CE2113" i="2307"/>
  <c r="CE2170" i="2307"/>
  <c r="CG2178" i="2307"/>
  <c r="CZ2208" i="2307"/>
  <c r="CZ2271" i="2307"/>
  <c r="DB2319" i="2307"/>
  <c r="CG2360" i="2307"/>
  <c r="DB953" i="2307"/>
  <c r="CE1198" i="2307"/>
  <c r="CE1203" i="2307"/>
  <c r="CE1263" i="2307"/>
  <c r="CE1283" i="2307"/>
  <c r="CG1290" i="2307"/>
  <c r="CE1304" i="2307"/>
  <c r="CZ1364" i="2307"/>
  <c r="DB1365" i="2307"/>
  <c r="CG1455" i="2307"/>
  <c r="CE1524" i="2307"/>
  <c r="CE1539" i="2307"/>
  <c r="CE1553" i="2307"/>
  <c r="DB1571" i="2307"/>
  <c r="CZ1701" i="2307"/>
  <c r="CZ1721" i="2307"/>
  <c r="CG1725" i="2307"/>
  <c r="CE1758" i="2307"/>
  <c r="DB1816" i="2307"/>
  <c r="DB1821" i="2307"/>
  <c r="CE1879" i="2307"/>
  <c r="CE1898" i="2307"/>
  <c r="CG1918" i="2307"/>
  <c r="CE1922" i="2307"/>
  <c r="CE2019" i="2307"/>
  <c r="CE2030" i="2307"/>
  <c r="CG2049" i="2307"/>
  <c r="CE2073" i="2307"/>
  <c r="CZ2077" i="2307"/>
  <c r="CG2124" i="2307"/>
  <c r="CG2161" i="2307"/>
  <c r="CZ2162" i="2307"/>
  <c r="CG2177" i="2307"/>
  <c r="CG2251" i="2307"/>
  <c r="CG2252" i="2307"/>
  <c r="CG2253" i="2307"/>
  <c r="CG2289" i="2307"/>
  <c r="CZ2309" i="2307"/>
  <c r="DB2318" i="2307"/>
  <c r="CE887" i="2307"/>
  <c r="CE888" i="2307"/>
  <c r="CG890" i="2307"/>
  <c r="CZ898" i="2307"/>
  <c r="CG903" i="2307"/>
  <c r="CE919" i="2307"/>
  <c r="CE928" i="2307"/>
  <c r="CG1050" i="2307"/>
  <c r="CG1074" i="2307"/>
  <c r="CG1095" i="2307"/>
  <c r="CE1119" i="2307"/>
  <c r="CZ1121" i="2307"/>
  <c r="CZ1129" i="2307"/>
  <c r="CG1138" i="2307"/>
  <c r="CE1143" i="2307"/>
  <c r="CE1163" i="2307"/>
  <c r="CG1329" i="2307"/>
  <c r="CG1369" i="2307"/>
  <c r="CG1392" i="2307"/>
  <c r="CG1424" i="2307"/>
  <c r="CG1456" i="2307"/>
  <c r="CZ1575" i="2307"/>
  <c r="CZ1585" i="2307"/>
  <c r="CG1626" i="2307"/>
  <c r="CZ1637" i="2307"/>
  <c r="CG1657" i="2307"/>
  <c r="CG1690" i="2307"/>
  <c r="CG1714" i="2307"/>
  <c r="CG1734" i="2307"/>
  <c r="CZ1753" i="2307"/>
  <c r="CG1773" i="2307"/>
  <c r="CE1778" i="2307"/>
  <c r="CZ1810" i="2307"/>
  <c r="CZ1838" i="2307"/>
  <c r="CE1851" i="2307"/>
  <c r="CG1859" i="2307"/>
  <c r="CG1950" i="2307"/>
  <c r="CE1977" i="2307"/>
  <c r="CG2014" i="2307"/>
  <c r="CE2018" i="2307"/>
  <c r="CZ2021" i="2307"/>
  <c r="CZ2076" i="2307"/>
  <c r="CG2100" i="2307"/>
  <c r="CG2106" i="2307"/>
  <c r="CE2158" i="2307"/>
  <c r="CZ2176" i="2307"/>
  <c r="CG2198" i="2307"/>
  <c r="CG2219" i="2307"/>
  <c r="CG2224" i="2307"/>
  <c r="DB2239" i="2307"/>
  <c r="CZ2360" i="2307"/>
  <c r="CZ889" i="2307"/>
  <c r="CE894" i="2307"/>
  <c r="CE896" i="2307"/>
  <c r="CZ922" i="2307"/>
  <c r="CE927" i="2307"/>
  <c r="DB977" i="2307"/>
  <c r="CE1018" i="2307"/>
  <c r="CE1023" i="2307"/>
  <c r="CE1078" i="2307"/>
  <c r="CZ1454" i="2307"/>
  <c r="CZ1455" i="2307"/>
  <c r="CG1553" i="2307"/>
  <c r="CZ1555" i="2307"/>
  <c r="CZ1561" i="2307"/>
  <c r="CZ1584" i="2307"/>
  <c r="CZ1648" i="2307"/>
  <c r="CG1846" i="2307"/>
  <c r="CZ1858" i="2307"/>
  <c r="CG1879" i="2307"/>
  <c r="CG1898" i="2307"/>
  <c r="CZ1917" i="2307"/>
  <c r="CZ1945" i="2307"/>
  <c r="CG2073" i="2307"/>
  <c r="CZ2095" i="2307"/>
  <c r="CZ2123" i="2307"/>
  <c r="CE2131" i="2307"/>
  <c r="DB2171" i="2307"/>
  <c r="CG2223" i="2307"/>
  <c r="CZ2289" i="2307"/>
  <c r="CZ878" i="2307"/>
  <c r="CG887" i="2307"/>
  <c r="CZ902" i="2307"/>
  <c r="DB921" i="2307"/>
  <c r="CZ933" i="2307"/>
  <c r="CG1034" i="2307"/>
  <c r="CG1039" i="2307"/>
  <c r="CZ1050" i="2307"/>
  <c r="CZ1074" i="2307"/>
  <c r="CG1099" i="2307"/>
  <c r="CZ1114" i="2307"/>
  <c r="CG1119" i="2307"/>
  <c r="CZ1138" i="2307"/>
  <c r="CG1163" i="2307"/>
  <c r="CZ1188" i="2307"/>
  <c r="CE1231" i="2307"/>
  <c r="CE1252" i="2307"/>
  <c r="CE1287" i="2307"/>
  <c r="CE1348" i="2307"/>
  <c r="CE1349" i="2307"/>
  <c r="CE1350" i="2307"/>
  <c r="CZ1392" i="2307"/>
  <c r="CZ1414" i="2307"/>
  <c r="CZ1456" i="2307"/>
  <c r="CZ1475" i="2307"/>
  <c r="CE1488" i="2307"/>
  <c r="CE1506" i="2307"/>
  <c r="CG1507" i="2307"/>
  <c r="CE1512" i="2307"/>
  <c r="CZ1524" i="2307"/>
  <c r="CE1530" i="2307"/>
  <c r="CG1537" i="2307"/>
  <c r="CG1545" i="2307"/>
  <c r="CE1565" i="2307"/>
  <c r="CG1573" i="2307"/>
  <c r="CE1601" i="2307"/>
  <c r="CZ1688" i="2307"/>
  <c r="CE1761" i="2307"/>
  <c r="CZ1773" i="2307"/>
  <c r="DB1792" i="2307"/>
  <c r="CG1851" i="2307"/>
  <c r="CZ1857" i="2307"/>
  <c r="CZ1878" i="2307"/>
  <c r="DB1951" i="2307"/>
  <c r="CE1969" i="2307"/>
  <c r="CE1974" i="2307"/>
  <c r="CG2111" i="2307"/>
  <c r="CE2121" i="2307"/>
  <c r="CG2158" i="2307"/>
  <c r="DB2160" i="2307"/>
  <c r="DB2176" i="2307"/>
  <c r="DB753" i="2307"/>
  <c r="CG753" i="2307"/>
  <c r="DB830" i="2307"/>
  <c r="CZ830" i="2307"/>
  <c r="DB841" i="2307"/>
  <c r="CG841" i="2307"/>
  <c r="DB866" i="2307"/>
  <c r="CG866" i="2307"/>
  <c r="DB915" i="2307"/>
  <c r="CG915" i="2307"/>
  <c r="CZ957" i="2307"/>
  <c r="DB957" i="2307"/>
  <c r="DB1007" i="2307"/>
  <c r="CG1007" i="2307"/>
  <c r="DB1054" i="2307"/>
  <c r="CZ1054" i="2307"/>
  <c r="DB1106" i="2307"/>
  <c r="CG1106" i="2307"/>
  <c r="DB1139" i="2307"/>
  <c r="CE1139" i="2307"/>
  <c r="CG323" i="2307"/>
  <c r="CZ333" i="2307"/>
  <c r="CG335" i="2307"/>
  <c r="CZ338" i="2307"/>
  <c r="CG343" i="2307"/>
  <c r="CG358" i="2307"/>
  <c r="CE374" i="2307"/>
  <c r="CE434" i="2307"/>
  <c r="CE443" i="2307"/>
  <c r="CZ446" i="2307"/>
  <c r="CE467" i="2307"/>
  <c r="CG478" i="2307"/>
  <c r="CG486" i="2307"/>
  <c r="CG506" i="2307"/>
  <c r="CZ509" i="2307"/>
  <c r="CE526" i="2307"/>
  <c r="CG531" i="2307"/>
  <c r="CE562" i="2307"/>
  <c r="DB584" i="2307"/>
  <c r="CE599" i="2307"/>
  <c r="CG619" i="2307"/>
  <c r="CE626" i="2307"/>
  <c r="DB639" i="2307"/>
  <c r="CZ646" i="2307"/>
  <c r="CE650" i="2307"/>
  <c r="DB653" i="2307"/>
  <c r="CE662" i="2307"/>
  <c r="CZ670" i="2307"/>
  <c r="CZ682" i="2307"/>
  <c r="CE692" i="2307"/>
  <c r="DB801" i="2307"/>
  <c r="CG801" i="2307"/>
  <c r="DB825" i="2307"/>
  <c r="CG825" i="2307"/>
  <c r="CG876" i="2307"/>
  <c r="CE876" i="2307"/>
  <c r="DB876" i="2307"/>
  <c r="DB906" i="2307"/>
  <c r="CZ906" i="2307"/>
  <c r="CE906" i="2307"/>
  <c r="DB962" i="2307"/>
  <c r="CG962" i="2307"/>
  <c r="CE962" i="2307"/>
  <c r="DB978" i="2307"/>
  <c r="CZ978" i="2307"/>
  <c r="DB1006" i="2307"/>
  <c r="CE1006" i="2307"/>
  <c r="CZ1175" i="2307"/>
  <c r="CG1175" i="2307"/>
  <c r="CG1204" i="2307"/>
  <c r="DB1204" i="2307"/>
  <c r="CE1204" i="2307"/>
  <c r="CG226" i="2307"/>
  <c r="CE231" i="2307"/>
  <c r="CE232" i="2307"/>
  <c r="CE235" i="2307"/>
  <c r="CE236" i="2307"/>
  <c r="CG239" i="2307"/>
  <c r="CZ253" i="2307"/>
  <c r="CG255" i="2307"/>
  <c r="CE314" i="2307"/>
  <c r="CE319" i="2307"/>
  <c r="CZ322" i="2307"/>
  <c r="CE331" i="2307"/>
  <c r="CZ334" i="2307"/>
  <c r="CZ357" i="2307"/>
  <c r="CG359" i="2307"/>
  <c r="CE422" i="2307"/>
  <c r="CE483" i="2307"/>
  <c r="CZ485" i="2307"/>
  <c r="CG487" i="2307"/>
  <c r="CE502" i="2307"/>
  <c r="CZ505" i="2307"/>
  <c r="CG507" i="2307"/>
  <c r="CE518" i="2307"/>
  <c r="CE527" i="2307"/>
  <c r="CZ530" i="2307"/>
  <c r="CZ588" i="2307"/>
  <c r="DB592" i="2307"/>
  <c r="CE596" i="2307"/>
  <c r="CE690" i="2307"/>
  <c r="CG693" i="2307"/>
  <c r="CG694" i="2307"/>
  <c r="DB702" i="2307"/>
  <c r="CE702" i="2307"/>
  <c r="CG826" i="2307"/>
  <c r="CE830" i="2307"/>
  <c r="DB858" i="2307"/>
  <c r="CZ858" i="2307"/>
  <c r="CG858" i="2307"/>
  <c r="CG911" i="2307"/>
  <c r="DB926" i="2307"/>
  <c r="CZ926" i="2307"/>
  <c r="CG926" i="2307"/>
  <c r="DB941" i="2307"/>
  <c r="CZ941" i="2307"/>
  <c r="DB950" i="2307"/>
  <c r="CG950" i="2307"/>
  <c r="CE950" i="2307"/>
  <c r="DB1027" i="2307"/>
  <c r="CG1027" i="2307"/>
  <c r="DB1127" i="2307"/>
  <c r="CG1127" i="2307"/>
  <c r="CG1155" i="2307"/>
  <c r="DB1158" i="2307"/>
  <c r="CE1158" i="2307"/>
  <c r="CE207" i="2307"/>
  <c r="CE218" i="2307"/>
  <c r="CG251" i="2307"/>
  <c r="CE274" i="2307"/>
  <c r="CE315" i="2307"/>
  <c r="CG595" i="2307"/>
  <c r="CG634" i="2307"/>
  <c r="DB697" i="2307"/>
  <c r="CG697" i="2307"/>
  <c r="DB774" i="2307"/>
  <c r="CG774" i="2307"/>
  <c r="CE774" i="2307"/>
  <c r="CG942" i="2307"/>
  <c r="DB945" i="2307"/>
  <c r="CZ945" i="2307"/>
  <c r="DB966" i="2307"/>
  <c r="CZ966" i="2307"/>
  <c r="CG1021" i="2307"/>
  <c r="CZ1021" i="2307"/>
  <c r="DB1047" i="2307"/>
  <c r="CE1047" i="2307"/>
  <c r="DB1066" i="2307"/>
  <c r="CZ1066" i="2307"/>
  <c r="CG1066" i="2307"/>
  <c r="DB1098" i="2307"/>
  <c r="CZ1098" i="2307"/>
  <c r="CG1098" i="2307"/>
  <c r="CG1153" i="2307"/>
  <c r="CZ1153" i="2307"/>
  <c r="CG206" i="2307"/>
  <c r="CG231" i="2307"/>
  <c r="CG235" i="2307"/>
  <c r="CZ298" i="2307"/>
  <c r="CG314" i="2307"/>
  <c r="CZ317" i="2307"/>
  <c r="CG319" i="2307"/>
  <c r="CG422" i="2307"/>
  <c r="CZ466" i="2307"/>
  <c r="CG483" i="2307"/>
  <c r="CG502" i="2307"/>
  <c r="CZ525" i="2307"/>
  <c r="CG527" i="2307"/>
  <c r="CG690" i="2307"/>
  <c r="DB746" i="2307"/>
  <c r="CG746" i="2307"/>
  <c r="CZ866" i="2307"/>
  <c r="DB994" i="2307"/>
  <c r="CZ994" i="2307"/>
  <c r="CE994" i="2307"/>
  <c r="DB1202" i="2307"/>
  <c r="CZ1202" i="2307"/>
  <c r="CG1202" i="2307"/>
  <c r="CE1202" i="2307"/>
  <c r="DB1207" i="2307"/>
  <c r="CE1207" i="2307"/>
  <c r="CG218" i="2307"/>
  <c r="CG219" i="2307"/>
  <c r="DB225" i="2307"/>
  <c r="CZ230" i="2307"/>
  <c r="CZ234" i="2307"/>
  <c r="CE247" i="2307"/>
  <c r="CZ250" i="2307"/>
  <c r="CE259" i="2307"/>
  <c r="CE271" i="2307"/>
  <c r="CG274" i="2307"/>
  <c r="CE295" i="2307"/>
  <c r="CZ297" i="2307"/>
  <c r="CE306" i="2307"/>
  <c r="CZ313" i="2307"/>
  <c r="CG315" i="2307"/>
  <c r="CZ318" i="2307"/>
  <c r="CE338" i="2307"/>
  <c r="CE379" i="2307"/>
  <c r="CE399" i="2307"/>
  <c r="CE418" i="2307"/>
  <c r="CE419" i="2307"/>
  <c r="CE474" i="2307"/>
  <c r="CE511" i="2307"/>
  <c r="CZ518" i="2307"/>
  <c r="CZ526" i="2307"/>
  <c r="CE546" i="2307"/>
  <c r="DB576" i="2307"/>
  <c r="CZ596" i="2307"/>
  <c r="CE622" i="2307"/>
  <c r="DB625" i="2307"/>
  <c r="CZ634" i="2307"/>
  <c r="CG642" i="2307"/>
  <c r="CE654" i="2307"/>
  <c r="DB661" i="2307"/>
  <c r="CE670" i="2307"/>
  <c r="CG673" i="2307"/>
  <c r="DB718" i="2307"/>
  <c r="CZ718" i="2307"/>
  <c r="CE718" i="2307"/>
  <c r="DB736" i="2307"/>
  <c r="CE736" i="2307"/>
  <c r="DB784" i="2307"/>
  <c r="CE784" i="2307"/>
  <c r="DB794" i="2307"/>
  <c r="CG794" i="2307"/>
  <c r="CG868" i="2307"/>
  <c r="CZ868" i="2307"/>
  <c r="CG884" i="2307"/>
  <c r="CZ884" i="2307"/>
  <c r="DB891" i="2307"/>
  <c r="CE891" i="2307"/>
  <c r="DB954" i="2307"/>
  <c r="CG954" i="2307"/>
  <c r="CE954" i="2307"/>
  <c r="DB998" i="2307"/>
  <c r="CG998" i="2307"/>
  <c r="CE998" i="2307"/>
  <c r="CG1025" i="2307"/>
  <c r="CZ1025" i="2307"/>
  <c r="DB1030" i="2307"/>
  <c r="CZ1030" i="2307"/>
  <c r="CE1066" i="2307"/>
  <c r="DB1082" i="2307"/>
  <c r="CZ1082" i="2307"/>
  <c r="CE1098" i="2307"/>
  <c r="CG1125" i="2307"/>
  <c r="CZ1125" i="2307"/>
  <c r="CG1141" i="2307"/>
  <c r="CZ1141" i="2307"/>
  <c r="DB1146" i="2307"/>
  <c r="CG1146" i="2307"/>
  <c r="DB1178" i="2307"/>
  <c r="CZ1178" i="2307"/>
  <c r="CZ206" i="2307"/>
  <c r="CE210" i="2307"/>
  <c r="DB224" i="2307"/>
  <c r="CE310" i="2307"/>
  <c r="CE311" i="2307"/>
  <c r="CZ314" i="2307"/>
  <c r="CE334" i="2307"/>
  <c r="CE339" i="2307"/>
  <c r="CG378" i="2307"/>
  <c r="CZ381" i="2307"/>
  <c r="CG398" i="2307"/>
  <c r="CZ401" i="2307"/>
  <c r="CZ422" i="2307"/>
  <c r="CG438" i="2307"/>
  <c r="CE447" i="2307"/>
  <c r="CE459" i="2307"/>
  <c r="CZ461" i="2307"/>
  <c r="CG463" i="2307"/>
  <c r="CE498" i="2307"/>
  <c r="CE499" i="2307"/>
  <c r="CZ502" i="2307"/>
  <c r="CG522" i="2307"/>
  <c r="DB595" i="2307"/>
  <c r="CG630" i="2307"/>
  <c r="CE646" i="2307"/>
  <c r="CE682" i="2307"/>
  <c r="CZ690" i="2307"/>
  <c r="DB758" i="2307"/>
  <c r="CZ758" i="2307"/>
  <c r="CG758" i="2307"/>
  <c r="CE758" i="2307"/>
  <c r="DB862" i="2307"/>
  <c r="CZ862" i="2307"/>
  <c r="DB923" i="2307"/>
  <c r="CE923" i="2307"/>
  <c r="DB935" i="2307"/>
  <c r="CG935" i="2307"/>
  <c r="CZ950" i="2307"/>
  <c r="CG966" i="2307"/>
  <c r="DB1055" i="2307"/>
  <c r="CG1055" i="2307"/>
  <c r="CE1055" i="2307"/>
  <c r="DB1059" i="2307"/>
  <c r="CG1059" i="2307"/>
  <c r="CG1069" i="2307"/>
  <c r="CZ1069" i="2307"/>
  <c r="DB1090" i="2307"/>
  <c r="CZ1090" i="2307"/>
  <c r="CG1090" i="2307"/>
  <c r="CE1090" i="2307"/>
  <c r="CE1091" i="2307"/>
  <c r="DB1111" i="2307"/>
  <c r="CG1111" i="2307"/>
  <c r="CG1172" i="2307"/>
  <c r="CE1172" i="2307"/>
  <c r="DB1172" i="2307"/>
  <c r="DB1182" i="2307"/>
  <c r="CG1182" i="2307"/>
  <c r="CG1196" i="2307"/>
  <c r="CE1196" i="2307"/>
  <c r="CZ218" i="2307"/>
  <c r="CZ242" i="2307"/>
  <c r="CG246" i="2307"/>
  <c r="CG259" i="2307"/>
  <c r="CZ269" i="2307"/>
  <c r="CG271" i="2307"/>
  <c r="CZ274" i="2307"/>
  <c r="CZ293" i="2307"/>
  <c r="CG295" i="2307"/>
  <c r="CG338" i="2307"/>
  <c r="CZ362" i="2307"/>
  <c r="CZ377" i="2307"/>
  <c r="CG379" i="2307"/>
  <c r="CZ397" i="2307"/>
  <c r="CG399" i="2307"/>
  <c r="CG419" i="2307"/>
  <c r="CZ454" i="2307"/>
  <c r="CZ494" i="2307"/>
  <c r="CG511" i="2307"/>
  <c r="DB596" i="2307"/>
  <c r="CG621" i="2307"/>
  <c r="DB623" i="2307"/>
  <c r="CZ632" i="2307"/>
  <c r="CZ640" i="2307"/>
  <c r="CZ642" i="2307"/>
  <c r="CG670" i="2307"/>
  <c r="CZ672" i="2307"/>
  <c r="CZ774" i="2307"/>
  <c r="DB777" i="2307"/>
  <c r="CG777" i="2307"/>
  <c r="DB806" i="2307"/>
  <c r="CZ806" i="2307"/>
  <c r="CG806" i="2307"/>
  <c r="CE806" i="2307"/>
  <c r="DB836" i="2307"/>
  <c r="CZ836" i="2307"/>
  <c r="CE861" i="2307"/>
  <c r="CZ861" i="2307"/>
  <c r="CG872" i="2307"/>
  <c r="CE872" i="2307"/>
  <c r="DB929" i="2307"/>
  <c r="CZ929" i="2307"/>
  <c r="DB934" i="2307"/>
  <c r="CE934" i="2307"/>
  <c r="DB979" i="2307"/>
  <c r="CG979" i="2307"/>
  <c r="CE979" i="2307"/>
  <c r="DB1002" i="2307"/>
  <c r="CZ1002" i="2307"/>
  <c r="DB1014" i="2307"/>
  <c r="CG1014" i="2307"/>
  <c r="CG1029" i="2307"/>
  <c r="CZ1029" i="2307"/>
  <c r="CG1085" i="2307"/>
  <c r="CZ1085" i="2307"/>
  <c r="CG1101" i="2307"/>
  <c r="CZ1101" i="2307"/>
  <c r="DB1166" i="2307"/>
  <c r="CZ1166" i="2307"/>
  <c r="CG1166" i="2307"/>
  <c r="CE1205" i="2307"/>
  <c r="CG1205" i="2307"/>
  <c r="DB1228" i="2307"/>
  <c r="CZ1518" i="2307"/>
  <c r="DB1519" i="2307"/>
  <c r="DB1557" i="2307"/>
  <c r="CZ1557" i="2307"/>
  <c r="DB1749" i="2307"/>
  <c r="CG1749" i="2307"/>
  <c r="CE1749" i="2307"/>
  <c r="DB1789" i="2307"/>
  <c r="CZ1789" i="2307"/>
  <c r="CG1789" i="2307"/>
  <c r="DB1875" i="2307"/>
  <c r="CG1875" i="2307"/>
  <c r="DB1895" i="2307"/>
  <c r="CG1895" i="2307"/>
  <c r="DB2285" i="2307"/>
  <c r="CZ2285" i="2307"/>
  <c r="CG2285" i="2307"/>
  <c r="CE2285" i="2307"/>
  <c r="CE1179" i="2307"/>
  <c r="CE1190" i="2307"/>
  <c r="CZ1192" i="2307"/>
  <c r="CE1206" i="2307"/>
  <c r="CE1208" i="2307"/>
  <c r="CE1242" i="2307"/>
  <c r="CG1250" i="2307"/>
  <c r="CZ1254" i="2307"/>
  <c r="CE1271" i="2307"/>
  <c r="CE1272" i="2307"/>
  <c r="CE1282" i="2307"/>
  <c r="CE1290" i="2307"/>
  <c r="CZ1306" i="2307"/>
  <c r="CE1314" i="2307"/>
  <c r="CE1329" i="2307"/>
  <c r="CE1330" i="2307"/>
  <c r="CE1333" i="2307"/>
  <c r="CE1356" i="2307"/>
  <c r="CE1368" i="2307"/>
  <c r="CG1376" i="2307"/>
  <c r="CZ1411" i="2307"/>
  <c r="CE1444" i="2307"/>
  <c r="CZ1451" i="2307"/>
  <c r="CE1468" i="2307"/>
  <c r="CG1476" i="2307"/>
  <c r="CE1498" i="2307"/>
  <c r="CG1505" i="2307"/>
  <c r="DB1509" i="2307"/>
  <c r="CG1524" i="2307"/>
  <c r="CG1532" i="2307"/>
  <c r="CZ1534" i="2307"/>
  <c r="CZ1536" i="2307"/>
  <c r="CG1538" i="2307"/>
  <c r="CG1547" i="2307"/>
  <c r="CE1547" i="2307"/>
  <c r="CG1561" i="2307"/>
  <c r="DB1730" i="2307"/>
  <c r="CG1730" i="2307"/>
  <c r="CE1730" i="2307"/>
  <c r="DB1769" i="2307"/>
  <c r="CG1769" i="2307"/>
  <c r="CE1769" i="2307"/>
  <c r="DB1834" i="2307"/>
  <c r="CZ1834" i="2307"/>
  <c r="CG1834" i="2307"/>
  <c r="DB2096" i="2307"/>
  <c r="CG2096" i="2307"/>
  <c r="CZ726" i="2307"/>
  <c r="CG737" i="2307"/>
  <c r="CG785" i="2307"/>
  <c r="CZ822" i="2307"/>
  <c r="CG931" i="2307"/>
  <c r="CZ1057" i="2307"/>
  <c r="CZ1077" i="2307"/>
  <c r="CG1103" i="2307"/>
  <c r="CZ1109" i="2307"/>
  <c r="CG1143" i="2307"/>
  <c r="CZ1150" i="2307"/>
  <c r="CZ1198" i="2307"/>
  <c r="CG1211" i="2307"/>
  <c r="CZ1214" i="2307"/>
  <c r="CE1218" i="2307"/>
  <c r="CE1247" i="2307"/>
  <c r="CE1248" i="2307"/>
  <c r="CG1270" i="2307"/>
  <c r="CG1302" i="2307"/>
  <c r="CG1303" i="2307"/>
  <c r="CG1328" i="2307"/>
  <c r="CG1331" i="2307"/>
  <c r="CE1332" i="2307"/>
  <c r="DB1341" i="2307"/>
  <c r="DB1342" i="2307"/>
  <c r="CE1352" i="2307"/>
  <c r="CE1353" i="2307"/>
  <c r="CE1360" i="2307"/>
  <c r="CE1370" i="2307"/>
  <c r="CE1372" i="2307"/>
  <c r="CE1374" i="2307"/>
  <c r="DB1379" i="2307"/>
  <c r="CG1399" i="2307"/>
  <c r="CE1408" i="2307"/>
  <c r="CZ1412" i="2307"/>
  <c r="CZ1424" i="2307"/>
  <c r="CE1432" i="2307"/>
  <c r="CZ1450" i="2307"/>
  <c r="CZ1463" i="2307"/>
  <c r="CG1481" i="2307"/>
  <c r="CE1496" i="2307"/>
  <c r="CE1497" i="2307"/>
  <c r="CG1504" i="2307"/>
  <c r="CE1514" i="2307"/>
  <c r="CE1522" i="2307"/>
  <c r="CZ1526" i="2307"/>
  <c r="CZ1528" i="2307"/>
  <c r="CZ1530" i="2307"/>
  <c r="CZ1537" i="2307"/>
  <c r="CZ1539" i="2307"/>
  <c r="CZ1546" i="2307"/>
  <c r="CE1546" i="2307"/>
  <c r="CE1557" i="2307"/>
  <c r="CZ1560" i="2307"/>
  <c r="CG1562" i="2307"/>
  <c r="CG1684" i="2307"/>
  <c r="CZ1684" i="2307"/>
  <c r="CG1748" i="2307"/>
  <c r="CZ1748" i="2307"/>
  <c r="DB1874" i="2307"/>
  <c r="CG1874" i="2307"/>
  <c r="CE1874" i="2307"/>
  <c r="DB1894" i="2307"/>
  <c r="CG1894" i="2307"/>
  <c r="CE1894" i="2307"/>
  <c r="DB2025" i="2307"/>
  <c r="CZ2025" i="2307"/>
  <c r="CG2025" i="2307"/>
  <c r="CE2025" i="2307"/>
  <c r="DB2154" i="2307"/>
  <c r="CG2154" i="2307"/>
  <c r="DB2186" i="2307"/>
  <c r="CZ2186" i="2307"/>
  <c r="CG1291" i="2307"/>
  <c r="DB1541" i="2307"/>
  <c r="CE1541" i="2307"/>
  <c r="CZ1554" i="2307"/>
  <c r="CG1554" i="2307"/>
  <c r="CG1579" i="2307"/>
  <c r="CE1579" i="2307"/>
  <c r="DB1579" i="2307"/>
  <c r="DB1603" i="2307"/>
  <c r="CE1603" i="2307"/>
  <c r="DB1666" i="2307"/>
  <c r="CG1666" i="2307"/>
  <c r="CE1666" i="2307"/>
  <c r="DB1709" i="2307"/>
  <c r="CG1709" i="2307"/>
  <c r="CE1709" i="2307"/>
  <c r="CZ1709" i="2307"/>
  <c r="DB1729" i="2307"/>
  <c r="CZ1729" i="2307"/>
  <c r="CG1768" i="2307"/>
  <c r="CZ1768" i="2307"/>
  <c r="CG1800" i="2307"/>
  <c r="DB1800" i="2307"/>
  <c r="CZ1829" i="2307"/>
  <c r="DB1829" i="2307"/>
  <c r="DB1926" i="2307"/>
  <c r="CZ1926" i="2307"/>
  <c r="DB2117" i="2307"/>
  <c r="CZ2117" i="2307"/>
  <c r="CE2169" i="2307"/>
  <c r="CG2169" i="2307"/>
  <c r="DB2202" i="2307"/>
  <c r="CZ2202" i="2307"/>
  <c r="CG2202" i="2307"/>
  <c r="CE2202" i="2307"/>
  <c r="DB2321" i="2307"/>
  <c r="CZ2321" i="2307"/>
  <c r="DB972" i="2307"/>
  <c r="CE1026" i="2307"/>
  <c r="CZ1042" i="2307"/>
  <c r="CE1046" i="2307"/>
  <c r="CE1067" i="2307"/>
  <c r="CE1083" i="2307"/>
  <c r="CZ1134" i="2307"/>
  <c r="CE1138" i="2307"/>
  <c r="CZ1190" i="2307"/>
  <c r="DB1209" i="2307"/>
  <c r="CG1218" i="2307"/>
  <c r="CZ1241" i="2307"/>
  <c r="CG1247" i="2307"/>
  <c r="CZ1270" i="2307"/>
  <c r="CZ1327" i="2307"/>
  <c r="CZ1328" i="2307"/>
  <c r="CZ1330" i="2307"/>
  <c r="CZ1331" i="2307"/>
  <c r="CG1352" i="2307"/>
  <c r="CG1353" i="2307"/>
  <c r="CZ1367" i="2307"/>
  <c r="CG1372" i="2307"/>
  <c r="CZ1394" i="2307"/>
  <c r="CG1408" i="2307"/>
  <c r="CG1432" i="2307"/>
  <c r="CZ1434" i="2307"/>
  <c r="CZ1443" i="2307"/>
  <c r="CZ1474" i="2307"/>
  <c r="CG1496" i="2307"/>
  <c r="CZ1498" i="2307"/>
  <c r="CG1551" i="2307"/>
  <c r="CZ1551" i="2307"/>
  <c r="CE1552" i="2307"/>
  <c r="CZ1552" i="2307"/>
  <c r="CG1557" i="2307"/>
  <c r="CZ1568" i="2307"/>
  <c r="DB1939" i="2307"/>
  <c r="CG1939" i="2307"/>
  <c r="CE1939" i="2307"/>
  <c r="DB2105" i="2307"/>
  <c r="CE2105" i="2307"/>
  <c r="DB2256" i="2307"/>
  <c r="CZ2256" i="2307"/>
  <c r="CG2256" i="2307"/>
  <c r="CG842" i="2307"/>
  <c r="CG869" i="2307"/>
  <c r="CG870" i="2307"/>
  <c r="CZ890" i="2307"/>
  <c r="CG898" i="2307"/>
  <c r="CZ958" i="2307"/>
  <c r="CZ1184" i="2307"/>
  <c r="CZ1206" i="2307"/>
  <c r="CE1254" i="2307"/>
  <c r="CE1267" i="2307"/>
  <c r="CZ1290" i="2307"/>
  <c r="CE1298" i="2307"/>
  <c r="CE1306" i="2307"/>
  <c r="CE1336" i="2307"/>
  <c r="CZ1368" i="2307"/>
  <c r="CZ1370" i="2307"/>
  <c r="CZ1371" i="2307"/>
  <c r="CZ1431" i="2307"/>
  <c r="DB1482" i="2307"/>
  <c r="CE1494" i="2307"/>
  <c r="CE1508" i="2307"/>
  <c r="CE1510" i="2307"/>
  <c r="CZ1514" i="2307"/>
  <c r="CE1518" i="2307"/>
  <c r="CE1536" i="2307"/>
  <c r="CE1554" i="2307"/>
  <c r="CZ1578" i="2307"/>
  <c r="CG1578" i="2307"/>
  <c r="CE1578" i="2307"/>
  <c r="DB1592" i="2307"/>
  <c r="CZ1592" i="2307"/>
  <c r="DB1742" i="2307"/>
  <c r="CG1742" i="2307"/>
  <c r="CE1742" i="2307"/>
  <c r="CZ1799" i="2307"/>
  <c r="CE1799" i="2307"/>
  <c r="DB1799" i="2307"/>
  <c r="DB1965" i="2307"/>
  <c r="CZ1965" i="2307"/>
  <c r="CG1965" i="2307"/>
  <c r="CE1965" i="2307"/>
  <c r="DB2017" i="2307"/>
  <c r="CZ2017" i="2307"/>
  <c r="CG2028" i="2307"/>
  <c r="CZ2028" i="2307"/>
  <c r="CG2168" i="2307"/>
  <c r="DB2168" i="2307"/>
  <c r="CZ2168" i="2307"/>
  <c r="DB2337" i="2307"/>
  <c r="CZ2337" i="2307"/>
  <c r="CE726" i="2307"/>
  <c r="CE732" i="2307"/>
  <c r="CE750" i="2307"/>
  <c r="CE798" i="2307"/>
  <c r="CE822" i="2307"/>
  <c r="CE846" i="2307"/>
  <c r="CE856" i="2307"/>
  <c r="CE903" i="2307"/>
  <c r="CG919" i="2307"/>
  <c r="CG922" i="2307"/>
  <c r="CG927" i="2307"/>
  <c r="CE951" i="2307"/>
  <c r="CE963" i="2307"/>
  <c r="CE975" i="2307"/>
  <c r="CE982" i="2307"/>
  <c r="CE999" i="2307"/>
  <c r="CG1026" i="2307"/>
  <c r="CG1083" i="2307"/>
  <c r="CE1170" i="2307"/>
  <c r="CZ1174" i="2307"/>
  <c r="CZ1176" i="2307"/>
  <c r="CE1214" i="2307"/>
  <c r="CZ1218" i="2307"/>
  <c r="DB1224" i="2307"/>
  <c r="CG1266" i="2307"/>
  <c r="CG1275" i="2307"/>
  <c r="CG1286" i="2307"/>
  <c r="CG1287" i="2307"/>
  <c r="CZ1322" i="2307"/>
  <c r="CZ1323" i="2307"/>
  <c r="DB1331" i="2307"/>
  <c r="CE1341" i="2307"/>
  <c r="CE1342" i="2307"/>
  <c r="CZ1346" i="2307"/>
  <c r="CZ1347" i="2307"/>
  <c r="DB1369" i="2307"/>
  <c r="CZ1372" i="2307"/>
  <c r="CZ1408" i="2307"/>
  <c r="CE1412" i="2307"/>
  <c r="CE1424" i="2307"/>
  <c r="CZ1432" i="2307"/>
  <c r="CE1452" i="2307"/>
  <c r="CG1471" i="2307"/>
  <c r="CE1528" i="2307"/>
  <c r="CE1534" i="2307"/>
  <c r="CE1537" i="2307"/>
  <c r="CG1541" i="2307"/>
  <c r="DB1549" i="2307"/>
  <c r="CG1549" i="2307"/>
  <c r="CE1551" i="2307"/>
  <c r="CG1563" i="2307"/>
  <c r="DB1563" i="2307"/>
  <c r="DB1577" i="2307"/>
  <c r="CG1577" i="2307"/>
  <c r="DB1717" i="2307"/>
  <c r="CZ1717" i="2307"/>
  <c r="DB1737" i="2307"/>
  <c r="CZ1737" i="2307"/>
  <c r="DB1750" i="2307"/>
  <c r="CG1750" i="2307"/>
  <c r="CG1756" i="2307"/>
  <c r="CZ1756" i="2307"/>
  <c r="DB1906" i="2307"/>
  <c r="CZ1906" i="2307"/>
  <c r="CG1906" i="2307"/>
  <c r="CE1906" i="2307"/>
  <c r="CZ2213" i="2307"/>
  <c r="DB2213" i="2307"/>
  <c r="CE2255" i="2307"/>
  <c r="DB2255" i="2307"/>
  <c r="CZ2255" i="2307"/>
  <c r="CE710" i="2307"/>
  <c r="CG721" i="2307"/>
  <c r="CZ734" i="2307"/>
  <c r="CE744" i="2307"/>
  <c r="CG745" i="2307"/>
  <c r="CE768" i="2307"/>
  <c r="CG769" i="2307"/>
  <c r="CG793" i="2307"/>
  <c r="CG817" i="2307"/>
  <c r="CZ869" i="2307"/>
  <c r="CZ870" i="2307"/>
  <c r="CG877" i="2307"/>
  <c r="CG878" i="2307"/>
  <c r="DB925" i="2307"/>
  <c r="CG939" i="2307"/>
  <c r="CG1254" i="2307"/>
  <c r="CG1306" i="2307"/>
  <c r="DB1353" i="2307"/>
  <c r="CZ1419" i="2307"/>
  <c r="CZ1426" i="2307"/>
  <c r="CZ1478" i="2307"/>
  <c r="CG1508" i="2307"/>
  <c r="CG1536" i="2307"/>
  <c r="DB1610" i="2307"/>
  <c r="CG1610" i="2307"/>
  <c r="DB1650" i="2307"/>
  <c r="CG1650" i="2307"/>
  <c r="CG1692" i="2307"/>
  <c r="CZ1692" i="2307"/>
  <c r="DB1697" i="2307"/>
  <c r="CG1697" i="2307"/>
  <c r="CE1697" i="2307"/>
  <c r="DB1770" i="2307"/>
  <c r="CG1770" i="2307"/>
  <c r="CG1776" i="2307"/>
  <c r="CZ1776" i="2307"/>
  <c r="DB1882" i="2307"/>
  <c r="CZ1882" i="2307"/>
  <c r="CG1882" i="2307"/>
  <c r="CE1882" i="2307"/>
  <c r="DB1947" i="2307"/>
  <c r="CG1947" i="2307"/>
  <c r="CE1947" i="2307"/>
  <c r="DB1973" i="2307"/>
  <c r="CZ1973" i="2307"/>
  <c r="CZ2163" i="2307"/>
  <c r="DB2163" i="2307"/>
  <c r="CE2163" i="2307"/>
  <c r="CG2200" i="2307"/>
  <c r="CZ2200" i="2307"/>
  <c r="CE2200" i="2307"/>
  <c r="DB2200" i="2307"/>
  <c r="CE1573" i="2307"/>
  <c r="CG1585" i="2307"/>
  <c r="CE1626" i="2307"/>
  <c r="CE1627" i="2307"/>
  <c r="CE1633" i="2307"/>
  <c r="CG1642" i="2307"/>
  <c r="CE1657" i="2307"/>
  <c r="CG1670" i="2307"/>
  <c r="CG1681" i="2307"/>
  <c r="CE1785" i="2307"/>
  <c r="CE2006" i="2307"/>
  <c r="CE2007" i="2307"/>
  <c r="CE2049" i="2307"/>
  <c r="CE2085" i="2307"/>
  <c r="CE2099" i="2307"/>
  <c r="CE2111" i="2307"/>
  <c r="CE2133" i="2307"/>
  <c r="CZ2135" i="2307"/>
  <c r="CZ2141" i="2307"/>
  <c r="CG2150" i="2307"/>
  <c r="CZ2178" i="2307"/>
  <c r="CE2194" i="2307"/>
  <c r="CE2195" i="2307"/>
  <c r="CZ2198" i="2307"/>
  <c r="CE2220" i="2307"/>
  <c r="CZ2224" i="2307"/>
  <c r="CE2228" i="2307"/>
  <c r="CG2231" i="2307"/>
  <c r="CE2232" i="2307"/>
  <c r="DB2237" i="2307"/>
  <c r="DB2247" i="2307"/>
  <c r="CZ2260" i="2307"/>
  <c r="CE2268" i="2307"/>
  <c r="CE2269" i="2307"/>
  <c r="CG2281" i="2307"/>
  <c r="CG2282" i="2307"/>
  <c r="CZ2293" i="2307"/>
  <c r="CE2305" i="2307"/>
  <c r="CG2308" i="2307"/>
  <c r="CG2309" i="2307"/>
  <c r="CE2333" i="2307"/>
  <c r="CE1842" i="2307"/>
  <c r="CZ1909" i="2307"/>
  <c r="CG1922" i="2307"/>
  <c r="CE1927" i="2307"/>
  <c r="CG1935" i="2307"/>
  <c r="CG1942" i="2307"/>
  <c r="CG1969" i="2307"/>
  <c r="CG2006" i="2307"/>
  <c r="CG2098" i="2307"/>
  <c r="CG2099" i="2307"/>
  <c r="CG2108" i="2307"/>
  <c r="CG2193" i="2307"/>
  <c r="CG2194" i="2307"/>
  <c r="CG2195" i="2307"/>
  <c r="CG2220" i="2307"/>
  <c r="CG2228" i="2307"/>
  <c r="CG2229" i="2307"/>
  <c r="CZ2231" i="2307"/>
  <c r="CG2232" i="2307"/>
  <c r="DB2259" i="2307"/>
  <c r="CG2267" i="2307"/>
  <c r="CG2268" i="2307"/>
  <c r="CG2305" i="2307"/>
  <c r="CG2306" i="2307"/>
  <c r="CZ2307" i="2307"/>
  <c r="CG2333" i="2307"/>
  <c r="CZ2348" i="2307"/>
  <c r="CG2356" i="2307"/>
  <c r="CG1569" i="2307"/>
  <c r="DB1583" i="2307"/>
  <c r="CG1594" i="2307"/>
  <c r="CG1605" i="2307"/>
  <c r="CG1637" i="2307"/>
  <c r="CG1645" i="2307"/>
  <c r="CG1661" i="2307"/>
  <c r="CG1686" i="2307"/>
  <c r="CG1705" i="2307"/>
  <c r="CZ1732" i="2307"/>
  <c r="CZ1745" i="2307"/>
  <c r="CG1758" i="2307"/>
  <c r="CZ1765" i="2307"/>
  <c r="CG1778" i="2307"/>
  <c r="CG1795" i="2307"/>
  <c r="CZ1796" i="2307"/>
  <c r="CZ1802" i="2307"/>
  <c r="CZ1818" i="2307"/>
  <c r="CG1863" i="2307"/>
  <c r="CZ1889" i="2307"/>
  <c r="CZ1902" i="2307"/>
  <c r="CG1914" i="2307"/>
  <c r="CG1934" i="2307"/>
  <c r="CZ1968" i="2307"/>
  <c r="CG1985" i="2307"/>
  <c r="CZ2032" i="2307"/>
  <c r="CZ2048" i="2307"/>
  <c r="CG2050" i="2307"/>
  <c r="CG2107" i="2307"/>
  <c r="CG2119" i="2307"/>
  <c r="CG2131" i="2307"/>
  <c r="CZ2139" i="2307"/>
  <c r="CZ2182" i="2307"/>
  <c r="CZ2192" i="2307"/>
  <c r="CZ2240" i="2307"/>
  <c r="CZ2275" i="2307"/>
  <c r="CZ2332" i="2307"/>
  <c r="CG1570" i="2307"/>
  <c r="CG1581" i="2307"/>
  <c r="CG1606" i="2307"/>
  <c r="CZ1668" i="2307"/>
  <c r="CZ1673" i="2307"/>
  <c r="CG1678" i="2307"/>
  <c r="CG1685" i="2307"/>
  <c r="CZ1704" i="2307"/>
  <c r="CZ1712" i="2307"/>
  <c r="CZ1725" i="2307"/>
  <c r="CZ1785" i="2307"/>
  <c r="DB1807" i="2307"/>
  <c r="CE1815" i="2307"/>
  <c r="CZ1830" i="2307"/>
  <c r="CE1839" i="2307"/>
  <c r="CG1842" i="2307"/>
  <c r="CZ1849" i="2307"/>
  <c r="CZ1922" i="2307"/>
  <c r="CE1931" i="2307"/>
  <c r="CZ1933" i="2307"/>
  <c r="CZ1942" i="2307"/>
  <c r="CZ1967" i="2307"/>
  <c r="CZ1975" i="2307"/>
  <c r="CG1977" i="2307"/>
  <c r="CG1997" i="2307"/>
  <c r="CG2018" i="2307"/>
  <c r="CE2026" i="2307"/>
  <c r="CG2030" i="2307"/>
  <c r="CE2045" i="2307"/>
  <c r="CE2046" i="2307"/>
  <c r="CZ2049" i="2307"/>
  <c r="CG2069" i="2307"/>
  <c r="CE2078" i="2307"/>
  <c r="DB2085" i="2307"/>
  <c r="CG2095" i="2307"/>
  <c r="CZ2111" i="2307"/>
  <c r="CZ2121" i="2307"/>
  <c r="DB2144" i="2307"/>
  <c r="CG2155" i="2307"/>
  <c r="CG2170" i="2307"/>
  <c r="CG2171" i="2307"/>
  <c r="CE2176" i="2307"/>
  <c r="CE2178" i="2307"/>
  <c r="DB2205" i="2307"/>
  <c r="DB2219" i="2307"/>
  <c r="CZ2220" i="2307"/>
  <c r="CE2224" i="2307"/>
  <c r="DB2227" i="2307"/>
  <c r="CZ2228" i="2307"/>
  <c r="DB2231" i="2307"/>
  <c r="CZ2232" i="2307"/>
  <c r="CZ2305" i="2307"/>
  <c r="CZ2333" i="2307"/>
  <c r="CZ1605" i="2307"/>
  <c r="CZ1661" i="2307"/>
  <c r="CE1826" i="2307"/>
  <c r="CE1846" i="2307"/>
  <c r="CG1854" i="2307"/>
  <c r="CE1866" i="2307"/>
  <c r="CE1911" i="2307"/>
  <c r="CZ1914" i="2307"/>
  <c r="CE1918" i="2307"/>
  <c r="CZ1976" i="2307"/>
  <c r="CZ1985" i="2307"/>
  <c r="CE1990" i="2307"/>
  <c r="CE2014" i="2307"/>
  <c r="CE2015" i="2307"/>
  <c r="CZ2029" i="2307"/>
  <c r="CG2077" i="2307"/>
  <c r="CE2093" i="2307"/>
  <c r="CE2103" i="2307"/>
  <c r="CG2115" i="2307"/>
  <c r="CG2116" i="2307"/>
  <c r="CZ2119" i="2307"/>
  <c r="CZ2131" i="2307"/>
  <c r="CG2153" i="2307"/>
  <c r="CG2185" i="2307"/>
  <c r="DB2187" i="2307"/>
  <c r="DB2192" i="2307"/>
  <c r="DB2195" i="2307"/>
  <c r="CG2201" i="2307"/>
  <c r="CG2203" i="2307"/>
  <c r="DB2229" i="2307"/>
  <c r="CG2247" i="2307"/>
  <c r="CE2271" i="2307"/>
  <c r="CE2329" i="2307"/>
  <c r="CE2341" i="2307"/>
  <c r="CZ1822" i="2307"/>
  <c r="CG1839" i="2307"/>
  <c r="CZ1842" i="2307"/>
  <c r="CZ1861" i="2307"/>
  <c r="CZ1873" i="2307"/>
  <c r="CZ1893" i="2307"/>
  <c r="CG1919" i="2307"/>
  <c r="CG1931" i="2307"/>
  <c r="CZ2016" i="2307"/>
  <c r="CZ2024" i="2307"/>
  <c r="CG2026" i="2307"/>
  <c r="CG2045" i="2307"/>
  <c r="CG2054" i="2307"/>
  <c r="CG2135" i="2307"/>
  <c r="CG2136" i="2307"/>
  <c r="CZ2137" i="2307"/>
  <c r="CZ201" i="2307"/>
  <c r="CG202" i="2307"/>
  <c r="CG203" i="2307"/>
  <c r="CG205" i="2307"/>
  <c r="CE206" i="2307"/>
  <c r="CG211" i="2307"/>
  <c r="CE223" i="2307"/>
  <c r="CE226" i="2307"/>
  <c r="CE238" i="2307"/>
  <c r="CG243" i="2307"/>
  <c r="CE258" i="2307"/>
  <c r="CG262" i="2307"/>
  <c r="CZ266" i="2307"/>
  <c r="CE279" i="2307"/>
  <c r="CG282" i="2307"/>
  <c r="CZ285" i="2307"/>
  <c r="CG287" i="2307"/>
  <c r="CZ290" i="2307"/>
  <c r="CE298" i="2307"/>
  <c r="CG302" i="2307"/>
  <c r="CZ305" i="2307"/>
  <c r="CG307" i="2307"/>
  <c r="CE322" i="2307"/>
  <c r="CG326" i="2307"/>
  <c r="CZ330" i="2307"/>
  <c r="CE343" i="2307"/>
  <c r="CG346" i="2307"/>
  <c r="CZ349" i="2307"/>
  <c r="CG351" i="2307"/>
  <c r="CZ354" i="2307"/>
  <c r="CE362" i="2307"/>
  <c r="CG366" i="2307"/>
  <c r="CZ369" i="2307"/>
  <c r="CG371" i="2307"/>
  <c r="CG386" i="2307"/>
  <c r="DB390" i="2307"/>
  <c r="CG390" i="2307"/>
  <c r="DB391" i="2307"/>
  <c r="CG391" i="2307"/>
  <c r="CG395" i="2307"/>
  <c r="DB402" i="2307"/>
  <c r="CE402" i="2307"/>
  <c r="DB435" i="2307"/>
  <c r="CG435" i="2307"/>
  <c r="DB470" i="2307"/>
  <c r="CE470" i="2307"/>
  <c r="CZ470" i="2307"/>
  <c r="CG470" i="2307"/>
  <c r="DB475" i="2307"/>
  <c r="CE475" i="2307"/>
  <c r="CG475" i="2307"/>
  <c r="CZ196" i="2307"/>
  <c r="CZ197" i="2307"/>
  <c r="CG198" i="2307"/>
  <c r="CG222" i="2307"/>
  <c r="CZ261" i="2307"/>
  <c r="CG263" i="2307"/>
  <c r="CG278" i="2307"/>
  <c r="CZ281" i="2307"/>
  <c r="CG283" i="2307"/>
  <c r="CZ286" i="2307"/>
  <c r="CZ301" i="2307"/>
  <c r="CG303" i="2307"/>
  <c r="CZ306" i="2307"/>
  <c r="CZ325" i="2307"/>
  <c r="CG327" i="2307"/>
  <c r="CG342" i="2307"/>
  <c r="CZ345" i="2307"/>
  <c r="CG347" i="2307"/>
  <c r="CZ350" i="2307"/>
  <c r="CZ365" i="2307"/>
  <c r="CG367" i="2307"/>
  <c r="CZ370" i="2307"/>
  <c r="CZ393" i="2307"/>
  <c r="DB410" i="2307"/>
  <c r="CG410" i="2307"/>
  <c r="DB411" i="2307"/>
  <c r="CG411" i="2307"/>
  <c r="DB418" i="2307"/>
  <c r="CZ418" i="2307"/>
  <c r="CZ437" i="2307"/>
  <c r="CG439" i="2307"/>
  <c r="CG453" i="2307"/>
  <c r="CZ453" i="2307"/>
  <c r="DB195" i="2307"/>
  <c r="DB200" i="2307"/>
  <c r="DB201" i="2307"/>
  <c r="CZ202" i="2307"/>
  <c r="CZ204" i="2307"/>
  <c r="CZ205" i="2307"/>
  <c r="CG223" i="2307"/>
  <c r="CG258" i="2307"/>
  <c r="CZ262" i="2307"/>
  <c r="CZ277" i="2307"/>
  <c r="CG279" i="2307"/>
  <c r="CZ282" i="2307"/>
  <c r="CG298" i="2307"/>
  <c r="CZ302" i="2307"/>
  <c r="CG322" i="2307"/>
  <c r="CZ326" i="2307"/>
  <c r="CZ341" i="2307"/>
  <c r="CZ346" i="2307"/>
  <c r="CG362" i="2307"/>
  <c r="CZ366" i="2307"/>
  <c r="CZ385" i="2307"/>
  <c r="CG389" i="2307"/>
  <c r="CZ389" i="2307"/>
  <c r="CG433" i="2307"/>
  <c r="CZ433" i="2307"/>
  <c r="CG469" i="2307"/>
  <c r="CZ469" i="2307"/>
  <c r="CG473" i="2307"/>
  <c r="CZ473" i="2307"/>
  <c r="DB197" i="2307"/>
  <c r="CZ198" i="2307"/>
  <c r="DB203" i="2307"/>
  <c r="CG207" i="2307"/>
  <c r="CE214" i="2307"/>
  <c r="CE219" i="2307"/>
  <c r="CZ222" i="2307"/>
  <c r="CE246" i="2307"/>
  <c r="CE251" i="2307"/>
  <c r="CZ278" i="2307"/>
  <c r="CZ342" i="2307"/>
  <c r="CG409" i="2307"/>
  <c r="CZ409" i="2307"/>
  <c r="DB426" i="2307"/>
  <c r="CE426" i="2307"/>
  <c r="DB205" i="2307"/>
  <c r="CE375" i="2307"/>
  <c r="DB394" i="2307"/>
  <c r="CZ394" i="2307"/>
  <c r="DB386" i="2307"/>
  <c r="CE386" i="2307"/>
  <c r="DB387" i="2307"/>
  <c r="CE387" i="2307"/>
  <c r="DB406" i="2307"/>
  <c r="CG406" i="2307"/>
  <c r="DB407" i="2307"/>
  <c r="CE407" i="2307"/>
  <c r="DB414" i="2307"/>
  <c r="CZ414" i="2307"/>
  <c r="DB415" i="2307"/>
  <c r="CG415" i="2307"/>
  <c r="DB430" i="2307"/>
  <c r="CG430" i="2307"/>
  <c r="DB431" i="2307"/>
  <c r="CE431" i="2307"/>
  <c r="CG431" i="2307"/>
  <c r="DB450" i="2307"/>
  <c r="CE450" i="2307"/>
  <c r="CE196" i="2307"/>
  <c r="CE200" i="2307"/>
  <c r="CE202" i="2307"/>
  <c r="CE211" i="2307"/>
  <c r="CG215" i="2307"/>
  <c r="CE243" i="2307"/>
  <c r="CG247" i="2307"/>
  <c r="CE262" i="2307"/>
  <c r="CG266" i="2307"/>
  <c r="CE282" i="2307"/>
  <c r="CE287" i="2307"/>
  <c r="CG290" i="2307"/>
  <c r="CE302" i="2307"/>
  <c r="CE307" i="2307"/>
  <c r="CZ309" i="2307"/>
  <c r="CG311" i="2307"/>
  <c r="CE326" i="2307"/>
  <c r="CG330" i="2307"/>
  <c r="CE346" i="2307"/>
  <c r="CE351" i="2307"/>
  <c r="CG354" i="2307"/>
  <c r="CE366" i="2307"/>
  <c r="CE371" i="2307"/>
  <c r="CZ373" i="2307"/>
  <c r="CG375" i="2307"/>
  <c r="CE394" i="2307"/>
  <c r="CE395" i="2307"/>
  <c r="CZ417" i="2307"/>
  <c r="DB471" i="2307"/>
  <c r="CG471" i="2307"/>
  <c r="CE471" i="2307"/>
  <c r="CG195" i="2307"/>
  <c r="CG197" i="2307"/>
  <c r="CE198" i="2307"/>
  <c r="CE204" i="2307"/>
  <c r="CG210" i="2307"/>
  <c r="CZ214" i="2307"/>
  <c r="CE222" i="2307"/>
  <c r="CG242" i="2307"/>
  <c r="CZ246" i="2307"/>
  <c r="CE263" i="2307"/>
  <c r="CZ265" i="2307"/>
  <c r="CG267" i="2307"/>
  <c r="CE278" i="2307"/>
  <c r="CE283" i="2307"/>
  <c r="CG286" i="2307"/>
  <c r="CZ289" i="2307"/>
  <c r="CG291" i="2307"/>
  <c r="CE303" i="2307"/>
  <c r="CG306" i="2307"/>
  <c r="CZ310" i="2307"/>
  <c r="CE327" i="2307"/>
  <c r="CZ329" i="2307"/>
  <c r="CG331" i="2307"/>
  <c r="CE342" i="2307"/>
  <c r="CE347" i="2307"/>
  <c r="CG350" i="2307"/>
  <c r="CZ353" i="2307"/>
  <c r="CG355" i="2307"/>
  <c r="CE367" i="2307"/>
  <c r="CG370" i="2307"/>
  <c r="CZ374" i="2307"/>
  <c r="DB382" i="2307"/>
  <c r="CE382" i="2307"/>
  <c r="CE406" i="2307"/>
  <c r="CG413" i="2307"/>
  <c r="CZ413" i="2307"/>
  <c r="CE414" i="2307"/>
  <c r="CE415" i="2307"/>
  <c r="CG429" i="2307"/>
  <c r="CZ429" i="2307"/>
  <c r="CE430" i="2307"/>
  <c r="CE439" i="2307"/>
  <c r="DB455" i="2307"/>
  <c r="CE455" i="2307"/>
  <c r="CG455" i="2307"/>
  <c r="DB490" i="2307"/>
  <c r="CZ490" i="2307"/>
  <c r="CG490" i="2307"/>
  <c r="CE490" i="2307"/>
  <c r="CG454" i="2307"/>
  <c r="CZ458" i="2307"/>
  <c r="CG474" i="2307"/>
  <c r="CZ477" i="2307"/>
  <c r="CG479" i="2307"/>
  <c r="CZ482" i="2307"/>
  <c r="CG494" i="2307"/>
  <c r="CZ497" i="2307"/>
  <c r="CG499" i="2307"/>
  <c r="CE514" i="2307"/>
  <c r="CG518" i="2307"/>
  <c r="CZ522" i="2307"/>
  <c r="CE535" i="2307"/>
  <c r="CG538" i="2307"/>
  <c r="CE543" i="2307"/>
  <c r="CG546" i="2307"/>
  <c r="CE551" i="2307"/>
  <c r="CG554" i="2307"/>
  <c r="CE559" i="2307"/>
  <c r="CG562" i="2307"/>
  <c r="CE567" i="2307"/>
  <c r="CG570" i="2307"/>
  <c r="CE572" i="2307"/>
  <c r="CE574" i="2307"/>
  <c r="CE576" i="2307"/>
  <c r="CE579" i="2307"/>
  <c r="CE582" i="2307"/>
  <c r="CE584" i="2307"/>
  <c r="CE587" i="2307"/>
  <c r="CE594" i="2307"/>
  <c r="CE602" i="2307"/>
  <c r="CE604" i="2307"/>
  <c r="CE608" i="2307"/>
  <c r="CE610" i="2307"/>
  <c r="CZ616" i="2307"/>
  <c r="CZ618" i="2307"/>
  <c r="CZ620" i="2307"/>
  <c r="CG626" i="2307"/>
  <c r="CZ628" i="2307"/>
  <c r="CE638" i="2307"/>
  <c r="CE644" i="2307"/>
  <c r="CG646" i="2307"/>
  <c r="CG647" i="2307"/>
  <c r="CG654" i="2307"/>
  <c r="CG655" i="2307"/>
  <c r="CG657" i="2307"/>
  <c r="CG662" i="2307"/>
  <c r="CE676" i="2307"/>
  <c r="CG681" i="2307"/>
  <c r="CG682" i="2307"/>
  <c r="CZ684" i="2307"/>
  <c r="CZ686" i="2307"/>
  <c r="DB696" i="2307"/>
  <c r="CZ696" i="2307"/>
  <c r="CZ700" i="2307"/>
  <c r="DB725" i="2307"/>
  <c r="CG725" i="2307"/>
  <c r="DB733" i="2307"/>
  <c r="CG733" i="2307"/>
  <c r="DB770" i="2307"/>
  <c r="CZ770" i="2307"/>
  <c r="CG770" i="2307"/>
  <c r="CE770" i="2307"/>
  <c r="DB812" i="2307"/>
  <c r="CE812" i="2307"/>
  <c r="CE849" i="2307"/>
  <c r="CZ849" i="2307"/>
  <c r="CE881" i="2307"/>
  <c r="DB881" i="2307"/>
  <c r="CZ881" i="2307"/>
  <c r="DB886" i="2307"/>
  <c r="CZ886" i="2307"/>
  <c r="CG886" i="2307"/>
  <c r="CE886" i="2307"/>
  <c r="DB1118" i="2307"/>
  <c r="CZ1118" i="2307"/>
  <c r="CG1118" i="2307"/>
  <c r="CE1118" i="2307"/>
  <c r="CE427" i="2307"/>
  <c r="CZ434" i="2307"/>
  <c r="CE446" i="2307"/>
  <c r="CE451" i="2307"/>
  <c r="CE466" i="2307"/>
  <c r="CZ478" i="2307"/>
  <c r="CE491" i="2307"/>
  <c r="CZ493" i="2307"/>
  <c r="CG495" i="2307"/>
  <c r="CZ498" i="2307"/>
  <c r="CE510" i="2307"/>
  <c r="CE515" i="2307"/>
  <c r="CZ517" i="2307"/>
  <c r="CG519" i="2307"/>
  <c r="CE530" i="2307"/>
  <c r="CG534" i="2307"/>
  <c r="CG539" i="2307"/>
  <c r="CG542" i="2307"/>
  <c r="CG547" i="2307"/>
  <c r="CG550" i="2307"/>
  <c r="CG555" i="2307"/>
  <c r="CG558" i="2307"/>
  <c r="CG563" i="2307"/>
  <c r="CG566" i="2307"/>
  <c r="CG571" i="2307"/>
  <c r="CE575" i="2307"/>
  <c r="CG578" i="2307"/>
  <c r="CE580" i="2307"/>
  <c r="CE583" i="2307"/>
  <c r="CG586" i="2307"/>
  <c r="CE588" i="2307"/>
  <c r="CE590" i="2307"/>
  <c r="CE592" i="2307"/>
  <c r="CE595" i="2307"/>
  <c r="CE598" i="2307"/>
  <c r="CE600" i="2307"/>
  <c r="CG606" i="2307"/>
  <c r="CG607" i="2307"/>
  <c r="CG609" i="2307"/>
  <c r="CZ614" i="2307"/>
  <c r="CZ622" i="2307"/>
  <c r="CZ624" i="2307"/>
  <c r="CE634" i="2307"/>
  <c r="CE636" i="2307"/>
  <c r="CE640" i="2307"/>
  <c r="CE642" i="2307"/>
  <c r="CZ648" i="2307"/>
  <c r="CZ650" i="2307"/>
  <c r="CZ652" i="2307"/>
  <c r="CG658" i="2307"/>
  <c r="CZ664" i="2307"/>
  <c r="CZ666" i="2307"/>
  <c r="CE674" i="2307"/>
  <c r="CG677" i="2307"/>
  <c r="CG678" i="2307"/>
  <c r="CG705" i="2307"/>
  <c r="CG713" i="2307"/>
  <c r="DB724" i="2307"/>
  <c r="CE724" i="2307"/>
  <c r="DB756" i="2307"/>
  <c r="CZ756" i="2307"/>
  <c r="CE756" i="2307"/>
  <c r="DB781" i="2307"/>
  <c r="CG781" i="2307"/>
  <c r="DB818" i="2307"/>
  <c r="CZ818" i="2307"/>
  <c r="CG818" i="2307"/>
  <c r="CE818" i="2307"/>
  <c r="CZ871" i="2307"/>
  <c r="CG871" i="2307"/>
  <c r="CE871" i="2307"/>
  <c r="DB871" i="2307"/>
  <c r="CE885" i="2307"/>
  <c r="CZ885" i="2307"/>
  <c r="DB899" i="2307"/>
  <c r="CG899" i="2307"/>
  <c r="CE899" i="2307"/>
  <c r="DB910" i="2307"/>
  <c r="CE910" i="2307"/>
  <c r="CZ910" i="2307"/>
  <c r="CG910" i="2307"/>
  <c r="DB965" i="2307"/>
  <c r="CZ965" i="2307"/>
  <c r="CG1001" i="2307"/>
  <c r="CZ1001" i="2307"/>
  <c r="DB1075" i="2307"/>
  <c r="CG1075" i="2307"/>
  <c r="CE1075" i="2307"/>
  <c r="CG514" i="2307"/>
  <c r="CZ533" i="2307"/>
  <c r="CZ536" i="2307"/>
  <c r="CZ540" i="2307"/>
  <c r="CZ544" i="2307"/>
  <c r="CZ548" i="2307"/>
  <c r="CZ552" i="2307"/>
  <c r="CZ556" i="2307"/>
  <c r="CZ560" i="2307"/>
  <c r="CZ564" i="2307"/>
  <c r="CZ568" i="2307"/>
  <c r="CG574" i="2307"/>
  <c r="CG579" i="2307"/>
  <c r="CG582" i="2307"/>
  <c r="CG587" i="2307"/>
  <c r="CG594" i="2307"/>
  <c r="CG602" i="2307"/>
  <c r="CG610" i="2307"/>
  <c r="CZ612" i="2307"/>
  <c r="CG638" i="2307"/>
  <c r="CZ656" i="2307"/>
  <c r="DB709" i="2307"/>
  <c r="CG709" i="2307"/>
  <c r="DB717" i="2307"/>
  <c r="CG717" i="2307"/>
  <c r="DB738" i="2307"/>
  <c r="CZ738" i="2307"/>
  <c r="CG738" i="2307"/>
  <c r="CE738" i="2307"/>
  <c r="DB780" i="2307"/>
  <c r="CE780" i="2307"/>
  <c r="DB829" i="2307"/>
  <c r="CG829" i="2307"/>
  <c r="CE857" i="2307"/>
  <c r="CZ857" i="2307"/>
  <c r="DB914" i="2307"/>
  <c r="CE914" i="2307"/>
  <c r="CZ914" i="2307"/>
  <c r="CG914" i="2307"/>
  <c r="CZ425" i="2307"/>
  <c r="CG427" i="2307"/>
  <c r="CG446" i="2307"/>
  <c r="CZ449" i="2307"/>
  <c r="CG451" i="2307"/>
  <c r="CG466" i="2307"/>
  <c r="CZ489" i="2307"/>
  <c r="CG491" i="2307"/>
  <c r="CG510" i="2307"/>
  <c r="CZ513" i="2307"/>
  <c r="CG515" i="2307"/>
  <c r="CG530" i="2307"/>
  <c r="CZ534" i="2307"/>
  <c r="CZ542" i="2307"/>
  <c r="CZ550" i="2307"/>
  <c r="CZ558" i="2307"/>
  <c r="CZ566" i="2307"/>
  <c r="CZ572" i="2307"/>
  <c r="CZ576" i="2307"/>
  <c r="CZ578" i="2307"/>
  <c r="CZ584" i="2307"/>
  <c r="CZ586" i="2307"/>
  <c r="CZ604" i="2307"/>
  <c r="CZ606" i="2307"/>
  <c r="CZ608" i="2307"/>
  <c r="CZ644" i="2307"/>
  <c r="CZ658" i="2307"/>
  <c r="DB659" i="2307"/>
  <c r="CZ676" i="2307"/>
  <c r="CZ678" i="2307"/>
  <c r="DB701" i="2307"/>
  <c r="CG701" i="2307"/>
  <c r="DB730" i="2307"/>
  <c r="CE730" i="2307"/>
  <c r="CZ730" i="2307"/>
  <c r="DB749" i="2307"/>
  <c r="CG749" i="2307"/>
  <c r="DB786" i="2307"/>
  <c r="CZ786" i="2307"/>
  <c r="CG786" i="2307"/>
  <c r="CE786" i="2307"/>
  <c r="DB828" i="2307"/>
  <c r="CE828" i="2307"/>
  <c r="CZ879" i="2307"/>
  <c r="CG879" i="2307"/>
  <c r="CE879" i="2307"/>
  <c r="DB879" i="2307"/>
  <c r="DB909" i="2307"/>
  <c r="CZ909" i="2307"/>
  <c r="DB918" i="2307"/>
  <c r="CZ918" i="2307"/>
  <c r="CG918" i="2307"/>
  <c r="CE918" i="2307"/>
  <c r="CG1073" i="2307"/>
  <c r="CZ1073" i="2307"/>
  <c r="CE458" i="2307"/>
  <c r="CE482" i="2307"/>
  <c r="CE503" i="2307"/>
  <c r="CZ514" i="2307"/>
  <c r="CE522" i="2307"/>
  <c r="DB536" i="2307"/>
  <c r="DB539" i="2307"/>
  <c r="DB540" i="2307"/>
  <c r="DB544" i="2307"/>
  <c r="DB547" i="2307"/>
  <c r="DB548" i="2307"/>
  <c r="DB552" i="2307"/>
  <c r="DB555" i="2307"/>
  <c r="DB556" i="2307"/>
  <c r="DB560" i="2307"/>
  <c r="DB563" i="2307"/>
  <c r="DB564" i="2307"/>
  <c r="DB568" i="2307"/>
  <c r="DB571" i="2307"/>
  <c r="CZ574" i="2307"/>
  <c r="CZ582" i="2307"/>
  <c r="CZ594" i="2307"/>
  <c r="CZ602" i="2307"/>
  <c r="CZ610" i="2307"/>
  <c r="CE618" i="2307"/>
  <c r="CZ638" i="2307"/>
  <c r="CE668" i="2307"/>
  <c r="CE686" i="2307"/>
  <c r="CE688" i="2307"/>
  <c r="CE708" i="2307"/>
  <c r="CE716" i="2307"/>
  <c r="DB722" i="2307"/>
  <c r="CZ722" i="2307"/>
  <c r="CE722" i="2307"/>
  <c r="DB741" i="2307"/>
  <c r="CG741" i="2307"/>
  <c r="DB748" i="2307"/>
  <c r="CE748" i="2307"/>
  <c r="DB797" i="2307"/>
  <c r="CG797" i="2307"/>
  <c r="DB834" i="2307"/>
  <c r="CZ834" i="2307"/>
  <c r="CG834" i="2307"/>
  <c r="CE834" i="2307"/>
  <c r="CE865" i="2307"/>
  <c r="CZ865" i="2307"/>
  <c r="DB913" i="2307"/>
  <c r="CZ913" i="2307"/>
  <c r="CG669" i="2307"/>
  <c r="CG689" i="2307"/>
  <c r="DB706" i="2307"/>
  <c r="CZ706" i="2307"/>
  <c r="CE706" i="2307"/>
  <c r="DB714" i="2307"/>
  <c r="CE714" i="2307"/>
  <c r="CZ714" i="2307"/>
  <c r="DB728" i="2307"/>
  <c r="CZ728" i="2307"/>
  <c r="DB754" i="2307"/>
  <c r="CZ754" i="2307"/>
  <c r="CG754" i="2307"/>
  <c r="CE754" i="2307"/>
  <c r="DB796" i="2307"/>
  <c r="CE796" i="2307"/>
  <c r="DB845" i="2307"/>
  <c r="CG845" i="2307"/>
  <c r="CZ855" i="2307"/>
  <c r="CG855" i="2307"/>
  <c r="CE855" i="2307"/>
  <c r="DB855" i="2307"/>
  <c r="CE908" i="2307"/>
  <c r="DB908" i="2307"/>
  <c r="DB1051" i="2307"/>
  <c r="CG1051" i="2307"/>
  <c r="CE1051" i="2307"/>
  <c r="DB1094" i="2307"/>
  <c r="CZ1094" i="2307"/>
  <c r="CG1094" i="2307"/>
  <c r="CE1094" i="2307"/>
  <c r="CG618" i="2307"/>
  <c r="CG686" i="2307"/>
  <c r="DB698" i="2307"/>
  <c r="CE698" i="2307"/>
  <c r="CZ698" i="2307"/>
  <c r="DB720" i="2307"/>
  <c r="CZ720" i="2307"/>
  <c r="DB740" i="2307"/>
  <c r="CZ740" i="2307"/>
  <c r="CE740" i="2307"/>
  <c r="DB765" i="2307"/>
  <c r="CG765" i="2307"/>
  <c r="DB802" i="2307"/>
  <c r="CZ802" i="2307"/>
  <c r="CG802" i="2307"/>
  <c r="CE802" i="2307"/>
  <c r="DB844" i="2307"/>
  <c r="CE844" i="2307"/>
  <c r="CE873" i="2307"/>
  <c r="CZ873" i="2307"/>
  <c r="DB882" i="2307"/>
  <c r="CZ882" i="2307"/>
  <c r="CG882" i="2307"/>
  <c r="CE882" i="2307"/>
  <c r="DB1022" i="2307"/>
  <c r="CZ1022" i="2307"/>
  <c r="CG1022" i="2307"/>
  <c r="CE1022" i="2307"/>
  <c r="DB1070" i="2307"/>
  <c r="CZ1070" i="2307"/>
  <c r="CG1070" i="2307"/>
  <c r="CE1070" i="2307"/>
  <c r="CE495" i="2307"/>
  <c r="CE519" i="2307"/>
  <c r="CE534" i="2307"/>
  <c r="CE536" i="2307"/>
  <c r="CE539" i="2307"/>
  <c r="CE542" i="2307"/>
  <c r="CE544" i="2307"/>
  <c r="CE547" i="2307"/>
  <c r="CE550" i="2307"/>
  <c r="CE552" i="2307"/>
  <c r="CE555" i="2307"/>
  <c r="CE558" i="2307"/>
  <c r="CE560" i="2307"/>
  <c r="CE563" i="2307"/>
  <c r="CE566" i="2307"/>
  <c r="CE568" i="2307"/>
  <c r="CE571" i="2307"/>
  <c r="CE578" i="2307"/>
  <c r="CE586" i="2307"/>
  <c r="CE606" i="2307"/>
  <c r="CE612" i="2307"/>
  <c r="CG614" i="2307"/>
  <c r="CG615" i="2307"/>
  <c r="CG622" i="2307"/>
  <c r="CG649" i="2307"/>
  <c r="CG650" i="2307"/>
  <c r="CE656" i="2307"/>
  <c r="CE658" i="2307"/>
  <c r="CE660" i="2307"/>
  <c r="CG666" i="2307"/>
  <c r="CZ668" i="2307"/>
  <c r="CE678" i="2307"/>
  <c r="CE680" i="2307"/>
  <c r="CZ688" i="2307"/>
  <c r="DB704" i="2307"/>
  <c r="CZ704" i="2307"/>
  <c r="CZ708" i="2307"/>
  <c r="DB712" i="2307"/>
  <c r="CZ712" i="2307"/>
  <c r="CZ716" i="2307"/>
  <c r="CG722" i="2307"/>
  <c r="CE728" i="2307"/>
  <c r="CG729" i="2307"/>
  <c r="DB757" i="2307"/>
  <c r="CG757" i="2307"/>
  <c r="DB764" i="2307"/>
  <c r="CE764" i="2307"/>
  <c r="DB813" i="2307"/>
  <c r="CG813" i="2307"/>
  <c r="CZ828" i="2307"/>
  <c r="CZ863" i="2307"/>
  <c r="CG863" i="2307"/>
  <c r="CE863" i="2307"/>
  <c r="DB863" i="2307"/>
  <c r="DB907" i="2307"/>
  <c r="CE907" i="2307"/>
  <c r="CG907" i="2307"/>
  <c r="DB930" i="2307"/>
  <c r="CZ930" i="2307"/>
  <c r="CG930" i="2307"/>
  <c r="CE930" i="2307"/>
  <c r="DB967" i="2307"/>
  <c r="CG967" i="2307"/>
  <c r="CE967" i="2307"/>
  <c r="DB1003" i="2307"/>
  <c r="CG1003" i="2307"/>
  <c r="CE1003" i="2307"/>
  <c r="CG1049" i="2307"/>
  <c r="CZ1049" i="2307"/>
  <c r="CE824" i="2307"/>
  <c r="CE840" i="2307"/>
  <c r="DB893" i="2307"/>
  <c r="CE902" i="2307"/>
  <c r="CG938" i="2307"/>
  <c r="CE943" i="2307"/>
  <c r="CE947" i="2307"/>
  <c r="CG955" i="2307"/>
  <c r="CG959" i="2307"/>
  <c r="CE971" i="2307"/>
  <c r="CE974" i="2307"/>
  <c r="CE978" i="2307"/>
  <c r="CG983" i="2307"/>
  <c r="CZ985" i="2307"/>
  <c r="CG986" i="2307"/>
  <c r="CG990" i="2307"/>
  <c r="CZ993" i="2307"/>
  <c r="CG995" i="2307"/>
  <c r="CE1010" i="2307"/>
  <c r="CE1015" i="2307"/>
  <c r="CZ1017" i="2307"/>
  <c r="CG1019" i="2307"/>
  <c r="CE1030" i="2307"/>
  <c r="CE1035" i="2307"/>
  <c r="CG1038" i="2307"/>
  <c r="CZ1041" i="2307"/>
  <c r="CG1043" i="2307"/>
  <c r="CE1054" i="2307"/>
  <c r="CG1058" i="2307"/>
  <c r="CZ1061" i="2307"/>
  <c r="CG1063" i="2307"/>
  <c r="CE1082" i="2307"/>
  <c r="CG1086" i="2307"/>
  <c r="CE1102" i="2307"/>
  <c r="CE1107" i="2307"/>
  <c r="CG1110" i="2307"/>
  <c r="CZ1113" i="2307"/>
  <c r="CG1115" i="2307"/>
  <c r="CE1126" i="2307"/>
  <c r="CG1130" i="2307"/>
  <c r="CZ1133" i="2307"/>
  <c r="CG1135" i="2307"/>
  <c r="CE1150" i="2307"/>
  <c r="CG1154" i="2307"/>
  <c r="CZ1157" i="2307"/>
  <c r="CG1159" i="2307"/>
  <c r="CE1174" i="2307"/>
  <c r="CE1178" i="2307"/>
  <c r="CE1180" i="2307"/>
  <c r="CE1183" i="2307"/>
  <c r="CG1186" i="2307"/>
  <c r="CG1191" i="2307"/>
  <c r="CZ1196" i="2307"/>
  <c r="CG1199" i="2307"/>
  <c r="DB1219" i="2307"/>
  <c r="CG1219" i="2307"/>
  <c r="CE1219" i="2307"/>
  <c r="DB1225" i="2307"/>
  <c r="DB1295" i="2307"/>
  <c r="CG1295" i="2307"/>
  <c r="CE1295" i="2307"/>
  <c r="CG1318" i="2307"/>
  <c r="DB1318" i="2307"/>
  <c r="CE1318" i="2307"/>
  <c r="DB1416" i="2307"/>
  <c r="CZ1416" i="2307"/>
  <c r="CG1416" i="2307"/>
  <c r="CE1416" i="2307"/>
  <c r="CZ1616" i="2307"/>
  <c r="DB1616" i="2307"/>
  <c r="DB1235" i="2307"/>
  <c r="CE1235" i="2307"/>
  <c r="CZ1381" i="2307"/>
  <c r="DB1381" i="2307"/>
  <c r="CE1381" i="2307"/>
  <c r="DB1385" i="2307"/>
  <c r="CE1385" i="2307"/>
  <c r="CE1438" i="2307"/>
  <c r="CZ1438" i="2307"/>
  <c r="CG1490" i="2307"/>
  <c r="DB1490" i="2307"/>
  <c r="CZ1490" i="2307"/>
  <c r="DB1593" i="2307"/>
  <c r="CZ1593" i="2307"/>
  <c r="CG1593" i="2307"/>
  <c r="CE1593" i="2307"/>
  <c r="CG1724" i="2307"/>
  <c r="CZ1724" i="2307"/>
  <c r="DB1790" i="2307"/>
  <c r="CG1790" i="2307"/>
  <c r="CE1790" i="2307"/>
  <c r="DB1835" i="2307"/>
  <c r="CG1835" i="2307"/>
  <c r="CE1835" i="2307"/>
  <c r="CE772" i="2307"/>
  <c r="CE788" i="2307"/>
  <c r="CE804" i="2307"/>
  <c r="CE820" i="2307"/>
  <c r="CE836" i="2307"/>
  <c r="CE850" i="2307"/>
  <c r="CE854" i="2307"/>
  <c r="CE858" i="2307"/>
  <c r="CE862" i="2307"/>
  <c r="CE866" i="2307"/>
  <c r="CE870" i="2307"/>
  <c r="CE874" i="2307"/>
  <c r="CE878" i="2307"/>
  <c r="CE884" i="2307"/>
  <c r="CE898" i="2307"/>
  <c r="CG902" i="2307"/>
  <c r="CE935" i="2307"/>
  <c r="CZ938" i="2307"/>
  <c r="CG943" i="2307"/>
  <c r="CG947" i="2307"/>
  <c r="DB956" i="2307"/>
  <c r="CE966" i="2307"/>
  <c r="CG971" i="2307"/>
  <c r="CG974" i="2307"/>
  <c r="CG978" i="2307"/>
  <c r="DB984" i="2307"/>
  <c r="CZ986" i="2307"/>
  <c r="DB989" i="2307"/>
  <c r="CZ990" i="2307"/>
  <c r="CE1002" i="2307"/>
  <c r="CE1007" i="2307"/>
  <c r="CG1010" i="2307"/>
  <c r="CZ1013" i="2307"/>
  <c r="CG1015" i="2307"/>
  <c r="CE1027" i="2307"/>
  <c r="CG1030" i="2307"/>
  <c r="CZ1033" i="2307"/>
  <c r="CG1035" i="2307"/>
  <c r="CZ1038" i="2307"/>
  <c r="CE1050" i="2307"/>
  <c r="CG1054" i="2307"/>
  <c r="CZ1058" i="2307"/>
  <c r="CE1074" i="2307"/>
  <c r="CE1079" i="2307"/>
  <c r="CG1082" i="2307"/>
  <c r="CZ1086" i="2307"/>
  <c r="CE1099" i="2307"/>
  <c r="CG1102" i="2307"/>
  <c r="CZ1105" i="2307"/>
  <c r="CG1107" i="2307"/>
  <c r="CZ1110" i="2307"/>
  <c r="CE1123" i="2307"/>
  <c r="CG1126" i="2307"/>
  <c r="CZ1130" i="2307"/>
  <c r="CE1146" i="2307"/>
  <c r="CG1150" i="2307"/>
  <c r="CZ1154" i="2307"/>
  <c r="CE1166" i="2307"/>
  <c r="CE1171" i="2307"/>
  <c r="CG1174" i="2307"/>
  <c r="CG1178" i="2307"/>
  <c r="CG1183" i="2307"/>
  <c r="CZ1186" i="2307"/>
  <c r="DB1196" i="2307"/>
  <c r="DB1226" i="2307"/>
  <c r="CE1226" i="2307"/>
  <c r="DB1227" i="2307"/>
  <c r="CG1227" i="2307"/>
  <c r="CE1227" i="2307"/>
  <c r="DB1234" i="2307"/>
  <c r="CZ1234" i="2307"/>
  <c r="CG1234" i="2307"/>
  <c r="DB1243" i="2307"/>
  <c r="CG1243" i="2307"/>
  <c r="CZ1260" i="2307"/>
  <c r="CE1260" i="2307"/>
  <c r="CZ1280" i="2307"/>
  <c r="CE1280" i="2307"/>
  <c r="DB1294" i="2307"/>
  <c r="CZ1294" i="2307"/>
  <c r="CG1294" i="2307"/>
  <c r="CE1294" i="2307"/>
  <c r="CZ1312" i="2307"/>
  <c r="CE1312" i="2307"/>
  <c r="CZ1317" i="2307"/>
  <c r="DB1317" i="2307"/>
  <c r="CE1317" i="2307"/>
  <c r="CZ1321" i="2307"/>
  <c r="CG1321" i="2307"/>
  <c r="CE1321" i="2307"/>
  <c r="DB1321" i="2307"/>
  <c r="DB1344" i="2307"/>
  <c r="CZ1344" i="2307"/>
  <c r="CG1344" i="2307"/>
  <c r="CE1344" i="2307"/>
  <c r="CE1363" i="2307"/>
  <c r="CZ1363" i="2307"/>
  <c r="CG1363" i="2307"/>
  <c r="DB1363" i="2307"/>
  <c r="DB1415" i="2307"/>
  <c r="CZ1415" i="2307"/>
  <c r="CG1415" i="2307"/>
  <c r="DB1615" i="2307"/>
  <c r="CE1615" i="2307"/>
  <c r="CG1636" i="2307"/>
  <c r="CZ1636" i="2307"/>
  <c r="CZ744" i="2307"/>
  <c r="CZ746" i="2307"/>
  <c r="CZ760" i="2307"/>
  <c r="CZ762" i="2307"/>
  <c r="CG773" i="2307"/>
  <c r="CZ776" i="2307"/>
  <c r="CZ778" i="2307"/>
  <c r="CG789" i="2307"/>
  <c r="CZ792" i="2307"/>
  <c r="CZ794" i="2307"/>
  <c r="CG805" i="2307"/>
  <c r="CZ808" i="2307"/>
  <c r="CZ810" i="2307"/>
  <c r="CG821" i="2307"/>
  <c r="CZ824" i="2307"/>
  <c r="CZ826" i="2307"/>
  <c r="CG837" i="2307"/>
  <c r="CZ840" i="2307"/>
  <c r="CZ842" i="2307"/>
  <c r="CG934" i="2307"/>
  <c r="DB940" i="2307"/>
  <c r="CZ942" i="2307"/>
  <c r="CZ946" i="2307"/>
  <c r="CZ970" i="2307"/>
  <c r="CG975" i="2307"/>
  <c r="DB988" i="2307"/>
  <c r="CG1006" i="2307"/>
  <c r="CZ1009" i="2307"/>
  <c r="CZ1014" i="2307"/>
  <c r="CZ1034" i="2307"/>
  <c r="CZ1106" i="2307"/>
  <c r="CE1142" i="2307"/>
  <c r="CE1147" i="2307"/>
  <c r="CE1162" i="2307"/>
  <c r="CE1167" i="2307"/>
  <c r="CZ1180" i="2307"/>
  <c r="CZ1182" i="2307"/>
  <c r="DB1188" i="2307"/>
  <c r="DB1191" i="2307"/>
  <c r="DB1199" i="2307"/>
  <c r="CZ1222" i="2307"/>
  <c r="DB1274" i="2307"/>
  <c r="CZ1274" i="2307"/>
  <c r="CG1274" i="2307"/>
  <c r="CE1274" i="2307"/>
  <c r="DB1388" i="2307"/>
  <c r="CZ1388" i="2307"/>
  <c r="CG1388" i="2307"/>
  <c r="CE1388" i="2307"/>
  <c r="DB1229" i="2307"/>
  <c r="CE1234" i="2307"/>
  <c r="CG1235" i="2307"/>
  <c r="DB1238" i="2307"/>
  <c r="CZ1238" i="2307"/>
  <c r="CE1243" i="2307"/>
  <c r="DB1259" i="2307"/>
  <c r="CG1259" i="2307"/>
  <c r="CE1259" i="2307"/>
  <c r="DB1279" i="2307"/>
  <c r="CG1279" i="2307"/>
  <c r="CE1279" i="2307"/>
  <c r="DB1311" i="2307"/>
  <c r="CG1311" i="2307"/>
  <c r="CE1311" i="2307"/>
  <c r="CG1362" i="2307"/>
  <c r="CZ1362" i="2307"/>
  <c r="CE1362" i="2307"/>
  <c r="DB1396" i="2307"/>
  <c r="CZ1396" i="2307"/>
  <c r="CG1396" i="2307"/>
  <c r="CE1396" i="2307"/>
  <c r="DB1436" i="2307"/>
  <c r="CZ1436" i="2307"/>
  <c r="CG1436" i="2307"/>
  <c r="CE1436" i="2307"/>
  <c r="DB1484" i="2307"/>
  <c r="CZ1484" i="2307"/>
  <c r="CG1484" i="2307"/>
  <c r="CE1484" i="2307"/>
  <c r="CZ772" i="2307"/>
  <c r="CZ788" i="2307"/>
  <c r="CZ804" i="2307"/>
  <c r="CG1142" i="2307"/>
  <c r="CZ1145" i="2307"/>
  <c r="CG1147" i="2307"/>
  <c r="CG1162" i="2307"/>
  <c r="CZ1165" i="2307"/>
  <c r="CG1167" i="2307"/>
  <c r="DB1246" i="2307"/>
  <c r="CZ1246" i="2307"/>
  <c r="DB1258" i="2307"/>
  <c r="CG1258" i="2307"/>
  <c r="CE1258" i="2307"/>
  <c r="DB1340" i="2307"/>
  <c r="CZ1340" i="2307"/>
  <c r="CG1340" i="2307"/>
  <c r="CE1340" i="2307"/>
  <c r="CE1383" i="2307"/>
  <c r="CZ1383" i="2307"/>
  <c r="DB1387" i="2307"/>
  <c r="CZ1387" i="2307"/>
  <c r="CG1387" i="2307"/>
  <c r="CE938" i="2307"/>
  <c r="CE955" i="2307"/>
  <c r="CE959" i="2307"/>
  <c r="CE960" i="2307"/>
  <c r="CE983" i="2307"/>
  <c r="CE986" i="2307"/>
  <c r="CE990" i="2307"/>
  <c r="CE995" i="2307"/>
  <c r="CE1019" i="2307"/>
  <c r="CE1038" i="2307"/>
  <c r="CE1043" i="2307"/>
  <c r="CE1058" i="2307"/>
  <c r="CE1063" i="2307"/>
  <c r="CE1086" i="2307"/>
  <c r="CE1110" i="2307"/>
  <c r="CE1115" i="2307"/>
  <c r="CE1130" i="2307"/>
  <c r="CE1135" i="2307"/>
  <c r="CE1154" i="2307"/>
  <c r="CE1159" i="2307"/>
  <c r="CE1186" i="2307"/>
  <c r="CE1188" i="2307"/>
  <c r="CE1191" i="2307"/>
  <c r="CE1195" i="2307"/>
  <c r="DB1223" i="2307"/>
  <c r="CG1223" i="2307"/>
  <c r="CE1223" i="2307"/>
  <c r="DB1230" i="2307"/>
  <c r="CG1230" i="2307"/>
  <c r="CE1230" i="2307"/>
  <c r="DB1262" i="2307"/>
  <c r="CZ1262" i="2307"/>
  <c r="CG1262" i="2307"/>
  <c r="DB1278" i="2307"/>
  <c r="CZ1278" i="2307"/>
  <c r="CG1278" i="2307"/>
  <c r="CE1278" i="2307"/>
  <c r="CZ1296" i="2307"/>
  <c r="CE1296" i="2307"/>
  <c r="DB1310" i="2307"/>
  <c r="CZ1310" i="2307"/>
  <c r="CG1310" i="2307"/>
  <c r="CE1310" i="2307"/>
  <c r="CE1319" i="2307"/>
  <c r="CZ1319" i="2307"/>
  <c r="DB1395" i="2307"/>
  <c r="CZ1395" i="2307"/>
  <c r="CG1395" i="2307"/>
  <c r="DB1435" i="2307"/>
  <c r="CZ1435" i="2307"/>
  <c r="CG1435" i="2307"/>
  <c r="DB1596" i="2307"/>
  <c r="CZ1596" i="2307"/>
  <c r="CG702" i="2307"/>
  <c r="CG718" i="2307"/>
  <c r="CG734" i="2307"/>
  <c r="CZ736" i="2307"/>
  <c r="CE746" i="2307"/>
  <c r="CG750" i="2307"/>
  <c r="CZ752" i="2307"/>
  <c r="CE762" i="2307"/>
  <c r="CG766" i="2307"/>
  <c r="CZ768" i="2307"/>
  <c r="CE778" i="2307"/>
  <c r="CG782" i="2307"/>
  <c r="CZ784" i="2307"/>
  <c r="CE794" i="2307"/>
  <c r="CG798" i="2307"/>
  <c r="CZ800" i="2307"/>
  <c r="CE810" i="2307"/>
  <c r="CG814" i="2307"/>
  <c r="CZ816" i="2307"/>
  <c r="CE826" i="2307"/>
  <c r="CG830" i="2307"/>
  <c r="CZ832" i="2307"/>
  <c r="CE842" i="2307"/>
  <c r="CG846" i="2307"/>
  <c r="DB884" i="2307"/>
  <c r="CG891" i="2307"/>
  <c r="CG895" i="2307"/>
  <c r="CG906" i="2307"/>
  <c r="CE911" i="2307"/>
  <c r="CE915" i="2307"/>
  <c r="CG923" i="2307"/>
  <c r="CE939" i="2307"/>
  <c r="CE942" i="2307"/>
  <c r="CE946" i="2307"/>
  <c r="CG951" i="2307"/>
  <c r="CE970" i="2307"/>
  <c r="CG982" i="2307"/>
  <c r="CE987" i="2307"/>
  <c r="CE991" i="2307"/>
  <c r="CE992" i="2307"/>
  <c r="CG994" i="2307"/>
  <c r="CZ997" i="2307"/>
  <c r="CE1014" i="2307"/>
  <c r="CG1018" i="2307"/>
  <c r="CE1034" i="2307"/>
  <c r="CE1039" i="2307"/>
  <c r="CG1042" i="2307"/>
  <c r="CZ1045" i="2307"/>
  <c r="CG1047" i="2307"/>
  <c r="CE1059" i="2307"/>
  <c r="CG1062" i="2307"/>
  <c r="CZ1065" i="2307"/>
  <c r="CG1067" i="2307"/>
  <c r="CE1087" i="2307"/>
  <c r="CZ1089" i="2307"/>
  <c r="CG1091" i="2307"/>
  <c r="CE1106" i="2307"/>
  <c r="CE1111" i="2307"/>
  <c r="CG1114" i="2307"/>
  <c r="CE1131" i="2307"/>
  <c r="CG1134" i="2307"/>
  <c r="CZ1137" i="2307"/>
  <c r="CG1139" i="2307"/>
  <c r="CZ1142" i="2307"/>
  <c r="CE1155" i="2307"/>
  <c r="CG1158" i="2307"/>
  <c r="CZ1162" i="2307"/>
  <c r="CE1182" i="2307"/>
  <c r="CE1187" i="2307"/>
  <c r="CG1190" i="2307"/>
  <c r="CG1194" i="2307"/>
  <c r="CG1197" i="2307"/>
  <c r="CG1198" i="2307"/>
  <c r="CZ1204" i="2307"/>
  <c r="CG1207" i="2307"/>
  <c r="CG1210" i="2307"/>
  <c r="CG1215" i="2307"/>
  <c r="CE1222" i="2307"/>
  <c r="CZ1226" i="2307"/>
  <c r="CZ1233" i="2307"/>
  <c r="CE1246" i="2307"/>
  <c r="CG1251" i="2307"/>
  <c r="CG1382" i="2307"/>
  <c r="DB1382" i="2307"/>
  <c r="CE1382" i="2307"/>
  <c r="DB1386" i="2307"/>
  <c r="CZ1386" i="2307"/>
  <c r="CE1458" i="2307"/>
  <c r="CZ1458" i="2307"/>
  <c r="DB1480" i="2307"/>
  <c r="CZ1480" i="2307"/>
  <c r="CG1480" i="2307"/>
  <c r="CE1480" i="2307"/>
  <c r="DB1597" i="2307"/>
  <c r="CZ1597" i="2307"/>
  <c r="CZ1600" i="2307"/>
  <c r="DB1600" i="2307"/>
  <c r="DB1609" i="2307"/>
  <c r="CE1609" i="2307"/>
  <c r="DB1617" i="2307"/>
  <c r="CG1617" i="2307"/>
  <c r="DB1618" i="2307"/>
  <c r="CG1618" i="2307"/>
  <c r="CE1618" i="2307"/>
  <c r="DB1662" i="2307"/>
  <c r="CG1662" i="2307"/>
  <c r="CE1662" i="2307"/>
  <c r="CG1744" i="2307"/>
  <c r="CZ1744" i="2307"/>
  <c r="CG1764" i="2307"/>
  <c r="CZ1764" i="2307"/>
  <c r="CG1869" i="2307"/>
  <c r="CZ1869" i="2307"/>
  <c r="DB1915" i="2307"/>
  <c r="CG1915" i="2307"/>
  <c r="CE1915" i="2307"/>
  <c r="DB1961" i="2307"/>
  <c r="CZ1961" i="2307"/>
  <c r="CG1961" i="2307"/>
  <c r="CE1961" i="2307"/>
  <c r="DB2005" i="2307"/>
  <c r="CZ2005" i="2307"/>
  <c r="CG2005" i="2307"/>
  <c r="CE2005" i="2307"/>
  <c r="CG2084" i="2307"/>
  <c r="CZ2084" i="2307"/>
  <c r="CE2132" i="2307"/>
  <c r="CG2132" i="2307"/>
  <c r="DB2244" i="2307"/>
  <c r="CZ2244" i="2307"/>
  <c r="CG2244" i="2307"/>
  <c r="CE2244" i="2307"/>
  <c r="DB2343" i="2307"/>
  <c r="CZ2343" i="2307"/>
  <c r="CG1267" i="2307"/>
  <c r="CG1282" i="2307"/>
  <c r="CZ1286" i="2307"/>
  <c r="CG1298" i="2307"/>
  <c r="CZ1302" i="2307"/>
  <c r="CG1314" i="2307"/>
  <c r="CG1315" i="2307"/>
  <c r="CE1316" i="2307"/>
  <c r="CE1320" i="2307"/>
  <c r="DB1325" i="2307"/>
  <c r="DB1326" i="2307"/>
  <c r="CG1332" i="2307"/>
  <c r="CG1336" i="2307"/>
  <c r="CE1338" i="2307"/>
  <c r="DB1347" i="2307"/>
  <c r="CZ1348" i="2307"/>
  <c r="CZ1352" i="2307"/>
  <c r="CE1357" i="2307"/>
  <c r="CE1358" i="2307"/>
  <c r="CE1361" i="2307"/>
  <c r="CZ1375" i="2307"/>
  <c r="CG1377" i="2307"/>
  <c r="CG1379" i="2307"/>
  <c r="CE1380" i="2307"/>
  <c r="CE1384" i="2307"/>
  <c r="CG1400" i="2307"/>
  <c r="CZ1404" i="2307"/>
  <c r="CZ1407" i="2307"/>
  <c r="CG1419" i="2307"/>
  <c r="CZ1422" i="2307"/>
  <c r="CZ1423" i="2307"/>
  <c r="CE1440" i="2307"/>
  <c r="CG1443" i="2307"/>
  <c r="CG1448" i="2307"/>
  <c r="CZ1452" i="2307"/>
  <c r="CE1460" i="2307"/>
  <c r="CG1463" i="2307"/>
  <c r="CG1468" i="2307"/>
  <c r="CZ1470" i="2307"/>
  <c r="CZ1471" i="2307"/>
  <c r="CZ1476" i="2307"/>
  <c r="CE1486" i="2307"/>
  <c r="CE1489" i="2307"/>
  <c r="CG1497" i="2307"/>
  <c r="CG1499" i="2307"/>
  <c r="CZ1504" i="2307"/>
  <c r="CZ1506" i="2307"/>
  <c r="CG1512" i="2307"/>
  <c r="CG1513" i="2307"/>
  <c r="CG1515" i="2307"/>
  <c r="CG1520" i="2307"/>
  <c r="CZ1522" i="2307"/>
  <c r="DB1546" i="2307"/>
  <c r="DB1554" i="2307"/>
  <c r="DB1559" i="2307"/>
  <c r="CZ1563" i="2307"/>
  <c r="CZ1565" i="2307"/>
  <c r="DB1567" i="2307"/>
  <c r="CZ1571" i="2307"/>
  <c r="CZ1573" i="2307"/>
  <c r="DB1575" i="2307"/>
  <c r="CZ1579" i="2307"/>
  <c r="CZ1581" i="2307"/>
  <c r="CE1597" i="2307"/>
  <c r="CE1598" i="2307"/>
  <c r="CE1599" i="2307"/>
  <c r="CG1602" i="2307"/>
  <c r="DB1614" i="2307"/>
  <c r="CG1614" i="2307"/>
  <c r="CE1617" i="2307"/>
  <c r="DB1620" i="2307"/>
  <c r="DB1630" i="2307"/>
  <c r="CG1630" i="2307"/>
  <c r="CE1630" i="2307"/>
  <c r="CG1660" i="2307"/>
  <c r="CZ1660" i="2307"/>
  <c r="CG1672" i="2307"/>
  <c r="CZ1672" i="2307"/>
  <c r="DB1677" i="2307"/>
  <c r="CZ1677" i="2307"/>
  <c r="CG1677" i="2307"/>
  <c r="CE1677" i="2307"/>
  <c r="DB1855" i="2307"/>
  <c r="CG1855" i="2307"/>
  <c r="CE1855" i="2307"/>
  <c r="CG1913" i="2307"/>
  <c r="CZ1913" i="2307"/>
  <c r="CE1960" i="2307"/>
  <c r="CZ1960" i="2307"/>
  <c r="CG1960" i="2307"/>
  <c r="CZ1242" i="2307"/>
  <c r="CG1263" i="2307"/>
  <c r="CG1283" i="2307"/>
  <c r="CG1299" i="2307"/>
  <c r="DB1329" i="2307"/>
  <c r="CZ1335" i="2307"/>
  <c r="CG1337" i="2307"/>
  <c r="CG1339" i="2307"/>
  <c r="CZ1354" i="2307"/>
  <c r="CZ1355" i="2307"/>
  <c r="CG1356" i="2307"/>
  <c r="CG1360" i="2307"/>
  <c r="DB1371" i="2307"/>
  <c r="CZ1399" i="2307"/>
  <c r="CG1420" i="2307"/>
  <c r="CG1439" i="2307"/>
  <c r="CG1444" i="2307"/>
  <c r="CZ1446" i="2307"/>
  <c r="CZ1447" i="2307"/>
  <c r="CG1459" i="2307"/>
  <c r="CG1464" i="2307"/>
  <c r="CZ1466" i="2307"/>
  <c r="CZ1467" i="2307"/>
  <c r="CZ1472" i="2307"/>
  <c r="CG1488" i="2307"/>
  <c r="CG1492" i="2307"/>
  <c r="CZ1494" i="2307"/>
  <c r="CZ1496" i="2307"/>
  <c r="CG1500" i="2307"/>
  <c r="CZ1502" i="2307"/>
  <c r="CZ1508" i="2307"/>
  <c r="CZ1510" i="2307"/>
  <c r="CG1516" i="2307"/>
  <c r="DB1539" i="2307"/>
  <c r="DB1547" i="2307"/>
  <c r="DB1555" i="2307"/>
  <c r="DB1562" i="2307"/>
  <c r="DB1570" i="2307"/>
  <c r="DB1578" i="2307"/>
  <c r="CG1609" i="2307"/>
  <c r="DB1622" i="2307"/>
  <c r="CG1622" i="2307"/>
  <c r="CE1622" i="2307"/>
  <c r="DB1649" i="2307"/>
  <c r="CG1649" i="2307"/>
  <c r="CE1649" i="2307"/>
  <c r="CZ1649" i="2307"/>
  <c r="DB1654" i="2307"/>
  <c r="CG1654" i="2307"/>
  <c r="CE1654" i="2307"/>
  <c r="DB1741" i="2307"/>
  <c r="CZ1741" i="2307"/>
  <c r="CG1741" i="2307"/>
  <c r="CE1741" i="2307"/>
  <c r="CG1788" i="2307"/>
  <c r="CZ1788" i="2307"/>
  <c r="CZ1282" i="2307"/>
  <c r="CZ1298" i="2307"/>
  <c r="CZ1314" i="2307"/>
  <c r="CZ1315" i="2307"/>
  <c r="CG1316" i="2307"/>
  <c r="CG1320" i="2307"/>
  <c r="CZ1332" i="2307"/>
  <c r="CZ1336" i="2307"/>
  <c r="CZ1359" i="2307"/>
  <c r="CG1361" i="2307"/>
  <c r="DB1373" i="2307"/>
  <c r="DB1374" i="2307"/>
  <c r="CZ1378" i="2307"/>
  <c r="CG1380" i="2307"/>
  <c r="CG1384" i="2307"/>
  <c r="CZ1400" i="2307"/>
  <c r="CZ1418" i="2307"/>
  <c r="CG1440" i="2307"/>
  <c r="CZ1442" i="2307"/>
  <c r="CZ1448" i="2307"/>
  <c r="CG1460" i="2307"/>
  <c r="CZ1462" i="2307"/>
  <c r="CZ1468" i="2307"/>
  <c r="CG1489" i="2307"/>
  <c r="CG1597" i="2307"/>
  <c r="CG1598" i="2307"/>
  <c r="CE1614" i="2307"/>
  <c r="DB1621" i="2307"/>
  <c r="CG1621" i="2307"/>
  <c r="CE1621" i="2307"/>
  <c r="DB1653" i="2307"/>
  <c r="CG1653" i="2307"/>
  <c r="CE1653" i="2307"/>
  <c r="DB1702" i="2307"/>
  <c r="CG1702" i="2307"/>
  <c r="CE1702" i="2307"/>
  <c r="CG1853" i="2307"/>
  <c r="CZ1853" i="2307"/>
  <c r="DB1930" i="2307"/>
  <c r="CZ1930" i="2307"/>
  <c r="CG1930" i="2307"/>
  <c r="CE1930" i="2307"/>
  <c r="CG1959" i="2307"/>
  <c r="DB1959" i="2307"/>
  <c r="CZ1959" i="2307"/>
  <c r="CE1250" i="2307"/>
  <c r="CE1255" i="2307"/>
  <c r="CE1256" i="2307"/>
  <c r="CE1270" i="2307"/>
  <c r="CE1291" i="2307"/>
  <c r="CE1292" i="2307"/>
  <c r="CE1307" i="2307"/>
  <c r="CE1308" i="2307"/>
  <c r="CE1324" i="2307"/>
  <c r="CE1328" i="2307"/>
  <c r="DB1333" i="2307"/>
  <c r="DB1334" i="2307"/>
  <c r="CZ1338" i="2307"/>
  <c r="CZ1339" i="2307"/>
  <c r="CE1346" i="2307"/>
  <c r="DB1355" i="2307"/>
  <c r="CZ1356" i="2307"/>
  <c r="CZ1360" i="2307"/>
  <c r="CE1365" i="2307"/>
  <c r="CE1366" i="2307"/>
  <c r="CE1369" i="2307"/>
  <c r="DB1377" i="2307"/>
  <c r="CG1391" i="2307"/>
  <c r="CE1393" i="2307"/>
  <c r="CG1411" i="2307"/>
  <c r="CZ1420" i="2307"/>
  <c r="CE1428" i="2307"/>
  <c r="CZ1439" i="2307"/>
  <c r="CZ1444" i="2307"/>
  <c r="CZ1459" i="2307"/>
  <c r="CZ1464" i="2307"/>
  <c r="CZ1486" i="2307"/>
  <c r="CZ1488" i="2307"/>
  <c r="CZ1492" i="2307"/>
  <c r="DB1494" i="2307"/>
  <c r="DB1497" i="2307"/>
  <c r="CZ1500" i="2307"/>
  <c r="CZ1516" i="2307"/>
  <c r="DB1517" i="2307"/>
  <c r="CE1567" i="2307"/>
  <c r="CE1569" i="2307"/>
  <c r="CE1575" i="2307"/>
  <c r="CE1577" i="2307"/>
  <c r="CE1585" i="2307"/>
  <c r="CE1589" i="2307"/>
  <c r="CZ1609" i="2307"/>
  <c r="CZ1617" i="2307"/>
  <c r="DB1625" i="2307"/>
  <c r="CZ1625" i="2307"/>
  <c r="CG1625" i="2307"/>
  <c r="DB1631" i="2307"/>
  <c r="DB1634" i="2307"/>
  <c r="CG1634" i="2307"/>
  <c r="CE1634" i="2307"/>
  <c r="DB1682" i="2307"/>
  <c r="CG1682" i="2307"/>
  <c r="CE1682" i="2307"/>
  <c r="DB1910" i="2307"/>
  <c r="CZ1910" i="2307"/>
  <c r="CG1910" i="2307"/>
  <c r="CE1910" i="2307"/>
  <c r="DB2008" i="2307"/>
  <c r="CZ2008" i="2307"/>
  <c r="CZ1316" i="2307"/>
  <c r="CZ1320" i="2307"/>
  <c r="DB1357" i="2307"/>
  <c r="DB1358" i="2307"/>
  <c r="CZ1380" i="2307"/>
  <c r="CZ1384" i="2307"/>
  <c r="CZ1440" i="2307"/>
  <c r="CZ1460" i="2307"/>
  <c r="CE1476" i="2307"/>
  <c r="CE1504" i="2307"/>
  <c r="DB1601" i="2307"/>
  <c r="CZ1601" i="2307"/>
  <c r="CG1652" i="2307"/>
  <c r="CZ1652" i="2307"/>
  <c r="CG1700" i="2307"/>
  <c r="CZ1700" i="2307"/>
  <c r="DB1746" i="2307"/>
  <c r="CG1746" i="2307"/>
  <c r="CE1746" i="2307"/>
  <c r="DB1766" i="2307"/>
  <c r="CG1766" i="2307"/>
  <c r="CE1766" i="2307"/>
  <c r="DB1871" i="2307"/>
  <c r="CG1871" i="2307"/>
  <c r="CE1871" i="2307"/>
  <c r="DB1890" i="2307"/>
  <c r="CZ1890" i="2307"/>
  <c r="CG1890" i="2307"/>
  <c r="CE1890" i="2307"/>
  <c r="DB1994" i="2307"/>
  <c r="CG1994" i="2307"/>
  <c r="CE1994" i="2307"/>
  <c r="DB1339" i="2307"/>
  <c r="DB1361" i="2307"/>
  <c r="CG1403" i="2307"/>
  <c r="CG1451" i="2307"/>
  <c r="CG1475" i="2307"/>
  <c r="DB1486" i="2307"/>
  <c r="DB1489" i="2307"/>
  <c r="CG1533" i="2307"/>
  <c r="CZ1632" i="2307"/>
  <c r="DB1632" i="2307"/>
  <c r="DB1638" i="2307"/>
  <c r="CG1638" i="2307"/>
  <c r="DB1669" i="2307"/>
  <c r="CG1669" i="2307"/>
  <c r="CE1669" i="2307"/>
  <c r="CZ1669" i="2307"/>
  <c r="DB1674" i="2307"/>
  <c r="CG1674" i="2307"/>
  <c r="CE1674" i="2307"/>
  <c r="CG1680" i="2307"/>
  <c r="CZ1680" i="2307"/>
  <c r="DB1726" i="2307"/>
  <c r="CG1726" i="2307"/>
  <c r="CE1726" i="2307"/>
  <c r="DB1850" i="2307"/>
  <c r="CZ1850" i="2307"/>
  <c r="CG1850" i="2307"/>
  <c r="CE1850" i="2307"/>
  <c r="CE1637" i="2307"/>
  <c r="CE1642" i="2307"/>
  <c r="CZ1644" i="2307"/>
  <c r="CG1646" i="2307"/>
  <c r="CE1661" i="2307"/>
  <c r="CG1665" i="2307"/>
  <c r="CE1681" i="2307"/>
  <c r="CE1686" i="2307"/>
  <c r="CG1689" i="2307"/>
  <c r="CZ1693" i="2307"/>
  <c r="CE1701" i="2307"/>
  <c r="CE1706" i="2307"/>
  <c r="CZ1708" i="2307"/>
  <c r="CG1710" i="2307"/>
  <c r="CZ1713" i="2307"/>
  <c r="CE1725" i="2307"/>
  <c r="CG1729" i="2307"/>
  <c r="CZ1733" i="2307"/>
  <c r="CE1745" i="2307"/>
  <c r="CE1750" i="2307"/>
  <c r="CG1753" i="2307"/>
  <c r="CZ1757" i="2307"/>
  <c r="CE1765" i="2307"/>
  <c r="CE1770" i="2307"/>
  <c r="CZ1772" i="2307"/>
  <c r="CG1774" i="2307"/>
  <c r="CZ1777" i="2307"/>
  <c r="CE1789" i="2307"/>
  <c r="CZ1794" i="2307"/>
  <c r="DB1797" i="2307"/>
  <c r="CZ1798" i="2307"/>
  <c r="DB1805" i="2307"/>
  <c r="CZ1806" i="2307"/>
  <c r="DB1813" i="2307"/>
  <c r="CZ1814" i="2307"/>
  <c r="CE1834" i="2307"/>
  <c r="CG1838" i="2307"/>
  <c r="CG1843" i="2307"/>
  <c r="CE1854" i="2307"/>
  <c r="CG1858" i="2307"/>
  <c r="CZ1862" i="2307"/>
  <c r="CE1870" i="2307"/>
  <c r="CE1875" i="2307"/>
  <c r="CG1878" i="2307"/>
  <c r="CZ1881" i="2307"/>
  <c r="CG1883" i="2307"/>
  <c r="CE1895" i="2307"/>
  <c r="CZ1897" i="2307"/>
  <c r="CG1899" i="2307"/>
  <c r="CE1914" i="2307"/>
  <c r="CE1919" i="2307"/>
  <c r="CZ1921" i="2307"/>
  <c r="CG1923" i="2307"/>
  <c r="CE1935" i="2307"/>
  <c r="CG1938" i="2307"/>
  <c r="CZ1941" i="2307"/>
  <c r="CG1943" i="2307"/>
  <c r="CZ1946" i="2307"/>
  <c r="CE1958" i="2307"/>
  <c r="CG1966" i="2307"/>
  <c r="CG1968" i="2307"/>
  <c r="DB1982" i="2307"/>
  <c r="CE1993" i="2307"/>
  <c r="CG1998" i="2307"/>
  <c r="CE2009" i="2307"/>
  <c r="CE2010" i="2307"/>
  <c r="CZ2012" i="2307"/>
  <c r="DB2037" i="2307"/>
  <c r="CZ2037" i="2307"/>
  <c r="CG2037" i="2307"/>
  <c r="CE2037" i="2307"/>
  <c r="DB2041" i="2307"/>
  <c r="CZ2041" i="2307"/>
  <c r="CG2041" i="2307"/>
  <c r="CG2064" i="2307"/>
  <c r="CZ2064" i="2307"/>
  <c r="DB2355" i="2307"/>
  <c r="CZ2355" i="2307"/>
  <c r="CE2243" i="2307"/>
  <c r="DB2243" i="2307"/>
  <c r="CG2243" i="2307"/>
  <c r="DB2248" i="2307"/>
  <c r="CZ2248" i="2307"/>
  <c r="CG2248" i="2307"/>
  <c r="CE2248" i="2307"/>
  <c r="DB2342" i="2307"/>
  <c r="CE2342" i="2307"/>
  <c r="CZ1938" i="2307"/>
  <c r="DB2001" i="2307"/>
  <c r="CZ2001" i="2307"/>
  <c r="CG2010" i="2307"/>
  <c r="CG2036" i="2307"/>
  <c r="CZ2036" i="2307"/>
  <c r="CG2040" i="2307"/>
  <c r="CZ2040" i="2307"/>
  <c r="CE2041" i="2307"/>
  <c r="CZ2088" i="2307"/>
  <c r="CG2088" i="2307"/>
  <c r="CE2088" i="2307"/>
  <c r="DB2104" i="2307"/>
  <c r="CG2104" i="2307"/>
  <c r="DB2190" i="2307"/>
  <c r="CZ2190" i="2307"/>
  <c r="CG2190" i="2307"/>
  <c r="CE2190" i="2307"/>
  <c r="CE2284" i="2307"/>
  <c r="CG2284" i="2307"/>
  <c r="CE1658" i="2307"/>
  <c r="CE1673" i="2307"/>
  <c r="CZ1685" i="2307"/>
  <c r="CE1698" i="2307"/>
  <c r="CZ1705" i="2307"/>
  <c r="CE1717" i="2307"/>
  <c r="CE1722" i="2307"/>
  <c r="CE1737" i="2307"/>
  <c r="CZ1749" i="2307"/>
  <c r="CE1762" i="2307"/>
  <c r="CZ1769" i="2307"/>
  <c r="CE1781" i="2307"/>
  <c r="CE1786" i="2307"/>
  <c r="CE1802" i="2307"/>
  <c r="CE1804" i="2307"/>
  <c r="CE1810" i="2307"/>
  <c r="CE1812" i="2307"/>
  <c r="CE1818" i="2307"/>
  <c r="CE1822" i="2307"/>
  <c r="CE1827" i="2307"/>
  <c r="CE1830" i="2307"/>
  <c r="CE1847" i="2307"/>
  <c r="CE1867" i="2307"/>
  <c r="CZ1874" i="2307"/>
  <c r="CE1886" i="2307"/>
  <c r="CZ1894" i="2307"/>
  <c r="CE1902" i="2307"/>
  <c r="CE1907" i="2307"/>
  <c r="CZ1918" i="2307"/>
  <c r="CE1926" i="2307"/>
  <c r="CZ1934" i="2307"/>
  <c r="CE1953" i="2307"/>
  <c r="DB1956" i="2307"/>
  <c r="CZ1957" i="2307"/>
  <c r="DB1966" i="2307"/>
  <c r="DB1967" i="2307"/>
  <c r="CZ1969" i="2307"/>
  <c r="CE1973" i="2307"/>
  <c r="CE1982" i="2307"/>
  <c r="CE1986" i="2307"/>
  <c r="CE1989" i="2307"/>
  <c r="DB2013" i="2307"/>
  <c r="CZ2013" i="2307"/>
  <c r="CE2017" i="2307"/>
  <c r="CE2022" i="2307"/>
  <c r="DB2345" i="2307"/>
  <c r="CZ2345" i="2307"/>
  <c r="CG2345" i="2307"/>
  <c r="CE2345" i="2307"/>
  <c r="DB2358" i="2307"/>
  <c r="CE2358" i="2307"/>
  <c r="CG1613" i="2307"/>
  <c r="CZ1624" i="2307"/>
  <c r="CE1693" i="2307"/>
  <c r="CE1713" i="2307"/>
  <c r="CE1718" i="2307"/>
  <c r="CE1733" i="2307"/>
  <c r="CE1738" i="2307"/>
  <c r="CE1757" i="2307"/>
  <c r="CE1777" i="2307"/>
  <c r="CE1782" i="2307"/>
  <c r="CE1794" i="2307"/>
  <c r="CE1796" i="2307"/>
  <c r="CE1798" i="2307"/>
  <c r="CG1805" i="2307"/>
  <c r="CE1806" i="2307"/>
  <c r="CG1813" i="2307"/>
  <c r="CE1814" i="2307"/>
  <c r="CE1819" i="2307"/>
  <c r="CE1823" i="2307"/>
  <c r="CE1824" i="2307"/>
  <c r="CE1831" i="2307"/>
  <c r="CE1862" i="2307"/>
  <c r="CE1887" i="2307"/>
  <c r="CE1903" i="2307"/>
  <c r="CE1946" i="2307"/>
  <c r="CG1952" i="2307"/>
  <c r="DB2033" i="2307"/>
  <c r="CE2033" i="2307"/>
  <c r="DB2166" i="2307"/>
  <c r="CZ2166" i="2307"/>
  <c r="CG2166" i="2307"/>
  <c r="CE2166" i="2307"/>
  <c r="DB2264" i="2307"/>
  <c r="CZ2264" i="2307"/>
  <c r="CG2264" i="2307"/>
  <c r="CE2264" i="2307"/>
  <c r="CG2283" i="2307"/>
  <c r="CZ2283" i="2307"/>
  <c r="CE2283" i="2307"/>
  <c r="DB2353" i="2307"/>
  <c r="CZ2353" i="2307"/>
  <c r="CG2353" i="2307"/>
  <c r="CE2353" i="2307"/>
  <c r="CE1645" i="2307"/>
  <c r="CE1650" i="2307"/>
  <c r="CZ1656" i="2307"/>
  <c r="CG1658" i="2307"/>
  <c r="CE1670" i="2307"/>
  <c r="CG1673" i="2307"/>
  <c r="CZ1696" i="2307"/>
  <c r="CG1698" i="2307"/>
  <c r="CG1717" i="2307"/>
  <c r="CZ1720" i="2307"/>
  <c r="CG1722" i="2307"/>
  <c r="CG1737" i="2307"/>
  <c r="CZ1760" i="2307"/>
  <c r="CG1762" i="2307"/>
  <c r="CG1781" i="2307"/>
  <c r="CZ1784" i="2307"/>
  <c r="CG1786" i="2307"/>
  <c r="CG1797" i="2307"/>
  <c r="CG1802" i="2307"/>
  <c r="CG1803" i="2307"/>
  <c r="CG1810" i="2307"/>
  <c r="CG1811" i="2307"/>
  <c r="CG1818" i="2307"/>
  <c r="CG1822" i="2307"/>
  <c r="CZ1825" i="2307"/>
  <c r="CG1827" i="2307"/>
  <c r="CG1830" i="2307"/>
  <c r="CG1847" i="2307"/>
  <c r="CZ1865" i="2307"/>
  <c r="CG1867" i="2307"/>
  <c r="CG1886" i="2307"/>
  <c r="CG1902" i="2307"/>
  <c r="CZ1905" i="2307"/>
  <c r="CG1907" i="2307"/>
  <c r="CG1926" i="2307"/>
  <c r="CZ1949" i="2307"/>
  <c r="CZ1951" i="2307"/>
  <c r="CG1953" i="2307"/>
  <c r="CG1973" i="2307"/>
  <c r="CG1982" i="2307"/>
  <c r="CZ1984" i="2307"/>
  <c r="CG1986" i="2307"/>
  <c r="CG1989" i="2307"/>
  <c r="CG2017" i="2307"/>
  <c r="CZ2020" i="2307"/>
  <c r="CG2022" i="2307"/>
  <c r="DB2066" i="2307"/>
  <c r="CG2066" i="2307"/>
  <c r="CE2066" i="2307"/>
  <c r="CE2215" i="2307"/>
  <c r="DB2215" i="2307"/>
  <c r="CZ2215" i="2307"/>
  <c r="CG2215" i="2307"/>
  <c r="CE2344" i="2307"/>
  <c r="CZ2344" i="2307"/>
  <c r="CG2344" i="2307"/>
  <c r="CE1610" i="2307"/>
  <c r="CZ1613" i="2307"/>
  <c r="CZ1629" i="2307"/>
  <c r="CZ1633" i="2307"/>
  <c r="CE1646" i="2307"/>
  <c r="CZ1657" i="2307"/>
  <c r="CE1665" i="2307"/>
  <c r="CE1689" i="2307"/>
  <c r="CG1693" i="2307"/>
  <c r="CZ1697" i="2307"/>
  <c r="CE1710" i="2307"/>
  <c r="CG1713" i="2307"/>
  <c r="CZ1716" i="2307"/>
  <c r="CG1718" i="2307"/>
  <c r="CE1729" i="2307"/>
  <c r="CG1733" i="2307"/>
  <c r="CZ1736" i="2307"/>
  <c r="CG1738" i="2307"/>
  <c r="CE1753" i="2307"/>
  <c r="CG1757" i="2307"/>
  <c r="CE1774" i="2307"/>
  <c r="CG1777" i="2307"/>
  <c r="CZ1780" i="2307"/>
  <c r="CG1782" i="2307"/>
  <c r="CG1794" i="2307"/>
  <c r="CG1798" i="2307"/>
  <c r="CZ1804" i="2307"/>
  <c r="CZ1805" i="2307"/>
  <c r="CG1806" i="2307"/>
  <c r="CZ1812" i="2307"/>
  <c r="CZ1813" i="2307"/>
  <c r="CG1814" i="2307"/>
  <c r="CG1819" i="2307"/>
  <c r="CG1823" i="2307"/>
  <c r="CG1831" i="2307"/>
  <c r="CE1838" i="2307"/>
  <c r="CE1843" i="2307"/>
  <c r="CE1858" i="2307"/>
  <c r="CG1862" i="2307"/>
  <c r="CE1878" i="2307"/>
  <c r="CE1883" i="2307"/>
  <c r="CZ1885" i="2307"/>
  <c r="CG1887" i="2307"/>
  <c r="CE1899" i="2307"/>
  <c r="CZ1901" i="2307"/>
  <c r="CG1903" i="2307"/>
  <c r="CE1923" i="2307"/>
  <c r="CZ1925" i="2307"/>
  <c r="CG1927" i="2307"/>
  <c r="CE1938" i="2307"/>
  <c r="CE1943" i="2307"/>
  <c r="CG1946" i="2307"/>
  <c r="CZ1952" i="2307"/>
  <c r="CE1966" i="2307"/>
  <c r="CG1974" i="2307"/>
  <c r="DB1980" i="2307"/>
  <c r="CZ1983" i="2307"/>
  <c r="CG1990" i="2307"/>
  <c r="CE1998" i="2307"/>
  <c r="CG2001" i="2307"/>
  <c r="CG2002" i="2307"/>
  <c r="DB2009" i="2307"/>
  <c r="CZ2009" i="2307"/>
  <c r="DB2038" i="2307"/>
  <c r="CG2038" i="2307"/>
  <c r="CE2038" i="2307"/>
  <c r="DB2061" i="2307"/>
  <c r="CZ2061" i="2307"/>
  <c r="CG2061" i="2307"/>
  <c r="CE2061" i="2307"/>
  <c r="CE2112" i="2307"/>
  <c r="CG2112" i="2307"/>
  <c r="CZ2221" i="2307"/>
  <c r="DB2221" i="2307"/>
  <c r="CG2221" i="2307"/>
  <c r="DB2313" i="2307"/>
  <c r="CZ2313" i="2307"/>
  <c r="CG2313" i="2307"/>
  <c r="CE2313" i="2307"/>
  <c r="CE2352" i="2307"/>
  <c r="CZ2352" i="2307"/>
  <c r="CG2352" i="2307"/>
  <c r="DB2184" i="2307"/>
  <c r="DB2207" i="2307"/>
  <c r="CE2357" i="2307"/>
  <c r="CG2361" i="2307"/>
  <c r="CE2042" i="2307"/>
  <c r="CZ2044" i="2307"/>
  <c r="CG2046" i="2307"/>
  <c r="CE2057" i="2307"/>
  <c r="CE2062" i="2307"/>
  <c r="CG2065" i="2307"/>
  <c r="CZ2068" i="2307"/>
  <c r="CG2070" i="2307"/>
  <c r="CE2081" i="2307"/>
  <c r="CG2087" i="2307"/>
  <c r="CZ2093" i="2307"/>
  <c r="CZ2097" i="2307"/>
  <c r="CE2127" i="2307"/>
  <c r="CE2129" i="2307"/>
  <c r="CE2143" i="2307"/>
  <c r="CE2146" i="2307"/>
  <c r="CZ2154" i="2307"/>
  <c r="CZ2174" i="2307"/>
  <c r="CE2212" i="2307"/>
  <c r="CE2216" i="2307"/>
  <c r="CZ2223" i="2307"/>
  <c r="CE2265" i="2307"/>
  <c r="CZ2291" i="2307"/>
  <c r="CE2297" i="2307"/>
  <c r="CE2301" i="2307"/>
  <c r="CE2314" i="2307"/>
  <c r="CE2317" i="2307"/>
  <c r="CE2325" i="2307"/>
  <c r="CG2329" i="2307"/>
  <c r="CG2341" i="2307"/>
  <c r="CE2346" i="2307"/>
  <c r="CE2349" i="2307"/>
  <c r="CE2354" i="2307"/>
  <c r="CG2357" i="2307"/>
  <c r="CZ2361" i="2307"/>
  <c r="CZ2045" i="2307"/>
  <c r="CE2053" i="2307"/>
  <c r="CE2058" i="2307"/>
  <c r="CZ2069" i="2307"/>
  <c r="CE2082" i="2307"/>
  <c r="CZ2085" i="2307"/>
  <c r="CZ2091" i="2307"/>
  <c r="CZ2099" i="2307"/>
  <c r="CZ2101" i="2307"/>
  <c r="CZ2105" i="2307"/>
  <c r="CZ2107" i="2307"/>
  <c r="CZ2109" i="2307"/>
  <c r="CZ2113" i="2307"/>
  <c r="CE2123" i="2307"/>
  <c r="CE2125" i="2307"/>
  <c r="CZ2133" i="2307"/>
  <c r="CE2147" i="2307"/>
  <c r="DB2152" i="2307"/>
  <c r="CE2162" i="2307"/>
  <c r="CZ2170" i="2307"/>
  <c r="DB2179" i="2307"/>
  <c r="CE2184" i="2307"/>
  <c r="CE2186" i="2307"/>
  <c r="CZ2194" i="2307"/>
  <c r="DB2203" i="2307"/>
  <c r="CE2210" i="2307"/>
  <c r="CG2211" i="2307"/>
  <c r="CE2236" i="2307"/>
  <c r="CG2239" i="2307"/>
  <c r="CE2240" i="2307"/>
  <c r="CG2245" i="2307"/>
  <c r="CZ2247" i="2307"/>
  <c r="DB2253" i="2307"/>
  <c r="CE2260" i="2307"/>
  <c r="CZ2267" i="2307"/>
  <c r="CE2275" i="2307"/>
  <c r="CZ2281" i="2307"/>
  <c r="DB2290" i="2307"/>
  <c r="CE2298" i="2307"/>
  <c r="CE2299" i="2307"/>
  <c r="CG2316" i="2307"/>
  <c r="CE2321" i="2307"/>
  <c r="CG2324" i="2307"/>
  <c r="CE2326" i="2307"/>
  <c r="CZ2328" i="2307"/>
  <c r="CE2337" i="2307"/>
  <c r="CZ2340" i="2307"/>
  <c r="CG2348" i="2307"/>
  <c r="CE2350" i="2307"/>
  <c r="CZ2356" i="2307"/>
  <c r="CE2029" i="2307"/>
  <c r="CE2034" i="2307"/>
  <c r="CG2042" i="2307"/>
  <c r="CE2054" i="2307"/>
  <c r="CG2057" i="2307"/>
  <c r="CZ2060" i="2307"/>
  <c r="CG2062" i="2307"/>
  <c r="CZ2065" i="2307"/>
  <c r="CE2077" i="2307"/>
  <c r="CG2081" i="2307"/>
  <c r="CZ2087" i="2307"/>
  <c r="CZ2103" i="2307"/>
  <c r="CG2127" i="2307"/>
  <c r="CG2128" i="2307"/>
  <c r="CE2139" i="2307"/>
  <c r="CE2141" i="2307"/>
  <c r="CG2143" i="2307"/>
  <c r="CG2145" i="2307"/>
  <c r="CG2146" i="2307"/>
  <c r="DB2155" i="2307"/>
  <c r="CE2182" i="2307"/>
  <c r="CE2187" i="2307"/>
  <c r="CG2207" i="2307"/>
  <c r="CE2208" i="2307"/>
  <c r="CG2212" i="2307"/>
  <c r="CG2213" i="2307"/>
  <c r="CG2216" i="2307"/>
  <c r="DB2223" i="2307"/>
  <c r="CG2235" i="2307"/>
  <c r="CG2259" i="2307"/>
  <c r="CE2261" i="2307"/>
  <c r="CZ2263" i="2307"/>
  <c r="CE2276" i="2307"/>
  <c r="CE2277" i="2307"/>
  <c r="CG2297" i="2307"/>
  <c r="CG2300" i="2307"/>
  <c r="CG2301" i="2307"/>
  <c r="CZ2315" i="2307"/>
  <c r="CG2317" i="2307"/>
  <c r="CG2320" i="2307"/>
  <c r="CE2322" i="2307"/>
  <c r="CG2325" i="2307"/>
  <c r="CZ2329" i="2307"/>
  <c r="CG2336" i="2307"/>
  <c r="CZ2341" i="2307"/>
  <c r="CZ2347" i="2307"/>
  <c r="CG2349" i="2307"/>
  <c r="CZ2351" i="2307"/>
  <c r="CZ2357" i="2307"/>
  <c r="CG2053" i="2307"/>
  <c r="CZ2056" i="2307"/>
  <c r="CG2058" i="2307"/>
  <c r="CZ2080" i="2307"/>
  <c r="CG2082" i="2307"/>
  <c r="CG2123" i="2307"/>
  <c r="CZ2129" i="2307"/>
  <c r="CZ2144" i="2307"/>
  <c r="CG2147" i="2307"/>
  <c r="CG2162" i="2307"/>
  <c r="CG2186" i="2307"/>
  <c r="CG2236" i="2307"/>
  <c r="CZ2239" i="2307"/>
  <c r="CG2240" i="2307"/>
  <c r="CG2260" i="2307"/>
  <c r="CG2275" i="2307"/>
  <c r="CG2298" i="2307"/>
  <c r="CZ2316" i="2307"/>
  <c r="CG2321" i="2307"/>
  <c r="CZ2323" i="2307"/>
  <c r="CZ2324" i="2307"/>
  <c r="CG2337" i="2307"/>
  <c r="CZ2057" i="2307"/>
  <c r="CZ2081" i="2307"/>
  <c r="CE2115" i="2307"/>
  <c r="CE2117" i="2307"/>
  <c r="CZ2125" i="2307"/>
  <c r="CZ2127" i="2307"/>
  <c r="CE2135" i="2307"/>
  <c r="CE2137" i="2307"/>
  <c r="CG2139" i="2307"/>
  <c r="CG2140" i="2307"/>
  <c r="CZ2143" i="2307"/>
  <c r="CZ2146" i="2307"/>
  <c r="CE2154" i="2307"/>
  <c r="CZ2160" i="2307"/>
  <c r="CG2163" i="2307"/>
  <c r="CE2174" i="2307"/>
  <c r="CE2179" i="2307"/>
  <c r="CG2182" i="2307"/>
  <c r="CZ2184" i="2307"/>
  <c r="CG2187" i="2307"/>
  <c r="CE2198" i="2307"/>
  <c r="CE2203" i="2307"/>
  <c r="CG2205" i="2307"/>
  <c r="CZ2207" i="2307"/>
  <c r="CG2208" i="2307"/>
  <c r="DB2211" i="2307"/>
  <c r="CZ2212" i="2307"/>
  <c r="CZ2216" i="2307"/>
  <c r="CG2227" i="2307"/>
  <c r="DB2245" i="2307"/>
  <c r="CE2252" i="2307"/>
  <c r="CG2255" i="2307"/>
  <c r="CE2256" i="2307"/>
  <c r="CG2261" i="2307"/>
  <c r="CE2272" i="2307"/>
  <c r="CE2273" i="2307"/>
  <c r="CG2276" i="2307"/>
  <c r="CE2290" i="2307"/>
  <c r="CE2293" i="2307"/>
  <c r="CZ2297" i="2307"/>
  <c r="CZ2299" i="2307"/>
  <c r="CZ2301" i="2307"/>
  <c r="CE2306" i="2307"/>
  <c r="CE2307" i="2307"/>
  <c r="CZ2317" i="2307"/>
  <c r="CZ2320" i="2307"/>
  <c r="CZ2325" i="2307"/>
  <c r="CZ2336" i="2307"/>
  <c r="CZ2349" i="2307"/>
  <c r="CE2361" i="2307"/>
  <c r="CZ240" i="2307"/>
  <c r="CG240" i="2307"/>
  <c r="CZ456" i="2307"/>
  <c r="CG456" i="2307"/>
  <c r="CE456" i="2307"/>
  <c r="CG1237" i="2307"/>
  <c r="CE1237" i="2307"/>
  <c r="DB1237" i="2307"/>
  <c r="CZ1237" i="2307"/>
  <c r="CZ212" i="2307"/>
  <c r="CG212" i="2307"/>
  <c r="CG213" i="2307"/>
  <c r="CE213" i="2307"/>
  <c r="DB220" i="2307"/>
  <c r="CZ244" i="2307"/>
  <c r="CG244" i="2307"/>
  <c r="CG245" i="2307"/>
  <c r="CE245" i="2307"/>
  <c r="CZ260" i="2307"/>
  <c r="CG260" i="2307"/>
  <c r="CE260" i="2307"/>
  <c r="CZ292" i="2307"/>
  <c r="CG292" i="2307"/>
  <c r="CE292" i="2307"/>
  <c r="CZ324" i="2307"/>
  <c r="CG324" i="2307"/>
  <c r="CE324" i="2307"/>
  <c r="CZ356" i="2307"/>
  <c r="CG356" i="2307"/>
  <c r="CE356" i="2307"/>
  <c r="CZ388" i="2307"/>
  <c r="CG388" i="2307"/>
  <c r="CE388" i="2307"/>
  <c r="CZ420" i="2307"/>
  <c r="CG420" i="2307"/>
  <c r="CE420" i="2307"/>
  <c r="CZ452" i="2307"/>
  <c r="CG452" i="2307"/>
  <c r="CE452" i="2307"/>
  <c r="CZ484" i="2307"/>
  <c r="CG484" i="2307"/>
  <c r="CE484" i="2307"/>
  <c r="CZ516" i="2307"/>
  <c r="CG516" i="2307"/>
  <c r="CE516" i="2307"/>
  <c r="CZ633" i="2307"/>
  <c r="CE633" i="2307"/>
  <c r="DB633" i="2307"/>
  <c r="CE643" i="2307"/>
  <c r="CZ643" i="2307"/>
  <c r="CG643" i="2307"/>
  <c r="DB643" i="2307"/>
  <c r="CZ360" i="2307"/>
  <c r="CG360" i="2307"/>
  <c r="CE360" i="2307"/>
  <c r="CZ392" i="2307"/>
  <c r="CG392" i="2307"/>
  <c r="CE392" i="2307"/>
  <c r="CZ488" i="2307"/>
  <c r="CG488" i="2307"/>
  <c r="CE488" i="2307"/>
  <c r="CZ520" i="2307"/>
  <c r="CG520" i="2307"/>
  <c r="CE520" i="2307"/>
  <c r="CE597" i="2307"/>
  <c r="CG597" i="2307"/>
  <c r="DB597" i="2307"/>
  <c r="CG905" i="2307"/>
  <c r="CE905" i="2307"/>
  <c r="DB905" i="2307"/>
  <c r="CZ905" i="2307"/>
  <c r="CG1425" i="2307"/>
  <c r="CE1425" i="2307"/>
  <c r="CZ1425" i="2307"/>
  <c r="DB1425" i="2307"/>
  <c r="CE1564" i="2307"/>
  <c r="DB1564" i="2307"/>
  <c r="CZ1564" i="2307"/>
  <c r="CG1564" i="2307"/>
  <c r="CZ1611" i="2307"/>
  <c r="CG1611" i="2307"/>
  <c r="DB1611" i="2307"/>
  <c r="CE1611" i="2307"/>
  <c r="CZ1978" i="2307"/>
  <c r="DB1978" i="2307"/>
  <c r="CG1978" i="2307"/>
  <c r="CE1978" i="2307"/>
  <c r="CE199" i="2307"/>
  <c r="CZ216" i="2307"/>
  <c r="CG216" i="2307"/>
  <c r="CG217" i="2307"/>
  <c r="CE217" i="2307"/>
  <c r="CE240" i="2307"/>
  <c r="CZ248" i="2307"/>
  <c r="CG248" i="2307"/>
  <c r="CG249" i="2307"/>
  <c r="CE249" i="2307"/>
  <c r="CZ256" i="2307"/>
  <c r="CG256" i="2307"/>
  <c r="CE256" i="2307"/>
  <c r="CZ288" i="2307"/>
  <c r="CG288" i="2307"/>
  <c r="CE288" i="2307"/>
  <c r="CZ320" i="2307"/>
  <c r="CG320" i="2307"/>
  <c r="CE320" i="2307"/>
  <c r="CZ352" i="2307"/>
  <c r="CG352" i="2307"/>
  <c r="CE352" i="2307"/>
  <c r="CZ384" i="2307"/>
  <c r="CG384" i="2307"/>
  <c r="CE384" i="2307"/>
  <c r="CZ416" i="2307"/>
  <c r="CG416" i="2307"/>
  <c r="CE416" i="2307"/>
  <c r="CZ448" i="2307"/>
  <c r="CG448" i="2307"/>
  <c r="CE448" i="2307"/>
  <c r="CZ480" i="2307"/>
  <c r="CG480" i="2307"/>
  <c r="CE480" i="2307"/>
  <c r="CZ512" i="2307"/>
  <c r="CG512" i="2307"/>
  <c r="CE512" i="2307"/>
  <c r="CE631" i="2307"/>
  <c r="CZ631" i="2307"/>
  <c r="DB631" i="2307"/>
  <c r="CG241" i="2307"/>
  <c r="CE241" i="2307"/>
  <c r="CZ424" i="2307"/>
  <c r="CG424" i="2307"/>
  <c r="CE424" i="2307"/>
  <c r="CZ252" i="2307"/>
  <c r="CG252" i="2307"/>
  <c r="CE252" i="2307"/>
  <c r="CZ284" i="2307"/>
  <c r="CG284" i="2307"/>
  <c r="CE284" i="2307"/>
  <c r="CZ444" i="2307"/>
  <c r="CG444" i="2307"/>
  <c r="CE444" i="2307"/>
  <c r="CG691" i="2307"/>
  <c r="CE691" i="2307"/>
  <c r="CZ691" i="2307"/>
  <c r="CZ936" i="2307"/>
  <c r="CG936" i="2307"/>
  <c r="DB936" i="2307"/>
  <c r="CE936" i="2307"/>
  <c r="DB196" i="2307"/>
  <c r="CG199" i="2307"/>
  <c r="DB204" i="2307"/>
  <c r="CZ209" i="2307"/>
  <c r="CE216" i="2307"/>
  <c r="CZ224" i="2307"/>
  <c r="CG224" i="2307"/>
  <c r="CG225" i="2307"/>
  <c r="CE225" i="2307"/>
  <c r="CZ241" i="2307"/>
  <c r="CE248" i="2307"/>
  <c r="CZ280" i="2307"/>
  <c r="CG280" i="2307"/>
  <c r="CE280" i="2307"/>
  <c r="CZ312" i="2307"/>
  <c r="CG312" i="2307"/>
  <c r="CE312" i="2307"/>
  <c r="CZ344" i="2307"/>
  <c r="CG344" i="2307"/>
  <c r="CE344" i="2307"/>
  <c r="CZ376" i="2307"/>
  <c r="CG376" i="2307"/>
  <c r="CE376" i="2307"/>
  <c r="CZ408" i="2307"/>
  <c r="CG408" i="2307"/>
  <c r="CE408" i="2307"/>
  <c r="CZ440" i="2307"/>
  <c r="CG440" i="2307"/>
  <c r="CE440" i="2307"/>
  <c r="CZ472" i="2307"/>
  <c r="CG472" i="2307"/>
  <c r="CE472" i="2307"/>
  <c r="CZ504" i="2307"/>
  <c r="CG504" i="2307"/>
  <c r="CE504" i="2307"/>
  <c r="CE541" i="2307"/>
  <c r="CG541" i="2307"/>
  <c r="DB541" i="2307"/>
  <c r="CE549" i="2307"/>
  <c r="CG549" i="2307"/>
  <c r="DB549" i="2307"/>
  <c r="CE557" i="2307"/>
  <c r="CG557" i="2307"/>
  <c r="DB557" i="2307"/>
  <c r="CE565" i="2307"/>
  <c r="CG565" i="2307"/>
  <c r="DB565" i="2307"/>
  <c r="CZ597" i="2307"/>
  <c r="CG633" i="2307"/>
  <c r="CZ264" i="2307"/>
  <c r="CG264" i="2307"/>
  <c r="CE264" i="2307"/>
  <c r="CZ296" i="2307"/>
  <c r="CG296" i="2307"/>
  <c r="CE296" i="2307"/>
  <c r="CZ328" i="2307"/>
  <c r="CG328" i="2307"/>
  <c r="CE328" i="2307"/>
  <c r="CZ316" i="2307"/>
  <c r="CG316" i="2307"/>
  <c r="CE316" i="2307"/>
  <c r="CZ412" i="2307"/>
  <c r="CG412" i="2307"/>
  <c r="CE412" i="2307"/>
  <c r="CZ508" i="2307"/>
  <c r="CG508" i="2307"/>
  <c r="CE508" i="2307"/>
  <c r="CG201" i="2307"/>
  <c r="CZ213" i="2307"/>
  <c r="CZ228" i="2307"/>
  <c r="CG228" i="2307"/>
  <c r="CG229" i="2307"/>
  <c r="CE229" i="2307"/>
  <c r="CZ245" i="2307"/>
  <c r="DB264" i="2307"/>
  <c r="CZ276" i="2307"/>
  <c r="CG276" i="2307"/>
  <c r="CE276" i="2307"/>
  <c r="DB296" i="2307"/>
  <c r="CZ308" i="2307"/>
  <c r="CG308" i="2307"/>
  <c r="CE308" i="2307"/>
  <c r="DB328" i="2307"/>
  <c r="CZ340" i="2307"/>
  <c r="CG340" i="2307"/>
  <c r="CE340" i="2307"/>
  <c r="DB360" i="2307"/>
  <c r="CZ372" i="2307"/>
  <c r="CG372" i="2307"/>
  <c r="CE372" i="2307"/>
  <c r="DB392" i="2307"/>
  <c r="CZ404" i="2307"/>
  <c r="CG404" i="2307"/>
  <c r="CE404" i="2307"/>
  <c r="DB424" i="2307"/>
  <c r="CZ436" i="2307"/>
  <c r="CG436" i="2307"/>
  <c r="CE436" i="2307"/>
  <c r="DB456" i="2307"/>
  <c r="CZ468" i="2307"/>
  <c r="CG468" i="2307"/>
  <c r="CE468" i="2307"/>
  <c r="DB488" i="2307"/>
  <c r="CZ500" i="2307"/>
  <c r="CG500" i="2307"/>
  <c r="CE500" i="2307"/>
  <c r="DB520" i="2307"/>
  <c r="CZ532" i="2307"/>
  <c r="CG532" i="2307"/>
  <c r="CE532" i="2307"/>
  <c r="CE573" i="2307"/>
  <c r="CG573" i="2307"/>
  <c r="DB573" i="2307"/>
  <c r="CZ613" i="2307"/>
  <c r="CE613" i="2307"/>
  <c r="CG613" i="2307"/>
  <c r="DB613" i="2307"/>
  <c r="CZ665" i="2307"/>
  <c r="CE665" i="2307"/>
  <c r="DB665" i="2307"/>
  <c r="CZ208" i="2307"/>
  <c r="CG208" i="2307"/>
  <c r="CG221" i="2307"/>
  <c r="CE221" i="2307"/>
  <c r="CZ348" i="2307"/>
  <c r="CG348" i="2307"/>
  <c r="CE348" i="2307"/>
  <c r="CZ476" i="2307"/>
  <c r="CG476" i="2307"/>
  <c r="CE476" i="2307"/>
  <c r="CG671" i="2307"/>
  <c r="CE671" i="2307"/>
  <c r="CZ671" i="2307"/>
  <c r="DB671" i="2307"/>
  <c r="CE195" i="2307"/>
  <c r="CZ200" i="2307"/>
  <c r="CE203" i="2307"/>
  <c r="DB208" i="2307"/>
  <c r="CZ217" i="2307"/>
  <c r="CZ232" i="2307"/>
  <c r="CG232" i="2307"/>
  <c r="CG233" i="2307"/>
  <c r="CE233" i="2307"/>
  <c r="DB240" i="2307"/>
  <c r="DB241" i="2307"/>
  <c r="CZ249" i="2307"/>
  <c r="DB260" i="2307"/>
  <c r="CZ272" i="2307"/>
  <c r="CG272" i="2307"/>
  <c r="CE272" i="2307"/>
  <c r="DB292" i="2307"/>
  <c r="CZ304" i="2307"/>
  <c r="CG304" i="2307"/>
  <c r="CE304" i="2307"/>
  <c r="DB324" i="2307"/>
  <c r="CZ336" i="2307"/>
  <c r="CG336" i="2307"/>
  <c r="CE336" i="2307"/>
  <c r="DB356" i="2307"/>
  <c r="CZ368" i="2307"/>
  <c r="CG368" i="2307"/>
  <c r="CE368" i="2307"/>
  <c r="DB388" i="2307"/>
  <c r="CZ400" i="2307"/>
  <c r="CG400" i="2307"/>
  <c r="CE400" i="2307"/>
  <c r="DB420" i="2307"/>
  <c r="CZ432" i="2307"/>
  <c r="CG432" i="2307"/>
  <c r="CE432" i="2307"/>
  <c r="DB452" i="2307"/>
  <c r="CZ464" i="2307"/>
  <c r="CG464" i="2307"/>
  <c r="CE464" i="2307"/>
  <c r="DB484" i="2307"/>
  <c r="CZ496" i="2307"/>
  <c r="CG496" i="2307"/>
  <c r="CE496" i="2307"/>
  <c r="DB516" i="2307"/>
  <c r="CZ528" i="2307"/>
  <c r="CG528" i="2307"/>
  <c r="CE528" i="2307"/>
  <c r="CE581" i="2307"/>
  <c r="CG581" i="2307"/>
  <c r="DB581" i="2307"/>
  <c r="CE663" i="2307"/>
  <c r="CZ663" i="2307"/>
  <c r="DB663" i="2307"/>
  <c r="CG209" i="2307"/>
  <c r="CE209" i="2307"/>
  <c r="CZ220" i="2307"/>
  <c r="CG220" i="2307"/>
  <c r="CZ380" i="2307"/>
  <c r="CG380" i="2307"/>
  <c r="CE380" i="2307"/>
  <c r="DB199" i="2307"/>
  <c r="DB212" i="2307"/>
  <c r="DB213" i="2307"/>
  <c r="CZ221" i="2307"/>
  <c r="CZ236" i="2307"/>
  <c r="CG236" i="2307"/>
  <c r="CG237" i="2307"/>
  <c r="CE237" i="2307"/>
  <c r="DB244" i="2307"/>
  <c r="DB245" i="2307"/>
  <c r="CZ268" i="2307"/>
  <c r="CG268" i="2307"/>
  <c r="CE268" i="2307"/>
  <c r="CZ300" i="2307"/>
  <c r="CG300" i="2307"/>
  <c r="CE300" i="2307"/>
  <c r="CZ332" i="2307"/>
  <c r="CG332" i="2307"/>
  <c r="CE332" i="2307"/>
  <c r="CZ364" i="2307"/>
  <c r="CG364" i="2307"/>
  <c r="CE364" i="2307"/>
  <c r="CZ396" i="2307"/>
  <c r="CG396" i="2307"/>
  <c r="CE396" i="2307"/>
  <c r="CZ428" i="2307"/>
  <c r="CG428" i="2307"/>
  <c r="CE428" i="2307"/>
  <c r="CZ460" i="2307"/>
  <c r="CG460" i="2307"/>
  <c r="CE460" i="2307"/>
  <c r="CZ492" i="2307"/>
  <c r="CG492" i="2307"/>
  <c r="CE492" i="2307"/>
  <c r="CZ524" i="2307"/>
  <c r="CG524" i="2307"/>
  <c r="CE524" i="2307"/>
  <c r="CE589" i="2307"/>
  <c r="CG589" i="2307"/>
  <c r="DB589" i="2307"/>
  <c r="CE611" i="2307"/>
  <c r="CZ611" i="2307"/>
  <c r="CG611" i="2307"/>
  <c r="DB611" i="2307"/>
  <c r="CZ645" i="2307"/>
  <c r="CE645" i="2307"/>
  <c r="CG645" i="2307"/>
  <c r="DB645" i="2307"/>
  <c r="CG535" i="2307"/>
  <c r="CG543" i="2307"/>
  <c r="CG551" i="2307"/>
  <c r="CG559" i="2307"/>
  <c r="CG567" i="2307"/>
  <c r="CG575" i="2307"/>
  <c r="CG583" i="2307"/>
  <c r="CG591" i="2307"/>
  <c r="CG599" i="2307"/>
  <c r="CE603" i="2307"/>
  <c r="CZ603" i="2307"/>
  <c r="CZ605" i="2307"/>
  <c r="CE605" i="2307"/>
  <c r="CE635" i="2307"/>
  <c r="CZ635" i="2307"/>
  <c r="CZ637" i="2307"/>
  <c r="CE637" i="2307"/>
  <c r="CG667" i="2307"/>
  <c r="CE667" i="2307"/>
  <c r="CZ667" i="2307"/>
  <c r="CG937" i="2307"/>
  <c r="CE937" i="2307"/>
  <c r="DB937" i="2307"/>
  <c r="CZ937" i="2307"/>
  <c r="CE1185" i="2307"/>
  <c r="CG1185" i="2307"/>
  <c r="DB1185" i="2307"/>
  <c r="CZ1185" i="2307"/>
  <c r="DB253" i="2307"/>
  <c r="DB257" i="2307"/>
  <c r="DB261" i="2307"/>
  <c r="DB265" i="2307"/>
  <c r="DB269" i="2307"/>
  <c r="DB273" i="2307"/>
  <c r="DB277" i="2307"/>
  <c r="DB281" i="2307"/>
  <c r="DB285" i="2307"/>
  <c r="DB289" i="2307"/>
  <c r="DB293" i="2307"/>
  <c r="DB297" i="2307"/>
  <c r="DB301" i="2307"/>
  <c r="DB305" i="2307"/>
  <c r="DB309" i="2307"/>
  <c r="DB313" i="2307"/>
  <c r="DB317" i="2307"/>
  <c r="DB321" i="2307"/>
  <c r="DB325" i="2307"/>
  <c r="DB329" i="2307"/>
  <c r="DB333" i="2307"/>
  <c r="DB337" i="2307"/>
  <c r="DB341" i="2307"/>
  <c r="DB345" i="2307"/>
  <c r="DB349" i="2307"/>
  <c r="DB353" i="2307"/>
  <c r="DB357" i="2307"/>
  <c r="DB361" i="2307"/>
  <c r="DB365" i="2307"/>
  <c r="DB369" i="2307"/>
  <c r="DB373" i="2307"/>
  <c r="DB377" i="2307"/>
  <c r="DB381" i="2307"/>
  <c r="DB385" i="2307"/>
  <c r="DB389" i="2307"/>
  <c r="DB393" i="2307"/>
  <c r="DB397" i="2307"/>
  <c r="DB401" i="2307"/>
  <c r="DB405" i="2307"/>
  <c r="DB409" i="2307"/>
  <c r="DB413" i="2307"/>
  <c r="DB417" i="2307"/>
  <c r="DB421" i="2307"/>
  <c r="DB425" i="2307"/>
  <c r="DB429" i="2307"/>
  <c r="DB433" i="2307"/>
  <c r="DB437" i="2307"/>
  <c r="DB441" i="2307"/>
  <c r="DB445" i="2307"/>
  <c r="DB449" i="2307"/>
  <c r="DB453" i="2307"/>
  <c r="DB457" i="2307"/>
  <c r="DB461" i="2307"/>
  <c r="DB465" i="2307"/>
  <c r="DB469" i="2307"/>
  <c r="DB473" i="2307"/>
  <c r="DB477" i="2307"/>
  <c r="DB481" i="2307"/>
  <c r="DB485" i="2307"/>
  <c r="DB489" i="2307"/>
  <c r="DB493" i="2307"/>
  <c r="DB497" i="2307"/>
  <c r="DB501" i="2307"/>
  <c r="DB505" i="2307"/>
  <c r="DB509" i="2307"/>
  <c r="DB513" i="2307"/>
  <c r="DB517" i="2307"/>
  <c r="DB521" i="2307"/>
  <c r="DB525" i="2307"/>
  <c r="DB529" i="2307"/>
  <c r="DB533" i="2307"/>
  <c r="CG537" i="2307"/>
  <c r="CG545" i="2307"/>
  <c r="CG553" i="2307"/>
  <c r="CG561" i="2307"/>
  <c r="CG569" i="2307"/>
  <c r="CG577" i="2307"/>
  <c r="CG585" i="2307"/>
  <c r="CG593" i="2307"/>
  <c r="CG601" i="2307"/>
  <c r="CE607" i="2307"/>
  <c r="CZ607" i="2307"/>
  <c r="CZ609" i="2307"/>
  <c r="CE609" i="2307"/>
  <c r="CG627" i="2307"/>
  <c r="CG629" i="2307"/>
  <c r="CE639" i="2307"/>
  <c r="CZ639" i="2307"/>
  <c r="CZ641" i="2307"/>
  <c r="CE641" i="2307"/>
  <c r="CG695" i="2307"/>
  <c r="CE695" i="2307"/>
  <c r="CZ695" i="2307"/>
  <c r="CZ904" i="2307"/>
  <c r="CG904" i="2307"/>
  <c r="DB904" i="2307"/>
  <c r="CE904" i="2307"/>
  <c r="CG969" i="2307"/>
  <c r="CE969" i="2307"/>
  <c r="DB969" i="2307"/>
  <c r="CZ969" i="2307"/>
  <c r="CZ1084" i="2307"/>
  <c r="CG1084" i="2307"/>
  <c r="CE1084" i="2307"/>
  <c r="DB1084" i="2307"/>
  <c r="CZ207" i="2307"/>
  <c r="CZ211" i="2307"/>
  <c r="CZ215" i="2307"/>
  <c r="CZ219" i="2307"/>
  <c r="CZ223" i="2307"/>
  <c r="CZ227" i="2307"/>
  <c r="CZ231" i="2307"/>
  <c r="CZ235" i="2307"/>
  <c r="CZ239" i="2307"/>
  <c r="CZ243" i="2307"/>
  <c r="CZ247" i="2307"/>
  <c r="CZ251" i="2307"/>
  <c r="CE253" i="2307"/>
  <c r="CZ255" i="2307"/>
  <c r="CE257" i="2307"/>
  <c r="CZ259" i="2307"/>
  <c r="CE261" i="2307"/>
  <c r="CZ263" i="2307"/>
  <c r="CE265" i="2307"/>
  <c r="CZ267" i="2307"/>
  <c r="CE269" i="2307"/>
  <c r="CZ271" i="2307"/>
  <c r="CE273" i="2307"/>
  <c r="CZ275" i="2307"/>
  <c r="CE277" i="2307"/>
  <c r="CZ279" i="2307"/>
  <c r="CE281" i="2307"/>
  <c r="CZ283" i="2307"/>
  <c r="CE285" i="2307"/>
  <c r="CZ287" i="2307"/>
  <c r="CE289" i="2307"/>
  <c r="CZ291" i="2307"/>
  <c r="CE293" i="2307"/>
  <c r="CZ295" i="2307"/>
  <c r="CE297" i="2307"/>
  <c r="CZ299" i="2307"/>
  <c r="CE301" i="2307"/>
  <c r="CZ303" i="2307"/>
  <c r="CE305" i="2307"/>
  <c r="CZ307" i="2307"/>
  <c r="CE309" i="2307"/>
  <c r="CZ311" i="2307"/>
  <c r="CE313" i="2307"/>
  <c r="CZ315" i="2307"/>
  <c r="CE317" i="2307"/>
  <c r="CZ319" i="2307"/>
  <c r="CE321" i="2307"/>
  <c r="CZ323" i="2307"/>
  <c r="CE325" i="2307"/>
  <c r="CZ327" i="2307"/>
  <c r="CE329" i="2307"/>
  <c r="CZ331" i="2307"/>
  <c r="CE333" i="2307"/>
  <c r="CZ335" i="2307"/>
  <c r="CE337" i="2307"/>
  <c r="CZ339" i="2307"/>
  <c r="CE341" i="2307"/>
  <c r="CZ343" i="2307"/>
  <c r="CE345" i="2307"/>
  <c r="CZ347" i="2307"/>
  <c r="CE349" i="2307"/>
  <c r="CZ351" i="2307"/>
  <c r="CE353" i="2307"/>
  <c r="CZ355" i="2307"/>
  <c r="CE357" i="2307"/>
  <c r="CZ359" i="2307"/>
  <c r="CE361" i="2307"/>
  <c r="CZ363" i="2307"/>
  <c r="CE365" i="2307"/>
  <c r="CZ367" i="2307"/>
  <c r="CE369" i="2307"/>
  <c r="CZ371" i="2307"/>
  <c r="CE373" i="2307"/>
  <c r="CZ375" i="2307"/>
  <c r="CE377" i="2307"/>
  <c r="CZ379" i="2307"/>
  <c r="CE381" i="2307"/>
  <c r="CZ383" i="2307"/>
  <c r="CE385" i="2307"/>
  <c r="CZ387" i="2307"/>
  <c r="CE389" i="2307"/>
  <c r="CZ391" i="2307"/>
  <c r="CE393" i="2307"/>
  <c r="CZ395" i="2307"/>
  <c r="CE397" i="2307"/>
  <c r="CZ399" i="2307"/>
  <c r="CE401" i="2307"/>
  <c r="CZ403" i="2307"/>
  <c r="CE405" i="2307"/>
  <c r="CZ407" i="2307"/>
  <c r="CE409" i="2307"/>
  <c r="CZ411" i="2307"/>
  <c r="CE413" i="2307"/>
  <c r="CZ415" i="2307"/>
  <c r="CE417" i="2307"/>
  <c r="CZ419" i="2307"/>
  <c r="CE421" i="2307"/>
  <c r="CZ423" i="2307"/>
  <c r="CE425" i="2307"/>
  <c r="CZ427" i="2307"/>
  <c r="CE429" i="2307"/>
  <c r="CZ431" i="2307"/>
  <c r="CE433" i="2307"/>
  <c r="CZ435" i="2307"/>
  <c r="CE437" i="2307"/>
  <c r="CZ439" i="2307"/>
  <c r="CE441" i="2307"/>
  <c r="CZ443" i="2307"/>
  <c r="CE445" i="2307"/>
  <c r="CZ447" i="2307"/>
  <c r="CE449" i="2307"/>
  <c r="CZ451" i="2307"/>
  <c r="CE453" i="2307"/>
  <c r="CZ455" i="2307"/>
  <c r="CE457" i="2307"/>
  <c r="CZ459" i="2307"/>
  <c r="CE461" i="2307"/>
  <c r="CZ463" i="2307"/>
  <c r="CE465" i="2307"/>
  <c r="CZ467" i="2307"/>
  <c r="CE469" i="2307"/>
  <c r="CZ471" i="2307"/>
  <c r="CE473" i="2307"/>
  <c r="CZ475" i="2307"/>
  <c r="CE477" i="2307"/>
  <c r="CZ479" i="2307"/>
  <c r="CE481" i="2307"/>
  <c r="CZ483" i="2307"/>
  <c r="CE485" i="2307"/>
  <c r="CZ487" i="2307"/>
  <c r="CE489" i="2307"/>
  <c r="CZ491" i="2307"/>
  <c r="CE493" i="2307"/>
  <c r="CZ495" i="2307"/>
  <c r="CE497" i="2307"/>
  <c r="CZ499" i="2307"/>
  <c r="CE501" i="2307"/>
  <c r="CZ503" i="2307"/>
  <c r="CE505" i="2307"/>
  <c r="CZ507" i="2307"/>
  <c r="CE509" i="2307"/>
  <c r="CZ511" i="2307"/>
  <c r="CE513" i="2307"/>
  <c r="CZ515" i="2307"/>
  <c r="CE517" i="2307"/>
  <c r="CZ519" i="2307"/>
  <c r="CE521" i="2307"/>
  <c r="CZ523" i="2307"/>
  <c r="CE525" i="2307"/>
  <c r="CZ527" i="2307"/>
  <c r="CE529" i="2307"/>
  <c r="CZ531" i="2307"/>
  <c r="CE533" i="2307"/>
  <c r="DB535" i="2307"/>
  <c r="CZ537" i="2307"/>
  <c r="CE540" i="2307"/>
  <c r="DB543" i="2307"/>
  <c r="CZ545" i="2307"/>
  <c r="CE548" i="2307"/>
  <c r="DB551" i="2307"/>
  <c r="CZ553" i="2307"/>
  <c r="CE556" i="2307"/>
  <c r="DB559" i="2307"/>
  <c r="CZ561" i="2307"/>
  <c r="CE564" i="2307"/>
  <c r="DB567" i="2307"/>
  <c r="CZ569" i="2307"/>
  <c r="DB575" i="2307"/>
  <c r="CZ577" i="2307"/>
  <c r="DB583" i="2307"/>
  <c r="CZ585" i="2307"/>
  <c r="DB591" i="2307"/>
  <c r="CZ593" i="2307"/>
  <c r="DB599" i="2307"/>
  <c r="CZ601" i="2307"/>
  <c r="CG603" i="2307"/>
  <c r="CG605" i="2307"/>
  <c r="CE615" i="2307"/>
  <c r="CZ615" i="2307"/>
  <c r="CZ617" i="2307"/>
  <c r="CE617" i="2307"/>
  <c r="CG635" i="2307"/>
  <c r="CG637" i="2307"/>
  <c r="CE647" i="2307"/>
  <c r="CZ647" i="2307"/>
  <c r="CZ649" i="2307"/>
  <c r="CE649" i="2307"/>
  <c r="CG687" i="2307"/>
  <c r="CE687" i="2307"/>
  <c r="CZ687" i="2307"/>
  <c r="CZ851" i="2307"/>
  <c r="DB851" i="2307"/>
  <c r="CG851" i="2307"/>
  <c r="CE851" i="2307"/>
  <c r="CZ859" i="2307"/>
  <c r="DB859" i="2307"/>
  <c r="CG859" i="2307"/>
  <c r="CE859" i="2307"/>
  <c r="CZ867" i="2307"/>
  <c r="DB867" i="2307"/>
  <c r="CG867" i="2307"/>
  <c r="CE867" i="2307"/>
  <c r="CZ875" i="2307"/>
  <c r="DB875" i="2307"/>
  <c r="CG875" i="2307"/>
  <c r="CE875" i="2307"/>
  <c r="CZ968" i="2307"/>
  <c r="CG968" i="2307"/>
  <c r="DB968" i="2307"/>
  <c r="CE968" i="2307"/>
  <c r="CZ1052" i="2307"/>
  <c r="CG1052" i="2307"/>
  <c r="CE1052" i="2307"/>
  <c r="DB1052" i="2307"/>
  <c r="CZ1148" i="2307"/>
  <c r="CG1148" i="2307"/>
  <c r="CE1148" i="2307"/>
  <c r="DB1148" i="2307"/>
  <c r="CE619" i="2307"/>
  <c r="CZ619" i="2307"/>
  <c r="CZ621" i="2307"/>
  <c r="CE621" i="2307"/>
  <c r="CE651" i="2307"/>
  <c r="CZ651" i="2307"/>
  <c r="CZ653" i="2307"/>
  <c r="CE653" i="2307"/>
  <c r="CG683" i="2307"/>
  <c r="CE683" i="2307"/>
  <c r="CZ683" i="2307"/>
  <c r="CZ883" i="2307"/>
  <c r="DB883" i="2307"/>
  <c r="CG883" i="2307"/>
  <c r="CE883" i="2307"/>
  <c r="DB537" i="2307"/>
  <c r="DB545" i="2307"/>
  <c r="DB553" i="2307"/>
  <c r="DB561" i="2307"/>
  <c r="DB569" i="2307"/>
  <c r="DB577" i="2307"/>
  <c r="DB585" i="2307"/>
  <c r="DB593" i="2307"/>
  <c r="DB601" i="2307"/>
  <c r="CE623" i="2307"/>
  <c r="CZ623" i="2307"/>
  <c r="CZ625" i="2307"/>
  <c r="CE625" i="2307"/>
  <c r="CE655" i="2307"/>
  <c r="CZ655" i="2307"/>
  <c r="CZ657" i="2307"/>
  <c r="CE657" i="2307"/>
  <c r="DB667" i="2307"/>
  <c r="CG679" i="2307"/>
  <c r="CE679" i="2307"/>
  <c r="CZ679" i="2307"/>
  <c r="CE627" i="2307"/>
  <c r="CZ627" i="2307"/>
  <c r="CZ629" i="2307"/>
  <c r="CE629" i="2307"/>
  <c r="CE659" i="2307"/>
  <c r="CZ659" i="2307"/>
  <c r="CZ661" i="2307"/>
  <c r="CE661" i="2307"/>
  <c r="CG675" i="2307"/>
  <c r="CE675" i="2307"/>
  <c r="CZ675" i="2307"/>
  <c r="CZ1020" i="2307"/>
  <c r="CG1020" i="2307"/>
  <c r="CE1020" i="2307"/>
  <c r="DB1020" i="2307"/>
  <c r="CZ1116" i="2307"/>
  <c r="CG1116" i="2307"/>
  <c r="CE1116" i="2307"/>
  <c r="DB1116" i="2307"/>
  <c r="CG604" i="2307"/>
  <c r="CG608" i="2307"/>
  <c r="CG612" i="2307"/>
  <c r="CG616" i="2307"/>
  <c r="CG620" i="2307"/>
  <c r="CG624" i="2307"/>
  <c r="CG628" i="2307"/>
  <c r="CG632" i="2307"/>
  <c r="CG636" i="2307"/>
  <c r="CG640" i="2307"/>
  <c r="CG644" i="2307"/>
  <c r="CG648" i="2307"/>
  <c r="CG652" i="2307"/>
  <c r="CG656" i="2307"/>
  <c r="CG660" i="2307"/>
  <c r="CG664" i="2307"/>
  <c r="CG668" i="2307"/>
  <c r="CE669" i="2307"/>
  <c r="CG672" i="2307"/>
  <c r="CE673" i="2307"/>
  <c r="CG676" i="2307"/>
  <c r="CE677" i="2307"/>
  <c r="CG680" i="2307"/>
  <c r="CE681" i="2307"/>
  <c r="CG684" i="2307"/>
  <c r="CE685" i="2307"/>
  <c r="CG688" i="2307"/>
  <c r="CE689" i="2307"/>
  <c r="CG692" i="2307"/>
  <c r="CE693" i="2307"/>
  <c r="CG696" i="2307"/>
  <c r="CE697" i="2307"/>
  <c r="CZ699" i="2307"/>
  <c r="CG700" i="2307"/>
  <c r="CE701" i="2307"/>
  <c r="CZ703" i="2307"/>
  <c r="CG704" i="2307"/>
  <c r="CE705" i="2307"/>
  <c r="CZ707" i="2307"/>
  <c r="CG708" i="2307"/>
  <c r="CE709" i="2307"/>
  <c r="CZ711" i="2307"/>
  <c r="CG712" i="2307"/>
  <c r="CE713" i="2307"/>
  <c r="CZ715" i="2307"/>
  <c r="CG716" i="2307"/>
  <c r="CE717" i="2307"/>
  <c r="CZ719" i="2307"/>
  <c r="CG720" i="2307"/>
  <c r="CE721" i="2307"/>
  <c r="CZ723" i="2307"/>
  <c r="CG724" i="2307"/>
  <c r="CE725" i="2307"/>
  <c r="CZ727" i="2307"/>
  <c r="CG728" i="2307"/>
  <c r="CE729" i="2307"/>
  <c r="CZ731" i="2307"/>
  <c r="CG732" i="2307"/>
  <c r="CE733" i="2307"/>
  <c r="CZ735" i="2307"/>
  <c r="CG736" i="2307"/>
  <c r="CE737" i="2307"/>
  <c r="CZ739" i="2307"/>
  <c r="CG740" i="2307"/>
  <c r="CE741" i="2307"/>
  <c r="CZ743" i="2307"/>
  <c r="CG744" i="2307"/>
  <c r="CE745" i="2307"/>
  <c r="CZ747" i="2307"/>
  <c r="CG748" i="2307"/>
  <c r="CE749" i="2307"/>
  <c r="CZ751" i="2307"/>
  <c r="CG752" i="2307"/>
  <c r="CE753" i="2307"/>
  <c r="CZ755" i="2307"/>
  <c r="CG756" i="2307"/>
  <c r="CE757" i="2307"/>
  <c r="CZ759" i="2307"/>
  <c r="CG760" i="2307"/>
  <c r="CE761" i="2307"/>
  <c r="CZ763" i="2307"/>
  <c r="CG764" i="2307"/>
  <c r="CE765" i="2307"/>
  <c r="CZ767" i="2307"/>
  <c r="CG768" i="2307"/>
  <c r="CE769" i="2307"/>
  <c r="CZ771" i="2307"/>
  <c r="CG772" i="2307"/>
  <c r="CE773" i="2307"/>
  <c r="CZ775" i="2307"/>
  <c r="CG776" i="2307"/>
  <c r="CE777" i="2307"/>
  <c r="CZ779" i="2307"/>
  <c r="CG780" i="2307"/>
  <c r="CE781" i="2307"/>
  <c r="CZ783" i="2307"/>
  <c r="CG784" i="2307"/>
  <c r="CE785" i="2307"/>
  <c r="CZ787" i="2307"/>
  <c r="CG788" i="2307"/>
  <c r="CE789" i="2307"/>
  <c r="CZ791" i="2307"/>
  <c r="CG792" i="2307"/>
  <c r="CE793" i="2307"/>
  <c r="CZ795" i="2307"/>
  <c r="CG796" i="2307"/>
  <c r="CE797" i="2307"/>
  <c r="CZ799" i="2307"/>
  <c r="CG800" i="2307"/>
  <c r="CE801" i="2307"/>
  <c r="CZ803" i="2307"/>
  <c r="CG804" i="2307"/>
  <c r="CE805" i="2307"/>
  <c r="CZ807" i="2307"/>
  <c r="CG808" i="2307"/>
  <c r="CE809" i="2307"/>
  <c r="CZ811" i="2307"/>
  <c r="CG812" i="2307"/>
  <c r="CE813" i="2307"/>
  <c r="CZ815" i="2307"/>
  <c r="CG816" i="2307"/>
  <c r="CE817" i="2307"/>
  <c r="CZ819" i="2307"/>
  <c r="CG820" i="2307"/>
  <c r="CE821" i="2307"/>
  <c r="CZ823" i="2307"/>
  <c r="CG824" i="2307"/>
  <c r="CE825" i="2307"/>
  <c r="CZ827" i="2307"/>
  <c r="CG828" i="2307"/>
  <c r="CE829" i="2307"/>
  <c r="CZ831" i="2307"/>
  <c r="CG832" i="2307"/>
  <c r="CE833" i="2307"/>
  <c r="CZ835" i="2307"/>
  <c r="CG836" i="2307"/>
  <c r="CE837" i="2307"/>
  <c r="CZ839" i="2307"/>
  <c r="CG840" i="2307"/>
  <c r="CE841" i="2307"/>
  <c r="CZ843" i="2307"/>
  <c r="CG844" i="2307"/>
  <c r="CE845" i="2307"/>
  <c r="CZ847" i="2307"/>
  <c r="CG849" i="2307"/>
  <c r="DB853" i="2307"/>
  <c r="CG857" i="2307"/>
  <c r="DB861" i="2307"/>
  <c r="CG865" i="2307"/>
  <c r="DB869" i="2307"/>
  <c r="CG873" i="2307"/>
  <c r="DB877" i="2307"/>
  <c r="CG881" i="2307"/>
  <c r="DB885" i="2307"/>
  <c r="CE900" i="2307"/>
  <c r="CZ908" i="2307"/>
  <c r="CG908" i="2307"/>
  <c r="CG909" i="2307"/>
  <c r="CE909" i="2307"/>
  <c r="CE932" i="2307"/>
  <c r="CZ940" i="2307"/>
  <c r="CG940" i="2307"/>
  <c r="CG941" i="2307"/>
  <c r="CE941" i="2307"/>
  <c r="CE964" i="2307"/>
  <c r="CZ972" i="2307"/>
  <c r="CG972" i="2307"/>
  <c r="CG973" i="2307"/>
  <c r="CE973" i="2307"/>
  <c r="CZ1016" i="2307"/>
  <c r="CG1016" i="2307"/>
  <c r="CE1016" i="2307"/>
  <c r="CZ1048" i="2307"/>
  <c r="CG1048" i="2307"/>
  <c r="CE1048" i="2307"/>
  <c r="CZ1080" i="2307"/>
  <c r="CG1080" i="2307"/>
  <c r="CE1080" i="2307"/>
  <c r="CZ1112" i="2307"/>
  <c r="CG1112" i="2307"/>
  <c r="CE1112" i="2307"/>
  <c r="CZ1144" i="2307"/>
  <c r="CG1144" i="2307"/>
  <c r="CE1144" i="2307"/>
  <c r="CE1177" i="2307"/>
  <c r="CG1177" i="2307"/>
  <c r="DB1177" i="2307"/>
  <c r="CZ848" i="2307"/>
  <c r="CZ856" i="2307"/>
  <c r="CZ864" i="2307"/>
  <c r="CZ872" i="2307"/>
  <c r="CZ880" i="2307"/>
  <c r="CZ897" i="2307"/>
  <c r="CZ912" i="2307"/>
  <c r="CG912" i="2307"/>
  <c r="CG913" i="2307"/>
  <c r="CE913" i="2307"/>
  <c r="CZ944" i="2307"/>
  <c r="CG944" i="2307"/>
  <c r="CG945" i="2307"/>
  <c r="CE945" i="2307"/>
  <c r="CZ976" i="2307"/>
  <c r="CG976" i="2307"/>
  <c r="CG977" i="2307"/>
  <c r="CE977" i="2307"/>
  <c r="CZ1012" i="2307"/>
  <c r="CG1012" i="2307"/>
  <c r="CE1012" i="2307"/>
  <c r="CZ1044" i="2307"/>
  <c r="CG1044" i="2307"/>
  <c r="CE1044" i="2307"/>
  <c r="CZ1076" i="2307"/>
  <c r="CG1076" i="2307"/>
  <c r="CE1076" i="2307"/>
  <c r="CZ1108" i="2307"/>
  <c r="CG1108" i="2307"/>
  <c r="CE1108" i="2307"/>
  <c r="CZ1140" i="2307"/>
  <c r="CG1140" i="2307"/>
  <c r="CE1140" i="2307"/>
  <c r="CZ1236" i="2307"/>
  <c r="CG1236" i="2307"/>
  <c r="DB1236" i="2307"/>
  <c r="CE1236" i="2307"/>
  <c r="DB699" i="2307"/>
  <c r="DB703" i="2307"/>
  <c r="DB707" i="2307"/>
  <c r="DB711" i="2307"/>
  <c r="DB715" i="2307"/>
  <c r="DB719" i="2307"/>
  <c r="DB723" i="2307"/>
  <c r="DB727" i="2307"/>
  <c r="DB731" i="2307"/>
  <c r="DB735" i="2307"/>
  <c r="DB739" i="2307"/>
  <c r="DB743" i="2307"/>
  <c r="DB747" i="2307"/>
  <c r="DB751" i="2307"/>
  <c r="DB755" i="2307"/>
  <c r="DB759" i="2307"/>
  <c r="DB763" i="2307"/>
  <c r="DB767" i="2307"/>
  <c r="DB771" i="2307"/>
  <c r="DB775" i="2307"/>
  <c r="DB779" i="2307"/>
  <c r="DB783" i="2307"/>
  <c r="DB787" i="2307"/>
  <c r="DB791" i="2307"/>
  <c r="DB795" i="2307"/>
  <c r="DB799" i="2307"/>
  <c r="DB803" i="2307"/>
  <c r="DB807" i="2307"/>
  <c r="DB811" i="2307"/>
  <c r="DB815" i="2307"/>
  <c r="DB819" i="2307"/>
  <c r="DB823" i="2307"/>
  <c r="DB827" i="2307"/>
  <c r="DB831" i="2307"/>
  <c r="DB835" i="2307"/>
  <c r="DB839" i="2307"/>
  <c r="DB843" i="2307"/>
  <c r="DB847" i="2307"/>
  <c r="CZ916" i="2307"/>
  <c r="CG916" i="2307"/>
  <c r="CG917" i="2307"/>
  <c r="CE917" i="2307"/>
  <c r="CZ948" i="2307"/>
  <c r="CG948" i="2307"/>
  <c r="CG949" i="2307"/>
  <c r="CE949" i="2307"/>
  <c r="CZ980" i="2307"/>
  <c r="CG980" i="2307"/>
  <c r="CG981" i="2307"/>
  <c r="CE981" i="2307"/>
  <c r="CZ1008" i="2307"/>
  <c r="CG1008" i="2307"/>
  <c r="CE1008" i="2307"/>
  <c r="CZ1040" i="2307"/>
  <c r="CG1040" i="2307"/>
  <c r="CE1040" i="2307"/>
  <c r="CZ1072" i="2307"/>
  <c r="CG1072" i="2307"/>
  <c r="CE1072" i="2307"/>
  <c r="CZ1104" i="2307"/>
  <c r="CG1104" i="2307"/>
  <c r="CE1104" i="2307"/>
  <c r="CZ1136" i="2307"/>
  <c r="CG1136" i="2307"/>
  <c r="CE1136" i="2307"/>
  <c r="CZ1168" i="2307"/>
  <c r="CG1168" i="2307"/>
  <c r="CE1168" i="2307"/>
  <c r="CG1277" i="2307"/>
  <c r="CE1277" i="2307"/>
  <c r="CZ1277" i="2307"/>
  <c r="CE1491" i="2307"/>
  <c r="CG1491" i="2307"/>
  <c r="DB1491" i="2307"/>
  <c r="CZ1491" i="2307"/>
  <c r="DB848" i="2307"/>
  <c r="DB856" i="2307"/>
  <c r="DB864" i="2307"/>
  <c r="DB872" i="2307"/>
  <c r="DB880" i="2307"/>
  <c r="CZ888" i="2307"/>
  <c r="CG888" i="2307"/>
  <c r="CG889" i="2307"/>
  <c r="CE889" i="2307"/>
  <c r="CE912" i="2307"/>
  <c r="CZ920" i="2307"/>
  <c r="CG920" i="2307"/>
  <c r="CG921" i="2307"/>
  <c r="CE921" i="2307"/>
  <c r="CE944" i="2307"/>
  <c r="CZ952" i="2307"/>
  <c r="CG952" i="2307"/>
  <c r="CG953" i="2307"/>
  <c r="CE953" i="2307"/>
  <c r="CE976" i="2307"/>
  <c r="CZ984" i="2307"/>
  <c r="CG984" i="2307"/>
  <c r="CG985" i="2307"/>
  <c r="CE985" i="2307"/>
  <c r="CZ1004" i="2307"/>
  <c r="CG1004" i="2307"/>
  <c r="CE1004" i="2307"/>
  <c r="CZ1036" i="2307"/>
  <c r="CG1036" i="2307"/>
  <c r="CE1036" i="2307"/>
  <c r="CZ1068" i="2307"/>
  <c r="CG1068" i="2307"/>
  <c r="CE1068" i="2307"/>
  <c r="CZ1100" i="2307"/>
  <c r="CG1100" i="2307"/>
  <c r="CE1100" i="2307"/>
  <c r="CZ1132" i="2307"/>
  <c r="CG1132" i="2307"/>
  <c r="CE1132" i="2307"/>
  <c r="CZ1164" i="2307"/>
  <c r="CG1164" i="2307"/>
  <c r="CE1164" i="2307"/>
  <c r="CG1217" i="2307"/>
  <c r="CE1217" i="2307"/>
  <c r="CZ1217" i="2307"/>
  <c r="DB1217" i="2307"/>
  <c r="CG1257" i="2307"/>
  <c r="CE1257" i="2307"/>
  <c r="CZ1257" i="2307"/>
  <c r="DB1257" i="2307"/>
  <c r="CZ669" i="2307"/>
  <c r="CZ673" i="2307"/>
  <c r="CZ677" i="2307"/>
  <c r="CZ681" i="2307"/>
  <c r="CZ685" i="2307"/>
  <c r="CZ689" i="2307"/>
  <c r="CZ693" i="2307"/>
  <c r="CZ697" i="2307"/>
  <c r="CE699" i="2307"/>
  <c r="CZ701" i="2307"/>
  <c r="CE703" i="2307"/>
  <c r="CZ705" i="2307"/>
  <c r="CE707" i="2307"/>
  <c r="CZ709" i="2307"/>
  <c r="CE711" i="2307"/>
  <c r="CZ713" i="2307"/>
  <c r="CE715" i="2307"/>
  <c r="CZ717" i="2307"/>
  <c r="CE719" i="2307"/>
  <c r="CZ721" i="2307"/>
  <c r="CE723" i="2307"/>
  <c r="CZ725" i="2307"/>
  <c r="CE727" i="2307"/>
  <c r="CZ729" i="2307"/>
  <c r="CE731" i="2307"/>
  <c r="CZ733" i="2307"/>
  <c r="CE735" i="2307"/>
  <c r="CZ737" i="2307"/>
  <c r="CE739" i="2307"/>
  <c r="CZ741" i="2307"/>
  <c r="CE743" i="2307"/>
  <c r="CZ745" i="2307"/>
  <c r="CE747" i="2307"/>
  <c r="CZ749" i="2307"/>
  <c r="CE751" i="2307"/>
  <c r="CZ753" i="2307"/>
  <c r="CE755" i="2307"/>
  <c r="CZ757" i="2307"/>
  <c r="CE759" i="2307"/>
  <c r="CZ761" i="2307"/>
  <c r="CE763" i="2307"/>
  <c r="CZ765" i="2307"/>
  <c r="CE767" i="2307"/>
  <c r="CZ769" i="2307"/>
  <c r="CE771" i="2307"/>
  <c r="CZ773" i="2307"/>
  <c r="CE775" i="2307"/>
  <c r="CZ777" i="2307"/>
  <c r="CE779" i="2307"/>
  <c r="CZ781" i="2307"/>
  <c r="CE783" i="2307"/>
  <c r="CZ785" i="2307"/>
  <c r="CE787" i="2307"/>
  <c r="CZ789" i="2307"/>
  <c r="CE791" i="2307"/>
  <c r="CZ793" i="2307"/>
  <c r="CE795" i="2307"/>
  <c r="CZ797" i="2307"/>
  <c r="CE799" i="2307"/>
  <c r="CZ801" i="2307"/>
  <c r="CE803" i="2307"/>
  <c r="CZ805" i="2307"/>
  <c r="CE807" i="2307"/>
  <c r="CZ809" i="2307"/>
  <c r="CE811" i="2307"/>
  <c r="CZ813" i="2307"/>
  <c r="CE815" i="2307"/>
  <c r="CZ817" i="2307"/>
  <c r="CE819" i="2307"/>
  <c r="CZ821" i="2307"/>
  <c r="CE823" i="2307"/>
  <c r="CZ825" i="2307"/>
  <c r="CE827" i="2307"/>
  <c r="CZ829" i="2307"/>
  <c r="CE831" i="2307"/>
  <c r="CZ833" i="2307"/>
  <c r="CE835" i="2307"/>
  <c r="CZ837" i="2307"/>
  <c r="CE839" i="2307"/>
  <c r="CZ841" i="2307"/>
  <c r="CE843" i="2307"/>
  <c r="CZ845" i="2307"/>
  <c r="CE847" i="2307"/>
  <c r="DB849" i="2307"/>
  <c r="DB857" i="2307"/>
  <c r="DB865" i="2307"/>
  <c r="DB873" i="2307"/>
  <c r="CZ892" i="2307"/>
  <c r="CG892" i="2307"/>
  <c r="CG893" i="2307"/>
  <c r="CE893" i="2307"/>
  <c r="CE916" i="2307"/>
  <c r="CZ924" i="2307"/>
  <c r="CG924" i="2307"/>
  <c r="CG925" i="2307"/>
  <c r="CE925" i="2307"/>
  <c r="CE948" i="2307"/>
  <c r="CZ956" i="2307"/>
  <c r="CG956" i="2307"/>
  <c r="CG957" i="2307"/>
  <c r="CE957" i="2307"/>
  <c r="CE980" i="2307"/>
  <c r="CZ988" i="2307"/>
  <c r="CG988" i="2307"/>
  <c r="CG989" i="2307"/>
  <c r="CE989" i="2307"/>
  <c r="CZ1000" i="2307"/>
  <c r="CG1000" i="2307"/>
  <c r="CE1000" i="2307"/>
  <c r="CZ1032" i="2307"/>
  <c r="CG1032" i="2307"/>
  <c r="CE1032" i="2307"/>
  <c r="CZ1064" i="2307"/>
  <c r="CG1064" i="2307"/>
  <c r="CE1064" i="2307"/>
  <c r="CZ1096" i="2307"/>
  <c r="CG1096" i="2307"/>
  <c r="CE1096" i="2307"/>
  <c r="CZ1128" i="2307"/>
  <c r="CG1128" i="2307"/>
  <c r="CE1128" i="2307"/>
  <c r="CZ1160" i="2307"/>
  <c r="CG1160" i="2307"/>
  <c r="CE1160" i="2307"/>
  <c r="CZ896" i="2307"/>
  <c r="CG896" i="2307"/>
  <c r="CG897" i="2307"/>
  <c r="CE897" i="2307"/>
  <c r="CZ928" i="2307"/>
  <c r="CG928" i="2307"/>
  <c r="CG929" i="2307"/>
  <c r="CE929" i="2307"/>
  <c r="CZ960" i="2307"/>
  <c r="CG960" i="2307"/>
  <c r="CG961" i="2307"/>
  <c r="CE961" i="2307"/>
  <c r="CZ992" i="2307"/>
  <c r="CG992" i="2307"/>
  <c r="CZ996" i="2307"/>
  <c r="CG996" i="2307"/>
  <c r="CE996" i="2307"/>
  <c r="DB1016" i="2307"/>
  <c r="CZ1028" i="2307"/>
  <c r="CG1028" i="2307"/>
  <c r="CE1028" i="2307"/>
  <c r="DB1048" i="2307"/>
  <c r="CZ1060" i="2307"/>
  <c r="CG1060" i="2307"/>
  <c r="CE1060" i="2307"/>
  <c r="CZ1092" i="2307"/>
  <c r="CG1092" i="2307"/>
  <c r="CE1092" i="2307"/>
  <c r="CZ1124" i="2307"/>
  <c r="CG1124" i="2307"/>
  <c r="CE1124" i="2307"/>
  <c r="CZ1156" i="2307"/>
  <c r="CG1156" i="2307"/>
  <c r="CE1156" i="2307"/>
  <c r="CE1201" i="2307"/>
  <c r="CG1201" i="2307"/>
  <c r="DB1201" i="2307"/>
  <c r="CZ1216" i="2307"/>
  <c r="CG1216" i="2307"/>
  <c r="CE1216" i="2307"/>
  <c r="DB1216" i="2307"/>
  <c r="CZ900" i="2307"/>
  <c r="CG900" i="2307"/>
  <c r="CG901" i="2307"/>
  <c r="CE901" i="2307"/>
  <c r="CZ917" i="2307"/>
  <c r="CZ932" i="2307"/>
  <c r="CG932" i="2307"/>
  <c r="CG933" i="2307"/>
  <c r="CE933" i="2307"/>
  <c r="CZ949" i="2307"/>
  <c r="CZ964" i="2307"/>
  <c r="CG964" i="2307"/>
  <c r="CG965" i="2307"/>
  <c r="CE965" i="2307"/>
  <c r="CZ981" i="2307"/>
  <c r="CZ1024" i="2307"/>
  <c r="CG1024" i="2307"/>
  <c r="CE1024" i="2307"/>
  <c r="CZ1056" i="2307"/>
  <c r="CG1056" i="2307"/>
  <c r="CE1056" i="2307"/>
  <c r="CZ1088" i="2307"/>
  <c r="CG1088" i="2307"/>
  <c r="CE1088" i="2307"/>
  <c r="CZ1120" i="2307"/>
  <c r="CG1120" i="2307"/>
  <c r="CE1120" i="2307"/>
  <c r="CZ1152" i="2307"/>
  <c r="CG1152" i="2307"/>
  <c r="CE1152" i="2307"/>
  <c r="CE1193" i="2307"/>
  <c r="CG1193" i="2307"/>
  <c r="DB1193" i="2307"/>
  <c r="CG1171" i="2307"/>
  <c r="DB1176" i="2307"/>
  <c r="CG1179" i="2307"/>
  <c r="DB1184" i="2307"/>
  <c r="CG1187" i="2307"/>
  <c r="DB1192" i="2307"/>
  <c r="CG1195" i="2307"/>
  <c r="DB1200" i="2307"/>
  <c r="CG1203" i="2307"/>
  <c r="CZ1208" i="2307"/>
  <c r="CG1208" i="2307"/>
  <c r="CG1209" i="2307"/>
  <c r="CE1209" i="2307"/>
  <c r="CE1232" i="2307"/>
  <c r="CZ1240" i="2307"/>
  <c r="CG1240" i="2307"/>
  <c r="CG1241" i="2307"/>
  <c r="CE1241" i="2307"/>
  <c r="CG1253" i="2307"/>
  <c r="CE1253" i="2307"/>
  <c r="CZ1253" i="2307"/>
  <c r="DB993" i="2307"/>
  <c r="DB997" i="2307"/>
  <c r="DB1001" i="2307"/>
  <c r="DB1005" i="2307"/>
  <c r="DB1009" i="2307"/>
  <c r="DB1013" i="2307"/>
  <c r="DB1017" i="2307"/>
  <c r="DB1021" i="2307"/>
  <c r="DB1025" i="2307"/>
  <c r="DB1029" i="2307"/>
  <c r="DB1033" i="2307"/>
  <c r="DB1037" i="2307"/>
  <c r="DB1041" i="2307"/>
  <c r="DB1045" i="2307"/>
  <c r="DB1049" i="2307"/>
  <c r="DB1053" i="2307"/>
  <c r="DB1057" i="2307"/>
  <c r="DB1061" i="2307"/>
  <c r="DB1065" i="2307"/>
  <c r="DB1069" i="2307"/>
  <c r="DB1073" i="2307"/>
  <c r="DB1077" i="2307"/>
  <c r="DB1081" i="2307"/>
  <c r="DB1085" i="2307"/>
  <c r="DB1089" i="2307"/>
  <c r="DB1093" i="2307"/>
  <c r="DB1097" i="2307"/>
  <c r="DB1101" i="2307"/>
  <c r="DB1105" i="2307"/>
  <c r="DB1109" i="2307"/>
  <c r="DB1113" i="2307"/>
  <c r="DB1117" i="2307"/>
  <c r="DB1121" i="2307"/>
  <c r="DB1125" i="2307"/>
  <c r="DB1129" i="2307"/>
  <c r="DB1133" i="2307"/>
  <c r="DB1137" i="2307"/>
  <c r="DB1141" i="2307"/>
  <c r="DB1145" i="2307"/>
  <c r="DB1149" i="2307"/>
  <c r="DB1153" i="2307"/>
  <c r="DB1157" i="2307"/>
  <c r="DB1161" i="2307"/>
  <c r="DB1165" i="2307"/>
  <c r="DB1169" i="2307"/>
  <c r="CG1173" i="2307"/>
  <c r="CG1181" i="2307"/>
  <c r="CG1189" i="2307"/>
  <c r="CZ1212" i="2307"/>
  <c r="CG1212" i="2307"/>
  <c r="CG1213" i="2307"/>
  <c r="CE1213" i="2307"/>
  <c r="CZ1244" i="2307"/>
  <c r="CG1244" i="2307"/>
  <c r="CG1245" i="2307"/>
  <c r="CE1245" i="2307"/>
  <c r="CG1249" i="2307"/>
  <c r="CE1249" i="2307"/>
  <c r="CZ1249" i="2307"/>
  <c r="CE1398" i="2307"/>
  <c r="CG1398" i="2307"/>
  <c r="DB1398" i="2307"/>
  <c r="CZ1398" i="2307"/>
  <c r="CE1501" i="2307"/>
  <c r="CZ1501" i="2307"/>
  <c r="CG1501" i="2307"/>
  <c r="DB1501" i="2307"/>
  <c r="CZ887" i="2307"/>
  <c r="CZ891" i="2307"/>
  <c r="CZ895" i="2307"/>
  <c r="CZ899" i="2307"/>
  <c r="CZ903" i="2307"/>
  <c r="CZ907" i="2307"/>
  <c r="CZ911" i="2307"/>
  <c r="CZ915" i="2307"/>
  <c r="CZ919" i="2307"/>
  <c r="CZ923" i="2307"/>
  <c r="CZ927" i="2307"/>
  <c r="CZ931" i="2307"/>
  <c r="CZ935" i="2307"/>
  <c r="CZ939" i="2307"/>
  <c r="CZ943" i="2307"/>
  <c r="CZ947" i="2307"/>
  <c r="CZ951" i="2307"/>
  <c r="CZ955" i="2307"/>
  <c r="CZ959" i="2307"/>
  <c r="CZ963" i="2307"/>
  <c r="CZ967" i="2307"/>
  <c r="CZ971" i="2307"/>
  <c r="CZ975" i="2307"/>
  <c r="CZ979" i="2307"/>
  <c r="CZ983" i="2307"/>
  <c r="CZ987" i="2307"/>
  <c r="CZ991" i="2307"/>
  <c r="CE993" i="2307"/>
  <c r="CZ995" i="2307"/>
  <c r="CE997" i="2307"/>
  <c r="CZ999" i="2307"/>
  <c r="CE1001" i="2307"/>
  <c r="CZ1003" i="2307"/>
  <c r="CE1005" i="2307"/>
  <c r="CZ1007" i="2307"/>
  <c r="CE1009" i="2307"/>
  <c r="CZ1011" i="2307"/>
  <c r="CE1013" i="2307"/>
  <c r="CZ1015" i="2307"/>
  <c r="CE1017" i="2307"/>
  <c r="CZ1019" i="2307"/>
  <c r="CE1021" i="2307"/>
  <c r="CZ1023" i="2307"/>
  <c r="CE1025" i="2307"/>
  <c r="CZ1027" i="2307"/>
  <c r="CE1029" i="2307"/>
  <c r="CZ1031" i="2307"/>
  <c r="CE1033" i="2307"/>
  <c r="CZ1035" i="2307"/>
  <c r="CE1037" i="2307"/>
  <c r="CZ1039" i="2307"/>
  <c r="CE1041" i="2307"/>
  <c r="CZ1043" i="2307"/>
  <c r="CE1045" i="2307"/>
  <c r="CZ1047" i="2307"/>
  <c r="CE1049" i="2307"/>
  <c r="CZ1051" i="2307"/>
  <c r="CE1053" i="2307"/>
  <c r="CZ1055" i="2307"/>
  <c r="CE1057" i="2307"/>
  <c r="CZ1059" i="2307"/>
  <c r="CE1061" i="2307"/>
  <c r="CZ1063" i="2307"/>
  <c r="CE1065" i="2307"/>
  <c r="CZ1067" i="2307"/>
  <c r="CE1069" i="2307"/>
  <c r="CZ1071" i="2307"/>
  <c r="CE1073" i="2307"/>
  <c r="CZ1075" i="2307"/>
  <c r="CE1077" i="2307"/>
  <c r="CZ1079" i="2307"/>
  <c r="CE1081" i="2307"/>
  <c r="CZ1083" i="2307"/>
  <c r="CE1085" i="2307"/>
  <c r="CZ1087" i="2307"/>
  <c r="CE1089" i="2307"/>
  <c r="CZ1091" i="2307"/>
  <c r="CE1093" i="2307"/>
  <c r="CZ1095" i="2307"/>
  <c r="CE1097" i="2307"/>
  <c r="CZ1099" i="2307"/>
  <c r="CE1101" i="2307"/>
  <c r="CZ1103" i="2307"/>
  <c r="CE1105" i="2307"/>
  <c r="CZ1107" i="2307"/>
  <c r="CE1109" i="2307"/>
  <c r="CZ1111" i="2307"/>
  <c r="CE1113" i="2307"/>
  <c r="CZ1115" i="2307"/>
  <c r="CE1117" i="2307"/>
  <c r="CZ1119" i="2307"/>
  <c r="CE1121" i="2307"/>
  <c r="CZ1123" i="2307"/>
  <c r="CE1125" i="2307"/>
  <c r="CZ1127" i="2307"/>
  <c r="CE1129" i="2307"/>
  <c r="CZ1131" i="2307"/>
  <c r="CE1133" i="2307"/>
  <c r="CZ1135" i="2307"/>
  <c r="CE1137" i="2307"/>
  <c r="CZ1139" i="2307"/>
  <c r="CE1141" i="2307"/>
  <c r="CZ1143" i="2307"/>
  <c r="CE1145" i="2307"/>
  <c r="CZ1147" i="2307"/>
  <c r="CE1149" i="2307"/>
  <c r="CZ1151" i="2307"/>
  <c r="CE1153" i="2307"/>
  <c r="CZ1155" i="2307"/>
  <c r="CE1157" i="2307"/>
  <c r="CZ1159" i="2307"/>
  <c r="CE1161" i="2307"/>
  <c r="CZ1163" i="2307"/>
  <c r="CE1165" i="2307"/>
  <c r="CZ1167" i="2307"/>
  <c r="CE1169" i="2307"/>
  <c r="DB1171" i="2307"/>
  <c r="CZ1173" i="2307"/>
  <c r="CE1176" i="2307"/>
  <c r="DB1179" i="2307"/>
  <c r="CZ1181" i="2307"/>
  <c r="CE1184" i="2307"/>
  <c r="DB1187" i="2307"/>
  <c r="CZ1189" i="2307"/>
  <c r="CE1192" i="2307"/>
  <c r="DB1195" i="2307"/>
  <c r="CZ1197" i="2307"/>
  <c r="CE1200" i="2307"/>
  <c r="DB1203" i="2307"/>
  <c r="CZ1205" i="2307"/>
  <c r="CE1212" i="2307"/>
  <c r="CZ1220" i="2307"/>
  <c r="CG1220" i="2307"/>
  <c r="CG1221" i="2307"/>
  <c r="CE1221" i="2307"/>
  <c r="CE1244" i="2307"/>
  <c r="CG1273" i="2307"/>
  <c r="CE1273" i="2307"/>
  <c r="CZ1273" i="2307"/>
  <c r="CG1397" i="2307"/>
  <c r="CZ1397" i="2307"/>
  <c r="DB1397" i="2307"/>
  <c r="CE1397" i="2307"/>
  <c r="CZ1224" i="2307"/>
  <c r="CG1224" i="2307"/>
  <c r="CG1225" i="2307"/>
  <c r="CE1225" i="2307"/>
  <c r="CG1269" i="2307"/>
  <c r="CE1269" i="2307"/>
  <c r="CZ1269" i="2307"/>
  <c r="CG1457" i="2307"/>
  <c r="CE1457" i="2307"/>
  <c r="CZ1457" i="2307"/>
  <c r="DB1457" i="2307"/>
  <c r="DB1173" i="2307"/>
  <c r="DB1181" i="2307"/>
  <c r="DB1189" i="2307"/>
  <c r="DB1197" i="2307"/>
  <c r="DB1205" i="2307"/>
  <c r="CZ1213" i="2307"/>
  <c r="CE1220" i="2307"/>
  <c r="CZ1228" i="2307"/>
  <c r="CG1228" i="2307"/>
  <c r="CG1229" i="2307"/>
  <c r="CE1229" i="2307"/>
  <c r="CZ1245" i="2307"/>
  <c r="CG1265" i="2307"/>
  <c r="CE1265" i="2307"/>
  <c r="CZ1265" i="2307"/>
  <c r="CZ1200" i="2307"/>
  <c r="CZ1232" i="2307"/>
  <c r="CG1232" i="2307"/>
  <c r="CG1233" i="2307"/>
  <c r="CE1233" i="2307"/>
  <c r="CG1261" i="2307"/>
  <c r="CE1261" i="2307"/>
  <c r="CZ1261" i="2307"/>
  <c r="DB1248" i="2307"/>
  <c r="DB1252" i="2307"/>
  <c r="DB1256" i="2307"/>
  <c r="DB1260" i="2307"/>
  <c r="DB1264" i="2307"/>
  <c r="DB1268" i="2307"/>
  <c r="DB1272" i="2307"/>
  <c r="DB1276" i="2307"/>
  <c r="DB1280" i="2307"/>
  <c r="CZ1281" i="2307"/>
  <c r="DB1284" i="2307"/>
  <c r="CZ1285" i="2307"/>
  <c r="DB1288" i="2307"/>
  <c r="CZ1289" i="2307"/>
  <c r="DB1292" i="2307"/>
  <c r="CZ1293" i="2307"/>
  <c r="DB1296" i="2307"/>
  <c r="CZ1297" i="2307"/>
  <c r="DB1300" i="2307"/>
  <c r="CZ1301" i="2307"/>
  <c r="DB1304" i="2307"/>
  <c r="CZ1305" i="2307"/>
  <c r="DB1308" i="2307"/>
  <c r="CZ1309" i="2307"/>
  <c r="DB1312" i="2307"/>
  <c r="CZ1313" i="2307"/>
  <c r="CG1401" i="2307"/>
  <c r="CZ1401" i="2307"/>
  <c r="CE1402" i="2307"/>
  <c r="CG1402" i="2307"/>
  <c r="CG1421" i="2307"/>
  <c r="CE1421" i="2307"/>
  <c r="CZ1421" i="2307"/>
  <c r="CG1453" i="2307"/>
  <c r="CE1453" i="2307"/>
  <c r="CZ1453" i="2307"/>
  <c r="CE1483" i="2307"/>
  <c r="CG1483" i="2307"/>
  <c r="DB1483" i="2307"/>
  <c r="DB1319" i="2307"/>
  <c r="DB1327" i="2307"/>
  <c r="DB1335" i="2307"/>
  <c r="DB1343" i="2307"/>
  <c r="DB1351" i="2307"/>
  <c r="DB1359" i="2307"/>
  <c r="DB1367" i="2307"/>
  <c r="DB1375" i="2307"/>
  <c r="DB1383" i="2307"/>
  <c r="CG1405" i="2307"/>
  <c r="CZ1405" i="2307"/>
  <c r="CE1406" i="2307"/>
  <c r="CG1406" i="2307"/>
  <c r="CG1417" i="2307"/>
  <c r="CE1417" i="2307"/>
  <c r="CZ1417" i="2307"/>
  <c r="CG1449" i="2307"/>
  <c r="CE1449" i="2307"/>
  <c r="CZ1449" i="2307"/>
  <c r="DB1281" i="2307"/>
  <c r="DB1285" i="2307"/>
  <c r="DB1289" i="2307"/>
  <c r="DB1293" i="2307"/>
  <c r="DB1297" i="2307"/>
  <c r="DB1301" i="2307"/>
  <c r="DB1305" i="2307"/>
  <c r="DB1309" i="2307"/>
  <c r="DB1313" i="2307"/>
  <c r="CG1409" i="2307"/>
  <c r="CZ1409" i="2307"/>
  <c r="CE1410" i="2307"/>
  <c r="DB1410" i="2307"/>
  <c r="CG1410" i="2307"/>
  <c r="CG1413" i="2307"/>
  <c r="CE1413" i="2307"/>
  <c r="CZ1413" i="2307"/>
  <c r="CG1445" i="2307"/>
  <c r="CE1445" i="2307"/>
  <c r="CZ1445" i="2307"/>
  <c r="CG1477" i="2307"/>
  <c r="CE1477" i="2307"/>
  <c r="CZ1477" i="2307"/>
  <c r="CG1441" i="2307"/>
  <c r="CE1441" i="2307"/>
  <c r="CZ1441" i="2307"/>
  <c r="CG1473" i="2307"/>
  <c r="CE1473" i="2307"/>
  <c r="CZ1473" i="2307"/>
  <c r="CZ1207" i="2307"/>
  <c r="CZ1211" i="2307"/>
  <c r="CZ1215" i="2307"/>
  <c r="CZ1219" i="2307"/>
  <c r="CZ1223" i="2307"/>
  <c r="CZ1227" i="2307"/>
  <c r="CZ1231" i="2307"/>
  <c r="CZ1235" i="2307"/>
  <c r="CZ1239" i="2307"/>
  <c r="CZ1243" i="2307"/>
  <c r="CZ1247" i="2307"/>
  <c r="CG1248" i="2307"/>
  <c r="CZ1251" i="2307"/>
  <c r="CG1252" i="2307"/>
  <c r="CZ1255" i="2307"/>
  <c r="CG1256" i="2307"/>
  <c r="CZ1259" i="2307"/>
  <c r="CG1260" i="2307"/>
  <c r="CZ1263" i="2307"/>
  <c r="CG1264" i="2307"/>
  <c r="CZ1267" i="2307"/>
  <c r="CG1268" i="2307"/>
  <c r="CZ1271" i="2307"/>
  <c r="CG1272" i="2307"/>
  <c r="CZ1275" i="2307"/>
  <c r="CG1276" i="2307"/>
  <c r="CZ1279" i="2307"/>
  <c r="CG1280" i="2307"/>
  <c r="CE1281" i="2307"/>
  <c r="CZ1283" i="2307"/>
  <c r="CG1284" i="2307"/>
  <c r="CE1285" i="2307"/>
  <c r="CZ1287" i="2307"/>
  <c r="CG1288" i="2307"/>
  <c r="CE1289" i="2307"/>
  <c r="CZ1291" i="2307"/>
  <c r="CG1292" i="2307"/>
  <c r="CE1293" i="2307"/>
  <c r="CZ1295" i="2307"/>
  <c r="CG1296" i="2307"/>
  <c r="CE1297" i="2307"/>
  <c r="CZ1299" i="2307"/>
  <c r="CG1300" i="2307"/>
  <c r="CE1301" i="2307"/>
  <c r="CZ1303" i="2307"/>
  <c r="CG1304" i="2307"/>
  <c r="CE1305" i="2307"/>
  <c r="CZ1307" i="2307"/>
  <c r="CG1308" i="2307"/>
  <c r="CE1309" i="2307"/>
  <c r="CZ1311" i="2307"/>
  <c r="CG1312" i="2307"/>
  <c r="CE1313" i="2307"/>
  <c r="CG1317" i="2307"/>
  <c r="DB1322" i="2307"/>
  <c r="CG1325" i="2307"/>
  <c r="DB1330" i="2307"/>
  <c r="CG1333" i="2307"/>
  <c r="DB1338" i="2307"/>
  <c r="CG1341" i="2307"/>
  <c r="DB1346" i="2307"/>
  <c r="CG1349" i="2307"/>
  <c r="DB1354" i="2307"/>
  <c r="CG1357" i="2307"/>
  <c r="DB1362" i="2307"/>
  <c r="CG1365" i="2307"/>
  <c r="DB1370" i="2307"/>
  <c r="CG1373" i="2307"/>
  <c r="DB1378" i="2307"/>
  <c r="CG1381" i="2307"/>
  <c r="CG1385" i="2307"/>
  <c r="CZ1385" i="2307"/>
  <c r="CE1386" i="2307"/>
  <c r="CG1386" i="2307"/>
  <c r="CZ1402" i="2307"/>
  <c r="CE1409" i="2307"/>
  <c r="CG1437" i="2307"/>
  <c r="CE1437" i="2307"/>
  <c r="CZ1437" i="2307"/>
  <c r="CG1469" i="2307"/>
  <c r="CE1469" i="2307"/>
  <c r="CZ1469" i="2307"/>
  <c r="CZ1483" i="2307"/>
  <c r="CG1319" i="2307"/>
  <c r="CG1327" i="2307"/>
  <c r="CG1335" i="2307"/>
  <c r="CG1343" i="2307"/>
  <c r="CG1351" i="2307"/>
  <c r="CG1359" i="2307"/>
  <c r="CG1367" i="2307"/>
  <c r="CG1375" i="2307"/>
  <c r="CG1383" i="2307"/>
  <c r="CG1389" i="2307"/>
  <c r="CZ1389" i="2307"/>
  <c r="CE1390" i="2307"/>
  <c r="CG1390" i="2307"/>
  <c r="DB1421" i="2307"/>
  <c r="CG1433" i="2307"/>
  <c r="CE1433" i="2307"/>
  <c r="CZ1433" i="2307"/>
  <c r="DB1453" i="2307"/>
  <c r="CG1465" i="2307"/>
  <c r="CE1465" i="2307"/>
  <c r="CZ1465" i="2307"/>
  <c r="CZ1503" i="2307"/>
  <c r="CE1503" i="2307"/>
  <c r="CG1503" i="2307"/>
  <c r="DB1503" i="2307"/>
  <c r="CZ1523" i="2307"/>
  <c r="CE1523" i="2307"/>
  <c r="DB1523" i="2307"/>
  <c r="CZ1542" i="2307"/>
  <c r="CG1542" i="2307"/>
  <c r="CE1542" i="2307"/>
  <c r="DB1542" i="2307"/>
  <c r="CZ1318" i="2307"/>
  <c r="CZ1326" i="2307"/>
  <c r="CZ1334" i="2307"/>
  <c r="CZ1342" i="2307"/>
  <c r="CZ1350" i="2307"/>
  <c r="CZ1358" i="2307"/>
  <c r="CZ1366" i="2307"/>
  <c r="CZ1374" i="2307"/>
  <c r="CZ1382" i="2307"/>
  <c r="CG1393" i="2307"/>
  <c r="CZ1393" i="2307"/>
  <c r="CE1394" i="2307"/>
  <c r="CG1394" i="2307"/>
  <c r="DB1401" i="2307"/>
  <c r="DB1402" i="2307"/>
  <c r="CZ1410" i="2307"/>
  <c r="DB1417" i="2307"/>
  <c r="CG1429" i="2307"/>
  <c r="CE1429" i="2307"/>
  <c r="CZ1429" i="2307"/>
  <c r="DB1449" i="2307"/>
  <c r="CG1461" i="2307"/>
  <c r="CE1461" i="2307"/>
  <c r="CZ1461" i="2307"/>
  <c r="CE1521" i="2307"/>
  <c r="CZ1521" i="2307"/>
  <c r="DB1521" i="2307"/>
  <c r="CE1387" i="2307"/>
  <c r="CE1391" i="2307"/>
  <c r="CE1395" i="2307"/>
  <c r="CE1399" i="2307"/>
  <c r="CE1403" i="2307"/>
  <c r="CE1407" i="2307"/>
  <c r="CE1411" i="2307"/>
  <c r="CG1414" i="2307"/>
  <c r="CE1415" i="2307"/>
  <c r="CG1418" i="2307"/>
  <c r="CE1419" i="2307"/>
  <c r="CG1422" i="2307"/>
  <c r="CE1423" i="2307"/>
  <c r="CG1426" i="2307"/>
  <c r="CE1427" i="2307"/>
  <c r="CG1430" i="2307"/>
  <c r="CE1431" i="2307"/>
  <c r="CG1434" i="2307"/>
  <c r="CE1435" i="2307"/>
  <c r="CG1438" i="2307"/>
  <c r="CE1439" i="2307"/>
  <c r="CG1442" i="2307"/>
  <c r="CE1443" i="2307"/>
  <c r="CG1446" i="2307"/>
  <c r="CE1447" i="2307"/>
  <c r="CG1450" i="2307"/>
  <c r="CE1451" i="2307"/>
  <c r="CG1454" i="2307"/>
  <c r="CE1455" i="2307"/>
  <c r="CG1458" i="2307"/>
  <c r="CE1459" i="2307"/>
  <c r="CG1462" i="2307"/>
  <c r="CE1463" i="2307"/>
  <c r="CG1466" i="2307"/>
  <c r="CE1467" i="2307"/>
  <c r="CG1470" i="2307"/>
  <c r="CE1471" i="2307"/>
  <c r="CG1474" i="2307"/>
  <c r="CE1475" i="2307"/>
  <c r="CG1478" i="2307"/>
  <c r="CG1485" i="2307"/>
  <c r="CG1493" i="2307"/>
  <c r="CE1525" i="2307"/>
  <c r="CZ1525" i="2307"/>
  <c r="CZ1527" i="2307"/>
  <c r="CE1527" i="2307"/>
  <c r="CZ1691" i="2307"/>
  <c r="CG1691" i="2307"/>
  <c r="CE1691" i="2307"/>
  <c r="DB1691" i="2307"/>
  <c r="CZ1755" i="2307"/>
  <c r="CG1755" i="2307"/>
  <c r="CE1755" i="2307"/>
  <c r="DB1755" i="2307"/>
  <c r="CG1479" i="2307"/>
  <c r="CG1487" i="2307"/>
  <c r="CG1495" i="2307"/>
  <c r="CZ1499" i="2307"/>
  <c r="CE1499" i="2307"/>
  <c r="CE1529" i="2307"/>
  <c r="CZ1529" i="2307"/>
  <c r="CZ1531" i="2307"/>
  <c r="CE1531" i="2307"/>
  <c r="CZ1535" i="2307"/>
  <c r="CG1535" i="2307"/>
  <c r="CE1535" i="2307"/>
  <c r="CZ1479" i="2307"/>
  <c r="CE1482" i="2307"/>
  <c r="DB1485" i="2307"/>
  <c r="CZ1487" i="2307"/>
  <c r="CE1490" i="2307"/>
  <c r="DB1493" i="2307"/>
  <c r="CZ1495" i="2307"/>
  <c r="CE1505" i="2307"/>
  <c r="CZ1505" i="2307"/>
  <c r="CZ1507" i="2307"/>
  <c r="CE1507" i="2307"/>
  <c r="CG1525" i="2307"/>
  <c r="CG1527" i="2307"/>
  <c r="CE1540" i="2307"/>
  <c r="DB1540" i="2307"/>
  <c r="CZ1540" i="2307"/>
  <c r="CG1540" i="2307"/>
  <c r="CE1544" i="2307"/>
  <c r="CG1544" i="2307"/>
  <c r="DB1544" i="2307"/>
  <c r="DB1414" i="2307"/>
  <c r="DB1418" i="2307"/>
  <c r="DB1422" i="2307"/>
  <c r="DB1426" i="2307"/>
  <c r="DB1430" i="2307"/>
  <c r="DB1434" i="2307"/>
  <c r="DB1438" i="2307"/>
  <c r="DB1442" i="2307"/>
  <c r="DB1446" i="2307"/>
  <c r="DB1450" i="2307"/>
  <c r="DB1454" i="2307"/>
  <c r="DB1458" i="2307"/>
  <c r="DB1462" i="2307"/>
  <c r="DB1466" i="2307"/>
  <c r="DB1470" i="2307"/>
  <c r="DB1474" i="2307"/>
  <c r="DB1478" i="2307"/>
  <c r="CE1509" i="2307"/>
  <c r="CZ1509" i="2307"/>
  <c r="CZ1511" i="2307"/>
  <c r="CE1511" i="2307"/>
  <c r="CZ1550" i="2307"/>
  <c r="CG1550" i="2307"/>
  <c r="CE1550" i="2307"/>
  <c r="CZ1659" i="2307"/>
  <c r="CG1659" i="2307"/>
  <c r="CE1659" i="2307"/>
  <c r="DB1659" i="2307"/>
  <c r="CZ1723" i="2307"/>
  <c r="CG1723" i="2307"/>
  <c r="CE1723" i="2307"/>
  <c r="DB1723" i="2307"/>
  <c r="CZ1787" i="2307"/>
  <c r="CG1787" i="2307"/>
  <c r="CE1787" i="2307"/>
  <c r="DB1787" i="2307"/>
  <c r="DB1479" i="2307"/>
  <c r="DB1487" i="2307"/>
  <c r="DB1495" i="2307"/>
  <c r="CE1513" i="2307"/>
  <c r="CZ1513" i="2307"/>
  <c r="CZ1515" i="2307"/>
  <c r="CE1515" i="2307"/>
  <c r="CE1548" i="2307"/>
  <c r="DB1548" i="2307"/>
  <c r="CZ1548" i="2307"/>
  <c r="CG1548" i="2307"/>
  <c r="CZ1558" i="2307"/>
  <c r="CG1558" i="2307"/>
  <c r="CE1558" i="2307"/>
  <c r="CG1612" i="2307"/>
  <c r="CE1612" i="2307"/>
  <c r="DB1612" i="2307"/>
  <c r="CZ1612" i="2307"/>
  <c r="CE1485" i="2307"/>
  <c r="CE1493" i="2307"/>
  <c r="CE1517" i="2307"/>
  <c r="CZ1517" i="2307"/>
  <c r="CZ1519" i="2307"/>
  <c r="CE1519" i="2307"/>
  <c r="CE1556" i="2307"/>
  <c r="DB1556" i="2307"/>
  <c r="CZ1556" i="2307"/>
  <c r="CG1556" i="2307"/>
  <c r="CZ1566" i="2307"/>
  <c r="DB1566" i="2307"/>
  <c r="CG1566" i="2307"/>
  <c r="CE1566" i="2307"/>
  <c r="CZ1574" i="2307"/>
  <c r="DB1574" i="2307"/>
  <c r="CG1574" i="2307"/>
  <c r="CE1574" i="2307"/>
  <c r="CZ1582" i="2307"/>
  <c r="DB1582" i="2307"/>
  <c r="CG1582" i="2307"/>
  <c r="CE1582" i="2307"/>
  <c r="CG1498" i="2307"/>
  <c r="CG1502" i="2307"/>
  <c r="CG1506" i="2307"/>
  <c r="CG1510" i="2307"/>
  <c r="CG1514" i="2307"/>
  <c r="CG1518" i="2307"/>
  <c r="CG1522" i="2307"/>
  <c r="CG1526" i="2307"/>
  <c r="CG1530" i="2307"/>
  <c r="CZ1533" i="2307"/>
  <c r="CG1534" i="2307"/>
  <c r="DB1552" i="2307"/>
  <c r="DB1560" i="2307"/>
  <c r="DB1568" i="2307"/>
  <c r="CG1572" i="2307"/>
  <c r="DB1576" i="2307"/>
  <c r="CG1580" i="2307"/>
  <c r="CZ1583" i="2307"/>
  <c r="CG1583" i="2307"/>
  <c r="CG1584" i="2307"/>
  <c r="CE1584" i="2307"/>
  <c r="CE1607" i="2307"/>
  <c r="CZ1615" i="2307"/>
  <c r="CG1615" i="2307"/>
  <c r="CG1616" i="2307"/>
  <c r="CE1616" i="2307"/>
  <c r="CZ1655" i="2307"/>
  <c r="CG1655" i="2307"/>
  <c r="CE1655" i="2307"/>
  <c r="CZ1687" i="2307"/>
  <c r="CG1687" i="2307"/>
  <c r="CE1687" i="2307"/>
  <c r="CZ1719" i="2307"/>
  <c r="CG1719" i="2307"/>
  <c r="CE1719" i="2307"/>
  <c r="CZ1751" i="2307"/>
  <c r="CG1751" i="2307"/>
  <c r="CE1751" i="2307"/>
  <c r="CZ1783" i="2307"/>
  <c r="CG1783" i="2307"/>
  <c r="CE1783" i="2307"/>
  <c r="CZ1896" i="2307"/>
  <c r="CG1896" i="2307"/>
  <c r="CE1896" i="2307"/>
  <c r="DB1896" i="2307"/>
  <c r="CZ1587" i="2307"/>
  <c r="CG1587" i="2307"/>
  <c r="CG1588" i="2307"/>
  <c r="CE1588" i="2307"/>
  <c r="CZ1604" i="2307"/>
  <c r="CZ1619" i="2307"/>
  <c r="CG1619" i="2307"/>
  <c r="CG1620" i="2307"/>
  <c r="CE1620" i="2307"/>
  <c r="CZ1651" i="2307"/>
  <c r="CG1651" i="2307"/>
  <c r="CE1651" i="2307"/>
  <c r="CZ1683" i="2307"/>
  <c r="CG1683" i="2307"/>
  <c r="CE1683" i="2307"/>
  <c r="CZ1715" i="2307"/>
  <c r="CG1715" i="2307"/>
  <c r="CE1715" i="2307"/>
  <c r="CZ1747" i="2307"/>
  <c r="CG1747" i="2307"/>
  <c r="CE1747" i="2307"/>
  <c r="CZ1779" i="2307"/>
  <c r="CG1779" i="2307"/>
  <c r="CE1779" i="2307"/>
  <c r="CG1833" i="2307"/>
  <c r="CE1833" i="2307"/>
  <c r="DB1833" i="2307"/>
  <c r="CZ1833" i="2307"/>
  <c r="CZ1852" i="2307"/>
  <c r="CG1852" i="2307"/>
  <c r="CE1852" i="2307"/>
  <c r="CZ1916" i="2307"/>
  <c r="CG1916" i="2307"/>
  <c r="CE1916" i="2307"/>
  <c r="CG1963" i="2307"/>
  <c r="CZ1963" i="2307"/>
  <c r="CE1963" i="2307"/>
  <c r="DB1963" i="2307"/>
  <c r="DB1533" i="2307"/>
  <c r="DB1538" i="2307"/>
  <c r="CZ1572" i="2307"/>
  <c r="CZ1580" i="2307"/>
  <c r="CZ1591" i="2307"/>
  <c r="CG1591" i="2307"/>
  <c r="CG1592" i="2307"/>
  <c r="CE1592" i="2307"/>
  <c r="CZ1608" i="2307"/>
  <c r="CZ1623" i="2307"/>
  <c r="CG1623" i="2307"/>
  <c r="CG1624" i="2307"/>
  <c r="CE1624" i="2307"/>
  <c r="CZ1647" i="2307"/>
  <c r="CG1647" i="2307"/>
  <c r="CE1647" i="2307"/>
  <c r="CZ1679" i="2307"/>
  <c r="CG1679" i="2307"/>
  <c r="CE1679" i="2307"/>
  <c r="CZ1711" i="2307"/>
  <c r="CG1711" i="2307"/>
  <c r="CE1711" i="2307"/>
  <c r="CZ1743" i="2307"/>
  <c r="CG1743" i="2307"/>
  <c r="CE1743" i="2307"/>
  <c r="CZ1775" i="2307"/>
  <c r="CG1775" i="2307"/>
  <c r="CE1775" i="2307"/>
  <c r="CZ1995" i="2307"/>
  <c r="CG1995" i="2307"/>
  <c r="DB1995" i="2307"/>
  <c r="CE1995" i="2307"/>
  <c r="CE1587" i="2307"/>
  <c r="CZ1595" i="2307"/>
  <c r="CG1595" i="2307"/>
  <c r="CG1596" i="2307"/>
  <c r="CE1596" i="2307"/>
  <c r="CE1619" i="2307"/>
  <c r="CZ1627" i="2307"/>
  <c r="CG1627" i="2307"/>
  <c r="CG1628" i="2307"/>
  <c r="CE1628" i="2307"/>
  <c r="CZ1643" i="2307"/>
  <c r="CG1643" i="2307"/>
  <c r="CE1643" i="2307"/>
  <c r="CZ1675" i="2307"/>
  <c r="CG1675" i="2307"/>
  <c r="CE1675" i="2307"/>
  <c r="CZ1707" i="2307"/>
  <c r="CG1707" i="2307"/>
  <c r="CE1707" i="2307"/>
  <c r="CZ1739" i="2307"/>
  <c r="CG1739" i="2307"/>
  <c r="CE1739" i="2307"/>
  <c r="CZ1771" i="2307"/>
  <c r="CG1771" i="2307"/>
  <c r="CE1771" i="2307"/>
  <c r="CE1801" i="2307"/>
  <c r="CG1801" i="2307"/>
  <c r="DB1801" i="2307"/>
  <c r="CE1809" i="2307"/>
  <c r="CG1809" i="2307"/>
  <c r="DB1809" i="2307"/>
  <c r="CE1817" i="2307"/>
  <c r="CG1817" i="2307"/>
  <c r="DB1817" i="2307"/>
  <c r="CZ1832" i="2307"/>
  <c r="CG1832" i="2307"/>
  <c r="DB1832" i="2307"/>
  <c r="CE1832" i="2307"/>
  <c r="CG1845" i="2307"/>
  <c r="CE1845" i="2307"/>
  <c r="CZ1845" i="2307"/>
  <c r="DB1845" i="2307"/>
  <c r="CG1552" i="2307"/>
  <c r="CG1560" i="2307"/>
  <c r="CG1568" i="2307"/>
  <c r="DB1572" i="2307"/>
  <c r="CG1576" i="2307"/>
  <c r="DB1580" i="2307"/>
  <c r="CE1591" i="2307"/>
  <c r="CZ1599" i="2307"/>
  <c r="CG1599" i="2307"/>
  <c r="CG1600" i="2307"/>
  <c r="CE1600" i="2307"/>
  <c r="CE1623" i="2307"/>
  <c r="CZ1631" i="2307"/>
  <c r="CG1631" i="2307"/>
  <c r="CG1632" i="2307"/>
  <c r="CE1632" i="2307"/>
  <c r="CZ1639" i="2307"/>
  <c r="CG1639" i="2307"/>
  <c r="CE1639" i="2307"/>
  <c r="CZ1671" i="2307"/>
  <c r="CG1671" i="2307"/>
  <c r="CE1671" i="2307"/>
  <c r="CZ1703" i="2307"/>
  <c r="CG1703" i="2307"/>
  <c r="CE1703" i="2307"/>
  <c r="CZ1735" i="2307"/>
  <c r="CG1735" i="2307"/>
  <c r="CE1735" i="2307"/>
  <c r="CZ1767" i="2307"/>
  <c r="CG1767" i="2307"/>
  <c r="CE1767" i="2307"/>
  <c r="CE1793" i="2307"/>
  <c r="CG1793" i="2307"/>
  <c r="DB1793" i="2307"/>
  <c r="CZ1864" i="2307"/>
  <c r="CG1864" i="2307"/>
  <c r="CE1864" i="2307"/>
  <c r="DB1864" i="2307"/>
  <c r="CZ1928" i="2307"/>
  <c r="CG1928" i="2307"/>
  <c r="CE1928" i="2307"/>
  <c r="DB1928" i="2307"/>
  <c r="CZ1603" i="2307"/>
  <c r="CG1603" i="2307"/>
  <c r="CG1604" i="2307"/>
  <c r="CE1604" i="2307"/>
  <c r="CZ1635" i="2307"/>
  <c r="CG1635" i="2307"/>
  <c r="CE1635" i="2307"/>
  <c r="CZ1667" i="2307"/>
  <c r="CG1667" i="2307"/>
  <c r="CE1667" i="2307"/>
  <c r="CZ1699" i="2307"/>
  <c r="CG1699" i="2307"/>
  <c r="CE1699" i="2307"/>
  <c r="CZ1731" i="2307"/>
  <c r="CG1731" i="2307"/>
  <c r="CE1731" i="2307"/>
  <c r="CZ1763" i="2307"/>
  <c r="CG1763" i="2307"/>
  <c r="CE1763" i="2307"/>
  <c r="CZ1844" i="2307"/>
  <c r="CG1844" i="2307"/>
  <c r="CE1844" i="2307"/>
  <c r="DB1844" i="2307"/>
  <c r="CZ1884" i="2307"/>
  <c r="CG1884" i="2307"/>
  <c r="CE1884" i="2307"/>
  <c r="CZ1948" i="2307"/>
  <c r="CG1948" i="2307"/>
  <c r="CE1948" i="2307"/>
  <c r="CZ1954" i="2307"/>
  <c r="DB1954" i="2307"/>
  <c r="CG1954" i="2307"/>
  <c r="CE1954" i="2307"/>
  <c r="CZ1607" i="2307"/>
  <c r="CG1607" i="2307"/>
  <c r="CG1608" i="2307"/>
  <c r="CE1608" i="2307"/>
  <c r="CZ1663" i="2307"/>
  <c r="CG1663" i="2307"/>
  <c r="CE1663" i="2307"/>
  <c r="CZ1695" i="2307"/>
  <c r="CG1695" i="2307"/>
  <c r="CE1695" i="2307"/>
  <c r="CZ1727" i="2307"/>
  <c r="CG1727" i="2307"/>
  <c r="CE1727" i="2307"/>
  <c r="CZ1759" i="2307"/>
  <c r="CG1759" i="2307"/>
  <c r="CE1759" i="2307"/>
  <c r="CZ1791" i="2307"/>
  <c r="CG1791" i="2307"/>
  <c r="CE1791" i="2307"/>
  <c r="CZ1836" i="2307"/>
  <c r="CG1836" i="2307"/>
  <c r="CG1837" i="2307"/>
  <c r="CE1837" i="2307"/>
  <c r="CZ1860" i="2307"/>
  <c r="CG1860" i="2307"/>
  <c r="CE1860" i="2307"/>
  <c r="CZ1892" i="2307"/>
  <c r="CG1892" i="2307"/>
  <c r="CE1892" i="2307"/>
  <c r="CZ1924" i="2307"/>
  <c r="CG1924" i="2307"/>
  <c r="CE1924" i="2307"/>
  <c r="CG1955" i="2307"/>
  <c r="CZ1955" i="2307"/>
  <c r="CE1955" i="2307"/>
  <c r="CZ1970" i="2307"/>
  <c r="DB1970" i="2307"/>
  <c r="CG1970" i="2307"/>
  <c r="CE1970" i="2307"/>
  <c r="CG1996" i="2307"/>
  <c r="CE1996" i="2307"/>
  <c r="DB1996" i="2307"/>
  <c r="CZ1996" i="2307"/>
  <c r="CZ2167" i="2307"/>
  <c r="CG2167" i="2307"/>
  <c r="CE2167" i="2307"/>
  <c r="DB2167" i="2307"/>
  <c r="CZ2191" i="2307"/>
  <c r="CG2191" i="2307"/>
  <c r="CE2191" i="2307"/>
  <c r="DB2191" i="2307"/>
  <c r="CG2339" i="2307"/>
  <c r="CE2339" i="2307"/>
  <c r="CZ2339" i="2307"/>
  <c r="DB2339" i="2307"/>
  <c r="DB1636" i="2307"/>
  <c r="DB1640" i="2307"/>
  <c r="DB1644" i="2307"/>
  <c r="DB1648" i="2307"/>
  <c r="DB1652" i="2307"/>
  <c r="DB1656" i="2307"/>
  <c r="DB1660" i="2307"/>
  <c r="DB1664" i="2307"/>
  <c r="DB1668" i="2307"/>
  <c r="DB1672" i="2307"/>
  <c r="DB1676" i="2307"/>
  <c r="DB1680" i="2307"/>
  <c r="DB1684" i="2307"/>
  <c r="DB1688" i="2307"/>
  <c r="DB1692" i="2307"/>
  <c r="DB1696" i="2307"/>
  <c r="DB1700" i="2307"/>
  <c r="DB1704" i="2307"/>
  <c r="DB1708" i="2307"/>
  <c r="DB1712" i="2307"/>
  <c r="DB1716" i="2307"/>
  <c r="DB1720" i="2307"/>
  <c r="DB1724" i="2307"/>
  <c r="DB1728" i="2307"/>
  <c r="DB1732" i="2307"/>
  <c r="DB1736" i="2307"/>
  <c r="DB1740" i="2307"/>
  <c r="DB1744" i="2307"/>
  <c r="DB1748" i="2307"/>
  <c r="DB1752" i="2307"/>
  <c r="DB1756" i="2307"/>
  <c r="DB1760" i="2307"/>
  <c r="DB1764" i="2307"/>
  <c r="DB1768" i="2307"/>
  <c r="DB1772" i="2307"/>
  <c r="DB1776" i="2307"/>
  <c r="DB1780" i="2307"/>
  <c r="DB1784" i="2307"/>
  <c r="DB1788" i="2307"/>
  <c r="CZ1840" i="2307"/>
  <c r="CG1840" i="2307"/>
  <c r="CG1841" i="2307"/>
  <c r="CE1841" i="2307"/>
  <c r="CZ1856" i="2307"/>
  <c r="CG1856" i="2307"/>
  <c r="CE1856" i="2307"/>
  <c r="CZ1888" i="2307"/>
  <c r="CG1888" i="2307"/>
  <c r="CE1888" i="2307"/>
  <c r="CZ1920" i="2307"/>
  <c r="CG1920" i="2307"/>
  <c r="CE1920" i="2307"/>
  <c r="CZ1962" i="2307"/>
  <c r="DB1962" i="2307"/>
  <c r="CG1962" i="2307"/>
  <c r="CE1962" i="2307"/>
  <c r="CZ1586" i="2307"/>
  <c r="CZ1590" i="2307"/>
  <c r="CZ1594" i="2307"/>
  <c r="CZ1598" i="2307"/>
  <c r="CZ1602" i="2307"/>
  <c r="CZ1606" i="2307"/>
  <c r="CZ1610" i="2307"/>
  <c r="CZ1614" i="2307"/>
  <c r="CZ1618" i="2307"/>
  <c r="CZ1622" i="2307"/>
  <c r="CZ1626" i="2307"/>
  <c r="CZ1630" i="2307"/>
  <c r="CZ1634" i="2307"/>
  <c r="CE1636" i="2307"/>
  <c r="CZ1638" i="2307"/>
  <c r="CE1640" i="2307"/>
  <c r="CZ1642" i="2307"/>
  <c r="CE1644" i="2307"/>
  <c r="CZ1646" i="2307"/>
  <c r="CE1648" i="2307"/>
  <c r="CZ1650" i="2307"/>
  <c r="CE1652" i="2307"/>
  <c r="CZ1654" i="2307"/>
  <c r="CE1656" i="2307"/>
  <c r="CZ1658" i="2307"/>
  <c r="CE1660" i="2307"/>
  <c r="CZ1662" i="2307"/>
  <c r="CE1664" i="2307"/>
  <c r="CZ1666" i="2307"/>
  <c r="CE1668" i="2307"/>
  <c r="CZ1670" i="2307"/>
  <c r="CE1672" i="2307"/>
  <c r="CZ1674" i="2307"/>
  <c r="CE1676" i="2307"/>
  <c r="CZ1678" i="2307"/>
  <c r="CE1680" i="2307"/>
  <c r="CZ1682" i="2307"/>
  <c r="CE1684" i="2307"/>
  <c r="CZ1686" i="2307"/>
  <c r="CE1688" i="2307"/>
  <c r="CZ1690" i="2307"/>
  <c r="CE1692" i="2307"/>
  <c r="CZ1694" i="2307"/>
  <c r="CE1696" i="2307"/>
  <c r="CZ1698" i="2307"/>
  <c r="CE1700" i="2307"/>
  <c r="CZ1702" i="2307"/>
  <c r="CE1704" i="2307"/>
  <c r="CZ1706" i="2307"/>
  <c r="CE1708" i="2307"/>
  <c r="CZ1710" i="2307"/>
  <c r="CE1712" i="2307"/>
  <c r="CZ1714" i="2307"/>
  <c r="CE1716" i="2307"/>
  <c r="CZ1718" i="2307"/>
  <c r="CE1720" i="2307"/>
  <c r="CZ1722" i="2307"/>
  <c r="CE1724" i="2307"/>
  <c r="CZ1726" i="2307"/>
  <c r="CE1728" i="2307"/>
  <c r="CZ1730" i="2307"/>
  <c r="CE1732" i="2307"/>
  <c r="CZ1734" i="2307"/>
  <c r="CE1736" i="2307"/>
  <c r="CZ1738" i="2307"/>
  <c r="CE1740" i="2307"/>
  <c r="CZ1742" i="2307"/>
  <c r="CE1744" i="2307"/>
  <c r="CZ1746" i="2307"/>
  <c r="CE1748" i="2307"/>
  <c r="CZ1750" i="2307"/>
  <c r="CE1752" i="2307"/>
  <c r="CZ1754" i="2307"/>
  <c r="CE1756" i="2307"/>
  <c r="CZ1758" i="2307"/>
  <c r="CE1760" i="2307"/>
  <c r="CZ1762" i="2307"/>
  <c r="CE1764" i="2307"/>
  <c r="CZ1766" i="2307"/>
  <c r="CE1768" i="2307"/>
  <c r="CZ1770" i="2307"/>
  <c r="CE1772" i="2307"/>
  <c r="CZ1774" i="2307"/>
  <c r="CE1776" i="2307"/>
  <c r="CZ1778" i="2307"/>
  <c r="CE1780" i="2307"/>
  <c r="CZ1782" i="2307"/>
  <c r="CE1784" i="2307"/>
  <c r="CZ1786" i="2307"/>
  <c r="CE1788" i="2307"/>
  <c r="CZ1790" i="2307"/>
  <c r="CE1792" i="2307"/>
  <c r="DB1795" i="2307"/>
  <c r="CZ1797" i="2307"/>
  <c r="CE1800" i="2307"/>
  <c r="DB1803" i="2307"/>
  <c r="CE1808" i="2307"/>
  <c r="DB1811" i="2307"/>
  <c r="CE1816" i="2307"/>
  <c r="CE1840" i="2307"/>
  <c r="CZ1848" i="2307"/>
  <c r="CG1848" i="2307"/>
  <c r="CE1848" i="2307"/>
  <c r="CZ1880" i="2307"/>
  <c r="CG1880" i="2307"/>
  <c r="CE1880" i="2307"/>
  <c r="CZ1912" i="2307"/>
  <c r="CG1912" i="2307"/>
  <c r="CE1912" i="2307"/>
  <c r="CZ1944" i="2307"/>
  <c r="CG1944" i="2307"/>
  <c r="CE1944" i="2307"/>
  <c r="CG1992" i="2307"/>
  <c r="CE1992" i="2307"/>
  <c r="DB1992" i="2307"/>
  <c r="CZ1992" i="2307"/>
  <c r="CZ2079" i="2307"/>
  <c r="CG2079" i="2307"/>
  <c r="CE2079" i="2307"/>
  <c r="DB2079" i="2307"/>
  <c r="DB1796" i="2307"/>
  <c r="CG1799" i="2307"/>
  <c r="DB1804" i="2307"/>
  <c r="CG1807" i="2307"/>
  <c r="DB1812" i="2307"/>
  <c r="CG1815" i="2307"/>
  <c r="CZ1820" i="2307"/>
  <c r="CG1820" i="2307"/>
  <c r="CG1821" i="2307"/>
  <c r="CE1821" i="2307"/>
  <c r="CZ1837" i="2307"/>
  <c r="CZ1876" i="2307"/>
  <c r="CG1876" i="2307"/>
  <c r="CE1876" i="2307"/>
  <c r="CZ1908" i="2307"/>
  <c r="CG1908" i="2307"/>
  <c r="CE1908" i="2307"/>
  <c r="CZ1940" i="2307"/>
  <c r="CG1940" i="2307"/>
  <c r="CE1940" i="2307"/>
  <c r="CZ1824" i="2307"/>
  <c r="CG1824" i="2307"/>
  <c r="CG1825" i="2307"/>
  <c r="CE1825" i="2307"/>
  <c r="CZ1841" i="2307"/>
  <c r="DB1860" i="2307"/>
  <c r="CZ1872" i="2307"/>
  <c r="CG1872" i="2307"/>
  <c r="CE1872" i="2307"/>
  <c r="DB1892" i="2307"/>
  <c r="CZ1904" i="2307"/>
  <c r="CG1904" i="2307"/>
  <c r="CE1904" i="2307"/>
  <c r="DB1924" i="2307"/>
  <c r="CZ1936" i="2307"/>
  <c r="CG1936" i="2307"/>
  <c r="CE1936" i="2307"/>
  <c r="DB1955" i="2307"/>
  <c r="CG1979" i="2307"/>
  <c r="CZ1979" i="2307"/>
  <c r="CE1979" i="2307"/>
  <c r="CZ1991" i="2307"/>
  <c r="CG1991" i="2307"/>
  <c r="DB1991" i="2307"/>
  <c r="CE1991" i="2307"/>
  <c r="CZ1792" i="2307"/>
  <c r="CE1795" i="2307"/>
  <c r="CZ1800" i="2307"/>
  <c r="CE1803" i="2307"/>
  <c r="CZ1808" i="2307"/>
  <c r="CE1811" i="2307"/>
  <c r="CZ1816" i="2307"/>
  <c r="CE1820" i="2307"/>
  <c r="CZ1828" i="2307"/>
  <c r="CG1828" i="2307"/>
  <c r="CG1829" i="2307"/>
  <c r="CE1829" i="2307"/>
  <c r="DB1836" i="2307"/>
  <c r="DB1837" i="2307"/>
  <c r="DB1856" i="2307"/>
  <c r="CZ1868" i="2307"/>
  <c r="CG1868" i="2307"/>
  <c r="CE1868" i="2307"/>
  <c r="DB1888" i="2307"/>
  <c r="CZ1900" i="2307"/>
  <c r="CG1900" i="2307"/>
  <c r="CE1900" i="2307"/>
  <c r="DB1920" i="2307"/>
  <c r="CZ1932" i="2307"/>
  <c r="CG1932" i="2307"/>
  <c r="CE1932" i="2307"/>
  <c r="CG1971" i="2307"/>
  <c r="CZ1971" i="2307"/>
  <c r="CE1971" i="2307"/>
  <c r="CZ2047" i="2307"/>
  <c r="CG2047" i="2307"/>
  <c r="CE2047" i="2307"/>
  <c r="DB2047" i="2307"/>
  <c r="CZ2051" i="2307"/>
  <c r="CG2051" i="2307"/>
  <c r="CE2051" i="2307"/>
  <c r="CZ2083" i="2307"/>
  <c r="CG2083" i="2307"/>
  <c r="CE2083" i="2307"/>
  <c r="CZ2130" i="2307"/>
  <c r="CG2130" i="2307"/>
  <c r="CE2130" i="2307"/>
  <c r="CG2196" i="2307"/>
  <c r="DB2196" i="2307"/>
  <c r="CZ2196" i="2307"/>
  <c r="CE2196" i="2307"/>
  <c r="DB1849" i="2307"/>
  <c r="DB1853" i="2307"/>
  <c r="DB1857" i="2307"/>
  <c r="DB1861" i="2307"/>
  <c r="DB1865" i="2307"/>
  <c r="DB1869" i="2307"/>
  <c r="DB1873" i="2307"/>
  <c r="DB1877" i="2307"/>
  <c r="DB1881" i="2307"/>
  <c r="DB1885" i="2307"/>
  <c r="DB1889" i="2307"/>
  <c r="DB1893" i="2307"/>
  <c r="DB1897" i="2307"/>
  <c r="DB1901" i="2307"/>
  <c r="DB1905" i="2307"/>
  <c r="DB1909" i="2307"/>
  <c r="DB1913" i="2307"/>
  <c r="DB1917" i="2307"/>
  <c r="DB1921" i="2307"/>
  <c r="DB1925" i="2307"/>
  <c r="DB1929" i="2307"/>
  <c r="DB1933" i="2307"/>
  <c r="DB1937" i="2307"/>
  <c r="DB1941" i="2307"/>
  <c r="DB1945" i="2307"/>
  <c r="DB1949" i="2307"/>
  <c r="CZ1999" i="2307"/>
  <c r="CG1999" i="2307"/>
  <c r="CG2000" i="2307"/>
  <c r="CE2000" i="2307"/>
  <c r="CZ2043" i="2307"/>
  <c r="CG2043" i="2307"/>
  <c r="CE2043" i="2307"/>
  <c r="CZ2075" i="2307"/>
  <c r="CG2075" i="2307"/>
  <c r="CE2075" i="2307"/>
  <c r="CG2148" i="2307"/>
  <c r="DB2148" i="2307"/>
  <c r="CZ2148" i="2307"/>
  <c r="CE2148" i="2307"/>
  <c r="CE2165" i="2307"/>
  <c r="CZ2165" i="2307"/>
  <c r="CG2165" i="2307"/>
  <c r="DB2165" i="2307"/>
  <c r="CE2189" i="2307"/>
  <c r="CZ2189" i="2307"/>
  <c r="CG2189" i="2307"/>
  <c r="DB2189" i="2307"/>
  <c r="CZ2003" i="2307"/>
  <c r="CG2003" i="2307"/>
  <c r="CG2004" i="2307"/>
  <c r="CE2004" i="2307"/>
  <c r="CZ2039" i="2307"/>
  <c r="CG2039" i="2307"/>
  <c r="CE2039" i="2307"/>
  <c r="CZ2071" i="2307"/>
  <c r="CG2071" i="2307"/>
  <c r="CE2071" i="2307"/>
  <c r="CZ2122" i="2307"/>
  <c r="CG2122" i="2307"/>
  <c r="CE2122" i="2307"/>
  <c r="DB2122" i="2307"/>
  <c r="CZ2142" i="2307"/>
  <c r="CG2142" i="2307"/>
  <c r="CE2142" i="2307"/>
  <c r="DB2142" i="2307"/>
  <c r="CG2234" i="2307"/>
  <c r="CZ2234" i="2307"/>
  <c r="CE2234" i="2307"/>
  <c r="CE2296" i="2307"/>
  <c r="CZ2296" i="2307"/>
  <c r="CG2296" i="2307"/>
  <c r="DB2296" i="2307"/>
  <c r="CZ1819" i="2307"/>
  <c r="CZ1823" i="2307"/>
  <c r="CZ1827" i="2307"/>
  <c r="CZ1831" i="2307"/>
  <c r="CZ1835" i="2307"/>
  <c r="CZ1839" i="2307"/>
  <c r="CZ1843" i="2307"/>
  <c r="CZ1847" i="2307"/>
  <c r="CE1849" i="2307"/>
  <c r="CZ1851" i="2307"/>
  <c r="CE1853" i="2307"/>
  <c r="CZ1855" i="2307"/>
  <c r="CE1857" i="2307"/>
  <c r="CZ1859" i="2307"/>
  <c r="CE1861" i="2307"/>
  <c r="CZ1863" i="2307"/>
  <c r="CE1865" i="2307"/>
  <c r="CZ1867" i="2307"/>
  <c r="CE1869" i="2307"/>
  <c r="CZ1871" i="2307"/>
  <c r="CE1873" i="2307"/>
  <c r="CZ1875" i="2307"/>
  <c r="CE1877" i="2307"/>
  <c r="CZ1879" i="2307"/>
  <c r="CE1881" i="2307"/>
  <c r="CZ1883" i="2307"/>
  <c r="CE1885" i="2307"/>
  <c r="CZ1887" i="2307"/>
  <c r="CE1889" i="2307"/>
  <c r="CZ1891" i="2307"/>
  <c r="CE1893" i="2307"/>
  <c r="CZ1895" i="2307"/>
  <c r="CE1897" i="2307"/>
  <c r="CZ1899" i="2307"/>
  <c r="CE1901" i="2307"/>
  <c r="CZ1903" i="2307"/>
  <c r="CE1905" i="2307"/>
  <c r="CZ1907" i="2307"/>
  <c r="CE1909" i="2307"/>
  <c r="CZ1911" i="2307"/>
  <c r="CE1913" i="2307"/>
  <c r="CZ1915" i="2307"/>
  <c r="CE1917" i="2307"/>
  <c r="CZ1919" i="2307"/>
  <c r="CE1921" i="2307"/>
  <c r="CZ1923" i="2307"/>
  <c r="CE1925" i="2307"/>
  <c r="CZ1927" i="2307"/>
  <c r="CE1929" i="2307"/>
  <c r="CZ1931" i="2307"/>
  <c r="CE1933" i="2307"/>
  <c r="CZ1935" i="2307"/>
  <c r="CE1937" i="2307"/>
  <c r="CZ1939" i="2307"/>
  <c r="CE1941" i="2307"/>
  <c r="CZ1943" i="2307"/>
  <c r="CE1945" i="2307"/>
  <c r="CZ1947" i="2307"/>
  <c r="CE1949" i="2307"/>
  <c r="DB1983" i="2307"/>
  <c r="CE1999" i="2307"/>
  <c r="CZ2007" i="2307"/>
  <c r="CG2007" i="2307"/>
  <c r="CG2008" i="2307"/>
  <c r="CE2008" i="2307"/>
  <c r="CZ2035" i="2307"/>
  <c r="CG2035" i="2307"/>
  <c r="CE2035" i="2307"/>
  <c r="CZ2067" i="2307"/>
  <c r="CG2067" i="2307"/>
  <c r="CE2067" i="2307"/>
  <c r="CE2181" i="2307"/>
  <c r="CZ2181" i="2307"/>
  <c r="CG2181" i="2307"/>
  <c r="CZ2183" i="2307"/>
  <c r="CG2183" i="2307"/>
  <c r="CE2183" i="2307"/>
  <c r="DB2183" i="2307"/>
  <c r="CG2188" i="2307"/>
  <c r="DB2188" i="2307"/>
  <c r="CZ2188" i="2307"/>
  <c r="CE2188" i="2307"/>
  <c r="DB1952" i="2307"/>
  <c r="CG1956" i="2307"/>
  <c r="DB1960" i="2307"/>
  <c r="CG1964" i="2307"/>
  <c r="DB1968" i="2307"/>
  <c r="CG1972" i="2307"/>
  <c r="DB1976" i="2307"/>
  <c r="CG1980" i="2307"/>
  <c r="CE2003" i="2307"/>
  <c r="CZ2011" i="2307"/>
  <c r="CG2011" i="2307"/>
  <c r="CG2012" i="2307"/>
  <c r="CE2012" i="2307"/>
  <c r="CZ2031" i="2307"/>
  <c r="CG2031" i="2307"/>
  <c r="CE2031" i="2307"/>
  <c r="DB2051" i="2307"/>
  <c r="CZ2063" i="2307"/>
  <c r="CG2063" i="2307"/>
  <c r="CE2063" i="2307"/>
  <c r="DB2083" i="2307"/>
  <c r="CZ2094" i="2307"/>
  <c r="CE2094" i="2307"/>
  <c r="CG2094" i="2307"/>
  <c r="DB2130" i="2307"/>
  <c r="CZ2138" i="2307"/>
  <c r="CG2138" i="2307"/>
  <c r="CE2138" i="2307"/>
  <c r="DB2138" i="2307"/>
  <c r="CE2157" i="2307"/>
  <c r="CZ2157" i="2307"/>
  <c r="CG2157" i="2307"/>
  <c r="CZ2159" i="2307"/>
  <c r="CG2159" i="2307"/>
  <c r="CE2159" i="2307"/>
  <c r="DB2159" i="2307"/>
  <c r="CG1984" i="2307"/>
  <c r="CE1984" i="2307"/>
  <c r="CZ2000" i="2307"/>
  <c r="CZ2015" i="2307"/>
  <c r="CG2015" i="2307"/>
  <c r="CG2016" i="2307"/>
  <c r="CE2016" i="2307"/>
  <c r="CZ2027" i="2307"/>
  <c r="CG2027" i="2307"/>
  <c r="CE2027" i="2307"/>
  <c r="CZ2059" i="2307"/>
  <c r="CG2059" i="2307"/>
  <c r="CE2059" i="2307"/>
  <c r="CE2090" i="2307"/>
  <c r="CZ2090" i="2307"/>
  <c r="CG2090" i="2307"/>
  <c r="CE2092" i="2307"/>
  <c r="CZ2092" i="2307"/>
  <c r="CG2092" i="2307"/>
  <c r="CE2100" i="2307"/>
  <c r="CZ2100" i="2307"/>
  <c r="CZ2102" i="2307"/>
  <c r="CE2102" i="2307"/>
  <c r="CE1951" i="2307"/>
  <c r="CZ1956" i="2307"/>
  <c r="CE1959" i="2307"/>
  <c r="CZ1964" i="2307"/>
  <c r="CE1967" i="2307"/>
  <c r="CZ1972" i="2307"/>
  <c r="CE1975" i="2307"/>
  <c r="CZ1980" i="2307"/>
  <c r="CE1983" i="2307"/>
  <c r="CZ1987" i="2307"/>
  <c r="CG1987" i="2307"/>
  <c r="CG1988" i="2307"/>
  <c r="CE1988" i="2307"/>
  <c r="CZ2004" i="2307"/>
  <c r="CE2011" i="2307"/>
  <c r="CZ2019" i="2307"/>
  <c r="CG2019" i="2307"/>
  <c r="CZ2023" i="2307"/>
  <c r="CG2023" i="2307"/>
  <c r="CE2023" i="2307"/>
  <c r="DB2043" i="2307"/>
  <c r="CZ2055" i="2307"/>
  <c r="CG2055" i="2307"/>
  <c r="CE2055" i="2307"/>
  <c r="DB2075" i="2307"/>
  <c r="CE2086" i="2307"/>
  <c r="DB2086" i="2307"/>
  <c r="CZ2086" i="2307"/>
  <c r="CG2089" i="2307"/>
  <c r="DB2089" i="2307"/>
  <c r="CE2089" i="2307"/>
  <c r="DB2020" i="2307"/>
  <c r="DB2024" i="2307"/>
  <c r="DB2028" i="2307"/>
  <c r="DB2032" i="2307"/>
  <c r="DB2036" i="2307"/>
  <c r="DB2040" i="2307"/>
  <c r="DB2044" i="2307"/>
  <c r="DB2048" i="2307"/>
  <c r="DB2052" i="2307"/>
  <c r="DB2056" i="2307"/>
  <c r="DB2060" i="2307"/>
  <c r="DB2064" i="2307"/>
  <c r="DB2068" i="2307"/>
  <c r="DB2072" i="2307"/>
  <c r="DB2076" i="2307"/>
  <c r="DB2080" i="2307"/>
  <c r="DB2084" i="2307"/>
  <c r="CZ2134" i="2307"/>
  <c r="CG2134" i="2307"/>
  <c r="CE2134" i="2307"/>
  <c r="CG2164" i="2307"/>
  <c r="DB2164" i="2307"/>
  <c r="CZ2164" i="2307"/>
  <c r="CE2164" i="2307"/>
  <c r="CZ2302" i="2307"/>
  <c r="DB2302" i="2307"/>
  <c r="CG2302" i="2307"/>
  <c r="CE2302" i="2307"/>
  <c r="CZ1986" i="2307"/>
  <c r="CZ1990" i="2307"/>
  <c r="CZ1994" i="2307"/>
  <c r="CZ1998" i="2307"/>
  <c r="CZ2002" i="2307"/>
  <c r="CZ2006" i="2307"/>
  <c r="CZ2010" i="2307"/>
  <c r="CZ2014" i="2307"/>
  <c r="CZ2018" i="2307"/>
  <c r="CE2020" i="2307"/>
  <c r="CZ2022" i="2307"/>
  <c r="CE2024" i="2307"/>
  <c r="CZ2026" i="2307"/>
  <c r="CE2028" i="2307"/>
  <c r="CZ2030" i="2307"/>
  <c r="CE2032" i="2307"/>
  <c r="CZ2034" i="2307"/>
  <c r="CE2036" i="2307"/>
  <c r="CZ2038" i="2307"/>
  <c r="CE2040" i="2307"/>
  <c r="CZ2042" i="2307"/>
  <c r="CE2044" i="2307"/>
  <c r="CZ2046" i="2307"/>
  <c r="CE2048" i="2307"/>
  <c r="CZ2050" i="2307"/>
  <c r="CE2052" i="2307"/>
  <c r="CZ2054" i="2307"/>
  <c r="CE2056" i="2307"/>
  <c r="CZ2058" i="2307"/>
  <c r="CE2060" i="2307"/>
  <c r="CZ2062" i="2307"/>
  <c r="CE2064" i="2307"/>
  <c r="CZ2066" i="2307"/>
  <c r="CE2068" i="2307"/>
  <c r="CZ2070" i="2307"/>
  <c r="CE2072" i="2307"/>
  <c r="CZ2074" i="2307"/>
  <c r="CE2076" i="2307"/>
  <c r="CZ2078" i="2307"/>
  <c r="CE2080" i="2307"/>
  <c r="CZ2082" i="2307"/>
  <c r="CE2084" i="2307"/>
  <c r="CE2096" i="2307"/>
  <c r="CZ2096" i="2307"/>
  <c r="CZ2098" i="2307"/>
  <c r="CE2098" i="2307"/>
  <c r="CZ2126" i="2307"/>
  <c r="CG2126" i="2307"/>
  <c r="CE2126" i="2307"/>
  <c r="CG2206" i="2307"/>
  <c r="CE2206" i="2307"/>
  <c r="DB2206" i="2307"/>
  <c r="CZ2206" i="2307"/>
  <c r="CZ2209" i="2307"/>
  <c r="DB2209" i="2307"/>
  <c r="CG2209" i="2307"/>
  <c r="CE2209" i="2307"/>
  <c r="CG2258" i="2307"/>
  <c r="CZ2258" i="2307"/>
  <c r="DB2258" i="2307"/>
  <c r="CE2258" i="2307"/>
  <c r="CG2156" i="2307"/>
  <c r="DB2156" i="2307"/>
  <c r="CZ2156" i="2307"/>
  <c r="CE2156" i="2307"/>
  <c r="CE2173" i="2307"/>
  <c r="CZ2173" i="2307"/>
  <c r="CG2173" i="2307"/>
  <c r="CZ2175" i="2307"/>
  <c r="CG2175" i="2307"/>
  <c r="CE2175" i="2307"/>
  <c r="DB2175" i="2307"/>
  <c r="CG2180" i="2307"/>
  <c r="DB2180" i="2307"/>
  <c r="CZ2180" i="2307"/>
  <c r="CE2180" i="2307"/>
  <c r="DB2088" i="2307"/>
  <c r="CE2104" i="2307"/>
  <c r="CZ2104" i="2307"/>
  <c r="CZ2106" i="2307"/>
  <c r="CE2106" i="2307"/>
  <c r="CZ2118" i="2307"/>
  <c r="CG2118" i="2307"/>
  <c r="CE2118" i="2307"/>
  <c r="CE2149" i="2307"/>
  <c r="CZ2149" i="2307"/>
  <c r="CG2149" i="2307"/>
  <c r="CZ2151" i="2307"/>
  <c r="CG2151" i="2307"/>
  <c r="CE2151" i="2307"/>
  <c r="DB2151" i="2307"/>
  <c r="CE2197" i="2307"/>
  <c r="CZ2197" i="2307"/>
  <c r="CG2197" i="2307"/>
  <c r="CZ2199" i="2307"/>
  <c r="CG2199" i="2307"/>
  <c r="CE2199" i="2307"/>
  <c r="DB2199" i="2307"/>
  <c r="DB2204" i="2307"/>
  <c r="CG2204" i="2307"/>
  <c r="CZ2204" i="2307"/>
  <c r="CE2204" i="2307"/>
  <c r="CE2108" i="2307"/>
  <c r="CZ2108" i="2307"/>
  <c r="CZ2110" i="2307"/>
  <c r="CE2110" i="2307"/>
  <c r="CZ2114" i="2307"/>
  <c r="CG2114" i="2307"/>
  <c r="CE2114" i="2307"/>
  <c r="DB2134" i="2307"/>
  <c r="CG2172" i="2307"/>
  <c r="DB2172" i="2307"/>
  <c r="CZ2172" i="2307"/>
  <c r="CE2172" i="2307"/>
  <c r="CG2250" i="2307"/>
  <c r="CZ2250" i="2307"/>
  <c r="DB2250" i="2307"/>
  <c r="CE2250" i="2307"/>
  <c r="CG2093" i="2307"/>
  <c r="CG2097" i="2307"/>
  <c r="CG2101" i="2307"/>
  <c r="CG2105" i="2307"/>
  <c r="CG2109" i="2307"/>
  <c r="CZ2112" i="2307"/>
  <c r="CG2113" i="2307"/>
  <c r="CZ2116" i="2307"/>
  <c r="CG2117" i="2307"/>
  <c r="CZ2120" i="2307"/>
  <c r="CG2121" i="2307"/>
  <c r="CZ2124" i="2307"/>
  <c r="CG2125" i="2307"/>
  <c r="CZ2128" i="2307"/>
  <c r="CG2129" i="2307"/>
  <c r="CZ2132" i="2307"/>
  <c r="CG2133" i="2307"/>
  <c r="CZ2136" i="2307"/>
  <c r="CG2137" i="2307"/>
  <c r="CZ2140" i="2307"/>
  <c r="CG2141" i="2307"/>
  <c r="CZ2145" i="2307"/>
  <c r="CZ2153" i="2307"/>
  <c r="CZ2161" i="2307"/>
  <c r="CZ2169" i="2307"/>
  <c r="CZ2177" i="2307"/>
  <c r="CZ2185" i="2307"/>
  <c r="CZ2193" i="2307"/>
  <c r="CZ2201" i="2307"/>
  <c r="CG2242" i="2307"/>
  <c r="CZ2242" i="2307"/>
  <c r="CZ2257" i="2307"/>
  <c r="DB2257" i="2307"/>
  <c r="CG2257" i="2307"/>
  <c r="CE2257" i="2307"/>
  <c r="CZ2274" i="2307"/>
  <c r="CG2274" i="2307"/>
  <c r="CE2274" i="2307"/>
  <c r="DB2274" i="2307"/>
  <c r="CZ2249" i="2307"/>
  <c r="DB2249" i="2307"/>
  <c r="CG2249" i="2307"/>
  <c r="CE2249" i="2307"/>
  <c r="CG2311" i="2307"/>
  <c r="CZ2311" i="2307"/>
  <c r="CE2311" i="2307"/>
  <c r="DB2311" i="2307"/>
  <c r="CZ2338" i="2307"/>
  <c r="CG2338" i="2307"/>
  <c r="CE2338" i="2307"/>
  <c r="DB2338" i="2307"/>
  <c r="DB2112" i="2307"/>
  <c r="DB2116" i="2307"/>
  <c r="DB2120" i="2307"/>
  <c r="DB2124" i="2307"/>
  <c r="DB2128" i="2307"/>
  <c r="DB2132" i="2307"/>
  <c r="DB2136" i="2307"/>
  <c r="DB2140" i="2307"/>
  <c r="DB2145" i="2307"/>
  <c r="DB2153" i="2307"/>
  <c r="DB2161" i="2307"/>
  <c r="DB2169" i="2307"/>
  <c r="DB2177" i="2307"/>
  <c r="DB2185" i="2307"/>
  <c r="DB2193" i="2307"/>
  <c r="DB2201" i="2307"/>
  <c r="CG2226" i="2307"/>
  <c r="CZ2226" i="2307"/>
  <c r="CZ2241" i="2307"/>
  <c r="DB2241" i="2307"/>
  <c r="CG2241" i="2307"/>
  <c r="CE2241" i="2307"/>
  <c r="CE2242" i="2307"/>
  <c r="CZ2270" i="2307"/>
  <c r="CG2270" i="2307"/>
  <c r="CE2270" i="2307"/>
  <c r="DB2270" i="2307"/>
  <c r="CZ2310" i="2307"/>
  <c r="DB2310" i="2307"/>
  <c r="CG2310" i="2307"/>
  <c r="CG2218" i="2307"/>
  <c r="CZ2218" i="2307"/>
  <c r="CZ2233" i="2307"/>
  <c r="DB2233" i="2307"/>
  <c r="CG2233" i="2307"/>
  <c r="CE2233" i="2307"/>
  <c r="CE2304" i="2307"/>
  <c r="CZ2304" i="2307"/>
  <c r="CG2304" i="2307"/>
  <c r="DB2304" i="2307"/>
  <c r="CE2144" i="2307"/>
  <c r="DB2147" i="2307"/>
  <c r="CE2152" i="2307"/>
  <c r="CE2160" i="2307"/>
  <c r="CE2168" i="2307"/>
  <c r="CE2192" i="2307"/>
  <c r="CG2210" i="2307"/>
  <c r="CZ2210" i="2307"/>
  <c r="CZ2225" i="2307"/>
  <c r="DB2225" i="2307"/>
  <c r="CG2225" i="2307"/>
  <c r="CE2225" i="2307"/>
  <c r="CE2226" i="2307"/>
  <c r="CZ2266" i="2307"/>
  <c r="CG2266" i="2307"/>
  <c r="CE2266" i="2307"/>
  <c r="CE2310" i="2307"/>
  <c r="CZ2217" i="2307"/>
  <c r="DB2217" i="2307"/>
  <c r="CG2217" i="2307"/>
  <c r="CE2217" i="2307"/>
  <c r="CE2218" i="2307"/>
  <c r="CZ2214" i="2307"/>
  <c r="CZ2222" i="2307"/>
  <c r="CZ2230" i="2307"/>
  <c r="CZ2238" i="2307"/>
  <c r="CZ2246" i="2307"/>
  <c r="CZ2254" i="2307"/>
  <c r="CG2303" i="2307"/>
  <c r="CZ2303" i="2307"/>
  <c r="CE2303" i="2307"/>
  <c r="CG2335" i="2307"/>
  <c r="CE2335" i="2307"/>
  <c r="DB2335" i="2307"/>
  <c r="CZ2335" i="2307"/>
  <c r="DB2214" i="2307"/>
  <c r="DB2222" i="2307"/>
  <c r="DB2230" i="2307"/>
  <c r="DB2238" i="2307"/>
  <c r="DB2246" i="2307"/>
  <c r="DB2254" i="2307"/>
  <c r="CZ2262" i="2307"/>
  <c r="CG2262" i="2307"/>
  <c r="CE2288" i="2307"/>
  <c r="CZ2288" i="2307"/>
  <c r="CG2288" i="2307"/>
  <c r="CG2295" i="2307"/>
  <c r="CZ2295" i="2307"/>
  <c r="CE2295" i="2307"/>
  <c r="CZ2334" i="2307"/>
  <c r="CG2334" i="2307"/>
  <c r="DB2334" i="2307"/>
  <c r="CE2334" i="2307"/>
  <c r="CE2280" i="2307"/>
  <c r="CZ2280" i="2307"/>
  <c r="CG2280" i="2307"/>
  <c r="CG2287" i="2307"/>
  <c r="CZ2287" i="2307"/>
  <c r="CE2287" i="2307"/>
  <c r="CZ2294" i="2307"/>
  <c r="DB2294" i="2307"/>
  <c r="CG2294" i="2307"/>
  <c r="CG2331" i="2307"/>
  <c r="CE2331" i="2307"/>
  <c r="DB2331" i="2307"/>
  <c r="CZ2331" i="2307"/>
  <c r="CE2205" i="2307"/>
  <c r="CE2213" i="2307"/>
  <c r="CE2221" i="2307"/>
  <c r="CE2229" i="2307"/>
  <c r="CE2237" i="2307"/>
  <c r="CE2245" i="2307"/>
  <c r="CE2253" i="2307"/>
  <c r="CE2262" i="2307"/>
  <c r="CG2279" i="2307"/>
  <c r="CZ2279" i="2307"/>
  <c r="CE2279" i="2307"/>
  <c r="CZ2286" i="2307"/>
  <c r="DB2286" i="2307"/>
  <c r="CG2286" i="2307"/>
  <c r="CZ2330" i="2307"/>
  <c r="CG2330" i="2307"/>
  <c r="DB2330" i="2307"/>
  <c r="CZ2211" i="2307"/>
  <c r="CE2214" i="2307"/>
  <c r="CZ2219" i="2307"/>
  <c r="CE2222" i="2307"/>
  <c r="CZ2227" i="2307"/>
  <c r="CE2230" i="2307"/>
  <c r="CZ2235" i="2307"/>
  <c r="CE2238" i="2307"/>
  <c r="CZ2243" i="2307"/>
  <c r="CE2246" i="2307"/>
  <c r="CZ2251" i="2307"/>
  <c r="CE2254" i="2307"/>
  <c r="CZ2259" i="2307"/>
  <c r="CZ2278" i="2307"/>
  <c r="DB2278" i="2307"/>
  <c r="CG2278" i="2307"/>
  <c r="CE2294" i="2307"/>
  <c r="DB2303" i="2307"/>
  <c r="CE2312" i="2307"/>
  <c r="CZ2312" i="2307"/>
  <c r="CG2312" i="2307"/>
  <c r="DB2263" i="2307"/>
  <c r="CG2265" i="2307"/>
  <c r="DB2267" i="2307"/>
  <c r="CZ2268" i="2307"/>
  <c r="CG2269" i="2307"/>
  <c r="CZ2272" i="2307"/>
  <c r="CG2273" i="2307"/>
  <c r="CZ2276" i="2307"/>
  <c r="CG2277" i="2307"/>
  <c r="CZ2284" i="2307"/>
  <c r="CZ2292" i="2307"/>
  <c r="DB2298" i="2307"/>
  <c r="CZ2300" i="2307"/>
  <c r="DB2306" i="2307"/>
  <c r="CZ2308" i="2307"/>
  <c r="CZ2327" i="2307"/>
  <c r="CZ2342" i="2307"/>
  <c r="CG2342" i="2307"/>
  <c r="CG2343" i="2307"/>
  <c r="CE2343" i="2307"/>
  <c r="DB2283" i="2307"/>
  <c r="DB2291" i="2307"/>
  <c r="DB2299" i="2307"/>
  <c r="DB2307" i="2307"/>
  <c r="CZ2314" i="2307"/>
  <c r="CG2314" i="2307"/>
  <c r="CG2315" i="2307"/>
  <c r="CE2315" i="2307"/>
  <c r="CZ2346" i="2307"/>
  <c r="CG2346" i="2307"/>
  <c r="CG2347" i="2307"/>
  <c r="CE2347" i="2307"/>
  <c r="CZ2261" i="2307"/>
  <c r="CE2263" i="2307"/>
  <c r="CZ2265" i="2307"/>
  <c r="CZ2269" i="2307"/>
  <c r="CZ2273" i="2307"/>
  <c r="CZ2277" i="2307"/>
  <c r="DB2284" i="2307"/>
  <c r="DB2292" i="2307"/>
  <c r="DB2300" i="2307"/>
  <c r="DB2308" i="2307"/>
  <c r="CZ2318" i="2307"/>
  <c r="CG2318" i="2307"/>
  <c r="CG2319" i="2307"/>
  <c r="CE2319" i="2307"/>
  <c r="CZ2350" i="2307"/>
  <c r="CG2350" i="2307"/>
  <c r="CG2351" i="2307"/>
  <c r="CE2351" i="2307"/>
  <c r="CZ2322" i="2307"/>
  <c r="CG2322" i="2307"/>
  <c r="CG2323" i="2307"/>
  <c r="CE2323" i="2307"/>
  <c r="CZ2354" i="2307"/>
  <c r="CG2354" i="2307"/>
  <c r="CG2355" i="2307"/>
  <c r="CE2355" i="2307"/>
  <c r="CZ2359" i="2307"/>
  <c r="CG2359" i="2307"/>
  <c r="CE2359" i="2307"/>
  <c r="CZ2326" i="2307"/>
  <c r="CG2326" i="2307"/>
  <c r="CG2327" i="2307"/>
  <c r="CE2327" i="2307"/>
  <c r="DB2316" i="2307"/>
  <c r="DB2320" i="2307"/>
  <c r="DB2324" i="2307"/>
  <c r="DB2328" i="2307"/>
  <c r="DB2332" i="2307"/>
  <c r="DB2336" i="2307"/>
  <c r="DB2340" i="2307"/>
  <c r="DB2344" i="2307"/>
  <c r="DB2348" i="2307"/>
  <c r="DB2352" i="2307"/>
  <c r="DB2356" i="2307"/>
  <c r="CG2358" i="2307"/>
  <c r="DB2360" i="2307"/>
  <c r="CZ2358" i="230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Hasewinkel Olaf (CM-CI1/EXP-HW)</author>
  </authors>
  <commentList>
    <comment ref="A11" authorId="0" shapeId="0" xr:uid="{00000000-0006-0000-0000-000001000000}">
      <text>
        <r>
          <rPr>
            <sz val="9"/>
            <color indexed="81"/>
            <rFont val="Segoe UI"/>
            <family val="2"/>
          </rPr>
          <t xml:space="preserve">coll(0): Check enables pltfrm checking
coll(1): speifies sheet Name
</t>
        </r>
      </text>
    </comment>
    <comment ref="A18" authorId="0" shapeId="0" xr:uid="{00000000-0006-0000-0000-000002000000}">
      <text>
        <r>
          <rPr>
            <b/>
            <sz val="9"/>
            <color indexed="81"/>
            <rFont val="Segoe UI"/>
            <family val="2"/>
          </rPr>
          <t>e.g. PinMux Setting</t>
        </r>
      </text>
    </comment>
    <comment ref="A19" authorId="0" shapeId="0" xr:uid="{00000000-0006-0000-0000-000003000000}">
      <text>
        <r>
          <rPr>
            <b/>
            <sz val="9"/>
            <color indexed="81"/>
            <rFont val="Segoe UI"/>
            <family val="2"/>
          </rPr>
          <t>e.g. PinMuxed Name</t>
        </r>
        <r>
          <rPr>
            <sz val="9"/>
            <color indexed="81"/>
            <rFont val="Segoe UI"/>
            <family val="2"/>
          </rPr>
          <t xml:space="preserve">
</t>
        </r>
      </text>
    </comment>
    <comment ref="D20" authorId="0" shapeId="0" xr:uid="{00000000-0006-0000-0000-000004000000}">
      <text>
        <r>
          <rPr>
            <sz val="9"/>
            <color indexed="81"/>
            <rFont val="Segoe UI"/>
            <family val="2"/>
          </rPr>
          <t xml:space="preserve">Sheet name of HWRegSetting
</t>
        </r>
      </text>
    </comment>
    <comment ref="E20" authorId="0" shapeId="0" xr:uid="{00000000-0006-0000-0000-000005000000}">
      <text>
        <r>
          <rPr>
            <b/>
            <sz val="9"/>
            <color indexed="81"/>
            <rFont val="Segoe UI"/>
            <family val="2"/>
          </rPr>
          <t>header row of ioRegSettings sheet</t>
        </r>
        <r>
          <rPr>
            <sz val="9"/>
            <color indexed="81"/>
            <rFont val="Segoe UI"/>
            <family val="2"/>
          </rPr>
          <t xml:space="preserve">
</t>
        </r>
      </text>
    </comment>
    <comment ref="F20" authorId="0" shapeId="0" xr:uid="{00000000-0006-0000-0000-000006000000}">
      <text>
        <r>
          <rPr>
            <b/>
            <sz val="9"/>
            <color indexed="81"/>
            <rFont val="Segoe UI"/>
            <family val="2"/>
          </rPr>
          <t>column which contains reset value(int format !)</t>
        </r>
        <r>
          <rPr>
            <sz val="9"/>
            <color indexed="81"/>
            <rFont val="Segoe UI"/>
            <family val="2"/>
          </rPr>
          <t xml:space="preserve">
</t>
        </r>
      </text>
    </comment>
    <comment ref="G20" authorId="0" shapeId="0" xr:uid="{00000000-0006-0000-0000-000007000000}">
      <text>
        <r>
          <rPr>
            <b/>
            <sz val="9"/>
            <color indexed="81"/>
            <rFont val="Segoe UI"/>
            <family val="2"/>
          </rPr>
          <t xml:space="preserve">Start offset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s>
  <commentList>
    <comment ref="B2" authorId="0" shapeId="0" xr:uid="{00000000-0006-0000-0400-000001000000}">
      <text>
        <r>
          <rPr>
            <sz val="9"/>
            <color indexed="81"/>
            <rFont val="Segoe UI"/>
            <family val="2"/>
          </rPr>
          <t xml:space="preserve">BallID: A1_x000D_
Schematic Name: DNC/SOLDER_x000D_
Shown parameter: SA8155SIP Ball Name (SA8155P)_x000D_
</t>
        </r>
      </text>
    </comment>
    <comment ref="C2" authorId="0" shapeId="0" xr:uid="{00000000-0006-0000-0400-000002000000}">
      <text>
        <r>
          <rPr>
            <sz val="9"/>
            <color indexed="81"/>
            <rFont val="Segoe UI"/>
            <family val="2"/>
          </rPr>
          <t xml:space="preserve">BallID: A2_x000D_
Schematic Name: GND_x000D_
Shown parameter: SA8155SIP Ball Name (SA8155P)_x000D_
</t>
        </r>
      </text>
    </comment>
    <comment ref="D2" authorId="0" shapeId="0" xr:uid="{00000000-0006-0000-0400-000003000000}">
      <text>
        <r>
          <rPr>
            <sz val="9"/>
            <color indexed="81"/>
            <rFont val="Segoe UI"/>
            <family val="2"/>
          </rPr>
          <t xml:space="preserve">BallID: A3_x000D_
Schematic Name: GND_x000D_
Shown parameter: SA8155SIP Ball Name (SA8155P)_x000D_
</t>
        </r>
      </text>
    </comment>
    <comment ref="E2" authorId="0" shapeId="0" xr:uid="{00000000-0006-0000-0400-000004000000}">
      <text>
        <r>
          <rPr>
            <sz val="9"/>
            <color indexed="81"/>
            <rFont val="Segoe UI"/>
            <family val="2"/>
          </rPr>
          <t xml:space="preserve">BallID: A4_x000D_
Schematic Name: _x000D_
Shown parameter: SA8155SIP Ball Name (SA8155P)_x000D_
</t>
        </r>
      </text>
    </comment>
    <comment ref="G2" authorId="0" shapeId="0" xr:uid="{00000000-0006-0000-0400-000005000000}">
      <text>
        <r>
          <rPr>
            <sz val="9"/>
            <color indexed="81"/>
            <rFont val="Segoe UI"/>
            <family val="2"/>
          </rPr>
          <t xml:space="preserve">BallID: A6_x000D_
Schematic Name: GND_x000D_
Shown parameter: SA8155SIP Ball Name (SA8155P)_x000D_
</t>
        </r>
      </text>
    </comment>
    <comment ref="H2" authorId="0" shapeId="0" xr:uid="{00000000-0006-0000-0400-000006000000}">
      <text>
        <r>
          <rPr>
            <sz val="9"/>
            <color indexed="81"/>
            <rFont val="Segoe UI"/>
            <family val="2"/>
          </rPr>
          <t xml:space="preserve">BallID: A7_x000D_
Schematic Name: _x000D_
Shown parameter: SA8155SIP Ball Name (SA8155P)_x000D_
</t>
        </r>
      </text>
    </comment>
    <comment ref="I2" authorId="0" shapeId="0" xr:uid="{00000000-0006-0000-0400-000007000000}">
      <text>
        <r>
          <rPr>
            <sz val="9"/>
            <color indexed="81"/>
            <rFont val="Segoe UI"/>
            <family val="2"/>
          </rPr>
          <t xml:space="preserve">BallID: A8_x000D_
Schematic Name: _x000D_
Shown parameter: SA8155SIP Ball Name (SA8155P)_x000D_
</t>
        </r>
      </text>
    </comment>
    <comment ref="J2" authorId="0" shapeId="0" xr:uid="{00000000-0006-0000-0400-000008000000}">
      <text>
        <r>
          <rPr>
            <sz val="9"/>
            <color indexed="81"/>
            <rFont val="Segoe UI"/>
            <family val="2"/>
          </rPr>
          <t xml:space="preserve">BallID: A9_x000D_
Schematic Name: GND_x000D_
Shown parameter: SA8155SIP Ball Name (SA8155P)_x000D_
</t>
        </r>
      </text>
    </comment>
    <comment ref="K2" authorId="0" shapeId="0" xr:uid="{00000000-0006-0000-0400-000009000000}">
      <text>
        <r>
          <rPr>
            <sz val="9"/>
            <color indexed="81"/>
            <rFont val="Segoe UI"/>
            <family val="2"/>
          </rPr>
          <t xml:space="preserve">BallID: A10_x000D_
Schematic Name: GND_x000D_
Shown parameter: SA8155SIP Ball Name (SA8155P)_x000D_
</t>
        </r>
      </text>
    </comment>
    <comment ref="L2" authorId="0" shapeId="0" xr:uid="{00000000-0006-0000-0400-00000A000000}">
      <text>
        <r>
          <rPr>
            <sz val="9"/>
            <color indexed="81"/>
            <rFont val="Segoe UI"/>
            <family val="2"/>
          </rPr>
          <t xml:space="preserve">BallID: A11_x000D_
Schematic Name: GND_x000D_
Shown parameter: SA8155SIP Ball Name (SA8155P)_x000D_
</t>
        </r>
      </text>
    </comment>
    <comment ref="M2" authorId="0" shapeId="0" xr:uid="{00000000-0006-0000-0400-00000B000000}">
      <text>
        <r>
          <rPr>
            <sz val="9"/>
            <color indexed="81"/>
            <rFont val="Segoe UI"/>
            <family val="2"/>
          </rPr>
          <t xml:space="preserve">BallID: A12_x000D_
Schematic Name: _x000D_
Shown parameter: SA8155SIP Ball Name (SA8155P)_x000D_
</t>
        </r>
      </text>
    </comment>
    <comment ref="N2" authorId="0" shapeId="0" xr:uid="{00000000-0006-0000-0400-00000C000000}">
      <text>
        <r>
          <rPr>
            <sz val="9"/>
            <color indexed="81"/>
            <rFont val="Segoe UI"/>
            <family val="2"/>
          </rPr>
          <t xml:space="preserve">BallID: A13_x000D_
Schematic Name: _x000D_
Shown parameter: SA8155SIP Ball Name (SA8155P)_x000D_
</t>
        </r>
      </text>
    </comment>
    <comment ref="O2" authorId="0" shapeId="0" xr:uid="{00000000-0006-0000-0400-00000D000000}">
      <text>
        <r>
          <rPr>
            <sz val="9"/>
            <color indexed="81"/>
            <rFont val="Segoe UI"/>
            <family val="2"/>
          </rPr>
          <t xml:space="preserve">BallID: A14_x000D_
Schematic Name: GND_x000D_
Shown parameter: SA8155SIP Ball Name (SA8155P)_x000D_
</t>
        </r>
      </text>
    </comment>
    <comment ref="P2" authorId="0" shapeId="0" xr:uid="{00000000-0006-0000-0400-00000E000000}">
      <text>
        <r>
          <rPr>
            <sz val="9"/>
            <color indexed="81"/>
            <rFont val="Segoe UI"/>
            <family val="2"/>
          </rPr>
          <t xml:space="preserve">BallID: A15_x000D_
Schematic Name: GND_x000D_
Shown parameter: SA8155SIP Ball Name (SA8155P)_x000D_
</t>
        </r>
      </text>
    </comment>
    <comment ref="Q2" authorId="0" shapeId="0" xr:uid="{00000000-0006-0000-0400-00000F000000}">
      <text>
        <r>
          <rPr>
            <sz val="9"/>
            <color indexed="81"/>
            <rFont val="Segoe UI"/>
            <family val="2"/>
          </rPr>
          <t xml:space="preserve">BallID: A16_x000D_
Schematic Name: GND_x000D_
Shown parameter: SA8155SIP Ball Name (SA8155P)_x000D_
</t>
        </r>
      </text>
    </comment>
    <comment ref="R2" authorId="0" shapeId="0" xr:uid="{00000000-0006-0000-0400-000010000000}">
      <text>
        <r>
          <rPr>
            <sz val="9"/>
            <color indexed="81"/>
            <rFont val="Segoe UI"/>
            <family val="2"/>
          </rPr>
          <t xml:space="preserve">BallID: A17_x000D_
Schematic Name: GND_x000D_
Shown parameter: SA8155SIP Ball Name (SA8155P)_x000D_
</t>
        </r>
      </text>
    </comment>
    <comment ref="S2" authorId="0" shapeId="0" xr:uid="{00000000-0006-0000-0400-000011000000}">
      <text>
        <r>
          <rPr>
            <sz val="9"/>
            <color indexed="81"/>
            <rFont val="Segoe UI"/>
            <family val="2"/>
          </rPr>
          <t xml:space="preserve">BallID: A18_x000D_
Schematic Name: GND_x000D_
Shown parameter: SA8155SIP Ball Name (SA8155P)_x000D_
</t>
        </r>
      </text>
    </comment>
    <comment ref="T2" authorId="0" shapeId="0" xr:uid="{00000000-0006-0000-0400-000012000000}">
      <text>
        <r>
          <rPr>
            <sz val="9"/>
            <color indexed="81"/>
            <rFont val="Segoe UI"/>
            <family val="2"/>
          </rPr>
          <t xml:space="preserve">BallID: A19_x000D_
Schematic Name: GND_x000D_
Shown parameter: SA8155SIP Ball Name (SA8155P)_x000D_
</t>
        </r>
      </text>
    </comment>
    <comment ref="U2" authorId="0" shapeId="0" xr:uid="{00000000-0006-0000-0400-000013000000}">
      <text>
        <r>
          <rPr>
            <sz val="9"/>
            <color indexed="81"/>
            <rFont val="Segoe UI"/>
            <family val="2"/>
          </rPr>
          <t xml:space="preserve">BallID: A20_x000D_
Schematic Name: _x000D_
Shown parameter: SA8155SIP Ball Name (SA8155P)_x000D_
</t>
        </r>
      </text>
    </comment>
    <comment ref="V2" authorId="0" shapeId="0" xr:uid="{00000000-0006-0000-0400-000014000000}">
      <text>
        <r>
          <rPr>
            <sz val="9"/>
            <color indexed="81"/>
            <rFont val="Segoe UI"/>
            <family val="2"/>
          </rPr>
          <t xml:space="preserve">BallID: A21_x000D_
Schematic Name: _x000D_
Shown parameter: SA8155SIP Ball Name (SA8155P)_x000D_
</t>
        </r>
      </text>
    </comment>
    <comment ref="W2" authorId="0" shapeId="0" xr:uid="{00000000-0006-0000-0400-000015000000}">
      <text>
        <r>
          <rPr>
            <sz val="9"/>
            <color indexed="81"/>
            <rFont val="Segoe UI"/>
            <family val="2"/>
          </rPr>
          <t xml:space="preserve">BallID: A22_x000D_
Schematic Name: _x000D_
Shown parameter: SA8155SIP Ball Name (SA8155P)_x000D_
</t>
        </r>
      </text>
    </comment>
    <comment ref="X2" authorId="0" shapeId="0" xr:uid="{00000000-0006-0000-0400-000016000000}">
      <text>
        <r>
          <rPr>
            <sz val="9"/>
            <color indexed="81"/>
            <rFont val="Segoe UI"/>
            <family val="2"/>
          </rPr>
          <t xml:space="preserve">BallID: A23_x000D_
Schematic Name: _x000D_
Shown parameter: SA8155SIP Ball Name (SA8155P)_x000D_
</t>
        </r>
      </text>
    </comment>
    <comment ref="Y2" authorId="0" shapeId="0" xr:uid="{00000000-0006-0000-0400-000017000000}">
      <text>
        <r>
          <rPr>
            <sz val="9"/>
            <color indexed="81"/>
            <rFont val="Segoe UI"/>
            <family val="2"/>
          </rPr>
          <t xml:space="preserve">BallID: A24_x000D_
Schematic Name: _x000D_
Shown parameter: SA8155SIP Ball Name (SA8155P)_x000D_
</t>
        </r>
      </text>
    </comment>
    <comment ref="Z2" authorId="0" shapeId="0" xr:uid="{00000000-0006-0000-0400-000018000000}">
      <text>
        <r>
          <rPr>
            <sz val="9"/>
            <color indexed="81"/>
            <rFont val="Segoe UI"/>
            <family val="2"/>
          </rPr>
          <t xml:space="preserve">BallID: A25_x000D_
Schematic Name: _x000D_
Shown parameter: SA8155SIP Ball Name (SA8155P)_x000D_
</t>
        </r>
      </text>
    </comment>
    <comment ref="AA2" authorId="0" shapeId="0" xr:uid="{00000000-0006-0000-0400-000019000000}">
      <text>
        <r>
          <rPr>
            <sz val="9"/>
            <color indexed="81"/>
            <rFont val="Segoe UI"/>
            <family val="2"/>
          </rPr>
          <t xml:space="preserve">BallID: A26_x000D_
Schematic Name: GND_x000D_
Shown parameter: SA8155SIP Ball Name (SA8155P)_x000D_
</t>
        </r>
      </text>
    </comment>
    <comment ref="AB2" authorId="0" shapeId="0" xr:uid="{00000000-0006-0000-0400-00001A000000}">
      <text>
        <r>
          <rPr>
            <sz val="9"/>
            <color indexed="81"/>
            <rFont val="Segoe UI"/>
            <family val="2"/>
          </rPr>
          <t xml:space="preserve">BallID: A27_x000D_
Schematic Name: _x000D_
Shown parameter: SA8155SIP Ball Name (SA8155P)_x000D_
</t>
        </r>
      </text>
    </comment>
    <comment ref="AC2" authorId="0" shapeId="0" xr:uid="{00000000-0006-0000-0400-00001B000000}">
      <text>
        <r>
          <rPr>
            <sz val="9"/>
            <color indexed="81"/>
            <rFont val="Segoe UI"/>
            <family val="2"/>
          </rPr>
          <t xml:space="preserve">BallID: A28_x000D_
Schematic Name: _x000D_
Shown parameter: SA8155SIP Ball Name (SA8155P)_x000D_
</t>
        </r>
      </text>
    </comment>
    <comment ref="AD2" authorId="0" shapeId="0" xr:uid="{00000000-0006-0000-0400-00001C000000}">
      <text>
        <r>
          <rPr>
            <sz val="9"/>
            <color indexed="81"/>
            <rFont val="Segoe UI"/>
            <family val="2"/>
          </rPr>
          <t xml:space="preserve">BallID: A29_x000D_
Schematic Name: GND_x000D_
Shown parameter: SA8155SIP Ball Name (SA8155P)_x000D_
</t>
        </r>
      </text>
    </comment>
    <comment ref="AE2" authorId="0" shapeId="0" xr:uid="{00000000-0006-0000-0400-00001D000000}">
      <text>
        <r>
          <rPr>
            <sz val="9"/>
            <color indexed="81"/>
            <rFont val="Segoe UI"/>
            <family val="2"/>
          </rPr>
          <t xml:space="preserve">BallID: A30_x000D_
Schematic Name: _x000D_
Shown parameter: SA8155SIP Ball Name (SA8155P)_x000D_
</t>
        </r>
      </text>
    </comment>
    <comment ref="AF2" authorId="0" shapeId="0" xr:uid="{00000000-0006-0000-0400-00001E000000}">
      <text>
        <r>
          <rPr>
            <sz val="9"/>
            <color indexed="81"/>
            <rFont val="Segoe UI"/>
            <family val="2"/>
          </rPr>
          <t xml:space="preserve">BallID: A31_x000D_
Schematic Name: _x000D_
Shown parameter: SA8155SIP Ball Name (SA8155P)_x000D_
</t>
        </r>
      </text>
    </comment>
    <comment ref="AG2" authorId="0" shapeId="0" xr:uid="{00000000-0006-0000-0400-00001F000000}">
      <text>
        <r>
          <rPr>
            <sz val="9"/>
            <color indexed="81"/>
            <rFont val="Segoe UI"/>
            <family val="2"/>
          </rPr>
          <t xml:space="preserve">BallID: A32_x000D_
Schematic Name: _x000D_
Shown parameter: SA8155SIP Ball Name (SA8155P)_x000D_
</t>
        </r>
      </text>
    </comment>
    <comment ref="AH2" authorId="0" shapeId="0" xr:uid="{00000000-0006-0000-0400-000020000000}">
      <text>
        <r>
          <rPr>
            <sz val="9"/>
            <color indexed="81"/>
            <rFont val="Segoe UI"/>
            <family val="2"/>
          </rPr>
          <t xml:space="preserve">BallID: A33_x000D_
Schematic Name: _x000D_
Shown parameter: SA8155SIP Ball Name (SA8155P)_x000D_
</t>
        </r>
      </text>
    </comment>
    <comment ref="AI2" authorId="0" shapeId="0" xr:uid="{00000000-0006-0000-0400-000021000000}">
      <text>
        <r>
          <rPr>
            <sz val="9"/>
            <color indexed="81"/>
            <rFont val="Segoe UI"/>
            <family val="2"/>
          </rPr>
          <t xml:space="preserve">BallID: A34_x000D_
Schematic Name: GND_x000D_
Shown parameter: SA8155SIP Ball Name (SA8155P)_x000D_
</t>
        </r>
      </text>
    </comment>
    <comment ref="AJ2" authorId="0" shapeId="0" xr:uid="{00000000-0006-0000-0400-000022000000}">
      <text>
        <r>
          <rPr>
            <sz val="9"/>
            <color indexed="81"/>
            <rFont val="Segoe UI"/>
            <family val="2"/>
          </rPr>
          <t xml:space="preserve">BallID: A35_x000D_
Schematic Name: GND_x000D_
Shown parameter: SA8155SIP Ball Name (SA8155P)_x000D_
</t>
        </r>
      </text>
    </comment>
    <comment ref="AK2" authorId="0" shapeId="0" xr:uid="{00000000-0006-0000-0400-000023000000}">
      <text>
        <r>
          <rPr>
            <sz val="9"/>
            <color indexed="81"/>
            <rFont val="Segoe UI"/>
            <family val="2"/>
          </rPr>
          <t xml:space="preserve">BallID: A36_x000D_
Schematic Name: GND_x000D_
Shown parameter: SA8155SIP Ball Name (SA8155P)_x000D_
</t>
        </r>
      </text>
    </comment>
    <comment ref="AL2" authorId="0" shapeId="0" xr:uid="{00000000-0006-0000-0400-000024000000}">
      <text>
        <r>
          <rPr>
            <sz val="9"/>
            <color indexed="81"/>
            <rFont val="Segoe UI"/>
            <family val="2"/>
          </rPr>
          <t xml:space="preserve">BallID: A37_x000D_
Schematic Name: DNC/SOLDER_x000D_
Shown parameter: SA8155SIP Ball Name (SA8155P)_x000D_
</t>
        </r>
      </text>
    </comment>
    <comment ref="B3" authorId="0" shapeId="0" xr:uid="{00000000-0006-0000-0400-000025000000}">
      <text>
        <r>
          <rPr>
            <sz val="9"/>
            <color indexed="81"/>
            <rFont val="Segoe UI"/>
            <family val="2"/>
          </rPr>
          <t xml:space="preserve">BallID: B1_x000D_
Schematic Name: GND_x000D_
Shown parameter: SA8155SIP Ball Name (SA8155P)_x000D_
</t>
        </r>
      </text>
    </comment>
    <comment ref="C3" authorId="0" shapeId="0" xr:uid="{00000000-0006-0000-0400-000026000000}">
      <text>
        <r>
          <rPr>
            <sz val="9"/>
            <color indexed="81"/>
            <rFont val="Segoe UI"/>
            <family val="2"/>
          </rPr>
          <t xml:space="preserve">BallID: B2_x000D_
Schematic Name: GND_x000D_
Shown parameter: SA8155SIP Ball Name (SA8155P)_x000D_
</t>
        </r>
      </text>
    </comment>
    <comment ref="D3" authorId="0" shapeId="0" xr:uid="{00000000-0006-0000-0400-000027000000}">
      <text>
        <r>
          <rPr>
            <sz val="9"/>
            <color indexed="81"/>
            <rFont val="Segoe UI"/>
            <family val="2"/>
          </rPr>
          <t xml:space="preserve">BallID: B3_x000D_
Schematic Name: GND_x000D_
Shown parameter: SA8155SIP Ball Name (SA8155P)_x000D_
</t>
        </r>
      </text>
    </comment>
    <comment ref="E3" authorId="0" shapeId="0" xr:uid="{00000000-0006-0000-0400-000028000000}">
      <text>
        <r>
          <rPr>
            <sz val="9"/>
            <color indexed="81"/>
            <rFont val="Segoe UI"/>
            <family val="2"/>
          </rPr>
          <t xml:space="preserve">BallID: B4_x000D_
Schematic Name: _x000D_
Shown parameter: SA8155SIP Ball Name (SA8155P)_x000D_
</t>
        </r>
      </text>
    </comment>
    <comment ref="F3" authorId="0" shapeId="0" xr:uid="{00000000-0006-0000-0400-000029000000}">
      <text>
        <r>
          <rPr>
            <sz val="9"/>
            <color indexed="81"/>
            <rFont val="Segoe UI"/>
            <family val="2"/>
          </rPr>
          <t xml:space="preserve">BallID: B5_x000D_
Schematic Name: _x000D_
Shown parameter: SA8155SIP Ball Name (SA8155P)_x000D_
</t>
        </r>
      </text>
    </comment>
    <comment ref="G3" authorId="0" shapeId="0" xr:uid="{00000000-0006-0000-0400-00002A000000}">
      <text>
        <r>
          <rPr>
            <sz val="9"/>
            <color indexed="81"/>
            <rFont val="Segoe UI"/>
            <family val="2"/>
          </rPr>
          <t xml:space="preserve">BallID: B6_x000D_
Schematic Name: GND_x000D_
Shown parameter: SA8155SIP Ball Name (SA8155P)_x000D_
</t>
        </r>
      </text>
    </comment>
    <comment ref="H3" authorId="0" shapeId="0" xr:uid="{00000000-0006-0000-0400-00002B000000}">
      <text>
        <r>
          <rPr>
            <sz val="9"/>
            <color indexed="81"/>
            <rFont val="Segoe UI"/>
            <family val="2"/>
          </rPr>
          <t xml:space="preserve">BallID: B7_x000D_
Schematic Name: GND_x000D_
Shown parameter: SA8155SIP Ball Name (SA8155P)_x000D_
</t>
        </r>
      </text>
    </comment>
    <comment ref="I3" authorId="0" shapeId="0" xr:uid="{00000000-0006-0000-0400-00002C000000}">
      <text>
        <r>
          <rPr>
            <sz val="9"/>
            <color indexed="81"/>
            <rFont val="Segoe UI"/>
            <family val="2"/>
          </rPr>
          <t xml:space="preserve">BallID: B8_x000D_
Schematic Name: GND_x000D_
Shown parameter: SA8155SIP Ball Name (SA8155P)_x000D_
</t>
        </r>
      </text>
    </comment>
    <comment ref="J3" authorId="0" shapeId="0" xr:uid="{00000000-0006-0000-0400-00002D000000}">
      <text>
        <r>
          <rPr>
            <sz val="9"/>
            <color indexed="81"/>
            <rFont val="Segoe UI"/>
            <family val="2"/>
          </rPr>
          <t xml:space="preserve">BallID: B9_x000D_
Schematic Name: _x000D_
Shown parameter: SA8155SIP Ball Name (SA8155P)_x000D_
</t>
        </r>
      </text>
    </comment>
    <comment ref="K3" authorId="0" shapeId="0" xr:uid="{00000000-0006-0000-0400-00002E000000}">
      <text>
        <r>
          <rPr>
            <sz val="9"/>
            <color indexed="81"/>
            <rFont val="Segoe UI"/>
            <family val="2"/>
          </rPr>
          <t xml:space="preserve">BallID: B10_x000D_
Schematic Name: _x000D_
Shown parameter: SA8155SIP Ball Name (SA8155P)_x000D_
</t>
        </r>
      </text>
    </comment>
    <comment ref="L3" authorId="0" shapeId="0" xr:uid="{00000000-0006-0000-0400-00002F000000}">
      <text>
        <r>
          <rPr>
            <sz val="9"/>
            <color indexed="81"/>
            <rFont val="Segoe UI"/>
            <family val="2"/>
          </rPr>
          <t xml:space="preserve">BallID: B11_x000D_
Schematic Name: GND_x000D_
Shown parameter: SA8155SIP Ball Name (SA8155P)_x000D_
</t>
        </r>
      </text>
    </comment>
    <comment ref="M3" authorId="0" shapeId="0" xr:uid="{00000000-0006-0000-0400-000030000000}">
      <text>
        <r>
          <rPr>
            <sz val="9"/>
            <color indexed="81"/>
            <rFont val="Segoe UI"/>
            <family val="2"/>
          </rPr>
          <t xml:space="preserve">BallID: B12_x000D_
Schematic Name: GND_x000D_
Shown parameter: SA8155SIP Ball Name (SA8155P)_x000D_
</t>
        </r>
      </text>
    </comment>
    <comment ref="N3" authorId="0" shapeId="0" xr:uid="{00000000-0006-0000-0400-000031000000}">
      <text>
        <r>
          <rPr>
            <sz val="9"/>
            <color indexed="81"/>
            <rFont val="Segoe UI"/>
            <family val="2"/>
          </rPr>
          <t xml:space="preserve">BallID: B13_x000D_
Schematic Name: GND_x000D_
Shown parameter: SA8155SIP Ball Name (SA8155P)_x000D_
</t>
        </r>
      </text>
    </comment>
    <comment ref="O3" authorId="0" shapeId="0" xr:uid="{00000000-0006-0000-0400-000032000000}">
      <text>
        <r>
          <rPr>
            <sz val="9"/>
            <color indexed="81"/>
            <rFont val="Segoe UI"/>
            <family val="2"/>
          </rPr>
          <t xml:space="preserve">BallID: B14_x000D_
Schematic Name: _x000D_
Shown parameter: SA8155SIP Ball Name (SA8155P)_x000D_
</t>
        </r>
      </text>
    </comment>
    <comment ref="P3" authorId="0" shapeId="0" xr:uid="{00000000-0006-0000-0400-000033000000}">
      <text>
        <r>
          <rPr>
            <sz val="9"/>
            <color indexed="81"/>
            <rFont val="Segoe UI"/>
            <family val="2"/>
          </rPr>
          <t xml:space="preserve">BallID: B15_x000D_
Schematic Name: _x000D_
Shown parameter: SA8155SIP Ball Name (SA8155P)_x000D_
</t>
        </r>
      </text>
    </comment>
    <comment ref="Q3" authorId="0" shapeId="0" xr:uid="{00000000-0006-0000-0400-000034000000}">
      <text>
        <r>
          <rPr>
            <sz val="9"/>
            <color indexed="81"/>
            <rFont val="Segoe UI"/>
            <family val="2"/>
          </rPr>
          <t xml:space="preserve">BallID: B16_x000D_
Schematic Name: GND_x000D_
Shown parameter: SA8155SIP Ball Name (SA8155P)_x000D_
</t>
        </r>
      </text>
    </comment>
    <comment ref="R3" authorId="0" shapeId="0" xr:uid="{00000000-0006-0000-0400-000035000000}">
      <text>
        <r>
          <rPr>
            <sz val="9"/>
            <color indexed="81"/>
            <rFont val="Segoe UI"/>
            <family val="2"/>
          </rPr>
          <t xml:space="preserve">BallID: B17_x000D_
Schematic Name: PWR:U2V95S_UFS1_SOCPMIC_x000D_
Shown parameter: SA8155SIP Ball Name (SA8155P)_x000D_
</t>
        </r>
      </text>
    </comment>
    <comment ref="S3" authorId="0" shapeId="0" xr:uid="{00000000-0006-0000-0400-000036000000}">
      <text>
        <r>
          <rPr>
            <sz val="9"/>
            <color indexed="81"/>
            <rFont val="Segoe UI"/>
            <family val="2"/>
          </rPr>
          <t xml:space="preserve">BallID: B18_x000D_
Schematic Name: PWR:U12S_UFS1_SOCPMIC_x000D_
Shown parameter: SA8155SIP Ball Name (SA8155P)_x000D_
</t>
        </r>
      </text>
    </comment>
    <comment ref="T3" authorId="0" shapeId="0" xr:uid="{00000000-0006-0000-0400-000037000000}">
      <text>
        <r>
          <rPr>
            <sz val="9"/>
            <color indexed="81"/>
            <rFont val="Segoe UI"/>
            <family val="2"/>
          </rPr>
          <t xml:space="preserve">BallID: B19_x000D_
Schematic Name: GND_x000D_
Shown parameter: SA8155SIP Ball Name (SA8155P)_x000D_
</t>
        </r>
      </text>
    </comment>
    <comment ref="U3" authorId="0" shapeId="0" xr:uid="{00000000-0006-0000-0400-000038000000}">
      <text>
        <r>
          <rPr>
            <sz val="9"/>
            <color indexed="81"/>
            <rFont val="Segoe UI"/>
            <family val="2"/>
          </rPr>
          <t xml:space="preserve">BallID: B20_x000D_
Schematic Name: _x000D_
Shown parameter: SA8155SIP Ball Name (SA8155P)_x000D_
</t>
        </r>
      </text>
    </comment>
    <comment ref="V3" authorId="0" shapeId="0" xr:uid="{00000000-0006-0000-0400-000039000000}">
      <text>
        <r>
          <rPr>
            <sz val="9"/>
            <color indexed="81"/>
            <rFont val="Segoe UI"/>
            <family val="2"/>
          </rPr>
          <t xml:space="preserve">BallID: B21_x000D_
Schematic Name: _x000D_
Shown parameter: SA8155SIP Ball Name (SA8155P)_x000D_
</t>
        </r>
      </text>
    </comment>
    <comment ref="W3" authorId="0" shapeId="0" xr:uid="{00000000-0006-0000-0400-00003A000000}">
      <text>
        <r>
          <rPr>
            <sz val="9"/>
            <color indexed="81"/>
            <rFont val="Segoe UI"/>
            <family val="2"/>
          </rPr>
          <t xml:space="preserve">BallID: B22_x000D_
Schematic Name: _x000D_
Shown parameter: SA8155SIP Ball Name (SA8155P)_x000D_
</t>
        </r>
      </text>
    </comment>
    <comment ref="X3" authorId="0" shapeId="0" xr:uid="{00000000-0006-0000-0400-00003B000000}">
      <text>
        <r>
          <rPr>
            <sz val="9"/>
            <color indexed="81"/>
            <rFont val="Segoe UI"/>
            <family val="2"/>
          </rPr>
          <t xml:space="preserve">BallID: B23_x000D_
Schematic Name: _x000D_
Shown parameter: SA8155SIP Ball Name (SA8155P)_x000D_
</t>
        </r>
      </text>
    </comment>
    <comment ref="Y3" authorId="0" shapeId="0" xr:uid="{00000000-0006-0000-0400-00003C000000}">
      <text>
        <r>
          <rPr>
            <sz val="9"/>
            <color indexed="81"/>
            <rFont val="Segoe UI"/>
            <family val="2"/>
          </rPr>
          <t xml:space="preserve">BallID: B24_x000D_
Schematic Name: _x000D_
Shown parameter: SA8155SIP Ball Name (SA8155P)_x000D_
</t>
        </r>
      </text>
    </comment>
    <comment ref="Z3" authorId="0" shapeId="0" xr:uid="{00000000-0006-0000-0400-00003D000000}">
      <text>
        <r>
          <rPr>
            <sz val="9"/>
            <color indexed="81"/>
            <rFont val="Segoe UI"/>
            <family val="2"/>
          </rPr>
          <t xml:space="preserve">BallID: B25_x000D_
Schematic Name: _x000D_
Shown parameter: SA8155SIP Ball Name (SA8155P)_x000D_
</t>
        </r>
      </text>
    </comment>
    <comment ref="AA3" authorId="0" shapeId="0" xr:uid="{00000000-0006-0000-0400-00003E000000}">
      <text>
        <r>
          <rPr>
            <sz val="9"/>
            <color indexed="81"/>
            <rFont val="Segoe UI"/>
            <family val="2"/>
          </rPr>
          <t xml:space="preserve">BallID: B26_x000D_
Schematic Name: GND_x000D_
Shown parameter: SA8155SIP Ball Name (SA8155P)_x000D_
</t>
        </r>
      </text>
    </comment>
    <comment ref="AB3" authorId="0" shapeId="0" xr:uid="{00000000-0006-0000-0400-00003F000000}">
      <text>
        <r>
          <rPr>
            <sz val="9"/>
            <color indexed="81"/>
            <rFont val="Segoe UI"/>
            <family val="2"/>
          </rPr>
          <t xml:space="preserve">BallID: B27_x000D_
Schematic Name: GND_x000D_
Shown parameter: SA8155SIP Ball Name (SA8155P)_x000D_
</t>
        </r>
      </text>
    </comment>
    <comment ref="AC3" authorId="0" shapeId="0" xr:uid="{00000000-0006-0000-0400-000040000000}">
      <text>
        <r>
          <rPr>
            <sz val="9"/>
            <color indexed="81"/>
            <rFont val="Segoe UI"/>
            <family val="2"/>
          </rPr>
          <t xml:space="preserve">BallID: B28_x000D_
Schematic Name: _x000D_
Shown parameter: SA8155SIP Ball Name (SA8155P)_x000D_
</t>
        </r>
      </text>
    </comment>
    <comment ref="AD3" authorId="0" shapeId="0" xr:uid="{00000000-0006-0000-0400-000041000000}">
      <text>
        <r>
          <rPr>
            <sz val="9"/>
            <color indexed="81"/>
            <rFont val="Segoe UI"/>
            <family val="2"/>
          </rPr>
          <t xml:space="preserve">BallID: B29_x000D_
Schematic Name: _x000D_
Shown parameter: SA8155SIP Ball Name (SA8155P)_x000D_
</t>
        </r>
      </text>
    </comment>
    <comment ref="AE3" authorId="0" shapeId="0" xr:uid="{00000000-0006-0000-0400-000042000000}">
      <text>
        <r>
          <rPr>
            <sz val="9"/>
            <color indexed="81"/>
            <rFont val="Segoe UI"/>
            <family val="2"/>
          </rPr>
          <t xml:space="preserve">BallID: B30_x000D_
Schematic Name: GND_x000D_
Shown parameter: SA8155SIP Ball Name (SA8155P)_x000D_
</t>
        </r>
      </text>
    </comment>
    <comment ref="AF3" authorId="0" shapeId="0" xr:uid="{00000000-0006-0000-0400-000043000000}">
      <text>
        <r>
          <rPr>
            <sz val="9"/>
            <color indexed="81"/>
            <rFont val="Segoe UI"/>
            <family val="2"/>
          </rPr>
          <t xml:space="preserve">BallID: B31_x000D_
Schematic Name: _x000D_
Shown parameter: SA8155SIP Ball Name (SA8155P)_x000D_
</t>
        </r>
      </text>
    </comment>
    <comment ref="AG3" authorId="0" shapeId="0" xr:uid="{00000000-0006-0000-0400-000044000000}">
      <text>
        <r>
          <rPr>
            <sz val="9"/>
            <color indexed="81"/>
            <rFont val="Segoe UI"/>
            <family val="2"/>
          </rPr>
          <t xml:space="preserve">BallID: B32_x000D_
Schematic Name: _x000D_
Shown parameter: SA8155SIP Ball Name (SA8155P)_x000D_
</t>
        </r>
      </text>
    </comment>
    <comment ref="AH3" authorId="0" shapeId="0" xr:uid="{00000000-0006-0000-0400-000045000000}">
      <text>
        <r>
          <rPr>
            <sz val="9"/>
            <color indexed="81"/>
            <rFont val="Segoe UI"/>
            <family val="2"/>
          </rPr>
          <t xml:space="preserve">BallID: B33_x000D_
Schematic Name: _x000D_
Shown parameter: SA8155SIP Ball Name (SA8155P)_x000D_
</t>
        </r>
      </text>
    </comment>
    <comment ref="AI3" authorId="0" shapeId="0" xr:uid="{00000000-0006-0000-0400-000046000000}">
      <text>
        <r>
          <rPr>
            <sz val="9"/>
            <color indexed="81"/>
            <rFont val="Segoe UI"/>
            <family val="2"/>
          </rPr>
          <t xml:space="preserve">BallID: B34_x000D_
Schematic Name: GND_x000D_
Shown parameter: SA8155SIP Ball Name (SA8155P)_x000D_
</t>
        </r>
      </text>
    </comment>
    <comment ref="AJ3" authorId="0" shapeId="0" xr:uid="{00000000-0006-0000-0400-000047000000}">
      <text>
        <r>
          <rPr>
            <sz val="9"/>
            <color indexed="81"/>
            <rFont val="Segoe UI"/>
            <family val="2"/>
          </rPr>
          <t xml:space="preserve">BallID: B35_x000D_
Schematic Name: CPU_SBR_STA710_1_I2S_DATA_1V8:I2S_DATA0_x000D_
Shown parameter: SA8155SIP Ball Name (SA8155P)_x000D_
</t>
        </r>
      </text>
    </comment>
    <comment ref="AK3" authorId="0" shapeId="0" xr:uid="{00000000-0006-0000-0400-000048000000}">
      <text>
        <r>
          <rPr>
            <sz val="9"/>
            <color indexed="81"/>
            <rFont val="Segoe UI"/>
            <family val="2"/>
          </rPr>
          <t xml:space="preserve">BallID: B36_x000D_
Schematic Name: GND_x000D_
Shown parameter: SA8155SIP Ball Name (SA8155P)_x000D_
</t>
        </r>
      </text>
    </comment>
    <comment ref="AL3" authorId="0" shapeId="0" xr:uid="{00000000-0006-0000-0400-000049000000}">
      <text>
        <r>
          <rPr>
            <sz val="9"/>
            <color indexed="81"/>
            <rFont val="Segoe UI"/>
            <family val="2"/>
          </rPr>
          <t xml:space="preserve">BallID: B37_x000D_
Schematic Name: GND_x000D_
Shown parameter: SA8155SIP Ball Name (SA8155P)_x000D_
</t>
        </r>
      </text>
    </comment>
    <comment ref="B4" authorId="0" shapeId="0" xr:uid="{00000000-0006-0000-0400-00004A000000}">
      <text>
        <r>
          <rPr>
            <sz val="9"/>
            <color indexed="81"/>
            <rFont val="Segoe UI"/>
            <family val="2"/>
          </rPr>
          <t xml:space="preserve">BallID: C1_x000D_
Schematic Name: GND_x000D_
Shown parameter: SA8155SIP Ball Name (SA8155P)_x000D_
</t>
        </r>
      </text>
    </comment>
    <comment ref="C4" authorId="0" shapeId="0" xr:uid="{00000000-0006-0000-0400-00004B000000}">
      <text>
        <r>
          <rPr>
            <sz val="9"/>
            <color indexed="81"/>
            <rFont val="Segoe UI"/>
            <family val="2"/>
          </rPr>
          <t xml:space="preserve">BallID: C2_x000D_
Schematic Name: _x000D_
Shown parameter: SA8155SIP Ball Name (SA8155P)_x000D_
</t>
        </r>
      </text>
    </comment>
    <comment ref="D4" authorId="0" shapeId="0" xr:uid="{00000000-0006-0000-0400-00004C000000}">
      <text>
        <r>
          <rPr>
            <sz val="9"/>
            <color indexed="81"/>
            <rFont val="Segoe UI"/>
            <family val="2"/>
          </rPr>
          <t xml:space="preserve">BallID: C3_x000D_
Schematic Name: _x000D_
Shown parameter: SA8155SIP Ball Name (SA8155P)_x000D_
</t>
        </r>
      </text>
    </comment>
    <comment ref="E4" authorId="0" shapeId="0" xr:uid="{00000000-0006-0000-0400-00004D000000}">
      <text>
        <r>
          <rPr>
            <sz val="9"/>
            <color indexed="81"/>
            <rFont val="Segoe UI"/>
            <family val="2"/>
          </rPr>
          <t xml:space="preserve">BallID: C4_x000D_
Schematic Name: GND_x000D_
Shown parameter: SA8155SIP Ball Name (SA8155P)_x000D_
</t>
        </r>
      </text>
    </comment>
    <comment ref="F4" authorId="0" shapeId="0" xr:uid="{00000000-0006-0000-0400-00004E000000}">
      <text>
        <r>
          <rPr>
            <sz val="9"/>
            <color indexed="81"/>
            <rFont val="Segoe UI"/>
            <family val="2"/>
          </rPr>
          <t xml:space="preserve">BallID: C5_x000D_
Schematic Name: _x000D_
Shown parameter: SA8155SIP Ball Name (SA8155P)_x000D_
</t>
        </r>
      </text>
    </comment>
    <comment ref="G4" authorId="0" shapeId="0" xr:uid="{00000000-0006-0000-0400-00004F000000}">
      <text>
        <r>
          <rPr>
            <sz val="9"/>
            <color indexed="81"/>
            <rFont val="Segoe UI"/>
            <family val="2"/>
          </rPr>
          <t xml:space="preserve">BallID: C6_x000D_
Schematic Name: _x000D_
Shown parameter: SA8155SIP Ball Name (SA8155P)_x000D_
</t>
        </r>
      </text>
    </comment>
    <comment ref="H4" authorId="0" shapeId="0" xr:uid="{00000000-0006-0000-0400-000050000000}">
      <text>
        <r>
          <rPr>
            <sz val="9"/>
            <color indexed="81"/>
            <rFont val="Segoe UI"/>
            <family val="2"/>
          </rPr>
          <t xml:space="preserve">BallID: C7_x000D_
Schematic Name: _x000D_
Shown parameter: SA8155SIP Ball Name (SA8155P)_x000D_
</t>
        </r>
      </text>
    </comment>
    <comment ref="I4" authorId="0" shapeId="0" xr:uid="{00000000-0006-0000-0400-000051000000}">
      <text>
        <r>
          <rPr>
            <sz val="9"/>
            <color indexed="81"/>
            <rFont val="Segoe UI"/>
            <family val="2"/>
          </rPr>
          <t xml:space="preserve">BallID: C8_x000D_
Schematic Name: GND_x000D_
Shown parameter: SA8155SIP Ball Name (SA8155P)_x000D_
</t>
        </r>
      </text>
    </comment>
    <comment ref="J4" authorId="0" shapeId="0" xr:uid="{00000000-0006-0000-0400-000052000000}">
      <text>
        <r>
          <rPr>
            <sz val="9"/>
            <color indexed="81"/>
            <rFont val="Segoe UI"/>
            <family val="2"/>
          </rPr>
          <t xml:space="preserve">BallID: C9_x000D_
Schematic Name: GND_x000D_
Shown parameter: SA8155SIP Ball Name (SA8155P)_x000D_
</t>
        </r>
      </text>
    </comment>
    <comment ref="K4" authorId="0" shapeId="0" xr:uid="{00000000-0006-0000-0400-000053000000}">
      <text>
        <r>
          <rPr>
            <sz val="9"/>
            <color indexed="81"/>
            <rFont val="Segoe UI"/>
            <family val="2"/>
          </rPr>
          <t xml:space="preserve">BallID: C10_x000D_
Schematic Name: GND_x000D_
Shown parameter: SA8155SIP Ball Name (SA8155P)_x000D_
</t>
        </r>
      </text>
    </comment>
    <comment ref="L4" authorId="0" shapeId="0" xr:uid="{00000000-0006-0000-0400-000054000000}">
      <text>
        <r>
          <rPr>
            <sz val="9"/>
            <color indexed="81"/>
            <rFont val="Segoe UI"/>
            <family val="2"/>
          </rPr>
          <t xml:space="preserve">BallID: C11_x000D_
Schematic Name: GND_x000D_
Shown parameter: SA8155SIP Ball Name (SA8155P)_x000D_
</t>
        </r>
      </text>
    </comment>
    <comment ref="M4" authorId="0" shapeId="0" xr:uid="{00000000-0006-0000-0400-000055000000}">
      <text>
        <r>
          <rPr>
            <sz val="9"/>
            <color indexed="81"/>
            <rFont val="Segoe UI"/>
            <family val="2"/>
          </rPr>
          <t xml:space="preserve">BallID: C12_x000D_
Schematic Name: _x000D_
Shown parameter: SA8155SIP Ball Name (SA8155P)_x000D_
</t>
        </r>
      </text>
    </comment>
    <comment ref="N4" authorId="0" shapeId="0" xr:uid="{00000000-0006-0000-0400-000056000000}">
      <text>
        <r>
          <rPr>
            <sz val="9"/>
            <color indexed="81"/>
            <rFont val="Segoe UI"/>
            <family val="2"/>
          </rPr>
          <t xml:space="preserve">BallID: C13_x000D_
Schematic Name: GND_x000D_
Shown parameter: SA8155SIP Ball Name (SA8155P)_x000D_
</t>
        </r>
      </text>
    </comment>
    <comment ref="O4" authorId="0" shapeId="0" xr:uid="{00000000-0006-0000-0400-000057000000}">
      <text>
        <r>
          <rPr>
            <sz val="9"/>
            <color indexed="81"/>
            <rFont val="Segoe UI"/>
            <family val="2"/>
          </rPr>
          <t xml:space="preserve">BallID: C14_x000D_
Schematic Name: GND_x000D_
Shown parameter: SA8155SIP Ball Name (SA8155P)_x000D_
</t>
        </r>
      </text>
    </comment>
    <comment ref="P4" authorId="0" shapeId="0" xr:uid="{00000000-0006-0000-0400-000058000000}">
      <text>
        <r>
          <rPr>
            <sz val="9"/>
            <color indexed="81"/>
            <rFont val="Segoe UI"/>
            <family val="2"/>
          </rPr>
          <t xml:space="preserve">BallID: C15_x000D_
Schematic Name: GND_x000D_
Shown parameter: SA8155SIP Ball Name (SA8155P)_x000D_
</t>
        </r>
      </text>
    </comment>
    <comment ref="Q4" authorId="0" shapeId="0" xr:uid="{00000000-0006-0000-0400-000059000000}">
      <text>
        <r>
          <rPr>
            <sz val="9"/>
            <color indexed="81"/>
            <rFont val="Segoe UI"/>
            <family val="2"/>
          </rPr>
          <t xml:space="preserve">BallID: C16_x000D_
Schematic Name: GND_x000D_
Shown parameter: SA8155SIP Ball Name (SA8155P)_x000D_
</t>
        </r>
      </text>
    </comment>
    <comment ref="R4" authorId="0" shapeId="0" xr:uid="{00000000-0006-0000-0400-00005A000000}">
      <text>
        <r>
          <rPr>
            <sz val="9"/>
            <color indexed="81"/>
            <rFont val="Segoe UI"/>
            <family val="2"/>
          </rPr>
          <t xml:space="preserve">BallID: C17_x000D_
Schematic Name: PWR:U2V95S_UFS1_SOCPMIC_x000D_
Shown parameter: SA8155SIP Ball Name (SA8155P)_x000D_
</t>
        </r>
      </text>
    </comment>
    <comment ref="S4" authorId="0" shapeId="0" xr:uid="{00000000-0006-0000-0400-00005B000000}">
      <text>
        <r>
          <rPr>
            <sz val="9"/>
            <color indexed="81"/>
            <rFont val="Segoe UI"/>
            <family val="2"/>
          </rPr>
          <t xml:space="preserve">BallID: C18_x000D_
Schematic Name: PWR:U12S_UFS1_SOCPMIC_x000D_
Shown parameter: SA8155SIP Ball Name (SA8155P)_x000D_
</t>
        </r>
      </text>
    </comment>
    <comment ref="T4" authorId="0" shapeId="0" xr:uid="{00000000-0006-0000-0400-00005C000000}">
      <text>
        <r>
          <rPr>
            <sz val="9"/>
            <color indexed="81"/>
            <rFont val="Segoe UI"/>
            <family val="2"/>
          </rPr>
          <t xml:space="preserve">BallID: C19_x000D_
Schematic Name: GND_x000D_
Shown parameter: SA8155SIP Ball Name (SA8155P)_x000D_
</t>
        </r>
      </text>
    </comment>
    <comment ref="U4" authorId="0" shapeId="0" xr:uid="{00000000-0006-0000-0400-00005D000000}">
      <text>
        <r>
          <rPr>
            <sz val="9"/>
            <color indexed="81"/>
            <rFont val="Segoe UI"/>
            <family val="2"/>
          </rPr>
          <t xml:space="preserve">BallID: C20_x000D_
Schematic Name: _x000D_
Shown parameter: SA8155SIP Ball Name (SA8155P)_x000D_
</t>
        </r>
      </text>
    </comment>
    <comment ref="V4" authorId="0" shapeId="0" xr:uid="{00000000-0006-0000-0400-00005E000000}">
      <text>
        <r>
          <rPr>
            <sz val="9"/>
            <color indexed="81"/>
            <rFont val="Segoe UI"/>
            <family val="2"/>
          </rPr>
          <t xml:space="preserve">BallID: C21_x000D_
Schematic Name: _x000D_
Shown parameter: SA8155SIP Ball Name (SA8155P)_x000D_
</t>
        </r>
      </text>
    </comment>
    <comment ref="W4" authorId="0" shapeId="0" xr:uid="{00000000-0006-0000-0400-00005F000000}">
      <text>
        <r>
          <rPr>
            <sz val="9"/>
            <color indexed="81"/>
            <rFont val="Segoe UI"/>
            <family val="2"/>
          </rPr>
          <t xml:space="preserve">BallID: C22_x000D_
Schematic Name: _x000D_
Shown parameter: SA8155SIP Ball Name (SA8155P)_x000D_
</t>
        </r>
      </text>
    </comment>
    <comment ref="X4" authorId="0" shapeId="0" xr:uid="{00000000-0006-0000-0400-000060000000}">
      <text>
        <r>
          <rPr>
            <sz val="9"/>
            <color indexed="81"/>
            <rFont val="Segoe UI"/>
            <family val="2"/>
          </rPr>
          <t xml:space="preserve">BallID: C23_x000D_
Schematic Name: _x000D_
Shown parameter: SA8155SIP Ball Name (SA8155P)_x000D_
</t>
        </r>
      </text>
    </comment>
    <comment ref="Y4" authorId="0" shapeId="0" xr:uid="{00000000-0006-0000-0400-000061000000}">
      <text>
        <r>
          <rPr>
            <sz val="9"/>
            <color indexed="81"/>
            <rFont val="Segoe UI"/>
            <family val="2"/>
          </rPr>
          <t xml:space="preserve">BallID: C24_x000D_
Schematic Name: _x000D_
Shown parameter: SA8155SIP Ball Name (SA8155P)_x000D_
</t>
        </r>
      </text>
    </comment>
    <comment ref="Z4" authorId="0" shapeId="0" xr:uid="{00000000-0006-0000-0400-000062000000}">
      <text>
        <r>
          <rPr>
            <sz val="9"/>
            <color indexed="81"/>
            <rFont val="Segoe UI"/>
            <family val="2"/>
          </rPr>
          <t xml:space="preserve">BallID: C25_x000D_
Schematic Name: _x000D_
Shown parameter: SA8155SIP Ball Name (SA8155P)_x000D_
</t>
        </r>
      </text>
    </comment>
    <comment ref="AA4" authorId="0" shapeId="0" xr:uid="{00000000-0006-0000-0400-000063000000}">
      <text>
        <r>
          <rPr>
            <sz val="9"/>
            <color indexed="81"/>
            <rFont val="Segoe UI"/>
            <family val="2"/>
          </rPr>
          <t xml:space="preserve">BallID: C26_x000D_
Schematic Name: GND_x000D_
Shown parameter: SA8155SIP Ball Name (SA8155P)_x000D_
</t>
        </r>
      </text>
    </comment>
    <comment ref="AB4" authorId="0" shapeId="0" xr:uid="{00000000-0006-0000-0400-000064000000}">
      <text>
        <r>
          <rPr>
            <sz val="9"/>
            <color indexed="81"/>
            <rFont val="Segoe UI"/>
            <family val="2"/>
          </rPr>
          <t xml:space="preserve">BallID: C27_x000D_
Schematic Name: GND_x000D_
Shown parameter: SA8155SIP Ball Name (SA8155P)_x000D_
</t>
        </r>
      </text>
    </comment>
    <comment ref="AC4" authorId="0" shapeId="0" xr:uid="{00000000-0006-0000-0400-000065000000}">
      <text>
        <r>
          <rPr>
            <sz val="9"/>
            <color indexed="81"/>
            <rFont val="Segoe UI"/>
            <family val="2"/>
          </rPr>
          <t xml:space="preserve">BallID: C28_x000D_
Schematic Name: GND_x000D_
Shown parameter: SA8155SIP Ball Name (SA8155P)_x000D_
</t>
        </r>
      </text>
    </comment>
    <comment ref="AD4" authorId="0" shapeId="0" xr:uid="{00000000-0006-0000-0400-000066000000}">
      <text>
        <r>
          <rPr>
            <sz val="9"/>
            <color indexed="81"/>
            <rFont val="Segoe UI"/>
            <family val="2"/>
          </rPr>
          <t xml:space="preserve">BallID: C29_x000D_
Schematic Name: GND_x000D_
Shown parameter: SA8155SIP Ball Name (SA8155P)_x000D_
</t>
        </r>
      </text>
    </comment>
    <comment ref="AE4" authorId="0" shapeId="0" xr:uid="{00000000-0006-0000-0400-000067000000}">
      <text>
        <r>
          <rPr>
            <sz val="9"/>
            <color indexed="81"/>
            <rFont val="Segoe UI"/>
            <family val="2"/>
          </rPr>
          <t xml:space="preserve">BallID: C30_x000D_
Schematic Name: GND_x000D_
Shown parameter: SA8155SIP Ball Name (SA8155P)_x000D_
</t>
        </r>
      </text>
    </comment>
    <comment ref="AF4" authorId="0" shapeId="0" xr:uid="{00000000-0006-0000-0400-000068000000}">
      <text>
        <r>
          <rPr>
            <sz val="9"/>
            <color indexed="81"/>
            <rFont val="Segoe UI"/>
            <family val="2"/>
          </rPr>
          <t xml:space="preserve">BallID: C31_x000D_
Schematic Name: GND_x000D_
Shown parameter: SA8155SIP Ball Name (SA8155P)_x000D_
</t>
        </r>
      </text>
    </comment>
    <comment ref="AG4" authorId="0" shapeId="0" xr:uid="{00000000-0006-0000-0400-000069000000}">
      <text>
        <r>
          <rPr>
            <sz val="9"/>
            <color indexed="81"/>
            <rFont val="Segoe UI"/>
            <family val="2"/>
          </rPr>
          <t xml:space="preserve">BallID: C32_x000D_
Schematic Name: GND_x000D_
Shown parameter: SA8155SIP Ball Name (SA8155P)_x000D_
</t>
        </r>
      </text>
    </comment>
    <comment ref="AH4" authorId="0" shapeId="0" xr:uid="{00000000-0006-0000-0400-00006A000000}">
      <text>
        <r>
          <rPr>
            <sz val="9"/>
            <color indexed="81"/>
            <rFont val="Segoe UI"/>
            <family val="2"/>
          </rPr>
          <t xml:space="preserve">BallID: C33_x000D_
Schematic Name: GND_x000D_
Shown parameter: SA8155SIP Ball Name (SA8155P)_x000D_
</t>
        </r>
      </text>
    </comment>
    <comment ref="AI4" authorId="0" shapeId="0" xr:uid="{00000000-0006-0000-0400-00006B000000}">
      <text>
        <r>
          <rPr>
            <sz val="9"/>
            <color indexed="81"/>
            <rFont val="Segoe UI"/>
            <family val="2"/>
          </rPr>
          <t xml:space="preserve">BallID: C34_x000D_
Schematic Name: CPU_AR_CTRL_1V8:LOCK_B_x000D_
Shown parameter: SA8155SIP Ball Name (SA8155P)_x000D_
</t>
        </r>
      </text>
    </comment>
    <comment ref="AJ4" authorId="0" shapeId="0" xr:uid="{00000000-0006-0000-0400-00006C000000}">
      <text>
        <r>
          <rPr>
            <sz val="9"/>
            <color indexed="81"/>
            <rFont val="Segoe UI"/>
            <family val="2"/>
          </rPr>
          <t xml:space="preserve">BallID: C35_x000D_
Schematic Name: CPU_SBR_STA710_1_I2S_DATA_1V8:I2S_DATA1_x000D_
Shown parameter: SA8155SIP Ball Name (SA8155P)_x000D_
</t>
        </r>
      </text>
    </comment>
    <comment ref="AK4" authorId="0" shapeId="0" xr:uid="{00000000-0006-0000-0400-00006D000000}">
      <text>
        <r>
          <rPr>
            <sz val="9"/>
            <color indexed="81"/>
            <rFont val="Segoe UI"/>
            <family val="2"/>
          </rPr>
          <t xml:space="preserve">BallID: C36_x000D_
Schematic Name: CPU_AUDIO_TDM_1V8:SCK,
CPU_AMP_TDM_SCK_3V3, 
CPU_MICAUX_TDM_SCK_3V3_x000D_
Shown parameter: SA8155SIP Ball Name (SA8155P)_x000D_
</t>
        </r>
      </text>
    </comment>
    <comment ref="AL4" authorId="0" shapeId="0" xr:uid="{00000000-0006-0000-0400-00006E000000}">
      <text>
        <r>
          <rPr>
            <sz val="9"/>
            <color indexed="81"/>
            <rFont val="Segoe UI"/>
            <family val="2"/>
          </rPr>
          <t xml:space="preserve">BallID: C37_x000D_
Schematic Name: GND_x000D_
Shown parameter: SA8155SIP Ball Name (SA8155P)_x000D_
</t>
        </r>
      </text>
    </comment>
    <comment ref="B5" authorId="0" shapeId="0" xr:uid="{00000000-0006-0000-0400-00006F000000}">
      <text>
        <r>
          <rPr>
            <sz val="9"/>
            <color indexed="81"/>
            <rFont val="Segoe UI"/>
            <family val="2"/>
          </rPr>
          <t xml:space="preserve">BallID: D1_x000D_
Schematic Name: SCC_CPU_CTRL_1V8:CPU_STR_MODE_x000D_
Shown parameter: SA8155SIP Ball Name (SA8155P)_x000D_
</t>
        </r>
      </text>
    </comment>
    <comment ref="C5" authorId="0" shapeId="0" xr:uid="{00000000-0006-0000-0400-000070000000}">
      <text>
        <r>
          <rPr>
            <sz val="9"/>
            <color indexed="81"/>
            <rFont val="Segoe UI"/>
            <family val="2"/>
          </rPr>
          <t xml:space="preserve">BallID: D2_x000D_
Schematic Name:  _x000D_
Shown parameter: SA8155SIP Ball Name (SA8155P)_x000D_
</t>
        </r>
      </text>
    </comment>
    <comment ref="D5" authorId="0" shapeId="0" xr:uid="{00000000-0006-0000-0400-000071000000}">
      <text>
        <r>
          <rPr>
            <sz val="9"/>
            <color indexed="81"/>
            <rFont val="Segoe UI"/>
            <family val="2"/>
          </rPr>
          <t xml:space="preserve">BallID: D3_x000D_
Schematic Name: CPU_BTWLAN_CTRL_1V8:BT_EN_x000D_
Shown parameter: SA8155SIP Ball Name (SA8155P)_x000D_
</t>
        </r>
      </text>
    </comment>
    <comment ref="E5" authorId="0" shapeId="0" xr:uid="{00000000-0006-0000-0400-000072000000}">
      <text>
        <r>
          <rPr>
            <sz val="9"/>
            <color indexed="81"/>
            <rFont val="Segoe UI"/>
            <family val="2"/>
          </rPr>
          <t xml:space="preserve">BallID: D4_x000D_
Schematic Name: GND_x000D_
Shown parameter: SA8155SIP Ball Name (SA8155P)_x000D_
</t>
        </r>
      </text>
    </comment>
    <comment ref="F5" authorId="0" shapeId="0" xr:uid="{00000000-0006-0000-0400-000073000000}">
      <text>
        <r>
          <rPr>
            <sz val="9"/>
            <color indexed="81"/>
            <rFont val="Segoe UI"/>
            <family val="2"/>
          </rPr>
          <t xml:space="preserve">BallID: D5_x000D_
Schematic Name: _x000D_
Shown parameter: SA8155SIP Ball Name (SA8155P)_x000D_
</t>
        </r>
      </text>
    </comment>
    <comment ref="G5" authorId="0" shapeId="0" xr:uid="{00000000-0006-0000-0400-000074000000}">
      <text>
        <r>
          <rPr>
            <sz val="9"/>
            <color indexed="81"/>
            <rFont val="Segoe UI"/>
            <family val="2"/>
          </rPr>
          <t xml:space="preserve">BallID: D6_x000D_
Schematic Name: GND_x000D_
Shown parameter: SA8155SIP Ball Name (SA8155P)_x000D_
</t>
        </r>
      </text>
    </comment>
    <comment ref="H5" authorId="0" shapeId="0" xr:uid="{00000000-0006-0000-0400-000075000000}">
      <text>
        <r>
          <rPr>
            <sz val="9"/>
            <color indexed="81"/>
            <rFont val="Segoe UI"/>
            <family val="2"/>
          </rPr>
          <t xml:space="preserve">BallID: D7_x000D_
Schematic Name: _x000D_
Shown parameter: SA8155SIP Ball Name (SA8155P)_x000D_
</t>
        </r>
      </text>
    </comment>
    <comment ref="I5" authorId="0" shapeId="0" xr:uid="{00000000-0006-0000-0400-000076000000}">
      <text>
        <r>
          <rPr>
            <sz val="9"/>
            <color indexed="81"/>
            <rFont val="Segoe UI"/>
            <family val="2"/>
          </rPr>
          <t xml:space="preserve">BallID: D8_x000D_
Schematic Name: _x000D_
Shown parameter: SA8155SIP Ball Name (SA8155P)_x000D_
</t>
        </r>
      </text>
    </comment>
    <comment ref="J5" authorId="0" shapeId="0" xr:uid="{00000000-0006-0000-0400-000077000000}">
      <text>
        <r>
          <rPr>
            <sz val="9"/>
            <color indexed="81"/>
            <rFont val="Segoe UI"/>
            <family val="2"/>
          </rPr>
          <t xml:space="preserve">BallID: D9_x000D_
Schematic Name: _x000D_
Shown parameter: SA8155SIP Ball Name (SA8155P)_x000D_
</t>
        </r>
      </text>
    </comment>
    <comment ref="K5" authorId="0" shapeId="0" xr:uid="{00000000-0006-0000-0400-000078000000}">
      <text>
        <r>
          <rPr>
            <sz val="9"/>
            <color indexed="81"/>
            <rFont val="Segoe UI"/>
            <family val="2"/>
          </rPr>
          <t xml:space="preserve">BallID: D10_x000D_
Schematic Name: _x000D_
Shown parameter: SA8155SIP Ball Name (SA8155P)_x000D_
</t>
        </r>
      </text>
    </comment>
    <comment ref="L5" authorId="0" shapeId="0" xr:uid="{00000000-0006-0000-0400-000079000000}">
      <text>
        <r>
          <rPr>
            <sz val="9"/>
            <color indexed="81"/>
            <rFont val="Segoe UI"/>
            <family val="2"/>
          </rPr>
          <t xml:space="preserve">BallID: D11_x000D_
Schematic Name: _x000D_
Shown parameter: SA8155SIP Ball Name (SA8155P)_x000D_
</t>
        </r>
      </text>
    </comment>
    <comment ref="M5" authorId="0" shapeId="0" xr:uid="{00000000-0006-0000-0400-00007A000000}">
      <text>
        <r>
          <rPr>
            <sz val="9"/>
            <color indexed="81"/>
            <rFont val="Segoe UI"/>
            <family val="2"/>
          </rPr>
          <t xml:space="preserve">BallID: D12_x000D_
Schematic Name: _x000D_
Shown parameter: SA8155SIP Ball Name (SA8155P)_x000D_
</t>
        </r>
      </text>
    </comment>
    <comment ref="N5" authorId="0" shapeId="0" xr:uid="{00000000-0006-0000-0400-00007B000000}">
      <text>
        <r>
          <rPr>
            <sz val="9"/>
            <color indexed="81"/>
            <rFont val="Segoe UI"/>
            <family val="2"/>
          </rPr>
          <t xml:space="preserve">BallID: D13_x000D_
Schematic Name: _x000D_
Shown parameter: SA8155SIP Ball Name (SA8155P)_x000D_
</t>
        </r>
      </text>
    </comment>
    <comment ref="O5" authorId="0" shapeId="0" xr:uid="{00000000-0006-0000-0400-00007C000000}">
      <text>
        <r>
          <rPr>
            <sz val="9"/>
            <color indexed="81"/>
            <rFont val="Segoe UI"/>
            <family val="2"/>
          </rPr>
          <t xml:space="preserve">BallID: D14_x000D_
Schematic Name: _x000D_
Shown parameter: SA8155SIP Ball Name (SA8155P)_x000D_
</t>
        </r>
      </text>
    </comment>
    <comment ref="P5" authorId="0" shapeId="0" xr:uid="{00000000-0006-0000-0400-00007D000000}">
      <text>
        <r>
          <rPr>
            <sz val="9"/>
            <color indexed="81"/>
            <rFont val="Segoe UI"/>
            <family val="2"/>
          </rPr>
          <t xml:space="preserve">BallID: D15_x000D_
Schematic Name: GND_x000D_
Shown parameter: SA8155SIP Ball Name (SA8155P)_x000D_
</t>
        </r>
      </text>
    </comment>
    <comment ref="Q5" authorId="0" shapeId="0" xr:uid="{00000000-0006-0000-0400-00007E000000}">
      <text>
        <r>
          <rPr>
            <sz val="9"/>
            <color indexed="81"/>
            <rFont val="Segoe UI"/>
            <family val="2"/>
          </rPr>
          <t xml:space="preserve">BallID: D16_x000D_
Schematic Name: GND_x000D_
Shown parameter: SA8155SIP Ball Name (SA8155P)_x000D_
</t>
        </r>
      </text>
    </comment>
    <comment ref="R5" authorId="0" shapeId="0" xr:uid="{00000000-0006-0000-0400-00007F000000}">
      <text>
        <r>
          <rPr>
            <sz val="9"/>
            <color indexed="81"/>
            <rFont val="Segoe UI"/>
            <family val="2"/>
          </rPr>
          <t xml:space="preserve">BallID: D17_x000D_
Schematic Name: PWR:U18S_UFS1_SOCPMIC_x000D_
Shown parameter: SA8155SIP Ball Name (SA8155P)_x000D_
</t>
        </r>
      </text>
    </comment>
    <comment ref="S5" authorId="0" shapeId="0" xr:uid="{00000000-0006-0000-0400-000080000000}">
      <text>
        <r>
          <rPr>
            <sz val="9"/>
            <color indexed="81"/>
            <rFont val="Segoe UI"/>
            <family val="2"/>
          </rPr>
          <t xml:space="preserve">BallID: D18_x000D_
Schematic Name: PWR:U18S_UFS1_SOCPMIC_x000D_
Shown parameter: SA8155SIP Ball Name (SA8155P)_x000D_
</t>
        </r>
      </text>
    </comment>
    <comment ref="T5" authorId="0" shapeId="0" xr:uid="{00000000-0006-0000-0400-000081000000}">
      <text>
        <r>
          <rPr>
            <sz val="9"/>
            <color indexed="81"/>
            <rFont val="Segoe UI"/>
            <family val="2"/>
          </rPr>
          <t xml:space="preserve">BallID: D19_x000D_
Schematic Name: GND_x000D_
Shown parameter: SA8155SIP Ball Name (SA8155P)_x000D_
</t>
        </r>
      </text>
    </comment>
    <comment ref="U5" authorId="0" shapeId="0" xr:uid="{00000000-0006-0000-0400-000082000000}">
      <text>
        <r>
          <rPr>
            <sz val="9"/>
            <color indexed="81"/>
            <rFont val="Segoe UI"/>
            <family val="2"/>
          </rPr>
          <t xml:space="preserve">BallID: D20_x000D_
Schematic Name: _x000D_
Shown parameter: SA8155SIP Ball Name (SA8155P)_x000D_
</t>
        </r>
      </text>
    </comment>
    <comment ref="V5" authorId="0" shapeId="0" xr:uid="{00000000-0006-0000-0400-000083000000}">
      <text>
        <r>
          <rPr>
            <sz val="9"/>
            <color indexed="81"/>
            <rFont val="Segoe UI"/>
            <family val="2"/>
          </rPr>
          <t xml:space="preserve">BallID: D21_x000D_
Schematic Name: _x000D_
Shown parameter: SA8155SIP Ball Name (SA8155P)_x000D_
</t>
        </r>
      </text>
    </comment>
    <comment ref="W5" authorId="0" shapeId="0" xr:uid="{00000000-0006-0000-0400-000084000000}">
      <text>
        <r>
          <rPr>
            <sz val="9"/>
            <color indexed="81"/>
            <rFont val="Segoe UI"/>
            <family val="2"/>
          </rPr>
          <t xml:space="preserve">BallID: D22_x000D_
Schematic Name: _x000D_
Shown parameter: SA8155SIP Ball Name (SA8155P)_x000D_
</t>
        </r>
      </text>
    </comment>
    <comment ref="X5" authorId="0" shapeId="0" xr:uid="{00000000-0006-0000-0400-000085000000}">
      <text>
        <r>
          <rPr>
            <sz val="9"/>
            <color indexed="81"/>
            <rFont val="Segoe UI"/>
            <family val="2"/>
          </rPr>
          <t xml:space="preserve">BallID: D23_x000D_
Schematic Name: _x000D_
Shown parameter: SA8155SIP Ball Name (SA8155P)_x000D_
</t>
        </r>
      </text>
    </comment>
    <comment ref="Y5" authorId="0" shapeId="0" xr:uid="{00000000-0006-0000-0400-000086000000}">
      <text>
        <r>
          <rPr>
            <sz val="9"/>
            <color indexed="81"/>
            <rFont val="Segoe UI"/>
            <family val="2"/>
          </rPr>
          <t xml:space="preserve">BallID: D24_x000D_
Schematic Name: _x000D_
Shown parameter: SA8155SIP Ball Name (SA8155P)_x000D_
</t>
        </r>
      </text>
    </comment>
    <comment ref="Z5" authorId="0" shapeId="0" xr:uid="{00000000-0006-0000-0400-000087000000}">
      <text>
        <r>
          <rPr>
            <sz val="9"/>
            <color indexed="81"/>
            <rFont val="Segoe UI"/>
            <family val="2"/>
          </rPr>
          <t xml:space="preserve">BallID: D25_x000D_
Schematic Name: _x000D_
Shown parameter: SA8155SIP Ball Name (SA8155P)_x000D_
</t>
        </r>
      </text>
    </comment>
    <comment ref="AA5" authorId="0" shapeId="0" xr:uid="{00000000-0006-0000-0400-000088000000}">
      <text>
        <r>
          <rPr>
            <sz val="9"/>
            <color indexed="81"/>
            <rFont val="Segoe UI"/>
            <family val="2"/>
          </rPr>
          <t xml:space="preserve">BallID: D26_x000D_
Schematic Name: _x000D_
Shown parameter: SA8155SIP Ball Name (SA8155P)_x000D_
</t>
        </r>
      </text>
    </comment>
    <comment ref="AB5" authorId="0" shapeId="0" xr:uid="{00000000-0006-0000-0400-000089000000}">
      <text>
        <r>
          <rPr>
            <sz val="9"/>
            <color indexed="81"/>
            <rFont val="Segoe UI"/>
            <family val="2"/>
          </rPr>
          <t xml:space="preserve">BallID: D27_x000D_
Schematic Name: _x000D_
Shown parameter: SA8155SIP Ball Name (SA8155P)_x000D_
</t>
        </r>
      </text>
    </comment>
    <comment ref="AC5" authorId="0" shapeId="0" xr:uid="{00000000-0006-0000-0400-00008A000000}">
      <text>
        <r>
          <rPr>
            <sz val="9"/>
            <color indexed="81"/>
            <rFont val="Segoe UI"/>
            <family val="2"/>
          </rPr>
          <t xml:space="preserve">BallID: D28_x000D_
Schematic Name: _x000D_
Shown parameter: SA8155SIP Ball Name (SA8155P)_x000D_
</t>
        </r>
      </text>
    </comment>
    <comment ref="AD5" authorId="0" shapeId="0" xr:uid="{00000000-0006-0000-0400-00008B000000}">
      <text>
        <r>
          <rPr>
            <sz val="9"/>
            <color indexed="81"/>
            <rFont val="Segoe UI"/>
            <family val="2"/>
          </rPr>
          <t xml:space="preserve">BallID: D29_x000D_
Schematic Name: _x000D_
Shown parameter: SA8155SIP Ball Name (SA8155P)_x000D_
</t>
        </r>
      </text>
    </comment>
    <comment ref="AE5" authorId="0" shapeId="0" xr:uid="{00000000-0006-0000-0400-00008C000000}">
      <text>
        <r>
          <rPr>
            <sz val="9"/>
            <color indexed="81"/>
            <rFont val="Segoe UI"/>
            <family val="2"/>
          </rPr>
          <t xml:space="preserve">BallID: D30_x000D_
Schematic Name: _x000D_
Shown parameter: SA8155SIP Ball Name (SA8155P)_x000D_
</t>
        </r>
      </text>
    </comment>
    <comment ref="AF5" authorId="0" shapeId="0" xr:uid="{00000000-0006-0000-0400-00008D000000}">
      <text>
        <r>
          <rPr>
            <sz val="9"/>
            <color indexed="81"/>
            <rFont val="Segoe UI"/>
            <family val="2"/>
          </rPr>
          <t xml:space="preserve">BallID: D31_x000D_
Schematic Name: _x000D_
Shown parameter: SA8155SIP Ball Name (SA8155P)_x000D_
</t>
        </r>
      </text>
    </comment>
    <comment ref="AG5" authorId="0" shapeId="0" xr:uid="{00000000-0006-0000-0400-00008E000000}">
      <text>
        <r>
          <rPr>
            <sz val="9"/>
            <color indexed="81"/>
            <rFont val="Segoe UI"/>
            <family val="2"/>
          </rPr>
          <t xml:space="preserve">BallID: D32_x000D_
Schematic Name: _x000D_
Shown parameter: SA8155SIP Ball Name (SA8155P)_x000D_
</t>
        </r>
      </text>
    </comment>
    <comment ref="AH5" authorId="0" shapeId="0" xr:uid="{00000000-0006-0000-0400-00008F000000}">
      <text>
        <r>
          <rPr>
            <sz val="9"/>
            <color indexed="81"/>
            <rFont val="Segoe UI"/>
            <family val="2"/>
          </rPr>
          <t xml:space="preserve">BallID: D33_x000D_
Schematic Name: GND_x000D_
Shown parameter: SA8155SIP Ball Name (SA8155P)_x000D_
</t>
        </r>
      </text>
    </comment>
    <comment ref="AI5" authorId="0" shapeId="0" xr:uid="{00000000-0006-0000-0400-000090000000}">
      <text>
        <r>
          <rPr>
            <sz val="9"/>
            <color indexed="81"/>
            <rFont val="Segoe UI"/>
            <family val="2"/>
          </rPr>
          <t xml:space="preserve">BallID: D34_x000D_
Schematic Name: CPU_SBR_I2S_1V8:I2S_CLK_x000D_
Shown parameter: SA8155SIP Ball Name (SA8155P)_x000D_
</t>
        </r>
      </text>
    </comment>
    <comment ref="AJ5" authorId="0" shapeId="0" xr:uid="{00000000-0006-0000-0400-000091000000}">
      <text>
        <r>
          <rPr>
            <sz val="9"/>
            <color indexed="81"/>
            <rFont val="Segoe UI"/>
            <family val="2"/>
          </rPr>
          <t xml:space="preserve">BallID: D35_x000D_
Schematic Name: SCC_CPU_CTRL_1V8:CPU_PWR_OFF_x000D_
Shown parameter: SA8155SIP Ball Name (SA8155P)_x000D_
</t>
        </r>
      </text>
    </comment>
    <comment ref="AK5" authorId="0" shapeId="0" xr:uid="{00000000-0006-0000-0400-000092000000}">
      <text>
        <r>
          <rPr>
            <sz val="9"/>
            <color indexed="81"/>
            <rFont val="Segoe UI"/>
            <family val="2"/>
          </rPr>
          <t xml:space="preserve">BallID: D36_x000D_
Schematic Name: CPU_AUDIO_TDM_1V8:WS,
CPU_AMP_TDM_WS_3V3, 
CPU_MICAUX_TDM_WS_3V3_x000D_
Shown parameter: SA8155SIP Ball Name (SA8155P)_x000D_
</t>
        </r>
      </text>
    </comment>
    <comment ref="AL5" authorId="0" shapeId="0" xr:uid="{00000000-0006-0000-0400-000093000000}">
      <text>
        <r>
          <rPr>
            <sz val="9"/>
            <color indexed="81"/>
            <rFont val="Segoe UI"/>
            <family val="2"/>
          </rPr>
          <t xml:space="preserve">BallID: D37_x000D_
Schematic Name: CPU_SDARS_I2S_1V8:I2S_CLK_x000D_
Shown parameter: SA8155SIP Ball Name (SA8155P)_x000D_
</t>
        </r>
      </text>
    </comment>
    <comment ref="B6" authorId="0" shapeId="0" xr:uid="{00000000-0006-0000-0400-000094000000}">
      <text>
        <r>
          <rPr>
            <sz val="9"/>
            <color indexed="81"/>
            <rFont val="Segoe UI"/>
            <family val="2"/>
          </rPr>
          <t xml:space="preserve">BallID: E1_x000D_
Schematic Name: _x000D_
Shown parameter: SA8155SIP Ball Name (SA8155P)_x000D_
</t>
        </r>
      </text>
    </comment>
    <comment ref="C6" authorId="0" shapeId="0" xr:uid="{00000000-0006-0000-0400-000095000000}">
      <text>
        <r>
          <rPr>
            <sz val="9"/>
            <color indexed="81"/>
            <rFont val="Segoe UI"/>
            <family val="2"/>
          </rPr>
          <t xml:space="preserve">BallID: E2_x000D_
Schematic Name: CPU_BTWLAN_CTRL_1V8:WLAN_EN_x000D_
Shown parameter: SA8155SIP Ball Name (SA8155P)_x000D_
</t>
        </r>
      </text>
    </comment>
    <comment ref="D6" authorId="0" shapeId="0" xr:uid="{00000000-0006-0000-0400-000096000000}">
      <text>
        <r>
          <rPr>
            <sz val="9"/>
            <color indexed="81"/>
            <rFont val="Segoe UI"/>
            <family val="2"/>
          </rPr>
          <t xml:space="preserve">BallID: E3_x000D_
Schematic Name: _x000D_
Shown parameter: SA8155SIP Ball Name (SA8155P)_x000D_
</t>
        </r>
      </text>
    </comment>
    <comment ref="E6" authorId="0" shapeId="0" xr:uid="{00000000-0006-0000-0400-000097000000}">
      <text>
        <r>
          <rPr>
            <sz val="9"/>
            <color indexed="81"/>
            <rFont val="Segoe UI"/>
            <family val="2"/>
          </rPr>
          <t xml:space="preserve">BallID: E4_x000D_
Schematic Name: GND_x000D_
Shown parameter: SA8155SIP Ball Name (SA8155P)_x000D_
</t>
        </r>
      </text>
    </comment>
    <comment ref="G6" authorId="0" shapeId="0" xr:uid="{00000000-0006-0000-0400-000098000000}">
      <text>
        <r>
          <rPr>
            <sz val="9"/>
            <color indexed="81"/>
            <rFont val="Segoe UI"/>
            <family val="2"/>
          </rPr>
          <t xml:space="preserve">BallID: E6_x000D_
Schematic Name: GND_x000D_
Shown parameter: SA8155SIP Ball Name (SA8155P)_x000D_
</t>
        </r>
      </text>
    </comment>
    <comment ref="I6" authorId="0" shapeId="0" xr:uid="{00000000-0006-0000-0400-000099000000}">
      <text>
        <r>
          <rPr>
            <sz val="9"/>
            <color indexed="81"/>
            <rFont val="Segoe UI"/>
            <family val="2"/>
          </rPr>
          <t xml:space="preserve">BallID: E8_x000D_
Schematic Name: _x000D_
Shown parameter: SA8155SIP Ball Name (SA8155P)_x000D_
</t>
        </r>
      </text>
    </comment>
    <comment ref="K6" authorId="0" shapeId="0" xr:uid="{00000000-0006-0000-0400-00009A000000}">
      <text>
        <r>
          <rPr>
            <sz val="9"/>
            <color indexed="81"/>
            <rFont val="Segoe UI"/>
            <family val="2"/>
          </rPr>
          <t xml:space="preserve">BallID: E10_x000D_
Schematic Name: _x000D_
Shown parameter: SA8155SIP Ball Name (SA8155P)_x000D_
</t>
        </r>
      </text>
    </comment>
    <comment ref="M6" authorId="0" shapeId="0" xr:uid="{00000000-0006-0000-0400-00009B000000}">
      <text>
        <r>
          <rPr>
            <sz val="9"/>
            <color indexed="81"/>
            <rFont val="Segoe UI"/>
            <family val="2"/>
          </rPr>
          <t xml:space="preserve">BallID: E12_x000D_
Schematic Name: _x000D_
Shown parameter: SA8155SIP Ball Name (SA8155P)_x000D_
</t>
        </r>
      </text>
    </comment>
    <comment ref="O6" authorId="0" shapeId="0" xr:uid="{00000000-0006-0000-0400-00009C000000}">
      <text>
        <r>
          <rPr>
            <sz val="9"/>
            <color indexed="81"/>
            <rFont val="Segoe UI"/>
            <family val="2"/>
          </rPr>
          <t xml:space="preserve">BallID: E14_x000D_
Schematic Name: _x000D_
Shown parameter: SA8155SIP Ball Name (SA8155P)_x000D_
</t>
        </r>
      </text>
    </comment>
    <comment ref="Q6" authorId="0" shapeId="0" xr:uid="{00000000-0006-0000-0400-00009D000000}">
      <text>
        <r>
          <rPr>
            <sz val="9"/>
            <color indexed="81"/>
            <rFont val="Segoe UI"/>
            <family val="2"/>
          </rPr>
          <t xml:space="preserve">BallID: E16_x000D_
Schematic Name: GND_x000D_
Shown parameter: SA8155SIP Ball Name (SA8155P)_x000D_
</t>
        </r>
      </text>
    </comment>
    <comment ref="S6" authorId="0" shapeId="0" xr:uid="{00000000-0006-0000-0400-00009E000000}">
      <text>
        <r>
          <rPr>
            <sz val="9"/>
            <color indexed="81"/>
            <rFont val="Segoe UI"/>
            <family val="2"/>
          </rPr>
          <t xml:space="preserve">BallID: E18_x000D_
Schematic Name: _x000D_
Shown parameter: SA8155SIP Ball Name (SA8155P)_x000D_
</t>
        </r>
      </text>
    </comment>
    <comment ref="U6" authorId="0" shapeId="0" xr:uid="{00000000-0006-0000-0400-00009F000000}">
      <text>
        <r>
          <rPr>
            <sz val="9"/>
            <color indexed="81"/>
            <rFont val="Segoe UI"/>
            <family val="2"/>
          </rPr>
          <t xml:space="preserve">BallID: E20_x000D_
Schematic Name: CPU_USB30_CTRL_1V8:USB_OC_B_x000D_
Shown parameter: SA8155SIP Ball Name (SA8155P)_x000D_
</t>
        </r>
      </text>
    </comment>
    <comment ref="W6" authorId="0" shapeId="0" xr:uid="{00000000-0006-0000-0400-0000A0000000}">
      <text>
        <r>
          <rPr>
            <sz val="9"/>
            <color indexed="81"/>
            <rFont val="Segoe UI"/>
            <family val="2"/>
          </rPr>
          <t xml:space="preserve">BallID: E22_x000D_
Schematic Name: CPU_USB30_CTRL_1V8:USB_PWR_EN_x000D_
Shown parameter: SA8155SIP Ball Name (SA8155P)_x000D_
</t>
        </r>
      </text>
    </comment>
    <comment ref="Y6" authorId="0" shapeId="0" xr:uid="{00000000-0006-0000-0400-0000A1000000}">
      <text>
        <r>
          <rPr>
            <sz val="9"/>
            <color indexed="81"/>
            <rFont val="Segoe UI"/>
            <family val="2"/>
          </rPr>
          <t xml:space="preserve">BallID: E24_x000D_
Schematic Name: GND_x000D_
Shown parameter: SA8155SIP Ball Name (SA8155P)_x000D_
</t>
        </r>
      </text>
    </comment>
    <comment ref="AA6" authorId="0" shapeId="0" xr:uid="{00000000-0006-0000-0400-0000A2000000}">
      <text>
        <r>
          <rPr>
            <sz val="9"/>
            <color indexed="81"/>
            <rFont val="Segoe UI"/>
            <family val="2"/>
          </rPr>
          <t xml:space="preserve">BallID: E26_x000D_
Schematic Name: _x000D_
Shown parameter: SA8155SIP Ball Name (SA8155P)_x000D_
</t>
        </r>
      </text>
    </comment>
    <comment ref="AC6" authorId="0" shapeId="0" xr:uid="{00000000-0006-0000-0400-0000A3000000}">
      <text>
        <r>
          <rPr>
            <sz val="9"/>
            <color indexed="81"/>
            <rFont val="Segoe UI"/>
            <family val="2"/>
          </rPr>
          <t xml:space="preserve">BallID: E28_x000D_
Schematic Name: _x000D_
Shown parameter: SA8155SIP Ball Name (SA8155P)_x000D_
</t>
        </r>
      </text>
    </comment>
    <comment ref="AE6" authorId="0" shapeId="0" xr:uid="{00000000-0006-0000-0400-0000A4000000}">
      <text>
        <r>
          <rPr>
            <sz val="9"/>
            <color indexed="81"/>
            <rFont val="Segoe UI"/>
            <family val="2"/>
          </rPr>
          <t xml:space="preserve">BallID: E30_x000D_
Schematic Name: _x000D_
Shown parameter: SA8155SIP Ball Name (SA8155P)_x000D_
</t>
        </r>
      </text>
    </comment>
    <comment ref="AG6" authorId="0" shapeId="0" xr:uid="{00000000-0006-0000-0400-0000A5000000}">
      <text>
        <r>
          <rPr>
            <sz val="9"/>
            <color indexed="81"/>
            <rFont val="Segoe UI"/>
            <family val="2"/>
          </rPr>
          <t xml:space="preserve">BallID: E32_x000D_
Schematic Name: GND_x000D_
Shown parameter: SA8155SIP Ball Name (SA8155P)_x000D_
</t>
        </r>
      </text>
    </comment>
    <comment ref="AI6" authorId="0" shapeId="0" xr:uid="{00000000-0006-0000-0400-0000A6000000}">
      <text>
        <r>
          <rPr>
            <sz val="9"/>
            <color indexed="81"/>
            <rFont val="Segoe UI"/>
            <family val="2"/>
          </rPr>
          <t xml:space="preserve">BallID: E34_x000D_
Schematic Name: CPU_SBR_I2S_1V8:I2S_WS_x000D_
Shown parameter: SA8155SIP Ball Name (SA8155P)_x000D_
</t>
        </r>
      </text>
    </comment>
    <comment ref="AJ6" authorId="0" shapeId="0" xr:uid="{00000000-0006-0000-0400-0000A7000000}">
      <text>
        <r>
          <rPr>
            <sz val="9"/>
            <color indexed="81"/>
            <rFont val="Segoe UI"/>
            <family val="2"/>
          </rPr>
          <t xml:space="preserve">BallID: E35_x000D_
Schematic Name: SCC_CPU_CTRL_1V8:SCC_RST_REQ_x000D_
Shown parameter: SA8155SIP Ball Name (SA8155P)_x000D_
</t>
        </r>
      </text>
    </comment>
    <comment ref="AK6" authorId="0" shapeId="0" xr:uid="{00000000-0006-0000-0400-0000A8000000}">
      <text>
        <r>
          <rPr>
            <sz val="9"/>
            <color indexed="81"/>
            <rFont val="Segoe UI"/>
            <family val="2"/>
          </rPr>
          <t xml:space="preserve">BallID: E36_x000D_
Schematic Name: CPU_AUDIO_TDM_1V8:MICAUX_DATA, 
CPU_MICAUX_TDM_TXD_3V3_x000D_
Shown parameter: SA8155SIP Ball Name (SA8155P)_x000D_
</t>
        </r>
      </text>
    </comment>
    <comment ref="AL6" authorId="0" shapeId="0" xr:uid="{00000000-0006-0000-0400-0000A9000000}">
      <text>
        <r>
          <rPr>
            <sz val="9"/>
            <color indexed="81"/>
            <rFont val="Segoe UI"/>
            <family val="2"/>
          </rPr>
          <t xml:space="preserve">BallID: E37_x000D_
Schematic Name: CPU_SDARS_I2S_1V8:I2S_LRCLK_x000D_
Shown parameter: SA8155SIP Ball Name (SA8155P)_x000D_
</t>
        </r>
      </text>
    </comment>
    <comment ref="B7" authorId="0" shapeId="0" xr:uid="{00000000-0006-0000-0400-0000AA000000}">
      <text>
        <r>
          <rPr>
            <sz val="9"/>
            <color indexed="81"/>
            <rFont val="Segoe UI"/>
            <family val="2"/>
          </rPr>
          <t xml:space="preserve">BallID: F1_x000D_
Schematic Name: GND_x000D_
Shown parameter: SA8155SIP Ball Name (SA8155P)_x000D_
</t>
        </r>
      </text>
    </comment>
    <comment ref="C7" authorId="0" shapeId="0" xr:uid="{00000000-0006-0000-0400-0000AB000000}">
      <text>
        <r>
          <rPr>
            <sz val="9"/>
            <color indexed="81"/>
            <rFont val="Segoe UI"/>
            <family val="2"/>
          </rPr>
          <t xml:space="preserve">BallID: F2_x000D_
Schematic Name: _x000D_
Shown parameter: SA8155SIP Ball Name (SA8155P)_x000D_
</t>
        </r>
      </text>
    </comment>
    <comment ref="D7" authorId="0" shapeId="0" xr:uid="{00000000-0006-0000-0400-0000AC000000}">
      <text>
        <r>
          <rPr>
            <sz val="9"/>
            <color indexed="81"/>
            <rFont val="Segoe UI"/>
            <family val="2"/>
          </rPr>
          <t xml:space="preserve">BallID: F3_x000D_
Schematic Name: _x000D_
Shown parameter: SA8155SIP Ball Name (SA8155P)_x000D_
</t>
        </r>
      </text>
    </comment>
    <comment ref="E7" authorId="0" shapeId="0" xr:uid="{00000000-0006-0000-0400-0000AD000000}">
      <text>
        <r>
          <rPr>
            <sz val="9"/>
            <color indexed="81"/>
            <rFont val="Segoe UI"/>
            <family val="2"/>
          </rPr>
          <t xml:space="preserve">BallID: F4_x000D_
Schematic Name: GND_x000D_
Shown parameter: SA8155SIP Ball Name (SA8155P)_x000D_
</t>
        </r>
      </text>
    </comment>
    <comment ref="F7" authorId="0" shapeId="0" xr:uid="{00000000-0006-0000-0400-0000AE000000}">
      <text>
        <r>
          <rPr>
            <sz val="9"/>
            <color indexed="81"/>
            <rFont val="Segoe UI"/>
            <family val="2"/>
          </rPr>
          <t xml:space="preserve">BallID: F5_x000D_
Schematic Name: GND_x000D_
Shown parameter: SA8155SIP Ball Name (SA8155P)_x000D_
</t>
        </r>
      </text>
    </comment>
    <comment ref="H7" authorId="0" shapeId="0" xr:uid="{00000000-0006-0000-0400-0000AF000000}">
      <text>
        <r>
          <rPr>
            <sz val="9"/>
            <color indexed="81"/>
            <rFont val="Segoe UI"/>
            <family val="2"/>
          </rPr>
          <t xml:space="preserve">BallID: F7_x000D_
Schematic Name: _x000D_
Shown parameter: SA8155SIP Ball Name (SA8155P)_x000D_
</t>
        </r>
      </text>
    </comment>
    <comment ref="J7" authorId="0" shapeId="0" xr:uid="{00000000-0006-0000-0400-0000B0000000}">
      <text>
        <r>
          <rPr>
            <sz val="9"/>
            <color indexed="81"/>
            <rFont val="Segoe UI"/>
            <family val="2"/>
          </rPr>
          <t xml:space="preserve">BallID: F9_x000D_
Schematic Name: _x000D_
Shown parameter: SA8155SIP Ball Name (SA8155P)_x000D_
</t>
        </r>
      </text>
    </comment>
    <comment ref="L7" authorId="0" shapeId="0" xr:uid="{00000000-0006-0000-0400-0000B1000000}">
      <text>
        <r>
          <rPr>
            <sz val="9"/>
            <color indexed="81"/>
            <rFont val="Segoe UI"/>
            <family val="2"/>
          </rPr>
          <t xml:space="preserve">BallID: F11_x000D_
Schematic Name: U19S_WIFI_x000D_
Shown parameter: SA8155SIP Ball Name (SA8155P)_x000D_
</t>
        </r>
      </text>
    </comment>
    <comment ref="N7" authorId="0" shapeId="0" xr:uid="{00000000-0006-0000-0400-0000B2000000}">
      <text>
        <r>
          <rPr>
            <sz val="9"/>
            <color indexed="81"/>
            <rFont val="Segoe UI"/>
            <family val="2"/>
          </rPr>
          <t xml:space="preserve">BallID: F13_x000D_
Schematic Name: _x000D_
Shown parameter: SA8155SIP Ball Name (SA8155P)_x000D_
</t>
        </r>
      </text>
    </comment>
    <comment ref="P7" authorId="0" shapeId="0" xr:uid="{00000000-0006-0000-0400-0000B3000000}">
      <text>
        <r>
          <rPr>
            <sz val="9"/>
            <color indexed="81"/>
            <rFont val="Segoe UI"/>
            <family val="2"/>
          </rPr>
          <t xml:space="preserve">BallID: F15_x000D_
Schematic Name: MP_RF_XO_CLK_x000D_
Shown parameter: SA8155SIP Ball Name (SA8155P)_x000D_
</t>
        </r>
      </text>
    </comment>
    <comment ref="R7" authorId="0" shapeId="0" xr:uid="{00000000-0006-0000-0400-0000B4000000}">
      <text>
        <r>
          <rPr>
            <sz val="9"/>
            <color indexed="81"/>
            <rFont val="Segoe UI"/>
            <family val="2"/>
          </rPr>
          <t xml:space="preserve">BallID: F17_x000D_
Schematic Name: SA8195SIP_BOOTCFG_1V8:MD07_x000D_
Shown parameter: SA8155SIP Ball Name (SA8155P)_x000D_
</t>
        </r>
      </text>
    </comment>
    <comment ref="T7" authorId="0" shapeId="0" xr:uid="{00000000-0006-0000-0400-0000B5000000}">
      <text>
        <r>
          <rPr>
            <sz val="9"/>
            <color indexed="81"/>
            <rFont val="Segoe UI"/>
            <family val="2"/>
          </rPr>
          <t xml:space="preserve">BallID: F19_x000D_
Schematic Name: CPU_SCC_DNL_CTRL_1V8:CPU_SCC_RST_x000D_
Shown parameter: SA8155SIP Ball Name (SA8155P)_x000D_
</t>
        </r>
      </text>
    </comment>
    <comment ref="V7" authorId="0" shapeId="0" xr:uid="{00000000-0006-0000-0400-0000B6000000}">
      <text>
        <r>
          <rPr>
            <sz val="9"/>
            <color indexed="81"/>
            <rFont val="Segoe UI"/>
            <family val="2"/>
          </rPr>
          <t xml:space="preserve">BallID: F21_x000D_
Schematic Name: SYS_DBG_1V8:DBG_WDOG_OFF, 
SA8195SIP_BOOTCFG_1V8:WDOG_OFF_x000D_
Shown parameter: SA8155SIP Ball Name (SA8155P)_x000D_
</t>
        </r>
      </text>
    </comment>
    <comment ref="X7" authorId="0" shapeId="0" xr:uid="{00000000-0006-0000-0400-0000B7000000}">
      <text>
        <r>
          <rPr>
            <sz val="9"/>
            <color indexed="81"/>
            <rFont val="Segoe UI"/>
            <family val="2"/>
          </rPr>
          <t xml:space="preserve">BallID: F23_x000D_
Schematic Name: GND_x000D_
Shown parameter: SA8155SIP Ball Name (SA8155P)_x000D_
</t>
        </r>
      </text>
    </comment>
    <comment ref="Z7" authorId="0" shapeId="0" xr:uid="{00000000-0006-0000-0400-0000B8000000}">
      <text>
        <r>
          <rPr>
            <sz val="9"/>
            <color indexed="81"/>
            <rFont val="Segoe UI"/>
            <family val="2"/>
          </rPr>
          <t xml:space="preserve">BallID: F25_x000D_
Schematic Name: GND_x000D_
Shown parameter: SA8155SIP Ball Name (SA8155P)_x000D_
</t>
        </r>
      </text>
    </comment>
    <comment ref="AB7" authorId="0" shapeId="0" xr:uid="{00000000-0006-0000-0400-0000B9000000}">
      <text>
        <r>
          <rPr>
            <sz val="9"/>
            <color indexed="81"/>
            <rFont val="Segoe UI"/>
            <family val="2"/>
          </rPr>
          <t xml:space="preserve">BallID: F27_x000D_
Schematic Name: GND_x000D_
Shown parameter: SA8155SIP Ball Name (SA8155P)_x000D_
</t>
        </r>
      </text>
    </comment>
    <comment ref="AD7" authorId="0" shapeId="0" xr:uid="{00000000-0006-0000-0400-0000BA000000}">
      <text>
        <r>
          <rPr>
            <sz val="9"/>
            <color indexed="81"/>
            <rFont val="Segoe UI"/>
            <family val="2"/>
          </rPr>
          <t xml:space="preserve">BallID: F29_x000D_
Schematic Name: GND_x000D_
Shown parameter: SA8155SIP Ball Name (SA8155P)_x000D_
</t>
        </r>
      </text>
    </comment>
    <comment ref="AF7" authorId="0" shapeId="0" xr:uid="{00000000-0006-0000-0400-0000BB000000}">
      <text>
        <r>
          <rPr>
            <sz val="9"/>
            <color indexed="81"/>
            <rFont val="Segoe UI"/>
            <family val="2"/>
          </rPr>
          <t xml:space="preserve">BallID: F31_x000D_
Schematic Name: CPU_SBR_I2S_1V8:I2S_CLK_x000D_
Shown parameter: SA8155SIP Ball Name (SA8155P)_x000D_
</t>
        </r>
      </text>
    </comment>
    <comment ref="AH7" authorId="0" shapeId="0" xr:uid="{00000000-0006-0000-0400-0000BC000000}">
      <text>
        <r>
          <rPr>
            <sz val="9"/>
            <color indexed="81"/>
            <rFont val="Segoe UI"/>
            <family val="2"/>
          </rPr>
          <t xml:space="preserve">BallID: F33_x000D_
Schematic Name: CPU_MEDIA_I2S_1V8:I2S_CLK_x000D_
Shown parameter: SA8155SIP Ball Name (SA8155P)_x000D_
</t>
        </r>
      </text>
    </comment>
    <comment ref="AI7" authorId="0" shapeId="0" xr:uid="{00000000-0006-0000-0400-0000BD000000}">
      <text>
        <r>
          <rPr>
            <sz val="9"/>
            <color indexed="81"/>
            <rFont val="Segoe UI"/>
            <family val="2"/>
          </rPr>
          <t xml:space="preserve">BallID: F34_x000D_
Schematic Name: SCC_CPU_CTRL_1V8:STR_WUP_B_x000D_
Shown parameter: SA8155SIP Ball Name (SA8155P)_x000D_
</t>
        </r>
      </text>
    </comment>
    <comment ref="AJ7" authorId="0" shapeId="0" xr:uid="{00000000-0006-0000-0400-0000BE000000}">
      <text>
        <r>
          <rPr>
            <sz val="9"/>
            <color indexed="81"/>
            <rFont val="Segoe UI"/>
            <family val="2"/>
          </rPr>
          <t xml:space="preserve">BallID: F35_x000D_
Schematic Name: _x000D_
Shown parameter: SA8155SIP Ball Name (SA8155P)_x000D_
</t>
        </r>
      </text>
    </comment>
    <comment ref="AK7" authorId="0" shapeId="0" xr:uid="{00000000-0006-0000-0400-0000BF000000}">
      <text>
        <r>
          <rPr>
            <sz val="9"/>
            <color indexed="81"/>
            <rFont val="Segoe UI"/>
            <family val="2"/>
          </rPr>
          <t xml:space="preserve">BallID: F36_x000D_
Schematic Name: CPU_AUDIO_TDM_1V8:AMP_DATA, 
CPU_AMP_TDM_RXD_3V3_x000D_
Shown parameter: SA8155SIP Ball Name (SA8155P)_x000D_
</t>
        </r>
      </text>
    </comment>
    <comment ref="AL7" authorId="0" shapeId="0" xr:uid="{00000000-0006-0000-0400-0000C0000000}">
      <text>
        <r>
          <rPr>
            <sz val="9"/>
            <color indexed="81"/>
            <rFont val="Segoe UI"/>
            <family val="2"/>
          </rPr>
          <t xml:space="preserve">BallID: F37_x000D_
Schematic Name: CPU_SDARS_I2S_1V8:I2S_DATA_x000D_
Shown parameter: SA8155SIP Ball Name (SA8155P)_x000D_
</t>
        </r>
      </text>
    </comment>
    <comment ref="B8" authorId="0" shapeId="0" xr:uid="{00000000-0006-0000-0400-0000C1000000}">
      <text>
        <r>
          <rPr>
            <sz val="9"/>
            <color indexed="81"/>
            <rFont val="Segoe UI"/>
            <family val="2"/>
          </rPr>
          <t xml:space="preserve">BallID: G1_x000D_
Schematic Name: _x000D_
Shown parameter: SA8155SIP Ball Name (SA8155P)_x000D_
</t>
        </r>
      </text>
    </comment>
    <comment ref="C8" authorId="0" shapeId="0" xr:uid="{00000000-0006-0000-0400-0000C2000000}">
      <text>
        <r>
          <rPr>
            <sz val="9"/>
            <color indexed="81"/>
            <rFont val="Segoe UI"/>
            <family val="2"/>
          </rPr>
          <t xml:space="preserve">BallID: G2_x000D_
Schematic Name: _x000D_
Shown parameter: SA8155SIP Ball Name (SA8155P)_x000D_
</t>
        </r>
      </text>
    </comment>
    <comment ref="D8" authorId="0" shapeId="0" xr:uid="{00000000-0006-0000-0400-0000C3000000}">
      <text>
        <r>
          <rPr>
            <sz val="9"/>
            <color indexed="81"/>
            <rFont val="Segoe UI"/>
            <family val="2"/>
          </rPr>
          <t xml:space="preserve">BallID: G3_x000D_
Schematic Name: _x000D_
Shown parameter: SA8155SIP Ball Name (SA8155P)_x000D_
</t>
        </r>
      </text>
    </comment>
    <comment ref="E8" authorId="0" shapeId="0" xr:uid="{00000000-0006-0000-0400-0000C4000000}">
      <text>
        <r>
          <rPr>
            <sz val="9"/>
            <color indexed="81"/>
            <rFont val="Segoe UI"/>
            <family val="2"/>
          </rPr>
          <t xml:space="preserve">BallID: G4_x000D_
Schematic Name: GND_x000D_
Shown parameter: SA8155SIP Ball Name (SA8155P)_x000D_
</t>
        </r>
      </text>
    </comment>
    <comment ref="G8" authorId="0" shapeId="0" xr:uid="{00000000-0006-0000-0400-0000C5000000}">
      <text>
        <r>
          <rPr>
            <sz val="9"/>
            <color indexed="81"/>
            <rFont val="Segoe UI"/>
            <family val="2"/>
          </rPr>
          <t xml:space="preserve">BallID: G6_x000D_
Schematic Name: GND_x000D_
Shown parameter: SA8155SIP Ball Name (SA8155P)_x000D_
</t>
        </r>
      </text>
    </comment>
    <comment ref="I8" authorId="0" shapeId="0" xr:uid="{00000000-0006-0000-0400-0000C6000000}">
      <text>
        <r>
          <rPr>
            <sz val="9"/>
            <color indexed="81"/>
            <rFont val="Segoe UI"/>
            <family val="2"/>
          </rPr>
          <t xml:space="preserve">BallID: G8_x000D_
Schematic Name: _x000D_
Shown parameter: SA8155SIP Ball Name (SA8155P)_x000D_
</t>
        </r>
      </text>
    </comment>
    <comment ref="K8" authorId="0" shapeId="0" xr:uid="{00000000-0006-0000-0400-0000C7000000}">
      <text>
        <r>
          <rPr>
            <sz val="9"/>
            <color indexed="81"/>
            <rFont val="Segoe UI"/>
            <family val="2"/>
          </rPr>
          <t xml:space="preserve">BallID: G10_x000D_
Schematic Name: _x000D_
Shown parameter: SA8155SIP Ball Name (SA8155P)_x000D_
</t>
        </r>
      </text>
    </comment>
    <comment ref="M8" authorId="0" shapeId="0" xr:uid="{00000000-0006-0000-0400-0000C8000000}">
      <text>
        <r>
          <rPr>
            <sz val="9"/>
            <color indexed="81"/>
            <rFont val="Segoe UI"/>
            <family val="2"/>
          </rPr>
          <t xml:space="preserve">BallID: G12_x000D_
Schematic Name: U19S_WIFI_x000D_
Shown parameter: SA8155SIP Ball Name (SA8155P)_x000D_
</t>
        </r>
      </text>
    </comment>
    <comment ref="O8" authorId="0" shapeId="0" xr:uid="{00000000-0006-0000-0400-0000C9000000}">
      <text>
        <r>
          <rPr>
            <sz val="9"/>
            <color indexed="81"/>
            <rFont val="Segoe UI"/>
            <family val="2"/>
          </rPr>
          <t xml:space="preserve">BallID: G14_x000D_
Schematic Name: GND_x000D_
Shown parameter: SA8155SIP Ball Name (SA8155P)_x000D_
</t>
        </r>
      </text>
    </comment>
    <comment ref="Q8" authorId="0" shapeId="0" xr:uid="{00000000-0006-0000-0400-0000CA000000}">
      <text>
        <r>
          <rPr>
            <sz val="9"/>
            <color indexed="81"/>
            <rFont val="Segoe UI"/>
            <family val="2"/>
          </rPr>
          <t xml:space="preserve">BallID: G16_x000D_
Schematic Name: CPU_SYS_ALIVE_OUT_1V8_x000D_
Shown parameter: SA8155SIP Ball Name (SA8155P)_x000D_
</t>
        </r>
      </text>
    </comment>
    <comment ref="S8" authorId="0" shapeId="0" xr:uid="{00000000-0006-0000-0400-0000CB000000}">
      <text>
        <r>
          <rPr>
            <sz val="9"/>
            <color indexed="81"/>
            <rFont val="Segoe UI"/>
            <family val="2"/>
          </rPr>
          <t xml:space="preserve">BallID: G18_x000D_
Schematic Name: CPU_SCC_DNL_CTRL_1V8:CPU_SCC_DNL_MODE_x000D_
Shown parameter: SA8155SIP Ball Name (SA8155P)_x000D_
</t>
        </r>
      </text>
    </comment>
    <comment ref="U8" authorId="0" shapeId="0" xr:uid="{00000000-0006-0000-0400-0000CC000000}">
      <text>
        <r>
          <rPr>
            <sz val="9"/>
            <color indexed="81"/>
            <rFont val="Segoe UI"/>
            <family val="2"/>
          </rPr>
          <t xml:space="preserve">BallID: G20_x000D_
Schematic Name: CPU_SCC_DNL_CTRL_1V8:CPU_SCC_DNL_EN,
SA8195SIP_BOOTCFG_1V8:MD02_x000D_
Shown parameter: SA8155SIP Ball Name (SA8155P)_x000D_
</t>
        </r>
      </text>
    </comment>
    <comment ref="W8" authorId="0" shapeId="0" xr:uid="{00000000-0006-0000-0400-0000CD000000}">
      <text>
        <r>
          <rPr>
            <sz val="9"/>
            <color indexed="81"/>
            <rFont val="Segoe UI"/>
            <family val="2"/>
          </rPr>
          <t xml:space="preserve">BallID: G22_x000D_
Schematic Name: GND_x000D_
Shown parameter: SA8155SIP Ball Name (SA8155P)_x000D_
</t>
        </r>
      </text>
    </comment>
    <comment ref="Y8" authorId="0" shapeId="0" xr:uid="{00000000-0006-0000-0400-0000CE000000}">
      <text>
        <r>
          <rPr>
            <sz val="9"/>
            <color indexed="81"/>
            <rFont val="Segoe UI"/>
            <family val="2"/>
          </rPr>
          <t xml:space="preserve">BallID: G24_x000D_
Schematic Name: _x000D_
Shown parameter: SA8155SIP Ball Name (SA8155P)_x000D_
</t>
        </r>
      </text>
    </comment>
    <comment ref="AA8" authorId="0" shapeId="0" xr:uid="{00000000-0006-0000-0400-0000CF000000}">
      <text>
        <r>
          <rPr>
            <sz val="9"/>
            <color indexed="81"/>
            <rFont val="Segoe UI"/>
            <family val="2"/>
          </rPr>
          <t xml:space="preserve">BallID: G26_x000D_
Schematic Name: CPU_DBG_JTAG_1V8:JTAG_SRSTN_x000D_
Shown parameter: SA8155SIP Ball Name (SA8155P)_x000D_
</t>
        </r>
      </text>
    </comment>
    <comment ref="AC8" authorId="0" shapeId="0" xr:uid="{00000000-0006-0000-0400-0000D0000000}">
      <text>
        <r>
          <rPr>
            <sz val="9"/>
            <color indexed="81"/>
            <rFont val="Segoe UI"/>
            <family val="2"/>
          </rPr>
          <t xml:space="preserve">BallID: G28_x000D_
Schematic Name: GND_x000D_
Shown parameter: SA8155SIP Ball Name (SA8155P)_x000D_
</t>
        </r>
      </text>
    </comment>
    <comment ref="AE8" authorId="0" shapeId="0" xr:uid="{00000000-0006-0000-0400-0000D1000000}">
      <text>
        <r>
          <rPr>
            <sz val="9"/>
            <color indexed="81"/>
            <rFont val="Segoe UI"/>
            <family val="2"/>
          </rPr>
          <t xml:space="preserve">BallID: G30_x000D_
Schematic Name: CPU_MEDIA_I2S_1V8:I2S_DOUT_x000D_
Shown parameter: SA8155SIP Ball Name (SA8155P)_x000D_
</t>
        </r>
      </text>
    </comment>
    <comment ref="AG8" authorId="0" shapeId="0" xr:uid="{00000000-0006-0000-0400-0000D2000000}">
      <text>
        <r>
          <rPr>
            <sz val="9"/>
            <color indexed="81"/>
            <rFont val="Segoe UI"/>
            <family val="2"/>
          </rPr>
          <t xml:space="preserve">BallID: G32_x000D_
Schematic Name: CPU_SBR_I2S_1V8:I2S_WS_x000D_
Shown parameter: SA8155SIP Ball Name (SA8155P)_x000D_
</t>
        </r>
      </text>
    </comment>
    <comment ref="AI8" authorId="0" shapeId="0" xr:uid="{00000000-0006-0000-0400-0000D3000000}">
      <text>
        <r>
          <rPr>
            <sz val="9"/>
            <color indexed="81"/>
            <rFont val="Segoe UI"/>
            <family val="2"/>
          </rPr>
          <t xml:space="preserve">BallID: G34_x000D_
Schematic Name: CPU_INC_SPI_1V8:SPI_M_REQ_x000D_
Shown parameter: SA8155SIP Ball Name (SA8155P)_x000D_
</t>
        </r>
      </text>
    </comment>
    <comment ref="AJ8" authorId="0" shapeId="0" xr:uid="{00000000-0006-0000-0400-0000D4000000}">
      <text>
        <r>
          <rPr>
            <sz val="9"/>
            <color indexed="81"/>
            <rFont val="Segoe UI"/>
            <family val="2"/>
          </rPr>
          <t xml:space="preserve">BallID: G35_x000D_
Schematic Name: CPU_RVCD_I2S_1V8:I2S_DOUT_x000D_
Shown parameter: SA8155SIP Ball Name (SA8155P)_x000D_
</t>
        </r>
      </text>
    </comment>
    <comment ref="AK8" authorId="0" shapeId="0" xr:uid="{00000000-0006-0000-0400-0000D5000000}">
      <text>
        <r>
          <rPr>
            <sz val="9"/>
            <color indexed="81"/>
            <rFont val="Segoe UI"/>
            <family val="2"/>
          </rPr>
          <t xml:space="preserve">BallID: G36_x000D_
Schematic Name: CPU_INC_SPI_1V8:SPI_S_REQ_x000D_
Shown parameter: SA8155SIP Ball Name (SA8155P)_x000D_
</t>
        </r>
      </text>
    </comment>
    <comment ref="AL8" authorId="0" shapeId="0" xr:uid="{00000000-0006-0000-0400-0000D6000000}">
      <text>
        <r>
          <rPr>
            <sz val="9"/>
            <color indexed="81"/>
            <rFont val="Segoe UI"/>
            <family val="2"/>
          </rPr>
          <t xml:space="preserve">BallID: G37_x000D_
Schematic Name: CPU_SDARS_CTRL_1V8:RST_x000D_
Shown parameter: SA8155SIP Ball Name (SA8155P)_x000D_
</t>
        </r>
      </text>
    </comment>
    <comment ref="B9" authorId="0" shapeId="0" xr:uid="{00000000-0006-0000-0400-0000D7000000}">
      <text>
        <r>
          <rPr>
            <sz val="9"/>
            <color indexed="81"/>
            <rFont val="Segoe UI"/>
            <family val="2"/>
          </rPr>
          <t xml:space="preserve">BallID: H1_x000D_
Schematic Name: _x000D_
Shown parameter: SA8155SIP Ball Name (SA8155P)_x000D_
</t>
        </r>
      </text>
    </comment>
    <comment ref="C9" authorId="0" shapeId="0" xr:uid="{00000000-0006-0000-0400-0000D8000000}">
      <text>
        <r>
          <rPr>
            <sz val="9"/>
            <color indexed="81"/>
            <rFont val="Segoe UI"/>
            <family val="2"/>
          </rPr>
          <t xml:space="preserve">BallID: H2_x000D_
Schematic Name: GND_x000D_
Shown parameter: SA8155SIP Ball Name (SA8155P)_x000D_
</t>
        </r>
      </text>
    </comment>
    <comment ref="D9" authorId="0" shapeId="0" xr:uid="{00000000-0006-0000-0400-0000D9000000}">
      <text>
        <r>
          <rPr>
            <sz val="9"/>
            <color indexed="81"/>
            <rFont val="Segoe UI"/>
            <family val="2"/>
          </rPr>
          <t xml:space="preserve">BallID: H3_x000D_
Schematic Name: GND_x000D_
Shown parameter: SA8155SIP Ball Name (SA8155P)_x000D_
</t>
        </r>
      </text>
    </comment>
    <comment ref="E9" authorId="0" shapeId="0" xr:uid="{00000000-0006-0000-0400-0000DA000000}">
      <text>
        <r>
          <rPr>
            <sz val="9"/>
            <color indexed="81"/>
            <rFont val="Segoe UI"/>
            <family val="2"/>
          </rPr>
          <t xml:space="preserve">BallID: H4_x000D_
Schematic Name: _x000D_
Shown parameter: SA8155SIP Ball Name (SA8155P)_x000D_
</t>
        </r>
      </text>
    </comment>
    <comment ref="F9" authorId="0" shapeId="0" xr:uid="{00000000-0006-0000-0400-0000DB000000}">
      <text>
        <r>
          <rPr>
            <sz val="9"/>
            <color indexed="81"/>
            <rFont val="Segoe UI"/>
            <family val="2"/>
          </rPr>
          <t xml:space="preserve">BallID: H5_x000D_
Schematic Name: GND_x000D_
Shown parameter: SA8155SIP Ball Name (SA8155P)_x000D_
</t>
        </r>
      </text>
    </comment>
    <comment ref="H9" authorId="0" shapeId="0" xr:uid="{00000000-0006-0000-0400-0000DC000000}">
      <text>
        <r>
          <rPr>
            <sz val="9"/>
            <color indexed="81"/>
            <rFont val="Segoe UI"/>
            <family val="2"/>
          </rPr>
          <t xml:space="preserve">BallID: H7_x000D_
Schematic Name: U1V35S_WIFI_x000D_
Shown parameter: SA8155SIP Ball Name (SA8155P)_x000D_
</t>
        </r>
      </text>
    </comment>
    <comment ref="J9" authorId="0" shapeId="0" xr:uid="{00000000-0006-0000-0400-0000DD000000}">
      <text>
        <r>
          <rPr>
            <sz val="9"/>
            <color indexed="81"/>
            <rFont val="Segoe UI"/>
            <family val="2"/>
          </rPr>
          <t xml:space="preserve">BallID: H9_x000D_
Schematic Name: _x000D_
Shown parameter: SA8155SIP Ball Name (SA8155P)_x000D_
</t>
        </r>
      </text>
    </comment>
    <comment ref="L9" authorId="0" shapeId="0" xr:uid="{00000000-0006-0000-0400-0000DE000000}">
      <text>
        <r>
          <rPr>
            <sz val="9"/>
            <color indexed="81"/>
            <rFont val="Segoe UI"/>
            <family val="2"/>
          </rPr>
          <t xml:space="preserve">BallID: H11_x000D_
Schematic Name: _x000D_
Shown parameter: SA8155SIP Ball Name (SA8155P)_x000D_
</t>
        </r>
      </text>
    </comment>
    <comment ref="N9" authorId="0" shapeId="0" xr:uid="{00000000-0006-0000-0400-0000DF000000}">
      <text>
        <r>
          <rPr>
            <sz val="9"/>
            <color indexed="81"/>
            <rFont val="Segoe UI"/>
            <family val="2"/>
          </rPr>
          <t xml:space="preserve">BallID: H13_x000D_
Schematic Name: _x000D_
Shown parameter: SA8155SIP Ball Name (SA8155P)_x000D_
</t>
        </r>
      </text>
    </comment>
    <comment ref="P9" authorId="0" shapeId="0" xr:uid="{00000000-0006-0000-0400-0000E0000000}">
      <text>
        <r>
          <rPr>
            <sz val="9"/>
            <color indexed="81"/>
            <rFont val="Segoe UI"/>
            <family val="2"/>
          </rPr>
          <t xml:space="preserve">BallID: H15_x000D_
Schematic Name: GND_x000D_
Shown parameter: SA8155SIP Ball Name (SA8155P)_x000D_
</t>
        </r>
      </text>
    </comment>
    <comment ref="R9" authorId="0" shapeId="0" xr:uid="{00000000-0006-0000-0400-0000E1000000}">
      <text>
        <r>
          <rPr>
            <sz val="9"/>
            <color indexed="81"/>
            <rFont val="Segoe UI"/>
            <family val="2"/>
          </rPr>
          <t xml:space="preserve">BallID: H17_x000D_
Schematic Name: CPU_VO_CENTER_CTRL_1V8:INT_B_x000D_
Shown parameter: SA8155SIP Ball Name (SA8155P)_x000D_
</t>
        </r>
      </text>
    </comment>
    <comment ref="T9" authorId="0" shapeId="0" xr:uid="{00000000-0006-0000-0400-0000E2000000}">
      <text>
        <r>
          <rPr>
            <sz val="9"/>
            <color indexed="81"/>
            <rFont val="Segoe UI"/>
            <family val="2"/>
          </rPr>
          <t xml:space="preserve">BallID: H19_x000D_
Schematic Name: SA8195SIP_BOOTCFG_1V8:MD04_x000D_
Shown parameter: SA8155SIP Ball Name (SA8155P)_x000D_
</t>
        </r>
      </text>
    </comment>
    <comment ref="V9" authorId="0" shapeId="0" xr:uid="{00000000-0006-0000-0400-0000E3000000}">
      <text>
        <r>
          <rPr>
            <sz val="9"/>
            <color indexed="81"/>
            <rFont val="Segoe UI"/>
            <family val="2"/>
          </rPr>
          <t xml:space="preserve">BallID: H21_x000D_
Schematic Name: SCC_CPU_BOOT_1V8:BOOT_MODE1, 
SA8195SIP_BOOTCFG_1V8:MD01_x000D_
Shown parameter: SA8155SIP Ball Name (SA8155P)_x000D_
</t>
        </r>
      </text>
    </comment>
    <comment ref="X9" authorId="0" shapeId="0" xr:uid="{00000000-0006-0000-0400-0000E4000000}">
      <text>
        <r>
          <rPr>
            <sz val="9"/>
            <color indexed="81"/>
            <rFont val="Segoe UI"/>
            <family val="2"/>
          </rPr>
          <t xml:space="preserve">BallID: H23_x000D_
Schematic Name: GND_x000D_
Shown parameter: SA8155SIP Ball Name (SA8155P)_x000D_
</t>
        </r>
      </text>
    </comment>
    <comment ref="Z9" authorId="0" shapeId="0" xr:uid="{00000000-0006-0000-0400-0000E5000000}">
      <text>
        <r>
          <rPr>
            <sz val="9"/>
            <color indexed="81"/>
            <rFont val="Segoe UI"/>
            <family val="2"/>
          </rPr>
          <t xml:space="preserve">BallID: H25_x000D_
Schematic Name: CPU_DBG_JTAG_1V8:JTAG_TCK_x000D_
Shown parameter: SA8155SIP Ball Name (SA8155P)_x000D_
</t>
        </r>
      </text>
    </comment>
    <comment ref="AB9" authorId="0" shapeId="0" xr:uid="{00000000-0006-0000-0400-0000E6000000}">
      <text>
        <r>
          <rPr>
            <sz val="9"/>
            <color indexed="81"/>
            <rFont val="Segoe UI"/>
            <family val="2"/>
          </rPr>
          <t xml:space="preserve">BallID: H27_x000D_
Schematic Name: CPU_DBG_JTAG_1V8:JTAG_TRSTN_x000D_
Shown parameter: SA8155SIP Ball Name (SA8155P)_x000D_
</t>
        </r>
      </text>
    </comment>
    <comment ref="AD9" authorId="0" shapeId="0" xr:uid="{00000000-0006-0000-0400-0000E7000000}">
      <text>
        <r>
          <rPr>
            <sz val="9"/>
            <color indexed="81"/>
            <rFont val="Segoe UI"/>
            <family val="2"/>
          </rPr>
          <t xml:space="preserve">BallID: H29_x000D_
Schematic Name: _x000D_
Shown parameter: SA8155SIP Ball Name (SA8155P)_x000D_
</t>
        </r>
      </text>
    </comment>
    <comment ref="AF9" authorId="0" shapeId="0" xr:uid="{00000000-0006-0000-0400-0000E8000000}">
      <text>
        <r>
          <rPr>
            <sz val="9"/>
            <color indexed="81"/>
            <rFont val="Segoe UI"/>
            <family val="2"/>
          </rPr>
          <t xml:space="preserve">BallID: H31_x000D_
Schematic Name: CPU_SBR_STA710_2_I2S_DATA_1V8:I2S_DATA0_x000D_
Shown parameter: SA8155SIP Ball Name (SA8155P)_x000D_
</t>
        </r>
      </text>
    </comment>
    <comment ref="AH9" authorId="0" shapeId="0" xr:uid="{00000000-0006-0000-0400-0000E9000000}">
      <text>
        <r>
          <rPr>
            <sz val="9"/>
            <color indexed="81"/>
            <rFont val="Segoe UI"/>
            <family val="2"/>
          </rPr>
          <t xml:space="preserve">BallID: H33_x000D_
Schematic Name: CPU_MEDIA_I2S_1V8:I2S_LR_x000D_
Shown parameter: SA8155SIP Ball Name (SA8155P)_x000D_
</t>
        </r>
      </text>
    </comment>
    <comment ref="AI9" authorId="0" shapeId="0" xr:uid="{00000000-0006-0000-0400-0000EA000000}">
      <text>
        <r>
          <rPr>
            <sz val="9"/>
            <color indexed="81"/>
            <rFont val="Segoe UI"/>
            <family val="2"/>
          </rPr>
          <t xml:space="preserve">BallID: H34_x000D_
Schematic Name: CPU_A2B_TDM_1V8:SCK_x000D_
Shown parameter: SA8155SIP Ball Name (SA8155P)_x000D_
</t>
        </r>
      </text>
    </comment>
    <comment ref="AJ9" authorId="0" shapeId="0" xr:uid="{00000000-0006-0000-0400-0000EB000000}">
      <text>
        <r>
          <rPr>
            <sz val="9"/>
            <color indexed="81"/>
            <rFont val="Segoe UI"/>
            <family val="2"/>
          </rPr>
          <t xml:space="preserve">BallID: H35_x000D_
Schematic Name: CPU_RVCD_I2S_1V8:I2S_WS_x000D_
Shown parameter: SA8155SIP Ball Name (SA8155P)_x000D_
</t>
        </r>
      </text>
    </comment>
    <comment ref="AK9" authorId="0" shapeId="0" xr:uid="{00000000-0006-0000-0400-0000EC000000}">
      <text>
        <r>
          <rPr>
            <sz val="9"/>
            <color indexed="81"/>
            <rFont val="Segoe UI"/>
            <family val="2"/>
          </rPr>
          <t xml:space="preserve">BallID: H36_x000D_
Schematic Name: CPU_BT_I2S_1V8:I2S_LRCLK_x000D_
Shown parameter: SA8155SIP Ball Name (SA8155P)_x000D_
</t>
        </r>
      </text>
    </comment>
    <comment ref="AL9" authorId="0" shapeId="0" xr:uid="{00000000-0006-0000-0400-0000ED000000}">
      <text>
        <r>
          <rPr>
            <sz val="9"/>
            <color indexed="81"/>
            <rFont val="Segoe UI"/>
            <family val="2"/>
          </rPr>
          <t xml:space="preserve">BallID: H37_x000D_
Schematic Name: CPU_SDARS_CTRL_1V8:SHDN_B_x000D_
Shown parameter: SA8155SIP Ball Name (SA8155P)_x000D_
</t>
        </r>
      </text>
    </comment>
    <comment ref="B10" authorId="0" shapeId="0" xr:uid="{00000000-0006-0000-0400-0000EE000000}">
      <text>
        <r>
          <rPr>
            <sz val="9"/>
            <color indexed="81"/>
            <rFont val="Segoe UI"/>
            <family val="2"/>
          </rPr>
          <t xml:space="preserve">BallID: J1_x000D_
Schematic Name: GND_x000D_
Shown parameter: SA8155SIP Ball Name (SA8155P)_x000D_
</t>
        </r>
      </text>
    </comment>
    <comment ref="C10" authorId="0" shapeId="0" xr:uid="{00000000-0006-0000-0400-0000EF000000}">
      <text>
        <r>
          <rPr>
            <sz val="9"/>
            <color indexed="81"/>
            <rFont val="Segoe UI"/>
            <family val="2"/>
          </rPr>
          <t xml:space="preserve">BallID: J2_x000D_
Schematic Name: GND_x000D_
Shown parameter: SA8155SIP Ball Name (SA8155P)_x000D_
</t>
        </r>
      </text>
    </comment>
    <comment ref="D10" authorId="0" shapeId="0" xr:uid="{00000000-0006-0000-0400-0000F0000000}">
      <text>
        <r>
          <rPr>
            <sz val="9"/>
            <color indexed="81"/>
            <rFont val="Segoe UI"/>
            <family val="2"/>
          </rPr>
          <t xml:space="preserve">BallID: J3_x000D_
Schematic Name: GND_x000D_
Shown parameter: SA8155SIP Ball Name (SA8155P)_x000D_
</t>
        </r>
      </text>
    </comment>
    <comment ref="E10" authorId="0" shapeId="0" xr:uid="{00000000-0006-0000-0400-0000F1000000}">
      <text>
        <r>
          <rPr>
            <sz val="9"/>
            <color indexed="81"/>
            <rFont val="Segoe UI"/>
            <family val="2"/>
          </rPr>
          <t xml:space="preserve">BallID: J4_x000D_
Schematic Name: _x000D_
Shown parameter: SA8155SIP Ball Name (SA8155P)_x000D_
</t>
        </r>
      </text>
    </comment>
    <comment ref="G10" authorId="0" shapeId="0" xr:uid="{00000000-0006-0000-0400-0000F2000000}">
      <text>
        <r>
          <rPr>
            <sz val="9"/>
            <color indexed="81"/>
            <rFont val="Segoe UI"/>
            <family val="2"/>
          </rPr>
          <t xml:space="preserve">BallID: J6_x000D_
Schematic Name: U1V35S_WIFI_x000D_
Shown parameter: SA8155SIP Ball Name (SA8155P)_x000D_
</t>
        </r>
      </text>
    </comment>
    <comment ref="I10" authorId="0" shapeId="0" xr:uid="{00000000-0006-0000-0400-0000F3000000}">
      <text>
        <r>
          <rPr>
            <sz val="9"/>
            <color indexed="81"/>
            <rFont val="Segoe UI"/>
            <family val="2"/>
          </rPr>
          <t xml:space="preserve">BallID: J8_x000D_
Schematic Name: GND_x000D_
Shown parameter: SA8155SIP Ball Name (SA8155P)_x000D_
</t>
        </r>
      </text>
    </comment>
    <comment ref="K10" authorId="0" shapeId="0" xr:uid="{00000000-0006-0000-0400-0000F4000000}">
      <text>
        <r>
          <rPr>
            <sz val="9"/>
            <color indexed="81"/>
            <rFont val="Segoe UI"/>
            <family val="2"/>
          </rPr>
          <t xml:space="preserve">BallID: J10_x000D_
Schematic Name: _x000D_
Shown parameter: SA8155SIP Ball Name (SA8155P)_x000D_
</t>
        </r>
      </text>
    </comment>
    <comment ref="M10" authorId="0" shapeId="0" xr:uid="{00000000-0006-0000-0400-0000F5000000}">
      <text>
        <r>
          <rPr>
            <sz val="9"/>
            <color indexed="81"/>
            <rFont val="Segoe UI"/>
            <family val="2"/>
          </rPr>
          <t xml:space="preserve">BallID: J12_x000D_
Schematic Name: GND_x000D_
Shown parameter: SA8155SIP Ball Name (SA8155P)_x000D_
</t>
        </r>
      </text>
    </comment>
    <comment ref="O10" authorId="0" shapeId="0" xr:uid="{00000000-0006-0000-0400-0000F6000000}">
      <text>
        <r>
          <rPr>
            <sz val="9"/>
            <color indexed="81"/>
            <rFont val="Segoe UI"/>
            <family val="2"/>
          </rPr>
          <t xml:space="preserve">BallID: J14_x000D_
Schematic Name: GND_x000D_
Shown parameter: SA8155SIP Ball Name (SA8155P)_x000D_
</t>
        </r>
      </text>
    </comment>
    <comment ref="Q10" authorId="0" shapeId="0" xr:uid="{00000000-0006-0000-0400-0000F7000000}">
      <text>
        <r>
          <rPr>
            <sz val="9"/>
            <color indexed="81"/>
            <rFont val="Segoe UI"/>
            <family val="2"/>
          </rPr>
          <t xml:space="preserve">BallID: J16_x000D_
Schematic Name: GND_x000D_
Shown parameter: SA8155SIP Ball Name (SA8155P)_x000D_
</t>
        </r>
      </text>
    </comment>
    <comment ref="S10" authorId="0" shapeId="0" xr:uid="{00000000-0006-0000-0400-0000F8000000}">
      <text>
        <r>
          <rPr>
            <sz val="9"/>
            <color indexed="81"/>
            <rFont val="Segoe UI"/>
            <family val="2"/>
          </rPr>
          <t xml:space="preserve">BallID: J18_x000D_
Schematic Name: SA8195SIP_BOOTCFG_1V8:MD03_x000D_
Shown parameter: SA8155SIP Ball Name (SA8155P)_x000D_
</t>
        </r>
      </text>
    </comment>
    <comment ref="U10" authorId="0" shapeId="0" xr:uid="{00000000-0006-0000-0400-0000F9000000}">
      <text>
        <r>
          <rPr>
            <sz val="9"/>
            <color indexed="81"/>
            <rFont val="Segoe UI"/>
            <family val="2"/>
          </rPr>
          <t xml:space="preserve">BallID: J20_x000D_
Schematic Name: SA8195SIP_BOOTCFG_1V8:MD10_x000D_
Shown parameter: SA8155SIP Ball Name (SA8155P)_x000D_
</t>
        </r>
      </text>
    </comment>
    <comment ref="W10" authorId="0" shapeId="0" xr:uid="{00000000-0006-0000-0400-0000FA000000}">
      <text>
        <r>
          <rPr>
            <sz val="9"/>
            <color indexed="81"/>
            <rFont val="Segoe UI"/>
            <family val="2"/>
          </rPr>
          <t xml:space="preserve">BallID: J22_x000D_
Schematic Name: SCC_CPU_BOOT_1V8:BOOT_OPT1, SA8195SIP_BOOTCFG_1V8:MD11_x000D_
Shown parameter: SA8155SIP Ball Name (SA8155P)_x000D_
</t>
        </r>
      </text>
    </comment>
    <comment ref="Y10" authorId="0" shapeId="0" xr:uid="{00000000-0006-0000-0400-0000FB000000}">
      <text>
        <r>
          <rPr>
            <sz val="9"/>
            <color indexed="81"/>
            <rFont val="Segoe UI"/>
            <family val="2"/>
          </rPr>
          <t xml:space="preserve">BallID: J24_x000D_
Schematic Name: CPU_DBG_JTAG_1V8:JTAG_TDO_x000D_
Shown parameter: SA8155SIP Ball Name (SA8155P)_x000D_
</t>
        </r>
      </text>
    </comment>
    <comment ref="AA10" authorId="0" shapeId="0" xr:uid="{00000000-0006-0000-0400-0000FC000000}">
      <text>
        <r>
          <rPr>
            <sz val="9"/>
            <color indexed="81"/>
            <rFont val="Segoe UI"/>
            <family val="2"/>
          </rPr>
          <t xml:space="preserve">BallID: J26_x000D_
Schematic Name: CPU_DBG_JTAG_1V8:JTAG_TDI_x000D_
Shown parameter: SA8155SIP Ball Name (SA8155P)_x000D_
</t>
        </r>
      </text>
    </comment>
    <comment ref="AC10" authorId="0" shapeId="0" xr:uid="{00000000-0006-0000-0400-0000FD000000}">
      <text>
        <r>
          <rPr>
            <sz val="9"/>
            <color indexed="81"/>
            <rFont val="Segoe UI"/>
            <family val="2"/>
          </rPr>
          <t xml:space="preserve">BallID: J28_x000D_
Schematic Name: MP_PLL_TEST_SE_x000D_
Shown parameter: SA8155SIP Ball Name (SA8155P)_x000D_
</t>
        </r>
      </text>
    </comment>
    <comment ref="AE10" authorId="0" shapeId="0" xr:uid="{00000000-0006-0000-0400-0000FE000000}">
      <text>
        <r>
          <rPr>
            <sz val="9"/>
            <color indexed="81"/>
            <rFont val="Segoe UI"/>
            <family val="2"/>
          </rPr>
          <t xml:space="preserve">BallID: J30_x000D_
Schematic Name: CPU_DARC_CTRL_1V8:SYNCO_x000D_
Shown parameter: SA8155SIP Ball Name (SA8155P)_x000D_
</t>
        </r>
      </text>
    </comment>
    <comment ref="AG10" authorId="0" shapeId="0" xr:uid="{00000000-0006-0000-0400-0000FF000000}">
      <text>
        <r>
          <rPr>
            <sz val="9"/>
            <color indexed="81"/>
            <rFont val="Segoe UI"/>
            <family val="2"/>
          </rPr>
          <t xml:space="preserve">BallID: J32_x000D_
Schematic Name: CPU_SBR_STA710_2_I2S_DATA_1V8:I2S_DATA1_x000D_
Shown parameter: SA8155SIP Ball Name (SA8155P)_x000D_
</t>
        </r>
      </text>
    </comment>
    <comment ref="AI10" authorId="0" shapeId="0" xr:uid="{00000000-0006-0000-0400-000000010000}">
      <text>
        <r>
          <rPr>
            <sz val="9"/>
            <color indexed="81"/>
            <rFont val="Segoe UI"/>
            <family val="2"/>
          </rPr>
          <t xml:space="preserve">BallID: J34_x000D_
Schematic Name: CPU_A2B_TDM_1V8:TXD0_x000D_
Shown parameter: SA8155SIP Ball Name (SA8155P)_x000D_
</t>
        </r>
      </text>
    </comment>
    <comment ref="AJ10" authorId="0" shapeId="0" xr:uid="{00000000-0006-0000-0400-000001010000}">
      <text>
        <r>
          <rPr>
            <sz val="9"/>
            <color indexed="81"/>
            <rFont val="Segoe UI"/>
            <family val="2"/>
          </rPr>
          <t xml:space="preserve">BallID: J35_x000D_
Schematic Name: CPU_RVCD_I2S_1V8:I2S_CLK_x000D_
Shown parameter: SA8155SIP Ball Name (SA8155P)_x000D_
</t>
        </r>
      </text>
    </comment>
    <comment ref="AK10" authorId="0" shapeId="0" xr:uid="{00000000-0006-0000-0400-000002010000}">
      <text>
        <r>
          <rPr>
            <sz val="9"/>
            <color indexed="81"/>
            <rFont val="Segoe UI"/>
            <family val="2"/>
          </rPr>
          <t xml:space="preserve">BallID: J36_x000D_
Schematic Name: CPU_BT_I2S_1V8:I2S_BCLK_x000D_
Shown parameter: SA8155SIP Ball Name (SA8155P)_x000D_
</t>
        </r>
      </text>
    </comment>
    <comment ref="AL10" authorId="0" shapeId="0" xr:uid="{00000000-0006-0000-0400-000003010000}">
      <text>
        <r>
          <rPr>
            <sz val="9"/>
            <color indexed="81"/>
            <rFont val="Segoe UI"/>
            <family val="2"/>
          </rPr>
          <t xml:space="preserve">BallID: J37_x000D_
Schematic Name: CPU_BTWLAN_CTRL_1V8:WL_SW_CTRL_x000D_
Shown parameter: SA8155SIP Ball Name (SA8155P)_x000D_
</t>
        </r>
      </text>
    </comment>
    <comment ref="B11" authorId="0" shapeId="0" xr:uid="{00000000-0006-0000-0400-000004010000}">
      <text>
        <r>
          <rPr>
            <sz val="9"/>
            <color indexed="81"/>
            <rFont val="Segoe UI"/>
            <family val="2"/>
          </rPr>
          <t xml:space="preserve">BallID: K1_x000D_
Schematic Name: GND_x000D_
Shown parameter: SA8155SIP Ball Name (SA8155P)_x000D_
</t>
        </r>
      </text>
    </comment>
    <comment ref="C11" authorId="0" shapeId="0" xr:uid="{00000000-0006-0000-0400-000005010000}">
      <text>
        <r>
          <rPr>
            <sz val="9"/>
            <color indexed="81"/>
            <rFont val="Segoe UI"/>
            <family val="2"/>
          </rPr>
          <t xml:space="preserve">BallID: K2_x000D_
Schematic Name: _x000D_
Shown parameter: SA8155SIP Ball Name (SA8155P)_x000D_
</t>
        </r>
      </text>
    </comment>
    <comment ref="D11" authorId="0" shapeId="0" xr:uid="{00000000-0006-0000-0400-000006010000}">
      <text>
        <r>
          <rPr>
            <sz val="9"/>
            <color indexed="81"/>
            <rFont val="Segoe UI"/>
            <family val="2"/>
          </rPr>
          <t xml:space="preserve">BallID: K3_x000D_
Schematic Name: GND_x000D_
Shown parameter: SA8155SIP Ball Name (SA8155P)_x000D_
</t>
        </r>
      </text>
    </comment>
    <comment ref="E11" authorId="0" shapeId="0" xr:uid="{00000000-0006-0000-0400-000007010000}">
      <text>
        <r>
          <rPr>
            <sz val="9"/>
            <color indexed="81"/>
            <rFont val="Segoe UI"/>
            <family val="2"/>
          </rPr>
          <t xml:space="preserve">BallID: K4_x000D_
Schematic Name: _x000D_
Shown parameter: SA8155SIP Ball Name (SA8155P)_x000D_
</t>
        </r>
      </text>
    </comment>
    <comment ref="F11" authorId="0" shapeId="0" xr:uid="{00000000-0006-0000-0400-000008010000}">
      <text>
        <r>
          <rPr>
            <sz val="9"/>
            <color indexed="81"/>
            <rFont val="Segoe UI"/>
            <family val="2"/>
          </rPr>
          <t xml:space="preserve">BallID: K5_x000D_
Schematic Name: GND_x000D_
Shown parameter: SA8155SIP Ball Name (SA8155P)_x000D_
</t>
        </r>
      </text>
    </comment>
    <comment ref="H11" authorId="0" shapeId="0" xr:uid="{00000000-0006-0000-0400-000009010000}">
      <text>
        <r>
          <rPr>
            <sz val="9"/>
            <color indexed="81"/>
            <rFont val="Segoe UI"/>
            <family val="2"/>
          </rPr>
          <t xml:space="preserve">BallID: K7_x000D_
Schematic Name: _x000D_
Shown parameter: SA8155SIP Ball Name (SA8155P)_x000D_
</t>
        </r>
      </text>
    </comment>
    <comment ref="J11" authorId="0" shapeId="0" xr:uid="{00000000-0006-0000-0400-00000A010000}">
      <text>
        <r>
          <rPr>
            <sz val="9"/>
            <color indexed="81"/>
            <rFont val="Segoe UI"/>
            <family val="2"/>
          </rPr>
          <t xml:space="preserve">BallID: K9_x000D_
Schematic Name: _x000D_
Shown parameter: SA8155SIP Ball Name (SA8155P)_x000D_
</t>
        </r>
      </text>
    </comment>
    <comment ref="L11" authorId="0" shapeId="0" xr:uid="{00000000-0006-0000-0400-00000B010000}">
      <text>
        <r>
          <rPr>
            <sz val="9"/>
            <color indexed="81"/>
            <rFont val="Segoe UI"/>
            <family val="2"/>
          </rPr>
          <t xml:space="preserve">BallID: K11_x000D_
Schematic Name: GND_x000D_
Shown parameter: SA8155SIP Ball Name (SA8155P)_x000D_
</t>
        </r>
      </text>
    </comment>
    <comment ref="N11" authorId="0" shapeId="0" xr:uid="{00000000-0006-0000-0400-00000C010000}">
      <text>
        <r>
          <rPr>
            <sz val="9"/>
            <color indexed="81"/>
            <rFont val="Segoe UI"/>
            <family val="2"/>
          </rPr>
          <t xml:space="preserve">BallID: K13_x000D_
Schematic Name: GND_x000D_
Shown parameter: SA8155SIP Ball Name (SA8155P)_x000D_
</t>
        </r>
      </text>
    </comment>
    <comment ref="P11" authorId="0" shapeId="0" xr:uid="{00000000-0006-0000-0400-00000D010000}">
      <text>
        <r>
          <rPr>
            <sz val="9"/>
            <color indexed="81"/>
            <rFont val="Segoe UI"/>
            <family val="2"/>
          </rPr>
          <t xml:space="preserve">BallID: K15_x000D_
Schematic Name: GND_x000D_
Shown parameter: SA8155SIP Ball Name (SA8155P)_x000D_
</t>
        </r>
      </text>
    </comment>
    <comment ref="R11" authorId="0" shapeId="0" xr:uid="{00000000-0006-0000-0400-00000E010000}">
      <text>
        <r>
          <rPr>
            <sz val="9"/>
            <color indexed="81"/>
            <rFont val="Segoe UI"/>
            <family val="2"/>
          </rPr>
          <t xml:space="preserve">BallID: K17_x000D_
Schematic Name: CPU_WLAN_PCIE_CTRL_1V8:NRESET_B_x000D_
Shown parameter: SA8155SIP Ball Name (SA8155P)_x000D_
</t>
        </r>
      </text>
    </comment>
    <comment ref="T11" authorId="0" shapeId="0" xr:uid="{00000000-0006-0000-0400-00000F010000}">
      <text>
        <r>
          <rPr>
            <sz val="9"/>
            <color indexed="81"/>
            <rFont val="Segoe UI"/>
            <family val="2"/>
          </rPr>
          <t xml:space="preserve">BallID: K19_x000D_
Schematic Name: SA8195SIP_BOOTCFG_1V8:MD06_x000D_
Shown parameter: SA8155SIP Ball Name (SA8155P)_x000D_
</t>
        </r>
      </text>
    </comment>
    <comment ref="V11" authorId="0" shapeId="0" xr:uid="{00000000-0006-0000-0400-000010010000}">
      <text>
        <r>
          <rPr>
            <sz val="9"/>
            <color indexed="81"/>
            <rFont val="Segoe UI"/>
            <family val="2"/>
          </rPr>
          <t xml:space="preserve">BallID: K21_x000D_
Schematic Name: _x000D_
Shown parameter: SA8155SIP Ball Name (SA8155P)_x000D_
</t>
        </r>
      </text>
    </comment>
    <comment ref="X11" authorId="0" shapeId="0" xr:uid="{00000000-0006-0000-0400-000011010000}">
      <text>
        <r>
          <rPr>
            <sz val="9"/>
            <color indexed="81"/>
            <rFont val="Segoe UI"/>
            <family val="2"/>
          </rPr>
          <t xml:space="preserve">BallID: K23_x000D_
Schematic Name: SCC_CPU_BOOT_1V8:BOOT_OPT2_x000D_
Shown parameter: SA8155SIP Ball Name (SA8155P)_x000D_
</t>
        </r>
      </text>
    </comment>
    <comment ref="Z11" authorId="0" shapeId="0" xr:uid="{00000000-0006-0000-0400-000012010000}">
      <text>
        <r>
          <rPr>
            <sz val="9"/>
            <color indexed="81"/>
            <rFont val="Segoe UI"/>
            <family val="2"/>
          </rPr>
          <t xml:space="preserve">BallID: K25_x000D_
Schematic Name: MP_ATEST0_x000D_
Shown parameter: SA8155SIP Ball Name (SA8155P)_x000D_
</t>
        </r>
      </text>
    </comment>
    <comment ref="AB11" authorId="0" shapeId="0" xr:uid="{00000000-0006-0000-0400-000013010000}">
      <text>
        <r>
          <rPr>
            <sz val="9"/>
            <color indexed="81"/>
            <rFont val="Segoe UI"/>
            <family val="2"/>
          </rPr>
          <t xml:space="preserve">BallID: K27_x000D_
Schematic Name: CPU_DBG_JTAG_1V8:JTAG_TMS_x000D_
Shown parameter: SA8155SIP Ball Name (SA8155P)_x000D_
</t>
        </r>
      </text>
    </comment>
    <comment ref="AD11" authorId="0" shapeId="0" xr:uid="{00000000-0006-0000-0400-000014010000}">
      <text>
        <r>
          <rPr>
            <sz val="9"/>
            <color indexed="81"/>
            <rFont val="Segoe UI"/>
            <family val="2"/>
          </rPr>
          <t xml:space="preserve">BallID: K29_x000D_
Schematic Name: _x000D_
Shown parameter: SA8155SIP Ball Name (SA8155P)_x000D_
</t>
        </r>
      </text>
    </comment>
    <comment ref="AF11" authorId="0" shapeId="0" xr:uid="{00000000-0006-0000-0400-000015010000}">
      <text>
        <r>
          <rPr>
            <sz val="9"/>
            <color indexed="81"/>
            <rFont val="Segoe UI"/>
            <family val="2"/>
          </rPr>
          <t xml:space="preserve">BallID: K31_x000D_
Schematic Name: GND_x000D_
Shown parameter: SA8155SIP Ball Name (SA8155P)_x000D_
</t>
        </r>
      </text>
    </comment>
    <comment ref="AH11" authorId="0" shapeId="0" xr:uid="{00000000-0006-0000-0400-000016010000}">
      <text>
        <r>
          <rPr>
            <sz val="9"/>
            <color indexed="81"/>
            <rFont val="Segoe UI"/>
            <family val="2"/>
          </rPr>
          <t xml:space="preserve">BallID: K33_x000D_
Schematic Name: GND_x000D_
Shown parameter: SA8155SIP Ball Name (SA8155P)_x000D_
</t>
        </r>
      </text>
    </comment>
    <comment ref="AI11" authorId="0" shapeId="0" xr:uid="{00000000-0006-0000-0400-000017010000}">
      <text>
        <r>
          <rPr>
            <sz val="9"/>
            <color indexed="81"/>
            <rFont val="Segoe UI"/>
            <family val="2"/>
          </rPr>
          <t xml:space="preserve">BallID: K34_x000D_
Schematic Name: CPU_A2B_TDM_1V8:WS_x000D_
Shown parameter: SA8155SIP Ball Name (SA8155P)_x000D_
</t>
        </r>
      </text>
    </comment>
    <comment ref="AJ11" authorId="0" shapeId="0" xr:uid="{00000000-0006-0000-0400-000018010000}">
      <text>
        <r>
          <rPr>
            <sz val="9"/>
            <color indexed="81"/>
            <rFont val="Segoe UI"/>
            <family val="2"/>
          </rPr>
          <t xml:space="preserve">BallID: K35_x000D_
Schematic Name: CPU_BT_I2S_1V8:I2S_TXD_x000D_
Shown parameter: SA8155SIP Ball Name (SA8155P)_x000D_
</t>
        </r>
      </text>
    </comment>
    <comment ref="AK11" authorId="0" shapeId="0" xr:uid="{00000000-0006-0000-0400-000019010000}">
      <text>
        <r>
          <rPr>
            <sz val="9"/>
            <color indexed="81"/>
            <rFont val="Segoe UI"/>
            <family val="2"/>
          </rPr>
          <t xml:space="preserve">BallID: K36_x000D_
Schematic Name: SCC_CPU_CTRL_1V8:DLT_SYNC_x000D_
Shown parameter: SA8155SIP Ball Name (SA8155P)_x000D_
</t>
        </r>
      </text>
    </comment>
    <comment ref="AL11" authorId="0" shapeId="0" xr:uid="{00000000-0006-0000-0400-00001A010000}">
      <text>
        <r>
          <rPr>
            <sz val="9"/>
            <color indexed="81"/>
            <rFont val="Segoe UI"/>
            <family val="2"/>
          </rPr>
          <t xml:space="preserve">BallID: K37_x000D_
Schematic Name: SCC_CPU_BOOT_1V8:BOOT_MODE0, 
SA8195SIP_BOOTCFG_1V8:FORCE_USB_x000D_
Shown parameter: SA8155SIP Ball Name (SA8155P)_x000D_
</t>
        </r>
      </text>
    </comment>
    <comment ref="B12" authorId="0" shapeId="0" xr:uid="{00000000-0006-0000-0400-00001B010000}">
      <text>
        <r>
          <rPr>
            <sz val="9"/>
            <color indexed="81"/>
            <rFont val="Segoe UI"/>
            <family val="2"/>
          </rPr>
          <t xml:space="preserve">BallID: L1_x000D_
Schematic Name: _x000D_
Shown parameter: SA8155SIP Ball Name (SA8155P)_x000D_
</t>
        </r>
      </text>
    </comment>
    <comment ref="C12" authorId="0" shapeId="0" xr:uid="{00000000-0006-0000-0400-00001C010000}">
      <text>
        <r>
          <rPr>
            <sz val="9"/>
            <color indexed="81"/>
            <rFont val="Segoe UI"/>
            <family val="2"/>
          </rPr>
          <t xml:space="preserve">BallID: L2_x000D_
Schematic Name: _x000D_
Shown parameter: SA8155SIP Ball Name (SA8155P)_x000D_
</t>
        </r>
      </text>
    </comment>
    <comment ref="D12" authorId="0" shapeId="0" xr:uid="{00000000-0006-0000-0400-00001D010000}">
      <text>
        <r>
          <rPr>
            <sz val="9"/>
            <color indexed="81"/>
            <rFont val="Segoe UI"/>
            <family val="2"/>
          </rPr>
          <t xml:space="preserve">BallID: L3_x000D_
Schematic Name: GND_x000D_
Shown parameter: SA8155SIP Ball Name (SA8155P)_x000D_
</t>
        </r>
      </text>
    </comment>
    <comment ref="E12" authorId="0" shapeId="0" xr:uid="{00000000-0006-0000-0400-00001E010000}">
      <text>
        <r>
          <rPr>
            <sz val="9"/>
            <color indexed="81"/>
            <rFont val="Segoe UI"/>
            <family val="2"/>
          </rPr>
          <t xml:space="preserve">BallID: L4_x000D_
Schematic Name: _x000D_
Shown parameter: SA8155SIP Ball Name (SA8155P)_x000D_
</t>
        </r>
      </text>
    </comment>
    <comment ref="G12" authorId="0" shapeId="0" xr:uid="{00000000-0006-0000-0400-00001F010000}">
      <text>
        <r>
          <rPr>
            <sz val="9"/>
            <color indexed="81"/>
            <rFont val="Segoe UI"/>
            <family val="2"/>
          </rPr>
          <t xml:space="preserve">BallID: L6_x000D_
Schematic Name: _x000D_
Shown parameter: SA8155SIP Ball Name (SA8155P)_x000D_
</t>
        </r>
      </text>
    </comment>
    <comment ref="I12" authorId="0" shapeId="0" xr:uid="{00000000-0006-0000-0400-000020010000}">
      <text>
        <r>
          <rPr>
            <sz val="9"/>
            <color indexed="81"/>
            <rFont val="Segoe UI"/>
            <family val="2"/>
          </rPr>
          <t xml:space="preserve">BallID: L8_x000D_
Schematic Name: _x000D_
Shown parameter: SA8155SIP Ball Name (SA8155P)_x000D_
</t>
        </r>
      </text>
    </comment>
    <comment ref="K12" authorId="0" shapeId="0" xr:uid="{00000000-0006-0000-0400-000021010000}">
      <text>
        <r>
          <rPr>
            <sz val="9"/>
            <color indexed="81"/>
            <rFont val="Segoe UI"/>
            <family val="2"/>
          </rPr>
          <t xml:space="preserve">BallID: L10_x000D_
Schematic Name: _x000D_
Shown parameter: SA8155SIP Ball Name (SA8155P)_x000D_
</t>
        </r>
      </text>
    </comment>
    <comment ref="M12" authorId="0" shapeId="0" xr:uid="{00000000-0006-0000-0400-000022010000}">
      <text>
        <r>
          <rPr>
            <sz val="9"/>
            <color indexed="81"/>
            <rFont val="Segoe UI"/>
            <family val="2"/>
          </rPr>
          <t xml:space="preserve">BallID: L12_x000D_
Schematic Name:  _x000D_
Shown parameter: SA8155SIP Ball Name (SA8155P)_x000D_
</t>
        </r>
      </text>
    </comment>
    <comment ref="O12" authorId="0" shapeId="0" xr:uid="{00000000-0006-0000-0400-000023010000}">
      <text>
        <r>
          <rPr>
            <sz val="9"/>
            <color indexed="81"/>
            <rFont val="Segoe UI"/>
            <family val="2"/>
          </rPr>
          <t xml:space="preserve">BallID: L14_x000D_
Schematic Name: CPU_WLAN_PCIE_CTRL_1V8:CLKREQ_B_x000D_
Shown parameter: SA8155SIP Ball Name (SA8155P)_x000D_
</t>
        </r>
      </text>
    </comment>
    <comment ref="Q12" authorId="0" shapeId="0" xr:uid="{00000000-0006-0000-0400-000024010000}">
      <text>
        <r>
          <rPr>
            <sz val="9"/>
            <color indexed="81"/>
            <rFont val="Segoe UI"/>
            <family val="2"/>
          </rPr>
          <t xml:space="preserve">BallID: L16_x000D_
Schematic Name: CPU_WLAN_PCIE_CTRL_1V8:WAKE_B_x000D_
Shown parameter: SA8155SIP Ball Name (SA8155P)_x000D_
</t>
        </r>
      </text>
    </comment>
    <comment ref="S12" authorId="0" shapeId="0" xr:uid="{00000000-0006-0000-0400-000025010000}">
      <text>
        <r>
          <rPr>
            <sz val="9"/>
            <color indexed="81"/>
            <rFont val="Segoe UI"/>
            <family val="2"/>
          </rPr>
          <t xml:space="preserve">BallID: L18_x000D_
Schematic Name: CPU_VO_CENTER_I2C_1V8:I2C_SDA_x000D_
Shown parameter: SA8155SIP Ball Name (SA8155P)_x000D_
</t>
        </r>
      </text>
    </comment>
    <comment ref="U12" authorId="0" shapeId="0" xr:uid="{00000000-0006-0000-0400-000026010000}">
      <text>
        <r>
          <rPr>
            <sz val="9"/>
            <color indexed="81"/>
            <rFont val="Segoe UI"/>
            <family val="2"/>
          </rPr>
          <t xml:space="preserve">BallID: L20_x000D_
Schematic Name: _x000D_
Shown parameter: SA8155SIP Ball Name (SA8155P)_x000D_
</t>
        </r>
      </text>
    </comment>
    <comment ref="W12" authorId="0" shapeId="0" xr:uid="{00000000-0006-0000-0400-000027010000}">
      <text>
        <r>
          <rPr>
            <sz val="9"/>
            <color indexed="81"/>
            <rFont val="Segoe UI"/>
            <family val="2"/>
          </rPr>
          <t xml:space="preserve">BallID: L22_x000D_
Schematic Name: CPU_RVCA_CTRL_1V8:PWDN_B_x000D_
Shown parameter: SA8155SIP Ball Name (SA8155P)_x000D_
</t>
        </r>
      </text>
    </comment>
    <comment ref="Y12" authorId="0" shapeId="0" xr:uid="{00000000-0006-0000-0400-000028010000}">
      <text>
        <r>
          <rPr>
            <sz val="9"/>
            <color indexed="81"/>
            <rFont val="Segoe UI"/>
            <family val="2"/>
          </rPr>
          <t xml:space="preserve">BallID: L24_x000D_
Schematic Name: SCC_CPU_BOOT_1V8:BOOT_OPT0, SA8195SIP_BOOTCFG_1V8:MD09_x000D_
Shown parameter: SA8155SIP Ball Name (SA8155P)_x000D_
</t>
        </r>
      </text>
    </comment>
    <comment ref="AA12" authorId="0" shapeId="0" xr:uid="{00000000-0006-0000-0400-000029010000}">
      <text>
        <r>
          <rPr>
            <sz val="9"/>
            <color indexed="81"/>
            <rFont val="Segoe UI"/>
            <family val="2"/>
          </rPr>
          <t xml:space="preserve">BallID: L26_x000D_
Schematic Name: MP_ATEST1_x000D_
Shown parameter: SA8155SIP Ball Name (SA8155P)_x000D_
</t>
        </r>
      </text>
    </comment>
    <comment ref="AC12" authorId="0" shapeId="0" xr:uid="{00000000-0006-0000-0400-00002A010000}">
      <text>
        <r>
          <rPr>
            <sz val="9"/>
            <color indexed="81"/>
            <rFont val="Segoe UI"/>
            <family val="2"/>
          </rPr>
          <t xml:space="preserve">BallID: L28_x000D_
Schematic Name: GND_x000D_
Shown parameter: SA8155SIP Ball Name (SA8155P)_x000D_
</t>
        </r>
      </text>
    </comment>
    <comment ref="AE12" authorId="0" shapeId="0" xr:uid="{00000000-0006-0000-0400-00002B010000}">
      <text>
        <r>
          <rPr>
            <sz val="9"/>
            <color indexed="81"/>
            <rFont val="Segoe UI"/>
            <family val="2"/>
          </rPr>
          <t xml:space="preserve">BallID: L30_x000D_
Schematic Name: GND_x000D_
Shown parameter: SA8155SIP Ball Name (SA8155P)_x000D_
</t>
        </r>
      </text>
    </comment>
    <comment ref="AG12" authorId="0" shapeId="0" xr:uid="{00000000-0006-0000-0400-00002C010000}">
      <text>
        <r>
          <rPr>
            <sz val="9"/>
            <color indexed="81"/>
            <rFont val="Segoe UI"/>
            <family val="2"/>
          </rPr>
          <t xml:space="preserve">BallID: L32_x000D_
Schematic Name: GND_x000D_
Shown parameter: SA8155SIP Ball Name (SA8155P)_x000D_
</t>
        </r>
      </text>
    </comment>
    <comment ref="AI12" authorId="0" shapeId="0" xr:uid="{00000000-0006-0000-0400-00002D010000}">
      <text>
        <r>
          <rPr>
            <sz val="9"/>
            <color indexed="81"/>
            <rFont val="Segoe UI"/>
            <family val="2"/>
          </rPr>
          <t xml:space="preserve">BallID: L34_x000D_
Schematic Name: CPU_A2B_TDM_1V8:RXD0_x000D_
Shown parameter: SA8155SIP Ball Name (SA8155P)_x000D_
</t>
        </r>
      </text>
    </comment>
    <comment ref="AJ12" authorId="0" shapeId="0" xr:uid="{00000000-0006-0000-0400-00002E010000}">
      <text>
        <r>
          <rPr>
            <sz val="9"/>
            <color indexed="81"/>
            <rFont val="Segoe UI"/>
            <family val="2"/>
          </rPr>
          <t xml:space="preserve">BallID: L35_x000D_
Schematic Name: CPU_BT_I2S_1V8:I2S_RXD_x000D_
Shown parameter: SA8155SIP Ball Name (SA8155P)_x000D_
</t>
        </r>
      </text>
    </comment>
    <comment ref="AK12" authorId="0" shapeId="0" xr:uid="{00000000-0006-0000-0400-00002F010000}">
      <text>
        <r>
          <rPr>
            <sz val="9"/>
            <color indexed="81"/>
            <rFont val="Segoe UI"/>
            <family val="2"/>
          </rPr>
          <t xml:space="preserve">BallID: L36_x000D_
Schematic Name: GND_x000D_
Shown parameter: SA8155SIP Ball Name (SA8155P)_x000D_
</t>
        </r>
      </text>
    </comment>
    <comment ref="AL12" authorId="0" shapeId="0" xr:uid="{00000000-0006-0000-0400-000030010000}">
      <text>
        <r>
          <rPr>
            <sz val="9"/>
            <color indexed="81"/>
            <rFont val="Segoe UI"/>
            <family val="2"/>
          </rPr>
          <t xml:space="preserve">BallID: L37_x000D_
Schematic Name: GND_x000D_
Shown parameter: SA8155SIP Ball Name (SA8155P)_x000D_
</t>
        </r>
      </text>
    </comment>
    <comment ref="B13" authorId="0" shapeId="0" xr:uid="{00000000-0006-0000-0400-000031010000}">
      <text>
        <r>
          <rPr>
            <sz val="9"/>
            <color indexed="81"/>
            <rFont val="Segoe UI"/>
            <family val="2"/>
          </rPr>
          <t xml:space="preserve">BallID: M1_x000D_
Schematic Name: _x000D_
Shown parameter: SA8155SIP Ball Name (SA8155P)_x000D_
</t>
        </r>
      </text>
    </comment>
    <comment ref="C13" authorId="0" shapeId="0" xr:uid="{00000000-0006-0000-0400-000032010000}">
      <text>
        <r>
          <rPr>
            <sz val="9"/>
            <color indexed="81"/>
            <rFont val="Segoe UI"/>
            <family val="2"/>
          </rPr>
          <t xml:space="preserve">BallID: M2_x000D_
Schematic Name: GND_x000D_
Shown parameter: SA8155SIP Ball Name (SA8155P)_x000D_
</t>
        </r>
      </text>
    </comment>
    <comment ref="D13" authorId="0" shapeId="0" xr:uid="{00000000-0006-0000-0400-000033010000}">
      <text>
        <r>
          <rPr>
            <sz val="9"/>
            <color indexed="81"/>
            <rFont val="Segoe UI"/>
            <family val="2"/>
          </rPr>
          <t xml:space="preserve">BallID: M3_x000D_
Schematic Name: _x000D_
Shown parameter: SA8155SIP Ball Name (SA8155P)_x000D_
</t>
        </r>
      </text>
    </comment>
    <comment ref="E13" authorId="0" shapeId="0" xr:uid="{00000000-0006-0000-0400-000034010000}">
      <text>
        <r>
          <rPr>
            <sz val="9"/>
            <color indexed="81"/>
            <rFont val="Segoe UI"/>
            <family val="2"/>
          </rPr>
          <t xml:space="preserve">BallID: M4_x000D_
Schematic Name: _x000D_
Shown parameter: SA8155SIP Ball Name (SA8155P)_x000D_
</t>
        </r>
      </text>
    </comment>
    <comment ref="F13" authorId="0" shapeId="0" xr:uid="{00000000-0006-0000-0400-000035010000}">
      <text>
        <r>
          <rPr>
            <sz val="9"/>
            <color indexed="81"/>
            <rFont val="Segoe UI"/>
            <family val="2"/>
          </rPr>
          <t xml:space="preserve">BallID: M5_x000D_
Schematic Name: GND_x000D_
Shown parameter: SA8155SIP Ball Name (SA8155P)_x000D_
</t>
        </r>
      </text>
    </comment>
    <comment ref="H13" authorId="0" shapeId="0" xr:uid="{00000000-0006-0000-0400-000036010000}">
      <text>
        <r>
          <rPr>
            <sz val="9"/>
            <color indexed="81"/>
            <rFont val="Segoe UI"/>
            <family val="2"/>
          </rPr>
          <t xml:space="preserve">BallID: M7_x000D_
Schematic Name: _x000D_
Shown parameter: SA8155SIP Ball Name (SA8155P)_x000D_
</t>
        </r>
      </text>
    </comment>
    <comment ref="J13" authorId="0" shapeId="0" xr:uid="{00000000-0006-0000-0400-000037010000}">
      <text>
        <r>
          <rPr>
            <sz val="9"/>
            <color indexed="81"/>
            <rFont val="Segoe UI"/>
            <family val="2"/>
          </rPr>
          <t xml:space="preserve">BallID: M9_x000D_
Schematic Name: GND_x000D_
Shown parameter: SA8155SIP Ball Name (SA8155P)_x000D_
</t>
        </r>
      </text>
    </comment>
    <comment ref="L13" authorId="0" shapeId="0" xr:uid="{00000000-0006-0000-0400-000038010000}">
      <text>
        <r>
          <rPr>
            <sz val="9"/>
            <color indexed="81"/>
            <rFont val="Segoe UI"/>
            <family val="2"/>
          </rPr>
          <t xml:space="preserve">BallID: M11_x000D_
Schematic Name: _x000D_
Shown parameter: SA8155SIP Ball Name (SA8155P)_x000D_
</t>
        </r>
      </text>
    </comment>
    <comment ref="N13" authorId="0" shapeId="0" xr:uid="{00000000-0006-0000-0400-000039010000}">
      <text>
        <r>
          <rPr>
            <sz val="9"/>
            <color indexed="81"/>
            <rFont val="Segoe UI"/>
            <family val="2"/>
          </rPr>
          <t xml:space="preserve">BallID: M13_x000D_
Schematic Name:  _x000D_
Shown parameter: SA8155SIP Ball Name (SA8155P)_x000D_
</t>
        </r>
      </text>
    </comment>
    <comment ref="P13" authorId="0" shapeId="0" xr:uid="{00000000-0006-0000-0400-00003A010000}">
      <text>
        <r>
          <rPr>
            <sz val="9"/>
            <color indexed="81"/>
            <rFont val="Segoe UI"/>
            <family val="2"/>
          </rPr>
          <t xml:space="preserve">BallID: M15_x000D_
Schematic Name: CPU_APPLE_I2C_1V8:I2C_SDA_x000D_
Shown parameter: SA8155SIP Ball Name (SA8155P)_x000D_
</t>
        </r>
      </text>
    </comment>
    <comment ref="R13" authorId="0" shapeId="0" xr:uid="{00000000-0006-0000-0400-00003B010000}">
      <text>
        <r>
          <rPr>
            <sz val="9"/>
            <color indexed="81"/>
            <rFont val="Segoe UI"/>
            <family val="2"/>
          </rPr>
          <t xml:space="preserve">BallID: M17_x000D_
Schematic Name: CPU_APPLE_I2C_1V8:I2C_SCL_x000D_
Shown parameter: SA8155SIP Ball Name (SA8155P)_x000D_
</t>
        </r>
      </text>
    </comment>
    <comment ref="T13" authorId="0" shapeId="0" xr:uid="{00000000-0006-0000-0400-00003C010000}">
      <text>
        <r>
          <rPr>
            <sz val="9"/>
            <color indexed="81"/>
            <rFont val="Segoe UI"/>
            <family val="2"/>
          </rPr>
          <t xml:space="preserve">BallID: M19_x000D_
Schematic Name: CPU_RVCD_CTRL_1V8:LOCK_x000D_
Shown parameter: SA8155SIP Ball Name (SA8155P)_x000D_
</t>
        </r>
      </text>
    </comment>
    <comment ref="V13" authorId="0" shapeId="0" xr:uid="{00000000-0006-0000-0400-00003D010000}">
      <text>
        <r>
          <rPr>
            <sz val="9"/>
            <color indexed="81"/>
            <rFont val="Segoe UI"/>
            <family val="2"/>
          </rPr>
          <t xml:space="preserve">BallID: M21_x000D_
Schematic Name: GND_x000D_
Shown parameter: SA8155SIP Ball Name (SA8155P)_x000D_
</t>
        </r>
      </text>
    </comment>
    <comment ref="X13" authorId="0" shapeId="0" xr:uid="{00000000-0006-0000-0400-00003E010000}">
      <text>
        <r>
          <rPr>
            <sz val="9"/>
            <color indexed="81"/>
            <rFont val="Segoe UI"/>
            <family val="2"/>
          </rPr>
          <t xml:space="preserve">BallID: M23_x000D_
Schematic Name: CPU_RVCA_CTRL_1V8:INT_B_x000D_
Shown parameter: SA8155SIP Ball Name (SA8155P)_x000D_
</t>
        </r>
      </text>
    </comment>
    <comment ref="Z13" authorId="0" shapeId="0" xr:uid="{00000000-0006-0000-0400-00003F010000}">
      <text>
        <r>
          <rPr>
            <sz val="9"/>
            <color indexed="81"/>
            <rFont val="Segoe UI"/>
            <family val="2"/>
          </rPr>
          <t xml:space="preserve">BallID: M25_x000D_
Schematic Name: _x000D_
Shown parameter: SA8155SIP Ball Name (SA8155P)_x000D_
</t>
        </r>
      </text>
    </comment>
    <comment ref="AB13" authorId="0" shapeId="0" xr:uid="{00000000-0006-0000-0400-000040010000}">
      <text>
        <r>
          <rPr>
            <sz val="9"/>
            <color indexed="81"/>
            <rFont val="Segoe UI"/>
            <family val="2"/>
          </rPr>
          <t xml:space="preserve">BallID: M27_x000D_
Schematic Name: CPU_A2B_CTRL_1V8:A2B_IRQ_x000D_
Shown parameter: SA8155SIP Ball Name (SA8155P)_x000D_
</t>
        </r>
      </text>
    </comment>
    <comment ref="AD13" authorId="0" shapeId="0" xr:uid="{00000000-0006-0000-0400-000041010000}">
      <text>
        <r>
          <rPr>
            <sz val="9"/>
            <color indexed="81"/>
            <rFont val="Segoe UI"/>
            <family val="2"/>
          </rPr>
          <t xml:space="preserve">BallID: M29_x000D_
Schematic Name: SCC_CPU_CTRL_1V8:SCC_SYS_RSTWARN_CPU_B_x000D_
Shown parameter: SA8155SIP Ball Name (SA8155P)_x000D_
</t>
        </r>
      </text>
    </comment>
    <comment ref="AF13" authorId="0" shapeId="0" xr:uid="{00000000-0006-0000-0400-000042010000}">
      <text>
        <r>
          <rPr>
            <sz val="9"/>
            <color indexed="81"/>
            <rFont val="Segoe UI"/>
            <family val="2"/>
          </rPr>
          <t xml:space="preserve">BallID: M31_x000D_
Schematic Name: SCC_CPU_CTRL_1V8:CPU_APP_RUN_x000D_
Shown parameter: SA8155SIP Ball Name (SA8155P)_x000D_
</t>
        </r>
      </text>
    </comment>
    <comment ref="AH13" authorId="0" shapeId="0" xr:uid="{00000000-0006-0000-0400-000043010000}">
      <text>
        <r>
          <rPr>
            <sz val="9"/>
            <color indexed="81"/>
            <rFont val="Segoe UI"/>
            <family val="2"/>
          </rPr>
          <t xml:space="preserve">BallID: M33_x000D_
Schematic Name: GND_x000D_
Shown parameter: SA8155SIP Ball Name (SA8155P)_x000D_
</t>
        </r>
      </text>
    </comment>
    <comment ref="AI13" authorId="0" shapeId="0" xr:uid="{00000000-0006-0000-0400-000044010000}">
      <text>
        <r>
          <rPr>
            <sz val="9"/>
            <color indexed="81"/>
            <rFont val="Segoe UI"/>
            <family val="2"/>
          </rPr>
          <t xml:space="preserve">BallID: M34_x000D_
Schematic Name: GND_x000D_
Shown parameter: SA8155SIP Ball Name (SA8155P)_x000D_
</t>
        </r>
      </text>
    </comment>
    <comment ref="AJ13" authorId="0" shapeId="0" xr:uid="{00000000-0006-0000-0400-000045010000}">
      <text>
        <r>
          <rPr>
            <sz val="9"/>
            <color indexed="81"/>
            <rFont val="Segoe UI"/>
            <family val="2"/>
          </rPr>
          <t xml:space="preserve">BallID: M35_x000D_
Schematic Name: GND_x000D_
Shown parameter: SA8155SIP Ball Name (SA8155P)_x000D_
</t>
        </r>
      </text>
    </comment>
    <comment ref="AK13" authorId="0" shapeId="0" xr:uid="{00000000-0006-0000-0400-000046010000}">
      <text>
        <r>
          <rPr>
            <sz val="9"/>
            <color indexed="81"/>
            <rFont val="Segoe UI"/>
            <family val="2"/>
          </rPr>
          <t xml:space="preserve">BallID: M36_x000D_
Schematic Name: CPU_UFS1:UFS_RXD1_P_x000D_
Shown parameter: SA8155SIP Ball Name (SA8155P)_x000D_
</t>
        </r>
      </text>
    </comment>
    <comment ref="AL13" authorId="0" shapeId="0" xr:uid="{00000000-0006-0000-0400-000047010000}">
      <text>
        <r>
          <rPr>
            <sz val="9"/>
            <color indexed="81"/>
            <rFont val="Segoe UI"/>
            <family val="2"/>
          </rPr>
          <t xml:space="preserve">BallID: M37_x000D_
Schematic Name: GND_x000D_
Shown parameter: SA8155SIP Ball Name (SA8155P)_x000D_
</t>
        </r>
      </text>
    </comment>
    <comment ref="B14" authorId="0" shapeId="0" xr:uid="{00000000-0006-0000-0400-000048010000}">
      <text>
        <r>
          <rPr>
            <sz val="9"/>
            <color indexed="81"/>
            <rFont val="Segoe UI"/>
            <family val="2"/>
          </rPr>
          <t xml:space="preserve">BallID: N1_x000D_
Schematic Name: GND_x000D_
Shown parameter: SA8155SIP Ball Name (SA8155P)_x000D_
</t>
        </r>
      </text>
    </comment>
    <comment ref="C14" authorId="0" shapeId="0" xr:uid="{00000000-0006-0000-0400-000049010000}">
      <text>
        <r>
          <rPr>
            <sz val="9"/>
            <color indexed="81"/>
            <rFont val="Segoe UI"/>
            <family val="2"/>
          </rPr>
          <t xml:space="preserve">BallID: N2_x000D_
Schematic Name: GND_x000D_
Shown parameter: SA8155SIP Ball Name (SA8155P)_x000D_
</t>
        </r>
      </text>
    </comment>
    <comment ref="D14" authorId="0" shapeId="0" xr:uid="{00000000-0006-0000-0400-00004A010000}">
      <text>
        <r>
          <rPr>
            <sz val="9"/>
            <color indexed="81"/>
            <rFont val="Segoe UI"/>
            <family val="2"/>
          </rPr>
          <t xml:space="preserve">BallID: N3_x000D_
Schematic Name: GND_x000D_
Shown parameter: SA8155SIP Ball Name (SA8155P)_x000D_
</t>
        </r>
      </text>
    </comment>
    <comment ref="E14" authorId="0" shapeId="0" xr:uid="{00000000-0006-0000-0400-00004B010000}">
      <text>
        <r>
          <rPr>
            <sz val="9"/>
            <color indexed="81"/>
            <rFont val="Segoe UI"/>
            <family val="2"/>
          </rPr>
          <t xml:space="preserve">BallID: N4_x000D_
Schematic Name: GND_x000D_
Shown parameter: SA8155SIP Ball Name (SA8155P)_x000D_
</t>
        </r>
      </text>
    </comment>
    <comment ref="G14" authorId="0" shapeId="0" xr:uid="{00000000-0006-0000-0400-00004C010000}">
      <text>
        <r>
          <rPr>
            <sz val="9"/>
            <color indexed="81"/>
            <rFont val="Segoe UI"/>
            <family val="2"/>
          </rPr>
          <t xml:space="preserve">BallID: N6_x000D_
Schematic Name: GND_x000D_
Shown parameter: SA8155SIP Ball Name (SA8155P)_x000D_
</t>
        </r>
      </text>
    </comment>
    <comment ref="I14" authorId="0" shapeId="0" xr:uid="{00000000-0006-0000-0400-00004D010000}">
      <text>
        <r>
          <rPr>
            <sz val="9"/>
            <color indexed="81"/>
            <rFont val="Segoe UI"/>
            <family val="2"/>
          </rPr>
          <t xml:space="preserve">BallID: N8_x000D_
Schematic Name: GND_x000D_
Shown parameter: SA8155SIP Ball Name (SA8155P)_x000D_
</t>
        </r>
      </text>
    </comment>
    <comment ref="K14" authorId="0" shapeId="0" xr:uid="{00000000-0006-0000-0400-00004E010000}">
      <text>
        <r>
          <rPr>
            <sz val="9"/>
            <color indexed="81"/>
            <rFont val="Segoe UI"/>
            <family val="2"/>
          </rPr>
          <t xml:space="preserve">BallID: N10_x000D_
Schematic Name: GND_x000D_
Shown parameter: SA8155SIP Ball Name (SA8155P)_x000D_
</t>
        </r>
      </text>
    </comment>
    <comment ref="M14" authorId="0" shapeId="0" xr:uid="{00000000-0006-0000-0400-00004F010000}">
      <text>
        <r>
          <rPr>
            <sz val="9"/>
            <color indexed="81"/>
            <rFont val="Segoe UI"/>
            <family val="2"/>
          </rPr>
          <t xml:space="preserve">BallID: N12_x000D_
Schematic Name: GND_x000D_
Shown parameter: SA8155SIP Ball Name (SA8155P)_x000D_
</t>
        </r>
      </text>
    </comment>
    <comment ref="O14" authorId="0" shapeId="0" xr:uid="{00000000-0006-0000-0400-000050010000}">
      <text>
        <r>
          <rPr>
            <sz val="9"/>
            <color indexed="81"/>
            <rFont val="Segoe UI"/>
            <family val="2"/>
          </rPr>
          <t xml:space="preserve">BallID: N14_x000D_
Schematic Name: CPU_MEDIA_CTRL_1V8:INT_B_x000D_
Shown parameter: SA8155SIP Ball Name (SA8155P)_x000D_
</t>
        </r>
      </text>
    </comment>
    <comment ref="Q14" authorId="0" shapeId="0" xr:uid="{00000000-0006-0000-0400-000051010000}">
      <text>
        <r>
          <rPr>
            <sz val="9"/>
            <color indexed="81"/>
            <rFont val="Segoe UI"/>
            <family val="2"/>
          </rPr>
          <t xml:space="preserve">BallID: N16_x000D_
Schematic Name: CPU_MEDIA_CTRL_1V8:RST_B_x000D_
Shown parameter: SA8155SIP Ball Name (SA8155P)_x000D_
</t>
        </r>
      </text>
    </comment>
    <comment ref="S14" authorId="0" shapeId="0" xr:uid="{00000000-0006-0000-0400-000052010000}">
      <text>
        <r>
          <rPr>
            <sz val="9"/>
            <color indexed="81"/>
            <rFont val="Segoe UI"/>
            <family val="2"/>
          </rPr>
          <t xml:space="preserve">BallID: N18_x000D_
Schematic Name: CPU_VO_CENTER_I2C_1V8:I2C_SCL_x000D_
Shown parameter: SA8155SIP Ball Name (SA8155P)_x000D_
</t>
        </r>
      </text>
    </comment>
    <comment ref="U14" authorId="0" shapeId="0" xr:uid="{00000000-0006-0000-0400-000053010000}">
      <text>
        <r>
          <rPr>
            <sz val="9"/>
            <color indexed="81"/>
            <rFont val="Segoe UI"/>
            <family val="2"/>
          </rPr>
          <t xml:space="preserve">BallID: N20_x000D_
Schematic Name: _x000D_
Shown parameter: SA8155SIP Ball Name (SA8155P)_x000D_
</t>
        </r>
      </text>
    </comment>
    <comment ref="W14" authorId="0" shapeId="0" xr:uid="{00000000-0006-0000-0400-000054010000}">
      <text>
        <r>
          <rPr>
            <sz val="9"/>
            <color indexed="81"/>
            <rFont val="Segoe UI"/>
            <family val="2"/>
          </rPr>
          <t xml:space="preserve">BallID: N22_x000D_
Schematic Name: GND_x000D_
Shown parameter: SA8155SIP Ball Name (SA8155P)_x000D_
</t>
        </r>
      </text>
    </comment>
    <comment ref="Y14" authorId="0" shapeId="0" xr:uid="{00000000-0006-0000-0400-000055010000}">
      <text>
        <r>
          <rPr>
            <sz val="9"/>
            <color indexed="81"/>
            <rFont val="Segoe UI"/>
            <family val="2"/>
          </rPr>
          <t xml:space="preserve">BallID: N24_x000D_
Schematic Name: GND_x000D_
Shown parameter: SA8155SIP Ball Name (SA8155P)_x000D_
</t>
        </r>
      </text>
    </comment>
    <comment ref="AA14" authorId="0" shapeId="0" xr:uid="{00000000-0006-0000-0400-000056010000}">
      <text>
        <r>
          <rPr>
            <sz val="9"/>
            <color indexed="81"/>
            <rFont val="Segoe UI"/>
            <family val="2"/>
          </rPr>
          <t xml:space="preserve">BallID: N26_x000D_
Schematic Name: _x000D_
Shown parameter: SA8155SIP Ball Name (SA8155P)_x000D_
</t>
        </r>
      </text>
    </comment>
    <comment ref="AC14" authorId="0" shapeId="0" xr:uid="{00000000-0006-0000-0400-000057010000}">
      <text>
        <r>
          <rPr>
            <sz val="9"/>
            <color indexed="81"/>
            <rFont val="Segoe UI"/>
            <family val="2"/>
          </rPr>
          <t xml:space="preserve">BallID: N28_x000D_
Schematic Name: SCC_CPU_CTRL_1V8:UDROP60_B_x000D_
Shown parameter: SA8155SIP Ball Name (SA8155P)_x000D_
</t>
        </r>
      </text>
    </comment>
    <comment ref="AE14" authorId="0" shapeId="0" xr:uid="{00000000-0006-0000-0400-000058010000}">
      <text>
        <r>
          <rPr>
            <sz val="9"/>
            <color indexed="81"/>
            <rFont val="Segoe UI"/>
            <family val="2"/>
          </rPr>
          <t xml:space="preserve">BallID: N30_x000D_
Schematic Name: CPU_GNSS_CTRL_1V8:1PPS_x000D_
Shown parameter: SA8155SIP Ball Name (SA8155P)_x000D_
</t>
        </r>
      </text>
    </comment>
    <comment ref="AG14" authorId="0" shapeId="0" xr:uid="{00000000-0006-0000-0400-000059010000}">
      <text>
        <r>
          <rPr>
            <sz val="9"/>
            <color indexed="81"/>
            <rFont val="Segoe UI"/>
            <family val="2"/>
          </rPr>
          <t xml:space="preserve">BallID: N32_x000D_
Schematic Name: CPU_GNSS_CTRL_1V8:RST_x000D_
Shown parameter: SA8155SIP Ball Name (SA8155P)_x000D_
</t>
        </r>
      </text>
    </comment>
    <comment ref="AI14" authorId="0" shapeId="0" xr:uid="{00000000-0006-0000-0400-00005A010000}">
      <text>
        <r>
          <rPr>
            <sz val="9"/>
            <color indexed="81"/>
            <rFont val="Segoe UI"/>
            <family val="2"/>
          </rPr>
          <t xml:space="preserve">BallID: N34_x000D_
Schematic Name: GND_x000D_
Shown parameter: SA8155SIP Ball Name (SA8155P)_x000D_
</t>
        </r>
      </text>
    </comment>
    <comment ref="AJ14" authorId="0" shapeId="0" xr:uid="{00000000-0006-0000-0400-00005B010000}">
      <text>
        <r>
          <rPr>
            <sz val="9"/>
            <color indexed="81"/>
            <rFont val="Segoe UI"/>
            <family val="2"/>
          </rPr>
          <t xml:space="preserve">BallID: N35_x000D_
Schematic Name: GND_x000D_
Shown parameter: SA8155SIP Ball Name (SA8155P)_x000D_
</t>
        </r>
      </text>
    </comment>
    <comment ref="AK14" authorId="0" shapeId="0" xr:uid="{00000000-0006-0000-0400-00005C010000}">
      <text>
        <r>
          <rPr>
            <sz val="9"/>
            <color indexed="81"/>
            <rFont val="Segoe UI"/>
            <family val="2"/>
          </rPr>
          <t xml:space="preserve">BallID: N36_x000D_
Schematic Name: CPU_UFS1:UFS_RXD1_N_x000D_
Shown parameter: SA8155SIP Ball Name (SA8155P)_x000D_
</t>
        </r>
      </text>
    </comment>
    <comment ref="AL14" authorId="0" shapeId="0" xr:uid="{00000000-0006-0000-0400-00005D010000}">
      <text>
        <r>
          <rPr>
            <sz val="9"/>
            <color indexed="81"/>
            <rFont val="Segoe UI"/>
            <family val="2"/>
          </rPr>
          <t xml:space="preserve">BallID: N37_x000D_
Schematic Name: CPU_UFS1:UFS_RXD0_P_x000D_
Shown parameter: SA8155SIP Ball Name (SA8155P)_x000D_
</t>
        </r>
      </text>
    </comment>
    <comment ref="B15" authorId="0" shapeId="0" xr:uid="{00000000-0006-0000-0400-00005E010000}">
      <text>
        <r>
          <rPr>
            <sz val="9"/>
            <color indexed="81"/>
            <rFont val="Segoe UI"/>
            <family val="2"/>
          </rPr>
          <t xml:space="preserve">BallID: P1_x000D_
Schematic Name: GND_x000D_
Shown parameter: SA8155SIP Ball Name (SA8155P)_x000D_
</t>
        </r>
      </text>
    </comment>
    <comment ref="C15" authorId="0" shapeId="0" xr:uid="{00000000-0006-0000-0400-00005F010000}">
      <text>
        <r>
          <rPr>
            <sz val="9"/>
            <color indexed="81"/>
            <rFont val="Segoe UI"/>
            <family val="2"/>
          </rPr>
          <t xml:space="preserve">BallID: P2_x000D_
Schematic Name: _x000D_
Shown parameter: SA8155SIP Ball Name (SA8155P)_x000D_
</t>
        </r>
      </text>
    </comment>
    <comment ref="D15" authorId="0" shapeId="0" xr:uid="{00000000-0006-0000-0400-000060010000}">
      <text>
        <r>
          <rPr>
            <sz val="9"/>
            <color indexed="81"/>
            <rFont val="Segoe UI"/>
            <family val="2"/>
          </rPr>
          <t xml:space="preserve">BallID: P3_x000D_
Schematic Name: GND_x000D_
Shown parameter: SA8155SIP Ball Name (SA8155P)_x000D_
</t>
        </r>
      </text>
    </comment>
    <comment ref="E15" authorId="0" shapeId="0" xr:uid="{00000000-0006-0000-0400-000061010000}">
      <text>
        <r>
          <rPr>
            <sz val="9"/>
            <color indexed="81"/>
            <rFont val="Segoe UI"/>
            <family val="2"/>
          </rPr>
          <t xml:space="preserve">BallID: P4_x000D_
Schematic Name: _x000D_
Shown parameter: SA8155SIP Ball Name (SA8155P)_x000D_
</t>
        </r>
      </text>
    </comment>
    <comment ref="F15" authorId="0" shapeId="0" xr:uid="{00000000-0006-0000-0400-000062010000}">
      <text>
        <r>
          <rPr>
            <sz val="9"/>
            <color indexed="81"/>
            <rFont val="Segoe UI"/>
            <family val="2"/>
          </rPr>
          <t xml:space="preserve">BallID: P5_x000D_
Schematic Name: GND_x000D_
Shown parameter: SA8155SIP Ball Name (SA8155P)_x000D_
</t>
        </r>
      </text>
    </comment>
    <comment ref="H15" authorId="0" shapeId="0" xr:uid="{00000000-0006-0000-0400-000063010000}">
      <text>
        <r>
          <rPr>
            <sz val="9"/>
            <color indexed="81"/>
            <rFont val="Segoe UI"/>
            <family val="2"/>
          </rPr>
          <t xml:space="preserve">BallID: P7_x000D_
Schematic Name: GND_x000D_
Shown parameter: SA8155SIP Ball Name (SA8155P)_x000D_
</t>
        </r>
      </text>
    </comment>
    <comment ref="J15" authorId="0" shapeId="0" xr:uid="{00000000-0006-0000-0400-000064010000}">
      <text>
        <r>
          <rPr>
            <sz val="9"/>
            <color indexed="81"/>
            <rFont val="Segoe UI"/>
            <family val="2"/>
          </rPr>
          <t xml:space="preserve">BallID: P9_x000D_
Schematic Name: GND_x000D_
Shown parameter: SA8155SIP Ball Name (SA8155P)_x000D_
</t>
        </r>
      </text>
    </comment>
    <comment ref="L15" authorId="0" shapeId="0" xr:uid="{00000000-0006-0000-0400-000065010000}">
      <text>
        <r>
          <rPr>
            <sz val="9"/>
            <color indexed="81"/>
            <rFont val="Segoe UI"/>
            <family val="2"/>
          </rPr>
          <t xml:space="preserve">BallID: P11_x000D_
Schematic Name: GND_x000D_
Shown parameter: SA8155SIP Ball Name (SA8155P)_x000D_
</t>
        </r>
      </text>
    </comment>
    <comment ref="N15" authorId="0" shapeId="0" xr:uid="{00000000-0006-0000-0400-000066010000}">
      <text>
        <r>
          <rPr>
            <sz val="9"/>
            <color indexed="81"/>
            <rFont val="Segoe UI"/>
            <family val="2"/>
          </rPr>
          <t xml:space="preserve">BallID: P13_x000D_
Schematic Name: GND_x000D_
Shown parameter: SA8155SIP Ball Name (SA8155P)_x000D_
</t>
        </r>
      </text>
    </comment>
    <comment ref="P15" authorId="0" shapeId="0" xr:uid="{00000000-0006-0000-0400-000067010000}">
      <text>
        <r>
          <rPr>
            <sz val="9"/>
            <color indexed="81"/>
            <rFont val="Segoe UI"/>
            <family val="2"/>
          </rPr>
          <t xml:space="preserve">BallID: P15_x000D_
Schematic Name: CPU_SDARS_UART_1V8:UART_TXD_x000D_
Shown parameter: SA8155SIP Ball Name (SA8155P)_x000D_
</t>
        </r>
      </text>
    </comment>
    <comment ref="R15" authorId="0" shapeId="0" xr:uid="{00000000-0006-0000-0400-000068010000}">
      <text>
        <r>
          <rPr>
            <sz val="9"/>
            <color indexed="81"/>
            <rFont val="Segoe UI"/>
            <family val="2"/>
          </rPr>
          <t xml:space="preserve">BallID: P17_x000D_
Schematic Name: CPU_DBG_UART_1V8:UART_RXD_x000D_
Shown parameter: SA8155SIP Ball Name (SA8155P)_x000D_
</t>
        </r>
      </text>
    </comment>
    <comment ref="T15" authorId="0" shapeId="0" xr:uid="{00000000-0006-0000-0400-000069010000}">
      <text>
        <r>
          <rPr>
            <sz val="9"/>
            <color indexed="81"/>
            <rFont val="Segoe UI"/>
            <family val="2"/>
          </rPr>
          <t xml:space="preserve">BallID: P19_x000D_
Schematic Name: CPU_RVCA_CTRL_1V8:RST_B_x000D_
Shown parameter: SA8155SIP Ball Name (SA8155P)_x000D_
</t>
        </r>
      </text>
    </comment>
    <comment ref="V15" authorId="0" shapeId="0" xr:uid="{00000000-0006-0000-0400-00006A010000}">
      <text>
        <r>
          <rPr>
            <sz val="9"/>
            <color indexed="81"/>
            <rFont val="Segoe UI"/>
            <family val="2"/>
          </rPr>
          <t xml:space="preserve">BallID: P21_x000D_
Schematic Name: GND_x000D_
Shown parameter: SA8155SIP Ball Name (SA8155P)_x000D_
</t>
        </r>
      </text>
    </comment>
    <comment ref="X15" authorId="0" shapeId="0" xr:uid="{00000000-0006-0000-0400-00006B010000}">
      <text>
        <r>
          <rPr>
            <sz val="9"/>
            <color indexed="81"/>
            <rFont val="Segoe UI"/>
            <family val="2"/>
          </rPr>
          <t xml:space="preserve">BallID: P23_x000D_
Schematic Name: _x000D_
Shown parameter: SA8155SIP Ball Name (SA8155P)_x000D_
</t>
        </r>
      </text>
    </comment>
    <comment ref="Z15" authorId="0" shapeId="0" xr:uid="{00000000-0006-0000-0400-00006C010000}">
      <text>
        <r>
          <rPr>
            <sz val="9"/>
            <color indexed="81"/>
            <rFont val="Segoe UI"/>
            <family val="2"/>
          </rPr>
          <t xml:space="preserve">BallID: P25_x000D_
Schematic Name: _x000D_
Shown parameter: SA8155SIP Ball Name (SA8155P)_x000D_
</t>
        </r>
      </text>
    </comment>
    <comment ref="AB15" authorId="0" shapeId="0" xr:uid="{00000000-0006-0000-0400-00006D010000}">
      <text>
        <r>
          <rPr>
            <sz val="9"/>
            <color indexed="81"/>
            <rFont val="Segoe UI"/>
            <family val="2"/>
          </rPr>
          <t xml:space="preserve">BallID: P27_x000D_
Schematic Name: _x000D_
Shown parameter: SA8155SIP Ball Name (SA8155P)_x000D_
</t>
        </r>
      </text>
    </comment>
    <comment ref="AD15" authorId="0" shapeId="0" xr:uid="{00000000-0006-0000-0400-00006E010000}">
      <text>
        <r>
          <rPr>
            <sz val="9"/>
            <color indexed="81"/>
            <rFont val="Segoe UI"/>
            <family val="2"/>
          </rPr>
          <t xml:space="preserve">BallID: P29_x000D_
Schematic Name: GND_x000D_
Shown parameter: SA8155SIP Ball Name (SA8155P)_x000D_
</t>
        </r>
      </text>
    </comment>
    <comment ref="AF15" authorId="0" shapeId="0" xr:uid="{00000000-0006-0000-0400-00006F010000}">
      <text>
        <r>
          <rPr>
            <sz val="9"/>
            <color indexed="81"/>
            <rFont val="Segoe UI"/>
            <family val="2"/>
          </rPr>
          <t xml:space="preserve">BallID: P31_x000D_
Schematic Name: CPU_GNSS_CTRL_1V8:DNL_EN_x000D_
Shown parameter: SA8155SIP Ball Name (SA8155P)_x000D_
</t>
        </r>
      </text>
    </comment>
    <comment ref="AH15" authorId="0" shapeId="0" xr:uid="{00000000-0006-0000-0400-000070010000}">
      <text>
        <r>
          <rPr>
            <sz val="9"/>
            <color indexed="81"/>
            <rFont val="Segoe UI"/>
            <family val="2"/>
          </rPr>
          <t xml:space="preserve">BallID: P33_x000D_
Schematic Name: GND_x000D_
Shown parameter: SA8155SIP Ball Name (SA8155P)_x000D_
</t>
        </r>
      </text>
    </comment>
    <comment ref="AI15" authorId="0" shapeId="0" xr:uid="{00000000-0006-0000-0400-000071010000}">
      <text>
        <r>
          <rPr>
            <sz val="9"/>
            <color indexed="81"/>
            <rFont val="Segoe UI"/>
            <family val="2"/>
          </rPr>
          <t xml:space="preserve">BallID: P34_x000D_
Schematic Name: GND_x000D_
Shown parameter: SA8155SIP Ball Name (SA8155P)_x000D_
</t>
        </r>
      </text>
    </comment>
    <comment ref="AJ15" authorId="0" shapeId="0" xr:uid="{00000000-0006-0000-0400-000072010000}">
      <text>
        <r>
          <rPr>
            <sz val="9"/>
            <color indexed="81"/>
            <rFont val="Segoe UI"/>
            <family val="2"/>
          </rPr>
          <t xml:space="preserve">BallID: P35_x000D_
Schematic Name: GND_x000D_
Shown parameter: SA8155SIP Ball Name (SA8155P)_x000D_
</t>
        </r>
      </text>
    </comment>
    <comment ref="AK15" authorId="0" shapeId="0" xr:uid="{00000000-0006-0000-0400-000073010000}">
      <text>
        <r>
          <rPr>
            <sz val="9"/>
            <color indexed="81"/>
            <rFont val="Segoe UI"/>
            <family val="2"/>
          </rPr>
          <t xml:space="preserve">BallID: P36_x000D_
Schematic Name: GND_x000D_
Shown parameter: SA8155SIP Ball Name (SA8155P)_x000D_
</t>
        </r>
      </text>
    </comment>
    <comment ref="AL15" authorId="0" shapeId="0" xr:uid="{00000000-0006-0000-0400-000074010000}">
      <text>
        <r>
          <rPr>
            <sz val="9"/>
            <color indexed="81"/>
            <rFont val="Segoe UI"/>
            <family val="2"/>
          </rPr>
          <t xml:space="preserve">BallID: P37_x000D_
Schematic Name: CPU_UFS1:UFS_RXD0_N_x000D_
Shown parameter: SA8155SIP Ball Name (SA8155P)_x000D_
</t>
        </r>
      </text>
    </comment>
    <comment ref="B16" authorId="0" shapeId="0" xr:uid="{00000000-0006-0000-0400-000075010000}">
      <text>
        <r>
          <rPr>
            <sz val="9"/>
            <color indexed="81"/>
            <rFont val="Segoe UI"/>
            <family val="2"/>
          </rPr>
          <t xml:space="preserve">BallID: R1_x000D_
Schematic Name: _x000D_
Shown parameter: SA8155SIP Ball Name (SA8155P)_x000D_
</t>
        </r>
      </text>
    </comment>
    <comment ref="C16" authorId="0" shapeId="0" xr:uid="{00000000-0006-0000-0400-000076010000}">
      <text>
        <r>
          <rPr>
            <sz val="9"/>
            <color indexed="81"/>
            <rFont val="Segoe UI"/>
            <family val="2"/>
          </rPr>
          <t xml:space="preserve">BallID: R2_x000D_
Schematic Name: _x000D_
Shown parameter: SA8155SIP Ball Name (SA8155P)_x000D_
</t>
        </r>
      </text>
    </comment>
    <comment ref="D16" authorId="0" shapeId="0" xr:uid="{00000000-0006-0000-0400-000077010000}">
      <text>
        <r>
          <rPr>
            <sz val="9"/>
            <color indexed="81"/>
            <rFont val="Segoe UI"/>
            <family val="2"/>
          </rPr>
          <t xml:space="preserve">BallID: R3_x000D_
Schematic Name: GND_x000D_
Shown parameter: SA8155SIP Ball Name (SA8155P)_x000D_
</t>
        </r>
      </text>
    </comment>
    <comment ref="E16" authorId="0" shapeId="0" xr:uid="{00000000-0006-0000-0400-000078010000}">
      <text>
        <r>
          <rPr>
            <sz val="9"/>
            <color indexed="81"/>
            <rFont val="Segoe UI"/>
            <family val="2"/>
          </rPr>
          <t xml:space="preserve">BallID: R4_x000D_
Schematic Name: _x000D_
Shown parameter: SA8155SIP Ball Name (SA8155P)_x000D_
</t>
        </r>
      </text>
    </comment>
    <comment ref="G16" authorId="0" shapeId="0" xr:uid="{00000000-0006-0000-0400-000079010000}">
      <text>
        <r>
          <rPr>
            <sz val="9"/>
            <color indexed="81"/>
            <rFont val="Segoe UI"/>
            <family val="2"/>
          </rPr>
          <t xml:space="preserve">BallID: R6_x000D_
Schematic Name: GND_x000D_
Shown parameter: SA8155SIP Ball Name (SA8155P)_x000D_
</t>
        </r>
      </text>
    </comment>
    <comment ref="I16" authorId="0" shapeId="0" xr:uid="{00000000-0006-0000-0400-00007A010000}">
      <text>
        <r>
          <rPr>
            <sz val="9"/>
            <color indexed="81"/>
            <rFont val="Segoe UI"/>
            <family val="2"/>
          </rPr>
          <t xml:space="preserve">BallID: R8_x000D_
Schematic Name: _x000D_
Shown parameter: SA8155SIP Ball Name (SA8155P)_x000D_
</t>
        </r>
      </text>
    </comment>
    <comment ref="K16" authorId="0" shapeId="0" xr:uid="{00000000-0006-0000-0400-00007B010000}">
      <text>
        <r>
          <rPr>
            <sz val="9"/>
            <color indexed="81"/>
            <rFont val="Segoe UI"/>
            <family val="2"/>
          </rPr>
          <t xml:space="preserve">BallID: R10_x000D_
Schematic Name: GND_x000D_
Shown parameter: SA8155SIP Ball Name (SA8155P)_x000D_
</t>
        </r>
      </text>
    </comment>
    <comment ref="M16" authorId="0" shapeId="0" xr:uid="{00000000-0006-0000-0400-00007C010000}">
      <text>
        <r>
          <rPr>
            <sz val="9"/>
            <color indexed="81"/>
            <rFont val="Segoe UI"/>
            <family val="2"/>
          </rPr>
          <t xml:space="preserve">BallID: R12_x000D_
Schematic Name: GND_x000D_
Shown parameter: SA8155SIP Ball Name (SA8155P)_x000D_
</t>
        </r>
      </text>
    </comment>
    <comment ref="O16" authorId="0" shapeId="0" xr:uid="{00000000-0006-0000-0400-00007D010000}">
      <text>
        <r>
          <rPr>
            <sz val="9"/>
            <color indexed="81"/>
            <rFont val="Segoe UI"/>
            <family val="2"/>
          </rPr>
          <t xml:space="preserve">BallID: R14_x000D_
Schematic Name: CPU_DBG_UART_1V8:UART_TXD_x000D_
Shown parameter: SA8155SIP Ball Name (SA8155P)_x000D_
</t>
        </r>
      </text>
    </comment>
    <comment ref="Q16" authorId="0" shapeId="0" xr:uid="{00000000-0006-0000-0400-00007E010000}">
      <text>
        <r>
          <rPr>
            <sz val="9"/>
            <color indexed="81"/>
            <rFont val="Segoe UI"/>
            <family val="2"/>
          </rPr>
          <t xml:space="preserve">BallID: R16_x000D_
Schematic Name: CPU_SDARS_UART_1V8:UART_RXD_x000D_
Shown parameter: SA8155SIP Ball Name (SA8155P)_x000D_
</t>
        </r>
      </text>
    </comment>
    <comment ref="S16" authorId="0" shapeId="0" xr:uid="{00000000-0006-0000-0400-00007F010000}">
      <text>
        <r>
          <rPr>
            <sz val="9"/>
            <color indexed="81"/>
            <rFont val="Segoe UI"/>
            <family val="2"/>
          </rPr>
          <t xml:space="preserve">BallID: R18_x000D_
Schematic Name: CPU_USB20_CTRL_1V8:USB_OC_B_x000D_
Shown parameter: SA8155SIP Ball Name (SA8155P)_x000D_
</t>
        </r>
      </text>
    </comment>
    <comment ref="U16" authorId="0" shapeId="0" xr:uid="{00000000-0006-0000-0400-000080010000}">
      <text>
        <r>
          <rPr>
            <sz val="9"/>
            <color indexed="81"/>
            <rFont val="Segoe UI"/>
            <family val="2"/>
          </rPr>
          <t xml:space="preserve">BallID: R20_x000D_
Schematic Name: GND_x000D_
Shown parameter: SA8155SIP Ball Name (SA8155P)_x000D_
</t>
        </r>
      </text>
    </comment>
    <comment ref="W16" authorId="0" shapeId="0" xr:uid="{00000000-0006-0000-0400-000081010000}">
      <text>
        <r>
          <rPr>
            <sz val="9"/>
            <color indexed="81"/>
            <rFont val="Segoe UI"/>
            <family val="2"/>
          </rPr>
          <t xml:space="preserve">BallID: R22_x000D_
Schematic Name: _x000D_
Shown parameter: SA8155SIP Ball Name (SA8155P)_x000D_
</t>
        </r>
      </text>
    </comment>
    <comment ref="Y16" authorId="0" shapeId="0" xr:uid="{00000000-0006-0000-0400-000082010000}">
      <text>
        <r>
          <rPr>
            <sz val="9"/>
            <color indexed="81"/>
            <rFont val="Segoe UI"/>
            <family val="2"/>
          </rPr>
          <t xml:space="preserve">BallID: R24_x000D_
Schematic Name: _x000D_
Shown parameter: SA8155SIP Ball Name (SA8155P)_x000D_
</t>
        </r>
      </text>
    </comment>
    <comment ref="AA16" authorId="0" shapeId="0" xr:uid="{00000000-0006-0000-0400-000083010000}">
      <text>
        <r>
          <rPr>
            <sz val="9"/>
            <color indexed="81"/>
            <rFont val="Segoe UI"/>
            <family val="2"/>
          </rPr>
          <t xml:space="preserve">BallID: R26_x000D_
Schematic Name: GND_x000D_
Shown parameter: SA8155SIP Ball Name (SA8155P)_x000D_
</t>
        </r>
      </text>
    </comment>
    <comment ref="AC16" authorId="0" shapeId="0" xr:uid="{00000000-0006-0000-0400-000084010000}">
      <text>
        <r>
          <rPr>
            <sz val="9"/>
            <color indexed="81"/>
            <rFont val="Segoe UI"/>
            <family val="2"/>
          </rPr>
          <t xml:space="preserve">BallID: R28_x000D_
Schematic Name: _x000D_
Shown parameter: SA8155SIP Ball Name (SA8155P)_x000D_
</t>
        </r>
      </text>
    </comment>
    <comment ref="AE16" authorId="0" shapeId="0" xr:uid="{00000000-0006-0000-0400-000085010000}">
      <text>
        <r>
          <rPr>
            <sz val="9"/>
            <color indexed="81"/>
            <rFont val="Segoe UI"/>
            <family val="2"/>
          </rPr>
          <t xml:space="preserve">BallID: R30_x000D_
Schematic Name: GND_x000D_
Shown parameter: SA8155SIP Ball Name (SA8155P)_x000D_
</t>
        </r>
      </text>
    </comment>
    <comment ref="AG16" authorId="0" shapeId="0" xr:uid="{00000000-0006-0000-0400-000086010000}">
      <text>
        <r>
          <rPr>
            <sz val="9"/>
            <color indexed="81"/>
            <rFont val="Segoe UI"/>
            <family val="2"/>
          </rPr>
          <t xml:space="preserve">BallID: R32_x000D_
Schematic Name: _x000D_
Shown parameter: SA8155SIP Ball Name (SA8155P)_x000D_
</t>
        </r>
      </text>
    </comment>
    <comment ref="AI16" authorId="0" shapeId="0" xr:uid="{00000000-0006-0000-0400-000087010000}">
      <text>
        <r>
          <rPr>
            <sz val="9"/>
            <color indexed="81"/>
            <rFont val="Segoe UI"/>
            <family val="2"/>
          </rPr>
          <t xml:space="preserve">BallID: R34_x000D_
Schematic Name: GND_x000D_
Shown parameter: SA8155SIP Ball Name (SA8155P)_x000D_
</t>
        </r>
      </text>
    </comment>
    <comment ref="AJ16" authorId="0" shapeId="0" xr:uid="{00000000-0006-0000-0400-000088010000}">
      <text>
        <r>
          <rPr>
            <sz val="9"/>
            <color indexed="81"/>
            <rFont val="Segoe UI"/>
            <family val="2"/>
          </rPr>
          <t xml:space="preserve">BallID: R35_x000D_
Schematic Name: GND_x000D_
Shown parameter: SA8155SIP Ball Name (SA8155P)_x000D_
</t>
        </r>
      </text>
    </comment>
    <comment ref="AK16" authorId="0" shapeId="0" xr:uid="{00000000-0006-0000-0400-000089010000}">
      <text>
        <r>
          <rPr>
            <sz val="9"/>
            <color indexed="81"/>
            <rFont val="Segoe UI"/>
            <family val="2"/>
          </rPr>
          <t xml:space="preserve">BallID: R36_x000D_
Schematic Name: CPU_UFS1:UFS_RESET_N_x000D_
Shown parameter: SA8155SIP Ball Name (SA8155P)_x000D_
</t>
        </r>
      </text>
    </comment>
    <comment ref="AL16" authorId="0" shapeId="0" xr:uid="{00000000-0006-0000-0400-00008A010000}">
      <text>
        <r>
          <rPr>
            <sz val="9"/>
            <color indexed="81"/>
            <rFont val="Segoe UI"/>
            <family val="2"/>
          </rPr>
          <t xml:space="preserve">BallID: R37_x000D_
Schematic Name: CPU_UFS1:UFS_REFCLK_x000D_
Shown parameter: SA8155SIP Ball Name (SA8155P)_x000D_
</t>
        </r>
      </text>
    </comment>
    <comment ref="B17" authorId="0" shapeId="0" xr:uid="{00000000-0006-0000-0400-00008B010000}">
      <text>
        <r>
          <rPr>
            <sz val="9"/>
            <color indexed="81"/>
            <rFont val="Segoe UI"/>
            <family val="2"/>
          </rPr>
          <t xml:space="preserve">BallID: T1_x000D_
Schematic Name: _x000D_
Shown parameter: SA8155SIP Ball Name (SA8155P)_x000D_
</t>
        </r>
      </text>
    </comment>
    <comment ref="C17" authorId="0" shapeId="0" xr:uid="{00000000-0006-0000-0400-00008C010000}">
      <text>
        <r>
          <rPr>
            <sz val="9"/>
            <color indexed="81"/>
            <rFont val="Segoe UI"/>
            <family val="2"/>
          </rPr>
          <t xml:space="preserve">BallID: T2_x000D_
Schematic Name: GND_x000D_
Shown parameter: SA8155SIP Ball Name (SA8155P)_x000D_
</t>
        </r>
      </text>
    </comment>
    <comment ref="D17" authorId="0" shapeId="0" xr:uid="{00000000-0006-0000-0400-00008D010000}">
      <text>
        <r>
          <rPr>
            <sz val="9"/>
            <color indexed="81"/>
            <rFont val="Segoe UI"/>
            <family val="2"/>
          </rPr>
          <t xml:space="preserve">BallID: T3_x000D_
Schematic Name: GND_x000D_
Shown parameter: SA8155SIP Ball Name (SA8155P)_x000D_
</t>
        </r>
      </text>
    </comment>
    <comment ref="E17" authorId="0" shapeId="0" xr:uid="{00000000-0006-0000-0400-00008E010000}">
      <text>
        <r>
          <rPr>
            <sz val="9"/>
            <color indexed="81"/>
            <rFont val="Segoe UI"/>
            <family val="2"/>
          </rPr>
          <t xml:space="preserve">BallID: T4_x000D_
Schematic Name: _x000D_
Shown parameter: SA8155SIP Ball Name (SA8155P)_x000D_
</t>
        </r>
      </text>
    </comment>
    <comment ref="F17" authorId="0" shapeId="0" xr:uid="{00000000-0006-0000-0400-00008F010000}">
      <text>
        <r>
          <rPr>
            <sz val="9"/>
            <color indexed="81"/>
            <rFont val="Segoe UI"/>
            <family val="2"/>
          </rPr>
          <t xml:space="preserve">BallID: T5_x000D_
Schematic Name: GND_x000D_
Shown parameter: SA8155SIP Ball Name (SA8155P)_x000D_
</t>
        </r>
      </text>
    </comment>
    <comment ref="H17" authorId="0" shapeId="0" xr:uid="{00000000-0006-0000-0400-000090010000}">
      <text>
        <r>
          <rPr>
            <sz val="9"/>
            <color indexed="81"/>
            <rFont val="Segoe UI"/>
            <family val="2"/>
          </rPr>
          <t xml:space="preserve">BallID: T7_x000D_
Schematic Name: GND_x000D_
Shown parameter: SA8155SIP Ball Name (SA8155P)_x000D_
</t>
        </r>
      </text>
    </comment>
    <comment ref="J17" authorId="0" shapeId="0" xr:uid="{00000000-0006-0000-0400-000091010000}">
      <text>
        <r>
          <rPr>
            <sz val="9"/>
            <color indexed="81"/>
            <rFont val="Segoe UI"/>
            <family val="2"/>
          </rPr>
          <t xml:space="preserve">BallID: T9_x000D_
Schematic Name: GND_x000D_
Shown parameter: SA8155SIP Ball Name (SA8155P)_x000D_
</t>
        </r>
      </text>
    </comment>
    <comment ref="L17" authorId="0" shapeId="0" xr:uid="{00000000-0006-0000-0400-000092010000}">
      <text>
        <r>
          <rPr>
            <sz val="9"/>
            <color indexed="81"/>
            <rFont val="Segoe UI"/>
            <family val="2"/>
          </rPr>
          <t xml:space="preserve">BallID: T11_x000D_
Schematic Name: GND_x000D_
Shown parameter: SA8155SIP Ball Name (SA8155P)_x000D_
</t>
        </r>
      </text>
    </comment>
    <comment ref="N17" authorId="0" shapeId="0" xr:uid="{00000000-0006-0000-0400-000093010000}">
      <text>
        <r>
          <rPr>
            <sz val="9"/>
            <color indexed="81"/>
            <rFont val="Segoe UI"/>
            <family val="2"/>
          </rPr>
          <t xml:space="preserve">BallID: T13_x000D_
Schematic Name: GND_x000D_
Shown parameter: SA8155SIP Ball Name (SA8155P)_x000D_
</t>
        </r>
      </text>
    </comment>
    <comment ref="P17" authorId="0" shapeId="0" xr:uid="{00000000-0006-0000-0400-000094010000}">
      <text>
        <r>
          <rPr>
            <sz val="9"/>
            <color indexed="81"/>
            <rFont val="Segoe UI"/>
            <family val="2"/>
          </rPr>
          <t xml:space="preserve">BallID: T15_x000D_
Schematic Name: CPU_SBR_CTRL_1V8:RST_B_x000D_
Shown parameter: SA8155SIP Ball Name (SA8155P)_x000D_
</t>
        </r>
      </text>
    </comment>
    <comment ref="R17" authorId="0" shapeId="0" xr:uid="{00000000-0006-0000-0400-000095010000}">
      <text>
        <r>
          <rPr>
            <sz val="9"/>
            <color indexed="81"/>
            <rFont val="Segoe UI"/>
            <family val="2"/>
          </rPr>
          <t xml:space="preserve">BallID: T17_x000D_
Schematic Name: CPU_DARC_CTRL_1V8:RST_x000D_
Shown parameter: SA8155SIP Ball Name (SA8155P)_x000D_
</t>
        </r>
      </text>
    </comment>
    <comment ref="T17" authorId="0" shapeId="0" xr:uid="{00000000-0006-0000-0400-000096010000}">
      <text>
        <r>
          <rPr>
            <sz val="9"/>
            <color indexed="81"/>
            <rFont val="Segoe UI"/>
            <family val="2"/>
          </rPr>
          <t xml:space="preserve">BallID: T19_x000D_
Schematic Name: CPU_BTWLAN_CTRL_1V8:U18S_CPUWIFI_PGOOD_x000D_
Shown parameter: SA8155SIP Ball Name (SA8155P)_x000D_
</t>
        </r>
      </text>
    </comment>
    <comment ref="V17" authorId="0" shapeId="0" xr:uid="{00000000-0006-0000-0400-000097010000}">
      <text>
        <r>
          <rPr>
            <sz val="9"/>
            <color indexed="81"/>
            <rFont val="Segoe UI"/>
            <family val="2"/>
          </rPr>
          <t xml:space="preserve">BallID: T21_x000D_
Schematic Name: _x000D_
Shown parameter: SA8155SIP Ball Name (SA8155P)_x000D_
</t>
        </r>
      </text>
    </comment>
    <comment ref="X17" authorId="0" shapeId="0" xr:uid="{00000000-0006-0000-0400-000098010000}">
      <text>
        <r>
          <rPr>
            <sz val="9"/>
            <color indexed="81"/>
            <rFont val="Segoe UI"/>
            <family val="2"/>
          </rPr>
          <t xml:space="preserve">BallID: T23_x000D_
Schematic Name: GND_x000D_
Shown parameter: SA8155SIP Ball Name (SA8155P)_x000D_
</t>
        </r>
      </text>
    </comment>
    <comment ref="Z17" authorId="0" shapeId="0" xr:uid="{00000000-0006-0000-0400-000099010000}">
      <text>
        <r>
          <rPr>
            <sz val="9"/>
            <color indexed="81"/>
            <rFont val="Segoe UI"/>
            <family val="2"/>
          </rPr>
          <t xml:space="preserve">BallID: T25_x000D_
Schematic Name: _x000D_
Shown parameter: SA8155SIP Ball Name (SA8155P)_x000D_
</t>
        </r>
      </text>
    </comment>
    <comment ref="AB17" authorId="0" shapeId="0" xr:uid="{00000000-0006-0000-0400-00009A010000}">
      <text>
        <r>
          <rPr>
            <sz val="9"/>
            <color indexed="81"/>
            <rFont val="Segoe UI"/>
            <family val="2"/>
          </rPr>
          <t xml:space="preserve">BallID: T27_x000D_
Schematic Name: _x000D_
Shown parameter: SA8155SIP Ball Name (SA8155P)_x000D_
</t>
        </r>
      </text>
    </comment>
    <comment ref="AD17" authorId="0" shapeId="0" xr:uid="{00000000-0006-0000-0400-00009B010000}">
      <text>
        <r>
          <rPr>
            <sz val="9"/>
            <color indexed="81"/>
            <rFont val="Segoe UI"/>
            <family val="2"/>
          </rPr>
          <t xml:space="preserve">BallID: T29_x000D_
Schematic Name: _x000D_
Shown parameter: SA8155SIP Ball Name (SA8155P)_x000D_
</t>
        </r>
      </text>
    </comment>
    <comment ref="AF17" authorId="0" shapeId="0" xr:uid="{00000000-0006-0000-0400-00009C010000}">
      <text>
        <r>
          <rPr>
            <sz val="9"/>
            <color indexed="81"/>
            <rFont val="Segoe UI"/>
            <family val="2"/>
          </rPr>
          <t xml:space="preserve">BallID: T31_x000D_
Schematic Name: _x000D_
Shown parameter: SA8155SIP Ball Name (SA8155P)_x000D_
</t>
        </r>
      </text>
    </comment>
    <comment ref="AH17" authorId="0" shapeId="0" xr:uid="{00000000-0006-0000-0400-00009D010000}">
      <text>
        <r>
          <rPr>
            <sz val="9"/>
            <color indexed="81"/>
            <rFont val="Segoe UI"/>
            <family val="2"/>
          </rPr>
          <t xml:space="preserve">BallID: T33_x000D_
Schematic Name: _x000D_
Shown parameter: SA8155SIP Ball Name (SA8155P)_x000D_
</t>
        </r>
      </text>
    </comment>
    <comment ref="AI17" authorId="0" shapeId="0" xr:uid="{00000000-0006-0000-0400-00009E010000}">
      <text>
        <r>
          <rPr>
            <sz val="9"/>
            <color indexed="81"/>
            <rFont val="Segoe UI"/>
            <family val="2"/>
          </rPr>
          <t xml:space="preserve">BallID: T34_x000D_
Schematic Name: GND_x000D_
Shown parameter: SA8155SIP Ball Name (SA8155P)_x000D_
</t>
        </r>
      </text>
    </comment>
    <comment ref="AJ17" authorId="0" shapeId="0" xr:uid="{00000000-0006-0000-0400-00009F010000}">
      <text>
        <r>
          <rPr>
            <sz val="9"/>
            <color indexed="81"/>
            <rFont val="Segoe UI"/>
            <family val="2"/>
          </rPr>
          <t xml:space="preserve">BallID: T35_x000D_
Schematic Name: GND_x000D_
Shown parameter: SA8155SIP Ball Name (SA8155P)_x000D_
</t>
        </r>
      </text>
    </comment>
    <comment ref="AK17" authorId="0" shapeId="0" xr:uid="{00000000-0006-0000-0400-0000A0010000}">
      <text>
        <r>
          <rPr>
            <sz val="9"/>
            <color indexed="81"/>
            <rFont val="Segoe UI"/>
            <family val="2"/>
          </rPr>
          <t xml:space="preserve">BallID: T36_x000D_
Schematic Name: GND_x000D_
Shown parameter: SA8155SIP Ball Name (SA8155P)_x000D_
</t>
        </r>
      </text>
    </comment>
    <comment ref="AL17" authorId="0" shapeId="0" xr:uid="{00000000-0006-0000-0400-0000A1010000}">
      <text>
        <r>
          <rPr>
            <sz val="9"/>
            <color indexed="81"/>
            <rFont val="Segoe UI"/>
            <family val="2"/>
          </rPr>
          <t xml:space="preserve">BallID: T37_x000D_
Schematic Name: GND_x000D_
Shown parameter: SA8155SIP Ball Name (SA8155P)_x000D_
</t>
        </r>
      </text>
    </comment>
    <comment ref="B18" authorId="0" shapeId="0" xr:uid="{00000000-0006-0000-0400-0000A2010000}">
      <text>
        <r>
          <rPr>
            <sz val="9"/>
            <color indexed="81"/>
            <rFont val="Segoe UI"/>
            <family val="2"/>
          </rPr>
          <t xml:space="preserve">BallID: U1_x000D_
Schematic Name: GND_x000D_
Shown parameter: SA8155SIP Ball Name (SA8155P)_x000D_
</t>
        </r>
      </text>
    </comment>
    <comment ref="C18" authorId="0" shapeId="0" xr:uid="{00000000-0006-0000-0400-0000A3010000}">
      <text>
        <r>
          <rPr>
            <sz val="9"/>
            <color indexed="81"/>
            <rFont val="Segoe UI"/>
            <family val="2"/>
          </rPr>
          <t xml:space="preserve">BallID: U2_x000D_
Schematic Name: CPU_WLAN_PCIE:PCIE_RXD_N_x000D_
Shown parameter: SA8155SIP Ball Name (SA8155P)_x000D_
</t>
        </r>
      </text>
    </comment>
    <comment ref="D18" authorId="0" shapeId="0" xr:uid="{00000000-0006-0000-0400-0000A4010000}">
      <text>
        <r>
          <rPr>
            <sz val="9"/>
            <color indexed="81"/>
            <rFont val="Segoe UI"/>
            <family val="2"/>
          </rPr>
          <t xml:space="preserve">BallID: U3_x000D_
Schematic Name: GND_x000D_
Shown parameter: SA8155SIP Ball Name (SA8155P)_x000D_
</t>
        </r>
      </text>
    </comment>
    <comment ref="E18" authorId="0" shapeId="0" xr:uid="{00000000-0006-0000-0400-0000A5010000}">
      <text>
        <r>
          <rPr>
            <sz val="9"/>
            <color indexed="81"/>
            <rFont val="Segoe UI"/>
            <family val="2"/>
          </rPr>
          <t xml:space="preserve">BallID: U4_x000D_
Schematic Name: _x000D_
Shown parameter: SA8155SIP Ball Name (SA8155P)_x000D_
</t>
        </r>
      </text>
    </comment>
    <comment ref="G18" authorId="0" shapeId="0" xr:uid="{00000000-0006-0000-0400-0000A6010000}">
      <text>
        <r>
          <rPr>
            <sz val="9"/>
            <color indexed="81"/>
            <rFont val="Segoe UI"/>
            <family val="2"/>
          </rPr>
          <t xml:space="preserve">BallID: U6_x000D_
Schematic Name: U33R_CPU_x000D_
Shown parameter: SA8155SIP Ball Name (SA8155P)_x000D_
</t>
        </r>
      </text>
    </comment>
    <comment ref="I18" authorId="0" shapeId="0" xr:uid="{00000000-0006-0000-0400-0000A7010000}">
      <text>
        <r>
          <rPr>
            <sz val="9"/>
            <color indexed="81"/>
            <rFont val="Segoe UI"/>
            <family val="2"/>
          </rPr>
          <t xml:space="preserve">BallID: U8_x000D_
Schematic Name: U33R_CPU_x000D_
Shown parameter: SA8155SIP Ball Name (SA8155P)_x000D_
</t>
        </r>
      </text>
    </comment>
    <comment ref="K18" authorId="0" shapeId="0" xr:uid="{00000000-0006-0000-0400-0000A8010000}">
      <text>
        <r>
          <rPr>
            <sz val="9"/>
            <color indexed="81"/>
            <rFont val="Segoe UI"/>
            <family val="2"/>
          </rPr>
          <t xml:space="preserve">BallID: U10_x000D_
Schematic Name: U33R_CPU_x000D_
Shown parameter: SA8155SIP Ball Name (SA8155P)_x000D_
</t>
        </r>
      </text>
    </comment>
    <comment ref="M18" authorId="0" shapeId="0" xr:uid="{00000000-0006-0000-0400-0000A9010000}">
      <text>
        <r>
          <rPr>
            <sz val="9"/>
            <color indexed="81"/>
            <rFont val="Segoe UI"/>
            <family val="2"/>
          </rPr>
          <t xml:space="preserve">BallID: U12_x000D_
Schematic Name: U33R_CPU_x000D_
Shown parameter: SA8155SIP Ball Name (SA8155P)_x000D_
</t>
        </r>
      </text>
    </comment>
    <comment ref="O18" authorId="0" shapeId="0" xr:uid="{00000000-0006-0000-0400-0000AA010000}">
      <text>
        <r>
          <rPr>
            <sz val="9"/>
            <color indexed="81"/>
            <rFont val="Segoe UI"/>
            <family val="2"/>
          </rPr>
          <t xml:space="preserve">BallID: U14_x000D_
Schematic Name: CPU_SBR_CTRL_1V8:INT_B_x000D_
Shown parameter: SA8155SIP Ball Name (SA8155P)_x000D_
</t>
        </r>
      </text>
    </comment>
    <comment ref="Q18" authorId="0" shapeId="0" xr:uid="{00000000-0006-0000-0400-0000AB010000}">
      <text>
        <r>
          <rPr>
            <sz val="9"/>
            <color indexed="81"/>
            <rFont val="Segoe UI"/>
            <family val="2"/>
          </rPr>
          <t xml:space="preserve">BallID: U16_x000D_
Schematic Name: CPU_DARC_CTRL_1V8:FM_INT_B_x000D_
Shown parameter: SA8155SIP Ball Name (SA8155P)_x000D_
</t>
        </r>
      </text>
    </comment>
    <comment ref="S18" authorId="0" shapeId="0" xr:uid="{00000000-0006-0000-0400-0000AC010000}">
      <text>
        <r>
          <rPr>
            <sz val="9"/>
            <color indexed="81"/>
            <rFont val="Segoe UI"/>
            <family val="2"/>
          </rPr>
          <t xml:space="preserve">BallID: U18_x000D_
Schematic Name: CPU_BTWLAN_CTRL_1V8:U22S_CPUWIFI_PGOOD_x000D_
Shown parameter: SA8155SIP Ball Name (SA8155P)_x000D_
</t>
        </r>
      </text>
    </comment>
    <comment ref="U18" authorId="0" shapeId="0" xr:uid="{00000000-0006-0000-0400-0000AD010000}">
      <text>
        <r>
          <rPr>
            <sz val="9"/>
            <color indexed="81"/>
            <rFont val="Segoe UI"/>
            <family val="2"/>
          </rPr>
          <t xml:space="preserve">BallID: U20_x000D_
Schematic Name: _x000D_
Shown parameter: SA8155SIP Ball Name (SA8155P)_x000D_
</t>
        </r>
      </text>
    </comment>
    <comment ref="W18" authorId="0" shapeId="0" xr:uid="{00000000-0006-0000-0400-0000AE010000}">
      <text>
        <r>
          <rPr>
            <sz val="9"/>
            <color indexed="81"/>
            <rFont val="Segoe UI"/>
            <family val="2"/>
          </rPr>
          <t xml:space="preserve">BallID: U22_x000D_
Schematic Name: GND_x000D_
Shown parameter: SA8155SIP Ball Name (SA8155P)_x000D_
</t>
        </r>
      </text>
    </comment>
    <comment ref="Y18" authorId="0" shapeId="0" xr:uid="{00000000-0006-0000-0400-0000AF010000}">
      <text>
        <r>
          <rPr>
            <sz val="9"/>
            <color indexed="81"/>
            <rFont val="Segoe UI"/>
            <family val="2"/>
          </rPr>
          <t xml:space="preserve">BallID: U24_x000D_
Schematic Name: _x000D_
Shown parameter: SA8155SIP Ball Name (SA8155P)_x000D_
</t>
        </r>
      </text>
    </comment>
    <comment ref="AA18" authorId="0" shapeId="0" xr:uid="{00000000-0006-0000-0400-0000B0010000}">
      <text>
        <r>
          <rPr>
            <sz val="9"/>
            <color indexed="81"/>
            <rFont val="Segoe UI"/>
            <family val="2"/>
          </rPr>
          <t xml:space="preserve">BallID: U26_x000D_
Schematic Name: GND_x000D_
Shown parameter: SA8155SIP Ball Name (SA8155P)_x000D_
</t>
        </r>
      </text>
    </comment>
    <comment ref="AC18" authorId="0" shapeId="0" xr:uid="{00000000-0006-0000-0400-0000B1010000}">
      <text>
        <r>
          <rPr>
            <sz val="9"/>
            <color indexed="81"/>
            <rFont val="Segoe UI"/>
            <family val="2"/>
          </rPr>
          <t xml:space="preserve">BallID: U28_x000D_
Schematic Name: _x000D_
Shown parameter: SA8155SIP Ball Name (SA8155P)_x000D_
</t>
        </r>
      </text>
    </comment>
    <comment ref="AE18" authorId="0" shapeId="0" xr:uid="{00000000-0006-0000-0400-0000B2010000}">
      <text>
        <r>
          <rPr>
            <sz val="9"/>
            <color indexed="81"/>
            <rFont val="Segoe UI"/>
            <family val="2"/>
          </rPr>
          <t xml:space="preserve">BallID: U30_x000D_
Schematic Name: GND_x000D_
Shown parameter: SA8155SIP Ball Name (SA8155P)_x000D_
</t>
        </r>
      </text>
    </comment>
    <comment ref="AG18" authorId="0" shapeId="0" xr:uid="{00000000-0006-0000-0400-0000B3010000}">
      <text>
        <r>
          <rPr>
            <sz val="9"/>
            <color indexed="81"/>
            <rFont val="Segoe UI"/>
            <family val="2"/>
          </rPr>
          <t xml:space="preserve">BallID: U32_x000D_
Schematic Name: GND_x000D_
Shown parameter: SA8155SIP Ball Name (SA8155P)_x000D_
</t>
        </r>
      </text>
    </comment>
    <comment ref="AI18" authorId="0" shapeId="0" xr:uid="{00000000-0006-0000-0400-0000B4010000}">
      <text>
        <r>
          <rPr>
            <sz val="9"/>
            <color indexed="81"/>
            <rFont val="Segoe UI"/>
            <family val="2"/>
          </rPr>
          <t xml:space="preserve">BallID: U34_x000D_
Schematic Name: GND_x000D_
Shown parameter: SA8155SIP Ball Name (SA8155P)_x000D_
</t>
        </r>
      </text>
    </comment>
    <comment ref="AJ18" authorId="0" shapeId="0" xr:uid="{00000000-0006-0000-0400-0000B5010000}">
      <text>
        <r>
          <rPr>
            <sz val="9"/>
            <color indexed="81"/>
            <rFont val="Segoe UI"/>
            <family val="2"/>
          </rPr>
          <t xml:space="preserve">BallID: U35_x000D_
Schematic Name: GND_x000D_
Shown parameter: SA8155SIP Ball Name (SA8155P)_x000D_
</t>
        </r>
      </text>
    </comment>
    <comment ref="AK18" authorId="0" shapeId="0" xr:uid="{00000000-0006-0000-0400-0000B6010000}">
      <text>
        <r>
          <rPr>
            <sz val="9"/>
            <color indexed="81"/>
            <rFont val="Segoe UI"/>
            <family val="2"/>
          </rPr>
          <t xml:space="preserve">BallID: U36_x000D_
Schematic Name: GND_x000D_
Shown parameter: SA8155SIP Ball Name (SA8155P)_x000D_
</t>
        </r>
      </text>
    </comment>
    <comment ref="AL18" authorId="0" shapeId="0" xr:uid="{00000000-0006-0000-0400-0000B7010000}">
      <text>
        <r>
          <rPr>
            <sz val="9"/>
            <color indexed="81"/>
            <rFont val="Segoe UI"/>
            <family val="2"/>
          </rPr>
          <t xml:space="preserve">BallID: U37_x000D_
Schematic Name: CPU_UFS1:UFS_TXD0_P_x000D_
Shown parameter: SA8155SIP Ball Name (SA8155P)_x000D_
</t>
        </r>
      </text>
    </comment>
    <comment ref="B19" authorId="0" shapeId="0" xr:uid="{00000000-0006-0000-0400-0000B8010000}">
      <text>
        <r>
          <rPr>
            <sz val="9"/>
            <color indexed="81"/>
            <rFont val="Segoe UI"/>
            <family val="2"/>
          </rPr>
          <t xml:space="preserve">BallID: V1_x000D_
Schematic Name: CPU_WLAN_PCIE:PCIE_CLK_N_x000D_
Shown parameter: SA8155SIP Ball Name (SA8155P)_x000D_
</t>
        </r>
      </text>
    </comment>
    <comment ref="C19" authorId="0" shapeId="0" xr:uid="{00000000-0006-0000-0400-0000B9010000}">
      <text>
        <r>
          <rPr>
            <sz val="9"/>
            <color indexed="81"/>
            <rFont val="Segoe UI"/>
            <family val="2"/>
          </rPr>
          <t xml:space="preserve">BallID: V2_x000D_
Schematic Name: CPU_WLAN_PCIE:PCIE_RXD_P_x000D_
Shown parameter: SA8155SIP Ball Name (SA8155P)_x000D_
</t>
        </r>
      </text>
    </comment>
    <comment ref="D19" authorId="0" shapeId="0" xr:uid="{00000000-0006-0000-0400-0000BA010000}">
      <text>
        <r>
          <rPr>
            <sz val="9"/>
            <color indexed="81"/>
            <rFont val="Segoe UI"/>
            <family val="2"/>
          </rPr>
          <t xml:space="preserve">BallID: V3_x000D_
Schematic Name: GND_x000D_
Shown parameter: SA8155SIP Ball Name (SA8155P)_x000D_
</t>
        </r>
      </text>
    </comment>
    <comment ref="E19" authorId="0" shapeId="0" xr:uid="{00000000-0006-0000-0400-0000BB010000}">
      <text>
        <r>
          <rPr>
            <sz val="9"/>
            <color indexed="81"/>
            <rFont val="Segoe UI"/>
            <family val="2"/>
          </rPr>
          <t xml:space="preserve">BallID: V4_x000D_
Schematic Name: _x000D_
Shown parameter: SA8155SIP Ball Name (SA8155P)_x000D_
</t>
        </r>
      </text>
    </comment>
    <comment ref="F19" authorId="0" shapeId="0" xr:uid="{00000000-0006-0000-0400-0000BC010000}">
      <text>
        <r>
          <rPr>
            <sz val="9"/>
            <color indexed="81"/>
            <rFont val="Segoe UI"/>
            <family val="2"/>
          </rPr>
          <t xml:space="preserve">BallID: V5_x000D_
Schematic Name: GND_x000D_
Shown parameter: SA8155SIP Ball Name (SA8155P)_x000D_
</t>
        </r>
      </text>
    </comment>
    <comment ref="H19" authorId="0" shapeId="0" xr:uid="{00000000-0006-0000-0400-0000BD010000}">
      <text>
        <r>
          <rPr>
            <sz val="9"/>
            <color indexed="81"/>
            <rFont val="Segoe UI"/>
            <family val="2"/>
          </rPr>
          <t xml:space="preserve">BallID: V7_x000D_
Schematic Name: U33R_CPU_x000D_
Shown parameter: SA8155SIP Ball Name (SA8155P)_x000D_
</t>
        </r>
      </text>
    </comment>
    <comment ref="J19" authorId="0" shapeId="0" xr:uid="{00000000-0006-0000-0400-0000BE010000}">
      <text>
        <r>
          <rPr>
            <sz val="9"/>
            <color indexed="81"/>
            <rFont val="Segoe UI"/>
            <family val="2"/>
          </rPr>
          <t xml:space="preserve">BallID: V9_x000D_
Schematic Name: U33R_CPU_x000D_
Shown parameter: SA8155SIP Ball Name (SA8155P)_x000D_
</t>
        </r>
      </text>
    </comment>
    <comment ref="L19" authorId="0" shapeId="0" xr:uid="{00000000-0006-0000-0400-0000BF010000}">
      <text>
        <r>
          <rPr>
            <sz val="9"/>
            <color indexed="81"/>
            <rFont val="Segoe UI"/>
            <family val="2"/>
          </rPr>
          <t xml:space="preserve">BallID: V11_x000D_
Schematic Name: U33R_CPU_x000D_
Shown parameter: SA8155SIP Ball Name (SA8155P)_x000D_
</t>
        </r>
      </text>
    </comment>
    <comment ref="N19" authorId="0" shapeId="0" xr:uid="{00000000-0006-0000-0400-0000C0010000}">
      <text>
        <r>
          <rPr>
            <sz val="9"/>
            <color indexed="81"/>
            <rFont val="Segoe UI"/>
            <family val="2"/>
          </rPr>
          <t xml:space="preserve">BallID: V13_x000D_
Schematic Name: GND_x000D_
Shown parameter: SA8155SIP Ball Name (SA8155P)_x000D_
</t>
        </r>
      </text>
    </comment>
    <comment ref="P19" authorId="0" shapeId="0" xr:uid="{00000000-0006-0000-0400-0000C1010000}">
      <text>
        <r>
          <rPr>
            <sz val="9"/>
            <color indexed="81"/>
            <rFont val="Segoe UI"/>
            <family val="2"/>
          </rPr>
          <t xml:space="preserve">BallID: V15_x000D_
Schematic Name: CPU_BTWLAN_CTRL_1V8:U18S_CPUWIFI_PWR_ON_x000D_
Shown parameter: SA8155SIP Ball Name (SA8155P)_x000D_
</t>
        </r>
      </text>
    </comment>
    <comment ref="R19" authorId="0" shapeId="0" xr:uid="{00000000-0006-0000-0400-0000C2010000}">
      <text>
        <r>
          <rPr>
            <sz val="9"/>
            <color indexed="81"/>
            <rFont val="Segoe UI"/>
            <family val="2"/>
          </rPr>
          <t xml:space="preserve">BallID: V17_x000D_
Schematic Name: CPU_BTWLAN_CTRL_1V8:U22S_CPUWIFI_PWR_ON_x000D_
Shown parameter: SA8155SIP Ball Name (SA8155P)_x000D_
</t>
        </r>
      </text>
    </comment>
    <comment ref="T19" authorId="0" shapeId="0" xr:uid="{00000000-0006-0000-0400-0000C3010000}">
      <text>
        <r>
          <rPr>
            <sz val="9"/>
            <color indexed="81"/>
            <rFont val="Segoe UI"/>
            <family val="2"/>
          </rPr>
          <t xml:space="preserve">BallID: V19_x000D_
Schematic Name: GND_x000D_
Shown parameter: SA8155SIP Ball Name (SA8155P)_x000D_
</t>
        </r>
      </text>
    </comment>
    <comment ref="V19" authorId="0" shapeId="0" xr:uid="{00000000-0006-0000-0400-0000C4010000}">
      <text>
        <r>
          <rPr>
            <sz val="9"/>
            <color indexed="81"/>
            <rFont val="Segoe UI"/>
            <family val="2"/>
          </rPr>
          <t xml:space="preserve">BallID: V21_x000D_
Schematic Name: GND_x000D_
Shown parameter: SA8155SIP Ball Name (SA8155P)_x000D_
</t>
        </r>
      </text>
    </comment>
    <comment ref="X19" authorId="0" shapeId="0" xr:uid="{00000000-0006-0000-0400-0000C5010000}">
      <text>
        <r>
          <rPr>
            <sz val="9"/>
            <color indexed="81"/>
            <rFont val="Segoe UI"/>
            <family val="2"/>
          </rPr>
          <t xml:space="preserve">BallID: V23_x000D_
Schematic Name: _x000D_
Shown parameter: SA8155SIP Ball Name (SA8155P)_x000D_
</t>
        </r>
      </text>
    </comment>
    <comment ref="Z19" authorId="0" shapeId="0" xr:uid="{00000000-0006-0000-0400-0000C6010000}">
      <text>
        <r>
          <rPr>
            <sz val="9"/>
            <color indexed="81"/>
            <rFont val="Segoe UI"/>
            <family val="2"/>
          </rPr>
          <t xml:space="preserve">BallID: V25_x000D_
Schematic Name: _x000D_
Shown parameter: SA8155SIP Ball Name (SA8155P)_x000D_
</t>
        </r>
      </text>
    </comment>
    <comment ref="AB19" authorId="0" shapeId="0" xr:uid="{00000000-0006-0000-0400-0000C7010000}">
      <text>
        <r>
          <rPr>
            <sz val="9"/>
            <color indexed="81"/>
            <rFont val="Segoe UI"/>
            <family val="2"/>
          </rPr>
          <t xml:space="preserve">BallID: V27_x000D_
Schematic Name: _x000D_
Shown parameter: SA8155SIP Ball Name (SA8155P)_x000D_
</t>
        </r>
      </text>
    </comment>
    <comment ref="AD19" authorId="0" shapeId="0" xr:uid="{00000000-0006-0000-0400-0000C8010000}">
      <text>
        <r>
          <rPr>
            <sz val="9"/>
            <color indexed="81"/>
            <rFont val="Segoe UI"/>
            <family val="2"/>
          </rPr>
          <t xml:space="preserve">BallID: V29_x000D_
Schematic Name: _x000D_
Shown parameter: SA8155SIP Ball Name (SA8155P)_x000D_
</t>
        </r>
      </text>
    </comment>
    <comment ref="AF19" authorId="0" shapeId="0" xr:uid="{00000000-0006-0000-0400-0000C9010000}">
      <text>
        <r>
          <rPr>
            <sz val="9"/>
            <color indexed="81"/>
            <rFont val="Segoe UI"/>
            <family val="2"/>
          </rPr>
          <t xml:space="preserve">BallID: V31_x000D_
Schematic Name: GND_x000D_
Shown parameter: SA8155SIP Ball Name (SA8155P)_x000D_
</t>
        </r>
      </text>
    </comment>
    <comment ref="AH19" authorId="0" shapeId="0" xr:uid="{00000000-0006-0000-0400-0000CA010000}">
      <text>
        <r>
          <rPr>
            <sz val="9"/>
            <color indexed="81"/>
            <rFont val="Segoe UI"/>
            <family val="2"/>
          </rPr>
          <t xml:space="preserve">BallID: V33_x000D_
Schematic Name: GND_x000D_
Shown parameter: SA8155SIP Ball Name (SA8155P)_x000D_
</t>
        </r>
      </text>
    </comment>
    <comment ref="AI19" authorId="0" shapeId="0" xr:uid="{00000000-0006-0000-0400-0000CB010000}">
      <text>
        <r>
          <rPr>
            <sz val="9"/>
            <color indexed="81"/>
            <rFont val="Segoe UI"/>
            <family val="2"/>
          </rPr>
          <t xml:space="preserve">BallID: V34_x000D_
Schematic Name: GND_x000D_
Shown parameter: SA8155SIP Ball Name (SA8155P)_x000D_
</t>
        </r>
      </text>
    </comment>
    <comment ref="AJ19" authorId="0" shapeId="0" xr:uid="{00000000-0006-0000-0400-0000CC010000}">
      <text>
        <r>
          <rPr>
            <sz val="9"/>
            <color indexed="81"/>
            <rFont val="Segoe UI"/>
            <family val="2"/>
          </rPr>
          <t xml:space="preserve">BallID: V35_x000D_
Schematic Name: GND_x000D_
Shown parameter: SA8155SIP Ball Name (SA8155P)_x000D_
</t>
        </r>
      </text>
    </comment>
    <comment ref="AK19" authorId="0" shapeId="0" xr:uid="{00000000-0006-0000-0400-0000CD010000}">
      <text>
        <r>
          <rPr>
            <sz val="9"/>
            <color indexed="81"/>
            <rFont val="Segoe UI"/>
            <family val="2"/>
          </rPr>
          <t xml:space="preserve">BallID: V36_x000D_
Schematic Name: CPU_UFS1:UFS_TXD1_P_x000D_
Shown parameter: SA8155SIP Ball Name (SA8155P)_x000D_
</t>
        </r>
      </text>
    </comment>
    <comment ref="AL19" authorId="0" shapeId="0" xr:uid="{00000000-0006-0000-0400-0000CE010000}">
      <text>
        <r>
          <rPr>
            <sz val="9"/>
            <color indexed="81"/>
            <rFont val="Segoe UI"/>
            <family val="2"/>
          </rPr>
          <t xml:space="preserve">BallID: V37_x000D_
Schematic Name: CPU_UFS1:UFS_TXD0_N_x000D_
Shown parameter: SA8155SIP Ball Name (SA8155P)_x000D_
</t>
        </r>
      </text>
    </comment>
    <comment ref="B20" authorId="0" shapeId="0" xr:uid="{00000000-0006-0000-0400-0000CF010000}">
      <text>
        <r>
          <rPr>
            <sz val="9"/>
            <color indexed="81"/>
            <rFont val="Segoe UI"/>
            <family val="2"/>
          </rPr>
          <t xml:space="preserve">BallID: W1_x000D_
Schematic Name: CPU_WLAN_PCIE:PCIE_CLK_P_x000D_
Shown parameter: SA8155SIP Ball Name (SA8155P)_x000D_
</t>
        </r>
      </text>
    </comment>
    <comment ref="C20" authorId="0" shapeId="0" xr:uid="{00000000-0006-0000-0400-0000D0010000}">
      <text>
        <r>
          <rPr>
            <sz val="9"/>
            <color indexed="81"/>
            <rFont val="Segoe UI"/>
            <family val="2"/>
          </rPr>
          <t xml:space="preserve">BallID: W2_x000D_
Schematic Name: GND_x000D_
Shown parameter: SA8155SIP Ball Name (SA8155P)_x000D_
</t>
        </r>
      </text>
    </comment>
    <comment ref="D20" authorId="0" shapeId="0" xr:uid="{00000000-0006-0000-0400-0000D1010000}">
      <text>
        <r>
          <rPr>
            <sz val="9"/>
            <color indexed="81"/>
            <rFont val="Segoe UI"/>
            <family val="2"/>
          </rPr>
          <t xml:space="preserve">BallID: W3_x000D_
Schematic Name: GND_x000D_
Shown parameter: SA8155SIP Ball Name (SA8155P)_x000D_
</t>
        </r>
      </text>
    </comment>
    <comment ref="E20" authorId="0" shapeId="0" xr:uid="{00000000-0006-0000-0400-0000D2010000}">
      <text>
        <r>
          <rPr>
            <sz val="9"/>
            <color indexed="81"/>
            <rFont val="Segoe UI"/>
            <family val="2"/>
          </rPr>
          <t xml:space="preserve">BallID: W4_x000D_
Schematic Name: _x000D_
Shown parameter: SA8155SIP Ball Name (SA8155P)_x000D_
</t>
        </r>
      </text>
    </comment>
    <comment ref="G20" authorId="0" shapeId="0" xr:uid="{00000000-0006-0000-0400-0000D3010000}">
      <text>
        <r>
          <rPr>
            <sz val="9"/>
            <color indexed="81"/>
            <rFont val="Segoe UI"/>
            <family val="2"/>
          </rPr>
          <t xml:space="preserve">BallID: W6_x000D_
Schematic Name: U33R_CPU_x000D_
Shown parameter: SA8155SIP Ball Name (SA8155P)_x000D_
</t>
        </r>
      </text>
    </comment>
    <comment ref="I20" authorId="0" shapeId="0" xr:uid="{00000000-0006-0000-0400-0000D4010000}">
      <text>
        <r>
          <rPr>
            <sz val="9"/>
            <color indexed="81"/>
            <rFont val="Segoe UI"/>
            <family val="2"/>
          </rPr>
          <t xml:space="preserve">BallID: W8_x000D_
Schematic Name: U33R_CPU_x000D_
Shown parameter: SA8155SIP Ball Name (SA8155P)_x000D_
</t>
        </r>
      </text>
    </comment>
    <comment ref="K20" authorId="0" shapeId="0" xr:uid="{00000000-0006-0000-0400-0000D5010000}">
      <text>
        <r>
          <rPr>
            <sz val="9"/>
            <color indexed="81"/>
            <rFont val="Segoe UI"/>
            <family val="2"/>
          </rPr>
          <t xml:space="preserve">BallID: W10_x000D_
Schematic Name: U33R_CPU_x000D_
Shown parameter: SA8155SIP Ball Name (SA8155P)_x000D_
</t>
        </r>
      </text>
    </comment>
    <comment ref="M20" authorId="0" shapeId="0" xr:uid="{00000000-0006-0000-0400-0000D6010000}">
      <text>
        <r>
          <rPr>
            <sz val="9"/>
            <color indexed="81"/>
            <rFont val="Segoe UI"/>
            <family val="2"/>
          </rPr>
          <t xml:space="preserve">BallID: W12_x000D_
Schematic Name: U33R_CPU_x000D_
Shown parameter: SA8155SIP Ball Name (SA8155P)_x000D_
</t>
        </r>
      </text>
    </comment>
    <comment ref="O20" authorId="0" shapeId="0" xr:uid="{00000000-0006-0000-0400-0000D7010000}">
      <text>
        <r>
          <rPr>
            <sz val="9"/>
            <color indexed="81"/>
            <rFont val="Segoe UI"/>
            <family val="2"/>
          </rPr>
          <t xml:space="preserve">BallID: W14_x000D_
Schematic Name: _x000D_
Shown parameter: SA8155SIP Ball Name (SA8155P)_x000D_
</t>
        </r>
      </text>
    </comment>
    <comment ref="Q20" authorId="0" shapeId="0" xr:uid="{00000000-0006-0000-0400-0000D8010000}">
      <text>
        <r>
          <rPr>
            <sz val="9"/>
            <color indexed="81"/>
            <rFont val="Segoe UI"/>
            <family val="2"/>
          </rPr>
          <t xml:space="preserve">BallID: W16_x000D_
Schematic Name: _x000D_
Shown parameter: SA8155SIP Ball Name (SA8155P)_x000D_
</t>
        </r>
      </text>
    </comment>
    <comment ref="S20" authorId="0" shapeId="0" xr:uid="{00000000-0006-0000-0400-0000D9010000}">
      <text>
        <r>
          <rPr>
            <sz val="9"/>
            <color indexed="81"/>
            <rFont val="Segoe UI"/>
            <family val="2"/>
          </rPr>
          <t xml:space="preserve">BallID: W18_x000D_
Schematic Name: _x000D_
Shown parameter: SA8155SIP Ball Name (SA8155P)_x000D_
</t>
        </r>
      </text>
    </comment>
    <comment ref="U20" authorId="0" shapeId="0" xr:uid="{00000000-0006-0000-0400-0000DA010000}">
      <text>
        <r>
          <rPr>
            <sz val="9"/>
            <color indexed="81"/>
            <rFont val="Segoe UI"/>
            <family val="2"/>
          </rPr>
          <t xml:space="preserve">BallID: W20_x000D_
Schematic Name: _x000D_
Shown parameter: SA8155SIP Ball Name (SA8155P)_x000D_
</t>
        </r>
      </text>
    </comment>
    <comment ref="W20" authorId="0" shapeId="0" xr:uid="{00000000-0006-0000-0400-0000DB010000}">
      <text>
        <r>
          <rPr>
            <sz val="9"/>
            <color indexed="81"/>
            <rFont val="Segoe UI"/>
            <family val="2"/>
          </rPr>
          <t xml:space="preserve">BallID: W22_x000D_
Schematic Name: _x000D_
Shown parameter: SA8155SIP Ball Name (SA8155P)_x000D_
</t>
        </r>
      </text>
    </comment>
    <comment ref="Y20" authorId="0" shapeId="0" xr:uid="{00000000-0006-0000-0400-0000DC010000}">
      <text>
        <r>
          <rPr>
            <sz val="9"/>
            <color indexed="81"/>
            <rFont val="Segoe UI"/>
            <family val="2"/>
          </rPr>
          <t xml:space="preserve">BallID: W24_x000D_
Schematic Name: _x000D_
Shown parameter: SA8155SIP Ball Name (SA8155P)_x000D_
</t>
        </r>
      </text>
    </comment>
    <comment ref="AA20" authorId="0" shapeId="0" xr:uid="{00000000-0006-0000-0400-0000DD010000}">
      <text>
        <r>
          <rPr>
            <sz val="9"/>
            <color indexed="81"/>
            <rFont val="Segoe UI"/>
            <family val="2"/>
          </rPr>
          <t xml:space="preserve">BallID: W26_x000D_
Schematic Name: GND_x000D_
Shown parameter: SA8155SIP Ball Name (SA8155P)_x000D_
</t>
        </r>
      </text>
    </comment>
    <comment ref="AC20" authorId="0" shapeId="0" xr:uid="{00000000-0006-0000-0400-0000DE010000}">
      <text>
        <r>
          <rPr>
            <sz val="9"/>
            <color indexed="81"/>
            <rFont val="Segoe UI"/>
            <family val="2"/>
          </rPr>
          <t xml:space="preserve">BallID: W28_x000D_
Schematic Name: _x000D_
Shown parameter: SA8155SIP Ball Name (SA8155P)_x000D_
</t>
        </r>
      </text>
    </comment>
    <comment ref="AE20" authorId="0" shapeId="0" xr:uid="{00000000-0006-0000-0400-0000DF010000}">
      <text>
        <r>
          <rPr>
            <sz val="9"/>
            <color indexed="81"/>
            <rFont val="Segoe UI"/>
            <family val="2"/>
          </rPr>
          <t xml:space="preserve">BallID: W30_x000D_
Schematic Name: GND_x000D_
Shown parameter: SA8155SIP Ball Name (SA8155P)_x000D_
</t>
        </r>
      </text>
    </comment>
    <comment ref="AG20" authorId="0" shapeId="0" xr:uid="{00000000-0006-0000-0400-0000E0010000}">
      <text>
        <r>
          <rPr>
            <sz val="9"/>
            <color indexed="81"/>
            <rFont val="Segoe UI"/>
            <family val="2"/>
          </rPr>
          <t xml:space="preserve">BallID: W32_x000D_
Schematic Name: _x000D_
Shown parameter: SA8155SIP Ball Name (SA8155P)_x000D_
</t>
        </r>
      </text>
    </comment>
    <comment ref="AI20" authorId="0" shapeId="0" xr:uid="{00000000-0006-0000-0400-0000E1010000}">
      <text>
        <r>
          <rPr>
            <sz val="9"/>
            <color indexed="81"/>
            <rFont val="Segoe UI"/>
            <family val="2"/>
          </rPr>
          <t xml:space="preserve">BallID: W34_x000D_
Schematic Name: GND_x000D_
Shown parameter: SA8155SIP Ball Name (SA8155P)_x000D_
</t>
        </r>
      </text>
    </comment>
    <comment ref="AJ20" authorId="0" shapeId="0" xr:uid="{00000000-0006-0000-0400-0000E2010000}">
      <text>
        <r>
          <rPr>
            <sz val="9"/>
            <color indexed="81"/>
            <rFont val="Segoe UI"/>
            <family val="2"/>
          </rPr>
          <t xml:space="preserve">BallID: W35_x000D_
Schematic Name: GND_x000D_
Shown parameter: SA8155SIP Ball Name (SA8155P)_x000D_
</t>
        </r>
      </text>
    </comment>
    <comment ref="AK20" authorId="0" shapeId="0" xr:uid="{00000000-0006-0000-0400-0000E3010000}">
      <text>
        <r>
          <rPr>
            <sz val="9"/>
            <color indexed="81"/>
            <rFont val="Segoe UI"/>
            <family val="2"/>
          </rPr>
          <t xml:space="preserve">BallID: W36_x000D_
Schematic Name: CPU_UFS1:UFS_TXD1_N_x000D_
Shown parameter: SA8155SIP Ball Name (SA8155P)_x000D_
</t>
        </r>
      </text>
    </comment>
    <comment ref="AL20" authorId="0" shapeId="0" xr:uid="{00000000-0006-0000-0400-0000E4010000}">
      <text>
        <r>
          <rPr>
            <sz val="9"/>
            <color indexed="81"/>
            <rFont val="Segoe UI"/>
            <family val="2"/>
          </rPr>
          <t xml:space="preserve">BallID: W37_x000D_
Schematic Name: GND_x000D_
Shown parameter: SA8155SIP Ball Name (SA8155P)_x000D_
</t>
        </r>
      </text>
    </comment>
    <comment ref="B21" authorId="0" shapeId="0" xr:uid="{00000000-0006-0000-0400-0000E5010000}">
      <text>
        <r>
          <rPr>
            <sz val="9"/>
            <color indexed="81"/>
            <rFont val="Segoe UI"/>
            <family val="2"/>
          </rPr>
          <t xml:space="preserve">BallID: Y1_x000D_
Schematic Name: GND_x000D_
Shown parameter: SA8155SIP Ball Name (SA8155P)_x000D_
</t>
        </r>
      </text>
    </comment>
    <comment ref="C21" authorId="0" shapeId="0" xr:uid="{00000000-0006-0000-0400-0000E6010000}">
      <text>
        <r>
          <rPr>
            <sz val="9"/>
            <color indexed="81"/>
            <rFont val="Segoe UI"/>
            <family val="2"/>
          </rPr>
          <t xml:space="preserve">BallID: Y2_x000D_
Schematic Name: GND_x000D_
Shown parameter: SA8155SIP Ball Name (SA8155P)_x000D_
</t>
        </r>
      </text>
    </comment>
    <comment ref="D21" authorId="0" shapeId="0" xr:uid="{00000000-0006-0000-0400-0000E7010000}">
      <text>
        <r>
          <rPr>
            <sz val="9"/>
            <color indexed="81"/>
            <rFont val="Segoe UI"/>
            <family val="2"/>
          </rPr>
          <t xml:space="preserve">BallID: Y3_x000D_
Schematic Name: GND_x000D_
Shown parameter: SA8155SIP Ball Name (SA8155P)_x000D_
</t>
        </r>
      </text>
    </comment>
    <comment ref="E21" authorId="0" shapeId="0" xr:uid="{00000000-0006-0000-0400-0000E8010000}">
      <text>
        <r>
          <rPr>
            <sz val="9"/>
            <color indexed="81"/>
            <rFont val="Segoe UI"/>
            <family val="2"/>
          </rPr>
          <t xml:space="preserve">BallID: Y4_x000D_
Schematic Name: _x000D_
Shown parameter: SA8155SIP Ball Name (SA8155P)_x000D_
</t>
        </r>
      </text>
    </comment>
    <comment ref="F21" authorId="0" shapeId="0" xr:uid="{00000000-0006-0000-0400-0000E9010000}">
      <text>
        <r>
          <rPr>
            <sz val="9"/>
            <color indexed="81"/>
            <rFont val="Segoe UI"/>
            <family val="2"/>
          </rPr>
          <t xml:space="preserve">BallID: Y5_x000D_
Schematic Name: GND_x000D_
Shown parameter: SA8155SIP Ball Name (SA8155P)_x000D_
</t>
        </r>
      </text>
    </comment>
    <comment ref="H21" authorId="0" shapeId="0" xr:uid="{00000000-0006-0000-0400-0000EA010000}">
      <text>
        <r>
          <rPr>
            <sz val="9"/>
            <color indexed="81"/>
            <rFont val="Segoe UI"/>
            <family val="2"/>
          </rPr>
          <t xml:space="preserve">BallID: Y7_x000D_
Schematic Name: U33R_CPU_x000D_
Shown parameter: SA8155SIP Ball Name (SA8155P)_x000D_
</t>
        </r>
      </text>
    </comment>
    <comment ref="J21" authorId="0" shapeId="0" xr:uid="{00000000-0006-0000-0400-0000EB010000}">
      <text>
        <r>
          <rPr>
            <sz val="9"/>
            <color indexed="81"/>
            <rFont val="Segoe UI"/>
            <family val="2"/>
          </rPr>
          <t xml:space="preserve">BallID: Y9_x000D_
Schematic Name: U33R_CPU_x000D_
Shown parameter: SA8155SIP Ball Name (SA8155P)_x000D_
</t>
        </r>
      </text>
    </comment>
    <comment ref="L21" authorId="0" shapeId="0" xr:uid="{00000000-0006-0000-0400-0000EC010000}">
      <text>
        <r>
          <rPr>
            <sz val="9"/>
            <color indexed="81"/>
            <rFont val="Segoe UI"/>
            <family val="2"/>
          </rPr>
          <t xml:space="preserve">BallID: Y11_x000D_
Schematic Name: U33R_CPU_x000D_
Shown parameter: SA8155SIP Ball Name (SA8155P)_x000D_
</t>
        </r>
      </text>
    </comment>
    <comment ref="N21" authorId="0" shapeId="0" xr:uid="{00000000-0006-0000-0400-0000ED010000}">
      <text>
        <r>
          <rPr>
            <sz val="9"/>
            <color indexed="81"/>
            <rFont val="Segoe UI"/>
            <family val="2"/>
          </rPr>
          <t xml:space="preserve">BallID: Y13_x000D_
Schematic Name: GND_x000D_
Shown parameter: SA8155SIP Ball Name (SA8155P)_x000D_
</t>
        </r>
      </text>
    </comment>
    <comment ref="P21" authorId="0" shapeId="0" xr:uid="{00000000-0006-0000-0400-0000EE010000}">
      <text>
        <r>
          <rPr>
            <sz val="9"/>
            <color indexed="81"/>
            <rFont val="Segoe UI"/>
            <family val="2"/>
          </rPr>
          <t xml:space="preserve">BallID: Y15_x000D_
Schematic Name: CPU_SBR_SPI_1V8:SPI_MISO_x000D_
Shown parameter: SA8155SIP Ball Name (SA8155P)_x000D_
</t>
        </r>
      </text>
    </comment>
    <comment ref="R21" authorId="0" shapeId="0" xr:uid="{00000000-0006-0000-0400-0000EF010000}">
      <text>
        <r>
          <rPr>
            <sz val="9"/>
            <color indexed="81"/>
            <rFont val="Segoe UI"/>
            <family val="2"/>
          </rPr>
          <t xml:space="preserve">BallID: Y17_x000D_
Schematic Name: CPU_SCC_DNL_UART_1V8:UART_TXD_x000D_
Shown parameter: SA8155SIP Ball Name (SA8155P)_x000D_
</t>
        </r>
      </text>
    </comment>
    <comment ref="T21" authorId="0" shapeId="0" xr:uid="{00000000-0006-0000-0400-0000F0010000}">
      <text>
        <r>
          <rPr>
            <sz val="9"/>
            <color indexed="81"/>
            <rFont val="Segoe UI"/>
            <family val="2"/>
          </rPr>
          <t xml:space="preserve">BallID: Y19_x000D_
Schematic Name: _x000D_
Shown parameter: SA8155SIP Ball Name (SA8155P)_x000D_
</t>
        </r>
      </text>
    </comment>
    <comment ref="V21" authorId="0" shapeId="0" xr:uid="{00000000-0006-0000-0400-0000F1010000}">
      <text>
        <r>
          <rPr>
            <sz val="9"/>
            <color indexed="81"/>
            <rFont val="Segoe UI"/>
            <family val="2"/>
          </rPr>
          <t xml:space="preserve">BallID: Y21_x000D_
Schematic Name: GND_x000D_
Shown parameter: SA8155SIP Ball Name (SA8155P)_x000D_
</t>
        </r>
      </text>
    </comment>
    <comment ref="X21" authorId="0" shapeId="0" xr:uid="{00000000-0006-0000-0400-0000F2010000}">
      <text>
        <r>
          <rPr>
            <sz val="9"/>
            <color indexed="81"/>
            <rFont val="Segoe UI"/>
            <family val="2"/>
          </rPr>
          <t xml:space="preserve">BallID: Y23_x000D_
Schematic Name: _x000D_
Shown parameter: SA8155SIP Ball Name (SA8155P)_x000D_
</t>
        </r>
      </text>
    </comment>
    <comment ref="Z21" authorId="0" shapeId="0" xr:uid="{00000000-0006-0000-0400-0000F3010000}">
      <text>
        <r>
          <rPr>
            <sz val="9"/>
            <color indexed="81"/>
            <rFont val="Segoe UI"/>
            <family val="2"/>
          </rPr>
          <t xml:space="preserve">BallID: Y25_x000D_
Schematic Name: _x000D_
Shown parameter: SA8155SIP Ball Name (SA8155P)_x000D_
</t>
        </r>
      </text>
    </comment>
    <comment ref="AB21" authorId="0" shapeId="0" xr:uid="{00000000-0006-0000-0400-0000F4010000}">
      <text>
        <r>
          <rPr>
            <sz val="9"/>
            <color indexed="81"/>
            <rFont val="Segoe UI"/>
            <family val="2"/>
          </rPr>
          <t xml:space="preserve">BallID: Y27_x000D_
Schematic Name: GND_x000D_
Shown parameter: SA8155SIP Ball Name (SA8155P)_x000D_
</t>
        </r>
      </text>
    </comment>
    <comment ref="AD21" authorId="0" shapeId="0" xr:uid="{00000000-0006-0000-0400-0000F5010000}">
      <text>
        <r>
          <rPr>
            <sz val="9"/>
            <color indexed="81"/>
            <rFont val="Segoe UI"/>
            <family val="2"/>
          </rPr>
          <t xml:space="preserve">BallID: Y29_x000D_
Schematic Name: _x000D_
Shown parameter: SA8155SIP Ball Name (SA8155P)_x000D_
</t>
        </r>
      </text>
    </comment>
    <comment ref="AF21" authorId="0" shapeId="0" xr:uid="{00000000-0006-0000-0400-0000F6010000}">
      <text>
        <r>
          <rPr>
            <sz val="9"/>
            <color indexed="81"/>
            <rFont val="Segoe UI"/>
            <family val="2"/>
          </rPr>
          <t xml:space="preserve">BallID: Y31_x000D_
Schematic Name: _x000D_
Shown parameter: SA8155SIP Ball Name (SA8155P)_x000D_
</t>
        </r>
      </text>
    </comment>
    <comment ref="AH21" authorId="0" shapeId="0" xr:uid="{00000000-0006-0000-0400-0000F7010000}">
      <text>
        <r>
          <rPr>
            <sz val="9"/>
            <color indexed="81"/>
            <rFont val="Segoe UI"/>
            <family val="2"/>
          </rPr>
          <t xml:space="preserve">BallID: Y33_x000D_
Schematic Name: GND_x000D_
Shown parameter: SA8155SIP Ball Name (SA8155P)_x000D_
</t>
        </r>
      </text>
    </comment>
    <comment ref="AI21" authorId="0" shapeId="0" xr:uid="{00000000-0006-0000-0400-0000F8010000}">
      <text>
        <r>
          <rPr>
            <sz val="9"/>
            <color indexed="81"/>
            <rFont val="Segoe UI"/>
            <family val="2"/>
          </rPr>
          <t xml:space="preserve">BallID: Y34_x000D_
Schematic Name: CPU_INC_SPI_1V8:SPI_S_MISO_x000D_
Shown parameter: SA8155SIP Ball Name (SA8155P)_x000D_
</t>
        </r>
      </text>
    </comment>
    <comment ref="AJ21" authorId="0" shapeId="0" xr:uid="{00000000-0006-0000-0400-0000F9010000}">
      <text>
        <r>
          <rPr>
            <sz val="9"/>
            <color indexed="81"/>
            <rFont val="Segoe UI"/>
            <family val="2"/>
          </rPr>
          <t xml:space="preserve">BallID: Y35_x000D_
Schematic Name: GND_x000D_
Shown parameter: SA8155SIP Ball Name (SA8155P)_x000D_
</t>
        </r>
      </text>
    </comment>
    <comment ref="AK21" authorId="0" shapeId="0" xr:uid="{00000000-0006-0000-0400-0000FA010000}">
      <text>
        <r>
          <rPr>
            <sz val="9"/>
            <color indexed="81"/>
            <rFont val="Segoe UI"/>
            <family val="2"/>
          </rPr>
          <t xml:space="preserve">BallID: Y36_x000D_
Schematic Name: GND_x000D_
Shown parameter: SA8155SIP Ball Name (SA8155P)_x000D_
</t>
        </r>
      </text>
    </comment>
    <comment ref="AL21" authorId="0" shapeId="0" xr:uid="{00000000-0006-0000-0400-0000FB010000}">
      <text>
        <r>
          <rPr>
            <sz val="9"/>
            <color indexed="81"/>
            <rFont val="Segoe UI"/>
            <family val="2"/>
          </rPr>
          <t xml:space="preserve">BallID: Y37_x000D_
Schematic Name: GND_x000D_
Shown parameter: SA8155SIP Ball Name (SA8155P)_x000D_
</t>
        </r>
      </text>
    </comment>
    <comment ref="B22" authorId="0" shapeId="0" xr:uid="{00000000-0006-0000-0400-0000FC010000}">
      <text>
        <r>
          <rPr>
            <sz val="9"/>
            <color indexed="81"/>
            <rFont val="Segoe UI"/>
            <family val="2"/>
          </rPr>
          <t xml:space="preserve">BallID: AA1_x000D_
Schematic Name: GND_x000D_
Shown parameter: SA8155SIP Ball Name (SA8155P)_x000D_
</t>
        </r>
      </text>
    </comment>
    <comment ref="C22" authorId="0" shapeId="0" xr:uid="{00000000-0006-0000-0400-0000FD010000}">
      <text>
        <r>
          <rPr>
            <sz val="9"/>
            <color indexed="81"/>
            <rFont val="Segoe UI"/>
            <family val="2"/>
          </rPr>
          <t xml:space="preserve">BallID: AA2_x000D_
Schematic Name: CPU_WLAN_PCIE:PCIE_TXD_N_x000D_
Shown parameter: SA8155SIP Ball Name (SA8155P)_x000D_
</t>
        </r>
      </text>
    </comment>
    <comment ref="D22" authorId="0" shapeId="0" xr:uid="{00000000-0006-0000-0400-0000FE010000}">
      <text>
        <r>
          <rPr>
            <sz val="9"/>
            <color indexed="81"/>
            <rFont val="Segoe UI"/>
            <family val="2"/>
          </rPr>
          <t xml:space="preserve">BallID: AA3_x000D_
Schematic Name: GND_x000D_
Shown parameter: SA8155SIP Ball Name (SA8155P)_x000D_
</t>
        </r>
      </text>
    </comment>
    <comment ref="E22" authorId="0" shapeId="0" xr:uid="{00000000-0006-0000-0400-0000FF010000}">
      <text>
        <r>
          <rPr>
            <sz val="9"/>
            <color indexed="81"/>
            <rFont val="Segoe UI"/>
            <family val="2"/>
          </rPr>
          <t xml:space="preserve">BallID: AA4_x000D_
Schematic Name: SCC_TEMP_MON_ADC:TEMP_SIP_SOC,
SA8195SIP_TEMP_SENSE_ADC:TEMP_SIP_SOC_x000D_
Shown parameter: SA8155SIP Ball Name (SA8155P)_x000D_
</t>
        </r>
      </text>
    </comment>
    <comment ref="G22" authorId="0" shapeId="0" xr:uid="{00000000-0006-0000-0400-000000020000}">
      <text>
        <r>
          <rPr>
            <sz val="9"/>
            <color indexed="81"/>
            <rFont val="Segoe UI"/>
            <family val="2"/>
          </rPr>
          <t xml:space="preserve">BallID: AA6_x000D_
Schematic Name: U33R_CPU_x000D_
Shown parameter: SA8155SIP Ball Name (SA8155P)_x000D_
</t>
        </r>
      </text>
    </comment>
    <comment ref="I22" authorId="0" shapeId="0" xr:uid="{00000000-0006-0000-0400-000001020000}">
      <text>
        <r>
          <rPr>
            <sz val="9"/>
            <color indexed="81"/>
            <rFont val="Segoe UI"/>
            <family val="2"/>
          </rPr>
          <t xml:space="preserve">BallID: AA8_x000D_
Schematic Name: U33R_CPU_x000D_
Shown parameter: SA8155SIP Ball Name (SA8155P)_x000D_
</t>
        </r>
      </text>
    </comment>
    <comment ref="K22" authorId="0" shapeId="0" xr:uid="{00000000-0006-0000-0400-000002020000}">
      <text>
        <r>
          <rPr>
            <sz val="9"/>
            <color indexed="81"/>
            <rFont val="Segoe UI"/>
            <family val="2"/>
          </rPr>
          <t xml:space="preserve">BallID: AA10_x000D_
Schematic Name: U33R_CPU_x000D_
Shown parameter: SA8155SIP Ball Name (SA8155P)_x000D_
</t>
        </r>
      </text>
    </comment>
    <comment ref="M22" authorId="0" shapeId="0" xr:uid="{00000000-0006-0000-0400-000003020000}">
      <text>
        <r>
          <rPr>
            <sz val="9"/>
            <color indexed="81"/>
            <rFont val="Segoe UI"/>
            <family val="2"/>
          </rPr>
          <t xml:space="preserve">BallID: AA12_x000D_
Schematic Name: U33R_CPU_x000D_
Shown parameter: SA8155SIP Ball Name (SA8155P)_x000D_
</t>
        </r>
      </text>
    </comment>
    <comment ref="O22" authorId="0" shapeId="0" xr:uid="{00000000-0006-0000-0400-000004020000}">
      <text>
        <r>
          <rPr>
            <sz val="9"/>
            <color indexed="81"/>
            <rFont val="Segoe UI"/>
            <family val="2"/>
          </rPr>
          <t xml:space="preserve">BallID: AA14_x000D_
Schematic Name: CPU_SBR_SPI_1V8:SPI_MOSI_x000D_
Shown parameter: SA8155SIP Ball Name (SA8155P)_x000D_
</t>
        </r>
      </text>
    </comment>
    <comment ref="Q22" authorId="0" shapeId="0" xr:uid="{00000000-0006-0000-0400-000005020000}">
      <text>
        <r>
          <rPr>
            <sz val="9"/>
            <color indexed="81"/>
            <rFont val="Segoe UI"/>
            <family val="2"/>
          </rPr>
          <t xml:space="preserve">BallID: AA16_x000D_
Schematic Name: CPU_SBR_SPI_1V8:SPI_CLK_x000D_
Shown parameter: SA8155SIP Ball Name (SA8155P)_x000D_
</t>
        </r>
      </text>
    </comment>
    <comment ref="S22" authorId="0" shapeId="0" xr:uid="{00000000-0006-0000-0400-000006020000}">
      <text>
        <r>
          <rPr>
            <sz val="9"/>
            <color indexed="81"/>
            <rFont val="Segoe UI"/>
            <family val="2"/>
          </rPr>
          <t xml:space="preserve">BallID: AA18_x000D_
Schematic Name: _x000D_
Shown parameter: SA8155SIP Ball Name (SA8155P)_x000D_
</t>
        </r>
      </text>
    </comment>
    <comment ref="U22" authorId="0" shapeId="0" xr:uid="{00000000-0006-0000-0400-000007020000}">
      <text>
        <r>
          <rPr>
            <sz val="9"/>
            <color indexed="81"/>
            <rFont val="Segoe UI"/>
            <family val="2"/>
          </rPr>
          <t xml:space="preserve">BallID: AA20_x000D_
Schematic Name: GND_x000D_
Shown parameter: SA8155SIP Ball Name (SA8155P)_x000D_
</t>
        </r>
      </text>
    </comment>
    <comment ref="W22" authorId="0" shapeId="0" xr:uid="{00000000-0006-0000-0400-000008020000}">
      <text>
        <r>
          <rPr>
            <sz val="9"/>
            <color indexed="81"/>
            <rFont val="Segoe UI"/>
            <family val="2"/>
          </rPr>
          <t xml:space="preserve">BallID: AA22_x000D_
Schematic Name: _x000D_
Shown parameter: SA8155SIP Ball Name (SA8155P)_x000D_
</t>
        </r>
      </text>
    </comment>
    <comment ref="Y22" authorId="0" shapeId="0" xr:uid="{00000000-0006-0000-0400-000009020000}">
      <text>
        <r>
          <rPr>
            <sz val="9"/>
            <color indexed="81"/>
            <rFont val="Segoe UI"/>
            <family val="2"/>
          </rPr>
          <t xml:space="preserve">BallID: AA24_x000D_
Schematic Name: GND_x000D_
Shown parameter: SA8155SIP Ball Name (SA8155P)_x000D_
</t>
        </r>
      </text>
    </comment>
    <comment ref="AA22" authorId="0" shapeId="0" xr:uid="{00000000-0006-0000-0400-00000A020000}">
      <text>
        <r>
          <rPr>
            <sz val="9"/>
            <color indexed="81"/>
            <rFont val="Segoe UI"/>
            <family val="2"/>
          </rPr>
          <t xml:space="preserve">BallID: AA26_x000D_
Schematic Name: _x000D_
Shown parameter: SA8155SIP Ball Name (SA8155P)_x000D_
</t>
        </r>
      </text>
    </comment>
    <comment ref="AC22" authorId="0" shapeId="0" xr:uid="{00000000-0006-0000-0400-00000B020000}">
      <text>
        <r>
          <rPr>
            <sz val="9"/>
            <color indexed="81"/>
            <rFont val="Segoe UI"/>
            <family val="2"/>
          </rPr>
          <t xml:space="preserve">BallID: AA28_x000D_
Schematic Name: _x000D_
Shown parameter: SA8155SIP Ball Name (SA8155P)_x000D_
</t>
        </r>
      </text>
    </comment>
    <comment ref="AE22" authorId="0" shapeId="0" xr:uid="{00000000-0006-0000-0400-00000C020000}">
      <text>
        <r>
          <rPr>
            <sz val="9"/>
            <color indexed="81"/>
            <rFont val="Segoe UI"/>
            <family val="2"/>
          </rPr>
          <t xml:space="preserve">BallID: AA30_x000D_
Schematic Name: _x000D_
Shown parameter: SA8155SIP Ball Name (SA8155P)_x000D_
</t>
        </r>
      </text>
    </comment>
    <comment ref="AG22" authorId="0" shapeId="0" xr:uid="{00000000-0006-0000-0400-00000D020000}">
      <text>
        <r>
          <rPr>
            <sz val="9"/>
            <color indexed="81"/>
            <rFont val="Segoe UI"/>
            <family val="2"/>
          </rPr>
          <t xml:space="preserve">BallID: AA32_x000D_
Schematic Name: GND_x000D_
Shown parameter: SA8155SIP Ball Name (SA8155P)_x000D_
</t>
        </r>
      </text>
    </comment>
    <comment ref="AI22" authorId="0" shapeId="0" xr:uid="{00000000-0006-0000-0400-00000E020000}">
      <text>
        <r>
          <rPr>
            <sz val="9"/>
            <color indexed="81"/>
            <rFont val="Segoe UI"/>
            <family val="2"/>
          </rPr>
          <t xml:space="preserve">BallID: AA34_x000D_
Schematic Name: CPU_INC_SPI_1V8:SPI_S_MCLK_x000D_
Shown parameter: SA8155SIP Ball Name (SA8155P)_x000D_
</t>
        </r>
      </text>
    </comment>
    <comment ref="AJ22" authorId="0" shapeId="0" xr:uid="{00000000-0006-0000-0400-00000F020000}">
      <text>
        <r>
          <rPr>
            <sz val="9"/>
            <color indexed="81"/>
            <rFont val="Segoe UI"/>
            <family val="2"/>
          </rPr>
          <t xml:space="preserve">BallID: AA35_x000D_
Schematic Name: CPU_INC_SPI_1V8:SPI_S_MOSI_x000D_
Shown parameter: SA8155SIP Ball Name (SA8155P)_x000D_
</t>
        </r>
      </text>
    </comment>
    <comment ref="AK22" authorId="0" shapeId="0" xr:uid="{00000000-0006-0000-0400-000010020000}">
      <text>
        <r>
          <rPr>
            <sz val="9"/>
            <color indexed="81"/>
            <rFont val="Segoe UI"/>
            <family val="2"/>
          </rPr>
          <t xml:space="preserve">BallID: AA36_x000D_
Schematic Name: CPU_VO_RSE_DP:DP_TX0_P_x000D_
Shown parameter: SA8155SIP Ball Name (SA8155P)_x000D_
</t>
        </r>
      </text>
    </comment>
    <comment ref="AL22" authorId="0" shapeId="0" xr:uid="{00000000-0006-0000-0400-000011020000}">
      <text>
        <r>
          <rPr>
            <sz val="9"/>
            <color indexed="81"/>
            <rFont val="Segoe UI"/>
            <family val="2"/>
          </rPr>
          <t xml:space="preserve">BallID: AA37_x000D_
Schematic Name: GND_x000D_
Shown parameter: SA8155SIP Ball Name (SA8155P)_x000D_
</t>
        </r>
      </text>
    </comment>
    <comment ref="B23" authorId="0" shapeId="0" xr:uid="{00000000-0006-0000-0400-000012020000}">
      <text>
        <r>
          <rPr>
            <sz val="9"/>
            <color indexed="81"/>
            <rFont val="Segoe UI"/>
            <family val="2"/>
          </rPr>
          <t xml:space="preserve">BallID: AB1_x000D_
Schematic Name: GND_x000D_
Shown parameter: SA8155SIP Ball Name (SA8155P)_x000D_
</t>
        </r>
      </text>
    </comment>
    <comment ref="C23" authorId="0" shapeId="0" xr:uid="{00000000-0006-0000-0400-000013020000}">
      <text>
        <r>
          <rPr>
            <sz val="9"/>
            <color indexed="81"/>
            <rFont val="Segoe UI"/>
            <family val="2"/>
          </rPr>
          <t xml:space="preserve">BallID: AB2_x000D_
Schematic Name: CPU_WLAN_PCIE:PCIE_TXD_P_x000D_
Shown parameter: SA8155SIP Ball Name (SA8155P)_x000D_
</t>
        </r>
      </text>
    </comment>
    <comment ref="D23" authorId="0" shapeId="0" xr:uid="{00000000-0006-0000-0400-000014020000}">
      <text>
        <r>
          <rPr>
            <sz val="9"/>
            <color indexed="81"/>
            <rFont val="Segoe UI"/>
            <family val="2"/>
          </rPr>
          <t xml:space="preserve">BallID: AB3_x000D_
Schematic Name: GND_x000D_
Shown parameter: SA8155SIP Ball Name (SA8155P)_x000D_
</t>
        </r>
      </text>
    </comment>
    <comment ref="E23" authorId="0" shapeId="0" xr:uid="{00000000-0006-0000-0400-000015020000}">
      <text>
        <r>
          <rPr>
            <sz val="9"/>
            <color indexed="81"/>
            <rFont val="Segoe UI"/>
            <family val="2"/>
          </rPr>
          <t xml:space="preserve">BallID: AB4_x000D_
Schematic Name: _x000D_
Shown parameter: SA8155SIP Ball Name (SA8155P)_x000D_
</t>
        </r>
      </text>
    </comment>
    <comment ref="F23" authorId="0" shapeId="0" xr:uid="{00000000-0006-0000-0400-000016020000}">
      <text>
        <r>
          <rPr>
            <sz val="9"/>
            <color indexed="81"/>
            <rFont val="Segoe UI"/>
            <family val="2"/>
          </rPr>
          <t xml:space="preserve">BallID: AB5_x000D_
Schematic Name: GND_x000D_
Shown parameter: SA8155SIP Ball Name (SA8155P)_x000D_
</t>
        </r>
      </text>
    </comment>
    <comment ref="H23" authorId="0" shapeId="0" xr:uid="{00000000-0006-0000-0400-000017020000}">
      <text>
        <r>
          <rPr>
            <sz val="9"/>
            <color indexed="81"/>
            <rFont val="Segoe UI"/>
            <family val="2"/>
          </rPr>
          <t xml:space="preserve">BallID: AB7_x000D_
Schematic Name: U33R_CPU_x000D_
Shown parameter: SA8155SIP Ball Name (SA8155P)_x000D_
</t>
        </r>
      </text>
    </comment>
    <comment ref="J23" authorId="0" shapeId="0" xr:uid="{00000000-0006-0000-0400-000018020000}">
      <text>
        <r>
          <rPr>
            <sz val="9"/>
            <color indexed="81"/>
            <rFont val="Segoe UI"/>
            <family val="2"/>
          </rPr>
          <t xml:space="preserve">BallID: AB9_x000D_
Schematic Name: U33R_CPU_x000D_
Shown parameter: SA8155SIP Ball Name (SA8155P)_x000D_
</t>
        </r>
      </text>
    </comment>
    <comment ref="L23" authorId="0" shapeId="0" xr:uid="{00000000-0006-0000-0400-000019020000}">
      <text>
        <r>
          <rPr>
            <sz val="9"/>
            <color indexed="81"/>
            <rFont val="Segoe UI"/>
            <family val="2"/>
          </rPr>
          <t xml:space="preserve">BallID: AB11_x000D_
Schematic Name: U33R_CPU_x000D_
Shown parameter: SA8155SIP Ball Name (SA8155P)_x000D_
</t>
        </r>
      </text>
    </comment>
    <comment ref="N23" authorId="0" shapeId="0" xr:uid="{00000000-0006-0000-0400-00001A020000}">
      <text>
        <r>
          <rPr>
            <sz val="9"/>
            <color indexed="81"/>
            <rFont val="Segoe UI"/>
            <family val="2"/>
          </rPr>
          <t xml:space="preserve">BallID: AB13_x000D_
Schematic Name: GND_x000D_
Shown parameter: SA8155SIP Ball Name (SA8155P)_x000D_
</t>
        </r>
      </text>
    </comment>
    <comment ref="P23" authorId="0" shapeId="0" xr:uid="{00000000-0006-0000-0400-00001B020000}">
      <text>
        <r>
          <rPr>
            <sz val="9"/>
            <color indexed="81"/>
            <rFont val="Segoe UI"/>
            <family val="2"/>
          </rPr>
          <t xml:space="preserve">BallID: AB15_x000D_
Schematic Name: CPU_SBR_STA710_1_SPI_CS_1V8:SPI_CS_B_x000D_
Shown parameter: SA8155SIP Ball Name (SA8155P)_x000D_
</t>
        </r>
      </text>
    </comment>
    <comment ref="R23" authorId="0" shapeId="0" xr:uid="{00000000-0006-0000-0400-00001C020000}">
      <text>
        <r>
          <rPr>
            <sz val="9"/>
            <color indexed="81"/>
            <rFont val="Segoe UI"/>
            <family val="2"/>
          </rPr>
          <t xml:space="preserve">BallID: AB17_x000D_
Schematic Name: CPU_USBHUB_CTRL_1V8:USB_HUB_I2C_EN,
CPU_USB20_CTRL_1V8:USB_PWR_EN_x000D_
Shown parameter: SA8155SIP Ball Name (SA8155P)_x000D_
</t>
        </r>
      </text>
    </comment>
    <comment ref="T23" authorId="0" shapeId="0" xr:uid="{00000000-0006-0000-0400-00001D020000}">
      <text>
        <r>
          <rPr>
            <sz val="9"/>
            <color indexed="81"/>
            <rFont val="Segoe UI"/>
            <family val="2"/>
          </rPr>
          <t xml:space="preserve">BallID: AB19_x000D_
Schematic Name: _x000D_
Shown parameter: SA8155SIP Ball Name (SA8155P)_x000D_
</t>
        </r>
      </text>
    </comment>
    <comment ref="V23" authorId="0" shapeId="0" xr:uid="{00000000-0006-0000-0400-00001E020000}">
      <text>
        <r>
          <rPr>
            <sz val="9"/>
            <color indexed="81"/>
            <rFont val="Segoe UI"/>
            <family val="2"/>
          </rPr>
          <t xml:space="preserve">BallID: AB21_x000D_
Schematic Name: GND_x000D_
Shown parameter: SA8155SIP Ball Name (SA8155P)_x000D_
</t>
        </r>
      </text>
    </comment>
    <comment ref="X23" authorId="0" shapeId="0" xr:uid="{00000000-0006-0000-0400-00001F020000}">
      <text>
        <r>
          <rPr>
            <sz val="9"/>
            <color indexed="81"/>
            <rFont val="Segoe UI"/>
            <family val="2"/>
          </rPr>
          <t xml:space="preserve">BallID: AB23_x000D_
Schematic Name: GND_x000D_
Shown parameter: SA8155SIP Ball Name (SA8155P)_x000D_
</t>
        </r>
      </text>
    </comment>
    <comment ref="Z23" authorId="0" shapeId="0" xr:uid="{00000000-0006-0000-0400-000020020000}">
      <text>
        <r>
          <rPr>
            <sz val="9"/>
            <color indexed="81"/>
            <rFont val="Segoe UI"/>
            <family val="2"/>
          </rPr>
          <t xml:space="preserve">BallID: AB25_x000D_
Schematic Name: _x000D_
Shown parameter: SA8155SIP Ball Name (SA8155P)_x000D_
</t>
        </r>
      </text>
    </comment>
    <comment ref="AB23" authorId="0" shapeId="0" xr:uid="{00000000-0006-0000-0400-000021020000}">
      <text>
        <r>
          <rPr>
            <sz val="9"/>
            <color indexed="81"/>
            <rFont val="Segoe UI"/>
            <family val="2"/>
          </rPr>
          <t xml:space="preserve">BallID: AB27_x000D_
Schematic Name: _x000D_
Shown parameter: SA8155SIP Ball Name (SA8155P)_x000D_
</t>
        </r>
      </text>
    </comment>
    <comment ref="AD23" authorId="0" shapeId="0" xr:uid="{00000000-0006-0000-0400-000022020000}">
      <text>
        <r>
          <rPr>
            <sz val="9"/>
            <color indexed="81"/>
            <rFont val="Segoe UI"/>
            <family val="2"/>
          </rPr>
          <t xml:space="preserve">BallID: AB29_x000D_
Schematic Name: _x000D_
Shown parameter: SA8155SIP Ball Name (SA8155P)_x000D_
</t>
        </r>
      </text>
    </comment>
    <comment ref="AF23" authorId="0" shapeId="0" xr:uid="{00000000-0006-0000-0400-000023020000}">
      <text>
        <r>
          <rPr>
            <sz val="9"/>
            <color indexed="81"/>
            <rFont val="Segoe UI"/>
            <family val="2"/>
          </rPr>
          <t xml:space="preserve">BallID: AB31_x000D_
Schematic Name: CPU_VO_CENTER_CTRL_1V8:GPIO_LOCK_x000D_
Shown parameter: SA8155SIP Ball Name (SA8155P)_x000D_
</t>
        </r>
      </text>
    </comment>
    <comment ref="AH23" authorId="0" shapeId="0" xr:uid="{00000000-0006-0000-0400-000024020000}">
      <text>
        <r>
          <rPr>
            <sz val="9"/>
            <color indexed="81"/>
            <rFont val="Segoe UI"/>
            <family val="2"/>
          </rPr>
          <t xml:space="preserve">BallID: AB33_x000D_
Schematic Name: GND_x000D_
Shown parameter: SA8155SIP Ball Name (SA8155P)_x000D_
</t>
        </r>
      </text>
    </comment>
    <comment ref="AI23" authorId="0" shapeId="0" xr:uid="{00000000-0006-0000-0400-000025020000}">
      <text>
        <r>
          <rPr>
            <sz val="9"/>
            <color indexed="81"/>
            <rFont val="Segoe UI"/>
            <family val="2"/>
          </rPr>
          <t xml:space="preserve">BallID: AB34_x000D_
Schematic Name: CPU_INC_SPI_1V8:SPI_M_MISO_x000D_
Shown parameter: SA8155SIP Ball Name (SA8155P)_x000D_
</t>
        </r>
      </text>
    </comment>
    <comment ref="AJ23" authorId="0" shapeId="0" xr:uid="{00000000-0006-0000-0400-000026020000}">
      <text>
        <r>
          <rPr>
            <sz val="9"/>
            <color indexed="81"/>
            <rFont val="Segoe UI"/>
            <family val="2"/>
          </rPr>
          <t xml:space="preserve">BallID: AB35_x000D_
Schematic Name: CPU_INC_SPI_1V8:SPI_S_CS_B_x000D_
Shown parameter: SA8155SIP Ball Name (SA8155P)_x000D_
</t>
        </r>
      </text>
    </comment>
    <comment ref="AK23" authorId="0" shapeId="0" xr:uid="{00000000-0006-0000-0400-000027020000}">
      <text>
        <r>
          <rPr>
            <sz val="9"/>
            <color indexed="81"/>
            <rFont val="Segoe UI"/>
            <family val="2"/>
          </rPr>
          <t xml:space="preserve">BallID: AB36_x000D_
Schematic Name: CPU_VO_RSE_DP:DP_TX0_N_x000D_
Shown parameter: SA8155SIP Ball Name (SA8155P)_x000D_
</t>
        </r>
      </text>
    </comment>
    <comment ref="AL23" authorId="0" shapeId="0" xr:uid="{00000000-0006-0000-0400-000028020000}">
      <text>
        <r>
          <rPr>
            <sz val="9"/>
            <color indexed="81"/>
            <rFont val="Segoe UI"/>
            <family val="2"/>
          </rPr>
          <t xml:space="preserve">BallID: AB37_x000D_
Schematic Name: GND_x000D_
Shown parameter: SA8155SIP Ball Name (SA8155P)_x000D_
</t>
        </r>
      </text>
    </comment>
    <comment ref="B24" authorId="0" shapeId="0" xr:uid="{00000000-0006-0000-0400-000029020000}">
      <text>
        <r>
          <rPr>
            <sz val="9"/>
            <color indexed="81"/>
            <rFont val="Segoe UI"/>
            <family val="2"/>
          </rPr>
          <t xml:space="preserve">BallID: AC1_x000D_
Schematic Name: GND_x000D_
Shown parameter: SA8155SIP Ball Name (SA8155P)_x000D_
</t>
        </r>
      </text>
    </comment>
    <comment ref="C24" authorId="0" shapeId="0" xr:uid="{00000000-0006-0000-0400-00002A020000}">
      <text>
        <r>
          <rPr>
            <sz val="9"/>
            <color indexed="81"/>
            <rFont val="Segoe UI"/>
            <family val="2"/>
          </rPr>
          <t xml:space="preserve">BallID: AC2_x000D_
Schematic Name: GND_x000D_
Shown parameter: SA8155SIP Ball Name (SA8155P)_x000D_
</t>
        </r>
      </text>
    </comment>
    <comment ref="D24" authorId="0" shapeId="0" xr:uid="{00000000-0006-0000-0400-00002B020000}">
      <text>
        <r>
          <rPr>
            <sz val="9"/>
            <color indexed="81"/>
            <rFont val="Segoe UI"/>
            <family val="2"/>
          </rPr>
          <t xml:space="preserve">BallID: AC3_x000D_
Schematic Name: GND_x000D_
Shown parameter: SA8155SIP Ball Name (SA8155P)_x000D_
</t>
        </r>
      </text>
    </comment>
    <comment ref="E24" authorId="0" shapeId="0" xr:uid="{00000000-0006-0000-0400-00002C020000}">
      <text>
        <r>
          <rPr>
            <sz val="9"/>
            <color indexed="81"/>
            <rFont val="Segoe UI"/>
            <family val="2"/>
          </rPr>
          <t xml:space="preserve">BallID: AC4_x000D_
Schematic Name: GND_x000D_
Shown parameter: SA8155SIP Ball Name (SA8155P)_x000D_
</t>
        </r>
      </text>
    </comment>
    <comment ref="G24" authorId="0" shapeId="0" xr:uid="{00000000-0006-0000-0400-00002D020000}">
      <text>
        <r>
          <rPr>
            <sz val="9"/>
            <color indexed="81"/>
            <rFont val="Segoe UI"/>
            <family val="2"/>
          </rPr>
          <t xml:space="preserve">BallID: AC6_x000D_
Schematic Name: GND_x000D_
Shown parameter: SA8155SIP Ball Name (SA8155P)_x000D_
</t>
        </r>
      </text>
    </comment>
    <comment ref="I24" authorId="0" shapeId="0" xr:uid="{00000000-0006-0000-0400-00002E020000}">
      <text>
        <r>
          <rPr>
            <sz val="9"/>
            <color indexed="81"/>
            <rFont val="Segoe UI"/>
            <family val="2"/>
          </rPr>
          <t xml:space="preserve">BallID: AC8_x000D_
Schematic Name: GND_x000D_
Shown parameter: SA8155SIP Ball Name (SA8155P)_x000D_
</t>
        </r>
      </text>
    </comment>
    <comment ref="K24" authorId="0" shapeId="0" xr:uid="{00000000-0006-0000-0400-00002F020000}">
      <text>
        <r>
          <rPr>
            <sz val="9"/>
            <color indexed="81"/>
            <rFont val="Segoe UI"/>
            <family val="2"/>
          </rPr>
          <t xml:space="preserve">BallID: AC10_x000D_
Schematic Name: GND_x000D_
Shown parameter: SA8155SIP Ball Name (SA8155P)_x000D_
</t>
        </r>
      </text>
    </comment>
    <comment ref="M24" authorId="0" shapeId="0" xr:uid="{00000000-0006-0000-0400-000030020000}">
      <text>
        <r>
          <rPr>
            <sz val="9"/>
            <color indexed="81"/>
            <rFont val="Segoe UI"/>
            <family val="2"/>
          </rPr>
          <t xml:space="preserve">BallID: AC12_x000D_
Schematic Name: GND_x000D_
Shown parameter: SA8155SIP Ball Name (SA8155P)_x000D_
</t>
        </r>
      </text>
    </comment>
    <comment ref="O24" authorId="0" shapeId="0" xr:uid="{00000000-0006-0000-0400-000031020000}">
      <text>
        <r>
          <rPr>
            <sz val="9"/>
            <color indexed="81"/>
            <rFont val="Segoe UI"/>
            <family val="2"/>
          </rPr>
          <t xml:space="preserve">BallID: AC14_x000D_
Schematic Name: _x000D_
Shown parameter: SA8155SIP Ball Name (SA8155P)_x000D_
</t>
        </r>
      </text>
    </comment>
    <comment ref="Q24" authorId="0" shapeId="0" xr:uid="{00000000-0006-0000-0400-000032020000}">
      <text>
        <r>
          <rPr>
            <sz val="9"/>
            <color indexed="81"/>
            <rFont val="Segoe UI"/>
            <family val="2"/>
          </rPr>
          <t xml:space="preserve">BallID: AC16_x000D_
Schematic Name: CPU_SUBPCB_CTRL_1V8:RST_B_x000D_
Shown parameter: SA8155SIP Ball Name (SA8155P)_x000D_
</t>
        </r>
      </text>
    </comment>
    <comment ref="S24" authorId="0" shapeId="0" xr:uid="{00000000-0006-0000-0400-000033020000}">
      <text>
        <r>
          <rPr>
            <sz val="9"/>
            <color indexed="81"/>
            <rFont val="Segoe UI"/>
            <family val="2"/>
          </rPr>
          <t xml:space="preserve">BallID: AC18_x000D_
Schematic Name: GND_x000D_
Shown parameter: SA8155SIP Ball Name (SA8155P)_x000D_
</t>
        </r>
      </text>
    </comment>
    <comment ref="U24" authorId="0" shapeId="0" xr:uid="{00000000-0006-0000-0400-000034020000}">
      <text>
        <r>
          <rPr>
            <sz val="9"/>
            <color indexed="81"/>
            <rFont val="Segoe UI"/>
            <family val="2"/>
          </rPr>
          <t xml:space="preserve">BallID: AC20_x000D_
Schematic Name: GND_x000D_
Shown parameter: SA8155SIP Ball Name (SA8155P)_x000D_
</t>
        </r>
      </text>
    </comment>
    <comment ref="W24" authorId="0" shapeId="0" xr:uid="{00000000-0006-0000-0400-000035020000}">
      <text>
        <r>
          <rPr>
            <sz val="9"/>
            <color indexed="81"/>
            <rFont val="Segoe UI"/>
            <family val="2"/>
          </rPr>
          <t xml:space="preserve">BallID: AC22_x000D_
Schematic Name: _x000D_
Shown parameter: SA8155SIP Ball Name (SA8155P)_x000D_
</t>
        </r>
      </text>
    </comment>
    <comment ref="Y24" authorId="0" shapeId="0" xr:uid="{00000000-0006-0000-0400-000036020000}">
      <text>
        <r>
          <rPr>
            <sz val="9"/>
            <color indexed="81"/>
            <rFont val="Segoe UI"/>
            <family val="2"/>
          </rPr>
          <t xml:space="preserve">BallID: AC24_x000D_
Schematic Name: _x000D_
Shown parameter: SA8155SIP Ball Name (SA8155P)_x000D_
</t>
        </r>
      </text>
    </comment>
    <comment ref="AA24" authorId="0" shapeId="0" xr:uid="{00000000-0006-0000-0400-000037020000}">
      <text>
        <r>
          <rPr>
            <sz val="9"/>
            <color indexed="81"/>
            <rFont val="Segoe UI"/>
            <family val="2"/>
          </rPr>
          <t xml:space="preserve">BallID: AC26_x000D_
Schematic Name: _x000D_
Shown parameter: SA8155SIP Ball Name (SA8155P)_x000D_
</t>
        </r>
      </text>
    </comment>
    <comment ref="AC24" authorId="0" shapeId="0" xr:uid="{00000000-0006-0000-0400-000038020000}">
      <text>
        <r>
          <rPr>
            <sz val="9"/>
            <color indexed="81"/>
            <rFont val="Segoe UI"/>
            <family val="2"/>
          </rPr>
          <t xml:space="preserve">BallID: AC28_x000D_
Schematic Name: _x000D_
Shown parameter: SA8155SIP Ball Name (SA8155P)_x000D_
</t>
        </r>
      </text>
    </comment>
    <comment ref="AE24" authorId="0" shapeId="0" xr:uid="{00000000-0006-0000-0400-000039020000}">
      <text>
        <r>
          <rPr>
            <sz val="9"/>
            <color indexed="81"/>
            <rFont val="Segoe UI"/>
            <family val="2"/>
          </rPr>
          <t xml:space="preserve">BallID: AC30_x000D_
Schematic Name: _x000D_
Shown parameter: SA8155SIP Ball Name (SA8155P)_x000D_
</t>
        </r>
      </text>
    </comment>
    <comment ref="AG24" authorId="0" shapeId="0" xr:uid="{00000000-0006-0000-0400-00003A020000}">
      <text>
        <r>
          <rPr>
            <sz val="9"/>
            <color indexed="81"/>
            <rFont val="Segoe UI"/>
            <family val="2"/>
          </rPr>
          <t xml:space="preserve">BallID: AC32_x000D_
Schematic Name: CPU_VO_CENTER_CTRL_1V8:REM_INT_B_x000D_
Shown parameter: SA8155SIP Ball Name (SA8155P)_x000D_
</t>
        </r>
      </text>
    </comment>
    <comment ref="AI24" authorId="0" shapeId="0" xr:uid="{00000000-0006-0000-0400-00003B020000}">
      <text>
        <r>
          <rPr>
            <sz val="9"/>
            <color indexed="81"/>
            <rFont val="Segoe UI"/>
            <family val="2"/>
          </rPr>
          <t xml:space="preserve">BallID: AC34_x000D_
Schematic Name: CPU_INC_SPI_1V8:SPI_M_MOSI_x000D_
Shown parameter: SA8155SIP Ball Name (SA8155P)_x000D_
</t>
        </r>
      </text>
    </comment>
    <comment ref="AJ24" authorId="0" shapeId="0" xr:uid="{00000000-0006-0000-0400-00003C020000}">
      <text>
        <r>
          <rPr>
            <sz val="9"/>
            <color indexed="81"/>
            <rFont val="Segoe UI"/>
            <family val="2"/>
          </rPr>
          <t xml:space="preserve">BallID: AC35_x000D_
Schematic Name: CPU_INC_SPI_1V8:SPI_M_MCLK_x000D_
Shown parameter: SA8155SIP Ball Name (SA8155P)_x000D_
</t>
        </r>
      </text>
    </comment>
    <comment ref="AK24" authorId="0" shapeId="0" xr:uid="{00000000-0006-0000-0400-00003D020000}">
      <text>
        <r>
          <rPr>
            <sz val="9"/>
            <color indexed="81"/>
            <rFont val="Segoe UI"/>
            <family val="2"/>
          </rPr>
          <t xml:space="preserve">BallID: AC36_x000D_
Schematic Name: GND_x000D_
Shown parameter: SA8155SIP Ball Name (SA8155P)_x000D_
</t>
        </r>
      </text>
    </comment>
    <comment ref="AL24" authorId="0" shapeId="0" xr:uid="{00000000-0006-0000-0400-00003E020000}">
      <text>
        <r>
          <rPr>
            <sz val="9"/>
            <color indexed="81"/>
            <rFont val="Segoe UI"/>
            <family val="2"/>
          </rPr>
          <t xml:space="preserve">BallID: AC37_x000D_
Schematic Name: CPU_VO_RSE_DP:DP_TX1_P_x000D_
Shown parameter: SA8155SIP Ball Name (SA8155P)_x000D_
</t>
        </r>
      </text>
    </comment>
    <comment ref="B25" authorId="0" shapeId="0" xr:uid="{00000000-0006-0000-0400-00003F020000}">
      <text>
        <r>
          <rPr>
            <sz val="9"/>
            <color indexed="81"/>
            <rFont val="Segoe UI"/>
            <family val="2"/>
          </rPr>
          <t xml:space="preserve">BallID: AD1_x000D_
Schematic Name: GND_x000D_
Shown parameter: SA8155SIP Ball Name (SA8155P)_x000D_
</t>
        </r>
      </text>
    </comment>
    <comment ref="C25" authorId="0" shapeId="0" xr:uid="{00000000-0006-0000-0400-000040020000}">
      <text>
        <r>
          <rPr>
            <sz val="9"/>
            <color indexed="81"/>
            <rFont val="Segoe UI"/>
            <family val="2"/>
          </rPr>
          <t xml:space="preserve">BallID: AD2_x000D_
Schematic Name: CPU_RVCA_CSI:CLK_P_x000D_
Shown parameter: SA8155SIP Ball Name (SA8155P)_x000D_
</t>
        </r>
      </text>
    </comment>
    <comment ref="D25" authorId="0" shapeId="0" xr:uid="{00000000-0006-0000-0400-000041020000}">
      <text>
        <r>
          <rPr>
            <sz val="9"/>
            <color indexed="81"/>
            <rFont val="Segoe UI"/>
            <family val="2"/>
          </rPr>
          <t xml:space="preserve">BallID: AD3_x000D_
Schematic Name: GND_x000D_
Shown parameter: SA8155SIP Ball Name (SA8155P)_x000D_
</t>
        </r>
      </text>
    </comment>
    <comment ref="E25" authorId="0" shapeId="0" xr:uid="{00000000-0006-0000-0400-000042020000}">
      <text>
        <r>
          <rPr>
            <sz val="9"/>
            <color indexed="81"/>
            <rFont val="Segoe UI"/>
            <family val="2"/>
          </rPr>
          <t xml:space="preserve">BallID: AD4_x000D_
Schematic Name: MP_RF_CLK_1_x000D_
Shown parameter: SA8155SIP Ball Name (SA8155P)_x000D_
</t>
        </r>
      </text>
    </comment>
    <comment ref="F25" authorId="0" shapeId="0" xr:uid="{00000000-0006-0000-0400-000043020000}">
      <text>
        <r>
          <rPr>
            <sz val="9"/>
            <color indexed="81"/>
            <rFont val="Segoe UI"/>
            <family val="2"/>
          </rPr>
          <t xml:space="preserve">BallID: AD5_x000D_
Schematic Name: MP_RF_CLK_3_x000D_
Shown parameter: SA8155SIP Ball Name (SA8155P)_x000D_
</t>
        </r>
      </text>
    </comment>
    <comment ref="H25" authorId="0" shapeId="0" xr:uid="{00000000-0006-0000-0400-000044020000}">
      <text>
        <r>
          <rPr>
            <sz val="9"/>
            <color indexed="81"/>
            <rFont val="Segoe UI"/>
            <family val="2"/>
          </rPr>
          <t xml:space="preserve">BallID: AD7_x000D_
Schematic Name: _x000D_
Shown parameter: SA8155SIP Ball Name (SA8155P)_x000D_
</t>
        </r>
      </text>
    </comment>
    <comment ref="J25" authorId="0" shapeId="0" xr:uid="{00000000-0006-0000-0400-000045020000}">
      <text>
        <r>
          <rPr>
            <sz val="9"/>
            <color indexed="81"/>
            <rFont val="Segoe UI"/>
            <family val="2"/>
          </rPr>
          <t xml:space="preserve">BallID: AD9_x000D_
Schematic Name: GND_x000D_
Shown parameter: SA8155SIP Ball Name (SA8155P)_x000D_
</t>
        </r>
      </text>
    </comment>
    <comment ref="L25" authorId="0" shapeId="0" xr:uid="{00000000-0006-0000-0400-000046020000}">
      <text>
        <r>
          <rPr>
            <sz val="9"/>
            <color indexed="81"/>
            <rFont val="Segoe UI"/>
            <family val="2"/>
          </rPr>
          <t xml:space="preserve">BallID: AD11_x000D_
Schematic Name: GND_x000D_
Shown parameter: SA8155SIP Ball Name (SA8155P)_x000D_
</t>
        </r>
      </text>
    </comment>
    <comment ref="N25" authorId="0" shapeId="0" xr:uid="{00000000-0006-0000-0400-000047020000}">
      <text>
        <r>
          <rPr>
            <sz val="9"/>
            <color indexed="81"/>
            <rFont val="Segoe UI"/>
            <family val="2"/>
          </rPr>
          <t xml:space="preserve">BallID: AD13_x000D_
Schematic Name: GND_x000D_
Shown parameter: SA8155SIP Ball Name (SA8155P)_x000D_
</t>
        </r>
      </text>
    </comment>
    <comment ref="P25" authorId="0" shapeId="0" xr:uid="{00000000-0006-0000-0400-000048020000}">
      <text>
        <r>
          <rPr>
            <sz val="9"/>
            <color indexed="81"/>
            <rFont val="Segoe UI"/>
            <family val="2"/>
          </rPr>
          <t xml:space="preserve">BallID: AD15_x000D_
Schematic Name: _x000D_
Shown parameter: SA8155SIP Ball Name (SA8155P)_x000D_
</t>
        </r>
      </text>
    </comment>
    <comment ref="R25" authorId="0" shapeId="0" xr:uid="{00000000-0006-0000-0400-000049020000}">
      <text>
        <r>
          <rPr>
            <sz val="9"/>
            <color indexed="81"/>
            <rFont val="Segoe UI"/>
            <family val="2"/>
          </rPr>
          <t xml:space="preserve">BallID: AD17_x000D_
Schematic Name: _x000D_
Shown parameter: SA8155SIP Ball Name (SA8155P)_x000D_
</t>
        </r>
      </text>
    </comment>
    <comment ref="T25" authorId="0" shapeId="0" xr:uid="{00000000-0006-0000-0400-00004A020000}">
      <text>
        <r>
          <rPr>
            <sz val="9"/>
            <color indexed="81"/>
            <rFont val="Segoe UI"/>
            <family val="2"/>
          </rPr>
          <t xml:space="preserve">BallID: AD19_x000D_
Schematic Name: _x000D_
Shown parameter: SA8155SIP Ball Name (SA8155P)_x000D_
</t>
        </r>
      </text>
    </comment>
    <comment ref="V25" authorId="0" shapeId="0" xr:uid="{00000000-0006-0000-0400-00004B020000}">
      <text>
        <r>
          <rPr>
            <sz val="9"/>
            <color indexed="81"/>
            <rFont val="Segoe UI"/>
            <family val="2"/>
          </rPr>
          <t xml:space="preserve">BallID: AD21_x000D_
Schematic Name: _x000D_
Shown parameter: SA8155SIP Ball Name (SA8155P)_x000D_
</t>
        </r>
      </text>
    </comment>
    <comment ref="X25" authorId="0" shapeId="0" xr:uid="{00000000-0006-0000-0400-00004C020000}">
      <text>
        <r>
          <rPr>
            <sz val="9"/>
            <color indexed="81"/>
            <rFont val="Segoe UI"/>
            <family val="2"/>
          </rPr>
          <t xml:space="preserve">BallID: AD23_x000D_
Schematic Name: _x000D_
Shown parameter: SA8155SIP Ball Name (SA8155P)_x000D_
</t>
        </r>
      </text>
    </comment>
    <comment ref="Z25" authorId="0" shapeId="0" xr:uid="{00000000-0006-0000-0400-00004D020000}">
      <text>
        <r>
          <rPr>
            <sz val="9"/>
            <color indexed="81"/>
            <rFont val="Segoe UI"/>
            <family val="2"/>
          </rPr>
          <t xml:space="preserve">BallID: AD25_x000D_
Schematic Name: _x000D_
Shown parameter: SA8155SIP Ball Name (SA8155P)_x000D_
</t>
        </r>
      </text>
    </comment>
    <comment ref="AB25" authorId="0" shapeId="0" xr:uid="{00000000-0006-0000-0400-00004E020000}">
      <text>
        <r>
          <rPr>
            <sz val="9"/>
            <color indexed="81"/>
            <rFont val="Segoe UI"/>
            <family val="2"/>
          </rPr>
          <t xml:space="preserve">BallID: AD27_x000D_
Schematic Name: _x000D_
Shown parameter: SA8155SIP Ball Name (SA8155P)_x000D_
</t>
        </r>
      </text>
    </comment>
    <comment ref="AD25" authorId="0" shapeId="0" xr:uid="{00000000-0006-0000-0400-00004F020000}">
      <text>
        <r>
          <rPr>
            <sz val="9"/>
            <color indexed="81"/>
            <rFont val="Segoe UI"/>
            <family val="2"/>
          </rPr>
          <t xml:space="preserve">BallID: AD29_x000D_
Schematic Name: GND_x000D_
Shown parameter: SA8155SIP Ball Name (SA8155P)_x000D_
</t>
        </r>
      </text>
    </comment>
    <comment ref="AF25" authorId="0" shapeId="0" xr:uid="{00000000-0006-0000-0400-000050020000}">
      <text>
        <r>
          <rPr>
            <sz val="9"/>
            <color indexed="81"/>
            <rFont val="Segoe UI"/>
            <family val="2"/>
          </rPr>
          <t xml:space="preserve">BallID: AD31_x000D_
Schematic Name: _x000D_
Shown parameter: SA8155SIP Ball Name (SA8155P)_x000D_
</t>
        </r>
      </text>
    </comment>
    <comment ref="AH25" authorId="0" shapeId="0" xr:uid="{00000000-0006-0000-0400-000051020000}">
      <text>
        <r>
          <rPr>
            <sz val="9"/>
            <color indexed="81"/>
            <rFont val="Segoe UI"/>
            <family val="2"/>
          </rPr>
          <t xml:space="preserve">BallID: AD33_x000D_
Schematic Name: CPU_VO_CENTER_PT_I2C_1V8:I2C_SCL_x000D_
Shown parameter: SA8155SIP Ball Name (SA8155P)_x000D_
</t>
        </r>
      </text>
    </comment>
    <comment ref="AI25" authorId="0" shapeId="0" xr:uid="{00000000-0006-0000-0400-000052020000}">
      <text>
        <r>
          <rPr>
            <sz val="9"/>
            <color indexed="81"/>
            <rFont val="Segoe UI"/>
            <family val="2"/>
          </rPr>
          <t xml:space="preserve">BallID: AD34_x000D_
Schematic Name: CPU_USBHUB_CTRL_1V8:RST_B_x000D_
Shown parameter: SA8155SIP Ball Name (SA8155P)_x000D_
</t>
        </r>
      </text>
    </comment>
    <comment ref="AJ25" authorId="0" shapeId="0" xr:uid="{00000000-0006-0000-0400-000053020000}">
      <text>
        <r>
          <rPr>
            <sz val="9"/>
            <color indexed="81"/>
            <rFont val="Segoe UI"/>
            <family val="2"/>
          </rPr>
          <t xml:space="preserve">BallID: AD35_x000D_
Schematic Name: CPU_INC_SPI_1V8:SPI_M_CS_B_x000D_
Shown parameter: SA8155SIP Ball Name (SA8155P)_x000D_
</t>
        </r>
      </text>
    </comment>
    <comment ref="AK25" authorId="0" shapeId="0" xr:uid="{00000000-0006-0000-0400-000054020000}">
      <text>
        <r>
          <rPr>
            <sz val="9"/>
            <color indexed="81"/>
            <rFont val="Segoe UI"/>
            <family val="2"/>
          </rPr>
          <t xml:space="preserve">BallID: AD36_x000D_
Schematic Name: CPU_USB30:USB2_DP_x000D_
Shown parameter: SA8155SIP Ball Name (SA8155P)_x000D_
</t>
        </r>
      </text>
    </comment>
    <comment ref="AL25" authorId="0" shapeId="0" xr:uid="{00000000-0006-0000-0400-000055020000}">
      <text>
        <r>
          <rPr>
            <sz val="9"/>
            <color indexed="81"/>
            <rFont val="Segoe UI"/>
            <family val="2"/>
          </rPr>
          <t xml:space="preserve">BallID: AD37_x000D_
Schematic Name: CPU_VO_RSE_DP:DP_TX1_N_x000D_
Shown parameter: SA8155SIP Ball Name (SA8155P)_x000D_
</t>
        </r>
      </text>
    </comment>
    <comment ref="B26" authorId="0" shapeId="0" xr:uid="{00000000-0006-0000-0400-000056020000}">
      <text>
        <r>
          <rPr>
            <sz val="9"/>
            <color indexed="81"/>
            <rFont val="Segoe UI"/>
            <family val="2"/>
          </rPr>
          <t xml:space="preserve">BallID: AE1_x000D_
Schematic Name: CPU_RVCA_CSI:DATA0_P_x000D_
Shown parameter: SA8155SIP Ball Name (SA8155P)_x000D_
</t>
        </r>
      </text>
    </comment>
    <comment ref="C26" authorId="0" shapeId="0" xr:uid="{00000000-0006-0000-0400-000057020000}">
      <text>
        <r>
          <rPr>
            <sz val="9"/>
            <color indexed="81"/>
            <rFont val="Segoe UI"/>
            <family val="2"/>
          </rPr>
          <t xml:space="preserve">BallID: AE2_x000D_
Schematic Name: CPU_RVCA_CSI:CLK_N_x000D_
Shown parameter: SA8155SIP Ball Name (SA8155P)_x000D_
</t>
        </r>
      </text>
    </comment>
    <comment ref="D26" authorId="0" shapeId="0" xr:uid="{00000000-0006-0000-0400-000058020000}">
      <text>
        <r>
          <rPr>
            <sz val="9"/>
            <color indexed="81"/>
            <rFont val="Segoe UI"/>
            <family val="2"/>
          </rPr>
          <t xml:space="preserve">BallID: AE3_x000D_
Schematic Name: GND_x000D_
Shown parameter: SA8155SIP Ball Name (SA8155P)_x000D_
</t>
        </r>
      </text>
    </comment>
    <comment ref="E26" authorId="0" shapeId="0" xr:uid="{00000000-0006-0000-0400-000059020000}">
      <text>
        <r>
          <rPr>
            <sz val="9"/>
            <color indexed="81"/>
            <rFont val="Segoe UI"/>
            <family val="2"/>
          </rPr>
          <t xml:space="preserve">BallID: AE4_x000D_
Schematic Name: MP_RF_CLK_2_x000D_
Shown parameter: SA8155SIP Ball Name (SA8155P)_x000D_
</t>
        </r>
      </text>
    </comment>
    <comment ref="G26" authorId="0" shapeId="0" xr:uid="{00000000-0006-0000-0400-00005A020000}">
      <text>
        <r>
          <rPr>
            <sz val="9"/>
            <color indexed="81"/>
            <rFont val="Segoe UI"/>
            <family val="2"/>
          </rPr>
          <t xml:space="preserve">BallID: AE6_x000D_
Schematic Name: GND_x000D_
Shown parameter: SA8155SIP Ball Name (SA8155P)_x000D_
</t>
        </r>
      </text>
    </comment>
    <comment ref="I26" authorId="0" shapeId="0" xr:uid="{00000000-0006-0000-0400-00005B020000}">
      <text>
        <r>
          <rPr>
            <sz val="9"/>
            <color indexed="81"/>
            <rFont val="Segoe UI"/>
            <family val="2"/>
          </rPr>
          <t xml:space="preserve">BallID: AE8_x000D_
Schematic Name: _x000D_
Shown parameter: SA8155SIP Ball Name (SA8155P)_x000D_
</t>
        </r>
      </text>
    </comment>
    <comment ref="K26" authorId="0" shapeId="0" xr:uid="{00000000-0006-0000-0400-00005C020000}">
      <text>
        <r>
          <rPr>
            <sz val="9"/>
            <color indexed="81"/>
            <rFont val="Segoe UI"/>
            <family val="2"/>
          </rPr>
          <t xml:space="preserve">BallID: AE10_x000D_
Schematic Name: GND_x000D_
Shown parameter: SA8155SIP Ball Name (SA8155P)_x000D_
</t>
        </r>
      </text>
    </comment>
    <comment ref="M26" authorId="0" shapeId="0" xr:uid="{00000000-0006-0000-0400-00005D020000}">
      <text>
        <r>
          <rPr>
            <sz val="9"/>
            <color indexed="81"/>
            <rFont val="Segoe UI"/>
            <family val="2"/>
          </rPr>
          <t xml:space="preserve">BallID: AE12_x000D_
Schematic Name: GND_x000D_
Shown parameter: SA8155SIP Ball Name (SA8155P)_x000D_
</t>
        </r>
      </text>
    </comment>
    <comment ref="O26" authorId="0" shapeId="0" xr:uid="{00000000-0006-0000-0400-00005E020000}">
      <text>
        <r>
          <rPr>
            <sz val="9"/>
            <color indexed="81"/>
            <rFont val="Segoe UI"/>
            <family val="2"/>
          </rPr>
          <t xml:space="preserve">BallID: AE14_x000D_
Schematic Name: CPU_AR_I2C_1V8:I2C_SDA_x000D_
Shown parameter: SA8155SIP Ball Name (SA8155P)_x000D_
</t>
        </r>
      </text>
    </comment>
    <comment ref="Q26" authorId="0" shapeId="0" xr:uid="{00000000-0006-0000-0400-00005F020000}">
      <text>
        <r>
          <rPr>
            <sz val="9"/>
            <color indexed="81"/>
            <rFont val="Segoe UI"/>
            <family val="2"/>
          </rPr>
          <t xml:space="preserve">BallID: AE16_x000D_
Schematic Name: CPU_MEDIA_I2C_1V8:I2C_SDA_x000D_
Shown parameter: SA8155SIP Ball Name (SA8155P)_x000D_
</t>
        </r>
      </text>
    </comment>
    <comment ref="S26" authorId="0" shapeId="0" xr:uid="{00000000-0006-0000-0400-000060020000}">
      <text>
        <r>
          <rPr>
            <sz val="9"/>
            <color indexed="81"/>
            <rFont val="Segoe UI"/>
            <family val="2"/>
          </rPr>
          <t xml:space="preserve">BallID: AE18_x000D_
Schematic Name: _x000D_
Shown parameter: SA8155SIP Ball Name (SA8155P)_x000D_
</t>
        </r>
      </text>
    </comment>
    <comment ref="U26" authorId="0" shapeId="0" xr:uid="{00000000-0006-0000-0400-000061020000}">
      <text>
        <r>
          <rPr>
            <sz val="9"/>
            <color indexed="81"/>
            <rFont val="Segoe UI"/>
            <family val="2"/>
          </rPr>
          <t xml:space="preserve">BallID: AE20_x000D_
Schematic Name: GND_x000D_
Shown parameter: SA8155SIP Ball Name (SA8155P)_x000D_
</t>
        </r>
      </text>
    </comment>
    <comment ref="W26" authorId="0" shapeId="0" xr:uid="{00000000-0006-0000-0400-000062020000}">
      <text>
        <r>
          <rPr>
            <sz val="9"/>
            <color indexed="81"/>
            <rFont val="Segoe UI"/>
            <family val="2"/>
          </rPr>
          <t xml:space="preserve">BallID: AE22_x000D_
Schematic Name: _x000D_
Shown parameter: SA8155SIP Ball Name (SA8155P)_x000D_
</t>
        </r>
      </text>
    </comment>
    <comment ref="Y26" authorId="0" shapeId="0" xr:uid="{00000000-0006-0000-0400-000063020000}">
      <text>
        <r>
          <rPr>
            <sz val="9"/>
            <color indexed="81"/>
            <rFont val="Segoe UI"/>
            <family val="2"/>
          </rPr>
          <t xml:space="preserve">BallID: AE24_x000D_
Schematic Name: _x000D_
Shown parameter: SA8155SIP Ball Name (SA8155P)_x000D_
</t>
        </r>
      </text>
    </comment>
    <comment ref="AA26" authorId="0" shapeId="0" xr:uid="{00000000-0006-0000-0400-000064020000}">
      <text>
        <r>
          <rPr>
            <sz val="9"/>
            <color indexed="81"/>
            <rFont val="Segoe UI"/>
            <family val="2"/>
          </rPr>
          <t xml:space="preserve">BallID: AE26_x000D_
Schematic Name: GND_x000D_
Shown parameter: SA8155SIP Ball Name (SA8155P)_x000D_
</t>
        </r>
      </text>
    </comment>
    <comment ref="AC26" authorId="0" shapeId="0" xr:uid="{00000000-0006-0000-0400-000065020000}">
      <text>
        <r>
          <rPr>
            <sz val="9"/>
            <color indexed="81"/>
            <rFont val="Segoe UI"/>
            <family val="2"/>
          </rPr>
          <t xml:space="preserve">BallID: AE28_x000D_
Schematic Name: GND_x000D_
Shown parameter: SA8155SIP Ball Name (SA8155P)_x000D_
</t>
        </r>
      </text>
    </comment>
    <comment ref="AE26" authorId="0" shapeId="0" xr:uid="{00000000-0006-0000-0400-000066020000}">
      <text>
        <r>
          <rPr>
            <sz val="9"/>
            <color indexed="81"/>
            <rFont val="Segoe UI"/>
            <family val="2"/>
          </rPr>
          <t xml:space="preserve">BallID: AE30_x000D_
Schematic Name: GND_x000D_
Shown parameter: SA8155SIP Ball Name (SA8155P)_x000D_
</t>
        </r>
      </text>
    </comment>
    <comment ref="AG26" authorId="0" shapeId="0" xr:uid="{00000000-0006-0000-0400-000067020000}">
      <text>
        <r>
          <rPr>
            <sz val="9"/>
            <color indexed="81"/>
            <rFont val="Segoe UI"/>
            <family val="2"/>
          </rPr>
          <t xml:space="preserve">BallID: AE32_x000D_
Schematic Name: CPU_VO_CENTER_PT_I2C_1V8:I2C_SDA_x000D_
Shown parameter: SA8155SIP Ball Name (SA8155P)_x000D_
</t>
        </r>
      </text>
    </comment>
    <comment ref="AI26" authorId="0" shapeId="0" xr:uid="{00000000-0006-0000-0400-000068020000}">
      <text>
        <r>
          <rPr>
            <sz val="9"/>
            <color indexed="81"/>
            <rFont val="Segoe UI"/>
            <family val="2"/>
          </rPr>
          <t xml:space="preserve">BallID: AE34_x000D_
Schematic Name: CPU_AR_CTRL_1V8:RST_B_x000D_
Shown parameter: SA8155SIP Ball Name (SA8155P)_x000D_
</t>
        </r>
      </text>
    </comment>
    <comment ref="AJ26" authorId="0" shapeId="0" xr:uid="{00000000-0006-0000-0400-000069020000}">
      <text>
        <r>
          <rPr>
            <sz val="9"/>
            <color indexed="81"/>
            <rFont val="Segoe UI"/>
            <family val="2"/>
          </rPr>
          <t xml:space="preserve">BallID: AE35_x000D_
Schematic Name: GND_x000D_
Shown parameter: SA8155SIP Ball Name (SA8155P)_x000D_
</t>
        </r>
      </text>
    </comment>
    <comment ref="AK26" authorId="0" shapeId="0" xr:uid="{00000000-0006-0000-0400-00006A020000}">
      <text>
        <r>
          <rPr>
            <sz val="9"/>
            <color indexed="81"/>
            <rFont val="Segoe UI"/>
            <family val="2"/>
          </rPr>
          <t xml:space="preserve">BallID: AE36_x000D_
Schematic Name: CPU_USB30:USB2_DM_x000D_
Shown parameter: SA8155SIP Ball Name (SA8155P)_x000D_
</t>
        </r>
      </text>
    </comment>
    <comment ref="AL26" authorId="0" shapeId="0" xr:uid="{00000000-0006-0000-0400-00006B020000}">
      <text>
        <r>
          <rPr>
            <sz val="9"/>
            <color indexed="81"/>
            <rFont val="Segoe UI"/>
            <family val="2"/>
          </rPr>
          <t xml:space="preserve">BallID: AE37_x000D_
Schematic Name: CPU_USB30:USB3_SSTX_P_x000D_
Shown parameter: SA8155SIP Ball Name (SA8155P)_x000D_
</t>
        </r>
      </text>
    </comment>
    <comment ref="B27" authorId="0" shapeId="0" xr:uid="{00000000-0006-0000-0400-00006C020000}">
      <text>
        <r>
          <rPr>
            <sz val="9"/>
            <color indexed="81"/>
            <rFont val="Segoe UI"/>
            <family val="2"/>
          </rPr>
          <t xml:space="preserve">BallID: AF1_x000D_
Schematic Name: CPU_RVCA_CSI:DATA0_N_x000D_
Shown parameter: SA8155SIP Ball Name (SA8155P)_x000D_
</t>
        </r>
      </text>
    </comment>
    <comment ref="C27" authorId="0" shapeId="0" xr:uid="{00000000-0006-0000-0400-00006D020000}">
      <text>
        <r>
          <rPr>
            <sz val="9"/>
            <color indexed="81"/>
            <rFont val="Segoe UI"/>
            <family val="2"/>
          </rPr>
          <t xml:space="preserve">BallID: AF2_x000D_
Schematic Name: _x000D_
Shown parameter: SA8155SIP Ball Name (SA8155P)_x000D_
</t>
        </r>
      </text>
    </comment>
    <comment ref="D27" authorId="0" shapeId="0" xr:uid="{00000000-0006-0000-0400-00006E020000}">
      <text>
        <r>
          <rPr>
            <sz val="9"/>
            <color indexed="81"/>
            <rFont val="Segoe UI"/>
            <family val="2"/>
          </rPr>
          <t xml:space="preserve">BallID: AF3_x000D_
Schematic Name: GND_x000D_
Shown parameter: SA8155SIP Ball Name (SA8155P)_x000D_
</t>
        </r>
      </text>
    </comment>
    <comment ref="E27" authorId="0" shapeId="0" xr:uid="{00000000-0006-0000-0400-00006F020000}">
      <text>
        <r>
          <rPr>
            <sz val="9"/>
            <color indexed="81"/>
            <rFont val="Segoe UI"/>
            <family val="2"/>
          </rPr>
          <t xml:space="preserve">BallID: AF4_x000D_
Schematic Name: GND_x000D_
Shown parameter: SA8155SIP Ball Name (SA8155P)_x000D_
</t>
        </r>
      </text>
    </comment>
    <comment ref="F27" authorId="0" shapeId="0" xr:uid="{00000000-0006-0000-0400-000070020000}">
      <text>
        <r>
          <rPr>
            <sz val="9"/>
            <color indexed="81"/>
            <rFont val="Segoe UI"/>
            <family val="2"/>
          </rPr>
          <t xml:space="preserve">BallID: AF5_x000D_
Schematic Name: _x000D_
Shown parameter: SA8155SIP Ball Name (SA8155P)_x000D_
</t>
        </r>
      </text>
    </comment>
    <comment ref="H27" authorId="0" shapeId="0" xr:uid="{00000000-0006-0000-0400-000071020000}">
      <text>
        <r>
          <rPr>
            <sz val="9"/>
            <color indexed="81"/>
            <rFont val="Segoe UI"/>
            <family val="2"/>
          </rPr>
          <t xml:space="preserve">BallID: AF7_x000D_
Schematic Name: _x000D_
Shown parameter: SA8155SIP Ball Name (SA8155P)_x000D_
</t>
        </r>
      </text>
    </comment>
    <comment ref="J27" authorId="0" shapeId="0" xr:uid="{00000000-0006-0000-0400-000072020000}">
      <text>
        <r>
          <rPr>
            <sz val="9"/>
            <color indexed="81"/>
            <rFont val="Segoe UI"/>
            <family val="2"/>
          </rPr>
          <t xml:space="preserve">BallID: AF9_x000D_
Schematic Name: _x000D_
Shown parameter: SA8155SIP Ball Name (SA8155P)_x000D_
</t>
        </r>
      </text>
    </comment>
    <comment ref="L27" authorId="0" shapeId="0" xr:uid="{00000000-0006-0000-0400-000073020000}">
      <text>
        <r>
          <rPr>
            <sz val="9"/>
            <color indexed="81"/>
            <rFont val="Segoe UI"/>
            <family val="2"/>
          </rPr>
          <t xml:space="preserve">BallID: AF11_x000D_
Schematic Name: _x000D_
Shown parameter: SA8155SIP Ball Name (SA8155P)_x000D_
</t>
        </r>
      </text>
    </comment>
    <comment ref="N27" authorId="0" shapeId="0" xr:uid="{00000000-0006-0000-0400-000074020000}">
      <text>
        <r>
          <rPr>
            <sz val="9"/>
            <color indexed="81"/>
            <rFont val="Segoe UI"/>
            <family val="2"/>
          </rPr>
          <t xml:space="preserve">BallID: AF13_x000D_
Schematic Name: GND_x000D_
Shown parameter: SA8155SIP Ball Name (SA8155P)_x000D_
</t>
        </r>
      </text>
    </comment>
    <comment ref="P27" authorId="0" shapeId="0" xr:uid="{00000000-0006-0000-0400-000075020000}">
      <text>
        <r>
          <rPr>
            <sz val="9"/>
            <color indexed="81"/>
            <rFont val="Segoe UI"/>
            <family val="2"/>
          </rPr>
          <t xml:space="preserve">BallID: AF15_x000D_
Schematic Name: CPU_MEDIA_I2C_1V8:I2C_SCL_x000D_
Shown parameter: SA8155SIP Ball Name (SA8155P)_x000D_
</t>
        </r>
      </text>
    </comment>
    <comment ref="R27" authorId="0" shapeId="0" xr:uid="{00000000-0006-0000-0400-000076020000}">
      <text>
        <r>
          <rPr>
            <sz val="9"/>
            <color indexed="81"/>
            <rFont val="Segoe UI"/>
            <family val="2"/>
          </rPr>
          <t xml:space="preserve">BallID: AF17_x000D_
Schematic Name: _x000D_
Shown parameter: SA8155SIP Ball Name (SA8155P)_x000D_
</t>
        </r>
      </text>
    </comment>
    <comment ref="T27" authorId="0" shapeId="0" xr:uid="{00000000-0006-0000-0400-000077020000}">
      <text>
        <r>
          <rPr>
            <sz val="9"/>
            <color indexed="81"/>
            <rFont val="Segoe UI"/>
            <family val="2"/>
          </rPr>
          <t xml:space="preserve">BallID: AF19_x000D_
Schematic Name: GND_x000D_
Shown parameter: SA8155SIP Ball Name (SA8155P)_x000D_
</t>
        </r>
      </text>
    </comment>
    <comment ref="V27" authorId="0" shapeId="0" xr:uid="{00000000-0006-0000-0400-000078020000}">
      <text>
        <r>
          <rPr>
            <sz val="9"/>
            <color indexed="81"/>
            <rFont val="Segoe UI"/>
            <family val="2"/>
          </rPr>
          <t xml:space="preserve">BallID: AF21_x000D_
Schematic Name: _x000D_
Shown parameter: SA8155SIP Ball Name (SA8155P)_x000D_
</t>
        </r>
      </text>
    </comment>
    <comment ref="X27" authorId="0" shapeId="0" xr:uid="{00000000-0006-0000-0400-000079020000}">
      <text>
        <r>
          <rPr>
            <sz val="9"/>
            <color indexed="81"/>
            <rFont val="Segoe UI"/>
            <family val="2"/>
          </rPr>
          <t xml:space="preserve">BallID: AF23_x000D_
Schematic Name: CPU_VO_RSE_CTRL_1V8:RST_B_x000D_
Shown parameter: SA8155SIP Ball Name (SA8155P)_x000D_
</t>
        </r>
      </text>
    </comment>
    <comment ref="Z27" authorId="0" shapeId="0" xr:uid="{00000000-0006-0000-0400-00007A020000}">
      <text>
        <r>
          <rPr>
            <sz val="9"/>
            <color indexed="81"/>
            <rFont val="Segoe UI"/>
            <family val="2"/>
          </rPr>
          <t xml:space="preserve">BallID: AF25_x000D_
Schematic Name: GND_x000D_
Shown parameter: SA8155SIP Ball Name (SA8155P)_x000D_
</t>
        </r>
      </text>
    </comment>
    <comment ref="AB27" authorId="0" shapeId="0" xr:uid="{00000000-0006-0000-0400-00007B020000}">
      <text>
        <r>
          <rPr>
            <sz val="9"/>
            <color indexed="81"/>
            <rFont val="Segoe UI"/>
            <family val="2"/>
          </rPr>
          <t xml:space="preserve">BallID: AF27_x000D_
Schematic Name: CPU_DARC_I2C_1V8:I2C_SDA_x000D_
Shown parameter: SA8155SIP Ball Name (SA8155P)_x000D_
</t>
        </r>
      </text>
    </comment>
    <comment ref="AD27" authorId="0" shapeId="0" xr:uid="{00000000-0006-0000-0400-00007C020000}">
      <text>
        <r>
          <rPr>
            <sz val="9"/>
            <color indexed="81"/>
            <rFont val="Segoe UI"/>
            <family val="2"/>
          </rPr>
          <t xml:space="preserve">BallID: AF29_x000D_
Schematic Name: CPU_DARC_I2C_1V8:I2C_SCL_x000D_
Shown parameter: SA8155SIP Ball Name (SA8155P)_x000D_
</t>
        </r>
      </text>
    </comment>
    <comment ref="AF27" authorId="0" shapeId="0" xr:uid="{00000000-0006-0000-0400-00007D020000}">
      <text>
        <r>
          <rPr>
            <sz val="9"/>
            <color indexed="81"/>
            <rFont val="Segoe UI"/>
            <family val="2"/>
          </rPr>
          <t xml:space="preserve">BallID: AF31_x000D_
Schematic Name: SA8155_USB_CFG:USB_PHY_PORT_SELECT_x000D_
Shown parameter: SA8155SIP Ball Name (SA8155P)_x000D_
</t>
        </r>
      </text>
    </comment>
    <comment ref="AH27" authorId="0" shapeId="0" xr:uid="{00000000-0006-0000-0400-00007E020000}">
      <text>
        <r>
          <rPr>
            <sz val="9"/>
            <color indexed="81"/>
            <rFont val="Segoe UI"/>
            <family val="2"/>
          </rPr>
          <t xml:space="preserve">BallID: AF33_x000D_
Schematic Name: CPU_AR_CTRL_1V8:ERR_B_x000D_
Shown parameter: SA8155SIP Ball Name (SA8155P)_x000D_
</t>
        </r>
      </text>
    </comment>
    <comment ref="AI27" authorId="0" shapeId="0" xr:uid="{00000000-0006-0000-0400-00007F020000}">
      <text>
        <r>
          <rPr>
            <sz val="9"/>
            <color indexed="81"/>
            <rFont val="Segoe UI"/>
            <family val="2"/>
          </rPr>
          <t xml:space="preserve">BallID: AF34_x000D_
Schematic Name: GND_x000D_
Shown parameter: SA8155SIP Ball Name (SA8155P)_x000D_
</t>
        </r>
      </text>
    </comment>
    <comment ref="AJ27" authorId="0" shapeId="0" xr:uid="{00000000-0006-0000-0400-000080020000}">
      <text>
        <r>
          <rPr>
            <sz val="9"/>
            <color indexed="81"/>
            <rFont val="Segoe UI"/>
            <family val="2"/>
          </rPr>
          <t xml:space="preserve">BallID: AF35_x000D_
Schematic Name: GND_x000D_
Shown parameter: SA8155SIP Ball Name (SA8155P)_x000D_
</t>
        </r>
      </text>
    </comment>
    <comment ref="AK27" authorId="0" shapeId="0" xr:uid="{00000000-0006-0000-0400-000081020000}">
      <text>
        <r>
          <rPr>
            <sz val="9"/>
            <color indexed="81"/>
            <rFont val="Segoe UI"/>
            <family val="2"/>
          </rPr>
          <t xml:space="preserve">BallID: AF36_x000D_
Schematic Name: GND_x000D_
Shown parameter: SA8155SIP Ball Name (SA8155P)_x000D_
</t>
        </r>
      </text>
    </comment>
    <comment ref="AL27" authorId="0" shapeId="0" xr:uid="{00000000-0006-0000-0400-000082020000}">
      <text>
        <r>
          <rPr>
            <sz val="9"/>
            <color indexed="81"/>
            <rFont val="Segoe UI"/>
            <family val="2"/>
          </rPr>
          <t xml:space="preserve">BallID: AF37_x000D_
Schematic Name: CPU_USB30:USB3_SSTX_N_x000D_
Shown parameter: SA8155SIP Ball Name (SA8155P)_x000D_
</t>
        </r>
      </text>
    </comment>
    <comment ref="B28" authorId="0" shapeId="0" xr:uid="{00000000-0006-0000-0400-000083020000}">
      <text>
        <r>
          <rPr>
            <sz val="9"/>
            <color indexed="81"/>
            <rFont val="Segoe UI"/>
            <family val="2"/>
          </rPr>
          <t xml:space="preserve">BallID: AG1_x000D_
Schematic Name: _x000D_
Shown parameter: SA8155SIP Ball Name (SA8155P)_x000D_
</t>
        </r>
      </text>
    </comment>
    <comment ref="C28" authorId="0" shapeId="0" xr:uid="{00000000-0006-0000-0400-000084020000}">
      <text>
        <r>
          <rPr>
            <sz val="9"/>
            <color indexed="81"/>
            <rFont val="Segoe UI"/>
            <family val="2"/>
          </rPr>
          <t xml:space="preserve">BallID: AG2_x000D_
Schematic Name: _x000D_
Shown parameter: SA8155SIP Ball Name (SA8155P)_x000D_
</t>
        </r>
      </text>
    </comment>
    <comment ref="D28" authorId="0" shapeId="0" xr:uid="{00000000-0006-0000-0400-000085020000}">
      <text>
        <r>
          <rPr>
            <sz val="9"/>
            <color indexed="81"/>
            <rFont val="Segoe UI"/>
            <family val="2"/>
          </rPr>
          <t xml:space="preserve">BallID: AG3_x000D_
Schematic Name: GND_x000D_
Shown parameter: SA8155SIP Ball Name (SA8155P)_x000D_
</t>
        </r>
      </text>
    </comment>
    <comment ref="E28" authorId="0" shapeId="0" xr:uid="{00000000-0006-0000-0400-000086020000}">
      <text>
        <r>
          <rPr>
            <sz val="9"/>
            <color indexed="81"/>
            <rFont val="Segoe UI"/>
            <family val="2"/>
          </rPr>
          <t xml:space="preserve">BallID: AG4_x000D_
Schematic Name: _x000D_
Shown parameter: SA8155SIP Ball Name (SA8155P)_x000D_
</t>
        </r>
      </text>
    </comment>
    <comment ref="G28" authorId="0" shapeId="0" xr:uid="{00000000-0006-0000-0400-000087020000}">
      <text>
        <r>
          <rPr>
            <sz val="9"/>
            <color indexed="81"/>
            <rFont val="Segoe UI"/>
            <family val="2"/>
          </rPr>
          <t xml:space="preserve">BallID: AG6_x000D_
Schematic Name: GND_x000D_
Shown parameter: SA8155SIP Ball Name (SA8155P)_x000D_
</t>
        </r>
      </text>
    </comment>
    <comment ref="I28" authorId="0" shapeId="0" xr:uid="{00000000-0006-0000-0400-000088020000}">
      <text>
        <r>
          <rPr>
            <sz val="9"/>
            <color indexed="81"/>
            <rFont val="Segoe UI"/>
            <family val="2"/>
          </rPr>
          <t xml:space="preserve">BallID: AG8_x000D_
Schematic Name: _x000D_
Shown parameter: SA8155SIP Ball Name (SA8155P)_x000D_
</t>
        </r>
      </text>
    </comment>
    <comment ref="K28" authorId="0" shapeId="0" xr:uid="{00000000-0006-0000-0400-000089020000}">
      <text>
        <r>
          <rPr>
            <sz val="9"/>
            <color indexed="81"/>
            <rFont val="Segoe UI"/>
            <family val="2"/>
          </rPr>
          <t xml:space="preserve">BallID: AG10_x000D_
Schematic Name: GND_x000D_
Shown parameter: SA8155SIP Ball Name (SA8155P)_x000D_
</t>
        </r>
      </text>
    </comment>
    <comment ref="M28" authorId="0" shapeId="0" xr:uid="{00000000-0006-0000-0400-00008A020000}">
      <text>
        <r>
          <rPr>
            <sz val="9"/>
            <color indexed="81"/>
            <rFont val="Segoe UI"/>
            <family val="2"/>
          </rPr>
          <t xml:space="preserve">BallID: AG12_x000D_
Schematic Name: GND_x000D_
Shown parameter: SA8155SIP Ball Name (SA8155P)_x000D_
</t>
        </r>
      </text>
    </comment>
    <comment ref="O28" authorId="0" shapeId="0" xr:uid="{00000000-0006-0000-0400-00008B020000}">
      <text>
        <r>
          <rPr>
            <sz val="9"/>
            <color indexed="81"/>
            <rFont val="Segoe UI"/>
            <family val="2"/>
          </rPr>
          <t xml:space="preserve">BallID: AG14_x000D_
Schematic Name: CPU_AR_I2C_1V8:I2C_SCL_x000D_
Shown parameter: SA8155SIP Ball Name (SA8155P)_x000D_
</t>
        </r>
      </text>
    </comment>
    <comment ref="Q28" authorId="0" shapeId="0" xr:uid="{00000000-0006-0000-0400-00008C020000}">
      <text>
        <r>
          <rPr>
            <sz val="9"/>
            <color indexed="81"/>
            <rFont val="Segoe UI"/>
            <family val="2"/>
          </rPr>
          <t xml:space="preserve">BallID: AG16_x000D_
Schematic Name: GND_x000D_
Shown parameter: SA8155SIP Ball Name (SA8155P)_x000D_
</t>
        </r>
      </text>
    </comment>
    <comment ref="S28" authorId="0" shapeId="0" xr:uid="{00000000-0006-0000-0400-00008D020000}">
      <text>
        <r>
          <rPr>
            <sz val="9"/>
            <color indexed="81"/>
            <rFont val="Segoe UI"/>
            <family val="2"/>
          </rPr>
          <t xml:space="preserve">BallID: AG18_x000D_
Schematic Name: _x000D_
Shown parameter: SA8155SIP Ball Name (SA8155P)_x000D_
</t>
        </r>
      </text>
    </comment>
    <comment ref="U28" authorId="0" shapeId="0" xr:uid="{00000000-0006-0000-0400-00008E020000}">
      <text>
        <r>
          <rPr>
            <sz val="9"/>
            <color indexed="81"/>
            <rFont val="Segoe UI"/>
            <family val="2"/>
          </rPr>
          <t xml:space="preserve">BallID: AG20_x000D_
Schematic Name: GND_x000D_
Shown parameter: SA8155SIP Ball Name (SA8155P)_x000D_
</t>
        </r>
      </text>
    </comment>
    <comment ref="W28" authorId="0" shapeId="0" xr:uid="{00000000-0006-0000-0400-00008F020000}">
      <text>
        <r>
          <rPr>
            <sz val="9"/>
            <color indexed="81"/>
            <rFont val="Segoe UI"/>
            <family val="2"/>
          </rPr>
          <t xml:space="preserve">BallID: AG22_x000D_
Schematic Name: SCC_CPU_CTRL_1V8:CPU_GSS_RUN_x000D_
Shown parameter: SA8155SIP Ball Name (SA8155P)_x000D_
</t>
        </r>
      </text>
    </comment>
    <comment ref="Y28" authorId="0" shapeId="0" xr:uid="{00000000-0006-0000-0400-000090020000}">
      <text>
        <r>
          <rPr>
            <sz val="9"/>
            <color indexed="81"/>
            <rFont val="Segoe UI"/>
            <family val="2"/>
          </rPr>
          <t xml:space="preserve">BallID: AG24_x000D_
Schematic Name: CPU_VO_RSE_CTRL_1V8:DP_HPD_x000D_
Shown parameter: SA8155SIP Ball Name (SA8155P)_x000D_
</t>
        </r>
      </text>
    </comment>
    <comment ref="AA28" authorId="0" shapeId="0" xr:uid="{00000000-0006-0000-0400-000091020000}">
      <text>
        <r>
          <rPr>
            <sz val="9"/>
            <color indexed="81"/>
            <rFont val="Segoe UI"/>
            <family val="2"/>
          </rPr>
          <t xml:space="preserve">BallID: AG26_x000D_
Schematic Name: GND_x000D_
Shown parameter: SA8155SIP Ball Name (SA8155P)_x000D_
</t>
        </r>
      </text>
    </comment>
    <comment ref="AC28" authorId="0" shapeId="0" xr:uid="{00000000-0006-0000-0400-000092020000}">
      <text>
        <r>
          <rPr>
            <sz val="9"/>
            <color indexed="81"/>
            <rFont val="Segoe UI"/>
            <family val="2"/>
          </rPr>
          <t xml:space="preserve">BallID: AG28_x000D_
Schematic Name: _x000D_
Shown parameter: SA8155SIP Ball Name (SA8155P)_x000D_
</t>
        </r>
      </text>
    </comment>
    <comment ref="AE28" authorId="0" shapeId="0" xr:uid="{00000000-0006-0000-0400-000093020000}">
      <text>
        <r>
          <rPr>
            <sz val="9"/>
            <color indexed="81"/>
            <rFont val="Segoe UI"/>
            <family val="2"/>
          </rPr>
          <t xml:space="preserve">BallID: AG30_x000D_
Schematic Name: _x000D_
Shown parameter: SA8155SIP Ball Name (SA8155P)_x000D_
</t>
        </r>
      </text>
    </comment>
    <comment ref="AG28" authorId="0" shapeId="0" xr:uid="{00000000-0006-0000-0400-000094020000}">
      <text>
        <r>
          <rPr>
            <sz val="9"/>
            <color indexed="81"/>
            <rFont val="Segoe UI"/>
            <family val="2"/>
          </rPr>
          <t xml:space="preserve">BallID: AG32_x000D_
Schematic Name: _x000D_
Shown parameter: SA8155SIP Ball Name (SA8155P)_x000D_
</t>
        </r>
      </text>
    </comment>
    <comment ref="AI28" authorId="0" shapeId="0" xr:uid="{00000000-0006-0000-0400-000095020000}">
      <text>
        <r>
          <rPr>
            <sz val="9"/>
            <color indexed="81"/>
            <rFont val="Segoe UI"/>
            <family val="2"/>
          </rPr>
          <t xml:space="preserve">BallID: AG34_x000D_
Schematic Name: GND_x000D_
Shown parameter: SA8155SIP Ball Name (SA8155P)_x000D_
</t>
        </r>
      </text>
    </comment>
    <comment ref="AJ28" authorId="0" shapeId="0" xr:uid="{00000000-0006-0000-0400-000096020000}">
      <text>
        <r>
          <rPr>
            <sz val="9"/>
            <color indexed="81"/>
            <rFont val="Segoe UI"/>
            <family val="2"/>
          </rPr>
          <t xml:space="preserve">BallID: AG35_x000D_
Schematic Name: GND_x000D_
Shown parameter: SA8155SIP Ball Name (SA8155P)_x000D_
</t>
        </r>
      </text>
    </comment>
    <comment ref="AK28" authorId="0" shapeId="0" xr:uid="{00000000-0006-0000-0400-000097020000}">
      <text>
        <r>
          <rPr>
            <sz val="9"/>
            <color indexed="81"/>
            <rFont val="Segoe UI"/>
            <family val="2"/>
          </rPr>
          <t xml:space="preserve">BallID: AG36_x000D_
Schematic Name: CPU_USB30:USB3_SSRX_P_x000D_
Shown parameter: SA8155SIP Ball Name (SA8155P)_x000D_
</t>
        </r>
      </text>
    </comment>
    <comment ref="AL28" authorId="0" shapeId="0" xr:uid="{00000000-0006-0000-0400-000098020000}">
      <text>
        <r>
          <rPr>
            <sz val="9"/>
            <color indexed="81"/>
            <rFont val="Segoe UI"/>
            <family val="2"/>
          </rPr>
          <t xml:space="preserve">BallID: AG37_x000D_
Schematic Name: GND_x000D_
Shown parameter: SA8155SIP Ball Name (SA8155P)_x000D_
</t>
        </r>
      </text>
    </comment>
    <comment ref="B29" authorId="0" shapeId="0" xr:uid="{00000000-0006-0000-0400-000099020000}">
      <text>
        <r>
          <rPr>
            <sz val="9"/>
            <color indexed="81"/>
            <rFont val="Segoe UI"/>
            <family val="2"/>
          </rPr>
          <t xml:space="preserve">BallID: AH1_x000D_
Schematic Name: _x000D_
Shown parameter: SA8155SIP Ball Name (SA8155P)_x000D_
</t>
        </r>
      </text>
    </comment>
    <comment ref="C29" authorId="0" shapeId="0" xr:uid="{00000000-0006-0000-0400-00009A020000}">
      <text>
        <r>
          <rPr>
            <sz val="9"/>
            <color indexed="81"/>
            <rFont val="Segoe UI"/>
            <family val="2"/>
          </rPr>
          <t xml:space="preserve">BallID: AH2_x000D_
Schematic Name: _x000D_
Shown parameter: SA8155SIP Ball Name (SA8155P)_x000D_
</t>
        </r>
      </text>
    </comment>
    <comment ref="D29" authorId="0" shapeId="0" xr:uid="{00000000-0006-0000-0400-00009B020000}">
      <text>
        <r>
          <rPr>
            <sz val="9"/>
            <color indexed="81"/>
            <rFont val="Segoe UI"/>
            <family val="2"/>
          </rPr>
          <t xml:space="preserve">BallID: AH3_x000D_
Schematic Name: MP_PM_FAULT_x000D_
Shown parameter: SA8155SIP Ball Name (SA8155P)_x000D_
</t>
        </r>
      </text>
    </comment>
    <comment ref="E29" authorId="0" shapeId="0" xr:uid="{00000000-0006-0000-0400-00009C020000}">
      <text>
        <r>
          <rPr>
            <sz val="9"/>
            <color indexed="81"/>
            <rFont val="Segoe UI"/>
            <family val="2"/>
          </rPr>
          <t xml:space="preserve">BallID: AH4_x000D_
Schematic Name: _x000D_
Shown parameter: SA8155SIP Ball Name (SA8155P)_x000D_
</t>
        </r>
      </text>
    </comment>
    <comment ref="F29" authorId="0" shapeId="0" xr:uid="{00000000-0006-0000-0400-00009D020000}">
      <text>
        <r>
          <rPr>
            <sz val="9"/>
            <color indexed="81"/>
            <rFont val="Segoe UI"/>
            <family val="2"/>
          </rPr>
          <t xml:space="preserve">BallID: AH5_x000D_
Schematic Name: GND_x000D_
Shown parameter: SA8155SIP Ball Name (SA8155P)_x000D_
</t>
        </r>
      </text>
    </comment>
    <comment ref="H29" authorId="0" shapeId="0" xr:uid="{00000000-0006-0000-0400-00009E020000}">
      <text>
        <r>
          <rPr>
            <sz val="9"/>
            <color indexed="81"/>
            <rFont val="Segoe UI"/>
            <family val="2"/>
          </rPr>
          <t xml:space="preserve">BallID: AH7_x000D_
Schematic Name: _x000D_
Shown parameter: SA8155SIP Ball Name (SA8155P)_x000D_
</t>
        </r>
      </text>
    </comment>
    <comment ref="J29" authorId="0" shapeId="0" xr:uid="{00000000-0006-0000-0400-00009F020000}">
      <text>
        <r>
          <rPr>
            <sz val="9"/>
            <color indexed="81"/>
            <rFont val="Segoe UI"/>
            <family val="2"/>
          </rPr>
          <t xml:space="preserve">BallID: AH9_x000D_
Schematic Name: _x000D_
Shown parameter: SA8155SIP Ball Name (SA8155P)_x000D_
</t>
        </r>
      </text>
    </comment>
    <comment ref="L29" authorId="0" shapeId="0" xr:uid="{00000000-0006-0000-0400-0000A0020000}">
      <text>
        <r>
          <rPr>
            <sz val="9"/>
            <color indexed="81"/>
            <rFont val="Segoe UI"/>
            <family val="2"/>
          </rPr>
          <t xml:space="preserve">BallID: AH11_x000D_
Schematic Name: _x000D_
Shown parameter: SA8155SIP Ball Name (SA8155P)_x000D_
</t>
        </r>
      </text>
    </comment>
    <comment ref="N29" authorId="0" shapeId="0" xr:uid="{00000000-0006-0000-0400-0000A1020000}">
      <text>
        <r>
          <rPr>
            <sz val="9"/>
            <color indexed="81"/>
            <rFont val="Segoe UI"/>
            <family val="2"/>
          </rPr>
          <t xml:space="preserve">BallID: AH13_x000D_
Schematic Name: GND_x000D_
Shown parameter: SA8155SIP Ball Name (SA8155P)_x000D_
</t>
        </r>
      </text>
    </comment>
    <comment ref="P29" authorId="0" shapeId="0" xr:uid="{00000000-0006-0000-0400-0000A2020000}">
      <text>
        <r>
          <rPr>
            <sz val="9"/>
            <color indexed="81"/>
            <rFont val="Segoe UI"/>
            <family val="2"/>
          </rPr>
          <t xml:space="preserve">BallID: AH15_x000D_
Schematic Name: CPU_RVCD_CTRL_1V8:RST_B_x000D_
Shown parameter: SA8155SIP Ball Name (SA8155P)_x000D_
</t>
        </r>
      </text>
    </comment>
    <comment ref="R29" authorId="0" shapeId="0" xr:uid="{00000000-0006-0000-0400-0000A3020000}">
      <text>
        <r>
          <rPr>
            <sz val="9"/>
            <color indexed="81"/>
            <rFont val="Segoe UI"/>
            <family val="2"/>
          </rPr>
          <t xml:space="preserve">BallID: AH17_x000D_
Schematic Name: CPU_RVCA_I2C_1V8:I2C_SDA_x000D_
Shown parameter: SA8155SIP Ball Name (SA8155P)_x000D_
</t>
        </r>
      </text>
    </comment>
    <comment ref="T29" authorId="0" shapeId="0" xr:uid="{00000000-0006-0000-0400-0000A4020000}">
      <text>
        <r>
          <rPr>
            <sz val="9"/>
            <color indexed="81"/>
            <rFont val="Segoe UI"/>
            <family val="2"/>
          </rPr>
          <t xml:space="preserve">BallID: AH19_x000D_
Schematic Name: _x000D_
Shown parameter: SA8155SIP Ball Name (SA8155P)_x000D_
</t>
        </r>
      </text>
    </comment>
    <comment ref="V29" authorId="0" shapeId="0" xr:uid="{00000000-0006-0000-0400-0000A5020000}">
      <text>
        <r>
          <rPr>
            <sz val="9"/>
            <color indexed="81"/>
            <rFont val="Segoe UI"/>
            <family val="2"/>
          </rPr>
          <t xml:space="preserve">BallID: AH21_x000D_
Schematic Name: _x000D_
Shown parameter: SA8155SIP Ball Name (SA8155P)_x000D_
</t>
        </r>
      </text>
    </comment>
    <comment ref="X29" authorId="0" shapeId="0" xr:uid="{00000000-0006-0000-0400-0000A6020000}">
      <text>
        <r>
          <rPr>
            <sz val="9"/>
            <color indexed="81"/>
            <rFont val="Segoe UI"/>
            <family val="2"/>
          </rPr>
          <t xml:space="preserve">BallID: AH23_x000D_
Schematic Name: CPU_GNSS_UART_1V8:UART_RXD_x000D_
Shown parameter: SA8155SIP Ball Name (SA8155P)_x000D_
</t>
        </r>
      </text>
    </comment>
    <comment ref="Z29" authorId="0" shapeId="0" xr:uid="{00000000-0006-0000-0400-0000A7020000}">
      <text>
        <r>
          <rPr>
            <sz val="9"/>
            <color indexed="81"/>
            <rFont val="Segoe UI"/>
            <family val="2"/>
          </rPr>
          <t xml:space="preserve">BallID: AH25_x000D_
Schematic Name: CPU_GNSS_UART_1V8:UART_TXD_x000D_
Shown parameter: SA8155SIP Ball Name (SA8155P)_x000D_
</t>
        </r>
      </text>
    </comment>
    <comment ref="AB29" authorId="0" shapeId="0" xr:uid="{00000000-0006-0000-0400-0000A8020000}">
      <text>
        <r>
          <rPr>
            <sz val="9"/>
            <color indexed="81"/>
            <rFont val="Segoe UI"/>
            <family val="2"/>
          </rPr>
          <t xml:space="preserve">BallID: AH27_x000D_
Schematic Name: _x000D_
Shown parameter: SA8155SIP Ball Name (SA8155P)_x000D_
</t>
        </r>
      </text>
    </comment>
    <comment ref="AD29" authorId="0" shapeId="0" xr:uid="{00000000-0006-0000-0400-0000A9020000}">
      <text>
        <r>
          <rPr>
            <sz val="9"/>
            <color indexed="81"/>
            <rFont val="Segoe UI"/>
            <family val="2"/>
          </rPr>
          <t xml:space="preserve">BallID: AH29_x000D_
Schematic Name: _x000D_
Shown parameter: SA8155SIP Ball Name (SA8155P)_x000D_
</t>
        </r>
      </text>
    </comment>
    <comment ref="AF29" authorId="0" shapeId="0" xr:uid="{00000000-0006-0000-0400-0000AA020000}">
      <text>
        <r>
          <rPr>
            <sz val="9"/>
            <color indexed="81"/>
            <rFont val="Segoe UI"/>
            <family val="2"/>
          </rPr>
          <t xml:space="preserve">BallID: AH31_x000D_
Schematic Name: _x000D_
Shown parameter: SA8155SIP Ball Name (SA8155P)_x000D_
</t>
        </r>
      </text>
    </comment>
    <comment ref="AH29" authorId="0" shapeId="0" xr:uid="{00000000-0006-0000-0400-0000AB020000}">
      <text>
        <r>
          <rPr>
            <sz val="9"/>
            <color indexed="81"/>
            <rFont val="Segoe UI"/>
            <family val="2"/>
          </rPr>
          <t xml:space="preserve">BallID: AH33_x000D_
Schematic Name: GND_x000D_
Shown parameter: SA8155SIP Ball Name (SA8155P)_x000D_
</t>
        </r>
      </text>
    </comment>
    <comment ref="AI29" authorId="0" shapeId="0" xr:uid="{00000000-0006-0000-0400-0000AC020000}">
      <text>
        <r>
          <rPr>
            <sz val="9"/>
            <color indexed="81"/>
            <rFont val="Segoe UI"/>
            <family val="2"/>
          </rPr>
          <t xml:space="preserve">BallID: AH34_x000D_
Schematic Name: GND_x000D_
Shown parameter: SA8155SIP Ball Name (SA8155P)_x000D_
</t>
        </r>
      </text>
    </comment>
    <comment ref="AJ29" authorId="0" shapeId="0" xr:uid="{00000000-0006-0000-0400-0000AD020000}">
      <text>
        <r>
          <rPr>
            <sz val="9"/>
            <color indexed="81"/>
            <rFont val="Segoe UI"/>
            <family val="2"/>
          </rPr>
          <t xml:space="preserve">BallID: AH35_x000D_
Schematic Name: GND_x000D_
Shown parameter: SA8155SIP Ball Name (SA8155P)_x000D_
</t>
        </r>
      </text>
    </comment>
    <comment ref="AK29" authorId="0" shapeId="0" xr:uid="{00000000-0006-0000-0400-0000AE020000}">
      <text>
        <r>
          <rPr>
            <sz val="9"/>
            <color indexed="81"/>
            <rFont val="Segoe UI"/>
            <family val="2"/>
          </rPr>
          <t xml:space="preserve">BallID: AH36_x000D_
Schematic Name: CPU_USB30:USB3_SSRX_N_x000D_
Shown parameter: SA8155SIP Ball Name (SA8155P)_x000D_
</t>
        </r>
      </text>
    </comment>
    <comment ref="AL29" authorId="0" shapeId="0" xr:uid="{00000000-0006-0000-0400-0000AF020000}">
      <text>
        <r>
          <rPr>
            <sz val="9"/>
            <color indexed="81"/>
            <rFont val="Segoe UI"/>
            <family val="2"/>
          </rPr>
          <t xml:space="preserve">BallID: AH37_x000D_
Schematic Name: CPU_VO_RSE_DP:DP_AUX_P_x000D_
Shown parameter: SA8155SIP Ball Name (SA8155P)_x000D_
</t>
        </r>
      </text>
    </comment>
    <comment ref="B30" authorId="0" shapeId="0" xr:uid="{00000000-0006-0000-0400-0000B0020000}">
      <text>
        <r>
          <rPr>
            <sz val="9"/>
            <color indexed="81"/>
            <rFont val="Segoe UI"/>
            <family val="2"/>
          </rPr>
          <t xml:space="preserve">BallID: AJ1_x000D_
Schematic Name: GND_x000D_
Shown parameter: SA8155SIP Ball Name (SA8155P)_x000D_
</t>
        </r>
      </text>
    </comment>
    <comment ref="C30" authorId="0" shapeId="0" xr:uid="{00000000-0006-0000-0400-0000B1020000}">
      <text>
        <r>
          <rPr>
            <sz val="9"/>
            <color indexed="81"/>
            <rFont val="Segoe UI"/>
            <family val="2"/>
          </rPr>
          <t xml:space="preserve">BallID: AJ2_x000D_
Schematic Name: _x000D_
Shown parameter: SA8155SIP Ball Name (SA8155P)_x000D_
</t>
        </r>
      </text>
    </comment>
    <comment ref="D30" authorId="0" shapeId="0" xr:uid="{00000000-0006-0000-0400-0000B2020000}">
      <text>
        <r>
          <rPr>
            <sz val="9"/>
            <color indexed="81"/>
            <rFont val="Segoe UI"/>
            <family val="2"/>
          </rPr>
          <t xml:space="preserve">BallID: AJ3_x000D_
Schematic Name: MP_PON_RST_B_x000D_
Shown parameter: SA8155SIP Ball Name (SA8155P)_x000D_
</t>
        </r>
      </text>
    </comment>
    <comment ref="E30" authorId="0" shapeId="0" xr:uid="{00000000-0006-0000-0400-0000B3020000}">
      <text>
        <r>
          <rPr>
            <sz val="9"/>
            <color indexed="81"/>
            <rFont val="Segoe UI"/>
            <family val="2"/>
          </rPr>
          <t xml:space="preserve">BallID: AJ4_x000D_
Schematic Name: GND_x000D_
Shown parameter: SA8155SIP Ball Name (SA8155P)_x000D_
</t>
        </r>
      </text>
    </comment>
    <comment ref="G30" authorId="0" shapeId="0" xr:uid="{00000000-0006-0000-0400-0000B4020000}">
      <text>
        <r>
          <rPr>
            <sz val="9"/>
            <color indexed="81"/>
            <rFont val="Segoe UI"/>
            <family val="2"/>
          </rPr>
          <t xml:space="preserve">BallID: AJ6_x000D_
Schematic Name: _x000D_
Shown parameter: SA8155SIP Ball Name (SA8155P)_x000D_
</t>
        </r>
      </text>
    </comment>
    <comment ref="I30" authorId="0" shapeId="0" xr:uid="{00000000-0006-0000-0400-0000B5020000}">
      <text>
        <r>
          <rPr>
            <sz val="9"/>
            <color indexed="81"/>
            <rFont val="Segoe UI"/>
            <family val="2"/>
          </rPr>
          <t xml:space="preserve">BallID: AJ8_x000D_
Schematic Name: _x000D_
Shown parameter: SA8155SIP Ball Name (SA8155P)_x000D_
</t>
        </r>
      </text>
    </comment>
    <comment ref="K30" authorId="0" shapeId="0" xr:uid="{00000000-0006-0000-0400-0000B6020000}">
      <text>
        <r>
          <rPr>
            <sz val="9"/>
            <color indexed="81"/>
            <rFont val="Segoe UI"/>
            <family val="2"/>
          </rPr>
          <t xml:space="preserve">BallID: AJ10_x000D_
Schematic Name: _x000D_
Shown parameter: SA8155SIP Ball Name (SA8155P)_x000D_
</t>
        </r>
      </text>
    </comment>
    <comment ref="M30" authorId="0" shapeId="0" xr:uid="{00000000-0006-0000-0400-0000B7020000}">
      <text>
        <r>
          <rPr>
            <sz val="9"/>
            <color indexed="81"/>
            <rFont val="Segoe UI"/>
            <family val="2"/>
          </rPr>
          <t xml:space="preserve">BallID: AJ12_x000D_
Schematic Name: _x000D_
Shown parameter: SA8155SIP Ball Name (SA8155P)_x000D_
</t>
        </r>
      </text>
    </comment>
    <comment ref="O30" authorId="0" shapeId="0" xr:uid="{00000000-0006-0000-0400-0000B8020000}">
      <text>
        <r>
          <rPr>
            <sz val="9"/>
            <color indexed="81"/>
            <rFont val="Segoe UI"/>
            <family val="2"/>
          </rPr>
          <t xml:space="preserve">BallID: AJ14_x000D_
Schematic Name: GND_x000D_
Shown parameter: SA8155SIP Ball Name (SA8155P)_x000D_
</t>
        </r>
      </text>
    </comment>
    <comment ref="Q30" authorId="0" shapeId="0" xr:uid="{00000000-0006-0000-0400-0000B9020000}">
      <text>
        <r>
          <rPr>
            <sz val="9"/>
            <color indexed="81"/>
            <rFont val="Segoe UI"/>
            <family val="2"/>
          </rPr>
          <t xml:space="preserve">BallID: AJ16_x000D_
Schematic Name: CPU_RVCD_CTRL_1V8:BWS_x000D_
Shown parameter: SA8155SIP Ball Name (SA8155P)_x000D_
</t>
        </r>
      </text>
    </comment>
    <comment ref="S30" authorId="0" shapeId="0" xr:uid="{00000000-0006-0000-0400-0000BA020000}">
      <text>
        <r>
          <rPr>
            <sz val="9"/>
            <color indexed="81"/>
            <rFont val="Segoe UI"/>
            <family val="2"/>
          </rPr>
          <t xml:space="preserve">BallID: AJ18_x000D_
Schematic Name: CPU_RVCD_I2C_1V8:I2C_SDA_x000D_
Shown parameter: SA8155SIP Ball Name (SA8155P)_x000D_
</t>
        </r>
      </text>
    </comment>
    <comment ref="U30" authorId="0" shapeId="0" xr:uid="{00000000-0006-0000-0400-0000BB020000}">
      <text>
        <r>
          <rPr>
            <sz val="9"/>
            <color indexed="81"/>
            <rFont val="Segoe UI"/>
            <family val="2"/>
          </rPr>
          <t xml:space="preserve">BallID: AJ20_x000D_
Schematic Name: CPU_SUBPCB_I2C_1V8:I2C_SDA, 
CPU_A2B_I2C_1V8:I2C_SDA,
CPU_USBHUB_SMI2C_1V8:SMB_DATA,
CPU_VO_RSE_I2C_1V8:I2C_SDA_x000D_
Shown parameter: SA8155SIP Ball Name (SA8155P)_x000D_
</t>
        </r>
      </text>
    </comment>
    <comment ref="W30" authorId="0" shapeId="0" xr:uid="{00000000-0006-0000-0400-0000BC020000}">
      <text>
        <r>
          <rPr>
            <sz val="9"/>
            <color indexed="81"/>
            <rFont val="Segoe UI"/>
            <family val="2"/>
          </rPr>
          <t xml:space="preserve">BallID: AJ22_x000D_
Schematic Name: CPU_SBR_STA710_2_SPI_CS_1V8:SPI_CS_B_x000D_
Shown parameter: SA8155SIP Ball Name (SA8155P)_x000D_
</t>
        </r>
      </text>
    </comment>
    <comment ref="Y30" authorId="0" shapeId="0" xr:uid="{00000000-0006-0000-0400-0000BD020000}">
      <text>
        <r>
          <rPr>
            <sz val="9"/>
            <color indexed="81"/>
            <rFont val="Segoe UI"/>
            <family val="2"/>
          </rPr>
          <t xml:space="preserve">BallID: AJ24_x000D_
Schematic Name: GND_x000D_
Shown parameter: SA8155SIP Ball Name (SA8155P)_x000D_
</t>
        </r>
      </text>
    </comment>
    <comment ref="AA30" authorId="0" shapeId="0" xr:uid="{00000000-0006-0000-0400-0000BE020000}">
      <text>
        <r>
          <rPr>
            <sz val="9"/>
            <color indexed="81"/>
            <rFont val="Segoe UI"/>
            <family val="2"/>
          </rPr>
          <t xml:space="preserve">BallID: AJ26_x000D_
Schematic Name: GND_x000D_
Shown parameter: SA8155SIP Ball Name (SA8155P)_x000D_
</t>
        </r>
      </text>
    </comment>
    <comment ref="AC30" authorId="0" shapeId="0" xr:uid="{00000000-0006-0000-0400-0000BF020000}">
      <text>
        <r>
          <rPr>
            <sz val="9"/>
            <color indexed="81"/>
            <rFont val="Segoe UI"/>
            <family val="2"/>
          </rPr>
          <t xml:space="preserve">BallID: AJ28_x000D_
Schematic Name: _x000D_
Shown parameter: SA8155SIP Ball Name (SA8155P)_x000D_
</t>
        </r>
      </text>
    </comment>
    <comment ref="AE30" authorId="0" shapeId="0" xr:uid="{00000000-0006-0000-0400-0000C0020000}">
      <text>
        <r>
          <rPr>
            <sz val="9"/>
            <color indexed="81"/>
            <rFont val="Segoe UI"/>
            <family val="2"/>
          </rPr>
          <t xml:space="preserve">BallID: AJ30_x000D_
Schematic Name: _x000D_
Shown parameter: SA8155SIP Ball Name (SA8155P)_x000D_
</t>
        </r>
      </text>
    </comment>
    <comment ref="AG30" authorId="0" shapeId="0" xr:uid="{00000000-0006-0000-0400-0000C1020000}">
      <text>
        <r>
          <rPr>
            <sz val="9"/>
            <color indexed="81"/>
            <rFont val="Segoe UI"/>
            <family val="2"/>
          </rPr>
          <t xml:space="preserve">BallID: AJ32_x000D_
Schematic Name: _x000D_
Shown parameter: SA8155SIP Ball Name (SA8155P)_x000D_
</t>
        </r>
      </text>
    </comment>
    <comment ref="AI30" authorId="0" shapeId="0" xr:uid="{00000000-0006-0000-0400-0000C2020000}">
      <text>
        <r>
          <rPr>
            <sz val="9"/>
            <color indexed="81"/>
            <rFont val="Segoe UI"/>
            <family val="2"/>
          </rPr>
          <t xml:space="preserve">BallID: AJ34_x000D_
Schematic Name: GND_x000D_
Shown parameter: SA8155SIP Ball Name (SA8155P)_x000D_
</t>
        </r>
      </text>
    </comment>
    <comment ref="AJ30" authorId="0" shapeId="0" xr:uid="{00000000-0006-0000-0400-0000C3020000}">
      <text>
        <r>
          <rPr>
            <sz val="9"/>
            <color indexed="81"/>
            <rFont val="Segoe UI"/>
            <family val="2"/>
          </rPr>
          <t xml:space="preserve">BallID: AJ35_x000D_
Schematic Name: GND_x000D_
Shown parameter: SA8155SIP Ball Name (SA8155P)_x000D_
</t>
        </r>
      </text>
    </comment>
    <comment ref="AK30" authorId="0" shapeId="0" xr:uid="{00000000-0006-0000-0400-0000C4020000}">
      <text>
        <r>
          <rPr>
            <sz val="9"/>
            <color indexed="81"/>
            <rFont val="Segoe UI"/>
            <family val="2"/>
          </rPr>
          <t xml:space="preserve">BallID: AJ36_x000D_
Schematic Name: GND_x000D_
Shown parameter: SA8155SIP Ball Name (SA8155P)_x000D_
</t>
        </r>
      </text>
    </comment>
    <comment ref="AL30" authorId="0" shapeId="0" xr:uid="{00000000-0006-0000-0400-0000C5020000}">
      <text>
        <r>
          <rPr>
            <sz val="9"/>
            <color indexed="81"/>
            <rFont val="Segoe UI"/>
            <family val="2"/>
          </rPr>
          <t xml:space="preserve">BallID: AJ37_x000D_
Schematic Name: CPU_VO_RSE_DP:DP_AUX_N_x000D_
Shown parameter: SA8155SIP Ball Name (SA8155P)_x000D_
</t>
        </r>
      </text>
    </comment>
    <comment ref="B31" authorId="0" shapeId="0" xr:uid="{00000000-0006-0000-0400-0000C6020000}">
      <text>
        <r>
          <rPr>
            <sz val="9"/>
            <color indexed="81"/>
            <rFont val="Segoe UI"/>
            <family val="2"/>
          </rPr>
          <t xml:space="preserve">BallID: AK1_x000D_
Schematic Name: GND_x000D_
Shown parameter: SA8155SIP Ball Name (SA8155P)_x000D_
</t>
        </r>
      </text>
    </comment>
    <comment ref="C31" authorId="0" shapeId="0" xr:uid="{00000000-0006-0000-0400-0000C7020000}">
      <text>
        <r>
          <rPr>
            <sz val="9"/>
            <color indexed="81"/>
            <rFont val="Segoe UI"/>
            <family val="2"/>
          </rPr>
          <t xml:space="preserve">BallID: AK2_x000D_
Schematic Name: GND_x000D_
Shown parameter: SA8155SIP Ball Name (SA8155P)_x000D_
</t>
        </r>
      </text>
    </comment>
    <comment ref="D31" authorId="0" shapeId="0" xr:uid="{00000000-0006-0000-0400-0000C8020000}">
      <text>
        <r>
          <rPr>
            <sz val="9"/>
            <color indexed="81"/>
            <rFont val="Segoe UI"/>
            <family val="2"/>
          </rPr>
          <t xml:space="preserve">BallID: AK3_x000D_
Schematic Name: 
SCC_PMIC_CTRL_1V8:PS_HOLD, 
SCC_PMIC_CTRL_1V8:SCC_RST_CPU_B_x000D_
Shown parameter: SA8155SIP Ball Name (SA8155P)_x000D_
</t>
        </r>
      </text>
    </comment>
    <comment ref="E31" authorId="0" shapeId="0" xr:uid="{00000000-0006-0000-0400-0000C9020000}">
      <text>
        <r>
          <rPr>
            <sz val="9"/>
            <color indexed="81"/>
            <rFont val="Segoe UI"/>
            <family val="2"/>
          </rPr>
          <t xml:space="preserve">BallID: AK4_x000D_
Schematic Name: CPU_BTWLAN_CTRL_1V8:SLEEP_CLK_x000D_
Shown parameter: SA8155SIP Ball Name (SA8155P)_x000D_
</t>
        </r>
      </text>
    </comment>
    <comment ref="F31" authorId="0" shapeId="0" xr:uid="{00000000-0006-0000-0400-0000CA020000}">
      <text>
        <r>
          <rPr>
            <sz val="9"/>
            <color indexed="81"/>
            <rFont val="Segoe UI"/>
            <family val="2"/>
          </rPr>
          <t xml:space="preserve">BallID: AK5_x000D_
Schematic Name: _x000D_
Shown parameter: SA8155SIP Ball Name (SA8155P)_x000D_
</t>
        </r>
      </text>
    </comment>
    <comment ref="H31" authorId="0" shapeId="0" xr:uid="{00000000-0006-0000-0400-0000CB020000}">
      <text>
        <r>
          <rPr>
            <sz val="9"/>
            <color indexed="81"/>
            <rFont val="Segoe UI"/>
            <family val="2"/>
          </rPr>
          <t xml:space="preserve">BallID: AK7_x000D_
Schematic Name: _x000D_
Shown parameter: SA8155SIP Ball Name (SA8155P)_x000D_
</t>
        </r>
      </text>
    </comment>
    <comment ref="J31" authorId="0" shapeId="0" xr:uid="{00000000-0006-0000-0400-0000CC020000}">
      <text>
        <r>
          <rPr>
            <sz val="9"/>
            <color indexed="81"/>
            <rFont val="Segoe UI"/>
            <family val="2"/>
          </rPr>
          <t xml:space="preserve">BallID: AK9_x000D_
Schematic Name: _x000D_
Shown parameter: SA8155SIP Ball Name (SA8155P)_x000D_
</t>
        </r>
      </text>
    </comment>
    <comment ref="L31" authorId="0" shapeId="0" xr:uid="{00000000-0006-0000-0400-0000CD020000}">
      <text>
        <r>
          <rPr>
            <sz val="9"/>
            <color indexed="81"/>
            <rFont val="Segoe UI"/>
            <family val="2"/>
          </rPr>
          <t xml:space="preserve">BallID: AK11_x000D_
Schematic Name: PWR:U18S_IO_SOCPMIC_x000D_
Shown parameter: SA8155SIP Ball Name (SA8155P)_x000D_
</t>
        </r>
      </text>
    </comment>
    <comment ref="N31" authorId="0" shapeId="0" xr:uid="{00000000-0006-0000-0400-0000CE020000}">
      <text>
        <r>
          <rPr>
            <sz val="9"/>
            <color indexed="81"/>
            <rFont val="Segoe UI"/>
            <family val="2"/>
          </rPr>
          <t xml:space="preserve">BallID: AK13_x000D_
Schematic Name: _x000D_
Shown parameter: SA8155SIP Ball Name (SA8155P)_x000D_
</t>
        </r>
      </text>
    </comment>
    <comment ref="P31" authorId="0" shapeId="0" xr:uid="{00000000-0006-0000-0400-0000CF020000}">
      <text>
        <r>
          <rPr>
            <sz val="9"/>
            <color indexed="81"/>
            <rFont val="Segoe UI"/>
            <family val="2"/>
          </rPr>
          <t xml:space="preserve">BallID: AK15_x000D_
Schematic Name: CPU_RVCD_CTRL_1V8:LFLT_x000D_
Shown parameter: SA8155SIP Ball Name (SA8155P)_x000D_
</t>
        </r>
      </text>
    </comment>
    <comment ref="R31" authorId="0" shapeId="0" xr:uid="{00000000-0006-0000-0400-0000D0020000}">
      <text>
        <r>
          <rPr>
            <sz val="9"/>
            <color indexed="81"/>
            <rFont val="Segoe UI"/>
            <family val="2"/>
          </rPr>
          <t xml:space="preserve">BallID: AK17_x000D_
Schematic Name: CPU_RVCA_I2C_1V8:I2C_SCL_x000D_
Shown parameter: SA8155SIP Ball Name (SA8155P)_x000D_
</t>
        </r>
      </text>
    </comment>
    <comment ref="T31" authorId="0" shapeId="0" xr:uid="{00000000-0006-0000-0400-0000D1020000}">
      <text>
        <r>
          <rPr>
            <sz val="9"/>
            <color indexed="81"/>
            <rFont val="Segoe UI"/>
            <family val="2"/>
          </rPr>
          <t xml:space="preserve">BallID: AK19_x000D_
Schematic Name: _x000D_
Shown parameter: SA8155SIP Ball Name (SA8155P)_x000D_
</t>
        </r>
      </text>
    </comment>
    <comment ref="V31" authorId="0" shapeId="0" xr:uid="{00000000-0006-0000-0400-0000D2020000}">
      <text>
        <r>
          <rPr>
            <sz val="9"/>
            <color indexed="81"/>
            <rFont val="Segoe UI"/>
            <family val="2"/>
          </rPr>
          <t xml:space="preserve">BallID: AK21_x000D_
Schematic Name: _x000D_
Shown parameter: SA8155SIP Ball Name (SA8155P)_x000D_
</t>
        </r>
      </text>
    </comment>
    <comment ref="X31" authorId="0" shapeId="0" xr:uid="{00000000-0006-0000-0400-0000D3020000}">
      <text>
        <r>
          <rPr>
            <sz val="9"/>
            <color indexed="81"/>
            <rFont val="Segoe UI"/>
            <family val="2"/>
          </rPr>
          <t xml:space="preserve">BallID: AK23_x000D_
Schematic Name: GND_x000D_
Shown parameter: SA8155SIP Ball Name (SA8155P)_x000D_
</t>
        </r>
      </text>
    </comment>
    <comment ref="Z31" authorId="0" shapeId="0" xr:uid="{00000000-0006-0000-0400-0000D4020000}">
      <text>
        <r>
          <rPr>
            <sz val="9"/>
            <color indexed="81"/>
            <rFont val="Segoe UI"/>
            <family val="2"/>
          </rPr>
          <t xml:space="preserve">BallID: AK25_x000D_
Schematic Name: GND_x000D_
Shown parameter: SA8155SIP Ball Name (SA8155P)_x000D_
</t>
        </r>
      </text>
    </comment>
    <comment ref="AB31" authorId="0" shapeId="0" xr:uid="{00000000-0006-0000-0400-0000D5020000}">
      <text>
        <r>
          <rPr>
            <sz val="9"/>
            <color indexed="81"/>
            <rFont val="Segoe UI"/>
            <family val="2"/>
          </rPr>
          <t xml:space="preserve">BallID: AK27_x000D_
Schematic Name: _x000D_
Shown parameter: SA8155SIP Ball Name (SA8155P)_x000D_
</t>
        </r>
      </text>
    </comment>
    <comment ref="AD31" authorId="0" shapeId="0" xr:uid="{00000000-0006-0000-0400-0000D6020000}">
      <text>
        <r>
          <rPr>
            <sz val="9"/>
            <color indexed="81"/>
            <rFont val="Segoe UI"/>
            <family val="2"/>
          </rPr>
          <t xml:space="preserve">BallID: AK29_x000D_
Schematic Name: _x000D_
Shown parameter: SA8155SIP Ball Name (SA8155P)_x000D_
</t>
        </r>
      </text>
    </comment>
    <comment ref="AF31" authorId="0" shapeId="0" xr:uid="{00000000-0006-0000-0400-0000D7020000}">
      <text>
        <r>
          <rPr>
            <sz val="9"/>
            <color indexed="81"/>
            <rFont val="Segoe UI"/>
            <family val="2"/>
          </rPr>
          <t xml:space="preserve">BallID: AK31_x000D_
Schematic Name: _x000D_
Shown parameter: SA8155SIP Ball Name (SA8155P)_x000D_
</t>
        </r>
      </text>
    </comment>
    <comment ref="AH31" authorId="0" shapeId="0" xr:uid="{00000000-0006-0000-0400-0000D8020000}">
      <text>
        <r>
          <rPr>
            <sz val="9"/>
            <color indexed="81"/>
            <rFont val="Segoe UI"/>
            <family val="2"/>
          </rPr>
          <t xml:space="preserve">BallID: AK33_x000D_
Schematic Name: GND_x000D_
Shown parameter: SA8155SIP Ball Name (SA8155P)_x000D_
</t>
        </r>
      </text>
    </comment>
    <comment ref="AI31" authorId="0" shapeId="0" xr:uid="{00000000-0006-0000-0400-0000D9020000}">
      <text>
        <r>
          <rPr>
            <sz val="9"/>
            <color indexed="81"/>
            <rFont val="Segoe UI"/>
            <family val="2"/>
          </rPr>
          <t xml:space="preserve">BallID: AK34_x000D_
Schematic Name: GND_x000D_
Shown parameter: SA8155SIP Ball Name (SA8155P)_x000D_
</t>
        </r>
      </text>
    </comment>
    <comment ref="AJ31" authorId="0" shapeId="0" xr:uid="{00000000-0006-0000-0400-0000DA020000}">
      <text>
        <r>
          <rPr>
            <sz val="9"/>
            <color indexed="81"/>
            <rFont val="Segoe UI"/>
            <family val="2"/>
          </rPr>
          <t xml:space="preserve">BallID: AK35_x000D_
Schematic Name: MUST_BE_OPEN_x000D_
Shown parameter: SA8155SIP Ball Name (SA8155P)_x000D_
</t>
        </r>
      </text>
    </comment>
    <comment ref="AK31" authorId="0" shapeId="0" xr:uid="{00000000-0006-0000-0400-0000DB020000}">
      <text>
        <r>
          <rPr>
            <sz val="9"/>
            <color indexed="81"/>
            <rFont val="Segoe UI"/>
            <family val="2"/>
          </rPr>
          <t xml:space="preserve">BallID: AK36_x000D_
Schematic Name: _x000D_
Shown parameter: SA8155SIP Ball Name (SA8155P)_x000D_
</t>
        </r>
      </text>
    </comment>
    <comment ref="AL31" authorId="0" shapeId="0" xr:uid="{00000000-0006-0000-0400-0000DC020000}">
      <text>
        <r>
          <rPr>
            <sz val="9"/>
            <color indexed="81"/>
            <rFont val="Segoe UI"/>
            <family val="2"/>
          </rPr>
          <t xml:space="preserve">BallID: AK37_x000D_
Schematic Name: GND_x000D_
Shown parameter: SA8155SIP Ball Name (SA8155P)_x000D_
</t>
        </r>
      </text>
    </comment>
    <comment ref="B32" authorId="0" shapeId="0" xr:uid="{00000000-0006-0000-0400-0000DD020000}">
      <text>
        <r>
          <rPr>
            <sz val="9"/>
            <color indexed="81"/>
            <rFont val="Segoe UI"/>
            <family val="2"/>
          </rPr>
          <t xml:space="preserve">BallID: AL1_x000D_
Schematic Name: GND_x000D_
Shown parameter: SA8155SIP Ball Name (SA8155P)_x000D_
</t>
        </r>
      </text>
    </comment>
    <comment ref="C32" authorId="0" shapeId="0" xr:uid="{00000000-0006-0000-0400-0000DE020000}">
      <text>
        <r>
          <rPr>
            <sz val="9"/>
            <color indexed="81"/>
            <rFont val="Segoe UI"/>
            <family val="2"/>
          </rPr>
          <t xml:space="preserve">BallID: AL2_x000D_
Schematic Name: CPU_AR_CSI:CLK_P_x000D_
Shown parameter: SA8155SIP Ball Name (SA8155P)_x000D_
</t>
        </r>
      </text>
    </comment>
    <comment ref="D32" authorId="0" shapeId="0" xr:uid="{00000000-0006-0000-0400-0000DF020000}">
      <text>
        <r>
          <rPr>
            <sz val="9"/>
            <color indexed="81"/>
            <rFont val="Segoe UI"/>
            <family val="2"/>
          </rPr>
          <t xml:space="preserve">BallID: AL3_x000D_
Schematic Name: _x000D_
Shown parameter: SA8155SIP Ball Name (SA8155P)_x000D_
</t>
        </r>
      </text>
    </comment>
    <comment ref="E32" authorId="0" shapeId="0" xr:uid="{00000000-0006-0000-0400-0000E0020000}">
      <text>
        <r>
          <rPr>
            <sz val="9"/>
            <color indexed="81"/>
            <rFont val="Segoe UI"/>
            <family val="2"/>
          </rPr>
          <t xml:space="preserve">BallID: AL4_x000D_
Schematic Name: GND_x000D_
Shown parameter: SA8155SIP Ball Name (SA8155P)_x000D_
</t>
        </r>
      </text>
    </comment>
    <comment ref="G32" authorId="0" shapeId="0" xr:uid="{00000000-0006-0000-0400-0000E1020000}">
      <text>
        <r>
          <rPr>
            <sz val="9"/>
            <color indexed="81"/>
            <rFont val="Segoe UI"/>
            <family val="2"/>
          </rPr>
          <t xml:space="preserve">BallID: AL6_x000D_
Schematic Name: _x000D_
Shown parameter: SA8155SIP Ball Name (SA8155P)_x000D_
</t>
        </r>
      </text>
    </comment>
    <comment ref="I32" authorId="0" shapeId="0" xr:uid="{00000000-0006-0000-0400-0000E2020000}">
      <text>
        <r>
          <rPr>
            <sz val="9"/>
            <color indexed="81"/>
            <rFont val="Segoe UI"/>
            <family val="2"/>
          </rPr>
          <t xml:space="preserve">BallID: AL8_x000D_
Schematic Name: _x000D_
Shown parameter: SA8155SIP Ball Name (SA8155P)_x000D_
</t>
        </r>
      </text>
    </comment>
    <comment ref="K32" authorId="0" shapeId="0" xr:uid="{00000000-0006-0000-0400-0000E3020000}">
      <text>
        <r>
          <rPr>
            <sz val="9"/>
            <color indexed="81"/>
            <rFont val="Segoe UI"/>
            <family val="2"/>
          </rPr>
          <t xml:space="preserve">BallID: AL10_x000D_
Schematic Name: _x000D_
Shown parameter: SA8155SIP Ball Name (SA8155P)_x000D_
</t>
        </r>
      </text>
    </comment>
    <comment ref="M32" authorId="0" shapeId="0" xr:uid="{00000000-0006-0000-0400-0000E4020000}">
      <text>
        <r>
          <rPr>
            <sz val="9"/>
            <color indexed="81"/>
            <rFont val="Segoe UI"/>
            <family val="2"/>
          </rPr>
          <t xml:space="preserve">BallID: AL12_x000D_
Schematic Name: _x000D_
Shown parameter: SA8155SIP Ball Name (SA8155P)_x000D_
</t>
        </r>
      </text>
    </comment>
    <comment ref="O32" authorId="0" shapeId="0" xr:uid="{00000000-0006-0000-0400-0000E5020000}">
      <text>
        <r>
          <rPr>
            <sz val="9"/>
            <color indexed="81"/>
            <rFont val="Segoe UI"/>
            <family val="2"/>
          </rPr>
          <t xml:space="preserve">BallID: AL14_x000D_
Schematic Name: GND_x000D_
Shown parameter: SA8155SIP Ball Name (SA8155P)_x000D_
</t>
        </r>
      </text>
    </comment>
    <comment ref="Q32" authorId="0" shapeId="0" xr:uid="{00000000-0006-0000-0400-0000E6020000}">
      <text>
        <r>
          <rPr>
            <sz val="9"/>
            <color indexed="81"/>
            <rFont val="Segoe UI"/>
            <family val="2"/>
          </rPr>
          <t xml:space="preserve">BallID: AL16_x000D_
Schematic Name: CPU_RVCD_CTRL_1V8:ERR_B_x000D_
Shown parameter: SA8155SIP Ball Name (SA8155P)_x000D_
</t>
        </r>
      </text>
    </comment>
    <comment ref="S32" authorId="0" shapeId="0" xr:uid="{00000000-0006-0000-0400-0000E7020000}">
      <text>
        <r>
          <rPr>
            <sz val="9"/>
            <color indexed="81"/>
            <rFont val="Segoe UI"/>
            <family val="2"/>
          </rPr>
          <t xml:space="preserve">BallID: AL18_x000D_
Schematic Name: CPU_RVCD_I2C_1V8:I2C_SCL_x000D_
Shown parameter: SA8155SIP Ball Name (SA8155P)_x000D_
</t>
        </r>
      </text>
    </comment>
    <comment ref="U32" authorId="0" shapeId="0" xr:uid="{00000000-0006-0000-0400-0000E8020000}">
      <text>
        <r>
          <rPr>
            <sz val="9"/>
            <color indexed="81"/>
            <rFont val="Segoe UI"/>
            <family val="2"/>
          </rPr>
          <t xml:space="preserve">BallID: AL20_x000D_
Schematic Name: CPU_SUBPCB_I2C_1V8:I2C_SCL, 
CPU_A2B_I2C_1V8:I2C_SCL, 
CPU_USBHUB_SMI2C_1V8:SMB_CLK,
CPU_VO_RSE_I2C_1V8:I2C_SCL_x000D_
Shown parameter: SA8155SIP Ball Name (SA8155P)_x000D_
</t>
        </r>
      </text>
    </comment>
    <comment ref="W32" authorId="0" shapeId="0" xr:uid="{00000000-0006-0000-0400-0000E9020000}">
      <text>
        <r>
          <rPr>
            <sz val="9"/>
            <color indexed="81"/>
            <rFont val="Segoe UI"/>
            <family val="2"/>
          </rPr>
          <t xml:space="preserve">BallID: AL22_x000D_
Schematic Name: CPU_RVCD_CTRL_1V8:INT_B_x000D_
Shown parameter: SA8155SIP Ball Name (SA8155P)_x000D_
</t>
        </r>
      </text>
    </comment>
    <comment ref="Y32" authorId="0" shapeId="0" xr:uid="{00000000-0006-0000-0400-0000EA020000}">
      <text>
        <r>
          <rPr>
            <sz val="9"/>
            <color indexed="81"/>
            <rFont val="Segoe UI"/>
            <family val="2"/>
          </rPr>
          <t xml:space="preserve">BallID: AL24_x000D_
Schematic Name: CPU_BT_UART_1V8:UART_RTS_B_x000D_
Shown parameter: SA8155SIP Ball Name (SA8155P)_x000D_
</t>
        </r>
      </text>
    </comment>
    <comment ref="AA32" authorId="0" shapeId="0" xr:uid="{00000000-0006-0000-0400-0000EB020000}">
      <text>
        <r>
          <rPr>
            <sz val="9"/>
            <color indexed="81"/>
            <rFont val="Segoe UI"/>
            <family val="2"/>
          </rPr>
          <t xml:space="preserve">BallID: AL26_x000D_
Schematic Name: _x000D_
Shown parameter: SA8155SIP Ball Name (SA8155P)_x000D_
</t>
        </r>
      </text>
    </comment>
    <comment ref="AC32" authorId="0" shapeId="0" xr:uid="{00000000-0006-0000-0400-0000EC020000}">
      <text>
        <r>
          <rPr>
            <sz val="9"/>
            <color indexed="81"/>
            <rFont val="Segoe UI"/>
            <family val="2"/>
          </rPr>
          <t xml:space="preserve">BallID: AL28_x000D_
Schematic Name: CPU_BT_UART_1V8:UART_TXD_x000D_
Shown parameter: SA8155SIP Ball Name (SA8155P)_x000D_
</t>
        </r>
      </text>
    </comment>
    <comment ref="AE32" authorId="0" shapeId="0" xr:uid="{00000000-0006-0000-0400-0000ED020000}">
      <text>
        <r>
          <rPr>
            <sz val="9"/>
            <color indexed="81"/>
            <rFont val="Segoe UI"/>
            <family val="2"/>
          </rPr>
          <t xml:space="preserve">BallID: AL30_x000D_
Schematic Name: _x000D_
Shown parameter: SA8155SIP Ball Name (SA8155P)_x000D_
</t>
        </r>
      </text>
    </comment>
    <comment ref="AG32" authorId="0" shapeId="0" xr:uid="{00000000-0006-0000-0400-0000EE020000}">
      <text>
        <r>
          <rPr>
            <sz val="9"/>
            <color indexed="81"/>
            <rFont val="Segoe UI"/>
            <family val="2"/>
          </rPr>
          <t xml:space="preserve">BallID: AL32_x000D_
Schematic Name: _x000D_
Shown parameter: SA8155SIP Ball Name (SA8155P)_x000D_
</t>
        </r>
      </text>
    </comment>
    <comment ref="AI32" authorId="0" shapeId="0" xr:uid="{00000000-0006-0000-0400-0000EF020000}">
      <text>
        <r>
          <rPr>
            <sz val="9"/>
            <color indexed="81"/>
            <rFont val="Segoe UI"/>
            <family val="2"/>
          </rPr>
          <t xml:space="preserve">BallID: AL34_x000D_
Schematic Name: GND_x000D_
Shown parameter: SA8155SIP Ball Name (SA8155P)_x000D_
</t>
        </r>
      </text>
    </comment>
    <comment ref="AJ32" authorId="0" shapeId="0" xr:uid="{00000000-0006-0000-0400-0000F0020000}">
      <text>
        <r>
          <rPr>
            <sz val="9"/>
            <color indexed="81"/>
            <rFont val="Segoe UI"/>
            <family val="2"/>
          </rPr>
          <t xml:space="preserve">BallID: AL35_x000D_
Schematic Name: GND_x000D_
Shown parameter: SA8155SIP Ball Name (SA8155P)_x000D_
</t>
        </r>
      </text>
    </comment>
    <comment ref="AK32" authorId="0" shapeId="0" xr:uid="{00000000-0006-0000-0400-0000F1020000}">
      <text>
        <r>
          <rPr>
            <sz val="9"/>
            <color indexed="81"/>
            <rFont val="Segoe UI"/>
            <family val="2"/>
          </rPr>
          <t xml:space="preserve">BallID: AL36_x000D_
Schematic Name: _x000D_
Shown parameter: SA8155SIP Ball Name (SA8155P)_x000D_
</t>
        </r>
      </text>
    </comment>
    <comment ref="AL32" authorId="0" shapeId="0" xr:uid="{00000000-0006-0000-0400-0000F2020000}">
      <text>
        <r>
          <rPr>
            <sz val="9"/>
            <color indexed="81"/>
            <rFont val="Segoe UI"/>
            <family val="2"/>
          </rPr>
          <t xml:space="preserve">BallID: AL37_x000D_
Schematic Name: CPU_USBHUB_UFP:USB_DP,
CPU_USB20:USB_DP_x000D_
Shown parameter: SA8155SIP Ball Name (SA8155P)_x000D_
</t>
        </r>
      </text>
    </comment>
    <comment ref="B33" authorId="0" shapeId="0" xr:uid="{00000000-0006-0000-0400-0000F3020000}">
      <text>
        <r>
          <rPr>
            <sz val="9"/>
            <color indexed="81"/>
            <rFont val="Segoe UI"/>
            <family val="2"/>
          </rPr>
          <t xml:space="preserve">BallID: AM1_x000D_
Schematic Name: CPU_AR_CSI:DATA0_P_x000D_
Shown parameter: SA8155SIP Ball Name (SA8155P)_x000D_
</t>
        </r>
      </text>
    </comment>
    <comment ref="C33" authorId="0" shapeId="0" xr:uid="{00000000-0006-0000-0400-0000F4020000}">
      <text>
        <r>
          <rPr>
            <sz val="9"/>
            <color indexed="81"/>
            <rFont val="Segoe UI"/>
            <family val="2"/>
          </rPr>
          <t xml:space="preserve">BallID: AM2_x000D_
Schematic Name: CPU_AR_CSI:CLK_N_x000D_
Shown parameter: SA8155SIP Ball Name (SA8155P)_x000D_
</t>
        </r>
      </text>
    </comment>
    <comment ref="D33" authorId="0" shapeId="0" xr:uid="{00000000-0006-0000-0400-0000F5020000}">
      <text>
        <r>
          <rPr>
            <sz val="9"/>
            <color indexed="81"/>
            <rFont val="Segoe UI"/>
            <family val="2"/>
          </rPr>
          <t xml:space="preserve">BallID: AM3_x000D_
Schematic Name: MP_BSCAN_MODE_CPU_MODE1_x000D_
Shown parameter: SA8155SIP Ball Name (SA8155P)_x000D_
</t>
        </r>
      </text>
    </comment>
    <comment ref="E33" authorId="0" shapeId="0" xr:uid="{00000000-0006-0000-0400-0000F6020000}">
      <text>
        <r>
          <rPr>
            <sz val="9"/>
            <color indexed="81"/>
            <rFont val="Segoe UI"/>
            <family val="2"/>
          </rPr>
          <t xml:space="preserve">BallID: AM4_x000D_
Schematic Name: _x000D_
Shown parameter: SA8155SIP Ball Name (SA8155P)_x000D_
</t>
        </r>
      </text>
    </comment>
    <comment ref="F33" authorId="0" shapeId="0" xr:uid="{00000000-0006-0000-0400-0000F7020000}">
      <text>
        <r>
          <rPr>
            <sz val="9"/>
            <color indexed="81"/>
            <rFont val="Segoe UI"/>
            <family val="2"/>
          </rPr>
          <t xml:space="preserve">BallID: AM5_x000D_
Schematic Name: _x000D_
Shown parameter: SA8155SIP Ball Name (SA8155P)_x000D_
</t>
        </r>
      </text>
    </comment>
    <comment ref="H33" authorId="0" shapeId="0" xr:uid="{00000000-0006-0000-0400-0000F8020000}">
      <text>
        <r>
          <rPr>
            <sz val="9"/>
            <color indexed="81"/>
            <rFont val="Segoe UI"/>
            <family val="2"/>
          </rPr>
          <t xml:space="preserve">BallID: AM7_x000D_
Schematic Name: _x000D_
Shown parameter: SA8155SIP Ball Name (SA8155P)_x000D_
</t>
        </r>
      </text>
    </comment>
    <comment ref="J33" authorId="0" shapeId="0" xr:uid="{00000000-0006-0000-0400-0000F9020000}">
      <text>
        <r>
          <rPr>
            <sz val="9"/>
            <color indexed="81"/>
            <rFont val="Segoe UI"/>
            <family val="2"/>
          </rPr>
          <t xml:space="preserve">BallID: AM9_x000D_
Schematic Name: U0V95S_WIFI_x000D_
Shown parameter: SA8155SIP Ball Name (SA8155P)_x000D_
</t>
        </r>
      </text>
    </comment>
    <comment ref="L33" authorId="0" shapeId="0" xr:uid="{00000000-0006-0000-0400-0000FA020000}">
      <text>
        <r>
          <rPr>
            <sz val="9"/>
            <color indexed="81"/>
            <rFont val="Segoe UI"/>
            <family val="2"/>
          </rPr>
          <t xml:space="preserve">BallID: AM11_x000D_
Schematic Name: PWR:U18S_IO_SOCPMIC_x000D_
Shown parameter: SA8155SIP Ball Name (SA8155P)_x000D_
</t>
        </r>
      </text>
    </comment>
    <comment ref="N33" authorId="0" shapeId="0" xr:uid="{00000000-0006-0000-0400-0000FB020000}">
      <text>
        <r>
          <rPr>
            <sz val="9"/>
            <color indexed="81"/>
            <rFont val="Segoe UI"/>
            <family val="2"/>
          </rPr>
          <t xml:space="preserve">BallID: AM13_x000D_
Schematic Name: _x000D_
Shown parameter: SA8155SIP Ball Name (SA8155P)_x000D_
</t>
        </r>
      </text>
    </comment>
    <comment ref="P33" authorId="0" shapeId="0" xr:uid="{00000000-0006-0000-0400-0000FC020000}">
      <text>
        <r>
          <rPr>
            <sz val="9"/>
            <color indexed="81"/>
            <rFont val="Segoe UI"/>
            <family val="2"/>
          </rPr>
          <t xml:space="preserve">BallID: AM15_x000D_
Schematic Name: GND_x000D_
Shown parameter: SA8155SIP Ball Name (SA8155P)_x000D_
</t>
        </r>
      </text>
    </comment>
    <comment ref="R33" authorId="0" shapeId="0" xr:uid="{00000000-0006-0000-0400-0000FD020000}">
      <text>
        <r>
          <rPr>
            <sz val="9"/>
            <color indexed="81"/>
            <rFont val="Segoe UI"/>
            <family val="2"/>
          </rPr>
          <t xml:space="preserve">BallID: AM17_x000D_
Schematic Name: GND_x000D_
Shown parameter: SA8155SIP Ball Name (SA8155P)_x000D_
</t>
        </r>
      </text>
    </comment>
    <comment ref="T33" authorId="0" shapeId="0" xr:uid="{00000000-0006-0000-0400-0000FE020000}">
      <text>
        <r>
          <rPr>
            <sz val="9"/>
            <color indexed="81"/>
            <rFont val="Segoe UI"/>
            <family val="2"/>
          </rPr>
          <t xml:space="preserve">BallID: AM19_x000D_
Schematic Name: GND_x000D_
Shown parameter: SA8155SIP Ball Name (SA8155P)_x000D_
</t>
        </r>
      </text>
    </comment>
    <comment ref="V33" authorId="0" shapeId="0" xr:uid="{00000000-0006-0000-0400-0000FF020000}">
      <text>
        <r>
          <rPr>
            <sz val="9"/>
            <color indexed="81"/>
            <rFont val="Segoe UI"/>
            <family val="2"/>
          </rPr>
          <t xml:space="preserve">BallID: AM21_x000D_
Schematic Name: CPU_VO_CENTER_CTRL_1V8:RST_B_x000D_
Shown parameter: SA8155SIP Ball Name (SA8155P)_x000D_
</t>
        </r>
      </text>
    </comment>
    <comment ref="X33" authorId="0" shapeId="0" xr:uid="{00000000-0006-0000-0400-000000030000}">
      <text>
        <r>
          <rPr>
            <sz val="9"/>
            <color indexed="81"/>
            <rFont val="Segoe UI"/>
            <family val="2"/>
          </rPr>
          <t xml:space="preserve">BallID: AM23_x000D_
Schematic Name: GND_x000D_
Shown parameter: SA8155SIP Ball Name (SA8155P)_x000D_
</t>
        </r>
      </text>
    </comment>
    <comment ref="Z33" authorId="0" shapeId="0" xr:uid="{00000000-0006-0000-0400-000001030000}">
      <text>
        <r>
          <rPr>
            <sz val="9"/>
            <color indexed="81"/>
            <rFont val="Segoe UI"/>
            <family val="2"/>
          </rPr>
          <t xml:space="preserve">BallID: AM25_x000D_
Schematic Name: CPU_BT_UART_1V8:UART_RXD_x000D_
Shown parameter: SA8155SIP Ball Name (SA8155P)_x000D_
</t>
        </r>
      </text>
    </comment>
    <comment ref="AB33" authorId="0" shapeId="0" xr:uid="{00000000-0006-0000-0400-000002030000}">
      <text>
        <r>
          <rPr>
            <sz val="9"/>
            <color indexed="81"/>
            <rFont val="Segoe UI"/>
            <family val="2"/>
          </rPr>
          <t xml:space="preserve">BallID: AM27_x000D_
Schematic Name: GND_x000D_
Shown parameter: SA8155SIP Ball Name (SA8155P)_x000D_
</t>
        </r>
      </text>
    </comment>
    <comment ref="AD33" authorId="0" shapeId="0" xr:uid="{00000000-0006-0000-0400-000003030000}">
      <text>
        <r>
          <rPr>
            <sz val="9"/>
            <color indexed="81"/>
            <rFont val="Segoe UI"/>
            <family val="2"/>
          </rPr>
          <t xml:space="preserve">BallID: AM29_x000D_
Schematic Name: GND_x000D_
Shown parameter: SA8155SIP Ball Name (SA8155P)_x000D_
</t>
        </r>
      </text>
    </comment>
    <comment ref="AF33" authorId="0" shapeId="0" xr:uid="{00000000-0006-0000-0400-000004030000}">
      <text>
        <r>
          <rPr>
            <sz val="9"/>
            <color indexed="81"/>
            <rFont val="Segoe UI"/>
            <family val="2"/>
          </rPr>
          <t xml:space="preserve">BallID: AM31_x000D_
Schematic Name: GND_x000D_
Shown parameter: SA8155SIP Ball Name (SA8155P)_x000D_
</t>
        </r>
      </text>
    </comment>
    <comment ref="AH33" authorId="0" shapeId="0" xr:uid="{00000000-0006-0000-0400-000005030000}">
      <text>
        <r>
          <rPr>
            <sz val="9"/>
            <color indexed="81"/>
            <rFont val="Segoe UI"/>
            <family val="2"/>
          </rPr>
          <t xml:space="preserve">BallID: AM33_x000D_
Schematic Name: _x000D_
Shown parameter: SA8155SIP Ball Name (SA8155P)_x000D_
</t>
        </r>
      </text>
    </comment>
    <comment ref="AI33" authorId="0" shapeId="0" xr:uid="{00000000-0006-0000-0400-000006030000}">
      <text>
        <r>
          <rPr>
            <sz val="9"/>
            <color indexed="81"/>
            <rFont val="Segoe UI"/>
            <family val="2"/>
          </rPr>
          <t xml:space="preserve">BallID: AM34_x000D_
Schematic Name: _x000D_
Shown parameter: SA8155SIP Ball Name (SA8155P)_x000D_
</t>
        </r>
      </text>
    </comment>
    <comment ref="AJ33" authorId="0" shapeId="0" xr:uid="{00000000-0006-0000-0400-000007030000}">
      <text>
        <r>
          <rPr>
            <sz val="9"/>
            <color indexed="81"/>
            <rFont val="Segoe UI"/>
            <family val="2"/>
          </rPr>
          <t xml:space="preserve">BallID: AM35_x000D_
Schematic Name: GND_x000D_
Shown parameter: SA8155SIP Ball Name (SA8155P)_x000D_
</t>
        </r>
      </text>
    </comment>
    <comment ref="AK33" authorId="0" shapeId="0" xr:uid="{00000000-0006-0000-0400-000008030000}">
      <text>
        <r>
          <rPr>
            <sz val="9"/>
            <color indexed="81"/>
            <rFont val="Segoe UI"/>
            <family val="2"/>
          </rPr>
          <t xml:space="preserve">BallID: AM36_x000D_
Schematic Name: GND_x000D_
Shown parameter: SA8155SIP Ball Name (SA8155P)_x000D_
</t>
        </r>
      </text>
    </comment>
    <comment ref="AL33" authorId="0" shapeId="0" xr:uid="{00000000-0006-0000-0400-000009030000}">
      <text>
        <r>
          <rPr>
            <sz val="9"/>
            <color indexed="81"/>
            <rFont val="Segoe UI"/>
            <family val="2"/>
          </rPr>
          <t xml:space="preserve">BallID: AM37_x000D_
Schematic Name: CPU_USBHUB_UFP:USB_DM,
CPU_USB20:USB_DM_x000D_
Shown parameter: SA8155SIP Ball Name (SA8155P)_x000D_
</t>
        </r>
      </text>
    </comment>
    <comment ref="B34" authorId="0" shapeId="0" xr:uid="{00000000-0006-0000-0400-00000A030000}">
      <text>
        <r>
          <rPr>
            <sz val="9"/>
            <color indexed="81"/>
            <rFont val="Segoe UI"/>
            <family val="2"/>
          </rPr>
          <t xml:space="preserve">BallID: AN1_x000D_
Schematic Name: CPU_AR_CSI:DATA0_N_x000D_
Shown parameter: SA8155SIP Ball Name (SA8155P)_x000D_
</t>
        </r>
      </text>
    </comment>
    <comment ref="C34" authorId="0" shapeId="0" xr:uid="{00000000-0006-0000-0400-00000B030000}">
      <text>
        <r>
          <rPr>
            <sz val="9"/>
            <color indexed="81"/>
            <rFont val="Segoe UI"/>
            <family val="2"/>
          </rPr>
          <t xml:space="preserve">BallID: AN2_x000D_
Schematic Name: CPU_AR_CSI:DATA1_P_x000D_
Shown parameter: SA8155SIP Ball Name (SA8155P)_x000D_
</t>
        </r>
      </text>
    </comment>
    <comment ref="D34" authorId="0" shapeId="0" xr:uid="{00000000-0006-0000-0400-00000C030000}">
      <text>
        <r>
          <rPr>
            <sz val="9"/>
            <color indexed="81"/>
            <rFont val="Segoe UI"/>
            <family val="2"/>
          </rPr>
          <t xml:space="preserve">BallID: AN3_x000D_
Schematic Name: GND_x000D_
Shown parameter: SA8155SIP Ball Name (SA8155P)_x000D_
</t>
        </r>
      </text>
    </comment>
    <comment ref="E34" authorId="0" shapeId="0" xr:uid="{00000000-0006-0000-0400-00000D030000}">
      <text>
        <r>
          <rPr>
            <sz val="9"/>
            <color indexed="81"/>
            <rFont val="Segoe UI"/>
            <family val="2"/>
          </rPr>
          <t xml:space="preserve">BallID: AN4_x000D_
Schematic Name: MP_CPU_PMIC_SPMI_DATA_x000D_
Shown parameter: SA8155SIP Ball Name (SA8155P)_x000D_
</t>
        </r>
      </text>
    </comment>
    <comment ref="G34" authorId="0" shapeId="0" xr:uid="{00000000-0006-0000-0400-00000E030000}">
      <text>
        <r>
          <rPr>
            <sz val="9"/>
            <color indexed="81"/>
            <rFont val="Segoe UI"/>
            <family val="2"/>
          </rPr>
          <t xml:space="preserve">BallID: AN6_x000D_
Schematic Name: _x000D_
Shown parameter: SA8155SIP Ball Name (SA8155P)_x000D_
</t>
        </r>
      </text>
    </comment>
    <comment ref="I34" authorId="0" shapeId="0" xr:uid="{00000000-0006-0000-0400-00000F030000}">
      <text>
        <r>
          <rPr>
            <sz val="9"/>
            <color indexed="81"/>
            <rFont val="Segoe UI"/>
            <family val="2"/>
          </rPr>
          <t xml:space="preserve">BallID: AN8_x000D_
Schematic Name: GND_x000D_
Shown parameter: SA8155SIP Ball Name (SA8155P)_x000D_
</t>
        </r>
      </text>
    </comment>
    <comment ref="K34" authorId="0" shapeId="0" xr:uid="{00000000-0006-0000-0400-000010030000}">
      <text>
        <r>
          <rPr>
            <sz val="9"/>
            <color indexed="81"/>
            <rFont val="Segoe UI"/>
            <family val="2"/>
          </rPr>
          <t xml:space="preserve">BallID: AN10_x000D_
Schematic Name: U0V95S_WIFI_x000D_
Shown parameter: SA8155SIP Ball Name (SA8155P)_x000D_
</t>
        </r>
      </text>
    </comment>
    <comment ref="M34" authorId="0" shapeId="0" xr:uid="{00000000-0006-0000-0400-000011030000}">
      <text>
        <r>
          <rPr>
            <sz val="9"/>
            <color indexed="81"/>
            <rFont val="Segoe UI"/>
            <family val="2"/>
          </rPr>
          <t xml:space="preserve">BallID: AN12_x000D_
Schematic Name: PWR:U18S_IO_SOCPMIC_x000D_
Shown parameter: SA8155SIP Ball Name (SA8155P)_x000D_
</t>
        </r>
      </text>
    </comment>
    <comment ref="O34" authorId="0" shapeId="0" xr:uid="{00000000-0006-0000-0400-000012030000}">
      <text>
        <r>
          <rPr>
            <sz val="9"/>
            <color indexed="81"/>
            <rFont val="Segoe UI"/>
            <family val="2"/>
          </rPr>
          <t xml:space="preserve">BallID: AN14_x000D_
Schematic Name: GND_x000D_
Shown parameter: SA8155SIP Ball Name (SA8155P)_x000D_
</t>
        </r>
      </text>
    </comment>
    <comment ref="Q34" authorId="0" shapeId="0" xr:uid="{00000000-0006-0000-0400-000013030000}">
      <text>
        <r>
          <rPr>
            <sz val="9"/>
            <color indexed="81"/>
            <rFont val="Segoe UI"/>
            <family val="2"/>
          </rPr>
          <t xml:space="preserve">BallID: AN16_x000D_
Schematic Name: _x000D_
Shown parameter: SA8155SIP Ball Name (SA8155P)_x000D_
</t>
        </r>
      </text>
    </comment>
    <comment ref="S34" authorId="0" shapeId="0" xr:uid="{00000000-0006-0000-0400-000014030000}">
      <text>
        <r>
          <rPr>
            <sz val="9"/>
            <color indexed="81"/>
            <rFont val="Segoe UI"/>
            <family val="2"/>
          </rPr>
          <t xml:space="preserve">BallID: AN18_x000D_
Schematic Name: _x000D_
Shown parameter: SA8155SIP Ball Name (SA8155P)_x000D_
</t>
        </r>
      </text>
    </comment>
    <comment ref="U34" authorId="0" shapeId="0" xr:uid="{00000000-0006-0000-0400-000015030000}">
      <text>
        <r>
          <rPr>
            <sz val="9"/>
            <color indexed="81"/>
            <rFont val="Segoe UI"/>
            <family val="2"/>
          </rPr>
          <t xml:space="preserve">BallID: AN20_x000D_
Schematic Name: _x000D_
Shown parameter: SA8155SIP Ball Name (SA8155P)_x000D_
</t>
        </r>
      </text>
    </comment>
    <comment ref="W34" authorId="0" shapeId="0" xr:uid="{00000000-0006-0000-0400-000016030000}">
      <text>
        <r>
          <rPr>
            <sz val="9"/>
            <color indexed="81"/>
            <rFont val="Segoe UI"/>
            <family val="2"/>
          </rPr>
          <t xml:space="preserve">BallID: AN22_x000D_
Schematic Name: CPU_SCC_DNL_UART_1V8:UART_RXD_x000D_
Shown parameter: SA8155SIP Ball Name (SA8155P)_x000D_
</t>
        </r>
      </text>
    </comment>
    <comment ref="Y34" authorId="0" shapeId="0" xr:uid="{00000000-0006-0000-0400-000017030000}">
      <text>
        <r>
          <rPr>
            <sz val="9"/>
            <color indexed="81"/>
            <rFont val="Segoe UI"/>
            <family val="2"/>
          </rPr>
          <t xml:space="preserve">BallID: AN24_x000D_
Schematic Name: CPU_BT_UART_1V8:UART_CTS_B_x000D_
Shown parameter: SA8155SIP Ball Name (SA8155P)_x000D_
</t>
        </r>
      </text>
    </comment>
    <comment ref="AA34" authorId="0" shapeId="0" xr:uid="{00000000-0006-0000-0400-000018030000}">
      <text>
        <r>
          <rPr>
            <sz val="9"/>
            <color indexed="81"/>
            <rFont val="Segoe UI"/>
            <family val="2"/>
          </rPr>
          <t xml:space="preserve">BallID: AN26_x000D_
Schematic Name: _x000D_
Shown parameter: SA8155SIP Ball Name (SA8155P)_x000D_
</t>
        </r>
      </text>
    </comment>
    <comment ref="AC34" authorId="0" shapeId="0" xr:uid="{00000000-0006-0000-0400-000019030000}">
      <text>
        <r>
          <rPr>
            <sz val="9"/>
            <color indexed="81"/>
            <rFont val="Segoe UI"/>
            <family val="2"/>
          </rPr>
          <t xml:space="preserve">BallID: AN28_x000D_
Schematic Name: _x000D_
Shown parameter: SA8155SIP Ball Name (SA8155P)_x000D_
</t>
        </r>
      </text>
    </comment>
    <comment ref="AE34" authorId="0" shapeId="0" xr:uid="{00000000-0006-0000-0400-00001A030000}">
      <text>
        <r>
          <rPr>
            <sz val="9"/>
            <color indexed="81"/>
            <rFont val="Segoe UI"/>
            <family val="2"/>
          </rPr>
          <t xml:space="preserve">BallID: AN30_x000D_
Schematic Name: _x000D_
Shown parameter: SA8155SIP Ball Name (SA8155P)_x000D_
</t>
        </r>
      </text>
    </comment>
    <comment ref="AG34" authorId="0" shapeId="0" xr:uid="{00000000-0006-0000-0400-00001B030000}">
      <text>
        <r>
          <rPr>
            <sz val="9"/>
            <color indexed="81"/>
            <rFont val="Segoe UI"/>
            <family val="2"/>
          </rPr>
          <t xml:space="preserve">BallID: AN32_x000D_
Schematic Name: _x000D_
Shown parameter: SA8155SIP Ball Name (SA8155P)_x000D_
</t>
        </r>
      </text>
    </comment>
    <comment ref="AI34" authorId="0" shapeId="0" xr:uid="{00000000-0006-0000-0400-00001C030000}">
      <text>
        <r>
          <rPr>
            <sz val="9"/>
            <color indexed="81"/>
            <rFont val="Segoe UI"/>
            <family val="2"/>
          </rPr>
          <t xml:space="preserve">BallID: AN34_x000D_
Schematic Name: _x000D_
Shown parameter: SA8155SIP Ball Name (SA8155P)_x000D_
</t>
        </r>
      </text>
    </comment>
    <comment ref="AJ34" authorId="0" shapeId="0" xr:uid="{00000000-0006-0000-0400-00001D030000}">
      <text>
        <r>
          <rPr>
            <sz val="9"/>
            <color indexed="81"/>
            <rFont val="Segoe UI"/>
            <family val="2"/>
          </rPr>
          <t xml:space="preserve">BallID: AN35_x000D_
Schematic Name: MUST_BE_OPEN_x000D_
Shown parameter: SA8155SIP Ball Name (SA8155P)_x000D_
</t>
        </r>
      </text>
    </comment>
    <comment ref="AK34" authorId="0" shapeId="0" xr:uid="{00000000-0006-0000-0400-00001E030000}">
      <text>
        <r>
          <rPr>
            <sz val="9"/>
            <color indexed="81"/>
            <rFont val="Segoe UI"/>
            <family val="2"/>
          </rPr>
          <t xml:space="preserve">BallID: AN36_x000D_
Schematic Name: GND_x000D_
Shown parameter: SA8155SIP Ball Name (SA8155P)_x000D_
</t>
        </r>
      </text>
    </comment>
    <comment ref="AL34" authorId="0" shapeId="0" xr:uid="{00000000-0006-0000-0400-00001F030000}">
      <text>
        <r>
          <rPr>
            <sz val="9"/>
            <color indexed="81"/>
            <rFont val="Segoe UI"/>
            <family val="2"/>
          </rPr>
          <t xml:space="preserve">BallID: AN37_x000D_
Schematic Name: _x000D_
Shown parameter: SA8155SIP Ball Name (SA8155P)_x000D_
</t>
        </r>
      </text>
    </comment>
    <comment ref="B35" authorId="0" shapeId="0" xr:uid="{00000000-0006-0000-0400-000020030000}">
      <text>
        <r>
          <rPr>
            <sz val="9"/>
            <color indexed="81"/>
            <rFont val="Segoe UI"/>
            <family val="2"/>
          </rPr>
          <t xml:space="preserve">BallID: AP1_x000D_
Schematic Name: CPU_AR_CSI:DATA2_P_x000D_
Shown parameter: SA8155SIP Ball Name (SA8155P)_x000D_
</t>
        </r>
      </text>
    </comment>
    <comment ref="C35" authorId="0" shapeId="0" xr:uid="{00000000-0006-0000-0400-000021030000}">
      <text>
        <r>
          <rPr>
            <sz val="9"/>
            <color indexed="81"/>
            <rFont val="Segoe UI"/>
            <family val="2"/>
          </rPr>
          <t xml:space="preserve">BallID: AP2_x000D_
Schematic Name: CPU_AR_CSI:DATA1_N_x000D_
Shown parameter: SA8155SIP Ball Name (SA8155P)_x000D_
</t>
        </r>
      </text>
    </comment>
    <comment ref="D35" authorId="0" shapeId="0" xr:uid="{00000000-0006-0000-0400-000022030000}">
      <text>
        <r>
          <rPr>
            <sz val="9"/>
            <color indexed="81"/>
            <rFont val="Segoe UI"/>
            <family val="2"/>
          </rPr>
          <t xml:space="preserve">BallID: AP3_x000D_
Schematic Name: GND_x000D_
Shown parameter: SA8155SIP Ball Name (SA8155P)_x000D_
</t>
        </r>
      </text>
    </comment>
    <comment ref="E35" authorId="0" shapeId="0" xr:uid="{00000000-0006-0000-0400-000023030000}">
      <text>
        <r>
          <rPr>
            <sz val="9"/>
            <color indexed="81"/>
            <rFont val="Segoe UI"/>
            <family val="2"/>
          </rPr>
          <t xml:space="preserve">BallID: AP4_x000D_
Schematic Name: MP_CPU_PMIC_SPMI_CLK_x000D_
Shown parameter: SA8155SIP Ball Name (SA8155P)_x000D_
</t>
        </r>
      </text>
    </comment>
    <comment ref="F35" authorId="0" shapeId="0" xr:uid="{00000000-0006-0000-0400-000024030000}">
      <text>
        <r>
          <rPr>
            <sz val="9"/>
            <color indexed="81"/>
            <rFont val="Segoe UI"/>
            <family val="2"/>
          </rPr>
          <t xml:space="preserve">BallID: AP5_x000D_
Schematic Name: MP_CBL_PWR_x000D_
Shown parameter: SA8155SIP Ball Name (SA8155P)_x000D_
</t>
        </r>
      </text>
    </comment>
    <comment ref="H35" authorId="0" shapeId="0" xr:uid="{00000000-0006-0000-0400-000025030000}">
      <text>
        <r>
          <rPr>
            <sz val="9"/>
            <color indexed="81"/>
            <rFont val="Segoe UI"/>
            <family val="2"/>
          </rPr>
          <t xml:space="preserve">BallID: AP7_x000D_
Schematic Name: SCC_PMIC_CTRL_1V8:SCC_KPD_PWR_B_x000D_
Shown parameter: SA8155SIP Ball Name (SA8155P)_x000D_
</t>
        </r>
      </text>
    </comment>
    <comment ref="J35" authorId="0" shapeId="0" xr:uid="{00000000-0006-0000-0400-000026030000}">
      <text>
        <r>
          <rPr>
            <sz val="9"/>
            <color indexed="81"/>
            <rFont val="Segoe UI"/>
            <family val="2"/>
          </rPr>
          <t xml:space="preserve">BallID: AP9_x000D_
Schematic Name: GND_x000D_
Shown parameter: SA8155SIP Ball Name (SA8155P)_x000D_
</t>
        </r>
      </text>
    </comment>
    <comment ref="L35" authorId="0" shapeId="0" xr:uid="{00000000-0006-0000-0400-000027030000}">
      <text>
        <r>
          <rPr>
            <sz val="9"/>
            <color indexed="81"/>
            <rFont val="Segoe UI"/>
            <family val="2"/>
          </rPr>
          <t xml:space="preserve">BallID: AP11_x000D_
Schematic Name: GND_x000D_
Shown parameter: SA8155SIP Ball Name (SA8155P)_x000D_
</t>
        </r>
      </text>
    </comment>
    <comment ref="N35" authorId="0" shapeId="0" xr:uid="{00000000-0006-0000-0400-000028030000}">
      <text>
        <r>
          <rPr>
            <sz val="9"/>
            <color indexed="81"/>
            <rFont val="Segoe UI"/>
            <family val="2"/>
          </rPr>
          <t xml:space="preserve">BallID: AP13_x000D_
Schematic Name: GND_x000D_
Shown parameter: SA8155SIP Ball Name (SA8155P)_x000D_
</t>
        </r>
      </text>
    </comment>
    <comment ref="P35" authorId="0" shapeId="0" xr:uid="{00000000-0006-0000-0400-000029030000}">
      <text>
        <r>
          <rPr>
            <sz val="9"/>
            <color indexed="81"/>
            <rFont val="Segoe UI"/>
            <family val="2"/>
          </rPr>
          <t xml:space="preserve">BallID: AP15_x000D_
Schematic Name: GND_x000D_
Shown parameter: SA8155SIP Ball Name (SA8155P)_x000D_
</t>
        </r>
      </text>
    </comment>
    <comment ref="R35" authorId="0" shapeId="0" xr:uid="{00000000-0006-0000-0400-00002A030000}">
      <text>
        <r>
          <rPr>
            <sz val="9"/>
            <color indexed="81"/>
            <rFont val="Segoe UI"/>
            <family val="2"/>
          </rPr>
          <t xml:space="preserve">BallID: AP17_x000D_
Schematic Name: _x000D_
Shown parameter: SA8155SIP Ball Name (SA8155P)_x000D_
</t>
        </r>
      </text>
    </comment>
    <comment ref="T35" authorId="0" shapeId="0" xr:uid="{00000000-0006-0000-0400-00002B030000}">
      <text>
        <r>
          <rPr>
            <sz val="9"/>
            <color indexed="81"/>
            <rFont val="Segoe UI"/>
            <family val="2"/>
          </rPr>
          <t xml:space="preserve">BallID: AP19_x000D_
Schematic Name: _x000D_
Shown parameter: SA8155SIP Ball Name (SA8155P)_x000D_
</t>
        </r>
      </text>
    </comment>
    <comment ref="V35" authorId="0" shapeId="0" xr:uid="{00000000-0006-0000-0400-00002C030000}">
      <text>
        <r>
          <rPr>
            <sz val="9"/>
            <color indexed="81"/>
            <rFont val="Segoe UI"/>
            <family val="2"/>
          </rPr>
          <t xml:space="preserve">BallID: AP21_x000D_
Schematic Name: GND_x000D_
Shown parameter: SA8155SIP Ball Name (SA8155P)_x000D_
</t>
        </r>
      </text>
    </comment>
    <comment ref="X35" authorId="0" shapeId="0" xr:uid="{00000000-0006-0000-0400-00002D030000}">
      <text>
        <r>
          <rPr>
            <sz val="9"/>
            <color indexed="81"/>
            <rFont val="Segoe UI"/>
            <family val="2"/>
          </rPr>
          <t xml:space="preserve">BallID: AP23_x000D_
Schematic Name: GND_x000D_
Shown parameter: SA8155SIP Ball Name (SA8155P)_x000D_
</t>
        </r>
      </text>
    </comment>
    <comment ref="Z35" authorId="0" shapeId="0" xr:uid="{00000000-0006-0000-0400-00002E030000}">
      <text>
        <r>
          <rPr>
            <sz val="9"/>
            <color indexed="81"/>
            <rFont val="Segoe UI"/>
            <family val="2"/>
          </rPr>
          <t xml:space="preserve">BallID: AP25_x000D_
Schematic Name: GND_x000D_
Shown parameter: SA8155SIP Ball Name (SA8155P)_x000D_
</t>
        </r>
      </text>
    </comment>
    <comment ref="AB35" authorId="0" shapeId="0" xr:uid="{00000000-0006-0000-0400-00002F030000}">
      <text>
        <r>
          <rPr>
            <sz val="9"/>
            <color indexed="81"/>
            <rFont val="Segoe UI"/>
            <family val="2"/>
          </rPr>
          <t xml:space="preserve">BallID: AP27_x000D_
Schematic Name: _x000D_
Shown parameter: SA8155SIP Ball Name (SA8155P)_x000D_
</t>
        </r>
      </text>
    </comment>
    <comment ref="AD35" authorId="0" shapeId="0" xr:uid="{00000000-0006-0000-0400-000030030000}">
      <text>
        <r>
          <rPr>
            <sz val="9"/>
            <color indexed="81"/>
            <rFont val="Segoe UI"/>
            <family val="2"/>
          </rPr>
          <t xml:space="preserve">BallID: AP29_x000D_
Schematic Name: _x000D_
Shown parameter: SA8155SIP Ball Name (SA8155P)_x000D_
</t>
        </r>
      </text>
    </comment>
    <comment ref="AF35" authorId="0" shapeId="0" xr:uid="{00000000-0006-0000-0400-000031030000}">
      <text>
        <r>
          <rPr>
            <sz val="9"/>
            <color indexed="81"/>
            <rFont val="Segoe UI"/>
            <family val="2"/>
          </rPr>
          <t xml:space="preserve">BallID: AP31_x000D_
Schematic Name: _x000D_
Shown parameter: SA8155SIP Ball Name (SA8155P)_x000D_
</t>
        </r>
      </text>
    </comment>
    <comment ref="AH35" authorId="0" shapeId="0" xr:uid="{00000000-0006-0000-0400-000032030000}">
      <text>
        <r>
          <rPr>
            <sz val="9"/>
            <color indexed="81"/>
            <rFont val="Segoe UI"/>
            <family val="2"/>
          </rPr>
          <t xml:space="preserve">BallID: AP33_x000D_
Schematic Name: _x000D_
Shown parameter: SA8155SIP Ball Name (SA8155P)_x000D_
</t>
        </r>
      </text>
    </comment>
    <comment ref="AI35" authorId="0" shapeId="0" xr:uid="{00000000-0006-0000-0400-000033030000}">
      <text>
        <r>
          <rPr>
            <sz val="9"/>
            <color indexed="81"/>
            <rFont val="Segoe UI"/>
            <family val="2"/>
          </rPr>
          <t xml:space="preserve">BallID: AP34_x000D_
Schematic Name: _x000D_
Shown parameter: SA8155SIP Ball Name (SA8155P)_x000D_
</t>
        </r>
      </text>
    </comment>
    <comment ref="AJ35" authorId="0" shapeId="0" xr:uid="{00000000-0006-0000-0400-000034030000}">
      <text>
        <r>
          <rPr>
            <sz val="9"/>
            <color indexed="81"/>
            <rFont val="Segoe UI"/>
            <family val="2"/>
          </rPr>
          <t xml:space="preserve">BallID: AP35_x000D_
Schematic Name: CPU_ETH_RGMII_1V8:RX_CTL_x000D_
Shown parameter: SA8155SIP Ball Name (SA8155P)_x000D_
</t>
        </r>
      </text>
    </comment>
    <comment ref="AK35" authorId="0" shapeId="0" xr:uid="{00000000-0006-0000-0400-000035030000}">
      <text>
        <r>
          <rPr>
            <sz val="9"/>
            <color indexed="81"/>
            <rFont val="Segoe UI"/>
            <family val="2"/>
          </rPr>
          <t xml:space="preserve">BallID: AP36_x000D_
Schematic Name: GND_x000D_
Shown parameter: SA8155SIP Ball Name (SA8155P)_x000D_
</t>
        </r>
      </text>
    </comment>
    <comment ref="AL35" authorId="0" shapeId="0" xr:uid="{00000000-0006-0000-0400-000036030000}">
      <text>
        <r>
          <rPr>
            <sz val="9"/>
            <color indexed="81"/>
            <rFont val="Segoe UI"/>
            <family val="2"/>
          </rPr>
          <t xml:space="preserve">BallID: AP37_x000D_
Schematic Name: _x000D_
Shown parameter: SA8155SIP Ball Name (SA8155P)_x000D_
</t>
        </r>
      </text>
    </comment>
    <comment ref="B36" authorId="0" shapeId="0" xr:uid="{00000000-0006-0000-0400-000037030000}">
      <text>
        <r>
          <rPr>
            <sz val="9"/>
            <color indexed="81"/>
            <rFont val="Segoe UI"/>
            <family val="2"/>
          </rPr>
          <t xml:space="preserve">BallID: AR1_x000D_
Schematic Name: CPU_AR_CSI:DATA2_N_x000D_
Shown parameter: SA8155SIP Ball Name (SA8155P)_x000D_
</t>
        </r>
      </text>
    </comment>
    <comment ref="C36" authorId="0" shapeId="0" xr:uid="{00000000-0006-0000-0400-000038030000}">
      <text>
        <r>
          <rPr>
            <sz val="9"/>
            <color indexed="81"/>
            <rFont val="Segoe UI"/>
            <family val="2"/>
          </rPr>
          <t xml:space="preserve">BallID: AR2_x000D_
Schematic Name: CPU_AR_CSI:DATA3_P_x000D_
Shown parameter: SA8155SIP Ball Name (SA8155P)_x000D_
</t>
        </r>
      </text>
    </comment>
    <comment ref="D36" authorId="0" shapeId="0" xr:uid="{00000000-0006-0000-0400-000039030000}">
      <text>
        <r>
          <rPr>
            <sz val="9"/>
            <color indexed="81"/>
            <rFont val="Segoe UI"/>
            <family val="2"/>
          </rPr>
          <t xml:space="preserve">BallID: AR3_x000D_
Schematic Name: MP_BSCAN_MODE_CPU_MODE0_x000D_
Shown parameter: SA8155SIP Ball Name (SA8155P)_x000D_
</t>
        </r>
      </text>
    </comment>
    <comment ref="E36" authorId="0" shapeId="0" xr:uid="{00000000-0006-0000-0400-00003A030000}">
      <text>
        <r>
          <rPr>
            <sz val="9"/>
            <color indexed="81"/>
            <rFont val="Segoe UI"/>
            <family val="2"/>
          </rPr>
          <t xml:space="preserve">BallID: AR4_x000D_
Schematic Name: _x000D_
Shown parameter: SA8155SIP Ball Name (SA8155P)_x000D_
</t>
        </r>
      </text>
    </comment>
    <comment ref="F36" authorId="0" shapeId="0" xr:uid="{00000000-0006-0000-0400-00003B030000}">
      <text>
        <r>
          <rPr>
            <sz val="9"/>
            <color indexed="81"/>
            <rFont val="Segoe UI"/>
            <family val="2"/>
          </rPr>
          <t xml:space="preserve">BallID: AR5_x000D_
Schematic Name:  _x000D_
Shown parameter: SA8155SIP Ball Name (SA8155P)_x000D_
</t>
        </r>
      </text>
    </comment>
    <comment ref="G36" authorId="0" shapeId="0" xr:uid="{00000000-0006-0000-0400-00003C030000}">
      <text>
        <r>
          <rPr>
            <sz val="9"/>
            <color indexed="81"/>
            <rFont val="Segoe UI"/>
            <family val="2"/>
          </rPr>
          <t xml:space="preserve">BallID: AR6_x000D_
Schematic Name: _x000D_
Shown parameter: SA8155SIP Ball Name (SA8155P)_x000D_
</t>
        </r>
      </text>
    </comment>
    <comment ref="H36" authorId="0" shapeId="0" xr:uid="{00000000-0006-0000-0400-00003D030000}">
      <text>
        <r>
          <rPr>
            <sz val="9"/>
            <color indexed="81"/>
            <rFont val="Segoe UI"/>
            <family val="2"/>
          </rPr>
          <t xml:space="preserve">BallID: AR7_x000D_
Schematic Name: _x000D_
Shown parameter: SA8155SIP Ball Name (SA8155P)_x000D_
</t>
        </r>
      </text>
    </comment>
    <comment ref="I36" authorId="0" shapeId="0" xr:uid="{00000000-0006-0000-0400-00003E030000}">
      <text>
        <r>
          <rPr>
            <sz val="9"/>
            <color indexed="81"/>
            <rFont val="Segoe UI"/>
            <family val="2"/>
          </rPr>
          <t xml:space="preserve">BallID: AR8_x000D_
Schematic Name:  _x000D_
Shown parameter: SA8155SIP Ball Name (SA8155P)_x000D_
</t>
        </r>
      </text>
    </comment>
    <comment ref="J36" authorId="0" shapeId="0" xr:uid="{00000000-0006-0000-0400-00003F030000}">
      <text>
        <r>
          <rPr>
            <sz val="9"/>
            <color indexed="81"/>
            <rFont val="Segoe UI"/>
            <family val="2"/>
          </rPr>
          <t xml:space="preserve">BallID: AR9_x000D_
Schematic Name: _x000D_
Shown parameter: SA8155SIP Ball Name (SA8155P)_x000D_
</t>
        </r>
      </text>
    </comment>
    <comment ref="K36" authorId="0" shapeId="0" xr:uid="{00000000-0006-0000-0400-000040030000}">
      <text>
        <r>
          <rPr>
            <sz val="9"/>
            <color indexed="81"/>
            <rFont val="Segoe UI"/>
            <family val="2"/>
          </rPr>
          <t xml:space="preserve">BallID: AR10_x000D_
Schematic Name: _x000D_
Shown parameter: SA8155SIP Ball Name (SA8155P)_x000D_
</t>
        </r>
      </text>
    </comment>
    <comment ref="L36" authorId="0" shapeId="0" xr:uid="{00000000-0006-0000-0400-000041030000}">
      <text>
        <r>
          <rPr>
            <sz val="9"/>
            <color indexed="81"/>
            <rFont val="Segoe UI"/>
            <family val="2"/>
          </rPr>
          <t xml:space="preserve">BallID: AR11_x000D_
Schematic Name: _x000D_
Shown parameter: SA8155SIP Ball Name (SA8155P)_x000D_
</t>
        </r>
      </text>
    </comment>
    <comment ref="M36" authorId="0" shapeId="0" xr:uid="{00000000-0006-0000-0400-000042030000}">
      <text>
        <r>
          <rPr>
            <sz val="9"/>
            <color indexed="81"/>
            <rFont val="Segoe UI"/>
            <family val="2"/>
          </rPr>
          <t xml:space="preserve">BallID: AR12_x000D_
Schematic Name: _x000D_
Shown parameter: SA8155SIP Ball Name (SA8155P)_x000D_
</t>
        </r>
      </text>
    </comment>
    <comment ref="N36" authorId="0" shapeId="0" xr:uid="{00000000-0006-0000-0400-000043030000}">
      <text>
        <r>
          <rPr>
            <sz val="9"/>
            <color indexed="81"/>
            <rFont val="Segoe UI"/>
            <family val="2"/>
          </rPr>
          <t xml:space="preserve">BallID: AR13_x000D_
Schematic Name: _x000D_
Shown parameter: SA8155SIP Ball Name (SA8155P)_x000D_
</t>
        </r>
      </text>
    </comment>
    <comment ref="O36" authorId="0" shapeId="0" xr:uid="{00000000-0006-0000-0400-000044030000}">
      <text>
        <r>
          <rPr>
            <sz val="9"/>
            <color indexed="81"/>
            <rFont val="Segoe UI"/>
            <family val="2"/>
          </rPr>
          <t xml:space="preserve">BallID: AR14_x000D_
Schematic Name: MP_PMA_AUX_3, R2GND_x000D_
Shown parameter: SA8155SIP Ball Name (SA8155P)_x000D_
</t>
        </r>
      </text>
    </comment>
    <comment ref="P36" authorId="0" shapeId="0" xr:uid="{00000000-0006-0000-0400-000045030000}">
      <text>
        <r>
          <rPr>
            <sz val="9"/>
            <color indexed="81"/>
            <rFont val="Segoe UI"/>
            <family val="2"/>
          </rPr>
          <t xml:space="preserve">BallID: AR15_x000D_
Schematic Name: MP_PMA_AUX_2, R2GND_x000D_
Shown parameter: SA8155SIP Ball Name (SA8155P)_x000D_
</t>
        </r>
      </text>
    </comment>
    <comment ref="Q36" authorId="0" shapeId="0" xr:uid="{00000000-0006-0000-0400-000046030000}">
      <text>
        <r>
          <rPr>
            <sz val="9"/>
            <color indexed="81"/>
            <rFont val="Segoe UI"/>
            <family val="2"/>
          </rPr>
          <t xml:space="preserve">BallID: AR16_x000D_
Schematic Name: _x000D_
Shown parameter: SA8155SIP Ball Name (SA8155P)_x000D_
</t>
        </r>
      </text>
    </comment>
    <comment ref="R36" authorId="0" shapeId="0" xr:uid="{00000000-0006-0000-0400-000047030000}">
      <text>
        <r>
          <rPr>
            <sz val="9"/>
            <color indexed="81"/>
            <rFont val="Segoe UI"/>
            <family val="2"/>
          </rPr>
          <t xml:space="preserve">BallID: AR17_x000D_
Schematic Name: _x000D_
Shown parameter: SA8155SIP Ball Name (SA8155P)_x000D_
</t>
        </r>
      </text>
    </comment>
    <comment ref="S36" authorId="0" shapeId="0" xr:uid="{00000000-0006-0000-0400-000048030000}">
      <text>
        <r>
          <rPr>
            <sz val="9"/>
            <color indexed="81"/>
            <rFont val="Segoe UI"/>
            <family val="2"/>
          </rPr>
          <t xml:space="preserve">BallID: AR18_x000D_
Schematic Name: _x000D_
Shown parameter: SA8155SIP Ball Name (SA8155P)_x000D_
</t>
        </r>
      </text>
    </comment>
    <comment ref="T36" authorId="0" shapeId="0" xr:uid="{00000000-0006-0000-0400-000049030000}">
      <text>
        <r>
          <rPr>
            <sz val="9"/>
            <color indexed="81"/>
            <rFont val="Segoe UI"/>
            <family val="2"/>
          </rPr>
          <t xml:space="preserve">BallID: AR19_x000D_
Schematic Name: _x000D_
Shown parameter: SA8155SIP Ball Name (SA8155P)_x000D_
</t>
        </r>
      </text>
    </comment>
    <comment ref="U36" authorId="0" shapeId="0" xr:uid="{00000000-0006-0000-0400-00004A030000}">
      <text>
        <r>
          <rPr>
            <sz val="9"/>
            <color indexed="81"/>
            <rFont val="Segoe UI"/>
            <family val="2"/>
          </rPr>
          <t xml:space="preserve">BallID: AR20_x000D_
Schematic Name: _x000D_
Shown parameter: SA8155SIP Ball Name (SA8155P)_x000D_
</t>
        </r>
      </text>
    </comment>
    <comment ref="V36" authorId="0" shapeId="0" xr:uid="{00000000-0006-0000-0400-00004B030000}">
      <text>
        <r>
          <rPr>
            <sz val="9"/>
            <color indexed="81"/>
            <rFont val="Segoe UI"/>
            <family val="2"/>
          </rPr>
          <t xml:space="preserve">BallID: AR21_x000D_
Schematic Name: _x000D_
Shown parameter: SA8155SIP Ball Name (SA8155P)_x000D_
</t>
        </r>
      </text>
    </comment>
    <comment ref="W36" authorId="0" shapeId="0" xr:uid="{00000000-0006-0000-0400-00004C030000}">
      <text>
        <r>
          <rPr>
            <sz val="9"/>
            <color indexed="81"/>
            <rFont val="Segoe UI"/>
            <family val="2"/>
          </rPr>
          <t xml:space="preserve">BallID: AR22_x000D_
Schematic Name: _x000D_
Shown parameter: SA8155SIP Ball Name (SA8155P)_x000D_
</t>
        </r>
      </text>
    </comment>
    <comment ref="X36" authorId="0" shapeId="0" xr:uid="{00000000-0006-0000-0400-00004D030000}">
      <text>
        <r>
          <rPr>
            <sz val="9"/>
            <color indexed="81"/>
            <rFont val="Segoe UI"/>
            <family val="2"/>
          </rPr>
          <t xml:space="preserve">BallID: AR23_x000D_
Schematic Name: _x000D_
Shown parameter: SA8155SIP Ball Name (SA8155P)_x000D_
</t>
        </r>
      </text>
    </comment>
    <comment ref="Y36" authorId="0" shapeId="0" xr:uid="{00000000-0006-0000-0400-00004E030000}">
      <text>
        <r>
          <rPr>
            <sz val="9"/>
            <color indexed="81"/>
            <rFont val="Segoe UI"/>
            <family val="2"/>
          </rPr>
          <t xml:space="preserve">BallID: AR24_x000D_
Schematic Name: _x000D_
Shown parameter: SA8155SIP Ball Name (SA8155P)_x000D_
</t>
        </r>
      </text>
    </comment>
    <comment ref="Z36" authorId="0" shapeId="0" xr:uid="{00000000-0006-0000-0400-00004F030000}">
      <text>
        <r>
          <rPr>
            <sz val="9"/>
            <color indexed="81"/>
            <rFont val="Segoe UI"/>
            <family val="2"/>
          </rPr>
          <t xml:space="preserve">BallID: AR25_x000D_
Schematic Name: _x000D_
Shown parameter: SA8155SIP Ball Name (SA8155P)_x000D_
</t>
        </r>
      </text>
    </comment>
    <comment ref="AA36" authorId="0" shapeId="0" xr:uid="{00000000-0006-0000-0400-000050030000}">
      <text>
        <r>
          <rPr>
            <sz val="9"/>
            <color indexed="81"/>
            <rFont val="Segoe UI"/>
            <family val="2"/>
          </rPr>
          <t xml:space="preserve">BallID: AR26_x000D_
Schematic Name: GND_x000D_
Shown parameter: SA8155SIP Ball Name (SA8155P)_x000D_
</t>
        </r>
      </text>
    </comment>
    <comment ref="AB36" authorId="0" shapeId="0" xr:uid="{00000000-0006-0000-0400-000051030000}">
      <text>
        <r>
          <rPr>
            <sz val="9"/>
            <color indexed="81"/>
            <rFont val="Segoe UI"/>
            <family val="2"/>
          </rPr>
          <t xml:space="preserve">BallID: AR27_x000D_
Schematic Name: _x000D_
Shown parameter: SA8155SIP Ball Name (SA8155P)_x000D_
</t>
        </r>
      </text>
    </comment>
    <comment ref="AC36" authorId="0" shapeId="0" xr:uid="{00000000-0006-0000-0400-000052030000}">
      <text>
        <r>
          <rPr>
            <sz val="9"/>
            <color indexed="81"/>
            <rFont val="Segoe UI"/>
            <family val="2"/>
          </rPr>
          <t xml:space="preserve">BallID: AR28_x000D_
Schematic Name: _x000D_
Shown parameter: SA8155SIP Ball Name (SA8155P)_x000D_
</t>
        </r>
      </text>
    </comment>
    <comment ref="AD36" authorId="0" shapeId="0" xr:uid="{00000000-0006-0000-0400-000053030000}">
      <text>
        <r>
          <rPr>
            <sz val="9"/>
            <color indexed="81"/>
            <rFont val="Segoe UI"/>
            <family val="2"/>
          </rPr>
          <t xml:space="preserve">BallID: AR29_x000D_
Schematic Name: _x000D_
Shown parameter: SA8155SIP Ball Name (SA8155P)_x000D_
</t>
        </r>
      </text>
    </comment>
    <comment ref="AE36" authorId="0" shapeId="0" xr:uid="{00000000-0006-0000-0400-000054030000}">
      <text>
        <r>
          <rPr>
            <sz val="9"/>
            <color indexed="81"/>
            <rFont val="Segoe UI"/>
            <family val="2"/>
          </rPr>
          <t xml:space="preserve">BallID: AR30_x000D_
Schematic Name: _x000D_
Shown parameter: SA8155SIP Ball Name (SA8155P)_x000D_
</t>
        </r>
      </text>
    </comment>
    <comment ref="AF36" authorId="0" shapeId="0" xr:uid="{00000000-0006-0000-0400-000055030000}">
      <text>
        <r>
          <rPr>
            <sz val="9"/>
            <color indexed="81"/>
            <rFont val="Segoe UI"/>
            <family val="2"/>
          </rPr>
          <t xml:space="preserve">BallID: AR31_x000D_
Schematic Name: GND_x000D_
Shown parameter: SA8155SIP Ball Name (SA8155P)_x000D_
</t>
        </r>
      </text>
    </comment>
    <comment ref="AG36" authorId="0" shapeId="0" xr:uid="{00000000-0006-0000-0400-000056030000}">
      <text>
        <r>
          <rPr>
            <sz val="9"/>
            <color indexed="81"/>
            <rFont val="Segoe UI"/>
            <family val="2"/>
          </rPr>
          <t xml:space="preserve">BallID: AR32_x000D_
Schematic Name: _x000D_
Shown parameter: SA8155SIP Ball Name (SA8155P)_x000D_
</t>
        </r>
      </text>
    </comment>
    <comment ref="AH36" authorId="0" shapeId="0" xr:uid="{00000000-0006-0000-0400-000057030000}">
      <text>
        <r>
          <rPr>
            <sz val="9"/>
            <color indexed="81"/>
            <rFont val="Segoe UI"/>
            <family val="2"/>
          </rPr>
          <t xml:space="preserve">BallID: AR33_x000D_
Schematic Name: CPU_ETH_RGMII_1V8:TXC_x000D_
Shown parameter: SA8155SIP Ball Name (SA8155P)_x000D_
</t>
        </r>
      </text>
    </comment>
    <comment ref="AI36" authorId="0" shapeId="0" xr:uid="{00000000-0006-0000-0400-000058030000}">
      <text>
        <r>
          <rPr>
            <sz val="9"/>
            <color indexed="81"/>
            <rFont val="Segoe UI"/>
            <family val="2"/>
          </rPr>
          <t xml:space="preserve">BallID: AR34_x000D_
Schematic Name: CPU_ETH_RGMII_1V8:TD1_x000D_
Shown parameter: SA8155SIP Ball Name (SA8155P)_x000D_
</t>
        </r>
      </text>
    </comment>
    <comment ref="AJ36" authorId="0" shapeId="0" xr:uid="{00000000-0006-0000-0400-000059030000}">
      <text>
        <r>
          <rPr>
            <sz val="9"/>
            <color indexed="81"/>
            <rFont val="Segoe UI"/>
            <family val="2"/>
          </rPr>
          <t xml:space="preserve">BallID: AR35_x000D_
Schematic Name: CPU_ETH_RGMII_1V8:RD1_x000D_
Shown parameter: SA8155SIP Ball Name (SA8155P)_x000D_
</t>
        </r>
      </text>
    </comment>
    <comment ref="AK36" authorId="0" shapeId="0" xr:uid="{00000000-0006-0000-0400-00005A030000}">
      <text>
        <r>
          <rPr>
            <sz val="9"/>
            <color indexed="81"/>
            <rFont val="Segoe UI"/>
            <family val="2"/>
          </rPr>
          <t xml:space="preserve">BallID: AR36_x000D_
Schematic Name: CPU_ETH_RGMII_1V8:RD0_x000D_
Shown parameter: SA8155SIP Ball Name (SA8155P)_x000D_
</t>
        </r>
      </text>
    </comment>
    <comment ref="AL36" authorId="0" shapeId="0" xr:uid="{00000000-0006-0000-0400-00005B030000}">
      <text>
        <r>
          <rPr>
            <sz val="9"/>
            <color indexed="81"/>
            <rFont val="Segoe UI"/>
            <family val="2"/>
          </rPr>
          <t xml:space="preserve">BallID: AR37_x000D_
Schematic Name: GND_x000D_
Shown parameter: SA8155SIP Ball Name (SA8155P)_x000D_
</t>
        </r>
      </text>
    </comment>
    <comment ref="B37" authorId="0" shapeId="0" xr:uid="{00000000-0006-0000-0400-00005C030000}">
      <text>
        <r>
          <rPr>
            <sz val="9"/>
            <color indexed="81"/>
            <rFont val="Segoe UI"/>
            <family val="2"/>
          </rPr>
          <t xml:space="preserve">BallID: AT1_x000D_
Schematic Name: GND_x000D_
Shown parameter: SA8155SIP Ball Name (SA8155P)_x000D_
</t>
        </r>
      </text>
    </comment>
    <comment ref="C37" authorId="0" shapeId="0" xr:uid="{00000000-0006-0000-0400-00005D030000}">
      <text>
        <r>
          <rPr>
            <sz val="9"/>
            <color indexed="81"/>
            <rFont val="Segoe UI"/>
            <family val="2"/>
          </rPr>
          <t xml:space="preserve">BallID: AT2_x000D_
Schematic Name: CPU_AR_CSI:DATA3_N_x000D_
Shown parameter: SA8155SIP Ball Name (SA8155P)_x000D_
</t>
        </r>
      </text>
    </comment>
    <comment ref="D37" authorId="0" shapeId="0" xr:uid="{00000000-0006-0000-0400-00005E030000}">
      <text>
        <r>
          <rPr>
            <sz val="9"/>
            <color indexed="81"/>
            <rFont val="Segoe UI"/>
            <family val="2"/>
          </rPr>
          <t xml:space="preserve">BallID: AT3_x000D_
Schematic Name: GND_x000D_
Shown parameter: SA8155SIP Ball Name (SA8155P)_x000D_
</t>
        </r>
      </text>
    </comment>
    <comment ref="E37" authorId="0" shapeId="0" xr:uid="{00000000-0006-0000-0400-00005F030000}">
      <text>
        <r>
          <rPr>
            <sz val="9"/>
            <color indexed="81"/>
            <rFont val="Segoe UI"/>
            <family val="2"/>
          </rPr>
          <t xml:space="preserve">BallID: AT4_x000D_
Schematic Name: CPU_RESET_OUT_1V8_x000D_
Shown parameter: SA8155SIP Ball Name (SA8155P)_x000D_
</t>
        </r>
      </text>
    </comment>
    <comment ref="F37" authorId="0" shapeId="0" xr:uid="{00000000-0006-0000-0400-000060030000}">
      <text>
        <r>
          <rPr>
            <sz val="9"/>
            <color indexed="81"/>
            <rFont val="Segoe UI"/>
            <family val="2"/>
          </rPr>
          <t xml:space="preserve">BallID: AT5_x000D_
Schematic Name: GND_x000D_
Shown parameter: SA8155SIP Ball Name (SA8155P)_x000D_
</t>
        </r>
      </text>
    </comment>
    <comment ref="G37" authorId="0" shapeId="0" xr:uid="{00000000-0006-0000-0400-000061030000}">
      <text>
        <r>
          <rPr>
            <sz val="9"/>
            <color indexed="81"/>
            <rFont val="Segoe UI"/>
            <family val="2"/>
          </rPr>
          <t xml:space="preserve">BallID: AT6_x000D_
Schematic Name: MP_PM_RESIN_x000D_
Shown parameter: SA8155SIP Ball Name (SA8155P)_x000D_
</t>
        </r>
      </text>
    </comment>
    <comment ref="H37" authorId="0" shapeId="0" xr:uid="{00000000-0006-0000-0400-000062030000}">
      <text>
        <r>
          <rPr>
            <sz val="9"/>
            <color indexed="81"/>
            <rFont val="Segoe UI"/>
            <family val="2"/>
          </rPr>
          <t xml:space="preserve">BallID: AT7_x000D_
Schematic Name: GND_x000D_
Shown parameter: SA8155SIP Ball Name (SA8155P)_x000D_
</t>
        </r>
      </text>
    </comment>
    <comment ref="I37" authorId="0" shapeId="0" xr:uid="{00000000-0006-0000-0400-000063030000}">
      <text>
        <r>
          <rPr>
            <sz val="9"/>
            <color indexed="81"/>
            <rFont val="Segoe UI"/>
            <family val="2"/>
          </rPr>
          <t xml:space="preserve">BallID: AT8_x000D_
Schematic Name: GND_x000D_
Shown parameter: SA8155SIP Ball Name (SA8155P)_x000D_
</t>
        </r>
      </text>
    </comment>
    <comment ref="J37" authorId="0" shapeId="0" xr:uid="{00000000-0006-0000-0400-000064030000}">
      <text>
        <r>
          <rPr>
            <sz val="9"/>
            <color indexed="81"/>
            <rFont val="Segoe UI"/>
            <family val="2"/>
          </rPr>
          <t xml:space="preserve">BallID: AT9_x000D_
Schematic Name: MP_TEST_EN_VPP_x000D_
Shown parameter: SA8155SIP Ball Name (SA8155P)_x000D_
</t>
        </r>
      </text>
    </comment>
    <comment ref="K37" authorId="0" shapeId="0" xr:uid="{00000000-0006-0000-0400-000065030000}">
      <text>
        <r>
          <rPr>
            <sz val="9"/>
            <color indexed="81"/>
            <rFont val="Segoe UI"/>
            <family val="2"/>
          </rPr>
          <t xml:space="preserve">BallID: AT10_x000D_
Schematic Name: GND_x000D_
Shown parameter: SA8155SIP Ball Name (SA8155P)_x000D_
</t>
        </r>
      </text>
    </comment>
    <comment ref="L37" authorId="0" shapeId="0" xr:uid="{00000000-0006-0000-0400-000066030000}">
      <text>
        <r>
          <rPr>
            <sz val="9"/>
            <color indexed="81"/>
            <rFont val="Segoe UI"/>
            <family val="2"/>
          </rPr>
          <t xml:space="preserve">BallID: AT11_x000D_
Schematic Name: GND_x000D_
Shown parameter: SA8155SIP Ball Name (SA8155P)_x000D_
</t>
        </r>
      </text>
    </comment>
    <comment ref="M37" authorId="0" shapeId="0" xr:uid="{00000000-0006-0000-0400-000067030000}">
      <text>
        <r>
          <rPr>
            <sz val="9"/>
            <color indexed="81"/>
            <rFont val="Segoe UI"/>
            <family val="2"/>
          </rPr>
          <t xml:space="preserve">BallID: AT12_x000D_
Schematic Name: GND_x000D_
Shown parameter: SA8155SIP Ball Name (SA8155P)_x000D_
</t>
        </r>
      </text>
    </comment>
    <comment ref="N37" authorId="0" shapeId="0" xr:uid="{00000000-0006-0000-0400-000068030000}">
      <text>
        <r>
          <rPr>
            <sz val="9"/>
            <color indexed="81"/>
            <rFont val="Segoe UI"/>
            <family val="2"/>
          </rPr>
          <t xml:space="preserve">BallID: AT13_x000D_
Schematic Name: GND_x000D_
Shown parameter: SA8155SIP Ball Name (SA8155P)_x000D_
</t>
        </r>
      </text>
    </comment>
    <comment ref="O37" authorId="0" shapeId="0" xr:uid="{00000000-0006-0000-0400-000069030000}">
      <text>
        <r>
          <rPr>
            <sz val="9"/>
            <color indexed="81"/>
            <rFont val="Segoe UI"/>
            <family val="2"/>
          </rPr>
          <t xml:space="preserve">BallID: AT14_x000D_
Schematic Name: GND_x000D_
Shown parameter: SA8155SIP Ball Name (SA8155P)_x000D_
</t>
        </r>
      </text>
    </comment>
    <comment ref="P37" authorId="0" shapeId="0" xr:uid="{00000000-0006-0000-0400-00006A030000}">
      <text>
        <r>
          <rPr>
            <sz val="9"/>
            <color indexed="81"/>
            <rFont val="Segoe UI"/>
            <family val="2"/>
          </rPr>
          <t xml:space="preserve">BallID: AT15_x000D_
Schematic Name: GND_x000D_
Shown parameter: SA8155SIP Ball Name (SA8155P)_x000D_
</t>
        </r>
      </text>
    </comment>
    <comment ref="Q37" authorId="0" shapeId="0" xr:uid="{00000000-0006-0000-0400-00006B030000}">
      <text>
        <r>
          <rPr>
            <sz val="9"/>
            <color indexed="81"/>
            <rFont val="Segoe UI"/>
            <family val="2"/>
          </rPr>
          <t xml:space="preserve">BallID: AT16_x000D_
Schematic Name: _x000D_
Shown parameter: SA8155SIP Ball Name (SA8155P)_x000D_
</t>
        </r>
      </text>
    </comment>
    <comment ref="R37" authorId="0" shapeId="0" xr:uid="{00000000-0006-0000-0400-00006C030000}">
      <text>
        <r>
          <rPr>
            <sz val="9"/>
            <color indexed="81"/>
            <rFont val="Segoe UI"/>
            <family val="2"/>
          </rPr>
          <t xml:space="preserve">BallID: AT17_x000D_
Schematic Name: _x000D_
Shown parameter: SA8155SIP Ball Name (SA8155P)_x000D_
</t>
        </r>
      </text>
    </comment>
    <comment ref="S37" authorId="0" shapeId="0" xr:uid="{00000000-0006-0000-0400-00006D030000}">
      <text>
        <r>
          <rPr>
            <sz val="9"/>
            <color indexed="81"/>
            <rFont val="Segoe UI"/>
            <family val="2"/>
          </rPr>
          <t xml:space="preserve">BallID: AT18_x000D_
Schematic Name: _x000D_
Shown parameter: SA8155SIP Ball Name (SA8155P)_x000D_
</t>
        </r>
      </text>
    </comment>
    <comment ref="T37" authorId="0" shapeId="0" xr:uid="{00000000-0006-0000-0400-00006E030000}">
      <text>
        <r>
          <rPr>
            <sz val="9"/>
            <color indexed="81"/>
            <rFont val="Segoe UI"/>
            <family val="2"/>
          </rPr>
          <t xml:space="preserve">BallID: AT19_x000D_
Schematic Name: _x000D_
Shown parameter: SA8155SIP Ball Name (SA8155P)_x000D_
</t>
        </r>
      </text>
    </comment>
    <comment ref="U37" authorId="0" shapeId="0" xr:uid="{00000000-0006-0000-0400-00006F030000}">
      <text>
        <r>
          <rPr>
            <sz val="9"/>
            <color indexed="81"/>
            <rFont val="Segoe UI"/>
            <family val="2"/>
          </rPr>
          <t xml:space="preserve">BallID: AT20_x000D_
Schematic Name: _x000D_
Shown parameter: SA8155SIP Ball Name (SA8155P)_x000D_
</t>
        </r>
      </text>
    </comment>
    <comment ref="V37" authorId="0" shapeId="0" xr:uid="{00000000-0006-0000-0400-000070030000}">
      <text>
        <r>
          <rPr>
            <sz val="9"/>
            <color indexed="81"/>
            <rFont val="Segoe UI"/>
            <family val="2"/>
          </rPr>
          <t xml:space="preserve">BallID: AT21_x000D_
Schematic Name: _x000D_
Shown parameter: SA8155SIP Ball Name (SA8155P)_x000D_
</t>
        </r>
      </text>
    </comment>
    <comment ref="W37" authorId="0" shapeId="0" xr:uid="{00000000-0006-0000-0400-000071030000}">
      <text>
        <r>
          <rPr>
            <sz val="9"/>
            <color indexed="81"/>
            <rFont val="Segoe UI"/>
            <family val="2"/>
          </rPr>
          <t xml:space="preserve">BallID: AT22_x000D_
Schematic Name: GND_x000D_
Shown parameter: SA8155SIP Ball Name (SA8155P)_x000D_
</t>
        </r>
      </text>
    </comment>
    <comment ref="X37" authorId="0" shapeId="0" xr:uid="{00000000-0006-0000-0400-000072030000}">
      <text>
        <r>
          <rPr>
            <sz val="9"/>
            <color indexed="81"/>
            <rFont val="Segoe UI"/>
            <family val="2"/>
          </rPr>
          <t xml:space="preserve">BallID: AT23_x000D_
Schematic Name: GND_x000D_
Shown parameter: SA8155SIP Ball Name (SA8155P)_x000D_
</t>
        </r>
      </text>
    </comment>
    <comment ref="Y37" authorId="0" shapeId="0" xr:uid="{00000000-0006-0000-0400-000073030000}">
      <text>
        <r>
          <rPr>
            <sz val="9"/>
            <color indexed="81"/>
            <rFont val="Segoe UI"/>
            <family val="2"/>
          </rPr>
          <t xml:space="preserve">BallID: AT24_x000D_
Schematic Name: GND_x000D_
Shown parameter: SA8155SIP Ball Name (SA8155P)_x000D_
</t>
        </r>
      </text>
    </comment>
    <comment ref="Z37" authorId="0" shapeId="0" xr:uid="{00000000-0006-0000-0400-000074030000}">
      <text>
        <r>
          <rPr>
            <sz val="9"/>
            <color indexed="81"/>
            <rFont val="Segoe UI"/>
            <family val="2"/>
          </rPr>
          <t xml:space="preserve">BallID: AT25_x000D_
Schematic Name: _x000D_
Shown parameter: SA8155SIP Ball Name (SA8155P)_x000D_
</t>
        </r>
      </text>
    </comment>
    <comment ref="AA37" authorId="0" shapeId="0" xr:uid="{00000000-0006-0000-0400-000075030000}">
      <text>
        <r>
          <rPr>
            <sz val="9"/>
            <color indexed="81"/>
            <rFont val="Segoe UI"/>
            <family val="2"/>
          </rPr>
          <t xml:space="preserve">BallID: AT26_x000D_
Schematic Name: _x000D_
Shown parameter: SA8155SIP Ball Name (SA8155P)_x000D_
</t>
        </r>
      </text>
    </comment>
    <comment ref="AB37" authorId="0" shapeId="0" xr:uid="{00000000-0006-0000-0400-000076030000}">
      <text>
        <r>
          <rPr>
            <sz val="9"/>
            <color indexed="81"/>
            <rFont val="Segoe UI"/>
            <family val="2"/>
          </rPr>
          <t xml:space="preserve">BallID: AT27_x000D_
Schematic Name: _x000D_
Shown parameter: SA8155SIP Ball Name (SA8155P)_x000D_
</t>
        </r>
      </text>
    </comment>
    <comment ref="AC37" authorId="0" shapeId="0" xr:uid="{00000000-0006-0000-0400-000077030000}">
      <text>
        <r>
          <rPr>
            <sz val="9"/>
            <color indexed="81"/>
            <rFont val="Segoe UI"/>
            <family val="2"/>
          </rPr>
          <t xml:space="preserve">BallID: AT28_x000D_
Schematic Name: _x000D_
Shown parameter: SA8155SIP Ball Name (SA8155P)_x000D_
</t>
        </r>
      </text>
    </comment>
    <comment ref="AD37" authorId="0" shapeId="0" xr:uid="{00000000-0006-0000-0400-000078030000}">
      <text>
        <r>
          <rPr>
            <sz val="9"/>
            <color indexed="81"/>
            <rFont val="Segoe UI"/>
            <family val="2"/>
          </rPr>
          <t xml:space="preserve">BallID: AT29_x000D_
Schematic Name: GND_x000D_
Shown parameter: SA8155SIP Ball Name (SA8155P)_x000D_
</t>
        </r>
      </text>
    </comment>
    <comment ref="AE37" authorId="0" shapeId="0" xr:uid="{00000000-0006-0000-0400-000079030000}">
      <text>
        <r>
          <rPr>
            <sz val="9"/>
            <color indexed="81"/>
            <rFont val="Segoe UI"/>
            <family val="2"/>
          </rPr>
          <t xml:space="preserve">BallID: AT30_x000D_
Schematic Name: GND_x000D_
Shown parameter: SA8155SIP Ball Name (SA8155P)_x000D_
</t>
        </r>
      </text>
    </comment>
    <comment ref="AF37" authorId="0" shapeId="0" xr:uid="{00000000-0006-0000-0400-00007A030000}">
      <text>
        <r>
          <rPr>
            <sz val="9"/>
            <color indexed="81"/>
            <rFont val="Segoe UI"/>
            <family val="2"/>
          </rPr>
          <t xml:space="preserve">BallID: AT31_x000D_
Schematic Name: GND_x000D_
Shown parameter: SA8155SIP Ball Name (SA8155P)_x000D_
</t>
        </r>
      </text>
    </comment>
    <comment ref="AG37" authorId="0" shapeId="0" xr:uid="{00000000-0006-0000-0400-00007B030000}">
      <text>
        <r>
          <rPr>
            <sz val="9"/>
            <color indexed="81"/>
            <rFont val="Segoe UI"/>
            <family val="2"/>
          </rPr>
          <t xml:space="preserve">BallID: AT32_x000D_
Schematic Name: GND_x000D_
Shown parameter: SA8155SIP Ball Name (SA8155P)_x000D_
</t>
        </r>
      </text>
    </comment>
    <comment ref="AH37" authorId="0" shapeId="0" xr:uid="{00000000-0006-0000-0400-00007C030000}">
      <text>
        <r>
          <rPr>
            <sz val="9"/>
            <color indexed="81"/>
            <rFont val="Segoe UI"/>
            <family val="2"/>
          </rPr>
          <t xml:space="preserve">BallID: AT33_x000D_
Schematic Name: CPU_ETH_RGMII_1V8:TX_CTL_x000D_
Shown parameter: SA8155SIP Ball Name (SA8155P)_x000D_
</t>
        </r>
      </text>
    </comment>
    <comment ref="AI37" authorId="0" shapeId="0" xr:uid="{00000000-0006-0000-0400-00007D030000}">
      <text>
        <r>
          <rPr>
            <sz val="9"/>
            <color indexed="81"/>
            <rFont val="Segoe UI"/>
            <family val="2"/>
          </rPr>
          <t xml:space="preserve">BallID: AT34_x000D_
Schematic Name: CPU_ETH_RGMII_1V8:TD2_x000D_
Shown parameter: SA8155SIP Ball Name (SA8155P)_x000D_
</t>
        </r>
      </text>
    </comment>
    <comment ref="AJ37" authorId="0" shapeId="0" xr:uid="{00000000-0006-0000-0400-00007E030000}">
      <text>
        <r>
          <rPr>
            <sz val="9"/>
            <color indexed="81"/>
            <rFont val="Segoe UI"/>
            <family val="2"/>
          </rPr>
          <t xml:space="preserve">BallID: AT35_x000D_
Schematic Name: CPU_ETH_RGMII_1V8:RD2_x000D_
Shown parameter: SA8155SIP Ball Name (SA8155P)_x000D_
</t>
        </r>
      </text>
    </comment>
    <comment ref="AK37" authorId="0" shapeId="0" xr:uid="{00000000-0006-0000-0400-00007F030000}">
      <text>
        <r>
          <rPr>
            <sz val="9"/>
            <color indexed="81"/>
            <rFont val="Segoe UI"/>
            <family val="2"/>
          </rPr>
          <t xml:space="preserve">BallID: AT36_x000D_
Schematic Name: CPU_ETH_RGMII_1V8:RXC_x000D_
Shown parameter: SA8155SIP Ball Name (SA8155P)_x000D_
</t>
        </r>
      </text>
    </comment>
    <comment ref="AL37" authorId="0" shapeId="0" xr:uid="{00000000-0006-0000-0400-000080030000}">
      <text>
        <r>
          <rPr>
            <sz val="9"/>
            <color indexed="81"/>
            <rFont val="Segoe UI"/>
            <family val="2"/>
          </rPr>
          <t xml:space="preserve">BallID: AT37_x000D_
Schematic Name: GND_x000D_
Shown parameter: SA8155SIP Ball Name (SA8155P)_x000D_
</t>
        </r>
      </text>
    </comment>
    <comment ref="B38" authorId="0" shapeId="0" xr:uid="{00000000-0006-0000-0400-000081030000}">
      <text>
        <r>
          <rPr>
            <sz val="9"/>
            <color indexed="81"/>
            <rFont val="Segoe UI"/>
            <family val="2"/>
          </rPr>
          <t xml:space="preserve">BallID: AU1_x000D_
Schematic Name: GND_x000D_
Shown parameter: SA8155SIP Ball Name (SA8155P)_x000D_
</t>
        </r>
      </text>
    </comment>
    <comment ref="C38" authorId="0" shapeId="0" xr:uid="{00000000-0006-0000-0400-000082030000}">
      <text>
        <r>
          <rPr>
            <sz val="9"/>
            <color indexed="81"/>
            <rFont val="Segoe UI"/>
            <family val="2"/>
          </rPr>
          <t xml:space="preserve">BallID: AU2_x000D_
Schematic Name: GND_x000D_
Shown parameter: SA8155SIP Ball Name (SA8155P)_x000D_
</t>
        </r>
      </text>
    </comment>
    <comment ref="D38" authorId="0" shapeId="0" xr:uid="{00000000-0006-0000-0400-000083030000}">
      <text>
        <r>
          <rPr>
            <sz val="9"/>
            <color indexed="81"/>
            <rFont val="Segoe UI"/>
            <family val="2"/>
          </rPr>
          <t xml:space="preserve">BallID: AU3_x000D_
Schematic Name: CPU_RVCD_CSI:CLK_P_x000D_
Shown parameter: SA8155SIP Ball Name (SA8155P)_x000D_
</t>
        </r>
      </text>
    </comment>
    <comment ref="E38" authorId="0" shapeId="0" xr:uid="{00000000-0006-0000-0400-000084030000}">
      <text>
        <r>
          <rPr>
            <sz val="9"/>
            <color indexed="81"/>
            <rFont val="Segoe UI"/>
            <family val="2"/>
          </rPr>
          <t xml:space="preserve">BallID: AU4_x000D_
Schematic Name: CPU_RVCD_CSI:CLK_N_x000D_
Shown parameter: SA8155SIP Ball Name (SA8155P)_x000D_
</t>
        </r>
      </text>
    </comment>
    <comment ref="F38" authorId="0" shapeId="0" xr:uid="{00000000-0006-0000-0400-000085030000}">
      <text>
        <r>
          <rPr>
            <sz val="9"/>
            <color indexed="81"/>
            <rFont val="Segoe UI"/>
            <family val="2"/>
          </rPr>
          <t xml:space="preserve">BallID: AU5_x000D_
Schematic Name: CPU_RVCD_CSI:DATA1_P_x000D_
Shown parameter: SA8155SIP Ball Name (SA8155P)_x000D_
</t>
        </r>
      </text>
    </comment>
    <comment ref="G38" authorId="0" shapeId="0" xr:uid="{00000000-0006-0000-0400-000086030000}">
      <text>
        <r>
          <rPr>
            <sz val="9"/>
            <color indexed="81"/>
            <rFont val="Segoe UI"/>
            <family val="2"/>
          </rPr>
          <t xml:space="preserve">BallID: AU6_x000D_
Schematic Name: CPU_RVCD_CSI:DATA1_N_x000D_
Shown parameter: SA8155SIP Ball Name (SA8155P)_x000D_
</t>
        </r>
      </text>
    </comment>
    <comment ref="H38" authorId="0" shapeId="0" xr:uid="{00000000-0006-0000-0400-000087030000}">
      <text>
        <r>
          <rPr>
            <sz val="9"/>
            <color indexed="81"/>
            <rFont val="Segoe UI"/>
            <family val="2"/>
          </rPr>
          <t xml:space="preserve">BallID: AU7_x000D_
Schematic Name: _x000D_
Shown parameter: SA8155SIP Ball Name (SA8155P)_x000D_
</t>
        </r>
      </text>
    </comment>
    <comment ref="I38" authorId="0" shapeId="0" xr:uid="{00000000-0006-0000-0400-000088030000}">
      <text>
        <r>
          <rPr>
            <sz val="9"/>
            <color indexed="81"/>
            <rFont val="Segoe UI"/>
            <family val="2"/>
          </rPr>
          <t xml:space="preserve">BallID: AU8_x000D_
Schematic Name: _x000D_
Shown parameter: SA8155SIP Ball Name (SA8155P)_x000D_
</t>
        </r>
      </text>
    </comment>
    <comment ref="J38" authorId="0" shapeId="0" xr:uid="{00000000-0006-0000-0400-000089030000}">
      <text>
        <r>
          <rPr>
            <sz val="9"/>
            <color indexed="81"/>
            <rFont val="Segoe UI"/>
            <family val="2"/>
          </rPr>
          <t xml:space="preserve">BallID: AU9_x000D_
Schematic Name: GND_x000D_
Shown parameter: SA8155SIP Ball Name (SA8155P)_x000D_
</t>
        </r>
      </text>
    </comment>
    <comment ref="K38" authorId="0" shapeId="0" xr:uid="{00000000-0006-0000-0400-00008A030000}">
      <text>
        <r>
          <rPr>
            <sz val="9"/>
            <color indexed="81"/>
            <rFont val="Segoe UI"/>
            <family val="2"/>
          </rPr>
          <t xml:space="preserve">BallID: AU10_x000D_
Schematic Name: CPU_MEDIA_CSI:DATA0_P_x000D_
Shown parameter: SA8155SIP Ball Name (SA8155P)_x000D_
</t>
        </r>
      </text>
    </comment>
    <comment ref="L38" authorId="0" shapeId="0" xr:uid="{00000000-0006-0000-0400-00008B030000}">
      <text>
        <r>
          <rPr>
            <sz val="9"/>
            <color indexed="81"/>
            <rFont val="Segoe UI"/>
            <family val="2"/>
          </rPr>
          <t xml:space="preserve">BallID: AU11_x000D_
Schematic Name: CPU_MEDIA_CSI:DATA0_N_x000D_
Shown parameter: SA8155SIP Ball Name (SA8155P)_x000D_
</t>
        </r>
      </text>
    </comment>
    <comment ref="M38" authorId="0" shapeId="0" xr:uid="{00000000-0006-0000-0400-00008C030000}">
      <text>
        <r>
          <rPr>
            <sz val="9"/>
            <color indexed="81"/>
            <rFont val="Segoe UI"/>
            <family val="2"/>
          </rPr>
          <t xml:space="preserve">BallID: AU12_x000D_
Schematic Name: CPU_MEDIA_CSI:DATA2_P_x000D_
Shown parameter: SA8155SIP Ball Name (SA8155P)_x000D_
</t>
        </r>
      </text>
    </comment>
    <comment ref="N38" authorId="0" shapeId="0" xr:uid="{00000000-0006-0000-0400-00008D030000}">
      <text>
        <r>
          <rPr>
            <sz val="9"/>
            <color indexed="81"/>
            <rFont val="Segoe UI"/>
            <family val="2"/>
          </rPr>
          <t xml:space="preserve">BallID: AU13_x000D_
Schematic Name: CPU_MEDIA_CSI:DATA2_N_x000D_
Shown parameter: SA8155SIP Ball Name (SA8155P)_x000D_
</t>
        </r>
      </text>
    </comment>
    <comment ref="O38" authorId="0" shapeId="0" xr:uid="{00000000-0006-0000-0400-00008E030000}">
      <text>
        <r>
          <rPr>
            <sz val="9"/>
            <color indexed="81"/>
            <rFont val="Segoe UI"/>
            <family val="2"/>
          </rPr>
          <t xml:space="preserve">BallID: AU14_x000D_
Schematic Name: GND_x000D_
Shown parameter: SA8155SIP Ball Name (SA8155P)_x000D_
</t>
        </r>
      </text>
    </comment>
    <comment ref="P38" authorId="0" shapeId="0" xr:uid="{00000000-0006-0000-0400-00008F030000}">
      <text>
        <r>
          <rPr>
            <sz val="9"/>
            <color indexed="81"/>
            <rFont val="Segoe UI"/>
            <family val="2"/>
          </rPr>
          <t xml:space="preserve">BallID: AU15_x000D_
Schematic Name: GND_x000D_
Shown parameter: SA8155SIP Ball Name (SA8155P)_x000D_
</t>
        </r>
      </text>
    </comment>
    <comment ref="Q38" authorId="0" shapeId="0" xr:uid="{00000000-0006-0000-0400-000090030000}">
      <text>
        <r>
          <rPr>
            <sz val="9"/>
            <color indexed="81"/>
            <rFont val="Segoe UI"/>
            <family val="2"/>
          </rPr>
          <t xml:space="preserve">BallID: AU16_x000D_
Schematic Name: _x000D_
Shown parameter: SA8155SIP Ball Name (SA8155P)_x000D_
</t>
        </r>
      </text>
    </comment>
    <comment ref="R38" authorId="0" shapeId="0" xr:uid="{00000000-0006-0000-0400-000091030000}">
      <text>
        <r>
          <rPr>
            <sz val="9"/>
            <color indexed="81"/>
            <rFont val="Segoe UI"/>
            <family val="2"/>
          </rPr>
          <t xml:space="preserve">BallID: AU17_x000D_
Schematic Name: _x000D_
Shown parameter: SA8155SIP Ball Name (SA8155P)_x000D_
</t>
        </r>
      </text>
    </comment>
    <comment ref="S38" authorId="0" shapeId="0" xr:uid="{00000000-0006-0000-0400-000092030000}">
      <text>
        <r>
          <rPr>
            <sz val="9"/>
            <color indexed="81"/>
            <rFont val="Segoe UI"/>
            <family val="2"/>
          </rPr>
          <t xml:space="preserve">BallID: AU18_x000D_
Schematic Name: _x000D_
Shown parameter: SA8155SIP Ball Name (SA8155P)_x000D_
</t>
        </r>
      </text>
    </comment>
    <comment ref="T38" authorId="0" shapeId="0" xr:uid="{00000000-0006-0000-0400-000093030000}">
      <text>
        <r>
          <rPr>
            <sz val="9"/>
            <color indexed="81"/>
            <rFont val="Segoe UI"/>
            <family val="2"/>
          </rPr>
          <t xml:space="preserve">BallID: AU19_x000D_
Schematic Name: _x000D_
Shown parameter: SA8155SIP Ball Name (SA8155P)_x000D_
</t>
        </r>
      </text>
    </comment>
    <comment ref="U38" authorId="0" shapeId="0" xr:uid="{00000000-0006-0000-0400-000094030000}">
      <text>
        <r>
          <rPr>
            <sz val="9"/>
            <color indexed="81"/>
            <rFont val="Segoe UI"/>
            <family val="2"/>
          </rPr>
          <t xml:space="preserve">BallID: AU20_x000D_
Schematic Name: GND_x000D_
Shown parameter: SA8155SIP Ball Name (SA8155P)_x000D_
</t>
        </r>
      </text>
    </comment>
    <comment ref="V38" authorId="0" shapeId="0" xr:uid="{00000000-0006-0000-0400-000095030000}">
      <text>
        <r>
          <rPr>
            <sz val="9"/>
            <color indexed="81"/>
            <rFont val="Segoe UI"/>
            <family val="2"/>
          </rPr>
          <t xml:space="preserve">BallID: AU21_x000D_
Schematic Name: _x000D_
Shown parameter: SA8155SIP Ball Name (SA8155P)_x000D_
</t>
        </r>
      </text>
    </comment>
    <comment ref="W38" authorId="0" shapeId="0" xr:uid="{00000000-0006-0000-0400-000096030000}">
      <text>
        <r>
          <rPr>
            <sz val="9"/>
            <color indexed="81"/>
            <rFont val="Segoe UI"/>
            <family val="2"/>
          </rPr>
          <t xml:space="preserve">BallID: AU22_x000D_
Schematic Name: _x000D_
Shown parameter: SA8155SIP Ball Name (SA8155P)_x000D_
</t>
        </r>
      </text>
    </comment>
    <comment ref="X38" authorId="0" shapeId="0" xr:uid="{00000000-0006-0000-0400-000097030000}">
      <text>
        <r>
          <rPr>
            <sz val="9"/>
            <color indexed="81"/>
            <rFont val="Segoe UI"/>
            <family val="2"/>
          </rPr>
          <t xml:space="preserve">BallID: AU23_x000D_
Schematic Name: _x000D_
Shown parameter: SA8155SIP Ball Name (SA8155P)_x000D_
</t>
        </r>
      </text>
    </comment>
    <comment ref="Y38" authorId="0" shapeId="0" xr:uid="{00000000-0006-0000-0400-000098030000}">
      <text>
        <r>
          <rPr>
            <sz val="9"/>
            <color indexed="81"/>
            <rFont val="Segoe UI"/>
            <family val="2"/>
          </rPr>
          <t xml:space="preserve">BallID: AU24_x000D_
Schematic Name: _x000D_
Shown parameter: SA8155SIP Ball Name (SA8155P)_x000D_
</t>
        </r>
      </text>
    </comment>
    <comment ref="Z38" authorId="0" shapeId="0" xr:uid="{00000000-0006-0000-0400-000099030000}">
      <text>
        <r>
          <rPr>
            <sz val="9"/>
            <color indexed="81"/>
            <rFont val="Segoe UI"/>
            <family val="2"/>
          </rPr>
          <t xml:space="preserve">BallID: AU25_x000D_
Schematic Name: _x000D_
Shown parameter: SA8155SIP Ball Name (SA8155P)_x000D_
</t>
        </r>
      </text>
    </comment>
    <comment ref="AA38" authorId="0" shapeId="0" xr:uid="{00000000-0006-0000-0400-00009A030000}">
      <text>
        <r>
          <rPr>
            <sz val="9"/>
            <color indexed="81"/>
            <rFont val="Segoe UI"/>
            <family val="2"/>
          </rPr>
          <t xml:space="preserve">BallID: AU26_x000D_
Schematic Name: _x000D_
Shown parameter: SA8155SIP Ball Name (SA8155P)_x000D_
</t>
        </r>
      </text>
    </comment>
    <comment ref="AB38" authorId="0" shapeId="0" xr:uid="{00000000-0006-0000-0400-00009B030000}">
      <text>
        <r>
          <rPr>
            <sz val="9"/>
            <color indexed="81"/>
            <rFont val="Segoe UI"/>
            <family val="2"/>
          </rPr>
          <t xml:space="preserve">BallID: AU27_x000D_
Schematic Name: _x000D_
Shown parameter: SA8155SIP Ball Name (SA8155P)_x000D_
</t>
        </r>
      </text>
    </comment>
    <comment ref="AC38" authorId="0" shapeId="0" xr:uid="{00000000-0006-0000-0400-00009C030000}">
      <text>
        <r>
          <rPr>
            <sz val="9"/>
            <color indexed="81"/>
            <rFont val="Segoe UI"/>
            <family val="2"/>
          </rPr>
          <t xml:space="preserve">BallID: AU28_x000D_
Schematic Name: CPU_VO_CENTER_DSI:DSI_D1_P_x000D_
Shown parameter: SA8155SIP Ball Name (SA8155P)_x000D_
</t>
        </r>
      </text>
    </comment>
    <comment ref="AD38" authorId="0" shapeId="0" xr:uid="{00000000-0006-0000-0400-00009D030000}">
      <text>
        <r>
          <rPr>
            <sz val="9"/>
            <color indexed="81"/>
            <rFont val="Segoe UI"/>
            <family val="2"/>
          </rPr>
          <t xml:space="preserve">BallID: AU29_x000D_
Schematic Name: CPU_VO_CENTER_DSI:DSI_D1_N_x000D_
Shown parameter: SA8155SIP Ball Name (SA8155P)_x000D_
</t>
        </r>
      </text>
    </comment>
    <comment ref="AE38" authorId="0" shapeId="0" xr:uid="{00000000-0006-0000-0400-00009E030000}">
      <text>
        <r>
          <rPr>
            <sz val="9"/>
            <color indexed="81"/>
            <rFont val="Segoe UI"/>
            <family val="2"/>
          </rPr>
          <t xml:space="preserve">BallID: AU30_x000D_
Schematic Name: CPU_VO_CENTER_DSI:DSI_D2_P_x000D_
Shown parameter: SA8155SIP Ball Name (SA8155P)_x000D_
</t>
        </r>
      </text>
    </comment>
    <comment ref="AF38" authorId="0" shapeId="0" xr:uid="{00000000-0006-0000-0400-00009F030000}">
      <text>
        <r>
          <rPr>
            <sz val="9"/>
            <color indexed="81"/>
            <rFont val="Segoe UI"/>
            <family val="2"/>
          </rPr>
          <t xml:space="preserve">BallID: AU31_x000D_
Schematic Name: CPU_VO_CENTER_DSI:DSI_D2_N_x000D_
Shown parameter: SA8155SIP Ball Name (SA8155P)_x000D_
</t>
        </r>
      </text>
    </comment>
    <comment ref="AG38" authorId="0" shapeId="0" xr:uid="{00000000-0006-0000-0400-0000A0030000}">
      <text>
        <r>
          <rPr>
            <sz val="9"/>
            <color indexed="81"/>
            <rFont val="Segoe UI"/>
            <family val="2"/>
          </rPr>
          <t xml:space="preserve">BallID: AU32_x000D_
Schematic Name: GND_x000D_
Shown parameter: SA8155SIP Ball Name (SA8155P)_x000D_
</t>
        </r>
      </text>
    </comment>
    <comment ref="AH38" authorId="0" shapeId="0" xr:uid="{00000000-0006-0000-0400-0000A1030000}">
      <text>
        <r>
          <rPr>
            <sz val="9"/>
            <color indexed="81"/>
            <rFont val="Segoe UI"/>
            <family val="2"/>
          </rPr>
          <t xml:space="preserve">BallID: AU33_x000D_
Schematic Name: CPU_ETH_RGMII_1V8:TD0_x000D_
Shown parameter: SA8155SIP Ball Name (SA8155P)_x000D_
</t>
        </r>
      </text>
    </comment>
    <comment ref="AI38" authorId="0" shapeId="0" xr:uid="{00000000-0006-0000-0400-0000A2030000}">
      <text>
        <r>
          <rPr>
            <sz val="9"/>
            <color indexed="81"/>
            <rFont val="Segoe UI"/>
            <family val="2"/>
          </rPr>
          <t xml:space="preserve">BallID: AU34_x000D_
Schematic Name: CPU_ETH_RGMII_1V8:TD3_x000D_
Shown parameter: SA8155SIP Ball Name (SA8155P)_x000D_
</t>
        </r>
      </text>
    </comment>
    <comment ref="AJ38" authorId="0" shapeId="0" xr:uid="{00000000-0006-0000-0400-0000A3030000}">
      <text>
        <r>
          <rPr>
            <sz val="9"/>
            <color indexed="81"/>
            <rFont val="Segoe UI"/>
            <family val="2"/>
          </rPr>
          <t xml:space="preserve">BallID: AU35_x000D_
Schematic Name: CPU_ETH_RGMII_1V8:RD3_x000D_
Shown parameter: SA8155SIP Ball Name (SA8155P)_x000D_
</t>
        </r>
      </text>
    </comment>
    <comment ref="AK38" authorId="0" shapeId="0" xr:uid="{00000000-0006-0000-0400-0000A4030000}">
      <text>
        <r>
          <rPr>
            <sz val="9"/>
            <color indexed="81"/>
            <rFont val="Segoe UI"/>
            <family val="2"/>
          </rPr>
          <t xml:space="preserve">BallID: AU36_x000D_
Schematic Name: GND_x000D_
Shown parameter: SA8155SIP Ball Name (SA8155P)_x000D_
</t>
        </r>
      </text>
    </comment>
    <comment ref="AL38" authorId="0" shapeId="0" xr:uid="{00000000-0006-0000-0400-0000A5030000}">
      <text>
        <r>
          <rPr>
            <sz val="9"/>
            <color indexed="81"/>
            <rFont val="Segoe UI"/>
            <family val="2"/>
          </rPr>
          <t xml:space="preserve">BallID: AU37_x000D_
Schematic Name: GND_x000D_
Shown parameter: SA8155SIP Ball Name (SA8155P)_x000D_
</t>
        </r>
      </text>
    </comment>
    <comment ref="B39" authorId="0" shapeId="0" xr:uid="{00000000-0006-0000-0400-0000A6030000}">
      <text>
        <r>
          <rPr>
            <sz val="9"/>
            <color indexed="81"/>
            <rFont val="Segoe UI"/>
            <family val="2"/>
          </rPr>
          <t xml:space="preserve">BallID: AV1_x000D_
Schematic Name: DNC/SOLDER_x000D_
Shown parameter: SA8155SIP Ball Name (SA8155P)_x000D_
</t>
        </r>
      </text>
    </comment>
    <comment ref="C39" authorId="0" shapeId="0" xr:uid="{00000000-0006-0000-0400-0000A7030000}">
      <text>
        <r>
          <rPr>
            <sz val="9"/>
            <color indexed="81"/>
            <rFont val="Segoe UI"/>
            <family val="2"/>
          </rPr>
          <t xml:space="preserve">BallID: AV2_x000D_
Schematic Name: GND_x000D_
Shown parameter: SA8155SIP Ball Name (SA8155P)_x000D_
</t>
        </r>
      </text>
    </comment>
    <comment ref="D39" authorId="0" shapeId="0" xr:uid="{00000000-0006-0000-0400-0000A8030000}">
      <text>
        <r>
          <rPr>
            <sz val="9"/>
            <color indexed="81"/>
            <rFont val="Segoe UI"/>
            <family val="2"/>
          </rPr>
          <t xml:space="preserve">BallID: AV3_x000D_
Schematic Name: GND_x000D_
Shown parameter: SA8155SIP Ball Name (SA8155P)_x000D_
</t>
        </r>
      </text>
    </comment>
    <comment ref="E39" authorId="0" shapeId="0" xr:uid="{00000000-0006-0000-0400-0000A9030000}">
      <text>
        <r>
          <rPr>
            <sz val="9"/>
            <color indexed="81"/>
            <rFont val="Segoe UI"/>
            <family val="2"/>
          </rPr>
          <t xml:space="preserve">BallID: AV4_x000D_
Schematic Name: CPU_RVCD_CSI:DATA0_P_x000D_
Shown parameter: SA8155SIP Ball Name (SA8155P)_x000D_
</t>
        </r>
      </text>
    </comment>
    <comment ref="F39" authorId="0" shapeId="0" xr:uid="{00000000-0006-0000-0400-0000AA030000}">
      <text>
        <r>
          <rPr>
            <sz val="9"/>
            <color indexed="81"/>
            <rFont val="Segoe UI"/>
            <family val="2"/>
          </rPr>
          <t xml:space="preserve">BallID: AV5_x000D_
Schematic Name: CPU_RVCD_CSI:DATA0_N_x000D_
Shown parameter: SA8155SIP Ball Name (SA8155P)_x000D_
</t>
        </r>
      </text>
    </comment>
    <comment ref="G39" authorId="0" shapeId="0" xr:uid="{00000000-0006-0000-0400-0000AB030000}">
      <text>
        <r>
          <rPr>
            <sz val="9"/>
            <color indexed="81"/>
            <rFont val="Segoe UI"/>
            <family val="2"/>
          </rPr>
          <t xml:space="preserve">BallID: AV6_x000D_
Schematic Name: _x000D_
Shown parameter: SA8155SIP Ball Name (SA8155P)_x000D_
</t>
        </r>
      </text>
    </comment>
    <comment ref="H39" authorId="0" shapeId="0" xr:uid="{00000000-0006-0000-0400-0000AC030000}">
      <text>
        <r>
          <rPr>
            <sz val="9"/>
            <color indexed="81"/>
            <rFont val="Segoe UI"/>
            <family val="2"/>
          </rPr>
          <t xml:space="preserve">BallID: AV7_x000D_
Schematic Name: _x000D_
Shown parameter: SA8155SIP Ball Name (SA8155P)_x000D_
</t>
        </r>
      </text>
    </comment>
    <comment ref="I39" authorId="0" shapeId="0" xr:uid="{00000000-0006-0000-0400-0000AD030000}">
      <text>
        <r>
          <rPr>
            <sz val="9"/>
            <color indexed="81"/>
            <rFont val="Segoe UI"/>
            <family val="2"/>
          </rPr>
          <t xml:space="preserve">BallID: AV8_x000D_
Schematic Name: GND_x000D_
Shown parameter: SA8155SIP Ball Name (SA8155P)_x000D_
</t>
        </r>
      </text>
    </comment>
    <comment ref="J39" authorId="0" shapeId="0" xr:uid="{00000000-0006-0000-0400-0000AE030000}">
      <text>
        <r>
          <rPr>
            <sz val="9"/>
            <color indexed="81"/>
            <rFont val="Segoe UI"/>
            <family val="2"/>
          </rPr>
          <t xml:space="preserve">BallID: AV9_x000D_
Schematic Name: CPU_MEDIA_CSI:CLK_P_x000D_
Shown parameter: SA8155SIP Ball Name (SA8155P)_x000D_
</t>
        </r>
      </text>
    </comment>
    <comment ref="K39" authorId="0" shapeId="0" xr:uid="{00000000-0006-0000-0400-0000AF030000}">
      <text>
        <r>
          <rPr>
            <sz val="9"/>
            <color indexed="81"/>
            <rFont val="Segoe UI"/>
            <family val="2"/>
          </rPr>
          <t xml:space="preserve">BallID: AV10_x000D_
Schematic Name: CPU_MEDIA_CSI:CLK_N_x000D_
Shown parameter: SA8155SIP Ball Name (SA8155P)_x000D_
</t>
        </r>
      </text>
    </comment>
    <comment ref="L39" authorId="0" shapeId="0" xr:uid="{00000000-0006-0000-0400-0000B0030000}">
      <text>
        <r>
          <rPr>
            <sz val="9"/>
            <color indexed="81"/>
            <rFont val="Segoe UI"/>
            <family val="2"/>
          </rPr>
          <t xml:space="preserve">BallID: AV11_x000D_
Schematic Name: CPU_MEDIA_CSI:DATA1_P_x000D_
Shown parameter: SA8155SIP Ball Name (SA8155P)_x000D_
</t>
        </r>
      </text>
    </comment>
    <comment ref="M39" authorId="0" shapeId="0" xr:uid="{00000000-0006-0000-0400-0000B1030000}">
      <text>
        <r>
          <rPr>
            <sz val="9"/>
            <color indexed="81"/>
            <rFont val="Segoe UI"/>
            <family val="2"/>
          </rPr>
          <t xml:space="preserve">BallID: AV12_x000D_
Schematic Name: CPU_MEDIA_CSI:DATA1_N_x000D_
Shown parameter: SA8155SIP Ball Name (SA8155P)_x000D_
</t>
        </r>
      </text>
    </comment>
    <comment ref="N39" authorId="0" shapeId="0" xr:uid="{00000000-0006-0000-0400-0000B2030000}">
      <text>
        <r>
          <rPr>
            <sz val="9"/>
            <color indexed="81"/>
            <rFont val="Segoe UI"/>
            <family val="2"/>
          </rPr>
          <t xml:space="preserve">BallID: AV13_x000D_
Schematic Name: CPU_MEDIA_CSI:DATA3_P_x000D_
Shown parameter: SA8155SIP Ball Name (SA8155P)_x000D_
</t>
        </r>
      </text>
    </comment>
    <comment ref="O39" authorId="0" shapeId="0" xr:uid="{00000000-0006-0000-0400-0000B3030000}">
      <text>
        <r>
          <rPr>
            <sz val="9"/>
            <color indexed="81"/>
            <rFont val="Segoe UI"/>
            <family val="2"/>
          </rPr>
          <t xml:space="preserve">BallID: AV14_x000D_
Schematic Name: CPU_MEDIA_CSI:DATA3_N_x000D_
Shown parameter: SA8155SIP Ball Name (SA8155P)_x000D_
</t>
        </r>
      </text>
    </comment>
    <comment ref="P39" authorId="0" shapeId="0" xr:uid="{00000000-0006-0000-0400-0000B4030000}">
      <text>
        <r>
          <rPr>
            <sz val="9"/>
            <color indexed="81"/>
            <rFont val="Segoe UI"/>
            <family val="2"/>
          </rPr>
          <t xml:space="preserve">BallID: AV15_x000D_
Schematic Name: GND_x000D_
Shown parameter: SA8155SIP Ball Name (SA8155P)_x000D_
</t>
        </r>
      </text>
    </comment>
    <comment ref="Q39" authorId="0" shapeId="0" xr:uid="{00000000-0006-0000-0400-0000B5030000}">
      <text>
        <r>
          <rPr>
            <sz val="9"/>
            <color indexed="81"/>
            <rFont val="Segoe UI"/>
            <family val="2"/>
          </rPr>
          <t xml:space="preserve">BallID: AV16_x000D_
Schematic Name: _x000D_
Shown parameter: SA8155SIP Ball Name (SA8155P)_x000D_
</t>
        </r>
      </text>
    </comment>
    <comment ref="R39" authorId="0" shapeId="0" xr:uid="{00000000-0006-0000-0400-0000B6030000}">
      <text>
        <r>
          <rPr>
            <sz val="9"/>
            <color indexed="81"/>
            <rFont val="Segoe UI"/>
            <family val="2"/>
          </rPr>
          <t xml:space="preserve">BallID: AV17_x000D_
Schematic Name: _x000D_
Shown parameter: SA8155SIP Ball Name (SA8155P)_x000D_
</t>
        </r>
      </text>
    </comment>
    <comment ref="S39" authorId="0" shapeId="0" xr:uid="{00000000-0006-0000-0400-0000B7030000}">
      <text>
        <r>
          <rPr>
            <sz val="9"/>
            <color indexed="81"/>
            <rFont val="Segoe UI"/>
            <family val="2"/>
          </rPr>
          <t xml:space="preserve">BallID: AV18_x000D_
Schematic Name: _x000D_
Shown parameter: SA8155SIP Ball Name (SA8155P)_x000D_
</t>
        </r>
      </text>
    </comment>
    <comment ref="T39" authorId="0" shapeId="0" xr:uid="{00000000-0006-0000-0400-0000B8030000}">
      <text>
        <r>
          <rPr>
            <sz val="9"/>
            <color indexed="81"/>
            <rFont val="Segoe UI"/>
            <family val="2"/>
          </rPr>
          <t xml:space="preserve">BallID: AV19_x000D_
Schematic Name: _x000D_
Shown parameter: SA8155SIP Ball Name (SA8155P)_x000D_
</t>
        </r>
      </text>
    </comment>
    <comment ref="U39" authorId="0" shapeId="0" xr:uid="{00000000-0006-0000-0400-0000B9030000}">
      <text>
        <r>
          <rPr>
            <sz val="9"/>
            <color indexed="81"/>
            <rFont val="Segoe UI"/>
            <family val="2"/>
          </rPr>
          <t xml:space="preserve">BallID: AV20_x000D_
Schematic Name: GND_x000D_
Shown parameter: SA8155SIP Ball Name (SA8155P)_x000D_
</t>
        </r>
      </text>
    </comment>
    <comment ref="V39" authorId="0" shapeId="0" xr:uid="{00000000-0006-0000-0400-0000BA030000}">
      <text>
        <r>
          <rPr>
            <sz val="9"/>
            <color indexed="81"/>
            <rFont val="Segoe UI"/>
            <family val="2"/>
          </rPr>
          <t xml:space="preserve">BallID: AV21_x000D_
Schematic Name: GND_x000D_
Shown parameter: SA8155SIP Ball Name (SA8155P)_x000D_
</t>
        </r>
      </text>
    </comment>
    <comment ref="W39" authorId="0" shapeId="0" xr:uid="{00000000-0006-0000-0400-0000BB030000}">
      <text>
        <r>
          <rPr>
            <sz val="9"/>
            <color indexed="81"/>
            <rFont val="Segoe UI"/>
            <family val="2"/>
          </rPr>
          <t xml:space="preserve">BallID: AV22_x000D_
Schematic Name: _x000D_
Shown parameter: SA8155SIP Ball Name (SA8155P)_x000D_
</t>
        </r>
      </text>
    </comment>
    <comment ref="X39" authorId="0" shapeId="0" xr:uid="{00000000-0006-0000-0400-0000BC030000}">
      <text>
        <r>
          <rPr>
            <sz val="9"/>
            <color indexed="81"/>
            <rFont val="Segoe UI"/>
            <family val="2"/>
          </rPr>
          <t xml:space="preserve">BallID: AV23_x000D_
Schematic Name: _x000D_
Shown parameter: SA8155SIP Ball Name (SA8155P)_x000D_
</t>
        </r>
      </text>
    </comment>
    <comment ref="Y39" authorId="0" shapeId="0" xr:uid="{00000000-0006-0000-0400-0000BD030000}">
      <text>
        <r>
          <rPr>
            <sz val="9"/>
            <color indexed="81"/>
            <rFont val="Segoe UI"/>
            <family val="2"/>
          </rPr>
          <t xml:space="preserve">BallID: AV24_x000D_
Schematic Name: _x000D_
Shown parameter: SA8155SIP Ball Name (SA8155P)_x000D_
</t>
        </r>
      </text>
    </comment>
    <comment ref="Z39" authorId="0" shapeId="0" xr:uid="{00000000-0006-0000-0400-0000BE030000}">
      <text>
        <r>
          <rPr>
            <sz val="9"/>
            <color indexed="81"/>
            <rFont val="Segoe UI"/>
            <family val="2"/>
          </rPr>
          <t xml:space="preserve">BallID: AV25_x000D_
Schematic Name: _x000D_
Shown parameter: SA8155SIP Ball Name (SA8155P)_x000D_
</t>
        </r>
      </text>
    </comment>
    <comment ref="AA39" authorId="0" shapeId="0" xr:uid="{00000000-0006-0000-0400-0000BF030000}">
      <text>
        <r>
          <rPr>
            <sz val="9"/>
            <color indexed="81"/>
            <rFont val="Segoe UI"/>
            <family val="2"/>
          </rPr>
          <t xml:space="preserve">BallID: AV26_x000D_
Schematic Name: GND_x000D_
Shown parameter: SA8155SIP Ball Name (SA8155P)_x000D_
</t>
        </r>
      </text>
    </comment>
    <comment ref="AB39" authorId="0" shapeId="0" xr:uid="{00000000-0006-0000-0400-0000C0030000}">
      <text>
        <r>
          <rPr>
            <sz val="9"/>
            <color indexed="81"/>
            <rFont val="Segoe UI"/>
            <family val="2"/>
          </rPr>
          <t xml:space="preserve">BallID: AV27_x000D_
Schematic Name: CPU_VO_CENTER_DSI:DSI_D0_P_x000D_
Shown parameter: SA8155SIP Ball Name (SA8155P)_x000D_
</t>
        </r>
      </text>
    </comment>
    <comment ref="AC39" authorId="0" shapeId="0" xr:uid="{00000000-0006-0000-0400-0000C1030000}">
      <text>
        <r>
          <rPr>
            <sz val="9"/>
            <color indexed="81"/>
            <rFont val="Segoe UI"/>
            <family val="2"/>
          </rPr>
          <t xml:space="preserve">BallID: AV28_x000D_
Schematic Name: CPU_VO_CENTER_DSI:DSI_D0_N_x000D_
Shown parameter: SA8155SIP Ball Name (SA8155P)_x000D_
</t>
        </r>
      </text>
    </comment>
    <comment ref="AD39" authorId="0" shapeId="0" xr:uid="{00000000-0006-0000-0400-0000C2030000}">
      <text>
        <r>
          <rPr>
            <sz val="9"/>
            <color indexed="81"/>
            <rFont val="Segoe UI"/>
            <family val="2"/>
          </rPr>
          <t xml:space="preserve">BallID: AV29_x000D_
Schematic Name: CPU_VO_CENTER_DSI:DSI_CLK_P_x000D_
Shown parameter: SA8155SIP Ball Name (SA8155P)_x000D_
</t>
        </r>
      </text>
    </comment>
    <comment ref="AE39" authorId="0" shapeId="0" xr:uid="{00000000-0006-0000-0400-0000C3030000}">
      <text>
        <r>
          <rPr>
            <sz val="9"/>
            <color indexed="81"/>
            <rFont val="Segoe UI"/>
            <family val="2"/>
          </rPr>
          <t xml:space="preserve">BallID: AV30_x000D_
Schematic Name: CPU_VO_CENTER_DSI:DSI_CLK_N_x000D_
Shown parameter: SA8155SIP Ball Name (SA8155P)_x000D_
</t>
        </r>
      </text>
    </comment>
    <comment ref="AF39" authorId="0" shapeId="0" xr:uid="{00000000-0006-0000-0400-0000C4030000}">
      <text>
        <r>
          <rPr>
            <sz val="9"/>
            <color indexed="81"/>
            <rFont val="Segoe UI"/>
            <family val="2"/>
          </rPr>
          <t xml:space="preserve">BallID: AV31_x000D_
Schematic Name: CPU_VO_CENTER_DSI:DSI_D3_P_x000D_
Shown parameter: SA8155SIP Ball Name (SA8155P)_x000D_
</t>
        </r>
      </text>
    </comment>
    <comment ref="AG39" authorId="0" shapeId="0" xr:uid="{00000000-0006-0000-0400-0000C5030000}">
      <text>
        <r>
          <rPr>
            <sz val="9"/>
            <color indexed="81"/>
            <rFont val="Segoe UI"/>
            <family val="2"/>
          </rPr>
          <t xml:space="preserve">BallID: AV32_x000D_
Schematic Name: CPU_VO_CENTER_DSI:DSI_D3_N_x000D_
Shown parameter: SA8155SIP Ball Name (SA8155P)_x000D_
</t>
        </r>
      </text>
    </comment>
    <comment ref="AH39" authorId="0" shapeId="0" xr:uid="{00000000-0006-0000-0400-0000C6030000}">
      <text>
        <r>
          <rPr>
            <sz val="9"/>
            <color indexed="81"/>
            <rFont val="Segoe UI"/>
            <family val="2"/>
          </rPr>
          <t xml:space="preserve">BallID: AV33_x000D_
Schematic Name: GND_x000D_
Shown parameter: SA8155SIP Ball Name (SA8155P)_x000D_
</t>
        </r>
      </text>
    </comment>
    <comment ref="AI39" authorId="0" shapeId="0" xr:uid="{00000000-0006-0000-0400-0000C7030000}">
      <text>
        <r>
          <rPr>
            <sz val="9"/>
            <color indexed="81"/>
            <rFont val="Segoe UI"/>
            <family val="2"/>
          </rPr>
          <t xml:space="preserve">BallID: AV34_x000D_
Schematic Name: GND_x000D_
Shown parameter: SA8155SIP Ball Name (SA8155P)_x000D_
</t>
        </r>
      </text>
    </comment>
    <comment ref="AJ39" authorId="0" shapeId="0" xr:uid="{00000000-0006-0000-0400-0000C8030000}">
      <text>
        <r>
          <rPr>
            <sz val="9"/>
            <color indexed="81"/>
            <rFont val="Segoe UI"/>
            <family val="2"/>
          </rPr>
          <t xml:space="preserve">BallID: AV35_x000D_
Schematic Name: GND_x000D_
Shown parameter: SA8155SIP Ball Name (SA8155P)_x000D_
</t>
        </r>
      </text>
    </comment>
    <comment ref="AK39" authorId="0" shapeId="0" xr:uid="{00000000-0006-0000-0400-0000C9030000}">
      <text>
        <r>
          <rPr>
            <sz val="9"/>
            <color indexed="81"/>
            <rFont val="Segoe UI"/>
            <family val="2"/>
          </rPr>
          <t xml:space="preserve">BallID: AV36_x000D_
Schematic Name: GND_x000D_
Shown parameter: SA8155SIP Ball Name (SA8155P)_x000D_
</t>
        </r>
      </text>
    </comment>
    <comment ref="AL39" authorId="0" shapeId="0" xr:uid="{00000000-0006-0000-0400-0000CA030000}">
      <text>
        <r>
          <rPr>
            <sz val="9"/>
            <color indexed="81"/>
            <rFont val="Segoe UI"/>
            <family val="2"/>
          </rPr>
          <t xml:space="preserve">BallID: AV37_x000D_
Schematic Name: DNC/SOLDER_x000D_
Shown parameter: SA8155SIP Ball Name (SA8155P)_x000D_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s>
  <commentList>
    <comment ref="B15" authorId="0" shapeId="0" xr:uid="{00000000-0006-0000-0900-000001000000}">
      <text>
        <r>
          <rPr>
            <sz val="9"/>
            <color indexed="81"/>
            <rFont val="Segoe UI"/>
            <family val="2"/>
          </rPr>
          <t>DatabaseValue (15, 12): CPU_RVCA_CTRL_1V8:RST_B</t>
        </r>
      </text>
    </comment>
    <comment ref="C15" authorId="0" shapeId="0" xr:uid="{00000000-0006-0000-0900-000002000000}">
      <text>
        <r>
          <rPr>
            <sz val="9"/>
            <color indexed="81"/>
            <rFont val="Segoe UI"/>
            <family val="2"/>
          </rPr>
          <t>DatabaseValue (15, 12): VI_RVCA_RN</t>
        </r>
      </text>
    </comment>
    <comment ref="C59" authorId="0" shapeId="0" xr:uid="{00000000-0006-0000-0900-000003000000}">
      <text>
        <r>
          <rPr>
            <sz val="9"/>
            <color indexed="81"/>
            <rFont val="Segoe UI"/>
            <family val="2"/>
          </rPr>
          <t>DatabaseValue (59, 56): UNUSED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Hasewinkel Olaf (CM-CI1/EXP-HW)</author>
  </authors>
  <commentList>
    <comment ref="AQ43" authorId="0" shapeId="0" xr:uid="{00000000-0006-0000-0D00-000001000000}">
      <text>
        <r>
          <rPr>
            <b/>
            <sz val="9"/>
            <color indexed="81"/>
            <rFont val="Segoe UI"/>
            <family val="2"/>
          </rPr>
          <t>Hasewinkel Olaf (CM-CI1/EXP-HW):(from Sean Liao. mail 2018-Jun-6)</t>
        </r>
        <r>
          <rPr>
            <sz val="9"/>
            <color indexed="81"/>
            <rFont val="Segoe UI"/>
            <family val="2"/>
          </rPr>
          <t xml:space="preserve">
1. SoC GPIO_38 USB_PHY_PS is only used during emergency download to detect which side of USB type-C connector is active.  During normal mission mode USB_PHY_DS is not used and PMM SPMI is used instead.  If you are not implementing USB type-C connector you can leave this pin floating.</t>
        </r>
      </text>
    </comment>
    <comment ref="AE917" authorId="0" shapeId="0" xr:uid="{00000000-0006-0000-0D00-000002000000}">
      <text>
        <r>
          <rPr>
            <sz val="9"/>
            <color indexed="81"/>
            <rFont val="Segoe UI"/>
            <family val="2"/>
          </rPr>
          <t>DatabaseValue (1819, F4): DNC</t>
        </r>
      </text>
    </comment>
    <comment ref="AH917" authorId="0" shapeId="0" xr:uid="{00000000-0006-0000-0D00-000003000000}">
      <text>
        <r>
          <rPr>
            <sz val="9"/>
            <color indexed="81"/>
            <rFont val="Segoe UI"/>
            <family val="2"/>
          </rPr>
          <t>DatabaseValue (1819, F4): DNC</t>
        </r>
      </text>
    </comment>
    <comment ref="K957" authorId="0" shapeId="0" xr:uid="{00000000-0006-0000-0D00-000004000000}">
      <text>
        <r>
          <rPr>
            <sz val="9"/>
            <color indexed="81"/>
            <rFont val="Segoe UI"/>
            <family val="2"/>
          </rPr>
          <t>DatabaseValue (1722, AR27): DNC</t>
        </r>
      </text>
    </comment>
    <comment ref="L960" authorId="0" shapeId="0" xr:uid="{00000000-0006-0000-0D00-000005000000}">
      <text>
        <r>
          <rPr>
            <sz val="9"/>
            <color indexed="81"/>
            <rFont val="Segoe UI"/>
            <family val="2"/>
          </rPr>
          <t>_x000D_
No import to dbRow: 1083 due to different import values: [AT3, importSourceRow: 755][J28, importSourceRow: 756] No import to dbRow: 1083 due to different import values: [AT3, importSourceRow: 755][J28, importSourceRow: 756]</t>
        </r>
      </text>
    </comment>
    <comment ref="L961" authorId="0" shapeId="0" xr:uid="{00000000-0006-0000-0D00-000006000000}">
      <text>
        <r>
          <rPr>
            <sz val="9"/>
            <color indexed="81"/>
            <rFont val="Segoe UI"/>
            <family val="2"/>
          </rPr>
          <t>_x000D_
No import to dbRow: 1083 due to different import values: [AT3, importSourceRow: 755][J28, importSourceRow: 756] No import to dbRow: 1083 due to different import values: [AT3, importSourceRow: 755][J28, importSourceRow: 756]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s>
  <commentList>
    <comment ref="B2" authorId="0" shapeId="0" xr:uid="{00000000-0006-0000-1400-000001000000}">
      <text>
        <r>
          <rPr>
            <sz val="9"/>
            <color indexed="81"/>
            <rFont val="Segoe UI"/>
            <family val="2"/>
          </rPr>
          <t xml:space="preserve">BallID: A1_x000D_
Schematic Name: GND_x000D_
Shown parameter: Gen5 Signal Name_x000D_
</t>
        </r>
      </text>
    </comment>
    <comment ref="C3" authorId="0" shapeId="0" xr:uid="{00000000-0006-0000-1400-000002000000}">
      <text>
        <r>
          <rPr>
            <sz val="9"/>
            <color indexed="81"/>
            <rFont val="Segoe UI"/>
            <family val="2"/>
          </rPr>
          <t xml:space="preserve">BallID: B2_x000D_
Schematic Name: GND_x000D_
Shown parameter: Gen5 Signal Name_x000D_
</t>
        </r>
      </text>
    </comment>
    <comment ref="B4" authorId="0" shapeId="0" xr:uid="{00000000-0006-0000-1400-000003000000}">
      <text>
        <r>
          <rPr>
            <sz val="9"/>
            <color indexed="81"/>
            <rFont val="Segoe UI"/>
            <family val="2"/>
          </rPr>
          <t xml:space="preserve">BallID: A3_x000D_
Schematic Name: CPU_VO_DP2HDMI_DP:DP_TX0_N_x000D_
Shown parameter: Gen5 Signal Name_x000D_
</t>
        </r>
      </text>
    </comment>
    <comment ref="C5" authorId="0" shapeId="0" xr:uid="{00000000-0006-0000-1400-000004000000}">
      <text>
        <r>
          <rPr>
            <sz val="9"/>
            <color indexed="81"/>
            <rFont val="Segoe UI"/>
            <family val="2"/>
          </rPr>
          <t xml:space="preserve">BallID: B4_x000D_
Schematic Name: CPU_USBHUB_DFP2:USB_DP_x000D_
Shown parameter: Gen5 Signal Name_x000D_
</t>
        </r>
      </text>
    </comment>
    <comment ref="B6" authorId="0" shapeId="0" xr:uid="{00000000-0006-0000-1400-000005000000}">
      <text>
        <r>
          <rPr>
            <sz val="9"/>
            <color indexed="81"/>
            <rFont val="Segoe UI"/>
            <family val="2"/>
          </rPr>
          <t xml:space="preserve">BallID: A5_x000D_
Schematic Name: CPU_VO_DP2HDMI_DP:DP_TX0_P_x000D_
Shown parameter: Gen5 Signal Name_x000D_
</t>
        </r>
      </text>
    </comment>
    <comment ref="C7" authorId="0" shapeId="0" xr:uid="{00000000-0006-0000-1400-000006000000}">
      <text>
        <r>
          <rPr>
            <sz val="9"/>
            <color indexed="81"/>
            <rFont val="Segoe UI"/>
            <family val="2"/>
          </rPr>
          <t xml:space="preserve">BallID: B6_x000D_
Schematic Name: CPU_USBHUB_DFP2:USB_DM_x000D_
Shown parameter: Gen5 Signal Name_x000D_
</t>
        </r>
      </text>
    </comment>
    <comment ref="B8" authorId="0" shapeId="0" xr:uid="{00000000-0006-0000-1400-000007000000}">
      <text>
        <r>
          <rPr>
            <sz val="9"/>
            <color indexed="81"/>
            <rFont val="Segoe UI"/>
            <family val="2"/>
          </rPr>
          <t xml:space="preserve">BallID: A7_x000D_
Schematic Name: GND_x000D_
Shown parameter: Gen5 Signal Name_x000D_
</t>
        </r>
      </text>
    </comment>
    <comment ref="C9" authorId="0" shapeId="0" xr:uid="{00000000-0006-0000-1400-000008000000}">
      <text>
        <r>
          <rPr>
            <sz val="9"/>
            <color indexed="81"/>
            <rFont val="Segoe UI"/>
            <family val="2"/>
          </rPr>
          <t xml:space="preserve">BallID: B8_x000D_
Schematic Name: GND_x000D_
Shown parameter: Gen5 Signal Name_x000D_
</t>
        </r>
      </text>
    </comment>
    <comment ref="B10" authorId="0" shapeId="0" xr:uid="{00000000-0006-0000-1400-000009000000}">
      <text>
        <r>
          <rPr>
            <sz val="9"/>
            <color indexed="81"/>
            <rFont val="Segoe UI"/>
            <family val="2"/>
          </rPr>
          <t xml:space="preserve">BallID: A9_x000D_
Schematic Name: U50S_USB_x000D_
Shown parameter: Gen5 Signal Name_x000D_
</t>
        </r>
      </text>
    </comment>
    <comment ref="C11" authorId="0" shapeId="0" xr:uid="{00000000-0006-0000-1400-00000A000000}">
      <text>
        <r>
          <rPr>
            <sz val="9"/>
            <color indexed="81"/>
            <rFont val="Segoe UI"/>
            <family val="2"/>
          </rPr>
          <t xml:space="preserve">BallID: B10_x000D_
Schematic Name: U50S_USB_x000D_
Shown parameter: Gen5 Signal Name_x000D_
</t>
        </r>
      </text>
    </comment>
    <comment ref="B12" authorId="0" shapeId="0" xr:uid="{00000000-0006-0000-1400-00000B000000}">
      <text>
        <r>
          <rPr>
            <sz val="9"/>
            <color indexed="81"/>
            <rFont val="Segoe UI"/>
            <family val="2"/>
          </rPr>
          <t xml:space="preserve">BallID: A11_x000D_
Schematic Name: CPU_VO_DP2HDMI_DP:DP_TX1_N_x000D_
Shown parameter: Gen5 Signal Name_x000D_
</t>
        </r>
      </text>
    </comment>
    <comment ref="C13" authorId="0" shapeId="0" xr:uid="{00000000-0006-0000-1400-00000C000000}">
      <text>
        <r>
          <rPr>
            <sz val="9"/>
            <color indexed="81"/>
            <rFont val="Segoe UI"/>
            <family val="2"/>
          </rPr>
          <t xml:space="preserve">BallID: B12_x000D_
Schematic Name: CPU_USBHUB_CTRL_1V8:USB_HUB_I2C:EN_x000D_
Shown parameter: Gen5 Signal Name_x000D_
</t>
        </r>
      </text>
    </comment>
    <comment ref="B14" authorId="0" shapeId="0" xr:uid="{00000000-0006-0000-1400-00000D000000}">
      <text>
        <r>
          <rPr>
            <sz val="9"/>
            <color indexed="81"/>
            <rFont val="Segoe UI"/>
            <family val="2"/>
          </rPr>
          <t xml:space="preserve">BallID: A13_x000D_
Schematic Name: CPU_VO_DP2HDMI_DP:DP_TX1_P_x000D_
Shown parameter: Gen5 Signal Name_x000D_
</t>
        </r>
      </text>
    </comment>
    <comment ref="C15" authorId="0" shapeId="0" xr:uid="{00000000-0006-0000-1400-00000E000000}">
      <text>
        <r>
          <rPr>
            <sz val="9"/>
            <color indexed="81"/>
            <rFont val="Segoe UI"/>
            <family val="2"/>
          </rPr>
          <t xml:space="preserve">BallID: B14_x000D_
Schematic Name: CPU_USBHUB_CTRL_1V8:RST_x000D_
Shown parameter: Gen5 Signal Name_x000D_
</t>
        </r>
      </text>
    </comment>
    <comment ref="B16" authorId="0" shapeId="0" xr:uid="{00000000-0006-0000-1400-00000F000000}">
      <text>
        <r>
          <rPr>
            <sz val="9"/>
            <color indexed="81"/>
            <rFont val="Segoe UI"/>
            <family val="2"/>
          </rPr>
          <t xml:space="preserve">BallID: A15_x000D_
Schematic Name: GND_x000D_
Shown parameter: Gen5 Signal Name_x000D_
</t>
        </r>
      </text>
    </comment>
    <comment ref="C17" authorId="0" shapeId="0" xr:uid="{00000000-0006-0000-1400-000010000000}">
      <text>
        <r>
          <rPr>
            <sz val="9"/>
            <color indexed="81"/>
            <rFont val="Segoe UI"/>
            <family val="2"/>
          </rPr>
          <t xml:space="preserve">BallID: B16_x000D_
Schematic Name: GND_x000D_
Shown parameter: Gen5 Signal Name_x000D_
</t>
        </r>
      </text>
    </comment>
    <comment ref="B18" authorId="0" shapeId="0" xr:uid="{00000000-0006-0000-1400-000011000000}">
      <text>
        <r>
          <rPr>
            <sz val="9"/>
            <color indexed="81"/>
            <rFont val="Segoe UI"/>
            <family val="2"/>
          </rPr>
          <t xml:space="preserve">BallID: A17_x000D_
Schematic Name: PWR_MON_3V3:UxxS_SUBPCB_PGOOD_x000D_
Shown parameter: Gen5 Signal Name_x000D_
</t>
        </r>
      </text>
    </comment>
    <comment ref="C19" authorId="0" shapeId="0" xr:uid="{00000000-0006-0000-1400-000012000000}">
      <text>
        <r>
          <rPr>
            <sz val="9"/>
            <color indexed="81"/>
            <rFont val="Segoe UI"/>
            <family val="2"/>
          </rPr>
          <t xml:space="preserve">BallID: B18_x000D_
Schematic Name: CPU_SUBPCB_UART_1V8: UART_RXD,
CPU_SDARS_UART_1V8:UART_RXD, 
TV_UART_1V8:RXD_x000D_
Shown parameter: Gen5 Signal Name_x000D_
</t>
        </r>
      </text>
    </comment>
    <comment ref="B20" authorId="0" shapeId="0" xr:uid="{00000000-0006-0000-1400-000013000000}">
      <text>
        <r>
          <rPr>
            <sz val="9"/>
            <color indexed="81"/>
            <rFont val="Segoe UI"/>
            <family val="2"/>
          </rPr>
          <t xml:space="preserve">BallID: A19_x000D_
Schematic Name: CPU_RESETOUT_3V3_x000D_
Shown parameter: Gen5 Signal Name_x000D_
</t>
        </r>
      </text>
    </comment>
    <comment ref="C21" authorId="0" shapeId="0" xr:uid="{00000000-0006-0000-1400-000014000000}">
      <text>
        <r>
          <rPr>
            <sz val="9"/>
            <color indexed="81"/>
            <rFont val="Segoe UI"/>
            <family val="2"/>
          </rPr>
          <t xml:space="preserve">BallID: B20_x000D_
Schematic Name: CPU_SUBPCB_UART_1V8: UART_TXD,
CPU_SDARS_UART_1V8:UART_TXD, 
TV_UART_1V8:TXD_x000D_
Shown parameter: Gen5 Signal Name_x000D_
</t>
        </r>
      </text>
    </comment>
    <comment ref="B22" authorId="0" shapeId="0" xr:uid="{00000000-0006-0000-1400-000015000000}">
      <text>
        <r>
          <rPr>
            <sz val="9"/>
            <color indexed="81"/>
            <rFont val="Segoe UI"/>
            <family val="2"/>
          </rPr>
          <t xml:space="preserve">BallID: A21_x000D_
Schematic Name: GND_x000D_
Shown parameter: Gen5 Signal Name_x000D_
</t>
        </r>
      </text>
    </comment>
    <comment ref="C23" authorId="0" shapeId="0" xr:uid="{00000000-0006-0000-1400-000016000000}">
      <text>
        <r>
          <rPr>
            <sz val="9"/>
            <color indexed="81"/>
            <rFont val="Segoe UI"/>
            <family val="2"/>
          </rPr>
          <t xml:space="preserve">BallID: B22_x000D_
Schematic Name: GND_x000D_
Shown parameter: Gen5 Signal Name_x000D_
</t>
        </r>
      </text>
    </comment>
    <comment ref="B24" authorId="0" shapeId="0" xr:uid="{00000000-0006-0000-1400-000017000000}">
      <text>
        <r>
          <rPr>
            <sz val="9"/>
            <color indexed="81"/>
            <rFont val="Segoe UI"/>
            <family val="2"/>
          </rPr>
          <t xml:space="preserve">BallID: A23_x000D_
Schematic Name: ETHERNET:ETH1N_x000D_
Shown parameter: Gen5 Signal Name_x000D_
</t>
        </r>
      </text>
    </comment>
    <comment ref="C25" authorId="0" shapeId="0" xr:uid="{00000000-0006-0000-1400-000018000000}">
      <text>
        <r>
          <rPr>
            <sz val="9"/>
            <color indexed="81"/>
            <rFont val="Segoe UI"/>
            <family val="2"/>
          </rPr>
          <t xml:space="preserve">BallID: B24_x000D_
Schematic Name: CPU_A2B_TDM_1V8:RXD0_x000D_
Shown parameter: Gen5 Signal Name_x000D_
</t>
        </r>
      </text>
    </comment>
    <comment ref="B26" authorId="0" shapeId="0" xr:uid="{00000000-0006-0000-1400-000019000000}">
      <text>
        <r>
          <rPr>
            <sz val="9"/>
            <color indexed="81"/>
            <rFont val="Segoe UI"/>
            <family val="2"/>
          </rPr>
          <t xml:space="preserve">BallID: A25_x000D_
Schematic Name: ETHERNET:ETH1P_x000D_
Shown parameter: Gen5 Signal Name_x000D_
</t>
        </r>
      </text>
    </comment>
    <comment ref="C27" authorId="0" shapeId="0" xr:uid="{00000000-0006-0000-1400-00001A000000}">
      <text>
        <r>
          <rPr>
            <sz val="9"/>
            <color indexed="81"/>
            <rFont val="Segoe UI"/>
            <family val="2"/>
          </rPr>
          <t xml:space="preserve">BallID: B26_x000D_
Schematic Name: CPU_SDARS_CTRL_1V8:RST_B_x000D_
Shown parameter: Gen5 Signal Name_x000D_
</t>
        </r>
      </text>
    </comment>
    <comment ref="B28" authorId="0" shapeId="0" xr:uid="{00000000-0006-0000-1400-00001B000000}">
      <text>
        <r>
          <rPr>
            <sz val="9"/>
            <color indexed="81"/>
            <rFont val="Segoe UI"/>
            <family val="2"/>
          </rPr>
          <t xml:space="preserve">BallID: A27_x000D_
Schematic Name: GND_x000D_
Shown parameter: Gen5 Signal Name_x000D_
</t>
        </r>
      </text>
    </comment>
    <comment ref="C29" authorId="0" shapeId="0" xr:uid="{00000000-0006-0000-1400-00001C000000}">
      <text>
        <r>
          <rPr>
            <sz val="9"/>
            <color indexed="81"/>
            <rFont val="Segoe UI"/>
            <family val="2"/>
          </rPr>
          <t xml:space="preserve">BallID: B28_x000D_
Schematic Name: CPU_SDARS_CTRL_1V8:SHDN_B, 
TV_Tuner_1V8: EN (1 und 2)_x000D_
Shown parameter: Gen5 Signal Name_x000D_
</t>
        </r>
      </text>
    </comment>
    <comment ref="B30" authorId="0" shapeId="0" xr:uid="{00000000-0006-0000-1400-00001D000000}">
      <text>
        <r>
          <rPr>
            <sz val="9"/>
            <color indexed="81"/>
            <rFont val="Segoe UI"/>
            <family val="2"/>
          </rPr>
          <t xml:space="preserve">BallID: A29_x000D_
Schematic Name: CPU_VO_DP2HDMI_DP:DP_AUX_N_x000D_
Shown parameter: Gen5 Signal Name_x000D_
</t>
        </r>
      </text>
    </comment>
    <comment ref="C31" authorId="0" shapeId="0" xr:uid="{00000000-0006-0000-1400-00001E000000}">
      <text>
        <r>
          <rPr>
            <sz val="9"/>
            <color indexed="81"/>
            <rFont val="Segoe UI"/>
            <family val="2"/>
          </rPr>
          <t xml:space="preserve">BallID: B30_x000D_
Schematic Name: CPU_SUBPCB_CTRL_1V8:RST_B_x000D_
Shown parameter: Gen5 Signal Name_x000D_
</t>
        </r>
      </text>
    </comment>
    <comment ref="B32" authorId="0" shapeId="0" xr:uid="{00000000-0006-0000-1400-00001F000000}">
      <text>
        <r>
          <rPr>
            <sz val="9"/>
            <color indexed="81"/>
            <rFont val="Segoe UI"/>
            <family val="2"/>
          </rPr>
          <t xml:space="preserve">BallID: A31_x000D_
Schematic Name: CPU_VO_DP2HDMI_DP:DP_AUX_P_x000D_
Shown parameter: Gen5 Signal Name_x000D_
</t>
        </r>
      </text>
    </comment>
    <comment ref="C33" authorId="0" shapeId="0" xr:uid="{00000000-0006-0000-1400-000020000000}">
      <text>
        <r>
          <rPr>
            <sz val="9"/>
            <color indexed="81"/>
            <rFont val="Segoe UI"/>
            <family val="2"/>
          </rPr>
          <t xml:space="preserve">BallID: B32_x000D_
Schematic Name: PWR_CTRL_3V3:UxxS_SUBPCB_ON_x000D_
Shown parameter: Gen5 Signal Name_x000D_
</t>
        </r>
      </text>
    </comment>
    <comment ref="B34" authorId="0" shapeId="0" xr:uid="{00000000-0006-0000-1400-000021000000}">
      <text>
        <r>
          <rPr>
            <sz val="9"/>
            <color indexed="81"/>
            <rFont val="Segoe UI"/>
            <family val="2"/>
          </rPr>
          <t xml:space="preserve">BallID: A33_x000D_
Schematic Name: GND_x000D_
Shown parameter: Gen5 Signal Name_x000D_
</t>
        </r>
      </text>
    </comment>
    <comment ref="C35" authorId="0" shapeId="0" xr:uid="{00000000-0006-0000-1400-000022000000}">
      <text>
        <r>
          <rPr>
            <sz val="9"/>
            <color indexed="81"/>
            <rFont val="Segoe UI"/>
            <family val="2"/>
          </rPr>
          <t xml:space="preserve">BallID: B34_x000D_
Schematic Name: GND_x000D_
Shown parameter: Gen5 Signal Name_x000D_
</t>
        </r>
      </text>
    </comment>
    <comment ref="B36" authorId="0" shapeId="0" xr:uid="{00000000-0006-0000-1400-000023000000}">
      <text>
        <r>
          <rPr>
            <sz val="9"/>
            <color indexed="81"/>
            <rFont val="Segoe UI"/>
            <family val="2"/>
          </rPr>
          <t xml:space="preserve">BallID: A35_x000D_
Schematic Name: SCC_TEMP_MON_ADC:TEMP_SUBPCB_x000D_
Shown parameter: Gen5 Signal Name_x000D_
</t>
        </r>
      </text>
    </comment>
    <comment ref="C37" authorId="0" shapeId="0" xr:uid="{00000000-0006-0000-1400-000024000000}">
      <text>
        <r>
          <rPr>
            <sz val="9"/>
            <color indexed="81"/>
            <rFont val="Segoe UI"/>
            <family val="2"/>
          </rPr>
          <t xml:space="preserve">BallID: B36_x000D_
Schematic Name: CPU_VO_DP2HDMI_CTRL_1V8:RST_B, 
CPU_SDARS_I2S_1V8:I2S_CLK_x000D_
Shown parameter: Gen5 Signal Name_x000D_
</t>
        </r>
      </text>
    </comment>
    <comment ref="B38" authorId="0" shapeId="0" xr:uid="{00000000-0006-0000-1400-000025000000}">
      <text>
        <r>
          <rPr>
            <sz val="9"/>
            <color indexed="81"/>
            <rFont val="Segoe UI"/>
            <family val="2"/>
          </rPr>
          <t xml:space="preserve">BallID: A37_x000D_
Schematic Name: 1V8 PU   TV_Phantom: ERR_B_x000D_
Shown parameter: Gen5 Signal Name_x000D_
</t>
        </r>
      </text>
    </comment>
    <comment ref="C39" authorId="0" shapeId="0" xr:uid="{00000000-0006-0000-1400-000026000000}">
      <text>
        <r>
          <rPr>
            <sz val="9"/>
            <color indexed="81"/>
            <rFont val="Segoe UI"/>
            <family val="2"/>
          </rPr>
          <t xml:space="preserve">BallID: B38_x000D_
Schematic Name: CPU_VO_DP2HDMI_CTRL_1V8:INT_B, 
CPU_SDARS_I2S_1V8:I2S_LRCLK_x000D_
Shown parameter: Gen5 Signal Name_x000D_
</t>
        </r>
      </text>
    </comment>
    <comment ref="B40" authorId="0" shapeId="0" xr:uid="{00000000-0006-0000-1400-000027000000}">
      <text>
        <r>
          <rPr>
            <sz val="9"/>
            <color indexed="81"/>
            <rFont val="Segoe UI"/>
            <family val="2"/>
          </rPr>
          <t xml:space="preserve">BallID: A39_x000D_
Schematic Name: CPU_TUNER_HMDI_CTRL:INT_B_x000D_
Shown parameter: Gen5 Signal Name_x000D_
</t>
        </r>
      </text>
    </comment>
    <comment ref="C41" authorId="0" shapeId="0" xr:uid="{00000000-0006-0000-1400-000028000000}">
      <text>
        <r>
          <rPr>
            <sz val="9"/>
            <color indexed="81"/>
            <rFont val="Segoe UI"/>
            <family val="2"/>
          </rPr>
          <t xml:space="preserve">BallID: B40_x000D_
Schematic Name: CPU_VO_DP2HDMI_CTRL_1V8:DP_HPD, 
CPU_SDARS_I2S_1V8:I2S_DATA_x000D_
Shown parameter: Gen5 Signal Name_x000D_
</t>
        </r>
      </text>
    </comment>
    <comment ref="B42" authorId="0" shapeId="0" xr:uid="{00000000-0006-0000-1400-000029000000}">
      <text>
        <r>
          <rPr>
            <sz val="9"/>
            <color indexed="81"/>
            <rFont val="Segoe UI"/>
            <family val="2"/>
          </rPr>
          <t xml:space="preserve">BallID: A41_x000D_
Schematic Name: 1V8-  CPU_TUNER_HMDI_CTRL:ENABLE_x000D_
Shown parameter: Gen5 Signal Name_x000D_
</t>
        </r>
      </text>
    </comment>
    <comment ref="C43" authorId="0" shapeId="0" xr:uid="{00000000-0006-0000-1400-00002A000000}">
      <text>
        <r>
          <rPr>
            <sz val="9"/>
            <color indexed="81"/>
            <rFont val="Segoe UI"/>
            <family val="2"/>
          </rPr>
          <t xml:space="preserve">BallID: B42_x000D_
Schematic Name: GND_x000D_
Shown parameter: Gen5 Signal Name_x000D_
</t>
        </r>
      </text>
    </comment>
    <comment ref="B44" authorId="0" shapeId="0" xr:uid="{00000000-0006-0000-1400-00002B000000}">
      <text>
        <r>
          <rPr>
            <sz val="9"/>
            <color indexed="81"/>
            <rFont val="Segoe UI"/>
            <family val="2"/>
          </rPr>
          <t xml:space="preserve">BallID: A43_x000D_
Schematic Name: GND_x000D_
Shown parameter: Gen5 Signal Name_x000D_
</t>
        </r>
      </text>
    </comment>
    <comment ref="C45" authorId="0" shapeId="0" xr:uid="{00000000-0006-0000-1400-00002C000000}">
      <text>
        <r>
          <rPr>
            <sz val="9"/>
            <color indexed="81"/>
            <rFont val="Segoe UI"/>
            <family val="2"/>
          </rPr>
          <t xml:space="preserve">BallID: B44_x000D_
Schematic Name: CPU_A2B_TDM_1V8:SCK_x000D_
Shown parameter: Gen5 Signal Name_x000D_
</t>
        </r>
      </text>
    </comment>
    <comment ref="B46" authorId="0" shapeId="0" xr:uid="{00000000-0006-0000-1400-00002D000000}">
      <text>
        <r>
          <rPr>
            <sz val="9"/>
            <color indexed="81"/>
            <rFont val="Segoe UI"/>
            <family val="2"/>
          </rPr>
          <t xml:space="preserve">BallID: A45_x000D_
Schematic Name: MEDIA_LVDS_IN:DP_x000D_
Shown parameter: Gen5 Signal Name_x000D_
</t>
        </r>
      </text>
    </comment>
    <comment ref="C47" authorId="0" shapeId="0" xr:uid="{00000000-0006-0000-1400-00002E000000}">
      <text>
        <r>
          <rPr>
            <sz val="9"/>
            <color indexed="81"/>
            <rFont val="Segoe UI"/>
            <family val="2"/>
          </rPr>
          <t xml:space="preserve">BallID: B46_x000D_
Schematic Name: CPU_A2B_TDM_1V8:WS_x000D_
Shown parameter: Gen5 Signal Name_x000D_
</t>
        </r>
      </text>
    </comment>
    <comment ref="B48" authorId="0" shapeId="0" xr:uid="{00000000-0006-0000-1400-00002F000000}">
      <text>
        <r>
          <rPr>
            <sz val="9"/>
            <color indexed="81"/>
            <rFont val="Segoe UI"/>
            <family val="2"/>
          </rPr>
          <t xml:space="preserve">BallID: A47_x000D_
Schematic Name: MEDIA_LVDS_IN:DM_x000D_
Shown parameter: Gen5 Signal Name_x000D_
</t>
        </r>
      </text>
    </comment>
    <comment ref="C49" authorId="0" shapeId="0" xr:uid="{00000000-0006-0000-1400-000030000000}">
      <text>
        <r>
          <rPr>
            <sz val="9"/>
            <color indexed="81"/>
            <rFont val="Segoe UI"/>
            <family val="2"/>
          </rPr>
          <t xml:space="preserve">BallID: B48_x000D_
Schematic Name: CPU_A2B_TDM_1V8:TXD0_x000D_
Shown parameter: Gen5 Signal Name_x000D_
</t>
        </r>
      </text>
    </comment>
    <comment ref="B50" authorId="0" shapeId="0" xr:uid="{00000000-0006-0000-1400-000031000000}">
      <text>
        <r>
          <rPr>
            <sz val="9"/>
            <color indexed="81"/>
            <rFont val="Segoe UI"/>
            <family val="2"/>
          </rPr>
          <t xml:space="preserve">BallID: A49_x000D_
Schematic Name: GND_x000D_
Shown parameter: Gen5 Signal Name_x000D_
</t>
        </r>
      </text>
    </comment>
    <comment ref="C51" authorId="0" shapeId="0" xr:uid="{00000000-0006-0000-1400-000032000000}">
      <text>
        <r>
          <rPr>
            <sz val="9"/>
            <color indexed="81"/>
            <rFont val="Segoe UI"/>
            <family val="2"/>
          </rPr>
          <t xml:space="preserve">BallID: B50_x000D_
Schematic Name: CPU_A2B_CTRL_1V8:A2B_IRQ_x000D_
Shown parameter: Gen5 Signal Name_x000D_
</t>
        </r>
      </text>
    </comment>
    <comment ref="B52" authorId="0" shapeId="0" xr:uid="{00000000-0006-0000-1400-000033000000}">
      <text>
        <r>
          <rPr>
            <sz val="9"/>
            <color indexed="81"/>
            <rFont val="Segoe UI"/>
            <family val="2"/>
          </rPr>
          <t xml:space="preserve">BallID: A51_x000D_
Schematic Name: U140S_SUB_x000D_
Shown parameter: Gen5 Signal Name_x000D_
</t>
        </r>
      </text>
    </comment>
    <comment ref="C53" authorId="0" shapeId="0" xr:uid="{00000000-0006-0000-1400-000034000000}">
      <text>
        <r>
          <rPr>
            <sz val="9"/>
            <color indexed="81"/>
            <rFont val="Segoe UI"/>
            <family val="2"/>
          </rPr>
          <t xml:space="preserve">BallID: B52_x000D_
Schematic Name: CPU_SUBPCB_I2C_1V8:I2C_SCL,_x000D_
Shown parameter: Gen5 Signal Name_x000D_
</t>
        </r>
      </text>
    </comment>
    <comment ref="B54" authorId="0" shapeId="0" xr:uid="{00000000-0006-0000-1400-000035000000}">
      <text>
        <r>
          <rPr>
            <sz val="9"/>
            <color indexed="81"/>
            <rFont val="Segoe UI"/>
            <family val="2"/>
          </rPr>
          <t xml:space="preserve">BallID: A53_x000D_
Schematic Name: U140S_SUB_x000D_
Shown parameter: Gen5 Signal Name_x000D_
</t>
        </r>
      </text>
    </comment>
    <comment ref="C55" authorId="0" shapeId="0" xr:uid="{00000000-0006-0000-1400-000036000000}">
      <text>
        <r>
          <rPr>
            <sz val="9"/>
            <color indexed="81"/>
            <rFont val="Segoe UI"/>
            <family val="2"/>
          </rPr>
          <t xml:space="preserve">BallID: B54_x000D_
Schematic Name: CPU_SUBPCB_I2C_1V8:I2C_SDA,_x000D_
Shown parameter: Gen5 Signal Name_x000D_
</t>
        </r>
      </text>
    </comment>
    <comment ref="B56" authorId="0" shapeId="0" xr:uid="{00000000-0006-0000-1400-000037000000}">
      <text>
        <r>
          <rPr>
            <sz val="9"/>
            <color indexed="81"/>
            <rFont val="Segoe UI"/>
            <family val="2"/>
          </rPr>
          <t xml:space="preserve">BallID: A55_x000D_
Schematic Name: U140S_SUB_x000D_
Shown parameter: Gen5 Signal Name_x000D_
</t>
        </r>
      </text>
    </comment>
    <comment ref="C57" authorId="0" shapeId="0" xr:uid="{00000000-0006-0000-1400-000038000000}">
      <text>
        <r>
          <rPr>
            <sz val="9"/>
            <color indexed="81"/>
            <rFont val="Segoe UI"/>
            <family val="2"/>
          </rPr>
          <t xml:space="preserve">BallID: B56_x000D_
Schematic Name: PWR:U18S_IO_SOCPMIC_x000D_
Shown parameter: Gen5 Signal Name_x000D_
</t>
        </r>
      </text>
    </comment>
    <comment ref="B58" authorId="0" shapeId="0" xr:uid="{00000000-0006-0000-1400-000039000000}">
      <text>
        <r>
          <rPr>
            <sz val="9"/>
            <color indexed="81"/>
            <rFont val="Segoe UI"/>
            <family val="2"/>
          </rPr>
          <t xml:space="preserve">BallID: A57_x000D_
Schematic Name: U140S_SUB_x000D_
Shown parameter: Gen5 Signal Name_x000D_
</t>
        </r>
      </text>
    </comment>
    <comment ref="C59" authorId="0" shapeId="0" xr:uid="{00000000-0006-0000-1400-00003A000000}">
      <text>
        <r>
          <rPr>
            <sz val="9"/>
            <color indexed="81"/>
            <rFont val="Segoe UI"/>
            <family val="2"/>
          </rPr>
          <t xml:space="preserve">BallID: B58_x000D_
Schematic Name: GND_x000D_
Shown parameter: Gen5 Signal Name_x000D_
</t>
        </r>
      </text>
    </comment>
    <comment ref="B60" authorId="0" shapeId="0" xr:uid="{00000000-0006-0000-1400-00003B000000}">
      <text>
        <r>
          <rPr>
            <sz val="9"/>
            <color indexed="81"/>
            <rFont val="Segoe UI"/>
            <family val="2"/>
          </rPr>
          <t xml:space="preserve">BallID: A59_x000D_
Schematic Name: GND_x000D_
Shown parameter: Gen5 Signal Name_x000D_
</t>
        </r>
      </text>
    </comment>
    <comment ref="C61" authorId="0" shapeId="0" xr:uid="{00000000-0006-0000-1400-00003C000000}">
      <text>
        <r>
          <rPr>
            <sz val="9"/>
            <color indexed="81"/>
            <rFont val="Segoe UI"/>
            <family val="2"/>
          </rPr>
          <t xml:space="preserve">BallID: B60_x000D_
Schematic Name: U33S_CPU_x000D_
Shown parameter: Gen5 Signal Name_x000D_
</t>
        </r>
      </text>
    </comment>
  </commentList>
</comments>
</file>

<file path=xl/sharedStrings.xml><?xml version="1.0" encoding="utf-8"?>
<sst xmlns="http://schemas.openxmlformats.org/spreadsheetml/2006/main" count="66609" uniqueCount="12492">
  <si>
    <t>Modify Worksheet</t>
  </si>
  <si>
    <t>Database</t>
  </si>
  <si>
    <t>Version</t>
  </si>
  <si>
    <t>Author</t>
  </si>
  <si>
    <t>Date</t>
  </si>
  <si>
    <t>O.Hasewinkel</t>
  </si>
  <si>
    <t>Changes</t>
  </si>
  <si>
    <t>Status</t>
  </si>
  <si>
    <t>vba182</t>
  </si>
  <si>
    <t>derived from vba181
Added FTS header creation
DevTree creation added (only for testing)</t>
  </si>
  <si>
    <t>vba183</t>
  </si>
  <si>
    <t>derived from vba182
Interface Group View with multiple samples possible (allows comparison of different samples)
new Interface View generation (faster)
parameter retrieving from view sheets improved</t>
  </si>
  <si>
    <t>vba184</t>
  </si>
  <si>
    <t>vba185</t>
  </si>
  <si>
    <r>
      <t>1) mlCollectionContains changed (ml004) (to work with spaces within Gen3SignalNames)
2) Interface Group View with multiple samples</t>
    </r>
    <r>
      <rPr>
        <b/>
        <sz val="10"/>
        <rFont val="Arial"/>
        <family val="2"/>
      </rPr>
      <t xml:space="preserve"> from multiple databases</t>
    </r>
    <r>
      <rPr>
        <sz val="10"/>
        <rFont val="Arial"/>
        <family val="2"/>
      </rPr>
      <t xml:space="preserve"> possible (allows comparison of different samples</t>
    </r>
    <r>
      <rPr>
        <b/>
        <sz val="10"/>
        <rFont val="Arial"/>
        <family val="2"/>
      </rPr>
      <t xml:space="preserve"> and different databases</t>
    </r>
    <r>
      <rPr>
        <sz val="10"/>
        <rFont val="Arial"/>
        <family val="2"/>
      </rPr>
      <t>)</t>
    </r>
  </si>
  <si>
    <r>
      <t xml:space="preserve">1) DevTree info creation added (draft)
2) </t>
    </r>
    <r>
      <rPr>
        <b/>
        <sz val="10"/>
        <rFont val="Arial"/>
        <family val="2"/>
      </rPr>
      <t>improved SW update</t>
    </r>
    <r>
      <rPr>
        <sz val="10"/>
        <rFont val="Arial"/>
        <family val="2"/>
      </rPr>
      <t xml:space="preserve">
3) </t>
    </r>
    <r>
      <rPr>
        <b/>
        <sz val="10"/>
        <rFont val="Arial"/>
        <family val="2"/>
      </rPr>
      <t>real signal names</t>
    </r>
    <r>
      <rPr>
        <sz val="10"/>
        <rFont val="Arial"/>
        <family val="2"/>
      </rPr>
      <t xml:space="preserve"> in imported schematic signal names </t>
    </r>
    <r>
      <rPr>
        <b/>
        <sz val="10"/>
        <rFont val="Arial"/>
        <family val="2"/>
      </rPr>
      <t>are marked as bold</t>
    </r>
    <r>
      <rPr>
        <sz val="10"/>
        <rFont val="Arial"/>
        <family val="2"/>
      </rPr>
      <t xml:space="preserve">
4) start to add FAQs sheet</t>
    </r>
  </si>
  <si>
    <t>vba186</t>
  </si>
  <si>
    <t>compliance check with normal interface group view
old compliance check removed</t>
  </si>
  <si>
    <t>vba187</t>
  </si>
  <si>
    <t>BugFix only: 
frmSearchRequest bug fixed. Call .Group only in firstGrp.</t>
  </si>
  <si>
    <t>vba188</t>
  </si>
  <si>
    <t>vba189</t>
  </si>
  <si>
    <t xml:space="preserve">Prepare for Gen4 </t>
  </si>
  <si>
    <t xml:space="preserve">BugFix only: compliance check with linked cells (connected to database)  if database cells is empty ("") </t>
  </si>
  <si>
    <t>vba190</t>
  </si>
  <si>
    <t>Register generation for RCarH3 added</t>
  </si>
  <si>
    <t>vba191</t>
  </si>
  <si>
    <t>Register generation extended to TDSEL and POC,  CreateView fixed (color selected interfaces after initial CreateView call)</t>
  </si>
  <si>
    <t>vba192</t>
  </si>
  <si>
    <t>add new power domain names to import from systemDesigner</t>
  </si>
  <si>
    <t>vba193</t>
  </si>
  <si>
    <t>add TM_header creation.
Create_FTS/TM/DevTree_Header is now device and platform independent (moved to APP_Main)
FTS Header now with ADC and PWM signals (req. by FTS team)
TM Header modified (req by K.Steeger)</t>
  </si>
  <si>
    <t>vba194</t>
  </si>
  <si>
    <t>ImportFromSystemDesigner: add power supply nets for BWM(3V0, etc)
TM Header modified (req. by K. Steeger)</t>
  </si>
  <si>
    <t>vba195</t>
  </si>
  <si>
    <t>CreateFTS/TM Header back into processor specific parts to meet FTS requirements</t>
  </si>
  <si>
    <t>Name</t>
  </si>
  <si>
    <t>Len</t>
  </si>
  <si>
    <t>Value</t>
  </si>
  <si>
    <t>vbaPath</t>
  </si>
  <si>
    <t>PowerNets</t>
  </si>
  <si>
    <t>*VDD*</t>
  </si>
  <si>
    <t>*VCC*</t>
  </si>
  <si>
    <t>*VSS*</t>
  </si>
  <si>
    <t>*GND*</t>
  </si>
  <si>
    <t xml:space="preserve"> </t>
  </si>
  <si>
    <t>vbaVersion</t>
  </si>
  <si>
    <t>v850ImportID</t>
  </si>
  <si>
    <t>Pin ID</t>
  </si>
  <si>
    <t>maxRegList</t>
  </si>
  <si>
    <t>maxGPIORegList</t>
  </si>
  <si>
    <t>v850maxRegList</t>
  </si>
  <si>
    <t>v850maxGPIORegList</t>
  </si>
  <si>
    <t>vba196</t>
  </si>
  <si>
    <t>Beta status, verification ongoing. 
New Features: 
Persistent variables added, e.g. powerNets, 
single vba package for all processors, 
new FTS format</t>
  </si>
  <si>
    <t>vba197</t>
  </si>
  <si>
    <t>minor fix for iMX6 FTS header  (GPIO bitNo 02-&gt;2)</t>
  </si>
  <si>
    <t>vba198</t>
  </si>
  <si>
    <t>transposeBallout improved.  
deleteNames at vba upgrade.
Add processors specific features to menu bar only if implemented</t>
  </si>
  <si>
    <t>UPDATE</t>
  </si>
  <si>
    <t>KEEP</t>
  </si>
  <si>
    <t>SW Upgrade Mode 
(UPDATE, KEEP previous value)</t>
  </si>
  <si>
    <t>vba199</t>
  </si>
  <si>
    <t xml:space="preserve">D4V2 added. D4V2 extension not in final state. </t>
  </si>
  <si>
    <t>balloutColor</t>
  </si>
  <si>
    <t>vba200</t>
  </si>
  <si>
    <t>ballout coloring added (for interface grps)</t>
  </si>
  <si>
    <t>vba201</t>
  </si>
  <si>
    <t>APL-I and GordonRidge support added except for register generation.
V850_CreateFTSHeader minor fix</t>
  </si>
  <si>
    <t>vba202</t>
  </si>
  <si>
    <r>
      <t xml:space="preserve">rcar3 specific function rcar3_getPWMBitNo() fixed, 
PIP_Menu modified for almost all processors (remove </t>
    </r>
    <r>
      <rPr>
        <i/>
        <sz val="10"/>
        <rFont val="Arial"/>
        <family val="2"/>
      </rPr>
      <t xml:space="preserve">platform compliance check </t>
    </r>
    <r>
      <rPr>
        <sz val="10"/>
        <rFont val="Arial"/>
        <family val="2"/>
      </rPr>
      <t>and</t>
    </r>
    <r>
      <rPr>
        <i/>
        <sz val="10"/>
        <rFont val="Arial"/>
        <family val="2"/>
      </rPr>
      <t xml:space="preserve"> reset_IOMUX_settings</t>
    </r>
    <r>
      <rPr>
        <sz val="10"/>
        <rFont val="Arial"/>
        <family val="2"/>
      </rPr>
      <t>(not for iMX6))
CommonCreateFTSHeader() added
iMX6DL, RCARH3, V850 TPLs passed</t>
    </r>
  </si>
  <si>
    <t>vba203</t>
  </si>
  <si>
    <t>TM/FTS Header format updated</t>
  </si>
  <si>
    <t>vba204</t>
  </si>
  <si>
    <t>rcar3createCmpRules() updated, UpdateIOMUXsettings() updated, Database renamed PUD reg () -&gt; Reg PUD ()</t>
  </si>
  <si>
    <t>vba205</t>
  </si>
  <si>
    <t>(10.06.2016)createDevTree extended. Can be used as base for schematic bus signal definition)
add schematic bus definition to interface group view with compliance check
issue  when createing ballout from interface group view fixed</t>
  </si>
  <si>
    <t>vba206</t>
  </si>
  <si>
    <t>new naming convention for CC-Cube processors. CCC-D*, e.g. CCC-D3V1, CCC-D4V2, etc. …</t>
  </si>
  <si>
    <t>Ball Name</t>
  </si>
  <si>
    <t>ID</t>
  </si>
  <si>
    <t>NO parameter</t>
  </si>
  <si>
    <t>EX_A[00]</t>
  </si>
  <si>
    <t>qw</t>
  </si>
  <si>
    <t>EX_A[01]</t>
  </si>
  <si>
    <t>w</t>
  </si>
  <si>
    <t>EX_A[02]</t>
  </si>
  <si>
    <t>e</t>
  </si>
  <si>
    <t>EX_A[03]</t>
  </si>
  <si>
    <t>we</t>
  </si>
  <si>
    <t>EX_A[04]</t>
  </si>
  <si>
    <t>EX_A[05]</t>
  </si>
  <si>
    <t>EX_A[06]</t>
  </si>
  <si>
    <t>EX_A[07]</t>
  </si>
  <si>
    <t>EX_A[08]</t>
  </si>
  <si>
    <t>NAN</t>
  </si>
  <si>
    <t>nothing</t>
  </si>
  <si>
    <t>cannot find key value within database</t>
  </si>
  <si>
    <t>database content is not empty and not identical with import value</t>
  </si>
  <si>
    <t>database and import value already identical</t>
  </si>
  <si>
    <t>no fill</t>
  </si>
  <si>
    <t>not imported (not selected or parameter cannot be found in database)</t>
  </si>
  <si>
    <t>vba207</t>
  </si>
  <si>
    <t>added bypass feature to netlist parser. This feature allows to parse through multi-port devices like bus drivers/separators. See also PIP_CFG.
Import/Compare: detect and report double keys on import sheet</t>
  </si>
  <si>
    <t>vba208</t>
  </si>
  <si>
    <t>extent bypass feature to any device, even if pins have non-integer names,e.g. "A12".</t>
  </si>
  <si>
    <t>vba209</t>
  </si>
  <si>
    <t>Import from SD netlist: Introduced a separate BypassLib to define bypass ways through multiport devices(e.g. buffers). Re-arranged import form.</t>
  </si>
  <si>
    <t>vba210</t>
  </si>
  <si>
    <t>created schematic bus signals are now using the signal name from the database and not from HW SW interface specification. Thus %name% will shown in the schematic bus signal.</t>
  </si>
  <si>
    <t>vba211</t>
  </si>
  <si>
    <r>
      <t xml:space="preserve">Import from SD netlist: added "-&gt;" feature (direction dependent bypass
imx6: gpio register generation fixed (to be verified)
</t>
    </r>
    <r>
      <rPr>
        <b/>
        <sz val="10"/>
        <rFont val="Arial"/>
        <family val="2"/>
      </rPr>
      <t>TODO: split getPortNo into getInst() and getPortNo()
TODO: fast netlist import (using hashes instead of going through excel sheet)</t>
    </r>
  </si>
  <si>
    <t>faster netlist import implemented, better readability of netlist paths</t>
  </si>
  <si>
    <t>vba220</t>
  </si>
  <si>
    <t>vba221</t>
  </si>
  <si>
    <t>improved readability of netlist paths, i.e red colored pin labels at endpoints</t>
  </si>
  <si>
    <t>vba222</t>
  </si>
  <si>
    <t>extent FTS header for V850  by INT/NMI</t>
  </si>
  <si>
    <t>vba223</t>
  </si>
  <si>
    <t>vba224</t>
  </si>
  <si>
    <t>netlist import improved. (generic one port (Zweipol) check added)</t>
  </si>
  <si>
    <t>vba225</t>
  </si>
  <si>
    <t>RCarH3 reg update modified, netlist import info moved to a single cell</t>
  </si>
  <si>
    <t>improved feature from vba185.2 (Interface Group View with multiple samples from multiple databases) -&gt; even if processor and sample parameters has different names</t>
  </si>
  <si>
    <t>vba226</t>
  </si>
  <si>
    <t>netlist import extended: allows to detect bypass by SAPNo of device
 FTS header: unused format changed, TM header removed (U. Münch)</t>
  </si>
  <si>
    <t>vba227</t>
  </si>
  <si>
    <t>netlist import handling with corrupt netlist improved, i.e. import does not stop when identical pin occurs more than once. (e.g. C2004.1 found twice). WARNING will be created. In addition netlist name field will be colored red instead of light green.
support complete rcar3 family instead of H3 only</t>
  </si>
  <si>
    <t xml:space="preserve">Import/Compare: In case of differences between a database field and an imported field, the imported field will get a comment showing the value of the database field. I.e. each yellow colored field will get a comment. </t>
  </si>
  <si>
    <t>vba228</t>
  </si>
  <si>
    <t>vba229</t>
  </si>
  <si>
    <t>netlist import improved. Position of termination can be determined now. Imported netlist format describes the netlist paths precisely, even for complex paths. (see PIP UserManual for details)</t>
  </si>
  <si>
    <t>vba230</t>
  </si>
  <si>
    <t>Plausibility check updated (due to vba229 modifcation)</t>
  </si>
  <si>
    <t>vba231</t>
  </si>
  <si>
    <t>Now it is possible to call CreateView even with non-supported processors.</t>
  </si>
  <si>
    <t>vba232</t>
  </si>
  <si>
    <t>BalloutCfg</t>
  </si>
  <si>
    <t>CW</t>
  </si>
  <si>
    <t>1) sd import to different databases
2) Improve CreateBallOut for BGA and QFP package types</t>
  </si>
  <si>
    <t>vba233</t>
  </si>
  <si>
    <t xml:space="preserve">CreateView fixed see frmStandardSearchRequest.CommandButton_Add_Click() </t>
  </si>
  <si>
    <t>vba234</t>
  </si>
  <si>
    <t>RCar3 register generation fixed. (MODSEL settings after PinMux = Special)</t>
  </si>
  <si>
    <t>vba235</t>
  </si>
  <si>
    <t xml:space="preserve">Multi-instance ports in pinmux added. cccDeriveInstanceFromPort modified, frmStandardSearchRequest modified </t>
  </si>
  <si>
    <t>vba236</t>
  </si>
  <si>
    <t>dbmGetPinMuxIDList modified. (fixes I2C interface highlighting issue)</t>
  </si>
  <si>
    <t>vba237</t>
  </si>
  <si>
    <t>vba238</t>
  </si>
  <si>
    <t>CreateBallout: ProcParameter added, e.g. BallName</t>
  </si>
  <si>
    <t>Import from netlist: Ball ID parameter configurable, i.e. SIP Ball ID or SOC Ball ID</t>
  </si>
  <si>
    <t>fill empty data into empty database cell</t>
  </si>
  <si>
    <t>fill non-empty data into empty database cell</t>
  </si>
  <si>
    <t>data</t>
  </si>
  <si>
    <t>vba239</t>
  </si>
  <si>
    <t>off</t>
  </si>
  <si>
    <t>CmpNetPath</t>
  </si>
  <si>
    <t>D5700*</t>
  </si>
  <si>
    <t>ProtectMode</t>
  </si>
  <si>
    <t>Mismatch found</t>
  </si>
  <si>
    <t>No mismatch found</t>
  </si>
  <si>
    <t>Different length</t>
  </si>
  <si>
    <t>vba240</t>
  </si>
  <si>
    <t>import/compare: Import coloring destingiushes between import of an empty cell into another empty cell (green) and import of a filled cell into an empty cell (orange)
RCar3 reset PadCtrl settings added (Values derived from reset values of ioMUXSettings sheet)</t>
  </si>
  <si>
    <t>new feature: compare colums feature added, 
(SwitchOffProtection possible)</t>
  </si>
  <si>
    <t>Not possible to import different values to a single database cell. (Only possible if  key parameter value is treated as a list type. )</t>
  </si>
  <si>
    <t>vba241</t>
  </si>
  <si>
    <t xml:space="preserve">CreateView improved 
PlausibilityCheck improved 
Import/compare improved </t>
  </si>
  <si>
    <t>vba242</t>
  </si>
  <si>
    <t>Minor fixes: 
new feature: form for comparing colums feature modified (rename import button to compare button)
UpdateIOMuxSettings: changed check box to "Ignore rule check".
CreateBallout fixed, 
CreateView default checkboxes changed</t>
  </si>
  <si>
    <t>DieseArbeitsmappe</t>
  </si>
  <si>
    <t>DatabaseModule_008</t>
  </si>
  <si>
    <t>frmAddNewSb</t>
  </si>
  <si>
    <t>frmEditCellContent</t>
  </si>
  <si>
    <t>frmImportParameter1</t>
  </si>
  <si>
    <t>frmImportParameter2</t>
  </si>
  <si>
    <t>frmNewBallout</t>
  </si>
  <si>
    <t>frmIOMUXSetting</t>
  </si>
  <si>
    <t>SearchRequestModule_007</t>
  </si>
  <si>
    <t>frmCheckCompliance</t>
  </si>
  <si>
    <t>frmImportFromSD</t>
  </si>
  <si>
    <t>ml_005</t>
  </si>
  <si>
    <t>frmValidateIOMuxSettings</t>
  </si>
  <si>
    <t>frmSelectSheet4RuleCheck</t>
  </si>
  <si>
    <t>frmCheckPlausibility</t>
  </si>
  <si>
    <t>frmStandardSearchRequest</t>
  </si>
  <si>
    <t>Tabelle9</t>
  </si>
  <si>
    <t>CheckCompliance_007</t>
  </si>
  <si>
    <t>Tabelle91</t>
  </si>
  <si>
    <t>SpecificFunctions_iMX6_011</t>
  </si>
  <si>
    <t>SystemDesignerImportModule_008</t>
  </si>
  <si>
    <t>APPMain_013</t>
  </si>
  <si>
    <t>Tabelle2</t>
  </si>
  <si>
    <t>CommonProcSpecific_001</t>
  </si>
  <si>
    <t>SpecificFunctions_RCar3_004</t>
  </si>
  <si>
    <t>SpecificFunctions_V850_FJ4_008</t>
  </si>
  <si>
    <t>SpecificFunctions_CCCube_001</t>
  </si>
  <si>
    <t>SpecificFunctions_APLI_001</t>
  </si>
  <si>
    <t>Tabelle4</t>
  </si>
  <si>
    <t>Tabelle1</t>
  </si>
  <si>
    <t>Tabelle14</t>
  </si>
  <si>
    <t>frmCmpNetPaths</t>
  </si>
  <si>
    <t>VBACRC32NAME</t>
  </si>
  <si>
    <t>VBACRC32VAL</t>
  </si>
  <si>
    <t>vba243</t>
  </si>
  <si>
    <t>frmCreateFTSHeader</t>
  </si>
  <si>
    <t>SpecificFunctions_CPLD</t>
  </si>
  <si>
    <t>checkVBAsignature makro added
import/compare(std) fixed
CreateFTSHeader from different databases possible (required for CPLD )</t>
  </si>
  <si>
    <t>vba244</t>
  </si>
  <si>
    <t>UpdateIOMUXSettings fixed (GPIO settings)
ImportFromNetlist (stopRefList added)
Import/Compare modified (allow importKeylist)</t>
  </si>
  <si>
    <t>vba245</t>
  </si>
  <si>
    <t xml:space="preserve">
frmVerifySearchRequest fixed, 
dbmGetGroupList fixed to fix CeateView Plausibility check issue
cfgGetCollValOfWb modifed (keyEn) in preparation of new cmpRules </t>
  </si>
  <si>
    <t>vba250</t>
  </si>
  <si>
    <t>Color Code import/compare</t>
  </si>
  <si>
    <t>Color Code 
Compare netlist paths</t>
  </si>
  <si>
    <t>Color Code
Platform compliance check</t>
  </si>
  <si>
    <t>All compliance checks for current signal passed</t>
  </si>
  <si>
    <t>unchecked platform signal, not connected</t>
  </si>
  <si>
    <t>no platform signal, no check possible</t>
  </si>
  <si>
    <t>At least one platform compliance check failed</t>
  </si>
  <si>
    <t>1) ImportFromNetlist (stopRefList can also contain R*, L*, C*), 
2) Platform Mapping moved from vba to HW/SW InterfaceSpecification document, only one createCmpRulesNEW instead of processor specific createCmpRule() function. Easier to understand for user, better to maintain for developer. 
3) Parameters required for platform conformance check will be selected automatically.
4) Mandatory condition for database "ID *" parameter instead of "Ball Name*"
5) ShowDifferences (Intf and IntfGrp) correctly,  also when number of Db_Sb parameters are different. No Differences shown when platfrom checking is active.</t>
  </si>
  <si>
    <t>vba251</t>
  </si>
  <si>
    <t>addValidateList2PADCtrl() fixed, i.e. create filter for RCAR3 PAD CTRL. Keeps values.</t>
  </si>
  <si>
    <t>vba252</t>
  </si>
  <si>
    <t>Create FTS Header: Add Operating System/Domains to format</t>
  </si>
  <si>
    <t>vba253</t>
  </si>
  <si>
    <t>Create FTS Header: add dimension and parameter names.
CreateGPIOSettings: convDir("in, inout") = 0 ….</t>
  </si>
  <si>
    <t>vba254</t>
  </si>
  <si>
    <t>FTSHeader - define BallID/PinID within invocation window</t>
  </si>
  <si>
    <t>FTSCfg</t>
  </si>
  <si>
    <t>vba255</t>
  </si>
  <si>
    <t>Import/Compare -  Import and compare now show the same results after invocation
MsgReport interface improved (AddMsgReport(), Dump2ReportSheet())</t>
  </si>
  <si>
    <t>vba256</t>
  </si>
  <si>
    <t xml:space="preserve">CPURules check - use procSpecificPara + PinMuxed Name + Selected Interface to Identify whether rules shall be applied or not. Rules iteself  are specified by sample specific parameters. Allow different Databases </t>
  </si>
  <si>
    <t>vba257</t>
  </si>
  <si>
    <t xml:space="preserve">Improve DatabaseModule (less specific, prepare adtabase to use for HWSW IntfSpec 
1) allow _START* , _END* marker, Component and Processor
common HW SW Interface Specification Format, including common PltfrmRuleMapping sheet
2) dbmGetRowOfValue(): error handling improved
3) introduced global g_ErrorMem collection
4) support processor specific parameter groups like ALLPORTS (changed GroupDef for all processors !)
5) ALLPORTS, ALLINPORTS, ALLOUTPORTS  for TC* processors added
</t>
  </si>
  <si>
    <t>Tabelle6</t>
  </si>
  <si>
    <t>SpecificFunctions_Aurix</t>
  </si>
  <si>
    <t>Tabelle7</t>
  </si>
  <si>
    <t>Tabelle19</t>
  </si>
  <si>
    <t>Tabelle24</t>
  </si>
  <si>
    <t>Tabelle12</t>
  </si>
  <si>
    <t>Tabelle3</t>
  </si>
  <si>
    <t>Tabelle16</t>
  </si>
  <si>
    <t>Tabelle5</t>
  </si>
  <si>
    <t>TC-ALLPORTS</t>
  </si>
  <si>
    <t>TC-ALLINPORTS</t>
  </si>
  <si>
    <t>TC-ALLOUTPORTS</t>
  </si>
  <si>
    <t>V850* -&gt; V850-ALLPORTS</t>
  </si>
  <si>
    <t>V850-ALLPORTS</t>
  </si>
  <si>
    <t>Procs2GrpsMap</t>
  </si>
  <si>
    <t>PortGPIO</t>
  </si>
  <si>
    <t>PortIN0</t>
  </si>
  <si>
    <t>PortIN1</t>
  </si>
  <si>
    <t>PortIN2</t>
  </si>
  <si>
    <t>PortIN3</t>
  </si>
  <si>
    <t>PortIN4</t>
  </si>
  <si>
    <t>PortIN5</t>
  </si>
  <si>
    <t>PortIN6</t>
  </si>
  <si>
    <t>PortIN7</t>
  </si>
  <si>
    <t>PortIN8</t>
  </si>
  <si>
    <t>PortIN9</t>
  </si>
  <si>
    <t>PortIN10</t>
  </si>
  <si>
    <t>PortIN11</t>
  </si>
  <si>
    <t>PortIN12</t>
  </si>
  <si>
    <t>PortIN13</t>
  </si>
  <si>
    <t>PortIN14</t>
  </si>
  <si>
    <t>PortOUT0</t>
  </si>
  <si>
    <t>PortOUT1</t>
  </si>
  <si>
    <t>PortOUT2</t>
  </si>
  <si>
    <t>PortOUT3</t>
  </si>
  <si>
    <t>PortOUT4</t>
  </si>
  <si>
    <t>PortOUT5</t>
  </si>
  <si>
    <t>PortOUT6</t>
  </si>
  <si>
    <t>PortOUT7</t>
  </si>
  <si>
    <t>PortOUTSpecial0</t>
  </si>
  <si>
    <t>PortOUTSpecial1</t>
  </si>
  <si>
    <t>PortOUTSpecial2</t>
  </si>
  <si>
    <t>PortOUTSpecial3</t>
  </si>
  <si>
    <t>CCC-D* -&gt; CCC-ALLPORTS</t>
  </si>
  <si>
    <t>APL*, GR -&gt; APL-ALLPORTS</t>
  </si>
  <si>
    <t>IMX6* -&gt; IMX6-ALLPORTS</t>
  </si>
  <si>
    <t>IMX6-ALLPORTS</t>
  </si>
  <si>
    <t>Port0</t>
  </si>
  <si>
    <t>Port1</t>
  </si>
  <si>
    <t>Port2</t>
  </si>
  <si>
    <t>Port3</t>
  </si>
  <si>
    <t>Port4</t>
  </si>
  <si>
    <t>Port5</t>
  </si>
  <si>
    <t>Port6</t>
  </si>
  <si>
    <t>Port7</t>
  </si>
  <si>
    <t>Port8</t>
  </si>
  <si>
    <t>Port9</t>
  </si>
  <si>
    <t>Port1IN</t>
  </si>
  <si>
    <t>Port2OUT</t>
  </si>
  <si>
    <t>Port3IN</t>
  </si>
  <si>
    <t>Port4OUT</t>
  </si>
  <si>
    <t>Port5IN</t>
  </si>
  <si>
    <t>Port6OUT</t>
  </si>
  <si>
    <t>Port7IN</t>
  </si>
  <si>
    <t>Port8OUT</t>
  </si>
  <si>
    <t>SpecialFunction</t>
  </si>
  <si>
    <t>CCC-ALLPORTS</t>
  </si>
  <si>
    <t>RCAR3-ALLPORTS</t>
  </si>
  <si>
    <t>Port10</t>
  </si>
  <si>
    <t>Port11</t>
  </si>
  <si>
    <t>RCAR*E3 -&gt; E3-ALLPORTS</t>
  </si>
  <si>
    <t>E3-ALLPORTS</t>
  </si>
  <si>
    <t>APL-ALLPORTS</t>
  </si>
  <si>
    <t>RCAR*M3*, RCAR*H3* -&gt; RCAR3-ALLPORTS</t>
  </si>
  <si>
    <t>vba258</t>
  </si>
  <si>
    <t>processor specific parameter group definition moved to PIP_CFG (better maintenance)</t>
  </si>
  <si>
    <t>vba259</t>
  </si>
  <si>
    <t>SA-ALLPORTS</t>
  </si>
  <si>
    <t>SA-QUPPORTS</t>
  </si>
  <si>
    <t>QUPPort1</t>
  </si>
  <si>
    <t>QUPPort2</t>
  </si>
  <si>
    <t>QUPPort3</t>
  </si>
  <si>
    <t>QUPPort4</t>
  </si>
  <si>
    <t>QUPPort5</t>
  </si>
  <si>
    <t>QUPPort6</t>
  </si>
  <si>
    <t>QUPPort7</t>
  </si>
  <si>
    <t>BugFix: importNetlist: createPathTree() deadlock check needs exact net check
Feature add: allow SW update of PIP filenames without vbaxyz string</t>
  </si>
  <si>
    <t xml:space="preserve">vba260 </t>
  </si>
  <si>
    <t xml:space="preserve">CreateGrpName2GrpsMap() BugFix:  ALLPORTs to PIP_CFG (see vba258) </t>
  </si>
  <si>
    <t>NXP-ALLPORTS</t>
  </si>
  <si>
    <t>NXP* -&gt; NXP-ALLPORTS</t>
  </si>
  <si>
    <t>vba261</t>
  </si>
  <si>
    <t xml:space="preserve">Ballout compare module added </t>
  </si>
  <si>
    <t>vba262</t>
  </si>
  <si>
    <t>Supports simple template mechanism in HW/SW Interface Specification, in order to describe multiple identical interfaces in a simpler way.</t>
  </si>
  <si>
    <t>vba270</t>
  </si>
  <si>
    <t>msgVerbosity</t>
  </si>
  <si>
    <t>PAL_Config</t>
  </si>
  <si>
    <t>vba271</t>
  </si>
  <si>
    <t>CreatePAL: store last settings in PIP_CFG</t>
  </si>
  <si>
    <t xml:space="preserve">STDOUT sheet introduced, NEWdatabase functions -&gt; srmGetBusDefs ()
CreatePAL form added
rcar3_isPWM() modified TPU* and TCLK* added as proposed by J. Barthel.
CreatePAL: added information to PAL header
</t>
  </si>
  <si>
    <t>vba272</t>
  </si>
  <si>
    <t>replaced RemoveItem loops by ComboBox.clear method, Fixed issue in createView -&gt; createGrpMapping</t>
  </si>
  <si>
    <t>vba273</t>
  </si>
  <si>
    <t>if ballout is invoked from CreateView use createView as sheetname</t>
  </si>
  <si>
    <t>255;255;171;0</t>
  </si>
  <si>
    <t>255;255;3;0</t>
  </si>
  <si>
    <t>255;171;255;0</t>
  </si>
  <si>
    <t>255;171;171;0</t>
  </si>
  <si>
    <t>255;171;3;0</t>
  </si>
  <si>
    <t>255;87;255;0</t>
  </si>
  <si>
    <t>255;87;171;0</t>
  </si>
  <si>
    <t>255;87;3;0</t>
  </si>
  <si>
    <t>255;3;255;255</t>
  </si>
  <si>
    <t>255;3;171;255</t>
  </si>
  <si>
    <t>255;3;87;255</t>
  </si>
  <si>
    <t>255;3;3;255</t>
  </si>
  <si>
    <t>171;255;171;0</t>
  </si>
  <si>
    <t>171;255;87;0</t>
  </si>
  <si>
    <t>171;255;3;0</t>
  </si>
  <si>
    <t>171;171;255;0</t>
  </si>
  <si>
    <t>171;171;171;0</t>
  </si>
  <si>
    <t>171;171;3;0</t>
  </si>
  <si>
    <t>171;87;255;0</t>
  </si>
  <si>
    <t>171;87;171;255</t>
  </si>
  <si>
    <t>171;87;87;255</t>
  </si>
  <si>
    <t>171;87;3;255</t>
  </si>
  <si>
    <t>171;3;255;255</t>
  </si>
  <si>
    <t>171;3;171;255</t>
  </si>
  <si>
    <t>171;3;87;255</t>
  </si>
  <si>
    <t>171;3;3;255</t>
  </si>
  <si>
    <t>87;255;255;0</t>
  </si>
  <si>
    <t>87;255;171;0</t>
  </si>
  <si>
    <t>87;255;3;0</t>
  </si>
  <si>
    <t>87;171;255;0</t>
  </si>
  <si>
    <t>87;171;171;0</t>
  </si>
  <si>
    <t>87;171;87;0</t>
  </si>
  <si>
    <t>87;171;3;255</t>
  </si>
  <si>
    <t>87;87;255;255</t>
  </si>
  <si>
    <t>87;87;171;255</t>
  </si>
  <si>
    <t>87;87;87;255</t>
  </si>
  <si>
    <t>87;87;3;255</t>
  </si>
  <si>
    <t>87;3;255;255</t>
  </si>
  <si>
    <t>87;3;171;255</t>
  </si>
  <si>
    <t>87;3;3;255</t>
  </si>
  <si>
    <t>3;255;255;0</t>
  </si>
  <si>
    <t>3;255;171;0</t>
  </si>
  <si>
    <t>3;255;87;0</t>
  </si>
  <si>
    <t>3;255;3;0</t>
  </si>
  <si>
    <t>3;171;255;0</t>
  </si>
  <si>
    <t>3;171;171;255</t>
  </si>
  <si>
    <t>3;171;87;255</t>
  </si>
  <si>
    <t>3;171;3;255</t>
  </si>
  <si>
    <t>3;87;255;255</t>
  </si>
  <si>
    <t>3;87;171;255</t>
  </si>
  <si>
    <t>3;87;87;255</t>
  </si>
  <si>
    <t>3;87;3;255</t>
  </si>
  <si>
    <t>3;3;255;255</t>
  </si>
  <si>
    <t>3;3;171;255</t>
  </si>
  <si>
    <t>3;3;87;255</t>
  </si>
  <si>
    <t>255;87;87;255</t>
  </si>
  <si>
    <t>171;171;87;255</t>
  </si>
  <si>
    <t>O. Hasewinkel</t>
  </si>
  <si>
    <t>vba274</t>
  </si>
  <si>
    <t>minor fixes (ballout color instead of colorindex, compliance check of createView)</t>
  </si>
  <si>
    <t>vba275</t>
  </si>
  <si>
    <t>Signal which are assigned to multiple pins can be seen in InterfaceGrp Views.
pltfrm compliance check allows to map implSignals with voltage extension (dVd) to pltfrmSignals with/without voltage extension.</t>
  </si>
  <si>
    <t>F</t>
  </si>
  <si>
    <t>vba276</t>
  </si>
  <si>
    <t>Feature update: 
1) compare with ballout (external)
2) added dbmFastSearch(), dbmFastSearchIndexing()
3) Create PAL fixed (support TPL platform signals, srmGetPFBusDefs() updated</t>
  </si>
  <si>
    <t>T</t>
  </si>
  <si>
    <t>vba280</t>
  </si>
  <si>
    <t>dbmFastSearchIndexing() improved
generate Ballout improved  (old implementation still available, to be removed later)</t>
  </si>
  <si>
    <t>vba281</t>
  </si>
  <si>
    <t xml:space="preserve">dbmFastSearchIndexing() fixed </t>
  </si>
  <si>
    <t>vba282</t>
  </si>
  <si>
    <t>FTSHeader for QTI processors supported</t>
  </si>
  <si>
    <t>vba283</t>
  </si>
  <si>
    <t>dbmGetInterfaceList() modified: (Trim(str))
mlTrimArr() added</t>
  </si>
  <si>
    <t>vba284</t>
  </si>
  <si>
    <t>fixed ballout generation from createview for interfaces</t>
  </si>
  <si>
    <t>QUPPort8</t>
  </si>
  <si>
    <t>SA81* -&gt; SA-ALLPORTS, SA-QUPPORTS</t>
  </si>
  <si>
    <t>SA61* -&gt; SA-ALLPORTS, SA61-QUPPORTS</t>
  </si>
  <si>
    <t>SA61-QUPPORTS</t>
  </si>
  <si>
    <t>vba285</t>
  </si>
  <si>
    <t>mark "selected Interface" in view for interface lists</t>
  </si>
  <si>
    <t>vba286</t>
  </si>
  <si>
    <t>fixed import/compare of keylists (TrimArr() added)</t>
  </si>
  <si>
    <t>1 -&gt; RegSetting1</t>
  </si>
  <si>
    <t>2 -&gt; RegSetting2</t>
  </si>
  <si>
    <t>3 -&gt; RegSetting3</t>
  </si>
  <si>
    <t>4 -&gt; RegSetting4</t>
  </si>
  <si>
    <t>5 -&gt; RegSetting5</t>
  </si>
  <si>
    <t>6 -&gt; RegSetting6</t>
  </si>
  <si>
    <t>7 -&gt; RegSetting7</t>
  </si>
  <si>
    <t>PMRegisterMap</t>
  </si>
  <si>
    <t>PADRegisterMap</t>
  </si>
  <si>
    <t>HWRegSamplePara</t>
  </si>
  <si>
    <t>RegSetting</t>
  </si>
  <si>
    <t>RegSettingHEX</t>
  </si>
  <si>
    <t>Linux Format</t>
  </si>
  <si>
    <t>HWRegCfg</t>
  </si>
  <si>
    <t>PinMux Setting</t>
  </si>
  <si>
    <t>PMSetting</t>
  </si>
  <si>
    <t>PMSignalName</t>
  </si>
  <si>
    <t>PinMuxed Name</t>
  </si>
  <si>
    <t>GPIORegisterMap</t>
  </si>
  <si>
    <t>TM Format</t>
  </si>
  <si>
    <t>vba290</t>
  </si>
  <si>
    <t>new feature set: 
Introduce generic RegSettingGeneration
 PIP_CFG and Database ahs to be aligned. Use CreateSa8155PinMuxfromexcelV06.pl (or higher) to create SAxxxx_PinMuxOut.csv</t>
  </si>
  <si>
    <t>vba291</t>
  </si>
  <si>
    <t>improved messages in case of failures, PIP_CFG fixed</t>
  </si>
  <si>
    <t>vba292</t>
  </si>
  <si>
    <t>srmRetrieveParameters() : check if retrieved SBs are valid SBs from the selected databases
Introduce color code for tabs
add conversion from Ballout to Ballout_List</t>
  </si>
  <si>
    <t>RuleMappingSheet</t>
  </si>
  <si>
    <t>Check</t>
  </si>
  <si>
    <t>PltfrmRuleMapping</t>
  </si>
  <si>
    <t>vba293</t>
  </si>
  <si>
    <t>fixed compliance check.ie. Auto parameter selection fixed,
added RuleMappingSheet at PIP_CFG to control compliance checking
dbmGetSbParaCollect(): Trim added</t>
  </si>
  <si>
    <t>don't care found in platform specification</t>
  </si>
  <si>
    <t>vba294</t>
  </si>
  <si>
    <t>#frmStandardSearchRequest_CreateView(): improve robustness, checks whether parameter names are not unique within several samples and databases (see vba294 comments)
#CLEAN-UP, i.e. obsolete functions removed: 
FORM:frmCheckCompliance removed,
APPMAIN: checkPlatformCompliance(), initCheckCompliance(), transposeBallOut(), transposeBall(), TestColorBallout(), OLDcheck4TerminationPlausibility(),collecttiontest(), getAllIFsfromGrp(), getAllMainGrps(), 
createBallout(),
SearchRequestModule: srmColorSignalInBallout(), getPFProcessorName()
#Add RH850Specific functions
#applyCmpRules improves, i.e. supporting implArr</t>
  </si>
  <si>
    <t>vba295</t>
  </si>
  <si>
    <t>RH850* -&gt; RH850-ALLPORTS</t>
  </si>
  <si>
    <t>RH850-ALLPORTS</t>
  </si>
  <si>
    <t>Port9IN</t>
  </si>
  <si>
    <t>Port10OUT</t>
  </si>
  <si>
    <t>Port11IN</t>
  </si>
  <si>
    <t>Port12OUT</t>
  </si>
  <si>
    <t>Port13IN</t>
  </si>
  <si>
    <t>Port14OUT</t>
  </si>
  <si>
    <t>Port15IN</t>
  </si>
  <si>
    <t xml:space="preserve">PLAN:
toDo: Automatic symbol check (create PAL + import Netlist + compare path)
import netlist using pinlabel instead of ballID? (tbd)
check symbol automatically (tbd)
MODIFICATION:
preparation for new CreateView (see NEW algo for compliance check)
specific functions for AURIX added (ongoing)
fix sdImportFromSchematicFAST() (searchpattern modified)
applyCmpRules() modified: in case of CONTENT_BASED_RULE, the complete map is applied, not stopping after the first match. </t>
  </si>
  <si>
    <t>vba296</t>
  </si>
  <si>
    <t xml:space="preserve">Template (TPL) feature added for platform signals, i.e. it is possible to use a simple template mechanism to define multiple instance of basically identical pltform signals
NOTE: This FEATURE can only be used if interface group does not use the TPL method
Example: SCC_CPU_BOOT_&lt;1V8,3V3&gt;:MODE0 -&gt; specifies two versions SCC_CPU_BOOT_1V8:MODE0 and SCC_CPU_BOOT_3V3:MODE0
FTS Header: supports INT type for RH850 and V850
Netlist import: allow disabling of "not mounted" netlist attribute </t>
  </si>
  <si>
    <t>vba297</t>
  </si>
  <si>
    <t>fix initFrmNewBallout(). Add error handling in case of wrong PIP_CFG settings</t>
  </si>
  <si>
    <t>vba298</t>
  </si>
  <si>
    <t>fixed default index of ComboBox.Listindex from 1 to 0 (search for vba298)</t>
  </si>
  <si>
    <t>vba299</t>
  </si>
  <si>
    <r>
      <rPr>
        <b/>
        <sz val="10"/>
        <rFont val="Arial"/>
        <family val="2"/>
      </rPr>
      <t>robustness fixes</t>
    </r>
    <r>
      <rPr>
        <sz val="10"/>
        <rFont val="Arial"/>
        <family val="2"/>
      </rPr>
      <t>:
in case of  collections from PIPCFG ignore access to invalid  index.
create ballout: wrong parameter selections should not cause a crash anymore. 
remove &lt;CR&gt; in comma separated list before splitting</t>
    </r>
  </si>
  <si>
    <t>vba300</t>
  </si>
  <si>
    <t>compliance check extended: 
STRICT_CHECK supported, 
comparision against "Platform Signal Name" possible (see vba300 comments in src code)</t>
  </si>
  <si>
    <t>vba301</t>
  </si>
  <si>
    <r>
      <t xml:space="preserve">fix sample parameter selection (different paramters of different samples)
</t>
    </r>
    <r>
      <rPr>
        <b/>
        <sz val="10"/>
        <rFont val="Arial"/>
        <family val="2"/>
      </rPr>
      <t>dbmGetParaCollectforSample()</t>
    </r>
    <r>
      <rPr>
        <sz val="10"/>
        <rFont val="Arial"/>
        <family val="2"/>
      </rPr>
      <t xml:space="preserve"> replaces </t>
    </r>
    <r>
      <rPr>
        <b/>
        <sz val="10"/>
        <rFont val="Arial"/>
        <family val="2"/>
      </rPr>
      <t xml:space="preserve">dbmGetSbParaCollect()  as opposed to dbmGetSbParaCollect() the new </t>
    </r>
    <r>
      <rPr>
        <sz val="10"/>
        <rFont val="Arial"/>
        <family val="2"/>
      </rPr>
      <t xml:space="preserve">dbmGetParaCollectforSample() is sample specific, which reflects the fact the there might be different sample parameters for each sample.
</t>
    </r>
    <r>
      <rPr>
        <b/>
        <sz val="10"/>
        <rFont val="Arial"/>
        <family val="2"/>
      </rPr>
      <t>improved all forms (minor fixes)
support flexible vba version names (upgradeSW(), dbmShowInfo())
add message mechanism during SW upgrade
compliance check fixed  (always show all refValues in case of failure)</t>
    </r>
  </si>
  <si>
    <t>vbaUpgradeMessage</t>
  </si>
  <si>
    <t>ImportDG</t>
  </si>
  <si>
    <t>V1.04.01</t>
  </si>
  <si>
    <t>PAL_Devices</t>
  </si>
  <si>
    <t>compare with previous netlist import result
save/restore selected import parameters
generate PAL for schematic symbol check (frmCreatePAL)</t>
  </si>
  <si>
    <t xml:space="preserve">Imported Schematic Signal Name </t>
  </si>
  <si>
    <t>V1.04.02</t>
  </si>
  <si>
    <t>minor fix to create ballout with sample specific parameters</t>
  </si>
  <si>
    <t>V1.04.03</t>
  </si>
  <si>
    <t>frmImportFromSD() -&gt; added checkbox to support symbol check</t>
  </si>
  <si>
    <t>V1.05.01</t>
  </si>
  <si>
    <t>1) rcar3_isPWM() modified according to J. Barthel ( add TPU &amp; TCLK also to PWM list)
2) Multi signal support: IntfGrpView does support to connect a signal to multiple pins of a processor</t>
  </si>
  <si>
    <t>V1.05.02</t>
  </si>
  <si>
    <t>1) remove_dvd() not used anymore
2) dbmSearch() modified, i.e. inRows_ added
3) empty signalnames supported</t>
  </si>
  <si>
    <t>V1.06.01</t>
  </si>
  <si>
    <t>Filtering added to pin assignment list generation (PAL)</t>
  </si>
  <si>
    <t>V1.06.02</t>
  </si>
  <si>
    <t xml:space="preserve">dbmRenameParameters() modified. Added feature to repair a broken parameter row. </t>
  </si>
  <si>
    <t>Gen5 Signal Name</t>
  </si>
  <si>
    <t>5M570-ALLPORTS</t>
  </si>
  <si>
    <t>CPLD*5M570* -&gt; 5M570-ALLPORTS</t>
  </si>
  <si>
    <t>1) add CPLD to Procs2GrpsMap (J. Barthel)
2) TPL improvements: signal name need not contain TPL if its interface group does.
3) possible to use multiple HSI for PAL generation (open)
4) robustness fix: parameter repair function improved i.e. double spaces within parameter names willl be removed.</t>
  </si>
  <si>
    <t>V1.06.03</t>
  </si>
  <si>
    <t>V1.06.04</t>
  </si>
  <si>
    <t>EAV9* -&gt; EAV9-ALLPORTS</t>
  </si>
  <si>
    <t>EAV9-ALLPORTS</t>
  </si>
  <si>
    <t>USIPort1</t>
  </si>
  <si>
    <t>USIPort2</t>
  </si>
  <si>
    <t>USIPort3</t>
  </si>
  <si>
    <t>USIPort4</t>
  </si>
  <si>
    <t>USIPort5</t>
  </si>
  <si>
    <t>USIPort6</t>
  </si>
  <si>
    <t>USIPort7</t>
  </si>
  <si>
    <t>USIPort8</t>
  </si>
  <si>
    <t>robustness fixes:
netlist import: create message if refDesignator cannot be found 
frmStandardSearchRequest_CreateView() modified (see vbaV1.06.04 comment)</t>
  </si>
  <si>
    <t>V1.06.05</t>
  </si>
  <si>
    <t>CreatePAL improvement:
robustness: (srmGetPFBusDefs()) use  maxrow to detect last HSI element.
reliability: (mergePFColls() CreatePALSheet(): Print out only HSI compliant busses, i.e. which order is specified within an HSI document. Otherwise the bus order cannot be guaranteed.</t>
  </si>
  <si>
    <t>V1.06.06</t>
  </si>
  <si>
    <t>srmRetrieveParameters(): use maxRow to detect last row, and maxCol for last column</t>
  </si>
  <si>
    <t>V1.06.07</t>
  </si>
  <si>
    <t>fix: Import to databases with different sheet names
ImportButton_Click(), unProtectSheet(), sdImportFromSchematicFAST()</t>
  </si>
  <si>
    <t>V1.07.01</t>
  </si>
  <si>
    <t>PAL_HSI</t>
  </si>
  <si>
    <t>HSI Module introduced  (parse multiple HSI files, complex TPL(template) handling)
CreateView form updated  (parse multiple HSI files)
CreatePAL (use multiple HSI files)</t>
  </si>
  <si>
    <t>V1.07.02</t>
  </si>
  <si>
    <t>hsiDEBUG</t>
  </si>
  <si>
    <t>added hsiDbgDump() controlled by PIP_CFG variable (hsiDEBUG = "on")</t>
  </si>
  <si>
    <t>V1.07.03</t>
  </si>
  <si>
    <t>CreateView() form modified</t>
  </si>
  <si>
    <t>u3 -&gt; USIRegSetting3</t>
  </si>
  <si>
    <t>u4 -&gt; USIRegSetting4</t>
  </si>
  <si>
    <t>u5 -&gt; USIRegSetting5</t>
  </si>
  <si>
    <t>u6 -&gt; USIRegSetting6</t>
  </si>
  <si>
    <t>u7 -&gt; USIRegSetting7</t>
  </si>
  <si>
    <t>u8 -&gt; USIRegSetting8</t>
  </si>
  <si>
    <t>V1.08.01</t>
  </si>
  <si>
    <t>Exynos9 support added, FTS generation modified (form and multiple PinMuxed instances)</t>
  </si>
  <si>
    <t>V1.08.02</t>
  </si>
  <si>
    <t>SW Update fixed (Field links still valid after SW upgrade)</t>
  </si>
  <si>
    <t>*U50*</t>
  </si>
  <si>
    <t>*U140*</t>
  </si>
  <si>
    <t>*U1V25*</t>
  </si>
  <si>
    <t>*U0V9*</t>
  </si>
  <si>
    <t>V1.08.03</t>
  </si>
  <si>
    <t>FTS support for aurix improved</t>
  </si>
  <si>
    <t>Q8 -&gt; RegSettingQUP8</t>
  </si>
  <si>
    <t>EGPIO-&gt;RegSetttingEGPIO</t>
  </si>
  <si>
    <t>V1.08.04</t>
  </si>
  <si>
    <t>supports HSI location on SharePoint</t>
  </si>
  <si>
    <t>V1.08.05</t>
  </si>
  <si>
    <t>Form:frmStandardSearchRequest, HSI_ListBox_DblClick() added</t>
  </si>
  <si>
    <t>V1.08.06</t>
  </si>
  <si>
    <t>FTSCfg in PIPCFG set length to 6 and use UPDATE instead of KEEP</t>
  </si>
  <si>
    <t>V1.08.07</t>
  </si>
  <si>
    <t>HSI &lt;&gt; operator fixes, new &lt;&gt; format</t>
  </si>
  <si>
    <t>VerbosityLevel</t>
  </si>
  <si>
    <t>FAILURE</t>
  </si>
  <si>
    <t>ERROR</t>
  </si>
  <si>
    <t>WARNING</t>
  </si>
  <si>
    <t>NOTE</t>
  </si>
  <si>
    <t>DEBUG</t>
  </si>
  <si>
    <t>V1.08.08</t>
  </si>
  <si>
    <t>add myMsgBox(), remove *dVd functions</t>
  </si>
  <si>
    <t>V1.09.01</t>
  </si>
  <si>
    <t>Support databases from other excel files. 
DatabaseModule reworked
SelectFileAndSheets() added 
getWorksheet() added
AddDb button added to CreateView form (frmStandardSearchRequest)</t>
  </si>
  <si>
    <t>V1.10.01</t>
  </si>
  <si>
    <t xml:space="preserve">importNetlist: use select netlist and bypass with file selector </t>
  </si>
  <si>
    <t>V1.10.02</t>
  </si>
  <si>
    <t>unfoldHSI button added to CreateView() form</t>
  </si>
  <si>
    <t>V1.10.03</t>
  </si>
  <si>
    <t>retrieveTPLDef2Map() in HSIModule modified_x000D_
support empty HSI TPLVar, i.e. &lt;DEF=;&gt;  shall provide DEF = ""
frmSelectFileAndSheet, frmSearchRequest added featue: DblClick to add or remove item from/to Listbox. In addition to dedicated Add/Remove button.</t>
  </si>
  <si>
    <t>V1.10.04</t>
  </si>
  <si>
    <t>hsiInit() call fixed in CreatePAL()</t>
  </si>
  <si>
    <t>HSI_BBLib</t>
  </si>
  <si>
    <t>V1.10.05</t>
  </si>
  <si>
    <r>
      <t xml:space="preserve">CreatePAL() supports multi HSI sheets and shared busses between different interface groups.
mergePFColls removed()
srmGetBusDefs() rewritten
hsiInitBusDefs() replaces hsiGetBusDefs()
hsiGetIntfGrpBus() added
createPALSheet() slightly adapted
</t>
    </r>
    <r>
      <rPr>
        <b/>
        <sz val="10"/>
        <rFont val="Arial"/>
        <family val="2"/>
      </rPr>
      <t>Open:</t>
    </r>
    <r>
      <rPr>
        <sz val="10"/>
        <rFont val="Arial"/>
        <family val="2"/>
      </rPr>
      <t xml:space="preserve"> frmCreatePAL to be improved:  select database and select InterfaceGroup (currently fixed name)</t>
    </r>
  </si>
  <si>
    <t>V1.10.06</t>
  </si>
  <si>
    <t>PAL Creation supports now distributed PIP devices and HSI BBLib
frmCreatePAL splited into frmCreatePAL and frmCreatePALDevicePara 
frmCreatePAL - Device selection always by file explorer, 
frmCreatePALDevicePara - contains symbol check generation
BallID comment re-activated for BallOut/PinOut.</t>
  </si>
  <si>
    <t>V1.10.07</t>
  </si>
  <si>
    <t>AURIX_TC* -&gt; TC-ALLPORTS, TC-ALLINPORTS, TC-ALLOUTPORTS, TC-SCRPORTS</t>
  </si>
  <si>
    <t>TC-SCRPORTS</t>
  </si>
  <si>
    <t>SCR_PortGPIO</t>
  </si>
  <si>
    <t>SCR_PortIN0</t>
  </si>
  <si>
    <t>SCR_PortIN1</t>
  </si>
  <si>
    <t>SCR_PortIN2</t>
  </si>
  <si>
    <t>SCR_PortIN3</t>
  </si>
  <si>
    <t>SCR_PortIN4</t>
  </si>
  <si>
    <t>SCR_PortIN5</t>
  </si>
  <si>
    <t>SCR_PortIN6</t>
  </si>
  <si>
    <t>SCR_PortALT1</t>
  </si>
  <si>
    <t>SCR_PortALT2</t>
  </si>
  <si>
    <t>SCR_PortALT3</t>
  </si>
  <si>
    <t>vbaV1.10.07 %-fix allows %SIG% as regular signalnames for IntfGrp check and PAL (no special treatment anymore)
hsiConvertTPL2NewFormat() - TPLVar fix, provides FAILURE, if wrong format is detected; unfoldSig() ignore double signal names.
IRQ support for Aurix FTS header generation added</t>
  </si>
  <si>
    <t>V1.11.01</t>
  </si>
  <si>
    <t>*U25*</t>
  </si>
  <si>
    <t>IORegSettings</t>
  </si>
  <si>
    <t>Direction -&gt; REG_GPIO_OE</t>
  </si>
  <si>
    <t>ResetValue -&gt; REG_GPIO_IN_OUT</t>
  </si>
  <si>
    <t>IO_GPIO_PULL -&gt; REG_IO_GPIO_PULL</t>
  </si>
  <si>
    <t>IO_DRV_STRENGTH -&gt; REG_IO_DRV_STRENGTH</t>
  </si>
  <si>
    <t>IntfGrp format extented. Format: IntfGrp[:SubGrp] 
dbmSearch() fixed to support IntfGrp separated by CRLF</t>
  </si>
  <si>
    <t>V1.11.02</t>
  </si>
  <si>
    <t xml:space="preserve">HSI format extended: IntfGrp and Signals can be comma separated 
IntfGrp1,IntfGrp2 -&gt; BUS1:Sig1, BUS2:SigA can be considered as two separate lines
IntfGrp1 -&gt; BUS1:Sig1
IntfGrp2 -&gt; BUS2:SigA
dbmSearch() modified (just internal to avoid double row findings)
CreatePAL: 
import of PAL_HSI from PIPCFG corrected
bus definition in PAL sorted (def: &lt;busName&gt;, ...) </t>
  </si>
  <si>
    <t>V1.11.03</t>
  </si>
  <si>
    <t>minor improvement of netlist import for better reviewing: add device name to ENDPNT</t>
  </si>
  <si>
    <t>V1.12.01</t>
  </si>
  <si>
    <t>netlist import improved. Possible to import different netlist for example main pcb and daugther pcb, connector specified in separate sheet</t>
  </si>
  <si>
    <t>BASE_HSI_BBLib_Sheet_MISC.xlsm::Base HSI BB Library PROC::Base HSI BB Library MEM::Base HSI BB Library OTHERS::https://sites.inside-share2.bosch.com/sites/104697/Documents/Building Block Library  (BBLib)/BASE HSI BBLib/BASE_HSI_BBLib_Sheet_MISC.xlsm</t>
  </si>
  <si>
    <t>BASE_HSI_BBLib_Sheet_NETWORKING.xlsm::Base HSI BB Library NETWORKING::https://sites.inside-share2.bosch.com/sites/104697/Documents/Building Block Library  (BBLib)/BASE HSI BBLib/BASE_HSI_BBLib_Sheet_NETWORKING.xlsm</t>
  </si>
  <si>
    <t>V1.12.02</t>
  </si>
  <si>
    <t>Port12</t>
  </si>
  <si>
    <t>Port13</t>
  </si>
  <si>
    <t>Port14</t>
  </si>
  <si>
    <t>Port15</t>
  </si>
  <si>
    <t>TDA4A added to PIP_CFG</t>
  </si>
  <si>
    <t>V1.12.03</t>
  </si>
  <si>
    <t>hsiDBGDump</t>
  </si>
  <si>
    <t>V1.12.04</t>
  </si>
  <si>
    <t>Reduce unwanted GetWorksheet() calls, hsiInit() only gets proc_  instead of db_</t>
  </si>
  <si>
    <t>DblClick function support to add selected elements from ListBoxes. ComboBoxes from CreateView() replaced by ListBoxes</t>
  </si>
  <si>
    <t>V1.12.05</t>
  </si>
  <si>
    <t>Improve robustness of netlist import, in case of a corrupt netlist (getOtherPin())</t>
  </si>
  <si>
    <t>PortEGPIO</t>
  </si>
  <si>
    <t>V1.12.06</t>
  </si>
  <si>
    <t>*U11*</t>
  </si>
  <si>
    <t>*U0V95S*</t>
  </si>
  <si>
    <t>*U1V35S*</t>
  </si>
  <si>
    <t>*U18R*</t>
  </si>
  <si>
    <t>*U33R*</t>
  </si>
  <si>
    <t>*U19S*</t>
  </si>
  <si>
    <t>*U2V95*</t>
  </si>
  <si>
    <t>A1_SA8195SIP</t>
  </si>
  <si>
    <t xml:space="preserve">CmpPaths </t>
  </si>
  <si>
    <t xml:space="preserve">NEW Imported Schematic Signal Name </t>
  </si>
  <si>
    <t>Q1 -&gt; RegSettingQUP1</t>
  </si>
  <si>
    <t>Q2 -&gt; RegSettingQUP2</t>
  </si>
  <si>
    <t>Q3 -&gt;RegSettingQUP3</t>
  </si>
  <si>
    <t>Q4 -&gt;RegSettingQUP4</t>
  </si>
  <si>
    <t>Q5 -&gt; RegSettingQUP5</t>
  </si>
  <si>
    <t>Q6 -&gt; RegSettingQUP6</t>
  </si>
  <si>
    <t>Q7 -&gt; RegSettingQUP7</t>
  </si>
  <si>
    <t>V1.12.07</t>
  </si>
  <si>
    <t xml:space="preserve">frmStandardSearchRequest_CreateView(): format modified for for Intf/IntfGrp view, e.g. row grouping, one top header row, freeze panes </t>
  </si>
  <si>
    <t>readHSI():
if more signals than intfGrps the number of intfGrps will be extended to the number of signals 
hsiDbgDump(): grouping of intfGrps, freeze panes and coloring modified
srmGetBusDefs(): sampleName_ was missing, thus always the last sample was used</t>
  </si>
  <si>
    <t>J7-ALLPORTS</t>
  </si>
  <si>
    <t>V1.12.08</t>
  </si>
  <si>
    <t>J7*,TDA4A*-&gt; J7-ALLPORTS</t>
  </si>
  <si>
    <t>TI Jacinto7 DRA821 added (derive instance names from port names)</t>
  </si>
  <si>
    <t>V1.12.09</t>
  </si>
  <si>
    <t>added g_FlagColl for CreateGrpName2GrpsMap() to reduce annoying double notes</t>
  </si>
  <si>
    <t>V1.12.10</t>
  </si>
  <si>
    <t>S32*-&gt;S32-ALLPORTS</t>
  </si>
  <si>
    <t>S32-ALLPORTS</t>
  </si>
  <si>
    <t>MoveUp/down for several Listboxes,
added convenience functions to HSI Listboxes/PAL_LB_Devices (DblClick)
ALL_INTF added to CreateView for Interfaces</t>
  </si>
  <si>
    <t>V1.12.11</t>
  </si>
  <si>
    <t xml:space="preserve">upgradeSW works also with vbaVx.xx.xx_packages which are located on SharePoint.
mlFileExists() and mlCopyFile() added, since FSO does not work properly with SharePoint.  </t>
  </si>
  <si>
    <t>V1.12.12</t>
  </si>
  <si>
    <t>Fix srmRetrieveParameters() and frmStandardSearchRequest_CreateView()
hsiGetProcParaFromRules(), hsiGetSBParaFromRules() modified: 
Note: PltfrmRules to be modified. (e.g. rule=para matches para but not para1, however rule=para* matches both para and para1)
FindParaColWithinRow() exactMatch_ added (used for rule checking)</t>
  </si>
  <si>
    <t>V1.12.13</t>
  </si>
  <si>
    <t>frmStandardSearchRequest_CreateView() seeV1.12.13 in vba (multi signal handling fixed, due to V1.12.07)
srmRetrieveParameters() better ID * handling</t>
  </si>
  <si>
    <t>V1.12.14</t>
  </si>
  <si>
    <t>SIP_BallTranslate() added added to Main</t>
  </si>
  <si>
    <t>V1.12.15</t>
  </si>
  <si>
    <t>CleanTrim added in srmGetAssigns() and srmGetBusDefs()</t>
  </si>
  <si>
    <t>BASE_HSI_BBLib_Sheet_VIDEO.xlsm::Base HSI BB Library TI VIDEO ::Base HSI BBLibrary MAX VIDEO::https://sites.inside-share2.bosch.com/sites/104697/Documents/Building Block Library  (BBLib)/BASE HSI BBLib/BASE_HSI_BBLib_Sheet_VIDEO.xlsm</t>
  </si>
  <si>
    <t>V1.12.16</t>
  </si>
  <si>
    <t>new error handling in srmGetBusDefs()</t>
  </si>
  <si>
    <t>V1.12.17</t>
  </si>
  <si>
    <t>PAL generation improved: srmGetBusDefs() updated,  createPALSheet() updated</t>
  </si>
  <si>
    <t>V1.12.18</t>
  </si>
  <si>
    <t>getOtherPin() fixed, if result does not exist in netlist (no net connected) create ENDPNT</t>
  </si>
  <si>
    <t>PAL_Netlist</t>
  </si>
  <si>
    <t>V1.13.01</t>
  </si>
  <si>
    <t>New Feature for PAL generation: Default bus type is "Internal". Add analysis capability of already available netlist.</t>
  </si>
  <si>
    <t>SA82-ALLPORTS</t>
  </si>
  <si>
    <t>SA82-QUPPORTS</t>
  </si>
  <si>
    <t>V1.13.02</t>
  </si>
  <si>
    <t>hsiDbgDump() :PAL bustype set to "Internal" for hsiDebugDump. 
dbmgGetColOfRow(): limit max col</t>
  </si>
  <si>
    <t>V1.13.03</t>
  </si>
  <si>
    <t>netlist import for symbol check improved (pinlabel used)
(retrievePath(), sdCallImportFromSchematic() modified)</t>
  </si>
  <si>
    <t>SA82* -&gt; SA82-ALLPORTS, SA82-QUPPORTS</t>
  </si>
  <si>
    <t>V1.13.04</t>
  </si>
  <si>
    <t>use one HSI_BBLib pip_cfg variable for UnfoldHSI, CreateView(), CreatePAL()</t>
  </si>
  <si>
    <t>netlistB2BConnector.xlsx::netlistInterface::C:\Users\hao2hi\Documents\work\20_HWProjects\00_Gen5_Projects\Info4\10_PinMux\Netlists\MID_B3\netlistB2BConnector.xlsx</t>
  </si>
  <si>
    <t>Checked</t>
  </si>
  <si>
    <t>D5700::ICU_SA8155SIP_PinMux.xlsm::Database::ICU_A0::SA8195SIP Ball ID (SA8155P)::SA8195SIP Ball Name (SA8155P)::Gen5 Signal Name::filterNotChecked::_PARA_ROW::::C:\Users\hao2hi\Documents\work\20_HWProjects\00_Gen5_Projects\Cartridge(SA8155)\HSI_Interface_Specification\00_PinMux\ICU_SA8155SIP_PinMux.xlsm</t>
  </si>
  <si>
    <t>NOPREFIX=&gt;netlist_ICU_4409h01_20201205.xlsx::netlist_ICU_4409h01_20201205::C:\Users\hao2hi\Documents\work\10_HWPlatform\00_HWPlatformTools\00_PIP(ProcessorInterfacePlanner)\11_VBA_work\vbaV1.14.01(importCheck)\netlist_ICU_4409h01_20201205.xlsx</t>
  </si>
  <si>
    <t>V1.14.01</t>
  </si>
  <si>
    <t xml:space="preserve">Import from Netlist improved (sdCallImportFromSchematic()). AutoCheck added. </t>
  </si>
  <si>
    <t>V1.14.02</t>
  </si>
  <si>
    <t>frmCreatePAL.MoveDownDev_Click() / MoveUpDevClick() modified</t>
  </si>
  <si>
    <t>V1.14.03</t>
  </si>
  <si>
    <t>createPALSheet():
- creates note, if bus is not a BBLib bus
- creates warning, if schematic bus is defined within several IntfGrps
- errHandling improved (errColl added)
- filtering function added (also to srmGetAssign())</t>
  </si>
  <si>
    <t xml:space="preserve">                                                                             </t>
  </si>
  <si>
    <t>V1.14.04</t>
  </si>
  <si>
    <t>PAL_Input_Files</t>
  </si>
  <si>
    <t>C:\Users\hao2hi\Documents\20_HWPlatform\00_HWPlatformTools\00_PIP(ProcessorInterfacePlanner)\11_VBA_work\vbaV1.14.04(readinPAL)\PAL_test2.txt</t>
  </si>
  <si>
    <t>srmParsePAL() added 
createPALSheet():
- allows to merge existing PAL files to a common PAL
- PAL input files must not be located in sharePoint
- while also taken a netlist into account</t>
  </si>
  <si>
    <t>https://sites.inside-share2.bosch.com/sites/104697/Documents/Design Methodology and Tools/10_PIPTool (PinMux table)/internal/PAL_test.txt</t>
  </si>
  <si>
    <t>V1.14.05</t>
  </si>
  <si>
    <t>srmParsePAL():
PAL file can also be saved in SharePoint</t>
  </si>
  <si>
    <t>V1.14.06</t>
  </si>
  <si>
    <t>getWorkSheet() now opens '.csv files correctly (Separator = ";")
- e.g. netlists must not be converted to *.xlsx</t>
  </si>
  <si>
    <t>V1.14.07</t>
  </si>
  <si>
    <t>CB_importPAL_Click() fixed   (bug exists in in V1.14.04 .. V1.14.06)</t>
  </si>
  <si>
    <t>V1.14.08</t>
  </si>
  <si>
    <t>CreatePAL form, Downbutton for PIP devices fixed</t>
  </si>
  <si>
    <t>V1.14.09</t>
  </si>
  <si>
    <t>To avoid misuse:
old: Add-Ins&gt;&gt;PIP Menu(&lt;ID&gt;)
new: Add-Ins&gt;&gt;PIP Menu(&lt;ID&gt;) -&lt;file name&gt;</t>
  </si>
  <si>
    <t>V1.15.01</t>
  </si>
  <si>
    <t>PIP Menu re-ordered for better usability
cmpNetPathsNEW() renamed to cmpNetPaths()</t>
  </si>
  <si>
    <t>V1.15.02</t>
  </si>
  <si>
    <t>getOtherPin() fixed,if RLC components does not have pin of integer type, they will handled as general two ports</t>
  </si>
  <si>
    <t>pipMode</t>
  </si>
  <si>
    <t>POC_NESSY2</t>
  </si>
  <si>
    <t>SA8155SIP Ball ID (SA8155P)</t>
  </si>
  <si>
    <t>PIP_SAPBypassLib.xlsx::BypassLib::https://sites.inside-share2.bosch.com/sites/104697/Documents/Design Methodology and Tools/10_PIPTool (PinMux table)/AdditionalFiles/PIP_SAPBypassLib.xlsx</t>
  </si>
  <si>
    <t>V1.15.03</t>
  </si>
  <si>
    <t>hsiDbgDump() error handling (FCTERR) added</t>
  </si>
  <si>
    <t>V1.16.01</t>
  </si>
  <si>
    <t>Direction</t>
  </si>
  <si>
    <t>OperatingSystem/Domains</t>
  </si>
  <si>
    <t>NEW TPL format introduced:
- unfoldTPL replaces unfolGrp() and unfoldSig()
- parseTPLStr(), hsiGetTPLOptionsColl(), hsiApplyTplHist2Options() added or modified
- hsiCheckFormat() added
sa_getBitNo() fixed. "GPIO_10 (dual bond)" provides now 10, but not "10 (dual bond)"
hsiDbgDump sheet: IntfGrps sorted in alphabertical order instead of order of specification (hsiORGColl format modified)</t>
  </si>
  <si>
    <t>D8630::ICU_CPLD_PinMux.xlsm::Database::ICU_A0::Ball ID (CPLD 5M570TQFP100)::Ball Name (CPLD 5M570TQFP100)::Gen4 Signal Name::filterNotChecked::_PARA_ROW::::C:\Users\hao2hi\Documents\work\20_HWProjects\00_Gen5_Projects\Cartridge(SA8155)\HSI_Interface_Specification\00_PinMux\ICU_CPLD_PinMux.xlsm</t>
  </si>
  <si>
    <t>SA8195SIP Ball ID (SA8155P)</t>
  </si>
  <si>
    <t>V1.16.02</t>
  </si>
  <si>
    <r>
      <rPr>
        <b/>
        <sz val="10"/>
        <rFont val="Arial"/>
        <family val="2"/>
      </rPr>
      <t>createPathTree()</t>
    </r>
    <r>
      <rPr>
        <sz val="10"/>
        <rFont val="Arial"/>
        <family val="2"/>
      </rPr>
      <t xml:space="preserve">: power nets, which are directly connected to the device are shown in imported path column instead of imported termination. In order to allow power checking as well.
</t>
    </r>
    <r>
      <rPr>
        <b/>
        <sz val="10"/>
        <rFont val="Arial"/>
        <family val="2"/>
      </rPr>
      <t>hsiCommaSplit()</t>
    </r>
    <r>
      <rPr>
        <sz val="10"/>
        <rFont val="Arial"/>
        <family val="2"/>
      </rPr>
      <t>: robustness improvement</t>
    </r>
  </si>
  <si>
    <t>on</t>
  </si>
  <si>
    <t>https://sites.inside-share2.bosch.com/sites/104697/Documents/Design Methodology and Tools/10_PIPTool (PinMux table)/vbaPackages/vbaV1.16.02_package.xlsm</t>
  </si>
  <si>
    <t>POC_Nessy2_Local_BBLib_Sheet.xlsm::LocalBB::https://sites.inside-share.bosch.com/sites/092075/Documents/20.Electronics/02_Nessy2.0_Aspire2/21_HW_SW_Interface_Description/POC_Nessy2_Local_BBLib_Sheet.xlsm</t>
  </si>
  <si>
    <t>BASE_HSI_BBLib_Sheet_AUDIOTUNER.xlsm::Base HSI BB Library Audio::Base HSI BB Library Tuner::https://sites.inside-share2.bosch.com/sites/104697/Documents/Building Block Library  (BBLib)/BASE HSI BBLib/BASE_HSI_BBLib_Sheet_AUDIOTUNER.xlsm</t>
  </si>
  <si>
    <t>Nissan_CCS20_Local_BBLib_Sheet.xlsm::CCS20LocalBB::https://sites.inside-share2.bosch.com/sites/151643/Documents/20.Electronics/04.Work_Products/21_HW_SW_Interface_Description/Nissan_CCS20_Local_BBLib_Sheet.xlsm</t>
  </si>
  <si>
    <t>Processor</t>
  </si>
  <si>
    <t>ID (SA8155P)</t>
  </si>
  <si>
    <t>Gen5 Signal Name (CCS20)</t>
  </si>
  <si>
    <t>Interface Group (CCS20)</t>
  </si>
  <si>
    <t>ResetValue (CCS20)</t>
  </si>
  <si>
    <t>External Termination (CCS20)</t>
  </si>
  <si>
    <t>IO_GPIO_PULL (CCS20)</t>
  </si>
  <si>
    <t>IO_DRV_STRENGTH (CCS20)</t>
  </si>
  <si>
    <t>CPU_INC_SPI_1V8:SPI_S_MOSI</t>
  </si>
  <si>
    <t>CPU_INC_SPI</t>
  </si>
  <si>
    <t>0: low</t>
  </si>
  <si>
    <t>3: PULL_UP</t>
  </si>
  <si>
    <t>0: DRV_2_MA</t>
  </si>
  <si>
    <t>CPU_INC_SPI_1V8:SPI_S_MISO</t>
  </si>
  <si>
    <t>CPU_INC_SPI_1V8:SPI_S_MCLK</t>
  </si>
  <si>
    <t>CPU_INC_SPI_1V8:SPI_S_CS_B</t>
  </si>
  <si>
    <t>CPU_ETH_RGMII_1V8:TXD1_IN</t>
  </si>
  <si>
    <t>ETH_RGMII2SGMII</t>
  </si>
  <si>
    <t>0: NO_PULL</t>
  </si>
  <si>
    <t>CPU_ETH_RGMII_1V8:TXD2_IN</t>
  </si>
  <si>
    <t>CPU_ETH_RGMII_1V8:TXD3_IN</t>
  </si>
  <si>
    <t>CPU_ETH_CTRL_1V8:MDC</t>
  </si>
  <si>
    <t>CPU_RVCD_CTRL_1V8:INT_B</t>
  </si>
  <si>
    <t>VI_RVCD_RN</t>
  </si>
  <si>
    <t>PU</t>
  </si>
  <si>
    <t>CPU_RVCA_CTRL_1V8:INT_B</t>
  </si>
  <si>
    <t>VI_RVCA_RN</t>
  </si>
  <si>
    <t>CPU_RVCA_CTRL_1V8:PWDN_B</t>
  </si>
  <si>
    <t>1: PULL_DOWN</t>
  </si>
  <si>
    <t>MUST_NOT_BE_USED</t>
  </si>
  <si>
    <t>BLOCKED</t>
  </si>
  <si>
    <t>CPU_GNSS_UART_1V8:UART_RXD</t>
  </si>
  <si>
    <t>GNSS_CPU</t>
  </si>
  <si>
    <t>CPU_GNSS_UART_1V8:UART_TXD</t>
  </si>
  <si>
    <t>CPU_RVCD_CTRL_1V8:RST_B</t>
  </si>
  <si>
    <t>CPU_RVCD_CTRL_1V8:LFLT</t>
  </si>
  <si>
    <t>CPU_RVCD_CTRL_1V8:BWS</t>
  </si>
  <si>
    <t>CPU_RVCD_CTRL_1V8:ERR_B</t>
  </si>
  <si>
    <t>CPU_RVCA_I2C_1V8:I2C_SDA</t>
  </si>
  <si>
    <t>PU-1k5</t>
  </si>
  <si>
    <t>CPU_RVCA_I2C_1V8:I2C_SCL</t>
  </si>
  <si>
    <t>CPU_RVCD_I2C_1V8:I2C_SDA</t>
  </si>
  <si>
    <t>CPU_RVCD_I2C_1V8:I2C_SCL</t>
  </si>
  <si>
    <t>CPU_EXT_CTRL_1V8:DETECT_PLUG_1_DIAG</t>
  </si>
  <si>
    <t>CUST_RN_CPU</t>
  </si>
  <si>
    <t>CPU_EXT_CTRL_1V8:HF_VR_MODE_DIAG</t>
  </si>
  <si>
    <t>CPU_SUBPCB_I2C_1V8:I2C_SDA, 
CPU_A2B_I2C_1V8:I2C_SDA</t>
  </si>
  <si>
    <t>SUBPCB_RN,
A2B</t>
  </si>
  <si>
    <t>CPU_SUBPCB_I2C_1V8:I2C_SCL, 
CPU_A2B_I2C_1V8:I2C_SCL</t>
  </si>
  <si>
    <t>CPU_EXT_CTRL_1V8:MIC_CAM_EN</t>
  </si>
  <si>
    <t>CPU_EXT_CTRL_1V8:MIC_CAM_ERR_B</t>
  </si>
  <si>
    <t>CPU_DARC_I2C_1V8:I2C_SDA</t>
  </si>
  <si>
    <t>DARC</t>
  </si>
  <si>
    <t>CPU_DARC_I2C_1V8:I2C_SCL</t>
  </si>
  <si>
    <t>CPU_EXT_CTRL_1V8:U140_SW_EN</t>
  </si>
  <si>
    <t>CPU_EXT_CTRL_1V8:U140_SW_DIAG</t>
  </si>
  <si>
    <t>CPU_AR_I2C_1V8:I2C_SDA</t>
  </si>
  <si>
    <t>VI_AR_RN</t>
  </si>
  <si>
    <t>CPU_AR_I2C_1V8:I2C_SCL</t>
  </si>
  <si>
    <t>CPU_MEDIA_I2C_1V8:I2C_SDA</t>
  </si>
  <si>
    <t>VI_MEDIA</t>
  </si>
  <si>
    <t>CPU_MEDIA_I2C_1V8:I2C_SCL</t>
  </si>
  <si>
    <t>CPU_WLAN_PCIE_CTRL_1V8:NRESET_B</t>
  </si>
  <si>
    <t>BTWLAN:PCIE</t>
  </si>
  <si>
    <t>PU-10k</t>
  </si>
  <si>
    <t>CPU_WLAN_PCIE_CTRL_1V8:CLKREQ_B</t>
  </si>
  <si>
    <t>CPU_WLAN_PCIE_CTRL_1V8:WAKE_B</t>
  </si>
  <si>
    <t>CPU_SUBPCB_CTRL_1V8:RST_B</t>
  </si>
  <si>
    <t>SUBPCB_RN</t>
  </si>
  <si>
    <t>CPU_APPLE_I2C_1V8:I2C_SDA</t>
  </si>
  <si>
    <t>APPLE</t>
  </si>
  <si>
    <t>CPU_APPLE_I2C_1V8:I2C_SCL</t>
  </si>
  <si>
    <t>CPU_MEDIA_CTRL_1V8:INT_B</t>
  </si>
  <si>
    <t>CPU_MEDIA_CTRL_1V8:RST_B</t>
  </si>
  <si>
    <t>CPU_BT_UART_1V8:UART_RTS_B</t>
  </si>
  <si>
    <t>BTWLAN:UART</t>
  </si>
  <si>
    <t>CPU_BT_UART_1V8:UART_CTS_B</t>
  </si>
  <si>
    <t>CPU_BT_UART_1V8:UART_RXD</t>
  </si>
  <si>
    <t>CPU_BT_UART_1V8:UART_TXD</t>
  </si>
  <si>
    <t>CPU_EXT_CTRL_1V8:DETECT_PLUG_1</t>
  </si>
  <si>
    <t>CPU_EXT_CTRL_1V8:HF_VR_MODE_B</t>
  </si>
  <si>
    <t>CPU_SCC_DNL_UART_1V8:UART_RXD</t>
  </si>
  <si>
    <t>DNL:UART</t>
  </si>
  <si>
    <t>CPU_SCC_DNL_UART_1V8:UART_TXD</t>
  </si>
  <si>
    <t>CPU_VO_CENTER_I2C_1V8:I2C_SDA</t>
  </si>
  <si>
    <t>VO_CENTER</t>
  </si>
  <si>
    <t>CPU_VO_CENTER_I2C_1V8:I2C_SCL</t>
  </si>
  <si>
    <t>CPU_RVCD_CTRL_1V8:LOCK</t>
  </si>
  <si>
    <t>CPU_RVCA_CTRL_1V8:RST_B</t>
  </si>
  <si>
    <t>CPU_VO_CENTER_PT_I2C_1V8:I2C_SDA</t>
  </si>
  <si>
    <t>CPU_VO_CENTER_PT_I2C_1V8:I2C_SCL</t>
  </si>
  <si>
    <t>CPU_VO_CENTER_CTRL_1V8:GPIO_LOCK</t>
  </si>
  <si>
    <t>CPU_VO_CENTER_CTRL_1V8:REM_INT_B</t>
  </si>
  <si>
    <t>CPU_ETH_CTRL_1V8:MDIO</t>
  </si>
  <si>
    <t>SA8195SIP_BOOTCFG_1V8:MD07</t>
  </si>
  <si>
    <t>SA8195SIP_HW</t>
  </si>
  <si>
    <t>CPU_SYS_ALIVE_OUT_1V8</t>
  </si>
  <si>
    <t>DBG:CTRL</t>
  </si>
  <si>
    <t>CPU_SCC_DNL_CTRL_1V8:CPU_SCC_RST</t>
  </si>
  <si>
    <t xml:space="preserve">DNL:CTRL </t>
  </si>
  <si>
    <t>CPU_SCC_DNL_CTRL_1V8:CPU_SCC_DNL_MODE</t>
  </si>
  <si>
    <t>DNL:CTRL</t>
  </si>
  <si>
    <t>CPU_SCC_DNL_CTRL_1V8:CPU_SCC_DNL_EN, SA8195SIP_BOOTCFG_1V8:MD02</t>
  </si>
  <si>
    <t>DNL:CTRL, SA8195SIP_HW</t>
  </si>
  <si>
    <t>SYS_DBG_1V8:DBG_WDOG_OFF, SA8195SIP_BOOTCFG_1V8:WDOG_OFF</t>
  </si>
  <si>
    <t>DBG:*, SA8195SIP_HW</t>
  </si>
  <si>
    <t>CPU_VO_CENTER_CTRL_1V8:INT_B</t>
  </si>
  <si>
    <t>SA8195SIP_BOOTCFG_1V8:MD04</t>
  </si>
  <si>
    <t>SCC_CPU_BOOT_1V8:BOOT_MODE1, SA8195SIP_BOOTCFG_1V8:MD01</t>
  </si>
  <si>
    <t>CPU_BOOT, SA8195SIP_HW</t>
  </si>
  <si>
    <t>SA8195SIP_BOOTCFG_1V8:MD03</t>
  </si>
  <si>
    <t>SA8195SIP_BOOTCFG_1V8:MD06</t>
  </si>
  <si>
    <t>SA8195SIP_BOOTCFG_1V8:MD10</t>
  </si>
  <si>
    <t>UNUSED</t>
  </si>
  <si>
    <t>SCC_CPU_BOOT_1V8:BOOT_OPT1, SA8195SIP_BOOTCFG_1V8:MD11</t>
  </si>
  <si>
    <t>SCC_CPU_BOOT_1V8:BOOT_OPT2</t>
  </si>
  <si>
    <t>CPU_BOOT</t>
  </si>
  <si>
    <t>SCC_CPU_BOOT_1V8:BOOT_OPT0, SA8195SIP_BOOTCFG_1V8:MD09</t>
  </si>
  <si>
    <t>CPU_ETH_CTRL_1V8:RST_B</t>
  </si>
  <si>
    <t>CPU_USB30_CTRL_1V8:USB_OC_B</t>
  </si>
  <si>
    <t>USB30</t>
  </si>
  <si>
    <t>CPU_USB30_CTRL_1V8:USB_PWR_EN</t>
  </si>
  <si>
    <t>PD-10k</t>
  </si>
  <si>
    <t>CPU_SDARS_UART_1V8:UART_TXD</t>
  </si>
  <si>
    <t>SDARS_CPU</t>
  </si>
  <si>
    <t>CPU_SDARS_UART_1V8:UART_RXD</t>
  </si>
  <si>
    <t>CPU_DBG_UART_1V8:UART_TXD</t>
  </si>
  <si>
    <t>DBG:UART</t>
  </si>
  <si>
    <t>CPU_DBG_UART_1V8:UART_RXD</t>
  </si>
  <si>
    <t>CPU_VO_CENTER_CTRL_1V8:RST_B</t>
  </si>
  <si>
    <t>CPU_SBR_SPI_1V8:SPI_MISO</t>
  </si>
  <si>
    <t>SBR_STA710_1_CPU, SBR_STA710_2_CPU</t>
  </si>
  <si>
    <t>CPU_SBR_SPI_1V8:SPI_MOSI</t>
  </si>
  <si>
    <t>CPU_SBR_SPI_1V8:SPI_CLK</t>
  </si>
  <si>
    <t>CPU_SBR_STA710_1_SPI_CS_1V8:SPI_CS_B</t>
  </si>
  <si>
    <t>SBR_STA710_1_CPU</t>
  </si>
  <si>
    <t>1: high</t>
  </si>
  <si>
    <t>SCC_USBHUB_CTRL_1V8:CFG_SEL0</t>
  </si>
  <si>
    <t>USB20HUB</t>
  </si>
  <si>
    <t>SCC_USBHUB_CTRL_1V8:CFG_SEL1</t>
  </si>
  <si>
    <t>CPU_USBHUB_SMI2C_1V8:SMB_DATA</t>
  </si>
  <si>
    <t>CPU_USBHUB_SMI2C_1V8:SMB_CLK</t>
  </si>
  <si>
    <t>CPU_SBR_STA710_2_SPI_CS_1V8:SPI_CS_B</t>
  </si>
  <si>
    <t>SBR_STA710_2_CPU</t>
  </si>
  <si>
    <t>SCC_CPU_CTRL_1V8:CPU_GSS_RUN</t>
  </si>
  <si>
    <t>CPU_CTRL</t>
  </si>
  <si>
    <t>CPU_INC_SPI_1V8:SPI_M_MISO</t>
  </si>
  <si>
    <t>CPU_INC_SPI_1V8:SPI_M_MOSI</t>
  </si>
  <si>
    <t>CPU_INC_SPI_1V8:SPI_M_MCLK</t>
  </si>
  <si>
    <t>CPU_INC_SPI_1V8:SPI_M_CS_B</t>
  </si>
  <si>
    <t>CPU_USBHUB_CTRL_1V8:RST_B</t>
  </si>
  <si>
    <t>CPU_USBHUB_CTRL_1V8:USB_DFP2_PWR_EN</t>
  </si>
  <si>
    <t>CPU_USBHUB_CTRL_1V8:USB_DFP2_OC_B</t>
  </si>
  <si>
    <t>SCC_CPU_CTRL_1V8:CPU_APP_RUN</t>
  </si>
  <si>
    <t>CPU_GNSS_CTRL_1V8:RST</t>
  </si>
  <si>
    <t>CPU_GNSS_CTRL_1V8:1PPS</t>
  </si>
  <si>
    <t>CPU_GNSS_CTRL_1V8:DNL_EN</t>
  </si>
  <si>
    <t>CPU_A2B_CTRL_1V8:A2B_IRQ</t>
  </si>
  <si>
    <t>A2B:CTRL</t>
  </si>
  <si>
    <t>CPU_BTWLAN_CTRL_1V8:U3V85_WIFI_PGOOD</t>
  </si>
  <si>
    <t>BTWLAN</t>
  </si>
  <si>
    <t>SCC_CPU_CTRL_1V8:SCC_SYS_RSTWARN_CPU_B</t>
  </si>
  <si>
    <t>SCC_CPU_CTRL_1V8:UDROP60_B</t>
  </si>
  <si>
    <t>CPU_USBHUB_CTRL_1V8:USB_DFP1_PWR_EN</t>
  </si>
  <si>
    <t>CPU_ETH_RGMII_1V8:TXC_IN</t>
  </si>
  <si>
    <t>CPU_ETH_RGMII_1V8:RXC_OUT</t>
  </si>
  <si>
    <t>CPU_ETH_RGMII_1V8:RX_CTL_OUT</t>
  </si>
  <si>
    <t>CPU_ETH_RGMII_1V8:RXD0_OUT</t>
  </si>
  <si>
    <t>CPU_ETH_RGMII_1V8:RXD1_OUT</t>
  </si>
  <si>
    <t>CPU_ETH_RGMII_1V8:RXD2_OUT</t>
  </si>
  <si>
    <t>CPU_ETH_RGMII_1V8:RXD3_OUT</t>
  </si>
  <si>
    <t>CPU_ETH_RGMII_1V8:TX_CTL_IN</t>
  </si>
  <si>
    <t>CPU_ETH_RGMII_1V8:TXD0_IN</t>
  </si>
  <si>
    <t>CPU_USBHUB_CTRL_1V8:USB_DFP1_OC_B</t>
  </si>
  <si>
    <t>CPU_ETH_CTRL_1V8:INT_B</t>
  </si>
  <si>
    <t>SCC_CPU_CTRL_1V8:STR_WUP_B</t>
  </si>
  <si>
    <t>CPU_AUDIO_TDM_1V8:SCK,
CPU_AMP_TDM_SCK_3V3, 
CPU_MICAUX_TDM_SCK_3V3</t>
  </si>
  <si>
    <t>AUDIO_CPU, 
AUDIO_MICAUX,
AUDIO_AMP</t>
  </si>
  <si>
    <t>CPU_AUDIO_TDM_1V8:WS,
CPU_AMP_TDM_WS_3V3, 
CPU_MICAUX_TDM_WS_3V3</t>
  </si>
  <si>
    <t>CPU_AUDIO_TDM_1V8:MICAUX_DATA, 
CPU_MICAUX_TDM_TXD_3V3</t>
  </si>
  <si>
    <t>AUDIO_CPU, 
AUDIO_MICAUX</t>
  </si>
  <si>
    <t>CPU_AUDIO_TDM_1V8:AMP_DATA, 
CPU_AMP_TDM_RXD_3V3</t>
  </si>
  <si>
    <t>AUDIO_CPU,
AUDIO_AMP</t>
  </si>
  <si>
    <t>CPU_INC_SPI_1V8:SPI_S_REQ</t>
  </si>
  <si>
    <t>Unused_TDM3</t>
  </si>
  <si>
    <t>SCC_CPU_CTRL_1V8:SCC_RST_REQ</t>
  </si>
  <si>
    <t>CPU_RVCD_I2S_1V8:I2S_CLK</t>
  </si>
  <si>
    <t>CPU_RVCD_I2S_1V8:I2S_WS</t>
  </si>
  <si>
    <t>CPU_RVCD_I2S_1V8:I2S_DOUT</t>
  </si>
  <si>
    <t>SCC_CPU_BOOT_1V8:BOOT_MODE0, SA8195SIP_BOOTCFG_1V8:FORCE_USB</t>
  </si>
  <si>
    <t>CPU_SDARS_I2S_1V8:I2S_CLK</t>
  </si>
  <si>
    <t>CPU_SDARS_I2S_1V8:I2S_LRCLK</t>
  </si>
  <si>
    <t>CPU_SDARS_I2S_1V8:I2S_DATA</t>
  </si>
  <si>
    <t>CPU_SDARS_CTRL_1V8:RST</t>
  </si>
  <si>
    <t>CPU_SDARS_CTRL_1V8:SHDN_B</t>
  </si>
  <si>
    <t>CPU_BTWLAN_CTRL_1V8:WL_SW_CTRL</t>
  </si>
  <si>
    <t>SCC_CPU_CTRL_1V8:DLT_SYNC</t>
  </si>
  <si>
    <t>CPU_BT_I2S_1V8:I2S_BCLK</t>
  </si>
  <si>
    <t>BTWLAN:I2S</t>
  </si>
  <si>
    <t>CPU_BT_I2S_1V8:I2S_LRCLK</t>
  </si>
  <si>
    <t>CPU_BT_I2S_1V8:I2S_TXD</t>
  </si>
  <si>
    <t>CPU_BT_I2S_1V8:I2S_RXD</t>
  </si>
  <si>
    <t>CPU_INC_SPI_1V8:SPI_M_REQ</t>
  </si>
  <si>
    <t>CPU_A2B_TDM_1V8:SCK</t>
  </si>
  <si>
    <t>A2B:TDM</t>
  </si>
  <si>
    <t>CPU_A2B_TDM_1V8:TXD0</t>
  </si>
  <si>
    <t>CPU_A2B_TDM_1V8:WS</t>
  </si>
  <si>
    <t>CPU_A2B_TDM_1V8:RXD0</t>
  </si>
  <si>
    <t>CPU_AR_CTRL_1V8:RST_B</t>
  </si>
  <si>
    <t>CPU_AR_CTRL_1V8:ERR_B</t>
  </si>
  <si>
    <t>CPU_AR_CTRL_1V8:LOCK_B</t>
  </si>
  <si>
    <t>CPU_SBR_I2S_1V8:I2S_CLK</t>
  </si>
  <si>
    <t>CPU_SBR_I2S_1V8:I2S_WS</t>
  </si>
  <si>
    <t>CPU_SBR_STA710_1_I2S_DATA_1V8:I2S_DATA0</t>
  </si>
  <si>
    <t>CPU_SBR_STA710_1_I2S_DATA_1V8:I2S_DATA1</t>
  </si>
  <si>
    <t>SCC_CPU_CTRL_1V8:CPU_PWR_OFF</t>
  </si>
  <si>
    <t>CPU_SBR_STA710_2_I2S_DATA_1V8:I2S_DATA0</t>
  </si>
  <si>
    <t>CPU_SBR_STA710_2_I2S_DATA_1V8:I2S_DATA1</t>
  </si>
  <si>
    <t>CPU_MEDIA_I2S_1V8:I2S_CLK</t>
  </si>
  <si>
    <t>CPU_MEDIA_I2S_1V8:I2S_LR</t>
  </si>
  <si>
    <t>CPU_MEDIA_I2S_1V8:I2S_DOUT</t>
  </si>
  <si>
    <t>Unused_HS3</t>
  </si>
  <si>
    <t>CPU_SBR_CTRL_1V8:RST_B</t>
  </si>
  <si>
    <t>CPU_SBR_CTRL_1V8:INT_B</t>
  </si>
  <si>
    <t>CPU_DARC_CTRL_1V8:RST</t>
  </si>
  <si>
    <t>CPU_DARC_CTRL_1V8:FM_INT_B</t>
  </si>
  <si>
    <t>CPU_DARC_CTRL_1V8:SYNCO</t>
  </si>
  <si>
    <t>MUST_BE_OPEN</t>
  </si>
  <si>
    <t>MP_BSCAN_MODE_CPU_MODE0</t>
  </si>
  <si>
    <t>MP</t>
  </si>
  <si>
    <t>MP_BSCAN_MODE_CPU_MODE1</t>
  </si>
  <si>
    <t>CPU_WLAN_PCIE:PCIE_CLK_N</t>
  </si>
  <si>
    <t>CPU_WLAN_PCIE:PCIE_CLK_P</t>
  </si>
  <si>
    <t>CPU_WLAN_PCIE:PCIE_TXD_N</t>
  </si>
  <si>
    <t>CPU_WLAN_PCIE:PCIE_TXD_P</t>
  </si>
  <si>
    <t>CPU_WLAN_PCIE:PCIE_RXD_N</t>
  </si>
  <si>
    <t>CPU_WLAN_PCIE:PCIE_RXD_P</t>
  </si>
  <si>
    <t>MP_CPU_PMIC_SPMI_CLK</t>
  </si>
  <si>
    <t>MP_CPU_PMIC_SPMI_DATA</t>
  </si>
  <si>
    <t xml:space="preserve">
SCC_PMIC_CTRL_1V8:PS_HOLD, 
SCC_PMIC_CTRL_1V8:SCC_RST_CPU_B</t>
  </si>
  <si>
    <t>CPU</t>
  </si>
  <si>
    <t>MP_PON_RST_B</t>
  </si>
  <si>
    <t>CPU_RESET_OUT_1V8</t>
  </si>
  <si>
    <t>MP_RF_XO_CLK</t>
  </si>
  <si>
    <t>BTWLAN_SD</t>
  </si>
  <si>
    <t>CPU_BTWLAN_CTRL_1V8:SLEEP_CLK</t>
  </si>
  <si>
    <t>BTWLAN:CTRL</t>
  </si>
  <si>
    <t>CPU_DBG_JTAG_1V8:JTAG_SRSTN</t>
  </si>
  <si>
    <t>DBG:JTAG</t>
  </si>
  <si>
    <t>CPU_DBG_JTAG_1V8:JTAG_TCK</t>
  </si>
  <si>
    <t>CPU_DBG_JTAG_1V8:JTAG_TDI</t>
  </si>
  <si>
    <t>CPU_DBG_JTAG_1V8:JTAG_TDO</t>
  </si>
  <si>
    <t>CPU_DBG_JTAG_1V8:JTAG_TMS</t>
  </si>
  <si>
    <t>CPU_DBG_JTAG_1V8:JTAG_TRSTN</t>
  </si>
  <si>
    <t>CPU_UFS1:UFS_TXD0_N</t>
  </si>
  <si>
    <t>UFS1</t>
  </si>
  <si>
    <t>CPU_UFS1:UFS_TXD0_P</t>
  </si>
  <si>
    <t>CPU_UFS1:UFS_RXD0_N</t>
  </si>
  <si>
    <t>CPU_UFS1:UFS_RXD0_P</t>
  </si>
  <si>
    <t>CPU_UFS1:UFS_TXD1_N</t>
  </si>
  <si>
    <t>CPU_UFS1:UFS_TXD1_P</t>
  </si>
  <si>
    <t>CPU_UFS1:UFS_RXD1_N</t>
  </si>
  <si>
    <t>CPU_UFS1:UFS_RXD1_P</t>
  </si>
  <si>
    <t>CPU_UFS1:UFS_REFCLK</t>
  </si>
  <si>
    <t>CPU_UFS1:UFS_RESET_N</t>
  </si>
  <si>
    <t>CPU_USB30:USB3_SSRX_N</t>
  </si>
  <si>
    <t>CPU_USB30:USB3_SSRX_P</t>
  </si>
  <si>
    <t>CPU_USB30:USB3_SSTX_N</t>
  </si>
  <si>
    <t>CPU_USB30:USB3_SSTX_P</t>
  </si>
  <si>
    <t>CPU_USB30:USB2_DM</t>
  </si>
  <si>
    <t>CPU_USB30:USB2_DP</t>
  </si>
  <si>
    <t>CPU_USBHUB_UFP:USB_DM</t>
  </si>
  <si>
    <t>CPU_USBHUB_UFP:USB_DP</t>
  </si>
  <si>
    <t>CPU_RVCA_CSI:CLK_N</t>
  </si>
  <si>
    <t>CPU_RVCA_CSI:DATA0_P</t>
  </si>
  <si>
    <t>CPU_RVCA_CSI:DATA0_N</t>
  </si>
  <si>
    <t>CPU_RVCA_CSI:CLK_P</t>
  </si>
  <si>
    <t>CPU_RVCD_CSI:CLK_N</t>
  </si>
  <si>
    <t>CPU_RVCD_CSI:DATA1_P</t>
  </si>
  <si>
    <t>CPU_RVCD_CSI:DATA0_P</t>
  </si>
  <si>
    <t>CPU_RVCD_CSI:DATA1_N</t>
  </si>
  <si>
    <t>CPU_RVCD_CSI:DATA0_N</t>
  </si>
  <si>
    <t>CPU_RVCD_CSI:CLK_P</t>
  </si>
  <si>
    <t>CPU_AR_CSI:CLK_N</t>
  </si>
  <si>
    <t>CPU_AR_CSI:DATA1_P</t>
  </si>
  <si>
    <t>CPU_AR_CSI:DATA2_N</t>
  </si>
  <si>
    <t>CPU_AR_CSI:DATA0_P</t>
  </si>
  <si>
    <t>CPU_AR_CSI:DATA1_N</t>
  </si>
  <si>
    <t>CPU_AR_CSI:DATA3_P</t>
  </si>
  <si>
    <t>CPU_AR_CSI:DATA0_N</t>
  </si>
  <si>
    <t>CPU_AR_CSI:DATA2_P</t>
  </si>
  <si>
    <t>CPU_AR_CSI:DATA3_N</t>
  </si>
  <si>
    <t>CPU_AR_CSI:CLK_P</t>
  </si>
  <si>
    <t>CPU_MEDIA_CSI:CLK_N</t>
  </si>
  <si>
    <t>CPU_MEDIA_CSI:DATA1_P</t>
  </si>
  <si>
    <t>CPU_MEDIA_CSI:DATA2_N</t>
  </si>
  <si>
    <t>CPU_MEDIA_CSI:DATA0_P</t>
  </si>
  <si>
    <t>CPU_MEDIA_CSI:DATA1_N</t>
  </si>
  <si>
    <t>CPU_MEDIA_CSI:DATA3_P</t>
  </si>
  <si>
    <t>CPU_MEDIA_CSI:DATA0_N</t>
  </si>
  <si>
    <t>CPU_MEDIA_CSI:DATA2_P</t>
  </si>
  <si>
    <t>CPU_MEDIA_CSI:DATA3_N</t>
  </si>
  <si>
    <t>CPU_MEDIA_CSI:CLK_P</t>
  </si>
  <si>
    <t>CPU_VO_CENTER_DSI:DSI_D0_P</t>
  </si>
  <si>
    <t>CPU_VO_CENTER_DSI:DSI_D1_N</t>
  </si>
  <si>
    <t>CPU_VO_CENTER_DSI:DSI_D2_P</t>
  </si>
  <si>
    <t>CPU_VO_CENTER_DSI:DSI_D0_N</t>
  </si>
  <si>
    <t>CPU_VO_CENTER_DSI:DSI_CLK_P</t>
  </si>
  <si>
    <t>CPU_VO_CENTER_DSI:DSI_D2_N</t>
  </si>
  <si>
    <t>CPU_VO_CENTER_DSI:DSI_D1_P</t>
  </si>
  <si>
    <t>CPU_VO_CENTER_DSI:DSI_CLK_N</t>
  </si>
  <si>
    <t>CPU_VO_CENTER_DSI:DSI_D3_P</t>
  </si>
  <si>
    <t>CPU_VO_CENTER_DSI:DSI_D3_N</t>
  </si>
  <si>
    <t>U33R_CPU</t>
  </si>
  <si>
    <t>MP_RF_CLK3</t>
  </si>
  <si>
    <t>MP_RF_CLK2</t>
  </si>
  <si>
    <t>MP_RF_CLK1</t>
  </si>
  <si>
    <t>PULL_DOWN</t>
  </si>
  <si>
    <t>CPU_BTWLAN_CTRL_1V8:WLAN_EN</t>
  </si>
  <si>
    <t>CPU_BTWLAN_CTRL_1V8:BT_EN</t>
  </si>
  <si>
    <t>CPU_BTWLAN_CTRL_1V8:U3V85_PWR_ON</t>
  </si>
  <si>
    <t>SCC_CPU_CTRL_1V8:CPU_STR_MODE</t>
  </si>
  <si>
    <t>UNUSED PMIC GPIO</t>
  </si>
  <si>
    <t>R2GND</t>
  </si>
  <si>
    <t>MP_RESIN</t>
  </si>
  <si>
    <t>MP_PM_FAULT</t>
  </si>
  <si>
    <t>SCC_PMIC_CTRL_1V8:SCC_KPD_PWR_B</t>
  </si>
  <si>
    <t>MP_CBL_PWR</t>
  </si>
  <si>
    <t>MP_ATEST0</t>
  </si>
  <si>
    <t>MP_ATEST1</t>
  </si>
  <si>
    <t>U18S_WIFI</t>
  </si>
  <si>
    <t>U0V95S_WIFI</t>
  </si>
  <si>
    <t>U1V35S_WIFI</t>
  </si>
  <si>
    <t>U19S_WIFI</t>
  </si>
  <si>
    <t>U2V95S_UFS</t>
  </si>
  <si>
    <t>U18S_UFS</t>
  </si>
  <si>
    <t>GND</t>
  </si>
  <si>
    <t>DNC/SOLDER</t>
  </si>
  <si>
    <t>SA8195SIP_TEMP_SENSE_ADC:TEMP_SIP_SOC</t>
  </si>
  <si>
    <t>NA</t>
  </si>
  <si>
    <t>1: DRV_4_MA</t>
  </si>
  <si>
    <t>2: DRV_6_MA</t>
  </si>
  <si>
    <t>3: DRV_8_MA</t>
  </si>
  <si>
    <t>4: DRV_10_MA</t>
  </si>
  <si>
    <t>5: DRV_12_MA</t>
  </si>
  <si>
    <t>6: DRV_14_MA</t>
  </si>
  <si>
    <t>7: DRV_16_MA</t>
  </si>
  <si>
    <t>2: KEEPER</t>
  </si>
  <si>
    <t>0: IN</t>
  </si>
  <si>
    <t>0: IO</t>
  </si>
  <si>
    <t>1: OUT</t>
  </si>
  <si>
    <t>PCB</t>
  </si>
  <si>
    <t>db001</t>
  </si>
  <si>
    <t>initial pin assignment for RN CCS2.0, derived from Nessy2</t>
  </si>
  <si>
    <t>db002</t>
  </si>
  <si>
    <t>SubPCB connector updated (based on 2969h04) -&gt; A2B_RX added</t>
  </si>
  <si>
    <t>db003</t>
  </si>
  <si>
    <t>GPIO10 moved to GPIO54 .. Baseline schematic 20210326_1831.zip</t>
  </si>
  <si>
    <t>db004</t>
  </si>
  <si>
    <t>ETH_RGMII2SGMII replaced by ETH_SW/ETH_SW_HW on sheets Database and SubPCBConn</t>
  </si>
  <si>
    <t>db005</t>
  </si>
  <si>
    <t>CSI mapping changed AR &lt;-&gt; MEDIA
SubPCB connector modified</t>
  </si>
  <si>
    <t>O.Hasewinkel, B. Lenz</t>
  </si>
  <si>
    <t>db006</t>
  </si>
  <si>
    <t>repaired CCS20 database after excel crash</t>
  </si>
  <si>
    <t>db007</t>
  </si>
  <si>
    <t>removed imported damaged worksheet to save memory</t>
  </si>
  <si>
    <t># Date created:</t>
  </si>
  <si>
    <t>## Device PIP (PinMux) Files</t>
  </si>
  <si>
    <t xml:space="preserve">## HSI BBLib Files </t>
  </si>
  <si>
    <t># Nissan_CCS20_Local_BBLib_Sheet.xlsm::CCS20LocalBB::https://sites.inside-share2.bosch.com/sites/151643/Documents/20.Electronics/04.Work_Products/21_HW_SW_Interface_Description/Nissan_CCS20_Local_BBLib_Sheet.xlsm</t>
  </si>
  <si>
    <t># BASE_HSI_BBLib_Sheet_AUDIOTUNER.xlsm::Base HSI BB Library Audio::Base HSI BB Library Tuner::https://sites.inside-share2.bosch.com/sites/104697/Documents/Building Block Library  (BBLib)/BASE HSI BBLib/BASE_HSI_BBLib_Sheet_AUDIOTUNER.xlsm</t>
  </si>
  <si>
    <t># BASE_HSI_BBLib_Sheet_MISC.xlsm::Base HSI BB Library PROC::Base HSI BB Library MEM::Base HSI BB Library OTHERS::https://sites.inside-share2.bosch.com/sites/104697/Documents/Building Block Library  (BBLib)/BASE HSI BBLib/BASE_HSI_BBLib_Sheet_MISC.xlsm</t>
  </si>
  <si>
    <t># BASE_HSI_BBLib_Sheet_NETWORKING.xlsm::Base HSI BB Library NETWORKING::https://sites.inside-share2.bosch.com/sites/104697/Documents/Building Block Library  (BBLib)/BASE HSI BBLib/BASE_HSI_BBLib_Sheet_NETWORKING.xlsm</t>
  </si>
  <si>
    <t># BASE_HSI_BBLib_Sheet_VIDEO.xlsm::Base HSI BB Library TI VIDEO ::Base HSI BBLibrary MAX VIDEO::https://sites.inside-share2.bosch.com/sites/104697/Documents/Building Block Library  (BBLib)/BASE HSI BBLib/BASE_HSI_BBLib_Sheet_VIDEO.xlsm</t>
  </si>
  <si>
    <t>#############################################################</t>
  </si>
  <si>
    <t xml:space="preserve"># def:-lines and assign:-lines can be mixed, i.e. bus definition(def:) lines might occur at the end of the file or between assign-lines!! </t>
  </si>
  <si>
    <t># 1st pass to collect and determine bus definitions</t>
  </si>
  <si>
    <t># 2nd pass to collect and determine pin assignment information</t>
  </si>
  <si>
    <t>## Bus Definition</t>
  </si>
  <si>
    <t># Pin Assignments</t>
  </si>
  <si>
    <t>assign: D5700, AB17 =&gt; CPU_USBHUB_CTRL_1V8:USB_HUB_I2C_EN</t>
  </si>
  <si>
    <t>## def: CPU_SBR_CTRL, Internal, %FE_INT1%</t>
  </si>
  <si>
    <t>## def: CPU_SBR_CTRL, Internal, %FE_INT2%</t>
  </si>
  <si>
    <t>## def: MIC_SCC_DIAG, Interface, MIC1_ADC, MIC2_ADC</t>
  </si>
  <si>
    <t>## def: PWR_MAIN, Interface, U140P, UBAT, U33P</t>
  </si>
  <si>
    <t>## def: SPEAKER_NF_OUT, Interface, RR+, RR-, RF+, RF-, LR+, LR-, LF+, LF-</t>
  </si>
  <si>
    <t>## def: SCC_AMP_CTRL_3V3, Interface, CLIP_ADC, FAULT_B, HW_MUTE_B, PWR_EN</t>
  </si>
  <si>
    <t>## def: LVDS0, Internal, DOUT0-, DOUT0+</t>
  </si>
  <si>
    <t>## def: RVCD_IN, Internal, RVCD_IN-, RVCD_IN+</t>
  </si>
  <si>
    <t>## def: SCC_PHTM_CTRL_3V3, Interface, PHTM_GNSS_I_SNS, PHTM_AM_FM1_I_SNS, PHTM_FAULT_B, PHTM_CAM_MIC_ON, PHTM_AM_FM1_ON, PHTM_GNSS_ON, PHTM_DAB_FM2_ON, TEMP_FAULT_B, VOLT_FAULT_B</t>
  </si>
  <si>
    <t>## def: AR_Navi_IN, Internal, AR_SIOP, AR_SION/SIO</t>
  </si>
  <si>
    <t>## def: CPU_WLAN_PCIE, Interface, PCIE_RXD_N, PCIE_RXD_P, PCIE_CLK_N, PCIE_CLK_P, PCIE_TXD_N, PCIE_TXD_P</t>
  </si>
  <si>
    <t>## def: SCC_PMIC_CTRL_1V8, Interface, SCC_KPD_PWR_B, PM_FAULT_B, PS_HOLD, CPU_STR_MODE, CPU_STR_WUP_B, PMIC_RTC_IRQ_B, PERI_32K_OUT, SCC_RST_CPU_B</t>
  </si>
  <si>
    <t>## def: CPU_DARC_CTRL_3V3, Internal, RST, FM_INT, SYNC0</t>
  </si>
  <si>
    <t>## def: HS_CAN_OUT, Interface, HS_M_CANH, HS_M_CANL, HS_V_CANH, HS_V_CANL</t>
  </si>
  <si>
    <t>## def: AK_SWRC, Interface, IN2, IN1, IN0, L2, L1, L0</t>
  </si>
  <si>
    <t>## def: ETH_DBG_100T1, Interface, PHY5_MDIP, PHY5_MDIN</t>
  </si>
  <si>
    <t>## def: TUN1_LVDS_HSI2S_BCLK_WS, Internal, LVDS_HSI2S_WS_TXP, LVDS_HSI2S_WS_TXN, LVDS_HSI2S_BCLK_TXP, LVDS_HSI2S_BCLK_TXN</t>
  </si>
  <si>
    <t>## def: TUN1_LVDS_HSI2S_DAT, Internal, LVDS_HSI2S_DAT0_TXP, LVDS_HSI2S_DAT0_TXN, LVDS_HSI2S_DAT1_TXP, LVDS_HSI2S_DAT1_TXN</t>
  </si>
  <si>
    <t>## def: TUN2_LVDS_HSI2S_DAT, Internal, LVDS_HSI2S_DAT0_TXP, LVDS_HSI2S_DAT0_TXN, LVDS_HSI2S_DAT1_TXP, LVDS_HSI2S_DAT1_TXN</t>
  </si>
  <si>
    <t>## def: CPU_SBR_I2S1, Internal, I2S_CLK, I2S_FSYNC, I2S_DATA1, I2S_DATA0</t>
  </si>
  <si>
    <t>## def: CPU_SBR_I2S2, Internal, I2S_DATA1, I2S_DATA0, I2S_CLK, I2S_FSYNC</t>
  </si>
  <si>
    <t>## def: CPU_AUDIO_TDM_1V8, Interface, WS, SCK, AMP_DATA, MICAUX_DATA</t>
  </si>
  <si>
    <t>## def: CPU_RVCA_CSI, Interface, DATA0_P, DATA0_N, CLK_P, CLK_N</t>
  </si>
  <si>
    <t>## def: CPU_RVCA_CTRL_3V3, Internal, INT_B, PWDN_B, RST_B</t>
  </si>
  <si>
    <t>## def: CPU_RVCA_CTRL_1V8, Interface, RST_B, PWDN_B, INT_B</t>
  </si>
  <si>
    <t>## def: CPU_RVCA_I2C_1V8, Interface, I2C_SCL, I2C_SDA</t>
  </si>
  <si>
    <t>## def: CPU_RVCA_I2C_3V3, Internal, I2C_SDA, I2C_SCL</t>
  </si>
  <si>
    <t>## def: CPU_VO_CENTER_CTRL_1V8, Interface, RST_B, GPIO_LOCK, INT_B, REM_INT_B</t>
  </si>
  <si>
    <t>## def: CPU_VO_CENTER_I2C_1V8, Interface, I2C_SDA, I2C_SCL</t>
  </si>
  <si>
    <t>## def: CPU_VO_CENTER_PT_I2C_1V8, Interface, I2C_SDA, I2C_SCL</t>
  </si>
  <si>
    <t>## def: CPU_VO_CENTER_DSI, Interface, DSI_D2_P, DSI_D2_N, DSI_D3_P, DSI_D3_N, DSI_D0_P, DSI_D0_N, DSI_CLK_P, DSI_CLK_N, DSI_D1_P, DSI_D1_N</t>
  </si>
  <si>
    <t>## def: CPU_RVCD_CTRL_1V8, Interface, INT_B, BWS, RST_B, LOCK, ERR_B, LFLT</t>
  </si>
  <si>
    <t>## def: CPU_RVCD_I2S_1V8, Interface, I2S_WS, I2S_CLK, I2S_DOUT</t>
  </si>
  <si>
    <t>## def: CPU_RVCD_CSI, Interface, CLK_P, CLK_N, DATA1_P, DATA1_N, DATA0_P, DATA0_N</t>
  </si>
  <si>
    <t>## def: CPU_MEDIA_CTRL_1V8, Interface, INT_B, RST_B</t>
  </si>
  <si>
    <t>## def: CPU_MEDIA_CSI, Interface, CLK_N, CLK_P, DATA0_N, DATA0_P, DATA1_N, DATA1_P, DATA2_N, DATA2_P, DATA3_N, DATA3_P</t>
  </si>
  <si>
    <t>## def: MEDIA_LVDS_IN, Interface, DP, DM</t>
  </si>
  <si>
    <t>## def: SYS_SCC_STR_CTRL_3V3, Interface, STR_SET, STR_CLR</t>
  </si>
  <si>
    <t>## def: SYS_WAKEUP_3V3, Interface, FLAG_SUSPEND_TO_RAM, WUP_SYS_DBG_B, WUP_IGN_B, WUP_RTC_IRQ_B, WUP_ILUM_B, WUP_ACC_B, WUP_ETH_B, WUP_BTWLAN_B, WUP_1STBATUP, WUP_RESVD_P33_13</t>
  </si>
  <si>
    <t>## def: SYS_SCC_3V3, Internal, ALIVE_OUT</t>
  </si>
  <si>
    <t>## def: SYS_DBG_3V3, Interface, DBG_DNL_PWR_ON, CPU_RST_B, DBG_UARTS_EN, DBG_WDOG_OFF, DBG_WUP_B</t>
  </si>
  <si>
    <t>## def: SCC_FAN_CTRL_3V3, Interface, FAN_EN, FAN_RPM, FAN_PWM, FAN_I_SNS</t>
  </si>
  <si>
    <t>## def: CPU_AR_CTRL_1V8, Interface, LOCK_B, RST_B, ERR_B</t>
  </si>
  <si>
    <t>## def: CPU_AR_CSI, Interface, DATA0_P, DATA0_N, DATA1_P, DATA1_N, DATA2_P, DATA2_N, CLK_P, CLK_N, DATA3_P, DATA3_N</t>
  </si>
  <si>
    <t>## def: CPU_APPLE_I2C_1V8, Interface, I2C_SCL, I2C_SDA</t>
  </si>
  <si>
    <t>## def: CPU_BT_UART_1V8, Interface, UART_RTS_B, UART_CTS_B, UART_RXD, UART_TXD</t>
  </si>
  <si>
    <t>## def: CPU_SCC_DNL_UART_1V8, Interface, UART_RXD, UART_TXD</t>
  </si>
  <si>
    <t>## def: CPU_ETH_CTRL_1V8, Internal, INT_B, RST_B</t>
  </si>
  <si>
    <t>## def: SA8195SIP_BOOTCFG_1V8, Internal, MD07, MD04, MD03, MD06, MD10, MD01, MD02, MD09, MD11, FORCE_USB, WDOG_OFF</t>
  </si>
  <si>
    <t>## def: CPU_SCC_DNL_CTRL_1V8, Interface, CPU_SCC_RST, CPU_SCC_DNL_MODE, CPU_SCC_DNL_EN</t>
  </si>
  <si>
    <t>## def: SYS_DBG_1V8, Internal, DBG_WDOG_OFF</t>
  </si>
  <si>
    <t>## def: SCC_CPU_BOOT_1V8, Interface, BOOT_MODE1, BOOT_OPT1, BOOT_OPT2, BOOT_OPT0, BOOT_MODE0</t>
  </si>
  <si>
    <t>## def: CPU_USB30_CTRL_1V8, Interface, USB_OC_B, USB_PWR_EN</t>
  </si>
  <si>
    <t>## def: CPU_SDARS_UART_1V8, Interface, UART_TXD, UART_RXD</t>
  </si>
  <si>
    <t>## def: CPU_DBG_UART_1V8, Interface, UART_TXD, UART_RXD</t>
  </si>
  <si>
    <t>## def: CPU_SBR_SPI_1V8, Interface, SPI_MISO, SPI_MOSI, SPI_CLK</t>
  </si>
  <si>
    <t>## def: CPU_SBR_STA710_1_SPI_CS_1V8, Interface, SPI_CS_B</t>
  </si>
  <si>
    <t>## def: CPU_SBR_STA710_2_SPI_CS_1V8, Interface, SPI_CS_B</t>
  </si>
  <si>
    <t>## def: CPU_GNSS_CTRL_1V8, Interface, RST, 1PPS, DNL_EN</t>
  </si>
  <si>
    <t>## def: CPU_A2B_CTRL_1V8, Interface, A2B_IRQ</t>
  </si>
  <si>
    <t>## def: CPU_SDARS_I2S_1V8, Interface, I2S_CLK, I2S_LRCLK, I2S_DATA, I2S_MCLK</t>
  </si>
  <si>
    <t>## def: CPU_SDARS_CTRL_1V8, Interface, SHDN_B, RST</t>
  </si>
  <si>
    <t>## def: CPU_BT_I2S_1V8, Interface, I2S_BCLK, I2S_LRCLK, I2S_TXD, I2S_RXD</t>
  </si>
  <si>
    <t>## def: CPU_A2B_TDM_1V8, Interface, TXD0, RXD0, RXD1, TXD1, SCK, WS</t>
  </si>
  <si>
    <t>## def: CPU_SBR_I2S_1V8, Interface, I2S_CLK, I2S_WS</t>
  </si>
  <si>
    <t>## def: CPU_SBR_STA710_1_I2S_DATA_1V8, Interface, I2S_DATA0, I2S_DATA1</t>
  </si>
  <si>
    <t>## def: CPU_SBR_STA710_2_I2S_DATA_1V8, Interface, I2S_DATA0, I2S_DATA1</t>
  </si>
  <si>
    <t>## def: CPU_MEDIA_I2S_1V8, Interface, I2S_CLK, I2S_LR, I2S_DOUT</t>
  </si>
  <si>
    <t>## def: CPU_SBR_CTRL_1V8, Interface, RST_B, INT_B</t>
  </si>
  <si>
    <t>## def: CPU_DARC_CTRL_1V8, Interface, RST, FM_INT_B, SYNCO</t>
  </si>
  <si>
    <t>## def: CPU_GNSS_UART_1V8, Interface, UART_RXD, UART_TXD</t>
  </si>
  <si>
    <t>## def: CPU_RVCD_I2C_1V8, Interface, I2C_SDA, I2C_SCL</t>
  </si>
  <si>
    <t>## def: CPU_SUBPCB_I2C_1V8, Interface, I2C_SDA, I2C_SCL</t>
  </si>
  <si>
    <t>## def: CPU_DARC_I2C_1V8, Interface, I2C_SDA, I2C_SCL</t>
  </si>
  <si>
    <t>## def: CPU_AR_I2C_1V8, Interface, I2C_SDA, I2C_SCL</t>
  </si>
  <si>
    <t>## def: CPU_MEDIA_I2C_1V8, Interface, I2C_SDA, I2C_SCL</t>
  </si>
  <si>
    <t>## def: CPU_WLAN_PCIE_CTRL_1V8, Interface, NRESET_B, CLKREQ_B, WAKE_B</t>
  </si>
  <si>
    <t>## def: CPU_SUBPCB_CTRL_1V8, Interface, RST_B</t>
  </si>
  <si>
    <t>## def: CPU_PMIC_I2C, Internal, I2C_SCL, I2C_SDA</t>
  </si>
  <si>
    <t>## def: CPU_DBG_JTAG_1V8, Interface, JTAG_SRSTN, JTAG_TCK, JTAG_TDI, JTAG_TDO, JTAG_TMS, JTAG_TRSTN</t>
  </si>
  <si>
    <t>## def: CPU_USB30, Interface, USB3_SSTX_N, USB3_SSTX_P, USB3_SSRX_N, USB3_SSRX_P, USB2_DM, USB2_DP</t>
  </si>
  <si>
    <t>## def: CPU_VO_DSI_DSI1, Internal, D3P, D3N, D0P, D1N, D2P, D0N, CLK_P, D2N, D1P, CLK_N</t>
  </si>
  <si>
    <t>## def: CPU_USBHUB_UFP, Interface, USB_DM, USB_DP</t>
  </si>
  <si>
    <t>## def: CPU_UFS1, Interface, UFS_RESET_N, UFS_REFCLK, UFS_TXD1_N, UFS_TXD1_P, UFS_RXD1_N, UFS_RXD1_P, UFS_TXD0_N, UFS_TXD0_P, UFS_RXD0_N, UFS_RXD0_P</t>
  </si>
  <si>
    <t>## def: CPU_DARC_I2C_3V3, Internal, I2C_SDA, I2C_SCL</t>
  </si>
  <si>
    <t>## def: CPU_SBR_SPI, Internal, SPI_MOSI, %SPI_CS1%, %SPI_CS2%, SPI_CLK, SPI_MISO</t>
  </si>
  <si>
    <t>## def: CPU_GNSS_UART_3V3, Internal, UART_RXD, UART_TXD</t>
  </si>
  <si>
    <t>## def: SCC_GNSS_CTRL_3V3, Interface, 1PPS, SYS_RSTWARN_B</t>
  </si>
  <si>
    <t>## def: GNSS_SPI, Internal, %SPI_CS%, SPI_MISO, SPI_MOSI, SPI_CLK</t>
  </si>
  <si>
    <t>## def: GNSS_QSPI, Internal, QSPI_DQ3</t>
  </si>
  <si>
    <t>## def: GNSS_USB, Internal, USB_VBUS3V3, USB_DM, USB_DP</t>
  </si>
  <si>
    <t>## def: SMI230_GNSS_I2C_3V3, Internal, I2C_SCL, I2C_SDA</t>
  </si>
  <si>
    <t>## def: FLASH_SPI, Internal, %BOOT_SPI_CS%, BOOT_SPI_DQ1, BOOT_SPI_DQ2, BOOT_SPI_DQ0, BOOT_SPI_MCLK, BOOT_SPI_DQ3</t>
  </si>
  <si>
    <t>## def: ETH_SUB_PCB_100T1, Interface, MDI2P, MDI1P, MDI2N, MDI1N</t>
  </si>
  <si>
    <t>## def: ETH_RGMII_SCC_3V3, Interface, RGMII_RXC, RGMII_RXD0, RGMII_RXD2, RGMII_RXDV, RGMII_RXD1, RGMII_RXD3, RGMII_TXD3, RGMII_TXD2, RGMII_TXD1, RGMII_TXD0, RGMII_TXEN, RGMII_TXC</t>
  </si>
  <si>
    <t>## def: CFG_OBRA_MASTER, Internal, P2_MASTER, P1_MASTER, P3_MASTER, P5_MASTER, P4_MASTER</t>
  </si>
  <si>
    <t>## def: ETH_JTAG_3V3, Internal, TDO, TDI, TRST_B, TMS, TCK, VDDO33</t>
  </si>
  <si>
    <t>## def: ETH_CTRL_SCC_MDIO_3V3, Interface, MDIO_MDC, MDIO_MDIO</t>
  </si>
  <si>
    <t>## def: SCC_PMIC_CTRL_3V3, Internal, CPU_STR_WUP, CPU_STR_MODE, PMIC_PGOOD, PS_HOLD, SCC_KPD_PWR, SCC_RST_CPU, PM_FAULT_B, PMIC_RTC_IRQ_B, PERI_32K_OUT</t>
  </si>
  <si>
    <t>## def: SCC_CPU_CTRL_3V3, Internal, CPU_STR_MODE</t>
  </si>
  <si>
    <t>## def: SCC_CPU_BOOT_3V3, Internal, FORCE_USB, FORCE_FAST_BOOT, BOOT_LUNB, BOOT_LUN_CTS, BOOT_SFI_SEC</t>
  </si>
  <si>
    <t>## def: ETH_CTRL_SCC_3V3, Interface, RST_B, WAKE_IN, INT_B</t>
  </si>
  <si>
    <t>## def: SCC_DNL_CTRL_3V3, Internal, CPU_SCC_DNL_EN_B, CPU_SCC_DNL_MODE</t>
  </si>
  <si>
    <t>## def: SCC_EXT_IO_3V3, Interface, AMP_SW_DIAG_ON, DETECT_PLUG_1, DETECT_PLUG_1_DIAG, AMP_SW_DIAG, HF_VR_MODE_DIAG, HF_VR_MODE_B, ILLUM_PWM_IN_US_SIG, REVERSE_GEAR, AMP_SW_ON</t>
  </si>
  <si>
    <t>## def: SCC_DBG_UART_3V3, Interface, UART_TXD, UART_RXD</t>
  </si>
  <si>
    <t>## def: SCC_PERI_SPI_CTRL_3V3, Interface, SPI_GYRO_CS_B, SPI_ACC_CS_B, REQ_B</t>
  </si>
  <si>
    <t>## def: SCC_PERI_SPI_3V3, Interface, SPI_MCLK, SPI_MOSI, SPI_MISO</t>
  </si>
  <si>
    <t>## def: SCC_DBG_JTAG_3V3, Interface, JTAG_TDI, JTAG_TDO, JTAG_TCK, JTAG_TRSTN, JTAG_SCC_RST_B, JTAG_MODE, JTAG_TMS</t>
  </si>
  <si>
    <t>## def: CPU_DBG_CTRL_3V3, Interface, BOOT_MODE0, BOOT_MODE1, BOOT_OPT0, BOOT_OPT1, BOOT_OPT2</t>
  </si>
  <si>
    <t>## def: DARC_SPI, Internal, SPI_MISO, SPI_CS</t>
  </si>
  <si>
    <t>## def: SCC_DIAG_ANT_ADC, Interface, ANT_BT_DIAG, ANT_WLAN_DIAG</t>
  </si>
  <si>
    <t>## def: TCU_AF, Interface, TCU_IN+, TCU_IN-</t>
  </si>
  <si>
    <t>## def: MIC, Interface, MIC1_AF, MIC2_AF, MIC_GND</t>
  </si>
  <si>
    <t>## def: CVBS_IN, Interface, CVBS_IN-, CVBS_IN+</t>
  </si>
  <si>
    <t>## def: SCC_DNL_UART_3V3, Internal, CPU_SCC_RST_B, UART_RXD, UART_TXD</t>
  </si>
  <si>
    <t>## def: SCC_AUD_I2C_3V3, Interface, I2C_SCL, I2C_SDA</t>
  </si>
  <si>
    <t>## def: SCC_PHTM_I2C_3V3, Interface, I2C_SCL, I2C_SDA</t>
  </si>
  <si>
    <t>## def: SWA_SCC, Interface, SWA_ADC, SWB_ADC</t>
  </si>
  <si>
    <t>## def: CPU_VO_CID_I2C_1V8, Internal, I2C_SCL, I2C_SDA</t>
  </si>
  <si>
    <t>## def: CPU_A2B_I2C_1V8, Internal, I2C_SCL, I2C_SDA</t>
  </si>
  <si>
    <t>## def: CPU_GNSS_CTRL_3V3, Internal, DNL_EN</t>
  </si>
  <si>
    <t>## def: CFG_OBRA_WAKEUP, Internal, P1_WAKE_DIS, P2_WAKE_DIS, P3_WAKE_DIS, P4_WAKE_DIS, P5_WAKE_DIS</t>
  </si>
  <si>
    <t>## def: SCC_CAM_PHTM_I2C_3V3, Internal, I2C_SCL, I2C_SDA</t>
  </si>
  <si>
    <t>Unfolded Interface Group</t>
  </si>
  <si>
    <t>Unfolded Platform Signal Name</t>
  </si>
  <si>
    <t>Original HSI Interface Group</t>
  </si>
  <si>
    <t>HSI row</t>
  </si>
  <si>
    <t>HSI FileName</t>
  </si>
  <si>
    <t>HSI SheetName</t>
  </si>
  <si>
    <t>Peripheral Device</t>
  </si>
  <si>
    <t>BEACON_RN</t>
  </si>
  <si>
    <t>SCC_BEACON_UART_3V3:UART_RXD</t>
  </si>
  <si>
    <t>SCC_BEACON_UART_3V3:UART_TXD</t>
  </si>
  <si>
    <t>CPU_SUBPCB_I2C_1V8:I2C_SCL</t>
  </si>
  <si>
    <t>CPU_SUBPCB_I2C_1V8:I2C_SDA</t>
  </si>
  <si>
    <t>CPU_SUBPCB_I2C_3V3:I2C_SCL</t>
  </si>
  <si>
    <t>CPU_SUBPCB_I2C_3V3:I2C_SDA</t>
  </si>
  <si>
    <t>SCC_SUBPCB_I2C_3V3:I2C_SCL</t>
  </si>
  <si>
    <t>SCC_SUBPCB_I2C_3V3:I2C_SDA</t>
  </si>
  <si>
    <t>CPU_SUBPCB_CTRL_1V8:RST</t>
  </si>
  <si>
    <t>CPU_SUBPCB_CTRL_3V3:RST</t>
  </si>
  <si>
    <t>SUBPCB_HW_RN</t>
  </si>
  <si>
    <t>MEDIA_LVDS_IN:DP</t>
  </si>
  <si>
    <t>MEDIA_LVDS_IN:DM</t>
  </si>
  <si>
    <t>SPM</t>
  </si>
  <si>
    <t>SCC_SPM_CTRL:SHDN_PERI_B</t>
  </si>
  <si>
    <t>CPU_USBHUB_CTRL_1V8:USB_PWR_EN</t>
  </si>
  <si>
    <t>CPU_USBHUB_CTRL_1V8:USB_OC_B</t>
  </si>
  <si>
    <t>CPU_USBHUB_CTRL_1V8:USB_HUB_I2C_EN</t>
  </si>
  <si>
    <t>CPU_USBHUB_CTRL_3V3:RST_B</t>
  </si>
  <si>
    <t>CPU_USBHUB_CTRL_3V3:USB_PWR_EN</t>
  </si>
  <si>
    <t>CPU_USBHUB_CTRL_3V3:USB_OC_B</t>
  </si>
  <si>
    <t>CPU_USBHUB_CTRL_3V3:USB_HUB_I2C_EN</t>
  </si>
  <si>
    <t>CPU_USBHUB_SMI2C_3V3:SMB_CLK</t>
  </si>
  <si>
    <t>CPU_USBHUB_SMI2C_3V3:SMB_DATA</t>
  </si>
  <si>
    <t>CPU_USBHUB_DFP1:USB_DP</t>
  </si>
  <si>
    <t>CPU_USBHUB_DFP2:USB_DP</t>
  </si>
  <si>
    <t>CPU_USBHUB_DFP2:USB_DM</t>
  </si>
  <si>
    <t>CPU_RVCA_I2C_3V3:I2C_SCL</t>
  </si>
  <si>
    <t>CPU_RVCA_I2C_3V3:I2C_SDA</t>
  </si>
  <si>
    <t>CPU_RVCA_CTRL_3V3:RST_B</t>
  </si>
  <si>
    <t>CPU_RVCA_CTRL_3V3:PWDN_B</t>
  </si>
  <si>
    <t>CPU_RVCA_CTRL_3V3:INT_B</t>
  </si>
  <si>
    <t>CPU_RVCD_I2S_3V3:I2S_CLK</t>
  </si>
  <si>
    <t>CPU_RVCD_I2S_3V3:I2S_WS</t>
  </si>
  <si>
    <t>CPU_RVCD_I2S_3V3:I2S_DOUT</t>
  </si>
  <si>
    <t>CPU_RVCD_I2C_3V3:I2C_SCL</t>
  </si>
  <si>
    <t>CPU_RVCD_I2C_3V3:I2C_SDA</t>
  </si>
  <si>
    <t>CPU_RVCD_CTRL_3V3:RST_B</t>
  </si>
  <si>
    <t>CPU_RVCD_CTRL_3V3:INT_B</t>
  </si>
  <si>
    <t>CPU_RVCD_CTRL_3V3:LFLT</t>
  </si>
  <si>
    <t>CPU_RVCD_CTRL_3V3:BWS</t>
  </si>
  <si>
    <t>CPU_RVCD_CTRL_3V3:ERR_B</t>
  </si>
  <si>
    <t>CPU_RVCD_CTRL_3V3:LOCK</t>
  </si>
  <si>
    <t>CPU_AR_I2C_3V3:I2C_SCL</t>
  </si>
  <si>
    <t>CPU_AR_I2C_3V3:I2C_SDA</t>
  </si>
  <si>
    <t>CPU_AR_CTRL_3V3:RST_B</t>
  </si>
  <si>
    <t>CPU_AR_CTRL_3V3:ERR_B</t>
  </si>
  <si>
    <t>CPU_AR_CTRL_3V3:LOCK_B</t>
  </si>
  <si>
    <t>CPU_MEDIA_I2S_3V3:I2S_CLK</t>
  </si>
  <si>
    <t>CPU_MEDIA_I2S_3V3:I2S_LR</t>
  </si>
  <si>
    <t>CPU_MEDIA_I2S_3V3:I2S_DOUT</t>
  </si>
  <si>
    <t>CPU_MEDIA_CTRL_3V3:INT_B</t>
  </si>
  <si>
    <t>CPU_MEDIA_CTRL_3V3:RST_B</t>
  </si>
  <si>
    <t>CPU_MEDIA_I2C_3V3:I2C_SCL</t>
  </si>
  <si>
    <t>CPU_MEDIA_I2C_3V3:I2C_SDA</t>
  </si>
  <si>
    <t>SCC_CUST_RN_AK_KEY_CTRL_3V3:SWRC_L0</t>
  </si>
  <si>
    <t>SCC_CUST_RN_AK_KEY_CTRL_3V3:SWRC_L1</t>
  </si>
  <si>
    <t>SCC_CUST_RN_AK_KEY_CTRL_3V3:SWRC_L2</t>
  </si>
  <si>
    <t>SCC_CUST_RN_AK_KEY_CTRL_3V3:SWRC_IN0</t>
  </si>
  <si>
    <t>SCC_CUST_RN_AK_KEY_CTRL_3V3:SWRC_IN1</t>
  </si>
  <si>
    <t>SCC_CUST_RN_AK_KEY_CTRL_3V3:SWRC_IN2</t>
  </si>
  <si>
    <t>SCIF_CLK_A</t>
  </si>
  <si>
    <t>I2C0_A_SCC</t>
  </si>
  <si>
    <t>SCC_I2C0_A_3V3:I2C_SCL</t>
  </si>
  <si>
    <t>SCC_I2C0_A_3V3:I2C_SDA</t>
  </si>
  <si>
    <t>I2C0_B_SCC</t>
  </si>
  <si>
    <t>SCC_I2C0_B_3V3:I2C_SCL</t>
  </si>
  <si>
    <t>SCC_I2C0_B_3V3:I2C_SDA</t>
  </si>
  <si>
    <t>AUDIO_CPU</t>
  </si>
  <si>
    <t>CPU_AUDIO_TDM_1V8:SCK</t>
  </si>
  <si>
    <t>CPU_AUDIO_TDM_1V8:WS</t>
  </si>
  <si>
    <t>CPU_AUDIO_TDM_1V8:AMP_DATA</t>
  </si>
  <si>
    <t>CPU_AUDIO_TDM_1V8:MICAUX_DATA</t>
  </si>
  <si>
    <t>AUDIO_AMP</t>
  </si>
  <si>
    <t>CPU_AMP_TDM_SCK_3V3</t>
  </si>
  <si>
    <t>CPU_AMP_TDM_WS_3V3</t>
  </si>
  <si>
    <t>CPU_AMP_TDM_RXD_3V3</t>
  </si>
  <si>
    <t>AUDIO_MICAUX</t>
  </si>
  <si>
    <t>CPU_MICAUX_TDM_SCK_3V3</t>
  </si>
  <si>
    <t>CPU_MICAUX_TDM_WS_3V3</t>
  </si>
  <si>
    <t>CPU_MICAUX_TDM_TXD_3V3</t>
  </si>
  <si>
    <t>SCC_AMP_CTRL_3V3:PWR_EN</t>
  </si>
  <si>
    <t>SCC_AMP_CTRL_3V3:HW_MUTE_B</t>
  </si>
  <si>
    <t>SCC_AMP_CTRL_3V3:FAULT_B</t>
  </si>
  <si>
    <t>SCC_AMP_CTRL_3V3:CLIP_ADC</t>
  </si>
  <si>
    <t>SCC_AUD_I2C_3V3:I2C_SCL</t>
  </si>
  <si>
    <t>SCC_AUD_I2C_3V3:I2C_SDA</t>
  </si>
  <si>
    <t>AUDIO_MIC_SCC</t>
  </si>
  <si>
    <t>SCC_MIC_CTRL_3V3:RST_B</t>
  </si>
  <si>
    <t>SCC_MIC_CTRL_3V3:RST2_B</t>
  </si>
  <si>
    <t>SCC_MIC_CTRL_3V3:FAULT_B</t>
  </si>
  <si>
    <t>MIC_SCC_DIAG:MIC1_ADC</t>
  </si>
  <si>
    <t>MIC_SCC_DIAG:MIC2_ADC</t>
  </si>
  <si>
    <t>CPU_INC_SPI_1V8:SPI_M_ACK</t>
  </si>
  <si>
    <t>CPU_INC_SPI_1V8:SPI_S_ACK</t>
  </si>
  <si>
    <t>CPU_INC_SPI_3V3:SPI_M_MCLK</t>
  </si>
  <si>
    <t>CPU_INC_SPI_3V3:SPI_M_MOSI</t>
  </si>
  <si>
    <t>CPU_INC_SPI_3V3:SPI_M_MISO</t>
  </si>
  <si>
    <t>CPU_INC_SPI_3V3:SPI_M_CS_B</t>
  </si>
  <si>
    <t>CPU_INC_SPI_3V3:SPI_M_REQ</t>
  </si>
  <si>
    <t>CPU_INC_SPI_3V3:SPI_M_ACK</t>
  </si>
  <si>
    <t>CPU_INC_SPI_3V3:SPI_S_MCLK</t>
  </si>
  <si>
    <t>CPU_INC_SPI_3V3:SPI_S_MOSI</t>
  </si>
  <si>
    <t>CPU_INC_SPI_3V3:SPI_S_MISO</t>
  </si>
  <si>
    <t>CPU_INC_SPI_3V3:SPI_S_CS_B</t>
  </si>
  <si>
    <t>CPU_INC_SPI_3V3:SPI_S_REQ</t>
  </si>
  <si>
    <t>CPU_INC_SPI_3V3:SPI_S_ACK</t>
  </si>
  <si>
    <t>CPU_SCC_DNL_CTRL_1V8:CPU_SCC_DNL_EN</t>
  </si>
  <si>
    <t>SCC</t>
  </si>
  <si>
    <t>SCC_DNL_CTRL_3V3:CPU_SCC_DNL_EN_B</t>
  </si>
  <si>
    <t>SCC_DNL_CTRL_3V3:CPU_SCC_DNL_MODE</t>
  </si>
  <si>
    <t>SCC_DNL_UART_3V3:UART_RXD</t>
  </si>
  <si>
    <t>SCC_DNL_UART_3V3:UART_TXD</t>
  </si>
  <si>
    <t>GNSS_SCC</t>
  </si>
  <si>
    <t>SCC_GNSS_CTRL_3V3:1PPS</t>
  </si>
  <si>
    <t>SCC_GNSS_CTRL_3V3:SYS_RSTWARN_B</t>
  </si>
  <si>
    <t>SCC_PERI_SPI_3V3:SPI_MCLK</t>
  </si>
  <si>
    <t>SCC_PERI_SPI_3V3:SPI_MOSI</t>
  </si>
  <si>
    <t>SCC_PERI_SPI_3V3:SPI_MISO</t>
  </si>
  <si>
    <t>SCC_PERI_SPI_CTRL_3V3:REQ_B</t>
  </si>
  <si>
    <t>SCC_PERI_SPI_CTRL_3V3:SPI_ACC_CS_B</t>
  </si>
  <si>
    <t>SCC_PERI_SPI_CTRL_3V3:SPI_GYRO_CS_B</t>
  </si>
  <si>
    <t>SCC_CAM_PHTM_I2C_3V3:I2C_SCL</t>
  </si>
  <si>
    <t>SCC_CAM_PHTM_I2C_3V3:I2C_SDA</t>
  </si>
  <si>
    <t>SCC_DBG_JTAG_3V3:JTAG_TDO</t>
  </si>
  <si>
    <t>SCC_DBG_JTAG_3V3:JTAG_TCK</t>
  </si>
  <si>
    <t>SCC_DBG_JTAG_3V3:JTAG_TMS</t>
  </si>
  <si>
    <t>SCC_DBG_JTAG_3V3:JTAG_TDI</t>
  </si>
  <si>
    <t>SCC_DBG_UART_3V3:UART_TXD</t>
  </si>
  <si>
    <t>SCC_DBG_UART_3V3:UART_RXD</t>
  </si>
  <si>
    <t>SCC_DBG_UART_3V3:UARTS_EN</t>
  </si>
  <si>
    <t>PWR_CTRL_3V3:UBAT_SENSE_ON</t>
  </si>
  <si>
    <t>PWR_CTRL_3V3:U140P_RECTIFIER_ON</t>
  </si>
  <si>
    <t>PWR_CTRL_3V3:U50S_CAN_ON</t>
  </si>
  <si>
    <t>PWR_CTRL_3V3:UxxS_PERI_ON</t>
  </si>
  <si>
    <t>PWR_CTRL_3V3:U33R_CPU_ON</t>
  </si>
  <si>
    <t>PWR_CTRL_3V3:UxxS_CPUPERI_ON</t>
  </si>
  <si>
    <t>PWR_CTRL_3V3:U50S_USB_ON</t>
  </si>
  <si>
    <t>PWR_CTRL_3V3:U80S_CPU_A2B_ON</t>
  </si>
  <si>
    <t>PWR_CTRL_SYNC_3V3:PWR_MAIN_SYNC_EN</t>
  </si>
  <si>
    <t>SCC_PMIC_SYNC_3V3</t>
  </si>
  <si>
    <t>SCC_PWR_MAIN_SYNC_3V3</t>
  </si>
  <si>
    <t>SCC_PWR_MAIN_SYNC_EN_3V3</t>
  </si>
  <si>
    <t>PWR_MON_ADC:UBAT_SNS</t>
  </si>
  <si>
    <t>PWR_MON_ADC:U90S_MIC_SNS</t>
  </si>
  <si>
    <t>PWR_MON_ADC:U80S_A2B_SNS</t>
  </si>
  <si>
    <t>PWR_MON_ADC:U50S_CAN_SNS</t>
  </si>
  <si>
    <t>PWR_MON_ADC:U50S_USB_SNS</t>
  </si>
  <si>
    <t>PWR_MON_ADC:U33R_CPU_SNS</t>
  </si>
  <si>
    <t>PWR_MON_ADC:U33S_PERI_SNS</t>
  </si>
  <si>
    <t>PWR_MON_3V3:UDROP40_B</t>
  </si>
  <si>
    <t>PWR_MON_3V3:UDROP60_B</t>
  </si>
  <si>
    <t>PWR_MON_3V3:U33P_PGOOD</t>
  </si>
  <si>
    <t>PWR_MON_3V3:U50S_CAN_PGOOD</t>
  </si>
  <si>
    <t>PWR_MON_3V3:UxxS_PERI_PGOOD</t>
  </si>
  <si>
    <t>PWR_MON_3V3:U33R_CPU_PGOOD</t>
  </si>
  <si>
    <t>PWR_MON_3V3:UxxS_CPUPERI_PGOOD</t>
  </si>
  <si>
    <t>PWR_MON_3V3:U50S_USB_PGOOD</t>
  </si>
  <si>
    <t>PWR_MON_3V3:UxxS_PHTM_PGOOD</t>
  </si>
  <si>
    <t>PWR_MON_3V3:U90S_A2B_PGOOD</t>
  </si>
  <si>
    <t>SCC_TEMP_MON_ADC:TEMP_PWR_MAIN</t>
  </si>
  <si>
    <t>SCC_TEMP_MON_ADC:TEMP_SIP_SOC</t>
  </si>
  <si>
    <t>SCC_TEMP_MON_ADC:TEMP_BTWLAN</t>
  </si>
  <si>
    <t>SCC_TEMP_MON_ADC:TEMP_HEATSINK</t>
  </si>
  <si>
    <t>SCC_TEMP_MON_ADC:TEMP_NAND_DEV</t>
  </si>
  <si>
    <t>SYS_WAKEUP_3V3:FLAG_SUSPEND_TO_RAM</t>
  </si>
  <si>
    <t>SYS_WAKEUP_3V3:WUP_1STBATUP</t>
  </si>
  <si>
    <t>SYS_WAKEUP_3V3:WUP_SYS_DBG_B</t>
  </si>
  <si>
    <t>SYS_WAKEUP_3V3:WUP_RTC_IRQ_B</t>
  </si>
  <si>
    <t>SYS_WAKEUP_3V3:WUP_IGN_B</t>
  </si>
  <si>
    <t>SYS_WAKEUP_3V3:WUP_RESVD_P33_13</t>
  </si>
  <si>
    <t>SYS_WAKEUP_3V3:WUP_ETH_B</t>
  </si>
  <si>
    <t>SYS_WAKEUP_3V3:WUP_BTWLAN_B</t>
  </si>
  <si>
    <t>SYS_SCC_XTAL1_20MHZ</t>
  </si>
  <si>
    <t>SYS_SCC_XTAL2_20MHZ</t>
  </si>
  <si>
    <t>SYS_DBG_3V3_DBG_DNL_PWR_ON</t>
  </si>
  <si>
    <t>SCC_SYS_ALIVE_OUT_3V3</t>
  </si>
  <si>
    <t>SYS_SCC_ALIVE_OUT_3V3</t>
  </si>
  <si>
    <t>SYS_SCC_RESET_B_3V3</t>
  </si>
  <si>
    <t>SYS_SCC_RESETOUT_B_3V3</t>
  </si>
  <si>
    <t>SYS_SCC_NMI_B_3V3</t>
  </si>
  <si>
    <t>SCC_U33R_CPU_FAULT_B_3V3</t>
  </si>
  <si>
    <t>SYS_SCC_U125S_VGATE1P</t>
  </si>
  <si>
    <t>SCC_U125S_VGATE1P</t>
  </si>
  <si>
    <t>SYS_SCC_U125S_VGATE1N</t>
  </si>
  <si>
    <t>SCC_U125S_VGATE1N</t>
  </si>
  <si>
    <t>SYS_U33S_SCC_PWR_ON_3V3</t>
  </si>
  <si>
    <t>U33S_SCC_PWR_ON_3V3</t>
  </si>
  <si>
    <t>SCC_PMIC_CTRL_1V8:SCC_RST_CPU_B</t>
  </si>
  <si>
    <t>SCC_PMIC_CTRL_1V8:PM_FAULT_B</t>
  </si>
  <si>
    <t>SCC_PMIC_CTRL_1V8:PS_HOLD</t>
  </si>
  <si>
    <t>SCC_PMIC_CTRL_1V8:PERI_32K_OUT</t>
  </si>
  <si>
    <t>SCC_PMIC_CTRL_1V8:PMIC_RTC_IRQ_B</t>
  </si>
  <si>
    <t>SCC_PMIC_CTRL_1V8:CPU_STR_WUP_B</t>
  </si>
  <si>
    <t>SCC_PMIC_CTRL_1V8:CPU_STR_MODE</t>
  </si>
  <si>
    <t>CPU_RESET_OUT_B_1V8</t>
  </si>
  <si>
    <t>CPU_RESET_OUT_B_3V3</t>
  </si>
  <si>
    <t>SCC_PMIC_CTRL</t>
  </si>
  <si>
    <t>SCC_PMIC_CTRL_3V3:SCC_RST_CPU</t>
  </si>
  <si>
    <t>SCC_PMIC_CTRL_3V3:SCC_KPD_PWR</t>
  </si>
  <si>
    <t>SCC_PMIC_CTRL_3V3:PM_FAULT_B</t>
  </si>
  <si>
    <t>SCC_PMIC_CTRL_3V3:PS_HOLD</t>
  </si>
  <si>
    <t>SCC_PMIC_CTRL_3V3:PMIC_PGOOD</t>
  </si>
  <si>
    <t>SCC_PMIC_CTRL_3V3:PERI_32K_OUT</t>
  </si>
  <si>
    <t>SCC_PMIC_CTRL_3V3:PMIC_RTC_IRQ_B</t>
  </si>
  <si>
    <t>SCC_PMIC_CTRL_3V3:CPU_STR_WUP</t>
  </si>
  <si>
    <t>SCC_PMIC_CTRL_3V3:CPU_STR_MODE</t>
  </si>
  <si>
    <t>CPU_RESET_OUT_3V3</t>
  </si>
  <si>
    <t>CPU_ETH_RGMII_1V8:RX_CTL</t>
  </si>
  <si>
    <t>CPU_ETH_RGMII_1V8:RXC</t>
  </si>
  <si>
    <t>CPU_ETH_RGMII_1V8:RD0</t>
  </si>
  <si>
    <t>CPU_ETH_RGMII_1V8:RD1</t>
  </si>
  <si>
    <t>CPU_ETH_RGMII_1V8:RD2</t>
  </si>
  <si>
    <t>CPU_ETH_RGMII_1V8:RD3</t>
  </si>
  <si>
    <t>CPU_ETH_RGMII_1V8:TX_CTL</t>
  </si>
  <si>
    <t>CPU_ETH_RGMII_1V8:TXC</t>
  </si>
  <si>
    <t>CPU_ETH_RGMII_1V8:TD0</t>
  </si>
  <si>
    <t>CPU_ETH_RGMII_1V8:TD1</t>
  </si>
  <si>
    <t>CPU_ETH_RGMII_1V8:TD2</t>
  </si>
  <si>
    <t>CPU_ETH_RGMII_1V8:TD3</t>
  </si>
  <si>
    <t>SCC_ETH_CTRL_3V3:MDC</t>
  </si>
  <si>
    <t>SCC_ETH_CTRL_3V3:MDIO</t>
  </si>
  <si>
    <t>SCC_ETH_CTRL_3V3:RST_B</t>
  </si>
  <si>
    <t>SCC_ETH_CTRL_3V3:INT_B</t>
  </si>
  <si>
    <t>SCC_ETH_RGMII_3V3:RX_CTL</t>
  </si>
  <si>
    <t>SCC_ETH_RGMII_3V3:RXC</t>
  </si>
  <si>
    <t>SCC_ETH_RGMII_3V3:RD0</t>
  </si>
  <si>
    <t>SCC_ETH_RGMII_3V3:RD1</t>
  </si>
  <si>
    <t>SCC_ETH_RGMII_3V3:RD2</t>
  </si>
  <si>
    <t>SCC_ETH_RGMII_3V3:RD3</t>
  </si>
  <si>
    <t>SCC_ETH_RGMII_3V3:TX_CTL</t>
  </si>
  <si>
    <t>SCC_ETH_RGMII_3V3:TXC</t>
  </si>
  <si>
    <t>SCC_ETH_RGMII_3V3:TD0</t>
  </si>
  <si>
    <t>SCC_ETH_RGMII_3V3:TD1</t>
  </si>
  <si>
    <t>SCC_ETH_RGMII_3V3:TD2</t>
  </si>
  <si>
    <t>SCC_ETH_RGMII_3V3:TD3</t>
  </si>
  <si>
    <t>ETH_SW</t>
  </si>
  <si>
    <t>ETHERNET:ETH1N</t>
  </si>
  <si>
    <t>ETHERNET:ETH1P</t>
  </si>
  <si>
    <t>ETHERNET:ETH2N</t>
  </si>
  <si>
    <t>ETHERNET:ETH2P</t>
  </si>
  <si>
    <t>ETH_SW_HW</t>
  </si>
  <si>
    <t>CUST_RN_SCC</t>
  </si>
  <si>
    <t>SWA_SCC</t>
  </si>
  <si>
    <t>SWA_SCC:SWA_ADC</t>
  </si>
  <si>
    <t>ADC</t>
  </si>
  <si>
    <t>SWA_SCC:SWB_ADC</t>
  </si>
  <si>
    <t>PWR_MAIN</t>
  </si>
  <si>
    <t>PWR_MAIN:UBAT</t>
  </si>
  <si>
    <t>PWR_MAIN:U140P</t>
  </si>
  <si>
    <t>PWR_MAIN:U33P</t>
  </si>
  <si>
    <t>PWR</t>
  </si>
  <si>
    <t>PWR:U33S_SCC</t>
  </si>
  <si>
    <t>PWR:U33S_SCC_PU</t>
  </si>
  <si>
    <t>PWR:U1V25S_SCC</t>
  </si>
  <si>
    <t>PWR:U33S_PERI</t>
  </si>
  <si>
    <t>PWR:U140S_PERI</t>
  </si>
  <si>
    <t>PWR:U50S_CAN</t>
  </si>
  <si>
    <t>PWR:U50S_PERI</t>
  </si>
  <si>
    <t>PWR:U75S_PERI</t>
  </si>
  <si>
    <t>PWR:U33R_CPU</t>
  </si>
  <si>
    <t>PWR:U33S_CPUPERI</t>
  </si>
  <si>
    <t>PWR:U18S_CPUPERI</t>
  </si>
  <si>
    <t>PWR:U12S_CPUPERI</t>
  </si>
  <si>
    <t>PWR:U10S_CPUPERI</t>
  </si>
  <si>
    <t>PWR:U18S_CPUWIFI</t>
  </si>
  <si>
    <t>PWR:U22S_CPUWIFI</t>
  </si>
  <si>
    <t>PWR:U33S_CPUWIFI</t>
  </si>
  <si>
    <t>PWR:U18S_IO_SOCPMIC</t>
  </si>
  <si>
    <t>PWR:U18S_UFS1_SOCPMIC</t>
  </si>
  <si>
    <t>PWR:U12S_UFS1_SOCPMIC</t>
  </si>
  <si>
    <t>PWR:U2V95S_UFS1_SOCPMIC</t>
  </si>
  <si>
    <t>ETH_RGMII_SCC</t>
  </si>
  <si>
    <t>ETH_RGMII_SCC_3V3:RGMII_RXC</t>
  </si>
  <si>
    <t>ETH_RGMII_SCC_3V3:RGMII_RXD0</t>
  </si>
  <si>
    <t>ETH_RGMII_SCC_3V3:RGMII_RXD1</t>
  </si>
  <si>
    <t>ETH_RGMII_SCC_3V3:RGMII_RXD2</t>
  </si>
  <si>
    <t>ETH_RGMII_SCC_3V3:RGMII_RXD3</t>
  </si>
  <si>
    <t>ETH_RGMII_SCC_3V3:RGMII_RXDV</t>
  </si>
  <si>
    <t>ETH_RGMII_SCC_3V3:RGMII_TXC</t>
  </si>
  <si>
    <t>ETH_RGMII_SCC_3V3:RGMII_TXD0</t>
  </si>
  <si>
    <t>ETH_RGMII_SCC_3V3:RGMII_TXD1</t>
  </si>
  <si>
    <t>ETH_RGMII_SCC_3V3:RGMII_TXD2</t>
  </si>
  <si>
    <t>ETH_RGMII_SCC_3V3:RGMII_TXD3</t>
  </si>
  <si>
    <t>ETH_RGMII_SCC_3V3:RGMII_TXEN</t>
  </si>
  <si>
    <t>ETH_RGMII_SCC_REF_CLK_3V3</t>
  </si>
  <si>
    <t>ETH_CTRL_SCC</t>
  </si>
  <si>
    <t>ETH_CTRL_SCC_MDIO_3V3:MDIO_MDC</t>
  </si>
  <si>
    <t>ETH_CTRL_SCC_MDIO_3V3:MDIO_MDIO</t>
  </si>
  <si>
    <t>ETH_CTRL_SCC_3V3:RST_B</t>
  </si>
  <si>
    <t>ETH_CTRL_SCC_3V3:INT_B</t>
  </si>
  <si>
    <t>ETH_CTRL_SCC_3V3:WAKE_IN</t>
  </si>
  <si>
    <t>ETH_CTRL_SCC_3V3:WAKEUP_B</t>
  </si>
  <si>
    <t>EXT_IO_SCC</t>
  </si>
  <si>
    <t>SCC_EXT_IO_3V3:DETECT_PLUG_1</t>
  </si>
  <si>
    <t>SCC_EXT_IO_3V3:DETECT_PLUG_1_DIAG</t>
  </si>
  <si>
    <t>SCC_EXT_IO_3V3:ILLUM_PWM_IN_US_SIG</t>
  </si>
  <si>
    <t>SCC_EXT_IO_3V3:REVERSE_GEAR</t>
  </si>
  <si>
    <t>SCC_EXT_IO_3V3:HF_VR_MODE_B</t>
  </si>
  <si>
    <t>SCC_EXT_IO_3V3:HF_VR_MODE_DIAG</t>
  </si>
  <si>
    <t>SCC_EXT_IO_3V3:AMP_SW_DIAG</t>
  </si>
  <si>
    <t>SCC_EXT_IO_3V3:AMP_SW_DIAG_ON</t>
  </si>
  <si>
    <t>SCC_EXT_IO_3V3:AMP_SW_ON</t>
  </si>
  <si>
    <t>FAN_CTRL_SCC</t>
  </si>
  <si>
    <t>SCC_FAN_CTRL_3V3:FAN_PWM</t>
  </si>
  <si>
    <t>SCC_FAN_CTRL_3V3:FAN_RPM</t>
  </si>
  <si>
    <t>SCC_FAN_CTRL_3V3:FAN_EN</t>
  </si>
  <si>
    <t>SCC_FAN_CTRL_3V3:FAN_I_SNS</t>
  </si>
  <si>
    <t>TEMP_MON</t>
  </si>
  <si>
    <t>SCC_TEMP_MON_ADC:TEMP_SUB_PCB</t>
  </si>
  <si>
    <t>PWR_MON</t>
  </si>
  <si>
    <t>PWR_MON_ADC:UxxS_PHTM_SNS</t>
  </si>
  <si>
    <t>PWR_MON_3V3:UxxS_SUB_PCB_PGOOD</t>
  </si>
  <si>
    <t>PHTM_CTRL</t>
  </si>
  <si>
    <t>SCC_PHTM_CTRL_3V3:PHTM_PWR_ON</t>
  </si>
  <si>
    <t>SCC_PHTM_CTRL_3V3:PHTM_GNSS_ON</t>
  </si>
  <si>
    <t>SCC_PHTM_CTRL_3V3:PHTM_AM_FM1_ON</t>
  </si>
  <si>
    <t>SCC_PHTM_CTRL_3V3:PHTM_DAB_FM2_ON</t>
  </si>
  <si>
    <t>SCC_PHTM_CTRL_3V3:PHTM_CAM_MIC_ON</t>
  </si>
  <si>
    <t>SCC_PHTM_CTRL_3V3:PHTM_GNSS_I_SNS</t>
  </si>
  <si>
    <t>SCC_PHTM_CTRL_3V3:PHTM_AM_FM1_I_SNS</t>
  </si>
  <si>
    <t>SCC_PHTM_CTRL_3V3:PHTM_FAULT_B</t>
  </si>
  <si>
    <t>SCC_PHTM_CTRL_3V3:TEMP_FAULT_B</t>
  </si>
  <si>
    <t>SCC_PHTM_CTRL_3V3:VOLT_FAULT_B</t>
  </si>
  <si>
    <t>SCC_PHTM_I2C_3V3:I2C_SCL</t>
  </si>
  <si>
    <t>SCC_PHTM_I2C_3V3:I2C_SDA</t>
  </si>
  <si>
    <t>PWR_CTRL</t>
  </si>
  <si>
    <t>PWR_CTRL_3V3:UxxS_PHTM_ON</t>
  </si>
  <si>
    <t>PWR_DNL_CTRL_3V3:UBAT_SENSE_ON</t>
  </si>
  <si>
    <t>PWR_DNL_CTRL_3V3:U140P_RECTIFIER_ON</t>
  </si>
  <si>
    <t>PWR_DNL_CTRL_3V3:U50S_CAN_ON</t>
  </si>
  <si>
    <t>PWR_DNL_CTRL_3V3:UxxS_PERI_ON</t>
  </si>
  <si>
    <t>PWR_DNL_CTRL_3V3:U33R_CPU_ON</t>
  </si>
  <si>
    <t>PWR_DNL_CTRL_3V3:UxxS_CPUPERI_ON</t>
  </si>
  <si>
    <t>PWR_DNL_CTRL_3V3:U50S_USB_ON</t>
  </si>
  <si>
    <t>PWR_DNL_CTRL_3V3:UxxS_PHTM_ON</t>
  </si>
  <si>
    <t>AUD_SCC</t>
  </si>
  <si>
    <t>SCC_AMP_I2C_3V3:I2C_SCL</t>
  </si>
  <si>
    <t>SCC_AMP_I2C_3V3:I2C_SDA</t>
  </si>
  <si>
    <t>SCC_MIC_I2C_3V3:I2C_SCL</t>
  </si>
  <si>
    <t>SCC_MIC_I2C_3V3:I2C_SDA</t>
  </si>
  <si>
    <t>CAN_HS_SCC</t>
  </si>
  <si>
    <t>SCC_CAN_HS_3V3:CAN_V_RXD</t>
  </si>
  <si>
    <t>SCC_CAN_HS_3V3:CAN_V_TXD</t>
  </si>
  <si>
    <t>SCC_CAN_HS_3V3:CAN_V_TR_STB_B</t>
  </si>
  <si>
    <t>SCC_CAN_HS_3V3:CAN_M_RXD</t>
  </si>
  <si>
    <t>SCC_CAN_HS_3V3:CAN_M_TXD</t>
  </si>
  <si>
    <t>SCC_CAN_HS_3V3:CAN_M_TR_STB_B</t>
  </si>
  <si>
    <t>PERI_SPI_SCC</t>
  </si>
  <si>
    <t>DNL_SCC</t>
  </si>
  <si>
    <t>SCC_DNL_UART_3V3:CPU_SCC_RST_B</t>
  </si>
  <si>
    <t>SYS_WAKEUP</t>
  </si>
  <si>
    <t>SYS_WAKEUP_3V3:WUP_HS_V_CAN_RXD</t>
  </si>
  <si>
    <t>SYS_WAKEUP_3V3:WUP_ILUM_B</t>
  </si>
  <si>
    <t>SYS_WAKEUP_3V3:WUP_ACC_B</t>
  </si>
  <si>
    <t>BTWLAN_SCC</t>
  </si>
  <si>
    <t>SCC_BTWLAN_CTRL_3V3:BT_WAKE_B</t>
  </si>
  <si>
    <t>SCC_BTWLAN_CTRL_3V3:WLAN_WAKE_B</t>
  </si>
  <si>
    <t>BTWLAN_DIAG_SCC</t>
  </si>
  <si>
    <t>SCC_DIAG_BTWLAN_ANT:WLAN_ADC</t>
  </si>
  <si>
    <t>SCC_DIAG_BTWLAN_ANT:BT_ADC</t>
  </si>
  <si>
    <t>SYS_SCC</t>
  </si>
  <si>
    <t>SYS_CPU_DNL_EN_SCC_B_3V3</t>
  </si>
  <si>
    <t>CPU_DNL_EN_SCC_B_3V3</t>
  </si>
  <si>
    <t>SYS_SCC_STR_CTRL_3V3:STR_SET</t>
  </si>
  <si>
    <t>SYS_SCC_STR_CTRL_3V3:STR_CLR</t>
  </si>
  <si>
    <t>SCC_DBG_AURIX</t>
  </si>
  <si>
    <t>SCC_DBG_JTAG_3V3:JTAG_TRSTN</t>
  </si>
  <si>
    <t>SCC_DBG_JTAG_3V3:JTAG_MODE</t>
  </si>
  <si>
    <t>SCC_DBG_JTAG_3V3:JTAG_SCC_RST_B</t>
  </si>
  <si>
    <t>SCC_DBG</t>
  </si>
  <si>
    <t>SCC_CPU_BOOT</t>
  </si>
  <si>
    <t>SCC_CPU_BOOT_3V3:BOOT_LUN_CTS</t>
  </si>
  <si>
    <t>SCC_CPU_BOOT_3V3:FORCE_USB</t>
  </si>
  <si>
    <t>SCC_CPU_BOOT_3V3:BOOT_LUNB</t>
  </si>
  <si>
    <t>SCC_CPU_BOOT_3V3:BOOT_SFI_SEC</t>
  </si>
  <si>
    <t>SCC_CPU_BOOT_3V3:FORCE_FAST_BOOT</t>
  </si>
  <si>
    <t>SYS_DBG</t>
  </si>
  <si>
    <t>SYS_DBG_3V3:CPU_RST_B</t>
  </si>
  <si>
    <t>SYS_DBG_3V3:DBG_WUP_B</t>
  </si>
  <si>
    <t>SYS_DBG_3V3:DBG_WDOG_OFF</t>
  </si>
  <si>
    <t>SYS_DBG_3V3:DBG_DNL_PWR_ON</t>
  </si>
  <si>
    <t>SYS_DBG_3V3:DBG_UARTS_EN</t>
  </si>
  <si>
    <t>SYS_DBG_1V8:DBG_WDOG_OFF</t>
  </si>
  <si>
    <t>CPU_SYS_ALIVE_OUT_3V3</t>
  </si>
  <si>
    <t>SYS_DBG_BOOT_3V3: BOOT_MODE0</t>
  </si>
  <si>
    <t>SYS_DBG_BOOT_3V3: BOOT_MODE1</t>
  </si>
  <si>
    <t>SYS_DBG_BOOT_3V3: BOOT_OPT0</t>
  </si>
  <si>
    <t>SYS_DBG_BOOT_3V3: BOOT_OPT1</t>
  </si>
  <si>
    <t>SYS_DBG_BOOT_3V3: BOOT_OPT2</t>
  </si>
  <si>
    <t>AMUX_SYS_ALIVE_OUT_3V3</t>
  </si>
  <si>
    <t>SCC_CPU</t>
  </si>
  <si>
    <t>SCC_CPU_CTRL_1V8:SCC_RST_REQ_CPU_B</t>
  </si>
  <si>
    <t>SCC_CPU_CTRL_3V3:SCC_SYS_RSTWARN_CPU_B</t>
  </si>
  <si>
    <t>SCC_CPU_CTRL_3V3:CPU_APP_RUN</t>
  </si>
  <si>
    <t>SCC_CPU_CTRL_3V3:CPU_GSS_RUN</t>
  </si>
  <si>
    <t>SCC_CPU_CTRL_3V3:DLT_SYNC</t>
  </si>
  <si>
    <t>SCC_CPU_CTRL_3V3:SCC_RST_REQ_CPU</t>
  </si>
  <si>
    <t>SCC_CPU_CTRL_3V3:UDROP60_B</t>
  </si>
  <si>
    <t>SCC_CPU_CTRL_3V3:CPU_PWR_OFF</t>
  </si>
  <si>
    <t>SCC_CPU_CTRL_1V8:CPU_SFI_RUN</t>
  </si>
  <si>
    <t>SCC_CPU_CTRL_3V3:CPU_SFI_RUN</t>
  </si>
  <si>
    <t>A2B</t>
  </si>
  <si>
    <t>CPU_A2B_TDM_1V8:RXD1</t>
  </si>
  <si>
    <t>CPU_A2B_TDM_1V8:TXD1</t>
  </si>
  <si>
    <t>CPU_A2B_I2C_1V8:I2C_SCL</t>
  </si>
  <si>
    <t>CPU_A2B_I2C_1V8:I2C_SDA</t>
  </si>
  <si>
    <t>SBR_STA710_3_CPU</t>
  </si>
  <si>
    <t>CPU_SBR_STA710_3_SPI_CS_1V8:SPI_CS_B</t>
  </si>
  <si>
    <t>CPU_SBR_STA710_3_I2S_DATA_1V8:I2S_DATA0</t>
  </si>
  <si>
    <t>CPU_SBR_STA710_3_I2S_DATA_1V8:I2S_DATA1</t>
  </si>
  <si>
    <t>CPU_SDARS_I2S_1V8:I2S_MCLK</t>
  </si>
  <si>
    <t>SDARS</t>
  </si>
  <si>
    <t>CPU_SDARS_CTRL_3V3:RST_B</t>
  </si>
  <si>
    <t>CPU_SDARS_CTRL_3V3:SHDN_B</t>
  </si>
  <si>
    <t>CPU_SDARS_I2S_3V3:I2S_CLK</t>
  </si>
  <si>
    <t>CPU_SDARS_I2S_3V3:I2S_DATA</t>
  </si>
  <si>
    <t>CPU_SDARS_I2S_3V3:I2S_LRCLK</t>
  </si>
  <si>
    <t>CPU_SDARS_I2S_3V3:I2S_MCLK</t>
  </si>
  <si>
    <t>CPU_SDARS_UART_3V3:UART_RXD</t>
  </si>
  <si>
    <t>CPU_SDARS_UART_3V3:UART_TXD</t>
  </si>
  <si>
    <t>SA8195SIP_BOOTCFG_1V8:WDOG_OFF</t>
  </si>
  <si>
    <t>SA8195SIP_BOOTCFG_1V8:MD01</t>
  </si>
  <si>
    <t>SA8195SIP_BOOTCFG_1V8:MD02</t>
  </si>
  <si>
    <t>SA8195SIP_BOOTCFG_1V8:MD05</t>
  </si>
  <si>
    <t>SA8195SIP_BOOTCFG_1V8:MD09</t>
  </si>
  <si>
    <t>SA8195SIP_BOOTCFG_1V8:MD11</t>
  </si>
  <si>
    <t>SA8195SIP_BOOTCFG_1V8:FORCE_USB</t>
  </si>
  <si>
    <t>SCC_CPU_CTRL_1V8:DBG_WDOG_OFF</t>
  </si>
  <si>
    <t>SCC_CPU_CTRL_1V8:CPU_DSP_RUN</t>
  </si>
  <si>
    <t>SCC_CPU_CTRL_3V3:DBG_WDOG_OFF</t>
  </si>
  <si>
    <t>SCC_CPU_CTRL_3V3:CPU_STR_MODE</t>
  </si>
  <si>
    <t>SCC_CPU_CTRL_3V3:STR_WUP_B</t>
  </si>
  <si>
    <t>SCC_CPU_CTRL_3V3:CPU_DSP_RUN</t>
  </si>
  <si>
    <t>SCC_CPU_CTRL_3V3:SCC_RST_REQ</t>
  </si>
  <si>
    <t>CPU_DBG_CTRL_3V3:BOOT_MODE0</t>
  </si>
  <si>
    <t>CPU_DBG_CTRL_3V3:BOOT_MODE1</t>
  </si>
  <si>
    <t>CPU_DBG_CTRL_3V3:BOOT_OPT0</t>
  </si>
  <si>
    <t>CPU_DBG_CTRL_3V3:BOOT_OPT1</t>
  </si>
  <si>
    <t>CPU_DBG_CTRL_3V3:BOOT_OPT2</t>
  </si>
  <si>
    <t>DBG</t>
  </si>
  <si>
    <t>DSP_SYS_ALIVE_OUT_3V3</t>
  </si>
  <si>
    <t>SCC_DBG_JTAG_3V3:JTAG_RDY</t>
  </si>
  <si>
    <t>SCC_DBG_JTAG_3V3:JTAG_EVTO</t>
  </si>
  <si>
    <t>GNSS</t>
  </si>
  <si>
    <t>GYRO</t>
  </si>
  <si>
    <t>USB20</t>
  </si>
  <si>
    <t>CPU_USB20_CTRL_1V8:USB_PWR_EN</t>
  </si>
  <si>
    <t>CPU_USB20_CTRL_1V8:USB_OC_B</t>
  </si>
  <si>
    <t>CPU_USB20_CTRL_1V8:USB_ID</t>
  </si>
  <si>
    <t>CPU_USB20:USB_DP</t>
  </si>
  <si>
    <t>CPU_USB20:USB_DM</t>
  </si>
  <si>
    <t>CPU_USB30_CTRL_1V8:USB_ID</t>
  </si>
  <si>
    <t>RTC_32kHz_OUT_3V3</t>
  </si>
  <si>
    <t>CPU_ETH</t>
  </si>
  <si>
    <t>VO_DP0</t>
  </si>
  <si>
    <t>CPU_VO_DP0_CTRL_1V8:RST_B</t>
  </si>
  <si>
    <t>CPU_VO_DP0_CTRL_1V8:INT_B</t>
  </si>
  <si>
    <t>CPU_VO_DP0_CTRL_1V8:HPD</t>
  </si>
  <si>
    <t>CPU_VO_DP0:DP_0P</t>
  </si>
  <si>
    <t>CPU_VO_DP0:DP_0N</t>
  </si>
  <si>
    <t>CPU_VO_DP0:DP_1P</t>
  </si>
  <si>
    <t>CPU_VO_DP0:DP_1N</t>
  </si>
  <si>
    <t>CPU_VO_DP0:DP_2P</t>
  </si>
  <si>
    <t>CPU_VO_DP0:DP_2N</t>
  </si>
  <si>
    <t>CPU_VO_DP0:DP_3P</t>
  </si>
  <si>
    <t>CPU_VO_DP0:DP_3N</t>
  </si>
  <si>
    <t>CPU_VO_DP0:DP_AUX_P</t>
  </si>
  <si>
    <t>CPU_VO_DP0:DP_AUX_N</t>
  </si>
  <si>
    <t>VO_DP1</t>
  </si>
  <si>
    <t>CPU_VO_DP1_CTRL_1V8:RST_B</t>
  </si>
  <si>
    <t>CPU_VO_DP1_CTRL_1V8:INT_B</t>
  </si>
  <si>
    <t>CPU_VO_DP1_CTRL_1V8:HPD</t>
  </si>
  <si>
    <t>CPU_VO_DP1:DP_0P</t>
  </si>
  <si>
    <t>CPU_VO_DP1:DP_0N</t>
  </si>
  <si>
    <t>CPU_VO_DP1:DP_1P</t>
  </si>
  <si>
    <t>CPU_VO_DP1:DP_1N</t>
  </si>
  <si>
    <t>CPU_VO_DP1:DP_2P</t>
  </si>
  <si>
    <t>CPU_VO_DP1:DP_2N</t>
  </si>
  <si>
    <t>CPU_VO_DP1:DP_3P</t>
  </si>
  <si>
    <t>CPU_VO_DP1:DP_3N</t>
  </si>
  <si>
    <t>CPU_VO_DP1:DP_AUX_P</t>
  </si>
  <si>
    <t>CPU_VO_DP1:DP_AUX_N</t>
  </si>
  <si>
    <t>VO_eDP</t>
  </si>
  <si>
    <t>CPU_VO_eDP_CTRL_1V8:RST_B</t>
  </si>
  <si>
    <t>CPU_VO_eDP_CTRL_1V8:INT_B</t>
  </si>
  <si>
    <t>CPU_VO_eDP_CTRL_1V8:HPD</t>
  </si>
  <si>
    <t>CPU_VO_eDP:DP_0P</t>
  </si>
  <si>
    <t>CPU_VO_eDP:DP_0N</t>
  </si>
  <si>
    <t>CPU_VO_eDP:DP_1P</t>
  </si>
  <si>
    <t>CPU_VO_eDP:DP_1N</t>
  </si>
  <si>
    <t>CPU_VO_eDP:DP_2P</t>
  </si>
  <si>
    <t>CPU_VO_eDP:DP_2N</t>
  </si>
  <si>
    <t>CPU_VO_eDP:DP_3P</t>
  </si>
  <si>
    <t>CPU_VO_eDP:DP_3N</t>
  </si>
  <si>
    <t>CPU_VO_eDP:DP_AUX_P</t>
  </si>
  <si>
    <t>CPU_VO_eDP:DP_AUX_N</t>
  </si>
  <si>
    <t>VO_DSI</t>
  </si>
  <si>
    <t>CPU_VO_DSI_CTRL_1V8:RST_B</t>
  </si>
  <si>
    <t>CPU_VO_DSI_CTRL_1V8:INT_B</t>
  </si>
  <si>
    <t>CPU_VO_DSI_I2C_1V8:I2C_SCL</t>
  </si>
  <si>
    <t>CPU_VO_DSI_I2C_1V8:I2C_SDA</t>
  </si>
  <si>
    <t>CPU_VO_DSI_DSI0:CLK_P</t>
  </si>
  <si>
    <t>CPU_VO_DSI_DSI0:CLK_N</t>
  </si>
  <si>
    <t>CPU_VO_DSI_DSI0:D0P</t>
  </si>
  <si>
    <t>CPU_VO_DSI_DSI0:D0N</t>
  </si>
  <si>
    <t>CPU_VO_DSI_DSI0:D1P</t>
  </si>
  <si>
    <t>CPU_VO_DSI_DSI0:D1N</t>
  </si>
  <si>
    <t>CPU_VO_DSI_DSI0:D2P</t>
  </si>
  <si>
    <t>CPU_VO_DSI_DSI0:D2N</t>
  </si>
  <si>
    <t>CPU_VO_DSI_DSI0:D3P</t>
  </si>
  <si>
    <t>CPU_VO_DSI_DSI0:D3N</t>
  </si>
  <si>
    <t>CPU_VO_DSI_DSI1:CLK_P</t>
  </si>
  <si>
    <t>CPU_VO_DSI_DSI1:CLK_N</t>
  </si>
  <si>
    <t>CPU_VO_DSI_DSI1:D0P</t>
  </si>
  <si>
    <t>CPU_VO_DSI_DSI1:D0N</t>
  </si>
  <si>
    <t>CPU_VO_DSI_DSI1:D1P</t>
  </si>
  <si>
    <t>CPU_VO_DSI_DSI1:D1N</t>
  </si>
  <si>
    <t>CPU_VO_DSI_DSI1:D2P</t>
  </si>
  <si>
    <t>CPU_VO_DSI_DSI1:D2N</t>
  </si>
  <si>
    <t>CPU_VO_DSI_DSI1:D3P</t>
  </si>
  <si>
    <t>CPU_VO_DSI_DSI1:D3N</t>
  </si>
  <si>
    <t>VI0</t>
  </si>
  <si>
    <t>CPU_VI0_CTRL_1V8:RST_B</t>
  </si>
  <si>
    <t>CPU_VI0_CTRL_1V8:INT_B</t>
  </si>
  <si>
    <t>CPU_VI0_CSI:CLK_P</t>
  </si>
  <si>
    <t>CPU_VI0_CSI:CLK_N</t>
  </si>
  <si>
    <t>CPU_VI0_CSI:DAT0_P</t>
  </si>
  <si>
    <t>CPU_VI0_CSI:DAT0_N</t>
  </si>
  <si>
    <t>CPU_VI0_CSI:DAT1_P</t>
  </si>
  <si>
    <t>CPU_VI0_CSI:DAT1_N</t>
  </si>
  <si>
    <t>CPU_VI0_CSI:DAT2_P</t>
  </si>
  <si>
    <t>CPU_VI0_CSI:DAT2_N</t>
  </si>
  <si>
    <t>CPU_VI0_CSI:DAT3_P</t>
  </si>
  <si>
    <t>CPU_VI0_CSI:DAT3_N</t>
  </si>
  <si>
    <t>CPU_VI0_I2C_1V8:I2C_SCL</t>
  </si>
  <si>
    <t>CPU_VI0_I2C_1V8:I2C_SDA</t>
  </si>
  <si>
    <t>VI1</t>
  </si>
  <si>
    <t>CPU_VI1_CSI:CLK_P</t>
  </si>
  <si>
    <t>CPU_VI1_CSI:CLK_N</t>
  </si>
  <si>
    <t>CPU_VI1_CSI:DAT0_P</t>
  </si>
  <si>
    <t>CPU_VI1_CSI:DAT0_N</t>
  </si>
  <si>
    <t>CPU_VI1_CSI:DAT1_P</t>
  </si>
  <si>
    <t>CPU_VI1_CSI:DAT1_N</t>
  </si>
  <si>
    <t>CPU_VI1_CSI:DAT2_P</t>
  </si>
  <si>
    <t>CPU_VI1_CSI:DAT2_N</t>
  </si>
  <si>
    <t>CPU_VI1_CSI:DAT3_P</t>
  </si>
  <si>
    <t>CPU_VI1_CSI:DAT3_N</t>
  </si>
  <si>
    <t>VI2</t>
  </si>
  <si>
    <t>CPU_VI2_CSI:CLK_P</t>
  </si>
  <si>
    <t>CPU_VI2_CSI:CLK_N</t>
  </si>
  <si>
    <t>CPU_VI2_CSI:DAT0_P</t>
  </si>
  <si>
    <t>CPU_VI2_CSI:DAT0_N</t>
  </si>
  <si>
    <t>CPU_VI2_CSI:DAT1_P</t>
  </si>
  <si>
    <t>CPU_VI2_CSI:DAT1_N</t>
  </si>
  <si>
    <t>CPU_VI2_CSI:DAT2_P</t>
  </si>
  <si>
    <t>CPU_VI2_CSI:DAT2_N</t>
  </si>
  <si>
    <t>CPU_VI2_CSI:DAT3_P</t>
  </si>
  <si>
    <t>CPU_VI2_CSI:DAT3_N</t>
  </si>
  <si>
    <t>VI3</t>
  </si>
  <si>
    <t>CPU_VI3_CSI:CLK_P</t>
  </si>
  <si>
    <t>CPU_VI3_CSI:CLK_N</t>
  </si>
  <si>
    <t>CPU_VI3_CSI:DAT0_P</t>
  </si>
  <si>
    <t>CPU_VI3_CSI:DAT0_N</t>
  </si>
  <si>
    <t>CPU_VI3_CSI:DAT1_P</t>
  </si>
  <si>
    <t>CPU_VI3_CSI:DAT1_N</t>
  </si>
  <si>
    <t>CPU_VI3_CSI:DAT2_P</t>
  </si>
  <si>
    <t>CPU_VI3_CSI:DAT2_N</t>
  </si>
  <si>
    <t>CPU_VI3_CSI:DAT3_P</t>
  </si>
  <si>
    <t>CPU_VI3_CSI:DAT3_N</t>
  </si>
  <si>
    <t>CPU_VO_DP2HDMI_DP:DP_TX0_P</t>
  </si>
  <si>
    <t>CPU_VO_DP2HDMI_DP:DP_TX0_N</t>
  </si>
  <si>
    <t>CPU_VO_DP2HDMI_DP:DP_TX1_P</t>
  </si>
  <si>
    <t>CPU_VO_DP2HDMI_DP:DP_TX1_N</t>
  </si>
  <si>
    <t>CPU_VO_DP2HDMI_DP:DP_TX2_P</t>
  </si>
  <si>
    <t>CPU_VO_DP2HDMI_DP:DP_TX2_N</t>
  </si>
  <si>
    <t>CPU_VO_DP2HDMI_DP:DP_TX3_P</t>
  </si>
  <si>
    <t>CPU_VO_DP2HDMI_DP:DP_TX3_N</t>
  </si>
  <si>
    <t>CPU_VO_DP2HDMI_DP:DP_AUX_P</t>
  </si>
  <si>
    <t>CPU_VO_DP2HDMI_DP:DP_AUX_N</t>
  </si>
  <si>
    <t>CPU_VO_DP2HDMI_CTRL_3V3:INT_B</t>
  </si>
  <si>
    <t>CPU_VO_DP2HDMI_CTRL_3V3:RST_B</t>
  </si>
  <si>
    <t>CPU_VO_DP2HDMI_CTRL_3V3:DP_HPD</t>
  </si>
  <si>
    <t>VO_RSE</t>
  </si>
  <si>
    <t>CPU_VO_RSE_DP:DP_TX0_P</t>
  </si>
  <si>
    <t>CPU_VO_RSE_DP:DP_TX0_N</t>
  </si>
  <si>
    <t>CPU_VO_RSE_DP:DP_TX1_P</t>
  </si>
  <si>
    <t>CPU_VO_RSE_DP:DP_TX1_N</t>
  </si>
  <si>
    <t>CPU_VO_RSE_DP:DP_AUX_P</t>
  </si>
  <si>
    <t>CPU_VO_RSE_DP:DP_AUX_N</t>
  </si>
  <si>
    <t>CPU_VO_RSE_CTRL_1V8:RST_B</t>
  </si>
  <si>
    <t>CPU_VO_RSE_CTRL_1V8:DP_HPD</t>
  </si>
  <si>
    <t>CPU_VO_RSE_I2C_1V8:I2C_SCL</t>
  </si>
  <si>
    <t>CPU_VO_RSE_I2C_1V8:I2C_SDA</t>
  </si>
  <si>
    <t>SCC_RSE_I2C_3V3:I2C_SCL</t>
  </si>
  <si>
    <t>SCC_RSE_I2C_3V3:I2C_SDA</t>
  </si>
  <si>
    <t>SCC_VO_RSE_CTRL_3V3:EN_PHTM_I2C</t>
  </si>
  <si>
    <t>Parameter Class</t>
  </si>
  <si>
    <t>SA8155P</t>
  </si>
  <si>
    <t>PinMuxEGPIO</t>
  </si>
  <si>
    <t>PinMux01</t>
  </si>
  <si>
    <t>PinMux02</t>
  </si>
  <si>
    <t>PinMux03</t>
  </si>
  <si>
    <t>PinMux04</t>
  </si>
  <si>
    <t>PinMux05</t>
  </si>
  <si>
    <t>PinMux06</t>
  </si>
  <si>
    <t>PinMux07</t>
  </si>
  <si>
    <t>PinMux08</t>
  </si>
  <si>
    <t>PinMuxQ1</t>
  </si>
  <si>
    <t>PinMuxQ2</t>
  </si>
  <si>
    <t>PinMuxQ3</t>
  </si>
  <si>
    <t>PinMuxQ4</t>
  </si>
  <si>
    <t>PinMuxQ5</t>
  </si>
  <si>
    <t>PinMuxQ6</t>
  </si>
  <si>
    <t>PinMuxQ7</t>
  </si>
  <si>
    <t>PinMuxQ8</t>
  </si>
  <si>
    <t>_START_SB</t>
  </si>
  <si>
    <t>CCS20</t>
  </si>
  <si>
    <t>_END_SB</t>
  </si>
  <si>
    <t>_PARA_ROW</t>
  </si>
  <si>
    <t>SA8155SIP Ball Name (SA8155P)</t>
  </si>
  <si>
    <t>SA8195SIP Ball Name (SA8155P)</t>
  </si>
  <si>
    <t>SA8155SoC Ball Name (SA8155P)</t>
  </si>
  <si>
    <t>SA8155SoC Ball ID (SA8155P)</t>
  </si>
  <si>
    <t>SiPV1 Ball Name (SA8155P)</t>
  </si>
  <si>
    <t>SiPV1 Ball ID (SA8155P)</t>
  </si>
  <si>
    <t>PRE-SiPV2 Ball Name (SA8155P)</t>
  </si>
  <si>
    <t>PRE-SiPV2 Ball ID (SA8155P)</t>
  </si>
  <si>
    <t>Power Domain (SA8155P)</t>
  </si>
  <si>
    <t>SoC Schematic Block Name (SA8155P)</t>
  </si>
  <si>
    <t>SiPV1 Schematic Block Name (SA8155P)</t>
  </si>
  <si>
    <t>SiPV2 Schematic Block Name (SA8155P)</t>
  </si>
  <si>
    <t>SiP8195Schematic Block Name (SA8155P)</t>
  </si>
  <si>
    <t>Pad Grp (SA8155P)</t>
  </si>
  <si>
    <t>Pad Pull (SA8155P)</t>
  </si>
  <si>
    <t>Default Pull (SA8155P)</t>
  </si>
  <si>
    <t>REG_IO_GPIO_PULL (SA8155P)</t>
  </si>
  <si>
    <t>REG_IO_DRV_STRENGTH (SA8155P)</t>
  </si>
  <si>
    <t>REG_GPIO_OE (SA8155P)</t>
  </si>
  <si>
    <t>REG_GPIO_IN_OUT (SA8155P)</t>
  </si>
  <si>
    <t>PDC_GIC (SA8155P)</t>
  </si>
  <si>
    <t>PDCAvailable (SA8155P)</t>
  </si>
  <si>
    <t>WakeUp Int (SA8155P)</t>
  </si>
  <si>
    <t>BootMode (SA8155P)</t>
  </si>
  <si>
    <t>PinMux exists (SA8155P)</t>
  </si>
  <si>
    <t>Interfaces (SA8155P)</t>
  </si>
  <si>
    <t>PortEGPIO (PinMuxEGPIO)</t>
  </si>
  <si>
    <t>InstanceEGPIO (PinMuxEGPIO)</t>
  </si>
  <si>
    <t>RegSettingEGPIO (PinMuxEGPIO)</t>
  </si>
  <si>
    <t>Port1 (PinMux01)</t>
  </si>
  <si>
    <t>Instance1 (PinMux01)</t>
  </si>
  <si>
    <t>RegSetting1 (PinMux01)</t>
  </si>
  <si>
    <t>Port2 (PinMux02)</t>
  </si>
  <si>
    <t>Instance2 (PinMux02)</t>
  </si>
  <si>
    <t>RegSetting2 (PinMux02)</t>
  </si>
  <si>
    <t>Port3 (PinMux03)</t>
  </si>
  <si>
    <t>Instance3 (PinMux03)</t>
  </si>
  <si>
    <t>RegSetting3 (PinMux03)</t>
  </si>
  <si>
    <t>Port4 (PinMux04)</t>
  </si>
  <si>
    <t>Instance4 (PinMux04)</t>
  </si>
  <si>
    <t>RegSetting4 (PinMux04)</t>
  </si>
  <si>
    <t>Port5 (PinMux05)</t>
  </si>
  <si>
    <t>Instance5 (PinMux05)</t>
  </si>
  <si>
    <t>RegSetting5 (PinMux05)</t>
  </si>
  <si>
    <t>Port6 (PinMux06)</t>
  </si>
  <si>
    <t>Instance6 (PinMux06)</t>
  </si>
  <si>
    <t>RegSetting6 (PinMux06)</t>
  </si>
  <si>
    <t>Port7 (PinMux07)</t>
  </si>
  <si>
    <t>Instance7 (PinMux07)</t>
  </si>
  <si>
    <t>RegSetting7 (PinMux07)</t>
  </si>
  <si>
    <t>Port8 (PinMux08)</t>
  </si>
  <si>
    <t>Instance8 (PinMux08)</t>
  </si>
  <si>
    <t>RegSetting8 (PinMux08)</t>
  </si>
  <si>
    <t>QUPPort1 (PinMuxQ1)</t>
  </si>
  <si>
    <t>InstanceQUP1 (PinMuxQ1)</t>
  </si>
  <si>
    <t>RegSettingQUP1 (PinMuxQ1)</t>
  </si>
  <si>
    <t>QUPPort2 (PinMuxQ2)</t>
  </si>
  <si>
    <t>InstanceQUP2 (PinMuxQ2)</t>
  </si>
  <si>
    <t>RegSettingQUP2 (PinMuxQ2)</t>
  </si>
  <si>
    <t>QUPPort3 (PinMuxQ3)</t>
  </si>
  <si>
    <t>InstanceQUP3 (PinMuxQ3)</t>
  </si>
  <si>
    <t>RegSettingQUP3 (PinMuxQ3)</t>
  </si>
  <si>
    <t>QUPPort4 (PinMuxQ4)</t>
  </si>
  <si>
    <t>InstanceQUP4 (PinMuxQ4)</t>
  </si>
  <si>
    <t>RegSettingQUP4 (PinMuxQ4)</t>
  </si>
  <si>
    <t>QUPPort5 (PinMuxQ5)</t>
  </si>
  <si>
    <t>InstanceQUP5 (PinMuxQ5)</t>
  </si>
  <si>
    <t>RegSettingQUP5 (PinMuxQ5)</t>
  </si>
  <si>
    <t>QUPPort6 (PinMuxQ6)</t>
  </si>
  <si>
    <t>InstanceQUP6 (PinMuxQ6)</t>
  </si>
  <si>
    <t>RegSettingQUP6 (PinMuxQ6)</t>
  </si>
  <si>
    <t>QUPPort7 (PinMuxQ7)</t>
  </si>
  <si>
    <t>InstanceQUP7 (PinMuxQ7)</t>
  </si>
  <si>
    <t>RegSettingQUP7 (PinMuxQ7)</t>
  </si>
  <si>
    <t>QUPPort8 (PinMuxQ8)</t>
  </si>
  <si>
    <t>InstanceQUP8 (PinMuxQ8)</t>
  </si>
  <si>
    <t>RegSettingQUP8 (PinMuxQ8)</t>
  </si>
  <si>
    <t>Changes to previous SB (CCS20)</t>
  </si>
  <si>
    <t>PinMuxed Name (CCS20)</t>
  </si>
  <si>
    <t>PinMuxSHDW0 (CCS20)</t>
  </si>
  <si>
    <t>Selected Interface (CCS20)</t>
  </si>
  <si>
    <t>SelectedSHDW (CCS20)</t>
  </si>
  <si>
    <t>PinMux Setting (CCS20)</t>
  </si>
  <si>
    <t>Remarks (CCS20)</t>
  </si>
  <si>
    <t>OperatingSystem/Domains (CCS20)</t>
  </si>
  <si>
    <t>SW driver names (CCS20)</t>
  </si>
  <si>
    <t>GM VCU SW comments (CCS20)</t>
  </si>
  <si>
    <t>IRQ (CCS20)</t>
  </si>
  <si>
    <t>Direction (CCS20)</t>
  </si>
  <si>
    <t>Netlist review result (CCS20)</t>
  </si>
  <si>
    <t>Imported Schematic Signal Name (CCS20)</t>
  </si>
  <si>
    <t>Imported External Termination (CCS20)</t>
  </si>
  <si>
    <t>Changes to previous SB (POC_NESSY2)</t>
  </si>
  <si>
    <t>PinMuxed Name (POC_NESSY2)</t>
  </si>
  <si>
    <t>PinMuxSHDW0 (POC_NESSY2)</t>
  </si>
  <si>
    <t>Selected Interface (POC_NESSY2)</t>
  </si>
  <si>
    <t>SelectedSHDW (POC_NESSY2)</t>
  </si>
  <si>
    <t>PinMux Setting (POC_NESSY2)</t>
  </si>
  <si>
    <t>Gen5 Signal Name (POC_NESSY2)</t>
  </si>
  <si>
    <t>Interface Group (POC_NESSY2)</t>
  </si>
  <si>
    <t>OperatingSystem/Domains (POC_NESSY2)</t>
  </si>
  <si>
    <t>SW driver names (POC_NESSY2)</t>
  </si>
  <si>
    <t>GM VCU SW comments (POC_NESSY2)</t>
  </si>
  <si>
    <t>IRQ (POC_NESSY2)</t>
  </si>
  <si>
    <t>Remarks (POC_NESSY2)</t>
  </si>
  <si>
    <t>Direction (POC_NESSY2)</t>
  </si>
  <si>
    <t>ResetValue (POC_NESSY2)</t>
  </si>
  <si>
    <t>External Termination (POC_NESSY2)</t>
  </si>
  <si>
    <t>IO_GPIO_PULL (POC_NESSY2)</t>
  </si>
  <si>
    <t>IO_DRV_STRENGTH (POC_NESSY2)</t>
  </si>
  <si>
    <t>Netlist review result (POC_NESSY2)</t>
  </si>
  <si>
    <t>Imported Schematic Signal Name (POC_NESSY2)</t>
  </si>
  <si>
    <t>Imported External Termination (POC_NESSY2)</t>
  </si>
  <si>
    <t>GPIO_0</t>
  </si>
  <si>
    <t>AA35</t>
  </si>
  <si>
    <t>AC38</t>
  </si>
  <si>
    <t>AV38</t>
  </si>
  <si>
    <t>AU34</t>
  </si>
  <si>
    <t>AH35</t>
  </si>
  <si>
    <t>PinMux1</t>
  </si>
  <si>
    <t>PD:nppukp</t>
  </si>
  <si>
    <t>PD</t>
  </si>
  <si>
    <t>TLMM_GPIO_CFG0(1:0)</t>
  </si>
  <si>
    <t>TLMM_GPIO_CFG0(8:6)</t>
  </si>
  <si>
    <t>TLMM_GPIO_CFG0(9:9)</t>
  </si>
  <si>
    <t>TLMM_GPIO_IN_OUT0(1:1)</t>
  </si>
  <si>
    <t>YES</t>
  </si>
  <si>
    <t>GPIO</t>
  </si>
  <si>
    <t>TLMM_GPIO_CFG0(5:2)=0</t>
  </si>
  <si>
    <t>QUP_L0[0]</t>
  </si>
  <si>
    <t>QUP0</t>
  </si>
  <si>
    <t>TLMM_GPIO_CFG0(5:2)=1</t>
  </si>
  <si>
    <t>UART_CTS</t>
  </si>
  <si>
    <t>UART_QUP0, QUP0</t>
  </si>
  <si>
    <t>I2C_SDA</t>
  </si>
  <si>
    <t>I2C_QUP0, QUP0</t>
  </si>
  <si>
    <t>SPI-M_MISO</t>
  </si>
  <si>
    <t>SPI-M_QUP0, QUP0</t>
  </si>
  <si>
    <t>SPI-S_MOSI</t>
  </si>
  <si>
    <t>SPI-S_QUP0, QUP0</t>
  </si>
  <si>
    <t>Q4</t>
  </si>
  <si>
    <t>Driver</t>
  </si>
  <si>
    <t>inc_tp / inc_router</t>
  </si>
  <si>
    <t>ok</t>
  </si>
  <si>
    <t>GPIO_1</t>
  </si>
  <si>
    <t>Y34</t>
  </si>
  <si>
    <t>AB37</t>
  </si>
  <si>
    <t>AW37</t>
  </si>
  <si>
    <t>AT34</t>
  </si>
  <si>
    <t>AH34</t>
  </si>
  <si>
    <t>TLMM_GPIO_CFG1(1:0)</t>
  </si>
  <si>
    <t>TLMM_GPIO_CFG1(8:6)</t>
  </si>
  <si>
    <t>TLMM_GPIO_CFG1(9:9)</t>
  </si>
  <si>
    <t>TLMM_GPIO_IN_OUT1(1:1)</t>
  </si>
  <si>
    <t>TLMM_GPIO_CFG1(5:2)=0</t>
  </si>
  <si>
    <t>QUP_L1[0]</t>
  </si>
  <si>
    <t>TLMM_GPIO_CFG1(5:2)=1</t>
  </si>
  <si>
    <t>UART_RFR</t>
  </si>
  <si>
    <t>I2C_SCL</t>
  </si>
  <si>
    <t>SPI-M_MOSI</t>
  </si>
  <si>
    <t>SPI-S_MISO</t>
  </si>
  <si>
    <t>GPIO_2</t>
  </si>
  <si>
    <t>AA34</t>
  </si>
  <si>
    <t>AC37</t>
  </si>
  <si>
    <t>AV36</t>
  </si>
  <si>
    <t>AU33</t>
  </si>
  <si>
    <t>AJ34</t>
  </si>
  <si>
    <t>TLMM_GPIO_CFG2(1:0)</t>
  </si>
  <si>
    <t>TLMM_GPIO_CFG2(8:6)</t>
  </si>
  <si>
    <t>TLMM_GPIO_CFG2(9:9)</t>
  </si>
  <si>
    <t>TLMM_GPIO_IN_OUT2(1:1)</t>
  </si>
  <si>
    <t>TLMM_GPIO_CFG2(5:2)=0</t>
  </si>
  <si>
    <t>QUP_L2[0]</t>
  </si>
  <si>
    <t>TLMM_GPIO_CFG2(5:2)=1</t>
  </si>
  <si>
    <t>UART_Tx</t>
  </si>
  <si>
    <t>SPI-M_SCLK</t>
  </si>
  <si>
    <t>SPI-S_SCLK</t>
  </si>
  <si>
    <t>Q3</t>
  </si>
  <si>
    <t>GPIO_3</t>
  </si>
  <si>
    <t>AB35</t>
  </si>
  <si>
    <t>AD38</t>
  </si>
  <si>
    <t>AW35</t>
  </si>
  <si>
    <t>AT33</t>
  </si>
  <si>
    <t>AJ35</t>
  </si>
  <si>
    <t>TLMM_GPIO_CFG3(1:0)</t>
  </si>
  <si>
    <t>TLMM_GPIO_CFG3(8:6)</t>
  </si>
  <si>
    <t>TLMM_GPIO_CFG3(9:9)</t>
  </si>
  <si>
    <t>TLMM_GPIO_IN_OUT3(1:1)</t>
  </si>
  <si>
    <t>PDC31_GIC543</t>
  </si>
  <si>
    <t>PDC</t>
  </si>
  <si>
    <t>Y</t>
  </si>
  <si>
    <t>WUP_GPIO_3</t>
  </si>
  <si>
    <t>WUP_GPIO,PDC</t>
  </si>
  <si>
    <t>TLMM_GPIO_CFG3(5:2)=0</t>
  </si>
  <si>
    <t>QUP_L3[0]</t>
  </si>
  <si>
    <t>TLMM_GPIO_CFG3(5:2)=1</t>
  </si>
  <si>
    <t>UART_Rx</t>
  </si>
  <si>
    <t>SPI-M_CS_0</t>
  </si>
  <si>
    <t>SPI-S_CS</t>
  </si>
  <si>
    <t>GPIO_4</t>
  </si>
  <si>
    <t>AR35</t>
  </si>
  <si>
    <t>AU38</t>
  </si>
  <si>
    <t>AB38</t>
  </si>
  <si>
    <t>AL18</t>
  </si>
  <si>
    <t>AG32</t>
  </si>
  <si>
    <t>TLMM_GPIO_CFG4(1:0)</t>
  </si>
  <si>
    <t>TLMM_GPIO_CFG4(8:6)</t>
  </si>
  <si>
    <t>TLMM_GPIO_CFG4(9:9)</t>
  </si>
  <si>
    <t>TLMM_GPIO_IN_OUT4(1:1)</t>
  </si>
  <si>
    <t>TLMM_GPIO_CFG4(5:2)=0</t>
  </si>
  <si>
    <t>QUP_L2[6]</t>
  </si>
  <si>
    <t>QUP6</t>
  </si>
  <si>
    <t>TLMM_GPIO_CFG4(5:2)=1</t>
  </si>
  <si>
    <t>RGMII_TXD1/RMII_TXD1</t>
  </si>
  <si>
    <t>RGMII</t>
  </si>
  <si>
    <t>TLMM_GPIO_CFG4(5:2)=2</t>
  </si>
  <si>
    <t>HSUART_Tx</t>
  </si>
  <si>
    <t>HSUART_QUP6, QUP6</t>
  </si>
  <si>
    <t>SPI-M_QUP6, QUP6</t>
  </si>
  <si>
    <t>QNX Ethernet Driver “emac0”</t>
  </si>
  <si>
    <t>GPIO_5</t>
  </si>
  <si>
    <t>AT35</t>
  </si>
  <si>
    <t>AA39</t>
  </si>
  <si>
    <t>AL16</t>
  </si>
  <si>
    <t>AF33</t>
  </si>
  <si>
    <t>TLMM_GPIO_CFG5(1:0)</t>
  </si>
  <si>
    <t>TLMM_GPIO_CFG5(8:6)</t>
  </si>
  <si>
    <t>TLMM_GPIO_CFG5(9:9)</t>
  </si>
  <si>
    <t>TLMM_GPIO_IN_OUT5(1:1)</t>
  </si>
  <si>
    <t>PDC32_GIC544</t>
  </si>
  <si>
    <t>WUP_GPIO_5</t>
  </si>
  <si>
    <t>TLMM_GPIO_CFG5(5:2)=0</t>
  </si>
  <si>
    <t>QUP_L3[6]</t>
  </si>
  <si>
    <t>TLMM_GPIO_CFG5(5:2)=1</t>
  </si>
  <si>
    <t>RGMII_TXD2</t>
  </si>
  <si>
    <t>TLMM_GPIO_CFG5(5:2)=2</t>
  </si>
  <si>
    <t>HSUART_Rx</t>
  </si>
  <si>
    <t>GPIO_6</t>
  </si>
  <si>
    <t>AU35</t>
  </si>
  <si>
    <t>AW38</t>
  </si>
  <si>
    <t>Y38</t>
  </si>
  <si>
    <t>AK19</t>
  </si>
  <si>
    <t>AH33</t>
  </si>
  <si>
    <t>TLMM_GPIO_CFG6(1:0)</t>
  </si>
  <si>
    <t>TLMM_GPIO_CFG6(8:6)</t>
  </si>
  <si>
    <t>TLMM_GPIO_CFG6(9:9)</t>
  </si>
  <si>
    <t>TLMM_GPIO_IN_OUT6(1:1)</t>
  </si>
  <si>
    <t>TLMM_GPIO_CFG6(5:2)=0</t>
  </si>
  <si>
    <t>QUP_L0[6]</t>
  </si>
  <si>
    <t>TLMM_GPIO_CFG6(5:2)=1</t>
  </si>
  <si>
    <t>RGMII_TXD3</t>
  </si>
  <si>
    <t>TLMM_GPIO_CFG6(5:2)=2</t>
  </si>
  <si>
    <t>QUP_L6_0_CS</t>
  </si>
  <si>
    <t>TLMM_GPIO_CFG6(5:2)=3</t>
  </si>
  <si>
    <t>SPI-M_CS_3</t>
  </si>
  <si>
    <t>HSUART_CTS</t>
  </si>
  <si>
    <t>I2C_QUP6, QUP6</t>
  </si>
  <si>
    <t>GPIO_7</t>
  </si>
  <si>
    <t>AP33</t>
  </si>
  <si>
    <t>AT36</t>
  </si>
  <si>
    <t>W39</t>
  </si>
  <si>
    <t>AK17</t>
  </si>
  <si>
    <t>AE32</t>
  </si>
  <si>
    <t>TLMM_GPIO_CFG7(1:0)</t>
  </si>
  <si>
    <t>TLMM_GPIO_CFG7(8:6)</t>
  </si>
  <si>
    <t>TLMM_GPIO_CFG7(9:9)</t>
  </si>
  <si>
    <t>TLMM_GPIO_IN_OUT7(1:1)</t>
  </si>
  <si>
    <t>TLMM_GPIO_CFG7(5:2)=0</t>
  </si>
  <si>
    <t>QUP_L1[6]</t>
  </si>
  <si>
    <t>TLMM_GPIO_CFG7(5:2)=1</t>
  </si>
  <si>
    <t>RGMII_MDC</t>
  </si>
  <si>
    <t>TLMM_GPIO_CFG7(5:2)=2</t>
  </si>
  <si>
    <t>QUP_L5_0_CS</t>
  </si>
  <si>
    <t>TLMM_GPIO_CFG7(5:2)=3</t>
  </si>
  <si>
    <t>SPI-M_CS_2</t>
  </si>
  <si>
    <t>HSUART_RFR</t>
  </si>
  <si>
    <t>Unused</t>
  </si>
  <si>
    <t>Is with MDIO_CPU from 88Q5054? Then it’s connect to SCC (but is not in use, would have beeen needed in case ESM on AUTOSAR)</t>
  </si>
  <si>
    <t>MUST_BE_OPEN_FOR_HIGH</t>
  </si>
  <si>
    <t>GPIO_8</t>
  </si>
  <si>
    <t>AL22</t>
  </si>
  <si>
    <t>AN25</t>
  </si>
  <si>
    <t>AP8</t>
  </si>
  <si>
    <t>AJ16</t>
  </si>
  <si>
    <t>TLMM_GPIO_CFG8(1:0)</t>
  </si>
  <si>
    <t>TLMM_GPIO_CFG8(8:6)</t>
  </si>
  <si>
    <t>TLMM_GPIO_CFG8(9:9)</t>
  </si>
  <si>
    <t>TLMM_GPIO_IN_OUT8(1:1)</t>
  </si>
  <si>
    <t>PDC33_GIC545</t>
  </si>
  <si>
    <t>WUP_GPIO_8</t>
  </si>
  <si>
    <t>TLMM_GPIO_CFG8(5:2)=0</t>
  </si>
  <si>
    <t>MDP_VSYNC_P_MIRA</t>
  </si>
  <si>
    <t>MDP</t>
  </si>
  <si>
    <t>TLMM_GPIO_CFG8(5:2)=1</t>
  </si>
  <si>
    <t>QNX touch driver</t>
  </si>
  <si>
    <t>INT</t>
  </si>
  <si>
    <r>
      <t xml:space="preserve">D5700(AL22) </t>
    </r>
    <r>
      <rPr>
        <b/>
        <sz val="10"/>
        <color theme="1"/>
        <rFont val="Arial"/>
        <family val="2"/>
      </rPr>
      <t>CPU_RVCD_CTRL_1V8:INT_B</t>
    </r>
    <r>
      <rPr>
        <sz val="10"/>
        <rFont val="Arial"/>
      </rPr>
      <t>,D1870=</t>
    </r>
    <r>
      <rPr>
        <b/>
        <sz val="10"/>
        <color rgb="FFC00000"/>
        <rFont val="Arial"/>
        <family val="2"/>
      </rPr>
      <t>MAX9288</t>
    </r>
    <r>
      <rPr>
        <sz val="10"/>
        <rFont val="Arial"/>
      </rPr>
      <t>(</t>
    </r>
    <r>
      <rPr>
        <b/>
        <sz val="10"/>
        <color rgb="FFC00000"/>
        <rFont val="Arial"/>
        <family val="2"/>
      </rPr>
      <t>INTOUT</t>
    </r>
    <r>
      <rPr>
        <sz val="10"/>
        <rFont val="Arial"/>
      </rPr>
      <t>) ENDPNT</t>
    </r>
  </si>
  <si>
    <r>
      <t>CPU_RVCD_CTRL_1V8:INT_B</t>
    </r>
    <r>
      <rPr>
        <b/>
        <sz val="10"/>
        <color theme="1"/>
        <rFont val="Arial"/>
        <family val="2"/>
      </rPr>
      <t xml:space="preserve"> R1882 PWR:U18S_CPUPERI</t>
    </r>
  </si>
  <si>
    <t>CPU_VO_IRQ_1V8:CID_TOUCH</t>
  </si>
  <si>
    <t>VO</t>
  </si>
  <si>
    <t>GPIO_9</t>
  </si>
  <si>
    <t>AF23</t>
  </si>
  <si>
    <t>AH26</t>
  </si>
  <si>
    <t>K8</t>
  </si>
  <si>
    <t>N18</t>
  </si>
  <si>
    <t>TLMM_GPIO_CFG9(1:0)</t>
  </si>
  <si>
    <t>TLMM_GPIO_CFG9(8:6)</t>
  </si>
  <si>
    <t>TLMM_GPIO_CFG9(9:9)</t>
  </si>
  <si>
    <t>TLMM_GPIO_IN_OUT9(1:1)</t>
  </si>
  <si>
    <t>PDC34_GIC546</t>
  </si>
  <si>
    <t>WUP_GPIO_9</t>
  </si>
  <si>
    <t>TLMM_GPIO_CFG9(5:2)=0</t>
  </si>
  <si>
    <t>MDP_VSYNC_S_MIRA</t>
  </si>
  <si>
    <t>TLMM_GPIO_CFG9(5:2)=1</t>
  </si>
  <si>
    <t>QUP_L0[10]</t>
  </si>
  <si>
    <t>QUP10</t>
  </si>
  <si>
    <t>TLMM_GPIO_CFG9(5:2)=3</t>
  </si>
  <si>
    <t>UART_QUP10, QUP10</t>
  </si>
  <si>
    <t>I2C_QUP10, QUP10</t>
  </si>
  <si>
    <t>SPI-M_QUP10, QUP10</t>
  </si>
  <si>
    <t>SPI-S_QUP10, QUP10</t>
  </si>
  <si>
    <t>QNX FIDM driver</t>
  </si>
  <si>
    <t>CPU_VO_IRQ_1V8:CID_IRQ</t>
  </si>
  <si>
    <t>GPIO_10</t>
  </si>
  <si>
    <t>AG24</t>
  </si>
  <si>
    <t>AJ27</t>
  </si>
  <si>
    <t>K6</t>
  </si>
  <si>
    <t>N16</t>
  </si>
  <si>
    <t>TLMM_GPIO_CFG10(1:0)</t>
  </si>
  <si>
    <t>TLMM_GPIO_CFG10(8:6)</t>
  </si>
  <si>
    <t>TLMM_GPIO_CFG10(9:9)</t>
  </si>
  <si>
    <t>TLMM_GPIO_IN_OUT10(1:1)</t>
  </si>
  <si>
    <t>PDC100_GIC647</t>
  </si>
  <si>
    <t>WUP_GPIO_10</t>
  </si>
  <si>
    <t>TLMM_GPIO_CFG10(5:2)=0</t>
  </si>
  <si>
    <t>MDP_VSYNC_E</t>
  </si>
  <si>
    <t>TLMM_GPIO_CFG10(5:2)=1</t>
  </si>
  <si>
    <t>DP_HOT_PLUG_DETECT</t>
  </si>
  <si>
    <t>DP</t>
  </si>
  <si>
    <t>TLMM_GPIO_CFG10(5:2)=3</t>
  </si>
  <si>
    <t>QUP_L1[10]</t>
  </si>
  <si>
    <t>TLMM_GPIO_CFG10(5:2)=4</t>
  </si>
  <si>
    <t>DP0_HPD</t>
  </si>
  <si>
    <t>AK35</t>
  </si>
  <si>
    <t>AM38</t>
  </si>
  <si>
    <t>GPIO_10 (dual bond)</t>
  </si>
  <si>
    <t>USB / Video Out</t>
  </si>
  <si>
    <t>WUP_GPIO</t>
  </si>
  <si>
    <t>Qualcomm,QNX driver</t>
  </si>
  <si>
    <t>GPIO_11</t>
  </si>
  <si>
    <t>AH23</t>
  </si>
  <si>
    <t>AK26</t>
  </si>
  <si>
    <t>J7</t>
  </si>
  <si>
    <t>M19</t>
  </si>
  <si>
    <t>TLMM_GPIO_CFG11(1:0)</t>
  </si>
  <si>
    <t>TLMM_GPIO_CFG11(8:6)</t>
  </si>
  <si>
    <t>TLMM_GPIO_CFG11(9:9)</t>
  </si>
  <si>
    <t>TLMM_GPIO_IN_OUT11(1:1)</t>
  </si>
  <si>
    <t>TLMM_GPIO_CFG11(5:2)=0</t>
  </si>
  <si>
    <t>QUP_L2[10]</t>
  </si>
  <si>
    <t>TLMM_GPIO_CFG11(5:2)=1</t>
  </si>
  <si>
    <t>GP_PDM_MIRB[1]</t>
  </si>
  <si>
    <t>GP</t>
  </si>
  <si>
    <t>TLMM_GPIO_CFG11(5:2)=2</t>
  </si>
  <si>
    <t>Q1</t>
  </si>
  <si>
    <t>IVI</t>
  </si>
  <si>
    <t>UART pass through QUPv3 SE10 -&gt; Positioning Data Provider</t>
  </si>
  <si>
    <r>
      <t>CPU_GNSS_UART_1V8:UART_RXD</t>
    </r>
    <r>
      <rPr>
        <b/>
        <sz val="10"/>
        <color theme="1"/>
        <rFont val="Arial"/>
        <family val="2"/>
      </rPr>
      <t xml:space="preserve"> R7003 PWR:U18S_CPUPERI</t>
    </r>
  </si>
  <si>
    <t>GPIO_12</t>
  </si>
  <si>
    <t>AH25</t>
  </si>
  <si>
    <t>AK28</t>
  </si>
  <si>
    <t>H6</t>
  </si>
  <si>
    <t>M17</t>
  </si>
  <si>
    <t>TLMM_GPIO_CFG12(1:0)</t>
  </si>
  <si>
    <t>TLMM_GPIO_CFG12(8:6)</t>
  </si>
  <si>
    <t>TLMM_GPIO_CFG12(9:9)</t>
  </si>
  <si>
    <t>TLMM_GPIO_IN_OUT12(1:1)</t>
  </si>
  <si>
    <t>PDC104_GIC651</t>
  </si>
  <si>
    <t>WUP_GPIO_12</t>
  </si>
  <si>
    <t>TLMM_GPIO_CFG12(5:2)=0</t>
  </si>
  <si>
    <t>QUP_L3[10]</t>
  </si>
  <si>
    <t>TLMM_GPIO_CFG12(5:2)=1</t>
  </si>
  <si>
    <t>GPIO_13</t>
  </si>
  <si>
    <t>AH15</t>
  </si>
  <si>
    <t>AK18</t>
  </si>
  <si>
    <t>AM8</t>
  </si>
  <si>
    <t>AH19</t>
  </si>
  <si>
    <t>TLMM_GPIO_CFG13(1:0)</t>
  </si>
  <si>
    <t>TLMM_GPIO_CFG13(8:6)</t>
  </si>
  <si>
    <t>TLMM_GPIO_CFG13(9:9)</t>
  </si>
  <si>
    <t>TLMM_GPIO_IN_OUT13(1:1)</t>
  </si>
  <si>
    <t>TLMM_GPIO_CFG13(5:2)=0</t>
  </si>
  <si>
    <t>CAM_MCLK0</t>
  </si>
  <si>
    <t>CAM</t>
  </si>
  <si>
    <t>TLMM_GPIO_CFG13(5:2)=1</t>
  </si>
  <si>
    <t>QDSS_GPIO_TRACEDATA_LOCB[0]</t>
  </si>
  <si>
    <t>QDSS</t>
  </si>
  <si>
    <t>TLMM_GPIO_CFG13(5:2)=2</t>
  </si>
  <si>
    <t>n/a. in the GM_VCU project</t>
  </si>
  <si>
    <r>
      <t xml:space="preserve">D5700(AH15) </t>
    </r>
    <r>
      <rPr>
        <b/>
        <sz val="10"/>
        <color theme="1"/>
        <rFont val="Arial"/>
        <family val="2"/>
      </rPr>
      <t>CPU_RVCD_CTRL_1V8:RST_B</t>
    </r>
    <r>
      <rPr>
        <sz val="10"/>
        <rFont val="Arial"/>
      </rPr>
      <t>,D1870=</t>
    </r>
    <r>
      <rPr>
        <b/>
        <sz val="10"/>
        <color rgb="FFC00000"/>
        <rFont val="Arial"/>
        <family val="2"/>
      </rPr>
      <t>MAX9288</t>
    </r>
    <r>
      <rPr>
        <sz val="10"/>
        <rFont val="Arial"/>
      </rPr>
      <t>(</t>
    </r>
    <r>
      <rPr>
        <b/>
        <sz val="10"/>
        <color rgb="FFC00000"/>
        <rFont val="Arial"/>
        <family val="2"/>
      </rPr>
      <t>%PWDN%</t>
    </r>
    <r>
      <rPr>
        <sz val="10"/>
        <rFont val="Arial"/>
      </rPr>
      <t>) ENDPNT</t>
    </r>
  </si>
  <si>
    <t>CPU_VO_IRQ_1V8:CID_NFC_IRQ</t>
  </si>
  <si>
    <t>GPIO_14</t>
  </si>
  <si>
    <t>AK15</t>
  </si>
  <si>
    <t>AM18</t>
  </si>
  <si>
    <t>AK8</t>
  </si>
  <si>
    <t>AH17</t>
  </si>
  <si>
    <t>TLMM_GPIO_CFG14(1:0)</t>
  </si>
  <si>
    <t>TLMM_GPIO_CFG14(8:6)</t>
  </si>
  <si>
    <t>TLMM_GPIO_CFG14(9:9)</t>
  </si>
  <si>
    <t>TLMM_GPIO_IN_OUT14(1:1)</t>
  </si>
  <si>
    <t>TLMM_GPIO_CFG14(5:2)=0</t>
  </si>
  <si>
    <t>CAM_MCLK1</t>
  </si>
  <si>
    <t>TLMM_GPIO_CFG14(5:2)=1</t>
  </si>
  <si>
    <t>QDSS_GPIO_TRACEDATA_LOCB[1]</t>
  </si>
  <si>
    <t>TLMM_GPIO_CFG14(5:2)=2</t>
  </si>
  <si>
    <r>
      <t xml:space="preserve">D5700(AK15) </t>
    </r>
    <r>
      <rPr>
        <b/>
        <sz val="10"/>
        <color theme="1"/>
        <rFont val="Arial"/>
        <family val="2"/>
      </rPr>
      <t>CPU_RVCD_CTRL_1V8:LFLT</t>
    </r>
    <r>
      <rPr>
        <sz val="10"/>
        <rFont val="Arial"/>
      </rPr>
      <t>,D1870=</t>
    </r>
    <r>
      <rPr>
        <b/>
        <sz val="10"/>
        <color rgb="FFC00000"/>
        <rFont val="Arial"/>
        <family val="2"/>
      </rPr>
      <t>MAX9288</t>
    </r>
    <r>
      <rPr>
        <sz val="10"/>
        <rFont val="Arial"/>
      </rPr>
      <t>(</t>
    </r>
    <r>
      <rPr>
        <b/>
        <sz val="10"/>
        <color rgb="FFC00000"/>
        <rFont val="Arial"/>
        <family val="2"/>
      </rPr>
      <t>%LFLT%</t>
    </r>
    <r>
      <rPr>
        <sz val="10"/>
        <rFont val="Arial"/>
      </rPr>
      <t>) ENDPNT</t>
    </r>
  </si>
  <si>
    <t>CPU_VO_IRQ_1V8:IPC_IRQ</t>
  </si>
  <si>
    <t>GPIO_15</t>
  </si>
  <si>
    <t>AL19</t>
  </si>
  <si>
    <t>AH8</t>
  </si>
  <si>
    <t>AG18</t>
  </si>
  <si>
    <t>TLMM_GPIO_CFG15(1:0)</t>
  </si>
  <si>
    <t>TLMM_GPIO_CFG15(8:6)</t>
  </si>
  <si>
    <t>TLMM_GPIO_CFG15(9:9)</t>
  </si>
  <si>
    <t>TLMM_GPIO_IN_OUT15(1:1)</t>
  </si>
  <si>
    <t>TLMM_GPIO_CFG15(5:2)=0</t>
  </si>
  <si>
    <t>CAM_MCLK2</t>
  </si>
  <si>
    <t>TLMM_GPIO_CFG15(5:2)=1</t>
  </si>
  <si>
    <t>QDSS_GPIO_TRACEDATA_LOCB[2]</t>
  </si>
  <si>
    <t>TLMM_GPIO_CFG15(5:2)=2</t>
  </si>
  <si>
    <r>
      <t xml:space="preserve">D5700(AJ16) </t>
    </r>
    <r>
      <rPr>
        <b/>
        <sz val="10"/>
        <color theme="1"/>
        <rFont val="Arial"/>
        <family val="2"/>
      </rPr>
      <t>CPU_RVCD_CTRL_1V8:BWS</t>
    </r>
    <r>
      <rPr>
        <sz val="10"/>
        <rFont val="Arial"/>
      </rPr>
      <t>,D1870=</t>
    </r>
    <r>
      <rPr>
        <b/>
        <sz val="10"/>
        <color rgb="FFC00000"/>
        <rFont val="Arial"/>
        <family val="2"/>
      </rPr>
      <t>MAX9288</t>
    </r>
    <r>
      <rPr>
        <sz val="10"/>
        <rFont val="Arial"/>
      </rPr>
      <t>(</t>
    </r>
    <r>
      <rPr>
        <b/>
        <sz val="10"/>
        <color rgb="FFC00000"/>
        <rFont val="Arial"/>
        <family val="2"/>
      </rPr>
      <t>BWS</t>
    </r>
    <r>
      <rPr>
        <sz val="10"/>
        <rFont val="Arial"/>
      </rPr>
      <t>) ENDPNT</t>
    </r>
  </si>
  <si>
    <t>CPU_VO_IRQ_1V8:IPC_TOUCH</t>
  </si>
  <si>
    <t>GPIO_16</t>
  </si>
  <si>
    <t>AN19</t>
  </si>
  <si>
    <t>AF8</t>
  </si>
  <si>
    <t>AG16</t>
  </si>
  <si>
    <t>TLMM_GPIO_CFG16(1:0)</t>
  </si>
  <si>
    <t>TLMM_GPIO_CFG16(8:6)</t>
  </si>
  <si>
    <t>TLMM_GPIO_CFG16(9:9)</t>
  </si>
  <si>
    <t>TLMM_GPIO_IN_OUT16(1:1)</t>
  </si>
  <si>
    <t>TLMM_GPIO_CFG16(5:2)=0</t>
  </si>
  <si>
    <t>CAM_MCLK3</t>
  </si>
  <si>
    <t>TLMM_GPIO_CFG16(5:2)=1</t>
  </si>
  <si>
    <t>QDSS_GPIO_TRACEDATA_LOCB[3]</t>
  </si>
  <si>
    <t>TLMM_GPIO_CFG16(5:2)=2</t>
  </si>
  <si>
    <r>
      <t xml:space="preserve">D5700(AL16) </t>
    </r>
    <r>
      <rPr>
        <b/>
        <sz val="10"/>
        <color theme="1"/>
        <rFont val="Arial"/>
        <family val="2"/>
      </rPr>
      <t>CPU_RVCD_CTRL_1V8:ERR_B</t>
    </r>
    <r>
      <rPr>
        <sz val="10"/>
        <rFont val="Arial"/>
      </rPr>
      <t>,D1870=</t>
    </r>
    <r>
      <rPr>
        <b/>
        <sz val="10"/>
        <color rgb="FFC00000"/>
        <rFont val="Arial"/>
        <family val="2"/>
      </rPr>
      <t>MAX9288</t>
    </r>
    <r>
      <rPr>
        <sz val="10"/>
        <rFont val="Arial"/>
      </rPr>
      <t>(</t>
    </r>
    <r>
      <rPr>
        <b/>
        <sz val="10"/>
        <color rgb="FFC00000"/>
        <rFont val="Arial"/>
        <family val="2"/>
      </rPr>
      <t>%ERR%</t>
    </r>
    <r>
      <rPr>
        <sz val="10"/>
        <rFont val="Arial"/>
      </rPr>
      <t>) ENDPNT</t>
    </r>
  </si>
  <si>
    <t>CPU_VO_IRQ_1V8:HVAC_TOUCH</t>
  </si>
  <si>
    <t>GPIO_17</t>
  </si>
  <si>
    <t>AK20</t>
  </si>
  <si>
    <t>AH6</t>
  </si>
  <si>
    <t>AF19</t>
  </si>
  <si>
    <t>TLMM_GPIO_CFG17(1:0)</t>
  </si>
  <si>
    <t>TLMM_GPIO_CFG17(8:6)</t>
  </si>
  <si>
    <t>TLMM_GPIO_CFG17(9:9)</t>
  </si>
  <si>
    <t>TLMM_GPIO_IN_OUT17(1:1)</t>
  </si>
  <si>
    <t>TLMM_GPIO_CFG17(5:2)=0</t>
  </si>
  <si>
    <t>CCI_I2C_SDA0</t>
  </si>
  <si>
    <t>CCI</t>
  </si>
  <si>
    <t>TLMM_GPIO_CFG17(5:2)=1</t>
  </si>
  <si>
    <t>QDSS_GPIO_TRACEDATA_LOCB[4]</t>
  </si>
  <si>
    <t>TLMM_GPIO_CFG17(5:2)=2</t>
  </si>
  <si>
    <t>AIS server -&gt; qcarcam_test</t>
  </si>
  <si>
    <t>VI0:I2C</t>
  </si>
  <si>
    <t>GPIO_18</t>
  </si>
  <si>
    <t>AM20</t>
  </si>
  <si>
    <t>AG7</t>
  </si>
  <si>
    <t>AF17</t>
  </si>
  <si>
    <t>TLMM_GPIO_CFG18(1:0)</t>
  </si>
  <si>
    <t>TLMM_GPIO_CFG18(8:6)</t>
  </si>
  <si>
    <t>TLMM_GPIO_CFG18(9:9)</t>
  </si>
  <si>
    <t>TLMM_GPIO_IN_OUT18(1:1)</t>
  </si>
  <si>
    <t>TLMM_GPIO_CFG18(5:2)=0</t>
  </si>
  <si>
    <t>CCI_I2C_SCL0</t>
  </si>
  <si>
    <t>TLMM_GPIO_CFG18(5:2)=1</t>
  </si>
  <si>
    <t>QDSS_GPIO_TRACEDATA_LOCB[5]</t>
  </si>
  <si>
    <t>TLMM_GPIO_CFG18(5:2)=4</t>
  </si>
  <si>
    <t>GPIO_19</t>
  </si>
  <si>
    <t>AJ18</t>
  </si>
  <si>
    <t>AL21</t>
  </si>
  <si>
    <t>AE7</t>
  </si>
  <si>
    <t>AE18</t>
  </si>
  <si>
    <t>TLMM_GPIO_CFG19(1:0)</t>
  </si>
  <si>
    <t>TLMM_GPIO_CFG19(8:6)</t>
  </si>
  <si>
    <t>TLMM_GPIO_CFG19(9:9)</t>
  </si>
  <si>
    <t>TLMM_GPIO_IN_OUT19(1:1)</t>
  </si>
  <si>
    <t>TLMM_GPIO_CFG19(5:2)=0</t>
  </si>
  <si>
    <t>CCI_I2C_SDA1</t>
  </si>
  <si>
    <t>TLMM_GPIO_CFG19(5:2)=1</t>
  </si>
  <si>
    <t>QDSS_GPIO_TRACEDATA_LOCB[6]</t>
  </si>
  <si>
    <t>TLMM_GPIO_CFG19(5:2)=4</t>
  </si>
  <si>
    <t>CPU_VI_DB_I2C1_1V8:I2C_SDA, CPU_VI1_I2C_1V8:I2C_SDA</t>
  </si>
  <si>
    <t>VI_DB, VI1</t>
  </si>
  <si>
    <t>GPIO_20</t>
  </si>
  <si>
    <t>AN21</t>
  </si>
  <si>
    <t>AD8</t>
  </si>
  <si>
    <t>AE16</t>
  </si>
  <si>
    <t>TLMM_GPIO_CFG20(1:0)</t>
  </si>
  <si>
    <t>TLMM_GPIO_CFG20(8:6)</t>
  </si>
  <si>
    <t>TLMM_GPIO_CFG20(9:9)</t>
  </si>
  <si>
    <t>TLMM_GPIO_IN_OUT20(1:1)</t>
  </si>
  <si>
    <t>TLMM_GPIO_CFG20(5:2)=0</t>
  </si>
  <si>
    <t>CCI_I2C_SCL1</t>
  </si>
  <si>
    <t>TLMM_GPIO_CFG20(5:2)=1</t>
  </si>
  <si>
    <t>QDSS_GPIO_TRACEDATA_LOCB[7]</t>
  </si>
  <si>
    <t>TLMM_GPIO_CFG20(5:2)=4</t>
  </si>
  <si>
    <t>CPU_VI_DB_I2C1_1V8:I2C_SCL, CPU_VI1_I2C_1V8:I2C_SCL</t>
  </si>
  <si>
    <t>GPIO_21</t>
  </si>
  <si>
    <t>AK22</t>
  </si>
  <si>
    <t>AY14</t>
  </si>
  <si>
    <t>AU23</t>
  </si>
  <si>
    <t>TLMM_GPIO_CFG21(1:0)</t>
  </si>
  <si>
    <t>TLMM_GPIO_CFG21(8:6)</t>
  </si>
  <si>
    <t>TLMM_GPIO_CFG21(9:9)</t>
  </si>
  <si>
    <t>TLMM_GPIO_IN_OUT21(1:1)</t>
  </si>
  <si>
    <t>TLMM_GPIO_CFG21(5:2)=0</t>
  </si>
  <si>
    <t>CCI_TIMER0</t>
  </si>
  <si>
    <t>TLMM_GPIO_CFG21(5:2)=1</t>
  </si>
  <si>
    <t>GCC_GP2_CLK_MIRB</t>
  </si>
  <si>
    <t>GCC</t>
  </si>
  <si>
    <t>TLMM_GPIO_CFG21(5:2)=2</t>
  </si>
  <si>
    <t>QDSS_GPIO_TRACEDATA_LOCB[8]</t>
  </si>
  <si>
    <t>TLMM_GPIO_CFG21(5:2)=3</t>
  </si>
  <si>
    <t>CPU_VI_DB_CTRL_1V8:FRAME_SYNC, CPU_VI0_CTRL_1V8:FRAME_SYNC, CPU_VI1_CTRL_1V8:FRAME_SYNC, CPU_VI2_CTRL_1V8:FRAME_SYNC, CPU_VI3_CTRL_1V8:FRAME_SYNC</t>
  </si>
  <si>
    <t>VI_DB, VI0, VI1,VI2,VI3</t>
  </si>
  <si>
    <t>GPIO_22</t>
  </si>
  <si>
    <t>AM22</t>
  </si>
  <si>
    <t>AW13</t>
  </si>
  <si>
    <t>AT23</t>
  </si>
  <si>
    <t>TLMM_GPIO_CFG22(1:0)</t>
  </si>
  <si>
    <t>TLMM_GPIO_CFG22(8:6)</t>
  </si>
  <si>
    <t>TLMM_GPIO_CFG22(9:9)</t>
  </si>
  <si>
    <t>TLMM_GPIO_IN_OUT22(1:1)</t>
  </si>
  <si>
    <t>TLMM_GPIO_CFG22(5:2)=0</t>
  </si>
  <si>
    <t>CCI_TIMER1</t>
  </si>
  <si>
    <t>TLMM_GPIO_CFG22(5:2)=1</t>
  </si>
  <si>
    <t>GCC_GP3_CLK_MIRB</t>
  </si>
  <si>
    <t>TLMM_GPIO_CFG22(5:2)=2</t>
  </si>
  <si>
    <t>QDSS_GPIO_TRACECLK_LOCB</t>
  </si>
  <si>
    <t>TLMM_GPIO_CFG22(5:2)=3</t>
  </si>
  <si>
    <t>CPU_VO_IRQ_1V8:AUX_IRQ</t>
  </si>
  <si>
    <t>GPIO_23</t>
  </si>
  <si>
    <t>AJ20</t>
  </si>
  <si>
    <t>AL23</t>
  </si>
  <si>
    <t>AY12</t>
  </si>
  <si>
    <t>AU22</t>
  </si>
  <si>
    <t>TLMM_GPIO_CFG23(1:0)</t>
  </si>
  <si>
    <t>TLMM_GPIO_CFG23(8:6)</t>
  </si>
  <si>
    <t>TLMM_GPIO_CFG23(9:9)</t>
  </si>
  <si>
    <t>TLMM_GPIO_IN_OUT23(1:1)</t>
  </si>
  <si>
    <t>TLMM_GPIO_CFG23(5:2)=0</t>
  </si>
  <si>
    <t>CCI_TIMER2</t>
  </si>
  <si>
    <t>TLMM_GPIO_CFG23(5:2)=1</t>
  </si>
  <si>
    <t>QUP_L0[18]</t>
  </si>
  <si>
    <t>QUP18</t>
  </si>
  <si>
    <t>TLMM_GPIO_CFG23(5:2)=2</t>
  </si>
  <si>
    <t>QDSS_GPIO_TRACEDATA_LOCB[9]</t>
  </si>
  <si>
    <t>TLMM_GPIO_CFG23(5:2)=3</t>
  </si>
  <si>
    <t>UART_QUP18, QUP18</t>
  </si>
  <si>
    <t>I2C_QUP18, QUP18</t>
  </si>
  <si>
    <t>SPI-M_QUP18, QUP18</t>
  </si>
  <si>
    <t>Q2</t>
  </si>
  <si>
    <t>CPU_SUBPCB_I2C_1V8:I2C_SDA, 
CPU_A2B_I2C_1V8:I2C_SDA,
CPU_USBHUB_SMI2C_1V8:SMB_DATA,
CPU_VO_RSE_I2C_1V8:I2C_SDA</t>
  </si>
  <si>
    <t>SUBPCB_RN,
A2B, 
USB20HUB,
VO_RSE</t>
  </si>
  <si>
    <t>I2C device 2 (dev/i2c), Tuner Driver</t>
  </si>
  <si>
    <t>GPIO_24</t>
  </si>
  <si>
    <t>AL20</t>
  </si>
  <si>
    <t>AN23</t>
  </si>
  <si>
    <t>AV12</t>
  </si>
  <si>
    <t>AT22</t>
  </si>
  <si>
    <t>TLMM_GPIO_CFG24(1:0)</t>
  </si>
  <si>
    <t>TLMM_GPIO_CFG24(8:6)</t>
  </si>
  <si>
    <t>TLMM_GPIO_CFG24(9:9)</t>
  </si>
  <si>
    <t>TLMM_GPIO_IN_OUT24(1:1)</t>
  </si>
  <si>
    <t>PDC37_GIC549</t>
  </si>
  <si>
    <t>WUP_GPIO_24</t>
  </si>
  <si>
    <t>TLMM_GPIO_CFG24(5:2)=0</t>
  </si>
  <si>
    <t>CCI_TIMER3</t>
  </si>
  <si>
    <t>TLMM_GPIO_CFG24(5:2)=1</t>
  </si>
  <si>
    <t>QUP_L1[18]</t>
  </si>
  <si>
    <t>TLMM_GPIO_CFG24(5:2)=3</t>
  </si>
  <si>
    <t>QDSS_GPIO_TRACEDATA_LOCB[10]</t>
  </si>
  <si>
    <t>TLMM_GPIO_CFG24(5:2)=4</t>
  </si>
  <si>
    <t>CPU_SUBPCB_I2C_1V8:I2C_SCL, 
CPU_A2B_I2C_1V8:I2C_SCL, 
CPU_USBHUB_SMI2C_1V8:SMB_CLK,
CPU_VO_RSE_I2C_1V8:I2C_SCL</t>
  </si>
  <si>
    <t>GPIO_25</t>
  </si>
  <si>
    <t>AH21</t>
  </si>
  <si>
    <t>AK24</t>
  </si>
  <si>
    <t>AW11</t>
  </si>
  <si>
    <t>AT21</t>
  </si>
  <si>
    <t>TLMM_GPIO_CFG25(1:0)</t>
  </si>
  <si>
    <t>TLMM_GPIO_CFG25(8:6)</t>
  </si>
  <si>
    <t>TLMM_GPIO_CFG25(9:9)</t>
  </si>
  <si>
    <t>TLMM_GPIO_IN_OUT25(1:1)</t>
  </si>
  <si>
    <t>TLMM_GPIO_CFG25(5:2)=0</t>
  </si>
  <si>
    <t>CCI_TIMER4</t>
  </si>
  <si>
    <t>TLMM_GPIO_CFG25(5:2)=1</t>
  </si>
  <si>
    <t>QUP_L2[18]</t>
  </si>
  <si>
    <t>TLMM_GPIO_CFG25(5:2)=3</t>
  </si>
  <si>
    <t>QDSS_GPIO_TRACEDATA_LOCB[11]</t>
  </si>
  <si>
    <t>TLMM_GPIO_CFG25(5:2)=4</t>
  </si>
  <si>
    <t>CPU_VO_IRQ_1V8:HVAC_IRQ</t>
  </si>
  <si>
    <t>GPIO_26</t>
  </si>
  <si>
    <t>AK21</t>
  </si>
  <si>
    <t>AM24</t>
  </si>
  <si>
    <t>AV10</t>
  </si>
  <si>
    <t>AT20</t>
  </si>
  <si>
    <t>TLMM_GPIO_CFG26(1:0)</t>
  </si>
  <si>
    <t>TLMM_GPIO_CFG26(8:6)</t>
  </si>
  <si>
    <t>TLMM_GPIO_CFG26(9:9)</t>
  </si>
  <si>
    <t>TLMM_GPIO_IN_OUT26(1:1)</t>
  </si>
  <si>
    <t>PDC38_GIC550</t>
  </si>
  <si>
    <t>WUP_GPIO_26</t>
  </si>
  <si>
    <t>TLMM_GPIO_CFG26(5:2)=0</t>
  </si>
  <si>
    <t>QUP_L3[18]</t>
  </si>
  <si>
    <t>TLMM_GPIO_CFG26(5:2)=2</t>
  </si>
  <si>
    <t>QDSS_GPIO_TRACEDATA_LOCB[12]</t>
  </si>
  <si>
    <t>TLMM_GPIO_CFG26(5:2)=3</t>
  </si>
  <si>
    <t>VO_eDP:CTRL</t>
  </si>
  <si>
    <t>GPIO_27</t>
  </si>
  <si>
    <t>AF27</t>
  </si>
  <si>
    <t>AH30</t>
  </si>
  <si>
    <t>AW29</t>
  </si>
  <si>
    <t>AU30</t>
  </si>
  <si>
    <t>AD17</t>
  </si>
  <si>
    <t>TLMM_GPIO_CFG27(1:0)</t>
  </si>
  <si>
    <t>TLMM_GPIO_CFG27(8:6)</t>
  </si>
  <si>
    <t>TLMM_GPIO_CFG27(9:9)</t>
  </si>
  <si>
    <t>TLMM_GPIO_IN_OUT27(1:1)</t>
  </si>
  <si>
    <t>PDC41_GIC553</t>
  </si>
  <si>
    <t>WUP_GPIO_27</t>
  </si>
  <si>
    <t>TLMM_GPIO_CFG27(5:2)=0</t>
  </si>
  <si>
    <t>QUP_L0[15]</t>
  </si>
  <si>
    <t>QUP15</t>
  </si>
  <si>
    <t>TLMM_GPIO_CFG27(5:2)=1</t>
  </si>
  <si>
    <t>GP_MN</t>
  </si>
  <si>
    <t>TLMM_GPIO_CFG27(5:2)=2</t>
  </si>
  <si>
    <t>QDSS_GPIO_TRACEDATA_LOCB[15]</t>
  </si>
  <si>
    <t>TLMM_GPIO_CFG27(5:2)=3</t>
  </si>
  <si>
    <t>HSUART_QUP15, QUP15</t>
  </si>
  <si>
    <t>I2C_QUP15, QUP15</t>
  </si>
  <si>
    <t>SPI-M_QUP15, QUP15</t>
  </si>
  <si>
    <t>SPI-S_QUP15, QUP15</t>
  </si>
  <si>
    <t>Tuner Driver</t>
  </si>
  <si>
    <t>GPIO_28</t>
  </si>
  <si>
    <t>AF29</t>
  </si>
  <si>
    <t>AH32</t>
  </si>
  <si>
    <t>AV28</t>
  </si>
  <si>
    <t>AT30</t>
  </si>
  <si>
    <t>TLMM_GPIO_CFG28(1:0)</t>
  </si>
  <si>
    <t>TLMM_GPIO_CFG28(8:6)</t>
  </si>
  <si>
    <t>TLMM_GPIO_CFG28(9:9)</t>
  </si>
  <si>
    <t>TLMM_GPIO_IN_OUT28(1:1)</t>
  </si>
  <si>
    <t>PDC42_GIC554</t>
  </si>
  <si>
    <t>WUP_GPIO_28</t>
  </si>
  <si>
    <t>TLMM_GPIO_CFG28(5:2)=0</t>
  </si>
  <si>
    <t>QUP_L1[15]</t>
  </si>
  <si>
    <t>TLMM_GPIO_CFG28(5:2)=1</t>
  </si>
  <si>
    <t>QDSS_GPIO_TRACECTL_LOCB</t>
  </si>
  <si>
    <t>TLMM_GPIO_CFG28(5:2)=2</t>
  </si>
  <si>
    <t>GPIO_29</t>
  </si>
  <si>
    <t>AH27</t>
  </si>
  <si>
    <t>AK30</t>
  </si>
  <si>
    <t>AV26</t>
  </si>
  <si>
    <t>AU29</t>
  </si>
  <si>
    <t>TLMM_GPIO_CFG29(1:0)</t>
  </si>
  <si>
    <t>TLMM_GPIO_CFG29(8:6)</t>
  </si>
  <si>
    <t>TLMM_GPIO_CFG29(9:9)</t>
  </si>
  <si>
    <t>TLMM_GPIO_IN_OUT29(1:1)</t>
  </si>
  <si>
    <t>TLMM_GPIO_CFG29(5:2)=0</t>
  </si>
  <si>
    <t>QUP_L2[15]</t>
  </si>
  <si>
    <t>TLMM_GPIO_CFG29(5:2)=1</t>
  </si>
  <si>
    <t>QDSS_GPIO_TRACEDATA_LOCB[13]</t>
  </si>
  <si>
    <t>TLMM_GPIO_CFG29(5:2)=2</t>
  </si>
  <si>
    <t>GPIO_30</t>
  </si>
  <si>
    <t>AG28</t>
  </si>
  <si>
    <t>AJ31</t>
  </si>
  <si>
    <t>AV24</t>
  </si>
  <si>
    <t>AT29</t>
  </si>
  <si>
    <t>TLMM_GPIO_CFG30(1:0)</t>
  </si>
  <si>
    <t>TLMM_GPIO_CFG30(8:6)</t>
  </si>
  <si>
    <t>TLMM_GPIO_CFG30(9:9)</t>
  </si>
  <si>
    <t>TLMM_GPIO_IN_OUT30(1:1)</t>
  </si>
  <si>
    <t>PDC39_GIC551</t>
  </si>
  <si>
    <t>WUP_GPIO_30</t>
  </si>
  <si>
    <t>TLMM_GPIO_CFG30(5:2)=0</t>
  </si>
  <si>
    <t>QUP_L3[15]</t>
  </si>
  <si>
    <t>TLMM_GPIO_CFG30(5:2)=1</t>
  </si>
  <si>
    <t>QDSS_GPIO_TRACEDATA_LOCB[14]</t>
  </si>
  <si>
    <t>TLMM_GPIO_CFG30(5:2)=2</t>
  </si>
  <si>
    <t>GPIO_31</t>
  </si>
  <si>
    <t>AG19</t>
  </si>
  <si>
    <t>P6</t>
  </si>
  <si>
    <t>U16</t>
  </si>
  <si>
    <t>TLMM_GPIO_CFG31(1:0)</t>
  </si>
  <si>
    <t>TLMM_GPIO_CFG31(8:6)</t>
  </si>
  <si>
    <t>TLMM_GPIO_CFG31(9:9)</t>
  </si>
  <si>
    <t>TLMM_GPIO_IN_OUT31(1:1)</t>
  </si>
  <si>
    <t>TLMM_GPIO_CFG31(5:2)=0</t>
  </si>
  <si>
    <t>CCI_I2C_SDA2</t>
  </si>
  <si>
    <t>TLMM_GPIO_CFG31(5:2)=1</t>
  </si>
  <si>
    <t>QDSS_GPIO_TRACEDATA_LOCA[13]</t>
  </si>
  <si>
    <t>TLMM_GPIO_CFG31(5:2)=2</t>
  </si>
  <si>
    <t>CPU_VI_DB_I2C2_1V8:I2C_SDA, CPU_VI2_I2C_1V8:I2C_SDA</t>
  </si>
  <si>
    <t>VI_DB, VI2</t>
  </si>
  <si>
    <t>GPIO_32</t>
  </si>
  <si>
    <t>AF15</t>
  </si>
  <si>
    <t>AH18</t>
  </si>
  <si>
    <t>P4</t>
  </si>
  <si>
    <t>U18</t>
  </si>
  <si>
    <t>TLMM_GPIO_CFG32(1:0)</t>
  </si>
  <si>
    <t>TLMM_GPIO_CFG32(8:6)</t>
  </si>
  <si>
    <t>TLMM_GPIO_CFG32(9:9)</t>
  </si>
  <si>
    <t>TLMM_GPIO_IN_OUT32(1:1)</t>
  </si>
  <si>
    <t>TLMM_GPIO_CFG32(5:2)=0</t>
  </si>
  <si>
    <t>CCI_I2C_SCL2</t>
  </si>
  <si>
    <t>TLMM_GPIO_CFG32(5:2)=1</t>
  </si>
  <si>
    <t>QDSS_GPIO_TRACEDATA_LOCA[0]</t>
  </si>
  <si>
    <t>TLMM_GPIO_CFG32(5:2)=2</t>
  </si>
  <si>
    <t>CPU_VI_DB_I2C2_1V8:I2C_SCL, CPU_VI2_I2C_1V8:I2C_SCL</t>
  </si>
  <si>
    <t>GPIO_33</t>
  </si>
  <si>
    <t>AE14</t>
  </si>
  <si>
    <t>AG17</t>
  </si>
  <si>
    <t>T6</t>
  </si>
  <si>
    <t>V17</t>
  </si>
  <si>
    <t>TLMM_GPIO_CFG33(1:0)</t>
  </si>
  <si>
    <t>TLMM_GPIO_CFG33(8:6)</t>
  </si>
  <si>
    <t>TLMM_GPIO_CFG33(9:9)</t>
  </si>
  <si>
    <t>TLMM_GPIO_IN_OUT33(1:1)</t>
  </si>
  <si>
    <t>TLMM_GPIO_CFG33(5:2)=0</t>
  </si>
  <si>
    <t>CCI_I2C_SDA3</t>
  </si>
  <si>
    <t>TLMM_GPIO_CFG33(5:2)=1</t>
  </si>
  <si>
    <t>QUP_L5_9_CS</t>
  </si>
  <si>
    <t>QUP9</t>
  </si>
  <si>
    <t>TLMM_GPIO_CFG33(5:2)=2</t>
  </si>
  <si>
    <t>QDSS_GPIO_TRACEDATA_LOCA[1]</t>
  </si>
  <si>
    <t>TLMM_GPIO_CFG33(5:2)=3</t>
  </si>
  <si>
    <t>SPI-M_QUP9, QUP9</t>
  </si>
  <si>
    <t>CPU_VI_DB_I2C3_1V8:I2C_SDA, CPU_VI3_I2C_1V8:I2C_SDA</t>
  </si>
  <si>
    <t>VI_DB, VI3</t>
  </si>
  <si>
    <t>GPIO_34</t>
  </si>
  <si>
    <t>AG14</t>
  </si>
  <si>
    <t>AJ17</t>
  </si>
  <si>
    <t>U5</t>
  </si>
  <si>
    <t>V19</t>
  </si>
  <si>
    <t>TLMM_GPIO_CFG34(1:0)</t>
  </si>
  <si>
    <t>TLMM_GPIO_CFG34(8:6)</t>
  </si>
  <si>
    <t>TLMM_GPIO_CFG34(9:9)</t>
  </si>
  <si>
    <t>TLMM_GPIO_IN_OUT34(1:1)</t>
  </si>
  <si>
    <t>TLMM_GPIO_CFG34(5:2)=0</t>
  </si>
  <si>
    <t>CCI_I2C_SCL3</t>
  </si>
  <si>
    <t>TLMM_GPIO_CFG34(5:2)=1</t>
  </si>
  <si>
    <t>QUP_L6_9_CS</t>
  </si>
  <si>
    <t>TLMM_GPIO_CFG34(5:2)=2</t>
  </si>
  <si>
    <t>CPU_VI_DB_I2C3_1V8:I2C_SCL, CPU_VI3_I2C_1V8:I2C_SCL</t>
  </si>
  <si>
    <t>GPIO_35</t>
  </si>
  <si>
    <t>K17</t>
  </si>
  <si>
    <t>M20</t>
  </si>
  <si>
    <t>E11</t>
  </si>
  <si>
    <t>E17</t>
  </si>
  <si>
    <t>TLMM_GPIO_CFG35(1:0)</t>
  </si>
  <si>
    <t>TLMM_GPIO_CFG35(8:6)</t>
  </si>
  <si>
    <t>TLMM_GPIO_CFG35(9:9)</t>
  </si>
  <si>
    <t>TLMM_GPIO_IN_OUT35(1:1)</t>
  </si>
  <si>
    <t>TLMM_GPIO_CFG35(5:2)=0</t>
  </si>
  <si>
    <t>PCIE0_RST_N</t>
  </si>
  <si>
    <t>PCIE0</t>
  </si>
  <si>
    <t>TLMM_GPIO_CFG35(5:2)=1</t>
  </si>
  <si>
    <t>BTWLAN_RN:PCIE</t>
  </si>
  <si>
    <r>
      <t xml:space="preserve">D5700(K17) </t>
    </r>
    <r>
      <rPr>
        <b/>
        <sz val="10"/>
        <color theme="1"/>
        <rFont val="Arial"/>
        <family val="2"/>
      </rPr>
      <t>CPU_WLAN_PCIE_CTRL_1V8:NRESET_B</t>
    </r>
    <r>
      <rPr>
        <sz val="10"/>
        <rFont val="Arial"/>
      </rPr>
      <t>,D7300=</t>
    </r>
    <r>
      <rPr>
        <b/>
        <sz val="10"/>
        <color rgb="FFC00000"/>
        <rFont val="Arial"/>
        <family val="2"/>
      </rPr>
      <t>UGKZDA1</t>
    </r>
    <r>
      <rPr>
        <sz val="10"/>
        <rFont val="Arial"/>
      </rPr>
      <t>(</t>
    </r>
    <r>
      <rPr>
        <b/>
        <sz val="10"/>
        <color rgb="FFC00000"/>
        <rFont val="Arial"/>
        <family val="2"/>
      </rPr>
      <t>PCIE_RST_L</t>
    </r>
    <r>
      <rPr>
        <sz val="10"/>
        <rFont val="Arial"/>
      </rPr>
      <t>) ENDPNT</t>
    </r>
  </si>
  <si>
    <r>
      <t>CPU_WLAN_PCIE_CTRL_1V8:NRESET_B</t>
    </r>
    <r>
      <rPr>
        <b/>
        <sz val="10"/>
        <color theme="1"/>
        <rFont val="Arial"/>
        <family val="2"/>
      </rPr>
      <t xml:space="preserve"> R7309 GND</t>
    </r>
  </si>
  <si>
    <t>GPIO_36</t>
  </si>
  <si>
    <t>L14</t>
  </si>
  <si>
    <t>N17</t>
  </si>
  <si>
    <t>F12</t>
  </si>
  <si>
    <t>E18</t>
  </si>
  <si>
    <t>PU:nppdkp</t>
  </si>
  <si>
    <t>TLMM_GPIO_CFG36(1:0)</t>
  </si>
  <si>
    <t>TLMM_GPIO_CFG36(8:6)</t>
  </si>
  <si>
    <t>TLMM_GPIO_CFG36(9:9)</t>
  </si>
  <si>
    <t>TLMM_GPIO_IN_OUT36(1:1)</t>
  </si>
  <si>
    <t>PDC43_GIC555</t>
  </si>
  <si>
    <t>WUP_GPIO_36</t>
  </si>
  <si>
    <t>TLMM_GPIO_CFG36(5:2)=0</t>
  </si>
  <si>
    <t>PCIE0_CLKREQ_N</t>
  </si>
  <si>
    <t>TLMM_GPIO_CFG36(5:2)=1</t>
  </si>
  <si>
    <t>PCIE pass through -&gt; ?</t>
  </si>
  <si>
    <t>GPIO_37</t>
  </si>
  <si>
    <t>L16</t>
  </si>
  <si>
    <t>N19</t>
  </si>
  <si>
    <t>GPIO_37/PCIE0_WAKE_N</t>
  </si>
  <si>
    <t>H12</t>
  </si>
  <si>
    <t>F18</t>
  </si>
  <si>
    <t>TLMM_GPIO_CFG37(1:0)</t>
  </si>
  <si>
    <t>TLMM_GPIO_CFG37(8:6)</t>
  </si>
  <si>
    <t>TLMM_GPIO_CFG37(9:9)</t>
  </si>
  <si>
    <t>TLMM_GPIO_IN_OUT37(1:1)</t>
  </si>
  <si>
    <t>PDC44_GIC556</t>
  </si>
  <si>
    <t>WUP_GPIO_37</t>
  </si>
  <si>
    <t>TLMM_GPIO_CFG37(5:2)=0</t>
  </si>
  <si>
    <t>QUP_L4_9_CS</t>
  </si>
  <si>
    <t>TLMM_GPIO_CFG37(5:2)=1</t>
  </si>
  <si>
    <t>SPI-M_CS_1</t>
  </si>
  <si>
    <t>GPIO_38</t>
  </si>
  <si>
    <t>AF31</t>
  </si>
  <si>
    <t>AU39</t>
  </si>
  <si>
    <t>AT40</t>
  </si>
  <si>
    <t>AF21</t>
  </si>
  <si>
    <t>TLMM_GPIO_CFG38(1:0)</t>
  </si>
  <si>
    <t>TLMM_GPIO_CFG38(8:6)</t>
  </si>
  <si>
    <t>TLMM_GPIO_CFG38(9:9)</t>
  </si>
  <si>
    <t>TLMM_GPIO_IN_OUT38(1:1)</t>
  </si>
  <si>
    <t>PDC30_GIC542</t>
  </si>
  <si>
    <t>WUP_GPIO_38</t>
  </si>
  <si>
    <t>TLMM_GPIO_CFG38(5:2)=0</t>
  </si>
  <si>
    <t>USB_PHY_PS</t>
  </si>
  <si>
    <t>USB</t>
  </si>
  <si>
    <t>TLMM_GPIO_CFG38(5:2)=1</t>
  </si>
  <si>
    <t>USB_PHY_PORT_SELECT</t>
  </si>
  <si>
    <t>USB_DP_PORT_SEL</t>
  </si>
  <si>
    <t>VO_DP1:CTRL</t>
  </si>
  <si>
    <t>GPIO_39</t>
  </si>
  <si>
    <t>M15</t>
  </si>
  <si>
    <t>P18</t>
  </si>
  <si>
    <t>F8</t>
  </si>
  <si>
    <t>J18</t>
  </si>
  <si>
    <t>TLMM_GPIO_CFG39(1:0)</t>
  </si>
  <si>
    <t>TLMM_GPIO_CFG39(8:6)</t>
  </si>
  <si>
    <t>TLMM_GPIO_CFG39(9:9)</t>
  </si>
  <si>
    <t>TLMM_GPIO_IN_OUT39(1:1)</t>
  </si>
  <si>
    <t>PDC118_GIC665,PDC125_GIC95</t>
  </si>
  <si>
    <t>WUP_GPIO_39</t>
  </si>
  <si>
    <t>TLMM_GPIO_CFG39(5:2)=0</t>
  </si>
  <si>
    <t>QUP_L0[9]</t>
  </si>
  <si>
    <t>TLMM_GPIO_CFG39(5:2)=1</t>
  </si>
  <si>
    <t>QDSS_GPIO_TRACEDATA_LOCA[6]</t>
  </si>
  <si>
    <t>TLMM_GPIO_CFG39(5:2)=2</t>
  </si>
  <si>
    <t>UART_QUP9, QUP9</t>
  </si>
  <si>
    <t>I2C_QUP9, QUP9</t>
  </si>
  <si>
    <t>I3C_SDA</t>
  </si>
  <si>
    <t>I3C_QUP9, QUP9</t>
  </si>
  <si>
    <t>SPI-S_QUP9, QUP9</t>
  </si>
  <si>
    <t xml:space="preserve">I2C Passthrough QUPv3 SE9, I2C kernel device I/F </t>
  </si>
  <si>
    <r>
      <t xml:space="preserve">D5700(M15) </t>
    </r>
    <r>
      <rPr>
        <b/>
        <sz val="10"/>
        <color theme="1"/>
        <rFont val="Arial"/>
        <family val="2"/>
      </rPr>
      <t>CPU_APPLE_I2C_1V8:I2C_SDA</t>
    </r>
    <r>
      <rPr>
        <sz val="10"/>
        <rFont val="Arial"/>
      </rPr>
      <t>,D8000=</t>
    </r>
    <r>
      <rPr>
        <b/>
        <sz val="10"/>
        <color rgb="FFC00000"/>
        <rFont val="Arial"/>
        <family val="2"/>
      </rPr>
      <t>MFI343S00177</t>
    </r>
    <r>
      <rPr>
        <sz val="10"/>
        <rFont val="Arial"/>
      </rPr>
      <t>(</t>
    </r>
    <r>
      <rPr>
        <b/>
        <sz val="10"/>
        <color rgb="FFC00000"/>
        <rFont val="Arial"/>
        <family val="2"/>
      </rPr>
      <t>SDA</t>
    </r>
    <r>
      <rPr>
        <sz val="10"/>
        <rFont val="Arial"/>
      </rPr>
      <t>) ENDPNT,MP_APPLE_I2C_DATA=MP(1) ENDPNT</t>
    </r>
  </si>
  <si>
    <r>
      <t>CPU_APPLE_I2C_1V8:I2C_SDA</t>
    </r>
    <r>
      <rPr>
        <b/>
        <sz val="10"/>
        <color theme="1"/>
        <rFont val="Arial"/>
        <family val="2"/>
      </rPr>
      <t xml:space="preserve"> R5988 PWR:U18S_CPUPERI</t>
    </r>
  </si>
  <si>
    <t>GPIO_40</t>
  </si>
  <si>
    <t>P20</t>
  </si>
  <si>
    <t>G9</t>
  </si>
  <si>
    <t>J16</t>
  </si>
  <si>
    <t>PinMux2</t>
  </si>
  <si>
    <t>TLMM_GPIO_CFG40(1:0)</t>
  </si>
  <si>
    <t>TLMM_GPIO_CFG40(8:6)</t>
  </si>
  <si>
    <t>TLMM_GPIO_CFG40(9:9)</t>
  </si>
  <si>
    <t>TLMM_GPIO_IN_OUT40(1:1)</t>
  </si>
  <si>
    <t>TLMM_GPIO_CFG40(5:2)=0</t>
  </si>
  <si>
    <t>QUP_L1[9]</t>
  </si>
  <si>
    <t>TLMM_GPIO_CFG40(5:2)=1</t>
  </si>
  <si>
    <t>QDSS_GPIO_TRACEDATA_LOCA[7]</t>
  </si>
  <si>
    <t>TLMM_GPIO_CFG40(5:2)=2</t>
  </si>
  <si>
    <t>I3C_SCL</t>
  </si>
  <si>
    <r>
      <t xml:space="preserve">D5700(M17) </t>
    </r>
    <r>
      <rPr>
        <b/>
        <sz val="10"/>
        <color theme="1"/>
        <rFont val="Arial"/>
        <family val="2"/>
      </rPr>
      <t>CPU_APPLE_I2C_1V8:I2C_SCL</t>
    </r>
    <r>
      <rPr>
        <sz val="10"/>
        <rFont val="Arial"/>
      </rPr>
      <t>,D8000=</t>
    </r>
    <r>
      <rPr>
        <b/>
        <sz val="10"/>
        <color rgb="FFC00000"/>
        <rFont val="Arial"/>
        <family val="2"/>
      </rPr>
      <t>MFI343S00177</t>
    </r>
    <r>
      <rPr>
        <sz val="10"/>
        <rFont val="Arial"/>
      </rPr>
      <t>(</t>
    </r>
    <r>
      <rPr>
        <b/>
        <sz val="10"/>
        <color rgb="FFC00000"/>
        <rFont val="Arial"/>
        <family val="2"/>
      </rPr>
      <t>SCL</t>
    </r>
    <r>
      <rPr>
        <sz val="10"/>
        <rFont val="Arial"/>
      </rPr>
      <t>) ENDPNT,MP_APPLE_I2C_CLK=MP(1) ENDPNT</t>
    </r>
  </si>
  <si>
    <r>
      <t>CPU_APPLE_I2C_1V8:I2C_SCL</t>
    </r>
    <r>
      <rPr>
        <b/>
        <sz val="10"/>
        <color theme="1"/>
        <rFont val="Arial"/>
        <family val="2"/>
      </rPr>
      <t xml:space="preserve"> R5987 PWR:U18S_CPUPERI</t>
    </r>
  </si>
  <si>
    <t>GPIO_41</t>
  </si>
  <si>
    <t>N14</t>
  </si>
  <si>
    <t>R17</t>
  </si>
  <si>
    <t>E9</t>
  </si>
  <si>
    <t>H19</t>
  </si>
  <si>
    <t>TLMM_GPIO_CFG41(1:0)</t>
  </si>
  <si>
    <t>TLMM_GPIO_CFG41(8:6)</t>
  </si>
  <si>
    <t>TLMM_GPIO_CFG41(9:9)</t>
  </si>
  <si>
    <t>TLMM_GPIO_IN_OUT41(1:1)</t>
  </si>
  <si>
    <t>PDC47_GIC559</t>
  </si>
  <si>
    <t>WUP_GPIO_41</t>
  </si>
  <si>
    <t>TLMM_GPIO_CFG41(5:2)=0</t>
  </si>
  <si>
    <t>QUP_L2[9]</t>
  </si>
  <si>
    <t>TLMM_GPIO_CFG41(5:2)=1</t>
  </si>
  <si>
    <t>QDSS_GPIO_TRACEDATA_LOCA[14]</t>
  </si>
  <si>
    <t>TLMM_GPIO_CFG41(5:2)=2</t>
  </si>
  <si>
    <t>AIS server</t>
  </si>
  <si>
    <r>
      <t xml:space="preserve">D5700(N14) </t>
    </r>
    <r>
      <rPr>
        <b/>
        <sz val="10"/>
        <color theme="1"/>
        <rFont val="Arial"/>
        <family val="2"/>
      </rPr>
      <t>CPU_MEDIA_CTRL_1V8:INT_B</t>
    </r>
    <r>
      <rPr>
        <sz val="10"/>
        <rFont val="Arial"/>
      </rPr>
      <t>,D1901=</t>
    </r>
    <r>
      <rPr>
        <b/>
        <sz val="10"/>
        <color rgb="FFC00000"/>
        <rFont val="Arial"/>
        <family val="2"/>
      </rPr>
      <t>DS90UH940N-Q1</t>
    </r>
    <r>
      <rPr>
        <sz val="10"/>
        <rFont val="Arial"/>
      </rPr>
      <t>(</t>
    </r>
    <r>
      <rPr>
        <b/>
        <sz val="10"/>
        <color rgb="FFC00000"/>
        <rFont val="Arial"/>
        <family val="2"/>
      </rPr>
      <t>BISTC/INTTB</t>
    </r>
    <r>
      <rPr>
        <sz val="10"/>
        <rFont val="Arial"/>
      </rPr>
      <t>) ENDPNT,MP1908=MP(1) ENDPNT</t>
    </r>
  </si>
  <si>
    <t>CPU_VI_MAIN_GPIO_1V8:CAM0_GPIO</t>
  </si>
  <si>
    <t>VI_MAIN</t>
  </si>
  <si>
    <t>GPIO_42</t>
  </si>
  <si>
    <t>R19</t>
  </si>
  <si>
    <t>F10</t>
  </si>
  <si>
    <t>H17</t>
  </si>
  <si>
    <t>TLMM_GPIO_CFG42(1:0)</t>
  </si>
  <si>
    <t>TLMM_GPIO_CFG42(8:6)</t>
  </si>
  <si>
    <t>TLMM_GPIO_CFG42(9:9)</t>
  </si>
  <si>
    <t>TLMM_GPIO_IN_OUT42(1:1)</t>
  </si>
  <si>
    <t>PDC48_GIC560</t>
  </si>
  <si>
    <t>WUP_GPIO_42</t>
  </si>
  <si>
    <t>TLMM_GPIO_CFG42(5:2)=0</t>
  </si>
  <si>
    <t>QUP_L3[9]</t>
  </si>
  <si>
    <t>TLMM_GPIO_CFG42(5:2)=1</t>
  </si>
  <si>
    <t>QDSS_GPIO_TRACEDATA_LOCA[15]</t>
  </si>
  <si>
    <t>TLMM_GPIO_CFG42(5:2)=2</t>
  </si>
  <si>
    <t>CPU_VI_MAIN_GPIO_1V8:CAM01_GPIO</t>
  </si>
  <si>
    <t>GPIO_43</t>
  </si>
  <si>
    <t>AL24</t>
  </si>
  <si>
    <t>AN27</t>
  </si>
  <si>
    <t>AV14</t>
  </si>
  <si>
    <t>AT24</t>
  </si>
  <si>
    <t>W18</t>
  </si>
  <si>
    <t>TLMM_GPIO_CFG43(1:0)</t>
  </si>
  <si>
    <t>TLMM_GPIO_CFG43(8:6)</t>
  </si>
  <si>
    <t>TLMM_GPIO_CFG43(9:9)</t>
  </si>
  <si>
    <t>TLMM_GPIO_IN_OUT43(1:1)</t>
  </si>
  <si>
    <t>TLMM_GPIO_CFG43(5:2)=0</t>
  </si>
  <si>
    <t>QUP_L0[13]</t>
  </si>
  <si>
    <t>QUP13</t>
  </si>
  <si>
    <t>TLMM_GPIO_CFG43(5:2)=1</t>
  </si>
  <si>
    <t>HSUART_QUP13, QUP13</t>
  </si>
  <si>
    <t>I2C_QUP13, QUP13</t>
  </si>
  <si>
    <t>SPI-M_QUP13, QUP13</t>
  </si>
  <si>
    <t>BTWLAN_RN:UART</t>
  </si>
  <si>
    <t>UART pass through QUPv3 SE13 -&gt;</t>
  </si>
  <si>
    <r>
      <t xml:space="preserve">D5700(AL24) </t>
    </r>
    <r>
      <rPr>
        <b/>
        <sz val="10"/>
        <color theme="1"/>
        <rFont val="Arial"/>
        <family val="2"/>
      </rPr>
      <t>CPU_BT_UART_1V8:UART_RTS_B</t>
    </r>
    <r>
      <rPr>
        <sz val="10"/>
        <rFont val="Arial"/>
      </rPr>
      <t>,R7305(2) z02.SIGN00142,D7300=</t>
    </r>
    <r>
      <rPr>
        <b/>
        <sz val="10"/>
        <color rgb="FFC00000"/>
        <rFont val="Arial"/>
        <family val="2"/>
      </rPr>
      <t>UGKZDA1</t>
    </r>
    <r>
      <rPr>
        <sz val="10"/>
        <rFont val="Arial"/>
      </rPr>
      <t>(</t>
    </r>
    <r>
      <rPr>
        <b/>
        <sz val="10"/>
        <color rgb="FFC00000"/>
        <rFont val="Arial"/>
        <family val="2"/>
      </rPr>
      <t>BT_UART_RTS</t>
    </r>
    <r>
      <rPr>
        <sz val="10"/>
        <rFont val="Arial"/>
      </rPr>
      <t>) ENDPNT,MP_UART_RTS=MP(1) ENDPNT</t>
    </r>
  </si>
  <si>
    <t>GPIO_44</t>
  </si>
  <si>
    <t>AN24</t>
  </si>
  <si>
    <t>AR27</t>
  </si>
  <si>
    <t>AV16</t>
  </si>
  <si>
    <t>AT25</t>
  </si>
  <si>
    <t>Y19</t>
  </si>
  <si>
    <t>TLMM_GPIO_CFG44(1:0)</t>
  </si>
  <si>
    <t>TLMM_GPIO_CFG44(8:6)</t>
  </si>
  <si>
    <t>TLMM_GPIO_CFG44(9:9)</t>
  </si>
  <si>
    <t>TLMM_GPIO_IN_OUT44(1:1)</t>
  </si>
  <si>
    <t>TLMM_GPIO_CFG44(5:2)=0</t>
  </si>
  <si>
    <t>QUP_L1[13]</t>
  </si>
  <si>
    <t>TLMM_GPIO_CFG44(5:2)=1</t>
  </si>
  <si>
    <r>
      <t xml:space="preserve">D5700(AN24) </t>
    </r>
    <r>
      <rPr>
        <b/>
        <sz val="10"/>
        <color theme="1"/>
        <rFont val="Arial"/>
        <family val="2"/>
      </rPr>
      <t>CPU_BT_UART_1V8:UART_CTS_B</t>
    </r>
    <r>
      <rPr>
        <sz val="10"/>
        <rFont val="Arial"/>
      </rPr>
      <t>,R7306(2) z02.SIGN00136,D7300=</t>
    </r>
    <r>
      <rPr>
        <b/>
        <sz val="10"/>
        <color rgb="FFC00000"/>
        <rFont val="Arial"/>
        <family val="2"/>
      </rPr>
      <t>UGKZDA1</t>
    </r>
    <r>
      <rPr>
        <sz val="10"/>
        <rFont val="Arial"/>
      </rPr>
      <t>(</t>
    </r>
    <r>
      <rPr>
        <b/>
        <sz val="10"/>
        <color rgb="FFC00000"/>
        <rFont val="Arial"/>
        <family val="2"/>
      </rPr>
      <t>BT_UART_CTS</t>
    </r>
    <r>
      <rPr>
        <sz val="10"/>
        <rFont val="Arial"/>
      </rPr>
      <t>) ENDPNT,MP_UART_CTS=MP(1) ENDPNT</t>
    </r>
  </si>
  <si>
    <t>GPIO_45</t>
  </si>
  <si>
    <t>AM25</t>
  </si>
  <si>
    <t>AP28</t>
  </si>
  <si>
    <t>AV18</t>
  </si>
  <si>
    <t>AT26</t>
  </si>
  <si>
    <t>AA18</t>
  </si>
  <si>
    <t>TLMM_GPIO_CFG45(1:0)</t>
  </si>
  <si>
    <t>TLMM_GPIO_CFG45(8:6)</t>
  </si>
  <si>
    <t>TLMM_GPIO_CFG45(9:9)</t>
  </si>
  <si>
    <t>TLMM_GPIO_IN_OUT45(1:1)</t>
  </si>
  <si>
    <t>TLMM_GPIO_CFG45(5:2)=0</t>
  </si>
  <si>
    <t>QUP_L2[13]</t>
  </si>
  <si>
    <t>TLMM_GPIO_CFG45(5:2)=1</t>
  </si>
  <si>
    <t>QDSS_CTI_TRIG0_OUT_MIRB</t>
  </si>
  <si>
    <t>TLMM_GPIO_CFG45(5:2)=2</t>
  </si>
  <si>
    <r>
      <t xml:space="preserve">D5700(AM25) </t>
    </r>
    <r>
      <rPr>
        <b/>
        <sz val="10"/>
        <color theme="1"/>
        <rFont val="Arial"/>
        <family val="2"/>
      </rPr>
      <t>CPU_BT_UART_1V8:UART_RXD</t>
    </r>
    <r>
      <rPr>
        <sz val="10"/>
        <rFont val="Arial"/>
      </rPr>
      <t>,R7308(2) z02.SIGN00135,D7300=</t>
    </r>
    <r>
      <rPr>
        <b/>
        <sz val="10"/>
        <color rgb="FFC00000"/>
        <rFont val="Arial"/>
        <family val="2"/>
      </rPr>
      <t>UGKZDA1</t>
    </r>
    <r>
      <rPr>
        <sz val="10"/>
        <rFont val="Arial"/>
      </rPr>
      <t>(</t>
    </r>
    <r>
      <rPr>
        <b/>
        <sz val="10"/>
        <color rgb="FFC00000"/>
        <rFont val="Arial"/>
        <family val="2"/>
      </rPr>
      <t>BT_UART_RX</t>
    </r>
    <r>
      <rPr>
        <sz val="10"/>
        <rFont val="Arial"/>
      </rPr>
      <t>) ENDPNT,MP_UART_RxD=MP(1) ENDPNT</t>
    </r>
  </si>
  <si>
    <t>GPIO_46</t>
  </si>
  <si>
    <t>AL28</t>
  </si>
  <si>
    <t>AN31</t>
  </si>
  <si>
    <t>AV20</t>
  </si>
  <si>
    <t>AT27</t>
  </si>
  <si>
    <t>AB19</t>
  </si>
  <si>
    <t>TLMM_GPIO_CFG46(1:0)</t>
  </si>
  <si>
    <t>TLMM_GPIO_CFG46(8:6)</t>
  </si>
  <si>
    <t>TLMM_GPIO_CFG46(9:9)</t>
  </si>
  <si>
    <t>TLMM_GPIO_IN_OUT46(1:1)</t>
  </si>
  <si>
    <t>PDC50_GIC562</t>
  </si>
  <si>
    <t>WUP_GPIO_46</t>
  </si>
  <si>
    <t>TLMM_GPIO_CFG46(5:2)=0</t>
  </si>
  <si>
    <t>QUP_L3[13]</t>
  </si>
  <si>
    <t>TLMM_GPIO_CFG46(5:2)=1</t>
  </si>
  <si>
    <t>QDSS_CTI_TRIG0_IN_MIRB</t>
  </si>
  <si>
    <t>TLMM_GPIO_CFG46(5:2)=2</t>
  </si>
  <si>
    <r>
      <t xml:space="preserve">D5700(AL28) </t>
    </r>
    <r>
      <rPr>
        <b/>
        <sz val="10"/>
        <color theme="1"/>
        <rFont val="Arial"/>
        <family val="2"/>
      </rPr>
      <t>CPU_BT_UART_1V8:UART_TXD</t>
    </r>
    <r>
      <rPr>
        <sz val="10"/>
        <rFont val="Arial"/>
      </rPr>
      <t>,R7307(2) z02.SIGN00137,D7300=</t>
    </r>
    <r>
      <rPr>
        <b/>
        <sz val="10"/>
        <color rgb="FFC00000"/>
        <rFont val="Arial"/>
        <family val="2"/>
      </rPr>
      <t>UGKZDA1</t>
    </r>
    <r>
      <rPr>
        <sz val="10"/>
        <rFont val="Arial"/>
      </rPr>
      <t>(</t>
    </r>
    <r>
      <rPr>
        <b/>
        <sz val="10"/>
        <color rgb="FFC00000"/>
        <rFont val="Arial"/>
        <family val="2"/>
      </rPr>
      <t>BT_UART_TX</t>
    </r>
    <r>
      <rPr>
        <sz val="10"/>
        <rFont val="Arial"/>
      </rPr>
      <t>) ENDPNT,MP_UART_TxD=MP(1) ENDPNT</t>
    </r>
  </si>
  <si>
    <t>GPIO_47</t>
  </si>
  <si>
    <t>AD19</t>
  </si>
  <si>
    <t>AF22</t>
  </si>
  <si>
    <t>AW33</t>
  </si>
  <si>
    <t>AU32</t>
  </si>
  <si>
    <t>TLMM_GPIO_CFG47(1:0)</t>
  </si>
  <si>
    <t>TLMM_GPIO_CFG47(8:6)</t>
  </si>
  <si>
    <t>TLMM_GPIO_CFG47(9:9)</t>
  </si>
  <si>
    <t>TLMM_GPIO_IN_OUT47(1:1)</t>
  </si>
  <si>
    <t>PDC49_GIC561</t>
  </si>
  <si>
    <t>WUP_GPIO_47</t>
  </si>
  <si>
    <t>TLMM_GPIO_CFG47(5:2)=0</t>
  </si>
  <si>
    <t>QUP_L0[14]</t>
  </si>
  <si>
    <t>QUP14</t>
  </si>
  <si>
    <t>TLMM_GPIO_CFG47(5:2)=1</t>
  </si>
  <si>
    <t>QDSS_GPIO_TRACEDATA_LOCA[12]</t>
  </si>
  <si>
    <t>TLMM_GPIO_CFG47(5:2)=2</t>
  </si>
  <si>
    <t>HSUART_QUP14, QUP14</t>
  </si>
  <si>
    <t>I2C_QUP14, QUP14</t>
  </si>
  <si>
    <t>SPI-M_QUP14, QUP14</t>
  </si>
  <si>
    <t>GPIO_48</t>
  </si>
  <si>
    <t>AN20</t>
  </si>
  <si>
    <t>AR23</t>
  </si>
  <si>
    <t>AY32</t>
  </si>
  <si>
    <t>AU31</t>
  </si>
  <si>
    <t>TLMM_GPIO_CFG48(1:0)</t>
  </si>
  <si>
    <t>TLMM_GPIO_CFG48(8:6)</t>
  </si>
  <si>
    <t>TLMM_GPIO_CFG48(9:9)</t>
  </si>
  <si>
    <t>TLMM_GPIO_IN_OUT48(1:1)</t>
  </si>
  <si>
    <t>PDC51_GIC563</t>
  </si>
  <si>
    <t>WUP_GPIO_48</t>
  </si>
  <si>
    <t>TLMM_GPIO_CFG48(5:2)=0</t>
  </si>
  <si>
    <t>QUP_L1[14]</t>
  </si>
  <si>
    <t>TLMM_GPIO_CFG48(5:2)=1</t>
  </si>
  <si>
    <t>QDSS_GPIO_TRACEDATA_LOCA[10]</t>
  </si>
  <si>
    <t>TLMM_GPIO_CFG48(5:2)=2</t>
  </si>
  <si>
    <t>GPIO_49</t>
  </si>
  <si>
    <t>AN22</t>
  </si>
  <si>
    <t>AR25</t>
  </si>
  <si>
    <t>AV32</t>
  </si>
  <si>
    <t>AT32</t>
  </si>
  <si>
    <t>AE20</t>
  </si>
  <si>
    <t>TLMM_GPIO_CFG49(1:0)</t>
  </si>
  <si>
    <t>TLMM_GPIO_CFG49(8:6)</t>
  </si>
  <si>
    <t>TLMM_GPIO_CFG49(9:9)</t>
  </si>
  <si>
    <t>TLMM_GPIO_IN_OUT49(1:1)</t>
  </si>
  <si>
    <t>PDC53_GIC565</t>
  </si>
  <si>
    <t>WUP_GPIO_49</t>
  </si>
  <si>
    <t>TLMM_GPIO_CFG49(5:2)=0</t>
  </si>
  <si>
    <t>QUP_L2[14]</t>
  </si>
  <si>
    <t>TLMM_GPIO_CFG49(5:2)=1</t>
  </si>
  <si>
    <t>QDSS_CTI_TRIG1_OUT_MIRA</t>
  </si>
  <si>
    <t>TLMM_GPIO_CFG49(5:2)=3</t>
  </si>
  <si>
    <t>Driver, Vehicle</t>
  </si>
  <si>
    <t>Used by the QNX FlashGUI within Bosch production SW
Not used within product SW.</t>
  </si>
  <si>
    <r>
      <t>SCC_DBG_UART_3V3:UART_RXD</t>
    </r>
    <r>
      <rPr>
        <b/>
        <sz val="10"/>
        <color theme="1"/>
        <rFont val="Arial"/>
        <family val="2"/>
      </rPr>
      <t xml:space="preserve"> R8574 PWR:U33S_SCC</t>
    </r>
  </si>
  <si>
    <t>GPIO_50</t>
  </si>
  <si>
    <t>Y17</t>
  </si>
  <si>
    <t>AB20</t>
  </si>
  <si>
    <t>AV30</t>
  </si>
  <si>
    <t>AT31</t>
  </si>
  <si>
    <t>TLMM_GPIO_CFG50(1:0)</t>
  </si>
  <si>
    <t>TLMM_GPIO_CFG50(8:6)</t>
  </si>
  <si>
    <t>TLMM_GPIO_CFG50(9:9)</t>
  </si>
  <si>
    <t>TLMM_GPIO_IN_OUT50(1:1)</t>
  </si>
  <si>
    <t>PDC52_GIC564</t>
  </si>
  <si>
    <t>WUP_GPIO_50</t>
  </si>
  <si>
    <t>TLMM_GPIO_CFG50(5:2)=0</t>
  </si>
  <si>
    <t>QUP_L3[14]</t>
  </si>
  <si>
    <t>TLMM_GPIO_CFG50(5:2)=1</t>
  </si>
  <si>
    <t>QDSS_CTI_TRIG1_IN_MIRA</t>
  </si>
  <si>
    <t>TLMM_GPIO_CFG50(5:2)=2</t>
  </si>
  <si>
    <r>
      <t>SCC_DBG_UART_3V3:UART_TXD</t>
    </r>
    <r>
      <rPr>
        <b/>
        <sz val="10"/>
        <color theme="1"/>
        <rFont val="Arial"/>
        <family val="2"/>
      </rPr>
      <t xml:space="preserve"> R8575 PWR:U33S_SCC</t>
    </r>
  </si>
  <si>
    <t>GPIO_51</t>
  </si>
  <si>
    <t>L18</t>
  </si>
  <si>
    <t>N21</t>
  </si>
  <si>
    <t>N39</t>
  </si>
  <si>
    <t>F36</t>
  </si>
  <si>
    <t>TLMM_GPIO_CFG51(1:0)</t>
  </si>
  <si>
    <t>TLMM_GPIO_CFG51(8:6)</t>
  </si>
  <si>
    <t>TLMM_GPIO_CFG51(9:9)</t>
  </si>
  <si>
    <t>TLMM_GPIO_IN_OUT51(1:1)</t>
  </si>
  <si>
    <t>PDC116_GIC663,PDC123_GIC670</t>
  </si>
  <si>
    <t>WUP_GPIO_51</t>
  </si>
  <si>
    <t>TLMM_GPIO_CFG51(5:2)=0</t>
  </si>
  <si>
    <t>QUP_L0[4]</t>
  </si>
  <si>
    <t>QUP4</t>
  </si>
  <si>
    <t>TLMM_GPIO_CFG51(5:2)=1</t>
  </si>
  <si>
    <t>UART_QUP4, QUP4</t>
  </si>
  <si>
    <t>I2C_QUP4, QUP4</t>
  </si>
  <si>
    <t>I3C_QUP4, QUP4</t>
  </si>
  <si>
    <t>SPI-M_QUP4, QUP4</t>
  </si>
  <si>
    <t>n/a. GM_VCU (reserve)</t>
  </si>
  <si>
    <r>
      <t xml:space="preserve">D5700(L18) </t>
    </r>
    <r>
      <rPr>
        <b/>
        <sz val="10"/>
        <color theme="1"/>
        <rFont val="Arial"/>
        <family val="2"/>
      </rPr>
      <t>CPU_VO_CENTER_I2C_1V8:I2C_SDA</t>
    </r>
    <r>
      <rPr>
        <sz val="10"/>
        <rFont val="Arial"/>
      </rPr>
      <t>,D1803=</t>
    </r>
    <r>
      <rPr>
        <b/>
        <sz val="10"/>
        <color rgb="FFC00000"/>
        <rFont val="Arial"/>
        <family val="2"/>
      </rPr>
      <t>MAX96755R</t>
    </r>
    <r>
      <rPr>
        <sz val="10"/>
        <rFont val="Arial"/>
      </rPr>
      <t>(</t>
    </r>
    <r>
      <rPr>
        <b/>
        <sz val="10"/>
        <color rgb="FFC00000"/>
        <rFont val="Arial"/>
        <family val="2"/>
      </rPr>
      <t>MFP19</t>
    </r>
    <r>
      <rPr>
        <sz val="10"/>
        <rFont val="Arial"/>
      </rPr>
      <t>) ENDPNT</t>
    </r>
  </si>
  <si>
    <r>
      <t>CPU_VO_CENTER_I2C_1V8:I2C_SDA</t>
    </r>
    <r>
      <rPr>
        <b/>
        <sz val="10"/>
        <color theme="1"/>
        <rFont val="Arial"/>
        <family val="2"/>
      </rPr>
      <t xml:space="preserve"> R5977 PWR:U18S_CPUPERI</t>
    </r>
  </si>
  <si>
    <t>VO_DSI:I2C</t>
  </si>
  <si>
    <t>GPIO_52</t>
  </si>
  <si>
    <t>R21</t>
  </si>
  <si>
    <t>M40</t>
  </si>
  <si>
    <t>F37</t>
  </si>
  <si>
    <t>TLMM_GPIO_CFG52(1:0)</t>
  </si>
  <si>
    <t>TLMM_GPIO_CFG52(8:6)</t>
  </si>
  <si>
    <t>TLMM_GPIO_CFG52(9:9)</t>
  </si>
  <si>
    <t>TLMM_GPIO_IN_OUT52(1:1)</t>
  </si>
  <si>
    <t>TLMM_GPIO_CFG52(5:2)=0</t>
  </si>
  <si>
    <t>QUP_L1[4]</t>
  </si>
  <si>
    <t>TLMM_GPIO_CFG52(5:2)=1</t>
  </si>
  <si>
    <r>
      <t xml:space="preserve">D5700(N18) </t>
    </r>
    <r>
      <rPr>
        <b/>
        <sz val="10"/>
        <color theme="1"/>
        <rFont val="Arial"/>
        <family val="2"/>
      </rPr>
      <t>CPU_VO_CENTER_I2C_1V8:I2C_SCL</t>
    </r>
    <r>
      <rPr>
        <sz val="10"/>
        <rFont val="Arial"/>
      </rPr>
      <t>,D1803=</t>
    </r>
    <r>
      <rPr>
        <b/>
        <sz val="10"/>
        <color rgb="FFC00000"/>
        <rFont val="Arial"/>
        <family val="2"/>
      </rPr>
      <t>MAX96755R</t>
    </r>
    <r>
      <rPr>
        <sz val="10"/>
        <rFont val="Arial"/>
      </rPr>
      <t>(</t>
    </r>
    <r>
      <rPr>
        <b/>
        <sz val="10"/>
        <color rgb="FFC00000"/>
        <rFont val="Arial"/>
        <family val="2"/>
      </rPr>
      <t>MFP20</t>
    </r>
    <r>
      <rPr>
        <sz val="10"/>
        <rFont val="Arial"/>
      </rPr>
      <t>) ENDPNT</t>
    </r>
  </si>
  <si>
    <r>
      <t>CPU_VO_CENTER_I2C_1V8:I2C_SCL</t>
    </r>
    <r>
      <rPr>
        <b/>
        <sz val="10"/>
        <color theme="1"/>
        <rFont val="Arial"/>
        <family val="2"/>
      </rPr>
      <t xml:space="preserve"> R5978 PWR:U18S_CPUPERI</t>
    </r>
  </si>
  <si>
    <t>GPIO_53</t>
  </si>
  <si>
    <t>P22</t>
  </si>
  <si>
    <t>L41</t>
  </si>
  <si>
    <t>E36</t>
  </si>
  <si>
    <t>TLMM_GPIO_CFG53(1:0)</t>
  </si>
  <si>
    <t>TLMM_GPIO_CFG53(8:6)</t>
  </si>
  <si>
    <t>TLMM_GPIO_CFG53(9:9)</t>
  </si>
  <si>
    <t>TLMM_GPIO_IN_OUT53(1:1)</t>
  </si>
  <si>
    <t>PDC54_GIC566</t>
  </si>
  <si>
    <t>WUP_GPIO_53</t>
  </si>
  <si>
    <t>TLMM_GPIO_CFG53(5:2)=0</t>
  </si>
  <si>
    <t>QUP_L2[4]</t>
  </si>
  <si>
    <t>TLMM_GPIO_CFG53(5:2)=1</t>
  </si>
  <si>
    <t>REPEAT</t>
  </si>
  <si>
    <r>
      <t xml:space="preserve">D5700(M19) </t>
    </r>
    <r>
      <rPr>
        <b/>
        <sz val="10"/>
        <color theme="1"/>
        <rFont val="Arial"/>
        <family val="2"/>
      </rPr>
      <t>CPU_RVCD_CTRL_1V8:LOCK</t>
    </r>
    <r>
      <rPr>
        <sz val="10"/>
        <rFont val="Arial"/>
      </rPr>
      <t>,D1870=</t>
    </r>
    <r>
      <rPr>
        <b/>
        <sz val="10"/>
        <color rgb="FFC00000"/>
        <rFont val="Arial"/>
        <family val="2"/>
      </rPr>
      <t>MAX9288</t>
    </r>
    <r>
      <rPr>
        <sz val="10"/>
        <rFont val="Arial"/>
      </rPr>
      <t>(</t>
    </r>
    <r>
      <rPr>
        <b/>
        <sz val="10"/>
        <color rgb="FFC00000"/>
        <rFont val="Arial"/>
        <family val="2"/>
      </rPr>
      <t>LOCK</t>
    </r>
    <r>
      <rPr>
        <sz val="10"/>
        <rFont val="Arial"/>
      </rPr>
      <t>) ENDPNT</t>
    </r>
  </si>
  <si>
    <t>GPIO_54</t>
  </si>
  <si>
    <t>P19</t>
  </si>
  <si>
    <t>T22</t>
  </si>
  <si>
    <t>K42</t>
  </si>
  <si>
    <t>E37</t>
  </si>
  <si>
    <t>TLMM_GPIO_CFG54(1:0)</t>
  </si>
  <si>
    <t>TLMM_GPIO_CFG54(8:6)</t>
  </si>
  <si>
    <t>TLMM_GPIO_CFG54(9:9)</t>
  </si>
  <si>
    <t>TLMM_GPIO_IN_OUT54(1:1)</t>
  </si>
  <si>
    <t>PDC55_GIC567</t>
  </si>
  <si>
    <t>WUP_GPIO_54</t>
  </si>
  <si>
    <t>TLMM_GPIO_CFG54(5:2)=0</t>
  </si>
  <si>
    <t>QUP_L3[4]</t>
  </si>
  <si>
    <t>TLMM_GPIO_CFG54(5:2)=1</t>
  </si>
  <si>
    <t>GP_PDM_MIRB[0]</t>
  </si>
  <si>
    <t>TLMM_GPIO_CFG54(5:2)=2</t>
  </si>
  <si>
    <t>A</t>
  </si>
  <si>
    <t>GPIO_55</t>
  </si>
  <si>
    <t>AG35</t>
  </si>
  <si>
    <t>AT38</t>
  </si>
  <si>
    <t>AT41</t>
  </si>
  <si>
    <t>AD21</t>
  </si>
  <si>
    <t>TLMM_GPIO_CFG55(1:0)</t>
  </si>
  <si>
    <t>TLMM_GPIO_CFG55(8:6)</t>
  </si>
  <si>
    <t>TLMM_GPIO_CFG55(9:9)</t>
  </si>
  <si>
    <t>TLMM_GPIO_IN_OUT55(1:1)</t>
  </si>
  <si>
    <t>PDC56_GIC568</t>
  </si>
  <si>
    <t>WUP_GPIO_55</t>
  </si>
  <si>
    <t>TLMM_GPIO_CFG55(5:2)=0</t>
  </si>
  <si>
    <t>QUP_L0[17]</t>
  </si>
  <si>
    <t>QUP17</t>
  </si>
  <si>
    <t>TLMM_GPIO_CFG55(5:2)=1</t>
  </si>
  <si>
    <t>QUP_L2[19]</t>
  </si>
  <si>
    <t>QUP19</t>
  </si>
  <si>
    <t>TLMM_GPIO_CFG55(5:2)=2</t>
  </si>
  <si>
    <t>UART_QUP17, QUP17</t>
  </si>
  <si>
    <t>I2C_QUP17, QUP17</t>
  </si>
  <si>
    <t>SPI-M_QUP17, QUP17</t>
  </si>
  <si>
    <t>UART_QUP19, QUP19</t>
  </si>
  <si>
    <t>SPI-M_QUP19, QUP19</t>
  </si>
  <si>
    <t>Qualcomm,QNX driver, I2C passthrough QUPv3 SE17</t>
  </si>
  <si>
    <r>
      <t xml:space="preserve">D5700(AE32) </t>
    </r>
    <r>
      <rPr>
        <b/>
        <sz val="10"/>
        <color theme="1"/>
        <rFont val="Arial"/>
        <family val="2"/>
      </rPr>
      <t>CPU_VO_CENTER_PT_I2C_1V8:I2C_SDA</t>
    </r>
    <r>
      <rPr>
        <sz val="10"/>
        <rFont val="Arial"/>
      </rPr>
      <t>,D1803=</t>
    </r>
    <r>
      <rPr>
        <b/>
        <sz val="10"/>
        <color rgb="FFC00000"/>
        <rFont val="Arial"/>
        <family val="2"/>
      </rPr>
      <t>MAX96755R</t>
    </r>
    <r>
      <rPr>
        <sz val="10"/>
        <rFont val="Arial"/>
      </rPr>
      <t>(</t>
    </r>
    <r>
      <rPr>
        <b/>
        <sz val="10"/>
        <color rgb="FFC00000"/>
        <rFont val="Arial"/>
        <family val="2"/>
      </rPr>
      <t>MFP10</t>
    </r>
    <r>
      <rPr>
        <sz val="10"/>
        <rFont val="Arial"/>
      </rPr>
      <t>) ENDPNT</t>
    </r>
  </si>
  <si>
    <t>CPU_VO_IPC_I2C_1V8:I2C_SDA, CPU_VO_DP0_I2C1_1V8:I2C_SDA, CPU_VO_DP1_I2C1_1V8:I2C_SDA, CPU_VO_eDP_I2C1_1V8:I2C_SDA</t>
  </si>
  <si>
    <t>VO, VO_DP0, VO_DP1, VO_eDP</t>
  </si>
  <si>
    <t>GPIO_56</t>
  </si>
  <si>
    <t>AD33</t>
  </si>
  <si>
    <t>AF36</t>
  </si>
  <si>
    <t>AR39</t>
  </si>
  <si>
    <t>AR41</t>
  </si>
  <si>
    <t>AE22</t>
  </si>
  <si>
    <t>TLMM_GPIO_CFG56(1:0)</t>
  </si>
  <si>
    <t>TLMM_GPIO_CFG56(8:6)</t>
  </si>
  <si>
    <t>TLMM_GPIO_CFG56(9:9)</t>
  </si>
  <si>
    <t>TLMM_GPIO_IN_OUT56(1:1)</t>
  </si>
  <si>
    <t>PDC57_GIC569</t>
  </si>
  <si>
    <t>WUP_GPIO_56</t>
  </si>
  <si>
    <t>TLMM_GPIO_CFG56(5:2)=0</t>
  </si>
  <si>
    <t>QUP_L1[17]</t>
  </si>
  <si>
    <t>TLMM_GPIO_CFG56(5:2)=1</t>
  </si>
  <si>
    <t>QUP_L3[19]</t>
  </si>
  <si>
    <t>TLMM_GPIO_CFG56(5:2)=2</t>
  </si>
  <si>
    <t>QDSS_CTI_TRIG1_IN_MIRB</t>
  </si>
  <si>
    <t>TLMM_GPIO_CFG56(5:2)=3</t>
  </si>
  <si>
    <r>
      <t xml:space="preserve">D5700(AD33) </t>
    </r>
    <r>
      <rPr>
        <b/>
        <sz val="10"/>
        <color theme="1"/>
        <rFont val="Arial"/>
        <family val="2"/>
      </rPr>
      <t>CPU_VO_CENTER_PT_I2C_1V8:I2C_SCL</t>
    </r>
    <r>
      <rPr>
        <sz val="10"/>
        <rFont val="Arial"/>
      </rPr>
      <t>,D1803=</t>
    </r>
    <r>
      <rPr>
        <b/>
        <sz val="10"/>
        <color rgb="FFC00000"/>
        <rFont val="Arial"/>
        <family val="2"/>
      </rPr>
      <t>MAX96755R</t>
    </r>
    <r>
      <rPr>
        <sz val="10"/>
        <rFont val="Arial"/>
      </rPr>
      <t>(</t>
    </r>
    <r>
      <rPr>
        <b/>
        <sz val="10"/>
        <color rgb="FFC00000"/>
        <rFont val="Arial"/>
        <family val="2"/>
      </rPr>
      <t>MFP11</t>
    </r>
    <r>
      <rPr>
        <sz val="10"/>
        <rFont val="Arial"/>
      </rPr>
      <t>) ENDPNT</t>
    </r>
  </si>
  <si>
    <t>CPU_VO_IPC_I2C_1V8:I2C_SCL, CPU_VO_DP0_I2C1_1V8:I2C_SCL, CPU_VO_DP1_I2C1_1V8:I2C_SCL, CPU_VO_eDP_I2C1_1V8:I2C_SCL</t>
  </si>
  <si>
    <t>GPIO_57</t>
  </si>
  <si>
    <t>AB31</t>
  </si>
  <si>
    <t>AD34</t>
  </si>
  <si>
    <t>AP38</t>
  </si>
  <si>
    <t>AR40</t>
  </si>
  <si>
    <t>AD23</t>
  </si>
  <si>
    <t>TLMM_GPIO_CFG57(1:0)</t>
  </si>
  <si>
    <t>TLMM_GPIO_CFG57(8:6)</t>
  </si>
  <si>
    <t>TLMM_GPIO_CFG57(9:9)</t>
  </si>
  <si>
    <t>TLMM_GPIO_IN_OUT57(1:1)</t>
  </si>
  <si>
    <t>TLMM_GPIO_CFG57(5:2)=0</t>
  </si>
  <si>
    <t>QUP_L2[17]</t>
  </si>
  <si>
    <t>TLMM_GPIO_CFG57(5:2)=1</t>
  </si>
  <si>
    <t>QUP_L0[19]</t>
  </si>
  <si>
    <t>TLMM_GPIO_CFG57(5:2)=2</t>
  </si>
  <si>
    <t>QDSS_CTI_TRIG0_OUT_MIRA</t>
  </si>
  <si>
    <t>TLMM_GPIO_CFG57(5:2)=3</t>
  </si>
  <si>
    <t>I2C_QUP19, QUP19</t>
  </si>
  <si>
    <r>
      <t xml:space="preserve">D5700(AB31) </t>
    </r>
    <r>
      <rPr>
        <b/>
        <sz val="10"/>
        <color theme="1"/>
        <rFont val="Arial"/>
        <family val="2"/>
      </rPr>
      <t>CPU_VO_CENTER_CTRL_1V8:GPIO_LOCK</t>
    </r>
    <r>
      <rPr>
        <sz val="10"/>
        <rFont val="Arial"/>
      </rPr>
      <t>,D1803=</t>
    </r>
    <r>
      <rPr>
        <b/>
        <sz val="10"/>
        <color rgb="FFC00000"/>
        <rFont val="Arial"/>
        <family val="2"/>
      </rPr>
      <t>MAX96755R</t>
    </r>
    <r>
      <rPr>
        <sz val="10"/>
        <rFont val="Arial"/>
      </rPr>
      <t>(</t>
    </r>
    <r>
      <rPr>
        <b/>
        <sz val="10"/>
        <color rgb="FFC00000"/>
        <rFont val="Arial"/>
        <family val="2"/>
      </rPr>
      <t>MFP0</t>
    </r>
    <r>
      <rPr>
        <sz val="10"/>
        <rFont val="Arial"/>
      </rPr>
      <t>) ENDPNT</t>
    </r>
  </si>
  <si>
    <r>
      <t>CPU_VO_CENTER_CTRL_1V8:GPIO_LOCK</t>
    </r>
    <r>
      <rPr>
        <b/>
        <sz val="10"/>
        <color theme="1"/>
        <rFont val="Arial"/>
        <family val="2"/>
      </rPr>
      <t xml:space="preserve"> R1843 PWR:U18S_CPUPERI</t>
    </r>
  </si>
  <si>
    <t>moved2GPIO181_FOR_HIGH</t>
  </si>
  <si>
    <t>GPIO_58</t>
  </si>
  <si>
    <t>AC32</t>
  </si>
  <si>
    <t>AE35</t>
  </si>
  <si>
    <t>AP40</t>
  </si>
  <si>
    <t>AE24</t>
  </si>
  <si>
    <t>TLMM_GPIO_CFG58(1:0)</t>
  </si>
  <si>
    <t>TLMM_GPIO_CFG58(8:6)</t>
  </si>
  <si>
    <t>TLMM_GPIO_CFG58(9:9)</t>
  </si>
  <si>
    <t>TLMM_GPIO_IN_OUT58(1:1)</t>
  </si>
  <si>
    <t>PDC58_GIC570</t>
  </si>
  <si>
    <t>WUP_GPIO_58</t>
  </si>
  <si>
    <t>TLMM_GPIO_CFG58(5:2)=0</t>
  </si>
  <si>
    <t>QUP_L3[17]</t>
  </si>
  <si>
    <t>TLMM_GPIO_CFG58(5:2)=1</t>
  </si>
  <si>
    <t>QUP_L1[19]</t>
  </si>
  <si>
    <t>TLMM_GPIO_CFG58(5:2)=2</t>
  </si>
  <si>
    <t>QDSS_CTI_TRIG1_OUT_MIRB</t>
  </si>
  <si>
    <t>TLMM_GPIO_CFG58(5:2)=3</t>
  </si>
  <si>
    <t>QDSS_CTI_TRIG0_IN_MIRA</t>
  </si>
  <si>
    <t>TLMM_GPIO_CFG58(5:2)=4</t>
  </si>
  <si>
    <r>
      <t xml:space="preserve">D5700(AC32) </t>
    </r>
    <r>
      <rPr>
        <b/>
        <sz val="10"/>
        <color theme="1"/>
        <rFont val="Arial"/>
        <family val="2"/>
      </rPr>
      <t>CPU_VO_CENTER_CTRL_1V8:REM_INT_B</t>
    </r>
    <r>
      <rPr>
        <sz val="10"/>
        <rFont val="Arial"/>
      </rPr>
      <t>,D1803=</t>
    </r>
    <r>
      <rPr>
        <b/>
        <sz val="10"/>
        <color rgb="FFC00000"/>
        <rFont val="Arial"/>
        <family val="2"/>
      </rPr>
      <t>MAX96755R</t>
    </r>
    <r>
      <rPr>
        <sz val="10"/>
        <rFont val="Arial"/>
      </rPr>
      <t>(</t>
    </r>
    <r>
      <rPr>
        <b/>
        <sz val="10"/>
        <color rgb="FFC00000"/>
        <rFont val="Arial"/>
        <family val="2"/>
      </rPr>
      <t>MFP3</t>
    </r>
    <r>
      <rPr>
        <sz val="10"/>
        <rFont val="Arial"/>
      </rPr>
      <t>) ENDPNT</t>
    </r>
  </si>
  <si>
    <r>
      <t>CPU_VO_CENTER_CTRL_1V8:REM_INT_B</t>
    </r>
    <r>
      <rPr>
        <b/>
        <sz val="10"/>
        <color theme="1"/>
        <rFont val="Arial"/>
        <family val="2"/>
      </rPr>
      <t xml:space="preserve"> R1845 PWR:U18S_CPUPERI</t>
    </r>
  </si>
  <si>
    <t>moved2GPIO182_FOR_HIGH</t>
  </si>
  <si>
    <t>GPIO_59</t>
  </si>
  <si>
    <t>AN34</t>
  </si>
  <si>
    <t>AR37</t>
  </si>
  <si>
    <t>Y40</t>
  </si>
  <si>
    <t>AE30</t>
  </si>
  <si>
    <t>TLMM_GPIO_CFG59(1:0)</t>
  </si>
  <si>
    <t>TLMM_GPIO_CFG59(8:6)</t>
  </si>
  <si>
    <t>TLMM_GPIO_CFG59(9:9)</t>
  </si>
  <si>
    <t>TLMM_GPIO_IN_OUT59(1:1)</t>
  </si>
  <si>
    <t>TLMM_GPIO_CFG59(5:2)=0</t>
  </si>
  <si>
    <t>RGMII_MDIO</t>
  </si>
  <si>
    <t>TLMM_GPIO_CFG59(5:2)=1</t>
  </si>
  <si>
    <t>QUP_L4_0_CS</t>
  </si>
  <si>
    <t>TLMM_GPIO_CFG59(5:2)=2</t>
  </si>
  <si>
    <t>GPIO_60</t>
  </si>
  <si>
    <t>F17</t>
  </si>
  <si>
    <t>H20</t>
  </si>
  <si>
    <t>G39</t>
  </si>
  <si>
    <t>F34</t>
  </si>
  <si>
    <t>TLMM_GPIO_CFG60(1:0)</t>
  </si>
  <si>
    <t>TLMM_GPIO_CFG60(8:6)</t>
  </si>
  <si>
    <t>TLMM_GPIO_CFG60(9:9)</t>
  </si>
  <si>
    <t>TLMM_GPIO_IN_OUT60(1:1)</t>
  </si>
  <si>
    <t>PDC60_GIC572</t>
  </si>
  <si>
    <t>BOOT_CONFIG[7]</t>
  </si>
  <si>
    <t>WUP_GPIO_60</t>
  </si>
  <si>
    <t>TLMM_GPIO_CFG60(5:2)=0</t>
  </si>
  <si>
    <t>GPS_TX_AGGRESSOR_MIRA</t>
  </si>
  <si>
    <t>GPS</t>
  </si>
  <si>
    <t>TLMM_GPIO_CFG60(5:2)=1</t>
  </si>
  <si>
    <t>Boot ROM / PBL (primary boot loader)</t>
  </si>
  <si>
    <t>GPIO_61</t>
  </si>
  <si>
    <t>G16</t>
  </si>
  <si>
    <t>J19</t>
  </si>
  <si>
    <t>T38</t>
  </si>
  <si>
    <t>F35</t>
  </si>
  <si>
    <t>TLMM_GPIO_CFG61(1:0)</t>
  </si>
  <si>
    <t>TLMM_GPIO_CFG61(8:6)</t>
  </si>
  <si>
    <t>TLMM_GPIO_CFG61(9:9)</t>
  </si>
  <si>
    <t>TLMM_GPIO_IN_OUT61(1:1)</t>
  </si>
  <si>
    <t>WUP_GPIO_61</t>
  </si>
  <si>
    <t>TLMM_GPIO_CFG61(5:2)=0</t>
  </si>
  <si>
    <t>QLINK_REQUEST</t>
  </si>
  <si>
    <t>QLINK</t>
  </si>
  <si>
    <t>TLMM_GPIO_CFG61(5:2)=1</t>
  </si>
  <si>
    <t>dev_wup</t>
  </si>
  <si>
    <t>GPIO_62</t>
  </si>
  <si>
    <t>F19</t>
  </si>
  <si>
    <t>H22</t>
  </si>
  <si>
    <t>P38</t>
  </si>
  <si>
    <t>E35</t>
  </si>
  <si>
    <t>TLMM_GPIO_CFG62(1:0)</t>
  </si>
  <si>
    <t>TLMM_GPIO_CFG62(8:6)</t>
  </si>
  <si>
    <t>TLMM_GPIO_CFG62(9:9)</t>
  </si>
  <si>
    <t>TLMM_GPIO_IN_OUT62(1:1)</t>
  </si>
  <si>
    <t>TLMM_GPIO_CFG62(5:2)=0</t>
  </si>
  <si>
    <t>QLINK_ENABLE</t>
  </si>
  <si>
    <t>TLMM_GPIO_CFG62(5:2)=1</t>
  </si>
  <si>
    <t>GPIO_63</t>
  </si>
  <si>
    <t>G18</t>
  </si>
  <si>
    <t>J21</t>
  </si>
  <si>
    <t>H36</t>
  </si>
  <si>
    <t>F30</t>
  </si>
  <si>
    <t>TLMM_GPIO_CFG63(1:0)</t>
  </si>
  <si>
    <t>TLMM_GPIO_CFG63(8:6)</t>
  </si>
  <si>
    <t>TLMM_GPIO_CFG63(9:9)</t>
  </si>
  <si>
    <t>TLMM_GPIO_IN_OUT63(1:1)</t>
  </si>
  <si>
    <t>TLMM_GPIO_CFG63(5:2)=0</t>
  </si>
  <si>
    <t>WMSS_RESET_N</t>
  </si>
  <si>
    <t>WMSS</t>
  </si>
  <si>
    <t>TLMM_GPIO_CFG63(5:2)=1</t>
  </si>
  <si>
    <t>GPIO_64</t>
  </si>
  <si>
    <t>G20</t>
  </si>
  <si>
    <t>J23</t>
  </si>
  <si>
    <t>J39</t>
  </si>
  <si>
    <t>F33</t>
  </si>
  <si>
    <t>TLMM_GPIO_CFG64(1:0)</t>
  </si>
  <si>
    <t>TLMM_GPIO_CFG64(8:6)</t>
  </si>
  <si>
    <t>TLMM_GPIO_CFG64(9:9)</t>
  </si>
  <si>
    <t>TLMM_GPIO_IN_OUT64(1:1)</t>
  </si>
  <si>
    <t>BOOT_CONFIG[2]</t>
  </si>
  <si>
    <t>TLMM_GPIO_CFG64(5:2)=0</t>
  </si>
  <si>
    <t>GRFC8</t>
  </si>
  <si>
    <t>GRFC</t>
  </si>
  <si>
    <t>TLMM_GPIO_CFG64(5:2)=1</t>
  </si>
  <si>
    <t>Boot ROM / PBL (primary boot loader), Used by Flash4QNX within Bosch production SW
Not used within product SW.</t>
  </si>
  <si>
    <t>GPIO_65</t>
  </si>
  <si>
    <t>F21</t>
  </si>
  <si>
    <t>H24</t>
  </si>
  <si>
    <t>H38</t>
  </si>
  <si>
    <t>E33</t>
  </si>
  <si>
    <t>TLMM_GPIO_CFG65(1:0)</t>
  </si>
  <si>
    <t>TLMM_GPIO_CFG65(8:6)</t>
  </si>
  <si>
    <t>TLMM_GPIO_CFG65(9:9)</t>
  </si>
  <si>
    <t>TLMM_GPIO_IN_OUT65(1:1)</t>
  </si>
  <si>
    <t>BOOT_CONFIG[0]</t>
  </si>
  <si>
    <t>TLMM_GPIO_CFG65(5:2)=0</t>
  </si>
  <si>
    <t>GRFC9</t>
  </si>
  <si>
    <t>TLMM_GPIO_CFG65(5:2)=1</t>
  </si>
  <si>
    <t>SYS_DBG_1V8:DBG_WD_OFF, SA8195SIP_BOOTCFG_1V8:WDOG_OFF</t>
  </si>
  <si>
    <t>GPIO_66</t>
  </si>
  <si>
    <t>K20</t>
  </si>
  <si>
    <t>G37</t>
  </si>
  <si>
    <t>F31</t>
  </si>
  <si>
    <t>TLMM_GPIO_CFG66(1:0)</t>
  </si>
  <si>
    <t>TLMM_GPIO_CFG66(8:6)</t>
  </si>
  <si>
    <t>TLMM_GPIO_CFG66(9:9)</t>
  </si>
  <si>
    <t>TLMM_GPIO_IN_OUT66(1:1)</t>
  </si>
  <si>
    <t>TLMM_GPIO_CFG66(5:2)=0</t>
  </si>
  <si>
    <t>GRFC10</t>
  </si>
  <si>
    <t>TLMM_GPIO_CFG66(5:2)=1</t>
  </si>
  <si>
    <r>
      <t xml:space="preserve">D5700(H17) </t>
    </r>
    <r>
      <rPr>
        <b/>
        <sz val="10"/>
        <color theme="1"/>
        <rFont val="Arial"/>
        <family val="2"/>
      </rPr>
      <t>CPU_VO_CENTER_CTRL_1V8:INT_B</t>
    </r>
    <r>
      <rPr>
        <sz val="10"/>
        <rFont val="Arial"/>
      </rPr>
      <t>,D1803=</t>
    </r>
    <r>
      <rPr>
        <b/>
        <sz val="10"/>
        <color rgb="FFC00000"/>
        <rFont val="Arial"/>
        <family val="2"/>
      </rPr>
      <t>MAX96755R</t>
    </r>
    <r>
      <rPr>
        <sz val="10"/>
        <rFont val="Arial"/>
      </rPr>
      <t>(</t>
    </r>
    <r>
      <rPr>
        <b/>
        <sz val="10"/>
        <color rgb="FFC00000"/>
        <rFont val="Arial"/>
        <family val="2"/>
      </rPr>
      <t>MFP1</t>
    </r>
    <r>
      <rPr>
        <sz val="10"/>
        <rFont val="Arial"/>
      </rPr>
      <t>) ENDPNT</t>
    </r>
  </si>
  <si>
    <r>
      <t>CPU_VO_CENTER_CTRL_1V8:INT_B</t>
    </r>
    <r>
      <rPr>
        <b/>
        <sz val="10"/>
        <color theme="1"/>
        <rFont val="Arial"/>
        <family val="2"/>
      </rPr>
      <t xml:space="preserve"> R1842 PWR:U18S_CPUPERI</t>
    </r>
  </si>
  <si>
    <t>GPIO_67</t>
  </si>
  <si>
    <t>K22</t>
  </si>
  <si>
    <t>E30</t>
  </si>
  <si>
    <t>TLMM_GPIO_CFG67(1:0)</t>
  </si>
  <si>
    <t>TLMM_GPIO_CFG67(8:6)</t>
  </si>
  <si>
    <t>TLMM_GPIO_CFG67(9:9)</t>
  </si>
  <si>
    <t>TLMM_GPIO_IN_OUT67(1:1)</t>
  </si>
  <si>
    <t>BOOT_CONFIG[4]</t>
  </si>
  <si>
    <t>TLMM_GPIO_CFG67(5:2)=0</t>
  </si>
  <si>
    <t>GRFC11</t>
  </si>
  <si>
    <t>TLMM_GPIO_CFG67(5:2)=1</t>
  </si>
  <si>
    <t>GPIO_68</t>
  </si>
  <si>
    <t>H21</t>
  </si>
  <si>
    <t>K24</t>
  </si>
  <si>
    <t>E31</t>
  </si>
  <si>
    <t>TLMM_GPIO_CFG68(1:0)</t>
  </si>
  <si>
    <t>TLMM_GPIO_CFG68(8:6)</t>
  </si>
  <si>
    <t>TLMM_GPIO_CFG68(9:9)</t>
  </si>
  <si>
    <t>TLMM_GPIO_IN_OUT68(1:1)</t>
  </si>
  <si>
    <t>PDC62_GIC574</t>
  </si>
  <si>
    <t>BOOT_CONFIG[1]</t>
  </si>
  <si>
    <t>WUP_GPIO_68</t>
  </si>
  <si>
    <t>TLMM_GPIO_CFG68(5:2)=0</t>
  </si>
  <si>
    <t>GRFC12</t>
  </si>
  <si>
    <t>TLMM_GPIO_CFG68(5:2)=1</t>
  </si>
  <si>
    <t>PA_INDICATOR_1_OR_2</t>
  </si>
  <si>
    <t>PA</t>
  </si>
  <si>
    <t>TLMM_GPIO_CFG68(5:2)=2</t>
  </si>
  <si>
    <r>
      <t>SCC_CPU_BOOT_1V8:BOOT_MODE1</t>
    </r>
    <r>
      <rPr>
        <b/>
        <sz val="10"/>
        <color theme="1"/>
        <rFont val="Arial"/>
        <family val="2"/>
      </rPr>
      <t xml:space="preserve"> R5967 GND</t>
    </r>
    <r>
      <rPr>
        <sz val="10"/>
        <rFont val="Arial"/>
      </rPr>
      <t>,</t>
    </r>
    <r>
      <rPr>
        <sz val="8"/>
        <color theme="1"/>
        <rFont val="Arial"/>
        <family val="2"/>
      </rPr>
      <t>CPU_DBG_CTRL_3V3:BOOT_MODE1</t>
    </r>
    <r>
      <rPr>
        <b/>
        <sz val="10"/>
        <color theme="1"/>
        <rFont val="Arial"/>
        <family val="2"/>
      </rPr>
      <t xml:space="preserve"> R8677 GND</t>
    </r>
  </si>
  <si>
    <t>GPIO_69</t>
  </si>
  <si>
    <t>L21</t>
  </si>
  <si>
    <t>F38</t>
  </si>
  <si>
    <t>E32</t>
  </si>
  <si>
    <t>TLMM_GPIO_CFG69(1:0)</t>
  </si>
  <si>
    <t>TLMM_GPIO_CFG69(8:6)</t>
  </si>
  <si>
    <t>TLMM_GPIO_CFG69(9:9)</t>
  </si>
  <si>
    <t>TLMM_GPIO_IN_OUT69(1:1)</t>
  </si>
  <si>
    <t>BOOT_CONFIG[3]</t>
  </si>
  <si>
    <t>TLMM_GPIO_CFG69(5:2)=0</t>
  </si>
  <si>
    <t>MSS_LTE_COXM_TXD</t>
  </si>
  <si>
    <t>MSS</t>
  </si>
  <si>
    <t>TLMM_GPIO_CFG69(5:2)=1</t>
  </si>
  <si>
    <t>GPIO_70</t>
  </si>
  <si>
    <t>K19</t>
  </si>
  <si>
    <t>M22</t>
  </si>
  <si>
    <t>E39</t>
  </si>
  <si>
    <t>F32</t>
  </si>
  <si>
    <t>TLMM_GPIO_CFG70(1:0)</t>
  </si>
  <si>
    <t>TLMM_GPIO_CFG70(8:6)</t>
  </si>
  <si>
    <t>TLMM_GPIO_CFG70(9:9)</t>
  </si>
  <si>
    <t>TLMM_GPIO_IN_OUT70(1:1)</t>
  </si>
  <si>
    <t>PDC63_GIC575</t>
  </si>
  <si>
    <t>BOOT_CONFIG[6]</t>
  </si>
  <si>
    <t>WUP_GPIO_70</t>
  </si>
  <si>
    <t>TLMM_GPIO_CFG70(5:2)=0</t>
  </si>
  <si>
    <t>MSS_LTE_COXM_RXD</t>
  </si>
  <si>
    <t>TLMM_GPIO_CFG70(5:2)=1</t>
  </si>
  <si>
    <t>GPIO_71</t>
  </si>
  <si>
    <t>J20</t>
  </si>
  <si>
    <t>L23</t>
  </si>
  <si>
    <t>N41</t>
  </si>
  <si>
    <t>E38</t>
  </si>
  <si>
    <t>TLMM_GPIO_CFG71(1:0)</t>
  </si>
  <si>
    <t>TLMM_GPIO_CFG71(8:6)</t>
  </si>
  <si>
    <t>TLMM_GPIO_CFG71(9:9)</t>
  </si>
  <si>
    <t>TLMM_GPIO_IN_OUT71(1:1)</t>
  </si>
  <si>
    <t>BOOT_CONFIG[10]</t>
  </si>
  <si>
    <t>TLMM_GPIO_CFG71(5:2)=0</t>
  </si>
  <si>
    <t>RFFE0_DATA</t>
  </si>
  <si>
    <t>RFFE0</t>
  </si>
  <si>
    <t>TLMM_GPIO_CFG71(5:2)=1</t>
  </si>
  <si>
    <t>GRFC0</t>
  </si>
  <si>
    <t>TLMM_GPIO_CFG71(5:2)=2</t>
  </si>
  <si>
    <t>GPIO_72</t>
  </si>
  <si>
    <t>K21</t>
  </si>
  <si>
    <t>M24</t>
  </si>
  <si>
    <t>P40</t>
  </si>
  <si>
    <t>TLMM_GPIO_CFG72(1:0)</t>
  </si>
  <si>
    <t>TLMM_GPIO_CFG72(8:6)</t>
  </si>
  <si>
    <t>TLMM_GPIO_CFG72(9:9)</t>
  </si>
  <si>
    <t>TLMM_GPIO_IN_OUT72(1:1)</t>
  </si>
  <si>
    <t>TLMM_GPIO_CFG72(5:2)=0</t>
  </si>
  <si>
    <t>RFFE0_CLK</t>
  </si>
  <si>
    <t>TLMM_GPIO_CFG72(5:2)=1</t>
  </si>
  <si>
    <t>GRFC1</t>
  </si>
  <si>
    <t>TLMM_GPIO_CFG72(5:2)=2</t>
  </si>
  <si>
    <t>CPU_VI_DB_CTRL_1V8:CAM67_GPIO</t>
  </si>
  <si>
    <t>VI_DB</t>
  </si>
  <si>
    <t>GPIO_73</t>
  </si>
  <si>
    <t>J22</t>
  </si>
  <si>
    <t>L25</t>
  </si>
  <si>
    <t>P42</t>
  </si>
  <si>
    <t>TLMM_GPIO_CFG73(1:0)</t>
  </si>
  <si>
    <t>TLMM_GPIO_CFG73(8:6)</t>
  </si>
  <si>
    <t>TLMM_GPIO_CFG73(9:9)</t>
  </si>
  <si>
    <t>TLMM_GPIO_IN_OUT73(1:1)</t>
  </si>
  <si>
    <t>BOOT_CONFIG[11]</t>
  </si>
  <si>
    <t>TLMM_GPIO_CFG73(5:2)=0</t>
  </si>
  <si>
    <t>RFFE1_DATA</t>
  </si>
  <si>
    <t>RFFE1</t>
  </si>
  <si>
    <t>TLMM_GPIO_CFG73(5:2)=1</t>
  </si>
  <si>
    <t>GRFC2</t>
  </si>
  <si>
    <t>TLMM_GPIO_CFG73(5:2)=2</t>
  </si>
  <si>
    <t>Boot ROM / PBL (primary boot loader), Used by Flash4QNX within Bosch production SW
Not used within product SW., tbd (selection of SW which shall be started)</t>
  </si>
  <si>
    <r>
      <t>SCC_CPU_BOOT_1V8:BOOT_OPT1</t>
    </r>
    <r>
      <rPr>
        <b/>
        <sz val="10"/>
        <color theme="1"/>
        <rFont val="Arial"/>
        <family val="2"/>
      </rPr>
      <t xml:space="preserve"> R5971 PWR:U18S_IO_SOCPMIC</t>
    </r>
    <r>
      <rPr>
        <sz val="10"/>
        <rFont val="Arial"/>
      </rPr>
      <t>,</t>
    </r>
    <r>
      <rPr>
        <sz val="8"/>
        <color theme="1"/>
        <rFont val="Arial"/>
        <family val="2"/>
      </rPr>
      <t>SCC_CPU_BOOT_1V8:BOOT_OPT1</t>
    </r>
    <r>
      <rPr>
        <b/>
        <sz val="10"/>
        <color theme="1"/>
        <rFont val="Arial"/>
        <family val="2"/>
      </rPr>
      <t xml:space="preserve"> R5972 GND</t>
    </r>
    <r>
      <rPr>
        <sz val="10"/>
        <rFont val="Arial"/>
      </rPr>
      <t>,</t>
    </r>
    <r>
      <rPr>
        <sz val="8"/>
        <color theme="1"/>
        <rFont val="Arial"/>
        <family val="2"/>
      </rPr>
      <t>CPU_DBG_CTRL_3V3:BOOT_OPT1</t>
    </r>
    <r>
      <rPr>
        <b/>
        <sz val="10"/>
        <color theme="1"/>
        <rFont val="Arial"/>
        <family val="2"/>
      </rPr>
      <t xml:space="preserve"> R8751 GND</t>
    </r>
  </si>
  <si>
    <t>GPIO_74</t>
  </si>
  <si>
    <t>K23</t>
  </si>
  <si>
    <t>M26</t>
  </si>
  <si>
    <t>R41</t>
  </si>
  <si>
    <t>F39</t>
  </si>
  <si>
    <t>TLMM_GPIO_CFG74(1:0)</t>
  </si>
  <si>
    <t>TLMM_GPIO_CFG74(8:6)</t>
  </si>
  <si>
    <t>TLMM_GPIO_CFG74(9:9)</t>
  </si>
  <si>
    <t>TLMM_GPIO_IN_OUT74(1:1)</t>
  </si>
  <si>
    <t>TLMM_GPIO_CFG74(5:2)=0</t>
  </si>
  <si>
    <t>RFFE1_CLK</t>
  </si>
  <si>
    <t>TLMM_GPIO_CFG74(5:2)=1</t>
  </si>
  <si>
    <t>GRFC3</t>
  </si>
  <si>
    <t>TLMM_GPIO_CFG74(5:2)=2</t>
  </si>
  <si>
    <t>tbd (selection of SW which shall be started)</t>
  </si>
  <si>
    <r>
      <t>CPU_DBG_CTRL_3V3:BOOT_OPT2</t>
    </r>
    <r>
      <rPr>
        <b/>
        <sz val="10"/>
        <color theme="1"/>
        <rFont val="Arial"/>
        <family val="2"/>
      </rPr>
      <t xml:space="preserve"> R8679 GND</t>
    </r>
  </si>
  <si>
    <t>GPIO_75</t>
  </si>
  <si>
    <t>L22</t>
  </si>
  <si>
    <t>N25</t>
  </si>
  <si>
    <t>R39</t>
  </si>
  <si>
    <t>E40</t>
  </si>
  <si>
    <t>TLMM_GPIO_CFG75(1:0)</t>
  </si>
  <si>
    <t>TLMM_GPIO_CFG75(8:6)</t>
  </si>
  <si>
    <t>TLMM_GPIO_CFG75(9:9)</t>
  </si>
  <si>
    <t>TLMM_GPIO_IN_OUT75(1:1)</t>
  </si>
  <si>
    <t>TLMM_GPIO_CFG75(5:2)=0</t>
  </si>
  <si>
    <t>RFFE2_DATA</t>
  </si>
  <si>
    <t>RFFE2</t>
  </si>
  <si>
    <t>TLMM_GPIO_CFG75(5:2)=1</t>
  </si>
  <si>
    <t>GRFC4</t>
  </si>
  <si>
    <t>TLMM_GPIO_CFG75(5:2)=2</t>
  </si>
  <si>
    <t>CPU_VO_IRQ_1V8:AUX_TOUCH</t>
  </si>
  <si>
    <t>GPIO_76</t>
  </si>
  <si>
    <t>M23</t>
  </si>
  <si>
    <t>P26</t>
  </si>
  <si>
    <t>T40</t>
  </si>
  <si>
    <t>F40</t>
  </si>
  <si>
    <t>TLMM_GPIO_CFG76(1:0)</t>
  </si>
  <si>
    <t>TLMM_GPIO_CFG76(8:6)</t>
  </si>
  <si>
    <t>TLMM_GPIO_CFG76(9:9)</t>
  </si>
  <si>
    <t>TLMM_GPIO_IN_OUT76(1:1)</t>
  </si>
  <si>
    <t>PDC71_GIC583</t>
  </si>
  <si>
    <t>WUP_GPIO_76</t>
  </si>
  <si>
    <t>TLMM_GPIO_CFG76(5:2)=0</t>
  </si>
  <si>
    <t>RFFE2_CLK</t>
  </si>
  <si>
    <t>TLMM_GPIO_CFG76(5:2)=1</t>
  </si>
  <si>
    <t>GRFC5</t>
  </si>
  <si>
    <t>TLMM_GPIO_CFG76(5:2)=2</t>
  </si>
  <si>
    <t>GPS_TX_AGGRESSOR_MIRD</t>
  </si>
  <si>
    <t>TLMM_GPIO_CFG76(5:2)=3</t>
  </si>
  <si>
    <t>CPU_VO_IRQ_1V8:HUD_IRQ</t>
  </si>
  <si>
    <t>GPIO_77</t>
  </si>
  <si>
    <t>L24</t>
  </si>
  <si>
    <t>N27</t>
  </si>
  <si>
    <t>U39</t>
  </si>
  <si>
    <t>E41</t>
  </si>
  <si>
    <t>TLMM_GPIO_CFG77(1:0)</t>
  </si>
  <si>
    <t>TLMM_GPIO_CFG77(8:6)</t>
  </si>
  <si>
    <t>TLMM_GPIO_CFG77(9:9)</t>
  </si>
  <si>
    <t>TLMM_GPIO_IN_OUT77(1:1)</t>
  </si>
  <si>
    <t>PDC66_GIC578</t>
  </si>
  <si>
    <t>BOOT_CONFIG[9]</t>
  </si>
  <si>
    <t>WUP_GPIO_77</t>
  </si>
  <si>
    <t>TLMM_GPIO_CFG77(5:2)=0</t>
  </si>
  <si>
    <t>RFFE3_DATA</t>
  </si>
  <si>
    <t>RFFE3</t>
  </si>
  <si>
    <t>TLMM_GPIO_CFG77(5:2)=1</t>
  </si>
  <si>
    <t>GRFC6</t>
  </si>
  <si>
    <t>TLMM_GPIO_CFG77(5:2)=2</t>
  </si>
  <si>
    <t>GPS_TX_AGGRESSOR_MIRE</t>
  </si>
  <si>
    <t>TLMM_GPIO_CFG77(5:2)=3</t>
  </si>
  <si>
    <r>
      <t>SCC_CPU_BOOT_1V8:BOOT_OPT0</t>
    </r>
    <r>
      <rPr>
        <b/>
        <sz val="10"/>
        <color theme="1"/>
        <rFont val="Arial"/>
        <family val="2"/>
      </rPr>
      <t xml:space="preserve"> R5969 PWR:U18S_IO_SOCPMIC</t>
    </r>
    <r>
      <rPr>
        <sz val="10"/>
        <rFont val="Arial"/>
      </rPr>
      <t>,</t>
    </r>
    <r>
      <rPr>
        <sz val="8"/>
        <color theme="1"/>
        <rFont val="Arial"/>
        <family val="2"/>
      </rPr>
      <t>SCC_CPU_BOOT_1V8:BOOT_OPT0</t>
    </r>
    <r>
      <rPr>
        <b/>
        <sz val="10"/>
        <color theme="1"/>
        <rFont val="Arial"/>
        <family val="2"/>
      </rPr>
      <t xml:space="preserve"> R5970 GND</t>
    </r>
    <r>
      <rPr>
        <sz val="10"/>
        <rFont val="Arial"/>
      </rPr>
      <t>,</t>
    </r>
    <r>
      <rPr>
        <sz val="8"/>
        <color theme="1"/>
        <rFont val="Arial"/>
        <family val="2"/>
      </rPr>
      <t>CPU_DBG_CTRL_3V3:BOOT_OPT0</t>
    </r>
    <r>
      <rPr>
        <b/>
        <sz val="10"/>
        <color theme="1"/>
        <rFont val="Arial"/>
        <family val="2"/>
      </rPr>
      <t xml:space="preserve"> R8750 GND</t>
    </r>
  </si>
  <si>
    <t>GPIO_78</t>
  </si>
  <si>
    <t>M25</t>
  </si>
  <si>
    <t>P28</t>
  </si>
  <si>
    <t>V38</t>
  </si>
  <si>
    <t>F41</t>
  </si>
  <si>
    <t>TLMM_GPIO_CFG78(1:0)</t>
  </si>
  <si>
    <t>TLMM_GPIO_CFG78(8:6)</t>
  </si>
  <si>
    <t>TLMM_GPIO_CFG78(9:9)</t>
  </si>
  <si>
    <t>TLMM_GPIO_IN_OUT78(1:1)</t>
  </si>
  <si>
    <t>TLMM_GPIO_CFG78(5:2)=0</t>
  </si>
  <si>
    <t>RFFE3_CLK</t>
  </si>
  <si>
    <t>TLMM_GPIO_CFG78(5:2)=1</t>
  </si>
  <si>
    <t>GRFC7</t>
  </si>
  <si>
    <t>TLMM_GPIO_CFG78(5:2)=2</t>
  </si>
  <si>
    <t>GPIO_79</t>
  </si>
  <si>
    <t>AR32</t>
  </si>
  <si>
    <t>U41</t>
  </si>
  <si>
    <t>G40</t>
  </si>
  <si>
    <t>AE26</t>
  </si>
  <si>
    <t>TLMM_GPIO_CFG79(1:0)</t>
  </si>
  <si>
    <t>TLMM_GPIO_CFG79(8:6)</t>
  </si>
  <si>
    <t>TLMM_GPIO_CFG79(9:9)</t>
  </si>
  <si>
    <t>TLMM_GPIO_IN_OUT79(1:1)</t>
  </si>
  <si>
    <t>TLMM_GPIO_CFG79(5:2)=0</t>
  </si>
  <si>
    <t>GRFC13</t>
  </si>
  <si>
    <t>TLMM_GPIO_CFG79(5:2)=2</t>
  </si>
  <si>
    <t>QNX startup script (later maybe ESM)</t>
  </si>
  <si>
    <t>GPIO_80</t>
  </si>
  <si>
    <t>G21</t>
  </si>
  <si>
    <t>V40</t>
  </si>
  <si>
    <t>G41</t>
  </si>
  <si>
    <t>K31</t>
  </si>
  <si>
    <t>PinMux3</t>
  </si>
  <si>
    <t>TLMM_GPIO_CFG80(1:0)</t>
  </si>
  <si>
    <t>TLMM_GPIO_CFG80(8:6)</t>
  </si>
  <si>
    <t>TLMM_GPIO_CFG80(9:9)</t>
  </si>
  <si>
    <t>TLMM_GPIO_IN_OUT80(1:1)</t>
  </si>
  <si>
    <t>TLMM_GPIO_CFG80(5:2)=0</t>
  </si>
  <si>
    <t>GRFC14</t>
  </si>
  <si>
    <t>TLMM_GPIO_CFG80(5:2)=2</t>
  </si>
  <si>
    <t>HW / PIMIC</t>
  </si>
  <si>
    <t>SCC_CPU_CTRL_1V8:CPU_STR_MODE, UNUSED</t>
  </si>
  <si>
    <t>CPU_CTRL:UNUSED</t>
  </si>
  <si>
    <t>GPIO_81</t>
  </si>
  <si>
    <t>E20</t>
  </si>
  <si>
    <t>G23</t>
  </si>
  <si>
    <t>AF38</t>
  </si>
  <si>
    <t>H40</t>
  </si>
  <si>
    <t>L32</t>
  </si>
  <si>
    <t>TLMM_GPIO_CFG81(1:0)</t>
  </si>
  <si>
    <t>TLMM_GPIO_CFG81(8:6)</t>
  </si>
  <si>
    <t>TLMM_GPIO_CFG81(9:9)</t>
  </si>
  <si>
    <t>TLMM_GPIO_IN_OUT81(1:1)</t>
  </si>
  <si>
    <t>PDC64_GIC576</t>
  </si>
  <si>
    <t>WUP_GPIO_81</t>
  </si>
  <si>
    <t>TLMM_GPIO_CFG81(5:2)=0</t>
  </si>
  <si>
    <t>GRFC15</t>
  </si>
  <si>
    <t>TLMM_GPIO_CFG81(5:2)=2</t>
  </si>
  <si>
    <t>GPS_TX_AGGRESSOR_MIRB</t>
  </si>
  <si>
    <t>TLMM_GPIO_CFG81(5:2)=3</t>
  </si>
  <si>
    <t>QUP_L4_1_CS</t>
  </si>
  <si>
    <t>QUP1</t>
  </si>
  <si>
    <t>TLMM_GPIO_CFG81(5:2)=6</t>
  </si>
  <si>
    <t>MDP_VSYNC_P_MIRB</t>
  </si>
  <si>
    <t>TLMM_GPIO_CFG81(5:2)=7</t>
  </si>
  <si>
    <t>SPI-M_QUP1, QUP1</t>
  </si>
  <si>
    <t>USB passthrough -&gt; Bus 001 Device 001: ID 1d6b:0002</t>
  </si>
  <si>
    <r>
      <t xml:space="preserve">D5700(E20) </t>
    </r>
    <r>
      <rPr>
        <b/>
        <sz val="10"/>
        <color theme="1"/>
        <rFont val="Arial"/>
        <family val="2"/>
      </rPr>
      <t>CPU_USB30_CTRL_1V8:USB_OC_B</t>
    </r>
    <r>
      <rPr>
        <sz val="10"/>
        <rFont val="Arial"/>
      </rPr>
      <t>,D8160=</t>
    </r>
    <r>
      <rPr>
        <b/>
        <sz val="10"/>
        <color rgb="FFC00000"/>
        <rFont val="Arial"/>
        <family val="2"/>
      </rPr>
      <t>TPD3S716-Q1</t>
    </r>
    <r>
      <rPr>
        <sz val="10"/>
        <rFont val="Arial"/>
      </rPr>
      <t>(</t>
    </r>
    <r>
      <rPr>
        <b/>
        <sz val="10"/>
        <color rgb="FFC00000"/>
        <rFont val="Arial"/>
        <family val="2"/>
      </rPr>
      <t>%FLT%</t>
    </r>
    <r>
      <rPr>
        <sz val="10"/>
        <rFont val="Arial"/>
      </rPr>
      <t>) ENDPNT,MP8164=MP(1) ENDPNT</t>
    </r>
  </si>
  <si>
    <r>
      <t>CPU_USB30_CTRL_1V8:USB_OC_B</t>
    </r>
    <r>
      <rPr>
        <b/>
        <sz val="10"/>
        <color theme="1"/>
        <rFont val="Arial"/>
        <family val="2"/>
      </rPr>
      <t xml:space="preserve"> R8163 PWR:U18S_CPUPERI</t>
    </r>
  </si>
  <si>
    <t>GPIO_82</t>
  </si>
  <si>
    <t>E22</t>
  </si>
  <si>
    <t>G25</t>
  </si>
  <si>
    <t>AE39</t>
  </si>
  <si>
    <t>H41</t>
  </si>
  <si>
    <t>M33</t>
  </si>
  <si>
    <t>TLMM_GPIO_CFG82(1:0)</t>
  </si>
  <si>
    <t>TLMM_GPIO_CFG82(8:6)</t>
  </si>
  <si>
    <t>TLMM_GPIO_CFG82(9:9)</t>
  </si>
  <si>
    <t>TLMM_GPIO_IN_OUT82(1:1)</t>
  </si>
  <si>
    <t>TLMM_GPIO_CFG82(5:2)=0</t>
  </si>
  <si>
    <t>GRFC16</t>
  </si>
  <si>
    <t>TLMM_GPIO_CFG82(5:2)=2</t>
  </si>
  <si>
    <t>GPS_TX_AGGRESSOR_MIRC</t>
  </si>
  <si>
    <t>TLMM_GPIO_CFG82(5:2)=3</t>
  </si>
  <si>
    <t>QUP_L5_1_CS</t>
  </si>
  <si>
    <t>TLMM_GPIO_CFG82(5:2)=6</t>
  </si>
  <si>
    <t>MDP_VSYNC_S_MIRB</t>
  </si>
  <si>
    <t>TLMM_GPIO_CFG82(5:2)=7</t>
  </si>
  <si>
    <r>
      <t xml:space="preserve">D5700(E22) </t>
    </r>
    <r>
      <rPr>
        <b/>
        <sz val="10"/>
        <color theme="1"/>
        <rFont val="Arial"/>
        <family val="2"/>
      </rPr>
      <t>CPU_USB30_CTRL_1V8:USB_PWR_EN</t>
    </r>
    <r>
      <rPr>
        <sz val="10"/>
        <rFont val="Arial"/>
      </rPr>
      <t>,MP8163=MP(1) ENDPNT,V8160(3) z04.SIGN150,D8160=</t>
    </r>
    <r>
      <rPr>
        <b/>
        <sz val="10"/>
        <color rgb="FFC00000"/>
        <rFont val="Arial"/>
        <family val="2"/>
      </rPr>
      <t>TPD3S716-Q1</t>
    </r>
    <r>
      <rPr>
        <sz val="10"/>
        <rFont val="Arial"/>
      </rPr>
      <t>(</t>
    </r>
    <r>
      <rPr>
        <b/>
        <sz val="10"/>
        <color rgb="FFC00000"/>
        <rFont val="Arial"/>
        <family val="2"/>
      </rPr>
      <t>%VEN%</t>
    </r>
    <r>
      <rPr>
        <sz val="10"/>
        <rFont val="Arial"/>
      </rPr>
      <t>) ENDPNT</t>
    </r>
  </si>
  <si>
    <r>
      <t>z04.SIGN150</t>
    </r>
    <r>
      <rPr>
        <b/>
        <sz val="10"/>
        <color theme="1"/>
        <rFont val="Arial"/>
        <family val="2"/>
      </rPr>
      <t xml:space="preserve"> R8161 PWR:U33S_CPUPERI</t>
    </r>
    <r>
      <rPr>
        <sz val="10"/>
        <rFont val="Arial"/>
      </rPr>
      <t>,</t>
    </r>
    <r>
      <rPr>
        <sz val="8"/>
        <color theme="1"/>
        <rFont val="Arial"/>
        <family val="2"/>
      </rPr>
      <t>z04.SIGN150</t>
    </r>
    <r>
      <rPr>
        <b/>
        <sz val="10"/>
        <color theme="1"/>
        <rFont val="Arial"/>
        <family val="2"/>
      </rPr>
      <t xml:space="preserve"> R8162 GND</t>
    </r>
  </si>
  <si>
    <t>GPIO_83</t>
  </si>
  <si>
    <t>P15</t>
  </si>
  <si>
    <t>T18</t>
  </si>
  <si>
    <t>H8</t>
  </si>
  <si>
    <t>TLMM_GPIO_CFG83(1:0)</t>
  </si>
  <si>
    <t>TLMM_GPIO_CFG83(8:6)</t>
  </si>
  <si>
    <t>TLMM_GPIO_CFG83(9:9)</t>
  </si>
  <si>
    <t>TLMM_GPIO_IN_OUT83(1:1)</t>
  </si>
  <si>
    <t>PDC65_GIC577</t>
  </si>
  <si>
    <t>WUP_GPIO_83</t>
  </si>
  <si>
    <t>TLMM_GPIO_CFG83(5:2)=0</t>
  </si>
  <si>
    <t>QUP_L0[12]</t>
  </si>
  <si>
    <t>QUP12</t>
  </si>
  <si>
    <t>TLMM_GPIO_CFG83(5:2)=1</t>
  </si>
  <si>
    <t>QUP_L3[16]</t>
  </si>
  <si>
    <t>QUP16</t>
  </si>
  <si>
    <t>TLMM_GPIO_CFG83(5:2)=2</t>
  </si>
  <si>
    <t>QDSS_GPIO_TRACEDATA_LOCA[2]</t>
  </si>
  <si>
    <t>TLMM_GPIO_CFG83(5:2)=4</t>
  </si>
  <si>
    <t>HSUART_QUP12, QUP12</t>
  </si>
  <si>
    <t>I2C_QUP12, QUP12</t>
  </si>
  <si>
    <t>SPI-M_QUP12, QUP12</t>
  </si>
  <si>
    <t>HSUART_QUP16, QUP16</t>
  </si>
  <si>
    <t>SPI-M_QUP16, QUP16</t>
  </si>
  <si>
    <t>UART pass through QUPv3 SE16 -&gt; SXM HAL / PAL</t>
  </si>
  <si>
    <t>GPIO_84</t>
  </si>
  <si>
    <t>R16</t>
  </si>
  <si>
    <t>U19</t>
  </si>
  <si>
    <t>G7</t>
  </si>
  <si>
    <t>TLMM_GPIO_CFG84(1:0)</t>
  </si>
  <si>
    <t>TLMM_GPIO_CFG84(8:6)</t>
  </si>
  <si>
    <t>TLMM_GPIO_CFG84(9:9)</t>
  </si>
  <si>
    <t>TLMM_GPIO_IN_OUT84(1:1)</t>
  </si>
  <si>
    <t>TLMM_GPIO_CFG84(5:2)=0</t>
  </si>
  <si>
    <t>QUP_L1[12]</t>
  </si>
  <si>
    <t>TLMM_GPIO_CFG84(5:2)=1</t>
  </si>
  <si>
    <t>QUP_L2[16]</t>
  </si>
  <si>
    <t>TLMM_GPIO_CFG84(5:2)=2</t>
  </si>
  <si>
    <t>GP_PDM_MIRA[1]</t>
  </si>
  <si>
    <t>TLMM_GPIO_CFG84(5:2)=3</t>
  </si>
  <si>
    <t>GPIO_85</t>
  </si>
  <si>
    <t>R14</t>
  </si>
  <si>
    <t>U17</t>
  </si>
  <si>
    <t>F6</t>
  </si>
  <si>
    <t>TLMM_GPIO_CFG85(1:0)</t>
  </si>
  <si>
    <t>TLMM_GPIO_CFG85(8:6)</t>
  </si>
  <si>
    <t>TLMM_GPIO_CFG85(9:9)</t>
  </si>
  <si>
    <t>TLMM_GPIO_IN_OUT85(1:1)</t>
  </si>
  <si>
    <t>TLMM_GPIO_CFG85(5:2)=0</t>
  </si>
  <si>
    <t>QUP_L2[12]</t>
  </si>
  <si>
    <t>TLMM_GPIO_CFG85(5:2)=1</t>
  </si>
  <si>
    <t>QUP_L1[16]</t>
  </si>
  <si>
    <t>TLMM_GPIO_CFG85(5:2)=2</t>
  </si>
  <si>
    <t>I2C_QUP16, QUP16</t>
  </si>
  <si>
    <t>Debug Console (printf to console), pass through QUPv3  SE0</t>
  </si>
  <si>
    <t>GPIO_86</t>
  </si>
  <si>
    <t>P17</t>
  </si>
  <si>
    <t>T20</t>
  </si>
  <si>
    <t>E7</t>
  </si>
  <si>
    <t>TLMM_GPIO_CFG86(1:0)</t>
  </si>
  <si>
    <t>TLMM_GPIO_CFG86(8:6)</t>
  </si>
  <si>
    <t>TLMM_GPIO_CFG86(9:9)</t>
  </si>
  <si>
    <t>TLMM_GPIO_IN_OUT86(1:1)</t>
  </si>
  <si>
    <t>PDC67_GIC579</t>
  </si>
  <si>
    <t>WUP_GPIO_86</t>
  </si>
  <si>
    <t>TLMM_GPIO_CFG86(5:2)=0</t>
  </si>
  <si>
    <t>QUP_L3[12]</t>
  </si>
  <si>
    <t>TLMM_GPIO_CFG86(5:2)=1</t>
  </si>
  <si>
    <t>QUP_L0[16]</t>
  </si>
  <si>
    <t>TLMM_GPIO_CFG86(5:2)=2</t>
  </si>
  <si>
    <t>Debug Console, pass through QUPv3 SE0</t>
  </si>
  <si>
    <t>GPIO_87</t>
  </si>
  <si>
    <t>AM21</t>
  </si>
  <si>
    <t>AP24</t>
  </si>
  <si>
    <t>AV34</t>
  </si>
  <si>
    <t>AG20</t>
  </si>
  <si>
    <t>TLMM_GPIO_CFG87(1:0)</t>
  </si>
  <si>
    <t>TLMM_GPIO_CFG87(8:6)</t>
  </si>
  <si>
    <t>TLMM_GPIO_CFG87(9:9)</t>
  </si>
  <si>
    <t>TLMM_GPIO_IN_OUT87(1:1)</t>
  </si>
  <si>
    <t>PDC84_GIC596</t>
  </si>
  <si>
    <t>WUP_GPIO_87</t>
  </si>
  <si>
    <t>TLMM_GPIO_CFG87(5:2)=0</t>
  </si>
  <si>
    <r>
      <t xml:space="preserve">D5700(AM21) </t>
    </r>
    <r>
      <rPr>
        <b/>
        <sz val="10"/>
        <color theme="1"/>
        <rFont val="Arial"/>
        <family val="2"/>
      </rPr>
      <t>CPU_VO_CENTER_CTRL_1V8:RST_B</t>
    </r>
    <r>
      <rPr>
        <sz val="10"/>
        <rFont val="Arial"/>
      </rPr>
      <t>,D1803=</t>
    </r>
    <r>
      <rPr>
        <b/>
        <sz val="10"/>
        <color rgb="FFC00000"/>
        <rFont val="Arial"/>
        <family val="2"/>
      </rPr>
      <t>MAX96755R</t>
    </r>
    <r>
      <rPr>
        <sz val="10"/>
        <rFont val="Arial"/>
      </rPr>
      <t>(</t>
    </r>
    <r>
      <rPr>
        <b/>
        <sz val="10"/>
        <color rgb="FFC00000"/>
        <rFont val="Arial"/>
        <family val="2"/>
      </rPr>
      <t>PWDN</t>
    </r>
    <r>
      <rPr>
        <sz val="10"/>
        <rFont val="Arial"/>
      </rPr>
      <t>) ENDPNT</t>
    </r>
  </si>
  <si>
    <r>
      <t>CPU_VO_CENTER_CTRL_1V8:RST_B</t>
    </r>
    <r>
      <rPr>
        <b/>
        <sz val="10"/>
        <color theme="1"/>
        <rFont val="Arial"/>
        <family val="2"/>
      </rPr>
      <t xml:space="preserve"> R1844 PWR:U18S_CPUPERI</t>
    </r>
  </si>
  <si>
    <t>GPIO_88</t>
  </si>
  <si>
    <t>Y15</t>
  </si>
  <si>
    <t>AB18</t>
  </si>
  <si>
    <t>AC7</t>
  </si>
  <si>
    <t>AC18</t>
  </si>
  <si>
    <t>TLMM_GPIO_CFG88(1:0)</t>
  </si>
  <si>
    <t>TLMM_GPIO_CFG88(8:6)</t>
  </si>
  <si>
    <t>TLMM_GPIO_CFG88(9:9)</t>
  </si>
  <si>
    <t>TLMM_GPIO_IN_OUT88(1:1)</t>
  </si>
  <si>
    <t>PDC117_GIC664,PDC124_GIC671</t>
  </si>
  <si>
    <t>WUP_GPIO_88</t>
  </si>
  <si>
    <t>TLMM_GPIO_CFG88(5:2)=0</t>
  </si>
  <si>
    <t>TSIF1_CLK</t>
  </si>
  <si>
    <t>TSIF1</t>
  </si>
  <si>
    <t>TLMM_GPIO_CFG88(5:2)=1</t>
  </si>
  <si>
    <t>QUP_L0[8]</t>
  </si>
  <si>
    <t>QUP8</t>
  </si>
  <si>
    <t>TLMM_GPIO_CFG88(5:2)=2</t>
  </si>
  <si>
    <t>QSPI_CS_N_0</t>
  </si>
  <si>
    <t>QSPI</t>
  </si>
  <si>
    <t>TLMM_GPIO_CFG88(5:2)=3</t>
  </si>
  <si>
    <t>UART_QUP8, QUP8</t>
  </si>
  <si>
    <t>I2C_QUP8, QUP8</t>
  </si>
  <si>
    <t>I3C_QUP8, QUP8</t>
  </si>
  <si>
    <t>SPI-M_QUP8, QUP8</t>
  </si>
  <si>
    <t>Qualcomm,QNX driver, I2C passthrough QUPv3 SE8</t>
  </si>
  <si>
    <t>SBR_STA710_1_CPU, SBR_STA710_2_CPU, SBR_STA710_3_CPU</t>
  </si>
  <si>
    <t>GPIO_89</t>
  </si>
  <si>
    <t>AA14</t>
  </si>
  <si>
    <t>AC17</t>
  </si>
  <si>
    <t>AB6</t>
  </si>
  <si>
    <t>AC16</t>
  </si>
  <si>
    <t>TLMM_GPIO_CFG89(1:0)</t>
  </si>
  <si>
    <t>TLMM_GPIO_CFG89(8:6)</t>
  </si>
  <si>
    <t>TLMM_GPIO_CFG89(9:9)</t>
  </si>
  <si>
    <t>TLMM_GPIO_IN_OUT89(1:1)</t>
  </si>
  <si>
    <t>TLMM_GPIO_CFG89(5:2)=0</t>
  </si>
  <si>
    <t>TSIF1_EN</t>
  </si>
  <si>
    <t>TLMM_GPIO_CFG89(5:2)=1</t>
  </si>
  <si>
    <t>QUP_L1[8]</t>
  </si>
  <si>
    <t>TLMM_GPIO_CFG89(5:2)=2</t>
  </si>
  <si>
    <t>QSPI_DATA[0]</t>
  </si>
  <si>
    <t>TLMM_GPIO_CFG89(5:2)=3</t>
  </si>
  <si>
    <t>GPIO_90</t>
  </si>
  <si>
    <t>AA16</t>
  </si>
  <si>
    <t>AC19</t>
  </si>
  <si>
    <t>AA5</t>
  </si>
  <si>
    <t>TLMM_GPIO_CFG90(1:0)</t>
  </si>
  <si>
    <t>TLMM_GPIO_CFG90(8:6)</t>
  </si>
  <si>
    <t>TLMM_GPIO_CFG90(9:9)</t>
  </si>
  <si>
    <t>TLMM_GPIO_IN_OUT90(1:1)</t>
  </si>
  <si>
    <t>PDC69_GIC581</t>
  </si>
  <si>
    <t>WUP_GPIO_90</t>
  </si>
  <si>
    <t>TLMM_GPIO_CFG90(5:2)=0</t>
  </si>
  <si>
    <t>TSIF1_DATA</t>
  </si>
  <si>
    <t>TLMM_GPIO_CFG90(5:2)=1</t>
  </si>
  <si>
    <t>QUP_L2[8]</t>
  </si>
  <si>
    <t>TLMM_GPIO_CFG90(5:2)=2</t>
  </si>
  <si>
    <t>QSPI_DATA[1]</t>
  </si>
  <si>
    <t>TLMM_GPIO_CFG90(5:2)=3</t>
  </si>
  <si>
    <t>SDC4_CMD</t>
  </si>
  <si>
    <t>SDC4</t>
  </si>
  <si>
    <t>TLMM_GPIO_CFG90(5:2)=4</t>
  </si>
  <si>
    <t>GPIO_91</t>
  </si>
  <si>
    <t>AB15</t>
  </si>
  <si>
    <t>AD18</t>
  </si>
  <si>
    <t>W5</t>
  </si>
  <si>
    <t>AB17</t>
  </si>
  <si>
    <t>TLMM_GPIO_CFG91(1:0)</t>
  </si>
  <si>
    <t>TLMM_GPIO_CFG91(8:6)</t>
  </si>
  <si>
    <t>TLMM_GPIO_CFG91(9:9)</t>
  </si>
  <si>
    <t>TLMM_GPIO_IN_OUT91(1:1)</t>
  </si>
  <si>
    <t>PDC70_GIC582</t>
  </si>
  <si>
    <t>WUP_GPIO_91</t>
  </si>
  <si>
    <t>TLMM_GPIO_CFG91(5:2)=0</t>
  </si>
  <si>
    <t>TSIF1_SYNC</t>
  </si>
  <si>
    <t>TLMM_GPIO_CFG91(5:2)=1</t>
  </si>
  <si>
    <t>QUP_L3[8]</t>
  </si>
  <si>
    <t>TLMM_GPIO_CFG91(5:2)=2</t>
  </si>
  <si>
    <t>QSPI_DATA[2]</t>
  </si>
  <si>
    <t>TLMM_GPIO_CFG91(5:2)=3</t>
  </si>
  <si>
    <t>SDC4_DATA[3]</t>
  </si>
  <si>
    <t>TLMM_GPIO_CFG91(5:2)=4</t>
  </si>
  <si>
    <t>GPIO_92</t>
  </si>
  <si>
    <t>AD20</t>
  </si>
  <si>
    <t>AA7</t>
  </si>
  <si>
    <t>TLMM_GPIO_CFG92(1:0)</t>
  </si>
  <si>
    <t>TLMM_GPIO_CFG92(8:6)</t>
  </si>
  <si>
    <t>TLMM_GPIO_CFG92(9:9)</t>
  </si>
  <si>
    <t>TLMM_GPIO_IN_OUT92(1:1)</t>
  </si>
  <si>
    <t>TLMM_GPIO_CFG92(5:2)=0</t>
  </si>
  <si>
    <t>TSIF2_CLK</t>
  </si>
  <si>
    <t>TSIF2</t>
  </si>
  <si>
    <t>TLMM_GPIO_CFG92(5:2)=1</t>
  </si>
  <si>
    <t>QUP_L2[11]</t>
  </si>
  <si>
    <t>QUP11</t>
  </si>
  <si>
    <t>TLMM_GPIO_CFG92(5:2)=2</t>
  </si>
  <si>
    <t>QSPI_CLK</t>
  </si>
  <si>
    <t>TLMM_GPIO_CFG92(5:2)=3</t>
  </si>
  <si>
    <t>SDC4_CLK</t>
  </si>
  <si>
    <t>TLMM_GPIO_CFG92(5:2)=4</t>
  </si>
  <si>
    <t>HSUART_QUP11, QUP11</t>
  </si>
  <si>
    <t>SPI-M_QUP11, QUP11</t>
  </si>
  <si>
    <t>CPU_USBHUB_CTRL_1V8:USB_HUB_I2C_EN,
CPU_USB20_CTRL_1V8:USB_PWR_EN</t>
  </si>
  <si>
    <t>USB20HUB,
USB20</t>
  </si>
  <si>
    <t>CPU_VI_DB_CTRL_1V8:CAM2_GPIO</t>
  </si>
  <si>
    <t>GPIO_93</t>
  </si>
  <si>
    <t>AC14</t>
  </si>
  <si>
    <t>AE17</t>
  </si>
  <si>
    <t>Y8</t>
  </si>
  <si>
    <t>TLMM_GPIO_CFG93(1:0)</t>
  </si>
  <si>
    <t>TLMM_GPIO_CFG93(8:6)</t>
  </si>
  <si>
    <t>TLMM_GPIO_CFG93(9:9)</t>
  </si>
  <si>
    <t>TLMM_GPIO_IN_OUT93(1:1)</t>
  </si>
  <si>
    <t>PDC75_GIC587</t>
  </si>
  <si>
    <t>WUP_GPIO_93</t>
  </si>
  <si>
    <t>TLMM_GPIO_CFG93(5:2)=0</t>
  </si>
  <si>
    <t>TSIF2_EN</t>
  </si>
  <si>
    <t>TLMM_GPIO_CFG93(5:2)=1</t>
  </si>
  <si>
    <t>QUP_L3[11]</t>
  </si>
  <si>
    <t>TLMM_GPIO_CFG93(5:2)=2</t>
  </si>
  <si>
    <t>QSPI_DATA[3]</t>
  </si>
  <si>
    <t>TLMM_GPIO_CFG93(5:2)=3</t>
  </si>
  <si>
    <t>SDC4_DATA[2]</t>
  </si>
  <si>
    <t>TLMM_GPIO_CFG93(5:2)=4</t>
  </si>
  <si>
    <t>CPU_VI_DB_CTRL_1V8:CAM9_GPIO</t>
  </si>
  <si>
    <t>GPIO_94</t>
  </si>
  <si>
    <t>AE19</t>
  </si>
  <si>
    <t>W7</t>
  </si>
  <si>
    <t>TLMM_GPIO_CFG94(1:0)</t>
  </si>
  <si>
    <t>TLMM_GPIO_CFG94(8:6)</t>
  </si>
  <si>
    <t>TLMM_GPIO_CFG94(9:9)</t>
  </si>
  <si>
    <t>TLMM_GPIO_IN_OUT94(1:1)</t>
  </si>
  <si>
    <t>TLMM_GPIO_CFG94(5:2)=0</t>
  </si>
  <si>
    <t>TSIF2_DATA</t>
  </si>
  <si>
    <t>TLMM_GPIO_CFG94(5:2)=1</t>
  </si>
  <si>
    <t>QUP_L0[11]</t>
  </si>
  <si>
    <t>TLMM_GPIO_CFG94(5:2)=2</t>
  </si>
  <si>
    <t>QSPI_CS_N_1</t>
  </si>
  <si>
    <t>TLMM_GPIO_CFG94(5:2)=3</t>
  </si>
  <si>
    <t>SDC4_DATA[1]</t>
  </si>
  <si>
    <t>TLMM_GPIO_CFG94(5:2)=4</t>
  </si>
  <si>
    <t>GP_PDM_MIRA[0]</t>
  </si>
  <si>
    <t>TLMM_GPIO_CFG94(5:2)=6</t>
  </si>
  <si>
    <t>I2C_QUP11, QUP11</t>
  </si>
  <si>
    <t>CPU_VO_HAH_I2C_1V8:I2C_SDA,
CPU_VO_DP0_I2C2_1V8:I2C_SDA,
CPU_VO_DP1_I2C2_1V8:I2C_SDA,
CPU_VO_eDP_I2C2_1V8:I2C_SDA</t>
  </si>
  <si>
    <t>VO,
VO_DP0, 
VO_DP1, 
VO_eDP</t>
  </si>
  <si>
    <t>GPIO_95</t>
  </si>
  <si>
    <t>AD15</t>
  </si>
  <si>
    <t>AF18</t>
  </si>
  <si>
    <t>V6</t>
  </si>
  <si>
    <t>TLMM_GPIO_CFG95(1:0)</t>
  </si>
  <si>
    <t>TLMM_GPIO_CFG95(8:6)</t>
  </si>
  <si>
    <t>TLMM_GPIO_CFG95(9:9)</t>
  </si>
  <si>
    <t>TLMM_GPIO_IN_OUT95(1:1)</t>
  </si>
  <si>
    <t>PDC72_GIC584</t>
  </si>
  <si>
    <t>WUP_GPIO_95</t>
  </si>
  <si>
    <t>TLMM_GPIO_CFG95(5:2)=0</t>
  </si>
  <si>
    <t>TSIF2_SYNC</t>
  </si>
  <si>
    <t>TLMM_GPIO_CFG95(5:2)=1</t>
  </si>
  <si>
    <t>QUP_L1[11]</t>
  </si>
  <si>
    <t>TLMM_GPIO_CFG95(5:2)=2</t>
  </si>
  <si>
    <t>SDC4_DATA[0]</t>
  </si>
  <si>
    <t>TLMM_GPIO_CFG95(5:2)=3</t>
  </si>
  <si>
    <t>QUP_L4_8_CS</t>
  </si>
  <si>
    <t>TLMM_GPIO_CFG95(5:2)=4</t>
  </si>
  <si>
    <t>CPU_VO_HAH_I2C_1V8:I2C_SCL, 
CPU_VO_DP0_I2C2_1V8:I2C_SCL,
CPU_VO_DP1_I2C2_1V8:I2C_SCL,
CPU_VO_eDP_I2C2_1V8:I2C_SCL</t>
  </si>
  <si>
    <t>VO,
VO_DP0,
VO_DP1,
VO_eDP</t>
  </si>
  <si>
    <t>GPIO_96</t>
  </si>
  <si>
    <t>AJ22</t>
  </si>
  <si>
    <t>AL25</t>
  </si>
  <si>
    <t>L7</t>
  </si>
  <si>
    <t>TLMM_GPIO_CFG96(1:0)</t>
  </si>
  <si>
    <t>TLMM_GPIO_CFG96(8:6)</t>
  </si>
  <si>
    <t>TLMM_GPIO_CFG96(9:9)</t>
  </si>
  <si>
    <t>TLMM_GPIO_IN_OUT96(1:1)</t>
  </si>
  <si>
    <t>WUP_GPIO_96</t>
  </si>
  <si>
    <t>TLMM_GPIO_CFG96(5:2)=0</t>
  </si>
  <si>
    <t>TSIF2_ERROR</t>
  </si>
  <si>
    <t>TLMM_GPIO_CFG96(5:2)=1</t>
  </si>
  <si>
    <t>QUP_L5_8_CS</t>
  </si>
  <si>
    <t>TLMM_GPIO_CFG96(5:2)=2</t>
  </si>
  <si>
    <t>GPIO pass through -&gt; ?</t>
  </si>
  <si>
    <t>GPIO_97</t>
  </si>
  <si>
    <t>AG22</t>
  </si>
  <si>
    <t>AJ25</t>
  </si>
  <si>
    <t>M8</t>
  </si>
  <si>
    <t>W16</t>
  </si>
  <si>
    <t>TLMM_GPIO_CFG97(1:0)</t>
  </si>
  <si>
    <t>TLMM_GPIO_CFG97(8:6)</t>
  </si>
  <si>
    <t>TLMM_GPIO_CFG97(9:9)</t>
  </si>
  <si>
    <t>TLMM_GPIO_IN_OUT97(1:1)</t>
  </si>
  <si>
    <t>PDC74_GIC586</t>
  </si>
  <si>
    <t>WUP_GPIO_97</t>
  </si>
  <si>
    <t>TLMM_GPIO_CFG97(5:2)=0</t>
  </si>
  <si>
    <t>SD_WRITE_PROTECT</t>
  </si>
  <si>
    <t>SD</t>
  </si>
  <si>
    <t>TLMM_GPIO_CFG97(5:2)=1</t>
  </si>
  <si>
    <t>TSIF1_ERROR</t>
  </si>
  <si>
    <t>TLMM_GPIO_CFG97(5:2)=2</t>
  </si>
  <si>
    <t>QUP_L6_8_CS</t>
  </si>
  <si>
    <t>TLMM_GPIO_CFG97(5:2)=3</t>
  </si>
  <si>
    <t>GPIO_98</t>
  </si>
  <si>
    <t>AB34</t>
  </si>
  <si>
    <t>AD37</t>
  </si>
  <si>
    <t>AW39</t>
  </si>
  <si>
    <t>AK34</t>
  </si>
  <si>
    <t>TLMM_GPIO_CFG98(1:0)</t>
  </si>
  <si>
    <t>TLMM_GPIO_CFG98(8:6)</t>
  </si>
  <si>
    <t>TLMM_GPIO_CFG98(9:9)</t>
  </si>
  <si>
    <t>TLMM_GPIO_IN_OUT98(1:1)</t>
  </si>
  <si>
    <t>TLMM_GPIO_CFG98(5:2)=0</t>
  </si>
  <si>
    <t>QUP_L0[7]</t>
  </si>
  <si>
    <t>QUP7</t>
  </si>
  <si>
    <t>TLMM_GPIO_CFG98(5:2)=2</t>
  </si>
  <si>
    <t>HSUART_QUP7, QUP7</t>
  </si>
  <si>
    <t>I2C_QUP7, QUP7</t>
  </si>
  <si>
    <t>SPI-M_QUP7, QUP7</t>
  </si>
  <si>
    <t>GPIO_99</t>
  </si>
  <si>
    <t>AC34</t>
  </si>
  <si>
    <t>AE37</t>
  </si>
  <si>
    <t>AV40</t>
  </si>
  <si>
    <t>AT39</t>
  </si>
  <si>
    <t>AL34</t>
  </si>
  <si>
    <t>TLMM_GPIO_CFG99(1:0)</t>
  </si>
  <si>
    <t>TLMM_GPIO_CFG99(8:6)</t>
  </si>
  <si>
    <t>TLMM_GPIO_CFG99(9:9)</t>
  </si>
  <si>
    <t>TLMM_GPIO_IN_OUT99(1:1)</t>
  </si>
  <si>
    <t>TLMM_GPIO_CFG99(5:2)=0</t>
  </si>
  <si>
    <t>QUP_L1[7]</t>
  </si>
  <si>
    <t>TLMM_GPIO_CFG99(5:2)=2</t>
  </si>
  <si>
    <t>GPIO_100</t>
  </si>
  <si>
    <t>AC35</t>
  </si>
  <si>
    <t>AE38</t>
  </si>
  <si>
    <t>AY40</t>
  </si>
  <si>
    <t>AL35</t>
  </si>
  <si>
    <t>TLMM_GPIO_CFG100(1:0)</t>
  </si>
  <si>
    <t>TLMM_GPIO_CFG100(8:6)</t>
  </si>
  <si>
    <t>TLMM_GPIO_CFG100(9:9)</t>
  </si>
  <si>
    <t>TLMM_GPIO_IN_OUT100(1:1)</t>
  </si>
  <si>
    <t>TLMM_GPIO_CFG100(5:2)=0</t>
  </si>
  <si>
    <t>QUP_L2[7]</t>
  </si>
  <si>
    <t>TLMM_GPIO_CFG100(5:2)=2</t>
  </si>
  <si>
    <t>GPIO_101</t>
  </si>
  <si>
    <t>AD35</t>
  </si>
  <si>
    <t>BA39</t>
  </si>
  <si>
    <t>AM35</t>
  </si>
  <si>
    <t>TLMM_GPIO_CFG101(1:0)</t>
  </si>
  <si>
    <t>TLMM_GPIO_CFG101(8:6)</t>
  </si>
  <si>
    <t>TLMM_GPIO_CFG101(9:9)</t>
  </si>
  <si>
    <t>TLMM_GPIO_IN_OUT101(1:1)</t>
  </si>
  <si>
    <t>PDC40_GIC552</t>
  </si>
  <si>
    <t>WUP_GPIO_101</t>
  </si>
  <si>
    <t>TLMM_GPIO_CFG101(5:2)=0</t>
  </si>
  <si>
    <t>QUP_L3[7]</t>
  </si>
  <si>
    <t>TLMM_GPIO_CFG101(5:2)=2</t>
  </si>
  <si>
    <t>GPIO_102</t>
  </si>
  <si>
    <t>R18</t>
  </si>
  <si>
    <t>U21</t>
  </si>
  <si>
    <t>GPIO_102 (dual bond)</t>
  </si>
  <si>
    <t>H10</t>
  </si>
  <si>
    <t>K15</t>
  </si>
  <si>
    <t>TLMM_GPIO_CFG102(1:0)</t>
  </si>
  <si>
    <t>TLMM_GPIO_CFG102(8:6)</t>
  </si>
  <si>
    <t>TLMM_GPIO_CFG102(9:9)</t>
  </si>
  <si>
    <t>TLMM_GPIO_IN_OUT102(1:1)</t>
  </si>
  <si>
    <t>TLMM_GPIO_CFG102(5:2)=0</t>
  </si>
  <si>
    <t>PCIE1_RST_N</t>
  </si>
  <si>
    <t>PCIE1</t>
  </si>
  <si>
    <t>TLMM_GPIO_CFG102(5:2)=1</t>
  </si>
  <si>
    <t>CPU_VI_MAIN_GPIO_1V8:CAM1_GPIO</t>
  </si>
  <si>
    <t>GPIO_103</t>
  </si>
  <si>
    <t>T19</t>
  </si>
  <si>
    <t>V22</t>
  </si>
  <si>
    <t>GPIO_103 (dual bond)</t>
  </si>
  <si>
    <t>G11</t>
  </si>
  <si>
    <t>TLMM_GPIO_CFG103(1:0)</t>
  </si>
  <si>
    <t>TLMM_GPIO_CFG103(8:6)</t>
  </si>
  <si>
    <t>TLMM_GPIO_CFG103(9:9)</t>
  </si>
  <si>
    <t>TLMM_GPIO_IN_OUT103(1:1)</t>
  </si>
  <si>
    <t>PDC77_GIC589</t>
  </si>
  <si>
    <t>WUP_GPIO_103</t>
  </si>
  <si>
    <t>TLMM_GPIO_CFG103(5:2)=0</t>
  </si>
  <si>
    <t>PCIE1_CLKREQ_N</t>
  </si>
  <si>
    <t>TLMM_GPIO_CFG103(5:2)=1</t>
  </si>
  <si>
    <t>CPU_VI_DB_CTRL_1V8:VI1_INT_B, CPU_VI1_CTRL_1V8:INT_B</t>
  </si>
  <si>
    <t>GPIO_104</t>
  </si>
  <si>
    <t>W21</t>
  </si>
  <si>
    <t>GPIO_104/PCIE1_WAKE_N</t>
  </si>
  <si>
    <t>T4</t>
  </si>
  <si>
    <t>J14</t>
  </si>
  <si>
    <t>TLMM_GPIO_CFG104(1:0)</t>
  </si>
  <si>
    <t>TLMM_GPIO_CFG104(8:6)</t>
  </si>
  <si>
    <t>TLMM_GPIO_CFG104(9:9)</t>
  </si>
  <si>
    <t>TLMM_GPIO_IN_OUT104(1:1)</t>
  </si>
  <si>
    <t>PDC78_GIC590</t>
  </si>
  <si>
    <t>WUP_GPIO_104</t>
  </si>
  <si>
    <t>TLMM_GPIO_CFG104(5:2)=0</t>
  </si>
  <si>
    <t>CPU_VI_DB_CTRL_1V8:CAM5_GPIO</t>
  </si>
  <si>
    <t>GPIO_105</t>
  </si>
  <si>
    <t>M31</t>
  </si>
  <si>
    <t>P34</t>
  </si>
  <si>
    <t>E23</t>
  </si>
  <si>
    <t>TLMM_GPIO_CFG105(1:0)</t>
  </si>
  <si>
    <t>TLMM_GPIO_CFG105(8:6)</t>
  </si>
  <si>
    <t>TLMM_GPIO_CFG105(9:9)</t>
  </si>
  <si>
    <t>TLMM_GPIO_IN_OUT105(1:1)</t>
  </si>
  <si>
    <t>TLMM_GPIO_CFG105(5:2)=0</t>
  </si>
  <si>
    <t>UIM2_DATA</t>
  </si>
  <si>
    <t>UIM2</t>
  </si>
  <si>
    <t>TLMM_GPIO_CFG105(5:2)=1</t>
  </si>
  <si>
    <t>GPIO_106</t>
  </si>
  <si>
    <t>N32</t>
  </si>
  <si>
    <t>R35</t>
  </si>
  <si>
    <t>TLMM_GPIO_CFG106(1:0)</t>
  </si>
  <si>
    <t>TLMM_GPIO_CFG106(8:6)</t>
  </si>
  <si>
    <t>TLMM_GPIO_CFG106(9:9)</t>
  </si>
  <si>
    <t>TLMM_GPIO_IN_OUT106(1:1)</t>
  </si>
  <si>
    <t>TLMM_GPIO_CFG106(5:2)=0</t>
  </si>
  <si>
    <t>UIM2_CLK</t>
  </si>
  <si>
    <t>TLMM_GPIO_CFG106(5:2)=1</t>
  </si>
  <si>
    <t>GPIO pass through -&gt; Positioning Data Provider ?</t>
  </si>
  <si>
    <r>
      <t>CPU_GNSS_CTRL_1V8:RST</t>
    </r>
    <r>
      <rPr>
        <b/>
        <sz val="10"/>
        <color theme="1"/>
        <rFont val="Arial"/>
        <family val="2"/>
      </rPr>
      <t xml:space="preserve"> R7007 GND</t>
    </r>
    <r>
      <rPr>
        <sz val="10"/>
        <rFont val="Arial"/>
      </rPr>
      <t>,</t>
    </r>
    <r>
      <rPr>
        <sz val="8"/>
        <color theme="1"/>
        <rFont val="Arial"/>
        <family val="2"/>
      </rPr>
      <t>z03.GNSS_RST_B</t>
    </r>
    <r>
      <rPr>
        <b/>
        <sz val="10"/>
        <color theme="1"/>
        <rFont val="Arial"/>
        <family val="2"/>
      </rPr>
      <t xml:space="preserve"> R7008 PWR:U33S_CPUPERI</t>
    </r>
  </si>
  <si>
    <t>GPIO_107</t>
  </si>
  <si>
    <t>N30</t>
  </si>
  <si>
    <t>R33</t>
  </si>
  <si>
    <t>G17</t>
  </si>
  <si>
    <t>F22</t>
  </si>
  <si>
    <t>TLMM_GPIO_CFG107(1:0)</t>
  </si>
  <si>
    <t>TLMM_GPIO_CFG107(8:6)</t>
  </si>
  <si>
    <t>TLMM_GPIO_CFG107(9:9)</t>
  </si>
  <si>
    <t>TLMM_GPIO_IN_OUT107(1:1)</t>
  </si>
  <si>
    <t>TLMM_GPIO_CFG107(5:2)=0</t>
  </si>
  <si>
    <t>UIM2_RESET</t>
  </si>
  <si>
    <t>TLMM_GPIO_CFG107(5:2)=1</t>
  </si>
  <si>
    <r>
      <t>z03.CPU_GNSS_CTRL_3V3:DNL_EN</t>
    </r>
    <r>
      <rPr>
        <b/>
        <sz val="10"/>
        <color theme="1"/>
        <rFont val="Arial"/>
        <family val="2"/>
      </rPr>
      <t xml:space="preserve"> R7010 PWR:U33S_CPUPERI</t>
    </r>
    <r>
      <rPr>
        <sz val="10"/>
        <rFont val="Arial"/>
      </rPr>
      <t>,</t>
    </r>
    <r>
      <rPr>
        <sz val="8"/>
        <color theme="1"/>
        <rFont val="Arial"/>
        <family val="2"/>
      </rPr>
      <t>CPU_GNSS_CTRL_1V8:DNL_EN</t>
    </r>
    <r>
      <rPr>
        <b/>
        <sz val="10"/>
        <color theme="1"/>
        <rFont val="Arial"/>
        <family val="2"/>
      </rPr>
      <t xml:space="preserve"> R7009 GND</t>
    </r>
  </si>
  <si>
    <t>GPIO_108</t>
  </si>
  <si>
    <t>P31</t>
  </si>
  <si>
    <t>T34</t>
  </si>
  <si>
    <t>H16</t>
  </si>
  <si>
    <t>E21</t>
  </si>
  <si>
    <t>TLMM_GPIO_CFG108(1:0)</t>
  </si>
  <si>
    <t>TLMM_GPIO_CFG108(8:6)</t>
  </si>
  <si>
    <t>TLMM_GPIO_CFG108(9:9)</t>
  </si>
  <si>
    <t>TLMM_GPIO_IN_OUT108(1:1)</t>
  </si>
  <si>
    <t>WUP_GPIO_108</t>
  </si>
  <si>
    <t>TLMM_GPIO_CFG108(5:2)=0</t>
  </si>
  <si>
    <t>UIM2_PRESENT</t>
  </si>
  <si>
    <t>TLMM_GPIO_CFG108(5:2)=1</t>
  </si>
  <si>
    <r>
      <t>CPU_GNSS_CTRL_1V8:DNL_EN</t>
    </r>
    <r>
      <rPr>
        <b/>
        <sz val="10"/>
        <color theme="1"/>
        <rFont val="Arial"/>
        <family val="2"/>
      </rPr>
      <t xml:space="preserve"> R7009 GND</t>
    </r>
    <r>
      <rPr>
        <sz val="10"/>
        <rFont val="Arial"/>
      </rPr>
      <t>,</t>
    </r>
    <r>
      <rPr>
        <sz val="8"/>
        <color theme="1"/>
        <rFont val="Arial"/>
        <family val="2"/>
      </rPr>
      <t>z03.CPU_GNSS_CTRL_3V3:DNL_EN</t>
    </r>
    <r>
      <rPr>
        <b/>
        <sz val="10"/>
        <color theme="1"/>
        <rFont val="Arial"/>
        <family val="2"/>
      </rPr>
      <t xml:space="preserve"> R7010 PWR:U33S_CPUPERI</t>
    </r>
  </si>
  <si>
    <t>GPIO_109</t>
  </si>
  <si>
    <t>M27</t>
  </si>
  <si>
    <t>P30</t>
  </si>
  <si>
    <t>F16</t>
  </si>
  <si>
    <t>TLMM_GPIO_CFG109(1:0)</t>
  </si>
  <si>
    <t>TLMM_GPIO_CFG109(8:6)</t>
  </si>
  <si>
    <t>TLMM_GPIO_CFG109(9:9)</t>
  </si>
  <si>
    <t>TLMM_GPIO_IN_OUT109(1:1)</t>
  </si>
  <si>
    <t>TLMM_GPIO_CFG109(5:2)=0</t>
  </si>
  <si>
    <t>UIM1_DATA</t>
  </si>
  <si>
    <t>UIM1</t>
  </si>
  <si>
    <t>TLMM_GPIO_CFG109(5:2)=1</t>
  </si>
  <si>
    <t>??</t>
  </si>
  <si>
    <t>GPIO_110</t>
  </si>
  <si>
    <t>N26</t>
  </si>
  <si>
    <t>R29</t>
  </si>
  <si>
    <t>G15</t>
  </si>
  <si>
    <t>TLMM_GPIO_CFG110(1:0)</t>
  </si>
  <si>
    <t>TLMM_GPIO_CFG110(8:6)</t>
  </si>
  <si>
    <t>TLMM_GPIO_CFG110(9:9)</t>
  </si>
  <si>
    <t>TLMM_GPIO_IN_OUT110(1:1)</t>
  </si>
  <si>
    <t>TLMM_GPIO_CFG110(5:2)=0</t>
  </si>
  <si>
    <t>UIM1_CLK</t>
  </si>
  <si>
    <t>TLMM_GPIO_CFG110(5:2)=1</t>
  </si>
  <si>
    <t>BTWLAN_RN</t>
  </si>
  <si>
    <t>pass through / ?</t>
  </si>
  <si>
    <t>BTWLAN:*</t>
  </si>
  <si>
    <t>GPIO_111</t>
  </si>
  <si>
    <t>M29</t>
  </si>
  <si>
    <t>P32</t>
  </si>
  <si>
    <t>F14</t>
  </si>
  <si>
    <t>F20</t>
  </si>
  <si>
    <t>TLMM_GPIO_CFG111(1:0)</t>
  </si>
  <si>
    <t>TLMM_GPIO_CFG111(8:6)</t>
  </si>
  <si>
    <t>TLMM_GPIO_CFG111(9:9)</t>
  </si>
  <si>
    <t>TLMM_GPIO_IN_OUT111(1:1)</t>
  </si>
  <si>
    <t>TLMM_GPIO_CFG111(5:2)=0</t>
  </si>
  <si>
    <t>UIM1_RESET</t>
  </si>
  <si>
    <t>TLMM_GPIO_CFG111(5:2)=1</t>
  </si>
  <si>
    <t>Vehicle, Driver</t>
  </si>
  <si>
    <r>
      <t xml:space="preserve">D5700(M29) </t>
    </r>
    <r>
      <rPr>
        <b/>
        <sz val="10"/>
        <color theme="1"/>
        <rFont val="Arial"/>
        <family val="2"/>
      </rPr>
      <t>SCC_CPU_CTRL_1V8:SCC_SYS_RSTWARN_CPU_B</t>
    </r>
    <r>
      <rPr>
        <sz val="10"/>
        <rFont val="Arial"/>
      </rPr>
      <t>,MP8635=MP(1) ENDPNT,V8636=</t>
    </r>
    <r>
      <rPr>
        <b/>
        <sz val="10"/>
        <color rgb="FFC00000"/>
        <rFont val="Arial"/>
        <family val="2"/>
      </rPr>
      <t>DTC124XE</t>
    </r>
    <r>
      <rPr>
        <sz val="10"/>
        <rFont val="Arial"/>
      </rPr>
      <t>(</t>
    </r>
    <r>
      <rPr>
        <b/>
        <sz val="10"/>
        <color rgb="FFC00000"/>
        <rFont val="Arial"/>
        <family val="2"/>
      </rPr>
      <t>C</t>
    </r>
    <r>
      <rPr>
        <sz val="10"/>
        <rFont val="Arial"/>
      </rPr>
      <t>) ENDPNT</t>
    </r>
  </si>
  <si>
    <r>
      <t>SCC_CPU_CTRL_1V8:SCC_SYS_RSTWARN_CPU_B</t>
    </r>
    <r>
      <rPr>
        <b/>
        <sz val="10"/>
        <color theme="1"/>
        <rFont val="Arial"/>
        <family val="2"/>
      </rPr>
      <t xml:space="preserve"> R8675 PWR:U18S_CPUPERI</t>
    </r>
  </si>
  <si>
    <t>GPIO_112</t>
  </si>
  <si>
    <t>N28</t>
  </si>
  <si>
    <t>R31</t>
  </si>
  <si>
    <t>G13</t>
  </si>
  <si>
    <t>E19</t>
  </si>
  <si>
    <t>TLMM_GPIO_CFG112(1:0)</t>
  </si>
  <si>
    <t>TLMM_GPIO_CFG112(8:6)</t>
  </si>
  <si>
    <t>TLMM_GPIO_CFG112(9:9)</t>
  </si>
  <si>
    <t>TLMM_GPIO_IN_OUT112(1:1)</t>
  </si>
  <si>
    <t>WUP_GPIO_112</t>
  </si>
  <si>
    <t>TLMM_GPIO_CFG112(5:2)=0</t>
  </si>
  <si>
    <t>UIM1_PRESENT</t>
  </si>
  <si>
    <t>TLMM_GPIO_CFG112(5:2)=1</t>
  </si>
  <si>
    <t>Vehicle</t>
  </si>
  <si>
    <t>dev_volt</t>
  </si>
  <si>
    <t>GPIO_113</t>
  </si>
  <si>
    <t>AF37</t>
  </si>
  <si>
    <t>H14</t>
  </si>
  <si>
    <t>AM34</t>
  </si>
  <si>
    <t>TLMM_GPIO_CFG113(1:0)</t>
  </si>
  <si>
    <t>TLMM_GPIO_CFG113(8:6)</t>
  </si>
  <si>
    <t>TLMM_GPIO_CFG113(9:9)</t>
  </si>
  <si>
    <t>TLMM_GPIO_IN_OUT113(1:1)</t>
  </si>
  <si>
    <t>WUP_GPIO_113</t>
  </si>
  <si>
    <t>TLMM_GPIO_CFG113(5:2)=0</t>
  </si>
  <si>
    <t>UIM_BATT_ALARM</t>
  </si>
  <si>
    <t>UIM</t>
  </si>
  <si>
    <t>TLMM_GPIO_CFG113(5:2)=1</t>
  </si>
  <si>
    <t xml:space="preserve">USB2PHY_AC_EN1  </t>
  </si>
  <si>
    <t>USB2PHY</t>
  </si>
  <si>
    <t>TLMM_GPIO_CFG113(5:2)=2</t>
  </si>
  <si>
    <t>?</t>
  </si>
  <si>
    <t>GPIO_114</t>
  </si>
  <si>
    <t>AV39</t>
  </si>
  <si>
    <t>AM17</t>
  </si>
  <si>
    <t>AG30</t>
  </si>
  <si>
    <t>TLMM_GPIO_CFG114(1:0)</t>
  </si>
  <si>
    <t>TLMM_GPIO_CFG114(8:6)</t>
  </si>
  <si>
    <t>TLMM_GPIO_CFG114(9:9)</t>
  </si>
  <si>
    <t>TLMM_GPIO_IN_OUT114(1:1)</t>
  </si>
  <si>
    <t>PDC82_GIC594</t>
  </si>
  <si>
    <t>WUP_GPIO_114</t>
  </si>
  <si>
    <t>TLMM_GPIO_CFG114(5:2)=0</t>
  </si>
  <si>
    <t>QUP_L0[1]</t>
  </si>
  <si>
    <t>TLMM_GPIO_CFG114(5:2)=1</t>
  </si>
  <si>
    <t>RGMII_TXC/RMII_REF_CLK</t>
  </si>
  <si>
    <t>TLMM_GPIO_CFG114(5:2)=2</t>
  </si>
  <si>
    <t>UART_QUP1, QUP1</t>
  </si>
  <si>
    <t>I2C_QUP1, QUP1</t>
  </si>
  <si>
    <t>SPI-S_QUP1, QUP1</t>
  </si>
  <si>
    <t>GPIO_115</t>
  </si>
  <si>
    <t>AR33</t>
  </si>
  <si>
    <t>AU36</t>
  </si>
  <si>
    <t>AH38</t>
  </si>
  <si>
    <t>AM19</t>
  </si>
  <si>
    <t>AG26</t>
  </si>
  <si>
    <t>TLMM_GPIO_CFG115(1:0)</t>
  </si>
  <si>
    <t>TLMM_GPIO_CFG115(8:6)</t>
  </si>
  <si>
    <t>TLMM_GPIO_CFG115(9:9)</t>
  </si>
  <si>
    <t>TLMM_GPIO_IN_OUT115(1:1)</t>
  </si>
  <si>
    <t>TLMM_GPIO_CFG115(5:2)=0</t>
  </si>
  <si>
    <t>QUP_L1[1]</t>
  </si>
  <si>
    <t>TLMM_GPIO_CFG115(5:2)=1</t>
  </si>
  <si>
    <t>RGMII_RXC</t>
  </si>
  <si>
    <t>TLMM_GPIO_CFG115(5:2)=2</t>
  </si>
  <si>
    <t>GPIO_116</t>
  </si>
  <si>
    <t>AG39</t>
  </si>
  <si>
    <t>TLMM_GPIO_CFG116(1:0)</t>
  </si>
  <si>
    <t>TLMM_GPIO_CFG116(8:6)</t>
  </si>
  <si>
    <t>TLMM_GPIO_CFG116(9:9)</t>
  </si>
  <si>
    <t>TLMM_GPIO_IN_OUT116(1:1)</t>
  </si>
  <si>
    <t>TLMM_GPIO_CFG116(5:2)=0</t>
  </si>
  <si>
    <t>QUP_L2[1]</t>
  </si>
  <si>
    <t>TLMM_GPIO_CFG116(5:2)=1</t>
  </si>
  <si>
    <t>RGMII_RX_CTL/RMII_CRS_DV</t>
  </si>
  <si>
    <t>TLMM_GPIO_CFG116(5:2)=2</t>
  </si>
  <si>
    <t>GPIO_117</t>
  </si>
  <si>
    <t>AW36</t>
  </si>
  <si>
    <t>AJ39</t>
  </si>
  <si>
    <t>AN18</t>
  </si>
  <si>
    <t>TLMM_GPIO_CFG117(1:0)</t>
  </si>
  <si>
    <t>TLMM_GPIO_CFG117(8:6)</t>
  </si>
  <si>
    <t>TLMM_GPIO_CFG117(9:9)</t>
  </si>
  <si>
    <t>TLMM_GPIO_IN_OUT117(1:1)</t>
  </si>
  <si>
    <t>PDC85_GIC597</t>
  </si>
  <si>
    <t>WUP_GPIO_117</t>
  </si>
  <si>
    <t>TLMM_GPIO_CFG117(5:2)=0</t>
  </si>
  <si>
    <t>QUP_L3[1]</t>
  </si>
  <si>
    <t>TLMM_GPIO_CFG117(5:2)=1</t>
  </si>
  <si>
    <t>RGMII_RXD0/RMII_RXDO0</t>
  </si>
  <si>
    <t>TLMM_GPIO_CFG117(5:2)=2</t>
  </si>
  <si>
    <t>QDSS_GPIO_TRACEDATA_LOCA[3]</t>
  </si>
  <si>
    <t>TLMM_GPIO_CFG117(5:2)=5</t>
  </si>
  <si>
    <t>GPIO_118</t>
  </si>
  <si>
    <t>AR34</t>
  </si>
  <si>
    <t>AU37</t>
  </si>
  <si>
    <t>AL39</t>
  </si>
  <si>
    <t>AR18</t>
  </si>
  <si>
    <t>TLMM_GPIO_CFG118(1:0)</t>
  </si>
  <si>
    <t>TLMM_GPIO_CFG118(8:6)</t>
  </si>
  <si>
    <t>TLMM_GPIO_CFG118(9:9)</t>
  </si>
  <si>
    <t>TLMM_GPIO_IN_OUT118(1:1)</t>
  </si>
  <si>
    <t>PDC101_GIC648</t>
  </si>
  <si>
    <t>WUP_GPIO_118</t>
  </si>
  <si>
    <t>TLMM_GPIO_CFG118(5:2)=0</t>
  </si>
  <si>
    <t>RGMII_RXD1/RMII_RXD1</t>
  </si>
  <si>
    <t>TLMM_GPIO_CFG118(5:2)=1</t>
  </si>
  <si>
    <t>QDSS_GPIO_TRACEDATA_LOCA[4]</t>
  </si>
  <si>
    <t>TLMM_GPIO_CFG118(5:2)=4</t>
  </si>
  <si>
    <t>GPIO_119</t>
  </si>
  <si>
    <t>AV37</t>
  </si>
  <si>
    <t>AP19</t>
  </si>
  <si>
    <t>TLMM_GPIO_CFG119(1:0)</t>
  </si>
  <si>
    <t>TLMM_GPIO_CFG119(8:6)</t>
  </si>
  <si>
    <t>TLMM_GPIO_CFG119(9:9)</t>
  </si>
  <si>
    <t>TLMM_GPIO_IN_OUT119(1:1)</t>
  </si>
  <si>
    <t>PDC87_GIC599</t>
  </si>
  <si>
    <t>WUP_GPIO_119</t>
  </si>
  <si>
    <t>TLMM_GPIO_CFG119(5:2)=0</t>
  </si>
  <si>
    <t>QUP_L2[5]</t>
  </si>
  <si>
    <t>QUP5</t>
  </si>
  <si>
    <t>TLMM_GPIO_CFG119(5:2)=1</t>
  </si>
  <si>
    <t>RGMII_RXD2</t>
  </si>
  <si>
    <t>TLMM_GPIO_CFG119(5:2)=2</t>
  </si>
  <si>
    <t>QDSS_GPIO_TRACEDATA_LOCA[5]</t>
  </si>
  <si>
    <t>TLMM_GPIO_CFG119(5:2)=5</t>
  </si>
  <si>
    <t>UART_QUP5, QUP5</t>
  </si>
  <si>
    <t>SPI-M_QUP5, QUP5</t>
  </si>
  <si>
    <t>GPIO_120</t>
  </si>
  <si>
    <t>AN39</t>
  </si>
  <si>
    <t>AR20</t>
  </si>
  <si>
    <t>AH29</t>
  </si>
  <si>
    <t>PinMux4</t>
  </si>
  <si>
    <t>TLMM_GPIO_CFG120(1:0)</t>
  </si>
  <si>
    <t>TLMM_GPIO_CFG120(8:6)</t>
  </si>
  <si>
    <t>TLMM_GPIO_CFG120(9:9)</t>
  </si>
  <si>
    <t>TLMM_GPIO_IN_OUT120(1:1)</t>
  </si>
  <si>
    <t>PDC88_GIC600</t>
  </si>
  <si>
    <t>WUP_GPIO_120</t>
  </si>
  <si>
    <t>TLMM_GPIO_CFG120(5:2)=0</t>
  </si>
  <si>
    <t>QUP_L3[5]</t>
  </si>
  <si>
    <t>TLMM_GPIO_CFG120(5:2)=1</t>
  </si>
  <si>
    <t>RGMII_RXD3</t>
  </si>
  <si>
    <t>TLMM_GPIO_CFG120(5:2)=2</t>
  </si>
  <si>
    <t>QDSS_GPIO_TRACECTL_LOCA</t>
  </si>
  <si>
    <t>TLMM_GPIO_CFG120(5:2)=5</t>
  </si>
  <si>
    <t>GPIO_121</t>
  </si>
  <si>
    <t>AP35</t>
  </si>
  <si>
    <t>AK38</t>
  </si>
  <si>
    <t>AN16</t>
  </si>
  <si>
    <t>TLMM_GPIO_CFG121(1:0)</t>
  </si>
  <si>
    <t>TLMM_GPIO_CFG121(8:6)</t>
  </si>
  <si>
    <t>TLMM_GPIO_CFG121(9:9)</t>
  </si>
  <si>
    <t>TLMM_GPIO_IN_OUT121(1:1)</t>
  </si>
  <si>
    <t>PDC89_GIC601</t>
  </si>
  <si>
    <t>WUP_GPIO_121</t>
  </si>
  <si>
    <t>TLMM_GPIO_CFG121(5:2)=0</t>
  </si>
  <si>
    <t>QUP_L0[5]</t>
  </si>
  <si>
    <t>TLMM_GPIO_CFG121(5:2)=1</t>
  </si>
  <si>
    <t>RGMII_TX_CTL/RMII_TX_EN</t>
  </si>
  <si>
    <t>TLMM_GPIO_CFG121(5:2)=2</t>
  </si>
  <si>
    <t>QDSS_GPIO_TRACECLK_LOCA</t>
  </si>
  <si>
    <t>TLMM_GPIO_CFG121(5:2)=5</t>
  </si>
  <si>
    <t>I2C_QUP5, QUP5</t>
  </si>
  <si>
    <t xml:space="preserve">QNX Ethernet Driver “emac0” </t>
  </si>
  <si>
    <t>GPIO_122</t>
  </si>
  <si>
    <t>AR36</t>
  </si>
  <si>
    <t>AC39</t>
  </si>
  <si>
    <t>AR16</t>
  </si>
  <si>
    <t>AH31</t>
  </si>
  <si>
    <t>TLMM_GPIO_CFG122(1:0)</t>
  </si>
  <si>
    <t>TLMM_GPIO_CFG122(8:6)</t>
  </si>
  <si>
    <t>TLMM_GPIO_CFG122(9:9)</t>
  </si>
  <si>
    <t>TLMM_GPIO_IN_OUT122(1:1)</t>
  </si>
  <si>
    <t>PDC90_GIC602</t>
  </si>
  <si>
    <t>WUP_GPIO_122</t>
  </si>
  <si>
    <t>TLMM_GPIO_CFG122(5:2)=0</t>
  </si>
  <si>
    <t>QUP_L1[5]</t>
  </si>
  <si>
    <t>TLMM_GPIO_CFG122(5:2)=1</t>
  </si>
  <si>
    <t>RGMII_TXD0/RMII_TXDO</t>
  </si>
  <si>
    <t>TLMM_GPIO_CFG122(5:2)=2</t>
  </si>
  <si>
    <t>GPIO_123</t>
  </si>
  <si>
    <t>AP37</t>
  </si>
  <si>
    <t>GPIO_123 (dual_bond)</t>
  </si>
  <si>
    <t>R36</t>
  </si>
  <si>
    <t>TLMM_GPIO_CFG123(1:0)</t>
  </si>
  <si>
    <t>TLMM_GPIO_CFG123(8:6)</t>
  </si>
  <si>
    <t>TLMM_GPIO_CFG123(9:9)</t>
  </si>
  <si>
    <t>TLMM_GPIO_IN_OUT123(1:1)</t>
  </si>
  <si>
    <t>PDC91_GIC603</t>
  </si>
  <si>
    <t>WUP_GPIO_123</t>
  </si>
  <si>
    <t>TLMM_GPIO_CFG123(5:2)=0</t>
  </si>
  <si>
    <t xml:space="preserve">USB2PHY_AC_EN2  </t>
  </si>
  <si>
    <t>TLMM_GPIO_CFG123(5:2)=1</t>
  </si>
  <si>
    <t>QUP_L6_1_CS</t>
  </si>
  <si>
    <t>TLMM_GPIO_CFG123(5:2)=2</t>
  </si>
  <si>
    <t>GPIO_124</t>
  </si>
  <si>
    <t>AP34</t>
  </si>
  <si>
    <t>AT37</t>
  </si>
  <si>
    <t>R38</t>
  </si>
  <si>
    <t>AE28</t>
  </si>
  <si>
    <t>TLMM_GPIO_CFG124(1:0)</t>
  </si>
  <si>
    <t>TLMM_GPIO_CFG124(8:6)</t>
  </si>
  <si>
    <t>TLMM_GPIO_CFG124(9:9)</t>
  </si>
  <si>
    <t>TLMM_GPIO_IN_OUT124(1:1)</t>
  </si>
  <si>
    <t>PDC92_GIC604</t>
  </si>
  <si>
    <t>WUP_GPIO_124</t>
  </si>
  <si>
    <t>TLMM_GPIO_CFG124(5:2)=0</t>
  </si>
  <si>
    <t>EMAC_PHY_INTR</t>
  </si>
  <si>
    <t>EMAC</t>
  </si>
  <si>
    <t>TLMM_GPIO_CFG124(5:2)=1</t>
  </si>
  <si>
    <t>INT?</t>
  </si>
  <si>
    <t>GPIO_125</t>
  </si>
  <si>
    <t>H37</t>
  </si>
  <si>
    <t>TLMM_GPIO_CFG125(1:0)</t>
  </si>
  <si>
    <t>TLMM_GPIO_CFG125(8:6)</t>
  </si>
  <si>
    <t>TLMM_GPIO_CFG125(9:9)</t>
  </si>
  <si>
    <t>TLMM_GPIO_IN_OUT125(1:1)</t>
  </si>
  <si>
    <t>PDC93_GIC605</t>
  </si>
  <si>
    <t>WUP_GPIO_125</t>
  </si>
  <si>
    <t>TLMM_GPIO_CFG125(5:2)=0</t>
  </si>
  <si>
    <t>HS3_MI2S_MCLK</t>
  </si>
  <si>
    <t>HS3_I2S</t>
  </si>
  <si>
    <t>TLMM_GPIO_CFG125(5:2)=1</t>
  </si>
  <si>
    <t>DPLMP / dev_wup</t>
  </si>
  <si>
    <t>GPIO_126</t>
  </si>
  <si>
    <t>C36</t>
  </si>
  <si>
    <t>AD42</t>
  </si>
  <si>
    <t>G34</t>
  </si>
  <si>
    <t>TLMM_GPIO_CFG126(1:0)</t>
  </si>
  <si>
    <t>TLMM_GPIO_CFG126(8:6)</t>
  </si>
  <si>
    <t>TLMM_GPIO_CFG126(9:9)</t>
  </si>
  <si>
    <t>TLMM_GPIO_IN_OUT126(1:1)</t>
  </si>
  <si>
    <t>TLMM_GPIO_CFG126(5:2)=0</t>
  </si>
  <si>
    <t>SEC_MI2S_SCK/PCM2_CLK/TDM2_CLK</t>
  </si>
  <si>
    <t>TDM2</t>
  </si>
  <si>
    <t>TLMM_GPIO_CFG126(5:2)=1</t>
  </si>
  <si>
    <t>QUP_L0[2]</t>
  </si>
  <si>
    <t>QUP2</t>
  </si>
  <si>
    <t>TLMM_GPIO_CFG126(5:2)=2</t>
  </si>
  <si>
    <t>UART_QUP2, QUP2</t>
  </si>
  <si>
    <t>I2C_QUP2, QUP2</t>
  </si>
  <si>
    <t>SPI-M_QUP2, QUP2</t>
  </si>
  <si>
    <t>SPI-S_QUP2, QUP2</t>
  </si>
  <si>
    <t>DSP-SoC</t>
  </si>
  <si>
    <t>QC AFE (AudioFrontEnd) in the M_DSP, Config in QNX by QC (.acdb)</t>
  </si>
  <si>
    <t>GPIO_127</t>
  </si>
  <si>
    <t>D36</t>
  </si>
  <si>
    <t>AC41</t>
  </si>
  <si>
    <t>AA38</t>
  </si>
  <si>
    <t>H34</t>
  </si>
  <si>
    <t>TLMM_GPIO_CFG127(1:0)</t>
  </si>
  <si>
    <t>TLMM_GPIO_CFG127(8:6)</t>
  </si>
  <si>
    <t>TLMM_GPIO_CFG127(9:9)</t>
  </si>
  <si>
    <t>TLMM_GPIO_IN_OUT127(1:1)</t>
  </si>
  <si>
    <t>TLMM_GPIO_CFG127(5:2)=0</t>
  </si>
  <si>
    <t>SEC_MI2S_WS/PCM2_SYNC/TDM2_SYNC</t>
  </si>
  <si>
    <t>TLMM_GPIO_CFG127(5:2)=1</t>
  </si>
  <si>
    <t>QUP_L1[2]</t>
  </si>
  <si>
    <t>TLMM_GPIO_CFG127(5:2)=2</t>
  </si>
  <si>
    <t>GPIO_128</t>
  </si>
  <si>
    <t>AB40</t>
  </si>
  <si>
    <t>AA40</t>
  </si>
  <si>
    <t>J34</t>
  </si>
  <si>
    <t>TLMM_GPIO_CFG128(1:0)</t>
  </si>
  <si>
    <t>TLMM_GPIO_CFG128(8:6)</t>
  </si>
  <si>
    <t>TLMM_GPIO_CFG128(9:9)</t>
  </si>
  <si>
    <t>TLMM_GPIO_IN_OUT128(1:1)</t>
  </si>
  <si>
    <t>TLMM_GPIO_CFG128(5:2)=0</t>
  </si>
  <si>
    <t>SEC_MI2S_DATA0/PCM2_DIN/TDM2_DATA0</t>
  </si>
  <si>
    <t>TLMM_GPIO_CFG128(5:2)=1</t>
  </si>
  <si>
    <t>QUP_L2[2]</t>
  </si>
  <si>
    <t>TLMM_GPIO_CFG128(5:2)=2</t>
  </si>
  <si>
    <t>QC AFE (AudioFrontEnd) in the M_DSP</t>
  </si>
  <si>
    <t>GPIO_129</t>
  </si>
  <si>
    <t>H39</t>
  </si>
  <si>
    <t>AB42</t>
  </si>
  <si>
    <t>K34</t>
  </si>
  <si>
    <t>TLMM_GPIO_CFG129(1:0)</t>
  </si>
  <si>
    <t>TLMM_GPIO_CFG129(8:6)</t>
  </si>
  <si>
    <t>TLMM_GPIO_CFG129(9:9)</t>
  </si>
  <si>
    <t>TLMM_GPIO_IN_OUT129(1:1)</t>
  </si>
  <si>
    <t>PDC94_GIC641</t>
  </si>
  <si>
    <t>WUP_GPIO_129</t>
  </si>
  <si>
    <t>TLMM_GPIO_CFG129(5:2)=0</t>
  </si>
  <si>
    <t>SEC_MI2S_DATA1/PCM2_DOUT/TDM2_DATA1</t>
  </si>
  <si>
    <t>TLMM_GPIO_CFG129(5:2)=1</t>
  </si>
  <si>
    <t>QUP_L3[2]</t>
  </si>
  <si>
    <t>TLMM_GPIO_CFG129(5:2)=2</t>
  </si>
  <si>
    <t>GPIO_130</t>
  </si>
  <si>
    <t>G36</t>
  </si>
  <si>
    <t>AA41</t>
  </si>
  <si>
    <t>Y39</t>
  </si>
  <si>
    <t>L34</t>
  </si>
  <si>
    <t>TLMM_GPIO_CFG130(1:0)</t>
  </si>
  <si>
    <t>TLMM_GPIO_CFG130(8:6)</t>
  </si>
  <si>
    <t>TLMM_GPIO_CFG130(9:9)</t>
  </si>
  <si>
    <t>TLMM_GPIO_IN_OUT130(1:1)</t>
  </si>
  <si>
    <t>TLMM_GPIO_CFG130(5:2)=0</t>
  </si>
  <si>
    <t>SEC_MI2S_MCLK</t>
  </si>
  <si>
    <t>TLMM_GPIO_CFG130(5:2)=1</t>
  </si>
  <si>
    <t>GPIO_131</t>
  </si>
  <si>
    <t>AY38</t>
  </si>
  <si>
    <t>TLMM_GPIO_CFG131(1:0)</t>
  </si>
  <si>
    <t>TLMM_GPIO_CFG131(8:6)</t>
  </si>
  <si>
    <t>TLMM_GPIO_CFG131(9:9)</t>
  </si>
  <si>
    <t>TLMM_GPIO_IN_OUT131(1:1)</t>
  </si>
  <si>
    <t>TLMM_GPIO_CFG131(5:2)=0</t>
  </si>
  <si>
    <t>TER_MI2S_DATA1/PCM3_DOUT/TDM3_DATA1</t>
  </si>
  <si>
    <t>TDM3</t>
  </si>
  <si>
    <t>TLMM_GPIO_CFG131(5:2)=1</t>
  </si>
  <si>
    <t>GCC_GP1_CLK_MIRB</t>
  </si>
  <si>
    <t>TLMM_GPIO_CFG131(5:2)=2</t>
  </si>
  <si>
    <t>unused in CCS20</t>
  </si>
  <si>
    <t>QC AFE (AudioFrontEnd) in the DSP</t>
  </si>
  <si>
    <t>CPU_A2B_TDM_1V8:RXD1, Unused</t>
  </si>
  <si>
    <t>A2B:UNUSED</t>
  </si>
  <si>
    <t>GPIO_132</t>
  </si>
  <si>
    <t>G38</t>
  </si>
  <si>
    <t>BA37</t>
  </si>
  <si>
    <t>TLMM_GPIO_CFG132(1:0)</t>
  </si>
  <si>
    <t>TLMM_GPIO_CFG132(8:6)</t>
  </si>
  <si>
    <t>TLMM_GPIO_CFG132(9:9)</t>
  </si>
  <si>
    <t>TLMM_GPIO_IN_OUT132(1:1)</t>
  </si>
  <si>
    <t>PDC105_GIC652</t>
  </si>
  <si>
    <t>WUP_GPIO_132</t>
  </si>
  <si>
    <t>TLMM_GPIO_CFG132(5:2)=0</t>
  </si>
  <si>
    <t>TER_MI2S_MCLK</t>
  </si>
  <si>
    <t>TLMM_GPIO_CFG132(5:2)=1</t>
  </si>
  <si>
    <t>GP_PDM_MIRA[2]</t>
  </si>
  <si>
    <t>TLMM_GPIO_CFG132(5:2)=2</t>
  </si>
  <si>
    <t>QDSS_GPIO_TRACEDATA_LOCA[11]</t>
  </si>
  <si>
    <t>TLMM_GPIO_CFG132(5:2)=3</t>
  </si>
  <si>
    <t>GPIO_133</t>
  </si>
  <si>
    <t>J35</t>
  </si>
  <si>
    <t>L38</t>
  </si>
  <si>
    <t>AY36</t>
  </si>
  <si>
    <t>AE34</t>
  </si>
  <si>
    <t>TLMM_GPIO_CFG133(1:0)</t>
  </si>
  <si>
    <t>TLMM_GPIO_CFG133(8:6)</t>
  </si>
  <si>
    <t>TLMM_GPIO_CFG133(9:9)</t>
  </si>
  <si>
    <t>TLMM_GPIO_IN_OUT133(1:1)</t>
  </si>
  <si>
    <t>PDC83_GIC595</t>
  </si>
  <si>
    <t>WUP_GPIO_133</t>
  </si>
  <si>
    <t>TLMM_GPIO_CFG133(5:2)=0</t>
  </si>
  <si>
    <t>TER_MI2S_SCK/PCM3_CLK/TDM3_CLK</t>
  </si>
  <si>
    <t>TLMM_GPIO_CFG133(5:2)=1</t>
  </si>
  <si>
    <t>QDSS_GPIO_TRACEDATA_LOCA[8]</t>
  </si>
  <si>
    <t>TLMM_GPIO_CFG133(5:2)=2</t>
  </si>
  <si>
    <r>
      <t xml:space="preserve">D5700(J35) </t>
    </r>
    <r>
      <rPr>
        <b/>
        <sz val="10"/>
        <color theme="1"/>
        <rFont val="Arial"/>
        <family val="2"/>
      </rPr>
      <t>CPU_RVCD_I2S_1V8:I2S_CLK</t>
    </r>
    <r>
      <rPr>
        <sz val="10"/>
        <rFont val="Arial"/>
      </rPr>
      <t>,D1870=</t>
    </r>
    <r>
      <rPr>
        <b/>
        <sz val="10"/>
        <color rgb="FFC00000"/>
        <rFont val="Arial"/>
        <family val="2"/>
      </rPr>
      <t>MAX9288</t>
    </r>
    <r>
      <rPr>
        <sz val="10"/>
        <rFont val="Arial"/>
      </rPr>
      <t>(</t>
    </r>
    <r>
      <rPr>
        <b/>
        <sz val="10"/>
        <color rgb="FFC00000"/>
        <rFont val="Arial"/>
        <family val="2"/>
      </rPr>
      <t>SCK</t>
    </r>
    <r>
      <rPr>
        <sz val="10"/>
        <rFont val="Arial"/>
      </rPr>
      <t>) ENDPNT</t>
    </r>
  </si>
  <si>
    <t>GPIO_134</t>
  </si>
  <si>
    <t>H35</t>
  </si>
  <si>
    <t>K38</t>
  </si>
  <si>
    <t>BA35</t>
  </si>
  <si>
    <t>AF34</t>
  </si>
  <si>
    <t>TLMM_GPIO_CFG134(1:0)</t>
  </si>
  <si>
    <t>TLMM_GPIO_CFG134(8:6)</t>
  </si>
  <si>
    <t>TLMM_GPIO_CFG134(9:9)</t>
  </si>
  <si>
    <t>TLMM_GPIO_IN_OUT134(1:1)</t>
  </si>
  <si>
    <t>PDC36_GIC548</t>
  </si>
  <si>
    <t>WUP_GPIO_134</t>
  </si>
  <si>
    <t>TLMM_GPIO_CFG134(5:2)=0</t>
  </si>
  <si>
    <t>TER_MI2S_WS/PCM3_SYNC/TDM3_SYNC</t>
  </si>
  <si>
    <t>TLMM_GPIO_CFG134(5:2)=1</t>
  </si>
  <si>
    <t>QDSS_GPIO_TRACEDATA_LOCA[9]</t>
  </si>
  <si>
    <t>TLMM_GPIO_CFG134(5:2)=2</t>
  </si>
  <si>
    <r>
      <t xml:space="preserve">D5700(H35) </t>
    </r>
    <r>
      <rPr>
        <b/>
        <sz val="10"/>
        <color theme="1"/>
        <rFont val="Arial"/>
        <family val="2"/>
      </rPr>
      <t>CPU_RVCD_I2S_1V8:I2S_WS</t>
    </r>
    <r>
      <rPr>
        <sz val="10"/>
        <rFont val="Arial"/>
      </rPr>
      <t>,D1870=</t>
    </r>
    <r>
      <rPr>
        <b/>
        <sz val="10"/>
        <color rgb="FFC00000"/>
        <rFont val="Arial"/>
        <family val="2"/>
      </rPr>
      <t>MAX9288</t>
    </r>
    <r>
      <rPr>
        <sz val="10"/>
        <rFont val="Arial"/>
      </rPr>
      <t>(</t>
    </r>
    <r>
      <rPr>
        <b/>
        <sz val="10"/>
        <color rgb="FFC00000"/>
        <rFont val="Arial"/>
        <family val="2"/>
      </rPr>
      <t>WS</t>
    </r>
    <r>
      <rPr>
        <sz val="10"/>
        <rFont val="Arial"/>
      </rPr>
      <t>) ENDPNT</t>
    </r>
  </si>
  <si>
    <t>GPIO_135</t>
  </si>
  <si>
    <t>G35</t>
  </si>
  <si>
    <t>J38</t>
  </si>
  <si>
    <t>AY34</t>
  </si>
  <si>
    <t>AG34</t>
  </si>
  <si>
    <t>TLMM_GPIO_CFG135(1:0)</t>
  </si>
  <si>
    <t>TLMM_GPIO_CFG135(8:6)</t>
  </si>
  <si>
    <t>TLMM_GPIO_CFG135(9:9)</t>
  </si>
  <si>
    <t>TLMM_GPIO_IN_OUT135(1:1)</t>
  </si>
  <si>
    <t>TLMM_GPIO_CFG135(5:2)=0</t>
  </si>
  <si>
    <t>TER_MI2S_DATA0/PCM3_DIN/TDM3_DATA0</t>
  </si>
  <si>
    <t>TLMM_GPIO_CFG135(5:2)=1</t>
  </si>
  <si>
    <r>
      <t xml:space="preserve">D5700(G35) </t>
    </r>
    <r>
      <rPr>
        <b/>
        <sz val="10"/>
        <color theme="1"/>
        <rFont val="Arial"/>
        <family val="2"/>
      </rPr>
      <t>CPU_RVCD_I2S_1V8:I2S_DOUT</t>
    </r>
    <r>
      <rPr>
        <sz val="10"/>
        <rFont val="Arial"/>
      </rPr>
      <t>,D1870=</t>
    </r>
    <r>
      <rPr>
        <b/>
        <sz val="10"/>
        <color rgb="FFC00000"/>
        <rFont val="Arial"/>
        <family val="2"/>
      </rPr>
      <t>MAX9288</t>
    </r>
    <r>
      <rPr>
        <sz val="10"/>
        <rFont val="Arial"/>
      </rPr>
      <t>(</t>
    </r>
    <r>
      <rPr>
        <b/>
        <sz val="10"/>
        <color rgb="FFC00000"/>
        <rFont val="Arial"/>
        <family val="2"/>
      </rPr>
      <t>SD</t>
    </r>
    <r>
      <rPr>
        <sz val="10"/>
        <rFont val="Arial"/>
      </rPr>
      <t>) ENDPNT</t>
    </r>
  </si>
  <si>
    <t>audio short cutbetween audion domains</t>
  </si>
  <si>
    <t>GPIO_136</t>
  </si>
  <si>
    <t>K37</t>
  </si>
  <si>
    <t>H42</t>
  </si>
  <si>
    <t>T39</t>
  </si>
  <si>
    <t>TLMM_GPIO_CFG136(1:0)</t>
  </si>
  <si>
    <t>TLMM_GPIO_CFG136(8:6)</t>
  </si>
  <si>
    <t>TLMM_GPIO_CFG136(9:9)</t>
  </si>
  <si>
    <t>TLMM_GPIO_IN_OUT136(1:1)</t>
  </si>
  <si>
    <t>PDC97_GIC644</t>
  </si>
  <si>
    <t>FORCED_USB_BOOT</t>
  </si>
  <si>
    <t>WUP_GPIO_136</t>
  </si>
  <si>
    <t>TLMM_GPIO_CFG136(5:2)=0</t>
  </si>
  <si>
    <t>QUA_MI2S_MCLK</t>
  </si>
  <si>
    <t>TDM4</t>
  </si>
  <si>
    <t>TLMM_GPIO_CFG136(5:2)=1</t>
  </si>
  <si>
    <t>GCC_GP1_CLK_MIRA</t>
  </si>
  <si>
    <t>TLMM_GPIO_CFG136(5:2)=2</t>
  </si>
  <si>
    <t>SCC_CPU_BOOT_1V8:BOOT_MODE0, 
SA8195SIP_BOOTCFG_1V8:FORCE_USB</t>
  </si>
  <si>
    <t>CPU_BOOT, 
SA8195SIP_HW</t>
  </si>
  <si>
    <r>
      <t>SCC_CPU_BOOT_1V8:BOOT_MODE0</t>
    </r>
    <r>
      <rPr>
        <b/>
        <sz val="10"/>
        <color theme="1"/>
        <rFont val="Arial"/>
        <family val="2"/>
      </rPr>
      <t xml:space="preserve"> R5973 GND</t>
    </r>
    <r>
      <rPr>
        <sz val="10"/>
        <rFont val="Arial"/>
      </rPr>
      <t>,</t>
    </r>
    <r>
      <rPr>
        <sz val="8"/>
        <color theme="1"/>
        <rFont val="Arial"/>
        <family val="2"/>
      </rPr>
      <t>CPU_DBG_CTRL_3V3:BOOT_MODE0</t>
    </r>
    <r>
      <rPr>
        <b/>
        <sz val="10"/>
        <color theme="1"/>
        <rFont val="Arial"/>
        <family val="2"/>
      </rPr>
      <t xml:space="preserve"> R8676 GND</t>
    </r>
  </si>
  <si>
    <t>GPIO_137</t>
  </si>
  <si>
    <t>D37</t>
  </si>
  <si>
    <t>T37</t>
  </si>
  <si>
    <t>TLMM_GPIO_CFG137(1:0)</t>
  </si>
  <si>
    <t>TLMM_GPIO_CFG137(8:6)</t>
  </si>
  <si>
    <t>TLMM_GPIO_CFG137(9:9)</t>
  </si>
  <si>
    <t>TLMM_GPIO_IN_OUT137(1:1)</t>
  </si>
  <si>
    <t>TLMM_GPIO_CFG137(5:2)=0</t>
  </si>
  <si>
    <t>QUA_MI2S_SCK/PCM4_CLK/TDM4_CLK</t>
  </si>
  <si>
    <t>TLMM_GPIO_CFG137(5:2)=1</t>
  </si>
  <si>
    <t>GCC_GP2_CLK_MIRA</t>
  </si>
  <si>
    <t>TLMM_GPIO_CFG137(5:2)=2</t>
  </si>
  <si>
    <t>Config in QNX by QC (.acdb)</t>
  </si>
  <si>
    <t>GPIO_138</t>
  </si>
  <si>
    <t>J41</t>
  </si>
  <si>
    <t>U38</t>
  </si>
  <si>
    <t>TLMM_GPIO_CFG138(1:0)</t>
  </si>
  <si>
    <t>TLMM_GPIO_CFG138(8:6)</t>
  </si>
  <si>
    <t>TLMM_GPIO_CFG138(9:9)</t>
  </si>
  <si>
    <t>TLMM_GPIO_IN_OUT138(1:1)</t>
  </si>
  <si>
    <t>TLMM_GPIO_CFG138(5:2)=0</t>
  </si>
  <si>
    <t>QUA_MI2S_WS/PCM4_SYNC/TDM4_SYNC</t>
  </si>
  <si>
    <t>TLMM_GPIO_CFG138(5:2)=1</t>
  </si>
  <si>
    <t>GCC_GP3_CLK_MIRA</t>
  </si>
  <si>
    <t>TLMM_GPIO_CFG138(5:2)=2</t>
  </si>
  <si>
    <t>GPIO_139</t>
  </si>
  <si>
    <t>K40</t>
  </si>
  <si>
    <t>U36</t>
  </si>
  <si>
    <t>TLMM_GPIO_CFG139(1:0)</t>
  </si>
  <si>
    <t>TLMM_GPIO_CFG139(8:6)</t>
  </si>
  <si>
    <t>TLMM_GPIO_CFG139(9:9)</t>
  </si>
  <si>
    <t>TLMM_GPIO_IN_OUT139(1:1)</t>
  </si>
  <si>
    <t>TLMM_GPIO_CFG139(5:2)=0</t>
  </si>
  <si>
    <t>QUA_MI2S_DATA0/PCM4_DIN/TDM4_DATA0</t>
  </si>
  <si>
    <t>TLMM_GPIO_CFG139(5:2)=1</t>
  </si>
  <si>
    <t>GPIO_140</t>
  </si>
  <si>
    <t>J40</t>
  </si>
  <si>
    <t>V39</t>
  </si>
  <si>
    <t>K35</t>
  </si>
  <si>
    <t>TLMM_GPIO_CFG140(1:0)</t>
  </si>
  <si>
    <t>TLMM_GPIO_CFG140(8:6)</t>
  </si>
  <si>
    <t>TLMM_GPIO_CFG140(9:9)</t>
  </si>
  <si>
    <t>TLMM_GPIO_IN_OUT140(1:1)</t>
  </si>
  <si>
    <t>TLMM_GPIO_CFG140(5:2)=0</t>
  </si>
  <si>
    <t>QUA_MI2S_DATA1/PCM4_DOUT/TDM4_DATA1</t>
  </si>
  <si>
    <t>TLMM_GPIO_CFG140(5:2)=1</t>
  </si>
  <si>
    <t>n/a. GM_VCU</t>
  </si>
  <si>
    <t>GPIO_141</t>
  </si>
  <si>
    <t>L39</t>
  </si>
  <si>
    <t>V37</t>
  </si>
  <si>
    <t>L35</t>
  </si>
  <si>
    <t>TLMM_GPIO_CFG141(1:0)</t>
  </si>
  <si>
    <t>TLMM_GPIO_CFG141(8:6)</t>
  </si>
  <si>
    <t>TLMM_GPIO_CFG141(9:9)</t>
  </si>
  <si>
    <t>TLMM_GPIO_IN_OUT141(1:1)</t>
  </si>
  <si>
    <t>TLMM_GPIO_CFG141(5:2)=0</t>
  </si>
  <si>
    <t>QUA_MI2S_DATA2/TDM4_DATA2</t>
  </si>
  <si>
    <t>TLMM_GPIO_CFG141(5:2)=1</t>
  </si>
  <si>
    <t>GPIO_142</t>
  </si>
  <si>
    <t>J37</t>
  </si>
  <si>
    <t>L40</t>
  </si>
  <si>
    <t>M38</t>
  </si>
  <si>
    <t>W38</t>
  </si>
  <si>
    <t>M35</t>
  </si>
  <si>
    <t>TLMM_GPIO_CFG142(1:0)</t>
  </si>
  <si>
    <t>TLMM_GPIO_CFG142(8:6)</t>
  </si>
  <si>
    <t>TLMM_GPIO_CFG142(9:9)</t>
  </si>
  <si>
    <t>TLMM_GPIO_IN_OUT142(1:1)</t>
  </si>
  <si>
    <t>PDC103_GIC650</t>
  </si>
  <si>
    <t>WUP_GPIO_142</t>
  </si>
  <si>
    <t>TLMM_GPIO_CFG142(5:2)=0</t>
  </si>
  <si>
    <t>QUA_MI2S_DATA3/TDM4_DATA3</t>
  </si>
  <si>
    <t>TLMM_GPIO_CFG142(5:2)=1</t>
  </si>
  <si>
    <t>GP_PDM_MIRB[2]</t>
  </si>
  <si>
    <t>TLMM_GPIO_CFG142(5:2)=2</t>
  </si>
  <si>
    <r>
      <t xml:space="preserve">D5700(J37) </t>
    </r>
    <r>
      <rPr>
        <b/>
        <sz val="10"/>
        <color theme="1"/>
        <rFont val="Arial"/>
        <family val="2"/>
      </rPr>
      <t>CPU_BTWLAN_CTRL_1V8:WL_SW_CTRL</t>
    </r>
    <r>
      <rPr>
        <sz val="10"/>
        <rFont val="Arial"/>
      </rPr>
      <t>,R7324(2) z02.SIGN001156,D7300=</t>
    </r>
    <r>
      <rPr>
        <b/>
        <sz val="10"/>
        <color rgb="FFC00000"/>
        <rFont val="Arial"/>
        <family val="2"/>
      </rPr>
      <t>UGKZDA1</t>
    </r>
    <r>
      <rPr>
        <sz val="10"/>
        <rFont val="Arial"/>
      </rPr>
      <t>(</t>
    </r>
    <r>
      <rPr>
        <b/>
        <sz val="10"/>
        <color rgb="FFC00000"/>
        <rFont val="Arial"/>
        <family val="2"/>
      </rPr>
      <t>NC10</t>
    </r>
    <r>
      <rPr>
        <sz val="10"/>
        <rFont val="Arial"/>
      </rPr>
      <t>) ENDPNT</t>
    </r>
  </si>
  <si>
    <t>GPIO_143</t>
  </si>
  <si>
    <t>K36</t>
  </si>
  <si>
    <t>M39</t>
  </si>
  <si>
    <t>AD40</t>
  </si>
  <si>
    <t>AB39</t>
  </si>
  <si>
    <t>TLMM_GPIO_CFG143(1:0)</t>
  </si>
  <si>
    <t>TLMM_GPIO_CFG143(8:6)</t>
  </si>
  <si>
    <t>TLMM_GPIO_CFG143(9:9)</t>
  </si>
  <si>
    <t>TLMM_GPIO_IN_OUT143(1:1)</t>
  </si>
  <si>
    <t>TLMM_GPIO_CFG143(5:2)=0</t>
  </si>
  <si>
    <t>PRI_MI2S_MCLK</t>
  </si>
  <si>
    <t>TDM1</t>
  </si>
  <si>
    <t>TLMM_GPIO_CFG143(5:2)=1</t>
  </si>
  <si>
    <t>GPIO_144</t>
  </si>
  <si>
    <t>J36</t>
  </si>
  <si>
    <t>AE41</t>
  </si>
  <si>
    <t>AC40</t>
  </si>
  <si>
    <t>TLMM_GPIO_CFG144(1:0)</t>
  </si>
  <si>
    <t>TLMM_GPIO_CFG144(8:6)</t>
  </si>
  <si>
    <t>TLMM_GPIO_CFG144(9:9)</t>
  </si>
  <si>
    <t>TLMM_GPIO_IN_OUT144(1:1)</t>
  </si>
  <si>
    <t>PDC115_GIC662,PDC122_GIC669</t>
  </si>
  <si>
    <t>WUP_GPIO_144</t>
  </si>
  <si>
    <t>TLMM_GPIO_CFG144(5:2)=0</t>
  </si>
  <si>
    <t>PRI_MI2S_SCK/PCM1_CLK/TDM1_CLK</t>
  </si>
  <si>
    <t>TLMM_GPIO_CFG144(5:2)=1</t>
  </si>
  <si>
    <t>QUP_L0[3]</t>
  </si>
  <si>
    <t>QUP3</t>
  </si>
  <si>
    <t>TLMM_GPIO_CFG144(5:2)=2</t>
  </si>
  <si>
    <t>UART_QUP3, QUP3</t>
  </si>
  <si>
    <t>I2C_QUP3, QUP3</t>
  </si>
  <si>
    <t>I3C_QUP3, QUP3</t>
  </si>
  <si>
    <t>SPI-M_QUP3, QUP3</t>
  </si>
  <si>
    <t>BTWLAN_RN:I2S</t>
  </si>
  <si>
    <r>
      <t xml:space="preserve">D5700(J36) </t>
    </r>
    <r>
      <rPr>
        <b/>
        <sz val="10"/>
        <color theme="1"/>
        <rFont val="Arial"/>
        <family val="2"/>
      </rPr>
      <t>CPU_BT_I2S_1V8:I2S_BCLK</t>
    </r>
    <r>
      <rPr>
        <sz val="10"/>
        <rFont val="Arial"/>
      </rPr>
      <t>,R7310(2) z02.SIGN00147,D7300=</t>
    </r>
    <r>
      <rPr>
        <b/>
        <sz val="10"/>
        <color rgb="FFC00000"/>
        <rFont val="Arial"/>
        <family val="2"/>
      </rPr>
      <t>UGKZDA1</t>
    </r>
    <r>
      <rPr>
        <sz val="10"/>
        <rFont val="Arial"/>
      </rPr>
      <t>(</t>
    </r>
    <r>
      <rPr>
        <b/>
        <sz val="10"/>
        <color rgb="FFC00000"/>
        <rFont val="Arial"/>
        <family val="2"/>
      </rPr>
      <t>BT_CLK/BT_I2S_SCK</t>
    </r>
    <r>
      <rPr>
        <sz val="10"/>
        <rFont val="Arial"/>
      </rPr>
      <t>) ENDPNT</t>
    </r>
  </si>
  <si>
    <t>GPIO_145</t>
  </si>
  <si>
    <t>K39</t>
  </si>
  <si>
    <t>AF40</t>
  </si>
  <si>
    <t>TLMM_GPIO_CFG145(1:0)</t>
  </si>
  <si>
    <t>TLMM_GPIO_CFG145(8:6)</t>
  </si>
  <si>
    <t>TLMM_GPIO_CFG145(9:9)</t>
  </si>
  <si>
    <t>TLMM_GPIO_IN_OUT145(1:1)</t>
  </si>
  <si>
    <t>TLMM_GPIO_CFG145(5:2)=0</t>
  </si>
  <si>
    <t>PRI_MI2S_WS/PCM1_SYNC/TDM1_SYNC</t>
  </si>
  <si>
    <t>TLMM_GPIO_CFG145(5:2)=1</t>
  </si>
  <si>
    <t>QUP_L1[3]</t>
  </si>
  <si>
    <t>TLMM_GPIO_CFG145(5:2)=2</t>
  </si>
  <si>
    <r>
      <t xml:space="preserve">D5700(H36) </t>
    </r>
    <r>
      <rPr>
        <b/>
        <sz val="10"/>
        <color theme="1"/>
        <rFont val="Arial"/>
        <family val="2"/>
      </rPr>
      <t>CPU_BT_I2S_1V8:I2S_LRCLK</t>
    </r>
    <r>
      <rPr>
        <sz val="10"/>
        <rFont val="Arial"/>
      </rPr>
      <t>,R7311(2) z02.SIGN00148,D7300=</t>
    </r>
    <r>
      <rPr>
        <b/>
        <sz val="10"/>
        <color rgb="FFC00000"/>
        <rFont val="Arial"/>
        <family val="2"/>
      </rPr>
      <t>UGKZDA1</t>
    </r>
    <r>
      <rPr>
        <sz val="10"/>
        <rFont val="Arial"/>
      </rPr>
      <t>(</t>
    </r>
    <r>
      <rPr>
        <b/>
        <sz val="10"/>
        <color rgb="FFC00000"/>
        <rFont val="Arial"/>
        <family val="2"/>
      </rPr>
      <t>BT_PCM_SYNC/BT_I2S_WS</t>
    </r>
    <r>
      <rPr>
        <sz val="10"/>
        <rFont val="Arial"/>
      </rPr>
      <t>) ENDPNT</t>
    </r>
  </si>
  <si>
    <t>GPIO_146</t>
  </si>
  <si>
    <t>AG41</t>
  </si>
  <si>
    <t>AF35</t>
  </si>
  <si>
    <t>TLMM_GPIO_CFG146(1:0)</t>
  </si>
  <si>
    <t>TLMM_GPIO_CFG146(8:6)</t>
  </si>
  <si>
    <t>TLMM_GPIO_CFG146(9:9)</t>
  </si>
  <si>
    <t>TLMM_GPIO_IN_OUT146(1:1)</t>
  </si>
  <si>
    <t>TLMM_GPIO_CFG146(5:2)=0</t>
  </si>
  <si>
    <t>PRI_MI2S_DATA0/PCM1_DIN/TDM1_DATA0</t>
  </si>
  <si>
    <t>TLMM_GPIO_CFG146(5:2)=1</t>
  </si>
  <si>
    <t>QUP_L2[3]</t>
  </si>
  <si>
    <t>TLMM_GPIO_CFG146(5:2)=2</t>
  </si>
  <si>
    <t>GPIO_147</t>
  </si>
  <si>
    <t>N38</t>
  </si>
  <si>
    <t>AH40</t>
  </si>
  <si>
    <t>AD39</t>
  </si>
  <si>
    <t>TLMM_GPIO_CFG147(1:0)</t>
  </si>
  <si>
    <t>TLMM_GPIO_CFG147(8:6)</t>
  </si>
  <si>
    <t>TLMM_GPIO_CFG147(9:9)</t>
  </si>
  <si>
    <t>TLMM_GPIO_IN_OUT147(1:1)</t>
  </si>
  <si>
    <t>PDC102_GIC649</t>
  </si>
  <si>
    <t>WUP_GPIO_147</t>
  </si>
  <si>
    <t>TLMM_GPIO_CFG147(5:2)=0</t>
  </si>
  <si>
    <t>PRI_MI2S_DATA1/PCM1_DOUT/TDM1_DATA1</t>
  </si>
  <si>
    <t>TLMM_GPIO_CFG147(5:2)=1</t>
  </si>
  <si>
    <t>QUP_L3[3]</t>
  </si>
  <si>
    <t>TLMM_GPIO_CFG147(5:2)=2</t>
  </si>
  <si>
    <r>
      <t xml:space="preserve">D5700(L35) </t>
    </r>
    <r>
      <rPr>
        <b/>
        <sz val="10"/>
        <color theme="1"/>
        <rFont val="Arial"/>
        <family val="2"/>
      </rPr>
      <t>CPU_BT_I2S_1V8:I2S_RXD</t>
    </r>
    <r>
      <rPr>
        <sz val="10"/>
        <rFont val="Arial"/>
      </rPr>
      <t>,R7303(2) z02.SIGN00145,D7300=</t>
    </r>
    <r>
      <rPr>
        <b/>
        <sz val="10"/>
        <color rgb="FFC00000"/>
        <rFont val="Arial"/>
        <family val="2"/>
      </rPr>
      <t>UGKZDA1</t>
    </r>
    <r>
      <rPr>
        <sz val="10"/>
        <rFont val="Arial"/>
      </rPr>
      <t>(</t>
    </r>
    <r>
      <rPr>
        <b/>
        <sz val="10"/>
        <color rgb="FFC00000"/>
        <rFont val="Arial"/>
        <family val="2"/>
      </rPr>
      <t>BT_IN/BT_I2S_SD_IN</t>
    </r>
    <r>
      <rPr>
        <sz val="10"/>
        <rFont val="Arial"/>
      </rPr>
      <t>) ENDPNT</t>
    </r>
  </si>
  <si>
    <t>GPIO_148</t>
  </si>
  <si>
    <t>AJ41</t>
  </si>
  <si>
    <t>AE40</t>
  </si>
  <si>
    <t>TLMM_GPIO_CFG148(1:0)</t>
  </si>
  <si>
    <t>TLMM_GPIO_CFG148(8:6)</t>
  </si>
  <si>
    <t>TLMM_GPIO_CFG148(9:9)</t>
  </si>
  <si>
    <t>TLMM_GPIO_IN_OUT148(1:1)</t>
  </si>
  <si>
    <t>TLMM_GPIO_CFG148(5:2)=0</t>
  </si>
  <si>
    <t>QUIN_MI2S_MCLK</t>
  </si>
  <si>
    <t>TDM5</t>
  </si>
  <si>
    <t>TLMM_GPIO_CFG148(5:2)=1</t>
  </si>
  <si>
    <t>AUDIO_REF_CLK</t>
  </si>
  <si>
    <t>AUDIO</t>
  </si>
  <si>
    <t>TLMM_GPIO_CFG148(5:2)=2</t>
  </si>
  <si>
    <t>GPIO_149</t>
  </si>
  <si>
    <t>AK40</t>
  </si>
  <si>
    <t>TLMM_GPIO_CFG149(1:0)</t>
  </si>
  <si>
    <t>TLMM_GPIO_CFG149(8:6)</t>
  </si>
  <si>
    <t>TLMM_GPIO_CFG149(9:9)</t>
  </si>
  <si>
    <t>TLMM_GPIO_IN_OUT149(1:1)</t>
  </si>
  <si>
    <t>TLMM_GPIO_CFG149(5:2)=0</t>
  </si>
  <si>
    <t>LPASS_SLIMBUS_CLK</t>
  </si>
  <si>
    <t>SLIMBUS</t>
  </si>
  <si>
    <t>TLMM_GPIO_CFG149(5:2)=1</t>
  </si>
  <si>
    <t>QUIN_MI2S_SCK/PCM5_CLK/TDM5_CLK</t>
  </si>
  <si>
    <t>TLMM_GPIO_CFG149(5:2)=2</t>
  </si>
  <si>
    <t>GPIO_150</t>
  </si>
  <si>
    <t>L37</t>
  </si>
  <si>
    <t>AL41</t>
  </si>
  <si>
    <t>TLMM_GPIO_CFG150(1:0)</t>
  </si>
  <si>
    <t>TLMM_GPIO_CFG150(8:6)</t>
  </si>
  <si>
    <t>TLMM_GPIO_CFG150(9:9)</t>
  </si>
  <si>
    <t>TLMM_GPIO_IN_OUT150(1:1)</t>
  </si>
  <si>
    <t>PDC107_GIC654</t>
  </si>
  <si>
    <t>WUP_GPIO_150</t>
  </si>
  <si>
    <t>TLMM_GPIO_CFG150(5:2)=0</t>
  </si>
  <si>
    <t>LPASS_SLIMBUS_DATA0</t>
  </si>
  <si>
    <t>TLMM_GPIO_CFG150(5:2)=1</t>
  </si>
  <si>
    <t>QUIN_MI2S_DATA0/PCM5_DIN/TDM5_DATA0</t>
  </si>
  <si>
    <t>TLMM_GPIO_CFG150(5:2)=2</t>
  </si>
  <si>
    <t>GPIO_151</t>
  </si>
  <si>
    <t>M37</t>
  </si>
  <si>
    <t>AM40</t>
  </si>
  <si>
    <t>AF39</t>
  </si>
  <si>
    <t>TLMM_GPIO_CFG151(1:0)</t>
  </si>
  <si>
    <t>TLMM_GPIO_CFG151(8:6)</t>
  </si>
  <si>
    <t>TLMM_GPIO_CFG151(9:9)</t>
  </si>
  <si>
    <t>TLMM_GPIO_IN_OUT151(1:1)</t>
  </si>
  <si>
    <t>TLMM_GPIO_CFG151(5:2)=0</t>
  </si>
  <si>
    <t>LPASS_SLIMBUS_DATA1</t>
  </si>
  <si>
    <t>TLMM_GPIO_CFG151(5:2)=1</t>
  </si>
  <si>
    <t>QUIN_MI2S_WS/PCM5_SYNC/TDM5_SYNC</t>
  </si>
  <si>
    <t>TLMM_GPIO_CFG151(5:2)=2</t>
  </si>
  <si>
    <t>GPIO_152</t>
  </si>
  <si>
    <t>N37</t>
  </si>
  <si>
    <t>AN41</t>
  </si>
  <si>
    <t>AG40</t>
  </si>
  <si>
    <t>TLMM_GPIO_CFG152(1:0)</t>
  </si>
  <si>
    <t>TLMM_GPIO_CFG152(8:6)</t>
  </si>
  <si>
    <t>TLMM_GPIO_CFG152(9:9)</t>
  </si>
  <si>
    <t>TLMM_GPIO_IN_OUT152(1:1)</t>
  </si>
  <si>
    <t>PDC108_GIC655</t>
  </si>
  <si>
    <t>WUP_GPIO_152</t>
  </si>
  <si>
    <t>TLMM_GPIO_CFG152(5:2)=0</t>
  </si>
  <si>
    <t>LPASS_SLIMBUS_DATA2</t>
  </si>
  <si>
    <t>TLMM_GPIO_CFG152(5:2)=1</t>
  </si>
  <si>
    <t>QUIN_MI2S_DATA1/PCM5_DOUT/TDM5_DATA1</t>
  </si>
  <si>
    <t>TLMM_GPIO_CFG152(5:2)=2</t>
  </si>
  <si>
    <t>GPIO_153</t>
  </si>
  <si>
    <t>AG37</t>
  </si>
  <si>
    <t>AU41</t>
  </si>
  <si>
    <t>TLMM_GPIO_CFG153(1:0)</t>
  </si>
  <si>
    <t>TLMM_GPIO_CFG153(8:6)</t>
  </si>
  <si>
    <t>TLMM_GPIO_CFG153(9:9)</t>
  </si>
  <si>
    <t>TLMM_GPIO_IN_OUT153(1:1)</t>
  </si>
  <si>
    <t>PDC109_GIC656</t>
  </si>
  <si>
    <t>WUP_GPIO_153</t>
  </si>
  <si>
    <t>TLMM_GPIO_CFG153(5:2)=0</t>
  </si>
  <si>
    <t>BTFM_SLIMBUS_DATA</t>
  </si>
  <si>
    <t>TLMM_GPIO_CFG153(5:2)=1</t>
  </si>
  <si>
    <r>
      <t xml:space="preserve">D5700(AE34) </t>
    </r>
    <r>
      <rPr>
        <b/>
        <sz val="10"/>
        <color theme="1"/>
        <rFont val="Arial"/>
        <family val="2"/>
      </rPr>
      <t>CPU_AR_CTRL_1V8:RST_B</t>
    </r>
    <r>
      <rPr>
        <sz val="10"/>
        <rFont val="Arial"/>
      </rPr>
      <t>,D5000=</t>
    </r>
    <r>
      <rPr>
        <b/>
        <sz val="10"/>
        <color rgb="FFC00000"/>
        <rFont val="Arial"/>
        <family val="2"/>
      </rPr>
      <t>MAX96714F</t>
    </r>
    <r>
      <rPr>
        <sz val="10"/>
        <rFont val="Arial"/>
      </rPr>
      <t>(</t>
    </r>
    <r>
      <rPr>
        <b/>
        <sz val="10"/>
        <color rgb="FFC00000"/>
        <rFont val="Arial"/>
        <family val="2"/>
      </rPr>
      <t>PWDNB</t>
    </r>
    <r>
      <rPr>
        <sz val="10"/>
        <rFont val="Arial"/>
      </rPr>
      <t>) ENDPNT</t>
    </r>
  </si>
  <si>
    <r>
      <t>CPU_AR_CTRL_1V8:RST_B</t>
    </r>
    <r>
      <rPr>
        <b/>
        <sz val="10"/>
        <color theme="1"/>
        <rFont val="Arial"/>
        <family val="2"/>
      </rPr>
      <t xml:space="preserve"> R5009 PWR:U18S_CPUPERI</t>
    </r>
  </si>
  <si>
    <t>CPU_VI_DB_CTRL_1V8:CAM8_GPIO</t>
  </si>
  <si>
    <t>GPIO_154</t>
  </si>
  <si>
    <t>AH36</t>
  </si>
  <si>
    <t>AU40</t>
  </si>
  <si>
    <t>W14</t>
  </si>
  <si>
    <t>TLMM_GPIO_CFG154(1:0)</t>
  </si>
  <si>
    <t>TLMM_GPIO_CFG154(8:6)</t>
  </si>
  <si>
    <t>TLMM_GPIO_CFG154(9:9)</t>
  </si>
  <si>
    <t>TLMM_GPIO_IN_OUT154(1:1)</t>
  </si>
  <si>
    <t>TLMM_GPIO_CFG154(5:2)=0</t>
  </si>
  <si>
    <t>BTFM_SLIMBUS_CLK</t>
  </si>
  <si>
    <t>TLMM_GPIO_CFG154(5:2)=1</t>
  </si>
  <si>
    <t>CPU_VI_DB_CTRL_1V8:CAM89_GPIO</t>
  </si>
  <si>
    <t>GPIO_155</t>
  </si>
  <si>
    <t>C34</t>
  </si>
  <si>
    <t>G24</t>
  </si>
  <si>
    <t>TLMM_GPIO_CFG155(1:0)</t>
  </si>
  <si>
    <t>TLMM_GPIO_CFG155(8:6)</t>
  </si>
  <si>
    <t>TLMM_GPIO_CFG155(9:9)</t>
  </si>
  <si>
    <t>TLMM_GPIO_IN_OUT155(1:1)</t>
  </si>
  <si>
    <t>SSC_0</t>
  </si>
  <si>
    <t>SSC</t>
  </si>
  <si>
    <t>TLMM_GPIO_CFG155(12)=1</t>
  </si>
  <si>
    <t>TLMM_GPIO_CFG155(5:2)=0</t>
  </si>
  <si>
    <t>HS1_MI2S_MCLK</t>
  </si>
  <si>
    <t>HS1_I2S</t>
  </si>
  <si>
    <t>TLMM_GPIO_CFG155(5:2)=1</t>
  </si>
  <si>
    <t>I2C_SSC_QUP0, SSC_QUP0</t>
  </si>
  <si>
    <t>I3C_SSC_QUP0, SSC_QUP0</t>
  </si>
  <si>
    <t>CPU_DSP_CTRL_1V8:REQ1 removed</t>
  </si>
  <si>
    <r>
      <t xml:space="preserve">D5700(C34) </t>
    </r>
    <r>
      <rPr>
        <b/>
        <sz val="10"/>
        <color theme="1"/>
        <rFont val="Arial"/>
        <family val="2"/>
      </rPr>
      <t>CPU_AR_CTRL_1V8:LOCK_B</t>
    </r>
    <r>
      <rPr>
        <sz val="10"/>
        <rFont val="Arial"/>
      </rPr>
      <t>,D5000=</t>
    </r>
    <r>
      <rPr>
        <b/>
        <sz val="10"/>
        <color rgb="FFC00000"/>
        <rFont val="Arial"/>
        <family val="2"/>
      </rPr>
      <t>MAX96714F</t>
    </r>
    <r>
      <rPr>
        <sz val="10"/>
        <rFont val="Arial"/>
      </rPr>
      <t>(</t>
    </r>
    <r>
      <rPr>
        <b/>
        <sz val="10"/>
        <color rgb="FFC00000"/>
        <rFont val="Arial"/>
        <family val="2"/>
      </rPr>
      <t>MFP5</t>
    </r>
    <r>
      <rPr>
        <sz val="10"/>
        <rFont val="Arial"/>
      </rPr>
      <t>) ENDPNT,EP5007=EP(1) ENDPNT</t>
    </r>
  </si>
  <si>
    <t>CPU_VI_DB_CTRL_1V8:CAM6_GPIO</t>
  </si>
  <si>
    <t>GPIO_156</t>
  </si>
  <si>
    <t>D34</t>
  </si>
  <si>
    <t>G26</t>
  </si>
  <si>
    <t>TLMM_GPIO_CFG156(1:0)</t>
  </si>
  <si>
    <t>TLMM_GPIO_CFG156(8:6)</t>
  </si>
  <si>
    <t>TLMM_GPIO_CFG156(9:9)</t>
  </si>
  <si>
    <t>TLMM_GPIO_IN_OUT156(1:1)</t>
  </si>
  <si>
    <t>SSC_1</t>
  </si>
  <si>
    <t>TLMM_GPIO_CFG156(12)=1</t>
  </si>
  <si>
    <t>TLMM_GPIO_CFG156(5:2)=0</t>
  </si>
  <si>
    <t>HS1_MI2S_SCK</t>
  </si>
  <si>
    <t>TLMM_GPIO_CFG156(5:2)=1</t>
  </si>
  <si>
    <t>GPIO_157</t>
  </si>
  <si>
    <t>E34</t>
  </si>
  <si>
    <t>H25</t>
  </si>
  <si>
    <t>TLMM_GPIO_CFG157(1:0)</t>
  </si>
  <si>
    <t>TLMM_GPIO_CFG157(8:6)</t>
  </si>
  <si>
    <t>TLMM_GPIO_CFG157(9:9)</t>
  </si>
  <si>
    <t>TLMM_GPIO_IN_OUT157(1:1)</t>
  </si>
  <si>
    <t>SSC_2</t>
  </si>
  <si>
    <t>TLMM_GPIO_CFG157(12)=1</t>
  </si>
  <si>
    <t>TLMM_GPIO_CFG157(5:2)=0</t>
  </si>
  <si>
    <t>HS1_MI2S_WS</t>
  </si>
  <si>
    <t>TLMM_GPIO_CFG157(5:2)=1</t>
  </si>
  <si>
    <t>UART_SSC_QUP1, SSC_QUP1</t>
  </si>
  <si>
    <t>I2C_SSC_QUP1, SSC_QUP1</t>
  </si>
  <si>
    <t>I3C_SSC_QUP1, SSC_QUP1</t>
  </si>
  <si>
    <t>SPI-M_SSC_QUP1, SSC_QUP1</t>
  </si>
  <si>
    <t>HSUART_SSC_QUP5, SSC_QUP5</t>
  </si>
  <si>
    <t>SPI-M_SSC_QUP5, SSC_QUP5</t>
  </si>
  <si>
    <t>CPU_DSP_CTRL_1V8:REQ0 removed</t>
  </si>
  <si>
    <t>GPIO_158</t>
  </si>
  <si>
    <t>B35</t>
  </si>
  <si>
    <t>D38</t>
  </si>
  <si>
    <t>F24</t>
  </si>
  <si>
    <t>H27</t>
  </si>
  <si>
    <t>C35</t>
  </si>
  <si>
    <t>TLMM_GPIO_CFG158(1:0)</t>
  </si>
  <si>
    <t>TLMM_GPIO_CFG158(8:6)</t>
  </si>
  <si>
    <t>TLMM_GPIO_CFG158(9:9)</t>
  </si>
  <si>
    <t>TLMM_GPIO_IN_OUT158(1:1)</t>
  </si>
  <si>
    <t>SSC_3</t>
  </si>
  <si>
    <t>TLMM_GPIO_CFG158(12)=1</t>
  </si>
  <si>
    <t>TLMM_GPIO_CFG158(5:2)=0</t>
  </si>
  <si>
    <t>HS1_MI2S_DATA0</t>
  </si>
  <si>
    <t>TLMM_GPIO_CFG158(5:2)=1</t>
  </si>
  <si>
    <t>GPIO_159</t>
  </si>
  <si>
    <t>J26</t>
  </si>
  <si>
    <t>D35</t>
  </si>
  <si>
    <t>TLMM_GPIO_CFG159(1:0)</t>
  </si>
  <si>
    <t>TLMM_GPIO_CFG159(8:6)</t>
  </si>
  <si>
    <t>TLMM_GPIO_CFG159(9:9)</t>
  </si>
  <si>
    <t>TLMM_GPIO_IN_OUT159(1:1)</t>
  </si>
  <si>
    <t>SSC_4</t>
  </si>
  <si>
    <t>TLMM_GPIO_CFG159(12)=1</t>
  </si>
  <si>
    <t>TLMM_GPIO_CFG159(5:2)=0</t>
  </si>
  <si>
    <t>HS1_MI2S_DATA1</t>
  </si>
  <si>
    <t>TLMM_GPIO_CFG159(5:2)=1</t>
  </si>
  <si>
    <t>SPI-M_SSC_QUP2, SSC_QUP2</t>
  </si>
  <si>
    <t>I2C_SSC_QUP5, SSC_QUP5</t>
  </si>
  <si>
    <t>GPIO_160</t>
  </si>
  <si>
    <t>J28</t>
  </si>
  <si>
    <t>TLMM_GPIO_CFG160(1:0)</t>
  </si>
  <si>
    <t>TLMM_GPIO_CFG160(8:6)</t>
  </si>
  <si>
    <t>TLMM_GPIO_CFG160(9:9)</t>
  </si>
  <si>
    <t>TLMM_GPIO_IN_OUT160(1:1)</t>
  </si>
  <si>
    <t>SSC_5</t>
  </si>
  <si>
    <t>TLMM_GPIO_CFG160(12)=1</t>
  </si>
  <si>
    <t>TLMM_GPIO_CFG160(5:2)=0</t>
  </si>
  <si>
    <t>HS2_MI2S_MCLK</t>
  </si>
  <si>
    <t>HS2_I2S</t>
  </si>
  <si>
    <t>TLMM_GPIO_CFG160(5:2)=1</t>
  </si>
  <si>
    <t>GPIO_161</t>
  </si>
  <si>
    <t>H26</t>
  </si>
  <si>
    <t>K29</t>
  </si>
  <si>
    <t>TLMM_GPIO_CFG161(1:0)</t>
  </si>
  <si>
    <t>TLMM_GPIO_CFG161(8:6)</t>
  </si>
  <si>
    <t>TLMM_GPIO_CFG161(9:9)</t>
  </si>
  <si>
    <t>TLMM_GPIO_IN_OUT161(1:1)</t>
  </si>
  <si>
    <t>SSC_6</t>
  </si>
  <si>
    <t>TLMM_GPIO_CFG161(12)=1</t>
  </si>
  <si>
    <t>TLMM_GPIO_CFG161(5:2)=0</t>
  </si>
  <si>
    <t>HS2_MI2S_SCK</t>
  </si>
  <si>
    <t>TLMM_GPIO_CFG161(5:2)=1</t>
  </si>
  <si>
    <t>UART_SSC_QUP2, SSC_QUP2</t>
  </si>
  <si>
    <t>I2C_SSC_QUP2, SSC_QUP2</t>
  </si>
  <si>
    <t>GPIO_162</t>
  </si>
  <si>
    <t>G32</t>
  </si>
  <si>
    <t>G27</t>
  </si>
  <si>
    <t>K27</t>
  </si>
  <si>
    <t>TLMM_GPIO_CFG162(1:0)</t>
  </si>
  <si>
    <t>TLMM_GPIO_CFG162(8:6)</t>
  </si>
  <si>
    <t>TLMM_GPIO_CFG162(9:9)</t>
  </si>
  <si>
    <t>TLMM_GPIO_IN_OUT162(1:1)</t>
  </si>
  <si>
    <t>SSC_7</t>
  </si>
  <si>
    <t>TLMM_GPIO_CFG162(12)=1</t>
  </si>
  <si>
    <t>TLMM_GPIO_CFG162(5:2)=0</t>
  </si>
  <si>
    <t>HS2_MI2S_WS</t>
  </si>
  <si>
    <t>TLMM_GPIO_CFG162(5:2)=1</t>
  </si>
  <si>
    <t>GPIO_163</t>
  </si>
  <si>
    <t>H31</t>
  </si>
  <si>
    <t>F28</t>
  </si>
  <si>
    <t>L30</t>
  </si>
  <si>
    <t>TLMM_GPIO_CFG163(1:0)</t>
  </si>
  <si>
    <t>TLMM_GPIO_CFG163(8:6)</t>
  </si>
  <si>
    <t>TLMM_GPIO_CFG163(9:9)</t>
  </si>
  <si>
    <t>TLMM_GPIO_IN_OUT163(1:1)</t>
  </si>
  <si>
    <t>SSC_8</t>
  </si>
  <si>
    <t>TLMM_GPIO_CFG163(12)=1</t>
  </si>
  <si>
    <t>TLMM_GPIO_CFG163(5:2)=0</t>
  </si>
  <si>
    <t>HS2_MI2S_DATA0</t>
  </si>
  <si>
    <t>TLMM_GPIO_CFG163(5:2)=1</t>
  </si>
  <si>
    <t>HSUART_SSC_QUP3, SSC_QUP3</t>
  </si>
  <si>
    <t>I2C_SSC_QUP3, SSC_QUP3</t>
  </si>
  <si>
    <t>SPI-M_SSC_QUP3, SSC_QUP3</t>
  </si>
  <si>
    <t>GPIO_164</t>
  </si>
  <si>
    <t>J32</t>
  </si>
  <si>
    <t>G29</t>
  </si>
  <si>
    <t>L28</t>
  </si>
  <si>
    <t>TLMM_GPIO_CFG164(1:0)</t>
  </si>
  <si>
    <t>TLMM_GPIO_CFG164(8:6)</t>
  </si>
  <si>
    <t>TLMM_GPIO_CFG164(9:9)</t>
  </si>
  <si>
    <t>TLMM_GPIO_IN_OUT164(1:1)</t>
  </si>
  <si>
    <t>SSC_9</t>
  </si>
  <si>
    <t>TLMM_GPIO_CFG164(12)=1</t>
  </si>
  <si>
    <t>TLMM_GPIO_CFG164(5:2)=0</t>
  </si>
  <si>
    <t>HS2_MI2S_DATA1</t>
  </si>
  <si>
    <t>TLMM_GPIO_CFG164(5:2)=1</t>
  </si>
  <si>
    <t>GPIO_165</t>
  </si>
  <si>
    <t>F26</t>
  </si>
  <si>
    <t>TLMM_GPIO_CFG165(1:0)</t>
  </si>
  <si>
    <t>TLMM_GPIO_CFG165(8:6)</t>
  </si>
  <si>
    <t>TLMM_GPIO_CFG165(9:9)</t>
  </si>
  <si>
    <t>TLMM_GPIO_IN_OUT165(1:1)</t>
  </si>
  <si>
    <t>SSC_10</t>
  </si>
  <si>
    <t>TLMM_GPIO_CFG165(12)=1</t>
  </si>
  <si>
    <t>TLMM_GPIO_CFG165(5:2)=0</t>
  </si>
  <si>
    <t>HS3_MI2S_SCK</t>
  </si>
  <si>
    <t>TLMM_GPIO_CFG165(5:2)=1</t>
  </si>
  <si>
    <t>GPIO_166</t>
  </si>
  <si>
    <t>H33</t>
  </si>
  <si>
    <t>E27</t>
  </si>
  <si>
    <t>TLMM_GPIO_CFG166(1:0)</t>
  </si>
  <si>
    <t>TLMM_GPIO_CFG166(8:6)</t>
  </si>
  <si>
    <t>TLMM_GPIO_CFG166(9:9)</t>
  </si>
  <si>
    <t>TLMM_GPIO_IN_OUT166(1:1)</t>
  </si>
  <si>
    <t>SSC_11</t>
  </si>
  <si>
    <t>TLMM_GPIO_CFG166(12)=1</t>
  </si>
  <si>
    <t>TLMM_GPIO_CFG166(5:2)=0</t>
  </si>
  <si>
    <t>HS3_MI2S_WS</t>
  </si>
  <si>
    <t>TLMM_GPIO_CFG166(5:2)=1</t>
  </si>
  <si>
    <t>GPIO_167</t>
  </si>
  <si>
    <t>G30</t>
  </si>
  <si>
    <t>J33</t>
  </si>
  <si>
    <t>H28</t>
  </si>
  <si>
    <t>TLMM_GPIO_CFG167(1:0)</t>
  </si>
  <si>
    <t>TLMM_GPIO_CFG167(8:6)</t>
  </si>
  <si>
    <t>TLMM_GPIO_CFG167(9:9)</t>
  </si>
  <si>
    <t>TLMM_GPIO_IN_OUT167(1:1)</t>
  </si>
  <si>
    <t>SSC_12</t>
  </si>
  <si>
    <t>TLMM_GPIO_CFG167(12)=1</t>
  </si>
  <si>
    <t>TLMM_GPIO_CFG167(5:2)=0</t>
  </si>
  <si>
    <t>HS3_MI2S_DATA0</t>
  </si>
  <si>
    <t>TLMM_GPIO_CFG167(5:2)=1</t>
  </si>
  <si>
    <t>HSUART_SSC_QUP4, SSC_QUP4</t>
  </si>
  <si>
    <t>GPIO_168</t>
  </si>
  <si>
    <t>J30</t>
  </si>
  <si>
    <t>L33</t>
  </si>
  <si>
    <t>H30</t>
  </si>
  <si>
    <t>TLMM_GPIO_CFG168(1:0)</t>
  </si>
  <si>
    <t>TLMM_GPIO_CFG168(8:6)</t>
  </si>
  <si>
    <t>TLMM_GPIO_CFG168(9:9)</t>
  </si>
  <si>
    <t>TLMM_GPIO_IN_OUT168(1:1)</t>
  </si>
  <si>
    <t>SSC_13</t>
  </si>
  <si>
    <t>TLMM_GPIO_CFG168(12)=1</t>
  </si>
  <si>
    <t>TLMM_GPIO_CFG168(5:2)=0</t>
  </si>
  <si>
    <t>HS3_MI2S_DATA1</t>
  </si>
  <si>
    <t>TLMM_GPIO_CFG168(5:2)=1</t>
  </si>
  <si>
    <t>GPIO_169</t>
  </si>
  <si>
    <t>T15</t>
  </si>
  <si>
    <t>V18</t>
  </si>
  <si>
    <t>U7</t>
  </si>
  <si>
    <t>TLMM_GPIO_CFG169(1:0)</t>
  </si>
  <si>
    <t>TLMM_GPIO_CFG169(8:6)</t>
  </si>
  <si>
    <t>TLMM_GPIO_CFG169(9:9)</t>
  </si>
  <si>
    <t>TLMM_GPIO_IN_OUT169(1:1)</t>
  </si>
  <si>
    <t>WCSS1_BBD_RFA_CMD_CLK</t>
  </si>
  <si>
    <t>WCSS1</t>
  </si>
  <si>
    <t>TLMM_GPIO_CFG169(12)=1</t>
  </si>
  <si>
    <t>TLMM_GPIO_CFG169(5:2)=0</t>
  </si>
  <si>
    <t>SBR_STA710_1_CPU, 
SBR_STA710_2_CPU</t>
  </si>
  <si>
    <t>CPU_VI_DB_CTRL_1V8:CAM3_GPIO</t>
  </si>
  <si>
    <t>GPIO_170</t>
  </si>
  <si>
    <t>U14</t>
  </si>
  <si>
    <t>W17</t>
  </si>
  <si>
    <t>T8</t>
  </si>
  <si>
    <t>T17</t>
  </si>
  <si>
    <t>TLMM_GPIO_CFG170(1:0)</t>
  </si>
  <si>
    <t>TLMM_GPIO_CFG170(8:6)</t>
  </si>
  <si>
    <t>TLMM_GPIO_CFG170(9:9)</t>
  </si>
  <si>
    <t>TLMM_GPIO_IN_OUT170(1:1)</t>
  </si>
  <si>
    <t>WCSS1_BBD_RFA_CMD_DATA</t>
  </si>
  <si>
    <t>TLMM_GPIO_CFG170(12)=1</t>
  </si>
  <si>
    <t>TLMM_GPIO_CFG170(5:2)=0</t>
  </si>
  <si>
    <t>CPU_VI_DB_CTRL_1V8:CAM25_GPIO</t>
  </si>
  <si>
    <t>GPIO_171</t>
  </si>
  <si>
    <t>V20</t>
  </si>
  <si>
    <t>R7</t>
  </si>
  <si>
    <t>TLMM_GPIO_CFG171(1:0)</t>
  </si>
  <si>
    <t>TLMM_GPIO_CFG171(8:6)</t>
  </si>
  <si>
    <t>TLMM_GPIO_CFG171(9:9)</t>
  </si>
  <si>
    <t>TLMM_GPIO_IN_OUT171(1:1)</t>
  </si>
  <si>
    <t>WCSS2_BBD_RFA_CMD_CLK</t>
  </si>
  <si>
    <t>WCSS2</t>
  </si>
  <si>
    <t>TLMM_GPIO_CFG171(12)=1</t>
  </si>
  <si>
    <t>TLMM_GPIO_CFG171(5:2)=0</t>
  </si>
  <si>
    <t>CPU_VI_DB_CTRL_1V8:CAM7_GPIO</t>
  </si>
  <si>
    <t>GPIO_172</t>
  </si>
  <si>
    <t>W19</t>
  </si>
  <si>
    <t>P8</t>
  </si>
  <si>
    <t>TLMM_GPIO_CFG172(1:0)</t>
  </si>
  <si>
    <t>TLMM_GPIO_CFG172(8:6)</t>
  </si>
  <si>
    <t>TLMM_GPIO_CFG172(9:9)</t>
  </si>
  <si>
    <t>TLMM_GPIO_IN_OUT172(1:1)</t>
  </si>
  <si>
    <t>WCSS2_BBD_RFA_CMD_DATA</t>
  </si>
  <si>
    <t>TLMM_GPIO_CFG172(12)=1</t>
  </si>
  <si>
    <t>TLMM_GPIO_CFG172(5:2)=0</t>
  </si>
  <si>
    <t>CPU_VI_DB_CTRL_1V8:CAM4_GPIO</t>
  </si>
  <si>
    <t>GPIO_173</t>
  </si>
  <si>
    <t>V15</t>
  </si>
  <si>
    <t>Y18</t>
  </si>
  <si>
    <t>N7</t>
  </si>
  <si>
    <t>TLMM_GPIO_CFG173(1:0)</t>
  </si>
  <si>
    <t>TLMM_GPIO_CFG173(8:6)</t>
  </si>
  <si>
    <t>TLMM_GPIO_CFG173(9:9)</t>
  </si>
  <si>
    <t>TLMM_GPIO_IN_OUT173(1:1)</t>
  </si>
  <si>
    <t>WCSS_CXM_RFA_CMD_CLK</t>
  </si>
  <si>
    <t>WCSS</t>
  </si>
  <si>
    <t>TLMM_GPIO_CFG173(12)=1</t>
  </si>
  <si>
    <t>TLMM_GPIO_CFG173(5:2)=0</t>
  </si>
  <si>
    <t>CPU_BTWLAN_CTRL_1V8:U18S_CPUWIFI_PWR_ON</t>
  </si>
  <si>
    <t>GPIO_174</t>
  </si>
  <si>
    <t>Y20</t>
  </si>
  <si>
    <t>M6</t>
  </si>
  <si>
    <t>TLMM_GPIO_CFG174(1:0)</t>
  </si>
  <si>
    <t>TLMM_GPIO_CFG174(8:6)</t>
  </si>
  <si>
    <t>TLMM_GPIO_CFG174(9:9)</t>
  </si>
  <si>
    <t>TLMM_GPIO_IN_OUT174(1:1)</t>
  </si>
  <si>
    <t>WCSS_CXM_RFA_CMD_DATA</t>
  </si>
  <si>
    <t>TLMM_GPIO_CFG174(12)=1</t>
  </si>
  <si>
    <t>TLMM_GPIO_CFG174(5:2)=0</t>
  </si>
  <si>
    <t>CPU_BTWLAN_CTRL_1V8:U22S_CPUWIFI_PWR_ON</t>
  </si>
  <si>
    <t>GPIO_175</t>
  </si>
  <si>
    <t>A20</t>
  </si>
  <si>
    <t>DNC_SA8195</t>
  </si>
  <si>
    <t>SA8195_SiP_Mux5</t>
  </si>
  <si>
    <t>DNC</t>
  </si>
  <si>
    <t>CPU_VI_DB_CTRL_1V8:VI2_INT_B, CPU_VI2_CTRL_1V8:INT_B</t>
  </si>
  <si>
    <t>GPIO_176</t>
  </si>
  <si>
    <t>B20</t>
  </si>
  <si>
    <t>CPU_VI_DB_CTRL_1V8:VI3_INT_B, CPU_VI3_CTRL_1V8:INT_B</t>
  </si>
  <si>
    <t>GPIO_177</t>
  </si>
  <si>
    <t>GPIO_178</t>
  </si>
  <si>
    <t>B21</t>
  </si>
  <si>
    <t>GPIO_179</t>
  </si>
  <si>
    <t>A21</t>
  </si>
  <si>
    <t>GPIO_180</t>
  </si>
  <si>
    <t>AV41</t>
  </si>
  <si>
    <t>GPIO_181</t>
  </si>
  <si>
    <t>AW41</t>
  </si>
  <si>
    <t>CPU_VO_CID_I2C_1V8:I2C_SDA, CPU_VO_DP0_I2C_1V8:I2C_SDA, CPU_VO_DP1_I2C_1V8:I2C_SDA, CPU_VO_eDP_I2C_1V8:I2C_SDA</t>
  </si>
  <si>
    <t>GPIO_182</t>
  </si>
  <si>
    <t>AY41</t>
  </si>
  <si>
    <t>CPU_VO_CID_I2C_1V8:I2C_SCL, CPU_VO_DP0_I2C_1V8:I2C_SCL, CPU_VO_DP1_I2C_1V8:I2C_SCL, CPU_VO_eDP_I2C_1V8:I2C_SCL</t>
  </si>
  <si>
    <t>GPIO_183</t>
  </si>
  <si>
    <t>AU42</t>
  </si>
  <si>
    <t>GPIO_184</t>
  </si>
  <si>
    <t>AV42</t>
  </si>
  <si>
    <t>GPIO_185</t>
  </si>
  <si>
    <t>AW42</t>
  </si>
  <si>
    <t>GPIO_186</t>
  </si>
  <si>
    <t>AY42</t>
  </si>
  <si>
    <t>GPIO_187</t>
  </si>
  <si>
    <t>AU43</t>
  </si>
  <si>
    <t>GPIO_188</t>
  </si>
  <si>
    <t>AV43</t>
  </si>
  <si>
    <t>GPIO_189</t>
  </si>
  <si>
    <t>AW43</t>
  </si>
  <si>
    <t>MODE_0</t>
  </si>
  <si>
    <t>AR3</t>
  </si>
  <si>
    <t>AU6</t>
  </si>
  <si>
    <t>U32</t>
  </si>
  <si>
    <t>Control</t>
  </si>
  <si>
    <t>MISC</t>
  </si>
  <si>
    <t>MODE_1</t>
  </si>
  <si>
    <t>AM3</t>
  </si>
  <si>
    <t>AP6</t>
  </si>
  <si>
    <t>K26</t>
  </si>
  <si>
    <t>T33</t>
  </si>
  <si>
    <t>AP4</t>
  </si>
  <si>
    <t>NC</t>
  </si>
  <si>
    <t>A1</t>
  </si>
  <si>
    <t>A45</t>
  </si>
  <si>
    <t>BE1</t>
  </si>
  <si>
    <t>BE45</t>
  </si>
  <si>
    <t>PCIE_A_REFCLK_M</t>
  </si>
  <si>
    <t>V1</t>
  </si>
  <si>
    <t>Y4</t>
  </si>
  <si>
    <t>PCIE0_REFCLK_M</t>
  </si>
  <si>
    <t>AF2</t>
  </si>
  <si>
    <t>AA2</t>
  </si>
  <si>
    <t>PCIe</t>
  </si>
  <si>
    <t>SA8195_SiP_PCIe</t>
  </si>
  <si>
    <t>PCIE_A</t>
  </si>
  <si>
    <r>
      <t xml:space="preserve">D5700(V1) </t>
    </r>
    <r>
      <rPr>
        <b/>
        <sz val="10"/>
        <color theme="1"/>
        <rFont val="Arial"/>
        <family val="2"/>
      </rPr>
      <t>CPU_WLAN_PCIE:PCIE_CLK_N</t>
    </r>
    <r>
      <rPr>
        <sz val="10"/>
        <rFont val="Arial"/>
      </rPr>
      <t>,D7300=</t>
    </r>
    <r>
      <rPr>
        <b/>
        <sz val="10"/>
        <color rgb="FFC00000"/>
        <rFont val="Arial"/>
        <family val="2"/>
      </rPr>
      <t>UGKZDA1</t>
    </r>
    <r>
      <rPr>
        <sz val="10"/>
        <rFont val="Arial"/>
      </rPr>
      <t>(</t>
    </r>
    <r>
      <rPr>
        <b/>
        <sz val="10"/>
        <color rgb="FFC00000"/>
        <rFont val="Arial"/>
        <family val="2"/>
      </rPr>
      <t>PCIE_REFCLK_N</t>
    </r>
    <r>
      <rPr>
        <sz val="10"/>
        <rFont val="Arial"/>
      </rPr>
      <t>) ENDPNT</t>
    </r>
  </si>
  <si>
    <t>PCIE_A_REFCLK_P</t>
  </si>
  <si>
    <t>W1</t>
  </si>
  <si>
    <t>AA4</t>
  </si>
  <si>
    <t>PCIE0_REFCLK_P</t>
  </si>
  <si>
    <t>AG1</t>
  </si>
  <si>
    <t>AB2</t>
  </si>
  <si>
    <r>
      <t xml:space="preserve">D5700(W1) </t>
    </r>
    <r>
      <rPr>
        <b/>
        <sz val="10"/>
        <color theme="1"/>
        <rFont val="Arial"/>
        <family val="2"/>
      </rPr>
      <t>CPU_WLAN_PCIE:PCIE_CLK_P</t>
    </r>
    <r>
      <rPr>
        <sz val="10"/>
        <rFont val="Arial"/>
      </rPr>
      <t>,D7300=</t>
    </r>
    <r>
      <rPr>
        <b/>
        <sz val="10"/>
        <color rgb="FFC00000"/>
        <rFont val="Arial"/>
        <family val="2"/>
      </rPr>
      <t>UGKZDA1</t>
    </r>
    <r>
      <rPr>
        <sz val="10"/>
        <rFont val="Arial"/>
      </rPr>
      <t>(</t>
    </r>
    <r>
      <rPr>
        <b/>
        <sz val="10"/>
        <color rgb="FFC00000"/>
        <rFont val="Arial"/>
        <family val="2"/>
      </rPr>
      <t>PCIE_REFCLK_P</t>
    </r>
    <r>
      <rPr>
        <sz val="10"/>
        <rFont val="Arial"/>
      </rPr>
      <t>) ENDPNT</t>
    </r>
  </si>
  <si>
    <t>PCIE_A_RX_M</t>
  </si>
  <si>
    <t>AC5</t>
  </si>
  <si>
    <t>PCIE0_RX_M</t>
  </si>
  <si>
    <t>AC1</t>
  </si>
  <si>
    <t>U2</t>
  </si>
  <si>
    <r>
      <t xml:space="preserve">D5700(AA2) </t>
    </r>
    <r>
      <rPr>
        <b/>
        <sz val="10"/>
        <color theme="1"/>
        <rFont val="Arial"/>
        <family val="2"/>
      </rPr>
      <t>CPU_WLAN_PCIE:PCIE_TXD_N</t>
    </r>
    <r>
      <rPr>
        <sz val="10"/>
        <rFont val="Arial"/>
      </rPr>
      <t>,D7300=</t>
    </r>
    <r>
      <rPr>
        <b/>
        <sz val="10"/>
        <color rgb="FFC00000"/>
        <rFont val="Arial"/>
        <family val="2"/>
      </rPr>
      <t>UGKZDA1</t>
    </r>
    <r>
      <rPr>
        <sz val="10"/>
        <rFont val="Arial"/>
      </rPr>
      <t>(</t>
    </r>
    <r>
      <rPr>
        <b/>
        <sz val="10"/>
        <color rgb="FFC00000"/>
        <rFont val="Arial"/>
        <family val="2"/>
      </rPr>
      <t>PCIE_TX_N</t>
    </r>
    <r>
      <rPr>
        <sz val="10"/>
        <rFont val="Arial"/>
      </rPr>
      <t>) ENDPNT</t>
    </r>
  </si>
  <si>
    <t>PCIE_A_RX_P</t>
  </si>
  <si>
    <t>AD5</t>
  </si>
  <si>
    <t>PCIE0_RX_P</t>
  </si>
  <si>
    <t>AD2</t>
  </si>
  <si>
    <t>V2</t>
  </si>
  <si>
    <r>
      <t xml:space="preserve">D5700(AB2) </t>
    </r>
    <r>
      <rPr>
        <b/>
        <sz val="10"/>
        <color theme="1"/>
        <rFont val="Arial"/>
        <family val="2"/>
      </rPr>
      <t>CPU_WLAN_PCIE:PCIE_TXD_P</t>
    </r>
    <r>
      <rPr>
        <sz val="10"/>
        <rFont val="Arial"/>
      </rPr>
      <t>,D7300=</t>
    </r>
    <r>
      <rPr>
        <b/>
        <sz val="10"/>
        <color rgb="FFC00000"/>
        <rFont val="Arial"/>
        <family val="2"/>
      </rPr>
      <t>UGKZDA1</t>
    </r>
    <r>
      <rPr>
        <sz val="10"/>
        <rFont val="Arial"/>
      </rPr>
      <t>(</t>
    </r>
    <r>
      <rPr>
        <b/>
        <sz val="10"/>
        <color rgb="FFC00000"/>
        <rFont val="Arial"/>
        <family val="2"/>
      </rPr>
      <t>PCIE_TX_P</t>
    </r>
    <r>
      <rPr>
        <sz val="10"/>
        <rFont val="Arial"/>
      </rPr>
      <t>) ENDPNT</t>
    </r>
  </si>
  <si>
    <t>PCIE_A_TX_M</t>
  </si>
  <si>
    <t>PCIE0_TX_M</t>
  </si>
  <si>
    <t>AD4</t>
  </si>
  <si>
    <t>W3</t>
  </si>
  <si>
    <t>Y1</t>
  </si>
  <si>
    <t>PCIE_A_TX_P</t>
  </si>
  <si>
    <t>Y5</t>
  </si>
  <si>
    <t>PCIE0_TX_P</t>
  </si>
  <si>
    <t>AE3</t>
  </si>
  <si>
    <t>Y3</t>
  </si>
  <si>
    <t>AA1</t>
  </si>
  <si>
    <t>PCIE_B_REFCLK_M</t>
  </si>
  <si>
    <t>R1</t>
  </si>
  <si>
    <t>U4</t>
  </si>
  <si>
    <t>PCIE1_REFCLK_M</t>
  </si>
  <si>
    <t>N2</t>
  </si>
  <si>
    <t>P1</t>
  </si>
  <si>
    <t>PCIE_B</t>
  </si>
  <si>
    <t>Unused PCIe</t>
  </si>
  <si>
    <t>PCIE_B_REFCLK_P</t>
  </si>
  <si>
    <t>T1</t>
  </si>
  <si>
    <t>V4</t>
  </si>
  <si>
    <t>PCIE1_REFCLK_P</t>
  </si>
  <si>
    <t>P2</t>
  </si>
  <si>
    <t>PCIE_B_RX0_M</t>
  </si>
  <si>
    <t>L1</t>
  </si>
  <si>
    <t>N4</t>
  </si>
  <si>
    <t>PCIE1_RX0_M</t>
  </si>
  <si>
    <t>J2</t>
  </si>
  <si>
    <t>PCIE_B_RX0_P</t>
  </si>
  <si>
    <t>M1</t>
  </si>
  <si>
    <t>PCIE1_RX0_P</t>
  </si>
  <si>
    <t>K2</t>
  </si>
  <si>
    <t>PCIE_B_RX1_M</t>
  </si>
  <si>
    <t>M5</t>
  </si>
  <si>
    <t>PCIE1_RX1_M</t>
  </si>
  <si>
    <t>E2</t>
  </si>
  <si>
    <t>PCIE_B_RX1_P</t>
  </si>
  <si>
    <t>L2</t>
  </si>
  <si>
    <t>N5</t>
  </si>
  <si>
    <t>PCIE1_RX1_P</t>
  </si>
  <si>
    <t>T2</t>
  </si>
  <si>
    <t>F2</t>
  </si>
  <si>
    <t>PCIE_B_TX0_M</t>
  </si>
  <si>
    <t>T5</t>
  </si>
  <si>
    <t>PCIE1_TX0_M</t>
  </si>
  <si>
    <t>Y2</t>
  </si>
  <si>
    <t>L3</t>
  </si>
  <si>
    <t>PCIE_B_TX0_P</t>
  </si>
  <si>
    <t>R2</t>
  </si>
  <si>
    <t>PCIE1_TX0_P</t>
  </si>
  <si>
    <t>AA3</t>
  </si>
  <si>
    <t>M3</t>
  </si>
  <si>
    <t>PCIE_B_TX1_M</t>
  </si>
  <si>
    <t>G1</t>
  </si>
  <si>
    <t>J4</t>
  </si>
  <si>
    <t>PCIE1_TX1_M</t>
  </si>
  <si>
    <t>U3</t>
  </si>
  <si>
    <t>G3</t>
  </si>
  <si>
    <t>H1</t>
  </si>
  <si>
    <t>PCIE_B_TX1_P</t>
  </si>
  <si>
    <t>K4</t>
  </si>
  <si>
    <t>PCIE1_TX1_P</t>
  </si>
  <si>
    <t>H3</t>
  </si>
  <si>
    <t>J1</t>
  </si>
  <si>
    <t>PCIE_B_TX2_M</t>
  </si>
  <si>
    <t>PCIE_B_TX2_P</t>
  </si>
  <si>
    <t>J3</t>
  </si>
  <si>
    <t>PCIE_B_TX3_P</t>
  </si>
  <si>
    <t>C3</t>
  </si>
  <si>
    <t>PCIE_B_TX3_M</t>
  </si>
  <si>
    <t>B3</t>
  </si>
  <si>
    <t>PCIE_B_RX2_M</t>
  </si>
  <si>
    <t>PCIE_B_RX2_P</t>
  </si>
  <si>
    <t>PCIE_B_RX3_M</t>
  </si>
  <si>
    <t>D1</t>
  </si>
  <si>
    <t>PCIE_B_RX3_P</t>
  </si>
  <si>
    <t>E1</t>
  </si>
  <si>
    <t>PCIE_C_REFCLK_M</t>
  </si>
  <si>
    <t>AE2</t>
  </si>
  <si>
    <t>PCIE_C_REFCLK_P</t>
  </si>
  <si>
    <t>PCIE_C_RX0_M</t>
  </si>
  <si>
    <t>PCIE_C_RX0_P</t>
  </si>
  <si>
    <t>PCIE_C_RX1_P</t>
  </si>
  <si>
    <t>PCIE_C_RX1_M</t>
  </si>
  <si>
    <t>PCIE_C_TX0_M</t>
  </si>
  <si>
    <t>AD3</t>
  </si>
  <si>
    <t>PCIE_C_TX0_P</t>
  </si>
  <si>
    <t>PCIE_C_TX1_M</t>
  </si>
  <si>
    <t>V3</t>
  </si>
  <si>
    <t>PCIE_C_TX1_P</t>
  </si>
  <si>
    <t>PCIE_D_REFCLK_M</t>
  </si>
  <si>
    <t>AM2</t>
  </si>
  <si>
    <t>PCIE_D_REFCLK_P</t>
  </si>
  <si>
    <t>AN2</t>
  </si>
  <si>
    <t>PCIE_D_TX0_M</t>
  </si>
  <si>
    <t>AM1</t>
  </si>
  <si>
    <t>PCIE_D_TX0_P</t>
  </si>
  <si>
    <t>AN1</t>
  </si>
  <si>
    <t>PCIE_D_TX1_M</t>
  </si>
  <si>
    <t>AF1</t>
  </si>
  <si>
    <t>PCIE_D_TX1_P</t>
  </si>
  <si>
    <t>PCIE_D_RX0_M</t>
  </si>
  <si>
    <t>AJ2</t>
  </si>
  <si>
    <t>PCIE_D_RX0_P</t>
  </si>
  <si>
    <t>AK2</t>
  </si>
  <si>
    <t>PCIE_D_RX1_M</t>
  </si>
  <si>
    <t>AH3</t>
  </si>
  <si>
    <t>PCIE_D_RX1_P</t>
  </si>
  <si>
    <t>AJ3</t>
  </si>
  <si>
    <t>PCIE_C_CLK_REQ</t>
  </si>
  <si>
    <t>M11</t>
  </si>
  <si>
    <t>P14</t>
  </si>
  <si>
    <t>PCIE</t>
  </si>
  <si>
    <t>PCIE_C (SA8195)</t>
  </si>
  <si>
    <t>PCIE_C_RST</t>
  </si>
  <si>
    <t>L10</t>
  </si>
  <si>
    <t>N13</t>
  </si>
  <si>
    <t>PCIE_C(SA8195)</t>
  </si>
  <si>
    <t>PCIE_B_RST</t>
  </si>
  <si>
    <t>L12</t>
  </si>
  <si>
    <t>N15</t>
  </si>
  <si>
    <t>PCIE_B_CLK_REQ</t>
  </si>
  <si>
    <t>M13</t>
  </si>
  <si>
    <t>P16</t>
  </si>
  <si>
    <t>PCIE_B__CLK_REQ</t>
  </si>
  <si>
    <t>SPMI_CLK</t>
  </si>
  <si>
    <t>AT7</t>
  </si>
  <si>
    <t>PMIC_SPMI_CLK</t>
  </si>
  <si>
    <t>V13</t>
  </si>
  <si>
    <t>AM4</t>
  </si>
  <si>
    <t>PMIC_SPMI</t>
  </si>
  <si>
    <t>SPMI_DATA</t>
  </si>
  <si>
    <t>AN4</t>
  </si>
  <si>
    <t>AR7</t>
  </si>
  <si>
    <t>PMIC_SPMI_DATA</t>
  </si>
  <si>
    <t>U12</t>
  </si>
  <si>
    <t>PS_HOLD</t>
  </si>
  <si>
    <t>AK3</t>
  </si>
  <si>
    <t>AM6</t>
  </si>
  <si>
    <t>SCC_RST_B shall not be used as regular SoC reset. KPD_PWR shall be used as regular SoC reset.</t>
  </si>
  <si>
    <t>in, out</t>
  </si>
  <si>
    <t>QLINK_CLK_M</t>
  </si>
  <si>
    <t>B29</t>
  </si>
  <si>
    <t>D32</t>
  </si>
  <si>
    <t>J45</t>
  </si>
  <si>
    <t>B38</t>
  </si>
  <si>
    <t>Unused QLINK</t>
  </si>
  <si>
    <t>QLINK_CLK_P</t>
  </si>
  <si>
    <t>B28</t>
  </si>
  <si>
    <t>D31</t>
  </si>
  <si>
    <t>H44</t>
  </si>
  <si>
    <t>B37</t>
  </si>
  <si>
    <t>QLINK_DL0_M</t>
  </si>
  <si>
    <t>A33</t>
  </si>
  <si>
    <t>L43</t>
  </si>
  <si>
    <t>C39</t>
  </si>
  <si>
    <t>QLINK_DL0_P</t>
  </si>
  <si>
    <t>A32</t>
  </si>
  <si>
    <t>K44</t>
  </si>
  <si>
    <t>C38</t>
  </si>
  <si>
    <t>QLINK_UDL1_M</t>
  </si>
  <si>
    <t>A31</t>
  </si>
  <si>
    <t>N43</t>
  </si>
  <si>
    <t>B40</t>
  </si>
  <si>
    <t>QLINK_UDL1_P</t>
  </si>
  <si>
    <t>A30</t>
  </si>
  <si>
    <t>C33</t>
  </si>
  <si>
    <t>M44</t>
  </si>
  <si>
    <t>B39</t>
  </si>
  <si>
    <t>QLINK_UDL2_M</t>
  </si>
  <si>
    <t>B32</t>
  </si>
  <si>
    <t>R45</t>
  </si>
  <si>
    <t>C41</t>
  </si>
  <si>
    <t>QLINK_UDL2_P</t>
  </si>
  <si>
    <t>B31</t>
  </si>
  <si>
    <t>P44</t>
  </si>
  <si>
    <t>C40</t>
  </si>
  <si>
    <t>QLINK_UL0_M</t>
  </si>
  <si>
    <t>A28</t>
  </si>
  <si>
    <t>C31</t>
  </si>
  <si>
    <t>G43</t>
  </si>
  <si>
    <t>C37</t>
  </si>
  <si>
    <t>QLINK_UL0_P</t>
  </si>
  <si>
    <t>A27</t>
  </si>
  <si>
    <t>C30</t>
  </si>
  <si>
    <t>F44</t>
  </si>
  <si>
    <t>QREFS_CXO_REXT</t>
  </si>
  <si>
    <t>T44</t>
  </si>
  <si>
    <t>REFGEN_REXT0</t>
  </si>
  <si>
    <t>AG3</t>
  </si>
  <si>
    <t>U20</t>
  </si>
  <si>
    <t>REFGEN_REXT1</t>
  </si>
  <si>
    <t>U43</t>
  </si>
  <si>
    <t>PON_RST_N</t>
  </si>
  <si>
    <t>AL6</t>
  </si>
  <si>
    <t>RESIN_N</t>
  </si>
  <si>
    <t>RESET</t>
  </si>
  <si>
    <t>RESOUT_N</t>
  </si>
  <si>
    <t>AT4</t>
  </si>
  <si>
    <t>AV7</t>
  </si>
  <si>
    <t>G33</t>
  </si>
  <si>
    <t>P35</t>
  </si>
  <si>
    <t>RF_XO_CLK</t>
  </si>
  <si>
    <t>F15</t>
  </si>
  <si>
    <t>H18</t>
  </si>
  <si>
    <t>R5</t>
  </si>
  <si>
    <t>V23</t>
  </si>
  <si>
    <t>CLK</t>
  </si>
  <si>
    <t>SDC2_CLK</t>
  </si>
  <si>
    <t>M7</t>
  </si>
  <si>
    <t>AA8</t>
  </si>
  <si>
    <t>External  Memory</t>
  </si>
  <si>
    <t>SD2</t>
  </si>
  <si>
    <t>BTWLAN_RN_SD</t>
  </si>
  <si>
    <t>SDC2_CMD</t>
  </si>
  <si>
    <t>L4</t>
  </si>
  <si>
    <t>AE5</t>
  </si>
  <si>
    <t>AB7</t>
  </si>
  <si>
    <t>SDC2_DATA_0</t>
  </si>
  <si>
    <t>AF6</t>
  </si>
  <si>
    <t>Y7</t>
  </si>
  <si>
    <t>K3</t>
  </si>
  <si>
    <t>SDC2_DATA_1</t>
  </si>
  <si>
    <t>H4</t>
  </si>
  <si>
    <t>K7</t>
  </si>
  <si>
    <t>AH4</t>
  </si>
  <si>
    <t>W8</t>
  </si>
  <si>
    <t>SDC2_DATA_2</t>
  </si>
  <si>
    <t>M4</t>
  </si>
  <si>
    <t>P7</t>
  </si>
  <si>
    <t>AD6</t>
  </si>
  <si>
    <t>AD7</t>
  </si>
  <si>
    <t>SDC2_DATA_3</t>
  </si>
  <si>
    <t>AG5</t>
  </si>
  <si>
    <t>AC8</t>
  </si>
  <si>
    <t>SLEEP_CLK</t>
  </si>
  <si>
    <t>AK4</t>
  </si>
  <si>
    <t>AM7</t>
  </si>
  <si>
    <t>H32</t>
  </si>
  <si>
    <t>N34</t>
  </si>
  <si>
    <t>BTWLAN_RN:CTRL</t>
  </si>
  <si>
    <t>n.a.</t>
  </si>
  <si>
    <t>SP_ARI_POWER_ALARM</t>
  </si>
  <si>
    <t>SRST_N</t>
  </si>
  <si>
    <t>J29</t>
  </si>
  <si>
    <t>G19</t>
  </si>
  <si>
    <t>R28</t>
  </si>
  <si>
    <t>JTAG</t>
  </si>
  <si>
    <t>HW</t>
  </si>
  <si>
    <t>in</t>
  </si>
  <si>
    <r>
      <t xml:space="preserve">D5700(G26) </t>
    </r>
    <r>
      <rPr>
        <b/>
        <sz val="10"/>
        <color theme="1"/>
        <rFont val="Arial"/>
        <family val="2"/>
      </rPr>
      <t>CPU_DBG_JTAG_1V8:JTAG_SRSTN</t>
    </r>
    <r>
      <rPr>
        <sz val="10"/>
        <rFont val="Arial"/>
      </rPr>
      <t>,MP9966=MP(1) ENDPNT,X9960=</t>
    </r>
    <r>
      <rPr>
        <b/>
        <sz val="10"/>
        <color rgb="FFC00000"/>
        <rFont val="Arial"/>
        <family val="2"/>
      </rPr>
      <t>QSH-030-01-L-D-A-K-TR</t>
    </r>
    <r>
      <rPr>
        <sz val="10"/>
        <rFont val="Arial"/>
      </rPr>
      <t>(</t>
    </r>
    <r>
      <rPr>
        <b/>
        <sz val="10"/>
        <color rgb="FFC00000"/>
        <rFont val="Arial"/>
        <family val="2"/>
      </rPr>
      <t>31</t>
    </r>
    <r>
      <rPr>
        <sz val="10"/>
        <rFont val="Arial"/>
      </rPr>
      <t>) ENDPNT</t>
    </r>
  </si>
  <si>
    <t>TCK</t>
  </si>
  <si>
    <t>K28</t>
  </si>
  <si>
    <t>T29</t>
  </si>
  <si>
    <r>
      <t xml:space="preserve">D5700(H25) </t>
    </r>
    <r>
      <rPr>
        <b/>
        <sz val="10"/>
        <color theme="1"/>
        <rFont val="Arial"/>
        <family val="2"/>
      </rPr>
      <t>CPU_DBG_JTAG_1V8:JTAG_TCK</t>
    </r>
    <r>
      <rPr>
        <sz val="10"/>
        <rFont val="Arial"/>
      </rPr>
      <t>,MP9981=MP(1) ENDPNT,X9960=</t>
    </r>
    <r>
      <rPr>
        <b/>
        <sz val="10"/>
        <color rgb="FFC00000"/>
        <rFont val="Arial"/>
        <family val="2"/>
      </rPr>
      <t>QSH-030-01-L-D-A-K-TR</t>
    </r>
    <r>
      <rPr>
        <sz val="10"/>
        <rFont val="Arial"/>
      </rPr>
      <t>(</t>
    </r>
    <r>
      <rPr>
        <b/>
        <sz val="10"/>
        <color rgb="FFC00000"/>
        <rFont val="Arial"/>
        <family val="2"/>
      </rPr>
      <t>45</t>
    </r>
    <r>
      <rPr>
        <sz val="10"/>
        <rFont val="Arial"/>
      </rPr>
      <t>) ENDPNT</t>
    </r>
  </si>
  <si>
    <r>
      <t>CPU_DBG_JTAG_1V8:JTAG_TCK</t>
    </r>
    <r>
      <rPr>
        <b/>
        <sz val="10"/>
        <color theme="1"/>
        <rFont val="Arial"/>
        <family val="2"/>
      </rPr>
      <t xml:space="preserve"> R9965 PWR:U18S_IO_SOCPMIC</t>
    </r>
  </si>
  <si>
    <t>TDI</t>
  </si>
  <si>
    <t>L29</t>
  </si>
  <si>
    <t>R32</t>
  </si>
  <si>
    <r>
      <t xml:space="preserve">D5700(J26) </t>
    </r>
    <r>
      <rPr>
        <b/>
        <sz val="10"/>
        <color theme="1"/>
        <rFont val="Arial"/>
        <family val="2"/>
      </rPr>
      <t>CPU_DBG_JTAG_1V8:JTAG_TDI</t>
    </r>
    <r>
      <rPr>
        <sz val="10"/>
        <rFont val="Arial"/>
      </rPr>
      <t>,MP9979=MP(1) ENDPNT,X9960=</t>
    </r>
    <r>
      <rPr>
        <b/>
        <sz val="10"/>
        <color rgb="FFC00000"/>
        <rFont val="Arial"/>
        <family val="2"/>
      </rPr>
      <t>QSH-030-01-L-D-A-K-TR</t>
    </r>
    <r>
      <rPr>
        <sz val="10"/>
        <rFont val="Arial"/>
      </rPr>
      <t>(</t>
    </r>
    <r>
      <rPr>
        <b/>
        <sz val="10"/>
        <color rgb="FFC00000"/>
        <rFont val="Arial"/>
        <family val="2"/>
      </rPr>
      <t>49</t>
    </r>
    <r>
      <rPr>
        <sz val="10"/>
        <rFont val="Arial"/>
      </rPr>
      <t>) ENDPNT</t>
    </r>
  </si>
  <si>
    <r>
      <t>CPU_DBG_JTAG_1V8:JTAG_TDI</t>
    </r>
    <r>
      <rPr>
        <b/>
        <sz val="10"/>
        <color theme="1"/>
        <rFont val="Arial"/>
        <family val="2"/>
      </rPr>
      <t xml:space="preserve"> R9967 PWR:U18S_IO_SOCPMIC</t>
    </r>
  </si>
  <si>
    <t>TDO</t>
  </si>
  <si>
    <t>J24</t>
  </si>
  <si>
    <t>L27</t>
  </si>
  <si>
    <t>R30</t>
  </si>
  <si>
    <t>out</t>
  </si>
  <si>
    <r>
      <t xml:space="preserve">D5700(J24) </t>
    </r>
    <r>
      <rPr>
        <b/>
        <sz val="10"/>
        <color theme="1"/>
        <rFont val="Arial"/>
        <family val="2"/>
      </rPr>
      <t>CPU_DBG_JTAG_1V8:JTAG_TDO</t>
    </r>
    <r>
      <rPr>
        <sz val="10"/>
        <rFont val="Arial"/>
      </rPr>
      <t>,MP9982=MP(1) ENDPNT,X9960=</t>
    </r>
    <r>
      <rPr>
        <b/>
        <sz val="10"/>
        <color rgb="FFC00000"/>
        <rFont val="Arial"/>
        <family val="2"/>
      </rPr>
      <t>QSH-030-01-L-D-A-K-TR</t>
    </r>
    <r>
      <rPr>
        <sz val="10"/>
        <rFont val="Arial"/>
      </rPr>
      <t>(</t>
    </r>
    <r>
      <rPr>
        <b/>
        <sz val="10"/>
        <color rgb="FFC00000"/>
        <rFont val="Arial"/>
        <family val="2"/>
      </rPr>
      <t>43</t>
    </r>
    <r>
      <rPr>
        <sz val="10"/>
        <rFont val="Arial"/>
      </rPr>
      <t>) ENDPNT</t>
    </r>
  </si>
  <si>
    <t>TMS</t>
  </si>
  <si>
    <t>M30</t>
  </si>
  <si>
    <t>P29</t>
  </si>
  <si>
    <r>
      <t xml:space="preserve">D5700(K27) </t>
    </r>
    <r>
      <rPr>
        <b/>
        <sz val="10"/>
        <color theme="1"/>
        <rFont val="Arial"/>
        <family val="2"/>
      </rPr>
      <t>CPU_DBG_JTAG_1V8:JTAG_TMS</t>
    </r>
    <r>
      <rPr>
        <sz val="10"/>
        <rFont val="Arial"/>
      </rPr>
      <t>,MP9980=MP(1) ENDPNT,X9960=</t>
    </r>
    <r>
      <rPr>
        <b/>
        <sz val="10"/>
        <color rgb="FFC00000"/>
        <rFont val="Arial"/>
        <family val="2"/>
      </rPr>
      <t>QSH-030-01-L-D-A-K-TR</t>
    </r>
    <r>
      <rPr>
        <sz val="10"/>
        <rFont val="Arial"/>
      </rPr>
      <t>(</t>
    </r>
    <r>
      <rPr>
        <b/>
        <sz val="10"/>
        <color rgb="FFC00000"/>
        <rFont val="Arial"/>
        <family val="2"/>
      </rPr>
      <t>47</t>
    </r>
    <r>
      <rPr>
        <sz val="10"/>
        <rFont val="Arial"/>
      </rPr>
      <t>) ENDPNT</t>
    </r>
  </si>
  <si>
    <r>
      <t>CPU_DBG_JTAG_1V8:JTAG_TMS</t>
    </r>
    <r>
      <rPr>
        <b/>
        <sz val="10"/>
        <color theme="1"/>
        <rFont val="Arial"/>
        <family val="2"/>
      </rPr>
      <t xml:space="preserve"> R9966 PWR:U18S_IO_SOCPMIC</t>
    </r>
  </si>
  <si>
    <t>TRST_N</t>
  </si>
  <si>
    <t>K30</t>
  </si>
  <si>
    <t>T27</t>
  </si>
  <si>
    <r>
      <t xml:space="preserve">D5700(H27) </t>
    </r>
    <r>
      <rPr>
        <b/>
        <sz val="10"/>
        <color theme="1"/>
        <rFont val="Arial"/>
        <family val="2"/>
      </rPr>
      <t>CPU_DBG_JTAG_1V8:JTAG_TRSTN</t>
    </r>
    <r>
      <rPr>
        <sz val="10"/>
        <rFont val="Arial"/>
      </rPr>
      <t>,MP9978=MP(1) ENDPNT,X9960=</t>
    </r>
    <r>
      <rPr>
        <b/>
        <sz val="10"/>
        <color rgb="FFC00000"/>
        <rFont val="Arial"/>
        <family val="2"/>
      </rPr>
      <t>QSH-030-01-L-D-A-K-TR</t>
    </r>
    <r>
      <rPr>
        <sz val="10"/>
        <rFont val="Arial"/>
      </rPr>
      <t>(</t>
    </r>
    <r>
      <rPr>
        <b/>
        <sz val="10"/>
        <color rgb="FFC00000"/>
        <rFont val="Arial"/>
        <family val="2"/>
      </rPr>
      <t>51</t>
    </r>
    <r>
      <rPr>
        <sz val="10"/>
        <rFont val="Arial"/>
      </rPr>
      <t>) ENDPNT</t>
    </r>
  </si>
  <si>
    <r>
      <t>CPU_DBG_JTAG_1V8:JTAG_TRSTN</t>
    </r>
    <r>
      <rPr>
        <b/>
        <sz val="10"/>
        <color theme="1"/>
        <rFont val="Arial"/>
        <family val="2"/>
      </rPr>
      <t xml:space="preserve"> R9968 GND</t>
    </r>
  </si>
  <si>
    <t>UFS1_L0_RX_M</t>
  </si>
  <si>
    <t>UFS_L0_RXM</t>
  </si>
  <si>
    <t>AD44</t>
  </si>
  <si>
    <t>UFS1_L0_RXM</t>
  </si>
  <si>
    <t>P43</t>
  </si>
  <si>
    <t>devb-ufs-qualcomm</t>
  </si>
  <si>
    <r>
      <t xml:space="preserve">D5700(V37) </t>
    </r>
    <r>
      <rPr>
        <b/>
        <sz val="10"/>
        <color theme="1"/>
        <rFont val="Arial"/>
        <family val="2"/>
      </rPr>
      <t>CPU_UFS1:UFS_TXD0_N</t>
    </r>
    <r>
      <rPr>
        <sz val="10"/>
        <rFont val="Arial"/>
      </rPr>
      <t>,D5871=</t>
    </r>
    <r>
      <rPr>
        <b/>
        <sz val="10"/>
        <color rgb="FFC00000"/>
        <rFont val="Arial"/>
        <family val="2"/>
      </rPr>
      <t>MTFC128GASAONS-AAT</t>
    </r>
    <r>
      <rPr>
        <sz val="10"/>
        <rFont val="Arial"/>
      </rPr>
      <t>(</t>
    </r>
    <r>
      <rPr>
        <b/>
        <sz val="10"/>
        <color rgb="FFC00000"/>
        <rFont val="Arial"/>
        <family val="2"/>
      </rPr>
      <t>TXDN0</t>
    </r>
    <r>
      <rPr>
        <sz val="10"/>
        <rFont val="Arial"/>
      </rPr>
      <t>) ENDPNT</t>
    </r>
  </si>
  <si>
    <t>UFS1_L0_RX_P</t>
  </si>
  <si>
    <t>U37</t>
  </si>
  <si>
    <t>W40</t>
  </si>
  <si>
    <t>UFS_L0_RXP</t>
  </si>
  <si>
    <t>AC45</t>
  </si>
  <si>
    <t>UFS1_L0_RXP</t>
  </si>
  <si>
    <r>
      <t xml:space="preserve">D5700(U37) </t>
    </r>
    <r>
      <rPr>
        <b/>
        <sz val="10"/>
        <color theme="1"/>
        <rFont val="Arial"/>
        <family val="2"/>
      </rPr>
      <t>CPU_UFS1:UFS_TXD0_P</t>
    </r>
    <r>
      <rPr>
        <sz val="10"/>
        <rFont val="Arial"/>
      </rPr>
      <t>,D5871=</t>
    </r>
    <r>
      <rPr>
        <b/>
        <sz val="10"/>
        <color rgb="FFC00000"/>
        <rFont val="Arial"/>
        <family val="2"/>
      </rPr>
      <t>MTFC128GASAONS-AAT</t>
    </r>
    <r>
      <rPr>
        <sz val="10"/>
        <rFont val="Arial"/>
      </rPr>
      <t>(</t>
    </r>
    <r>
      <rPr>
        <b/>
        <sz val="10"/>
        <color rgb="FFC00000"/>
        <rFont val="Arial"/>
        <family val="2"/>
      </rPr>
      <t>TXDP0</t>
    </r>
    <r>
      <rPr>
        <sz val="10"/>
        <rFont val="Arial"/>
      </rPr>
      <t>) ENDPNT</t>
    </r>
  </si>
  <si>
    <t>UFS1_L0_TX_M</t>
  </si>
  <si>
    <t>P37</t>
  </si>
  <si>
    <t>UFS_L0_TXM</t>
  </si>
  <si>
    <t>AA43</t>
  </si>
  <si>
    <t>UFS1_L0_TXM</t>
  </si>
  <si>
    <t>K43</t>
  </si>
  <si>
    <t>R37</t>
  </si>
  <si>
    <r>
      <t xml:space="preserve">D5700(P37) </t>
    </r>
    <r>
      <rPr>
        <b/>
        <sz val="10"/>
        <color theme="1"/>
        <rFont val="Arial"/>
        <family val="2"/>
      </rPr>
      <t>CPU_UFS1:UFS_RXD0_N</t>
    </r>
    <r>
      <rPr>
        <sz val="10"/>
        <rFont val="Arial"/>
      </rPr>
      <t>,D5871=</t>
    </r>
    <r>
      <rPr>
        <b/>
        <sz val="10"/>
        <color rgb="FFC00000"/>
        <rFont val="Arial"/>
        <family val="2"/>
      </rPr>
      <t>MTFC128GASAONS-AAT</t>
    </r>
    <r>
      <rPr>
        <sz val="10"/>
        <rFont val="Arial"/>
      </rPr>
      <t>(</t>
    </r>
    <r>
      <rPr>
        <b/>
        <sz val="10"/>
        <color rgb="FFC00000"/>
        <rFont val="Arial"/>
        <family val="2"/>
      </rPr>
      <t>RXDN0</t>
    </r>
    <r>
      <rPr>
        <sz val="10"/>
        <rFont val="Arial"/>
      </rPr>
      <t>) ENDPNT</t>
    </r>
  </si>
  <si>
    <t>UFS1_L0_TX_P</t>
  </si>
  <si>
    <t>R40</t>
  </si>
  <si>
    <t>UFS_L0_TXP</t>
  </si>
  <si>
    <t>Y44</t>
  </si>
  <si>
    <t>UFS1_L0_TXP</t>
  </si>
  <si>
    <r>
      <t xml:space="preserve">D5700(N37) </t>
    </r>
    <r>
      <rPr>
        <b/>
        <sz val="10"/>
        <color theme="1"/>
        <rFont val="Arial"/>
        <family val="2"/>
      </rPr>
      <t>CPU_UFS1:UFS_RXD0_P</t>
    </r>
    <r>
      <rPr>
        <sz val="10"/>
        <rFont val="Arial"/>
      </rPr>
      <t>,D5871=</t>
    </r>
    <r>
      <rPr>
        <b/>
        <sz val="10"/>
        <color rgb="FFC00000"/>
        <rFont val="Arial"/>
        <family val="2"/>
      </rPr>
      <t>MTFC128GASAONS-AAT</t>
    </r>
    <r>
      <rPr>
        <sz val="10"/>
        <rFont val="Arial"/>
      </rPr>
      <t>(</t>
    </r>
    <r>
      <rPr>
        <b/>
        <sz val="10"/>
        <color rgb="FFC00000"/>
        <rFont val="Arial"/>
        <family val="2"/>
      </rPr>
      <t>RXDP0</t>
    </r>
    <r>
      <rPr>
        <sz val="10"/>
        <rFont val="Arial"/>
      </rPr>
      <t>) ENDPNT</t>
    </r>
  </si>
  <si>
    <t>UFS1_L1_RX_M</t>
  </si>
  <si>
    <t>W36</t>
  </si>
  <si>
    <t>UFS_L1_RXM</t>
  </si>
  <si>
    <t>AF44</t>
  </si>
  <si>
    <t>UFS1_L1_RXM</t>
  </si>
  <si>
    <t>R44</t>
  </si>
  <si>
    <r>
      <t xml:space="preserve">D5700(W36) </t>
    </r>
    <r>
      <rPr>
        <b/>
        <sz val="10"/>
        <color theme="1"/>
        <rFont val="Arial"/>
        <family val="2"/>
      </rPr>
      <t>CPU_UFS1:UFS_TXD1_N</t>
    </r>
    <r>
      <rPr>
        <sz val="10"/>
        <rFont val="Arial"/>
      </rPr>
      <t>,D5871=</t>
    </r>
    <r>
      <rPr>
        <b/>
        <sz val="10"/>
        <color rgb="FFC00000"/>
        <rFont val="Arial"/>
        <family val="2"/>
      </rPr>
      <t>MTFC128GASAONS-AAT</t>
    </r>
    <r>
      <rPr>
        <sz val="10"/>
        <rFont val="Arial"/>
      </rPr>
      <t>(</t>
    </r>
    <r>
      <rPr>
        <b/>
        <sz val="10"/>
        <color rgb="FFC00000"/>
        <rFont val="Arial"/>
        <family val="2"/>
      </rPr>
      <t>TXDN1</t>
    </r>
    <r>
      <rPr>
        <sz val="10"/>
        <rFont val="Arial"/>
      </rPr>
      <t>) ENDPNT</t>
    </r>
  </si>
  <si>
    <t>UFS1_L1_RX_P</t>
  </si>
  <si>
    <t>V36</t>
  </si>
  <si>
    <t>UFS_L1_RXP</t>
  </si>
  <si>
    <t>AE45</t>
  </si>
  <si>
    <t>UFS1_L1_RXP</t>
  </si>
  <si>
    <r>
      <t xml:space="preserve">D5700(V36) </t>
    </r>
    <r>
      <rPr>
        <b/>
        <sz val="10"/>
        <color theme="1"/>
        <rFont val="Arial"/>
        <family val="2"/>
      </rPr>
      <t>CPU_UFS1:UFS_TXD1_P</t>
    </r>
    <r>
      <rPr>
        <sz val="10"/>
        <rFont val="Arial"/>
      </rPr>
      <t>,D5871=</t>
    </r>
    <r>
      <rPr>
        <b/>
        <sz val="10"/>
        <color rgb="FFC00000"/>
        <rFont val="Arial"/>
        <family val="2"/>
      </rPr>
      <t>MTFC128GASAONS-AAT</t>
    </r>
    <r>
      <rPr>
        <sz val="10"/>
        <rFont val="Arial"/>
      </rPr>
      <t>(</t>
    </r>
    <r>
      <rPr>
        <b/>
        <sz val="10"/>
        <color rgb="FFC00000"/>
        <rFont val="Arial"/>
        <family val="2"/>
      </rPr>
      <t>TXDP1</t>
    </r>
    <r>
      <rPr>
        <sz val="10"/>
        <rFont val="Arial"/>
      </rPr>
      <t>) ENDPNT</t>
    </r>
  </si>
  <si>
    <t>UFS1_L1_TX_M</t>
  </si>
  <si>
    <t>N36</t>
  </si>
  <si>
    <t>UFS_L1_TXM</t>
  </si>
  <si>
    <t>W43</t>
  </si>
  <si>
    <t>UFS1_L1_TXM</t>
  </si>
  <si>
    <t>J44</t>
  </si>
  <si>
    <t>P36</t>
  </si>
  <si>
    <r>
      <t xml:space="preserve">D5700(N36) </t>
    </r>
    <r>
      <rPr>
        <b/>
        <sz val="10"/>
        <color theme="1"/>
        <rFont val="Arial"/>
        <family val="2"/>
      </rPr>
      <t>CPU_UFS1:UFS_RXD1_N</t>
    </r>
    <r>
      <rPr>
        <sz val="10"/>
        <rFont val="Arial"/>
      </rPr>
      <t>,D5871=</t>
    </r>
    <r>
      <rPr>
        <b/>
        <sz val="10"/>
        <color rgb="FFC00000"/>
        <rFont val="Arial"/>
        <family val="2"/>
      </rPr>
      <t>MTFC128GASAONS-AAT</t>
    </r>
    <r>
      <rPr>
        <sz val="10"/>
        <rFont val="Arial"/>
      </rPr>
      <t>(</t>
    </r>
    <r>
      <rPr>
        <b/>
        <sz val="10"/>
        <color rgb="FFC00000"/>
        <rFont val="Arial"/>
        <family val="2"/>
      </rPr>
      <t>RXDN1</t>
    </r>
    <r>
      <rPr>
        <sz val="10"/>
        <rFont val="Arial"/>
      </rPr>
      <t>) ENDPNT</t>
    </r>
  </si>
  <si>
    <t>UFS1_L1_TX_P</t>
  </si>
  <si>
    <t>M36</t>
  </si>
  <si>
    <t>P39</t>
  </si>
  <si>
    <t>UFS_L1_TXP</t>
  </si>
  <si>
    <t>V44</t>
  </si>
  <si>
    <t>UFS1_L1_TXP</t>
  </si>
  <si>
    <r>
      <t xml:space="preserve">D5700(M36) </t>
    </r>
    <r>
      <rPr>
        <b/>
        <sz val="10"/>
        <color theme="1"/>
        <rFont val="Arial"/>
        <family val="2"/>
      </rPr>
      <t>CPU_UFS1:UFS_RXD1_P</t>
    </r>
    <r>
      <rPr>
        <sz val="10"/>
        <rFont val="Arial"/>
      </rPr>
      <t>,D5871=</t>
    </r>
    <r>
      <rPr>
        <b/>
        <sz val="10"/>
        <color rgb="FFC00000"/>
        <rFont val="Arial"/>
        <family val="2"/>
      </rPr>
      <t>MTFC128GASAONS-AAT</t>
    </r>
    <r>
      <rPr>
        <sz val="10"/>
        <rFont val="Arial"/>
      </rPr>
      <t>(</t>
    </r>
    <r>
      <rPr>
        <b/>
        <sz val="10"/>
        <color rgb="FFC00000"/>
        <rFont val="Arial"/>
        <family val="2"/>
      </rPr>
      <t>RXDP1</t>
    </r>
    <r>
      <rPr>
        <sz val="10"/>
        <rFont val="Arial"/>
      </rPr>
      <t>) ENDPNT</t>
    </r>
  </si>
  <si>
    <t>UFS1_REF_CLK</t>
  </si>
  <si>
    <t>U40</t>
  </si>
  <si>
    <t>UFS_REF_CLK</t>
  </si>
  <si>
    <t>AB44</t>
  </si>
  <si>
    <t>T36</t>
  </si>
  <si>
    <r>
      <t xml:space="preserve">D5700(R37) </t>
    </r>
    <r>
      <rPr>
        <b/>
        <sz val="10"/>
        <color theme="1"/>
        <rFont val="Arial"/>
        <family val="2"/>
      </rPr>
      <t>CPU_UFS1:UFS_REFCLK</t>
    </r>
    <r>
      <rPr>
        <sz val="10"/>
        <rFont val="Arial"/>
      </rPr>
      <t>,D5871=</t>
    </r>
    <r>
      <rPr>
        <b/>
        <sz val="10"/>
        <color rgb="FFC00000"/>
        <rFont val="Arial"/>
        <family val="2"/>
      </rPr>
      <t>MTFC128GASAONS-AAT</t>
    </r>
    <r>
      <rPr>
        <sz val="10"/>
        <rFont val="Arial"/>
      </rPr>
      <t>(</t>
    </r>
    <r>
      <rPr>
        <b/>
        <sz val="10"/>
        <color rgb="FFC00000"/>
        <rFont val="Arial"/>
        <family val="2"/>
      </rPr>
      <t>REF_CK</t>
    </r>
    <r>
      <rPr>
        <sz val="10"/>
        <rFont val="Arial"/>
      </rPr>
      <t>) ENDPNT,MP5877=MP(1) ENDPNT</t>
    </r>
  </si>
  <si>
    <t>UFS1_RESET</t>
  </si>
  <si>
    <t>UFS_RESET</t>
  </si>
  <si>
    <t>AA45</t>
  </si>
  <si>
    <t>UFS1_RESET_N</t>
  </si>
  <si>
    <t>M43</t>
  </si>
  <si>
    <r>
      <t xml:space="preserve">D5700(R36) </t>
    </r>
    <r>
      <rPr>
        <b/>
        <sz val="10"/>
        <color theme="1"/>
        <rFont val="Arial"/>
        <family val="2"/>
      </rPr>
      <t>CPU_UFS1:UFS_RESET_N</t>
    </r>
    <r>
      <rPr>
        <sz val="10"/>
        <rFont val="Arial"/>
      </rPr>
      <t>,D5871=</t>
    </r>
    <r>
      <rPr>
        <b/>
        <sz val="10"/>
        <color rgb="FFC00000"/>
        <rFont val="Arial"/>
        <family val="2"/>
      </rPr>
      <t>MTFC128GASAONS-AAT</t>
    </r>
    <r>
      <rPr>
        <sz val="10"/>
        <rFont val="Arial"/>
      </rPr>
      <t>(</t>
    </r>
    <r>
      <rPr>
        <b/>
        <sz val="10"/>
        <color rgb="FFC00000"/>
        <rFont val="Arial"/>
        <family val="2"/>
      </rPr>
      <t>%RST%</t>
    </r>
    <r>
      <rPr>
        <sz val="10"/>
        <rFont val="Arial"/>
      </rPr>
      <t>) ENDPNT,MP5876=MP(1) ENDPNT</t>
    </r>
  </si>
  <si>
    <t>UFS0_L0_RX_P</t>
  </si>
  <si>
    <t>G42</t>
  </si>
  <si>
    <t>SA8195_SiP_EXT_MEM_UFS0</t>
  </si>
  <si>
    <t>UFS0_L0_RX_M</t>
  </si>
  <si>
    <t>UFS0_L0_TX_M</t>
  </si>
  <si>
    <t>D43</t>
  </si>
  <si>
    <t>UFS0_L0_TX_P</t>
  </si>
  <si>
    <t>E43</t>
  </si>
  <si>
    <t>UFS0_L1_RX_P</t>
  </si>
  <si>
    <t>H43</t>
  </si>
  <si>
    <t>UFS0_L1_RX_M</t>
  </si>
  <si>
    <t>J43</t>
  </si>
  <si>
    <t>UFS0_L1_TX_M</t>
  </si>
  <si>
    <t>C42</t>
  </si>
  <si>
    <t>UFS0_L1_TX_P</t>
  </si>
  <si>
    <t>D42</t>
  </si>
  <si>
    <t>UFS0_RESET</t>
  </si>
  <si>
    <t>E42</t>
  </si>
  <si>
    <t>UFS0_REF_CLK</t>
  </si>
  <si>
    <t>F42</t>
  </si>
  <si>
    <t>DP0_AUX_M</t>
  </si>
  <si>
    <t>AJ37</t>
  </si>
  <si>
    <t>AL40</t>
  </si>
  <si>
    <t>DP_AUX_M</t>
  </si>
  <si>
    <t>AR43</t>
  </si>
  <si>
    <t>AM44</t>
  </si>
  <si>
    <t>Video Out</t>
  </si>
  <si>
    <t>DP0_AUX_P</t>
  </si>
  <si>
    <t>AH37</t>
  </si>
  <si>
    <t>DP_AUX_P</t>
  </si>
  <si>
    <t>AP42</t>
  </si>
  <si>
    <t>AL44</t>
  </si>
  <si>
    <t>DP0_LN3_M</t>
  </si>
  <si>
    <t>AK39</t>
  </si>
  <si>
    <t>DP_LANE3_M</t>
  </si>
  <si>
    <t>AP44</t>
  </si>
  <si>
    <t>AL43</t>
  </si>
  <si>
    <t>DP0_LN3_M/USB_1_SS_RX0_M</t>
  </si>
  <si>
    <t>USB_1/DP0</t>
  </si>
  <si>
    <t>DP0_LN3_P</t>
  </si>
  <si>
    <t>AG36</t>
  </si>
  <si>
    <t>DP_LANE3_P</t>
  </si>
  <si>
    <t>AN43</t>
  </si>
  <si>
    <t>AK43</t>
  </si>
  <si>
    <t>DP0_LN3_P/USB_1_SS_RX0_P</t>
  </si>
  <si>
    <t>DP0_LN0_M</t>
  </si>
  <si>
    <t>AB36</t>
  </si>
  <si>
    <t>DP_LANE0_M</t>
  </si>
  <si>
    <t>AH44</t>
  </si>
  <si>
    <t>AF43</t>
  </si>
  <si>
    <t>DP0_LN0_M/USB_1_SS_RX1_M</t>
  </si>
  <si>
    <t>DP lane swap and P/N 
swap supported</t>
  </si>
  <si>
    <t>DP0_LN0_P</t>
  </si>
  <si>
    <t>AA36</t>
  </si>
  <si>
    <t>DP_LANE0_P</t>
  </si>
  <si>
    <t>AG45</t>
  </si>
  <si>
    <t>AE43</t>
  </si>
  <si>
    <t>DP0_LN0_P/USB_1_SS_RX1_P</t>
  </si>
  <si>
    <t>DP0_LN2_M</t>
  </si>
  <si>
    <t>DP_LANE2_M</t>
  </si>
  <si>
    <t>AK44</t>
  </si>
  <si>
    <t>DP0_LN2_M/USB_1_SS_TX0_M</t>
  </si>
  <si>
    <t>DP0_LN2_P</t>
  </si>
  <si>
    <t>DP_LANE2_P</t>
  </si>
  <si>
    <t>AJ44</t>
  </si>
  <si>
    <t>DP0_LN2_P/USB_1_SS_TX0_P</t>
  </si>
  <si>
    <t>DP0_LN1_M</t>
  </si>
  <si>
    <t>DP_LANE1_M</t>
  </si>
  <si>
    <t>AJ43</t>
  </si>
  <si>
    <t>AG44</t>
  </si>
  <si>
    <t>DP0_LN1_M/USB_1_SS_TX1_M</t>
  </si>
  <si>
    <t>DP0_LN1_P</t>
  </si>
  <si>
    <t>DP_LANE1_P</t>
  </si>
  <si>
    <t>AH42</t>
  </si>
  <si>
    <t>DP0_LN1_P/USB_1_SS_TX1_M</t>
  </si>
  <si>
    <t>DP1_AUX_M</t>
  </si>
  <si>
    <t>AD43</t>
  </si>
  <si>
    <t>VideoOut_SA8195</t>
  </si>
  <si>
    <t>SA8195_SiP_VIDEO-OUT-SA8195</t>
  </si>
  <si>
    <t>DP1</t>
  </si>
  <si>
    <t>DP1_AUX_P</t>
  </si>
  <si>
    <t>AC43</t>
  </si>
  <si>
    <t>DP1_HPD</t>
  </si>
  <si>
    <t>AD41</t>
  </si>
  <si>
    <t>DP1_LN0_M</t>
  </si>
  <si>
    <t>U42</t>
  </si>
  <si>
    <t>DP1_LN0_P</t>
  </si>
  <si>
    <t>T42</t>
  </si>
  <si>
    <t>DP1_LN1_M</t>
  </si>
  <si>
    <t>DP1_LN1_P</t>
  </si>
  <si>
    <t>V43</t>
  </si>
  <si>
    <t>DP1_LN2_M</t>
  </si>
  <si>
    <t>DP1_LN2_P</t>
  </si>
  <si>
    <t>Y43</t>
  </si>
  <si>
    <t>DP1_LN3_M</t>
  </si>
  <si>
    <t>AC42</t>
  </si>
  <si>
    <t>DP1_LN3_P</t>
  </si>
  <si>
    <t>DP2_AUX_P</t>
  </si>
  <si>
    <t>DP2_AUX_M</t>
  </si>
  <si>
    <t>BA36</t>
  </si>
  <si>
    <t>DP2_LN2_P</t>
  </si>
  <si>
    <t>DP2_LN2_M</t>
  </si>
  <si>
    <t>BA38</t>
  </si>
  <si>
    <t>DP2_LN0_P</t>
  </si>
  <si>
    <t>DP2_LN0_M</t>
  </si>
  <si>
    <t>BA40</t>
  </si>
  <si>
    <t>DP2_HPD</t>
  </si>
  <si>
    <t>BA41</t>
  </si>
  <si>
    <t>DP2_LN3_P</t>
  </si>
  <si>
    <t>BB36</t>
  </si>
  <si>
    <t>DP2_LN3_M</t>
  </si>
  <si>
    <t>BB37</t>
  </si>
  <si>
    <t>DP2_LN1_P</t>
  </si>
  <si>
    <t>BB38</t>
  </si>
  <si>
    <t>DP2_LN1_M</t>
  </si>
  <si>
    <t>BB39</t>
  </si>
  <si>
    <t>EDP_AUX_M</t>
  </si>
  <si>
    <t>AR42</t>
  </si>
  <si>
    <t>eDP</t>
  </si>
  <si>
    <t>EDP_AUX_P</t>
  </si>
  <si>
    <t>AT42</t>
  </si>
  <si>
    <t>EDP_HPD</t>
  </si>
  <si>
    <t>EDP_LN0_M</t>
  </si>
  <si>
    <t>AL42</t>
  </si>
  <si>
    <t>EDP_LN0_P</t>
  </si>
  <si>
    <t>AM42</t>
  </si>
  <si>
    <t>EDP_LN1_M</t>
  </si>
  <si>
    <t>AM43</t>
  </si>
  <si>
    <t>EDP_LN1_P</t>
  </si>
  <si>
    <t>EDP_LN2_M</t>
  </si>
  <si>
    <t>AN42</t>
  </si>
  <si>
    <t>EDP_LN2_P</t>
  </si>
  <si>
    <t>EDP_LN3_M</t>
  </si>
  <si>
    <t>AP43</t>
  </si>
  <si>
    <t>EDP_LN3_P</t>
  </si>
  <si>
    <t>USB_A_HS_DM</t>
  </si>
  <si>
    <t>AE36</t>
  </si>
  <si>
    <t>USB1_HS_DM</t>
  </si>
  <si>
    <t>AG43</t>
  </si>
  <si>
    <t>USB_1</t>
  </si>
  <si>
    <r>
      <t xml:space="preserve">D5700(AE36) </t>
    </r>
    <r>
      <rPr>
        <b/>
        <sz val="10"/>
        <color theme="1"/>
        <rFont val="Arial"/>
        <family val="2"/>
      </rPr>
      <t>CPU_USB30:USB2_DM</t>
    </r>
    <r>
      <rPr>
        <sz val="10"/>
        <rFont val="Arial"/>
      </rPr>
      <t>,D8160=</t>
    </r>
    <r>
      <rPr>
        <b/>
        <sz val="10"/>
        <color rgb="FFC00000"/>
        <rFont val="Arial"/>
        <family val="2"/>
      </rPr>
      <t>TPD3S716-Q1</t>
    </r>
    <r>
      <rPr>
        <sz val="10"/>
        <rFont val="Arial"/>
      </rPr>
      <t>(</t>
    </r>
    <r>
      <rPr>
        <b/>
        <sz val="10"/>
        <color rgb="FFC00000"/>
        <rFont val="Arial"/>
        <family val="2"/>
      </rPr>
      <t>D-</t>
    </r>
    <r>
      <rPr>
        <sz val="10"/>
        <rFont val="Arial"/>
      </rPr>
      <t>) ENDPNT</t>
    </r>
  </si>
  <si>
    <t>USB_A_HS_DP</t>
  </si>
  <si>
    <t>AD36</t>
  </si>
  <si>
    <t>USB1_HS_DP</t>
  </si>
  <si>
    <t>AL45</t>
  </si>
  <si>
    <t>AH43</t>
  </si>
  <si>
    <r>
      <t xml:space="preserve">D5700(AD36) </t>
    </r>
    <r>
      <rPr>
        <b/>
        <sz val="10"/>
        <color theme="1"/>
        <rFont val="Arial"/>
        <family val="2"/>
      </rPr>
      <t>CPU_USB30:USB2_DP</t>
    </r>
    <r>
      <rPr>
        <sz val="10"/>
        <rFont val="Arial"/>
      </rPr>
      <t>,D8160=</t>
    </r>
    <r>
      <rPr>
        <b/>
        <sz val="10"/>
        <color rgb="FFC00000"/>
        <rFont val="Arial"/>
        <family val="2"/>
      </rPr>
      <t>TPD3S716-Q1</t>
    </r>
    <r>
      <rPr>
        <sz val="10"/>
        <rFont val="Arial"/>
      </rPr>
      <t>(</t>
    </r>
    <r>
      <rPr>
        <b/>
        <sz val="10"/>
        <color rgb="FFC00000"/>
        <rFont val="Arial"/>
        <family val="2"/>
      </rPr>
      <t>D+</t>
    </r>
    <r>
      <rPr>
        <sz val="10"/>
        <rFont val="Arial"/>
      </rPr>
      <t>) ENDPNT</t>
    </r>
  </si>
  <si>
    <t>USB1_REXT</t>
  </si>
  <si>
    <t>AR45</t>
  </si>
  <si>
    <t>USB_A_REXT</t>
  </si>
  <si>
    <t>USB_A</t>
  </si>
  <si>
    <t>USB_2_AC_EN</t>
  </si>
  <si>
    <t>AN35</t>
  </si>
  <si>
    <t>USB2_AC_EN</t>
  </si>
  <si>
    <t>AR38</t>
  </si>
  <si>
    <t>USB_B_AC_EN</t>
  </si>
  <si>
    <t>USB/ Video Out</t>
  </si>
  <si>
    <t>USB_2</t>
  </si>
  <si>
    <t>USB_2_HS_DM</t>
  </si>
  <si>
    <t>AM37</t>
  </si>
  <si>
    <t>USB2_HS_DM</t>
  </si>
  <si>
    <t>USB_B_HS_DM</t>
  </si>
  <si>
    <t>CPU_USBHUB_UFP:USB_DM,
CPU_USB20:USB_DM</t>
  </si>
  <si>
    <t>USB20HUB, 
USB20</t>
  </si>
  <si>
    <t>depends on SubPCB</t>
  </si>
  <si>
    <r>
      <t xml:space="preserve">D5700(AM37) </t>
    </r>
    <r>
      <rPr>
        <b/>
        <sz val="10"/>
        <color theme="1"/>
        <rFont val="Arial"/>
        <family val="2"/>
      </rPr>
      <t>CPU_USBHUB_UFP:USB_DM</t>
    </r>
    <r>
      <rPr>
        <sz val="10"/>
        <rFont val="Arial"/>
      </rPr>
      <t>,X8190=</t>
    </r>
    <r>
      <rPr>
        <b/>
        <sz val="10"/>
        <color rgb="FFC00000"/>
        <rFont val="Arial"/>
        <family val="2"/>
      </rPr>
      <t>245656060009829+</t>
    </r>
    <r>
      <rPr>
        <sz val="10"/>
        <rFont val="Arial"/>
      </rPr>
      <t>(</t>
    </r>
    <r>
      <rPr>
        <b/>
        <sz val="10"/>
        <color rgb="FFC00000"/>
        <rFont val="Arial"/>
        <family val="2"/>
      </rPr>
      <t>6</t>
    </r>
    <r>
      <rPr>
        <sz val="10"/>
        <rFont val="Arial"/>
      </rPr>
      <t>) ENDPNT</t>
    </r>
  </si>
  <si>
    <t>USB_2_HS_DP</t>
  </si>
  <si>
    <t>AL37</t>
  </si>
  <si>
    <t>USB2_HS_DP</t>
  </si>
  <si>
    <t>AN40</t>
  </si>
  <si>
    <t>USB_B_HS_DP</t>
  </si>
  <si>
    <t>CPU_USBHUB_UFP:USB_DP,
CPU_USB20:USB_DP</t>
  </si>
  <si>
    <r>
      <t xml:space="preserve">D5700(AL37) </t>
    </r>
    <r>
      <rPr>
        <b/>
        <sz val="10"/>
        <color theme="1"/>
        <rFont val="Arial"/>
        <family val="2"/>
      </rPr>
      <t>CPU_USBHUB_UFP:USB_DP</t>
    </r>
    <r>
      <rPr>
        <sz val="10"/>
        <rFont val="Arial"/>
      </rPr>
      <t>,X8190=</t>
    </r>
    <r>
      <rPr>
        <b/>
        <sz val="10"/>
        <color rgb="FFC00000"/>
        <rFont val="Arial"/>
        <family val="2"/>
      </rPr>
      <t>245656060009829+</t>
    </r>
    <r>
      <rPr>
        <sz val="10"/>
        <rFont val="Arial"/>
      </rPr>
      <t>(</t>
    </r>
    <r>
      <rPr>
        <b/>
        <sz val="10"/>
        <color rgb="FFC00000"/>
        <rFont val="Arial"/>
        <family val="2"/>
      </rPr>
      <t>4</t>
    </r>
    <r>
      <rPr>
        <sz val="10"/>
        <rFont val="Arial"/>
      </rPr>
      <t>) ENDPNT</t>
    </r>
  </si>
  <si>
    <t>USB2_REXT</t>
  </si>
  <si>
    <t>AU45</t>
  </si>
  <si>
    <t>USB_2_REXT</t>
  </si>
  <si>
    <t>USB_B</t>
  </si>
  <si>
    <t>USB2_SS_RX_M</t>
  </si>
  <si>
    <t>AL36</t>
  </si>
  <si>
    <t>AY44</t>
  </si>
  <si>
    <t>USB_B_SS_RX_M</t>
  </si>
  <si>
    <t>USB_2_SS_RX_M</t>
  </si>
  <si>
    <t>Unused USB</t>
  </si>
  <si>
    <t>USB2_SS_RX_P</t>
  </si>
  <si>
    <t>AK36</t>
  </si>
  <si>
    <t>AM39</t>
  </si>
  <si>
    <t>AW45</t>
  </si>
  <si>
    <t>USB_B_SS_RX_P</t>
  </si>
  <si>
    <t>AR44</t>
  </si>
  <si>
    <t>USB_2_SS_RX_P</t>
  </si>
  <si>
    <t>USB2_SS_TX_M</t>
  </si>
  <si>
    <t>USB_B_SS_TX_M</t>
  </si>
  <si>
    <t>AP36</t>
  </si>
  <si>
    <t>USB_2_SS_TX_M</t>
  </si>
  <si>
    <t>USB2_SS_TX_P</t>
  </si>
  <si>
    <t>AN37</t>
  </si>
  <si>
    <t>USB_B_SS_TX_P</t>
  </si>
  <si>
    <t>AT43</t>
  </si>
  <si>
    <t>AN36</t>
  </si>
  <si>
    <t>USB_2_SS_TX_P</t>
  </si>
  <si>
    <t>V42</t>
  </si>
  <si>
    <t>W42</t>
  </si>
  <si>
    <t>USB3_SS_RX_P</t>
  </si>
  <si>
    <t>USB3_SS_RX_M</t>
  </si>
  <si>
    <t>USB3_SS_TX_P</t>
  </si>
  <si>
    <t>USB3_SS_TX_M</t>
  </si>
  <si>
    <t>R43</t>
  </si>
  <si>
    <t>USB4_HS_DP</t>
  </si>
  <si>
    <t>USB4_HS_DM</t>
  </si>
  <si>
    <t>L42</t>
  </si>
  <si>
    <t>CSI0_A0_CLK_M</t>
  </si>
  <si>
    <t>CSI0_A0_CLK_N</t>
  </si>
  <si>
    <t>Video In</t>
  </si>
  <si>
    <t>CSI0</t>
  </si>
  <si>
    <r>
      <t xml:space="preserve">D5700(AE2) </t>
    </r>
    <r>
      <rPr>
        <b/>
        <sz val="10"/>
        <color theme="1"/>
        <rFont val="Arial"/>
        <family val="2"/>
      </rPr>
      <t>CPU_RVCA_CSI:CLK_N</t>
    </r>
    <r>
      <rPr>
        <sz val="10"/>
        <rFont val="Arial"/>
      </rPr>
      <t>,D1751=</t>
    </r>
    <r>
      <rPr>
        <b/>
        <sz val="10"/>
        <color rgb="FFC00000"/>
        <rFont val="Arial"/>
        <family val="2"/>
      </rPr>
      <t>ADV7281A</t>
    </r>
    <r>
      <rPr>
        <sz val="10"/>
        <rFont val="Arial"/>
      </rPr>
      <t>(</t>
    </r>
    <r>
      <rPr>
        <b/>
        <sz val="10"/>
        <color rgb="FFC00000"/>
        <rFont val="Arial"/>
        <family val="2"/>
      </rPr>
      <t>CLKN</t>
    </r>
    <r>
      <rPr>
        <sz val="10"/>
        <rFont val="Arial"/>
      </rPr>
      <t>) ENDPNT</t>
    </r>
  </si>
  <si>
    <t>CSI0_A1_LN1_P</t>
  </si>
  <si>
    <t>AH5</t>
  </si>
  <si>
    <t>AL1</t>
  </si>
  <si>
    <t>AL2</t>
  </si>
  <si>
    <t>CSI data lane swap supported, 
no P/N swap !</t>
  </si>
  <si>
    <t>CSI0_A2_LN2_M</t>
  </si>
  <si>
    <t>AH1</t>
  </si>
  <si>
    <t>CSI0_A2_LN2_N</t>
  </si>
  <si>
    <t>AN3</t>
  </si>
  <si>
    <t>CSI0_B0_LN0_P</t>
  </si>
  <si>
    <t>AE1</t>
  </si>
  <si>
    <t>AG4</t>
  </si>
  <si>
    <r>
      <t xml:space="preserve">D5700(AE1) </t>
    </r>
    <r>
      <rPr>
        <b/>
        <sz val="10"/>
        <color theme="1"/>
        <rFont val="Arial"/>
        <family val="2"/>
      </rPr>
      <t>CPU_RVCA_CSI:DATA0_P</t>
    </r>
    <r>
      <rPr>
        <sz val="10"/>
        <rFont val="Arial"/>
      </rPr>
      <t>,D1751=</t>
    </r>
    <r>
      <rPr>
        <b/>
        <sz val="10"/>
        <color rgb="FFC00000"/>
        <rFont val="Arial"/>
        <family val="2"/>
      </rPr>
      <t>ADV7281A</t>
    </r>
    <r>
      <rPr>
        <sz val="10"/>
        <rFont val="Arial"/>
      </rPr>
      <t>(</t>
    </r>
    <r>
      <rPr>
        <b/>
        <sz val="10"/>
        <color rgb="FFC00000"/>
        <rFont val="Arial"/>
        <family val="2"/>
      </rPr>
      <t>D0P</t>
    </r>
    <r>
      <rPr>
        <sz val="10"/>
        <rFont val="Arial"/>
      </rPr>
      <t>) ENDPNT</t>
    </r>
  </si>
  <si>
    <t>CSI0_B1_LN1_M</t>
  </si>
  <si>
    <t>AG2</t>
  </si>
  <si>
    <t>AJ5</t>
  </si>
  <si>
    <t>CSI0_B1_LN1_N</t>
  </si>
  <si>
    <t>AL3</t>
  </si>
  <si>
    <t>CSI0_B2_LN3_P</t>
  </si>
  <si>
    <t>AH2</t>
  </si>
  <si>
    <t>AK5</t>
  </si>
  <si>
    <t>CSI0_C0_LN0_M</t>
  </si>
  <si>
    <t>CSI0_C0_LN0_N</t>
  </si>
  <si>
    <r>
      <t xml:space="preserve">D5700(AF1) </t>
    </r>
    <r>
      <rPr>
        <b/>
        <sz val="10"/>
        <color theme="1"/>
        <rFont val="Arial"/>
        <family val="2"/>
      </rPr>
      <t>CPU_RVCA_CSI:DATA0_N</t>
    </r>
    <r>
      <rPr>
        <sz val="10"/>
        <rFont val="Arial"/>
      </rPr>
      <t>,D1751=</t>
    </r>
    <r>
      <rPr>
        <b/>
        <sz val="10"/>
        <color rgb="FFC00000"/>
        <rFont val="Arial"/>
        <family val="2"/>
      </rPr>
      <t>ADV7281A</t>
    </r>
    <r>
      <rPr>
        <sz val="10"/>
        <rFont val="Arial"/>
      </rPr>
      <t>(</t>
    </r>
    <r>
      <rPr>
        <b/>
        <sz val="10"/>
        <color rgb="FFC00000"/>
        <rFont val="Arial"/>
        <family val="2"/>
      </rPr>
      <t>D0N</t>
    </r>
    <r>
      <rPr>
        <sz val="10"/>
        <rFont val="Arial"/>
      </rPr>
      <t>) ENDPNT</t>
    </r>
  </si>
  <si>
    <t>CSI0_C1_LN2_P</t>
  </si>
  <si>
    <t>AJ4</t>
  </si>
  <si>
    <t>CSI0_C2_LN3_M</t>
  </si>
  <si>
    <t>AL5</t>
  </si>
  <si>
    <t>CSI0_C2_LN3_N</t>
  </si>
  <si>
    <t>AP2</t>
  </si>
  <si>
    <t>CSI0_NC_CLK_P</t>
  </si>
  <si>
    <t>AF5</t>
  </si>
  <si>
    <t>AJ1</t>
  </si>
  <si>
    <r>
      <t xml:space="preserve">D5700(AD2) </t>
    </r>
    <r>
      <rPr>
        <b/>
        <sz val="10"/>
        <color theme="1"/>
        <rFont val="Arial"/>
        <family val="2"/>
      </rPr>
      <t>CPU_RVCA_CSI:CLK_P</t>
    </r>
    <r>
      <rPr>
        <sz val="10"/>
        <rFont val="Arial"/>
      </rPr>
      <t>,D1751=</t>
    </r>
    <r>
      <rPr>
        <b/>
        <sz val="10"/>
        <color rgb="FFC00000"/>
        <rFont val="Arial"/>
        <family val="2"/>
      </rPr>
      <t>ADV7281A</t>
    </r>
    <r>
      <rPr>
        <sz val="10"/>
        <rFont val="Arial"/>
      </rPr>
      <t>(</t>
    </r>
    <r>
      <rPr>
        <b/>
        <sz val="10"/>
        <color rgb="FFC00000"/>
        <rFont val="Arial"/>
        <family val="2"/>
      </rPr>
      <t>CLKP</t>
    </r>
    <r>
      <rPr>
        <sz val="10"/>
        <rFont val="Arial"/>
      </rPr>
      <t>) ENDPNT</t>
    </r>
  </si>
  <si>
    <t>CSI1_A0_CLK_M</t>
  </si>
  <si>
    <t>AU4</t>
  </si>
  <si>
    <t>AW7</t>
  </si>
  <si>
    <t>CSI1_A0_CLK_N</t>
  </si>
  <si>
    <t>AW6</t>
  </si>
  <si>
    <t>CSI1</t>
  </si>
  <si>
    <r>
      <t xml:space="preserve">D5700(AU4) </t>
    </r>
    <r>
      <rPr>
        <b/>
        <sz val="10"/>
        <color theme="1"/>
        <rFont val="Arial"/>
        <family val="2"/>
      </rPr>
      <t>CPU_RVCD_CSI:CLK_N</t>
    </r>
    <r>
      <rPr>
        <sz val="10"/>
        <rFont val="Arial"/>
      </rPr>
      <t>,D1870=</t>
    </r>
    <r>
      <rPr>
        <b/>
        <sz val="10"/>
        <color rgb="FFC00000"/>
        <rFont val="Arial"/>
        <family val="2"/>
      </rPr>
      <t>MAX9288</t>
    </r>
    <r>
      <rPr>
        <sz val="10"/>
        <rFont val="Arial"/>
      </rPr>
      <t>(</t>
    </r>
    <r>
      <rPr>
        <b/>
        <sz val="10"/>
        <color rgb="FFC00000"/>
        <rFont val="Arial"/>
        <family val="2"/>
      </rPr>
      <t>CLK-</t>
    </r>
    <r>
      <rPr>
        <sz val="10"/>
        <rFont val="Arial"/>
      </rPr>
      <t>) ENDPNT</t>
    </r>
  </si>
  <si>
    <t>CSI1_A1_LN1_P</t>
  </si>
  <si>
    <t>AU5</t>
  </si>
  <si>
    <t>AW8</t>
  </si>
  <si>
    <t>AU1</t>
  </si>
  <si>
    <r>
      <t xml:space="preserve">D5700(AU5) </t>
    </r>
    <r>
      <rPr>
        <b/>
        <sz val="10"/>
        <color theme="1"/>
        <rFont val="Arial"/>
        <family val="2"/>
      </rPr>
      <t>CPU_RVCD_CSI:DATA1_P</t>
    </r>
    <r>
      <rPr>
        <sz val="10"/>
        <rFont val="Arial"/>
      </rPr>
      <t>,D1870=</t>
    </r>
    <r>
      <rPr>
        <b/>
        <sz val="10"/>
        <color rgb="FFC00000"/>
        <rFont val="Arial"/>
        <family val="2"/>
      </rPr>
      <t>MAX9288</t>
    </r>
    <r>
      <rPr>
        <sz val="10"/>
        <rFont val="Arial"/>
      </rPr>
      <t>(</t>
    </r>
    <r>
      <rPr>
        <b/>
        <sz val="10"/>
        <color rgb="FFC00000"/>
        <rFont val="Arial"/>
        <family val="2"/>
      </rPr>
      <t>DOUT1+</t>
    </r>
    <r>
      <rPr>
        <sz val="10"/>
        <rFont val="Arial"/>
      </rPr>
      <t>) ENDPNT</t>
    </r>
  </si>
  <si>
    <t>CSI1_A2_LN2_M</t>
  </si>
  <si>
    <t>AY10</t>
  </si>
  <si>
    <t>CSI1_A2_LN2_N</t>
  </si>
  <si>
    <t>AV4</t>
  </si>
  <si>
    <t>AY9</t>
  </si>
  <si>
    <t>Unused CSI</t>
  </si>
  <si>
    <t>CSI1_B0_LN0_P</t>
  </si>
  <si>
    <t>AY7</t>
  </si>
  <si>
    <t>AT2</t>
  </si>
  <si>
    <t>AY6</t>
  </si>
  <si>
    <r>
      <t xml:space="preserve">D5700(AV4) </t>
    </r>
    <r>
      <rPr>
        <b/>
        <sz val="10"/>
        <color theme="1"/>
        <rFont val="Arial"/>
        <family val="2"/>
      </rPr>
      <t>CPU_RVCD_CSI:DATA0_P</t>
    </r>
    <r>
      <rPr>
        <sz val="10"/>
        <rFont val="Arial"/>
      </rPr>
      <t>,D1870=</t>
    </r>
    <r>
      <rPr>
        <b/>
        <sz val="10"/>
        <color rgb="FFC00000"/>
        <rFont val="Arial"/>
        <family val="2"/>
      </rPr>
      <t>MAX9288</t>
    </r>
    <r>
      <rPr>
        <sz val="10"/>
        <rFont val="Arial"/>
      </rPr>
      <t>(</t>
    </r>
    <r>
      <rPr>
        <b/>
        <sz val="10"/>
        <color rgb="FFC00000"/>
        <rFont val="Arial"/>
        <family val="2"/>
      </rPr>
      <t>DOUT0+</t>
    </r>
    <r>
      <rPr>
        <sz val="10"/>
        <rFont val="Arial"/>
      </rPr>
      <t>) ENDPNT</t>
    </r>
  </si>
  <si>
    <t>CSI1_B1_LN1_M</t>
  </si>
  <si>
    <t>AW9</t>
  </si>
  <si>
    <t>CSI1_B1_LN1_N</t>
  </si>
  <si>
    <t>AU3</t>
  </si>
  <si>
    <r>
      <t xml:space="preserve">D5700(AU6) </t>
    </r>
    <r>
      <rPr>
        <b/>
        <sz val="10"/>
        <color theme="1"/>
        <rFont val="Arial"/>
        <family val="2"/>
      </rPr>
      <t>CPU_RVCD_CSI:DATA1_N</t>
    </r>
    <r>
      <rPr>
        <sz val="10"/>
        <rFont val="Arial"/>
      </rPr>
      <t>,D1870=</t>
    </r>
    <r>
      <rPr>
        <b/>
        <sz val="10"/>
        <color rgb="FFC00000"/>
        <rFont val="Arial"/>
        <family val="2"/>
      </rPr>
      <t>MAX9288</t>
    </r>
    <r>
      <rPr>
        <sz val="10"/>
        <rFont val="Arial"/>
      </rPr>
      <t>(</t>
    </r>
    <r>
      <rPr>
        <b/>
        <sz val="10"/>
        <color rgb="FFC00000"/>
        <rFont val="Arial"/>
        <family val="2"/>
      </rPr>
      <t>DOUT1-</t>
    </r>
    <r>
      <rPr>
        <sz val="10"/>
        <rFont val="Arial"/>
      </rPr>
      <t>) ENDPNT</t>
    </r>
  </si>
  <si>
    <t>CSI1_B2_LN3_P</t>
  </si>
  <si>
    <t>AU7</t>
  </si>
  <si>
    <t>AW10</t>
  </si>
  <si>
    <t>AW3</t>
  </si>
  <si>
    <t>CSI1_C0_LN0_M</t>
  </si>
  <si>
    <t>AV5</t>
  </si>
  <si>
    <t>AY8</t>
  </si>
  <si>
    <t>CSI1_C0_LN0_N</t>
  </si>
  <si>
    <r>
      <t xml:space="preserve">D5700(AV5) </t>
    </r>
    <r>
      <rPr>
        <b/>
        <sz val="10"/>
        <color theme="1"/>
        <rFont val="Arial"/>
        <family val="2"/>
      </rPr>
      <t>CPU_RVCD_CSI:DATA0_N</t>
    </r>
    <r>
      <rPr>
        <sz val="10"/>
        <rFont val="Arial"/>
      </rPr>
      <t>,D1870=</t>
    </r>
    <r>
      <rPr>
        <b/>
        <sz val="10"/>
        <color rgb="FFC00000"/>
        <rFont val="Arial"/>
        <family val="2"/>
      </rPr>
      <t>MAX9288</t>
    </r>
    <r>
      <rPr>
        <sz val="10"/>
        <rFont val="Arial"/>
      </rPr>
      <t>(</t>
    </r>
    <r>
      <rPr>
        <b/>
        <sz val="10"/>
        <color rgb="FFC00000"/>
        <rFont val="Arial"/>
        <family val="2"/>
      </rPr>
      <t>DOUT0-</t>
    </r>
    <r>
      <rPr>
        <sz val="10"/>
        <rFont val="Arial"/>
      </rPr>
      <t>) ENDPNT</t>
    </r>
  </si>
  <si>
    <t>CSI1_C1_LN2_P</t>
  </si>
  <si>
    <t>AV6</t>
  </si>
  <si>
    <t>AV2</t>
  </si>
  <si>
    <t>CSI1_C2_LN3_M</t>
  </si>
  <si>
    <t>AU8</t>
  </si>
  <si>
    <t>CSI1_C2_LN3_N</t>
  </si>
  <si>
    <t>AY2</t>
  </si>
  <si>
    <t>CSI1_NC_CLK_P</t>
  </si>
  <si>
    <t>AR1</t>
  </si>
  <si>
    <t>AW5</t>
  </si>
  <si>
    <r>
      <t xml:space="preserve">D5700(AU3) </t>
    </r>
    <r>
      <rPr>
        <b/>
        <sz val="10"/>
        <color theme="1"/>
        <rFont val="Arial"/>
        <family val="2"/>
      </rPr>
      <t>CPU_RVCD_CSI:CLK_P</t>
    </r>
    <r>
      <rPr>
        <sz val="10"/>
        <rFont val="Arial"/>
      </rPr>
      <t>,D1870=</t>
    </r>
    <r>
      <rPr>
        <b/>
        <sz val="10"/>
        <color rgb="FFC00000"/>
        <rFont val="Arial"/>
        <family val="2"/>
      </rPr>
      <t>MAX9288</t>
    </r>
    <r>
      <rPr>
        <sz val="10"/>
        <rFont val="Arial"/>
      </rPr>
      <t>(</t>
    </r>
    <r>
      <rPr>
        <b/>
        <sz val="10"/>
        <color rgb="FFC00000"/>
        <rFont val="Arial"/>
        <family val="2"/>
      </rPr>
      <t>CLK+</t>
    </r>
    <r>
      <rPr>
        <sz val="10"/>
        <rFont val="Arial"/>
      </rPr>
      <t>) ENDPNT</t>
    </r>
  </si>
  <si>
    <t>CSI2_A0_CLK_M</t>
  </si>
  <si>
    <t>AP5</t>
  </si>
  <si>
    <t>CSI2_A0_CLK_N</t>
  </si>
  <si>
    <t>AK6</t>
  </si>
  <si>
    <t>AT3</t>
  </si>
  <si>
    <t>CSI2</t>
  </si>
  <si>
    <r>
      <t xml:space="preserve">D5700(AM2) </t>
    </r>
    <r>
      <rPr>
        <b/>
        <sz val="10"/>
        <color theme="1"/>
        <rFont val="Arial"/>
        <family val="2"/>
      </rPr>
      <t>CPU_AR_CSI:CLK_N</t>
    </r>
    <r>
      <rPr>
        <sz val="10"/>
        <rFont val="Arial"/>
      </rPr>
      <t>,D5000=</t>
    </r>
    <r>
      <rPr>
        <b/>
        <sz val="10"/>
        <color rgb="FFC00000"/>
        <rFont val="Arial"/>
        <family val="2"/>
      </rPr>
      <t>MAX96714F</t>
    </r>
    <r>
      <rPr>
        <sz val="10"/>
        <rFont val="Arial"/>
      </rPr>
      <t>(</t>
    </r>
    <r>
      <rPr>
        <b/>
        <sz val="10"/>
        <color rgb="FFC00000"/>
        <rFont val="Arial"/>
        <family val="2"/>
      </rPr>
      <t>CKN</t>
    </r>
    <r>
      <rPr>
        <sz val="10"/>
        <rFont val="Arial"/>
      </rPr>
      <t>) ENDPNT</t>
    </r>
  </si>
  <si>
    <t>CSI2_A1_LN1_P</t>
  </si>
  <si>
    <t>AR5</t>
  </si>
  <si>
    <t>AN5</t>
  </si>
  <si>
    <r>
      <t xml:space="preserve">D5700(AN2) </t>
    </r>
    <r>
      <rPr>
        <b/>
        <sz val="10"/>
        <color theme="1"/>
        <rFont val="Arial"/>
        <family val="2"/>
      </rPr>
      <t>CPU_AR_CSI:DATA1_P</t>
    </r>
    <r>
      <rPr>
        <sz val="10"/>
        <rFont val="Arial"/>
      </rPr>
      <t>,D5000=</t>
    </r>
    <r>
      <rPr>
        <b/>
        <sz val="10"/>
        <color rgb="FFC00000"/>
        <rFont val="Arial"/>
        <family val="2"/>
      </rPr>
      <t>MAX96714F</t>
    </r>
    <r>
      <rPr>
        <sz val="10"/>
        <rFont val="Arial"/>
      </rPr>
      <t>(</t>
    </r>
    <r>
      <rPr>
        <b/>
        <sz val="10"/>
        <color rgb="FFC00000"/>
        <rFont val="Arial"/>
        <family val="2"/>
      </rPr>
      <t>D1P</t>
    </r>
    <r>
      <rPr>
        <sz val="10"/>
        <rFont val="Arial"/>
      </rPr>
      <t>) ENDPNT</t>
    </r>
  </si>
  <si>
    <t>CSI2_A2_LN2_M</t>
  </si>
  <si>
    <t>CSI2_A2_LN2_N</t>
  </si>
  <si>
    <t>AT6</t>
  </si>
  <si>
    <t>AW2</t>
  </si>
  <si>
    <r>
      <t xml:space="preserve">D5700(AR1) </t>
    </r>
    <r>
      <rPr>
        <b/>
        <sz val="10"/>
        <color theme="1"/>
        <rFont val="Arial"/>
        <family val="2"/>
      </rPr>
      <t>CPU_AR_CSI:DATA2_N</t>
    </r>
    <r>
      <rPr>
        <sz val="10"/>
        <rFont val="Arial"/>
      </rPr>
      <t>,D5000=</t>
    </r>
    <r>
      <rPr>
        <b/>
        <sz val="10"/>
        <color rgb="FFC00000"/>
        <rFont val="Arial"/>
        <family val="2"/>
      </rPr>
      <t>MAX96714F</t>
    </r>
    <r>
      <rPr>
        <sz val="10"/>
        <rFont val="Arial"/>
      </rPr>
      <t>(</t>
    </r>
    <r>
      <rPr>
        <b/>
        <sz val="10"/>
        <color rgb="FFC00000"/>
        <rFont val="Arial"/>
        <family val="2"/>
      </rPr>
      <t>D2N</t>
    </r>
    <r>
      <rPr>
        <sz val="10"/>
        <rFont val="Arial"/>
      </rPr>
      <t>) ENDPNT</t>
    </r>
  </si>
  <si>
    <t>CSI2_B0_LN0_P</t>
  </si>
  <si>
    <t>AL7</t>
  </si>
  <si>
    <r>
      <t xml:space="preserve">D5700(AM1) </t>
    </r>
    <r>
      <rPr>
        <b/>
        <sz val="10"/>
        <color theme="1"/>
        <rFont val="Arial"/>
        <family val="2"/>
      </rPr>
      <t>CPU_AR_CSI:DATA0_P</t>
    </r>
    <r>
      <rPr>
        <sz val="10"/>
        <rFont val="Arial"/>
      </rPr>
      <t>,D5000=</t>
    </r>
    <r>
      <rPr>
        <b/>
        <sz val="10"/>
        <color rgb="FFC00000"/>
        <rFont val="Arial"/>
        <family val="2"/>
      </rPr>
      <t>MAX96714F</t>
    </r>
    <r>
      <rPr>
        <sz val="10"/>
        <rFont val="Arial"/>
      </rPr>
      <t>(</t>
    </r>
    <r>
      <rPr>
        <b/>
        <sz val="10"/>
        <color rgb="FFC00000"/>
        <rFont val="Arial"/>
        <family val="2"/>
      </rPr>
      <t>D0P</t>
    </r>
    <r>
      <rPr>
        <sz val="10"/>
        <rFont val="Arial"/>
      </rPr>
      <t>) ENDPNT</t>
    </r>
  </si>
  <si>
    <t>CSI2_B1_LN1_M</t>
  </si>
  <si>
    <t>AT5</t>
  </si>
  <si>
    <t>CSI2_B1_LN1_N</t>
  </si>
  <si>
    <t>AV3</t>
  </si>
  <si>
    <r>
      <t xml:space="preserve">D5700(AP2) </t>
    </r>
    <r>
      <rPr>
        <b/>
        <sz val="10"/>
        <color theme="1"/>
        <rFont val="Arial"/>
        <family val="2"/>
      </rPr>
      <t>CPU_AR_CSI:DATA1_N</t>
    </r>
    <r>
      <rPr>
        <sz val="10"/>
        <rFont val="Arial"/>
      </rPr>
      <t>,D5000=</t>
    </r>
    <r>
      <rPr>
        <b/>
        <sz val="10"/>
        <color rgb="FFC00000"/>
        <rFont val="Arial"/>
        <family val="2"/>
      </rPr>
      <t>MAX96714F</t>
    </r>
    <r>
      <rPr>
        <sz val="10"/>
        <rFont val="Arial"/>
      </rPr>
      <t>(</t>
    </r>
    <r>
      <rPr>
        <b/>
        <sz val="10"/>
        <color rgb="FFC00000"/>
        <rFont val="Arial"/>
        <family val="2"/>
      </rPr>
      <t>D1N</t>
    </r>
    <r>
      <rPr>
        <sz val="10"/>
        <rFont val="Arial"/>
      </rPr>
      <t>) ENDPNT</t>
    </r>
  </si>
  <si>
    <t>CSI2_B2_LN3_P</t>
  </si>
  <si>
    <t>AR2</t>
  </si>
  <si>
    <r>
      <t xml:space="preserve">D5700(AR2) </t>
    </r>
    <r>
      <rPr>
        <b/>
        <sz val="10"/>
        <color theme="1"/>
        <rFont val="Arial"/>
        <family val="2"/>
      </rPr>
      <t>CPU_AR_CSI:DATA3_P</t>
    </r>
    <r>
      <rPr>
        <sz val="10"/>
        <rFont val="Arial"/>
      </rPr>
      <t>,D5000=</t>
    </r>
    <r>
      <rPr>
        <b/>
        <sz val="10"/>
        <color rgb="FFC00000"/>
        <rFont val="Arial"/>
        <family val="2"/>
      </rPr>
      <t>MAX96714F</t>
    </r>
    <r>
      <rPr>
        <sz val="10"/>
        <rFont val="Arial"/>
      </rPr>
      <t>(</t>
    </r>
    <r>
      <rPr>
        <b/>
        <sz val="10"/>
        <color rgb="FFC00000"/>
        <rFont val="Arial"/>
        <family val="2"/>
      </rPr>
      <t>D3P</t>
    </r>
    <r>
      <rPr>
        <sz val="10"/>
        <rFont val="Arial"/>
      </rPr>
      <t>) ENDPNT</t>
    </r>
  </si>
  <si>
    <t>CSI2_C0_LN0_M</t>
  </si>
  <si>
    <t>AR4</t>
  </si>
  <si>
    <t>CSI2_C0_LN0_N</t>
  </si>
  <si>
    <t>AU2</t>
  </si>
  <si>
    <r>
      <t xml:space="preserve">D5700(AN1) </t>
    </r>
    <r>
      <rPr>
        <b/>
        <sz val="10"/>
        <color theme="1"/>
        <rFont val="Arial"/>
        <family val="2"/>
      </rPr>
      <t>CPU_AR_CSI:DATA0_N</t>
    </r>
    <r>
      <rPr>
        <sz val="10"/>
        <rFont val="Arial"/>
      </rPr>
      <t>,D5000=</t>
    </r>
    <r>
      <rPr>
        <b/>
        <sz val="10"/>
        <color rgb="FFC00000"/>
        <rFont val="Arial"/>
        <family val="2"/>
      </rPr>
      <t>MAX96714F</t>
    </r>
    <r>
      <rPr>
        <sz val="10"/>
        <rFont val="Arial"/>
      </rPr>
      <t>(</t>
    </r>
    <r>
      <rPr>
        <b/>
        <sz val="10"/>
        <color rgb="FFC00000"/>
        <rFont val="Arial"/>
        <family val="2"/>
      </rPr>
      <t>D0N</t>
    </r>
    <r>
      <rPr>
        <sz val="10"/>
        <rFont val="Arial"/>
      </rPr>
      <t>) ENDPNT</t>
    </r>
  </si>
  <si>
    <t>CSI2_C1_LN2_P</t>
  </si>
  <si>
    <t>AP1</t>
  </si>
  <si>
    <r>
      <t xml:space="preserve">D5700(AP1) </t>
    </r>
    <r>
      <rPr>
        <b/>
        <sz val="10"/>
        <color theme="1"/>
        <rFont val="Arial"/>
        <family val="2"/>
      </rPr>
      <t>CPU_AR_CSI:DATA2_P</t>
    </r>
    <r>
      <rPr>
        <sz val="10"/>
        <rFont val="Arial"/>
      </rPr>
      <t>,D5000=</t>
    </r>
    <r>
      <rPr>
        <b/>
        <sz val="10"/>
        <color rgb="FFC00000"/>
        <rFont val="Arial"/>
        <family val="2"/>
      </rPr>
      <t>MAX96714F</t>
    </r>
    <r>
      <rPr>
        <sz val="10"/>
        <rFont val="Arial"/>
      </rPr>
      <t>(</t>
    </r>
    <r>
      <rPr>
        <b/>
        <sz val="10"/>
        <color rgb="FFC00000"/>
        <rFont val="Arial"/>
        <family val="2"/>
      </rPr>
      <t>D2P</t>
    </r>
    <r>
      <rPr>
        <sz val="10"/>
        <rFont val="Arial"/>
      </rPr>
      <t>) ENDPNT</t>
    </r>
  </si>
  <si>
    <t>CSI2_C2_LN3_M</t>
  </si>
  <si>
    <t>CSI2_C2_LN3_N</t>
  </si>
  <si>
    <t>AY3</t>
  </si>
  <si>
    <r>
      <t xml:space="preserve">D5700(AT2) </t>
    </r>
    <r>
      <rPr>
        <b/>
        <sz val="10"/>
        <color theme="1"/>
        <rFont val="Arial"/>
        <family val="2"/>
      </rPr>
      <t>CPU_AR_CSI:DATA3_N</t>
    </r>
    <r>
      <rPr>
        <sz val="10"/>
        <rFont val="Arial"/>
      </rPr>
      <t>,D5000=</t>
    </r>
    <r>
      <rPr>
        <b/>
        <sz val="10"/>
        <color rgb="FFC00000"/>
        <rFont val="Arial"/>
        <family val="2"/>
      </rPr>
      <t>MAX96714F</t>
    </r>
    <r>
      <rPr>
        <sz val="10"/>
        <rFont val="Arial"/>
      </rPr>
      <t>(</t>
    </r>
    <r>
      <rPr>
        <b/>
        <sz val="10"/>
        <color rgb="FFC00000"/>
        <rFont val="Arial"/>
        <family val="2"/>
      </rPr>
      <t>D3N</t>
    </r>
    <r>
      <rPr>
        <sz val="10"/>
        <rFont val="Arial"/>
      </rPr>
      <t>) ENDPNT</t>
    </r>
  </si>
  <si>
    <t>CSI2_NC_CLK_P</t>
  </si>
  <si>
    <t>AJ7</t>
  </si>
  <si>
    <r>
      <t xml:space="preserve">D5700(AL2) </t>
    </r>
    <r>
      <rPr>
        <b/>
        <sz val="10"/>
        <color theme="1"/>
        <rFont val="Arial"/>
        <family val="2"/>
      </rPr>
      <t>CPU_AR_CSI:CLK_P</t>
    </r>
    <r>
      <rPr>
        <sz val="10"/>
        <rFont val="Arial"/>
      </rPr>
      <t>,D5000=</t>
    </r>
    <r>
      <rPr>
        <b/>
        <sz val="10"/>
        <color rgb="FFC00000"/>
        <rFont val="Arial"/>
        <family val="2"/>
      </rPr>
      <t>MAX96714F</t>
    </r>
    <r>
      <rPr>
        <sz val="10"/>
        <rFont val="Arial"/>
      </rPr>
      <t>(</t>
    </r>
    <r>
      <rPr>
        <b/>
        <sz val="10"/>
        <color rgb="FFC00000"/>
        <rFont val="Arial"/>
        <family val="2"/>
      </rPr>
      <t>CKP</t>
    </r>
    <r>
      <rPr>
        <sz val="10"/>
        <rFont val="Arial"/>
      </rPr>
      <t>) ENDPNT</t>
    </r>
  </si>
  <si>
    <t>CSI3_A0_CLK_M</t>
  </si>
  <si>
    <t>AY13</t>
  </si>
  <si>
    <t>CSI3_A0_CLK_N</t>
  </si>
  <si>
    <t>CSI3</t>
  </si>
  <si>
    <r>
      <t xml:space="preserve">D5700(AV10) </t>
    </r>
    <r>
      <rPr>
        <b/>
        <sz val="10"/>
        <color theme="1"/>
        <rFont val="Arial"/>
        <family val="2"/>
      </rPr>
      <t>CPU_MEDIA_CSI:CLK_N</t>
    </r>
    <r>
      <rPr>
        <sz val="10"/>
        <rFont val="Arial"/>
      </rPr>
      <t>,D1901=</t>
    </r>
    <r>
      <rPr>
        <b/>
        <sz val="10"/>
        <color rgb="FFC00000"/>
        <rFont val="Arial"/>
        <family val="2"/>
      </rPr>
      <t>DS90UH940N-Q1</t>
    </r>
    <r>
      <rPr>
        <sz val="10"/>
        <rFont val="Arial"/>
      </rPr>
      <t>(</t>
    </r>
    <r>
      <rPr>
        <b/>
        <sz val="10"/>
        <color rgb="FFC00000"/>
        <rFont val="Arial"/>
        <family val="2"/>
      </rPr>
      <t>CSI0_CLK-</t>
    </r>
    <r>
      <rPr>
        <sz val="10"/>
        <rFont val="Arial"/>
      </rPr>
      <t>) ENDPNT</t>
    </r>
  </si>
  <si>
    <t>CSI3_A1_LN1_P</t>
  </si>
  <si>
    <t>AV11</t>
  </si>
  <si>
    <t>BA7</t>
  </si>
  <si>
    <r>
      <t xml:space="preserve">D5700(AV11) </t>
    </r>
    <r>
      <rPr>
        <b/>
        <sz val="10"/>
        <color theme="1"/>
        <rFont val="Arial"/>
        <family val="2"/>
      </rPr>
      <t>CPU_MEDIA_CSI:DATA1_P</t>
    </r>
    <r>
      <rPr>
        <sz val="10"/>
        <rFont val="Arial"/>
      </rPr>
      <t>,D1901=</t>
    </r>
    <r>
      <rPr>
        <b/>
        <sz val="10"/>
        <color rgb="FFC00000"/>
        <rFont val="Arial"/>
        <family val="2"/>
      </rPr>
      <t>DS90UH940N-Q1</t>
    </r>
    <r>
      <rPr>
        <sz val="10"/>
        <rFont val="Arial"/>
      </rPr>
      <t>(</t>
    </r>
    <r>
      <rPr>
        <b/>
        <sz val="10"/>
        <color rgb="FFC00000"/>
        <rFont val="Arial"/>
        <family val="2"/>
      </rPr>
      <t>CSI0_D1+</t>
    </r>
    <r>
      <rPr>
        <sz val="10"/>
        <rFont val="Arial"/>
      </rPr>
      <t>) ENDPNT</t>
    </r>
  </si>
  <si>
    <t>CSI3_A2_LN2_M</t>
  </si>
  <si>
    <t>AU13</t>
  </si>
  <si>
    <t>AW16</t>
  </si>
  <si>
    <t>CSI3_A2_LN2_N</t>
  </si>
  <si>
    <t>AW15</t>
  </si>
  <si>
    <r>
      <t xml:space="preserve">D5700(AU13) </t>
    </r>
    <r>
      <rPr>
        <b/>
        <sz val="10"/>
        <color theme="1"/>
        <rFont val="Arial"/>
        <family val="2"/>
      </rPr>
      <t>CPU_MEDIA_CSI:DATA2_N</t>
    </r>
    <r>
      <rPr>
        <sz val="10"/>
        <rFont val="Arial"/>
      </rPr>
      <t>,D1901=</t>
    </r>
    <r>
      <rPr>
        <b/>
        <sz val="10"/>
        <color rgb="FFC00000"/>
        <rFont val="Arial"/>
        <family val="2"/>
      </rPr>
      <t>DS90UH940N-Q1</t>
    </r>
    <r>
      <rPr>
        <sz val="10"/>
        <rFont val="Arial"/>
      </rPr>
      <t>(</t>
    </r>
    <r>
      <rPr>
        <b/>
        <sz val="10"/>
        <color rgb="FFC00000"/>
        <rFont val="Arial"/>
        <family val="2"/>
      </rPr>
      <t>CSI0_D2-</t>
    </r>
    <r>
      <rPr>
        <sz val="10"/>
        <rFont val="Arial"/>
      </rPr>
      <t>) ENDPNT</t>
    </r>
  </si>
  <si>
    <t>CSI3_B0_LN0_P</t>
  </si>
  <si>
    <t>AU10</t>
  </si>
  <si>
    <t>AW12</t>
  </si>
  <si>
    <r>
      <t xml:space="preserve">D5700(AU10) </t>
    </r>
    <r>
      <rPr>
        <b/>
        <sz val="10"/>
        <color theme="1"/>
        <rFont val="Arial"/>
        <family val="2"/>
      </rPr>
      <t>CPU_MEDIA_CSI:DATA0_P</t>
    </r>
    <r>
      <rPr>
        <sz val="10"/>
        <rFont val="Arial"/>
      </rPr>
      <t>,D1901=</t>
    </r>
    <r>
      <rPr>
        <b/>
        <sz val="10"/>
        <color rgb="FFC00000"/>
        <rFont val="Arial"/>
        <family val="2"/>
      </rPr>
      <t>DS90UH940N-Q1</t>
    </r>
    <r>
      <rPr>
        <sz val="10"/>
        <rFont val="Arial"/>
      </rPr>
      <t>(</t>
    </r>
    <r>
      <rPr>
        <b/>
        <sz val="10"/>
        <color rgb="FFC00000"/>
        <rFont val="Arial"/>
        <family val="2"/>
      </rPr>
      <t>CSI0_D0+</t>
    </r>
    <r>
      <rPr>
        <sz val="10"/>
        <rFont val="Arial"/>
      </rPr>
      <t>) ENDPNT</t>
    </r>
  </si>
  <si>
    <t>CSI3_B1_LN1_M</t>
  </si>
  <si>
    <t>AY15</t>
  </si>
  <si>
    <t>CSI3_B1_LN1_N</t>
  </si>
  <si>
    <r>
      <t xml:space="preserve">D5700(AV12) </t>
    </r>
    <r>
      <rPr>
        <b/>
        <sz val="10"/>
        <color theme="1"/>
        <rFont val="Arial"/>
        <family val="2"/>
      </rPr>
      <t>CPU_MEDIA_CSI:DATA1_N</t>
    </r>
    <r>
      <rPr>
        <sz val="10"/>
        <rFont val="Arial"/>
      </rPr>
      <t>,D1901=</t>
    </r>
    <r>
      <rPr>
        <b/>
        <sz val="10"/>
        <color rgb="FFC00000"/>
        <rFont val="Arial"/>
        <family val="2"/>
      </rPr>
      <t>DS90UH940N-Q1</t>
    </r>
    <r>
      <rPr>
        <sz val="10"/>
        <rFont val="Arial"/>
      </rPr>
      <t>(</t>
    </r>
    <r>
      <rPr>
        <b/>
        <sz val="10"/>
        <color rgb="FFC00000"/>
        <rFont val="Arial"/>
        <family val="2"/>
      </rPr>
      <t>CSI0_D1-</t>
    </r>
    <r>
      <rPr>
        <sz val="10"/>
        <rFont val="Arial"/>
      </rPr>
      <t>) ENDPNT</t>
    </r>
  </si>
  <si>
    <t>CSI3_B2_LN3_P</t>
  </si>
  <si>
    <t>AV13</t>
  </si>
  <si>
    <t>AY16</t>
  </si>
  <si>
    <r>
      <t xml:space="preserve">D5700(AV13) </t>
    </r>
    <r>
      <rPr>
        <b/>
        <sz val="10"/>
        <color theme="1"/>
        <rFont val="Arial"/>
        <family val="2"/>
      </rPr>
      <t>CPU_MEDIA_CSI:DATA3_P</t>
    </r>
    <r>
      <rPr>
        <sz val="10"/>
        <rFont val="Arial"/>
      </rPr>
      <t>,D1901=</t>
    </r>
    <r>
      <rPr>
        <b/>
        <sz val="10"/>
        <color rgb="FFC00000"/>
        <rFont val="Arial"/>
        <family val="2"/>
      </rPr>
      <t>DS90UH940N-Q1</t>
    </r>
    <r>
      <rPr>
        <sz val="10"/>
        <rFont val="Arial"/>
      </rPr>
      <t>(</t>
    </r>
    <r>
      <rPr>
        <b/>
        <sz val="10"/>
        <color rgb="FFC00000"/>
        <rFont val="Arial"/>
        <family val="2"/>
      </rPr>
      <t>CSI0_D3+</t>
    </r>
    <r>
      <rPr>
        <sz val="10"/>
        <rFont val="Arial"/>
      </rPr>
      <t>) ENDPNT</t>
    </r>
  </si>
  <si>
    <t>CSI3_C0_LN0_M</t>
  </si>
  <si>
    <t>AU11</t>
  </si>
  <si>
    <t>AW14</t>
  </si>
  <si>
    <t>CSI3_C0_LN0_N</t>
  </si>
  <si>
    <r>
      <t xml:space="preserve">D5700(AU11) </t>
    </r>
    <r>
      <rPr>
        <b/>
        <sz val="10"/>
        <color theme="1"/>
        <rFont val="Arial"/>
        <family val="2"/>
      </rPr>
      <t>CPU_MEDIA_CSI:DATA0_N</t>
    </r>
    <r>
      <rPr>
        <sz val="10"/>
        <rFont val="Arial"/>
      </rPr>
      <t>,D1901=</t>
    </r>
    <r>
      <rPr>
        <b/>
        <sz val="10"/>
        <color rgb="FFC00000"/>
        <rFont val="Arial"/>
        <family val="2"/>
      </rPr>
      <t>DS90UH940N-Q1</t>
    </r>
    <r>
      <rPr>
        <sz val="10"/>
        <rFont val="Arial"/>
      </rPr>
      <t>(</t>
    </r>
    <r>
      <rPr>
        <b/>
        <sz val="10"/>
        <color rgb="FFC00000"/>
        <rFont val="Arial"/>
        <family val="2"/>
      </rPr>
      <t>CSI0_D0-</t>
    </r>
    <r>
      <rPr>
        <sz val="10"/>
        <rFont val="Arial"/>
      </rPr>
      <t>) ENDPNT</t>
    </r>
  </si>
  <si>
    <t>CSI3_C1_LN2_P</t>
  </si>
  <si>
    <t>AU12</t>
  </si>
  <si>
    <t>BA9</t>
  </si>
  <si>
    <r>
      <t xml:space="preserve">D5700(AU12) </t>
    </r>
    <r>
      <rPr>
        <b/>
        <sz val="10"/>
        <color theme="1"/>
        <rFont val="Arial"/>
        <family val="2"/>
      </rPr>
      <t>CPU_MEDIA_CSI:DATA2_P</t>
    </r>
    <r>
      <rPr>
        <sz val="10"/>
        <rFont val="Arial"/>
      </rPr>
      <t>,D1901=</t>
    </r>
    <r>
      <rPr>
        <b/>
        <sz val="10"/>
        <color rgb="FFC00000"/>
        <rFont val="Arial"/>
        <family val="2"/>
      </rPr>
      <t>DS90UH940N-Q1</t>
    </r>
    <r>
      <rPr>
        <sz val="10"/>
        <rFont val="Arial"/>
      </rPr>
      <t>(</t>
    </r>
    <r>
      <rPr>
        <b/>
        <sz val="10"/>
        <color rgb="FFC00000"/>
        <rFont val="Arial"/>
        <family val="2"/>
      </rPr>
      <t>CSI0_D2+</t>
    </r>
    <r>
      <rPr>
        <sz val="10"/>
        <rFont val="Arial"/>
      </rPr>
      <t>) ENDPNT</t>
    </r>
  </si>
  <si>
    <t>CSI3_C2_LN3_M</t>
  </si>
  <si>
    <t>AY17</t>
  </si>
  <si>
    <t>CSI3_C2_LN3_N</t>
  </si>
  <si>
    <t>BA11</t>
  </si>
  <si>
    <r>
      <t xml:space="preserve">D5700(AV14) </t>
    </r>
    <r>
      <rPr>
        <b/>
        <sz val="10"/>
        <color theme="1"/>
        <rFont val="Arial"/>
        <family val="2"/>
      </rPr>
      <t>CPU_MEDIA_CSI:DATA3_N</t>
    </r>
    <r>
      <rPr>
        <sz val="10"/>
        <rFont val="Arial"/>
      </rPr>
      <t>,D1901=</t>
    </r>
    <r>
      <rPr>
        <b/>
        <sz val="10"/>
        <color rgb="FFC00000"/>
        <rFont val="Arial"/>
        <family val="2"/>
      </rPr>
      <t>DS90UH940N-Q1</t>
    </r>
    <r>
      <rPr>
        <sz val="10"/>
        <rFont val="Arial"/>
      </rPr>
      <t>(</t>
    </r>
    <r>
      <rPr>
        <b/>
        <sz val="10"/>
        <color rgb="FFC00000"/>
        <rFont val="Arial"/>
        <family val="2"/>
      </rPr>
      <t>CSI0_D3-</t>
    </r>
    <r>
      <rPr>
        <sz val="10"/>
        <rFont val="Arial"/>
      </rPr>
      <t>) ENDPNT</t>
    </r>
  </si>
  <si>
    <t>CSI3_NC_CLK_P</t>
  </si>
  <si>
    <t>AV9</t>
  </si>
  <si>
    <t>AY4</t>
  </si>
  <si>
    <t>AY11</t>
  </si>
  <si>
    <r>
      <t xml:space="preserve">D5700(AV9) </t>
    </r>
    <r>
      <rPr>
        <b/>
        <sz val="10"/>
        <color theme="1"/>
        <rFont val="Arial"/>
        <family val="2"/>
      </rPr>
      <t>CPU_MEDIA_CSI:CLK_P</t>
    </r>
    <r>
      <rPr>
        <sz val="10"/>
        <rFont val="Arial"/>
      </rPr>
      <t>,D1901=</t>
    </r>
    <r>
      <rPr>
        <b/>
        <sz val="10"/>
        <color rgb="FFC00000"/>
        <rFont val="Arial"/>
        <family val="2"/>
      </rPr>
      <t>DS90UH940N-Q1</t>
    </r>
    <r>
      <rPr>
        <sz val="10"/>
        <rFont val="Arial"/>
      </rPr>
      <t>(</t>
    </r>
    <r>
      <rPr>
        <b/>
        <sz val="10"/>
        <color rgb="FFC00000"/>
        <rFont val="Arial"/>
        <family val="2"/>
      </rPr>
      <t>CSI0_CLK+</t>
    </r>
    <r>
      <rPr>
        <sz val="10"/>
        <rFont val="Arial"/>
      </rPr>
      <t>) ENDPNT</t>
    </r>
  </si>
  <si>
    <t>CXO</t>
  </si>
  <si>
    <t>W41</t>
  </si>
  <si>
    <t>DSI0_A0_LN0_P</t>
  </si>
  <si>
    <t>AV27</t>
  </si>
  <si>
    <t>AY30</t>
  </si>
  <si>
    <t>BA23</t>
  </si>
  <si>
    <t>AY23</t>
  </si>
  <si>
    <t>DSI0</t>
  </si>
  <si>
    <t>DSI0_A1_LN1_M</t>
  </si>
  <si>
    <t>AW32</t>
  </si>
  <si>
    <t>DSI0_A1_LN1_N</t>
  </si>
  <si>
    <t>AY26</t>
  </si>
  <si>
    <t>AW25</t>
  </si>
  <si>
    <t>DSI0_A2_LN2_P</t>
  </si>
  <si>
    <t>BA29</t>
  </si>
  <si>
    <t>AW26</t>
  </si>
  <si>
    <t>DSI0_B0_LN0_M</t>
  </si>
  <si>
    <t>AY31</t>
  </si>
  <si>
    <t>DSI0_B0_LN0_N</t>
  </si>
  <si>
    <t>AY24</t>
  </si>
  <si>
    <t>DSI0_B1_CLK_P</t>
  </si>
  <si>
    <t>AV29</t>
  </si>
  <si>
    <t>BA27</t>
  </si>
  <si>
    <t>AY25</t>
  </si>
  <si>
    <t>DSI0_B2_LN2_M</t>
  </si>
  <si>
    <t>AW34</t>
  </si>
  <si>
    <t>DSI0_B2_LN2_N</t>
  </si>
  <si>
    <t>AY28</t>
  </si>
  <si>
    <t>AW27</t>
  </si>
  <si>
    <t>DSI0_C0_LN1_P</t>
  </si>
  <si>
    <t>AU28</t>
  </si>
  <si>
    <t>AW31</t>
  </si>
  <si>
    <t>AW24</t>
  </si>
  <si>
    <t>DSI0_C1_CLK_M</t>
  </si>
  <si>
    <t>AY33</t>
  </si>
  <si>
    <t>DSI0_C1_CLK_N</t>
  </si>
  <si>
    <t>DSI0_C2_LN3_P</t>
  </si>
  <si>
    <t>AV31</t>
  </si>
  <si>
    <t>AY27</t>
  </si>
  <si>
    <t>DSI0_NC_LN3_M</t>
  </si>
  <si>
    <t>AY35</t>
  </si>
  <si>
    <t>DSI0_NC_LN3_N</t>
  </si>
  <si>
    <t>DSI1_A0_LN0_P</t>
  </si>
  <si>
    <t>AU21</t>
  </si>
  <si>
    <t>AW17</t>
  </si>
  <si>
    <t>DSI1</t>
  </si>
  <si>
    <t>Unused DSI</t>
  </si>
  <si>
    <t>DSI1_A1_LN1_M</t>
  </si>
  <si>
    <t>AV23</t>
  </si>
  <si>
    <t>DSI1_A1_LN1_N</t>
  </si>
  <si>
    <t>BA17</t>
  </si>
  <si>
    <t>AY19</t>
  </si>
  <si>
    <t>DSI1_A2_LN2_P</t>
  </si>
  <si>
    <t>AW19</t>
  </si>
  <si>
    <t>AY20</t>
  </si>
  <si>
    <t>DSI1_B0_LN0_M</t>
  </si>
  <si>
    <t>DSI1_B0_LN0_N</t>
  </si>
  <si>
    <t>AW18</t>
  </si>
  <si>
    <t>DSI1_B1_CLK_P</t>
  </si>
  <si>
    <t>AY18</t>
  </si>
  <si>
    <t>DSI1_B2_LN2_M</t>
  </si>
  <si>
    <t>AV25</t>
  </si>
  <si>
    <t>DSI1_B2_LN2_N</t>
  </si>
  <si>
    <t>AY21</t>
  </si>
  <si>
    <t>DSI1_C0_LN1_P</t>
  </si>
  <si>
    <t>AV22</t>
  </si>
  <si>
    <t>DSI1_C1_CLK_M</t>
  </si>
  <si>
    <t>AU24</t>
  </si>
  <si>
    <t>DSI1_C1_CLK_N</t>
  </si>
  <si>
    <t>BA19</t>
  </si>
  <si>
    <t>AW20</t>
  </si>
  <si>
    <t>DSI1_C2_LN3_P</t>
  </si>
  <si>
    <t>AU25</t>
  </si>
  <si>
    <t>AW28</t>
  </si>
  <si>
    <t>AW21</t>
  </si>
  <si>
    <t>DSI1_NC_LN3_M</t>
  </si>
  <si>
    <t>AU26</t>
  </si>
  <si>
    <t>DSI1_NC_LN3_N</t>
  </si>
  <si>
    <t>AY22</t>
  </si>
  <si>
    <t>AW22</t>
  </si>
  <si>
    <t>DDR_RESET_N</t>
  </si>
  <si>
    <t>LPDDR4</t>
  </si>
  <si>
    <t>EBI0_CA_CA_0</t>
  </si>
  <si>
    <t>BC25</t>
  </si>
  <si>
    <t>LPDDR4_0</t>
  </si>
  <si>
    <t>EBI0_CA_CA_1</t>
  </si>
  <si>
    <t>BB24</t>
  </si>
  <si>
    <t>EBI0_CA_CA_2</t>
  </si>
  <si>
    <t>BD28</t>
  </si>
  <si>
    <t>EBI0_CA_CA_3</t>
  </si>
  <si>
    <t>BE29</t>
  </si>
  <si>
    <t>EBI0_CA_CA_4</t>
  </si>
  <si>
    <t>BB30</t>
  </si>
  <si>
    <t>EBI0_CA_CA_5</t>
  </si>
  <si>
    <t>BC29</t>
  </si>
  <si>
    <t>EBI0_CA_CK_C</t>
  </si>
  <si>
    <t>BB28</t>
  </si>
  <si>
    <t>EBI0_CA_CK_T</t>
  </si>
  <si>
    <t>BC27</t>
  </si>
  <si>
    <t>EBI0_CA_CKE_0</t>
  </si>
  <si>
    <t>BD24</t>
  </si>
  <si>
    <t>EBI0_CA_CKE_1</t>
  </si>
  <si>
    <t>BE25</t>
  </si>
  <si>
    <t>EBI0_CA_CS_0</t>
  </si>
  <si>
    <t>BB26</t>
  </si>
  <si>
    <t>EBI0_CA_CS_1</t>
  </si>
  <si>
    <t>BD26</t>
  </si>
  <si>
    <t>EBI0_CAL</t>
  </si>
  <si>
    <t>AP30</t>
  </si>
  <si>
    <t>EBI0_DMI_0</t>
  </si>
  <si>
    <t>BC43</t>
  </si>
  <si>
    <t>EBI0_DMI_1</t>
  </si>
  <si>
    <t>BD36</t>
  </si>
  <si>
    <t>EBI0_DQ_0</t>
  </si>
  <si>
    <t>BD44</t>
  </si>
  <si>
    <t>EBI0_DQ_1</t>
  </si>
  <si>
    <t>BB44</t>
  </si>
  <si>
    <t>EBI0_DQ_10</t>
  </si>
  <si>
    <t>BD32</t>
  </si>
  <si>
    <t>EBI0_DQ_11</t>
  </si>
  <si>
    <t>BE31</t>
  </si>
  <si>
    <t>EBI0_DQ_12</t>
  </si>
  <si>
    <t>BC31</t>
  </si>
  <si>
    <t>EBI0_DQ_13</t>
  </si>
  <si>
    <t>BB32</t>
  </si>
  <si>
    <t>EBI0_DQ_14</t>
  </si>
  <si>
    <t>BC35</t>
  </si>
  <si>
    <t>EBI0_DQ_15</t>
  </si>
  <si>
    <t>BE37</t>
  </si>
  <si>
    <t>EBI0_DQ_2</t>
  </si>
  <si>
    <t>BE39</t>
  </si>
  <si>
    <t>EBI0_DQ_3</t>
  </si>
  <si>
    <t>BC37</t>
  </si>
  <si>
    <t>EBI0_DQ_4</t>
  </si>
  <si>
    <t>BD38</t>
  </si>
  <si>
    <t>EBI0_DQ_5</t>
  </si>
  <si>
    <t>BC39</t>
  </si>
  <si>
    <t>EBI0_DQ_6</t>
  </si>
  <si>
    <t>BD42</t>
  </si>
  <si>
    <t>EBI0_DQ_7</t>
  </si>
  <si>
    <t>BB42</t>
  </si>
  <si>
    <t>EBI0_DQ_8</t>
  </si>
  <si>
    <t>BE35</t>
  </si>
  <si>
    <t>EBI0_DQ_9</t>
  </si>
  <si>
    <t>BD34</t>
  </si>
  <si>
    <t>EBI0_DQS_C_0</t>
  </si>
  <si>
    <t>BD40</t>
  </si>
  <si>
    <t>EBI0_DQS_C_1</t>
  </si>
  <si>
    <t>BC33</t>
  </si>
  <si>
    <t>EBI0_DQS_T_0</t>
  </si>
  <si>
    <t>BC41</t>
  </si>
  <si>
    <t>EBI0_DQS_T_1</t>
  </si>
  <si>
    <t>BB34</t>
  </si>
  <si>
    <t>EBI1_CA_CA_0</t>
  </si>
  <si>
    <t>BC21</t>
  </si>
  <si>
    <t>LPDDR4_1</t>
  </si>
  <si>
    <t>EBI1_CA_CA_1</t>
  </si>
  <si>
    <t>BB22</t>
  </si>
  <si>
    <t>EBI1_CA_CA_2</t>
  </si>
  <si>
    <t>BC17</t>
  </si>
  <si>
    <t>EBI1_CA_CA_3</t>
  </si>
  <si>
    <t>BB16</t>
  </si>
  <si>
    <t>EBI1_CA_CA_4</t>
  </si>
  <si>
    <t>BE17</t>
  </si>
  <si>
    <t>EBI1_CA_CA_5</t>
  </si>
  <si>
    <t>BD18</t>
  </si>
  <si>
    <t>EBI1_CA_CK_C</t>
  </si>
  <si>
    <t>BB18</t>
  </si>
  <si>
    <t>EBI1_CA_CK_T</t>
  </si>
  <si>
    <t>BC19</t>
  </si>
  <si>
    <t>EBI1_CA_CKE_0</t>
  </si>
  <si>
    <t>BD22</t>
  </si>
  <si>
    <t>EBI1_CA_CKE_1</t>
  </si>
  <si>
    <t>BE21</t>
  </si>
  <si>
    <t>EBI1_CA_CS_0</t>
  </si>
  <si>
    <t>BB20</t>
  </si>
  <si>
    <t>EBI1_CA_CS_1</t>
  </si>
  <si>
    <t>BD20</t>
  </si>
  <si>
    <t>EBI1_DMI_0</t>
  </si>
  <si>
    <t>BC3</t>
  </si>
  <si>
    <t>EBI1_DMI_1</t>
  </si>
  <si>
    <t>BD10</t>
  </si>
  <si>
    <t>EBI1_DQ_0</t>
  </si>
  <si>
    <t>BD2</t>
  </si>
  <si>
    <t>EBI1_DQ_1</t>
  </si>
  <si>
    <t>BB2</t>
  </si>
  <si>
    <t>EBI1_DQ_10</t>
  </si>
  <si>
    <t>BD14</t>
  </si>
  <si>
    <t>EBI1_DQ_11</t>
  </si>
  <si>
    <t>BE15</t>
  </si>
  <si>
    <t>EBI1_DQ_12</t>
  </si>
  <si>
    <t>BC15</t>
  </si>
  <si>
    <t>EBI1_DQ_13</t>
  </si>
  <si>
    <t>BB14</t>
  </si>
  <si>
    <t>EBI1_DQ_14</t>
  </si>
  <si>
    <t>BC11</t>
  </si>
  <si>
    <t>EBI1_DQ_15</t>
  </si>
  <si>
    <t>BE9</t>
  </si>
  <si>
    <t>EBI1_DQ_2</t>
  </si>
  <si>
    <t>BE7</t>
  </si>
  <si>
    <t>EBI1_DQ_3</t>
  </si>
  <si>
    <t>BC9</t>
  </si>
  <si>
    <t>EBI1_DQ_4</t>
  </si>
  <si>
    <t>BD8</t>
  </si>
  <si>
    <t>EBI1_DQ_5</t>
  </si>
  <si>
    <t>BC7</t>
  </si>
  <si>
    <t>EBI1_DQ_6</t>
  </si>
  <si>
    <t>BD4</t>
  </si>
  <si>
    <t>EBI1_DQ_7</t>
  </si>
  <si>
    <t>BB4</t>
  </si>
  <si>
    <t>EBI1_DQ_8</t>
  </si>
  <si>
    <t>BE11</t>
  </si>
  <si>
    <t>EBI1_DQ_9</t>
  </si>
  <si>
    <t>BD12</t>
  </si>
  <si>
    <t>EBI1_DQS_C_0</t>
  </si>
  <si>
    <t>BD6</t>
  </si>
  <si>
    <t>EBI1_DQS_C_1</t>
  </si>
  <si>
    <t>BC13</t>
  </si>
  <si>
    <t>EBI1_DQS_T_0</t>
  </si>
  <si>
    <t>BC5</t>
  </si>
  <si>
    <t>EBI1_DQS_T_1</t>
  </si>
  <si>
    <t>BB12</t>
  </si>
  <si>
    <t>EBI2_CA_CA_0</t>
  </si>
  <si>
    <t>C25</t>
  </si>
  <si>
    <t>LPDDR4_2</t>
  </si>
  <si>
    <t>EBI2_CA_CA_1</t>
  </si>
  <si>
    <t>D24</t>
  </si>
  <si>
    <t>EBI2_CA_CA_2</t>
  </si>
  <si>
    <t>C29</t>
  </si>
  <si>
    <t>EBI2_CA_CA_3</t>
  </si>
  <si>
    <t>D30</t>
  </si>
  <si>
    <t>EBI2_CA_CA_4</t>
  </si>
  <si>
    <t>A29</t>
  </si>
  <si>
    <t>EBI2_CA_CA_5</t>
  </si>
  <si>
    <t>EBI2_CA_CK_C</t>
  </si>
  <si>
    <t>D28</t>
  </si>
  <si>
    <t>EBI2_CA_CK_T</t>
  </si>
  <si>
    <t>C27</t>
  </si>
  <si>
    <t>EBI2_CA_CKE_0</t>
  </si>
  <si>
    <t>B24</t>
  </si>
  <si>
    <t>EBI2_CA_CKE_1</t>
  </si>
  <si>
    <t>A25</t>
  </si>
  <si>
    <t>EBI2_CA_CS_0</t>
  </si>
  <si>
    <t>D26</t>
  </si>
  <si>
    <t>EBI2_CA_CS_1</t>
  </si>
  <si>
    <t>B26</t>
  </si>
  <si>
    <t>EBI2_CAL</t>
  </si>
  <si>
    <t>M32</t>
  </si>
  <si>
    <t>EBI2_DMI_0</t>
  </si>
  <si>
    <t>C43</t>
  </si>
  <si>
    <t>EBI2_DMI_1</t>
  </si>
  <si>
    <t>B36</t>
  </si>
  <si>
    <t>EBI2_DQ_0</t>
  </si>
  <si>
    <t>B44</t>
  </si>
  <si>
    <t>EBI2_DQ_1</t>
  </si>
  <si>
    <t>D44</t>
  </si>
  <si>
    <t>EBI2_DQ_10</t>
  </si>
  <si>
    <t>EBI2_DQ_11</t>
  </si>
  <si>
    <t>EBI2_DQ_12</t>
  </si>
  <si>
    <t>EBI2_DQ_13</t>
  </si>
  <si>
    <t>EBI2_DQ_14</t>
  </si>
  <si>
    <t>EBI2_DQ_15</t>
  </si>
  <si>
    <t>A37</t>
  </si>
  <si>
    <t>EBI2_DQ_2</t>
  </si>
  <si>
    <t>A39</t>
  </si>
  <si>
    <t>EBI2_DQ_3</t>
  </si>
  <si>
    <t>EBI2_DQ_4</t>
  </si>
  <si>
    <t>EBI2_DQ_5</t>
  </si>
  <si>
    <t>EBI2_DQ_6</t>
  </si>
  <si>
    <t>B42</t>
  </si>
  <si>
    <t>EBI2_DQ_7</t>
  </si>
  <si>
    <t>EBI2_DQ_8</t>
  </si>
  <si>
    <t>A35</t>
  </si>
  <si>
    <t>EBI2_DQ_9</t>
  </si>
  <si>
    <t>B34</t>
  </si>
  <si>
    <t>EBI2_DQS_C_0</t>
  </si>
  <si>
    <t>EBI2_DQS_C_1</t>
  </si>
  <si>
    <t>EBI2_DQS_T_0</t>
  </si>
  <si>
    <t>EBI2_DQS_T_1</t>
  </si>
  <si>
    <t>EBI3_CA_CA_0</t>
  </si>
  <si>
    <t>C21</t>
  </si>
  <si>
    <t>LPDDR4_3</t>
  </si>
  <si>
    <t>EBI3_CA_CA_1</t>
  </si>
  <si>
    <t>D22</t>
  </si>
  <si>
    <t>EBI3_CA_CA_2</t>
  </si>
  <si>
    <t>B18</t>
  </si>
  <si>
    <t>EBI3_CA_CA_3</t>
  </si>
  <si>
    <t>A17</t>
  </si>
  <si>
    <t>EBI3_CA_CA_4</t>
  </si>
  <si>
    <t>D16</t>
  </si>
  <si>
    <t>EBI3_CA_CA_5</t>
  </si>
  <si>
    <t>C17</t>
  </si>
  <si>
    <t>EBI3_CA_CK_C</t>
  </si>
  <si>
    <t>D18</t>
  </si>
  <si>
    <t>EBI3_CA_CK_T</t>
  </si>
  <si>
    <t>C19</t>
  </si>
  <si>
    <t>EBI3_CA_CKE_0</t>
  </si>
  <si>
    <t>B22</t>
  </si>
  <si>
    <t>EBI3_CA_CKE_1</t>
  </si>
  <si>
    <t>EBI3_CA_CS_0</t>
  </si>
  <si>
    <t>D20</t>
  </si>
  <si>
    <t>EBI3_CA_CS_1</t>
  </si>
  <si>
    <t>EBI3_DMI_0</t>
  </si>
  <si>
    <t>EBI3_DMI_1</t>
  </si>
  <si>
    <t>B10</t>
  </si>
  <si>
    <t>EBI3_DQ_0</t>
  </si>
  <si>
    <t>B2</t>
  </si>
  <si>
    <t>EBI3_DQ_1</t>
  </si>
  <si>
    <t>D2</t>
  </si>
  <si>
    <t>EBI3_DQ_10</t>
  </si>
  <si>
    <t>B14</t>
  </si>
  <si>
    <t>EBI3_DQ_11</t>
  </si>
  <si>
    <t>A15</t>
  </si>
  <si>
    <t>EBI3_DQ_12</t>
  </si>
  <si>
    <t>C15</t>
  </si>
  <si>
    <t>EBI3_DQ_13</t>
  </si>
  <si>
    <t>D14</t>
  </si>
  <si>
    <t>EBI3_DQ_14</t>
  </si>
  <si>
    <t>C11</t>
  </si>
  <si>
    <t>EBI3_DQ_15</t>
  </si>
  <si>
    <t>A9</t>
  </si>
  <si>
    <t>EBI3_DQ_2</t>
  </si>
  <si>
    <t>A7</t>
  </si>
  <si>
    <t>EBI3_DQ_3</t>
  </si>
  <si>
    <t>C9</t>
  </si>
  <si>
    <t>EBI3_DQ_4</t>
  </si>
  <si>
    <t>B8</t>
  </si>
  <si>
    <t>EBI3_DQ_5</t>
  </si>
  <si>
    <t>C7</t>
  </si>
  <si>
    <t>EBI3_DQ_6</t>
  </si>
  <si>
    <t>B4</t>
  </si>
  <si>
    <t>EBI3_DQ_7</t>
  </si>
  <si>
    <t>D4</t>
  </si>
  <si>
    <t>EBI3_DQ_8</t>
  </si>
  <si>
    <t>A11</t>
  </si>
  <si>
    <t>EBI3_DQ_9</t>
  </si>
  <si>
    <t>B12</t>
  </si>
  <si>
    <t>EBI3_DQS_C_0</t>
  </si>
  <si>
    <t>B6</t>
  </si>
  <si>
    <t>EBI3_DQS_C_1</t>
  </si>
  <si>
    <t>C13</t>
  </si>
  <si>
    <t>EBI3_DQS_T_0</t>
  </si>
  <si>
    <t>C5</t>
  </si>
  <si>
    <t>EBI3_DQS_T_1</t>
  </si>
  <si>
    <t>D12</t>
  </si>
  <si>
    <t>VDD_APC0</t>
  </si>
  <si>
    <t>AC27</t>
  </si>
  <si>
    <t>Power Core</t>
  </si>
  <si>
    <t>Power</t>
  </si>
  <si>
    <t>AD26</t>
  </si>
  <si>
    <t>AD28</t>
  </si>
  <si>
    <t>AF26</t>
  </si>
  <si>
    <t>AF28</t>
  </si>
  <si>
    <t>AG27</t>
  </si>
  <si>
    <t>AL27</t>
  </si>
  <si>
    <t>AM26</t>
  </si>
  <si>
    <t>VDD_APC1</t>
  </si>
  <si>
    <t>AC29</t>
  </si>
  <si>
    <t>AC31</t>
  </si>
  <si>
    <t>AC33</t>
  </si>
  <si>
    <t>AD32</t>
  </si>
  <si>
    <t>AE33</t>
  </si>
  <si>
    <t>AF30</t>
  </si>
  <si>
    <t>AG29</t>
  </si>
  <si>
    <t>AG31</t>
  </si>
  <si>
    <t>AG33</t>
  </si>
  <si>
    <t>AL31</t>
  </si>
  <si>
    <t>AL33</t>
  </si>
  <si>
    <t>AM30</t>
  </si>
  <si>
    <t>AM32</t>
  </si>
  <si>
    <t>AN33</t>
  </si>
  <si>
    <t>VDD_GFX</t>
  </si>
  <si>
    <t>AA17</t>
  </si>
  <si>
    <t>Power Main</t>
  </si>
  <si>
    <t>P12</t>
  </si>
  <si>
    <t>R15</t>
  </si>
  <si>
    <t>T16</t>
  </si>
  <si>
    <t>V12</t>
  </si>
  <si>
    <t>W13</t>
  </si>
  <si>
    <t>W15</t>
  </si>
  <si>
    <t>Y16</t>
  </si>
  <si>
    <t>VDD_MODEM</t>
  </si>
  <si>
    <t>T28</t>
  </si>
  <si>
    <t>U27</t>
  </si>
  <si>
    <t>U31</t>
  </si>
  <si>
    <t>U33</t>
  </si>
  <si>
    <t>U35</t>
  </si>
  <si>
    <t>V28</t>
  </si>
  <si>
    <t>V30</t>
  </si>
  <si>
    <t>V32</t>
  </si>
  <si>
    <t>V34</t>
  </si>
  <si>
    <t>VDD_QFPROM_SP</t>
  </si>
  <si>
    <t>N31</t>
  </si>
  <si>
    <t>VDD_QFPROM</t>
  </si>
  <si>
    <t>N29</t>
  </si>
  <si>
    <t>VDD_USB_HS_CORE</t>
  </si>
  <si>
    <t>VDD_WCSS</t>
  </si>
  <si>
    <t>AA13</t>
  </si>
  <si>
    <t>AB12</t>
  </si>
  <si>
    <t>AC13</t>
  </si>
  <si>
    <t>AC15</t>
  </si>
  <si>
    <t>Y14</t>
  </si>
  <si>
    <t>VDDA_APC_CS_1P8</t>
  </si>
  <si>
    <t>AN29</t>
  </si>
  <si>
    <t>VDDA_CC_EBI01</t>
  </si>
  <si>
    <t>Power Memory</t>
  </si>
  <si>
    <t>VDDA_CC_EBI23</t>
  </si>
  <si>
    <t>VDDA_CSI_1P2</t>
  </si>
  <si>
    <t>AM10</t>
  </si>
  <si>
    <t>VDDA_CSI0_0P9</t>
  </si>
  <si>
    <t>AJ11</t>
  </si>
  <si>
    <t>VDDA_CSI1_0P9</t>
  </si>
  <si>
    <t>AL11</t>
  </si>
  <si>
    <t>VDDA_CSI2_0P9</t>
  </si>
  <si>
    <t>AN11</t>
  </si>
  <si>
    <t>VDDA_CSI3_0P9</t>
  </si>
  <si>
    <t>AP10</t>
  </si>
  <si>
    <t>VDDA_DSI_0_0P9</t>
  </si>
  <si>
    <t>VDDA_DSI_0_PLL_0P9</t>
  </si>
  <si>
    <t>VDDA_DSI_1_0P9</t>
  </si>
  <si>
    <t>VDDA_DSI_1_PLL_0P9</t>
  </si>
  <si>
    <t>VDDA_DSI_1P2</t>
  </si>
  <si>
    <t>VDDA_EBI0</t>
  </si>
  <si>
    <t>AR29</t>
  </si>
  <si>
    <t>AR31</t>
  </si>
  <si>
    <t>VDDA_EBI1</t>
  </si>
  <si>
    <t>AR15</t>
  </si>
  <si>
    <t>AR17</t>
  </si>
  <si>
    <t>VDDA_EBI2</t>
  </si>
  <si>
    <t>VDDA_EBI3</t>
  </si>
  <si>
    <t>L13</t>
  </si>
  <si>
    <t>L17</t>
  </si>
  <si>
    <t>VDDA_GFX_CS_1P8</t>
  </si>
  <si>
    <t>VDDA_HV_EBI0</t>
  </si>
  <si>
    <t>VDDA_HV_EBI1</t>
  </si>
  <si>
    <t>AR13</t>
  </si>
  <si>
    <t>VDDA_HV_EBI2</t>
  </si>
  <si>
    <t>L31</t>
  </si>
  <si>
    <t>VDDA_HV_EBI3</t>
  </si>
  <si>
    <t>L15</t>
  </si>
  <si>
    <t>VDDA_PCIE0_CORE</t>
  </si>
  <si>
    <t>AB10</t>
  </si>
  <si>
    <t>VDDA_PCIE0_PLL_1P2</t>
  </si>
  <si>
    <t>AA9</t>
  </si>
  <si>
    <t>VDDA_PCIE1_CORE</t>
  </si>
  <si>
    <t>Y10</t>
  </si>
  <si>
    <t>VDDA_PCIE1_PLL_1P2</t>
  </si>
  <si>
    <t>W9</t>
  </si>
  <si>
    <t>VDDA_PLL_HV_CC_EBI01</t>
  </si>
  <si>
    <t>AP26</t>
  </si>
  <si>
    <t>VDDA_PLL_HV_CC_EBI23</t>
  </si>
  <si>
    <t>VDDA_QLINK_HV_CK</t>
  </si>
  <si>
    <t>VDDA_QLINK_LV</t>
  </si>
  <si>
    <t>W37</t>
  </si>
  <si>
    <t>VDDA_QLINK_LV_CK</t>
  </si>
  <si>
    <t>VDDA_QREFS_0P875</t>
  </si>
  <si>
    <t>AE11</t>
  </si>
  <si>
    <t>VDDA_QREFS_1P25</t>
  </si>
  <si>
    <t>VDDPX_11</t>
  </si>
  <si>
    <t>VDDA_QREFS_1P8</t>
  </si>
  <si>
    <t>VDDA_REFGEN_1P2</t>
  </si>
  <si>
    <t>AG9</t>
  </si>
  <si>
    <t>VDDA_SP_SENSOR</t>
  </si>
  <si>
    <t>N33</t>
  </si>
  <si>
    <t>VDDA_UFS_1P2</t>
  </si>
  <si>
    <t>VDDA_UFS_CORE</t>
  </si>
  <si>
    <t>VDDA_USB_HS_1P8</t>
  </si>
  <si>
    <t>VDDA_USB_HS_3P1</t>
  </si>
  <si>
    <t>VDDA_USB1_SS_DP_1P2</t>
  </si>
  <si>
    <t>VDDA_USB1_SS_DP_CORE</t>
  </si>
  <si>
    <t>VDDA_USB2_SS_1P2</t>
  </si>
  <si>
    <t>VDDA_USB2_SS_CORE</t>
  </si>
  <si>
    <t>VDDA_WCSS_ADCDAC_1</t>
  </si>
  <si>
    <t>V10</t>
  </si>
  <si>
    <t>VDDA_WCSS_ADCDAC_2</t>
  </si>
  <si>
    <t>T10</t>
  </si>
  <si>
    <t>VDDA_WCSS_PLL</t>
  </si>
  <si>
    <t>U11</t>
  </si>
  <si>
    <t>VDDCX</t>
  </si>
  <si>
    <t>AA25</t>
  </si>
  <si>
    <t>AA27</t>
  </si>
  <si>
    <t>AA29</t>
  </si>
  <si>
    <t>AA31</t>
  </si>
  <si>
    <t>AA33</t>
  </si>
  <si>
    <t>AB24</t>
  </si>
  <si>
    <t>AC23</t>
  </si>
  <si>
    <t>AC25</t>
  </si>
  <si>
    <t>AE21</t>
  </si>
  <si>
    <t>AE23</t>
  </si>
  <si>
    <t>AF20</t>
  </si>
  <si>
    <t>AF24</t>
  </si>
  <si>
    <t>AG23</t>
  </si>
  <si>
    <t>AH20</t>
  </si>
  <si>
    <t>AH22</t>
  </si>
  <si>
    <t>AJ19</t>
  </si>
  <si>
    <t>AJ23</t>
  </si>
  <si>
    <t>AK16</t>
  </si>
  <si>
    <t>AL15</t>
  </si>
  <si>
    <t>AM16</t>
  </si>
  <si>
    <t>AN15</t>
  </si>
  <si>
    <t>T26</t>
  </si>
  <si>
    <t>U25</t>
  </si>
  <si>
    <t>W25</t>
  </si>
  <si>
    <t>Y26</t>
  </si>
  <si>
    <t>Y28</t>
  </si>
  <si>
    <t>Y30</t>
  </si>
  <si>
    <t>Y32</t>
  </si>
  <si>
    <t>VDDIO_CK_EBI0</t>
  </si>
  <si>
    <t>VDDIO_CK_EBI1</t>
  </si>
  <si>
    <t>AU15</t>
  </si>
  <si>
    <t>VDDIO_CK_EBI2</t>
  </si>
  <si>
    <t>J31</t>
  </si>
  <si>
    <t>VDDIO_CK_EBI3</t>
  </si>
  <si>
    <t>J15</t>
  </si>
  <si>
    <t>VDDIO_EBI0</t>
  </si>
  <si>
    <t>AU27</t>
  </si>
  <si>
    <t>VDDIO_EBI1</t>
  </si>
  <si>
    <t>AT14</t>
  </si>
  <si>
    <t>AU17</t>
  </si>
  <si>
    <t>AU19</t>
  </si>
  <si>
    <t>VDDIO_EBI2</t>
  </si>
  <si>
    <t>J27</t>
  </si>
  <si>
    <t>K32</t>
  </si>
  <si>
    <t>VDDIO_EBI3</t>
  </si>
  <si>
    <t>J13</t>
  </si>
  <si>
    <t>J17</t>
  </si>
  <si>
    <t>K14</t>
  </si>
  <si>
    <t>VDDMX</t>
  </si>
  <si>
    <t>AM12</t>
  </si>
  <si>
    <t>AA19</t>
  </si>
  <si>
    <t>AA23</t>
  </si>
  <si>
    <t>AB22</t>
  </si>
  <si>
    <t>AC21</t>
  </si>
  <si>
    <t>AE13</t>
  </si>
  <si>
    <t>AE15</t>
  </si>
  <si>
    <t>AF12</t>
  </si>
  <si>
    <t>AF14</t>
  </si>
  <si>
    <t>AF16</t>
  </si>
  <si>
    <t>AG15</t>
  </si>
  <si>
    <t>AH14</t>
  </si>
  <si>
    <t>AJ13</t>
  </si>
  <si>
    <t>AJ33</t>
  </si>
  <si>
    <t>AK12</t>
  </si>
  <si>
    <t>AL13</t>
  </si>
  <si>
    <t>P24</t>
  </si>
  <si>
    <t>R23</t>
  </si>
  <si>
    <t>T14</t>
  </si>
  <si>
    <t>T24</t>
  </si>
  <si>
    <t>U13</t>
  </si>
  <si>
    <t>U23</t>
  </si>
  <si>
    <t>V24</t>
  </si>
  <si>
    <t>W23</t>
  </si>
  <si>
    <t>VDDPX_0</t>
  </si>
  <si>
    <t>VDDPX_1</t>
  </si>
  <si>
    <t>J11</t>
  </si>
  <si>
    <t>VDDPX_10</t>
  </si>
  <si>
    <t>Y36</t>
  </si>
  <si>
    <t>VDDPX_13</t>
  </si>
  <si>
    <t>VDDPX_2</t>
  </si>
  <si>
    <t>AD10</t>
  </si>
  <si>
    <t>VDDPX_3</t>
  </si>
  <si>
    <t>AC11</t>
  </si>
  <si>
    <t>AP22</t>
  </si>
  <si>
    <t>AR19</t>
  </si>
  <si>
    <t>M28</t>
  </si>
  <si>
    <t>R11</t>
  </si>
  <si>
    <t>W35</t>
  </si>
  <si>
    <t>VDDPX_5</t>
  </si>
  <si>
    <t>M18</t>
  </si>
  <si>
    <t>VDDPX_6</t>
  </si>
  <si>
    <t>VDDPX_VBIAS_SDC</t>
  </si>
  <si>
    <t>AE9</t>
  </si>
  <si>
    <t>VDDPX_VBIAS_UIM</t>
  </si>
  <si>
    <t>WLAN1_ADC_I_M</t>
  </si>
  <si>
    <t>C10</t>
  </si>
  <si>
    <t>WLAN1_ADC_I_N</t>
  </si>
  <si>
    <t>N1</t>
  </si>
  <si>
    <t>B11</t>
  </si>
  <si>
    <t>WLAN</t>
  </si>
  <si>
    <t>WLAN1_ADC_I_P</t>
  </si>
  <si>
    <t>A8</t>
  </si>
  <si>
    <t>M2</t>
  </si>
  <si>
    <t>A10</t>
  </si>
  <si>
    <t>WLAN1_ADC_Q_M</t>
  </si>
  <si>
    <t>B9</t>
  </si>
  <si>
    <t>WLAN1_ADC_Q_N</t>
  </si>
  <si>
    <t>WLAN1_ADC_Q_P</t>
  </si>
  <si>
    <t>D13</t>
  </si>
  <si>
    <t>B15</t>
  </si>
  <si>
    <t>WLAN1_DAC_RST</t>
  </si>
  <si>
    <t>WLAN2_ADC_I_M</t>
  </si>
  <si>
    <t>A12</t>
  </si>
  <si>
    <t>WLAN2_ADC_I_N</t>
  </si>
  <si>
    <t>B17</t>
  </si>
  <si>
    <t>A13</t>
  </si>
  <si>
    <t>WLAN2_ADC_I_P</t>
  </si>
  <si>
    <t>C16</t>
  </si>
  <si>
    <t>A14</t>
  </si>
  <si>
    <t>WLAN2_ADC_Q_M</t>
  </si>
  <si>
    <t>D17</t>
  </si>
  <si>
    <t>WLAN2_ADC_Q_N</t>
  </si>
  <si>
    <t>WLAN2_ADC_Q_P</t>
  </si>
  <si>
    <t>H2</t>
  </si>
  <si>
    <t>VCOIN</t>
  </si>
  <si>
    <t>AN6</t>
  </si>
  <si>
    <t>SiP Only PWR</t>
  </si>
  <si>
    <t>WLAN2_DAC_RST</t>
  </si>
  <si>
    <t>AB27</t>
  </si>
  <si>
    <t>AD30</t>
  </si>
  <si>
    <t>AA28</t>
  </si>
  <si>
    <t>SiP Only NC</t>
  </si>
  <si>
    <t>ATEST_APC0_VDDSENSE</t>
  </si>
  <si>
    <t>AC28</t>
  </si>
  <si>
    <t>AE31</t>
  </si>
  <si>
    <t>ATEST_APC0_VSSSENSE</t>
  </si>
  <si>
    <t>W32</t>
  </si>
  <si>
    <t>ATEST_APC1_EXT_VDDSENSE</t>
  </si>
  <si>
    <t>Y31</t>
  </si>
  <si>
    <t>Y33</t>
  </si>
  <si>
    <t>ATEST_APC1_VSSSENSE</t>
  </si>
  <si>
    <t>T31</t>
  </si>
  <si>
    <t>N35</t>
  </si>
  <si>
    <t>U30</t>
  </si>
  <si>
    <t>ATEST_MODEM_EXT_VDDSENSE</t>
  </si>
  <si>
    <t>ATEST_MODEM_EXT_VSSSENSE</t>
  </si>
  <si>
    <t>V29</t>
  </si>
  <si>
    <t>W29</t>
  </si>
  <si>
    <t>ATEST_MODEM_Q6_INT_VDDSENSE</t>
  </si>
  <si>
    <t>AH24</t>
  </si>
  <si>
    <t>U26</t>
  </si>
  <si>
    <t>ATEST_Q6_VXU_VDDSENSE</t>
  </si>
  <si>
    <t>R27</t>
  </si>
  <si>
    <t>V31</t>
  </si>
  <si>
    <t>ATEST_VDD_SSC_CX_VDDSENSE</t>
  </si>
  <si>
    <t>Y23</t>
  </si>
  <si>
    <t>AB26</t>
  </si>
  <si>
    <t>AD16</t>
  </si>
  <si>
    <t>P27</t>
  </si>
  <si>
    <t>ATEST_VDD_WCSS_SENSE</t>
  </si>
  <si>
    <t>AC24</t>
  </si>
  <si>
    <t>AE27</t>
  </si>
  <si>
    <t>AD25</t>
  </si>
  <si>
    <t>ATEST_VDDCX_MM_SENSE</t>
  </si>
  <si>
    <t>R24</t>
  </si>
  <si>
    <t>ATEST_VDDGFX_EXT_SENSE</t>
  </si>
  <si>
    <t>W24</t>
  </si>
  <si>
    <t>ATEST_VDDGFX_INT_SENSE</t>
  </si>
  <si>
    <t>AD27</t>
  </si>
  <si>
    <t>ATEST_VDDMX_1_SENSE</t>
  </si>
  <si>
    <t>T30</t>
  </si>
  <si>
    <t>AP16</t>
  </si>
  <si>
    <t>ATEST_VSSGFX_SENSE</t>
  </si>
  <si>
    <t>AF10</t>
  </si>
  <si>
    <t>REFGEN_ATB0</t>
  </si>
  <si>
    <t>AM36</t>
  </si>
  <si>
    <t>REFGEN_ATB1</t>
  </si>
  <si>
    <t>N20</t>
  </si>
  <si>
    <t>REFGEN_ATB2</t>
  </si>
  <si>
    <t>L20</t>
  </si>
  <si>
    <t>N23</t>
  </si>
  <si>
    <t>REFGEN_ATB3</t>
  </si>
  <si>
    <t>VSYS_3P3</t>
  </si>
  <si>
    <t>AA6</t>
  </si>
  <si>
    <t>AC9</t>
  </si>
  <si>
    <t>AA10</t>
  </si>
  <si>
    <t>AB9</t>
  </si>
  <si>
    <t>AC10</t>
  </si>
  <si>
    <t>AA12</t>
  </si>
  <si>
    <t>AD13</t>
  </si>
  <si>
    <t>AE10</t>
  </si>
  <si>
    <t>AD12</t>
  </si>
  <si>
    <t>AE12</t>
  </si>
  <si>
    <t>AB11</t>
  </si>
  <si>
    <t>AD14</t>
  </si>
  <si>
    <t>AF13</t>
  </si>
  <si>
    <t>U6</t>
  </si>
  <si>
    <t>N6</t>
  </si>
  <si>
    <t>U8</t>
  </si>
  <si>
    <t>W11</t>
  </si>
  <si>
    <t>N8</t>
  </si>
  <si>
    <t>U10</t>
  </si>
  <si>
    <t>P9</t>
  </si>
  <si>
    <t>V7</t>
  </si>
  <si>
    <t>P11</t>
  </si>
  <si>
    <t>V9</t>
  </si>
  <si>
    <t>Y12</t>
  </si>
  <si>
    <t>R12</t>
  </si>
  <si>
    <t>V11</t>
  </si>
  <si>
    <t>T7</t>
  </si>
  <si>
    <t>W6</t>
  </si>
  <si>
    <t>T9</t>
  </si>
  <si>
    <t>AA11</t>
  </si>
  <si>
    <t>T11</t>
  </si>
  <si>
    <t>W10</t>
  </si>
  <si>
    <t>W12</t>
  </si>
  <si>
    <t>AA15</t>
  </si>
  <si>
    <t>Y9</t>
  </si>
  <si>
    <t>Y11</t>
  </si>
  <si>
    <t>AB14</t>
  </si>
  <si>
    <t>Y13</t>
  </si>
  <si>
    <t>VREG_S4A_1P8</t>
  </si>
  <si>
    <t>AN8</t>
  </si>
  <si>
    <t>AP9</t>
  </si>
  <si>
    <t>AR8</t>
  </si>
  <si>
    <t>VREG_S10C_L6C_0P75</t>
  </si>
  <si>
    <t>F9</t>
  </si>
  <si>
    <t>VREG_L9C_0P75</t>
  </si>
  <si>
    <t>E8</t>
  </si>
  <si>
    <t>VREG_L9A_1P2</t>
  </si>
  <si>
    <t>AG6</t>
  </si>
  <si>
    <t>AG8</t>
  </si>
  <si>
    <t>VREG_L8A</t>
  </si>
  <si>
    <t>AJ6</t>
  </si>
  <si>
    <t>VREG_L7C_1P8</t>
  </si>
  <si>
    <t>G8</t>
  </si>
  <si>
    <t>VREG_L7A_1P8</t>
  </si>
  <si>
    <t>AJ8</t>
  </si>
  <si>
    <t>VREG_L6A_1P2</t>
  </si>
  <si>
    <t>AH9</t>
  </si>
  <si>
    <t>AH11</t>
  </si>
  <si>
    <t>VREG_L5C_1P2</t>
  </si>
  <si>
    <t>L6</t>
  </si>
  <si>
    <t>VREG_L5A_0P88</t>
  </si>
  <si>
    <t>VREG_L4C</t>
  </si>
  <si>
    <t>J5</t>
  </si>
  <si>
    <t>K5</t>
  </si>
  <si>
    <t>VREG_L4A</t>
  </si>
  <si>
    <t>AM5</t>
  </si>
  <si>
    <t>VREG_L3C_0P8</t>
  </si>
  <si>
    <t>H7</t>
  </si>
  <si>
    <t>VREG_L3A_0P8</t>
  </si>
  <si>
    <t>VREG_L2C_1P8</t>
  </si>
  <si>
    <t>VREG_L1C_1P3</t>
  </si>
  <si>
    <t>VREG_L18C_0P88</t>
  </si>
  <si>
    <t>G5</t>
  </si>
  <si>
    <t>VREG_L18A</t>
  </si>
  <si>
    <t>VREG_L17C_3P0</t>
  </si>
  <si>
    <t>J8</t>
  </si>
  <si>
    <t>VREG_L17A_2P96</t>
  </si>
  <si>
    <t>AL8</t>
  </si>
  <si>
    <t>VREG_L16C_3P0</t>
  </si>
  <si>
    <t>VREG_L16A_2P7</t>
  </si>
  <si>
    <t>VREG_L15C</t>
  </si>
  <si>
    <t>F7</t>
  </si>
  <si>
    <t>VREG_L15A_1P8</t>
  </si>
  <si>
    <t>VREG_L14C</t>
  </si>
  <si>
    <t>E6</t>
  </si>
  <si>
    <t>VREG_L14A_1P8</t>
  </si>
  <si>
    <t>AH7</t>
  </si>
  <si>
    <t>VREG_L13A_2P7</t>
  </si>
  <si>
    <t>AP7</t>
  </si>
  <si>
    <t>VREG_L12C_1P8</t>
  </si>
  <si>
    <t>G6</t>
  </si>
  <si>
    <t>VREG_L11A_0P8</t>
  </si>
  <si>
    <t>VREG_L10C_3P3</t>
  </si>
  <si>
    <t>J10</t>
  </si>
  <si>
    <t>VREG_L10A_2P5</t>
  </si>
  <si>
    <t>AL10</t>
  </si>
  <si>
    <t>RF_CLK_3</t>
  </si>
  <si>
    <t>AJ10</t>
  </si>
  <si>
    <t>SiP Only</t>
  </si>
  <si>
    <t>PMC</t>
  </si>
  <si>
    <t>RF_CLK_2</t>
  </si>
  <si>
    <t>AE4</t>
  </si>
  <si>
    <t>AK7</t>
  </si>
  <si>
    <t>AR14</t>
  </si>
  <si>
    <t>RF_CLK_1</t>
  </si>
  <si>
    <t>AF7</t>
  </si>
  <si>
    <t>AK9</t>
  </si>
  <si>
    <t>B33</t>
  </si>
  <si>
    <t>QPHY_TPA</t>
  </si>
  <si>
    <t>PMC_XO_THERM</t>
  </si>
  <si>
    <t>J6</t>
  </si>
  <si>
    <t>D6</t>
  </si>
  <si>
    <t>PMC_GND_XOADC</t>
  </si>
  <si>
    <t>F4</t>
  </si>
  <si>
    <t>PMC_TEST_EN_VPP</t>
  </si>
  <si>
    <t>G2</t>
  </si>
  <si>
    <t>PMC_TEST_EN</t>
  </si>
  <si>
    <t>J12</t>
  </si>
  <si>
    <t>PMC_GPIO_10</t>
  </si>
  <si>
    <t>F3</t>
  </si>
  <si>
    <t>L8</t>
  </si>
  <si>
    <t>1V8/3V3</t>
  </si>
  <si>
    <t>PMC_GPIO_9</t>
  </si>
  <si>
    <t>PMC_GPIO_09</t>
  </si>
  <si>
    <t>H5</t>
  </si>
  <si>
    <t>M9</t>
  </si>
  <si>
    <t>PMC_GPIO_8</t>
  </si>
  <si>
    <t>E3</t>
  </si>
  <si>
    <t>PMC_GPIO_08</t>
  </si>
  <si>
    <t>G12</t>
  </si>
  <si>
    <t>PMC_GPIO_7</t>
  </si>
  <si>
    <t>PMC_GPIO_07</t>
  </si>
  <si>
    <r>
      <t xml:space="preserve">D5700(E2) </t>
    </r>
    <r>
      <rPr>
        <b/>
        <sz val="10"/>
        <color theme="1"/>
        <rFont val="Arial"/>
        <family val="2"/>
      </rPr>
      <t>CPU_BTWLAN_CTRL_1V8:WLAN_EN</t>
    </r>
    <r>
      <rPr>
        <sz val="10"/>
        <rFont val="Arial"/>
      </rPr>
      <t>,R7301(2) z02.SIGN00143,D7300=</t>
    </r>
    <r>
      <rPr>
        <b/>
        <sz val="10"/>
        <color rgb="FFC00000"/>
        <rFont val="Arial"/>
        <family val="2"/>
      </rPr>
      <t>UGKZDA1</t>
    </r>
    <r>
      <rPr>
        <sz val="10"/>
        <rFont val="Arial"/>
      </rPr>
      <t>(</t>
    </r>
    <r>
      <rPr>
        <b/>
        <sz val="10"/>
        <color rgb="FFC00000"/>
        <rFont val="Arial"/>
        <family val="2"/>
      </rPr>
      <t>%WL_RESET%</t>
    </r>
    <r>
      <rPr>
        <sz val="10"/>
        <rFont val="Arial"/>
      </rPr>
      <t>) ENDPNT,MP_WLAN_EN=MP(1) ENDPNT</t>
    </r>
  </si>
  <si>
    <r>
      <t>CPU_BTWLAN_CTRL_1V8:WLAN_EN</t>
    </r>
    <r>
      <rPr>
        <b/>
        <sz val="10"/>
        <color theme="1"/>
        <rFont val="Arial"/>
        <family val="2"/>
      </rPr>
      <t xml:space="preserve"> R7344 GND</t>
    </r>
  </si>
  <si>
    <t>PMC_GPIO_6</t>
  </si>
  <si>
    <t>D3</t>
  </si>
  <si>
    <t>PMC_GPIO_06</t>
  </si>
  <si>
    <r>
      <t xml:space="preserve">D5700(D3) </t>
    </r>
    <r>
      <rPr>
        <b/>
        <sz val="10"/>
        <color theme="1"/>
        <rFont val="Arial"/>
        <family val="2"/>
      </rPr>
      <t>CPU_BTWLAN_CTRL_1V8:BT_EN</t>
    </r>
    <r>
      <rPr>
        <sz val="10"/>
        <rFont val="Arial"/>
      </rPr>
      <t>,R7302(2) z02.SIGN00144,D7300=</t>
    </r>
    <r>
      <rPr>
        <b/>
        <sz val="10"/>
        <color rgb="FFC00000"/>
        <rFont val="Arial"/>
        <family val="2"/>
      </rPr>
      <t>UGKZDA1</t>
    </r>
    <r>
      <rPr>
        <sz val="10"/>
        <rFont val="Arial"/>
      </rPr>
      <t>(</t>
    </r>
    <r>
      <rPr>
        <b/>
        <sz val="10"/>
        <color rgb="FFC00000"/>
        <rFont val="Arial"/>
        <family val="2"/>
      </rPr>
      <t>%BT_RESET%</t>
    </r>
    <r>
      <rPr>
        <sz val="10"/>
        <rFont val="Arial"/>
      </rPr>
      <t>) ENDPNT,MP_BT_EN=MP(1) ENDPNT</t>
    </r>
  </si>
  <si>
    <r>
      <t>CPU_BTWLAN_CTRL_1V8:BT_EN</t>
    </r>
    <r>
      <rPr>
        <b/>
        <sz val="10"/>
        <color theme="1"/>
        <rFont val="Arial"/>
        <family val="2"/>
      </rPr>
      <t xml:space="preserve"> R7345 GND</t>
    </r>
  </si>
  <si>
    <t>PMC_GPIO_5_READONLY</t>
  </si>
  <si>
    <t>PMC_GPIO_05_READONLY</t>
  </si>
  <si>
    <t>F5</t>
  </si>
  <si>
    <t>PMC_GPIO_4</t>
  </si>
  <si>
    <t>PMC_GPIO_04</t>
  </si>
  <si>
    <t>D9</t>
  </si>
  <si>
    <t>1V8</t>
  </si>
  <si>
    <t>PMC_GPIO_3</t>
  </si>
  <si>
    <t>C2</t>
  </si>
  <si>
    <t>PMC_GPIO_03</t>
  </si>
  <si>
    <t>E5</t>
  </si>
  <si>
    <t>PMC_GPIO_2</t>
  </si>
  <si>
    <t>PMC_GPIO_02</t>
  </si>
  <si>
    <t>G4</t>
  </si>
  <si>
    <t>F1</t>
  </si>
  <si>
    <t>PMC_GPIO_1</t>
  </si>
  <si>
    <t>PMC_GPIO_01</t>
  </si>
  <si>
    <t>E10</t>
  </si>
  <si>
    <t>PMC_AMUX_2</t>
  </si>
  <si>
    <t>D7</t>
  </si>
  <si>
    <t>PMA_TEST_EN_VPP</t>
  </si>
  <si>
    <t>AT9</t>
  </si>
  <si>
    <t>PMA_TEST_EN</t>
  </si>
  <si>
    <t>AN12</t>
  </si>
  <si>
    <t>PMA</t>
  </si>
  <si>
    <t>PMA_GPIO_10</t>
  </si>
  <si>
    <t>AU16</t>
  </si>
  <si>
    <t>AT8</t>
  </si>
  <si>
    <t>AT10</t>
  </si>
  <si>
    <t>PMA_GPIO_9</t>
  </si>
  <si>
    <t>AR12</t>
  </si>
  <si>
    <t>PMA_GPIO_09</t>
  </si>
  <si>
    <t>PMA_GPIO_8_READONLY</t>
  </si>
  <si>
    <t>AR11</t>
  </si>
  <si>
    <t>PMA_GPIO_08_READONLY</t>
  </si>
  <si>
    <t>AU14</t>
  </si>
  <si>
    <t>PMA_GPIO_7</t>
  </si>
  <si>
    <t>AR10</t>
  </si>
  <si>
    <t>PMA_GPIO_07</t>
  </si>
  <si>
    <t>PMA_GPIO_6</t>
  </si>
  <si>
    <t>AR9</t>
  </si>
  <si>
    <t>PMA_GPIO_06</t>
  </si>
  <si>
    <t>PMA_GPIO_5_READONLY</t>
  </si>
  <si>
    <t>PMA_GPIO_05_READONLY</t>
  </si>
  <si>
    <t>PMA_GPIO_4</t>
  </si>
  <si>
    <t>PMA_GPIO_04</t>
  </si>
  <si>
    <t>AF9</t>
  </si>
  <si>
    <t>PMA_GPIO_3</t>
  </si>
  <si>
    <t>AR6</t>
  </si>
  <si>
    <t>PMA_GPIO_03</t>
  </si>
  <si>
    <t>AU9</t>
  </si>
  <si>
    <t>PMA_GPIO_2</t>
  </si>
  <si>
    <t>PMA_GPIO_02</t>
  </si>
  <si>
    <t>PMA_GPIO_1</t>
  </si>
  <si>
    <t>PMA_GPIO_01</t>
  </si>
  <si>
    <t>AG10</t>
  </si>
  <si>
    <t>CPU_VI_DB_CTRL_1V8:RST_B, CPU_VI1_CTRL_1V8:RST_B,  CPU_VI2_CTRL_1V8:RST_B, CPU_VI3_CTRL_1V8:RST_B</t>
  </si>
  <si>
    <t>VI_DB, VI1,VI2,VI3</t>
  </si>
  <si>
    <t>PMA_AMUX_2</t>
  </si>
  <si>
    <t>AU18</t>
  </si>
  <si>
    <t>PMA_AMUX_1</t>
  </si>
  <si>
    <t>AT13</t>
  </si>
  <si>
    <t>PME_GPIO_1</t>
  </si>
  <si>
    <t>PME_GPIO_01</t>
  </si>
  <si>
    <t>PME</t>
  </si>
  <si>
    <t>PME_GPIO_10</t>
  </si>
  <si>
    <t>PME_GPIO_2</t>
  </si>
  <si>
    <t>AR21</t>
  </si>
  <si>
    <t>PME_GPIO_02</t>
  </si>
  <si>
    <t>PME_GPIO_3</t>
  </si>
  <si>
    <t>AR22</t>
  </si>
  <si>
    <t>PME_GPIO_03</t>
  </si>
  <si>
    <t>PME_GPIO_4</t>
  </si>
  <si>
    <t>PME_GPIO_04</t>
  </si>
  <si>
    <t>PME_GPIO_5</t>
  </si>
  <si>
    <t>AR24</t>
  </si>
  <si>
    <t>PME_GPIO_05_READONLY</t>
  </si>
  <si>
    <t>PME_GPIO_05</t>
  </si>
  <si>
    <t>PME_GPIO_6</t>
  </si>
  <si>
    <t>PME_GPIO_06</t>
  </si>
  <si>
    <t>PME_GPIO_7</t>
  </si>
  <si>
    <t>PME_GPIO_07</t>
  </si>
  <si>
    <t>PME_GPIO_8</t>
  </si>
  <si>
    <t>PME_GPIO_08</t>
  </si>
  <si>
    <t>PME_GPIO_9</t>
  </si>
  <si>
    <t>PME_GPIO_09</t>
  </si>
  <si>
    <t>PME_AMUX_1</t>
  </si>
  <si>
    <t>PME_TEST_EN</t>
  </si>
  <si>
    <t>AT28</t>
  </si>
  <si>
    <t>PME_AMUX_2</t>
  </si>
  <si>
    <t>AW30</t>
  </si>
  <si>
    <t>PME_TEST_EN_VPP</t>
  </si>
  <si>
    <t>PME_GND_XOADC</t>
  </si>
  <si>
    <t>AR26</t>
  </si>
  <si>
    <t>PME_XO_THERM</t>
  </si>
  <si>
    <t>PM_RESIN_N</t>
  </si>
  <si>
    <t>AM11</t>
  </si>
  <si>
    <t>PMIC</t>
  </si>
  <si>
    <t>PM_FAULT_N</t>
  </si>
  <si>
    <r>
      <t xml:space="preserve">D5700(AH3) </t>
    </r>
    <r>
      <rPr>
        <b/>
        <sz val="10"/>
        <color theme="1"/>
        <rFont val="Arial"/>
        <family val="2"/>
      </rPr>
      <t>SCC_PMIC_CTRL_1V8:PM_FAULT_B</t>
    </r>
    <r>
      <rPr>
        <sz val="10"/>
        <rFont val="Arial"/>
      </rPr>
      <t>,MP_PM_FAULT_N=MP(1) ENDPNT,MV8757=NC(1) ENDPNT</t>
    </r>
  </si>
  <si>
    <t>PLL_TEST_SE</t>
  </si>
  <si>
    <t>AM33</t>
  </si>
  <si>
    <t>EBI1_TEST</t>
  </si>
  <si>
    <t>EBI</t>
  </si>
  <si>
    <t>M16</t>
  </si>
  <si>
    <t>EBI3_TEST</t>
  </si>
  <si>
    <t>H29</t>
  </si>
  <si>
    <t>EBI4_TEST</t>
  </si>
  <si>
    <t>EBI6_TEST</t>
  </si>
  <si>
    <t>LN_BB_CLK3</t>
  </si>
  <si>
    <t>AM9</t>
  </si>
  <si>
    <t>LN_BB_CLK2</t>
  </si>
  <si>
    <t>AN10</t>
  </si>
  <si>
    <t>KPD_PWR_N</t>
  </si>
  <si>
    <t>AF11</t>
  </si>
  <si>
    <t>AL4</t>
  </si>
  <si>
    <r>
      <t xml:space="preserve">D5700(AP7) </t>
    </r>
    <r>
      <rPr>
        <b/>
        <sz val="10"/>
        <color theme="1"/>
        <rFont val="Arial"/>
        <family val="2"/>
      </rPr>
      <t>SCC_PMIC_CTRL_1V8:SCC_KPD_PWR_B</t>
    </r>
    <r>
      <rPr>
        <sz val="10"/>
        <rFont val="Arial"/>
      </rPr>
      <t>,MP_KPD_PWR_N=MP(1) ENDPNT,MP_SCC_KPD_PWR_B=MP(1) ENDPNT,V8633=</t>
    </r>
    <r>
      <rPr>
        <b/>
        <sz val="10"/>
        <color rgb="FFC00000"/>
        <rFont val="Arial"/>
        <family val="2"/>
      </rPr>
      <t>DTC124XE</t>
    </r>
    <r>
      <rPr>
        <sz val="10"/>
        <rFont val="Arial"/>
      </rPr>
      <t>(</t>
    </r>
    <r>
      <rPr>
        <b/>
        <sz val="10"/>
        <color rgb="FFC00000"/>
        <rFont val="Arial"/>
        <family val="2"/>
      </rPr>
      <t>C</t>
    </r>
    <r>
      <rPr>
        <sz val="10"/>
        <rFont val="Arial"/>
      </rPr>
      <t>) ENDPNT</t>
    </r>
  </si>
  <si>
    <r>
      <t>SCC_PMIC_CTRL_1V8:SCC_KPD_PWR_B</t>
    </r>
    <r>
      <rPr>
        <b/>
        <sz val="10"/>
        <color theme="1"/>
        <rFont val="Arial"/>
        <family val="2"/>
      </rPr>
      <t xml:space="preserve"> C5993 GND</t>
    </r>
  </si>
  <si>
    <t>CBL_PWR_N</t>
  </si>
  <si>
    <t>AP11</t>
  </si>
  <si>
    <t>K25</t>
  </si>
  <si>
    <t>ATEST1</t>
  </si>
  <si>
    <t>L26</t>
  </si>
  <si>
    <t>ATEST0</t>
  </si>
  <si>
    <t>W28</t>
  </si>
  <si>
    <t>AA30</t>
  </si>
  <si>
    <t>AB29</t>
  </si>
  <si>
    <t>AC30</t>
  </si>
  <si>
    <t>Y29</t>
  </si>
  <si>
    <t>AB32</t>
  </si>
  <si>
    <t>VDD_BIAS</t>
  </si>
  <si>
    <t>R22</t>
  </si>
  <si>
    <t>VDD_CX</t>
  </si>
  <si>
    <t>AA26</t>
  </si>
  <si>
    <t>AB25</t>
  </si>
  <si>
    <t>Y25</t>
  </si>
  <si>
    <t>AB28</t>
  </si>
  <si>
    <t>VDD_CX_MM</t>
  </si>
  <si>
    <t>T25</t>
  </si>
  <si>
    <t>U24</t>
  </si>
  <si>
    <t>W27</t>
  </si>
  <si>
    <t>V25</t>
  </si>
  <si>
    <t>W22</t>
  </si>
  <si>
    <t>VDD_LPI_MX</t>
  </si>
  <si>
    <t>U28</t>
  </si>
  <si>
    <t>W31</t>
  </si>
  <si>
    <t>VDD_MX</t>
  </si>
  <si>
    <t>V27</t>
  </si>
  <si>
    <t>VDD_PX0</t>
  </si>
  <si>
    <t>AB21</t>
  </si>
  <si>
    <t>VDD_PX13</t>
  </si>
  <si>
    <t>AA22</t>
  </si>
  <si>
    <t>AC26</t>
  </si>
  <si>
    <t>VDD_SSC_CX</t>
  </si>
  <si>
    <t>AC20</t>
  </si>
  <si>
    <t>VDD2_EBI</t>
  </si>
  <si>
    <t>N24</t>
  </si>
  <si>
    <t>VDDA_1P2</t>
  </si>
  <si>
    <t>W20</t>
  </si>
  <si>
    <t>VDDA_1P8</t>
  </si>
  <si>
    <t>AC22</t>
  </si>
  <si>
    <t>VDDA_3P1</t>
  </si>
  <si>
    <t>AD31</t>
  </si>
  <si>
    <t>VDDA_EBI</t>
  </si>
  <si>
    <t>P25</t>
  </si>
  <si>
    <t>VDDA_PHY_0P9</t>
  </si>
  <si>
    <t>T21</t>
  </si>
  <si>
    <t>VDDQ_EBI</t>
  </si>
  <si>
    <t>P23</t>
  </si>
  <si>
    <t>VREG_1P8</t>
  </si>
  <si>
    <t>H11</t>
  </si>
  <si>
    <t>VREG_IO</t>
  </si>
  <si>
    <t>AK11</t>
  </si>
  <si>
    <t>AM14</t>
  </si>
  <si>
    <t>AP14</t>
  </si>
  <si>
    <t>VREG_L10A</t>
  </si>
  <si>
    <t>VREG_L11E</t>
  </si>
  <si>
    <t>AM27</t>
  </si>
  <si>
    <t>VREG_L14A</t>
  </si>
  <si>
    <t>VREG_L14E</t>
  </si>
  <si>
    <t>AJ26</t>
  </si>
  <si>
    <t>VREG_L18E</t>
  </si>
  <si>
    <t>AK27</t>
  </si>
  <si>
    <t>VREG_L3E</t>
  </si>
  <si>
    <t>VREG_L6A</t>
  </si>
  <si>
    <t>AE6</t>
  </si>
  <si>
    <t>VREG_L6C</t>
  </si>
  <si>
    <t>E14</t>
  </si>
  <si>
    <t>VREG_L6E</t>
  </si>
  <si>
    <t>VREG_L9A</t>
  </si>
  <si>
    <t>VREG_L9C</t>
  </si>
  <si>
    <t>G14</t>
  </si>
  <si>
    <t>VREG_L9E</t>
  </si>
  <si>
    <t>AL26</t>
  </si>
  <si>
    <t>VREG_NVME_0P9</t>
  </si>
  <si>
    <t>AJ12</t>
  </si>
  <si>
    <t>AK13</t>
  </si>
  <si>
    <t>AL12</t>
  </si>
  <si>
    <t>AM13</t>
  </si>
  <si>
    <t>VREG_NVME_1P8</t>
  </si>
  <si>
    <t>M10</t>
  </si>
  <si>
    <t>N9</t>
  </si>
  <si>
    <t>N11</t>
  </si>
  <si>
    <t>P10</t>
  </si>
  <si>
    <t>VDD_PX2</t>
  </si>
  <si>
    <t>VREG_PX2</t>
  </si>
  <si>
    <t>VREG_QCA_0P8</t>
  </si>
  <si>
    <t>AP12</t>
  </si>
  <si>
    <t>VREG_QCA_1P2</t>
  </si>
  <si>
    <t>K10</t>
  </si>
  <si>
    <t>L9</t>
  </si>
  <si>
    <t>VREG_QCA_1P8</t>
  </si>
  <si>
    <t>F11</t>
  </si>
  <si>
    <t>G10</t>
  </si>
  <si>
    <t>VREG_QLN_1P2</t>
  </si>
  <si>
    <t>VREG_RF_VDDA_2P7</t>
  </si>
  <si>
    <t>VREG_RF_VREGA_2P7</t>
  </si>
  <si>
    <t>VREG_SD_MMC</t>
  </si>
  <si>
    <t>VREG_SDR_0P8</t>
  </si>
  <si>
    <t>AL9</t>
  </si>
  <si>
    <t>AN9</t>
  </si>
  <si>
    <t>VREG_SDR_CX</t>
  </si>
  <si>
    <t>VREG_SDR_MX</t>
  </si>
  <si>
    <t>AH13</t>
  </si>
  <si>
    <t>VREG_SDR_VDDAH</t>
  </si>
  <si>
    <t>VREG_SDR_VREGAH</t>
  </si>
  <si>
    <t>AK10</t>
  </si>
  <si>
    <t>VREG_SENSOR_IO</t>
  </si>
  <si>
    <t>K13</t>
  </si>
  <si>
    <t>VREG_SENSOR_VLED</t>
  </si>
  <si>
    <t>H9</t>
  </si>
  <si>
    <t>K12</t>
  </si>
  <si>
    <t>VREG_UFS1_VCC</t>
  </si>
  <si>
    <t>VREG_UFS1_VCCQ</t>
  </si>
  <si>
    <t>D21</t>
  </si>
  <si>
    <t>C18</t>
  </si>
  <si>
    <t>VREG_UFS1_VCCQ2</t>
  </si>
  <si>
    <t>VREG_UH_BIAS_DIV</t>
  </si>
  <si>
    <t>AN13</t>
  </si>
  <si>
    <t>VREG_UIM1</t>
  </si>
  <si>
    <t>K9</t>
  </si>
  <si>
    <t>M12</t>
  </si>
  <si>
    <t>VREG_UIM2</t>
  </si>
  <si>
    <t>H13</t>
  </si>
  <si>
    <t>VREG_WCN_1P3</t>
  </si>
  <si>
    <t>F13</t>
  </si>
  <si>
    <t>E12</t>
  </si>
  <si>
    <t>VREG_WCN_1P8_XO</t>
  </si>
  <si>
    <t>VREG_WCN_3P3_CH0</t>
  </si>
  <si>
    <t>VREG_WCN_3P3_CH1</t>
  </si>
  <si>
    <t>VDD_PME_BB_CLK_DRV</t>
  </si>
  <si>
    <t>AN26</t>
  </si>
  <si>
    <t>VREG_L12E</t>
  </si>
  <si>
    <t>AE29</t>
  </si>
  <si>
    <t>AE25</t>
  </si>
  <si>
    <t>VDDA_SS_CORE</t>
  </si>
  <si>
    <t>AN28</t>
  </si>
  <si>
    <t>VREG_L10C</t>
  </si>
  <si>
    <t>AN30</t>
  </si>
  <si>
    <t>VREG_L13C</t>
  </si>
  <si>
    <t>VREG_L13E</t>
  </si>
  <si>
    <t>AP29</t>
  </si>
  <si>
    <t>AK14</t>
  </si>
  <si>
    <t>R8</t>
  </si>
  <si>
    <t>VREG_L15E</t>
  </si>
  <si>
    <t>AR28</t>
  </si>
  <si>
    <t>VREG_L16C</t>
  </si>
  <si>
    <t>VREG_L17C</t>
  </si>
  <si>
    <t>D11</t>
  </si>
  <si>
    <t>VREG_L17E</t>
  </si>
  <si>
    <t>AN32</t>
  </si>
  <si>
    <t>VREG_L18C</t>
  </si>
  <si>
    <t>D10</t>
  </si>
  <si>
    <t>AR30</t>
  </si>
  <si>
    <t>VREG_L1A</t>
  </si>
  <si>
    <t>VREG_L1C</t>
  </si>
  <si>
    <t>VREG_L3C</t>
  </si>
  <si>
    <t>AP31</t>
  </si>
  <si>
    <t>D8</t>
  </si>
  <si>
    <t>AE8</t>
  </si>
  <si>
    <t>AG11</t>
  </si>
  <si>
    <t>AP27</t>
  </si>
  <si>
    <t>VREG_L7A</t>
  </si>
  <si>
    <t>AH10</t>
  </si>
  <si>
    <t>VREG_L8C</t>
  </si>
  <si>
    <t>C12</t>
  </si>
  <si>
    <t>E15</t>
  </si>
  <si>
    <t>AH12</t>
  </si>
  <si>
    <t>K16</t>
  </si>
  <si>
    <t>VREG_UFS0_VCC</t>
  </si>
  <si>
    <t>AE42</t>
  </si>
  <si>
    <t>SA8195_SiP_PWR</t>
  </si>
  <si>
    <t>VREG_UFS0_VCCQ</t>
  </si>
  <si>
    <t>AF42</t>
  </si>
  <si>
    <t>VREG_UFS0_VCCQ2</t>
  </si>
  <si>
    <t>AG42</t>
  </si>
  <si>
    <t>VREG_L2E</t>
  </si>
  <si>
    <t>BB33</t>
  </si>
  <si>
    <t>A6</t>
  </si>
  <si>
    <t>A2</t>
  </si>
  <si>
    <t>SiP Only GND</t>
  </si>
  <si>
    <t>AGND</t>
  </si>
  <si>
    <t>A3</t>
  </si>
  <si>
    <t>N3</t>
  </si>
  <si>
    <t>A4</t>
  </si>
  <si>
    <t>C14</t>
  </si>
  <si>
    <t>AA20</t>
  </si>
  <si>
    <t>A16</t>
  </si>
  <si>
    <t>AB1</t>
  </si>
  <si>
    <t>C20</t>
  </si>
  <si>
    <t>AB3</t>
  </si>
  <si>
    <t>A26</t>
  </si>
  <si>
    <t>A18</t>
  </si>
  <si>
    <t>A19</t>
  </si>
  <si>
    <t>C22</t>
  </si>
  <si>
    <t>AB13</t>
  </si>
  <si>
    <t>A5</t>
  </si>
  <si>
    <t>A36</t>
  </si>
  <si>
    <t>C32</t>
  </si>
  <si>
    <t>A34</t>
  </si>
  <si>
    <t>AB45</t>
  </si>
  <si>
    <t>AA24</t>
  </si>
  <si>
    <t>A23</t>
  </si>
  <si>
    <t>AA32</t>
  </si>
  <si>
    <t>AC2</t>
  </si>
  <si>
    <t>AA37</t>
  </si>
  <si>
    <t>AC4</t>
  </si>
  <si>
    <t>AC12</t>
  </si>
  <si>
    <t>AC6</t>
  </si>
  <si>
    <t>A41</t>
  </si>
  <si>
    <t>AB5</t>
  </si>
  <si>
    <t>A43</t>
  </si>
  <si>
    <t>AB23</t>
  </si>
  <si>
    <t>AA21</t>
  </si>
  <si>
    <t>AD1</t>
  </si>
  <si>
    <t>AD9</t>
  </si>
  <si>
    <t>AB33</t>
  </si>
  <si>
    <t>AD11</t>
  </si>
  <si>
    <t>AB4</t>
  </si>
  <si>
    <t>AB8</t>
  </si>
  <si>
    <t>AB16</t>
  </si>
  <si>
    <t>AD24</t>
  </si>
  <si>
    <t>AB30</t>
  </si>
  <si>
    <t>AD45</t>
  </si>
  <si>
    <t>AC36</t>
  </si>
  <si>
    <t>AC3</t>
  </si>
  <si>
    <t>AE44</t>
  </si>
  <si>
    <t>AD29</t>
  </si>
  <si>
    <t>AD22</t>
  </si>
  <si>
    <t>AF4</t>
  </si>
  <si>
    <t>AF3</t>
  </si>
  <si>
    <t>AF45</t>
  </si>
  <si>
    <t>AG12</t>
  </si>
  <si>
    <t>AF32</t>
  </si>
  <si>
    <t>AG38</t>
  </si>
  <si>
    <t>AF25</t>
  </si>
  <si>
    <t>AG13</t>
  </si>
  <si>
    <t>AG25</t>
  </si>
  <si>
    <t>AH45</t>
  </si>
  <si>
    <t>AJ14</t>
  </si>
  <si>
    <t>AH16</t>
  </si>
  <si>
    <t>AJ24</t>
  </si>
  <si>
    <t>AH28</t>
  </si>
  <si>
    <t>AJ42</t>
  </si>
  <si>
    <t>AJ28</t>
  </si>
  <si>
    <t>AJ30</t>
  </si>
  <si>
    <t>AJ45</t>
  </si>
  <si>
    <t>AJ32</t>
  </si>
  <si>
    <t>AJ9</t>
  </si>
  <si>
    <t>AK1</t>
  </si>
  <si>
    <t>AJ36</t>
  </si>
  <si>
    <t>AJ15</t>
  </si>
  <si>
    <t>AJ21</t>
  </si>
  <si>
    <t>AK42</t>
  </si>
  <si>
    <t>AK45</t>
  </si>
  <si>
    <t>AK25</t>
  </si>
  <si>
    <t>AH39</t>
  </si>
  <si>
    <t>AK29</t>
  </si>
  <si>
    <t>AK31</t>
  </si>
  <si>
    <t>AK33</t>
  </si>
  <si>
    <t>AK32</t>
  </si>
  <si>
    <t>AK37</t>
  </si>
  <si>
    <t>AJ29</t>
  </si>
  <si>
    <t>AM15</t>
  </si>
  <si>
    <t>AL14</t>
  </si>
  <si>
    <t>AJ38</t>
  </si>
  <si>
    <t>AL17</t>
  </si>
  <si>
    <t>AL30</t>
  </si>
  <si>
    <t>AJ40</t>
  </si>
  <si>
    <t>AM45</t>
  </si>
  <si>
    <t>AL32</t>
  </si>
  <si>
    <t>AL29</t>
  </si>
  <si>
    <t>AM29</t>
  </si>
  <si>
    <t>AM31</t>
  </si>
  <si>
    <t>AM28</t>
  </si>
  <si>
    <t>AN44</t>
  </si>
  <si>
    <t>AN45</t>
  </si>
  <si>
    <t>AN14</t>
  </si>
  <si>
    <t>AN7</t>
  </si>
  <si>
    <t>AP3</t>
  </si>
  <si>
    <t>AP13</t>
  </si>
  <si>
    <t>AP15</t>
  </si>
  <si>
    <t>AN17</t>
  </si>
  <si>
    <t>AP17</t>
  </si>
  <si>
    <t>AP39</t>
  </si>
  <si>
    <t>AL38</t>
  </si>
  <si>
    <t>AP45</t>
  </si>
  <si>
    <t>AK23</t>
  </si>
  <si>
    <t>AP18</t>
  </si>
  <si>
    <t>AP20</t>
  </si>
  <si>
    <t>AP32</t>
  </si>
  <si>
    <t>AP21</t>
  </si>
  <si>
    <t>AN38</t>
  </si>
  <si>
    <t>AT16</t>
  </si>
  <si>
    <t>AT1</t>
  </si>
  <si>
    <t>AM23</t>
  </si>
  <si>
    <t>AT18</t>
  </si>
  <si>
    <t>AT11</t>
  </si>
  <si>
    <t>AT44</t>
  </si>
  <si>
    <t>AT12</t>
  </si>
  <si>
    <t>AT45</t>
  </si>
  <si>
    <t>AV8</t>
  </si>
  <si>
    <t>AV44</t>
  </si>
  <si>
    <t>AU44</t>
  </si>
  <si>
    <t>AW1</t>
  </si>
  <si>
    <t>AW23</t>
  </si>
  <si>
    <t>AV1</t>
  </si>
  <si>
    <t>B16</t>
  </si>
  <si>
    <t>B30</t>
  </si>
  <si>
    <t>AP23</t>
  </si>
  <si>
    <t>BA1</t>
  </si>
  <si>
    <t>AP25</t>
  </si>
  <si>
    <t>BA3</t>
  </si>
  <si>
    <t>BA5</t>
  </si>
  <si>
    <t>BA13</t>
  </si>
  <si>
    <t>BA15</t>
  </si>
  <si>
    <t>AV21</t>
  </si>
  <si>
    <t>BA21</t>
  </si>
  <si>
    <t>BA25</t>
  </si>
  <si>
    <t>AV33</t>
  </si>
  <si>
    <t>BA31</t>
  </si>
  <si>
    <t>AV15</t>
  </si>
  <si>
    <t>BA33</t>
  </si>
  <si>
    <t>AV35</t>
  </si>
  <si>
    <t>AV17</t>
  </si>
  <si>
    <t>BA43</t>
  </si>
  <si>
    <t>B1</t>
  </si>
  <si>
    <t>BA45</t>
  </si>
  <si>
    <t>AV19</t>
  </si>
  <si>
    <t>BB6</t>
  </si>
  <si>
    <t>BB8</t>
  </si>
  <si>
    <t>BB10</t>
  </si>
  <si>
    <t>AT15</t>
  </si>
  <si>
    <t>B13</t>
  </si>
  <si>
    <t>BB40</t>
  </si>
  <si>
    <t>BC1</t>
  </si>
  <si>
    <t>B27</t>
  </si>
  <si>
    <t>BC23</t>
  </si>
  <si>
    <t>BC45</t>
  </si>
  <si>
    <t>BD16</t>
  </si>
  <si>
    <t>BD30</t>
  </si>
  <si>
    <t>C1</t>
  </si>
  <si>
    <t>BE3</t>
  </si>
  <si>
    <t>AW4</t>
  </si>
  <si>
    <t>BE5</t>
  </si>
  <si>
    <t>BE13</t>
  </si>
  <si>
    <t>BE19</t>
  </si>
  <si>
    <t>BE23</t>
  </si>
  <si>
    <t>BE27</t>
  </si>
  <si>
    <t>AU20</t>
  </si>
  <si>
    <t>BE33</t>
  </si>
  <si>
    <t>BE41</t>
  </si>
  <si>
    <t>BE43</t>
  </si>
  <si>
    <t>AW40</t>
  </si>
  <si>
    <t>AY5</t>
  </si>
  <si>
    <t>C23</t>
  </si>
  <si>
    <t>C45</t>
  </si>
  <si>
    <t>AV45</t>
  </si>
  <si>
    <t>AY29</t>
  </si>
  <si>
    <t>D40</t>
  </si>
  <si>
    <t>AY37</t>
  </si>
  <si>
    <t>D15</t>
  </si>
  <si>
    <t>D33</t>
  </si>
  <si>
    <t>AY39</t>
  </si>
  <si>
    <t>E13</t>
  </si>
  <si>
    <t>AY1</t>
  </si>
  <si>
    <t>D5</t>
  </si>
  <si>
    <t>E16</t>
  </si>
  <si>
    <t>B7</t>
  </si>
  <si>
    <t>E25</t>
  </si>
  <si>
    <t>E29</t>
  </si>
  <si>
    <t>F25</t>
  </si>
  <si>
    <t>F27</t>
  </si>
  <si>
    <t>AY45</t>
  </si>
  <si>
    <t>F29</t>
  </si>
  <si>
    <t>D19</t>
  </si>
  <si>
    <t>B19</t>
  </si>
  <si>
    <t>E45</t>
  </si>
  <si>
    <t>D29</t>
  </si>
  <si>
    <t>G22</t>
  </si>
  <si>
    <t>G31</t>
  </si>
  <si>
    <t>G28</t>
  </si>
  <si>
    <t>G45</t>
  </si>
  <si>
    <t>D39</t>
  </si>
  <si>
    <t>J9</t>
  </si>
  <si>
    <t>E4</t>
  </si>
  <si>
    <t>C4</t>
  </si>
  <si>
    <t>J25</t>
  </si>
  <si>
    <t>C8</t>
  </si>
  <si>
    <t>H15</t>
  </si>
  <si>
    <t>H23</t>
  </si>
  <si>
    <t>K18</t>
  </si>
  <si>
    <t>L5</t>
  </si>
  <si>
    <t>C26</t>
  </si>
  <si>
    <t>K1</t>
  </si>
  <si>
    <t>L19</t>
  </si>
  <si>
    <t>A22</t>
  </si>
  <si>
    <t>C28</t>
  </si>
  <si>
    <t>A24</t>
  </si>
  <si>
    <t>L45</t>
  </si>
  <si>
    <t>K11</t>
  </si>
  <si>
    <t>K33</t>
  </si>
  <si>
    <t>M14</t>
  </si>
  <si>
    <t>M34</t>
  </si>
  <si>
    <t>M42</t>
  </si>
  <si>
    <t>E24</t>
  </si>
  <si>
    <t>N45</t>
  </si>
  <si>
    <t>A38</t>
  </si>
  <si>
    <t>A40</t>
  </si>
  <si>
    <t>N10</t>
  </si>
  <si>
    <t>R3</t>
  </si>
  <si>
    <t>N12</t>
  </si>
  <si>
    <t>F23</t>
  </si>
  <si>
    <t>R9</t>
  </si>
  <si>
    <t>A42</t>
  </si>
  <si>
    <t>N22</t>
  </si>
  <si>
    <t>R13</t>
  </si>
  <si>
    <t>A44</t>
  </si>
  <si>
    <t>P5</t>
  </si>
  <si>
    <t>R25</t>
  </si>
  <si>
    <t>BA2</t>
  </si>
  <si>
    <t>BA4</t>
  </si>
  <si>
    <t>P13</t>
  </si>
  <si>
    <t>T12</t>
  </si>
  <si>
    <t>BA6</t>
  </si>
  <si>
    <t>P33</t>
  </si>
  <si>
    <t>BA8</t>
  </si>
  <si>
    <t>R6</t>
  </si>
  <si>
    <t>T32</t>
  </si>
  <si>
    <t>BA10</t>
  </si>
  <si>
    <t>R10</t>
  </si>
  <si>
    <t>U1</t>
  </si>
  <si>
    <t>U9</t>
  </si>
  <si>
    <t>BA12</t>
  </si>
  <si>
    <t>R26</t>
  </si>
  <si>
    <t>U15</t>
  </si>
  <si>
    <t>BA14</t>
  </si>
  <si>
    <t>U45</t>
  </si>
  <si>
    <t>L11</t>
  </si>
  <si>
    <t>V8</t>
  </si>
  <si>
    <t>BA16</t>
  </si>
  <si>
    <t>V14</t>
  </si>
  <si>
    <t>V26</t>
  </si>
  <si>
    <t>BA18</t>
  </si>
  <si>
    <t>BA20</t>
  </si>
  <si>
    <t>BA22</t>
  </si>
  <si>
    <t>T13</t>
  </si>
  <si>
    <t>T23</t>
  </si>
  <si>
    <t>W33</t>
  </si>
  <si>
    <t>BA24</t>
  </si>
  <si>
    <t>W45</t>
  </si>
  <si>
    <t>BA26</t>
  </si>
  <si>
    <t>U22</t>
  </si>
  <si>
    <t>Y6</t>
  </si>
  <si>
    <t>BA28</t>
  </si>
  <si>
    <t>Y22</t>
  </si>
  <si>
    <t>V5</t>
  </si>
  <si>
    <t>Y24</t>
  </si>
  <si>
    <t>BA30</t>
  </si>
  <si>
    <t>Y42</t>
  </si>
  <si>
    <t>V21</t>
  </si>
  <si>
    <t>BA32</t>
  </si>
  <si>
    <t>L36</t>
  </si>
  <si>
    <t>W2</t>
  </si>
  <si>
    <t>N40</t>
  </si>
  <si>
    <t>BA34</t>
  </si>
  <si>
    <t>W26</t>
  </si>
  <si>
    <t>W30</t>
  </si>
  <si>
    <t>M21</t>
  </si>
  <si>
    <t>Y21</t>
  </si>
  <si>
    <t>BA42</t>
  </si>
  <si>
    <t>R4</t>
  </si>
  <si>
    <t>Y27</t>
  </si>
  <si>
    <t>BA44</t>
  </si>
  <si>
    <t>Y37</t>
  </si>
  <si>
    <t>B23</t>
  </si>
  <si>
    <t>B41</t>
  </si>
  <si>
    <t>P3</t>
  </si>
  <si>
    <t>B45</t>
  </si>
  <si>
    <t>P21</t>
  </si>
  <si>
    <t>R20</t>
  </si>
  <si>
    <t>U29</t>
  </si>
  <si>
    <t>R34</t>
  </si>
  <si>
    <t>T3</t>
  </si>
  <si>
    <t>V16</t>
  </si>
  <si>
    <t>T35</t>
  </si>
  <si>
    <t>W4</t>
  </si>
  <si>
    <t>D23</t>
  </si>
  <si>
    <t>U34</t>
  </si>
  <si>
    <t>D41</t>
  </si>
  <si>
    <t>D45</t>
  </si>
  <si>
    <t>V33</t>
  </si>
  <si>
    <t>V35</t>
  </si>
  <si>
    <t>W34</t>
  </si>
  <si>
    <t>F45</t>
  </si>
  <si>
    <t>Y35</t>
  </si>
  <si>
    <t>C6</t>
  </si>
  <si>
    <t>H45</t>
  </si>
  <si>
    <t>J42</t>
  </si>
  <si>
    <t>K45</t>
  </si>
  <si>
    <t>L44</t>
  </si>
  <si>
    <t>M45</t>
  </si>
  <si>
    <t>N42</t>
  </si>
  <si>
    <t>N44</t>
  </si>
  <si>
    <t>P45</t>
  </si>
  <si>
    <t>R42</t>
  </si>
  <si>
    <t>T43</t>
  </si>
  <si>
    <t>T45</t>
  </si>
  <si>
    <t>V45</t>
  </si>
  <si>
    <t>Y45</t>
  </si>
  <si>
    <t>DNC/DAISY</t>
  </si>
  <si>
    <t>DNC/SOLDER_TEST</t>
  </si>
  <si>
    <t>C24</t>
  </si>
  <si>
    <t>DNC/NTC</t>
  </si>
  <si>
    <t>AA42</t>
  </si>
  <si>
    <t>AG21</t>
  </si>
  <si>
    <t>AA44</t>
  </si>
  <si>
    <t>AB41</t>
  </si>
  <si>
    <t>AB43</t>
  </si>
  <si>
    <t>AT17</t>
  </si>
  <si>
    <t>AT19</t>
  </si>
  <si>
    <t>AC44</t>
  </si>
  <si>
    <t>B5</t>
  </si>
  <si>
    <t>D25</t>
  </si>
  <si>
    <t>D27</t>
  </si>
  <si>
    <t>B25</t>
  </si>
  <si>
    <t>E26</t>
  </si>
  <si>
    <t>E28</t>
  </si>
  <si>
    <t>AF41</t>
  </si>
  <si>
    <t>AH41</t>
  </si>
  <si>
    <t>AK41</t>
  </si>
  <si>
    <t>AM41</t>
  </si>
  <si>
    <t>AP41</t>
  </si>
  <si>
    <t>AW44</t>
  </si>
  <si>
    <t>AY43</t>
  </si>
  <si>
    <t>B43</t>
  </si>
  <si>
    <t>C44</t>
  </si>
  <si>
    <t>E44</t>
  </si>
  <si>
    <t>F43</t>
  </si>
  <si>
    <t>G44</t>
  </si>
  <si>
    <t>K41</t>
  </si>
  <si>
    <t>M41</t>
  </si>
  <si>
    <t>P41</t>
  </si>
  <si>
    <t>T41</t>
  </si>
  <si>
    <t>U44</t>
  </si>
  <si>
    <t>V41</t>
  </si>
  <si>
    <t>W44</t>
  </si>
  <si>
    <t>Y41</t>
  </si>
  <si>
    <t>SA8195_SiP_DNC</t>
  </si>
  <si>
    <t>BB1</t>
  </si>
  <si>
    <t>BB5</t>
  </si>
  <si>
    <t>BB19</t>
  </si>
  <si>
    <t>BB21</t>
  </si>
  <si>
    <t>BB23</t>
  </si>
  <si>
    <t>BB43</t>
  </si>
  <si>
    <t>SA8195_SiP_GND</t>
  </si>
  <si>
    <t>GND_SA8195</t>
  </si>
  <si>
    <t>BB3</t>
  </si>
  <si>
    <t>BB7</t>
  </si>
  <si>
    <t>BB9</t>
  </si>
  <si>
    <t>BB11</t>
  </si>
  <si>
    <t>BB13</t>
  </si>
  <si>
    <t>BB15</t>
  </si>
  <si>
    <t>BB17</t>
  </si>
  <si>
    <t>BB25</t>
  </si>
  <si>
    <t>BB27</t>
  </si>
  <si>
    <t>BB29</t>
  </si>
  <si>
    <t>BB31</t>
  </si>
  <si>
    <t>BB35</t>
  </si>
  <si>
    <t>BB41</t>
  </si>
  <si>
    <t>_END_ROW</t>
  </si>
  <si>
    <t>DRV_STRENGTH</t>
  </si>
  <si>
    <t>GPIO_PULL</t>
  </si>
  <si>
    <t>GPIO_OE</t>
  </si>
  <si>
    <t>GPIO_VALUE</t>
  </si>
  <si>
    <t xml:space="preserve">  </t>
  </si>
  <si>
    <t>B</t>
  </si>
  <si>
    <t>U50S_USB</t>
  </si>
  <si>
    <t>CPU_USBHUB_CTRL_1V8:USB_HUB_I2C:EN</t>
  </si>
  <si>
    <t>CPU_USBHUB_CTRL_1V8:RST</t>
  </si>
  <si>
    <t>PWR_MON_3V3:UxxS_SUBPCB_PGOOD</t>
  </si>
  <si>
    <t>CPU_SUBPCB_UART_1V8: UART_RXD,
CPU_SDARS_UART_1V8:UART_RXD, 
TV_UART_1V8:RXD</t>
  </si>
  <si>
    <t>CPU_RESETOUT_3V3</t>
  </si>
  <si>
    <t>CPU_SUBPCB_UART_1V8: UART_TXD,
CPU_SDARS_UART_1V8:UART_TXD, 
TV_UART_1V8:TXD</t>
  </si>
  <si>
    <t>CPU_SDARS_CTRL_1V8:RST_B</t>
  </si>
  <si>
    <t>CPU_SDARS_CTRL_1V8:SHDN_B, 
TV_Tuner_1V8: EN (1 und 2)</t>
  </si>
  <si>
    <t>PWR_CTRL_3V3:UxxS_SUBPCB_ON</t>
  </si>
  <si>
    <t>SCC_TEMP_MON_ADC:TEMP_SUBPCB</t>
  </si>
  <si>
    <t>CPU_VO_DP2HDMI_CTRL_1V8:RST_B, 
CPU_SDARS_I2S_1V8:I2S_CLK</t>
  </si>
  <si>
    <t>1V8 PU   TV_Phantom: ERR_B</t>
  </si>
  <si>
    <t>CPU_VO_DP2HDMI_CTRL_1V8:INT_B, 
CPU_SDARS_I2S_1V8:I2S_LRCLK</t>
  </si>
  <si>
    <t>CPU_TUNER_HMDI_CTRL:INT_B</t>
  </si>
  <si>
    <t>CPU_VO_DP2HDMI_CTRL_1V8:DP_HPD, 
CPU_SDARS_I2S_1V8:I2S_DATA</t>
  </si>
  <si>
    <t>1V8-  CPU_TUNER_HMDI_CTRL:ENABLE</t>
  </si>
  <si>
    <t>U140S_SUB</t>
  </si>
  <si>
    <t>CPU_SUBPCB_I2C_1V8:I2C_SCL,</t>
  </si>
  <si>
    <t>CPU_SUBPCB_I2C_1V8:I2C_SDA,</t>
  </si>
  <si>
    <t>U33S_CPU</t>
  </si>
  <si>
    <t>SubPCBConn-60</t>
  </si>
  <si>
    <t>ID (SubPCBConn-60)</t>
  </si>
  <si>
    <t>Ball Name (SubPCBConn-60)</t>
  </si>
  <si>
    <t>Pin ID (SubPCBConn-60)</t>
  </si>
  <si>
    <t>Ball ID (SubPCBConn-60)</t>
  </si>
  <si>
    <t>Even (SubPCBConn-60)</t>
  </si>
  <si>
    <t>SoC Schematic Block Name (SubPCBConn-60)</t>
  </si>
  <si>
    <t>Interfaces (SubPCBConn-60)</t>
  </si>
  <si>
    <t>SubPCBDirection (CCS20)</t>
  </si>
  <si>
    <t>SubPCB Japan (CCS20)</t>
  </si>
  <si>
    <t>SubPCB US (CCS20)</t>
  </si>
  <si>
    <t>SubPCB EU (CCS20)</t>
  </si>
  <si>
    <t>ALL Imported Schematic Signal Name (CCS20)</t>
  </si>
  <si>
    <t>ALL Imported External Termination (CCS20)</t>
  </si>
  <si>
    <t>PIN1</t>
  </si>
  <si>
    <t>IO</t>
  </si>
  <si>
    <t>SUBPCB_PWR</t>
  </si>
  <si>
    <t>PIN2</t>
  </si>
  <si>
    <t>PIN3</t>
  </si>
  <si>
    <t>PIN4</t>
  </si>
  <si>
    <t>PIN5</t>
  </si>
  <si>
    <t>PIN6</t>
  </si>
  <si>
    <t>PIN7</t>
  </si>
  <si>
    <t>PIN8</t>
  </si>
  <si>
    <t>PIN9</t>
  </si>
  <si>
    <t>PIN10</t>
  </si>
  <si>
    <t>PIN11</t>
  </si>
  <si>
    <t>PIN12</t>
  </si>
  <si>
    <t>CPU_USBHUB_CTRL_1V8:USB_HUB_I2C:EN,
CPU_USB20_CTRL_1V8:USB_PWR_EN</t>
  </si>
  <si>
    <t>PIN13</t>
  </si>
  <si>
    <t>PIN14</t>
  </si>
  <si>
    <t>CPU_USBHUB_CTRL_1V8:RST,
CPU_USB20_CTRL_1V8:USB_OC_B</t>
  </si>
  <si>
    <t>RST and OC are connected to different SoC pins (mounting option)</t>
  </si>
  <si>
    <t>direction depends on SubPCB version</t>
  </si>
  <si>
    <t>PIN15</t>
  </si>
  <si>
    <t>PIN16</t>
  </si>
  <si>
    <t>PIN17</t>
  </si>
  <si>
    <t>PIN18</t>
  </si>
  <si>
    <t>CPU_SUBPCB_UART_1V8: UART_RXD,
CPU_SDARS_UART_1V8:UART_RXD, 
CPU_DTV_UART_1V8:UART_RXD</t>
  </si>
  <si>
    <t>SUBPCB_RN, 
SDARS,
DTV_RN</t>
  </si>
  <si>
    <t>TV_UART_1V8:RXD</t>
  </si>
  <si>
    <t>PIN19</t>
  </si>
  <si>
    <t>PIN20</t>
  </si>
  <si>
    <t>CPU_SUBPCB_UART_1V8: UART_TXD,
CPU_SDARS_UART_1V8:UART_TXD, 
CPU_DTV_UART_1V8:UART_TXD</t>
  </si>
  <si>
    <t>TV_UART_1V8:TXD</t>
  </si>
  <si>
    <t>PIN21</t>
  </si>
  <si>
    <t>PIN22</t>
  </si>
  <si>
    <t>PIN23</t>
  </si>
  <si>
    <t>PIN24</t>
  </si>
  <si>
    <t>PIN25</t>
  </si>
  <si>
    <t>PIN26</t>
  </si>
  <si>
    <t>PIN27</t>
  </si>
  <si>
    <t>PIN28</t>
  </si>
  <si>
    <t>CPU_SDARS_CTRL_1V8:SHDN_B, 
CPU_DTV_CTRL_1V8:EN</t>
  </si>
  <si>
    <t>SDARS,
DTV_RN</t>
  </si>
  <si>
    <t>CPU_DTV_CTRL_1V8:EN</t>
  </si>
  <si>
    <t>PIN29</t>
  </si>
  <si>
    <t>PIN30</t>
  </si>
  <si>
    <t>PIN31</t>
  </si>
  <si>
    <t>PIN32</t>
  </si>
  <si>
    <t>3V3 - U33S_TV_EN</t>
  </si>
  <si>
    <t>PWR_AUDIO_ON (U50S-XM_ON und I2S_Levelshifter)</t>
  </si>
  <si>
    <t>PIN33</t>
  </si>
  <si>
    <t>PIN34</t>
  </si>
  <si>
    <t>PIN35</t>
  </si>
  <si>
    <t>open Col_ 1V8 PU_TEMP_ALLERT_B</t>
  </si>
  <si>
    <t>PIN36</t>
  </si>
  <si>
    <t>CPU_SDARS_I2S_1V8:I2S_CLK,
CPU_VO_RSE_CTRL_1V8:RST_B</t>
  </si>
  <si>
    <t>SDARS, 
VO_RSE</t>
  </si>
  <si>
    <t>PIN37</t>
  </si>
  <si>
    <t>PIN38</t>
  </si>
  <si>
    <t>PIN39</t>
  </si>
  <si>
    <t>CPU_VI_HDMI_CTRL_1V8:INT_B</t>
  </si>
  <si>
    <t>VI_HDMI_RN</t>
  </si>
  <si>
    <t>1V8 PU- CPU_TUNER_HMDI_CTRL:INT_B</t>
  </si>
  <si>
    <t>PIN40</t>
  </si>
  <si>
    <t>CPU_VO_RSE_CTRL_1V8:DP_HPD, 
CPU_SDARS_I2S_1V8:I2S_DATA</t>
  </si>
  <si>
    <t>VO_RSE,
SDARS</t>
  </si>
  <si>
    <t>PIN41</t>
  </si>
  <si>
    <t>CPU_VI_HDMI_CTRL_1V8:RST_B</t>
  </si>
  <si>
    <t>PIN42</t>
  </si>
  <si>
    <t>PIN43</t>
  </si>
  <si>
    <t>PIN44</t>
  </si>
  <si>
    <t>PIN45</t>
  </si>
  <si>
    <t>PIN46</t>
  </si>
  <si>
    <t>PIN47</t>
  </si>
  <si>
    <t>PIN48</t>
  </si>
  <si>
    <t>PIN49</t>
  </si>
  <si>
    <t>PIN50</t>
  </si>
  <si>
    <t>PIN51</t>
  </si>
  <si>
    <t>PIN52</t>
  </si>
  <si>
    <t>SUBPCB_RN, 
A2B, 
USB20HUB</t>
  </si>
  <si>
    <t>PIN53</t>
  </si>
  <si>
    <t>PIN54</t>
  </si>
  <si>
    <t>SUBPCB_RN, 
A2B,
USB20HUB</t>
  </si>
  <si>
    <t>PIN55</t>
  </si>
  <si>
    <t>PIN56</t>
  </si>
  <si>
    <t>U18S</t>
  </si>
  <si>
    <t>PIN57</t>
  </si>
  <si>
    <t>PIN58</t>
  </si>
  <si>
    <t>PIN59</t>
  </si>
  <si>
    <t>PIN60</t>
  </si>
  <si>
    <t>Interface Group</t>
  </si>
  <si>
    <t>Nissan_CCS20_SA8155PSIP_PinMux.xlsm</t>
  </si>
  <si>
    <t>Platform Signal Name</t>
  </si>
  <si>
    <t>DNL</t>
  </si>
  <si>
    <t>Interface</t>
  </si>
  <si>
    <t>Database,SubPCBConn,Nissan_CCS20_AurixTC3x7_PinMux.xlsm::Database::https://sites.inside-share2.bosch.com/sites/151643/Documents/20.Electronics/04.Work_Products/21_HW_SW_Interface_Description/Nissan_CCS20_AurixTC3x7_PinMux.xlsm</t>
  </si>
  <si>
    <t>ID (AURIX_TC3x7)</t>
  </si>
  <si>
    <t>P13_0</t>
  </si>
  <si>
    <t>AUD_SCC:MIC_CTRL</t>
  </si>
  <si>
    <t>P00_10</t>
  </si>
  <si>
    <t>P00</t>
  </si>
  <si>
    <t>AUD_SCC:AMP_CTRL</t>
  </si>
  <si>
    <t>P20_8</t>
  </si>
  <si>
    <t>P00_11</t>
  </si>
  <si>
    <t>EDSADC_EDS1ND</t>
  </si>
  <si>
    <t>EDSADC</t>
  </si>
  <si>
    <t>P23_2</t>
  </si>
  <si>
    <t>P23_3</t>
  </si>
  <si>
    <t>P20_7</t>
  </si>
  <si>
    <t>SCC_AUD_I2C_3V3:I2C_SCL,SCC_RTC_I2C_3V3:I2C_SCL,SCC_I2C0_B_3V3:I2C_SCL,</t>
  </si>
  <si>
    <t>I2C0_SCL</t>
  </si>
  <si>
    <t>I2C0</t>
  </si>
  <si>
    <t>SCC_AUD_I2C_3V3:I2C_SCL,
SCC_RTC_I2C_3V3:I2C_SCL,
SCC_I2C0_B_3V3:I2C_SCL,</t>
  </si>
  <si>
    <t>SCC_AUD_I2C_3V3:I2C_SDA,SCC_RTC_I2C_3V3:I2C_SDA,SCC_I2C0_B_3V3:I2C_SDA,</t>
  </si>
  <si>
    <t>I2C0_SDA</t>
  </si>
  <si>
    <t>SCC_AUD_I2C_3V3:I2C_SDA,
SCC_RTC_I2C_3V3:I2C_SDA,
SCC_I2C0_B_3V3:I2C_SDA,</t>
  </si>
  <si>
    <t>EDSADC_EDS2NA</t>
  </si>
  <si>
    <t>AUDIO_MIC_SCC:DIAG</t>
  </si>
  <si>
    <t>EDSADC_EDS2PA</t>
  </si>
  <si>
    <t>ASCLIN3_ATX</t>
  </si>
  <si>
    <t>ASCLIN3</t>
  </si>
  <si>
    <t>ASCLIN3_ARXE</t>
  </si>
  <si>
    <t>EDSADC_EDS1PD</t>
  </si>
  <si>
    <t>EVADC_G8CH13</t>
  </si>
  <si>
    <t>EVADC</t>
  </si>
  <si>
    <t>P33_15</t>
  </si>
  <si>
    <t xml:space="preserve">SYS_WAKEUP_3V3:WUP_BTWLAN_B,
SCC_BTWLAN_CTRL_3V3:BT_WAKE_B,
SCC_BTWLAN_CTRL_3V3:WLAN_WAKE_B
</t>
  </si>
  <si>
    <t>SYS_WAKEUP,
BTWLAN_SCC:CTRL</t>
  </si>
  <si>
    <t>P14_8</t>
  </si>
  <si>
    <t>P13_3</t>
  </si>
  <si>
    <t>CAN13_TXD</t>
  </si>
  <si>
    <t>CAN13</t>
  </si>
  <si>
    <t xml:space="preserve">SCC_CAN_HS_3V3:CAN_V_TXD
</t>
  </si>
  <si>
    <t>CAN01_TXD</t>
  </si>
  <si>
    <t>CAN01</t>
  </si>
  <si>
    <t>CAN13_RXDB</t>
  </si>
  <si>
    <t>SCC_CAN_HS_3V3:CAN_V_RXD,
SYS_WAKEUP_3V3:WUP_HS_V_CAN_RXD</t>
  </si>
  <si>
    <t>CAN_HS_SCC,
SYS_WAKEUP</t>
  </si>
  <si>
    <t>SCC_CAN_HS_3V3:CAN_M_RXD,SYS_WAKEUP_3V3:WUP_HS_M_CAN_RXD</t>
  </si>
  <si>
    <t>CAN01_RXDD</t>
  </si>
  <si>
    <t xml:space="preserve">SCC_CAN_HS_3V3:CAN_M_RXD,
SYS_WAKEUP_3V3:WUP_HS_M_CAN_RXD
</t>
  </si>
  <si>
    <t>QSPI1_SLSO10</t>
  </si>
  <si>
    <t>QSPI1</t>
  </si>
  <si>
    <t>QSPI1_MRST</t>
  </si>
  <si>
    <t>QSPI1_SCLK</t>
  </si>
  <si>
    <t>SCU_E_REQ3_0</t>
  </si>
  <si>
    <t>SCU_E</t>
  </si>
  <si>
    <t>QSPI1_MTSR</t>
  </si>
  <si>
    <t>P10_5</t>
  </si>
  <si>
    <t>P20_6</t>
  </si>
  <si>
    <t>SCU_E_REQ7_0</t>
  </si>
  <si>
    <t>QSPI0_SCLKA</t>
  </si>
  <si>
    <t>QSPI0</t>
  </si>
  <si>
    <t>QSPI0_MRSTA</t>
  </si>
  <si>
    <t>QSPI0_SLSIA</t>
  </si>
  <si>
    <t>QSPI0_MTSRA</t>
  </si>
  <si>
    <t>P02_11</t>
  </si>
  <si>
    <t>P02</t>
  </si>
  <si>
    <t>P01_3</t>
  </si>
  <si>
    <t>P01</t>
  </si>
  <si>
    <t>P01_4</t>
  </si>
  <si>
    <t>P01_5</t>
  </si>
  <si>
    <t>P01_6</t>
  </si>
  <si>
    <t>P01_7</t>
  </si>
  <si>
    <t>D8500_NC_A1</t>
  </si>
  <si>
    <t>nc1</t>
  </si>
  <si>
    <t>D8500_NC_Y1</t>
  </si>
  <si>
    <t>D8500_NC_U4</t>
  </si>
  <si>
    <t>P23_5</t>
  </si>
  <si>
    <t>ASCLIN0_ATX</t>
  </si>
  <si>
    <t>ASCLIN0</t>
  </si>
  <si>
    <t>SCC_DBG_UART_3V3:UART_TXD,
SCC_DNL_UART_3V3:UART_TXD</t>
  </si>
  <si>
    <t>SCC_DBG:SCC_UART,
DNL_SCC:UART</t>
  </si>
  <si>
    <t>ASCLIN0_ARXA</t>
  </si>
  <si>
    <t>SCC_DBG_UART_3V3:UART_RXD,
SCC_DNL_UART_3V3:UART_RXD</t>
  </si>
  <si>
    <t>PORST_n</t>
  </si>
  <si>
    <t>SYS_SCC_RESET_B_3V3,
SYS_DBG_3V3:CPU_RST_B,
SCC_DBG_JTAG_3V3:JTAG_SCC_RST_B,
SCC_DNL_UART_3V3:CPU_SCC_RST_B</t>
  </si>
  <si>
    <t xml:space="preserve">SYS_SCC,
SYS_DBG,
SCC_DBG_AURIX:SCC_JTAG,
DNL_SCC:CTRL
</t>
  </si>
  <si>
    <t>GETH_GREFCLK</t>
  </si>
  <si>
    <t>GETH</t>
  </si>
  <si>
    <t>P23_4</t>
  </si>
  <si>
    <t>P23_7</t>
  </si>
  <si>
    <t>P23_6</t>
  </si>
  <si>
    <t>GETH_MDC</t>
  </si>
  <si>
    <t>ETH_CTRL_SCC:MDIO</t>
  </si>
  <si>
    <t>GETH_MDIO</t>
  </si>
  <si>
    <t>SYS_WAKEUP_3V3:WUP_ETH_B,ETH_CTRL_SCC_3V3:WAKE_WUP_B</t>
  </si>
  <si>
    <t>P33_14</t>
  </si>
  <si>
    <t>SYS_WAKEUP_3V3:WUP_ETH_B,
ETH_CTRL_SCC_3V3:WAKE_WUP_B</t>
  </si>
  <si>
    <t>SYS_WAKEUP,
ETH_CTRL_SCC</t>
  </si>
  <si>
    <t>GETH_TXD3</t>
  </si>
  <si>
    <t>GETH_TXD2</t>
  </si>
  <si>
    <t>GETH_TXD1</t>
  </si>
  <si>
    <t>GETH_TXER</t>
  </si>
  <si>
    <t>GETH_TXD0</t>
  </si>
  <si>
    <t>GETH_TXEN</t>
  </si>
  <si>
    <t>GETH_RXD3A</t>
  </si>
  <si>
    <t>GETH_RXD1A</t>
  </si>
  <si>
    <t>GETH_RXD2A</t>
  </si>
  <si>
    <t>GETH_RXD0A</t>
  </si>
  <si>
    <t>GETH_RXDVA</t>
  </si>
  <si>
    <t>GETH_REFCLKA</t>
  </si>
  <si>
    <t>ETH_RGMII_SCC_3V3:RGMII_TXC,
ETH_RGMII_SCC_REF_CLK_3V3</t>
  </si>
  <si>
    <t>P10_6</t>
  </si>
  <si>
    <t>P00_3</t>
  </si>
  <si>
    <t>P00_5</t>
  </si>
  <si>
    <t>P40_9</t>
  </si>
  <si>
    <t>P40_8</t>
  </si>
  <si>
    <t>P40_7</t>
  </si>
  <si>
    <t>P40_6</t>
  </si>
  <si>
    <t>P40_5</t>
  </si>
  <si>
    <t>GTM_TIM1_IN5_3</t>
  </si>
  <si>
    <t>GTM_TIM1</t>
  </si>
  <si>
    <t>GTM_TOUT85</t>
  </si>
  <si>
    <t>GTM</t>
  </si>
  <si>
    <t>EDSADC_EDS1PC</t>
  </si>
  <si>
    <t>P34_4</t>
  </si>
  <si>
    <t>Extend1_Vss</t>
  </si>
  <si>
    <t>Extend2_Vss</t>
  </si>
  <si>
    <t>nc</t>
  </si>
  <si>
    <t>Vss (reserved1)</t>
  </si>
  <si>
    <t>Vssm (Extend0_Vss)</t>
  </si>
  <si>
    <t>VAGND5</t>
  </si>
  <si>
    <t>GND_C</t>
  </si>
  <si>
    <t>Vssosc</t>
  </si>
  <si>
    <t>P00_8</t>
  </si>
  <si>
    <t>SCC_PHTM_I2C_3V3:I2C_SDA,
SCC_CAM_PHTM_I2C_3V3:I2C_SDA,
SCC_I2C0_A_3V3:I2C_SDA</t>
  </si>
  <si>
    <t>PHTM_CTRL:I2C,
I2C0_A_SCC</t>
  </si>
  <si>
    <t>SCC_PHTM_I2C_3V3:I2C_SCL,
SCC_CAM_PHTM_I2C_3V3:I2C_SCL,
SCC_I2C0_A_3V3:I2C_SCL,</t>
  </si>
  <si>
    <t>QSPI2_SCLK</t>
  </si>
  <si>
    <t>QSPI2</t>
  </si>
  <si>
    <t>QSPI2_MTSR</t>
  </si>
  <si>
    <t>QSPI2_MRST</t>
  </si>
  <si>
    <t>QSPI2_SLSO0</t>
  </si>
  <si>
    <t>PERI_SPI_SCC:CTRL</t>
  </si>
  <si>
    <t>SCU_E_REQ5_0</t>
  </si>
  <si>
    <t>QSPI2_SLSO3</t>
  </si>
  <si>
    <t>SCC_RSVD_P14_7_3V3</t>
  </si>
  <si>
    <t>QSPI2_SLSO4</t>
  </si>
  <si>
    <t>PERI_SPI_SCC:RSVD</t>
  </si>
  <si>
    <t>SCU_E_REQ1_2</t>
  </si>
  <si>
    <t>EVADC_G8CH11</t>
  </si>
  <si>
    <t>EVADC_G8CH10</t>
  </si>
  <si>
    <t>P40_14</t>
  </si>
  <si>
    <t>P40_13</t>
  </si>
  <si>
    <t>P40_3</t>
  </si>
  <si>
    <t>P40_2</t>
  </si>
  <si>
    <t>VAREF1</t>
  </si>
  <si>
    <t>VAREF5</t>
  </si>
  <si>
    <t>Vext_osc</t>
  </si>
  <si>
    <t>Vext (reserved2)</t>
  </si>
  <si>
    <t>Vflex</t>
  </si>
  <si>
    <t>Vddm</t>
  </si>
  <si>
    <t>Vddp3</t>
  </si>
  <si>
    <t>Vddosc</t>
  </si>
  <si>
    <t>Vdd</t>
  </si>
  <si>
    <t>P02_0</t>
  </si>
  <si>
    <t>P02_1</t>
  </si>
  <si>
    <t>P02_2</t>
  </si>
  <si>
    <t>P02_6</t>
  </si>
  <si>
    <t>P02_7</t>
  </si>
  <si>
    <t>P02_8</t>
  </si>
  <si>
    <t>P02_9</t>
  </si>
  <si>
    <t>P34_3</t>
  </si>
  <si>
    <t>P22_10</t>
  </si>
  <si>
    <t>P34_1</t>
  </si>
  <si>
    <t>P14_4</t>
  </si>
  <si>
    <t>PWR_CTRL_SYNC_3V3:PWR_MAIN_SYNC_EN,
SCC_PWR_MAIN_SYNC_EN_3V3</t>
  </si>
  <si>
    <t>PWR_CTRL:SYNC</t>
  </si>
  <si>
    <t>GTM_TOUT86</t>
  </si>
  <si>
    <t>PWR_CTRL_SYNC_3V3:PMIC_SYNC,
SCC_PMIC_SYNC_3V3</t>
  </si>
  <si>
    <t>GTM_TOUT90</t>
  </si>
  <si>
    <t>PWR_CTRL_SYNC_3V3:PWR_MAIN_SYNC,
SCC_PWR_MAIN_SYNC_3V3</t>
  </si>
  <si>
    <t>Vevrsb</t>
  </si>
  <si>
    <t>SCU_E_REQ0_0</t>
  </si>
  <si>
    <t>PWR_MON:DIGI</t>
  </si>
  <si>
    <t>SCU_E_REQ4_3</t>
  </si>
  <si>
    <t>P40_12</t>
  </si>
  <si>
    <t>EVADC_FC0CH0</t>
  </si>
  <si>
    <t>PWR_MON:ADC</t>
  </si>
  <si>
    <t>EDSADC_EDS3NB</t>
  </si>
  <si>
    <t>EDSADC_EDS3PB</t>
  </si>
  <si>
    <t>EVADC_G1CH5</t>
  </si>
  <si>
    <t>EDSADC_EDS0PB</t>
  </si>
  <si>
    <t>EVADC_G11CH7</t>
  </si>
  <si>
    <t>EVADC_G0CH1</t>
  </si>
  <si>
    <t>EVADC_G0CH0</t>
  </si>
  <si>
    <t>P34_5</t>
  </si>
  <si>
    <t>P22_4</t>
  </si>
  <si>
    <t>P22_6</t>
  </si>
  <si>
    <t>P22_5</t>
  </si>
  <si>
    <t>P22_0</t>
  </si>
  <si>
    <t>P22_1</t>
  </si>
  <si>
    <t>P22_3</t>
  </si>
  <si>
    <t>RSVD_DIAG_SCC</t>
  </si>
  <si>
    <t>P11_14</t>
  </si>
  <si>
    <t>P11_13</t>
  </si>
  <si>
    <t>RSVD_GNSS_SCC</t>
  </si>
  <si>
    <t>SCC_RSVD_P00_9_3V3</t>
  </si>
  <si>
    <t>P00_9</t>
  </si>
  <si>
    <t>RTC_SCC</t>
  </si>
  <si>
    <t>SYS_WAKEUP_3V3:WUP_RTC_IRQ_B, SCC_RTC_CTRL_3V3:WUP_RTC_IRQ_B</t>
  </si>
  <si>
    <t>P33_7</t>
  </si>
  <si>
    <t>SYS_WAKEUP,
RTC_SCC</t>
  </si>
  <si>
    <t>P11_15</t>
  </si>
  <si>
    <t>SCC_CPU:CTRL</t>
  </si>
  <si>
    <t>P10_7</t>
  </si>
  <si>
    <t>P02_3</t>
  </si>
  <si>
    <t>P02_10</t>
  </si>
  <si>
    <t>P22_9</t>
  </si>
  <si>
    <t>P20_10</t>
  </si>
  <si>
    <t>P21_0</t>
  </si>
  <si>
    <t>SCC_CPU_BOOT_3V3:FORCE_USB,
SYS_DBG_BOOT_3V3: BOOT_MODE0</t>
  </si>
  <si>
    <t>SCC_CPU_BOOT:CTRL,
SYS_DBG</t>
  </si>
  <si>
    <t>P21_1</t>
  </si>
  <si>
    <t>SCC_CPU_BOOT_3V3:FORCE_FAST_BOOT,
SYS_DBG_BOOT_3V3: BOOT_MODE1</t>
  </si>
  <si>
    <t>P21_2</t>
  </si>
  <si>
    <t>SCC_CPU_BOOT_3V3:BOOT_LUNB,
SYS_DBG_BOOT_3V3: BOOT_OPT0</t>
  </si>
  <si>
    <t>P21_3</t>
  </si>
  <si>
    <t>SCC_CPU_BOOT_3V3:BOOT_LUN_CTS,
SYS_DBG_BOOT_3V3: BOOT_OPT1</t>
  </si>
  <si>
    <t>P21_4</t>
  </si>
  <si>
    <t>SCC_CPU_BOOT_3V3:BOOT_SFI_SEC,
SYS_DBG_BOOT_3V3: BOOT_OPT2</t>
  </si>
  <si>
    <t>TRST_n</t>
  </si>
  <si>
    <t>P00_2</t>
  </si>
  <si>
    <t>P00_12</t>
  </si>
  <si>
    <t>P32_5</t>
  </si>
  <si>
    <t>P23_0</t>
  </si>
  <si>
    <t>P22_7</t>
  </si>
  <si>
    <t>P22_8</t>
  </si>
  <si>
    <t>P21_5</t>
  </si>
  <si>
    <t>CPU_VO_RSE_CTRL_1V8:DP_HPD, CPU_SDARS_I2S_1V8:I2S_DATA</t>
  </si>
  <si>
    <t>EVADC_G4CH7</t>
  </si>
  <si>
    <t>EVADC_G4CH6</t>
  </si>
  <si>
    <t>P00_4</t>
  </si>
  <si>
    <t>SYS_DBG:CTRL</t>
  </si>
  <si>
    <t>P32_6</t>
  </si>
  <si>
    <t>P20_1</t>
  </si>
  <si>
    <t>P20_2</t>
  </si>
  <si>
    <t>P33_2</t>
  </si>
  <si>
    <t>SYS_WAKEUP_3V3:WUP_SYS_DBG_B,
SYS_DBG_3V3:DBG_WUP_B</t>
  </si>
  <si>
    <t xml:space="preserve">SYS_WAKEUP,
SYS_DBG
</t>
  </si>
  <si>
    <t>SCU_ESR0_PORT_IN</t>
  </si>
  <si>
    <t>SCU_ESR0</t>
  </si>
  <si>
    <t>P33_0</t>
  </si>
  <si>
    <t>XTAL1</t>
  </si>
  <si>
    <t>SYS_SCC:XTAL</t>
  </si>
  <si>
    <t>XTAL2</t>
  </si>
  <si>
    <t>P20_0</t>
  </si>
  <si>
    <t>SYS_SCC:STR</t>
  </si>
  <si>
    <t>P20_3</t>
  </si>
  <si>
    <t>PMS_VGATE1N</t>
  </si>
  <si>
    <t>PMS</t>
  </si>
  <si>
    <t>SYS_SCC:VGATE</t>
  </si>
  <si>
    <t>PMS_VGATE1P</t>
  </si>
  <si>
    <t>SCU_ESR1_PORT_IN</t>
  </si>
  <si>
    <t>SCU_ESR1</t>
  </si>
  <si>
    <t>SCC_U33R_CPU_FAULT_B_3V3,
SYS_SCC_3V3:SCC_NMI_B</t>
  </si>
  <si>
    <t>P33_1</t>
  </si>
  <si>
    <t>P33_3</t>
  </si>
  <si>
    <t>P33_6</t>
  </si>
  <si>
    <t>P33_11</t>
  </si>
  <si>
    <t>P33_12</t>
  </si>
  <si>
    <t>P33_13</t>
  </si>
  <si>
    <t>EVADC_G1CH1</t>
  </si>
  <si>
    <t>EVADC_G11CH4</t>
  </si>
  <si>
    <t>EVADC_G11CH3</t>
  </si>
  <si>
    <t>EVADC_G0CH6</t>
  </si>
  <si>
    <t>EVADC_G0CH3</t>
  </si>
  <si>
    <t>EDSADC_EDS0PA</t>
  </si>
  <si>
    <t>SCC_FREE_P15_0_3V3</t>
  </si>
  <si>
    <t>ASCLIN1_ATX</t>
  </si>
  <si>
    <t>ASCLIN1</t>
  </si>
  <si>
    <t>SCC_FREE_P15_1_3V3</t>
  </si>
  <si>
    <t>ASCLIN1_ARXA</t>
  </si>
  <si>
    <t>SCC_FREE_P14_9_3V3</t>
  </si>
  <si>
    <t>P14_9</t>
  </si>
  <si>
    <t>SCC_FREE_P00_6_3V3</t>
  </si>
  <si>
    <t>P00_6</t>
  </si>
  <si>
    <t>SCC_FREE_P00_7_3V3</t>
  </si>
  <si>
    <t>P00_7</t>
  </si>
  <si>
    <t>SCC_FREE_AN41_3V3</t>
  </si>
  <si>
    <t>EVADC_G4CH1</t>
  </si>
  <si>
    <t>SCC_FREE_AN40_3V3</t>
  </si>
  <si>
    <t>EVADC_G8CH8</t>
  </si>
  <si>
    <t>SCC_FREE_AN35_3V3</t>
  </si>
  <si>
    <t>EVADC_G8CH3</t>
  </si>
  <si>
    <t>SCC_FREE_AN34_3V3</t>
  </si>
  <si>
    <t>EVADC_G8CH2</t>
  </si>
  <si>
    <t>SCC_FREE_P40_4_3V3</t>
  </si>
  <si>
    <t>P40_4</t>
  </si>
  <si>
    <t>SCC_FREE_P40_1_3V3</t>
  </si>
  <si>
    <t>P40_1</t>
  </si>
  <si>
    <t>SCC_FREE_P40_0_3V3</t>
  </si>
  <si>
    <t>P40_0</t>
  </si>
  <si>
    <t>SCC_FREE_AN23_3V3</t>
  </si>
  <si>
    <t>EVADC_G2CH7</t>
  </si>
  <si>
    <t>SCC_FREE_AN22_3V3</t>
  </si>
  <si>
    <t>EVADC_G2CH6</t>
  </si>
  <si>
    <t>SCC_FREE_P40_113V3</t>
  </si>
  <si>
    <t>P40_11</t>
  </si>
  <si>
    <t>SCC_FREE_P40_10_3V3</t>
  </si>
  <si>
    <t>P40_10</t>
  </si>
  <si>
    <t>SCC_FREE_AN10_3V3</t>
  </si>
  <si>
    <t>EVADC_G1CH2</t>
  </si>
  <si>
    <t>SCC_FREE_AN5_3V3</t>
  </si>
  <si>
    <t>EVADC_G11CH1</t>
  </si>
  <si>
    <t>SCC_FREE_AN4_3V3</t>
  </si>
  <si>
    <t>EVADC_G11CH0</t>
  </si>
  <si>
    <t>SCC_FREE_P34_2_3V3</t>
  </si>
  <si>
    <t>P34_2</t>
  </si>
  <si>
    <t>SCC_FREE_P33_8_3V3</t>
  </si>
  <si>
    <t>P33_8</t>
  </si>
  <si>
    <t>SCC_FREE_P32_2_3V3</t>
  </si>
  <si>
    <t>P32_2</t>
  </si>
  <si>
    <t>SCC_FREE_P32_3_3V3</t>
  </si>
  <si>
    <t>P32_3</t>
  </si>
  <si>
    <t>SCC_FREE_P32_4_3V3</t>
  </si>
  <si>
    <t>P32_4</t>
  </si>
  <si>
    <t>SCC_FREE_P32_7_3V3</t>
  </si>
  <si>
    <t>P32_7</t>
  </si>
  <si>
    <t>SCC_FREE_P23_1_3V3</t>
  </si>
  <si>
    <t>P23_1</t>
  </si>
  <si>
    <t>SCC_FREE_P22_11_3V3</t>
  </si>
  <si>
    <t>P22_11</t>
  </si>
  <si>
    <t>SCC_FREE_P22_2_3V3</t>
  </si>
  <si>
    <t>P22_2</t>
  </si>
  <si>
    <t>Database,SubPCBConn</t>
  </si>
  <si>
    <t>CPU_SUBPCB_I2C_1V8:I2C_SCL, 
CPU_A2B_I2C_1V8:I2C_SCL, 
CPU_USBHUB_SMI2C_1V8:SMB_CLK</t>
  </si>
  <si>
    <t>SUBPCB_RN,
A2B, 
USB20HUB</t>
  </si>
  <si>
    <t>CPU_SUBPCB_I2C_3V3:I2C_SCL, 
CPU_A2B_I2C_1V8:I2C_SCL,
CPU_USBHUB_SMI2C_1V8:SMB_CLK</t>
  </si>
  <si>
    <t>CPU_SUBPCB_I2C_1V8:I2C_SDA, 
CPU_A2B_I2C_1V8:I2C_SDA,
CPU_USBHUB_SMI2C_1V8:SMB_DATA</t>
  </si>
  <si>
    <t>CPU_SUBPCB_I2C_3V3:I2C_SDA, 
CPU_A2B_I2C_1V8:I2C_SDA,
CPU_USBHUB_SMI2C_1V8:SMB_DATA</t>
  </si>
  <si>
    <t>Database,DatabaseCPLD</t>
  </si>
  <si>
    <t>A-IVI2_SBR_H3_RCarH3V2_vbaV1.15.02JB.db203__2020_12_10_001.xlsm</t>
  </si>
  <si>
    <t>Entfällt</t>
  </si>
  <si>
    <t>Erledigt</t>
  </si>
  <si>
    <t>zu klären</t>
  </si>
  <si>
    <t>ID (RCAR-H3)</t>
  </si>
  <si>
    <t>SoC Ball Name (RCAR-H3)</t>
  </si>
  <si>
    <t>SoC Ball ID (RCAR-H3)</t>
  </si>
  <si>
    <t>PinMuxed Name (A-IVI2_SBRH3_PM03)</t>
  </si>
  <si>
    <t>Selected Interface (A-IVI2_SBRH3_PM03)</t>
  </si>
  <si>
    <t>Gen4 Signal Name (A-IVI2_SBRH3_PM03)</t>
  </si>
  <si>
    <t>Interface Group (A-IVI2_SBRH3_PM03)</t>
  </si>
  <si>
    <t>Operating System/Domains (A-IVI2_SBRH3_PM03)</t>
  </si>
  <si>
    <t>ID (CPLD 5M570TQFP100)</t>
  </si>
  <si>
    <t>Ball Name (CPLD 5M570TQFP100)</t>
  </si>
  <si>
    <t>Ball ID (CPLD 5M570TQFP100)</t>
  </si>
  <si>
    <t>PinMuxed Name (A-IVI2_SBRH3CPLD_PM03)</t>
  </si>
  <si>
    <t>Selected Interface (A-IVI2_SBRH3CPLD_PM03)</t>
  </si>
  <si>
    <t>Gen4 Signal Name (A-IVI2_SBRH3CPLD_PM03)</t>
  </si>
  <si>
    <t>Interface Group (A-IVI2_SBRH3CPLD_PM03)</t>
  </si>
  <si>
    <t>Operating System/Domains (A-IVI2_SBRH3CPLD_PM03)</t>
  </si>
  <si>
    <t>CPU_A2B_INT</t>
  </si>
  <si>
    <t>SSI_SDATA5</t>
  </si>
  <si>
    <t>GP6_13</t>
  </si>
  <si>
    <t>GP6</t>
  </si>
  <si>
    <t>Linux</t>
  </si>
  <si>
    <t>Nessy A2B</t>
  </si>
  <si>
    <t>SubPCB/Nessy2</t>
  </si>
  <si>
    <t>A2B_MIC</t>
  </si>
  <si>
    <t>CPU_A2B_MIC_I2S:I2S_CLK</t>
  </si>
  <si>
    <t>SSI_SCK349</t>
  </si>
  <si>
    <t>SSI</t>
  </si>
  <si>
    <t>A2B_MIC:I2S</t>
  </si>
  <si>
    <t>CPU_A2B_MIC_I2S:I2S_FSYNC</t>
  </si>
  <si>
    <t>SSI_WS349</t>
  </si>
  <si>
    <t>CPU_A2B_MIC_I2S:I2S_DATA_OUT</t>
  </si>
  <si>
    <t>SSI_SDATA3</t>
  </si>
  <si>
    <t>CPU_A2B_MIC_I2S:I2S_DATA_IN</t>
  </si>
  <si>
    <t>SSI_SDATA4</t>
  </si>
  <si>
    <t>ACC</t>
  </si>
  <si>
    <t>CPU_PORTEXT_SPICS:ACC_CS</t>
  </si>
  <si>
    <t>HRX0</t>
  </si>
  <si>
    <t>GP5_13</t>
  </si>
  <si>
    <t>GP5</t>
  </si>
  <si>
    <t>CPU_PORTEXT:CTRL,ACC:SPI</t>
  </si>
  <si>
    <t>Autosar</t>
  </si>
  <si>
    <t>zum SCC</t>
  </si>
  <si>
    <t>CPU_ADC_CTRL:EOC</t>
  </si>
  <si>
    <t>GP1_09</t>
  </si>
  <si>
    <t>GP1</t>
  </si>
  <si>
    <t>ADC:CTRL</t>
  </si>
  <si>
    <t>CPU_PORTEXT_SPICS:ADC_CS</t>
  </si>
  <si>
    <t>HTX0</t>
  </si>
  <si>
    <t>GP5_14</t>
  </si>
  <si>
    <t>CPU_PORTEXT:CTRL,ADC:SPI</t>
  </si>
  <si>
    <t>bereits in Nessy</t>
  </si>
  <si>
    <t>AMP</t>
  </si>
  <si>
    <t>CPU_AMP_I2C:I2C_SCL</t>
  </si>
  <si>
    <t>SCL6_C</t>
  </si>
  <si>
    <t>I2C6</t>
  </si>
  <si>
    <t>AMP:I2C</t>
  </si>
  <si>
    <t>CPU_AMP_I2C:I2C_SDA</t>
  </si>
  <si>
    <t>SDA6_C</t>
  </si>
  <si>
    <t>CPU_AMP_MIC_AUX_I2S:I2S_CLK,CPU_AMP_I2S:I2S_CLK,CPU_MIC_I2S:I2S_CLK,CPU_AUX_I2S:I2S_CLK</t>
  </si>
  <si>
    <t>SSI_SCK01239</t>
  </si>
  <si>
    <t>AMP:I2S,MIC:I2S,AUX:I2S</t>
  </si>
  <si>
    <t>Nessy</t>
  </si>
  <si>
    <t>CPU_AMP_MIC_AUX_I2S:I2S_WS,CPU_AMP_I2S:I2S_WS,CPU_MIC_I2S:I2S_WS,CPU_AUX_I2S:I2S_WS</t>
  </si>
  <si>
    <t>SSI_WS01239</t>
  </si>
  <si>
    <t>CPU_AMP_MIC_AUX_I2S:I2S_DIN1,CPU_AMP_I2S:I2S_DIN1,CPU_MIC_I2S:I2S_DIN1,CPU_AUX_I2S:I2S_DIN1</t>
  </si>
  <si>
    <t>SSI_SDATA0</t>
  </si>
  <si>
    <t>CPU_AMP_MIC_AUX_I2S:I2S_DOUT1,CPU_AMP_I2S:I2S_DOUT1,CPU_MIC_I2S:I2S_DIN1,CPU_AUX_I2S:I2S_DOTU1</t>
  </si>
  <si>
    <t>SSI_SDATA1_A</t>
  </si>
  <si>
    <t>CPU_AUDAUX_I2C:I2C_SCL</t>
  </si>
  <si>
    <t>SD1_CD</t>
  </si>
  <si>
    <t>SCL0</t>
  </si>
  <si>
    <t>APPLE:I2C,DARC:I2C</t>
  </si>
  <si>
    <t>CPU_AUDAUX_I2C:I2C_SDA</t>
  </si>
  <si>
    <t>SD1_WP</t>
  </si>
  <si>
    <t>SDA0</t>
  </si>
  <si>
    <t>%CPU_AMP_STBY%</t>
  </si>
  <si>
    <t>GP42_6</t>
  </si>
  <si>
    <t>GP4</t>
  </si>
  <si>
    <t>AUDIO:CTRL</t>
  </si>
  <si>
    <t>PortExt Linux</t>
  </si>
  <si>
    <t>%CPU_MIC_ADC_RST_PD%</t>
  </si>
  <si>
    <t>GP44_2</t>
  </si>
  <si>
    <t>AUX</t>
  </si>
  <si>
    <t>blocked</t>
  </si>
  <si>
    <t>BOOT</t>
  </si>
  <si>
    <t>CPU_HYP:CK_P</t>
  </si>
  <si>
    <t>QSPI0_SPCLK</t>
  </si>
  <si>
    <t>QSPI0_SPCLK (CK)</t>
  </si>
  <si>
    <t>BOOT:Hyperflash</t>
  </si>
  <si>
    <t>-</t>
  </si>
  <si>
    <t>CPU_HYP:DQ0</t>
  </si>
  <si>
    <t>QSPI0_MOSI/IO0</t>
  </si>
  <si>
    <t>QSPI0_MOSI/IO0 (DQ[0])</t>
  </si>
  <si>
    <t>CPU_HYP:DQ1</t>
  </si>
  <si>
    <t>QSPI0_MISO/IO1</t>
  </si>
  <si>
    <t>QSPI0_MISO/IO1 (DQ[1])</t>
  </si>
  <si>
    <t>CPU_HYP:DQ2</t>
  </si>
  <si>
    <t>QSPI0_IO2</t>
  </si>
  <si>
    <t>QSPI0_IO2 (DQ[2])</t>
  </si>
  <si>
    <t>CPU_HYP:DQ3</t>
  </si>
  <si>
    <t>QSPI0_IO3</t>
  </si>
  <si>
    <t>QSPI0_IO3 (DQ[3])</t>
  </si>
  <si>
    <t>CPU_HYP:CS</t>
  </si>
  <si>
    <t>QSPI0_SSL</t>
  </si>
  <si>
    <t>QSPI0_SSL (CS#)</t>
  </si>
  <si>
    <t>CPU_HYP:CK_N</t>
  </si>
  <si>
    <t>QSPI1_SPCLK</t>
  </si>
  <si>
    <t>QSPI1_SPCLK (CK#)</t>
  </si>
  <si>
    <t>CPU_HYP:DQ4</t>
  </si>
  <si>
    <t>QSPI1_MOSI/IO0</t>
  </si>
  <si>
    <t>QSPI1_MOSI/IO0 (DQ[4])</t>
  </si>
  <si>
    <t>CPU_HYP:DQ5</t>
  </si>
  <si>
    <t>QSPI1_MISO/IO1</t>
  </si>
  <si>
    <t>QSPI1_MISO/IO1 (DQ[5])</t>
  </si>
  <si>
    <t>CPU_HYP:DQ6</t>
  </si>
  <si>
    <t>QSPI1_IO2</t>
  </si>
  <si>
    <t>QSPI1_IO2 (DQ[6])</t>
  </si>
  <si>
    <t>CPU_HYP:DQ7</t>
  </si>
  <si>
    <t>QSPI1_IO3</t>
  </si>
  <si>
    <t>QSPI1_IO3 (DQ[7])</t>
  </si>
  <si>
    <t>CPU_HYP:RWDS</t>
  </si>
  <si>
    <t>QSPI1_SSL</t>
  </si>
  <si>
    <t>QSPI1_SSL (RDS)</t>
  </si>
  <si>
    <t>CPU_HYP:INT</t>
  </si>
  <si>
    <t>RPC_INT#</t>
  </si>
  <si>
    <t>RPC</t>
  </si>
  <si>
    <t>CPU_HYP:RST</t>
  </si>
  <si>
    <t>RPC_RESET#</t>
  </si>
  <si>
    <t>CPU_BOOT_OPT:OPT2</t>
  </si>
  <si>
    <t>AVB_LINK</t>
  </si>
  <si>
    <t>GP2_12</t>
  </si>
  <si>
    <t>GP2</t>
  </si>
  <si>
    <t>BOOT:OPT</t>
  </si>
  <si>
    <t>Bootloader / Linux/Autosar</t>
  </si>
  <si>
    <t>CPU_BOOT_OPT:OPT0</t>
  </si>
  <si>
    <t>AVB_AVTP_MATCH_A</t>
  </si>
  <si>
    <t>GP2_13</t>
  </si>
  <si>
    <t>CPU_BOOT_OPT:OPT1</t>
  </si>
  <si>
    <t>AVB_AVTP_CAPTURE_A</t>
  </si>
  <si>
    <t>GP2_14</t>
  </si>
  <si>
    <t>CPU_BOOT_MODE:MD28</t>
  </si>
  <si>
    <t>A0</t>
  </si>
  <si>
    <t>GP1_00</t>
  </si>
  <si>
    <t>BOOT:MODE,unused:GP1</t>
  </si>
  <si>
    <t>CPU_BOOT_MODE:MD27</t>
  </si>
  <si>
    <t>GP1_01</t>
  </si>
  <si>
    <t>CPU_BOOT_MODE:MD25</t>
  </si>
  <si>
    <t>GP1_04</t>
  </si>
  <si>
    <t>CPU_BT_UART:UART_TXD</t>
  </si>
  <si>
    <t>HRX4_A</t>
  </si>
  <si>
    <t>HSCIF4</t>
  </si>
  <si>
    <t>BOOT:MODE,BTWLAN:UART</t>
  </si>
  <si>
    <t>CPU_BT_UART:UART_RXD</t>
  </si>
  <si>
    <t>HTX4_A</t>
  </si>
  <si>
    <t>CPU_BT_UART:UART_RTS</t>
  </si>
  <si>
    <t>HCTS4#</t>
  </si>
  <si>
    <t>CPU_BT_UART:UART_CTS</t>
  </si>
  <si>
    <t>HRTS4#</t>
  </si>
  <si>
    <t>CUST_RN_AK_KEY_CTRL:SWRC_L[1]</t>
  </si>
  <si>
    <t>GP1_16</t>
  </si>
  <si>
    <t>BOOT:MODE,CUST_RN:AK_KEY_CTRL</t>
  </si>
  <si>
    <t>CUST_RN_AK_KEY_CTRL:SWRC_L[2]</t>
  </si>
  <si>
    <t>GP1_17</t>
  </si>
  <si>
    <t>CPU_BOOT_MODE:MD14</t>
  </si>
  <si>
    <t>GP1_18</t>
  </si>
  <si>
    <t>CPU_BOOT_MODE:MD26,CPU_SPM_CTRL:FAN_PWM</t>
  </si>
  <si>
    <t>PWM6_A</t>
  </si>
  <si>
    <t>PWM6</t>
  </si>
  <si>
    <t>BOOT:MODE,SPM:CTRL</t>
  </si>
  <si>
    <t>CPU_BOOT_MODE:MD23,CPU_BEACON_UART:UART_TXD</t>
  </si>
  <si>
    <t>RX4_B</t>
  </si>
  <si>
    <t>SCIF4</t>
  </si>
  <si>
    <t>BOOT:MODE,CPU_BEACON_UART</t>
  </si>
  <si>
    <t>CPU_BOOT_MODE:MD22,CPU_BEACON_UART:UART_RXD</t>
  </si>
  <si>
    <t>TX4_B</t>
  </si>
  <si>
    <t>CPU_BOOT_MODE:MD20,CUST_RN_AK_KEY_CTRL:SWRC_L[0]</t>
  </si>
  <si>
    <t>GP1_10</t>
  </si>
  <si>
    <t>CPU_BOOT_MODE:MD13,CPU_LIN:LIN_EN</t>
  </si>
  <si>
    <t>GP1_19</t>
  </si>
  <si>
    <t>BOOT:MODE,LIN:CTRL</t>
  </si>
  <si>
    <t>CPU_BOOT_MODE:MDT0,HS_CAN:HS_M_CAN_TXD</t>
  </si>
  <si>
    <t>BS#</t>
  </si>
  <si>
    <t>CAN1_TX</t>
  </si>
  <si>
    <t>RCAN1</t>
  </si>
  <si>
    <t>BOOT:MODE,CAN1:CAN</t>
  </si>
  <si>
    <t>CPU_BOOT_MODE:MDT1,LIN_RX</t>
  </si>
  <si>
    <t>RD#</t>
  </si>
  <si>
    <t>RX3_A</t>
  </si>
  <si>
    <t>SCIF3</t>
  </si>
  <si>
    <t>BOOT:MODE,LIN:LIN</t>
  </si>
  <si>
    <t>CPU_BOOT_MODE:MD00,CPU_MCPLD_JTAG:JTAG_TDO</t>
  </si>
  <si>
    <t>GP0_01</t>
  </si>
  <si>
    <t>GP0</t>
  </si>
  <si>
    <t>BOOT:MODE,CPU_MCPLD_JTAG</t>
  </si>
  <si>
    <t>CPU_BOOT_MODE:MD01,CPU_MCPLD_JTAG:JTAG_TDI</t>
  </si>
  <si>
    <t>GP0_02</t>
  </si>
  <si>
    <t>CPU_BOOT_MODE:MD02,CPU_MCPLD_JTAG:JTAG_TMS</t>
  </si>
  <si>
    <t>GP0_03</t>
  </si>
  <si>
    <t>CPU_BOOT_MODE:MD11,CPU_MCPLD_JTAG:JTAG_TCK</t>
  </si>
  <si>
    <t>GP0_04</t>
  </si>
  <si>
    <t>CPU_BOOT_MODE:MD03,CPU_MCPLD_CTRL:DNL_PWR_ON</t>
  </si>
  <si>
    <t>GP0_05</t>
  </si>
  <si>
    <t>BOOT:MODE,MCPLD:CTRL</t>
  </si>
  <si>
    <t>CPU_BOOT_MODE:MD04,CPU_RVC_SEL</t>
  </si>
  <si>
    <t>GP0_06</t>
  </si>
  <si>
    <t>BOOT:MODE,RVC:CTRL,RVCD:CTRL</t>
  </si>
  <si>
    <t>CPU_BOOT_MODE:MD05,CPU_U18_EFUSE_EN</t>
  </si>
  <si>
    <t>GP0_07</t>
  </si>
  <si>
    <t>BOOT:MODE,CPUSYSTEM:EFUSE</t>
  </si>
  <si>
    <t>CPU_BOOT_MODE:MD12, CPU_USB3OTG_CTRL:PWR_EN</t>
  </si>
  <si>
    <t>GP0_08</t>
  </si>
  <si>
    <t>CPU_BOOT_MODE:MD12,  CPU_USB3OTG_CTRL:PWR_EN</t>
  </si>
  <si>
    <t>BOOT:MODE,USB3OTG:CTRL</t>
  </si>
  <si>
    <t>CPU_BOOT_MODE:MD06,CPU_ETH_SWITCH_CTRL_INT</t>
  </si>
  <si>
    <t>GP0_09</t>
  </si>
  <si>
    <t>BOOT:MODE,ETH:CTRL</t>
  </si>
  <si>
    <t>CPU_BOOT_MODE:MD07,CPU_VIN10_CTRL_RVCD:IRQ,CPU_VIN10_CTRL_RVCD:LOCK</t>
  </si>
  <si>
    <t>GP0_10</t>
  </si>
  <si>
    <t>BOOT:MODE,CPU_VIN10_CTRL</t>
  </si>
  <si>
    <t>CPU_BOOT_MODE:MD08,CPU_VIN10_CTRL:IRQ</t>
  </si>
  <si>
    <t>GP0_11</t>
  </si>
  <si>
    <t>CPU_BOOT_MODE:MD09,CPU_HDMI0_CTRL:INT_n</t>
  </si>
  <si>
    <t>GP0_12</t>
  </si>
  <si>
    <t>BOOT:MODE,DisplayHDMI0:CTRL</t>
  </si>
  <si>
    <t>CPU_BOOT_MODE:MD10,CPU_HDMI0_CTRL:ERR</t>
  </si>
  <si>
    <t>GP0_13</t>
  </si>
  <si>
    <t>VDDQVA_SD0</t>
  </si>
  <si>
    <t>SDHI0_PWR</t>
  </si>
  <si>
    <t>Power, BTWLAN</t>
  </si>
  <si>
    <t>CPU_WLAN_SDIO:SDIO_CLK</t>
  </si>
  <si>
    <t>SD0_CLK</t>
  </si>
  <si>
    <t>SDHI0</t>
  </si>
  <si>
    <t>BTWLAN:SDIO</t>
  </si>
  <si>
    <t>CPU_WLAN_SDIO:SDIO_CMD</t>
  </si>
  <si>
    <t>SD0_CMD</t>
  </si>
  <si>
    <t>CPU_WLAN_SDIO:SDIO_D[0]</t>
  </si>
  <si>
    <t>SD0_DAT0</t>
  </si>
  <si>
    <t>CPU_WLAN_SDIO:SDIO_D[1]</t>
  </si>
  <si>
    <t>SD0_DAT1</t>
  </si>
  <si>
    <t>CPU_WLAN_SDIO:SDIO_D[2]</t>
  </si>
  <si>
    <t>SD0_DAT2</t>
  </si>
  <si>
    <t>CPU_WLAN_SDIO:SDIO_D[3]</t>
  </si>
  <si>
    <t>SD0_DAT3</t>
  </si>
  <si>
    <t>CPU_BT_I2S:I2S_CLK</t>
  </si>
  <si>
    <t>SSI_SCK78</t>
  </si>
  <si>
    <t>CPU_BT_I2S:I2S_LR</t>
  </si>
  <si>
    <t>SSI_WS78</t>
  </si>
  <si>
    <t>CPU_BT_I2S:I2S_DIN</t>
  </si>
  <si>
    <t>SSI_SDATA7</t>
  </si>
  <si>
    <t>CPU_BT_I2S:I2S_DOUT</t>
  </si>
  <si>
    <t>SSI_SDATA8</t>
  </si>
  <si>
    <t>CPU_BTWLAN_CTRL:RST</t>
  </si>
  <si>
    <t>GP41_2</t>
  </si>
  <si>
    <t>CPU_BTWLAN_CTRL:DNL</t>
  </si>
  <si>
    <t>GP21_2</t>
  </si>
  <si>
    <t>wie Nessy SCC, aber TJA1059</t>
  </si>
  <si>
    <t>CAN0</t>
  </si>
  <si>
    <t>HS_V_CAN_TXD_SCC</t>
  </si>
  <si>
    <t>IRQ0</t>
  </si>
  <si>
    <t>CAN0_TX_B</t>
  </si>
  <si>
    <t>RCAN0</t>
  </si>
  <si>
    <t>CAN0:CAN</t>
  </si>
  <si>
    <t>HS_V_CAN_RXD_SCC</t>
  </si>
  <si>
    <t>IRQ1</t>
  </si>
  <si>
    <t>CAN0_RX_B</t>
  </si>
  <si>
    <t>HS_CAN:%HS_V_CAN_STB%</t>
  </si>
  <si>
    <t>GP1_05</t>
  </si>
  <si>
    <t>CAN0:CTRL</t>
  </si>
  <si>
    <t>CAN1</t>
  </si>
  <si>
    <t>HS_CAN:HS_M_CAN_RXD</t>
  </si>
  <si>
    <t>WE1#</t>
  </si>
  <si>
    <t>CAN1_RX</t>
  </si>
  <si>
    <t>CAN1:CAN</t>
  </si>
  <si>
    <t>HS_CAN:%HS_M_CAN_STB%</t>
  </si>
  <si>
    <t>GP7_03</t>
  </si>
  <si>
    <t>GP7</t>
  </si>
  <si>
    <t>CAN1:CTRL</t>
  </si>
  <si>
    <t>SCC-&gt; BEACON_RN</t>
  </si>
  <si>
    <t>CPU_BEACON_UART</t>
  </si>
  <si>
    <t>DBG_CON_CTRL:CPU_ALIVE</t>
  </si>
  <si>
    <t>EX_WAIT0_A</t>
  </si>
  <si>
    <t>GP1_27</t>
  </si>
  <si>
    <t>%CPU_RST_IN%</t>
  </si>
  <si>
    <t>%CPU_RST_OUT%</t>
  </si>
  <si>
    <t xml:space="preserve">SubPCB-&gt;CPU, VI_* -&gt; CPU, PHTM-&gt;SCC, RTC/AUD-&gt;SCC  </t>
  </si>
  <si>
    <t>CPU_I2C</t>
  </si>
  <si>
    <t>CPU_I2C2:I2C2_CLK</t>
  </si>
  <si>
    <t>SCL4</t>
  </si>
  <si>
    <t>I2C4</t>
  </si>
  <si>
    <t>I2C0_A_SCC, I2C0_B_SCC</t>
  </si>
  <si>
    <t>CPU_I2C2:I2C2_DATA</t>
  </si>
  <si>
    <t>SDA4</t>
  </si>
  <si>
    <t>CPU_MCPLD_JTAG</t>
  </si>
  <si>
    <t>wie Nessy</t>
  </si>
  <si>
    <t>CPU_PMIC</t>
  </si>
  <si>
    <t>CPU_PMIC_I2C:I2C_SCL</t>
  </si>
  <si>
    <t>SCL_DVFS</t>
  </si>
  <si>
    <t>IIC_DVFS</t>
  </si>
  <si>
    <t>CPU_PMIC_I2C:I2C_SDA</t>
  </si>
  <si>
    <t>SDA_DVFS</t>
  </si>
  <si>
    <t>%CPU_PMIC_INT%</t>
  </si>
  <si>
    <t>SSI_WS5</t>
  </si>
  <si>
    <t>GP6_12</t>
  </si>
  <si>
    <t>CPU_PORTEXT</t>
  </si>
  <si>
    <t>CPU_PORTEXT_SPICS:SPI_REQ</t>
  </si>
  <si>
    <t>GP1_11</t>
  </si>
  <si>
    <t>CPU_PORTEXT:CTRL,MCPLD:SPI</t>
  </si>
  <si>
    <t>ADC wie Nessy</t>
  </si>
  <si>
    <t>ADC inputs anschauen …ggfs an SCC.ADC anschliessen</t>
  </si>
  <si>
    <t>CPU_MCPLD_CTRL:%MCPLD_RST%</t>
  </si>
  <si>
    <t>MLB_CLK</t>
  </si>
  <si>
    <t>GP5_23</t>
  </si>
  <si>
    <t>CPU_PORTEXT:CTRL,MCPLD:CTRL</t>
  </si>
  <si>
    <t>CPU_PORTEXT_SPICS:MCPLD_CS</t>
  </si>
  <si>
    <t>MLB_SIG</t>
  </si>
  <si>
    <t>GP5_24</t>
  </si>
  <si>
    <t>CPU_PORTEXT_SPICS:GYRO_CS</t>
  </si>
  <si>
    <t>MLB_DAT</t>
  </si>
  <si>
    <t>GP5_25</t>
  </si>
  <si>
    <t>CPU_PORTEXT:CTRL,GYRO:SPI</t>
  </si>
  <si>
    <t>CPU_VIN10_CSI2P0</t>
  </si>
  <si>
    <t>CPU_VIN10_CSI2P0:DATA0_N</t>
  </si>
  <si>
    <t>CSI1_DATAN0</t>
  </si>
  <si>
    <t>CPU_VIN10_CSI2P0:DATA0_P</t>
  </si>
  <si>
    <t>CSI1_DATAP0</t>
  </si>
  <si>
    <t>CPU_VIN10_CSI2P0:CLK_P</t>
  </si>
  <si>
    <t>CSI1_CLKP</t>
  </si>
  <si>
    <t>CPU_VIN10_CSI2P0:CLK_N</t>
  </si>
  <si>
    <t>CSI1_CLKN</t>
  </si>
  <si>
    <t>CPU_VIN10_CSI2P0:DATA1_N</t>
  </si>
  <si>
    <t>CSI1_DATAN1</t>
  </si>
  <si>
    <t>CPU_VIN10_CSI2P0:DATA1_P</t>
  </si>
  <si>
    <t>CSI1_DATAP1</t>
  </si>
  <si>
    <t>CPU_VIN10_CTRL</t>
  </si>
  <si>
    <t>CPU_VIN10_CTRL:RST</t>
  </si>
  <si>
    <t>GP42_0</t>
  </si>
  <si>
    <t>CPU_VIN10_CTRL:PWR_DOWN</t>
  </si>
  <si>
    <t>GP42_1</t>
  </si>
  <si>
    <t>CPU_VIN10_CTRL_RVCD:PWR_DOWN</t>
  </si>
  <si>
    <t>GP42_5</t>
  </si>
  <si>
    <t>CPU_VIN10_CTRL_RVCD:LFLT</t>
  </si>
  <si>
    <t>GP02_0</t>
  </si>
  <si>
    <t>CPU_VIN10_CTRL_RVCD:BWS</t>
  </si>
  <si>
    <t>CLK1</t>
  </si>
  <si>
    <t>GP21_0</t>
  </si>
  <si>
    <t>CPU_VIN10_CTRL_RVCD:ERR</t>
  </si>
  <si>
    <t>GP02_2</t>
  </si>
  <si>
    <t>CPU_RVC_SEL</t>
  </si>
  <si>
    <t>CPU_VIN10_CTRL_RVCD:LOCK,CPU_VIN10_CTRL_RVCD:IRQ</t>
  </si>
  <si>
    <t>CLK0</t>
  </si>
  <si>
    <t>GP02_1</t>
  </si>
  <si>
    <t>CPU_VIN40_CSI2P0</t>
  </si>
  <si>
    <t>CPU_VIN40_CSI2P0:DATA3_N</t>
  </si>
  <si>
    <t>CSI0_DATAN0</t>
  </si>
  <si>
    <t>CPU_VIN40_CSI2P0:DATA3_P</t>
  </si>
  <si>
    <t>CSI0_DATAP0</t>
  </si>
  <si>
    <t>CPU_VIN40_CSI2P0:DATA2_P</t>
  </si>
  <si>
    <t>CSI0_DATAP1</t>
  </si>
  <si>
    <t>CPU_VIN40_CSI2P0:DATA2_N</t>
  </si>
  <si>
    <t>CSI0_DATAN1</t>
  </si>
  <si>
    <t>CPU_VIN40_CSI2P0:CLK_N</t>
  </si>
  <si>
    <t>CSI0_CLKN</t>
  </si>
  <si>
    <t>CPU_VIN40_CSI2P0:CLK_P</t>
  </si>
  <si>
    <t>CSI0_CLKP</t>
  </si>
  <si>
    <t>CPU_VIN40_CSI2P0:DATA1_P</t>
  </si>
  <si>
    <t>CSI0_DATAP2</t>
  </si>
  <si>
    <t>CPU_VIN40_CSI2P0:DATA1_N</t>
  </si>
  <si>
    <t>CSI0_DATAN2</t>
  </si>
  <si>
    <t>CPU_VIN40_CSI2P0:DATA0_N</t>
  </si>
  <si>
    <t>CSI0_DATAN3</t>
  </si>
  <si>
    <t>CPU_VIN40_CSI2P0:DATA0_P</t>
  </si>
  <si>
    <t>CSI0_DATAP3</t>
  </si>
  <si>
    <t>CPU_VIN40_CSI2P2</t>
  </si>
  <si>
    <t>CPU_VIN40_CSI2P2:CLK_N</t>
  </si>
  <si>
    <t>CSI2_CLKN</t>
  </si>
  <si>
    <t>CPU_VIN40_CSI2P2:CLK_P</t>
  </si>
  <si>
    <t>CSI2_CLKP</t>
  </si>
  <si>
    <t>CPU_VIN40_CSI2P2:DATA1_P</t>
  </si>
  <si>
    <t>CSI2_DATAP2</t>
  </si>
  <si>
    <t>CPU_VIN40_CSI2P2:DATA1_N</t>
  </si>
  <si>
    <t>CSI2_DATAN2</t>
  </si>
  <si>
    <t>CPU_VIN40_CSI2P2:DATA0_N</t>
  </si>
  <si>
    <t>CSI2_DATAN3</t>
  </si>
  <si>
    <t>CPU_VIN40_CSI2P2:DATA0_P</t>
  </si>
  <si>
    <t>CSI2_DATAP3</t>
  </si>
  <si>
    <t>CPUSYSTEM</t>
  </si>
  <si>
    <t>PRESETOUT#</t>
  </si>
  <si>
    <t>CPUSYSTEM:RST</t>
  </si>
  <si>
    <t>LVDS_DOTCLK_70MHz</t>
  </si>
  <si>
    <t>DU_DOTCLKIN0</t>
  </si>
  <si>
    <t>DU</t>
  </si>
  <si>
    <t>CPUSYSTEM:CLK</t>
  </si>
  <si>
    <t>HDMI1_CLKIN_33MHz</t>
  </si>
  <si>
    <t>DU_DOTCLKIN2</t>
  </si>
  <si>
    <t>MP_FSCLKST</t>
  </si>
  <si>
    <t>FSCLKST#</t>
  </si>
  <si>
    <t>FSCLKSTB</t>
  </si>
  <si>
    <t>CPG</t>
  </si>
  <si>
    <t>CPU_CLKIN_32kHz</t>
  </si>
  <si>
    <t>EXTALR</t>
  </si>
  <si>
    <t>CPU_EXTAL</t>
  </si>
  <si>
    <t>EXTAL</t>
  </si>
  <si>
    <t>CPU_XTAL</t>
  </si>
  <si>
    <t>XTAL</t>
  </si>
  <si>
    <t>PRESET#</t>
  </si>
  <si>
    <t>CPU_USB3PORT0_REXT_200</t>
  </si>
  <si>
    <t>USB3S0_RESREF</t>
  </si>
  <si>
    <t>USB 3.0 ch0</t>
  </si>
  <si>
    <t>CPUSYSTEM:USBREF</t>
  </si>
  <si>
    <t>CPU_USB_EXTAL</t>
  </si>
  <si>
    <t>USB_EXTAL</t>
  </si>
  <si>
    <t>CPUSYSTEM:USBCLK</t>
  </si>
  <si>
    <t>CPU_USB_XTAL</t>
  </si>
  <si>
    <t>USB_XTAL</t>
  </si>
  <si>
    <t>CPU_USB2PORT0_REXT_200</t>
  </si>
  <si>
    <t>TXRTUNE0</t>
  </si>
  <si>
    <t>USB 2.0 ch0</t>
  </si>
  <si>
    <t>CPU_USB2PORT1_REXT_200</t>
  </si>
  <si>
    <t>TXRTUNE1</t>
  </si>
  <si>
    <t>USB 2.0 ch1</t>
  </si>
  <si>
    <t>AUDIO_CLK_A</t>
  </si>
  <si>
    <t>AUDIO_CLKA_A</t>
  </si>
  <si>
    <t>ADG</t>
  </si>
  <si>
    <t>CPUSYSTEM:CLK_AUDIO</t>
  </si>
  <si>
    <t>CUST_RN</t>
  </si>
  <si>
    <t>an CUST_RN_SCC</t>
  </si>
  <si>
    <t>CUST_RN_AK_KEY_CTRL:SWRC_IN[0]</t>
  </si>
  <si>
    <t>CS0#</t>
  </si>
  <si>
    <t>GP1_20</t>
  </si>
  <si>
    <t>CUST_RN:AK_KEY_CTRL</t>
  </si>
  <si>
    <t>CUST_RN_AK_KEY_CTRL:SWRC_IN[1]</t>
  </si>
  <si>
    <t>CS1#</t>
  </si>
  <si>
    <t>GP1_21</t>
  </si>
  <si>
    <t>CUST_RN_AK_KEY_CTRL:SWRC_IN[2]</t>
  </si>
  <si>
    <t>WE0#</t>
  </si>
  <si>
    <t>GP1_25</t>
  </si>
  <si>
    <t>EXT_CTRL:ILLUM_PWM_US_SIG</t>
  </si>
  <si>
    <t>AVS2</t>
  </si>
  <si>
    <t>GP7_01</t>
  </si>
  <si>
    <t>CUST_RN:PWM_CTRL_IN</t>
  </si>
  <si>
    <t>USB30_PWEN</t>
  </si>
  <si>
    <t>TCLK2_B</t>
  </si>
  <si>
    <t>TIMER_TMU2</t>
  </si>
  <si>
    <t>AUDIO_CLKB_B</t>
  </si>
  <si>
    <t>SCIF</t>
  </si>
  <si>
    <t>wie Nessy (AUDIO)</t>
  </si>
  <si>
    <t>EXT_CTRL:U140_SW_EN</t>
  </si>
  <si>
    <t>DEV_OE</t>
  </si>
  <si>
    <t>GP44_1</t>
  </si>
  <si>
    <t>CUST_RN:AUX_CTRL</t>
  </si>
  <si>
    <t>an CUST_RN_CPU</t>
  </si>
  <si>
    <t>EXT_CTRL:U140_SW_DIAG</t>
  </si>
  <si>
    <t>DEV_CLR</t>
  </si>
  <si>
    <t>GP04_1</t>
  </si>
  <si>
    <t>EXT_CTRL:DETECT_PLUG_1_DIAG</t>
  </si>
  <si>
    <t>GP04_5</t>
  </si>
  <si>
    <t>CUST_RN:EXT_CTRL</t>
  </si>
  <si>
    <t>EXT_CTRL:HF_VR_MODE_DIAG</t>
  </si>
  <si>
    <t>GP04_4</t>
  </si>
  <si>
    <t>EXT_CTRL:DETECT_PLUG_1</t>
  </si>
  <si>
    <t>GP04_3</t>
  </si>
  <si>
    <t>EXT_CTRL:%HF_VR_MODE%</t>
  </si>
  <si>
    <t>GP43_2</t>
  </si>
  <si>
    <t>EXT_CTRL:REVERSE</t>
  </si>
  <si>
    <t>GP04_0</t>
  </si>
  <si>
    <t>PortExt AutoSAR</t>
  </si>
  <si>
    <t>EXT_CTRL:MIC_CAM_EN</t>
  </si>
  <si>
    <t>GP43_1</t>
  </si>
  <si>
    <t>EXT_CTRL:%MIC_CAM_ERR%</t>
  </si>
  <si>
    <t>GP03_1</t>
  </si>
  <si>
    <t>CPU_DARC_I2C:I2C_SCL</t>
  </si>
  <si>
    <t>SD0_CD</t>
  </si>
  <si>
    <t>GP3_12</t>
  </si>
  <si>
    <t>GP3</t>
  </si>
  <si>
    <t>DARC:I2C</t>
  </si>
  <si>
    <t>CPU_DARC_I2C:I2C_SDA</t>
  </si>
  <si>
    <t>SD0_WP</t>
  </si>
  <si>
    <t>GP3_13</t>
  </si>
  <si>
    <t>Nessy2</t>
  </si>
  <si>
    <t>DBG_CON_CTRL:DBG_WD_OFF</t>
  </si>
  <si>
    <t>GP1_02</t>
  </si>
  <si>
    <t>CPU_DBG_JTAG:TRSTN</t>
  </si>
  <si>
    <t>TRST#</t>
  </si>
  <si>
    <t>CPU_DBG_JTAG:TCK</t>
  </si>
  <si>
    <t>CPU_DBG_JTAG:TMS</t>
  </si>
  <si>
    <t>CPU_DBG_JTAG:TDI</t>
  </si>
  <si>
    <t>CPU_DBG_JTAG:TDO</t>
  </si>
  <si>
    <t>CPU_DBG_UART:UART_TXD</t>
  </si>
  <si>
    <t>TX2_A</t>
  </si>
  <si>
    <t>SCIF2</t>
  </si>
  <si>
    <t>CPU_DBG_UART:UART_RXD</t>
  </si>
  <si>
    <t>RX2_A</t>
  </si>
  <si>
    <t>CPU_DBG_UART:R7_UART_RXD</t>
  </si>
  <si>
    <t>HSCK0</t>
  </si>
  <si>
    <t>RX5_B</t>
  </si>
  <si>
    <t>SCIF5</t>
  </si>
  <si>
    <t>CPU_DBG_UART:R7_UART_TXD</t>
  </si>
  <si>
    <t>MSIOF0_SYNC</t>
  </si>
  <si>
    <t>TX5_B</t>
  </si>
  <si>
    <t>DBG_CON_CTRL:%DBG_RST_CPU%</t>
  </si>
  <si>
    <t>DBG_CON_CTRL:CPLD_ALIVE</t>
  </si>
  <si>
    <t>GP43_6</t>
  </si>
  <si>
    <t>PortExt tbd.</t>
  </si>
  <si>
    <t>DBG_CON_CTRL:CPLD_ALIVE_EN</t>
  </si>
  <si>
    <t>SHD2</t>
  </si>
  <si>
    <t>GP43_7</t>
  </si>
  <si>
    <t>DISPLAY</t>
  </si>
  <si>
    <t>%FPD_LVDS_IN_INT_OUT%</t>
  </si>
  <si>
    <t>GP42_4</t>
  </si>
  <si>
    <t>DISPLAY:CTRL</t>
  </si>
  <si>
    <t>FPD_LVDS_IN_ENABLE</t>
  </si>
  <si>
    <t>GP42_2</t>
  </si>
  <si>
    <t>wie Civic 73/71</t>
  </si>
  <si>
    <t>DisplayHDMI0</t>
  </si>
  <si>
    <t>CPU_HDMI0:I2C_SCL</t>
  </si>
  <si>
    <t>HDMI0_SCL</t>
  </si>
  <si>
    <t>HDMI0</t>
  </si>
  <si>
    <t>DisplayHDMI0:I2C</t>
  </si>
  <si>
    <t>CPU_HDMI0:I2C_SDA</t>
  </si>
  <si>
    <t>HDMI0_SDA</t>
  </si>
  <si>
    <t>CPU_HDMI0:HDMI0_DATA2_P</t>
  </si>
  <si>
    <t>HDMI0_TMDSDATAP2</t>
  </si>
  <si>
    <t>DisplayHDMI0:HDMI</t>
  </si>
  <si>
    <t>CPU_HDMI0:HDMI0_DATA2_N</t>
  </si>
  <si>
    <t>HDMI0_TMDSDATAN2</t>
  </si>
  <si>
    <t>CPU_HDMI0:HDMI0_DATA1_P</t>
  </si>
  <si>
    <t>HDMI0_TMDSDATAP1</t>
  </si>
  <si>
    <t>CPU_HDMI0:HDMI0_DATA1_N</t>
  </si>
  <si>
    <t>HDMI0_TMDSDATAN1</t>
  </si>
  <si>
    <t>CPU_HDMI0:HDMI0_DATA0_P</t>
  </si>
  <si>
    <t>HDMI0_TMDSDATAP0</t>
  </si>
  <si>
    <t>CPU_HDMI0:HDMI0_DATA0_N</t>
  </si>
  <si>
    <t>HDMI0_TMDSDATAN0</t>
  </si>
  <si>
    <t>CPU_HDMI0:HDMI0_CLK_P</t>
  </si>
  <si>
    <t>HDMI0_TMDSCLKP</t>
  </si>
  <si>
    <t>CPU_HDMI0:HDMI0_CLK_N</t>
  </si>
  <si>
    <t>HDMI0_TMDSCLKN</t>
  </si>
  <si>
    <t>CPU_HDMI0:HPD</t>
  </si>
  <si>
    <t>HDMI0_HPD</t>
  </si>
  <si>
    <t>HDMI0_CLKIN_33MHz</t>
  </si>
  <si>
    <t>DU_DOTCLKIN1</t>
  </si>
  <si>
    <t>CPU_HDMI0_CTRL:%PWR_DOWN%</t>
  </si>
  <si>
    <t>GP42_3</t>
  </si>
  <si>
    <t>DisplayHDMI0:CTRL</t>
  </si>
  <si>
    <t>unused GPIO,TP5705</t>
  </si>
  <si>
    <t>GP7_02</t>
  </si>
  <si>
    <t>HDMI0_CEC</t>
  </si>
  <si>
    <t>CPU_SPM_CTRL:SYNC1_SNT (SNT, not working should be CPU_HDMI0_CTRL:LOCK)</t>
  </si>
  <si>
    <t>USB2_CH3_OVC</t>
  </si>
  <si>
    <t>GP6_31</t>
  </si>
  <si>
    <t>eMMC</t>
  </si>
  <si>
    <t>VDDQVA_SD3</t>
  </si>
  <si>
    <t>SDHI3_PWR</t>
  </si>
  <si>
    <t>Power, eMMC</t>
  </si>
  <si>
    <t>CPU_EMMC:EMMC_RST</t>
  </si>
  <si>
    <t>SD1_CLK</t>
  </si>
  <si>
    <t>GP3_06</t>
  </si>
  <si>
    <t>eMMC:CTRL</t>
  </si>
  <si>
    <t>CPU_EMMC:EMMC_CLK</t>
  </si>
  <si>
    <t>SD3_CLK</t>
  </si>
  <si>
    <t>SD3_CLK (MMC1_CLK)</t>
  </si>
  <si>
    <t>SDHI3</t>
  </si>
  <si>
    <t>eMMC:eMMC</t>
  </si>
  <si>
    <t>CPU_EMMC:EMMC_CMD</t>
  </si>
  <si>
    <t>SD3_CMD</t>
  </si>
  <si>
    <t>SD3_CMD (MMC1_CMD)</t>
  </si>
  <si>
    <t>CPU_EMMC:EMMC_D0</t>
  </si>
  <si>
    <t>SD3_DAT0</t>
  </si>
  <si>
    <t>SD3_DAT0 (MMC1_DTA0)</t>
  </si>
  <si>
    <t>CPU_EMMC:EMMC_D1</t>
  </si>
  <si>
    <t>SD3_DAT1</t>
  </si>
  <si>
    <t>SD3_DAT1 (MMC1_DTA1)</t>
  </si>
  <si>
    <t>CPU_EMMC:EMMC_D2</t>
  </si>
  <si>
    <t>SD3_DAT2</t>
  </si>
  <si>
    <t>SD3_DAT2 (MMC1_DTA2)</t>
  </si>
  <si>
    <t>CPU_EMMC:EMMC_D3</t>
  </si>
  <si>
    <t>SD3_DAT3</t>
  </si>
  <si>
    <t>SD3_DAT3 (MMC1_DTA3)</t>
  </si>
  <si>
    <t>CPU_EMMC:EMMC_D4</t>
  </si>
  <si>
    <t>SD3_DAT4</t>
  </si>
  <si>
    <t>SD3_DAT4 (MMC1_DTA4)</t>
  </si>
  <si>
    <t>CPU_EMMC:EMMC_D5</t>
  </si>
  <si>
    <t>SD3_DAT5</t>
  </si>
  <si>
    <t>SD3_DAT5 (MMC1_DTA5)</t>
  </si>
  <si>
    <t>CPU_EMMC:EMMC_D6</t>
  </si>
  <si>
    <t>SD3_DAT6</t>
  </si>
  <si>
    <t>SD3_DAT6 (MMC1_DTA6)</t>
  </si>
  <si>
    <t>CPU_EMMC:EMMC_D7</t>
  </si>
  <si>
    <t>SD3_DAT7</t>
  </si>
  <si>
    <t>SD3_DAT7 (MMC1_DTA7)</t>
  </si>
  <si>
    <t>CPU_EMMC:EMMC_DS</t>
  </si>
  <si>
    <t>SD3_DS</t>
  </si>
  <si>
    <t>SD3_DS (MMC1_DS)</t>
  </si>
  <si>
    <t>ETH</t>
  </si>
  <si>
    <t>CPU_ETH_RGMII:RX_CTL</t>
  </si>
  <si>
    <t>AVB_RX_CTL</t>
  </si>
  <si>
    <t>EtherAVB</t>
  </si>
  <si>
    <t>ETH:RGMII</t>
  </si>
  <si>
    <t>CPU_ETH_RGMII:RXC</t>
  </si>
  <si>
    <t>AVB_RXC</t>
  </si>
  <si>
    <t>CPU_ETH_RGMII:RD0</t>
  </si>
  <si>
    <t>AVB_RD0</t>
  </si>
  <si>
    <t>CPU_ETH_RGMII:RD1</t>
  </si>
  <si>
    <t>AVB_RD1</t>
  </si>
  <si>
    <t>CPU_ETH_RGMII:RD2</t>
  </si>
  <si>
    <t>AVB_RD2</t>
  </si>
  <si>
    <t>CPU_ETH_RGMII:RD3</t>
  </si>
  <si>
    <t>AVB_RD3</t>
  </si>
  <si>
    <t>CPU_ETH_RGMII:TX_CTL</t>
  </si>
  <si>
    <t>AVB_TX_CTL</t>
  </si>
  <si>
    <t>CPU_ETH_RGMII:TXC</t>
  </si>
  <si>
    <t>AVB_TXC</t>
  </si>
  <si>
    <t>CPU_ETH_RGMII:TD0</t>
  </si>
  <si>
    <t>AVB_TD0</t>
  </si>
  <si>
    <t>CPU_ETH_RGMII:TD1</t>
  </si>
  <si>
    <t>AVB_TD1</t>
  </si>
  <si>
    <t>CPU_ETH_RGMII:TD2</t>
  </si>
  <si>
    <t>AVB_TD2</t>
  </si>
  <si>
    <t>CPU_ETH_RGMII:TD3</t>
  </si>
  <si>
    <t>AVB_TD3</t>
  </si>
  <si>
    <t>CPU_ETH_RGMII:TXCREFCLK</t>
  </si>
  <si>
    <t>AVB_TXCREFCLK</t>
  </si>
  <si>
    <t>CPU_ETH_CTRL:MDIO</t>
  </si>
  <si>
    <t>AVB_MDIO</t>
  </si>
  <si>
    <t>CPU_ETH_CTRL:MDC</t>
  </si>
  <si>
    <t>AVB_MDC</t>
  </si>
  <si>
    <t>CPU_ETH_CTRL:PHYINT</t>
  </si>
  <si>
    <t>AVB_PHY_INT</t>
  </si>
  <si>
    <t>GP2_11</t>
  </si>
  <si>
    <t>ETH:CTRL</t>
  </si>
  <si>
    <t>CPU_ETH_CTRL:RST</t>
  </si>
  <si>
    <t>GP41_1</t>
  </si>
  <si>
    <t>wie Nessy ublox M8</t>
  </si>
  <si>
    <t>GNSS_CTRL:PPS</t>
  </si>
  <si>
    <t>GP1_08</t>
  </si>
  <si>
    <t>GNSS:CTRL</t>
  </si>
  <si>
    <t>CPU_GNSS_UART:UART_TXD</t>
  </si>
  <si>
    <t>RX1_A</t>
  </si>
  <si>
    <t>SCIF1</t>
  </si>
  <si>
    <t>GNSS:UART</t>
  </si>
  <si>
    <t>CPU_GNSS_UART:UART_RXD</t>
  </si>
  <si>
    <t>TX1_A</t>
  </si>
  <si>
    <t>GNSS_CTRL:%RST%</t>
  </si>
  <si>
    <t>GP41_3</t>
  </si>
  <si>
    <t>GNSS_CTRL:DNL_EN</t>
  </si>
  <si>
    <t>GP21_3</t>
  </si>
  <si>
    <t>wie Nessy an an SCC</t>
  </si>
  <si>
    <t>not used even for RCARH3</t>
  </si>
  <si>
    <t>LIN</t>
  </si>
  <si>
    <t>LIN_TX</t>
  </si>
  <si>
    <t>RD/WR#</t>
  </si>
  <si>
    <t>TX3_A</t>
  </si>
  <si>
    <t>LIN:LIN</t>
  </si>
  <si>
    <t>MCPLD</t>
  </si>
  <si>
    <t>CPU_MCPLD_CTRL:JTAG_DNL_EN</t>
  </si>
  <si>
    <t>SD1_DAT2</t>
  </si>
  <si>
    <t>GP3_10</t>
  </si>
  <si>
    <t>MCPLD:CTRL</t>
  </si>
  <si>
    <t>CPU_MCPLD_SPI:SPI_SCK</t>
  </si>
  <si>
    <t>MSIOF0_SCK</t>
  </si>
  <si>
    <t>MSIOF0</t>
  </si>
  <si>
    <t>MCPLD:SPI</t>
  </si>
  <si>
    <t>CPU_MCPLD_SPI:SPI_MOSI</t>
  </si>
  <si>
    <t>MSIOF0_TXD</t>
  </si>
  <si>
    <t>CPU_MCPLD_SPI:SPI_MISO</t>
  </si>
  <si>
    <t>MSIOF0_RXD</t>
  </si>
  <si>
    <t>CPU_MCPLD_JTAG:JTAG_TMS</t>
  </si>
  <si>
    <t>MCPLD:JTAG</t>
  </si>
  <si>
    <t>CPU_MCPLD_JTAG:JTAG_TDI</t>
  </si>
  <si>
    <t>CPU_MCPLD_JTAG:JTAG_TCK</t>
  </si>
  <si>
    <t>CPU_MCPLD_JTAG:JTAG_TDO</t>
  </si>
  <si>
    <t>CPU_MCPLD_CTRL:DNL_PWR_ON</t>
  </si>
  <si>
    <t>MEDIA</t>
  </si>
  <si>
    <t>CPU_MEDIA_I2S:I2S_CLK</t>
  </si>
  <si>
    <t>SSI_SCK6</t>
  </si>
  <si>
    <t>MEDIA:I2S</t>
  </si>
  <si>
    <t>CPU_MEDIA_I2S:I2S_LR</t>
  </si>
  <si>
    <t>SSI_WS6</t>
  </si>
  <si>
    <t>CPU_MEDIA_I2S:I2S_DOUT</t>
  </si>
  <si>
    <t>SSI_SDATA6</t>
  </si>
  <si>
    <t>MIC</t>
  </si>
  <si>
    <t>n.c.</t>
  </si>
  <si>
    <t>CSI2_DATAN0</t>
  </si>
  <si>
    <t>n.c.,unused:CSI</t>
  </si>
  <si>
    <t>CSI2_DATAP0</t>
  </si>
  <si>
    <t>CSI2_DATAP1</t>
  </si>
  <si>
    <t>CSI2_DATAN1</t>
  </si>
  <si>
    <t>HDMI1_TMDSDATAP2</t>
  </si>
  <si>
    <t>HDMI1</t>
  </si>
  <si>
    <t>n.c., unused:HDMI1</t>
  </si>
  <si>
    <t>HDMI1_TMDSDATAN2</t>
  </si>
  <si>
    <t>HDMI1_TMDSDATAP1</t>
  </si>
  <si>
    <t>HDMI1_TMDSDATAN1</t>
  </si>
  <si>
    <t>HDMI1_TMDSDATAP0</t>
  </si>
  <si>
    <t>HDMI1_TMDSDATAN0</t>
  </si>
  <si>
    <t>HDMI1_TMDSCLKP</t>
  </si>
  <si>
    <t>HDMI1_TMDSCLKN</t>
  </si>
  <si>
    <t>HDMI1_HPD</t>
  </si>
  <si>
    <t>LVDS0_CH0_P</t>
  </si>
  <si>
    <t>LVDS0</t>
  </si>
  <si>
    <t>n.c., unused:LVDS0</t>
  </si>
  <si>
    <t>LVDS0_CH0_N</t>
  </si>
  <si>
    <t>LVDS0_CH1_P</t>
  </si>
  <si>
    <t>LVDS0_CH1_N</t>
  </si>
  <si>
    <t>LVDS0_CLK_P</t>
  </si>
  <si>
    <t>LVDS0_CLK_N</t>
  </si>
  <si>
    <t>LVDS0_CH2_P</t>
  </si>
  <si>
    <t>LVDS0_CH2_N</t>
  </si>
  <si>
    <t>LVDS0_CH3_P</t>
  </si>
  <si>
    <t>LVDS0_CH3_N</t>
  </si>
  <si>
    <t>PCIE0_CLK_P</t>
  </si>
  <si>
    <t>n.c., unused:PCIE20</t>
  </si>
  <si>
    <t>PCIE0_CLK_M</t>
  </si>
  <si>
    <t>PCIE1_CLK_P</t>
  </si>
  <si>
    <t>PCIE1_CLK_P (SATA_CLK_P)</t>
  </si>
  <si>
    <t>PCIE1, SATA</t>
  </si>
  <si>
    <t>PCIE1_CLK_M</t>
  </si>
  <si>
    <t>PCIE1_CLK_M (SATA_CLK_M)</t>
  </si>
  <si>
    <t>ID2</t>
  </si>
  <si>
    <t>USB 2.0 ch2</t>
  </si>
  <si>
    <t>n.c.,unsued:USB2</t>
  </si>
  <si>
    <t>DP2</t>
  </si>
  <si>
    <t>DM2</t>
  </si>
  <si>
    <t>TXRTUNE2</t>
  </si>
  <si>
    <t>USB2_CH3_ID</t>
  </si>
  <si>
    <t>USB 2.0 ch3</t>
  </si>
  <si>
    <t>USB2_CH3_VBUS</t>
  </si>
  <si>
    <t>USB2_CH3_DP</t>
  </si>
  <si>
    <t>USB2_CH3_DM</t>
  </si>
  <si>
    <t>TXRTUNE3</t>
  </si>
  <si>
    <t>DU_DOTCLKIN3</t>
  </si>
  <si>
    <t>n.c., unused:CPUSYSTEM:DOTCLK3</t>
  </si>
  <si>
    <t>TEST1</t>
  </si>
  <si>
    <t>SYSTEM</t>
  </si>
  <si>
    <t>TEST2</t>
  </si>
  <si>
    <t>BSMODE</t>
  </si>
  <si>
    <t>MP5813</t>
  </si>
  <si>
    <t>NMI</t>
  </si>
  <si>
    <t>INTC</t>
  </si>
  <si>
    <t>MP5803</t>
  </si>
  <si>
    <t>ASEBRK</t>
  </si>
  <si>
    <t>MV5938</t>
  </si>
  <si>
    <t>MV5939</t>
  </si>
  <si>
    <t>MV5940</t>
  </si>
  <si>
    <t>MV5941</t>
  </si>
  <si>
    <t>MV5942</t>
  </si>
  <si>
    <t>PCIE0_RESREF</t>
  </si>
  <si>
    <t>MV5943</t>
  </si>
  <si>
    <t>PCIE1_RX_P</t>
  </si>
  <si>
    <t>PCIE1_RX_P (SATA_RX_P)</t>
  </si>
  <si>
    <t>MV5944</t>
  </si>
  <si>
    <t>PCIE1_RX_M</t>
  </si>
  <si>
    <t>PCIE1_RX_M (SATA_RX_M)</t>
  </si>
  <si>
    <t>MV5945</t>
  </si>
  <si>
    <t>PCIE1_TX_P</t>
  </si>
  <si>
    <t>PCIE1_TX_P (SATA_TX_P)</t>
  </si>
  <si>
    <t>MV5946</t>
  </si>
  <si>
    <t>PCIE1_TX_M</t>
  </si>
  <si>
    <t>PCIE1_TX_M (SATA_TX_M)</t>
  </si>
  <si>
    <t>MV5947</t>
  </si>
  <si>
    <t>PCIE1_RESREF</t>
  </si>
  <si>
    <t>nc_eMMC2</t>
  </si>
  <si>
    <t>VDDQVA_SD1</t>
  </si>
  <si>
    <t>SDHI1_PWR</t>
  </si>
  <si>
    <t>Power, nc_eMMC2</t>
  </si>
  <si>
    <t>VDDQVA_SD2</t>
  </si>
  <si>
    <t>SDHI2_PWR</t>
  </si>
  <si>
    <t>PORTEXT</t>
  </si>
  <si>
    <t>CPU_PORTEXT_SPI:SPI_SCK</t>
  </si>
  <si>
    <t>PORTEXT:SPI</t>
  </si>
  <si>
    <t>CPU_PORTEXT_SPI:SPI_MISO</t>
  </si>
  <si>
    <t>CPU_PORTEXT_SPI:SPI_MOSI</t>
  </si>
  <si>
    <t>VCCI01</t>
  </si>
  <si>
    <t>VCCI02</t>
  </si>
  <si>
    <t>U18S_CPU</t>
  </si>
  <si>
    <t>VCCINT</t>
  </si>
  <si>
    <t>CPU_SPM_CTRL:%UDROP60%</t>
  </si>
  <si>
    <t>%PMIC_CPU_RST%</t>
  </si>
  <si>
    <t>KPD_PWR</t>
  </si>
  <si>
    <t>CPU_CTRL, SASIP_CTRL</t>
  </si>
  <si>
    <t>wie Nessy RTC</t>
  </si>
  <si>
    <t>RTC</t>
  </si>
  <si>
    <t>%CPU_RTC_IRQ%</t>
  </si>
  <si>
    <t>SSI_SCK5</t>
  </si>
  <si>
    <t>GP6_11</t>
  </si>
  <si>
    <t>RTC:CTRL</t>
  </si>
  <si>
    <t>SYS_WAKEUP_3V3:WUP_RTC_IRQ_B, 
SCC_RTC_CTRL_3V3:WUP_RTC_IRQ_B</t>
  </si>
  <si>
    <t>RVC</t>
  </si>
  <si>
    <t>CPU_RVC_I2S:I2S_CLK</t>
  </si>
  <si>
    <t>MSIOF0_SS1</t>
  </si>
  <si>
    <t>SSI_SCK2_A</t>
  </si>
  <si>
    <t>RVC:I2S</t>
  </si>
  <si>
    <t>CPU_RVC_I2S:I2S_WS</t>
  </si>
  <si>
    <t>MSIOF0_SS2</t>
  </si>
  <si>
    <t>SSI_WS2_A</t>
  </si>
  <si>
    <t>CPU_RVC_I2S:I2S_DOUT</t>
  </si>
  <si>
    <t>SSI_SDATA2_A</t>
  </si>
  <si>
    <t>RVCD</t>
  </si>
  <si>
    <r>
      <t>bereits in Nessy  (</t>
    </r>
    <r>
      <rPr>
        <b/>
        <sz val="10"/>
        <rFont val="Arial"/>
        <family val="2"/>
      </rPr>
      <t>check MUTE)</t>
    </r>
  </si>
  <si>
    <t>SBR</t>
  </si>
  <si>
    <t>CPU_SBR_SPI:%SPI_CS2%</t>
  </si>
  <si>
    <t>AVB_MAGIC</t>
  </si>
  <si>
    <t>SBR:SPI</t>
  </si>
  <si>
    <t>CPU_SBR_SPI:SPI_CLK</t>
  </si>
  <si>
    <t>IRQ3</t>
  </si>
  <si>
    <t>MSIOF3_SCK_E</t>
  </si>
  <si>
    <t>MSIOF3</t>
  </si>
  <si>
    <t>CPU_SBR_SPI:SPI_MISO</t>
  </si>
  <si>
    <t>IRQ4</t>
  </si>
  <si>
    <t>MSIOF3_RXD_E</t>
  </si>
  <si>
    <t>CPU_SBR_SPI:SPI_MOSI</t>
  </si>
  <si>
    <t>IRQ5</t>
  </si>
  <si>
    <t>MSIOF3_TXD_E</t>
  </si>
  <si>
    <t>CPU_SBR_SPI:%SPI_CS1%</t>
  </si>
  <si>
    <t>D0</t>
  </si>
  <si>
    <t>GP0_00</t>
  </si>
  <si>
    <t>CPU_SBR_I2S1:I2S_CLK</t>
  </si>
  <si>
    <t>SCK0</t>
  </si>
  <si>
    <t>RIF0_CLK_B</t>
  </si>
  <si>
    <t>DRIF0</t>
  </si>
  <si>
    <t>SBR:I2S1</t>
  </si>
  <si>
    <t>CPU_SBR_I2S1:I2S_DATA0</t>
  </si>
  <si>
    <t>RX0</t>
  </si>
  <si>
    <t>RIF0_D0_B</t>
  </si>
  <si>
    <t>CPU_SBR_I2S1:I2S_DATA1</t>
  </si>
  <si>
    <t>TX0</t>
  </si>
  <si>
    <t>RIF0_D1_B</t>
  </si>
  <si>
    <t>CPU_SBR_I2S2:I2S_FSYNC</t>
  </si>
  <si>
    <t>CTS0#</t>
  </si>
  <si>
    <t>RIF1_SYNC_B</t>
  </si>
  <si>
    <t>DRIF1</t>
  </si>
  <si>
    <t>SBR:I2S2</t>
  </si>
  <si>
    <t>CPU_SBR_I2S1:I2S_FSYNC</t>
  </si>
  <si>
    <t>RTS0#</t>
  </si>
  <si>
    <t>RIF0_SYNC_B</t>
  </si>
  <si>
    <t>CPU_SBR_I2S2:I2S_DATA0</t>
  </si>
  <si>
    <t>CTS1#</t>
  </si>
  <si>
    <t>RIF1_D0_B</t>
  </si>
  <si>
    <t>CPU_SBR_I2S2:I2S_DATA1</t>
  </si>
  <si>
    <t>RTS1#</t>
  </si>
  <si>
    <t>RIF1_D1_B</t>
  </si>
  <si>
    <t>CPU_SBR_I2S2:I2S_CLK</t>
  </si>
  <si>
    <t>SCK2</t>
  </si>
  <si>
    <t>RIF1_CLK_B</t>
  </si>
  <si>
    <t>%HW_MUTE%</t>
  </si>
  <si>
    <t>SBR:CTRL</t>
  </si>
  <si>
    <t>%SCC_HW_MUTE%</t>
  </si>
  <si>
    <t>SHD1</t>
  </si>
  <si>
    <t>GP44_3</t>
  </si>
  <si>
    <t>CPU_SDARS_I2S:I2S_CLK</t>
  </si>
  <si>
    <t>HCTS0#</t>
  </si>
  <si>
    <t>SSI_SCK9_A</t>
  </si>
  <si>
    <t>SDARS:I2S</t>
  </si>
  <si>
    <t>CPU_SDARS_I2S:I2S_LR</t>
  </si>
  <si>
    <t>HRTS0#</t>
  </si>
  <si>
    <t>SSI_WS9_A</t>
  </si>
  <si>
    <t>CPU_SDARS_UART:UART_TXD</t>
  </si>
  <si>
    <t>SSI_SCK4</t>
  </si>
  <si>
    <t>HRX2_A</t>
  </si>
  <si>
    <t>HSCIF2</t>
  </si>
  <si>
    <t>SDARS:UART</t>
  </si>
  <si>
    <t>CPU_SDARS_UART:UART_RXD</t>
  </si>
  <si>
    <t>SSI_WS4</t>
  </si>
  <si>
    <t>HTX2_A</t>
  </si>
  <si>
    <t>CPU_SDARS_I2S:I2S_DATA</t>
  </si>
  <si>
    <t>SSI_SDATA9_A</t>
  </si>
  <si>
    <t>CPU_SDARS_CTRL:SHDN</t>
  </si>
  <si>
    <t>GP44_4</t>
  </si>
  <si>
    <t>SDARS:CTRL</t>
  </si>
  <si>
    <t>CPU_SDARS_CTRL:RST</t>
  </si>
  <si>
    <t>GP41_5</t>
  </si>
  <si>
    <t>SIP_power</t>
  </si>
  <si>
    <t>M0CKE0</t>
  </si>
  <si>
    <t>LPDDR4 ch0</t>
  </si>
  <si>
    <t>MPLLTEST</t>
  </si>
  <si>
    <t>VDDQ25_ETH_1</t>
  </si>
  <si>
    <t>VDDQ25_ETH</t>
  </si>
  <si>
    <t>EtherAVB_PWR</t>
  </si>
  <si>
    <t>VDDQ25_ETH_2</t>
  </si>
  <si>
    <t>VDD09_CSI0</t>
  </si>
  <si>
    <t>CSI0_PWR</t>
  </si>
  <si>
    <t>VDDQ18_CSI0</t>
  </si>
  <si>
    <t>VDD09_CSI1</t>
  </si>
  <si>
    <t>CSI1_PWR</t>
  </si>
  <si>
    <t>VDDQ18_CSI1</t>
  </si>
  <si>
    <t>VDD09_CSI2</t>
  </si>
  <si>
    <t>CSI2_PWR</t>
  </si>
  <si>
    <t>VDDQ18_CSI2</t>
  </si>
  <si>
    <t>VDDQ09_HDMI0_1</t>
  </si>
  <si>
    <t>VDDQ09_HDMI0</t>
  </si>
  <si>
    <t>HDMI0_PWR</t>
  </si>
  <si>
    <t>VDDQ09_HDMI0_2</t>
  </si>
  <si>
    <t>VDDQ18_HDMI0</t>
  </si>
  <si>
    <t>VDDQ09_HDMI1_1</t>
  </si>
  <si>
    <t>VDDQ09_HDMI1</t>
  </si>
  <si>
    <t>HDMI1_PWR</t>
  </si>
  <si>
    <t>VDDQ09_HDMI1_2</t>
  </si>
  <si>
    <t>VDDQ18_HDMI1</t>
  </si>
  <si>
    <t>VDD18_LVDSPLL1</t>
  </si>
  <si>
    <t>LVDS0_PWR</t>
  </si>
  <si>
    <t>VDD09_LVDSPLL2</t>
  </si>
  <si>
    <t>VDDQ09_LVDS</t>
  </si>
  <si>
    <t>VDDQ18_LVDS</t>
  </si>
  <si>
    <t>VDD18_CPGPLL0</t>
  </si>
  <si>
    <t>PLL_PWR</t>
  </si>
  <si>
    <t>VSS_CPGPLL0</t>
  </si>
  <si>
    <t>VDD18_CPGPLL1</t>
  </si>
  <si>
    <t>VSS_CPGPLL1</t>
  </si>
  <si>
    <t>VDD18_CPGPLL2</t>
  </si>
  <si>
    <t>VSS_CPGPLL2</t>
  </si>
  <si>
    <t>VDD18_CPGPLL3</t>
  </si>
  <si>
    <t>VSS_CPGPLL3</t>
  </si>
  <si>
    <t>VDD18_CPGPLL4</t>
  </si>
  <si>
    <t>VSS_CPGPLL4</t>
  </si>
  <si>
    <t>VDD18_DUPLL0</t>
  </si>
  <si>
    <t>DU_PWR</t>
  </si>
  <si>
    <t>VDD18_DUPLL1</t>
  </si>
  <si>
    <t>VSS_DUPLL0</t>
  </si>
  <si>
    <t>VSS_DUPLL1</t>
  </si>
  <si>
    <t>VDD09_PCIE0</t>
  </si>
  <si>
    <t>PCIE0_PWR</t>
  </si>
  <si>
    <t>VDD33_PCIE0</t>
  </si>
  <si>
    <t>VDD09_PCIE1</t>
  </si>
  <si>
    <t>PCIE1_PWR</t>
  </si>
  <si>
    <t>VDD33_PCIE1</t>
  </si>
  <si>
    <t>VDD09_USB30</t>
  </si>
  <si>
    <t>USB3_PWR</t>
  </si>
  <si>
    <t>VDD33_USB30</t>
  </si>
  <si>
    <t>VDD09_USB3HS0</t>
  </si>
  <si>
    <t>VDDQ33_USB3HS0</t>
  </si>
  <si>
    <t>VDDQ33_USB3HSH0</t>
  </si>
  <si>
    <t>VDDQ33_USB2H0</t>
  </si>
  <si>
    <t>USB2_PWR</t>
  </si>
  <si>
    <t>VDD09_USB20</t>
  </si>
  <si>
    <t>VDDQ33_USB2</t>
  </si>
  <si>
    <t>VDDQ33_USB2H1</t>
  </si>
  <si>
    <t>VDD09_USB21</t>
  </si>
  <si>
    <t>VDDQ33_USB2H2</t>
  </si>
  <si>
    <t>VDD09_USB22</t>
  </si>
  <si>
    <t>VDDQ33_USB2H3</t>
  </si>
  <si>
    <t>VDD09_USB23</t>
  </si>
  <si>
    <t>VDDQ33_USB23</t>
  </si>
  <si>
    <t>VDD18_MLBPLL_1</t>
  </si>
  <si>
    <t>VDD18_MLBPLL</t>
  </si>
  <si>
    <t>MLB_PWR</t>
  </si>
  <si>
    <t>VSS_MLBPLL</t>
  </si>
  <si>
    <t>NC(M3CA6)</t>
  </si>
  <si>
    <t>NC(M3CA8)</t>
  </si>
  <si>
    <t>NC(M3ODT1</t>
  </si>
  <si>
    <t>NC(M3CA7)</t>
  </si>
  <si>
    <t>NC(M3CA9)</t>
  </si>
  <si>
    <t>NC(M2CA6)</t>
  </si>
  <si>
    <t>CPU_SPM_CTRL:SYNC3_SNT</t>
  </si>
  <si>
    <t>IRQ2</t>
  </si>
  <si>
    <t>PWM3_B</t>
  </si>
  <si>
    <t>PWM3</t>
  </si>
  <si>
    <t>SPM:CTRL</t>
  </si>
  <si>
    <t>CPU_SPM_CTRL:SYNC2_SNT</t>
  </si>
  <si>
    <t>PWM0</t>
  </si>
  <si>
    <t>AVS1</t>
  </si>
  <si>
    <t>GP7_00</t>
  </si>
  <si>
    <t>CPU_HDMI0_CTRL:LOCK (should be CPU_SPM_CTRL:SYNC1_SNT)</t>
  </si>
  <si>
    <t>USB2_CH3_PWEN</t>
  </si>
  <si>
    <t>TPU0TO2</t>
  </si>
  <si>
    <t>TPU</t>
  </si>
  <si>
    <t>PWR_Phantom:GNSS_PHANTOM_EN</t>
  </si>
  <si>
    <t>GP43_0</t>
  </si>
  <si>
    <t>CPU_SPM_CTRL:PWDT_TRIG</t>
  </si>
  <si>
    <t>GP40_4</t>
  </si>
  <si>
    <t>CPU_SPM_CTRL:%SHDN_PERI%</t>
  </si>
  <si>
    <t>GP40_5</t>
  </si>
  <si>
    <t>CPU_SPM_CTRL:%SHDN_U50S_USB%</t>
  </si>
  <si>
    <t>GP40_6</t>
  </si>
  <si>
    <t>LATCHED_WUP:COLDSTART</t>
  </si>
  <si>
    <t>GP00_5</t>
  </si>
  <si>
    <t>SPM:WAKEUP:CTRL</t>
  </si>
  <si>
    <t>LATCHED_WUP:ILLUM</t>
  </si>
  <si>
    <t>GP00_4</t>
  </si>
  <si>
    <t>LATCHED_WUP:HS_V_CAN_RXD</t>
  </si>
  <si>
    <t>GP00_3</t>
  </si>
  <si>
    <t>LATCHED_WUP:IGNITION</t>
  </si>
  <si>
    <t>GP00_2</t>
  </si>
  <si>
    <t>LATCHED_WUP:ACC</t>
  </si>
  <si>
    <t>GP00_1</t>
  </si>
  <si>
    <t>WAKEUP:MASK_WAKEUP</t>
  </si>
  <si>
    <t>CLK2</t>
  </si>
  <si>
    <t>GP40_0</t>
  </si>
  <si>
    <t>WAKEUP:EN_WAKEUP</t>
  </si>
  <si>
    <t>CLK3</t>
  </si>
  <si>
    <t>GP40_1</t>
  </si>
  <si>
    <t>WD_PWR_OFF</t>
  </si>
  <si>
    <t>CPU_SPM_CTRL:FAN_ON</t>
  </si>
  <si>
    <t>GP44_5</t>
  </si>
  <si>
    <t>PWR_Phantom:%FM2_DAB_Phantom_ERR%</t>
  </si>
  <si>
    <t>GP04_7</t>
  </si>
  <si>
    <t>PWR_Phantom:%FM1_AM_GNSS_Phantom_ERR%</t>
  </si>
  <si>
    <t>GP04_6</t>
  </si>
  <si>
    <t>PWR_Phantom:FM1_AM_PHANTOM_EN</t>
  </si>
  <si>
    <t>GP44_6</t>
  </si>
  <si>
    <t>PWR_Phantom:FM2_DAB_Phantom_EN</t>
  </si>
  <si>
    <t>GP44_7</t>
  </si>
  <si>
    <t>CPU_SPM_CTRL:SCC_PWR_OFF</t>
  </si>
  <si>
    <t>GP40_3</t>
  </si>
  <si>
    <t>LATCHED_WUP:LE,CLR_WUP_LATCH</t>
  </si>
  <si>
    <t>GP40_2</t>
  </si>
  <si>
    <t>SUB_PCB</t>
  </si>
  <si>
    <t>%CPU_RST_SUB_PCB%</t>
  </si>
  <si>
    <t>GP41_7</t>
  </si>
  <si>
    <t>SUB_PCB:CTRL</t>
  </si>
  <si>
    <t>CPU_SUBPCB_CTRL_3V3:RST_B</t>
  </si>
  <si>
    <t>TP</t>
  </si>
  <si>
    <t>CPU_TP_I2C:I2C_CLK</t>
  </si>
  <si>
    <t>PWM1_A</t>
  </si>
  <si>
    <t>SCL3</t>
  </si>
  <si>
    <t>I2C3</t>
  </si>
  <si>
    <t>TP:I2C</t>
  </si>
  <si>
    <t>CPU_TP_I2C:I2C_DATA</t>
  </si>
  <si>
    <t>PWM2_A</t>
  </si>
  <si>
    <t>SDA3</t>
  </si>
  <si>
    <t>bereits in Nessy2</t>
  </si>
  <si>
    <t>TUNER</t>
  </si>
  <si>
    <t>CPU_DARC_CTRL:SYNC0</t>
  </si>
  <si>
    <t>GP03_5</t>
  </si>
  <si>
    <t>TUNER:CTRL</t>
  </si>
  <si>
    <t>CPU_DARC_CTRL:RST</t>
  </si>
  <si>
    <t>GP41_6</t>
  </si>
  <si>
    <t>CPU_DARC_CTRL:FM_INT</t>
  </si>
  <si>
    <t>GP03_4</t>
  </si>
  <si>
    <t>CPU_SBR_RST</t>
  </si>
  <si>
    <t>GP41_0</t>
  </si>
  <si>
    <t>SBR Nessy</t>
  </si>
  <si>
    <t>unsued</t>
  </si>
  <si>
    <t>unused</t>
  </si>
  <si>
    <t>SD1_DAT3</t>
  </si>
  <si>
    <t>GP3_11</t>
  </si>
  <si>
    <t>unused:GP3</t>
  </si>
  <si>
    <t>SD2_CLK</t>
  </si>
  <si>
    <t>GP4_00</t>
  </si>
  <si>
    <t>unused:GP4</t>
  </si>
  <si>
    <t>not assigned</t>
  </si>
  <si>
    <t>SD2_CMD</t>
  </si>
  <si>
    <t>GP4_01</t>
  </si>
  <si>
    <t>SD2_DAT0</t>
  </si>
  <si>
    <t>GP4_02</t>
  </si>
  <si>
    <t>SD2_DAT1</t>
  </si>
  <si>
    <t>GP4_03</t>
  </si>
  <si>
    <t>SD2_DAT2</t>
  </si>
  <si>
    <t>GP4_04</t>
  </si>
  <si>
    <t>SD2_DAT3</t>
  </si>
  <si>
    <t>GP4_05</t>
  </si>
  <si>
    <t>SD2_DS</t>
  </si>
  <si>
    <t>GP4_06</t>
  </si>
  <si>
    <t>USB2PORT0</t>
  </si>
  <si>
    <t>CPU_USB2PORT0:ID</t>
  </si>
  <si>
    <t>ID0</t>
  </si>
  <si>
    <t>USB2PORT0:USB20</t>
  </si>
  <si>
    <t>CPU_USB2PORT0:VBUS</t>
  </si>
  <si>
    <t>VBUS0</t>
  </si>
  <si>
    <t>CPU_USB2PORT0:DP</t>
  </si>
  <si>
    <t>DP0</t>
  </si>
  <si>
    <t>CPU_USB2PORT0:DN</t>
  </si>
  <si>
    <t>DM0</t>
  </si>
  <si>
    <t>CPU_USB2PORT0_CTRL:PWR_EN</t>
  </si>
  <si>
    <t>USB0_PWEN</t>
  </si>
  <si>
    <t>USB2PORT0:CTRL</t>
  </si>
  <si>
    <t>CPU_USB2PORT0_CTRL:OC</t>
  </si>
  <si>
    <t>USB0_OVC</t>
  </si>
  <si>
    <t>USB2PORT1</t>
  </si>
  <si>
    <t>CPU_USB2PORT1:ID</t>
  </si>
  <si>
    <t>ID1</t>
  </si>
  <si>
    <t>USB2PORT1:USB20</t>
  </si>
  <si>
    <t>CPU_USB2PORT1:DP</t>
  </si>
  <si>
    <t>CPU_USB2PORT1:DN</t>
  </si>
  <si>
    <t>DM1</t>
  </si>
  <si>
    <t>CPU_USB2PORT1_CTRL:PWR_EN</t>
  </si>
  <si>
    <t>USB1_PWEN</t>
  </si>
  <si>
    <t>USB2PORT1:CTRL</t>
  </si>
  <si>
    <t>CPU_USB2PORT1_CTRL:OC</t>
  </si>
  <si>
    <t>USB1_OVC</t>
  </si>
  <si>
    <t>USB3OTG</t>
  </si>
  <si>
    <t>USB3S0_RX_P</t>
  </si>
  <si>
    <t>USB3OTG:USB30</t>
  </si>
  <si>
    <t>USB3S0_RX_M</t>
  </si>
  <si>
    <t>USB3S0_TX_P</t>
  </si>
  <si>
    <t>USB3S0_TX_M</t>
  </si>
  <si>
    <t>USB3S0_CLK_P</t>
  </si>
  <si>
    <t>USB3S0_CLK_M</t>
  </si>
  <si>
    <t>CPU_USB3OTG:DP</t>
  </si>
  <si>
    <t>USB3HS0_DP</t>
  </si>
  <si>
    <t>USB3OTG:USB3</t>
  </si>
  <si>
    <t>CPU_USB3OTG:DN</t>
  </si>
  <si>
    <t>USB3HS0_DM</t>
  </si>
  <si>
    <t>CPU_USB3OTG:ID</t>
  </si>
  <si>
    <t>USB3HS0_ID</t>
  </si>
  <si>
    <t>CPU_USB3OTG:VBUS</t>
  </si>
  <si>
    <t>USB3HS0_VBUS</t>
  </si>
  <si>
    <t>CPU_USB3OTG_CTRL:OC</t>
  </si>
  <si>
    <t>USB30_OVC</t>
  </si>
  <si>
    <t>USB3OTG:CTRL</t>
  </si>
  <si>
    <t>Wed Feb  6 07:57:42 2019</t>
  </si>
  <si>
    <t xml:space="preserve"> DeriveHwRegList_V03.pl -tlmm 80-PE986-2x_b_HW_RegisterDescriptionTLMM.txt -o SA8155_HWRegs.csv </t>
  </si>
  <si>
    <t>Register Name</t>
  </si>
  <si>
    <t>Register Addr</t>
  </si>
  <si>
    <t>Type</t>
  </si>
  <si>
    <t>Clock</t>
  </si>
  <si>
    <t>Reset Name</t>
  </si>
  <si>
    <t>Reset Value (Int)</t>
  </si>
  <si>
    <t xml:space="preserve"> Reset Value (HEX)</t>
  </si>
  <si>
    <t>RegSetting (B1_SA8195SIP)</t>
  </si>
  <si>
    <t>RegSettingHEX (B1_SA8195SIP)</t>
  </si>
  <si>
    <t>TM Format (B1_SA8195SIP)</t>
  </si>
  <si>
    <t>Linux Format (B1_SA8195SIP)</t>
  </si>
  <si>
    <t>TLMM_GPIO_CFG8</t>
  </si>
  <si>
    <t>0x03908000</t>
  </si>
  <si>
    <t>RW</t>
  </si>
  <si>
    <t>crif_wr_clk</t>
  </si>
  <si>
    <t>ahb_hreset</t>
  </si>
  <si>
    <t>0x00000001</t>
  </si>
  <si>
    <t>0x00000003</t>
  </si>
  <si>
    <t>TLMM_GPIO_IN_OUT8</t>
  </si>
  <si>
    <t>0x03908004</t>
  </si>
  <si>
    <t>0x00000000</t>
  </si>
  <si>
    <t>TLMM_GPIO_INTR_CFG8</t>
  </si>
  <si>
    <t>0x03908008</t>
  </si>
  <si>
    <t>0x000000E2</t>
  </si>
  <si>
    <t>TLMM_GPIO_INTR_STATUS8</t>
  </si>
  <si>
    <t>0x0390800C</t>
  </si>
  <si>
    <t>TLMM_GPIO_ID_STATUS8</t>
  </si>
  <si>
    <t>0x03908010</t>
  </si>
  <si>
    <t>R</t>
  </si>
  <si>
    <t>TLMM_GPIO_LP_CFG8</t>
  </si>
  <si>
    <t>0x03908014</t>
  </si>
  <si>
    <t>TLMM_GPIO_CFG9</t>
  </si>
  <si>
    <t>0x03909000</t>
  </si>
  <si>
    <t>TLMM_GPIO_IN_OUT9</t>
  </si>
  <si>
    <t>0x03909004</t>
  </si>
  <si>
    <t>TLMM_GPIO_INTR_CFG9</t>
  </si>
  <si>
    <t>0x03909008</t>
  </si>
  <si>
    <t>TLMM_GPIO_INTR_STATUS9</t>
  </si>
  <si>
    <t>0x0390900C</t>
  </si>
  <si>
    <t>TLMM_GPIO_ID_STATUS9</t>
  </si>
  <si>
    <t>0x03909010</t>
  </si>
  <si>
    <t>TLMM_GPIO_LP_CFG9</t>
  </si>
  <si>
    <t>0x03909014</t>
  </si>
  <si>
    <t>TLMM_GPIO_CFG10</t>
  </si>
  <si>
    <t>0x0390A000</t>
  </si>
  <si>
    <t>0x00000005</t>
  </si>
  <si>
    <t>TLMM_GPIO_IN_OUT10</t>
  </si>
  <si>
    <t>0x0390A004</t>
  </si>
  <si>
    <t>TLMM_GPIO_INTR_CFG10</t>
  </si>
  <si>
    <t>0x0390A008</t>
  </si>
  <si>
    <t>TLMM_GPIO_INTR_STATUS10</t>
  </si>
  <si>
    <t>0x0390A00C</t>
  </si>
  <si>
    <t>TLMM_GPIO_ID_STATUS10</t>
  </si>
  <si>
    <t>0x0390A010</t>
  </si>
  <si>
    <t>TLMM_GPIO_LP_CFG10</t>
  </si>
  <si>
    <t>0x0390A014</t>
  </si>
  <si>
    <t>TLMM_GPIO_CFG11</t>
  </si>
  <si>
    <t>0x0390B000</t>
  </si>
  <si>
    <t>0x0000000B</t>
  </si>
  <si>
    <t>TLMM_GPIO_IN_OUT11</t>
  </si>
  <si>
    <t>0x0390B004</t>
  </si>
  <si>
    <t>TLMM_GPIO_INTR_CFG11</t>
  </si>
  <si>
    <t>0x0390B008</t>
  </si>
  <si>
    <t>TLMM_GPIO_INTR_STATUS11</t>
  </si>
  <si>
    <t>0x0390B00C</t>
  </si>
  <si>
    <t>TLMM_GPIO_ID_STATUS11</t>
  </si>
  <si>
    <t>0x0390B010</t>
  </si>
  <si>
    <t>TLMM_GPIO_LP_CFG11</t>
  </si>
  <si>
    <t>0x0390B014</t>
  </si>
  <si>
    <t>TLMM_GPIO_CFG12</t>
  </si>
  <si>
    <t>0x0390C000</t>
  </si>
  <si>
    <t>0x00000007</t>
  </si>
  <si>
    <t>TLMM_GPIO_IN_OUT12</t>
  </si>
  <si>
    <t>0x0390C004</t>
  </si>
  <si>
    <t>TLMM_GPIO_INTR_CFG12</t>
  </si>
  <si>
    <t>0x0390C008</t>
  </si>
  <si>
    <t>TLMM_GPIO_INTR_STATUS12</t>
  </si>
  <si>
    <t>0x0390C00C</t>
  </si>
  <si>
    <t>TLMM_GPIO_ID_STATUS12</t>
  </si>
  <si>
    <t>0x0390C010</t>
  </si>
  <si>
    <t>TLMM_GPIO_LP_CFG12</t>
  </si>
  <si>
    <t>0x0390C014</t>
  </si>
  <si>
    <t>TLMM_GPIO_CFG13</t>
  </si>
  <si>
    <t>0x0390D000</t>
  </si>
  <si>
    <t>TLMM_GPIO_IN_OUT13</t>
  </si>
  <si>
    <t>0x0390D004</t>
  </si>
  <si>
    <t>TLMM_GPIO_INTR_CFG13</t>
  </si>
  <si>
    <t>0x0390D008</t>
  </si>
  <si>
    <t>TLMM_GPIO_INTR_STATUS13</t>
  </si>
  <si>
    <t>0x0390D00C</t>
  </si>
  <si>
    <t>TLMM_GPIO_ID_STATUS13</t>
  </si>
  <si>
    <t>0x0390D010</t>
  </si>
  <si>
    <t>TLMM_GPIO_LP_CFG13</t>
  </si>
  <si>
    <t>0x0390D014</t>
  </si>
  <si>
    <t>TLMM_GPIO_CFG14</t>
  </si>
  <si>
    <t>0x0390E000</t>
  </si>
  <si>
    <t>TLMM_GPIO_IN_OUT14</t>
  </si>
  <si>
    <t>0x0390E004</t>
  </si>
  <si>
    <t>TLMM_GPIO_INTR_CFG14</t>
  </si>
  <si>
    <t>0x0390E008</t>
  </si>
  <si>
    <t>TLMM_GPIO_INTR_STATUS14</t>
  </si>
  <si>
    <t>0x0390E00C</t>
  </si>
  <si>
    <t>TLMM_GPIO_ID_STATUS14</t>
  </si>
  <si>
    <t>0x0390E010</t>
  </si>
  <si>
    <t>TLMM_GPIO_LP_CFG14</t>
  </si>
  <si>
    <t>0x0390E014</t>
  </si>
  <si>
    <t>TLMM_GPIO_CFG15</t>
  </si>
  <si>
    <t>0x0390F000</t>
  </si>
  <si>
    <t>TLMM_GPIO_IN_OUT15</t>
  </si>
  <si>
    <t>0x0390F004</t>
  </si>
  <si>
    <t>TLMM_GPIO_INTR_CFG15</t>
  </si>
  <si>
    <t>0x0390F008</t>
  </si>
  <si>
    <t>TLMM_GPIO_INTR_STATUS15</t>
  </si>
  <si>
    <t>0x0390F00C</t>
  </si>
  <si>
    <t>TLMM_GPIO_ID_STATUS15</t>
  </si>
  <si>
    <t>0x0390F010</t>
  </si>
  <si>
    <t>TLMM_GPIO_LP_CFG15</t>
  </si>
  <si>
    <t>0x0390F014</t>
  </si>
  <si>
    <t>TLMM_GPIO_CFG16</t>
  </si>
  <si>
    <t>0x03910000</t>
  </si>
  <si>
    <t>TLMM_GPIO_IN_OUT16</t>
  </si>
  <si>
    <t>0x03910004</t>
  </si>
  <si>
    <t>TLMM_GPIO_INTR_CFG16</t>
  </si>
  <si>
    <t>0x03910008</t>
  </si>
  <si>
    <t>TLMM_GPIO_INTR_STATUS16</t>
  </si>
  <si>
    <t>0x0391000C</t>
  </si>
  <si>
    <t>TLMM_GPIO_ID_STATUS16</t>
  </si>
  <si>
    <t>0x03910010</t>
  </si>
  <si>
    <t>TLMM_GPIO_LP_CFG16</t>
  </si>
  <si>
    <t>0x03910014</t>
  </si>
  <si>
    <t>TLMM_GPIO_CFG17</t>
  </si>
  <si>
    <t>0x03911000</t>
  </si>
  <si>
    <t>0x00000004</t>
  </si>
  <si>
    <t>TLMM_GPIO_IN_OUT17</t>
  </si>
  <si>
    <t>0x03911004</t>
  </si>
  <si>
    <t>TLMM_GPIO_INTR_CFG17</t>
  </si>
  <si>
    <t>0x03911008</t>
  </si>
  <si>
    <t>TLMM_GPIO_INTR_STATUS17</t>
  </si>
  <si>
    <t>0x0391100C</t>
  </si>
  <si>
    <t>TLMM_GPIO_ID_STATUS17</t>
  </si>
  <si>
    <t>0x03911010</t>
  </si>
  <si>
    <t>TLMM_GPIO_LP_CFG17</t>
  </si>
  <si>
    <t>0x03911014</t>
  </si>
  <si>
    <t>TLMM_GPIO_CFG18</t>
  </si>
  <si>
    <t>0x03912000</t>
  </si>
  <si>
    <t>TLMM_GPIO_IN_OUT18</t>
  </si>
  <si>
    <t>0x03912004</t>
  </si>
  <si>
    <t>TLMM_GPIO_INTR_CFG18</t>
  </si>
  <si>
    <t>0x03912008</t>
  </si>
  <si>
    <t>TLMM_GPIO_INTR_STATUS18</t>
  </si>
  <si>
    <t>0x0391200C</t>
  </si>
  <si>
    <t>TLMM_GPIO_ID_STATUS18</t>
  </si>
  <si>
    <t>0x03912010</t>
  </si>
  <si>
    <t>TLMM_GPIO_LP_CFG18</t>
  </si>
  <si>
    <t>0x03912014</t>
  </si>
  <si>
    <t>TLMM_GPIO_CFG19</t>
  </si>
  <si>
    <t>0x03913000</t>
  </si>
  <si>
    <t>TLMM_GPIO_IN_OUT19</t>
  </si>
  <si>
    <t>0x03913004</t>
  </si>
  <si>
    <t>TLMM_GPIO_INTR_CFG19</t>
  </si>
  <si>
    <t>0x03913008</t>
  </si>
  <si>
    <t>TLMM_GPIO_INTR_STATUS19</t>
  </si>
  <si>
    <t>0x0391300C</t>
  </si>
  <si>
    <t>TLMM_GPIO_ID_STATUS19</t>
  </si>
  <si>
    <t>0x03913010</t>
  </si>
  <si>
    <t>TLMM_GPIO_LP_CFG19</t>
  </si>
  <si>
    <t>0x03913014</t>
  </si>
  <si>
    <t>TLMM_GPIO_CFG20</t>
  </si>
  <si>
    <t>0x03914000</t>
  </si>
  <si>
    <t>TLMM_GPIO_IN_OUT20</t>
  </si>
  <si>
    <t>0x03914004</t>
  </si>
  <si>
    <t>TLMM_GPIO_INTR_CFG20</t>
  </si>
  <si>
    <t>0x03914008</t>
  </si>
  <si>
    <t>TLMM_GPIO_INTR_STATUS20</t>
  </si>
  <si>
    <t>0x0391400C</t>
  </si>
  <si>
    <t>TLMM_GPIO_ID_STATUS20</t>
  </si>
  <si>
    <t>0x03914010</t>
  </si>
  <si>
    <t>TLMM_GPIO_LP_CFG20</t>
  </si>
  <si>
    <t>0x03914014</t>
  </si>
  <si>
    <t>TLMM_GPIO_CFG31</t>
  </si>
  <si>
    <t>0x0391F000</t>
  </si>
  <si>
    <t>TLMM_GPIO_IN_OUT31</t>
  </si>
  <si>
    <t>0x0391F004</t>
  </si>
  <si>
    <t>TLMM_GPIO_INTR_CFG31</t>
  </si>
  <si>
    <t>0x0391F008</t>
  </si>
  <si>
    <t>TLMM_GPIO_INTR_STATUS31</t>
  </si>
  <si>
    <t>0x0391F00C</t>
  </si>
  <si>
    <t>TLMM_GPIO_ID_STATUS31</t>
  </si>
  <si>
    <t>0x0391F010</t>
  </si>
  <si>
    <t>TLMM_GPIO_LP_CFG31</t>
  </si>
  <si>
    <t>0x0391F014</t>
  </si>
  <si>
    <t>TLMM_GPIO_CFG32</t>
  </si>
  <si>
    <t>0x03920000</t>
  </si>
  <si>
    <t>TLMM_GPIO_IN_OUT32</t>
  </si>
  <si>
    <t>0x03920004</t>
  </si>
  <si>
    <t>TLMM_GPIO_INTR_CFG32</t>
  </si>
  <si>
    <t>0x03920008</t>
  </si>
  <si>
    <t>TLMM_GPIO_INTR_STATUS32</t>
  </si>
  <si>
    <t>0x0392000C</t>
  </si>
  <si>
    <t>TLMM_GPIO_ID_STATUS32</t>
  </si>
  <si>
    <t>0x03920010</t>
  </si>
  <si>
    <t>TLMM_GPIO_LP_CFG32</t>
  </si>
  <si>
    <t>0x03920014</t>
  </si>
  <si>
    <t>TLMM_GPIO_CFG33</t>
  </si>
  <si>
    <t>0x03921000</t>
  </si>
  <si>
    <t>TLMM_GPIO_IN_OUT33</t>
  </si>
  <si>
    <t>0x03921004</t>
  </si>
  <si>
    <t>TLMM_GPIO_INTR_CFG33</t>
  </si>
  <si>
    <t>0x03921008</t>
  </si>
  <si>
    <t>TLMM_GPIO_INTR_STATUS33</t>
  </si>
  <si>
    <t>0x0392100C</t>
  </si>
  <si>
    <t>TLMM_GPIO_ID_STATUS33</t>
  </si>
  <si>
    <t>0x03921010</t>
  </si>
  <si>
    <t>TLMM_GPIO_LP_CFG33</t>
  </si>
  <si>
    <t>0x03921014</t>
  </si>
  <si>
    <t>TLMM_GPIO_CFG34</t>
  </si>
  <si>
    <t>0x03922000</t>
  </si>
  <si>
    <t>TLMM_GPIO_IN_OUT34</t>
  </si>
  <si>
    <t>0x03922004</t>
  </si>
  <si>
    <t>TLMM_GPIO_INTR_CFG34</t>
  </si>
  <si>
    <t>0x03922008</t>
  </si>
  <si>
    <t>TLMM_GPIO_INTR_STATUS34</t>
  </si>
  <si>
    <t>0x0392200C</t>
  </si>
  <si>
    <t>TLMM_GPIO_ID_STATUS34</t>
  </si>
  <si>
    <t>0x03922010</t>
  </si>
  <si>
    <t>TLMM_GPIO_LP_CFG34</t>
  </si>
  <si>
    <t>0x03922014</t>
  </si>
  <si>
    <t>TLMM_GPIO_CFG35</t>
  </si>
  <si>
    <t>0x03923000</t>
  </si>
  <si>
    <t>TLMM_GPIO_IN_OUT35</t>
  </si>
  <si>
    <t>0x03923004</t>
  </si>
  <si>
    <t>TLMM_GPIO_INTR_CFG35</t>
  </si>
  <si>
    <t>0x03923008</t>
  </si>
  <si>
    <t>TLMM_GPIO_INTR_STATUS35</t>
  </si>
  <si>
    <t>0x0392300C</t>
  </si>
  <si>
    <t>TLMM_GPIO_ID_STATUS35</t>
  </si>
  <si>
    <t>0x03923010</t>
  </si>
  <si>
    <t>TLMM_GPIO_LP_CFG35</t>
  </si>
  <si>
    <t>0x03923014</t>
  </si>
  <si>
    <t>TLMM_GPIO_CFG36</t>
  </si>
  <si>
    <t>0x03924000</t>
  </si>
  <si>
    <t>TLMM_GPIO_IN_OUT36</t>
  </si>
  <si>
    <t>0x03924004</t>
  </si>
  <si>
    <t>TLMM_GPIO_INTR_CFG36</t>
  </si>
  <si>
    <t>0x03924008</t>
  </si>
  <si>
    <t>TLMM_GPIO_INTR_STATUS36</t>
  </si>
  <si>
    <t>0x0392400C</t>
  </si>
  <si>
    <t>TLMM_GPIO_ID_STATUS36</t>
  </si>
  <si>
    <t>0x03924010</t>
  </si>
  <si>
    <t>TLMM_GPIO_LP_CFG36</t>
  </si>
  <si>
    <t>0x03924014</t>
  </si>
  <si>
    <t>TLMM_GPIO_CFG37</t>
  </si>
  <si>
    <t>0x03925000</t>
  </si>
  <si>
    <t>TLMM_GPIO_IN_OUT37</t>
  </si>
  <si>
    <t>0x03925004</t>
  </si>
  <si>
    <t>TLMM_GPIO_INTR_CFG37</t>
  </si>
  <si>
    <t>0x03925008</t>
  </si>
  <si>
    <t>TLMM_GPIO_INTR_STATUS37</t>
  </si>
  <si>
    <t>0x0392500C</t>
  </si>
  <si>
    <t>TLMM_GPIO_ID_STATUS37</t>
  </si>
  <si>
    <t>0x03925010</t>
  </si>
  <si>
    <t>TLMM_GPIO_LP_CFG37</t>
  </si>
  <si>
    <t>0x03925014</t>
  </si>
  <si>
    <t>TLMM_GPIO_CFG39</t>
  </si>
  <si>
    <t>0x03927000</t>
  </si>
  <si>
    <t>TLMM_GPIO_IN_OUT39</t>
  </si>
  <si>
    <t>0x03927004</t>
  </si>
  <si>
    <t>TLMM_GPIO_INTR_CFG39</t>
  </si>
  <si>
    <t>0x03927008</t>
  </si>
  <si>
    <t>TLMM_GPIO_INTR_STATUS39</t>
  </si>
  <si>
    <t>0x0392700C</t>
  </si>
  <si>
    <t>TLMM_GPIO_ID_STATUS39</t>
  </si>
  <si>
    <t>0x03927010</t>
  </si>
  <si>
    <t>TLMM_GPIO_LP_CFG39</t>
  </si>
  <si>
    <t>0x03927014</t>
  </si>
  <si>
    <t>TLMM_GPIO_CFG40</t>
  </si>
  <si>
    <t>0x03928000</t>
  </si>
  <si>
    <t>TLMM_GPIO_IN_OUT40</t>
  </si>
  <si>
    <t>0x03928004</t>
  </si>
  <si>
    <t>TLMM_GPIO_INTR_CFG40</t>
  </si>
  <si>
    <t>0x03928008</t>
  </si>
  <si>
    <t>TLMM_GPIO_INTR_STATUS40</t>
  </si>
  <si>
    <t>0x0392800C</t>
  </si>
  <si>
    <t>TLMM_GPIO_ID_STATUS40</t>
  </si>
  <si>
    <t>0x03928010</t>
  </si>
  <si>
    <t>TLMM_GPIO_LP_CFG40</t>
  </si>
  <si>
    <t>0x03928014</t>
  </si>
  <si>
    <t>TLMM_GPIO_CFG41</t>
  </si>
  <si>
    <t>0x03929000</t>
  </si>
  <si>
    <t>TLMM_GPIO_IN_OUT41</t>
  </si>
  <si>
    <t>0x03929004</t>
  </si>
  <si>
    <t>TLMM_GPIO_INTR_CFG41</t>
  </si>
  <si>
    <t>0x03929008</t>
  </si>
  <si>
    <t>TLMM_GPIO_INTR_STATUS41</t>
  </si>
  <si>
    <t>0x0392900C</t>
  </si>
  <si>
    <t>TLMM_GPIO_ID_STATUS41</t>
  </si>
  <si>
    <t>0x03929010</t>
  </si>
  <si>
    <t>TLMM_GPIO_LP_CFG41</t>
  </si>
  <si>
    <t>0x03929014</t>
  </si>
  <si>
    <t>TLMM_GPIO_CFG42</t>
  </si>
  <si>
    <t>0x0392A000</t>
  </si>
  <si>
    <t>TLMM_GPIO_IN_OUT42</t>
  </si>
  <si>
    <t>0x0392A004</t>
  </si>
  <si>
    <t>TLMM_GPIO_INTR_CFG42</t>
  </si>
  <si>
    <t>0x0392A008</t>
  </si>
  <si>
    <t>TLMM_GPIO_INTR_STATUS42</t>
  </si>
  <si>
    <t>0x0392A00C</t>
  </si>
  <si>
    <t>TLMM_GPIO_ID_STATUS42</t>
  </si>
  <si>
    <t>0x0392A010</t>
  </si>
  <si>
    <t>TLMM_GPIO_LP_CFG42</t>
  </si>
  <si>
    <t>0x0392A014</t>
  </si>
  <si>
    <t>TLMM_GPIO_CFG83</t>
  </si>
  <si>
    <t>0x03953000</t>
  </si>
  <si>
    <t>TLMM_GPIO_IN_OUT83</t>
  </si>
  <si>
    <t>0x03953004</t>
  </si>
  <si>
    <t>TLMM_GPIO_INTR_CFG83</t>
  </si>
  <si>
    <t>0x03953008</t>
  </si>
  <si>
    <t>TLMM_GPIO_INTR_STATUS83</t>
  </si>
  <si>
    <t>0x0395300C</t>
  </si>
  <si>
    <t>TLMM_GPIO_ID_STATUS83</t>
  </si>
  <si>
    <t>0x03953010</t>
  </si>
  <si>
    <t>TLMM_GPIO_LP_CFG83</t>
  </si>
  <si>
    <t>0x03953014</t>
  </si>
  <si>
    <t>TLMM_GPIO_CFG84</t>
  </si>
  <si>
    <t>0x03954000</t>
  </si>
  <si>
    <t>TLMM_GPIO_IN_OUT84</t>
  </si>
  <si>
    <t>0x03954004</t>
  </si>
  <si>
    <t>TLMM_GPIO_INTR_CFG84</t>
  </si>
  <si>
    <t>0x03954008</t>
  </si>
  <si>
    <t>TLMM_GPIO_INTR_STATUS84</t>
  </si>
  <si>
    <t>0x0395400C</t>
  </si>
  <si>
    <t>TLMM_GPIO_ID_STATUS84</t>
  </si>
  <si>
    <t>0x03954010</t>
  </si>
  <si>
    <t>TLMM_GPIO_LP_CFG84</t>
  </si>
  <si>
    <t>0x03954014</t>
  </si>
  <si>
    <t>TLMM_GPIO_CFG85</t>
  </si>
  <si>
    <t>0x03955000</t>
  </si>
  <si>
    <t>TLMM_GPIO_IN_OUT85</t>
  </si>
  <si>
    <t>0x03955004</t>
  </si>
  <si>
    <t>TLMM_GPIO_INTR_CFG85</t>
  </si>
  <si>
    <t>0x03955008</t>
  </si>
  <si>
    <t>TLMM_GPIO_INTR_STATUS85</t>
  </si>
  <si>
    <t>0x0395500C</t>
  </si>
  <si>
    <t>TLMM_GPIO_ID_STATUS85</t>
  </si>
  <si>
    <t>0x03955010</t>
  </si>
  <si>
    <t>TLMM_GPIO_LP_CFG85</t>
  </si>
  <si>
    <t>0x03955014</t>
  </si>
  <si>
    <t>TLMM_GPIO_CFG86</t>
  </si>
  <si>
    <t>0x03956000</t>
  </si>
  <si>
    <t>TLMM_GPIO_IN_OUT86</t>
  </si>
  <si>
    <t>0x03956004</t>
  </si>
  <si>
    <t>TLMM_GPIO_INTR_CFG86</t>
  </si>
  <si>
    <t>0x03956008</t>
  </si>
  <si>
    <t>TLMM_GPIO_INTR_STATUS86</t>
  </si>
  <si>
    <t>0x0395600C</t>
  </si>
  <si>
    <t>TLMM_GPIO_ID_STATUS86</t>
  </si>
  <si>
    <t>0x03956010</t>
  </si>
  <si>
    <t>TLMM_GPIO_LP_CFG86</t>
  </si>
  <si>
    <t>0x03956014</t>
  </si>
  <si>
    <t>TLMM_GPIO_CFG88</t>
  </si>
  <si>
    <t>0x03958000</t>
  </si>
  <si>
    <t>0x00000008</t>
  </si>
  <si>
    <t>TLMM_GPIO_IN_OUT88</t>
  </si>
  <si>
    <t>0x03958004</t>
  </si>
  <si>
    <t>TLMM_GPIO_INTR_CFG88</t>
  </si>
  <si>
    <t>0x03958008</t>
  </si>
  <si>
    <t>TLMM_GPIO_INTR_STATUS88</t>
  </si>
  <si>
    <t>0x0395800C</t>
  </si>
  <si>
    <t>TLMM_GPIO_ID_STATUS88</t>
  </si>
  <si>
    <t>0x03958010</t>
  </si>
  <si>
    <t>TLMM_GPIO_LP_CFG88</t>
  </si>
  <si>
    <t>0x03958014</t>
  </si>
  <si>
    <t>TLMM_GPIO_CFG89</t>
  </si>
  <si>
    <t>0x03959000</t>
  </si>
  <si>
    <t>TLMM_GPIO_IN_OUT89</t>
  </si>
  <si>
    <t>0x03959004</t>
  </si>
  <si>
    <t>TLMM_GPIO_INTR_CFG89</t>
  </si>
  <si>
    <t>0x03959008</t>
  </si>
  <si>
    <t>TLMM_GPIO_INTR_STATUS89</t>
  </si>
  <si>
    <t>0x0395900C</t>
  </si>
  <si>
    <t>TLMM_GPIO_ID_STATUS89</t>
  </si>
  <si>
    <t>0x03959010</t>
  </si>
  <si>
    <t>TLMM_GPIO_LP_CFG89</t>
  </si>
  <si>
    <t>0x03959014</t>
  </si>
  <si>
    <t>TLMM_GPIO_CFG90</t>
  </si>
  <si>
    <t>0x0395A000</t>
  </si>
  <si>
    <t>TLMM_GPIO_IN_OUT90</t>
  </si>
  <si>
    <t>0x0395A004</t>
  </si>
  <si>
    <t>TLMM_GPIO_INTR_CFG90</t>
  </si>
  <si>
    <t>0x0395A008</t>
  </si>
  <si>
    <t>TLMM_GPIO_INTR_STATUS90</t>
  </si>
  <si>
    <t>0x0395A00C</t>
  </si>
  <si>
    <t>TLMM_GPIO_ID_STATUS90</t>
  </si>
  <si>
    <t>0x0395A010</t>
  </si>
  <si>
    <t>TLMM_GPIO_LP_CFG90</t>
  </si>
  <si>
    <t>0x0395A014</t>
  </si>
  <si>
    <t>TLMM_GPIO_CFG91</t>
  </si>
  <si>
    <t>0x0395B000</t>
  </si>
  <si>
    <t>TLMM_GPIO_IN_OUT91</t>
  </si>
  <si>
    <t>0x0395B004</t>
  </si>
  <si>
    <t>TLMM_GPIO_INTR_CFG91</t>
  </si>
  <si>
    <t>0x0395B008</t>
  </si>
  <si>
    <t>TLMM_GPIO_INTR_STATUS91</t>
  </si>
  <si>
    <t>0x0395B00C</t>
  </si>
  <si>
    <t>TLMM_GPIO_ID_STATUS91</t>
  </si>
  <si>
    <t>0x0395B010</t>
  </si>
  <si>
    <t>TLMM_GPIO_LP_CFG91</t>
  </si>
  <si>
    <t>0x0395B014</t>
  </si>
  <si>
    <t>TLMM_GPIO_CFG92</t>
  </si>
  <si>
    <t>0x0395C000</t>
  </si>
  <si>
    <t>TLMM_GPIO_IN_OUT92</t>
  </si>
  <si>
    <t>0x0395C004</t>
  </si>
  <si>
    <t>TLMM_GPIO_INTR_CFG92</t>
  </si>
  <si>
    <t>0x0395C008</t>
  </si>
  <si>
    <t>TLMM_GPIO_INTR_STATUS92</t>
  </si>
  <si>
    <t>0x0395C00C</t>
  </si>
  <si>
    <t>TLMM_GPIO_ID_STATUS92</t>
  </si>
  <si>
    <t>0x0395C010</t>
  </si>
  <si>
    <t>TLMM_GPIO_LP_CFG92</t>
  </si>
  <si>
    <t>0x0395C014</t>
  </si>
  <si>
    <t>TLMM_GPIO_CFG93</t>
  </si>
  <si>
    <t>0x0395D000</t>
  </si>
  <si>
    <t>TLMM_GPIO_IN_OUT93</t>
  </si>
  <si>
    <t>0x0395D004</t>
  </si>
  <si>
    <t>TLMM_GPIO_INTR_CFG93</t>
  </si>
  <si>
    <t>0x0395D008</t>
  </si>
  <si>
    <t>TLMM_GPIO_INTR_STATUS93</t>
  </si>
  <si>
    <t>0x0395D00C</t>
  </si>
  <si>
    <t>TLMM_GPIO_ID_STATUS93</t>
  </si>
  <si>
    <t>0x0395D010</t>
  </si>
  <si>
    <t>TLMM_GPIO_LP_CFG93</t>
  </si>
  <si>
    <t>0x0395D014</t>
  </si>
  <si>
    <t>TLMM_GPIO_CFG94</t>
  </si>
  <si>
    <t>0x0395E000</t>
  </si>
  <si>
    <t>TLMM_GPIO_IN_OUT94</t>
  </si>
  <si>
    <t>0x0395E004</t>
  </si>
  <si>
    <t>TLMM_GPIO_INTR_CFG94</t>
  </si>
  <si>
    <t>0x0395E008</t>
  </si>
  <si>
    <t>TLMM_GPIO_INTR_STATUS94</t>
  </si>
  <si>
    <t>0x0395E00C</t>
  </si>
  <si>
    <t>TLMM_GPIO_ID_STATUS94</t>
  </si>
  <si>
    <t>0x0395E010</t>
  </si>
  <si>
    <t>TLMM_GPIO_LP_CFG94</t>
  </si>
  <si>
    <t>0x0395E014</t>
  </si>
  <si>
    <t>TLMM_GPIO_CFG95</t>
  </si>
  <si>
    <t>0x0395F000</t>
  </si>
  <si>
    <t>TLMM_GPIO_IN_OUT95</t>
  </si>
  <si>
    <t>0x0395F004</t>
  </si>
  <si>
    <t>TLMM_GPIO_INTR_CFG95</t>
  </si>
  <si>
    <t>0x0395F008</t>
  </si>
  <si>
    <t>TLMM_GPIO_INTR_STATUS95</t>
  </si>
  <si>
    <t>0x0395F00C</t>
  </si>
  <si>
    <t>TLMM_GPIO_ID_STATUS95</t>
  </si>
  <si>
    <t>0x0395F010</t>
  </si>
  <si>
    <t>TLMM_GPIO_LP_CFG95</t>
  </si>
  <si>
    <t>0x0395F014</t>
  </si>
  <si>
    <t>TLMM_GPIO_CFG96</t>
  </si>
  <si>
    <t>0x03960000</t>
  </si>
  <si>
    <t>TLMM_GPIO_IN_OUT96</t>
  </si>
  <si>
    <t>0x03960004</t>
  </si>
  <si>
    <t>TLMM_GPIO_INTR_CFG96</t>
  </si>
  <si>
    <t>0x03960008</t>
  </si>
  <si>
    <t>TLMM_GPIO_INTR_STATUS96</t>
  </si>
  <si>
    <t>0x0396000C</t>
  </si>
  <si>
    <t>TLMM_GPIO_ID_STATUS96</t>
  </si>
  <si>
    <t>0x03960010</t>
  </si>
  <si>
    <t>TLMM_GPIO_LP_CFG96</t>
  </si>
  <si>
    <t>0x03960014</t>
  </si>
  <si>
    <t>TLMM_GPIO_CFG97</t>
  </si>
  <si>
    <t>0x03961000</t>
  </si>
  <si>
    <t>0x00000201</t>
  </si>
  <si>
    <t>TLMM_GPIO_IN_OUT97</t>
  </si>
  <si>
    <t>0x03961004</t>
  </si>
  <si>
    <t>TLMM_GPIO_INTR_CFG97</t>
  </si>
  <si>
    <t>0x03961008</t>
  </si>
  <si>
    <t>TLMM_GPIO_INTR_STATUS97</t>
  </si>
  <si>
    <t>0x0396100C</t>
  </si>
  <si>
    <t>TLMM_GPIO_ID_STATUS97</t>
  </si>
  <si>
    <t>0x03961010</t>
  </si>
  <si>
    <t>TLMM_GPIO_LP_CFG97</t>
  </si>
  <si>
    <t>0x03961014</t>
  </si>
  <si>
    <t>TLMM_GPIO_CFG102</t>
  </si>
  <si>
    <t>0x03966000</t>
  </si>
  <si>
    <t>TLMM_GPIO_IN_OUT102</t>
  </si>
  <si>
    <t>0x03966004</t>
  </si>
  <si>
    <t>TLMM_GPIO_INTR_CFG102</t>
  </si>
  <si>
    <t>0x03966008</t>
  </si>
  <si>
    <t>TLMM_GPIO_INTR_STATUS102</t>
  </si>
  <si>
    <t>0x0396600C</t>
  </si>
  <si>
    <t>TLMM_GPIO_ID_STATUS102</t>
  </si>
  <si>
    <t>0x03966010</t>
  </si>
  <si>
    <t>TLMM_GPIO_LP_CFG102</t>
  </si>
  <si>
    <t>0x03966014</t>
  </si>
  <si>
    <t>TLMM_GPIO_CFG103</t>
  </si>
  <si>
    <t>0x03967000</t>
  </si>
  <si>
    <t>TLMM_GPIO_IN_OUT103</t>
  </si>
  <si>
    <t>0x03967004</t>
  </si>
  <si>
    <t>TLMM_GPIO_INTR_CFG103</t>
  </si>
  <si>
    <t>0x03967008</t>
  </si>
  <si>
    <t>TLMM_GPIO_INTR_STATUS103</t>
  </si>
  <si>
    <t>0x0396700C</t>
  </si>
  <si>
    <t>TLMM_GPIO_ID_STATUS103</t>
  </si>
  <si>
    <t>0x03967010</t>
  </si>
  <si>
    <t>TLMM_GPIO_LP_CFG103</t>
  </si>
  <si>
    <t>0x03967014</t>
  </si>
  <si>
    <t>TLMM_GPIO_CFG104</t>
  </si>
  <si>
    <t>0x03968000</t>
  </si>
  <si>
    <t>TLMM_GPIO_IN_OUT104</t>
  </si>
  <si>
    <t>0x03968004</t>
  </si>
  <si>
    <t>TLMM_GPIO_INTR_CFG104</t>
  </si>
  <si>
    <t>0x03968008</t>
  </si>
  <si>
    <t>TLMM_GPIO_INTR_STATUS104</t>
  </si>
  <si>
    <t>0x0396800C</t>
  </si>
  <si>
    <t>TLMM_GPIO_ID_STATUS104</t>
  </si>
  <si>
    <t>0x03968010</t>
  </si>
  <si>
    <t>TLMM_GPIO_LP_CFG104</t>
  </si>
  <si>
    <t>0x03968014</t>
  </si>
  <si>
    <t>TLMM_GPIO_CFG169</t>
  </si>
  <si>
    <t>0x039A9000</t>
  </si>
  <si>
    <t>TLMM_GPIO_IN_OUT169</t>
  </si>
  <si>
    <t>0x039A9004</t>
  </si>
  <si>
    <t>TLMM_GPIO_INTR_CFG169</t>
  </si>
  <si>
    <t>0x039A9008</t>
  </si>
  <si>
    <t>TLMM_GPIO_INTR_STATUS169</t>
  </si>
  <si>
    <t>0x039A900C</t>
  </si>
  <si>
    <t>TLMM_GPIO_ID_STATUS169</t>
  </si>
  <si>
    <t>0x039A9010</t>
  </si>
  <si>
    <t>TLMM_GPIO_LP_CFG169</t>
  </si>
  <si>
    <t>0x039A9014</t>
  </si>
  <si>
    <t>TLMM_GPIO_CFG170</t>
  </si>
  <si>
    <t>0x039AA000</t>
  </si>
  <si>
    <t>TLMM_GPIO_IN_OUT170</t>
  </si>
  <si>
    <t>0x039AA004</t>
  </si>
  <si>
    <t>TLMM_GPIO_INTR_CFG170</t>
  </si>
  <si>
    <t>0x039AA008</t>
  </si>
  <si>
    <t>TLMM_GPIO_INTR_STATUS170</t>
  </si>
  <si>
    <t>0x039AA00C</t>
  </si>
  <si>
    <t>TLMM_GPIO_ID_STATUS170</t>
  </si>
  <si>
    <t>0x039AA010</t>
  </si>
  <si>
    <t>TLMM_GPIO_LP_CFG170</t>
  </si>
  <si>
    <t>0x039AA014</t>
  </si>
  <si>
    <t>TLMM_GPIO_CFG171</t>
  </si>
  <si>
    <t>0x039AB000</t>
  </si>
  <si>
    <t>TLMM_GPIO_IN_OUT171</t>
  </si>
  <si>
    <t>0x039AB004</t>
  </si>
  <si>
    <t>TLMM_GPIO_INTR_CFG171</t>
  </si>
  <si>
    <t>0x039AB008</t>
  </si>
  <si>
    <t>TLMM_GPIO_INTR_STATUS171</t>
  </si>
  <si>
    <t>0x039AB00C</t>
  </si>
  <si>
    <t>TLMM_GPIO_ID_STATUS171</t>
  </si>
  <si>
    <t>0x039AB010</t>
  </si>
  <si>
    <t>TLMM_GPIO_LP_CFG171</t>
  </si>
  <si>
    <t>0x039AB014</t>
  </si>
  <si>
    <t>TLMM_GPIO_CFG172</t>
  </si>
  <si>
    <t>0x039AC000</t>
  </si>
  <si>
    <t>TLMM_GPIO_IN_OUT172</t>
  </si>
  <si>
    <t>0x039AC004</t>
  </si>
  <si>
    <t>TLMM_GPIO_INTR_CFG172</t>
  </si>
  <si>
    <t>0x039AC008</t>
  </si>
  <si>
    <t>TLMM_GPIO_INTR_STATUS172</t>
  </si>
  <si>
    <t>0x039AC00C</t>
  </si>
  <si>
    <t>TLMM_GPIO_ID_STATUS172</t>
  </si>
  <si>
    <t>0x039AC010</t>
  </si>
  <si>
    <t>TLMM_GPIO_LP_CFG172</t>
  </si>
  <si>
    <t>0x039AC014</t>
  </si>
  <si>
    <t>TLMM_GPIO_CFG173</t>
  </si>
  <si>
    <t>0x039AD000</t>
  </si>
  <si>
    <t>TLMM_GPIO_IN_OUT173</t>
  </si>
  <si>
    <t>0x039AD004</t>
  </si>
  <si>
    <t>TLMM_GPIO_INTR_CFG173</t>
  </si>
  <si>
    <t>0x039AD008</t>
  </si>
  <si>
    <t>TLMM_GPIO_INTR_STATUS173</t>
  </si>
  <si>
    <t>0x039AD00C</t>
  </si>
  <si>
    <t>TLMM_GPIO_ID_STATUS173</t>
  </si>
  <si>
    <t>0x039AD010</t>
  </si>
  <si>
    <t>TLMM_GPIO_LP_CFG173</t>
  </si>
  <si>
    <t>0x039AD014</t>
  </si>
  <si>
    <t>TLMM_GPIO_CFG174</t>
  </si>
  <si>
    <t>0x039AE000</t>
  </si>
  <si>
    <t>TLMM_GPIO_IN_OUT174</t>
  </si>
  <si>
    <t>0x039AE004</t>
  </si>
  <si>
    <t>TLMM_GPIO_INTR_CFG174</t>
  </si>
  <si>
    <t>0x039AE008</t>
  </si>
  <si>
    <t>TLMM_GPIO_INTR_STATUS174</t>
  </si>
  <si>
    <t>0x039AE00C</t>
  </si>
  <si>
    <t>TLMM_GPIO_ID_STATUS174</t>
  </si>
  <si>
    <t>0x039AE010</t>
  </si>
  <si>
    <t>TLMM_GPIO_LP_CFG174</t>
  </si>
  <si>
    <t>0x039AE014</t>
  </si>
  <si>
    <t>0x00000BDB</t>
  </si>
  <si>
    <t>TLMM_GPIO_QUP_I3C_8_MODE</t>
  </si>
  <si>
    <t>0x039B6000</t>
  </si>
  <si>
    <t>TLMM_GPIO_QUP_I3C_9_MODE</t>
  </si>
  <si>
    <t>0x039B7000</t>
  </si>
  <si>
    <t>0x00000100</t>
  </si>
  <si>
    <t>TLMM_GPIO_CFG0</t>
  </si>
  <si>
    <t>0x03D00000</t>
  </si>
  <si>
    <t>TLMM_GPIO_IN_OUT0</t>
  </si>
  <si>
    <t>0x03D00004</t>
  </si>
  <si>
    <t>TLMM_GPIO_INTR_CFG0</t>
  </si>
  <si>
    <t>0x03D00008</t>
  </si>
  <si>
    <t>TLMM_GPIO_INTR_STATUS0</t>
  </si>
  <si>
    <t>0x03D0000C</t>
  </si>
  <si>
    <t>TLMM_GPIO_ID_STATUS0</t>
  </si>
  <si>
    <t>0x03D00010</t>
  </si>
  <si>
    <t>TLMM_GPIO_LP_CFG0</t>
  </si>
  <si>
    <t>0x03D00014</t>
  </si>
  <si>
    <t>TLMM_GPIO_CFG1</t>
  </si>
  <si>
    <t>0x03D01000</t>
  </si>
  <si>
    <t>TLMM_GPIO_IN_OUT1</t>
  </si>
  <si>
    <t>0x03D01004</t>
  </si>
  <si>
    <t>TLMM_GPIO_INTR_CFG1</t>
  </si>
  <si>
    <t>0x03D01008</t>
  </si>
  <si>
    <t>TLMM_GPIO_INTR_STATUS1</t>
  </si>
  <si>
    <t>0x03D0100C</t>
  </si>
  <si>
    <t>TLMM_GPIO_ID_STATUS1</t>
  </si>
  <si>
    <t>0x03D01010</t>
  </si>
  <si>
    <t>TLMM_GPIO_LP_CFG1</t>
  </si>
  <si>
    <t>0x03D01014</t>
  </si>
  <si>
    <t>TLMM_GPIO_CFG2</t>
  </si>
  <si>
    <t>0x03D02000</t>
  </si>
  <si>
    <t>TLMM_GPIO_IN_OUT2</t>
  </si>
  <si>
    <t>0x03D02004</t>
  </si>
  <si>
    <t>TLMM_GPIO_INTR_CFG2</t>
  </si>
  <si>
    <t>0x03D02008</t>
  </si>
  <si>
    <t>TLMM_GPIO_INTR_STATUS2</t>
  </si>
  <si>
    <t>0x03D0200C</t>
  </si>
  <si>
    <t>TLMM_GPIO_ID_STATUS2</t>
  </si>
  <si>
    <t>0x03D02010</t>
  </si>
  <si>
    <t>TLMM_GPIO_LP_CFG2</t>
  </si>
  <si>
    <t>0x03D02014</t>
  </si>
  <si>
    <t>TLMM_GPIO_CFG3</t>
  </si>
  <si>
    <t>0x03D03000</t>
  </si>
  <si>
    <t>TLMM_GPIO_IN_OUT3</t>
  </si>
  <si>
    <t>0x03D03004</t>
  </si>
  <si>
    <t>TLMM_GPIO_INTR_CFG3</t>
  </si>
  <si>
    <t>0x03D03008</t>
  </si>
  <si>
    <t>TLMM_GPIO_INTR_STATUS3</t>
  </si>
  <si>
    <t>0x03D0300C</t>
  </si>
  <si>
    <t>TLMM_GPIO_ID_STATUS3</t>
  </si>
  <si>
    <t>0x03D03010</t>
  </si>
  <si>
    <t>TLMM_GPIO_LP_CFG3</t>
  </si>
  <si>
    <t>0x03D03014</t>
  </si>
  <si>
    <t>TLMM_GPIO_CFG4</t>
  </si>
  <si>
    <t>0x03D04000</t>
  </si>
  <si>
    <t>TLMM_GPIO_IN_OUT4</t>
  </si>
  <si>
    <t>0x03D04004</t>
  </si>
  <si>
    <t>TLMM_GPIO_INTR_CFG4</t>
  </si>
  <si>
    <t>0x03D04008</t>
  </si>
  <si>
    <t>TLMM_GPIO_INTR_STATUS4</t>
  </si>
  <si>
    <t>0x03D0400C</t>
  </si>
  <si>
    <t>TLMM_GPIO_ID_STATUS4</t>
  </si>
  <si>
    <t>0x03D04010</t>
  </si>
  <si>
    <t>TLMM_GPIO_LP_CFG4</t>
  </si>
  <si>
    <t>0x03D04014</t>
  </si>
  <si>
    <t>TLMM_GPIO_CFG5</t>
  </si>
  <si>
    <t>0x03D05000</t>
  </si>
  <si>
    <t>TLMM_GPIO_IN_OUT5</t>
  </si>
  <si>
    <t>0x03D05004</t>
  </si>
  <si>
    <t>TLMM_GPIO_INTR_CFG5</t>
  </si>
  <si>
    <t>0x03D05008</t>
  </si>
  <si>
    <t>TLMM_GPIO_INTR_STATUS5</t>
  </si>
  <si>
    <t>0x03D0500C</t>
  </si>
  <si>
    <t>TLMM_GPIO_ID_STATUS5</t>
  </si>
  <si>
    <t>0x03D05010</t>
  </si>
  <si>
    <t>TLMM_GPIO_LP_CFG5</t>
  </si>
  <si>
    <t>0x03D05014</t>
  </si>
  <si>
    <t>TLMM_GPIO_CFG6</t>
  </si>
  <si>
    <t>0x03D06000</t>
  </si>
  <si>
    <t>TLMM_GPIO_IN_OUT6</t>
  </si>
  <si>
    <t>0x03D06004</t>
  </si>
  <si>
    <t>TLMM_GPIO_INTR_CFG6</t>
  </si>
  <si>
    <t>0x03D06008</t>
  </si>
  <si>
    <t>TLMM_GPIO_INTR_STATUS6</t>
  </si>
  <si>
    <t>0x03D0600C</t>
  </si>
  <si>
    <t>TLMM_GPIO_ID_STATUS6</t>
  </si>
  <si>
    <t>0x03D06010</t>
  </si>
  <si>
    <t>TLMM_GPIO_LP_CFG6</t>
  </si>
  <si>
    <t>0x03D06014</t>
  </si>
  <si>
    <t>TLMM_GPIO_CFG7</t>
  </si>
  <si>
    <t>0x03D07000</t>
  </si>
  <si>
    <t>TLMM_GPIO_IN_OUT7</t>
  </si>
  <si>
    <t>0x03D07004</t>
  </si>
  <si>
    <t>TLMM_GPIO_INTR_CFG7</t>
  </si>
  <si>
    <t>0x03D07008</t>
  </si>
  <si>
    <t>TLMM_GPIO_INTR_STATUS7</t>
  </si>
  <si>
    <t>0x03D0700C</t>
  </si>
  <si>
    <t>TLMM_GPIO_ID_STATUS7</t>
  </si>
  <si>
    <t>0x03D07010</t>
  </si>
  <si>
    <t>TLMM_GPIO_LP_CFG7</t>
  </si>
  <si>
    <t>0x03D07014</t>
  </si>
  <si>
    <t>TLMM_GPIO_CFG38</t>
  </si>
  <si>
    <t>0x03D26000</t>
  </si>
  <si>
    <t>TLMM_GPIO_IN_OUT38</t>
  </si>
  <si>
    <t>0x03D26004</t>
  </si>
  <si>
    <t>TLMM_GPIO_INTR_CFG38</t>
  </si>
  <si>
    <t>0x03D26008</t>
  </si>
  <si>
    <t>TLMM_GPIO_INTR_STATUS38</t>
  </si>
  <si>
    <t>0x03D2600C</t>
  </si>
  <si>
    <t>TLMM_GPIO_ID_STATUS38</t>
  </si>
  <si>
    <t>0x03D26010</t>
  </si>
  <si>
    <t>TLMM_GPIO_LP_CFG38</t>
  </si>
  <si>
    <t>0x03D26014</t>
  </si>
  <si>
    <t>TLMM_GPIO_CFG51</t>
  </si>
  <si>
    <t>0x03D33000</t>
  </si>
  <si>
    <t>TLMM_GPIO_IN_OUT51</t>
  </si>
  <si>
    <t>0x03D33004</t>
  </si>
  <si>
    <t>TLMM_GPIO_INTR_CFG51</t>
  </si>
  <si>
    <t>0x03D33008</t>
  </si>
  <si>
    <t>TLMM_GPIO_INTR_STATUS51</t>
  </si>
  <si>
    <t>0x03D3300C</t>
  </si>
  <si>
    <t>TLMM_GPIO_ID_STATUS51</t>
  </si>
  <si>
    <t>0x03D33010</t>
  </si>
  <si>
    <t>TLMM_GPIO_LP_CFG51</t>
  </si>
  <si>
    <t>0x03D33014</t>
  </si>
  <si>
    <t>TLMM_GPIO_CFG52</t>
  </si>
  <si>
    <t>0x03D34000</t>
  </si>
  <si>
    <t>TLMM_GPIO_IN_OUT52</t>
  </si>
  <si>
    <t>0x03D34004</t>
  </si>
  <si>
    <t>TLMM_GPIO_INTR_CFG52</t>
  </si>
  <si>
    <t>0x03D34008</t>
  </si>
  <si>
    <t>TLMM_GPIO_INTR_STATUS52</t>
  </si>
  <si>
    <t>0x03D3400C</t>
  </si>
  <si>
    <t>TLMM_GPIO_ID_STATUS52</t>
  </si>
  <si>
    <t>0x03D34010</t>
  </si>
  <si>
    <t>TLMM_GPIO_LP_CFG52</t>
  </si>
  <si>
    <t>0x03D34014</t>
  </si>
  <si>
    <t>TLMM_GPIO_CFG53</t>
  </si>
  <si>
    <t>0x03D35000</t>
  </si>
  <si>
    <t>TLMM_GPIO_IN_OUT53</t>
  </si>
  <si>
    <t>0x03D35004</t>
  </si>
  <si>
    <t>TLMM_GPIO_INTR_CFG53</t>
  </si>
  <si>
    <t>0x03D35008</t>
  </si>
  <si>
    <t>TLMM_GPIO_INTR_STATUS53</t>
  </si>
  <si>
    <t>0x03D3500C</t>
  </si>
  <si>
    <t>TLMM_GPIO_ID_STATUS53</t>
  </si>
  <si>
    <t>0x03D35010</t>
  </si>
  <si>
    <t>TLMM_GPIO_LP_CFG53</t>
  </si>
  <si>
    <t>0x03D35014</t>
  </si>
  <si>
    <t>TLMM_GPIO_CFG54</t>
  </si>
  <si>
    <t>0x03D36000</t>
  </si>
  <si>
    <t>TLMM_GPIO_IN_OUT54</t>
  </si>
  <si>
    <t>0x03D36004</t>
  </si>
  <si>
    <t>TLMM_GPIO_INTR_CFG54</t>
  </si>
  <si>
    <t>0x03D36008</t>
  </si>
  <si>
    <t>TLMM_GPIO_INTR_STATUS54</t>
  </si>
  <si>
    <t>0x03D3600C</t>
  </si>
  <si>
    <t>TLMM_GPIO_ID_STATUS54</t>
  </si>
  <si>
    <t>0x03D36010</t>
  </si>
  <si>
    <t>TLMM_GPIO_LP_CFG54</t>
  </si>
  <si>
    <t>0x03D36014</t>
  </si>
  <si>
    <t>TLMM_GPIO_CFG55</t>
  </si>
  <si>
    <t>0x03D37000</t>
  </si>
  <si>
    <t>TLMM_GPIO_IN_OUT55</t>
  </si>
  <si>
    <t>0x03D37004</t>
  </si>
  <si>
    <t>TLMM_GPIO_INTR_CFG55</t>
  </si>
  <si>
    <t>0x03D37008</t>
  </si>
  <si>
    <t>TLMM_GPIO_INTR_STATUS55</t>
  </si>
  <si>
    <t>0x03D3700C</t>
  </si>
  <si>
    <t>TLMM_GPIO_ID_STATUS55</t>
  </si>
  <si>
    <t>0x03D37010</t>
  </si>
  <si>
    <t>TLMM_GPIO_LP_CFG55</t>
  </si>
  <si>
    <t>0x03D37014</t>
  </si>
  <si>
    <t>TLMM_GPIO_CFG56</t>
  </si>
  <si>
    <t>0x03D38000</t>
  </si>
  <si>
    <t>TLMM_GPIO_IN_OUT56</t>
  </si>
  <si>
    <t>0x03D38004</t>
  </si>
  <si>
    <t>TLMM_GPIO_INTR_CFG56</t>
  </si>
  <si>
    <t>0x03D38008</t>
  </si>
  <si>
    <t>TLMM_GPIO_INTR_STATUS56</t>
  </si>
  <si>
    <t>0x03D3800C</t>
  </si>
  <si>
    <t>TLMM_GPIO_ID_STATUS56</t>
  </si>
  <si>
    <t>0x03D38010</t>
  </si>
  <si>
    <t>TLMM_GPIO_LP_CFG56</t>
  </si>
  <si>
    <t>0x03D38014</t>
  </si>
  <si>
    <t>TLMM_GPIO_CFG57</t>
  </si>
  <si>
    <t>0x03D39000</t>
  </si>
  <si>
    <t>TLMM_GPIO_IN_OUT57</t>
  </si>
  <si>
    <t>0x03D39004</t>
  </si>
  <si>
    <t>TLMM_GPIO_INTR_CFG57</t>
  </si>
  <si>
    <t>0x03D39008</t>
  </si>
  <si>
    <t>TLMM_GPIO_INTR_STATUS57</t>
  </si>
  <si>
    <t>0x03D3900C</t>
  </si>
  <si>
    <t>TLMM_GPIO_ID_STATUS57</t>
  </si>
  <si>
    <t>0x03D39010</t>
  </si>
  <si>
    <t>TLMM_GPIO_LP_CFG57</t>
  </si>
  <si>
    <t>0x03D39014</t>
  </si>
  <si>
    <t>TLMM_GPIO_CFG58</t>
  </si>
  <si>
    <t>0x03D3A000</t>
  </si>
  <si>
    <t>0x00000200</t>
  </si>
  <si>
    <t>TLMM_GPIO_IN_OUT58</t>
  </si>
  <si>
    <t>0x03D3A004</t>
  </si>
  <si>
    <t>TLMM_GPIO_INTR_CFG58</t>
  </si>
  <si>
    <t>0x03D3A008</t>
  </si>
  <si>
    <t>TLMM_GPIO_INTR_STATUS58</t>
  </si>
  <si>
    <t>0x03D3A00C</t>
  </si>
  <si>
    <t>TLMM_GPIO_ID_STATUS58</t>
  </si>
  <si>
    <t>0x03D3A010</t>
  </si>
  <si>
    <t>TLMM_GPIO_LP_CFG58</t>
  </si>
  <si>
    <t>0x03D3A014</t>
  </si>
  <si>
    <t>TLMM_GPIO_CFG59</t>
  </si>
  <si>
    <t>0x03D3B000</t>
  </si>
  <si>
    <t>TLMM_GPIO_IN_OUT59</t>
  </si>
  <si>
    <t>0x03D3B004</t>
  </si>
  <si>
    <t>TLMM_GPIO_INTR_CFG59</t>
  </si>
  <si>
    <t>0x03D3B008</t>
  </si>
  <si>
    <t>TLMM_GPIO_INTR_STATUS59</t>
  </si>
  <si>
    <t>0x03D3B00C</t>
  </si>
  <si>
    <t>TLMM_GPIO_ID_STATUS59</t>
  </si>
  <si>
    <t>0x03D3B010</t>
  </si>
  <si>
    <t>TLMM_GPIO_LP_CFG59</t>
  </si>
  <si>
    <t>0x03D3B014</t>
  </si>
  <si>
    <t>TLMM_GPIO_CFG60</t>
  </si>
  <si>
    <t>0x03D3C000</t>
  </si>
  <si>
    <t>TLMM_GPIO_IN_OUT60</t>
  </si>
  <si>
    <t>0x03D3C004</t>
  </si>
  <si>
    <t>TLMM_GPIO_INTR_CFG60</t>
  </si>
  <si>
    <t>0x03D3C008</t>
  </si>
  <si>
    <t>TLMM_GPIO_INTR_STATUS60</t>
  </si>
  <si>
    <t>0x03D3C00C</t>
  </si>
  <si>
    <t>TLMM_GPIO_ID_STATUS60</t>
  </si>
  <si>
    <t>0x03D3C010</t>
  </si>
  <si>
    <t>TLMM_GPIO_LP_CFG60</t>
  </si>
  <si>
    <t>0x03D3C014</t>
  </si>
  <si>
    <t>TLMM_GPIO_CFG61</t>
  </si>
  <si>
    <t>0x03D3D000</t>
  </si>
  <si>
    <t>TLMM_GPIO_IN_OUT61</t>
  </si>
  <si>
    <t>0x03D3D004</t>
  </si>
  <si>
    <t>TLMM_GPIO_INTR_CFG61</t>
  </si>
  <si>
    <t>0x03D3D008</t>
  </si>
  <si>
    <t>TLMM_GPIO_INTR_STATUS61</t>
  </si>
  <si>
    <t>0x03D3D00C</t>
  </si>
  <si>
    <t>TLMM_GPIO_ID_STATUS61</t>
  </si>
  <si>
    <t>0x03D3D010</t>
  </si>
  <si>
    <t>TLMM_GPIO_LP_CFG61</t>
  </si>
  <si>
    <t>0x03D3D014</t>
  </si>
  <si>
    <t>TLMM_GPIO_CFG62</t>
  </si>
  <si>
    <t>0x03D3E000</t>
  </si>
  <si>
    <t>TLMM_GPIO_IN_OUT62</t>
  </si>
  <si>
    <t>0x03D3E004</t>
  </si>
  <si>
    <t>TLMM_GPIO_INTR_CFG62</t>
  </si>
  <si>
    <t>0x03D3E008</t>
  </si>
  <si>
    <t>TLMM_GPIO_INTR_STATUS62</t>
  </si>
  <si>
    <t>0x03D3E00C</t>
  </si>
  <si>
    <t>TLMM_GPIO_ID_STATUS62</t>
  </si>
  <si>
    <t>0x03D3E010</t>
  </si>
  <si>
    <t>TLMM_GPIO_LP_CFG62</t>
  </si>
  <si>
    <t>0x03D3E014</t>
  </si>
  <si>
    <t>TLMM_GPIO_CFG63</t>
  </si>
  <si>
    <t>0x03D3F000</t>
  </si>
  <si>
    <t>TLMM_GPIO_IN_OUT63</t>
  </si>
  <si>
    <t>0x03D3F004</t>
  </si>
  <si>
    <t>TLMM_GPIO_INTR_CFG63</t>
  </si>
  <si>
    <t>0x03D3F008</t>
  </si>
  <si>
    <t>TLMM_GPIO_INTR_STATUS63</t>
  </si>
  <si>
    <t>0x03D3F00C</t>
  </si>
  <si>
    <t>TLMM_GPIO_ID_STATUS63</t>
  </si>
  <si>
    <t>0x03D3F010</t>
  </si>
  <si>
    <t>TLMM_GPIO_LP_CFG63</t>
  </si>
  <si>
    <t>0x03D3F014</t>
  </si>
  <si>
    <t>TLMM_GPIO_CFG64</t>
  </si>
  <si>
    <t>0x03D40000</t>
  </si>
  <si>
    <t>TLMM_GPIO_IN_OUT64</t>
  </si>
  <si>
    <t>0x03D40004</t>
  </si>
  <si>
    <t>TLMM_GPIO_INTR_CFG64</t>
  </si>
  <si>
    <t>0x03D40008</t>
  </si>
  <si>
    <t>TLMM_GPIO_INTR_STATUS64</t>
  </si>
  <si>
    <t>0x03D4000C</t>
  </si>
  <si>
    <t>TLMM_GPIO_ID_STATUS64</t>
  </si>
  <si>
    <t>0x03D40010</t>
  </si>
  <si>
    <t>TLMM_GPIO_LP_CFG64</t>
  </si>
  <si>
    <t>0x03D40014</t>
  </si>
  <si>
    <t>TLMM_GPIO_CFG65</t>
  </si>
  <si>
    <t>0x03D41000</t>
  </si>
  <si>
    <t>TLMM_GPIO_IN_OUT65</t>
  </si>
  <si>
    <t>0x03D41004</t>
  </si>
  <si>
    <t>TLMM_GPIO_INTR_CFG65</t>
  </si>
  <si>
    <t>0x03D41008</t>
  </si>
  <si>
    <t>TLMM_GPIO_INTR_STATUS65</t>
  </si>
  <si>
    <t>0x03D4100C</t>
  </si>
  <si>
    <t>TLMM_GPIO_ID_STATUS65</t>
  </si>
  <si>
    <t>0x03D41010</t>
  </si>
  <si>
    <t>TLMM_GPIO_LP_CFG65</t>
  </si>
  <si>
    <t>0x03D41014</t>
  </si>
  <si>
    <t>TLMM_GPIO_CFG66</t>
  </si>
  <si>
    <t>0x03D42000</t>
  </si>
  <si>
    <t>TLMM_GPIO_IN_OUT66</t>
  </si>
  <si>
    <t>0x03D42004</t>
  </si>
  <si>
    <t>TLMM_GPIO_INTR_CFG66</t>
  </si>
  <si>
    <t>0x03D42008</t>
  </si>
  <si>
    <t>TLMM_GPIO_INTR_STATUS66</t>
  </si>
  <si>
    <t>0x03D4200C</t>
  </si>
  <si>
    <t>TLMM_GPIO_ID_STATUS66</t>
  </si>
  <si>
    <t>0x03D42010</t>
  </si>
  <si>
    <t>TLMM_GPIO_LP_CFG66</t>
  </si>
  <si>
    <t>0x03D42014</t>
  </si>
  <si>
    <t>TLMM_GPIO_CFG67</t>
  </si>
  <si>
    <t>0x03D43000</t>
  </si>
  <si>
    <t>TLMM_GPIO_IN_OUT67</t>
  </si>
  <si>
    <t>0x03D43004</t>
  </si>
  <si>
    <t>TLMM_GPIO_INTR_CFG67</t>
  </si>
  <si>
    <t>0x03D43008</t>
  </si>
  <si>
    <t>TLMM_GPIO_INTR_STATUS67</t>
  </si>
  <si>
    <t>0x03D4300C</t>
  </si>
  <si>
    <t>TLMM_GPIO_ID_STATUS67</t>
  </si>
  <si>
    <t>0x03D43010</t>
  </si>
  <si>
    <t>TLMM_GPIO_LP_CFG67</t>
  </si>
  <si>
    <t>0x03D43014</t>
  </si>
  <si>
    <t>TLMM_GPIO_CFG68</t>
  </si>
  <si>
    <t>0x03D44000</t>
  </si>
  <si>
    <t>TLMM_GPIO_IN_OUT68</t>
  </si>
  <si>
    <t>0x03D44004</t>
  </si>
  <si>
    <t>TLMM_GPIO_INTR_CFG68</t>
  </si>
  <si>
    <t>0x03D44008</t>
  </si>
  <si>
    <t>TLMM_GPIO_INTR_STATUS68</t>
  </si>
  <si>
    <t>0x03D4400C</t>
  </si>
  <si>
    <t>TLMM_GPIO_ID_STATUS68</t>
  </si>
  <si>
    <t>0x03D44010</t>
  </si>
  <si>
    <t>TLMM_GPIO_LP_CFG68</t>
  </si>
  <si>
    <t>0x03D44014</t>
  </si>
  <si>
    <t>TLMM_GPIO_CFG69</t>
  </si>
  <si>
    <t>0x03D45000</t>
  </si>
  <si>
    <t>TLMM_GPIO_IN_OUT69</t>
  </si>
  <si>
    <t>0x03D45004</t>
  </si>
  <si>
    <t>TLMM_GPIO_INTR_CFG69</t>
  </si>
  <si>
    <t>0x03D45008</t>
  </si>
  <si>
    <t>TLMM_GPIO_INTR_STATUS69</t>
  </si>
  <si>
    <t>0x03D4500C</t>
  </si>
  <si>
    <t>TLMM_GPIO_ID_STATUS69</t>
  </si>
  <si>
    <t>0x03D45010</t>
  </si>
  <si>
    <t>TLMM_GPIO_LP_CFG69</t>
  </si>
  <si>
    <t>0x03D45014</t>
  </si>
  <si>
    <t>TLMM_GPIO_CFG70</t>
  </si>
  <si>
    <t>0x03D46000</t>
  </si>
  <si>
    <t>TLMM_GPIO_IN_OUT70</t>
  </si>
  <si>
    <t>0x03D46004</t>
  </si>
  <si>
    <t>TLMM_GPIO_INTR_CFG70</t>
  </si>
  <si>
    <t>0x03D46008</t>
  </si>
  <si>
    <t>TLMM_GPIO_INTR_STATUS70</t>
  </si>
  <si>
    <t>0x03D4600C</t>
  </si>
  <si>
    <t>TLMM_GPIO_ID_STATUS70</t>
  </si>
  <si>
    <t>0x03D46010</t>
  </si>
  <si>
    <t>TLMM_GPIO_LP_CFG70</t>
  </si>
  <si>
    <t>0x03D46014</t>
  </si>
  <si>
    <t>TLMM_GPIO_CFG71</t>
  </si>
  <si>
    <t>0x03D47000</t>
  </si>
  <si>
    <t>TLMM_GPIO_IN_OUT71</t>
  </si>
  <si>
    <t>0x03D47004</t>
  </si>
  <si>
    <t>TLMM_GPIO_INTR_CFG71</t>
  </si>
  <si>
    <t>0x03D47008</t>
  </si>
  <si>
    <t>TLMM_GPIO_INTR_STATUS71</t>
  </si>
  <si>
    <t>0x03D4700C</t>
  </si>
  <si>
    <t>TLMM_GPIO_ID_STATUS71</t>
  </si>
  <si>
    <t>0x03D47010</t>
  </si>
  <si>
    <t>TLMM_GPIO_LP_CFG71</t>
  </si>
  <si>
    <t>0x03D47014</t>
  </si>
  <si>
    <t>TLMM_GPIO_CFG72</t>
  </si>
  <si>
    <t>0x03D48000</t>
  </si>
  <si>
    <t>TLMM_GPIO_IN_OUT72</t>
  </si>
  <si>
    <t>0x03D48004</t>
  </si>
  <si>
    <t>TLMM_GPIO_INTR_CFG72</t>
  </si>
  <si>
    <t>0x03D48008</t>
  </si>
  <si>
    <t>TLMM_GPIO_INTR_STATUS72</t>
  </si>
  <si>
    <t>0x03D4800C</t>
  </si>
  <si>
    <t>TLMM_GPIO_ID_STATUS72</t>
  </si>
  <si>
    <t>0x03D48010</t>
  </si>
  <si>
    <t>TLMM_GPIO_LP_CFG72</t>
  </si>
  <si>
    <t>0x03D48014</t>
  </si>
  <si>
    <t>TLMM_GPIO_CFG73</t>
  </si>
  <si>
    <t>0x03D49000</t>
  </si>
  <si>
    <t>TLMM_GPIO_IN_OUT73</t>
  </si>
  <si>
    <t>0x03D49004</t>
  </si>
  <si>
    <t>TLMM_GPIO_INTR_CFG73</t>
  </si>
  <si>
    <t>0x03D49008</t>
  </si>
  <si>
    <t>TLMM_GPIO_INTR_STATUS73</t>
  </si>
  <si>
    <t>0x03D4900C</t>
  </si>
  <si>
    <t>TLMM_GPIO_ID_STATUS73</t>
  </si>
  <si>
    <t>0x03D49010</t>
  </si>
  <si>
    <t>TLMM_GPIO_LP_CFG73</t>
  </si>
  <si>
    <t>0x03D49014</t>
  </si>
  <si>
    <t>TLMM_GPIO_CFG74</t>
  </si>
  <si>
    <t>0x03D4A000</t>
  </si>
  <si>
    <t>TLMM_GPIO_IN_OUT74</t>
  </si>
  <si>
    <t>0x03D4A004</t>
  </si>
  <si>
    <t>TLMM_GPIO_INTR_CFG74</t>
  </si>
  <si>
    <t>0x03D4A008</t>
  </si>
  <si>
    <t>TLMM_GPIO_INTR_STATUS74</t>
  </si>
  <si>
    <t>0x03D4A00C</t>
  </si>
  <si>
    <t>TLMM_GPIO_ID_STATUS74</t>
  </si>
  <si>
    <t>0x03D4A010</t>
  </si>
  <si>
    <t>TLMM_GPIO_LP_CFG74</t>
  </si>
  <si>
    <t>0x03D4A014</t>
  </si>
  <si>
    <t>TLMM_GPIO_CFG75</t>
  </si>
  <si>
    <t>0x03D4B000</t>
  </si>
  <si>
    <t>TLMM_GPIO_IN_OUT75</t>
  </si>
  <si>
    <t>0x03D4B004</t>
  </si>
  <si>
    <t>TLMM_GPIO_INTR_CFG75</t>
  </si>
  <si>
    <t>0x03D4B008</t>
  </si>
  <si>
    <t>TLMM_GPIO_INTR_STATUS75</t>
  </si>
  <si>
    <t>0x03D4B00C</t>
  </si>
  <si>
    <t>TLMM_GPIO_ID_STATUS75</t>
  </si>
  <si>
    <t>0x03D4B010</t>
  </si>
  <si>
    <t>TLMM_GPIO_LP_CFG75</t>
  </si>
  <si>
    <t>0x03D4B014</t>
  </si>
  <si>
    <t>TLMM_GPIO_CFG76</t>
  </si>
  <si>
    <t>0x03D4C000</t>
  </si>
  <si>
    <t>TLMM_GPIO_IN_OUT76</t>
  </si>
  <si>
    <t>0x03D4C004</t>
  </si>
  <si>
    <t>TLMM_GPIO_INTR_CFG76</t>
  </si>
  <si>
    <t>0x03D4C008</t>
  </si>
  <si>
    <t>TLMM_GPIO_INTR_STATUS76</t>
  </si>
  <si>
    <t>0x03D4C00C</t>
  </si>
  <si>
    <t>TLMM_GPIO_ID_STATUS76</t>
  </si>
  <si>
    <t>0x03D4C010</t>
  </si>
  <si>
    <t>TLMM_GPIO_LP_CFG76</t>
  </si>
  <si>
    <t>0x03D4C014</t>
  </si>
  <si>
    <t>TLMM_GPIO_CFG77</t>
  </si>
  <si>
    <t>0x03D4D000</t>
  </si>
  <si>
    <t>TLMM_GPIO_IN_OUT77</t>
  </si>
  <si>
    <t>0x03D4D004</t>
  </si>
  <si>
    <t>TLMM_GPIO_INTR_CFG77</t>
  </si>
  <si>
    <t>0x03D4D008</t>
  </si>
  <si>
    <t>TLMM_GPIO_INTR_STATUS77</t>
  </si>
  <si>
    <t>0x03D4D00C</t>
  </si>
  <si>
    <t>TLMM_GPIO_ID_STATUS77</t>
  </si>
  <si>
    <t>0x03D4D010</t>
  </si>
  <si>
    <t>TLMM_GPIO_LP_CFG77</t>
  </si>
  <si>
    <t>0x03D4D014</t>
  </si>
  <si>
    <t>TLMM_GPIO_CFG78</t>
  </si>
  <si>
    <t>0x03D4E000</t>
  </si>
  <si>
    <t>TLMM_GPIO_IN_OUT78</t>
  </si>
  <si>
    <t>0x03D4E004</t>
  </si>
  <si>
    <t>TLMM_GPIO_INTR_CFG78</t>
  </si>
  <si>
    <t>0x03D4E008</t>
  </si>
  <si>
    <t>TLMM_GPIO_INTR_STATUS78</t>
  </si>
  <si>
    <t>0x03D4E00C</t>
  </si>
  <si>
    <t>TLMM_GPIO_ID_STATUS78</t>
  </si>
  <si>
    <t>0x03D4E010</t>
  </si>
  <si>
    <t>TLMM_GPIO_LP_CFG78</t>
  </si>
  <si>
    <t>0x03D4E014</t>
  </si>
  <si>
    <t>TLMM_GPIO_CFG79</t>
  </si>
  <si>
    <t>0x03D4F000</t>
  </si>
  <si>
    <t>TLMM_GPIO_IN_OUT79</t>
  </si>
  <si>
    <t>0x03D4F004</t>
  </si>
  <si>
    <t>TLMM_GPIO_INTR_CFG79</t>
  </si>
  <si>
    <t>0x03D4F008</t>
  </si>
  <si>
    <t>TLMM_GPIO_INTR_STATUS79</t>
  </si>
  <si>
    <t>0x03D4F00C</t>
  </si>
  <si>
    <t>TLMM_GPIO_ID_STATUS79</t>
  </si>
  <si>
    <t>0x03D4F010</t>
  </si>
  <si>
    <t>TLMM_GPIO_LP_CFG79</t>
  </si>
  <si>
    <t>0x03D4F014</t>
  </si>
  <si>
    <t>TLMM_GPIO_CFG80</t>
  </si>
  <si>
    <t>0x03D50000</t>
  </si>
  <si>
    <t>TLMM_GPIO_IN_OUT80</t>
  </si>
  <si>
    <t>0x03D50004</t>
  </si>
  <si>
    <t>TLMM_GPIO_INTR_CFG80</t>
  </si>
  <si>
    <t>0x03D50008</t>
  </si>
  <si>
    <t>TLMM_GPIO_INTR_STATUS80</t>
  </si>
  <si>
    <t>0x03D5000C</t>
  </si>
  <si>
    <t>TLMM_GPIO_ID_STATUS80</t>
  </si>
  <si>
    <t>0x03D50010</t>
  </si>
  <si>
    <t>TLMM_GPIO_LP_CFG80</t>
  </si>
  <si>
    <t>0x03D50014</t>
  </si>
  <si>
    <t>TLMM_GPIO_CFG81</t>
  </si>
  <si>
    <t>0x03D51000</t>
  </si>
  <si>
    <t>TLMM_GPIO_IN_OUT81</t>
  </si>
  <si>
    <t>0x03D51004</t>
  </si>
  <si>
    <t>TLMM_GPIO_INTR_CFG81</t>
  </si>
  <si>
    <t>0x03D51008</t>
  </si>
  <si>
    <t>TLMM_GPIO_INTR_STATUS81</t>
  </si>
  <si>
    <t>0x03D5100C</t>
  </si>
  <si>
    <t>TLMM_GPIO_ID_STATUS81</t>
  </si>
  <si>
    <t>0x03D51010</t>
  </si>
  <si>
    <t>TLMM_GPIO_LP_CFG81</t>
  </si>
  <si>
    <t>0x03D51014</t>
  </si>
  <si>
    <t>TLMM_GPIO_CFG82</t>
  </si>
  <si>
    <t>0x03D52000</t>
  </si>
  <si>
    <t>TLMM_GPIO_IN_OUT82</t>
  </si>
  <si>
    <t>0x03D52004</t>
  </si>
  <si>
    <t>TLMM_GPIO_INTR_CFG82</t>
  </si>
  <si>
    <t>0x03D52008</t>
  </si>
  <si>
    <t>TLMM_GPIO_INTR_STATUS82</t>
  </si>
  <si>
    <t>0x03D5200C</t>
  </si>
  <si>
    <t>TLMM_GPIO_ID_STATUS82</t>
  </si>
  <si>
    <t>0x03D52010</t>
  </si>
  <si>
    <t>TLMM_GPIO_LP_CFG82</t>
  </si>
  <si>
    <t>0x03D52014</t>
  </si>
  <si>
    <t>TLMM_GPIO_CFG98</t>
  </si>
  <si>
    <t>0x03D62000</t>
  </si>
  <si>
    <t>TLMM_GPIO_IN_OUT98</t>
  </si>
  <si>
    <t>0x03D62004</t>
  </si>
  <si>
    <t>TLMM_GPIO_INTR_CFG98</t>
  </si>
  <si>
    <t>0x03D62008</t>
  </si>
  <si>
    <t>TLMM_GPIO_INTR_STATUS98</t>
  </si>
  <si>
    <t>0x03D6200C</t>
  </si>
  <si>
    <t>TLMM_GPIO_ID_STATUS98</t>
  </si>
  <si>
    <t>0x03D62010</t>
  </si>
  <si>
    <t>TLMM_GPIO_LP_CFG98</t>
  </si>
  <si>
    <t>0x03D62014</t>
  </si>
  <si>
    <t>TLMM_GPIO_CFG99</t>
  </si>
  <si>
    <t>0x03D63000</t>
  </si>
  <si>
    <t>TLMM_GPIO_IN_OUT99</t>
  </si>
  <si>
    <t>0x03D63004</t>
  </si>
  <si>
    <t>TLMM_GPIO_INTR_CFG99</t>
  </si>
  <si>
    <t>0x03D63008</t>
  </si>
  <si>
    <t>TLMM_GPIO_INTR_STATUS99</t>
  </si>
  <si>
    <t>0x03D6300C</t>
  </si>
  <si>
    <t>TLMM_GPIO_ID_STATUS99</t>
  </si>
  <si>
    <t>0x03D63010</t>
  </si>
  <si>
    <t>TLMM_GPIO_LP_CFG99</t>
  </si>
  <si>
    <t>0x03D63014</t>
  </si>
  <si>
    <t>TLMM_GPIO_CFG100</t>
  </si>
  <si>
    <t>0x03D64000</t>
  </si>
  <si>
    <t>TLMM_GPIO_IN_OUT100</t>
  </si>
  <si>
    <t>0x03D64004</t>
  </si>
  <si>
    <t>TLMM_GPIO_INTR_CFG100</t>
  </si>
  <si>
    <t>0x03D64008</t>
  </si>
  <si>
    <t>TLMM_GPIO_INTR_STATUS100</t>
  </si>
  <si>
    <t>0x03D6400C</t>
  </si>
  <si>
    <t>TLMM_GPIO_ID_STATUS100</t>
  </si>
  <si>
    <t>0x03D64010</t>
  </si>
  <si>
    <t>TLMM_GPIO_LP_CFG100</t>
  </si>
  <si>
    <t>0x03D64014</t>
  </si>
  <si>
    <t>TLMM_GPIO_CFG101</t>
  </si>
  <si>
    <t>0x03D65000</t>
  </si>
  <si>
    <t>TLMM_GPIO_IN_OUT101</t>
  </si>
  <si>
    <t>0x03D65004</t>
  </si>
  <si>
    <t>TLMM_GPIO_INTR_CFG101</t>
  </si>
  <si>
    <t>0x03D65008</t>
  </si>
  <si>
    <t>TLMM_GPIO_INTR_STATUS101</t>
  </si>
  <si>
    <t>0x03D6500C</t>
  </si>
  <si>
    <t>TLMM_GPIO_ID_STATUS101</t>
  </si>
  <si>
    <t>0x03D65010</t>
  </si>
  <si>
    <t>TLMM_GPIO_LP_CFG101</t>
  </si>
  <si>
    <t>0x03D65014</t>
  </si>
  <si>
    <t>TLMM_GPIO_CFG114</t>
  </si>
  <si>
    <t>0x03D72000</t>
  </si>
  <si>
    <t>TLMM_GPIO_IN_OUT114</t>
  </si>
  <si>
    <t>0x03D72004</t>
  </si>
  <si>
    <t>TLMM_GPIO_INTR_CFG114</t>
  </si>
  <si>
    <t>0x03D72008</t>
  </si>
  <si>
    <t>TLMM_GPIO_INTR_STATUS114</t>
  </si>
  <si>
    <t>0x03D7200C</t>
  </si>
  <si>
    <t>TLMM_GPIO_ID_STATUS114</t>
  </si>
  <si>
    <t>0x03D72010</t>
  </si>
  <si>
    <t>TLMM_GPIO_LP_CFG114</t>
  </si>
  <si>
    <t>0x03D72014</t>
  </si>
  <si>
    <t>TLMM_GPIO_CFG115</t>
  </si>
  <si>
    <t>0x03D73000</t>
  </si>
  <si>
    <t>TLMM_GPIO_IN_OUT115</t>
  </si>
  <si>
    <t>0x03D73004</t>
  </si>
  <si>
    <t>TLMM_GPIO_INTR_CFG115</t>
  </si>
  <si>
    <t>0x03D73008</t>
  </si>
  <si>
    <t>TLMM_GPIO_INTR_STATUS115</t>
  </si>
  <si>
    <t>0x03D7300C</t>
  </si>
  <si>
    <t>TLMM_GPIO_ID_STATUS115</t>
  </si>
  <si>
    <t>0x03D73010</t>
  </si>
  <si>
    <t>TLMM_GPIO_LP_CFG115</t>
  </si>
  <si>
    <t>0x03D73014</t>
  </si>
  <si>
    <t>TLMM_GPIO_CFG116</t>
  </si>
  <si>
    <t>0x03D74000</t>
  </si>
  <si>
    <t>TLMM_GPIO_IN_OUT116</t>
  </si>
  <si>
    <t>0x03D74004</t>
  </si>
  <si>
    <t>TLMM_GPIO_INTR_CFG116</t>
  </si>
  <si>
    <t>0x03D74008</t>
  </si>
  <si>
    <t>TLMM_GPIO_INTR_STATUS116</t>
  </si>
  <si>
    <t>0x03D7400C</t>
  </si>
  <si>
    <t>TLMM_GPIO_ID_STATUS116</t>
  </si>
  <si>
    <t>0x03D74010</t>
  </si>
  <si>
    <t>TLMM_GPIO_LP_CFG116</t>
  </si>
  <si>
    <t>0x03D74014</t>
  </si>
  <si>
    <t>TLMM_GPIO_CFG117</t>
  </si>
  <si>
    <t>0x03D75000</t>
  </si>
  <si>
    <t>TLMM_GPIO_IN_OUT117</t>
  </si>
  <si>
    <t>0x03D75004</t>
  </si>
  <si>
    <t>TLMM_GPIO_INTR_CFG117</t>
  </si>
  <si>
    <t>0x03D75008</t>
  </si>
  <si>
    <t>TLMM_GPIO_INTR_STATUS117</t>
  </si>
  <si>
    <t>0x03D7500C</t>
  </si>
  <si>
    <t>TLMM_GPIO_ID_STATUS117</t>
  </si>
  <si>
    <t>0x03D75010</t>
  </si>
  <si>
    <t>TLMM_GPIO_LP_CFG117</t>
  </si>
  <si>
    <t>0x03D75014</t>
  </si>
  <si>
    <t>TLMM_GPIO_CFG118</t>
  </si>
  <si>
    <t>0x03D76000</t>
  </si>
  <si>
    <t>TLMM_GPIO_IN_OUT118</t>
  </si>
  <si>
    <t>0x03D76004</t>
  </si>
  <si>
    <t>TLMM_GPIO_INTR_CFG118</t>
  </si>
  <si>
    <t>0x03D76008</t>
  </si>
  <si>
    <t>TLMM_GPIO_INTR_STATUS118</t>
  </si>
  <si>
    <t>0x03D7600C</t>
  </si>
  <si>
    <t>TLMM_GPIO_ID_STATUS118</t>
  </si>
  <si>
    <t>0x03D76010</t>
  </si>
  <si>
    <t>TLMM_GPIO_LP_CFG118</t>
  </si>
  <si>
    <t>0x03D76014</t>
  </si>
  <si>
    <t>TLMM_GPIO_CFG119</t>
  </si>
  <si>
    <t>0x03D77000</t>
  </si>
  <si>
    <t>TLMM_GPIO_IN_OUT119</t>
  </si>
  <si>
    <t>0x03D77004</t>
  </si>
  <si>
    <t>TLMM_GPIO_INTR_CFG119</t>
  </si>
  <si>
    <t>0x03D77008</t>
  </si>
  <si>
    <t>TLMM_GPIO_INTR_STATUS119</t>
  </si>
  <si>
    <t>0x03D7700C</t>
  </si>
  <si>
    <t>TLMM_GPIO_ID_STATUS119</t>
  </si>
  <si>
    <t>0x03D77010</t>
  </si>
  <si>
    <t>TLMM_GPIO_LP_CFG119</t>
  </si>
  <si>
    <t>0x03D77014</t>
  </si>
  <si>
    <t>TLMM_GPIO_CFG120</t>
  </si>
  <si>
    <t>0x03D78000</t>
  </si>
  <si>
    <t>TLMM_GPIO_IN_OUT120</t>
  </si>
  <si>
    <t>0x03D78004</t>
  </si>
  <si>
    <t>TLMM_GPIO_INTR_CFG120</t>
  </si>
  <si>
    <t>0x03D78008</t>
  </si>
  <si>
    <t>TLMM_GPIO_INTR_STATUS120</t>
  </si>
  <si>
    <t>0x03D7800C</t>
  </si>
  <si>
    <t>TLMM_GPIO_ID_STATUS120</t>
  </si>
  <si>
    <t>0x03D78010</t>
  </si>
  <si>
    <t>TLMM_GPIO_LP_CFG120</t>
  </si>
  <si>
    <t>0x03D78014</t>
  </si>
  <si>
    <t>TLMM_GPIO_CFG121</t>
  </si>
  <si>
    <t>0x03D79000</t>
  </si>
  <si>
    <t>TLMM_GPIO_IN_OUT121</t>
  </si>
  <si>
    <t>0x03D79004</t>
  </si>
  <si>
    <t>TLMM_GPIO_INTR_CFG121</t>
  </si>
  <si>
    <t>0x03D79008</t>
  </si>
  <si>
    <t>TLMM_GPIO_INTR_STATUS121</t>
  </si>
  <si>
    <t>0x03D7900C</t>
  </si>
  <si>
    <t>TLMM_GPIO_ID_STATUS121</t>
  </si>
  <si>
    <t>0x03D79010</t>
  </si>
  <si>
    <t>TLMM_GPIO_LP_CFG121</t>
  </si>
  <si>
    <t>0x03D79014</t>
  </si>
  <si>
    <t>TLMM_GPIO_CFG122</t>
  </si>
  <si>
    <t>0x03D7A000</t>
  </si>
  <si>
    <t>TLMM_GPIO_IN_OUT122</t>
  </si>
  <si>
    <t>0x03D7A004</t>
  </si>
  <si>
    <t>TLMM_GPIO_INTR_CFG122</t>
  </si>
  <si>
    <t>0x03D7A008</t>
  </si>
  <si>
    <t>TLMM_GPIO_INTR_STATUS122</t>
  </si>
  <si>
    <t>0x03D7A00C</t>
  </si>
  <si>
    <t>TLMM_GPIO_ID_STATUS122</t>
  </si>
  <si>
    <t>0x03D7A010</t>
  </si>
  <si>
    <t>TLMM_GPIO_LP_CFG122</t>
  </si>
  <si>
    <t>0x03D7A014</t>
  </si>
  <si>
    <t>TLMM_GPIO_CFG123</t>
  </si>
  <si>
    <t>0x03D7B000</t>
  </si>
  <si>
    <t>TLMM_GPIO_IN_OUT123</t>
  </si>
  <si>
    <t>0x03D7B004</t>
  </si>
  <si>
    <t>TLMM_GPIO_INTR_CFG123</t>
  </si>
  <si>
    <t>0x03D7B008</t>
  </si>
  <si>
    <t>TLMM_GPIO_INTR_STATUS123</t>
  </si>
  <si>
    <t>0x03D7B00C</t>
  </si>
  <si>
    <t>TLMM_GPIO_ID_STATUS123</t>
  </si>
  <si>
    <t>0x03D7B010</t>
  </si>
  <si>
    <t>TLMM_GPIO_LP_CFG123</t>
  </si>
  <si>
    <t>0x03D7B014</t>
  </si>
  <si>
    <t>TLMM_GPIO_CFG124</t>
  </si>
  <si>
    <t>0x03D7C000</t>
  </si>
  <si>
    <t>TLMM_GPIO_IN_OUT124</t>
  </si>
  <si>
    <t>0x03D7C004</t>
  </si>
  <si>
    <t>TLMM_GPIO_INTR_CFG124</t>
  </si>
  <si>
    <t>0x03D7C008</t>
  </si>
  <si>
    <t>TLMM_GPIO_INTR_STATUS124</t>
  </si>
  <si>
    <t>0x03D7C00C</t>
  </si>
  <si>
    <t>TLMM_GPIO_ID_STATUS124</t>
  </si>
  <si>
    <t>0x03D7C010</t>
  </si>
  <si>
    <t>TLMM_GPIO_LP_CFG124</t>
  </si>
  <si>
    <t>0x03D7C014</t>
  </si>
  <si>
    <t>TLMM_GPIO_CFG126</t>
  </si>
  <si>
    <t>0x03D7E000</t>
  </si>
  <si>
    <t>TLMM_GPIO_IN_OUT126</t>
  </si>
  <si>
    <t>0x03D7E004</t>
  </si>
  <si>
    <t>TLMM_GPIO_INTR_CFG126</t>
  </si>
  <si>
    <t>0x03D7E008</t>
  </si>
  <si>
    <t>TLMM_GPIO_INTR_STATUS126</t>
  </si>
  <si>
    <t>0x03D7E00C</t>
  </si>
  <si>
    <t>TLMM_GPIO_ID_STATUS126</t>
  </si>
  <si>
    <t>0x03D7E010</t>
  </si>
  <si>
    <t>TLMM_GPIO_LP_CFG126</t>
  </si>
  <si>
    <t>0x03D7E014</t>
  </si>
  <si>
    <t>TLMM_GPIO_CFG127</t>
  </si>
  <si>
    <t>0x03D7F000</t>
  </si>
  <si>
    <t>TLMM_GPIO_IN_OUT127</t>
  </si>
  <si>
    <t>0x03D7F004</t>
  </si>
  <si>
    <t>TLMM_GPIO_INTR_CFG127</t>
  </si>
  <si>
    <t>0x03D7F008</t>
  </si>
  <si>
    <t>TLMM_GPIO_INTR_STATUS127</t>
  </si>
  <si>
    <t>0x03D7F00C</t>
  </si>
  <si>
    <t>TLMM_GPIO_ID_STATUS127</t>
  </si>
  <si>
    <t>0x03D7F010</t>
  </si>
  <si>
    <t>TLMM_GPIO_LP_CFG127</t>
  </si>
  <si>
    <t>0x03D7F014</t>
  </si>
  <si>
    <t>TLMM_GPIO_CFG128</t>
  </si>
  <si>
    <t>0x03D80000</t>
  </si>
  <si>
    <t>TLMM_GPIO_IN_OUT128</t>
  </si>
  <si>
    <t>0x03D80004</t>
  </si>
  <si>
    <t>TLMM_GPIO_INTR_CFG128</t>
  </si>
  <si>
    <t>0x03D80008</t>
  </si>
  <si>
    <t>TLMM_GPIO_INTR_STATUS128</t>
  </si>
  <si>
    <t>0x03D8000C</t>
  </si>
  <si>
    <t>TLMM_GPIO_ID_STATUS128</t>
  </si>
  <si>
    <t>0x03D80010</t>
  </si>
  <si>
    <t>TLMM_GPIO_LP_CFG128</t>
  </si>
  <si>
    <t>0x03D80014</t>
  </si>
  <si>
    <t>TLMM_GPIO_CFG129</t>
  </si>
  <si>
    <t>0x03D81000</t>
  </si>
  <si>
    <t>TLMM_GPIO_IN_OUT129</t>
  </si>
  <si>
    <t>0x03D81004</t>
  </si>
  <si>
    <t>TLMM_GPIO_INTR_CFG129</t>
  </si>
  <si>
    <t>0x03D81008</t>
  </si>
  <si>
    <t>TLMM_GPIO_INTR_STATUS129</t>
  </si>
  <si>
    <t>0x03D8100C</t>
  </si>
  <si>
    <t>TLMM_GPIO_ID_STATUS129</t>
  </si>
  <si>
    <t>0x03D81010</t>
  </si>
  <si>
    <t>TLMM_GPIO_LP_CFG129</t>
  </si>
  <si>
    <t>0x03D81014</t>
  </si>
  <si>
    <t>TLMM_GPIO_CFG130</t>
  </si>
  <si>
    <t>0x03D82000</t>
  </si>
  <si>
    <t>TLMM_GPIO_IN_OUT130</t>
  </si>
  <si>
    <t>0x03D82004</t>
  </si>
  <si>
    <t>TLMM_GPIO_INTR_CFG130</t>
  </si>
  <si>
    <t>0x03D82008</t>
  </si>
  <si>
    <t>TLMM_GPIO_INTR_STATUS130</t>
  </si>
  <si>
    <t>0x03D8200C</t>
  </si>
  <si>
    <t>TLMM_GPIO_ID_STATUS130</t>
  </si>
  <si>
    <t>0x03D82010</t>
  </si>
  <si>
    <t>TLMM_GPIO_LP_CFG130</t>
  </si>
  <si>
    <t>0x03D82014</t>
  </si>
  <si>
    <t>TLMM_GPIO_CFG131</t>
  </si>
  <si>
    <t>0x03D83000</t>
  </si>
  <si>
    <t>TLMM_GPIO_IN_OUT131</t>
  </si>
  <si>
    <t>0x03D83004</t>
  </si>
  <si>
    <t>TLMM_GPIO_INTR_CFG131</t>
  </si>
  <si>
    <t>0x03D83008</t>
  </si>
  <si>
    <t>TLMM_GPIO_INTR_STATUS131</t>
  </si>
  <si>
    <t>0x03D8300C</t>
  </si>
  <si>
    <t>TLMM_GPIO_ID_STATUS131</t>
  </si>
  <si>
    <t>0x03D83010</t>
  </si>
  <si>
    <t>TLMM_GPIO_LP_CFG131</t>
  </si>
  <si>
    <t>0x03D83014</t>
  </si>
  <si>
    <t>TLMM_GPIO_CFG132</t>
  </si>
  <si>
    <t>0x03D84000</t>
  </si>
  <si>
    <t>TLMM_GPIO_IN_OUT132</t>
  </si>
  <si>
    <t>0x03D84004</t>
  </si>
  <si>
    <t>TLMM_GPIO_INTR_CFG132</t>
  </si>
  <si>
    <t>0x03D84008</t>
  </si>
  <si>
    <t>TLMM_GPIO_INTR_STATUS132</t>
  </si>
  <si>
    <t>0x03D8400C</t>
  </si>
  <si>
    <t>TLMM_GPIO_ID_STATUS132</t>
  </si>
  <si>
    <t>0x03D84010</t>
  </si>
  <si>
    <t>TLMM_GPIO_LP_CFG132</t>
  </si>
  <si>
    <t>0x03D84014</t>
  </si>
  <si>
    <t>TLMM_GPIO_CFG133</t>
  </si>
  <si>
    <t>0x03D85000</t>
  </si>
  <si>
    <t>TLMM_GPIO_IN_OUT133</t>
  </si>
  <si>
    <t>0x03D85004</t>
  </si>
  <si>
    <t>TLMM_GPIO_INTR_CFG133</t>
  </si>
  <si>
    <t>0x03D85008</t>
  </si>
  <si>
    <t>TLMM_GPIO_INTR_STATUS133</t>
  </si>
  <si>
    <t>0x03D8500C</t>
  </si>
  <si>
    <t>TLMM_GPIO_ID_STATUS133</t>
  </si>
  <si>
    <t>0x03D85010</t>
  </si>
  <si>
    <t>TLMM_GPIO_LP_CFG133</t>
  </si>
  <si>
    <t>0x03D85014</t>
  </si>
  <si>
    <t>TLMM_GPIO_CFG134</t>
  </si>
  <si>
    <t>0x03D86000</t>
  </si>
  <si>
    <t>TLMM_GPIO_IN_OUT134</t>
  </si>
  <si>
    <t>0x03D86004</t>
  </si>
  <si>
    <t>TLMM_GPIO_INTR_CFG134</t>
  </si>
  <si>
    <t>0x03D86008</t>
  </si>
  <si>
    <t>TLMM_GPIO_INTR_STATUS134</t>
  </si>
  <si>
    <t>0x03D8600C</t>
  </si>
  <si>
    <t>TLMM_GPIO_ID_STATUS134</t>
  </si>
  <si>
    <t>0x03D86010</t>
  </si>
  <si>
    <t>TLMM_GPIO_LP_CFG134</t>
  </si>
  <si>
    <t>0x03D86014</t>
  </si>
  <si>
    <t>TLMM_GPIO_CFG135</t>
  </si>
  <si>
    <t>0x03D87000</t>
  </si>
  <si>
    <t>TLMM_GPIO_IN_OUT135</t>
  </si>
  <si>
    <t>0x03D87004</t>
  </si>
  <si>
    <t>TLMM_GPIO_INTR_CFG135</t>
  </si>
  <si>
    <t>0x03D87008</t>
  </si>
  <si>
    <t>TLMM_GPIO_INTR_STATUS135</t>
  </si>
  <si>
    <t>0x03D8700C</t>
  </si>
  <si>
    <t>TLMM_GPIO_ID_STATUS135</t>
  </si>
  <si>
    <t>0x03D87010</t>
  </si>
  <si>
    <t>TLMM_GPIO_LP_CFG135</t>
  </si>
  <si>
    <t>0x03D87014</t>
  </si>
  <si>
    <t>TLMM_GPIO_CFG136</t>
  </si>
  <si>
    <t>0x03D88000</t>
  </si>
  <si>
    <t>TLMM_GPIO_IN_OUT136</t>
  </si>
  <si>
    <t>0x03D88004</t>
  </si>
  <si>
    <t>TLMM_GPIO_INTR_CFG136</t>
  </si>
  <si>
    <t>0x03D88008</t>
  </si>
  <si>
    <t>TLMM_GPIO_INTR_STATUS136</t>
  </si>
  <si>
    <t>0x03D8800C</t>
  </si>
  <si>
    <t>TLMM_GPIO_ID_STATUS136</t>
  </si>
  <si>
    <t>0x03D88010</t>
  </si>
  <si>
    <t>TLMM_GPIO_LP_CFG136</t>
  </si>
  <si>
    <t>0x03D88014</t>
  </si>
  <si>
    <t>TLMM_GPIO_CFG137</t>
  </si>
  <si>
    <t>0x03D89000</t>
  </si>
  <si>
    <t>TLMM_GPIO_IN_OUT137</t>
  </si>
  <si>
    <t>0x03D89004</t>
  </si>
  <si>
    <t>TLMM_GPIO_INTR_CFG137</t>
  </si>
  <si>
    <t>0x03D89008</t>
  </si>
  <si>
    <t>TLMM_GPIO_INTR_STATUS137</t>
  </si>
  <si>
    <t>0x03D8900C</t>
  </si>
  <si>
    <t>TLMM_GPIO_ID_STATUS137</t>
  </si>
  <si>
    <t>0x03D89010</t>
  </si>
  <si>
    <t>TLMM_GPIO_LP_CFG137</t>
  </si>
  <si>
    <t>0x03D89014</t>
  </si>
  <si>
    <t>TLMM_GPIO_CFG138</t>
  </si>
  <si>
    <t>0x03D8A000</t>
  </si>
  <si>
    <t>TLMM_GPIO_IN_OUT138</t>
  </si>
  <si>
    <t>0x03D8A004</t>
  </si>
  <si>
    <t>TLMM_GPIO_INTR_CFG138</t>
  </si>
  <si>
    <t>0x03D8A008</t>
  </si>
  <si>
    <t>TLMM_GPIO_INTR_STATUS138</t>
  </si>
  <si>
    <t>0x03D8A00C</t>
  </si>
  <si>
    <t>TLMM_GPIO_ID_STATUS138</t>
  </si>
  <si>
    <t>0x03D8A010</t>
  </si>
  <si>
    <t>TLMM_GPIO_LP_CFG138</t>
  </si>
  <si>
    <t>0x03D8A014</t>
  </si>
  <si>
    <t>TLMM_GPIO_CFG139</t>
  </si>
  <si>
    <t>0x03D8B000</t>
  </si>
  <si>
    <t>TLMM_GPIO_IN_OUT139</t>
  </si>
  <si>
    <t>0x03D8B004</t>
  </si>
  <si>
    <t>TLMM_GPIO_INTR_CFG139</t>
  </si>
  <si>
    <t>0x03D8B008</t>
  </si>
  <si>
    <t>TLMM_GPIO_INTR_STATUS139</t>
  </si>
  <si>
    <t>0x03D8B00C</t>
  </si>
  <si>
    <t>TLMM_GPIO_ID_STATUS139</t>
  </si>
  <si>
    <t>0x03D8B010</t>
  </si>
  <si>
    <t>TLMM_GPIO_LP_CFG139</t>
  </si>
  <si>
    <t>0x03D8B014</t>
  </si>
  <si>
    <t>TLMM_GPIO_CFG140</t>
  </si>
  <si>
    <t>0x03D8C000</t>
  </si>
  <si>
    <t>TLMM_GPIO_IN_OUT140</t>
  </si>
  <si>
    <t>0x03D8C004</t>
  </si>
  <si>
    <t>TLMM_GPIO_INTR_CFG140</t>
  </si>
  <si>
    <t>0x03D8C008</t>
  </si>
  <si>
    <t>TLMM_GPIO_INTR_STATUS140</t>
  </si>
  <si>
    <t>0x03D8C00C</t>
  </si>
  <si>
    <t>TLMM_GPIO_ID_STATUS140</t>
  </si>
  <si>
    <t>0x03D8C010</t>
  </si>
  <si>
    <t>TLMM_GPIO_LP_CFG140</t>
  </si>
  <si>
    <t>0x03D8C014</t>
  </si>
  <si>
    <t>TLMM_GPIO_CFG141</t>
  </si>
  <si>
    <t>0x03D8D000</t>
  </si>
  <si>
    <t>TLMM_GPIO_IN_OUT141</t>
  </si>
  <si>
    <t>0x03D8D004</t>
  </si>
  <si>
    <t>TLMM_GPIO_INTR_CFG141</t>
  </si>
  <si>
    <t>0x03D8D008</t>
  </si>
  <si>
    <t>TLMM_GPIO_INTR_STATUS141</t>
  </si>
  <si>
    <t>0x03D8D00C</t>
  </si>
  <si>
    <t>TLMM_GPIO_ID_STATUS141</t>
  </si>
  <si>
    <t>0x03D8D010</t>
  </si>
  <si>
    <t>TLMM_GPIO_LP_CFG141</t>
  </si>
  <si>
    <t>0x03D8D014</t>
  </si>
  <si>
    <t>TLMM_GPIO_CFG142</t>
  </si>
  <si>
    <t>0x03D8E000</t>
  </si>
  <si>
    <t>TLMM_GPIO_IN_OUT142</t>
  </si>
  <si>
    <t>0x03D8E004</t>
  </si>
  <si>
    <t>TLMM_GPIO_INTR_CFG142</t>
  </si>
  <si>
    <t>0x03D8E008</t>
  </si>
  <si>
    <t>TLMM_GPIO_INTR_STATUS142</t>
  </si>
  <si>
    <t>0x03D8E00C</t>
  </si>
  <si>
    <t>TLMM_GPIO_ID_STATUS142</t>
  </si>
  <si>
    <t>0x03D8E010</t>
  </si>
  <si>
    <t>TLMM_GPIO_LP_CFG142</t>
  </si>
  <si>
    <t>0x03D8E014</t>
  </si>
  <si>
    <t>TLMM_GPIO_CFG143</t>
  </si>
  <si>
    <t>0x03D8F000</t>
  </si>
  <si>
    <t>TLMM_GPIO_IN_OUT143</t>
  </si>
  <si>
    <t>0x03D8F004</t>
  </si>
  <si>
    <t>TLMM_GPIO_INTR_CFG143</t>
  </si>
  <si>
    <t>0x03D8F008</t>
  </si>
  <si>
    <t>TLMM_GPIO_INTR_STATUS143</t>
  </si>
  <si>
    <t>0x03D8F00C</t>
  </si>
  <si>
    <t>TLMM_GPIO_ID_STATUS143</t>
  </si>
  <si>
    <t>0x03D8F010</t>
  </si>
  <si>
    <t>TLMM_GPIO_LP_CFG143</t>
  </si>
  <si>
    <t>0x03D8F014</t>
  </si>
  <si>
    <t>TLMM_GPIO_CFG144</t>
  </si>
  <si>
    <t>0x03D90000</t>
  </si>
  <si>
    <t>TLMM_GPIO_IN_OUT144</t>
  </si>
  <si>
    <t>0x03D90004</t>
  </si>
  <si>
    <t>TLMM_GPIO_INTR_CFG144</t>
  </si>
  <si>
    <t>0x03D90008</t>
  </si>
  <si>
    <t>TLMM_GPIO_INTR_STATUS144</t>
  </si>
  <si>
    <t>0x03D9000C</t>
  </si>
  <si>
    <t>TLMM_GPIO_ID_STATUS144</t>
  </si>
  <si>
    <t>0x03D90010</t>
  </si>
  <si>
    <t>TLMM_GPIO_LP_CFG144</t>
  </si>
  <si>
    <t>0x03D90014</t>
  </si>
  <si>
    <t>TLMM_GPIO_CFG145</t>
  </si>
  <si>
    <t>0x03D91000</t>
  </si>
  <si>
    <t>TLMM_GPIO_IN_OUT145</t>
  </si>
  <si>
    <t>0x03D91004</t>
  </si>
  <si>
    <t>TLMM_GPIO_INTR_CFG145</t>
  </si>
  <si>
    <t>0x03D91008</t>
  </si>
  <si>
    <t>TLMM_GPIO_INTR_STATUS145</t>
  </si>
  <si>
    <t>0x03D9100C</t>
  </si>
  <si>
    <t>TLMM_GPIO_ID_STATUS145</t>
  </si>
  <si>
    <t>0x03D91010</t>
  </si>
  <si>
    <t>TLMM_GPIO_LP_CFG145</t>
  </si>
  <si>
    <t>0x03D91014</t>
  </si>
  <si>
    <t>TLMM_GPIO_CFG146</t>
  </si>
  <si>
    <t>0x03D92000</t>
  </si>
  <si>
    <t>TLMM_GPIO_IN_OUT146</t>
  </si>
  <si>
    <t>0x03D92004</t>
  </si>
  <si>
    <t>TLMM_GPIO_INTR_CFG146</t>
  </si>
  <si>
    <t>0x03D92008</t>
  </si>
  <si>
    <t>TLMM_GPIO_INTR_STATUS146</t>
  </si>
  <si>
    <t>0x03D9200C</t>
  </si>
  <si>
    <t>TLMM_GPIO_ID_STATUS146</t>
  </si>
  <si>
    <t>0x03D92010</t>
  </si>
  <si>
    <t>TLMM_GPIO_LP_CFG146</t>
  </si>
  <si>
    <t>0x03D92014</t>
  </si>
  <si>
    <t>TLMM_GPIO_CFG147</t>
  </si>
  <si>
    <t>0x03D93000</t>
  </si>
  <si>
    <t>TLMM_GPIO_IN_OUT147</t>
  </si>
  <si>
    <t>0x03D93004</t>
  </si>
  <si>
    <t>TLMM_GPIO_INTR_CFG147</t>
  </si>
  <si>
    <t>0x03D93008</t>
  </si>
  <si>
    <t>TLMM_GPIO_INTR_STATUS147</t>
  </si>
  <si>
    <t>0x03D9300C</t>
  </si>
  <si>
    <t>TLMM_GPIO_ID_STATUS147</t>
  </si>
  <si>
    <t>0x03D93010</t>
  </si>
  <si>
    <t>TLMM_GPIO_LP_CFG147</t>
  </si>
  <si>
    <t>0x03D93014</t>
  </si>
  <si>
    <t>TLMM_GPIO_CFG148</t>
  </si>
  <si>
    <t>0x03D94000</t>
  </si>
  <si>
    <t>TLMM_GPIO_IN_OUT148</t>
  </si>
  <si>
    <t>0x03D94004</t>
  </si>
  <si>
    <t>TLMM_GPIO_INTR_CFG148</t>
  </si>
  <si>
    <t>0x03D94008</t>
  </si>
  <si>
    <t>TLMM_GPIO_INTR_STATUS148</t>
  </si>
  <si>
    <t>0x03D9400C</t>
  </si>
  <si>
    <t>TLMM_GPIO_ID_STATUS148</t>
  </si>
  <si>
    <t>0x03D94010</t>
  </si>
  <si>
    <t>TLMM_GPIO_LP_CFG148</t>
  </si>
  <si>
    <t>0x03D94014</t>
  </si>
  <si>
    <t>TLMM_GPIO_CFG149</t>
  </si>
  <si>
    <t>0x03D95000</t>
  </si>
  <si>
    <t>0x00000009</t>
  </si>
  <si>
    <t>TLMM_GPIO_IN_OUT149</t>
  </si>
  <si>
    <t>0x03D95004</t>
  </si>
  <si>
    <t>TLMM_GPIO_INTR_CFG149</t>
  </si>
  <si>
    <t>0x03D95008</t>
  </si>
  <si>
    <t>TLMM_GPIO_INTR_STATUS149</t>
  </si>
  <si>
    <t>0x03D9500C</t>
  </si>
  <si>
    <t>TLMM_GPIO_ID_STATUS149</t>
  </si>
  <si>
    <t>0x03D95010</t>
  </si>
  <si>
    <t>TLMM_GPIO_LP_CFG149</t>
  </si>
  <si>
    <t>0x03D95014</t>
  </si>
  <si>
    <t>TLMM_GPIO_CFG150</t>
  </si>
  <si>
    <t>0x03D96000</t>
  </si>
  <si>
    <t>TLMM_GPIO_IN_OUT150</t>
  </si>
  <si>
    <t>0x03D96004</t>
  </si>
  <si>
    <t>TLMM_GPIO_INTR_CFG150</t>
  </si>
  <si>
    <t>0x03D96008</t>
  </si>
  <si>
    <t>TLMM_GPIO_INTR_STATUS150</t>
  </si>
  <si>
    <t>0x03D9600C</t>
  </si>
  <si>
    <t>TLMM_GPIO_ID_STATUS150</t>
  </si>
  <si>
    <t>0x03D96010</t>
  </si>
  <si>
    <t>TLMM_GPIO_LP_CFG150</t>
  </si>
  <si>
    <t>0x03D96014</t>
  </si>
  <si>
    <t>TLMM_GPIO_CFG151</t>
  </si>
  <si>
    <t>0x03D97000</t>
  </si>
  <si>
    <t>TLMM_GPIO_IN_OUT151</t>
  </si>
  <si>
    <t>0x03D97004</t>
  </si>
  <si>
    <t>TLMM_GPIO_INTR_CFG151</t>
  </si>
  <si>
    <t>0x03D97008</t>
  </si>
  <si>
    <t>TLMM_GPIO_INTR_STATUS151</t>
  </si>
  <si>
    <t>0x03D9700C</t>
  </si>
  <si>
    <t>TLMM_GPIO_ID_STATUS151</t>
  </si>
  <si>
    <t>0x03D97010</t>
  </si>
  <si>
    <t>TLMM_GPIO_LP_CFG151</t>
  </si>
  <si>
    <t>0x03D97014</t>
  </si>
  <si>
    <t>TLMM_GPIO_CFG152</t>
  </si>
  <si>
    <t>0x03D98000</t>
  </si>
  <si>
    <t>TLMM_GPIO_IN_OUT152</t>
  </si>
  <si>
    <t>0x03D98004</t>
  </si>
  <si>
    <t>TLMM_GPIO_INTR_CFG152</t>
  </si>
  <si>
    <t>0x03D98008</t>
  </si>
  <si>
    <t>TLMM_GPIO_INTR_STATUS152</t>
  </si>
  <si>
    <t>0x03D9800C</t>
  </si>
  <si>
    <t>TLMM_GPIO_ID_STATUS152</t>
  </si>
  <si>
    <t>0x03D98010</t>
  </si>
  <si>
    <t>TLMM_GPIO_LP_CFG152</t>
  </si>
  <si>
    <t>0x03D98014</t>
  </si>
  <si>
    <t>TLMM_GPIO_CFG153</t>
  </si>
  <si>
    <t>0x03D99000</t>
  </si>
  <si>
    <t>TLMM_GPIO_IN_OUT153</t>
  </si>
  <si>
    <t>0x03D99004</t>
  </si>
  <si>
    <t>TLMM_GPIO_INTR_CFG153</t>
  </si>
  <si>
    <t>0x03D99008</t>
  </si>
  <si>
    <t>TLMM_GPIO_INTR_STATUS153</t>
  </si>
  <si>
    <t>0x03D9900C</t>
  </si>
  <si>
    <t>TLMM_GPIO_ID_STATUS153</t>
  </si>
  <si>
    <t>0x03D99010</t>
  </si>
  <si>
    <t>TLMM_GPIO_LP_CFG153</t>
  </si>
  <si>
    <t>0x03D99014</t>
  </si>
  <si>
    <t>TLMM_GPIO_CFG154</t>
  </si>
  <si>
    <t>0x03D9A000</t>
  </si>
  <si>
    <t>TLMM_GPIO_IN_OUT154</t>
  </si>
  <si>
    <t>0x03D9A004</t>
  </si>
  <si>
    <t>TLMM_GPIO_INTR_CFG154</t>
  </si>
  <si>
    <t>0x03D9A008</t>
  </si>
  <si>
    <t>TLMM_GPIO_INTR_STATUS154</t>
  </si>
  <si>
    <t>0x03D9A00C</t>
  </si>
  <si>
    <t>TLMM_GPIO_ID_STATUS154</t>
  </si>
  <si>
    <t>0x03D9A010</t>
  </si>
  <si>
    <t>TLMM_GPIO_LP_CFG154</t>
  </si>
  <si>
    <t>0x03D9A014</t>
  </si>
  <si>
    <t>gcc_tlmm_por_ares</t>
  </si>
  <si>
    <t>TLMM_GPIO_QUP_I3C_3_MODE</t>
  </si>
  <si>
    <t>0x03DB8000</t>
  </si>
  <si>
    <t>TLMM_GPIO_QUP_I3C_4_MODE</t>
  </si>
  <si>
    <t>0x03DB9000</t>
  </si>
  <si>
    <t>TLMM_GPIO_CFG21</t>
  </si>
  <si>
    <t>0x03515000</t>
  </si>
  <si>
    <t>TLMM_GPIO_IN_OUT21</t>
  </si>
  <si>
    <t>0x03515004</t>
  </si>
  <si>
    <t>TLMM_GPIO_INTR_CFG21</t>
  </si>
  <si>
    <t>0x03515008</t>
  </si>
  <si>
    <t>TLMM_GPIO_INTR_STATUS21</t>
  </si>
  <si>
    <t>0x0351500C</t>
  </si>
  <si>
    <t>TLMM_GPIO_ID_STATUS21</t>
  </si>
  <si>
    <t>0x03515010</t>
  </si>
  <si>
    <t>TLMM_GPIO_LP_CFG21</t>
  </si>
  <si>
    <t>0x03515014</t>
  </si>
  <si>
    <t>TLMM_GPIO_CFG22</t>
  </si>
  <si>
    <t>0x03516000</t>
  </si>
  <si>
    <t>TLMM_GPIO_IN_OUT22</t>
  </si>
  <si>
    <t>0x03516004</t>
  </si>
  <si>
    <t>TLMM_GPIO_INTR_CFG22</t>
  </si>
  <si>
    <t>0x03516008</t>
  </si>
  <si>
    <t>TLMM_GPIO_INTR_STATUS22</t>
  </si>
  <si>
    <t>0x0351600C</t>
  </si>
  <si>
    <t>TLMM_GPIO_ID_STATUS22</t>
  </si>
  <si>
    <t>0x03516010</t>
  </si>
  <si>
    <t>TLMM_GPIO_LP_CFG22</t>
  </si>
  <si>
    <t>0x03516014</t>
  </si>
  <si>
    <t>TLMM_GPIO_CFG23</t>
  </si>
  <si>
    <t>0x03517000</t>
  </si>
  <si>
    <t>TLMM_GPIO_IN_OUT23</t>
  </si>
  <si>
    <t>0x03517004</t>
  </si>
  <si>
    <t>TLMM_GPIO_INTR_CFG23</t>
  </si>
  <si>
    <t>0x03517008</t>
  </si>
  <si>
    <t>TLMM_GPIO_INTR_STATUS23</t>
  </si>
  <si>
    <t>0x0351700C</t>
  </si>
  <si>
    <t>TLMM_GPIO_ID_STATUS23</t>
  </si>
  <si>
    <t>0x03517010</t>
  </si>
  <si>
    <t>TLMM_GPIO_LP_CFG23</t>
  </si>
  <si>
    <t>0x03517014</t>
  </si>
  <si>
    <t>TLMM_GPIO_CFG24</t>
  </si>
  <si>
    <t>0x03518000</t>
  </si>
  <si>
    <t>0x0000000C</t>
  </si>
  <si>
    <t>TLMM_GPIO_IN_OUT24</t>
  </si>
  <si>
    <t>0x03518004</t>
  </si>
  <si>
    <t>TLMM_GPIO_INTR_CFG24</t>
  </si>
  <si>
    <t>0x03518008</t>
  </si>
  <si>
    <t>TLMM_GPIO_INTR_STATUS24</t>
  </si>
  <si>
    <t>0x0351800C</t>
  </si>
  <si>
    <t>TLMM_GPIO_ID_STATUS24</t>
  </si>
  <si>
    <t>0x03518010</t>
  </si>
  <si>
    <t>TLMM_GPIO_LP_CFG24</t>
  </si>
  <si>
    <t>0x03518014</t>
  </si>
  <si>
    <t>TLMM_GPIO_CFG25</t>
  </si>
  <si>
    <t>0x03519000</t>
  </si>
  <si>
    <t>TLMM_GPIO_IN_OUT25</t>
  </si>
  <si>
    <t>0x03519004</t>
  </si>
  <si>
    <t>TLMM_GPIO_INTR_CFG25</t>
  </si>
  <si>
    <t>0x03519008</t>
  </si>
  <si>
    <t>TLMM_GPIO_INTR_STATUS25</t>
  </si>
  <si>
    <t>0x0351900C</t>
  </si>
  <si>
    <t>TLMM_GPIO_ID_STATUS25</t>
  </si>
  <si>
    <t>0x03519010</t>
  </si>
  <si>
    <t>TLMM_GPIO_LP_CFG25</t>
  </si>
  <si>
    <t>0x03519014</t>
  </si>
  <si>
    <t>TLMM_GPIO_CFG26</t>
  </si>
  <si>
    <t>0x0351A000</t>
  </si>
  <si>
    <t>TLMM_GPIO_IN_OUT26</t>
  </si>
  <si>
    <t>0x0351A004</t>
  </si>
  <si>
    <t>TLMM_GPIO_INTR_CFG26</t>
  </si>
  <si>
    <t>0x0351A008</t>
  </si>
  <si>
    <t>TLMM_GPIO_INTR_STATUS26</t>
  </si>
  <si>
    <t>0x0351A00C</t>
  </si>
  <si>
    <t>TLMM_GPIO_ID_STATUS26</t>
  </si>
  <si>
    <t>0x0351A010</t>
  </si>
  <si>
    <t>TLMM_GPIO_LP_CFG26</t>
  </si>
  <si>
    <t>0x0351A014</t>
  </si>
  <si>
    <t>TLMM_GPIO_CFG27</t>
  </si>
  <si>
    <t>0x0351B000</t>
  </si>
  <si>
    <t>TLMM_GPIO_IN_OUT27</t>
  </si>
  <si>
    <t>0x0351B004</t>
  </si>
  <si>
    <t>TLMM_GPIO_INTR_CFG27</t>
  </si>
  <si>
    <t>0x0351B008</t>
  </si>
  <si>
    <t>TLMM_GPIO_INTR_STATUS27</t>
  </si>
  <si>
    <t>0x0351B00C</t>
  </si>
  <si>
    <t>TLMM_GPIO_ID_STATUS27</t>
  </si>
  <si>
    <t>0x0351B010</t>
  </si>
  <si>
    <t>TLMM_GPIO_LP_CFG27</t>
  </si>
  <si>
    <t>0x0351B014</t>
  </si>
  <si>
    <t>TLMM_GPIO_CFG28</t>
  </si>
  <si>
    <t>0x0351C000</t>
  </si>
  <si>
    <t>TLMM_GPIO_IN_OUT28</t>
  </si>
  <si>
    <t>0x0351C004</t>
  </si>
  <si>
    <t>TLMM_GPIO_INTR_CFG28</t>
  </si>
  <si>
    <t>0x0351C008</t>
  </si>
  <si>
    <t>TLMM_GPIO_INTR_STATUS28</t>
  </si>
  <si>
    <t>0x0351C00C</t>
  </si>
  <si>
    <t>TLMM_GPIO_ID_STATUS28</t>
  </si>
  <si>
    <t>0x0351C010</t>
  </si>
  <si>
    <t>TLMM_GPIO_LP_CFG28</t>
  </si>
  <si>
    <t>0x0351C014</t>
  </si>
  <si>
    <t>TLMM_GPIO_CFG29</t>
  </si>
  <si>
    <t>0x0351D000</t>
  </si>
  <si>
    <t>TLMM_GPIO_IN_OUT29</t>
  </si>
  <si>
    <t>0x0351D004</t>
  </si>
  <si>
    <t>TLMM_GPIO_INTR_CFG29</t>
  </si>
  <si>
    <t>0x0351D008</t>
  </si>
  <si>
    <t>TLMM_GPIO_INTR_STATUS29</t>
  </si>
  <si>
    <t>0x0351D00C</t>
  </si>
  <si>
    <t>TLMM_GPIO_ID_STATUS29</t>
  </si>
  <si>
    <t>0x0351D010</t>
  </si>
  <si>
    <t>TLMM_GPIO_LP_CFG29</t>
  </si>
  <si>
    <t>0x0351D014</t>
  </si>
  <si>
    <t>TLMM_GPIO_CFG30</t>
  </si>
  <si>
    <t>0x0351E000</t>
  </si>
  <si>
    <t>TLMM_GPIO_IN_OUT30</t>
  </si>
  <si>
    <t>0x0351E004</t>
  </si>
  <si>
    <t>TLMM_GPIO_INTR_CFG30</t>
  </si>
  <si>
    <t>0x0351E008</t>
  </si>
  <si>
    <t>TLMM_GPIO_INTR_STATUS30</t>
  </si>
  <si>
    <t>0x0351E00C</t>
  </si>
  <si>
    <t>TLMM_GPIO_ID_STATUS30</t>
  </si>
  <si>
    <t>0x0351E010</t>
  </si>
  <si>
    <t>TLMM_GPIO_LP_CFG30</t>
  </si>
  <si>
    <t>0x0351E014</t>
  </si>
  <si>
    <t>TLMM_GPIO_CFG43</t>
  </si>
  <si>
    <t>0x0352B000</t>
  </si>
  <si>
    <t>TLMM_GPIO_IN_OUT43</t>
  </si>
  <si>
    <t>0x0352B004</t>
  </si>
  <si>
    <t>TLMM_GPIO_INTR_CFG43</t>
  </si>
  <si>
    <t>0x0352B008</t>
  </si>
  <si>
    <t>TLMM_GPIO_INTR_STATUS43</t>
  </si>
  <si>
    <t>0x0352B00C</t>
  </si>
  <si>
    <t>TLMM_GPIO_ID_STATUS43</t>
  </si>
  <si>
    <t>0x0352B010</t>
  </si>
  <si>
    <t>TLMM_GPIO_LP_CFG43</t>
  </si>
  <si>
    <t>0x0352B014</t>
  </si>
  <si>
    <t>TLMM_GPIO_CFG44</t>
  </si>
  <si>
    <t>0x0352C000</t>
  </si>
  <si>
    <t>TLMM_GPIO_IN_OUT44</t>
  </si>
  <si>
    <t>0x0352C004</t>
  </si>
  <si>
    <t>TLMM_GPIO_INTR_CFG44</t>
  </si>
  <si>
    <t>0x0352C008</t>
  </si>
  <si>
    <t>TLMM_GPIO_INTR_STATUS44</t>
  </si>
  <si>
    <t>0x0352C00C</t>
  </si>
  <si>
    <t>TLMM_GPIO_ID_STATUS44</t>
  </si>
  <si>
    <t>0x0352C010</t>
  </si>
  <si>
    <t>TLMM_GPIO_LP_CFG44</t>
  </si>
  <si>
    <t>0x0352C014</t>
  </si>
  <si>
    <t>TLMM_GPIO_CFG45</t>
  </si>
  <si>
    <t>0x0352D000</t>
  </si>
  <si>
    <t>TLMM_GPIO_IN_OUT45</t>
  </si>
  <si>
    <t>0x0352D004</t>
  </si>
  <si>
    <t>TLMM_GPIO_INTR_CFG45</t>
  </si>
  <si>
    <t>0x0352D008</t>
  </si>
  <si>
    <t>TLMM_GPIO_INTR_STATUS45</t>
  </si>
  <si>
    <t>0x0352D00C</t>
  </si>
  <si>
    <t>TLMM_GPIO_ID_STATUS45</t>
  </si>
  <si>
    <t>0x0352D010</t>
  </si>
  <si>
    <t>TLMM_GPIO_LP_CFG45</t>
  </si>
  <si>
    <t>0x0352D014</t>
  </si>
  <si>
    <t>TLMM_GPIO_CFG46</t>
  </si>
  <si>
    <t>0x0352E000</t>
  </si>
  <si>
    <t>TLMM_GPIO_IN_OUT46</t>
  </si>
  <si>
    <t>0x0352E004</t>
  </si>
  <si>
    <t>TLMM_GPIO_INTR_CFG46</t>
  </si>
  <si>
    <t>0x0352E008</t>
  </si>
  <si>
    <t>TLMM_GPIO_INTR_STATUS46</t>
  </si>
  <si>
    <t>0x0352E00C</t>
  </si>
  <si>
    <t>TLMM_GPIO_ID_STATUS46</t>
  </si>
  <si>
    <t>0x0352E010</t>
  </si>
  <si>
    <t>TLMM_GPIO_LP_CFG46</t>
  </si>
  <si>
    <t>0x0352E014</t>
  </si>
  <si>
    <t>TLMM_GPIO_CFG47</t>
  </si>
  <si>
    <t>0x0352F000</t>
  </si>
  <si>
    <t>TLMM_GPIO_IN_OUT47</t>
  </si>
  <si>
    <t>0x0352F004</t>
  </si>
  <si>
    <t>TLMM_GPIO_INTR_CFG47</t>
  </si>
  <si>
    <t>0x0352F008</t>
  </si>
  <si>
    <t>TLMM_GPIO_INTR_STATUS47</t>
  </si>
  <si>
    <t>0x0352F00C</t>
  </si>
  <si>
    <t>TLMM_GPIO_ID_STATUS47</t>
  </si>
  <si>
    <t>0x0352F010</t>
  </si>
  <si>
    <t>TLMM_GPIO_LP_CFG47</t>
  </si>
  <si>
    <t>0x0352F014</t>
  </si>
  <si>
    <t>TLMM_GPIO_CFG48</t>
  </si>
  <si>
    <t>0x03530000</t>
  </si>
  <si>
    <t>TLMM_GPIO_IN_OUT48</t>
  </si>
  <si>
    <t>0x03530004</t>
  </si>
  <si>
    <t>TLMM_GPIO_INTR_CFG48</t>
  </si>
  <si>
    <t>0x03530008</t>
  </si>
  <si>
    <t>TLMM_GPIO_INTR_STATUS48</t>
  </si>
  <si>
    <t>0x0353000C</t>
  </si>
  <si>
    <t>TLMM_GPIO_ID_STATUS48</t>
  </si>
  <si>
    <t>0x03530010</t>
  </si>
  <si>
    <t>TLMM_GPIO_LP_CFG48</t>
  </si>
  <si>
    <t>0x03530014</t>
  </si>
  <si>
    <t>TLMM_GPIO_CFG49</t>
  </si>
  <si>
    <t>0x03531000</t>
  </si>
  <si>
    <t>TLMM_GPIO_IN_OUT49</t>
  </si>
  <si>
    <t>0x03531004</t>
  </si>
  <si>
    <t>TLMM_GPIO_INTR_CFG49</t>
  </si>
  <si>
    <t>0x03531008</t>
  </si>
  <si>
    <t>TLMM_GPIO_INTR_STATUS49</t>
  </si>
  <si>
    <t>0x0353100C</t>
  </si>
  <si>
    <t>TLMM_GPIO_ID_STATUS49</t>
  </si>
  <si>
    <t>0x03531010</t>
  </si>
  <si>
    <t>TLMM_GPIO_LP_CFG49</t>
  </si>
  <si>
    <t>0x03531014</t>
  </si>
  <si>
    <t>TLMM_GPIO_CFG50</t>
  </si>
  <si>
    <t>0x03532000</t>
  </si>
  <si>
    <t>TLMM_GPIO_IN_OUT50</t>
  </si>
  <si>
    <t>0x03532004</t>
  </si>
  <si>
    <t>TLMM_GPIO_INTR_CFG50</t>
  </si>
  <si>
    <t>0x03532008</t>
  </si>
  <si>
    <t>TLMM_GPIO_INTR_STATUS50</t>
  </si>
  <si>
    <t>0x0353200C</t>
  </si>
  <si>
    <t>TLMM_GPIO_ID_STATUS50</t>
  </si>
  <si>
    <t>0x03532010</t>
  </si>
  <si>
    <t>TLMM_GPIO_LP_CFG50</t>
  </si>
  <si>
    <t>0x03532014</t>
  </si>
  <si>
    <t>TLMM_GPIO_CFG87</t>
  </si>
  <si>
    <t>0x03557000</t>
  </si>
  <si>
    <t>TLMM_GPIO_IN_OUT87</t>
  </si>
  <si>
    <t>0x03557004</t>
  </si>
  <si>
    <t>TLMM_GPIO_INTR_CFG87</t>
  </si>
  <si>
    <t>0x03557008</t>
  </si>
  <si>
    <t>TLMM_GPIO_INTR_STATUS87</t>
  </si>
  <si>
    <t>0x0355700C</t>
  </si>
  <si>
    <t>TLMM_GPIO_ID_STATUS87</t>
  </si>
  <si>
    <t>0x03557010</t>
  </si>
  <si>
    <t>TLMM_GPIO_LP_CFG87</t>
  </si>
  <si>
    <t>0x03557014</t>
  </si>
  <si>
    <t>TLMM_GPIO_CFG105</t>
  </si>
  <si>
    <t>0x03169000</t>
  </si>
  <si>
    <t>TLMM_GPIO_IN_OUT105</t>
  </si>
  <si>
    <t>0x03169004</t>
  </si>
  <si>
    <t>TLMM_GPIO_INTR_CFG105</t>
  </si>
  <si>
    <t>0x03169008</t>
  </si>
  <si>
    <t>TLMM_GPIO_INTR_STATUS105</t>
  </si>
  <si>
    <t>0x0316900C</t>
  </si>
  <si>
    <t>TLMM_GPIO_ID_STATUS105</t>
  </si>
  <si>
    <t>0x03169010</t>
  </si>
  <si>
    <t>TLMM_GPIO_LP_CFG105</t>
  </si>
  <si>
    <t>0x03169014</t>
  </si>
  <si>
    <t>TLMM_GPIO_CFG106</t>
  </si>
  <si>
    <t>0x0316A000</t>
  </si>
  <si>
    <t>TLMM_GPIO_IN_OUT106</t>
  </si>
  <si>
    <t>0x0316A004</t>
  </si>
  <si>
    <t>TLMM_GPIO_INTR_CFG106</t>
  </si>
  <si>
    <t>0x0316A008</t>
  </si>
  <si>
    <t>TLMM_GPIO_INTR_STATUS106</t>
  </si>
  <si>
    <t>0x0316A00C</t>
  </si>
  <si>
    <t>TLMM_GPIO_ID_STATUS106</t>
  </si>
  <si>
    <t>0x0316A010</t>
  </si>
  <si>
    <t>TLMM_GPIO_LP_CFG106</t>
  </si>
  <si>
    <t>0x0316A014</t>
  </si>
  <si>
    <t>TLMM_GPIO_CFG107</t>
  </si>
  <si>
    <t>0x0316B000</t>
  </si>
  <si>
    <t>TLMM_GPIO_IN_OUT107</t>
  </si>
  <si>
    <t>0x0316B004</t>
  </si>
  <si>
    <t>TLMM_GPIO_INTR_CFG107</t>
  </si>
  <si>
    <t>0x0316B008</t>
  </si>
  <si>
    <t>TLMM_GPIO_INTR_STATUS107</t>
  </si>
  <si>
    <t>0x0316B00C</t>
  </si>
  <si>
    <t>TLMM_GPIO_ID_STATUS107</t>
  </si>
  <si>
    <t>0x0316B010</t>
  </si>
  <si>
    <t>TLMM_GPIO_LP_CFG107</t>
  </si>
  <si>
    <t>0x0316B014</t>
  </si>
  <si>
    <t>TLMM_GPIO_CFG108</t>
  </si>
  <si>
    <t>0x0316C000</t>
  </si>
  <si>
    <t>TLMM_GPIO_IN_OUT108</t>
  </si>
  <si>
    <t>0x0316C004</t>
  </si>
  <si>
    <t>TLMM_GPIO_INTR_CFG108</t>
  </si>
  <si>
    <t>0x0316C008</t>
  </si>
  <si>
    <t>TLMM_GPIO_INTR_STATUS108</t>
  </si>
  <si>
    <t>0x0316C00C</t>
  </si>
  <si>
    <t>TLMM_GPIO_ID_STATUS108</t>
  </si>
  <si>
    <t>0x0316C010</t>
  </si>
  <si>
    <t>TLMM_GPIO_LP_CFG108</t>
  </si>
  <si>
    <t>0x0316C014</t>
  </si>
  <si>
    <t>TLMM_GPIO_CFG109</t>
  </si>
  <si>
    <t>0x0316D000</t>
  </si>
  <si>
    <t>TLMM_GPIO_IN_OUT109</t>
  </si>
  <si>
    <t>0x0316D004</t>
  </si>
  <si>
    <t>TLMM_GPIO_INTR_CFG109</t>
  </si>
  <si>
    <t>0x0316D008</t>
  </si>
  <si>
    <t>TLMM_GPIO_INTR_STATUS109</t>
  </si>
  <si>
    <t>0x0316D00C</t>
  </si>
  <si>
    <t>TLMM_GPIO_ID_STATUS109</t>
  </si>
  <si>
    <t>0x0316D010</t>
  </si>
  <si>
    <t>TLMM_GPIO_LP_CFG109</t>
  </si>
  <si>
    <t>0x0316D014</t>
  </si>
  <si>
    <t>TLMM_GPIO_CFG110</t>
  </si>
  <si>
    <t>0x0316E000</t>
  </si>
  <si>
    <t>TLMM_GPIO_IN_OUT110</t>
  </si>
  <si>
    <t>0x0316E004</t>
  </si>
  <si>
    <t>TLMM_GPIO_INTR_CFG110</t>
  </si>
  <si>
    <t>0x0316E008</t>
  </si>
  <si>
    <t>TLMM_GPIO_INTR_STATUS110</t>
  </si>
  <si>
    <t>0x0316E00C</t>
  </si>
  <si>
    <t>TLMM_GPIO_ID_STATUS110</t>
  </si>
  <si>
    <t>0x0316E010</t>
  </si>
  <si>
    <t>TLMM_GPIO_LP_CFG110</t>
  </si>
  <si>
    <t>0x0316E014</t>
  </si>
  <si>
    <t>TLMM_GPIO_CFG111</t>
  </si>
  <si>
    <t>0x0316F000</t>
  </si>
  <si>
    <t>TLMM_GPIO_IN_OUT111</t>
  </si>
  <si>
    <t>0x0316F004</t>
  </si>
  <si>
    <t>TLMM_GPIO_INTR_CFG111</t>
  </si>
  <si>
    <t>0x0316F008</t>
  </si>
  <si>
    <t>TLMM_GPIO_INTR_STATUS111</t>
  </si>
  <si>
    <t>0x0316F00C</t>
  </si>
  <si>
    <t>TLMM_GPIO_ID_STATUS111</t>
  </si>
  <si>
    <t>0x0316F010</t>
  </si>
  <si>
    <t>TLMM_GPIO_LP_CFG111</t>
  </si>
  <si>
    <t>0x0316F014</t>
  </si>
  <si>
    <t>TLMM_GPIO_CFG112</t>
  </si>
  <si>
    <t>0x03170000</t>
  </si>
  <si>
    <t>TLMM_GPIO_IN_OUT112</t>
  </si>
  <si>
    <t>0x03170004</t>
  </si>
  <si>
    <t>TLMM_GPIO_INTR_CFG112</t>
  </si>
  <si>
    <t>0x03170008</t>
  </si>
  <si>
    <t>TLMM_GPIO_INTR_STATUS112</t>
  </si>
  <si>
    <t>0x0317000C</t>
  </si>
  <si>
    <t>TLMM_GPIO_ID_STATUS112</t>
  </si>
  <si>
    <t>0x03170010</t>
  </si>
  <si>
    <t>TLMM_GPIO_LP_CFG112</t>
  </si>
  <si>
    <t>0x03170014</t>
  </si>
  <si>
    <t>TLMM_GPIO_CFG113</t>
  </si>
  <si>
    <t>0x03171000</t>
  </si>
  <si>
    <t>TLMM_GPIO_IN_OUT113</t>
  </si>
  <si>
    <t>0x03171004</t>
  </si>
  <si>
    <t>TLMM_GPIO_INTR_CFG113</t>
  </si>
  <si>
    <t>0x03171008</t>
  </si>
  <si>
    <t>TLMM_GPIO_INTR_STATUS113</t>
  </si>
  <si>
    <t>0x0317100C</t>
  </si>
  <si>
    <t>TLMM_GPIO_ID_STATUS113</t>
  </si>
  <si>
    <t>0x03171010</t>
  </si>
  <si>
    <t>TLMM_GPIO_LP_CFG113</t>
  </si>
  <si>
    <t>0x03171014</t>
  </si>
  <si>
    <t>TLMM_GPIO_CFG125</t>
  </si>
  <si>
    <t>0x0317D000</t>
  </si>
  <si>
    <t>TLMM_GPIO_IN_OUT125</t>
  </si>
  <si>
    <t>0x0317D004</t>
  </si>
  <si>
    <t>TLMM_GPIO_INTR_CFG125</t>
  </si>
  <si>
    <t>0x0317D008</t>
  </si>
  <si>
    <t>TLMM_GPIO_INTR_STATUS125</t>
  </si>
  <si>
    <t>0x0317D00C</t>
  </si>
  <si>
    <t>TLMM_GPIO_ID_STATUS125</t>
  </si>
  <si>
    <t>0x0317D010</t>
  </si>
  <si>
    <t>TLMM_GPIO_LP_CFG125</t>
  </si>
  <si>
    <t>0x0317D014</t>
  </si>
  <si>
    <t>TLMM_GPIO_CFG155</t>
  </si>
  <si>
    <t>0x0319B000</t>
  </si>
  <si>
    <t>TLMM_GPIO_IN_OUT155</t>
  </si>
  <si>
    <t>0x0319B004</t>
  </si>
  <si>
    <t>TLMM_GPIO_INTR_CFG155</t>
  </si>
  <si>
    <t>0x0319B008</t>
  </si>
  <si>
    <t>TLMM_GPIO_INTR_STATUS155</t>
  </si>
  <si>
    <t>0x0319B00C</t>
  </si>
  <si>
    <t>TLMM_GPIO_ID_STATUS155</t>
  </si>
  <si>
    <t>0x0319B010</t>
  </si>
  <si>
    <t>TLMM_GPIO_LP_CFG155</t>
  </si>
  <si>
    <t>0x0319B014</t>
  </si>
  <si>
    <t>TLMM_GPIO_CFG156</t>
  </si>
  <si>
    <t>0x0319C000</t>
  </si>
  <si>
    <t>TLMM_GPIO_IN_OUT156</t>
  </si>
  <si>
    <t>0x0319C004</t>
  </si>
  <si>
    <t>TLMM_GPIO_INTR_CFG156</t>
  </si>
  <si>
    <t>0x0319C008</t>
  </si>
  <si>
    <t>TLMM_GPIO_INTR_STATUS156</t>
  </si>
  <si>
    <t>0x0319C00C</t>
  </si>
  <si>
    <t>TLMM_GPIO_ID_STATUS156</t>
  </si>
  <si>
    <t>0x0319C010</t>
  </si>
  <si>
    <t>TLMM_GPIO_LP_CFG156</t>
  </si>
  <si>
    <t>0x0319C014</t>
  </si>
  <si>
    <t>TLMM_GPIO_CFG157</t>
  </si>
  <si>
    <t>0x0319D000</t>
  </si>
  <si>
    <t>TLMM_GPIO_IN_OUT157</t>
  </si>
  <si>
    <t>0x0319D004</t>
  </si>
  <si>
    <t>TLMM_GPIO_INTR_CFG157</t>
  </si>
  <si>
    <t>0x0319D008</t>
  </si>
  <si>
    <t>TLMM_GPIO_INTR_STATUS157</t>
  </si>
  <si>
    <t>0x0319D00C</t>
  </si>
  <si>
    <t>TLMM_GPIO_ID_STATUS157</t>
  </si>
  <si>
    <t>0x0319D010</t>
  </si>
  <si>
    <t>TLMM_GPIO_LP_CFG157</t>
  </si>
  <si>
    <t>0x0319D014</t>
  </si>
  <si>
    <t>TLMM_GPIO_CFG158</t>
  </si>
  <si>
    <t>0x0319E000</t>
  </si>
  <si>
    <t>TLMM_GPIO_IN_OUT158</t>
  </si>
  <si>
    <t>0x0319E004</t>
  </si>
  <si>
    <t>TLMM_GPIO_INTR_CFG158</t>
  </si>
  <si>
    <t>0x0319E008</t>
  </si>
  <si>
    <t>TLMM_GPIO_INTR_STATUS158</t>
  </si>
  <si>
    <t>0x0319E00C</t>
  </si>
  <si>
    <t>TLMM_GPIO_ID_STATUS158</t>
  </si>
  <si>
    <t>0x0319E010</t>
  </si>
  <si>
    <t>TLMM_GPIO_LP_CFG158</t>
  </si>
  <si>
    <t>0x0319E014</t>
  </si>
  <si>
    <t>TLMM_GPIO_CFG159</t>
  </si>
  <si>
    <t>0x0319F000</t>
  </si>
  <si>
    <t>TLMM_GPIO_IN_OUT159</t>
  </si>
  <si>
    <t>0x0319F004</t>
  </si>
  <si>
    <t>TLMM_GPIO_INTR_CFG159</t>
  </si>
  <si>
    <t>0x0319F008</t>
  </si>
  <si>
    <t>TLMM_GPIO_INTR_STATUS159</t>
  </si>
  <si>
    <t>0x0319F00C</t>
  </si>
  <si>
    <t>TLMM_GPIO_ID_STATUS159</t>
  </si>
  <si>
    <t>0x0319F010</t>
  </si>
  <si>
    <t>TLMM_GPIO_LP_CFG159</t>
  </si>
  <si>
    <t>0x0319F014</t>
  </si>
  <si>
    <t>TLMM_GPIO_CFG160</t>
  </si>
  <si>
    <t>0x031A0000</t>
  </si>
  <si>
    <t>TLMM_GPIO_IN_OUT160</t>
  </si>
  <si>
    <t>0x031A0004</t>
  </si>
  <si>
    <t>TLMM_GPIO_INTR_CFG160</t>
  </si>
  <si>
    <t>0x031A0008</t>
  </si>
  <si>
    <t>TLMM_GPIO_INTR_STATUS160</t>
  </si>
  <si>
    <t>0x031A000C</t>
  </si>
  <si>
    <t>TLMM_GPIO_ID_STATUS160</t>
  </si>
  <si>
    <t>0x031A0010</t>
  </si>
  <si>
    <t>TLMM_GPIO_LP_CFG160</t>
  </si>
  <si>
    <t>0x031A0014</t>
  </si>
  <si>
    <t>TLMM_GPIO_CFG161</t>
  </si>
  <si>
    <t>0x031A1000</t>
  </si>
  <si>
    <t>TLMM_GPIO_IN_OUT161</t>
  </si>
  <si>
    <t>0x031A1004</t>
  </si>
  <si>
    <t>TLMM_GPIO_INTR_CFG161</t>
  </si>
  <si>
    <t>0x031A1008</t>
  </si>
  <si>
    <t>TLMM_GPIO_INTR_STATUS161</t>
  </si>
  <si>
    <t>0x031A100C</t>
  </si>
  <si>
    <t>TLMM_GPIO_ID_STATUS161</t>
  </si>
  <si>
    <t>0x031A1010</t>
  </si>
  <si>
    <t>TLMM_GPIO_LP_CFG161</t>
  </si>
  <si>
    <t>0x031A1014</t>
  </si>
  <si>
    <t>TLMM_GPIO_CFG162</t>
  </si>
  <si>
    <t>0x031A2000</t>
  </si>
  <si>
    <t>TLMM_GPIO_IN_OUT162</t>
  </si>
  <si>
    <t>0x031A2004</t>
  </si>
  <si>
    <t>TLMM_GPIO_INTR_CFG162</t>
  </si>
  <si>
    <t>0x031A2008</t>
  </si>
  <si>
    <t>TLMM_GPIO_INTR_STATUS162</t>
  </si>
  <si>
    <t>0x031A200C</t>
  </si>
  <si>
    <t>TLMM_GPIO_ID_STATUS162</t>
  </si>
  <si>
    <t>0x031A2010</t>
  </si>
  <si>
    <t>TLMM_GPIO_LP_CFG162</t>
  </si>
  <si>
    <t>0x031A2014</t>
  </si>
  <si>
    <t>TLMM_GPIO_CFG163</t>
  </si>
  <si>
    <t>0x031A3000</t>
  </si>
  <si>
    <t>TLMM_GPIO_IN_OUT163</t>
  </si>
  <si>
    <t>0x031A3004</t>
  </si>
  <si>
    <t>TLMM_GPIO_INTR_CFG163</t>
  </si>
  <si>
    <t>0x031A3008</t>
  </si>
  <si>
    <t>TLMM_GPIO_INTR_STATUS163</t>
  </si>
  <si>
    <t>0x031A300C</t>
  </si>
  <si>
    <t>TLMM_GPIO_ID_STATUS163</t>
  </si>
  <si>
    <t>0x031A3010</t>
  </si>
  <si>
    <t>TLMM_GPIO_LP_CFG163</t>
  </si>
  <si>
    <t>0x031A3014</t>
  </si>
  <si>
    <t>TLMM_GPIO_CFG164</t>
  </si>
  <si>
    <t>0x031A4000</t>
  </si>
  <si>
    <t>TLMM_GPIO_IN_OUT164</t>
  </si>
  <si>
    <t>0x031A4004</t>
  </si>
  <si>
    <t>TLMM_GPIO_INTR_CFG164</t>
  </si>
  <si>
    <t>0x031A4008</t>
  </si>
  <si>
    <t>TLMM_GPIO_INTR_STATUS164</t>
  </si>
  <si>
    <t>0x031A400C</t>
  </si>
  <si>
    <t>TLMM_GPIO_ID_STATUS164</t>
  </si>
  <si>
    <t>0x031A4010</t>
  </si>
  <si>
    <t>TLMM_GPIO_LP_CFG164</t>
  </si>
  <si>
    <t>0x031A4014</t>
  </si>
  <si>
    <t>TLMM_GPIO_CFG165</t>
  </si>
  <si>
    <t>0x031A5000</t>
  </si>
  <si>
    <t>TLMM_GPIO_IN_OUT165</t>
  </si>
  <si>
    <t>0x031A5004</t>
  </si>
  <si>
    <t>TLMM_GPIO_INTR_CFG165</t>
  </si>
  <si>
    <t>0x031A5008</t>
  </si>
  <si>
    <t>TLMM_GPIO_INTR_STATUS165</t>
  </si>
  <si>
    <t>0x031A500C</t>
  </si>
  <si>
    <t>TLMM_GPIO_ID_STATUS165</t>
  </si>
  <si>
    <t>0x031A5010</t>
  </si>
  <si>
    <t>TLMM_GPIO_LP_CFG165</t>
  </si>
  <si>
    <t>0x031A5014</t>
  </si>
  <si>
    <t>TLMM_GPIO_CFG166</t>
  </si>
  <si>
    <t>0x031A6000</t>
  </si>
  <si>
    <t>TLMM_GPIO_IN_OUT166</t>
  </si>
  <si>
    <t>0x031A6004</t>
  </si>
  <si>
    <t>TLMM_GPIO_INTR_CFG166</t>
  </si>
  <si>
    <t>0x031A6008</t>
  </si>
  <si>
    <t>TLMM_GPIO_INTR_STATUS166</t>
  </si>
  <si>
    <t>0x031A600C</t>
  </si>
  <si>
    <t>TLMM_GPIO_ID_STATUS166</t>
  </si>
  <si>
    <t>0x031A6010</t>
  </si>
  <si>
    <t>TLMM_GPIO_LP_CFG166</t>
  </si>
  <si>
    <t>0x031A6014</t>
  </si>
  <si>
    <t>TLMM_GPIO_CFG167</t>
  </si>
  <si>
    <t>0x031A7000</t>
  </si>
  <si>
    <t>TLMM_GPIO_IN_OUT167</t>
  </si>
  <si>
    <t>0x031A7004</t>
  </si>
  <si>
    <t>TLMM_GPIO_INTR_CFG167</t>
  </si>
  <si>
    <t>0x031A7008</t>
  </si>
  <si>
    <t>TLMM_GPIO_INTR_STATUS167</t>
  </si>
  <si>
    <t>0x031A700C</t>
  </si>
  <si>
    <t>TLMM_GPIO_ID_STATUS167</t>
  </si>
  <si>
    <t>0x031A7010</t>
  </si>
  <si>
    <t>TLMM_GPIO_LP_CFG167</t>
  </si>
  <si>
    <t>0x031A7014</t>
  </si>
  <si>
    <t>TLMM_GPIO_CFG168</t>
  </si>
  <si>
    <t>0x031A8000</t>
  </si>
  <si>
    <t>TLMM_GPIO_IN_OUT168</t>
  </si>
  <si>
    <t>0x031A8004</t>
  </si>
  <si>
    <t>TLMM_GPIO_INTR_CFG168</t>
  </si>
  <si>
    <t>0x031A8008</t>
  </si>
  <si>
    <t>TLMM_GPIO_INTR_STATUS168</t>
  </si>
  <si>
    <t>0x031A800C</t>
  </si>
  <si>
    <t>TLMM_GPIO_ID_STATUS168</t>
  </si>
  <si>
    <t>0x031A8010</t>
  </si>
  <si>
    <t>OLD Gen5 Signal Name (CCS20)</t>
  </si>
  <si>
    <t>ConnOnMain</t>
  </si>
  <si>
    <t>Function Japan neu</t>
  </si>
  <si>
    <t>Function Japan alt</t>
  </si>
  <si>
    <t>Function US</t>
  </si>
  <si>
    <t>Function EU</t>
  </si>
  <si>
    <t>Ungrade</t>
  </si>
  <si>
    <t>Gerade</t>
  </si>
  <si>
    <t>CPU_USBHUB_CTRL_3V3:USB_DFP1_PWR_EN</t>
  </si>
  <si>
    <t>CPU_USBHUB_CTRL_3V3:USB_DFP2_PWR_EN</t>
  </si>
  <si>
    <t>(no function)</t>
  </si>
  <si>
    <t>CPU_USBHUB_CTRL_3V3:USB_DFP1_OC_B</t>
  </si>
  <si>
    <t>CPU_USBHUB_CTRL_3V3:USB_DFP2_OC_B</t>
  </si>
  <si>
    <t>TV_Tuner_RST_1V8</t>
  </si>
  <si>
    <t>TV_Tuner_1V8: EN (1 und 2)</t>
  </si>
  <si>
    <t>TV_Tuner_1V8: EN1 und EN2</t>
  </si>
  <si>
    <t>PWR_DNL_CTRL_3V3: U80S_CPU_A2B_ON</t>
  </si>
  <si>
    <t>CPU_SUBPCB_I2C_3V3:I2C_SCL, 
CPU_A2B_I2C_1V8:I2C_SCL</t>
  </si>
  <si>
    <t>CPU_SUBPCB_I2C_3V3:I2C_SDA, 
CPU_A2B_I2C_1V8:I2C_SDA</t>
  </si>
  <si>
    <t>PWR_PGOOD ?</t>
  </si>
  <si>
    <t>also to gate the LVLS/Buffer</t>
  </si>
  <si>
    <t>gate</t>
  </si>
  <si>
    <t>preferred: 
PWR_CTRL_3V3:U75S_CPU_A2B_ON, PWR_MON_3V3:U90S_A2B_PGOOD</t>
  </si>
  <si>
    <t>LVLS (3V3/1V8) should be on SUBPCB, eg. SDARS</t>
  </si>
  <si>
    <t>tbd: SPI für DP2HDMI (PS186) DNL required ? Or I2C?</t>
  </si>
  <si>
    <t>db008</t>
  </si>
  <si>
    <t>vbaV1.16.02 update</t>
  </si>
  <si>
    <t>CPU_BTWLAN_CTRL_1V8:U18S_CPUWIFI_PGOOD</t>
  </si>
  <si>
    <t>CPU_BTWLAN_CTRL_1V8:U22S_CPUWIFI_PGOOD</t>
  </si>
  <si>
    <t>DTV_RN</t>
  </si>
  <si>
    <t>CPU_DTV_CTRL_1V8:ERR_B</t>
  </si>
  <si>
    <t>CPU_DTV_CTRL_1V8:CMN_EN</t>
  </si>
  <si>
    <t>CPU_DTV_CTRL_1V8:PHTM_ERR_B</t>
  </si>
  <si>
    <t>CPU_DTV_CTRL_3V3:ERR_B</t>
  </si>
  <si>
    <t>CPU_DTV_CTRL_3V3:CMN_EN</t>
  </si>
  <si>
    <t>CPU_DTV_CTRL_3V3:PHTM_ERR_B</t>
  </si>
  <si>
    <t>CPU_DTV_UART_1V8:UART_RXD</t>
  </si>
  <si>
    <t>CPU_DTV_UART_1V8:UART_TXD</t>
  </si>
  <si>
    <t>CPU_DTV_UART_3V3:UART_RXD</t>
  </si>
  <si>
    <t>CPU_DTV_UART_3V3:UART_TXD</t>
  </si>
  <si>
    <t>PWR_DNL_CTRL_3V3:UxxS_SUBPCB_ON</t>
  </si>
  <si>
    <t>PWR_CTRL_SYNC_3V3:PWR_2MHZ_SYNC</t>
  </si>
  <si>
    <t>PWR_CTRL_SYNC_3V3:PWR_400KHZ_SYNC</t>
  </si>
  <si>
    <t>PWR_MON_ADC:U122S_PHTM_SNS</t>
  </si>
  <si>
    <t>CPU_VI_HDMI_I2C_1V8:I2C_SCL</t>
  </si>
  <si>
    <t>CPU_VI_HDMI_I2C_1V8:I2C_SDA</t>
  </si>
  <si>
    <t xml:space="preserve">HSI Signal: SASIP_CTRL_1V8:PERI_32K_OUT is not unique, BASE_HSI_BBLib_Sheet_MISC.xlsm, Sheet: Base HSI BB Library PROC, Row: 69, Each HSI signal must be unique within an intfGrp.(Fix highly recommended): </t>
  </si>
  <si>
    <t xml:space="preserve">HSI Signal: SASOC_CTRL_1V8:PERI_32K_OUT is not unique, BASE_HSI_BBLib_Sheet_MISC.xlsm, Sheet: Base HSI BB Library PROC, Row: 69, Each HSI signal must be unique within an intfGrp.(Fix highly recommended): </t>
  </si>
  <si>
    <t xml:space="preserve">HSI Signal: SCC_SASIP_CTRL_1V8:PERI_32K_OUT is not unique, BASE_HSI_BBLib_Sheet_MISC.xlsm, Sheet: Base HSI BB Library PROC, Row: 69, Each HSI signal must be unique within an intfGrp.(Fix highly recommended): </t>
  </si>
  <si>
    <t xml:space="preserve">HSI Signal: SCC_SASOC_CTRL_1V8:PERI_32K_OUT is not unique, BASE_HSI_BBLib_Sheet_MISC.xlsm, Sheet: Base HSI BB Library PROC, Row: 69, Each HSI signal must be unique within an intfGrp.(Fix highly recommended): </t>
  </si>
  <si>
    <t xml:space="preserve">HSI Signal: SASIP_CTRL_1V8:CPU_RST_B is not unique, BASE_HSI_BBLib_Sheet_MISC.xlsm, Sheet: Base HSI BB Library PROC, Row: 70, Each HSI signal must be unique within an intfGrp.(Fix highly recommended): </t>
  </si>
  <si>
    <t xml:space="preserve">HSI Signal: SASOC_CTRL_1V8:CPU_RST_B is not unique, BASE_HSI_BBLib_Sheet_MISC.xlsm, Sheet: Base HSI BB Library PROC, Row: 70, Each HSI signal must be unique within an intfGrp.(Fix highly recommended): </t>
  </si>
  <si>
    <t xml:space="preserve">HSI Signal: SCC_SASIP_CTRL_1V8:CPU_RST_B is not unique, BASE_HSI_BBLib_Sheet_MISC.xlsm, Sheet: Base HSI BB Library PROC, Row: 70, Each HSI signal must be unique within an intfGrp.(Fix highly recommended): </t>
  </si>
  <si>
    <t xml:space="preserve">HSI Signal: SCC_SASOC_CTRL_1V8:CPU_RST_B is not unique, BASE_HSI_BBLib_Sheet_MISC.xlsm, Sheet: Base HSI BB Library PROC, Row: 70, Each HSI signal must be unique within an intfGrp.(Fix highly recommended): </t>
  </si>
  <si>
    <t xml:space="preserve">HSI Signal: SASIP_CTRL_1V8:KPD_PWR_B is not unique, BASE_HSI_BBLib_Sheet_MISC.xlsm, Sheet: Base HSI BB Library PROC, Row: 71, Each HSI signal must be unique within an intfGrp.(Fix highly recommended): </t>
  </si>
  <si>
    <t xml:space="preserve">HSI Signal: SASOC_CTRL_1V8:KPD_PWR_B is not unique, BASE_HSI_BBLib_Sheet_MISC.xlsm, Sheet: Base HSI BB Library PROC, Row: 71, Each HSI signal must be unique within an intfGrp.(Fix highly recommended): </t>
  </si>
  <si>
    <t xml:space="preserve">HSI Signal: SCC_SASIP_CTRL_1V8:KPD_PWR_B is not unique, BASE_HSI_BBLib_Sheet_MISC.xlsm, Sheet: Base HSI BB Library PROC, Row: 71, Each HSI signal must be unique within an intfGrp.(Fix highly recommended): </t>
  </si>
  <si>
    <t xml:space="preserve">HSI Signal: SCC_SASOC_CTRL_1V8:KPD_PWR_B is not unique, BASE_HSI_BBLib_Sheet_MISC.xlsm, Sheet: Base HSI BB Library PROC, Row: 71, Each HSI signal must be unique within an intfGrp.(Fix highly recommended): </t>
  </si>
  <si>
    <t xml:space="preserve">HSI Signal: SASIP_CTRL_1V8:PS_HOLD is not unique, BASE_HSI_BBLib_Sheet_MISC.xlsm, Sheet: Base HSI BB Library PROC, Row: 72, Each HSI signal must be unique within an intfGrp.(Fix highly recommended): </t>
  </si>
  <si>
    <t xml:space="preserve">HSI Signal: SASOC_CTRL_1V8:PS_HOLD is not unique, BASE_HSI_BBLib_Sheet_MISC.xlsm, Sheet: Base HSI BB Library PROC, Row: 72, Each HSI signal must be unique within an intfGrp.(Fix highly recommended): </t>
  </si>
  <si>
    <t xml:space="preserve">HSI Signal: SCC_SASIP_CTRL_1V8:PS_HOLD is not unique, BASE_HSI_BBLib_Sheet_MISC.xlsm, Sheet: Base HSI BB Library PROC, Row: 72, Each HSI signal must be unique within an intfGrp.(Fix highly recommended): </t>
  </si>
  <si>
    <t xml:space="preserve">HSI Signal: SCC_SASOC_CTRL_1V8:PS_HOLD is not unique, BASE_HSI_BBLib_Sheet_MISC.xlsm, Sheet: Base HSI BB Library PROC, Row: 72, Each HSI signal must be unique within an intfGrp.(Fix highly recommended): </t>
  </si>
  <si>
    <t xml:space="preserve">HSI Signal: SASIP_CTRL_1V8:PM_FAULT_B is not unique, BASE_HSI_BBLib_Sheet_MISC.xlsm, Sheet: Base HSI BB Library PROC, Row: 73, Each HSI signal must be unique within an intfGrp.(Fix highly recommended): </t>
  </si>
  <si>
    <t xml:space="preserve">HSI Signal: SASOC_CTRL_1V8:PM_FAULT_B is not unique, BASE_HSI_BBLib_Sheet_MISC.xlsm, Sheet: Base HSI BB Library PROC, Row: 73, Each HSI signal must be unique within an intfGrp.(Fix highly recommended): </t>
  </si>
  <si>
    <t xml:space="preserve">HSI Signal: SCC_SASIP_CTRL_1V8:PM_FAULT_B is not unique, BASE_HSI_BBLib_Sheet_MISC.xlsm, Sheet: Base HSI BB Library PROC, Row: 73, Each HSI signal must be unique within an intfGrp.(Fix highly recommended): </t>
  </si>
  <si>
    <t xml:space="preserve">HSI Signal: SCC_SASOC_CTRL_1V8:PM_FAULT_B is not unique, BASE_HSI_BBLib_Sheet_MISC.xlsm, Sheet: Base HSI BB Library PROC, Row: 73, Each HSI signal must be unique within an intfGrp.(Fix highly recommended): </t>
  </si>
  <si>
    <t xml:space="preserve">HSI Signal: SASIP_CTRL_1V8:CPU_STR_MODE is not unique, BASE_HSI_BBLib_Sheet_MISC.xlsm, Sheet: Base HSI BB Library PROC, Row: 74, Each HSI signal must be unique within an intfGrp.(Fix highly recommended): </t>
  </si>
  <si>
    <t xml:space="preserve">HSI Signal: SASOC_CTRL_1V8:CPU_STR_MODE is not unique, BASE_HSI_BBLib_Sheet_MISC.xlsm, Sheet: Base HSI BB Library PROC, Row: 74, Each HSI signal must be unique within an intfGrp.(Fix highly recommended): </t>
  </si>
  <si>
    <t xml:space="preserve">HSI Signal: SCC_SASIP_CTRL_1V8:CPU_STR_MODE is not unique, BASE_HSI_BBLib_Sheet_MISC.xlsm, Sheet: Base HSI BB Library PROC, Row: 74, Each HSI signal must be unique within an intfGrp.(Fix highly recommended): </t>
  </si>
  <si>
    <t xml:space="preserve">HSI Signal: SCC_SASOC_CTRL_1V8:CPU_STR_MODE is not unique, BASE_HSI_BBLib_Sheet_MISC.xlsm, Sheet: Base HSI BB Library PROC, Row: 74, Each HSI signal must be unique within an intfGrp.(Fix highly recommended): </t>
  </si>
  <si>
    <t xml:space="preserve">HSI Signal: SASIP_CTRL_1V8:CPU_STR_WUP_B is not unique, BASE_HSI_BBLib_Sheet_MISC.xlsm, Sheet: Base HSI BB Library PROC, Row: 75, Each HSI signal must be unique within an intfGrp.(Fix highly recommended): </t>
  </si>
  <si>
    <t xml:space="preserve">HSI Signal: SASOC_CTRL_1V8:CPU_STR_WUP_B is not unique, BASE_HSI_BBLib_Sheet_MISC.xlsm, Sheet: Base HSI BB Library PROC, Row: 75, Each HSI signal must be unique within an intfGrp.(Fix highly recommended): </t>
  </si>
  <si>
    <t xml:space="preserve">HSI Signal: SCC_SASIP_CTRL_1V8:CPU_STR_WUP_B is not unique, BASE_HSI_BBLib_Sheet_MISC.xlsm, Sheet: Base HSI BB Library PROC, Row: 75, Each HSI signal must be unique within an intfGrp.(Fix highly recommended): </t>
  </si>
  <si>
    <t xml:space="preserve">HSI Signal: SCC_SASOC_CTRL_1V8:CPU_STR_WUP_B is not unique, BASE_HSI_BBLib_Sheet_MISC.xlsm, Sheet: Base HSI BB Library PROC, Row: 75, Each HSI signal must be unique within an intfGrp.(Fix highly recommended): </t>
  </si>
  <si>
    <t xml:space="preserve">HSI Signal: SASIP_BOOT_1V8:WDOG_OFF is not unique, BASE_HSI_BBLib_Sheet_MISC.xlsm, Sheet: Base HSI BB Library PROC, Row: 76, Each HSI signal must be unique within an intfGrp.(Fix highly recommended): </t>
  </si>
  <si>
    <t xml:space="preserve">HSI Signal: SASOC_BOOT_1V8:WDOG_OFF is not unique, BASE_HSI_BBLib_Sheet_MISC.xlsm, Sheet: Base HSI BB Library PROC, Row: 76, Each HSI signal must be unique within an intfGrp.(Fix highly recommended): </t>
  </si>
  <si>
    <t xml:space="preserve">HSI Signal: SCC_SASIP_BOOT_1V8:WDOG_OFF is not unique, BASE_HSI_BBLib_Sheet_MISC.xlsm, Sheet: Base HSI BB Library PROC, Row: 76, Each HSI signal must be unique within an intfGrp.(Fix highly recommended): </t>
  </si>
  <si>
    <t xml:space="preserve">HSI Signal: SCC_SASOC_BOOT_1V8:WDOG_OFF is not unique, BASE_HSI_BBLib_Sheet_MISC.xlsm, Sheet: Base HSI BB Library PROC, Row: 76, Each HSI signal must be unique within an intfGrp.(Fix highly recommended): </t>
  </si>
  <si>
    <t xml:space="preserve">HSI Signal: SASIP_BOOT_1V8:FORCE_USB is not unique, BASE_HSI_BBLib_Sheet_MISC.xlsm, Sheet: Base HSI BB Library PROC, Row: 77, Each HSI signal must be unique within an intfGrp.(Fix highly recommended): </t>
  </si>
  <si>
    <t xml:space="preserve">HSI Signal: SASOC_BOOT_1V8:FORCE_USB is not unique, BASE_HSI_BBLib_Sheet_MISC.xlsm, Sheet: Base HSI BB Library PROC, Row: 77, Each HSI signal must be unique within an intfGrp.(Fix highly recommended): </t>
  </si>
  <si>
    <t xml:space="preserve">HSI Signal: SCC_SASIP_BOOT_1V8:FORCE_USB is not unique, BASE_HSI_BBLib_Sheet_MISC.xlsm, Sheet: Base HSI BB Library PROC, Row: 77, Each HSI signal must be unique within an intfGrp.(Fix highly recommended): </t>
  </si>
  <si>
    <t xml:space="preserve">HSI Signal: SCC_SASOC_BOOT_1V8:FORCE_USB is not unique, BASE_HSI_BBLib_Sheet_MISC.xlsm, Sheet: Base HSI BB Library PROC, Row: 77, Each HSI signal must be unique within an intfGrp.(Fix highly recommended): </t>
  </si>
  <si>
    <t xml:space="preserve">HSI Signal: SASIP_BOOT_1V8:OPT0 is not unique, BASE_HSI_BBLib_Sheet_MISC.xlsm, Sheet: Base HSI BB Library PROC, Row: 78, Each HSI signal must be unique within an intfGrp.(Fix highly recommended): </t>
  </si>
  <si>
    <t xml:space="preserve">HSI Signal: SASOC_BOOT_1V8:OPT0 is not unique, BASE_HSI_BBLib_Sheet_MISC.xlsm, Sheet: Base HSI BB Library PROC, Row: 78, Each HSI signal must be unique within an intfGrp.(Fix highly recommended): </t>
  </si>
  <si>
    <t xml:space="preserve">HSI Signal: SCC_SASIP_BOOT_1V8:OPT0 is not unique, BASE_HSI_BBLib_Sheet_MISC.xlsm, Sheet: Base HSI BB Library PROC, Row: 78, Each HSI signal must be unique within an intfGrp.(Fix highly recommended): </t>
  </si>
  <si>
    <t xml:space="preserve">HSI Signal: SCC_SASOC_BOOT_1V8:OPT0 is not unique, BASE_HSI_BBLib_Sheet_MISC.xlsm, Sheet: Base HSI BB Library PROC, Row: 78, Each HSI signal must be unique within an intfGrp.(Fix highly recommended): </t>
  </si>
  <si>
    <t xml:space="preserve">HSI Signal: SASIP_BOOT_1V8:OPT1 is not unique, BASE_HSI_BBLib_Sheet_MISC.xlsm, Sheet: Base HSI BB Library PROC, Row: 79, Each HSI signal must be unique within an intfGrp.(Fix highly recommended): </t>
  </si>
  <si>
    <t xml:space="preserve">HSI Signal: SASOC_BOOT_1V8:OPT1 is not unique, BASE_HSI_BBLib_Sheet_MISC.xlsm, Sheet: Base HSI BB Library PROC, Row: 79, Each HSI signal must be unique within an intfGrp.(Fix highly recommended): </t>
  </si>
  <si>
    <t xml:space="preserve">HSI Signal: SCC_SASIP_BOOT_1V8:OPT1 is not unique, BASE_HSI_BBLib_Sheet_MISC.xlsm, Sheet: Base HSI BB Library PROC, Row: 79, Each HSI signal must be unique within an intfGrp.(Fix highly recommended): </t>
  </si>
  <si>
    <t xml:space="preserve">HSI Signal: SCC_SASOC_BOOT_1V8:OPT1 is not unique, BASE_HSI_BBLib_Sheet_MISC.xlsm, Sheet: Base HSI BB Library PROC, Row: 79, Each HSI signal must be unique within an intfGrp.(Fix highly recommended): </t>
  </si>
  <si>
    <t xml:space="preserve">HSI Signal: SASIP_BOOT_1V8:OPT2 is not unique, BASE_HSI_BBLib_Sheet_MISC.xlsm, Sheet: Base HSI BB Library PROC, Row: 80, Each HSI signal must be unique within an intfGrp.(Fix highly recommended): </t>
  </si>
  <si>
    <t xml:space="preserve">HSI Signal: SASOC_BOOT_1V8:OPT2 is not unique, BASE_HSI_BBLib_Sheet_MISC.xlsm, Sheet: Base HSI BB Library PROC, Row: 80, Each HSI signal must be unique within an intfGrp.(Fix highly recommended): </t>
  </si>
  <si>
    <t xml:space="preserve">HSI Signal: SCC_SASIP_BOOT_1V8:OPT2 is not unique, BASE_HSI_BBLib_Sheet_MISC.xlsm, Sheet: Base HSI BB Library PROC, Row: 80, Each HSI signal must be unique within an intfGrp.(Fix highly recommended): </t>
  </si>
  <si>
    <t xml:space="preserve">HSI Signal: SCC_SASOC_BOOT_1V8:OPT2 is not unique, BASE_HSI_BBLib_Sheet_MISC.xlsm, Sheet: Base HSI BB Library PROC, Row: 80, Each HSI signal must be unique within an intfGrp.(Fix highly recommended): </t>
  </si>
  <si>
    <t xml:space="preserve">HSI Signal: CPU_VO_DP2HDMI_DP:DP_TX0_P is not unique, BASE_HSI_BBLib_Sheet_VIDEO.xlsm, Sheet: Base HSI BBLibrary MAX VIDEO, Row: 474, Each HSI signal must be unique within an intfGrp.(Fix highly recommended): </t>
  </si>
  <si>
    <t xml:space="preserve">HSI Signal: CPU_VO_DP2HDMI_RL_DP:DP_TX0_P is not unique, BASE_HSI_BBLib_Sheet_VIDEO.xlsm, Sheet: Base HSI BBLibrary MAX VIDEO, Row: 474, Each HSI signal must be unique within an intfGrp.(Fix highly recommended): </t>
  </si>
  <si>
    <t xml:space="preserve">HSI Signal: CPU_VO_DP2HDMI_RR_DP:DP_TX0_P is not unique, BASE_HSI_BBLib_Sheet_VIDEO.xlsm, Sheet: Base HSI BBLibrary MAX VIDEO, Row: 474, Each HSI signal must be unique within an intfGrp.(Fix highly recommended): </t>
  </si>
  <si>
    <t xml:space="preserve">HSI Signal: CPU_VO_DP2HDMI_DP:DP_TX0_N is not unique, BASE_HSI_BBLib_Sheet_VIDEO.xlsm, Sheet: Base HSI BBLibrary MAX VIDEO, Row: 475, Each HSI signal must be unique within an intfGrp.(Fix highly recommended): </t>
  </si>
  <si>
    <t xml:space="preserve">HSI Signal: CPU_VO_DP2HDMI_RL_DP:DP_TX0_N is not unique, BASE_HSI_BBLib_Sheet_VIDEO.xlsm, Sheet: Base HSI BBLibrary MAX VIDEO, Row: 475, Each HSI signal must be unique within an intfGrp.(Fix highly recommended): </t>
  </si>
  <si>
    <t xml:space="preserve">HSI Signal: CPU_VO_DP2HDMI_RR_DP:DP_TX0_N is not unique, BASE_HSI_BBLib_Sheet_VIDEO.xlsm, Sheet: Base HSI BBLibrary MAX VIDEO, Row: 475, Each HSI signal must be unique within an intfGrp.(Fix highly recommended): </t>
  </si>
  <si>
    <t xml:space="preserve">HSI Signal: CPU_VO_DP2HDMI_DP:DP_TX1_P is not unique, BASE_HSI_BBLib_Sheet_VIDEO.xlsm, Sheet: Base HSI BBLibrary MAX VIDEO, Row: 476, Each HSI signal must be unique within an intfGrp.(Fix highly recommended): </t>
  </si>
  <si>
    <t xml:space="preserve">HSI Signal: CPU_VO_DP2HDMI_RL_DP:DP_TX1_P is not unique, BASE_HSI_BBLib_Sheet_VIDEO.xlsm, Sheet: Base HSI BBLibrary MAX VIDEO, Row: 476, Each HSI signal must be unique within an intfGrp.(Fix highly recommended): </t>
  </si>
  <si>
    <t xml:space="preserve">HSI Signal: CPU_VO_DP2HDMI_RR_DP:DP_TX1_P is not unique, BASE_HSI_BBLib_Sheet_VIDEO.xlsm, Sheet: Base HSI BBLibrary MAX VIDEO, Row: 476, Each HSI signal must be unique within an intfGrp.(Fix highly recommended): </t>
  </si>
  <si>
    <t xml:space="preserve">HSI Signal: CPU_VO_DP2HDMI_DP:DP_TX1_N is not unique, BASE_HSI_BBLib_Sheet_VIDEO.xlsm, Sheet: Base HSI BBLibrary MAX VIDEO, Row: 477, Each HSI signal must be unique within an intfGrp.(Fix highly recommended): </t>
  </si>
  <si>
    <t xml:space="preserve">HSI Signal: CPU_VO_DP2HDMI_RL_DP:DP_TX1_N is not unique, BASE_HSI_BBLib_Sheet_VIDEO.xlsm, Sheet: Base HSI BBLibrary MAX VIDEO, Row: 477, Each HSI signal must be unique within an intfGrp.(Fix highly recommended): </t>
  </si>
  <si>
    <t xml:space="preserve">HSI Signal: CPU_VO_DP2HDMI_RR_DP:DP_TX1_N is not unique, BASE_HSI_BBLib_Sheet_VIDEO.xlsm, Sheet: Base HSI BBLibrary MAX VIDEO, Row: 477, Each HSI signal must be unique within an intfGrp.(Fix highly recommended): </t>
  </si>
  <si>
    <t xml:space="preserve">HSI Signal: CPU_VO_DP2HDMI_DP:DP_TX2_P is not unique, BASE_HSI_BBLib_Sheet_VIDEO.xlsm, Sheet: Base HSI BBLibrary MAX VIDEO, Row: 478, Each HSI signal must be unique within an intfGrp.(Fix highly recommended): </t>
  </si>
  <si>
    <t xml:space="preserve">HSI Signal: CPU_VO_DP2HDMI_RL_DP:DP_TX2_P is not unique, BASE_HSI_BBLib_Sheet_VIDEO.xlsm, Sheet: Base HSI BBLibrary MAX VIDEO, Row: 478, Each HSI signal must be unique within an intfGrp.(Fix highly recommended): </t>
  </si>
  <si>
    <t xml:space="preserve">HSI Signal: CPU_VO_DP2HDMI_RR_DP:DP_TX2_P is not unique, BASE_HSI_BBLib_Sheet_VIDEO.xlsm, Sheet: Base HSI BBLibrary MAX VIDEO, Row: 478, Each HSI signal must be unique within an intfGrp.(Fix highly recommended): </t>
  </si>
  <si>
    <t xml:space="preserve">HSI Signal: CPU_VO_DP2HDMI_DP:DP_TX2_N is not unique, BASE_HSI_BBLib_Sheet_VIDEO.xlsm, Sheet: Base HSI BBLibrary MAX VIDEO, Row: 479, Each HSI signal must be unique within an intfGrp.(Fix highly recommended): </t>
  </si>
  <si>
    <t xml:space="preserve">HSI Signal: CPU_VO_DP2HDMI_RL_DP:DP_TX2_N is not unique, BASE_HSI_BBLib_Sheet_VIDEO.xlsm, Sheet: Base HSI BBLibrary MAX VIDEO, Row: 479, Each HSI signal must be unique within an intfGrp.(Fix highly recommended): </t>
  </si>
  <si>
    <t xml:space="preserve">HSI Signal: CPU_VO_DP2HDMI_RR_DP:DP_TX2_N is not unique, BASE_HSI_BBLib_Sheet_VIDEO.xlsm, Sheet: Base HSI BBLibrary MAX VIDEO, Row: 479, Each HSI signal must be unique within an intfGrp.(Fix highly recommended): </t>
  </si>
  <si>
    <t xml:space="preserve">HSI Signal: CPU_VO_DP2HDMI_DP:DP_TX3_P is not unique, BASE_HSI_BBLib_Sheet_VIDEO.xlsm, Sheet: Base HSI BBLibrary MAX VIDEO, Row: 480, Each HSI signal must be unique within an intfGrp.(Fix highly recommended): </t>
  </si>
  <si>
    <t xml:space="preserve">HSI Signal: CPU_VO_DP2HDMI_RL_DP:DP_TX3_P is not unique, BASE_HSI_BBLib_Sheet_VIDEO.xlsm, Sheet: Base HSI BBLibrary MAX VIDEO, Row: 480, Each HSI signal must be unique within an intfGrp.(Fix highly recommended): </t>
  </si>
  <si>
    <t xml:space="preserve">HSI Signal: CPU_VO_DP2HDMI_RR_DP:DP_TX3_P is not unique, BASE_HSI_BBLib_Sheet_VIDEO.xlsm, Sheet: Base HSI BBLibrary MAX VIDEO, Row: 480, Each HSI signal must be unique within an intfGrp.(Fix highly recommended): </t>
  </si>
  <si>
    <t xml:space="preserve">HSI Signal: CPU_VO_DP2HDMI_DP:DP_TX3_N is not unique, BASE_HSI_BBLib_Sheet_VIDEO.xlsm, Sheet: Base HSI BBLibrary MAX VIDEO, Row: 481, Each HSI signal must be unique within an intfGrp.(Fix highly recommended): </t>
  </si>
  <si>
    <t xml:space="preserve">HSI Signal: CPU_VO_DP2HDMI_RL_DP:DP_TX3_N is not unique, BASE_HSI_BBLib_Sheet_VIDEO.xlsm, Sheet: Base HSI BBLibrary MAX VIDEO, Row: 481, Each HSI signal must be unique within an intfGrp.(Fix highly recommended): </t>
  </si>
  <si>
    <t xml:space="preserve">HSI Signal: CPU_VO_DP2HDMI_RR_DP:DP_TX3_N is not unique, BASE_HSI_BBLib_Sheet_VIDEO.xlsm, Sheet: Base HSI BBLibrary MAX VIDEO, Row: 481, Each HSI signal must be unique within an intfGrp.(Fix highly recommended): </t>
  </si>
  <si>
    <t xml:space="preserve">HSI Signal: CPU_VO_DP2HDMI_DP:DP_AUX_P is not unique, BASE_HSI_BBLib_Sheet_VIDEO.xlsm, Sheet: Base HSI BBLibrary MAX VIDEO, Row: 482, Each HSI signal must be unique within an intfGrp.(Fix highly recommended): </t>
  </si>
  <si>
    <t xml:space="preserve">HSI Signal: CPU_VO_DP2HDMI_RL_DP:DP_AUX_P is not unique, BASE_HSI_BBLib_Sheet_VIDEO.xlsm, Sheet: Base HSI BBLibrary MAX VIDEO, Row: 482, Each HSI signal must be unique within an intfGrp.(Fix highly recommended): </t>
  </si>
  <si>
    <t xml:space="preserve">HSI Signal: CPU_VO_DP2HDMI_RR_DP:DP_AUX_P is not unique, BASE_HSI_BBLib_Sheet_VIDEO.xlsm, Sheet: Base HSI BBLibrary MAX VIDEO, Row: 482, Each HSI signal must be unique within an intfGrp.(Fix highly recommended): </t>
  </si>
  <si>
    <t xml:space="preserve">HSI Signal: CPU_VO_DP2HDMI_DP:DP_AUX_N is not unique, BASE_HSI_BBLib_Sheet_VIDEO.xlsm, Sheet: Base HSI BBLibrary MAX VIDEO, Row: 483, Each HSI signal must be unique within an intfGrp.(Fix highly recommended): </t>
  </si>
  <si>
    <t xml:space="preserve">HSI Signal: CPU_VO_DP2HDMI_RL_DP:DP_AUX_N is not unique, BASE_HSI_BBLib_Sheet_VIDEO.xlsm, Sheet: Base HSI BBLibrary MAX VIDEO, Row: 483, Each HSI signal must be unique within an intfGrp.(Fix highly recommended): </t>
  </si>
  <si>
    <t xml:space="preserve">HSI Signal: CPU_VO_DP2HDMI_RR_DP:DP_AUX_N is not unique, BASE_HSI_BBLib_Sheet_VIDEO.xlsm, Sheet: Base HSI BBLibrary MAX VIDEO, Row: 483, Each HSI signal must be unique within an intfGrp.(Fix highly recommended): </t>
  </si>
  <si>
    <t xml:space="preserve">HSI Signal: CPU_VO_DP2HDMI_CTRL_1V8:INT_B is not unique, BASE_HSI_BBLib_Sheet_VIDEO.xlsm, Sheet: Base HSI BBLibrary MAX VIDEO, Row: 484, Each HSI signal must be unique within an intfGrp.(Fix highly recommended): </t>
  </si>
  <si>
    <t xml:space="preserve">HSI Signal: CPU_VO_DP2HDMI_CTRL_3V3:INT_B is not unique, BASE_HSI_BBLib_Sheet_VIDEO.xlsm, Sheet: Base HSI BBLibrary MAX VIDEO, Row: 484, Each HSI signal must be unique within an intfGrp.(Fix highly recommended): </t>
  </si>
  <si>
    <t xml:space="preserve">HSI Signal: CPU_VO_DP2HDMI_RL_CTRL_1V8:INT_B is not unique, BASE_HSI_BBLib_Sheet_VIDEO.xlsm, Sheet: Base HSI BBLibrary MAX VIDEO, Row: 484, Each HSI signal must be unique within an intfGrp.(Fix highly recommended): </t>
  </si>
  <si>
    <t xml:space="preserve">HSI Signal: CPU_VO_DP2HDMI_RL_CTRL_3V3:INT_B is not unique, BASE_HSI_BBLib_Sheet_VIDEO.xlsm, Sheet: Base HSI BBLibrary MAX VIDEO, Row: 484, Each HSI signal must be unique within an intfGrp.(Fix highly recommended): </t>
  </si>
  <si>
    <t xml:space="preserve">HSI Signal: CPU_VO_DP2HDMI_RR_CTRL_1V8:INT_B is not unique, BASE_HSI_BBLib_Sheet_VIDEO.xlsm, Sheet: Base HSI BBLibrary MAX VIDEO, Row: 484, Each HSI signal must be unique within an intfGrp.(Fix highly recommended): </t>
  </si>
  <si>
    <t xml:space="preserve">HSI Signal: CPU_VO_DP2HDMI_RR_CTRL_3V3:INT_B is not unique, BASE_HSI_BBLib_Sheet_VIDEO.xlsm, Sheet: Base HSI BBLibrary MAX VIDEO, Row: 484, Each HSI signal must be unique within an intfGrp.(Fix highly recommended): </t>
  </si>
  <si>
    <t xml:space="preserve">HSI Signal: CPU_VO_DP2HDMI_CTRL_1V8:RST_B is not unique, BASE_HSI_BBLib_Sheet_VIDEO.xlsm, Sheet: Base HSI BBLibrary MAX VIDEO, Row: 485, Each HSI signal must be unique within an intfGrp.(Fix highly recommended): </t>
  </si>
  <si>
    <t xml:space="preserve">HSI Signal: CPU_VO_DP2HDMI_CTRL_3V3:RST_B is not unique, BASE_HSI_BBLib_Sheet_VIDEO.xlsm, Sheet: Base HSI BBLibrary MAX VIDEO, Row: 485, Each HSI signal must be unique within an intfGrp.(Fix highly recommended): </t>
  </si>
  <si>
    <t xml:space="preserve">HSI Signal: CPU_VO_DP2HDMI_RL_CTRL_1V8:RST_B is not unique, BASE_HSI_BBLib_Sheet_VIDEO.xlsm, Sheet: Base HSI BBLibrary MAX VIDEO, Row: 485, Each HSI signal must be unique within an intfGrp.(Fix highly recommended): </t>
  </si>
  <si>
    <t xml:space="preserve">HSI Signal: CPU_VO_DP2HDMI_RL_CTRL_3V3:RST_B is not unique, BASE_HSI_BBLib_Sheet_VIDEO.xlsm, Sheet: Base HSI BBLibrary MAX VIDEO, Row: 485, Each HSI signal must be unique within an intfGrp.(Fix highly recommended): </t>
  </si>
  <si>
    <t xml:space="preserve">HSI Signal: CPU_VO_DP2HDMI_RR_CTRL_1V8:RST_B is not unique, BASE_HSI_BBLib_Sheet_VIDEO.xlsm, Sheet: Base HSI BBLibrary MAX VIDEO, Row: 485, Each HSI signal must be unique within an intfGrp.(Fix highly recommended): </t>
  </si>
  <si>
    <t xml:space="preserve">HSI Signal: CPU_VO_DP2HDMI_RR_CTRL_3V3:RST_B is not unique, BASE_HSI_BBLib_Sheet_VIDEO.xlsm, Sheet: Base HSI BBLibrary MAX VIDEO, Row: 485, Each HSI signal must be unique within an intfGrp.(Fix highly recommended): </t>
  </si>
  <si>
    <t xml:space="preserve">HSI Signal: CPU_VO_DP2HDMI_CTRL_1V8:DP_HPD is not unique, BASE_HSI_BBLib_Sheet_VIDEO.xlsm, Sheet: Base HSI BBLibrary MAX VIDEO, Row: 486, Each HSI signal must be unique within an intfGrp.(Fix highly recommended): </t>
  </si>
  <si>
    <t xml:space="preserve">HSI Signal: CPU_VO_DP2HDMI_CTRL_3V3:DP_HPD is not unique, BASE_HSI_BBLib_Sheet_VIDEO.xlsm, Sheet: Base HSI BBLibrary MAX VIDEO, Row: 486, Each HSI signal must be unique within an intfGrp.(Fix highly recommended): </t>
  </si>
  <si>
    <t xml:space="preserve">HSI Signal: CPU_VO_DP2HDMI_RL_CTRL_1V8:DP_HPD is not unique, BASE_HSI_BBLib_Sheet_VIDEO.xlsm, Sheet: Base HSI BBLibrary MAX VIDEO, Row: 486, Each HSI signal must be unique within an intfGrp.(Fix highly recommended): </t>
  </si>
  <si>
    <t xml:space="preserve">HSI Signal: CPU_VO_DP2HDMI_RL_CTRL_3V3:DP_HPD is not unique, BASE_HSI_BBLib_Sheet_VIDEO.xlsm, Sheet: Base HSI BBLibrary MAX VIDEO, Row: 486, Each HSI signal must be unique within an intfGrp.(Fix highly recommended): </t>
  </si>
  <si>
    <t xml:space="preserve">HSI Signal: CPU_VO_DP2HDMI_RR_CTRL_1V8:DP_HPD is not unique, BASE_HSI_BBLib_Sheet_VIDEO.xlsm, Sheet: Base HSI BBLibrary MAX VIDEO, Row: 486, Each HSI signal must be unique within an intfGrp.(Fix highly recommended): </t>
  </si>
  <si>
    <t xml:space="preserve">HSI Signal: CPU_VO_DP2HDMI_RR_CTRL_3V3:DP_HPD is not unique, BASE_HSI_BBLib_Sheet_VIDEO.xlsm, Sheet: Base HSI BBLibrary MAX VIDEO, Row: 486, Each HSI signal must be unique within an intfGrp.(Fix highly recommended): </t>
  </si>
  <si>
    <t xml:space="preserve">HSI Signal: SCC_DNL_CTRL:DP2HDMI_SPI_CS_B_3V3 is not unique, BASE_HSI_BBLib_Sheet_VIDEO.xlsm, Sheet: Base HSI BBLibrary MAX VIDEO, Row: 487, Each HSI signal must be unique within an intfGrp.(Fix highly recommended): </t>
  </si>
  <si>
    <t xml:space="preserve">HSI Signal: SCC_DNL_CTRL:DP2HDMI_RL_SPI_CS_B_3V3 is not unique, BASE_HSI_BBLib_Sheet_VIDEO.xlsm, Sheet: Base HSI BBLibrary MAX VIDEO, Row: 487, Each HSI signal must be unique within an intfGrp.(Fix highly recommended): </t>
  </si>
  <si>
    <t xml:space="preserve">HSI Signal: SCC_DNL_CTRL:DP2HDMI_RR_SPI_CS_B_3V3 is not unique, BASE_HSI_BBLib_Sheet_VIDEO.xlsm, Sheet: Base HSI BBLibrary MAX VIDEO, Row: 487, Each HSI signal must be unique within an intfGrp.(Fix highly recommended): </t>
  </si>
  <si>
    <t xml:space="preserve">HSI Signal: SCC_DNL_CTRL:HDBASET_SPI_CS_B_1V8 is not unique, BASE_HSI_BBLib_Sheet_VIDEO.xlsm, Sheet: Base HSI BBLibrary MAX VIDEO, Row: 488, Each HSI signal must be unique within an intfGrp.(Fix highly recommended): </t>
  </si>
  <si>
    <t xml:space="preserve">HSI Signal: SCC_DNL_CTRL:HDBASET_DNL_EN_B_1V8 is not unique, BASE_HSI_BBLib_Sheet_VIDEO.xlsm, Sheet: Base HSI BBLibrary MAX VIDEO, Row: 489, Each HSI signal must be unique within an intfGrp.(Fix highly recommended): </t>
  </si>
  <si>
    <t xml:space="preserve">HSI Signal: SCC_DP2HDMI_MUX_SPI_3V3:SPI_MCLK is not unique, BASE_HSI_BBLib_Sheet_VIDEO.xlsm, Sheet: Base HSI BBLibrary MAX VIDEO, Row: 490, Each HSI signal must be unique within an intfGrp.(Fix highly recommended): </t>
  </si>
  <si>
    <t xml:space="preserve">HSI Signal: SCC_DP2HDMI_RL_MUX_SPI_3V3:SPI_MCLK is not unique, BASE_HSI_BBLib_Sheet_VIDEO.xlsm, Sheet: Base HSI BBLibrary MAX VIDEO, Row: 490, Each HSI signal must be unique within an intfGrp.(Fix highly recommended): </t>
  </si>
  <si>
    <t xml:space="preserve">HSI Signal: SCC_DP2HDMI_RR_MUX_SPI_3V3:SPI_MCLK is not unique, BASE_HSI_BBLib_Sheet_VIDEO.xlsm, Sheet: Base HSI BBLibrary MAX VIDEO, Row: 490, Each HSI signal must be unique within an intfGrp.(Fix highly recommended): </t>
  </si>
  <si>
    <t xml:space="preserve">HSI Signal: SCC_DP2HDMI_MUX_SPI_3V3:SPI_MOSI is not unique, BASE_HSI_BBLib_Sheet_VIDEO.xlsm, Sheet: Base HSI BBLibrary MAX VIDEO, Row: 491, Each HSI signal must be unique within an intfGrp.(Fix highly recommended): </t>
  </si>
  <si>
    <t xml:space="preserve">HSI Signal: SCC_DP2HDMI_RL_MUX_SPI_3V3:SPI_MOSI is not unique, BASE_HSI_BBLib_Sheet_VIDEO.xlsm, Sheet: Base HSI BBLibrary MAX VIDEO, Row: 491, Each HSI signal must be unique within an intfGrp.(Fix highly recommended): </t>
  </si>
  <si>
    <t xml:space="preserve">HSI Signal: SCC_DP2HDMI_RR_MUX_SPI_3V3:SPI_MOSI is not unique, BASE_HSI_BBLib_Sheet_VIDEO.xlsm, Sheet: Base HSI BBLibrary MAX VIDEO, Row: 491, Each HSI signal must be unique within an intfGrp.(Fix highly recommended): </t>
  </si>
  <si>
    <t xml:space="preserve">HSI Signal: SCC_DP2HDMI_MUX_SPI_3V3:SPI_MISO is not unique, BASE_HSI_BBLib_Sheet_VIDEO.xlsm, Sheet: Base HSI BBLibrary MAX VIDEO, Row: 492, Each HSI signal must be unique within an intfGrp.(Fix highly recommended): </t>
  </si>
  <si>
    <t xml:space="preserve">HSI Signal: SCC_DP2HDMI_RL_MUX_SPI_3V3:SPI_MISO is not unique, BASE_HSI_BBLib_Sheet_VIDEO.xlsm, Sheet: Base HSI BBLibrary MAX VIDEO, Row: 492, Each HSI signal must be unique within an intfGrp.(Fix highly recommended): </t>
  </si>
  <si>
    <t xml:space="preserve">HSI Signal: SCC_DP2HDMI_RR_MUX_SPI_3V3:SPI_MISO is not unique, BASE_HSI_BBLib_Sheet_VIDEO.xlsm, Sheet: Base HSI BBLibrary MAX VIDEO, Row: 492, Each HSI signal must be unique within an intfGrp.(Fix highly recommended): </t>
  </si>
  <si>
    <t xml:space="preserve">HSI Signal: CPU_VO_DP2HDMI_I2C_1V8:I2C_SCL is not unique, BASE_HSI_BBLib_Sheet_VIDEO.xlsm, Sheet: Base HSI BBLibrary MAX VIDEO, Row: 493, Each HSI signal must be unique within an intfGrp.(Fix highly recommended): </t>
  </si>
  <si>
    <t xml:space="preserve">HSI Signal: CPU_VO_DP2HDMI_RL_I2C_1V8:I2C_SCL is not unique, BASE_HSI_BBLib_Sheet_VIDEO.xlsm, Sheet: Base HSI BBLibrary MAX VIDEO, Row: 493, Each HSI signal must be unique within an intfGrp.(Fix highly recommended): </t>
  </si>
  <si>
    <t xml:space="preserve">HSI Signal: CPU_VO_DP2HDMI_RR_I2C_1V8:I2C_SCL is not unique, BASE_HSI_BBLib_Sheet_VIDEO.xlsm, Sheet: Base HSI BBLibrary MAX VIDEO, Row: 493, Each HSI signal must be unique within an intfGrp.(Fix highly recommended): </t>
  </si>
  <si>
    <t xml:space="preserve">HSI Signal: CPU_VO_DP2HDMI_I2C_1V8:I2C_SDA is not unique, BASE_HSI_BBLib_Sheet_VIDEO.xlsm, Sheet: Base HSI BBLibrary MAX VIDEO, Row: 494, Each HSI signal must be unique within an intfGrp.(Fix highly recommended): </t>
  </si>
  <si>
    <t xml:space="preserve">HSI Signal: CPU_VO_DP2HDMI_RL_I2C_1V8:I2C_SDA is not unique, BASE_HSI_BBLib_Sheet_VIDEO.xlsm, Sheet: Base HSI BBLibrary MAX VIDEO, Row: 494, Each HSI signal must be unique within an intfGrp.(Fix highly recommended): </t>
  </si>
  <si>
    <t xml:space="preserve">HSI Signal: CPU_VO_DP2HDMI_RR_I2C_1V8:I2C_SDA is not unique, BASE_HSI_BBLib_Sheet_VIDEO.xlsm, Sheet: Base HSI BBLibrary MAX VIDEO, Row: 494, Each HSI signal must be unique within an intfGrp.(Fix highly recommended): </t>
  </si>
  <si>
    <t xml:space="preserve">HSI Signal: DP2HDMI_GMSL_HDMI:HDMI_CLK_P is not unique, BASE_HSI_BBLib_Sheet_VIDEO.xlsm, Sheet: Base HSI BBLibrary MAX VIDEO, Row: 495, Each HSI signal must be unique within an intfGrp.(Fix highly recommended): </t>
  </si>
  <si>
    <t xml:space="preserve">HSI Signal: DP2HDMI_RL_GMSL_HDMI:HDMI_CLK_P is not unique, BASE_HSI_BBLib_Sheet_VIDEO.xlsm, Sheet: Base HSI BBLibrary MAX VIDEO, Row: 495, Each HSI signal must be unique within an intfGrp.(Fix highly recommended): </t>
  </si>
  <si>
    <t xml:space="preserve">HSI Signal: DP2HDMI_RR_GMSL_HDMI:HDMI_CLK_P is not unique, BASE_HSI_BBLib_Sheet_VIDEO.xlsm, Sheet: Base HSI BBLibrary MAX VIDEO, Row: 495, Each HSI signal must be unique within an intfGrp.(Fix highly recommended): </t>
  </si>
  <si>
    <t xml:space="preserve">HSI Signal: DP2HDMI_GMSL_HDMI:HDMI_CLK_N is not unique, BASE_HSI_BBLib_Sheet_VIDEO.xlsm, Sheet: Base HSI BBLibrary MAX VIDEO, Row: 496, Each HSI signal must be unique within an intfGrp.(Fix highly recommended): </t>
  </si>
  <si>
    <t xml:space="preserve">HSI Signal: DP2HDMI_RL_GMSL_HDMI:HDMI_CLK_N is not unique, BASE_HSI_BBLib_Sheet_VIDEO.xlsm, Sheet: Base HSI BBLibrary MAX VIDEO, Row: 496, Each HSI signal must be unique within an intfGrp.(Fix highly recommended): </t>
  </si>
  <si>
    <t xml:space="preserve">HSI Signal: DP2HDMI_RR_GMSL_HDMI:HDMI_CLK_N is not unique, BASE_HSI_BBLib_Sheet_VIDEO.xlsm, Sheet: Base HSI BBLibrary MAX VIDEO, Row: 496, Each HSI signal must be unique within an intfGrp.(Fix highly recommended): </t>
  </si>
  <si>
    <t xml:space="preserve">HSI Signal: DP2HDMI_GMSL_HDMI:HDMI_TXD0_P is not unique, BASE_HSI_BBLib_Sheet_VIDEO.xlsm, Sheet: Base HSI BBLibrary MAX VIDEO, Row: 497, Each HSI signal must be unique within an intfGrp.(Fix highly recommended): </t>
  </si>
  <si>
    <t xml:space="preserve">HSI Signal: DP2HDMI_RL_GMSL_HDMI:HDMI_TXD0_P is not unique, BASE_HSI_BBLib_Sheet_VIDEO.xlsm, Sheet: Base HSI BBLibrary MAX VIDEO, Row: 497, Each HSI signal must be unique within an intfGrp.(Fix highly recommended): </t>
  </si>
  <si>
    <t xml:space="preserve">HSI Signal: DP2HDMI_RR_GMSL_HDMI:HDMI_TXD0_P is not unique, BASE_HSI_BBLib_Sheet_VIDEO.xlsm, Sheet: Base HSI BBLibrary MAX VIDEO, Row: 497, Each HSI signal must be unique within an intfGrp.(Fix highly recommended): </t>
  </si>
  <si>
    <t xml:space="preserve">HSI Signal: DP2HDMI_GMSL_HDMI:HDMI_TXD0_N is not unique, BASE_HSI_BBLib_Sheet_VIDEO.xlsm, Sheet: Base HSI BBLibrary MAX VIDEO, Row: 498, Each HSI signal must be unique within an intfGrp.(Fix highly recommended): </t>
  </si>
  <si>
    <t xml:space="preserve">HSI Signal: DP2HDMI_RL_GMSL_HDMI:HDMI_TXD0_N is not unique, BASE_HSI_BBLib_Sheet_VIDEO.xlsm, Sheet: Base HSI BBLibrary MAX VIDEO, Row: 498, Each HSI signal must be unique within an intfGrp.(Fix highly recommended): </t>
  </si>
  <si>
    <t xml:space="preserve">HSI Signal: DP2HDMI_RR_GMSL_HDMI:HDMI_TXD0_N is not unique, BASE_HSI_BBLib_Sheet_VIDEO.xlsm, Sheet: Base HSI BBLibrary MAX VIDEO, Row: 498, Each HSI signal must be unique within an intfGrp.(Fix highly recommended): </t>
  </si>
  <si>
    <t xml:space="preserve">HSI Signal: DP2HDMI_GMSL_HDMI:HDMI_TXD1_P is not unique, BASE_HSI_BBLib_Sheet_VIDEO.xlsm, Sheet: Base HSI BBLibrary MAX VIDEO, Row: 499, Each HSI signal must be unique within an intfGrp.(Fix highly recommended): </t>
  </si>
  <si>
    <t xml:space="preserve">HSI Signal: DP2HDMI_RL_GMSL_HDMI:HDMI_TXD1_P is not unique, BASE_HSI_BBLib_Sheet_VIDEO.xlsm, Sheet: Base HSI BBLibrary MAX VIDEO, Row: 499, Each HSI signal must be unique within an intfGrp.(Fix highly recommended): </t>
  </si>
  <si>
    <t xml:space="preserve">HSI Signal: DP2HDMI_RR_GMSL_HDMI:HDMI_TXD1_P is not unique, BASE_HSI_BBLib_Sheet_VIDEO.xlsm, Sheet: Base HSI BBLibrary MAX VIDEO, Row: 499, Each HSI signal must be unique within an intfGrp.(Fix highly recommended): </t>
  </si>
  <si>
    <t xml:space="preserve">HSI Signal: DP2HDMI_GMSL_HDMI:HDMI_TXD1_N is not unique, BASE_HSI_BBLib_Sheet_VIDEO.xlsm, Sheet: Base HSI BBLibrary MAX VIDEO, Row: 500, Each HSI signal must be unique within an intfGrp.(Fix highly recommended): </t>
  </si>
  <si>
    <t xml:space="preserve">HSI Signal: DP2HDMI_RL_GMSL_HDMI:HDMI_TXD1_N is not unique, BASE_HSI_BBLib_Sheet_VIDEO.xlsm, Sheet: Base HSI BBLibrary MAX VIDEO, Row: 500, Each HSI signal must be unique within an intfGrp.(Fix highly recommended): </t>
  </si>
  <si>
    <t xml:space="preserve">HSI Signal: DP2HDMI_RR_GMSL_HDMI:HDMI_TXD1_N is not unique, BASE_HSI_BBLib_Sheet_VIDEO.xlsm, Sheet: Base HSI BBLibrary MAX VIDEO, Row: 500, Each HSI signal must be unique within an intfGrp.(Fix highly recommended): </t>
  </si>
  <si>
    <t xml:space="preserve">HSI Signal: DP2HDMI_GMSL_HDMI:HDMI_TXD2_P is not unique, BASE_HSI_BBLib_Sheet_VIDEO.xlsm, Sheet: Base HSI BBLibrary MAX VIDEO, Row: 501, Each HSI signal must be unique within an intfGrp.(Fix highly recommended): </t>
  </si>
  <si>
    <t xml:space="preserve">HSI Signal: DP2HDMI_RL_GMSL_HDMI:HDMI_TXD2_P is not unique, BASE_HSI_BBLib_Sheet_VIDEO.xlsm, Sheet: Base HSI BBLibrary MAX VIDEO, Row: 501, Each HSI signal must be unique within an intfGrp.(Fix highly recommended): </t>
  </si>
  <si>
    <t xml:space="preserve">HSI Signal: DP2HDMI_RR_GMSL_HDMI:HDMI_TXD2_P is not unique, BASE_HSI_BBLib_Sheet_VIDEO.xlsm, Sheet: Base HSI BBLibrary MAX VIDEO, Row: 501, Each HSI signal must be unique within an intfGrp.(Fix highly recommended): </t>
  </si>
  <si>
    <t xml:space="preserve">HSI Signal: DP2HDMI_GMSL_HDMI:HDMI_TXD2_N is not unique, BASE_HSI_BBLib_Sheet_VIDEO.xlsm, Sheet: Base HSI BBLibrary MAX VIDEO, Row: 502, Each HSI signal must be unique within an intfGrp.(Fix highly recommended): </t>
  </si>
  <si>
    <t xml:space="preserve">HSI Signal: DP2HDMI_RL_GMSL_HDMI:HDMI_TXD2_N is not unique, BASE_HSI_BBLib_Sheet_VIDEO.xlsm, Sheet: Base HSI BBLibrary MAX VIDEO, Row: 502, Each HSI signal must be unique within an intfGrp.(Fix highly recommended): </t>
  </si>
  <si>
    <t xml:space="preserve">HSI Signal: DP2HDMI_RR_GMSL_HDMI:HDMI_TXD2_N is not unique, BASE_HSI_BBLib_Sheet_VIDEO.xlsm, Sheet: Base HSI BBLibrary MAX VIDEO, Row: 502, Each HSI signal must be unique within an intfGrp.(Fix highly recommended): </t>
  </si>
  <si>
    <t xml:space="preserve">HSI Signal: DP2HDMI_GMSL_HDMI_CTRL_3V3:HDMI_HPD is not unique, BASE_HSI_BBLib_Sheet_VIDEO.xlsm, Sheet: Base HSI BBLibrary MAX VIDEO, Row: 503, Each HSI signal must be unique within an intfGrp.(Fix highly recommended): </t>
  </si>
  <si>
    <t xml:space="preserve">HSI Signal: DP2HDMI_RL_GMSL_HDMI_CTRL_3V3:HDMI_HPD is not unique, BASE_HSI_BBLib_Sheet_VIDEO.xlsm, Sheet: Base HSI BBLibrary MAX VIDEO, Row: 503, Each HSI signal must be unique within an intfGrp.(Fix highly recommended): </t>
  </si>
  <si>
    <t xml:space="preserve">HSI Signal: DP2HDMI_RR_GMSL_HDMI_CTRL_3V3:HDMI_HPD is not unique, BASE_HSI_BBLib_Sheet_VIDEO.xlsm, Sheet: Base HSI BBLibrary MAX VIDEO, Row: 503, Each HSI signal must be unique within an intfGrp.(Fix highly recommended): </t>
  </si>
  <si>
    <t xml:space="preserve">HSI Signal: DP2HDMI_GMSL_HDMI_CTRL_3V3:HDMI_DDC_SCL is not unique, BASE_HSI_BBLib_Sheet_VIDEO.xlsm, Sheet: Base HSI BBLibrary MAX VIDEO, Row: 504, Each HSI signal must be unique within an intfGrp.(Fix highly recommended): </t>
  </si>
  <si>
    <t xml:space="preserve">HSI Signal: DP2HDMI_RL_GMSL_HDMI_CTRL_3V3:HDMI_DDC_SCL is not unique, BASE_HSI_BBLib_Sheet_VIDEO.xlsm, Sheet: Base HSI BBLibrary MAX VIDEO, Row: 504, Each HSI signal must be unique within an intfGrp.(Fix highly recommended): </t>
  </si>
  <si>
    <t xml:space="preserve">HSI Signal: DP2HDMI_RR_GMSL_HDMI_CTRL_3V3:HDMI_DDC_SCL is not unique, BASE_HSI_BBLib_Sheet_VIDEO.xlsm, Sheet: Base HSI BBLibrary MAX VIDEO, Row: 504, Each HSI signal must be unique within an intfGrp.(Fix highly recommended): </t>
  </si>
  <si>
    <t xml:space="preserve">HSI Signal: DP2HDMI_GMSL_HDMI_CTRL_3V3:HDMI_DDC_SDA is not unique, BASE_HSI_BBLib_Sheet_VIDEO.xlsm, Sheet: Base HSI BBLibrary MAX VIDEO, Row: 505, Each HSI signal must be unique within an intfGrp.(Fix highly recommended): </t>
  </si>
  <si>
    <t xml:space="preserve">HSI Signal: DP2HDMI_RL_GMSL_HDMI_CTRL_3V3:HDMI_DDC_SDA is not unique, BASE_HSI_BBLib_Sheet_VIDEO.xlsm, Sheet: Base HSI BBLibrary MAX VIDEO, Row: 505, Each HSI signal must be unique within an intfGrp.(Fix highly recommended): </t>
  </si>
  <si>
    <t xml:space="preserve">HSI Signal: DP2HDMI_RR_GMSL_HDMI_CTRL_3V3:HDMI_DDC_SDA is not unique, BASE_HSI_BBLib_Sheet_VIDEO.xlsm, Sheet: Base HSI BBLibrary MAX VIDEO, Row: 505, Each HSI signal must be unique within an intfGrp.(Fix highly recommended): </t>
  </si>
  <si>
    <t xml:space="preserve">WARNING: hsiInitBusDefs(): No Bus:Net format found  SCIF_CLK_A in database: </t>
  </si>
  <si>
    <t xml:space="preserve">WARNING: hsiInitBusDefs(): No Bus:Net format found  CPU_AMP_TDM_SCK_3V3 in database: </t>
  </si>
  <si>
    <t xml:space="preserve">WARNING: hsiInitBusDefs(): No Bus:Net format found  CPU_AMP_TDM_WS_3V3 in database: </t>
  </si>
  <si>
    <t xml:space="preserve">WARNING: hsiInitBusDefs(): No Bus:Net format found  CPU_AMP_TDM_RXD_3V3 in database: </t>
  </si>
  <si>
    <t xml:space="preserve">WARNING: hsiInitBusDefs(): No Bus:Net format found  CPU_MICAUX_TDM_SCK_3V3 in database: </t>
  </si>
  <si>
    <t xml:space="preserve">WARNING: hsiInitBusDefs(): No Bus:Net format found  CPU_MICAUX_TDM_WS_3V3 in database: </t>
  </si>
  <si>
    <t xml:space="preserve">WARNING: hsiInitBusDefs(): No Bus:Net format found  CPU_MICAUX_TDM_TXD_3V3 in database: </t>
  </si>
  <si>
    <t xml:space="preserve">WARNING: hsiInitBusDefs(): No Bus:Net format found  SCC_PMIC_SYNC_3V3 in database: </t>
  </si>
  <si>
    <t xml:space="preserve">WARNING: hsiInitBusDefs(): No Bus:Net format found  SCC_PWR_MAIN_SYNC_3V3 in database: </t>
  </si>
  <si>
    <t xml:space="preserve">WARNING: hsiInitBusDefs(): No Bus:Net format found  SCC_PWR_MAIN_SYNC_EN_3V3 in database: </t>
  </si>
  <si>
    <t xml:space="preserve">WARNING: hsiInitBusDefs(): No Bus:Net format found  SYS_SCC_XTAL1_20MHZ in database: </t>
  </si>
  <si>
    <t xml:space="preserve">WARNING: hsiInitBusDefs(): No Bus:Net format found  SYS_SCC_XTAL2_20MHZ in database: </t>
  </si>
  <si>
    <t xml:space="preserve">WARNING: hsiInitBusDefs(): No Bus:Net format found  SYS_DBG_3V3_DBG_DNL_PWR_ON in database: </t>
  </si>
  <si>
    <t xml:space="preserve">WARNING: hsiInitBusDefs(): No Bus:Net format found  SYS_DBG_3V3_DBG_WD_OFF in database: </t>
  </si>
  <si>
    <t xml:space="preserve">WARNING: hsiInitBusDefs(): No Bus:Net format found  SCC_SYS_ALIVE_OUT_3V3 in database: </t>
  </si>
  <si>
    <t xml:space="preserve">WARNING: hsiInitBusDefs(): No Bus:Net format found  SYS_SCC_ALIVE_OUT_3V3 in database: </t>
  </si>
  <si>
    <t xml:space="preserve">WARNING: hsiInitBusDefs(): No Bus:Net format found  SYS_SCC_RESET_B_3V3 in database: </t>
  </si>
  <si>
    <t xml:space="preserve">WARNING: hsiInitBusDefs(): No Bus:Net format found  SYS_SCC_RESETOUT_B_3V3 in database: </t>
  </si>
  <si>
    <t xml:space="preserve">WARNING: hsiInitBusDefs(): No Bus:Net format found  SYS_SCC_NMI_B_3V3 in database: </t>
  </si>
  <si>
    <t xml:space="preserve">WARNING: hsiInitBusDefs(): No Bus:Net format found  SCC_U33R_CPU_FAULT_B_3V3 in database: </t>
  </si>
  <si>
    <t xml:space="preserve">WARNING: hsiInitBusDefs(): No Bus:Net format found  SYS_SCC_U125S_VGATE1P in database: </t>
  </si>
  <si>
    <t xml:space="preserve">WARNING: hsiInitBusDefs(): No Bus:Net format found  SCC_U125S_VGATE1P in database: </t>
  </si>
  <si>
    <t xml:space="preserve">WARNING: hsiInitBusDefs(): No Bus:Net format found  SYS_SCC_U125S_VGATE1N in database: </t>
  </si>
  <si>
    <t xml:space="preserve">WARNING: hsiInitBusDefs(): No Bus:Net format found  SCC_U125S_VGATE1N in database: </t>
  </si>
  <si>
    <t xml:space="preserve">WARNING: hsiInitBusDefs(): No Bus:Net format found  SYS_U33S_SCC_PWR_ON_3V3 in database: </t>
  </si>
  <si>
    <t xml:space="preserve">WARNING: hsiInitBusDefs(): No Bus:Net format found  U33S_SCC_PWR_ON_3V3 in database: </t>
  </si>
  <si>
    <t xml:space="preserve">WARNING: hsiInitBusDefs(): No Bus:Net format found  CPU_RESET_OUT_B_1V8 in database: </t>
  </si>
  <si>
    <t xml:space="preserve">WARNING: hsiInitBusDefs(): No Bus:Net format found  CPU_RESET_OUT_B_3V3 in database: </t>
  </si>
  <si>
    <t xml:space="preserve">WARNING: hsiInitBusDefs(): No Bus:Net format found  CPU_RESET_OUT_3V3 in database: </t>
  </si>
  <si>
    <t xml:space="preserve">WARNING: hsiInitBusDefs(): No Bus:Net format found  RTC_32kHz_OUT_3V3 in database: </t>
  </si>
  <si>
    <t xml:space="preserve">WARNING: hsiInitBusDefs(): No Bus:Net format found  ETH_RGMII_SCC_REF_CLK_3V3 in database: </t>
  </si>
  <si>
    <t xml:space="preserve">WARNING: hsiInitBusDefs(): No Bus:Net format found  SYS_CPU_DNL_EN_SCC_B_3V3 in database: </t>
  </si>
  <si>
    <t xml:space="preserve">WARNING: hsiInitBusDefs(): No Bus:Net format found  CPU_DNL_EN_SCC_B_3V3 in database: </t>
  </si>
  <si>
    <t xml:space="preserve">WARNING: hsiInitBusDefs(): No Bus:Net format found  CPU_SYS_ALIVE_OUT_1V8 in database: </t>
  </si>
  <si>
    <t xml:space="preserve">WARNING: hsiInitBusDefs(): No Bus:Net format found  CPU_SYS_ALIVE_OUT_3V3 in database: </t>
  </si>
  <si>
    <t xml:space="preserve">WARNING: hsiInitBusDefs(): No Bus:Net format found  CPU_SYS_SFI_ALIVE_OUT_1V8 in database: </t>
  </si>
  <si>
    <t xml:space="preserve">WARNING: hsiInitBusDefs(): No Bus:Net format found  CPU_SYS_SFI_ALIVE_OUT_3V3 in database: </t>
  </si>
  <si>
    <t xml:space="preserve">WARNING: hsiInitBusDefs(): No Bus:Net format found  AMUX_SYS_ALIVE_OUT_3V3 in database: </t>
  </si>
  <si>
    <t xml:space="preserve">WARNING: hsiInitBusDefs(): No Bus:Net format found  AVB_C_SYS_ALIVE_OUT_3V3 in database: </t>
  </si>
  <si>
    <t xml:space="preserve">WARNING: hsiInitBusDefs(): No Bus:Net format found  CPU_RESET_OUT_1V8 in database: </t>
  </si>
  <si>
    <t xml:space="preserve">WARNING: hsiInitBusDefs(): No Bus:Net format found  CPU_XPMIC_IRQMS_B_1V8 in database: </t>
  </si>
  <si>
    <t xml:space="preserve">WARNING: hsiInitBusDefs(): No Bus:Net format found  SCC_CPU_BOOT_1V8_OPT3 in database: </t>
  </si>
  <si>
    <t xml:space="preserve">WARNING: hsiInitBusDefs(): No Bus:Net format found  AMUX_CLK_OUT_25MHZ_1V8 in database: </t>
  </si>
  <si>
    <t xml:space="preserve">WARNING: hsiInitBusDefs(): No Bus:Net format found  DSP_SYS_ALIVE_OUT_3V3 in database: </t>
  </si>
  <si>
    <t xml:space="preserve">WARNING: hsiInitBusDefs(): No Bus:Net format found  AVB_PLL_I2C_A0_3V3 in database: </t>
  </si>
  <si>
    <t xml:space="preserve">WARNING: hsiInitBusDefs(): No Bus:Net format found  CPU_AVB_PLL_CLK1_1V8 in database: </t>
  </si>
  <si>
    <t xml:space="preserve">WARNING: hsiInitBusDefs(): No Bus:Net format found  CPU_AVB_PLL_25MHZ_1V8 in database: </t>
  </si>
  <si>
    <t xml:space="preserve">WARNING: hsiInitBusDefs(): No Bus:Net format found  CPU_AVB_PLL_CLK1_3V3 in database: </t>
  </si>
  <si>
    <t xml:space="preserve">WARNING: hsiInitBusDefs(): No Bus:Net format found  CPU_AVB_PLL_CLK2_1V8 in database: </t>
  </si>
  <si>
    <t xml:space="preserve">WARNING: hsiInitBusDefs(): No Bus:Net format found  CPU_AVB_PLL_24M576HZ_1V8 in database: </t>
  </si>
  <si>
    <t xml:space="preserve">WARNING: hsiInitBusDefs(): No Bus:Net format found  CPU_AVB_PLL_24M576HZ_3V3 in database: </t>
  </si>
  <si>
    <t xml:space="preserve">WARNING: hsiInitBusDefs(): No Bus:Net format found  CPU_AVB_PLL_CLK3_1V8 in database: </t>
  </si>
  <si>
    <t xml:space="preserve">WARNING: hsiInitBusDefs(): No Bus:Net format found  CPU_AVB_PLL_CLK3_3V3 in database: </t>
  </si>
  <si>
    <t xml:space="preserve">WARNING: hsiInitBusDefs(): No Bus:Net format found  CPU_AVB_PLL_CLK4_1V8 in database: </t>
  </si>
  <si>
    <t xml:space="preserve">WARNING: hsiInitBusDefs(): No Bus:Net format found  CPU_AVB_PLL_CLK4_3V3 in database: </t>
  </si>
  <si>
    <t xml:space="preserve">WARNING: hsiInitBusDefs(): No Bus:Net format found  CPU_AVB_PLL_CLK5_1V8 in database: </t>
  </si>
  <si>
    <t xml:space="preserve">WARNING: hsiInitBusDefs(): No Bus:Net format found  CPU_AVB_PLL_CLK5_3V3 in database: </t>
  </si>
  <si>
    <t xml:space="preserve">WARNING: hsiInitBusDefs(): No Bus:Net format found  CPU_AVB_PLL_CLK6_1V8 in database: </t>
  </si>
  <si>
    <t xml:space="preserve">WARNING: hsiInitBusDefs(): No Bus:Net format found  CPU_AVB_PLL_CLK6_3V3 in database: </t>
  </si>
  <si>
    <t xml:space="preserve">WARNING: hsiInitBusDefs(): No Bus:Net format found  CPU_AVB_PLL_12M288HZ_1V8 in database: </t>
  </si>
  <si>
    <t xml:space="preserve">WARNING: hsiInitBusDefs(): No Bus:Net format found  CPU_AVB_PLL_12M288HZ_3V3 in database: </t>
  </si>
  <si>
    <t xml:space="preserve">WARNING: hsiInitBusDefs(): No Bus:Net format found  U15S_AVB_C_VRC_CTRL in database: </t>
  </si>
  <si>
    <t xml:space="preserve">WARNING: hsiInitBusDefs(): No Bus:Net format found  AVB_C_EXTAL_16MHZ in database: </t>
  </si>
  <si>
    <t xml:space="preserve">WARNING: hsiInitBusDefs(): No Bus:Net format found  AVB_C_XTAL_16MHZ in database: </t>
  </si>
  <si>
    <t xml:space="preserve">WARNING: hsiInitBusDefs(): No Bus:Net format found  AVB_PLL_CTRL_3V3_RST_B in database: </t>
  </si>
  <si>
    <t xml:space="preserve">WARNING: hsiInitBusDefs(): No Bus:Net format found  SCC_ETH_CTRL_SPI_CS_B in database: </t>
  </si>
  <si>
    <t>CPU_SUBPCB_UART_1V8: UART_RXD,CPU_SDARS_UART_1V8:UART_RXD, CPU_DTV_UART_1V8:UART_RXD</t>
  </si>
  <si>
    <t>CPU_SUBPCB_UART_1V8: UART_TXD,CPU_SDARS_UART_1V8:UART_TXD, CPU_DTV_UART_1V8:UART_TXD</t>
  </si>
  <si>
    <t>CPU_SDARS_CTRL_1V8:SHDN_B, CPU_DTV_CTRL_1V8:EN</t>
  </si>
  <si>
    <t>CPU_SDARS_I2S_1V8:I2S_CLK,CPU_VO_RSE_CTRL_1V8:RST_B</t>
  </si>
  <si>
    <t>CPU_USBHUB_CTRL_1V8:USB_HUB_I2C:EN,CPU_USB20_CTRL_1V8:USB_PWR_EN</t>
  </si>
  <si>
    <t>CPU_USBHUB_CTRL_1V8:RST,CPU_USB20_CTRL_1V8:USB_OC_B</t>
  </si>
  <si>
    <t>AUD_SCC:AMP_I2C, AUD_SCC:MIC_I2C,
RTC_SCC,
I2C0_B_SCC,</t>
  </si>
  <si>
    <t>mounting option only for EU/US subPCB</t>
  </si>
  <si>
    <t>mounting option only for Japan subPCB</t>
  </si>
  <si>
    <r>
      <t xml:space="preserve">D5700(AB37) </t>
    </r>
    <r>
      <rPr>
        <b/>
        <sz val="10"/>
        <color theme="1"/>
        <rFont val="Arial"/>
        <family val="2"/>
      </rPr>
      <t>GND</t>
    </r>
  </si>
  <si>
    <r>
      <t xml:space="preserve">D5700(AT36) </t>
    </r>
    <r>
      <rPr>
        <b/>
        <sz val="10"/>
        <color theme="1"/>
        <rFont val="Arial"/>
        <family val="2"/>
      </rPr>
      <t>z28.z33.D5700_AT36_CPU_ETH_RGMII_1V8_RXC_P0</t>
    </r>
    <r>
      <rPr>
        <sz val="10"/>
        <rFont val="Arial"/>
      </rPr>
      <t xml:space="preserve">,R6006(2) </t>
    </r>
    <r>
      <rPr>
        <b/>
        <sz val="10"/>
        <color theme="1"/>
        <rFont val="Arial"/>
        <family val="2"/>
      </rPr>
      <t>CPU_ETH_RGMII_1V8:RXC</t>
    </r>
    <r>
      <rPr>
        <sz val="10"/>
        <rFont val="Arial"/>
      </rPr>
      <t>,D8302=</t>
    </r>
    <r>
      <rPr>
        <b/>
        <sz val="10"/>
        <color rgb="FFC00000"/>
        <rFont val="Arial"/>
        <family val="2"/>
      </rPr>
      <t>88Q5054</t>
    </r>
    <r>
      <rPr>
        <sz val="10"/>
        <rFont val="Arial"/>
      </rPr>
      <t>(</t>
    </r>
    <r>
      <rPr>
        <b/>
        <sz val="10"/>
        <color rgb="FFC00000"/>
        <rFont val="Arial"/>
        <family val="2"/>
      </rPr>
      <t>R4_P567_INCLK</t>
    </r>
    <r>
      <rPr>
        <sz val="10"/>
        <rFont val="Arial"/>
      </rPr>
      <t>) ENDPNT</t>
    </r>
  </si>
  <si>
    <r>
      <t xml:space="preserve">D5700(AH34) </t>
    </r>
    <r>
      <rPr>
        <b/>
        <sz val="10"/>
        <color theme="1"/>
        <rFont val="Arial"/>
        <family val="2"/>
      </rPr>
      <t>GND</t>
    </r>
  </si>
  <si>
    <r>
      <t xml:space="preserve">D5700(AG35) </t>
    </r>
    <r>
      <rPr>
        <b/>
        <sz val="10"/>
        <color theme="1"/>
        <rFont val="Arial"/>
        <family val="2"/>
      </rPr>
      <t>GND</t>
    </r>
  </si>
  <si>
    <r>
      <t xml:space="preserve">D5700(AF36) </t>
    </r>
    <r>
      <rPr>
        <b/>
        <sz val="10"/>
        <color theme="1"/>
        <rFont val="Arial"/>
        <family val="2"/>
      </rPr>
      <t>GND</t>
    </r>
  </si>
  <si>
    <r>
      <t xml:space="preserve">D5700(AE35) </t>
    </r>
    <r>
      <rPr>
        <b/>
        <sz val="10"/>
        <color theme="1"/>
        <rFont val="Arial"/>
        <family val="2"/>
      </rPr>
      <t>GND</t>
    </r>
  </si>
  <si>
    <r>
      <t xml:space="preserve">D5700(AR37) </t>
    </r>
    <r>
      <rPr>
        <b/>
        <sz val="10"/>
        <color theme="1"/>
        <rFont val="Arial"/>
        <family val="2"/>
      </rPr>
      <t>GND</t>
    </r>
  </si>
  <si>
    <r>
      <t xml:space="preserve">D5700(AU35) </t>
    </r>
    <r>
      <rPr>
        <b/>
        <sz val="10"/>
        <color theme="1"/>
        <rFont val="Arial"/>
        <family val="2"/>
      </rPr>
      <t>z28.z33.D5700_AU35_CPU_ETH_RGMII_1V8_RD3_P0</t>
    </r>
    <r>
      <rPr>
        <sz val="10"/>
        <rFont val="Arial"/>
      </rPr>
      <t xml:space="preserve">,R6005(1) </t>
    </r>
    <r>
      <rPr>
        <b/>
        <sz val="10"/>
        <color theme="1"/>
        <rFont val="Arial"/>
        <family val="2"/>
      </rPr>
      <t>CPU_ETH_RGMII_1V8:RD3</t>
    </r>
    <r>
      <rPr>
        <sz val="10"/>
        <rFont val="Arial"/>
      </rPr>
      <t>,D8302=</t>
    </r>
    <r>
      <rPr>
        <b/>
        <sz val="10"/>
        <color rgb="FFC00000"/>
        <rFont val="Arial"/>
        <family val="2"/>
      </rPr>
      <t>88Q5054</t>
    </r>
    <r>
      <rPr>
        <sz val="10"/>
        <rFont val="Arial"/>
      </rPr>
      <t>(</t>
    </r>
    <r>
      <rPr>
        <b/>
        <sz val="10"/>
        <color rgb="FFC00000"/>
        <rFont val="Arial"/>
        <family val="2"/>
      </rPr>
      <t>R7_P567_IND3</t>
    </r>
    <r>
      <rPr>
        <sz val="10"/>
        <rFont val="Arial"/>
      </rPr>
      <t>) ENDPNT</t>
    </r>
  </si>
  <si>
    <r>
      <t xml:space="preserve">D5700(P34) </t>
    </r>
    <r>
      <rPr>
        <b/>
        <sz val="10"/>
        <color theme="1"/>
        <rFont val="Arial"/>
        <family val="2"/>
      </rPr>
      <t>GND</t>
    </r>
  </si>
  <si>
    <r>
      <t xml:space="preserve">D5700(R35) </t>
    </r>
    <r>
      <rPr>
        <b/>
        <sz val="10"/>
        <color theme="1"/>
        <rFont val="Arial"/>
        <family val="2"/>
      </rPr>
      <t>GND</t>
    </r>
  </si>
  <si>
    <r>
      <t xml:space="preserve">D5700(T34) </t>
    </r>
    <r>
      <rPr>
        <b/>
        <sz val="10"/>
        <color theme="1"/>
        <rFont val="Arial"/>
        <family val="2"/>
      </rPr>
      <t>GND</t>
    </r>
  </si>
  <si>
    <r>
      <t xml:space="preserve">D5700(AU36) </t>
    </r>
    <r>
      <rPr>
        <b/>
        <sz val="10"/>
        <color theme="1"/>
        <rFont val="Arial"/>
        <family val="2"/>
      </rPr>
      <t>GND</t>
    </r>
  </si>
  <si>
    <r>
      <t xml:space="preserve">D5700(AV36) </t>
    </r>
    <r>
      <rPr>
        <b/>
        <sz val="10"/>
        <color theme="1"/>
        <rFont val="Arial"/>
        <family val="2"/>
      </rPr>
      <t>GND</t>
    </r>
  </si>
  <si>
    <r>
      <t xml:space="preserve">D5700(AU37) </t>
    </r>
    <r>
      <rPr>
        <b/>
        <sz val="10"/>
        <color theme="1"/>
        <rFont val="Arial"/>
        <family val="2"/>
      </rPr>
      <t>GND</t>
    </r>
  </si>
  <si>
    <t>D5700(AV37) z28.z30.SIGN00191,MP_SIP_SOLDERING_2=MP(1) ENDPNT</t>
  </si>
  <si>
    <r>
      <t xml:space="preserve">D5700(AT37) </t>
    </r>
    <r>
      <rPr>
        <b/>
        <sz val="10"/>
        <color theme="1"/>
        <rFont val="Arial"/>
        <family val="2"/>
      </rPr>
      <t>GND</t>
    </r>
  </si>
  <si>
    <r>
      <t xml:space="preserve">D5700(K37) </t>
    </r>
    <r>
      <rPr>
        <b/>
        <sz val="10"/>
        <color theme="1"/>
        <rFont val="Arial"/>
        <family val="2"/>
      </rPr>
      <t>z28.z33.D5700_K37_SCC_CPU_BOOT_1V8_BOOT_MODE0_P0</t>
    </r>
    <r>
      <rPr>
        <sz val="10"/>
        <rFont val="Arial"/>
      </rPr>
      <t xml:space="preserve">,MP5961=MP(1) ENDPNT,R6025(1) </t>
    </r>
    <r>
      <rPr>
        <b/>
        <sz val="10"/>
        <color theme="1"/>
        <rFont val="Arial"/>
        <family val="2"/>
      </rPr>
      <t>SCC_CPU_BOOT_1V8:BOOT_MODE0</t>
    </r>
    <r>
      <rPr>
        <sz val="10"/>
        <rFont val="Arial"/>
      </rPr>
      <t xml:space="preserve">,R8673(2) z34.z37.SIGN00173,D8634(4) </t>
    </r>
    <r>
      <rPr>
        <b/>
        <sz val="10"/>
        <color theme="1"/>
        <rFont val="Arial"/>
        <family val="2"/>
      </rPr>
      <t>CPU_DBG_CTRL_3V3:BOOT_MODE0</t>
    </r>
    <r>
      <rPr>
        <sz val="10"/>
        <rFont val="Arial"/>
      </rPr>
      <t>,MP9962=MP(1) ENDPNT,X9960=</t>
    </r>
    <r>
      <rPr>
        <b/>
        <sz val="10"/>
        <color rgb="FFC00000"/>
        <rFont val="Arial"/>
        <family val="2"/>
      </rPr>
      <t>QSH-030-01-L-D-A-K-TR</t>
    </r>
    <r>
      <rPr>
        <sz val="10"/>
        <rFont val="Arial"/>
      </rPr>
      <t>(</t>
    </r>
    <r>
      <rPr>
        <b/>
        <sz val="10"/>
        <color rgb="FFC00000"/>
        <rFont val="Arial"/>
        <family val="2"/>
      </rPr>
      <t>27</t>
    </r>
    <r>
      <rPr>
        <sz val="10"/>
        <rFont val="Arial"/>
      </rPr>
      <t xml:space="preserve">) ENDPNT,R8757(2) </t>
    </r>
    <r>
      <rPr>
        <b/>
        <sz val="10"/>
        <color theme="1"/>
        <rFont val="Arial"/>
        <family val="2"/>
      </rPr>
      <t>z34.SCC_CPU_BOOT_3V3:FORCE_USB</t>
    </r>
    <r>
      <rPr>
        <sz val="10"/>
        <rFont val="Arial"/>
      </rPr>
      <t>,D8500=</t>
    </r>
    <r>
      <rPr>
        <b/>
        <sz val="10"/>
        <color rgb="FFC00000"/>
        <rFont val="Arial"/>
        <family val="2"/>
      </rPr>
      <t>SAK-TC377TP-96F300S</t>
    </r>
    <r>
      <rPr>
        <sz val="10"/>
        <rFont val="Arial"/>
      </rPr>
      <t>(</t>
    </r>
    <r>
      <rPr>
        <b/>
        <sz val="10"/>
        <color rgb="FFC00000"/>
        <rFont val="Arial"/>
        <family val="2"/>
      </rPr>
      <t>K17_P21.0</t>
    </r>
    <r>
      <rPr>
        <sz val="10"/>
        <rFont val="Arial"/>
      </rPr>
      <t>) ENDPNT</t>
    </r>
  </si>
  <si>
    <r>
      <t xml:space="preserve">D5700(L37) </t>
    </r>
    <r>
      <rPr>
        <b/>
        <sz val="10"/>
        <color theme="1"/>
        <rFont val="Arial"/>
        <family val="2"/>
      </rPr>
      <t>GND</t>
    </r>
  </si>
  <si>
    <r>
      <t xml:space="preserve">D5700(M37) </t>
    </r>
    <r>
      <rPr>
        <b/>
        <sz val="10"/>
        <color theme="1"/>
        <rFont val="Arial"/>
        <family val="2"/>
      </rPr>
      <t>GND</t>
    </r>
  </si>
  <si>
    <r>
      <t xml:space="preserve">D5700(AG37) </t>
    </r>
    <r>
      <rPr>
        <b/>
        <sz val="10"/>
        <color theme="1"/>
        <rFont val="Arial"/>
        <family val="2"/>
      </rPr>
      <t>GND</t>
    </r>
  </si>
  <si>
    <r>
      <t xml:space="preserve">D5700(AH36) </t>
    </r>
    <r>
      <rPr>
        <b/>
        <sz val="10"/>
        <color theme="1"/>
        <rFont val="Arial"/>
        <family val="2"/>
      </rPr>
      <t>CPU_USB30:USB3_SSRX_N</t>
    </r>
    <r>
      <rPr>
        <sz val="10"/>
        <rFont val="Arial"/>
      </rPr>
      <t>,MP8167=MP(1) ENDPNT</t>
    </r>
  </si>
  <si>
    <r>
      <t xml:space="preserve">D5700(K36) </t>
    </r>
    <r>
      <rPr>
        <b/>
        <sz val="10"/>
        <color theme="1"/>
        <rFont val="Arial"/>
        <family val="2"/>
      </rPr>
      <t>SCC_CPU_CTRL_1V8:DLT_SYNC</t>
    </r>
    <r>
      <rPr>
        <sz val="10"/>
        <rFont val="Arial"/>
      </rPr>
      <t xml:space="preserve">,D8630(7) </t>
    </r>
    <r>
      <rPr>
        <b/>
        <sz val="10"/>
        <color theme="1"/>
        <rFont val="Arial"/>
        <family val="2"/>
      </rPr>
      <t>z34.SCC_CPU_CTRL_3V3:DLT_SYNC</t>
    </r>
    <r>
      <rPr>
        <sz val="10"/>
        <rFont val="Arial"/>
      </rPr>
      <t>,D8500=</t>
    </r>
    <r>
      <rPr>
        <b/>
        <sz val="10"/>
        <color rgb="FFC00000"/>
        <rFont val="Arial"/>
        <family val="2"/>
      </rPr>
      <t>SAK-TC377TP-96F300S</t>
    </r>
    <r>
      <rPr>
        <sz val="10"/>
        <rFont val="Arial"/>
      </rPr>
      <t>(</t>
    </r>
    <r>
      <rPr>
        <b/>
        <sz val="10"/>
        <color rgb="FFC00000"/>
        <rFont val="Arial"/>
        <family val="2"/>
      </rPr>
      <t>D6_P11.15</t>
    </r>
    <r>
      <rPr>
        <sz val="10"/>
        <rFont val="Arial"/>
      </rPr>
      <t>) ENDPNT</t>
    </r>
  </si>
  <si>
    <r>
      <t>z34.SCC_CPU_CTRL_3V3:DLT_SYNC</t>
    </r>
    <r>
      <rPr>
        <b/>
        <sz val="10"/>
        <color theme="1"/>
        <rFont val="Arial"/>
        <family val="2"/>
      </rPr>
      <t xml:space="preserve"> R8752 GND</t>
    </r>
  </si>
  <si>
    <r>
      <t xml:space="preserve">D5700(AA4) z28.z30.SIGN00195,R6020(1) </t>
    </r>
    <r>
      <rPr>
        <b/>
        <sz val="10"/>
        <color theme="1"/>
        <rFont val="Arial"/>
        <family val="2"/>
      </rPr>
      <t>SCC_TEMP_MON_ADC:TEMP_SIP_SOC</t>
    </r>
    <r>
      <rPr>
        <sz val="10"/>
        <rFont val="Arial"/>
      </rPr>
      <t xml:space="preserve">,MP7004=MP(1) ENDPNT,R8536(2) </t>
    </r>
    <r>
      <rPr>
        <b/>
        <sz val="10"/>
        <color theme="1"/>
        <rFont val="Arial"/>
        <family val="2"/>
      </rPr>
      <t>z34.z35.SCC_TEMP_SIP_SOC_ADC</t>
    </r>
    <r>
      <rPr>
        <sz val="10"/>
        <rFont val="Arial"/>
      </rPr>
      <t>,D8500=</t>
    </r>
    <r>
      <rPr>
        <b/>
        <sz val="10"/>
        <color rgb="FFC00000"/>
        <rFont val="Arial"/>
        <family val="2"/>
      </rPr>
      <t>SAK-TC377TP-96F300S</t>
    </r>
    <r>
      <rPr>
        <sz val="10"/>
        <rFont val="Arial"/>
      </rPr>
      <t>(</t>
    </r>
    <r>
      <rPr>
        <b/>
        <sz val="10"/>
        <color rgb="FFC00000"/>
        <rFont val="Arial"/>
        <family val="2"/>
      </rPr>
      <t>T8_AN6</t>
    </r>
    <r>
      <rPr>
        <sz val="10"/>
        <rFont val="Arial"/>
      </rPr>
      <t>) ENDPNT</t>
    </r>
  </si>
  <si>
    <r>
      <t>SCC_TEMP_MON_ADC:TEMP_SIP_SOC</t>
    </r>
    <r>
      <rPr>
        <b/>
        <sz val="10"/>
        <color theme="1"/>
        <rFont val="Arial"/>
        <family val="2"/>
      </rPr>
      <t xml:space="preserve"> C7011 GND</t>
    </r>
    <r>
      <rPr>
        <sz val="10"/>
        <rFont val="Arial"/>
      </rPr>
      <t>,</t>
    </r>
    <r>
      <rPr>
        <sz val="8"/>
        <color theme="1"/>
        <rFont val="Arial"/>
        <family val="2"/>
      </rPr>
      <t>SCC_TEMP_MON_ADC:TEMP_SIP_SOC</t>
    </r>
    <r>
      <rPr>
        <b/>
        <sz val="10"/>
        <color theme="1"/>
        <rFont val="Arial"/>
        <family val="2"/>
      </rPr>
      <t xml:space="preserve"> R7045 PWR:U33S_SCC</t>
    </r>
    <r>
      <rPr>
        <sz val="10"/>
        <rFont val="Arial"/>
      </rPr>
      <t>,</t>
    </r>
    <r>
      <rPr>
        <sz val="8"/>
        <color theme="1"/>
        <rFont val="Arial"/>
        <family val="2"/>
      </rPr>
      <t>SCC_TEMP_MON_ADC:TEMP_SIP_SOC</t>
    </r>
    <r>
      <rPr>
        <b/>
        <sz val="10"/>
        <color theme="1"/>
        <rFont val="Arial"/>
        <family val="2"/>
      </rPr>
      <t xml:space="preserve"> R7046 GND</t>
    </r>
    <r>
      <rPr>
        <sz val="10"/>
        <rFont val="Arial"/>
      </rPr>
      <t>,</t>
    </r>
    <r>
      <rPr>
        <sz val="8"/>
        <color theme="1"/>
        <rFont val="Arial"/>
        <family val="2"/>
      </rPr>
      <t>z34.z35.SCC_TEMP_SIP_SOC_ADC</t>
    </r>
    <r>
      <rPr>
        <b/>
        <sz val="10"/>
        <color theme="1"/>
        <rFont val="Arial"/>
        <family val="2"/>
      </rPr>
      <t xml:space="preserve"> C8548 GND</t>
    </r>
  </si>
  <si>
    <t>D5700(AD5) z28.z30.SIGN00182,MP_RF_CLK_3=MP(1) ENDPNT</t>
  </si>
  <si>
    <r>
      <t xml:space="preserve">D5700(Y5) </t>
    </r>
    <r>
      <rPr>
        <b/>
        <sz val="10"/>
        <color theme="1"/>
        <rFont val="Arial"/>
        <family val="2"/>
      </rPr>
      <t>GND</t>
    </r>
  </si>
  <si>
    <r>
      <t xml:space="preserve">D5700(N4) </t>
    </r>
    <r>
      <rPr>
        <b/>
        <sz val="10"/>
        <color theme="1"/>
        <rFont val="Arial"/>
        <family val="2"/>
      </rPr>
      <t>GND</t>
    </r>
  </si>
  <si>
    <r>
      <t xml:space="preserve">D5700(M5) </t>
    </r>
    <r>
      <rPr>
        <b/>
        <sz val="10"/>
        <color theme="1"/>
        <rFont val="Arial"/>
        <family val="2"/>
      </rPr>
      <t>GND</t>
    </r>
  </si>
  <si>
    <r>
      <t xml:space="preserve">D5700(T5) </t>
    </r>
    <r>
      <rPr>
        <b/>
        <sz val="10"/>
        <color theme="1"/>
        <rFont val="Arial"/>
        <family val="2"/>
      </rPr>
      <t>GND</t>
    </r>
  </si>
  <si>
    <t>D5700(J4) z28.z29.SIGN001255,MV7069=NC(1) ENDPNT</t>
  </si>
  <si>
    <t>D5700(K4) z28.z29.SIGN001253,MV7066=NC(1) ENDPNT</t>
  </si>
  <si>
    <r>
      <t xml:space="preserve">D5700(H3) </t>
    </r>
    <r>
      <rPr>
        <b/>
        <sz val="10"/>
        <color theme="1"/>
        <rFont val="Arial"/>
        <family val="2"/>
      </rPr>
      <t>GND</t>
    </r>
  </si>
  <si>
    <r>
      <t xml:space="preserve">D5700(J3) </t>
    </r>
    <r>
      <rPr>
        <b/>
        <sz val="10"/>
        <color theme="1"/>
        <rFont val="Arial"/>
        <family val="2"/>
      </rPr>
      <t>GND</t>
    </r>
  </si>
  <si>
    <r>
      <t xml:space="preserve">D5700(B3) </t>
    </r>
    <r>
      <rPr>
        <b/>
        <sz val="10"/>
        <color theme="1"/>
        <rFont val="Arial"/>
        <family val="2"/>
      </rPr>
      <t>GND</t>
    </r>
  </si>
  <si>
    <r>
      <t xml:space="preserve">D5700(Y1) </t>
    </r>
    <r>
      <rPr>
        <b/>
        <sz val="10"/>
        <color theme="1"/>
        <rFont val="Arial"/>
        <family val="2"/>
      </rPr>
      <t>GND</t>
    </r>
  </si>
  <si>
    <r>
      <t xml:space="preserve">D5700(AA1) </t>
    </r>
    <r>
      <rPr>
        <b/>
        <sz val="10"/>
        <color theme="1"/>
        <rFont val="Arial"/>
        <family val="2"/>
      </rPr>
      <t>GND</t>
    </r>
  </si>
  <si>
    <r>
      <t xml:space="preserve">D5700(AD3) </t>
    </r>
    <r>
      <rPr>
        <b/>
        <sz val="10"/>
        <color theme="1"/>
        <rFont val="Arial"/>
        <family val="2"/>
      </rPr>
      <t>GND</t>
    </r>
  </si>
  <si>
    <r>
      <t xml:space="preserve">D5700(AE3) </t>
    </r>
    <r>
      <rPr>
        <b/>
        <sz val="10"/>
        <color theme="1"/>
        <rFont val="Arial"/>
        <family val="2"/>
      </rPr>
      <t>GND</t>
    </r>
  </si>
  <si>
    <r>
      <t xml:space="preserve">D5700(V3) </t>
    </r>
    <r>
      <rPr>
        <b/>
        <sz val="10"/>
        <color theme="1"/>
        <rFont val="Arial"/>
        <family val="2"/>
      </rPr>
      <t>GND</t>
    </r>
  </si>
  <si>
    <r>
      <t xml:space="preserve">D5700(W3) </t>
    </r>
    <r>
      <rPr>
        <b/>
        <sz val="10"/>
        <color theme="1"/>
        <rFont val="Arial"/>
        <family val="2"/>
      </rPr>
      <t>GND</t>
    </r>
  </si>
  <si>
    <r>
      <t xml:space="preserve">D5700(AK2) </t>
    </r>
    <r>
      <rPr>
        <b/>
        <sz val="10"/>
        <color theme="1"/>
        <rFont val="Arial"/>
        <family val="2"/>
      </rPr>
      <t>GND</t>
    </r>
  </si>
  <si>
    <t>D5700(AJ3) z28.z32.SIGN00143,MP_PON_RST_B=MP(1) ENDPNT</t>
  </si>
  <si>
    <r>
      <t xml:space="preserve">D5700(AT7) </t>
    </r>
    <r>
      <rPr>
        <b/>
        <sz val="10"/>
        <color theme="1"/>
        <rFont val="Arial"/>
        <family val="2"/>
      </rPr>
      <t>GND</t>
    </r>
  </si>
  <si>
    <r>
      <t xml:space="preserve">D5700(C36) </t>
    </r>
    <r>
      <rPr>
        <b/>
        <sz val="10"/>
        <color theme="1"/>
        <rFont val="Arial"/>
        <family val="2"/>
      </rPr>
      <t>z28.z33.D5700_C36_CPU_AUDIO_TDM_1V8_SCK_P0</t>
    </r>
    <r>
      <rPr>
        <sz val="10"/>
        <rFont val="Arial"/>
      </rPr>
      <t xml:space="preserve">,R5979(1) </t>
    </r>
    <r>
      <rPr>
        <b/>
        <sz val="10"/>
        <color theme="1"/>
        <rFont val="Arial"/>
        <family val="2"/>
      </rPr>
      <t>CPU_AUDIO_TDM_1V8:SCK</t>
    </r>
    <r>
      <rPr>
        <sz val="10"/>
        <rFont val="Arial"/>
      </rPr>
      <t xml:space="preserve">,D1401(8) </t>
    </r>
    <r>
      <rPr>
        <b/>
        <sz val="10"/>
        <color theme="1"/>
        <rFont val="Arial"/>
        <family val="2"/>
      </rPr>
      <t>z43.CPU_AUDIO_TDM_3V3:SCK</t>
    </r>
    <r>
      <rPr>
        <sz val="10"/>
        <rFont val="Arial"/>
      </rPr>
      <t>,D1600=</t>
    </r>
    <r>
      <rPr>
        <b/>
        <sz val="10"/>
        <color rgb="FFC00000"/>
        <rFont val="Arial"/>
        <family val="2"/>
      </rPr>
      <t>TAS6424LS-Q1</t>
    </r>
    <r>
      <rPr>
        <sz val="10"/>
        <rFont val="Arial"/>
      </rPr>
      <t>(</t>
    </r>
    <r>
      <rPr>
        <b/>
        <sz val="10"/>
        <color rgb="FFC00000"/>
        <rFont val="Arial"/>
        <family val="2"/>
      </rPr>
      <t>MCLK</t>
    </r>
    <r>
      <rPr>
        <sz val="10"/>
        <rFont val="Arial"/>
      </rPr>
      <t>) ENDPNT,D1600=</t>
    </r>
    <r>
      <rPr>
        <b/>
        <sz val="10"/>
        <color rgb="FFC00000"/>
        <rFont val="Arial"/>
        <family val="2"/>
      </rPr>
      <t>TAS6424LS-Q1</t>
    </r>
    <r>
      <rPr>
        <sz val="10"/>
        <rFont val="Arial"/>
      </rPr>
      <t>(</t>
    </r>
    <r>
      <rPr>
        <b/>
        <sz val="10"/>
        <color rgb="FFC00000"/>
        <rFont val="Arial"/>
        <family val="2"/>
      </rPr>
      <t>SCLK</t>
    </r>
    <r>
      <rPr>
        <sz val="10"/>
        <rFont val="Arial"/>
      </rPr>
      <t>) ENDPNT,MP_AMP_SCLK=MP(1) ENDPNT,R1673(1) z43.z45.SIGN00136,D1660=</t>
    </r>
    <r>
      <rPr>
        <b/>
        <sz val="10"/>
        <color rgb="FFC00000"/>
        <rFont val="Arial"/>
        <family val="2"/>
      </rPr>
      <t>ADAU1978</t>
    </r>
    <r>
      <rPr>
        <sz val="10"/>
        <rFont val="Arial"/>
      </rPr>
      <t>(</t>
    </r>
    <r>
      <rPr>
        <b/>
        <sz val="10"/>
        <color rgb="FFC00000"/>
        <rFont val="Arial"/>
        <family val="2"/>
      </rPr>
      <t>BCLK</t>
    </r>
    <r>
      <rPr>
        <sz val="10"/>
        <rFont val="Arial"/>
      </rPr>
      <t>) ENDPNT</t>
    </r>
  </si>
  <si>
    <r>
      <t xml:space="preserve">D5700(C35) </t>
    </r>
    <r>
      <rPr>
        <b/>
        <sz val="10"/>
        <color theme="1"/>
        <rFont val="Arial"/>
        <family val="2"/>
      </rPr>
      <t>CPU_SBR_STA710_1_I2S_DATA_1V8:I2S_DATA1</t>
    </r>
    <r>
      <rPr>
        <sz val="10"/>
        <rFont val="Arial"/>
      </rPr>
      <t xml:space="preserve">,D6281(9) </t>
    </r>
    <r>
      <rPr>
        <b/>
        <sz val="10"/>
        <color theme="1"/>
        <rFont val="Arial"/>
        <family val="2"/>
      </rPr>
      <t>z38.CPU_SBR_I2S1:I2S_DATA1</t>
    </r>
    <r>
      <rPr>
        <sz val="10"/>
        <rFont val="Arial"/>
      </rPr>
      <t>,D661=</t>
    </r>
    <r>
      <rPr>
        <b/>
        <sz val="10"/>
        <color rgb="FFC00000"/>
        <rFont val="Arial"/>
        <family val="2"/>
      </rPr>
      <t>MAX9113/DS90LV028AQ</t>
    </r>
    <r>
      <rPr>
        <sz val="10"/>
        <rFont val="Arial"/>
      </rPr>
      <t>(</t>
    </r>
    <r>
      <rPr>
        <b/>
        <sz val="10"/>
        <color rgb="FFC00000"/>
        <rFont val="Arial"/>
        <family val="2"/>
      </rPr>
      <t>OUT2</t>
    </r>
    <r>
      <rPr>
        <sz val="10"/>
        <rFont val="Arial"/>
      </rPr>
      <t>) ENDPNT</t>
    </r>
  </si>
  <si>
    <r>
      <t xml:space="preserve">D5700(C33) </t>
    </r>
    <r>
      <rPr>
        <b/>
        <sz val="10"/>
        <color theme="1"/>
        <rFont val="Arial"/>
        <family val="2"/>
      </rPr>
      <t>GND</t>
    </r>
  </si>
  <si>
    <r>
      <t xml:space="preserve">D5700(D35) </t>
    </r>
    <r>
      <rPr>
        <b/>
        <sz val="10"/>
        <color theme="1"/>
        <rFont val="Arial"/>
        <family val="2"/>
      </rPr>
      <t>SCC_CPU_CTRL_1V8:CPU_PWR_OFF</t>
    </r>
    <r>
      <rPr>
        <sz val="10"/>
        <rFont val="Arial"/>
      </rPr>
      <t xml:space="preserve">,D8633(6) </t>
    </r>
    <r>
      <rPr>
        <b/>
        <sz val="10"/>
        <color theme="1"/>
        <rFont val="Arial"/>
        <family val="2"/>
      </rPr>
      <t>z34.SCC_CPU_CTRL_3V3:CPU_PWR_OFF</t>
    </r>
    <r>
      <rPr>
        <sz val="10"/>
        <rFont val="Arial"/>
      </rPr>
      <t>,D8500=</t>
    </r>
    <r>
      <rPr>
        <b/>
        <sz val="10"/>
        <color rgb="FFC00000"/>
        <rFont val="Arial"/>
        <family val="2"/>
      </rPr>
      <t>SAK-TC377TP-96F300S</t>
    </r>
    <r>
      <rPr>
        <sz val="10"/>
        <rFont val="Arial"/>
      </rPr>
      <t>(</t>
    </r>
    <r>
      <rPr>
        <b/>
        <sz val="10"/>
        <color rgb="FFC00000"/>
        <rFont val="Arial"/>
        <family val="2"/>
      </rPr>
      <t>D2_P02.3</t>
    </r>
    <r>
      <rPr>
        <sz val="10"/>
        <rFont val="Arial"/>
      </rPr>
      <t>) ENDPNT</t>
    </r>
  </si>
  <si>
    <r>
      <t xml:space="preserve">D5700(C31) </t>
    </r>
    <r>
      <rPr>
        <b/>
        <sz val="10"/>
        <color theme="1"/>
        <rFont val="Arial"/>
        <family val="2"/>
      </rPr>
      <t>GND</t>
    </r>
  </si>
  <si>
    <r>
      <t xml:space="preserve">D5700(C30) </t>
    </r>
    <r>
      <rPr>
        <b/>
        <sz val="10"/>
        <color theme="1"/>
        <rFont val="Arial"/>
        <family val="2"/>
      </rPr>
      <t>GND</t>
    </r>
  </si>
  <si>
    <r>
      <t xml:space="preserve">D5700(P7) </t>
    </r>
    <r>
      <rPr>
        <b/>
        <sz val="10"/>
        <color theme="1"/>
        <rFont val="Arial"/>
        <family val="2"/>
      </rPr>
      <t>GND</t>
    </r>
  </si>
  <si>
    <r>
      <t xml:space="preserve">D5700(AH5) </t>
    </r>
    <r>
      <rPr>
        <b/>
        <sz val="10"/>
        <color theme="1"/>
        <rFont val="Arial"/>
        <family val="2"/>
      </rPr>
      <t>GND</t>
    </r>
  </si>
  <si>
    <r>
      <t xml:space="preserve">D5700(AJ4) </t>
    </r>
    <r>
      <rPr>
        <b/>
        <sz val="10"/>
        <color theme="1"/>
        <rFont val="Arial"/>
        <family val="2"/>
      </rPr>
      <t>GND</t>
    </r>
  </si>
  <si>
    <r>
      <t xml:space="preserve">D5700(AP5) </t>
    </r>
    <r>
      <rPr>
        <b/>
        <sz val="10"/>
        <color theme="1"/>
        <rFont val="Arial"/>
        <family val="2"/>
      </rPr>
      <t>z28.z30.CPU_PMIC_CBL_PWR_B</t>
    </r>
    <r>
      <rPr>
        <sz val="10"/>
        <rFont val="Arial"/>
      </rPr>
      <t>,MP_CBL_PWR_N=MP(1) ENDPNT</t>
    </r>
  </si>
  <si>
    <r>
      <t xml:space="preserve">D5700(AP4) </t>
    </r>
    <r>
      <rPr>
        <b/>
        <sz val="10"/>
        <color theme="1"/>
        <rFont val="Arial"/>
        <family val="2"/>
      </rPr>
      <t>z28.CPU_PMIC_I2C:I2C_SCL</t>
    </r>
    <r>
      <rPr>
        <sz val="10"/>
        <rFont val="Arial"/>
      </rPr>
      <t>,MP_CPU_PMIC_SPMI_CLK=MP(1) ENDPNT,MV5701=NC(1) ENDPNT</t>
    </r>
  </si>
  <si>
    <r>
      <t xml:space="preserve">D5700(AT5) </t>
    </r>
    <r>
      <rPr>
        <b/>
        <sz val="10"/>
        <color theme="1"/>
        <rFont val="Arial"/>
        <family val="2"/>
      </rPr>
      <t>GND</t>
    </r>
  </si>
  <si>
    <r>
      <t>z28.z32.CPU_RST_OUT_B</t>
    </r>
    <r>
      <rPr>
        <b/>
        <sz val="10"/>
        <color theme="1"/>
        <rFont val="Arial"/>
        <family val="2"/>
      </rPr>
      <t xml:space="preserve"> R5801 GND</t>
    </r>
    <r>
      <rPr>
        <sz val="10"/>
        <rFont val="Arial"/>
      </rPr>
      <t>,</t>
    </r>
    <r>
      <rPr>
        <sz val="8"/>
        <color theme="1"/>
        <rFont val="Arial"/>
        <family val="2"/>
      </rPr>
      <t>z38.SIGN473</t>
    </r>
    <r>
      <rPr>
        <b/>
        <sz val="10"/>
        <color theme="1"/>
        <rFont val="Arial"/>
        <family val="2"/>
      </rPr>
      <t xml:space="preserve"> C6281 GND</t>
    </r>
    <r>
      <rPr>
        <sz val="10"/>
        <rFont val="Arial"/>
      </rPr>
      <t>,</t>
    </r>
    <r>
      <rPr>
        <sz val="8"/>
        <color theme="1"/>
        <rFont val="Arial"/>
        <family val="2"/>
      </rPr>
      <t>z46.SIGN473</t>
    </r>
    <r>
      <rPr>
        <b/>
        <sz val="10"/>
        <color theme="1"/>
        <rFont val="Arial"/>
        <family val="2"/>
      </rPr>
      <t xml:space="preserve"> C6481 GND</t>
    </r>
  </si>
  <si>
    <r>
      <t xml:space="preserve">D5700(C10) </t>
    </r>
    <r>
      <rPr>
        <b/>
        <sz val="10"/>
        <color theme="1"/>
        <rFont val="Arial"/>
        <family val="2"/>
      </rPr>
      <t>GND</t>
    </r>
  </si>
  <si>
    <r>
      <t xml:space="preserve">D5700(C11) </t>
    </r>
    <r>
      <rPr>
        <b/>
        <sz val="10"/>
        <color theme="1"/>
        <rFont val="Arial"/>
        <family val="2"/>
      </rPr>
      <t>GND</t>
    </r>
  </si>
  <si>
    <r>
      <t xml:space="preserve">D5700(C15) </t>
    </r>
    <r>
      <rPr>
        <b/>
        <sz val="10"/>
        <color theme="1"/>
        <rFont val="Arial"/>
        <family val="2"/>
      </rPr>
      <t>GND</t>
    </r>
  </si>
  <si>
    <r>
      <t xml:space="preserve">D5700(C16) </t>
    </r>
    <r>
      <rPr>
        <b/>
        <sz val="10"/>
        <color theme="1"/>
        <rFont val="Arial"/>
        <family val="2"/>
      </rPr>
      <t>GND</t>
    </r>
  </si>
  <si>
    <r>
      <t xml:space="preserve">D5700(D17) </t>
    </r>
    <r>
      <rPr>
        <b/>
        <sz val="10"/>
        <color theme="1"/>
        <rFont val="Arial"/>
        <family val="2"/>
      </rPr>
      <t>PWR:U18S_UFS1_SOCPMIC</t>
    </r>
  </si>
  <si>
    <r>
      <t xml:space="preserve">D5700(D18) </t>
    </r>
    <r>
      <rPr>
        <b/>
        <sz val="10"/>
        <color theme="1"/>
        <rFont val="Arial"/>
        <family val="2"/>
      </rPr>
      <t>PWR:U18S_UFS1_SOCPMIC</t>
    </r>
  </si>
  <si>
    <r>
      <t xml:space="preserve">D5700(AB34) </t>
    </r>
    <r>
      <rPr>
        <b/>
        <sz val="10"/>
        <color theme="1"/>
        <rFont val="Arial"/>
        <family val="2"/>
      </rPr>
      <t>CPU_INC_SPI_1V8:SPI_M_MISO</t>
    </r>
    <r>
      <rPr>
        <sz val="10"/>
        <rFont val="Arial"/>
      </rPr>
      <t xml:space="preserve">,D8631(4) </t>
    </r>
    <r>
      <rPr>
        <b/>
        <sz val="10"/>
        <color theme="1"/>
        <rFont val="Arial"/>
        <family val="2"/>
      </rPr>
      <t>z34.CPU_INC_SPI_3V3:SPI_M_MISO</t>
    </r>
    <r>
      <rPr>
        <sz val="10"/>
        <rFont val="Arial"/>
      </rPr>
      <t>,D8500=</t>
    </r>
    <r>
      <rPr>
        <b/>
        <sz val="10"/>
        <color rgb="FFC00000"/>
        <rFont val="Arial"/>
        <family val="2"/>
      </rPr>
      <t>SAK-TC377TP-96F300S</t>
    </r>
    <r>
      <rPr>
        <sz val="10"/>
        <rFont val="Arial"/>
      </rPr>
      <t>(</t>
    </r>
    <r>
      <rPr>
        <b/>
        <sz val="10"/>
        <color rgb="FFC00000"/>
        <rFont val="Arial"/>
        <family val="2"/>
      </rPr>
      <t>C20_P20.14</t>
    </r>
    <r>
      <rPr>
        <sz val="10"/>
        <rFont val="Arial"/>
      </rPr>
      <t>) ENDPNT,EP8640=MP(1) ENDPNT</t>
    </r>
  </si>
  <si>
    <r>
      <t xml:space="preserve">D5700(V34) </t>
    </r>
    <r>
      <rPr>
        <b/>
        <sz val="10"/>
        <color theme="1"/>
        <rFont val="Arial"/>
        <family val="2"/>
      </rPr>
      <t>GND</t>
    </r>
  </si>
  <si>
    <r>
      <t xml:space="preserve">D5700(U35) </t>
    </r>
    <r>
      <rPr>
        <b/>
        <sz val="10"/>
        <color theme="1"/>
        <rFont val="Arial"/>
        <family val="2"/>
      </rPr>
      <t>GND</t>
    </r>
  </si>
  <si>
    <r>
      <t xml:space="preserve">D5700(D36) </t>
    </r>
    <r>
      <rPr>
        <b/>
        <sz val="10"/>
        <color theme="1"/>
        <rFont val="Arial"/>
        <family val="2"/>
      </rPr>
      <t>z28.z33.D5700_D36_CPU_AUDIO_TDM_1V8_WS_P0</t>
    </r>
    <r>
      <rPr>
        <sz val="10"/>
        <rFont val="Arial"/>
      </rPr>
      <t xml:space="preserve">,R5980(1) </t>
    </r>
    <r>
      <rPr>
        <b/>
        <sz val="10"/>
        <color theme="1"/>
        <rFont val="Arial"/>
        <family val="2"/>
      </rPr>
      <t>CPU_AUDIO_TDM_1V8:WS</t>
    </r>
    <r>
      <rPr>
        <sz val="10"/>
        <rFont val="Arial"/>
      </rPr>
      <t xml:space="preserve">,D1401(9) </t>
    </r>
    <r>
      <rPr>
        <b/>
        <sz val="10"/>
        <color theme="1"/>
        <rFont val="Arial"/>
        <family val="2"/>
      </rPr>
      <t>z43.CPU_AUDIO_TDM_3V3:WS</t>
    </r>
    <r>
      <rPr>
        <sz val="10"/>
        <rFont val="Arial"/>
      </rPr>
      <t>,D1600=</t>
    </r>
    <r>
      <rPr>
        <b/>
        <sz val="10"/>
        <color rgb="FFC00000"/>
        <rFont val="Arial"/>
        <family val="2"/>
      </rPr>
      <t>TAS6424LS-Q1</t>
    </r>
    <r>
      <rPr>
        <sz val="10"/>
        <rFont val="Arial"/>
      </rPr>
      <t>(</t>
    </r>
    <r>
      <rPr>
        <b/>
        <sz val="10"/>
        <color rgb="FFC00000"/>
        <rFont val="Arial"/>
        <family val="2"/>
      </rPr>
      <t>FSYNC</t>
    </r>
    <r>
      <rPr>
        <sz val="10"/>
        <rFont val="Arial"/>
      </rPr>
      <t>) ENDPNT,MP_AMP_FSYNC=MP(1) ENDPNT,R1674(1) z43.z45.SIGN00137,D1660=</t>
    </r>
    <r>
      <rPr>
        <b/>
        <sz val="10"/>
        <color rgb="FFC00000"/>
        <rFont val="Arial"/>
        <family val="2"/>
      </rPr>
      <t>ADAU1978</t>
    </r>
    <r>
      <rPr>
        <sz val="10"/>
        <rFont val="Arial"/>
      </rPr>
      <t>(</t>
    </r>
    <r>
      <rPr>
        <b/>
        <sz val="10"/>
        <color rgb="FFC00000"/>
        <rFont val="Arial"/>
        <family val="2"/>
      </rPr>
      <t>LRCLK</t>
    </r>
    <r>
      <rPr>
        <sz val="10"/>
        <rFont val="Arial"/>
      </rPr>
      <t>) ENDPNT</t>
    </r>
  </si>
  <si>
    <r>
      <t xml:space="preserve">D5700(J6) </t>
    </r>
    <r>
      <rPr>
        <b/>
        <sz val="10"/>
        <color theme="1"/>
        <rFont val="Arial"/>
        <family val="2"/>
      </rPr>
      <t>z28.z31.U1V35S_WIFI_SOCPMIC</t>
    </r>
    <r>
      <rPr>
        <sz val="10"/>
        <rFont val="Arial"/>
      </rPr>
      <t>,D5700=</t>
    </r>
    <r>
      <rPr>
        <b/>
        <sz val="10"/>
        <color rgb="FFC00000"/>
        <rFont val="Arial"/>
        <family val="2"/>
      </rPr>
      <t>SA8155P_SIP_V2.1</t>
    </r>
    <r>
      <rPr>
        <sz val="10"/>
        <rFont val="Arial"/>
      </rPr>
      <t>(</t>
    </r>
    <r>
      <rPr>
        <b/>
        <sz val="10"/>
        <color rgb="FFC00000"/>
        <rFont val="Arial"/>
        <family val="2"/>
      </rPr>
      <t>H7_VREG_QCA_1P2</t>
    </r>
    <r>
      <rPr>
        <sz val="10"/>
        <rFont val="Arial"/>
      </rPr>
      <t>) ENDPNT,MP_U1V35S_WIFI_SOCPMIC=MP(1) ENDPNT</t>
    </r>
  </si>
  <si>
    <r>
      <t xml:space="preserve">D5700(H7) </t>
    </r>
    <r>
      <rPr>
        <b/>
        <sz val="10"/>
        <color theme="1"/>
        <rFont val="Arial"/>
        <family val="2"/>
      </rPr>
      <t>z28.z31.U1V35S_WIFI_SOCPMIC</t>
    </r>
    <r>
      <rPr>
        <sz val="10"/>
        <rFont val="Arial"/>
      </rPr>
      <t>,D5700=</t>
    </r>
    <r>
      <rPr>
        <b/>
        <sz val="10"/>
        <color rgb="FFC00000"/>
        <rFont val="Arial"/>
        <family val="2"/>
      </rPr>
      <t>SA8155P_SIP_V2.1</t>
    </r>
    <r>
      <rPr>
        <sz val="10"/>
        <rFont val="Arial"/>
      </rPr>
      <t>(</t>
    </r>
    <r>
      <rPr>
        <b/>
        <sz val="10"/>
        <color rgb="FFC00000"/>
        <rFont val="Arial"/>
        <family val="2"/>
      </rPr>
      <t>J6_VREG_QCA_1P2</t>
    </r>
    <r>
      <rPr>
        <sz val="10"/>
        <rFont val="Arial"/>
      </rPr>
      <t>) ENDPNT,MP_U1V35S_WIFI_SOCPMIC=MP(1) ENDPNT</t>
    </r>
  </si>
  <si>
    <r>
      <t xml:space="preserve">D5700(H5) </t>
    </r>
    <r>
      <rPr>
        <b/>
        <sz val="10"/>
        <color theme="1"/>
        <rFont val="Arial"/>
        <family val="2"/>
      </rPr>
      <t>GND</t>
    </r>
  </si>
  <si>
    <r>
      <t xml:space="preserve">D5700(G6) </t>
    </r>
    <r>
      <rPr>
        <b/>
        <sz val="10"/>
        <color theme="1"/>
        <rFont val="Arial"/>
        <family val="2"/>
      </rPr>
      <t>GND</t>
    </r>
  </si>
  <si>
    <r>
      <t xml:space="preserve">D5700(F5) </t>
    </r>
    <r>
      <rPr>
        <b/>
        <sz val="10"/>
        <color theme="1"/>
        <rFont val="Arial"/>
        <family val="2"/>
      </rPr>
      <t>GND</t>
    </r>
  </si>
  <si>
    <r>
      <t xml:space="preserve">D5700(E6) </t>
    </r>
    <r>
      <rPr>
        <b/>
        <sz val="10"/>
        <color theme="1"/>
        <rFont val="Arial"/>
        <family val="2"/>
      </rPr>
      <t>GND</t>
    </r>
  </si>
  <si>
    <r>
      <t xml:space="preserve">D5700(G4) </t>
    </r>
    <r>
      <rPr>
        <b/>
        <sz val="10"/>
        <color theme="1"/>
        <rFont val="Arial"/>
        <family val="2"/>
      </rPr>
      <t>GND</t>
    </r>
  </si>
  <si>
    <r>
      <t xml:space="preserve">D5700(F4) </t>
    </r>
    <r>
      <rPr>
        <b/>
        <sz val="10"/>
        <color theme="1"/>
        <rFont val="Arial"/>
        <family val="2"/>
      </rPr>
      <t>GND</t>
    </r>
  </si>
  <si>
    <r>
      <t xml:space="preserve">D5700(AU15) </t>
    </r>
    <r>
      <rPr>
        <b/>
        <sz val="10"/>
        <color theme="1"/>
        <rFont val="Arial"/>
        <family val="2"/>
      </rPr>
      <t>GND</t>
    </r>
  </si>
  <si>
    <r>
      <t xml:space="preserve">D5700(AU14) </t>
    </r>
    <r>
      <rPr>
        <b/>
        <sz val="10"/>
        <color theme="1"/>
        <rFont val="Arial"/>
        <family val="2"/>
      </rPr>
      <t>GND</t>
    </r>
  </si>
  <si>
    <r>
      <t xml:space="preserve">D5700(AU9) </t>
    </r>
    <r>
      <rPr>
        <b/>
        <sz val="10"/>
        <color theme="1"/>
        <rFont val="Arial"/>
        <family val="2"/>
      </rPr>
      <t>GND</t>
    </r>
  </si>
  <si>
    <r>
      <t xml:space="preserve">D5700(AP36) </t>
    </r>
    <r>
      <rPr>
        <b/>
        <sz val="10"/>
        <color theme="1"/>
        <rFont val="Arial"/>
        <family val="2"/>
      </rPr>
      <t>GND</t>
    </r>
  </si>
  <si>
    <r>
      <t xml:space="preserve">D5700(AT10) </t>
    </r>
    <r>
      <rPr>
        <b/>
        <sz val="10"/>
        <color theme="1"/>
        <rFont val="Arial"/>
        <family val="2"/>
      </rPr>
      <t>GND</t>
    </r>
  </si>
  <si>
    <r>
      <t xml:space="preserve">D5700(AT8) </t>
    </r>
    <r>
      <rPr>
        <b/>
        <sz val="10"/>
        <color theme="1"/>
        <rFont val="Arial"/>
        <family val="2"/>
      </rPr>
      <t>GND</t>
    </r>
  </si>
  <si>
    <t>D5700(AR15) z28.z30.SIGN00187,MP_PMA_AUX_2=MP(1) ENDPNT</t>
  </si>
  <si>
    <r>
      <t>z28.z30.SIGN00187</t>
    </r>
    <r>
      <rPr>
        <b/>
        <sz val="10"/>
        <color theme="1"/>
        <rFont val="Arial"/>
        <family val="2"/>
      </rPr>
      <t xml:space="preserve"> R6014 GND</t>
    </r>
  </si>
  <si>
    <t>D5700(F15) z28.z32.SIGN00131,MP_RF_XO_CLK=MP(1) ENDPNT</t>
  </si>
  <si>
    <r>
      <t>z28.z32.SIGN00131</t>
    </r>
    <r>
      <rPr>
        <b/>
        <sz val="10"/>
        <color theme="1"/>
        <rFont val="Arial"/>
        <family val="2"/>
      </rPr>
      <t xml:space="preserve"> R5800 GND</t>
    </r>
  </si>
  <si>
    <r>
      <t xml:space="preserve">D5700(AF34) </t>
    </r>
    <r>
      <rPr>
        <b/>
        <sz val="10"/>
        <color theme="1"/>
        <rFont val="Arial"/>
        <family val="2"/>
      </rPr>
      <t>GND</t>
    </r>
  </si>
  <si>
    <r>
      <t xml:space="preserve">D5700(AR31) </t>
    </r>
    <r>
      <rPr>
        <b/>
        <sz val="10"/>
        <color theme="1"/>
        <rFont val="Arial"/>
        <family val="2"/>
      </rPr>
      <t>GND</t>
    </r>
  </si>
  <si>
    <r>
      <t xml:space="preserve">D5700(AR33) </t>
    </r>
    <r>
      <rPr>
        <b/>
        <sz val="10"/>
        <color theme="1"/>
        <rFont val="Arial"/>
        <family val="2"/>
      </rPr>
      <t>CPU_ETH_RGMII_1V8:TXC</t>
    </r>
    <r>
      <rPr>
        <sz val="10"/>
        <rFont val="Arial"/>
      </rPr>
      <t xml:space="preserve">,R8318(1) </t>
    </r>
    <r>
      <rPr>
        <b/>
        <sz val="10"/>
        <color theme="1"/>
        <rFont val="Arial"/>
        <family val="2"/>
      </rPr>
      <t>z53.CFG_COMON:CPU_MDIO_ADRn0</t>
    </r>
    <r>
      <rPr>
        <sz val="10"/>
        <rFont val="Arial"/>
      </rPr>
      <t>,D8302=</t>
    </r>
    <r>
      <rPr>
        <b/>
        <sz val="10"/>
        <color rgb="FFC00000"/>
        <rFont val="Arial"/>
        <family val="2"/>
      </rPr>
      <t>88Q5054</t>
    </r>
    <r>
      <rPr>
        <sz val="10"/>
        <rFont val="Arial"/>
      </rPr>
      <t>(</t>
    </r>
    <r>
      <rPr>
        <b/>
        <sz val="10"/>
        <color rgb="FFC00000"/>
        <rFont val="Arial"/>
        <family val="2"/>
      </rPr>
      <t>P4_P567_OUTCLK</t>
    </r>
    <r>
      <rPr>
        <sz val="10"/>
        <rFont val="Arial"/>
      </rPr>
      <t>) ENDPNT</t>
    </r>
  </si>
  <si>
    <r>
      <t>z53.CFG_COMON:CPU_MDIO_ADRn0</t>
    </r>
    <r>
      <rPr>
        <b/>
        <sz val="10"/>
        <color theme="1"/>
        <rFont val="Arial"/>
        <family val="2"/>
      </rPr>
      <t xml:space="preserve"> R8376 GND</t>
    </r>
  </si>
  <si>
    <r>
      <t xml:space="preserve">D5700(AT32) </t>
    </r>
    <r>
      <rPr>
        <b/>
        <sz val="10"/>
        <color theme="1"/>
        <rFont val="Arial"/>
        <family val="2"/>
      </rPr>
      <t>GND</t>
    </r>
  </si>
  <si>
    <r>
      <t xml:space="preserve">D5700(AR35) </t>
    </r>
    <r>
      <rPr>
        <b/>
        <sz val="10"/>
        <color theme="1"/>
        <rFont val="Arial"/>
        <family val="2"/>
      </rPr>
      <t>z28.z33.D5700_AR35_CPU_ETH_RGMII_1V8_RD1_P0</t>
    </r>
    <r>
      <rPr>
        <sz val="10"/>
        <rFont val="Arial"/>
      </rPr>
      <t xml:space="preserve">,R6003(1) </t>
    </r>
    <r>
      <rPr>
        <b/>
        <sz val="10"/>
        <color theme="1"/>
        <rFont val="Arial"/>
        <family val="2"/>
      </rPr>
      <t>CPU_ETH_RGMII_1V8:RD1</t>
    </r>
    <r>
      <rPr>
        <sz val="10"/>
        <rFont val="Arial"/>
      </rPr>
      <t>,D8302=</t>
    </r>
    <r>
      <rPr>
        <b/>
        <sz val="10"/>
        <color rgb="FFC00000"/>
        <rFont val="Arial"/>
        <family val="2"/>
      </rPr>
      <t>88Q5054</t>
    </r>
    <r>
      <rPr>
        <sz val="10"/>
        <rFont val="Arial"/>
      </rPr>
      <t>(</t>
    </r>
    <r>
      <rPr>
        <b/>
        <sz val="10"/>
        <color rgb="FFC00000"/>
        <rFont val="Arial"/>
        <family val="2"/>
      </rPr>
      <t>R6_P567_IND1</t>
    </r>
    <r>
      <rPr>
        <sz val="10"/>
        <rFont val="Arial"/>
      </rPr>
      <t>) ENDPNT</t>
    </r>
  </si>
  <si>
    <r>
      <t xml:space="preserve">D5700(AU33) </t>
    </r>
    <r>
      <rPr>
        <b/>
        <sz val="10"/>
        <color theme="1"/>
        <rFont val="Arial"/>
        <family val="2"/>
      </rPr>
      <t>CPU_ETH_RGMII_1V8:TD0</t>
    </r>
    <r>
      <rPr>
        <sz val="10"/>
        <rFont val="Arial"/>
      </rPr>
      <t xml:space="preserve">,R8313(1) </t>
    </r>
    <r>
      <rPr>
        <b/>
        <sz val="10"/>
        <color theme="1"/>
        <rFont val="Arial"/>
        <family val="2"/>
      </rPr>
      <t>z53.CFG_COMON:CPU_MDIO_ADRn1</t>
    </r>
    <r>
      <rPr>
        <sz val="10"/>
        <rFont val="Arial"/>
      </rPr>
      <t>,D8302=</t>
    </r>
    <r>
      <rPr>
        <b/>
        <sz val="10"/>
        <color rgb="FFC00000"/>
        <rFont val="Arial"/>
        <family val="2"/>
      </rPr>
      <t>88Q5054</t>
    </r>
    <r>
      <rPr>
        <sz val="10"/>
        <rFont val="Arial"/>
      </rPr>
      <t>(</t>
    </r>
    <r>
      <rPr>
        <b/>
        <sz val="10"/>
        <color rgb="FFC00000"/>
        <rFont val="Arial"/>
        <family val="2"/>
      </rPr>
      <t>P3_P567_OUTD0</t>
    </r>
    <r>
      <rPr>
        <sz val="10"/>
        <rFont val="Arial"/>
      </rPr>
      <t>) ENDPNT</t>
    </r>
  </si>
  <si>
    <r>
      <t>z53.CFG_COMON:CPU_MDIO_ADRn1</t>
    </r>
    <r>
      <rPr>
        <b/>
        <sz val="10"/>
        <color theme="1"/>
        <rFont val="Arial"/>
        <family val="2"/>
      </rPr>
      <t xml:space="preserve"> R8374 GND</t>
    </r>
  </si>
  <si>
    <r>
      <t xml:space="preserve">D5700(AT34) </t>
    </r>
    <r>
      <rPr>
        <b/>
        <sz val="10"/>
        <color theme="1"/>
        <rFont val="Arial"/>
        <family val="2"/>
      </rPr>
      <t>CPU_ETH_RGMII_1V8:TD2</t>
    </r>
    <r>
      <rPr>
        <sz val="10"/>
        <rFont val="Arial"/>
      </rPr>
      <t xml:space="preserve">,R8315(1) </t>
    </r>
    <r>
      <rPr>
        <b/>
        <sz val="10"/>
        <color theme="1"/>
        <rFont val="Arial"/>
        <family val="2"/>
      </rPr>
      <t>z53.CFG_PORT_EN:P1_ACTIVE_N</t>
    </r>
    <r>
      <rPr>
        <sz val="10"/>
        <rFont val="Arial"/>
      </rPr>
      <t>,D8302=</t>
    </r>
    <r>
      <rPr>
        <b/>
        <sz val="10"/>
        <color rgb="FFC00000"/>
        <rFont val="Arial"/>
        <family val="2"/>
      </rPr>
      <t>88Q5054</t>
    </r>
    <r>
      <rPr>
        <sz val="10"/>
        <rFont val="Arial"/>
      </rPr>
      <t>(</t>
    </r>
    <r>
      <rPr>
        <b/>
        <sz val="10"/>
        <color rgb="FFC00000"/>
        <rFont val="Arial"/>
        <family val="2"/>
      </rPr>
      <t>P2_P567_OUTD2</t>
    </r>
    <r>
      <rPr>
        <sz val="10"/>
        <rFont val="Arial"/>
      </rPr>
      <t>) ENDPNT</t>
    </r>
  </si>
  <si>
    <r>
      <t>z53.CFG_PORT_EN:P1_ACTIVE_N</t>
    </r>
    <r>
      <rPr>
        <b/>
        <sz val="10"/>
        <color theme="1"/>
        <rFont val="Arial"/>
        <family val="2"/>
      </rPr>
      <t xml:space="preserve"> R8340 GND</t>
    </r>
  </si>
  <si>
    <r>
      <t xml:space="preserve">D5700(F11) </t>
    </r>
    <r>
      <rPr>
        <b/>
        <sz val="10"/>
        <color theme="1"/>
        <rFont val="Arial"/>
        <family val="2"/>
      </rPr>
      <t>z28.z31.U19S_WIFI_SOCPMIC</t>
    </r>
    <r>
      <rPr>
        <sz val="10"/>
        <rFont val="Arial"/>
      </rPr>
      <t>,D5700=</t>
    </r>
    <r>
      <rPr>
        <b/>
        <sz val="10"/>
        <color rgb="FFC00000"/>
        <rFont val="Arial"/>
        <family val="2"/>
      </rPr>
      <t>SA8155P_SIP_V2.1</t>
    </r>
    <r>
      <rPr>
        <sz val="10"/>
        <rFont val="Arial"/>
      </rPr>
      <t>(</t>
    </r>
    <r>
      <rPr>
        <b/>
        <sz val="10"/>
        <color rgb="FFC00000"/>
        <rFont val="Arial"/>
        <family val="2"/>
      </rPr>
      <t>G12_VREG_QCA_1P8</t>
    </r>
    <r>
      <rPr>
        <sz val="10"/>
        <rFont val="Arial"/>
      </rPr>
      <t>) ENDPNT,MP_U19S_WIFI_SOCPMIC=MP(1) ENDPNT</t>
    </r>
  </si>
  <si>
    <r>
      <t xml:space="preserve">D5700(AT30) </t>
    </r>
    <r>
      <rPr>
        <b/>
        <sz val="10"/>
        <color theme="1"/>
        <rFont val="Arial"/>
        <family val="2"/>
      </rPr>
      <t>GND</t>
    </r>
  </si>
  <si>
    <r>
      <t xml:space="preserve">D5700(C9) </t>
    </r>
    <r>
      <rPr>
        <b/>
        <sz val="10"/>
        <color theme="1"/>
        <rFont val="Arial"/>
        <family val="2"/>
      </rPr>
      <t>GND</t>
    </r>
  </si>
  <si>
    <r>
      <t xml:space="preserve">D5700(C13) </t>
    </r>
    <r>
      <rPr>
        <b/>
        <sz val="10"/>
        <color theme="1"/>
        <rFont val="Arial"/>
        <family val="2"/>
      </rPr>
      <t>GND</t>
    </r>
  </si>
  <si>
    <r>
      <t xml:space="preserve">D5700(C14) </t>
    </r>
    <r>
      <rPr>
        <b/>
        <sz val="10"/>
        <color theme="1"/>
        <rFont val="Arial"/>
        <family val="2"/>
      </rPr>
      <t>GND</t>
    </r>
  </si>
  <si>
    <r>
      <t xml:space="preserve">D5700(C17) </t>
    </r>
    <r>
      <rPr>
        <b/>
        <sz val="10"/>
        <color theme="1"/>
        <rFont val="Arial"/>
        <family val="2"/>
      </rPr>
      <t>PWR:U2V95S_UFS1_SOCPMIC</t>
    </r>
  </si>
  <si>
    <r>
      <t xml:space="preserve">D5700(C18) </t>
    </r>
    <r>
      <rPr>
        <b/>
        <sz val="10"/>
        <color theme="1"/>
        <rFont val="Arial"/>
        <family val="2"/>
      </rPr>
      <t>PWR:U12S_UFS1_SOCPMIC</t>
    </r>
  </si>
  <si>
    <r>
      <t xml:space="preserve">D5700(C19) </t>
    </r>
    <r>
      <rPr>
        <b/>
        <sz val="10"/>
        <color theme="1"/>
        <rFont val="Arial"/>
        <family val="2"/>
      </rPr>
      <t>GND</t>
    </r>
  </si>
  <si>
    <r>
      <t xml:space="preserve">D5700(C29) </t>
    </r>
    <r>
      <rPr>
        <b/>
        <sz val="10"/>
        <color theme="1"/>
        <rFont val="Arial"/>
        <family val="2"/>
      </rPr>
      <t>GND</t>
    </r>
  </si>
  <si>
    <r>
      <t xml:space="preserve">D5700(C32) </t>
    </r>
    <r>
      <rPr>
        <b/>
        <sz val="10"/>
        <color theme="1"/>
        <rFont val="Arial"/>
        <family val="2"/>
      </rPr>
      <t>GND</t>
    </r>
  </si>
  <si>
    <r>
      <t xml:space="preserve">D5700(C37) </t>
    </r>
    <r>
      <rPr>
        <b/>
        <sz val="10"/>
        <color theme="1"/>
        <rFont val="Arial"/>
        <family val="2"/>
      </rPr>
      <t>GND</t>
    </r>
  </si>
  <si>
    <r>
      <t xml:space="preserve">D5700(AC4) </t>
    </r>
    <r>
      <rPr>
        <b/>
        <sz val="10"/>
        <color theme="1"/>
        <rFont val="Arial"/>
        <family val="2"/>
      </rPr>
      <t>GND</t>
    </r>
  </si>
  <si>
    <r>
      <t xml:space="preserve">D5700(AC6) </t>
    </r>
    <r>
      <rPr>
        <b/>
        <sz val="10"/>
        <color theme="1"/>
        <rFont val="Arial"/>
        <family val="2"/>
      </rPr>
      <t>GND</t>
    </r>
  </si>
  <si>
    <r>
      <t xml:space="preserve">D5700(AC35) </t>
    </r>
    <r>
      <rPr>
        <b/>
        <sz val="10"/>
        <color theme="1"/>
        <rFont val="Arial"/>
        <family val="2"/>
      </rPr>
      <t>CPU_INC_SPI_1V8:SPI_M_MCLK</t>
    </r>
    <r>
      <rPr>
        <sz val="10"/>
        <rFont val="Arial"/>
      </rPr>
      <t xml:space="preserve">,D8630(4) </t>
    </r>
    <r>
      <rPr>
        <b/>
        <sz val="10"/>
        <color theme="1"/>
        <rFont val="Arial"/>
        <family val="2"/>
      </rPr>
      <t>z34.CPU_INC_SPI_3V3:SPI_M_MCLK</t>
    </r>
    <r>
      <rPr>
        <sz val="10"/>
        <rFont val="Arial"/>
      </rPr>
      <t>,D8500=</t>
    </r>
    <r>
      <rPr>
        <b/>
        <sz val="10"/>
        <color rgb="FFC00000"/>
        <rFont val="Arial"/>
        <family val="2"/>
      </rPr>
      <t>SAK-TC377TP-96F300S</t>
    </r>
    <r>
      <rPr>
        <sz val="10"/>
        <rFont val="Arial"/>
      </rPr>
      <t>(</t>
    </r>
    <r>
      <rPr>
        <b/>
        <sz val="10"/>
        <color rgb="FFC00000"/>
        <rFont val="Arial"/>
        <family val="2"/>
      </rPr>
      <t>E20_P20.11</t>
    </r>
    <r>
      <rPr>
        <sz val="10"/>
        <rFont val="Arial"/>
      </rPr>
      <t>) ENDPNT,EP8649=MP(1) ENDPNT</t>
    </r>
  </si>
  <si>
    <t>D5700(AD4) z28.z30.SIGN00180,MP_RF_CLK_1=MP(1) ENDPNT</t>
  </si>
  <si>
    <t>D5700(AE4) z28.z30.SIGN00181,MP_RF_CLK_2=MP(1) ENDPNT</t>
  </si>
  <si>
    <r>
      <t xml:space="preserve">D5700(AE6) </t>
    </r>
    <r>
      <rPr>
        <b/>
        <sz val="10"/>
        <color theme="1"/>
        <rFont val="Arial"/>
        <family val="2"/>
      </rPr>
      <t>GND</t>
    </r>
  </si>
  <si>
    <r>
      <t xml:space="preserve">D5700(AF4) </t>
    </r>
    <r>
      <rPr>
        <b/>
        <sz val="10"/>
        <color theme="1"/>
        <rFont val="Arial"/>
        <family val="2"/>
      </rPr>
      <t>GND</t>
    </r>
  </si>
  <si>
    <r>
      <t xml:space="preserve">D5700(AG6) </t>
    </r>
    <r>
      <rPr>
        <b/>
        <sz val="10"/>
        <color theme="1"/>
        <rFont val="Arial"/>
        <family val="2"/>
      </rPr>
      <t>GND</t>
    </r>
  </si>
  <si>
    <r>
      <t xml:space="preserve">D5700(AK37) </t>
    </r>
    <r>
      <rPr>
        <b/>
        <sz val="10"/>
        <color theme="1"/>
        <rFont val="Arial"/>
        <family val="2"/>
      </rPr>
      <t>GND</t>
    </r>
  </si>
  <si>
    <r>
      <t xml:space="preserve">D5700(AL4) </t>
    </r>
    <r>
      <rPr>
        <b/>
        <sz val="10"/>
        <color theme="1"/>
        <rFont val="Arial"/>
        <family val="2"/>
      </rPr>
      <t>GND</t>
    </r>
  </si>
  <si>
    <r>
      <t xml:space="preserve">D5700(AM36) </t>
    </r>
    <r>
      <rPr>
        <b/>
        <sz val="10"/>
        <color theme="1"/>
        <rFont val="Arial"/>
        <family val="2"/>
      </rPr>
      <t>GND</t>
    </r>
  </si>
  <si>
    <r>
      <t xml:space="preserve">D5700(AN4) </t>
    </r>
    <r>
      <rPr>
        <b/>
        <sz val="10"/>
        <color theme="1"/>
        <rFont val="Arial"/>
        <family val="2"/>
      </rPr>
      <t>z28.CPU_PMIC_I2C:I2C_SDA</t>
    </r>
    <r>
      <rPr>
        <sz val="10"/>
        <rFont val="Arial"/>
      </rPr>
      <t>,MP_CPU_PMIC_SPMI_DATA=MP(1) ENDPNT,MV5700=NC(1) ENDPNT</t>
    </r>
  </si>
  <si>
    <t>D5700(AT6) z28.z30.SIGN00165,MP_PM_RESIN_N=MP(1) ENDPNT</t>
  </si>
  <si>
    <r>
      <t>z28.z30.SIGN00165</t>
    </r>
    <r>
      <rPr>
        <b/>
        <sz val="10"/>
        <color theme="1"/>
        <rFont val="Arial"/>
        <family val="2"/>
      </rPr>
      <t xml:space="preserve"> C5991 GND</t>
    </r>
  </si>
  <si>
    <r>
      <t xml:space="preserve">D5700(AT12) </t>
    </r>
    <r>
      <rPr>
        <b/>
        <sz val="10"/>
        <color theme="1"/>
        <rFont val="Arial"/>
        <family val="2"/>
      </rPr>
      <t>GND</t>
    </r>
  </si>
  <si>
    <r>
      <t xml:space="preserve">D5700(AT14) </t>
    </r>
    <r>
      <rPr>
        <b/>
        <sz val="10"/>
        <color theme="1"/>
        <rFont val="Arial"/>
        <family val="2"/>
      </rPr>
      <t>GND</t>
    </r>
  </si>
  <si>
    <r>
      <t xml:space="preserve">D5700(AT24) </t>
    </r>
    <r>
      <rPr>
        <b/>
        <sz val="10"/>
        <color theme="1"/>
        <rFont val="Arial"/>
        <family val="2"/>
      </rPr>
      <t>GND</t>
    </r>
  </si>
  <si>
    <r>
      <t xml:space="preserve">D5700(AU34) </t>
    </r>
    <r>
      <rPr>
        <b/>
        <sz val="10"/>
        <color theme="1"/>
        <rFont val="Arial"/>
        <family val="2"/>
      </rPr>
      <t>CPU_ETH_RGMII_1V8:TD3</t>
    </r>
    <r>
      <rPr>
        <sz val="10"/>
        <rFont val="Arial"/>
      </rPr>
      <t xml:space="preserve">,R8316(1) </t>
    </r>
    <r>
      <rPr>
        <b/>
        <sz val="10"/>
        <color theme="1"/>
        <rFont val="Arial"/>
        <family val="2"/>
      </rPr>
      <t>z53.CFG_PORT_EN:P2_ACTIVE_N</t>
    </r>
    <r>
      <rPr>
        <sz val="10"/>
        <rFont val="Arial"/>
      </rPr>
      <t>,D8302=</t>
    </r>
    <r>
      <rPr>
        <b/>
        <sz val="10"/>
        <color rgb="FFC00000"/>
        <rFont val="Arial"/>
        <family val="2"/>
      </rPr>
      <t>88Q5054</t>
    </r>
    <r>
      <rPr>
        <sz val="10"/>
        <rFont val="Arial"/>
      </rPr>
      <t>(</t>
    </r>
    <r>
      <rPr>
        <b/>
        <sz val="10"/>
        <color rgb="FFC00000"/>
        <rFont val="Arial"/>
        <family val="2"/>
      </rPr>
      <t>P1_P567_OUTD3</t>
    </r>
    <r>
      <rPr>
        <sz val="10"/>
        <rFont val="Arial"/>
      </rPr>
      <t>) ENDPNT</t>
    </r>
  </si>
  <si>
    <r>
      <t>z53.CFG_PORT_EN:P2_ACTIVE_N</t>
    </r>
    <r>
      <rPr>
        <b/>
        <sz val="10"/>
        <color theme="1"/>
        <rFont val="Arial"/>
        <family val="2"/>
      </rPr>
      <t xml:space="preserve"> R8346 GND</t>
    </r>
  </si>
  <si>
    <r>
      <t xml:space="preserve">D5700(AV8) </t>
    </r>
    <r>
      <rPr>
        <b/>
        <sz val="10"/>
        <color theme="1"/>
        <rFont val="Arial"/>
        <family val="2"/>
      </rPr>
      <t>GND</t>
    </r>
  </si>
  <si>
    <r>
      <t xml:space="preserve">D5700(AV15) </t>
    </r>
    <r>
      <rPr>
        <b/>
        <sz val="10"/>
        <color theme="1"/>
        <rFont val="Arial"/>
        <family val="2"/>
      </rPr>
      <t>GND</t>
    </r>
  </si>
  <si>
    <r>
      <t xml:space="preserve">D5700(AV26) </t>
    </r>
    <r>
      <rPr>
        <b/>
        <sz val="10"/>
        <color theme="1"/>
        <rFont val="Arial"/>
        <family val="2"/>
      </rPr>
      <t>GND</t>
    </r>
  </si>
  <si>
    <r>
      <t xml:space="preserve">D5700(AV33) </t>
    </r>
    <r>
      <rPr>
        <b/>
        <sz val="10"/>
        <color theme="1"/>
        <rFont val="Arial"/>
        <family val="2"/>
      </rPr>
      <t>GND</t>
    </r>
  </si>
  <si>
    <r>
      <t xml:space="preserve">D5700(AV34) </t>
    </r>
    <r>
      <rPr>
        <b/>
        <sz val="10"/>
        <color theme="1"/>
        <rFont val="Arial"/>
        <family val="2"/>
      </rPr>
      <t>GND</t>
    </r>
  </si>
  <si>
    <r>
      <t xml:space="preserve">D5700(AV35) </t>
    </r>
    <r>
      <rPr>
        <b/>
        <sz val="10"/>
        <color theme="1"/>
        <rFont val="Arial"/>
        <family val="2"/>
      </rPr>
      <t>GND</t>
    </r>
  </si>
  <si>
    <r>
      <t xml:space="preserve">D5700(D4) </t>
    </r>
    <r>
      <rPr>
        <b/>
        <sz val="10"/>
        <color theme="1"/>
        <rFont val="Arial"/>
        <family val="2"/>
      </rPr>
      <t>GND</t>
    </r>
  </si>
  <si>
    <r>
      <t xml:space="preserve">D5700(D6) </t>
    </r>
    <r>
      <rPr>
        <b/>
        <sz val="10"/>
        <color theme="1"/>
        <rFont val="Arial"/>
        <family val="2"/>
      </rPr>
      <t>GND</t>
    </r>
  </si>
  <si>
    <r>
      <t xml:space="preserve">D5700(D15) </t>
    </r>
    <r>
      <rPr>
        <b/>
        <sz val="10"/>
        <color theme="1"/>
        <rFont val="Arial"/>
        <family val="2"/>
      </rPr>
      <t>GND</t>
    </r>
  </si>
  <si>
    <r>
      <t xml:space="preserve">D5700(D16) </t>
    </r>
    <r>
      <rPr>
        <b/>
        <sz val="10"/>
        <color theme="1"/>
        <rFont val="Arial"/>
        <family val="2"/>
      </rPr>
      <t>GND</t>
    </r>
  </si>
  <si>
    <r>
      <t xml:space="preserve">D5700(D19) </t>
    </r>
    <r>
      <rPr>
        <b/>
        <sz val="10"/>
        <color theme="1"/>
        <rFont val="Arial"/>
        <family val="2"/>
      </rPr>
      <t>GND</t>
    </r>
  </si>
  <si>
    <r>
      <t xml:space="preserve">D5700(D33) </t>
    </r>
    <r>
      <rPr>
        <b/>
        <sz val="10"/>
        <color theme="1"/>
        <rFont val="Arial"/>
        <family val="2"/>
      </rPr>
      <t>GND</t>
    </r>
  </si>
  <si>
    <r>
      <t xml:space="preserve">D5700(E4) </t>
    </r>
    <r>
      <rPr>
        <b/>
        <sz val="10"/>
        <color theme="1"/>
        <rFont val="Arial"/>
        <family val="2"/>
      </rPr>
      <t>GND</t>
    </r>
  </si>
  <si>
    <r>
      <t xml:space="preserve">D5700(E16) </t>
    </r>
    <r>
      <rPr>
        <b/>
        <sz val="10"/>
        <color theme="1"/>
        <rFont val="Arial"/>
        <family val="2"/>
      </rPr>
      <t>GND</t>
    </r>
  </si>
  <si>
    <r>
      <t xml:space="preserve">D5700(E32) </t>
    </r>
    <r>
      <rPr>
        <b/>
        <sz val="10"/>
        <color theme="1"/>
        <rFont val="Arial"/>
        <family val="2"/>
      </rPr>
      <t>GND</t>
    </r>
  </si>
  <si>
    <r>
      <t xml:space="preserve">D5700(E36) </t>
    </r>
    <r>
      <rPr>
        <b/>
        <sz val="10"/>
        <color theme="1"/>
        <rFont val="Arial"/>
        <family val="2"/>
      </rPr>
      <t>CPU_AUDIO_TDM_1V8:MICAUX_DATA</t>
    </r>
    <r>
      <rPr>
        <sz val="10"/>
        <rFont val="Arial"/>
      </rPr>
      <t xml:space="preserve">,D1402(8) </t>
    </r>
    <r>
      <rPr>
        <b/>
        <sz val="10"/>
        <color theme="1"/>
        <rFont val="Arial"/>
        <family val="2"/>
      </rPr>
      <t>z43.CPU_AUDIO_TDM_3V3:MICAUX_DATA</t>
    </r>
    <r>
      <rPr>
        <sz val="10"/>
        <rFont val="Arial"/>
      </rPr>
      <t>,R1675(1) z43.z45.SIGN00138,D1660=</t>
    </r>
    <r>
      <rPr>
        <b/>
        <sz val="10"/>
        <color rgb="FFC00000"/>
        <rFont val="Arial"/>
        <family val="2"/>
      </rPr>
      <t>ADAU1978</t>
    </r>
    <r>
      <rPr>
        <sz val="10"/>
        <rFont val="Arial"/>
      </rPr>
      <t>(</t>
    </r>
    <r>
      <rPr>
        <b/>
        <sz val="10"/>
        <color rgb="FFC00000"/>
        <rFont val="Arial"/>
        <family val="2"/>
      </rPr>
      <t>SDATAOUT1</t>
    </r>
    <r>
      <rPr>
        <sz val="10"/>
        <rFont val="Arial"/>
      </rPr>
      <t>) ENDPNT</t>
    </r>
  </si>
  <si>
    <r>
      <t>z43.CPU_AUDIO_TDM_3V3:MICAUX_DATA</t>
    </r>
    <r>
      <rPr>
        <b/>
        <sz val="10"/>
        <color theme="1"/>
        <rFont val="Arial"/>
        <family val="2"/>
      </rPr>
      <t xml:space="preserve"> R1676 GND</t>
    </r>
  </si>
  <si>
    <r>
      <t xml:space="preserve">D5700(F36) </t>
    </r>
    <r>
      <rPr>
        <b/>
        <sz val="10"/>
        <color theme="1"/>
        <rFont val="Arial"/>
        <family val="2"/>
      </rPr>
      <t>CPU_AUDIO_TDM_1V8:AMP_DATA</t>
    </r>
    <r>
      <rPr>
        <sz val="10"/>
        <rFont val="Arial"/>
      </rPr>
      <t xml:space="preserve">,D1402(9) </t>
    </r>
    <r>
      <rPr>
        <b/>
        <sz val="10"/>
        <color theme="1"/>
        <rFont val="Arial"/>
        <family val="2"/>
      </rPr>
      <t>z43.CPU_AUDIO_TDM_3V3:AMP_DATA</t>
    </r>
    <r>
      <rPr>
        <sz val="10"/>
        <rFont val="Arial"/>
      </rPr>
      <t>,D1600=</t>
    </r>
    <r>
      <rPr>
        <b/>
        <sz val="10"/>
        <color rgb="FFC00000"/>
        <rFont val="Arial"/>
        <family val="2"/>
      </rPr>
      <t>TAS6424LS-Q1</t>
    </r>
    <r>
      <rPr>
        <sz val="10"/>
        <rFont val="Arial"/>
      </rPr>
      <t>(</t>
    </r>
    <r>
      <rPr>
        <b/>
        <sz val="10"/>
        <color rgb="FFC00000"/>
        <rFont val="Arial"/>
        <family val="2"/>
      </rPr>
      <t>SDIN1</t>
    </r>
    <r>
      <rPr>
        <sz val="10"/>
        <rFont val="Arial"/>
      </rPr>
      <t>) ENDPNT,MP_AMP_SDIN=MP(1) ENDPNT</t>
    </r>
  </si>
  <si>
    <t>D5700(H4) z28.z29.SIGN001256,MV7070=NC(1) ENDPNT</t>
  </si>
  <si>
    <r>
      <t xml:space="preserve">D5700(K5) </t>
    </r>
    <r>
      <rPr>
        <b/>
        <sz val="10"/>
        <color theme="1"/>
        <rFont val="Arial"/>
        <family val="2"/>
      </rPr>
      <t>GND</t>
    </r>
  </si>
  <si>
    <t>D5700(L4) z28.z29.SIGN001254,MV7067=NC(1) ENDPNT</t>
  </si>
  <si>
    <t>D5700(M4) z28.z29.SIGN001257,MV7071=NC(1) ENDPNT</t>
  </si>
  <si>
    <r>
      <t xml:space="preserve">D5700(M34) </t>
    </r>
    <r>
      <rPr>
        <b/>
        <sz val="10"/>
        <color theme="1"/>
        <rFont val="Arial"/>
        <family val="2"/>
      </rPr>
      <t>GND</t>
    </r>
  </si>
  <si>
    <r>
      <t xml:space="preserve">D5700(N6) </t>
    </r>
    <r>
      <rPr>
        <b/>
        <sz val="10"/>
        <color theme="1"/>
        <rFont val="Arial"/>
        <family val="2"/>
      </rPr>
      <t>GND</t>
    </r>
  </si>
  <si>
    <r>
      <t xml:space="preserve">D5700(N35) </t>
    </r>
    <r>
      <rPr>
        <b/>
        <sz val="10"/>
        <color theme="1"/>
        <rFont val="Arial"/>
        <family val="2"/>
      </rPr>
      <t>GND</t>
    </r>
  </si>
  <si>
    <r>
      <t xml:space="preserve">D5700(P5) </t>
    </r>
    <r>
      <rPr>
        <b/>
        <sz val="10"/>
        <color theme="1"/>
        <rFont val="Arial"/>
        <family val="2"/>
      </rPr>
      <t>GND</t>
    </r>
  </si>
  <si>
    <r>
      <t xml:space="preserve">D5700(P36) </t>
    </r>
    <r>
      <rPr>
        <b/>
        <sz val="10"/>
        <color theme="1"/>
        <rFont val="Arial"/>
        <family val="2"/>
      </rPr>
      <t>GND</t>
    </r>
  </si>
  <si>
    <r>
      <t xml:space="preserve">D5700(R6) </t>
    </r>
    <r>
      <rPr>
        <b/>
        <sz val="10"/>
        <color theme="1"/>
        <rFont val="Arial"/>
        <family val="2"/>
      </rPr>
      <t>GND</t>
    </r>
  </si>
  <si>
    <r>
      <t xml:space="preserve">D5700(T36) </t>
    </r>
    <r>
      <rPr>
        <b/>
        <sz val="10"/>
        <color theme="1"/>
        <rFont val="Arial"/>
        <family val="2"/>
      </rPr>
      <t>GND</t>
    </r>
  </si>
  <si>
    <r>
      <t xml:space="preserve">D5700(T37) </t>
    </r>
    <r>
      <rPr>
        <b/>
        <sz val="10"/>
        <color theme="1"/>
        <rFont val="Arial"/>
        <family val="2"/>
      </rPr>
      <t>GND</t>
    </r>
  </si>
  <si>
    <r>
      <t xml:space="preserve">D5700(U6) </t>
    </r>
    <r>
      <rPr>
        <b/>
        <sz val="10"/>
        <color theme="1"/>
        <rFont val="Arial"/>
        <family val="2"/>
      </rPr>
      <t>PWR:U33R_CPU</t>
    </r>
  </si>
  <si>
    <r>
      <t xml:space="preserve">D5700(V5) </t>
    </r>
    <r>
      <rPr>
        <b/>
        <sz val="10"/>
        <color theme="1"/>
        <rFont val="Arial"/>
        <family val="2"/>
      </rPr>
      <t>GND</t>
    </r>
  </si>
  <si>
    <r>
      <t xml:space="preserve">D5700(W6) </t>
    </r>
    <r>
      <rPr>
        <b/>
        <sz val="10"/>
        <color theme="1"/>
        <rFont val="Arial"/>
        <family val="2"/>
      </rPr>
      <t>PWR:U33R_CPU</t>
    </r>
  </si>
  <si>
    <r>
      <t xml:space="preserve">D5700(W35) </t>
    </r>
    <r>
      <rPr>
        <b/>
        <sz val="10"/>
        <color theme="1"/>
        <rFont val="Arial"/>
        <family val="2"/>
      </rPr>
      <t>GND</t>
    </r>
  </si>
  <si>
    <r>
      <t xml:space="preserve">D5700(W37) </t>
    </r>
    <r>
      <rPr>
        <b/>
        <sz val="10"/>
        <color theme="1"/>
        <rFont val="Arial"/>
        <family val="2"/>
      </rPr>
      <t>GND</t>
    </r>
  </si>
  <si>
    <r>
      <t xml:space="preserve">D5700(Y36) </t>
    </r>
    <r>
      <rPr>
        <b/>
        <sz val="10"/>
        <color theme="1"/>
        <rFont val="Arial"/>
        <family val="2"/>
      </rPr>
      <t>GND</t>
    </r>
  </si>
  <si>
    <r>
      <t xml:space="preserve">D5700(Y37) </t>
    </r>
    <r>
      <rPr>
        <b/>
        <sz val="10"/>
        <color theme="1"/>
        <rFont val="Arial"/>
        <family val="2"/>
      </rPr>
      <t>GND</t>
    </r>
  </si>
  <si>
    <r>
      <t xml:space="preserve">D5700(AA6) </t>
    </r>
    <r>
      <rPr>
        <b/>
        <sz val="10"/>
        <color theme="1"/>
        <rFont val="Arial"/>
        <family val="2"/>
      </rPr>
      <t>PWR:U33R_CPU</t>
    </r>
  </si>
  <si>
    <r>
      <t xml:space="preserve">D5700(AA37) </t>
    </r>
    <r>
      <rPr>
        <b/>
        <sz val="10"/>
        <color theme="1"/>
        <rFont val="Arial"/>
        <family val="2"/>
      </rPr>
      <t>GND</t>
    </r>
  </si>
  <si>
    <r>
      <t xml:space="preserve">D5700(AB5) </t>
    </r>
    <r>
      <rPr>
        <b/>
        <sz val="10"/>
        <color theme="1"/>
        <rFont val="Arial"/>
        <family val="2"/>
      </rPr>
      <t>GND</t>
    </r>
  </si>
  <si>
    <r>
      <t xml:space="preserve">D5700(C4) </t>
    </r>
    <r>
      <rPr>
        <b/>
        <sz val="10"/>
        <color theme="1"/>
        <rFont val="Arial"/>
        <family val="2"/>
      </rPr>
      <t>GND</t>
    </r>
  </si>
  <si>
    <r>
      <t xml:space="preserve">D5700(C26) </t>
    </r>
    <r>
      <rPr>
        <b/>
        <sz val="10"/>
        <color theme="1"/>
        <rFont val="Arial"/>
        <family val="2"/>
      </rPr>
      <t>GND</t>
    </r>
  </si>
  <si>
    <r>
      <t xml:space="preserve">D5700(C27) </t>
    </r>
    <r>
      <rPr>
        <b/>
        <sz val="10"/>
        <color theme="1"/>
        <rFont val="Arial"/>
        <family val="2"/>
      </rPr>
      <t>GND</t>
    </r>
  </si>
  <si>
    <r>
      <t xml:space="preserve">D5700(C28) </t>
    </r>
    <r>
      <rPr>
        <b/>
        <sz val="10"/>
        <color theme="1"/>
        <rFont val="Arial"/>
        <family val="2"/>
      </rPr>
      <t>GND</t>
    </r>
  </si>
  <si>
    <r>
      <t xml:space="preserve">D5700(AJ35) </t>
    </r>
    <r>
      <rPr>
        <b/>
        <sz val="10"/>
        <color theme="1"/>
        <rFont val="Arial"/>
        <family val="2"/>
      </rPr>
      <t>GND</t>
    </r>
  </si>
  <si>
    <r>
      <t xml:space="preserve">D5700(AK34) </t>
    </r>
    <r>
      <rPr>
        <b/>
        <sz val="10"/>
        <color theme="1"/>
        <rFont val="Arial"/>
        <family val="2"/>
      </rPr>
      <t>GND</t>
    </r>
  </si>
  <si>
    <r>
      <t xml:space="preserve">D5700(AL35) </t>
    </r>
    <r>
      <rPr>
        <b/>
        <sz val="10"/>
        <color theme="1"/>
        <rFont val="Arial"/>
        <family val="2"/>
      </rPr>
      <t>GND</t>
    </r>
  </si>
  <si>
    <r>
      <t xml:space="preserve">D5700(AT22) </t>
    </r>
    <r>
      <rPr>
        <b/>
        <sz val="10"/>
        <color theme="1"/>
        <rFont val="Arial"/>
        <family val="2"/>
      </rPr>
      <t>GND</t>
    </r>
  </si>
  <si>
    <r>
      <t xml:space="preserve">D5700(AU20) </t>
    </r>
    <r>
      <rPr>
        <b/>
        <sz val="10"/>
        <color theme="1"/>
        <rFont val="Arial"/>
        <family val="2"/>
      </rPr>
      <t>GND</t>
    </r>
  </si>
  <si>
    <r>
      <t xml:space="preserve">D5700(AU32) </t>
    </r>
    <r>
      <rPr>
        <b/>
        <sz val="10"/>
        <color theme="1"/>
        <rFont val="Arial"/>
        <family val="2"/>
      </rPr>
      <t>GND</t>
    </r>
  </si>
  <si>
    <r>
      <t xml:space="preserve">D5700(AV20) </t>
    </r>
    <r>
      <rPr>
        <b/>
        <sz val="10"/>
        <color theme="1"/>
        <rFont val="Arial"/>
        <family val="2"/>
      </rPr>
      <t>GND</t>
    </r>
  </si>
  <si>
    <r>
      <t xml:space="preserve">D5700(AV21) </t>
    </r>
    <r>
      <rPr>
        <b/>
        <sz val="10"/>
        <color theme="1"/>
        <rFont val="Arial"/>
        <family val="2"/>
      </rPr>
      <t>GND</t>
    </r>
  </si>
  <si>
    <r>
      <t xml:space="preserve">D5700(E24) </t>
    </r>
    <r>
      <rPr>
        <b/>
        <sz val="10"/>
        <color theme="1"/>
        <rFont val="Arial"/>
        <family val="2"/>
      </rPr>
      <t>GND</t>
    </r>
  </si>
  <si>
    <r>
      <t xml:space="preserve">D5700(F23) </t>
    </r>
    <r>
      <rPr>
        <b/>
        <sz val="10"/>
        <color theme="1"/>
        <rFont val="Arial"/>
        <family val="2"/>
      </rPr>
      <t>GND</t>
    </r>
  </si>
  <si>
    <r>
      <t xml:space="preserve">D5700(F25) </t>
    </r>
    <r>
      <rPr>
        <b/>
        <sz val="10"/>
        <color theme="1"/>
        <rFont val="Arial"/>
        <family val="2"/>
      </rPr>
      <t>GND</t>
    </r>
  </si>
  <si>
    <r>
      <t xml:space="preserve">D5700(F27) </t>
    </r>
    <r>
      <rPr>
        <b/>
        <sz val="10"/>
        <color theme="1"/>
        <rFont val="Arial"/>
        <family val="2"/>
      </rPr>
      <t>GND</t>
    </r>
  </si>
  <si>
    <r>
      <t xml:space="preserve">D5700(F29) </t>
    </r>
    <r>
      <rPr>
        <b/>
        <sz val="10"/>
        <color theme="1"/>
        <rFont val="Arial"/>
        <family val="2"/>
      </rPr>
      <t>GND</t>
    </r>
  </si>
  <si>
    <r>
      <t xml:space="preserve">D5700(F33) </t>
    </r>
    <r>
      <rPr>
        <b/>
        <sz val="10"/>
        <color theme="1"/>
        <rFont val="Arial"/>
        <family val="2"/>
      </rPr>
      <t>CPU_MEDIA_I2S_1V8:I2S_CLK</t>
    </r>
    <r>
      <rPr>
        <sz val="10"/>
        <rFont val="Arial"/>
      </rPr>
      <t>,R1920(2) z46.z47.SIGN155,D1901=</t>
    </r>
    <r>
      <rPr>
        <b/>
        <sz val="10"/>
        <color rgb="FFC00000"/>
        <rFont val="Arial"/>
        <family val="2"/>
      </rPr>
      <t>DS90UH940N-Q1</t>
    </r>
    <r>
      <rPr>
        <sz val="10"/>
        <rFont val="Arial"/>
      </rPr>
      <t>(</t>
    </r>
    <r>
      <rPr>
        <b/>
        <sz val="10"/>
        <color rgb="FFC00000"/>
        <rFont val="Arial"/>
        <family val="2"/>
      </rPr>
      <t>I2S_CLK/GPIO8_REG</t>
    </r>
    <r>
      <rPr>
        <sz val="10"/>
        <rFont val="Arial"/>
      </rPr>
      <t>) ENDPNT</t>
    </r>
  </si>
  <si>
    <r>
      <t xml:space="preserve">D5700(T7) </t>
    </r>
    <r>
      <rPr>
        <b/>
        <sz val="10"/>
        <color theme="1"/>
        <rFont val="Arial"/>
        <family val="2"/>
      </rPr>
      <t>GND</t>
    </r>
  </si>
  <si>
    <r>
      <t xml:space="preserve">D5700(V7) </t>
    </r>
    <r>
      <rPr>
        <b/>
        <sz val="10"/>
        <color theme="1"/>
        <rFont val="Arial"/>
        <family val="2"/>
      </rPr>
      <t>PWR:U33R_CPU</t>
    </r>
  </si>
  <si>
    <r>
      <t xml:space="preserve">D5700(Y7) </t>
    </r>
    <r>
      <rPr>
        <b/>
        <sz val="10"/>
        <color theme="1"/>
        <rFont val="Arial"/>
        <family val="2"/>
      </rPr>
      <t>PWR:U33R_CPU</t>
    </r>
  </si>
  <si>
    <r>
      <t xml:space="preserve">D5700(AB7) </t>
    </r>
    <r>
      <rPr>
        <b/>
        <sz val="10"/>
        <color theme="1"/>
        <rFont val="Arial"/>
        <family val="2"/>
      </rPr>
      <t>PWR:U33R_CPU</t>
    </r>
  </si>
  <si>
    <r>
      <t>D5700(A1) z28.z30.SIGN00196,D5700=</t>
    </r>
    <r>
      <rPr>
        <b/>
        <sz val="10"/>
        <color rgb="FFC00000"/>
        <rFont val="Arial"/>
        <family val="2"/>
      </rPr>
      <t>SA8155P_SIP_V2.1</t>
    </r>
    <r>
      <rPr>
        <sz val="10"/>
        <rFont val="Arial"/>
      </rPr>
      <t>(</t>
    </r>
    <r>
      <rPr>
        <b/>
        <sz val="10"/>
        <color rgb="FFC00000"/>
        <rFont val="Arial"/>
        <family val="2"/>
      </rPr>
      <t>A37_DNC</t>
    </r>
    <r>
      <rPr>
        <sz val="10"/>
        <rFont val="Arial"/>
      </rPr>
      <t>) ENDPNT</t>
    </r>
  </si>
  <si>
    <r>
      <t xml:space="preserve">D5700(A6) </t>
    </r>
    <r>
      <rPr>
        <b/>
        <sz val="10"/>
        <color theme="1"/>
        <rFont val="Arial"/>
        <family val="2"/>
      </rPr>
      <t>GND</t>
    </r>
  </si>
  <si>
    <r>
      <t xml:space="preserve">D5700(A9) </t>
    </r>
    <r>
      <rPr>
        <b/>
        <sz val="10"/>
        <color theme="1"/>
        <rFont val="Arial"/>
        <family val="2"/>
      </rPr>
      <t>GND</t>
    </r>
  </si>
  <si>
    <r>
      <t xml:space="preserve">D5700(A10) </t>
    </r>
    <r>
      <rPr>
        <b/>
        <sz val="10"/>
        <color theme="1"/>
        <rFont val="Arial"/>
        <family val="2"/>
      </rPr>
      <t>GND</t>
    </r>
  </si>
  <si>
    <r>
      <t xml:space="preserve">D5700(A11) </t>
    </r>
    <r>
      <rPr>
        <b/>
        <sz val="10"/>
        <color theme="1"/>
        <rFont val="Arial"/>
        <family val="2"/>
      </rPr>
      <t>GND</t>
    </r>
  </si>
  <si>
    <r>
      <t xml:space="preserve">D5700(A14) </t>
    </r>
    <r>
      <rPr>
        <b/>
        <sz val="10"/>
        <color theme="1"/>
        <rFont val="Arial"/>
        <family val="2"/>
      </rPr>
      <t>GND</t>
    </r>
  </si>
  <si>
    <r>
      <t xml:space="preserve">D5700(A15) </t>
    </r>
    <r>
      <rPr>
        <b/>
        <sz val="10"/>
        <color theme="1"/>
        <rFont val="Arial"/>
        <family val="2"/>
      </rPr>
      <t>GND</t>
    </r>
  </si>
  <si>
    <r>
      <t xml:space="preserve">D5700(A16) </t>
    </r>
    <r>
      <rPr>
        <b/>
        <sz val="10"/>
        <color theme="1"/>
        <rFont val="Arial"/>
        <family val="2"/>
      </rPr>
      <t>GND</t>
    </r>
  </si>
  <si>
    <r>
      <t xml:space="preserve">D5700(A17) </t>
    </r>
    <r>
      <rPr>
        <b/>
        <sz val="10"/>
        <color theme="1"/>
        <rFont val="Arial"/>
        <family val="2"/>
      </rPr>
      <t>GND</t>
    </r>
  </si>
  <si>
    <r>
      <t xml:space="preserve">D5700(A18) </t>
    </r>
    <r>
      <rPr>
        <b/>
        <sz val="10"/>
        <color theme="1"/>
        <rFont val="Arial"/>
        <family val="2"/>
      </rPr>
      <t>GND</t>
    </r>
  </si>
  <si>
    <r>
      <t xml:space="preserve">D5700(A26) </t>
    </r>
    <r>
      <rPr>
        <b/>
        <sz val="10"/>
        <color theme="1"/>
        <rFont val="Arial"/>
        <family val="2"/>
      </rPr>
      <t>GND</t>
    </r>
  </si>
  <si>
    <r>
      <t xml:space="preserve">D5700(A29) </t>
    </r>
    <r>
      <rPr>
        <b/>
        <sz val="10"/>
        <color theme="1"/>
        <rFont val="Arial"/>
        <family val="2"/>
      </rPr>
      <t>GND</t>
    </r>
  </si>
  <si>
    <r>
      <t>D5700(A37) z28.z30.SIGN00196,D5700=</t>
    </r>
    <r>
      <rPr>
        <b/>
        <sz val="10"/>
        <color rgb="FFC00000"/>
        <rFont val="Arial"/>
        <family val="2"/>
      </rPr>
      <t>SA8155P_SIP_V2.1</t>
    </r>
    <r>
      <rPr>
        <sz val="10"/>
        <rFont val="Arial"/>
      </rPr>
      <t>(</t>
    </r>
    <r>
      <rPr>
        <b/>
        <sz val="10"/>
        <color rgb="FFC00000"/>
        <rFont val="Arial"/>
        <family val="2"/>
      </rPr>
      <t>A1_DNC</t>
    </r>
    <r>
      <rPr>
        <sz val="10"/>
        <rFont val="Arial"/>
      </rPr>
      <t>) ENDPNT</t>
    </r>
  </si>
  <si>
    <r>
      <t xml:space="preserve">D5700(B6) </t>
    </r>
    <r>
      <rPr>
        <b/>
        <sz val="10"/>
        <color theme="1"/>
        <rFont val="Arial"/>
        <family val="2"/>
      </rPr>
      <t>GND</t>
    </r>
  </si>
  <si>
    <r>
      <t xml:space="preserve">D5700(B7) </t>
    </r>
    <r>
      <rPr>
        <b/>
        <sz val="10"/>
        <color theme="1"/>
        <rFont val="Arial"/>
        <family val="2"/>
      </rPr>
      <t>GND</t>
    </r>
  </si>
  <si>
    <r>
      <t xml:space="preserve">D5700(B8) </t>
    </r>
    <r>
      <rPr>
        <b/>
        <sz val="10"/>
        <color theme="1"/>
        <rFont val="Arial"/>
        <family val="2"/>
      </rPr>
      <t>GND</t>
    </r>
  </si>
  <si>
    <r>
      <t xml:space="preserve">D5700(B26) </t>
    </r>
    <r>
      <rPr>
        <b/>
        <sz val="10"/>
        <color theme="1"/>
        <rFont val="Arial"/>
        <family val="2"/>
      </rPr>
      <t>GND</t>
    </r>
  </si>
  <si>
    <r>
      <t xml:space="preserve">D5700(B27) </t>
    </r>
    <r>
      <rPr>
        <b/>
        <sz val="10"/>
        <color theme="1"/>
        <rFont val="Arial"/>
        <family val="2"/>
      </rPr>
      <t>GND</t>
    </r>
  </si>
  <si>
    <t>D5700(L1) z28.z29.SIGN001218,MV7035=NC(1) ENDPNT</t>
  </si>
  <si>
    <t>D5700(M1) z28.z29.SIGN001217,MV7036=NC(1) ENDPNT</t>
  </si>
  <si>
    <r>
      <t xml:space="preserve">D5700(P1) </t>
    </r>
    <r>
      <rPr>
        <b/>
        <sz val="10"/>
        <color theme="1"/>
        <rFont val="Arial"/>
        <family val="2"/>
      </rPr>
      <t>GND</t>
    </r>
  </si>
  <si>
    <t>D5700(R1) z28.z29.SIGN001223,MV7030=NC(1) ENDPNT</t>
  </si>
  <si>
    <t>D5700(T1) z28.z29.SIGN001222,MV7031=NC(1) ENDPNT</t>
  </si>
  <si>
    <t>D5700(L2) z28.z29.SIGN001214,MV7039=NC(1) ENDPNT</t>
  </si>
  <si>
    <r>
      <t xml:space="preserve">D5700(M2) </t>
    </r>
    <r>
      <rPr>
        <b/>
        <sz val="10"/>
        <color theme="1"/>
        <rFont val="Arial"/>
        <family val="2"/>
      </rPr>
      <t>GND</t>
    </r>
  </si>
  <si>
    <t>D5700(P2) z28.z29.SIGN001212,MV7041=NC(1) ENDPNT</t>
  </si>
  <si>
    <t>D5700(R2) z28.z29.SIGN001211,MV7042=NC(1) ENDPNT</t>
  </si>
  <si>
    <r>
      <t xml:space="preserve">D5700(T2) </t>
    </r>
    <r>
      <rPr>
        <b/>
        <sz val="10"/>
        <color theme="1"/>
        <rFont val="Arial"/>
        <family val="2"/>
      </rPr>
      <t>GND</t>
    </r>
  </si>
  <si>
    <r>
      <t xml:space="preserve">D5700(A2) </t>
    </r>
    <r>
      <rPr>
        <b/>
        <sz val="10"/>
        <color theme="1"/>
        <rFont val="Arial"/>
        <family val="2"/>
      </rPr>
      <t>GND</t>
    </r>
  </si>
  <si>
    <r>
      <t xml:space="preserve">D5700(A3) </t>
    </r>
    <r>
      <rPr>
        <b/>
        <sz val="10"/>
        <color theme="1"/>
        <rFont val="Arial"/>
        <family val="2"/>
      </rPr>
      <t>GND</t>
    </r>
  </si>
  <si>
    <r>
      <t xml:space="preserve">D5700(A19) </t>
    </r>
    <r>
      <rPr>
        <b/>
        <sz val="10"/>
        <color theme="1"/>
        <rFont val="Arial"/>
        <family val="2"/>
      </rPr>
      <t>GND</t>
    </r>
  </si>
  <si>
    <r>
      <t xml:space="preserve">D5700(A34) </t>
    </r>
    <r>
      <rPr>
        <b/>
        <sz val="10"/>
        <color theme="1"/>
        <rFont val="Arial"/>
        <family val="2"/>
      </rPr>
      <t>GND</t>
    </r>
  </si>
  <si>
    <r>
      <t xml:space="preserve">D5700(A35) </t>
    </r>
    <r>
      <rPr>
        <b/>
        <sz val="10"/>
        <color theme="1"/>
        <rFont val="Arial"/>
        <family val="2"/>
      </rPr>
      <t>GND</t>
    </r>
  </si>
  <si>
    <r>
      <t xml:space="preserve">D5700(A36) </t>
    </r>
    <r>
      <rPr>
        <b/>
        <sz val="10"/>
        <color theme="1"/>
        <rFont val="Arial"/>
        <family val="2"/>
      </rPr>
      <t>GND</t>
    </r>
  </si>
  <si>
    <r>
      <t xml:space="preserve">D5700(B1) </t>
    </r>
    <r>
      <rPr>
        <b/>
        <sz val="10"/>
        <color theme="1"/>
        <rFont val="Arial"/>
        <family val="2"/>
      </rPr>
      <t>GND</t>
    </r>
  </si>
  <si>
    <r>
      <t xml:space="preserve">D5700(B2) </t>
    </r>
    <r>
      <rPr>
        <b/>
        <sz val="10"/>
        <color theme="1"/>
        <rFont val="Arial"/>
        <family val="2"/>
      </rPr>
      <t>GND</t>
    </r>
  </si>
  <si>
    <r>
      <t xml:space="preserve">D5700(B11) </t>
    </r>
    <r>
      <rPr>
        <b/>
        <sz val="10"/>
        <color theme="1"/>
        <rFont val="Arial"/>
        <family val="2"/>
      </rPr>
      <t>GND</t>
    </r>
  </si>
  <si>
    <r>
      <t xml:space="preserve">D5700(B12) </t>
    </r>
    <r>
      <rPr>
        <b/>
        <sz val="10"/>
        <color theme="1"/>
        <rFont val="Arial"/>
        <family val="2"/>
      </rPr>
      <t>GND</t>
    </r>
  </si>
  <si>
    <r>
      <t xml:space="preserve">D5700(B13) </t>
    </r>
    <r>
      <rPr>
        <b/>
        <sz val="10"/>
        <color theme="1"/>
        <rFont val="Arial"/>
        <family val="2"/>
      </rPr>
      <t>GND</t>
    </r>
  </si>
  <si>
    <r>
      <t xml:space="preserve">D5700(B16) </t>
    </r>
    <r>
      <rPr>
        <b/>
        <sz val="10"/>
        <color theme="1"/>
        <rFont val="Arial"/>
        <family val="2"/>
      </rPr>
      <t>GND</t>
    </r>
  </si>
  <si>
    <r>
      <t xml:space="preserve">D5700(B17) </t>
    </r>
    <r>
      <rPr>
        <b/>
        <sz val="10"/>
        <color theme="1"/>
        <rFont val="Arial"/>
        <family val="2"/>
      </rPr>
      <t>PWR:U2V95S_UFS1_SOCPMIC</t>
    </r>
  </si>
  <si>
    <r>
      <t xml:space="preserve">D5700(B18) </t>
    </r>
    <r>
      <rPr>
        <b/>
        <sz val="10"/>
        <color theme="1"/>
        <rFont val="Arial"/>
        <family val="2"/>
      </rPr>
      <t>PWR:U12S_UFS1_SOCPMIC</t>
    </r>
  </si>
  <si>
    <r>
      <t xml:space="preserve">D5700(B19) </t>
    </r>
    <r>
      <rPr>
        <b/>
        <sz val="10"/>
        <color theme="1"/>
        <rFont val="Arial"/>
        <family val="2"/>
      </rPr>
      <t>GND</t>
    </r>
  </si>
  <si>
    <r>
      <t xml:space="preserve">D5700(B30) </t>
    </r>
    <r>
      <rPr>
        <b/>
        <sz val="10"/>
        <color theme="1"/>
        <rFont val="Arial"/>
        <family val="2"/>
      </rPr>
      <t>GND</t>
    </r>
  </si>
  <si>
    <r>
      <t xml:space="preserve">D5700(B34) </t>
    </r>
    <r>
      <rPr>
        <b/>
        <sz val="10"/>
        <color theme="1"/>
        <rFont val="Arial"/>
        <family val="2"/>
      </rPr>
      <t>GND</t>
    </r>
  </si>
  <si>
    <r>
      <t xml:space="preserve">D5700(B35) </t>
    </r>
    <r>
      <rPr>
        <b/>
        <sz val="10"/>
        <color theme="1"/>
        <rFont val="Arial"/>
        <family val="2"/>
      </rPr>
      <t>CPU_SBR_STA710_1_I2S_DATA_1V8:I2S_DATA0</t>
    </r>
    <r>
      <rPr>
        <sz val="10"/>
        <rFont val="Arial"/>
      </rPr>
      <t xml:space="preserve">,D6281(8) </t>
    </r>
    <r>
      <rPr>
        <b/>
        <sz val="10"/>
        <color theme="1"/>
        <rFont val="Arial"/>
        <family val="2"/>
      </rPr>
      <t>z38.CPU_SBR_I2S1:I2S_DATA0</t>
    </r>
    <r>
      <rPr>
        <sz val="10"/>
        <rFont val="Arial"/>
      </rPr>
      <t>,D661=</t>
    </r>
    <r>
      <rPr>
        <b/>
        <sz val="10"/>
        <color rgb="FFC00000"/>
        <rFont val="Arial"/>
        <family val="2"/>
      </rPr>
      <t>MAX9113/DS90LV028AQ</t>
    </r>
    <r>
      <rPr>
        <sz val="10"/>
        <rFont val="Arial"/>
      </rPr>
      <t>(</t>
    </r>
    <r>
      <rPr>
        <b/>
        <sz val="10"/>
        <color rgb="FFC00000"/>
        <rFont val="Arial"/>
        <family val="2"/>
      </rPr>
      <t>OUT1</t>
    </r>
    <r>
      <rPr>
        <sz val="10"/>
        <rFont val="Arial"/>
      </rPr>
      <t>) ENDPNT</t>
    </r>
  </si>
  <si>
    <r>
      <t xml:space="preserve">D5700(B36) </t>
    </r>
    <r>
      <rPr>
        <b/>
        <sz val="10"/>
        <color theme="1"/>
        <rFont val="Arial"/>
        <family val="2"/>
      </rPr>
      <t>GND</t>
    </r>
  </si>
  <si>
    <r>
      <t xml:space="preserve">D5700(B37) </t>
    </r>
    <r>
      <rPr>
        <b/>
        <sz val="10"/>
        <color theme="1"/>
        <rFont val="Arial"/>
        <family val="2"/>
      </rPr>
      <t>GND</t>
    </r>
  </si>
  <si>
    <r>
      <t xml:space="preserve">D5700(C1) </t>
    </r>
    <r>
      <rPr>
        <b/>
        <sz val="10"/>
        <color theme="1"/>
        <rFont val="Arial"/>
        <family val="2"/>
      </rPr>
      <t>GND</t>
    </r>
  </si>
  <si>
    <r>
      <t xml:space="preserve">D5700(F1) </t>
    </r>
    <r>
      <rPr>
        <b/>
        <sz val="10"/>
        <color theme="1"/>
        <rFont val="Arial"/>
        <family val="2"/>
      </rPr>
      <t>GND</t>
    </r>
  </si>
  <si>
    <t>D5700(G1) z28.z29.SIGN001270,MV5977=NC(1) ENDPNT</t>
  </si>
  <si>
    <t>D5700(H1) z28.z29.SIGN001269,MV5982=NC(1) ENDPNT</t>
  </si>
  <si>
    <r>
      <t xml:space="preserve">D5700(J1) </t>
    </r>
    <r>
      <rPr>
        <b/>
        <sz val="10"/>
        <color theme="1"/>
        <rFont val="Arial"/>
        <family val="2"/>
      </rPr>
      <t>GND</t>
    </r>
  </si>
  <si>
    <r>
      <t xml:space="preserve">D5700(K1) </t>
    </r>
    <r>
      <rPr>
        <b/>
        <sz val="10"/>
        <color theme="1"/>
        <rFont val="Arial"/>
        <family val="2"/>
      </rPr>
      <t>GND</t>
    </r>
  </si>
  <si>
    <r>
      <t xml:space="preserve">D5700(N1) </t>
    </r>
    <r>
      <rPr>
        <b/>
        <sz val="10"/>
        <color theme="1"/>
        <rFont val="Arial"/>
        <family val="2"/>
      </rPr>
      <t>GND</t>
    </r>
  </si>
  <si>
    <r>
      <t xml:space="preserve">D5700(U1) </t>
    </r>
    <r>
      <rPr>
        <b/>
        <sz val="10"/>
        <color theme="1"/>
        <rFont val="Arial"/>
        <family val="2"/>
      </rPr>
      <t>GND</t>
    </r>
  </si>
  <si>
    <r>
      <t xml:space="preserve">D5700(AB1) </t>
    </r>
    <r>
      <rPr>
        <b/>
        <sz val="10"/>
        <color theme="1"/>
        <rFont val="Arial"/>
        <family val="2"/>
      </rPr>
      <t>GND</t>
    </r>
  </si>
  <si>
    <r>
      <t xml:space="preserve">D5700(AC1) </t>
    </r>
    <r>
      <rPr>
        <b/>
        <sz val="10"/>
        <color theme="1"/>
        <rFont val="Arial"/>
        <family val="2"/>
      </rPr>
      <t>GND</t>
    </r>
  </si>
  <si>
    <r>
      <t xml:space="preserve">D5700(AD1) </t>
    </r>
    <r>
      <rPr>
        <b/>
        <sz val="10"/>
        <color theme="1"/>
        <rFont val="Arial"/>
        <family val="2"/>
      </rPr>
      <t>GND</t>
    </r>
  </si>
  <si>
    <r>
      <t xml:space="preserve">D5700(AJ1) </t>
    </r>
    <r>
      <rPr>
        <b/>
        <sz val="10"/>
        <color theme="1"/>
        <rFont val="Arial"/>
        <family val="2"/>
      </rPr>
      <t>GND</t>
    </r>
  </si>
  <si>
    <r>
      <t xml:space="preserve">D5700(AK1) </t>
    </r>
    <r>
      <rPr>
        <b/>
        <sz val="10"/>
        <color theme="1"/>
        <rFont val="Arial"/>
        <family val="2"/>
      </rPr>
      <t>GND</t>
    </r>
  </si>
  <si>
    <r>
      <t xml:space="preserve">D5700(AL1) </t>
    </r>
    <r>
      <rPr>
        <b/>
        <sz val="10"/>
        <color theme="1"/>
        <rFont val="Arial"/>
        <family val="2"/>
      </rPr>
      <t>GND</t>
    </r>
  </si>
  <si>
    <r>
      <t xml:space="preserve">D5700(AT1) </t>
    </r>
    <r>
      <rPr>
        <b/>
        <sz val="10"/>
        <color theme="1"/>
        <rFont val="Arial"/>
        <family val="2"/>
      </rPr>
      <t>GND</t>
    </r>
  </si>
  <si>
    <r>
      <t xml:space="preserve">D5700(AU1) </t>
    </r>
    <r>
      <rPr>
        <b/>
        <sz val="10"/>
        <color theme="1"/>
        <rFont val="Arial"/>
        <family val="2"/>
      </rPr>
      <t>GND</t>
    </r>
  </si>
  <si>
    <t>D5700(AV1) z28.z30.SIGN00190,MP_SIP_SOLDERING_1=MP(1) ENDPNT</t>
  </si>
  <si>
    <r>
      <t xml:space="preserve">D5700(H2) </t>
    </r>
    <r>
      <rPr>
        <b/>
        <sz val="10"/>
        <color theme="1"/>
        <rFont val="Arial"/>
        <family val="2"/>
      </rPr>
      <t>GND</t>
    </r>
  </si>
  <si>
    <r>
      <t xml:space="preserve">D5700(J2) </t>
    </r>
    <r>
      <rPr>
        <b/>
        <sz val="10"/>
        <color theme="1"/>
        <rFont val="Arial"/>
        <family val="2"/>
      </rPr>
      <t>GND</t>
    </r>
  </si>
  <si>
    <t>D5700(K2) z28.z29.SIGN001215,MV7038=NC(1) ENDPNT</t>
  </si>
  <si>
    <r>
      <t xml:space="preserve">D5700(N2) </t>
    </r>
    <r>
      <rPr>
        <b/>
        <sz val="10"/>
        <color theme="1"/>
        <rFont val="Arial"/>
        <family val="2"/>
      </rPr>
      <t>GND</t>
    </r>
  </si>
  <si>
    <r>
      <t xml:space="preserve">D5700(U2) </t>
    </r>
    <r>
      <rPr>
        <b/>
        <sz val="10"/>
        <color theme="1"/>
        <rFont val="Arial"/>
        <family val="2"/>
      </rPr>
      <t>z28.z29.D5700_U2_CPU_WLAN_PCIE_PCIE_RXD_N_P0</t>
    </r>
    <r>
      <rPr>
        <sz val="10"/>
        <rFont val="Arial"/>
      </rPr>
      <t xml:space="preserve">,C5924(1) </t>
    </r>
    <r>
      <rPr>
        <b/>
        <sz val="10"/>
        <color theme="1"/>
        <rFont val="Arial"/>
        <family val="2"/>
      </rPr>
      <t>CPU_WLAN_PCIE:PCIE_RXD_N</t>
    </r>
    <r>
      <rPr>
        <sz val="10"/>
        <rFont val="Arial"/>
      </rPr>
      <t>,D7300=</t>
    </r>
    <r>
      <rPr>
        <b/>
        <sz val="10"/>
        <color rgb="FFC00000"/>
        <rFont val="Arial"/>
        <family val="2"/>
      </rPr>
      <t>UGKZDA1</t>
    </r>
    <r>
      <rPr>
        <sz val="10"/>
        <rFont val="Arial"/>
      </rPr>
      <t>(</t>
    </r>
    <r>
      <rPr>
        <b/>
        <sz val="10"/>
        <color rgb="FFC00000"/>
        <rFont val="Arial"/>
        <family val="2"/>
      </rPr>
      <t>PCIE_RX_N</t>
    </r>
    <r>
      <rPr>
        <sz val="10"/>
        <rFont val="Arial"/>
      </rPr>
      <t>) ENDPNT</t>
    </r>
  </si>
  <si>
    <r>
      <t xml:space="preserve">D5700(V2) </t>
    </r>
    <r>
      <rPr>
        <b/>
        <sz val="10"/>
        <color theme="1"/>
        <rFont val="Arial"/>
        <family val="2"/>
      </rPr>
      <t>z28.z29.D5700_V2_CPU_WLAN_PCIE_PCIE_RXD_P_P0</t>
    </r>
    <r>
      <rPr>
        <sz val="10"/>
        <rFont val="Arial"/>
      </rPr>
      <t xml:space="preserve">,C5925(1) </t>
    </r>
    <r>
      <rPr>
        <b/>
        <sz val="10"/>
        <color theme="1"/>
        <rFont val="Arial"/>
        <family val="2"/>
      </rPr>
      <t>CPU_WLAN_PCIE:PCIE_RXD_P</t>
    </r>
    <r>
      <rPr>
        <sz val="10"/>
        <rFont val="Arial"/>
      </rPr>
      <t>,D7300=</t>
    </r>
    <r>
      <rPr>
        <b/>
        <sz val="10"/>
        <color rgb="FFC00000"/>
        <rFont val="Arial"/>
        <family val="2"/>
      </rPr>
      <t>UGKZDA1</t>
    </r>
    <r>
      <rPr>
        <sz val="10"/>
        <rFont val="Arial"/>
      </rPr>
      <t>(</t>
    </r>
    <r>
      <rPr>
        <b/>
        <sz val="10"/>
        <color rgb="FFC00000"/>
        <rFont val="Arial"/>
        <family val="2"/>
      </rPr>
      <t>PCIE_RX_P</t>
    </r>
    <r>
      <rPr>
        <sz val="10"/>
        <rFont val="Arial"/>
      </rPr>
      <t>) ENDPNT</t>
    </r>
  </si>
  <si>
    <r>
      <t xml:space="preserve">D5700(W2) </t>
    </r>
    <r>
      <rPr>
        <b/>
        <sz val="10"/>
        <color theme="1"/>
        <rFont val="Arial"/>
        <family val="2"/>
      </rPr>
      <t>GND</t>
    </r>
  </si>
  <si>
    <r>
      <t xml:space="preserve">D5700(Y2) </t>
    </r>
    <r>
      <rPr>
        <b/>
        <sz val="10"/>
        <color theme="1"/>
        <rFont val="Arial"/>
        <family val="2"/>
      </rPr>
      <t>GND</t>
    </r>
  </si>
  <si>
    <r>
      <t xml:space="preserve">D5700(AC2) </t>
    </r>
    <r>
      <rPr>
        <b/>
        <sz val="10"/>
        <color theme="1"/>
        <rFont val="Arial"/>
        <family val="2"/>
      </rPr>
      <t>GND</t>
    </r>
  </si>
  <si>
    <r>
      <t xml:space="preserve">D5700(AU2) </t>
    </r>
    <r>
      <rPr>
        <b/>
        <sz val="10"/>
        <color theme="1"/>
        <rFont val="Arial"/>
        <family val="2"/>
      </rPr>
      <t>GND</t>
    </r>
  </si>
  <si>
    <r>
      <t xml:space="preserve">D5700(AV2) </t>
    </r>
    <r>
      <rPr>
        <b/>
        <sz val="10"/>
        <color theme="1"/>
        <rFont val="Arial"/>
        <family val="2"/>
      </rPr>
      <t>GND</t>
    </r>
  </si>
  <si>
    <r>
      <t xml:space="preserve">D5700(K3) </t>
    </r>
    <r>
      <rPr>
        <b/>
        <sz val="10"/>
        <color theme="1"/>
        <rFont val="Arial"/>
        <family val="2"/>
      </rPr>
      <t>GND</t>
    </r>
  </si>
  <si>
    <r>
      <t xml:space="preserve">D5700(L3) </t>
    </r>
    <r>
      <rPr>
        <b/>
        <sz val="10"/>
        <color theme="1"/>
        <rFont val="Arial"/>
        <family val="2"/>
      </rPr>
      <t>GND</t>
    </r>
  </si>
  <si>
    <t>D5700(M3) z28.z29.SIGN001258,MV7072=NC(1) ENDPNT</t>
  </si>
  <si>
    <r>
      <t xml:space="preserve">D5700(N3) </t>
    </r>
    <r>
      <rPr>
        <b/>
        <sz val="10"/>
        <color theme="1"/>
        <rFont val="Arial"/>
        <family val="2"/>
      </rPr>
      <t>GND</t>
    </r>
  </si>
  <si>
    <r>
      <t xml:space="preserve">D5700(P3) </t>
    </r>
    <r>
      <rPr>
        <b/>
        <sz val="10"/>
        <color theme="1"/>
        <rFont val="Arial"/>
        <family val="2"/>
      </rPr>
      <t>GND</t>
    </r>
  </si>
  <si>
    <r>
      <t xml:space="preserve">D5700(R3) </t>
    </r>
    <r>
      <rPr>
        <b/>
        <sz val="10"/>
        <color theme="1"/>
        <rFont val="Arial"/>
        <family val="2"/>
      </rPr>
      <t>GND</t>
    </r>
  </si>
  <si>
    <r>
      <t xml:space="preserve">D5700(T3) </t>
    </r>
    <r>
      <rPr>
        <b/>
        <sz val="10"/>
        <color theme="1"/>
        <rFont val="Arial"/>
        <family val="2"/>
      </rPr>
      <t>GND</t>
    </r>
  </si>
  <si>
    <r>
      <t xml:space="preserve">D5700(U3) </t>
    </r>
    <r>
      <rPr>
        <b/>
        <sz val="10"/>
        <color theme="1"/>
        <rFont val="Arial"/>
        <family val="2"/>
      </rPr>
      <t>GND</t>
    </r>
  </si>
  <si>
    <r>
      <t xml:space="preserve">D5700(Y3) </t>
    </r>
    <r>
      <rPr>
        <b/>
        <sz val="10"/>
        <color theme="1"/>
        <rFont val="Arial"/>
        <family val="2"/>
      </rPr>
      <t>GND</t>
    </r>
  </si>
  <si>
    <r>
      <t xml:space="preserve">D5700(AA3) </t>
    </r>
    <r>
      <rPr>
        <b/>
        <sz val="10"/>
        <color theme="1"/>
        <rFont val="Arial"/>
        <family val="2"/>
      </rPr>
      <t>GND</t>
    </r>
  </si>
  <si>
    <r>
      <t xml:space="preserve">D5700(AB3) </t>
    </r>
    <r>
      <rPr>
        <b/>
        <sz val="10"/>
        <color theme="1"/>
        <rFont val="Arial"/>
        <family val="2"/>
      </rPr>
      <t>GND</t>
    </r>
  </si>
  <si>
    <r>
      <t xml:space="preserve">D5700(AC3) </t>
    </r>
    <r>
      <rPr>
        <b/>
        <sz val="10"/>
        <color theme="1"/>
        <rFont val="Arial"/>
        <family val="2"/>
      </rPr>
      <t>GND</t>
    </r>
  </si>
  <si>
    <r>
      <t xml:space="preserve">D5700(AF3) </t>
    </r>
    <r>
      <rPr>
        <b/>
        <sz val="10"/>
        <color theme="1"/>
        <rFont val="Arial"/>
        <family val="2"/>
      </rPr>
      <t>GND</t>
    </r>
  </si>
  <si>
    <r>
      <t xml:space="preserve">D5700(AG3) </t>
    </r>
    <r>
      <rPr>
        <b/>
        <sz val="10"/>
        <color theme="1"/>
        <rFont val="Arial"/>
        <family val="2"/>
      </rPr>
      <t>GND</t>
    </r>
  </si>
  <si>
    <r>
      <t>SYS_DBG_3V3:CPU_RST_B</t>
    </r>
    <r>
      <rPr>
        <b/>
        <sz val="10"/>
        <color theme="1"/>
        <rFont val="Arial"/>
        <family val="2"/>
      </rPr>
      <t xml:space="preserve"> R5993 PWR:U33R_CPU</t>
    </r>
  </si>
  <si>
    <t>D5700(AM3) z28.z32.SIGN00133,MP_MODE_1=MP(1) ENDPNT</t>
  </si>
  <si>
    <r>
      <t xml:space="preserve">D5700(AN3) </t>
    </r>
    <r>
      <rPr>
        <b/>
        <sz val="10"/>
        <color theme="1"/>
        <rFont val="Arial"/>
        <family val="2"/>
      </rPr>
      <t>GND</t>
    </r>
  </si>
  <si>
    <r>
      <t xml:space="preserve">D5700(AP3) </t>
    </r>
    <r>
      <rPr>
        <b/>
        <sz val="10"/>
        <color theme="1"/>
        <rFont val="Arial"/>
        <family val="2"/>
      </rPr>
      <t>GND</t>
    </r>
  </si>
  <si>
    <t>D5700(AR3) z28.z32.SIGN00132,MP_MODE_0=MP(1) ENDPNT</t>
  </si>
  <si>
    <r>
      <t xml:space="preserve">D5700(AT3) </t>
    </r>
    <r>
      <rPr>
        <b/>
        <sz val="10"/>
        <color theme="1"/>
        <rFont val="Arial"/>
        <family val="2"/>
      </rPr>
      <t>GND</t>
    </r>
  </si>
  <si>
    <r>
      <t xml:space="preserve">D5700(AV3) </t>
    </r>
    <r>
      <rPr>
        <b/>
        <sz val="10"/>
        <color theme="1"/>
        <rFont val="Arial"/>
        <family val="2"/>
      </rPr>
      <t>GND</t>
    </r>
  </si>
  <si>
    <r>
      <t>z34.CPU_INC_SPI_3V3:SPI_S_CS_B</t>
    </r>
    <r>
      <rPr>
        <b/>
        <sz val="10"/>
        <color theme="1"/>
        <rFont val="Arial"/>
        <family val="2"/>
      </rPr>
      <t xml:space="preserve"> R8753 PWR:U33S_PERI</t>
    </r>
  </si>
  <si>
    <r>
      <t xml:space="preserve">D5700(AT35) </t>
    </r>
    <r>
      <rPr>
        <b/>
        <sz val="10"/>
        <color theme="1"/>
        <rFont val="Arial"/>
        <family val="2"/>
      </rPr>
      <t>z28.z33.D5700_AT35_CPU_ETH_RGMII_1V8_RD2_P0</t>
    </r>
    <r>
      <rPr>
        <sz val="10"/>
        <rFont val="Arial"/>
      </rPr>
      <t xml:space="preserve">,R6004(1) </t>
    </r>
    <r>
      <rPr>
        <b/>
        <sz val="10"/>
        <color theme="1"/>
        <rFont val="Arial"/>
        <family val="2"/>
      </rPr>
      <t>CPU_ETH_RGMII_1V8:RD2</t>
    </r>
    <r>
      <rPr>
        <sz val="10"/>
        <rFont val="Arial"/>
      </rPr>
      <t>,D8302=</t>
    </r>
    <r>
      <rPr>
        <b/>
        <sz val="10"/>
        <color rgb="FFC00000"/>
        <rFont val="Arial"/>
        <family val="2"/>
      </rPr>
      <t>88Q5054</t>
    </r>
    <r>
      <rPr>
        <sz val="10"/>
        <rFont val="Arial"/>
      </rPr>
      <t>(</t>
    </r>
    <r>
      <rPr>
        <b/>
        <sz val="10"/>
        <color rgb="FFC00000"/>
        <rFont val="Arial"/>
        <family val="2"/>
      </rPr>
      <t>P6_P567_IND2</t>
    </r>
    <r>
      <rPr>
        <sz val="10"/>
        <rFont val="Arial"/>
      </rPr>
      <t>) ENDPNT</t>
    </r>
  </si>
  <si>
    <r>
      <t>z46.z50.SIGN190</t>
    </r>
    <r>
      <rPr>
        <b/>
        <sz val="10"/>
        <color theme="1"/>
        <rFont val="Arial"/>
        <family val="2"/>
      </rPr>
      <t xml:space="preserve"> R1767 PWR:U33S_CPUPERI</t>
    </r>
  </si>
  <si>
    <r>
      <t>z46.CPU_RVCA_CTRL_3V3:PWDN_B</t>
    </r>
    <r>
      <rPr>
        <b/>
        <sz val="10"/>
        <color theme="1"/>
        <rFont val="Arial"/>
        <family val="2"/>
      </rPr>
      <t xml:space="preserve"> R1754 GND</t>
    </r>
  </si>
  <si>
    <r>
      <t xml:space="preserve">D5700(AH17) </t>
    </r>
    <r>
      <rPr>
        <b/>
        <sz val="10"/>
        <color theme="1"/>
        <rFont val="Arial"/>
        <family val="2"/>
      </rPr>
      <t>CPU_RVCA_I2C_1V8:I2C_SDA</t>
    </r>
    <r>
      <rPr>
        <sz val="10"/>
        <rFont val="Arial"/>
      </rPr>
      <t xml:space="preserve">,D1761(5) </t>
    </r>
    <r>
      <rPr>
        <b/>
        <sz val="10"/>
        <color theme="1"/>
        <rFont val="Arial"/>
        <family val="2"/>
      </rPr>
      <t>z46.CPU_RVCA_I2C_3V3:I2C_SDA</t>
    </r>
    <r>
      <rPr>
        <sz val="10"/>
        <rFont val="Arial"/>
      </rPr>
      <t>,R1761(2) z46.z50.SIGN00132,D1751=</t>
    </r>
    <r>
      <rPr>
        <b/>
        <sz val="10"/>
        <color rgb="FFC00000"/>
        <rFont val="Arial"/>
        <family val="2"/>
      </rPr>
      <t>ADV7281A</t>
    </r>
    <r>
      <rPr>
        <sz val="10"/>
        <rFont val="Arial"/>
      </rPr>
      <t>(</t>
    </r>
    <r>
      <rPr>
        <b/>
        <sz val="10"/>
        <color rgb="FFC00000"/>
        <rFont val="Arial"/>
        <family val="2"/>
      </rPr>
      <t>SDATA</t>
    </r>
    <r>
      <rPr>
        <sz val="10"/>
        <rFont val="Arial"/>
      </rPr>
      <t>) ENDPNT</t>
    </r>
  </si>
  <si>
    <r>
      <t xml:space="preserve">D5700(AK17) </t>
    </r>
    <r>
      <rPr>
        <b/>
        <sz val="10"/>
        <color theme="1"/>
        <rFont val="Arial"/>
        <family val="2"/>
      </rPr>
      <t>CPU_RVCA_I2C_1V8:I2C_SCL</t>
    </r>
    <r>
      <rPr>
        <sz val="10"/>
        <rFont val="Arial"/>
      </rPr>
      <t xml:space="preserve">,D1761(6) </t>
    </r>
    <r>
      <rPr>
        <b/>
        <sz val="10"/>
        <color theme="1"/>
        <rFont val="Arial"/>
        <family val="2"/>
      </rPr>
      <t>z46.CPU_RVCA_I2C_3V3:I2C_SCL</t>
    </r>
    <r>
      <rPr>
        <sz val="10"/>
        <rFont val="Arial"/>
      </rPr>
      <t>,R1762(2) z46.z50.SIGN00131,D1751=</t>
    </r>
    <r>
      <rPr>
        <b/>
        <sz val="10"/>
        <color rgb="FFC00000"/>
        <rFont val="Arial"/>
        <family val="2"/>
      </rPr>
      <t>ADV7281A</t>
    </r>
    <r>
      <rPr>
        <sz val="10"/>
        <rFont val="Arial"/>
      </rPr>
      <t>(</t>
    </r>
    <r>
      <rPr>
        <b/>
        <sz val="10"/>
        <color rgb="FFC00000"/>
        <rFont val="Arial"/>
        <family val="2"/>
      </rPr>
      <t>SCLK</t>
    </r>
    <r>
      <rPr>
        <sz val="10"/>
        <rFont val="Arial"/>
      </rPr>
      <t>) ENDPNT</t>
    </r>
  </si>
  <si>
    <r>
      <t xml:space="preserve">D5700(AJ18) </t>
    </r>
    <r>
      <rPr>
        <b/>
        <sz val="10"/>
        <color theme="1"/>
        <rFont val="Arial"/>
        <family val="2"/>
      </rPr>
      <t>CPU_RVCD_I2C_1V8:I2C_SDA</t>
    </r>
    <r>
      <rPr>
        <sz val="10"/>
        <rFont val="Arial"/>
      </rPr>
      <t>,R1877(2) z46.z48.SIGN0018,D1870=</t>
    </r>
    <r>
      <rPr>
        <b/>
        <sz val="10"/>
        <color rgb="FFC00000"/>
        <rFont val="Arial"/>
        <family val="2"/>
      </rPr>
      <t>MAX9288</t>
    </r>
    <r>
      <rPr>
        <sz val="10"/>
        <rFont val="Arial"/>
      </rPr>
      <t>(</t>
    </r>
    <r>
      <rPr>
        <b/>
        <sz val="10"/>
        <color rgb="FFC00000"/>
        <rFont val="Arial"/>
        <family val="2"/>
      </rPr>
      <t>RX/SDA</t>
    </r>
    <r>
      <rPr>
        <sz val="10"/>
        <rFont val="Arial"/>
      </rPr>
      <t>) ENDPNT</t>
    </r>
  </si>
  <si>
    <r>
      <t xml:space="preserve">D5700(AL18) </t>
    </r>
    <r>
      <rPr>
        <b/>
        <sz val="10"/>
        <color theme="1"/>
        <rFont val="Arial"/>
        <family val="2"/>
      </rPr>
      <t>CPU_RVCD_I2C_1V8:I2C_SCL</t>
    </r>
    <r>
      <rPr>
        <sz val="10"/>
        <rFont val="Arial"/>
      </rPr>
      <t>,R1878(2) z46.z48.SIGN0017,D1870=</t>
    </r>
    <r>
      <rPr>
        <b/>
        <sz val="10"/>
        <color rgb="FFC00000"/>
        <rFont val="Arial"/>
        <family val="2"/>
      </rPr>
      <t>MAX9288</t>
    </r>
    <r>
      <rPr>
        <sz val="10"/>
        <rFont val="Arial"/>
      </rPr>
      <t>(</t>
    </r>
    <r>
      <rPr>
        <b/>
        <sz val="10"/>
        <color rgb="FFC00000"/>
        <rFont val="Arial"/>
        <family val="2"/>
      </rPr>
      <t>TX/SCL</t>
    </r>
    <r>
      <rPr>
        <sz val="10"/>
        <rFont val="Arial"/>
      </rPr>
      <t>) ENDPNT</t>
    </r>
  </si>
  <si>
    <r>
      <t>CPU_DARC_I2C_1V8:I2C_SDA</t>
    </r>
    <r>
      <rPr>
        <b/>
        <sz val="10"/>
        <color theme="1"/>
        <rFont val="Arial"/>
        <family val="2"/>
      </rPr>
      <t xml:space="preserve"> R5963 PWR:U18S_CPUPERI</t>
    </r>
    <r>
      <rPr>
        <sz val="10"/>
        <rFont val="Arial"/>
      </rPr>
      <t>,</t>
    </r>
    <r>
      <rPr>
        <sz val="8"/>
        <color theme="1"/>
        <rFont val="Arial"/>
        <family val="2"/>
      </rPr>
      <t>z38.CPU_DARC_I2C_3V3:I2C_SDA</t>
    </r>
    <r>
      <rPr>
        <b/>
        <sz val="10"/>
        <color theme="1"/>
        <rFont val="Arial"/>
        <family val="2"/>
      </rPr>
      <t xml:space="preserve"> R6282 PWR:U33S_CPUPERI</t>
    </r>
  </si>
  <si>
    <r>
      <t>CPU_DARC_I2C_1V8:I2C_SCL</t>
    </r>
    <r>
      <rPr>
        <b/>
        <sz val="10"/>
        <color theme="1"/>
        <rFont val="Arial"/>
        <family val="2"/>
      </rPr>
      <t xml:space="preserve"> R5961 PWR:U18S_CPUPERI</t>
    </r>
    <r>
      <rPr>
        <sz val="10"/>
        <rFont val="Arial"/>
      </rPr>
      <t>,</t>
    </r>
    <r>
      <rPr>
        <sz val="8"/>
        <color theme="1"/>
        <rFont val="Arial"/>
        <family val="2"/>
      </rPr>
      <t>z38.CPU_DARC_I2C_3V3:I2C_SCL</t>
    </r>
    <r>
      <rPr>
        <b/>
        <sz val="10"/>
        <color theme="1"/>
        <rFont val="Arial"/>
        <family val="2"/>
      </rPr>
      <t xml:space="preserve"> R6281 PWR:U33S_CPUPERI</t>
    </r>
  </si>
  <si>
    <r>
      <t xml:space="preserve">D5700(N16) </t>
    </r>
    <r>
      <rPr>
        <b/>
        <sz val="10"/>
        <color theme="1"/>
        <rFont val="Arial"/>
        <family val="2"/>
      </rPr>
      <t>CPU_MEDIA_CTRL_1V8:RST_B</t>
    </r>
    <r>
      <rPr>
        <sz val="10"/>
        <rFont val="Arial"/>
      </rPr>
      <t>,R1909(1) z46.z47.SIGN150,D1901=</t>
    </r>
    <r>
      <rPr>
        <b/>
        <sz val="10"/>
        <color rgb="FFC00000"/>
        <rFont val="Arial"/>
        <family val="2"/>
      </rPr>
      <t>DS90UH940N-Q1</t>
    </r>
    <r>
      <rPr>
        <sz val="10"/>
        <rFont val="Arial"/>
      </rPr>
      <t>(</t>
    </r>
    <r>
      <rPr>
        <b/>
        <sz val="10"/>
        <color rgb="FFC00000"/>
        <rFont val="Arial"/>
        <family val="2"/>
      </rPr>
      <t>PDB</t>
    </r>
    <r>
      <rPr>
        <sz val="10"/>
        <rFont val="Arial"/>
      </rPr>
      <t>) ENDPNT</t>
    </r>
  </si>
  <si>
    <r>
      <t>z46.z47.SIGN150</t>
    </r>
    <r>
      <rPr>
        <b/>
        <sz val="10"/>
        <color theme="1"/>
        <rFont val="Arial"/>
        <family val="2"/>
      </rPr>
      <t xml:space="preserve"> C1927 GND</t>
    </r>
  </si>
  <si>
    <r>
      <t xml:space="preserve">D5700(AN22) </t>
    </r>
    <r>
      <rPr>
        <b/>
        <sz val="10"/>
        <color theme="1"/>
        <rFont val="Arial"/>
        <family val="2"/>
      </rPr>
      <t>CPU_SCC_DNL_UART_1V8:UART_RXD</t>
    </r>
    <r>
      <rPr>
        <sz val="10"/>
        <rFont val="Arial"/>
      </rPr>
      <t xml:space="preserve">,D8600(5) </t>
    </r>
    <r>
      <rPr>
        <b/>
        <sz val="10"/>
        <color theme="1"/>
        <rFont val="Arial"/>
        <family val="2"/>
      </rPr>
      <t>z34.z36.SCC_DNL_UART_RXD_3V3</t>
    </r>
    <r>
      <rPr>
        <sz val="10"/>
        <rFont val="Arial"/>
      </rPr>
      <t xml:space="preserve">,R8601(1) </t>
    </r>
    <r>
      <rPr>
        <b/>
        <sz val="10"/>
        <color theme="1"/>
        <rFont val="Arial"/>
        <family val="2"/>
      </rPr>
      <t>z34.z36.SCC_DNL_UART_3V3:UART_RXD</t>
    </r>
    <r>
      <rPr>
        <sz val="10"/>
        <rFont val="Arial"/>
      </rPr>
      <t xml:space="preserve">,W8504(1) </t>
    </r>
    <r>
      <rPr>
        <b/>
        <sz val="10"/>
        <color theme="1"/>
        <rFont val="Arial"/>
        <family val="2"/>
      </rPr>
      <t>SCC_DBG_UART_3V3:UART_RXD</t>
    </r>
    <r>
      <rPr>
        <sz val="10"/>
        <rFont val="Arial"/>
      </rPr>
      <t>,D8500=</t>
    </r>
    <r>
      <rPr>
        <b/>
        <sz val="10"/>
        <color rgb="FFC00000"/>
        <rFont val="Arial"/>
        <family val="2"/>
      </rPr>
      <t>SAK-TC377TP-96F300S</t>
    </r>
    <r>
      <rPr>
        <sz val="10"/>
        <rFont val="Arial"/>
      </rPr>
      <t>(</t>
    </r>
    <r>
      <rPr>
        <b/>
        <sz val="10"/>
        <color rgb="FFC00000"/>
        <rFont val="Arial"/>
        <family val="2"/>
      </rPr>
      <t>A15_P14.1</t>
    </r>
    <r>
      <rPr>
        <sz val="10"/>
        <rFont val="Arial"/>
      </rPr>
      <t xml:space="preserve">) ENDPNT,R9969(2) </t>
    </r>
    <r>
      <rPr>
        <b/>
        <sz val="10"/>
        <color theme="1"/>
        <rFont val="Arial"/>
        <family val="2"/>
      </rPr>
      <t>z27.SCC_DBG_UART_RXD_3V3_</t>
    </r>
    <r>
      <rPr>
        <sz val="10"/>
        <rFont val="Arial"/>
      </rPr>
      <t>,MP9967=MP(1) ENDPNT,X9960=</t>
    </r>
    <r>
      <rPr>
        <b/>
        <sz val="10"/>
        <color rgb="FFC00000"/>
        <rFont val="Arial"/>
        <family val="2"/>
      </rPr>
      <t>QSH-030-01-L-D-A-K-TR</t>
    </r>
    <r>
      <rPr>
        <sz val="10"/>
        <rFont val="Arial"/>
      </rPr>
      <t>(</t>
    </r>
    <r>
      <rPr>
        <b/>
        <sz val="10"/>
        <color rgb="FFC00000"/>
        <rFont val="Arial"/>
        <family val="2"/>
      </rPr>
      <t>28</t>
    </r>
    <r>
      <rPr>
        <sz val="10"/>
        <rFont val="Arial"/>
      </rPr>
      <t>) ENDPNT</t>
    </r>
  </si>
  <si>
    <r>
      <t xml:space="preserve">D5700(Y17) </t>
    </r>
    <r>
      <rPr>
        <b/>
        <sz val="10"/>
        <color theme="1"/>
        <rFont val="Arial"/>
        <family val="2"/>
      </rPr>
      <t>CPU_SCC_DNL_UART_1V8:UART_TXD</t>
    </r>
    <r>
      <rPr>
        <sz val="10"/>
        <rFont val="Arial"/>
      </rPr>
      <t xml:space="preserve">,R8606(1) z34.z36.SIGN913,D8600(6) </t>
    </r>
    <r>
      <rPr>
        <b/>
        <sz val="10"/>
        <color theme="1"/>
        <rFont val="Arial"/>
        <family val="2"/>
      </rPr>
      <t>z34.z36.SCC_DNL_UART_TXD_3V3</t>
    </r>
    <r>
      <rPr>
        <sz val="10"/>
        <rFont val="Arial"/>
      </rPr>
      <t xml:space="preserve">,R8602(1) </t>
    </r>
    <r>
      <rPr>
        <b/>
        <sz val="10"/>
        <color theme="1"/>
        <rFont val="Arial"/>
        <family val="2"/>
      </rPr>
      <t>z34.z36.SCC_DNL_UART_3V3:UART_TXD</t>
    </r>
    <r>
      <rPr>
        <sz val="10"/>
        <rFont val="Arial"/>
      </rPr>
      <t xml:space="preserve">,W8505(1) </t>
    </r>
    <r>
      <rPr>
        <b/>
        <sz val="10"/>
        <color theme="1"/>
        <rFont val="Arial"/>
        <family val="2"/>
      </rPr>
      <t>SCC_DBG_UART_3V3:UART_TXD</t>
    </r>
    <r>
      <rPr>
        <sz val="10"/>
        <rFont val="Arial"/>
      </rPr>
      <t>,D8500=</t>
    </r>
    <r>
      <rPr>
        <b/>
        <sz val="10"/>
        <color rgb="FFC00000"/>
        <rFont val="Arial"/>
        <family val="2"/>
      </rPr>
      <t>SAK-TC377TP-96F300S</t>
    </r>
    <r>
      <rPr>
        <sz val="10"/>
        <rFont val="Arial"/>
      </rPr>
      <t>(</t>
    </r>
    <r>
      <rPr>
        <b/>
        <sz val="10"/>
        <color rgb="FFC00000"/>
        <rFont val="Arial"/>
        <family val="2"/>
      </rPr>
      <t>B16_P14.0</t>
    </r>
    <r>
      <rPr>
        <sz val="10"/>
        <rFont val="Arial"/>
      </rPr>
      <t xml:space="preserve">) ENDPNT,R9970(2) </t>
    </r>
    <r>
      <rPr>
        <b/>
        <sz val="10"/>
        <color theme="1"/>
        <rFont val="Arial"/>
        <family val="2"/>
      </rPr>
      <t>z27.SCC_DBG_UART_TXD_3V3_</t>
    </r>
    <r>
      <rPr>
        <sz val="10"/>
        <rFont val="Arial"/>
      </rPr>
      <t>,MP9968=MP(1) ENDPNT,X9960=</t>
    </r>
    <r>
      <rPr>
        <b/>
        <sz val="10"/>
        <color rgb="FFC00000"/>
        <rFont val="Arial"/>
        <family val="2"/>
      </rPr>
      <t>QSH-030-01-L-D-A-K-TR</t>
    </r>
    <r>
      <rPr>
        <sz val="10"/>
        <rFont val="Arial"/>
      </rPr>
      <t>(</t>
    </r>
    <r>
      <rPr>
        <b/>
        <sz val="10"/>
        <color rgb="FFC00000"/>
        <rFont val="Arial"/>
        <family val="2"/>
      </rPr>
      <t>26</t>
    </r>
    <r>
      <rPr>
        <sz val="10"/>
        <rFont val="Arial"/>
      </rPr>
      <t>) ENDPNT</t>
    </r>
  </si>
  <si>
    <r>
      <t xml:space="preserve">D5700(P19) </t>
    </r>
    <r>
      <rPr>
        <b/>
        <sz val="10"/>
        <color theme="1"/>
        <rFont val="Arial"/>
        <family val="2"/>
      </rPr>
      <t>CPU_RVCA_CTRL_1V8:RST_B</t>
    </r>
    <r>
      <rPr>
        <sz val="10"/>
        <rFont val="Arial"/>
      </rPr>
      <t xml:space="preserve">,D1760(9) </t>
    </r>
    <r>
      <rPr>
        <b/>
        <sz val="10"/>
        <color theme="1"/>
        <rFont val="Arial"/>
        <family val="2"/>
      </rPr>
      <t>z46.CPU_RVCA_CTRL_3V3:RST_B</t>
    </r>
    <r>
      <rPr>
        <sz val="10"/>
        <rFont val="Arial"/>
      </rPr>
      <t>,R1756(2) z46.z50.SIGN133,D1751=</t>
    </r>
    <r>
      <rPr>
        <b/>
        <sz val="10"/>
        <color rgb="FFC00000"/>
        <rFont val="Arial"/>
        <family val="2"/>
      </rPr>
      <t>ADV7281A</t>
    </r>
    <r>
      <rPr>
        <sz val="10"/>
        <rFont val="Arial"/>
      </rPr>
      <t>(</t>
    </r>
    <r>
      <rPr>
        <b/>
        <sz val="10"/>
        <color rgb="FFC00000"/>
        <rFont val="Arial"/>
        <family val="2"/>
      </rPr>
      <t>%RESET%</t>
    </r>
    <r>
      <rPr>
        <sz val="10"/>
        <rFont val="Arial"/>
      </rPr>
      <t>) ENDPNT</t>
    </r>
  </si>
  <si>
    <r>
      <t>z46.CPU_RVCA_CTRL_3V3:RST_B</t>
    </r>
    <r>
      <rPr>
        <b/>
        <sz val="10"/>
        <color theme="1"/>
        <rFont val="Arial"/>
        <family val="2"/>
      </rPr>
      <t xml:space="preserve"> R1755 GND</t>
    </r>
  </si>
  <si>
    <r>
      <t xml:space="preserve">D5700(G16) </t>
    </r>
    <r>
      <rPr>
        <b/>
        <sz val="10"/>
        <color theme="1"/>
        <rFont val="Arial"/>
        <family val="2"/>
      </rPr>
      <t>z28.z33.CPU_SYS_ALIVE_OUT_1V8</t>
    </r>
    <r>
      <rPr>
        <sz val="10"/>
        <rFont val="Arial"/>
      </rPr>
      <t xml:space="preserve">,V5961(3) z28.z33.SIGN00162,R5962(1) </t>
    </r>
    <r>
      <rPr>
        <b/>
        <sz val="10"/>
        <color theme="1"/>
        <rFont val="Arial"/>
        <family val="2"/>
      </rPr>
      <t>CPU_SYS_ALIVE_OUT_3V3</t>
    </r>
    <r>
      <rPr>
        <sz val="10"/>
        <rFont val="Arial"/>
      </rPr>
      <t>,MP9916=MP(1) ENDPNT,X9960=</t>
    </r>
    <r>
      <rPr>
        <b/>
        <sz val="10"/>
        <color rgb="FFC00000"/>
        <rFont val="Arial"/>
        <family val="2"/>
      </rPr>
      <t>QSH-030-01-L-D-A-K-TR</t>
    </r>
    <r>
      <rPr>
        <sz val="10"/>
        <rFont val="Arial"/>
      </rPr>
      <t>(</t>
    </r>
    <r>
      <rPr>
        <b/>
        <sz val="10"/>
        <color rgb="FFC00000"/>
        <rFont val="Arial"/>
        <family val="2"/>
      </rPr>
      <t>40</t>
    </r>
    <r>
      <rPr>
        <sz val="10"/>
        <rFont val="Arial"/>
      </rPr>
      <t>) ENDPNT</t>
    </r>
  </si>
  <si>
    <r>
      <t>z28.z33.SIGN00162</t>
    </r>
    <r>
      <rPr>
        <b/>
        <sz val="10"/>
        <color theme="1"/>
        <rFont val="Arial"/>
        <family val="2"/>
      </rPr>
      <t xml:space="preserve"> R6002 PWR:U33S_PERI</t>
    </r>
  </si>
  <si>
    <r>
      <t xml:space="preserve">D5700(H21) </t>
    </r>
    <r>
      <rPr>
        <b/>
        <sz val="10"/>
        <color theme="1"/>
        <rFont val="Arial"/>
        <family val="2"/>
      </rPr>
      <t>SCC_CPU_BOOT_1V8:BOOT_MODE1</t>
    </r>
    <r>
      <rPr>
        <sz val="10"/>
        <rFont val="Arial"/>
      </rPr>
      <t xml:space="preserve">,R8672(2) z34.z37.SIGN00141,D8634(5) </t>
    </r>
    <r>
      <rPr>
        <b/>
        <sz val="10"/>
        <color theme="1"/>
        <rFont val="Arial"/>
        <family val="2"/>
      </rPr>
      <t>CPU_DBG_CTRL_3V3:BOOT_MODE1</t>
    </r>
    <r>
      <rPr>
        <sz val="10"/>
        <rFont val="Arial"/>
      </rPr>
      <t>,MP9963=MP(1) ENDPNT,X9960=</t>
    </r>
    <r>
      <rPr>
        <b/>
        <sz val="10"/>
        <color rgb="FFC00000"/>
        <rFont val="Arial"/>
        <family val="2"/>
      </rPr>
      <t>QSH-030-01-L-D-A-K-TR</t>
    </r>
    <r>
      <rPr>
        <sz val="10"/>
        <rFont val="Arial"/>
      </rPr>
      <t>(</t>
    </r>
    <r>
      <rPr>
        <b/>
        <sz val="10"/>
        <color rgb="FFC00000"/>
        <rFont val="Arial"/>
        <family val="2"/>
      </rPr>
      <t>29</t>
    </r>
    <r>
      <rPr>
        <sz val="10"/>
        <rFont val="Arial"/>
      </rPr>
      <t xml:space="preserve">) ENDPNT,R8759(2) </t>
    </r>
    <r>
      <rPr>
        <b/>
        <sz val="10"/>
        <color theme="1"/>
        <rFont val="Arial"/>
        <family val="2"/>
      </rPr>
      <t>z34.SCC_CPU_BOOT_3V3:FORCE_FAST_BOOT</t>
    </r>
    <r>
      <rPr>
        <sz val="10"/>
        <rFont val="Arial"/>
      </rPr>
      <t>,D8500=</t>
    </r>
    <r>
      <rPr>
        <b/>
        <sz val="10"/>
        <color rgb="FFC00000"/>
        <rFont val="Arial"/>
        <family val="2"/>
      </rPr>
      <t>SAK-TC377TP-96F300S</t>
    </r>
    <r>
      <rPr>
        <sz val="10"/>
        <rFont val="Arial"/>
      </rPr>
      <t>(</t>
    </r>
    <r>
      <rPr>
        <b/>
        <sz val="10"/>
        <color rgb="FFC00000"/>
        <rFont val="Arial"/>
        <family val="2"/>
      </rPr>
      <t>J17_P21.1</t>
    </r>
    <r>
      <rPr>
        <sz val="10"/>
        <rFont val="Arial"/>
      </rPr>
      <t>) ENDPNT</t>
    </r>
  </si>
  <si>
    <r>
      <t xml:space="preserve">D5700(J22) </t>
    </r>
    <r>
      <rPr>
        <b/>
        <sz val="10"/>
        <color theme="1"/>
        <rFont val="Arial"/>
        <family val="2"/>
      </rPr>
      <t>SCC_CPU_BOOT_1V8:BOOT_OPT1</t>
    </r>
    <r>
      <rPr>
        <sz val="10"/>
        <rFont val="Arial"/>
      </rPr>
      <t xml:space="preserve">,R8670(2) z34.z37.SIGN00143,D8634(7) </t>
    </r>
    <r>
      <rPr>
        <b/>
        <sz val="10"/>
        <color theme="1"/>
        <rFont val="Arial"/>
        <family val="2"/>
      </rPr>
      <t>CPU_DBG_CTRL_3V3:BOOT_OPT1</t>
    </r>
    <r>
      <rPr>
        <sz val="10"/>
        <rFont val="Arial"/>
      </rPr>
      <t>,MP9986=MP(1) ENDPNT,X9960=</t>
    </r>
    <r>
      <rPr>
        <b/>
        <sz val="10"/>
        <color rgb="FFC00000"/>
        <rFont val="Arial"/>
        <family val="2"/>
      </rPr>
      <t>QSH-030-01-L-D-A-K-TR</t>
    </r>
    <r>
      <rPr>
        <sz val="10"/>
        <rFont val="Arial"/>
      </rPr>
      <t>(</t>
    </r>
    <r>
      <rPr>
        <b/>
        <sz val="10"/>
        <color rgb="FFC00000"/>
        <rFont val="Arial"/>
        <family val="2"/>
      </rPr>
      <t>17</t>
    </r>
    <r>
      <rPr>
        <sz val="10"/>
        <rFont val="Arial"/>
      </rPr>
      <t xml:space="preserve">) ENDPNT,R8761(2) </t>
    </r>
    <r>
      <rPr>
        <b/>
        <sz val="10"/>
        <color theme="1"/>
        <rFont val="Arial"/>
        <family val="2"/>
      </rPr>
      <t>z34.SCC_CPU_BOOT_3V3:BOOT_LUN_CTS</t>
    </r>
    <r>
      <rPr>
        <sz val="10"/>
        <rFont val="Arial"/>
      </rPr>
      <t>,D8500=</t>
    </r>
    <r>
      <rPr>
        <b/>
        <sz val="10"/>
        <color rgb="FFC00000"/>
        <rFont val="Arial"/>
        <family val="2"/>
      </rPr>
      <t>SAK-TC377TP-96F300S</t>
    </r>
    <r>
      <rPr>
        <sz val="10"/>
        <rFont val="Arial"/>
      </rPr>
      <t>(</t>
    </r>
    <r>
      <rPr>
        <b/>
        <sz val="10"/>
        <color rgb="FFC00000"/>
        <rFont val="Arial"/>
        <family val="2"/>
      </rPr>
      <t>J19_P21.3</t>
    </r>
    <r>
      <rPr>
        <sz val="10"/>
        <rFont val="Arial"/>
      </rPr>
      <t>) ENDPNT</t>
    </r>
  </si>
  <si>
    <r>
      <t xml:space="preserve">D5700(K23) </t>
    </r>
    <r>
      <rPr>
        <b/>
        <sz val="10"/>
        <color theme="1"/>
        <rFont val="Arial"/>
        <family val="2"/>
      </rPr>
      <t>SCC_CPU_BOOT_1V8:BOOT_OPT2</t>
    </r>
    <r>
      <rPr>
        <sz val="10"/>
        <rFont val="Arial"/>
      </rPr>
      <t xml:space="preserve">,R8674(2) z34.z37.SIGN00140,D8635(5) </t>
    </r>
    <r>
      <rPr>
        <b/>
        <sz val="10"/>
        <color theme="1"/>
        <rFont val="Arial"/>
        <family val="2"/>
      </rPr>
      <t>CPU_DBG_CTRL_3V3:BOOT_OPT2</t>
    </r>
    <r>
      <rPr>
        <sz val="10"/>
        <rFont val="Arial"/>
      </rPr>
      <t>,MP9908=MP(1) ENDPNT,X9960=</t>
    </r>
    <r>
      <rPr>
        <b/>
        <sz val="10"/>
        <color rgb="FFC00000"/>
        <rFont val="Arial"/>
        <family val="2"/>
      </rPr>
      <t>QSH-030-01-L-D-A-K-TR</t>
    </r>
    <r>
      <rPr>
        <sz val="10"/>
        <rFont val="Arial"/>
      </rPr>
      <t>(</t>
    </r>
    <r>
      <rPr>
        <b/>
        <sz val="10"/>
        <color rgb="FFC00000"/>
        <rFont val="Arial"/>
        <family val="2"/>
      </rPr>
      <t>15</t>
    </r>
    <r>
      <rPr>
        <sz val="10"/>
        <rFont val="Arial"/>
      </rPr>
      <t xml:space="preserve">) ENDPNT,R8678(2) </t>
    </r>
    <r>
      <rPr>
        <b/>
        <sz val="10"/>
        <color theme="1"/>
        <rFont val="Arial"/>
        <family val="2"/>
      </rPr>
      <t>z34.SCC_CPU_BOOT_3V3:BOOT_SFI_SEC</t>
    </r>
    <r>
      <rPr>
        <sz val="10"/>
        <rFont val="Arial"/>
      </rPr>
      <t>,D8500=</t>
    </r>
    <r>
      <rPr>
        <b/>
        <sz val="10"/>
        <color rgb="FFC00000"/>
        <rFont val="Arial"/>
        <family val="2"/>
      </rPr>
      <t>SAK-TC377TP-96F300S</t>
    </r>
    <r>
      <rPr>
        <sz val="10"/>
        <rFont val="Arial"/>
      </rPr>
      <t>(</t>
    </r>
    <r>
      <rPr>
        <b/>
        <sz val="10"/>
        <color rgb="FFC00000"/>
        <rFont val="Arial"/>
        <family val="2"/>
      </rPr>
      <t>K20_P21.4</t>
    </r>
    <r>
      <rPr>
        <sz val="10"/>
        <rFont val="Arial"/>
      </rPr>
      <t>) ENDPNT</t>
    </r>
  </si>
  <si>
    <r>
      <t xml:space="preserve">D5700(L24) </t>
    </r>
    <r>
      <rPr>
        <b/>
        <sz val="10"/>
        <color theme="1"/>
        <rFont val="Arial"/>
        <family val="2"/>
      </rPr>
      <t>SCC_CPU_BOOT_1V8:BOOT_OPT0</t>
    </r>
    <r>
      <rPr>
        <sz val="10"/>
        <rFont val="Arial"/>
      </rPr>
      <t xml:space="preserve">,R8671(2) z34.z37.SIGN00142,D8634(6) </t>
    </r>
    <r>
      <rPr>
        <b/>
        <sz val="10"/>
        <color theme="1"/>
        <rFont val="Arial"/>
        <family val="2"/>
      </rPr>
      <t>CPU_DBG_CTRL_3V3:BOOT_OPT0</t>
    </r>
    <r>
      <rPr>
        <sz val="10"/>
        <rFont val="Arial"/>
      </rPr>
      <t>,MP9985=MP(1) ENDPNT,X9960=</t>
    </r>
    <r>
      <rPr>
        <b/>
        <sz val="10"/>
        <color rgb="FFC00000"/>
        <rFont val="Arial"/>
        <family val="2"/>
      </rPr>
      <t>QSH-030-01-L-D-A-K-TR</t>
    </r>
    <r>
      <rPr>
        <sz val="10"/>
        <rFont val="Arial"/>
      </rPr>
      <t>(</t>
    </r>
    <r>
      <rPr>
        <b/>
        <sz val="10"/>
        <color rgb="FFC00000"/>
        <rFont val="Arial"/>
        <family val="2"/>
      </rPr>
      <t>19</t>
    </r>
    <r>
      <rPr>
        <sz val="10"/>
        <rFont val="Arial"/>
      </rPr>
      <t xml:space="preserve">) ENDPNT,R8760(2) </t>
    </r>
    <r>
      <rPr>
        <b/>
        <sz val="10"/>
        <color theme="1"/>
        <rFont val="Arial"/>
        <family val="2"/>
      </rPr>
      <t>z34.SCC_CPU_BOOT_3V3:BOOT_LUNB</t>
    </r>
    <r>
      <rPr>
        <sz val="10"/>
        <rFont val="Arial"/>
      </rPr>
      <t>,D8500=</t>
    </r>
    <r>
      <rPr>
        <b/>
        <sz val="10"/>
        <color rgb="FFC00000"/>
        <rFont val="Arial"/>
        <family val="2"/>
      </rPr>
      <t>SAK-TC377TP-96F300S</t>
    </r>
    <r>
      <rPr>
        <sz val="10"/>
        <rFont val="Arial"/>
      </rPr>
      <t>(</t>
    </r>
    <r>
      <rPr>
        <b/>
        <sz val="10"/>
        <color rgb="FFC00000"/>
        <rFont val="Arial"/>
        <family val="2"/>
      </rPr>
      <t>K19_P21.2</t>
    </r>
    <r>
      <rPr>
        <sz val="10"/>
        <rFont val="Arial"/>
      </rPr>
      <t xml:space="preserve">) ENDPNT,D8634(6) </t>
    </r>
    <r>
      <rPr>
        <b/>
        <sz val="10"/>
        <color theme="1"/>
        <rFont val="Arial"/>
        <family val="2"/>
      </rPr>
      <t>CPU_DBG_CTRL_3V3:BOOT_OPT0{#2}</t>
    </r>
    <r>
      <rPr>
        <sz val="10"/>
        <rFont val="Arial"/>
      </rPr>
      <t>,R9971(1) z27.SIGN00161,V9960=</t>
    </r>
    <r>
      <rPr>
        <b/>
        <sz val="10"/>
        <color rgb="FFC00000"/>
        <rFont val="Arial"/>
        <family val="2"/>
      </rPr>
      <t>UMD2N</t>
    </r>
    <r>
      <rPr>
        <sz val="10"/>
        <rFont val="Arial"/>
      </rPr>
      <t>(</t>
    </r>
    <r>
      <rPr>
        <b/>
        <sz val="10"/>
        <color rgb="FFC00000"/>
        <rFont val="Arial"/>
        <family val="2"/>
      </rPr>
      <t>3</t>
    </r>
    <r>
      <rPr>
        <sz val="10"/>
        <rFont val="Arial"/>
      </rPr>
      <t>) ENDPNT</t>
    </r>
  </si>
  <si>
    <r>
      <t xml:space="preserve">D5700(R14) </t>
    </r>
    <r>
      <rPr>
        <b/>
        <sz val="10"/>
        <color theme="1"/>
        <rFont val="Arial"/>
        <family val="2"/>
      </rPr>
      <t>CPU_DBG_UART_1V8:UART_TXD</t>
    </r>
    <r>
      <rPr>
        <sz val="10"/>
        <rFont val="Arial"/>
      </rPr>
      <t xml:space="preserve">,D9961(9) </t>
    </r>
    <r>
      <rPr>
        <b/>
        <sz val="10"/>
        <color theme="1"/>
        <rFont val="Arial"/>
        <family val="2"/>
      </rPr>
      <t>z27.DBG_CPU_UART_TXD_3V3</t>
    </r>
    <r>
      <rPr>
        <sz val="10"/>
        <rFont val="Arial"/>
      </rPr>
      <t xml:space="preserve">,R9962(1) </t>
    </r>
    <r>
      <rPr>
        <b/>
        <sz val="10"/>
        <color theme="1"/>
        <rFont val="Arial"/>
        <family val="2"/>
      </rPr>
      <t>CPU_DBG_UART_3V3:UART_TXD</t>
    </r>
    <r>
      <rPr>
        <sz val="10"/>
        <rFont val="Arial"/>
      </rPr>
      <t xml:space="preserve">,R9703(2) </t>
    </r>
    <r>
      <rPr>
        <b/>
        <sz val="10"/>
        <color theme="1"/>
        <rFont val="Arial"/>
        <family val="2"/>
      </rPr>
      <t>z60.AK_DEBUG_UART_TX</t>
    </r>
    <r>
      <rPr>
        <sz val="10"/>
        <rFont val="Arial"/>
      </rPr>
      <t>,MP9705=MP(1) ENDPNT,V9700=</t>
    </r>
    <r>
      <rPr>
        <b/>
        <sz val="10"/>
        <color rgb="FFC00000"/>
        <rFont val="Arial"/>
        <family val="2"/>
      </rPr>
      <t>PRTR5V0U2AX</t>
    </r>
    <r>
      <rPr>
        <sz val="10"/>
        <rFont val="Arial"/>
      </rPr>
      <t>(</t>
    </r>
    <r>
      <rPr>
        <b/>
        <sz val="10"/>
        <color rgb="FFC00000"/>
        <rFont val="Arial"/>
        <family val="2"/>
      </rPr>
      <t>I/O1</t>
    </r>
    <r>
      <rPr>
        <sz val="10"/>
        <rFont val="Arial"/>
      </rPr>
      <t>) ENDPNT,X9700=</t>
    </r>
    <r>
      <rPr>
        <b/>
        <sz val="10"/>
        <color rgb="FFC00000"/>
        <rFont val="Arial"/>
        <family val="2"/>
      </rPr>
      <t>Anschlusskasten</t>
    </r>
    <r>
      <rPr>
        <sz val="10"/>
        <rFont val="Arial"/>
      </rPr>
      <t>(</t>
    </r>
    <r>
      <rPr>
        <b/>
        <sz val="10"/>
        <color rgb="FFC00000"/>
        <rFont val="Arial"/>
        <family val="2"/>
      </rPr>
      <t>1</t>
    </r>
    <r>
      <rPr>
        <sz val="10"/>
        <rFont val="Arial"/>
      </rPr>
      <t xml:space="preserve">) ENDPNT,D9961(9) </t>
    </r>
    <r>
      <rPr>
        <b/>
        <sz val="10"/>
        <color theme="1"/>
        <rFont val="Arial"/>
        <family val="2"/>
      </rPr>
      <t>z27.DBG_CPU_UART_TXD_3V3{#2}</t>
    </r>
    <r>
      <rPr>
        <sz val="10"/>
        <rFont val="Arial"/>
      </rPr>
      <t xml:space="preserve">,R9963(1) </t>
    </r>
    <r>
      <rPr>
        <b/>
        <sz val="10"/>
        <color theme="1"/>
        <rFont val="Arial"/>
        <family val="2"/>
      </rPr>
      <t>z27.DBG_CPU_UART_TXD_3V3_</t>
    </r>
    <r>
      <rPr>
        <sz val="10"/>
        <rFont val="Arial"/>
      </rPr>
      <t>,MP9984=MP(1) ENDPNT,X9960=</t>
    </r>
    <r>
      <rPr>
        <b/>
        <sz val="10"/>
        <color rgb="FFC00000"/>
        <rFont val="Arial"/>
        <family val="2"/>
      </rPr>
      <t>QSH-030-01-L-D-A-K-TR</t>
    </r>
    <r>
      <rPr>
        <sz val="10"/>
        <rFont val="Arial"/>
      </rPr>
      <t>(</t>
    </r>
    <r>
      <rPr>
        <b/>
        <sz val="10"/>
        <color rgb="FFC00000"/>
        <rFont val="Arial"/>
        <family val="2"/>
      </rPr>
      <t>35</t>
    </r>
    <r>
      <rPr>
        <sz val="10"/>
        <rFont val="Arial"/>
      </rPr>
      <t>) ENDPNT</t>
    </r>
  </si>
  <si>
    <r>
      <t>z60.AK_DEBUG_UART_TX</t>
    </r>
    <r>
      <rPr>
        <b/>
        <sz val="10"/>
        <color theme="1"/>
        <rFont val="Arial"/>
        <family val="2"/>
      </rPr>
      <t xml:space="preserve"> C9702 GND</t>
    </r>
    <r>
      <rPr>
        <sz val="10"/>
        <rFont val="Arial"/>
      </rPr>
      <t>,</t>
    </r>
    <r>
      <rPr>
        <sz val="8"/>
        <color theme="1"/>
        <rFont val="Arial"/>
        <family val="2"/>
      </rPr>
      <t>z60.AK_DEBUG_UART_TX</t>
    </r>
    <r>
      <rPr>
        <b/>
        <sz val="10"/>
        <color theme="1"/>
        <rFont val="Arial"/>
        <family val="2"/>
      </rPr>
      <t xml:space="preserve"> F9713 GND</t>
    </r>
  </si>
  <si>
    <r>
      <t xml:space="preserve">D5700(P17) </t>
    </r>
    <r>
      <rPr>
        <b/>
        <sz val="10"/>
        <color theme="1"/>
        <rFont val="Arial"/>
        <family val="2"/>
      </rPr>
      <t>CPU_DBG_UART_1V8:UART_RXD</t>
    </r>
    <r>
      <rPr>
        <sz val="10"/>
        <rFont val="Arial"/>
      </rPr>
      <t xml:space="preserve">,D9961(8) </t>
    </r>
    <r>
      <rPr>
        <b/>
        <sz val="10"/>
        <color theme="1"/>
        <rFont val="Arial"/>
        <family val="2"/>
      </rPr>
      <t>z27.DBG_CPU_UART_RXD_3V3</t>
    </r>
    <r>
      <rPr>
        <sz val="10"/>
        <rFont val="Arial"/>
      </rPr>
      <t xml:space="preserve">,R9961(1) </t>
    </r>
    <r>
      <rPr>
        <b/>
        <sz val="10"/>
        <color theme="1"/>
        <rFont val="Arial"/>
        <family val="2"/>
      </rPr>
      <t>CPU_DBG_UART_3V3:UART_RXD</t>
    </r>
    <r>
      <rPr>
        <sz val="10"/>
        <rFont val="Arial"/>
      </rPr>
      <t xml:space="preserve">,R9702(2) </t>
    </r>
    <r>
      <rPr>
        <b/>
        <sz val="10"/>
        <color theme="1"/>
        <rFont val="Arial"/>
        <family val="2"/>
      </rPr>
      <t>z60.AK_DEBUG_UART_RX</t>
    </r>
    <r>
      <rPr>
        <sz val="10"/>
        <rFont val="Arial"/>
      </rPr>
      <t>,MP9701=MP(1) ENDPNT,V9700=</t>
    </r>
    <r>
      <rPr>
        <b/>
        <sz val="10"/>
        <color rgb="FFC00000"/>
        <rFont val="Arial"/>
        <family val="2"/>
      </rPr>
      <t>PRTR5V0U2AX</t>
    </r>
    <r>
      <rPr>
        <sz val="10"/>
        <rFont val="Arial"/>
      </rPr>
      <t>(</t>
    </r>
    <r>
      <rPr>
        <b/>
        <sz val="10"/>
        <color rgb="FFC00000"/>
        <rFont val="Arial"/>
        <family val="2"/>
      </rPr>
      <t>I/O2</t>
    </r>
    <r>
      <rPr>
        <sz val="10"/>
        <rFont val="Arial"/>
      </rPr>
      <t>) ENDPNT,X9700=</t>
    </r>
    <r>
      <rPr>
        <b/>
        <sz val="10"/>
        <color rgb="FFC00000"/>
        <rFont val="Arial"/>
        <family val="2"/>
      </rPr>
      <t>Anschlusskasten</t>
    </r>
    <r>
      <rPr>
        <sz val="10"/>
        <rFont val="Arial"/>
      </rPr>
      <t>(</t>
    </r>
    <r>
      <rPr>
        <b/>
        <sz val="10"/>
        <color rgb="FFC00000"/>
        <rFont val="Arial"/>
        <family val="2"/>
      </rPr>
      <t>2</t>
    </r>
    <r>
      <rPr>
        <sz val="10"/>
        <rFont val="Arial"/>
      </rPr>
      <t xml:space="preserve">) ENDPNT,D9961(8) </t>
    </r>
    <r>
      <rPr>
        <b/>
        <sz val="10"/>
        <color theme="1"/>
        <rFont val="Arial"/>
        <family val="2"/>
      </rPr>
      <t>z27.DBG_CPU_UART_RXD_3V3{#2}</t>
    </r>
    <r>
      <rPr>
        <sz val="10"/>
        <rFont val="Arial"/>
      </rPr>
      <t xml:space="preserve">,R9964(1) </t>
    </r>
    <r>
      <rPr>
        <b/>
        <sz val="10"/>
        <color theme="1"/>
        <rFont val="Arial"/>
        <family val="2"/>
      </rPr>
      <t>z27.DBG_CPU_UART_RXD_3V3_</t>
    </r>
    <r>
      <rPr>
        <sz val="10"/>
        <rFont val="Arial"/>
      </rPr>
      <t>,MP9983=MP(1) ENDPNT,X9960=</t>
    </r>
    <r>
      <rPr>
        <b/>
        <sz val="10"/>
        <color rgb="FFC00000"/>
        <rFont val="Arial"/>
        <family val="2"/>
      </rPr>
      <t>QSH-030-01-L-D-A-K-TR</t>
    </r>
    <r>
      <rPr>
        <sz val="10"/>
        <rFont val="Arial"/>
      </rPr>
      <t>(</t>
    </r>
    <r>
      <rPr>
        <b/>
        <sz val="10"/>
        <color rgb="FFC00000"/>
        <rFont val="Arial"/>
        <family val="2"/>
      </rPr>
      <t>37</t>
    </r>
    <r>
      <rPr>
        <sz val="10"/>
        <rFont val="Arial"/>
      </rPr>
      <t>) ENDPNT</t>
    </r>
  </si>
  <si>
    <r>
      <t>z60.AK_DEBUG_UART_RX</t>
    </r>
    <r>
      <rPr>
        <b/>
        <sz val="10"/>
        <color theme="1"/>
        <rFont val="Arial"/>
        <family val="2"/>
      </rPr>
      <t xml:space="preserve"> C9700 GND</t>
    </r>
    <r>
      <rPr>
        <sz val="10"/>
        <rFont val="Arial"/>
      </rPr>
      <t>,</t>
    </r>
    <r>
      <rPr>
        <sz val="8"/>
        <color theme="1"/>
        <rFont val="Arial"/>
        <family val="2"/>
      </rPr>
      <t>z60.AK_DEBUG_UART_RX</t>
    </r>
    <r>
      <rPr>
        <b/>
        <sz val="10"/>
        <color theme="1"/>
        <rFont val="Arial"/>
        <family val="2"/>
      </rPr>
      <t xml:space="preserve"> F9714 GND</t>
    </r>
  </si>
  <si>
    <r>
      <t xml:space="preserve">D5700(Y15) </t>
    </r>
    <r>
      <rPr>
        <b/>
        <sz val="10"/>
        <color theme="1"/>
        <rFont val="Arial"/>
        <family val="2"/>
      </rPr>
      <t>CPU_SBR_SPI_1V8:SPI_MISO</t>
    </r>
    <r>
      <rPr>
        <sz val="10"/>
        <rFont val="Arial"/>
      </rPr>
      <t xml:space="preserve">,D6284(9) </t>
    </r>
    <r>
      <rPr>
        <b/>
        <sz val="10"/>
        <color theme="1"/>
        <rFont val="Arial"/>
        <family val="2"/>
      </rPr>
      <t>z38.CPU_SBR_SPI:SPI_MISO</t>
    </r>
    <r>
      <rPr>
        <sz val="10"/>
        <rFont val="Arial"/>
      </rPr>
      <t>,R169(1) z38.z39.z40.SIGN00167,D100=</t>
    </r>
    <r>
      <rPr>
        <b/>
        <sz val="10"/>
        <color rgb="FFC00000"/>
        <rFont val="Arial"/>
        <family val="2"/>
      </rPr>
      <t>STA710</t>
    </r>
    <r>
      <rPr>
        <sz val="10"/>
        <rFont val="Arial"/>
      </rPr>
      <t>(</t>
    </r>
    <r>
      <rPr>
        <b/>
        <sz val="10"/>
        <color rgb="FFC00000"/>
        <rFont val="Arial"/>
        <family val="2"/>
      </rPr>
      <t>SPI_MISO</t>
    </r>
    <r>
      <rPr>
        <sz val="10"/>
        <rFont val="Arial"/>
      </rPr>
      <t xml:space="preserve">) ENDPNT,D6284(9) </t>
    </r>
    <r>
      <rPr>
        <b/>
        <sz val="10"/>
        <color theme="1"/>
        <rFont val="Arial"/>
        <family val="2"/>
      </rPr>
      <t>z38.CPU_SBR_SPI:SPI_MISO{#2}</t>
    </r>
    <r>
      <rPr>
        <sz val="10"/>
        <rFont val="Arial"/>
      </rPr>
      <t>,R269(1) z38.z39.z41.SIGN00156,D200=</t>
    </r>
    <r>
      <rPr>
        <b/>
        <sz val="10"/>
        <color rgb="FFC00000"/>
        <rFont val="Arial"/>
        <family val="2"/>
      </rPr>
      <t>STA710</t>
    </r>
    <r>
      <rPr>
        <sz val="10"/>
        <rFont val="Arial"/>
      </rPr>
      <t>(</t>
    </r>
    <r>
      <rPr>
        <b/>
        <sz val="10"/>
        <color rgb="FFC00000"/>
        <rFont val="Arial"/>
        <family val="2"/>
      </rPr>
      <t>SPI_MISO</t>
    </r>
    <r>
      <rPr>
        <sz val="10"/>
        <rFont val="Arial"/>
      </rPr>
      <t>) ENDPNT</t>
    </r>
  </si>
  <si>
    <r>
      <t>z38.CPU_SBR_SPI:SPI_MISO</t>
    </r>
    <r>
      <rPr>
        <b/>
        <sz val="10"/>
        <color theme="1"/>
        <rFont val="Arial"/>
        <family val="2"/>
      </rPr>
      <t xml:space="preserve"> R153 PWR:U33S_CPUPERI</t>
    </r>
    <r>
      <rPr>
        <sz val="10"/>
        <rFont val="Arial"/>
      </rPr>
      <t>,</t>
    </r>
    <r>
      <rPr>
        <sz val="8"/>
        <color theme="1"/>
        <rFont val="Arial"/>
        <family val="2"/>
      </rPr>
      <t>z38.CPU_SBR_SPI:SPI_MISO</t>
    </r>
    <r>
      <rPr>
        <b/>
        <sz val="10"/>
        <color theme="1"/>
        <rFont val="Arial"/>
        <family val="2"/>
      </rPr>
      <t xml:space="preserve"> R253 PWR:U33S_CPUPERI</t>
    </r>
  </si>
  <si>
    <r>
      <t xml:space="preserve">D5700(AA14) </t>
    </r>
    <r>
      <rPr>
        <b/>
        <sz val="10"/>
        <color theme="1"/>
        <rFont val="Arial"/>
        <family val="2"/>
      </rPr>
      <t>CPU_SBR_SPI_1V8:SPI_MOSI</t>
    </r>
    <r>
      <rPr>
        <sz val="10"/>
        <rFont val="Arial"/>
      </rPr>
      <t xml:space="preserve">,D6283(6) </t>
    </r>
    <r>
      <rPr>
        <b/>
        <sz val="10"/>
        <color theme="1"/>
        <rFont val="Arial"/>
        <family val="2"/>
      </rPr>
      <t>z38.CPU_SBR_SPI:SPI_MOSI</t>
    </r>
    <r>
      <rPr>
        <sz val="10"/>
        <rFont val="Arial"/>
      </rPr>
      <t>,R168(1) z38.z39.z40.SIGN00166,D100=</t>
    </r>
    <r>
      <rPr>
        <b/>
        <sz val="10"/>
        <color rgb="FFC00000"/>
        <rFont val="Arial"/>
        <family val="2"/>
      </rPr>
      <t>STA710</t>
    </r>
    <r>
      <rPr>
        <sz val="10"/>
        <rFont val="Arial"/>
      </rPr>
      <t>(</t>
    </r>
    <r>
      <rPr>
        <b/>
        <sz val="10"/>
        <color rgb="FFC00000"/>
        <rFont val="Arial"/>
        <family val="2"/>
      </rPr>
      <t>SPI_MOSI</t>
    </r>
    <r>
      <rPr>
        <sz val="10"/>
        <rFont val="Arial"/>
      </rPr>
      <t xml:space="preserve">) ENDPNT,D6283(6) </t>
    </r>
    <r>
      <rPr>
        <b/>
        <sz val="10"/>
        <color theme="1"/>
        <rFont val="Arial"/>
        <family val="2"/>
      </rPr>
      <t>z38.CPU_SBR_SPI:SPI_MOSI{#2}</t>
    </r>
    <r>
      <rPr>
        <sz val="10"/>
        <rFont val="Arial"/>
      </rPr>
      <t>,R268(1) z38.z39.z41.SIGN00155,D200=</t>
    </r>
    <r>
      <rPr>
        <b/>
        <sz val="10"/>
        <color rgb="FFC00000"/>
        <rFont val="Arial"/>
        <family val="2"/>
      </rPr>
      <t>STA710</t>
    </r>
    <r>
      <rPr>
        <sz val="10"/>
        <rFont val="Arial"/>
      </rPr>
      <t>(</t>
    </r>
    <r>
      <rPr>
        <b/>
        <sz val="10"/>
        <color rgb="FFC00000"/>
        <rFont val="Arial"/>
        <family val="2"/>
      </rPr>
      <t>SPI_MOSI</t>
    </r>
    <r>
      <rPr>
        <sz val="10"/>
        <rFont val="Arial"/>
      </rPr>
      <t>) ENDPNT</t>
    </r>
  </si>
  <si>
    <r>
      <t xml:space="preserve">D5700(AA16) </t>
    </r>
    <r>
      <rPr>
        <b/>
        <sz val="10"/>
        <color theme="1"/>
        <rFont val="Arial"/>
        <family val="2"/>
      </rPr>
      <t>CPU_SBR_SPI_1V8:SPI_CLK</t>
    </r>
    <r>
      <rPr>
        <sz val="10"/>
        <rFont val="Arial"/>
      </rPr>
      <t xml:space="preserve">,D6284(8) </t>
    </r>
    <r>
      <rPr>
        <b/>
        <sz val="10"/>
        <color theme="1"/>
        <rFont val="Arial"/>
        <family val="2"/>
      </rPr>
      <t>z38.CPU_SBR_SPI:SPI_CLK</t>
    </r>
    <r>
      <rPr>
        <sz val="10"/>
        <rFont val="Arial"/>
      </rPr>
      <t>,R167(1) z38.z39.z40.SIGN00165,D100=</t>
    </r>
    <r>
      <rPr>
        <b/>
        <sz val="10"/>
        <color rgb="FFC00000"/>
        <rFont val="Arial"/>
        <family val="2"/>
      </rPr>
      <t>STA710</t>
    </r>
    <r>
      <rPr>
        <sz val="10"/>
        <rFont val="Arial"/>
      </rPr>
      <t>(</t>
    </r>
    <r>
      <rPr>
        <b/>
        <sz val="10"/>
        <color rgb="FFC00000"/>
        <rFont val="Arial"/>
        <family val="2"/>
      </rPr>
      <t>SPI_CLK</t>
    </r>
    <r>
      <rPr>
        <sz val="10"/>
        <rFont val="Arial"/>
      </rPr>
      <t xml:space="preserve">) ENDPNT,D6284(8) </t>
    </r>
    <r>
      <rPr>
        <b/>
        <sz val="10"/>
        <color theme="1"/>
        <rFont val="Arial"/>
        <family val="2"/>
      </rPr>
      <t>z38.CPU_SBR_SPI:SPI_CLK{#2}</t>
    </r>
    <r>
      <rPr>
        <sz val="10"/>
        <rFont val="Arial"/>
      </rPr>
      <t>,R267(1) z38.z39.z41.SIGN00154,D200=</t>
    </r>
    <r>
      <rPr>
        <b/>
        <sz val="10"/>
        <color rgb="FFC00000"/>
        <rFont val="Arial"/>
        <family val="2"/>
      </rPr>
      <t>STA710</t>
    </r>
    <r>
      <rPr>
        <sz val="10"/>
        <rFont val="Arial"/>
      </rPr>
      <t>(</t>
    </r>
    <r>
      <rPr>
        <b/>
        <sz val="10"/>
        <color rgb="FFC00000"/>
        <rFont val="Arial"/>
        <family val="2"/>
      </rPr>
      <t>SPI_CLK</t>
    </r>
    <r>
      <rPr>
        <sz val="10"/>
        <rFont val="Arial"/>
      </rPr>
      <t>) ENDPNT</t>
    </r>
  </si>
  <si>
    <r>
      <t xml:space="preserve">D5700(AB15) </t>
    </r>
    <r>
      <rPr>
        <b/>
        <sz val="10"/>
        <color theme="1"/>
        <rFont val="Arial"/>
        <family val="2"/>
      </rPr>
      <t>CPU_SBR_STA710_1_SPI_CS_1V8:SPI_CS_B</t>
    </r>
    <r>
      <rPr>
        <sz val="10"/>
        <rFont val="Arial"/>
      </rPr>
      <t xml:space="preserve">,D6283(8) </t>
    </r>
    <r>
      <rPr>
        <b/>
        <sz val="10"/>
        <color theme="1"/>
        <rFont val="Arial"/>
        <family val="2"/>
      </rPr>
      <t>z38.CPU_SBR_SPI:%SPI_CS1%</t>
    </r>
    <r>
      <rPr>
        <sz val="10"/>
        <rFont val="Arial"/>
      </rPr>
      <t>,R170(1) z38.z39.z40.SIGN00168,D100=</t>
    </r>
    <r>
      <rPr>
        <b/>
        <sz val="10"/>
        <color rgb="FFC00000"/>
        <rFont val="Arial"/>
        <family val="2"/>
      </rPr>
      <t>STA710</t>
    </r>
    <r>
      <rPr>
        <sz val="10"/>
        <rFont val="Arial"/>
      </rPr>
      <t>(</t>
    </r>
    <r>
      <rPr>
        <b/>
        <sz val="10"/>
        <color rgb="FFC00000"/>
        <rFont val="Arial"/>
        <family val="2"/>
      </rPr>
      <t>SPI_CS</t>
    </r>
    <r>
      <rPr>
        <sz val="10"/>
        <rFont val="Arial"/>
      </rPr>
      <t>) ENDPNT</t>
    </r>
  </si>
  <si>
    <r>
      <t>z38.CPU_SBR_SPI:%SPI_CS1%</t>
    </r>
    <r>
      <rPr>
        <b/>
        <sz val="10"/>
        <color theme="1"/>
        <rFont val="Arial"/>
        <family val="2"/>
      </rPr>
      <t xml:space="preserve"> R166 PWR:U33S_CPUPERI</t>
    </r>
  </si>
  <si>
    <r>
      <t xml:space="preserve">D5700(AJ22) </t>
    </r>
    <r>
      <rPr>
        <b/>
        <sz val="10"/>
        <color theme="1"/>
        <rFont val="Arial"/>
        <family val="2"/>
      </rPr>
      <t>CPU_SBR_STA710_2_SPI_CS_1V8:SPI_CS_B</t>
    </r>
    <r>
      <rPr>
        <sz val="10"/>
        <rFont val="Arial"/>
      </rPr>
      <t xml:space="preserve">,D6283(9) </t>
    </r>
    <r>
      <rPr>
        <b/>
        <sz val="10"/>
        <color theme="1"/>
        <rFont val="Arial"/>
        <family val="2"/>
      </rPr>
      <t>z38.CPU_SBR_SPI:%SPI_CS2%</t>
    </r>
    <r>
      <rPr>
        <sz val="10"/>
        <rFont val="Arial"/>
      </rPr>
      <t>,R270(1) z38.z39.z41.SIGN00157,D200=</t>
    </r>
    <r>
      <rPr>
        <b/>
        <sz val="10"/>
        <color rgb="FFC00000"/>
        <rFont val="Arial"/>
        <family val="2"/>
      </rPr>
      <t>STA710</t>
    </r>
    <r>
      <rPr>
        <sz val="10"/>
        <rFont val="Arial"/>
      </rPr>
      <t>(</t>
    </r>
    <r>
      <rPr>
        <b/>
        <sz val="10"/>
        <color rgb="FFC00000"/>
        <rFont val="Arial"/>
        <family val="2"/>
      </rPr>
      <t>SPI_CS</t>
    </r>
    <r>
      <rPr>
        <sz val="10"/>
        <rFont val="Arial"/>
      </rPr>
      <t>) ENDPNT</t>
    </r>
  </si>
  <si>
    <r>
      <t>z38.CPU_SBR_SPI:%SPI_CS2%</t>
    </r>
    <r>
      <rPr>
        <b/>
        <sz val="10"/>
        <color theme="1"/>
        <rFont val="Arial"/>
        <family val="2"/>
      </rPr>
      <t xml:space="preserve"> R266 PWR:U33S_CPUPERI</t>
    </r>
  </si>
  <si>
    <r>
      <t xml:space="preserve">D5700(AG22) </t>
    </r>
    <r>
      <rPr>
        <b/>
        <sz val="10"/>
        <color theme="1"/>
        <rFont val="Arial"/>
        <family val="2"/>
      </rPr>
      <t>SCC_CPU_CTRL_1V8:CPU_GSS_RUN</t>
    </r>
    <r>
      <rPr>
        <sz val="10"/>
        <rFont val="Arial"/>
      </rPr>
      <t xml:space="preserve">,D8633(5) </t>
    </r>
    <r>
      <rPr>
        <b/>
        <sz val="10"/>
        <color theme="1"/>
        <rFont val="Arial"/>
        <family val="2"/>
      </rPr>
      <t>z34.SCC_CPU_CTRL_3V3:CPU_GSS_RUN</t>
    </r>
    <r>
      <rPr>
        <sz val="10"/>
        <rFont val="Arial"/>
      </rPr>
      <t>,D8500=</t>
    </r>
    <r>
      <rPr>
        <b/>
        <sz val="10"/>
        <color rgb="FFC00000"/>
        <rFont val="Arial"/>
        <family val="2"/>
      </rPr>
      <t>SAK-TC377TP-96F300S</t>
    </r>
    <r>
      <rPr>
        <sz val="10"/>
        <rFont val="Arial"/>
      </rPr>
      <t>(</t>
    </r>
    <r>
      <rPr>
        <b/>
        <sz val="10"/>
        <color rgb="FFC00000"/>
        <rFont val="Arial"/>
        <family val="2"/>
      </rPr>
      <t>M17_P22.9</t>
    </r>
    <r>
      <rPr>
        <sz val="10"/>
        <rFont val="Arial"/>
      </rPr>
      <t>) ENDPNT</t>
    </r>
  </si>
  <si>
    <r>
      <t xml:space="preserve">D5700(AC34) </t>
    </r>
    <r>
      <rPr>
        <b/>
        <sz val="10"/>
        <color theme="1"/>
        <rFont val="Arial"/>
        <family val="2"/>
      </rPr>
      <t>CPU_INC_SPI_1V8:SPI_M_MOSI</t>
    </r>
    <r>
      <rPr>
        <sz val="10"/>
        <rFont val="Arial"/>
      </rPr>
      <t xml:space="preserve">,D8630(5) </t>
    </r>
    <r>
      <rPr>
        <b/>
        <sz val="10"/>
        <color theme="1"/>
        <rFont val="Arial"/>
        <family val="2"/>
      </rPr>
      <t>z34.CPU_INC_SPI_3V3:SPI_M_MOSI</t>
    </r>
    <r>
      <rPr>
        <sz val="10"/>
        <rFont val="Arial"/>
      </rPr>
      <t>,D8500=</t>
    </r>
    <r>
      <rPr>
        <b/>
        <sz val="10"/>
        <color rgb="FFC00000"/>
        <rFont val="Arial"/>
        <family val="2"/>
      </rPr>
      <t>SAK-TC377TP-96F300S</t>
    </r>
    <r>
      <rPr>
        <sz val="10"/>
        <rFont val="Arial"/>
      </rPr>
      <t>(</t>
    </r>
    <r>
      <rPr>
        <b/>
        <sz val="10"/>
        <color rgb="FFC00000"/>
        <rFont val="Arial"/>
        <family val="2"/>
      </rPr>
      <t>D19_P20.12</t>
    </r>
    <r>
      <rPr>
        <sz val="10"/>
        <rFont val="Arial"/>
      </rPr>
      <t>) ENDPNT,EP8638=MP(1) ENDPNT</t>
    </r>
  </si>
  <si>
    <r>
      <t xml:space="preserve">D5700(AD35) </t>
    </r>
    <r>
      <rPr>
        <b/>
        <sz val="10"/>
        <color theme="1"/>
        <rFont val="Arial"/>
        <family val="2"/>
      </rPr>
      <t>CPU_INC_SPI_1V8:SPI_M_CS_B</t>
    </r>
    <r>
      <rPr>
        <sz val="10"/>
        <rFont val="Arial"/>
      </rPr>
      <t xml:space="preserve">,D8630(6) </t>
    </r>
    <r>
      <rPr>
        <b/>
        <sz val="10"/>
        <color theme="1"/>
        <rFont val="Arial"/>
        <family val="2"/>
      </rPr>
      <t>z34.CPU_INC_SPI_3V3:SPI_M_CS_B</t>
    </r>
    <r>
      <rPr>
        <sz val="10"/>
        <rFont val="Arial"/>
      </rPr>
      <t>,D8500=</t>
    </r>
    <r>
      <rPr>
        <b/>
        <sz val="10"/>
        <color rgb="FFC00000"/>
        <rFont val="Arial"/>
        <family val="2"/>
      </rPr>
      <t>SAK-TC377TP-96F300S</t>
    </r>
    <r>
      <rPr>
        <sz val="10"/>
        <rFont val="Arial"/>
      </rPr>
      <t>(</t>
    </r>
    <r>
      <rPr>
        <b/>
        <sz val="10"/>
        <color rgb="FFC00000"/>
        <rFont val="Arial"/>
        <family val="2"/>
      </rPr>
      <t>D20_P20.13</t>
    </r>
    <r>
      <rPr>
        <sz val="10"/>
        <rFont val="Arial"/>
      </rPr>
      <t>) ENDPNT,EP8639=MP(1) ENDPNT</t>
    </r>
  </si>
  <si>
    <r>
      <t xml:space="preserve">D5700(M31) </t>
    </r>
    <r>
      <rPr>
        <b/>
        <sz val="10"/>
        <color theme="1"/>
        <rFont val="Arial"/>
        <family val="2"/>
      </rPr>
      <t>SCC_CPU_CTRL_1V8:CPU_APP_RUN</t>
    </r>
    <r>
      <rPr>
        <sz val="10"/>
        <rFont val="Arial"/>
      </rPr>
      <t xml:space="preserve">,D8633(4) </t>
    </r>
    <r>
      <rPr>
        <b/>
        <sz val="10"/>
        <color theme="1"/>
        <rFont val="Arial"/>
        <family val="2"/>
      </rPr>
      <t>z34.SCC_CPU_CTRL_3V3:CPU_APP_RUN</t>
    </r>
    <r>
      <rPr>
        <sz val="10"/>
        <rFont val="Arial"/>
      </rPr>
      <t>,D8500=</t>
    </r>
    <r>
      <rPr>
        <b/>
        <sz val="10"/>
        <color rgb="FFC00000"/>
        <rFont val="Arial"/>
        <family val="2"/>
      </rPr>
      <t>SAK-TC377TP-96F300S</t>
    </r>
    <r>
      <rPr>
        <sz val="10"/>
        <rFont val="Arial"/>
      </rPr>
      <t>(</t>
    </r>
    <r>
      <rPr>
        <b/>
        <sz val="10"/>
        <color rgb="FFC00000"/>
        <rFont val="Arial"/>
        <family val="2"/>
      </rPr>
      <t>E19_P20.10</t>
    </r>
    <r>
      <rPr>
        <sz val="10"/>
        <rFont val="Arial"/>
      </rPr>
      <t>) ENDPNT</t>
    </r>
  </si>
  <si>
    <r>
      <t xml:space="preserve">D5700(N32) </t>
    </r>
    <r>
      <rPr>
        <b/>
        <sz val="10"/>
        <color theme="1"/>
        <rFont val="Arial"/>
        <family val="2"/>
      </rPr>
      <t>CPU_GNSS_CTRL_1V8:RST</t>
    </r>
    <r>
      <rPr>
        <sz val="10"/>
        <rFont val="Arial"/>
      </rPr>
      <t xml:space="preserve">,MP7001=MP(1) ENDPNT,V7000(3) </t>
    </r>
    <r>
      <rPr>
        <b/>
        <sz val="10"/>
        <color theme="1"/>
        <rFont val="Arial"/>
        <family val="2"/>
      </rPr>
      <t>z03.GNSS_RST_B</t>
    </r>
    <r>
      <rPr>
        <sz val="10"/>
        <rFont val="Arial"/>
      </rPr>
      <t>,D7051=</t>
    </r>
    <r>
      <rPr>
        <b/>
        <sz val="10"/>
        <color rgb="FFC00000"/>
        <rFont val="Arial"/>
        <family val="2"/>
      </rPr>
      <t>UBX-M9140-KA-C1000A</t>
    </r>
    <r>
      <rPr>
        <sz val="10"/>
        <rFont val="Arial"/>
      </rPr>
      <t>(</t>
    </r>
    <r>
      <rPr>
        <b/>
        <sz val="10"/>
        <color rgb="FFC00000"/>
        <rFont val="Arial"/>
        <family val="2"/>
      </rPr>
      <t>RESET_N</t>
    </r>
    <r>
      <rPr>
        <sz val="10"/>
        <rFont val="Arial"/>
      </rPr>
      <t>) ENDPNT,MP7057=MP(1) ENDPNT,X7050=</t>
    </r>
    <r>
      <rPr>
        <b/>
        <sz val="10"/>
        <color rgb="FFC00000"/>
        <rFont val="Arial"/>
        <family val="2"/>
      </rPr>
      <t>LSS-110-02-F-DV-A-K</t>
    </r>
    <r>
      <rPr>
        <sz val="10"/>
        <rFont val="Arial"/>
      </rPr>
      <t>(</t>
    </r>
    <r>
      <rPr>
        <b/>
        <sz val="10"/>
        <color rgb="FFC00000"/>
        <rFont val="Arial"/>
        <family val="2"/>
      </rPr>
      <t>2</t>
    </r>
    <r>
      <rPr>
        <sz val="10"/>
        <rFont val="Arial"/>
      </rPr>
      <t>) ENDPNT</t>
    </r>
  </si>
  <si>
    <r>
      <t xml:space="preserve">D5700(N30) </t>
    </r>
    <r>
      <rPr>
        <b/>
        <sz val="10"/>
        <color theme="1"/>
        <rFont val="Arial"/>
        <family val="2"/>
      </rPr>
      <t>CPU_GNSS_CTRL_1V8:1PPS</t>
    </r>
    <r>
      <rPr>
        <sz val="10"/>
        <rFont val="Arial"/>
      </rPr>
      <t xml:space="preserve">,R7004(2) z03.SIGN001262,D7000(9) </t>
    </r>
    <r>
      <rPr>
        <b/>
        <sz val="10"/>
        <color theme="1"/>
        <rFont val="Arial"/>
        <family val="2"/>
      </rPr>
      <t>SCC_GNSS_CTRL_3V3:1PPS</t>
    </r>
    <r>
      <rPr>
        <sz val="10"/>
        <rFont val="Arial"/>
      </rPr>
      <t>,D8500=</t>
    </r>
    <r>
      <rPr>
        <b/>
        <sz val="10"/>
        <color rgb="FFC00000"/>
        <rFont val="Arial"/>
        <family val="2"/>
      </rPr>
      <t>SAK-TC377TP-96F300S</t>
    </r>
    <r>
      <rPr>
        <sz val="10"/>
        <rFont val="Arial"/>
      </rPr>
      <t>(</t>
    </r>
    <r>
      <rPr>
        <b/>
        <sz val="10"/>
        <color rgb="FFC00000"/>
        <rFont val="Arial"/>
        <family val="2"/>
      </rPr>
      <t>K4_P00.8</t>
    </r>
    <r>
      <rPr>
        <sz val="10"/>
        <rFont val="Arial"/>
      </rPr>
      <t>) ENDPNT,MP7058=MP(1) ENDPNT,X7050=</t>
    </r>
    <r>
      <rPr>
        <b/>
        <sz val="10"/>
        <color rgb="FFC00000"/>
        <rFont val="Arial"/>
        <family val="2"/>
      </rPr>
      <t>LSS-110-02-F-DV-A-K</t>
    </r>
    <r>
      <rPr>
        <sz val="10"/>
        <rFont val="Arial"/>
      </rPr>
      <t>(</t>
    </r>
    <r>
      <rPr>
        <b/>
        <sz val="10"/>
        <color rgb="FFC00000"/>
        <rFont val="Arial"/>
        <family val="2"/>
      </rPr>
      <t>14</t>
    </r>
    <r>
      <rPr>
        <sz val="10"/>
        <rFont val="Arial"/>
      </rPr>
      <t>) ENDPNT,R7000(2) z03.SIGN001240,D7051=</t>
    </r>
    <r>
      <rPr>
        <b/>
        <sz val="10"/>
        <color rgb="FFC00000"/>
        <rFont val="Arial"/>
        <family val="2"/>
      </rPr>
      <t>UBX-M9140-KA-C1000A</t>
    </r>
    <r>
      <rPr>
        <sz val="10"/>
        <rFont val="Arial"/>
      </rPr>
      <t>(</t>
    </r>
    <r>
      <rPr>
        <b/>
        <sz val="10"/>
        <color rgb="FFC00000"/>
        <rFont val="Arial"/>
        <family val="2"/>
      </rPr>
      <t>PIO6</t>
    </r>
    <r>
      <rPr>
        <sz val="10"/>
        <rFont val="Arial"/>
      </rPr>
      <t xml:space="preserve">) ENDPNT,R7051(1) </t>
    </r>
    <r>
      <rPr>
        <b/>
        <sz val="10"/>
        <color theme="1"/>
        <rFont val="Arial"/>
        <family val="2"/>
      </rPr>
      <t>z03.CPU_GNSS_CTRL_3V3:DNL_EN</t>
    </r>
    <r>
      <rPr>
        <sz val="10"/>
        <rFont val="Arial"/>
      </rPr>
      <t xml:space="preserve">,V7001(1) </t>
    </r>
    <r>
      <rPr>
        <b/>
        <sz val="10"/>
        <color theme="1"/>
        <rFont val="Arial"/>
        <family val="2"/>
      </rPr>
      <t>CPU_GNSS_CTRL_1V8:DNL_EN</t>
    </r>
    <r>
      <rPr>
        <sz val="10"/>
        <rFont val="Arial"/>
      </rPr>
      <t>,D5700=</t>
    </r>
    <r>
      <rPr>
        <b/>
        <sz val="10"/>
        <color rgb="FFC00000"/>
        <rFont val="Arial"/>
        <family val="2"/>
      </rPr>
      <t>SA8155P_SIP_V2.1</t>
    </r>
    <r>
      <rPr>
        <sz val="10"/>
        <rFont val="Arial"/>
      </rPr>
      <t>(</t>
    </r>
    <r>
      <rPr>
        <b/>
        <sz val="10"/>
        <color rgb="FFC00000"/>
        <rFont val="Arial"/>
        <family val="2"/>
      </rPr>
      <t>P31_GPIO_108</t>
    </r>
    <r>
      <rPr>
        <sz val="10"/>
        <rFont val="Arial"/>
      </rPr>
      <t xml:space="preserve">) ENDPNT,MP7002=MP(1) ENDPNT,D7000(9) </t>
    </r>
    <r>
      <rPr>
        <b/>
        <sz val="10"/>
        <color theme="1"/>
        <rFont val="Arial"/>
        <family val="2"/>
      </rPr>
      <t>SCC_GNSS_CTRL_3V3:1PPS{#2}</t>
    </r>
    <r>
      <rPr>
        <sz val="10"/>
        <rFont val="Arial"/>
      </rPr>
      <t>,R7067(1) z03.SIGN001245,D7051=</t>
    </r>
    <r>
      <rPr>
        <b/>
        <sz val="10"/>
        <color rgb="FFC00000"/>
        <rFont val="Arial"/>
        <family val="2"/>
      </rPr>
      <t>UBX-M9140-KA-C1000A</t>
    </r>
    <r>
      <rPr>
        <sz val="10"/>
        <rFont val="Arial"/>
      </rPr>
      <t>(</t>
    </r>
    <r>
      <rPr>
        <b/>
        <sz val="10"/>
        <color rgb="FFC00000"/>
        <rFont val="Arial"/>
        <family val="2"/>
      </rPr>
      <t>PIO5</t>
    </r>
    <r>
      <rPr>
        <sz val="10"/>
        <rFont val="Arial"/>
      </rPr>
      <t>) ENDPNT</t>
    </r>
  </si>
  <si>
    <r>
      <t xml:space="preserve">D5700(P31) </t>
    </r>
    <r>
      <rPr>
        <b/>
        <sz val="10"/>
        <color theme="1"/>
        <rFont val="Arial"/>
        <family val="2"/>
      </rPr>
      <t>CPU_GNSS_CTRL_1V8:DNL_EN</t>
    </r>
    <r>
      <rPr>
        <sz val="10"/>
        <rFont val="Arial"/>
      </rPr>
      <t xml:space="preserve">,MP7002=MP(1) ENDPNT,V7001(3) </t>
    </r>
    <r>
      <rPr>
        <b/>
        <sz val="10"/>
        <color theme="1"/>
        <rFont val="Arial"/>
        <family val="2"/>
      </rPr>
      <t>z03.CPU_GNSS_CTRL_3V3:DNL_EN</t>
    </r>
    <r>
      <rPr>
        <sz val="10"/>
        <rFont val="Arial"/>
      </rPr>
      <t>,R7051(2) z03.SIGN001240,D7051=</t>
    </r>
    <r>
      <rPr>
        <b/>
        <sz val="10"/>
        <color rgb="FFC00000"/>
        <rFont val="Arial"/>
        <family val="2"/>
      </rPr>
      <t>UBX-M9140-KA-C1000A</t>
    </r>
    <r>
      <rPr>
        <sz val="10"/>
        <rFont val="Arial"/>
      </rPr>
      <t>(</t>
    </r>
    <r>
      <rPr>
        <b/>
        <sz val="10"/>
        <color rgb="FFC00000"/>
        <rFont val="Arial"/>
        <family val="2"/>
      </rPr>
      <t>PIO6</t>
    </r>
    <r>
      <rPr>
        <sz val="10"/>
        <rFont val="Arial"/>
      </rPr>
      <t xml:space="preserve">) ENDPNT,R7000(1) </t>
    </r>
    <r>
      <rPr>
        <b/>
        <sz val="10"/>
        <color theme="1"/>
        <rFont val="Arial"/>
        <family val="2"/>
      </rPr>
      <t>SCC_GNSS_CTRL_3V3:1PPS</t>
    </r>
    <r>
      <rPr>
        <sz val="10"/>
        <rFont val="Arial"/>
      </rPr>
      <t>,D8500=</t>
    </r>
    <r>
      <rPr>
        <b/>
        <sz val="10"/>
        <color rgb="FFC00000"/>
        <rFont val="Arial"/>
        <family val="2"/>
      </rPr>
      <t>SAK-TC377TP-96F300S</t>
    </r>
    <r>
      <rPr>
        <sz val="10"/>
        <rFont val="Arial"/>
      </rPr>
      <t>(</t>
    </r>
    <r>
      <rPr>
        <b/>
        <sz val="10"/>
        <color rgb="FFC00000"/>
        <rFont val="Arial"/>
        <family val="2"/>
      </rPr>
      <t>K4_P00.8</t>
    </r>
    <r>
      <rPr>
        <sz val="10"/>
        <rFont val="Arial"/>
      </rPr>
      <t>) ENDPNT,MP7058=MP(1) ENDPNT,X7050=</t>
    </r>
    <r>
      <rPr>
        <b/>
        <sz val="10"/>
        <color rgb="FFC00000"/>
        <rFont val="Arial"/>
        <family val="2"/>
      </rPr>
      <t>LSS-110-02-F-DV-A-K</t>
    </r>
    <r>
      <rPr>
        <sz val="10"/>
        <rFont val="Arial"/>
      </rPr>
      <t>(</t>
    </r>
    <r>
      <rPr>
        <b/>
        <sz val="10"/>
        <color rgb="FFC00000"/>
        <rFont val="Arial"/>
        <family val="2"/>
      </rPr>
      <t>14</t>
    </r>
    <r>
      <rPr>
        <sz val="10"/>
        <rFont val="Arial"/>
      </rPr>
      <t xml:space="preserve">) ENDPNT,D7000(12) z03.SIGN001262,R7004(1) </t>
    </r>
    <r>
      <rPr>
        <b/>
        <sz val="10"/>
        <color theme="1"/>
        <rFont val="Arial"/>
        <family val="2"/>
      </rPr>
      <t>CPU_GNSS_CTRL_1V8:1PPS</t>
    </r>
    <r>
      <rPr>
        <sz val="10"/>
        <rFont val="Arial"/>
      </rPr>
      <t>,D5700=</t>
    </r>
    <r>
      <rPr>
        <b/>
        <sz val="10"/>
        <color rgb="FFC00000"/>
        <rFont val="Arial"/>
        <family val="2"/>
      </rPr>
      <t>SA8155P_SIP_V2.1</t>
    </r>
    <r>
      <rPr>
        <sz val="10"/>
        <rFont val="Arial"/>
      </rPr>
      <t>(</t>
    </r>
    <r>
      <rPr>
        <b/>
        <sz val="10"/>
        <color rgb="FFC00000"/>
        <rFont val="Arial"/>
        <family val="2"/>
      </rPr>
      <t>N30_GPIO_107</t>
    </r>
    <r>
      <rPr>
        <sz val="10"/>
        <rFont val="Arial"/>
      </rPr>
      <t xml:space="preserve">) ENDPNT,R7000(1) </t>
    </r>
    <r>
      <rPr>
        <b/>
        <sz val="10"/>
        <color theme="1"/>
        <rFont val="Arial"/>
        <family val="2"/>
      </rPr>
      <t>SCC_GNSS_CTRL_3V3:1PPS{#2}</t>
    </r>
    <r>
      <rPr>
        <sz val="10"/>
        <rFont val="Arial"/>
      </rPr>
      <t>,R7067(1) z03.SIGN001245,D7051=</t>
    </r>
    <r>
      <rPr>
        <b/>
        <sz val="10"/>
        <color rgb="FFC00000"/>
        <rFont val="Arial"/>
        <family val="2"/>
      </rPr>
      <t>UBX-M9140-KA-C1000A</t>
    </r>
    <r>
      <rPr>
        <sz val="10"/>
        <rFont val="Arial"/>
      </rPr>
      <t>(</t>
    </r>
    <r>
      <rPr>
        <b/>
        <sz val="10"/>
        <color rgb="FFC00000"/>
        <rFont val="Arial"/>
        <family val="2"/>
      </rPr>
      <t>PIO5</t>
    </r>
    <r>
      <rPr>
        <sz val="10"/>
        <rFont val="Arial"/>
      </rPr>
      <t>) ENDPNT</t>
    </r>
  </si>
  <si>
    <r>
      <t>SCC_AMP_CTRL_3V3:HW_MUTE_B</t>
    </r>
    <r>
      <rPr>
        <b/>
        <sz val="10"/>
        <color theme="1"/>
        <rFont val="Arial"/>
        <family val="2"/>
      </rPr>
      <t xml:space="preserve"> R8651 PWR:U33S_PERI</t>
    </r>
    <r>
      <rPr>
        <sz val="10"/>
        <rFont val="Arial"/>
      </rPr>
      <t>,</t>
    </r>
    <r>
      <rPr>
        <sz val="8"/>
        <color theme="1"/>
        <rFont val="Arial"/>
        <family val="2"/>
      </rPr>
      <t>z43.z44.SIGN00170</t>
    </r>
    <r>
      <rPr>
        <b/>
        <sz val="10"/>
        <color theme="1"/>
        <rFont val="Arial"/>
        <family val="2"/>
      </rPr>
      <t xml:space="preserve"> C1605 GND</t>
    </r>
    <r>
      <rPr>
        <sz val="10"/>
        <rFont val="Arial"/>
      </rPr>
      <t>,</t>
    </r>
    <r>
      <rPr>
        <sz val="8"/>
        <color theme="1"/>
        <rFont val="Arial"/>
        <family val="2"/>
      </rPr>
      <t>z59.SIGN445</t>
    </r>
    <r>
      <rPr>
        <b/>
        <sz val="10"/>
        <color theme="1"/>
        <rFont val="Arial"/>
        <family val="2"/>
      </rPr>
      <t xml:space="preserve"> C2901 GND</t>
    </r>
    <r>
      <rPr>
        <sz val="10"/>
        <rFont val="Arial"/>
      </rPr>
      <t>,</t>
    </r>
    <r>
      <rPr>
        <sz val="8"/>
        <color theme="1"/>
        <rFont val="Arial"/>
        <family val="2"/>
      </rPr>
      <t>SCC_EXT_IO_3V3:AMP_SW_ON</t>
    </r>
    <r>
      <rPr>
        <b/>
        <sz val="10"/>
        <color theme="1"/>
        <rFont val="Arial"/>
        <family val="2"/>
      </rPr>
      <t xml:space="preserve"> R2907 GND</t>
    </r>
  </si>
  <si>
    <r>
      <t xml:space="preserve">D5700(AT33) </t>
    </r>
    <r>
      <rPr>
        <b/>
        <sz val="10"/>
        <color theme="1"/>
        <rFont val="Arial"/>
        <family val="2"/>
      </rPr>
      <t>CPU_ETH_RGMII_1V8:TX_CTL</t>
    </r>
    <r>
      <rPr>
        <sz val="10"/>
        <rFont val="Arial"/>
      </rPr>
      <t xml:space="preserve">,R8317(1) </t>
    </r>
    <r>
      <rPr>
        <b/>
        <sz val="10"/>
        <color theme="1"/>
        <rFont val="Arial"/>
        <family val="2"/>
      </rPr>
      <t>z53.CFG_PORT567:P567_SEL1</t>
    </r>
    <r>
      <rPr>
        <sz val="10"/>
        <rFont val="Arial"/>
      </rPr>
      <t>,D8302=</t>
    </r>
    <r>
      <rPr>
        <b/>
        <sz val="10"/>
        <color rgb="FFC00000"/>
        <rFont val="Arial"/>
        <family val="2"/>
      </rPr>
      <t>88Q5054</t>
    </r>
    <r>
      <rPr>
        <sz val="10"/>
        <rFont val="Arial"/>
      </rPr>
      <t>(</t>
    </r>
    <r>
      <rPr>
        <b/>
        <sz val="10"/>
        <color rgb="FFC00000"/>
        <rFont val="Arial"/>
        <family val="2"/>
      </rPr>
      <t>R3_P567_OUTEN</t>
    </r>
    <r>
      <rPr>
        <sz val="10"/>
        <rFont val="Arial"/>
      </rPr>
      <t>) ENDPNT</t>
    </r>
  </si>
  <si>
    <r>
      <t>z53.CFG_PORT567:P567_SEL1</t>
    </r>
    <r>
      <rPr>
        <b/>
        <sz val="10"/>
        <color theme="1"/>
        <rFont val="Arial"/>
        <family val="2"/>
      </rPr>
      <t xml:space="preserve"> R8330 z53.P567_VDDO</t>
    </r>
  </si>
  <si>
    <r>
      <t xml:space="preserve">D5700(AR34) </t>
    </r>
    <r>
      <rPr>
        <b/>
        <sz val="10"/>
        <color theme="1"/>
        <rFont val="Arial"/>
        <family val="2"/>
      </rPr>
      <t>CPU_ETH_RGMII_1V8:TD1</t>
    </r>
    <r>
      <rPr>
        <sz val="10"/>
        <rFont val="Arial"/>
      </rPr>
      <t xml:space="preserve">,R8314(1) </t>
    </r>
    <r>
      <rPr>
        <b/>
        <sz val="10"/>
        <color theme="1"/>
        <rFont val="Arial"/>
        <family val="2"/>
      </rPr>
      <t>z53.CFG_PORT567:P567_SELn0</t>
    </r>
    <r>
      <rPr>
        <sz val="10"/>
        <rFont val="Arial"/>
      </rPr>
      <t>,D8302=</t>
    </r>
    <r>
      <rPr>
        <b/>
        <sz val="10"/>
        <color rgb="FFC00000"/>
        <rFont val="Arial"/>
        <family val="2"/>
      </rPr>
      <t>88Q5054</t>
    </r>
    <r>
      <rPr>
        <sz val="10"/>
        <rFont val="Arial"/>
      </rPr>
      <t>(</t>
    </r>
    <r>
      <rPr>
        <b/>
        <sz val="10"/>
        <color rgb="FFC00000"/>
        <rFont val="Arial"/>
        <family val="2"/>
      </rPr>
      <t>R2_P567_OUTD1</t>
    </r>
    <r>
      <rPr>
        <sz val="10"/>
        <rFont val="Arial"/>
      </rPr>
      <t>) ENDPNT</t>
    </r>
  </si>
  <si>
    <r>
      <t>z53.CFG_PORT567:P567_SELn0</t>
    </r>
    <r>
      <rPr>
        <b/>
        <sz val="10"/>
        <color theme="1"/>
        <rFont val="Arial"/>
        <family val="2"/>
      </rPr>
      <t xml:space="preserve"> R8331 GND</t>
    </r>
    <r>
      <rPr>
        <sz val="10"/>
        <rFont val="Arial"/>
      </rPr>
      <t>,</t>
    </r>
    <r>
      <rPr>
        <sz val="8"/>
        <color theme="1"/>
        <rFont val="Arial"/>
        <family val="2"/>
      </rPr>
      <t>z53.CFG_PORT567:P567_SELn0</t>
    </r>
    <r>
      <rPr>
        <b/>
        <sz val="10"/>
        <color theme="1"/>
        <rFont val="Arial"/>
        <family val="2"/>
      </rPr>
      <t xml:space="preserve"> R8335 z53.P567_VDDO</t>
    </r>
  </si>
  <si>
    <r>
      <t xml:space="preserve">D5700(AP35) </t>
    </r>
    <r>
      <rPr>
        <b/>
        <sz val="10"/>
        <color theme="1"/>
        <rFont val="Arial"/>
        <family val="2"/>
      </rPr>
      <t>z28.z33.D5700_AP35_CPU_ETH_RGMII_1V8_RX_CTL_P0</t>
    </r>
    <r>
      <rPr>
        <sz val="10"/>
        <rFont val="Arial"/>
      </rPr>
      <t xml:space="preserve">,R6007(1) </t>
    </r>
    <r>
      <rPr>
        <b/>
        <sz val="10"/>
        <color theme="1"/>
        <rFont val="Arial"/>
        <family val="2"/>
      </rPr>
      <t>CPU_ETH_RGMII_1V8:RX_CTL</t>
    </r>
    <r>
      <rPr>
        <sz val="10"/>
        <rFont val="Arial"/>
      </rPr>
      <t>,D8302=</t>
    </r>
    <r>
      <rPr>
        <b/>
        <sz val="10"/>
        <color rgb="FFC00000"/>
        <rFont val="Arial"/>
        <family val="2"/>
      </rPr>
      <t>88Q5054</t>
    </r>
    <r>
      <rPr>
        <sz val="10"/>
        <rFont val="Arial"/>
      </rPr>
      <t>(</t>
    </r>
    <r>
      <rPr>
        <b/>
        <sz val="10"/>
        <color rgb="FFC00000"/>
        <rFont val="Arial"/>
        <family val="2"/>
      </rPr>
      <t>R5_P567_INDV</t>
    </r>
    <r>
      <rPr>
        <sz val="10"/>
        <rFont val="Arial"/>
      </rPr>
      <t>) ENDPNT</t>
    </r>
  </si>
  <si>
    <r>
      <t xml:space="preserve">D5700(AR36) </t>
    </r>
    <r>
      <rPr>
        <b/>
        <sz val="10"/>
        <color theme="1"/>
        <rFont val="Arial"/>
        <family val="2"/>
      </rPr>
      <t>z28.z33.D5700_AR36_CPU_ETH_RGMII_1V8_RD0_P0</t>
    </r>
    <r>
      <rPr>
        <sz val="10"/>
        <rFont val="Arial"/>
      </rPr>
      <t xml:space="preserve">,R6008(1) </t>
    </r>
    <r>
      <rPr>
        <b/>
        <sz val="10"/>
        <color theme="1"/>
        <rFont val="Arial"/>
        <family val="2"/>
      </rPr>
      <t>CPU_ETH_RGMII_1V8:RD0</t>
    </r>
    <r>
      <rPr>
        <sz val="10"/>
        <rFont val="Arial"/>
      </rPr>
      <t>,D8302=</t>
    </r>
    <r>
      <rPr>
        <b/>
        <sz val="10"/>
        <color rgb="FFC00000"/>
        <rFont val="Arial"/>
        <family val="2"/>
      </rPr>
      <t>88Q5054</t>
    </r>
    <r>
      <rPr>
        <sz val="10"/>
        <rFont val="Arial"/>
      </rPr>
      <t>(</t>
    </r>
    <r>
      <rPr>
        <b/>
        <sz val="10"/>
        <color rgb="FFC00000"/>
        <rFont val="Arial"/>
        <family val="2"/>
      </rPr>
      <t>P5_P567_IND0</t>
    </r>
    <r>
      <rPr>
        <sz val="10"/>
        <rFont val="Arial"/>
      </rPr>
      <t>) ENDPNT</t>
    </r>
  </si>
  <si>
    <r>
      <t xml:space="preserve">D5700(G36) </t>
    </r>
    <r>
      <rPr>
        <b/>
        <sz val="10"/>
        <color theme="1"/>
        <rFont val="Arial"/>
        <family val="2"/>
      </rPr>
      <t>CPU_INC_SPI_1V8:SPI_S_REQ</t>
    </r>
    <r>
      <rPr>
        <sz val="10"/>
        <rFont val="Arial"/>
      </rPr>
      <t xml:space="preserve">,D8632(7) </t>
    </r>
    <r>
      <rPr>
        <b/>
        <sz val="10"/>
        <color theme="1"/>
        <rFont val="Arial"/>
        <family val="2"/>
      </rPr>
      <t>z34.CPU_INC_SPI_3V3:SPI_S_REQ</t>
    </r>
    <r>
      <rPr>
        <sz val="10"/>
        <rFont val="Arial"/>
      </rPr>
      <t>,D8500=</t>
    </r>
    <r>
      <rPr>
        <b/>
        <sz val="10"/>
        <color rgb="FFC00000"/>
        <rFont val="Arial"/>
        <family val="2"/>
      </rPr>
      <t>SAK-TC377TP-96F300S</t>
    </r>
    <r>
      <rPr>
        <sz val="10"/>
        <rFont val="Arial"/>
      </rPr>
      <t>(</t>
    </r>
    <r>
      <rPr>
        <b/>
        <sz val="10"/>
        <color rgb="FFC00000"/>
        <rFont val="Arial"/>
        <family val="2"/>
      </rPr>
      <t>A6_P10.3</t>
    </r>
    <r>
      <rPr>
        <sz val="10"/>
        <rFont val="Arial"/>
      </rPr>
      <t>) ENDPNT,MP8519=MP(1) ENDPNT</t>
    </r>
  </si>
  <si>
    <r>
      <t xml:space="preserve">D5700(G34) </t>
    </r>
    <r>
      <rPr>
        <b/>
        <sz val="10"/>
        <color theme="1"/>
        <rFont val="Arial"/>
        <family val="2"/>
      </rPr>
      <t>CPU_INC_SPI_1V8:SPI_M_REQ</t>
    </r>
    <r>
      <rPr>
        <sz val="10"/>
        <rFont val="Arial"/>
      </rPr>
      <t xml:space="preserve">,D8631(5) </t>
    </r>
    <r>
      <rPr>
        <b/>
        <sz val="10"/>
        <color theme="1"/>
        <rFont val="Arial"/>
        <family val="2"/>
      </rPr>
      <t>z34.CPU_INC_SPI_3V3:SPI_M_REQ</t>
    </r>
    <r>
      <rPr>
        <sz val="10"/>
        <rFont val="Arial"/>
      </rPr>
      <t>,D8500=</t>
    </r>
    <r>
      <rPr>
        <b/>
        <sz val="10"/>
        <color rgb="FFC00000"/>
        <rFont val="Arial"/>
        <family val="2"/>
      </rPr>
      <t>SAK-TC377TP-96F300S</t>
    </r>
    <r>
      <rPr>
        <sz val="10"/>
        <rFont val="Arial"/>
      </rPr>
      <t>(</t>
    </r>
    <r>
      <rPr>
        <b/>
        <sz val="10"/>
        <color rgb="FFC00000"/>
        <rFont val="Arial"/>
        <family val="2"/>
      </rPr>
      <t>F17_P20.6</t>
    </r>
    <r>
      <rPr>
        <sz val="10"/>
        <rFont val="Arial"/>
      </rPr>
      <t>) ENDPNT,EP8648=MP(1) ENDPNT</t>
    </r>
  </si>
  <si>
    <r>
      <t xml:space="preserve">D5700(H31) </t>
    </r>
    <r>
      <rPr>
        <b/>
        <sz val="10"/>
        <color theme="1"/>
        <rFont val="Arial"/>
        <family val="2"/>
      </rPr>
      <t>CPU_SBR_STA710_2_I2S_DATA_1V8:I2S_DATA0</t>
    </r>
    <r>
      <rPr>
        <sz val="10"/>
        <rFont val="Arial"/>
      </rPr>
      <t xml:space="preserve">,D6282(8) </t>
    </r>
    <r>
      <rPr>
        <b/>
        <sz val="10"/>
        <color theme="1"/>
        <rFont val="Arial"/>
        <family val="2"/>
      </rPr>
      <t>z38.CPU_SBR_I2S2:I2S_DATA0</t>
    </r>
    <r>
      <rPr>
        <sz val="10"/>
        <rFont val="Arial"/>
      </rPr>
      <t>,D662=</t>
    </r>
    <r>
      <rPr>
        <b/>
        <sz val="10"/>
        <color rgb="FFC00000"/>
        <rFont val="Arial"/>
        <family val="2"/>
      </rPr>
      <t>MAX9113/DS90LV028AQ</t>
    </r>
    <r>
      <rPr>
        <sz val="10"/>
        <rFont val="Arial"/>
      </rPr>
      <t>(</t>
    </r>
    <r>
      <rPr>
        <b/>
        <sz val="10"/>
        <color rgb="FFC00000"/>
        <rFont val="Arial"/>
        <family val="2"/>
      </rPr>
      <t>OUT1</t>
    </r>
    <r>
      <rPr>
        <sz val="10"/>
        <rFont val="Arial"/>
      </rPr>
      <t>) ENDPNT</t>
    </r>
  </si>
  <si>
    <r>
      <t xml:space="preserve">D5700(J32) </t>
    </r>
    <r>
      <rPr>
        <b/>
        <sz val="10"/>
        <color theme="1"/>
        <rFont val="Arial"/>
        <family val="2"/>
      </rPr>
      <t>CPU_SBR_STA710_2_I2S_DATA_1V8:I2S_DATA1</t>
    </r>
    <r>
      <rPr>
        <sz val="10"/>
        <rFont val="Arial"/>
      </rPr>
      <t xml:space="preserve">,D6282(9) </t>
    </r>
    <r>
      <rPr>
        <b/>
        <sz val="10"/>
        <color theme="1"/>
        <rFont val="Arial"/>
        <family val="2"/>
      </rPr>
      <t>z38.CPU_SBR_I2S2:I2S_DATA1</t>
    </r>
    <r>
      <rPr>
        <sz val="10"/>
        <rFont val="Arial"/>
      </rPr>
      <t>,D662=</t>
    </r>
    <r>
      <rPr>
        <b/>
        <sz val="10"/>
        <color rgb="FFC00000"/>
        <rFont val="Arial"/>
        <family val="2"/>
      </rPr>
      <t>MAX9113/DS90LV028AQ</t>
    </r>
    <r>
      <rPr>
        <sz val="10"/>
        <rFont val="Arial"/>
      </rPr>
      <t>(</t>
    </r>
    <r>
      <rPr>
        <b/>
        <sz val="10"/>
        <color rgb="FFC00000"/>
        <rFont val="Arial"/>
        <family val="2"/>
      </rPr>
      <t>OUT2</t>
    </r>
    <r>
      <rPr>
        <sz val="10"/>
        <rFont val="Arial"/>
      </rPr>
      <t>) ENDPNT</t>
    </r>
  </si>
  <si>
    <r>
      <t xml:space="preserve">D5700(H33) </t>
    </r>
    <r>
      <rPr>
        <b/>
        <sz val="10"/>
        <color theme="1"/>
        <rFont val="Arial"/>
        <family val="2"/>
      </rPr>
      <t>CPU_MEDIA_I2S_1V8:I2S_LR</t>
    </r>
    <r>
      <rPr>
        <sz val="10"/>
        <rFont val="Arial"/>
      </rPr>
      <t>,R1919(2) z46.z47.SIGN157,D1901=</t>
    </r>
    <r>
      <rPr>
        <b/>
        <sz val="10"/>
        <color rgb="FFC00000"/>
        <rFont val="Arial"/>
        <family val="2"/>
      </rPr>
      <t>DS90UH940N-Q1</t>
    </r>
    <r>
      <rPr>
        <sz val="10"/>
        <rFont val="Arial"/>
      </rPr>
      <t>(</t>
    </r>
    <r>
      <rPr>
        <b/>
        <sz val="10"/>
        <color rgb="FFC00000"/>
        <rFont val="Arial"/>
        <family val="2"/>
      </rPr>
      <t>I2S_WC/GPIO7_REG</t>
    </r>
    <r>
      <rPr>
        <sz val="10"/>
        <rFont val="Arial"/>
      </rPr>
      <t>) ENDPNT</t>
    </r>
  </si>
  <si>
    <r>
      <t xml:space="preserve">D5700(G30) </t>
    </r>
    <r>
      <rPr>
        <b/>
        <sz val="10"/>
        <color theme="1"/>
        <rFont val="Arial"/>
        <family val="2"/>
      </rPr>
      <t>CPU_MEDIA_I2S_1V8:I2S_DOUT</t>
    </r>
    <r>
      <rPr>
        <sz val="10"/>
        <rFont val="Arial"/>
      </rPr>
      <t>,R1921(2) z46.z47.SIGN156,D1901=</t>
    </r>
    <r>
      <rPr>
        <b/>
        <sz val="10"/>
        <color rgb="FFC00000"/>
        <rFont val="Arial"/>
        <family val="2"/>
      </rPr>
      <t>DS90UH940N-Q1</t>
    </r>
    <r>
      <rPr>
        <sz val="10"/>
        <rFont val="Arial"/>
      </rPr>
      <t>(</t>
    </r>
    <r>
      <rPr>
        <b/>
        <sz val="10"/>
        <color rgb="FFC00000"/>
        <rFont val="Arial"/>
        <family val="2"/>
      </rPr>
      <t>I2S_DA/GPIO6_REG</t>
    </r>
    <r>
      <rPr>
        <sz val="10"/>
        <rFont val="Arial"/>
      </rPr>
      <t>) ENDPNT</t>
    </r>
  </si>
  <si>
    <r>
      <t xml:space="preserve">D5700(T15) </t>
    </r>
    <r>
      <rPr>
        <b/>
        <sz val="10"/>
        <color theme="1"/>
        <rFont val="Arial"/>
        <family val="2"/>
      </rPr>
      <t>CPU_SBR_CTRL_1V8:RST_B</t>
    </r>
    <r>
      <rPr>
        <sz val="10"/>
        <rFont val="Arial"/>
      </rPr>
      <t xml:space="preserve">,D6283(7) </t>
    </r>
    <r>
      <rPr>
        <b/>
        <sz val="10"/>
        <color theme="1"/>
        <rFont val="Arial"/>
        <family val="2"/>
      </rPr>
      <t>z38.CPU_SBR_RST</t>
    </r>
    <r>
      <rPr>
        <sz val="10"/>
        <rFont val="Arial"/>
      </rPr>
      <t>,D100=</t>
    </r>
    <r>
      <rPr>
        <b/>
        <sz val="10"/>
        <color rgb="FFC00000"/>
        <rFont val="Arial"/>
        <family val="2"/>
      </rPr>
      <t>STA710</t>
    </r>
    <r>
      <rPr>
        <sz val="10"/>
        <rFont val="Arial"/>
      </rPr>
      <t>(</t>
    </r>
    <r>
      <rPr>
        <b/>
        <sz val="10"/>
        <color rgb="FFC00000"/>
        <rFont val="Arial"/>
        <family val="2"/>
      </rPr>
      <t>RSTN</t>
    </r>
    <r>
      <rPr>
        <sz val="10"/>
        <rFont val="Arial"/>
      </rPr>
      <t>) ENDPNT,D200=</t>
    </r>
    <r>
      <rPr>
        <b/>
        <sz val="10"/>
        <color rgb="FFC00000"/>
        <rFont val="Arial"/>
        <family val="2"/>
      </rPr>
      <t>STA710</t>
    </r>
    <r>
      <rPr>
        <sz val="10"/>
        <rFont val="Arial"/>
      </rPr>
      <t>(</t>
    </r>
    <r>
      <rPr>
        <b/>
        <sz val="10"/>
        <color rgb="FFC00000"/>
        <rFont val="Arial"/>
        <family val="2"/>
      </rPr>
      <t>RSTN</t>
    </r>
    <r>
      <rPr>
        <sz val="10"/>
        <rFont val="Arial"/>
      </rPr>
      <t>) ENDPNT</t>
    </r>
  </si>
  <si>
    <r>
      <t>z38.CPU_SBR_RST</t>
    </r>
    <r>
      <rPr>
        <b/>
        <sz val="10"/>
        <color theme="1"/>
        <rFont val="Arial"/>
        <family val="2"/>
      </rPr>
      <t xml:space="preserve"> C170 GND</t>
    </r>
    <r>
      <rPr>
        <sz val="10"/>
        <rFont val="Arial"/>
      </rPr>
      <t>,</t>
    </r>
    <r>
      <rPr>
        <sz val="8"/>
        <color theme="1"/>
        <rFont val="Arial"/>
        <family val="2"/>
      </rPr>
      <t>z38.CPU_SBR_RST</t>
    </r>
    <r>
      <rPr>
        <b/>
        <sz val="10"/>
        <color theme="1"/>
        <rFont val="Arial"/>
        <family val="2"/>
      </rPr>
      <t xml:space="preserve"> C270 GND</t>
    </r>
    <r>
      <rPr>
        <sz val="10"/>
        <rFont val="Arial"/>
      </rPr>
      <t>,</t>
    </r>
    <r>
      <rPr>
        <sz val="8"/>
        <color theme="1"/>
        <rFont val="Arial"/>
        <family val="2"/>
      </rPr>
      <t>z38.CPU_SBR_RST</t>
    </r>
    <r>
      <rPr>
        <b/>
        <sz val="10"/>
        <color theme="1"/>
        <rFont val="Arial"/>
        <family val="2"/>
      </rPr>
      <t xml:space="preserve"> R152 PWR:U33S_CPUPERI</t>
    </r>
  </si>
  <si>
    <r>
      <t xml:space="preserve">D5700(T17) </t>
    </r>
    <r>
      <rPr>
        <b/>
        <sz val="10"/>
        <color theme="1"/>
        <rFont val="Arial"/>
        <family val="2"/>
      </rPr>
      <t>CPU_DARC_CTRL_1V8:RST</t>
    </r>
    <r>
      <rPr>
        <sz val="10"/>
        <rFont val="Arial"/>
      </rPr>
      <t xml:space="preserve">,V6280(3) </t>
    </r>
    <r>
      <rPr>
        <b/>
        <sz val="10"/>
        <color theme="1"/>
        <rFont val="Arial"/>
        <family val="2"/>
      </rPr>
      <t>z38.CPU_DARC_CTRL_3V3:RST</t>
    </r>
    <r>
      <rPr>
        <sz val="10"/>
        <rFont val="Arial"/>
      </rPr>
      <t>,D9300=</t>
    </r>
    <r>
      <rPr>
        <b/>
        <sz val="10"/>
        <color rgb="FFC00000"/>
        <rFont val="Arial"/>
        <family val="2"/>
      </rPr>
      <t>LC727103UJ</t>
    </r>
    <r>
      <rPr>
        <sz val="10"/>
        <rFont val="Arial"/>
      </rPr>
      <t>(</t>
    </r>
    <r>
      <rPr>
        <b/>
        <sz val="10"/>
        <color rgb="FFC00000"/>
        <rFont val="Arial"/>
        <family val="2"/>
      </rPr>
      <t>RSTB</t>
    </r>
    <r>
      <rPr>
        <sz val="10"/>
        <rFont val="Arial"/>
      </rPr>
      <t xml:space="preserve">) ENDPNT,R9312(1) z38.z42.SIGN476,R9309(2) </t>
    </r>
    <r>
      <rPr>
        <b/>
        <sz val="10"/>
        <color theme="1"/>
        <rFont val="Arial"/>
        <family val="2"/>
      </rPr>
      <t>z38.z42.DARC_SPI:SPI_MISO</t>
    </r>
    <r>
      <rPr>
        <sz val="10"/>
        <rFont val="Arial"/>
      </rPr>
      <t>,D9300=</t>
    </r>
    <r>
      <rPr>
        <b/>
        <sz val="10"/>
        <color rgb="FFC00000"/>
        <rFont val="Arial"/>
        <family val="2"/>
      </rPr>
      <t>LC727103UJ</t>
    </r>
    <r>
      <rPr>
        <sz val="10"/>
        <rFont val="Arial"/>
      </rPr>
      <t>(</t>
    </r>
    <r>
      <rPr>
        <b/>
        <sz val="10"/>
        <color rgb="FFC00000"/>
        <rFont val="Arial"/>
        <family val="2"/>
      </rPr>
      <t>DO</t>
    </r>
    <r>
      <rPr>
        <sz val="10"/>
        <rFont val="Arial"/>
      </rPr>
      <t xml:space="preserve">) ENDPNT,R9312(1) z38.z42.SIGN476{#2},R9310(2) </t>
    </r>
    <r>
      <rPr>
        <b/>
        <sz val="10"/>
        <color theme="1"/>
        <rFont val="Arial"/>
        <family val="2"/>
      </rPr>
      <t>z38.z42.DARC_SPI:SPI_CS</t>
    </r>
    <r>
      <rPr>
        <sz val="10"/>
        <rFont val="Arial"/>
      </rPr>
      <t>,D9300=</t>
    </r>
    <r>
      <rPr>
        <b/>
        <sz val="10"/>
        <color rgb="FFC00000"/>
        <rFont val="Arial"/>
        <family val="2"/>
      </rPr>
      <t>LC727103UJ</t>
    </r>
    <r>
      <rPr>
        <sz val="10"/>
        <rFont val="Arial"/>
      </rPr>
      <t>(</t>
    </r>
    <r>
      <rPr>
        <b/>
        <sz val="10"/>
        <color rgb="FFC00000"/>
        <rFont val="Arial"/>
        <family val="2"/>
      </rPr>
      <t>CE</t>
    </r>
    <r>
      <rPr>
        <sz val="10"/>
        <rFont val="Arial"/>
      </rPr>
      <t xml:space="preserve">) ENDPNT,R9312(1) z38.z42.SIGN476{#3},R9311(2) </t>
    </r>
    <r>
      <rPr>
        <b/>
        <sz val="10"/>
        <color theme="1"/>
        <rFont val="Arial"/>
        <family val="2"/>
      </rPr>
      <t>z38.CPU_DARC_CTRL_3V3:FM_INT</t>
    </r>
    <r>
      <rPr>
        <sz val="10"/>
        <rFont val="Arial"/>
      </rPr>
      <t>,D9300=</t>
    </r>
    <r>
      <rPr>
        <b/>
        <sz val="10"/>
        <color rgb="FFC00000"/>
        <rFont val="Arial"/>
        <family val="2"/>
      </rPr>
      <t>LC727103UJ</t>
    </r>
    <r>
      <rPr>
        <sz val="10"/>
        <rFont val="Arial"/>
      </rPr>
      <t>(</t>
    </r>
    <r>
      <rPr>
        <b/>
        <sz val="10"/>
        <color rgb="FFC00000"/>
        <rFont val="Arial"/>
        <family val="2"/>
      </rPr>
      <t>INT</t>
    </r>
    <r>
      <rPr>
        <sz val="10"/>
        <rFont val="Arial"/>
      </rPr>
      <t xml:space="preserve">) ENDPNT,D6287(5) </t>
    </r>
    <r>
      <rPr>
        <b/>
        <sz val="10"/>
        <color theme="1"/>
        <rFont val="Arial"/>
        <family val="2"/>
      </rPr>
      <t>CPU_DARC_CTRL_1V8:FM_INT_B</t>
    </r>
    <r>
      <rPr>
        <sz val="10"/>
        <rFont val="Arial"/>
      </rPr>
      <t>,D5700=</t>
    </r>
    <r>
      <rPr>
        <b/>
        <sz val="10"/>
        <color rgb="FFC00000"/>
        <rFont val="Arial"/>
        <family val="2"/>
      </rPr>
      <t>SA8155P_SIP_V2.1</t>
    </r>
    <r>
      <rPr>
        <sz val="10"/>
        <rFont val="Arial"/>
      </rPr>
      <t>(</t>
    </r>
    <r>
      <rPr>
        <b/>
        <sz val="10"/>
        <color rgb="FFC00000"/>
        <rFont val="Arial"/>
        <family val="2"/>
      </rPr>
      <t>U16_GPIO_172</t>
    </r>
    <r>
      <rPr>
        <sz val="10"/>
        <rFont val="Arial"/>
      </rPr>
      <t>) ENDPNT</t>
    </r>
  </si>
  <si>
    <r>
      <t>CPU_DARC_CTRL_1V8:RST</t>
    </r>
    <r>
      <rPr>
        <b/>
        <sz val="10"/>
        <color theme="1"/>
        <rFont val="Arial"/>
        <family val="2"/>
      </rPr>
      <t xml:space="preserve"> R6284 GND</t>
    </r>
    <r>
      <rPr>
        <sz val="10"/>
        <rFont val="Arial"/>
      </rPr>
      <t>,</t>
    </r>
    <r>
      <rPr>
        <sz val="8"/>
        <color theme="1"/>
        <rFont val="Arial"/>
        <family val="2"/>
      </rPr>
      <t>z38.CPU_DARC_CTRL_3V3:RST</t>
    </r>
    <r>
      <rPr>
        <b/>
        <sz val="10"/>
        <color theme="1"/>
        <rFont val="Arial"/>
        <family val="2"/>
      </rPr>
      <t xml:space="preserve"> C9314 GND</t>
    </r>
    <r>
      <rPr>
        <sz val="10"/>
        <rFont val="Arial"/>
      </rPr>
      <t>,</t>
    </r>
    <r>
      <rPr>
        <sz val="8"/>
        <color theme="1"/>
        <rFont val="Arial"/>
        <family val="2"/>
      </rPr>
      <t>z38.CPU_DARC_CTRL_3V3:RST</t>
    </r>
    <r>
      <rPr>
        <b/>
        <sz val="10"/>
        <color theme="1"/>
        <rFont val="Arial"/>
        <family val="2"/>
      </rPr>
      <t xml:space="preserve"> R6300 PWR:U33S_CPUPERI</t>
    </r>
    <r>
      <rPr>
        <sz val="10"/>
        <rFont val="Arial"/>
      </rPr>
      <t>,</t>
    </r>
    <r>
      <rPr>
        <sz val="8"/>
        <color theme="1"/>
        <rFont val="Arial"/>
        <family val="2"/>
      </rPr>
      <t>z38.z42.SIGN476</t>
    </r>
    <r>
      <rPr>
        <b/>
        <sz val="10"/>
        <color theme="1"/>
        <rFont val="Arial"/>
        <family val="2"/>
      </rPr>
      <t xml:space="preserve"> C9310 GND</t>
    </r>
    <r>
      <rPr>
        <sz val="10"/>
        <rFont val="Arial"/>
      </rPr>
      <t>,</t>
    </r>
    <r>
      <rPr>
        <sz val="8"/>
        <color theme="1"/>
        <rFont val="Arial"/>
        <family val="2"/>
      </rPr>
      <t>z38.z42.SIGN476</t>
    </r>
    <r>
      <rPr>
        <b/>
        <sz val="10"/>
        <color theme="1"/>
        <rFont val="Arial"/>
        <family val="2"/>
      </rPr>
      <t xml:space="preserve"> L9303 PWR:U33S_CPUPERI</t>
    </r>
  </si>
  <si>
    <r>
      <t xml:space="preserve">D5700(U16) </t>
    </r>
    <r>
      <rPr>
        <b/>
        <sz val="10"/>
        <color theme="1"/>
        <rFont val="Arial"/>
        <family val="2"/>
      </rPr>
      <t>CPU_DARC_CTRL_1V8:FM_INT_B</t>
    </r>
    <r>
      <rPr>
        <sz val="10"/>
        <rFont val="Arial"/>
      </rPr>
      <t xml:space="preserve">,D6287(8) </t>
    </r>
    <r>
      <rPr>
        <b/>
        <sz val="10"/>
        <color theme="1"/>
        <rFont val="Arial"/>
        <family val="2"/>
      </rPr>
      <t>z38.CPU_DARC_CTRL_3V3:FM_INT</t>
    </r>
    <r>
      <rPr>
        <sz val="10"/>
        <rFont val="Arial"/>
      </rPr>
      <t>,D9300=</t>
    </r>
    <r>
      <rPr>
        <b/>
        <sz val="10"/>
        <color rgb="FFC00000"/>
        <rFont val="Arial"/>
        <family val="2"/>
      </rPr>
      <t>LC727103UJ</t>
    </r>
    <r>
      <rPr>
        <sz val="10"/>
        <rFont val="Arial"/>
      </rPr>
      <t>(</t>
    </r>
    <r>
      <rPr>
        <b/>
        <sz val="10"/>
        <color rgb="FFC00000"/>
        <rFont val="Arial"/>
        <family val="2"/>
      </rPr>
      <t>INT</t>
    </r>
    <r>
      <rPr>
        <sz val="10"/>
        <rFont val="Arial"/>
      </rPr>
      <t xml:space="preserve">) ENDPNT,R9311(1) z38.z42.SIGN476,R9309(2) </t>
    </r>
    <r>
      <rPr>
        <b/>
        <sz val="10"/>
        <color theme="1"/>
        <rFont val="Arial"/>
        <family val="2"/>
      </rPr>
      <t>z38.z42.DARC_SPI:SPI_MISO</t>
    </r>
    <r>
      <rPr>
        <sz val="10"/>
        <rFont val="Arial"/>
      </rPr>
      <t>,D9300=</t>
    </r>
    <r>
      <rPr>
        <b/>
        <sz val="10"/>
        <color rgb="FFC00000"/>
        <rFont val="Arial"/>
        <family val="2"/>
      </rPr>
      <t>LC727103UJ</t>
    </r>
    <r>
      <rPr>
        <sz val="10"/>
        <rFont val="Arial"/>
      </rPr>
      <t>(</t>
    </r>
    <r>
      <rPr>
        <b/>
        <sz val="10"/>
        <color rgb="FFC00000"/>
        <rFont val="Arial"/>
        <family val="2"/>
      </rPr>
      <t>DO</t>
    </r>
    <r>
      <rPr>
        <sz val="10"/>
        <rFont val="Arial"/>
      </rPr>
      <t xml:space="preserve">) ENDPNT,R9311(1) z38.z42.SIGN476{#2},R9310(2) </t>
    </r>
    <r>
      <rPr>
        <b/>
        <sz val="10"/>
        <color theme="1"/>
        <rFont val="Arial"/>
        <family val="2"/>
      </rPr>
      <t>z38.z42.DARC_SPI:SPI_CS</t>
    </r>
    <r>
      <rPr>
        <sz val="10"/>
        <rFont val="Arial"/>
      </rPr>
      <t>,D9300=</t>
    </r>
    <r>
      <rPr>
        <b/>
        <sz val="10"/>
        <color rgb="FFC00000"/>
        <rFont val="Arial"/>
        <family val="2"/>
      </rPr>
      <t>LC727103UJ</t>
    </r>
    <r>
      <rPr>
        <sz val="10"/>
        <rFont val="Arial"/>
      </rPr>
      <t>(</t>
    </r>
    <r>
      <rPr>
        <b/>
        <sz val="10"/>
        <color rgb="FFC00000"/>
        <rFont val="Arial"/>
        <family val="2"/>
      </rPr>
      <t>CE</t>
    </r>
    <r>
      <rPr>
        <sz val="10"/>
        <rFont val="Arial"/>
      </rPr>
      <t xml:space="preserve">) ENDPNT,R9311(1) z38.z42.SIGN476{#3},R9312(2) </t>
    </r>
    <r>
      <rPr>
        <b/>
        <sz val="10"/>
        <color theme="1"/>
        <rFont val="Arial"/>
        <family val="2"/>
      </rPr>
      <t>z38.CPU_DARC_CTRL_3V3:RST</t>
    </r>
    <r>
      <rPr>
        <sz val="10"/>
        <rFont val="Arial"/>
      </rPr>
      <t>,D9300=</t>
    </r>
    <r>
      <rPr>
        <b/>
        <sz val="10"/>
        <color rgb="FFC00000"/>
        <rFont val="Arial"/>
        <family val="2"/>
      </rPr>
      <t>LC727103UJ</t>
    </r>
    <r>
      <rPr>
        <sz val="10"/>
        <rFont val="Arial"/>
      </rPr>
      <t>(</t>
    </r>
    <r>
      <rPr>
        <b/>
        <sz val="10"/>
        <color rgb="FFC00000"/>
        <rFont val="Arial"/>
        <family val="2"/>
      </rPr>
      <t>RSTB</t>
    </r>
    <r>
      <rPr>
        <sz val="10"/>
        <rFont val="Arial"/>
      </rPr>
      <t xml:space="preserve">) ENDPNT,V6280(1) </t>
    </r>
    <r>
      <rPr>
        <b/>
        <sz val="10"/>
        <color theme="1"/>
        <rFont val="Arial"/>
        <family val="2"/>
      </rPr>
      <t>CPU_DARC_CTRL_1V8:RST</t>
    </r>
    <r>
      <rPr>
        <sz val="10"/>
        <rFont val="Arial"/>
      </rPr>
      <t>,D5700=</t>
    </r>
    <r>
      <rPr>
        <b/>
        <sz val="10"/>
        <color rgb="FFC00000"/>
        <rFont val="Arial"/>
        <family val="2"/>
      </rPr>
      <t>SA8155P_SIP_V2.1</t>
    </r>
    <r>
      <rPr>
        <sz val="10"/>
        <rFont val="Arial"/>
      </rPr>
      <t>(</t>
    </r>
    <r>
      <rPr>
        <b/>
        <sz val="10"/>
        <color rgb="FFC00000"/>
        <rFont val="Arial"/>
        <family val="2"/>
      </rPr>
      <t>T17_GPIO_171</t>
    </r>
    <r>
      <rPr>
        <sz val="10"/>
        <rFont val="Arial"/>
      </rPr>
      <t>) ENDPNT</t>
    </r>
  </si>
  <si>
    <r>
      <t>z38.z42.SIGN476</t>
    </r>
    <r>
      <rPr>
        <b/>
        <sz val="10"/>
        <color theme="1"/>
        <rFont val="Arial"/>
        <family val="2"/>
      </rPr>
      <t xml:space="preserve"> C9310 GND</t>
    </r>
    <r>
      <rPr>
        <sz val="10"/>
        <rFont val="Arial"/>
      </rPr>
      <t>,</t>
    </r>
    <r>
      <rPr>
        <sz val="8"/>
        <color theme="1"/>
        <rFont val="Arial"/>
        <family val="2"/>
      </rPr>
      <t>z38.z42.SIGN476</t>
    </r>
    <r>
      <rPr>
        <b/>
        <sz val="10"/>
        <color theme="1"/>
        <rFont val="Arial"/>
        <family val="2"/>
      </rPr>
      <t xml:space="preserve"> L9303 PWR:U33S_CPUPERI</t>
    </r>
    <r>
      <rPr>
        <sz val="10"/>
        <rFont val="Arial"/>
      </rPr>
      <t>,</t>
    </r>
    <r>
      <rPr>
        <sz val="8"/>
        <color theme="1"/>
        <rFont val="Arial"/>
        <family val="2"/>
      </rPr>
      <t>z38.CPU_DARC_CTRL_3V3:RST</t>
    </r>
    <r>
      <rPr>
        <b/>
        <sz val="10"/>
        <color theme="1"/>
        <rFont val="Arial"/>
        <family val="2"/>
      </rPr>
      <t xml:space="preserve"> C9314 GND</t>
    </r>
    <r>
      <rPr>
        <sz val="10"/>
        <rFont val="Arial"/>
      </rPr>
      <t>,</t>
    </r>
    <r>
      <rPr>
        <sz val="8"/>
        <color theme="1"/>
        <rFont val="Arial"/>
        <family val="2"/>
      </rPr>
      <t>z38.CPU_DARC_CTRL_3V3:RST</t>
    </r>
    <r>
      <rPr>
        <b/>
        <sz val="10"/>
        <color theme="1"/>
        <rFont val="Arial"/>
        <family val="2"/>
      </rPr>
      <t xml:space="preserve"> R6300 PWR:U33S_CPUPERI</t>
    </r>
    <r>
      <rPr>
        <sz val="10"/>
        <rFont val="Arial"/>
      </rPr>
      <t>,</t>
    </r>
    <r>
      <rPr>
        <sz val="8"/>
        <color theme="1"/>
        <rFont val="Arial"/>
        <family val="2"/>
      </rPr>
      <t>CPU_DARC_CTRL_1V8:RST</t>
    </r>
    <r>
      <rPr>
        <b/>
        <sz val="10"/>
        <color theme="1"/>
        <rFont val="Arial"/>
        <family val="2"/>
      </rPr>
      <t xml:space="preserve"> R6284 GND</t>
    </r>
  </si>
  <si>
    <t>D5700(M11) z28.z29.SIGN001250,MV7049=NC(1) ENDPNT</t>
  </si>
  <si>
    <t>D5700(L10) z28.z29.SIGN001249,MV7050=NC(1) ENDPNT</t>
  </si>
  <si>
    <t>D5700(L12) z28.z29.SIGN001219,MV7034=NC(1) ENDPNT</t>
  </si>
  <si>
    <t>D5700(M13) z28.z29.SIGN001220,MV7033=NC(1) ENDPNT</t>
  </si>
  <si>
    <r>
      <t xml:space="preserve">D5700(AG36) </t>
    </r>
    <r>
      <rPr>
        <b/>
        <sz val="10"/>
        <color theme="1"/>
        <rFont val="Arial"/>
        <family val="2"/>
      </rPr>
      <t>CPU_USB30:USB3_SSRX_P</t>
    </r>
    <r>
      <rPr>
        <sz val="10"/>
        <rFont val="Arial"/>
      </rPr>
      <t>,MP8168=MP(1) ENDPNT</t>
    </r>
  </si>
  <si>
    <r>
      <t xml:space="preserve">D5700(AA8) </t>
    </r>
    <r>
      <rPr>
        <b/>
        <sz val="10"/>
        <color theme="1"/>
        <rFont val="Arial"/>
        <family val="2"/>
      </rPr>
      <t>PWR:U33R_CPU</t>
    </r>
  </si>
  <si>
    <r>
      <t xml:space="preserve">D5700(AA10) </t>
    </r>
    <r>
      <rPr>
        <b/>
        <sz val="10"/>
        <color theme="1"/>
        <rFont val="Arial"/>
        <family val="2"/>
      </rPr>
      <t>PWR:U33R_CPU</t>
    </r>
  </si>
  <si>
    <r>
      <t xml:space="preserve">D5700(AA12) </t>
    </r>
    <r>
      <rPr>
        <b/>
        <sz val="10"/>
        <color theme="1"/>
        <rFont val="Arial"/>
        <family val="2"/>
      </rPr>
      <t>PWR:U33R_CPU</t>
    </r>
  </si>
  <si>
    <r>
      <t xml:space="preserve">D5700(AB9) </t>
    </r>
    <r>
      <rPr>
        <b/>
        <sz val="10"/>
        <color theme="1"/>
        <rFont val="Arial"/>
        <family val="2"/>
      </rPr>
      <t>PWR:U33R_CPU</t>
    </r>
  </si>
  <si>
    <r>
      <t xml:space="preserve">D5700(AB11) </t>
    </r>
    <r>
      <rPr>
        <b/>
        <sz val="10"/>
        <color theme="1"/>
        <rFont val="Arial"/>
        <family val="2"/>
      </rPr>
      <t>PWR:U33R_CPU</t>
    </r>
  </si>
  <si>
    <r>
      <t xml:space="preserve">D5700(U8) </t>
    </r>
    <r>
      <rPr>
        <b/>
        <sz val="10"/>
        <color theme="1"/>
        <rFont val="Arial"/>
        <family val="2"/>
      </rPr>
      <t>PWR:U33R_CPU</t>
    </r>
  </si>
  <si>
    <r>
      <t xml:space="preserve">D5700(U10) </t>
    </r>
    <r>
      <rPr>
        <b/>
        <sz val="10"/>
        <color theme="1"/>
        <rFont val="Arial"/>
        <family val="2"/>
      </rPr>
      <t>PWR:U33R_CPU</t>
    </r>
  </si>
  <si>
    <r>
      <t xml:space="preserve">D5700(U12) </t>
    </r>
    <r>
      <rPr>
        <b/>
        <sz val="10"/>
        <color theme="1"/>
        <rFont val="Arial"/>
        <family val="2"/>
      </rPr>
      <t>PWR:U33R_CPU</t>
    </r>
  </si>
  <si>
    <r>
      <t xml:space="preserve">D5700(V9) </t>
    </r>
    <r>
      <rPr>
        <b/>
        <sz val="10"/>
        <color theme="1"/>
        <rFont val="Arial"/>
        <family val="2"/>
      </rPr>
      <t>PWR:U33R_CPU</t>
    </r>
  </si>
  <si>
    <r>
      <t xml:space="preserve">D5700(V11) </t>
    </r>
    <r>
      <rPr>
        <b/>
        <sz val="10"/>
        <color theme="1"/>
        <rFont val="Arial"/>
        <family val="2"/>
      </rPr>
      <t>PWR:U33R_CPU</t>
    </r>
  </si>
  <si>
    <r>
      <t xml:space="preserve">D5700(W8) </t>
    </r>
    <r>
      <rPr>
        <b/>
        <sz val="10"/>
        <color theme="1"/>
        <rFont val="Arial"/>
        <family val="2"/>
      </rPr>
      <t>PWR:U33R_CPU</t>
    </r>
  </si>
  <si>
    <r>
      <t xml:space="preserve">D5700(W10) </t>
    </r>
    <r>
      <rPr>
        <b/>
        <sz val="10"/>
        <color theme="1"/>
        <rFont val="Arial"/>
        <family val="2"/>
      </rPr>
      <t>PWR:U33R_CPU</t>
    </r>
  </si>
  <si>
    <r>
      <t xml:space="preserve">D5700(W12) </t>
    </r>
    <r>
      <rPr>
        <b/>
        <sz val="10"/>
        <color theme="1"/>
        <rFont val="Arial"/>
        <family val="2"/>
      </rPr>
      <t>PWR:U33R_CPU</t>
    </r>
  </si>
  <si>
    <r>
      <t xml:space="preserve">D5700(Y9) </t>
    </r>
    <r>
      <rPr>
        <b/>
        <sz val="10"/>
        <color theme="1"/>
        <rFont val="Arial"/>
        <family val="2"/>
      </rPr>
      <t>PWR:U33R_CPU</t>
    </r>
  </si>
  <si>
    <r>
      <t xml:space="preserve">D5700(Y11) </t>
    </r>
    <r>
      <rPr>
        <b/>
        <sz val="10"/>
        <color theme="1"/>
        <rFont val="Arial"/>
        <family val="2"/>
      </rPr>
      <t>PWR:U33R_CPU</t>
    </r>
  </si>
  <si>
    <t>D5700(AT9) z28.z30.SIGN00188,MP_TEST_EN_VPP=MP(1) ENDPNT</t>
  </si>
  <si>
    <t>D5700(AR14) z28.z30.SIGN00186,MP_PMA_AUX_1=MP(1) ENDPNT</t>
  </si>
  <si>
    <r>
      <t>z28.z30.SIGN00186</t>
    </r>
    <r>
      <rPr>
        <b/>
        <sz val="10"/>
        <color theme="1"/>
        <rFont val="Arial"/>
        <family val="2"/>
      </rPr>
      <t xml:space="preserve"> R6013 GND</t>
    </r>
  </si>
  <si>
    <r>
      <t xml:space="preserve">D5700(AR26) </t>
    </r>
    <r>
      <rPr>
        <b/>
        <sz val="10"/>
        <color theme="1"/>
        <rFont val="Arial"/>
        <family val="2"/>
      </rPr>
      <t>GND</t>
    </r>
  </si>
  <si>
    <t>D5700(J28) z28.z30.SIGN00185,MP_PLL_TEST_SE=MP(1) ENDPNT</t>
  </si>
  <si>
    <t>D5700(K25) z28.z30.SIGN00179,MP_ATEST0=MP(1) ENDPNT</t>
  </si>
  <si>
    <t>D5700(L26) z28.z30.SIGN00178,MP_ATEST1=MP(1) ENDPNT</t>
  </si>
  <si>
    <r>
      <t xml:space="preserve">D5700(AK11) </t>
    </r>
    <r>
      <rPr>
        <b/>
        <sz val="10"/>
        <color theme="1"/>
        <rFont val="Arial"/>
        <family val="2"/>
      </rPr>
      <t>PWR:U18S_IO_SOCPMIC</t>
    </r>
  </si>
  <si>
    <r>
      <t xml:space="preserve">D5700(AM11) </t>
    </r>
    <r>
      <rPr>
        <b/>
        <sz val="10"/>
        <color theme="1"/>
        <rFont val="Arial"/>
        <family val="2"/>
      </rPr>
      <t>PWR:U18S_IO_SOCPMIC</t>
    </r>
  </si>
  <si>
    <r>
      <t xml:space="preserve">D5700(AN12) </t>
    </r>
    <r>
      <rPr>
        <b/>
        <sz val="10"/>
        <color theme="1"/>
        <rFont val="Arial"/>
        <family val="2"/>
      </rPr>
      <t>PWR:U18S_IO_SOCPMIC</t>
    </r>
  </si>
  <si>
    <r>
      <t xml:space="preserve">D5700(AM9) </t>
    </r>
    <r>
      <rPr>
        <b/>
        <sz val="10"/>
        <color theme="1"/>
        <rFont val="Arial"/>
        <family val="2"/>
      </rPr>
      <t>z28.z31.U0V95S_WIFI_SOCPMIC</t>
    </r>
    <r>
      <rPr>
        <sz val="10"/>
        <rFont val="Arial"/>
      </rPr>
      <t>,D5700=</t>
    </r>
    <r>
      <rPr>
        <b/>
        <sz val="10"/>
        <color rgb="FFC00000"/>
        <rFont val="Arial"/>
        <family val="2"/>
      </rPr>
      <t>SA8155P_SIP_V2.1</t>
    </r>
    <r>
      <rPr>
        <sz val="10"/>
        <rFont val="Arial"/>
      </rPr>
      <t>(</t>
    </r>
    <r>
      <rPr>
        <b/>
        <sz val="10"/>
        <color rgb="FFC00000"/>
        <rFont val="Arial"/>
        <family val="2"/>
      </rPr>
      <t>AN10_VREG_QCA_0P8</t>
    </r>
    <r>
      <rPr>
        <sz val="10"/>
        <rFont val="Arial"/>
      </rPr>
      <t>) ENDPNT,MP_U0V95S_WIFI_SOCPMIC=MP(1) ENDPNT</t>
    </r>
  </si>
  <si>
    <r>
      <t xml:space="preserve">D5700(AN10) </t>
    </r>
    <r>
      <rPr>
        <b/>
        <sz val="10"/>
        <color theme="1"/>
        <rFont val="Arial"/>
        <family val="2"/>
      </rPr>
      <t>z28.z31.U0V95S_WIFI_SOCPMIC</t>
    </r>
    <r>
      <rPr>
        <sz val="10"/>
        <rFont val="Arial"/>
      </rPr>
      <t>,D5700=</t>
    </r>
    <r>
      <rPr>
        <b/>
        <sz val="10"/>
        <color rgb="FFC00000"/>
        <rFont val="Arial"/>
        <family val="2"/>
      </rPr>
      <t>SA8155P_SIP_V2.1</t>
    </r>
    <r>
      <rPr>
        <sz val="10"/>
        <rFont val="Arial"/>
      </rPr>
      <t>(</t>
    </r>
    <r>
      <rPr>
        <b/>
        <sz val="10"/>
        <color rgb="FFC00000"/>
        <rFont val="Arial"/>
        <family val="2"/>
      </rPr>
      <t>AM9_VREG_QCA_0P8</t>
    </r>
    <r>
      <rPr>
        <sz val="10"/>
        <rFont val="Arial"/>
      </rPr>
      <t>) ENDPNT,MP_U0V95S_WIFI_SOCPMIC=MP(1) ENDPNT</t>
    </r>
  </si>
  <si>
    <r>
      <t xml:space="preserve">D5700(G12) </t>
    </r>
    <r>
      <rPr>
        <b/>
        <sz val="10"/>
        <color theme="1"/>
        <rFont val="Arial"/>
        <family val="2"/>
      </rPr>
      <t>z28.z31.U19S_WIFI_SOCPMIC</t>
    </r>
    <r>
      <rPr>
        <sz val="10"/>
        <rFont val="Arial"/>
      </rPr>
      <t>,D5700=</t>
    </r>
    <r>
      <rPr>
        <b/>
        <sz val="10"/>
        <color rgb="FFC00000"/>
        <rFont val="Arial"/>
        <family val="2"/>
      </rPr>
      <t>SA8155P_SIP_V2.1</t>
    </r>
    <r>
      <rPr>
        <sz val="10"/>
        <rFont val="Arial"/>
      </rPr>
      <t>(</t>
    </r>
    <r>
      <rPr>
        <b/>
        <sz val="10"/>
        <color rgb="FFC00000"/>
        <rFont val="Arial"/>
        <family val="2"/>
      </rPr>
      <t>F11_VREG_QCA_1P8</t>
    </r>
    <r>
      <rPr>
        <sz val="10"/>
        <rFont val="Arial"/>
      </rPr>
      <t>) ENDPNT,MP_U19S_WIFI_SOCPMIC=MP(1) ENDPNT</t>
    </r>
  </si>
  <si>
    <r>
      <t xml:space="preserve">D5700(AA20) </t>
    </r>
    <r>
      <rPr>
        <b/>
        <sz val="10"/>
        <color theme="1"/>
        <rFont val="Arial"/>
        <family val="2"/>
      </rPr>
      <t>GND</t>
    </r>
  </si>
  <si>
    <r>
      <t xml:space="preserve">D5700(AA24) </t>
    </r>
    <r>
      <rPr>
        <b/>
        <sz val="10"/>
        <color theme="1"/>
        <rFont val="Arial"/>
        <family val="2"/>
      </rPr>
      <t>GND</t>
    </r>
  </si>
  <si>
    <r>
      <t xml:space="preserve">D5700(AA32) </t>
    </r>
    <r>
      <rPr>
        <b/>
        <sz val="10"/>
        <color theme="1"/>
        <rFont val="Arial"/>
        <family val="2"/>
      </rPr>
      <t>GND</t>
    </r>
  </si>
  <si>
    <r>
      <t xml:space="preserve">D5700(AB13) </t>
    </r>
    <r>
      <rPr>
        <b/>
        <sz val="10"/>
        <color theme="1"/>
        <rFont val="Arial"/>
        <family val="2"/>
      </rPr>
      <t>GND</t>
    </r>
  </si>
  <si>
    <r>
      <t xml:space="preserve">D5700(AB21) </t>
    </r>
    <r>
      <rPr>
        <b/>
        <sz val="10"/>
        <color theme="1"/>
        <rFont val="Arial"/>
        <family val="2"/>
      </rPr>
      <t>GND</t>
    </r>
  </si>
  <si>
    <r>
      <t xml:space="preserve">D5700(AB23) </t>
    </r>
    <r>
      <rPr>
        <b/>
        <sz val="10"/>
        <color theme="1"/>
        <rFont val="Arial"/>
        <family val="2"/>
      </rPr>
      <t>GND</t>
    </r>
  </si>
  <si>
    <r>
      <t xml:space="preserve">D5700(AB33) </t>
    </r>
    <r>
      <rPr>
        <b/>
        <sz val="10"/>
        <color theme="1"/>
        <rFont val="Arial"/>
        <family val="2"/>
      </rPr>
      <t>GND</t>
    </r>
  </si>
  <si>
    <r>
      <t xml:space="preserve">D5700(AC8) </t>
    </r>
    <r>
      <rPr>
        <b/>
        <sz val="10"/>
        <color theme="1"/>
        <rFont val="Arial"/>
        <family val="2"/>
      </rPr>
      <t>GND</t>
    </r>
  </si>
  <si>
    <r>
      <t xml:space="preserve">D5700(AC10) </t>
    </r>
    <r>
      <rPr>
        <b/>
        <sz val="10"/>
        <color theme="1"/>
        <rFont val="Arial"/>
        <family val="2"/>
      </rPr>
      <t>GND</t>
    </r>
  </si>
  <si>
    <r>
      <t xml:space="preserve">D5700(AC12) </t>
    </r>
    <r>
      <rPr>
        <b/>
        <sz val="10"/>
        <color theme="1"/>
        <rFont val="Arial"/>
        <family val="2"/>
      </rPr>
      <t>GND</t>
    </r>
  </si>
  <si>
    <r>
      <t xml:space="preserve">D5700(AC18) </t>
    </r>
    <r>
      <rPr>
        <b/>
        <sz val="10"/>
        <color theme="1"/>
        <rFont val="Arial"/>
        <family val="2"/>
      </rPr>
      <t>GND</t>
    </r>
  </si>
  <si>
    <r>
      <t xml:space="preserve">D5700(AC20) </t>
    </r>
    <r>
      <rPr>
        <b/>
        <sz val="10"/>
        <color theme="1"/>
        <rFont val="Arial"/>
        <family val="2"/>
      </rPr>
      <t>GND</t>
    </r>
  </si>
  <si>
    <r>
      <t xml:space="preserve">D5700(AC36) </t>
    </r>
    <r>
      <rPr>
        <b/>
        <sz val="10"/>
        <color theme="1"/>
        <rFont val="Arial"/>
        <family val="2"/>
      </rPr>
      <t>GND</t>
    </r>
  </si>
  <si>
    <r>
      <t xml:space="preserve">D5700(AD9) </t>
    </r>
    <r>
      <rPr>
        <b/>
        <sz val="10"/>
        <color theme="1"/>
        <rFont val="Arial"/>
        <family val="2"/>
      </rPr>
      <t>GND</t>
    </r>
  </si>
  <si>
    <r>
      <t xml:space="preserve">D5700(AD11) </t>
    </r>
    <r>
      <rPr>
        <b/>
        <sz val="10"/>
        <color theme="1"/>
        <rFont val="Arial"/>
        <family val="2"/>
      </rPr>
      <t>GND</t>
    </r>
  </si>
  <si>
    <r>
      <t xml:space="preserve">D5700(AD13) </t>
    </r>
    <r>
      <rPr>
        <b/>
        <sz val="10"/>
        <color theme="1"/>
        <rFont val="Arial"/>
        <family val="2"/>
      </rPr>
      <t>GND</t>
    </r>
  </si>
  <si>
    <r>
      <t xml:space="preserve">D5700(AD29) </t>
    </r>
    <r>
      <rPr>
        <b/>
        <sz val="10"/>
        <color theme="1"/>
        <rFont val="Arial"/>
        <family val="2"/>
      </rPr>
      <t>GND</t>
    </r>
  </si>
  <si>
    <r>
      <t xml:space="preserve">D5700(AE10) </t>
    </r>
    <r>
      <rPr>
        <b/>
        <sz val="10"/>
        <color theme="1"/>
        <rFont val="Arial"/>
        <family val="2"/>
      </rPr>
      <t>GND</t>
    </r>
  </si>
  <si>
    <r>
      <t xml:space="preserve">D5700(AE12) </t>
    </r>
    <r>
      <rPr>
        <b/>
        <sz val="10"/>
        <color theme="1"/>
        <rFont val="Arial"/>
        <family val="2"/>
      </rPr>
      <t>GND</t>
    </r>
  </si>
  <si>
    <r>
      <t xml:space="preserve">D5700(AE20) </t>
    </r>
    <r>
      <rPr>
        <b/>
        <sz val="10"/>
        <color theme="1"/>
        <rFont val="Arial"/>
        <family val="2"/>
      </rPr>
      <t>GND</t>
    </r>
  </si>
  <si>
    <r>
      <t xml:space="preserve">D5700(AE26) </t>
    </r>
    <r>
      <rPr>
        <b/>
        <sz val="10"/>
        <color theme="1"/>
        <rFont val="Arial"/>
        <family val="2"/>
      </rPr>
      <t>GND</t>
    </r>
  </si>
  <si>
    <r>
      <t xml:space="preserve">D5700(AE28) </t>
    </r>
    <r>
      <rPr>
        <b/>
        <sz val="10"/>
        <color theme="1"/>
        <rFont val="Arial"/>
        <family val="2"/>
      </rPr>
      <t>GND</t>
    </r>
  </si>
  <si>
    <r>
      <t xml:space="preserve">D5700(AE30) </t>
    </r>
    <r>
      <rPr>
        <b/>
        <sz val="10"/>
        <color theme="1"/>
        <rFont val="Arial"/>
        <family val="2"/>
      </rPr>
      <t>GND</t>
    </r>
  </si>
  <si>
    <r>
      <t xml:space="preserve">D5700(AF13) </t>
    </r>
    <r>
      <rPr>
        <b/>
        <sz val="10"/>
        <color theme="1"/>
        <rFont val="Arial"/>
        <family val="2"/>
      </rPr>
      <t>GND</t>
    </r>
  </si>
  <si>
    <r>
      <t xml:space="preserve">D5700(AF19) </t>
    </r>
    <r>
      <rPr>
        <b/>
        <sz val="10"/>
        <color theme="1"/>
        <rFont val="Arial"/>
        <family val="2"/>
      </rPr>
      <t>GND</t>
    </r>
  </si>
  <si>
    <r>
      <t xml:space="preserve">D5700(AF25) </t>
    </r>
    <r>
      <rPr>
        <b/>
        <sz val="10"/>
        <color theme="1"/>
        <rFont val="Arial"/>
        <family val="2"/>
      </rPr>
      <t>GND</t>
    </r>
  </si>
  <si>
    <r>
      <t xml:space="preserve">D5700(AF35) </t>
    </r>
    <r>
      <rPr>
        <b/>
        <sz val="10"/>
        <color theme="1"/>
        <rFont val="Arial"/>
        <family val="2"/>
      </rPr>
      <t>GND</t>
    </r>
  </si>
  <si>
    <r>
      <t xml:space="preserve">D5700(AG10) </t>
    </r>
    <r>
      <rPr>
        <b/>
        <sz val="10"/>
        <color theme="1"/>
        <rFont val="Arial"/>
        <family val="2"/>
      </rPr>
      <t>GND</t>
    </r>
  </si>
  <si>
    <r>
      <t xml:space="preserve">D5700(AG12) </t>
    </r>
    <r>
      <rPr>
        <b/>
        <sz val="10"/>
        <color theme="1"/>
        <rFont val="Arial"/>
        <family val="2"/>
      </rPr>
      <t>GND</t>
    </r>
  </si>
  <si>
    <r>
      <t xml:space="preserve">D5700(AG16) </t>
    </r>
    <r>
      <rPr>
        <b/>
        <sz val="10"/>
        <color theme="1"/>
        <rFont val="Arial"/>
        <family val="2"/>
      </rPr>
      <t>GND</t>
    </r>
  </si>
  <si>
    <r>
      <t xml:space="preserve">D5700(AG20) </t>
    </r>
    <r>
      <rPr>
        <b/>
        <sz val="10"/>
        <color theme="1"/>
        <rFont val="Arial"/>
        <family val="2"/>
      </rPr>
      <t>GND</t>
    </r>
  </si>
  <si>
    <r>
      <t xml:space="preserve">D5700(AG26) </t>
    </r>
    <r>
      <rPr>
        <b/>
        <sz val="10"/>
        <color theme="1"/>
        <rFont val="Arial"/>
        <family val="2"/>
      </rPr>
      <t>GND</t>
    </r>
  </si>
  <si>
    <r>
      <t xml:space="preserve">D5700(AG34) </t>
    </r>
    <r>
      <rPr>
        <b/>
        <sz val="10"/>
        <color theme="1"/>
        <rFont val="Arial"/>
        <family val="2"/>
      </rPr>
      <t>GND</t>
    </r>
  </si>
  <si>
    <r>
      <t xml:space="preserve">D5700(AH13) </t>
    </r>
    <r>
      <rPr>
        <b/>
        <sz val="10"/>
        <color theme="1"/>
        <rFont val="Arial"/>
        <family val="2"/>
      </rPr>
      <t>GND</t>
    </r>
  </si>
  <si>
    <r>
      <t xml:space="preserve">D5700(AH33) </t>
    </r>
    <r>
      <rPr>
        <b/>
        <sz val="10"/>
        <color theme="1"/>
        <rFont val="Arial"/>
        <family val="2"/>
      </rPr>
      <t>GND</t>
    </r>
  </si>
  <si>
    <r>
      <t xml:space="preserve">D5700(AH35) </t>
    </r>
    <r>
      <rPr>
        <b/>
        <sz val="10"/>
        <color theme="1"/>
        <rFont val="Arial"/>
        <family val="2"/>
      </rPr>
      <t>GND</t>
    </r>
  </si>
  <si>
    <r>
      <t xml:space="preserve">D5700(AJ14) </t>
    </r>
    <r>
      <rPr>
        <b/>
        <sz val="10"/>
        <color theme="1"/>
        <rFont val="Arial"/>
        <family val="2"/>
      </rPr>
      <t>GND</t>
    </r>
  </si>
  <si>
    <r>
      <t xml:space="preserve">D5700(AJ24) </t>
    </r>
    <r>
      <rPr>
        <b/>
        <sz val="10"/>
        <color theme="1"/>
        <rFont val="Arial"/>
        <family val="2"/>
      </rPr>
      <t>GND</t>
    </r>
  </si>
  <si>
    <r>
      <t xml:space="preserve">D5700(AJ26) </t>
    </r>
    <r>
      <rPr>
        <b/>
        <sz val="10"/>
        <color theme="1"/>
        <rFont val="Arial"/>
        <family val="2"/>
      </rPr>
      <t>GND</t>
    </r>
  </si>
  <si>
    <r>
      <t xml:space="preserve">D5700(AJ34) </t>
    </r>
    <r>
      <rPr>
        <b/>
        <sz val="10"/>
        <color theme="1"/>
        <rFont val="Arial"/>
        <family val="2"/>
      </rPr>
      <t>GND</t>
    </r>
  </si>
  <si>
    <r>
      <t xml:space="preserve">D5700(AJ36) </t>
    </r>
    <r>
      <rPr>
        <b/>
        <sz val="10"/>
        <color theme="1"/>
        <rFont val="Arial"/>
        <family val="2"/>
      </rPr>
      <t>GND</t>
    </r>
  </si>
  <si>
    <r>
      <t xml:space="preserve">D5700(AK23) </t>
    </r>
    <r>
      <rPr>
        <b/>
        <sz val="10"/>
        <color theme="1"/>
        <rFont val="Arial"/>
        <family val="2"/>
      </rPr>
      <t>GND</t>
    </r>
  </si>
  <si>
    <r>
      <t xml:space="preserve">D5700(AK25) </t>
    </r>
    <r>
      <rPr>
        <b/>
        <sz val="10"/>
        <color theme="1"/>
        <rFont val="Arial"/>
        <family val="2"/>
      </rPr>
      <t>GND</t>
    </r>
  </si>
  <si>
    <r>
      <t xml:space="preserve">D5700(AK33) </t>
    </r>
    <r>
      <rPr>
        <b/>
        <sz val="10"/>
        <color theme="1"/>
        <rFont val="Arial"/>
        <family val="2"/>
      </rPr>
      <t>GND</t>
    </r>
  </si>
  <si>
    <r>
      <t xml:space="preserve">D5700(AL14) </t>
    </r>
    <r>
      <rPr>
        <b/>
        <sz val="10"/>
        <color theme="1"/>
        <rFont val="Arial"/>
        <family val="2"/>
      </rPr>
      <t>GND</t>
    </r>
  </si>
  <si>
    <r>
      <t xml:space="preserve">D5700(AL34) </t>
    </r>
    <r>
      <rPr>
        <b/>
        <sz val="10"/>
        <color theme="1"/>
        <rFont val="Arial"/>
        <family val="2"/>
      </rPr>
      <t>GND</t>
    </r>
  </si>
  <si>
    <r>
      <t xml:space="preserve">D5700(AM15) </t>
    </r>
    <r>
      <rPr>
        <b/>
        <sz val="10"/>
        <color theme="1"/>
        <rFont val="Arial"/>
        <family val="2"/>
      </rPr>
      <t>GND</t>
    </r>
  </si>
  <si>
    <r>
      <t xml:space="preserve">D5700(AM17) </t>
    </r>
    <r>
      <rPr>
        <b/>
        <sz val="10"/>
        <color theme="1"/>
        <rFont val="Arial"/>
        <family val="2"/>
      </rPr>
      <t>GND</t>
    </r>
  </si>
  <si>
    <r>
      <t xml:space="preserve">D5700(AM19) </t>
    </r>
    <r>
      <rPr>
        <b/>
        <sz val="10"/>
        <color theme="1"/>
        <rFont val="Arial"/>
        <family val="2"/>
      </rPr>
      <t>GND</t>
    </r>
  </si>
  <si>
    <r>
      <t xml:space="preserve">D5700(AM23) </t>
    </r>
    <r>
      <rPr>
        <b/>
        <sz val="10"/>
        <color theme="1"/>
        <rFont val="Arial"/>
        <family val="2"/>
      </rPr>
      <t>GND</t>
    </r>
  </si>
  <si>
    <r>
      <t xml:space="preserve">D5700(AM27) </t>
    </r>
    <r>
      <rPr>
        <b/>
        <sz val="10"/>
        <color theme="1"/>
        <rFont val="Arial"/>
        <family val="2"/>
      </rPr>
      <t>GND</t>
    </r>
  </si>
  <si>
    <r>
      <t xml:space="preserve">D5700(AM29) </t>
    </r>
    <r>
      <rPr>
        <b/>
        <sz val="10"/>
        <color theme="1"/>
        <rFont val="Arial"/>
        <family val="2"/>
      </rPr>
      <t>GND</t>
    </r>
  </si>
  <si>
    <r>
      <t xml:space="preserve">D5700(AM31) </t>
    </r>
    <r>
      <rPr>
        <b/>
        <sz val="10"/>
        <color theme="1"/>
        <rFont val="Arial"/>
        <family val="2"/>
      </rPr>
      <t>GND</t>
    </r>
  </si>
  <si>
    <r>
      <t xml:space="preserve">D5700(AM35) </t>
    </r>
    <r>
      <rPr>
        <b/>
        <sz val="10"/>
        <color theme="1"/>
        <rFont val="Arial"/>
        <family val="2"/>
      </rPr>
      <t>GND</t>
    </r>
  </si>
  <si>
    <r>
      <t xml:space="preserve">D5700(AN8) </t>
    </r>
    <r>
      <rPr>
        <b/>
        <sz val="10"/>
        <color theme="1"/>
        <rFont val="Arial"/>
        <family val="2"/>
      </rPr>
      <t>GND</t>
    </r>
  </si>
  <si>
    <r>
      <t xml:space="preserve">D5700(AN14) </t>
    </r>
    <r>
      <rPr>
        <b/>
        <sz val="10"/>
        <color theme="1"/>
        <rFont val="Arial"/>
        <family val="2"/>
      </rPr>
      <t>GND</t>
    </r>
  </si>
  <si>
    <r>
      <t xml:space="preserve">D5700(AN36) </t>
    </r>
    <r>
      <rPr>
        <b/>
        <sz val="10"/>
        <color theme="1"/>
        <rFont val="Arial"/>
        <family val="2"/>
      </rPr>
      <t>GND</t>
    </r>
  </si>
  <si>
    <r>
      <t xml:space="preserve">D5700(AP9) </t>
    </r>
    <r>
      <rPr>
        <b/>
        <sz val="10"/>
        <color theme="1"/>
        <rFont val="Arial"/>
        <family val="2"/>
      </rPr>
      <t>GND</t>
    </r>
  </si>
  <si>
    <r>
      <t xml:space="preserve">D5700(AP11) </t>
    </r>
    <r>
      <rPr>
        <b/>
        <sz val="10"/>
        <color theme="1"/>
        <rFont val="Arial"/>
        <family val="2"/>
      </rPr>
      <t>GND</t>
    </r>
  </si>
  <si>
    <r>
      <t xml:space="preserve">D5700(AP13) </t>
    </r>
    <r>
      <rPr>
        <b/>
        <sz val="10"/>
        <color theme="1"/>
        <rFont val="Arial"/>
        <family val="2"/>
      </rPr>
      <t>GND</t>
    </r>
  </si>
  <si>
    <r>
      <t xml:space="preserve">D5700(AP15) </t>
    </r>
    <r>
      <rPr>
        <b/>
        <sz val="10"/>
        <color theme="1"/>
        <rFont val="Arial"/>
        <family val="2"/>
      </rPr>
      <t>GND</t>
    </r>
  </si>
  <si>
    <r>
      <t xml:space="preserve">D5700(AP21) </t>
    </r>
    <r>
      <rPr>
        <b/>
        <sz val="10"/>
        <color theme="1"/>
        <rFont val="Arial"/>
        <family val="2"/>
      </rPr>
      <t>GND</t>
    </r>
  </si>
  <si>
    <r>
      <t xml:space="preserve">D5700(AP23) </t>
    </r>
    <r>
      <rPr>
        <b/>
        <sz val="10"/>
        <color theme="1"/>
        <rFont val="Arial"/>
        <family val="2"/>
      </rPr>
      <t>GND</t>
    </r>
  </si>
  <si>
    <r>
      <t xml:space="preserve">D5700(AP25) </t>
    </r>
    <r>
      <rPr>
        <b/>
        <sz val="10"/>
        <color theme="1"/>
        <rFont val="Arial"/>
        <family val="2"/>
      </rPr>
      <t>GND</t>
    </r>
  </si>
  <si>
    <r>
      <t xml:space="preserve">D5700(AT11) </t>
    </r>
    <r>
      <rPr>
        <b/>
        <sz val="10"/>
        <color theme="1"/>
        <rFont val="Arial"/>
        <family val="2"/>
      </rPr>
      <t>GND</t>
    </r>
  </si>
  <si>
    <r>
      <t xml:space="preserve">D5700(AT13) </t>
    </r>
    <r>
      <rPr>
        <b/>
        <sz val="10"/>
        <color theme="1"/>
        <rFont val="Arial"/>
        <family val="2"/>
      </rPr>
      <t>GND</t>
    </r>
  </si>
  <si>
    <r>
      <t xml:space="preserve">D5700(AT15) </t>
    </r>
    <r>
      <rPr>
        <b/>
        <sz val="10"/>
        <color theme="1"/>
        <rFont val="Arial"/>
        <family val="2"/>
      </rPr>
      <t>GND</t>
    </r>
  </si>
  <si>
    <r>
      <t xml:space="preserve">D5700(AT23) </t>
    </r>
    <r>
      <rPr>
        <b/>
        <sz val="10"/>
        <color theme="1"/>
        <rFont val="Arial"/>
        <family val="2"/>
      </rPr>
      <t>GND</t>
    </r>
  </si>
  <si>
    <r>
      <t xml:space="preserve">D5700(AT29) </t>
    </r>
    <r>
      <rPr>
        <b/>
        <sz val="10"/>
        <color theme="1"/>
        <rFont val="Arial"/>
        <family val="2"/>
      </rPr>
      <t>GND</t>
    </r>
  </si>
  <si>
    <r>
      <t xml:space="preserve">D5700(AT31) </t>
    </r>
    <r>
      <rPr>
        <b/>
        <sz val="10"/>
        <color theme="1"/>
        <rFont val="Arial"/>
        <family val="2"/>
      </rPr>
      <t>GND</t>
    </r>
  </si>
  <si>
    <r>
      <t xml:space="preserve">D5700(C8) </t>
    </r>
    <r>
      <rPr>
        <b/>
        <sz val="10"/>
        <color theme="1"/>
        <rFont val="Arial"/>
        <family val="2"/>
      </rPr>
      <t>GND</t>
    </r>
  </si>
  <si>
    <r>
      <t xml:space="preserve">D5700(G14) </t>
    </r>
    <r>
      <rPr>
        <b/>
        <sz val="10"/>
        <color theme="1"/>
        <rFont val="Arial"/>
        <family val="2"/>
      </rPr>
      <t>GND</t>
    </r>
  </si>
  <si>
    <r>
      <t xml:space="preserve">D5700(G22) </t>
    </r>
    <r>
      <rPr>
        <b/>
        <sz val="10"/>
        <color theme="1"/>
        <rFont val="Arial"/>
        <family val="2"/>
      </rPr>
      <t>GND</t>
    </r>
  </si>
  <si>
    <r>
      <t xml:space="preserve">D5700(G28) </t>
    </r>
    <r>
      <rPr>
        <b/>
        <sz val="10"/>
        <color theme="1"/>
        <rFont val="Arial"/>
        <family val="2"/>
      </rPr>
      <t>GND</t>
    </r>
  </si>
  <si>
    <r>
      <t xml:space="preserve">D5700(H15) </t>
    </r>
    <r>
      <rPr>
        <b/>
        <sz val="10"/>
        <color theme="1"/>
        <rFont val="Arial"/>
        <family val="2"/>
      </rPr>
      <t>GND</t>
    </r>
  </si>
  <si>
    <r>
      <t xml:space="preserve">D5700(H23) </t>
    </r>
    <r>
      <rPr>
        <b/>
        <sz val="10"/>
        <color theme="1"/>
        <rFont val="Arial"/>
        <family val="2"/>
      </rPr>
      <t>GND</t>
    </r>
  </si>
  <si>
    <r>
      <t xml:space="preserve">D5700(J8) </t>
    </r>
    <r>
      <rPr>
        <b/>
        <sz val="10"/>
        <color theme="1"/>
        <rFont val="Arial"/>
        <family val="2"/>
      </rPr>
      <t>GND</t>
    </r>
  </si>
  <si>
    <r>
      <t xml:space="preserve">D5700(J12) </t>
    </r>
    <r>
      <rPr>
        <b/>
        <sz val="10"/>
        <color theme="1"/>
        <rFont val="Arial"/>
        <family val="2"/>
      </rPr>
      <t>GND</t>
    </r>
  </si>
  <si>
    <r>
      <t xml:space="preserve">D5700(J14) </t>
    </r>
    <r>
      <rPr>
        <b/>
        <sz val="10"/>
        <color theme="1"/>
        <rFont val="Arial"/>
        <family val="2"/>
      </rPr>
      <t>GND</t>
    </r>
  </si>
  <si>
    <r>
      <t xml:space="preserve">D5700(J16) </t>
    </r>
    <r>
      <rPr>
        <b/>
        <sz val="10"/>
        <color theme="1"/>
        <rFont val="Arial"/>
        <family val="2"/>
      </rPr>
      <t>GND</t>
    </r>
  </si>
  <si>
    <r>
      <t xml:space="preserve">D5700(K11) </t>
    </r>
    <r>
      <rPr>
        <b/>
        <sz val="10"/>
        <color theme="1"/>
        <rFont val="Arial"/>
        <family val="2"/>
      </rPr>
      <t>GND</t>
    </r>
  </si>
  <si>
    <r>
      <t xml:space="preserve">D5700(K13) </t>
    </r>
    <r>
      <rPr>
        <b/>
        <sz val="10"/>
        <color theme="1"/>
        <rFont val="Arial"/>
        <family val="2"/>
      </rPr>
      <t>GND</t>
    </r>
  </si>
  <si>
    <r>
      <t xml:space="preserve">D5700(K15) </t>
    </r>
    <r>
      <rPr>
        <b/>
        <sz val="10"/>
        <color theme="1"/>
        <rFont val="Arial"/>
        <family val="2"/>
      </rPr>
      <t>GND</t>
    </r>
  </si>
  <si>
    <r>
      <t xml:space="preserve">D5700(K31) </t>
    </r>
    <r>
      <rPr>
        <b/>
        <sz val="10"/>
        <color theme="1"/>
        <rFont val="Arial"/>
        <family val="2"/>
      </rPr>
      <t>GND</t>
    </r>
  </si>
  <si>
    <r>
      <t xml:space="preserve">D5700(K33) </t>
    </r>
    <r>
      <rPr>
        <b/>
        <sz val="10"/>
        <color theme="1"/>
        <rFont val="Arial"/>
        <family val="2"/>
      </rPr>
      <t>GND</t>
    </r>
  </si>
  <si>
    <r>
      <t xml:space="preserve">D5700(L28) </t>
    </r>
    <r>
      <rPr>
        <b/>
        <sz val="10"/>
        <color theme="1"/>
        <rFont val="Arial"/>
        <family val="2"/>
      </rPr>
      <t>GND</t>
    </r>
  </si>
  <si>
    <r>
      <t xml:space="preserve">D5700(L30) </t>
    </r>
    <r>
      <rPr>
        <b/>
        <sz val="10"/>
        <color theme="1"/>
        <rFont val="Arial"/>
        <family val="2"/>
      </rPr>
      <t>GND</t>
    </r>
  </si>
  <si>
    <r>
      <t xml:space="preserve">D5700(L32) </t>
    </r>
    <r>
      <rPr>
        <b/>
        <sz val="10"/>
        <color theme="1"/>
        <rFont val="Arial"/>
        <family val="2"/>
      </rPr>
      <t>GND</t>
    </r>
  </si>
  <si>
    <r>
      <t xml:space="preserve">D5700(L36) </t>
    </r>
    <r>
      <rPr>
        <b/>
        <sz val="10"/>
        <color theme="1"/>
        <rFont val="Arial"/>
        <family val="2"/>
      </rPr>
      <t>GND</t>
    </r>
  </si>
  <si>
    <r>
      <t xml:space="preserve">D5700(M9) </t>
    </r>
    <r>
      <rPr>
        <b/>
        <sz val="10"/>
        <color theme="1"/>
        <rFont val="Arial"/>
        <family val="2"/>
      </rPr>
      <t>GND</t>
    </r>
  </si>
  <si>
    <r>
      <t xml:space="preserve">D5700(M21) </t>
    </r>
    <r>
      <rPr>
        <b/>
        <sz val="10"/>
        <color theme="1"/>
        <rFont val="Arial"/>
        <family val="2"/>
      </rPr>
      <t>GND</t>
    </r>
  </si>
  <si>
    <r>
      <t xml:space="preserve">D5700(M33) </t>
    </r>
    <r>
      <rPr>
        <b/>
        <sz val="10"/>
        <color theme="1"/>
        <rFont val="Arial"/>
        <family val="2"/>
      </rPr>
      <t>GND</t>
    </r>
  </si>
  <si>
    <r>
      <t xml:space="preserve">D5700(M35) </t>
    </r>
    <r>
      <rPr>
        <b/>
        <sz val="10"/>
        <color theme="1"/>
        <rFont val="Arial"/>
        <family val="2"/>
      </rPr>
      <t>GND</t>
    </r>
  </si>
  <si>
    <r>
      <t xml:space="preserve">D5700(N8) </t>
    </r>
    <r>
      <rPr>
        <b/>
        <sz val="10"/>
        <color theme="1"/>
        <rFont val="Arial"/>
        <family val="2"/>
      </rPr>
      <t>GND</t>
    </r>
  </si>
  <si>
    <r>
      <t xml:space="preserve">D5700(N10) </t>
    </r>
    <r>
      <rPr>
        <b/>
        <sz val="10"/>
        <color theme="1"/>
        <rFont val="Arial"/>
        <family val="2"/>
      </rPr>
      <t>GND</t>
    </r>
  </si>
  <si>
    <r>
      <t xml:space="preserve">D5700(N12) </t>
    </r>
    <r>
      <rPr>
        <b/>
        <sz val="10"/>
        <color theme="1"/>
        <rFont val="Arial"/>
        <family val="2"/>
      </rPr>
      <t>GND</t>
    </r>
  </si>
  <si>
    <r>
      <t xml:space="preserve">D5700(N22) </t>
    </r>
    <r>
      <rPr>
        <b/>
        <sz val="10"/>
        <color theme="1"/>
        <rFont val="Arial"/>
        <family val="2"/>
      </rPr>
      <t>GND</t>
    </r>
  </si>
  <si>
    <r>
      <t xml:space="preserve">D5700(N24) </t>
    </r>
    <r>
      <rPr>
        <b/>
        <sz val="10"/>
        <color theme="1"/>
        <rFont val="Arial"/>
        <family val="2"/>
      </rPr>
      <t>GND</t>
    </r>
  </si>
  <si>
    <r>
      <t xml:space="preserve">D5700(N34) </t>
    </r>
    <r>
      <rPr>
        <b/>
        <sz val="10"/>
        <color theme="1"/>
        <rFont val="Arial"/>
        <family val="2"/>
      </rPr>
      <t>GND</t>
    </r>
  </si>
  <si>
    <r>
      <t xml:space="preserve">D5700(P9) </t>
    </r>
    <r>
      <rPr>
        <b/>
        <sz val="10"/>
        <color theme="1"/>
        <rFont val="Arial"/>
        <family val="2"/>
      </rPr>
      <t>GND</t>
    </r>
  </si>
  <si>
    <r>
      <t xml:space="preserve">D5700(P11) </t>
    </r>
    <r>
      <rPr>
        <b/>
        <sz val="10"/>
        <color theme="1"/>
        <rFont val="Arial"/>
        <family val="2"/>
      </rPr>
      <t>GND</t>
    </r>
  </si>
  <si>
    <r>
      <t xml:space="preserve">D5700(P13) </t>
    </r>
    <r>
      <rPr>
        <b/>
        <sz val="10"/>
        <color theme="1"/>
        <rFont val="Arial"/>
        <family val="2"/>
      </rPr>
      <t>GND</t>
    </r>
  </si>
  <si>
    <r>
      <t xml:space="preserve">D5700(P21) </t>
    </r>
    <r>
      <rPr>
        <b/>
        <sz val="10"/>
        <color theme="1"/>
        <rFont val="Arial"/>
        <family val="2"/>
      </rPr>
      <t>GND</t>
    </r>
  </si>
  <si>
    <r>
      <t xml:space="preserve">D5700(P29) </t>
    </r>
    <r>
      <rPr>
        <b/>
        <sz val="10"/>
        <color theme="1"/>
        <rFont val="Arial"/>
        <family val="2"/>
      </rPr>
      <t>GND</t>
    </r>
  </si>
  <si>
    <r>
      <t xml:space="preserve">D5700(P33) </t>
    </r>
    <r>
      <rPr>
        <b/>
        <sz val="10"/>
        <color theme="1"/>
        <rFont val="Arial"/>
        <family val="2"/>
      </rPr>
      <t>GND</t>
    </r>
  </si>
  <si>
    <r>
      <t xml:space="preserve">D5700(P35) </t>
    </r>
    <r>
      <rPr>
        <b/>
        <sz val="10"/>
        <color theme="1"/>
        <rFont val="Arial"/>
        <family val="2"/>
      </rPr>
      <t>GND</t>
    </r>
  </si>
  <si>
    <r>
      <t xml:space="preserve">D5700(R10) </t>
    </r>
    <r>
      <rPr>
        <b/>
        <sz val="10"/>
        <color theme="1"/>
        <rFont val="Arial"/>
        <family val="2"/>
      </rPr>
      <t>GND</t>
    </r>
  </si>
  <si>
    <r>
      <t xml:space="preserve">D5700(R12) </t>
    </r>
    <r>
      <rPr>
        <b/>
        <sz val="10"/>
        <color theme="1"/>
        <rFont val="Arial"/>
        <family val="2"/>
      </rPr>
      <t>GND</t>
    </r>
  </si>
  <si>
    <r>
      <t xml:space="preserve">D5700(R20) </t>
    </r>
    <r>
      <rPr>
        <b/>
        <sz val="10"/>
        <color theme="1"/>
        <rFont val="Arial"/>
        <family val="2"/>
      </rPr>
      <t>GND</t>
    </r>
  </si>
  <si>
    <r>
      <t xml:space="preserve">D5700(R26) </t>
    </r>
    <r>
      <rPr>
        <b/>
        <sz val="10"/>
        <color theme="1"/>
        <rFont val="Arial"/>
        <family val="2"/>
      </rPr>
      <t>GND</t>
    </r>
  </si>
  <si>
    <r>
      <t xml:space="preserve">D5700(R30) </t>
    </r>
    <r>
      <rPr>
        <b/>
        <sz val="10"/>
        <color theme="1"/>
        <rFont val="Arial"/>
        <family val="2"/>
      </rPr>
      <t>GND</t>
    </r>
  </si>
  <si>
    <r>
      <t xml:space="preserve">D5700(R34) </t>
    </r>
    <r>
      <rPr>
        <b/>
        <sz val="10"/>
        <color theme="1"/>
        <rFont val="Arial"/>
        <family val="2"/>
      </rPr>
      <t>GND</t>
    </r>
  </si>
  <si>
    <r>
      <t xml:space="preserve">D5700(T9) </t>
    </r>
    <r>
      <rPr>
        <b/>
        <sz val="10"/>
        <color theme="1"/>
        <rFont val="Arial"/>
        <family val="2"/>
      </rPr>
      <t>GND</t>
    </r>
  </si>
  <si>
    <r>
      <t xml:space="preserve">D5700(T11) </t>
    </r>
    <r>
      <rPr>
        <b/>
        <sz val="10"/>
        <color theme="1"/>
        <rFont val="Arial"/>
        <family val="2"/>
      </rPr>
      <t>GND</t>
    </r>
  </si>
  <si>
    <r>
      <t xml:space="preserve">D5700(T13) </t>
    </r>
    <r>
      <rPr>
        <b/>
        <sz val="10"/>
        <color theme="1"/>
        <rFont val="Arial"/>
        <family val="2"/>
      </rPr>
      <t>GND</t>
    </r>
  </si>
  <si>
    <r>
      <t xml:space="preserve">D5700(T23) </t>
    </r>
    <r>
      <rPr>
        <b/>
        <sz val="10"/>
        <color theme="1"/>
        <rFont val="Arial"/>
        <family val="2"/>
      </rPr>
      <t>GND</t>
    </r>
  </si>
  <si>
    <r>
      <t xml:space="preserve">D5700(T35) </t>
    </r>
    <r>
      <rPr>
        <b/>
        <sz val="10"/>
        <color theme="1"/>
        <rFont val="Arial"/>
        <family val="2"/>
      </rPr>
      <t>GND</t>
    </r>
  </si>
  <si>
    <r>
      <t xml:space="preserve">D5700(U22) </t>
    </r>
    <r>
      <rPr>
        <b/>
        <sz val="10"/>
        <color theme="1"/>
        <rFont val="Arial"/>
        <family val="2"/>
      </rPr>
      <t>GND</t>
    </r>
  </si>
  <si>
    <r>
      <t xml:space="preserve">D5700(U26) </t>
    </r>
    <r>
      <rPr>
        <b/>
        <sz val="10"/>
        <color theme="1"/>
        <rFont val="Arial"/>
        <family val="2"/>
      </rPr>
      <t>GND</t>
    </r>
  </si>
  <si>
    <r>
      <t xml:space="preserve">D5700(U30) </t>
    </r>
    <r>
      <rPr>
        <b/>
        <sz val="10"/>
        <color theme="1"/>
        <rFont val="Arial"/>
        <family val="2"/>
      </rPr>
      <t>GND</t>
    </r>
  </si>
  <si>
    <r>
      <t xml:space="preserve">D5700(U32) </t>
    </r>
    <r>
      <rPr>
        <b/>
        <sz val="10"/>
        <color theme="1"/>
        <rFont val="Arial"/>
        <family val="2"/>
      </rPr>
      <t>GND</t>
    </r>
  </si>
  <si>
    <r>
      <t xml:space="preserve">D5700(U34) </t>
    </r>
    <r>
      <rPr>
        <b/>
        <sz val="10"/>
        <color theme="1"/>
        <rFont val="Arial"/>
        <family val="2"/>
      </rPr>
      <t>GND</t>
    </r>
  </si>
  <si>
    <r>
      <t xml:space="preserve">D5700(U36) </t>
    </r>
    <r>
      <rPr>
        <b/>
        <sz val="10"/>
        <color theme="1"/>
        <rFont val="Arial"/>
        <family val="2"/>
      </rPr>
      <t>GND</t>
    </r>
  </si>
  <si>
    <r>
      <t xml:space="preserve">D5700(V13) </t>
    </r>
    <r>
      <rPr>
        <b/>
        <sz val="10"/>
        <color theme="1"/>
        <rFont val="Arial"/>
        <family val="2"/>
      </rPr>
      <t>GND</t>
    </r>
  </si>
  <si>
    <r>
      <t xml:space="preserve">D5700(V19) </t>
    </r>
    <r>
      <rPr>
        <b/>
        <sz val="10"/>
        <color theme="1"/>
        <rFont val="Arial"/>
        <family val="2"/>
      </rPr>
      <t>GND</t>
    </r>
  </si>
  <si>
    <r>
      <t xml:space="preserve">D5700(V21) </t>
    </r>
    <r>
      <rPr>
        <b/>
        <sz val="10"/>
        <color theme="1"/>
        <rFont val="Arial"/>
        <family val="2"/>
      </rPr>
      <t>GND</t>
    </r>
  </si>
  <si>
    <r>
      <t xml:space="preserve">D5700(V31) </t>
    </r>
    <r>
      <rPr>
        <b/>
        <sz val="10"/>
        <color theme="1"/>
        <rFont val="Arial"/>
        <family val="2"/>
      </rPr>
      <t>GND</t>
    </r>
  </si>
  <si>
    <r>
      <t xml:space="preserve">D5700(V33) </t>
    </r>
    <r>
      <rPr>
        <b/>
        <sz val="10"/>
        <color theme="1"/>
        <rFont val="Arial"/>
        <family val="2"/>
      </rPr>
      <t>GND</t>
    </r>
  </si>
  <si>
    <r>
      <t xml:space="preserve">D5700(V35) </t>
    </r>
    <r>
      <rPr>
        <b/>
        <sz val="10"/>
        <color theme="1"/>
        <rFont val="Arial"/>
        <family val="2"/>
      </rPr>
      <t>GND</t>
    </r>
  </si>
  <si>
    <r>
      <t xml:space="preserve">D5700(W26) </t>
    </r>
    <r>
      <rPr>
        <b/>
        <sz val="10"/>
        <color theme="1"/>
        <rFont val="Arial"/>
        <family val="2"/>
      </rPr>
      <t>GND</t>
    </r>
  </si>
  <si>
    <r>
      <t xml:space="preserve">D5700(W30) </t>
    </r>
    <r>
      <rPr>
        <b/>
        <sz val="10"/>
        <color theme="1"/>
        <rFont val="Arial"/>
        <family val="2"/>
      </rPr>
      <t>GND</t>
    </r>
  </si>
  <si>
    <r>
      <t xml:space="preserve">D5700(W34) </t>
    </r>
    <r>
      <rPr>
        <b/>
        <sz val="10"/>
        <color theme="1"/>
        <rFont val="Arial"/>
        <family val="2"/>
      </rPr>
      <t>GND</t>
    </r>
  </si>
  <si>
    <r>
      <t xml:space="preserve">D5700(Y13) </t>
    </r>
    <r>
      <rPr>
        <b/>
        <sz val="10"/>
        <color theme="1"/>
        <rFont val="Arial"/>
        <family val="2"/>
      </rPr>
      <t>GND</t>
    </r>
  </si>
  <si>
    <r>
      <t xml:space="preserve">D5700(Y21) </t>
    </r>
    <r>
      <rPr>
        <b/>
        <sz val="10"/>
        <color theme="1"/>
        <rFont val="Arial"/>
        <family val="2"/>
      </rPr>
      <t>GND</t>
    </r>
  </si>
  <si>
    <r>
      <t xml:space="preserve">D5700(Y27) </t>
    </r>
    <r>
      <rPr>
        <b/>
        <sz val="10"/>
        <color theme="1"/>
        <rFont val="Arial"/>
        <family val="2"/>
      </rPr>
      <t>GND</t>
    </r>
  </si>
  <si>
    <r>
      <t xml:space="preserve">D5700(Y33) </t>
    </r>
    <r>
      <rPr>
        <b/>
        <sz val="10"/>
        <color theme="1"/>
        <rFont val="Arial"/>
        <family val="2"/>
      </rPr>
      <t>GND</t>
    </r>
  </si>
  <si>
    <r>
      <t xml:space="preserve">D5700(Y35) </t>
    </r>
    <r>
      <rPr>
        <b/>
        <sz val="10"/>
        <color theme="1"/>
        <rFont val="Arial"/>
        <family val="2"/>
      </rPr>
      <t>GND</t>
    </r>
  </si>
  <si>
    <r>
      <t xml:space="preserve">X8190(1) </t>
    </r>
    <r>
      <rPr>
        <b/>
        <sz val="10"/>
        <color theme="1"/>
        <rFont val="Arial"/>
        <family val="2"/>
      </rPr>
      <t>GND</t>
    </r>
  </si>
  <si>
    <r>
      <t xml:space="preserve">X8190(2) </t>
    </r>
    <r>
      <rPr>
        <b/>
        <sz val="10"/>
        <color theme="1"/>
        <rFont val="Arial"/>
        <family val="2"/>
      </rPr>
      <t>GND</t>
    </r>
  </si>
  <si>
    <r>
      <t xml:space="preserve">X8190(4) </t>
    </r>
    <r>
      <rPr>
        <b/>
        <sz val="10"/>
        <color theme="1"/>
        <rFont val="Arial"/>
        <family val="2"/>
      </rPr>
      <t>CPU_USBHUB_UFP:USB_DP</t>
    </r>
    <r>
      <rPr>
        <sz val="10"/>
        <rFont val="Arial"/>
      </rPr>
      <t>,D5700=</t>
    </r>
    <r>
      <rPr>
        <b/>
        <sz val="10"/>
        <color rgb="FFC00000"/>
        <rFont val="Arial"/>
        <family val="2"/>
      </rPr>
      <t>SA8155P_SIP_V2.1</t>
    </r>
    <r>
      <rPr>
        <sz val="10"/>
        <rFont val="Arial"/>
      </rPr>
      <t>(</t>
    </r>
    <r>
      <rPr>
        <b/>
        <sz val="10"/>
        <color rgb="FFC00000"/>
        <rFont val="Arial"/>
        <family val="2"/>
      </rPr>
      <t>AL37_USB_B_HS_DP</t>
    </r>
    <r>
      <rPr>
        <sz val="10"/>
        <rFont val="Arial"/>
      </rPr>
      <t>) ENDPNT</t>
    </r>
  </si>
  <si>
    <r>
      <t xml:space="preserve">X8190(6) </t>
    </r>
    <r>
      <rPr>
        <b/>
        <sz val="10"/>
        <color theme="1"/>
        <rFont val="Arial"/>
        <family val="2"/>
      </rPr>
      <t>CPU_USBHUB_UFP:USB_DM</t>
    </r>
    <r>
      <rPr>
        <sz val="10"/>
        <rFont val="Arial"/>
      </rPr>
      <t>,D5700=</t>
    </r>
    <r>
      <rPr>
        <b/>
        <sz val="10"/>
        <color rgb="FFC00000"/>
        <rFont val="Arial"/>
        <family val="2"/>
      </rPr>
      <t>SA8155P_SIP_V2.1</t>
    </r>
    <r>
      <rPr>
        <sz val="10"/>
        <rFont val="Arial"/>
      </rPr>
      <t>(</t>
    </r>
    <r>
      <rPr>
        <b/>
        <sz val="10"/>
        <color rgb="FFC00000"/>
        <rFont val="Arial"/>
        <family val="2"/>
      </rPr>
      <t>AM37_USB_B_HS_DM</t>
    </r>
    <r>
      <rPr>
        <sz val="10"/>
        <rFont val="Arial"/>
      </rPr>
      <t>) ENDPNT</t>
    </r>
  </si>
  <si>
    <r>
      <t xml:space="preserve">X8190(7) </t>
    </r>
    <r>
      <rPr>
        <b/>
        <sz val="10"/>
        <color theme="1"/>
        <rFont val="Arial"/>
        <family val="2"/>
      </rPr>
      <t>GND</t>
    </r>
  </si>
  <si>
    <r>
      <t xml:space="preserve">X8190(8) </t>
    </r>
    <r>
      <rPr>
        <b/>
        <sz val="10"/>
        <color theme="1"/>
        <rFont val="Arial"/>
        <family val="2"/>
      </rPr>
      <t>GND</t>
    </r>
  </si>
  <si>
    <r>
      <t xml:space="preserve">X8190(9) </t>
    </r>
    <r>
      <rPr>
        <b/>
        <sz val="10"/>
        <color theme="1"/>
        <rFont val="Arial"/>
        <family val="2"/>
      </rPr>
      <t>PWR_EXT:U50S_USB</t>
    </r>
  </si>
  <si>
    <r>
      <t xml:space="preserve">X8190(10) </t>
    </r>
    <r>
      <rPr>
        <b/>
        <sz val="10"/>
        <color theme="1"/>
        <rFont val="Arial"/>
        <family val="2"/>
      </rPr>
      <t>PWR_EXT:U50S_USB</t>
    </r>
  </si>
  <si>
    <r>
      <t xml:space="preserve">X8190(15) </t>
    </r>
    <r>
      <rPr>
        <b/>
        <sz val="10"/>
        <color theme="1"/>
        <rFont val="Arial"/>
        <family val="2"/>
      </rPr>
      <t>GND</t>
    </r>
  </si>
  <si>
    <r>
      <t xml:space="preserve">X8190(16) </t>
    </r>
    <r>
      <rPr>
        <b/>
        <sz val="10"/>
        <color theme="1"/>
        <rFont val="Arial"/>
        <family val="2"/>
      </rPr>
      <t>GND</t>
    </r>
  </si>
  <si>
    <r>
      <t xml:space="preserve">X8190(21) </t>
    </r>
    <r>
      <rPr>
        <b/>
        <sz val="10"/>
        <color theme="1"/>
        <rFont val="Arial"/>
        <family val="2"/>
      </rPr>
      <t>GND</t>
    </r>
  </si>
  <si>
    <r>
      <t xml:space="preserve">X8190(22) </t>
    </r>
    <r>
      <rPr>
        <b/>
        <sz val="10"/>
        <color theme="1"/>
        <rFont val="Arial"/>
        <family val="2"/>
      </rPr>
      <t>GND</t>
    </r>
  </si>
  <si>
    <r>
      <t xml:space="preserve">X8190(23) </t>
    </r>
    <r>
      <rPr>
        <b/>
        <sz val="10"/>
        <color theme="1"/>
        <rFont val="Arial"/>
        <family val="2"/>
      </rPr>
      <t>ETH_SUB_PCB_100T1:MDI1N</t>
    </r>
    <r>
      <rPr>
        <sz val="10"/>
        <rFont val="Arial"/>
      </rPr>
      <t>,D8302=</t>
    </r>
    <r>
      <rPr>
        <b/>
        <sz val="10"/>
        <color rgb="FFC00000"/>
        <rFont val="Arial"/>
        <family val="2"/>
      </rPr>
      <t>88Q5054</t>
    </r>
    <r>
      <rPr>
        <sz val="10"/>
        <rFont val="Arial"/>
      </rPr>
      <t>(</t>
    </r>
    <r>
      <rPr>
        <b/>
        <sz val="10"/>
        <color rgb="FFC00000"/>
        <rFont val="Arial"/>
        <family val="2"/>
      </rPr>
      <t>B14_P1_MDIN</t>
    </r>
    <r>
      <rPr>
        <sz val="10"/>
        <rFont val="Arial"/>
      </rPr>
      <t>) ENDPNT</t>
    </r>
  </si>
  <si>
    <r>
      <t xml:space="preserve">X8190(25) </t>
    </r>
    <r>
      <rPr>
        <b/>
        <sz val="10"/>
        <color theme="1"/>
        <rFont val="Arial"/>
        <family val="2"/>
      </rPr>
      <t>ETH_SUB_PCB_100T1:MDI1P</t>
    </r>
    <r>
      <rPr>
        <sz val="10"/>
        <rFont val="Arial"/>
      </rPr>
      <t>,D8302=</t>
    </r>
    <r>
      <rPr>
        <b/>
        <sz val="10"/>
        <color rgb="FFC00000"/>
        <rFont val="Arial"/>
        <family val="2"/>
      </rPr>
      <t>88Q5054</t>
    </r>
    <r>
      <rPr>
        <sz val="10"/>
        <rFont val="Arial"/>
      </rPr>
      <t>(</t>
    </r>
    <r>
      <rPr>
        <b/>
        <sz val="10"/>
        <color rgb="FFC00000"/>
        <rFont val="Arial"/>
        <family val="2"/>
      </rPr>
      <t>A14_P1_MDIP</t>
    </r>
    <r>
      <rPr>
        <sz val="10"/>
        <rFont val="Arial"/>
      </rPr>
      <t>) ENDPNT</t>
    </r>
  </si>
  <si>
    <r>
      <t xml:space="preserve">X8190(27) </t>
    </r>
    <r>
      <rPr>
        <b/>
        <sz val="10"/>
        <color theme="1"/>
        <rFont val="Arial"/>
        <family val="2"/>
      </rPr>
      <t>GND</t>
    </r>
  </si>
  <si>
    <r>
      <t xml:space="preserve">X8190(33) </t>
    </r>
    <r>
      <rPr>
        <b/>
        <sz val="10"/>
        <color theme="1"/>
        <rFont val="Arial"/>
        <family val="2"/>
      </rPr>
      <t>GND</t>
    </r>
  </si>
  <si>
    <r>
      <t xml:space="preserve">X8190(34) </t>
    </r>
    <r>
      <rPr>
        <b/>
        <sz val="10"/>
        <color theme="1"/>
        <rFont val="Arial"/>
        <family val="2"/>
      </rPr>
      <t>GND</t>
    </r>
  </si>
  <si>
    <r>
      <t xml:space="preserve">X8190(35) </t>
    </r>
    <r>
      <rPr>
        <b/>
        <sz val="10"/>
        <color theme="1"/>
        <rFont val="Arial"/>
        <family val="2"/>
      </rPr>
      <t>SCC_TEMP_MON_ADC:TEMP_SUB_PCB</t>
    </r>
    <r>
      <rPr>
        <sz val="10"/>
        <rFont val="Arial"/>
      </rPr>
      <t xml:space="preserve">,R8537(2) </t>
    </r>
    <r>
      <rPr>
        <b/>
        <sz val="10"/>
        <color theme="1"/>
        <rFont val="Arial"/>
        <family val="2"/>
      </rPr>
      <t>z34.z35.SCC_TEMP_SUB_PCB_ADC</t>
    </r>
    <r>
      <rPr>
        <sz val="10"/>
        <rFont val="Arial"/>
      </rPr>
      <t>,D8500=</t>
    </r>
    <r>
      <rPr>
        <b/>
        <sz val="10"/>
        <color rgb="FFC00000"/>
        <rFont val="Arial"/>
        <family val="2"/>
      </rPr>
      <t>SAK-TC377TP-96F300S</t>
    </r>
    <r>
      <rPr>
        <sz val="10"/>
        <rFont val="Arial"/>
      </rPr>
      <t>(</t>
    </r>
    <r>
      <rPr>
        <b/>
        <sz val="10"/>
        <color rgb="FFC00000"/>
        <rFont val="Arial"/>
        <family val="2"/>
      </rPr>
      <t>U8_AN7</t>
    </r>
    <r>
      <rPr>
        <sz val="10"/>
        <rFont val="Arial"/>
      </rPr>
      <t>) ENDPNT</t>
    </r>
  </si>
  <si>
    <r>
      <t xml:space="preserve">X8190(42) </t>
    </r>
    <r>
      <rPr>
        <b/>
        <sz val="10"/>
        <color theme="1"/>
        <rFont val="Arial"/>
        <family val="2"/>
      </rPr>
      <t>GND</t>
    </r>
  </si>
  <si>
    <r>
      <t xml:space="preserve">X8190(43) </t>
    </r>
    <r>
      <rPr>
        <b/>
        <sz val="10"/>
        <color theme="1"/>
        <rFont val="Arial"/>
        <family val="2"/>
      </rPr>
      <t>GND</t>
    </r>
  </si>
  <si>
    <r>
      <t xml:space="preserve">X8190(45) </t>
    </r>
    <r>
      <rPr>
        <b/>
        <sz val="10"/>
        <color theme="1"/>
        <rFont val="Arial"/>
        <family val="2"/>
      </rPr>
      <t>MEDIA_LVDS_IN:DP</t>
    </r>
    <r>
      <rPr>
        <sz val="10"/>
        <rFont val="Arial"/>
      </rPr>
      <t>,D1901=</t>
    </r>
    <r>
      <rPr>
        <b/>
        <sz val="10"/>
        <color rgb="FFC00000"/>
        <rFont val="Arial"/>
        <family val="2"/>
      </rPr>
      <t>DS90UH940N-Q1</t>
    </r>
    <r>
      <rPr>
        <sz val="10"/>
        <rFont val="Arial"/>
      </rPr>
      <t>(</t>
    </r>
    <r>
      <rPr>
        <b/>
        <sz val="10"/>
        <color rgb="FFC00000"/>
        <rFont val="Arial"/>
        <family val="2"/>
      </rPr>
      <t>RIN0+</t>
    </r>
    <r>
      <rPr>
        <sz val="10"/>
        <rFont val="Arial"/>
      </rPr>
      <t>) ENDPNT</t>
    </r>
  </si>
  <si>
    <r>
      <t xml:space="preserve">X8190(47) </t>
    </r>
    <r>
      <rPr>
        <b/>
        <sz val="10"/>
        <color theme="1"/>
        <rFont val="Arial"/>
        <family val="2"/>
      </rPr>
      <t>MEDIA_LVDS_IN:DM</t>
    </r>
    <r>
      <rPr>
        <sz val="10"/>
        <rFont val="Arial"/>
      </rPr>
      <t>,D1901=</t>
    </r>
    <r>
      <rPr>
        <b/>
        <sz val="10"/>
        <color rgb="FFC00000"/>
        <rFont val="Arial"/>
        <family val="2"/>
      </rPr>
      <t>DS90UH940N-Q1</t>
    </r>
    <r>
      <rPr>
        <sz val="10"/>
        <rFont val="Arial"/>
      </rPr>
      <t>(</t>
    </r>
    <r>
      <rPr>
        <b/>
        <sz val="10"/>
        <color rgb="FFC00000"/>
        <rFont val="Arial"/>
        <family val="2"/>
      </rPr>
      <t>RIN0-</t>
    </r>
    <r>
      <rPr>
        <sz val="10"/>
        <rFont val="Arial"/>
      </rPr>
      <t>) ENDPNT</t>
    </r>
  </si>
  <si>
    <r>
      <t xml:space="preserve">X8190(49) </t>
    </r>
    <r>
      <rPr>
        <b/>
        <sz val="10"/>
        <color theme="1"/>
        <rFont val="Arial"/>
        <family val="2"/>
      </rPr>
      <t>GND</t>
    </r>
  </si>
  <si>
    <r>
      <t xml:space="preserve">X8190(51) </t>
    </r>
    <r>
      <rPr>
        <b/>
        <sz val="10"/>
        <color theme="1"/>
        <rFont val="Arial"/>
        <family val="2"/>
      </rPr>
      <t>PWR_EXT:U122S_PHTM</t>
    </r>
  </si>
  <si>
    <r>
      <t xml:space="preserve">X8190(53) </t>
    </r>
    <r>
      <rPr>
        <b/>
        <sz val="10"/>
        <color theme="1"/>
        <rFont val="Arial"/>
        <family val="2"/>
      </rPr>
      <t>PWR_EXT:U122S_PHTM</t>
    </r>
  </si>
  <si>
    <r>
      <t xml:space="preserve">X8190(55) </t>
    </r>
    <r>
      <rPr>
        <b/>
        <sz val="10"/>
        <color theme="1"/>
        <rFont val="Arial"/>
        <family val="2"/>
      </rPr>
      <t>PWR_EXT:U122S_PHTM</t>
    </r>
  </si>
  <si>
    <r>
      <t xml:space="preserve">X8190(57) </t>
    </r>
    <r>
      <rPr>
        <b/>
        <sz val="10"/>
        <color theme="1"/>
        <rFont val="Arial"/>
        <family val="2"/>
      </rPr>
      <t>PWR_EXT:U122S_PHTM</t>
    </r>
  </si>
  <si>
    <r>
      <t xml:space="preserve">X8190(58) </t>
    </r>
    <r>
      <rPr>
        <b/>
        <sz val="10"/>
        <color theme="1"/>
        <rFont val="Arial"/>
        <family val="2"/>
      </rPr>
      <t>GND</t>
    </r>
  </si>
  <si>
    <r>
      <t xml:space="preserve">X8190(59) </t>
    </r>
    <r>
      <rPr>
        <b/>
        <sz val="10"/>
        <color theme="1"/>
        <rFont val="Arial"/>
        <family val="2"/>
      </rPr>
      <t>GND</t>
    </r>
  </si>
  <si>
    <r>
      <t xml:space="preserve">X8190(60) </t>
    </r>
    <r>
      <rPr>
        <b/>
        <sz val="10"/>
        <color theme="1"/>
        <rFont val="Arial"/>
        <family val="2"/>
      </rPr>
      <t>PWR:U33S_CPUPERI</t>
    </r>
  </si>
  <si>
    <t>def: CPU_AR_I2C_1V8, Interface, I2C_SCL, I2C_SDA</t>
  </si>
  <si>
    <t>## UNKNOWN BUS SIGNAL -  Netlist bus: GLOBAL.CPU_BTWLAN_CTRL_1V8 contains (U3V85_PWR_ON), which are not part of new bus definition anymore. (for details of bus definitions from netlist parser see SUMMARY section below)</t>
  </si>
  <si>
    <t>def: CPU_BTWLAN_CTRL_1V8, Interface, WLAN_EN, BT_EN, SLEEP_CLK, WL_SW_CTRL, U18S_CPUWIFI_PWR_ON, U18S_CPUWIFI_PGOOD, U22S_CPUWIFI_PWR_ON, U22S_CPUWIFI_PGOOD</t>
  </si>
  <si>
    <t>def: CPU_MEDIA_I2C_1V8, Interface, I2C_SCL, I2C_SDA</t>
  </si>
  <si>
    <t>def: CPU_RVCA_CTRL_1V8, Interface, RST_B, PWDN_B, INT_B</t>
  </si>
  <si>
    <t>## NOTE: CPU_SUBPCB_CTRL_1V8 is not compliant to BBLib(SUBPCB_RN) =&gt; def: CPU_SUBPCB_CTRL_1V8, Interface, RST, RST_B</t>
  </si>
  <si>
    <t>## NEW BUS</t>
  </si>
  <si>
    <t>def: CPU_VO_RSE_CTRL_1V8, Internal, RST_B, DP_HPD</t>
  </si>
  <si>
    <t>assign: D5700, AF23 =&gt; CPU_VO_RSE_CTRL_1V8:RST_B</t>
  </si>
  <si>
    <t>assign: D5700, AG24 =&gt; CPU_VO_RSE_CTRL_1V8:DP_HPD</t>
  </si>
  <si>
    <t>assign: D5700, AE16 =&gt; CPU_MEDIA_I2C_1V8:I2C_SDA</t>
  </si>
  <si>
    <t>assign: D5700, AF15 =&gt; CPU_MEDIA_I2C_1V8:I2C_SCL</t>
  </si>
  <si>
    <t>assign: D5700, AE14 =&gt; CPU_AR_I2C_1V8:I2C_SDA</t>
  </si>
  <si>
    <t>assign: D5700, AG14 =&gt; CPU_AR_I2C_1V8:I2C_SCL</t>
  </si>
  <si>
    <t>assign: D5700, L22 =&gt; CPU_RVCA_CTRL_1V8:PWDN_B</t>
  </si>
  <si>
    <t>assign: D5700, M23 =&gt; CPU_RVCA_CTRL_1V8:INT_B</t>
  </si>
  <si>
    <t>assign: D5700, T19 =&gt; CPU_BTWLAN_CTRL_1V8:U18S_CPUWIFI_PGOOD</t>
  </si>
  <si>
    <t>assign: D5700, U18 =&gt; CPU_BTWLAN_CTRL_1V8:U22S_CPUWIFI_PGOOD</t>
  </si>
  <si>
    <t>assign: D5700, V15 =&gt; CPU_BTWLAN_CTRL_1V8:U18S_CPUWIFI_PWR_ON</t>
  </si>
  <si>
    <t>assign: D5700, V17 =&gt; CPU_BTWLAN_CTRL_1V8:U22S_CPUWIFI_PWR_ON</t>
  </si>
  <si>
    <t># SUMMARY: Bus definitions (net order within bus might be incorrect) from netlist: C:\Users\hao2hi\Documents\30_HWProjects\00_Gen5_Projects\Nissan-CCS20(QTI+Aurix)\Netlist\NetList_5348h01_CCS20QC_work_LZ_210504.xlsx</t>
  </si>
  <si>
    <t>## WARNING: For bus:CPU_SBR_CTRL multiple bus defintions available: z38.z39.z40, z38.z39.z41</t>
  </si>
  <si>
    <t>## def: PWR_EXT, Interface, U120S_PHTM_AMFM1, U120S_PHTM_FM2, U62S_CAM, U50S_MIC, U122S_PHTM, U50S_PHTM_GNSS, U120S_PHTM_DAB, U50S_USB, U140S_AMP_ON</t>
  </si>
  <si>
    <t>## def: PWR, Interface, U33S_CPUPERI, U18S_CPUPERI, U33S_PERI, U12S_CPUPERI, U75S_PERI, U33R_CPU, U50S_CAN, U12S_UFS1_SOCPMIC, U18S_IO_SOCPMIC, U2V95S_UFS1_SOCPMIC, U18S_UFS1_SOCPMIC, U18S_CPUWIFI, U22S_CPUWIFI, U1V25S_SCC, U33S_SCC, U10S_CPUPERI, U33S_CPUWIFI, U33S_SCC_PU</t>
  </si>
  <si>
    <t>## def: SCC_TEMP_MON_ADC, Interface, TEMP_HEATSINK, TEMP_NAND_DEV, TEMP_BTWLAN, TEMP_SIP_SOC, TEMP_SUB_PCB, TEMP_PWR_MAIN</t>
  </si>
  <si>
    <t>## def: CPU_AUDIO_TDM_3V3, Internal, SCK, WS, MICAUX_DATA, AMP_DATA</t>
  </si>
  <si>
    <t>## def: SCC_MIC_CTRL_3V3, Interface, RST_B, RST2_B, FAULT_B</t>
  </si>
  <si>
    <t>## def: PWR_DNL_CTRL_3V3, Interface, U140P_RECTIFIER_ON, UxxS_PERI_ON, U33R_CPU_ON, U50S_CAN_ON, UxxS_PHTM_ON, U50S_USB_ON, UxxS_CPUPERI_ON, UxxS_SUBPCB_ON</t>
  </si>
  <si>
    <t>## def: PWR_MON_3V3, Interface, U33P_PGOOD, UxxS_CPUPERI_PGOOD, U33R_CPU_PGOOD, U50S_CAN_PGOOD, UxxS_PHTM_PGOOD, U50S_USB_PGOOD, UDROP40_B, UDROP60_B, UxxS_SUB_PCB_PGOOD, UxxS_PERI_PGOOD</t>
  </si>
  <si>
    <t>## def: PWR_CTRL_SYNC_3V3, Interface, PWR_400KHZ_SYNC, PWR_MAIN_SYNC_EN, PWR_2MHZ_SYNC</t>
  </si>
  <si>
    <t>## def: CPU_BTWLAN_CTRL_1V8, Interface, SLEEP_CLK, WL_SW_CTRL, U3V85_PWR_ON, BT_EN, WLAN_EN</t>
  </si>
  <si>
    <t>## def: CPU_ETH_RGMII_1V8, Interface, TD3, TXC, TX_CTL, TD0, TD1, TD2, RD0, RD2, RXC, RX_CTL, RD1, RD3</t>
  </si>
  <si>
    <t>## WARNING: For bus:CPU_USBHUB_CTRL_1V8 multiple bus defintions available: GLOBAL, z28.z33</t>
  </si>
  <si>
    <t>## def: CPU_USBHUB_CTRL_1V8, Interface, USB_DFP_OC_B, USB_HUB_I2C_EN, RST, USB_DFP_PWR_EN</t>
  </si>
  <si>
    <t>## def: CPU_USBHUB_CTRL_1V8, Internal, USB_DFP2_PWR_EN, USB_DFP2_OC_B</t>
  </si>
  <si>
    <t>## WARNING: For bus:SCC_CPU_CTRL_1V8 multiple bus defintions available: z28.z33, GLOBAL</t>
  </si>
  <si>
    <t>## def: SCC_CPU_CTRL_1V8, Internal, STR_WUP_B, SCC_RST_REQ, CPU_DSP_RUN, CPU_SFI_RUN</t>
  </si>
  <si>
    <t>## def: SCC_CPU_CTRL_1V8, Interface, DLT_SYNC, CPU_PWR_OFF, CPU_GSS_RUN, CPU_APP_RUN, SCC_SYS_RSTWARN_CPU_B, UDROP60_B, SCC_RST_REQ_CPU_B</t>
  </si>
  <si>
    <t>## def: CPU_INC_SPI_1V8, Interface, SPI_S_REQ, SPI_M_REQ, SPI_M_MISO, SPI_M_MOSI, SPI_M_MCLK, SPI_M_CS_B, SPI_S_MOSI, SPI_S_MISO, SPI_S_MCLK, SPI_S_CS_B, SPI_M_ACK, SPI_S_ACK</t>
  </si>
  <si>
    <t>## def: CPU_USBHUB_SMI2C_1V8, Internal, SMB_DATA, SMB_CLK</t>
  </si>
  <si>
    <t>## def: SCC_CAN_HS_3V3, Interface, CAN_V_TXD, CAN_M_TXD, CAN_M_RXD, CAN_M_TR_STB_B, CAN_V_TR_STB_B, CAN_V_RXD</t>
  </si>
  <si>
    <t>## def: SCC_CUST_RN_AK_KEY_CTRL_3V3, Interface, SWRC_L0, SWRC_L1, SWRC_L2, SWRC_IN0, SWRC_IN1, SWRC_IN2</t>
  </si>
  <si>
    <t>## def: CFG_COMON, Internal, CPU_RMUSELn0, CPU_RMUSELn1, CPU_EN, CPU_MDIO_ADRn1, CPU_MDIO_ADRn0, CPU_MDIO_ADRn4, CPU_MDIO_ADRn2</t>
  </si>
  <si>
    <t>## def: CFG_PORT8, Internal, P8_MODE1, P8_MODE0, P8_VDDSEL0, P8_VDDSEL1, P8_MODEn2</t>
  </si>
  <si>
    <t>## def: CFG_PORT_EN, Internal, P4_ACTIVE_N, P2_ACTIVE_N, P1_ACTIVE_N, P6_ACTIVE_N, P5_ACTIVE_N, P3_ACTIVE_N, P8_ACTIVE_N, P7_ACTIVE_N</t>
  </si>
  <si>
    <t>## def: CFG_PORT567, Internal, P567_MODE2, P567_MODE1, P567_VDDSEL1, P567_VDDSEL0, P567_SELn0, P567_SEL1, P567_MODE0</t>
  </si>
  <si>
    <t>## def: CPU_INC_SPI_3V3, Internal, SPI_S_CS_B, SPI_S_MISO, SPI_S_MCLK, SPI_S_REQ, SPI_S_MOSI, SPI_S_ACK, SPI_M_REQ, SPI_M_ACK, SPI_M_MCLK, SPI_M_MOSI, SPI_M_CS_B, SPI_M_MISO</t>
  </si>
  <si>
    <t>## WARNING: For bus:SCC_CPU_CTRL_3V3 multiple bus defintions available: z34, z34.z37</t>
  </si>
  <si>
    <t>## def: SCC_CPU_CTRL_3V3, Internal, SCC_SYS_RSTWARN_CPU_B, DLT_SYNC, CPU_APP_RUN, CPU_GSS_RUN, CPU_PWR_OFF, SCC_RST_REQ_CPU, UDROP60_B</t>
  </si>
  <si>
    <t>## def: PWR_CTRL_3V3, Interface, UBAT_SENSE_ON, U33R_CPU_ON, U140P_RECTIFIER_ON, UxxS_CPUPERI_ON, UxxS_PERI_ON, U50S_CAN_ON, U50S_USB_ON, UxxS_SUBPCB_ON, UxxS_PHTM_ON</t>
  </si>
  <si>
    <t>## def: PWR_MON_ADC, Interface, U122S_PHTM_SNS, U50S_USB_SNS, U50S_CAN_SNS, U33S_PERI_SNS, U33R_CPU_SNS, UBAT_SNS</t>
  </si>
  <si>
    <t>## def: CPU_VO_DP2HDMI_CTRL_3V3, Internal, RST_B, INT_B, DP_HPD</t>
  </si>
  <si>
    <t>## def: CPU_VI_HDMI_CTRL_1V8, Internal, INT_B, RST_B</t>
  </si>
  <si>
    <t>## def: CPU_DBG_UART_3V3, Interface, UART_RXD, UART_TXD</t>
  </si>
  <si>
    <t>## def: AK_BOOT, Interface, AK_BOOT_0, AK_BOOT_1</t>
  </si>
  <si>
    <t>## def: CPU_VO_DP2HDMI_DP, Internal, DP_TX0_N, DP_TX0_P, DP_TX1_N, DP_TX1_P, DP_AUX_N, DP_AUX_P</t>
  </si>
  <si>
    <t>pfChecked</t>
  </si>
  <si>
    <t>def: CPU_VO_RSE_DP, Internal, DP_TX0_P, DP_TX0_N, DP_TX1_P, DP_TX1_N, DP_AUX_P, DP_AUX_N</t>
  </si>
  <si>
    <t>assign: D5700, AJ37 =&gt; CPU_VO_RSE_DP:DP_AUX_N</t>
  </si>
  <si>
    <t>assign: D5700, AH37 =&gt; CPU_VO_RSE_DP:DP_AUX_P</t>
  </si>
  <si>
    <t>assign: D5700, AB36 =&gt; CPU_VO_RSE_DP:DP_TX0_N</t>
  </si>
  <si>
    <t>assign: D5700, AA36 =&gt; CPU_VO_RSE_DP:DP_TX0_P</t>
  </si>
  <si>
    <t>assign: D5700, AD37 =&gt; CPU_VO_RSE_DP:DP_TX1_N</t>
  </si>
  <si>
    <t>assign: D5700, AC37 =&gt; CPU_VO_RSE_DP:DP_TX1_P</t>
  </si>
  <si>
    <t>SA8155_USB_CFG:USB_PHY_PORT_SELECT</t>
  </si>
  <si>
    <t>## NOTE: SA8155_USB_CFG is no BBLib Bus =&gt; def: SA8155_USB_CFG, Internal, USB_PHY_PORT_SELECT</t>
  </si>
  <si>
    <t>assign: D5700, AF31 =&gt; SA8155_USB_CFG:USB_PHY_PORT_SELECT</t>
  </si>
  <si>
    <t>0: OUT</t>
  </si>
  <si>
    <t>SCC_TEMP_MON_ADC:TEMP_SIP_SOC,
SA8195SIP_TEMP_SENSE_ADC:TEMP_SIP_SOC</t>
  </si>
  <si>
    <t>PWR_MON,
SA8195SIP_HW</t>
  </si>
  <si>
    <t>MP_PM_RESIN</t>
  </si>
  <si>
    <t>PU-EXT, PD-EXT</t>
  </si>
  <si>
    <t>nok, PU-EXT</t>
  </si>
  <si>
    <t>CPU_SCC_DNL_CTRL_1V8:CPU_SCC_DNL_EN,
SA8195SIP_BOOTCFG_1V8:MD02</t>
  </si>
  <si>
    <t>DNL:CTRL, 
SA8195SIP_HW</t>
  </si>
  <si>
    <t>SYS_DBG_1V8:DBG_WDOG_OFF, 
SA8195SIP_BOOTCFG_1V8:WDOG_OFF</t>
  </si>
  <si>
    <t>DBG, 
SA8195SIP_HW</t>
  </si>
  <si>
    <t>SCC_CPU_BOOT_1V8:BOOT_MODE1, 
SA8195SIP_BOOTCFG_1V8:MD01</t>
  </si>
  <si>
    <t>nok</t>
  </si>
  <si>
    <t>MP_PLL_TEST_SE</t>
  </si>
  <si>
    <t>MP_PMA_AUX_2, R2GND</t>
  </si>
  <si>
    <t>MP_TEST_EN_VPP</t>
  </si>
  <si>
    <t>MP_RF_CLK_3</t>
  </si>
  <si>
    <t>MP_RF_CLK_2</t>
  </si>
  <si>
    <t>MP_RF_CLK_1</t>
  </si>
  <si>
    <t>DSI data lane and P/N swap supported</t>
  </si>
  <si>
    <t>Unused USB2</t>
  </si>
  <si>
    <t>def: CPU_DARC_CTRL_1V8, Interface, RST, FM_INT_B, SYNCO</t>
  </si>
  <si>
    <t>def: CPU_USB20_CTRL_1V8, Internal, USB_PWR_EN, USB_OC_B, USB_ID</t>
  </si>
  <si>
    <t>## MULTIPLE BUS-PREFIXES - Bus:CPU_USBHUB_CTRL_1V8 is defined with multiple prefixes: GLOBAL, z28.z33 (for details of bus definitions from netlist parser see SUMMARY section below)</t>
  </si>
  <si>
    <t>## UNKNOWN BUS SIGNAL -  Netlist bus: GLOBAL.CPU_USBHUB_CTRL_1V8 contains (USB_DFP_OC_B, RST, USB_DFP_PWR_EN), which are not part of new bus definition anymore. (for details of bus definitions from netlist parser see SUMMARY section below)</t>
  </si>
  <si>
    <t>## UNKNOWN BUS SIGNAL -  Netlist bus: z28.z33.CPU_USBHUB_CTRL_1V8 contains (USB_DFP2_PWR_EN, USB_DFP2_OC_B), which are not part of new bus definition anymore. (for details of bus definitions from netlist parser see SUMMARY section below)</t>
  </si>
  <si>
    <t>def: CPU_USBHUB_CTRL_1V8, Internal, RST_B, USB_PWR_EN, USB_HUB_I2C_EN</t>
  </si>
  <si>
    <t>## MULTIPLE BUS-PREFIXES - Bus:SCC_CPU_CTRL_1V8 is defined with multiple prefixes: z28.z33, GLOBAL (for details of bus definitions from netlist parser see SUMMARY section below)</t>
  </si>
  <si>
    <t>assign: D5700, R18 =&gt; CPU_USB20_CTRL_1V8:USB_OC_B</t>
  </si>
  <si>
    <t>assign: D5700, AD34 =&gt; CPU_USBHUB_CTRL_1V8:RST_B</t>
  </si>
  <si>
    <t>assign: D5700, J30 =&gt; CPU_DARC_CTRL_1V8:SYNCO</t>
  </si>
  <si>
    <t>db009</t>
  </si>
  <si>
    <t>AR &lt;-&gt; MEDIA changed back
netlist import reviewed</t>
  </si>
  <si>
    <t>C</t>
  </si>
  <si>
    <t>D</t>
  </si>
  <si>
    <t>E</t>
  </si>
  <si>
    <t>G</t>
  </si>
  <si>
    <t>H</t>
  </si>
  <si>
    <t>J</t>
  </si>
  <si>
    <t>K</t>
  </si>
  <si>
    <t>L</t>
  </si>
  <si>
    <t>M</t>
  </si>
  <si>
    <t>N</t>
  </si>
  <si>
    <t>P</t>
  </si>
  <si>
    <t>U</t>
  </si>
  <si>
    <t>V</t>
  </si>
  <si>
    <t>W</t>
  </si>
  <si>
    <t>AA</t>
  </si>
  <si>
    <t>AB</t>
  </si>
  <si>
    <t>AC</t>
  </si>
  <si>
    <t>AD</t>
  </si>
  <si>
    <t>AE</t>
  </si>
  <si>
    <t>AF</t>
  </si>
  <si>
    <t>AG</t>
  </si>
  <si>
    <t>AH</t>
  </si>
  <si>
    <t>AJ</t>
  </si>
  <si>
    <t>AK</t>
  </si>
  <si>
    <t>AL</t>
  </si>
  <si>
    <t>AM</t>
  </si>
  <si>
    <t>AN</t>
  </si>
  <si>
    <t>AP</t>
  </si>
  <si>
    <t>AR</t>
  </si>
  <si>
    <t>AT</t>
  </si>
  <si>
    <t>AU</t>
  </si>
  <si>
    <t>AV</t>
  </si>
  <si>
    <t>CPU_MEDIA_CTRL_1V8:LOCK</t>
  </si>
  <si>
    <t>CPU_MEDIA_CTRL_1V8:PASS</t>
  </si>
  <si>
    <t>db010</t>
  </si>
  <si>
    <t>CPU_MEDIA_CTRL_1V8:LOCK -&gt; GPIO_21
CPU_MEDIA_CTRL_1V8:PASS -&gt; GPIO_22</t>
  </si>
  <si>
    <t>def: CPU_MEDIA_CTRL_1V8, Interface, INT_B, RST_B, LOCK, PASS</t>
  </si>
  <si>
    <t>assign: D5700, AH19 =&gt; CPU_MEDIA_CTRL_1V8:LOCK</t>
  </si>
  <si>
    <t>assign: D5700, AK19 =&gt; CPU_MEDIA_CTRL_1V8:PASS</t>
  </si>
  <si>
    <t>CPU_ACCGYRO</t>
  </si>
  <si>
    <t>CPU_GYRO_CTRL_1V8:ACC_CS_B</t>
  </si>
  <si>
    <t>CPU_GYRO_CTRL_1V8:GYRO_CS_B</t>
  </si>
  <si>
    <t>CPU_GYRO_CTRL_1V8:INT_B</t>
  </si>
  <si>
    <t>CPU_GYRO_SPI_1V8:SPI_MCLK</t>
  </si>
  <si>
    <t>CPU_GYRO_SPI_1V8:SPI_MISO</t>
  </si>
  <si>
    <t>CPU_GYRO_SPI_1V8:SPI_MOSI</t>
  </si>
  <si>
    <t>SA8155SIP_HW</t>
  </si>
  <si>
    <t>SA8155SIP_BOOTCFG_1V8:MD03</t>
  </si>
  <si>
    <t>SA8155SIP_BOOTCFG_1V8:MD04</t>
  </si>
  <si>
    <t>SA8155SIP_BOOTCFG_1V8:MD06</t>
  </si>
  <si>
    <t>SA8155SIP_BOOTCFG_1V8:MD07</t>
  </si>
  <si>
    <t>SA8155SIP_BOOTCFG_1V8:MD10</t>
  </si>
  <si>
    <t>CPU_MEDIA_CTRL_3V3:LOCK</t>
  </si>
  <si>
    <t>CPU_MEDIA_CTRL_3V3:PASS</t>
  </si>
  <si>
    <t>CPU_SCC_DNL_CTRL_1V8:CPU_SCC_DNL_EN,SA8195SIP_BOOTCFG_1V8:MD02</t>
  </si>
  <si>
    <t>SCC_TEMP_MON_ADC:TEMP_SIP_SOC,SA8195SIP_TEMP_SENSE_ADC:TEMP_SIP_SOC</t>
  </si>
  <si>
    <t>## UNKNOWN BUS SIGNAL -  Netlist bus: z28.z33.SCC_CPU_CTRL_1V8 contains (STR_WUP_B, SCC_RST_REQ, CPU_DSP_RUN, CPU_SFI_RUN), which are not part of new bus definition anymore. (for details of bus definitions from netlist parser see SUMMARY section below)</t>
  </si>
  <si>
    <t>def: SCC_CPU_CTRL_1V8, Internal, SCC_SYS_RSTWARN_CPU_B, CPU_APP_RUN, CPU_GSS_RUN, DLT_SYNC, SCC_RST_REQ_CPU_B, UDROP60_B, CPU_PWR_OFF</t>
  </si>
  <si>
    <t>def: SCC_PMIC_CTRL_1V8, Interface, SCC_RST_CPU_B, SCC_KPD_PWR_B, PM_FAULT_B, PS_HOLD, PERI_32K_OUT, PMIC_RTC_IRQ_B, CPU_STR_WUP_B, CPU_STR_MODE</t>
  </si>
  <si>
    <t>assign: D5700, F34 =&gt; SCC_PMIC_CTRL_1V8:CPU_STR_WUP_B</t>
  </si>
  <si>
    <t>assign: D5700, E35 =&gt; SCC_CPU_CTRL_1V8:SCC_RST_REQ_CPU_B</t>
  </si>
  <si>
    <t>assign: D5700, D1 =&gt; SCC_PMIC_CTRL_1V8:CPU_STR_MODE</t>
  </si>
  <si>
    <t># D5700::Nissan_CCS20_SA8155PSIP_PinMux.xlsm::SubPCBConn::CCS20::Pin ID (SubPCBConn-60)::Ball Name (SubPCBConn-60)::Gen5 Signal Name::filterNotChecked::_PARA_ROW::*re-pal*::https://sites.inside-share2.bosch.com/sites/151643/Documents/20.Electronics/04.Work_Products/21_HW_SW_Interface_Description/Nissan_CCS20_SA8155PSIP_PinMux.xlsm</t>
  </si>
  <si>
    <t>def: CPU_A2B_CTRL_1V8, Interface, A2B_IRQ</t>
  </si>
  <si>
    <t>def: CPU_A2B_TDM_1V8, Interface, SCK, WS, RXD0, RXD1, TXD0, TXD1</t>
  </si>
  <si>
    <t>def: CPU_SUBPCB_I2C_3V3, Internal, I2C_SCL, I2C_SDA</t>
  </si>
  <si>
    <t>## NOTE: CPU_SUBPCB_UART_1V8 is no BBLib Bus =&gt; def: CPU_SUBPCB_UART_1V8, Internal, UART_RXD, UART_TXD</t>
  </si>
  <si>
    <t>## UNKNOWN BUS SIGNAL -  Netlist bus: GLOBAL.CPU_USBHUB_CTRL_1V8 contains (USB_DFP_OC_B, USB_DFP_PWR_EN), which are not part of new bus definition anymore. (for details of bus definitions from netlist parser see SUMMARY section below)</t>
  </si>
  <si>
    <t>## NOTE: CPU_USBHUB_CTRL_1V8 is not compliant to BBLib(USB20HUB) =&gt; def: CPU_USBHUB_CTRL_1V8, Internal, RST_B, USB_PWR_EN, USB_HUB_I2C_EN, RST</t>
  </si>
  <si>
    <t>def: CPU_USBHUB_UFP, Interface, USB_DP, USB_DM</t>
  </si>
  <si>
    <t>def: CPU_VI_HDMI_CTRL_1V8, Internal, INT_B, RST_B</t>
  </si>
  <si>
    <t>def: ETHERNET, Internal, ETH1N, ETH1P, ETH2N, ETH2P</t>
  </si>
  <si>
    <t>def: MEDIA_LVDS_IN, Interface, DP, DM</t>
  </si>
  <si>
    <t>## UNKNOWN BUS SIGNAL -  Netlist bus: GLOBAL.PWR contains (U33S_CPUPERI, U18S_CPUPERI, U33S_PERI, U12S_CPUPERI, U75S_PERI, U33R_CPU, U50S_CAN, U12S_UFS1_SOCPMIC, U2V95S_UFS1_SOCPMIC, U18S_UFS1_SOCPMIC, U18S_CPUWIFI, U22S_CPUWIFI, U1V25S_SCC, U33S_SCC, U10S_CPUPERI, U33S_CPUWIFI, U33S_SCC_PU), which are not part of new bus definition anymore. (for details of bus definitions from netlist parser see SUMMARY section below)</t>
  </si>
  <si>
    <t>## NOTE: PWR is no BBLib Bus =&gt; def: PWR, Interface, U18S_IO_SOCPMIC</t>
  </si>
  <si>
    <t>def: PWR_CTRL_3V3, Interface, UBAT_SENSE_ON, U140P_RECTIFIER_ON, U50S_CAN_ON, UxxS_PERI_ON, U33R_CPU_ON, UxxS_CPUPERI_ON, U50S_USB_ON, UxxS_PHTM_ON, UxxS_SUBPCB_ON</t>
  </si>
  <si>
    <t>## UNKNOWN BUS SIGNAL -  Netlist bus: GLOBAL.PWR_MON_3V3 contains (UxxS_SUB_PCB_PGOOD), which are not part of new bus definition anymore. (for details of bus definitions from netlist parser see SUMMARY section below)</t>
  </si>
  <si>
    <t>def: PWR_MON_3V3, Interface, UDROP40_B, UDROP60_B, U33P_PGOOD, U50S_CAN_PGOOD, UxxS_PERI_PGOOD, U33R_CPU_PGOOD, UxxS_CPUPERI_PGOOD, U50S_USB_PGOOD, UxxS_PHTM_PGOOD, UxxS_SUBPCB_PGOOD</t>
  </si>
  <si>
    <t>def: SCC_PHTM_CTRL_3V3, Interface, PHTM_PWR_ON, PHTM_GNSS_ON, PHTM_AM_FM1_ON, PHTM_DAB_FM2_ON, PHTM_CAM_MIC_ON, PHTM_GNSS_I_SNS, PHTM_AM_FM1_I_SNS, PHTM_FAULT_B, TEMP_FAULT_B, VOLT_FAULT_B</t>
  </si>
  <si>
    <t>## NOTE: SCC_TEMP_MON_ADC is not compliant to BBLib(TEMP_MON) =&gt; def: SCC_TEMP_MON_ADC, Interface, TEMP_PWR_MAIN, TEMP_SIP_SOC, TEMP_BTWLAN, TEMP_HEATSINK, TEMP_NAND_DEV, TEMP_SUB_PCB, TEMP_SUBPCB</t>
  </si>
  <si>
    <t>assign: D5700, 3 =&gt; CPU_VO_RSE_DP:DP_TX0_N</t>
  </si>
  <si>
    <t>assign: D5700, 4 =&gt; CPU_USBHUB_UFP:USB_DP</t>
  </si>
  <si>
    <t>assign: D5700, 5 =&gt; CPU_VO_RSE_DP:DP_TX0_P</t>
  </si>
  <si>
    <t>assign: D5700, 6 =&gt; CPU_USBHUB_UFP:USB_DM</t>
  </si>
  <si>
    <t>assign: D5700, 11 =&gt; CPU_VO_RSE_DP:DP_TX1_N</t>
  </si>
  <si>
    <t>assign: D5700, 13 =&gt; CPU_VO_RSE_DP:DP_TX1_P</t>
  </si>
  <si>
    <t>assign: D5700, 14 =&gt; CPU_USBHUB_CTRL_1V8:RST</t>
  </si>
  <si>
    <t>assign: D5700, 17 =&gt; PWR_MON_3V3:UxxS_SUBPCB_PGOOD</t>
  </si>
  <si>
    <t>assign: D5700, 18 =&gt; CPU_SUBPCB_UART_1V8:UART_RXD</t>
  </si>
  <si>
    <t>assign: D5700, 20 =&gt; CPU_SUBPCB_UART_1V8:UART_TXD</t>
  </si>
  <si>
    <t>assign: D5700, 23 =&gt; ETHERNET:ETH1N</t>
  </si>
  <si>
    <t>assign: D5700, 24 =&gt; CPU_A2B_TDM_1V8:RXD0</t>
  </si>
  <si>
    <t>assign: D5700, 25 =&gt; ETHERNET:ETH1P</t>
  </si>
  <si>
    <t>assign: D5700, 28 =&gt; CPU_SDARS_CTRL_1V8:SHDN_B</t>
  </si>
  <si>
    <t>assign: D5700, 29 =&gt; CPU_VO_RSE_DP:DP_AUX_N</t>
  </si>
  <si>
    <t>assign: D5700, 30 =&gt; CPU_SUBPCB_CTRL_1V8:RST_B</t>
  </si>
  <si>
    <t>assign: D5700, 31 =&gt; CPU_VO_RSE_DP:DP_AUX_P</t>
  </si>
  <si>
    <t>assign: D5700, 32 =&gt; PWR_CTRL_3V3:UxxS_SUBPCB_ON</t>
  </si>
  <si>
    <t>assign: D5700, 35 =&gt; SCC_TEMP_MON_ADC:TEMP_SUBPCB</t>
  </si>
  <si>
    <t>assign: D5700, 36 =&gt; CPU_SDARS_I2S_1V8:I2S_CLK</t>
  </si>
  <si>
    <t>assign: D5700, 37 =&gt; SCC_PHTM_CTRL_3V3:PHTM_FAULT_B</t>
  </si>
  <si>
    <t>assign: D5700, 38 =&gt; CPU_SDARS_I2S_1V8:I2S_LRCLK</t>
  </si>
  <si>
    <t>assign: D5700, 39 =&gt; CPU_VI_HDMI_CTRL_1V8:INT_B</t>
  </si>
  <si>
    <t>assign: D5700, 40 =&gt; CPU_VO_RSE_CTRL_1V8:DP_HPD</t>
  </si>
  <si>
    <t>assign: D5700, 41 =&gt; CPU_VI_HDMI_CTRL_1V8:RST_B</t>
  </si>
  <si>
    <t>assign: D5700, 44 =&gt; CPU_A2B_TDM_1V8:SCK</t>
  </si>
  <si>
    <t>assign: D5700, 45 =&gt; MEDIA_LVDS_IN:DP</t>
  </si>
  <si>
    <t>assign: D5700, 46 =&gt; CPU_A2B_TDM_1V8:WS</t>
  </si>
  <si>
    <t>assign: D5700, 47 =&gt; MEDIA_LVDS_IN:DM</t>
  </si>
  <si>
    <t>assign: D5700, 48 =&gt; CPU_A2B_TDM_1V8:TXD0</t>
  </si>
  <si>
    <t>assign: D5700, 50 =&gt; CPU_A2B_CTRL_1V8:A2B_IRQ</t>
  </si>
  <si>
    <t>assign: D5700, 52 =&gt; CPU_SUBPCB_I2C_3V3:I2C_SCL</t>
  </si>
  <si>
    <t>assign: D5700, 54 =&gt; CPU_SUBPCB_I2C_3V3:I2C_SDA</t>
  </si>
  <si>
    <t>assign: D5700, 56 =&gt; PWR:U18S_IO_SOCPMIC</t>
  </si>
  <si>
    <t>SUBPCB_RN, 
SDARS_CPU,
DTV_RN</t>
  </si>
  <si>
    <t>SDARS_CPU,
DTV_RN</t>
  </si>
  <si>
    <t>SDARS_CPU, 
VO_RSE</t>
  </si>
  <si>
    <t>VO_RSE,
SDARS_CPU</t>
  </si>
  <si>
    <t>def: CPU_SDARS_I2S_1V8, Interface, I2S_CLK, I2S_DATA, I2S_LRCLK, I2S_MCLK</t>
  </si>
  <si>
    <t>def: CPU_SDARS_CTRL_1V8, Interface, RST, SHDN_B</t>
  </si>
  <si>
    <t>assign: D5700, 26 =&gt; CPU_SDARS_CTRL_1V8:RST</t>
  </si>
  <si>
    <t># D5700::Nissan_CCS20_SA8155PSIP_PinMux.xlsm::Database::CCS20::SA8155SIP Ball ID (SA8155P)::SA8155SIP Ball Name (SA8155P)::Gen5 Signal Name::filterNotChecked::_PARA_ROW::*re-pal*::https://sites.inside-share2.bosch.com/sites/151643/Documents/20.Electronics/04.Work_Products/21_HW_SW_Interface_Description/Nissan_CCS20_SA8155PSIP_PinMux.xlsm</t>
  </si>
  <si>
    <t>def: CPU_APPLE_I2C_1V8, Interface, I2C_SCL, I2C_SDA</t>
  </si>
  <si>
    <t>def: CPU_AR_CSI, Interface, CLK_P, CLK_N, DATA0_P, DATA0_N, DATA1_P, DATA1_N, DATA2_P, DATA2_N, DATA3_P, DATA3_N</t>
  </si>
  <si>
    <t>def: CPU_AR_CTRL_1V8, Interface, RST_B, ERR_B, LOCK_B</t>
  </si>
  <si>
    <t>def: CPU_AUDIO_TDM_1V8, Interface, SCK, WS, AMP_DATA, MICAUX_DATA</t>
  </si>
  <si>
    <t>def: CPU_BT_I2S_1V8, Interface, I2S_LRCLK, I2S_TXD, I2S_RXD, I2S_BCLK</t>
  </si>
  <si>
    <t>def: CPU_BT_UART_1V8, Interface, UART_RXD, UART_RTS_B, UART_CTS_B, UART_TXD</t>
  </si>
  <si>
    <t>def: CPU_DARC_I2C_1V8, Interface, I2C_SCL, I2C_SDA</t>
  </si>
  <si>
    <t>def: CPU_DBG_JTAG_1V8, Interface, JTAG_TRSTN, JTAG_TCK, JTAG_TMS, JTAG_TDI, JTAG_TDO, JTAG_SRSTN</t>
  </si>
  <si>
    <t>def: CPU_DBG_UART_1V8, Interface, UART_TXD, UART_RXD</t>
  </si>
  <si>
    <t>def: CPU_ETH_RGMII_1V8, Interface, RX_CTL, RXC, RD0, RD1, RD2, RD3, TX_CTL, TXC, TD0, TD1, TD2, TD3</t>
  </si>
  <si>
    <t>def: CPU_GNSS_CTRL_1V8, Interface, DNL_EN, 1PPS, RST</t>
  </si>
  <si>
    <t>def: CPU_GNSS_UART_1V8, Interface, UART_RXD, UART_TXD</t>
  </si>
  <si>
    <t>def: CPU_INC_SPI_1V8, Interface, SPI_M_MCLK, SPI_M_MOSI, SPI_M_MISO, SPI_M_CS_B, SPI_M_REQ, SPI_M_ACK, SPI_S_MCLK, SPI_S_MOSI, SPI_S_MISO, SPI_S_CS_B, SPI_S_REQ, SPI_S_ACK</t>
  </si>
  <si>
    <t>def: CPU_MEDIA_CSI, Interface, CLK_P, CLK_N, DATA0_P, DATA0_N, DATA1_P, DATA1_N, DATA2_P, DATA2_N, DATA3_P, DATA3_N</t>
  </si>
  <si>
    <t>def: CPU_MEDIA_I2S_1V8, Interface, I2S_CLK, I2S_LR, I2S_DOUT</t>
  </si>
  <si>
    <t>def: CPU_RVCA_CSI, Interface, CLK_P, CLK_N, DATA0_P, DATA0_N</t>
  </si>
  <si>
    <t>def: CPU_RVCA_I2C_1V8, Interface, I2C_SCL, I2C_SDA</t>
  </si>
  <si>
    <t>def: CPU_RVCD_CSI, Interface, CLK_P, CLK_N, DATA0_P, DATA0_N, DATA1_P, DATA1_N</t>
  </si>
  <si>
    <t>def: CPU_RVCD_CTRL_1V8, Interface, RST_B, INT_B, LFLT, BWS, ERR_B, LOCK</t>
  </si>
  <si>
    <t>def: CPU_RVCD_I2C_1V8, Interface, I2C_SCL, I2C_SDA</t>
  </si>
  <si>
    <t>def: CPU_RVCD_I2S_1V8, Interface, I2S_CLK, I2S_WS, I2S_DOUT</t>
  </si>
  <si>
    <t>## WARNING: CPU_SBR_CTRL_1V8 is assigend to different IntfGrps  =&gt; def: CPU_SBR_CTRL_1V8, Interface, RST_B, INT_B</t>
  </si>
  <si>
    <t>## WARNING: CPU_SBR_I2S_1V8 is assigend to different IntfGrps  =&gt; def: CPU_SBR_I2S_1V8, Interface, I2S_CLK, I2S_WS</t>
  </si>
  <si>
    <t>## WARNING: CPU_SBR_SPI_1V8 is assigend to different IntfGrps  =&gt; def: CPU_SBR_SPI_1V8, Interface, SPI_CLK, SPI_MISO, SPI_MOSI</t>
  </si>
  <si>
    <t>def: CPU_SBR_STA710_1_I2S_DATA_1V8, Interface, I2S_DATA0, I2S_DATA1</t>
  </si>
  <si>
    <t>def: CPU_SBR_STA710_1_SPI_CS_1V8, Interface, SPI_CS_B</t>
  </si>
  <si>
    <t>def: CPU_SBR_STA710_2_I2S_DATA_1V8, Interface, I2S_DATA0, I2S_DATA1</t>
  </si>
  <si>
    <t>def: CPU_SBR_STA710_2_SPI_CS_1V8, Interface, SPI_CS_B</t>
  </si>
  <si>
    <t>## NOTE: CPU_SCC_DNL_CTRL_1V8 is no BBLib Bus =&gt; def: CPU_SCC_DNL_CTRL_1V8, Interface, CPU_SCC_RST, CPU_SCC_DNL_MODE, CPU_SCC_DNL_EN</t>
  </si>
  <si>
    <t>## NOTE: CPU_SCC_DNL_UART_1V8 is no BBLib Bus =&gt; def: CPU_SCC_DNL_UART_1V8, Interface, UART_RXD, UART_TXD</t>
  </si>
  <si>
    <t>def: CPU_SDARS_UART_1V8, Interface, UART_RXD, UART_TXD</t>
  </si>
  <si>
    <t>## UNKNOWN BUS SIGNAL -  Netlist bus: GLOBAL.CPU_SUBPCB_CTRL_1V8 contains (RST_B), which are not part of new bus definition anymore. (for details of bus definitions from netlist parser see SUMMARY section below)</t>
  </si>
  <si>
    <t>def: CPU_SUBPCB_CTRL_1V8, Interface, RST</t>
  </si>
  <si>
    <t>def: CPU_SUBPCB_I2C_1V8, Interface, I2C_SCL, I2C_SDA</t>
  </si>
  <si>
    <t>def: CPU_UFS1, Interface, UFS_RXD0_N, UFS_RXD0_P, UFS_TXD0_N, UFS_TXD0_P, UFS_RXD1_N, UFS_RXD1_P, UFS_TXD1_N, UFS_TXD1_P, UFS_REFCLK, UFS_RESET_N</t>
  </si>
  <si>
    <t>def: CPU_USB30, Interface, USB3_SSTX_P, USB3_SSTX_N, USB3_SSRX_P, USB3_SSRX_N, USB2_DP, USB2_DM</t>
  </si>
  <si>
    <t>def: CPU_USB30_CTRL_1V8, Interface, USB_PWR_EN, USB_OC_B, USB_ID</t>
  </si>
  <si>
    <t>def: CPU_VO_CENTER_CTRL_1V8, Interface, INT_B, RST_B, REM_INT_B, GPIO_LOCK</t>
  </si>
  <si>
    <t>def: CPU_VO_CENTER_DSI, Interface, DSI_CLK_P, DSI_CLK_N, DSI_D0_P, DSI_D0_N, DSI_D1_P, DSI_D1_N, DSI_D2_P, DSI_D2_N, DSI_D3_P, DSI_D3_N</t>
  </si>
  <si>
    <t>def: CPU_VO_CENTER_I2C_1V8, Interface, I2C_SCL, I2C_SDA</t>
  </si>
  <si>
    <t>def: CPU_VO_CENTER_PT_I2C_1V8, Interface, I2C_SCL, I2C_SDA</t>
  </si>
  <si>
    <t>def: CPU_WLAN_PCIE, Interface, PCIE_CLK_P, PCIE_CLK_N, PCIE_TXD_P, PCIE_TXD_N, PCIE_RXD_P, PCIE_RXD_N</t>
  </si>
  <si>
    <t>def: CPU_WLAN_PCIE_CTRL_1V8, Interface, NRESET_B, WAKE_B, CLKREQ_B</t>
  </si>
  <si>
    <t>## UNKNOWN BUS SIGNAL -  Netlist bus: GLOBAL.PWR contains (U33S_CPUPERI, U18S_CPUPERI, U33S_PERI, U12S_CPUPERI, U75S_PERI, U33R_CPU, U50S_CAN, U18S_CPUWIFI, U22S_CPUWIFI, U1V25S_SCC, U33S_SCC, U10S_CPUPERI, U33S_CPUWIFI, U33S_SCC_PU), which are not part of new bus definition anymore. (for details of bus definitions from netlist parser see SUMMARY section below)</t>
  </si>
  <si>
    <t>## NOTE: PWR is no BBLib Bus =&gt; def: PWR, Interface, U18S_IO_SOCPMIC, U2V95S_UFS1_SOCPMIC, U12S_UFS1_SOCPMIC, U18S_UFS1_SOCPMIC</t>
  </si>
  <si>
    <t>def: SA8195SIP_BOOTCFG_1V8, Internal, WDOG_OFF, MD01, MD02, MD03, MD04, MD05, MD06, MD07, MD09, MD10, MD11, FORCE_USB</t>
  </si>
  <si>
    <t>## NOTE: SCC_CPU_BOOT_1V8 is no BBLib Bus =&gt; def: SCC_CPU_BOOT_1V8, Interface, BOOT_MODE1, BOOT_OPT1, BOOT_OPT2, BOOT_OPT0, BOOT_MODE0</t>
  </si>
  <si>
    <t>## UNKNOWN BUS SIGNAL -  Netlist bus: GLOBAL.SCC_TEMP_MON_ADC contains (TEMP_HEATSINK, TEMP_NAND_DEV, TEMP_BTWLAN, TEMP_SUB_PCB, TEMP_PWR_MAIN), which are not part of new bus definition anymore. (for details of bus definitions from netlist parser see SUMMARY section below)</t>
  </si>
  <si>
    <t>## NOTE: SCC_TEMP_MON_ADC is no BBLib Bus =&gt; def: SCC_TEMP_MON_ADC, Interface, TEMP_SIP_SOC</t>
  </si>
  <si>
    <t>def: SYS_DBG_1V8, Internal, DBG_WDOG_OFF</t>
  </si>
  <si>
    <t>assign: D5700, AA35 =&gt; CPU_INC_SPI_1V8:SPI_S_MOSI</t>
  </si>
  <si>
    <t>assign: D5700, Y34 =&gt; CPU_INC_SPI_1V8:SPI_S_MISO</t>
  </si>
  <si>
    <t>assign: D5700, AA34 =&gt; CPU_INC_SPI_1V8:SPI_S_MCLK</t>
  </si>
  <si>
    <t>assign: D5700, AB35 =&gt; CPU_INC_SPI_1V8:SPI_S_CS_B</t>
  </si>
  <si>
    <t>assign: D5700, AR35 =&gt; CPU_ETH_RGMII_1V8:RD1</t>
  </si>
  <si>
    <t>assign: D5700, AT35 =&gt; CPU_ETH_RGMII_1V8:RD2</t>
  </si>
  <si>
    <t>assign: D5700, AU35 =&gt; CPU_ETH_RGMII_1V8:RD3</t>
  </si>
  <si>
    <t>assign: D5700, AL22 =&gt; CPU_RVCD_CTRL_1V8:INT_B</t>
  </si>
  <si>
    <t>assign: D5700, AH23 =&gt; CPU_GNSS_UART_1V8:UART_RXD</t>
  </si>
  <si>
    <t>assign: D5700, AH25 =&gt; CPU_GNSS_UART_1V8:UART_TXD</t>
  </si>
  <si>
    <t>assign: D5700, AH15 =&gt; CPU_RVCD_CTRL_1V8:RST_B</t>
  </si>
  <si>
    <t>assign: D5700, AK15 =&gt; CPU_RVCD_CTRL_1V8:LFLT</t>
  </si>
  <si>
    <t>assign: D5700, AJ16 =&gt; CPU_RVCD_CTRL_1V8:BWS</t>
  </si>
  <si>
    <t>assign: D5700, AL16 =&gt; CPU_RVCD_CTRL_1V8:ERR_B</t>
  </si>
  <si>
    <t>assign: D5700, AH17 =&gt; CPU_RVCA_I2C_1V8:I2C_SDA</t>
  </si>
  <si>
    <t>assign: D5700, AK17 =&gt; CPU_RVCA_I2C_1V8:I2C_SCL</t>
  </si>
  <si>
    <t>assign: D5700, AJ18 =&gt; CPU_RVCD_I2C_1V8:I2C_SDA</t>
  </si>
  <si>
    <t>assign: D5700, AL18 =&gt; CPU_RVCD_I2C_1V8:I2C_SCL</t>
  </si>
  <si>
    <t>assign: D5700, AJ20 =&gt; CPU_SUBPCB_I2C_1V8:I2C_SDA</t>
  </si>
  <si>
    <t>assign: D5700, AL20 =&gt; CPU_SUBPCB_I2C_1V8:I2C_SCL</t>
  </si>
  <si>
    <t>assign: D5700, AF27 =&gt; CPU_DARC_I2C_1V8:I2C_SDA</t>
  </si>
  <si>
    <t>assign: D5700, AF29 =&gt; CPU_DARC_I2C_1V8:I2C_SCL</t>
  </si>
  <si>
    <t>assign: D5700, K17 =&gt; CPU_WLAN_PCIE_CTRL_1V8:NRESET_B</t>
  </si>
  <si>
    <t>assign: D5700, L14 =&gt; CPU_WLAN_PCIE_CTRL_1V8:CLKREQ_B</t>
  </si>
  <si>
    <t>assign: D5700, L16 =&gt; CPU_WLAN_PCIE_CTRL_1V8:WAKE_B</t>
  </si>
  <si>
    <t>assign: D5700, M15 =&gt; CPU_APPLE_I2C_1V8:I2C_SDA</t>
  </si>
  <si>
    <t>assign: D5700, M17 =&gt; CPU_APPLE_I2C_1V8:I2C_SCL</t>
  </si>
  <si>
    <t>assign: D5700, N14 =&gt; CPU_MEDIA_CTRL_1V8:INT_B</t>
  </si>
  <si>
    <t>assign: D5700, N16 =&gt; CPU_MEDIA_CTRL_1V8:RST_B</t>
  </si>
  <si>
    <t>assign: D5700, AL24 =&gt; CPU_BT_UART_1V8:UART_RTS_B</t>
  </si>
  <si>
    <t>assign: D5700, AN24 =&gt; CPU_BT_UART_1V8:UART_CTS_B</t>
  </si>
  <si>
    <t>assign: D5700, AM25 =&gt; CPU_BT_UART_1V8:UART_RXD</t>
  </si>
  <si>
    <t>assign: D5700, AL28 =&gt; CPU_BT_UART_1V8:UART_TXD</t>
  </si>
  <si>
    <t>assign: D5700, AN22 =&gt; CPU_SCC_DNL_UART_1V8:UART_RXD</t>
  </si>
  <si>
    <t>assign: D5700, Y17 =&gt; CPU_SCC_DNL_UART_1V8:UART_TXD</t>
  </si>
  <si>
    <t>assign: D5700, L18 =&gt; CPU_VO_CENTER_I2C_1V8:I2C_SDA</t>
  </si>
  <si>
    <t>assign: D5700, N18 =&gt; CPU_VO_CENTER_I2C_1V8:I2C_SCL</t>
  </si>
  <si>
    <t>assign: D5700, M19 =&gt; CPU_RVCD_CTRL_1V8:LOCK</t>
  </si>
  <si>
    <t>assign: D5700, P19 =&gt; CPU_RVCA_CTRL_1V8:RST_B</t>
  </si>
  <si>
    <t>assign: D5700, AE32 =&gt; CPU_VO_CENTER_PT_I2C_1V8:I2C_SDA</t>
  </si>
  <si>
    <t>assign: D5700, AD33 =&gt; CPU_VO_CENTER_PT_I2C_1V8:I2C_SCL</t>
  </si>
  <si>
    <t>assign: D5700, AB31 =&gt; CPU_VO_CENTER_CTRL_1V8:GPIO_LOCK</t>
  </si>
  <si>
    <t>assign: D5700, AC32 =&gt; CPU_VO_CENTER_CTRL_1V8:REM_INT_B</t>
  </si>
  <si>
    <t>assign: D5700, F17 =&gt; SA8195SIP_BOOTCFG_1V8:MD07</t>
  </si>
  <si>
    <t>assign: D5700, F19 =&gt; CPU_SCC_DNL_CTRL_1V8:CPU_SCC_RST</t>
  </si>
  <si>
    <t>assign: D5700, G18 =&gt; CPU_SCC_DNL_CTRL_1V8:CPU_SCC_DNL_MODE</t>
  </si>
  <si>
    <t>assign: D5700, G20 =&gt; CPU_SCC_DNL_CTRL_1V8:CPU_SCC_DNL_EN</t>
  </si>
  <si>
    <t>assign: D5700, F21 =&gt; SYS_DBG_1V8:DBG_WDOG_OFF</t>
  </si>
  <si>
    <t>assign: D5700, H17 =&gt; CPU_VO_CENTER_CTRL_1V8:INT_B</t>
  </si>
  <si>
    <t>assign: D5700, H19 =&gt; SA8195SIP_BOOTCFG_1V8:MD04</t>
  </si>
  <si>
    <t>assign: D5700, H21 =&gt; SCC_CPU_BOOT_1V8:BOOT_MODE1</t>
  </si>
  <si>
    <t>assign: D5700, J18 =&gt; SA8195SIP_BOOTCFG_1V8:MD03</t>
  </si>
  <si>
    <t>assign: D5700, K19 =&gt; SA8195SIP_BOOTCFG_1V8:MD06</t>
  </si>
  <si>
    <t>assign: D5700, J20 =&gt; SA8195SIP_BOOTCFG_1V8:MD10</t>
  </si>
  <si>
    <t>assign: D5700, J22 =&gt; SCC_CPU_BOOT_1V8:BOOT_OPT1</t>
  </si>
  <si>
    <t>assign: D5700, K23 =&gt; SCC_CPU_BOOT_1V8:BOOT_OPT2</t>
  </si>
  <si>
    <t>assign: D5700, L24 =&gt; SCC_CPU_BOOT_1V8:BOOT_OPT0</t>
  </si>
  <si>
    <t>assign: D5700, E20 =&gt; CPU_USB30_CTRL_1V8:USB_OC_B</t>
  </si>
  <si>
    <t>assign: D5700, E22 =&gt; CPU_USB30_CTRL_1V8:USB_PWR_EN</t>
  </si>
  <si>
    <t>assign: D5700, P15 =&gt; CPU_SDARS_UART_1V8:UART_TXD</t>
  </si>
  <si>
    <t>assign: D5700, R16 =&gt; CPU_SDARS_UART_1V8:UART_RXD</t>
  </si>
  <si>
    <t>assign: D5700, R14 =&gt; CPU_DBG_UART_1V8:UART_TXD</t>
  </si>
  <si>
    <t>assign: D5700, P17 =&gt; CPU_DBG_UART_1V8:UART_RXD</t>
  </si>
  <si>
    <t>assign: D5700, AM21 =&gt; CPU_VO_CENTER_CTRL_1V8:RST_B</t>
  </si>
  <si>
    <t>assign: D5700, Y15 =&gt; CPU_SBR_SPI_1V8:SPI_MISO</t>
  </si>
  <si>
    <t>assign: D5700, AA14 =&gt; CPU_SBR_SPI_1V8:SPI_MOSI</t>
  </si>
  <si>
    <t>assign: D5700, AA16 =&gt; CPU_SBR_SPI_1V8:SPI_CLK</t>
  </si>
  <si>
    <t>assign: D5700, AB15 =&gt; CPU_SBR_STA710_1_SPI_CS_1V8:SPI_CS_B</t>
  </si>
  <si>
    <t>assign: D5700, AC16 =&gt; CPU_SUBPCB_CTRL_1V8:RST</t>
  </si>
  <si>
    <t>assign: D5700, AJ22 =&gt; CPU_SBR_STA710_2_SPI_CS_1V8:SPI_CS_B</t>
  </si>
  <si>
    <t>assign: D5700, AG22 =&gt; SCC_CPU_CTRL_1V8:CPU_GSS_RUN</t>
  </si>
  <si>
    <t>assign: D5700, AB34 =&gt; CPU_INC_SPI_1V8:SPI_M_MISO</t>
  </si>
  <si>
    <t>assign: D5700, AC34 =&gt; CPU_INC_SPI_1V8:SPI_M_MOSI</t>
  </si>
  <si>
    <t>assign: D5700, AC35 =&gt; CPU_INC_SPI_1V8:SPI_M_MCLK</t>
  </si>
  <si>
    <t>assign: D5700, AD35 =&gt; CPU_INC_SPI_1V8:SPI_M_CS_B</t>
  </si>
  <si>
    <t>assign: D5700, M31 =&gt; SCC_CPU_CTRL_1V8:CPU_APP_RUN</t>
  </si>
  <si>
    <t>assign: D5700, N32 =&gt; CPU_GNSS_CTRL_1V8:RST</t>
  </si>
  <si>
    <t>assign: D5700, N30 =&gt; CPU_GNSS_CTRL_1V8:1PPS</t>
  </si>
  <si>
    <t>assign: D5700, P31 =&gt; CPU_GNSS_CTRL_1V8:DNL_EN</t>
  </si>
  <si>
    <t>assign: D5700, M27 =&gt; CPU_A2B_CTRL_1V8:A2B_IRQ</t>
  </si>
  <si>
    <t>assign: D5700, M29 =&gt; SCC_CPU_CTRL_1V8:SCC_SYS_RSTWARN_CPU_B</t>
  </si>
  <si>
    <t>assign: D5700, N28 =&gt; SCC_CPU_CTRL_1V8:UDROP60_B</t>
  </si>
  <si>
    <t>assign: D5700, AT36 =&gt; CPU_ETH_RGMII_1V8:RXC</t>
  </si>
  <si>
    <t>assign: D5700, AR33 =&gt; CPU_ETH_RGMII_1V8:TXC</t>
  </si>
  <si>
    <t>assign: D5700, AT33 =&gt; CPU_ETH_RGMII_1V8:TX_CTL</t>
  </si>
  <si>
    <t>assign: D5700, AU33 =&gt; CPU_ETH_RGMII_1V8:TD0</t>
  </si>
  <si>
    <t>assign: D5700, AR34 =&gt; CPU_ETH_RGMII_1V8:TD1</t>
  </si>
  <si>
    <t>assign: D5700, AT34 =&gt; CPU_ETH_RGMII_1V8:TD2</t>
  </si>
  <si>
    <t>assign: D5700, AU34 =&gt; CPU_ETH_RGMII_1V8:TD3</t>
  </si>
  <si>
    <t>assign: D5700, AP35 =&gt; CPU_ETH_RGMII_1V8:RX_CTL</t>
  </si>
  <si>
    <t>assign: D5700, AR36 =&gt; CPU_ETH_RGMII_1V8:RD0</t>
  </si>
  <si>
    <t>assign: D5700, C36 =&gt; CPU_AUDIO_TDM_1V8:SCK</t>
  </si>
  <si>
    <t>assign: D5700, D36 =&gt; CPU_AUDIO_TDM_1V8:WS</t>
  </si>
  <si>
    <t>assign: D5700, E36 =&gt; CPU_AUDIO_TDM_1V8:MICAUX_DATA</t>
  </si>
  <si>
    <t>assign: D5700, F36 =&gt; CPU_AUDIO_TDM_1V8:AMP_DATA</t>
  </si>
  <si>
    <t>assign: D5700, G36 =&gt; CPU_INC_SPI_1V8:SPI_S_REQ</t>
  </si>
  <si>
    <t>assign: D5700, J35 =&gt; CPU_RVCD_I2S_1V8:I2S_CLK</t>
  </si>
  <si>
    <t>assign: D5700, H35 =&gt; CPU_RVCD_I2S_1V8:I2S_WS</t>
  </si>
  <si>
    <t>assign: D5700, G35 =&gt; CPU_RVCD_I2S_1V8:I2S_DOUT</t>
  </si>
  <si>
    <t>assign: D5700, K37 =&gt; SCC_CPU_BOOT_1V8:BOOT_MODE0</t>
  </si>
  <si>
    <t>assign: D5700, D37 =&gt; CPU_SDARS_I2S_1V8:I2S_CLK</t>
  </si>
  <si>
    <t>assign: D5700, E37 =&gt; CPU_SDARS_I2S_1V8:I2S_LRCLK</t>
  </si>
  <si>
    <t>assign: D5700, F37 =&gt; CPU_SDARS_I2S_1V8:I2S_DATA</t>
  </si>
  <si>
    <t>assign: D5700, G37 =&gt; CPU_SDARS_CTRL_1V8:RST</t>
  </si>
  <si>
    <t>assign: D5700, H37 =&gt; CPU_SDARS_CTRL_1V8:SHDN_B</t>
  </si>
  <si>
    <t>assign: D5700, J37 =&gt; CPU_BTWLAN_CTRL_1V8:WL_SW_CTRL</t>
  </si>
  <si>
    <t>assign: D5700, K36 =&gt; SCC_CPU_CTRL_1V8:DLT_SYNC</t>
  </si>
  <si>
    <t>assign: D5700, J36 =&gt; CPU_BT_I2S_1V8:I2S_BCLK</t>
  </si>
  <si>
    <t>assign: D5700, H36 =&gt; CPU_BT_I2S_1V8:I2S_LRCLK</t>
  </si>
  <si>
    <t>assign: D5700, K35 =&gt; CPU_BT_I2S_1V8:I2S_TXD</t>
  </si>
  <si>
    <t>assign: D5700, L35 =&gt; CPU_BT_I2S_1V8:I2S_RXD</t>
  </si>
  <si>
    <t>assign: D5700, G34 =&gt; CPU_INC_SPI_1V8:SPI_M_REQ</t>
  </si>
  <si>
    <t>assign: D5700, H34 =&gt; CPU_A2B_TDM_1V8:SCK</t>
  </si>
  <si>
    <t>assign: D5700, J34 =&gt; CPU_A2B_TDM_1V8:TXD0</t>
  </si>
  <si>
    <t>assign: D5700, K34 =&gt; CPU_A2B_TDM_1V8:WS</t>
  </si>
  <si>
    <t>assign: D5700, L34 =&gt; CPU_A2B_TDM_1V8:RXD0</t>
  </si>
  <si>
    <t>assign: D5700, AE34 =&gt; CPU_AR_CTRL_1V8:RST_B</t>
  </si>
  <si>
    <t>assign: D5700, AF33 =&gt; CPU_AR_CTRL_1V8:ERR_B</t>
  </si>
  <si>
    <t>assign: D5700, C34 =&gt; CPU_AR_CTRL_1V8:LOCK_B</t>
  </si>
  <si>
    <t>assign: D5700, D34 =&gt; CPU_SBR_I2S_1V8:I2S_CLK</t>
  </si>
  <si>
    <t>assign: D5700, E34 =&gt; CPU_SBR_I2S_1V8:I2S_WS</t>
  </si>
  <si>
    <t>assign: D5700, B35 =&gt; CPU_SBR_STA710_1_I2S_DATA_1V8:I2S_DATA0</t>
  </si>
  <si>
    <t>assign: D5700, C35 =&gt; CPU_SBR_STA710_1_I2S_DATA_1V8:I2S_DATA1</t>
  </si>
  <si>
    <t>assign: D5700, D35 =&gt; SCC_CPU_CTRL_1V8:CPU_PWR_OFF</t>
  </si>
  <si>
    <t>assign: D5700, F31 =&gt; CPU_SBR_I2S_1V8:I2S_CLK</t>
  </si>
  <si>
    <t>assign: D5700, G32 =&gt; CPU_SBR_I2S_1V8:I2S_WS</t>
  </si>
  <si>
    <t>assign: D5700, H31 =&gt; CPU_SBR_STA710_2_I2S_DATA_1V8:I2S_DATA0</t>
  </si>
  <si>
    <t>assign: D5700, J32 =&gt; CPU_SBR_STA710_2_I2S_DATA_1V8:I2S_DATA1</t>
  </si>
  <si>
    <t>assign: D5700, F33 =&gt; CPU_MEDIA_I2S_1V8:I2S_CLK</t>
  </si>
  <si>
    <t>assign: D5700, H33 =&gt; CPU_MEDIA_I2S_1V8:I2S_LR</t>
  </si>
  <si>
    <t>assign: D5700, G30 =&gt; CPU_MEDIA_I2S_1V8:I2S_DOUT</t>
  </si>
  <si>
    <t>assign: D5700, T15 =&gt; CPU_SBR_CTRL_1V8:RST_B</t>
  </si>
  <si>
    <t>assign: D5700, U14 =&gt; CPU_SBR_CTRL_1V8:INT_B</t>
  </si>
  <si>
    <t>assign: D5700, T17 =&gt; CPU_DARC_CTRL_1V8:RST</t>
  </si>
  <si>
    <t>assign: D5700, U16 =&gt; CPU_DARC_CTRL_1V8:FM_INT_B</t>
  </si>
  <si>
    <t>assign: D5700, V1 =&gt; CPU_WLAN_PCIE:PCIE_CLK_N</t>
  </si>
  <si>
    <t>assign: D5700, W1 =&gt; CPU_WLAN_PCIE:PCIE_CLK_P</t>
  </si>
  <si>
    <t>assign: D5700, AA2 =&gt; CPU_WLAN_PCIE:PCIE_TXD_N</t>
  </si>
  <si>
    <t>assign: D5700, AB2 =&gt; CPU_WLAN_PCIE:PCIE_TXD_P</t>
  </si>
  <si>
    <t>assign: D5700, U2 =&gt; CPU_WLAN_PCIE:PCIE_RXD_N</t>
  </si>
  <si>
    <t>assign: D5700, V2 =&gt; CPU_WLAN_PCIE:PCIE_RXD_P</t>
  </si>
  <si>
    <t>assign: D5700, AK3 =&gt; SCC_PMIC_CTRL_1V8:PS_HOLD</t>
  </si>
  <si>
    <t>assign: D5700, AK4 =&gt; CPU_BTWLAN_CTRL_1V8:SLEEP_CLK</t>
  </si>
  <si>
    <t>assign: D5700, G26 =&gt; CPU_DBG_JTAG_1V8:JTAG_SRSTN</t>
  </si>
  <si>
    <t>assign: D5700, H25 =&gt; CPU_DBG_JTAG_1V8:JTAG_TCK</t>
  </si>
  <si>
    <t>assign: D5700, J26 =&gt; CPU_DBG_JTAG_1V8:JTAG_TDI</t>
  </si>
  <si>
    <t>assign: D5700, J24 =&gt; CPU_DBG_JTAG_1V8:JTAG_TDO</t>
  </si>
  <si>
    <t>assign: D5700, K27 =&gt; CPU_DBG_JTAG_1V8:JTAG_TMS</t>
  </si>
  <si>
    <t>assign: D5700, H27 =&gt; CPU_DBG_JTAG_1V8:JTAG_TRSTN</t>
  </si>
  <si>
    <t>assign: D5700, V37 =&gt; CPU_UFS1:UFS_TXD0_N</t>
  </si>
  <si>
    <t>assign: D5700, U37 =&gt; CPU_UFS1:UFS_TXD0_P</t>
  </si>
  <si>
    <t>assign: D5700, P37 =&gt; CPU_UFS1:UFS_RXD0_N</t>
  </si>
  <si>
    <t>assign: D5700, N37 =&gt; CPU_UFS1:UFS_RXD0_P</t>
  </si>
  <si>
    <t>assign: D5700, W36 =&gt; CPU_UFS1:UFS_TXD1_N</t>
  </si>
  <si>
    <t>assign: D5700, V36 =&gt; CPU_UFS1:UFS_TXD1_P</t>
  </si>
  <si>
    <t>assign: D5700, N36 =&gt; CPU_UFS1:UFS_RXD1_N</t>
  </si>
  <si>
    <t>assign: D5700, M36 =&gt; CPU_UFS1:UFS_RXD1_P</t>
  </si>
  <si>
    <t>assign: D5700, R37 =&gt; CPU_UFS1:UFS_REFCLK</t>
  </si>
  <si>
    <t>assign: D5700, R36 =&gt; CPU_UFS1:UFS_RESET_N</t>
  </si>
  <si>
    <t>assign: D5700, AH36 =&gt; CPU_USB30:USB3_SSRX_N</t>
  </si>
  <si>
    <t>assign: D5700, AG36 =&gt; CPU_USB30:USB3_SSRX_P</t>
  </si>
  <si>
    <t>assign: D5700, AF37 =&gt; CPU_USB30:USB3_SSTX_N</t>
  </si>
  <si>
    <t>assign: D5700, AE37 =&gt; CPU_USB30:USB3_SSTX_P</t>
  </si>
  <si>
    <t>assign: D5700, AE36 =&gt; CPU_USB30:USB2_DM</t>
  </si>
  <si>
    <t>assign: D5700, AD36 =&gt; CPU_USB30:USB2_DP</t>
  </si>
  <si>
    <t>assign: D5700, AM37 =&gt; CPU_USBHUB_UFP:USB_DM</t>
  </si>
  <si>
    <t>assign: D5700, AL37 =&gt; CPU_USBHUB_UFP:USB_DP</t>
  </si>
  <si>
    <t>assign: D5700, AE2 =&gt; CPU_RVCA_CSI:CLK_N</t>
  </si>
  <si>
    <t>assign: D5700, AE1 =&gt; CPU_RVCA_CSI:DATA0_P</t>
  </si>
  <si>
    <t>assign: D5700, AF1 =&gt; CPU_RVCA_CSI:DATA0_N</t>
  </si>
  <si>
    <t>assign: D5700, AD2 =&gt; CPU_RVCA_CSI:CLK_P</t>
  </si>
  <si>
    <t>assign: D5700, AU4 =&gt; CPU_RVCD_CSI:CLK_N</t>
  </si>
  <si>
    <t>assign: D5700, AU5 =&gt; CPU_RVCD_CSI:DATA1_P</t>
  </si>
  <si>
    <t>assign: D5700, AV4 =&gt; CPU_RVCD_CSI:DATA0_P</t>
  </si>
  <si>
    <t>assign: D5700, AU6 =&gt; CPU_RVCD_CSI:DATA1_N</t>
  </si>
  <si>
    <t>assign: D5700, AV5 =&gt; CPU_RVCD_CSI:DATA0_N</t>
  </si>
  <si>
    <t>assign: D5700, AU3 =&gt; CPU_RVCD_CSI:CLK_P</t>
  </si>
  <si>
    <t>assign: D5700, AM2 =&gt; CPU_AR_CSI:CLK_N</t>
  </si>
  <si>
    <t>assign: D5700, AN2 =&gt; CPU_AR_CSI:DATA1_P</t>
  </si>
  <si>
    <t>assign: D5700, AR1 =&gt; CPU_AR_CSI:DATA2_N</t>
  </si>
  <si>
    <t>assign: D5700, AM1 =&gt; CPU_AR_CSI:DATA0_P</t>
  </si>
  <si>
    <t>assign: D5700, AP2 =&gt; CPU_AR_CSI:DATA1_N</t>
  </si>
  <si>
    <t>assign: D5700, AR2 =&gt; CPU_AR_CSI:DATA3_P</t>
  </si>
  <si>
    <t>assign: D5700, AN1 =&gt; CPU_AR_CSI:DATA0_N</t>
  </si>
  <si>
    <t>assign: D5700, AP1 =&gt; CPU_AR_CSI:DATA2_P</t>
  </si>
  <si>
    <t>assign: D5700, AT2 =&gt; CPU_AR_CSI:DATA3_N</t>
  </si>
  <si>
    <t>assign: D5700, AL2 =&gt; CPU_AR_CSI:CLK_P</t>
  </si>
  <si>
    <t>assign: D5700, AV10 =&gt; CPU_MEDIA_CSI:CLK_N</t>
  </si>
  <si>
    <t>assign: D5700, AV11 =&gt; CPU_MEDIA_CSI:DATA1_P</t>
  </si>
  <si>
    <t>assign: D5700, AU13 =&gt; CPU_MEDIA_CSI:DATA2_N</t>
  </si>
  <si>
    <t>assign: D5700, AU10 =&gt; CPU_MEDIA_CSI:DATA0_P</t>
  </si>
  <si>
    <t>assign: D5700, AV12 =&gt; CPU_MEDIA_CSI:DATA1_N</t>
  </si>
  <si>
    <t>assign: D5700, AV13 =&gt; CPU_MEDIA_CSI:DATA3_P</t>
  </si>
  <si>
    <t>assign: D5700, AU11 =&gt; CPU_MEDIA_CSI:DATA0_N</t>
  </si>
  <si>
    <t>assign: D5700, AU12 =&gt; CPU_MEDIA_CSI:DATA2_P</t>
  </si>
  <si>
    <t>assign: D5700, AV14 =&gt; CPU_MEDIA_CSI:DATA3_N</t>
  </si>
  <si>
    <t>assign: D5700, AV9 =&gt; CPU_MEDIA_CSI:CLK_P</t>
  </si>
  <si>
    <t>assign: D5700, AV27 =&gt; CPU_VO_CENTER_DSI:DSI_D0_P</t>
  </si>
  <si>
    <t>assign: D5700, AU29 =&gt; CPU_VO_CENTER_DSI:DSI_D1_N</t>
  </si>
  <si>
    <t>assign: D5700, AU30 =&gt; CPU_VO_CENTER_DSI:DSI_D2_P</t>
  </si>
  <si>
    <t>assign: D5700, AV28 =&gt; CPU_VO_CENTER_DSI:DSI_D0_N</t>
  </si>
  <si>
    <t>assign: D5700, AV29 =&gt; CPU_VO_CENTER_DSI:DSI_CLK_P</t>
  </si>
  <si>
    <t>assign: D5700, AU31 =&gt; CPU_VO_CENTER_DSI:DSI_D2_N</t>
  </si>
  <si>
    <t>assign: D5700, AU28 =&gt; CPU_VO_CENTER_DSI:DSI_D1_P</t>
  </si>
  <si>
    <t>assign: D5700, AV30 =&gt; CPU_VO_CENTER_DSI:DSI_CLK_N</t>
  </si>
  <si>
    <t>assign: D5700, AV31 =&gt; CPU_VO_CENTER_DSI:DSI_D3_P</t>
  </si>
  <si>
    <t>assign: D5700, AV32 =&gt; CPU_VO_CENTER_DSI:DSI_D3_N</t>
  </si>
  <si>
    <t>assign: D5700, E2 =&gt; CPU_BTWLAN_CTRL_1V8:WLAN_EN</t>
  </si>
  <si>
    <t>assign: D5700, D3 =&gt; CPU_BTWLAN_CTRL_1V8:BT_EN</t>
  </si>
  <si>
    <t>assign: D5700, AP7 =&gt; SCC_PMIC_CTRL_1V8:SCC_KPD_PWR_B</t>
  </si>
  <si>
    <t>assign: D5700, AK11 =&gt; PWR:U18S_IO_SOCPMIC</t>
  </si>
  <si>
    <t>assign: D5700, AM11 =&gt; PWR:U18S_IO_SOCPMIC</t>
  </si>
  <si>
    <t>assign: D5700, AN12 =&gt; PWR:U18S_IO_SOCPMIC</t>
  </si>
  <si>
    <t>assign: D5700, B17 =&gt; PWR:U2V95S_UFS1_SOCPMIC</t>
  </si>
  <si>
    <t>assign: D5700, C17 =&gt; PWR:U2V95S_UFS1_SOCPMIC</t>
  </si>
  <si>
    <t>assign: D5700, B18 =&gt; PWR:U12S_UFS1_SOCPMIC</t>
  </si>
  <si>
    <t>assign: D5700, C18 =&gt; PWR:U12S_UFS1_SOCPMIC</t>
  </si>
  <si>
    <t>assign: D5700, D17 =&gt; PWR:U18S_UFS1_SOCPMIC</t>
  </si>
  <si>
    <t>assign: D5700, D18 =&gt; PWR:U18S_UFS1_SOCPMIC</t>
  </si>
  <si>
    <t>assign: D5700, AA4 =&gt; SCC_TEMP_MON_ADC:TEMP_SIP_SOC</t>
  </si>
  <si>
    <t>DNL_SCC, 
SA8195SIP_HW</t>
  </si>
  <si>
    <t>db011</t>
  </si>
  <si>
    <r>
      <t>CPU_RVCA_I2C_1V8:I2C_SDA</t>
    </r>
    <r>
      <rPr>
        <b/>
        <sz val="10"/>
        <color theme="1"/>
        <rFont val="Arial"/>
        <family val="2"/>
      </rPr>
      <t xml:space="preserve"> R5990 PWR:U18S_CPUPERI</t>
    </r>
    <r>
      <rPr>
        <sz val="10"/>
        <rFont val="Arial"/>
      </rPr>
      <t>,</t>
    </r>
    <r>
      <rPr>
        <sz val="8"/>
        <color theme="1"/>
        <rFont val="Arial"/>
        <family val="2"/>
      </rPr>
      <t>z46.CPU_RVCA_I2C_3V3:I2C_SDA</t>
    </r>
    <r>
      <rPr>
        <b/>
        <sz val="10"/>
        <color theme="1"/>
        <rFont val="Arial"/>
        <family val="2"/>
      </rPr>
      <t xml:space="preserve"> R6482 PWR:U33S_CPUPERI</t>
    </r>
  </si>
  <si>
    <r>
      <t>CPU_RVCA_I2C_1V8:I2C_SCL</t>
    </r>
    <r>
      <rPr>
        <b/>
        <sz val="10"/>
        <color theme="1"/>
        <rFont val="Arial"/>
        <family val="2"/>
      </rPr>
      <t xml:space="preserve"> R5989 PWR:U18S_CPUPERI</t>
    </r>
    <r>
      <rPr>
        <sz val="10"/>
        <rFont val="Arial"/>
      </rPr>
      <t>,</t>
    </r>
    <r>
      <rPr>
        <sz val="8"/>
        <color theme="1"/>
        <rFont val="Arial"/>
        <family val="2"/>
      </rPr>
      <t>z46.CPU_RVCA_I2C_3V3:I2C_SCL</t>
    </r>
    <r>
      <rPr>
        <b/>
        <sz val="10"/>
        <color theme="1"/>
        <rFont val="Arial"/>
        <family val="2"/>
      </rPr>
      <t xml:space="preserve"> R6481 PWR:U33S_CPUPERI</t>
    </r>
  </si>
  <si>
    <r>
      <t>CPU_RVCD_I2C_1V8:I2C_SDA</t>
    </r>
    <r>
      <rPr>
        <b/>
        <sz val="10"/>
        <color theme="1"/>
        <rFont val="Arial"/>
        <family val="2"/>
      </rPr>
      <t xml:space="preserve"> R5992 PWR:U18S_CPUPERI</t>
    </r>
  </si>
  <si>
    <r>
      <t>CPU_RVCD_I2C_1V8:I2C_SCL</t>
    </r>
    <r>
      <rPr>
        <b/>
        <sz val="10"/>
        <color theme="1"/>
        <rFont val="Arial"/>
        <family val="2"/>
      </rPr>
      <t xml:space="preserve"> R5991 PWR:U18S_CPUPERI</t>
    </r>
  </si>
  <si>
    <r>
      <t>CPU_SUBPCB_I2C_1V8:I2C_SDA</t>
    </r>
    <r>
      <rPr>
        <b/>
        <sz val="10"/>
        <color theme="1"/>
        <rFont val="Arial"/>
        <family val="2"/>
      </rPr>
      <t xml:space="preserve"> R5997 PWR:U18S_CPUPERI</t>
    </r>
  </si>
  <si>
    <r>
      <t>CPU_SUBPCB_I2C_1V8:I2C_SCL</t>
    </r>
    <r>
      <rPr>
        <b/>
        <sz val="10"/>
        <color theme="1"/>
        <rFont val="Arial"/>
        <family val="2"/>
      </rPr>
      <t xml:space="preserve"> R5996 PWR:U18S_CPUPERI</t>
    </r>
  </si>
  <si>
    <r>
      <t>CPU_VI_HDMI_CTRL_1V8:RST_B</t>
    </r>
    <r>
      <rPr>
        <b/>
        <sz val="10"/>
        <color theme="1"/>
        <rFont val="Arial"/>
        <family val="2"/>
      </rPr>
      <t xml:space="preserve"> R8200 PWR:U18S_CPUPERI</t>
    </r>
  </si>
  <si>
    <r>
      <t>CPU_VI_HDMI_CTRL_1V8:INT_B</t>
    </r>
    <r>
      <rPr>
        <b/>
        <sz val="10"/>
        <color theme="1"/>
        <rFont val="Arial"/>
        <family val="2"/>
      </rPr>
      <t xml:space="preserve"> R8199 PWR:U18S_CPUPERI</t>
    </r>
  </si>
  <si>
    <r>
      <t xml:space="preserve">D5700(AE16) </t>
    </r>
    <r>
      <rPr>
        <b/>
        <sz val="10"/>
        <color theme="1"/>
        <rFont val="Arial"/>
        <family val="2"/>
      </rPr>
      <t>CPU_MEDIA_I2C_1V8:I2C_SDA</t>
    </r>
    <r>
      <rPr>
        <sz val="10"/>
        <rFont val="Arial"/>
      </rPr>
      <t>,R1908(2) z46.z47.SIGN151,D1901=</t>
    </r>
    <r>
      <rPr>
        <b/>
        <sz val="10"/>
        <color rgb="FFC00000"/>
        <rFont val="Arial"/>
        <family val="2"/>
      </rPr>
      <t>DS90UH940N-Q1</t>
    </r>
    <r>
      <rPr>
        <sz val="10"/>
        <rFont val="Arial"/>
      </rPr>
      <t>(</t>
    </r>
    <r>
      <rPr>
        <b/>
        <sz val="10"/>
        <color rgb="FFC00000"/>
        <rFont val="Arial"/>
        <family val="2"/>
      </rPr>
      <t>I2C_SDA</t>
    </r>
    <r>
      <rPr>
        <sz val="10"/>
        <rFont val="Arial"/>
      </rPr>
      <t>) ENDPNT</t>
    </r>
  </si>
  <si>
    <r>
      <t>CPU_MEDIA_I2C_1V8:I2C_SDA</t>
    </r>
    <r>
      <rPr>
        <b/>
        <sz val="10"/>
        <color theme="1"/>
        <rFont val="Arial"/>
        <family val="2"/>
      </rPr>
      <t xml:space="preserve"> R6000 PWR:U18S_CPUPERI</t>
    </r>
  </si>
  <si>
    <r>
      <t xml:space="preserve">D5700(AF15) </t>
    </r>
    <r>
      <rPr>
        <b/>
        <sz val="10"/>
        <color theme="1"/>
        <rFont val="Arial"/>
        <family val="2"/>
      </rPr>
      <t>CPU_MEDIA_I2C_1V8:I2C_SCL</t>
    </r>
    <r>
      <rPr>
        <sz val="10"/>
        <rFont val="Arial"/>
      </rPr>
      <t>,R1907(2) z46.z47.SIGN152,D1901=</t>
    </r>
    <r>
      <rPr>
        <b/>
        <sz val="10"/>
        <color rgb="FFC00000"/>
        <rFont val="Arial"/>
        <family val="2"/>
      </rPr>
      <t>DS90UH940N-Q1</t>
    </r>
    <r>
      <rPr>
        <sz val="10"/>
        <rFont val="Arial"/>
      </rPr>
      <t>(</t>
    </r>
    <r>
      <rPr>
        <b/>
        <sz val="10"/>
        <color rgb="FFC00000"/>
        <rFont val="Arial"/>
        <family val="2"/>
      </rPr>
      <t>I2C_SCL</t>
    </r>
    <r>
      <rPr>
        <sz val="10"/>
        <rFont val="Arial"/>
      </rPr>
      <t>) ENDPNT</t>
    </r>
  </si>
  <si>
    <r>
      <t>CPU_MEDIA_I2C_1V8:I2C_SCL</t>
    </r>
    <r>
      <rPr>
        <b/>
        <sz val="10"/>
        <color theme="1"/>
        <rFont val="Arial"/>
        <family val="2"/>
      </rPr>
      <t xml:space="preserve"> R5999 PWR:U18S_CPUPERI</t>
    </r>
  </si>
  <si>
    <r>
      <t xml:space="preserve">D5700(AE14) </t>
    </r>
    <r>
      <rPr>
        <b/>
        <sz val="10"/>
        <color theme="1"/>
        <rFont val="Arial"/>
        <family val="2"/>
      </rPr>
      <t>CPU_AR_I2C_1V8:I2C_SDA</t>
    </r>
    <r>
      <rPr>
        <sz val="10"/>
        <rFont val="Arial"/>
      </rPr>
      <t>,R5007(2) z46.z49.SIGN0018,D5000=</t>
    </r>
    <r>
      <rPr>
        <b/>
        <sz val="10"/>
        <color rgb="FFC00000"/>
        <rFont val="Arial"/>
        <family val="2"/>
      </rPr>
      <t>MAX96714F</t>
    </r>
    <r>
      <rPr>
        <sz val="10"/>
        <rFont val="Arial"/>
      </rPr>
      <t>(</t>
    </r>
    <r>
      <rPr>
        <b/>
        <sz val="10"/>
        <color rgb="FFC00000"/>
        <rFont val="Arial"/>
        <family val="2"/>
      </rPr>
      <t>MFP3</t>
    </r>
    <r>
      <rPr>
        <sz val="10"/>
        <rFont val="Arial"/>
      </rPr>
      <t>) ENDPNT</t>
    </r>
  </si>
  <si>
    <r>
      <t>CPU_AR_I2C_1V8:I2C_SDA</t>
    </r>
    <r>
      <rPr>
        <b/>
        <sz val="10"/>
        <color theme="1"/>
        <rFont val="Arial"/>
        <family val="2"/>
      </rPr>
      <t xml:space="preserve"> R5998 PWR:U18S_CPUPERI</t>
    </r>
  </si>
  <si>
    <r>
      <t xml:space="preserve">D5700(AG14) </t>
    </r>
    <r>
      <rPr>
        <b/>
        <sz val="10"/>
        <color theme="1"/>
        <rFont val="Arial"/>
        <family val="2"/>
      </rPr>
      <t>CPU_AR_I2C_1V8:I2C_SCL</t>
    </r>
    <r>
      <rPr>
        <sz val="10"/>
        <rFont val="Arial"/>
      </rPr>
      <t>,R5008(2) z46.z49.SIGN0017,D5000=</t>
    </r>
    <r>
      <rPr>
        <b/>
        <sz val="10"/>
        <color rgb="FFC00000"/>
        <rFont val="Arial"/>
        <family val="2"/>
      </rPr>
      <t>MAX96714F</t>
    </r>
    <r>
      <rPr>
        <sz val="10"/>
        <rFont val="Arial"/>
      </rPr>
      <t>(</t>
    </r>
    <r>
      <rPr>
        <b/>
        <sz val="10"/>
        <color rgb="FFC00000"/>
        <rFont val="Arial"/>
        <family val="2"/>
      </rPr>
      <t>MFP4</t>
    </r>
    <r>
      <rPr>
        <sz val="10"/>
        <rFont val="Arial"/>
      </rPr>
      <t>) ENDPNT</t>
    </r>
  </si>
  <si>
    <r>
      <t>CPU_AR_I2C_1V8:I2C_SCL</t>
    </r>
    <r>
      <rPr>
        <b/>
        <sz val="10"/>
        <color theme="1"/>
        <rFont val="Arial"/>
        <family val="2"/>
      </rPr>
      <t xml:space="preserve"> R5995 PWR:U18S_CPUPERI</t>
    </r>
  </si>
  <si>
    <r>
      <t xml:space="preserve">D5700(AF31) </t>
    </r>
    <r>
      <rPr>
        <b/>
        <sz val="10"/>
        <color theme="1"/>
        <rFont val="Arial"/>
        <family val="2"/>
      </rPr>
      <t>z28.z33.SA8155_USB_CFG:USB_PHY_PORT_SELECT</t>
    </r>
  </si>
  <si>
    <r>
      <t>CPU_VO_CENTER_PT_I2C_1V8:I2C_SDA</t>
    </r>
    <r>
      <rPr>
        <b/>
        <sz val="10"/>
        <color theme="1"/>
        <rFont val="Arial"/>
        <family val="2"/>
      </rPr>
      <t xml:space="preserve"> R5986 PWR:U18S_CPUPERI</t>
    </r>
  </si>
  <si>
    <r>
      <t>CPU_VO_CENTER_PT_I2C_1V8:I2C_SCL</t>
    </r>
    <r>
      <rPr>
        <b/>
        <sz val="10"/>
        <color theme="1"/>
        <rFont val="Arial"/>
        <family val="2"/>
      </rPr>
      <t xml:space="preserve"> R5985 PWR:U18S_CPUPERI</t>
    </r>
  </si>
  <si>
    <r>
      <t xml:space="preserve">D5700(L22) </t>
    </r>
    <r>
      <rPr>
        <b/>
        <sz val="10"/>
        <color theme="1"/>
        <rFont val="Arial"/>
        <family val="2"/>
      </rPr>
      <t>CPU_RVCA_CTRL_1V8:PWDN_B</t>
    </r>
    <r>
      <rPr>
        <sz val="10"/>
        <rFont val="Arial"/>
      </rPr>
      <t xml:space="preserve">,D1760(8) </t>
    </r>
    <r>
      <rPr>
        <b/>
        <sz val="10"/>
        <color theme="1"/>
        <rFont val="Arial"/>
        <family val="2"/>
      </rPr>
      <t>z46.CPU_RVCA_CTRL_3V3:PWDN_B</t>
    </r>
    <r>
      <rPr>
        <sz val="10"/>
        <rFont val="Arial"/>
      </rPr>
      <t>,MP1750=MP(1) ENDPNT,R1763(2) z46.z50.SIGN00130,D1751=</t>
    </r>
    <r>
      <rPr>
        <b/>
        <sz val="10"/>
        <color rgb="FFC00000"/>
        <rFont val="Arial"/>
        <family val="2"/>
      </rPr>
      <t>ADV7281A</t>
    </r>
    <r>
      <rPr>
        <sz val="10"/>
        <rFont val="Arial"/>
      </rPr>
      <t>(</t>
    </r>
    <r>
      <rPr>
        <b/>
        <sz val="10"/>
        <color rgb="FFC00000"/>
        <rFont val="Arial"/>
        <family val="2"/>
      </rPr>
      <t>%PWRDWN%</t>
    </r>
    <r>
      <rPr>
        <sz val="10"/>
        <rFont val="Arial"/>
      </rPr>
      <t>) ENDPNT</t>
    </r>
  </si>
  <si>
    <r>
      <t xml:space="preserve">D5700(M23) </t>
    </r>
    <r>
      <rPr>
        <b/>
        <sz val="10"/>
        <color theme="1"/>
        <rFont val="Arial"/>
        <family val="2"/>
      </rPr>
      <t>CPU_RVCA_CTRL_1V8:INT_B</t>
    </r>
    <r>
      <rPr>
        <sz val="10"/>
        <rFont val="Arial"/>
      </rPr>
      <t xml:space="preserve">,D1760(7) </t>
    </r>
    <r>
      <rPr>
        <b/>
        <sz val="10"/>
        <color theme="1"/>
        <rFont val="Arial"/>
        <family val="2"/>
      </rPr>
      <t>z46.CPU_RVCA_CTRL_3V3:INT_B</t>
    </r>
    <r>
      <rPr>
        <sz val="10"/>
        <rFont val="Arial"/>
      </rPr>
      <t>,MP1754=MP(1) ENDPNT,R1766(2) z46.z50.SIGN190,D1751=</t>
    </r>
    <r>
      <rPr>
        <b/>
        <sz val="10"/>
        <color rgb="FFC00000"/>
        <rFont val="Arial"/>
        <family val="2"/>
      </rPr>
      <t>ADV7281A</t>
    </r>
    <r>
      <rPr>
        <sz val="10"/>
        <rFont val="Arial"/>
      </rPr>
      <t>(</t>
    </r>
    <r>
      <rPr>
        <b/>
        <sz val="10"/>
        <color rgb="FFC00000"/>
        <rFont val="Arial"/>
        <family val="2"/>
      </rPr>
      <t>%INTRQ%</t>
    </r>
    <r>
      <rPr>
        <sz val="10"/>
        <rFont val="Arial"/>
      </rPr>
      <t>) ENDPNT</t>
    </r>
  </si>
  <si>
    <r>
      <t xml:space="preserve">D5700(U18) </t>
    </r>
    <r>
      <rPr>
        <b/>
        <sz val="10"/>
        <color theme="1"/>
        <rFont val="Arial"/>
        <family val="2"/>
      </rPr>
      <t>CPU_BTWLAN_CTRL_1V8:U22S_CPUWIFI_PGOOD</t>
    </r>
    <r>
      <rPr>
        <sz val="10"/>
        <rFont val="Arial"/>
      </rPr>
      <t>,D2070=</t>
    </r>
    <r>
      <rPr>
        <b/>
        <sz val="10"/>
        <color rgb="FFC00000"/>
        <rFont val="Arial"/>
        <family val="2"/>
      </rPr>
      <t>MPQ2169</t>
    </r>
    <r>
      <rPr>
        <sz val="10"/>
        <rFont val="Arial"/>
      </rPr>
      <t>(</t>
    </r>
    <r>
      <rPr>
        <b/>
        <sz val="10"/>
        <color rgb="FFC00000"/>
        <rFont val="Arial"/>
        <family val="2"/>
      </rPr>
      <t>PG2</t>
    </r>
    <r>
      <rPr>
        <sz val="10"/>
        <rFont val="Arial"/>
      </rPr>
      <t>) ENDPNT</t>
    </r>
  </si>
  <si>
    <r>
      <t xml:space="preserve">D5700(F34) </t>
    </r>
    <r>
      <rPr>
        <b/>
        <sz val="10"/>
        <color theme="1"/>
        <rFont val="Arial"/>
        <family val="2"/>
      </rPr>
      <t>SCC_PMIC_CTRL_1V8:CPU_STR_WUP_B</t>
    </r>
    <r>
      <rPr>
        <sz val="10"/>
        <rFont val="Arial"/>
      </rPr>
      <t>,MP_SCC_STR_WUP_CPU=MP(1) ENDPNT,V8632=</t>
    </r>
    <r>
      <rPr>
        <b/>
        <sz val="10"/>
        <color rgb="FFC00000"/>
        <rFont val="Arial"/>
        <family val="2"/>
      </rPr>
      <t>DTC124XE</t>
    </r>
    <r>
      <rPr>
        <sz val="10"/>
        <rFont val="Arial"/>
      </rPr>
      <t>(</t>
    </r>
    <r>
      <rPr>
        <b/>
        <sz val="10"/>
        <color rgb="FFC00000"/>
        <rFont val="Arial"/>
        <family val="2"/>
      </rPr>
      <t>C</t>
    </r>
    <r>
      <rPr>
        <sz val="10"/>
        <rFont val="Arial"/>
      </rPr>
      <t>) ENDPNT</t>
    </r>
  </si>
  <si>
    <r>
      <t xml:space="preserve">D5700(E35) </t>
    </r>
    <r>
      <rPr>
        <b/>
        <sz val="10"/>
        <color theme="1"/>
        <rFont val="Arial"/>
        <family val="2"/>
      </rPr>
      <t>SCC_CPU_CTRL_1V8:SCC_RST_REQ_CPU_B</t>
    </r>
    <r>
      <rPr>
        <sz val="10"/>
        <rFont val="Arial"/>
      </rPr>
      <t>,MP_SCC_RST_REQ_CPU=MP(1) ENDPNT,V8638=</t>
    </r>
    <r>
      <rPr>
        <b/>
        <sz val="10"/>
        <color rgb="FFC00000"/>
        <rFont val="Arial"/>
        <family val="2"/>
      </rPr>
      <t>DTC124XE</t>
    </r>
    <r>
      <rPr>
        <sz val="10"/>
        <rFont val="Arial"/>
      </rPr>
      <t>(</t>
    </r>
    <r>
      <rPr>
        <b/>
        <sz val="10"/>
        <color rgb="FFC00000"/>
        <rFont val="Arial"/>
        <family val="2"/>
      </rPr>
      <t>C</t>
    </r>
    <r>
      <rPr>
        <sz val="10"/>
        <rFont val="Arial"/>
      </rPr>
      <t>) ENDPNT</t>
    </r>
  </si>
  <si>
    <r>
      <t xml:space="preserve">D5700(D34) </t>
    </r>
    <r>
      <rPr>
        <b/>
        <sz val="10"/>
        <color theme="1"/>
        <rFont val="Arial"/>
        <family val="2"/>
      </rPr>
      <t>CPU_SBR_I2S_1V8:I2S_CLK</t>
    </r>
    <r>
      <rPr>
        <sz val="10"/>
        <rFont val="Arial"/>
      </rPr>
      <t>,D5700=</t>
    </r>
    <r>
      <rPr>
        <b/>
        <sz val="10"/>
        <color rgb="FFC00000"/>
        <rFont val="Arial"/>
        <family val="2"/>
      </rPr>
      <t>SA8155P_SIP_V2.1</t>
    </r>
    <r>
      <rPr>
        <sz val="10"/>
        <rFont val="Arial"/>
      </rPr>
      <t>(</t>
    </r>
    <r>
      <rPr>
        <b/>
        <sz val="10"/>
        <color rgb="FFC00000"/>
        <rFont val="Arial"/>
        <family val="2"/>
      </rPr>
      <t>F31_GPIO_161</t>
    </r>
    <r>
      <rPr>
        <sz val="10"/>
        <rFont val="Arial"/>
      </rPr>
      <t xml:space="preserve">) ENDPNT,D6281(6) </t>
    </r>
    <r>
      <rPr>
        <b/>
        <sz val="10"/>
        <color theme="1"/>
        <rFont val="Arial"/>
        <family val="2"/>
      </rPr>
      <t>z38.CPU_SBR_I2S1:I2S_CLK</t>
    </r>
    <r>
      <rPr>
        <sz val="10"/>
        <rFont val="Arial"/>
      </rPr>
      <t>,D660=</t>
    </r>
    <r>
      <rPr>
        <b/>
        <sz val="10"/>
        <color rgb="FFC00000"/>
        <rFont val="Arial"/>
        <family val="2"/>
      </rPr>
      <t>MAX9113/DS90LV028AQ</t>
    </r>
    <r>
      <rPr>
        <sz val="10"/>
        <rFont val="Arial"/>
      </rPr>
      <t>(</t>
    </r>
    <r>
      <rPr>
        <b/>
        <sz val="10"/>
        <color rgb="FFC00000"/>
        <rFont val="Arial"/>
        <family val="2"/>
      </rPr>
      <t>OUT2</t>
    </r>
    <r>
      <rPr>
        <sz val="10"/>
        <rFont val="Arial"/>
      </rPr>
      <t>) ENDPNT</t>
    </r>
  </si>
  <si>
    <r>
      <t xml:space="preserve">D5700(E34) </t>
    </r>
    <r>
      <rPr>
        <b/>
        <sz val="10"/>
        <color theme="1"/>
        <rFont val="Arial"/>
        <family val="2"/>
      </rPr>
      <t>CPU_SBR_I2S_1V8:I2S_WS</t>
    </r>
    <r>
      <rPr>
        <sz val="10"/>
        <rFont val="Arial"/>
      </rPr>
      <t>,D5700=</t>
    </r>
    <r>
      <rPr>
        <b/>
        <sz val="10"/>
        <color rgb="FFC00000"/>
        <rFont val="Arial"/>
        <family val="2"/>
      </rPr>
      <t>SA8155P_SIP_V2.1</t>
    </r>
    <r>
      <rPr>
        <sz val="10"/>
        <rFont val="Arial"/>
      </rPr>
      <t>(</t>
    </r>
    <r>
      <rPr>
        <b/>
        <sz val="10"/>
        <color rgb="FFC00000"/>
        <rFont val="Arial"/>
        <family val="2"/>
      </rPr>
      <t>G32_GPIO_162</t>
    </r>
    <r>
      <rPr>
        <sz val="10"/>
        <rFont val="Arial"/>
      </rPr>
      <t xml:space="preserve">) ENDPNT,D6281(7) </t>
    </r>
    <r>
      <rPr>
        <b/>
        <sz val="10"/>
        <color theme="1"/>
        <rFont val="Arial"/>
        <family val="2"/>
      </rPr>
      <t>z38.CPU_SBR_I2S1:I2S_FSYNC</t>
    </r>
    <r>
      <rPr>
        <sz val="10"/>
        <rFont val="Arial"/>
      </rPr>
      <t>,D660=</t>
    </r>
    <r>
      <rPr>
        <b/>
        <sz val="10"/>
        <color rgb="FFC00000"/>
        <rFont val="Arial"/>
        <family val="2"/>
      </rPr>
      <t>MAX9113/DS90LV028AQ</t>
    </r>
    <r>
      <rPr>
        <sz val="10"/>
        <rFont val="Arial"/>
      </rPr>
      <t>(</t>
    </r>
    <r>
      <rPr>
        <b/>
        <sz val="10"/>
        <color rgb="FFC00000"/>
        <rFont val="Arial"/>
        <family val="2"/>
      </rPr>
      <t>OUT1</t>
    </r>
    <r>
      <rPr>
        <sz val="10"/>
        <rFont val="Arial"/>
      </rPr>
      <t>) ENDPNT</t>
    </r>
  </si>
  <si>
    <r>
      <t xml:space="preserve">D5700(F31) </t>
    </r>
    <r>
      <rPr>
        <b/>
        <sz val="10"/>
        <color theme="1"/>
        <rFont val="Arial"/>
        <family val="2"/>
      </rPr>
      <t>CPU_SBR_I2S_1V8:I2S_CLK</t>
    </r>
    <r>
      <rPr>
        <sz val="10"/>
        <rFont val="Arial"/>
      </rPr>
      <t>,D5700=</t>
    </r>
    <r>
      <rPr>
        <b/>
        <sz val="10"/>
        <color rgb="FFC00000"/>
        <rFont val="Arial"/>
        <family val="2"/>
      </rPr>
      <t>SA8155P_SIP_V2.1</t>
    </r>
    <r>
      <rPr>
        <sz val="10"/>
        <rFont val="Arial"/>
      </rPr>
      <t>(</t>
    </r>
    <r>
      <rPr>
        <b/>
        <sz val="10"/>
        <color rgb="FFC00000"/>
        <rFont val="Arial"/>
        <family val="2"/>
      </rPr>
      <t>D34_GPIO_156</t>
    </r>
    <r>
      <rPr>
        <sz val="10"/>
        <rFont val="Arial"/>
      </rPr>
      <t xml:space="preserve">) ENDPNT,D6281(6) </t>
    </r>
    <r>
      <rPr>
        <b/>
        <sz val="10"/>
        <color theme="1"/>
        <rFont val="Arial"/>
        <family val="2"/>
      </rPr>
      <t>z38.CPU_SBR_I2S1:I2S_CLK</t>
    </r>
    <r>
      <rPr>
        <sz val="10"/>
        <rFont val="Arial"/>
      </rPr>
      <t>,D660=</t>
    </r>
    <r>
      <rPr>
        <b/>
        <sz val="10"/>
        <color rgb="FFC00000"/>
        <rFont val="Arial"/>
        <family val="2"/>
      </rPr>
      <t>MAX9113/DS90LV028AQ</t>
    </r>
    <r>
      <rPr>
        <sz val="10"/>
        <rFont val="Arial"/>
      </rPr>
      <t>(</t>
    </r>
    <r>
      <rPr>
        <b/>
        <sz val="10"/>
        <color rgb="FFC00000"/>
        <rFont val="Arial"/>
        <family val="2"/>
      </rPr>
      <t>OUT2</t>
    </r>
    <r>
      <rPr>
        <sz val="10"/>
        <rFont val="Arial"/>
      </rPr>
      <t>) ENDPNT</t>
    </r>
  </si>
  <si>
    <r>
      <t xml:space="preserve">D5700(G32) </t>
    </r>
    <r>
      <rPr>
        <b/>
        <sz val="10"/>
        <color theme="1"/>
        <rFont val="Arial"/>
        <family val="2"/>
      </rPr>
      <t>CPU_SBR_I2S_1V8:I2S_WS</t>
    </r>
    <r>
      <rPr>
        <sz val="10"/>
        <rFont val="Arial"/>
      </rPr>
      <t>,D5700=</t>
    </r>
    <r>
      <rPr>
        <b/>
        <sz val="10"/>
        <color rgb="FFC00000"/>
        <rFont val="Arial"/>
        <family val="2"/>
      </rPr>
      <t>SA8155P_SIP_V2.1</t>
    </r>
    <r>
      <rPr>
        <sz val="10"/>
        <rFont val="Arial"/>
      </rPr>
      <t>(</t>
    </r>
    <r>
      <rPr>
        <b/>
        <sz val="10"/>
        <color rgb="FFC00000"/>
        <rFont val="Arial"/>
        <family val="2"/>
      </rPr>
      <t>E34_GPIO_157</t>
    </r>
    <r>
      <rPr>
        <sz val="10"/>
        <rFont val="Arial"/>
      </rPr>
      <t xml:space="preserve">) ENDPNT,D6281(7) </t>
    </r>
    <r>
      <rPr>
        <b/>
        <sz val="10"/>
        <color theme="1"/>
        <rFont val="Arial"/>
        <family val="2"/>
      </rPr>
      <t>z38.CPU_SBR_I2S1:I2S_FSYNC</t>
    </r>
    <r>
      <rPr>
        <sz val="10"/>
        <rFont val="Arial"/>
      </rPr>
      <t>,D660=</t>
    </r>
    <r>
      <rPr>
        <b/>
        <sz val="10"/>
        <color rgb="FFC00000"/>
        <rFont val="Arial"/>
        <family val="2"/>
      </rPr>
      <t>MAX9113/DS90LV028AQ</t>
    </r>
    <r>
      <rPr>
        <sz val="10"/>
        <rFont val="Arial"/>
      </rPr>
      <t>(</t>
    </r>
    <r>
      <rPr>
        <b/>
        <sz val="10"/>
        <color rgb="FFC00000"/>
        <rFont val="Arial"/>
        <family val="2"/>
      </rPr>
      <t>OUT1</t>
    </r>
    <r>
      <rPr>
        <sz val="10"/>
        <rFont val="Arial"/>
      </rPr>
      <t>) ENDPNT</t>
    </r>
  </si>
  <si>
    <r>
      <t xml:space="preserve">D5700(J30) </t>
    </r>
    <r>
      <rPr>
        <b/>
        <sz val="10"/>
        <color theme="1"/>
        <rFont val="Arial"/>
        <family val="2"/>
      </rPr>
      <t>CPU_DARC_CTRL_1V8:SYNCO</t>
    </r>
    <r>
      <rPr>
        <sz val="10"/>
        <rFont val="Arial"/>
      </rPr>
      <t xml:space="preserve">,D6287(9) </t>
    </r>
    <r>
      <rPr>
        <b/>
        <sz val="10"/>
        <color theme="1"/>
        <rFont val="Arial"/>
        <family val="2"/>
      </rPr>
      <t>z38.CPU_DARC_CTRL_3V3:SYNC0</t>
    </r>
    <r>
      <rPr>
        <sz val="10"/>
        <rFont val="Arial"/>
      </rPr>
      <t>,D9300=</t>
    </r>
    <r>
      <rPr>
        <b/>
        <sz val="10"/>
        <color rgb="FFC00000"/>
        <rFont val="Arial"/>
        <family val="2"/>
      </rPr>
      <t>LC727103UJ</t>
    </r>
    <r>
      <rPr>
        <sz val="10"/>
        <rFont val="Arial"/>
      </rPr>
      <t>(</t>
    </r>
    <r>
      <rPr>
        <b/>
        <sz val="10"/>
        <color rgb="FFC00000"/>
        <rFont val="Arial"/>
        <family val="2"/>
      </rPr>
      <t>SYNCO</t>
    </r>
    <r>
      <rPr>
        <sz val="10"/>
        <rFont val="Arial"/>
      </rPr>
      <t>) ENDPNT</t>
    </r>
  </si>
  <si>
    <r>
      <t xml:space="preserve">D5700(AJ37) </t>
    </r>
    <r>
      <rPr>
        <b/>
        <sz val="10"/>
        <color theme="1"/>
        <rFont val="Arial"/>
        <family val="2"/>
      </rPr>
      <t>CPU_VO_RSE_DP:DP_AUX_N</t>
    </r>
    <r>
      <rPr>
        <sz val="10"/>
        <rFont val="Arial"/>
      </rPr>
      <t>,X8190=</t>
    </r>
    <r>
      <rPr>
        <b/>
        <sz val="10"/>
        <color rgb="FFC00000"/>
        <rFont val="Arial"/>
        <family val="2"/>
      </rPr>
      <t>245656060009829+</t>
    </r>
    <r>
      <rPr>
        <sz val="10"/>
        <rFont val="Arial"/>
      </rPr>
      <t>(</t>
    </r>
    <r>
      <rPr>
        <b/>
        <sz val="10"/>
        <color rgb="FFC00000"/>
        <rFont val="Arial"/>
        <family val="2"/>
      </rPr>
      <t>29</t>
    </r>
    <r>
      <rPr>
        <sz val="10"/>
        <rFont val="Arial"/>
      </rPr>
      <t>) ENDPNT</t>
    </r>
  </si>
  <si>
    <r>
      <t xml:space="preserve">D5700(AH37) </t>
    </r>
    <r>
      <rPr>
        <b/>
        <sz val="10"/>
        <color theme="1"/>
        <rFont val="Arial"/>
        <family val="2"/>
      </rPr>
      <t>CPU_VO_RSE_DP:DP_AUX_P</t>
    </r>
    <r>
      <rPr>
        <sz val="10"/>
        <rFont val="Arial"/>
      </rPr>
      <t>,X8190=</t>
    </r>
    <r>
      <rPr>
        <b/>
        <sz val="10"/>
        <color rgb="FFC00000"/>
        <rFont val="Arial"/>
        <family val="2"/>
      </rPr>
      <t>245656060009829+</t>
    </r>
    <r>
      <rPr>
        <sz val="10"/>
        <rFont val="Arial"/>
      </rPr>
      <t>(</t>
    </r>
    <r>
      <rPr>
        <b/>
        <sz val="10"/>
        <color rgb="FFC00000"/>
        <rFont val="Arial"/>
        <family val="2"/>
      </rPr>
      <t>31</t>
    </r>
    <r>
      <rPr>
        <sz val="10"/>
        <rFont val="Arial"/>
      </rPr>
      <t>) ENDPNT</t>
    </r>
  </si>
  <si>
    <r>
      <t xml:space="preserve">D5700(AF37) z28.z29.SIGN001271,C5964(1) </t>
    </r>
    <r>
      <rPr>
        <b/>
        <sz val="10"/>
        <color theme="1"/>
        <rFont val="Arial"/>
        <family val="2"/>
      </rPr>
      <t>CPU_USB30:USB3_SSTX_N</t>
    </r>
    <r>
      <rPr>
        <sz val="10"/>
        <rFont val="Arial"/>
      </rPr>
      <t>,MP8169=MP(1) ENDPNT</t>
    </r>
  </si>
  <si>
    <r>
      <t xml:space="preserve">D5700(AE37) z28.z29.SIGN001272,C5965(1) </t>
    </r>
    <r>
      <rPr>
        <b/>
        <sz val="10"/>
        <color theme="1"/>
        <rFont val="Arial"/>
        <family val="2"/>
      </rPr>
      <t>CPU_USB30:USB3_SSTX_P</t>
    </r>
    <r>
      <rPr>
        <sz val="10"/>
        <rFont val="Arial"/>
      </rPr>
      <t>,MP8170=MP(1) ENDPNT</t>
    </r>
  </si>
  <si>
    <r>
      <t xml:space="preserve">D5700(D1) </t>
    </r>
    <r>
      <rPr>
        <b/>
        <sz val="10"/>
        <color theme="1"/>
        <rFont val="Arial"/>
        <family val="2"/>
      </rPr>
      <t>z28.z30.D5700_D1_SCC_PMIC_CTRL_1V8_CPU_STR_MODE_P0</t>
    </r>
    <r>
      <rPr>
        <sz val="10"/>
        <rFont val="Arial"/>
      </rPr>
      <t xml:space="preserve">,R6021(1) </t>
    </r>
    <r>
      <rPr>
        <b/>
        <sz val="10"/>
        <color theme="1"/>
        <rFont val="Arial"/>
        <family val="2"/>
      </rPr>
      <t>SCC_PMIC_CTRL_1V8:CPU_STR_MODE</t>
    </r>
    <r>
      <rPr>
        <sz val="10"/>
        <rFont val="Arial"/>
      </rPr>
      <t xml:space="preserve">,MP5700=MP(1) ENDPNT,D8635(6) </t>
    </r>
    <r>
      <rPr>
        <b/>
        <sz val="10"/>
        <color theme="1"/>
        <rFont val="Arial"/>
        <family val="2"/>
      </rPr>
      <t>z34.SCC_PMIC_CTRL_3V3:CPU_STR_MODE</t>
    </r>
    <r>
      <rPr>
        <sz val="10"/>
        <rFont val="Arial"/>
      </rPr>
      <t>,D8500=</t>
    </r>
    <r>
      <rPr>
        <b/>
        <sz val="10"/>
        <color rgb="FFC00000"/>
        <rFont val="Arial"/>
        <family val="2"/>
      </rPr>
      <t>SAK-TC377TP-96F300S</t>
    </r>
    <r>
      <rPr>
        <sz val="10"/>
        <rFont val="Arial"/>
      </rPr>
      <t>(</t>
    </r>
    <r>
      <rPr>
        <b/>
        <sz val="10"/>
        <color rgb="FFC00000"/>
        <rFont val="Arial"/>
        <family val="2"/>
      </rPr>
      <t>J20_P21.5</t>
    </r>
    <r>
      <rPr>
        <sz val="10"/>
        <rFont val="Arial"/>
      </rPr>
      <t>) ENDPNT</t>
    </r>
  </si>
  <si>
    <t>def: CPU_VI_HDMI_CTRL_1V8, Interface, INT_B, RST_B</t>
  </si>
  <si>
    <t>## def: PWR, Interface, U33S_CPUPERI, U18S_CPUPERI, U33S_PERI, U12S_CPUPERI, U75S_PERI, U33R_CPU, U50S_CAN, U12S_UFS1_SOCPMIC, U18S_IO_SOCPMIC, U2V95S_UFS1_SOCPMIC, U18S_UFS1_SOCPMIC, U18S_CPUWIFI, U22S_CPUWIFI, U1V25S_SCC, U33S_SCC, U33S_CPUWIFI, U10S_CPUPERI, U33S_SCC_PU</t>
  </si>
  <si>
    <t>## def: CPU_VO_RSE_DP, Interface, DP_TX0_N, DP_TX0_P, DP_TX1_N, DP_TX1_P, DP_AUX_N, DP_AUX_P</t>
  </si>
  <si>
    <t>## def: SCC_PMIC_CTRL_1V8, Interface, SCC_KPD_PWR_B, CPU_STR_WUP_B, PM_FAULT_B, PS_HOLD, CPU_STR_MODE, PMIC_RTC_IRQ_B, PERI_32K_OUT, SCC_RST_CPU_B</t>
  </si>
  <si>
    <t>## def: CPU_SBR_I2S2, Internal, I2S_DATA1, I2S_DATA0</t>
  </si>
  <si>
    <t>## def: SCC_MIC_CTRL_3V3, Interface, RST_B, FAULT_B, RST2_B</t>
  </si>
  <si>
    <t>## def: CPU_USBHUB_CTRL_1V8, Interface, USB_HUB_I2C_EN, RST_B</t>
  </si>
  <si>
    <t>## def: CPU_USBHUB_CTRL_1V8, Internal, USB_DFP_OC_B, RST, USB_DFP_PWR_EN</t>
  </si>
  <si>
    <t>## def: CPU_SUBPCB_CTRL_1V8, Interface, RST</t>
  </si>
  <si>
    <t>## WARNING: For bus:SCC_CPU_CTRL_1V8 multiple bus defintions available: GLOBAL, z28.z33</t>
  </si>
  <si>
    <t>## def: SCC_CPU_CTRL_1V8, Interface, CPU_GSS_RUN, CPU_APP_RUN, SCC_SYS_RSTWARN_CPU_B, UDROP60_B, SCC_RST_REQ_CPU_B, DLT_SYNC, CPU_PWR_OFF</t>
  </si>
  <si>
    <t>## def: SCC_CPU_CTRL_1V8, Internal, CPU_DSP_RUN, CPU_SFI_RUN</t>
  </si>
  <si>
    <t>## def: CPU_USB20_CTRL_1V8, Interface, USB_OC_B</t>
  </si>
  <si>
    <t>## def: CPU_ETH_RGMII_1V8, Interface, TXC, TX_CTL, TD0, TD1, TD2, TD3, RD0, RD2, RXC, RX_CTL, RD1, RD3</t>
  </si>
  <si>
    <t>## def: CPU_VO_RSE_CTRL_1V8, Interface, RST_B, DP_HPD</t>
  </si>
  <si>
    <t>## def: CPU_VI_HDMI_CTRL_1V8, Interface, RST_B, INT_B</t>
  </si>
  <si>
    <t>## def: SA8155_USB_CFG, Internal, USB_PHY_PORT_SELECT</t>
  </si>
  <si>
    <t>## def: CPU_A2B_TDM_1V8, Interface, TXD0, RXD0, TXD1, RXD1, SCK, WS</t>
  </si>
  <si>
    <t>## def: CPU_DARC_CTRL_1V8, Interface, SYNCO, RST, FM_INT_B</t>
  </si>
  <si>
    <t>## def: CPU_INC_SPI_3V3, Internal, SPI_M_REQ, SPI_M_ACK, SPI_M_MCLK, SPI_M_MOSI, SPI_M_CS_B, SPI_M_MISO, SPI_S_CS_B, SPI_S_MISO, SPI_S_MCLK, SPI_S_REQ, SPI_S_MOSI, SPI_S_ACK</t>
  </si>
  <si>
    <t>## def: AK_BOOT, Interface, AK_BOOT_1, AK_BOOT_0</t>
  </si>
  <si>
    <t>## def: CPU_VO_DP2HDMI_CTRL_3V3, Internal, INT_B</t>
  </si>
  <si>
    <r>
      <t xml:space="preserve">D5700(AH19) </t>
    </r>
    <r>
      <rPr>
        <b/>
        <sz val="10"/>
        <color theme="1"/>
        <rFont val="Arial"/>
        <family val="2"/>
      </rPr>
      <t>CPU_MEDIA_CTRL_1V8:LOCK</t>
    </r>
    <r>
      <rPr>
        <sz val="10"/>
        <rFont val="Arial"/>
      </rPr>
      <t>,D1901=</t>
    </r>
    <r>
      <rPr>
        <b/>
        <sz val="10"/>
        <color rgb="FFC00000"/>
        <rFont val="Arial"/>
        <family val="2"/>
      </rPr>
      <t>DS90UH940N-Q1</t>
    </r>
    <r>
      <rPr>
        <sz val="10"/>
        <rFont val="Arial"/>
      </rPr>
      <t>(</t>
    </r>
    <r>
      <rPr>
        <b/>
        <sz val="10"/>
        <color rgb="FFC00000"/>
        <rFont val="Arial"/>
        <family val="2"/>
      </rPr>
      <t>LOCK</t>
    </r>
    <r>
      <rPr>
        <sz val="10"/>
        <rFont val="Arial"/>
      </rPr>
      <t>) ENDPNT</t>
    </r>
  </si>
  <si>
    <r>
      <t xml:space="preserve">D5700(AK19) </t>
    </r>
    <r>
      <rPr>
        <b/>
        <sz val="10"/>
        <color theme="1"/>
        <rFont val="Arial"/>
        <family val="2"/>
      </rPr>
      <t>CPU_MEDIA_CTRL_1V8:PASS</t>
    </r>
    <r>
      <rPr>
        <sz val="10"/>
        <rFont val="Arial"/>
      </rPr>
      <t>,D1901=</t>
    </r>
    <r>
      <rPr>
        <b/>
        <sz val="10"/>
        <color rgb="FFC00000"/>
        <rFont val="Arial"/>
        <family val="2"/>
      </rPr>
      <t>DS90UH940N-Q1</t>
    </r>
    <r>
      <rPr>
        <sz val="10"/>
        <rFont val="Arial"/>
      </rPr>
      <t>(</t>
    </r>
    <r>
      <rPr>
        <b/>
        <sz val="10"/>
        <color rgb="FFC00000"/>
        <rFont val="Arial"/>
        <family val="2"/>
      </rPr>
      <t>SDOUT/GPIO0/PASS</t>
    </r>
    <r>
      <rPr>
        <sz val="10"/>
        <rFont val="Arial"/>
      </rPr>
      <t>) ENDPNT</t>
    </r>
  </si>
  <si>
    <r>
      <t>z28.z33.SA8155_USB_CFG:USB_PHY_PORT_SELECT</t>
    </r>
    <r>
      <rPr>
        <b/>
        <sz val="10"/>
        <color theme="1"/>
        <rFont val="Arial"/>
        <family val="2"/>
      </rPr>
      <t xml:space="preserve"> R6001 PWR:U18S_IO_SOCPMIC</t>
    </r>
  </si>
  <si>
    <t>CPU_RESET_OUT_B</t>
  </si>
  <si>
    <t>MP_PMA_AUX_1, R2GND</t>
  </si>
  <si>
    <t>open topic: check old findings, BOOT_MODE check, open connections</t>
  </si>
  <si>
    <t>NetList_5348h01_CCS20QC_work_OH_20210507_1913.xlsx::NetList_5348h01_CCS20QC_work_OH::C:\Users\hao2hi\Documents\30_HWProjects\00_Gen5_Projects\Nissan-CCS20(QTI+Aurix)\Netlist\NetList_5348h01_CCS20QC_work_OH_20210507_1913.xlsx</t>
  </si>
  <si>
    <t># SUMMARY: Bus definitions (net order within bus might be incorrect) from netlist: C:\Users\hao2hi\Documents\30_HWProjects\00_Gen5_Projects\Nissan-CCS20(QTI+Aurix)\Netlist\NetList_5348h01_CCS20QC_work_OH_20210507_1913.xlsx</t>
  </si>
  <si>
    <t>## def: SCC_AMP_CTRL_3V3, Interface, CLIP_ADC, FAULT_B, PWR_EN, HW_MUTE_B</t>
  </si>
  <si>
    <t>## def: CPU_MEDIA_CTRL_1V8, Interface, LOCK, INT_B, PASS, RST_B</t>
  </si>
  <si>
    <t>## def: CPU_BTWLAN_CTRL_1V8, Interface, U22S_CPUWIFI_PGOOD, U18S_CPUWIFI_PWR_ON, U22S_CPUWIFI_PWR_ON, U18S_CPUWIFI_PGOOD, WL_SW_CTRL, BT_EN, WLAN_EN, SLEEP_CLK</t>
  </si>
  <si>
    <t>## WARNING: For bus:CPU_USBHUB_CTRL_1V8 multiple bus defintions available: GLOBAL, z52</t>
  </si>
  <si>
    <t>## def: CPU_INC_SPI_1V8, Interface, SPI_M_MISO, SPI_M_MOSI, SPI_M_MCLK, SPI_M_CS_B, SPI_S_REQ, SPI_M_REQ, SPI_S_MOSI, SPI_S_MISO, SPI_S_MCLK, SPI_S_CS_B, SPI_M_ACK, SPI_S_ACK</t>
  </si>
  <si>
    <t>## def: SCC_CAN_HS_3V3, Interface, CAN_V_TXD, CAN_M_TXD, CAN_M_RXD, CAN_V_RXD, CAN_M_TR_STB_B, CAN_V_TR_STB_B</t>
  </si>
  <si>
    <t>## def: SCC_EXT_IO_3V3, Interface, DETECT_PLUG_1, DETECT_PLUG_1_DIAG, AMP_SW_DIAG, HF_VR_MODE_DIAG, HF_VR_MODE_B, ILLUM_PWM_IN_US_SIG, REVERSE_GEAR, AMP_SW_DIAG_ON, AMP_SW_ON</t>
  </si>
  <si>
    <t>## def: SCC_PMIC_CTRL_3V3, Internal, SCC_KPD_PWR, SCC_RST_CPU, CPU_STR_WUP, CPU_STR_MODE, PMIC_PGOOD, PS_HOLD, PM_FAULT_B, PMIC_RTC_IRQ_B, PERI_32K_OUT</t>
  </si>
  <si>
    <t>## def: PWR_CTRL_3V3, Interface, UxxS_CPUPERI_ON, UxxS_PERI_ON, U50S_CAN_ON, U50S_USB_ON, UxxS_SUBPCB_ON, UxxS_PHTM_ON, UBAT_SENSE_ON, U33R_CPU_ON, U140P_RECTIFIER_ON</t>
  </si>
  <si>
    <t>## def: SCC_CPU_CTRL_3V3, Internal, CPU_PWR_OFF, SCC_RST_REQ_CPU, CPU_APP_RUN, CPU_GSS_RUN, SCC_SYS_RSTWARN_CPU_B, DLT_SYNC, UDROP60_B</t>
  </si>
  <si>
    <t>CPU_SUBPCB_UART_1V8:UART_TXD,
CPU_SDARS_UART_1V8:UART_TXD</t>
  </si>
  <si>
    <t>CPU_SUBPCB_UART_1V8:UART_RXD,
CPU_SDARS_UART_1V8:UART_RXD</t>
  </si>
  <si>
    <t>SUBPCB_RN,
SDARS_CPU</t>
  </si>
  <si>
    <t>db012</t>
  </si>
  <si>
    <t>SDARS_UART -&gt; SUBPCB_UART</t>
  </si>
  <si>
    <t xml:space="preserve">HSI Signal: CPU_DTV_UART_1V8:UART_RXD is not unique, Nissan_CCS20_Local_BBLib_Sheet.xlsm, Sheet: CCS20LocalBB, Row: 30, Each HSI signal must be unique within an intfGrp.(Fix highly recommended): </t>
  </si>
  <si>
    <t xml:space="preserve">HSI Signal: CPU_DTV_UART_3V3:UART_RXD is not unique, Nissan_CCS20_Local_BBLib_Sheet.xlsm, Sheet: CCS20LocalBB, Row: 30, Each HSI signal must be unique within an intfGrp.(Fix highly recommended): </t>
  </si>
  <si>
    <t xml:space="preserve">HSI Signal: CPU_DTV_UART_1V8:UART_TXD is not unique, Nissan_CCS20_Local_BBLib_Sheet.xlsm, Sheet: CCS20LocalBB, Row: 31, Each HSI signal must be unique within an intfGrp.(Fix highly recommended): </t>
  </si>
  <si>
    <t xml:space="preserve">HSI Signal: CPU_DTV_UART_3V3:UART_TXD is not unique, Nissan_CCS20_Local_BBLib_Sheet.xlsm, Sheet: CCS20LocalBB, Row: 31, Each HSI signal must be unique within an intfGrp.(Fix highly recommended): </t>
  </si>
  <si>
    <r>
      <rPr>
        <b/>
        <sz val="10"/>
        <rFont val="Arial"/>
        <family val="2"/>
      </rPr>
      <t>CPU_SUBPCB_I2C_1V8:I2C_SCL</t>
    </r>
    <r>
      <rPr>
        <sz val="10"/>
        <rFont val="Arial"/>
        <family val="2"/>
      </rPr>
      <t>, 
CPU_A2B_I2C_1V8:I2C_SCL,
CPU_USBHUB_SMI2C_1V8:SMB_CLK</t>
    </r>
  </si>
  <si>
    <r>
      <rPr>
        <b/>
        <sz val="10"/>
        <rFont val="Arial"/>
        <family val="2"/>
      </rPr>
      <t>CPU_SUBPCB_I2C_1V8:I2C_SDA</t>
    </r>
    <r>
      <rPr>
        <sz val="10"/>
        <rFont val="Arial"/>
        <family val="2"/>
      </rPr>
      <t>, 
CPU_A2B_I2C_1V8:I2C_SDA,
CPU_USBHUB_SMI2C_1V8:SMB_DATA</t>
    </r>
  </si>
  <si>
    <r>
      <t xml:space="preserve">X8190(3) </t>
    </r>
    <r>
      <rPr>
        <b/>
        <sz val="10"/>
        <color theme="1"/>
        <rFont val="Arial"/>
        <family val="2"/>
      </rPr>
      <t>CPU_VO_RSE_DP:DP_TX0_N</t>
    </r>
    <r>
      <rPr>
        <sz val="10"/>
        <rFont val="Arial"/>
      </rPr>
      <t>,C5960(2) z28.z29.SIGN001276,D5700=</t>
    </r>
    <r>
      <rPr>
        <b/>
        <sz val="10"/>
        <color rgb="FFC00000"/>
        <rFont val="Arial"/>
        <family val="2"/>
      </rPr>
      <t>SA8155P_SIP_V2.1</t>
    </r>
    <r>
      <rPr>
        <sz val="10"/>
        <rFont val="Arial"/>
      </rPr>
      <t>(</t>
    </r>
    <r>
      <rPr>
        <b/>
        <sz val="10"/>
        <color rgb="FFC00000"/>
        <rFont val="Arial"/>
        <family val="2"/>
      </rPr>
      <t>AB36_DP0_LN0_M</t>
    </r>
    <r>
      <rPr>
        <sz val="10"/>
        <rFont val="Arial"/>
      </rPr>
      <t>) ENDPNT</t>
    </r>
  </si>
  <si>
    <r>
      <t xml:space="preserve">X8190(5) </t>
    </r>
    <r>
      <rPr>
        <b/>
        <sz val="10"/>
        <color theme="1"/>
        <rFont val="Arial"/>
        <family val="2"/>
      </rPr>
      <t>CPU_VO_RSE_DP:DP_TX0_P</t>
    </r>
    <r>
      <rPr>
        <sz val="10"/>
        <rFont val="Arial"/>
      </rPr>
      <t>,C5961(2) z28.z29.SIGN001273,D5700=</t>
    </r>
    <r>
      <rPr>
        <b/>
        <sz val="10"/>
        <color rgb="FFC00000"/>
        <rFont val="Arial"/>
        <family val="2"/>
      </rPr>
      <t>SA8155P_SIP_V2.1</t>
    </r>
    <r>
      <rPr>
        <sz val="10"/>
        <rFont val="Arial"/>
      </rPr>
      <t>(</t>
    </r>
    <r>
      <rPr>
        <b/>
        <sz val="10"/>
        <color rgb="FFC00000"/>
        <rFont val="Arial"/>
        <family val="2"/>
      </rPr>
      <t>AA36_DP0_LN0_P</t>
    </r>
    <r>
      <rPr>
        <sz val="10"/>
        <rFont val="Arial"/>
      </rPr>
      <t>) ENDPNT</t>
    </r>
  </si>
  <si>
    <r>
      <t xml:space="preserve">X8190(11) </t>
    </r>
    <r>
      <rPr>
        <b/>
        <sz val="10"/>
        <color theme="1"/>
        <rFont val="Arial"/>
        <family val="2"/>
      </rPr>
      <t>CPU_VO_RSE_DP:DP_TX1_N</t>
    </r>
    <r>
      <rPr>
        <sz val="10"/>
        <rFont val="Arial"/>
      </rPr>
      <t>,C5962(2) z28.z29.SIGN001274,D5700=</t>
    </r>
    <r>
      <rPr>
        <b/>
        <sz val="10"/>
        <color rgb="FFC00000"/>
        <rFont val="Arial"/>
        <family val="2"/>
      </rPr>
      <t>SA8155P_SIP_V2.1</t>
    </r>
    <r>
      <rPr>
        <sz val="10"/>
        <rFont val="Arial"/>
      </rPr>
      <t>(</t>
    </r>
    <r>
      <rPr>
        <b/>
        <sz val="10"/>
        <color rgb="FFC00000"/>
        <rFont val="Arial"/>
        <family val="2"/>
      </rPr>
      <t>AD37_DP0_LN1_M</t>
    </r>
    <r>
      <rPr>
        <sz val="10"/>
        <rFont val="Arial"/>
      </rPr>
      <t>) ENDPNT</t>
    </r>
  </si>
  <si>
    <r>
      <t xml:space="preserve">X8190(13) </t>
    </r>
    <r>
      <rPr>
        <b/>
        <sz val="10"/>
        <color theme="1"/>
        <rFont val="Arial"/>
        <family val="2"/>
      </rPr>
      <t>CPU_VO_RSE_DP:DP_TX1_P</t>
    </r>
    <r>
      <rPr>
        <sz val="10"/>
        <rFont val="Arial"/>
      </rPr>
      <t>,C5963(2) z28.z29.SIGN001275,D5700=</t>
    </r>
    <r>
      <rPr>
        <b/>
        <sz val="10"/>
        <color rgb="FFC00000"/>
        <rFont val="Arial"/>
        <family val="2"/>
      </rPr>
      <t>SA8155P_SIP_V2.1</t>
    </r>
    <r>
      <rPr>
        <sz val="10"/>
        <rFont val="Arial"/>
      </rPr>
      <t>(</t>
    </r>
    <r>
      <rPr>
        <b/>
        <sz val="10"/>
        <color rgb="FFC00000"/>
        <rFont val="Arial"/>
        <family val="2"/>
      </rPr>
      <t>AC37_DP0_LN1_P</t>
    </r>
    <r>
      <rPr>
        <sz val="10"/>
        <rFont val="Arial"/>
      </rPr>
      <t>) ENDPNT</t>
    </r>
  </si>
  <si>
    <r>
      <t xml:space="preserve">X8190(29) </t>
    </r>
    <r>
      <rPr>
        <b/>
        <sz val="10"/>
        <color theme="1"/>
        <rFont val="Arial"/>
        <family val="2"/>
      </rPr>
      <t>CPU_VO_RSE_DP:DP_AUX_N</t>
    </r>
    <r>
      <rPr>
        <sz val="10"/>
        <rFont val="Arial"/>
      </rPr>
      <t>,D5700=</t>
    </r>
    <r>
      <rPr>
        <b/>
        <sz val="10"/>
        <color rgb="FFC00000"/>
        <rFont val="Arial"/>
        <family val="2"/>
      </rPr>
      <t>SA8155P_SIP_V2.1</t>
    </r>
    <r>
      <rPr>
        <sz val="10"/>
        <rFont val="Arial"/>
      </rPr>
      <t>(</t>
    </r>
    <r>
      <rPr>
        <b/>
        <sz val="10"/>
        <color rgb="FFC00000"/>
        <rFont val="Arial"/>
        <family val="2"/>
      </rPr>
      <t>AJ37_DP0_AUX_M</t>
    </r>
    <r>
      <rPr>
        <sz val="10"/>
        <rFont val="Arial"/>
      </rPr>
      <t>) ENDPNT</t>
    </r>
  </si>
  <si>
    <r>
      <t xml:space="preserve">X8190(30) </t>
    </r>
    <r>
      <rPr>
        <b/>
        <sz val="10"/>
        <color theme="1"/>
        <rFont val="Arial"/>
        <family val="2"/>
      </rPr>
      <t>CPU_SUBPCB_CTRL_1V8:RST</t>
    </r>
    <r>
      <rPr>
        <sz val="10"/>
        <rFont val="Arial"/>
      </rPr>
      <t>,D5700=</t>
    </r>
    <r>
      <rPr>
        <b/>
        <sz val="10"/>
        <color rgb="FFC00000"/>
        <rFont val="Arial"/>
        <family val="2"/>
      </rPr>
      <t>SA8155P_SIP_V2.1</t>
    </r>
    <r>
      <rPr>
        <sz val="10"/>
        <rFont val="Arial"/>
      </rPr>
      <t>(</t>
    </r>
    <r>
      <rPr>
        <b/>
        <sz val="10"/>
        <color rgb="FFC00000"/>
        <rFont val="Arial"/>
        <family val="2"/>
      </rPr>
      <t>AC16_GPIO_94</t>
    </r>
    <r>
      <rPr>
        <sz val="10"/>
        <rFont val="Arial"/>
      </rPr>
      <t>) ENDPNT,MP8195=MP(1) ENDPNT</t>
    </r>
  </si>
  <si>
    <r>
      <t xml:space="preserve">X8190(31) </t>
    </r>
    <r>
      <rPr>
        <b/>
        <sz val="10"/>
        <color theme="1"/>
        <rFont val="Arial"/>
        <family val="2"/>
      </rPr>
      <t>CPU_VO_RSE_DP:DP_AUX_P</t>
    </r>
    <r>
      <rPr>
        <sz val="10"/>
        <rFont val="Arial"/>
      </rPr>
      <t>,D5700=</t>
    </r>
    <r>
      <rPr>
        <b/>
        <sz val="10"/>
        <color rgb="FFC00000"/>
        <rFont val="Arial"/>
        <family val="2"/>
      </rPr>
      <t>SA8155P_SIP_V2.1</t>
    </r>
    <r>
      <rPr>
        <sz val="10"/>
        <rFont val="Arial"/>
      </rPr>
      <t>(</t>
    </r>
    <r>
      <rPr>
        <b/>
        <sz val="10"/>
        <color rgb="FFC00000"/>
        <rFont val="Arial"/>
        <family val="2"/>
      </rPr>
      <t>AH37_DP0_AUX_P</t>
    </r>
    <r>
      <rPr>
        <sz val="10"/>
        <rFont val="Arial"/>
      </rPr>
      <t>) ENDPNT</t>
    </r>
  </si>
  <si>
    <r>
      <t>SCC_TEMP_MON_ADC:TEMP_SUB_PCB</t>
    </r>
    <r>
      <rPr>
        <b/>
        <sz val="10"/>
        <color theme="1"/>
        <rFont val="Arial"/>
        <family val="2"/>
      </rPr>
      <t xml:space="preserve"> R8198 PWR:U18S_CPUPERI</t>
    </r>
    <r>
      <rPr>
        <sz val="10"/>
        <rFont val="Arial"/>
      </rPr>
      <t>,</t>
    </r>
    <r>
      <rPr>
        <sz val="8"/>
        <color theme="1"/>
        <rFont val="Arial"/>
        <family val="2"/>
      </rPr>
      <t>z34.z35.SCC_TEMP_SUB_PCB_ADC</t>
    </r>
    <r>
      <rPr>
        <b/>
        <sz val="10"/>
        <color theme="1"/>
        <rFont val="Arial"/>
        <family val="2"/>
      </rPr>
      <t xml:space="preserve"> C8549 GND</t>
    </r>
  </si>
  <si>
    <r>
      <t>SCC_PHTM_CTRL_3V3:PHTM_FAULT_B</t>
    </r>
    <r>
      <rPr>
        <b/>
        <sz val="10"/>
        <color theme="1"/>
        <rFont val="Arial"/>
        <family val="2"/>
      </rPr>
      <t xml:space="preserve"> R1951 PWR:U33S_PERI</t>
    </r>
    <r>
      <rPr>
        <sz val="10"/>
        <rFont val="Arial"/>
      </rPr>
      <t>,</t>
    </r>
    <r>
      <rPr>
        <sz val="8"/>
        <color theme="1"/>
        <rFont val="Arial"/>
        <family val="2"/>
      </rPr>
      <t>SCC_PHTM_CTRL_3V3:PHTM_FAULT_B</t>
    </r>
    <r>
      <rPr>
        <b/>
        <sz val="10"/>
        <color theme="1"/>
        <rFont val="Arial"/>
        <family val="2"/>
      </rPr>
      <t xml:space="preserve"> R1967 PWR:U33S_PERI</t>
    </r>
    <r>
      <rPr>
        <sz val="10"/>
        <rFont val="Arial"/>
      </rPr>
      <t>,</t>
    </r>
    <r>
      <rPr>
        <sz val="8"/>
        <color theme="1"/>
        <rFont val="Arial"/>
        <family val="2"/>
      </rPr>
      <t>SCC_PHTM_CTRL_3V3:PHTM_FAULT_B</t>
    </r>
    <r>
      <rPr>
        <b/>
        <sz val="10"/>
        <color theme="1"/>
        <rFont val="Arial"/>
        <family val="2"/>
      </rPr>
      <t xml:space="preserve"> R1981 PWR:U33S_PERI</t>
    </r>
  </si>
  <si>
    <r>
      <t xml:space="preserve">X8190(39) </t>
    </r>
    <r>
      <rPr>
        <b/>
        <sz val="10"/>
        <color theme="1"/>
        <rFont val="Arial"/>
        <family val="2"/>
      </rPr>
      <t>CPU_VI_HDMI_CTRL_1V8:INT_B</t>
    </r>
    <r>
      <rPr>
        <sz val="10"/>
        <rFont val="Arial"/>
      </rPr>
      <t>,D5700=</t>
    </r>
    <r>
      <rPr>
        <b/>
        <sz val="10"/>
        <color rgb="FFC00000"/>
        <rFont val="Arial"/>
        <family val="2"/>
      </rPr>
      <t>SA8155P_SIP_V2.1</t>
    </r>
    <r>
      <rPr>
        <sz val="10"/>
        <rFont val="Arial"/>
      </rPr>
      <t>(</t>
    </r>
    <r>
      <rPr>
        <b/>
        <sz val="10"/>
        <color rgb="FFC00000"/>
        <rFont val="Arial"/>
        <family val="2"/>
      </rPr>
      <t>AG28_GPIO_30</t>
    </r>
    <r>
      <rPr>
        <sz val="10"/>
        <rFont val="Arial"/>
      </rPr>
      <t>) ENDPNT</t>
    </r>
  </si>
  <si>
    <r>
      <t xml:space="preserve">X8190(41) </t>
    </r>
    <r>
      <rPr>
        <b/>
        <sz val="10"/>
        <color theme="1"/>
        <rFont val="Arial"/>
        <family val="2"/>
      </rPr>
      <t>CPU_VI_HDMI_CTRL_1V8:RST_B</t>
    </r>
    <r>
      <rPr>
        <sz val="10"/>
        <rFont val="Arial"/>
      </rPr>
      <t>,D5700=</t>
    </r>
    <r>
      <rPr>
        <b/>
        <sz val="10"/>
        <color rgb="FFC00000"/>
        <rFont val="Arial"/>
        <family val="2"/>
      </rPr>
      <t>SA8155P_SIP_V2.1</t>
    </r>
    <r>
      <rPr>
        <sz val="10"/>
        <rFont val="Arial"/>
      </rPr>
      <t>(</t>
    </r>
    <r>
      <rPr>
        <b/>
        <sz val="10"/>
        <color rgb="FFC00000"/>
        <rFont val="Arial"/>
        <family val="2"/>
      </rPr>
      <t>AH27_GPIO_29</t>
    </r>
    <r>
      <rPr>
        <sz val="10"/>
        <rFont val="Arial"/>
      </rPr>
      <t>) ENDPNT</t>
    </r>
  </si>
  <si>
    <r>
      <t xml:space="preserve">X8190(56) </t>
    </r>
    <r>
      <rPr>
        <b/>
        <sz val="10"/>
        <color theme="1"/>
        <rFont val="Arial"/>
        <family val="2"/>
      </rPr>
      <t>PWR:U18S_CPUPERI</t>
    </r>
  </si>
  <si>
    <t>CPU_SUBPCB_UART_1V8:UART_RXD,
CPU_SDARS_UART_1V8:UART_RXD, 
CPU_DTV_UART_1V8:UART_RXD</t>
  </si>
  <si>
    <t>CPU_SUBPCB_UART_1V8:UART_TXD,
CPU_SDARS_UART_1V8:UART_TXD, 
CPU_DTV_UART_1V8:UART_TXD</t>
  </si>
  <si>
    <t>CPU_SUBPCB_UART_1V8:UART_RXD</t>
  </si>
  <si>
    <t>CPU_SUBPCB_UART_1V8:UART_TXD</t>
  </si>
  <si>
    <t>CPU_SUBPCB_UART_3V3:UART_RXD</t>
  </si>
  <si>
    <t>CPU_SUBPCB_UART_3V3:UART_TXD</t>
  </si>
  <si>
    <t>Japan only</t>
  </si>
  <si>
    <t>db013</t>
  </si>
  <si>
    <r>
      <t xml:space="preserve">D5700(T19) </t>
    </r>
    <r>
      <rPr>
        <b/>
        <sz val="10"/>
        <color theme="1"/>
        <rFont val="Arial"/>
        <family val="2"/>
      </rPr>
      <t>CPU_BTWLAN_CTRL_1V8:U18S_CPUWIFI_PGOOD</t>
    </r>
    <r>
      <rPr>
        <sz val="10"/>
        <rFont val="Arial"/>
      </rPr>
      <t>,D2070=</t>
    </r>
    <r>
      <rPr>
        <b/>
        <sz val="10"/>
        <color rgb="FFC00000"/>
        <rFont val="Arial"/>
        <family val="2"/>
      </rPr>
      <t>MPQ2169</t>
    </r>
    <r>
      <rPr>
        <sz val="10"/>
        <rFont val="Arial"/>
      </rPr>
      <t>(</t>
    </r>
    <r>
      <rPr>
        <b/>
        <sz val="10"/>
        <color rgb="FFC00000"/>
        <rFont val="Arial"/>
        <family val="2"/>
      </rPr>
      <t>PG1</t>
    </r>
    <r>
      <rPr>
        <sz val="10"/>
        <rFont val="Arial"/>
      </rPr>
      <t>) ENDPNT</t>
    </r>
  </si>
  <si>
    <r>
      <t xml:space="preserve">D5700(V15) </t>
    </r>
    <r>
      <rPr>
        <b/>
        <sz val="10"/>
        <color theme="1"/>
        <rFont val="Arial"/>
        <family val="2"/>
      </rPr>
      <t>CPU_BTWLAN_CTRL_1V8:U18S_CPUWIFI_PWR_ON</t>
    </r>
    <r>
      <rPr>
        <sz val="10"/>
        <rFont val="Arial"/>
      </rPr>
      <t>,D2070=</t>
    </r>
    <r>
      <rPr>
        <b/>
        <sz val="10"/>
        <color rgb="FFC00000"/>
        <rFont val="Arial"/>
        <family val="2"/>
      </rPr>
      <t>MPQ2169</t>
    </r>
    <r>
      <rPr>
        <sz val="10"/>
        <rFont val="Arial"/>
      </rPr>
      <t>(</t>
    </r>
    <r>
      <rPr>
        <b/>
        <sz val="10"/>
        <color rgb="FFC00000"/>
        <rFont val="Arial"/>
        <family val="2"/>
      </rPr>
      <t>EN1</t>
    </r>
    <r>
      <rPr>
        <sz val="10"/>
        <rFont val="Arial"/>
      </rPr>
      <t>) ENDPNT</t>
    </r>
  </si>
  <si>
    <t>MP_MODE_0</t>
  </si>
  <si>
    <t>MP_MODE_1</t>
  </si>
  <si>
    <t>PWR_EXT:U122S_PHTM</t>
  </si>
  <si>
    <r>
      <t xml:space="preserve">D5700(AF23) </t>
    </r>
    <r>
      <rPr>
        <b/>
        <sz val="10"/>
        <color theme="1"/>
        <rFont val="Arial"/>
        <family val="2"/>
      </rPr>
      <t>CPU_VO_RSE_CTRL_1V8:RST_B</t>
    </r>
    <r>
      <rPr>
        <sz val="10"/>
        <rFont val="Arial"/>
      </rPr>
      <t>,R8191(2) z52.SIGN00152,MP8199=MP(1) ENDPNT,X8190=</t>
    </r>
    <r>
      <rPr>
        <b/>
        <sz val="10"/>
        <color rgb="FFC00000"/>
        <rFont val="Arial"/>
        <family val="2"/>
      </rPr>
      <t>245656060009829+</t>
    </r>
    <r>
      <rPr>
        <sz val="10"/>
        <rFont val="Arial"/>
      </rPr>
      <t>(</t>
    </r>
    <r>
      <rPr>
        <b/>
        <sz val="10"/>
        <color rgb="FFC00000"/>
        <rFont val="Arial"/>
        <family val="2"/>
      </rPr>
      <t>36</t>
    </r>
    <r>
      <rPr>
        <sz val="10"/>
        <rFont val="Arial"/>
      </rPr>
      <t xml:space="preserve">) ENDPNT,R8192(1) </t>
    </r>
    <r>
      <rPr>
        <b/>
        <sz val="10"/>
        <color theme="1"/>
        <rFont val="Arial"/>
        <family val="2"/>
      </rPr>
      <t>CPU_SDARS_I2S_1V8:I2S_CLK</t>
    </r>
    <r>
      <rPr>
        <sz val="10"/>
        <rFont val="Arial"/>
      </rPr>
      <t>,D5700=</t>
    </r>
    <r>
      <rPr>
        <b/>
        <sz val="10"/>
        <color rgb="FFC00000"/>
        <rFont val="Arial"/>
        <family val="2"/>
      </rPr>
      <t>SA8155P_SIP_V2.1</t>
    </r>
    <r>
      <rPr>
        <sz val="10"/>
        <rFont val="Arial"/>
      </rPr>
      <t>(</t>
    </r>
    <r>
      <rPr>
        <b/>
        <sz val="10"/>
        <color rgb="FFC00000"/>
        <rFont val="Arial"/>
        <family val="2"/>
      </rPr>
      <t>D37_GPIO_137</t>
    </r>
    <r>
      <rPr>
        <sz val="10"/>
        <rFont val="Arial"/>
      </rPr>
      <t>) ENDPNT</t>
    </r>
  </si>
  <si>
    <r>
      <t xml:space="preserve">D5700(AG24) </t>
    </r>
    <r>
      <rPr>
        <b/>
        <sz val="10"/>
        <color theme="1"/>
        <rFont val="Arial"/>
        <family val="2"/>
      </rPr>
      <t>CPU_VO_RSE_CTRL_1V8:DP_HPD</t>
    </r>
    <r>
      <rPr>
        <sz val="10"/>
        <rFont val="Arial"/>
      </rPr>
      <t>,R8195(2) z52.SIGN00150,MP8201=MP(1) ENDPNT,X8190=</t>
    </r>
    <r>
      <rPr>
        <b/>
        <sz val="10"/>
        <color rgb="FFC00000"/>
        <rFont val="Arial"/>
        <family val="2"/>
      </rPr>
      <t>245656060009829+</t>
    </r>
    <r>
      <rPr>
        <sz val="10"/>
        <rFont val="Arial"/>
      </rPr>
      <t>(</t>
    </r>
    <r>
      <rPr>
        <b/>
        <sz val="10"/>
        <color rgb="FFC00000"/>
        <rFont val="Arial"/>
        <family val="2"/>
      </rPr>
      <t>40</t>
    </r>
    <r>
      <rPr>
        <sz val="10"/>
        <rFont val="Arial"/>
      </rPr>
      <t xml:space="preserve">) ENDPNT,R8196(1) </t>
    </r>
    <r>
      <rPr>
        <b/>
        <sz val="10"/>
        <color theme="1"/>
        <rFont val="Arial"/>
        <family val="2"/>
      </rPr>
      <t>CPU_SDARS_I2S_1V8:I2S_DATA</t>
    </r>
    <r>
      <rPr>
        <sz val="10"/>
        <rFont val="Arial"/>
      </rPr>
      <t>,D5700=</t>
    </r>
    <r>
      <rPr>
        <b/>
        <sz val="10"/>
        <color rgb="FFC00000"/>
        <rFont val="Arial"/>
        <family val="2"/>
      </rPr>
      <t>SA8155P_SIP_V2.1</t>
    </r>
    <r>
      <rPr>
        <sz val="10"/>
        <rFont val="Arial"/>
      </rPr>
      <t>(</t>
    </r>
    <r>
      <rPr>
        <b/>
        <sz val="10"/>
        <color rgb="FFC00000"/>
        <rFont val="Arial"/>
        <family val="2"/>
      </rPr>
      <t>F37_GPIO_139</t>
    </r>
    <r>
      <rPr>
        <sz val="10"/>
        <rFont val="Arial"/>
      </rPr>
      <t>) ENDPNT</t>
    </r>
  </si>
  <si>
    <r>
      <t xml:space="preserve">D5700(AJ20) </t>
    </r>
    <r>
      <rPr>
        <b/>
        <sz val="10"/>
        <color theme="1"/>
        <rFont val="Arial"/>
        <family val="2"/>
      </rPr>
      <t>CPU_SUBPCB_I2C_1V8:I2C_SDA</t>
    </r>
    <r>
      <rPr>
        <sz val="10"/>
        <rFont val="Arial"/>
      </rPr>
      <t>,MP8207=MP(1) ENDPNT,X8190=</t>
    </r>
    <r>
      <rPr>
        <b/>
        <sz val="10"/>
        <color rgb="FFC00000"/>
        <rFont val="Arial"/>
        <family val="2"/>
      </rPr>
      <t>245656060009829+</t>
    </r>
    <r>
      <rPr>
        <sz val="10"/>
        <rFont val="Arial"/>
      </rPr>
      <t>(</t>
    </r>
    <r>
      <rPr>
        <b/>
        <sz val="10"/>
        <color rgb="FFC00000"/>
        <rFont val="Arial"/>
        <family val="2"/>
      </rPr>
      <t>54</t>
    </r>
    <r>
      <rPr>
        <sz val="10"/>
        <rFont val="Arial"/>
      </rPr>
      <t>) ENDPNT</t>
    </r>
  </si>
  <si>
    <r>
      <t xml:space="preserve">D5700(AL20) </t>
    </r>
    <r>
      <rPr>
        <b/>
        <sz val="10"/>
        <color theme="1"/>
        <rFont val="Arial"/>
        <family val="2"/>
      </rPr>
      <t>CPU_SUBPCB_I2C_1V8:I2C_SCL</t>
    </r>
    <r>
      <rPr>
        <sz val="10"/>
        <rFont val="Arial"/>
      </rPr>
      <t>,MP8206=MP(1) ENDPNT,X8190=</t>
    </r>
    <r>
      <rPr>
        <b/>
        <sz val="10"/>
        <color rgb="FFC00000"/>
        <rFont val="Arial"/>
        <family val="2"/>
      </rPr>
      <t>245656060009829+</t>
    </r>
    <r>
      <rPr>
        <sz val="10"/>
        <rFont val="Arial"/>
      </rPr>
      <t>(</t>
    </r>
    <r>
      <rPr>
        <b/>
        <sz val="10"/>
        <color rgb="FFC00000"/>
        <rFont val="Arial"/>
        <family val="2"/>
      </rPr>
      <t>52</t>
    </r>
    <r>
      <rPr>
        <sz val="10"/>
        <rFont val="Arial"/>
      </rPr>
      <t>) ENDPNT</t>
    </r>
  </si>
  <si>
    <r>
      <t xml:space="preserve">D5700(F17) </t>
    </r>
    <r>
      <rPr>
        <b/>
        <sz val="10"/>
        <color theme="1"/>
        <rFont val="Arial"/>
        <family val="2"/>
      </rPr>
      <t>z28.z33.SA8155SIP_BOOTCFG_1V8:MD07</t>
    </r>
  </si>
  <si>
    <r>
      <t>z28.z33.SA8155SIP_BOOTCFG_1V8:MD07</t>
    </r>
    <r>
      <rPr>
        <b/>
        <sz val="10"/>
        <color theme="1"/>
        <rFont val="Arial"/>
        <family val="2"/>
      </rPr>
      <t xml:space="preserve"> R5981 GND</t>
    </r>
  </si>
  <si>
    <r>
      <t xml:space="preserve">D5700(G18) </t>
    </r>
    <r>
      <rPr>
        <b/>
        <sz val="10"/>
        <color theme="1"/>
        <rFont val="Arial"/>
        <family val="2"/>
      </rPr>
      <t>CPU_SCC_DNL_CTRL_1V8:CPU_SCC_DNL_MODE</t>
    </r>
    <r>
      <rPr>
        <sz val="10"/>
        <rFont val="Arial"/>
      </rPr>
      <t xml:space="preserve">,D8600(4) </t>
    </r>
    <r>
      <rPr>
        <b/>
        <sz val="10"/>
        <color theme="1"/>
        <rFont val="Arial"/>
        <family val="2"/>
      </rPr>
      <t>z34.z36.CPU_SCC_DNL_CTRL_SCC_DNL_MODE_3V3</t>
    </r>
    <r>
      <rPr>
        <sz val="10"/>
        <rFont val="Arial"/>
      </rPr>
      <t xml:space="preserve">,R8600(1) </t>
    </r>
    <r>
      <rPr>
        <b/>
        <sz val="10"/>
        <color theme="1"/>
        <rFont val="Arial"/>
        <family val="2"/>
      </rPr>
      <t>z34.z36.SCC_DNL_CTRL_3V3:CPU_SCC_DNL_MODE</t>
    </r>
    <r>
      <rPr>
        <sz val="10"/>
        <rFont val="Arial"/>
      </rPr>
      <t xml:space="preserve">,V8601(3) </t>
    </r>
    <r>
      <rPr>
        <b/>
        <sz val="10"/>
        <color theme="1"/>
        <rFont val="Arial"/>
        <family val="2"/>
      </rPr>
      <t>z34.z36.SYS_DBG_SCC_DNL_MODE_B_3V3</t>
    </r>
    <r>
      <rPr>
        <sz val="10"/>
        <rFont val="Arial"/>
      </rPr>
      <t xml:space="preserve">,D8602(5) z34.z36.SIGN001143,R8619(2) </t>
    </r>
    <r>
      <rPr>
        <b/>
        <sz val="10"/>
        <color theme="1"/>
        <rFont val="Arial"/>
        <family val="2"/>
      </rPr>
      <t>z34.z36.SCC_P10.5_HWCFG4</t>
    </r>
    <r>
      <rPr>
        <sz val="10"/>
        <rFont val="Arial"/>
      </rPr>
      <t xml:space="preserve">,W8503(2) </t>
    </r>
    <r>
      <rPr>
        <b/>
        <sz val="10"/>
        <color theme="1"/>
        <rFont val="Arial"/>
        <family val="2"/>
      </rPr>
      <t>z34.CPU_INC_SPI_3V3:SPI_S_ACK</t>
    </r>
    <r>
      <rPr>
        <sz val="10"/>
        <rFont val="Arial"/>
      </rPr>
      <t>,D8500=</t>
    </r>
    <r>
      <rPr>
        <b/>
        <sz val="10"/>
        <color rgb="FFC00000"/>
        <rFont val="Arial"/>
        <family val="2"/>
      </rPr>
      <t>SAK-TC377TP-96F300S</t>
    </r>
    <r>
      <rPr>
        <sz val="10"/>
        <rFont val="Arial"/>
      </rPr>
      <t>(</t>
    </r>
    <r>
      <rPr>
        <b/>
        <sz val="10"/>
        <color rgb="FFC00000"/>
        <rFont val="Arial"/>
        <family val="2"/>
      </rPr>
      <t>B5_P10.5</t>
    </r>
    <r>
      <rPr>
        <sz val="10"/>
        <rFont val="Arial"/>
      </rPr>
      <t xml:space="preserve">) ENDPNT,MP8500=MP(1) ENDPNT,MV8768=NC(1) ENDPNT,V8601(3) </t>
    </r>
    <r>
      <rPr>
        <b/>
        <sz val="10"/>
        <color theme="1"/>
        <rFont val="Arial"/>
        <family val="2"/>
      </rPr>
      <t>z34.z36.SYS_DBG_SCC_DNL_MODE_B_3V3{#2}</t>
    </r>
    <r>
      <rPr>
        <sz val="10"/>
        <rFont val="Arial"/>
      </rPr>
      <t xml:space="preserve">,D8602(4) z34.z36.SIGN001144,R8620(2) </t>
    </r>
    <r>
      <rPr>
        <b/>
        <sz val="10"/>
        <color theme="1"/>
        <rFont val="Arial"/>
        <family val="2"/>
      </rPr>
      <t>z34.z36.SCC_P10.6_HWCFG5</t>
    </r>
    <r>
      <rPr>
        <sz val="10"/>
        <rFont val="Arial"/>
      </rPr>
      <t xml:space="preserve">,W8500(2) </t>
    </r>
    <r>
      <rPr>
        <b/>
        <sz val="10"/>
        <color theme="1"/>
        <rFont val="Arial"/>
        <family val="2"/>
      </rPr>
      <t>SCC_EXT_IO_3V3:AMP_SW_DIAG_ON</t>
    </r>
    <r>
      <rPr>
        <sz val="10"/>
        <rFont val="Arial"/>
      </rPr>
      <t>,D8500=</t>
    </r>
    <r>
      <rPr>
        <b/>
        <sz val="10"/>
        <color rgb="FFC00000"/>
        <rFont val="Arial"/>
        <family val="2"/>
      </rPr>
      <t>SAK-TC377TP-96F300S</t>
    </r>
    <r>
      <rPr>
        <sz val="10"/>
        <rFont val="Arial"/>
      </rPr>
      <t>(</t>
    </r>
    <r>
      <rPr>
        <b/>
        <sz val="10"/>
        <color rgb="FFC00000"/>
        <rFont val="Arial"/>
        <family val="2"/>
      </rPr>
      <t>A4_P10.6</t>
    </r>
    <r>
      <rPr>
        <sz val="10"/>
        <rFont val="Arial"/>
      </rPr>
      <t>) ENDPNT,MP8501=MP(1) ENDPNT,R2903(2) z59.SIGN441,D2900=</t>
    </r>
    <r>
      <rPr>
        <b/>
        <sz val="10"/>
        <color rgb="FFC00000"/>
        <rFont val="Arial"/>
        <family val="2"/>
      </rPr>
      <t>TPS1H100B-Q1</t>
    </r>
    <r>
      <rPr>
        <sz val="10"/>
        <rFont val="Arial"/>
      </rPr>
      <t>(</t>
    </r>
    <r>
      <rPr>
        <b/>
        <sz val="10"/>
        <color rgb="FFC00000"/>
        <rFont val="Arial"/>
        <family val="2"/>
      </rPr>
      <t>DIAG_EN</t>
    </r>
    <r>
      <rPr>
        <sz val="10"/>
        <rFont val="Arial"/>
      </rPr>
      <t xml:space="preserve">) ENDPNT,V8601(3) </t>
    </r>
    <r>
      <rPr>
        <b/>
        <sz val="10"/>
        <color theme="1"/>
        <rFont val="Arial"/>
        <family val="2"/>
      </rPr>
      <t>z34.z36.SYS_DBG_SCC_DNL_MODE_B_3V3{#3}</t>
    </r>
    <r>
      <rPr>
        <sz val="10"/>
        <rFont val="Arial"/>
      </rPr>
      <t xml:space="preserve">,V8602(1) </t>
    </r>
    <r>
      <rPr>
        <b/>
        <sz val="10"/>
        <color theme="1"/>
        <rFont val="Arial"/>
        <family val="2"/>
      </rPr>
      <t>SCC_DBG_JTAG_3V3:JTAG_MODE</t>
    </r>
    <r>
      <rPr>
        <sz val="10"/>
        <rFont val="Arial"/>
      </rPr>
      <t>,MP9918=MP(1) ENDPNT,X9960=</t>
    </r>
    <r>
      <rPr>
        <b/>
        <sz val="10"/>
        <color rgb="FFC00000"/>
        <rFont val="Arial"/>
        <family val="2"/>
      </rPr>
      <t>QSH-030-01-L-D-A-K-TR</t>
    </r>
    <r>
      <rPr>
        <sz val="10"/>
        <rFont val="Arial"/>
      </rPr>
      <t>(</t>
    </r>
    <r>
      <rPr>
        <b/>
        <sz val="10"/>
        <color rgb="FFC00000"/>
        <rFont val="Arial"/>
        <family val="2"/>
      </rPr>
      <t>32</t>
    </r>
    <r>
      <rPr>
        <sz val="10"/>
        <rFont val="Arial"/>
      </rPr>
      <t>) ENDPNT</t>
    </r>
  </si>
  <si>
    <r>
      <t xml:space="preserve">D5700(G20) </t>
    </r>
    <r>
      <rPr>
        <b/>
        <sz val="10"/>
        <color theme="1"/>
        <rFont val="Arial"/>
        <family val="2"/>
      </rPr>
      <t>CPU_SCC_DNL_CTRL_1V8:CPU_SCC_DNL_EN</t>
    </r>
    <r>
      <rPr>
        <sz val="10"/>
        <rFont val="Arial"/>
      </rPr>
      <t xml:space="preserve">,V8600(3) </t>
    </r>
    <r>
      <rPr>
        <b/>
        <sz val="10"/>
        <color theme="1"/>
        <rFont val="Arial"/>
        <family val="2"/>
      </rPr>
      <t>z34.z36.SCC_DNL_CTRL_3V3:CPU_SCC_DNL_EN_B</t>
    </r>
    <r>
      <rPr>
        <sz val="10"/>
        <rFont val="Arial"/>
      </rPr>
      <t>,D8500=</t>
    </r>
    <r>
      <rPr>
        <b/>
        <sz val="10"/>
        <color rgb="FFC00000"/>
        <rFont val="Arial"/>
        <family val="2"/>
      </rPr>
      <t>SAK-TC377TP-96F300S</t>
    </r>
    <r>
      <rPr>
        <sz val="10"/>
        <rFont val="Arial"/>
      </rPr>
      <t>(</t>
    </r>
    <r>
      <rPr>
        <b/>
        <sz val="10"/>
        <color rgb="FFC00000"/>
        <rFont val="Arial"/>
        <family val="2"/>
      </rPr>
      <t>T17_P23.5</t>
    </r>
    <r>
      <rPr>
        <sz val="10"/>
        <rFont val="Arial"/>
      </rPr>
      <t>) ENDPNT,D8600=</t>
    </r>
    <r>
      <rPr>
        <b/>
        <sz val="10"/>
        <color rgb="FFC00000"/>
        <rFont val="Arial"/>
        <family val="2"/>
      </rPr>
      <t>SN74AVC4T245-Q1</t>
    </r>
    <r>
      <rPr>
        <sz val="10"/>
        <rFont val="Arial"/>
      </rPr>
      <t>(</t>
    </r>
    <r>
      <rPr>
        <b/>
        <sz val="10"/>
        <color rgb="FFC00000"/>
        <rFont val="Arial"/>
        <family val="2"/>
      </rPr>
      <t>2%OE%</t>
    </r>
    <r>
      <rPr>
        <sz val="10"/>
        <rFont val="Arial"/>
      </rPr>
      <t>) ENDPNT,D8600=</t>
    </r>
    <r>
      <rPr>
        <b/>
        <sz val="10"/>
        <color rgb="FFC00000"/>
        <rFont val="Arial"/>
        <family val="2"/>
      </rPr>
      <t>SN74AVC4T245-Q1</t>
    </r>
    <r>
      <rPr>
        <sz val="10"/>
        <rFont val="Arial"/>
      </rPr>
      <t>(</t>
    </r>
    <r>
      <rPr>
        <b/>
        <sz val="10"/>
        <color rgb="FFC00000"/>
        <rFont val="Arial"/>
        <family val="2"/>
      </rPr>
      <t>1%OE%</t>
    </r>
    <r>
      <rPr>
        <sz val="10"/>
        <rFont val="Arial"/>
      </rPr>
      <t>) ENDPNT</t>
    </r>
  </si>
  <si>
    <r>
      <t xml:space="preserve">D5700(H19) </t>
    </r>
    <r>
      <rPr>
        <b/>
        <sz val="10"/>
        <color theme="1"/>
        <rFont val="Arial"/>
        <family val="2"/>
      </rPr>
      <t>z28.z33.SA8155SIP_BOOTCFG_1V8:MD04</t>
    </r>
  </si>
  <si>
    <r>
      <t>z28.z33.SA8155SIP_BOOTCFG_1V8:MD04</t>
    </r>
    <r>
      <rPr>
        <b/>
        <sz val="10"/>
        <color theme="1"/>
        <rFont val="Arial"/>
        <family val="2"/>
      </rPr>
      <t xml:space="preserve"> R5964 GND</t>
    </r>
  </si>
  <si>
    <r>
      <t xml:space="preserve">D5700(J18) </t>
    </r>
    <r>
      <rPr>
        <b/>
        <sz val="10"/>
        <color theme="1"/>
        <rFont val="Arial"/>
        <family val="2"/>
      </rPr>
      <t>z28.z33.SA8155SIP_BOOTCFG_1V8:MD03</t>
    </r>
  </si>
  <si>
    <r>
      <t>z28.z33.SA8155SIP_BOOTCFG_1V8:MD03</t>
    </r>
    <r>
      <rPr>
        <b/>
        <sz val="10"/>
        <color theme="1"/>
        <rFont val="Arial"/>
        <family val="2"/>
      </rPr>
      <t xml:space="preserve"> R5965 GND</t>
    </r>
  </si>
  <si>
    <r>
      <t xml:space="preserve">D5700(K19) </t>
    </r>
    <r>
      <rPr>
        <b/>
        <sz val="10"/>
        <color theme="1"/>
        <rFont val="Arial"/>
        <family val="2"/>
      </rPr>
      <t>z28.z33.SA8155SIP_BOOTCFG_1V8:MD06</t>
    </r>
  </si>
  <si>
    <r>
      <t>z28.z33.SA8155SIP_BOOTCFG_1V8:MD06</t>
    </r>
    <r>
      <rPr>
        <b/>
        <sz val="10"/>
        <color theme="1"/>
        <rFont val="Arial"/>
        <family val="2"/>
      </rPr>
      <t xml:space="preserve"> R5960 GND</t>
    </r>
  </si>
  <si>
    <r>
      <t xml:space="preserve">D5700(J20) </t>
    </r>
    <r>
      <rPr>
        <b/>
        <sz val="10"/>
        <color theme="1"/>
        <rFont val="Arial"/>
        <family val="2"/>
      </rPr>
      <t>z28.z33.SA8155SIP_BOOTCFG_1V8:MD10</t>
    </r>
  </si>
  <si>
    <r>
      <t>z28.z33.SA8155SIP_BOOTCFG_1V8:MD10</t>
    </r>
    <r>
      <rPr>
        <b/>
        <sz val="10"/>
        <color theme="1"/>
        <rFont val="Arial"/>
        <family val="2"/>
      </rPr>
      <t xml:space="preserve"> R5975 PWR:U18S_IO_SOCPMIC</t>
    </r>
    <r>
      <rPr>
        <sz val="10"/>
        <rFont val="Arial"/>
      </rPr>
      <t>,</t>
    </r>
    <r>
      <rPr>
        <sz val="8"/>
        <color theme="1"/>
        <rFont val="Arial"/>
        <family val="2"/>
      </rPr>
      <t>z28.z33.SA8155SIP_BOOTCFG_1V8:MD10</t>
    </r>
    <r>
      <rPr>
        <b/>
        <sz val="10"/>
        <color theme="1"/>
        <rFont val="Arial"/>
        <family val="2"/>
      </rPr>
      <t xml:space="preserve"> R5976 GND</t>
    </r>
  </si>
  <si>
    <r>
      <t xml:space="preserve">D5700(P15) </t>
    </r>
    <r>
      <rPr>
        <b/>
        <sz val="10"/>
        <color theme="1"/>
        <rFont val="Arial"/>
        <family val="2"/>
      </rPr>
      <t>CPU_SUBPCB_UART_1V8:UART_TXD</t>
    </r>
    <r>
      <rPr>
        <sz val="10"/>
        <rFont val="Arial"/>
      </rPr>
      <t>,MP8194=MP(1) ENDPNT,X8190=</t>
    </r>
    <r>
      <rPr>
        <b/>
        <sz val="10"/>
        <color rgb="FFC00000"/>
        <rFont val="Arial"/>
        <family val="2"/>
      </rPr>
      <t>245656060009829+</t>
    </r>
    <r>
      <rPr>
        <sz val="10"/>
        <rFont val="Arial"/>
      </rPr>
      <t>(</t>
    </r>
    <r>
      <rPr>
        <b/>
        <sz val="10"/>
        <color rgb="FFC00000"/>
        <rFont val="Arial"/>
        <family val="2"/>
      </rPr>
      <t>20</t>
    </r>
    <r>
      <rPr>
        <sz val="10"/>
        <rFont val="Arial"/>
      </rPr>
      <t>) ENDPNT</t>
    </r>
  </si>
  <si>
    <r>
      <t xml:space="preserve">D5700(R16) </t>
    </r>
    <r>
      <rPr>
        <b/>
        <sz val="10"/>
        <color theme="1"/>
        <rFont val="Arial"/>
        <family val="2"/>
      </rPr>
      <t>CPU_SUBPCB_UART_1V8:UART_RXD</t>
    </r>
    <r>
      <rPr>
        <sz val="10"/>
        <rFont val="Arial"/>
      </rPr>
      <t>,MP8193=MP(1) ENDPNT,X8190=</t>
    </r>
    <r>
      <rPr>
        <b/>
        <sz val="10"/>
        <color rgb="FFC00000"/>
        <rFont val="Arial"/>
        <family val="2"/>
      </rPr>
      <t>245656060009829+</t>
    </r>
    <r>
      <rPr>
        <sz val="10"/>
        <rFont val="Arial"/>
      </rPr>
      <t>(</t>
    </r>
    <r>
      <rPr>
        <b/>
        <sz val="10"/>
        <color rgb="FFC00000"/>
        <rFont val="Arial"/>
        <family val="2"/>
      </rPr>
      <t>18</t>
    </r>
    <r>
      <rPr>
        <sz val="10"/>
        <rFont val="Arial"/>
      </rPr>
      <t>) ENDPNT</t>
    </r>
  </si>
  <si>
    <r>
      <t xml:space="preserve">D5700(AB17) </t>
    </r>
    <r>
      <rPr>
        <b/>
        <sz val="10"/>
        <color theme="1"/>
        <rFont val="Arial"/>
        <family val="2"/>
      </rPr>
      <t>CPU_USBHUB_CTRL_1V8:USB_HUB_I2C_EN</t>
    </r>
    <r>
      <rPr>
        <sz val="10"/>
        <rFont val="Arial"/>
      </rPr>
      <t>,MP8191=MP(1) ENDPNT,X8190=</t>
    </r>
    <r>
      <rPr>
        <b/>
        <sz val="10"/>
        <color rgb="FFC00000"/>
        <rFont val="Arial"/>
        <family val="2"/>
      </rPr>
      <t>245656060009829+</t>
    </r>
    <r>
      <rPr>
        <sz val="10"/>
        <rFont val="Arial"/>
      </rPr>
      <t>(</t>
    </r>
    <r>
      <rPr>
        <b/>
        <sz val="10"/>
        <color rgb="FFC00000"/>
        <rFont val="Arial"/>
        <family val="2"/>
      </rPr>
      <t>12</t>
    </r>
    <r>
      <rPr>
        <sz val="10"/>
        <rFont val="Arial"/>
      </rPr>
      <t>) ENDPNT</t>
    </r>
  </si>
  <si>
    <r>
      <t xml:space="preserve">D5700(R18) </t>
    </r>
    <r>
      <rPr>
        <b/>
        <sz val="10"/>
        <color theme="1"/>
        <rFont val="Arial"/>
        <family val="2"/>
      </rPr>
      <t>CPU_USB20_CTRL_1V8:USB_OC_B</t>
    </r>
    <r>
      <rPr>
        <sz val="10"/>
        <rFont val="Arial"/>
      </rPr>
      <t xml:space="preserve">,R8202(2) </t>
    </r>
    <r>
      <rPr>
        <b/>
        <sz val="10"/>
        <color theme="1"/>
        <rFont val="Arial"/>
        <family val="2"/>
      </rPr>
      <t>z52.X8190_14_CPU_USBHUB_CTRL_1V8_RST_P0</t>
    </r>
    <r>
      <rPr>
        <sz val="10"/>
        <rFont val="Arial"/>
      </rPr>
      <t>,MP8192=MP(1) ENDPNT,X8190=</t>
    </r>
    <r>
      <rPr>
        <b/>
        <sz val="10"/>
        <color rgb="FFC00000"/>
        <rFont val="Arial"/>
        <family val="2"/>
      </rPr>
      <t>245656060009829+</t>
    </r>
    <r>
      <rPr>
        <sz val="10"/>
        <rFont val="Arial"/>
      </rPr>
      <t>(</t>
    </r>
    <r>
      <rPr>
        <b/>
        <sz val="10"/>
        <color rgb="FFC00000"/>
        <rFont val="Arial"/>
        <family val="2"/>
      </rPr>
      <t>14</t>
    </r>
    <r>
      <rPr>
        <sz val="10"/>
        <rFont val="Arial"/>
      </rPr>
      <t xml:space="preserve">) ENDPNT,R8201(1) </t>
    </r>
    <r>
      <rPr>
        <b/>
        <sz val="10"/>
        <color theme="1"/>
        <rFont val="Arial"/>
        <family val="2"/>
      </rPr>
      <t>CPU_USBHUB_CTRL_1V8:RST</t>
    </r>
    <r>
      <rPr>
        <sz val="10"/>
        <rFont val="Arial"/>
      </rPr>
      <t>,D5700=</t>
    </r>
    <r>
      <rPr>
        <b/>
        <sz val="10"/>
        <color rgb="FFC00000"/>
        <rFont val="Arial"/>
        <family val="2"/>
      </rPr>
      <t>SA8155P_SIP_V2.1</t>
    </r>
    <r>
      <rPr>
        <sz val="10"/>
        <rFont val="Arial"/>
      </rPr>
      <t>(</t>
    </r>
    <r>
      <rPr>
        <b/>
        <sz val="10"/>
        <color rgb="FFC00000"/>
        <rFont val="Arial"/>
        <family val="2"/>
      </rPr>
      <t>AD34_GPIO_113</t>
    </r>
    <r>
      <rPr>
        <sz val="10"/>
        <rFont val="Arial"/>
      </rPr>
      <t>) ENDPNT</t>
    </r>
  </si>
  <si>
    <r>
      <t xml:space="preserve">D5700(M27) </t>
    </r>
    <r>
      <rPr>
        <b/>
        <sz val="10"/>
        <color theme="1"/>
        <rFont val="Arial"/>
        <family val="2"/>
      </rPr>
      <t>CPU_A2B_CTRL_1V8:A2B_IRQ</t>
    </r>
    <r>
      <rPr>
        <sz val="10"/>
        <rFont val="Arial"/>
      </rPr>
      <t>,MP8205=MP(1) ENDPNT,X8190=</t>
    </r>
    <r>
      <rPr>
        <b/>
        <sz val="10"/>
        <color rgb="FFC00000"/>
        <rFont val="Arial"/>
        <family val="2"/>
      </rPr>
      <t>245656060009829+</t>
    </r>
    <r>
      <rPr>
        <sz val="10"/>
        <rFont val="Arial"/>
      </rPr>
      <t>(</t>
    </r>
    <r>
      <rPr>
        <b/>
        <sz val="10"/>
        <color rgb="FFC00000"/>
        <rFont val="Arial"/>
        <family val="2"/>
      </rPr>
      <t>50</t>
    </r>
    <r>
      <rPr>
        <sz val="10"/>
        <rFont val="Arial"/>
      </rPr>
      <t>) ENDPNT</t>
    </r>
  </si>
  <si>
    <r>
      <t xml:space="preserve">D5700(N28) </t>
    </r>
    <r>
      <rPr>
        <b/>
        <sz val="10"/>
        <color theme="1"/>
        <rFont val="Arial"/>
        <family val="2"/>
      </rPr>
      <t>SCC_CPU_CTRL_1V8:UDROP60_B</t>
    </r>
    <r>
      <rPr>
        <sz val="10"/>
        <rFont val="Arial"/>
      </rPr>
      <t xml:space="preserve">,D8635(4) </t>
    </r>
    <r>
      <rPr>
        <b/>
        <sz val="10"/>
        <color theme="1"/>
        <rFont val="Arial"/>
        <family val="2"/>
      </rPr>
      <t>z34.SCC_CPU_CTRL_3V3:UDROP60_B</t>
    </r>
    <r>
      <rPr>
        <sz val="10"/>
        <rFont val="Arial"/>
      </rPr>
      <t xml:space="preserve">,D8751(4) </t>
    </r>
    <r>
      <rPr>
        <b/>
        <sz val="10"/>
        <color theme="1"/>
        <rFont val="Arial"/>
        <family val="2"/>
      </rPr>
      <t>SCC_AMP_CTRL_3V3:HW_MUTE_B</t>
    </r>
    <r>
      <rPr>
        <sz val="10"/>
        <rFont val="Arial"/>
      </rPr>
      <t>,D8500=</t>
    </r>
    <r>
      <rPr>
        <b/>
        <sz val="10"/>
        <color rgb="FFC00000"/>
        <rFont val="Arial"/>
        <family val="2"/>
      </rPr>
      <t>SAK-TC377TP-96F300S</t>
    </r>
    <r>
      <rPr>
        <sz val="10"/>
        <rFont val="Arial"/>
      </rPr>
      <t>(</t>
    </r>
    <r>
      <rPr>
        <b/>
        <sz val="10"/>
        <color rgb="FFC00000"/>
        <rFont val="Arial"/>
        <family val="2"/>
      </rPr>
      <t>F19_P20.7</t>
    </r>
    <r>
      <rPr>
        <sz val="10"/>
        <rFont val="Arial"/>
      </rPr>
      <t>) ENDPNT,R1604(2) z43.z44.SIGN00170,D1600=</t>
    </r>
    <r>
      <rPr>
        <b/>
        <sz val="10"/>
        <color rgb="FFC00000"/>
        <rFont val="Arial"/>
        <family val="2"/>
      </rPr>
      <t>TAS6424LS-Q1</t>
    </r>
    <r>
      <rPr>
        <sz val="10"/>
        <rFont val="Arial"/>
      </rPr>
      <t>(</t>
    </r>
    <r>
      <rPr>
        <b/>
        <sz val="10"/>
        <color rgb="FFC00000"/>
        <rFont val="Arial"/>
        <family val="2"/>
      </rPr>
      <t>%MUTE%</t>
    </r>
    <r>
      <rPr>
        <sz val="10"/>
        <rFont val="Arial"/>
      </rPr>
      <t xml:space="preserve">) ENDPNT,MP1603=MP(1) ENDPNT,D8751(4) </t>
    </r>
    <r>
      <rPr>
        <b/>
        <sz val="10"/>
        <color theme="1"/>
        <rFont val="Arial"/>
        <family val="2"/>
      </rPr>
      <t>SCC_AMP_CTRL_3V3:HW_MUTE_B{#2}</t>
    </r>
    <r>
      <rPr>
        <sz val="10"/>
        <rFont val="Arial"/>
      </rPr>
      <t>,V2902(2) z59.SIGN445,D2900=</t>
    </r>
    <r>
      <rPr>
        <b/>
        <sz val="10"/>
        <color rgb="FFC00000"/>
        <rFont val="Arial"/>
        <family val="2"/>
      </rPr>
      <t>TPS1H100B-Q1</t>
    </r>
    <r>
      <rPr>
        <sz val="10"/>
        <rFont val="Arial"/>
      </rPr>
      <t>(</t>
    </r>
    <r>
      <rPr>
        <b/>
        <sz val="10"/>
        <color rgb="FFC00000"/>
        <rFont val="Arial"/>
        <family val="2"/>
      </rPr>
      <t>IN</t>
    </r>
    <r>
      <rPr>
        <sz val="10"/>
        <rFont val="Arial"/>
      </rPr>
      <t xml:space="preserve">) ENDPNT,MP2902=MP(1) ENDPNT,R2906(1) </t>
    </r>
    <r>
      <rPr>
        <b/>
        <sz val="10"/>
        <color theme="1"/>
        <rFont val="Arial"/>
        <family val="2"/>
      </rPr>
      <t>SCC_EXT_IO_3V3:AMP_SW_ON</t>
    </r>
    <r>
      <rPr>
        <sz val="10"/>
        <rFont val="Arial"/>
      </rPr>
      <t>,D8500=</t>
    </r>
    <r>
      <rPr>
        <b/>
        <sz val="10"/>
        <color rgb="FFC00000"/>
        <rFont val="Arial"/>
        <family val="2"/>
      </rPr>
      <t>SAK-TC377TP-96F300S</t>
    </r>
    <r>
      <rPr>
        <sz val="10"/>
        <rFont val="Arial"/>
      </rPr>
      <t>(</t>
    </r>
    <r>
      <rPr>
        <b/>
        <sz val="10"/>
        <color rgb="FFC00000"/>
        <rFont val="Arial"/>
        <family val="2"/>
      </rPr>
      <t>B1_P02.0</t>
    </r>
    <r>
      <rPr>
        <sz val="10"/>
        <rFont val="Arial"/>
      </rPr>
      <t>) ENDPNT,MP_U140_SW_EN=MP(1) ENDPNT</t>
    </r>
  </si>
  <si>
    <r>
      <t xml:space="preserve">D5700(AD34) </t>
    </r>
    <r>
      <rPr>
        <b/>
        <sz val="10"/>
        <color theme="1"/>
        <rFont val="Arial"/>
        <family val="2"/>
      </rPr>
      <t>CPU_USBHUB_CTRL_1V8:RST</t>
    </r>
    <r>
      <rPr>
        <sz val="10"/>
        <rFont val="Arial"/>
      </rPr>
      <t xml:space="preserve">,R8201(2) </t>
    </r>
    <r>
      <rPr>
        <b/>
        <sz val="10"/>
        <color theme="1"/>
        <rFont val="Arial"/>
        <family val="2"/>
      </rPr>
      <t>z52.X8190_14_CPU_USBHUB_CTRL_1V8_RST_P0</t>
    </r>
    <r>
      <rPr>
        <sz val="10"/>
        <rFont val="Arial"/>
      </rPr>
      <t>,MP8192=MP(1) ENDPNT,X8190=</t>
    </r>
    <r>
      <rPr>
        <b/>
        <sz val="10"/>
        <color rgb="FFC00000"/>
        <rFont val="Arial"/>
        <family val="2"/>
      </rPr>
      <t>245656060009829+</t>
    </r>
    <r>
      <rPr>
        <sz val="10"/>
        <rFont val="Arial"/>
      </rPr>
      <t>(</t>
    </r>
    <r>
      <rPr>
        <b/>
        <sz val="10"/>
        <color rgb="FFC00000"/>
        <rFont val="Arial"/>
        <family val="2"/>
      </rPr>
      <t>14</t>
    </r>
    <r>
      <rPr>
        <sz val="10"/>
        <rFont val="Arial"/>
      </rPr>
      <t xml:space="preserve">) ENDPNT,R8202(1) </t>
    </r>
    <r>
      <rPr>
        <b/>
        <sz val="10"/>
        <color theme="1"/>
        <rFont val="Arial"/>
        <family val="2"/>
      </rPr>
      <t>CPU_USB20_CTRL_1V8:USB_OC_B</t>
    </r>
    <r>
      <rPr>
        <sz val="10"/>
        <rFont val="Arial"/>
      </rPr>
      <t>,D5700=</t>
    </r>
    <r>
      <rPr>
        <b/>
        <sz val="10"/>
        <color rgb="FFC00000"/>
        <rFont val="Arial"/>
        <family val="2"/>
      </rPr>
      <t>SA8155P_SIP_V2.1</t>
    </r>
    <r>
      <rPr>
        <sz val="10"/>
        <rFont val="Arial"/>
      </rPr>
      <t>(</t>
    </r>
    <r>
      <rPr>
        <b/>
        <sz val="10"/>
        <color rgb="FFC00000"/>
        <rFont val="Arial"/>
        <family val="2"/>
      </rPr>
      <t>R18_GPIO_102</t>
    </r>
    <r>
      <rPr>
        <sz val="10"/>
        <rFont val="Arial"/>
      </rPr>
      <t>) ENDPNT</t>
    </r>
  </si>
  <si>
    <r>
      <t xml:space="preserve">D5700(D37) </t>
    </r>
    <r>
      <rPr>
        <b/>
        <sz val="10"/>
        <color theme="1"/>
        <rFont val="Arial"/>
        <family val="2"/>
      </rPr>
      <t>CPU_SDARS_I2S_1V8:I2S_CLK</t>
    </r>
    <r>
      <rPr>
        <sz val="10"/>
        <rFont val="Arial"/>
      </rPr>
      <t>,R8192(2) z52.SIGN00152,MP8199=MP(1) ENDPNT,X8190=</t>
    </r>
    <r>
      <rPr>
        <b/>
        <sz val="10"/>
        <color rgb="FFC00000"/>
        <rFont val="Arial"/>
        <family val="2"/>
      </rPr>
      <t>245656060009829+</t>
    </r>
    <r>
      <rPr>
        <sz val="10"/>
        <rFont val="Arial"/>
      </rPr>
      <t>(</t>
    </r>
    <r>
      <rPr>
        <b/>
        <sz val="10"/>
        <color rgb="FFC00000"/>
        <rFont val="Arial"/>
        <family val="2"/>
      </rPr>
      <t>36</t>
    </r>
    <r>
      <rPr>
        <sz val="10"/>
        <rFont val="Arial"/>
      </rPr>
      <t xml:space="preserve">) ENDPNT,R8191(1) </t>
    </r>
    <r>
      <rPr>
        <b/>
        <sz val="10"/>
        <color theme="1"/>
        <rFont val="Arial"/>
        <family val="2"/>
      </rPr>
      <t>CPU_VO_RSE_CTRL_1V8:RST_B</t>
    </r>
    <r>
      <rPr>
        <sz val="10"/>
        <rFont val="Arial"/>
      </rPr>
      <t>,D5700=</t>
    </r>
    <r>
      <rPr>
        <b/>
        <sz val="10"/>
        <color rgb="FFC00000"/>
        <rFont val="Arial"/>
        <family val="2"/>
      </rPr>
      <t>SA8155P_SIP_V2.1</t>
    </r>
    <r>
      <rPr>
        <sz val="10"/>
        <rFont val="Arial"/>
      </rPr>
      <t>(</t>
    </r>
    <r>
      <rPr>
        <b/>
        <sz val="10"/>
        <color rgb="FFC00000"/>
        <rFont val="Arial"/>
        <family val="2"/>
      </rPr>
      <t>AF23_GPIO_9</t>
    </r>
    <r>
      <rPr>
        <sz val="10"/>
        <rFont val="Arial"/>
      </rPr>
      <t>) ENDPNT</t>
    </r>
  </si>
  <si>
    <r>
      <t xml:space="preserve">D5700(E37) </t>
    </r>
    <r>
      <rPr>
        <b/>
        <sz val="10"/>
        <color theme="1"/>
        <rFont val="Arial"/>
        <family val="2"/>
      </rPr>
      <t>CPU_SDARS_I2S_1V8:I2S_LRCLK</t>
    </r>
    <r>
      <rPr>
        <sz val="10"/>
        <rFont val="Arial"/>
      </rPr>
      <t>,R8194(2) z52.SIGN00151,MP8200=MP(1) ENDPNT,X8190=</t>
    </r>
    <r>
      <rPr>
        <b/>
        <sz val="10"/>
        <color rgb="FFC00000"/>
        <rFont val="Arial"/>
        <family val="2"/>
      </rPr>
      <t>245656060009829+</t>
    </r>
    <r>
      <rPr>
        <sz val="10"/>
        <rFont val="Arial"/>
      </rPr>
      <t>(</t>
    </r>
    <r>
      <rPr>
        <b/>
        <sz val="10"/>
        <color rgb="FFC00000"/>
        <rFont val="Arial"/>
        <family val="2"/>
      </rPr>
      <t>38</t>
    </r>
    <r>
      <rPr>
        <sz val="10"/>
        <rFont val="Arial"/>
      </rPr>
      <t>) ENDPNT</t>
    </r>
  </si>
  <si>
    <r>
      <t xml:space="preserve">D5700(F37) </t>
    </r>
    <r>
      <rPr>
        <b/>
        <sz val="10"/>
        <color theme="1"/>
        <rFont val="Arial"/>
        <family val="2"/>
      </rPr>
      <t>CPU_SDARS_I2S_1V8:I2S_DATA</t>
    </r>
    <r>
      <rPr>
        <sz val="10"/>
        <rFont val="Arial"/>
      </rPr>
      <t>,R8196(2) z52.SIGN00150,MP8201=MP(1) ENDPNT,X8190=</t>
    </r>
    <r>
      <rPr>
        <b/>
        <sz val="10"/>
        <color rgb="FFC00000"/>
        <rFont val="Arial"/>
        <family val="2"/>
      </rPr>
      <t>245656060009829+</t>
    </r>
    <r>
      <rPr>
        <sz val="10"/>
        <rFont val="Arial"/>
      </rPr>
      <t>(</t>
    </r>
    <r>
      <rPr>
        <b/>
        <sz val="10"/>
        <color rgb="FFC00000"/>
        <rFont val="Arial"/>
        <family val="2"/>
      </rPr>
      <t>40</t>
    </r>
    <r>
      <rPr>
        <sz val="10"/>
        <rFont val="Arial"/>
      </rPr>
      <t xml:space="preserve">) ENDPNT,R8195(1) </t>
    </r>
    <r>
      <rPr>
        <b/>
        <sz val="10"/>
        <color theme="1"/>
        <rFont val="Arial"/>
        <family val="2"/>
      </rPr>
      <t>CPU_VO_RSE_CTRL_1V8:DP_HPD</t>
    </r>
    <r>
      <rPr>
        <sz val="10"/>
        <rFont val="Arial"/>
      </rPr>
      <t>,D5700=</t>
    </r>
    <r>
      <rPr>
        <b/>
        <sz val="10"/>
        <color rgb="FFC00000"/>
        <rFont val="Arial"/>
        <family val="2"/>
      </rPr>
      <t>SA8155P_SIP_V2.1</t>
    </r>
    <r>
      <rPr>
        <sz val="10"/>
        <rFont val="Arial"/>
      </rPr>
      <t>(</t>
    </r>
    <r>
      <rPr>
        <b/>
        <sz val="10"/>
        <color rgb="FFC00000"/>
        <rFont val="Arial"/>
        <family val="2"/>
      </rPr>
      <t>AG24_GPIO_10</t>
    </r>
    <r>
      <rPr>
        <sz val="10"/>
        <rFont val="Arial"/>
      </rPr>
      <t>) ENDPNT</t>
    </r>
  </si>
  <si>
    <r>
      <t xml:space="preserve">D5700(G37) </t>
    </r>
    <r>
      <rPr>
        <b/>
        <sz val="10"/>
        <color theme="1"/>
        <rFont val="Arial"/>
        <family val="2"/>
      </rPr>
      <t>z28.z33.D5700_G37_CPU_SDARS_CTRL_1V8_RST_P0</t>
    </r>
    <r>
      <rPr>
        <sz val="10"/>
        <rFont val="Arial"/>
      </rPr>
      <t xml:space="preserve">,R5994(1) </t>
    </r>
    <r>
      <rPr>
        <b/>
        <sz val="10"/>
        <color theme="1"/>
        <rFont val="Arial"/>
        <family val="2"/>
      </rPr>
      <t>CPU_SDARS_CTRL_1V8:RST</t>
    </r>
    <r>
      <rPr>
        <sz val="10"/>
        <rFont val="Arial"/>
      </rPr>
      <t>,MP8196=MP(1) ENDPNT,X8190=</t>
    </r>
    <r>
      <rPr>
        <b/>
        <sz val="10"/>
        <color rgb="FFC00000"/>
        <rFont val="Arial"/>
        <family val="2"/>
      </rPr>
      <t>245656060009829+</t>
    </r>
    <r>
      <rPr>
        <sz val="10"/>
        <rFont val="Arial"/>
      </rPr>
      <t>(</t>
    </r>
    <r>
      <rPr>
        <b/>
        <sz val="10"/>
        <color rgb="FFC00000"/>
        <rFont val="Arial"/>
        <family val="2"/>
      </rPr>
      <t>26</t>
    </r>
    <r>
      <rPr>
        <sz val="10"/>
        <rFont val="Arial"/>
      </rPr>
      <t>) ENDPNT</t>
    </r>
  </si>
  <si>
    <r>
      <t xml:space="preserve">D5700(H37) </t>
    </r>
    <r>
      <rPr>
        <b/>
        <sz val="10"/>
        <color theme="1"/>
        <rFont val="Arial"/>
        <family val="2"/>
      </rPr>
      <t>CPU_SDARS_CTRL_1V8:SHDN_B</t>
    </r>
    <r>
      <rPr>
        <sz val="10"/>
        <rFont val="Arial"/>
      </rPr>
      <t>,MP8197=MP(1) ENDPNT,X8190=</t>
    </r>
    <r>
      <rPr>
        <b/>
        <sz val="10"/>
        <color rgb="FFC00000"/>
        <rFont val="Arial"/>
        <family val="2"/>
      </rPr>
      <t>245656060009829+</t>
    </r>
    <r>
      <rPr>
        <sz val="10"/>
        <rFont val="Arial"/>
      </rPr>
      <t>(</t>
    </r>
    <r>
      <rPr>
        <b/>
        <sz val="10"/>
        <color rgb="FFC00000"/>
        <rFont val="Arial"/>
        <family val="2"/>
      </rPr>
      <t>28</t>
    </r>
    <r>
      <rPr>
        <sz val="10"/>
        <rFont val="Arial"/>
      </rPr>
      <t>) ENDPNT</t>
    </r>
  </si>
  <si>
    <r>
      <t xml:space="preserve">D5700(H34) </t>
    </r>
    <r>
      <rPr>
        <b/>
        <sz val="10"/>
        <color theme="1"/>
        <rFont val="Arial"/>
        <family val="2"/>
      </rPr>
      <t>z28.z33.D5700_H34_CPU_A2B_TDM_1V8_SCK_P0</t>
    </r>
    <r>
      <rPr>
        <sz val="10"/>
        <rFont val="Arial"/>
      </rPr>
      <t xml:space="preserve">,R5982(1) </t>
    </r>
    <r>
      <rPr>
        <b/>
        <sz val="10"/>
        <color theme="1"/>
        <rFont val="Arial"/>
        <family val="2"/>
      </rPr>
      <t>CPU_A2B_TDM_1V8:SCK</t>
    </r>
    <r>
      <rPr>
        <sz val="10"/>
        <rFont val="Arial"/>
      </rPr>
      <t>,MP8202=MP(1) ENDPNT,X8190=</t>
    </r>
    <r>
      <rPr>
        <b/>
        <sz val="10"/>
        <color rgb="FFC00000"/>
        <rFont val="Arial"/>
        <family val="2"/>
      </rPr>
      <t>245656060009829+</t>
    </r>
    <r>
      <rPr>
        <sz val="10"/>
        <rFont val="Arial"/>
      </rPr>
      <t>(</t>
    </r>
    <r>
      <rPr>
        <b/>
        <sz val="10"/>
        <color rgb="FFC00000"/>
        <rFont val="Arial"/>
        <family val="2"/>
      </rPr>
      <t>44</t>
    </r>
    <r>
      <rPr>
        <sz val="10"/>
        <rFont val="Arial"/>
      </rPr>
      <t>) ENDPNT</t>
    </r>
  </si>
  <si>
    <r>
      <t xml:space="preserve">D5700(J34) </t>
    </r>
    <r>
      <rPr>
        <b/>
        <sz val="10"/>
        <color theme="1"/>
        <rFont val="Arial"/>
        <family val="2"/>
      </rPr>
      <t>CPU_A2B_TDM_1V8:TXD0</t>
    </r>
    <r>
      <rPr>
        <sz val="10"/>
        <rFont val="Arial"/>
      </rPr>
      <t>,MP8204=MP(1) ENDPNT,X8190=</t>
    </r>
    <r>
      <rPr>
        <b/>
        <sz val="10"/>
        <color rgb="FFC00000"/>
        <rFont val="Arial"/>
        <family val="2"/>
      </rPr>
      <t>245656060009829+</t>
    </r>
    <r>
      <rPr>
        <sz val="10"/>
        <rFont val="Arial"/>
      </rPr>
      <t>(</t>
    </r>
    <r>
      <rPr>
        <b/>
        <sz val="10"/>
        <color rgb="FFC00000"/>
        <rFont val="Arial"/>
        <family val="2"/>
      </rPr>
      <t>48</t>
    </r>
    <r>
      <rPr>
        <sz val="10"/>
        <rFont val="Arial"/>
      </rPr>
      <t>) ENDPNT</t>
    </r>
  </si>
  <si>
    <r>
      <t xml:space="preserve">D5700(K34) </t>
    </r>
    <r>
      <rPr>
        <b/>
        <sz val="10"/>
        <color theme="1"/>
        <rFont val="Arial"/>
        <family val="2"/>
      </rPr>
      <t>z28.z33.D5700_K34_CPU_A2B_TDM_1V8_WS_P0</t>
    </r>
    <r>
      <rPr>
        <sz val="10"/>
        <rFont val="Arial"/>
      </rPr>
      <t xml:space="preserve">,R5983(2) </t>
    </r>
    <r>
      <rPr>
        <b/>
        <sz val="10"/>
        <color theme="1"/>
        <rFont val="Arial"/>
        <family val="2"/>
      </rPr>
      <t>CPU_A2B_TDM_1V8:WS</t>
    </r>
    <r>
      <rPr>
        <sz val="10"/>
        <rFont val="Arial"/>
      </rPr>
      <t>,MP8203=MP(1) ENDPNT,X8190=</t>
    </r>
    <r>
      <rPr>
        <b/>
        <sz val="10"/>
        <color rgb="FFC00000"/>
        <rFont val="Arial"/>
        <family val="2"/>
      </rPr>
      <t>245656060009829+</t>
    </r>
    <r>
      <rPr>
        <sz val="10"/>
        <rFont val="Arial"/>
      </rPr>
      <t>(</t>
    </r>
    <r>
      <rPr>
        <b/>
        <sz val="10"/>
        <color rgb="FFC00000"/>
        <rFont val="Arial"/>
        <family val="2"/>
      </rPr>
      <t>46</t>
    </r>
    <r>
      <rPr>
        <sz val="10"/>
        <rFont val="Arial"/>
      </rPr>
      <t>) ENDPNT</t>
    </r>
  </si>
  <si>
    <r>
      <t xml:space="preserve">D5700(L34) </t>
    </r>
    <r>
      <rPr>
        <b/>
        <sz val="10"/>
        <color theme="1"/>
        <rFont val="Arial"/>
        <family val="2"/>
      </rPr>
      <t>z28.z33.D5700_L34_CPU_A2B_TDM_1V8_RXD0_P0</t>
    </r>
    <r>
      <rPr>
        <sz val="10"/>
        <rFont val="Arial"/>
      </rPr>
      <t xml:space="preserve">,R5984(2) </t>
    </r>
    <r>
      <rPr>
        <b/>
        <sz val="10"/>
        <color theme="1"/>
        <rFont val="Arial"/>
        <family val="2"/>
      </rPr>
      <t>CPU_A2B_TDM_1V8:RXD0</t>
    </r>
    <r>
      <rPr>
        <sz val="10"/>
        <rFont val="Arial"/>
      </rPr>
      <t>,MP8190=MP(1) ENDPNT,X8190=</t>
    </r>
    <r>
      <rPr>
        <b/>
        <sz val="10"/>
        <color rgb="FFC00000"/>
        <rFont val="Arial"/>
        <family val="2"/>
      </rPr>
      <t>245656060009829+</t>
    </r>
    <r>
      <rPr>
        <sz val="10"/>
        <rFont val="Arial"/>
      </rPr>
      <t>(</t>
    </r>
    <r>
      <rPr>
        <b/>
        <sz val="10"/>
        <color rgb="FFC00000"/>
        <rFont val="Arial"/>
        <family val="2"/>
      </rPr>
      <t>24</t>
    </r>
    <r>
      <rPr>
        <sz val="10"/>
        <rFont val="Arial"/>
      </rPr>
      <t>) ENDPNT</t>
    </r>
  </si>
  <si>
    <r>
      <t xml:space="preserve">D5700(V17) </t>
    </r>
    <r>
      <rPr>
        <b/>
        <sz val="10"/>
        <color theme="1"/>
        <rFont val="Arial"/>
        <family val="2"/>
      </rPr>
      <t>CPU_BTWLAN_CTRL_1V8:U22S_CPUWIFI_PWR_ON</t>
    </r>
    <r>
      <rPr>
        <sz val="10"/>
        <rFont val="Arial"/>
      </rPr>
      <t>,D2070=</t>
    </r>
    <r>
      <rPr>
        <b/>
        <sz val="10"/>
        <color rgb="FFC00000"/>
        <rFont val="Arial"/>
        <family val="2"/>
      </rPr>
      <t>MPQ2169</t>
    </r>
    <r>
      <rPr>
        <sz val="10"/>
        <rFont val="Arial"/>
      </rPr>
      <t>(</t>
    </r>
    <r>
      <rPr>
        <b/>
        <sz val="10"/>
        <color rgb="FFC00000"/>
        <rFont val="Arial"/>
        <family val="2"/>
      </rPr>
      <t>EN2</t>
    </r>
    <r>
      <rPr>
        <sz val="10"/>
        <rFont val="Arial"/>
      </rPr>
      <t>) ENDPNT,D2502=</t>
    </r>
    <r>
      <rPr>
        <b/>
        <sz val="10"/>
        <color rgb="FFC00000"/>
        <rFont val="Arial"/>
        <family val="2"/>
      </rPr>
      <t>TPS22919-Q1</t>
    </r>
    <r>
      <rPr>
        <sz val="10"/>
        <rFont val="Arial"/>
      </rPr>
      <t>(</t>
    </r>
    <r>
      <rPr>
        <b/>
        <sz val="10"/>
        <color rgb="FFC00000"/>
        <rFont val="Arial"/>
        <family val="2"/>
      </rPr>
      <t>ON</t>
    </r>
    <r>
      <rPr>
        <sz val="10"/>
        <rFont val="Arial"/>
      </rPr>
      <t>) ENDPNT</t>
    </r>
  </si>
  <si>
    <t>CPU_SCC_DNL_CTRL_1V8:CPU_SCC_DNL_EN,
SA8155SIP_BOOTCFG_1V8:MD02</t>
  </si>
  <si>
    <t>SYS_DBG_1V8:DBG_WDOG_OFF, 
SA8155SIP_BOOTCFG_1V8:WDOG_OFF</t>
  </si>
  <si>
    <t>SCC_CPU_BOOT_1V8:BOOT_MODE1, 
SA8155SIP_BOOTCFG_1V8:MD01</t>
  </si>
  <si>
    <t>SCC_CPU_BOOT_1V8:BOOT_OPT1, 
SA8155SIP_BOOTCFG_1V8:MD11</t>
  </si>
  <si>
    <t>SCC_CPU_BOOT_1V8:BOOT_OPT0, SA8155SIP_BOOTCFG_1V8:MD09</t>
  </si>
  <si>
    <t>SCC_CPU_BOOT_1V8:BOOT_MODE0, 
SA8155SIP_BOOTCFG_1V8:FORCE_USB</t>
  </si>
  <si>
    <t>DNL_SCC, 
SA8155SIP_HW</t>
  </si>
  <si>
    <t>DBG, 
SA8155SIP_HW</t>
  </si>
  <si>
    <t>CPU_BOOT, 
SA8155SIP_HW</t>
  </si>
  <si>
    <t>CPU_BOOT, SA8155SIP_HW</t>
  </si>
  <si>
    <t>C's at BTWLAN module</t>
  </si>
  <si>
    <t>PU/PD mounting option,
check in schematic</t>
  </si>
  <si>
    <t>2xPD(R5966,R8607) at 1V8! 
and PU on 3V3</t>
  </si>
  <si>
    <t>netlist imported, reviewed with Burkhard Lenz</t>
  </si>
  <si>
    <r>
      <t xml:space="preserve">X8190(12) </t>
    </r>
    <r>
      <rPr>
        <b/>
        <sz val="10"/>
        <color theme="1"/>
        <rFont val="Arial"/>
        <family val="2"/>
      </rPr>
      <t>CPU_USBHUB_CTRL_1V8:USB_HUB_I2C_EN</t>
    </r>
    <r>
      <rPr>
        <sz val="10"/>
        <rFont val="Arial"/>
      </rPr>
      <t>,D5700=</t>
    </r>
    <r>
      <rPr>
        <b/>
        <sz val="10"/>
        <color rgb="FFC00000"/>
        <rFont val="Arial"/>
        <family val="2"/>
      </rPr>
      <t>SA8155P_SIP_V2.1</t>
    </r>
    <r>
      <rPr>
        <sz val="10"/>
        <rFont val="Arial"/>
      </rPr>
      <t>(</t>
    </r>
    <r>
      <rPr>
        <b/>
        <sz val="10"/>
        <color rgb="FFC00000"/>
        <rFont val="Arial"/>
        <family val="2"/>
      </rPr>
      <t>AB17_GPIO_92</t>
    </r>
    <r>
      <rPr>
        <sz val="10"/>
        <rFont val="Arial"/>
      </rPr>
      <t>) ENDPNT,MP8191=MP(1) ENDPNT</t>
    </r>
  </si>
  <si>
    <r>
      <t xml:space="preserve">X8190(14) </t>
    </r>
    <r>
      <rPr>
        <b/>
        <sz val="10"/>
        <color theme="1"/>
        <rFont val="Arial"/>
        <family val="2"/>
      </rPr>
      <t>z52.X8190_14_CPU_USBHUB_CTRL_1V8_RST_P0</t>
    </r>
    <r>
      <rPr>
        <sz val="10"/>
        <rFont val="Arial"/>
      </rPr>
      <t xml:space="preserve">,MP8192=MP(1) ENDPNT,R8201(1) </t>
    </r>
    <r>
      <rPr>
        <b/>
        <sz val="10"/>
        <color theme="1"/>
        <rFont val="Arial"/>
        <family val="2"/>
      </rPr>
      <t>CPU_USBHUB_CTRL_1V8:RST</t>
    </r>
    <r>
      <rPr>
        <sz val="10"/>
        <rFont val="Arial"/>
      </rPr>
      <t>,D5700=</t>
    </r>
    <r>
      <rPr>
        <b/>
        <sz val="10"/>
        <color rgb="FFC00000"/>
        <rFont val="Arial"/>
        <family val="2"/>
      </rPr>
      <t>SA8155P_SIP_V2.1</t>
    </r>
    <r>
      <rPr>
        <sz val="10"/>
        <rFont val="Arial"/>
      </rPr>
      <t>(</t>
    </r>
    <r>
      <rPr>
        <b/>
        <sz val="10"/>
        <color rgb="FFC00000"/>
        <rFont val="Arial"/>
        <family val="2"/>
      </rPr>
      <t>AD34_GPIO_113</t>
    </r>
    <r>
      <rPr>
        <sz val="10"/>
        <rFont val="Arial"/>
      </rPr>
      <t xml:space="preserve">) ENDPNT,X8190(14) </t>
    </r>
    <r>
      <rPr>
        <b/>
        <sz val="10"/>
        <color theme="1"/>
        <rFont val="Arial"/>
        <family val="2"/>
      </rPr>
      <t>z52.X8190_14_CPU_USBHUB_CTRL_1V8_RST_P0{#2}</t>
    </r>
    <r>
      <rPr>
        <sz val="10"/>
        <rFont val="Arial"/>
      </rPr>
      <t xml:space="preserve">,R8202(1) </t>
    </r>
    <r>
      <rPr>
        <b/>
        <sz val="10"/>
        <color theme="1"/>
        <rFont val="Arial"/>
        <family val="2"/>
      </rPr>
      <t>CPU_USB20_CTRL_1V8:USB_OC_B</t>
    </r>
    <r>
      <rPr>
        <sz val="10"/>
        <rFont val="Arial"/>
      </rPr>
      <t>,D5700=</t>
    </r>
    <r>
      <rPr>
        <b/>
        <sz val="10"/>
        <color rgb="FFC00000"/>
        <rFont val="Arial"/>
        <family val="2"/>
      </rPr>
      <t>SA8155P_SIP_V2.1</t>
    </r>
    <r>
      <rPr>
        <sz val="10"/>
        <rFont val="Arial"/>
      </rPr>
      <t>(</t>
    </r>
    <r>
      <rPr>
        <b/>
        <sz val="10"/>
        <color rgb="FFC00000"/>
        <rFont val="Arial"/>
        <family val="2"/>
      </rPr>
      <t>R18_GPIO_102</t>
    </r>
    <r>
      <rPr>
        <sz val="10"/>
        <rFont val="Arial"/>
      </rPr>
      <t>) ENDPNT</t>
    </r>
  </si>
  <si>
    <r>
      <t xml:space="preserve">X8190(18) </t>
    </r>
    <r>
      <rPr>
        <b/>
        <sz val="10"/>
        <color theme="1"/>
        <rFont val="Arial"/>
        <family val="2"/>
      </rPr>
      <t>CPU_SUBPCB_UART_1V8:UART_RXD</t>
    </r>
    <r>
      <rPr>
        <sz val="10"/>
        <rFont val="Arial"/>
      </rPr>
      <t>,D5700=</t>
    </r>
    <r>
      <rPr>
        <b/>
        <sz val="10"/>
        <color rgb="FFC00000"/>
        <rFont val="Arial"/>
        <family val="2"/>
      </rPr>
      <t>SA8155P_SIP_V2.1</t>
    </r>
    <r>
      <rPr>
        <sz val="10"/>
        <rFont val="Arial"/>
      </rPr>
      <t>(</t>
    </r>
    <r>
      <rPr>
        <b/>
        <sz val="10"/>
        <color rgb="FFC00000"/>
        <rFont val="Arial"/>
        <family val="2"/>
      </rPr>
      <t>R16_GPIO_84</t>
    </r>
    <r>
      <rPr>
        <sz val="10"/>
        <rFont val="Arial"/>
      </rPr>
      <t>) ENDPNT,MP8193=MP(1) ENDPNT</t>
    </r>
  </si>
  <si>
    <t>X8190(19) z52.SIGN00154,EP8190=EP(1) ENDPNT</t>
  </si>
  <si>
    <r>
      <t xml:space="preserve">X8190(20) </t>
    </r>
    <r>
      <rPr>
        <b/>
        <sz val="10"/>
        <color theme="1"/>
        <rFont val="Arial"/>
        <family val="2"/>
      </rPr>
      <t>CPU_SUBPCB_UART_1V8:UART_TXD</t>
    </r>
    <r>
      <rPr>
        <sz val="10"/>
        <rFont val="Arial"/>
      </rPr>
      <t>,D5700=</t>
    </r>
    <r>
      <rPr>
        <b/>
        <sz val="10"/>
        <color rgb="FFC00000"/>
        <rFont val="Arial"/>
        <family val="2"/>
      </rPr>
      <t>SA8155P_SIP_V2.1</t>
    </r>
    <r>
      <rPr>
        <sz val="10"/>
        <rFont val="Arial"/>
      </rPr>
      <t>(</t>
    </r>
    <r>
      <rPr>
        <b/>
        <sz val="10"/>
        <color rgb="FFC00000"/>
        <rFont val="Arial"/>
        <family val="2"/>
      </rPr>
      <t>P15_GPIO_83</t>
    </r>
    <r>
      <rPr>
        <sz val="10"/>
        <rFont val="Arial"/>
      </rPr>
      <t>) ENDPNT,MP8194=MP(1) ENDPNT</t>
    </r>
  </si>
  <si>
    <r>
      <t xml:space="preserve">X8190(24) </t>
    </r>
    <r>
      <rPr>
        <b/>
        <sz val="10"/>
        <color theme="1"/>
        <rFont val="Arial"/>
        <family val="2"/>
      </rPr>
      <t>CPU_A2B_TDM_1V8:RXD0</t>
    </r>
    <r>
      <rPr>
        <sz val="10"/>
        <rFont val="Arial"/>
      </rPr>
      <t xml:space="preserve">,MP8190=MP(1) ENDPNT,R5984(1) </t>
    </r>
    <r>
      <rPr>
        <b/>
        <sz val="10"/>
        <color theme="1"/>
        <rFont val="Arial"/>
        <family val="2"/>
      </rPr>
      <t>z28.z33.D5700_L34_CPU_A2B_TDM_1V8_RXD0_P0</t>
    </r>
    <r>
      <rPr>
        <sz val="10"/>
        <rFont val="Arial"/>
      </rPr>
      <t>,D5700=</t>
    </r>
    <r>
      <rPr>
        <b/>
        <sz val="10"/>
        <color rgb="FFC00000"/>
        <rFont val="Arial"/>
        <family val="2"/>
      </rPr>
      <t>SA8155P_SIP_V2.1</t>
    </r>
    <r>
      <rPr>
        <sz val="10"/>
        <rFont val="Arial"/>
      </rPr>
      <t>(</t>
    </r>
    <r>
      <rPr>
        <b/>
        <sz val="10"/>
        <color rgb="FFC00000"/>
        <rFont val="Arial"/>
        <family val="2"/>
      </rPr>
      <t>L34_GPIO_152</t>
    </r>
    <r>
      <rPr>
        <sz val="10"/>
        <rFont val="Arial"/>
      </rPr>
      <t>) ENDPNT</t>
    </r>
  </si>
  <si>
    <r>
      <t xml:space="preserve">X8190(26) </t>
    </r>
    <r>
      <rPr>
        <b/>
        <sz val="10"/>
        <color theme="1"/>
        <rFont val="Arial"/>
        <family val="2"/>
      </rPr>
      <t>CPU_SDARS_CTRL_1V8:RST</t>
    </r>
    <r>
      <rPr>
        <sz val="10"/>
        <rFont val="Arial"/>
      </rPr>
      <t xml:space="preserve">,MP8196=MP(1) ENDPNT,R5994(2) </t>
    </r>
    <r>
      <rPr>
        <b/>
        <sz val="10"/>
        <color theme="1"/>
        <rFont val="Arial"/>
        <family val="2"/>
      </rPr>
      <t>z28.z33.D5700_G37_CPU_SDARS_CTRL_1V8_RST_P0</t>
    </r>
    <r>
      <rPr>
        <sz val="10"/>
        <rFont val="Arial"/>
      </rPr>
      <t>,D5700=</t>
    </r>
    <r>
      <rPr>
        <b/>
        <sz val="10"/>
        <color rgb="FFC00000"/>
        <rFont val="Arial"/>
        <family val="2"/>
      </rPr>
      <t>SA8155P_SIP_V2.1</t>
    </r>
    <r>
      <rPr>
        <sz val="10"/>
        <rFont val="Arial"/>
      </rPr>
      <t>(</t>
    </r>
    <r>
      <rPr>
        <b/>
        <sz val="10"/>
        <color rgb="FFC00000"/>
        <rFont val="Arial"/>
        <family val="2"/>
      </rPr>
      <t>G37_GPIO_140</t>
    </r>
    <r>
      <rPr>
        <sz val="10"/>
        <rFont val="Arial"/>
      </rPr>
      <t>) ENDPNT</t>
    </r>
  </si>
  <si>
    <r>
      <t xml:space="preserve">X8190(28) </t>
    </r>
    <r>
      <rPr>
        <b/>
        <sz val="10"/>
        <color theme="1"/>
        <rFont val="Arial"/>
        <family val="2"/>
      </rPr>
      <t>CPU_SDARS_CTRL_1V8:SHDN_B</t>
    </r>
    <r>
      <rPr>
        <sz val="10"/>
        <rFont val="Arial"/>
      </rPr>
      <t>,D5700=</t>
    </r>
    <r>
      <rPr>
        <b/>
        <sz val="10"/>
        <color rgb="FFC00000"/>
        <rFont val="Arial"/>
        <family val="2"/>
      </rPr>
      <t>SA8155P_SIP_V2.1</t>
    </r>
    <r>
      <rPr>
        <sz val="10"/>
        <rFont val="Arial"/>
      </rPr>
      <t>(</t>
    </r>
    <r>
      <rPr>
        <b/>
        <sz val="10"/>
        <color rgb="FFC00000"/>
        <rFont val="Arial"/>
        <family val="2"/>
      </rPr>
      <t>H37_GPIO_141</t>
    </r>
    <r>
      <rPr>
        <sz val="10"/>
        <rFont val="Arial"/>
      </rPr>
      <t>) ENDPNT,MP8197=MP(1) ENDPNT</t>
    </r>
  </si>
  <si>
    <r>
      <t xml:space="preserve">X8190(36) z52.SIGN00152,MP8199=MP(1) ENDPNT,R8191(1) </t>
    </r>
    <r>
      <rPr>
        <b/>
        <sz val="10"/>
        <color theme="1"/>
        <rFont val="Arial"/>
        <family val="2"/>
      </rPr>
      <t>CPU_VO_RSE_CTRL_1V8:RST_B</t>
    </r>
    <r>
      <rPr>
        <sz val="10"/>
        <rFont val="Arial"/>
      </rPr>
      <t>,D5700=</t>
    </r>
    <r>
      <rPr>
        <b/>
        <sz val="10"/>
        <color rgb="FFC00000"/>
        <rFont val="Arial"/>
        <family val="2"/>
      </rPr>
      <t>SA8155P_SIP_V2.1</t>
    </r>
    <r>
      <rPr>
        <sz val="10"/>
        <rFont val="Arial"/>
      </rPr>
      <t>(</t>
    </r>
    <r>
      <rPr>
        <b/>
        <sz val="10"/>
        <color rgb="FFC00000"/>
        <rFont val="Arial"/>
        <family val="2"/>
      </rPr>
      <t>AF23_GPIO_9</t>
    </r>
    <r>
      <rPr>
        <sz val="10"/>
        <rFont val="Arial"/>
      </rPr>
      <t xml:space="preserve">) ENDPNT,X8190(36) z52.SIGN00152{#2},R8192(1) </t>
    </r>
    <r>
      <rPr>
        <b/>
        <sz val="10"/>
        <color theme="1"/>
        <rFont val="Arial"/>
        <family val="2"/>
      </rPr>
      <t>CPU_SDARS_I2S_1V8:I2S_CLK</t>
    </r>
    <r>
      <rPr>
        <sz val="10"/>
        <rFont val="Arial"/>
      </rPr>
      <t>,D5700=</t>
    </r>
    <r>
      <rPr>
        <b/>
        <sz val="10"/>
        <color rgb="FFC00000"/>
        <rFont val="Arial"/>
        <family val="2"/>
      </rPr>
      <t>SA8155P_SIP_V2.1</t>
    </r>
    <r>
      <rPr>
        <sz val="10"/>
        <rFont val="Arial"/>
      </rPr>
      <t>(</t>
    </r>
    <r>
      <rPr>
        <b/>
        <sz val="10"/>
        <color rgb="FFC00000"/>
        <rFont val="Arial"/>
        <family val="2"/>
      </rPr>
      <t>D37_GPIO_137</t>
    </r>
    <r>
      <rPr>
        <sz val="10"/>
        <rFont val="Arial"/>
      </rPr>
      <t>) ENDPNT</t>
    </r>
  </si>
  <si>
    <r>
      <t xml:space="preserve">X8190(37) </t>
    </r>
    <r>
      <rPr>
        <b/>
        <sz val="10"/>
        <color theme="1"/>
        <rFont val="Arial"/>
        <family val="2"/>
      </rPr>
      <t>SCC_PHTM_CTRL_3V3:PHTM_FAULT_B</t>
    </r>
    <r>
      <rPr>
        <sz val="10"/>
        <rFont val="Arial"/>
      </rPr>
      <t>,D1951=</t>
    </r>
    <r>
      <rPr>
        <b/>
        <sz val="10"/>
        <color rgb="FFC00000"/>
        <rFont val="Arial"/>
        <family val="2"/>
      </rPr>
      <t>MAX20084</t>
    </r>
    <r>
      <rPr>
        <sz val="10"/>
        <rFont val="Arial"/>
      </rPr>
      <t>(</t>
    </r>
    <r>
      <rPr>
        <b/>
        <sz val="10"/>
        <color rgb="FFC00000"/>
        <rFont val="Arial"/>
        <family val="2"/>
      </rPr>
      <t>%FLTB%</t>
    </r>
    <r>
      <rPr>
        <sz val="10"/>
        <rFont val="Arial"/>
      </rPr>
      <t>) ENDPNT,D1966=</t>
    </r>
    <r>
      <rPr>
        <b/>
        <sz val="10"/>
        <color rgb="FFC00000"/>
        <rFont val="Arial"/>
        <family val="2"/>
      </rPr>
      <t>TPS7B7702-Q1</t>
    </r>
    <r>
      <rPr>
        <sz val="10"/>
        <rFont val="Arial"/>
      </rPr>
      <t>(</t>
    </r>
    <r>
      <rPr>
        <b/>
        <sz val="10"/>
        <color rgb="FFC00000"/>
        <rFont val="Arial"/>
        <family val="2"/>
      </rPr>
      <t>%ERR%</t>
    </r>
    <r>
      <rPr>
        <sz val="10"/>
        <rFont val="Arial"/>
      </rPr>
      <t>) ENDPNT,D1980=</t>
    </r>
    <r>
      <rPr>
        <b/>
        <sz val="10"/>
        <color rgb="FFC00000"/>
        <rFont val="Arial"/>
        <family val="2"/>
      </rPr>
      <t>MAX20084</t>
    </r>
    <r>
      <rPr>
        <sz val="10"/>
        <rFont val="Arial"/>
      </rPr>
      <t>(</t>
    </r>
    <r>
      <rPr>
        <b/>
        <sz val="10"/>
        <color rgb="FFC00000"/>
        <rFont val="Arial"/>
        <family val="2"/>
      </rPr>
      <t>%FLTB%</t>
    </r>
    <r>
      <rPr>
        <sz val="10"/>
        <rFont val="Arial"/>
      </rPr>
      <t>) ENDPNT,D8500=</t>
    </r>
    <r>
      <rPr>
        <b/>
        <sz val="10"/>
        <color rgb="FFC00000"/>
        <rFont val="Arial"/>
        <family val="2"/>
      </rPr>
      <t>SAK-TC377TP-96F300S</t>
    </r>
    <r>
      <rPr>
        <sz val="10"/>
        <rFont val="Arial"/>
      </rPr>
      <t>(</t>
    </r>
    <r>
      <rPr>
        <b/>
        <sz val="10"/>
        <color rgb="FFC00000"/>
        <rFont val="Arial"/>
        <family val="2"/>
      </rPr>
      <t>B4_P10.8</t>
    </r>
    <r>
      <rPr>
        <sz val="10"/>
        <rFont val="Arial"/>
      </rPr>
      <t>) ENDPNT</t>
    </r>
  </si>
  <si>
    <r>
      <t xml:space="preserve">X8190(38) z52.SIGN00151,MP8200=MP(1) ENDPNT,R8194(1) </t>
    </r>
    <r>
      <rPr>
        <b/>
        <sz val="10"/>
        <color theme="1"/>
        <rFont val="Arial"/>
        <family val="2"/>
      </rPr>
      <t>CPU_SDARS_I2S_1V8:I2S_LRCLK</t>
    </r>
    <r>
      <rPr>
        <sz val="10"/>
        <rFont val="Arial"/>
      </rPr>
      <t>,D5700=</t>
    </r>
    <r>
      <rPr>
        <b/>
        <sz val="10"/>
        <color rgb="FFC00000"/>
        <rFont val="Arial"/>
        <family val="2"/>
      </rPr>
      <t>SA8155P_SIP_V2.1</t>
    </r>
    <r>
      <rPr>
        <sz val="10"/>
        <rFont val="Arial"/>
      </rPr>
      <t>(</t>
    </r>
    <r>
      <rPr>
        <b/>
        <sz val="10"/>
        <color rgb="FFC00000"/>
        <rFont val="Arial"/>
        <family val="2"/>
      </rPr>
      <t>E37_GPIO_138</t>
    </r>
    <r>
      <rPr>
        <sz val="10"/>
        <rFont val="Arial"/>
      </rPr>
      <t>) ENDPNT</t>
    </r>
  </si>
  <si>
    <r>
      <t xml:space="preserve">X8190(40) z52.SIGN00150,MP8201=MP(1) ENDPNT,R8195(1) </t>
    </r>
    <r>
      <rPr>
        <b/>
        <sz val="10"/>
        <color theme="1"/>
        <rFont val="Arial"/>
        <family val="2"/>
      </rPr>
      <t>CPU_VO_RSE_CTRL_1V8:DP_HPD</t>
    </r>
    <r>
      <rPr>
        <sz val="10"/>
        <rFont val="Arial"/>
      </rPr>
      <t>,D5700=</t>
    </r>
    <r>
      <rPr>
        <b/>
        <sz val="10"/>
        <color rgb="FFC00000"/>
        <rFont val="Arial"/>
        <family val="2"/>
      </rPr>
      <t>SA8155P_SIP_V2.1</t>
    </r>
    <r>
      <rPr>
        <sz val="10"/>
        <rFont val="Arial"/>
      </rPr>
      <t>(</t>
    </r>
    <r>
      <rPr>
        <b/>
        <sz val="10"/>
        <color rgb="FFC00000"/>
        <rFont val="Arial"/>
        <family val="2"/>
      </rPr>
      <t>AG24_GPIO_10</t>
    </r>
    <r>
      <rPr>
        <sz val="10"/>
        <rFont val="Arial"/>
      </rPr>
      <t xml:space="preserve">) ENDPNT,X8190(40) z52.SIGN00150{#2},R8196(1) </t>
    </r>
    <r>
      <rPr>
        <b/>
        <sz val="10"/>
        <color theme="1"/>
        <rFont val="Arial"/>
        <family val="2"/>
      </rPr>
      <t>CPU_SDARS_I2S_1V8:I2S_DATA</t>
    </r>
    <r>
      <rPr>
        <sz val="10"/>
        <rFont val="Arial"/>
      </rPr>
      <t>,D5700=</t>
    </r>
    <r>
      <rPr>
        <b/>
        <sz val="10"/>
        <color rgb="FFC00000"/>
        <rFont val="Arial"/>
        <family val="2"/>
      </rPr>
      <t>SA8155P_SIP_V2.1</t>
    </r>
    <r>
      <rPr>
        <sz val="10"/>
        <rFont val="Arial"/>
      </rPr>
      <t>(</t>
    </r>
    <r>
      <rPr>
        <b/>
        <sz val="10"/>
        <color rgb="FFC00000"/>
        <rFont val="Arial"/>
        <family val="2"/>
      </rPr>
      <t>F37_GPIO_139</t>
    </r>
    <r>
      <rPr>
        <sz val="10"/>
        <rFont val="Arial"/>
      </rPr>
      <t>) ENDPNT</t>
    </r>
  </si>
  <si>
    <r>
      <t xml:space="preserve">X8190(44) </t>
    </r>
    <r>
      <rPr>
        <b/>
        <sz val="10"/>
        <color theme="1"/>
        <rFont val="Arial"/>
        <family val="2"/>
      </rPr>
      <t>CPU_A2B_TDM_1V8:SCK</t>
    </r>
    <r>
      <rPr>
        <sz val="10"/>
        <rFont val="Arial"/>
      </rPr>
      <t xml:space="preserve">,MP8202=MP(1) ENDPNT,R5982(2) </t>
    </r>
    <r>
      <rPr>
        <b/>
        <sz val="10"/>
        <color theme="1"/>
        <rFont val="Arial"/>
        <family val="2"/>
      </rPr>
      <t>z28.z33.D5700_H34_CPU_A2B_TDM_1V8_SCK_P0</t>
    </r>
    <r>
      <rPr>
        <sz val="10"/>
        <rFont val="Arial"/>
      </rPr>
      <t>,D5700=</t>
    </r>
    <r>
      <rPr>
        <b/>
        <sz val="10"/>
        <color rgb="FFC00000"/>
        <rFont val="Arial"/>
        <family val="2"/>
      </rPr>
      <t>SA8155P_SIP_V2.1</t>
    </r>
    <r>
      <rPr>
        <sz val="10"/>
        <rFont val="Arial"/>
      </rPr>
      <t>(</t>
    </r>
    <r>
      <rPr>
        <b/>
        <sz val="10"/>
        <color rgb="FFC00000"/>
        <rFont val="Arial"/>
        <family val="2"/>
      </rPr>
      <t>H34_GPIO_149</t>
    </r>
    <r>
      <rPr>
        <sz val="10"/>
        <rFont val="Arial"/>
      </rPr>
      <t>) ENDPNT</t>
    </r>
  </si>
  <si>
    <r>
      <t xml:space="preserve">X8190(46) </t>
    </r>
    <r>
      <rPr>
        <b/>
        <sz val="10"/>
        <color theme="1"/>
        <rFont val="Arial"/>
        <family val="2"/>
      </rPr>
      <t>CPU_A2B_TDM_1V8:WS</t>
    </r>
    <r>
      <rPr>
        <sz val="10"/>
        <rFont val="Arial"/>
      </rPr>
      <t xml:space="preserve">,MP8203=MP(1) ENDPNT,R5983(1) </t>
    </r>
    <r>
      <rPr>
        <b/>
        <sz val="10"/>
        <color theme="1"/>
        <rFont val="Arial"/>
        <family val="2"/>
      </rPr>
      <t>z28.z33.D5700_K34_CPU_A2B_TDM_1V8_WS_P0</t>
    </r>
    <r>
      <rPr>
        <sz val="10"/>
        <rFont val="Arial"/>
      </rPr>
      <t>,D5700=</t>
    </r>
    <r>
      <rPr>
        <b/>
        <sz val="10"/>
        <color rgb="FFC00000"/>
        <rFont val="Arial"/>
        <family val="2"/>
      </rPr>
      <t>SA8155P_SIP_V2.1</t>
    </r>
    <r>
      <rPr>
        <sz val="10"/>
        <rFont val="Arial"/>
      </rPr>
      <t>(</t>
    </r>
    <r>
      <rPr>
        <b/>
        <sz val="10"/>
        <color rgb="FFC00000"/>
        <rFont val="Arial"/>
        <family val="2"/>
      </rPr>
      <t>K34_GPIO_151</t>
    </r>
    <r>
      <rPr>
        <sz val="10"/>
        <rFont val="Arial"/>
      </rPr>
      <t>) ENDPNT</t>
    </r>
  </si>
  <si>
    <r>
      <t xml:space="preserve">X8190(48) </t>
    </r>
    <r>
      <rPr>
        <b/>
        <sz val="10"/>
        <color theme="1"/>
        <rFont val="Arial"/>
        <family val="2"/>
      </rPr>
      <t>CPU_A2B_TDM_1V8:TXD0</t>
    </r>
    <r>
      <rPr>
        <sz val="10"/>
        <rFont val="Arial"/>
      </rPr>
      <t>,D5700=</t>
    </r>
    <r>
      <rPr>
        <b/>
        <sz val="10"/>
        <color rgb="FFC00000"/>
        <rFont val="Arial"/>
        <family val="2"/>
      </rPr>
      <t>SA8155P_SIP_V2.1</t>
    </r>
    <r>
      <rPr>
        <sz val="10"/>
        <rFont val="Arial"/>
      </rPr>
      <t>(</t>
    </r>
    <r>
      <rPr>
        <b/>
        <sz val="10"/>
        <color rgb="FFC00000"/>
        <rFont val="Arial"/>
        <family val="2"/>
      </rPr>
      <t>J34_GPIO_150</t>
    </r>
    <r>
      <rPr>
        <sz val="10"/>
        <rFont val="Arial"/>
      </rPr>
      <t>) ENDPNT,MP8204=MP(1) ENDPNT</t>
    </r>
  </si>
  <si>
    <r>
      <t xml:space="preserve">X8190(50) </t>
    </r>
    <r>
      <rPr>
        <b/>
        <sz val="10"/>
        <color theme="1"/>
        <rFont val="Arial"/>
        <family val="2"/>
      </rPr>
      <t>CPU_A2B_CTRL_1V8:A2B_IRQ</t>
    </r>
    <r>
      <rPr>
        <sz val="10"/>
        <rFont val="Arial"/>
      </rPr>
      <t>,D5700=</t>
    </r>
    <r>
      <rPr>
        <b/>
        <sz val="10"/>
        <color rgb="FFC00000"/>
        <rFont val="Arial"/>
        <family val="2"/>
      </rPr>
      <t>SA8155P_SIP_V2.1</t>
    </r>
    <r>
      <rPr>
        <sz val="10"/>
        <rFont val="Arial"/>
      </rPr>
      <t>(</t>
    </r>
    <r>
      <rPr>
        <b/>
        <sz val="10"/>
        <color rgb="FFC00000"/>
        <rFont val="Arial"/>
        <family val="2"/>
      </rPr>
      <t>M27_GPIO_109</t>
    </r>
    <r>
      <rPr>
        <sz val="10"/>
        <rFont val="Arial"/>
      </rPr>
      <t>) ENDPNT,MP8205=MP(1) ENDPNT</t>
    </r>
  </si>
  <si>
    <r>
      <t xml:space="preserve">X8190(52) </t>
    </r>
    <r>
      <rPr>
        <b/>
        <sz val="10"/>
        <color theme="1"/>
        <rFont val="Arial"/>
        <family val="2"/>
      </rPr>
      <t>CPU_SUBPCB_I2C_1V8:I2C_SCL</t>
    </r>
    <r>
      <rPr>
        <sz val="10"/>
        <rFont val="Arial"/>
      </rPr>
      <t>,D5700=</t>
    </r>
    <r>
      <rPr>
        <b/>
        <sz val="10"/>
        <color rgb="FFC00000"/>
        <rFont val="Arial"/>
        <family val="2"/>
      </rPr>
      <t>SA8155P_SIP_V2.1</t>
    </r>
    <r>
      <rPr>
        <sz val="10"/>
        <rFont val="Arial"/>
      </rPr>
      <t>(</t>
    </r>
    <r>
      <rPr>
        <b/>
        <sz val="10"/>
        <color rgb="FFC00000"/>
        <rFont val="Arial"/>
        <family val="2"/>
      </rPr>
      <t>AL20_GPIO_24</t>
    </r>
    <r>
      <rPr>
        <sz val="10"/>
        <rFont val="Arial"/>
      </rPr>
      <t>) ENDPNT,MP8206=MP(1) ENDPNT</t>
    </r>
  </si>
  <si>
    <r>
      <t xml:space="preserve">X8190(54) </t>
    </r>
    <r>
      <rPr>
        <b/>
        <sz val="10"/>
        <color theme="1"/>
        <rFont val="Arial"/>
        <family val="2"/>
      </rPr>
      <t>CPU_SUBPCB_I2C_1V8:I2C_SDA</t>
    </r>
    <r>
      <rPr>
        <sz val="10"/>
        <rFont val="Arial"/>
      </rPr>
      <t>,D5700=</t>
    </r>
    <r>
      <rPr>
        <b/>
        <sz val="10"/>
        <color rgb="FFC00000"/>
        <rFont val="Arial"/>
        <family val="2"/>
      </rPr>
      <t>SA8155P_SIP_V2.1</t>
    </r>
    <r>
      <rPr>
        <sz val="10"/>
        <rFont val="Arial"/>
      </rPr>
      <t>(</t>
    </r>
    <r>
      <rPr>
        <b/>
        <sz val="10"/>
        <color rgb="FFC00000"/>
        <rFont val="Arial"/>
        <family val="2"/>
      </rPr>
      <t>AJ20_GPIO_23</t>
    </r>
    <r>
      <rPr>
        <sz val="10"/>
        <rFont val="Arial"/>
      </rPr>
      <t>) ENDPNT,MP8207=MP(1) ENDPNT</t>
    </r>
  </si>
  <si>
    <t>PWR:*</t>
  </si>
  <si>
    <t>PWR_MAIN:*</t>
  </si>
  <si>
    <t>PWR_EXT:*</t>
  </si>
  <si>
    <r>
      <t xml:space="preserve">X8190(17) </t>
    </r>
    <r>
      <rPr>
        <b/>
        <sz val="10"/>
        <color theme="1"/>
        <rFont val="Arial"/>
        <family val="2"/>
      </rPr>
      <t>PWR_MON_3V3:UxxS_SUBPCB_PGOOD</t>
    </r>
    <r>
      <rPr>
        <sz val="10"/>
        <rFont val="Arial"/>
      </rPr>
      <t>,D8500=</t>
    </r>
    <r>
      <rPr>
        <b/>
        <sz val="10"/>
        <color rgb="FFC00000"/>
        <rFont val="Arial"/>
        <family val="2"/>
      </rPr>
      <t>SAK-TC377TP-96F300S</t>
    </r>
    <r>
      <rPr>
        <sz val="10"/>
        <rFont val="Arial"/>
      </rPr>
      <t>(</t>
    </r>
    <r>
      <rPr>
        <b/>
        <sz val="10"/>
        <color rgb="FFC00000"/>
        <rFont val="Arial"/>
        <family val="2"/>
      </rPr>
      <t>P16_P22.4</t>
    </r>
    <r>
      <rPr>
        <sz val="10"/>
        <rFont val="Arial"/>
      </rPr>
      <t>) ENDPNT,MP8502=MP(1) ENDPNT</t>
    </r>
  </si>
  <si>
    <r>
      <t>PWR_MON_3V3:UxxS_SUBPCB_PGOOD</t>
    </r>
    <r>
      <rPr>
        <b/>
        <sz val="10"/>
        <color theme="1"/>
        <rFont val="Arial"/>
        <family val="2"/>
      </rPr>
      <t xml:space="preserve"> R8568 PWR:U33S_SCC</t>
    </r>
  </si>
  <si>
    <r>
      <t xml:space="preserve">X8190(32) </t>
    </r>
    <r>
      <rPr>
        <b/>
        <sz val="10"/>
        <color theme="1"/>
        <rFont val="Arial"/>
        <family val="2"/>
      </rPr>
      <t>PWR_DNL_CTRL_3V3:UxxS_SUBPCB_ON</t>
    </r>
    <r>
      <rPr>
        <sz val="10"/>
        <rFont val="Arial"/>
      </rPr>
      <t xml:space="preserve">,MP8198=MP(1) ENDPNT,W2505(2) </t>
    </r>
    <r>
      <rPr>
        <b/>
        <sz val="10"/>
        <color theme="1"/>
        <rFont val="Arial"/>
        <family val="2"/>
      </rPr>
      <t>PWR_CTRL_3V3:UxxS_SUBPCB_ON</t>
    </r>
    <r>
      <rPr>
        <sz val="10"/>
        <rFont val="Arial"/>
      </rPr>
      <t>,D8500=</t>
    </r>
    <r>
      <rPr>
        <b/>
        <sz val="10"/>
        <color rgb="FFC00000"/>
        <rFont val="Arial"/>
        <family val="2"/>
      </rPr>
      <t>SAK-TC377TP-96F300S</t>
    </r>
    <r>
      <rPr>
        <sz val="10"/>
        <rFont val="Arial"/>
      </rPr>
      <t>(</t>
    </r>
    <r>
      <rPr>
        <b/>
        <sz val="10"/>
        <color rgb="FFC00000"/>
        <rFont val="Arial"/>
        <family val="2"/>
      </rPr>
      <t>F1_P02.8</t>
    </r>
    <r>
      <rPr>
        <sz val="10"/>
        <rFont val="Arial"/>
      </rPr>
      <t>) ENDPNT</t>
    </r>
  </si>
  <si>
    <r>
      <t>PWR_CTRL_3V3:UxxS_SUBPCB_ON</t>
    </r>
    <r>
      <rPr>
        <b/>
        <sz val="10"/>
        <color theme="1"/>
        <rFont val="Arial"/>
        <family val="2"/>
      </rPr>
      <t xml:space="preserve"> R2510 GND</t>
    </r>
  </si>
  <si>
    <t>Import ALL: C:\Users\hao2hi\Documents\30_HWProjects\00_Gen5_Projects\Nissan-CCS20(QTI+Aurix)\Netlist\NetList_5348h01_CCS20QC_work_LZ_210520.xlsx(2021-05-21 09:25:46, 64)</t>
  </si>
  <si>
    <t>ok, PD on SubPCB</t>
  </si>
  <si>
    <t>ok, PD on SDARS module</t>
  </si>
  <si>
    <t>ok,internal PU at MAX96714F</t>
  </si>
  <si>
    <t>EP</t>
  </si>
  <si>
    <t>remove manually</t>
  </si>
  <si>
    <t>db014</t>
  </si>
  <si>
    <t>*U18S_BTWLAN</t>
  </si>
  <si>
    <r>
      <t xml:space="preserve">D5700(L14) </t>
    </r>
    <r>
      <rPr>
        <b/>
        <sz val="10"/>
        <color theme="1"/>
        <rFont val="Arial"/>
        <family val="2"/>
      </rPr>
      <t>CPU_WLAN_PCIE_CTRL_1V8:CLKREQ_B</t>
    </r>
    <r>
      <rPr>
        <sz val="10"/>
        <rFont val="Arial"/>
      </rPr>
      <t>,MP7304=MP(1) ENDPNT,R7312(2) z02.SIGN001215,D7300=</t>
    </r>
    <r>
      <rPr>
        <b/>
        <sz val="10"/>
        <color rgb="FFC00000"/>
        <rFont val="Arial"/>
        <family val="2"/>
      </rPr>
      <t>UGKZDA1</t>
    </r>
    <r>
      <rPr>
        <sz val="10"/>
        <rFont val="Arial"/>
      </rPr>
      <t>(</t>
    </r>
    <r>
      <rPr>
        <b/>
        <sz val="10"/>
        <color rgb="FFC00000"/>
        <rFont val="Arial"/>
        <family val="2"/>
      </rPr>
      <t>PCIE_CLKREQ_L</t>
    </r>
    <r>
      <rPr>
        <sz val="10"/>
        <rFont val="Arial"/>
      </rPr>
      <t>) ENDPNT</t>
    </r>
  </si>
  <si>
    <r>
      <t>CPU_WLAN_PCIE_CTRL_1V8:CLKREQ_B</t>
    </r>
    <r>
      <rPr>
        <b/>
        <sz val="10"/>
        <color theme="1"/>
        <rFont val="Arial"/>
        <family val="2"/>
      </rPr>
      <t xml:space="preserve"> R7313 z02.U18S_BTWLAN</t>
    </r>
  </si>
  <si>
    <r>
      <t xml:space="preserve">D5700(L16) </t>
    </r>
    <r>
      <rPr>
        <b/>
        <sz val="10"/>
        <color theme="1"/>
        <rFont val="Arial"/>
        <family val="2"/>
      </rPr>
      <t>CPU_WLAN_PCIE_CTRL_1V8:WAKE_B</t>
    </r>
    <r>
      <rPr>
        <sz val="10"/>
        <rFont val="Arial"/>
      </rPr>
      <t>,R7329(2) z02.SIGN001225,D7300=</t>
    </r>
    <r>
      <rPr>
        <b/>
        <sz val="10"/>
        <color rgb="FFC00000"/>
        <rFont val="Arial"/>
        <family val="2"/>
      </rPr>
      <t>UGKZDA1</t>
    </r>
    <r>
      <rPr>
        <sz val="10"/>
        <rFont val="Arial"/>
      </rPr>
      <t>(</t>
    </r>
    <r>
      <rPr>
        <b/>
        <sz val="10"/>
        <color rgb="FFC00000"/>
        <rFont val="Arial"/>
        <family val="2"/>
      </rPr>
      <t>PCIE_WAKE_L</t>
    </r>
    <r>
      <rPr>
        <sz val="10"/>
        <rFont val="Arial"/>
      </rPr>
      <t>) ENDPNT</t>
    </r>
  </si>
  <si>
    <r>
      <t>CPU_WLAN_PCIE_CTRL_1V8:WAKE_B</t>
    </r>
    <r>
      <rPr>
        <b/>
        <sz val="10"/>
        <color theme="1"/>
        <rFont val="Arial"/>
        <family val="2"/>
      </rPr>
      <t xml:space="preserve"> R7330 z02.U18S_BTWLAN</t>
    </r>
  </si>
  <si>
    <r>
      <t>CPU_SCC_DNL_CTRL_1V8:CPU_SCC_RST</t>
    </r>
    <r>
      <rPr>
        <b/>
        <sz val="10"/>
        <color theme="1"/>
        <rFont val="Arial"/>
        <family val="2"/>
      </rPr>
      <t xml:space="preserve"> R8520 GND</t>
    </r>
    <r>
      <rPr>
        <sz val="10"/>
        <rFont val="Arial"/>
      </rPr>
      <t>,</t>
    </r>
    <r>
      <rPr>
        <sz val="8"/>
        <color theme="1"/>
        <rFont val="Arial"/>
        <family val="2"/>
      </rPr>
      <t>z34.z35.SYS_SCC_RESET_B_3V3</t>
    </r>
    <r>
      <rPr>
        <b/>
        <sz val="10"/>
        <color theme="1"/>
        <rFont val="Arial"/>
        <family val="2"/>
      </rPr>
      <t xml:space="preserve"> C8525 GND</t>
    </r>
    <r>
      <rPr>
        <sz val="10"/>
        <rFont val="Arial"/>
      </rPr>
      <t>,</t>
    </r>
    <r>
      <rPr>
        <sz val="8"/>
        <color theme="1"/>
        <rFont val="Arial"/>
        <family val="2"/>
      </rPr>
      <t>z34.z35.SYS_SCC_RESET_B_3V3</t>
    </r>
    <r>
      <rPr>
        <b/>
        <sz val="10"/>
        <color theme="1"/>
        <rFont val="Arial"/>
        <family val="2"/>
      </rPr>
      <t xml:space="preserve"> R8501 PWR:U33S_SCC</t>
    </r>
    <r>
      <rPr>
        <sz val="10"/>
        <rFont val="Arial"/>
      </rPr>
      <t>,</t>
    </r>
    <r>
      <rPr>
        <sz val="8"/>
        <color theme="1"/>
        <rFont val="Arial"/>
        <family val="2"/>
      </rPr>
      <t>PWR_MON_3V3:U33P_PGOOD</t>
    </r>
    <r>
      <rPr>
        <b/>
        <sz val="10"/>
        <color theme="1"/>
        <rFont val="Arial"/>
        <family val="2"/>
      </rPr>
      <t xml:space="preserve"> R8518 PWR_MAIN:U33P</t>
    </r>
    <r>
      <rPr>
        <sz val="10"/>
        <rFont val="Arial"/>
      </rPr>
      <t>,</t>
    </r>
    <r>
      <rPr>
        <sz val="8"/>
        <color theme="1"/>
        <rFont val="Arial"/>
        <family val="2"/>
      </rPr>
      <t>z34.z36.WUP_1STBATUP</t>
    </r>
    <r>
      <rPr>
        <b/>
        <sz val="10"/>
        <color theme="1"/>
        <rFont val="Arial"/>
        <family val="2"/>
      </rPr>
      <t xml:space="preserve"> R8517 PWR_MAIN:U33P</t>
    </r>
  </si>
  <si>
    <r>
      <t xml:space="preserve">D5700(K35) </t>
    </r>
    <r>
      <rPr>
        <b/>
        <sz val="10"/>
        <color theme="1"/>
        <rFont val="Arial"/>
        <family val="2"/>
      </rPr>
      <t>CPU_BT_I2S_1V8:I2S_TXD</t>
    </r>
    <r>
      <rPr>
        <sz val="10"/>
        <rFont val="Arial"/>
      </rPr>
      <t>,R7304(2) z02.SIGN00146,D7300=</t>
    </r>
    <r>
      <rPr>
        <b/>
        <sz val="10"/>
        <color rgb="FFC00000"/>
        <rFont val="Arial"/>
        <family val="2"/>
      </rPr>
      <t>UGKZDA1</t>
    </r>
    <r>
      <rPr>
        <sz val="10"/>
        <rFont val="Arial"/>
      </rPr>
      <t>(</t>
    </r>
    <r>
      <rPr>
        <b/>
        <sz val="10"/>
        <color rgb="FFC00000"/>
        <rFont val="Arial"/>
        <family val="2"/>
      </rPr>
      <t>BT_OUT/BT_I2S_SD_OUT</t>
    </r>
    <r>
      <rPr>
        <sz val="10"/>
        <rFont val="Arial"/>
      </rPr>
      <t>) ENDPNT</t>
    </r>
  </si>
  <si>
    <t>D5700</t>
  </si>
  <si>
    <t>Imported Schematic Signal Name</t>
  </si>
  <si>
    <t>Imported External Termination</t>
  </si>
  <si>
    <t>check for shunt cap</t>
  </si>
  <si>
    <t>CPU_SBR_CTRL_1V8:INT_B removed from GPIO_170, since this signal is not available anymore, 
BTWLAN UART termination tbc</t>
  </si>
  <si>
    <t>PWR_CTRL_3V3:U80S_A2B_ON</t>
  </si>
  <si>
    <t>PWR_MON_3V3:U80S_A2B_PGOOD</t>
  </si>
  <si>
    <t>db015</t>
  </si>
  <si>
    <t>O.Hasewinkel, R. Schmidt</t>
  </si>
  <si>
    <t>SUBPCB connector updated PIN30-&gt; PWR_CTRL_3V3:U80S_A2B_ON,
PIN39 -&gt; PWR_MON_3V3:U80S_A2B_PGOOD
CPU_SUBPCB_CTRL_1V8:RST removed from GPIO_94 (replaced by virtual GPIO: PWR_CTRL_3V3:U80S_A2B_ON)</t>
  </si>
  <si>
    <t>db016</t>
  </si>
  <si>
    <t>db016 from QUP15</t>
  </si>
  <si>
    <t>db016 from GPIO29</t>
  </si>
  <si>
    <t>db016 from GPIO30</t>
  </si>
  <si>
    <t>db011, db016 from QUP0</t>
  </si>
  <si>
    <t>db016 from QUP0</t>
  </si>
  <si>
    <t>db016 new GNSS SPI-M</t>
  </si>
  <si>
    <t>new</t>
  </si>
  <si>
    <t># D5700::Nissan_CCS20_SA8155PSIP_PinMux.xlsm::Database::CCS20::SA8155SIP Ball ID (SA8155P)::SA8155SIP Ball Name (SA8155P)::Gen5 Signal Name::filterChecked::Changes to previous SB::*db016*::https://sites.inside-share2.bosch.com/sites/151643/Documents/20.Electronics/04.Work_Products/21_HW_SW_Interface_Description/Nissan_CCS20_SA8155PSIP_PinMux.xlsm</t>
  </si>
  <si>
    <t>def: CPU_GYRO_CTRL_1V8, Internal, ACC_CS_B, GYRO_CS_B, INT_B</t>
  </si>
  <si>
    <t>def: CPU_GYRO_SPI_1V8, Internal, SPI_MCLK, SPI_MISO, SPI_MOSI</t>
  </si>
  <si>
    <t>assign: D5700, AA35 =&gt; CPU_GYRO_SPI_1V8:SPI_MISO</t>
  </si>
  <si>
    <t>assign: D5700, Y34 =&gt; CPU_GYRO_SPI_1V8:SPI_MOSI</t>
  </si>
  <si>
    <t>assign: D5700, AA34 =&gt; CPU_GYRO_SPI_1V8:SPI_MCLK</t>
  </si>
  <si>
    <t>assign: D5700, AB35 =&gt; CPU_GYRO_CTRL_1V8:GYRO_CS_B</t>
  </si>
  <si>
    <t>assign: D5700, AH21 =&gt; CPU_VI_HDMI_CTRL_1V8:RST_B</t>
  </si>
  <si>
    <t>assign: D5700, AK21 =&gt; CPU_VI_HDMI_CTRL_1V8:INT_B</t>
  </si>
  <si>
    <t>assign: D5700, AF27 =&gt; CPU_INC_SPI_1V8:SPI_S_MOSI</t>
  </si>
  <si>
    <t>assign: D5700, AF29 =&gt; CPU_INC_SPI_1V8:SPI_S_MISO</t>
  </si>
  <si>
    <t>assign: D5700, AH27 =&gt; CPU_INC_SPI_1V8:SPI_S_MCLK</t>
  </si>
  <si>
    <t>assign: D5700, AG28 =&gt; CPU_INC_SPI_1V8:SPI_S_CS_B</t>
  </si>
  <si>
    <t>assign: D5700, AN34 =&gt; CPU_GYRO_CTRL_1V8:ACC_CS_B</t>
  </si>
  <si>
    <t>assign: D5700, M25 =&gt; CPU_GYRO_CTRL_1V8:INT_B</t>
  </si>
  <si>
    <t>assign: D5700, AC16 =&gt; CPU_DARC_I2C_1V8:I2C_SDA</t>
  </si>
  <si>
    <t>assign: D5700, AD15 =&gt; CPU_DARC_I2C_1V8:I2C_SCL</t>
  </si>
  <si>
    <t>D5700::Nissan_CCS20_SA8155PSIP_PinMux.xlsm::Database::CCS20::SA8155SIP Ball ID (SA8155P)::SA8155SIP Ball Name (SA8155P)::Gen5 Signal Name::filterChecked::Changes to previous SB::*db016*::https://sites.inside-share2.bosch.com/sites/151643/Documents/20.Electronics/04.Work_Products/21_HW_SW_Interface_Description/Nissan_CCS20_SA8155PSIP_PinMux.xlsm</t>
  </si>
  <si>
    <t xml:space="preserve">HSI Signal: PWR:U33S_PERI is not unique, Nissan_CCS20_Local_BBLib_Sheet.xlsm, Sheet: CCS20LocalBB, Row: 474, Each HSI signal must be unique within an intfGrp.(Fix highly recommended): </t>
  </si>
  <si>
    <t xml:space="preserve">HSI Signal: ETH_RGMII_SCC_REF_CLK_3V3 is not unique, Nissan_CCS20_Local_BBLib_Sheet.xlsm, Sheet: CCS20LocalBB, Row: 529, Each HSI signal must be unique within an intfGrp.(Fix highly recommended): </t>
  </si>
  <si>
    <t xml:space="preserve">HSI Signal: SCC_AUD_I2C_3V3:I2C_SCL is not unique, Nissan_CCS20_Local_BBLib_Sheet.xlsm, Sheet: CCS20LocalBB, Row: 646, Each HSI signal must be unique within an intfGrp.(Fix highly recommended): </t>
  </si>
  <si>
    <t xml:space="preserve">HSI Signal: SCC_AUD_I2C_3V3:I2C_SDA is not unique, Nissan_CCS20_Local_BBLib_Sheet.xlsm, Sheet: CCS20LocalBB, Row: 647, Each HSI signal must be unique within an intfGrp.(Fix highly recommended): </t>
  </si>
  <si>
    <t xml:space="preserve">HSI Signal: SYS_SCC_U125S_VGATE1N is not unique, Nissan_CCS20_Local_BBLib_Sheet.xlsm, Sheet: CCS20LocalBB, Row: 716, Each HSI signal must be unique within an intfGrp.(Fix highly recommended): </t>
  </si>
  <si>
    <t xml:space="preserve">HSI Signal: SYS_SCC_U125S_VGATE1P is not unique, Nissan_CCS20_Local_BBLib_Sheet.xlsm, Sheet: CCS20LocalBB, Row: 717, Each HSI signal must be unique within an intfGrp.(Fix highly recommended): </t>
  </si>
  <si>
    <t>WARNING: srmGetBusDefs(): No Bus:Net format found  MUST_BE_OPEN in database: Database</t>
  </si>
  <si>
    <t>WARNING: srmGetBusDefs(): No Bus:Net format found  CPU_SYS_ALIVE_OUT_1V8 in database: Database</t>
  </si>
  <si>
    <t>WARNING: srmGetBusDefs(): No Bus:Net format found  MP_MODE_0 in database: Database</t>
  </si>
  <si>
    <t>WARNING: srmGetBusDefs(): No Bus:Net format found  MP_MODE_1 in database: Database</t>
  </si>
  <si>
    <t>WARNING: srmGetBusDefs(): No Bus:Net format found  MP_CPU_PMIC_SPMI_CLK in database: Database</t>
  </si>
  <si>
    <t>WARNING: srmGetBusDefs(): No Bus:Net format found  MP_CPU_PMIC_SPMI_DATA in database: Database</t>
  </si>
  <si>
    <t>WARNING: srmGetBusDefs(): No Bus:Net format found  MP_PON_RST_B in database: Database</t>
  </si>
  <si>
    <t>WARNING: srmGetBusDefs(): No Bus:Net format found  CPU_RESET_OUT_B in database: Database</t>
  </si>
  <si>
    <t>WARNING: srmGetBusDefs(): No Bus:Net format found  MP_RF_XO_CLK in database: Database</t>
  </si>
  <si>
    <t>WARNING: srmGetBusDefs(): No Bus:Net format found  U33R_CPU in database: Database</t>
  </si>
  <si>
    <t>WARNING: srmGetBusDefs(): No Bus:Net format found  MP_RF_CLK_3 in database: Database</t>
  </si>
  <si>
    <t>WARNING: srmGetBusDefs(): No Bus:Net format found  MP_RF_CLK_2 in database: Database</t>
  </si>
  <si>
    <t>WARNING: srmGetBusDefs(): No Bus:Net format found  MP_RF_CLK_1 in database: Database</t>
  </si>
  <si>
    <t>WARNING: srmGetBusDefs(): No Bus:Net format found  GND in database: Database</t>
  </si>
  <si>
    <t>WARNING: srmGetBusDefs(): No Bus:Net format found  MP_TEST_EN_VPP in database: Database</t>
  </si>
  <si>
    <t>WARNING: srmGetBusDefs(): No Bus:Net format found  MP_PMA_AUX_2 in database: Database</t>
  </si>
  <si>
    <t>WARNING: srmGetBusDefs(): No Bus:Net format found  MP_PMA_AUX_1 in database: Database</t>
  </si>
  <si>
    <t>WARNING: srmGetBusDefs(): No Bus:Net format found  MP_PM_RESIN in database: Database</t>
  </si>
  <si>
    <t>WARNING: srmGetBusDefs(): No Bus:Net format found  MP_PM_FAULT in database: Database</t>
  </si>
  <si>
    <t>WARNING: srmGetBusDefs(): No Bus:Net format found  MP_PLL_TEST_SE in database: Database</t>
  </si>
  <si>
    <t>WARNING: srmGetBusDefs(): No Bus:Net format found  MP_CBL_PWR in database: Database</t>
  </si>
  <si>
    <t>WARNING: srmGetBusDefs(): No Bus:Net format found  MP_ATEST0 in database: Database</t>
  </si>
  <si>
    <t>WARNING: srmGetBusDefs(): No Bus:Net format found  MP_ATEST1 in database: Database</t>
  </si>
  <si>
    <t>WARNING: srmGetBusDefs(): No Bus:Net format found  U0V95S_WIFI in database: Database</t>
  </si>
  <si>
    <t>WARNING: srmGetBusDefs(): No Bus:Net format found  U1V35S_WIFI in database: Database</t>
  </si>
  <si>
    <t>WARNING: srmGetBusDefs(): No Bus:Net format found  U19S_WIFI in database: Database</t>
  </si>
  <si>
    <t>WARNING: srmGetBusDefs(): No Bus:Net format found  DNC/SOLDER in database: Database</t>
  </si>
  <si>
    <r>
      <t xml:space="preserve">according to mail from J. Zombetzki, 
connect CPU_GYRO signals to SOC (for details see also for db016 within column "Changes to previous SB (CCS20)"):
</t>
    </r>
    <r>
      <rPr>
        <b/>
        <sz val="10"/>
        <rFont val="Arial"/>
        <family val="2"/>
      </rPr>
      <t>CPU_VI_HDMI_CTRL_1V8:RST_B</t>
    </r>
    <r>
      <rPr>
        <sz val="10"/>
        <rFont val="Arial"/>
        <family val="2"/>
      </rPr>
      <t xml:space="preserve">: GPIO_29 -&gt; GPIO_59
</t>
    </r>
    <r>
      <rPr>
        <b/>
        <sz val="10"/>
        <rFont val="Arial"/>
        <family val="2"/>
      </rPr>
      <t>CPU_VI_HDMI_CTRL_1V8:INT_B</t>
    </r>
    <r>
      <rPr>
        <sz val="10"/>
        <rFont val="Arial"/>
        <family val="2"/>
      </rPr>
      <t xml:space="preserve">: GPIO_30 -&gt; GPIO_78
</t>
    </r>
    <r>
      <rPr>
        <b/>
        <sz val="10"/>
        <rFont val="Arial"/>
        <family val="2"/>
      </rPr>
      <t>DARC_I2C</t>
    </r>
    <r>
      <rPr>
        <sz val="10"/>
        <rFont val="Arial"/>
        <family val="2"/>
      </rPr>
      <t xml:space="preserve">: QUP15 -&gt; QUP11
</t>
    </r>
    <r>
      <rPr>
        <b/>
        <sz val="10"/>
        <rFont val="Arial"/>
        <family val="2"/>
      </rPr>
      <t>INC_SPI-S</t>
    </r>
    <r>
      <rPr>
        <sz val="10"/>
        <rFont val="Arial"/>
        <family val="2"/>
      </rPr>
      <t xml:space="preserve">: QUP0 -&gt; QUP15
new </t>
    </r>
    <r>
      <rPr>
        <b/>
        <sz val="10"/>
        <rFont val="Arial"/>
        <family val="2"/>
      </rPr>
      <t>GNSS_SPI</t>
    </r>
    <r>
      <rPr>
        <sz val="10"/>
        <rFont val="Arial"/>
        <family val="2"/>
      </rPr>
      <t>-M(2xCS): QUP0   
other possible candidates for GNSS_SPI-M(2xCS): QUP1 (RGMII), QUP8(SPI-M_2CS, SBR, sharing not recommended), QUP9(I2C, CS mapped to CCI and PCIE_WAKEUP)</t>
    </r>
  </si>
  <si>
    <t>no RST_B, use for PGOOD</t>
  </si>
  <si>
    <t>db017</t>
  </si>
  <si>
    <t>subPCB connector. Pin39/41 exchanged.</t>
  </si>
  <si>
    <r>
      <t xml:space="preserve">D5700(AA35) </t>
    </r>
    <r>
      <rPr>
        <b/>
        <sz val="10"/>
        <color theme="1"/>
        <rFont val="Arial"/>
        <family val="2"/>
      </rPr>
      <t>CPU_GYRO_SPI_1V8:SPI_MISO</t>
    </r>
  </si>
  <si>
    <r>
      <t xml:space="preserve">D5700(Y34) </t>
    </r>
    <r>
      <rPr>
        <b/>
        <sz val="10"/>
        <color theme="1"/>
        <rFont val="Arial"/>
        <family val="2"/>
      </rPr>
      <t>CPU_GYRO_SPI_1V8:SPI_MOSI</t>
    </r>
  </si>
  <si>
    <r>
      <t xml:space="preserve">D5700(AA34) </t>
    </r>
    <r>
      <rPr>
        <b/>
        <sz val="10"/>
        <color theme="1"/>
        <rFont val="Arial"/>
        <family val="2"/>
      </rPr>
      <t>CPU_GYRO_SPI_1V8:SPI_MCLK</t>
    </r>
  </si>
  <si>
    <r>
      <t xml:space="preserve">D5700(AB35) </t>
    </r>
    <r>
      <rPr>
        <b/>
        <sz val="10"/>
        <color theme="1"/>
        <rFont val="Arial"/>
        <family val="2"/>
      </rPr>
      <t>CPU_GYRO_CTRL_1V8:GYRO_CS_B</t>
    </r>
  </si>
  <si>
    <t>D5700(AP33) z28.z33.SIGN001129,EP5960=EP(1) ENDPNT</t>
  </si>
  <si>
    <r>
      <t xml:space="preserve">D5700(AH23) </t>
    </r>
    <r>
      <rPr>
        <b/>
        <sz val="10"/>
        <color theme="1"/>
        <rFont val="Arial"/>
        <family val="2"/>
      </rPr>
      <t>CPU_GNSS_UART_1V8:UART_RXD</t>
    </r>
    <r>
      <rPr>
        <sz val="10"/>
        <rFont val="Arial"/>
      </rPr>
      <t xml:space="preserve">,R7002(2) z03.SIGN001261,D7000(6) </t>
    </r>
    <r>
      <rPr>
        <b/>
        <sz val="10"/>
        <color theme="1"/>
        <rFont val="Arial"/>
        <family val="2"/>
      </rPr>
      <t>z03.CPU_GNSS_UART_3V3:UART_RXD</t>
    </r>
    <r>
      <rPr>
        <sz val="10"/>
        <rFont val="Arial"/>
      </rPr>
      <t>,D7051=</t>
    </r>
    <r>
      <rPr>
        <b/>
        <sz val="10"/>
        <color rgb="FFC00000"/>
        <rFont val="Arial"/>
        <family val="2"/>
      </rPr>
      <t>UBX-M9140-KA-C1000A</t>
    </r>
    <r>
      <rPr>
        <sz val="10"/>
        <rFont val="Arial"/>
      </rPr>
      <t>(</t>
    </r>
    <r>
      <rPr>
        <b/>
        <sz val="10"/>
        <color rgb="FFC00000"/>
        <rFont val="Arial"/>
        <family val="2"/>
      </rPr>
      <t>PIO1</t>
    </r>
    <r>
      <rPr>
        <sz val="10"/>
        <rFont val="Arial"/>
      </rPr>
      <t>) ENDPNT,MP7052=MP(1) ENDPNT,X7050=</t>
    </r>
    <r>
      <rPr>
        <b/>
        <sz val="10"/>
        <color rgb="FFC00000"/>
        <rFont val="Arial"/>
        <family val="2"/>
      </rPr>
      <t>LSS-110-02-F-DV-A-K</t>
    </r>
    <r>
      <rPr>
        <sz val="10"/>
        <rFont val="Arial"/>
      </rPr>
      <t>(</t>
    </r>
    <r>
      <rPr>
        <b/>
        <sz val="10"/>
        <color rgb="FFC00000"/>
        <rFont val="Arial"/>
        <family val="2"/>
      </rPr>
      <t>12</t>
    </r>
    <r>
      <rPr>
        <sz val="10"/>
        <rFont val="Arial"/>
      </rPr>
      <t xml:space="preserve">) ENDPNT,R7006(2) </t>
    </r>
    <r>
      <rPr>
        <b/>
        <sz val="10"/>
        <color theme="1"/>
        <rFont val="Arial"/>
        <family val="2"/>
      </rPr>
      <t>GNSS_DBG_UART_3V3:UART_RXD</t>
    </r>
    <r>
      <rPr>
        <sz val="10"/>
        <rFont val="Arial"/>
      </rPr>
      <t>,X9960=</t>
    </r>
    <r>
      <rPr>
        <b/>
        <sz val="10"/>
        <color rgb="FFC00000"/>
        <rFont val="Arial"/>
        <family val="2"/>
      </rPr>
      <t>QSH-030-01-L-D-A-K-TR</t>
    </r>
    <r>
      <rPr>
        <sz val="10"/>
        <rFont val="Arial"/>
      </rPr>
      <t>(</t>
    </r>
    <r>
      <rPr>
        <b/>
        <sz val="10"/>
        <color rgb="FFC00000"/>
        <rFont val="Arial"/>
        <family val="2"/>
      </rPr>
      <t>52</t>
    </r>
    <r>
      <rPr>
        <sz val="10"/>
        <rFont val="Arial"/>
      </rPr>
      <t>) ENDPNT</t>
    </r>
  </si>
  <si>
    <r>
      <t xml:space="preserve">D5700(AH25) </t>
    </r>
    <r>
      <rPr>
        <b/>
        <sz val="10"/>
        <color theme="1"/>
        <rFont val="Arial"/>
        <family val="2"/>
      </rPr>
      <t>CPU_GNSS_UART_1V8:UART_TXD</t>
    </r>
    <r>
      <rPr>
        <sz val="10"/>
        <rFont val="Arial"/>
      </rPr>
      <t xml:space="preserve">,R7001(2) z03.SIGN001260,D7000(8) </t>
    </r>
    <r>
      <rPr>
        <b/>
        <sz val="10"/>
        <color theme="1"/>
        <rFont val="Arial"/>
        <family val="2"/>
      </rPr>
      <t>z03.CPU_GNSS_UART_3V3:UART_TXD</t>
    </r>
    <r>
      <rPr>
        <sz val="10"/>
        <rFont val="Arial"/>
      </rPr>
      <t>,D7051=</t>
    </r>
    <r>
      <rPr>
        <b/>
        <sz val="10"/>
        <color rgb="FFC00000"/>
        <rFont val="Arial"/>
        <family val="2"/>
      </rPr>
      <t>UBX-M9140-KA-C1000A</t>
    </r>
    <r>
      <rPr>
        <sz val="10"/>
        <rFont val="Arial"/>
      </rPr>
      <t>(</t>
    </r>
    <r>
      <rPr>
        <b/>
        <sz val="10"/>
        <color rgb="FFC00000"/>
        <rFont val="Arial"/>
        <family val="2"/>
      </rPr>
      <t>PIO2</t>
    </r>
    <r>
      <rPr>
        <sz val="10"/>
        <rFont val="Arial"/>
      </rPr>
      <t xml:space="preserve">) ENDPNT,MP7051=MP(1) ENDPNT,R7011(2) </t>
    </r>
    <r>
      <rPr>
        <b/>
        <sz val="10"/>
        <color theme="1"/>
        <rFont val="Arial"/>
        <family val="2"/>
      </rPr>
      <t>GNSS_DBG_UART_3V3:UART_TXD</t>
    </r>
    <r>
      <rPr>
        <sz val="10"/>
        <rFont val="Arial"/>
      </rPr>
      <t>,X9960=</t>
    </r>
    <r>
      <rPr>
        <b/>
        <sz val="10"/>
        <color rgb="FFC00000"/>
        <rFont val="Arial"/>
        <family val="2"/>
      </rPr>
      <t>QSH-030-01-L-D-A-K-TR</t>
    </r>
    <r>
      <rPr>
        <sz val="10"/>
        <rFont val="Arial"/>
      </rPr>
      <t>(</t>
    </r>
    <r>
      <rPr>
        <b/>
        <sz val="10"/>
        <color rgb="FFC00000"/>
        <rFont val="Arial"/>
        <family val="2"/>
      </rPr>
      <t>54</t>
    </r>
    <r>
      <rPr>
        <sz val="10"/>
        <rFont val="Arial"/>
      </rPr>
      <t xml:space="preserve">) ENDPNT,D7000(8) </t>
    </r>
    <r>
      <rPr>
        <b/>
        <sz val="10"/>
        <color theme="1"/>
        <rFont val="Arial"/>
        <family val="2"/>
      </rPr>
      <t>z03.CPU_GNSS_UART_3V3:UART_TXD{#2}</t>
    </r>
    <r>
      <rPr>
        <sz val="10"/>
        <rFont val="Arial"/>
      </rPr>
      <t>,R7056(1) z03.SIGN252,X7050=</t>
    </r>
    <r>
      <rPr>
        <b/>
        <sz val="10"/>
        <color rgb="FFC00000"/>
        <rFont val="Arial"/>
        <family val="2"/>
      </rPr>
      <t>LSS-110-02-F-DV-A-K</t>
    </r>
    <r>
      <rPr>
        <sz val="10"/>
        <rFont val="Arial"/>
      </rPr>
      <t>(</t>
    </r>
    <r>
      <rPr>
        <b/>
        <sz val="10"/>
        <color rgb="FFC00000"/>
        <rFont val="Arial"/>
        <family val="2"/>
      </rPr>
      <t>10</t>
    </r>
    <r>
      <rPr>
        <sz val="10"/>
        <rFont val="Arial"/>
      </rPr>
      <t>) ENDPNT</t>
    </r>
  </si>
  <si>
    <r>
      <t xml:space="preserve">D5700(AH21) </t>
    </r>
    <r>
      <rPr>
        <b/>
        <sz val="10"/>
        <color theme="1"/>
        <rFont val="Arial"/>
        <family val="2"/>
      </rPr>
      <t>CPU_VI_HDMI_CTRL_1V8:RST_B</t>
    </r>
    <r>
      <rPr>
        <sz val="10"/>
        <rFont val="Arial"/>
      </rPr>
      <t>,EP8192=EP(1) ENDPNT</t>
    </r>
  </si>
  <si>
    <r>
      <t xml:space="preserve">D5700(AK21) </t>
    </r>
    <r>
      <rPr>
        <b/>
        <sz val="10"/>
        <color theme="1"/>
        <rFont val="Arial"/>
        <family val="2"/>
      </rPr>
      <t>CPU_VI_HDMI_CTRL_1V8:INT_B</t>
    </r>
    <r>
      <rPr>
        <sz val="10"/>
        <rFont val="Arial"/>
      </rPr>
      <t>,X8190=</t>
    </r>
    <r>
      <rPr>
        <b/>
        <sz val="10"/>
        <color rgb="FFC00000"/>
        <rFont val="Arial"/>
        <family val="2"/>
      </rPr>
      <t>245656060009829+</t>
    </r>
    <r>
      <rPr>
        <sz val="10"/>
        <rFont val="Arial"/>
      </rPr>
      <t>(</t>
    </r>
    <r>
      <rPr>
        <b/>
        <sz val="10"/>
        <color rgb="FFC00000"/>
        <rFont val="Arial"/>
        <family val="2"/>
      </rPr>
      <t>39</t>
    </r>
    <r>
      <rPr>
        <sz val="10"/>
        <rFont val="Arial"/>
      </rPr>
      <t>) ENDPNT</t>
    </r>
  </si>
  <si>
    <r>
      <t xml:space="preserve">D5700(AF27) </t>
    </r>
    <r>
      <rPr>
        <b/>
        <sz val="10"/>
        <color theme="1"/>
        <rFont val="Arial"/>
        <family val="2"/>
      </rPr>
      <t>CPU_INC_SPI_1V8:SPI_S_MOSI</t>
    </r>
    <r>
      <rPr>
        <sz val="10"/>
        <rFont val="Arial"/>
      </rPr>
      <t xml:space="preserve">,D8631(7) </t>
    </r>
    <r>
      <rPr>
        <b/>
        <sz val="10"/>
        <color theme="1"/>
        <rFont val="Arial"/>
        <family val="2"/>
      </rPr>
      <t>z34.CPU_INC_SPI_3V3:SPI_S_MOSI</t>
    </r>
    <r>
      <rPr>
        <sz val="10"/>
        <rFont val="Arial"/>
      </rPr>
      <t>,D8500=</t>
    </r>
    <r>
      <rPr>
        <b/>
        <sz val="10"/>
        <color rgb="FFC00000"/>
        <rFont val="Arial"/>
        <family val="2"/>
      </rPr>
      <t>SAK-TC377TP-96F300S</t>
    </r>
    <r>
      <rPr>
        <sz val="10"/>
        <rFont val="Arial"/>
      </rPr>
      <t>(</t>
    </r>
    <r>
      <rPr>
        <b/>
        <sz val="10"/>
        <color rgb="FFC00000"/>
        <rFont val="Arial"/>
        <family val="2"/>
      </rPr>
      <t>B6_P10.4</t>
    </r>
    <r>
      <rPr>
        <sz val="10"/>
        <rFont val="Arial"/>
      </rPr>
      <t>) ENDPNT,MP8520=MP(1) ENDPNT</t>
    </r>
  </si>
  <si>
    <r>
      <t xml:space="preserve">D5700(AF29) </t>
    </r>
    <r>
      <rPr>
        <b/>
        <sz val="10"/>
        <color theme="1"/>
        <rFont val="Arial"/>
        <family val="2"/>
      </rPr>
      <t>CPU_INC_SPI_1V8:SPI_S_MISO</t>
    </r>
    <r>
      <rPr>
        <sz val="10"/>
        <rFont val="Arial"/>
      </rPr>
      <t xml:space="preserve">,D8632(6) </t>
    </r>
    <r>
      <rPr>
        <b/>
        <sz val="10"/>
        <color theme="1"/>
        <rFont val="Arial"/>
        <family val="2"/>
      </rPr>
      <t>z34.CPU_INC_SPI_3V3:SPI_S_MISO</t>
    </r>
    <r>
      <rPr>
        <sz val="10"/>
        <rFont val="Arial"/>
      </rPr>
      <t>,D8500=</t>
    </r>
    <r>
      <rPr>
        <b/>
        <sz val="10"/>
        <color rgb="FFC00000"/>
        <rFont val="Arial"/>
        <family val="2"/>
      </rPr>
      <t>SAK-TC377TP-96F300S</t>
    </r>
    <r>
      <rPr>
        <sz val="10"/>
        <rFont val="Arial"/>
      </rPr>
      <t>(</t>
    </r>
    <r>
      <rPr>
        <b/>
        <sz val="10"/>
        <color rgb="FFC00000"/>
        <rFont val="Arial"/>
        <family val="2"/>
      </rPr>
      <t>B7_P10.1</t>
    </r>
    <r>
      <rPr>
        <sz val="10"/>
        <rFont val="Arial"/>
      </rPr>
      <t>) ENDPNT,MP8517=MP(1) ENDPNT</t>
    </r>
  </si>
  <si>
    <r>
      <t xml:space="preserve">D5700(AH27) </t>
    </r>
    <r>
      <rPr>
        <b/>
        <sz val="10"/>
        <color theme="1"/>
        <rFont val="Arial"/>
        <family val="2"/>
      </rPr>
      <t>CPU_INC_SPI_1V8:SPI_S_MCLK</t>
    </r>
    <r>
      <rPr>
        <sz val="10"/>
        <rFont val="Arial"/>
      </rPr>
      <t xml:space="preserve">,D8631(6) </t>
    </r>
    <r>
      <rPr>
        <b/>
        <sz val="10"/>
        <color theme="1"/>
        <rFont val="Arial"/>
        <family val="2"/>
      </rPr>
      <t>z34.CPU_INC_SPI_3V3:SPI_S_MCLK</t>
    </r>
    <r>
      <rPr>
        <sz val="10"/>
        <rFont val="Arial"/>
      </rPr>
      <t>,D8500=</t>
    </r>
    <r>
      <rPr>
        <b/>
        <sz val="10"/>
        <color rgb="FFC00000"/>
        <rFont val="Arial"/>
        <family val="2"/>
      </rPr>
      <t>SAK-TC377TP-96F300S</t>
    </r>
    <r>
      <rPr>
        <sz val="10"/>
        <rFont val="Arial"/>
      </rPr>
      <t>(</t>
    </r>
    <r>
      <rPr>
        <b/>
        <sz val="10"/>
        <color rgb="FFC00000"/>
        <rFont val="Arial"/>
        <family val="2"/>
      </rPr>
      <t>A5_P10.2</t>
    </r>
    <r>
      <rPr>
        <sz val="10"/>
        <rFont val="Arial"/>
      </rPr>
      <t>) ENDPNT,MP8518=MP(1) ENDPNT</t>
    </r>
  </si>
  <si>
    <r>
      <t xml:space="preserve">D5700(AG28) </t>
    </r>
    <r>
      <rPr>
        <b/>
        <sz val="10"/>
        <color theme="1"/>
        <rFont val="Arial"/>
        <family val="2"/>
      </rPr>
      <t>CPU_INC_SPI_1V8:SPI_S_CS_B</t>
    </r>
    <r>
      <rPr>
        <sz val="10"/>
        <rFont val="Arial"/>
      </rPr>
      <t xml:space="preserve">,D8632(5) </t>
    </r>
    <r>
      <rPr>
        <b/>
        <sz val="10"/>
        <color theme="1"/>
        <rFont val="Arial"/>
        <family val="2"/>
      </rPr>
      <t>z34.CPU_INC_SPI_3V3:SPI_S_CS_B</t>
    </r>
    <r>
      <rPr>
        <sz val="10"/>
        <rFont val="Arial"/>
      </rPr>
      <t>,D8500=</t>
    </r>
    <r>
      <rPr>
        <b/>
        <sz val="10"/>
        <color rgb="FFC00000"/>
        <rFont val="Arial"/>
        <family val="2"/>
      </rPr>
      <t>SAK-TC377TP-96F300S</t>
    </r>
    <r>
      <rPr>
        <sz val="10"/>
        <rFont val="Arial"/>
      </rPr>
      <t>(</t>
    </r>
    <r>
      <rPr>
        <b/>
        <sz val="10"/>
        <color rgb="FFC00000"/>
        <rFont val="Arial"/>
        <family val="2"/>
      </rPr>
      <t>A7_P10.0</t>
    </r>
    <r>
      <rPr>
        <sz val="10"/>
        <rFont val="Arial"/>
      </rPr>
      <t>) ENDPNT,MP8516=MP(1) ENDPNT</t>
    </r>
  </si>
  <si>
    <r>
      <t>z02.SIGN00142</t>
    </r>
    <r>
      <rPr>
        <b/>
        <sz val="10"/>
        <color theme="1"/>
        <rFont val="Arial"/>
        <family val="2"/>
      </rPr>
      <t xml:space="preserve"> R7314 z02.U18S_BTWLAN</t>
    </r>
  </si>
  <si>
    <r>
      <t>z02.SIGN00136</t>
    </r>
    <r>
      <rPr>
        <b/>
        <sz val="10"/>
        <color theme="1"/>
        <rFont val="Arial"/>
        <family val="2"/>
      </rPr>
      <t xml:space="preserve"> R7315 z02.U18S_BTWLAN</t>
    </r>
  </si>
  <si>
    <r>
      <t>z02.SIGN00135</t>
    </r>
    <r>
      <rPr>
        <b/>
        <sz val="10"/>
        <color theme="1"/>
        <rFont val="Arial"/>
        <family val="2"/>
      </rPr>
      <t xml:space="preserve"> R7317 z02.U18S_BTWLAN</t>
    </r>
  </si>
  <si>
    <r>
      <t>z02.SIGN00137</t>
    </r>
    <r>
      <rPr>
        <b/>
        <sz val="10"/>
        <color theme="1"/>
        <rFont val="Arial"/>
        <family val="2"/>
      </rPr>
      <t xml:space="preserve"> R7316 z02.U18S_BTWLAN</t>
    </r>
  </si>
  <si>
    <t>D5700(AD19) z28.z33.SIGN001133,EP5961=EP(1) ENDPNT</t>
  </si>
  <si>
    <r>
      <t xml:space="preserve">D5700(AN34) </t>
    </r>
    <r>
      <rPr>
        <b/>
        <sz val="10"/>
        <color theme="1"/>
        <rFont val="Arial"/>
        <family val="2"/>
      </rPr>
      <t>CPU_GYRO_CTRL_1V8:ACC_CS_B</t>
    </r>
  </si>
  <si>
    <r>
      <t xml:space="preserve">D5700(F19) </t>
    </r>
    <r>
      <rPr>
        <b/>
        <sz val="10"/>
        <color theme="1"/>
        <rFont val="Arial"/>
        <family val="2"/>
      </rPr>
      <t>CPU_SCC_DNL_CTRL_1V8:CPU_SCC_RST</t>
    </r>
    <r>
      <rPr>
        <sz val="10"/>
        <rFont val="Arial"/>
      </rPr>
      <t xml:space="preserve">,V8503(3) z34.z35.SIGN851,R8522(1) </t>
    </r>
    <r>
      <rPr>
        <b/>
        <sz val="10"/>
        <color theme="1"/>
        <rFont val="Arial"/>
        <family val="2"/>
      </rPr>
      <t>z34.z35.SYS_SCC_RESET_B_3V3</t>
    </r>
    <r>
      <rPr>
        <sz val="10"/>
        <rFont val="Arial"/>
      </rPr>
      <t>,D8500=</t>
    </r>
    <r>
      <rPr>
        <b/>
        <sz val="10"/>
        <color rgb="FFC00000"/>
        <rFont val="Arial"/>
        <family val="2"/>
      </rPr>
      <t>SAK-TC377TP-96F300S</t>
    </r>
    <r>
      <rPr>
        <sz val="10"/>
        <rFont val="Arial"/>
      </rPr>
      <t>(</t>
    </r>
    <r>
      <rPr>
        <b/>
        <sz val="10"/>
        <color rgb="FFC00000"/>
        <rFont val="Arial"/>
        <family val="2"/>
      </rPr>
      <t>G17_%PORST%</t>
    </r>
    <r>
      <rPr>
        <sz val="10"/>
        <rFont val="Arial"/>
      </rPr>
      <t>) ENDPNT,MP_SCC_RST_B=MP(1) ENDPNT,V8504=</t>
    </r>
    <r>
      <rPr>
        <b/>
        <sz val="10"/>
        <color rgb="FFC00000"/>
        <rFont val="Arial"/>
        <family val="2"/>
      </rPr>
      <t>DTC124XE</t>
    </r>
    <r>
      <rPr>
        <sz val="10"/>
        <rFont val="Arial"/>
      </rPr>
      <t>(</t>
    </r>
    <r>
      <rPr>
        <b/>
        <sz val="10"/>
        <color rgb="FFC00000"/>
        <rFont val="Arial"/>
        <family val="2"/>
      </rPr>
      <t>C</t>
    </r>
    <r>
      <rPr>
        <sz val="10"/>
        <rFont val="Arial"/>
      </rPr>
      <t>) ENDPNT,R8588(1) z34.z35.SIGN001232,D8580=</t>
    </r>
    <r>
      <rPr>
        <b/>
        <sz val="10"/>
        <color rgb="FFC00000"/>
        <rFont val="Arial"/>
        <family val="2"/>
      </rPr>
      <t>MAX16133FQP/V+T</t>
    </r>
    <r>
      <rPr>
        <sz val="10"/>
        <rFont val="Arial"/>
      </rPr>
      <t>(</t>
    </r>
    <r>
      <rPr>
        <b/>
        <sz val="10"/>
        <color rgb="FFC00000"/>
        <rFont val="Arial"/>
        <family val="2"/>
      </rPr>
      <t>%RESET2%</t>
    </r>
    <r>
      <rPr>
        <sz val="10"/>
        <rFont val="Arial"/>
      </rPr>
      <t xml:space="preserve">) ENDPNT,R8522(1) </t>
    </r>
    <r>
      <rPr>
        <b/>
        <sz val="10"/>
        <color theme="1"/>
        <rFont val="Arial"/>
        <family val="2"/>
      </rPr>
      <t>z34.z35.SYS_SCC_RESET_B_3V3{#2}</t>
    </r>
    <r>
      <rPr>
        <sz val="10"/>
        <rFont val="Arial"/>
      </rPr>
      <t>,R8596(1) z34.z35.SIGN001238,D8581=</t>
    </r>
    <r>
      <rPr>
        <b/>
        <sz val="10"/>
        <color rgb="FFC00000"/>
        <rFont val="Arial"/>
        <family val="2"/>
      </rPr>
      <t>TPS3799A5340DSERQ1</t>
    </r>
    <r>
      <rPr>
        <sz val="10"/>
        <rFont val="Arial"/>
      </rPr>
      <t>(</t>
    </r>
    <r>
      <rPr>
        <b/>
        <sz val="10"/>
        <color rgb="FFC00000"/>
        <rFont val="Arial"/>
        <family val="2"/>
      </rPr>
      <t>%RESET%</t>
    </r>
    <r>
      <rPr>
        <sz val="10"/>
        <rFont val="Arial"/>
      </rPr>
      <t xml:space="preserve">) ENDPNT,R8522(1) </t>
    </r>
    <r>
      <rPr>
        <b/>
        <sz val="10"/>
        <color theme="1"/>
        <rFont val="Arial"/>
        <family val="2"/>
      </rPr>
      <t>z34.z35.SYS_SCC_RESET_B_3V3{#3}</t>
    </r>
    <r>
      <rPr>
        <sz val="10"/>
        <rFont val="Arial"/>
      </rPr>
      <t xml:space="preserve">,V8502(1) </t>
    </r>
    <r>
      <rPr>
        <b/>
        <sz val="10"/>
        <color theme="1"/>
        <rFont val="Arial"/>
        <family val="2"/>
      </rPr>
      <t>PWR_MON_3V3:U33P_PGOOD</t>
    </r>
    <r>
      <rPr>
        <sz val="10"/>
        <rFont val="Arial"/>
      </rPr>
      <t>,D2020=</t>
    </r>
    <r>
      <rPr>
        <b/>
        <sz val="10"/>
        <color rgb="FFC00000"/>
        <rFont val="Arial"/>
        <family val="2"/>
      </rPr>
      <t>MPQ9840</t>
    </r>
    <r>
      <rPr>
        <sz val="10"/>
        <rFont val="Arial"/>
      </rPr>
      <t>(</t>
    </r>
    <r>
      <rPr>
        <b/>
        <sz val="10"/>
        <color rgb="FFC00000"/>
        <rFont val="Arial"/>
        <family val="2"/>
      </rPr>
      <t>PG</t>
    </r>
    <r>
      <rPr>
        <sz val="10"/>
        <rFont val="Arial"/>
      </rPr>
      <t>) ENDPNT,MP8600=(1) ENDPNT,V2509=</t>
    </r>
    <r>
      <rPr>
        <b/>
        <sz val="10"/>
        <color rgb="FFC00000"/>
        <rFont val="Arial"/>
        <family val="2"/>
      </rPr>
      <t>DTA143ZE</t>
    </r>
    <r>
      <rPr>
        <sz val="10"/>
        <rFont val="Arial"/>
      </rPr>
      <t>(</t>
    </r>
    <r>
      <rPr>
        <b/>
        <sz val="10"/>
        <color rgb="FFC00000"/>
        <rFont val="Arial"/>
        <family val="2"/>
      </rPr>
      <t>B</t>
    </r>
    <r>
      <rPr>
        <sz val="10"/>
        <rFont val="Arial"/>
      </rPr>
      <t xml:space="preserve">) ENDPNT,R8522(1) </t>
    </r>
    <r>
      <rPr>
        <b/>
        <sz val="10"/>
        <color theme="1"/>
        <rFont val="Arial"/>
        <family val="2"/>
      </rPr>
      <t>z34.z35.SYS_SCC_RESET_B_3V3{#4}</t>
    </r>
    <r>
      <rPr>
        <sz val="10"/>
        <rFont val="Arial"/>
      </rPr>
      <t xml:space="preserve">,V8580(1) </t>
    </r>
    <r>
      <rPr>
        <b/>
        <sz val="10"/>
        <color theme="1"/>
        <rFont val="Arial"/>
        <family val="2"/>
      </rPr>
      <t>SCC_DBG_JTAG_3V3:JTAG_SCC_RST_B</t>
    </r>
    <r>
      <rPr>
        <sz val="10"/>
        <rFont val="Arial"/>
      </rPr>
      <t>,MP9917=MP(1) ENDPNT,X9960=</t>
    </r>
    <r>
      <rPr>
        <b/>
        <sz val="10"/>
        <color rgb="FFC00000"/>
        <rFont val="Arial"/>
        <family val="2"/>
      </rPr>
      <t>QSH-030-01-L-D-A-K-TR</t>
    </r>
    <r>
      <rPr>
        <sz val="10"/>
        <rFont val="Arial"/>
      </rPr>
      <t>(</t>
    </r>
    <r>
      <rPr>
        <b/>
        <sz val="10"/>
        <color rgb="FFC00000"/>
        <rFont val="Arial"/>
        <family val="2"/>
      </rPr>
      <t>36</t>
    </r>
    <r>
      <rPr>
        <sz val="10"/>
        <rFont val="Arial"/>
      </rPr>
      <t xml:space="preserve">) ENDPNT,V8604(2) </t>
    </r>
    <r>
      <rPr>
        <b/>
        <sz val="10"/>
        <color theme="1"/>
        <rFont val="Arial"/>
        <family val="2"/>
      </rPr>
      <t>z34.z36.WUP_1STBATUP</t>
    </r>
    <r>
      <rPr>
        <sz val="10"/>
        <rFont val="Arial"/>
      </rPr>
      <t>,D8500=</t>
    </r>
    <r>
      <rPr>
        <b/>
        <sz val="10"/>
        <color rgb="FFC00000"/>
        <rFont val="Arial"/>
        <family val="2"/>
      </rPr>
      <t>SAK-TC377TP-96F300S</t>
    </r>
    <r>
      <rPr>
        <sz val="10"/>
        <rFont val="Arial"/>
      </rPr>
      <t>(</t>
    </r>
    <r>
      <rPr>
        <b/>
        <sz val="10"/>
        <color rgb="FFC00000"/>
        <rFont val="Arial"/>
        <family val="2"/>
      </rPr>
      <t>Y10_P33.1</t>
    </r>
    <r>
      <rPr>
        <sz val="10"/>
        <rFont val="Arial"/>
      </rPr>
      <t xml:space="preserve">) ENDPNT,MP_SCR_WAKEUP=MP(1) ENDPNT,R8631(1) </t>
    </r>
    <r>
      <rPr>
        <b/>
        <sz val="10"/>
        <color theme="1"/>
        <rFont val="Arial"/>
        <family val="2"/>
      </rPr>
      <t>SYS_WAKEUP_3V3:WUP_1STBATUP</t>
    </r>
    <r>
      <rPr>
        <sz val="10"/>
        <rFont val="Arial"/>
      </rPr>
      <t>,MV2511=NC(1) ENDPNT,V2518=</t>
    </r>
    <r>
      <rPr>
        <b/>
        <sz val="10"/>
        <color rgb="FFC00000"/>
        <rFont val="Arial"/>
        <family val="2"/>
      </rPr>
      <t>BC847CW</t>
    </r>
    <r>
      <rPr>
        <sz val="10"/>
        <rFont val="Arial"/>
      </rPr>
      <t>(</t>
    </r>
    <r>
      <rPr>
        <b/>
        <sz val="10"/>
        <color rgb="FFC00000"/>
        <rFont val="Arial"/>
        <family val="2"/>
      </rPr>
      <t>C</t>
    </r>
    <r>
      <rPr>
        <sz val="10"/>
        <rFont val="Arial"/>
      </rPr>
      <t xml:space="preserve">) ENDPNT,V8604(2) </t>
    </r>
    <r>
      <rPr>
        <b/>
        <sz val="10"/>
        <color theme="1"/>
        <rFont val="Arial"/>
        <family val="2"/>
      </rPr>
      <t>z34.z36.WUP_1STBATUP{#2}</t>
    </r>
    <r>
      <rPr>
        <sz val="10"/>
        <rFont val="Arial"/>
      </rPr>
      <t xml:space="preserve">,V8603(1) </t>
    </r>
    <r>
      <rPr>
        <b/>
        <sz val="10"/>
        <color theme="1"/>
        <rFont val="Arial"/>
        <family val="2"/>
      </rPr>
      <t>SYS_DBG_3V3:DBG_WUP_B</t>
    </r>
    <r>
      <rPr>
        <sz val="10"/>
        <rFont val="Arial"/>
      </rPr>
      <t>,MP9905=MP(1) ENDPNT,X9960=</t>
    </r>
    <r>
      <rPr>
        <b/>
        <sz val="10"/>
        <color rgb="FFC00000"/>
        <rFont val="Arial"/>
        <family val="2"/>
      </rPr>
      <t>QSH-030-01-L-D-A-K-TR</t>
    </r>
    <r>
      <rPr>
        <sz val="10"/>
        <rFont val="Arial"/>
      </rPr>
      <t>(</t>
    </r>
    <r>
      <rPr>
        <b/>
        <sz val="10"/>
        <color rgb="FFC00000"/>
        <rFont val="Arial"/>
        <family val="2"/>
      </rPr>
      <t>23</t>
    </r>
    <r>
      <rPr>
        <sz val="10"/>
        <rFont val="Arial"/>
      </rPr>
      <t xml:space="preserve">) ENDPNT,W8700(1) </t>
    </r>
    <r>
      <rPr>
        <b/>
        <sz val="10"/>
        <color theme="1"/>
        <rFont val="Arial"/>
        <family val="2"/>
      </rPr>
      <t>SYS_WAKEUP_3V3:WUP_SYS_DBG_B</t>
    </r>
    <r>
      <rPr>
        <sz val="10"/>
        <rFont val="Arial"/>
      </rPr>
      <t>,D8500=</t>
    </r>
    <r>
      <rPr>
        <b/>
        <sz val="10"/>
        <color rgb="FFC00000"/>
        <rFont val="Arial"/>
        <family val="2"/>
      </rPr>
      <t>SAK-TC377TP-96F300S</t>
    </r>
    <r>
      <rPr>
        <sz val="10"/>
        <rFont val="Arial"/>
      </rPr>
      <t>(</t>
    </r>
    <r>
      <rPr>
        <b/>
        <sz val="10"/>
        <color rgb="FFC00000"/>
        <rFont val="Arial"/>
        <family val="2"/>
      </rPr>
      <t>W11_P33.2</t>
    </r>
    <r>
      <rPr>
        <sz val="10"/>
        <rFont val="Arial"/>
      </rPr>
      <t>) ENDPNT,MV2510=NC(1) ENDPNT</t>
    </r>
  </si>
  <si>
    <r>
      <t>CPU_SCC_DNL_CTRL_1V8:CPU_SCC_DNL_MODE</t>
    </r>
    <r>
      <rPr>
        <b/>
        <sz val="10"/>
        <color theme="1"/>
        <rFont val="Arial"/>
        <family val="2"/>
      </rPr>
      <t xml:space="preserve"> R8605 GND</t>
    </r>
    <r>
      <rPr>
        <sz val="10"/>
        <rFont val="Arial"/>
      </rPr>
      <t>,</t>
    </r>
    <r>
      <rPr>
        <sz val="8"/>
        <color theme="1"/>
        <rFont val="Arial"/>
        <family val="2"/>
      </rPr>
      <t>z34.z36.SYS_DBG_SCC_DNL_MODE_B_3V3</t>
    </r>
    <r>
      <rPr>
        <b/>
        <sz val="10"/>
        <color theme="1"/>
        <rFont val="Arial"/>
        <family val="2"/>
      </rPr>
      <t xml:space="preserve"> R8609 PWR_MAIN:U33P</t>
    </r>
    <r>
      <rPr>
        <sz val="10"/>
        <rFont val="Arial"/>
      </rPr>
      <t>,</t>
    </r>
    <r>
      <rPr>
        <sz val="8"/>
        <color theme="1"/>
        <rFont val="Arial"/>
        <family val="2"/>
      </rPr>
      <t>z34.z36.SCC_P10.5_HWCFG4</t>
    </r>
    <r>
      <rPr>
        <b/>
        <sz val="10"/>
        <color theme="1"/>
        <rFont val="Arial"/>
        <family val="2"/>
      </rPr>
      <t xml:space="preserve"> R8628 GND</t>
    </r>
    <r>
      <rPr>
        <sz val="10"/>
        <rFont val="Arial"/>
      </rPr>
      <t>,</t>
    </r>
    <r>
      <rPr>
        <sz val="8"/>
        <color theme="1"/>
        <rFont val="Arial"/>
        <family val="2"/>
      </rPr>
      <t>z34.z36.SCC_P10.6_HWCFG5</t>
    </r>
    <r>
      <rPr>
        <b/>
        <sz val="10"/>
        <color theme="1"/>
        <rFont val="Arial"/>
        <family val="2"/>
      </rPr>
      <t xml:space="preserve"> R8629 GND</t>
    </r>
    <r>
      <rPr>
        <sz val="10"/>
        <rFont val="Arial"/>
      </rPr>
      <t>,</t>
    </r>
    <r>
      <rPr>
        <sz val="8"/>
        <color theme="1"/>
        <rFont val="Arial"/>
        <family val="2"/>
      </rPr>
      <t>SCC_DBG_JTAG_3V3:JTAG_MODE</t>
    </r>
    <r>
      <rPr>
        <b/>
        <sz val="10"/>
        <color theme="1"/>
        <rFont val="Arial"/>
        <family val="2"/>
      </rPr>
      <t xml:space="preserve"> R8614 GND</t>
    </r>
  </si>
  <si>
    <r>
      <t>CPU_SCC_DNL_CTRL_1V8:CPU_SCC_DNL_EN</t>
    </r>
    <r>
      <rPr>
        <b/>
        <sz val="10"/>
        <color theme="1"/>
        <rFont val="Arial"/>
        <family val="2"/>
      </rPr>
      <t xml:space="preserve"> R5966 GND</t>
    </r>
    <r>
      <rPr>
        <sz val="10"/>
        <rFont val="Arial"/>
      </rPr>
      <t>,</t>
    </r>
    <r>
      <rPr>
        <sz val="8"/>
        <color theme="1"/>
        <rFont val="Arial"/>
        <family val="2"/>
      </rPr>
      <t>z34.z36.SCC_DNL_CTRL_3V3:CPU_SCC_DNL_EN_B</t>
    </r>
    <r>
      <rPr>
        <b/>
        <sz val="10"/>
        <color theme="1"/>
        <rFont val="Arial"/>
        <family val="2"/>
      </rPr>
      <t xml:space="preserve"> R8604 PWR:U33S_SCC</t>
    </r>
  </si>
  <si>
    <r>
      <t xml:space="preserve">D5700(F21) </t>
    </r>
    <r>
      <rPr>
        <b/>
        <sz val="10"/>
        <color theme="1"/>
        <rFont val="Arial"/>
        <family val="2"/>
      </rPr>
      <t>z28.z33.SYS_DBG_1V8:DBG_WDOG_OFF</t>
    </r>
    <r>
      <rPr>
        <sz val="10"/>
        <rFont val="Arial"/>
      </rPr>
      <t>,D5960=</t>
    </r>
    <r>
      <rPr>
        <b/>
        <sz val="10"/>
        <color rgb="FFC00000"/>
        <rFont val="Arial"/>
        <family val="2"/>
      </rPr>
      <t>74LVC1G32</t>
    </r>
    <r>
      <rPr>
        <sz val="10"/>
        <rFont val="Arial"/>
      </rPr>
      <t>(</t>
    </r>
    <r>
      <rPr>
        <b/>
        <sz val="10"/>
        <color rgb="FFC00000"/>
        <rFont val="Arial"/>
        <family val="2"/>
      </rPr>
      <t>Y</t>
    </r>
    <r>
      <rPr>
        <sz val="10"/>
        <rFont val="Arial"/>
      </rPr>
      <t>) ENDPNT</t>
    </r>
  </si>
  <si>
    <r>
      <t>z28.z33.SYS_DBG_1V8:DBG_WDOG_OFF</t>
    </r>
    <r>
      <rPr>
        <b/>
        <sz val="10"/>
        <color theme="1"/>
        <rFont val="Arial"/>
        <family val="2"/>
      </rPr>
      <t xml:space="preserve"> R5974 GND</t>
    </r>
  </si>
  <si>
    <r>
      <t xml:space="preserve">D5700(M25) </t>
    </r>
    <r>
      <rPr>
        <b/>
        <sz val="10"/>
        <color theme="1"/>
        <rFont val="Arial"/>
        <family val="2"/>
      </rPr>
      <t>CPU_GYRO_CTRL_1V8:INT_B</t>
    </r>
  </si>
  <si>
    <t>D5700(AR32) z28.z33.SIGN001131,EP5964=EP(1) ENDPNT</t>
  </si>
  <si>
    <t>D5700(AC14) z28.z33.SIGN001132,EP5962=EP(1) ENDPNT</t>
  </si>
  <si>
    <r>
      <t xml:space="preserve">D5700(AC16) </t>
    </r>
    <r>
      <rPr>
        <b/>
        <sz val="10"/>
        <color theme="1"/>
        <rFont val="Arial"/>
        <family val="2"/>
      </rPr>
      <t>CPU_DARC_I2C_1V8:I2C_SDA</t>
    </r>
    <r>
      <rPr>
        <sz val="10"/>
        <rFont val="Arial"/>
      </rPr>
      <t xml:space="preserve">,MP6281=MP(1) ENDPNT,D6280(5) </t>
    </r>
    <r>
      <rPr>
        <b/>
        <sz val="10"/>
        <color theme="1"/>
        <rFont val="Arial"/>
        <family val="2"/>
      </rPr>
      <t>z38.CPU_DARC_I2C_3V3:I2C_SDA</t>
    </r>
    <r>
      <rPr>
        <sz val="10"/>
        <rFont val="Arial"/>
      </rPr>
      <t xml:space="preserve">,R9306(1) </t>
    </r>
    <r>
      <rPr>
        <b/>
        <sz val="10"/>
        <color theme="1"/>
        <rFont val="Arial"/>
        <family val="2"/>
      </rPr>
      <t>z38.z42.CPU_DARC_I2C_SDA</t>
    </r>
    <r>
      <rPr>
        <sz val="10"/>
        <rFont val="Arial"/>
      </rPr>
      <t>,D9300=</t>
    </r>
    <r>
      <rPr>
        <b/>
        <sz val="10"/>
        <color rgb="FFC00000"/>
        <rFont val="Arial"/>
        <family val="2"/>
      </rPr>
      <t>LC727103UJ</t>
    </r>
    <r>
      <rPr>
        <sz val="10"/>
        <rFont val="Arial"/>
      </rPr>
      <t>(</t>
    </r>
    <r>
      <rPr>
        <b/>
        <sz val="10"/>
        <color rgb="FFC00000"/>
        <rFont val="Arial"/>
        <family val="2"/>
      </rPr>
      <t>DI</t>
    </r>
    <r>
      <rPr>
        <sz val="10"/>
        <rFont val="Arial"/>
      </rPr>
      <t>) ENDPNT</t>
    </r>
  </si>
  <si>
    <r>
      <t xml:space="preserve">D5700(AD15) </t>
    </r>
    <r>
      <rPr>
        <b/>
        <sz val="10"/>
        <color theme="1"/>
        <rFont val="Arial"/>
        <family val="2"/>
      </rPr>
      <t>CPU_DARC_I2C_1V8:I2C_SCL</t>
    </r>
    <r>
      <rPr>
        <sz val="10"/>
        <rFont val="Arial"/>
      </rPr>
      <t xml:space="preserve">,MP6280=MP(1) ENDPNT,D6280(6) </t>
    </r>
    <r>
      <rPr>
        <b/>
        <sz val="10"/>
        <color theme="1"/>
        <rFont val="Arial"/>
        <family val="2"/>
      </rPr>
      <t>z38.CPU_DARC_I2C_3V3:I2C_SCL</t>
    </r>
    <r>
      <rPr>
        <sz val="10"/>
        <rFont val="Arial"/>
      </rPr>
      <t xml:space="preserve">,R9305(1) </t>
    </r>
    <r>
      <rPr>
        <b/>
        <sz val="10"/>
        <color theme="1"/>
        <rFont val="Arial"/>
        <family val="2"/>
      </rPr>
      <t>z38.z42.CPU_DARC_I2C_SCL</t>
    </r>
    <r>
      <rPr>
        <sz val="10"/>
        <rFont val="Arial"/>
      </rPr>
      <t>,D9300=</t>
    </r>
    <r>
      <rPr>
        <b/>
        <sz val="10"/>
        <color rgb="FFC00000"/>
        <rFont val="Arial"/>
        <family val="2"/>
      </rPr>
      <t>LC727103UJ</t>
    </r>
    <r>
      <rPr>
        <sz val="10"/>
        <rFont val="Arial"/>
      </rPr>
      <t>(</t>
    </r>
    <r>
      <rPr>
        <b/>
        <sz val="10"/>
        <color rgb="FFC00000"/>
        <rFont val="Arial"/>
        <family val="2"/>
      </rPr>
      <t>CL</t>
    </r>
    <r>
      <rPr>
        <sz val="10"/>
        <rFont val="Arial"/>
      </rPr>
      <t>) ENDPNT</t>
    </r>
  </si>
  <si>
    <r>
      <t>CPU_USB20_CTRL_1V8:USB_OC_B</t>
    </r>
    <r>
      <rPr>
        <b/>
        <sz val="10"/>
        <color theme="1"/>
        <rFont val="Arial"/>
        <family val="2"/>
      </rPr>
      <t xml:space="preserve"> R8190 PWR:U18S_CPUPERI</t>
    </r>
  </si>
  <si>
    <r>
      <t>CPU_A2B_CTRL_1V8:A2B_IRQ</t>
    </r>
    <r>
      <rPr>
        <b/>
        <sz val="10"/>
        <color theme="1"/>
        <rFont val="Arial"/>
        <family val="2"/>
      </rPr>
      <t xml:space="preserve"> R8193 PWR:U18S_CPUPERI</t>
    </r>
  </si>
  <si>
    <t>D5700(AM34) z28.z33.SIGN001128,EP5965=EP(1) ENDPNT</t>
  </si>
  <si>
    <r>
      <t xml:space="preserve">D5700(AF33) </t>
    </r>
    <r>
      <rPr>
        <b/>
        <sz val="10"/>
        <color theme="1"/>
        <rFont val="Arial"/>
        <family val="2"/>
      </rPr>
      <t>CPU_AR_CTRL_1V8:ERR_B</t>
    </r>
    <r>
      <rPr>
        <sz val="10"/>
        <rFont val="Arial"/>
      </rPr>
      <t>,D5000=</t>
    </r>
    <r>
      <rPr>
        <b/>
        <sz val="10"/>
        <color rgb="FFC00000"/>
        <rFont val="Arial"/>
        <family val="2"/>
      </rPr>
      <t>MAX96714F</t>
    </r>
    <r>
      <rPr>
        <sz val="10"/>
        <rFont val="Arial"/>
      </rPr>
      <t>(</t>
    </r>
    <r>
      <rPr>
        <b/>
        <sz val="10"/>
        <color rgb="FFC00000"/>
        <rFont val="Arial"/>
        <family val="2"/>
      </rPr>
      <t>MFP8</t>
    </r>
    <r>
      <rPr>
        <sz val="10"/>
        <rFont val="Arial"/>
      </rPr>
      <t>) ENDPNT</t>
    </r>
  </si>
  <si>
    <r>
      <t xml:space="preserve">D5700(AK3) </t>
    </r>
    <r>
      <rPr>
        <b/>
        <sz val="10"/>
        <color theme="1"/>
        <rFont val="Arial"/>
        <family val="2"/>
      </rPr>
      <t>SCC_PMIC_CTRL_1V8:PS_HOLD</t>
    </r>
    <r>
      <rPr>
        <sz val="10"/>
        <rFont val="Arial"/>
      </rPr>
      <t>,MP_JTAG_PS_HOLD=MP(1) ENDPNT,V5991=</t>
    </r>
    <r>
      <rPr>
        <b/>
        <sz val="10"/>
        <color rgb="FFC00000"/>
        <rFont val="Arial"/>
        <family val="2"/>
      </rPr>
      <t>DTC124XE</t>
    </r>
    <r>
      <rPr>
        <sz val="10"/>
        <rFont val="Arial"/>
      </rPr>
      <t>(</t>
    </r>
    <r>
      <rPr>
        <b/>
        <sz val="10"/>
        <color rgb="FFC00000"/>
        <rFont val="Arial"/>
        <family val="2"/>
      </rPr>
      <t>C</t>
    </r>
    <r>
      <rPr>
        <sz val="10"/>
        <rFont val="Arial"/>
      </rPr>
      <t xml:space="preserve">) ENDPNT,D8750(4) </t>
    </r>
    <r>
      <rPr>
        <b/>
        <sz val="10"/>
        <color theme="1"/>
        <rFont val="Arial"/>
        <family val="2"/>
      </rPr>
      <t>z34.SCC_PMIC_CTRL_3V3:PS_HOLD</t>
    </r>
    <r>
      <rPr>
        <sz val="10"/>
        <rFont val="Arial"/>
      </rPr>
      <t>,D8500=</t>
    </r>
    <r>
      <rPr>
        <b/>
        <sz val="10"/>
        <color rgb="FFC00000"/>
        <rFont val="Arial"/>
        <family val="2"/>
      </rPr>
      <t>SAK-TC377TP-96F300S</t>
    </r>
    <r>
      <rPr>
        <sz val="10"/>
        <rFont val="Arial"/>
      </rPr>
      <t>(</t>
    </r>
    <r>
      <rPr>
        <b/>
        <sz val="10"/>
        <color rgb="FFC00000"/>
        <rFont val="Arial"/>
        <family val="2"/>
      </rPr>
      <t>M16_P22.8</t>
    </r>
    <r>
      <rPr>
        <sz val="10"/>
        <rFont val="Arial"/>
      </rPr>
      <t xml:space="preserve">) ENDPNT,MP_SOCPMIC_PSHOLD=MP(1) ENDPNT,D5700(AK3) </t>
    </r>
    <r>
      <rPr>
        <b/>
        <sz val="10"/>
        <color theme="1"/>
        <rFont val="Arial"/>
        <family val="2"/>
      </rPr>
      <t>SCC_PMIC_CTRL_1V8:PS_HOLD{#2}</t>
    </r>
    <r>
      <rPr>
        <sz val="10"/>
        <rFont val="Arial"/>
      </rPr>
      <t xml:space="preserve">,R6011(1) </t>
    </r>
    <r>
      <rPr>
        <b/>
        <sz val="10"/>
        <color theme="1"/>
        <rFont val="Arial"/>
        <family val="2"/>
      </rPr>
      <t>SCC_PMIC_CTRL_1V8:SCC_RST_CPU_B</t>
    </r>
    <r>
      <rPr>
        <sz val="10"/>
        <rFont val="Arial"/>
      </rPr>
      <t>,V8630=</t>
    </r>
    <r>
      <rPr>
        <b/>
        <sz val="10"/>
        <color rgb="FFC00000"/>
        <rFont val="Arial"/>
        <family val="2"/>
      </rPr>
      <t>DTC124XE</t>
    </r>
    <r>
      <rPr>
        <sz val="10"/>
        <rFont val="Arial"/>
      </rPr>
      <t>(</t>
    </r>
    <r>
      <rPr>
        <b/>
        <sz val="10"/>
        <color rgb="FFC00000"/>
        <rFont val="Arial"/>
        <family val="2"/>
      </rPr>
      <t>C</t>
    </r>
    <r>
      <rPr>
        <sz val="10"/>
        <rFont val="Arial"/>
      </rPr>
      <t xml:space="preserve">) ENDPNT,D5700(AK3) </t>
    </r>
    <r>
      <rPr>
        <b/>
        <sz val="10"/>
        <color theme="1"/>
        <rFont val="Arial"/>
        <family val="2"/>
      </rPr>
      <t>SCC_PMIC_CTRL_1V8:PS_HOLD{#3}</t>
    </r>
    <r>
      <rPr>
        <sz val="10"/>
        <rFont val="Arial"/>
      </rPr>
      <t xml:space="preserve">,R6027(1) z28.z30.SIGN00166,D5990(2) </t>
    </r>
    <r>
      <rPr>
        <b/>
        <sz val="10"/>
        <color theme="1"/>
        <rFont val="Arial"/>
        <family val="2"/>
      </rPr>
      <t>SYS_DBG_3V3:CPU_RST_B</t>
    </r>
    <r>
      <rPr>
        <sz val="10"/>
        <rFont val="Arial"/>
      </rPr>
      <t>,MP_CPU_RST_B=MP(1) ENDPNT,MV2522=NC(1) ENDPNT,X9960=</t>
    </r>
    <r>
      <rPr>
        <b/>
        <sz val="10"/>
        <color rgb="FFC00000"/>
        <rFont val="Arial"/>
        <family val="2"/>
      </rPr>
      <t>QSH-030-01-L-D-A-K-TR</t>
    </r>
    <r>
      <rPr>
        <sz val="10"/>
        <rFont val="Arial"/>
      </rPr>
      <t>(</t>
    </r>
    <r>
      <rPr>
        <b/>
        <sz val="10"/>
        <color rgb="FFC00000"/>
        <rFont val="Arial"/>
        <family val="2"/>
      </rPr>
      <t>44</t>
    </r>
    <r>
      <rPr>
        <sz val="10"/>
        <rFont val="Arial"/>
      </rPr>
      <t>) ENDPNT</t>
    </r>
  </si>
  <si>
    <r>
      <t xml:space="preserve">D5700(AT4) </t>
    </r>
    <r>
      <rPr>
        <b/>
        <sz val="10"/>
        <color theme="1"/>
        <rFont val="Arial"/>
        <family val="2"/>
      </rPr>
      <t>z28.z32.CPU_RST_OUT_B</t>
    </r>
    <r>
      <rPr>
        <sz val="10"/>
        <rFont val="Arial"/>
      </rPr>
      <t xml:space="preserve">,MP_CPU_RST_OUT=MP(1) ENDPNT,D5800(3) </t>
    </r>
    <r>
      <rPr>
        <b/>
        <sz val="10"/>
        <color theme="1"/>
        <rFont val="Arial"/>
        <family val="2"/>
      </rPr>
      <t>CPU_RESET_OUT_B_3V3</t>
    </r>
    <r>
      <rPr>
        <sz val="10"/>
        <rFont val="Arial"/>
      </rPr>
      <t>,D1760=</t>
    </r>
    <r>
      <rPr>
        <b/>
        <sz val="10"/>
        <color rgb="FFC00000"/>
        <rFont val="Arial"/>
        <family val="2"/>
      </rPr>
      <t>74AVC4T245</t>
    </r>
    <r>
      <rPr>
        <sz val="10"/>
        <rFont val="Arial"/>
      </rPr>
      <t>(</t>
    </r>
    <r>
      <rPr>
        <b/>
        <sz val="10"/>
        <color rgb="FFC00000"/>
        <rFont val="Arial"/>
        <family val="2"/>
      </rPr>
      <t>1%OE%</t>
    </r>
    <r>
      <rPr>
        <sz val="10"/>
        <rFont val="Arial"/>
      </rPr>
      <t>) ENDPNT,D1760=</t>
    </r>
    <r>
      <rPr>
        <b/>
        <sz val="10"/>
        <color rgb="FFC00000"/>
        <rFont val="Arial"/>
        <family val="2"/>
      </rPr>
      <t>74AVC4T245</t>
    </r>
    <r>
      <rPr>
        <sz val="10"/>
        <rFont val="Arial"/>
      </rPr>
      <t>(</t>
    </r>
    <r>
      <rPr>
        <b/>
        <sz val="10"/>
        <color rgb="FFC00000"/>
        <rFont val="Arial"/>
        <family val="2"/>
      </rPr>
      <t>2%OE%</t>
    </r>
    <r>
      <rPr>
        <sz val="10"/>
        <rFont val="Arial"/>
      </rPr>
      <t>) ENDPNT,D8500=</t>
    </r>
    <r>
      <rPr>
        <b/>
        <sz val="10"/>
        <color rgb="FFC00000"/>
        <rFont val="Arial"/>
        <family val="2"/>
      </rPr>
      <t>SAK-TC377TP-96F300S</t>
    </r>
    <r>
      <rPr>
        <sz val="10"/>
        <rFont val="Arial"/>
      </rPr>
      <t>(</t>
    </r>
    <r>
      <rPr>
        <b/>
        <sz val="10"/>
        <color rgb="FFC00000"/>
        <rFont val="Arial"/>
        <family val="2"/>
      </rPr>
      <t>V20_P23.0</t>
    </r>
    <r>
      <rPr>
        <sz val="10"/>
        <rFont val="Arial"/>
      </rPr>
      <t>) ENDPNT,D9901=</t>
    </r>
    <r>
      <rPr>
        <b/>
        <sz val="10"/>
        <color rgb="FFC00000"/>
        <rFont val="Arial"/>
        <family val="2"/>
      </rPr>
      <t>74LVC1G08</t>
    </r>
    <r>
      <rPr>
        <sz val="10"/>
        <rFont val="Arial"/>
      </rPr>
      <t>(</t>
    </r>
    <r>
      <rPr>
        <b/>
        <sz val="10"/>
        <color rgb="FFC00000"/>
        <rFont val="Arial"/>
        <family val="2"/>
      </rPr>
      <t>A</t>
    </r>
    <r>
      <rPr>
        <sz val="10"/>
        <rFont val="Arial"/>
      </rPr>
      <t xml:space="preserve">) ENDPNT,D5801(4) </t>
    </r>
    <r>
      <rPr>
        <b/>
        <sz val="10"/>
        <color theme="1"/>
        <rFont val="Arial"/>
        <family val="2"/>
      </rPr>
      <t>CPU_RESET_OUT_3V3</t>
    </r>
    <r>
      <rPr>
        <sz val="10"/>
        <rFont val="Arial"/>
      </rPr>
      <t>,D1401=</t>
    </r>
    <r>
      <rPr>
        <b/>
        <sz val="10"/>
        <color rgb="FFC00000"/>
        <rFont val="Arial"/>
        <family val="2"/>
      </rPr>
      <t>74AVC2T245</t>
    </r>
    <r>
      <rPr>
        <sz val="10"/>
        <rFont val="Arial"/>
      </rPr>
      <t>(</t>
    </r>
    <r>
      <rPr>
        <b/>
        <sz val="10"/>
        <color rgb="FFC00000"/>
        <rFont val="Arial"/>
        <family val="2"/>
      </rPr>
      <t>%OE%</t>
    </r>
    <r>
      <rPr>
        <sz val="10"/>
        <rFont val="Arial"/>
      </rPr>
      <t>) ENDPNT,D1402=</t>
    </r>
    <r>
      <rPr>
        <b/>
        <sz val="10"/>
        <color rgb="FFC00000"/>
        <rFont val="Arial"/>
        <family val="2"/>
      </rPr>
      <t>74AVC2T245</t>
    </r>
    <r>
      <rPr>
        <sz val="10"/>
        <rFont val="Arial"/>
      </rPr>
      <t>(</t>
    </r>
    <r>
      <rPr>
        <b/>
        <sz val="10"/>
        <color rgb="FFC00000"/>
        <rFont val="Arial"/>
        <family val="2"/>
      </rPr>
      <t>%OE%</t>
    </r>
    <r>
      <rPr>
        <sz val="10"/>
        <rFont val="Arial"/>
      </rPr>
      <t>) ENDPNT,D8630=</t>
    </r>
    <r>
      <rPr>
        <b/>
        <sz val="10"/>
        <color rgb="FFC00000"/>
        <rFont val="Arial"/>
        <family val="2"/>
      </rPr>
      <t>SN74AVC4T245-Q1</t>
    </r>
    <r>
      <rPr>
        <sz val="10"/>
        <rFont val="Arial"/>
      </rPr>
      <t>(</t>
    </r>
    <r>
      <rPr>
        <b/>
        <sz val="10"/>
        <color rgb="FFC00000"/>
        <rFont val="Arial"/>
        <family val="2"/>
      </rPr>
      <t>2%OE%</t>
    </r>
    <r>
      <rPr>
        <sz val="10"/>
        <rFont val="Arial"/>
      </rPr>
      <t>) ENDPNT,D8630=</t>
    </r>
    <r>
      <rPr>
        <b/>
        <sz val="10"/>
        <color rgb="FFC00000"/>
        <rFont val="Arial"/>
        <family val="2"/>
      </rPr>
      <t>SN74AVC4T245-Q1</t>
    </r>
    <r>
      <rPr>
        <sz val="10"/>
        <rFont val="Arial"/>
      </rPr>
      <t>(</t>
    </r>
    <r>
      <rPr>
        <b/>
        <sz val="10"/>
        <color rgb="FFC00000"/>
        <rFont val="Arial"/>
        <family val="2"/>
      </rPr>
      <t>1%OE%</t>
    </r>
    <r>
      <rPr>
        <sz val="10"/>
        <rFont val="Arial"/>
      </rPr>
      <t>) ENDPNT,D8631=</t>
    </r>
    <r>
      <rPr>
        <b/>
        <sz val="10"/>
        <color rgb="FFC00000"/>
        <rFont val="Arial"/>
        <family val="2"/>
      </rPr>
      <t>SN74AVC4T245-Q1</t>
    </r>
    <r>
      <rPr>
        <sz val="10"/>
        <rFont val="Arial"/>
      </rPr>
      <t>(</t>
    </r>
    <r>
      <rPr>
        <b/>
        <sz val="10"/>
        <color rgb="FFC00000"/>
        <rFont val="Arial"/>
        <family val="2"/>
      </rPr>
      <t>2%OE%</t>
    </r>
    <r>
      <rPr>
        <sz val="10"/>
        <rFont val="Arial"/>
      </rPr>
      <t>) ENDPNT,D8631=</t>
    </r>
    <r>
      <rPr>
        <b/>
        <sz val="10"/>
        <color rgb="FFC00000"/>
        <rFont val="Arial"/>
        <family val="2"/>
      </rPr>
      <t>SN74AVC4T245-Q1</t>
    </r>
    <r>
      <rPr>
        <sz val="10"/>
        <rFont val="Arial"/>
      </rPr>
      <t>(</t>
    </r>
    <r>
      <rPr>
        <b/>
        <sz val="10"/>
        <color rgb="FFC00000"/>
        <rFont val="Arial"/>
        <family val="2"/>
      </rPr>
      <t>1%OE%</t>
    </r>
    <r>
      <rPr>
        <sz val="10"/>
        <rFont val="Arial"/>
      </rPr>
      <t>) ENDPNT,D8632=</t>
    </r>
    <r>
      <rPr>
        <b/>
        <sz val="10"/>
        <color rgb="FFC00000"/>
        <rFont val="Arial"/>
        <family val="2"/>
      </rPr>
      <t>SN74AVC4T245-Q1</t>
    </r>
    <r>
      <rPr>
        <sz val="10"/>
        <rFont val="Arial"/>
      </rPr>
      <t>(</t>
    </r>
    <r>
      <rPr>
        <b/>
        <sz val="10"/>
        <color rgb="FFC00000"/>
        <rFont val="Arial"/>
        <family val="2"/>
      </rPr>
      <t>2%OE%</t>
    </r>
    <r>
      <rPr>
        <sz val="10"/>
        <rFont val="Arial"/>
      </rPr>
      <t>) ENDPNT,D8632=</t>
    </r>
    <r>
      <rPr>
        <b/>
        <sz val="10"/>
        <color rgb="FFC00000"/>
        <rFont val="Arial"/>
        <family val="2"/>
      </rPr>
      <t>SN74AVC4T245-Q1</t>
    </r>
    <r>
      <rPr>
        <sz val="10"/>
        <rFont val="Arial"/>
      </rPr>
      <t>(</t>
    </r>
    <r>
      <rPr>
        <b/>
        <sz val="10"/>
        <color rgb="FFC00000"/>
        <rFont val="Arial"/>
        <family val="2"/>
      </rPr>
      <t>1%OE%</t>
    </r>
    <r>
      <rPr>
        <sz val="10"/>
        <rFont val="Arial"/>
      </rPr>
      <t>) ENDPNT,D8633=</t>
    </r>
    <r>
      <rPr>
        <b/>
        <sz val="10"/>
        <color rgb="FFC00000"/>
        <rFont val="Arial"/>
        <family val="2"/>
      </rPr>
      <t>SN74AVC4T245-Q1</t>
    </r>
    <r>
      <rPr>
        <sz val="10"/>
        <rFont val="Arial"/>
      </rPr>
      <t>(</t>
    </r>
    <r>
      <rPr>
        <b/>
        <sz val="10"/>
        <color rgb="FFC00000"/>
        <rFont val="Arial"/>
        <family val="2"/>
      </rPr>
      <t>2%OE%</t>
    </r>
    <r>
      <rPr>
        <sz val="10"/>
        <rFont val="Arial"/>
      </rPr>
      <t>) ENDPNT,D8633=</t>
    </r>
    <r>
      <rPr>
        <b/>
        <sz val="10"/>
        <color rgb="FFC00000"/>
        <rFont val="Arial"/>
        <family val="2"/>
      </rPr>
      <t>SN74AVC4T245-Q1</t>
    </r>
    <r>
      <rPr>
        <sz val="10"/>
        <rFont val="Arial"/>
      </rPr>
      <t>(</t>
    </r>
    <r>
      <rPr>
        <b/>
        <sz val="10"/>
        <color rgb="FFC00000"/>
        <rFont val="Arial"/>
        <family val="2"/>
      </rPr>
      <t>1%OE%</t>
    </r>
    <r>
      <rPr>
        <sz val="10"/>
        <rFont val="Arial"/>
      </rPr>
      <t xml:space="preserve">) ENDPNT,MV9901=NC(1) ENDPNT,R6492(2) </t>
    </r>
    <r>
      <rPr>
        <b/>
        <sz val="10"/>
        <color theme="1"/>
        <rFont val="Arial"/>
        <family val="2"/>
      </rPr>
      <t>z38.CPU_RESET_OUT_3V3_PO</t>
    </r>
    <r>
      <rPr>
        <sz val="10"/>
        <rFont val="Arial"/>
      </rPr>
      <t>,D6281=</t>
    </r>
    <r>
      <rPr>
        <b/>
        <sz val="10"/>
        <color rgb="FFC00000"/>
        <rFont val="Arial"/>
        <family val="2"/>
      </rPr>
      <t>74AVC4T245</t>
    </r>
    <r>
      <rPr>
        <sz val="10"/>
        <rFont val="Arial"/>
      </rPr>
      <t>(</t>
    </r>
    <r>
      <rPr>
        <b/>
        <sz val="10"/>
        <color rgb="FFC00000"/>
        <rFont val="Arial"/>
        <family val="2"/>
      </rPr>
      <t>1%OE%</t>
    </r>
    <r>
      <rPr>
        <sz val="10"/>
        <rFont val="Arial"/>
      </rPr>
      <t>) ENDPNT,D6281=</t>
    </r>
    <r>
      <rPr>
        <b/>
        <sz val="10"/>
        <color rgb="FFC00000"/>
        <rFont val="Arial"/>
        <family val="2"/>
      </rPr>
      <t>74AVC4T245</t>
    </r>
    <r>
      <rPr>
        <sz val="10"/>
        <rFont val="Arial"/>
      </rPr>
      <t>(</t>
    </r>
    <r>
      <rPr>
        <b/>
        <sz val="10"/>
        <color rgb="FFC00000"/>
        <rFont val="Arial"/>
        <family val="2"/>
      </rPr>
      <t>2%OE%</t>
    </r>
    <r>
      <rPr>
        <sz val="10"/>
        <rFont val="Arial"/>
      </rPr>
      <t>) ENDPNT,D6282=</t>
    </r>
    <r>
      <rPr>
        <b/>
        <sz val="10"/>
        <color rgb="FFC00000"/>
        <rFont val="Arial"/>
        <family val="2"/>
      </rPr>
      <t>74AVC2T245</t>
    </r>
    <r>
      <rPr>
        <sz val="10"/>
        <rFont val="Arial"/>
      </rPr>
      <t>(</t>
    </r>
    <r>
      <rPr>
        <b/>
        <sz val="10"/>
        <color rgb="FFC00000"/>
        <rFont val="Arial"/>
        <family val="2"/>
      </rPr>
      <t>%OE%</t>
    </r>
    <r>
      <rPr>
        <sz val="10"/>
        <rFont val="Arial"/>
      </rPr>
      <t>) ENDPNT,D6283=</t>
    </r>
    <r>
      <rPr>
        <b/>
        <sz val="10"/>
        <color rgb="FFC00000"/>
        <rFont val="Arial"/>
        <family val="2"/>
      </rPr>
      <t>74AVC4T245</t>
    </r>
    <r>
      <rPr>
        <sz val="10"/>
        <rFont val="Arial"/>
      </rPr>
      <t>(</t>
    </r>
    <r>
      <rPr>
        <b/>
        <sz val="10"/>
        <color rgb="FFC00000"/>
        <rFont val="Arial"/>
        <family val="2"/>
      </rPr>
      <t>1%OE%</t>
    </r>
    <r>
      <rPr>
        <sz val="10"/>
        <rFont val="Arial"/>
      </rPr>
      <t>) ENDPNT,D6283=</t>
    </r>
    <r>
      <rPr>
        <b/>
        <sz val="10"/>
        <color rgb="FFC00000"/>
        <rFont val="Arial"/>
        <family val="2"/>
      </rPr>
      <t>74AVC4T245</t>
    </r>
    <r>
      <rPr>
        <sz val="10"/>
        <rFont val="Arial"/>
      </rPr>
      <t>(</t>
    </r>
    <r>
      <rPr>
        <b/>
        <sz val="10"/>
        <color rgb="FFC00000"/>
        <rFont val="Arial"/>
        <family val="2"/>
      </rPr>
      <t>2%OE%</t>
    </r>
    <r>
      <rPr>
        <sz val="10"/>
        <rFont val="Arial"/>
      </rPr>
      <t>) ENDPNT,D6284=</t>
    </r>
    <r>
      <rPr>
        <b/>
        <sz val="10"/>
        <color rgb="FFC00000"/>
        <rFont val="Arial"/>
        <family val="2"/>
      </rPr>
      <t>74AVC2T245</t>
    </r>
    <r>
      <rPr>
        <sz val="10"/>
        <rFont val="Arial"/>
      </rPr>
      <t>(</t>
    </r>
    <r>
      <rPr>
        <b/>
        <sz val="10"/>
        <color rgb="FFC00000"/>
        <rFont val="Arial"/>
        <family val="2"/>
      </rPr>
      <t>%OE%</t>
    </r>
    <r>
      <rPr>
        <sz val="10"/>
        <rFont val="Arial"/>
      </rPr>
      <t>) ENDPNT,D6287=</t>
    </r>
    <r>
      <rPr>
        <b/>
        <sz val="10"/>
        <color rgb="FFC00000"/>
        <rFont val="Arial"/>
        <family val="2"/>
      </rPr>
      <t>74AVC2T245</t>
    </r>
    <r>
      <rPr>
        <sz val="10"/>
        <rFont val="Arial"/>
      </rPr>
      <t>(</t>
    </r>
    <r>
      <rPr>
        <b/>
        <sz val="10"/>
        <color rgb="FFC00000"/>
        <rFont val="Arial"/>
        <family val="2"/>
      </rPr>
      <t>%OE%</t>
    </r>
    <r>
      <rPr>
        <sz val="10"/>
        <rFont val="Arial"/>
      </rPr>
      <t xml:space="preserve">) ENDPNT,D5801(4) </t>
    </r>
    <r>
      <rPr>
        <b/>
        <sz val="10"/>
        <color theme="1"/>
        <rFont val="Arial"/>
        <family val="2"/>
      </rPr>
      <t>CPU_RESET_OUT_3V3{#2}</t>
    </r>
    <r>
      <rPr>
        <sz val="10"/>
        <rFont val="Arial"/>
      </rPr>
      <t>,R7013(2) z03.SIGN001272,D7000=</t>
    </r>
    <r>
      <rPr>
        <b/>
        <sz val="10"/>
        <color rgb="FFC00000"/>
        <rFont val="Arial"/>
        <family val="2"/>
      </rPr>
      <t>74AVC4T245</t>
    </r>
    <r>
      <rPr>
        <sz val="10"/>
        <rFont val="Arial"/>
      </rPr>
      <t>(</t>
    </r>
    <r>
      <rPr>
        <b/>
        <sz val="10"/>
        <color rgb="FFC00000"/>
        <rFont val="Arial"/>
        <family val="2"/>
      </rPr>
      <t>1%OE%</t>
    </r>
    <r>
      <rPr>
        <sz val="10"/>
        <rFont val="Arial"/>
      </rPr>
      <t>) ENDPNT,D7000=</t>
    </r>
    <r>
      <rPr>
        <b/>
        <sz val="10"/>
        <color rgb="FFC00000"/>
        <rFont val="Arial"/>
        <family val="2"/>
      </rPr>
      <t>74AVC4T245</t>
    </r>
    <r>
      <rPr>
        <sz val="10"/>
        <rFont val="Arial"/>
      </rPr>
      <t>(</t>
    </r>
    <r>
      <rPr>
        <b/>
        <sz val="10"/>
        <color rgb="FFC00000"/>
        <rFont val="Arial"/>
        <family val="2"/>
      </rPr>
      <t>2%OE%</t>
    </r>
    <r>
      <rPr>
        <sz val="10"/>
        <rFont val="Arial"/>
      </rPr>
      <t xml:space="preserve">) ENDPNT,D5800(3) </t>
    </r>
    <r>
      <rPr>
        <b/>
        <sz val="10"/>
        <color theme="1"/>
        <rFont val="Arial"/>
        <family val="2"/>
      </rPr>
      <t>CPU_RESET_OUT_B_3V3{#2}</t>
    </r>
    <r>
      <rPr>
        <sz val="10"/>
        <rFont val="Arial"/>
      </rPr>
      <t>,R6280(1) z38.SIGN473,D6280=</t>
    </r>
    <r>
      <rPr>
        <b/>
        <sz val="10"/>
        <color rgb="FFC00000"/>
        <rFont val="Arial"/>
        <family val="2"/>
      </rPr>
      <t>PCA9306-Q1</t>
    </r>
    <r>
      <rPr>
        <sz val="10"/>
        <rFont val="Arial"/>
      </rPr>
      <t>(</t>
    </r>
    <r>
      <rPr>
        <b/>
        <sz val="10"/>
        <color rgb="FFC00000"/>
        <rFont val="Arial"/>
        <family val="2"/>
      </rPr>
      <t>VREF2</t>
    </r>
    <r>
      <rPr>
        <sz val="10"/>
        <rFont val="Arial"/>
      </rPr>
      <t>) ENDPNT,D6280=</t>
    </r>
    <r>
      <rPr>
        <b/>
        <sz val="10"/>
        <color rgb="FFC00000"/>
        <rFont val="Arial"/>
        <family val="2"/>
      </rPr>
      <t>PCA9306-Q1</t>
    </r>
    <r>
      <rPr>
        <sz val="10"/>
        <rFont val="Arial"/>
      </rPr>
      <t>(</t>
    </r>
    <r>
      <rPr>
        <b/>
        <sz val="10"/>
        <color rgb="FFC00000"/>
        <rFont val="Arial"/>
        <family val="2"/>
      </rPr>
      <t>EN</t>
    </r>
    <r>
      <rPr>
        <sz val="10"/>
        <rFont val="Arial"/>
      </rPr>
      <t xml:space="preserve">) ENDPNT,D5800(3) </t>
    </r>
    <r>
      <rPr>
        <b/>
        <sz val="10"/>
        <color theme="1"/>
        <rFont val="Arial"/>
        <family val="2"/>
      </rPr>
      <t>CPU_RESET_OUT_B_3V3{#3}</t>
    </r>
    <r>
      <rPr>
        <sz val="10"/>
        <rFont val="Arial"/>
      </rPr>
      <t>,R6480(1) z46.SIGN473,D1761=</t>
    </r>
    <r>
      <rPr>
        <b/>
        <sz val="10"/>
        <color rgb="FFC00000"/>
        <rFont val="Arial"/>
        <family val="2"/>
      </rPr>
      <t>PCA9306-Q1</t>
    </r>
    <r>
      <rPr>
        <sz val="10"/>
        <rFont val="Arial"/>
      </rPr>
      <t>(</t>
    </r>
    <r>
      <rPr>
        <b/>
        <sz val="10"/>
        <color rgb="FFC00000"/>
        <rFont val="Arial"/>
        <family val="2"/>
      </rPr>
      <t>VREF2</t>
    </r>
    <r>
      <rPr>
        <sz val="10"/>
        <rFont val="Arial"/>
      </rPr>
      <t>) ENDPNT,D1761=</t>
    </r>
    <r>
      <rPr>
        <b/>
        <sz val="10"/>
        <color rgb="FFC00000"/>
        <rFont val="Arial"/>
        <family val="2"/>
      </rPr>
      <t>PCA9306-Q1</t>
    </r>
    <r>
      <rPr>
        <sz val="10"/>
        <rFont val="Arial"/>
      </rPr>
      <t>(</t>
    </r>
    <r>
      <rPr>
        <b/>
        <sz val="10"/>
        <color rgb="FFC00000"/>
        <rFont val="Arial"/>
        <family val="2"/>
      </rPr>
      <t>EN</t>
    </r>
    <r>
      <rPr>
        <sz val="10"/>
        <rFont val="Arial"/>
      </rPr>
      <t xml:space="preserve">) ENDPNT,D5800(3) </t>
    </r>
    <r>
      <rPr>
        <b/>
        <sz val="10"/>
        <color theme="1"/>
        <rFont val="Arial"/>
        <family val="2"/>
      </rPr>
      <t>CPU_RESET_OUT_B_3V3{#4}</t>
    </r>
    <r>
      <rPr>
        <sz val="10"/>
        <rFont val="Arial"/>
      </rPr>
      <t xml:space="preserve">,R9901(1) </t>
    </r>
    <r>
      <rPr>
        <b/>
        <sz val="10"/>
        <color theme="1"/>
        <rFont val="Arial"/>
        <family val="2"/>
      </rPr>
      <t>z27.DBG_CPU_RESET_OUT_B_3V3</t>
    </r>
    <r>
      <rPr>
        <sz val="10"/>
        <rFont val="Arial"/>
      </rPr>
      <t>,X9960=</t>
    </r>
    <r>
      <rPr>
        <b/>
        <sz val="10"/>
        <color rgb="FFC00000"/>
        <rFont val="Arial"/>
        <family val="2"/>
      </rPr>
      <t>QSH-030-01-L-D-A-K-TR</t>
    </r>
    <r>
      <rPr>
        <sz val="10"/>
        <rFont val="Arial"/>
      </rPr>
      <t>(</t>
    </r>
    <r>
      <rPr>
        <b/>
        <sz val="10"/>
        <color rgb="FFC00000"/>
        <rFont val="Arial"/>
        <family val="2"/>
      </rPr>
      <t>55</t>
    </r>
    <r>
      <rPr>
        <sz val="10"/>
        <rFont val="Arial"/>
      </rPr>
      <t>) ENDPNT</t>
    </r>
  </si>
  <si>
    <r>
      <t xml:space="preserve">D5700(AK4) </t>
    </r>
    <r>
      <rPr>
        <b/>
        <sz val="10"/>
        <color theme="1"/>
        <rFont val="Arial"/>
        <family val="2"/>
      </rPr>
      <t>CPU_BTWLAN_CTRL_1V8:SLEEP_CLK</t>
    </r>
    <r>
      <rPr>
        <sz val="10"/>
        <rFont val="Arial"/>
      </rPr>
      <t>,MP_SLEEP_CLK=MP(1) ENDPNT,MV5702=NC(1) ENDPNT,R7319(1) z02.SIGN00177,D7300=</t>
    </r>
    <r>
      <rPr>
        <b/>
        <sz val="10"/>
        <color rgb="FFC00000"/>
        <rFont val="Arial"/>
        <family val="2"/>
      </rPr>
      <t>UGKZDA1</t>
    </r>
    <r>
      <rPr>
        <sz val="10"/>
        <rFont val="Arial"/>
      </rPr>
      <t>(</t>
    </r>
    <r>
      <rPr>
        <b/>
        <sz val="10"/>
        <color rgb="FFC00000"/>
        <rFont val="Arial"/>
        <family val="2"/>
      </rPr>
      <t>SLEEP_CLK</t>
    </r>
    <r>
      <rPr>
        <sz val="10"/>
        <rFont val="Arial"/>
      </rPr>
      <t>) ENDPNT,MP_SLEEP_CLK_BT=MP(1) ENDPNT</t>
    </r>
  </si>
  <si>
    <r>
      <t>z02.SIGN00177</t>
    </r>
    <r>
      <rPr>
        <b/>
        <sz val="10"/>
        <color theme="1"/>
        <rFont val="Arial"/>
        <family val="2"/>
      </rPr>
      <t xml:space="preserve"> C7312 GND</t>
    </r>
  </si>
  <si>
    <r>
      <t xml:space="preserve">D5700(AB36) z28.z29.SIGN001276,C5960(1) </t>
    </r>
    <r>
      <rPr>
        <b/>
        <sz val="10"/>
        <color theme="1"/>
        <rFont val="Arial"/>
        <family val="2"/>
      </rPr>
      <t>CPU_VO_RSE_DP:DP_TX0_N</t>
    </r>
    <r>
      <rPr>
        <sz val="10"/>
        <rFont val="Arial"/>
      </rPr>
      <t>,X8190=</t>
    </r>
    <r>
      <rPr>
        <b/>
        <sz val="10"/>
        <color rgb="FFC00000"/>
        <rFont val="Arial"/>
        <family val="2"/>
      </rPr>
      <t>245656060009829+</t>
    </r>
    <r>
      <rPr>
        <sz val="10"/>
        <rFont val="Arial"/>
      </rPr>
      <t>(</t>
    </r>
    <r>
      <rPr>
        <b/>
        <sz val="10"/>
        <color rgb="FFC00000"/>
        <rFont val="Arial"/>
        <family val="2"/>
      </rPr>
      <t>11</t>
    </r>
    <r>
      <rPr>
        <sz val="10"/>
        <rFont val="Arial"/>
      </rPr>
      <t>) ENDPNT</t>
    </r>
  </si>
  <si>
    <r>
      <t xml:space="preserve">D5700(AA36) z28.z29.SIGN001273,C5961(1) </t>
    </r>
    <r>
      <rPr>
        <b/>
        <sz val="10"/>
        <color theme="1"/>
        <rFont val="Arial"/>
        <family val="2"/>
      </rPr>
      <t>CPU_VO_RSE_DP:DP_TX0_P</t>
    </r>
    <r>
      <rPr>
        <sz val="10"/>
        <rFont val="Arial"/>
      </rPr>
      <t>,X8190=</t>
    </r>
    <r>
      <rPr>
        <b/>
        <sz val="10"/>
        <color rgb="FFC00000"/>
        <rFont val="Arial"/>
        <family val="2"/>
      </rPr>
      <t>245656060009829+</t>
    </r>
    <r>
      <rPr>
        <sz val="10"/>
        <rFont val="Arial"/>
      </rPr>
      <t>(</t>
    </r>
    <r>
      <rPr>
        <b/>
        <sz val="10"/>
        <color rgb="FFC00000"/>
        <rFont val="Arial"/>
        <family val="2"/>
      </rPr>
      <t>13</t>
    </r>
    <r>
      <rPr>
        <sz val="10"/>
        <rFont val="Arial"/>
      </rPr>
      <t>) ENDPNT</t>
    </r>
  </si>
  <si>
    <r>
      <t xml:space="preserve">D5700(AD37) z28.z29.SIGN001274,C5962(1) </t>
    </r>
    <r>
      <rPr>
        <b/>
        <sz val="10"/>
        <color theme="1"/>
        <rFont val="Arial"/>
        <family val="2"/>
      </rPr>
      <t>CPU_VO_RSE_DP:DP_TX1_N</t>
    </r>
    <r>
      <rPr>
        <sz val="10"/>
        <rFont val="Arial"/>
      </rPr>
      <t>,X8190=</t>
    </r>
    <r>
      <rPr>
        <b/>
        <sz val="10"/>
        <color rgb="FFC00000"/>
        <rFont val="Arial"/>
        <family val="2"/>
      </rPr>
      <t>245656060009829+</t>
    </r>
    <r>
      <rPr>
        <sz val="10"/>
        <rFont val="Arial"/>
      </rPr>
      <t>(</t>
    </r>
    <r>
      <rPr>
        <b/>
        <sz val="10"/>
        <color rgb="FFC00000"/>
        <rFont val="Arial"/>
        <family val="2"/>
      </rPr>
      <t>3</t>
    </r>
    <r>
      <rPr>
        <sz val="10"/>
        <rFont val="Arial"/>
      </rPr>
      <t>) ENDPNT</t>
    </r>
  </si>
  <si>
    <r>
      <t xml:space="preserve">D5700(AC37) z28.z29.SIGN001275,C5963(1) </t>
    </r>
    <r>
      <rPr>
        <b/>
        <sz val="10"/>
        <color theme="1"/>
        <rFont val="Arial"/>
        <family val="2"/>
      </rPr>
      <t>CPU_VO_RSE_DP:DP_TX1_P</t>
    </r>
    <r>
      <rPr>
        <sz val="10"/>
        <rFont val="Arial"/>
      </rPr>
      <t>,X8190=</t>
    </r>
    <r>
      <rPr>
        <b/>
        <sz val="10"/>
        <color rgb="FFC00000"/>
        <rFont val="Arial"/>
        <family val="2"/>
      </rPr>
      <t>245656060009829+</t>
    </r>
    <r>
      <rPr>
        <sz val="10"/>
        <rFont val="Arial"/>
      </rPr>
      <t>(</t>
    </r>
    <r>
      <rPr>
        <b/>
        <sz val="10"/>
        <color rgb="FFC00000"/>
        <rFont val="Arial"/>
        <family val="2"/>
      </rPr>
      <t>5</t>
    </r>
    <r>
      <rPr>
        <sz val="10"/>
        <rFont val="Arial"/>
      </rPr>
      <t>) ENDPNT</t>
    </r>
  </si>
  <si>
    <r>
      <t xml:space="preserve">D5700(AV27) </t>
    </r>
    <r>
      <rPr>
        <b/>
        <sz val="10"/>
        <color theme="1"/>
        <rFont val="Arial"/>
        <family val="2"/>
      </rPr>
      <t>CPU_VO_CENTER_DSI:DSI_D0_P</t>
    </r>
    <r>
      <rPr>
        <sz val="10"/>
        <rFont val="Arial"/>
      </rPr>
      <t>,D1803=</t>
    </r>
    <r>
      <rPr>
        <b/>
        <sz val="10"/>
        <color rgb="FFC00000"/>
        <rFont val="Arial"/>
        <family val="2"/>
      </rPr>
      <t>MAX96755R</t>
    </r>
    <r>
      <rPr>
        <sz val="10"/>
        <rFont val="Arial"/>
      </rPr>
      <t>(</t>
    </r>
    <r>
      <rPr>
        <b/>
        <sz val="10"/>
        <color rgb="FFC00000"/>
        <rFont val="Arial"/>
        <family val="2"/>
      </rPr>
      <t>DA0P</t>
    </r>
    <r>
      <rPr>
        <sz val="10"/>
        <rFont val="Arial"/>
      </rPr>
      <t>) ENDPNT</t>
    </r>
  </si>
  <si>
    <r>
      <t xml:space="preserve">D5700(AU29) </t>
    </r>
    <r>
      <rPr>
        <b/>
        <sz val="10"/>
        <color theme="1"/>
        <rFont val="Arial"/>
        <family val="2"/>
      </rPr>
      <t>CPU_VO_CENTER_DSI:DSI_D1_N</t>
    </r>
    <r>
      <rPr>
        <sz val="10"/>
        <rFont val="Arial"/>
      </rPr>
      <t>,D1803=</t>
    </r>
    <r>
      <rPr>
        <b/>
        <sz val="10"/>
        <color rgb="FFC00000"/>
        <rFont val="Arial"/>
        <family val="2"/>
      </rPr>
      <t>MAX96755R</t>
    </r>
    <r>
      <rPr>
        <sz val="10"/>
        <rFont val="Arial"/>
      </rPr>
      <t>(</t>
    </r>
    <r>
      <rPr>
        <b/>
        <sz val="10"/>
        <color rgb="FFC00000"/>
        <rFont val="Arial"/>
        <family val="2"/>
      </rPr>
      <t>DA1N</t>
    </r>
    <r>
      <rPr>
        <sz val="10"/>
        <rFont val="Arial"/>
      </rPr>
      <t>) ENDPNT</t>
    </r>
  </si>
  <si>
    <r>
      <t xml:space="preserve">D5700(AU30) </t>
    </r>
    <r>
      <rPr>
        <b/>
        <sz val="10"/>
        <color theme="1"/>
        <rFont val="Arial"/>
        <family val="2"/>
      </rPr>
      <t>CPU_VO_CENTER_DSI:DSI_D2_P</t>
    </r>
    <r>
      <rPr>
        <sz val="10"/>
        <rFont val="Arial"/>
      </rPr>
      <t>,D1803=</t>
    </r>
    <r>
      <rPr>
        <b/>
        <sz val="10"/>
        <color rgb="FFC00000"/>
        <rFont val="Arial"/>
        <family val="2"/>
      </rPr>
      <t>MAX96755R</t>
    </r>
    <r>
      <rPr>
        <sz val="10"/>
        <rFont val="Arial"/>
      </rPr>
      <t>(</t>
    </r>
    <r>
      <rPr>
        <b/>
        <sz val="10"/>
        <color rgb="FFC00000"/>
        <rFont val="Arial"/>
        <family val="2"/>
      </rPr>
      <t>DA2P</t>
    </r>
    <r>
      <rPr>
        <sz val="10"/>
        <rFont val="Arial"/>
      </rPr>
      <t>) ENDPNT</t>
    </r>
  </si>
  <si>
    <r>
      <t xml:space="preserve">D5700(AV28) </t>
    </r>
    <r>
      <rPr>
        <b/>
        <sz val="10"/>
        <color theme="1"/>
        <rFont val="Arial"/>
        <family val="2"/>
      </rPr>
      <t>CPU_VO_CENTER_DSI:DSI_D0_N</t>
    </r>
    <r>
      <rPr>
        <sz val="10"/>
        <rFont val="Arial"/>
      </rPr>
      <t>,D1803=</t>
    </r>
    <r>
      <rPr>
        <b/>
        <sz val="10"/>
        <color rgb="FFC00000"/>
        <rFont val="Arial"/>
        <family val="2"/>
      </rPr>
      <t>MAX96755R</t>
    </r>
    <r>
      <rPr>
        <sz val="10"/>
        <rFont val="Arial"/>
      </rPr>
      <t>(</t>
    </r>
    <r>
      <rPr>
        <b/>
        <sz val="10"/>
        <color rgb="FFC00000"/>
        <rFont val="Arial"/>
        <family val="2"/>
      </rPr>
      <t>DA0N</t>
    </r>
    <r>
      <rPr>
        <sz val="10"/>
        <rFont val="Arial"/>
      </rPr>
      <t>) ENDPNT</t>
    </r>
  </si>
  <si>
    <r>
      <t xml:space="preserve">D5700(AV29) </t>
    </r>
    <r>
      <rPr>
        <b/>
        <sz val="10"/>
        <color theme="1"/>
        <rFont val="Arial"/>
        <family val="2"/>
      </rPr>
      <t>CPU_VO_CENTER_DSI:DSI_CLK_P</t>
    </r>
    <r>
      <rPr>
        <sz val="10"/>
        <rFont val="Arial"/>
      </rPr>
      <t>,D1803=</t>
    </r>
    <r>
      <rPr>
        <b/>
        <sz val="10"/>
        <color rgb="FFC00000"/>
        <rFont val="Arial"/>
        <family val="2"/>
      </rPr>
      <t>MAX96755R</t>
    </r>
    <r>
      <rPr>
        <sz val="10"/>
        <rFont val="Arial"/>
      </rPr>
      <t>(</t>
    </r>
    <r>
      <rPr>
        <b/>
        <sz val="10"/>
        <color rgb="FFC00000"/>
        <rFont val="Arial"/>
        <family val="2"/>
      </rPr>
      <t>CKAP</t>
    </r>
    <r>
      <rPr>
        <sz val="10"/>
        <rFont val="Arial"/>
      </rPr>
      <t>) ENDPNT</t>
    </r>
  </si>
  <si>
    <r>
      <t xml:space="preserve">D5700(AU31) </t>
    </r>
    <r>
      <rPr>
        <b/>
        <sz val="10"/>
        <color theme="1"/>
        <rFont val="Arial"/>
        <family val="2"/>
      </rPr>
      <t>CPU_VO_CENTER_DSI:DSI_D2_N</t>
    </r>
    <r>
      <rPr>
        <sz val="10"/>
        <rFont val="Arial"/>
      </rPr>
      <t>,D1803=</t>
    </r>
    <r>
      <rPr>
        <b/>
        <sz val="10"/>
        <color rgb="FFC00000"/>
        <rFont val="Arial"/>
        <family val="2"/>
      </rPr>
      <t>MAX96755R</t>
    </r>
    <r>
      <rPr>
        <sz val="10"/>
        <rFont val="Arial"/>
      </rPr>
      <t>(</t>
    </r>
    <r>
      <rPr>
        <b/>
        <sz val="10"/>
        <color rgb="FFC00000"/>
        <rFont val="Arial"/>
        <family val="2"/>
      </rPr>
      <t>DA2N</t>
    </r>
    <r>
      <rPr>
        <sz val="10"/>
        <rFont val="Arial"/>
      </rPr>
      <t>) ENDPNT</t>
    </r>
  </si>
  <si>
    <r>
      <t xml:space="preserve">D5700(AU28) </t>
    </r>
    <r>
      <rPr>
        <b/>
        <sz val="10"/>
        <color theme="1"/>
        <rFont val="Arial"/>
        <family val="2"/>
      </rPr>
      <t>CPU_VO_CENTER_DSI:DSI_D1_P</t>
    </r>
    <r>
      <rPr>
        <sz val="10"/>
        <rFont val="Arial"/>
      </rPr>
      <t>,D1803=</t>
    </r>
    <r>
      <rPr>
        <b/>
        <sz val="10"/>
        <color rgb="FFC00000"/>
        <rFont val="Arial"/>
        <family val="2"/>
      </rPr>
      <t>MAX96755R</t>
    </r>
    <r>
      <rPr>
        <sz val="10"/>
        <rFont val="Arial"/>
      </rPr>
      <t>(</t>
    </r>
    <r>
      <rPr>
        <b/>
        <sz val="10"/>
        <color rgb="FFC00000"/>
        <rFont val="Arial"/>
        <family val="2"/>
      </rPr>
      <t>DA1P</t>
    </r>
    <r>
      <rPr>
        <sz val="10"/>
        <rFont val="Arial"/>
      </rPr>
      <t>) ENDPNT</t>
    </r>
  </si>
  <si>
    <r>
      <t xml:space="preserve">D5700(AV30) </t>
    </r>
    <r>
      <rPr>
        <b/>
        <sz val="10"/>
        <color theme="1"/>
        <rFont val="Arial"/>
        <family val="2"/>
      </rPr>
      <t>CPU_VO_CENTER_DSI:DSI_CLK_N</t>
    </r>
    <r>
      <rPr>
        <sz val="10"/>
        <rFont val="Arial"/>
      </rPr>
      <t>,D1803=</t>
    </r>
    <r>
      <rPr>
        <b/>
        <sz val="10"/>
        <color rgb="FFC00000"/>
        <rFont val="Arial"/>
        <family val="2"/>
      </rPr>
      <t>MAX96755R</t>
    </r>
    <r>
      <rPr>
        <sz val="10"/>
        <rFont val="Arial"/>
      </rPr>
      <t>(</t>
    </r>
    <r>
      <rPr>
        <b/>
        <sz val="10"/>
        <color rgb="FFC00000"/>
        <rFont val="Arial"/>
        <family val="2"/>
      </rPr>
      <t>CKAN</t>
    </r>
    <r>
      <rPr>
        <sz val="10"/>
        <rFont val="Arial"/>
      </rPr>
      <t>) ENDPNT</t>
    </r>
  </si>
  <si>
    <r>
      <t xml:space="preserve">D5700(AV31) </t>
    </r>
    <r>
      <rPr>
        <b/>
        <sz val="10"/>
        <color theme="1"/>
        <rFont val="Arial"/>
        <family val="2"/>
      </rPr>
      <t>CPU_VO_CENTER_DSI:DSI_D3_P</t>
    </r>
    <r>
      <rPr>
        <sz val="10"/>
        <rFont val="Arial"/>
      </rPr>
      <t>,D1803=</t>
    </r>
    <r>
      <rPr>
        <b/>
        <sz val="10"/>
        <color rgb="FFC00000"/>
        <rFont val="Arial"/>
        <family val="2"/>
      </rPr>
      <t>MAX96755R</t>
    </r>
    <r>
      <rPr>
        <sz val="10"/>
        <rFont val="Arial"/>
      </rPr>
      <t>(</t>
    </r>
    <r>
      <rPr>
        <b/>
        <sz val="10"/>
        <color rgb="FFC00000"/>
        <rFont val="Arial"/>
        <family val="2"/>
      </rPr>
      <t>DA3P</t>
    </r>
    <r>
      <rPr>
        <sz val="10"/>
        <rFont val="Arial"/>
      </rPr>
      <t>) ENDPNT</t>
    </r>
  </si>
  <si>
    <r>
      <t xml:space="preserve">D5700(AV32) </t>
    </r>
    <r>
      <rPr>
        <b/>
        <sz val="10"/>
        <color theme="1"/>
        <rFont val="Arial"/>
        <family val="2"/>
      </rPr>
      <t>CPU_VO_CENTER_DSI:DSI_D3_N</t>
    </r>
    <r>
      <rPr>
        <sz val="10"/>
        <rFont val="Arial"/>
      </rPr>
      <t>,D1803=</t>
    </r>
    <r>
      <rPr>
        <b/>
        <sz val="10"/>
        <color rgb="FFC00000"/>
        <rFont val="Arial"/>
        <family val="2"/>
      </rPr>
      <t>MAX96755R</t>
    </r>
    <r>
      <rPr>
        <sz val="10"/>
        <rFont val="Arial"/>
      </rPr>
      <t>(</t>
    </r>
    <r>
      <rPr>
        <b/>
        <sz val="10"/>
        <color rgb="FFC00000"/>
        <rFont val="Arial"/>
        <family val="2"/>
      </rPr>
      <t>DA3N</t>
    </r>
    <r>
      <rPr>
        <sz val="10"/>
        <rFont val="Arial"/>
      </rPr>
      <t>) ENDPNT</t>
    </r>
  </si>
  <si>
    <t>Import ALL: C:\Users\hao2hi\Documents\30_HWProjects\00_Gen5_Projects\Nissan-CCS20(QTI+Aurix)\Netlist\NetList_5348h01_CCS20QC_work_LZ_210617_1111.xlsx(2021-06-17 11:17:32, 2362)</t>
  </si>
  <si>
    <t>NOPREFIX=&gt;NetList_5348h01_CCS20QC_work_LZ_210617_1111.xlsx::NetList_5348h01_CCS20QC_work_LZ::C:\Users\hao2hi\Documents\30_HWProjects\00_Gen5_Projects\Nissan-CCS20(QTI+Aurix)\Netlist\NetList_5348h01_CCS20QC_work_LZ_210617_1111.xlsx</t>
  </si>
  <si>
    <t>db018</t>
  </si>
  <si>
    <t>netlist imported after PAL_db016 application, reviewed with Burkhard Lenz, J. Fuhrmann</t>
  </si>
  <si>
    <t>O.Hasewinkel, B. Lenz, J. Fuhrmann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</si>
</sst>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411]#,##0.00;[Red]\-[$¥-411]#,##0.00"/>
    <numFmt numFmtId="165" formatCode="#,##0,\ \K;[Red]\(#,##0,\ \K\)"/>
    <numFmt numFmtId="166" formatCode="#,##0;[Red]&quot;-&quot;#,##0"/>
    <numFmt numFmtId="167" formatCode="_ * #,##0_ ;_ * \-#,##0_ ;_ * &quot;-&quot;_ ;_ @_ "/>
    <numFmt numFmtId="168" formatCode="_ &quot;¥&quot;* #,##0.00_ ;_ &quot;¥&quot;* \-#,##0.00_ ;_ &quot;¥&quot;* &quot;-&quot;??_ ;_ @_ "/>
    <numFmt numFmtId="169" formatCode="_ &quot;¥&quot;* #,##0_ ;_ &quot;¥&quot;* \-#,##0_ ;_ &quot;¥&quot;* &quot;-&quot;_ ;_ @_ "/>
    <numFmt numFmtId="170" formatCode="_ &quot;₩&quot;* #,##0_ ;_ &quot;₩&quot;* \-#,##0_ ;_ &quot;₩&quot;* &quot;-&quot;_ ;_ @_ "/>
    <numFmt numFmtId="171" formatCode="#,##0.00_ ;[Red]\-#,##0.00;\-"/>
    <numFmt numFmtId="172" formatCode="_ &quot;₩&quot;* #,##0.00_ ;_ &quot;₩&quot;* \-#,##0.00_ ;_ &quot;₩&quot;* &quot;-&quot;??_ ;_ @_ "/>
    <numFmt numFmtId="173" formatCode="_-&quot;₩&quot;* #,##0_-;\-&quot;₩&quot;* #,##0_-;_-&quot;₩&quot;* &quot;-&quot;_-;_-@_-"/>
    <numFmt numFmtId="174" formatCode=";;"/>
    <numFmt numFmtId="175" formatCode=".00"/>
    <numFmt numFmtId="176" formatCode="#,##0&quot;%&quot;"/>
    <numFmt numFmtId="177" formatCode="&quot;₩&quot;#,##0.00;[Red]&quot;₩&quot;\-#,##0.00"/>
    <numFmt numFmtId="178" formatCode="#,##0.0&quot;%&quot;"/>
    <numFmt numFmtId="179" formatCode="&quot;?#,##0;\-&quot;&quot;?&quot;#,##0"/>
    <numFmt numFmtId="180" formatCode="&quot;¥&quot;#,##0.00;[Red]&quot;¥&quot;\-#,##0.00"/>
    <numFmt numFmtId="181" formatCode="&quot;¥&quot;#,##0;[Red]&quot;¥&quot;\-#,##0"/>
    <numFmt numFmtId="182" formatCode="&quot;(&quot;?0.0&quot;')&quot;"/>
    <numFmt numFmtId="183" formatCode="_ * #,##0_ ;_ * &quot;₩&quot;\-#,##0_ ;_ * &quot;-&quot;_ ;_ @_ "/>
    <numFmt numFmtId="184" formatCode="_-* #,##0.00\ _F_-;\-* #,##0.00\ _F_-;_-* &quot;-&quot;??\ _F_-;_-@_-"/>
    <numFmt numFmtId="185" formatCode="_-* #,##0\ _F_-;\-* #,##0\ _F_-;_-* &quot;-&quot;\ _F_-;_-@_-"/>
    <numFmt numFmtId="186" formatCode="_-* #,##0.00\ &quot;F&quot;_-;\-* #,##0.00\ &quot;F&quot;_-;_-* &quot;-&quot;??\ &quot;F&quot;_-;_-@_-"/>
    <numFmt numFmtId="187" formatCode="_-* #,##0\ &quot;F&quot;_-;\-* #,##0\ &quot;F&quot;_-;_-* &quot;-&quot;\ &quot;F&quot;_-;_-@_-"/>
    <numFmt numFmtId="188" formatCode="#,##0_ "/>
    <numFmt numFmtId="189" formatCode="_-* #,##0_-;&quot;₩&quot;&quot;₩&quot;&quot;₩&quot;&quot;₩&quot;&quot;₩&quot;&quot;₩&quot;\!\!\!\!\!\!\-* #,##0_-;_-* &quot;-&quot;_-;_-@_-"/>
    <numFmt numFmtId="190" formatCode="_-* #,##0_-;&quot;₩&quot;&quot;₩&quot;&quot;₩&quot;&quot;₩&quot;&quot;₩&quot;&quot;₩&quot;&quot;₩&quot;\!\!\!\!\!\!\!\-* #,##0_-;_-* &quot;-&quot;_-;_-@_-"/>
    <numFmt numFmtId="191" formatCode="_ * #,##0.00_ ;_ * \-#,##0.00_ ;_ * &quot;-&quot;??_ ;_ @_ "/>
    <numFmt numFmtId="192" formatCode="#,##0.00;[Red]&quot;-&quot;#,##0.00"/>
    <numFmt numFmtId="193" formatCode="_-&quot;₩&quot;* #,##0.00_-;\-&quot;₩&quot;* #,##0.00_-;_-&quot;₩&quot;* &quot;-&quot;??_-;_-@_-"/>
    <numFmt numFmtId="194" formatCode="0.0&quot;'&quot;"/>
    <numFmt numFmtId="195" formatCode="m/d"/>
    <numFmt numFmtId="196" formatCode="_(* #,##0.0_);_(* \(#,##0.0\);_(* &quot;-&quot;_);_(@_)"/>
    <numFmt numFmtId="197" formatCode="_(* #,##0.00_);_(* \(#,##0.00\);_(* &quot;-&quot;_);_(@_)"/>
    <numFmt numFmtId="198" formatCode="yy\.mm\.dd"/>
    <numFmt numFmtId="199" formatCode="&quot;Kurs Jahresdurchschnitt laufendes Jahr:&quot;\ \ \ \ 0.0000"/>
    <numFmt numFmtId="200" formatCode="0.000%"/>
    <numFmt numFmtId="201" formatCode="#,##0.0000_)"/>
    <numFmt numFmtId="202" formatCode="0.0000%"/>
    <numFmt numFmtId="203" formatCode="000"/>
    <numFmt numFmtId="204" formatCode="0.0000"/>
    <numFmt numFmtId="205" formatCode="&quot;₩&quot;#,##0;&quot;₩&quot;&quot;₩&quot;&quot;₩&quot;&quot;₩&quot;\!\-#,##0"/>
    <numFmt numFmtId="206" formatCode="\$#,##0.00;[Red]\-\$#,##0.00"/>
    <numFmt numFmtId="207" formatCode="\$\ #,##0;\-\$\ #,##0"/>
    <numFmt numFmtId="208" formatCode="#,##0.000"/>
    <numFmt numFmtId="209" formatCode="#,##0.00;[Red]\(#,##0.00\)"/>
    <numFmt numFmtId="210" formatCode="_-[$€-2]* #,##0.00_-;\-[$€-2]* #,##0.00_-;_-[$€-2]* &quot;-&quot;??_-"/>
    <numFmt numFmtId="211" formatCode="0.#"/>
    <numFmt numFmtId="212" formatCode="0.0%"/>
    <numFmt numFmtId="213" formatCode="#,##0.0"/>
    <numFmt numFmtId="214" formatCode="0.0"/>
    <numFmt numFmtId="215" formatCode="#,###"/>
    <numFmt numFmtId="216" formatCode="&quot;-&quot;@"/>
    <numFmt numFmtId="217" formatCode="#,##0_ ;[Red]\-#,##0\ "/>
    <numFmt numFmtId="218" formatCode="d/mmm/yy"/>
    <numFmt numFmtId="219" formatCode="#,##0\ &quot;F&quot;;[Red]\-#,##0\ &quot;F&quot;"/>
    <numFmt numFmtId="220" formatCode="\$#,##0.00;\(\$#,##0.00\)"/>
    <numFmt numFmtId="221" formatCode="#,##0.00\ &quot;F&quot;;[Red]\-#,##0.00\ &quot;F&quot;"/>
    <numFmt numFmtId="222" formatCode="0.00_)"/>
    <numFmt numFmtId="223" formatCode="#,##0.00;\(#,##0.00\);\-"/>
    <numFmt numFmtId="224" formatCode="&quot;₩&quot;#,##0.00;&quot;₩&quot;\-#,##0.00"/>
    <numFmt numFmtId="225" formatCode="#,##0;[Red]\(#,##0\)"/>
    <numFmt numFmtId="226" formatCode="\A&quot;$&quot;#,##0_);\(&quot;$&quot;#,##0\)"/>
    <numFmt numFmtId="227" formatCode="#,##0%_ ;[Red]\-#,##0%\ "/>
    <numFmt numFmtId="228" formatCode="General_)"/>
    <numFmt numFmtId="229" formatCode="0.0%;\(0.0%\)"/>
    <numFmt numFmtId="230" formatCode="##,##0.00_);\(#,##0.00\)"/>
    <numFmt numFmtId="231" formatCode="mm&quot;월&quot;\ dd&quot;일&quot;"/>
    <numFmt numFmtId="232" formatCode="_-&quot;$&quot;* #,##0.00_-;\-&quot;$&quot;* #,##0.00_-;_-&quot;$&quot;* &quot;-&quot;??_-;_-@_-"/>
    <numFmt numFmtId="233" formatCode="_-&quot;$&quot;* #,##0_-;\-&quot;$&quot;* #,##0_-;_-&quot;$&quot;* &quot;-&quot;_-;_-@_-"/>
    <numFmt numFmtId="234" formatCode="&quot;₩&quot;#,##0"/>
    <numFmt numFmtId="235" formatCode="_ &quot;SFr.&quot;\ * #,##0_ ;_ &quot;SFr.&quot;\ * \-#,##0_ ;_ &quot;SFr.&quot;\ * &quot;-&quot;_ ;_ @_ "/>
    <numFmt numFmtId="236" formatCode="#,##0.0_ ;[Red]\-#,##0.0\ "/>
    <numFmt numFmtId="237" formatCode="0.00_ "/>
    <numFmt numFmtId="238" formatCode="0_ ;[Red]\-0\ "/>
    <numFmt numFmtId="239" formatCode="\ @"/>
    <numFmt numFmtId="240" formatCode="&quot;₩&quot;#,##0;&quot;₩&quot;\-#,##0"/>
    <numFmt numFmtId="241" formatCode="&quot;₩&quot;#,##0;[Red]&quot;₩&quot;\-#,##0"/>
    <numFmt numFmtId="242" formatCode="\(#,##0.00_)"/>
    <numFmt numFmtId="243" formatCode="#,##0.00;\(#,##0.00\)"/>
    <numFmt numFmtId="244" formatCode="&quot;¥&quot;#,##0;[Red]\-&quot;¥&quot;#,##0"/>
    <numFmt numFmtId="245" formatCode="\(0\)"/>
    <numFmt numFmtId="246" formatCode="&quot;¥&quot;#,##0.00;[Red]&quot;¥&quot;&quot;¥&quot;&quot;¥&quot;&quot;¥&quot;&quot;¥&quot;&quot;¥&quot;&quot;¥&quot;&quot;¥&quot;&quot;¥&quot;&quot;¥&quot;&quot;¥&quot;&quot;¥&quot;&quot;¥&quot;\-#,##0.00"/>
    <numFmt numFmtId="247" formatCode="&quot;$&quot;#,##0\ ;\(&quot;$&quot;#,##0\)"/>
    <numFmt numFmtId="248" formatCode="0.0#"/>
    <numFmt numFmtId="249" formatCode="&quot;$&quot;#,##0.00_);[Red]&quot;¥&quot;&quot;¥&quot;&quot;¥&quot;&quot;¥&quot;&quot;¥&quot;&quot;¥&quot;&quot;¥&quot;\(&quot;$&quot;#,##0.00&quot;¥&quot;&quot;¥&quot;&quot;¥&quot;&quot;¥&quot;&quot;¥&quot;&quot;¥&quot;&quot;¥&quot;\)"/>
    <numFmt numFmtId="250" formatCode="[$-409]d\-mmm\-yy;@"/>
    <numFmt numFmtId="251" formatCode="[$-409]d/mmm/yy;@"/>
    <numFmt numFmtId="252" formatCode="d/mmm/yy;@"/>
    <numFmt numFmtId="253" formatCode="&quot;￥&quot;#,##0.00;[Red]&quot;￥&quot;\-#,##0.00"/>
    <numFmt numFmtId="254" formatCode="[$-409]mmm\-yy;@"/>
    <numFmt numFmtId="255" formatCode="[$-409]d\-mmm;@"/>
  </numFmts>
  <fonts count="522">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8"/>
      <name val="Arial"/>
      <family val="2"/>
    </font>
    <font>
      <b/>
      <sz val="10"/>
      <name val="Arial"/>
      <family val="2"/>
    </font>
    <font>
      <sz val="11"/>
      <name val="ＭＳ Ｐゴシック"/>
      <family val="3"/>
      <charset val="128"/>
    </font>
    <font>
      <sz val="10"/>
      <name val="Arial"/>
      <family val="2"/>
    </font>
    <font>
      <sz val="11"/>
      <color indexed="8"/>
      <name val="Calibri"/>
      <family val="2"/>
    </font>
    <font>
      <sz val="11"/>
      <color indexed="9"/>
      <name val="Calibri"/>
      <family val="2"/>
    </font>
    <font>
      <sz val="10"/>
      <color indexed="22"/>
      <name val="Arial"/>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9"/>
      <name val="Arial"/>
      <family val="2"/>
    </font>
    <font>
      <sz val="10"/>
      <color indexed="9"/>
      <name val="Arial"/>
      <family val="2"/>
    </font>
    <font>
      <sz val="10"/>
      <name val="Helv"/>
      <family val="2"/>
    </font>
    <font>
      <b/>
      <sz val="14"/>
      <color indexed="10"/>
      <name val="Arial"/>
      <family val="2"/>
    </font>
    <font>
      <b/>
      <sz val="18"/>
      <color indexed="56"/>
      <name val="Cambria"/>
      <family val="1"/>
    </font>
    <font>
      <sz val="10"/>
      <color indexed="9"/>
      <name val="Arial"/>
      <family val="2"/>
    </font>
    <font>
      <sz val="10"/>
      <color indexed="8"/>
      <name val="Arial"/>
      <family val="2"/>
    </font>
    <font>
      <b/>
      <sz val="10"/>
      <color indexed="63"/>
      <name val="Arial"/>
      <family val="2"/>
    </font>
    <font>
      <b/>
      <sz val="10"/>
      <color indexed="52"/>
      <name val="Arial"/>
      <family val="2"/>
    </font>
    <font>
      <sz val="10"/>
      <color indexed="62"/>
      <name val="Arial"/>
      <family val="2"/>
    </font>
    <font>
      <b/>
      <sz val="10"/>
      <color indexed="8"/>
      <name val="Arial"/>
      <family val="2"/>
    </font>
    <font>
      <i/>
      <sz val="10"/>
      <color indexed="23"/>
      <name val="Arial"/>
      <family val="2"/>
    </font>
    <font>
      <sz val="10"/>
      <color indexed="17"/>
      <name val="Arial"/>
      <family val="2"/>
    </font>
    <font>
      <sz val="10"/>
      <color indexed="20"/>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10"/>
      <name val="Arial"/>
      <family val="2"/>
    </font>
    <font>
      <sz val="10"/>
      <color indexed="12"/>
      <name val="Arial"/>
      <family val="2"/>
    </font>
    <font>
      <b/>
      <sz val="10"/>
      <color indexed="10"/>
      <name val="Arial"/>
      <family val="2"/>
    </font>
    <font>
      <sz val="10"/>
      <name val="MS Sans Serif"/>
      <family val="2"/>
    </font>
    <font>
      <sz val="10"/>
      <name val="바탕체"/>
      <family val="3"/>
      <charset val="129"/>
    </font>
    <font>
      <sz val="12"/>
      <name val="바탕체"/>
      <family val="3"/>
      <charset val="129"/>
    </font>
    <font>
      <b/>
      <sz val="10"/>
      <name val="MS Sans Serif"/>
      <family val="2"/>
    </font>
    <font>
      <sz val="12"/>
      <name val="돋움체"/>
      <family val="3"/>
      <charset val="129"/>
    </font>
    <font>
      <sz val="12"/>
      <name val="Arial"/>
      <family val="2"/>
    </font>
    <font>
      <sz val="12"/>
      <name val="¹UAAA¼"/>
      <family val="1"/>
      <charset val="129"/>
    </font>
    <font>
      <sz val="12"/>
      <name val="¹UAAA¼"/>
      <family val="2"/>
    </font>
    <font>
      <sz val="14"/>
      <name val="??"/>
      <family val="1"/>
    </font>
    <font>
      <u/>
      <sz val="8.25"/>
      <color indexed="12"/>
      <name val="?? ?????"/>
      <family val="1"/>
    </font>
    <font>
      <u/>
      <sz val="8.25"/>
      <color indexed="36"/>
      <name val="?? ?????"/>
      <family val="1"/>
    </font>
    <font>
      <u/>
      <sz val="10"/>
      <color indexed="36"/>
      <name val="Arial"/>
      <family val="2"/>
    </font>
    <font>
      <u/>
      <sz val="8.25"/>
      <color indexed="36"/>
      <name val="MS P????"/>
      <family val="1"/>
    </font>
    <font>
      <u/>
      <sz val="8.25"/>
      <color indexed="12"/>
      <name val="MS P????"/>
      <family val="3"/>
    </font>
    <font>
      <u/>
      <sz val="10"/>
      <color indexed="36"/>
      <name val="MS P????"/>
      <family val="3"/>
    </font>
    <font>
      <u/>
      <sz val="10"/>
      <color indexed="12"/>
      <name val="MS P????"/>
      <family val="3"/>
    </font>
    <font>
      <u/>
      <sz val="10"/>
      <color indexed="12"/>
      <name val="Arial"/>
      <family val="2"/>
    </font>
    <font>
      <sz val="12"/>
      <name val="??????"/>
      <family val="1"/>
    </font>
    <font>
      <sz val="12"/>
      <name val="¹????¼"/>
      <family val="1"/>
      <charset val="129"/>
    </font>
    <font>
      <sz val="12"/>
      <name val="Tms Rmn"/>
      <family val="1"/>
    </font>
    <font>
      <sz val="11"/>
      <name val="MS P????"/>
      <family val="3"/>
      <charset val="128"/>
    </font>
    <font>
      <u/>
      <sz val="11"/>
      <color indexed="36"/>
      <name val="?l?r ?o?S?V?b?N"/>
      <family val="3"/>
      <charset val="128"/>
    </font>
    <font>
      <sz val="11"/>
      <name val="??? "/>
      <family val="3"/>
      <charset val="128"/>
    </font>
    <font>
      <u/>
      <sz val="11"/>
      <color indexed="12"/>
      <name val="?l?r ?o?S?V?b?N"/>
      <family val="3"/>
      <charset val="128"/>
    </font>
    <font>
      <sz val="10"/>
      <name val="Geneva"/>
      <family val="2"/>
    </font>
    <font>
      <sz val="10"/>
      <name val="?l?r ?o?S?V?b?N"/>
      <family val="3"/>
      <charset val="128"/>
    </font>
    <font>
      <sz val="11"/>
      <name val="돋움"/>
      <family val="2"/>
      <charset val="129"/>
    </font>
    <font>
      <sz val="11"/>
      <name val="굴림체"/>
      <family val="3"/>
      <charset val="129"/>
    </font>
    <font>
      <b/>
      <sz val="10"/>
      <name val="MS Sans"/>
      <family val="2"/>
    </font>
    <font>
      <sz val="10"/>
      <name val="돋움체"/>
      <family val="3"/>
      <charset val="129"/>
    </font>
    <font>
      <sz val="10"/>
      <name val="굴림체"/>
      <family val="3"/>
      <charset val="129"/>
    </font>
    <font>
      <i/>
      <sz val="10"/>
      <color indexed="13"/>
      <name val="Arial"/>
      <family val="2"/>
    </font>
    <font>
      <sz val="10"/>
      <color indexed="13"/>
      <name val="Arial"/>
      <family val="2"/>
    </font>
    <font>
      <b/>
      <i/>
      <sz val="9"/>
      <name val="Arial"/>
      <family val="2"/>
    </font>
    <font>
      <b/>
      <sz val="9"/>
      <name val="Arial"/>
      <family val="2"/>
    </font>
    <font>
      <i/>
      <sz val="10"/>
      <name val="Arial"/>
      <family val="2"/>
    </font>
    <font>
      <sz val="11"/>
      <name val="바탕체"/>
      <family val="3"/>
      <charset val="129"/>
    </font>
    <font>
      <u/>
      <sz val="9.9"/>
      <color indexed="20"/>
      <name val="µ¸¿ò"/>
      <family val="3"/>
      <charset val="129"/>
    </font>
    <font>
      <sz val="10"/>
      <name val="MS P????"/>
      <family val="3"/>
    </font>
    <font>
      <sz val="12"/>
      <name val="Times New Roman"/>
      <family val="1"/>
    </font>
    <font>
      <b/>
      <sz val="18"/>
      <color indexed="24"/>
      <name val="¹UAAA¼"/>
      <family val="1"/>
      <charset val="129"/>
    </font>
    <font>
      <b/>
      <sz val="15"/>
      <color indexed="24"/>
      <name val="¹UAAA¼"/>
      <family val="1"/>
      <charset val="129"/>
    </font>
    <font>
      <u/>
      <sz val="10"/>
      <color indexed="36"/>
      <name val="‚l‚r ‚oƒSƒVƒbƒN"/>
      <family val="3"/>
    </font>
    <font>
      <sz val="11"/>
      <name val="‚l‚r ‚oƒSƒVƒbƒN"/>
      <family val="3"/>
      <charset val="128"/>
    </font>
    <font>
      <u/>
      <sz val="11"/>
      <color indexed="36"/>
      <name val="lr oSVbN"/>
      <family val="3"/>
      <charset val="128"/>
    </font>
    <font>
      <sz val="10"/>
      <name val="Times New Roman"/>
      <family val="1"/>
    </font>
    <font>
      <sz val="14"/>
      <name val="¾©"/>
      <family val="3"/>
      <charset val="129"/>
    </font>
    <font>
      <u/>
      <sz val="11"/>
      <color indexed="12"/>
      <name val="lr oSVbN"/>
      <family val="3"/>
      <charset val="128"/>
    </font>
    <font>
      <sz val="12"/>
      <name val="¾©"/>
      <family val="1"/>
      <charset val="129"/>
    </font>
    <font>
      <sz val="11"/>
      <name val="µ¸¿ò"/>
      <family val="3"/>
      <charset val="129"/>
    </font>
    <font>
      <sz val="11"/>
      <name val="μ¸¿o"/>
      <family val="3"/>
      <charset val="129"/>
    </font>
    <font>
      <b/>
      <sz val="12"/>
      <name val="돋움체"/>
      <family val="3"/>
      <charset val="129"/>
    </font>
    <font>
      <sz val="10"/>
      <name val="돋움"/>
      <family val="2"/>
      <charset val="129"/>
    </font>
    <font>
      <sz val="7"/>
      <name val="바탕체"/>
      <family val="3"/>
      <charset val="129"/>
    </font>
    <font>
      <sz val="11"/>
      <color indexed="8"/>
      <name val="宋体"/>
      <charset val="129"/>
    </font>
    <font>
      <sz val="11"/>
      <color indexed="8"/>
      <name val="ＭＳ Ｐゴシック"/>
      <family val="3"/>
      <charset val="128"/>
    </font>
    <font>
      <sz val="11"/>
      <color indexed="8"/>
      <name val="맑은 고딕"/>
      <family val="2"/>
      <charset val="129"/>
    </font>
    <font>
      <sz val="11"/>
      <color indexed="9"/>
      <name val="宋体"/>
      <charset val="129"/>
    </font>
    <font>
      <sz val="11"/>
      <color indexed="9"/>
      <name val="ＭＳ Ｐゴシック"/>
      <family val="3"/>
      <charset val="128"/>
    </font>
    <font>
      <sz val="11"/>
      <color indexed="9"/>
      <name val="맑은 고딕"/>
      <family val="2"/>
      <charset val="129"/>
    </font>
    <font>
      <sz val="12"/>
      <name val="쭵oUAAA?쬾"/>
      <family val="1"/>
      <charset val="129"/>
    </font>
    <font>
      <sz val="11"/>
      <name val="?RIi?RE?R??RE?o"/>
      <family val="3"/>
    </font>
    <font>
      <sz val="12"/>
      <name val="?UAAA?"/>
      <family val="1"/>
    </font>
    <font>
      <sz val="11"/>
      <name val="￠R¨u¡§u¡E¡þ¨I¡AA¡§u"/>
      <family val="3"/>
      <charset val="129"/>
    </font>
    <font>
      <sz val="11"/>
      <name val="¡Ii¡E¡þ¡E?o"/>
      <family val="3"/>
      <charset val="129"/>
    </font>
    <font>
      <sz val="11"/>
      <name val="¡ERIi¡ERE¡ER¨I¡ⓒ¡ERE?o"/>
      <family val="3"/>
      <charset val="129"/>
    </font>
    <font>
      <sz val="12"/>
      <name val="ⓒoUAAA¨u"/>
      <family val="1"/>
      <charset val="129"/>
    </font>
    <font>
      <sz val="12"/>
      <name val="￠RIi￠RE￠Rⓒ­￠RE?oA￠R¡×u"/>
      <family val="3"/>
      <charset val="129"/>
    </font>
    <font>
      <sz val="12"/>
      <name val="Helv"/>
      <family val="2"/>
    </font>
    <font>
      <sz val="12"/>
      <name val="굴림체"/>
      <family val="3"/>
      <charset val="129"/>
    </font>
    <font>
      <sz val="12"/>
      <name val="¹ÙÅÁÃ¼"/>
      <family val="1"/>
      <charset val="129"/>
    </font>
    <font>
      <sz val="12"/>
      <name val="μ¸¿oA¼"/>
      <family val="3"/>
      <charset val="129"/>
    </font>
    <font>
      <sz val="12"/>
      <name val="¹ÙÅÁÃ¼"/>
      <family val="1"/>
    </font>
    <font>
      <sz val="12"/>
      <name val="µ¸¿òÃ¼"/>
      <family val="3"/>
      <charset val="129"/>
    </font>
    <font>
      <sz val="10"/>
      <name val="µ¸¿òÃ¼"/>
      <family val="3"/>
      <charset val="129"/>
    </font>
    <font>
      <sz val="10"/>
      <name val="μ¸¿oA¼"/>
      <family val="3"/>
      <charset val="129"/>
    </font>
    <font>
      <sz val="12"/>
      <name val="¨IoUAAA¡§u"/>
      <family val="1"/>
    </font>
    <font>
      <sz val="12"/>
      <name val="￠?¡×IoUAAA¡ER￠?¡¿u"/>
      <family val="1"/>
      <charset val="129"/>
    </font>
    <font>
      <sz val="8"/>
      <name val="Times New Roman"/>
      <family val="1"/>
    </font>
    <font>
      <sz val="12"/>
      <name val="μ¸¿o"/>
      <family val="3"/>
      <charset val="129"/>
    </font>
    <font>
      <sz val="12"/>
      <name val="±¼¸²A¼"/>
      <family val="3"/>
      <charset val="129"/>
    </font>
    <font>
      <sz val="12"/>
      <name val="±¼¸²Ã¼"/>
      <family val="3"/>
      <charset val="129"/>
    </font>
    <font>
      <sz val="12"/>
      <name val="돋움체"/>
      <family val="3"/>
    </font>
    <font>
      <sz val="9"/>
      <name val="Arial MT"/>
      <family val="2"/>
    </font>
    <font>
      <sz val="11"/>
      <color indexed="20"/>
      <name val="宋体"/>
      <charset val="129"/>
    </font>
    <font>
      <b/>
      <sz val="10"/>
      <color indexed="16"/>
      <name val="Arial"/>
      <family val="2"/>
    </font>
    <font>
      <sz val="8"/>
      <name val="Helvetica"/>
      <family val="2"/>
    </font>
    <font>
      <b/>
      <sz val="10"/>
      <name val="Helv"/>
      <family val="2"/>
    </font>
    <font>
      <sz val="8"/>
      <color indexed="20"/>
      <name val="Tahoma"/>
      <family val="2"/>
    </font>
    <font>
      <sz val="10"/>
      <color indexed="20"/>
      <name val="Arial Narrow"/>
      <family val="2"/>
    </font>
    <font>
      <sz val="12"/>
      <color indexed="32"/>
      <name val="MIN 훈민08체"/>
      <family val="3"/>
      <charset val="129"/>
    </font>
    <font>
      <sz val="10"/>
      <name val="¡ER¡§u￠R¡×u￠RE￠Rⓒ­¡ "/>
      <family val="3"/>
      <charset val="129"/>
    </font>
    <font>
      <sz val="12"/>
      <name val="System"/>
      <family val="2"/>
      <charset val="129"/>
    </font>
    <font>
      <sz val="14"/>
      <name val="±¼¸²Ã¼"/>
      <family val="3"/>
      <charset val="129"/>
    </font>
    <font>
      <sz val="14"/>
      <name val="±¼¸²A¼"/>
      <family val="3"/>
      <charset val="129"/>
    </font>
    <font>
      <sz val="11"/>
      <name val="μ¸¿o"/>
      <family val="1"/>
    </font>
    <font>
      <sz val="10"/>
      <name val="¹ÙÅÁÃ¼"/>
      <family val="1"/>
      <charset val="129"/>
    </font>
    <font>
      <sz val="10"/>
      <name val="¹UAAA¼"/>
      <family val="1"/>
      <charset val="129"/>
    </font>
    <font>
      <sz val="12"/>
      <name val="±¼¸²"/>
      <family val="3"/>
      <charset val="129"/>
    </font>
    <font>
      <sz val="10"/>
      <name val="±¼¸²A¼"/>
      <family val="3"/>
      <charset val="129"/>
    </font>
    <font>
      <sz val="9"/>
      <name val="±¼¸²Ã¼"/>
      <family val="3"/>
      <charset val="129"/>
    </font>
    <font>
      <sz val="9"/>
      <name val="±¼¸²A¼"/>
      <family val="3"/>
      <charset val="129"/>
    </font>
    <font>
      <sz val="8"/>
      <name val="¹UAAA¼"/>
      <family val="1"/>
      <charset val="129"/>
    </font>
    <font>
      <sz val="11"/>
      <name val="μ¸¿oA¼"/>
      <family val="3"/>
      <charset val="129"/>
    </font>
    <font>
      <sz val="11"/>
      <name val="µ¸¿òÃ¼"/>
      <family val="3"/>
      <charset val="129"/>
    </font>
    <font>
      <sz val="11"/>
      <name val="±¼¸²A¼"/>
      <family val="3"/>
      <charset val="129"/>
    </font>
    <font>
      <sz val="12"/>
      <name val="¸íÁ¶"/>
      <family val="3"/>
      <charset val="129"/>
    </font>
    <font>
      <sz val="11"/>
      <name val="¹ÙÅÁÃ¼"/>
      <family val="1"/>
      <charset val="129"/>
    </font>
    <font>
      <sz val="10"/>
      <name val="±¼¸²Ã¼"/>
      <family val="3"/>
      <charset val="129"/>
    </font>
    <font>
      <sz val="10"/>
      <name val="Courier"/>
      <family val="3"/>
    </font>
    <font>
      <b/>
      <sz val="11"/>
      <color indexed="52"/>
      <name val="宋体"/>
      <charset val="129"/>
    </font>
    <font>
      <b/>
      <sz val="11"/>
      <color indexed="9"/>
      <name val="宋体"/>
      <charset val="129"/>
    </font>
    <font>
      <sz val="12"/>
      <color indexed="17"/>
      <name val="Helvetica"/>
      <family val="2"/>
    </font>
    <font>
      <u/>
      <sz val="9.9"/>
      <color indexed="12"/>
      <name val="µ¸¿ò"/>
      <family val="3"/>
      <charset val="129"/>
    </font>
    <font>
      <b/>
      <sz val="8"/>
      <name val="Arial"/>
      <family val="2"/>
    </font>
    <font>
      <u/>
      <sz val="8"/>
      <color indexed="12"/>
      <name val="Helv"/>
      <family val="2"/>
    </font>
    <font>
      <u/>
      <sz val="8"/>
      <color indexed="36"/>
      <name val="Helv"/>
      <family val="2"/>
    </font>
    <font>
      <i/>
      <sz val="8"/>
      <color indexed="10"/>
      <name val="Tahoma"/>
      <family val="2"/>
    </font>
    <font>
      <sz val="10"/>
      <color indexed="0"/>
      <name val="MS Sans Serif"/>
      <family val="2"/>
    </font>
    <font>
      <b/>
      <sz val="10"/>
      <color indexed="18"/>
      <name val="Arial"/>
      <family val="2"/>
    </font>
    <font>
      <sz val="10"/>
      <color indexed="19"/>
      <name val="Arial"/>
      <family val="2"/>
    </font>
    <font>
      <sz val="10"/>
      <color indexed="17"/>
      <name val="Courier New"/>
      <family val="3"/>
    </font>
    <font>
      <sz val="18"/>
      <name val="Times New Roman"/>
      <family val="1"/>
    </font>
    <font>
      <sz val="9"/>
      <name val="Times New Roman"/>
      <family val="1"/>
    </font>
    <font>
      <i/>
      <sz val="10"/>
      <color indexed="11"/>
      <name val="Arial"/>
      <family val="2"/>
    </font>
    <font>
      <i/>
      <sz val="11"/>
      <color indexed="23"/>
      <name val="宋体"/>
      <charset val="129"/>
    </font>
    <font>
      <sz val="1"/>
      <color indexed="8"/>
      <name val="Courier"/>
      <family val="3"/>
    </font>
    <font>
      <b/>
      <sz val="1"/>
      <color indexed="8"/>
      <name val="Courier"/>
      <family val="3"/>
    </font>
    <font>
      <u/>
      <sz val="1"/>
      <color indexed="8"/>
      <name val="Courier"/>
      <family val="3"/>
    </font>
    <font>
      <i/>
      <sz val="1"/>
      <color indexed="8"/>
      <name val="Courier"/>
      <family val="3"/>
    </font>
    <font>
      <u/>
      <sz val="10"/>
      <color indexed="12"/>
      <name val="‚l‚r ‚oƒSƒVƒbƒN"/>
      <family val="3"/>
    </font>
    <font>
      <i/>
      <sz val="10"/>
      <color indexed="12"/>
      <name val="Arial"/>
      <family val="2"/>
    </font>
    <font>
      <i/>
      <sz val="8"/>
      <name val="Helvetica"/>
      <family val="2"/>
    </font>
    <font>
      <sz val="11"/>
      <color indexed="17"/>
      <name val="宋体"/>
      <charset val="129"/>
    </font>
    <font>
      <b/>
      <sz val="12"/>
      <name val="Helv"/>
      <family val="2"/>
    </font>
    <font>
      <b/>
      <sz val="12"/>
      <name val="Arial"/>
      <family val="2"/>
    </font>
    <font>
      <b/>
      <sz val="12"/>
      <color indexed="16"/>
      <name val="Times New Roman"/>
      <family val="1"/>
    </font>
    <font>
      <b/>
      <sz val="11"/>
      <color indexed="56"/>
      <name val="宋体"/>
      <charset val="129"/>
    </font>
    <font>
      <b/>
      <sz val="12"/>
      <name val="Tms Rmn"/>
      <family val="1"/>
    </font>
    <font>
      <b/>
      <sz val="18"/>
      <name val="Helv"/>
      <family val="2"/>
    </font>
    <font>
      <b/>
      <sz val="14"/>
      <name val="Helv"/>
      <family val="2"/>
    </font>
    <font>
      <u/>
      <sz val="10"/>
      <color indexed="20"/>
      <name val="Arial"/>
      <family val="2"/>
    </font>
    <font>
      <sz val="11"/>
      <color indexed="62"/>
      <name val="宋体"/>
      <charset val="129"/>
    </font>
    <font>
      <b/>
      <sz val="8"/>
      <name val="Helvetica"/>
      <family val="2"/>
    </font>
    <font>
      <i/>
      <sz val="8"/>
      <name val="Arial"/>
      <family val="2"/>
    </font>
    <font>
      <u/>
      <sz val="8"/>
      <color indexed="12"/>
      <name val="Times New Roman"/>
      <family val="1"/>
    </font>
    <font>
      <u/>
      <sz val="8"/>
      <color indexed="36"/>
      <name val="Times New Roman"/>
      <family val="1"/>
    </font>
    <font>
      <sz val="11"/>
      <color indexed="52"/>
      <name val="宋体"/>
      <charset val="129"/>
    </font>
    <font>
      <b/>
      <sz val="10"/>
      <color indexed="17"/>
      <name val="Arial"/>
      <family val="2"/>
    </font>
    <font>
      <b/>
      <sz val="11"/>
      <name val="Helv"/>
      <family val="2"/>
    </font>
    <font>
      <sz val="10"/>
      <name val="ＭＳ ゴシック"/>
      <family val="3"/>
      <charset val="128"/>
    </font>
    <font>
      <sz val="11"/>
      <color indexed="60"/>
      <name val="宋体"/>
      <charset val="129"/>
    </font>
    <font>
      <sz val="7"/>
      <name val="Small Fonts"/>
      <family val="2"/>
    </font>
    <font>
      <b/>
      <i/>
      <sz val="16"/>
      <name val="Helv"/>
      <family val="2"/>
    </font>
    <font>
      <sz val="10"/>
      <name val="Arial"/>
      <family val="2"/>
      <charset val="238"/>
    </font>
    <font>
      <sz val="14"/>
      <name val="뼻뮝"/>
      <family val="3"/>
      <charset val="129"/>
    </font>
    <font>
      <sz val="14"/>
      <name val="?¾’?"/>
      <family val="3"/>
      <charset val="129"/>
    </font>
    <font>
      <sz val="11"/>
      <name val="‚l‚r –¾’©"/>
      <family val="3"/>
      <charset val="128"/>
    </font>
    <font>
      <b/>
      <sz val="11"/>
      <color indexed="63"/>
      <name val="宋体"/>
      <charset val="129"/>
    </font>
    <font>
      <b/>
      <sz val="11"/>
      <color indexed="9"/>
      <name val="Arial"/>
      <family val="2"/>
    </font>
    <font>
      <sz val="12"/>
      <color indexed="32"/>
      <name val="모음디"/>
      <family val="1"/>
      <charset val="129"/>
    </font>
    <font>
      <sz val="8"/>
      <color indexed="16"/>
      <name val="Century Schoolbook"/>
      <family val="1"/>
    </font>
    <font>
      <sz val="12"/>
      <color indexed="12"/>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8.25"/>
      <name val="Helv"/>
      <family val="2"/>
    </font>
    <font>
      <b/>
      <sz val="11"/>
      <name val="Arial"/>
      <family val="2"/>
    </font>
    <font>
      <sz val="8"/>
      <name val="Helv"/>
      <family val="2"/>
    </font>
    <font>
      <b/>
      <sz val="10"/>
      <name val="Geneva"/>
      <family val="2"/>
    </font>
    <font>
      <b/>
      <sz val="10"/>
      <name val="Times New Roman"/>
      <family val="1"/>
    </font>
    <font>
      <sz val="8"/>
      <color indexed="12"/>
      <name val="Arial"/>
      <family val="2"/>
    </font>
    <font>
      <sz val="12"/>
      <name val="SWISS"/>
      <family val="1"/>
    </font>
    <font>
      <b/>
      <sz val="10"/>
      <color indexed="20"/>
      <name val="MS Sans Serif"/>
      <family val="2"/>
    </font>
    <font>
      <sz val="10"/>
      <color indexed="18"/>
      <name val="Arial"/>
      <family val="2"/>
    </font>
    <font>
      <i/>
      <sz val="10"/>
      <color indexed="8"/>
      <name val="Arial"/>
      <family val="2"/>
    </font>
    <font>
      <sz val="11"/>
      <color indexed="10"/>
      <name val="宋体"/>
      <charset val="129"/>
    </font>
    <font>
      <b/>
      <u/>
      <sz val="10"/>
      <name val="Tms Rmn"/>
      <family val="1"/>
    </font>
    <font>
      <sz val="12"/>
      <name val="ｹﾙﾅﾁﾃｼ"/>
      <family val="1"/>
      <charset val="128"/>
    </font>
    <font>
      <b/>
      <sz val="18"/>
      <color indexed="56"/>
      <name val="ＭＳ Ｐゴシック"/>
      <family val="3"/>
      <charset val="128"/>
    </font>
    <font>
      <b/>
      <sz val="11"/>
      <color indexed="9"/>
      <name val="ＭＳ Ｐゴシック"/>
      <family val="3"/>
      <charset val="128"/>
    </font>
    <font>
      <sz val="11"/>
      <name val="ｵｸｿ "/>
      <family val="3"/>
      <charset val="128"/>
    </font>
    <font>
      <sz val="11"/>
      <color indexed="60"/>
      <name val="ＭＳ Ｐゴシック"/>
      <family val="3"/>
      <charset val="128"/>
    </font>
    <font>
      <sz val="11"/>
      <color indexed="52"/>
      <name val="ＭＳ Ｐゴシック"/>
      <family val="3"/>
      <charset val="128"/>
    </font>
    <font>
      <sz val="11"/>
      <name val="Arial"/>
      <family val="2"/>
    </font>
    <font>
      <sz val="12"/>
      <name val="?"/>
      <family val="3"/>
      <charset val="136"/>
    </font>
    <font>
      <sz val="12"/>
      <name val="Osaka"/>
      <family val="3"/>
    </font>
    <font>
      <u/>
      <sz val="12"/>
      <color indexed="36"/>
      <name val="?"/>
      <family val="3"/>
      <charset val="136"/>
    </font>
    <font>
      <u/>
      <sz val="12"/>
      <color indexed="12"/>
      <name val="?"/>
      <family val="3"/>
      <charset val="136"/>
    </font>
    <font>
      <sz val="12"/>
      <name val="?"/>
      <family val="3"/>
      <charset val="136"/>
    </font>
    <font>
      <sz val="9"/>
      <name val="Arial"/>
      <family val="2"/>
    </font>
    <font>
      <sz val="11"/>
      <color indexed="10"/>
      <name val="맑은 고딕"/>
      <family val="2"/>
      <charset val="129"/>
    </font>
    <font>
      <b/>
      <sz val="11"/>
      <color indexed="10"/>
      <name val="맑은 고딕"/>
      <family val="2"/>
      <charset val="129"/>
    </font>
    <font>
      <sz val="12"/>
      <color indexed="24"/>
      <name val="바탕체"/>
      <family val="3"/>
      <charset val="129"/>
    </font>
    <font>
      <b/>
      <sz val="18"/>
      <color indexed="24"/>
      <name val="바탕체"/>
      <family val="3"/>
      <charset val="129"/>
    </font>
    <font>
      <b/>
      <sz val="15"/>
      <color indexed="24"/>
      <name val="바탕체"/>
      <family val="3"/>
      <charset val="129"/>
    </font>
    <font>
      <sz val="11"/>
      <color indexed="20"/>
      <name val="맑은 고딕"/>
      <family val="2"/>
      <charset val="129"/>
    </font>
    <font>
      <u/>
      <sz val="11"/>
      <color indexed="36"/>
      <name val="돋움"/>
      <family val="2"/>
      <charset val="129"/>
    </font>
    <font>
      <sz val="14"/>
      <name val="뼥?ⓒ"/>
      <family val="1"/>
      <charset val="129"/>
    </font>
    <font>
      <sz val="12"/>
      <name val="┭병릇"/>
      <family val="1"/>
      <charset val="129"/>
    </font>
    <font>
      <sz val="11"/>
      <color indexed="19"/>
      <name val="맑은 고딕"/>
      <family val="2"/>
      <charset val="129"/>
    </font>
    <font>
      <sz val="12"/>
      <name val="뼻뮝"/>
      <family val="3"/>
      <charset val="129"/>
    </font>
    <font>
      <i/>
      <sz val="11"/>
      <color indexed="23"/>
      <name val="맑은 고딕"/>
      <family val="2"/>
      <charset val="129"/>
    </font>
    <font>
      <b/>
      <sz val="11"/>
      <color indexed="9"/>
      <name val="맑은 고딕"/>
      <family val="2"/>
      <charset val="129"/>
    </font>
    <font>
      <sz val="11"/>
      <color indexed="8"/>
      <name val="돋움"/>
      <family val="2"/>
      <charset val="129"/>
    </font>
    <font>
      <sz val="12"/>
      <name val="宋体"/>
      <charset val="129"/>
    </font>
    <font>
      <sz val="10"/>
      <name val="명조"/>
      <family val="3"/>
      <charset val="129"/>
    </font>
    <font>
      <u/>
      <sz val="9.6"/>
      <color indexed="36"/>
      <name val="굴림체"/>
      <family val="3"/>
      <charset val="129"/>
    </font>
    <font>
      <b/>
      <sz val="11"/>
      <color indexed="8"/>
      <name val="맑은 고딕"/>
      <family val="2"/>
      <charset val="129"/>
    </font>
    <font>
      <sz val="11"/>
      <color indexed="62"/>
      <name val="맑은 고딕"/>
      <family val="2"/>
      <charset val="129"/>
    </font>
    <font>
      <b/>
      <sz val="18"/>
      <color indexed="62"/>
      <name val="맑은 고딕"/>
      <family val="2"/>
      <charset val="129"/>
    </font>
    <font>
      <b/>
      <sz val="15"/>
      <color indexed="62"/>
      <name val="맑은 고딕"/>
      <family val="2"/>
      <charset val="129"/>
    </font>
    <font>
      <b/>
      <sz val="13"/>
      <color indexed="62"/>
      <name val="맑은 고딕"/>
      <family val="2"/>
      <charset val="129"/>
    </font>
    <font>
      <b/>
      <sz val="11"/>
      <color indexed="62"/>
      <name val="맑은 고딕"/>
      <family val="2"/>
      <charset val="129"/>
    </font>
    <font>
      <b/>
      <sz val="16"/>
      <name val="돋움체"/>
      <family val="3"/>
      <charset val="129"/>
    </font>
    <font>
      <sz val="11"/>
      <color indexed="17"/>
      <name val="맑은 고딕"/>
      <family val="2"/>
      <charset val="129"/>
    </font>
    <font>
      <sz val="8"/>
      <name val="굴림"/>
      <family val="2"/>
      <charset val="129"/>
    </font>
    <font>
      <b/>
      <sz val="11"/>
      <color indexed="63"/>
      <name val="맑은 고딕"/>
      <family val="2"/>
      <charset val="129"/>
    </font>
    <font>
      <sz val="12"/>
      <name val="芥竟"/>
      <family val="1"/>
      <charset val="129"/>
    </font>
    <font>
      <sz val="12"/>
      <name val="옢?릇"/>
      <family val="3"/>
      <charset val="129"/>
    </font>
    <font>
      <u/>
      <sz val="8.25"/>
      <color indexed="12"/>
      <name val="ＭＳ Ｐゴシック"/>
      <family val="3"/>
      <charset val="128"/>
    </font>
    <font>
      <sz val="11"/>
      <color indexed="62"/>
      <name val="ＭＳ Ｐゴシック"/>
      <family val="3"/>
      <charset val="128"/>
    </font>
    <font>
      <b/>
      <sz val="11"/>
      <color indexed="63"/>
      <name val="ＭＳ Ｐゴシック"/>
      <family val="3"/>
      <charset val="128"/>
    </font>
    <font>
      <sz val="10"/>
      <name val="PragmaticaCTT"/>
      <family val="1"/>
    </font>
    <font>
      <sz val="11"/>
      <color indexed="20"/>
      <name val="ＭＳ Ｐゴシック"/>
      <family val="3"/>
      <charset val="128"/>
    </font>
    <font>
      <sz val="12"/>
      <name val="官帕眉"/>
      <charset val="134"/>
    </font>
    <font>
      <sz val="14"/>
      <name val="ＭＳ 明朝"/>
      <family val="1"/>
      <charset val="128"/>
    </font>
    <font>
      <sz val="7"/>
      <name val="Tms Rmn"/>
      <family val="1"/>
    </font>
    <font>
      <sz val="11"/>
      <color indexed="17"/>
      <name val="ＭＳ Ｐゴシック"/>
      <family val="3"/>
      <charset val="128"/>
    </font>
    <font>
      <u/>
      <sz val="11"/>
      <color indexed="3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4"/>
      <name val="ＭＳ ゴシック"/>
      <family val="3"/>
      <charset val="128"/>
    </font>
    <font>
      <sz val="11"/>
      <color theme="1"/>
      <name val="ＭＳ Ｐゴシック"/>
      <family val="3"/>
      <charset val="128"/>
    </font>
    <font>
      <sz val="11"/>
      <color theme="1"/>
      <name val="Calibri"/>
      <family val="3"/>
      <charset val="128"/>
      <scheme val="minor"/>
    </font>
    <font>
      <u/>
      <sz val="10"/>
      <color theme="10"/>
      <name val="Arial"/>
      <family val="2"/>
    </font>
    <font>
      <sz val="11"/>
      <color theme="1"/>
      <name val="Calibri"/>
      <family val="2"/>
      <charset val="128"/>
      <scheme val="minor"/>
    </font>
    <font>
      <b/>
      <sz val="18"/>
      <color indexed="62"/>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theme="1"/>
      <name val="Calibri"/>
      <family val="3"/>
      <charset val="128"/>
      <scheme val="minor"/>
    </font>
    <font>
      <sz val="11"/>
      <color rgb="FFFF0000"/>
      <name val="Calibri"/>
      <family val="3"/>
      <charset val="128"/>
      <scheme val="minor"/>
    </font>
    <font>
      <sz val="11"/>
      <color theme="0"/>
      <name val="Calibri"/>
      <family val="3"/>
      <charset val="128"/>
      <scheme val="minor"/>
    </font>
    <font>
      <sz val="11"/>
      <color rgb="FF9C0006"/>
      <name val="Calibri"/>
      <family val="3"/>
      <charset val="128"/>
      <scheme val="minor"/>
    </font>
    <font>
      <sz val="11"/>
      <color indexed="36"/>
      <name val="Calibri"/>
      <family val="2"/>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5"/>
      <color indexed="62"/>
      <name val="Calibri"/>
      <family val="2"/>
    </font>
    <font>
      <b/>
      <sz val="13"/>
      <color theme="3"/>
      <name val="Calibri"/>
      <family val="3"/>
      <charset val="128"/>
      <scheme val="minor"/>
    </font>
    <font>
      <b/>
      <sz val="13"/>
      <color indexed="62"/>
      <name val="Calibri"/>
      <family val="2"/>
    </font>
    <font>
      <b/>
      <sz val="11"/>
      <color theme="3"/>
      <name val="Calibri"/>
      <family val="3"/>
      <charset val="128"/>
      <scheme val="minor"/>
    </font>
    <font>
      <b/>
      <sz val="11"/>
      <color indexed="62"/>
      <name val="Calibri"/>
      <family val="2"/>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b/>
      <sz val="11"/>
      <color rgb="FF3F3F3F"/>
      <name val="Calibri"/>
      <family val="3"/>
      <charset val="128"/>
      <scheme val="minor"/>
    </font>
    <font>
      <b/>
      <sz val="18"/>
      <color theme="3"/>
      <name val="Cambria"/>
      <family val="3"/>
      <charset val="128"/>
      <scheme val="major"/>
    </font>
    <font>
      <b/>
      <sz val="18"/>
      <color indexed="62"/>
      <name val="Cambria"/>
      <family val="1"/>
    </font>
    <font>
      <sz val="11"/>
      <color theme="1"/>
      <name val="Calibri"/>
      <family val="3"/>
      <charset val="129"/>
      <scheme val="minor"/>
    </font>
    <font>
      <sz val="11"/>
      <name val="ＭＳ ゴシック"/>
      <family val="3"/>
      <charset val="128"/>
    </font>
    <font>
      <sz val="16"/>
      <name val="明朝"/>
      <family val="1"/>
      <charset val="128"/>
    </font>
    <font>
      <sz val="11"/>
      <name val="明朝"/>
      <family val="1"/>
      <charset val="128"/>
    </font>
    <font>
      <b/>
      <sz val="18"/>
      <color indexed="22"/>
      <name val="Arial"/>
      <family val="2"/>
    </font>
    <font>
      <b/>
      <sz val="12"/>
      <color indexed="22"/>
      <name val="Arial"/>
      <family val="2"/>
    </font>
    <font>
      <sz val="10"/>
      <name val="平成明朝"/>
      <family val="3"/>
      <charset val="128"/>
    </font>
    <font>
      <sz val="7"/>
      <name val="Small Fonts"/>
      <family val="3"/>
      <charset val="128"/>
    </font>
    <font>
      <sz val="12"/>
      <name val="AGaramond"/>
      <family val="2"/>
    </font>
    <font>
      <sz val="12"/>
      <name val="ＭＳ 明朝"/>
      <family val="1"/>
      <charset val="128"/>
    </font>
    <font>
      <sz val="11"/>
      <name val="・団"/>
      <family val="1"/>
      <charset val="128"/>
    </font>
    <font>
      <u/>
      <sz val="4.4000000000000004"/>
      <color indexed="36"/>
      <name val="ＭＳ Ｐゴシック"/>
      <family val="3"/>
      <charset val="128"/>
    </font>
    <font>
      <sz val="9"/>
      <name val="ＭＳ Ｐゴシック"/>
      <family val="3"/>
      <charset val="128"/>
    </font>
    <font>
      <sz val="11"/>
      <color theme="1"/>
      <name val="Calibri"/>
      <family val="2"/>
      <scheme val="minor"/>
    </font>
    <font>
      <b/>
      <u/>
      <sz val="10"/>
      <color rgb="FF0070C0"/>
      <name val="Arial"/>
      <family val="2"/>
    </font>
    <font>
      <sz val="10"/>
      <color theme="0"/>
      <name val="Arial"/>
      <family val="2"/>
    </font>
    <font>
      <sz val="9"/>
      <color indexed="81"/>
      <name val="Segoe UI"/>
      <family val="2"/>
    </font>
    <font>
      <b/>
      <sz val="9"/>
      <color indexed="81"/>
      <name val="Segoe UI"/>
      <family val="2"/>
    </font>
    <font>
      <sz val="10"/>
      <color theme="1"/>
      <name val="Bosch Office Sans"/>
      <family val="2"/>
    </font>
    <font>
      <sz val="10"/>
      <name val="Arial"/>
      <family val="2"/>
    </font>
    <font>
      <sz val="10"/>
      <color rgb="FF006100"/>
      <name val="Arial"/>
      <family val="2"/>
    </font>
    <font>
      <sz val="10"/>
      <color rgb="FF9C0006"/>
      <name val="Arial"/>
      <family val="2"/>
    </font>
    <font>
      <sz val="10"/>
      <name val="宋体"/>
      <family val="3"/>
      <charset val="134"/>
    </font>
    <font>
      <u/>
      <sz val="12"/>
      <color theme="10"/>
      <name val="DejaVu Sans Condensed"/>
      <family val="2"/>
    </font>
    <font>
      <u/>
      <sz val="10"/>
      <color theme="10"/>
      <name val="宋体"/>
      <family val="3"/>
      <charset val="134"/>
    </font>
    <font>
      <sz val="12"/>
      <name val="DejaVu Sans Condensed"/>
      <family val="2"/>
    </font>
    <font>
      <sz val="11"/>
      <color indexed="8"/>
      <name val="Calibri"/>
      <family val="2"/>
      <charset val="134"/>
    </font>
    <font>
      <sz val="10"/>
      <name val="宋体"/>
      <family val="2"/>
      <charset val="134"/>
    </font>
    <font>
      <sz val="12"/>
      <name val="宋体"/>
      <family val="3"/>
      <charset val="134"/>
    </font>
    <font>
      <sz val="11"/>
      <color theme="1"/>
      <name val="Calibri"/>
      <family val="2"/>
      <charset val="134"/>
      <scheme val="minor"/>
    </font>
    <font>
      <sz val="11"/>
      <color theme="1"/>
      <name val="Calibri"/>
      <family val="3"/>
      <charset val="134"/>
      <scheme val="minor"/>
    </font>
    <font>
      <sz val="12"/>
      <name val="宋体"/>
      <charset val="134"/>
    </font>
    <font>
      <sz val="12"/>
      <name val="DejaVu Sans"/>
      <family val="2"/>
    </font>
    <font>
      <sz val="11"/>
      <color rgb="FF000000"/>
      <name val="宋体"/>
      <family val="2"/>
      <charset val="134"/>
    </font>
    <font>
      <u/>
      <sz val="11"/>
      <color theme="10"/>
      <name val="Calibri"/>
      <family val="2"/>
      <scheme val="minor"/>
    </font>
    <font>
      <sz val="12"/>
      <name val="新細明體"/>
      <family val="1"/>
      <charset val="136"/>
    </font>
    <font>
      <sz val="10"/>
      <color rgb="FF9C6500"/>
      <name val="Arial"/>
      <family val="2"/>
    </font>
    <font>
      <sz val="12"/>
      <color rgb="FF006100"/>
      <name val="Calibri"/>
      <family val="2"/>
      <charset val="238"/>
      <scheme val="minor"/>
    </font>
    <font>
      <sz val="12"/>
      <color rgb="FF9C0006"/>
      <name val="Calibri"/>
      <family val="2"/>
      <charset val="238"/>
      <scheme val="minor"/>
    </font>
    <font>
      <sz val="11"/>
      <name val="돋움"/>
      <family val="3"/>
      <charset val="129"/>
    </font>
    <font>
      <sz val="11"/>
      <color theme="1"/>
      <name val="맑은 고딕"/>
      <family val="2"/>
    </font>
    <font>
      <sz val="13"/>
      <color rgb="FF000000"/>
      <name val="Arial Unicode MS"/>
      <family val="2"/>
    </font>
    <font>
      <sz val="11"/>
      <color rgb="FF9C0006"/>
      <name val="Calibri"/>
      <family val="2"/>
      <scheme val="minor"/>
    </font>
    <font>
      <sz val="11"/>
      <color rgb="FF000000"/>
      <name val="Calibri"/>
      <family val="2"/>
      <charset val="1"/>
    </font>
    <font>
      <b/>
      <sz val="10"/>
      <color theme="0"/>
      <name val="Arial"/>
      <family val="2"/>
    </font>
    <font>
      <sz val="10"/>
      <color rgb="FFFF0000"/>
      <name val="Arial"/>
      <family val="2"/>
    </font>
    <font>
      <b/>
      <sz val="10"/>
      <color theme="1"/>
      <name val="Arial"/>
      <family val="2"/>
    </font>
    <font>
      <sz val="10"/>
      <color theme="0" tint="-0.14996795556505021"/>
      <name val="Arial"/>
      <family val="2"/>
    </font>
    <font>
      <sz val="11"/>
      <color theme="0" tint="-0.14996795556505021"/>
      <name val="Calibri"/>
      <family val="2"/>
    </font>
    <font>
      <sz val="11"/>
      <name val="Calibri"/>
      <family val="2"/>
    </font>
    <font>
      <b/>
      <sz val="16"/>
      <name val="Arial"/>
      <family val="2"/>
    </font>
    <font>
      <b/>
      <sz val="10"/>
      <color rgb="FFC00000"/>
      <name val="Arial"/>
      <family val="2"/>
    </font>
    <font>
      <sz val="8"/>
      <color theme="1"/>
      <name val="Arial"/>
      <family val="2"/>
    </font>
    <font>
      <sz val="10"/>
      <color rgb="FF000000"/>
      <name val="Arial"/>
      <family val="2"/>
    </font>
    <font>
      <sz val="10"/>
      <name val="Arial Unicode MS"/>
      <family val="3"/>
      <charset val="128"/>
    </font>
    <font>
      <b/>
      <sz val="10"/>
      <color rgb="FFFFFFFF"/>
      <name val="Arial"/>
      <family val="2"/>
    </font>
    <font>
      <sz val="10"/>
      <color rgb="FF00B050"/>
      <name val="Arial"/>
      <family val="2"/>
    </font>
    <font>
      <sz val="10"/>
      <color rgb="FFFFFFFF"/>
      <name val="Arial"/>
      <family val="2"/>
    </font>
    <font>
      <b/>
      <sz val="10"/>
      <color rgb="FF6464FF"/>
      <name val="Arial"/>
      <family val="2"/>
    </font>
    <font>
      <b/>
      <sz val="10"/>
      <color rgb="FF000000"/>
      <name val="Arial"/>
      <family val="2"/>
    </font>
    <font>
      <b/>
      <sz val="10"/>
      <color rgb="FFFFFFAB"/>
      <name val="Arial"/>
      <family val="2"/>
    </font>
  </fonts>
  <fills count="21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18"/>
        <bgColor indexed="32"/>
      </patternFill>
    </fill>
    <fill>
      <patternFill patternType="solid">
        <fgColor indexed="24"/>
        <bgColor indexed="46"/>
      </patternFill>
    </fill>
    <fill>
      <patternFill patternType="solid">
        <fgColor indexed="55"/>
      </patternFill>
    </fill>
    <fill>
      <patternFill patternType="solid">
        <fgColor indexed="43"/>
      </patternFill>
    </fill>
    <fill>
      <patternFill patternType="solid">
        <fgColor indexed="26"/>
      </patternFill>
    </fill>
    <fill>
      <patternFill patternType="solid">
        <fgColor indexed="11"/>
        <bgColor indexed="49"/>
      </patternFill>
    </fill>
    <fill>
      <patternFill patternType="solid">
        <fgColor indexed="22"/>
        <bgColor indexed="64"/>
      </patternFill>
    </fill>
    <fill>
      <patternFill patternType="solid">
        <fgColor indexed="40"/>
        <bgColor indexed="64"/>
      </patternFill>
    </fill>
    <fill>
      <patternFill patternType="solid">
        <fgColor indexed="11"/>
        <bgColor indexed="64"/>
      </patternFill>
    </fill>
    <fill>
      <patternFill patternType="solid">
        <fgColor indexed="48"/>
        <bgColor indexed="64"/>
      </patternFill>
    </fill>
    <fill>
      <patternFill patternType="solid">
        <fgColor indexed="43"/>
        <bgColor indexed="64"/>
      </patternFill>
    </fill>
    <fill>
      <patternFill patternType="solid">
        <fgColor indexed="55"/>
        <bgColor indexed="64"/>
      </patternFill>
    </fill>
    <fill>
      <patternFill patternType="solid">
        <fgColor indexed="41"/>
        <bgColor indexed="64"/>
      </patternFill>
    </fill>
    <fill>
      <patternFill patternType="solid">
        <fgColor indexed="27"/>
        <bgColor indexed="64"/>
      </patternFill>
    </fill>
    <fill>
      <patternFill patternType="solid">
        <fgColor indexed="15"/>
        <bgColor indexed="64"/>
      </patternFill>
    </fill>
    <fill>
      <patternFill patternType="solid">
        <fgColor indexed="54"/>
        <bgColor indexed="64"/>
      </patternFill>
    </fill>
    <fill>
      <patternFill patternType="solid">
        <fgColor indexed="26"/>
        <bgColor indexed="64"/>
      </patternFill>
    </fill>
    <fill>
      <patternFill patternType="lightGray"/>
    </fill>
    <fill>
      <patternFill patternType="solid">
        <fgColor indexed="44"/>
        <bgColor indexed="64"/>
      </patternFill>
    </fill>
    <fill>
      <patternFill patternType="darkGray">
        <fgColor indexed="9"/>
        <bgColor indexed="10"/>
      </patternFill>
    </fill>
    <fill>
      <patternFill patternType="mediumGray">
        <fgColor indexed="9"/>
        <bgColor indexed="12"/>
      </patternFill>
    </fill>
    <fill>
      <patternFill patternType="gray0625">
        <fgColor indexed="15"/>
      </patternFill>
    </fill>
    <fill>
      <patternFill patternType="solid">
        <fgColor indexed="9"/>
      </patternFill>
    </fill>
    <fill>
      <patternFill patternType="solid">
        <fgColor indexed="9"/>
        <bgColor indexed="64"/>
      </patternFill>
    </fill>
    <fill>
      <patternFill patternType="solid">
        <fgColor indexed="22"/>
        <bgColor indexed="55"/>
      </patternFill>
    </fill>
    <fill>
      <patternFill patternType="lightGray">
        <fgColor indexed="34"/>
        <bgColor indexed="9"/>
      </patternFill>
    </fill>
    <fill>
      <patternFill patternType="solid">
        <fgColor indexed="65"/>
        <bgColor indexed="64"/>
      </patternFill>
    </fill>
    <fill>
      <patternFill patternType="solid">
        <fgColor indexed="18"/>
        <bgColor indexed="64"/>
      </patternFill>
    </fill>
    <fill>
      <patternFill patternType="mediumGray">
        <fgColor indexed="22"/>
      </patternFill>
    </fill>
    <fill>
      <patternFill patternType="gray0625">
        <fgColor indexed="13"/>
      </patternFill>
    </fill>
    <fill>
      <patternFill patternType="solid">
        <fgColor indexed="26"/>
        <bgColor indexed="26"/>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40"/>
      </patternFill>
    </fill>
    <fill>
      <patternFill patternType="solid">
        <fgColor indexed="15"/>
      </patternFill>
    </fill>
    <fill>
      <patternFill patternType="solid">
        <fgColor indexed="62"/>
        <bgColor indexed="64"/>
      </patternFill>
    </fill>
    <fill>
      <patternFill patternType="darkGray">
        <fgColor indexed="15"/>
      </patternFill>
    </fill>
    <fill>
      <patternFill patternType="solid">
        <fgColor indexed="22"/>
        <bgColor indexed="25"/>
      </patternFill>
    </fill>
    <fill>
      <patternFill patternType="solid">
        <fgColor indexed="56"/>
      </patternFill>
    </fill>
    <fill>
      <patternFill patternType="solid">
        <fgColor indexed="54"/>
      </patternFill>
    </fill>
    <fill>
      <patternFill patternType="gray0625">
        <fgColor indexed="9"/>
      </patternFill>
    </fill>
    <fill>
      <patternFill patternType="solid">
        <fgColor indexed="10"/>
        <bgColor indexed="64"/>
      </patternFill>
    </fill>
    <fill>
      <patternFill patternType="solid">
        <fgColor indexed="13"/>
        <bgColor indexed="64"/>
      </patternFill>
    </fill>
    <fill>
      <patternFill patternType="solid">
        <fgColor indexed="12"/>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53"/>
        <bgColor indexed="64"/>
      </patternFill>
    </fill>
    <fill>
      <patternFill patternType="solid">
        <fgColor rgb="FFC00000"/>
        <bgColor indexed="64"/>
      </patternFill>
    </fill>
    <fill>
      <patternFill patternType="solid">
        <fgColor indexed="51"/>
        <bgColor indexed="64"/>
      </patternFill>
    </fill>
    <fill>
      <patternFill patternType="solid">
        <fgColor indexed="42"/>
        <bgColor indexed="64"/>
      </patternFill>
    </fill>
    <fill>
      <patternFill patternType="solid">
        <fgColor rgb="FFFFFFAB"/>
        <bgColor indexed="64"/>
      </patternFill>
    </fill>
    <fill>
      <patternFill patternType="solid">
        <fgColor rgb="FFFFFF03"/>
        <bgColor indexed="64"/>
      </patternFill>
    </fill>
    <fill>
      <patternFill patternType="solid">
        <fgColor rgb="FFFFABFF"/>
        <bgColor indexed="64"/>
      </patternFill>
    </fill>
    <fill>
      <patternFill patternType="solid">
        <fgColor rgb="FFFFABAB"/>
        <bgColor indexed="64"/>
      </patternFill>
    </fill>
    <fill>
      <patternFill patternType="solid">
        <fgColor rgb="FFFFAB03"/>
        <bgColor indexed="64"/>
      </patternFill>
    </fill>
    <fill>
      <patternFill patternType="solid">
        <fgColor rgb="FFFF57FF"/>
        <bgColor indexed="64"/>
      </patternFill>
    </fill>
    <fill>
      <patternFill patternType="solid">
        <fgColor rgb="FFFF57AB"/>
        <bgColor indexed="64"/>
      </patternFill>
    </fill>
    <fill>
      <patternFill patternType="solid">
        <fgColor rgb="FFFF5757"/>
        <bgColor indexed="64"/>
      </patternFill>
    </fill>
    <fill>
      <patternFill patternType="solid">
        <fgColor rgb="FFFF5703"/>
        <bgColor indexed="64"/>
      </patternFill>
    </fill>
    <fill>
      <patternFill patternType="solid">
        <fgColor rgb="FFFF03FF"/>
        <bgColor indexed="64"/>
      </patternFill>
    </fill>
    <fill>
      <patternFill patternType="solid">
        <fgColor rgb="FFFF03AB"/>
        <bgColor indexed="64"/>
      </patternFill>
    </fill>
    <fill>
      <patternFill patternType="solid">
        <fgColor rgb="FFFF0357"/>
        <bgColor indexed="64"/>
      </patternFill>
    </fill>
    <fill>
      <patternFill patternType="solid">
        <fgColor rgb="FFFF0303"/>
        <bgColor indexed="64"/>
      </patternFill>
    </fill>
    <fill>
      <patternFill patternType="solid">
        <fgColor rgb="FFABFFAB"/>
        <bgColor indexed="64"/>
      </patternFill>
    </fill>
    <fill>
      <patternFill patternType="solid">
        <fgColor rgb="FFABFF57"/>
        <bgColor indexed="64"/>
      </patternFill>
    </fill>
    <fill>
      <patternFill patternType="solid">
        <fgColor rgb="FFABFF03"/>
        <bgColor indexed="64"/>
      </patternFill>
    </fill>
    <fill>
      <patternFill patternType="solid">
        <fgColor rgb="FFABABFF"/>
        <bgColor indexed="64"/>
      </patternFill>
    </fill>
    <fill>
      <patternFill patternType="solid">
        <fgColor rgb="FFABABAB"/>
        <bgColor indexed="64"/>
      </patternFill>
    </fill>
    <fill>
      <patternFill patternType="solid">
        <fgColor rgb="FFABAB57"/>
        <bgColor indexed="64"/>
      </patternFill>
    </fill>
    <fill>
      <patternFill patternType="solid">
        <fgColor rgb="FFABAB03"/>
        <bgColor indexed="64"/>
      </patternFill>
    </fill>
    <fill>
      <patternFill patternType="solid">
        <fgColor rgb="FFAB57FF"/>
        <bgColor indexed="64"/>
      </patternFill>
    </fill>
    <fill>
      <patternFill patternType="solid">
        <fgColor rgb="FFAB57AB"/>
        <bgColor indexed="64"/>
      </patternFill>
    </fill>
    <fill>
      <patternFill patternType="solid">
        <fgColor rgb="FFAB5757"/>
        <bgColor indexed="64"/>
      </patternFill>
    </fill>
    <fill>
      <patternFill patternType="solid">
        <fgColor rgb="FFAB5703"/>
        <bgColor indexed="64"/>
      </patternFill>
    </fill>
    <fill>
      <patternFill patternType="solid">
        <fgColor rgb="FFAB03FF"/>
        <bgColor indexed="64"/>
      </patternFill>
    </fill>
    <fill>
      <patternFill patternType="solid">
        <fgColor rgb="FFAB03AB"/>
        <bgColor indexed="64"/>
      </patternFill>
    </fill>
    <fill>
      <patternFill patternType="solid">
        <fgColor rgb="FFAB0357"/>
        <bgColor indexed="64"/>
      </patternFill>
    </fill>
    <fill>
      <patternFill patternType="solid">
        <fgColor rgb="FFAB0303"/>
        <bgColor indexed="64"/>
      </patternFill>
    </fill>
    <fill>
      <patternFill patternType="solid">
        <fgColor rgb="FF57FFFF"/>
        <bgColor indexed="64"/>
      </patternFill>
    </fill>
    <fill>
      <patternFill patternType="solid">
        <fgColor rgb="FF57FFAB"/>
        <bgColor indexed="64"/>
      </patternFill>
    </fill>
    <fill>
      <patternFill patternType="solid">
        <fgColor rgb="FF57FF03"/>
        <bgColor indexed="64"/>
      </patternFill>
    </fill>
    <fill>
      <patternFill patternType="solid">
        <fgColor rgb="FF57ABFF"/>
        <bgColor indexed="64"/>
      </patternFill>
    </fill>
    <fill>
      <patternFill patternType="solid">
        <fgColor rgb="FF57ABAB"/>
        <bgColor indexed="64"/>
      </patternFill>
    </fill>
    <fill>
      <patternFill patternType="solid">
        <fgColor rgb="FF57AB57"/>
        <bgColor indexed="64"/>
      </patternFill>
    </fill>
    <fill>
      <patternFill patternType="solid">
        <fgColor rgb="FF57AB03"/>
        <bgColor indexed="64"/>
      </patternFill>
    </fill>
    <fill>
      <patternFill patternType="solid">
        <fgColor rgb="FF5757FF"/>
        <bgColor indexed="64"/>
      </patternFill>
    </fill>
    <fill>
      <patternFill patternType="solid">
        <fgColor rgb="FF5757AB"/>
        <bgColor indexed="64"/>
      </patternFill>
    </fill>
    <fill>
      <patternFill patternType="solid">
        <fgColor rgb="FF575757"/>
        <bgColor indexed="64"/>
      </patternFill>
    </fill>
    <fill>
      <patternFill patternType="solid">
        <fgColor rgb="FF575703"/>
        <bgColor indexed="64"/>
      </patternFill>
    </fill>
    <fill>
      <patternFill patternType="solid">
        <fgColor rgb="FF5703FF"/>
        <bgColor indexed="64"/>
      </patternFill>
    </fill>
    <fill>
      <patternFill patternType="solid">
        <fgColor rgb="FF5703AB"/>
        <bgColor indexed="64"/>
      </patternFill>
    </fill>
    <fill>
      <patternFill patternType="solid">
        <fgColor rgb="FF03FFFF"/>
        <bgColor indexed="64"/>
      </patternFill>
    </fill>
    <fill>
      <patternFill patternType="solid">
        <fgColor rgb="FF03FFAB"/>
        <bgColor indexed="64"/>
      </patternFill>
    </fill>
    <fill>
      <patternFill patternType="solid">
        <fgColor rgb="FF03FF57"/>
        <bgColor indexed="64"/>
      </patternFill>
    </fill>
    <fill>
      <patternFill patternType="solid">
        <fgColor rgb="FF03FF03"/>
        <bgColor indexed="64"/>
      </patternFill>
    </fill>
    <fill>
      <patternFill patternType="solid">
        <fgColor rgb="FF03ABFF"/>
        <bgColor indexed="64"/>
      </patternFill>
    </fill>
    <fill>
      <patternFill patternType="solid">
        <fgColor rgb="FF03ABAB"/>
        <bgColor indexed="64"/>
      </patternFill>
    </fill>
    <fill>
      <patternFill patternType="solid">
        <fgColor rgb="FF03AB57"/>
        <bgColor indexed="64"/>
      </patternFill>
    </fill>
    <fill>
      <patternFill patternType="solid">
        <fgColor rgb="FF03AB03"/>
        <bgColor indexed="64"/>
      </patternFill>
    </fill>
    <fill>
      <patternFill patternType="solid">
        <fgColor rgb="FF0357FF"/>
        <bgColor indexed="64"/>
      </patternFill>
    </fill>
    <fill>
      <patternFill patternType="solid">
        <fgColor rgb="FF0357AB"/>
        <bgColor indexed="64"/>
      </patternFill>
    </fill>
    <fill>
      <patternFill patternType="solid">
        <fgColor rgb="FF035757"/>
        <bgColor indexed="64"/>
      </patternFill>
    </fill>
    <fill>
      <patternFill patternType="solid">
        <fgColor rgb="FF0303FF"/>
        <bgColor indexed="64"/>
      </patternFill>
    </fill>
    <fill>
      <patternFill patternType="solid">
        <fgColor rgb="FF0303AB"/>
        <bgColor indexed="64"/>
      </patternFill>
    </fill>
    <fill>
      <patternFill patternType="solid">
        <fgColor rgb="FF570303"/>
        <bgColor indexed="64"/>
      </patternFill>
    </fill>
    <fill>
      <patternFill patternType="solid">
        <fgColor rgb="FF035703"/>
        <bgColor indexed="64"/>
      </patternFill>
    </fill>
    <fill>
      <patternFill patternType="solid">
        <fgColor rgb="FF030357"/>
        <bgColor indexed="64"/>
      </patternFill>
    </fill>
    <fill>
      <patternFill patternType="solid">
        <fgColor rgb="FF0080FF"/>
        <bgColor indexed="64"/>
      </patternFill>
    </fill>
    <fill>
      <patternFill patternType="solid">
        <fgColor rgb="FF00B0F0"/>
        <bgColor indexed="64"/>
      </patternFill>
    </fill>
    <fill>
      <patternFill patternType="solid">
        <fgColor rgb="FF0000FF"/>
        <bgColor indexed="64"/>
      </patternFill>
    </fill>
    <fill>
      <patternFill patternType="solid">
        <fgColor rgb="FF00FF00"/>
        <bgColor indexed="64"/>
      </patternFill>
    </fill>
    <fill>
      <patternFill patternType="solid">
        <fgColor rgb="FFFFFF00"/>
        <bgColor indexed="64"/>
      </patternFill>
    </fill>
    <fill>
      <patternFill patternType="solid">
        <fgColor rgb="FFFF8000"/>
        <bgColor indexed="64"/>
      </patternFill>
    </fill>
    <fill>
      <patternFill patternType="solid">
        <fgColor indexed="49"/>
        <bgColor indexed="64"/>
      </patternFill>
    </fill>
    <fill>
      <patternFill patternType="solid">
        <fgColor theme="6" tint="0.59999389629810485"/>
        <bgColor indexed="64"/>
      </patternFill>
    </fill>
    <fill>
      <patternFill patternType="solid">
        <fgColor indexed="47"/>
        <bgColor indexed="64"/>
      </patternFill>
    </fill>
    <fill>
      <patternFill patternType="solid">
        <fgColor indexed="5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800000"/>
        <bgColor indexed="64"/>
      </patternFill>
    </fill>
    <fill>
      <patternFill patternType="solid">
        <fgColor theme="7" tint="0.39997558519241921"/>
        <bgColor indexed="64"/>
      </patternFill>
    </fill>
    <fill>
      <patternFill patternType="solid">
        <fgColor theme="0"/>
        <bgColor indexed="64"/>
      </patternFill>
    </fill>
    <fill>
      <patternFill patternType="solid">
        <fgColor rgb="FFFF33CC"/>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808080"/>
        <bgColor indexed="64"/>
      </patternFill>
    </fill>
    <fill>
      <patternFill patternType="solid">
        <fgColor rgb="FFC0C0C0"/>
        <bgColor indexed="64"/>
      </patternFill>
    </fill>
    <fill>
      <patternFill patternType="solid">
        <fgColor rgb="FFB8CAFE"/>
        <bgColor indexed="64"/>
      </patternFill>
    </fill>
    <fill>
      <patternFill patternType="solid">
        <fgColor rgb="FFFFC000"/>
        <bgColor indexed="64"/>
      </patternFill>
    </fill>
    <fill>
      <patternFill patternType="solid">
        <fgColor rgb="FF6464FF"/>
        <bgColor indexed="64"/>
      </patternFill>
    </fill>
    <fill>
      <patternFill patternType="solid">
        <fgColor rgb="FFA0A0A0"/>
        <bgColor indexed="64"/>
      </patternFill>
    </fill>
    <fill>
      <patternFill patternType="solid">
        <fgColor rgb="FF80DC00"/>
        <bgColor indexed="64"/>
      </patternFill>
    </fill>
    <fill>
      <patternFill patternType="solid">
        <fgColor rgb="FF92D050"/>
        <bgColor indexed="64"/>
      </patternFill>
    </fill>
    <fill>
      <patternFill patternType="solid">
        <fgColor indexed="19"/>
        <bgColor indexed="64"/>
      </patternFill>
    </fill>
    <fill>
      <patternFill patternType="solid">
        <fgColor theme="0" tint="-0.34998626667073579"/>
        <bgColor indexed="64"/>
      </patternFill>
    </fill>
    <fill>
      <patternFill patternType="solid">
        <fgColor rgb="FF00C0FF"/>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66FF"/>
        <bgColor indexed="64"/>
      </patternFill>
    </fill>
    <fill>
      <patternFill patternType="solid">
        <fgColor rgb="FF0000B4"/>
        <bgColor indexed="64"/>
      </patternFill>
    </fill>
  </fills>
  <borders count="70">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hair">
        <color indexed="18"/>
      </bottom>
      <diagonal/>
    </border>
    <border>
      <left style="hair">
        <color indexed="18"/>
      </left>
      <right/>
      <top/>
      <bottom style="hair">
        <color indexed="18"/>
      </bottom>
      <diagonal/>
    </border>
    <border>
      <left/>
      <right style="hair">
        <color indexed="18"/>
      </right>
      <top/>
      <bottom style="hair">
        <color indexed="18"/>
      </bottom>
      <diagonal/>
    </border>
    <border>
      <left style="hair">
        <color indexed="18"/>
      </left>
      <right/>
      <top/>
      <bottom/>
      <diagonal/>
    </border>
    <border>
      <left/>
      <right style="hair">
        <color indexed="18"/>
      </right>
      <top/>
      <bottom/>
      <diagonal/>
    </border>
    <border>
      <left/>
      <right/>
      <top style="hair">
        <color indexed="18"/>
      </top>
      <bottom/>
      <diagonal/>
    </border>
    <border>
      <left style="hair">
        <color indexed="18"/>
      </left>
      <right/>
      <top style="hair">
        <color indexed="18"/>
      </top>
      <bottom/>
      <diagonal/>
    </border>
    <border>
      <left/>
      <right style="hair">
        <color indexed="18"/>
      </right>
      <top style="hair">
        <color indexed="18"/>
      </top>
      <bottom/>
      <diagonal/>
    </border>
    <border>
      <left style="double">
        <color indexed="63"/>
      </left>
      <right style="double">
        <color indexed="63"/>
      </right>
      <top style="double">
        <color indexed="63"/>
      </top>
      <bottom style="double">
        <color indexed="63"/>
      </bottom>
      <diagonal/>
    </border>
    <border>
      <left style="hair">
        <color indexed="18"/>
      </left>
      <right style="hair">
        <color indexed="18"/>
      </right>
      <top style="hair">
        <color indexed="18"/>
      </top>
      <bottom style="hair">
        <color indexed="18"/>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8"/>
      </left>
      <right style="hair">
        <color indexed="8"/>
      </right>
      <top style="hair">
        <color indexed="8"/>
      </top>
      <bottom style="hair">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hair">
        <color indexed="22"/>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right/>
      <top/>
      <bottom style="thin">
        <color indexed="64"/>
      </bottom>
      <diagonal/>
    </border>
    <border>
      <left style="double">
        <color indexed="64"/>
      </left>
      <right/>
      <top/>
      <bottom style="hair">
        <color indexed="64"/>
      </bottom>
      <diagonal/>
    </border>
    <border>
      <left style="hair">
        <color indexed="64"/>
      </left>
      <right style="hair">
        <color indexed="64"/>
      </right>
      <top style="hair">
        <color indexed="64"/>
      </top>
      <bottom style="hair">
        <color indexed="64"/>
      </bottom>
      <diagonal/>
    </border>
    <border>
      <left/>
      <right style="thin">
        <color indexed="8"/>
      </right>
      <top/>
      <bottom/>
      <diagonal/>
    </border>
    <border>
      <left/>
      <right/>
      <top/>
      <bottom style="hair">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top style="hair">
        <color indexed="64"/>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bottom style="double">
        <color indexed="64"/>
      </bottom>
      <diagonal/>
    </border>
    <border>
      <left/>
      <right/>
      <top style="double">
        <color indexed="64"/>
      </top>
      <bottom/>
      <diagonal/>
    </border>
    <border>
      <left/>
      <right/>
      <top style="thin">
        <color indexed="64"/>
      </top>
      <bottom style="double">
        <color indexed="64"/>
      </bottom>
      <diagonal/>
    </border>
    <border>
      <left style="hair">
        <color indexed="23"/>
      </left>
      <right style="hair">
        <color indexed="23"/>
      </right>
      <top style="hair">
        <color indexed="23"/>
      </top>
      <bottom style="hair">
        <color indexed="23"/>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54"/>
      </bottom>
      <diagonal/>
    </border>
    <border>
      <left style="medium">
        <color indexed="64"/>
      </left>
      <right style="medium">
        <color indexed="64"/>
      </right>
      <top style="medium">
        <color indexed="64"/>
      </top>
      <bottom style="medium">
        <color indexed="64"/>
      </bottom>
      <diagonal/>
    </border>
    <border>
      <left/>
      <right style="thin">
        <color theme="0"/>
      </right>
      <top/>
      <bottom style="double">
        <color indexed="64"/>
      </bottom>
      <diagonal/>
    </border>
    <border>
      <left/>
      <right style="thin">
        <color theme="0"/>
      </right>
      <top/>
      <bottom style="thick">
        <color theme="0"/>
      </bottom>
      <diagonal/>
    </border>
    <border>
      <left style="thin">
        <color indexed="64"/>
      </left>
      <right style="thin">
        <color indexed="64"/>
      </right>
      <top style="thin">
        <color indexed="64"/>
      </top>
      <bottom/>
      <diagonal/>
    </border>
    <border>
      <left/>
      <right style="thin">
        <color theme="0"/>
      </right>
      <top/>
      <bottom/>
      <diagonal/>
    </border>
    <border>
      <left/>
      <right style="thick">
        <color indexed="64"/>
      </right>
      <top/>
      <bottom/>
      <diagonal/>
    </border>
    <border>
      <left/>
      <right style="thick">
        <color indexed="64"/>
      </right>
      <top/>
      <bottom style="thick">
        <color indexed="64"/>
      </bottom>
      <diagonal/>
    </border>
    <border>
      <left/>
      <right style="thick">
        <color indexed="64"/>
      </right>
      <top style="thick">
        <color indexed="64"/>
      </top>
      <bottom/>
      <diagonal/>
    </border>
  </borders>
  <cellStyleXfs count="29992">
    <xf numFmtId="0" fontId="0" fillId="0" borderId="0"/>
    <xf numFmtId="0" fontId="153" fillId="2" borderId="0" applyNumberFormat="0" applyBorder="0" applyAlignment="0" applyProtection="0"/>
    <xf numFmtId="0" fontId="153" fillId="3" borderId="0" applyNumberFormat="0" applyBorder="0" applyAlignment="0" applyProtection="0"/>
    <xf numFmtId="0" fontId="153" fillId="4" borderId="0" applyNumberFormat="0" applyBorder="0" applyAlignment="0" applyProtection="0"/>
    <xf numFmtId="0" fontId="153" fillId="5" borderId="0" applyNumberFormat="0" applyBorder="0" applyAlignment="0" applyProtection="0"/>
    <xf numFmtId="0" fontId="153" fillId="6" borderId="0" applyNumberFormat="0" applyBorder="0" applyAlignment="0" applyProtection="0"/>
    <xf numFmtId="0" fontId="153" fillId="7" borderId="0" applyNumberFormat="0" applyBorder="0" applyAlignment="0" applyProtection="0"/>
    <xf numFmtId="0" fontId="177" fillId="2" borderId="0" applyNumberFormat="0" applyBorder="0" applyAlignment="0" applyProtection="0"/>
    <xf numFmtId="0" fontId="177" fillId="3" borderId="0" applyNumberFormat="0" applyBorder="0" applyAlignment="0" applyProtection="0"/>
    <xf numFmtId="0" fontId="177" fillId="4" borderId="0" applyNumberFormat="0" applyBorder="0" applyAlignment="0" applyProtection="0"/>
    <xf numFmtId="0" fontId="177" fillId="5" borderId="0" applyNumberFormat="0" applyBorder="0" applyAlignment="0" applyProtection="0"/>
    <xf numFmtId="0" fontId="177" fillId="6" borderId="0" applyNumberFormat="0" applyBorder="0" applyAlignment="0" applyProtection="0"/>
    <xf numFmtId="0" fontId="177" fillId="7" borderId="0" applyNumberFormat="0" applyBorder="0" applyAlignment="0" applyProtection="0"/>
    <xf numFmtId="0" fontId="153" fillId="8" borderId="0" applyNumberFormat="0" applyBorder="0" applyAlignment="0" applyProtection="0"/>
    <xf numFmtId="0" fontId="153" fillId="9" borderId="0" applyNumberFormat="0" applyBorder="0" applyAlignment="0" applyProtection="0"/>
    <xf numFmtId="0" fontId="153" fillId="10" borderId="0" applyNumberFormat="0" applyBorder="0" applyAlignment="0" applyProtection="0"/>
    <xf numFmtId="0" fontId="153" fillId="5" borderId="0" applyNumberFormat="0" applyBorder="0" applyAlignment="0" applyProtection="0"/>
    <xf numFmtId="0" fontId="153" fillId="8" borderId="0" applyNumberFormat="0" applyBorder="0" applyAlignment="0" applyProtection="0"/>
    <xf numFmtId="0" fontId="153" fillId="11" borderId="0" applyNumberFormat="0" applyBorder="0" applyAlignment="0" applyProtection="0"/>
    <xf numFmtId="0" fontId="177" fillId="8" borderId="0" applyNumberFormat="0" applyBorder="0" applyAlignment="0" applyProtection="0"/>
    <xf numFmtId="0" fontId="177" fillId="9" borderId="0" applyNumberFormat="0" applyBorder="0" applyAlignment="0" applyProtection="0"/>
    <xf numFmtId="0" fontId="177" fillId="10" borderId="0" applyNumberFormat="0" applyBorder="0" applyAlignment="0" applyProtection="0"/>
    <xf numFmtId="0" fontId="177" fillId="5" borderId="0" applyNumberFormat="0" applyBorder="0" applyAlignment="0" applyProtection="0"/>
    <xf numFmtId="0" fontId="177" fillId="8" borderId="0" applyNumberFormat="0" applyBorder="0" applyAlignment="0" applyProtection="0"/>
    <xf numFmtId="0" fontId="177" fillId="11" borderId="0" applyNumberFormat="0" applyBorder="0" applyAlignment="0" applyProtection="0"/>
    <xf numFmtId="0" fontId="154" fillId="12" borderId="0" applyNumberFormat="0" applyBorder="0" applyAlignment="0" applyProtection="0"/>
    <xf numFmtId="0" fontId="154" fillId="9" borderId="0" applyNumberFormat="0" applyBorder="0" applyAlignment="0" applyProtection="0"/>
    <xf numFmtId="0" fontId="154" fillId="10" borderId="0" applyNumberFormat="0" applyBorder="0" applyAlignment="0" applyProtection="0"/>
    <xf numFmtId="0" fontId="154" fillId="13" borderId="0" applyNumberFormat="0" applyBorder="0" applyAlignment="0" applyProtection="0"/>
    <xf numFmtId="0" fontId="154" fillId="14" borderId="0" applyNumberFormat="0" applyBorder="0" applyAlignment="0" applyProtection="0"/>
    <xf numFmtId="0" fontId="154" fillId="15" borderId="0" applyNumberFormat="0" applyBorder="0" applyAlignment="0" applyProtection="0"/>
    <xf numFmtId="0" fontId="176" fillId="12" borderId="0" applyNumberFormat="0" applyBorder="0" applyAlignment="0" applyProtection="0"/>
    <xf numFmtId="0" fontId="176" fillId="12" borderId="0" applyNumberFormat="0" applyBorder="0" applyAlignment="0" applyProtection="0"/>
    <xf numFmtId="0" fontId="176" fillId="12" borderId="0" applyNumberFormat="0" applyBorder="0" applyAlignment="0" applyProtection="0"/>
    <xf numFmtId="0" fontId="176" fillId="9" borderId="0" applyNumberFormat="0" applyBorder="0" applyAlignment="0" applyProtection="0"/>
    <xf numFmtId="0" fontId="176" fillId="9" borderId="0" applyNumberFormat="0" applyBorder="0" applyAlignment="0" applyProtection="0"/>
    <xf numFmtId="0" fontId="176" fillId="9" borderId="0" applyNumberFormat="0" applyBorder="0" applyAlignment="0" applyProtection="0"/>
    <xf numFmtId="0" fontId="176" fillId="10" borderId="0" applyNumberFormat="0" applyBorder="0" applyAlignment="0" applyProtection="0"/>
    <xf numFmtId="0" fontId="176" fillId="10" borderId="0" applyNumberFormat="0" applyBorder="0" applyAlignment="0" applyProtection="0"/>
    <xf numFmtId="0" fontId="176" fillId="10" borderId="0" applyNumberFormat="0" applyBorder="0" applyAlignment="0" applyProtection="0"/>
    <xf numFmtId="0" fontId="176" fillId="13" borderId="0" applyNumberFormat="0" applyBorder="0" applyAlignment="0" applyProtection="0"/>
    <xf numFmtId="0" fontId="176" fillId="13" borderId="0" applyNumberFormat="0" applyBorder="0" applyAlignment="0" applyProtection="0"/>
    <xf numFmtId="0" fontId="176" fillId="13" borderId="0" applyNumberFormat="0" applyBorder="0" applyAlignment="0" applyProtection="0"/>
    <xf numFmtId="0" fontId="176" fillId="14" borderId="0" applyNumberFormat="0" applyBorder="0" applyAlignment="0" applyProtection="0"/>
    <xf numFmtId="0" fontId="176" fillId="14" borderId="0" applyNumberFormat="0" applyBorder="0" applyAlignment="0" applyProtection="0"/>
    <xf numFmtId="0" fontId="176" fillId="14" borderId="0" applyNumberFormat="0" applyBorder="0" applyAlignment="0" applyProtection="0"/>
    <xf numFmtId="0" fontId="176" fillId="15" borderId="0" applyNumberFormat="0" applyBorder="0" applyAlignment="0" applyProtection="0"/>
    <xf numFmtId="0" fontId="176" fillId="15" borderId="0" applyNumberFormat="0" applyBorder="0" applyAlignment="0" applyProtection="0"/>
    <xf numFmtId="0" fontId="176" fillId="15" borderId="0" applyNumberFormat="0" applyBorder="0" applyAlignment="0" applyProtection="0"/>
    <xf numFmtId="0" fontId="154" fillId="16" borderId="0" applyNumberFormat="0" applyBorder="0" applyAlignment="0" applyProtection="0"/>
    <xf numFmtId="0" fontId="154" fillId="17" borderId="0" applyNumberFormat="0" applyBorder="0" applyAlignment="0" applyProtection="0"/>
    <xf numFmtId="0" fontId="154" fillId="18" borderId="0" applyNumberFormat="0" applyBorder="0" applyAlignment="0" applyProtection="0"/>
    <xf numFmtId="0" fontId="154" fillId="13" borderId="0" applyNumberFormat="0" applyBorder="0" applyAlignment="0" applyProtection="0"/>
    <xf numFmtId="0" fontId="154" fillId="14" borderId="0" applyNumberFormat="0" applyBorder="0" applyAlignment="0" applyProtection="0"/>
    <xf numFmtId="0" fontId="154" fillId="19" borderId="0" applyNumberFormat="0" applyBorder="0" applyAlignment="0" applyProtection="0"/>
    <xf numFmtId="0" fontId="176" fillId="16" borderId="0" applyNumberFormat="0" applyBorder="0" applyAlignment="0" applyProtection="0"/>
    <xf numFmtId="0" fontId="176" fillId="16" borderId="0" applyNumberFormat="0" applyBorder="0" applyAlignment="0" applyProtection="0"/>
    <xf numFmtId="0" fontId="176" fillId="16" borderId="0" applyNumberFormat="0" applyBorder="0" applyAlignment="0" applyProtection="0"/>
    <xf numFmtId="0" fontId="176" fillId="17" borderId="0" applyNumberFormat="0" applyBorder="0" applyAlignment="0" applyProtection="0"/>
    <xf numFmtId="0" fontId="176" fillId="17" borderId="0" applyNumberFormat="0" applyBorder="0" applyAlignment="0" applyProtection="0"/>
    <xf numFmtId="0" fontId="176" fillId="17" borderId="0" applyNumberFormat="0" applyBorder="0" applyAlignment="0" applyProtection="0"/>
    <xf numFmtId="0" fontId="176" fillId="18" borderId="0" applyNumberFormat="0" applyBorder="0" applyAlignment="0" applyProtection="0"/>
    <xf numFmtId="0" fontId="176" fillId="18" borderId="0" applyNumberFormat="0" applyBorder="0" applyAlignment="0" applyProtection="0"/>
    <xf numFmtId="0" fontId="176" fillId="18" borderId="0" applyNumberFormat="0" applyBorder="0" applyAlignment="0" applyProtection="0"/>
    <xf numFmtId="0" fontId="176" fillId="13" borderId="0" applyNumberFormat="0" applyBorder="0" applyAlignment="0" applyProtection="0"/>
    <xf numFmtId="0" fontId="176" fillId="13" borderId="0" applyNumberFormat="0" applyBorder="0" applyAlignment="0" applyProtection="0"/>
    <xf numFmtId="0" fontId="176" fillId="13" borderId="0" applyNumberFormat="0" applyBorder="0" applyAlignment="0" applyProtection="0"/>
    <xf numFmtId="0" fontId="176" fillId="14" borderId="0" applyNumberFormat="0" applyBorder="0" applyAlignment="0" applyProtection="0"/>
    <xf numFmtId="0" fontId="176" fillId="14" borderId="0" applyNumberFormat="0" applyBorder="0" applyAlignment="0" applyProtection="0"/>
    <xf numFmtId="0" fontId="176" fillId="14" borderId="0" applyNumberFormat="0" applyBorder="0" applyAlignment="0" applyProtection="0"/>
    <xf numFmtId="0" fontId="176" fillId="19" borderId="0" applyNumberFormat="0" applyBorder="0" applyAlignment="0" applyProtection="0"/>
    <xf numFmtId="0" fontId="176" fillId="19" borderId="0" applyNumberFormat="0" applyBorder="0" applyAlignment="0" applyProtection="0"/>
    <xf numFmtId="0" fontId="176" fillId="19" borderId="0" applyNumberFormat="0" applyBorder="0" applyAlignment="0" applyProtection="0"/>
    <xf numFmtId="0" fontId="178" fillId="20" borderId="1" applyNumberFormat="0" applyAlignment="0" applyProtection="0"/>
    <xf numFmtId="0" fontId="155" fillId="21" borderId="0" applyNumberFormat="0" applyBorder="0" applyAlignment="0" applyProtection="0"/>
    <xf numFmtId="0" fontId="156" fillId="3" borderId="0" applyNumberFormat="0" applyBorder="0" applyAlignment="0" applyProtection="0"/>
    <xf numFmtId="0" fontId="179" fillId="20" borderId="2" applyNumberFormat="0" applyAlignment="0" applyProtection="0"/>
    <xf numFmtId="0" fontId="157" fillId="20" borderId="2" applyNumberFormat="0" applyAlignment="0" applyProtection="0"/>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52" fillId="22" borderId="0" applyNumberFormat="0" applyBorder="0" applyProtection="0">
      <alignment horizontal="right" wrapText="1"/>
    </xf>
    <xf numFmtId="0" fontId="152" fillId="22" borderId="0" applyNumberFormat="0" applyBorder="0" applyProtection="0">
      <alignment horizontal="right" wrapText="1"/>
    </xf>
    <xf numFmtId="0" fontId="152" fillId="22" borderId="0" applyNumberFormat="0" applyBorder="0" applyProtection="0">
      <alignment horizontal="right" wrapText="1"/>
    </xf>
    <xf numFmtId="0" fontId="152" fillId="22" borderId="0" applyNumberFormat="0" applyBorder="0" applyProtection="0">
      <alignment horizontal="right" wrapText="1"/>
    </xf>
    <xf numFmtId="0" fontId="152" fillId="22" borderId="0" applyNumberFormat="0" applyBorder="0" applyProtection="0">
      <alignment horizontal="right" wrapText="1"/>
    </xf>
    <xf numFmtId="0" fontId="152" fillId="22" borderId="0" applyNumberFormat="0" applyBorder="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52" fillId="22" borderId="3" applyNumberFormat="0" applyProtection="0">
      <alignment horizontal="right" wrapText="1"/>
    </xf>
    <xf numFmtId="0" fontId="152" fillId="22" borderId="3" applyNumberFormat="0" applyProtection="0">
      <alignment horizontal="right" wrapText="1"/>
    </xf>
    <xf numFmtId="0" fontId="152" fillId="22" borderId="3" applyNumberFormat="0" applyProtection="0">
      <alignment horizontal="right" wrapText="1"/>
    </xf>
    <xf numFmtId="0" fontId="152" fillId="22" borderId="3" applyNumberFormat="0" applyProtection="0">
      <alignment horizontal="right" wrapText="1"/>
    </xf>
    <xf numFmtId="0" fontId="152" fillId="22" borderId="3" applyNumberFormat="0" applyProtection="0">
      <alignment horizontal="right" wrapText="1"/>
    </xf>
    <xf numFmtId="0" fontId="152" fillId="22" borderId="3"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52" fillId="22" borderId="4" applyNumberFormat="0" applyProtection="0">
      <alignment horizontal="right" wrapText="1"/>
    </xf>
    <xf numFmtId="0" fontId="152" fillId="22" borderId="4" applyNumberFormat="0" applyProtection="0">
      <alignment horizontal="right" wrapText="1"/>
    </xf>
    <xf numFmtId="0" fontId="152" fillId="22" borderId="4" applyNumberFormat="0" applyProtection="0">
      <alignment horizontal="right" wrapText="1"/>
    </xf>
    <xf numFmtId="0" fontId="152" fillId="22" borderId="4" applyNumberFormat="0" applyProtection="0">
      <alignment horizontal="right" wrapText="1"/>
    </xf>
    <xf numFmtId="0" fontId="152" fillId="22" borderId="4" applyNumberFormat="0" applyProtection="0">
      <alignment horizontal="right" wrapText="1"/>
    </xf>
    <xf numFmtId="0" fontId="152" fillId="22" borderId="4"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52" fillId="22" borderId="5" applyNumberFormat="0" applyProtection="0">
      <alignment horizontal="right" wrapText="1"/>
    </xf>
    <xf numFmtId="0" fontId="152" fillId="22" borderId="5" applyNumberFormat="0" applyProtection="0">
      <alignment horizontal="right" wrapText="1"/>
    </xf>
    <xf numFmtId="0" fontId="152" fillId="22" borderId="5" applyNumberFormat="0" applyProtection="0">
      <alignment horizontal="right" wrapText="1"/>
    </xf>
    <xf numFmtId="0" fontId="152" fillId="22" borderId="5" applyNumberFormat="0" applyProtection="0">
      <alignment horizontal="right" wrapText="1"/>
    </xf>
    <xf numFmtId="0" fontId="152" fillId="22" borderId="5" applyNumberFormat="0" applyProtection="0">
      <alignment horizontal="right" wrapText="1"/>
    </xf>
    <xf numFmtId="0" fontId="152" fillId="22" borderId="5"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52" fillId="22" borderId="6" applyNumberFormat="0" applyProtection="0">
      <alignment horizontal="right" wrapText="1"/>
    </xf>
    <xf numFmtId="0" fontId="152" fillId="22" borderId="6" applyNumberFormat="0" applyProtection="0">
      <alignment horizontal="right" wrapText="1"/>
    </xf>
    <xf numFmtId="0" fontId="152" fillId="22" borderId="6" applyNumberFormat="0" applyProtection="0">
      <alignment horizontal="right" wrapText="1"/>
    </xf>
    <xf numFmtId="0" fontId="152" fillId="22" borderId="6" applyNumberFormat="0" applyProtection="0">
      <alignment horizontal="right" wrapText="1"/>
    </xf>
    <xf numFmtId="0" fontId="152" fillId="22" borderId="6" applyNumberFormat="0" applyProtection="0">
      <alignment horizontal="right" wrapText="1"/>
    </xf>
    <xf numFmtId="0" fontId="152" fillId="22" borderId="6"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52" fillId="22" borderId="7" applyNumberFormat="0" applyProtection="0">
      <alignment horizontal="right" wrapText="1"/>
    </xf>
    <xf numFmtId="0" fontId="152" fillId="22" borderId="7" applyNumberFormat="0" applyProtection="0">
      <alignment horizontal="right" wrapText="1"/>
    </xf>
    <xf numFmtId="0" fontId="152" fillId="22" borderId="7" applyNumberFormat="0" applyProtection="0">
      <alignment horizontal="right" wrapText="1"/>
    </xf>
    <xf numFmtId="0" fontId="152" fillId="22" borderId="7" applyNumberFormat="0" applyProtection="0">
      <alignment horizontal="right" wrapText="1"/>
    </xf>
    <xf numFmtId="0" fontId="152" fillId="22" borderId="7" applyNumberFormat="0" applyProtection="0">
      <alignment horizontal="right" wrapText="1"/>
    </xf>
    <xf numFmtId="0" fontId="152" fillId="22" borderId="7"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52" fillId="22" borderId="8" applyNumberFormat="0" applyProtection="0">
      <alignment horizontal="right" wrapText="1"/>
    </xf>
    <xf numFmtId="0" fontId="152" fillId="22" borderId="8" applyNumberFormat="0" applyProtection="0">
      <alignment horizontal="right" wrapText="1"/>
    </xf>
    <xf numFmtId="0" fontId="152" fillId="22" borderId="8" applyNumberFormat="0" applyProtection="0">
      <alignment horizontal="right" wrapText="1"/>
    </xf>
    <xf numFmtId="0" fontId="152" fillId="22" borderId="8" applyNumberFormat="0" applyProtection="0">
      <alignment horizontal="right" wrapText="1"/>
    </xf>
    <xf numFmtId="0" fontId="152" fillId="22" borderId="8" applyNumberFormat="0" applyProtection="0">
      <alignment horizontal="right" wrapText="1"/>
    </xf>
    <xf numFmtId="0" fontId="152" fillId="22" borderId="8"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52" fillId="22" borderId="9" applyNumberFormat="0" applyProtection="0">
      <alignment horizontal="right" wrapText="1"/>
    </xf>
    <xf numFmtId="0" fontId="152" fillId="22" borderId="9" applyNumberFormat="0" applyProtection="0">
      <alignment horizontal="right" wrapText="1"/>
    </xf>
    <xf numFmtId="0" fontId="152" fillId="22" borderId="9" applyNumberFormat="0" applyProtection="0">
      <alignment horizontal="right" wrapText="1"/>
    </xf>
    <xf numFmtId="0" fontId="152" fillId="22" borderId="9" applyNumberFormat="0" applyProtection="0">
      <alignment horizontal="right" wrapText="1"/>
    </xf>
    <xf numFmtId="0" fontId="152" fillId="22" borderId="9" applyNumberFormat="0" applyProtection="0">
      <alignment horizontal="right" wrapText="1"/>
    </xf>
    <xf numFmtId="0" fontId="152" fillId="22" borderId="9"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52" fillId="22" borderId="10" applyNumberFormat="0" applyProtection="0">
      <alignment horizontal="right" wrapText="1"/>
    </xf>
    <xf numFmtId="0" fontId="152" fillId="22" borderId="10" applyNumberFormat="0" applyProtection="0">
      <alignment horizontal="right" wrapText="1"/>
    </xf>
    <xf numFmtId="0" fontId="152" fillId="22" borderId="10" applyNumberFormat="0" applyProtection="0">
      <alignment horizontal="right" wrapText="1"/>
    </xf>
    <xf numFmtId="0" fontId="152" fillId="22" borderId="10" applyNumberFormat="0" applyProtection="0">
      <alignment horizontal="right" wrapText="1"/>
    </xf>
    <xf numFmtId="0" fontId="152" fillId="22" borderId="10" applyNumberFormat="0" applyProtection="0">
      <alignment horizontal="right" wrapText="1"/>
    </xf>
    <xf numFmtId="0" fontId="152" fillId="22" borderId="10" applyNumberFormat="0" applyProtection="0">
      <alignment horizontal="right" wrapText="1"/>
    </xf>
    <xf numFmtId="0" fontId="148" fillId="22" borderId="0" applyNumberFormat="0" applyBorder="0" applyProtection="0">
      <alignment horizontal="right" wrapText="1"/>
    </xf>
    <xf numFmtId="0" fontId="158" fillId="23" borderId="11" applyNumberFormat="0" applyAlignment="0" applyProtection="0"/>
    <xf numFmtId="0" fontId="148" fillId="22" borderId="12" applyNumberFormat="0" applyProtection="0">
      <alignment horizontal="center" wrapText="1"/>
    </xf>
    <xf numFmtId="0" fontId="148" fillId="22" borderId="12" applyNumberFormat="0" applyProtection="0">
      <alignment horizontal="center" wrapText="1"/>
    </xf>
    <xf numFmtId="0" fontId="152" fillId="22" borderId="12" applyNumberFormat="0" applyProtection="0">
      <alignment horizontal="center" wrapText="1"/>
    </xf>
    <xf numFmtId="0" fontId="152" fillId="22" borderId="12" applyNumberFormat="0" applyProtection="0">
      <alignment horizontal="center" wrapText="1"/>
    </xf>
    <xf numFmtId="0" fontId="152" fillId="22" borderId="12" applyNumberFormat="0" applyProtection="0">
      <alignment horizontal="center" wrapText="1"/>
    </xf>
    <xf numFmtId="0" fontId="152" fillId="22" borderId="12" applyNumberFormat="0" applyProtection="0">
      <alignment horizontal="center" wrapText="1"/>
    </xf>
    <xf numFmtId="0" fontId="152" fillId="22" borderId="12" applyNumberFormat="0" applyProtection="0">
      <alignment horizontal="center" wrapText="1"/>
    </xf>
    <xf numFmtId="0" fontId="152" fillId="22" borderId="12" applyNumberFormat="0" applyProtection="0">
      <alignment horizontal="center" wrapText="1"/>
    </xf>
    <xf numFmtId="0" fontId="180" fillId="7" borderId="2" applyNumberFormat="0" applyAlignment="0" applyProtection="0"/>
    <xf numFmtId="0" fontId="181" fillId="0" borderId="13" applyNumberFormat="0" applyFill="0" applyAlignment="0" applyProtection="0"/>
    <xf numFmtId="0" fontId="182" fillId="0" borderId="0" applyNumberFormat="0" applyFill="0" applyBorder="0" applyAlignment="0" applyProtection="0"/>
    <xf numFmtId="0" fontId="159" fillId="0" borderId="0" applyNumberFormat="0" applyFill="0" applyBorder="0" applyAlignment="0" applyProtection="0"/>
    <xf numFmtId="0" fontId="160" fillId="4" borderId="0" applyNumberFormat="0" applyBorder="0" applyAlignment="0" applyProtection="0"/>
    <xf numFmtId="0" fontId="183" fillId="4" borderId="0" applyNumberFormat="0" applyBorder="0" applyAlignment="0" applyProtection="0"/>
    <xf numFmtId="0" fontId="161" fillId="0" borderId="14" applyNumberFormat="0" applyFill="0" applyAlignment="0" applyProtection="0"/>
    <xf numFmtId="0" fontId="162" fillId="0" borderId="15" applyNumberFormat="0" applyFill="0" applyAlignment="0" applyProtection="0"/>
    <xf numFmtId="0" fontId="163" fillId="0" borderId="16" applyNumberFormat="0" applyFill="0" applyAlignment="0" applyProtection="0"/>
    <xf numFmtId="0" fontId="163" fillId="0" borderId="0" applyNumberFormat="0" applyFill="0" applyBorder="0" applyAlignment="0" applyProtection="0"/>
    <xf numFmtId="164" fontId="148" fillId="0" borderId="17">
      <protection locked="0"/>
    </xf>
    <xf numFmtId="0" fontId="164" fillId="7" borderId="2" applyNumberFormat="0" applyAlignment="0" applyProtection="0"/>
    <xf numFmtId="164" fontId="152" fillId="0" borderId="17">
      <protection locked="0"/>
    </xf>
    <xf numFmtId="164" fontId="152" fillId="0" borderId="17">
      <protection locked="0"/>
    </xf>
    <xf numFmtId="164" fontId="152" fillId="0" borderId="17">
      <protection locked="0"/>
    </xf>
    <xf numFmtId="164" fontId="152" fillId="0" borderId="17">
      <protection locked="0"/>
    </xf>
    <xf numFmtId="164" fontId="152" fillId="0" borderId="17">
      <protection locked="0"/>
    </xf>
    <xf numFmtId="0" fontId="165" fillId="0" borderId="18" applyNumberFormat="0" applyFill="0" applyAlignment="0" applyProtection="0"/>
    <xf numFmtId="165" fontId="152" fillId="0" borderId="0" applyNumberFormat="0" applyFont="0" applyFill="0" applyBorder="0" applyAlignment="0" applyProtection="0"/>
    <xf numFmtId="0" fontId="166" fillId="24" borderId="0" applyNumberFormat="0" applyBorder="0" applyAlignment="0" applyProtection="0"/>
    <xf numFmtId="0" fontId="153" fillId="0" borderId="0"/>
    <xf numFmtId="0" fontId="148" fillId="25" borderId="19" applyNumberFormat="0" applyFont="0" applyAlignment="0" applyProtection="0"/>
    <xf numFmtId="0" fontId="153" fillId="25" borderId="19" applyNumberFormat="0" applyFont="0" applyAlignment="0" applyProtection="0"/>
    <xf numFmtId="0" fontId="152" fillId="25" borderId="19" applyNumberFormat="0" applyFont="0" applyAlignment="0" applyProtection="0"/>
    <xf numFmtId="0" fontId="152" fillId="25" borderId="19" applyNumberFormat="0" applyFont="0" applyAlignment="0" applyProtection="0"/>
    <xf numFmtId="0" fontId="152" fillId="25" borderId="19" applyNumberFormat="0" applyFont="0" applyAlignment="0" applyProtection="0"/>
    <xf numFmtId="0" fontId="152" fillId="25" borderId="19" applyNumberFormat="0" applyFont="0" applyAlignment="0" applyProtection="0"/>
    <xf numFmtId="0" fontId="152" fillId="25" borderId="19" applyNumberFormat="0" applyFont="0" applyAlignment="0" applyProtection="0"/>
    <xf numFmtId="0" fontId="148" fillId="25" borderId="19" applyNumberFormat="0" applyFont="0" applyAlignment="0" applyProtection="0"/>
    <xf numFmtId="0" fontId="152" fillId="25" borderId="19" applyNumberFormat="0" applyFont="0" applyAlignment="0" applyProtection="0"/>
    <xf numFmtId="0" fontId="167" fillId="20" borderId="1" applyNumberFormat="0" applyAlignment="0" applyProtection="0"/>
    <xf numFmtId="0" fontId="148" fillId="26" borderId="0" applyNumberFormat="0" applyBorder="0" applyProtection="0">
      <alignment horizontal="right" vertical="top" wrapText="1"/>
    </xf>
    <xf numFmtId="0" fontId="184" fillId="3" borderId="0" applyNumberFormat="0" applyBorder="0" applyAlignment="0" applyProtection="0"/>
    <xf numFmtId="0" fontId="152" fillId="0" borderId="0"/>
    <xf numFmtId="0" fontId="152" fillId="0" borderId="0"/>
    <xf numFmtId="0" fontId="173" fillId="0" borderId="0"/>
    <xf numFmtId="0" fontId="168" fillId="0" borderId="0" applyNumberFormat="0" applyFill="0" applyBorder="0" applyAlignment="0" applyProtection="0"/>
    <xf numFmtId="0" fontId="175"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9" fillId="0" borderId="13" applyNumberFormat="0" applyFill="0" applyAlignment="0" applyProtection="0"/>
    <xf numFmtId="0" fontId="185" fillId="0" borderId="14" applyNumberFormat="0" applyFill="0" applyAlignment="0" applyProtection="0"/>
    <xf numFmtId="0" fontId="186" fillId="0" borderId="15" applyNumberFormat="0" applyFill="0" applyAlignment="0" applyProtection="0"/>
    <xf numFmtId="0" fontId="187" fillId="0" borderId="16" applyNumberFormat="0" applyFill="0" applyAlignment="0" applyProtection="0"/>
    <xf numFmtId="0" fontId="187" fillId="0" borderId="0" applyNumberFormat="0" applyFill="0" applyBorder="0" applyAlignment="0" applyProtection="0"/>
    <xf numFmtId="0" fontId="168" fillId="0" borderId="0" applyNumberFormat="0" applyFill="0" applyBorder="0" applyAlignment="0" applyProtection="0"/>
    <xf numFmtId="0" fontId="174" fillId="0" borderId="0">
      <alignment horizontal="left" vertical="top" wrapText="1"/>
    </xf>
    <xf numFmtId="0" fontId="188" fillId="0" borderId="18" applyNumberFormat="0" applyFill="0" applyAlignment="0" applyProtection="0"/>
    <xf numFmtId="0" fontId="189" fillId="0" borderId="0" applyNumberFormat="0" applyFill="0" applyBorder="0" applyAlignment="0" applyProtection="0"/>
    <xf numFmtId="0" fontId="170" fillId="0" borderId="0" applyNumberFormat="0" applyFill="0" applyBorder="0" applyAlignment="0" applyProtection="0"/>
    <xf numFmtId="0" fontId="171" fillId="23" borderId="11" applyNumberFormat="0" applyAlignment="0" applyProtection="0"/>
    <xf numFmtId="0" fontId="148" fillId="22" borderId="0" applyNumberFormat="0" applyBorder="0" applyProtection="0">
      <alignment horizontal="right" wrapText="1"/>
    </xf>
    <xf numFmtId="0" fontId="152" fillId="22" borderId="0" applyNumberFormat="0" applyBorder="0" applyProtection="0">
      <alignment horizontal="right" wrapText="1"/>
    </xf>
    <xf numFmtId="0" fontId="148" fillId="22" borderId="3" applyNumberFormat="0" applyProtection="0">
      <alignment horizontal="right" wrapText="1"/>
    </xf>
    <xf numFmtId="0" fontId="152" fillId="22" borderId="3" applyNumberFormat="0" applyProtection="0">
      <alignment horizontal="right" wrapText="1"/>
    </xf>
    <xf numFmtId="0" fontId="148" fillId="22" borderId="4" applyNumberFormat="0" applyProtection="0">
      <alignment horizontal="right" wrapText="1"/>
    </xf>
    <xf numFmtId="0" fontId="152" fillId="22" borderId="4" applyNumberFormat="0" applyProtection="0">
      <alignment horizontal="right" wrapText="1"/>
    </xf>
    <xf numFmtId="0" fontId="148" fillId="22" borderId="5" applyNumberFormat="0" applyProtection="0">
      <alignment horizontal="right" wrapText="1"/>
    </xf>
    <xf numFmtId="0" fontId="152" fillId="22" borderId="5" applyNumberFormat="0" applyProtection="0">
      <alignment horizontal="right" wrapText="1"/>
    </xf>
    <xf numFmtId="0" fontId="148" fillId="22" borderId="6" applyNumberFormat="0" applyProtection="0">
      <alignment horizontal="right" wrapText="1"/>
    </xf>
    <xf numFmtId="0" fontId="152" fillId="22" borderId="6" applyNumberFormat="0" applyProtection="0">
      <alignment horizontal="right" wrapText="1"/>
    </xf>
    <xf numFmtId="0" fontId="148" fillId="22" borderId="7" applyNumberFormat="0" applyProtection="0">
      <alignment horizontal="right" wrapText="1"/>
    </xf>
    <xf numFmtId="0" fontId="152" fillId="22" borderId="7" applyNumberFormat="0" applyProtection="0">
      <alignment horizontal="right" wrapText="1"/>
    </xf>
    <xf numFmtId="0" fontId="148" fillId="22" borderId="8" applyNumberFormat="0" applyProtection="0">
      <alignment horizontal="right" wrapText="1"/>
    </xf>
    <xf numFmtId="0" fontId="152" fillId="22" borderId="8" applyNumberFormat="0" applyProtection="0">
      <alignment horizontal="right" wrapText="1"/>
    </xf>
    <xf numFmtId="0" fontId="148" fillId="22" borderId="9" applyNumberFormat="0" applyProtection="0">
      <alignment horizontal="right" wrapText="1"/>
    </xf>
    <xf numFmtId="0" fontId="152" fillId="22" borderId="9" applyNumberFormat="0" applyProtection="0">
      <alignment horizontal="right" wrapText="1"/>
    </xf>
    <xf numFmtId="0" fontId="148" fillId="22" borderId="10" applyNumberFormat="0" applyProtection="0">
      <alignment horizontal="right" wrapText="1"/>
    </xf>
    <xf numFmtId="0" fontId="152" fillId="22" borderId="10" applyNumberFormat="0" applyProtection="0">
      <alignment horizontal="right" wrapText="1"/>
    </xf>
    <xf numFmtId="0" fontId="148" fillId="22" borderId="12" applyNumberFormat="0" applyProtection="0">
      <alignment horizontal="center" wrapText="1"/>
    </xf>
    <xf numFmtId="0" fontId="152" fillId="22" borderId="12" applyNumberFormat="0" applyProtection="0">
      <alignment horizontal="center" wrapText="1"/>
    </xf>
    <xf numFmtId="0" fontId="152" fillId="25" borderId="19" applyNumberFormat="0" applyFont="0" applyAlignment="0" applyProtection="0"/>
    <xf numFmtId="0" fontId="148" fillId="0" borderId="0"/>
    <xf numFmtId="0" fontId="148" fillId="0" borderId="0"/>
    <xf numFmtId="0" fontId="148" fillId="0" borderId="0"/>
    <xf numFmtId="38" fontId="192" fillId="0" borderId="0" applyFont="0" applyFill="0" applyBorder="0" applyAlignment="0" applyProtection="0"/>
    <xf numFmtId="0" fontId="193" fillId="0" borderId="0"/>
    <xf numFmtId="0" fontId="148" fillId="0" borderId="0"/>
    <xf numFmtId="0" fontId="194" fillId="0" borderId="0"/>
    <xf numFmtId="0" fontId="195" fillId="0" borderId="0" applyNumberFormat="0" applyFill="0" applyBorder="0" applyAlignment="0" applyProtection="0"/>
    <xf numFmtId="0" fontId="148" fillId="0" borderId="0"/>
    <xf numFmtId="3" fontId="196" fillId="0" borderId="20"/>
    <xf numFmtId="166" fontId="194" fillId="0" borderId="0"/>
    <xf numFmtId="167" fontId="194" fillId="0" borderId="0" applyFont="0" applyFill="0" applyBorder="0" applyAlignment="0" applyProtection="0"/>
    <xf numFmtId="0" fontId="194" fillId="0" borderId="0"/>
    <xf numFmtId="166" fontId="194" fillId="0" borderId="0"/>
    <xf numFmtId="0" fontId="197" fillId="0" borderId="0" applyFont="0" applyFill="0" applyBorder="0" applyAlignment="0" applyProtection="0"/>
    <xf numFmtId="0" fontId="194" fillId="0" borderId="0"/>
    <xf numFmtId="0" fontId="194" fillId="0" borderId="0"/>
    <xf numFmtId="0" fontId="198" fillId="0" borderId="0"/>
    <xf numFmtId="0" fontId="198" fillId="0" borderId="0"/>
    <xf numFmtId="0" fontId="198" fillId="0" borderId="0"/>
    <xf numFmtId="0" fontId="198" fillId="0" borderId="0"/>
    <xf numFmtId="0" fontId="198" fillId="0" borderId="0"/>
    <xf numFmtId="167" fontId="194" fillId="0" borderId="0" applyFont="0" applyFill="0" applyBorder="0" applyAlignment="0" applyProtection="0"/>
    <xf numFmtId="0" fontId="198" fillId="0" borderId="0"/>
    <xf numFmtId="0" fontId="198" fillId="0" borderId="0"/>
    <xf numFmtId="0" fontId="194" fillId="0" borderId="0"/>
    <xf numFmtId="0" fontId="194" fillId="0" borderId="0"/>
    <xf numFmtId="0" fontId="199" fillId="0" borderId="0"/>
    <xf numFmtId="0" fontId="199" fillId="0" borderId="0"/>
    <xf numFmtId="40" fontId="200" fillId="0" borderId="0" applyFont="0" applyFill="0" applyBorder="0" applyAlignment="0" applyProtection="0"/>
    <xf numFmtId="0" fontId="201"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0" fontId="203" fillId="0" borderId="0" applyNumberFormat="0" applyFill="0" applyBorder="0" applyAlignment="0" applyProtection="0">
      <alignment vertical="top"/>
      <protection locked="0"/>
    </xf>
    <xf numFmtId="0" fontId="204" fillId="0" borderId="0" applyNumberFormat="0" applyFill="0" applyBorder="0" applyAlignment="0" applyProtection="0">
      <alignment vertical="top"/>
      <protection locked="0"/>
    </xf>
    <xf numFmtId="0" fontId="205" fillId="0" borderId="0" applyNumberFormat="0" applyFill="0" applyBorder="0" applyAlignment="0" applyProtection="0">
      <alignment vertical="top"/>
      <protection locked="0"/>
    </xf>
    <xf numFmtId="0" fontId="206" fillId="0" borderId="0" applyNumberFormat="0" applyFill="0" applyBorder="0" applyAlignment="0" applyProtection="0">
      <alignment vertical="top"/>
      <protection locked="0"/>
    </xf>
    <xf numFmtId="0" fontId="207" fillId="0" borderId="0" applyNumberFormat="0" applyFill="0" applyBorder="0" applyAlignment="0" applyProtection="0">
      <alignment vertical="top"/>
      <protection locked="0"/>
    </xf>
    <xf numFmtId="0" fontId="201"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9" fontId="209" fillId="0" borderId="0" applyFont="0" applyFill="0" applyBorder="0" applyAlignment="0" applyProtection="0"/>
    <xf numFmtId="0" fontId="209" fillId="0" borderId="0"/>
    <xf numFmtId="168" fontId="209" fillId="0" borderId="0" applyFont="0" applyFill="0" applyBorder="0" applyAlignment="0" applyProtection="0"/>
    <xf numFmtId="0" fontId="210" fillId="0" borderId="0"/>
    <xf numFmtId="0" fontId="211" fillId="0" borderId="0"/>
    <xf numFmtId="0" fontId="212" fillId="0" borderId="0"/>
    <xf numFmtId="0" fontId="213" fillId="0" borderId="0" applyNumberFormat="0" applyFill="0" applyBorder="0" applyAlignment="0" applyProtection="0">
      <alignment vertical="top"/>
      <protection locked="0"/>
    </xf>
    <xf numFmtId="0" fontId="148" fillId="0" borderId="0"/>
    <xf numFmtId="169" fontId="214" fillId="0" borderId="0" applyFont="0" applyFill="0" applyBorder="0" applyAlignment="0" applyProtection="0"/>
    <xf numFmtId="168" fontId="214" fillId="0" borderId="0" applyFont="0" applyFill="0" applyBorder="0" applyAlignment="0" applyProtection="0"/>
    <xf numFmtId="0" fontId="148" fillId="0" borderId="0" applyNumberFormat="0" applyFill="0" applyBorder="0" applyAlignment="0" applyProtection="0"/>
    <xf numFmtId="0" fontId="215" fillId="0" borderId="0" applyNumberFormat="0" applyFill="0" applyBorder="0" applyAlignment="0" applyProtection="0">
      <alignment vertical="top"/>
      <protection locked="0"/>
    </xf>
    <xf numFmtId="38" fontId="216" fillId="0" borderId="0" applyFont="0" applyFill="0" applyBorder="0" applyAlignment="0" applyProtection="0"/>
    <xf numFmtId="40" fontId="216" fillId="0" borderId="0" applyFont="0" applyFill="0" applyBorder="0" applyAlignment="0" applyProtection="0"/>
    <xf numFmtId="0" fontId="148" fillId="0" borderId="0"/>
    <xf numFmtId="0" fontId="148" fillId="0" borderId="0"/>
    <xf numFmtId="0" fontId="217" fillId="0" borderId="0"/>
    <xf numFmtId="0" fontId="218" fillId="0" borderId="0" applyFont="0" applyFill="0" applyBorder="0" applyAlignment="0" applyProtection="0"/>
    <xf numFmtId="0" fontId="148" fillId="0" borderId="0"/>
    <xf numFmtId="0" fontId="197" fillId="0" borderId="0"/>
    <xf numFmtId="0" fontId="148" fillId="0" borderId="0"/>
    <xf numFmtId="0" fontId="197" fillId="0" borderId="0"/>
    <xf numFmtId="0" fontId="218" fillId="0" borderId="0" applyFont="0" applyFill="0" applyBorder="0" applyAlignment="0" applyProtection="0"/>
    <xf numFmtId="0" fontId="197" fillId="0" borderId="0"/>
    <xf numFmtId="40" fontId="192" fillId="0" borderId="0" applyFont="0" applyFill="0" applyBorder="0" applyAlignment="0" applyProtection="0"/>
    <xf numFmtId="0" fontId="197" fillId="0" borderId="0"/>
    <xf numFmtId="170" fontId="218" fillId="0" borderId="0" applyFont="0" applyFill="0" applyBorder="0" applyAlignment="0" applyProtection="0"/>
    <xf numFmtId="170" fontId="218" fillId="0" borderId="0" applyFont="0" applyFill="0" applyBorder="0" applyAlignment="0" applyProtection="0"/>
    <xf numFmtId="0" fontId="148" fillId="0" borderId="0"/>
    <xf numFmtId="0" fontId="197" fillId="0" borderId="0"/>
    <xf numFmtId="0" fontId="148" fillId="0" borderId="0"/>
    <xf numFmtId="0" fontId="197" fillId="0" borderId="0"/>
    <xf numFmtId="8" fontId="192" fillId="0" borderId="0" applyFont="0" applyFill="0" applyBorder="0" applyAlignment="0" applyProtection="0"/>
    <xf numFmtId="0" fontId="197" fillId="0" borderId="0"/>
    <xf numFmtId="0" fontId="219" fillId="0" borderId="0" applyFon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148" fillId="0" borderId="0"/>
    <xf numFmtId="0" fontId="148" fillId="0" borderId="0"/>
    <xf numFmtId="0" fontId="192" fillId="0" borderId="0" applyFont="0" applyFill="0" applyBorder="0" applyAlignment="0" applyProtection="0"/>
    <xf numFmtId="170" fontId="218"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97" fillId="0" borderId="0"/>
    <xf numFmtId="0" fontId="197" fillId="0" borderId="0"/>
    <xf numFmtId="0" fontId="197" fillId="0" borderId="0"/>
    <xf numFmtId="0" fontId="148" fillId="0" borderId="0"/>
    <xf numFmtId="0" fontId="148" fillId="0" borderId="0"/>
    <xf numFmtId="0" fontId="148" fillId="0" borderId="0"/>
    <xf numFmtId="0" fontId="194" fillId="0" borderId="0"/>
    <xf numFmtId="0" fontId="197" fillId="0" borderId="0"/>
    <xf numFmtId="0" fontId="197" fillId="0" borderId="0"/>
    <xf numFmtId="0" fontId="148" fillId="0" borderId="0"/>
    <xf numFmtId="0" fontId="148" fillId="0" borderId="0"/>
    <xf numFmtId="0" fontId="197" fillId="0" borderId="0"/>
    <xf numFmtId="0" fontId="221" fillId="0" borderId="0" applyFont="0" applyFill="0" applyBorder="0" applyAlignment="0" applyProtection="0"/>
    <xf numFmtId="0" fontId="221" fillId="0" borderId="0" applyFont="0" applyFill="0" applyBorder="0" applyAlignment="0" applyProtection="0"/>
    <xf numFmtId="0" fontId="197" fillId="0" borderId="0"/>
    <xf numFmtId="40" fontId="192" fillId="0" borderId="0" applyFont="0" applyFill="0" applyBorder="0" applyAlignment="0" applyProtection="0"/>
    <xf numFmtId="0" fontId="148" fillId="0" borderId="0"/>
    <xf numFmtId="0" fontId="148" fillId="0" borderId="0"/>
    <xf numFmtId="170" fontId="218" fillId="0" borderId="0" applyFont="0" applyFill="0" applyBorder="0" applyAlignment="0" applyProtection="0"/>
    <xf numFmtId="0" fontId="218" fillId="0" borderId="0" applyFont="0" applyFill="0" applyBorder="0" applyAlignment="0" applyProtection="0"/>
    <xf numFmtId="0" fontId="218"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18" fillId="0" borderId="0" applyFont="0" applyFill="0" applyBorder="0" applyAlignment="0" applyProtection="0"/>
    <xf numFmtId="40" fontId="192" fillId="0" borderId="0" applyFont="0" applyFill="0" applyBorder="0" applyAlignment="0" applyProtection="0"/>
    <xf numFmtId="0" fontId="148" fillId="0" borderId="0"/>
    <xf numFmtId="0" fontId="148" fillId="0" borderId="0"/>
    <xf numFmtId="0" fontId="148" fillId="0" borderId="0"/>
    <xf numFmtId="0" fontId="197" fillId="0" borderId="0"/>
    <xf numFmtId="0" fontId="222" fillId="0" borderId="0" applyFont="0" applyFill="0" applyBorder="0" applyAlignment="0" applyProtection="0"/>
    <xf numFmtId="0" fontId="197" fillId="0" borderId="0"/>
    <xf numFmtId="0" fontId="220"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218" fillId="0" borderId="0" applyFont="0" applyFill="0" applyBorder="0" applyAlignment="0" applyProtection="0"/>
    <xf numFmtId="0" fontId="218" fillId="0" borderId="0" applyFont="0" applyFill="0" applyBorder="0" applyAlignment="0" applyProtection="0"/>
    <xf numFmtId="40" fontId="192" fillId="0" borderId="0" applyFont="0" applyFill="0" applyBorder="0" applyAlignment="0" applyProtection="0"/>
    <xf numFmtId="0" fontId="218" fillId="0" borderId="0" applyFont="0" applyFill="0" applyBorder="0" applyAlignment="0" applyProtection="0"/>
    <xf numFmtId="0" fontId="218"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48" fillId="0" borderId="0"/>
    <xf numFmtId="0" fontId="148" fillId="0" borderId="0"/>
    <xf numFmtId="170" fontId="218" fillId="0" borderId="0" applyFont="0" applyFill="0" applyBorder="0" applyAlignment="0" applyProtection="0"/>
    <xf numFmtId="0" fontId="148" fillId="27" borderId="0"/>
    <xf numFmtId="0" fontId="148" fillId="27" borderId="0"/>
    <xf numFmtId="0" fontId="148" fillId="27" borderId="0"/>
    <xf numFmtId="0" fontId="148" fillId="27" borderId="0"/>
    <xf numFmtId="0" fontId="172" fillId="32" borderId="0"/>
    <xf numFmtId="0" fontId="172" fillId="32" borderId="0"/>
    <xf numFmtId="0" fontId="172" fillId="32" borderId="0"/>
    <xf numFmtId="0" fontId="223" fillId="36" borderId="0"/>
    <xf numFmtId="0" fontId="224" fillId="30" borderId="0"/>
    <xf numFmtId="0" fontId="225" fillId="0" borderId="0"/>
    <xf numFmtId="0" fontId="226" fillId="0" borderId="0"/>
    <xf numFmtId="0" fontId="149" fillId="0" borderId="0"/>
    <xf numFmtId="170" fontId="218" fillId="0" borderId="0" applyFont="0" applyFill="0" applyBorder="0" applyAlignment="0" applyProtection="0"/>
    <xf numFmtId="0" fontId="148" fillId="0" borderId="0"/>
    <xf numFmtId="0" fontId="148" fillId="37" borderId="0"/>
    <xf numFmtId="4" fontId="148" fillId="37" borderId="0"/>
    <xf numFmtId="4" fontId="148" fillId="37" borderId="0"/>
    <xf numFmtId="4" fontId="148" fillId="37" borderId="0"/>
    <xf numFmtId="0" fontId="148" fillId="37" borderId="0"/>
    <xf numFmtId="0" fontId="148" fillId="37" borderId="0"/>
    <xf numFmtId="4" fontId="148" fillId="37" borderId="0"/>
    <xf numFmtId="171" fontId="148" fillId="37" borderId="21"/>
    <xf numFmtId="171" fontId="148" fillId="37" borderId="21"/>
    <xf numFmtId="171" fontId="148" fillId="37" borderId="21"/>
    <xf numFmtId="171" fontId="148" fillId="37" borderId="21"/>
    <xf numFmtId="0" fontId="148" fillId="37" borderId="21"/>
    <xf numFmtId="0" fontId="148" fillId="37" borderId="21"/>
    <xf numFmtId="4" fontId="148" fillId="37" borderId="0"/>
    <xf numFmtId="4" fontId="148" fillId="37" borderId="0"/>
    <xf numFmtId="4" fontId="148" fillId="37" borderId="0"/>
    <xf numFmtId="4" fontId="148" fillId="37" borderId="0"/>
    <xf numFmtId="4" fontId="148" fillId="37" borderId="0"/>
    <xf numFmtId="0" fontId="148" fillId="37" borderId="0"/>
    <xf numFmtId="0" fontId="148" fillId="37" borderId="0"/>
    <xf numFmtId="4" fontId="148" fillId="37" borderId="0"/>
    <xf numFmtId="4" fontId="148" fillId="37" borderId="0"/>
    <xf numFmtId="171" fontId="148" fillId="37" borderId="21"/>
    <xf numFmtId="40" fontId="192" fillId="0" borderId="0" applyFont="0" applyFill="0" applyBorder="0" applyAlignment="0" applyProtection="0"/>
    <xf numFmtId="0" fontId="192" fillId="0" borderId="0" applyFont="0" applyFill="0" applyBorder="0" applyAlignment="0" applyProtection="0"/>
    <xf numFmtId="0" fontId="218" fillId="0" borderId="0" applyFont="0" applyFill="0" applyBorder="0" applyAlignment="0" applyProtection="0"/>
    <xf numFmtId="0" fontId="192" fillId="0" borderId="0" applyFont="0" applyFill="0" applyBorder="0" applyAlignment="0" applyProtection="0"/>
    <xf numFmtId="170" fontId="218" fillId="0" borderId="0" applyFont="0" applyFill="0" applyBorder="0" applyAlignment="0" applyProtection="0"/>
    <xf numFmtId="0" fontId="192" fillId="0" borderId="0" applyFont="0" applyFill="0" applyBorder="0" applyAlignment="0" applyProtection="0"/>
    <xf numFmtId="0" fontId="148" fillId="0" borderId="0"/>
    <xf numFmtId="0" fontId="148" fillId="0" borderId="0"/>
    <xf numFmtId="0" fontId="218" fillId="0" borderId="0" applyFont="0" applyFill="0" applyBorder="0" applyAlignment="0" applyProtection="0"/>
    <xf numFmtId="0" fontId="173" fillId="0" borderId="0"/>
    <xf numFmtId="0" fontId="173" fillId="0" borderId="0"/>
    <xf numFmtId="0" fontId="148" fillId="0" borderId="0"/>
    <xf numFmtId="8" fontId="192" fillId="0" borderId="0" applyFont="0" applyFill="0" applyBorder="0" applyAlignment="0" applyProtection="0"/>
    <xf numFmtId="8" fontId="192" fillId="0" borderId="0" applyFont="0" applyFill="0" applyBorder="0" applyAlignment="0" applyProtection="0"/>
    <xf numFmtId="8" fontId="192" fillId="0" borderId="0" applyFont="0" applyFill="0" applyBorder="0" applyAlignment="0" applyProtection="0"/>
    <xf numFmtId="0" fontId="194" fillId="0" borderId="0"/>
    <xf numFmtId="0" fontId="148" fillId="0" borderId="0"/>
    <xf numFmtId="0" fontId="194" fillId="0" borderId="0"/>
    <xf numFmtId="170" fontId="218" fillId="0" borderId="0" applyFont="0" applyFill="0" applyBorder="0" applyAlignment="0" applyProtection="0"/>
    <xf numFmtId="0" fontId="148" fillId="0" borderId="0"/>
    <xf numFmtId="0" fontId="192" fillId="0" borderId="0" applyFont="0" applyFill="0" applyBorder="0" applyAlignment="0" applyProtection="0"/>
    <xf numFmtId="0" fontId="148" fillId="0" borderId="0"/>
    <xf numFmtId="0" fontId="192" fillId="0" borderId="0" applyFont="0" applyFill="0" applyBorder="0" applyAlignment="0" applyProtection="0"/>
    <xf numFmtId="0" fontId="192" fillId="0" borderId="0" applyFont="0" applyFill="0" applyBorder="0" applyAlignment="0" applyProtection="0"/>
    <xf numFmtId="0" fontId="222" fillId="0" borderId="0" applyFont="0" applyFill="0" applyBorder="0" applyAlignment="0" applyProtection="0"/>
    <xf numFmtId="0" fontId="192" fillId="0" borderId="0" applyFont="0" applyFill="0" applyBorder="0" applyAlignment="0" applyProtection="0"/>
    <xf numFmtId="0" fontId="227" fillId="34" borderId="0"/>
    <xf numFmtId="0" fontId="227" fillId="37" borderId="0"/>
    <xf numFmtId="0" fontId="227" fillId="34" borderId="0"/>
    <xf numFmtId="0" fontId="227" fillId="34" borderId="0"/>
    <xf numFmtId="40" fontId="192"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0" fontId="197" fillId="0" borderId="0"/>
    <xf numFmtId="0" fontId="148" fillId="0" borderId="0"/>
    <xf numFmtId="0" fontId="197" fillId="0" borderId="0"/>
    <xf numFmtId="170" fontId="218" fillId="0" borderId="0" applyFont="0" applyFill="0" applyBorder="0" applyAlignment="0" applyProtection="0"/>
    <xf numFmtId="0" fontId="148" fillId="0" borderId="0"/>
    <xf numFmtId="0" fontId="148" fillId="0" borderId="0"/>
    <xf numFmtId="0" fontId="148" fillId="0" borderId="0"/>
    <xf numFmtId="0" fontId="192" fillId="0" borderId="0" applyFont="0" applyFill="0" applyBorder="0" applyAlignment="0" applyProtection="0"/>
    <xf numFmtId="0" fontId="192" fillId="0" borderId="0" applyFont="0" applyFill="0" applyBorder="0" applyAlignment="0" applyProtection="0"/>
    <xf numFmtId="0" fontId="192" fillId="0" borderId="0" applyFont="0" applyFill="0" applyBorder="0" applyAlignment="0" applyProtection="0"/>
    <xf numFmtId="170" fontId="218" fillId="0" borderId="0" applyFont="0" applyFill="0" applyBorder="0" applyAlignment="0" applyProtection="0"/>
    <xf numFmtId="0" fontId="148" fillId="0" borderId="0"/>
    <xf numFmtId="0" fontId="192" fillId="0" borderId="0" applyFont="0" applyFill="0" applyBorder="0" applyAlignment="0" applyProtection="0"/>
    <xf numFmtId="0" fontId="148" fillId="0" borderId="0"/>
    <xf numFmtId="170" fontId="218"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97" fillId="0" borderId="0"/>
    <xf numFmtId="40" fontId="192" fillId="0" borderId="0" applyFont="0" applyFill="0" applyBorder="0" applyAlignment="0" applyProtection="0"/>
    <xf numFmtId="0" fontId="221" fillId="0" borderId="0" applyFont="0" applyFill="0" applyBorder="0" applyAlignment="0" applyProtection="0"/>
    <xf numFmtId="0" fontId="148" fillId="0" borderId="0"/>
    <xf numFmtId="0" fontId="148" fillId="0" borderId="0"/>
    <xf numFmtId="0" fontId="220" fillId="0" borderId="0" applyNumberFormat="0" applyFill="0" applyBorder="0" applyAlignment="0" applyProtection="0"/>
    <xf numFmtId="0" fontId="197" fillId="0" borderId="0"/>
    <xf numFmtId="0" fontId="148" fillId="0" borderId="0"/>
    <xf numFmtId="0" fontId="197" fillId="0" borderId="0"/>
    <xf numFmtId="170" fontId="218" fillId="0" borderId="0" applyFont="0" applyFill="0" applyBorder="0" applyAlignment="0" applyProtection="0"/>
    <xf numFmtId="0" fontId="148" fillId="0" borderId="0"/>
    <xf numFmtId="0" fontId="192" fillId="0" borderId="0" applyFont="0" applyFill="0" applyBorder="0" applyAlignment="0" applyProtection="0"/>
    <xf numFmtId="0" fontId="194" fillId="0" borderId="0"/>
    <xf numFmtId="0" fontId="148" fillId="0" borderId="0"/>
    <xf numFmtId="0" fontId="148" fillId="0" borderId="0"/>
    <xf numFmtId="0" fontId="148" fillId="0" borderId="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94" fillId="0" borderId="0"/>
    <xf numFmtId="0" fontId="148" fillId="0" borderId="0"/>
    <xf numFmtId="40" fontId="192" fillId="0" borderId="0" applyFont="0" applyFill="0" applyBorder="0" applyAlignment="0" applyProtection="0"/>
    <xf numFmtId="0" fontId="148" fillId="0" borderId="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48" fillId="0" borderId="0"/>
    <xf numFmtId="0" fontId="148" fillId="0" borderId="0"/>
    <xf numFmtId="0" fontId="148" fillId="0" borderId="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48" fillId="0" borderId="0"/>
    <xf numFmtId="0" fontId="148" fillId="0" borderId="0"/>
    <xf numFmtId="170" fontId="218" fillId="0" borderId="0" applyFont="0" applyFill="0" applyBorder="0" applyAlignment="0" applyProtection="0"/>
    <xf numFmtId="0" fontId="192" fillId="0" borderId="0" applyFont="0" applyFill="0" applyBorder="0" applyAlignment="0" applyProtection="0"/>
    <xf numFmtId="0" fontId="221" fillId="0" borderId="0" applyFont="0" applyFill="0" applyBorder="0" applyAlignment="0" applyProtection="0"/>
    <xf numFmtId="0" fontId="218" fillId="0" borderId="0" applyFont="0" applyFill="0" applyBorder="0" applyAlignment="0" applyProtection="0"/>
    <xf numFmtId="170" fontId="218" fillId="0" borderId="0" applyFont="0" applyFill="0" applyBorder="0" applyAlignment="0" applyProtection="0"/>
    <xf numFmtId="172" fontId="218" fillId="0" borderId="0" applyFont="0" applyFill="0" applyBorder="0" applyAlignment="0" applyProtection="0"/>
    <xf numFmtId="170" fontId="218" fillId="0" borderId="0" applyFont="0" applyFill="0" applyBorder="0" applyAlignment="0" applyProtection="0"/>
    <xf numFmtId="173" fontId="218" fillId="0" borderId="0" applyFont="0" applyFill="0" applyBorder="0" applyAlignment="0" applyProtection="0"/>
    <xf numFmtId="0" fontId="148" fillId="0" borderId="0"/>
    <xf numFmtId="0" fontId="148" fillId="0" borderId="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48" fillId="0" borderId="0"/>
    <xf numFmtId="174" fontId="218" fillId="0" borderId="0" applyFont="0" applyFill="0" applyBorder="0" applyAlignment="0" applyProtection="0"/>
    <xf numFmtId="0" fontId="148" fillId="0" borderId="0"/>
    <xf numFmtId="0" fontId="219" fillId="0" borderId="0" applyFont="0" applyFill="0" applyBorder="0" applyAlignment="0" applyProtection="0"/>
    <xf numFmtId="0" fontId="148" fillId="0" borderId="0" applyFont="0" applyFill="0" applyBorder="0" applyAlignment="0" applyProtection="0"/>
    <xf numFmtId="0" fontId="148" fillId="0" borderId="0"/>
    <xf numFmtId="0" fontId="148" fillId="0" borderId="0"/>
    <xf numFmtId="0" fontId="194" fillId="0" borderId="0"/>
    <xf numFmtId="170" fontId="194" fillId="0" borderId="0" applyFont="0" applyFill="0" applyBorder="0" applyAlignment="0" applyProtection="0"/>
    <xf numFmtId="172" fontId="218" fillId="0" borderId="0" applyFont="0" applyFill="0" applyBorder="0" applyAlignment="0" applyProtection="0"/>
    <xf numFmtId="0" fontId="148" fillId="0" borderId="0"/>
    <xf numFmtId="0" fontId="192" fillId="0" borderId="0" applyFont="0" applyFill="0" applyBorder="0" applyAlignment="0" applyProtection="0"/>
    <xf numFmtId="0" fontId="148" fillId="27" borderId="0"/>
    <xf numFmtId="0" fontId="148" fillId="27" borderId="0"/>
    <xf numFmtId="0" fontId="148" fillId="27" borderId="0"/>
    <xf numFmtId="0" fontId="148" fillId="27" borderId="0"/>
    <xf numFmtId="0" fontId="172" fillId="32" borderId="0"/>
    <xf numFmtId="0" fontId="172" fillId="32" borderId="0"/>
    <xf numFmtId="0" fontId="172" fillId="32" borderId="0"/>
    <xf numFmtId="0" fontId="223" fillId="36" borderId="0"/>
    <xf numFmtId="0" fontId="224" fillId="30" borderId="0"/>
    <xf numFmtId="0" fontId="225" fillId="0" borderId="0"/>
    <xf numFmtId="0" fontId="226" fillId="0" borderId="0"/>
    <xf numFmtId="0" fontId="226" fillId="0" borderId="0"/>
    <xf numFmtId="0" fontId="226" fillId="0" borderId="0"/>
    <xf numFmtId="0" fontId="149" fillId="0" borderId="0"/>
    <xf numFmtId="0" fontId="149" fillId="0" borderId="0"/>
    <xf numFmtId="0" fontId="149" fillId="0" borderId="0"/>
    <xf numFmtId="0" fontId="197" fillId="0" borderId="0"/>
    <xf numFmtId="0" fontId="148" fillId="0" borderId="0" applyFont="0" applyFill="0" applyBorder="0" applyAlignment="0" applyProtection="0"/>
    <xf numFmtId="0" fontId="197" fillId="0" borderId="0"/>
    <xf numFmtId="0" fontId="192" fillId="0" borderId="0" applyFont="0" applyFill="0" applyBorder="0" applyAlignment="0" applyProtection="0"/>
    <xf numFmtId="0" fontId="192" fillId="0" borderId="0" applyFont="0" applyFill="0" applyBorder="0" applyAlignment="0" applyProtection="0"/>
    <xf numFmtId="0" fontId="148" fillId="0" borderId="0"/>
    <xf numFmtId="0" fontId="192" fillId="0" borderId="0" applyFont="0" applyFill="0" applyBorder="0" applyAlignment="0" applyProtection="0"/>
    <xf numFmtId="0" fontId="194" fillId="0" borderId="0"/>
    <xf numFmtId="0" fontId="197" fillId="0" borderId="0"/>
    <xf numFmtId="0" fontId="194" fillId="0" borderId="0"/>
    <xf numFmtId="40" fontId="192" fillId="0" borderId="0" applyFont="0" applyFill="0" applyBorder="0" applyAlignment="0" applyProtection="0"/>
    <xf numFmtId="40" fontId="192" fillId="0" borderId="0" applyFont="0" applyFill="0" applyBorder="0" applyAlignment="0" applyProtection="0"/>
    <xf numFmtId="0" fontId="197" fillId="0" borderId="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48" fillId="0" borderId="0"/>
    <xf numFmtId="40" fontId="192" fillId="0" borderId="0" applyFont="0" applyFill="0" applyBorder="0" applyAlignment="0" applyProtection="0"/>
    <xf numFmtId="0" fontId="221"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218" fillId="0" borderId="0" applyFont="0" applyFill="0" applyBorder="0" applyAlignment="0" applyProtection="0"/>
    <xf numFmtId="40" fontId="192" fillId="0" borderId="0" applyFont="0" applyFill="0" applyBorder="0" applyAlignment="0" applyProtection="0"/>
    <xf numFmtId="0" fontId="197" fillId="0" borderId="0"/>
    <xf numFmtId="0" fontId="221" fillId="0" borderId="0" applyFont="0" applyFill="0" applyBorder="0" applyAlignment="0" applyProtection="0"/>
    <xf numFmtId="0" fontId="148" fillId="0" borderId="0"/>
    <xf numFmtId="0" fontId="197" fillId="0" borderId="0"/>
    <xf numFmtId="40" fontId="192" fillId="0" borderId="0" applyFont="0" applyFill="0" applyBorder="0" applyAlignment="0" applyProtection="0"/>
    <xf numFmtId="40" fontId="192" fillId="0" borderId="0" applyFont="0" applyFill="0" applyBorder="0" applyAlignment="0" applyProtection="0"/>
    <xf numFmtId="40" fontId="192" fillId="0" borderId="0" applyFont="0" applyFill="0" applyBorder="0" applyAlignment="0" applyProtection="0"/>
    <xf numFmtId="0" fontId="197" fillId="0" borderId="0"/>
    <xf numFmtId="0" fontId="218" fillId="0" borderId="0" applyFont="0" applyFill="0" applyBorder="0" applyAlignment="0" applyProtection="0"/>
    <xf numFmtId="0" fontId="148" fillId="0" borderId="0"/>
    <xf numFmtId="40" fontId="192" fillId="0" borderId="0" applyFont="0" applyFill="0" applyBorder="0" applyAlignment="0" applyProtection="0"/>
    <xf numFmtId="0" fontId="148" fillId="0" borderId="0"/>
    <xf numFmtId="0" fontId="218" fillId="0" borderId="0" applyFont="0" applyFill="0" applyBorder="0" applyAlignment="0" applyProtection="0"/>
    <xf numFmtId="0" fontId="148" fillId="0" borderId="0"/>
    <xf numFmtId="0" fontId="218" fillId="0" borderId="0" applyFont="0" applyFill="0" applyBorder="0" applyAlignment="0" applyProtection="0"/>
    <xf numFmtId="40" fontId="192" fillId="0" borderId="0" applyFont="0" applyFill="0" applyBorder="0" applyAlignment="0" applyProtection="0"/>
    <xf numFmtId="170" fontId="218" fillId="0" borderId="0" applyFont="0" applyFill="0" applyBorder="0" applyAlignment="0" applyProtection="0"/>
    <xf numFmtId="0" fontId="148" fillId="0" borderId="0"/>
    <xf numFmtId="40" fontId="192" fillId="0" borderId="0" applyFont="0" applyFill="0" applyBorder="0" applyAlignment="0" applyProtection="0"/>
    <xf numFmtId="40" fontId="192" fillId="0" borderId="0" applyFont="0" applyFill="0" applyBorder="0" applyAlignment="0" applyProtection="0"/>
    <xf numFmtId="0" fontId="148" fillId="0" borderId="0"/>
    <xf numFmtId="0" fontId="148" fillId="0" borderId="0"/>
    <xf numFmtId="170" fontId="218" fillId="0" borderId="0" applyFont="0" applyFill="0" applyBorder="0" applyAlignment="0" applyProtection="0"/>
    <xf numFmtId="0" fontId="148" fillId="0" borderId="0"/>
    <xf numFmtId="0" fontId="148" fillId="0" borderId="0"/>
    <xf numFmtId="0" fontId="148" fillId="0" borderId="0"/>
    <xf numFmtId="0" fontId="148" fillId="0" borderId="0"/>
    <xf numFmtId="0" fontId="222" fillId="0" borderId="0" applyFont="0" applyFill="0" applyBorder="0" applyAlignment="0" applyProtection="0"/>
    <xf numFmtId="0" fontId="148" fillId="0" borderId="0"/>
    <xf numFmtId="0" fontId="192" fillId="0" borderId="0" applyFont="0" applyFill="0" applyBorder="0" applyAlignment="0" applyProtection="0"/>
    <xf numFmtId="0" fontId="222" fillId="0" borderId="0" applyFont="0" applyFill="0" applyBorder="0" applyAlignment="0" applyProtection="0"/>
    <xf numFmtId="0" fontId="197" fillId="0" borderId="0"/>
    <xf numFmtId="0" fontId="218" fillId="0" borderId="0" applyFont="0" applyFill="0" applyBorder="0" applyAlignment="0" applyProtection="0"/>
    <xf numFmtId="0" fontId="218" fillId="0" borderId="0" applyFont="0" applyFill="0" applyBorder="0" applyAlignment="0" applyProtection="0"/>
    <xf numFmtId="0" fontId="148" fillId="0" borderId="0"/>
    <xf numFmtId="0" fontId="148" fillId="0" borderId="0"/>
    <xf numFmtId="170" fontId="194"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0" fontId="173" fillId="0" borderId="0"/>
    <xf numFmtId="0" fontId="192" fillId="0" borderId="0" applyFont="0" applyFill="0" applyBorder="0" applyAlignment="0" applyProtection="0"/>
    <xf numFmtId="0" fontId="192"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0" fontId="218" fillId="0" borderId="0" applyFont="0" applyFill="0" applyBorder="0" applyAlignment="0" applyProtection="0"/>
    <xf numFmtId="0" fontId="148" fillId="0" borderId="0"/>
    <xf numFmtId="40" fontId="192" fillId="0" borderId="0" applyFont="0" applyFill="0" applyBorder="0" applyAlignment="0" applyProtection="0"/>
    <xf numFmtId="170" fontId="218" fillId="0" borderId="0" applyFont="0" applyFill="0" applyBorder="0" applyAlignment="0" applyProtection="0"/>
    <xf numFmtId="0" fontId="218" fillId="0" borderId="0" applyFont="0" applyFill="0" applyBorder="0" applyAlignment="0" applyProtection="0"/>
    <xf numFmtId="0" fontId="148" fillId="0" borderId="0" applyFont="0" applyFill="0" applyBorder="0" applyAlignment="0" applyProtection="0"/>
    <xf numFmtId="0" fontId="148" fillId="0" borderId="0"/>
    <xf numFmtId="0" fontId="218" fillId="0" borderId="0" applyFont="0" applyFill="0" applyBorder="0" applyAlignment="0" applyProtection="0"/>
    <xf numFmtId="0" fontId="197" fillId="0" borderId="0"/>
    <xf numFmtId="0" fontId="222" fillId="0" borderId="0" applyFont="0" applyFill="0" applyBorder="0" applyAlignment="0" applyProtection="0"/>
    <xf numFmtId="40" fontId="192" fillId="0" borderId="0" applyFont="0" applyFill="0" applyBorder="0" applyAlignment="0" applyProtection="0"/>
    <xf numFmtId="170" fontId="194" fillId="0" borderId="0" applyFont="0" applyFill="0" applyBorder="0" applyAlignment="0" applyProtection="0"/>
    <xf numFmtId="172"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3" fontId="218" fillId="0" borderId="0" applyFont="0" applyFill="0" applyBorder="0" applyAlignment="0" applyProtection="0"/>
    <xf numFmtId="0" fontId="197" fillId="0" borderId="0"/>
    <xf numFmtId="0" fontId="197" fillId="0" borderId="0"/>
    <xf numFmtId="0" fontId="148" fillId="0" borderId="0"/>
    <xf numFmtId="0" fontId="197" fillId="0" borderId="0"/>
    <xf numFmtId="0" fontId="148" fillId="0" borderId="0"/>
    <xf numFmtId="40" fontId="192" fillId="0" borderId="0" applyFont="0" applyFill="0" applyBorder="0" applyAlignment="0" applyProtection="0"/>
    <xf numFmtId="0" fontId="222" fillId="0" borderId="0" applyFont="0" applyFill="0" applyBorder="0" applyAlignment="0" applyProtection="0"/>
    <xf numFmtId="0" fontId="148" fillId="0" borderId="0"/>
    <xf numFmtId="0" fontId="148" fillId="0" borderId="0"/>
    <xf numFmtId="0" fontId="148" fillId="0" borderId="0"/>
    <xf numFmtId="40" fontId="192" fillId="0" borderId="0" applyFont="0" applyFill="0" applyBorder="0" applyAlignment="0" applyProtection="0"/>
    <xf numFmtId="0" fontId="222" fillId="0" borderId="0" applyFont="0" applyFill="0" applyBorder="0" applyAlignment="0" applyProtection="0"/>
    <xf numFmtId="175" fontId="218" fillId="0" borderId="0" applyFont="0" applyFill="0" applyBorder="0" applyAlignment="0" applyProtection="0"/>
    <xf numFmtId="176" fontId="218" fillId="0" borderId="0" applyFont="0" applyFill="0" applyBorder="0" applyAlignment="0" applyProtection="0"/>
    <xf numFmtId="177" fontId="228" fillId="0" borderId="0" applyFont="0" applyFill="0" applyBorder="0" applyAlignment="0" applyProtection="0"/>
    <xf numFmtId="178" fontId="218" fillId="0" borderId="0" applyFont="0" applyFill="0" applyBorder="0" applyAlignment="0" applyProtection="0"/>
    <xf numFmtId="179" fontId="228" fillId="0" borderId="0" applyFont="0" applyFill="0" applyBorder="0" applyAlignment="0" applyProtection="0"/>
    <xf numFmtId="174" fontId="218" fillId="0" borderId="0" applyFont="0" applyFill="0" applyBorder="0" applyAlignment="0" applyProtection="0"/>
    <xf numFmtId="0" fontId="148" fillId="0" borderId="0"/>
    <xf numFmtId="40" fontId="192" fillId="0" borderId="0" applyFont="0" applyFill="0" applyBorder="0" applyAlignment="0" applyProtection="0"/>
    <xf numFmtId="0" fontId="148" fillId="0" borderId="0"/>
    <xf numFmtId="0" fontId="148" fillId="0" borderId="0"/>
    <xf numFmtId="0" fontId="173" fillId="0" borderId="0"/>
    <xf numFmtId="0" fontId="173" fillId="0" borderId="0"/>
    <xf numFmtId="0" fontId="148" fillId="0" borderId="0"/>
    <xf numFmtId="0" fontId="192" fillId="0" borderId="0" applyFont="0" applyFill="0" applyBorder="0" applyAlignment="0" applyProtection="0"/>
    <xf numFmtId="0" fontId="222" fillId="0" borderId="0" applyFont="0" applyFill="0" applyBorder="0" applyAlignment="0" applyProtection="0"/>
    <xf numFmtId="170" fontId="218" fillId="0" borderId="0" applyFont="0" applyFill="0" applyBorder="0" applyAlignment="0" applyProtection="0"/>
    <xf numFmtId="0" fontId="148" fillId="0" borderId="0"/>
    <xf numFmtId="0" fontId="148" fillId="0" borderId="0"/>
    <xf numFmtId="0" fontId="148" fillId="0" borderId="0"/>
    <xf numFmtId="0" fontId="197" fillId="0" borderId="0"/>
    <xf numFmtId="0" fontId="148" fillId="0" borderId="0"/>
    <xf numFmtId="0" fontId="148" fillId="0" borderId="0"/>
    <xf numFmtId="0" fontId="197" fillId="0" borderId="0"/>
    <xf numFmtId="0" fontId="148" fillId="0" borderId="0"/>
    <xf numFmtId="40" fontId="192" fillId="0" borderId="0" applyFont="0" applyFill="0" applyBorder="0" applyAlignment="0" applyProtection="0"/>
    <xf numFmtId="0" fontId="192" fillId="0" borderId="0" applyFont="0" applyFill="0" applyBorder="0" applyAlignment="0" applyProtection="0"/>
    <xf numFmtId="0" fontId="148" fillId="0" borderId="0"/>
    <xf numFmtId="40" fontId="192" fillId="0" borderId="0" applyFont="0" applyFill="0" applyBorder="0" applyAlignment="0" applyProtection="0"/>
    <xf numFmtId="0" fontId="148" fillId="0" borderId="0"/>
    <xf numFmtId="0" fontId="218" fillId="0" borderId="0" applyFont="0" applyFill="0" applyBorder="0" applyAlignment="0" applyProtection="0"/>
    <xf numFmtId="40" fontId="192" fillId="0" borderId="0" applyFont="0" applyFill="0" applyBorder="0" applyAlignment="0" applyProtection="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219" fillId="0" borderId="0" applyFont="0" applyFill="0" applyBorder="0" applyAlignment="0" applyProtection="0"/>
    <xf numFmtId="0" fontId="194" fillId="0" borderId="0"/>
    <xf numFmtId="170" fontId="194"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3" fontId="218" fillId="0" borderId="0" applyFont="0" applyFill="0" applyBorder="0" applyAlignment="0" applyProtection="0"/>
    <xf numFmtId="0" fontId="148" fillId="0" borderId="0" applyFont="0" applyFill="0" applyBorder="0" applyAlignment="0" applyProtection="0"/>
    <xf numFmtId="0" fontId="194" fillId="0" borderId="0"/>
    <xf numFmtId="40" fontId="192" fillId="0" borderId="0" applyFont="0" applyFill="0" applyBorder="0" applyAlignment="0" applyProtection="0"/>
    <xf numFmtId="0" fontId="148" fillId="0" borderId="0"/>
    <xf numFmtId="0" fontId="148" fillId="0" borderId="0"/>
    <xf numFmtId="0" fontId="148" fillId="0" borderId="0"/>
    <xf numFmtId="0" fontId="194" fillId="0" borderId="0"/>
    <xf numFmtId="0" fontId="222" fillId="0" borderId="0" applyFont="0" applyFill="0" applyBorder="0" applyAlignment="0" applyProtection="0"/>
    <xf numFmtId="40" fontId="192" fillId="0" borderId="0" applyFont="0" applyFill="0" applyBorder="0" applyAlignment="0" applyProtection="0"/>
    <xf numFmtId="0" fontId="197" fillId="0" borderId="0"/>
    <xf numFmtId="40" fontId="192" fillId="0" borderId="0" applyFont="0" applyFill="0" applyBorder="0" applyAlignment="0" applyProtection="0"/>
    <xf numFmtId="0" fontId="148" fillId="0" borderId="0"/>
    <xf numFmtId="0" fontId="148" fillId="0" borderId="0"/>
    <xf numFmtId="0" fontId="148" fillId="0" borderId="0"/>
    <xf numFmtId="0" fontId="148" fillId="0" borderId="0"/>
    <xf numFmtId="0" fontId="229" fillId="0" borderId="0" applyNumberFormat="0" applyFill="0" applyBorder="0" applyAlignment="0" applyProtection="0">
      <alignment vertical="top"/>
      <protection locked="0"/>
    </xf>
    <xf numFmtId="180" fontId="230" fillId="0" borderId="0" applyFont="0" applyFill="0" applyBorder="0" applyAlignment="0" applyProtection="0"/>
    <xf numFmtId="0" fontId="148" fillId="0" borderId="0" applyFont="0" applyFill="0" applyBorder="0" applyAlignment="0" applyProtection="0"/>
    <xf numFmtId="44" fontId="148" fillId="0" borderId="0" applyFont="0" applyFill="0" applyBorder="0" applyAlignment="0" applyProtection="0"/>
    <xf numFmtId="181" fontId="230" fillId="0" borderId="0" applyFont="0" applyFill="0" applyBorder="0" applyAlignment="0" applyProtection="0"/>
    <xf numFmtId="0" fontId="148" fillId="0" borderId="0" applyFont="0" applyFill="0" applyBorder="0" applyAlignment="0" applyProtection="0"/>
    <xf numFmtId="0" fontId="231" fillId="0" borderId="0"/>
    <xf numFmtId="0" fontId="148" fillId="0" borderId="0"/>
    <xf numFmtId="182" fontId="148" fillId="0" borderId="0" applyFont="0" applyFill="0" applyBorder="0" applyAlignment="0" applyProtection="0"/>
    <xf numFmtId="183" fontId="148" fillId="0" borderId="0" applyFont="0" applyFill="0" applyBorder="0" applyAlignment="0" applyProtection="0"/>
    <xf numFmtId="0" fontId="232" fillId="0" borderId="0" applyNumberFormat="0" applyFill="0" applyBorder="0" applyAlignment="0" applyProtection="0"/>
    <xf numFmtId="0" fontId="233" fillId="0" borderId="0" applyNumberFormat="0" applyFill="0" applyBorder="0" applyAlignment="0" applyProtection="0"/>
    <xf numFmtId="0" fontId="234" fillId="0" borderId="0" applyNumberFormat="0" applyFill="0" applyBorder="0" applyAlignment="0" applyProtection="0">
      <alignment vertical="top"/>
      <protection locked="0"/>
    </xf>
    <xf numFmtId="0" fontId="235" fillId="0" borderId="0"/>
    <xf numFmtId="0" fontId="236" fillId="0" borderId="0" applyNumberFormat="0" applyFill="0" applyBorder="0" applyAlignment="0" applyProtection="0">
      <alignment vertical="top"/>
      <protection locked="0"/>
    </xf>
    <xf numFmtId="184" fontId="237" fillId="0" borderId="0" applyFont="0" applyFill="0" applyBorder="0" applyAlignment="0" applyProtection="0"/>
    <xf numFmtId="185" fontId="237" fillId="0" borderId="0" applyFont="0" applyFill="0" applyBorder="0" applyAlignment="0" applyProtection="0"/>
    <xf numFmtId="40" fontId="238" fillId="0" borderId="0" applyFont="0" applyFill="0" applyBorder="0" applyAlignment="0" applyProtection="0"/>
    <xf numFmtId="38" fontId="238" fillId="0" borderId="0" applyFont="0" applyFill="0" applyBorder="0" applyAlignment="0" applyProtection="0"/>
    <xf numFmtId="186" fontId="237" fillId="0" borderId="0" applyFont="0" applyFill="0" applyBorder="0" applyAlignment="0" applyProtection="0"/>
    <xf numFmtId="0" fontId="238" fillId="0" borderId="0" applyFont="0" applyFill="0" applyBorder="0" applyAlignment="0" applyProtection="0"/>
    <xf numFmtId="187" fontId="237" fillId="0" borderId="0" applyFont="0" applyFill="0" applyBorder="0" applyAlignment="0" applyProtection="0"/>
    <xf numFmtId="0" fontId="238" fillId="0" borderId="0" applyFont="0" applyFill="0" applyBorder="0" applyAlignment="0" applyProtection="0"/>
    <xf numFmtId="0" fontId="239" fillId="0" borderId="0" applyNumberFormat="0" applyFill="0" applyBorder="0" applyAlignment="0" applyProtection="0">
      <alignment vertical="top"/>
      <protection locked="0"/>
    </xf>
    <xf numFmtId="0" fontId="240" fillId="0" borderId="0"/>
    <xf numFmtId="0" fontId="240" fillId="0" borderId="0"/>
    <xf numFmtId="1" fontId="193" fillId="0" borderId="22">
      <alignment horizontal="center" vertical="center"/>
    </xf>
    <xf numFmtId="0" fontId="194" fillId="0" borderId="0" applyFont="0" applyFill="0" applyBorder="0" applyAlignment="0" applyProtection="0"/>
    <xf numFmtId="166" fontId="194" fillId="0" borderId="0"/>
    <xf numFmtId="3" fontId="196" fillId="0" borderId="20"/>
    <xf numFmtId="0" fontId="148" fillId="0" borderId="0"/>
    <xf numFmtId="170" fontId="241" fillId="0" borderId="0" applyFont="0" applyFill="0" applyBorder="0" applyAlignment="0" applyProtection="0"/>
    <xf numFmtId="0" fontId="242" fillId="0" borderId="0" applyFont="0" applyFill="0" applyBorder="0" applyAlignment="0" applyProtection="0"/>
    <xf numFmtId="0" fontId="222" fillId="38" borderId="0">
      <protection locked="0"/>
    </xf>
    <xf numFmtId="0" fontId="222" fillId="38" borderId="0">
      <protection locked="0"/>
    </xf>
    <xf numFmtId="0" fontId="173" fillId="38" borderId="0">
      <protection locked="0"/>
    </xf>
    <xf numFmtId="0" fontId="173" fillId="38" borderId="0">
      <protection locked="0"/>
    </xf>
    <xf numFmtId="0" fontId="173" fillId="38" borderId="0">
      <protection locked="0"/>
    </xf>
    <xf numFmtId="49" fontId="243" fillId="0" borderId="23" applyBorder="0">
      <alignment vertical="center"/>
    </xf>
    <xf numFmtId="0" fontId="222" fillId="38" borderId="0">
      <protection locked="0"/>
    </xf>
    <xf numFmtId="0" fontId="173" fillId="38" borderId="0">
      <protection locked="0"/>
    </xf>
    <xf numFmtId="0" fontId="173" fillId="38" borderId="0">
      <protection locked="0"/>
    </xf>
    <xf numFmtId="0" fontId="222" fillId="38" borderId="0">
      <protection locked="0"/>
    </xf>
    <xf numFmtId="0" fontId="222" fillId="38" borderId="0">
      <protection locked="0"/>
    </xf>
    <xf numFmtId="0" fontId="222" fillId="38" borderId="0">
      <protection locked="0"/>
    </xf>
    <xf numFmtId="0" fontId="173" fillId="38" borderId="0">
      <protection locked="0"/>
    </xf>
    <xf numFmtId="0" fontId="222" fillId="38" borderId="0">
      <protection locked="0"/>
    </xf>
    <xf numFmtId="49" fontId="243" fillId="0" borderId="23" applyBorder="0">
      <alignment vertical="center"/>
    </xf>
    <xf numFmtId="49" fontId="243" fillId="0" borderId="23" applyBorder="0">
      <alignment vertical="center"/>
    </xf>
    <xf numFmtId="0" fontId="173" fillId="38" borderId="0">
      <protection locked="0"/>
    </xf>
    <xf numFmtId="0" fontId="222" fillId="38" borderId="0">
      <protection locked="0"/>
    </xf>
    <xf numFmtId="49" fontId="243" fillId="0" borderId="23" applyBorder="0">
      <alignment vertical="center"/>
    </xf>
    <xf numFmtId="0" fontId="173" fillId="38" borderId="0">
      <protection locked="0"/>
    </xf>
    <xf numFmtId="49" fontId="243" fillId="0" borderId="23" applyBorder="0">
      <alignment vertical="center"/>
    </xf>
    <xf numFmtId="0" fontId="194" fillId="0" borderId="0"/>
    <xf numFmtId="0" fontId="196" fillId="0" borderId="0">
      <alignment horizontal="centerContinuous" vertical="center"/>
    </xf>
    <xf numFmtId="3" fontId="192" fillId="0" borderId="0"/>
    <xf numFmtId="188" fontId="244" fillId="0" borderId="0" applyNumberFormat="0">
      <alignment vertical="center"/>
    </xf>
    <xf numFmtId="4" fontId="245" fillId="0" borderId="24">
      <alignment vertical="center"/>
    </xf>
    <xf numFmtId="0" fontId="194" fillId="0" borderId="0"/>
    <xf numFmtId="9" fontId="198" fillId="0" borderId="0" applyFont="0" applyFill="0" applyBorder="0" applyAlignment="0" applyProtection="0"/>
    <xf numFmtId="0" fontId="153" fillId="2" borderId="0" applyNumberFormat="0" applyBorder="0" applyAlignment="0" applyProtection="0"/>
    <xf numFmtId="0" fontId="246" fillId="2" borderId="0" applyNumberFormat="0" applyBorder="0" applyAlignment="0" applyProtection="0">
      <alignment vertical="center"/>
    </xf>
    <xf numFmtId="0" fontId="153" fillId="3" borderId="0" applyNumberFormat="0" applyBorder="0" applyAlignment="0" applyProtection="0"/>
    <xf numFmtId="0" fontId="246" fillId="3" borderId="0" applyNumberFormat="0" applyBorder="0" applyAlignment="0" applyProtection="0">
      <alignment vertical="center"/>
    </xf>
    <xf numFmtId="0" fontId="153" fillId="4" borderId="0" applyNumberFormat="0" applyBorder="0" applyAlignment="0" applyProtection="0"/>
    <xf numFmtId="0" fontId="246" fillId="4" borderId="0" applyNumberFormat="0" applyBorder="0" applyAlignment="0" applyProtection="0">
      <alignment vertical="center"/>
    </xf>
    <xf numFmtId="0" fontId="153" fillId="5" borderId="0" applyNumberFormat="0" applyBorder="0" applyAlignment="0" applyProtection="0"/>
    <xf numFmtId="0" fontId="246" fillId="5" borderId="0" applyNumberFormat="0" applyBorder="0" applyAlignment="0" applyProtection="0">
      <alignment vertical="center"/>
    </xf>
    <xf numFmtId="0" fontId="153" fillId="6" borderId="0" applyNumberFormat="0" applyBorder="0" applyAlignment="0" applyProtection="0"/>
    <xf numFmtId="0" fontId="246" fillId="6" borderId="0" applyNumberFormat="0" applyBorder="0" applyAlignment="0" applyProtection="0">
      <alignment vertical="center"/>
    </xf>
    <xf numFmtId="0" fontId="153" fillId="7" borderId="0" applyNumberFormat="0" applyBorder="0" applyAlignment="0" applyProtection="0"/>
    <xf numFmtId="0" fontId="246" fillId="7" borderId="0" applyNumberFormat="0" applyBorder="0" applyAlignment="0" applyProtection="0">
      <alignment vertical="center"/>
    </xf>
    <xf numFmtId="0" fontId="177" fillId="2" borderId="0" applyNumberFormat="0" applyBorder="0" applyAlignment="0" applyProtection="0"/>
    <xf numFmtId="0" fontId="177" fillId="2" borderId="0" applyNumberFormat="0" applyBorder="0" applyAlignment="0" applyProtection="0"/>
    <xf numFmtId="0" fontId="177" fillId="3" borderId="0" applyNumberFormat="0" applyBorder="0" applyAlignment="0" applyProtection="0"/>
    <xf numFmtId="0" fontId="177" fillId="3" borderId="0" applyNumberFormat="0" applyBorder="0" applyAlignment="0" applyProtection="0"/>
    <xf numFmtId="0" fontId="177" fillId="4" borderId="0" applyNumberFormat="0" applyBorder="0" applyAlignment="0" applyProtection="0"/>
    <xf numFmtId="0" fontId="177" fillId="4" borderId="0" applyNumberFormat="0" applyBorder="0" applyAlignment="0" applyProtection="0"/>
    <xf numFmtId="0" fontId="177" fillId="5" borderId="0" applyNumberFormat="0" applyBorder="0" applyAlignment="0" applyProtection="0"/>
    <xf numFmtId="0" fontId="177" fillId="5" borderId="0" applyNumberFormat="0" applyBorder="0" applyAlignment="0" applyProtection="0"/>
    <xf numFmtId="0" fontId="177" fillId="6" borderId="0" applyNumberFormat="0" applyBorder="0" applyAlignment="0" applyProtection="0"/>
    <xf numFmtId="0" fontId="177" fillId="6" borderId="0" applyNumberFormat="0" applyBorder="0" applyAlignment="0" applyProtection="0"/>
    <xf numFmtId="0" fontId="177" fillId="7" borderId="0" applyNumberFormat="0" applyBorder="0" applyAlignment="0" applyProtection="0"/>
    <xf numFmtId="0" fontId="177" fillId="7" borderId="0" applyNumberFormat="0" applyBorder="0" applyAlignment="0" applyProtection="0"/>
    <xf numFmtId="0" fontId="247" fillId="2" borderId="0" applyNumberFormat="0" applyBorder="0" applyAlignment="0" applyProtection="0">
      <alignment vertical="center"/>
    </xf>
    <xf numFmtId="0" fontId="247" fillId="3" borderId="0" applyNumberFormat="0" applyBorder="0" applyAlignment="0" applyProtection="0">
      <alignment vertical="center"/>
    </xf>
    <xf numFmtId="0" fontId="247" fillId="4" borderId="0" applyNumberFormat="0" applyBorder="0" applyAlignment="0" applyProtection="0">
      <alignment vertical="center"/>
    </xf>
    <xf numFmtId="0" fontId="247" fillId="5" borderId="0" applyNumberFormat="0" applyBorder="0" applyAlignment="0" applyProtection="0">
      <alignment vertical="center"/>
    </xf>
    <xf numFmtId="0" fontId="247" fillId="6" borderId="0" applyNumberFormat="0" applyBorder="0" applyAlignment="0" applyProtection="0">
      <alignment vertical="center"/>
    </xf>
    <xf numFmtId="0" fontId="247" fillId="7" borderId="0" applyNumberFormat="0" applyBorder="0" applyAlignment="0" applyProtection="0">
      <alignment vertical="center"/>
    </xf>
    <xf numFmtId="0" fontId="248" fillId="8" borderId="0" applyNumberFormat="0" applyBorder="0" applyAlignment="0" applyProtection="0">
      <alignment vertical="center"/>
    </xf>
    <xf numFmtId="0" fontId="248" fillId="9" borderId="0" applyNumberFormat="0" applyBorder="0" applyAlignment="0" applyProtection="0">
      <alignment vertical="center"/>
    </xf>
    <xf numFmtId="0" fontId="248" fillId="25" borderId="0" applyNumberFormat="0" applyBorder="0" applyAlignment="0" applyProtection="0">
      <alignment vertical="center"/>
    </xf>
    <xf numFmtId="0" fontId="248" fillId="7" borderId="0" applyNumberFormat="0" applyBorder="0" applyAlignment="0" applyProtection="0">
      <alignment vertical="center"/>
    </xf>
    <xf numFmtId="0" fontId="248" fillId="6" borderId="0" applyNumberFormat="0" applyBorder="0" applyAlignment="0" applyProtection="0">
      <alignment vertical="center"/>
    </xf>
    <xf numFmtId="0" fontId="248" fillId="25" borderId="0" applyNumberFormat="0" applyBorder="0" applyAlignment="0" applyProtection="0">
      <alignment vertical="center"/>
    </xf>
    <xf numFmtId="0" fontId="197" fillId="0" borderId="0"/>
    <xf numFmtId="0" fontId="153" fillId="8" borderId="0" applyNumberFormat="0" applyBorder="0" applyAlignment="0" applyProtection="0"/>
    <xf numFmtId="0" fontId="246" fillId="8" borderId="0" applyNumberFormat="0" applyBorder="0" applyAlignment="0" applyProtection="0">
      <alignment vertical="center"/>
    </xf>
    <xf numFmtId="0" fontId="153" fillId="9" borderId="0" applyNumberFormat="0" applyBorder="0" applyAlignment="0" applyProtection="0"/>
    <xf numFmtId="0" fontId="246" fillId="9" borderId="0" applyNumberFormat="0" applyBorder="0" applyAlignment="0" applyProtection="0">
      <alignment vertical="center"/>
    </xf>
    <xf numFmtId="0" fontId="153" fillId="10" borderId="0" applyNumberFormat="0" applyBorder="0" applyAlignment="0" applyProtection="0"/>
    <xf numFmtId="0" fontId="246" fillId="10" borderId="0" applyNumberFormat="0" applyBorder="0" applyAlignment="0" applyProtection="0">
      <alignment vertical="center"/>
    </xf>
    <xf numFmtId="0" fontId="153" fillId="5" borderId="0" applyNumberFormat="0" applyBorder="0" applyAlignment="0" applyProtection="0"/>
    <xf numFmtId="0" fontId="246" fillId="5" borderId="0" applyNumberFormat="0" applyBorder="0" applyAlignment="0" applyProtection="0">
      <alignment vertical="center"/>
    </xf>
    <xf numFmtId="0" fontId="153" fillId="8" borderId="0" applyNumberFormat="0" applyBorder="0" applyAlignment="0" applyProtection="0"/>
    <xf numFmtId="0" fontId="246" fillId="8" borderId="0" applyNumberFormat="0" applyBorder="0" applyAlignment="0" applyProtection="0">
      <alignment vertical="center"/>
    </xf>
    <xf numFmtId="0" fontId="153" fillId="11" borderId="0" applyNumberFormat="0" applyBorder="0" applyAlignment="0" applyProtection="0"/>
    <xf numFmtId="0" fontId="246" fillId="11" borderId="0" applyNumberFormat="0" applyBorder="0" applyAlignment="0" applyProtection="0">
      <alignment vertical="center"/>
    </xf>
    <xf numFmtId="0" fontId="177" fillId="8" borderId="0" applyNumberFormat="0" applyBorder="0" applyAlignment="0" applyProtection="0"/>
    <xf numFmtId="0" fontId="177" fillId="8" borderId="0" applyNumberFormat="0" applyBorder="0" applyAlignment="0" applyProtection="0"/>
    <xf numFmtId="0" fontId="177" fillId="9" borderId="0" applyNumberFormat="0" applyBorder="0" applyAlignment="0" applyProtection="0"/>
    <xf numFmtId="0" fontId="177" fillId="9" borderId="0" applyNumberFormat="0" applyBorder="0" applyAlignment="0" applyProtection="0"/>
    <xf numFmtId="0" fontId="177" fillId="10" borderId="0" applyNumberFormat="0" applyBorder="0" applyAlignment="0" applyProtection="0"/>
    <xf numFmtId="0" fontId="177" fillId="10" borderId="0" applyNumberFormat="0" applyBorder="0" applyAlignment="0" applyProtection="0"/>
    <xf numFmtId="0" fontId="177" fillId="5" borderId="0" applyNumberFormat="0" applyBorder="0" applyAlignment="0" applyProtection="0"/>
    <xf numFmtId="0" fontId="177" fillId="5" borderId="0" applyNumberFormat="0" applyBorder="0" applyAlignment="0" applyProtection="0"/>
    <xf numFmtId="0" fontId="177" fillId="8" borderId="0" applyNumberFormat="0" applyBorder="0" applyAlignment="0" applyProtection="0"/>
    <xf numFmtId="0" fontId="177" fillId="8" borderId="0" applyNumberFormat="0" applyBorder="0" applyAlignment="0" applyProtection="0"/>
    <xf numFmtId="0" fontId="177" fillId="11" borderId="0" applyNumberFormat="0" applyBorder="0" applyAlignment="0" applyProtection="0"/>
    <xf numFmtId="0" fontId="177" fillId="11" borderId="0" applyNumberFormat="0" applyBorder="0" applyAlignment="0" applyProtection="0"/>
    <xf numFmtId="0" fontId="247" fillId="8" borderId="0" applyNumberFormat="0" applyBorder="0" applyAlignment="0" applyProtection="0">
      <alignment vertical="center"/>
    </xf>
    <xf numFmtId="0" fontId="247" fillId="9" borderId="0" applyNumberFormat="0" applyBorder="0" applyAlignment="0" applyProtection="0">
      <alignment vertical="center"/>
    </xf>
    <xf numFmtId="0" fontId="247" fillId="10" borderId="0" applyNumberFormat="0" applyBorder="0" applyAlignment="0" applyProtection="0">
      <alignment vertical="center"/>
    </xf>
    <xf numFmtId="0" fontId="247" fillId="5" borderId="0" applyNumberFormat="0" applyBorder="0" applyAlignment="0" applyProtection="0">
      <alignment vertical="center"/>
    </xf>
    <xf numFmtId="0" fontId="247" fillId="8" borderId="0" applyNumberFormat="0" applyBorder="0" applyAlignment="0" applyProtection="0">
      <alignment vertical="center"/>
    </xf>
    <xf numFmtId="0" fontId="247" fillId="11" borderId="0" applyNumberFormat="0" applyBorder="0" applyAlignment="0" applyProtection="0">
      <alignment vertical="center"/>
    </xf>
    <xf numFmtId="0" fontId="248" fillId="6" borderId="0" applyNumberFormat="0" applyBorder="0" applyAlignment="0" applyProtection="0">
      <alignment vertical="center"/>
    </xf>
    <xf numFmtId="0" fontId="248" fillId="9" borderId="0" applyNumberFormat="0" applyBorder="0" applyAlignment="0" applyProtection="0">
      <alignment vertical="center"/>
    </xf>
    <xf numFmtId="0" fontId="248" fillId="24" borderId="0" applyNumberFormat="0" applyBorder="0" applyAlignment="0" applyProtection="0">
      <alignment vertical="center"/>
    </xf>
    <xf numFmtId="0" fontId="248" fillId="3" borderId="0" applyNumberFormat="0" applyBorder="0" applyAlignment="0" applyProtection="0">
      <alignment vertical="center"/>
    </xf>
    <xf numFmtId="0" fontId="177" fillId="3" borderId="0" applyNumberFormat="0" applyBorder="0" applyAlignment="0" applyProtection="0">
      <alignment vertical="center"/>
    </xf>
    <xf numFmtId="0" fontId="248" fillId="6" borderId="0" applyNumberFormat="0" applyBorder="0" applyAlignment="0" applyProtection="0">
      <alignment vertical="center"/>
    </xf>
    <xf numFmtId="0" fontId="248" fillId="25" borderId="0" applyNumberFormat="0" applyBorder="0" applyAlignment="0" applyProtection="0">
      <alignment vertical="center"/>
    </xf>
    <xf numFmtId="0" fontId="194" fillId="0" borderId="0"/>
    <xf numFmtId="0" fontId="154" fillId="12" borderId="0" applyNumberFormat="0" applyBorder="0" applyAlignment="0" applyProtection="0"/>
    <xf numFmtId="0" fontId="249" fillId="12" borderId="0" applyNumberFormat="0" applyBorder="0" applyAlignment="0" applyProtection="0">
      <alignment vertical="center"/>
    </xf>
    <xf numFmtId="0" fontId="154" fillId="9" borderId="0" applyNumberFormat="0" applyBorder="0" applyAlignment="0" applyProtection="0"/>
    <xf numFmtId="0" fontId="249" fillId="9" borderId="0" applyNumberFormat="0" applyBorder="0" applyAlignment="0" applyProtection="0">
      <alignment vertical="center"/>
    </xf>
    <xf numFmtId="0" fontId="154" fillId="10" borderId="0" applyNumberFormat="0" applyBorder="0" applyAlignment="0" applyProtection="0"/>
    <xf numFmtId="0" fontId="249" fillId="10" borderId="0" applyNumberFormat="0" applyBorder="0" applyAlignment="0" applyProtection="0">
      <alignment vertical="center"/>
    </xf>
    <xf numFmtId="0" fontId="154" fillId="13" borderId="0" applyNumberFormat="0" applyBorder="0" applyAlignment="0" applyProtection="0"/>
    <xf numFmtId="0" fontId="249" fillId="13" borderId="0" applyNumberFormat="0" applyBorder="0" applyAlignment="0" applyProtection="0">
      <alignment vertical="center"/>
    </xf>
    <xf numFmtId="0" fontId="154" fillId="14" borderId="0" applyNumberFormat="0" applyBorder="0" applyAlignment="0" applyProtection="0"/>
    <xf numFmtId="0" fontId="249" fillId="14" borderId="0" applyNumberFormat="0" applyBorder="0" applyAlignment="0" applyProtection="0">
      <alignment vertical="center"/>
    </xf>
    <xf numFmtId="0" fontId="154" fillId="15" borderId="0" applyNumberFormat="0" applyBorder="0" applyAlignment="0" applyProtection="0"/>
    <xf numFmtId="0" fontId="249" fillId="15" borderId="0" applyNumberFormat="0" applyBorder="0" applyAlignment="0" applyProtection="0">
      <alignment vertical="center"/>
    </xf>
    <xf numFmtId="0" fontId="172" fillId="12" borderId="0" applyNumberFormat="0" applyBorder="0" applyAlignment="0" applyProtection="0"/>
    <xf numFmtId="0" fontId="172" fillId="12" borderId="0" applyNumberFormat="0" applyBorder="0" applyAlignment="0" applyProtection="0"/>
    <xf numFmtId="0" fontId="172" fillId="12" borderId="0" applyNumberFormat="0" applyBorder="0" applyAlignment="0" applyProtection="0"/>
    <xf numFmtId="0" fontId="172" fillId="12" borderId="0" applyNumberFormat="0" applyBorder="0" applyAlignment="0" applyProtection="0"/>
    <xf numFmtId="0" fontId="172" fillId="12" borderId="0" applyNumberFormat="0" applyBorder="0" applyAlignment="0" applyProtection="0"/>
    <xf numFmtId="0" fontId="172" fillId="12" borderId="0" applyNumberFormat="0" applyBorder="0" applyAlignment="0" applyProtection="0"/>
    <xf numFmtId="0" fontId="172" fillId="9" borderId="0" applyNumberFormat="0" applyBorder="0" applyAlignment="0" applyProtection="0"/>
    <xf numFmtId="0" fontId="172" fillId="9" borderId="0" applyNumberFormat="0" applyBorder="0" applyAlignment="0" applyProtection="0"/>
    <xf numFmtId="0" fontId="172" fillId="9" borderId="0" applyNumberFormat="0" applyBorder="0" applyAlignment="0" applyProtection="0"/>
    <xf numFmtId="0" fontId="172" fillId="9" borderId="0" applyNumberFormat="0" applyBorder="0" applyAlignment="0" applyProtection="0"/>
    <xf numFmtId="0" fontId="172" fillId="9" borderId="0" applyNumberFormat="0" applyBorder="0" applyAlignment="0" applyProtection="0"/>
    <xf numFmtId="0" fontId="172" fillId="9" borderId="0" applyNumberFormat="0" applyBorder="0" applyAlignment="0" applyProtection="0"/>
    <xf numFmtId="0" fontId="172" fillId="10" borderId="0" applyNumberFormat="0" applyBorder="0" applyAlignment="0" applyProtection="0"/>
    <xf numFmtId="0" fontId="172" fillId="10" borderId="0" applyNumberFormat="0" applyBorder="0" applyAlignment="0" applyProtection="0"/>
    <xf numFmtId="0" fontId="172" fillId="10" borderId="0" applyNumberFormat="0" applyBorder="0" applyAlignment="0" applyProtection="0"/>
    <xf numFmtId="0" fontId="172" fillId="10" borderId="0" applyNumberFormat="0" applyBorder="0" applyAlignment="0" applyProtection="0"/>
    <xf numFmtId="0" fontId="172" fillId="10" borderId="0" applyNumberFormat="0" applyBorder="0" applyAlignment="0" applyProtection="0"/>
    <xf numFmtId="0" fontId="172" fillId="10"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5" borderId="0" applyNumberFormat="0" applyBorder="0" applyAlignment="0" applyProtection="0"/>
    <xf numFmtId="0" fontId="172" fillId="15" borderId="0" applyNumberFormat="0" applyBorder="0" applyAlignment="0" applyProtection="0"/>
    <xf numFmtId="0" fontId="172" fillId="15" borderId="0" applyNumberFormat="0" applyBorder="0" applyAlignment="0" applyProtection="0"/>
    <xf numFmtId="0" fontId="172" fillId="15" borderId="0" applyNumberFormat="0" applyBorder="0" applyAlignment="0" applyProtection="0"/>
    <xf numFmtId="0" fontId="172" fillId="15" borderId="0" applyNumberFormat="0" applyBorder="0" applyAlignment="0" applyProtection="0"/>
    <xf numFmtId="0" fontId="172" fillId="15" borderId="0" applyNumberFormat="0" applyBorder="0" applyAlignment="0" applyProtection="0"/>
    <xf numFmtId="0" fontId="250" fillId="12" borderId="0" applyNumberFormat="0" applyBorder="0" applyAlignment="0" applyProtection="0">
      <alignment vertical="center"/>
    </xf>
    <xf numFmtId="0" fontId="250" fillId="9" borderId="0" applyNumberFormat="0" applyBorder="0" applyAlignment="0" applyProtection="0">
      <alignment vertical="center"/>
    </xf>
    <xf numFmtId="0" fontId="250" fillId="10" borderId="0" applyNumberFormat="0" applyBorder="0" applyAlignment="0" applyProtection="0">
      <alignment vertical="center"/>
    </xf>
    <xf numFmtId="0" fontId="250" fillId="13" borderId="0" applyNumberFormat="0" applyBorder="0" applyAlignment="0" applyProtection="0">
      <alignment vertical="center"/>
    </xf>
    <xf numFmtId="0" fontId="250" fillId="14" borderId="0" applyNumberFormat="0" applyBorder="0" applyAlignment="0" applyProtection="0">
      <alignment vertical="center"/>
    </xf>
    <xf numFmtId="0" fontId="250" fillId="15" borderId="0" applyNumberFormat="0" applyBorder="0" applyAlignment="0" applyProtection="0">
      <alignment vertical="center"/>
    </xf>
    <xf numFmtId="0" fontId="251" fillId="6" borderId="0" applyNumberFormat="0" applyBorder="0" applyAlignment="0" applyProtection="0">
      <alignment vertical="center"/>
    </xf>
    <xf numFmtId="0" fontId="251" fillId="19" borderId="0" applyNumberFormat="0" applyBorder="0" applyAlignment="0" applyProtection="0">
      <alignment vertical="center"/>
    </xf>
    <xf numFmtId="0" fontId="251" fillId="11" borderId="0" applyNumberFormat="0" applyBorder="0" applyAlignment="0" applyProtection="0">
      <alignment vertical="center"/>
    </xf>
    <xf numFmtId="0" fontId="251" fillId="3" borderId="0" applyNumberFormat="0" applyBorder="0" applyAlignment="0" applyProtection="0">
      <alignment vertical="center"/>
    </xf>
    <xf numFmtId="0" fontId="251" fillId="6" borderId="0" applyNumberFormat="0" applyBorder="0" applyAlignment="0" applyProtection="0">
      <alignment vertical="center"/>
    </xf>
    <xf numFmtId="0" fontId="251" fillId="9" borderId="0" applyNumberFormat="0" applyBorder="0" applyAlignment="0" applyProtection="0">
      <alignment vertical="center"/>
    </xf>
    <xf numFmtId="0" fontId="252" fillId="0" borderId="0" applyFont="0" applyFill="0" applyBorder="0" applyAlignment="0" applyProtection="0"/>
    <xf numFmtId="0" fontId="253" fillId="0" borderId="0" applyFont="0" applyFill="0" applyBorder="0" applyAlignment="0" applyProtection="0"/>
    <xf numFmtId="0" fontId="253" fillId="0" borderId="0" applyFont="0" applyFill="0" applyBorder="0" applyAlignment="0" applyProtection="0"/>
    <xf numFmtId="0" fontId="254" fillId="0" borderId="0" applyFont="0" applyFill="0" applyBorder="0" applyAlignment="0" applyProtection="0"/>
    <xf numFmtId="0" fontId="254" fillId="0" borderId="0" applyFont="0" applyFill="0" applyBorder="0" applyAlignment="0" applyProtection="0"/>
    <xf numFmtId="189" fontId="255" fillId="0" borderId="0" applyFont="0" applyFill="0" applyBorder="0" applyAlignment="0" applyProtection="0"/>
    <xf numFmtId="0" fontId="256" fillId="0" borderId="0" applyFont="0" applyFill="0" applyBorder="0" applyAlignment="0" applyProtection="0"/>
    <xf numFmtId="190" fontId="257" fillId="0" borderId="0" applyFont="0" applyFill="0" applyBorder="0" applyAlignment="0" applyProtection="0"/>
    <xf numFmtId="0" fontId="148" fillId="0" borderId="0" applyFont="0" applyFill="0" applyBorder="0" applyAlignment="0" applyProtection="0"/>
    <xf numFmtId="0" fontId="258" fillId="0" borderId="0" applyFont="0" applyFill="0" applyBorder="0" applyAlignment="0" applyProtection="0"/>
    <xf numFmtId="0" fontId="258" fillId="0" borderId="0" applyFont="0" applyFill="0" applyBorder="0" applyAlignment="0" applyProtection="0"/>
    <xf numFmtId="167" fontId="259" fillId="0" borderId="0" applyFont="0" applyFill="0" applyBorder="0" applyAlignment="0" applyProtection="0"/>
    <xf numFmtId="191" fontId="259" fillId="0" borderId="0" applyFont="0" applyFill="0" applyBorder="0" applyAlignment="0" applyProtection="0"/>
    <xf numFmtId="0" fontId="260" fillId="0" borderId="25" applyBorder="0"/>
    <xf numFmtId="0" fontId="154" fillId="16" borderId="0" applyNumberFormat="0" applyBorder="0" applyAlignment="0" applyProtection="0"/>
    <xf numFmtId="0" fontId="249" fillId="16" borderId="0" applyNumberFormat="0" applyBorder="0" applyAlignment="0" applyProtection="0">
      <alignment vertical="center"/>
    </xf>
    <xf numFmtId="0" fontId="154" fillId="17" borderId="0" applyNumberFormat="0" applyBorder="0" applyAlignment="0" applyProtection="0"/>
    <xf numFmtId="0" fontId="249" fillId="17" borderId="0" applyNumberFormat="0" applyBorder="0" applyAlignment="0" applyProtection="0">
      <alignment vertical="center"/>
    </xf>
    <xf numFmtId="0" fontId="154" fillId="18" borderId="0" applyNumberFormat="0" applyBorder="0" applyAlignment="0" applyProtection="0"/>
    <xf numFmtId="0" fontId="249" fillId="18" borderId="0" applyNumberFormat="0" applyBorder="0" applyAlignment="0" applyProtection="0">
      <alignment vertical="center"/>
    </xf>
    <xf numFmtId="0" fontId="154" fillId="13" borderId="0" applyNumberFormat="0" applyBorder="0" applyAlignment="0" applyProtection="0"/>
    <xf numFmtId="0" fontId="249" fillId="13" borderId="0" applyNumberFormat="0" applyBorder="0" applyAlignment="0" applyProtection="0">
      <alignment vertical="center"/>
    </xf>
    <xf numFmtId="0" fontId="154" fillId="14" borderId="0" applyNumberFormat="0" applyBorder="0" applyAlignment="0" applyProtection="0"/>
    <xf numFmtId="0" fontId="249" fillId="14" borderId="0" applyNumberFormat="0" applyBorder="0" applyAlignment="0" applyProtection="0">
      <alignment vertical="center"/>
    </xf>
    <xf numFmtId="0" fontId="154" fillId="19" borderId="0" applyNumberFormat="0" applyBorder="0" applyAlignment="0" applyProtection="0"/>
    <xf numFmtId="0" fontId="249" fillId="19" borderId="0" applyNumberFormat="0" applyBorder="0" applyAlignment="0" applyProtection="0">
      <alignment vertical="center"/>
    </xf>
    <xf numFmtId="0" fontId="261" fillId="39" borderId="26">
      <alignment horizontal="center" vertical="center"/>
    </xf>
    <xf numFmtId="0" fontId="198" fillId="0" borderId="0" applyFont="0" applyFill="0" applyBorder="0" applyAlignment="0" applyProtection="0"/>
    <xf numFmtId="6" fontId="216"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170" fontId="262" fillId="0" borderId="0" applyFont="0" applyFill="0" applyBorder="0" applyAlignment="0" applyProtection="0"/>
    <xf numFmtId="0" fontId="198" fillId="0" borderId="0" applyFont="0" applyFill="0" applyBorder="0" applyAlignment="0" applyProtection="0"/>
    <xf numFmtId="192" fontId="196"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173"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63" fillId="0" borderId="0" applyFont="0" applyFill="0" applyBorder="0" applyAlignment="0" applyProtection="0"/>
    <xf numFmtId="0" fontId="264" fillId="0" borderId="0" applyFont="0" applyFill="0" applyBorder="0" applyAlignment="0" applyProtection="0"/>
    <xf numFmtId="0" fontId="218" fillId="0" borderId="0" applyFont="0" applyFill="0" applyBorder="0" applyAlignment="0" applyProtection="0"/>
    <xf numFmtId="0" fontId="241" fillId="0" borderId="0" applyFont="0" applyFill="0" applyBorder="0" applyAlignment="0" applyProtection="0"/>
    <xf numFmtId="170" fontId="242" fillId="0" borderId="0" applyFont="0" applyFill="0" applyBorder="0" applyAlignment="0" applyProtection="0"/>
    <xf numFmtId="0" fontId="241" fillId="0" borderId="0" applyFont="0" applyFill="0" applyBorder="0" applyAlignment="0" applyProtection="0"/>
    <xf numFmtId="170" fontId="242" fillId="0" borderId="0" applyFont="0" applyFill="0" applyBorder="0" applyAlignment="0" applyProtection="0"/>
    <xf numFmtId="0" fontId="241" fillId="0" borderId="0" applyFont="0" applyFill="0" applyBorder="0" applyAlignment="0" applyProtection="0"/>
    <xf numFmtId="170" fontId="242" fillId="0" borderId="0" applyFont="0" applyFill="0" applyBorder="0" applyAlignment="0" applyProtection="0"/>
    <xf numFmtId="0" fontId="241"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170" fontId="263"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170" fontId="242" fillId="0" borderId="0" applyFont="0" applyFill="0" applyBorder="0" applyAlignment="0" applyProtection="0"/>
    <xf numFmtId="0" fontId="266"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2" fillId="0" borderId="0" applyFont="0" applyFill="0" applyBorder="0" applyAlignment="0" applyProtection="0"/>
    <xf numFmtId="170" fontId="198" fillId="0" borderId="0" applyFont="0" applyFill="0" applyBorder="0" applyAlignment="0" applyProtection="0"/>
    <xf numFmtId="0" fontId="262" fillId="0" borderId="0" applyFont="0" applyFill="0" applyBorder="0" applyAlignment="0" applyProtection="0"/>
    <xf numFmtId="0" fontId="199"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5"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170" fontId="198" fillId="0" borderId="0" applyFont="0" applyFill="0" applyBorder="0" applyAlignment="0" applyProtection="0"/>
    <xf numFmtId="0" fontId="241" fillId="0" borderId="0" applyFont="0" applyFill="0" applyBorder="0" applyAlignment="0" applyProtection="0"/>
    <xf numFmtId="17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0" fontId="254" fillId="0" borderId="0" applyFont="0" applyFill="0" applyBorder="0" applyAlignment="0" applyProtection="0"/>
    <xf numFmtId="0" fontId="254" fillId="0" borderId="0" applyFont="0" applyFill="0" applyBorder="0" applyAlignment="0" applyProtection="0"/>
    <xf numFmtId="0" fontId="253" fillId="0" borderId="0" applyFont="0" applyFill="0" applyBorder="0" applyAlignment="0" applyProtection="0"/>
    <xf numFmtId="0" fontId="253" fillId="0" borderId="0" applyFont="0" applyFill="0" applyBorder="0" applyAlignment="0" applyProtection="0"/>
    <xf numFmtId="0" fontId="252" fillId="0" borderId="0" applyFont="0" applyFill="0" applyBorder="0" applyAlignment="0" applyProtection="0"/>
    <xf numFmtId="0" fontId="252" fillId="0" borderId="0" applyFont="0" applyFill="0" applyBorder="0" applyAlignment="0" applyProtection="0"/>
    <xf numFmtId="0" fontId="198" fillId="0" borderId="0" applyFont="0" applyFill="0" applyBorder="0" applyAlignment="0" applyProtection="0"/>
    <xf numFmtId="8" fontId="216"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172" fontId="262" fillId="0" borderId="0" applyFont="0" applyFill="0" applyBorder="0" applyAlignment="0" applyProtection="0"/>
    <xf numFmtId="0" fontId="198" fillId="0" borderId="0" applyFont="0" applyFill="0" applyBorder="0" applyAlignment="0" applyProtection="0"/>
    <xf numFmtId="38" fontId="196" fillId="0" borderId="0" applyFont="0" applyFill="0" applyBorder="0" applyAlignment="0" applyProtection="0"/>
    <xf numFmtId="0" fontId="196" fillId="0" borderId="0" applyFont="0" applyFill="0" applyBorder="0" applyAlignment="0" applyProtection="0"/>
    <xf numFmtId="0" fontId="262" fillId="0" borderId="0" applyFont="0" applyFill="0" applyBorder="0" applyAlignment="0" applyProtection="0"/>
    <xf numFmtId="193" fontId="242" fillId="0" borderId="0" applyFont="0" applyFill="0" applyBorder="0" applyAlignment="0" applyProtection="0"/>
    <xf numFmtId="0" fontId="265"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63" fillId="0" borderId="0" applyFont="0" applyFill="0" applyBorder="0" applyAlignment="0" applyProtection="0"/>
    <xf numFmtId="0" fontId="264"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67" fillId="0" borderId="0" applyFont="0" applyFill="0" applyBorder="0" applyAlignment="0" applyProtection="0"/>
    <xf numFmtId="0" fontId="266"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194"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199"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5" fillId="0" borderId="0" applyFont="0" applyFill="0" applyBorder="0" applyAlignment="0" applyProtection="0"/>
    <xf numFmtId="0" fontId="198" fillId="0" borderId="0" applyFont="0" applyFill="0" applyBorder="0" applyAlignment="0" applyProtection="0"/>
    <xf numFmtId="0" fontId="265"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67" fillId="0" borderId="0" applyFont="0" applyFill="0" applyBorder="0" applyAlignment="0" applyProtection="0"/>
    <xf numFmtId="0" fontId="266" fillId="0" borderId="0" applyFont="0" applyFill="0" applyBorder="0" applyAlignment="0" applyProtection="0"/>
    <xf numFmtId="0" fontId="198" fillId="0" borderId="0" applyFont="0" applyFill="0" applyBorder="0" applyAlignment="0" applyProtection="0"/>
    <xf numFmtId="0" fontId="258" fillId="0" borderId="0" applyFont="0" applyFill="0" applyBorder="0" applyAlignment="0" applyProtection="0"/>
    <xf numFmtId="0" fontId="258" fillId="0" borderId="0" applyFont="0" applyFill="0" applyBorder="0" applyAlignment="0" applyProtection="0"/>
    <xf numFmtId="170" fontId="259" fillId="0" borderId="0" applyFont="0" applyFill="0" applyBorder="0" applyAlignment="0" applyProtection="0"/>
    <xf numFmtId="172" fontId="259" fillId="0" borderId="0" applyFont="0" applyFill="0" applyBorder="0" applyAlignment="0" applyProtection="0"/>
    <xf numFmtId="0" fontId="268" fillId="0" borderId="0" applyFont="0" applyFill="0" applyBorder="0" applyAlignment="0" applyProtection="0"/>
    <xf numFmtId="0" fontId="268" fillId="0" borderId="0" applyFont="0" applyFill="0" applyBorder="0" applyAlignment="0" applyProtection="0"/>
    <xf numFmtId="0" fontId="269" fillId="0" borderId="0" applyFont="0" applyFill="0" applyBorder="0" applyAlignment="0" applyProtection="0"/>
    <xf numFmtId="0" fontId="269" fillId="0" borderId="0" applyFont="0" applyFill="0" applyBorder="0" applyAlignment="0" applyProtection="0"/>
    <xf numFmtId="0" fontId="256" fillId="0" borderId="0" applyFont="0" applyFill="0" applyBorder="0" applyAlignment="0" applyProtection="0"/>
    <xf numFmtId="0" fontId="256" fillId="0" borderId="0" applyFont="0" applyFill="0" applyBorder="0" applyAlignment="0" applyProtection="0"/>
    <xf numFmtId="0" fontId="231" fillId="0" borderId="0"/>
    <xf numFmtId="0" fontId="172" fillId="16" borderId="0" applyNumberFormat="0" applyBorder="0" applyAlignment="0" applyProtection="0"/>
    <xf numFmtId="0" fontId="172" fillId="16" borderId="0" applyNumberFormat="0" applyBorder="0" applyAlignment="0" applyProtection="0"/>
    <xf numFmtId="0" fontId="172" fillId="16" borderId="0" applyNumberFormat="0" applyBorder="0" applyAlignment="0" applyProtection="0"/>
    <xf numFmtId="0" fontId="172" fillId="16" borderId="0" applyNumberFormat="0" applyBorder="0" applyAlignment="0" applyProtection="0"/>
    <xf numFmtId="0" fontId="172" fillId="16" borderId="0" applyNumberFormat="0" applyBorder="0" applyAlignment="0" applyProtection="0"/>
    <xf numFmtId="0" fontId="172" fillId="16" borderId="0" applyNumberFormat="0" applyBorder="0" applyAlignment="0" applyProtection="0"/>
    <xf numFmtId="0" fontId="172" fillId="17" borderId="0" applyNumberFormat="0" applyBorder="0" applyAlignment="0" applyProtection="0"/>
    <xf numFmtId="0" fontId="172" fillId="17" borderId="0" applyNumberFormat="0" applyBorder="0" applyAlignment="0" applyProtection="0"/>
    <xf numFmtId="0" fontId="172" fillId="17" borderId="0" applyNumberFormat="0" applyBorder="0" applyAlignment="0" applyProtection="0"/>
    <xf numFmtId="0" fontId="172" fillId="17" borderId="0" applyNumberFormat="0" applyBorder="0" applyAlignment="0" applyProtection="0"/>
    <xf numFmtId="0" fontId="172" fillId="17" borderId="0" applyNumberFormat="0" applyBorder="0" applyAlignment="0" applyProtection="0"/>
    <xf numFmtId="0" fontId="172" fillId="17" borderId="0" applyNumberFormat="0" applyBorder="0" applyAlignment="0" applyProtection="0"/>
    <xf numFmtId="0" fontId="172" fillId="18" borderId="0" applyNumberFormat="0" applyBorder="0" applyAlignment="0" applyProtection="0"/>
    <xf numFmtId="0" fontId="172" fillId="18" borderId="0" applyNumberFormat="0" applyBorder="0" applyAlignment="0" applyProtection="0"/>
    <xf numFmtId="0" fontId="172" fillId="18" borderId="0" applyNumberFormat="0" applyBorder="0" applyAlignment="0" applyProtection="0"/>
    <xf numFmtId="0" fontId="172" fillId="18" borderId="0" applyNumberFormat="0" applyBorder="0" applyAlignment="0" applyProtection="0"/>
    <xf numFmtId="0" fontId="172" fillId="18" borderId="0" applyNumberFormat="0" applyBorder="0" applyAlignment="0" applyProtection="0"/>
    <xf numFmtId="0" fontId="172" fillId="18"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3"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4" borderId="0" applyNumberFormat="0" applyBorder="0" applyAlignment="0" applyProtection="0"/>
    <xf numFmtId="0" fontId="172" fillId="19" borderId="0" applyNumberFormat="0" applyBorder="0" applyAlignment="0" applyProtection="0"/>
    <xf numFmtId="0" fontId="172" fillId="19" borderId="0" applyNumberFormat="0" applyBorder="0" applyAlignment="0" applyProtection="0"/>
    <xf numFmtId="0" fontId="172" fillId="19" borderId="0" applyNumberFormat="0" applyBorder="0" applyAlignment="0" applyProtection="0"/>
    <xf numFmtId="0" fontId="172" fillId="19" borderId="0" applyNumberFormat="0" applyBorder="0" applyAlignment="0" applyProtection="0"/>
    <xf numFmtId="0" fontId="172" fillId="19" borderId="0" applyNumberFormat="0" applyBorder="0" applyAlignment="0" applyProtection="0"/>
    <xf numFmtId="0" fontId="172" fillId="19" borderId="0" applyNumberFormat="0" applyBorder="0" applyAlignment="0" applyProtection="0"/>
    <xf numFmtId="0" fontId="192" fillId="0" borderId="0"/>
    <xf numFmtId="0" fontId="262" fillId="0" borderId="0"/>
    <xf numFmtId="0" fontId="270" fillId="0" borderId="0">
      <alignment horizontal="center" wrapText="1"/>
      <protection locked="0"/>
    </xf>
    <xf numFmtId="0" fontId="198" fillId="0" borderId="0" applyFont="0" applyFill="0" applyBorder="0" applyAlignment="0" applyProtection="0"/>
    <xf numFmtId="38" fontId="216"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167" fontId="262" fillId="0" borderId="0" applyFont="0" applyFill="0" applyBorder="0" applyAlignment="0" applyProtection="0"/>
    <xf numFmtId="0" fontId="198" fillId="0" borderId="0" applyFont="0" applyFill="0" applyBorder="0" applyAlignment="0" applyProtection="0"/>
    <xf numFmtId="0" fontId="261" fillId="0" borderId="0" applyBorder="0" applyProtection="0">
      <alignment vertical="center"/>
      <protection locked="0"/>
    </xf>
    <xf numFmtId="41" fontId="242" fillId="0" borderId="0" applyFont="0" applyFill="0" applyBorder="0" applyAlignment="0" applyProtection="0"/>
    <xf numFmtId="167" fontId="262" fillId="0" borderId="0" applyFont="0" applyFill="0" applyBorder="0" applyAlignment="0" applyProtection="0"/>
    <xf numFmtId="167" fontId="198" fillId="0" borderId="0" applyFont="0" applyFill="0" applyBorder="0" applyAlignment="0" applyProtection="0"/>
    <xf numFmtId="38" fontId="262" fillId="0" borderId="0" applyFont="0" applyFill="0" applyBorder="0" applyAlignment="0" applyProtection="0"/>
    <xf numFmtId="41" fontId="242" fillId="0" borderId="0" applyFont="0" applyFill="0" applyBorder="0" applyAlignment="0" applyProtection="0"/>
    <xf numFmtId="0" fontId="264" fillId="0" borderId="0" applyFont="0" applyFill="0" applyBorder="0" applyAlignment="0" applyProtection="0"/>
    <xf numFmtId="0" fontId="263" fillId="0" borderId="0" applyFont="0" applyFill="0" applyBorder="0" applyAlignment="0" applyProtection="0"/>
    <xf numFmtId="0" fontId="264"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xf numFmtId="0" fontId="262" fillId="0" borderId="0" applyFont="0" applyFill="0" applyBorder="0" applyAlignment="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xf numFmtId="0" fontId="198" fillId="0" borderId="0" applyFont="0" applyFill="0" applyBorder="0" applyAlignment="0"/>
    <xf numFmtId="0" fontId="241"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38" fontId="198" fillId="0" borderId="0" applyFont="0" applyFill="0" applyBorder="0" applyAlignment="0" applyProtection="0"/>
    <xf numFmtId="38"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71"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6" fillId="0" borderId="0" applyFont="0" applyFill="0" applyBorder="0" applyAlignment="0" applyProtection="0"/>
    <xf numFmtId="0" fontId="198" fillId="0" borderId="0" applyFont="0" applyFill="0" applyBorder="0" applyAlignment="0" applyProtection="0"/>
    <xf numFmtId="0" fontId="148"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5"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0" fontId="272" fillId="0" borderId="0" applyFont="0" applyFill="0" applyBorder="0" applyAlignment="0" applyProtection="0"/>
    <xf numFmtId="191" fontId="273" fillId="0" borderId="0" applyFont="0" applyFill="0" applyBorder="0" applyAlignment="0" applyProtection="0"/>
    <xf numFmtId="0" fontId="198" fillId="0" borderId="0" applyFont="0" applyFill="0" applyBorder="0" applyAlignment="0" applyProtection="0"/>
    <xf numFmtId="40" fontId="216"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198" fillId="0" borderId="0" applyFont="0" applyFill="0" applyBorder="0" applyAlignment="0" applyProtection="0"/>
    <xf numFmtId="191" fontId="262" fillId="0" borderId="0" applyFont="0" applyFill="0" applyBorder="0" applyAlignment="0" applyProtection="0"/>
    <xf numFmtId="0" fontId="198" fillId="0" borderId="0" applyFont="0" applyFill="0" applyBorder="0" applyAlignment="0" applyProtection="0"/>
    <xf numFmtId="39" fontId="196" fillId="0" borderId="0" applyFont="0" applyFill="0" applyBorder="0" applyAlignment="0" applyProtection="0"/>
    <xf numFmtId="0" fontId="274" fillId="0" borderId="0" applyFont="0" applyFill="0" applyBorder="0" applyAlignment="0" applyProtection="0"/>
    <xf numFmtId="40" fontId="262" fillId="0" borderId="0" applyFont="0" applyFill="0" applyBorder="0" applyAlignment="0" applyProtection="0"/>
    <xf numFmtId="43" fontId="242" fillId="0" borderId="0" applyFont="0" applyFill="0" applyBorder="0" applyAlignment="0" applyProtection="0"/>
    <xf numFmtId="0" fontId="264" fillId="0" borderId="0" applyFont="0" applyFill="0" applyBorder="0" applyAlignment="0" applyProtection="0"/>
    <xf numFmtId="0" fontId="263" fillId="0" borderId="0" applyFont="0" applyFill="0" applyBorder="0" applyAlignment="0" applyProtection="0"/>
    <xf numFmtId="0" fontId="264"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191" fontId="242" fillId="0" borderId="0" applyFont="0" applyFill="0" applyBorder="0" applyAlignment="0" applyProtection="0"/>
    <xf numFmtId="0" fontId="241" fillId="0" borderId="0" applyFont="0" applyFill="0" applyBorder="0" applyAlignment="0" applyProtection="0"/>
    <xf numFmtId="191" fontId="242" fillId="0" borderId="0" applyFont="0" applyFill="0" applyBorder="0" applyAlignment="0" applyProtection="0"/>
    <xf numFmtId="0" fontId="241"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191" fontId="263"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191" fontId="242" fillId="0" borderId="0" applyFont="0" applyFill="0" applyBorder="0" applyAlignment="0" applyProtection="0"/>
    <xf numFmtId="4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191"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2" fillId="0" borderId="0" applyFont="0" applyFill="0" applyBorder="0" applyAlignment="0" applyProtection="0"/>
    <xf numFmtId="191" fontId="198"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148" fillId="0" borderId="0" applyFont="0" applyFill="0" applyBorder="0" applyAlignment="0" applyProtection="0"/>
    <xf numFmtId="0" fontId="198"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5"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191" fontId="198" fillId="0" borderId="0" applyFont="0" applyFill="0" applyBorder="0" applyAlignment="0" applyProtection="0"/>
    <xf numFmtId="0" fontId="241" fillId="0" borderId="0" applyFont="0" applyFill="0" applyBorder="0" applyAlignment="0" applyProtection="0"/>
    <xf numFmtId="191" fontId="242" fillId="0" borderId="0" applyFont="0" applyFill="0" applyBorder="0" applyAlignment="0" applyProtection="0"/>
    <xf numFmtId="0" fontId="241" fillId="0" borderId="0" applyFont="0" applyFill="0" applyBorder="0" applyAlignment="0" applyProtection="0"/>
    <xf numFmtId="0" fontId="242" fillId="0" borderId="0" applyFont="0" applyFill="0" applyBorder="0" applyAlignment="0" applyProtection="0"/>
    <xf numFmtId="0" fontId="262" fillId="0" borderId="0" applyFont="0" applyFill="0" applyBorder="0" applyAlignment="0" applyProtection="0"/>
    <xf numFmtId="0" fontId="198" fillId="0" borderId="0" applyFont="0" applyFill="0" applyBorder="0" applyAlignment="0" applyProtection="0"/>
    <xf numFmtId="0" fontId="262" fillId="0" borderId="0" applyFont="0" applyFill="0" applyBorder="0" applyAlignment="0" applyProtection="0"/>
    <xf numFmtId="0" fontId="263" fillId="0" borderId="0" applyFont="0" applyFill="0" applyBorder="0" applyAlignment="0" applyProtection="0"/>
    <xf numFmtId="0" fontId="265" fillId="0" borderId="0" applyFont="0" applyFill="0" applyBorder="0" applyAlignment="0" applyProtection="0"/>
    <xf numFmtId="0" fontId="242" fillId="0" borderId="0" applyFont="0" applyFill="0" applyBorder="0" applyAlignment="0" applyProtection="0"/>
    <xf numFmtId="0" fontId="241" fillId="0" borderId="0" applyFont="0" applyFill="0" applyBorder="0" applyAlignment="0" applyProtection="0"/>
    <xf numFmtId="0" fontId="267" fillId="0" borderId="0" applyFont="0" applyFill="0" applyBorder="0" applyAlignment="0" applyProtection="0"/>
    <xf numFmtId="0" fontId="266" fillId="0" borderId="0" applyFont="0" applyFill="0" applyBorder="0" applyAlignment="0" applyProtection="0"/>
    <xf numFmtId="0" fontId="198" fillId="0" borderId="0" applyFont="0" applyFill="0" applyBorder="0" applyAlignment="0" applyProtection="0"/>
    <xf numFmtId="0" fontId="178" fillId="20" borderId="1" applyNumberFormat="0" applyAlignment="0" applyProtection="0"/>
    <xf numFmtId="0" fontId="178" fillId="20" borderId="1" applyNumberFormat="0" applyAlignment="0" applyProtection="0"/>
    <xf numFmtId="0" fontId="275" fillId="0" borderId="0"/>
    <xf numFmtId="0" fontId="194" fillId="0" borderId="0"/>
    <xf numFmtId="0" fontId="156" fillId="3" borderId="0" applyNumberFormat="0" applyBorder="0" applyAlignment="0" applyProtection="0"/>
    <xf numFmtId="0" fontId="276" fillId="3" borderId="0" applyNumberFormat="0" applyBorder="0" applyAlignment="0" applyProtection="0">
      <alignment vertical="center"/>
    </xf>
    <xf numFmtId="3" fontId="194" fillId="0" borderId="0">
      <alignment vertical="center"/>
    </xf>
    <xf numFmtId="0" fontId="277" fillId="0" borderId="0"/>
    <xf numFmtId="0" fontId="179" fillId="20" borderId="2" applyNumberFormat="0" applyAlignment="0" applyProtection="0"/>
    <xf numFmtId="0" fontId="179" fillId="20" borderId="2" applyNumberFormat="0" applyAlignment="0" applyProtection="0"/>
    <xf numFmtId="0" fontId="211" fillId="0" borderId="0" applyNumberFormat="0" applyFill="0" applyBorder="0" applyAlignment="0" applyProtection="0"/>
    <xf numFmtId="0" fontId="278" fillId="0" borderId="25" applyFont="0" applyAlignment="0">
      <alignment vertical="center"/>
    </xf>
    <xf numFmtId="0" fontId="173" fillId="0" borderId="20"/>
    <xf numFmtId="0" fontId="279" fillId="40" borderId="20"/>
    <xf numFmtId="0" fontId="279" fillId="41" borderId="20"/>
    <xf numFmtId="0" fontId="280" fillId="0" borderId="0" applyNumberFormat="0" applyFill="0" applyBorder="0" applyProtection="0">
      <alignment horizontal="left"/>
    </xf>
    <xf numFmtId="0" fontId="281" fillId="0" borderId="0" applyNumberFormat="0" applyFill="0" applyBorder="0" applyProtection="0">
      <alignment horizontal="left"/>
    </xf>
    <xf numFmtId="0" fontId="218" fillId="0" borderId="0" applyFont="0" applyFill="0" applyBorder="0" applyAlignment="0" applyProtection="0"/>
    <xf numFmtId="0" fontId="254" fillId="0" borderId="0"/>
    <xf numFmtId="0" fontId="253" fillId="0" borderId="0"/>
    <xf numFmtId="0" fontId="252" fillId="0" borderId="0"/>
    <xf numFmtId="0" fontId="282" fillId="42" borderId="23">
      <alignment horizontal="center" vertical="center"/>
    </xf>
    <xf numFmtId="0" fontId="283" fillId="0" borderId="0"/>
    <xf numFmtId="0" fontId="258" fillId="0" borderId="0"/>
    <xf numFmtId="0" fontId="257" fillId="0" borderId="0"/>
    <xf numFmtId="0" fontId="284" fillId="0" borderId="0"/>
    <xf numFmtId="0" fontId="256" fillId="0" borderId="0"/>
    <xf numFmtId="0" fontId="198" fillId="0" borderId="0"/>
    <xf numFmtId="0" fontId="211"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263" fillId="0" borderId="0"/>
    <xf numFmtId="0" fontId="285" fillId="0" borderId="0">
      <alignment vertical="center"/>
    </xf>
    <xf numFmtId="0" fontId="263" fillId="0" borderId="0"/>
    <xf numFmtId="0" fontId="265" fillId="0" borderId="0"/>
    <xf numFmtId="0" fontId="286" fillId="0" borderId="0">
      <alignment vertical="center"/>
    </xf>
    <xf numFmtId="0" fontId="265" fillId="0" borderId="0"/>
    <xf numFmtId="0" fontId="287" fillId="0" borderId="0"/>
    <xf numFmtId="0" fontId="241" fillId="0" borderId="0"/>
    <xf numFmtId="0" fontId="198" fillId="0" borderId="0"/>
    <xf numFmtId="0" fontId="262" fillId="0" borderId="0"/>
    <xf numFmtId="0" fontId="263" fillId="0" borderId="0"/>
    <xf numFmtId="0" fontId="265" fillId="0" borderId="0"/>
    <xf numFmtId="0" fontId="242" fillId="0" borderId="0"/>
    <xf numFmtId="0" fontId="241" fillId="0" borderId="0"/>
    <xf numFmtId="0" fontId="242" fillId="0" borderId="0"/>
    <xf numFmtId="0" fontId="284" fillId="0" borderId="0"/>
    <xf numFmtId="0" fontId="284" fillId="0" borderId="0"/>
    <xf numFmtId="0" fontId="262" fillId="0" borderId="0"/>
    <xf numFmtId="0" fontId="198" fillId="0" borderId="0"/>
    <xf numFmtId="0" fontId="288" fillId="0" borderId="0"/>
    <xf numFmtId="0" fontId="289" fillId="0" borderId="0"/>
    <xf numFmtId="0" fontId="288" fillId="0" borderId="0"/>
    <xf numFmtId="0" fontId="289" fillId="0" borderId="0"/>
    <xf numFmtId="0" fontId="288" fillId="0" borderId="0"/>
    <xf numFmtId="0" fontId="289" fillId="0" borderId="0"/>
    <xf numFmtId="0" fontId="288" fillId="0" borderId="0"/>
    <xf numFmtId="0" fontId="242" fillId="0" borderId="0"/>
    <xf numFmtId="0" fontId="262" fillId="0" borderId="0"/>
    <xf numFmtId="0" fontId="198" fillId="0" borderId="0"/>
    <xf numFmtId="0" fontId="262" fillId="0" borderId="0"/>
    <xf numFmtId="0" fontId="290" fillId="0" borderId="0"/>
    <xf numFmtId="0" fontId="265" fillId="0" borderId="0"/>
    <xf numFmtId="0" fontId="263" fillId="0" borderId="0"/>
    <xf numFmtId="0" fontId="262" fillId="0" borderId="0"/>
    <xf numFmtId="0" fontId="198" fillId="0" borderId="0"/>
    <xf numFmtId="0" fontId="241" fillId="0" borderId="0"/>
    <xf numFmtId="0" fontId="242" fillId="0" borderId="0"/>
    <xf numFmtId="0" fontId="241" fillId="0" borderId="0"/>
    <xf numFmtId="0" fontId="198" fillId="0" borderId="0"/>
    <xf numFmtId="0" fontId="262" fillId="0" borderId="0"/>
    <xf numFmtId="0" fontId="148" fillId="0" borderId="0"/>
    <xf numFmtId="0" fontId="265" fillId="0" borderId="0"/>
    <xf numFmtId="0" fontId="263" fillId="0" borderId="0"/>
    <xf numFmtId="0" fontId="262" fillId="0" borderId="0"/>
    <xf numFmtId="0" fontId="198" fillId="0" borderId="0"/>
    <xf numFmtId="0" fontId="262" fillId="0" borderId="0"/>
    <xf numFmtId="0" fontId="242" fillId="0" borderId="0"/>
    <xf numFmtId="0" fontId="241" fillId="0" borderId="0"/>
    <xf numFmtId="0" fontId="291" fillId="0" borderId="0"/>
    <xf numFmtId="0" fontId="241" fillId="0" borderId="0"/>
    <xf numFmtId="0" fontId="263" fillId="0" borderId="0"/>
    <xf numFmtId="0" fontId="265"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41"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62" fillId="0" borderId="0"/>
    <xf numFmtId="0" fontId="199" fillId="0" borderId="0"/>
    <xf numFmtId="0" fontId="264" fillId="0" borderId="0"/>
    <xf numFmtId="0" fontId="199" fillId="0" borderId="0"/>
    <xf numFmtId="0" fontId="264" fillId="0" borderId="0"/>
    <xf numFmtId="0" fontId="199" fillId="0" borderId="0"/>
    <xf numFmtId="0" fontId="264"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92" fillId="0" borderId="0"/>
    <xf numFmtId="0" fontId="293" fillId="0" borderId="0"/>
    <xf numFmtId="0" fontId="273" fillId="0" borderId="0"/>
    <xf numFmtId="0" fontId="263" fillId="0" borderId="0"/>
    <xf numFmtId="0" fontId="265" fillId="0" borderId="0"/>
    <xf numFmtId="2"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263" fillId="0" borderId="0"/>
    <xf numFmtId="0" fontId="262" fillId="0" borderId="0"/>
    <xf numFmtId="0" fontId="263" fillId="0" borderId="0"/>
    <xf numFmtId="0" fontId="265" fillId="0" borderId="0"/>
    <xf numFmtId="0" fontId="294"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267" fillId="0" borderId="0"/>
    <xf numFmtId="0" fontId="266" fillId="0" borderId="0"/>
    <xf numFmtId="0" fontId="295" fillId="0" borderId="0"/>
    <xf numFmtId="0" fontId="296" fillId="0" borderId="0"/>
    <xf numFmtId="0" fontId="295" fillId="0" borderId="0"/>
    <xf numFmtId="0" fontId="296" fillId="0" borderId="0"/>
    <xf numFmtId="0" fontId="295" fillId="0" borderId="0"/>
    <xf numFmtId="0" fontId="296" fillId="0" borderId="0"/>
    <xf numFmtId="0" fontId="295" fillId="0" borderId="0"/>
    <xf numFmtId="0" fontId="296" fillId="0" borderId="0"/>
    <xf numFmtId="0" fontId="198" fillId="0" borderId="0"/>
    <xf numFmtId="0" fontId="262" fillId="0" borderId="0"/>
    <xf numFmtId="0" fontId="198" fillId="0" borderId="0"/>
    <xf numFmtId="0" fontId="266" fillId="0" borderId="0"/>
    <xf numFmtId="0" fontId="297" fillId="0" borderId="0"/>
    <xf numFmtId="0" fontId="298" fillId="0" borderId="0"/>
    <xf numFmtId="0" fontId="198" fillId="0" borderId="0"/>
    <xf numFmtId="0" fontId="262" fillId="0" borderId="0"/>
    <xf numFmtId="0" fontId="198" fillId="0" borderId="0"/>
    <xf numFmtId="0" fontId="262" fillId="0" borderId="0"/>
    <xf numFmtId="0" fontId="242" fillId="0" borderId="0"/>
    <xf numFmtId="0" fontId="262" fillId="0" borderId="0"/>
    <xf numFmtId="0" fontId="198" fillId="0" borderId="0"/>
    <xf numFmtId="0" fontId="262" fillId="0" borderId="0"/>
    <xf numFmtId="0" fontId="14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9" fillId="0" borderId="0"/>
    <xf numFmtId="0" fontId="241" fillId="0" borderId="0"/>
    <xf numFmtId="0" fontId="216" fillId="0" borderId="0"/>
    <xf numFmtId="0" fontId="148" fillId="0" borderId="0"/>
    <xf numFmtId="0" fontId="242"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242" fillId="0" borderId="0"/>
    <xf numFmtId="0" fontId="241" fillId="0" borderId="0"/>
    <xf numFmtId="0" fontId="242" fillId="0" borderId="0"/>
    <xf numFmtId="0" fontId="262" fillId="0" borderId="0"/>
    <xf numFmtId="0" fontId="198" fillId="0" borderId="0"/>
    <xf numFmtId="0" fontId="262" fillId="0" borderId="0"/>
    <xf numFmtId="0" fontId="198" fillId="0" borderId="0"/>
    <xf numFmtId="0" fontId="262" fillId="0" borderId="0"/>
    <xf numFmtId="0" fontId="263" fillId="0" borderId="0"/>
    <xf numFmtId="0" fontId="266" fillId="0" borderId="0"/>
    <xf numFmtId="0" fontId="267" fillId="0" borderId="0"/>
    <xf numFmtId="0" fontId="266" fillId="0" borderId="0"/>
    <xf numFmtId="0" fontId="198" fillId="0" borderId="0"/>
    <xf numFmtId="0" fontId="262" fillId="0" borderId="0"/>
    <xf numFmtId="0" fontId="198" fillId="0" borderId="0"/>
    <xf numFmtId="0" fontId="262" fillId="0" borderId="0"/>
    <xf numFmtId="0" fontId="284" fillId="0" borderId="0"/>
    <xf numFmtId="0" fontId="284" fillId="0" borderId="0"/>
    <xf numFmtId="0" fontId="198" fillId="0" borderId="0"/>
    <xf numFmtId="0" fontId="241" fillId="0" borderId="0"/>
    <xf numFmtId="0" fontId="242" fillId="0" borderId="0"/>
    <xf numFmtId="0" fontId="299" fillId="0" borderId="0"/>
    <xf numFmtId="0" fontId="295" fillId="0" borderId="0"/>
    <xf numFmtId="0" fontId="296" fillId="0" borderId="0"/>
    <xf numFmtId="0" fontId="291" fillId="0" borderId="0"/>
    <xf numFmtId="0" fontId="300" fillId="0" borderId="0"/>
    <xf numFmtId="0" fontId="291" fillId="0" borderId="0"/>
    <xf numFmtId="0" fontId="300" fillId="0" borderId="0"/>
    <xf numFmtId="0" fontId="198" fillId="0" borderId="0"/>
    <xf numFmtId="0" fontId="262" fillId="0" borderId="0"/>
    <xf numFmtId="0" fontId="198" fillId="0" borderId="0"/>
    <xf numFmtId="0" fontId="262" fillId="0" borderId="0"/>
    <xf numFmtId="0" fontId="199" fillId="0" borderId="0"/>
    <xf numFmtId="0" fontId="264" fillId="0" borderId="0"/>
    <xf numFmtId="0" fontId="198" fillId="0" borderId="0"/>
    <xf numFmtId="0" fontId="273" fillId="0" borderId="0"/>
    <xf numFmtId="0" fontId="242" fillId="0" borderId="0"/>
    <xf numFmtId="0" fontId="300" fillId="0" borderId="0"/>
    <xf numFmtId="0" fontId="291" fillId="0" borderId="0"/>
    <xf numFmtId="0" fontId="300" fillId="0" borderId="0"/>
    <xf numFmtId="0" fontId="295" fillId="0" borderId="0"/>
    <xf numFmtId="0" fontId="296" fillId="0" borderId="0"/>
    <xf numFmtId="0" fontId="295" fillId="0" borderId="0"/>
    <xf numFmtId="0" fontId="296" fillId="0" borderId="0"/>
    <xf numFmtId="0" fontId="198" fillId="0" borderId="0"/>
    <xf numFmtId="0" fontId="262" fillId="0" borderId="0"/>
    <xf numFmtId="0" fontId="198" fillId="0" borderId="0" applyBorder="0"/>
    <xf numFmtId="0" fontId="262" fillId="0" borderId="0" applyBorder="0"/>
    <xf numFmtId="0" fontId="198" fillId="0" borderId="0" applyBorder="0"/>
    <xf numFmtId="0" fontId="262" fillId="0" borderId="0" applyBorder="0"/>
    <xf numFmtId="0" fontId="199" fillId="0" borderId="0" applyBorder="0"/>
    <xf numFmtId="0" fontId="264" fillId="0" borderId="0" applyBorder="0"/>
    <xf numFmtId="0" fontId="198" fillId="0" borderId="0"/>
    <xf numFmtId="0" fontId="262" fillId="0" borderId="0"/>
    <xf numFmtId="0" fontId="197" fillId="0" borderId="0"/>
    <xf numFmtId="0" fontId="241" fillId="0" borderId="0"/>
    <xf numFmtId="0" fontId="198" fillId="0" borderId="0"/>
    <xf numFmtId="0" fontId="262" fillId="0" borderId="0"/>
    <xf numFmtId="0" fontId="198" fillId="0" borderId="0"/>
    <xf numFmtId="0" fontId="262" fillId="0" borderId="0"/>
    <xf numFmtId="0" fontId="198" fillId="0" borderId="0"/>
    <xf numFmtId="0" fontId="262" fillId="0" borderId="0"/>
    <xf numFmtId="0" fontId="267" fillId="0" borderId="0"/>
    <xf numFmtId="0" fontId="266" fillId="0" borderId="0"/>
    <xf numFmtId="0" fontId="267" fillId="0" borderId="0"/>
    <xf numFmtId="0" fontId="266" fillId="0" borderId="0"/>
    <xf numFmtId="0" fontId="267" fillId="0" borderId="0"/>
    <xf numFmtId="167" fontId="197" fillId="0" borderId="0" applyFont="0" applyFill="0" applyBorder="0" applyAlignment="0" applyProtection="0"/>
    <xf numFmtId="194" fontId="148" fillId="0" borderId="0" applyFont="0" applyFill="0" applyBorder="0" applyAlignment="0" applyProtection="0"/>
    <xf numFmtId="195" fontId="151" fillId="0" borderId="0" applyFill="0" applyBorder="0" applyAlignment="0"/>
    <xf numFmtId="196" fontId="148" fillId="0" borderId="0" applyFill="0" applyBorder="0" applyAlignment="0"/>
    <xf numFmtId="197" fontId="148" fillId="0" borderId="0" applyFill="0" applyBorder="0" applyAlignment="0"/>
    <xf numFmtId="198" fontId="148" fillId="0" borderId="0" applyFill="0" applyBorder="0" applyAlignment="0"/>
    <xf numFmtId="199" fontId="148" fillId="0" borderId="0" applyFill="0" applyBorder="0" applyAlignment="0"/>
    <xf numFmtId="191" fontId="148" fillId="0" borderId="0" applyFill="0" applyBorder="0" applyAlignment="0"/>
    <xf numFmtId="200" fontId="148" fillId="0" borderId="0" applyFill="0" applyBorder="0" applyAlignment="0"/>
    <xf numFmtId="201" fontId="301" fillId="0" borderId="0" applyFill="0" applyBorder="0" applyAlignment="0"/>
    <xf numFmtId="0" fontId="157" fillId="20" borderId="2" applyNumberFormat="0" applyAlignment="0" applyProtection="0"/>
    <xf numFmtId="0" fontId="302" fillId="20" borderId="2" applyNumberFormat="0" applyAlignment="0" applyProtection="0">
      <alignment vertical="center"/>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0" applyNumberFormat="0" applyBorder="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3"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4"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5"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6"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7"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8"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9"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148" fillId="22" borderId="10" applyNumberFormat="0" applyProtection="0">
      <alignment horizontal="right" wrapText="1"/>
    </xf>
    <xf numFmtId="0" fontId="279" fillId="0" borderId="0"/>
    <xf numFmtId="0" fontId="158" fillId="23" borderId="11" applyNumberFormat="0" applyAlignment="0" applyProtection="0"/>
    <xf numFmtId="0" fontId="303" fillId="23" borderId="11" applyNumberFormat="0" applyAlignment="0" applyProtection="0">
      <alignment vertical="center"/>
    </xf>
    <xf numFmtId="0" fontId="304" fillId="43" borderId="27">
      <alignment horizontal="center" vertical="center"/>
      <protection locked="0"/>
    </xf>
    <xf numFmtId="0" fontId="305" fillId="0" borderId="0" applyNumberFormat="0" applyFill="0" applyBorder="0" applyAlignment="0" applyProtection="0">
      <alignment vertical="top"/>
      <protection locked="0"/>
    </xf>
    <xf numFmtId="0" fontId="306" fillId="0" borderId="0">
      <alignment vertical="center"/>
    </xf>
    <xf numFmtId="0" fontId="307" fillId="0" borderId="0" applyNumberFormat="0" applyFill="0" applyBorder="0" applyAlignment="0" applyProtection="0">
      <alignment vertical="top"/>
      <protection locked="0"/>
    </xf>
    <xf numFmtId="0" fontId="308" fillId="0" borderId="0" applyNumberFormat="0" applyFill="0" applyBorder="0" applyAlignment="0" applyProtection="0">
      <alignment vertical="top"/>
      <protection locked="0"/>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148" fillId="22" borderId="12" applyNumberFormat="0" applyProtection="0">
      <alignment horizontal="center" wrapText="1"/>
    </xf>
    <xf numFmtId="0" fontId="309" fillId="0" borderId="0" applyNumberFormat="0" applyFill="0" applyBorder="0" applyProtection="0">
      <alignment horizontal="right"/>
    </xf>
    <xf numFmtId="202" fontId="148" fillId="0" borderId="0"/>
    <xf numFmtId="202" fontId="148" fillId="0" borderId="0"/>
    <xf numFmtId="202" fontId="148" fillId="0" borderId="0"/>
    <xf numFmtId="202" fontId="148" fillId="0" borderId="0"/>
    <xf numFmtId="202" fontId="148" fillId="0" borderId="0"/>
    <xf numFmtId="202" fontId="148" fillId="0" borderId="0"/>
    <xf numFmtId="202" fontId="148" fillId="0" borderId="0"/>
    <xf numFmtId="202" fontId="148" fillId="0" borderId="0"/>
    <xf numFmtId="167" fontId="148" fillId="0" borderId="0" applyFont="0" applyFill="0" applyBorder="0" applyAlignment="0" applyProtection="0"/>
    <xf numFmtId="203" fontId="148" fillId="0" borderId="0" applyFont="0" applyFill="0" applyBorder="0" applyAlignment="0" applyProtection="0"/>
    <xf numFmtId="204" fontId="148" fillId="0" borderId="0" applyFont="0" applyFill="0"/>
    <xf numFmtId="205" fontId="218" fillId="0" borderId="0"/>
    <xf numFmtId="40" fontId="192" fillId="0" borderId="0" applyFont="0" applyFill="0" applyBorder="0" applyAlignment="0" applyProtection="0"/>
    <xf numFmtId="0" fontId="310" fillId="0" borderId="0" applyNumberFormat="0" applyFill="0" applyBorder="0" applyAlignment="0" applyProtection="0"/>
    <xf numFmtId="0" fontId="237" fillId="0" borderId="0" applyFont="0" applyFill="0" applyBorder="0" applyAlignment="0" applyProtection="0"/>
    <xf numFmtId="0" fontId="173" fillId="0" borderId="28"/>
    <xf numFmtId="0" fontId="222" fillId="0" borderId="0" applyFont="0" applyFill="0" applyBorder="0" applyAlignment="0" applyProtection="0"/>
    <xf numFmtId="0" fontId="237" fillId="0" borderId="0" applyFont="0" applyFill="0" applyBorder="0" applyAlignment="0" applyProtection="0"/>
    <xf numFmtId="206" fontId="237" fillId="0" borderId="0">
      <alignment horizontal="center"/>
    </xf>
    <xf numFmtId="201" fontId="301" fillId="0" borderId="0" applyFont="0" applyFill="0" applyBorder="0" applyAlignment="0" applyProtection="0"/>
    <xf numFmtId="202" fontId="148" fillId="0" borderId="0" applyFont="0" applyFill="0" applyBorder="0" applyAlignment="0" applyProtection="0"/>
    <xf numFmtId="0" fontId="310" fillId="0" borderId="0" applyNumberFormat="0" applyFill="0" applyBorder="0" applyAlignment="0" applyProtection="0"/>
    <xf numFmtId="0" fontId="218" fillId="0" borderId="0"/>
    <xf numFmtId="207" fontId="148" fillId="27" borderId="0" applyFont="0" applyBorder="0"/>
    <xf numFmtId="0" fontId="198" fillId="0" borderId="0">
      <protection locked="0"/>
    </xf>
    <xf numFmtId="14" fontId="177" fillId="0" borderId="0" applyFill="0" applyBorder="0" applyAlignment="0"/>
    <xf numFmtId="0" fontId="199" fillId="0" borderId="0">
      <protection locked="0"/>
    </xf>
    <xf numFmtId="14" fontId="173" fillId="0" borderId="0" applyFont="0" applyFill="0" applyBorder="0" applyAlignment="0" applyProtection="0">
      <alignment horizontal="center"/>
    </xf>
    <xf numFmtId="208" fontId="218" fillId="0" borderId="0">
      <protection locked="0"/>
    </xf>
    <xf numFmtId="40" fontId="148" fillId="0" borderId="22" applyBorder="0"/>
    <xf numFmtId="0" fontId="311" fillId="0" borderId="0"/>
    <xf numFmtId="0" fontId="218" fillId="0" borderId="0"/>
    <xf numFmtId="0" fontId="297" fillId="0" borderId="0" applyFont="0" applyFill="0" applyBorder="0" applyAlignment="0" applyProtection="0"/>
    <xf numFmtId="0" fontId="194" fillId="0" borderId="0"/>
    <xf numFmtId="0" fontId="312" fillId="0" borderId="0" applyNumberFormat="0" applyFill="0" applyBorder="0" applyProtection="0">
      <alignment horizontal="left"/>
    </xf>
    <xf numFmtId="177" fontId="228" fillId="0" borderId="0" applyFont="0" applyFill="0" applyBorder="0" applyAlignment="0" applyProtection="0"/>
    <xf numFmtId="0" fontId="180" fillId="7" borderId="2" applyNumberFormat="0" applyAlignment="0" applyProtection="0"/>
    <xf numFmtId="0" fontId="180" fillId="7" borderId="2" applyNumberFormat="0" applyAlignment="0" applyProtection="0"/>
    <xf numFmtId="0" fontId="313" fillId="43" borderId="29" applyNumberFormat="0" applyFill="0" applyBorder="0" applyAlignment="0">
      <alignment horizontal="centerContinuous"/>
      <protection locked="0"/>
    </xf>
    <xf numFmtId="203" fontId="148" fillId="0" borderId="0" applyFill="0" applyBorder="0" applyAlignment="0"/>
    <xf numFmtId="201" fontId="301" fillId="0" borderId="0" applyFill="0" applyBorder="0" applyAlignment="0"/>
    <xf numFmtId="203" fontId="148" fillId="0" borderId="0" applyFill="0" applyBorder="0" applyAlignment="0"/>
    <xf numFmtId="209" fontId="301" fillId="0" borderId="0" applyFill="0" applyBorder="0" applyAlignment="0"/>
    <xf numFmtId="201" fontId="301" fillId="0" borderId="0" applyFill="0" applyBorder="0" applyAlignment="0"/>
    <xf numFmtId="0" fontId="314" fillId="0" borderId="0" applyNumberFormat="0" applyFill="0" applyBorder="0" applyAlignment="0" applyProtection="0"/>
    <xf numFmtId="0" fontId="270" fillId="0" borderId="0" applyNumberFormat="0" applyFill="0" applyBorder="0" applyAlignment="0" applyProtection="0"/>
    <xf numFmtId="0" fontId="315" fillId="0" borderId="0">
      <alignment horizontal="left"/>
    </xf>
    <xf numFmtId="0" fontId="148" fillId="0" borderId="0" applyNumberFormat="0" applyFont="0" applyFill="0" applyBorder="0" applyAlignment="0">
      <protection locked="0"/>
    </xf>
    <xf numFmtId="0" fontId="181" fillId="0" borderId="13" applyNumberFormat="0" applyFill="0" applyAlignment="0" applyProtection="0"/>
    <xf numFmtId="0" fontId="181" fillId="0" borderId="13" applyNumberFormat="0" applyFill="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316" fillId="0" borderId="0" applyNumberFormat="0" applyFill="0" applyBorder="0" applyProtection="0">
      <alignment horizontal="right"/>
    </xf>
    <xf numFmtId="210" fontId="149" fillId="0" borderId="0" applyFont="0" applyFill="0" applyBorder="0" applyAlignment="0" applyProtection="0"/>
    <xf numFmtId="0" fontId="159" fillId="0" borderId="0" applyNumberFormat="0" applyFill="0" applyBorder="0" applyAlignment="0" applyProtection="0"/>
    <xf numFmtId="0" fontId="317" fillId="0" borderId="0" applyNumberFormat="0" applyFill="0" applyBorder="0" applyAlignment="0" applyProtection="0">
      <alignment vertical="center"/>
    </xf>
    <xf numFmtId="0" fontId="318" fillId="0" borderId="0">
      <protection locked="0"/>
    </xf>
    <xf numFmtId="0" fontId="319" fillId="0" borderId="0">
      <protection locked="0"/>
    </xf>
    <xf numFmtId="0" fontId="320" fillId="0" borderId="0">
      <protection locked="0"/>
    </xf>
    <xf numFmtId="0" fontId="318" fillId="0" borderId="0">
      <protection locked="0"/>
    </xf>
    <xf numFmtId="0" fontId="318" fillId="0" borderId="0">
      <protection locked="0"/>
    </xf>
    <xf numFmtId="0" fontId="319" fillId="0" borderId="0">
      <protection locked="0"/>
    </xf>
    <xf numFmtId="0" fontId="321" fillId="0" borderId="0">
      <protection locked="0"/>
    </xf>
    <xf numFmtId="211" fontId="218" fillId="0" borderId="0">
      <protection locked="0"/>
    </xf>
    <xf numFmtId="0" fontId="231" fillId="0" borderId="0" applyFill="0" applyBorder="0" applyAlignment="0" applyProtection="0"/>
    <xf numFmtId="3" fontId="231" fillId="0" borderId="0" applyFill="0" applyBorder="0" applyAlignment="0" applyProtection="0"/>
    <xf numFmtId="0" fontId="198" fillId="0" borderId="0">
      <protection locked="0"/>
    </xf>
    <xf numFmtId="0" fontId="322" fillId="0" borderId="0" applyNumberFormat="0" applyFill="0" applyBorder="0" applyAlignment="0" applyProtection="0">
      <alignment vertical="top"/>
      <protection locked="0"/>
    </xf>
    <xf numFmtId="0" fontId="323" fillId="0" borderId="0" applyNumberFormat="0" applyFill="0" applyBorder="0" applyProtection="0">
      <alignment horizontal="right"/>
    </xf>
    <xf numFmtId="1" fontId="324" fillId="0" borderId="27" applyNumberFormat="0" applyFill="0" applyBorder="0" applyAlignment="0">
      <alignment horizontal="center"/>
      <protection hidden="1"/>
    </xf>
    <xf numFmtId="3" fontId="197" fillId="0" borderId="30" applyNumberFormat="0" applyBorder="0" applyAlignment="0"/>
    <xf numFmtId="212" fontId="197" fillId="0" borderId="30" applyBorder="0" applyAlignment="0"/>
    <xf numFmtId="3" fontId="197" fillId="0" borderId="30" applyBorder="0" applyAlignment="0"/>
    <xf numFmtId="213" fontId="197" fillId="0" borderId="31"/>
    <xf numFmtId="2" fontId="197" fillId="0" borderId="30" applyBorder="0" applyAlignment="0">
      <alignment horizontal="right"/>
    </xf>
    <xf numFmtId="0" fontId="148" fillId="0" borderId="0" applyNumberFormat="0" applyFont="0" applyFill="0" applyBorder="0" applyAlignment="0"/>
    <xf numFmtId="0" fontId="160" fillId="4" borderId="0" applyNumberFormat="0" applyBorder="0" applyAlignment="0" applyProtection="0"/>
    <xf numFmtId="0" fontId="325" fillId="4" borderId="0" applyNumberFormat="0" applyBorder="0" applyAlignment="0" applyProtection="0">
      <alignment vertical="center"/>
    </xf>
    <xf numFmtId="38" fontId="149" fillId="44" borderId="0" applyNumberFormat="0" applyBorder="0" applyAlignment="0" applyProtection="0"/>
    <xf numFmtId="0" fontId="183" fillId="4" borderId="0" applyNumberFormat="0" applyBorder="0" applyAlignment="0" applyProtection="0"/>
    <xf numFmtId="0" fontId="183" fillId="4" borderId="0" applyNumberFormat="0" applyBorder="0" applyAlignment="0" applyProtection="0"/>
    <xf numFmtId="0" fontId="326" fillId="0" borderId="0">
      <alignment horizontal="left"/>
    </xf>
    <xf numFmtId="0" fontId="327" fillId="0" borderId="32" applyNumberFormat="0" applyAlignment="0" applyProtection="0">
      <alignment horizontal="left" vertical="center"/>
    </xf>
    <xf numFmtId="0" fontId="327" fillId="0" borderId="33">
      <alignment horizontal="left" vertical="center"/>
    </xf>
    <xf numFmtId="0" fontId="328" fillId="0" borderId="0">
      <alignment horizontal="left"/>
    </xf>
    <xf numFmtId="0" fontId="161" fillId="0" borderId="14" applyNumberFormat="0" applyFill="0" applyAlignment="0" applyProtection="0"/>
    <xf numFmtId="0" fontId="310" fillId="0" borderId="0" applyNumberFormat="0" applyFill="0" applyBorder="0" applyAlignment="0" applyProtection="0"/>
    <xf numFmtId="0" fontId="162" fillId="0" borderId="15" applyNumberFormat="0" applyFill="0" applyAlignment="0" applyProtection="0"/>
    <xf numFmtId="0" fontId="310" fillId="0" borderId="0" applyNumberFormat="0" applyFill="0" applyBorder="0" applyAlignment="0" applyProtection="0"/>
    <xf numFmtId="0" fontId="163" fillId="0" borderId="16" applyNumberFormat="0" applyFill="0" applyAlignment="0" applyProtection="0"/>
    <xf numFmtId="0" fontId="329" fillId="0" borderId="16" applyNumberFormat="0" applyFill="0" applyAlignment="0" applyProtection="0">
      <alignment vertical="center"/>
    </xf>
    <xf numFmtId="0" fontId="163" fillId="0" borderId="0" applyNumberFormat="0" applyFill="0" applyBorder="0" applyAlignment="0" applyProtection="0"/>
    <xf numFmtId="0" fontId="329" fillId="0" borderId="0" applyNumberFormat="0" applyFill="0" applyBorder="0" applyAlignment="0" applyProtection="0">
      <alignment vertical="center"/>
    </xf>
    <xf numFmtId="0" fontId="330" fillId="0" borderId="0"/>
    <xf numFmtId="0" fontId="331" fillId="0" borderId="0"/>
    <xf numFmtId="0" fontId="332" fillId="0" borderId="0"/>
    <xf numFmtId="0" fontId="326" fillId="0" borderId="0"/>
    <xf numFmtId="0" fontId="190" fillId="0" borderId="34" applyNumberFormat="0" applyFill="0" applyAlignment="0" applyProtection="0"/>
    <xf numFmtId="0" fontId="148" fillId="45" borderId="0">
      <protection hidden="1"/>
    </xf>
    <xf numFmtId="0" fontId="333" fillId="0" borderId="0" applyNumberFormat="0" applyFill="0" applyBorder="0" applyAlignment="0" applyProtection="0">
      <alignment vertical="top"/>
      <protection locked="0"/>
    </xf>
    <xf numFmtId="172" fontId="194" fillId="0" borderId="0" applyFont="0" applyFill="0" applyBorder="0" applyAlignment="0" applyProtection="0"/>
    <xf numFmtId="0" fontId="148" fillId="0" borderId="0"/>
    <xf numFmtId="214" fontId="197" fillId="0" borderId="30" applyBorder="0" applyAlignment="0"/>
    <xf numFmtId="10" fontId="149" fillId="44" borderId="20" applyNumberFormat="0" applyBorder="0" applyAlignment="0" applyProtection="0"/>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0" fontId="334" fillId="7" borderId="2" applyNumberFormat="0" applyAlignment="0" applyProtection="0">
      <alignment vertical="center"/>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164" fontId="148" fillId="0" borderId="17">
      <protection locked="0"/>
    </xf>
    <xf numFmtId="0" fontId="164" fillId="7" borderId="2" applyNumberFormat="0" applyAlignment="0" applyProtection="0"/>
    <xf numFmtId="0" fontId="177" fillId="0" borderId="0" applyNumberFormat="0" applyFill="0" applyBorder="0" applyProtection="0">
      <alignment horizontal="left"/>
    </xf>
    <xf numFmtId="0" fontId="192" fillId="0" borderId="0" applyFont="0" applyFill="0" applyBorder="0" applyAlignment="0" applyProtection="0"/>
    <xf numFmtId="0" fontId="149" fillId="0" borderId="20" applyNumberFormat="0" applyFont="0" applyAlignment="0">
      <alignment horizontal="center"/>
    </xf>
    <xf numFmtId="215" fontId="218" fillId="0" borderId="0">
      <protection locked="0"/>
    </xf>
    <xf numFmtId="213" fontId="218" fillId="0" borderId="0">
      <protection locked="0"/>
    </xf>
    <xf numFmtId="213" fontId="218" fillId="0" borderId="0">
      <protection locked="0"/>
    </xf>
    <xf numFmtId="0" fontId="278" fillId="0" borderId="0" applyNumberFormat="0" applyFill="0" applyBorder="0" applyAlignment="0">
      <alignment horizontal="right"/>
    </xf>
    <xf numFmtId="0" fontId="335" fillId="0" borderId="35" applyNumberFormat="0" applyFill="0" applyBorder="0" applyAlignment="0"/>
    <xf numFmtId="0" fontId="278" fillId="0" borderId="0" applyNumberFormat="0" applyFill="0" applyBorder="0" applyAlignment="0">
      <alignment horizontal="right"/>
    </xf>
    <xf numFmtId="170" fontId="194" fillId="0" borderId="0" applyFont="0" applyFill="0" applyBorder="0" applyAlignment="0" applyProtection="0"/>
    <xf numFmtId="0" fontId="149" fillId="0" borderId="0"/>
    <xf numFmtId="216" fontId="306" fillId="0" borderId="0"/>
    <xf numFmtId="0" fontId="149" fillId="46" borderId="0"/>
    <xf numFmtId="216" fontId="336" fillId="46" borderId="0"/>
    <xf numFmtId="0" fontId="337" fillId="0" borderId="0" applyNumberFormat="0" applyFill="0" applyBorder="0" applyAlignment="0" applyProtection="0">
      <alignment vertical="top"/>
      <protection locked="0"/>
    </xf>
    <xf numFmtId="0" fontId="338" fillId="0" borderId="0" applyNumberFormat="0" applyFill="0" applyBorder="0" applyAlignment="0" applyProtection="0">
      <alignment vertical="top"/>
      <protection locked="0"/>
    </xf>
    <xf numFmtId="203" fontId="148" fillId="0" borderId="0" applyFill="0" applyBorder="0" applyAlignment="0"/>
    <xf numFmtId="201" fontId="301" fillId="0" borderId="0" applyFill="0" applyBorder="0" applyAlignment="0"/>
    <xf numFmtId="203" fontId="148" fillId="0" borderId="0" applyFill="0" applyBorder="0" applyAlignment="0"/>
    <xf numFmtId="209" fontId="301" fillId="0" borderId="0" applyFill="0" applyBorder="0" applyAlignment="0"/>
    <xf numFmtId="201" fontId="301" fillId="0" borderId="0" applyFill="0" applyBorder="0" applyAlignment="0"/>
    <xf numFmtId="0" fontId="165" fillId="0" borderId="18" applyNumberFormat="0" applyFill="0" applyAlignment="0" applyProtection="0"/>
    <xf numFmtId="0" fontId="339" fillId="0" borderId="18" applyNumberFormat="0" applyFill="0" applyAlignment="0" applyProtection="0">
      <alignment vertical="center"/>
    </xf>
    <xf numFmtId="0" fontId="340" fillId="0" borderId="0"/>
    <xf numFmtId="38" fontId="192" fillId="0" borderId="0" applyFont="0" applyFill="0" applyBorder="0" applyAlignment="0" applyProtection="0"/>
    <xf numFmtId="40" fontId="192" fillId="0" borderId="0" applyFont="0" applyFill="0" applyBorder="0" applyAlignment="0" applyProtection="0"/>
    <xf numFmtId="38" fontId="192" fillId="0" borderId="0" applyFont="0" applyFill="0" applyBorder="0" applyAlignment="0" applyProtection="0"/>
    <xf numFmtId="40" fontId="192" fillId="0" borderId="0" applyFont="0" applyFill="0" applyBorder="0" applyAlignment="0" applyProtection="0"/>
    <xf numFmtId="217" fontId="148" fillId="0" borderId="0" applyFont="0" applyFill="0" applyBorder="0" applyAlignment="0" applyProtection="0"/>
    <xf numFmtId="0" fontId="341" fillId="0" borderId="36"/>
    <xf numFmtId="0" fontId="148" fillId="0" borderId="0" applyFont="0" applyFill="0" applyBorder="0" applyAlignment="0" applyProtection="0"/>
    <xf numFmtId="0" fontId="148" fillId="0" borderId="0" applyFont="0" applyFill="0" applyBorder="0" applyAlignment="0" applyProtection="0"/>
    <xf numFmtId="218" fontId="198" fillId="0" borderId="0" applyFont="0" applyFill="0" applyBorder="0" applyAlignment="0" applyProtection="0"/>
    <xf numFmtId="22" fontId="198" fillId="0" borderId="0" applyFont="0" applyFill="0" applyBorder="0" applyAlignment="0" applyProtection="0"/>
    <xf numFmtId="0" fontId="192" fillId="0" borderId="0" applyFont="0" applyFill="0" applyBorder="0" applyAlignment="0" applyProtection="0"/>
    <xf numFmtId="0" fontId="192" fillId="0" borderId="0" applyFont="0" applyFill="0" applyBorder="0" applyAlignment="0" applyProtection="0"/>
    <xf numFmtId="0" fontId="231" fillId="0" borderId="0" applyFill="0" applyBorder="0" applyAlignment="0" applyProtection="0"/>
    <xf numFmtId="219" fontId="192" fillId="0" borderId="0" applyFont="0" applyFill="0" applyBorder="0" applyAlignment="0" applyProtection="0"/>
    <xf numFmtId="220" fontId="218" fillId="0" borderId="0" applyFont="0" applyFill="0" applyBorder="0" applyAlignment="0" applyProtection="0"/>
    <xf numFmtId="221" fontId="192" fillId="0" borderId="0" applyFont="0" applyFill="0" applyBorder="0" applyAlignment="0" applyProtection="0"/>
    <xf numFmtId="44" fontId="177" fillId="0" borderId="0" applyFont="0" applyFill="0" applyBorder="0" applyAlignment="0" applyProtection="0"/>
    <xf numFmtId="0" fontId="231" fillId="0" borderId="0" applyFill="0" applyBorder="0" applyAlignment="0" applyProtection="0"/>
    <xf numFmtId="187" fontId="237" fillId="0" borderId="0" applyFont="0" applyFill="0" applyBorder="0" applyAlignment="0" applyProtection="0"/>
    <xf numFmtId="8" fontId="192" fillId="0" borderId="0" applyFont="0" applyFill="0" applyBorder="0" applyAlignment="0" applyProtection="0"/>
    <xf numFmtId="0" fontId="342" fillId="0" borderId="0"/>
    <xf numFmtId="165" fontId="148" fillId="0" borderId="0" applyNumberFormat="0" applyFont="0" applyFill="0" applyBorder="0" applyAlignment="0" applyProtection="0"/>
    <xf numFmtId="165" fontId="148" fillId="0" borderId="0" applyNumberFormat="0" applyFont="0" applyFill="0" applyBorder="0" applyAlignment="0" applyProtection="0"/>
    <xf numFmtId="165" fontId="148" fillId="0" borderId="0" applyNumberFormat="0" applyFont="0" applyFill="0" applyBorder="0" applyAlignment="0" applyProtection="0"/>
    <xf numFmtId="0" fontId="166" fillId="24" borderId="0" applyNumberFormat="0" applyBorder="0" applyAlignment="0" applyProtection="0"/>
    <xf numFmtId="0" fontId="343" fillId="24" borderId="0" applyNumberFormat="0" applyBorder="0" applyAlignment="0" applyProtection="0">
      <alignment vertical="center"/>
    </xf>
    <xf numFmtId="0" fontId="166" fillId="24" borderId="0" applyNumberFormat="0" applyBorder="0" applyAlignment="0" applyProtection="0"/>
    <xf numFmtId="37" fontId="344" fillId="0" borderId="0"/>
    <xf numFmtId="0" fontId="301" fillId="0" borderId="0"/>
    <xf numFmtId="0" fontId="237" fillId="0" borderId="0"/>
    <xf numFmtId="222" fontId="345" fillId="0" borderId="0"/>
    <xf numFmtId="223" fontId="237" fillId="35" borderId="0" applyBorder="0">
      <alignment vertical="center"/>
    </xf>
    <xf numFmtId="0" fontId="346" fillId="0" borderId="0"/>
    <xf numFmtId="0" fontId="248" fillId="0" borderId="0"/>
    <xf numFmtId="0" fontId="248" fillId="0" borderId="0"/>
    <xf numFmtId="0" fontId="346" fillId="0" borderId="0"/>
    <xf numFmtId="0" fontId="153" fillId="0" borderId="0"/>
    <xf numFmtId="0" fontId="248" fillId="0" borderId="0"/>
    <xf numFmtId="0" fontId="148" fillId="0" borderId="0"/>
    <xf numFmtId="0" fontId="192" fillId="0" borderId="0"/>
    <xf numFmtId="40" fontId="192" fillId="0" borderId="0"/>
    <xf numFmtId="40" fontId="192" fillId="0" borderId="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alignment vertical="center"/>
    </xf>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51" fillId="25" borderId="19" applyNumberFormat="0" applyFont="0" applyAlignment="0" applyProtection="0"/>
    <xf numFmtId="0" fontId="148" fillId="25" borderId="19" applyNumberFormat="0" applyFont="0" applyAlignment="0" applyProtection="0"/>
    <xf numFmtId="3" fontId="192" fillId="0" borderId="0"/>
    <xf numFmtId="224" fontId="244" fillId="47" borderId="0">
      <alignment vertical="center"/>
    </xf>
    <xf numFmtId="40" fontId="347" fillId="0" borderId="0" applyFont="0" applyFill="0" applyBorder="0" applyAlignment="0" applyProtection="0"/>
    <xf numFmtId="40" fontId="348" fillId="0" borderId="0" applyFont="0" applyFill="0" applyBorder="0" applyAlignment="0" applyProtection="0"/>
    <xf numFmtId="38" fontId="348" fillId="0" borderId="0" applyFont="0" applyFill="0" applyBorder="0" applyAlignment="0" applyProtection="0"/>
    <xf numFmtId="0" fontId="148" fillId="0" borderId="0" applyFont="0" applyFill="0" applyBorder="0" applyAlignment="0" applyProtection="0"/>
    <xf numFmtId="0" fontId="148" fillId="0" borderId="0" applyFont="0" applyFill="0" applyBorder="0" applyAlignment="0" applyProtection="0"/>
    <xf numFmtId="40" fontId="349" fillId="0" borderId="0" applyFont="0" applyFill="0" applyBorder="0" applyAlignment="0" applyProtection="0"/>
    <xf numFmtId="38" fontId="349" fillId="0" borderId="0" applyFont="0" applyFill="0" applyBorder="0" applyAlignment="0" applyProtection="0"/>
    <xf numFmtId="0" fontId="312" fillId="0" borderId="0" applyNumberFormat="0" applyFill="0" applyBorder="0" applyProtection="0">
      <alignment horizontal="left"/>
    </xf>
    <xf numFmtId="0" fontId="167" fillId="20" borderId="1" applyNumberFormat="0" applyAlignment="0" applyProtection="0"/>
    <xf numFmtId="0" fontId="350" fillId="20" borderId="1" applyNumberFormat="0" applyAlignment="0" applyProtection="0">
      <alignment vertical="center"/>
    </xf>
    <xf numFmtId="14" fontId="270" fillId="0" borderId="0">
      <alignment horizontal="center" wrapText="1"/>
      <protection locked="0"/>
    </xf>
    <xf numFmtId="225" fontId="301" fillId="0" borderId="0" applyFont="0" applyFill="0" applyBorder="0" applyAlignment="0" applyProtection="0"/>
    <xf numFmtId="226" fontId="148" fillId="0" borderId="0" applyFont="0" applyFill="0" applyBorder="0" applyAlignment="0" applyProtection="0"/>
    <xf numFmtId="10" fontId="148" fillId="0" borderId="0" applyFont="0" applyFill="0" applyBorder="0" applyAlignment="0" applyProtection="0"/>
    <xf numFmtId="9" fontId="192" fillId="0" borderId="0" applyFont="0" applyFill="0" applyBorder="0" applyAlignment="0" applyProtection="0"/>
    <xf numFmtId="10" fontId="192" fillId="0" borderId="0" applyFont="0" applyFill="0" applyBorder="0" applyAlignment="0" applyProtection="0"/>
    <xf numFmtId="0" fontId="351" fillId="48" borderId="0"/>
    <xf numFmtId="10" fontId="231" fillId="0" borderId="0" applyFill="0" applyBorder="0" applyAlignment="0" applyProtection="0"/>
    <xf numFmtId="227" fontId="148" fillId="0" borderId="0" applyFont="0" applyFill="0" applyBorder="0" applyAlignment="0" applyProtection="0"/>
    <xf numFmtId="0" fontId="182" fillId="0" borderId="0" applyNumberFormat="0" applyFill="0" applyBorder="0" applyProtection="0">
      <alignment horizontal="right"/>
    </xf>
    <xf numFmtId="203" fontId="148" fillId="0" borderId="0" applyFill="0" applyBorder="0" applyAlignment="0"/>
    <xf numFmtId="201" fontId="301" fillId="0" borderId="0" applyFill="0" applyBorder="0" applyAlignment="0"/>
    <xf numFmtId="203" fontId="148" fillId="0" borderId="0" applyFill="0" applyBorder="0" applyAlignment="0"/>
    <xf numFmtId="209" fontId="301" fillId="0" borderId="0" applyFill="0" applyBorder="0" applyAlignment="0"/>
    <xf numFmtId="201" fontId="301" fillId="0" borderId="0" applyFill="0" applyBorder="0" applyAlignment="0"/>
    <xf numFmtId="4" fontId="315" fillId="0" borderId="0">
      <alignment horizontal="right"/>
    </xf>
    <xf numFmtId="4" fontId="148" fillId="0" borderId="0" applyFont="0" applyFill="0" applyBorder="0" applyProtection="0">
      <alignment horizontal="right"/>
    </xf>
    <xf numFmtId="9" fontId="151" fillId="0" borderId="0" applyFont="0" applyFill="0" applyBorder="0" applyAlignment="0" applyProtection="0">
      <alignment vertical="center"/>
    </xf>
    <xf numFmtId="0" fontId="192" fillId="0" borderId="0" applyNumberFormat="0" applyFont="0" applyFill="0" applyBorder="0" applyAlignment="0" applyProtection="0">
      <alignment horizontal="left"/>
    </xf>
    <xf numFmtId="15" fontId="192" fillId="0" borderId="0" applyFont="0" applyFill="0" applyBorder="0" applyAlignment="0" applyProtection="0"/>
    <xf numFmtId="4" fontId="192" fillId="0" borderId="0" applyFont="0" applyFill="0" applyBorder="0" applyAlignment="0" applyProtection="0"/>
    <xf numFmtId="0" fontId="195" fillId="0" borderId="36">
      <alignment horizontal="center"/>
    </xf>
    <xf numFmtId="3" fontId="192" fillId="0" borderId="0" applyFont="0" applyFill="0" applyBorder="0" applyAlignment="0" applyProtection="0"/>
    <xf numFmtId="0" fontId="192" fillId="49" borderId="0" applyNumberFormat="0" applyFont="0" applyBorder="0" applyAlignment="0" applyProtection="0"/>
    <xf numFmtId="191" fontId="194" fillId="0" borderId="0" applyFont="0" applyFill="0" applyBorder="0" applyAlignment="0" applyProtection="0"/>
    <xf numFmtId="0" fontId="352" fillId="50" borderId="23">
      <alignment horizontal="center" vertical="center"/>
    </xf>
    <xf numFmtId="3" fontId="327" fillId="0" borderId="37" applyNumberFormat="0" applyFont="0" applyFill="0" applyAlignment="0" applyProtection="0">
      <alignment vertical="center"/>
    </xf>
    <xf numFmtId="4" fontId="353" fillId="0" borderId="0">
      <alignment horizontal="right"/>
    </xf>
    <xf numFmtId="0" fontId="354" fillId="37" borderId="0" applyNumberFormat="0" applyBorder="0" applyAlignment="0">
      <protection locked="0"/>
    </xf>
    <xf numFmtId="212" fontId="354" fillId="37" borderId="30" applyBorder="0">
      <protection locked="0"/>
    </xf>
    <xf numFmtId="0" fontId="190" fillId="37" borderId="0" applyNumberFormat="0" applyBorder="0" applyAlignment="0">
      <protection locked="0"/>
    </xf>
    <xf numFmtId="3" fontId="354" fillId="37" borderId="30" applyBorder="0">
      <protection locked="0"/>
    </xf>
    <xf numFmtId="213" fontId="354" fillId="51" borderId="30" applyBorder="0">
      <protection locked="0"/>
    </xf>
    <xf numFmtId="4" fontId="181" fillId="24" borderId="38" applyNumberFormat="0" applyProtection="0">
      <alignment vertical="center"/>
    </xf>
    <xf numFmtId="4" fontId="355" fillId="31" borderId="38" applyNumberFormat="0" applyProtection="0">
      <alignment vertical="center"/>
    </xf>
    <xf numFmtId="4" fontId="181" fillId="31" borderId="38" applyNumberFormat="0" applyProtection="0">
      <alignment horizontal="left" vertical="center" indent="1"/>
    </xf>
    <xf numFmtId="0" fontId="181" fillId="31" borderId="38" applyNumberFormat="0" applyProtection="0">
      <alignment horizontal="left" vertical="top" indent="1"/>
    </xf>
    <xf numFmtId="4" fontId="181" fillId="28" borderId="0" applyNumberFormat="0" applyProtection="0">
      <alignment horizontal="left" vertical="center" indent="1"/>
    </xf>
    <xf numFmtId="4" fontId="177" fillId="3" borderId="38" applyNumberFormat="0" applyProtection="0">
      <alignment horizontal="right" vertical="center"/>
    </xf>
    <xf numFmtId="4" fontId="177" fillId="9" borderId="38" applyNumberFormat="0" applyProtection="0">
      <alignment horizontal="right" vertical="center"/>
    </xf>
    <xf numFmtId="4" fontId="177" fillId="17" borderId="38" applyNumberFormat="0" applyProtection="0">
      <alignment horizontal="right" vertical="center"/>
    </xf>
    <xf numFmtId="4" fontId="177" fillId="11" borderId="38" applyNumberFormat="0" applyProtection="0">
      <alignment horizontal="right" vertical="center"/>
    </xf>
    <xf numFmtId="4" fontId="177" fillId="15" borderId="38" applyNumberFormat="0" applyProtection="0">
      <alignment horizontal="right" vertical="center"/>
    </xf>
    <xf numFmtId="4" fontId="177" fillId="19" borderId="38" applyNumberFormat="0" applyProtection="0">
      <alignment horizontal="right" vertical="center"/>
    </xf>
    <xf numFmtId="4" fontId="177" fillId="18" borderId="38" applyNumberFormat="0" applyProtection="0">
      <alignment horizontal="right" vertical="center"/>
    </xf>
    <xf numFmtId="4" fontId="177" fillId="52" borderId="38" applyNumberFormat="0" applyProtection="0">
      <alignment horizontal="right" vertical="center"/>
    </xf>
    <xf numFmtId="4" fontId="177" fillId="10" borderId="38" applyNumberFormat="0" applyProtection="0">
      <alignment horizontal="right" vertical="center"/>
    </xf>
    <xf numFmtId="4" fontId="181" fillId="53" borderId="39" applyNumberFormat="0" applyProtection="0">
      <alignment horizontal="left" vertical="center" indent="1"/>
    </xf>
    <xf numFmtId="4" fontId="177" fillId="54" borderId="0" applyNumberFormat="0" applyProtection="0">
      <alignment horizontal="left" vertical="center" indent="1"/>
    </xf>
    <xf numFmtId="4" fontId="356" fillId="36" borderId="0" applyNumberFormat="0" applyProtection="0">
      <alignment horizontal="left" vertical="center" indent="1"/>
    </xf>
    <xf numFmtId="4" fontId="177" fillId="55" borderId="38" applyNumberFormat="0" applyProtection="0">
      <alignment horizontal="right" vertical="center"/>
    </xf>
    <xf numFmtId="4" fontId="177" fillId="54" borderId="0" applyNumberFormat="0" applyProtection="0">
      <alignment horizontal="left" vertical="center" indent="1"/>
    </xf>
    <xf numFmtId="4" fontId="177" fillId="28" borderId="0" applyNumberFormat="0" applyProtection="0">
      <alignment horizontal="left" vertical="center" indent="1"/>
    </xf>
    <xf numFmtId="0" fontId="148" fillId="36" borderId="38" applyNumberFormat="0" applyProtection="0">
      <alignment horizontal="left" vertical="center" indent="1"/>
    </xf>
    <xf numFmtId="0" fontId="148" fillId="36" borderId="38" applyNumberFormat="0" applyProtection="0">
      <alignment horizontal="left" vertical="top" indent="1"/>
    </xf>
    <xf numFmtId="0" fontId="148" fillId="28" borderId="38" applyNumberFormat="0" applyProtection="0">
      <alignment horizontal="left" vertical="center" indent="1"/>
    </xf>
    <xf numFmtId="0" fontId="148" fillId="28" borderId="38" applyNumberFormat="0" applyProtection="0">
      <alignment horizontal="left" vertical="top" indent="1"/>
    </xf>
    <xf numFmtId="0" fontId="148" fillId="39" borderId="38" applyNumberFormat="0" applyProtection="0">
      <alignment horizontal="left" vertical="center" indent="1"/>
    </xf>
    <xf numFmtId="0" fontId="148" fillId="39" borderId="38" applyNumberFormat="0" applyProtection="0">
      <alignment horizontal="left" vertical="top" indent="1"/>
    </xf>
    <xf numFmtId="0" fontId="148" fillId="33" borderId="38" applyNumberFormat="0" applyProtection="0">
      <alignment horizontal="left" vertical="center" indent="1"/>
    </xf>
    <xf numFmtId="0" fontId="148" fillId="33" borderId="38" applyNumberFormat="0" applyProtection="0">
      <alignment horizontal="left" vertical="top" indent="1"/>
    </xf>
    <xf numFmtId="4" fontId="177" fillId="37" borderId="38" applyNumberFormat="0" applyProtection="0">
      <alignment vertical="center"/>
    </xf>
    <xf numFmtId="4" fontId="357" fillId="37" borderId="38" applyNumberFormat="0" applyProtection="0">
      <alignment vertical="center"/>
    </xf>
    <xf numFmtId="4" fontId="177" fillId="37" borderId="38" applyNumberFormat="0" applyProtection="0">
      <alignment horizontal="left" vertical="center" indent="1"/>
    </xf>
    <xf numFmtId="0" fontId="177" fillId="37" borderId="38" applyNumberFormat="0" applyProtection="0">
      <alignment horizontal="left" vertical="top" indent="1"/>
    </xf>
    <xf numFmtId="4" fontId="177" fillId="54" borderId="38" applyNumberFormat="0" applyProtection="0">
      <alignment horizontal="right" vertical="center"/>
    </xf>
    <xf numFmtId="4" fontId="357" fillId="54" borderId="38" applyNumberFormat="0" applyProtection="0">
      <alignment horizontal="right" vertical="center"/>
    </xf>
    <xf numFmtId="4" fontId="177" fillId="55" borderId="38" applyNumberFormat="0" applyProtection="0">
      <alignment horizontal="left" vertical="center" indent="1"/>
    </xf>
    <xf numFmtId="0" fontId="177" fillId="28" borderId="38" applyNumberFormat="0" applyProtection="0">
      <alignment horizontal="left" vertical="top" indent="1"/>
    </xf>
    <xf numFmtId="4" fontId="358" fillId="56" borderId="0" applyNumberFormat="0" applyProtection="0">
      <alignment horizontal="left" vertical="center" indent="1"/>
    </xf>
    <xf numFmtId="4" fontId="189" fillId="54" borderId="38" applyNumberFormat="0" applyProtection="0">
      <alignment horizontal="right" vertical="center"/>
    </xf>
    <xf numFmtId="170" fontId="261" fillId="0" borderId="0" applyFont="0" applyFill="0" applyBorder="0" applyAlignment="0" applyProtection="0"/>
    <xf numFmtId="0" fontId="184" fillId="3" borderId="0" applyNumberFormat="0" applyBorder="0" applyAlignment="0" applyProtection="0"/>
    <xf numFmtId="0" fontId="184" fillId="3" borderId="0" applyNumberFormat="0" applyBorder="0" applyAlignment="0" applyProtection="0"/>
    <xf numFmtId="0" fontId="359" fillId="0" borderId="0">
      <alignment horizontal="left"/>
    </xf>
    <xf numFmtId="0" fontId="171" fillId="57" borderId="0"/>
    <xf numFmtId="0" fontId="172" fillId="57" borderId="0"/>
    <xf numFmtId="0" fontId="155" fillId="44" borderId="0"/>
    <xf numFmtId="0" fontId="148" fillId="0" borderId="0" applyFont="0" applyFill="0" applyBorder="0" applyAlignment="0" applyProtection="0"/>
    <xf numFmtId="0" fontId="148" fillId="0" borderId="0" applyFont="0" applyFill="0" applyBorder="0" applyAlignment="0" applyProtection="0"/>
    <xf numFmtId="0" fontId="360" fillId="58" borderId="40"/>
    <xf numFmtId="0" fontId="148" fillId="0" borderId="0" applyFont="0" applyFill="0" applyBorder="0" applyAlignment="0" applyProtection="0"/>
    <xf numFmtId="0" fontId="361" fillId="0" borderId="0">
      <alignment horizontal="center"/>
    </xf>
    <xf numFmtId="228" fontId="260" fillId="0" borderId="0"/>
    <xf numFmtId="0" fontId="147" fillId="0" borderId="0"/>
    <xf numFmtId="0" fontId="147" fillId="0" borderId="0"/>
    <xf numFmtId="0" fontId="148" fillId="0" borderId="0"/>
    <xf numFmtId="0" fontId="148" fillId="0" borderId="0"/>
    <xf numFmtId="0" fontId="148" fillId="0" borderId="0"/>
    <xf numFmtId="0" fontId="147" fillId="0" borderId="0"/>
    <xf numFmtId="0" fontId="148"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8"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8" fillId="0" borderId="0"/>
    <xf numFmtId="0" fontId="148" fillId="0" borderId="0"/>
    <xf numFmtId="0" fontId="148" fillId="0" borderId="0"/>
    <xf numFmtId="0" fontId="148"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51" fillId="0" borderId="0">
      <alignment vertical="center"/>
    </xf>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261" fillId="0" borderId="0">
      <alignment vertical="center"/>
    </xf>
    <xf numFmtId="0" fontId="173" fillId="0" borderId="0"/>
    <xf numFmtId="1" fontId="148" fillId="0" borderId="0" applyNumberFormat="0" applyFill="0" applyBorder="0" applyAlignment="0" applyProtection="0"/>
    <xf numFmtId="0" fontId="341" fillId="0" borderId="0"/>
    <xf numFmtId="213" fontId="218" fillId="0" borderId="41">
      <protection locked="0"/>
    </xf>
    <xf numFmtId="0" fontId="195" fillId="0" borderId="0"/>
    <xf numFmtId="229" fontId="362" fillId="0" borderId="0"/>
    <xf numFmtId="3" fontId="192" fillId="0" borderId="0"/>
    <xf numFmtId="49" fontId="177" fillId="0" borderId="0" applyFill="0" applyBorder="0" applyAlignment="0"/>
    <xf numFmtId="230" fontId="301" fillId="0" borderId="0" applyFill="0" applyBorder="0" applyAlignment="0"/>
    <xf numFmtId="230" fontId="301" fillId="0" borderId="0" applyFill="0" applyBorder="0" applyAlignment="0"/>
    <xf numFmtId="0" fontId="198" fillId="0" borderId="0"/>
    <xf numFmtId="0" fontId="198" fillId="0" borderId="0"/>
    <xf numFmtId="0" fontId="198" fillId="0" borderId="0"/>
    <xf numFmtId="0" fontId="199" fillId="0" borderId="0"/>
    <xf numFmtId="0" fontId="199" fillId="0" borderId="0"/>
    <xf numFmtId="0" fontId="198" fillId="0" borderId="0"/>
    <xf numFmtId="0" fontId="198" fillId="0" borderId="0"/>
    <xf numFmtId="0" fontId="198" fillId="0" borderId="0"/>
    <xf numFmtId="0" fontId="198" fillId="0" borderId="0"/>
    <xf numFmtId="0" fontId="199" fillId="0" borderId="0"/>
    <xf numFmtId="0" fontId="199" fillId="0" borderId="0"/>
    <xf numFmtId="0" fontId="198" fillId="0" borderId="0"/>
    <xf numFmtId="0" fontId="198" fillId="0" borderId="0"/>
    <xf numFmtId="0" fontId="198" fillId="0" borderId="0"/>
    <xf numFmtId="0" fontId="191" fillId="0" borderId="0" applyFill="0" applyBorder="0" applyProtection="0">
      <alignment horizontal="left" vertical="top"/>
    </xf>
    <xf numFmtId="0" fontId="363" fillId="0" borderId="0" applyNumberFormat="0" applyFont="0" applyAlignment="0">
      <alignment horizontal="left"/>
    </xf>
    <xf numFmtId="0" fontId="168" fillId="0" borderId="0" applyNumberFormat="0" applyFill="0" applyBorder="0" applyAlignment="0" applyProtection="0"/>
    <xf numFmtId="0" fontId="177" fillId="0" borderId="0" applyNumberFormat="0" applyFill="0" applyBorder="0" applyProtection="0">
      <alignment horizontal="left"/>
    </xf>
    <xf numFmtId="4" fontId="364" fillId="44" borderId="0" applyNumberFormat="0" applyFill="0" applyBorder="0">
      <alignment horizontal="center" vertical="center"/>
    </xf>
    <xf numFmtId="0" fontId="169" fillId="0" borderId="13" applyNumberFormat="0" applyFill="0" applyAlignment="0" applyProtection="0"/>
    <xf numFmtId="0" fontId="198" fillId="0" borderId="42">
      <protection locked="0"/>
    </xf>
    <xf numFmtId="0" fontId="192" fillId="0" borderId="0"/>
    <xf numFmtId="0" fontId="185" fillId="0" borderId="14" applyNumberFormat="0" applyFill="0" applyAlignment="0" applyProtection="0"/>
    <xf numFmtId="0" fontId="185" fillId="0" borderId="14" applyNumberFormat="0" applyFill="0" applyAlignment="0" applyProtection="0"/>
    <xf numFmtId="0" fontId="186" fillId="0" borderId="15" applyNumberFormat="0" applyFill="0" applyAlignment="0" applyProtection="0"/>
    <xf numFmtId="0" fontId="186" fillId="0" borderId="15" applyNumberFormat="0" applyFill="0" applyAlignment="0" applyProtection="0"/>
    <xf numFmtId="0" fontId="187" fillId="0" borderId="16" applyNumberFormat="0" applyFill="0" applyAlignment="0" applyProtection="0"/>
    <xf numFmtId="0" fontId="187" fillId="0" borderId="16" applyNumberFormat="0" applyFill="0" applyAlignment="0" applyProtection="0"/>
    <xf numFmtId="0" fontId="187" fillId="0" borderId="0" applyNumberFormat="0" applyFill="0" applyBorder="0" applyAlignment="0" applyProtection="0"/>
    <xf numFmtId="0" fontId="187" fillId="0" borderId="0" applyNumberFormat="0" applyFill="0" applyBorder="0" applyAlignment="0" applyProtection="0"/>
    <xf numFmtId="0" fontId="168" fillId="0" borderId="0" applyNumberFormat="0" applyFill="0" applyBorder="0" applyAlignment="0" applyProtection="0"/>
    <xf numFmtId="0" fontId="175" fillId="0" borderId="0" applyNumberFormat="0" applyFill="0" applyBorder="0" applyAlignment="0" applyProtection="0"/>
    <xf numFmtId="0" fontId="168" fillId="0" borderId="0" applyNumberFormat="0" applyFill="0" applyBorder="0" applyAlignment="0" applyProtection="0"/>
    <xf numFmtId="8" fontId="192" fillId="0" borderId="0" applyFont="0" applyFill="0" applyBorder="0" applyAlignment="0" applyProtection="0"/>
    <xf numFmtId="37" fontId="149" fillId="31" borderId="0" applyNumberFormat="0" applyBorder="0" applyAlignment="0" applyProtection="0"/>
    <xf numFmtId="37" fontId="149" fillId="0" borderId="0"/>
    <xf numFmtId="3" fontId="365" fillId="0" borderId="34" applyProtection="0"/>
    <xf numFmtId="176" fontId="218" fillId="0" borderId="0" applyFont="0" applyFill="0" applyBorder="0" applyAlignment="0" applyProtection="0"/>
    <xf numFmtId="0" fontId="366" fillId="0" borderId="0"/>
    <xf numFmtId="0" fontId="367" fillId="0" borderId="0"/>
    <xf numFmtId="0" fontId="368" fillId="0" borderId="0" applyNumberFormat="0" applyFill="0" applyBorder="0" applyAlignment="0" applyProtection="0"/>
    <xf numFmtId="0" fontId="188" fillId="0" borderId="18" applyNumberFormat="0" applyFill="0" applyAlignment="0" applyProtection="0"/>
    <xf numFmtId="0" fontId="188" fillId="0" borderId="18" applyNumberFormat="0" applyFill="0" applyAlignment="0" applyProtection="0"/>
    <xf numFmtId="0" fontId="184" fillId="59" borderId="43" applyNumberFormat="0" applyAlignment="0" applyProtection="0"/>
    <xf numFmtId="2" fontId="231" fillId="0" borderId="0" applyFill="0" applyBorder="0" applyAlignment="0" applyProtection="0"/>
    <xf numFmtId="0" fontId="369" fillId="0" borderId="0" applyNumberFormat="0" applyFill="0" applyBorder="0" applyProtection="0">
      <alignment horizontal="right"/>
    </xf>
    <xf numFmtId="0" fontId="148" fillId="0" borderId="0" applyFont="0" applyFill="0" applyBorder="0" applyAlignment="0" applyProtection="0"/>
    <xf numFmtId="0" fontId="148" fillId="0" borderId="0" applyFont="0" applyFill="0" applyBorder="0" applyAlignment="0" applyProtection="0"/>
    <xf numFmtId="0" fontId="192" fillId="0" borderId="0" applyFont="0" applyFill="0" applyBorder="0" applyAlignment="0" applyProtection="0"/>
    <xf numFmtId="0" fontId="192" fillId="0" borderId="0" applyFont="0" applyFill="0" applyBorder="0" applyAlignment="0" applyProtection="0"/>
    <xf numFmtId="0" fontId="189" fillId="0" borderId="0" applyNumberFormat="0" applyFill="0" applyBorder="0" applyAlignment="0" applyProtection="0"/>
    <xf numFmtId="0" fontId="189" fillId="0" borderId="0" applyNumberFormat="0" applyFill="0" applyBorder="0" applyAlignment="0" applyProtection="0"/>
    <xf numFmtId="0" fontId="170" fillId="0" borderId="0" applyNumberFormat="0" applyFill="0" applyBorder="0" applyAlignment="0" applyProtection="0"/>
    <xf numFmtId="0" fontId="370" fillId="0" borderId="0" applyNumberFormat="0" applyFill="0" applyBorder="0" applyAlignment="0" applyProtection="0">
      <alignment vertical="center"/>
    </xf>
    <xf numFmtId="0" fontId="150" fillId="0" borderId="0">
      <alignment horizontal="left"/>
    </xf>
    <xf numFmtId="231" fontId="218" fillId="0" borderId="0">
      <protection locked="0"/>
    </xf>
    <xf numFmtId="172" fontId="194" fillId="0" borderId="0" applyFont="0" applyFill="0" applyBorder="0" applyAlignment="0" applyProtection="0"/>
    <xf numFmtId="0" fontId="371" fillId="0" borderId="0"/>
    <xf numFmtId="0" fontId="148" fillId="0" borderId="0" applyFont="0"/>
    <xf numFmtId="0" fontId="171" fillId="23" borderId="11" applyNumberFormat="0" applyAlignment="0" applyProtection="0"/>
    <xf numFmtId="0" fontId="171" fillId="23" borderId="11" applyNumberFormat="0" applyAlignment="0" applyProtection="0"/>
    <xf numFmtId="3" fontId="148" fillId="0" borderId="0"/>
    <xf numFmtId="10" fontId="148" fillId="0" borderId="0"/>
    <xf numFmtId="4" fontId="148" fillId="0" borderId="0"/>
    <xf numFmtId="0" fontId="148" fillId="0" borderId="0"/>
    <xf numFmtId="0" fontId="250" fillId="16" borderId="0" applyNumberFormat="0" applyBorder="0" applyAlignment="0" applyProtection="0">
      <alignment vertical="center"/>
    </xf>
    <xf numFmtId="0" fontId="250" fillId="17" borderId="0" applyNumberFormat="0" applyBorder="0" applyAlignment="0" applyProtection="0">
      <alignment vertical="center"/>
    </xf>
    <xf numFmtId="0" fontId="250" fillId="18" borderId="0" applyNumberFormat="0" applyBorder="0" applyAlignment="0" applyProtection="0">
      <alignment vertical="center"/>
    </xf>
    <xf numFmtId="0" fontId="250" fillId="13" borderId="0" applyNumberFormat="0" applyBorder="0" applyAlignment="0" applyProtection="0">
      <alignment vertical="center"/>
    </xf>
    <xf numFmtId="0" fontId="250" fillId="14" borderId="0" applyNumberFormat="0" applyBorder="0" applyAlignment="0" applyProtection="0">
      <alignment vertical="center"/>
    </xf>
    <xf numFmtId="0" fontId="250" fillId="19" borderId="0" applyNumberFormat="0" applyBorder="0" applyAlignment="0" applyProtection="0">
      <alignment vertical="center"/>
    </xf>
    <xf numFmtId="9" fontId="372" fillId="0" borderId="0" applyFont="0" applyFill="0" applyBorder="0" applyAlignment="0" applyProtection="0"/>
    <xf numFmtId="1" fontId="148" fillId="0" borderId="0" applyNumberFormat="0" applyFill="0" applyBorder="0" applyAlignment="0" applyProtection="0"/>
    <xf numFmtId="0" fontId="373" fillId="0" borderId="0" applyNumberFormat="0" applyFill="0" applyBorder="0" applyAlignment="0" applyProtection="0">
      <alignment vertical="center"/>
    </xf>
    <xf numFmtId="0" fontId="374" fillId="23" borderId="11" applyNumberFormat="0" applyAlignment="0" applyProtection="0">
      <alignment vertical="center"/>
    </xf>
    <xf numFmtId="167" fontId="375" fillId="0" borderId="0" applyFont="0" applyFill="0" applyBorder="0" applyAlignment="0" applyProtection="0"/>
    <xf numFmtId="191" fontId="375" fillId="0" borderId="0" applyFont="0" applyFill="0" applyBorder="0" applyAlignment="0" applyProtection="0"/>
    <xf numFmtId="0" fontId="376" fillId="24" borderId="0" applyNumberFormat="0" applyBorder="0" applyAlignment="0" applyProtection="0">
      <alignment vertical="center"/>
    </xf>
    <xf numFmtId="169" fontId="375" fillId="0" borderId="0" applyFont="0" applyFill="0" applyBorder="0" applyAlignment="0" applyProtection="0"/>
    <xf numFmtId="168" fontId="375" fillId="0" borderId="0" applyFont="0" applyFill="0" applyBorder="0" applyAlignment="0" applyProtection="0"/>
    <xf numFmtId="0" fontId="375" fillId="0" borderId="0"/>
    <xf numFmtId="0" fontId="151" fillId="25" borderId="19" applyNumberFormat="0" applyFont="0" applyAlignment="0" applyProtection="0">
      <alignment vertical="center"/>
    </xf>
    <xf numFmtId="0" fontId="377" fillId="0" borderId="18" applyNumberFormat="0" applyFill="0" applyAlignment="0" applyProtection="0">
      <alignment vertical="center"/>
    </xf>
    <xf numFmtId="0" fontId="218" fillId="0" borderId="0"/>
    <xf numFmtId="0" fontId="218" fillId="0" borderId="0" applyFont="0" applyFill="0" applyBorder="0" applyAlignment="0" applyProtection="0"/>
    <xf numFmtId="41" fontId="378" fillId="0" borderId="0" applyFont="0" applyFill="0" applyBorder="0" applyAlignment="0" applyProtection="0"/>
    <xf numFmtId="43" fontId="378" fillId="0" borderId="0" applyFont="0" applyFill="0" applyBorder="0" applyAlignment="0" applyProtection="0"/>
    <xf numFmtId="232" fontId="379" fillId="0" borderId="0" applyFont="0" applyFill="0" applyBorder="0" applyAlignment="0" applyProtection="0"/>
    <xf numFmtId="233" fontId="379" fillId="0" borderId="0" applyFont="0" applyFill="0" applyBorder="0" applyAlignment="0" applyProtection="0"/>
    <xf numFmtId="0" fontId="380" fillId="0" borderId="0"/>
    <xf numFmtId="0" fontId="381" fillId="0" borderId="0" applyNumberFormat="0" applyFill="0" applyBorder="0" applyAlignment="0" applyProtection="0">
      <alignment vertical="top"/>
      <protection locked="0"/>
    </xf>
    <xf numFmtId="0" fontId="382" fillId="0" borderId="0" applyNumberFormat="0" applyFill="0" applyBorder="0" applyAlignment="0" applyProtection="0">
      <alignment vertical="top"/>
      <protection locked="0"/>
    </xf>
    <xf numFmtId="0" fontId="383" fillId="0" borderId="0"/>
    <xf numFmtId="233" fontId="378" fillId="0" borderId="0" applyFont="0" applyFill="0" applyBorder="0" applyAlignment="0" applyProtection="0"/>
    <xf numFmtId="232" fontId="378" fillId="0" borderId="0" applyFont="0" applyFill="0" applyBorder="0" applyAlignment="0" applyProtection="0"/>
    <xf numFmtId="0" fontId="384" fillId="0" borderId="0"/>
    <xf numFmtId="0" fontId="251" fillId="60" borderId="0" applyNumberFormat="0" applyBorder="0" applyAlignment="0" applyProtection="0">
      <alignment vertical="center"/>
    </xf>
    <xf numFmtId="0" fontId="251" fillId="19" borderId="0" applyNumberFormat="0" applyBorder="0" applyAlignment="0" applyProtection="0">
      <alignment vertical="center"/>
    </xf>
    <xf numFmtId="0" fontId="251" fillId="11" borderId="0" applyNumberFormat="0" applyBorder="0" applyAlignment="0" applyProtection="0">
      <alignment vertical="center"/>
    </xf>
    <xf numFmtId="0" fontId="251" fillId="61" borderId="0" applyNumberFormat="0" applyBorder="0" applyAlignment="0" applyProtection="0">
      <alignment vertical="center"/>
    </xf>
    <xf numFmtId="0" fontId="251" fillId="14" borderId="0" applyNumberFormat="0" applyBorder="0" applyAlignment="0" applyProtection="0">
      <alignment vertical="center"/>
    </xf>
    <xf numFmtId="0" fontId="251" fillId="17" borderId="0" applyNumberFormat="0" applyBorder="0" applyAlignment="0" applyProtection="0">
      <alignment vertical="center"/>
    </xf>
    <xf numFmtId="0" fontId="385" fillId="0" borderId="0" applyNumberFormat="0" applyFill="0" applyBorder="0" applyAlignment="0" applyProtection="0">
      <alignment vertical="center"/>
    </xf>
    <xf numFmtId="0" fontId="386" fillId="43" borderId="2" applyNumberFormat="0" applyAlignment="0" applyProtection="0">
      <alignment vertical="center"/>
    </xf>
    <xf numFmtId="2" fontId="387" fillId="0" borderId="0" applyFont="0" applyFill="0" applyBorder="0" applyAlignment="0" applyProtection="0"/>
    <xf numFmtId="0" fontId="388" fillId="0" borderId="0" applyNumberFormat="0" applyFill="0" applyBorder="0" applyAlignment="0" applyProtection="0"/>
    <xf numFmtId="0" fontId="389" fillId="0" borderId="0" applyNumberFormat="0" applyFill="0" applyBorder="0" applyAlignment="0" applyProtection="0"/>
    <xf numFmtId="234" fontId="219" fillId="0" borderId="23">
      <alignment horizontal="left" vertical="center"/>
    </xf>
    <xf numFmtId="0" fontId="390" fillId="5" borderId="0" applyNumberFormat="0" applyBorder="0" applyAlignment="0" applyProtection="0">
      <alignment vertical="center"/>
    </xf>
    <xf numFmtId="0" fontId="387" fillId="0" borderId="0" applyFont="0" applyFill="0" applyBorder="0" applyAlignment="0" applyProtection="0"/>
    <xf numFmtId="0" fontId="387" fillId="0" borderId="0" applyFont="0" applyFill="0" applyBorder="0" applyAlignment="0" applyProtection="0"/>
    <xf numFmtId="38" fontId="221" fillId="0" borderId="0">
      <alignment vertical="center"/>
    </xf>
    <xf numFmtId="0" fontId="391" fillId="0" borderId="0" applyNumberFormat="0" applyFill="0" applyBorder="0" applyAlignment="0" applyProtection="0">
      <alignment vertical="top"/>
      <protection locked="0"/>
    </xf>
    <xf numFmtId="40" fontId="392" fillId="0" borderId="0" applyFont="0" applyFill="0" applyBorder="0" applyAlignment="0" applyProtection="0"/>
    <xf numFmtId="38" fontId="392" fillId="0" borderId="0" applyFont="0" applyFill="0" applyBorder="0" applyAlignment="0" applyProtection="0"/>
    <xf numFmtId="0" fontId="148" fillId="0" borderId="0" applyFont="0" applyFill="0" applyBorder="0" applyAlignment="0" applyProtection="0"/>
    <xf numFmtId="0" fontId="148" fillId="0" borderId="0" applyFont="0" applyFill="0" applyBorder="0" applyAlignment="0" applyProtection="0"/>
    <xf numFmtId="0" fontId="151" fillId="25" borderId="19" applyNumberFormat="0" applyFont="0" applyAlignment="0" applyProtection="0">
      <alignment vertical="center"/>
    </xf>
    <xf numFmtId="0" fontId="392" fillId="0" borderId="0" applyFont="0" applyFill="0" applyBorder="0" applyAlignment="0" applyProtection="0"/>
    <xf numFmtId="0" fontId="392" fillId="0" borderId="0" applyFont="0" applyFill="0" applyBorder="0" applyAlignment="0" applyProtection="0"/>
    <xf numFmtId="0" fontId="148" fillId="0" borderId="0" applyFont="0" applyFill="0" applyBorder="0" applyAlignment="0" applyProtection="0"/>
    <xf numFmtId="0" fontId="148" fillId="0" borderId="0" applyFont="0" applyFill="0" applyBorder="0" applyAlignment="0" applyProtection="0"/>
    <xf numFmtId="0" fontId="393" fillId="0" borderId="0" applyFont="0" applyFill="0" applyBorder="0" applyAlignment="0" applyProtection="0"/>
    <xf numFmtId="0" fontId="393" fillId="0" borderId="0" applyFont="0" applyFill="0" applyBorder="0" applyAlignment="0" applyProtection="0"/>
    <xf numFmtId="9" fontId="151" fillId="0" borderId="0" applyFont="0" applyFill="0" applyBorder="0" applyAlignment="0" applyProtection="0">
      <alignment vertical="center"/>
    </xf>
    <xf numFmtId="9" fontId="218" fillId="0" borderId="0" applyFont="0" applyFill="0" applyBorder="0" applyAlignment="0" applyProtection="0"/>
    <xf numFmtId="9" fontId="248" fillId="0" borderId="0" applyFont="0" applyFill="0" applyBorder="0" applyAlignment="0" applyProtection="0">
      <alignment vertical="center"/>
    </xf>
    <xf numFmtId="9" fontId="248" fillId="0" borderId="0" applyFont="0" applyFill="0" applyBorder="0" applyAlignment="0" applyProtection="0">
      <alignment vertical="center"/>
    </xf>
    <xf numFmtId="9" fontId="218" fillId="0" borderId="0" applyFont="0" applyFill="0" applyBorder="0" applyAlignment="0" applyProtection="0">
      <alignment vertical="center"/>
    </xf>
    <xf numFmtId="0" fontId="394" fillId="24" borderId="0" applyNumberFormat="0" applyBorder="0" applyAlignment="0" applyProtection="0">
      <alignment vertical="center"/>
    </xf>
    <xf numFmtId="0" fontId="395" fillId="0" borderId="0"/>
    <xf numFmtId="0" fontId="393" fillId="0" borderId="0" applyFont="0" applyFill="0" applyBorder="0" applyAlignment="0" applyProtection="0"/>
    <xf numFmtId="0" fontId="393" fillId="0" borderId="0" applyFont="0" applyFill="0" applyBorder="0" applyAlignment="0" applyProtection="0"/>
    <xf numFmtId="235" fontId="218" fillId="0" borderId="0" applyFont="0" applyFill="0" applyBorder="0" applyAlignment="0" applyProtection="0"/>
    <xf numFmtId="167" fontId="218" fillId="0" borderId="0" applyFont="0" applyFill="0" applyBorder="0" applyAlignment="0" applyProtection="0"/>
    <xf numFmtId="0" fontId="396" fillId="0" borderId="0" applyNumberFormat="0" applyFill="0" applyBorder="0" applyAlignment="0" applyProtection="0">
      <alignment vertical="center"/>
    </xf>
    <xf numFmtId="0" fontId="397" fillId="23" borderId="11" applyNumberFormat="0" applyAlignment="0" applyProtection="0">
      <alignment vertical="center"/>
    </xf>
    <xf numFmtId="170" fontId="21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36" fontId="148" fillId="0" borderId="0" applyFont="0" applyFill="0" applyBorder="0" applyAlignment="0" applyProtection="0"/>
    <xf numFmtId="41" fontId="398" fillId="0" borderId="0" applyFont="0" applyFill="0" applyBorder="0" applyAlignment="0" applyProtection="0">
      <alignment vertical="center"/>
    </xf>
    <xf numFmtId="41" fontId="248" fillId="0" borderId="0" applyFont="0" applyFill="0" applyBorder="0" applyAlignment="0" applyProtection="0">
      <alignment vertical="center"/>
    </xf>
    <xf numFmtId="38" fontId="151" fillId="0" borderId="0" applyFont="0" applyFill="0" applyBorder="0" applyAlignment="0" applyProtection="0">
      <alignment vertical="center"/>
    </xf>
    <xf numFmtId="237" fontId="399" fillId="0" borderId="0" applyFont="0" applyFill="0" applyBorder="0" applyAlignment="0" applyProtection="0"/>
    <xf numFmtId="41" fontId="218" fillId="0" borderId="0" applyFont="0" applyFill="0" applyBorder="0" applyAlignment="0" applyProtection="0"/>
    <xf numFmtId="41" fontId="218" fillId="0" borderId="0" applyFont="0" applyFill="0" applyBorder="0" applyAlignment="0" applyProtection="0">
      <alignment vertical="center"/>
    </xf>
    <xf numFmtId="41" fontId="248" fillId="0" borderId="0" applyFont="0" applyFill="0" applyBorder="0" applyAlignment="0" applyProtection="0">
      <alignment vertical="center"/>
    </xf>
    <xf numFmtId="41" fontId="218" fillId="0" borderId="0" applyFont="0" applyFill="0" applyBorder="0" applyAlignment="0" applyProtection="0">
      <alignment vertical="center"/>
    </xf>
    <xf numFmtId="41" fontId="248" fillId="0" borderId="0" applyFont="0" applyFill="0" applyBorder="0" applyAlignment="0" applyProtection="0">
      <alignment vertical="center"/>
    </xf>
    <xf numFmtId="167" fontId="14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13" fontId="148" fillId="0" borderId="0" applyFont="0" applyFill="0" applyBorder="0" applyAlignment="0" applyProtection="0"/>
    <xf numFmtId="238" fontId="148" fillId="0" borderId="0" applyFont="0" applyFill="0" applyBorder="0" applyAlignment="0" applyProtection="0"/>
    <xf numFmtId="238" fontId="148" fillId="0" borderId="0" applyFont="0" applyFill="0" applyBorder="0" applyAlignment="0" applyProtection="0"/>
    <xf numFmtId="3" fontId="192" fillId="0" borderId="0"/>
    <xf numFmtId="1" fontId="148" fillId="0" borderId="0" applyNumberFormat="0" applyFill="0" applyBorder="0" applyAlignment="0" applyProtection="0"/>
    <xf numFmtId="179" fontId="228" fillId="0" borderId="0" applyFont="0" applyFill="0" applyBorder="0" applyAlignment="0" applyProtection="0"/>
    <xf numFmtId="0" fontId="218" fillId="0" borderId="0"/>
    <xf numFmtId="174" fontId="218" fillId="0" borderId="0" applyFont="0" applyFill="0" applyBorder="0" applyAlignment="0" applyProtection="0"/>
    <xf numFmtId="0" fontId="218" fillId="0" borderId="0"/>
    <xf numFmtId="0" fontId="218" fillId="0" borderId="0"/>
    <xf numFmtId="0" fontId="218" fillId="0" borderId="0"/>
    <xf numFmtId="0" fontId="194" fillId="0" borderId="0"/>
    <xf numFmtId="0" fontId="218" fillId="0" borderId="0"/>
    <xf numFmtId="0" fontId="218" fillId="0" borderId="0"/>
    <xf numFmtId="0" fontId="194"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194"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1" fontId="148" fillId="0" borderId="0" applyNumberForma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1" fontId="148" fillId="0" borderId="0" applyNumberForma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1" fontId="148" fillId="0" borderId="0" applyNumberForma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1" fontId="148" fillId="0" borderId="0" applyNumberForma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1" fontId="148" fillId="0" borderId="0" applyNumberFormat="0" applyFill="0" applyBorder="0" applyAlignment="0" applyProtection="0"/>
    <xf numFmtId="0" fontId="218" fillId="0" borderId="0"/>
    <xf numFmtId="0" fontId="218" fillId="0" borderId="0"/>
    <xf numFmtId="0" fontId="218" fillId="0" borderId="0"/>
    <xf numFmtId="174" fontId="218" fillId="0" borderId="0" applyFont="0" applyFill="0" applyBorder="0" applyAlignment="0" applyProtection="0"/>
    <xf numFmtId="0" fontId="194" fillId="0" borderId="0"/>
    <xf numFmtId="174" fontId="218" fillId="0" borderId="0" applyFont="0" applyFill="0" applyBorder="0" applyAlignment="0" applyProtection="0"/>
    <xf numFmtId="0" fontId="400" fillId="0" borderId="29"/>
    <xf numFmtId="0" fontId="385" fillId="0" borderId="44" applyNumberFormat="0" applyFill="0" applyAlignment="0" applyProtection="0">
      <alignment vertical="center"/>
    </xf>
    <xf numFmtId="0" fontId="401" fillId="0" borderId="0" applyNumberFormat="0" applyFill="0" applyBorder="0" applyAlignment="0" applyProtection="0">
      <alignment vertical="top"/>
      <protection locked="0"/>
    </xf>
    <xf numFmtId="0" fontId="402" fillId="0" borderId="45" applyNumberFormat="0" applyFill="0" applyAlignment="0" applyProtection="0">
      <alignment vertical="center"/>
    </xf>
    <xf numFmtId="0" fontId="403" fillId="24" borderId="2" applyNumberFormat="0" applyAlignment="0" applyProtection="0">
      <alignment vertical="center"/>
    </xf>
    <xf numFmtId="4" fontId="387" fillId="0" borderId="0" applyFont="0" applyFill="0" applyBorder="0" applyAlignment="0" applyProtection="0"/>
    <xf numFmtId="3" fontId="387" fillId="0" borderId="0" applyFont="0" applyFill="0" applyBorder="0" applyAlignment="0" applyProtection="0"/>
    <xf numFmtId="0" fontId="404" fillId="0" borderId="0" applyNumberFormat="0" applyFill="0" applyBorder="0" applyAlignment="0" applyProtection="0">
      <alignment vertical="center"/>
    </xf>
    <xf numFmtId="0" fontId="405" fillId="0" borderId="46" applyNumberFormat="0" applyFill="0" applyAlignment="0" applyProtection="0">
      <alignment vertical="center"/>
    </xf>
    <xf numFmtId="0" fontId="406" fillId="0" borderId="47" applyNumberFormat="0" applyFill="0" applyAlignment="0" applyProtection="0">
      <alignment vertical="center"/>
    </xf>
    <xf numFmtId="0" fontId="407" fillId="0" borderId="48" applyNumberFormat="0" applyFill="0" applyAlignment="0" applyProtection="0">
      <alignment vertical="center"/>
    </xf>
    <xf numFmtId="0" fontId="407" fillId="0" borderId="0" applyNumberFormat="0" applyFill="0" applyBorder="0" applyAlignment="0" applyProtection="0">
      <alignment vertical="center"/>
    </xf>
    <xf numFmtId="0" fontId="408" fillId="0" borderId="0"/>
    <xf numFmtId="0" fontId="409" fillId="6" borderId="0" applyNumberFormat="0" applyBorder="0" applyAlignment="0" applyProtection="0">
      <alignment vertical="center"/>
    </xf>
    <xf numFmtId="0" fontId="410" fillId="0" borderId="23">
      <alignment horizontal="left" vertical="center" indent="1"/>
      <protection locked="0"/>
    </xf>
    <xf numFmtId="0" fontId="194" fillId="0" borderId="0"/>
    <xf numFmtId="0" fontId="218" fillId="0" borderId="0"/>
    <xf numFmtId="0" fontId="411" fillId="43" borderId="1" applyNumberFormat="0" applyAlignment="0" applyProtection="0">
      <alignment vertical="center"/>
    </xf>
    <xf numFmtId="0" fontId="194" fillId="0" borderId="0" applyFont="0" applyFill="0" applyBorder="0" applyAlignment="0" applyProtection="0"/>
    <xf numFmtId="41" fontId="218" fillId="0" borderId="0" applyFont="0" applyFill="0" applyBorder="0" applyAlignment="0" applyProtection="0"/>
    <xf numFmtId="0" fontId="194" fillId="0" borderId="0" applyFont="0" applyFill="0" applyBorder="0" applyAlignment="0" applyProtection="0"/>
    <xf numFmtId="38" fontId="194" fillId="0" borderId="0" applyFont="0" applyFill="0" applyBorder="0" applyAlignment="0" applyProtection="0"/>
    <xf numFmtId="38" fontId="192" fillId="0" borderId="0" applyFont="0" applyFill="0" applyBorder="0" applyAlignment="0" applyProtection="0"/>
    <xf numFmtId="191" fontId="261" fillId="0" borderId="0" applyFont="0" applyFill="0" applyBorder="0" applyAlignment="0" applyProtection="0"/>
    <xf numFmtId="0" fontId="218" fillId="0" borderId="0" applyFont="0" applyFill="0" applyBorder="0" applyAlignment="0" applyProtection="0"/>
    <xf numFmtId="3" fontId="243" fillId="0" borderId="0"/>
    <xf numFmtId="40" fontId="194" fillId="0" borderId="0" applyFont="0" applyFill="0" applyBorder="0" applyAlignment="0" applyProtection="0"/>
    <xf numFmtId="0" fontId="194" fillId="0" borderId="0" applyFont="0" applyFill="0" applyBorder="0" applyAlignment="0" applyProtection="0"/>
    <xf numFmtId="3" fontId="194" fillId="0" borderId="23"/>
    <xf numFmtId="0" fontId="194" fillId="0" borderId="0" applyFont="0" applyFill="0" applyBorder="0" applyAlignment="0" applyProtection="0"/>
    <xf numFmtId="173" fontId="172" fillId="0" borderId="0" applyFont="0" applyFill="0" applyBorder="0" applyAlignment="0" applyProtection="0">
      <alignment vertical="center"/>
    </xf>
    <xf numFmtId="173" fontId="218" fillId="0" borderId="0" applyFont="0" applyFill="0" applyBorder="0" applyAlignment="0" applyProtection="0"/>
    <xf numFmtId="173" fontId="218" fillId="0" borderId="0" applyFont="0" applyFill="0" applyBorder="0" applyAlignment="0" applyProtection="0"/>
    <xf numFmtId="0" fontId="192" fillId="0" borderId="0" applyFont="0" applyFill="0" applyBorder="0" applyAlignment="0" applyProtection="0"/>
    <xf numFmtId="0" fontId="194" fillId="0" borderId="0" applyFont="0" applyFill="0" applyBorder="0" applyAlignment="0" applyProtection="0"/>
    <xf numFmtId="0" fontId="194" fillId="0" borderId="0" applyFont="0" applyFill="0" applyBorder="0" applyAlignment="0" applyProtection="0"/>
    <xf numFmtId="10" fontId="387" fillId="0" borderId="0" applyFont="0" applyFill="0" applyBorder="0" applyAlignment="0" applyProtection="0"/>
    <xf numFmtId="224" fontId="244" fillId="0" borderId="23">
      <alignment vertical="center"/>
    </xf>
    <xf numFmtId="0" fontId="346" fillId="0" borderId="0"/>
    <xf numFmtId="0" fontId="399" fillId="0" borderId="0"/>
    <xf numFmtId="0" fontId="218" fillId="0" borderId="0"/>
    <xf numFmtId="0" fontId="151" fillId="0" borderId="0">
      <alignment vertical="center"/>
    </xf>
    <xf numFmtId="0" fontId="148" fillId="0" borderId="0"/>
    <xf numFmtId="0" fontId="151" fillId="0" borderId="0">
      <alignment vertical="center"/>
    </xf>
    <xf numFmtId="0" fontId="219" fillId="0" borderId="0">
      <alignment vertical="center"/>
    </xf>
    <xf numFmtId="0" fontId="151" fillId="0" borderId="0"/>
    <xf numFmtId="0" fontId="148" fillId="0" borderId="0"/>
    <xf numFmtId="0" fontId="398" fillId="0" borderId="0">
      <alignment vertical="center"/>
    </xf>
    <xf numFmtId="0" fontId="148" fillId="0" borderId="0"/>
    <xf numFmtId="0" fontId="148" fillId="0" borderId="0"/>
    <xf numFmtId="0" fontId="148" fillId="0" borderId="0"/>
    <xf numFmtId="41" fontId="412" fillId="0" borderId="0" applyFont="0" applyFill="0" applyBorder="0" applyAlignment="0" applyProtection="0"/>
    <xf numFmtId="43" fontId="412" fillId="0" borderId="0" applyFont="0" applyFill="0" applyBorder="0" applyAlignment="0" applyProtection="0"/>
    <xf numFmtId="0" fontId="413" fillId="0" borderId="0"/>
    <xf numFmtId="0" fontId="414" fillId="0" borderId="0" applyNumberFormat="0" applyFill="0" applyBorder="0" applyAlignment="0" applyProtection="0">
      <alignment vertical="top"/>
      <protection locked="0"/>
    </xf>
    <xf numFmtId="0" fontId="387" fillId="0" borderId="41" applyNumberFormat="0" applyFont="0" applyFill="0" applyAlignment="0" applyProtection="0"/>
    <xf numFmtId="239" fontId="218" fillId="0" borderId="0" applyFont="0" applyFill="0" applyBorder="0" applyAlignment="0" applyProtection="0"/>
    <xf numFmtId="240" fontId="387" fillId="0" borderId="0" applyFont="0" applyFill="0" applyBorder="0" applyAlignment="0" applyProtection="0"/>
    <xf numFmtId="0" fontId="378" fillId="0" borderId="0"/>
    <xf numFmtId="0" fontId="415" fillId="7" borderId="2" applyNumberFormat="0" applyAlignment="0" applyProtection="0">
      <alignment vertical="center"/>
    </xf>
    <xf numFmtId="0" fontId="416" fillId="20" borderId="1" applyNumberFormat="0" applyAlignment="0" applyProtection="0">
      <alignment vertical="center"/>
    </xf>
    <xf numFmtId="0" fontId="150" fillId="0" borderId="0" applyNumberFormat="0" applyFill="0" applyBorder="0" applyAlignment="0" applyProtection="0"/>
    <xf numFmtId="191" fontId="399" fillId="0" borderId="0" applyFont="0" applyFill="0" applyBorder="0" applyAlignment="0" applyProtection="0">
      <alignment vertical="center"/>
    </xf>
    <xf numFmtId="41" fontId="378" fillId="0" borderId="0" applyFont="0" applyFill="0" applyBorder="0" applyAlignment="0" applyProtection="0"/>
    <xf numFmtId="43" fontId="378" fillId="0" borderId="0" applyFont="0" applyFill="0" applyBorder="0" applyAlignment="0" applyProtection="0"/>
    <xf numFmtId="0" fontId="417" fillId="0" borderId="0"/>
    <xf numFmtId="0" fontId="399" fillId="0" borderId="0">
      <alignment vertical="center"/>
    </xf>
    <xf numFmtId="0" fontId="418" fillId="3" borderId="0" applyNumberFormat="0" applyBorder="0" applyAlignment="0" applyProtection="0">
      <alignment vertical="center"/>
    </xf>
    <xf numFmtId="0" fontId="419" fillId="0" borderId="0"/>
    <xf numFmtId="0" fontId="420" fillId="0" borderId="0"/>
    <xf numFmtId="43" fontId="148" fillId="0" borderId="0" applyFont="0" applyFill="0" applyBorder="0" applyAlignment="0" applyProtection="0"/>
    <xf numFmtId="41" fontId="148" fillId="0" borderId="0" applyFont="0" applyFill="0" applyBorder="0" applyAlignment="0" applyProtection="0"/>
    <xf numFmtId="0" fontId="151" fillId="0" borderId="0"/>
    <xf numFmtId="10" fontId="421" fillId="62" borderId="0" applyFill="0"/>
    <xf numFmtId="241" fontId="151" fillId="0" borderId="0" applyFont="0" applyFill="0" applyBorder="0" applyAlignment="0" applyProtection="0"/>
    <xf numFmtId="177" fontId="151" fillId="0" borderId="0" applyFont="0" applyFill="0" applyBorder="0" applyAlignment="0" applyProtection="0"/>
    <xf numFmtId="0" fontId="422" fillId="4" borderId="0" applyNumberFormat="0" applyBorder="0" applyAlignment="0" applyProtection="0">
      <alignment vertical="center"/>
    </xf>
    <xf numFmtId="0" fontId="423" fillId="0" borderId="0" applyNumberFormat="0" applyFill="0" applyBorder="0" applyAlignment="0" applyProtection="0">
      <alignment vertical="top"/>
      <protection locked="0"/>
    </xf>
    <xf numFmtId="0" fontId="424" fillId="0" borderId="14" applyNumberFormat="0" applyFill="0" applyAlignment="0" applyProtection="0">
      <alignment vertical="center"/>
    </xf>
    <xf numFmtId="0" fontId="425" fillId="0" borderId="15" applyNumberFormat="0" applyFill="0" applyAlignment="0" applyProtection="0">
      <alignment vertical="center"/>
    </xf>
    <xf numFmtId="0" fontId="426" fillId="0" borderId="16" applyNumberFormat="0" applyFill="0" applyAlignment="0" applyProtection="0">
      <alignment vertical="center"/>
    </xf>
    <xf numFmtId="0" fontId="426" fillId="0" borderId="0" applyNumberFormat="0" applyFill="0" applyBorder="0" applyAlignment="0" applyProtection="0">
      <alignment vertical="center"/>
    </xf>
    <xf numFmtId="0" fontId="427" fillId="20" borderId="2" applyNumberFormat="0" applyAlignment="0" applyProtection="0">
      <alignment vertical="center"/>
    </xf>
    <xf numFmtId="0" fontId="428" fillId="0" borderId="0" applyNumberFormat="0" applyFill="0" applyBorder="0" applyAlignment="0" applyProtection="0">
      <alignment vertical="center"/>
    </xf>
    <xf numFmtId="0" fontId="429" fillId="0" borderId="0" applyNumberFormat="0" applyFill="0" applyBorder="0" applyAlignment="0" applyProtection="0">
      <alignment vertical="center"/>
    </xf>
    <xf numFmtId="242" fontId="148" fillId="0" borderId="0" applyFont="0" applyFill="0" applyBorder="0" applyAlignment="0" applyProtection="0"/>
    <xf numFmtId="243" fontId="148" fillId="0" borderId="0" applyFont="0" applyFill="0" applyBorder="0" applyAlignment="0" applyProtection="0"/>
    <xf numFmtId="0" fontId="430" fillId="0" borderId="13" applyNumberFormat="0" applyFill="0" applyAlignment="0" applyProtection="0">
      <alignment vertical="center"/>
    </xf>
    <xf numFmtId="0" fontId="431" fillId="0" borderId="20">
      <alignment horizontal="left" vertical="top" wrapText="1"/>
    </xf>
    <xf numFmtId="0" fontId="146" fillId="0" borderId="0"/>
    <xf numFmtId="0" fontId="145" fillId="0" borderId="0"/>
    <xf numFmtId="0" fontId="144" fillId="0" borderId="0"/>
    <xf numFmtId="0" fontId="151" fillId="0" borderId="0"/>
    <xf numFmtId="0" fontId="151" fillId="0" borderId="0"/>
    <xf numFmtId="0" fontId="151" fillId="0" borderId="0"/>
    <xf numFmtId="0" fontId="432" fillId="0" borderId="0">
      <alignment vertical="center"/>
    </xf>
    <xf numFmtId="0" fontId="151" fillId="0" borderId="0">
      <alignment vertical="center"/>
    </xf>
    <xf numFmtId="0" fontId="143" fillId="0" borderId="0"/>
    <xf numFmtId="0" fontId="142" fillId="0" borderId="0"/>
    <xf numFmtId="0" fontId="141" fillId="0" borderId="0"/>
    <xf numFmtId="0" fontId="140" fillId="0" borderId="0"/>
    <xf numFmtId="0" fontId="148" fillId="0" borderId="0"/>
    <xf numFmtId="0" fontId="139" fillId="0" borderId="0"/>
    <xf numFmtId="0" fontId="138" fillId="0" borderId="0"/>
    <xf numFmtId="0" fontId="137" fillId="0" borderId="0"/>
    <xf numFmtId="0" fontId="433" fillId="0" borderId="0">
      <alignment vertical="center"/>
    </xf>
    <xf numFmtId="0" fontId="136" fillId="0" borderId="0"/>
    <xf numFmtId="0" fontId="136" fillId="0" borderId="0"/>
    <xf numFmtId="0" fontId="148" fillId="0" borderId="0"/>
    <xf numFmtId="0" fontId="135" fillId="0" borderId="0"/>
    <xf numFmtId="0" fontId="135" fillId="0" borderId="0"/>
    <xf numFmtId="0" fontId="135" fillId="0" borderId="0"/>
    <xf numFmtId="0" fontId="134" fillId="0" borderId="0"/>
    <xf numFmtId="0" fontId="133" fillId="0" borderId="0"/>
    <xf numFmtId="0" fontId="133" fillId="0" borderId="0"/>
    <xf numFmtId="0" fontId="133" fillId="0" borderId="0"/>
    <xf numFmtId="0" fontId="132" fillId="0" borderId="0"/>
    <xf numFmtId="0" fontId="131" fillId="0" borderId="0"/>
    <xf numFmtId="0" fontId="131" fillId="0" borderId="0"/>
    <xf numFmtId="0" fontId="131" fillId="0" borderId="0"/>
    <xf numFmtId="0" fontId="131" fillId="0" borderId="0"/>
    <xf numFmtId="0" fontId="130" fillId="0" borderId="0"/>
    <xf numFmtId="0" fontId="130" fillId="0" borderId="0"/>
    <xf numFmtId="0" fontId="130" fillId="0" borderId="0"/>
    <xf numFmtId="0" fontId="130" fillId="0" borderId="0"/>
    <xf numFmtId="0" fontId="129" fillId="0" borderId="0"/>
    <xf numFmtId="0" fontId="129" fillId="0" borderId="0"/>
    <xf numFmtId="0" fontId="129" fillId="0" borderId="0"/>
    <xf numFmtId="0" fontId="128" fillId="0" borderId="0"/>
    <xf numFmtId="0" fontId="128" fillId="0" borderId="0"/>
    <xf numFmtId="0" fontId="128" fillId="0" borderId="0"/>
    <xf numFmtId="0" fontId="128" fillId="0" borderId="0"/>
    <xf numFmtId="0" fontId="127" fillId="0" borderId="0"/>
    <xf numFmtId="0" fontId="127" fillId="0" borderId="0"/>
    <xf numFmtId="0" fontId="127" fillId="0" borderId="0"/>
    <xf numFmtId="0" fontId="127" fillId="0" borderId="0"/>
    <xf numFmtId="0" fontId="126" fillId="0" borderId="0"/>
    <xf numFmtId="0" fontId="126" fillId="0" borderId="0"/>
    <xf numFmtId="0" fontId="126" fillId="0" borderId="0"/>
    <xf numFmtId="0" fontId="126" fillId="0" borderId="0"/>
    <xf numFmtId="0" fontId="125" fillId="0" borderId="0"/>
    <xf numFmtId="0" fontId="125" fillId="0" borderId="0"/>
    <xf numFmtId="0" fontId="125" fillId="0" borderId="0"/>
    <xf numFmtId="0" fontId="125" fillId="0" borderId="0"/>
    <xf numFmtId="0" fontId="124" fillId="0" borderId="0"/>
    <xf numFmtId="0" fontId="124" fillId="0" borderId="0"/>
    <xf numFmtId="0" fontId="124" fillId="0" borderId="0"/>
    <xf numFmtId="0" fontId="124" fillId="0" borderId="0"/>
    <xf numFmtId="0" fontId="123" fillId="0" borderId="0"/>
    <xf numFmtId="0" fontId="122" fillId="0" borderId="0"/>
    <xf numFmtId="0" fontId="122" fillId="0" borderId="0"/>
    <xf numFmtId="0" fontId="122" fillId="0" borderId="0"/>
    <xf numFmtId="0" fontId="122" fillId="0" borderId="0"/>
    <xf numFmtId="0" fontId="121" fillId="0" borderId="0"/>
    <xf numFmtId="0" fontId="120" fillId="0" borderId="0"/>
    <xf numFmtId="0" fontId="119" fillId="0" borderId="0"/>
    <xf numFmtId="0" fontId="118" fillId="0" borderId="0"/>
    <xf numFmtId="0" fontId="117" fillId="0" borderId="0"/>
    <xf numFmtId="0" fontId="116" fillId="0" borderId="0"/>
    <xf numFmtId="0" fontId="116" fillId="0" borderId="0"/>
    <xf numFmtId="0" fontId="116" fillId="0" borderId="0"/>
    <xf numFmtId="0" fontId="115" fillId="0" borderId="0"/>
    <xf numFmtId="0" fontId="114" fillId="0" borderId="0"/>
    <xf numFmtId="0" fontId="151" fillId="0" borderId="0"/>
    <xf numFmtId="0" fontId="148" fillId="0" borderId="0"/>
    <xf numFmtId="0" fontId="148" fillId="0" borderId="0"/>
    <xf numFmtId="0" fontId="148" fillId="0" borderId="0"/>
    <xf numFmtId="0" fontId="148" fillId="0" borderId="0"/>
    <xf numFmtId="0" fontId="247" fillId="43" borderId="0" applyNumberFormat="0" applyBorder="0" applyAlignment="0" applyProtection="0">
      <alignment vertical="center"/>
    </xf>
    <xf numFmtId="0" fontId="247" fillId="43" borderId="0" applyNumberFormat="0" applyBorder="0" applyAlignment="0" applyProtection="0">
      <alignment vertical="center"/>
    </xf>
    <xf numFmtId="0" fontId="247" fillId="7" borderId="0" applyNumberFormat="0" applyBorder="0" applyAlignment="0" applyProtection="0">
      <alignment vertical="center"/>
    </xf>
    <xf numFmtId="0" fontId="247" fillId="7" borderId="0" applyNumberFormat="0" applyBorder="0" applyAlignment="0" applyProtection="0">
      <alignment vertical="center"/>
    </xf>
    <xf numFmtId="0" fontId="247" fillId="25" borderId="0" applyNumberFormat="0" applyBorder="0" applyAlignment="0" applyProtection="0">
      <alignment vertical="center"/>
    </xf>
    <xf numFmtId="0" fontId="247" fillId="25" borderId="0" applyNumberFormat="0" applyBorder="0" applyAlignment="0" applyProtection="0">
      <alignment vertical="center"/>
    </xf>
    <xf numFmtId="0" fontId="247" fillId="43" borderId="0" applyNumberFormat="0" applyBorder="0" applyAlignment="0" applyProtection="0">
      <alignment vertical="center"/>
    </xf>
    <xf numFmtId="0" fontId="247" fillId="43" borderId="0" applyNumberFormat="0" applyBorder="0" applyAlignment="0" applyProtection="0">
      <alignment vertical="center"/>
    </xf>
    <xf numFmtId="0" fontId="247" fillId="6" borderId="0" applyNumberFormat="0" applyBorder="0" applyAlignment="0" applyProtection="0">
      <alignment vertical="center"/>
    </xf>
    <xf numFmtId="0" fontId="247" fillId="6" borderId="0" applyNumberFormat="0" applyBorder="0" applyAlignment="0" applyProtection="0">
      <alignment vertical="center"/>
    </xf>
    <xf numFmtId="0" fontId="247" fillId="7" borderId="0" applyNumberFormat="0" applyBorder="0" applyAlignment="0" applyProtection="0">
      <alignment vertical="center"/>
    </xf>
    <xf numFmtId="0" fontId="247" fillId="7" borderId="0" applyNumberFormat="0" applyBorder="0" applyAlignment="0" applyProtection="0">
      <alignment vertical="center"/>
    </xf>
    <xf numFmtId="0" fontId="247" fillId="20" borderId="0" applyNumberFormat="0" applyBorder="0" applyAlignment="0" applyProtection="0">
      <alignment vertical="center"/>
    </xf>
    <xf numFmtId="0" fontId="247" fillId="20" borderId="0" applyNumberFormat="0" applyBorder="0" applyAlignment="0" applyProtection="0">
      <alignment vertical="center"/>
    </xf>
    <xf numFmtId="0" fontId="247" fillId="9" borderId="0" applyNumberFormat="0" applyBorder="0" applyAlignment="0" applyProtection="0">
      <alignment vertical="center"/>
    </xf>
    <xf numFmtId="0" fontId="247" fillId="9" borderId="0" applyNumberFormat="0" applyBorder="0" applyAlignment="0" applyProtection="0">
      <alignment vertical="center"/>
    </xf>
    <xf numFmtId="0" fontId="247" fillId="24" borderId="0" applyNumberFormat="0" applyBorder="0" applyAlignment="0" applyProtection="0">
      <alignment vertical="center"/>
    </xf>
    <xf numFmtId="0" fontId="247" fillId="24" borderId="0" applyNumberFormat="0" applyBorder="0" applyAlignment="0" applyProtection="0">
      <alignment vertical="center"/>
    </xf>
    <xf numFmtId="0" fontId="247" fillId="20" borderId="0" applyNumberFormat="0" applyBorder="0" applyAlignment="0" applyProtection="0">
      <alignment vertical="center"/>
    </xf>
    <xf numFmtId="0" fontId="247" fillId="20" borderId="0" applyNumberFormat="0" applyBorder="0" applyAlignment="0" applyProtection="0">
      <alignment vertical="center"/>
    </xf>
    <xf numFmtId="0" fontId="247" fillId="8" borderId="0" applyNumberFormat="0" applyBorder="0" applyAlignment="0" applyProtection="0">
      <alignment vertical="center"/>
    </xf>
    <xf numFmtId="0" fontId="247" fillId="8" borderId="0" applyNumberFormat="0" applyBorder="0" applyAlignment="0" applyProtection="0">
      <alignment vertical="center"/>
    </xf>
    <xf numFmtId="0" fontId="247" fillId="7" borderId="0" applyNumberFormat="0" applyBorder="0" applyAlignment="0" applyProtection="0">
      <alignment vertical="center"/>
    </xf>
    <xf numFmtId="0" fontId="247" fillId="7" borderId="0" applyNumberFormat="0" applyBorder="0" applyAlignment="0" applyProtection="0">
      <alignment vertical="center"/>
    </xf>
    <xf numFmtId="0" fontId="250" fillId="14" borderId="0" applyNumberFormat="0" applyBorder="0" applyAlignment="0" applyProtection="0">
      <alignment vertical="center"/>
    </xf>
    <xf numFmtId="0" fontId="250" fillId="9" borderId="0" applyNumberFormat="0" applyBorder="0" applyAlignment="0" applyProtection="0">
      <alignment vertical="center"/>
    </xf>
    <xf numFmtId="0" fontId="250" fillId="24" borderId="0" applyNumberFormat="0" applyBorder="0" applyAlignment="0" applyProtection="0">
      <alignment vertical="center"/>
    </xf>
    <xf numFmtId="0" fontId="250" fillId="20" borderId="0" applyNumberFormat="0" applyBorder="0" applyAlignment="0" applyProtection="0">
      <alignment vertical="center"/>
    </xf>
    <xf numFmtId="0" fontId="250" fillId="14" borderId="0" applyNumberFormat="0" applyBorder="0" applyAlignment="0" applyProtection="0">
      <alignment vertical="center"/>
    </xf>
    <xf numFmtId="0" fontId="250" fillId="7" borderId="0" applyNumberFormat="0" applyBorder="0" applyAlignment="0" applyProtection="0">
      <alignment vertical="center"/>
    </xf>
    <xf numFmtId="0" fontId="148" fillId="0" borderId="0"/>
    <xf numFmtId="0" fontId="250" fillId="14" borderId="0" applyNumberFormat="0" applyBorder="0" applyAlignment="0" applyProtection="0">
      <alignment vertical="center"/>
    </xf>
    <xf numFmtId="0" fontId="250" fillId="17" borderId="0" applyNumberFormat="0" applyBorder="0" applyAlignment="0" applyProtection="0">
      <alignment vertical="center"/>
    </xf>
    <xf numFmtId="0" fontId="250" fillId="18" borderId="0" applyNumberFormat="0" applyBorder="0" applyAlignment="0" applyProtection="0">
      <alignment vertical="center"/>
    </xf>
    <xf numFmtId="0" fontId="250" fillId="61" borderId="0" applyNumberFormat="0" applyBorder="0" applyAlignment="0" applyProtection="0">
      <alignment vertical="center"/>
    </xf>
    <xf numFmtId="0" fontId="250" fillId="14" borderId="0" applyNumberFormat="0" applyBorder="0" applyAlignment="0" applyProtection="0">
      <alignment vertical="center"/>
    </xf>
    <xf numFmtId="0" fontId="250" fillId="19" borderId="0" applyNumberFormat="0" applyBorder="0" applyAlignment="0" applyProtection="0">
      <alignment vertical="center"/>
    </xf>
    <xf numFmtId="0" fontId="231" fillId="0" borderId="0" applyBorder="0"/>
    <xf numFmtId="0" fontId="436" fillId="0" borderId="0" applyNumberFormat="0" applyFill="0" applyBorder="0" applyAlignment="0" applyProtection="0">
      <alignment vertical="center"/>
    </xf>
    <xf numFmtId="0" fontId="374" fillId="23" borderId="11" applyNumberFormat="0" applyAlignment="0" applyProtection="0">
      <alignment vertical="center"/>
    </xf>
    <xf numFmtId="0" fontId="376" fillId="24" borderId="0" applyNumberFormat="0" applyBorder="0" applyAlignment="0" applyProtection="0">
      <alignment vertical="center"/>
    </xf>
    <xf numFmtId="0" fontId="151" fillId="25" borderId="19" applyNumberFormat="0" applyFont="0" applyAlignment="0" applyProtection="0">
      <alignment vertical="center"/>
    </xf>
    <xf numFmtId="0" fontId="377" fillId="0" borderId="18" applyNumberFormat="0" applyFill="0" applyAlignment="0" applyProtection="0">
      <alignment vertical="center"/>
    </xf>
    <xf numFmtId="0" fontId="418" fillId="3" borderId="0" applyNumberFormat="0" applyBorder="0" applyAlignment="0" applyProtection="0">
      <alignment vertical="center"/>
    </xf>
    <xf numFmtId="0" fontId="427" fillId="43" borderId="2" applyNumberFormat="0" applyAlignment="0" applyProtection="0">
      <alignment vertical="center"/>
    </xf>
    <xf numFmtId="0" fontId="429" fillId="0" borderId="0" applyNumberFormat="0" applyFill="0" applyBorder="0" applyAlignment="0" applyProtection="0">
      <alignment vertical="center"/>
    </xf>
    <xf numFmtId="0" fontId="437" fillId="0" borderId="49" applyNumberFormat="0" applyFill="0" applyAlignment="0" applyProtection="0">
      <alignment vertical="center"/>
    </xf>
    <xf numFmtId="0" fontId="438" fillId="0" borderId="15" applyNumberFormat="0" applyFill="0" applyAlignment="0" applyProtection="0">
      <alignment vertical="center"/>
    </xf>
    <xf numFmtId="0" fontId="439" fillId="0" borderId="50" applyNumberFormat="0" applyFill="0" applyAlignment="0" applyProtection="0">
      <alignment vertical="center"/>
    </xf>
    <xf numFmtId="0" fontId="439" fillId="0" borderId="0" applyNumberFormat="0" applyFill="0" applyBorder="0" applyAlignment="0" applyProtection="0">
      <alignment vertical="center"/>
    </xf>
    <xf numFmtId="0" fontId="430" fillId="0" borderId="51" applyNumberFormat="0" applyFill="0" applyAlignment="0" applyProtection="0">
      <alignment vertical="center"/>
    </xf>
    <xf numFmtId="0" fontId="416" fillId="43" borderId="1" applyNumberFormat="0" applyAlignment="0" applyProtection="0">
      <alignment vertical="center"/>
    </xf>
    <xf numFmtId="0" fontId="428" fillId="0" borderId="0" applyNumberFormat="0" applyFill="0" applyBorder="0" applyAlignment="0" applyProtection="0">
      <alignment vertical="center"/>
    </xf>
    <xf numFmtId="0" fontId="415" fillId="7" borderId="2" applyNumberFormat="0" applyAlignment="0" applyProtection="0">
      <alignment vertical="center"/>
    </xf>
    <xf numFmtId="0" fontId="433" fillId="0" borderId="0">
      <alignment vertical="center"/>
    </xf>
    <xf numFmtId="0" fontId="148" fillId="0" borderId="0"/>
    <xf numFmtId="0" fontId="433" fillId="0" borderId="0">
      <alignment vertical="center"/>
    </xf>
    <xf numFmtId="0" fontId="432" fillId="0" borderId="0">
      <alignment vertical="center"/>
    </xf>
    <xf numFmtId="0" fontId="247" fillId="0" borderId="0">
      <alignment vertical="center"/>
    </xf>
    <xf numFmtId="0" fontId="247" fillId="0" borderId="0">
      <alignment vertical="center"/>
    </xf>
    <xf numFmtId="0" fontId="151" fillId="0" borderId="0"/>
    <xf numFmtId="0" fontId="433" fillId="0" borderId="0">
      <alignment vertical="center"/>
    </xf>
    <xf numFmtId="0" fontId="151" fillId="0" borderId="0"/>
    <xf numFmtId="0" fontId="151" fillId="0" borderId="0">
      <alignment vertical="center"/>
    </xf>
    <xf numFmtId="0" fontId="433" fillId="0" borderId="0">
      <alignment vertical="center"/>
    </xf>
    <xf numFmtId="0" fontId="433" fillId="0" borderId="0">
      <alignment vertical="center"/>
    </xf>
    <xf numFmtId="0" fontId="151" fillId="0" borderId="0"/>
    <xf numFmtId="0" fontId="422" fillId="4" borderId="0" applyNumberFormat="0" applyBorder="0" applyAlignment="0" applyProtection="0">
      <alignment vertical="center"/>
    </xf>
    <xf numFmtId="0" fontId="151" fillId="0" borderId="0"/>
    <xf numFmtId="0" fontId="435" fillId="0" borderId="0">
      <alignment vertical="center"/>
    </xf>
    <xf numFmtId="0" fontId="113" fillId="0" borderId="0"/>
    <xf numFmtId="0" fontId="435" fillId="0" borderId="0">
      <alignment vertical="center"/>
    </xf>
    <xf numFmtId="181" fontId="151" fillId="0" borderId="0" applyFont="0" applyFill="0" applyBorder="0" applyAlignment="0" applyProtection="0"/>
    <xf numFmtId="0" fontId="153" fillId="2" borderId="0" applyNumberFormat="0" applyBorder="0" applyAlignment="0" applyProtection="0"/>
    <xf numFmtId="0" fontId="15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153" fillId="43" borderId="0" applyNumberFormat="0" applyBorder="0" applyAlignment="0" applyProtection="0"/>
    <xf numFmtId="0" fontId="153" fillId="97" borderId="0" applyNumberFormat="0" applyAlignment="0" applyProtection="0"/>
    <xf numFmtId="0" fontId="153" fillId="43" borderId="0" applyNumberFormat="0" applyBorder="0" applyAlignment="0" applyProtection="0"/>
    <xf numFmtId="0" fontId="153" fillId="43" borderId="0" applyNumberFormat="0" applyBorder="0" applyAlignment="0" applyProtection="0"/>
    <xf numFmtId="0" fontId="153" fillId="43" borderId="0" applyNumberFormat="0" applyBorder="0" applyAlignment="0" applyProtection="0"/>
    <xf numFmtId="0" fontId="153" fillId="97" borderId="0" applyNumberFormat="0" applyAlignment="0" applyProtection="0"/>
    <xf numFmtId="0" fontId="153" fillId="43" borderId="0" applyNumberFormat="0" applyBorder="0" applyAlignment="0" applyProtection="0"/>
    <xf numFmtId="0" fontId="153" fillId="43" borderId="0" applyNumberFormat="0" applyBorder="0" applyAlignment="0" applyProtection="0"/>
    <xf numFmtId="0" fontId="153" fillId="97" borderId="0" applyNumberFormat="0" applyAlignment="0" applyProtection="0"/>
    <xf numFmtId="0" fontId="153" fillId="43" borderId="0" applyNumberFormat="0" applyBorder="0" applyAlignment="0" applyProtection="0"/>
    <xf numFmtId="0" fontId="153" fillId="43" borderId="0" applyNumberFormat="0" applyBorder="0" applyAlignment="0" applyProtection="0"/>
    <xf numFmtId="0" fontId="153" fillId="97" borderId="0" applyNumberFormat="0" applyAlignment="0" applyProtection="0"/>
    <xf numFmtId="0" fontId="153" fillId="97" borderId="0" applyNumberFormat="0" applyAlignment="0" applyProtection="0"/>
    <xf numFmtId="0" fontId="153" fillId="97" borderId="0" applyNumberFormat="0" applyAlignment="0" applyProtection="0"/>
    <xf numFmtId="0" fontId="153" fillId="97" borderId="0" applyNumberFormat="0" applyAlignment="0" applyProtection="0"/>
    <xf numFmtId="0" fontId="153" fillId="97" borderId="0" applyNumberFormat="0" applyAlignment="0" applyProtection="0"/>
    <xf numFmtId="0" fontId="153" fillId="97" borderId="0" applyNumberFormat="0" applyAlignment="0" applyProtection="0"/>
    <xf numFmtId="0" fontId="153" fillId="97" borderId="0" applyNumberFormat="0" applyAlignment="0" applyProtection="0"/>
    <xf numFmtId="0" fontId="153" fillId="2" borderId="0" applyNumberFormat="0" applyBorder="0" applyAlignment="0" applyProtection="0"/>
    <xf numFmtId="0" fontId="153" fillId="97" borderId="0" applyNumberFormat="0" applyAlignment="0" applyProtection="0"/>
    <xf numFmtId="0" fontId="153" fillId="2" borderId="0" applyNumberFormat="0" applyBorder="0" applyAlignment="0" applyProtection="0"/>
    <xf numFmtId="0" fontId="153" fillId="2" borderId="0" applyNumberFormat="0" applyBorder="0" applyAlignment="0" applyProtection="0"/>
    <xf numFmtId="0" fontId="153" fillId="2" borderId="0" applyNumberFormat="0" applyBorder="0" applyAlignment="0" applyProtection="0"/>
    <xf numFmtId="0" fontId="153" fillId="97" borderId="0" applyNumberFormat="0" applyAlignment="0" applyProtection="0"/>
    <xf numFmtId="0" fontId="153" fillId="97" borderId="0" applyNumberFormat="0" applyAlignment="0" applyProtection="0"/>
    <xf numFmtId="0" fontId="153" fillId="2" borderId="0" applyNumberFormat="0" applyBorder="0" applyAlignment="0" applyProtection="0"/>
    <xf numFmtId="0" fontId="153" fillId="97" borderId="0" applyNumberFormat="0" applyAlignment="0" applyProtection="0"/>
    <xf numFmtId="0" fontId="153" fillId="2" borderId="0" applyNumberFormat="0" applyBorder="0" applyAlignment="0" applyProtection="0"/>
    <xf numFmtId="0" fontId="153" fillId="2" borderId="0" applyNumberFormat="0" applyBorder="0" applyAlignment="0" applyProtection="0"/>
    <xf numFmtId="0" fontId="153" fillId="97" borderId="0" applyNumberFormat="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2" borderId="0" applyNumberFormat="0" applyBorder="0" applyAlignment="0" applyProtection="0"/>
    <xf numFmtId="0" fontId="433" fillId="73" borderId="0" applyNumberFormat="0" applyBorder="0" applyAlignment="0" applyProtection="0"/>
    <xf numFmtId="0" fontId="433" fillId="73" borderId="0" applyNumberFormat="0" applyBorder="0" applyAlignment="0" applyProtection="0"/>
    <xf numFmtId="0" fontId="153" fillId="3" borderId="0" applyNumberFormat="0" applyBorder="0" applyAlignment="0" applyProtection="0"/>
    <xf numFmtId="0" fontId="15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153" fillId="7" borderId="0" applyNumberFormat="0" applyBorder="0" applyAlignment="0" applyProtection="0"/>
    <xf numFmtId="0" fontId="153" fillId="98"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7" borderId="0" applyNumberFormat="0" applyBorder="0" applyAlignment="0" applyProtection="0"/>
    <xf numFmtId="0" fontId="153" fillId="98"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98"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98" borderId="0" applyNumberFormat="0" applyAlignment="0" applyProtection="0"/>
    <xf numFmtId="0" fontId="153" fillId="98" borderId="0" applyNumberFormat="0" applyAlignment="0" applyProtection="0"/>
    <xf numFmtId="0" fontId="153" fillId="98" borderId="0" applyNumberFormat="0" applyAlignment="0" applyProtection="0"/>
    <xf numFmtId="0" fontId="153" fillId="98" borderId="0" applyNumberFormat="0" applyAlignment="0" applyProtection="0"/>
    <xf numFmtId="0" fontId="153" fillId="98" borderId="0" applyNumberFormat="0" applyAlignment="0" applyProtection="0"/>
    <xf numFmtId="0" fontId="153" fillId="98" borderId="0" applyNumberFormat="0" applyAlignment="0" applyProtection="0"/>
    <xf numFmtId="0" fontId="153" fillId="98" borderId="0" applyNumberFormat="0" applyAlignment="0" applyProtection="0"/>
    <xf numFmtId="0" fontId="153" fillId="3" borderId="0" applyNumberFormat="0" applyBorder="0" applyAlignment="0" applyProtection="0"/>
    <xf numFmtId="0" fontId="153" fillId="98" borderId="0" applyNumberFormat="0" applyAlignment="0" applyProtection="0"/>
    <xf numFmtId="0" fontId="153" fillId="3" borderId="0" applyNumberFormat="0" applyBorder="0" applyAlignment="0" applyProtection="0"/>
    <xf numFmtId="0" fontId="153" fillId="3" borderId="0" applyNumberFormat="0" applyBorder="0" applyAlignment="0" applyProtection="0"/>
    <xf numFmtId="0" fontId="153" fillId="3" borderId="0" applyNumberFormat="0" applyBorder="0" applyAlignment="0" applyProtection="0"/>
    <xf numFmtId="0" fontId="153" fillId="98" borderId="0" applyNumberFormat="0" applyAlignment="0" applyProtection="0"/>
    <xf numFmtId="0" fontId="153" fillId="98" borderId="0" applyNumberFormat="0" applyAlignment="0" applyProtection="0"/>
    <xf numFmtId="0" fontId="153" fillId="3" borderId="0" applyNumberFormat="0" applyBorder="0" applyAlignment="0" applyProtection="0"/>
    <xf numFmtId="0" fontId="153" fillId="98" borderId="0" applyNumberFormat="0" applyAlignment="0" applyProtection="0"/>
    <xf numFmtId="0" fontId="153" fillId="3" borderId="0" applyNumberFormat="0" applyBorder="0" applyAlignment="0" applyProtection="0"/>
    <xf numFmtId="0" fontId="153" fillId="3" borderId="0" applyNumberFormat="0" applyBorder="0" applyAlignment="0" applyProtection="0"/>
    <xf numFmtId="0" fontId="153" fillId="98" borderId="0" applyNumberFormat="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3" borderId="0" applyNumberFormat="0" applyBorder="0" applyAlignment="0" applyProtection="0"/>
    <xf numFmtId="0" fontId="433" fillId="77" borderId="0" applyNumberFormat="0" applyBorder="0" applyAlignment="0" applyProtection="0"/>
    <xf numFmtId="0" fontId="433" fillId="77" borderId="0" applyNumberFormat="0" applyBorder="0" applyAlignment="0" applyProtection="0"/>
    <xf numFmtId="0" fontId="153" fillId="4" borderId="0" applyNumberFormat="0" applyBorder="0" applyAlignment="0" applyProtection="0"/>
    <xf numFmtId="0" fontId="15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153" fillId="25" borderId="0" applyNumberFormat="0" applyBorder="0" applyAlignment="0" applyProtection="0"/>
    <xf numFmtId="0" fontId="153" fillId="99" borderId="0" applyNumberFormat="0" applyAlignment="0" applyProtection="0"/>
    <xf numFmtId="0" fontId="153" fillId="25" borderId="0" applyNumberFormat="0" applyBorder="0" applyAlignment="0" applyProtection="0"/>
    <xf numFmtId="0" fontId="153" fillId="25" borderId="0" applyNumberFormat="0" applyBorder="0" applyAlignment="0" applyProtection="0"/>
    <xf numFmtId="0" fontId="153" fillId="25" borderId="0" applyNumberFormat="0" applyBorder="0" applyAlignment="0" applyProtection="0"/>
    <xf numFmtId="0" fontId="153" fillId="99" borderId="0" applyNumberFormat="0" applyAlignment="0" applyProtection="0"/>
    <xf numFmtId="0" fontId="153" fillId="25" borderId="0" applyNumberFormat="0" applyBorder="0" applyAlignment="0" applyProtection="0"/>
    <xf numFmtId="0" fontId="153" fillId="25" borderId="0" applyNumberFormat="0" applyBorder="0" applyAlignment="0" applyProtection="0"/>
    <xf numFmtId="0" fontId="153" fillId="99" borderId="0" applyNumberFormat="0" applyAlignment="0" applyProtection="0"/>
    <xf numFmtId="0" fontId="153" fillId="25" borderId="0" applyNumberFormat="0" applyBorder="0" applyAlignment="0" applyProtection="0"/>
    <xf numFmtId="0" fontId="153" fillId="25" borderId="0" applyNumberFormat="0" applyBorder="0" applyAlignment="0" applyProtection="0"/>
    <xf numFmtId="0" fontId="153" fillId="99" borderId="0" applyNumberFormat="0" applyAlignment="0" applyProtection="0"/>
    <xf numFmtId="0" fontId="153" fillId="99" borderId="0" applyNumberFormat="0" applyAlignment="0" applyProtection="0"/>
    <xf numFmtId="0" fontId="153" fillId="99" borderId="0" applyNumberFormat="0" applyAlignment="0" applyProtection="0"/>
    <xf numFmtId="0" fontId="153" fillId="99" borderId="0" applyNumberFormat="0" applyAlignment="0" applyProtection="0"/>
    <xf numFmtId="0" fontId="153" fillId="99" borderId="0" applyNumberFormat="0" applyAlignment="0" applyProtection="0"/>
    <xf numFmtId="0" fontId="153" fillId="99" borderId="0" applyNumberFormat="0" applyAlignment="0" applyProtection="0"/>
    <xf numFmtId="0" fontId="153" fillId="99" borderId="0" applyNumberFormat="0" applyAlignment="0" applyProtection="0"/>
    <xf numFmtId="0" fontId="153" fillId="4" borderId="0" applyNumberFormat="0" applyBorder="0" applyAlignment="0" applyProtection="0"/>
    <xf numFmtId="0" fontId="153" fillId="99" borderId="0" applyNumberFormat="0" applyAlignment="0" applyProtection="0"/>
    <xf numFmtId="0" fontId="153" fillId="4" borderId="0" applyNumberFormat="0" applyBorder="0" applyAlignment="0" applyProtection="0"/>
    <xf numFmtId="0" fontId="153" fillId="4" borderId="0" applyNumberFormat="0" applyBorder="0" applyAlignment="0" applyProtection="0"/>
    <xf numFmtId="0" fontId="153" fillId="4" borderId="0" applyNumberFormat="0" applyBorder="0" applyAlignment="0" applyProtection="0"/>
    <xf numFmtId="0" fontId="153" fillId="99" borderId="0" applyNumberFormat="0" applyAlignment="0" applyProtection="0"/>
    <xf numFmtId="0" fontId="153" fillId="99" borderId="0" applyNumberFormat="0" applyAlignment="0" applyProtection="0"/>
    <xf numFmtId="0" fontId="153" fillId="4" borderId="0" applyNumberFormat="0" applyBorder="0" applyAlignment="0" applyProtection="0"/>
    <xf numFmtId="0" fontId="153" fillId="99" borderId="0" applyNumberFormat="0" applyAlignment="0" applyProtection="0"/>
    <xf numFmtId="0" fontId="153" fillId="4" borderId="0" applyNumberFormat="0" applyBorder="0" applyAlignment="0" applyProtection="0"/>
    <xf numFmtId="0" fontId="153" fillId="4" borderId="0" applyNumberFormat="0" applyBorder="0" applyAlignment="0" applyProtection="0"/>
    <xf numFmtId="0" fontId="153" fillId="99" borderId="0" applyNumberFormat="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4" borderId="0" applyNumberFormat="0" applyBorder="0" applyAlignment="0" applyProtection="0"/>
    <xf numFmtId="0" fontId="433" fillId="81" borderId="0" applyNumberFormat="0" applyBorder="0" applyAlignment="0" applyProtection="0"/>
    <xf numFmtId="0" fontId="433" fillId="81" borderId="0" applyNumberFormat="0" applyBorder="0" applyAlignment="0" applyProtection="0"/>
    <xf numFmtId="0" fontId="153" fillId="5" borderId="0" applyNumberFormat="0" applyBorder="0" applyAlignment="0" applyProtection="0"/>
    <xf numFmtId="0" fontId="15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153" fillId="43" borderId="0" applyNumberFormat="0" applyBorder="0" applyAlignment="0" applyProtection="0"/>
    <xf numFmtId="0" fontId="153" fillId="100" borderId="0" applyNumberFormat="0" applyAlignment="0" applyProtection="0"/>
    <xf numFmtId="0" fontId="153" fillId="43" borderId="0" applyNumberFormat="0" applyBorder="0" applyAlignment="0" applyProtection="0"/>
    <xf numFmtId="0" fontId="153" fillId="43" borderId="0" applyNumberFormat="0" applyBorder="0" applyAlignment="0" applyProtection="0"/>
    <xf numFmtId="0" fontId="153" fillId="43" borderId="0" applyNumberFormat="0" applyBorder="0" applyAlignment="0" applyProtection="0"/>
    <xf numFmtId="0" fontId="153" fillId="100" borderId="0" applyNumberFormat="0" applyAlignment="0" applyProtection="0"/>
    <xf numFmtId="0" fontId="153" fillId="43" borderId="0" applyNumberFormat="0" applyBorder="0" applyAlignment="0" applyProtection="0"/>
    <xf numFmtId="0" fontId="153" fillId="43" borderId="0" applyNumberFormat="0" applyBorder="0" applyAlignment="0" applyProtection="0"/>
    <xf numFmtId="0" fontId="153" fillId="100" borderId="0" applyNumberFormat="0" applyAlignment="0" applyProtection="0"/>
    <xf numFmtId="0" fontId="153" fillId="43" borderId="0" applyNumberFormat="0" applyBorder="0" applyAlignment="0" applyProtection="0"/>
    <xf numFmtId="0" fontId="153" fillId="43" borderId="0" applyNumberFormat="0" applyBorder="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5" borderId="0" applyNumberFormat="0" applyBorder="0" applyAlignment="0" applyProtection="0"/>
    <xf numFmtId="0" fontId="153" fillId="100" borderId="0" applyNumberFormat="0" applyAlignment="0" applyProtection="0"/>
    <xf numFmtId="0" fontId="153" fillId="5" borderId="0" applyNumberFormat="0" applyBorder="0" applyAlignment="0" applyProtection="0"/>
    <xf numFmtId="0" fontId="153" fillId="5" borderId="0" applyNumberFormat="0" applyBorder="0" applyAlignment="0" applyProtection="0"/>
    <xf numFmtId="0" fontId="153" fillId="5" borderId="0" applyNumberFormat="0" applyBorder="0" applyAlignment="0" applyProtection="0"/>
    <xf numFmtId="0" fontId="153" fillId="100" borderId="0" applyNumberFormat="0" applyAlignment="0" applyProtection="0"/>
    <xf numFmtId="0" fontId="153" fillId="100" borderId="0" applyNumberFormat="0" applyAlignment="0" applyProtection="0"/>
    <xf numFmtId="0" fontId="153" fillId="5" borderId="0" applyNumberFormat="0" applyBorder="0" applyAlignment="0" applyProtection="0"/>
    <xf numFmtId="0" fontId="153" fillId="100" borderId="0" applyNumberFormat="0" applyAlignment="0" applyProtection="0"/>
    <xf numFmtId="0" fontId="153" fillId="5" borderId="0" applyNumberFormat="0" applyBorder="0" applyAlignment="0" applyProtection="0"/>
    <xf numFmtId="0" fontId="153" fillId="5" borderId="0" applyNumberFormat="0" applyBorder="0" applyAlignment="0" applyProtection="0"/>
    <xf numFmtId="0" fontId="153" fillId="100" borderId="0" applyNumberFormat="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5" borderId="0" applyNumberFormat="0" applyBorder="0" applyAlignment="0" applyProtection="0"/>
    <xf numFmtId="0" fontId="433" fillId="85" borderId="0" applyNumberFormat="0" applyBorder="0" applyAlignment="0" applyProtection="0"/>
    <xf numFmtId="0" fontId="433" fillId="85" borderId="0" applyNumberFormat="0" applyBorder="0" applyAlignment="0" applyProtection="0"/>
    <xf numFmtId="0" fontId="153" fillId="101" borderId="0" applyNumberFormat="0" applyAlignment="0" applyProtection="0"/>
    <xf numFmtId="0" fontId="153" fillId="6" borderId="0" applyNumberFormat="0" applyBorder="0" applyAlignment="0" applyProtection="0"/>
    <xf numFmtId="0" fontId="153" fillId="6" borderId="0" applyNumberFormat="0" applyBorder="0" applyAlignment="0" applyProtection="0"/>
    <xf numFmtId="0" fontId="153" fillId="6" borderId="0" applyNumberFormat="0" applyBorder="0" applyAlignment="0" applyProtection="0"/>
    <xf numFmtId="0" fontId="153" fillId="101" borderId="0" applyNumberFormat="0" applyAlignment="0" applyProtection="0"/>
    <xf numFmtId="0" fontId="153" fillId="6" borderId="0" applyNumberFormat="0" applyBorder="0" applyAlignment="0" applyProtection="0"/>
    <xf numFmtId="0" fontId="153" fillId="6" borderId="0" applyNumberFormat="0" applyBorder="0" applyAlignment="0" applyProtection="0"/>
    <xf numFmtId="0" fontId="153" fillId="101" borderId="0" applyNumberFormat="0" applyAlignment="0" applyProtection="0"/>
    <xf numFmtId="0" fontId="153" fillId="6" borderId="0" applyNumberFormat="0" applyBorder="0" applyAlignment="0" applyProtection="0"/>
    <xf numFmtId="0" fontId="153" fillId="6" borderId="0" applyNumberFormat="0" applyBorder="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153" fillId="101" borderId="0" applyNumberFormat="0" applyAlignment="0" applyProtection="0"/>
    <xf numFmtId="0" fontId="433" fillId="89" borderId="0" applyNumberFormat="0" applyBorder="0" applyAlignment="0" applyProtection="0"/>
    <xf numFmtId="0" fontId="153" fillId="102"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7" borderId="0" applyNumberFormat="0" applyBorder="0" applyAlignment="0" applyProtection="0"/>
    <xf numFmtId="0" fontId="153" fillId="102"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102"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153" fillId="102" borderId="0" applyNumberFormat="0" applyAlignment="0" applyProtection="0"/>
    <xf numFmtId="0" fontId="433" fillId="93" borderId="0" applyNumberFormat="0" applyBorder="0" applyAlignment="0" applyProtection="0"/>
    <xf numFmtId="0" fontId="153" fillId="8" borderId="0" applyNumberFormat="0" applyBorder="0" applyAlignment="0" applyProtection="0"/>
    <xf numFmtId="0" fontId="153" fillId="8" borderId="0" applyNumberFormat="0" applyBorder="0" applyAlignment="0" applyProtection="0"/>
    <xf numFmtId="0" fontId="433" fillId="74" borderId="0" applyNumberFormat="0" applyBorder="0" applyAlignment="0" applyProtection="0"/>
    <xf numFmtId="0" fontId="433" fillId="74" borderId="0" applyNumberFormat="0" applyBorder="0" applyAlignment="0" applyProtection="0"/>
    <xf numFmtId="0" fontId="153" fillId="20" borderId="0" applyNumberFormat="0" applyBorder="0" applyAlignment="0" applyProtection="0"/>
    <xf numFmtId="0" fontId="153" fillId="103" borderId="0" applyNumberFormat="0" applyAlignment="0" applyProtection="0"/>
    <xf numFmtId="0" fontId="153" fillId="20" borderId="0" applyNumberFormat="0" applyBorder="0" applyAlignment="0" applyProtection="0"/>
    <xf numFmtId="0" fontId="153" fillId="20" borderId="0" applyNumberFormat="0" applyBorder="0" applyAlignment="0" applyProtection="0"/>
    <xf numFmtId="0" fontId="153" fillId="20" borderId="0" applyNumberFormat="0" applyBorder="0" applyAlignment="0" applyProtection="0"/>
    <xf numFmtId="0" fontId="153" fillId="103" borderId="0" applyNumberFormat="0" applyAlignment="0" applyProtection="0"/>
    <xf numFmtId="0" fontId="153" fillId="20" borderId="0" applyNumberFormat="0" applyBorder="0" applyAlignment="0" applyProtection="0"/>
    <xf numFmtId="0" fontId="153" fillId="20" borderId="0" applyNumberFormat="0" applyBorder="0" applyAlignment="0" applyProtection="0"/>
    <xf numFmtId="0" fontId="153" fillId="103" borderId="0" applyNumberFormat="0" applyAlignment="0" applyProtection="0"/>
    <xf numFmtId="0" fontId="153" fillId="20" borderId="0" applyNumberFormat="0" applyBorder="0" applyAlignment="0" applyProtection="0"/>
    <xf numFmtId="0" fontId="153" fillId="20" borderId="0" applyNumberFormat="0" applyBorder="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8" borderId="0" applyNumberFormat="0" applyBorder="0" applyAlignment="0" applyProtection="0"/>
    <xf numFmtId="0" fontId="153" fillId="103" borderId="0" applyNumberFormat="0" applyAlignment="0" applyProtection="0"/>
    <xf numFmtId="0" fontId="153" fillId="8" borderId="0" applyNumberFormat="0" applyBorder="0" applyAlignment="0" applyProtection="0"/>
    <xf numFmtId="0" fontId="153" fillId="8" borderId="0" applyNumberFormat="0" applyBorder="0" applyAlignment="0" applyProtection="0"/>
    <xf numFmtId="0" fontId="153" fillId="8" borderId="0" applyNumberFormat="0" applyBorder="0" applyAlignment="0" applyProtection="0"/>
    <xf numFmtId="0" fontId="153" fillId="103" borderId="0" applyNumberFormat="0" applyAlignment="0" applyProtection="0"/>
    <xf numFmtId="0" fontId="153" fillId="103" borderId="0" applyNumberFormat="0" applyAlignment="0" applyProtection="0"/>
    <xf numFmtId="0" fontId="153" fillId="8" borderId="0" applyNumberFormat="0" applyBorder="0" applyAlignment="0" applyProtection="0"/>
    <xf numFmtId="0" fontId="153" fillId="103" borderId="0" applyNumberFormat="0" applyAlignment="0" applyProtection="0"/>
    <xf numFmtId="0" fontId="153" fillId="8" borderId="0" applyNumberFormat="0" applyBorder="0" applyAlignment="0" applyProtection="0"/>
    <xf numFmtId="0" fontId="153" fillId="8" borderId="0" applyNumberFormat="0" applyBorder="0" applyAlignment="0" applyProtection="0"/>
    <xf numFmtId="0" fontId="153" fillId="103" borderId="0" applyNumberFormat="0" applyAlignment="0" applyProtection="0"/>
    <xf numFmtId="0" fontId="433" fillId="74" borderId="0" applyNumberFormat="0" applyBorder="0" applyAlignment="0" applyProtection="0"/>
    <xf numFmtId="0" fontId="433" fillId="74" borderId="0" applyNumberFormat="0" applyBorder="0" applyAlignment="0" applyProtection="0"/>
    <xf numFmtId="0" fontId="433" fillId="74" borderId="0" applyNumberFormat="0" applyBorder="0" applyAlignment="0" applyProtection="0"/>
    <xf numFmtId="0" fontId="433" fillId="74" borderId="0" applyNumberFormat="0" applyBorder="0" applyAlignment="0" applyProtection="0"/>
    <xf numFmtId="0" fontId="433" fillId="74" borderId="0" applyNumberFormat="0" applyBorder="0" applyAlignment="0" applyProtection="0"/>
    <xf numFmtId="0" fontId="153" fillId="9" borderId="0" applyNumberFormat="0" applyBorder="0" applyAlignment="0" applyProtection="0"/>
    <xf numFmtId="0" fontId="153" fillId="9" borderId="0" applyNumberFormat="0" applyBorder="0" applyAlignment="0" applyProtection="0"/>
    <xf numFmtId="0" fontId="433" fillId="78" borderId="0" applyNumberFormat="0" applyBorder="0" applyAlignment="0" applyProtection="0"/>
    <xf numFmtId="0" fontId="433" fillId="78" borderId="0" applyNumberFormat="0" applyBorder="0" applyAlignment="0" applyProtection="0"/>
    <xf numFmtId="0" fontId="153" fillId="7" borderId="0" applyNumberFormat="0" applyBorder="0" applyAlignment="0" applyProtection="0"/>
    <xf numFmtId="0" fontId="153" fillId="104"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7" borderId="0" applyNumberFormat="0" applyBorder="0" applyAlignment="0" applyProtection="0"/>
    <xf numFmtId="0" fontId="153" fillId="104"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104"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104" borderId="0" applyNumberFormat="0" applyAlignment="0" applyProtection="0"/>
    <xf numFmtId="0" fontId="153" fillId="104" borderId="0" applyNumberFormat="0" applyAlignment="0" applyProtection="0"/>
    <xf numFmtId="0" fontId="153" fillId="104" borderId="0" applyNumberFormat="0" applyAlignment="0" applyProtection="0"/>
    <xf numFmtId="0" fontId="153" fillId="104" borderId="0" applyNumberFormat="0" applyAlignment="0" applyProtection="0"/>
    <xf numFmtId="0" fontId="153" fillId="104" borderId="0" applyNumberFormat="0" applyAlignment="0" applyProtection="0"/>
    <xf numFmtId="0" fontId="153" fillId="104" borderId="0" applyNumberFormat="0" applyAlignment="0" applyProtection="0"/>
    <xf numFmtId="0" fontId="153" fillId="104" borderId="0" applyNumberFormat="0" applyAlignment="0" applyProtection="0"/>
    <xf numFmtId="0" fontId="153" fillId="9" borderId="0" applyNumberFormat="0" applyBorder="0" applyAlignment="0" applyProtection="0"/>
    <xf numFmtId="0" fontId="153" fillId="104" borderId="0" applyNumberFormat="0" applyAlignment="0" applyProtection="0"/>
    <xf numFmtId="0" fontId="153" fillId="9" borderId="0" applyNumberFormat="0" applyBorder="0" applyAlignment="0" applyProtection="0"/>
    <xf numFmtId="0" fontId="153" fillId="9" borderId="0" applyNumberFormat="0" applyBorder="0" applyAlignment="0" applyProtection="0"/>
    <xf numFmtId="0" fontId="153" fillId="9" borderId="0" applyNumberFormat="0" applyBorder="0" applyAlignment="0" applyProtection="0"/>
    <xf numFmtId="0" fontId="153" fillId="104" borderId="0" applyNumberFormat="0" applyAlignment="0" applyProtection="0"/>
    <xf numFmtId="0" fontId="153" fillId="104" borderId="0" applyNumberFormat="0" applyAlignment="0" applyProtection="0"/>
    <xf numFmtId="0" fontId="153" fillId="9" borderId="0" applyNumberFormat="0" applyBorder="0" applyAlignment="0" applyProtection="0"/>
    <xf numFmtId="0" fontId="153" fillId="104" borderId="0" applyNumberFormat="0" applyAlignment="0" applyProtection="0"/>
    <xf numFmtId="0" fontId="153" fillId="9" borderId="0" applyNumberFormat="0" applyBorder="0" applyAlignment="0" applyProtection="0"/>
    <xf numFmtId="0" fontId="153" fillId="9" borderId="0" applyNumberFormat="0" applyBorder="0" applyAlignment="0" applyProtection="0"/>
    <xf numFmtId="0" fontId="153" fillId="104" borderId="0" applyNumberFormat="0" applyAlignment="0" applyProtection="0"/>
    <xf numFmtId="0" fontId="433" fillId="78" borderId="0" applyNumberFormat="0" applyBorder="0" applyAlignment="0" applyProtection="0"/>
    <xf numFmtId="0" fontId="433" fillId="78" borderId="0" applyNumberFormat="0" applyBorder="0" applyAlignment="0" applyProtection="0"/>
    <xf numFmtId="0" fontId="433" fillId="78" borderId="0" applyNumberFormat="0" applyBorder="0" applyAlignment="0" applyProtection="0"/>
    <xf numFmtId="0" fontId="433" fillId="78" borderId="0" applyNumberFormat="0" applyBorder="0" applyAlignment="0" applyProtection="0"/>
    <xf numFmtId="0" fontId="433" fillId="78" borderId="0" applyNumberFormat="0" applyBorder="0" applyAlignment="0" applyProtection="0"/>
    <xf numFmtId="0" fontId="153" fillId="10" borderId="0" applyNumberFormat="0" applyBorder="0" applyAlignment="0" applyProtection="0"/>
    <xf numFmtId="0" fontId="15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153" fillId="52" borderId="0" applyNumberFormat="0" applyBorder="0" applyAlignment="0" applyProtection="0"/>
    <xf numFmtId="0" fontId="153" fillId="26" borderId="0" applyNumberFormat="0" applyAlignment="0" applyProtection="0"/>
    <xf numFmtId="0" fontId="153" fillId="52" borderId="0" applyNumberFormat="0" applyBorder="0" applyAlignment="0" applyProtection="0"/>
    <xf numFmtId="0" fontId="153" fillId="52" borderId="0" applyNumberFormat="0" applyBorder="0" applyAlignment="0" applyProtection="0"/>
    <xf numFmtId="0" fontId="153" fillId="52" borderId="0" applyNumberFormat="0" applyBorder="0" applyAlignment="0" applyProtection="0"/>
    <xf numFmtId="0" fontId="153" fillId="26" borderId="0" applyNumberFormat="0" applyAlignment="0" applyProtection="0"/>
    <xf numFmtId="0" fontId="153" fillId="52" borderId="0" applyNumberFormat="0" applyBorder="0" applyAlignment="0" applyProtection="0"/>
    <xf numFmtId="0" fontId="153" fillId="52" borderId="0" applyNumberFormat="0" applyBorder="0" applyAlignment="0" applyProtection="0"/>
    <xf numFmtId="0" fontId="153" fillId="26" borderId="0" applyNumberFormat="0" applyAlignment="0" applyProtection="0"/>
    <xf numFmtId="0" fontId="153" fillId="52" borderId="0" applyNumberFormat="0" applyBorder="0" applyAlignment="0" applyProtection="0"/>
    <xf numFmtId="0" fontId="153" fillId="52" borderId="0" applyNumberFormat="0" applyBorder="0" applyAlignment="0" applyProtection="0"/>
    <xf numFmtId="0" fontId="153" fillId="26" borderId="0" applyNumberFormat="0" applyAlignment="0" applyProtection="0"/>
    <xf numFmtId="0" fontId="153" fillId="26" borderId="0" applyNumberFormat="0" applyAlignment="0" applyProtection="0"/>
    <xf numFmtId="0" fontId="153" fillId="26" borderId="0" applyNumberFormat="0" applyAlignment="0" applyProtection="0"/>
    <xf numFmtId="0" fontId="153" fillId="26" borderId="0" applyNumberFormat="0" applyAlignment="0" applyProtection="0"/>
    <xf numFmtId="0" fontId="153" fillId="26" borderId="0" applyNumberFormat="0" applyAlignment="0" applyProtection="0"/>
    <xf numFmtId="0" fontId="153" fillId="26" borderId="0" applyNumberFormat="0" applyAlignment="0" applyProtection="0"/>
    <xf numFmtId="0" fontId="153" fillId="26" borderId="0" applyNumberFormat="0" applyAlignment="0" applyProtection="0"/>
    <xf numFmtId="0" fontId="153" fillId="10" borderId="0" applyNumberFormat="0" applyBorder="0" applyAlignment="0" applyProtection="0"/>
    <xf numFmtId="0" fontId="153" fillId="26" borderId="0" applyNumberFormat="0" applyAlignment="0" applyProtection="0"/>
    <xf numFmtId="0" fontId="153" fillId="10" borderId="0" applyNumberFormat="0" applyBorder="0" applyAlignment="0" applyProtection="0"/>
    <xf numFmtId="0" fontId="153" fillId="10" borderId="0" applyNumberFormat="0" applyBorder="0" applyAlignment="0" applyProtection="0"/>
    <xf numFmtId="0" fontId="153" fillId="10" borderId="0" applyNumberFormat="0" applyBorder="0" applyAlignment="0" applyProtection="0"/>
    <xf numFmtId="0" fontId="153" fillId="26" borderId="0" applyNumberFormat="0" applyAlignment="0" applyProtection="0"/>
    <xf numFmtId="0" fontId="153" fillId="26" borderId="0" applyNumberFormat="0" applyAlignment="0" applyProtection="0"/>
    <xf numFmtId="0" fontId="153" fillId="10" borderId="0" applyNumberFormat="0" applyBorder="0" applyAlignment="0" applyProtection="0"/>
    <xf numFmtId="0" fontId="153" fillId="26" borderId="0" applyNumberFormat="0" applyAlignment="0" applyProtection="0"/>
    <xf numFmtId="0" fontId="153" fillId="10" borderId="0" applyNumberFormat="0" applyBorder="0" applyAlignment="0" applyProtection="0"/>
    <xf numFmtId="0" fontId="153" fillId="10" borderId="0" applyNumberFormat="0" applyBorder="0" applyAlignment="0" applyProtection="0"/>
    <xf numFmtId="0" fontId="153" fillId="26" borderId="0" applyNumberFormat="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10" borderId="0" applyNumberFormat="0" applyBorder="0" applyAlignment="0" applyProtection="0"/>
    <xf numFmtId="0" fontId="433" fillId="82" borderId="0" applyNumberFormat="0" applyBorder="0" applyAlignment="0" applyProtection="0"/>
    <xf numFmtId="0" fontId="433" fillId="82" borderId="0" applyNumberFormat="0" applyBorder="0" applyAlignment="0" applyProtection="0"/>
    <xf numFmtId="0" fontId="153" fillId="5" borderId="0" applyNumberFormat="0" applyBorder="0" applyAlignment="0" applyProtection="0"/>
    <xf numFmtId="0" fontId="153" fillId="5" borderId="0" applyNumberFormat="0" applyBorder="0" applyAlignment="0" applyProtection="0"/>
    <xf numFmtId="0" fontId="433" fillId="86" borderId="0" applyNumberFormat="0" applyBorder="0" applyAlignment="0" applyProtection="0"/>
    <xf numFmtId="0" fontId="433" fillId="86" borderId="0" applyNumberFormat="0" applyBorder="0" applyAlignment="0" applyProtection="0"/>
    <xf numFmtId="0" fontId="153" fillId="20" borderId="0" applyNumberFormat="0" applyBorder="0" applyAlignment="0" applyProtection="0"/>
    <xf numFmtId="0" fontId="153" fillId="100" borderId="0" applyNumberFormat="0" applyAlignment="0" applyProtection="0"/>
    <xf numFmtId="0" fontId="153" fillId="20" borderId="0" applyNumberFormat="0" applyBorder="0" applyAlignment="0" applyProtection="0"/>
    <xf numFmtId="0" fontId="153" fillId="20" borderId="0" applyNumberFormat="0" applyBorder="0" applyAlignment="0" applyProtection="0"/>
    <xf numFmtId="0" fontId="153" fillId="20" borderId="0" applyNumberFormat="0" applyBorder="0" applyAlignment="0" applyProtection="0"/>
    <xf numFmtId="0" fontId="153" fillId="100" borderId="0" applyNumberFormat="0" applyAlignment="0" applyProtection="0"/>
    <xf numFmtId="0" fontId="153" fillId="20" borderId="0" applyNumberFormat="0" applyBorder="0" applyAlignment="0" applyProtection="0"/>
    <xf numFmtId="0" fontId="153" fillId="20" borderId="0" applyNumberFormat="0" applyBorder="0" applyAlignment="0" applyProtection="0"/>
    <xf numFmtId="0" fontId="153" fillId="100" borderId="0" applyNumberFormat="0" applyAlignment="0" applyProtection="0"/>
    <xf numFmtId="0" fontId="153" fillId="20" borderId="0" applyNumberFormat="0" applyBorder="0" applyAlignment="0" applyProtection="0"/>
    <xf numFmtId="0" fontId="153" fillId="20" borderId="0" applyNumberFormat="0" applyBorder="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100" borderId="0" applyNumberFormat="0" applyAlignment="0" applyProtection="0"/>
    <xf numFmtId="0" fontId="153" fillId="5" borderId="0" applyNumberFormat="0" applyBorder="0" applyAlignment="0" applyProtection="0"/>
    <xf numFmtId="0" fontId="153" fillId="100" borderId="0" applyNumberFormat="0" applyAlignment="0" applyProtection="0"/>
    <xf numFmtId="0" fontId="153" fillId="5" borderId="0" applyNumberFormat="0" applyBorder="0" applyAlignment="0" applyProtection="0"/>
    <xf numFmtId="0" fontId="153" fillId="5" borderId="0" applyNumberFormat="0" applyBorder="0" applyAlignment="0" applyProtection="0"/>
    <xf numFmtId="0" fontId="153" fillId="5" borderId="0" applyNumberFormat="0" applyBorder="0" applyAlignment="0" applyProtection="0"/>
    <xf numFmtId="0" fontId="153" fillId="100" borderId="0" applyNumberFormat="0" applyAlignment="0" applyProtection="0"/>
    <xf numFmtId="0" fontId="153" fillId="100" borderId="0" applyNumberFormat="0" applyAlignment="0" applyProtection="0"/>
    <xf numFmtId="0" fontId="153" fillId="5" borderId="0" applyNumberFormat="0" applyBorder="0" applyAlignment="0" applyProtection="0"/>
    <xf numFmtId="0" fontId="153" fillId="100" borderId="0" applyNumberFormat="0" applyAlignment="0" applyProtection="0"/>
    <xf numFmtId="0" fontId="153" fillId="5" borderId="0" applyNumberFormat="0" applyBorder="0" applyAlignment="0" applyProtection="0"/>
    <xf numFmtId="0" fontId="153" fillId="5" borderId="0" applyNumberFormat="0" applyBorder="0" applyAlignment="0" applyProtection="0"/>
    <xf numFmtId="0" fontId="153" fillId="100" borderId="0" applyNumberFormat="0" applyAlignment="0" applyProtection="0"/>
    <xf numFmtId="0" fontId="433" fillId="86" borderId="0" applyNumberFormat="0" applyBorder="0" applyAlignment="0" applyProtection="0"/>
    <xf numFmtId="0" fontId="433" fillId="86" borderId="0" applyNumberFormat="0" applyBorder="0" applyAlignment="0" applyProtection="0"/>
    <xf numFmtId="0" fontId="433" fillId="86" borderId="0" applyNumberFormat="0" applyBorder="0" applyAlignment="0" applyProtection="0"/>
    <xf numFmtId="0" fontId="433" fillId="86" borderId="0" applyNumberFormat="0" applyBorder="0" applyAlignment="0" applyProtection="0"/>
    <xf numFmtId="0" fontId="433" fillId="86" borderId="0" applyNumberFormat="0" applyBorder="0" applyAlignment="0" applyProtection="0"/>
    <xf numFmtId="0" fontId="153" fillId="103" borderId="0" applyNumberFormat="0" applyAlignment="0" applyProtection="0"/>
    <xf numFmtId="0" fontId="153" fillId="8" borderId="0" applyNumberFormat="0" applyBorder="0" applyAlignment="0" applyProtection="0"/>
    <xf numFmtId="0" fontId="153" fillId="8" borderId="0" applyNumberFormat="0" applyBorder="0" applyAlignment="0" applyProtection="0"/>
    <xf numFmtId="0" fontId="153" fillId="8" borderId="0" applyNumberFormat="0" applyBorder="0" applyAlignment="0" applyProtection="0"/>
    <xf numFmtId="0" fontId="153" fillId="103" borderId="0" applyNumberFormat="0" applyAlignment="0" applyProtection="0"/>
    <xf numFmtId="0" fontId="153" fillId="8" borderId="0" applyNumberFormat="0" applyBorder="0" applyAlignment="0" applyProtection="0"/>
    <xf numFmtId="0" fontId="153" fillId="8" borderId="0" applyNumberFormat="0" applyBorder="0" applyAlignment="0" applyProtection="0"/>
    <xf numFmtId="0" fontId="153" fillId="103" borderId="0" applyNumberFormat="0" applyAlignment="0" applyProtection="0"/>
    <xf numFmtId="0" fontId="153" fillId="8" borderId="0" applyNumberFormat="0" applyBorder="0" applyAlignment="0" applyProtection="0"/>
    <xf numFmtId="0" fontId="153" fillId="8" borderId="0" applyNumberFormat="0" applyBorder="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153" fillId="103" borderId="0" applyNumberFormat="0" applyAlignment="0" applyProtection="0"/>
    <xf numFmtId="0" fontId="433" fillId="90" borderId="0" applyNumberFormat="0" applyBorder="0" applyAlignment="0" applyProtection="0"/>
    <xf numFmtId="0" fontId="153" fillId="11" borderId="0" applyNumberFormat="0" applyBorder="0" applyAlignment="0" applyProtection="0"/>
    <xf numFmtId="0" fontId="153" fillId="11" borderId="0" applyNumberFormat="0" applyBorder="0" applyAlignment="0" applyProtection="0"/>
    <xf numFmtId="0" fontId="433" fillId="94" borderId="0" applyNumberFormat="0" applyBorder="0" applyAlignment="0" applyProtection="0"/>
    <xf numFmtId="0" fontId="433" fillId="94" borderId="0" applyNumberFormat="0" applyBorder="0" applyAlignment="0" applyProtection="0"/>
    <xf numFmtId="0" fontId="153" fillId="7" borderId="0" applyNumberFormat="0" applyBorder="0" applyAlignment="0" applyProtection="0"/>
    <xf numFmtId="0" fontId="153" fillId="105"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7" borderId="0" applyNumberFormat="0" applyBorder="0" applyAlignment="0" applyProtection="0"/>
    <xf numFmtId="0" fontId="153" fillId="105"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105" borderId="0" applyNumberFormat="0" applyAlignment="0" applyProtection="0"/>
    <xf numFmtId="0" fontId="153" fillId="7" borderId="0" applyNumberFormat="0" applyBorder="0" applyAlignment="0" applyProtection="0"/>
    <xf numFmtId="0" fontId="153" fillId="7" borderId="0" applyNumberFormat="0" applyBorder="0" applyAlignment="0" applyProtection="0"/>
    <xf numFmtId="0" fontId="153" fillId="105" borderId="0" applyNumberFormat="0" applyAlignment="0" applyProtection="0"/>
    <xf numFmtId="0" fontId="153" fillId="105" borderId="0" applyNumberFormat="0" applyAlignment="0" applyProtection="0"/>
    <xf numFmtId="0" fontId="153" fillId="105" borderId="0" applyNumberFormat="0" applyAlignment="0" applyProtection="0"/>
    <xf numFmtId="0" fontId="153" fillId="105" borderId="0" applyNumberFormat="0" applyAlignment="0" applyProtection="0"/>
    <xf numFmtId="0" fontId="153" fillId="105" borderId="0" applyNumberFormat="0" applyAlignment="0" applyProtection="0"/>
    <xf numFmtId="0" fontId="153" fillId="105" borderId="0" applyNumberFormat="0" applyAlignment="0" applyProtection="0"/>
    <xf numFmtId="0" fontId="153" fillId="105" borderId="0" applyNumberFormat="0" applyAlignment="0" applyProtection="0"/>
    <xf numFmtId="0" fontId="153" fillId="11" borderId="0" applyNumberFormat="0" applyBorder="0" applyAlignment="0" applyProtection="0"/>
    <xf numFmtId="0" fontId="153" fillId="105" borderId="0" applyNumberFormat="0" applyAlignment="0" applyProtection="0"/>
    <xf numFmtId="0" fontId="153" fillId="11" borderId="0" applyNumberFormat="0" applyBorder="0" applyAlignment="0" applyProtection="0"/>
    <xf numFmtId="0" fontId="153" fillId="11" borderId="0" applyNumberFormat="0" applyBorder="0" applyAlignment="0" applyProtection="0"/>
    <xf numFmtId="0" fontId="153" fillId="11" borderId="0" applyNumberFormat="0" applyBorder="0" applyAlignment="0" applyProtection="0"/>
    <xf numFmtId="0" fontId="153" fillId="105" borderId="0" applyNumberFormat="0" applyAlignment="0" applyProtection="0"/>
    <xf numFmtId="0" fontId="153" fillId="105" borderId="0" applyNumberFormat="0" applyAlignment="0" applyProtection="0"/>
    <xf numFmtId="0" fontId="153" fillId="11" borderId="0" applyNumberFormat="0" applyBorder="0" applyAlignment="0" applyProtection="0"/>
    <xf numFmtId="0" fontId="153" fillId="105" borderId="0" applyNumberFormat="0" applyAlignment="0" applyProtection="0"/>
    <xf numFmtId="0" fontId="153" fillId="11" borderId="0" applyNumberFormat="0" applyBorder="0" applyAlignment="0" applyProtection="0"/>
    <xf numFmtId="0" fontId="153" fillId="11" borderId="0" applyNumberFormat="0" applyBorder="0" applyAlignment="0" applyProtection="0"/>
    <xf numFmtId="0" fontId="153" fillId="105" borderId="0" applyNumberFormat="0" applyAlignment="0" applyProtection="0"/>
    <xf numFmtId="0" fontId="433" fillId="94" borderId="0" applyNumberFormat="0" applyBorder="0" applyAlignment="0" applyProtection="0"/>
    <xf numFmtId="0" fontId="433" fillId="94" borderId="0" applyNumberFormat="0" applyBorder="0" applyAlignment="0" applyProtection="0"/>
    <xf numFmtId="0" fontId="433" fillId="94" borderId="0" applyNumberFormat="0" applyBorder="0" applyAlignment="0" applyProtection="0"/>
    <xf numFmtId="0" fontId="433" fillId="94" borderId="0" applyNumberFormat="0" applyBorder="0" applyAlignment="0" applyProtection="0"/>
    <xf numFmtId="0" fontId="433" fillId="94" borderId="0" applyNumberFormat="0" applyBorder="0" applyAlignment="0" applyProtection="0"/>
    <xf numFmtId="0" fontId="154" fillId="12" borderId="0" applyNumberFormat="0" applyBorder="0" applyAlignment="0" applyProtection="0"/>
    <xf numFmtId="0" fontId="154" fillId="12" borderId="0" applyNumberFormat="0" applyBorder="0" applyAlignment="0" applyProtection="0"/>
    <xf numFmtId="0" fontId="442" fillId="75" borderId="0" applyNumberFormat="0" applyBorder="0" applyAlignment="0" applyProtection="0"/>
    <xf numFmtId="0" fontId="442" fillId="75" borderId="0" applyNumberFormat="0" applyBorder="0" applyAlignment="0" applyProtection="0"/>
    <xf numFmtId="0" fontId="154" fillId="61" borderId="0" applyNumberFormat="0" applyBorder="0" applyAlignment="0" applyProtection="0"/>
    <xf numFmtId="0" fontId="154" fillId="106" borderId="0" applyNumberFormat="0" applyAlignment="0" applyProtection="0"/>
    <xf numFmtId="0" fontId="154" fillId="61" borderId="0" applyNumberFormat="0" applyBorder="0" applyAlignment="0" applyProtection="0"/>
    <xf numFmtId="0" fontId="154" fillId="61" borderId="0" applyNumberFormat="0" applyBorder="0" applyAlignment="0" applyProtection="0"/>
    <xf numFmtId="0" fontId="154" fillId="61" borderId="0" applyNumberFormat="0" applyBorder="0" applyAlignment="0" applyProtection="0"/>
    <xf numFmtId="0" fontId="154" fillId="106" borderId="0" applyNumberFormat="0" applyAlignment="0" applyProtection="0"/>
    <xf numFmtId="0" fontId="154" fillId="61" borderId="0" applyNumberFormat="0" applyBorder="0" applyAlignment="0" applyProtection="0"/>
    <xf numFmtId="0" fontId="154" fillId="61" borderId="0" applyNumberFormat="0" applyBorder="0" applyAlignment="0" applyProtection="0"/>
    <xf numFmtId="0" fontId="154" fillId="106" borderId="0" applyNumberFormat="0" applyAlignment="0" applyProtection="0"/>
    <xf numFmtId="0" fontId="154" fillId="61" borderId="0" applyNumberFormat="0" applyBorder="0" applyAlignment="0" applyProtection="0"/>
    <xf numFmtId="0" fontId="154" fillId="61" borderId="0" applyNumberFormat="0" applyBorder="0" applyAlignment="0" applyProtection="0"/>
    <xf numFmtId="0" fontId="154" fillId="106" borderId="0" applyNumberFormat="0" applyAlignment="0" applyProtection="0"/>
    <xf numFmtId="0" fontId="154" fillId="106" borderId="0" applyNumberFormat="0" applyAlignment="0" applyProtection="0"/>
    <xf numFmtId="0" fontId="154" fillId="106" borderId="0" applyNumberFormat="0" applyAlignment="0" applyProtection="0"/>
    <xf numFmtId="0" fontId="154" fillId="106" borderId="0" applyNumberFormat="0" applyAlignment="0" applyProtection="0"/>
    <xf numFmtId="0" fontId="154" fillId="106" borderId="0" applyNumberFormat="0" applyAlignment="0" applyProtection="0"/>
    <xf numFmtId="0" fontId="154" fillId="106" borderId="0" applyNumberFormat="0" applyAlignment="0" applyProtection="0"/>
    <xf numFmtId="0" fontId="154" fillId="106" borderId="0" applyNumberFormat="0" applyAlignment="0" applyProtection="0"/>
    <xf numFmtId="0" fontId="154" fillId="12" borderId="0" applyNumberFormat="0" applyBorder="0" applyAlignment="0" applyProtection="0"/>
    <xf numFmtId="0" fontId="154" fillId="106" borderId="0" applyNumberFormat="0" applyAlignment="0" applyProtection="0"/>
    <xf numFmtId="0" fontId="154" fillId="12" borderId="0" applyNumberFormat="0" applyBorder="0" applyAlignment="0" applyProtection="0"/>
    <xf numFmtId="0" fontId="154" fillId="12" borderId="0" applyNumberFormat="0" applyBorder="0" applyAlignment="0" applyProtection="0"/>
    <xf numFmtId="0" fontId="154" fillId="12" borderId="0" applyNumberFormat="0" applyBorder="0" applyAlignment="0" applyProtection="0"/>
    <xf numFmtId="0" fontId="154" fillId="106" borderId="0" applyNumberFormat="0" applyAlignment="0" applyProtection="0"/>
    <xf numFmtId="0" fontId="154" fillId="106" borderId="0" applyNumberFormat="0" applyAlignment="0" applyProtection="0"/>
    <xf numFmtId="0" fontId="154" fillId="12" borderId="0" applyNumberFormat="0" applyBorder="0" applyAlignment="0" applyProtection="0"/>
    <xf numFmtId="0" fontId="154" fillId="106" borderId="0" applyNumberFormat="0" applyAlignment="0" applyProtection="0"/>
    <xf numFmtId="0" fontId="154" fillId="12" borderId="0" applyNumberFormat="0" applyBorder="0" applyAlignment="0" applyProtection="0"/>
    <xf numFmtId="0" fontId="154" fillId="12" borderId="0" applyNumberFormat="0" applyBorder="0" applyAlignment="0" applyProtection="0"/>
    <xf numFmtId="0" fontId="154" fillId="106" borderId="0" applyNumberFormat="0" applyAlignment="0" applyProtection="0"/>
    <xf numFmtId="0" fontId="442" fillId="75" borderId="0" applyNumberFormat="0" applyBorder="0" applyAlignment="0" applyProtection="0"/>
    <xf numFmtId="0" fontId="442" fillId="75" borderId="0" applyNumberFormat="0" applyBorder="0" applyAlignment="0" applyProtection="0"/>
    <xf numFmtId="0" fontId="442" fillId="75" borderId="0" applyNumberFormat="0" applyBorder="0" applyAlignment="0" applyProtection="0"/>
    <xf numFmtId="0" fontId="442" fillId="75" borderId="0" applyNumberFormat="0" applyBorder="0" applyAlignment="0" applyProtection="0"/>
    <xf numFmtId="0" fontId="442" fillId="75" borderId="0" applyNumberFormat="0" applyBorder="0" applyAlignment="0" applyProtection="0"/>
    <xf numFmtId="0" fontId="154" fillId="9" borderId="0" applyNumberFormat="0" applyBorder="0" applyAlignment="0" applyProtection="0"/>
    <xf numFmtId="0" fontId="154" fillId="9" borderId="0" applyNumberFormat="0" applyBorder="0" applyAlignment="0" applyProtection="0"/>
    <xf numFmtId="0" fontId="442" fillId="79" borderId="0" applyNumberFormat="0" applyBorder="0" applyAlignment="0" applyProtection="0"/>
    <xf numFmtId="0" fontId="442" fillId="79" borderId="0" applyNumberFormat="0" applyBorder="0" applyAlignment="0" applyProtection="0"/>
    <xf numFmtId="0" fontId="154" fillId="7" borderId="0" applyNumberFormat="0" applyBorder="0" applyAlignment="0" applyProtection="0"/>
    <xf numFmtId="0" fontId="154" fillId="104" borderId="0" applyNumberFormat="0" applyAlignment="0" applyProtection="0"/>
    <xf numFmtId="0" fontId="154" fillId="7" borderId="0" applyNumberFormat="0" applyBorder="0" applyAlignment="0" applyProtection="0"/>
    <xf numFmtId="0" fontId="154" fillId="7" borderId="0" applyNumberFormat="0" applyBorder="0" applyAlignment="0" applyProtection="0"/>
    <xf numFmtId="0" fontId="154" fillId="7" borderId="0" applyNumberFormat="0" applyBorder="0" applyAlignment="0" applyProtection="0"/>
    <xf numFmtId="0" fontId="154" fillId="104" borderId="0" applyNumberFormat="0" applyAlignment="0" applyProtection="0"/>
    <xf numFmtId="0" fontId="154" fillId="7" borderId="0" applyNumberFormat="0" applyBorder="0" applyAlignment="0" applyProtection="0"/>
    <xf numFmtId="0" fontId="154" fillId="7" borderId="0" applyNumberFormat="0" applyBorder="0" applyAlignment="0" applyProtection="0"/>
    <xf numFmtId="0" fontId="154" fillId="104" borderId="0" applyNumberFormat="0" applyAlignment="0" applyProtection="0"/>
    <xf numFmtId="0" fontId="154" fillId="7" borderId="0" applyNumberFormat="0" applyBorder="0" applyAlignment="0" applyProtection="0"/>
    <xf numFmtId="0" fontId="154" fillId="7" borderId="0" applyNumberFormat="0" applyBorder="0" applyAlignment="0" applyProtection="0"/>
    <xf numFmtId="0" fontId="154" fillId="104" borderId="0" applyNumberFormat="0" applyAlignment="0" applyProtection="0"/>
    <xf numFmtId="0" fontId="154" fillId="104" borderId="0" applyNumberFormat="0" applyAlignment="0" applyProtection="0"/>
    <xf numFmtId="0" fontId="154" fillId="104" borderId="0" applyNumberFormat="0" applyAlignment="0" applyProtection="0"/>
    <xf numFmtId="0" fontId="154" fillId="104" borderId="0" applyNumberFormat="0" applyAlignment="0" applyProtection="0"/>
    <xf numFmtId="0" fontId="154" fillId="104" borderId="0" applyNumberFormat="0" applyAlignment="0" applyProtection="0"/>
    <xf numFmtId="0" fontId="154" fillId="104" borderId="0" applyNumberFormat="0" applyAlignment="0" applyProtection="0"/>
    <xf numFmtId="0" fontId="154" fillId="104" borderId="0" applyNumberFormat="0" applyAlignment="0" applyProtection="0"/>
    <xf numFmtId="0" fontId="154" fillId="9" borderId="0" applyNumberFormat="0" applyBorder="0" applyAlignment="0" applyProtection="0"/>
    <xf numFmtId="0" fontId="154" fillId="104" borderId="0" applyNumberFormat="0" applyAlignment="0" applyProtection="0"/>
    <xf numFmtId="0" fontId="154" fillId="9" borderId="0" applyNumberFormat="0" applyBorder="0" applyAlignment="0" applyProtection="0"/>
    <xf numFmtId="0" fontId="154" fillId="9" borderId="0" applyNumberFormat="0" applyBorder="0" applyAlignment="0" applyProtection="0"/>
    <xf numFmtId="0" fontId="154" fillId="9" borderId="0" applyNumberFormat="0" applyBorder="0" applyAlignment="0" applyProtection="0"/>
    <xf numFmtId="0" fontId="154" fillId="104" borderId="0" applyNumberFormat="0" applyAlignment="0" applyProtection="0"/>
    <xf numFmtId="0" fontId="154" fillId="104" borderId="0" applyNumberFormat="0" applyAlignment="0" applyProtection="0"/>
    <xf numFmtId="0" fontId="154" fillId="9" borderId="0" applyNumberFormat="0" applyBorder="0" applyAlignment="0" applyProtection="0"/>
    <xf numFmtId="0" fontId="154" fillId="104" borderId="0" applyNumberFormat="0" applyAlignment="0" applyProtection="0"/>
    <xf numFmtId="0" fontId="154" fillId="9" borderId="0" applyNumberFormat="0" applyBorder="0" applyAlignment="0" applyProtection="0"/>
    <xf numFmtId="0" fontId="154" fillId="9" borderId="0" applyNumberFormat="0" applyBorder="0" applyAlignment="0" applyProtection="0"/>
    <xf numFmtId="0" fontId="154" fillId="104" borderId="0" applyNumberFormat="0" applyAlignment="0" applyProtection="0"/>
    <xf numFmtId="0" fontId="442" fillId="79" borderId="0" applyNumberFormat="0" applyBorder="0" applyAlignment="0" applyProtection="0"/>
    <xf numFmtId="0" fontId="442" fillId="79" borderId="0" applyNumberFormat="0" applyBorder="0" applyAlignment="0" applyProtection="0"/>
    <xf numFmtId="0" fontId="442" fillId="79" borderId="0" applyNumberFormat="0" applyBorder="0" applyAlignment="0" applyProtection="0"/>
    <xf numFmtId="0" fontId="442" fillId="79" borderId="0" applyNumberFormat="0" applyBorder="0" applyAlignment="0" applyProtection="0"/>
    <xf numFmtId="0" fontId="442" fillId="79" borderId="0" applyNumberFormat="0" applyBorder="0" applyAlignment="0" applyProtection="0"/>
    <xf numFmtId="0" fontId="154" fillId="10" borderId="0" applyNumberFormat="0" applyBorder="0" applyAlignment="0" applyProtection="0"/>
    <xf numFmtId="0" fontId="154"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154" fillId="52" borderId="0" applyNumberFormat="0" applyBorder="0" applyAlignment="0" applyProtection="0"/>
    <xf numFmtId="0" fontId="154" fillId="26" borderId="0" applyNumberFormat="0" applyAlignment="0" applyProtection="0"/>
    <xf numFmtId="0" fontId="154" fillId="52" borderId="0" applyNumberFormat="0" applyBorder="0" applyAlignment="0" applyProtection="0"/>
    <xf numFmtId="0" fontId="154" fillId="52" borderId="0" applyNumberFormat="0" applyBorder="0" applyAlignment="0" applyProtection="0"/>
    <xf numFmtId="0" fontId="154" fillId="52" borderId="0" applyNumberFormat="0" applyBorder="0" applyAlignment="0" applyProtection="0"/>
    <xf numFmtId="0" fontId="154" fillId="26" borderId="0" applyNumberFormat="0" applyAlignment="0" applyProtection="0"/>
    <xf numFmtId="0" fontId="154" fillId="52" borderId="0" applyNumberFormat="0" applyBorder="0" applyAlignment="0" applyProtection="0"/>
    <xf numFmtId="0" fontId="154" fillId="52" borderId="0" applyNumberFormat="0" applyBorder="0" applyAlignment="0" applyProtection="0"/>
    <xf numFmtId="0" fontId="154" fillId="26" borderId="0" applyNumberFormat="0" applyAlignment="0" applyProtection="0"/>
    <xf numFmtId="0" fontId="154" fillId="52" borderId="0" applyNumberFormat="0" applyBorder="0" applyAlignment="0" applyProtection="0"/>
    <xf numFmtId="0" fontId="154" fillId="52" borderId="0" applyNumberFormat="0" applyBorder="0" applyAlignment="0" applyProtection="0"/>
    <xf numFmtId="0" fontId="154" fillId="26" borderId="0" applyNumberFormat="0" applyAlignment="0" applyProtection="0"/>
    <xf numFmtId="0" fontId="154" fillId="26" borderId="0" applyNumberFormat="0" applyAlignment="0" applyProtection="0"/>
    <xf numFmtId="0" fontId="154" fillId="26" borderId="0" applyNumberFormat="0" applyAlignment="0" applyProtection="0"/>
    <xf numFmtId="0" fontId="154" fillId="26" borderId="0" applyNumberFormat="0" applyAlignment="0" applyProtection="0"/>
    <xf numFmtId="0" fontId="154" fillId="26" borderId="0" applyNumberFormat="0" applyAlignment="0" applyProtection="0"/>
    <xf numFmtId="0" fontId="154" fillId="26" borderId="0" applyNumberFormat="0" applyAlignment="0" applyProtection="0"/>
    <xf numFmtId="0" fontId="154" fillId="26" borderId="0" applyNumberFormat="0" applyAlignment="0" applyProtection="0"/>
    <xf numFmtId="0" fontId="154" fillId="10" borderId="0" applyNumberFormat="0" applyBorder="0" applyAlignment="0" applyProtection="0"/>
    <xf numFmtId="0" fontId="154" fillId="26" borderId="0" applyNumberFormat="0" applyAlignment="0" applyProtection="0"/>
    <xf numFmtId="0" fontId="154" fillId="10" borderId="0" applyNumberFormat="0" applyBorder="0" applyAlignment="0" applyProtection="0"/>
    <xf numFmtId="0" fontId="154" fillId="10" borderId="0" applyNumberFormat="0" applyBorder="0" applyAlignment="0" applyProtection="0"/>
    <xf numFmtId="0" fontId="154" fillId="10" borderId="0" applyNumberFormat="0" applyBorder="0" applyAlignment="0" applyProtection="0"/>
    <xf numFmtId="0" fontId="154" fillId="26" borderId="0" applyNumberFormat="0" applyAlignment="0" applyProtection="0"/>
    <xf numFmtId="0" fontId="154" fillId="26" borderId="0" applyNumberFormat="0" applyAlignment="0" applyProtection="0"/>
    <xf numFmtId="0" fontId="154" fillId="10" borderId="0" applyNumberFormat="0" applyBorder="0" applyAlignment="0" applyProtection="0"/>
    <xf numFmtId="0" fontId="154" fillId="26" borderId="0" applyNumberFormat="0" applyAlignment="0" applyProtection="0"/>
    <xf numFmtId="0" fontId="154" fillId="10" borderId="0" applyNumberFormat="0" applyBorder="0" applyAlignment="0" applyProtection="0"/>
    <xf numFmtId="0" fontId="154" fillId="10" borderId="0" applyNumberFormat="0" applyBorder="0" applyAlignment="0" applyProtection="0"/>
    <xf numFmtId="0" fontId="154" fillId="26" borderId="0" applyNumberFormat="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10" borderId="0" applyNumberFormat="0" applyBorder="0" applyAlignment="0" applyProtection="0"/>
    <xf numFmtId="0" fontId="442" fillId="83" borderId="0" applyNumberFormat="0" applyBorder="0" applyAlignment="0" applyProtection="0"/>
    <xf numFmtId="0" fontId="442" fillId="83" borderId="0" applyNumberFormat="0" applyBorder="0" applyAlignment="0" applyProtection="0"/>
    <xf numFmtId="0" fontId="154" fillId="13" borderId="0" applyNumberFormat="0" applyBorder="0" applyAlignment="0" applyProtection="0"/>
    <xf numFmtId="0" fontId="154"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154" fillId="20" borderId="0" applyNumberFormat="0" applyBorder="0" applyAlignment="0" applyProtection="0"/>
    <xf numFmtId="0" fontId="154" fillId="107" borderId="0" applyNumberFormat="0" applyAlignment="0" applyProtection="0"/>
    <xf numFmtId="0" fontId="154" fillId="20" borderId="0" applyNumberFormat="0" applyBorder="0" applyAlignment="0" applyProtection="0"/>
    <xf numFmtId="0" fontId="154" fillId="20" borderId="0" applyNumberFormat="0" applyBorder="0" applyAlignment="0" applyProtection="0"/>
    <xf numFmtId="0" fontId="154" fillId="20" borderId="0" applyNumberFormat="0" applyBorder="0" applyAlignment="0" applyProtection="0"/>
    <xf numFmtId="0" fontId="154" fillId="107" borderId="0" applyNumberFormat="0" applyAlignment="0" applyProtection="0"/>
    <xf numFmtId="0" fontId="154" fillId="20" borderId="0" applyNumberFormat="0" applyBorder="0" applyAlignment="0" applyProtection="0"/>
    <xf numFmtId="0" fontId="154" fillId="20" borderId="0" applyNumberFormat="0" applyBorder="0" applyAlignment="0" applyProtection="0"/>
    <xf numFmtId="0" fontId="154" fillId="107" borderId="0" applyNumberFormat="0" applyAlignment="0" applyProtection="0"/>
    <xf numFmtId="0" fontId="154" fillId="20" borderId="0" applyNumberFormat="0" applyBorder="0" applyAlignment="0" applyProtection="0"/>
    <xf numFmtId="0" fontId="154" fillId="20" borderId="0" applyNumberFormat="0" applyBorder="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3" borderId="0" applyNumberFormat="0" applyBorder="0" applyAlignment="0" applyProtection="0"/>
    <xf numFmtId="0" fontId="154" fillId="107" borderId="0" applyNumberFormat="0" applyAlignment="0" applyProtection="0"/>
    <xf numFmtId="0" fontId="154" fillId="13" borderId="0" applyNumberFormat="0" applyBorder="0" applyAlignment="0" applyProtection="0"/>
    <xf numFmtId="0" fontId="154" fillId="13" borderId="0" applyNumberFormat="0" applyBorder="0" applyAlignment="0" applyProtection="0"/>
    <xf numFmtId="0" fontId="154" fillId="13" borderId="0" applyNumberFormat="0" applyBorder="0" applyAlignment="0" applyProtection="0"/>
    <xf numFmtId="0" fontId="154" fillId="107" borderId="0" applyNumberFormat="0" applyAlignment="0" applyProtection="0"/>
    <xf numFmtId="0" fontId="154" fillId="107" borderId="0" applyNumberFormat="0" applyAlignment="0" applyProtection="0"/>
    <xf numFmtId="0" fontId="154" fillId="13" borderId="0" applyNumberFormat="0" applyBorder="0" applyAlignment="0" applyProtection="0"/>
    <xf numFmtId="0" fontId="154" fillId="107" borderId="0" applyNumberFormat="0" applyAlignment="0" applyProtection="0"/>
    <xf numFmtId="0" fontId="154" fillId="13" borderId="0" applyNumberFormat="0" applyBorder="0" applyAlignment="0" applyProtection="0"/>
    <xf numFmtId="0" fontId="154" fillId="13" borderId="0" applyNumberFormat="0" applyBorder="0" applyAlignment="0" applyProtection="0"/>
    <xf numFmtId="0" fontId="154" fillId="107" borderId="0" applyNumberFormat="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13" borderId="0" applyNumberFormat="0" applyBorder="0" applyAlignment="0" applyProtection="0"/>
    <xf numFmtId="0" fontId="442" fillId="87" borderId="0" applyNumberFormat="0" applyBorder="0" applyAlignment="0" applyProtection="0"/>
    <xf numFmtId="0" fontId="442" fillId="87" borderId="0" applyNumberFormat="0" applyBorder="0" applyAlignment="0" applyProtection="0"/>
    <xf numFmtId="0" fontId="154" fillId="14" borderId="0" applyNumberFormat="0" applyBorder="0" applyAlignment="0" applyProtection="0"/>
    <xf numFmtId="0" fontId="154" fillId="14" borderId="0" applyNumberFormat="0" applyBorder="0" applyAlignment="0" applyProtection="0"/>
    <xf numFmtId="0" fontId="442" fillId="91" borderId="0" applyNumberFormat="0" applyBorder="0" applyAlignment="0" applyProtection="0"/>
    <xf numFmtId="0" fontId="442" fillId="91" borderId="0" applyNumberFormat="0" applyBorder="0" applyAlignment="0" applyProtection="0"/>
    <xf numFmtId="0" fontId="154" fillId="8" borderId="0" applyNumberFormat="0" applyBorder="0" applyAlignment="0" applyProtection="0"/>
    <xf numFmtId="0" fontId="154" fillId="108" borderId="0" applyNumberFormat="0" applyAlignment="0" applyProtection="0"/>
    <xf numFmtId="0" fontId="154" fillId="8" borderId="0" applyNumberFormat="0" applyBorder="0" applyAlignment="0" applyProtection="0"/>
    <xf numFmtId="0" fontId="154" fillId="8" borderId="0" applyNumberFormat="0" applyBorder="0" applyAlignment="0" applyProtection="0"/>
    <xf numFmtId="0" fontId="154" fillId="8" borderId="0" applyNumberFormat="0" applyBorder="0" applyAlignment="0" applyProtection="0"/>
    <xf numFmtId="0" fontId="154" fillId="108" borderId="0" applyNumberFormat="0" applyAlignment="0" applyProtection="0"/>
    <xf numFmtId="0" fontId="154" fillId="8" borderId="0" applyNumberFormat="0" applyBorder="0" applyAlignment="0" applyProtection="0"/>
    <xf numFmtId="0" fontId="154" fillId="8" borderId="0" applyNumberFormat="0" applyBorder="0" applyAlignment="0" applyProtection="0"/>
    <xf numFmtId="0" fontId="154" fillId="108" borderId="0" applyNumberFormat="0" applyAlignment="0" applyProtection="0"/>
    <xf numFmtId="0" fontId="154" fillId="8" borderId="0" applyNumberFormat="0" applyBorder="0" applyAlignment="0" applyProtection="0"/>
    <xf numFmtId="0" fontId="154" fillId="8" borderId="0" applyNumberFormat="0" applyBorder="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4" borderId="0" applyNumberFormat="0" applyBorder="0" applyAlignment="0" applyProtection="0"/>
    <xf numFmtId="0" fontId="154" fillId="108" borderId="0" applyNumberFormat="0" applyAlignment="0" applyProtection="0"/>
    <xf numFmtId="0" fontId="154" fillId="14" borderId="0" applyNumberFormat="0" applyBorder="0" applyAlignment="0" applyProtection="0"/>
    <xf numFmtId="0" fontId="154" fillId="14" borderId="0" applyNumberFormat="0" applyBorder="0" applyAlignment="0" applyProtection="0"/>
    <xf numFmtId="0" fontId="154" fillId="14" borderId="0" applyNumberFormat="0" applyBorder="0" applyAlignment="0" applyProtection="0"/>
    <xf numFmtId="0" fontId="154" fillId="108" borderId="0" applyNumberFormat="0" applyAlignment="0" applyProtection="0"/>
    <xf numFmtId="0" fontId="154" fillId="108" borderId="0" applyNumberFormat="0" applyAlignment="0" applyProtection="0"/>
    <xf numFmtId="0" fontId="154" fillId="14" borderId="0" applyNumberFormat="0" applyBorder="0" applyAlignment="0" applyProtection="0"/>
    <xf numFmtId="0" fontId="154" fillId="108" borderId="0" applyNumberFormat="0" applyAlignment="0" applyProtection="0"/>
    <xf numFmtId="0" fontId="154" fillId="14" borderId="0" applyNumberFormat="0" applyBorder="0" applyAlignment="0" applyProtection="0"/>
    <xf numFmtId="0" fontId="154" fillId="14" borderId="0" applyNumberFormat="0" applyBorder="0" applyAlignment="0" applyProtection="0"/>
    <xf numFmtId="0" fontId="154" fillId="108" borderId="0" applyNumberFormat="0" applyAlignment="0" applyProtection="0"/>
    <xf numFmtId="0" fontId="442" fillId="91" borderId="0" applyNumberFormat="0" applyBorder="0" applyAlignment="0" applyProtection="0"/>
    <xf numFmtId="0" fontId="442" fillId="91" borderId="0" applyNumberFormat="0" applyBorder="0" applyAlignment="0" applyProtection="0"/>
    <xf numFmtId="0" fontId="442" fillId="91" borderId="0" applyNumberFormat="0" applyBorder="0" applyAlignment="0" applyProtection="0"/>
    <xf numFmtId="0" fontId="442" fillId="91" borderId="0" applyNumberFormat="0" applyBorder="0" applyAlignment="0" applyProtection="0"/>
    <xf numFmtId="0" fontId="442" fillId="91" borderId="0" applyNumberFormat="0" applyBorder="0" applyAlignment="0" applyProtection="0"/>
    <xf numFmtId="0" fontId="154" fillId="15" borderId="0" applyNumberFormat="0" applyBorder="0" applyAlignment="0" applyProtection="0"/>
    <xf numFmtId="0" fontId="154"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154" fillId="7" borderId="0" applyNumberFormat="0" applyBorder="0" applyAlignment="0" applyProtection="0"/>
    <xf numFmtId="0" fontId="154" fillId="109" borderId="0" applyNumberFormat="0" applyAlignment="0" applyProtection="0"/>
    <xf numFmtId="0" fontId="154" fillId="7" borderId="0" applyNumberFormat="0" applyBorder="0" applyAlignment="0" applyProtection="0"/>
    <xf numFmtId="0" fontId="154" fillId="7" borderId="0" applyNumberFormat="0" applyBorder="0" applyAlignment="0" applyProtection="0"/>
    <xf numFmtId="0" fontId="154" fillId="7" borderId="0" applyNumberFormat="0" applyBorder="0" applyAlignment="0" applyProtection="0"/>
    <xf numFmtId="0" fontId="154" fillId="109" borderId="0" applyNumberFormat="0" applyAlignment="0" applyProtection="0"/>
    <xf numFmtId="0" fontId="154" fillId="7" borderId="0" applyNumberFormat="0" applyBorder="0" applyAlignment="0" applyProtection="0"/>
    <xf numFmtId="0" fontId="154" fillId="7" borderId="0" applyNumberFormat="0" applyBorder="0" applyAlignment="0" applyProtection="0"/>
    <xf numFmtId="0" fontId="154" fillId="109" borderId="0" applyNumberFormat="0" applyAlignment="0" applyProtection="0"/>
    <xf numFmtId="0" fontId="154" fillId="7" borderId="0" applyNumberFormat="0" applyBorder="0" applyAlignment="0" applyProtection="0"/>
    <xf numFmtId="0" fontId="154" fillId="7" borderId="0" applyNumberFormat="0" applyBorder="0" applyAlignment="0" applyProtection="0"/>
    <xf numFmtId="0" fontId="154" fillId="109" borderId="0" applyNumberFormat="0" applyAlignment="0" applyProtection="0"/>
    <xf numFmtId="0" fontId="154" fillId="109" borderId="0" applyNumberFormat="0" applyAlignment="0" applyProtection="0"/>
    <xf numFmtId="0" fontId="154" fillId="109" borderId="0" applyNumberFormat="0" applyAlignment="0" applyProtection="0"/>
    <xf numFmtId="0" fontId="154" fillId="109" borderId="0" applyNumberFormat="0" applyAlignment="0" applyProtection="0"/>
    <xf numFmtId="0" fontId="154" fillId="109" borderId="0" applyNumberFormat="0" applyAlignment="0" applyProtection="0"/>
    <xf numFmtId="0" fontId="154" fillId="109" borderId="0" applyNumberFormat="0" applyAlignment="0" applyProtection="0"/>
    <xf numFmtId="0" fontId="154" fillId="109" borderId="0" applyNumberFormat="0" applyAlignment="0" applyProtection="0"/>
    <xf numFmtId="0" fontId="154" fillId="15" borderId="0" applyNumberFormat="0" applyBorder="0" applyAlignment="0" applyProtection="0"/>
    <xf numFmtId="0" fontId="154" fillId="109" borderId="0" applyNumberFormat="0" applyAlignment="0" applyProtection="0"/>
    <xf numFmtId="0" fontId="154" fillId="15" borderId="0" applyNumberFormat="0" applyBorder="0" applyAlignment="0" applyProtection="0"/>
    <xf numFmtId="0" fontId="154" fillId="15" borderId="0" applyNumberFormat="0" applyBorder="0" applyAlignment="0" applyProtection="0"/>
    <xf numFmtId="0" fontId="154" fillId="15" borderId="0" applyNumberFormat="0" applyBorder="0" applyAlignment="0" applyProtection="0"/>
    <xf numFmtId="0" fontId="154" fillId="109" borderId="0" applyNumberFormat="0" applyAlignment="0" applyProtection="0"/>
    <xf numFmtId="0" fontId="154" fillId="109" borderId="0" applyNumberFormat="0" applyAlignment="0" applyProtection="0"/>
    <xf numFmtId="0" fontId="154" fillId="15" borderId="0" applyNumberFormat="0" applyBorder="0" applyAlignment="0" applyProtection="0"/>
    <xf numFmtId="0" fontId="154" fillId="109" borderId="0" applyNumberFormat="0" applyAlignment="0" applyProtection="0"/>
    <xf numFmtId="0" fontId="154" fillId="15" borderId="0" applyNumberFormat="0" applyBorder="0" applyAlignment="0" applyProtection="0"/>
    <xf numFmtId="0" fontId="154" fillId="15" borderId="0" applyNumberFormat="0" applyBorder="0" applyAlignment="0" applyProtection="0"/>
    <xf numFmtId="0" fontId="154" fillId="109" borderId="0" applyNumberFormat="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15" borderId="0" applyNumberFormat="0" applyBorder="0" applyAlignment="0" applyProtection="0"/>
    <xf numFmtId="0" fontId="442" fillId="95" borderId="0" applyNumberFormat="0" applyBorder="0" applyAlignment="0" applyProtection="0"/>
    <xf numFmtId="0" fontId="442" fillId="95" borderId="0" applyNumberFormat="0" applyBorder="0" applyAlignment="0" applyProtection="0"/>
    <xf numFmtId="0" fontId="154" fillId="110" borderId="0" applyNumberFormat="0" applyAlignment="0" applyProtection="0"/>
    <xf numFmtId="0" fontId="154" fillId="16" borderId="0" applyNumberFormat="0" applyBorder="0" applyAlignment="0" applyProtection="0"/>
    <xf numFmtId="0" fontId="154" fillId="16" borderId="0" applyNumberFormat="0" applyBorder="0" applyAlignment="0" applyProtection="0"/>
    <xf numFmtId="0" fontId="154" fillId="16" borderId="0" applyNumberFormat="0" applyBorder="0" applyAlignment="0" applyProtection="0"/>
    <xf numFmtId="0" fontId="154" fillId="110" borderId="0" applyNumberFormat="0" applyAlignment="0" applyProtection="0"/>
    <xf numFmtId="0" fontId="154" fillId="16" borderId="0" applyNumberFormat="0" applyBorder="0" applyAlignment="0" applyProtection="0"/>
    <xf numFmtId="0" fontId="154" fillId="16" borderId="0" applyNumberFormat="0" applyBorder="0" applyAlignment="0" applyProtection="0"/>
    <xf numFmtId="0" fontId="154" fillId="110" borderId="0" applyNumberFormat="0" applyAlignment="0" applyProtection="0"/>
    <xf numFmtId="0" fontId="154" fillId="16" borderId="0" applyNumberFormat="0" applyBorder="0" applyAlignment="0" applyProtection="0"/>
    <xf numFmtId="0" fontId="154" fillId="16" borderId="0" applyNumberFormat="0" applyBorder="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154" fillId="110" borderId="0" applyNumberFormat="0" applyAlignment="0" applyProtection="0"/>
    <xf numFmtId="0" fontId="442" fillId="72" borderId="0" applyNumberFormat="0" applyBorder="0" applyAlignment="0" applyProtection="0"/>
    <xf numFmtId="0" fontId="154" fillId="111" borderId="0" applyNumberFormat="0" applyAlignment="0" applyProtection="0"/>
    <xf numFmtId="0" fontId="154" fillId="17" borderId="0" applyNumberFormat="0" applyBorder="0" applyAlignment="0" applyProtection="0"/>
    <xf numFmtId="0" fontId="154" fillId="17" borderId="0" applyNumberFormat="0" applyBorder="0" applyAlignment="0" applyProtection="0"/>
    <xf numFmtId="0" fontId="154" fillId="17" borderId="0" applyNumberFormat="0" applyBorder="0" applyAlignment="0" applyProtection="0"/>
    <xf numFmtId="0" fontId="154" fillId="111" borderId="0" applyNumberFormat="0" applyAlignment="0" applyProtection="0"/>
    <xf numFmtId="0" fontId="154" fillId="17" borderId="0" applyNumberFormat="0" applyBorder="0" applyAlignment="0" applyProtection="0"/>
    <xf numFmtId="0" fontId="154" fillId="17" borderId="0" applyNumberFormat="0" applyBorder="0" applyAlignment="0" applyProtection="0"/>
    <xf numFmtId="0" fontId="154" fillId="111" borderId="0" applyNumberFormat="0" applyAlignment="0" applyProtection="0"/>
    <xf numFmtId="0" fontId="154" fillId="17" borderId="0" applyNumberFormat="0" applyBorder="0" applyAlignment="0" applyProtection="0"/>
    <xf numFmtId="0" fontId="154" fillId="17" borderId="0" applyNumberFormat="0" applyBorder="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154" fillId="111" borderId="0" applyNumberFormat="0" applyAlignment="0" applyProtection="0"/>
    <xf numFmtId="0" fontId="442" fillId="76" borderId="0" applyNumberFormat="0" applyBorder="0" applyAlignment="0" applyProtection="0"/>
    <xf numFmtId="0" fontId="154" fillId="18" borderId="0" applyNumberFormat="0" applyBorder="0" applyAlignment="0" applyProtection="0"/>
    <xf numFmtId="0" fontId="154" fillId="18" borderId="0" applyNumberFormat="0" applyBorder="0" applyAlignment="0" applyProtection="0"/>
    <xf numFmtId="0" fontId="442" fillId="80" borderId="0" applyNumberFormat="0" applyBorder="0" applyAlignment="0" applyProtection="0"/>
    <xf numFmtId="0" fontId="442" fillId="80" borderId="0" applyNumberFormat="0" applyBorder="0" applyAlignment="0" applyProtection="0"/>
    <xf numFmtId="0" fontId="154" fillId="52" borderId="0" applyNumberFormat="0" applyBorder="0" applyAlignment="0" applyProtection="0"/>
    <xf numFmtId="0" fontId="154" fillId="112" borderId="0" applyNumberFormat="0" applyAlignment="0" applyProtection="0"/>
    <xf numFmtId="0" fontId="154" fillId="52" borderId="0" applyNumberFormat="0" applyBorder="0" applyAlignment="0" applyProtection="0"/>
    <xf numFmtId="0" fontId="154" fillId="52" borderId="0" applyNumberFormat="0" applyBorder="0" applyAlignment="0" applyProtection="0"/>
    <xf numFmtId="0" fontId="154" fillId="52" borderId="0" applyNumberFormat="0" applyBorder="0" applyAlignment="0" applyProtection="0"/>
    <xf numFmtId="0" fontId="154" fillId="112" borderId="0" applyNumberFormat="0" applyAlignment="0" applyProtection="0"/>
    <xf numFmtId="0" fontId="154" fillId="52" borderId="0" applyNumberFormat="0" applyBorder="0" applyAlignment="0" applyProtection="0"/>
    <xf numFmtId="0" fontId="154" fillId="52" borderId="0" applyNumberFormat="0" applyBorder="0" applyAlignment="0" applyProtection="0"/>
    <xf numFmtId="0" fontId="154" fillId="112" borderId="0" applyNumberFormat="0" applyAlignment="0" applyProtection="0"/>
    <xf numFmtId="0" fontId="154" fillId="52" borderId="0" applyNumberFormat="0" applyBorder="0" applyAlignment="0" applyProtection="0"/>
    <xf numFmtId="0" fontId="154" fillId="52" borderId="0" applyNumberFormat="0" applyBorder="0" applyAlignment="0" applyProtection="0"/>
    <xf numFmtId="0" fontId="154" fillId="112" borderId="0" applyNumberFormat="0" applyAlignment="0" applyProtection="0"/>
    <xf numFmtId="0" fontId="154" fillId="112" borderId="0" applyNumberFormat="0" applyAlignment="0" applyProtection="0"/>
    <xf numFmtId="0" fontId="154" fillId="112" borderId="0" applyNumberFormat="0" applyAlignment="0" applyProtection="0"/>
    <xf numFmtId="0" fontId="154" fillId="112" borderId="0" applyNumberFormat="0" applyAlignment="0" applyProtection="0"/>
    <xf numFmtId="0" fontId="154" fillId="112" borderId="0" applyNumberFormat="0" applyAlignment="0" applyProtection="0"/>
    <xf numFmtId="0" fontId="154" fillId="112" borderId="0" applyNumberFormat="0" applyAlignment="0" applyProtection="0"/>
    <xf numFmtId="0" fontId="154" fillId="112" borderId="0" applyNumberFormat="0" applyAlignment="0" applyProtection="0"/>
    <xf numFmtId="0" fontId="154" fillId="18" borderId="0" applyNumberFormat="0" applyBorder="0" applyAlignment="0" applyProtection="0"/>
    <xf numFmtId="0" fontId="154" fillId="112" borderId="0" applyNumberFormat="0" applyAlignment="0" applyProtection="0"/>
    <xf numFmtId="0" fontId="154" fillId="18" borderId="0" applyNumberFormat="0" applyBorder="0" applyAlignment="0" applyProtection="0"/>
    <xf numFmtId="0" fontId="154" fillId="18" borderId="0" applyNumberFormat="0" applyBorder="0" applyAlignment="0" applyProtection="0"/>
    <xf numFmtId="0" fontId="154" fillId="18" borderId="0" applyNumberFormat="0" applyBorder="0" applyAlignment="0" applyProtection="0"/>
    <xf numFmtId="0" fontId="154" fillId="112" borderId="0" applyNumberFormat="0" applyAlignment="0" applyProtection="0"/>
    <xf numFmtId="0" fontId="154" fillId="112" borderId="0" applyNumberFormat="0" applyAlignment="0" applyProtection="0"/>
    <xf numFmtId="0" fontId="154" fillId="18" borderId="0" applyNumberFormat="0" applyBorder="0" applyAlignment="0" applyProtection="0"/>
    <xf numFmtId="0" fontId="154" fillId="112" borderId="0" applyNumberFormat="0" applyAlignment="0" applyProtection="0"/>
    <xf numFmtId="0" fontId="154" fillId="18" borderId="0" applyNumberFormat="0" applyBorder="0" applyAlignment="0" applyProtection="0"/>
    <xf numFmtId="0" fontId="154" fillId="18" borderId="0" applyNumberFormat="0" applyBorder="0" applyAlignment="0" applyProtection="0"/>
    <xf numFmtId="0" fontId="154" fillId="112" borderId="0" applyNumberFormat="0" applyAlignment="0" applyProtection="0"/>
    <xf numFmtId="0" fontId="442" fillId="80" borderId="0" applyNumberFormat="0" applyBorder="0" applyAlignment="0" applyProtection="0"/>
    <xf numFmtId="0" fontId="442" fillId="80" borderId="0" applyNumberFormat="0" applyBorder="0" applyAlignment="0" applyProtection="0"/>
    <xf numFmtId="0" fontId="442" fillId="80" borderId="0" applyNumberFormat="0" applyBorder="0" applyAlignment="0" applyProtection="0"/>
    <xf numFmtId="0" fontId="442" fillId="80" borderId="0" applyNumberFormat="0" applyBorder="0" applyAlignment="0" applyProtection="0"/>
    <xf numFmtId="0" fontId="442" fillId="80" borderId="0" applyNumberFormat="0" applyBorder="0" applyAlignment="0" applyProtection="0"/>
    <xf numFmtId="0" fontId="154" fillId="13" borderId="0" applyNumberFormat="0" applyBorder="0" applyAlignment="0" applyProtection="0"/>
    <xf numFmtId="0" fontId="154" fillId="13" borderId="0" applyNumberFormat="0" applyBorder="0" applyAlignment="0" applyProtection="0"/>
    <xf numFmtId="0" fontId="442" fillId="84" borderId="0" applyNumberFormat="0" applyBorder="0" applyAlignment="0" applyProtection="0"/>
    <xf numFmtId="0" fontId="442" fillId="84" borderId="0" applyNumberFormat="0" applyBorder="0" applyAlignment="0" applyProtection="0"/>
    <xf numFmtId="0" fontId="154" fillId="61" borderId="0" applyNumberFormat="0" applyBorder="0" applyAlignment="0" applyProtection="0"/>
    <xf numFmtId="0" fontId="154" fillId="107" borderId="0" applyNumberFormat="0" applyAlignment="0" applyProtection="0"/>
    <xf numFmtId="0" fontId="154" fillId="61" borderId="0" applyNumberFormat="0" applyBorder="0" applyAlignment="0" applyProtection="0"/>
    <xf numFmtId="0" fontId="154" fillId="61" borderId="0" applyNumberFormat="0" applyBorder="0" applyAlignment="0" applyProtection="0"/>
    <xf numFmtId="0" fontId="154" fillId="61" borderId="0" applyNumberFormat="0" applyBorder="0" applyAlignment="0" applyProtection="0"/>
    <xf numFmtId="0" fontId="154" fillId="107" borderId="0" applyNumberFormat="0" applyAlignment="0" applyProtection="0"/>
    <xf numFmtId="0" fontId="154" fillId="61" borderId="0" applyNumberFormat="0" applyBorder="0" applyAlignment="0" applyProtection="0"/>
    <xf numFmtId="0" fontId="154" fillId="61" borderId="0" applyNumberFormat="0" applyBorder="0" applyAlignment="0" applyProtection="0"/>
    <xf numFmtId="0" fontId="154" fillId="107" borderId="0" applyNumberFormat="0" applyAlignment="0" applyProtection="0"/>
    <xf numFmtId="0" fontId="154" fillId="61" borderId="0" applyNumberFormat="0" applyBorder="0" applyAlignment="0" applyProtection="0"/>
    <xf numFmtId="0" fontId="154" fillId="61" borderId="0" applyNumberFormat="0" applyBorder="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07" borderId="0" applyNumberFormat="0" applyAlignment="0" applyProtection="0"/>
    <xf numFmtId="0" fontId="154" fillId="13" borderId="0" applyNumberFormat="0" applyBorder="0" applyAlignment="0" applyProtection="0"/>
    <xf numFmtId="0" fontId="154" fillId="107" borderId="0" applyNumberFormat="0" applyAlignment="0" applyProtection="0"/>
    <xf numFmtId="0" fontId="154" fillId="13" borderId="0" applyNumberFormat="0" applyBorder="0" applyAlignment="0" applyProtection="0"/>
    <xf numFmtId="0" fontId="154" fillId="13" borderId="0" applyNumberFormat="0" applyBorder="0" applyAlignment="0" applyProtection="0"/>
    <xf numFmtId="0" fontId="154" fillId="13" borderId="0" applyNumberFormat="0" applyBorder="0" applyAlignment="0" applyProtection="0"/>
    <xf numFmtId="0" fontId="154" fillId="107" borderId="0" applyNumberFormat="0" applyAlignment="0" applyProtection="0"/>
    <xf numFmtId="0" fontId="154" fillId="107" borderId="0" applyNumberFormat="0" applyAlignment="0" applyProtection="0"/>
    <xf numFmtId="0" fontId="154" fillId="13" borderId="0" applyNumberFormat="0" applyBorder="0" applyAlignment="0" applyProtection="0"/>
    <xf numFmtId="0" fontId="154" fillId="107" borderId="0" applyNumberFormat="0" applyAlignment="0" applyProtection="0"/>
    <xf numFmtId="0" fontId="154" fillId="13" borderId="0" applyNumberFormat="0" applyBorder="0" applyAlignment="0" applyProtection="0"/>
    <xf numFmtId="0" fontId="154" fillId="13" borderId="0" applyNumberFormat="0" applyBorder="0" applyAlignment="0" applyProtection="0"/>
    <xf numFmtId="0" fontId="154" fillId="107" borderId="0" applyNumberFormat="0" applyAlignment="0" applyProtection="0"/>
    <xf numFmtId="0" fontId="442" fillId="84" borderId="0" applyNumberFormat="0" applyBorder="0" applyAlignment="0" applyProtection="0"/>
    <xf numFmtId="0" fontId="442" fillId="84" borderId="0" applyNumberFormat="0" applyBorder="0" applyAlignment="0" applyProtection="0"/>
    <xf numFmtId="0" fontId="442" fillId="84" borderId="0" applyNumberFormat="0" applyBorder="0" applyAlignment="0" applyProtection="0"/>
    <xf numFmtId="0" fontId="442" fillId="84" borderId="0" applyNumberFormat="0" applyBorder="0" applyAlignment="0" applyProtection="0"/>
    <xf numFmtId="0" fontId="442" fillId="84" borderId="0" applyNumberFormat="0" applyBorder="0" applyAlignment="0" applyProtection="0"/>
    <xf numFmtId="0" fontId="154" fillId="14" borderId="0" applyNumberFormat="0" applyBorder="0" applyAlignment="0" applyProtection="0"/>
    <xf numFmtId="0" fontId="154" fillId="14" borderId="0" applyNumberFormat="0" applyBorder="0" applyAlignment="0" applyProtection="0"/>
    <xf numFmtId="0" fontId="442" fillId="88" borderId="0" applyNumberFormat="0" applyBorder="0" applyAlignment="0" applyProtection="0"/>
    <xf numFmtId="0" fontId="442" fillId="88" borderId="0" applyNumberFormat="0" applyBorder="0" applyAlignment="0" applyProtection="0"/>
    <xf numFmtId="0" fontId="154" fillId="18" borderId="0" applyNumberFormat="0" applyBorder="0" applyAlignment="0" applyProtection="0"/>
    <xf numFmtId="0" fontId="154" fillId="108" borderId="0" applyNumberFormat="0" applyAlignment="0" applyProtection="0"/>
    <xf numFmtId="0" fontId="154" fillId="18" borderId="0" applyNumberFormat="0" applyBorder="0" applyAlignment="0" applyProtection="0"/>
    <xf numFmtId="0" fontId="154" fillId="18" borderId="0" applyNumberFormat="0" applyBorder="0" applyAlignment="0" applyProtection="0"/>
    <xf numFmtId="0" fontId="154" fillId="18" borderId="0" applyNumberFormat="0" applyBorder="0" applyAlignment="0" applyProtection="0"/>
    <xf numFmtId="0" fontId="154" fillId="108" borderId="0" applyNumberFormat="0" applyAlignment="0" applyProtection="0"/>
    <xf numFmtId="0" fontId="154" fillId="18" borderId="0" applyNumberFormat="0" applyBorder="0" applyAlignment="0" applyProtection="0"/>
    <xf numFmtId="0" fontId="154" fillId="18" borderId="0" applyNumberFormat="0" applyBorder="0" applyAlignment="0" applyProtection="0"/>
    <xf numFmtId="0" fontId="154" fillId="108" borderId="0" applyNumberFormat="0" applyAlignment="0" applyProtection="0"/>
    <xf numFmtId="0" fontId="154" fillId="18" borderId="0" applyNumberFormat="0" applyBorder="0" applyAlignment="0" applyProtection="0"/>
    <xf numFmtId="0" fontId="154" fillId="18" borderId="0" applyNumberFormat="0" applyBorder="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08" borderId="0" applyNumberFormat="0" applyAlignment="0" applyProtection="0"/>
    <xf numFmtId="0" fontId="154" fillId="14" borderId="0" applyNumberFormat="0" applyBorder="0" applyAlignment="0" applyProtection="0"/>
    <xf numFmtId="0" fontId="154" fillId="108" borderId="0" applyNumberFormat="0" applyAlignment="0" applyProtection="0"/>
    <xf numFmtId="0" fontId="154" fillId="14" borderId="0" applyNumberFormat="0" applyBorder="0" applyAlignment="0" applyProtection="0"/>
    <xf numFmtId="0" fontId="154" fillId="14" borderId="0" applyNumberFormat="0" applyBorder="0" applyAlignment="0" applyProtection="0"/>
    <xf numFmtId="0" fontId="154" fillId="14" borderId="0" applyNumberFormat="0" applyBorder="0" applyAlignment="0" applyProtection="0"/>
    <xf numFmtId="0" fontId="154" fillId="108" borderId="0" applyNumberFormat="0" applyAlignment="0" applyProtection="0"/>
    <xf numFmtId="0" fontId="154" fillId="108" borderId="0" applyNumberFormat="0" applyAlignment="0" applyProtection="0"/>
    <xf numFmtId="0" fontId="154" fillId="14" borderId="0" applyNumberFormat="0" applyBorder="0" applyAlignment="0" applyProtection="0"/>
    <xf numFmtId="0" fontId="154" fillId="108" borderId="0" applyNumberFormat="0" applyAlignment="0" applyProtection="0"/>
    <xf numFmtId="0" fontId="154" fillId="14" borderId="0" applyNumberFormat="0" applyBorder="0" applyAlignment="0" applyProtection="0"/>
    <xf numFmtId="0" fontId="154" fillId="14" borderId="0" applyNumberFormat="0" applyBorder="0" applyAlignment="0" applyProtection="0"/>
    <xf numFmtId="0" fontId="154" fillId="108" borderId="0" applyNumberFormat="0" applyAlignment="0" applyProtection="0"/>
    <xf numFmtId="0" fontId="442" fillId="88" borderId="0" applyNumberFormat="0" applyBorder="0" applyAlignment="0" applyProtection="0"/>
    <xf numFmtId="0" fontId="442" fillId="88" borderId="0" applyNumberFormat="0" applyBorder="0" applyAlignment="0" applyProtection="0"/>
    <xf numFmtId="0" fontId="442" fillId="88" borderId="0" applyNumberFormat="0" applyBorder="0" applyAlignment="0" applyProtection="0"/>
    <xf numFmtId="0" fontId="442" fillId="88" borderId="0" applyNumberFormat="0" applyBorder="0" applyAlignment="0" applyProtection="0"/>
    <xf numFmtId="0" fontId="442" fillId="88" borderId="0" applyNumberFormat="0" applyBorder="0" applyAlignment="0" applyProtection="0"/>
    <xf numFmtId="0" fontId="154" fillId="19" borderId="0" applyNumberFormat="0" applyBorder="0" applyAlignment="0" applyProtection="0"/>
    <xf numFmtId="0" fontId="154" fillId="19" borderId="0" applyNumberFormat="0" applyBorder="0" applyAlignment="0" applyProtection="0"/>
    <xf numFmtId="0" fontId="442" fillId="92" borderId="0" applyNumberFormat="0" applyBorder="0" applyAlignment="0" applyProtection="0"/>
    <xf numFmtId="0" fontId="442" fillId="92" borderId="0" applyNumberFormat="0" applyBorder="0" applyAlignment="0" applyProtection="0"/>
    <xf numFmtId="0" fontId="154" fillId="9" borderId="0" applyNumberFormat="0" applyBorder="0" applyAlignment="0" applyProtection="0"/>
    <xf numFmtId="0" fontId="154" fillId="113" borderId="0" applyNumberFormat="0" applyAlignment="0" applyProtection="0"/>
    <xf numFmtId="0" fontId="154" fillId="9" borderId="0" applyNumberFormat="0" applyBorder="0" applyAlignment="0" applyProtection="0"/>
    <xf numFmtId="0" fontId="154" fillId="9" borderId="0" applyNumberFormat="0" applyBorder="0" applyAlignment="0" applyProtection="0"/>
    <xf numFmtId="0" fontId="154" fillId="9" borderId="0" applyNumberFormat="0" applyBorder="0" applyAlignment="0" applyProtection="0"/>
    <xf numFmtId="0" fontId="154" fillId="113" borderId="0" applyNumberFormat="0" applyAlignment="0" applyProtection="0"/>
    <xf numFmtId="0" fontId="154" fillId="9" borderId="0" applyNumberFormat="0" applyBorder="0" applyAlignment="0" applyProtection="0"/>
    <xf numFmtId="0" fontId="154" fillId="9" borderId="0" applyNumberFormat="0" applyBorder="0" applyAlignment="0" applyProtection="0"/>
    <xf numFmtId="0" fontId="154" fillId="113" borderId="0" applyNumberFormat="0" applyAlignment="0" applyProtection="0"/>
    <xf numFmtId="0" fontId="154" fillId="9" borderId="0" applyNumberFormat="0" applyBorder="0" applyAlignment="0" applyProtection="0"/>
    <xf numFmtId="0" fontId="154" fillId="9" borderId="0" applyNumberFormat="0" applyBorder="0" applyAlignment="0" applyProtection="0"/>
    <xf numFmtId="0" fontId="154" fillId="113" borderId="0" applyNumberFormat="0" applyAlignment="0" applyProtection="0"/>
    <xf numFmtId="0" fontId="154" fillId="113" borderId="0" applyNumberFormat="0" applyAlignment="0" applyProtection="0"/>
    <xf numFmtId="0" fontId="154" fillId="113" borderId="0" applyNumberFormat="0" applyAlignment="0" applyProtection="0"/>
    <xf numFmtId="0" fontId="154" fillId="113" borderId="0" applyNumberFormat="0" applyAlignment="0" applyProtection="0"/>
    <xf numFmtId="0" fontId="154" fillId="113" borderId="0" applyNumberFormat="0" applyAlignment="0" applyProtection="0"/>
    <xf numFmtId="0" fontId="154" fillId="113" borderId="0" applyNumberFormat="0" applyAlignment="0" applyProtection="0"/>
    <xf numFmtId="0" fontId="154" fillId="113" borderId="0" applyNumberFormat="0" applyAlignment="0" applyProtection="0"/>
    <xf numFmtId="0" fontId="154" fillId="19" borderId="0" applyNumberFormat="0" applyBorder="0" applyAlignment="0" applyProtection="0"/>
    <xf numFmtId="0" fontId="154" fillId="113" borderId="0" applyNumberFormat="0" applyAlignment="0" applyProtection="0"/>
    <xf numFmtId="0" fontId="154" fillId="19" borderId="0" applyNumberFormat="0" applyBorder="0" applyAlignment="0" applyProtection="0"/>
    <xf numFmtId="0" fontId="154" fillId="19" borderId="0" applyNumberFormat="0" applyBorder="0" applyAlignment="0" applyProtection="0"/>
    <xf numFmtId="0" fontId="154" fillId="19" borderId="0" applyNumberFormat="0" applyBorder="0" applyAlignment="0" applyProtection="0"/>
    <xf numFmtId="0" fontId="154" fillId="113" borderId="0" applyNumberFormat="0" applyAlignment="0" applyProtection="0"/>
    <xf numFmtId="0" fontId="154" fillId="113" borderId="0" applyNumberFormat="0" applyAlignment="0" applyProtection="0"/>
    <xf numFmtId="0" fontId="154" fillId="19" borderId="0" applyNumberFormat="0" applyBorder="0" applyAlignment="0" applyProtection="0"/>
    <xf numFmtId="0" fontId="154" fillId="113" borderId="0" applyNumberFormat="0" applyAlignment="0" applyProtection="0"/>
    <xf numFmtId="0" fontId="154" fillId="19" borderId="0" applyNumberFormat="0" applyBorder="0" applyAlignment="0" applyProtection="0"/>
    <xf numFmtId="0" fontId="154" fillId="19" borderId="0" applyNumberFormat="0" applyBorder="0" applyAlignment="0" applyProtection="0"/>
    <xf numFmtId="0" fontId="154" fillId="113" borderId="0" applyNumberFormat="0" applyAlignment="0" applyProtection="0"/>
    <xf numFmtId="0" fontId="442" fillId="92" borderId="0" applyNumberFormat="0" applyBorder="0" applyAlignment="0" applyProtection="0"/>
    <xf numFmtId="0" fontId="442" fillId="92" borderId="0" applyNumberFormat="0" applyBorder="0" applyAlignment="0" applyProtection="0"/>
    <xf numFmtId="0" fontId="442" fillId="92" borderId="0" applyNumberFormat="0" applyBorder="0" applyAlignment="0" applyProtection="0"/>
    <xf numFmtId="0" fontId="442" fillId="92" borderId="0" applyNumberFormat="0" applyBorder="0" applyAlignment="0" applyProtection="0"/>
    <xf numFmtId="0" fontId="442" fillId="92" borderId="0" applyNumberFormat="0" applyBorder="0" applyAlignment="0" applyProtection="0"/>
    <xf numFmtId="0" fontId="156" fillId="3" borderId="0" applyNumberFormat="0" applyBorder="0" applyAlignment="0" applyProtection="0"/>
    <xf numFmtId="0" fontId="443" fillId="67" borderId="0" applyNumberFormat="0" applyBorder="0" applyAlignment="0" applyProtection="0"/>
    <xf numFmtId="0" fontId="444" fillId="3" borderId="0" applyNumberFormat="0" applyBorder="0" applyAlignment="0" applyProtection="0"/>
    <xf numFmtId="0" fontId="156" fillId="98" borderId="0" applyNumberFormat="0" applyAlignment="0" applyProtection="0"/>
    <xf numFmtId="0" fontId="444" fillId="3" borderId="0" applyNumberFormat="0" applyBorder="0" applyAlignment="0" applyProtection="0"/>
    <xf numFmtId="0" fontId="444" fillId="3" borderId="0" applyNumberFormat="0" applyBorder="0" applyAlignment="0" applyProtection="0"/>
    <xf numFmtId="0" fontId="444" fillId="3" borderId="0" applyNumberFormat="0" applyBorder="0" applyAlignment="0" applyProtection="0"/>
    <xf numFmtId="0" fontId="156" fillId="98" borderId="0" applyNumberFormat="0" applyAlignment="0" applyProtection="0"/>
    <xf numFmtId="0" fontId="156" fillId="98" borderId="0" applyNumberFormat="0" applyAlignment="0" applyProtection="0"/>
    <xf numFmtId="0" fontId="156" fillId="3" borderId="0" applyNumberFormat="0" applyBorder="0" applyAlignment="0" applyProtection="0"/>
    <xf numFmtId="0" fontId="156" fillId="98" borderId="0" applyNumberFormat="0" applyAlignment="0" applyProtection="0"/>
    <xf numFmtId="0" fontId="156" fillId="3" borderId="0" applyNumberFormat="0" applyBorder="0" applyAlignment="0" applyProtection="0"/>
    <xf numFmtId="0" fontId="156" fillId="3" borderId="0" applyNumberFormat="0" applyBorder="0" applyAlignment="0" applyProtection="0"/>
    <xf numFmtId="0" fontId="156" fillId="3" borderId="0" applyNumberFormat="0" applyBorder="0" applyAlignment="0" applyProtection="0"/>
    <xf numFmtId="0" fontId="156" fillId="98" borderId="0" applyNumberFormat="0" applyAlignment="0" applyProtection="0"/>
    <xf numFmtId="0" fontId="156" fillId="98" borderId="0" applyNumberFormat="0" applyAlignment="0" applyProtection="0"/>
    <xf numFmtId="0" fontId="443" fillId="67" borderId="0" applyNumberFormat="0" applyBorder="0" applyAlignment="0" applyProtection="0"/>
    <xf numFmtId="0" fontId="156" fillId="98" borderId="0" applyNumberFormat="0" applyAlignment="0" applyProtection="0"/>
    <xf numFmtId="0" fontId="443" fillId="67" borderId="0" applyNumberFormat="0" applyBorder="0" applyAlignment="0" applyProtection="0"/>
    <xf numFmtId="0" fontId="443" fillId="67" borderId="0" applyNumberFormat="0" applyBorder="0" applyAlignment="0" applyProtection="0"/>
    <xf numFmtId="0" fontId="156" fillId="98" borderId="0" applyNumberFormat="0" applyAlignment="0" applyProtection="0"/>
    <xf numFmtId="0" fontId="443" fillId="67" borderId="0" applyNumberFormat="0" applyBorder="0" applyAlignment="0" applyProtection="0"/>
    <xf numFmtId="0" fontId="443" fillId="67" borderId="0" applyNumberFormat="0" applyBorder="0" applyAlignment="0" applyProtection="0"/>
    <xf numFmtId="0" fontId="443" fillId="67" borderId="0" applyNumberFormat="0" applyBorder="0" applyAlignment="0" applyProtection="0"/>
    <xf numFmtId="0" fontId="156" fillId="3" borderId="0" applyNumberFormat="0" applyBorder="0" applyAlignment="0" applyProtection="0"/>
    <xf numFmtId="0" fontId="156" fillId="3" borderId="0" applyNumberFormat="0" applyBorder="0" applyAlignment="0" applyProtection="0"/>
    <xf numFmtId="0" fontId="443" fillId="67" borderId="0" applyNumberFormat="0" applyBorder="0" applyAlignment="0" applyProtection="0"/>
    <xf numFmtId="0" fontId="156" fillId="3" borderId="0" applyNumberFormat="0" applyBorder="0" applyAlignment="0" applyProtection="0"/>
    <xf numFmtId="0" fontId="156" fillId="3" borderId="0" applyNumberFormat="0" applyBorder="0" applyAlignment="0" applyProtection="0"/>
    <xf numFmtId="0" fontId="443" fillId="67" borderId="0" applyNumberFormat="0" applyBorder="0" applyAlignment="0" applyProtection="0"/>
    <xf numFmtId="0" fontId="157" fillId="20" borderId="2" applyNumberFormat="0" applyAlignment="0" applyProtection="0"/>
    <xf numFmtId="0" fontId="157" fillId="20" borderId="2" applyNumberFormat="0" applyAlignment="0" applyProtection="0"/>
    <xf numFmtId="0" fontId="445" fillId="69" borderId="55" applyNumberFormat="0" applyAlignment="0" applyProtection="0"/>
    <xf numFmtId="0" fontId="445" fillId="69" borderId="55" applyNumberFormat="0" applyAlignment="0" applyProtection="0"/>
    <xf numFmtId="0" fontId="157" fillId="43" borderId="2" applyNumberFormat="0" applyAlignment="0" applyProtection="0"/>
    <xf numFmtId="0" fontId="157" fillId="114" borderId="2" applyNumberFormat="0" applyAlignment="0" applyProtection="0"/>
    <xf numFmtId="0" fontId="157" fillId="43" borderId="2" applyNumberFormat="0" applyAlignment="0" applyProtection="0"/>
    <xf numFmtId="0" fontId="157" fillId="43" borderId="2" applyNumberFormat="0" applyAlignment="0" applyProtection="0"/>
    <xf numFmtId="0" fontId="157" fillId="43" borderId="2" applyNumberFormat="0" applyAlignment="0" applyProtection="0"/>
    <xf numFmtId="0" fontId="157" fillId="114" borderId="2" applyNumberFormat="0" applyAlignment="0" applyProtection="0"/>
    <xf numFmtId="0" fontId="157" fillId="43" borderId="2" applyNumberFormat="0" applyAlignment="0" applyProtection="0"/>
    <xf numFmtId="0" fontId="157" fillId="43" borderId="2" applyNumberFormat="0" applyAlignment="0" applyProtection="0"/>
    <xf numFmtId="0" fontId="157" fillId="114" borderId="2" applyNumberFormat="0" applyAlignment="0" applyProtection="0"/>
    <xf numFmtId="0" fontId="157" fillId="43" borderId="2" applyNumberFormat="0" applyAlignment="0" applyProtection="0"/>
    <xf numFmtId="0" fontId="157" fillId="43"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20" borderId="2" applyNumberFormat="0" applyAlignment="0" applyProtection="0"/>
    <xf numFmtId="0" fontId="157" fillId="114" borderId="2" applyNumberFormat="0" applyAlignment="0" applyProtection="0"/>
    <xf numFmtId="0" fontId="157" fillId="20" borderId="2" applyNumberFormat="0" applyAlignment="0" applyProtection="0"/>
    <xf numFmtId="0" fontId="157" fillId="20" borderId="2" applyNumberFormat="0" applyAlignment="0" applyProtection="0"/>
    <xf numFmtId="0" fontId="157" fillId="20" borderId="2" applyNumberFormat="0" applyAlignment="0" applyProtection="0"/>
    <xf numFmtId="0" fontId="157" fillId="114" borderId="2" applyNumberFormat="0" applyAlignment="0" applyProtection="0"/>
    <xf numFmtId="0" fontId="157" fillId="114" borderId="2" applyNumberFormat="0" applyAlignment="0" applyProtection="0"/>
    <xf numFmtId="0" fontId="157" fillId="20" borderId="2" applyNumberFormat="0" applyAlignment="0" applyProtection="0"/>
    <xf numFmtId="0" fontId="157" fillId="114" borderId="2" applyNumberFormat="0" applyAlignment="0" applyProtection="0"/>
    <xf numFmtId="0" fontId="157" fillId="20" borderId="2" applyNumberFormat="0" applyAlignment="0" applyProtection="0"/>
    <xf numFmtId="0" fontId="157" fillId="20" borderId="2" applyNumberFormat="0" applyAlignment="0" applyProtection="0"/>
    <xf numFmtId="0" fontId="157" fillId="114" borderId="2" applyNumberFormat="0" applyAlignment="0" applyProtection="0"/>
    <xf numFmtId="0" fontId="445" fillId="69" borderId="55" applyNumberFormat="0" applyAlignment="0" applyProtection="0"/>
    <xf numFmtId="0" fontId="445" fillId="69" borderId="55" applyNumberFormat="0" applyAlignment="0" applyProtection="0"/>
    <xf numFmtId="0" fontId="445" fillId="69" borderId="55" applyNumberFormat="0" applyAlignment="0" applyProtection="0"/>
    <xf numFmtId="0" fontId="445" fillId="69" borderId="55" applyNumberFormat="0" applyAlignment="0" applyProtection="0"/>
    <xf numFmtId="0" fontId="445" fillId="69" borderId="55" applyNumberFormat="0" applyAlignment="0" applyProtection="0"/>
    <xf numFmtId="0" fontId="158" fillId="115" borderId="11" applyNumberFormat="0" applyAlignment="0" applyProtection="0"/>
    <xf numFmtId="0" fontId="158" fillId="23" borderId="11" applyNumberFormat="0" applyAlignment="0" applyProtection="0"/>
    <xf numFmtId="0" fontId="158" fillId="23" borderId="11" applyNumberFormat="0" applyAlignment="0" applyProtection="0"/>
    <xf numFmtId="0" fontId="158" fillId="23" borderId="11" applyNumberFormat="0" applyAlignment="0" applyProtection="0"/>
    <xf numFmtId="0" fontId="158" fillId="115" borderId="11" applyNumberFormat="0" applyAlignment="0" applyProtection="0"/>
    <xf numFmtId="0" fontId="158" fillId="23" borderId="11" applyNumberFormat="0" applyAlignment="0" applyProtection="0"/>
    <xf numFmtId="0" fontId="158" fillId="23" borderId="11" applyNumberFormat="0" applyAlignment="0" applyProtection="0"/>
    <xf numFmtId="0" fontId="158" fillId="115" borderId="11" applyNumberFormat="0" applyAlignment="0" applyProtection="0"/>
    <xf numFmtId="0" fontId="158" fillId="23" borderId="11" applyNumberFormat="0" applyAlignment="0" applyProtection="0"/>
    <xf numFmtId="0" fontId="158" fillId="23"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158" fillId="115" borderId="11" applyNumberFormat="0" applyAlignment="0" applyProtection="0"/>
    <xf numFmtId="0" fontId="446" fillId="70" borderId="58" applyNumberFormat="0" applyAlignment="0" applyProtection="0"/>
    <xf numFmtId="0" fontId="159" fillId="0" borderId="0" applyNumberFormat="0" applyFill="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159" fillId="0" borderId="0" applyNumberFormat="0" applyFill="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159" fillId="0" borderId="0" applyNumberFormat="0" applyFill="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159" fillId="0" borderId="0" applyNumberFormat="0" applyFill="0" applyAlignment="0" applyProtection="0"/>
    <xf numFmtId="0" fontId="447" fillId="0" borderId="0" applyNumberFormat="0" applyFill="0" applyBorder="0" applyAlignment="0" applyProtection="0"/>
    <xf numFmtId="0" fontId="160" fillId="99" borderId="0" applyNumberFormat="0" applyAlignment="0" applyProtection="0"/>
    <xf numFmtId="0" fontId="160" fillId="4" borderId="0" applyNumberFormat="0" applyBorder="0" applyAlignment="0" applyProtection="0"/>
    <xf numFmtId="0" fontId="160" fillId="4" borderId="0" applyNumberFormat="0" applyBorder="0" applyAlignment="0" applyProtection="0"/>
    <xf numFmtId="0" fontId="160" fillId="4" borderId="0" applyNumberFormat="0" applyBorder="0" applyAlignment="0" applyProtection="0"/>
    <xf numFmtId="0" fontId="160" fillId="99" borderId="0" applyNumberFormat="0" applyAlignment="0" applyProtection="0"/>
    <xf numFmtId="0" fontId="160" fillId="4" borderId="0" applyNumberFormat="0" applyBorder="0" applyAlignment="0" applyProtection="0"/>
    <xf numFmtId="0" fontId="160" fillId="4" borderId="0" applyNumberFormat="0" applyBorder="0" applyAlignment="0" applyProtection="0"/>
    <xf numFmtId="0" fontId="160" fillId="99" borderId="0" applyNumberFormat="0" applyAlignment="0" applyProtection="0"/>
    <xf numFmtId="0" fontId="160" fillId="4" borderId="0" applyNumberFormat="0" applyBorder="0" applyAlignment="0" applyProtection="0"/>
    <xf numFmtId="0" fontId="160" fillId="4" borderId="0" applyNumberFormat="0" applyBorder="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160" fillId="99" borderId="0" applyNumberFormat="0" applyAlignment="0" applyProtection="0"/>
    <xf numFmtId="0" fontId="448" fillId="66"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38" fontId="149" fillId="27" borderId="0" applyNumberFormat="0" applyBorder="0" applyAlignment="0" applyProtection="0"/>
    <xf numFmtId="0" fontId="449" fillId="0" borderId="52" applyNumberFormat="0" applyFill="0" applyAlignment="0" applyProtection="0"/>
    <xf numFmtId="0" fontId="450" fillId="0" borderId="14" applyNumberFormat="0" applyFill="0" applyAlignment="0" applyProtection="0"/>
    <xf numFmtId="0" fontId="161" fillId="0" borderId="14" applyNumberFormat="0" applyFill="0" applyAlignment="0" applyProtection="0"/>
    <xf numFmtId="0" fontId="450" fillId="0" borderId="14" applyNumberFormat="0" applyFill="0" applyAlignment="0" applyProtection="0"/>
    <xf numFmtId="0" fontId="450" fillId="0" borderId="14" applyNumberFormat="0" applyFill="0" applyAlignment="0" applyProtection="0"/>
    <xf numFmtId="0" fontId="450" fillId="0" borderId="14" applyNumberFormat="0" applyFill="0" applyAlignment="0" applyProtection="0"/>
    <xf numFmtId="0" fontId="161" fillId="0" borderId="14" applyNumberFormat="0" applyFill="0" applyAlignment="0" applyProtection="0"/>
    <xf numFmtId="0" fontId="161" fillId="0" borderId="14" applyNumberFormat="0" applyFill="0" applyAlignment="0" applyProtection="0"/>
    <xf numFmtId="0" fontId="161" fillId="0" borderId="14" applyNumberFormat="0" applyFill="0" applyAlignment="0" applyProtection="0"/>
    <xf numFmtId="0" fontId="161" fillId="0" borderId="14" applyNumberFormat="0" applyFill="0" applyAlignment="0" applyProtection="0"/>
    <xf numFmtId="0" fontId="161" fillId="0" borderId="14" applyNumberFormat="0" applyFill="0" applyAlignment="0" applyProtection="0"/>
    <xf numFmtId="0" fontId="449" fillId="0" borderId="52" applyNumberFormat="0" applyFill="0" applyAlignment="0" applyProtection="0"/>
    <xf numFmtId="0" fontId="161" fillId="0" borderId="14" applyNumberFormat="0" applyFill="0" applyAlignment="0" applyProtection="0"/>
    <xf numFmtId="0" fontId="449" fillId="0" borderId="52" applyNumberFormat="0" applyFill="0" applyAlignment="0" applyProtection="0"/>
    <xf numFmtId="0" fontId="449" fillId="0" borderId="52" applyNumberFormat="0" applyFill="0" applyAlignment="0" applyProtection="0"/>
    <xf numFmtId="0" fontId="161" fillId="0" borderId="14" applyNumberFormat="0" applyFill="0" applyAlignment="0" applyProtection="0"/>
    <xf numFmtId="0" fontId="449" fillId="0" borderId="52" applyNumberFormat="0" applyFill="0" applyAlignment="0" applyProtection="0"/>
    <xf numFmtId="0" fontId="449" fillId="0" borderId="52" applyNumberFormat="0" applyFill="0" applyAlignment="0" applyProtection="0"/>
    <xf numFmtId="0" fontId="449" fillId="0" borderId="52" applyNumberFormat="0" applyFill="0" applyAlignment="0" applyProtection="0"/>
    <xf numFmtId="0" fontId="449" fillId="0" borderId="52" applyNumberFormat="0" applyFill="0" applyAlignment="0" applyProtection="0"/>
    <xf numFmtId="0" fontId="449" fillId="0" borderId="52" applyNumberFormat="0" applyFill="0" applyAlignment="0" applyProtection="0"/>
    <xf numFmtId="0" fontId="451" fillId="0" borderId="53" applyNumberFormat="0" applyFill="0" applyAlignment="0" applyProtection="0"/>
    <xf numFmtId="0" fontId="452" fillId="0" borderId="15" applyNumberFormat="0" applyFill="0" applyAlignment="0" applyProtection="0"/>
    <xf numFmtId="0" fontId="162" fillId="0" borderId="15" applyNumberFormat="0" applyFill="0" applyAlignment="0" applyProtection="0"/>
    <xf numFmtId="0" fontId="452" fillId="0" borderId="15" applyNumberFormat="0" applyFill="0" applyAlignment="0" applyProtection="0"/>
    <xf numFmtId="0" fontId="452" fillId="0" borderId="15" applyNumberFormat="0" applyFill="0" applyAlignment="0" applyProtection="0"/>
    <xf numFmtId="0" fontId="452" fillId="0" borderId="15" applyNumberFormat="0" applyFill="0" applyAlignment="0" applyProtection="0"/>
    <xf numFmtId="0" fontId="162" fillId="0" borderId="15" applyNumberFormat="0" applyFill="0" applyAlignment="0" applyProtection="0"/>
    <xf numFmtId="0" fontId="162" fillId="0" borderId="15" applyNumberFormat="0" applyFill="0" applyAlignment="0" applyProtection="0"/>
    <xf numFmtId="0" fontId="162" fillId="0" borderId="15" applyNumberFormat="0" applyFill="0" applyAlignment="0" applyProtection="0"/>
    <xf numFmtId="0" fontId="162" fillId="0" borderId="15" applyNumberFormat="0" applyFill="0" applyAlignment="0" applyProtection="0"/>
    <xf numFmtId="0" fontId="162" fillId="0" borderId="15" applyNumberFormat="0" applyFill="0" applyAlignment="0" applyProtection="0"/>
    <xf numFmtId="0" fontId="451" fillId="0" borderId="53" applyNumberFormat="0" applyFill="0" applyAlignment="0" applyProtection="0"/>
    <xf numFmtId="0" fontId="162" fillId="0" borderId="15" applyNumberFormat="0" applyFill="0" applyAlignment="0" applyProtection="0"/>
    <xf numFmtId="0" fontId="451" fillId="0" borderId="53" applyNumberFormat="0" applyFill="0" applyAlignment="0" applyProtection="0"/>
    <xf numFmtId="0" fontId="451" fillId="0" borderId="53" applyNumberFormat="0" applyFill="0" applyAlignment="0" applyProtection="0"/>
    <xf numFmtId="0" fontId="162" fillId="0" borderId="15" applyNumberFormat="0" applyFill="0" applyAlignment="0" applyProtection="0"/>
    <xf numFmtId="0" fontId="451" fillId="0" borderId="53" applyNumberFormat="0" applyFill="0" applyAlignment="0" applyProtection="0"/>
    <xf numFmtId="0" fontId="451" fillId="0" borderId="53" applyNumberFormat="0" applyFill="0" applyAlignment="0" applyProtection="0"/>
    <xf numFmtId="0" fontId="451" fillId="0" borderId="53" applyNumberFormat="0" applyFill="0" applyAlignment="0" applyProtection="0"/>
    <xf numFmtId="0" fontId="451" fillId="0" borderId="53" applyNumberFormat="0" applyFill="0" applyAlignment="0" applyProtection="0"/>
    <xf numFmtId="0" fontId="451" fillId="0" borderId="53" applyNumberFormat="0" applyFill="0" applyAlignment="0" applyProtection="0"/>
    <xf numFmtId="0" fontId="453" fillId="0" borderId="54"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454" fillId="0" borderId="61" applyNumberFormat="0" applyFill="0" applyAlignment="0" applyProtection="0"/>
    <xf numFmtId="0" fontId="163" fillId="0" borderId="16" applyNumberFormat="0" applyFill="0" applyAlignment="0" applyProtection="0"/>
    <xf numFmtId="0" fontId="454" fillId="0" borderId="61" applyNumberFormat="0" applyFill="0" applyAlignment="0" applyProtection="0"/>
    <xf numFmtId="0" fontId="454" fillId="0" borderId="61" applyNumberFormat="0" applyFill="0" applyAlignment="0" applyProtection="0"/>
    <xf numFmtId="0" fontId="454" fillId="0" borderId="61"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453" fillId="0" borderId="54" applyNumberFormat="0" applyFill="0" applyAlignment="0" applyProtection="0"/>
    <xf numFmtId="0" fontId="453" fillId="0" borderId="54" applyNumberFormat="0" applyFill="0" applyAlignment="0" applyProtection="0"/>
    <xf numFmtId="0" fontId="453" fillId="0" borderId="54" applyNumberFormat="0" applyFill="0" applyAlignment="0" applyProtection="0"/>
    <xf numFmtId="0" fontId="163" fillId="0" borderId="16" applyNumberFormat="0" applyFill="0" applyAlignment="0" applyProtection="0"/>
    <xf numFmtId="0" fontId="453" fillId="0" borderId="54" applyNumberFormat="0" applyFill="0" applyAlignment="0" applyProtection="0"/>
    <xf numFmtId="0" fontId="163" fillId="0" borderId="16" applyNumberFormat="0" applyFill="0" applyAlignment="0" applyProtection="0"/>
    <xf numFmtId="0" fontId="163" fillId="0" borderId="16" applyNumberFormat="0" applyFill="0" applyAlignment="0" applyProtection="0"/>
    <xf numFmtId="0" fontId="453" fillId="0" borderId="54" applyNumberFormat="0" applyFill="0" applyAlignment="0" applyProtection="0"/>
    <xf numFmtId="0" fontId="45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454" fillId="0" borderId="0" applyNumberFormat="0" applyFill="0" applyBorder="0" applyAlignment="0" applyProtection="0"/>
    <xf numFmtId="0" fontId="163" fillId="0" borderId="0" applyNumberFormat="0" applyFill="0" applyAlignment="0" applyProtection="0"/>
    <xf numFmtId="0" fontId="454" fillId="0" borderId="0" applyNumberFormat="0" applyFill="0" applyBorder="0" applyAlignment="0" applyProtection="0"/>
    <xf numFmtId="0" fontId="454" fillId="0" borderId="0" applyNumberFormat="0" applyFill="0" applyBorder="0" applyAlignment="0" applyProtection="0"/>
    <xf numFmtId="0" fontId="454" fillId="0" borderId="0" applyNumberFormat="0" applyFill="0" applyBorder="0" applyAlignment="0" applyProtection="0"/>
    <xf numFmtId="0" fontId="163" fillId="0" borderId="0" applyNumberFormat="0" applyFill="0" applyAlignment="0" applyProtection="0"/>
    <xf numFmtId="0" fontId="163" fillId="0" borderId="0" applyNumberFormat="0" applyFill="0" applyAlignment="0" applyProtection="0"/>
    <xf numFmtId="0" fontId="163" fillId="0" borderId="0" applyNumberFormat="0" applyFill="0" applyAlignment="0" applyProtection="0"/>
    <xf numFmtId="0" fontId="163" fillId="0" borderId="0" applyNumberFormat="0" applyFill="0" applyAlignment="0" applyProtection="0"/>
    <xf numFmtId="0" fontId="163" fillId="0" borderId="0" applyNumberFormat="0" applyFill="0" applyAlignment="0" applyProtection="0"/>
    <xf numFmtId="0" fontId="453" fillId="0" borderId="0" applyNumberFormat="0" applyFill="0" applyBorder="0" applyAlignment="0" applyProtection="0"/>
    <xf numFmtId="0" fontId="163" fillId="0" borderId="0" applyNumberFormat="0" applyFill="0" applyAlignment="0" applyProtection="0"/>
    <xf numFmtId="0" fontId="453" fillId="0" borderId="0" applyNumberFormat="0" applyFill="0" applyBorder="0" applyAlignment="0" applyProtection="0"/>
    <xf numFmtId="0" fontId="453" fillId="0" borderId="0" applyNumberFormat="0" applyFill="0" applyBorder="0" applyAlignment="0" applyProtection="0"/>
    <xf numFmtId="0" fontId="163" fillId="0" borderId="0" applyNumberFormat="0" applyFill="0" applyAlignment="0" applyProtection="0"/>
    <xf numFmtId="0" fontId="453" fillId="0" borderId="0" applyNumberFormat="0" applyFill="0" applyBorder="0" applyAlignment="0" applyProtection="0"/>
    <xf numFmtId="0" fontId="453" fillId="0" borderId="0" applyNumberFormat="0" applyFill="0" applyBorder="0" applyAlignment="0" applyProtection="0"/>
    <xf numFmtId="0" fontId="163" fillId="0" borderId="0" applyNumberFormat="0" applyFill="0" applyBorder="0" applyAlignment="0" applyProtection="0"/>
    <xf numFmtId="0" fontId="45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453" fillId="0" borderId="0" applyNumberFormat="0" applyFill="0" applyBorder="0" applyAlignment="0" applyProtection="0"/>
    <xf numFmtId="0" fontId="453" fillId="0" borderId="0" applyNumberFormat="0" applyFill="0" applyBorder="0" applyAlignment="0" applyProtection="0"/>
    <xf numFmtId="0" fontId="163" fillId="0" borderId="0" applyNumberFormat="0" applyFill="0" applyBorder="0" applyAlignment="0" applyProtection="0"/>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434"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0" fontId="208" fillId="0" borderId="0" applyNumberFormat="0" applyFill="0" applyBorder="0" applyAlignment="0" applyProtection="0">
      <alignment vertical="top"/>
      <protection locked="0"/>
    </xf>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10" fontId="149" fillId="37" borderId="20" applyNumberFormat="0" applyBorder="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7" borderId="2" applyNumberFormat="0" applyAlignment="0" applyProtection="0"/>
    <xf numFmtId="0" fontId="164" fillId="7"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102" borderId="2" applyNumberFormat="0" applyAlignment="0" applyProtection="0"/>
    <xf numFmtId="0" fontId="164" fillId="7" borderId="2" applyNumberFormat="0" applyAlignment="0" applyProtection="0"/>
    <xf numFmtId="0" fontId="455" fillId="68" borderId="55"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4" fillId="7" borderId="2" applyNumberFormat="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165" fillId="0" borderId="18" applyNumberFormat="0" applyFill="0" applyAlignment="0" applyProtection="0"/>
    <xf numFmtId="0" fontId="456" fillId="0" borderId="57" applyNumberFormat="0" applyFill="0" applyAlignment="0" applyProtection="0"/>
    <xf numFmtId="0" fontId="166" fillId="116" borderId="0" applyNumberFormat="0" applyAlignment="0" applyProtection="0"/>
    <xf numFmtId="0" fontId="166" fillId="24" borderId="0" applyNumberFormat="0" applyBorder="0" applyAlignment="0" applyProtection="0"/>
    <xf numFmtId="0" fontId="166" fillId="24" borderId="0" applyNumberFormat="0" applyBorder="0" applyAlignment="0" applyProtection="0"/>
    <xf numFmtId="0" fontId="166" fillId="24" borderId="0" applyNumberFormat="0" applyBorder="0" applyAlignment="0" applyProtection="0"/>
    <xf numFmtId="0" fontId="166" fillId="116" borderId="0" applyNumberFormat="0" applyAlignment="0" applyProtection="0"/>
    <xf numFmtId="0" fontId="166" fillId="24" borderId="0" applyNumberFormat="0" applyBorder="0" applyAlignment="0" applyProtection="0"/>
    <xf numFmtId="0" fontId="166" fillId="24" borderId="0" applyNumberFormat="0" applyBorder="0" applyAlignment="0" applyProtection="0"/>
    <xf numFmtId="0" fontId="166" fillId="116" borderId="0" applyNumberFormat="0" applyAlignment="0" applyProtection="0"/>
    <xf numFmtId="0" fontId="166" fillId="24" borderId="0" applyNumberFormat="0" applyBorder="0" applyAlignment="0" applyProtection="0"/>
    <xf numFmtId="0" fontId="166" fillId="24" borderId="0" applyNumberFormat="0" applyBorder="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166" fillId="116" borderId="0" applyNumberFormat="0" applyAlignment="0" applyProtection="0"/>
    <xf numFmtId="0" fontId="457" fillId="96" borderId="0" applyNumberFormat="0" applyBorder="0" applyAlignment="0" applyProtection="0"/>
    <xf numFmtId="0" fontId="148" fillId="0" borderId="0"/>
    <xf numFmtId="0" fontId="148" fillId="0" borderId="0"/>
    <xf numFmtId="0" fontId="148"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433" fillId="0" borderId="0"/>
    <xf numFmtId="0" fontId="43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48" fillId="0" borderId="0"/>
    <xf numFmtId="0" fontId="148" fillId="0" borderId="0"/>
    <xf numFmtId="0" fontId="433"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433" fillId="0" borderId="0"/>
    <xf numFmtId="0" fontId="433" fillId="0" borderId="0"/>
    <xf numFmtId="0" fontId="148"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43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153" fillId="0" borderId="0"/>
    <xf numFmtId="0" fontId="433" fillId="0" borderId="0"/>
    <xf numFmtId="0" fontId="433" fillId="0" borderId="0"/>
    <xf numFmtId="0" fontId="433" fillId="0" borderId="0"/>
    <xf numFmtId="0" fontId="433" fillId="0" borderId="0"/>
    <xf numFmtId="0" fontId="153"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433" fillId="0" borderId="0"/>
    <xf numFmtId="0" fontId="433" fillId="0" borderId="0"/>
    <xf numFmtId="0" fontId="43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433" fillId="0" borderId="0"/>
    <xf numFmtId="0" fontId="148" fillId="0" borderId="0"/>
    <xf numFmtId="0" fontId="148" fillId="0" borderId="0"/>
    <xf numFmtId="0" fontId="433"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48" fillId="0" borderId="0"/>
    <xf numFmtId="0" fontId="153"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433"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433" fillId="0" borderId="0"/>
    <xf numFmtId="0" fontId="148" fillId="0" borderId="0"/>
    <xf numFmtId="0" fontId="433" fillId="0" borderId="0"/>
    <xf numFmtId="0" fontId="148" fillId="0" borderId="0"/>
    <xf numFmtId="0" fontId="433" fillId="0" borderId="0"/>
    <xf numFmtId="0" fontId="148"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53"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433" fillId="0" borderId="0"/>
    <xf numFmtId="0" fontId="148" fillId="0" borderId="0"/>
    <xf numFmtId="0" fontId="433" fillId="0" borderId="0"/>
    <xf numFmtId="0" fontId="148" fillId="0" borderId="0"/>
    <xf numFmtId="0" fontId="148"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433" fillId="0" borderId="0"/>
    <xf numFmtId="0" fontId="433" fillId="0" borderId="0"/>
    <xf numFmtId="0" fontId="148" fillId="0" borderId="0"/>
    <xf numFmtId="0" fontId="433" fillId="0" borderId="0"/>
    <xf numFmtId="0" fontId="433" fillId="0" borderId="0"/>
    <xf numFmtId="0" fontId="43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53" fillId="0" borderId="0"/>
    <xf numFmtId="0" fontId="148" fillId="0" borderId="0"/>
    <xf numFmtId="0" fontId="153" fillId="0" borderId="0"/>
    <xf numFmtId="0" fontId="153" fillId="0" borderId="0"/>
    <xf numFmtId="0" fontId="148" fillId="0" borderId="0"/>
    <xf numFmtId="0" fontId="148" fillId="0" borderId="0"/>
    <xf numFmtId="0" fontId="148"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148" fillId="0" borderId="0"/>
    <xf numFmtId="0" fontId="148"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53"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48" fillId="0" borderId="0"/>
    <xf numFmtId="0" fontId="148" fillId="0" borderId="0"/>
    <xf numFmtId="0" fontId="148" fillId="0" borderId="0"/>
    <xf numFmtId="0" fontId="153" fillId="0" borderId="0"/>
    <xf numFmtId="0" fontId="43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433"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48" fillId="25" borderId="19" applyNumberFormat="0" applyFont="0" applyAlignment="0" applyProtection="0"/>
    <xf numFmtId="0" fontId="148" fillId="117"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25" borderId="19" applyNumberFormat="0" applyFont="0" applyAlignment="0" applyProtection="0"/>
    <xf numFmtId="0" fontId="148" fillId="117" borderId="19" applyNumberFormat="0" applyFont="0" applyAlignment="0" applyProtection="0"/>
    <xf numFmtId="0" fontId="148" fillId="117" borderId="1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48" fillId="117" borderId="1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53" fillId="71" borderId="59" applyNumberFormat="0" applyFont="0" applyAlignment="0" applyProtection="0"/>
    <xf numFmtId="0" fontId="167" fillId="20" borderId="1" applyNumberFormat="0" applyAlignment="0" applyProtection="0"/>
    <xf numFmtId="0" fontId="167" fillId="20" borderId="1" applyNumberFormat="0" applyAlignment="0" applyProtection="0"/>
    <xf numFmtId="0" fontId="458" fillId="69" borderId="56" applyNumberFormat="0" applyAlignment="0" applyProtection="0"/>
    <xf numFmtId="0" fontId="458" fillId="69" borderId="56" applyNumberFormat="0" applyAlignment="0" applyProtection="0"/>
    <xf numFmtId="0" fontId="167" fillId="43" borderId="1" applyNumberFormat="0" applyAlignment="0" applyProtection="0"/>
    <xf numFmtId="0" fontId="167" fillId="114" borderId="1" applyNumberFormat="0" applyAlignment="0" applyProtection="0"/>
    <xf numFmtId="0" fontId="167" fillId="43" borderId="1" applyNumberFormat="0" applyAlignment="0" applyProtection="0"/>
    <xf numFmtId="0" fontId="167" fillId="43" borderId="1" applyNumberFormat="0" applyAlignment="0" applyProtection="0"/>
    <xf numFmtId="0" fontId="167" fillId="43" borderId="1" applyNumberFormat="0" applyAlignment="0" applyProtection="0"/>
    <xf numFmtId="0" fontId="167" fillId="114" borderId="1" applyNumberFormat="0" applyAlignment="0" applyProtection="0"/>
    <xf numFmtId="0" fontId="167" fillId="43" borderId="1" applyNumberFormat="0" applyAlignment="0" applyProtection="0"/>
    <xf numFmtId="0" fontId="167" fillId="43" borderId="1" applyNumberFormat="0" applyAlignment="0" applyProtection="0"/>
    <xf numFmtId="0" fontId="167" fillId="114" borderId="1" applyNumberFormat="0" applyAlignment="0" applyProtection="0"/>
    <xf numFmtId="0" fontId="167" fillId="43" borderId="1" applyNumberFormat="0" applyAlignment="0" applyProtection="0"/>
    <xf numFmtId="0" fontId="167" fillId="43"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20" borderId="1" applyNumberFormat="0" applyAlignment="0" applyProtection="0"/>
    <xf numFmtId="0" fontId="167" fillId="114" borderId="1" applyNumberFormat="0" applyAlignment="0" applyProtection="0"/>
    <xf numFmtId="0" fontId="167" fillId="20" borderId="1" applyNumberFormat="0" applyAlignment="0" applyProtection="0"/>
    <xf numFmtId="0" fontId="167" fillId="20" borderId="1" applyNumberFormat="0" applyAlignment="0" applyProtection="0"/>
    <xf numFmtId="0" fontId="167" fillId="20" borderId="1" applyNumberFormat="0" applyAlignment="0" applyProtection="0"/>
    <xf numFmtId="0" fontId="167" fillId="114" borderId="1" applyNumberFormat="0" applyAlignment="0" applyProtection="0"/>
    <xf numFmtId="0" fontId="167" fillId="114" borderId="1" applyNumberFormat="0" applyAlignment="0" applyProtection="0"/>
    <xf numFmtId="0" fontId="167" fillId="20" borderId="1" applyNumberFormat="0" applyAlignment="0" applyProtection="0"/>
    <xf numFmtId="0" fontId="167" fillId="114" borderId="1" applyNumberFormat="0" applyAlignment="0" applyProtection="0"/>
    <xf numFmtId="0" fontId="167" fillId="20" borderId="1" applyNumberFormat="0" applyAlignment="0" applyProtection="0"/>
    <xf numFmtId="0" fontId="167" fillId="20" borderId="1" applyNumberFormat="0" applyAlignment="0" applyProtection="0"/>
    <xf numFmtId="0" fontId="167" fillId="114" borderId="1" applyNumberFormat="0" applyAlignment="0" applyProtection="0"/>
    <xf numFmtId="0" fontId="458" fillId="69" borderId="56" applyNumberFormat="0" applyAlignment="0" applyProtection="0"/>
    <xf numFmtId="0" fontId="458" fillId="69" borderId="56" applyNumberFormat="0" applyAlignment="0" applyProtection="0"/>
    <xf numFmtId="0" fontId="458" fillId="69" borderId="56" applyNumberFormat="0" applyAlignment="0" applyProtection="0"/>
    <xf numFmtId="0" fontId="458" fillId="69" borderId="56" applyNumberFormat="0" applyAlignment="0" applyProtection="0"/>
    <xf numFmtId="0" fontId="458" fillId="69" borderId="56" applyNumberFormat="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10" fontId="148" fillId="0" borderId="0" applyFont="0" applyFill="0" applyBorder="0" applyAlignment="0" applyProtection="0"/>
    <xf numFmtId="0" fontId="459" fillId="0" borderId="0" applyNumberFormat="0" applyFill="0" applyBorder="0" applyAlignment="0" applyProtection="0"/>
    <xf numFmtId="0" fontId="175" fillId="0" borderId="0" applyNumberFormat="0" applyFill="0" applyBorder="0" applyAlignment="0" applyProtection="0"/>
    <xf numFmtId="0" fontId="175" fillId="0" borderId="0" applyNumberFormat="0" applyFill="0" applyBorder="0" applyAlignment="0" applyProtection="0"/>
    <xf numFmtId="0" fontId="175" fillId="0" borderId="0" applyNumberFormat="0" applyFill="0" applyBorder="0" applyAlignment="0" applyProtection="0"/>
    <xf numFmtId="0" fontId="175" fillId="0" borderId="0" applyNumberFormat="0" applyFill="0" applyBorder="0" applyAlignment="0" applyProtection="0"/>
    <xf numFmtId="0" fontId="460" fillId="0" borderId="0" applyNumberFormat="0" applyFill="0" applyBorder="0" applyAlignment="0" applyProtection="0"/>
    <xf numFmtId="0" fontId="175" fillId="0" borderId="0" applyNumberFormat="0" applyFill="0" applyAlignment="0" applyProtection="0"/>
    <xf numFmtId="0" fontId="460" fillId="0" borderId="0" applyNumberFormat="0" applyFill="0" applyBorder="0" applyAlignment="0" applyProtection="0"/>
    <xf numFmtId="0" fontId="460" fillId="0" borderId="0" applyNumberFormat="0" applyFill="0" applyBorder="0" applyAlignment="0" applyProtection="0"/>
    <xf numFmtId="0" fontId="460" fillId="0" borderId="0" applyNumberFormat="0" applyFill="0" applyBorder="0" applyAlignment="0" applyProtection="0"/>
    <xf numFmtId="0" fontId="175" fillId="0" borderId="0" applyNumberFormat="0" applyFill="0" applyAlignment="0" applyProtection="0"/>
    <xf numFmtId="0" fontId="175" fillId="0" borderId="0" applyNumberFormat="0" applyFill="0" applyAlignment="0" applyProtection="0"/>
    <xf numFmtId="0" fontId="175" fillId="0" borderId="0" applyNumberFormat="0" applyFill="0" applyAlignment="0" applyProtection="0"/>
    <xf numFmtId="0" fontId="175" fillId="0" borderId="0" applyNumberFormat="0" applyFill="0" applyAlignment="0" applyProtection="0"/>
    <xf numFmtId="0" fontId="175" fillId="0" borderId="0" applyNumberFormat="0" applyFill="0" applyAlignment="0" applyProtection="0"/>
    <xf numFmtId="0" fontId="459" fillId="0" borderId="0" applyNumberFormat="0" applyFill="0" applyBorder="0" applyAlignment="0" applyProtection="0"/>
    <xf numFmtId="0" fontId="175" fillId="0" borderId="0" applyNumberFormat="0" applyFill="0" applyAlignment="0" applyProtection="0"/>
    <xf numFmtId="0" fontId="459" fillId="0" borderId="0" applyNumberFormat="0" applyFill="0" applyBorder="0" applyAlignment="0" applyProtection="0"/>
    <xf numFmtId="0" fontId="459" fillId="0" borderId="0" applyNumberFormat="0" applyFill="0" applyBorder="0" applyAlignment="0" applyProtection="0"/>
    <xf numFmtId="0" fontId="175" fillId="0" borderId="0" applyNumberFormat="0" applyFill="0" applyAlignment="0" applyProtection="0"/>
    <xf numFmtId="0" fontId="459" fillId="0" borderId="0" applyNumberFormat="0" applyFill="0" applyBorder="0" applyAlignment="0" applyProtection="0"/>
    <xf numFmtId="0" fontId="459" fillId="0" borderId="0" applyNumberFormat="0" applyFill="0" applyBorder="0" applyAlignment="0" applyProtection="0"/>
    <xf numFmtId="0" fontId="175" fillId="0" borderId="0" applyNumberFormat="0" applyFill="0" applyBorder="0" applyAlignment="0" applyProtection="0"/>
    <xf numFmtId="0" fontId="459" fillId="0" borderId="0" applyNumberFormat="0" applyFill="0" applyBorder="0" applyAlignment="0" applyProtection="0"/>
    <xf numFmtId="0" fontId="175" fillId="0" borderId="0" applyNumberFormat="0" applyFill="0" applyBorder="0" applyAlignment="0" applyProtection="0"/>
    <xf numFmtId="0" fontId="175" fillId="0" borderId="0" applyNumberFormat="0" applyFill="0" applyBorder="0" applyAlignment="0" applyProtection="0"/>
    <xf numFmtId="0" fontId="459" fillId="0" borderId="0" applyNumberFormat="0" applyFill="0" applyBorder="0" applyAlignment="0" applyProtection="0"/>
    <xf numFmtId="0" fontId="459" fillId="0" borderId="0" applyNumberFormat="0" applyFill="0" applyBorder="0" applyAlignment="0" applyProtection="0"/>
    <xf numFmtId="0" fontId="175" fillId="0" borderId="0" applyNumberFormat="0" applyFill="0" applyBorder="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169" fillId="0" borderId="13" applyNumberFormat="0" applyFill="0" applyAlignment="0" applyProtection="0"/>
    <xf numFmtId="0" fontId="440" fillId="0" borderId="60" applyNumberFormat="0" applyFill="0" applyAlignment="0" applyProtection="0"/>
    <xf numFmtId="0" fontId="170" fillId="0" borderId="0" applyNumberFormat="0" applyFill="0" applyAlignment="0" applyProtection="0"/>
    <xf numFmtId="0" fontId="170" fillId="0" borderId="0" applyNumberFormat="0" applyFill="0" applyBorder="0" applyAlignment="0" applyProtection="0"/>
    <xf numFmtId="0" fontId="170" fillId="0" borderId="0" applyNumberFormat="0" applyFill="0" applyBorder="0" applyAlignment="0" applyProtection="0"/>
    <xf numFmtId="0" fontId="170" fillId="0" borderId="0" applyNumberFormat="0" applyFill="0" applyBorder="0" applyAlignment="0" applyProtection="0"/>
    <xf numFmtId="0" fontId="170" fillId="0" borderId="0" applyNumberFormat="0" applyFill="0" applyAlignment="0" applyProtection="0"/>
    <xf numFmtId="0" fontId="170" fillId="0" borderId="0" applyNumberFormat="0" applyFill="0" applyBorder="0" applyAlignment="0" applyProtection="0"/>
    <xf numFmtId="0" fontId="170" fillId="0" borderId="0" applyNumberFormat="0" applyFill="0" applyBorder="0" applyAlignment="0" applyProtection="0"/>
    <xf numFmtId="0" fontId="170" fillId="0" borderId="0" applyNumberFormat="0" applyFill="0" applyAlignment="0" applyProtection="0"/>
    <xf numFmtId="0" fontId="170" fillId="0" borderId="0" applyNumberFormat="0" applyFill="0" applyBorder="0" applyAlignment="0" applyProtection="0"/>
    <xf numFmtId="0" fontId="170" fillId="0" borderId="0" applyNumberFormat="0" applyFill="0" applyBorder="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170" fillId="0" borderId="0" applyNumberFormat="0" applyFill="0" applyAlignment="0" applyProtection="0"/>
    <xf numFmtId="0" fontId="441" fillId="0" borderId="0" applyNumberFormat="0" applyFill="0" applyBorder="0" applyAlignment="0" applyProtection="0"/>
    <xf numFmtId="0" fontId="433" fillId="0" borderId="0"/>
    <xf numFmtId="0" fontId="461" fillId="0" borderId="0"/>
    <xf numFmtId="0" fontId="461" fillId="0" borderId="0"/>
    <xf numFmtId="0" fontId="461" fillId="0" borderId="0"/>
    <xf numFmtId="0" fontId="151" fillId="0" borderId="0">
      <alignment vertical="center"/>
    </xf>
    <xf numFmtId="245" fontId="462" fillId="0" borderId="0" applyFont="0" applyFill="0" applyBorder="0" applyAlignment="0" applyProtection="0"/>
    <xf numFmtId="0" fontId="247" fillId="2" borderId="0" applyNumberFormat="0" applyBorder="0" applyAlignment="0" applyProtection="0">
      <alignment vertical="center"/>
    </xf>
    <xf numFmtId="0" fontId="247" fillId="2" borderId="0" applyNumberFormat="0" applyBorder="0" applyAlignment="0" applyProtection="0">
      <alignment vertical="center"/>
    </xf>
    <xf numFmtId="0" fontId="247" fillId="2" borderId="0" applyNumberFormat="0" applyBorder="0" applyAlignment="0" applyProtection="0">
      <alignment vertical="center"/>
    </xf>
    <xf numFmtId="0" fontId="433" fillId="73" borderId="0" applyNumberFormat="0" applyBorder="0" applyAlignment="0" applyProtection="0">
      <alignment vertical="center"/>
    </xf>
    <xf numFmtId="0" fontId="433" fillId="73" borderId="0" applyNumberFormat="0" applyBorder="0" applyAlignment="0" applyProtection="0">
      <alignment vertical="center"/>
    </xf>
    <xf numFmtId="0" fontId="247" fillId="3" borderId="0" applyNumberFormat="0" applyBorder="0" applyAlignment="0" applyProtection="0">
      <alignment vertical="center"/>
    </xf>
    <xf numFmtId="0" fontId="247" fillId="3" borderId="0" applyNumberFormat="0" applyBorder="0" applyAlignment="0" applyProtection="0">
      <alignment vertical="center"/>
    </xf>
    <xf numFmtId="0" fontId="247" fillId="3" borderId="0" applyNumberFormat="0" applyBorder="0" applyAlignment="0" applyProtection="0">
      <alignment vertical="center"/>
    </xf>
    <xf numFmtId="0" fontId="433" fillId="77" borderId="0" applyNumberFormat="0" applyBorder="0" applyAlignment="0" applyProtection="0">
      <alignment vertical="center"/>
    </xf>
    <xf numFmtId="0" fontId="433" fillId="77" borderId="0" applyNumberFormat="0" applyBorder="0" applyAlignment="0" applyProtection="0">
      <alignment vertical="center"/>
    </xf>
    <xf numFmtId="0" fontId="247" fillId="4" borderId="0" applyNumberFormat="0" applyBorder="0" applyAlignment="0" applyProtection="0">
      <alignment vertical="center"/>
    </xf>
    <xf numFmtId="0" fontId="247" fillId="4" borderId="0" applyNumberFormat="0" applyBorder="0" applyAlignment="0" applyProtection="0">
      <alignment vertical="center"/>
    </xf>
    <xf numFmtId="0" fontId="247" fillId="4" borderId="0" applyNumberFormat="0" applyBorder="0" applyAlignment="0" applyProtection="0">
      <alignment vertical="center"/>
    </xf>
    <xf numFmtId="0" fontId="433" fillId="81" borderId="0" applyNumberFormat="0" applyBorder="0" applyAlignment="0" applyProtection="0">
      <alignment vertical="center"/>
    </xf>
    <xf numFmtId="0" fontId="433" fillId="81" borderId="0" applyNumberFormat="0" applyBorder="0" applyAlignment="0" applyProtection="0">
      <alignment vertical="center"/>
    </xf>
    <xf numFmtId="0" fontId="247" fillId="5" borderId="0" applyNumberFormat="0" applyBorder="0" applyAlignment="0" applyProtection="0">
      <alignment vertical="center"/>
    </xf>
    <xf numFmtId="0" fontId="247" fillId="5" borderId="0" applyNumberFormat="0" applyBorder="0" applyAlignment="0" applyProtection="0">
      <alignment vertical="center"/>
    </xf>
    <xf numFmtId="0" fontId="247" fillId="5" borderId="0" applyNumberFormat="0" applyBorder="0" applyAlignment="0" applyProtection="0">
      <alignment vertical="center"/>
    </xf>
    <xf numFmtId="0" fontId="433" fillId="85" borderId="0" applyNumberFormat="0" applyBorder="0" applyAlignment="0" applyProtection="0">
      <alignment vertical="center"/>
    </xf>
    <xf numFmtId="0" fontId="433" fillId="85" borderId="0" applyNumberFormat="0" applyBorder="0" applyAlignment="0" applyProtection="0">
      <alignment vertical="center"/>
    </xf>
    <xf numFmtId="0" fontId="247" fillId="6" borderId="0" applyNumberFormat="0" applyBorder="0" applyAlignment="0" applyProtection="0">
      <alignment vertical="center"/>
    </xf>
    <xf numFmtId="0" fontId="433" fillId="89" borderId="0" applyNumberFormat="0" applyBorder="0" applyAlignment="0" applyProtection="0">
      <alignment vertical="center"/>
    </xf>
    <xf numFmtId="0" fontId="433" fillId="89" borderId="0" applyNumberFormat="0" applyBorder="0" applyAlignment="0" applyProtection="0">
      <alignment vertical="center"/>
    </xf>
    <xf numFmtId="0" fontId="247" fillId="7" borderId="0" applyNumberFormat="0" applyBorder="0" applyAlignment="0" applyProtection="0">
      <alignment vertical="center"/>
    </xf>
    <xf numFmtId="0" fontId="433" fillId="93" borderId="0" applyNumberFormat="0" applyBorder="0" applyAlignment="0" applyProtection="0">
      <alignment vertical="center"/>
    </xf>
    <xf numFmtId="0" fontId="433" fillId="93" borderId="0" applyNumberFormat="0" applyBorder="0" applyAlignment="0" applyProtection="0">
      <alignment vertical="center"/>
    </xf>
    <xf numFmtId="0" fontId="247" fillId="8" borderId="0" applyNumberFormat="0" applyBorder="0" applyAlignment="0" applyProtection="0">
      <alignment vertical="center"/>
    </xf>
    <xf numFmtId="0" fontId="247" fillId="8" borderId="0" applyNumberFormat="0" applyBorder="0" applyAlignment="0" applyProtection="0">
      <alignment vertical="center"/>
    </xf>
    <xf numFmtId="0" fontId="247" fillId="8" borderId="0" applyNumberFormat="0" applyBorder="0" applyAlignment="0" applyProtection="0">
      <alignment vertical="center"/>
    </xf>
    <xf numFmtId="0" fontId="433" fillId="74" borderId="0" applyNumberFormat="0" applyBorder="0" applyAlignment="0" applyProtection="0">
      <alignment vertical="center"/>
    </xf>
    <xf numFmtId="0" fontId="433" fillId="74" borderId="0" applyNumberFormat="0" applyBorder="0" applyAlignment="0" applyProtection="0">
      <alignment vertical="center"/>
    </xf>
    <xf numFmtId="0" fontId="247" fillId="9" borderId="0" applyNumberFormat="0" applyBorder="0" applyAlignment="0" applyProtection="0">
      <alignment vertical="center"/>
    </xf>
    <xf numFmtId="0" fontId="433" fillId="78" borderId="0" applyNumberFormat="0" applyBorder="0" applyAlignment="0" applyProtection="0">
      <alignment vertical="center"/>
    </xf>
    <xf numFmtId="0" fontId="433" fillId="78" borderId="0" applyNumberFormat="0" applyBorder="0" applyAlignment="0" applyProtection="0">
      <alignment vertical="center"/>
    </xf>
    <xf numFmtId="0" fontId="247" fillId="10" borderId="0" applyNumberFormat="0" applyBorder="0" applyAlignment="0" applyProtection="0">
      <alignment vertical="center"/>
    </xf>
    <xf numFmtId="0" fontId="247" fillId="10" borderId="0" applyNumberFormat="0" applyBorder="0" applyAlignment="0" applyProtection="0">
      <alignment vertical="center"/>
    </xf>
    <xf numFmtId="0" fontId="247" fillId="10" borderId="0" applyNumberFormat="0" applyBorder="0" applyAlignment="0" applyProtection="0">
      <alignment vertical="center"/>
    </xf>
    <xf numFmtId="0" fontId="433" fillId="82" borderId="0" applyNumberFormat="0" applyBorder="0" applyAlignment="0" applyProtection="0">
      <alignment vertical="center"/>
    </xf>
    <xf numFmtId="0" fontId="433" fillId="82" borderId="0" applyNumberFormat="0" applyBorder="0" applyAlignment="0" applyProtection="0">
      <alignment vertical="center"/>
    </xf>
    <xf numFmtId="0" fontId="247" fillId="5" borderId="0" applyNumberFormat="0" applyBorder="0" applyAlignment="0" applyProtection="0">
      <alignment vertical="center"/>
    </xf>
    <xf numFmtId="0" fontId="247" fillId="5" borderId="0" applyNumberFormat="0" applyBorder="0" applyAlignment="0" applyProtection="0">
      <alignment vertical="center"/>
    </xf>
    <xf numFmtId="0" fontId="247" fillId="5" borderId="0" applyNumberFormat="0" applyBorder="0" applyAlignment="0" applyProtection="0">
      <alignment vertical="center"/>
    </xf>
    <xf numFmtId="0" fontId="433" fillId="86" borderId="0" applyNumberFormat="0" applyBorder="0" applyAlignment="0" applyProtection="0">
      <alignment vertical="center"/>
    </xf>
    <xf numFmtId="0" fontId="433" fillId="86" borderId="0" applyNumberFormat="0" applyBorder="0" applyAlignment="0" applyProtection="0">
      <alignment vertical="center"/>
    </xf>
    <xf numFmtId="0" fontId="247" fillId="8" borderId="0" applyNumberFormat="0" applyBorder="0" applyAlignment="0" applyProtection="0">
      <alignment vertical="center"/>
    </xf>
    <xf numFmtId="0" fontId="433" fillId="90" borderId="0" applyNumberFormat="0" applyBorder="0" applyAlignment="0" applyProtection="0">
      <alignment vertical="center"/>
    </xf>
    <xf numFmtId="0" fontId="433" fillId="90" borderId="0" applyNumberFormat="0" applyBorder="0" applyAlignment="0" applyProtection="0">
      <alignment vertical="center"/>
    </xf>
    <xf numFmtId="0" fontId="247" fillId="11" borderId="0" applyNumberFormat="0" applyBorder="0" applyAlignment="0" applyProtection="0">
      <alignment vertical="center"/>
    </xf>
    <xf numFmtId="0" fontId="247" fillId="11" borderId="0" applyNumberFormat="0" applyBorder="0" applyAlignment="0" applyProtection="0">
      <alignment vertical="center"/>
    </xf>
    <xf numFmtId="0" fontId="247" fillId="11" borderId="0" applyNumberFormat="0" applyBorder="0" applyAlignment="0" applyProtection="0">
      <alignment vertical="center"/>
    </xf>
    <xf numFmtId="0" fontId="433" fillId="94" borderId="0" applyNumberFormat="0" applyBorder="0" applyAlignment="0" applyProtection="0">
      <alignment vertical="center"/>
    </xf>
    <xf numFmtId="0" fontId="433" fillId="94" borderId="0" applyNumberFormat="0" applyBorder="0" applyAlignment="0" applyProtection="0">
      <alignment vertical="center"/>
    </xf>
    <xf numFmtId="0" fontId="250" fillId="12" borderId="0" applyNumberFormat="0" applyBorder="0" applyAlignment="0" applyProtection="0">
      <alignment vertical="center"/>
    </xf>
    <xf numFmtId="0" fontId="250" fillId="12" borderId="0" applyNumberFormat="0" applyBorder="0" applyAlignment="0" applyProtection="0">
      <alignment vertical="center"/>
    </xf>
    <xf numFmtId="0" fontId="250" fillId="12" borderId="0" applyNumberFormat="0" applyBorder="0" applyAlignment="0" applyProtection="0">
      <alignment vertical="center"/>
    </xf>
    <xf numFmtId="0" fontId="442" fillId="75" borderId="0" applyNumberFormat="0" applyBorder="0" applyAlignment="0" applyProtection="0">
      <alignment vertical="center"/>
    </xf>
    <xf numFmtId="0" fontId="442" fillId="75" borderId="0" applyNumberFormat="0" applyBorder="0" applyAlignment="0" applyProtection="0">
      <alignment vertical="center"/>
    </xf>
    <xf numFmtId="0" fontId="250" fillId="9" borderId="0" applyNumberFormat="0" applyBorder="0" applyAlignment="0" applyProtection="0">
      <alignment vertical="center"/>
    </xf>
    <xf numFmtId="0" fontId="442" fillId="79" borderId="0" applyNumberFormat="0" applyBorder="0" applyAlignment="0" applyProtection="0">
      <alignment vertical="center"/>
    </xf>
    <xf numFmtId="0" fontId="442" fillId="79" borderId="0" applyNumberFormat="0" applyBorder="0" applyAlignment="0" applyProtection="0">
      <alignment vertical="center"/>
    </xf>
    <xf numFmtId="0" fontId="250" fillId="10" borderId="0" applyNumberFormat="0" applyBorder="0" applyAlignment="0" applyProtection="0">
      <alignment vertical="center"/>
    </xf>
    <xf numFmtId="0" fontId="250" fillId="10" borderId="0" applyNumberFormat="0" applyBorder="0" applyAlignment="0" applyProtection="0">
      <alignment vertical="center"/>
    </xf>
    <xf numFmtId="0" fontId="250" fillId="10" borderId="0" applyNumberFormat="0" applyBorder="0" applyAlignment="0" applyProtection="0">
      <alignment vertical="center"/>
    </xf>
    <xf numFmtId="0" fontId="442" fillId="83" borderId="0" applyNumberFormat="0" applyBorder="0" applyAlignment="0" applyProtection="0">
      <alignment vertical="center"/>
    </xf>
    <xf numFmtId="0" fontId="442" fillId="83" borderId="0" applyNumberFormat="0" applyBorder="0" applyAlignment="0" applyProtection="0">
      <alignment vertical="center"/>
    </xf>
    <xf numFmtId="0" fontId="250" fillId="13" borderId="0" applyNumberFormat="0" applyBorder="0" applyAlignment="0" applyProtection="0">
      <alignment vertical="center"/>
    </xf>
    <xf numFmtId="0" fontId="250" fillId="13" borderId="0" applyNumberFormat="0" applyBorder="0" applyAlignment="0" applyProtection="0">
      <alignment vertical="center"/>
    </xf>
    <xf numFmtId="0" fontId="250" fillId="13" borderId="0" applyNumberFormat="0" applyBorder="0" applyAlignment="0" applyProtection="0">
      <alignment vertical="center"/>
    </xf>
    <xf numFmtId="0" fontId="442" fillId="87" borderId="0" applyNumberFormat="0" applyBorder="0" applyAlignment="0" applyProtection="0">
      <alignment vertical="center"/>
    </xf>
    <xf numFmtId="0" fontId="442" fillId="87" borderId="0" applyNumberFormat="0" applyBorder="0" applyAlignment="0" applyProtection="0">
      <alignment vertical="center"/>
    </xf>
    <xf numFmtId="0" fontId="250" fillId="14" borderId="0" applyNumberFormat="0" applyBorder="0" applyAlignment="0" applyProtection="0">
      <alignment vertical="center"/>
    </xf>
    <xf numFmtId="0" fontId="442" fillId="91" borderId="0" applyNumberFormat="0" applyBorder="0" applyAlignment="0" applyProtection="0">
      <alignment vertical="center"/>
    </xf>
    <xf numFmtId="0" fontId="442" fillId="91" borderId="0" applyNumberFormat="0" applyBorder="0" applyAlignment="0" applyProtection="0">
      <alignment vertical="center"/>
    </xf>
    <xf numFmtId="0" fontId="250" fillId="15" borderId="0" applyNumberFormat="0" applyBorder="0" applyAlignment="0" applyProtection="0">
      <alignment vertical="center"/>
    </xf>
    <xf numFmtId="0" fontId="250" fillId="15" borderId="0" applyNumberFormat="0" applyBorder="0" applyAlignment="0" applyProtection="0">
      <alignment vertical="center"/>
    </xf>
    <xf numFmtId="0" fontId="250" fillId="15" borderId="0" applyNumberFormat="0" applyBorder="0" applyAlignment="0" applyProtection="0">
      <alignment vertical="center"/>
    </xf>
    <xf numFmtId="0" fontId="442" fillId="95" borderId="0" applyNumberFormat="0" applyBorder="0" applyAlignment="0" applyProtection="0">
      <alignment vertical="center"/>
    </xf>
    <xf numFmtId="0" fontId="442" fillId="95" borderId="0" applyNumberFormat="0" applyBorder="0" applyAlignment="0" applyProtection="0">
      <alignment vertical="center"/>
    </xf>
    <xf numFmtId="0" fontId="463" fillId="0" borderId="33">
      <alignment horizontal="left" vertical="center"/>
    </xf>
    <xf numFmtId="246" fontId="464" fillId="0" borderId="0" applyFill="0" applyBorder="0" applyAlignment="0"/>
    <xf numFmtId="3" fontId="155" fillId="0" borderId="0" applyFont="0" applyFill="0" applyBorder="0" applyAlignment="0" applyProtection="0"/>
    <xf numFmtId="247" fontId="155" fillId="0" borderId="0" applyFont="0" applyFill="0" applyBorder="0" applyAlignment="0" applyProtection="0"/>
    <xf numFmtId="248" fontId="148" fillId="27" borderId="0" applyFont="0" applyBorder="0"/>
    <xf numFmtId="0" fontId="155" fillId="0" borderId="0" applyFont="0" applyFill="0" applyBorder="0" applyAlignment="0" applyProtection="0"/>
    <xf numFmtId="2" fontId="155" fillId="0" borderId="0" applyFont="0" applyFill="0" applyBorder="0" applyAlignment="0" applyProtection="0"/>
    <xf numFmtId="0" fontId="465" fillId="0" borderId="0" applyNumberFormat="0" applyFill="0" applyBorder="0" applyAlignment="0" applyProtection="0"/>
    <xf numFmtId="0" fontId="466" fillId="0" borderId="0" applyNumberFormat="0" applyFill="0" applyBorder="0" applyAlignment="0" applyProtection="0"/>
    <xf numFmtId="0" fontId="467" fillId="0" borderId="0">
      <alignment horizontal="center" vertical="center"/>
    </xf>
    <xf numFmtId="37" fontId="468" fillId="0" borderId="0"/>
    <xf numFmtId="249" fontId="469" fillId="0" borderId="0"/>
    <xf numFmtId="0" fontId="470" fillId="0" borderId="0">
      <alignment vertical="center"/>
    </xf>
    <xf numFmtId="0" fontId="155" fillId="0" borderId="41" applyNumberFormat="0" applyFont="0" applyFill="0" applyAlignment="0" applyProtection="0"/>
    <xf numFmtId="0" fontId="250" fillId="16" borderId="0" applyNumberFormat="0" applyBorder="0" applyAlignment="0" applyProtection="0">
      <alignment vertical="center"/>
    </xf>
    <xf numFmtId="0" fontId="250" fillId="16" borderId="0" applyNumberFormat="0" applyBorder="0" applyAlignment="0" applyProtection="0">
      <alignment vertical="center"/>
    </xf>
    <xf numFmtId="0" fontId="250" fillId="16" borderId="0" applyNumberFormat="0" applyBorder="0" applyAlignment="0" applyProtection="0">
      <alignment vertical="center"/>
    </xf>
    <xf numFmtId="0" fontId="442" fillId="72" borderId="0" applyNumberFormat="0" applyBorder="0" applyAlignment="0" applyProtection="0">
      <alignment vertical="center"/>
    </xf>
    <xf numFmtId="0" fontId="442" fillId="72" borderId="0" applyNumberFormat="0" applyBorder="0" applyAlignment="0" applyProtection="0">
      <alignment vertical="center"/>
    </xf>
    <xf numFmtId="0" fontId="250" fillId="17" borderId="0" applyNumberFormat="0" applyBorder="0" applyAlignment="0" applyProtection="0">
      <alignment vertical="center"/>
    </xf>
    <xf numFmtId="0" fontId="442" fillId="76" borderId="0" applyNumberFormat="0" applyBorder="0" applyAlignment="0" applyProtection="0">
      <alignment vertical="center"/>
    </xf>
    <xf numFmtId="0" fontId="442" fillId="76" borderId="0" applyNumberFormat="0" applyBorder="0" applyAlignment="0" applyProtection="0">
      <alignment vertical="center"/>
    </xf>
    <xf numFmtId="0" fontId="250" fillId="18" borderId="0" applyNumberFormat="0" applyBorder="0" applyAlignment="0" applyProtection="0">
      <alignment vertical="center"/>
    </xf>
    <xf numFmtId="0" fontId="442" fillId="80" borderId="0" applyNumberFormat="0" applyBorder="0" applyAlignment="0" applyProtection="0">
      <alignment vertical="center"/>
    </xf>
    <xf numFmtId="0" fontId="442" fillId="80" borderId="0" applyNumberFormat="0" applyBorder="0" applyAlignment="0" applyProtection="0">
      <alignment vertical="center"/>
    </xf>
    <xf numFmtId="0" fontId="250" fillId="13" borderId="0" applyNumberFormat="0" applyBorder="0" applyAlignment="0" applyProtection="0">
      <alignment vertical="center"/>
    </xf>
    <xf numFmtId="0" fontId="250" fillId="13" borderId="0" applyNumberFormat="0" applyBorder="0" applyAlignment="0" applyProtection="0">
      <alignment vertical="center"/>
    </xf>
    <xf numFmtId="0" fontId="250" fillId="13" borderId="0" applyNumberFormat="0" applyBorder="0" applyAlignment="0" applyProtection="0">
      <alignment vertical="center"/>
    </xf>
    <xf numFmtId="0" fontId="442" fillId="84" borderId="0" applyNumberFormat="0" applyBorder="0" applyAlignment="0" applyProtection="0">
      <alignment vertical="center"/>
    </xf>
    <xf numFmtId="0" fontId="442" fillId="84" borderId="0" applyNumberFormat="0" applyBorder="0" applyAlignment="0" applyProtection="0">
      <alignment vertical="center"/>
    </xf>
    <xf numFmtId="0" fontId="250" fillId="14" borderId="0" applyNumberFormat="0" applyBorder="0" applyAlignment="0" applyProtection="0">
      <alignment vertical="center"/>
    </xf>
    <xf numFmtId="0" fontId="442" fillId="88" borderId="0" applyNumberFormat="0" applyBorder="0" applyAlignment="0" applyProtection="0">
      <alignment vertical="center"/>
    </xf>
    <xf numFmtId="0" fontId="442" fillId="88" borderId="0" applyNumberFormat="0" applyBorder="0" applyAlignment="0" applyProtection="0">
      <alignment vertical="center"/>
    </xf>
    <xf numFmtId="0" fontId="250" fillId="19" borderId="0" applyNumberFormat="0" applyBorder="0" applyAlignment="0" applyProtection="0">
      <alignment vertical="center"/>
    </xf>
    <xf numFmtId="0" fontId="442" fillId="92" borderId="0" applyNumberFormat="0" applyBorder="0" applyAlignment="0" applyProtection="0">
      <alignment vertical="center"/>
    </xf>
    <xf numFmtId="0" fontId="442" fillId="92" borderId="0" applyNumberFormat="0" applyBorder="0" applyAlignment="0" applyProtection="0">
      <alignment vertical="center"/>
    </xf>
    <xf numFmtId="0" fontId="373" fillId="0" borderId="0" applyNumberFormat="0" applyFill="0" applyBorder="0" applyAlignment="0" applyProtection="0">
      <alignment vertical="center"/>
    </xf>
    <xf numFmtId="0" fontId="373" fillId="0" borderId="0" applyNumberFormat="0" applyFill="0" applyBorder="0" applyAlignment="0" applyProtection="0">
      <alignment vertical="center"/>
    </xf>
    <xf numFmtId="0" fontId="373" fillId="0" borderId="0" applyNumberFormat="0" applyFill="0" applyBorder="0" applyAlignment="0" applyProtection="0">
      <alignment vertical="center"/>
    </xf>
    <xf numFmtId="0" fontId="459" fillId="0" borderId="0" applyNumberFormat="0" applyFill="0" applyBorder="0" applyAlignment="0" applyProtection="0">
      <alignment vertical="center"/>
    </xf>
    <xf numFmtId="0" fontId="459" fillId="0" borderId="0" applyNumberFormat="0" applyFill="0" applyBorder="0" applyAlignment="0" applyProtection="0">
      <alignment vertical="center"/>
    </xf>
    <xf numFmtId="0" fontId="374" fillId="23" borderId="11" applyNumberFormat="0" applyAlignment="0" applyProtection="0">
      <alignment vertical="center"/>
    </xf>
    <xf numFmtId="0" fontId="446" fillId="70" borderId="58" applyNumberFormat="0" applyAlignment="0" applyProtection="0">
      <alignment vertical="center"/>
    </xf>
    <xf numFmtId="0" fontId="446" fillId="70" borderId="58" applyNumberFormat="0" applyAlignment="0" applyProtection="0">
      <alignment vertical="center"/>
    </xf>
    <xf numFmtId="0" fontId="376" fillId="24" borderId="0" applyNumberFormat="0" applyBorder="0" applyAlignment="0" applyProtection="0">
      <alignment vertical="center"/>
    </xf>
    <xf numFmtId="0" fontId="457" fillId="96" borderId="0" applyNumberFormat="0" applyBorder="0" applyAlignment="0" applyProtection="0">
      <alignment vertical="center"/>
    </xf>
    <xf numFmtId="0" fontId="457" fillId="96" borderId="0" applyNumberFormat="0" applyBorder="0" applyAlignment="0" applyProtection="0">
      <alignment vertical="center"/>
    </xf>
    <xf numFmtId="0" fontId="151" fillId="0" borderId="0">
      <alignment vertical="center"/>
    </xf>
    <xf numFmtId="0" fontId="151" fillId="25" borderId="19" applyNumberFormat="0" applyFont="0" applyAlignment="0" applyProtection="0">
      <alignment vertical="center"/>
    </xf>
    <xf numFmtId="0" fontId="433" fillId="71" borderId="59" applyNumberFormat="0" applyFont="0" applyAlignment="0" applyProtection="0">
      <alignment vertical="center"/>
    </xf>
    <xf numFmtId="0" fontId="433" fillId="71" borderId="59" applyNumberFormat="0" applyFont="0" applyAlignment="0" applyProtection="0">
      <alignment vertical="center"/>
    </xf>
    <xf numFmtId="0" fontId="377" fillId="0" borderId="18" applyNumberFormat="0" applyFill="0" applyAlignment="0" applyProtection="0">
      <alignment vertical="center"/>
    </xf>
    <xf numFmtId="0" fontId="456" fillId="0" borderId="57" applyNumberFormat="0" applyFill="0" applyAlignment="0" applyProtection="0">
      <alignment vertical="center"/>
    </xf>
    <xf numFmtId="0" fontId="456" fillId="0" borderId="57" applyNumberFormat="0" applyFill="0" applyAlignment="0" applyProtection="0">
      <alignment vertical="center"/>
    </xf>
    <xf numFmtId="0" fontId="151" fillId="0" borderId="0">
      <alignment vertical="center"/>
    </xf>
    <xf numFmtId="0" fontId="418" fillId="3" borderId="0" applyNumberFormat="0" applyBorder="0" applyAlignment="0" applyProtection="0">
      <alignment vertical="center"/>
    </xf>
    <xf numFmtId="0" fontId="443" fillId="67" borderId="0" applyNumberFormat="0" applyBorder="0" applyAlignment="0" applyProtection="0">
      <alignment vertical="center"/>
    </xf>
    <xf numFmtId="0" fontId="443" fillId="67" borderId="0" applyNumberFormat="0" applyBorder="0" applyAlignment="0" applyProtection="0">
      <alignment vertical="center"/>
    </xf>
    <xf numFmtId="0" fontId="427" fillId="20" borderId="2" applyNumberFormat="0" applyAlignment="0" applyProtection="0">
      <alignment vertical="center"/>
    </xf>
    <xf numFmtId="0" fontId="427" fillId="20" borderId="2" applyNumberFormat="0" applyAlignment="0" applyProtection="0">
      <alignment vertical="center"/>
    </xf>
    <xf numFmtId="0" fontId="427" fillId="20" borderId="2" applyNumberFormat="0" applyAlignment="0" applyProtection="0">
      <alignment vertical="center"/>
    </xf>
    <xf numFmtId="0" fontId="445" fillId="69" borderId="55" applyNumberFormat="0" applyAlignment="0" applyProtection="0">
      <alignment vertical="center"/>
    </xf>
    <xf numFmtId="0" fontId="445" fillId="69" borderId="55" applyNumberFormat="0" applyAlignment="0" applyProtection="0">
      <alignment vertical="center"/>
    </xf>
    <xf numFmtId="0" fontId="429" fillId="0" borderId="0" applyNumberFormat="0" applyFill="0" applyBorder="0" applyAlignment="0" applyProtection="0">
      <alignment vertical="center"/>
    </xf>
    <xf numFmtId="0" fontId="441" fillId="0" borderId="0" applyNumberFormat="0" applyFill="0" applyBorder="0" applyAlignment="0" applyProtection="0">
      <alignment vertical="center"/>
    </xf>
    <xf numFmtId="0" fontId="441" fillId="0" borderId="0" applyNumberFormat="0" applyFill="0" applyBorder="0" applyAlignment="0" applyProtection="0">
      <alignment vertical="center"/>
    </xf>
    <xf numFmtId="0" fontId="424" fillId="0" borderId="14" applyNumberFormat="0" applyFill="0" applyAlignment="0" applyProtection="0">
      <alignment vertical="center"/>
    </xf>
    <xf numFmtId="0" fontId="424" fillId="0" borderId="14" applyNumberFormat="0" applyFill="0" applyAlignment="0" applyProtection="0">
      <alignment vertical="center"/>
    </xf>
    <xf numFmtId="0" fontId="424" fillId="0" borderId="14" applyNumberFormat="0" applyFill="0" applyAlignment="0" applyProtection="0">
      <alignment vertical="center"/>
    </xf>
    <xf numFmtId="0" fontId="449" fillId="0" borderId="52" applyNumberFormat="0" applyFill="0" applyAlignment="0" applyProtection="0">
      <alignment vertical="center"/>
    </xf>
    <xf numFmtId="0" fontId="449" fillId="0" borderId="52" applyNumberFormat="0" applyFill="0" applyAlignment="0" applyProtection="0">
      <alignment vertical="center"/>
    </xf>
    <xf numFmtId="0" fontId="425" fillId="0" borderId="15" applyNumberFormat="0" applyFill="0" applyAlignment="0" applyProtection="0">
      <alignment vertical="center"/>
    </xf>
    <xf numFmtId="0" fontId="425" fillId="0" borderId="15" applyNumberFormat="0" applyFill="0" applyAlignment="0" applyProtection="0">
      <alignment vertical="center"/>
    </xf>
    <xf numFmtId="0" fontId="425" fillId="0" borderId="15" applyNumberFormat="0" applyFill="0" applyAlignment="0" applyProtection="0">
      <alignment vertical="center"/>
    </xf>
    <xf numFmtId="0" fontId="451" fillId="0" borderId="53" applyNumberFormat="0" applyFill="0" applyAlignment="0" applyProtection="0">
      <alignment vertical="center"/>
    </xf>
    <xf numFmtId="0" fontId="451" fillId="0" borderId="53" applyNumberFormat="0" applyFill="0" applyAlignment="0" applyProtection="0">
      <alignment vertical="center"/>
    </xf>
    <xf numFmtId="0" fontId="426" fillId="0" borderId="16" applyNumberFormat="0" applyFill="0" applyAlignment="0" applyProtection="0">
      <alignment vertical="center"/>
    </xf>
    <xf numFmtId="0" fontId="426" fillId="0" borderId="16" applyNumberFormat="0" applyFill="0" applyAlignment="0" applyProtection="0">
      <alignment vertical="center"/>
    </xf>
    <xf numFmtId="0" fontId="426" fillId="0" borderId="16" applyNumberFormat="0" applyFill="0" applyAlignment="0" applyProtection="0">
      <alignment vertical="center"/>
    </xf>
    <xf numFmtId="0" fontId="453" fillId="0" borderId="54" applyNumberFormat="0" applyFill="0" applyAlignment="0" applyProtection="0">
      <alignment vertical="center"/>
    </xf>
    <xf numFmtId="0" fontId="453" fillId="0" borderId="54" applyNumberFormat="0" applyFill="0" applyAlignment="0" applyProtection="0">
      <alignment vertical="center"/>
    </xf>
    <xf numFmtId="0" fontId="426" fillId="0" borderId="0" applyNumberFormat="0" applyFill="0" applyBorder="0" applyAlignment="0" applyProtection="0">
      <alignment vertical="center"/>
    </xf>
    <xf numFmtId="0" fontId="426" fillId="0" borderId="0" applyNumberFormat="0" applyFill="0" applyBorder="0" applyAlignment="0" applyProtection="0">
      <alignment vertical="center"/>
    </xf>
    <xf numFmtId="0" fontId="426" fillId="0" borderId="0" applyNumberFormat="0" applyFill="0" applyBorder="0" applyAlignment="0" applyProtection="0">
      <alignment vertical="center"/>
    </xf>
    <xf numFmtId="0" fontId="453" fillId="0" borderId="0" applyNumberFormat="0" applyFill="0" applyBorder="0" applyAlignment="0" applyProtection="0">
      <alignment vertical="center"/>
    </xf>
    <xf numFmtId="0" fontId="453" fillId="0" borderId="0" applyNumberFormat="0" applyFill="0" applyBorder="0" applyAlignment="0" applyProtection="0">
      <alignment vertical="center"/>
    </xf>
    <xf numFmtId="0" fontId="430" fillId="0" borderId="13" applyNumberFormat="0" applyFill="0" applyAlignment="0" applyProtection="0">
      <alignment vertical="center"/>
    </xf>
    <xf numFmtId="0" fontId="430" fillId="0" borderId="13" applyNumberFormat="0" applyFill="0" applyAlignment="0" applyProtection="0">
      <alignment vertical="center"/>
    </xf>
    <xf numFmtId="0" fontId="430" fillId="0" borderId="13" applyNumberFormat="0" applyFill="0" applyAlignment="0" applyProtection="0">
      <alignment vertical="center"/>
    </xf>
    <xf numFmtId="0" fontId="440" fillId="0" borderId="60" applyNumberFormat="0" applyFill="0" applyAlignment="0" applyProtection="0">
      <alignment vertical="center"/>
    </xf>
    <xf numFmtId="0" fontId="440" fillId="0" borderId="60" applyNumberFormat="0" applyFill="0" applyAlignment="0" applyProtection="0">
      <alignment vertical="center"/>
    </xf>
    <xf numFmtId="0" fontId="416" fillId="20" borderId="1" applyNumberFormat="0" applyAlignment="0" applyProtection="0">
      <alignment vertical="center"/>
    </xf>
    <xf numFmtId="0" fontId="416" fillId="20" borderId="1" applyNumberFormat="0" applyAlignment="0" applyProtection="0">
      <alignment vertical="center"/>
    </xf>
    <xf numFmtId="0" fontId="416" fillId="20" borderId="1" applyNumberFormat="0" applyAlignment="0" applyProtection="0">
      <alignment vertical="center"/>
    </xf>
    <xf numFmtId="0" fontId="458" fillId="69" borderId="56" applyNumberFormat="0" applyAlignment="0" applyProtection="0">
      <alignment vertical="center"/>
    </xf>
    <xf numFmtId="0" fontId="458" fillId="69" borderId="56" applyNumberFormat="0" applyAlignment="0" applyProtection="0">
      <alignment vertical="center"/>
    </xf>
    <xf numFmtId="0" fontId="428" fillId="0" borderId="0" applyNumberFormat="0" applyFill="0" applyBorder="0" applyAlignment="0" applyProtection="0">
      <alignment vertical="center"/>
    </xf>
    <xf numFmtId="0" fontId="447" fillId="0" borderId="0" applyNumberFormat="0" applyFill="0" applyBorder="0" applyAlignment="0" applyProtection="0">
      <alignment vertical="center"/>
    </xf>
    <xf numFmtId="0" fontId="447" fillId="0" borderId="0" applyNumberFormat="0" applyFill="0" applyBorder="0" applyAlignment="0" applyProtection="0">
      <alignment vertical="center"/>
    </xf>
    <xf numFmtId="244" fontId="471" fillId="0" borderId="0" applyFont="0" applyFill="0" applyBorder="0" applyAlignment="0" applyProtection="0"/>
    <xf numFmtId="0" fontId="151" fillId="0" borderId="0">
      <alignment vertical="center"/>
    </xf>
    <xf numFmtId="0" fontId="415" fillId="7" borderId="2" applyNumberFormat="0" applyAlignment="0" applyProtection="0">
      <alignment vertical="center"/>
    </xf>
    <xf numFmtId="0" fontId="455" fillId="68" borderId="55" applyNumberFormat="0" applyAlignment="0" applyProtection="0">
      <alignment vertical="center"/>
    </xf>
    <xf numFmtId="0" fontId="455" fillId="68" borderId="55" applyNumberFormat="0" applyAlignment="0" applyProtection="0">
      <alignment vertical="center"/>
    </xf>
    <xf numFmtId="0" fontId="464"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alignment vertical="center"/>
    </xf>
    <xf numFmtId="0" fontId="433" fillId="0" borderId="0">
      <alignment vertical="center"/>
    </xf>
    <xf numFmtId="0" fontId="433" fillId="0" borderId="0">
      <alignment vertical="center"/>
    </xf>
    <xf numFmtId="0" fontId="433" fillId="0" borderId="0">
      <alignment vertical="center"/>
    </xf>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433" fillId="0" borderId="0">
      <alignment vertical="center"/>
    </xf>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472" fillId="0" borderId="0" applyNumberFormat="0" applyFill="0" applyBorder="0" applyAlignment="0" applyProtection="0">
      <alignment vertical="top"/>
      <protection locked="0"/>
    </xf>
    <xf numFmtId="0" fontId="422" fillId="4" borderId="0" applyNumberFormat="0" applyBorder="0" applyAlignment="0" applyProtection="0">
      <alignment vertical="center"/>
    </xf>
    <xf numFmtId="0" fontId="448" fillId="66" borderId="0" applyNumberFormat="0" applyBorder="0" applyAlignment="0" applyProtection="0">
      <alignment vertical="center"/>
    </xf>
    <xf numFmtId="0" fontId="448" fillId="66" borderId="0" applyNumberFormat="0" applyBorder="0" applyAlignment="0" applyProtection="0">
      <alignment vertical="center"/>
    </xf>
    <xf numFmtId="0" fontId="218" fillId="0" borderId="0">
      <alignment vertical="center"/>
    </xf>
    <xf numFmtId="0" fontId="151" fillId="0" borderId="0">
      <alignment vertical="center"/>
    </xf>
    <xf numFmtId="0" fontId="151" fillId="0" borderId="0">
      <alignment vertical="center"/>
    </xf>
    <xf numFmtId="0" fontId="151" fillId="0" borderId="0">
      <alignment vertical="center"/>
    </xf>
    <xf numFmtId="0" fontId="112"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0" fillId="0" borderId="0"/>
    <xf numFmtId="0" fontId="110" fillId="0" borderId="0"/>
    <xf numFmtId="0" fontId="110" fillId="0" borderId="0"/>
    <xf numFmtId="0" fontId="110" fillId="0" borderId="0"/>
    <xf numFmtId="0" fontId="109" fillId="0" borderId="0"/>
    <xf numFmtId="0" fontId="473" fillId="0" borderId="0">
      <alignment vertical="center"/>
    </xf>
    <xf numFmtId="0" fontId="474" fillId="0" borderId="0"/>
    <xf numFmtId="0" fontId="108" fillId="0" borderId="0"/>
    <xf numFmtId="0" fontId="107" fillId="0" borderId="0"/>
    <xf numFmtId="0" fontId="106" fillId="0" borderId="0"/>
    <xf numFmtId="0" fontId="474" fillId="0" borderId="0"/>
    <xf numFmtId="0" fontId="106"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4" fillId="0" borderId="0"/>
    <xf numFmtId="0" fontId="103" fillId="0" borderId="0"/>
    <xf numFmtId="0" fontId="102" fillId="0" borderId="0"/>
    <xf numFmtId="0" fontId="101"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99" fillId="0" borderId="0"/>
    <xf numFmtId="0" fontId="99" fillId="0" borderId="0"/>
    <xf numFmtId="0" fontId="99" fillId="0" borderId="0"/>
    <xf numFmtId="0" fontId="99" fillId="0" borderId="0"/>
    <xf numFmtId="0" fontId="98" fillId="0" borderId="0"/>
    <xf numFmtId="0" fontId="98" fillId="0" borderId="0"/>
    <xf numFmtId="0" fontId="98" fillId="0" borderId="0"/>
    <xf numFmtId="0" fontId="98" fillId="0" borderId="0"/>
    <xf numFmtId="0" fontId="474" fillId="0" borderId="0"/>
    <xf numFmtId="0" fontId="98" fillId="0" borderId="0"/>
    <xf numFmtId="0" fontId="98" fillId="0" borderId="0"/>
    <xf numFmtId="0" fontId="98" fillId="0" borderId="0"/>
    <xf numFmtId="0" fontId="98" fillId="0" borderId="0"/>
    <xf numFmtId="0" fontId="98"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5" fillId="0" borderId="0"/>
    <xf numFmtId="0" fontId="95" fillId="0" borderId="0"/>
    <xf numFmtId="0" fontId="95" fillId="0" borderId="0"/>
    <xf numFmtId="0" fontId="95" fillId="0" borderId="0"/>
    <xf numFmtId="0" fontId="94" fillId="0" borderId="0"/>
    <xf numFmtId="0" fontId="93" fillId="0" borderId="0"/>
    <xf numFmtId="0" fontId="93" fillId="0" borderId="0"/>
    <xf numFmtId="0" fontId="93" fillId="0" borderId="0"/>
    <xf numFmtId="0" fontId="93" fillId="0" borderId="0"/>
    <xf numFmtId="0" fontId="92" fillId="0" borderId="0"/>
    <xf numFmtId="0" fontId="91" fillId="0" borderId="0"/>
    <xf numFmtId="0" fontId="91" fillId="0" borderId="0"/>
    <xf numFmtId="0" fontId="91" fillId="0" borderId="0"/>
    <xf numFmtId="0" fontId="91" fillId="0" borderId="0"/>
    <xf numFmtId="0" fontId="91"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89"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7" fillId="0" borderId="0"/>
    <xf numFmtId="0" fontId="87" fillId="0" borderId="0"/>
    <xf numFmtId="0" fontId="87" fillId="0" borderId="0"/>
    <xf numFmtId="0" fontId="87" fillId="0" borderId="0"/>
    <xf numFmtId="0" fontId="87" fillId="0" borderId="0"/>
    <xf numFmtId="0" fontId="86" fillId="0" borderId="0"/>
    <xf numFmtId="0" fontId="86" fillId="0" borderId="0"/>
    <xf numFmtId="0" fontId="86" fillId="0" borderId="0"/>
    <xf numFmtId="0" fontId="86" fillId="0" borderId="0"/>
    <xf numFmtId="0" fontId="86" fillId="0" borderId="0"/>
    <xf numFmtId="0" fontId="85" fillId="0" borderId="0"/>
    <xf numFmtId="0" fontId="85" fillId="0" borderId="0"/>
    <xf numFmtId="0" fontId="85" fillId="0" borderId="0"/>
    <xf numFmtId="0" fontId="85" fillId="0" borderId="0"/>
    <xf numFmtId="0" fontId="153" fillId="0" borderId="0"/>
    <xf numFmtId="0" fontId="85" fillId="0" borderId="0"/>
    <xf numFmtId="0" fontId="84" fillId="0" borderId="0"/>
    <xf numFmtId="0" fontId="84" fillId="0" borderId="0"/>
    <xf numFmtId="0" fontId="84" fillId="0" borderId="0"/>
    <xf numFmtId="0" fontId="84" fillId="0" borderId="0"/>
    <xf numFmtId="0" fontId="84" fillId="0" borderId="0"/>
    <xf numFmtId="0" fontId="83" fillId="0" borderId="0"/>
    <xf numFmtId="0" fontId="83" fillId="0" borderId="0"/>
    <xf numFmtId="0" fontId="83" fillId="0" borderId="0"/>
    <xf numFmtId="0" fontId="83" fillId="0" borderId="0"/>
    <xf numFmtId="0" fontId="83" fillId="0" borderId="0"/>
    <xf numFmtId="0" fontId="82" fillId="0" borderId="0"/>
    <xf numFmtId="0" fontId="82" fillId="0" borderId="0"/>
    <xf numFmtId="0" fontId="82" fillId="0" borderId="0"/>
    <xf numFmtId="0" fontId="82" fillId="0" borderId="0"/>
    <xf numFmtId="0" fontId="82" fillId="0" borderId="0"/>
    <xf numFmtId="0" fontId="81" fillId="0" borderId="0"/>
    <xf numFmtId="0" fontId="81" fillId="0" borderId="0"/>
    <xf numFmtId="0" fontId="80" fillId="0" borderId="0"/>
    <xf numFmtId="0" fontId="80" fillId="0" borderId="0"/>
    <xf numFmtId="0" fontId="80" fillId="0" borderId="0"/>
    <xf numFmtId="0" fontId="80" fillId="0" borderId="0"/>
    <xf numFmtId="0" fontId="79" fillId="0" borderId="0"/>
    <xf numFmtId="0" fontId="148" fillId="0" borderId="0"/>
    <xf numFmtId="0" fontId="474" fillId="0" borderId="0"/>
    <xf numFmtId="0" fontId="148" fillId="0" borderId="0"/>
    <xf numFmtId="0" fontId="78" fillId="0" borderId="0"/>
    <xf numFmtId="0" fontId="78" fillId="0" borderId="0"/>
    <xf numFmtId="0" fontId="78" fillId="0" borderId="0"/>
    <xf numFmtId="0" fontId="78" fillId="0" borderId="0"/>
    <xf numFmtId="0" fontId="78" fillId="0" borderId="0"/>
    <xf numFmtId="0" fontId="77" fillId="0" borderId="0"/>
    <xf numFmtId="0" fontId="76" fillId="0" borderId="0"/>
    <xf numFmtId="0" fontId="75" fillId="0" borderId="0"/>
    <xf numFmtId="0" fontId="75" fillId="0" borderId="0"/>
    <xf numFmtId="0" fontId="75" fillId="0" borderId="0"/>
    <xf numFmtId="0" fontId="75" fillId="0" borderId="0"/>
    <xf numFmtId="0" fontId="74" fillId="0" borderId="0"/>
    <xf numFmtId="0" fontId="74" fillId="0" borderId="0"/>
    <xf numFmtId="0" fontId="74" fillId="0" borderId="0"/>
    <xf numFmtId="0" fontId="74" fillId="0" borderId="0"/>
    <xf numFmtId="0" fontId="73" fillId="0" borderId="0"/>
    <xf numFmtId="0" fontId="72" fillId="0" borderId="0"/>
    <xf numFmtId="0" fontId="72" fillId="0" borderId="0"/>
    <xf numFmtId="0" fontId="72" fillId="0" borderId="0"/>
    <xf numFmtId="0" fontId="72" fillId="0" borderId="0"/>
    <xf numFmtId="0" fontId="71" fillId="0" borderId="0"/>
    <xf numFmtId="0" fontId="70" fillId="0" borderId="0"/>
    <xf numFmtId="0" fontId="70" fillId="0" borderId="0"/>
    <xf numFmtId="0" fontId="70" fillId="0" borderId="0"/>
    <xf numFmtId="0" fontId="70" fillId="0" borderId="0"/>
    <xf numFmtId="0" fontId="70" fillId="0" borderId="0"/>
    <xf numFmtId="0" fontId="69" fillId="0" borderId="0"/>
    <xf numFmtId="0" fontId="68" fillId="0" borderId="0"/>
    <xf numFmtId="0" fontId="67" fillId="0" borderId="0"/>
    <xf numFmtId="0" fontId="67" fillId="0" borderId="0"/>
    <xf numFmtId="0" fontId="67" fillId="0" borderId="0"/>
    <xf numFmtId="0" fontId="67" fillId="0" borderId="0"/>
    <xf numFmtId="0" fontId="6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210" fontId="148" fillId="0" borderId="0"/>
    <xf numFmtId="210" fontId="148" fillId="0" borderId="0"/>
    <xf numFmtId="0" fontId="148" fillId="0" borderId="0"/>
    <xf numFmtId="0" fontId="148" fillId="0" borderId="0"/>
    <xf numFmtId="0" fontId="479"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4" fillId="0" borderId="0"/>
    <xf numFmtId="0" fontId="64" fillId="0" borderId="0"/>
    <xf numFmtId="0" fontId="64" fillId="0" borderId="0"/>
    <xf numFmtId="0" fontId="64" fillId="0" borderId="0"/>
    <xf numFmtId="0" fontId="64" fillId="0" borderId="0"/>
    <xf numFmtId="0" fontId="64" fillId="0" borderId="0"/>
    <xf numFmtId="210" fontId="480" fillId="0" borderId="0"/>
    <xf numFmtId="210" fontId="63" fillId="0" borderId="0"/>
    <xf numFmtId="210" fontId="63" fillId="0" borderId="0"/>
    <xf numFmtId="210" fontId="63" fillId="0" borderId="0"/>
    <xf numFmtId="210" fontId="63" fillId="0" borderId="0"/>
    <xf numFmtId="210" fontId="63" fillId="0" borderId="0"/>
    <xf numFmtId="210" fontId="148" fillId="0" borderId="0"/>
    <xf numFmtId="0" fontId="62" fillId="0" borderId="0"/>
    <xf numFmtId="0" fontId="62" fillId="0" borderId="0"/>
    <xf numFmtId="0" fontId="62" fillId="0" borderId="0"/>
    <xf numFmtId="0" fontId="62" fillId="0" borderId="0"/>
    <xf numFmtId="0" fontId="62" fillId="0" borderId="0"/>
    <xf numFmtId="0" fontId="61" fillId="0" borderId="0"/>
    <xf numFmtId="0" fontId="61" fillId="0" borderId="0"/>
    <xf numFmtId="0" fontId="61" fillId="0" borderId="0"/>
    <xf numFmtId="0" fontId="61" fillId="0" borderId="0"/>
    <xf numFmtId="0" fontId="61" fillId="0" borderId="0"/>
    <xf numFmtId="0" fontId="60" fillId="0" borderId="0"/>
    <xf numFmtId="0" fontId="60" fillId="0" borderId="0"/>
    <xf numFmtId="0" fontId="60" fillId="0" borderId="0"/>
    <xf numFmtId="0" fontId="60" fillId="0" borderId="0"/>
    <xf numFmtId="0" fontId="60" fillId="0" borderId="0"/>
    <xf numFmtId="0" fontId="59" fillId="0" borderId="0"/>
    <xf numFmtId="0" fontId="59" fillId="0" borderId="0"/>
    <xf numFmtId="0" fontId="59" fillId="0" borderId="0"/>
    <xf numFmtId="0" fontId="59" fillId="0" borderId="0"/>
    <xf numFmtId="0" fontId="59" fillId="0" borderId="0"/>
    <xf numFmtId="0" fontId="58" fillId="0" borderId="0"/>
    <xf numFmtId="210" fontId="148" fillId="0" borderId="0"/>
    <xf numFmtId="0" fontId="57" fillId="0" borderId="0"/>
    <xf numFmtId="0" fontId="56" fillId="0" borderId="0"/>
    <xf numFmtId="0" fontId="56" fillId="0" borderId="0"/>
    <xf numFmtId="0" fontId="56" fillId="0" borderId="0"/>
    <xf numFmtId="0" fontId="56" fillId="0" borderId="0"/>
    <xf numFmtId="0" fontId="56"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2" fillId="0" borderId="0"/>
    <xf numFmtId="0" fontId="208" fillId="0" borderId="0" applyNumberFormat="0" applyFill="0" applyBorder="0" applyAlignment="0" applyProtection="0">
      <alignment vertical="top"/>
      <protection locked="0"/>
    </xf>
    <xf numFmtId="0" fontId="51" fillId="0" borderId="0"/>
    <xf numFmtId="0" fontId="51" fillId="0" borderId="0"/>
    <xf numFmtId="0" fontId="51" fillId="0" borderId="0"/>
    <xf numFmtId="0" fontId="51" fillId="0" borderId="0"/>
    <xf numFmtId="0" fontId="474" fillId="0" borderId="0"/>
    <xf numFmtId="0" fontId="474" fillId="0" borderId="0"/>
    <xf numFmtId="0" fontId="474" fillId="0" borderId="0"/>
    <xf numFmtId="0" fontId="474" fillId="0" borderId="0"/>
    <xf numFmtId="0" fontId="474" fillId="0" borderId="0"/>
    <xf numFmtId="0" fontId="474" fillId="0" borderId="0"/>
    <xf numFmtId="0" fontId="474" fillId="0" borderId="0"/>
    <xf numFmtId="0" fontId="148" fillId="0" borderId="0"/>
    <xf numFmtId="0" fontId="481" fillId="66" borderId="0" applyNumberFormat="0" applyBorder="0" applyAlignment="0" applyProtection="0"/>
    <xf numFmtId="0" fontId="474" fillId="0" borderId="0"/>
    <xf numFmtId="250" fontId="51" fillId="0" borderId="0"/>
    <xf numFmtId="250" fontId="148" fillId="0" borderId="0"/>
    <xf numFmtId="0" fontId="474"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148" fillId="0" borderId="0"/>
    <xf numFmtId="250" fontId="51" fillId="0" borderId="0"/>
    <xf numFmtId="250" fontId="51" fillId="0" borderId="0"/>
    <xf numFmtId="250" fontId="51" fillId="0" borderId="0"/>
    <xf numFmtId="250" fontId="51" fillId="0" borderId="0"/>
    <xf numFmtId="250" fontId="51" fillId="0" borderId="0"/>
    <xf numFmtId="250" fontId="51" fillId="0" borderId="0"/>
    <xf numFmtId="250" fontId="148" fillId="0" borderId="0"/>
    <xf numFmtId="0" fontId="474" fillId="0" borderId="0"/>
    <xf numFmtId="251" fontId="153" fillId="2" borderId="0" applyNumberFormat="0" applyBorder="0" applyAlignment="0" applyProtection="0"/>
    <xf numFmtId="251" fontId="153" fillId="2" borderId="0" applyNumberFormat="0" applyBorder="0" applyAlignment="0" applyProtection="0"/>
    <xf numFmtId="251" fontId="153" fillId="2" borderId="0" applyNumberFormat="0" applyBorder="0" applyAlignment="0" applyProtection="0"/>
    <xf numFmtId="251" fontId="153" fillId="2" borderId="0" applyNumberFormat="0" applyBorder="0" applyAlignment="0" applyProtection="0"/>
    <xf numFmtId="251" fontId="153" fillId="3" borderId="0" applyNumberFormat="0" applyBorder="0" applyAlignment="0" applyProtection="0"/>
    <xf numFmtId="251" fontId="153" fillId="3" borderId="0" applyNumberFormat="0" applyBorder="0" applyAlignment="0" applyProtection="0"/>
    <xf numFmtId="251" fontId="153" fillId="3" borderId="0" applyNumberFormat="0" applyBorder="0" applyAlignment="0" applyProtection="0"/>
    <xf numFmtId="251" fontId="153" fillId="3" borderId="0" applyNumberFormat="0" applyBorder="0" applyAlignment="0" applyProtection="0"/>
    <xf numFmtId="251" fontId="153" fillId="4" borderId="0" applyNumberFormat="0" applyBorder="0" applyAlignment="0" applyProtection="0"/>
    <xf numFmtId="251" fontId="153" fillId="4" borderId="0" applyNumberFormat="0" applyBorder="0" applyAlignment="0" applyProtection="0"/>
    <xf numFmtId="251" fontId="153" fillId="4" borderId="0" applyNumberFormat="0" applyBorder="0" applyAlignment="0" applyProtection="0"/>
    <xf numFmtId="251" fontId="153" fillId="4" borderId="0" applyNumberFormat="0" applyBorder="0" applyAlignment="0" applyProtection="0"/>
    <xf numFmtId="251" fontId="153" fillId="5" borderId="0" applyNumberFormat="0" applyBorder="0" applyAlignment="0" applyProtection="0"/>
    <xf numFmtId="251" fontId="153" fillId="5" borderId="0" applyNumberFormat="0" applyBorder="0" applyAlignment="0" applyProtection="0"/>
    <xf numFmtId="251" fontId="153" fillId="5" borderId="0" applyNumberFormat="0" applyBorder="0" applyAlignment="0" applyProtection="0"/>
    <xf numFmtId="251" fontId="153" fillId="5" borderId="0" applyNumberFormat="0" applyBorder="0" applyAlignment="0" applyProtection="0"/>
    <xf numFmtId="251" fontId="153" fillId="6" borderId="0" applyNumberFormat="0" applyBorder="0" applyAlignment="0" applyProtection="0"/>
    <xf numFmtId="251" fontId="153" fillId="6" borderId="0" applyNumberFormat="0" applyBorder="0" applyAlignment="0" applyProtection="0"/>
    <xf numFmtId="251" fontId="153" fillId="6" borderId="0" applyNumberFormat="0" applyBorder="0" applyAlignment="0" applyProtection="0"/>
    <xf numFmtId="251" fontId="153" fillId="6" borderId="0" applyNumberFormat="0" applyBorder="0" applyAlignment="0" applyProtection="0"/>
    <xf numFmtId="251" fontId="153" fillId="7" borderId="0" applyNumberFormat="0" applyBorder="0" applyAlignment="0" applyProtection="0"/>
    <xf numFmtId="251" fontId="153" fillId="7" borderId="0" applyNumberFormat="0" applyBorder="0" applyAlignment="0" applyProtection="0"/>
    <xf numFmtId="251" fontId="153" fillId="7" borderId="0" applyNumberFormat="0" applyBorder="0" applyAlignment="0" applyProtection="0"/>
    <xf numFmtId="251" fontId="153" fillId="7" borderId="0" applyNumberFormat="0" applyBorder="0" applyAlignment="0" applyProtection="0"/>
    <xf numFmtId="251" fontId="153" fillId="8" borderId="0" applyNumberFormat="0" applyBorder="0" applyAlignment="0" applyProtection="0"/>
    <xf numFmtId="251" fontId="153" fillId="8" borderId="0" applyNumberFormat="0" applyBorder="0" applyAlignment="0" applyProtection="0"/>
    <xf numFmtId="251" fontId="153" fillId="8" borderId="0" applyNumberFormat="0" applyBorder="0" applyAlignment="0" applyProtection="0"/>
    <xf numFmtId="251" fontId="153" fillId="8" borderId="0" applyNumberFormat="0" applyBorder="0" applyAlignment="0" applyProtection="0"/>
    <xf numFmtId="251" fontId="153" fillId="9" borderId="0" applyNumberFormat="0" applyBorder="0" applyAlignment="0" applyProtection="0"/>
    <xf numFmtId="251" fontId="153" fillId="9" borderId="0" applyNumberFormat="0" applyBorder="0" applyAlignment="0" applyProtection="0"/>
    <xf numFmtId="251" fontId="153" fillId="9" borderId="0" applyNumberFormat="0" applyBorder="0" applyAlignment="0" applyProtection="0"/>
    <xf numFmtId="251" fontId="153" fillId="9" borderId="0" applyNumberFormat="0" applyBorder="0" applyAlignment="0" applyProtection="0"/>
    <xf numFmtId="251" fontId="153" fillId="10" borderId="0" applyNumberFormat="0" applyBorder="0" applyAlignment="0" applyProtection="0"/>
    <xf numFmtId="251" fontId="153" fillId="10" borderId="0" applyNumberFormat="0" applyBorder="0" applyAlignment="0" applyProtection="0"/>
    <xf numFmtId="251" fontId="153" fillId="10" borderId="0" applyNumberFormat="0" applyBorder="0" applyAlignment="0" applyProtection="0"/>
    <xf numFmtId="251" fontId="153" fillId="10" borderId="0" applyNumberFormat="0" applyBorder="0" applyAlignment="0" applyProtection="0"/>
    <xf numFmtId="251" fontId="153" fillId="5" borderId="0" applyNumberFormat="0" applyBorder="0" applyAlignment="0" applyProtection="0"/>
    <xf numFmtId="251" fontId="153" fillId="5" borderId="0" applyNumberFormat="0" applyBorder="0" applyAlignment="0" applyProtection="0"/>
    <xf numFmtId="251" fontId="153" fillId="5" borderId="0" applyNumberFormat="0" applyBorder="0" applyAlignment="0" applyProtection="0"/>
    <xf numFmtId="251" fontId="153" fillId="5" borderId="0" applyNumberFormat="0" applyBorder="0" applyAlignment="0" applyProtection="0"/>
    <xf numFmtId="251" fontId="153" fillId="8" borderId="0" applyNumberFormat="0" applyBorder="0" applyAlignment="0" applyProtection="0"/>
    <xf numFmtId="251" fontId="153" fillId="8" borderId="0" applyNumberFormat="0" applyBorder="0" applyAlignment="0" applyProtection="0"/>
    <xf numFmtId="251" fontId="153" fillId="8" borderId="0" applyNumberFormat="0" applyBorder="0" applyAlignment="0" applyProtection="0"/>
    <xf numFmtId="251" fontId="153" fillId="8" borderId="0" applyNumberFormat="0" applyBorder="0" applyAlignment="0" applyProtection="0"/>
    <xf numFmtId="251" fontId="153" fillId="11" borderId="0" applyNumberFormat="0" applyBorder="0" applyAlignment="0" applyProtection="0"/>
    <xf numFmtId="251" fontId="153" fillId="11" borderId="0" applyNumberFormat="0" applyBorder="0" applyAlignment="0" applyProtection="0"/>
    <xf numFmtId="251" fontId="153" fillId="11" borderId="0" applyNumberFormat="0" applyBorder="0" applyAlignment="0" applyProtection="0"/>
    <xf numFmtId="251" fontId="153" fillId="11" borderId="0" applyNumberFormat="0" applyBorder="0" applyAlignment="0" applyProtection="0"/>
    <xf numFmtId="251" fontId="154" fillId="12" borderId="0" applyNumberFormat="0" applyBorder="0" applyAlignment="0" applyProtection="0"/>
    <xf numFmtId="251" fontId="154" fillId="12" borderId="0" applyNumberFormat="0" applyBorder="0" applyAlignment="0" applyProtection="0"/>
    <xf numFmtId="251" fontId="154" fillId="12" borderId="0" applyNumberFormat="0" applyBorder="0" applyAlignment="0" applyProtection="0"/>
    <xf numFmtId="251" fontId="154" fillId="12" borderId="0" applyNumberFormat="0" applyBorder="0" applyAlignment="0" applyProtection="0"/>
    <xf numFmtId="251" fontId="154" fillId="9" borderId="0" applyNumberFormat="0" applyBorder="0" applyAlignment="0" applyProtection="0"/>
    <xf numFmtId="251" fontId="154" fillId="9" borderId="0" applyNumberFormat="0" applyBorder="0" applyAlignment="0" applyProtection="0"/>
    <xf numFmtId="251" fontId="154" fillId="9" borderId="0" applyNumberFormat="0" applyBorder="0" applyAlignment="0" applyProtection="0"/>
    <xf numFmtId="251" fontId="154" fillId="9" borderId="0" applyNumberFormat="0" applyBorder="0" applyAlignment="0" applyProtection="0"/>
    <xf numFmtId="251" fontId="154" fillId="10" borderId="0" applyNumberFormat="0" applyBorder="0" applyAlignment="0" applyProtection="0"/>
    <xf numFmtId="251" fontId="154" fillId="10" borderId="0" applyNumberFormat="0" applyBorder="0" applyAlignment="0" applyProtection="0"/>
    <xf numFmtId="251" fontId="154" fillId="10" borderId="0" applyNumberFormat="0" applyBorder="0" applyAlignment="0" applyProtection="0"/>
    <xf numFmtId="251" fontId="154" fillId="10" borderId="0" applyNumberFormat="0" applyBorder="0" applyAlignment="0" applyProtection="0"/>
    <xf numFmtId="251" fontId="154" fillId="13" borderId="0" applyNumberFormat="0" applyBorder="0" applyAlignment="0" applyProtection="0"/>
    <xf numFmtId="251" fontId="154" fillId="13" borderId="0" applyNumberFormat="0" applyBorder="0" applyAlignment="0" applyProtection="0"/>
    <xf numFmtId="251" fontId="154" fillId="13" borderId="0" applyNumberFormat="0" applyBorder="0" applyAlignment="0" applyProtection="0"/>
    <xf numFmtId="251" fontId="154" fillId="13" borderId="0" applyNumberFormat="0" applyBorder="0" applyAlignment="0" applyProtection="0"/>
    <xf numFmtId="251" fontId="154" fillId="14" borderId="0" applyNumberFormat="0" applyBorder="0" applyAlignment="0" applyProtection="0"/>
    <xf numFmtId="251" fontId="154" fillId="14" borderId="0" applyNumberFormat="0" applyBorder="0" applyAlignment="0" applyProtection="0"/>
    <xf numFmtId="251" fontId="154" fillId="14" borderId="0" applyNumberFormat="0" applyBorder="0" applyAlignment="0" applyProtection="0"/>
    <xf numFmtId="251" fontId="154" fillId="14" borderId="0" applyNumberFormat="0" applyBorder="0" applyAlignment="0" applyProtection="0"/>
    <xf numFmtId="251" fontId="154" fillId="15" borderId="0" applyNumberFormat="0" applyBorder="0" applyAlignment="0" applyProtection="0"/>
    <xf numFmtId="251" fontId="154" fillId="15" borderId="0" applyNumberFormat="0" applyBorder="0" applyAlignment="0" applyProtection="0"/>
    <xf numFmtId="251" fontId="154" fillId="15" borderId="0" applyNumberFormat="0" applyBorder="0" applyAlignment="0" applyProtection="0"/>
    <xf numFmtId="251" fontId="154" fillId="15" borderId="0" applyNumberFormat="0" applyBorder="0" applyAlignment="0" applyProtection="0"/>
    <xf numFmtId="251" fontId="154" fillId="16" borderId="0" applyNumberFormat="0" applyBorder="0" applyAlignment="0" applyProtection="0"/>
    <xf numFmtId="251" fontId="154" fillId="16" borderId="0" applyNumberFormat="0" applyBorder="0" applyAlignment="0" applyProtection="0"/>
    <xf numFmtId="251" fontId="154" fillId="16" borderId="0" applyNumberFormat="0" applyBorder="0" applyAlignment="0" applyProtection="0"/>
    <xf numFmtId="251" fontId="154" fillId="16" borderId="0" applyNumberFormat="0" applyBorder="0" applyAlignment="0" applyProtection="0"/>
    <xf numFmtId="251" fontId="154" fillId="17" borderId="0" applyNumberFormat="0" applyBorder="0" applyAlignment="0" applyProtection="0"/>
    <xf numFmtId="251" fontId="154" fillId="17" borderId="0" applyNumberFormat="0" applyBorder="0" applyAlignment="0" applyProtection="0"/>
    <xf numFmtId="251" fontId="154" fillId="17" borderId="0" applyNumberFormat="0" applyBorder="0" applyAlignment="0" applyProtection="0"/>
    <xf numFmtId="251" fontId="154" fillId="17" borderId="0" applyNumberFormat="0" applyBorder="0" applyAlignment="0" applyProtection="0"/>
    <xf numFmtId="251" fontId="154" fillId="18" borderId="0" applyNumberFormat="0" applyBorder="0" applyAlignment="0" applyProtection="0"/>
    <xf numFmtId="251" fontId="154" fillId="18" borderId="0" applyNumberFormat="0" applyBorder="0" applyAlignment="0" applyProtection="0"/>
    <xf numFmtId="251" fontId="154" fillId="18" borderId="0" applyNumberFormat="0" applyBorder="0" applyAlignment="0" applyProtection="0"/>
    <xf numFmtId="251" fontId="154" fillId="18" borderId="0" applyNumberFormat="0" applyBorder="0" applyAlignment="0" applyProtection="0"/>
    <xf numFmtId="251" fontId="154" fillId="13" borderId="0" applyNumberFormat="0" applyBorder="0" applyAlignment="0" applyProtection="0"/>
    <xf numFmtId="251" fontId="154" fillId="13" borderId="0" applyNumberFormat="0" applyBorder="0" applyAlignment="0" applyProtection="0"/>
    <xf numFmtId="251" fontId="154" fillId="13" borderId="0" applyNumberFormat="0" applyBorder="0" applyAlignment="0" applyProtection="0"/>
    <xf numFmtId="251" fontId="154" fillId="13" borderId="0" applyNumberFormat="0" applyBorder="0" applyAlignment="0" applyProtection="0"/>
    <xf numFmtId="251" fontId="154" fillId="14" borderId="0" applyNumberFormat="0" applyBorder="0" applyAlignment="0" applyProtection="0"/>
    <xf numFmtId="251" fontId="154" fillId="14" borderId="0" applyNumberFormat="0" applyBorder="0" applyAlignment="0" applyProtection="0"/>
    <xf numFmtId="251" fontId="154" fillId="14" borderId="0" applyNumberFormat="0" applyBorder="0" applyAlignment="0" applyProtection="0"/>
    <xf numFmtId="251" fontId="154" fillId="14" borderId="0" applyNumberFormat="0" applyBorder="0" applyAlignment="0" applyProtection="0"/>
    <xf numFmtId="251" fontId="154" fillId="19" borderId="0" applyNumberFormat="0" applyBorder="0" applyAlignment="0" applyProtection="0"/>
    <xf numFmtId="251" fontId="154" fillId="19" borderId="0" applyNumberFormat="0" applyBorder="0" applyAlignment="0" applyProtection="0"/>
    <xf numFmtId="251" fontId="154" fillId="19" borderId="0" applyNumberFormat="0" applyBorder="0" applyAlignment="0" applyProtection="0"/>
    <xf numFmtId="251" fontId="154" fillId="19" borderId="0" applyNumberFormat="0" applyBorder="0" applyAlignment="0" applyProtection="0"/>
    <xf numFmtId="251" fontId="156" fillId="3" borderId="0" applyNumberFormat="0" applyBorder="0" applyAlignment="0" applyProtection="0"/>
    <xf numFmtId="251" fontId="156" fillId="3" borderId="0" applyNumberFormat="0" applyBorder="0" applyAlignment="0" applyProtection="0"/>
    <xf numFmtId="251" fontId="156" fillId="3" borderId="0" applyNumberFormat="0" applyBorder="0" applyAlignment="0" applyProtection="0"/>
    <xf numFmtId="251" fontId="156" fillId="3" borderId="0" applyNumberFormat="0" applyBorder="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7" fillId="20" borderId="2" applyNumberFormat="0" applyAlignment="0" applyProtection="0"/>
    <xf numFmtId="251" fontId="158" fillId="23" borderId="11" applyNumberFormat="0" applyAlignment="0" applyProtection="0"/>
    <xf numFmtId="251" fontId="158" fillId="23" borderId="11" applyNumberFormat="0" applyAlignment="0" applyProtection="0"/>
    <xf numFmtId="251" fontId="158" fillId="23" borderId="11" applyNumberFormat="0" applyAlignment="0" applyProtection="0"/>
    <xf numFmtId="251" fontId="158" fillId="23" borderId="11" applyNumberFormat="0" applyAlignment="0" applyProtection="0"/>
    <xf numFmtId="252" fontId="483" fillId="0" borderId="0"/>
    <xf numFmtId="251" fontId="159" fillId="0" borderId="0" applyNumberFormat="0" applyFill="0" applyBorder="0" applyAlignment="0" applyProtection="0"/>
    <xf numFmtId="251" fontId="159" fillId="0" borderId="0" applyNumberFormat="0" applyFill="0" applyBorder="0" applyAlignment="0" applyProtection="0"/>
    <xf numFmtId="251" fontId="159" fillId="0" borderId="0" applyNumberFormat="0" applyFill="0" applyBorder="0" applyAlignment="0" applyProtection="0"/>
    <xf numFmtId="251" fontId="159" fillId="0" borderId="0" applyNumberFormat="0" applyFill="0" applyBorder="0" applyAlignment="0" applyProtection="0"/>
    <xf numFmtId="251" fontId="160" fillId="4" borderId="0" applyNumberFormat="0" applyBorder="0" applyAlignment="0" applyProtection="0"/>
    <xf numFmtId="251" fontId="160" fillId="4" borderId="0" applyNumberFormat="0" applyBorder="0" applyAlignment="0" applyProtection="0"/>
    <xf numFmtId="251" fontId="160" fillId="4" borderId="0" applyNumberFormat="0" applyBorder="0" applyAlignment="0" applyProtection="0"/>
    <xf numFmtId="251" fontId="161" fillId="0" borderId="14" applyNumberFormat="0" applyFill="0" applyAlignment="0" applyProtection="0"/>
    <xf numFmtId="251" fontId="161" fillId="0" borderId="14" applyNumberFormat="0" applyFill="0" applyAlignment="0" applyProtection="0"/>
    <xf numFmtId="251" fontId="161" fillId="0" borderId="14" applyNumberFormat="0" applyFill="0" applyAlignment="0" applyProtection="0"/>
    <xf numFmtId="251" fontId="161" fillId="0" borderId="14" applyNumberFormat="0" applyFill="0" applyAlignment="0" applyProtection="0"/>
    <xf numFmtId="251" fontId="162" fillId="0" borderId="15" applyNumberFormat="0" applyFill="0" applyAlignment="0" applyProtection="0"/>
    <xf numFmtId="251" fontId="162" fillId="0" borderId="15" applyNumberFormat="0" applyFill="0" applyAlignment="0" applyProtection="0"/>
    <xf numFmtId="251" fontId="162" fillId="0" borderId="15" applyNumberFormat="0" applyFill="0" applyAlignment="0" applyProtection="0"/>
    <xf numFmtId="251" fontId="162" fillId="0" borderId="15" applyNumberFormat="0" applyFill="0" applyAlignment="0" applyProtection="0"/>
    <xf numFmtId="251" fontId="163" fillId="0" borderId="16" applyNumberFormat="0" applyFill="0" applyAlignment="0" applyProtection="0"/>
    <xf numFmtId="251" fontId="163" fillId="0" borderId="16" applyNumberFormat="0" applyFill="0" applyAlignment="0" applyProtection="0"/>
    <xf numFmtId="251" fontId="163" fillId="0" borderId="16" applyNumberFormat="0" applyFill="0" applyAlignment="0" applyProtection="0"/>
    <xf numFmtId="251" fontId="163" fillId="0" borderId="16" applyNumberFormat="0" applyFill="0" applyAlignment="0" applyProtection="0"/>
    <xf numFmtId="251" fontId="163" fillId="0" borderId="0" applyNumberFormat="0" applyFill="0" applyBorder="0" applyAlignment="0" applyProtection="0"/>
    <xf numFmtId="251" fontId="163" fillId="0" borderId="0" applyNumberFormat="0" applyFill="0" applyBorder="0" applyAlignment="0" applyProtection="0"/>
    <xf numFmtId="251" fontId="163" fillId="0" borderId="0" applyNumberFormat="0" applyFill="0" applyBorder="0" applyAlignment="0" applyProtection="0"/>
    <xf numFmtId="251" fontId="163" fillId="0" borderId="0" applyNumberFormat="0" applyFill="0" applyBorder="0" applyAlignment="0" applyProtection="0"/>
    <xf numFmtId="251" fontId="208" fillId="0" borderId="0" applyNumberFormat="0" applyFill="0" applyBorder="0" applyAlignment="0" applyProtection="0">
      <alignment vertical="top"/>
      <protection locked="0"/>
    </xf>
    <xf numFmtId="251" fontId="484" fillId="0" borderId="0" applyNumberFormat="0" applyFill="0" applyBorder="0" applyAlignment="0" applyProtection="0">
      <alignment vertical="top"/>
      <protection locked="0"/>
    </xf>
    <xf numFmtId="251" fontId="485" fillId="0" borderId="0" applyNumberFormat="0" applyFill="0" applyBorder="0" applyAlignment="0" applyProtection="0">
      <alignment vertical="top"/>
      <protection locked="0"/>
    </xf>
    <xf numFmtId="251" fontId="485" fillId="0" borderId="0" applyNumberFormat="0" applyFill="0" applyBorder="0" applyAlignment="0" applyProtection="0">
      <alignment vertical="top"/>
      <protection locked="0"/>
    </xf>
    <xf numFmtId="251" fontId="484" fillId="0" borderId="0" applyNumberFormat="0" applyFill="0" applyBorder="0" applyAlignment="0" applyProtection="0">
      <alignment vertical="center"/>
    </xf>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4" fillId="7" borderId="2" applyNumberFormat="0" applyAlignment="0" applyProtection="0"/>
    <xf numFmtId="251" fontId="165" fillId="0" borderId="18" applyNumberFormat="0" applyFill="0" applyAlignment="0" applyProtection="0"/>
    <xf numFmtId="251" fontId="165" fillId="0" borderId="18" applyNumberFormat="0" applyFill="0" applyAlignment="0" applyProtection="0"/>
    <xf numFmtId="251" fontId="165" fillId="0" borderId="18" applyNumberFormat="0" applyFill="0" applyAlignment="0" applyProtection="0"/>
    <xf numFmtId="251" fontId="165" fillId="0" borderId="18" applyNumberFormat="0" applyFill="0" applyAlignment="0" applyProtection="0"/>
    <xf numFmtId="251" fontId="166" fillId="24" borderId="0" applyNumberFormat="0" applyBorder="0" applyAlignment="0" applyProtection="0"/>
    <xf numFmtId="251" fontId="166" fillId="24" borderId="0" applyNumberFormat="0" applyBorder="0" applyAlignment="0" applyProtection="0"/>
    <xf numFmtId="251" fontId="166" fillId="24" borderId="0" applyNumberFormat="0" applyBorder="0" applyAlignment="0" applyProtection="0"/>
    <xf numFmtId="251" fontId="166" fillId="24" borderId="0" applyNumberFormat="0" applyBorder="0" applyAlignment="0" applyProtection="0"/>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0" fontId="486" fillId="0" borderId="0">
      <alignment vertical="center"/>
    </xf>
    <xf numFmtId="251" fontId="486" fillId="0" borderId="0">
      <alignment vertical="center"/>
    </xf>
    <xf numFmtId="251" fontId="474" fillId="0" borderId="0"/>
    <xf numFmtId="251" fontId="474" fillId="0" borderId="0"/>
    <xf numFmtId="0" fontId="474" fillId="0" borderId="0"/>
    <xf numFmtId="0" fontId="474" fillId="0" borderId="0"/>
    <xf numFmtId="251" fontId="474" fillId="0" borderId="0"/>
    <xf numFmtId="0" fontId="474" fillId="0" borderId="0"/>
    <xf numFmtId="0" fontId="474" fillId="0" borderId="0"/>
    <xf numFmtId="0" fontId="474" fillId="0" borderId="0"/>
    <xf numFmtId="0" fontId="487" fillId="0" borderId="0">
      <alignment vertical="center"/>
    </xf>
    <xf numFmtId="0" fontId="474" fillId="0" borderId="0"/>
    <xf numFmtId="251" fontId="486" fillId="0" borderId="0">
      <alignment vertical="center"/>
    </xf>
    <xf numFmtId="251" fontId="486" fillId="0" borderId="0">
      <alignment vertical="center"/>
    </xf>
    <xf numFmtId="251" fontId="148" fillId="0" borderId="0"/>
    <xf numFmtId="251" fontId="486" fillId="0" borderId="0">
      <alignment vertical="center"/>
    </xf>
    <xf numFmtId="251" fontId="488" fillId="0" borderId="0"/>
    <xf numFmtId="251" fontId="488" fillId="0" borderId="0"/>
    <xf numFmtId="251" fontId="486" fillId="0" borderId="0">
      <alignment vertical="center"/>
    </xf>
    <xf numFmtId="251" fontId="486" fillId="0" borderId="0">
      <alignment vertical="center"/>
    </xf>
    <xf numFmtId="251" fontId="486" fillId="0" borderId="0">
      <alignment vertical="center"/>
    </xf>
    <xf numFmtId="251" fontId="489" fillId="0" borderId="0">
      <alignment vertical="center"/>
    </xf>
    <xf numFmtId="251" fontId="489" fillId="0" borderId="0">
      <alignment vertical="center"/>
    </xf>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490" fillId="0" borderId="0">
      <alignment vertical="center"/>
    </xf>
    <xf numFmtId="251" fontId="490" fillId="0" borderId="0">
      <alignment vertical="center"/>
    </xf>
    <xf numFmtId="251" fontId="490" fillId="0" borderId="0">
      <alignment vertical="center"/>
    </xf>
    <xf numFmtId="251" fontId="51" fillId="0" borderId="0"/>
    <xf numFmtId="251" fontId="51" fillId="0" borderId="0"/>
    <xf numFmtId="251" fontId="51" fillId="0" borderId="0"/>
    <xf numFmtId="0" fontId="51" fillId="0" borderId="0"/>
    <xf numFmtId="0" fontId="51" fillId="0" borderId="0"/>
    <xf numFmtId="251" fontId="490" fillId="0" borderId="0">
      <alignment vertical="center"/>
    </xf>
    <xf numFmtId="251" fontId="490" fillId="0" borderId="0">
      <alignment vertical="center"/>
    </xf>
    <xf numFmtId="251" fontId="490" fillId="0" borderId="0">
      <alignment vertical="center"/>
    </xf>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177" fillId="0" borderId="0" applyProtection="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177" fillId="0" borderId="0" applyProtection="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490" fillId="0" borderId="0">
      <alignment vertical="center"/>
    </xf>
    <xf numFmtId="251" fontId="490" fillId="0" borderId="0">
      <alignment vertical="center"/>
    </xf>
    <xf numFmtId="251" fontId="490" fillId="0" borderId="0">
      <alignment vertical="center"/>
    </xf>
    <xf numFmtId="251" fontId="51" fillId="0" borderId="0"/>
    <xf numFmtId="0" fontId="51" fillId="0" borderId="0"/>
    <xf numFmtId="251" fontId="177" fillId="0" borderId="0" applyProtection="0"/>
    <xf numFmtId="0" fontId="51" fillId="0" borderId="0"/>
    <xf numFmtId="251" fontId="177" fillId="0" borderId="0" applyProtection="0"/>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0" fontId="486" fillId="0" borderId="0">
      <alignment vertical="center"/>
    </xf>
    <xf numFmtId="0" fontId="486" fillId="0" borderId="0">
      <alignment vertical="center"/>
    </xf>
    <xf numFmtId="251" fontId="486" fillId="0" borderId="0">
      <alignment vertical="center"/>
    </xf>
    <xf numFmtId="0"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0"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474" fillId="0" borderId="0"/>
    <xf numFmtId="251" fontId="474" fillId="0" borderId="0"/>
    <xf numFmtId="251" fontId="474" fillId="0" borderId="0"/>
    <xf numFmtId="0" fontId="474" fillId="0" borderId="0"/>
    <xf numFmtId="0" fontId="474" fillId="0" borderId="0"/>
    <xf numFmtId="251" fontId="474" fillId="0" borderId="0"/>
    <xf numFmtId="0" fontId="474" fillId="0" borderId="0"/>
    <xf numFmtId="253" fontId="491" fillId="0" borderId="0"/>
    <xf numFmtId="0" fontId="474" fillId="0" borderId="0"/>
    <xf numFmtId="251" fontId="474" fillId="0" borderId="0"/>
    <xf numFmtId="0" fontId="51" fillId="0" borderId="0"/>
    <xf numFmtId="0" fontId="474" fillId="0" borderId="0"/>
    <xf numFmtId="0" fontId="474" fillId="0" borderId="0"/>
    <xf numFmtId="0" fontId="474" fillId="0" borderId="0"/>
    <xf numFmtId="251" fontId="489" fillId="0" borderId="0" applyProtection="0">
      <alignment vertical="center"/>
    </xf>
    <xf numFmtId="254" fontId="489" fillId="0" borderId="0" applyProtection="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pplyProtection="0">
      <alignment vertical="center"/>
    </xf>
    <xf numFmtId="251" fontId="489" fillId="0" borderId="0" applyProtection="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0"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197" fillId="0" borderId="0"/>
    <xf numFmtId="251" fontId="197" fillId="0" borderId="0"/>
    <xf numFmtId="251" fontId="197" fillId="0" borderId="0"/>
    <xf numFmtId="251" fontId="197" fillId="0" borderId="0"/>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0" fontId="489" fillId="0" borderId="0">
      <alignment vertical="center"/>
    </xf>
    <xf numFmtId="251" fontId="489" fillId="0" borderId="0">
      <alignment vertical="center"/>
    </xf>
    <xf numFmtId="251" fontId="492"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93" fillId="0" borderId="0">
      <alignment vertical="center"/>
    </xf>
    <xf numFmtId="251" fontId="493" fillId="0" borderId="0">
      <alignment vertical="center"/>
    </xf>
    <xf numFmtId="251" fontId="474" fillId="0" borderId="0"/>
    <xf numFmtId="251" fontId="474" fillId="0" borderId="0"/>
    <xf numFmtId="0" fontId="474" fillId="0" borderId="0"/>
    <xf numFmtId="0" fontId="474" fillId="0" borderId="0"/>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89" fillId="0" borderId="0">
      <alignment vertical="center"/>
    </xf>
    <xf numFmtId="251" fontId="474" fillId="0" borderId="0"/>
    <xf numFmtId="251" fontId="474" fillId="0" borderId="0"/>
    <xf numFmtId="0" fontId="474" fillId="0" borderId="0"/>
    <xf numFmtId="0" fontId="474" fillId="0" borderId="0"/>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0" fontId="474" fillId="0" borderId="0"/>
    <xf numFmtId="0" fontId="474" fillId="0" borderId="0"/>
    <xf numFmtId="251" fontId="486" fillId="0" borderId="0">
      <alignment vertical="center"/>
    </xf>
    <xf numFmtId="251" fontId="486" fillId="0" borderId="0">
      <alignment vertical="center"/>
    </xf>
    <xf numFmtId="251" fontId="486" fillId="0" borderId="0">
      <alignment vertical="center"/>
    </xf>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48" fillId="25" borderId="19" applyNumberFormat="0" applyFon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251" fontId="167" fillId="20" borderId="1" applyNumberFormat="0" applyAlignment="0" applyProtection="0"/>
    <xf numFmtId="9" fontId="474" fillId="0" borderId="0" applyFont="0" applyFill="0" applyBorder="0" applyAlignment="0" applyProtection="0"/>
    <xf numFmtId="9" fontId="474" fillId="0" borderId="0" applyFont="0" applyFill="0" applyBorder="0" applyAlignment="0" applyProtection="0"/>
    <xf numFmtId="9" fontId="474" fillId="0" borderId="0" applyFont="0" applyFill="0" applyBorder="0" applyAlignment="0" applyProtection="0"/>
    <xf numFmtId="9" fontId="474" fillId="0" borderId="0" applyFont="0" applyFill="0" applyBorder="0" applyAlignment="0" applyProtection="0"/>
    <xf numFmtId="251" fontId="148" fillId="0" borderId="0"/>
    <xf numFmtId="251" fontId="148" fillId="0" borderId="0"/>
    <xf numFmtId="251" fontId="148" fillId="0" borderId="0"/>
    <xf numFmtId="251" fontId="148" fillId="0" borderId="0"/>
    <xf numFmtId="251" fontId="148" fillId="0" borderId="0"/>
    <xf numFmtId="251" fontId="148" fillId="0" borderId="0"/>
    <xf numFmtId="251" fontId="494" fillId="0" borderId="0">
      <alignment vertical="center"/>
    </xf>
    <xf numFmtId="251" fontId="494" fillId="0" borderId="0">
      <alignment vertical="center"/>
    </xf>
    <xf numFmtId="0" fontId="494" fillId="0" borderId="0">
      <alignment vertical="center"/>
    </xf>
    <xf numFmtId="251" fontId="175" fillId="0" borderId="0" applyNumberFormat="0" applyFill="0" applyBorder="0" applyAlignment="0" applyProtection="0"/>
    <xf numFmtId="251" fontId="175" fillId="0" borderId="0" applyNumberFormat="0" applyFill="0" applyBorder="0" applyAlignment="0" applyProtection="0"/>
    <xf numFmtId="251" fontId="175" fillId="0" borderId="0" applyNumberFormat="0" applyFill="0" applyBorder="0" applyAlignment="0" applyProtection="0"/>
    <xf numFmtId="251" fontId="175" fillId="0" borderId="0" applyNumberFormat="0" applyFill="0" applyBorder="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69" fillId="0" borderId="13" applyNumberFormat="0" applyFill="0" applyAlignment="0" applyProtection="0"/>
    <xf numFmtId="251" fontId="170" fillId="0" borderId="0" applyNumberFormat="0" applyFill="0" applyBorder="0" applyAlignment="0" applyProtection="0"/>
    <xf numFmtId="251" fontId="170" fillId="0" borderId="0" applyNumberFormat="0" applyFill="0" applyBorder="0" applyAlignment="0" applyProtection="0"/>
    <xf numFmtId="251" fontId="170" fillId="0" borderId="0" applyNumberFormat="0" applyFill="0" applyBorder="0" applyAlignment="0" applyProtection="0"/>
    <xf numFmtId="251" fontId="170" fillId="0" borderId="0" applyNumberFormat="0" applyFill="0" applyBorder="0" applyAlignment="0" applyProtection="0"/>
    <xf numFmtId="251" fontId="486" fillId="0" borderId="0">
      <alignment vertical="center"/>
    </xf>
    <xf numFmtId="0" fontId="487" fillId="0" borderId="0">
      <alignment vertical="center"/>
    </xf>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177" fillId="0" borderId="0" applyProtection="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177" fillId="0" borderId="0" applyProtection="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177" fillId="0" borderId="0" applyProtection="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177" fillId="0" borderId="0" applyProtection="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251" fontId="51" fillId="0" borderId="0"/>
    <xf numFmtId="251"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251" fontId="51" fillId="0" borderId="0"/>
    <xf numFmtId="0" fontId="51" fillId="0" borderId="0"/>
    <xf numFmtId="0" fontId="51" fillId="0" borderId="0"/>
    <xf numFmtId="251" fontId="51" fillId="0" borderId="0"/>
    <xf numFmtId="0" fontId="51" fillId="0" borderId="0"/>
    <xf numFmtId="0" fontId="51" fillId="0" borderId="0"/>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86"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90" fillId="0" borderId="0">
      <alignment vertical="center"/>
    </xf>
    <xf numFmtId="251" fontId="474" fillId="0" borderId="0"/>
    <xf numFmtId="251" fontId="474" fillId="0" borderId="0"/>
    <xf numFmtId="0" fontId="474" fillId="0" borderId="0"/>
    <xf numFmtId="0" fontId="474" fillId="0" borderId="0"/>
    <xf numFmtId="251" fontId="486" fillId="0" borderId="0">
      <alignment vertical="center"/>
    </xf>
    <xf numFmtId="251" fontId="486" fillId="0" borderId="0">
      <alignment vertical="center"/>
    </xf>
    <xf numFmtId="255" fontId="474" fillId="0" borderId="0"/>
    <xf numFmtId="255" fontId="486" fillId="0" borderId="0">
      <alignment vertical="center"/>
    </xf>
    <xf numFmtId="255" fontId="489" fillId="0" borderId="0">
      <alignment vertical="center"/>
    </xf>
    <xf numFmtId="255" fontId="486" fillId="0" borderId="0">
      <alignment vertical="center"/>
    </xf>
    <xf numFmtId="255" fontId="486" fillId="0" borderId="0">
      <alignment vertical="center"/>
    </xf>
    <xf numFmtId="255" fontId="486" fillId="0" borderId="0">
      <alignment vertical="center"/>
    </xf>
    <xf numFmtId="255" fontId="494" fillId="0" borderId="0">
      <alignment vertical="center"/>
    </xf>
    <xf numFmtId="0" fontId="474" fillId="0" borderId="0"/>
    <xf numFmtId="255" fontId="495" fillId="0" borderId="0" applyNumberFormat="0" applyFill="0" applyBorder="0" applyAlignment="0" applyProtection="0"/>
    <xf numFmtId="255" fontId="486" fillId="0" borderId="0">
      <alignment vertical="center"/>
    </xf>
    <xf numFmtId="0" fontId="474" fillId="0" borderId="0"/>
    <xf numFmtId="0" fontId="474" fillId="0" borderId="0"/>
    <xf numFmtId="255" fontId="489" fillId="0" borderId="0">
      <alignment vertical="center"/>
    </xf>
    <xf numFmtId="255" fontId="474" fillId="0" borderId="0"/>
    <xf numFmtId="0" fontId="474" fillId="0" borderId="0"/>
    <xf numFmtId="0" fontId="474"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51" fillId="0" borderId="0"/>
    <xf numFmtId="0" fontId="51" fillId="0" borderId="0"/>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74" fillId="0" borderId="0"/>
    <xf numFmtId="0" fontId="474" fillId="0" borderId="0"/>
    <xf numFmtId="0" fontId="474" fillId="0" borderId="0"/>
    <xf numFmtId="0" fontId="474" fillId="0" borderId="0"/>
    <xf numFmtId="0" fontId="51" fillId="0" borderId="0"/>
    <xf numFmtId="0" fontId="474" fillId="0" borderId="0"/>
    <xf numFmtId="0" fontId="474" fillId="0" borderId="0"/>
    <xf numFmtId="0" fontId="474" fillId="0" borderId="0"/>
    <xf numFmtId="0" fontId="474" fillId="0" borderId="0"/>
    <xf numFmtId="0" fontId="474" fillId="0" borderId="0"/>
    <xf numFmtId="9" fontId="474" fillId="0" borderId="0" applyFont="0" applyFill="0" applyBorder="0" applyAlignment="0" applyProtection="0"/>
    <xf numFmtId="9" fontId="474" fillId="0" borderId="0" applyFont="0" applyFill="0" applyBorder="0" applyAlignment="0" applyProtection="0"/>
    <xf numFmtId="0" fontId="474"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90" fillId="0" borderId="0">
      <alignment vertical="center"/>
    </xf>
    <xf numFmtId="0" fontId="474" fillId="0" borderId="0"/>
    <xf numFmtId="0" fontId="495" fillId="0" borderId="0" applyNumberFormat="0" applyFill="0" applyBorder="0" applyAlignment="0" applyProtection="0"/>
    <xf numFmtId="0" fontId="474" fillId="0" borderId="0"/>
    <xf numFmtId="0" fontId="474" fillId="0" borderId="0"/>
    <xf numFmtId="0" fontId="474" fillId="0" borderId="0"/>
    <xf numFmtId="0" fontId="474" fillId="0" borderId="0"/>
    <xf numFmtId="0" fontId="474" fillId="0" borderId="0"/>
    <xf numFmtId="0" fontId="474" fillId="0" borderId="0"/>
    <xf numFmtId="0" fontId="484" fillId="0" borderId="0" applyNumberFormat="0" applyFill="0" applyBorder="0" applyAlignment="0" applyProtection="0">
      <alignment vertical="center"/>
    </xf>
    <xf numFmtId="0" fontId="148" fillId="0" borderId="0"/>
    <xf numFmtId="0" fontId="474" fillId="0" borderId="0"/>
    <xf numFmtId="0" fontId="496" fillId="0" borderId="0">
      <alignment vertical="center"/>
    </xf>
    <xf numFmtId="0" fontId="497" fillId="96" borderId="0" applyNumberFormat="0" applyBorder="0" applyAlignment="0" applyProtection="0"/>
    <xf numFmtId="0" fontId="498" fillId="66" borderId="0" applyNumberFormat="0" applyBorder="0" applyAlignment="0" applyProtection="0"/>
    <xf numFmtId="0" fontId="499" fillId="67" borderId="0" applyNumberFormat="0" applyBorder="0" applyAlignment="0" applyProtection="0"/>
    <xf numFmtId="0" fontId="148" fillId="0" borderId="0"/>
    <xf numFmtId="0" fontId="482" fillId="67" borderId="0" applyNumberFormat="0" applyBorder="0" applyAlignment="0" applyProtection="0"/>
    <xf numFmtId="0" fontId="51" fillId="0" borderId="0"/>
    <xf numFmtId="0" fontId="474" fillId="0" borderId="0"/>
    <xf numFmtId="251" fontId="148" fillId="0" borderId="0"/>
    <xf numFmtId="251" fontId="148" fillId="0" borderId="0"/>
    <xf numFmtId="251" fontId="148" fillId="0" borderId="0"/>
    <xf numFmtId="251" fontId="148" fillId="0" borderId="0"/>
    <xf numFmtId="251" fontId="474" fillId="0" borderId="0"/>
    <xf numFmtId="251" fontId="474" fillId="0" borderId="0"/>
    <xf numFmtId="251" fontId="474" fillId="0" borderId="0"/>
    <xf numFmtId="251" fontId="148" fillId="0" borderId="0"/>
    <xf numFmtId="251" fontId="148" fillId="0" borderId="0"/>
    <xf numFmtId="251" fontId="474" fillId="0" borderId="0"/>
    <xf numFmtId="251" fontId="148" fillId="0" borderId="0"/>
    <xf numFmtId="251" fontId="148" fillId="0" borderId="0"/>
    <xf numFmtId="251" fontId="148" fillId="0" borderId="0"/>
    <xf numFmtId="251" fontId="148" fillId="0" borderId="0"/>
    <xf numFmtId="251" fontId="148" fillId="0" borderId="0"/>
    <xf numFmtId="251" fontId="148" fillId="0" borderId="0"/>
    <xf numFmtId="251" fontId="148" fillId="0" borderId="0"/>
    <xf numFmtId="251" fontId="148" fillId="0" borderId="0"/>
    <xf numFmtId="251" fontId="148" fillId="0" borderId="0"/>
    <xf numFmtId="251" fontId="148"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474" fillId="0" borderId="0"/>
    <xf numFmtId="251" fontId="148" fillId="0" borderId="0"/>
    <xf numFmtId="251" fontId="148" fillId="0" borderId="0"/>
    <xf numFmtId="251" fontId="148" fillId="0" borderId="0"/>
    <xf numFmtId="251" fontId="148" fillId="0" borderId="0"/>
    <xf numFmtId="251" fontId="474" fillId="0" borderId="0"/>
    <xf numFmtId="251" fontId="474" fillId="0" borderId="0"/>
    <xf numFmtId="251" fontId="474" fillId="0" borderId="0"/>
    <xf numFmtId="251" fontId="148" fillId="0" borderId="0"/>
    <xf numFmtId="251" fontId="148" fillId="0" borderId="0"/>
    <xf numFmtId="251" fontId="474" fillId="0" borderId="0"/>
    <xf numFmtId="251" fontId="148" fillId="0" borderId="0"/>
    <xf numFmtId="251" fontId="148" fillId="0" borderId="0"/>
    <xf numFmtId="251" fontId="148" fillId="0" borderId="0"/>
    <xf numFmtId="251" fontId="148" fillId="0" borderId="0"/>
    <xf numFmtId="251" fontId="148" fillId="0" borderId="0"/>
    <xf numFmtId="251" fontId="474" fillId="0" borderId="0"/>
    <xf numFmtId="251" fontId="474" fillId="0" borderId="0"/>
    <xf numFmtId="251" fontId="474" fillId="0" borderId="0"/>
    <xf numFmtId="251" fontId="148" fillId="0" borderId="0"/>
    <xf numFmtId="251" fontId="148" fillId="0" borderId="0"/>
    <xf numFmtId="251" fontId="474" fillId="0" borderId="0"/>
    <xf numFmtId="251" fontId="148" fillId="0" borderId="0"/>
    <xf numFmtId="251" fontId="148" fillId="0" borderId="0"/>
    <xf numFmtId="0" fontId="500" fillId="0" borderId="0"/>
    <xf numFmtId="0" fontId="474" fillId="0" borderId="0"/>
    <xf numFmtId="0" fontId="474" fillId="0" borderId="0"/>
    <xf numFmtId="0" fontId="218" fillId="0" borderId="0"/>
    <xf numFmtId="0" fontId="500" fillId="0" borderId="0"/>
    <xf numFmtId="0" fontId="474" fillId="0" borderId="0"/>
    <xf numFmtId="0" fontId="500" fillId="0" borderId="0"/>
    <xf numFmtId="0" fontId="501" fillId="0" borderId="0">
      <alignment vertical="center"/>
    </xf>
    <xf numFmtId="0" fontId="461" fillId="0" borderId="0">
      <alignment vertical="center"/>
    </xf>
    <xf numFmtId="251" fontId="148" fillId="0" borderId="0"/>
    <xf numFmtId="251" fontId="148" fillId="0" borderId="0"/>
    <xf numFmtId="251" fontId="148" fillId="0" borderId="0"/>
    <xf numFmtId="251" fontId="148" fillId="0" borderId="0"/>
    <xf numFmtId="251" fontId="474" fillId="0" borderId="0"/>
    <xf numFmtId="251" fontId="474" fillId="0" borderId="0"/>
    <xf numFmtId="251" fontId="474" fillId="0" borderId="0"/>
    <xf numFmtId="251" fontId="148" fillId="0" borderId="0"/>
    <xf numFmtId="251" fontId="148" fillId="0" borderId="0"/>
    <xf numFmtId="251" fontId="474" fillId="0" borderId="0"/>
    <xf numFmtId="251" fontId="148" fillId="0" borderId="0"/>
    <xf numFmtId="251" fontId="148" fillId="0" borderId="0"/>
    <xf numFmtId="0" fontId="153" fillId="0" borderId="0" applyFill="0" applyProtection="0"/>
    <xf numFmtId="0" fontId="474" fillId="0" borderId="0"/>
    <xf numFmtId="0" fontId="502" fillId="0" borderId="0"/>
    <xf numFmtId="0" fontId="474" fillId="0" borderId="0"/>
    <xf numFmtId="0" fontId="474" fillId="0" borderId="0"/>
    <xf numFmtId="0" fontId="474" fillId="0" borderId="0"/>
    <xf numFmtId="0" fontId="434" fillId="0" borderId="0" applyNumberFormat="0" applyFill="0" applyBorder="0" applyAlignment="0" applyProtection="0"/>
    <xf numFmtId="0" fontId="503" fillId="67" borderId="0" applyNumberFormat="0" applyBorder="0" applyAlignment="0" applyProtection="0"/>
    <xf numFmtId="0" fontId="150" fillId="0" borderId="0" applyNumberFormat="0" applyFill="0" applyBorder="0" applyAlignment="0" applyProtection="0">
      <alignment horizontal="center" vertical="center" wrapText="1"/>
    </xf>
    <xf numFmtId="0" fontId="474" fillId="0" borderId="62" applyNumberFormat="0" applyFont="0" applyFill="0" applyAlignment="0" applyProtection="0">
      <alignment horizontal="center" vertical="center" wrapText="1"/>
    </xf>
    <xf numFmtId="0" fontId="474" fillId="0" borderId="0"/>
    <xf numFmtId="0" fontId="51" fillId="0" borderId="0"/>
    <xf numFmtId="0" fontId="148" fillId="0" borderId="0"/>
    <xf numFmtId="0" fontId="51" fillId="0" borderId="0"/>
    <xf numFmtId="0" fontId="50" fillId="0" borderId="0"/>
    <xf numFmtId="0" fontId="50" fillId="0" borderId="0"/>
    <xf numFmtId="0" fontId="50" fillId="0" borderId="0"/>
    <xf numFmtId="0" fontId="50" fillId="0" borderId="0"/>
    <xf numFmtId="0" fontId="148" fillId="0" borderId="0"/>
    <xf numFmtId="0" fontId="49" fillId="0" borderId="0"/>
    <xf numFmtId="0" fontId="49" fillId="0" borderId="0"/>
    <xf numFmtId="0" fontId="49" fillId="0" borderId="0"/>
    <xf numFmtId="0" fontId="49" fillId="0" borderId="0"/>
    <xf numFmtId="0" fontId="48" fillId="0" borderId="0"/>
    <xf numFmtId="0" fontId="48" fillId="0" borderId="0"/>
    <xf numFmtId="0" fontId="48" fillId="0" borderId="0"/>
    <xf numFmtId="0" fontId="48" fillId="0" borderId="0"/>
    <xf numFmtId="0" fontId="48" fillId="0" borderId="0"/>
    <xf numFmtId="0" fontId="47" fillId="0" borderId="0"/>
    <xf numFmtId="0" fontId="47" fillId="0" borderId="0"/>
    <xf numFmtId="0" fontId="47" fillId="0" borderId="0"/>
    <xf numFmtId="0" fontId="47" fillId="0" borderId="0"/>
    <xf numFmtId="0" fontId="474" fillId="0" borderId="0"/>
    <xf numFmtId="0" fontId="47" fillId="0" borderId="0"/>
    <xf numFmtId="0" fontId="479" fillId="0" borderId="0"/>
    <xf numFmtId="9" fontId="479" fillId="0" borderId="0" applyFont="0" applyFill="0" applyBorder="0" applyAlignment="0" applyProtection="0"/>
    <xf numFmtId="0" fontId="47" fillId="0" borderId="0"/>
    <xf numFmtId="0" fontId="47" fillId="0" borderId="0"/>
    <xf numFmtId="0" fontId="46" fillId="0" borderId="0"/>
    <xf numFmtId="0" fontId="46" fillId="0" borderId="0"/>
    <xf numFmtId="0" fontId="46" fillId="0" borderId="0"/>
    <xf numFmtId="0" fontId="46" fillId="0" borderId="0"/>
    <xf numFmtId="0" fontId="46" fillId="0" borderId="0"/>
    <xf numFmtId="0" fontId="45" fillId="0" borderId="0"/>
    <xf numFmtId="0" fontId="45" fillId="0" borderId="0"/>
    <xf numFmtId="0" fontId="45" fillId="0" borderId="0"/>
    <xf numFmtId="0" fontId="45" fillId="0" borderId="0"/>
    <xf numFmtId="0" fontId="45" fillId="0" borderId="0"/>
    <xf numFmtId="0" fontId="44" fillId="0" borderId="0"/>
    <xf numFmtId="0" fontId="44" fillId="0" borderId="0"/>
    <xf numFmtId="0" fontId="44" fillId="0" borderId="0"/>
    <xf numFmtId="0" fontId="44" fillId="0" borderId="0"/>
    <xf numFmtId="0" fontId="44" fillId="0" borderId="0"/>
    <xf numFmtId="0" fontId="43" fillId="0" borderId="0"/>
    <xf numFmtId="0" fontId="43" fillId="0" borderId="0"/>
    <xf numFmtId="0" fontId="43" fillId="0" borderId="0"/>
    <xf numFmtId="0" fontId="43"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xf numFmtId="0" fontId="41" fillId="0" borderId="0"/>
    <xf numFmtId="0" fontId="41" fillId="0" borderId="0"/>
    <xf numFmtId="0" fontId="41" fillId="0" borderId="0"/>
    <xf numFmtId="0" fontId="41"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8" fillId="0" borderId="0"/>
    <xf numFmtId="0" fontId="38" fillId="0" borderId="0"/>
    <xf numFmtId="0" fontId="38" fillId="0" borderId="0"/>
    <xf numFmtId="0" fontId="38" fillId="0" borderId="0"/>
    <xf numFmtId="0" fontId="38" fillId="0" borderId="0"/>
    <xf numFmtId="0" fontId="38" fillId="0" borderId="0"/>
    <xf numFmtId="0" fontId="37" fillId="0" borderId="0"/>
    <xf numFmtId="0" fontId="37" fillId="0" borderId="0"/>
    <xf numFmtId="0" fontId="37" fillId="0" borderId="0"/>
    <xf numFmtId="0" fontId="37" fillId="0" borderId="0"/>
    <xf numFmtId="0" fontId="37" fillId="0" borderId="0"/>
    <xf numFmtId="0" fontId="37" fillId="0" borderId="0"/>
    <xf numFmtId="0" fontId="36" fillId="0" borderId="0"/>
    <xf numFmtId="0" fontId="36" fillId="0" borderId="0"/>
    <xf numFmtId="0" fontId="36" fillId="0" borderId="0"/>
    <xf numFmtId="0" fontId="36" fillId="0" borderId="0"/>
    <xf numFmtId="0" fontId="36" fillId="0" borderId="0"/>
    <xf numFmtId="0" fontId="3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2" fillId="0" borderId="0"/>
    <xf numFmtId="0" fontId="22" fillId="0" borderId="0"/>
    <xf numFmtId="0" fontId="50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8" fillId="0" borderId="0"/>
    <xf numFmtId="0" fontId="18" fillId="0" borderId="0"/>
    <xf numFmtId="0" fontId="18"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474"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0" borderId="0"/>
    <xf numFmtId="0" fontId="2" fillId="0" borderId="0"/>
    <xf numFmtId="0" fontId="148" fillId="0" borderId="0"/>
    <xf numFmtId="0" fontId="151" fillId="0" borderId="0">
      <alignment vertical="center"/>
    </xf>
    <xf numFmtId="0" fontId="2" fillId="0" borderId="0"/>
    <xf numFmtId="0" fontId="2" fillId="0" borderId="0"/>
    <xf numFmtId="0" fontId="151" fillId="0" borderId="0"/>
    <xf numFmtId="0" fontId="2" fillId="0" borderId="0"/>
    <xf numFmtId="0" fontId="2" fillId="0" borderId="0"/>
  </cellStyleXfs>
  <cellXfs count="235">
    <xf numFmtId="0" fontId="0" fillId="0" borderId="0" xfId="0"/>
    <xf numFmtId="0" fontId="150" fillId="27" borderId="0" xfId="0" applyFont="1" applyFill="1"/>
    <xf numFmtId="0" fontId="0" fillId="0" borderId="0" xfId="0" applyAlignment="1">
      <alignment wrapText="1"/>
    </xf>
    <xf numFmtId="0" fontId="150" fillId="29" borderId="0" xfId="0" applyFont="1" applyFill="1" applyAlignment="1">
      <alignment wrapText="1"/>
    </xf>
    <xf numFmtId="14" fontId="0" fillId="0" borderId="0" xfId="0" applyNumberFormat="1"/>
    <xf numFmtId="0" fontId="148" fillId="0" borderId="0" xfId="0" applyFont="1"/>
    <xf numFmtId="0" fontId="148" fillId="0" borderId="0" xfId="0" applyFont="1" applyAlignment="1">
      <alignment wrapText="1"/>
    </xf>
    <xf numFmtId="0" fontId="148" fillId="0" borderId="0" xfId="0" applyFont="1" applyAlignment="1">
      <alignment vertical="top" wrapText="1"/>
    </xf>
    <xf numFmtId="0" fontId="148" fillId="0" borderId="0" xfId="234"/>
    <xf numFmtId="0" fontId="150" fillId="27" borderId="0" xfId="234" applyFont="1" applyFill="1"/>
    <xf numFmtId="0" fontId="148" fillId="29" borderId="0" xfId="234" applyFill="1"/>
    <xf numFmtId="0" fontId="148" fillId="0" borderId="0" xfId="2963"/>
    <xf numFmtId="0" fontId="148" fillId="63" borderId="0" xfId="234" applyFill="1"/>
    <xf numFmtId="0" fontId="150" fillId="27" borderId="0" xfId="234" applyFont="1" applyFill="1" applyAlignment="1">
      <alignment wrapText="1"/>
    </xf>
    <xf numFmtId="0" fontId="148" fillId="0" borderId="0" xfId="234" applyAlignment="1">
      <alignment wrapText="1"/>
    </xf>
    <xf numFmtId="0" fontId="148" fillId="29" borderId="0" xfId="234" applyFill="1" applyAlignment="1">
      <alignment wrapText="1"/>
    </xf>
    <xf numFmtId="0" fontId="148" fillId="63" borderId="0" xfId="234" applyFill="1" applyAlignment="1">
      <alignment wrapText="1"/>
    </xf>
    <xf numFmtId="0" fontId="148" fillId="64" borderId="0" xfId="234" applyFill="1" applyAlignment="1">
      <alignment wrapText="1"/>
    </xf>
    <xf numFmtId="0" fontId="148" fillId="65" borderId="0" xfId="234" applyFill="1" applyAlignment="1">
      <alignment wrapText="1"/>
    </xf>
    <xf numFmtId="0" fontId="148" fillId="119" borderId="0" xfId="234" applyFill="1" applyAlignment="1">
      <alignment wrapText="1"/>
    </xf>
    <xf numFmtId="0" fontId="148" fillId="118" borderId="0" xfId="234" applyFill="1"/>
    <xf numFmtId="0" fontId="148" fillId="121" borderId="0" xfId="234" applyFill="1"/>
    <xf numFmtId="0" fontId="94" fillId="118" borderId="0" xfId="6641" applyFill="1" applyAlignment="1">
      <alignment wrapText="1"/>
    </xf>
    <xf numFmtId="0" fontId="475" fillId="120" borderId="0" xfId="234" applyFont="1" applyFill="1" applyAlignment="1">
      <alignment wrapText="1"/>
    </xf>
    <xf numFmtId="0" fontId="475" fillId="31" borderId="0" xfId="234" applyFont="1" applyFill="1"/>
    <xf numFmtId="0" fontId="475" fillId="29" borderId="0" xfId="234" applyFont="1" applyFill="1"/>
    <xf numFmtId="0" fontId="148" fillId="122" borderId="0" xfId="0" applyFont="1" applyFill="1"/>
    <xf numFmtId="0" fontId="148" fillId="124" borderId="0" xfId="0" applyFont="1" applyFill="1"/>
    <xf numFmtId="0" fontId="148" fillId="125" borderId="0" xfId="0" applyFont="1" applyFill="1"/>
    <xf numFmtId="0" fontId="148" fillId="126" borderId="0" xfId="0" applyFont="1" applyFill="1"/>
    <xf numFmtId="0" fontId="148" fillId="127" borderId="0" xfId="0" applyFont="1" applyFill="1"/>
    <xf numFmtId="0" fontId="148" fillId="128" borderId="0" xfId="0" applyFont="1" applyFill="1"/>
    <xf numFmtId="0" fontId="148" fillId="130" borderId="0" xfId="0" applyFont="1" applyFill="1"/>
    <xf numFmtId="0" fontId="148" fillId="135" borderId="0" xfId="0" applyFont="1" applyFill="1"/>
    <xf numFmtId="0" fontId="148" fillId="136" borderId="0" xfId="0" applyFont="1" applyFill="1"/>
    <xf numFmtId="0" fontId="148" fillId="137" borderId="0" xfId="0" applyFont="1" applyFill="1"/>
    <xf numFmtId="0" fontId="148" fillId="138" borderId="0" xfId="0" applyFont="1" applyFill="1"/>
    <xf numFmtId="0" fontId="148" fillId="139" borderId="0" xfId="0" applyFont="1" applyFill="1"/>
    <xf numFmtId="0" fontId="148" fillId="140" borderId="0" xfId="0" applyFont="1" applyFill="1"/>
    <xf numFmtId="0" fontId="148" fillId="141" borderId="0" xfId="0" applyFont="1" applyFill="1"/>
    <xf numFmtId="0" fontId="148" fillId="142" borderId="0" xfId="0" applyFont="1" applyFill="1"/>
    <xf numFmtId="0" fontId="148" fillId="150" borderId="0" xfId="0" applyFont="1" applyFill="1"/>
    <xf numFmtId="0" fontId="148" fillId="151" borderId="0" xfId="0" applyFont="1" applyFill="1"/>
    <xf numFmtId="0" fontId="148" fillId="152" borderId="0" xfId="0" applyFont="1" applyFill="1"/>
    <xf numFmtId="0" fontId="148" fillId="153" borderId="0" xfId="0" applyFont="1" applyFill="1"/>
    <xf numFmtId="0" fontId="148" fillId="154" borderId="0" xfId="0" applyFont="1" applyFill="1"/>
    <xf numFmtId="0" fontId="148" fillId="155" borderId="0" xfId="0" applyFont="1" applyFill="1"/>
    <xf numFmtId="0" fontId="148" fillId="163" borderId="0" xfId="0" applyFont="1" applyFill="1"/>
    <xf numFmtId="0" fontId="148" fillId="164" borderId="0" xfId="0" applyFont="1" applyFill="1"/>
    <xf numFmtId="0" fontId="148" fillId="165" borderId="0" xfId="0" applyFont="1" applyFill="1"/>
    <xf numFmtId="0" fontId="148" fillId="166" borderId="0" xfId="0" applyFont="1" applyFill="1"/>
    <xf numFmtId="0" fontId="148" fillId="167" borderId="0" xfId="0" applyFont="1" applyFill="1"/>
    <xf numFmtId="0" fontId="476" fillId="178" borderId="0" xfId="0" applyFont="1" applyFill="1"/>
    <xf numFmtId="0" fontId="476" fillId="176" borderId="0" xfId="0" applyFont="1" applyFill="1"/>
    <xf numFmtId="0" fontId="476" fillId="168" borderId="0" xfId="0" applyFont="1" applyFill="1"/>
    <xf numFmtId="0" fontId="476" fillId="169" borderId="0" xfId="0" applyFont="1" applyFill="1"/>
    <xf numFmtId="0" fontId="476" fillId="170" borderId="0" xfId="0" applyFont="1" applyFill="1"/>
    <xf numFmtId="0" fontId="476" fillId="171" borderId="0" xfId="0" applyFont="1" applyFill="1"/>
    <xf numFmtId="0" fontId="476" fillId="172" borderId="0" xfId="0" applyFont="1" applyFill="1"/>
    <xf numFmtId="0" fontId="476" fillId="173" borderId="0" xfId="0" applyFont="1" applyFill="1"/>
    <xf numFmtId="0" fontId="476" fillId="177" borderId="0" xfId="0" applyFont="1" applyFill="1"/>
    <xf numFmtId="0" fontId="476" fillId="174" borderId="0" xfId="0" applyFont="1" applyFill="1"/>
    <xf numFmtId="0" fontId="476" fillId="175" borderId="0" xfId="0" applyFont="1" applyFill="1"/>
    <xf numFmtId="0" fontId="476" fillId="162" borderId="0" xfId="0" applyFont="1" applyFill="1"/>
    <xf numFmtId="0" fontId="476" fillId="161" borderId="0" xfId="0" applyFont="1" applyFill="1"/>
    <xf numFmtId="0" fontId="476" fillId="160" borderId="0" xfId="0" applyFont="1" applyFill="1"/>
    <xf numFmtId="0" fontId="476" fillId="159" borderId="0" xfId="0" applyFont="1" applyFill="1"/>
    <xf numFmtId="0" fontId="476" fillId="158" borderId="0" xfId="0" applyFont="1" applyFill="1"/>
    <xf numFmtId="0" fontId="476" fillId="157" borderId="0" xfId="0" applyFont="1" applyFill="1"/>
    <xf numFmtId="0" fontId="476" fillId="156" borderId="0" xfId="0" applyFont="1" applyFill="1"/>
    <xf numFmtId="0" fontId="476" fillId="149" borderId="0" xfId="0" applyFont="1" applyFill="1"/>
    <xf numFmtId="0" fontId="476" fillId="148" borderId="0" xfId="0" applyFont="1" applyFill="1"/>
    <xf numFmtId="0" fontId="476" fillId="147" borderId="0" xfId="0" applyFont="1" applyFill="1"/>
    <xf numFmtId="0" fontId="476" fillId="146" borderId="0" xfId="0" applyFont="1" applyFill="1"/>
    <xf numFmtId="0" fontId="476" fillId="145" borderId="0" xfId="0" applyFont="1" applyFill="1"/>
    <xf numFmtId="0" fontId="476" fillId="144" borderId="0" xfId="0" applyFont="1" applyFill="1"/>
    <xf numFmtId="0" fontId="476" fillId="143" borderId="0" xfId="0" applyFont="1" applyFill="1"/>
    <xf numFmtId="0" fontId="476" fillId="134" borderId="0" xfId="0" applyFont="1" applyFill="1"/>
    <xf numFmtId="0" fontId="476" fillId="132" borderId="0" xfId="0" applyFont="1" applyFill="1"/>
    <xf numFmtId="0" fontId="476" fillId="131" borderId="0" xfId="0" applyFont="1" applyFill="1"/>
    <xf numFmtId="0" fontId="476" fillId="133" borderId="0" xfId="0" applyFont="1" applyFill="1"/>
    <xf numFmtId="0" fontId="476" fillId="129" borderId="0" xfId="0" applyFont="1" applyFill="1"/>
    <xf numFmtId="0" fontId="0" fillId="179" borderId="0" xfId="0" applyFill="1"/>
    <xf numFmtId="49" fontId="148" fillId="0" borderId="0" xfId="0" applyNumberFormat="1" applyFont="1"/>
    <xf numFmtId="0" fontId="148" fillId="123" borderId="0" xfId="0" applyFont="1" applyFill="1"/>
    <xf numFmtId="0" fontId="150" fillId="28" borderId="0" xfId="234" applyFont="1" applyFill="1" applyAlignment="1">
      <alignment wrapText="1"/>
    </xf>
    <xf numFmtId="0" fontId="148" fillId="27" borderId="0" xfId="234" applyFill="1" applyAlignment="1">
      <alignment wrapText="1"/>
    </xf>
    <xf numFmtId="0" fontId="505" fillId="118" borderId="63" xfId="234" applyFont="1" applyFill="1" applyBorder="1" applyAlignment="1">
      <alignment wrapText="1"/>
    </xf>
    <xf numFmtId="0" fontId="505" fillId="180" borderId="64" xfId="234" applyFont="1" applyFill="1" applyBorder="1" applyAlignment="1">
      <alignment wrapText="1"/>
    </xf>
    <xf numFmtId="0" fontId="148" fillId="0" borderId="0" xfId="29983" applyFont="1"/>
    <xf numFmtId="0" fontId="508" fillId="181" borderId="0" xfId="234" applyFont="1" applyFill="1"/>
    <xf numFmtId="0" fontId="148" fillId="182" borderId="0" xfId="234" applyFill="1"/>
    <xf numFmtId="0" fontId="148" fillId="183" borderId="0" xfId="234" applyFill="1"/>
    <xf numFmtId="0" fontId="508" fillId="181" borderId="0" xfId="234" applyFont="1" applyFill="1" applyAlignment="1">
      <alignment wrapText="1"/>
    </xf>
    <xf numFmtId="0" fontId="148" fillId="184" borderId="0" xfId="234" applyFill="1"/>
    <xf numFmtId="0" fontId="508" fillId="181" borderId="0" xfId="29984" applyFont="1" applyFill="1"/>
    <xf numFmtId="0" fontId="148" fillId="182" borderId="0" xfId="29984" applyFont="1" applyFill="1"/>
    <xf numFmtId="0" fontId="509" fillId="181" borderId="0" xfId="234" applyFont="1" applyFill="1" applyAlignment="1">
      <alignment horizontal="left" vertical="center" indent="1"/>
    </xf>
    <xf numFmtId="0" fontId="510" fillId="182" borderId="0" xfId="234" applyFont="1" applyFill="1" applyAlignment="1">
      <alignment horizontal="left" vertical="center" indent="1"/>
    </xf>
    <xf numFmtId="0" fontId="148" fillId="182" borderId="0" xfId="234" applyFill="1" applyAlignment="1">
      <alignment wrapText="1"/>
    </xf>
    <xf numFmtId="0" fontId="148" fillId="0" borderId="0" xfId="29984" applyFont="1"/>
    <xf numFmtId="22" fontId="0" fillId="0" borderId="0" xfId="0" applyNumberFormat="1"/>
    <xf numFmtId="0" fontId="148" fillId="0" borderId="0" xfId="29985"/>
    <xf numFmtId="22" fontId="148" fillId="0" borderId="0" xfId="234" applyNumberFormat="1"/>
    <xf numFmtId="22" fontId="148" fillId="29" borderId="0" xfId="234" applyNumberFormat="1" applyFill="1"/>
    <xf numFmtId="0" fontId="511" fillId="28" borderId="0" xfId="234" applyFont="1" applyFill="1" applyAlignment="1">
      <alignment wrapText="1"/>
    </xf>
    <xf numFmtId="0" fontId="148" fillId="28" borderId="0" xfId="234" applyFill="1" applyAlignment="1">
      <alignment wrapText="1"/>
    </xf>
    <xf numFmtId="0" fontId="511" fillId="27" borderId="0" xfId="234" applyFont="1" applyFill="1" applyAlignment="1">
      <alignment wrapText="1"/>
    </xf>
    <xf numFmtId="0" fontId="148" fillId="27" borderId="0" xfId="234" applyFill="1"/>
    <xf numFmtId="0" fontId="505" fillId="32" borderId="63" xfId="234" applyFont="1" applyFill="1" applyBorder="1" applyAlignment="1">
      <alignment wrapText="1"/>
    </xf>
    <xf numFmtId="0" fontId="505" fillId="32" borderId="64" xfId="234" applyFont="1" applyFill="1" applyBorder="1" applyAlignment="1">
      <alignment wrapText="1"/>
    </xf>
    <xf numFmtId="0" fontId="505" fillId="32" borderId="64" xfId="234" applyFont="1" applyFill="1" applyBorder="1"/>
    <xf numFmtId="0" fontId="0" fillId="185" borderId="0" xfId="0" applyFill="1" applyAlignment="1">
      <alignment wrapText="1"/>
    </xf>
    <xf numFmtId="0" fontId="513" fillId="0" borderId="0" xfId="0" applyFont="1" applyAlignment="1">
      <alignment wrapText="1"/>
    </xf>
    <xf numFmtId="0" fontId="0" fillId="0" borderId="0" xfId="234" applyFont="1"/>
    <xf numFmtId="0" fontId="2" fillId="0" borderId="0" xfId="29984"/>
    <xf numFmtId="0" fontId="2" fillId="186" borderId="0" xfId="29984" applyFill="1"/>
    <xf numFmtId="0" fontId="0" fillId="124" borderId="0" xfId="0" applyFill="1" applyAlignment="1">
      <alignment wrapText="1"/>
    </xf>
    <xf numFmtId="0" fontId="0" fillId="187" borderId="0" xfId="0" applyFill="1" applyAlignment="1">
      <alignment wrapText="1"/>
    </xf>
    <xf numFmtId="0" fontId="0" fillId="188" borderId="0" xfId="0" applyFill="1" applyAlignment="1">
      <alignment wrapText="1"/>
    </xf>
    <xf numFmtId="0" fontId="148" fillId="189" borderId="0" xfId="234" applyFill="1"/>
    <xf numFmtId="0" fontId="148" fillId="190" borderId="0" xfId="234" applyFill="1"/>
    <xf numFmtId="0" fontId="148" fillId="191" borderId="0" xfId="234" applyFill="1"/>
    <xf numFmtId="0" fontId="177" fillId="0" borderId="0" xfId="29986" applyFont="1" applyAlignment="1">
      <alignment vertical="top"/>
    </xf>
    <xf numFmtId="0" fontId="148" fillId="192" borderId="0" xfId="234" applyFill="1"/>
    <xf numFmtId="0" fontId="2" fillId="0" borderId="0" xfId="29987"/>
    <xf numFmtId="0" fontId="2" fillId="186" borderId="0" xfId="29988" applyFill="1"/>
    <xf numFmtId="0" fontId="2" fillId="0" borderId="0" xfId="29988"/>
    <xf numFmtId="0" fontId="148" fillId="193" borderId="0" xfId="234" applyFill="1"/>
    <xf numFmtId="0" fontId="2" fillId="63" borderId="0" xfId="29988" applyFill="1"/>
    <xf numFmtId="0" fontId="148" fillId="194" borderId="0" xfId="234" applyFill="1"/>
    <xf numFmtId="0" fontId="2" fillId="183" borderId="0" xfId="29987" applyFill="1"/>
    <xf numFmtId="0" fontId="148" fillId="195" borderId="0" xfId="234" applyFill="1"/>
    <xf numFmtId="0" fontId="181" fillId="0" borderId="0" xfId="29986" applyFont="1" applyAlignment="1">
      <alignment vertical="top"/>
    </xf>
    <xf numFmtId="0" fontId="177" fillId="0" borderId="0" xfId="29986" applyFont="1">
      <alignment vertical="center"/>
    </xf>
    <xf numFmtId="0" fontId="177" fillId="183" borderId="0" xfId="29986" applyFont="1" applyFill="1" applyAlignment="1">
      <alignment vertical="top"/>
    </xf>
    <xf numFmtId="0" fontId="2" fillId="183" borderId="0" xfId="29988" applyFill="1"/>
    <xf numFmtId="49" fontId="514" fillId="119" borderId="20" xfId="6578" applyNumberFormat="1" applyFont="1" applyFill="1" applyBorder="1"/>
    <xf numFmtId="49" fontId="148" fillId="119" borderId="0" xfId="6578" applyNumberFormat="1" applyFont="1" applyFill="1"/>
    <xf numFmtId="0" fontId="2" fillId="196" borderId="0" xfId="29988" applyFill="1"/>
    <xf numFmtId="49" fontId="148" fillId="0" borderId="20" xfId="6578" applyNumberFormat="1" applyFont="1" applyBorder="1"/>
    <xf numFmtId="0" fontId="510" fillId="0" borderId="0" xfId="234" applyFont="1" applyAlignment="1">
      <alignment horizontal="left" vertical="center" indent="1"/>
    </xf>
    <xf numFmtId="0" fontId="148" fillId="193" borderId="0" xfId="234" applyFill="1" applyAlignment="1">
      <alignment wrapText="1"/>
    </xf>
    <xf numFmtId="0" fontId="508" fillId="197" borderId="0" xfId="29988" applyFont="1" applyFill="1"/>
    <xf numFmtId="49" fontId="148" fillId="119" borderId="20" xfId="6578" applyNumberFormat="1" applyFont="1" applyFill="1" applyBorder="1"/>
    <xf numFmtId="49" fontId="148" fillId="119" borderId="65" xfId="6578" applyNumberFormat="1" applyFont="1" applyFill="1" applyBorder="1"/>
    <xf numFmtId="49" fontId="148" fillId="0" borderId="0" xfId="6578" applyNumberFormat="1" applyFont="1"/>
    <xf numFmtId="0" fontId="148" fillId="119" borderId="0" xfId="6712" applyFill="1"/>
    <xf numFmtId="0" fontId="148" fillId="198" borderId="0" xfId="234" applyFill="1"/>
    <xf numFmtId="49" fontId="514" fillId="0" borderId="0" xfId="6578" applyNumberFormat="1" applyFont="1"/>
    <xf numFmtId="49" fontId="514" fillId="199" borderId="0" xfId="6578" applyNumberFormat="1" applyFont="1" applyFill="1"/>
    <xf numFmtId="0" fontId="515" fillId="0" borderId="0" xfId="29989" applyFont="1"/>
    <xf numFmtId="0" fontId="0" fillId="124" borderId="0" xfId="0" applyFill="1"/>
    <xf numFmtId="49" fontId="148" fillId="200" borderId="20" xfId="6578" applyNumberFormat="1" applyFont="1" applyFill="1" applyBorder="1"/>
    <xf numFmtId="49" fontId="514" fillId="200" borderId="20" xfId="6578" applyNumberFormat="1" applyFont="1" applyFill="1" applyBorder="1"/>
    <xf numFmtId="0" fontId="2" fillId="200" borderId="0" xfId="29988" applyFill="1"/>
    <xf numFmtId="0" fontId="148" fillId="200" borderId="0" xfId="234" applyFill="1"/>
    <xf numFmtId="0" fontId="148" fillId="201" borderId="0" xfId="234" applyFill="1"/>
    <xf numFmtId="0" fontId="148" fillId="202" borderId="0" xfId="234" applyFill="1"/>
    <xf numFmtId="0" fontId="150" fillId="203" borderId="0" xfId="234" applyFont="1" applyFill="1"/>
    <xf numFmtId="0" fontId="516" fillId="204" borderId="0" xfId="0" applyFont="1" applyFill="1"/>
    <xf numFmtId="0" fontId="150" fillId="205" borderId="0" xfId="0" applyFont="1" applyFill="1"/>
    <xf numFmtId="0" fontId="0" fillId="206" borderId="0" xfId="0" applyFill="1"/>
    <xf numFmtId="0" fontId="0" fillId="206" borderId="0" xfId="0" applyFill="1" applyAlignment="1">
      <alignment wrapText="1"/>
    </xf>
    <xf numFmtId="0" fontId="505" fillId="180" borderId="66" xfId="234" applyFont="1" applyFill="1" applyBorder="1" applyAlignment="1">
      <alignment wrapText="1"/>
    </xf>
    <xf numFmtId="0" fontId="2" fillId="0" borderId="0" xfId="29990"/>
    <xf numFmtId="0" fontId="148" fillId="207" borderId="0" xfId="234" applyFill="1" applyAlignment="1">
      <alignment wrapText="1"/>
    </xf>
    <xf numFmtId="0" fontId="148" fillId="196" borderId="0" xfId="234" applyFill="1" applyAlignment="1">
      <alignment wrapText="1"/>
    </xf>
    <xf numFmtId="0" fontId="517" fillId="0" borderId="0" xfId="234" applyFont="1"/>
    <xf numFmtId="0" fontId="506" fillId="0" borderId="0" xfId="234" applyFont="1"/>
    <xf numFmtId="0" fontId="506" fillId="0" borderId="0" xfId="29990" applyFont="1"/>
    <xf numFmtId="0" fontId="2" fillId="207" borderId="0" xfId="29990" applyFill="1" applyAlignment="1">
      <alignment wrapText="1"/>
    </xf>
    <xf numFmtId="0" fontId="2" fillId="0" borderId="0" xfId="29990" applyAlignment="1">
      <alignment wrapText="1"/>
    </xf>
    <xf numFmtId="0" fontId="148" fillId="180" borderId="0" xfId="234" applyFill="1"/>
    <xf numFmtId="0" fontId="148" fillId="0" borderId="0" xfId="29990" applyFont="1" applyAlignment="1">
      <alignment wrapText="1"/>
    </xf>
    <xf numFmtId="0" fontId="150" fillId="27" borderId="0" xfId="0" applyFont="1" applyFill="1" applyAlignment="1">
      <alignment wrapText="1"/>
    </xf>
    <xf numFmtId="22" fontId="150" fillId="27" borderId="0" xfId="0" applyNumberFormat="1" applyFont="1" applyFill="1"/>
    <xf numFmtId="0" fontId="518" fillId="47" borderId="0" xfId="0" applyFont="1" applyFill="1"/>
    <xf numFmtId="0" fontId="171" fillId="30" borderId="0" xfId="0" applyFont="1" applyFill="1"/>
    <xf numFmtId="0" fontId="172" fillId="118" borderId="0" xfId="0" applyFont="1" applyFill="1"/>
    <xf numFmtId="0" fontId="172" fillId="32" borderId="0" xfId="0" applyFont="1" applyFill="1"/>
    <xf numFmtId="0" fontId="172" fillId="28" borderId="0" xfId="0" applyFont="1" applyFill="1"/>
    <xf numFmtId="0" fontId="516" fillId="208" borderId="0" xfId="0" applyFont="1" applyFill="1"/>
    <xf numFmtId="0" fontId="0" fillId="121" borderId="0" xfId="0" applyFill="1"/>
    <xf numFmtId="0" fontId="519" fillId="208" borderId="0" xfId="0" applyFont="1" applyFill="1"/>
    <xf numFmtId="0" fontId="0" fillId="209" borderId="0" xfId="0" applyFill="1"/>
    <xf numFmtId="0" fontId="516" fillId="208" borderId="67" xfId="0" applyFont="1" applyFill="1" applyBorder="1"/>
    <xf numFmtId="0" fontId="0" fillId="118" borderId="0" xfId="0" applyFill="1"/>
    <xf numFmtId="0" fontId="519" fillId="208" borderId="67" xfId="0" applyFont="1" applyFill="1" applyBorder="1"/>
    <xf numFmtId="0" fontId="519" fillId="208" borderId="68" xfId="0" applyFont="1" applyFill="1" applyBorder="1"/>
    <xf numFmtId="0" fontId="172" fillId="30" borderId="0" xfId="0" applyFont="1" applyFill="1"/>
    <xf numFmtId="0" fontId="514" fillId="210" borderId="0" xfId="0" applyFont="1" applyFill="1"/>
    <xf numFmtId="0" fontId="519" fillId="208" borderId="69" xfId="0" applyFont="1" applyFill="1" applyBorder="1"/>
    <xf numFmtId="0" fontId="148" fillId="207" borderId="0" xfId="0" applyFont="1" applyFill="1"/>
    <xf numFmtId="0" fontId="148" fillId="211" borderId="0" xfId="0" applyFont="1" applyFill="1"/>
    <xf numFmtId="0" fontId="148" fillId="118" borderId="0" xfId="0" applyFont="1" applyFill="1"/>
    <xf numFmtId="0" fontId="148" fillId="28" borderId="0" xfId="0" applyFont="1" applyFill="1"/>
    <xf numFmtId="0" fontId="148" fillId="32" borderId="0" xfId="0" applyFont="1" applyFill="1"/>
    <xf numFmtId="0" fontId="172" fillId="212" borderId="0" xfId="0" applyFont="1" applyFill="1"/>
    <xf numFmtId="0" fontId="0" fillId="211" borderId="0" xfId="0" applyFill="1"/>
    <xf numFmtId="0" fontId="148" fillId="209" borderId="0" xfId="0" applyFont="1" applyFill="1"/>
    <xf numFmtId="0" fontId="0" fillId="207" borderId="0" xfId="0" applyFill="1"/>
    <xf numFmtId="0" fontId="2" fillId="0" borderId="0" xfId="29991"/>
    <xf numFmtId="0" fontId="2" fillId="213" borderId="0" xfId="29991" applyFill="1"/>
    <xf numFmtId="0" fontId="2" fillId="207" borderId="0" xfId="29991" applyFill="1"/>
    <xf numFmtId="0" fontId="2" fillId="214" borderId="0" xfId="29991" applyFill="1"/>
    <xf numFmtId="0" fontId="505" fillId="118" borderId="66" xfId="234" applyFont="1" applyFill="1" applyBorder="1" applyAlignment="1">
      <alignment wrapText="1"/>
    </xf>
    <xf numFmtId="0" fontId="148" fillId="215" borderId="0" xfId="234" applyFill="1"/>
    <xf numFmtId="0" fontId="2" fillId="215" borderId="0" xfId="29990" applyFill="1"/>
    <xf numFmtId="0" fontId="148" fillId="207" borderId="0" xfId="234" applyFill="1"/>
    <xf numFmtId="0" fontId="148" fillId="196" borderId="0" xfId="234" applyFill="1"/>
    <xf numFmtId="0" fontId="148" fillId="216" borderId="0" xfId="234" applyFill="1"/>
    <xf numFmtId="0" fontId="506" fillId="183" borderId="0" xfId="234" applyFont="1" applyFill="1"/>
    <xf numFmtId="0" fontId="506" fillId="183" borderId="0" xfId="29990" applyFont="1" applyFill="1"/>
    <xf numFmtId="0" fontId="2" fillId="183" borderId="0" xfId="29990" applyFill="1"/>
    <xf numFmtId="0" fontId="2" fillId="196" borderId="0" xfId="29990" applyFill="1" applyAlignment="1">
      <alignment wrapText="1"/>
    </xf>
    <xf numFmtId="0" fontId="148" fillId="196" borderId="0" xfId="29990" applyFont="1" applyFill="1" applyAlignment="1">
      <alignment wrapText="1"/>
    </xf>
    <xf numFmtId="0" fontId="517" fillId="182" borderId="0" xfId="234" applyFont="1" applyFill="1"/>
    <xf numFmtId="0" fontId="150" fillId="0" borderId="0" xfId="234" applyFont="1" applyAlignment="1">
      <alignment wrapText="1"/>
    </xf>
    <xf numFmtId="0" fontId="148" fillId="183" borderId="0" xfId="234" applyFill="1" applyAlignment="1">
      <alignment wrapText="1"/>
    </xf>
    <xf numFmtId="0" fontId="505" fillId="217" borderId="64" xfId="234" applyFont="1" applyFill="1" applyBorder="1" applyAlignment="1">
      <alignment wrapText="1"/>
    </xf>
    <xf numFmtId="0" fontId="514" fillId="122" borderId="0" xfId="0" applyFont="1" applyFill="1"/>
    <xf numFmtId="0" fontId="521" fillId="122" borderId="0" xfId="0" applyFont="1" applyFill="1"/>
    <xf numFmtId="0" fontId="520" fillId="122" borderId="67" xfId="0" applyFont="1" applyFill="1" applyBorder="1"/>
    <xf numFmtId="0" fontId="521" fillId="122" borderId="67" xfId="0" applyFont="1" applyFill="1" applyBorder="1"/>
    <xf numFmtId="0" fontId="521" fillId="122" borderId="68" xfId="0" applyFont="1" applyFill="1" applyBorder="1"/>
    <xf numFmtId="0" fontId="518" fillId="218" borderId="0" xfId="0" applyFont="1" applyFill="1"/>
    <xf numFmtId="14" fontId="148" fillId="0" borderId="0" xfId="234" applyNumberFormat="1" applyAlignment="1">
      <alignment wrapText="1"/>
    </xf>
    <xf numFmtId="14" fontId="0" fillId="0" borderId="0" xfId="0" applyNumberFormat="1" applyAlignment="1">
      <alignment wrapText="1"/>
    </xf>
    <xf numFmtId="0" fontId="1" fillId="0" borderId="0" xfId="29984" applyFont="1"/>
    <xf numFmtId="0" fontId="148" fillId="0" borderId="0" xfId="234" applyAlignment="1">
      <alignment horizontal="left" vertical="top"/>
    </xf>
    <xf numFmtId="0" fontId="148" fillId="183" borderId="0" xfId="234" applyFill="1" applyAlignment="1">
      <alignment horizontal="left" vertical="top"/>
    </xf>
    <xf numFmtId="0" fontId="0" fillId="193" borderId="0" xfId="0" applyFill="1"/>
    <xf numFmtId="0" fontId="520" fillId="193" borderId="0" xfId="0" applyFont="1" applyFill="1"/>
    <xf numFmtId="0" fontId="148" fillId="193" borderId="0" xfId="0" applyFont="1" applyFill="1"/>
  </cellXfs>
  <cellStyles count="29992">
    <cellStyle name="          _x000d__x000a_386grabber=KSVGA.3GR" xfId="235" xr:uid="{00000000-0005-0000-0000-000000000000}"/>
    <cellStyle name="          _x000d__x000a_386grabber=vga.3gr_x000d__x000a_" xfId="236" xr:uid="{00000000-0005-0000-0000-000001000000}"/>
    <cellStyle name="          _x000d__x000a_mouse.drv=lmouse.drv" xfId="237" xr:uid="{00000000-0005-0000-0000-000002000000}"/>
    <cellStyle name=" FY96" xfId="238" xr:uid="{00000000-0005-0000-0000-000003000000}"/>
    <cellStyle name="_x000a_386grabber=M" xfId="239" xr:uid="{00000000-0005-0000-0000-000004000000}"/>
    <cellStyle name="_x000d__x000a_mouse.drv=lmouse.drv" xfId="240" xr:uid="{00000000-0005-0000-0000-000005000000}"/>
    <cellStyle name="#,##0" xfId="241" xr:uid="{00000000-0005-0000-0000-000006000000}"/>
    <cellStyle name="#.0" xfId="242" xr:uid="{00000000-0005-0000-0000-000007000000}"/>
    <cellStyle name="&amp;_x0014_" xfId="243" xr:uid="{00000000-0005-0000-0000-000008000000}"/>
    <cellStyle name="&amp;A" xfId="244" xr:uid="{00000000-0005-0000-0000-000009000000}"/>
    <cellStyle name="＊指示" xfId="6321" xr:uid="{00000000-0005-0000-0000-00000A000000}"/>
    <cellStyle name=".0" xfId="245" xr:uid="{00000000-0005-0000-0000-00000B000000}"/>
    <cellStyle name="?? [0]_HMC-SHARE(SAE)_KIA " xfId="246" xr:uid="{00000000-0005-0000-0000-00000C000000}"/>
    <cellStyle name="??_x000c_蕓&quot;_x000d_婦U_x0001_&quot;_x0004_?_x0007__x0001__x0001_" xfId="247" xr:uid="{00000000-0005-0000-0000-00000D000000}"/>
    <cellStyle name="??_x000c_蕓&quot;_x000d_婦U_x0001_h_x0005__x0009__x000f__x0007__x0001__x0001_" xfId="248" xr:uid="{00000000-0005-0000-0000-00000E000000}"/>
    <cellStyle name="??&amp;_x0012_?&amp;_x000b_?_x0008_*_x0007_?_x0007__x0001__x0001_" xfId="3019" xr:uid="{00000000-0005-0000-0000-00000F000000}"/>
    <cellStyle name="??&amp;_x0012_?&amp;_x000b_?_x0008_*_x0007_?_x0007__x0001__x0001_?_x0002_???????????????_x0001_(_x0002_Q_x000a_????????????_x0007_??????????????????????????           ?????           ?????????_x000d_?????????????????????????????????????????????????????????????????????????????????????????????????????????????????????" xfId="3020" xr:uid="{00000000-0005-0000-0000-000010000000}"/>
    <cellStyle name="??&amp;_x0012_?&amp;_x000b_?_x0008_*_x0007_?_x0007__x0001__x0001_?_x0002_???????????????_x0001_(_x0002_Q_x000a_????????????_x0007_??????????????????????????           ?????           ?????????_x000d_????????????????????????????????????????????????????????????????????????????????????????????????????????????????????? 1" xfId="3021" xr:uid="{00000000-0005-0000-0000-000011000000}"/>
    <cellStyle name="??&amp;_x0012_?&amp;_x000b_?_x0008_*_x0007_?_x0007__x0001__x0001_?_x0002_???????????????_x0001_(_x0002_Q_x000a_????????????_x0007_??????????????????????????           ?????           ?????????_x000d_?????????????????????????????????????????????????????????????????????????????????????????????????????????????????????_EOS2_ES2_Pin_order_r10" xfId="3022" xr:uid="{00000000-0005-0000-0000-000012000000}"/>
    <cellStyle name="??&amp;O" xfId="249" xr:uid="{00000000-0005-0000-0000-000013000000}"/>
    <cellStyle name="??&amp;O?&amp;H" xfId="250" xr:uid="{00000000-0005-0000-0000-000014000000}"/>
    <cellStyle name="??&amp;O?&amp;H?" xfId="251" xr:uid="{00000000-0005-0000-0000-000015000000}"/>
    <cellStyle name="??&amp;O?&amp;H?_x0008__x000f_" xfId="252" xr:uid="{00000000-0005-0000-0000-000016000000}"/>
    <cellStyle name="??&amp;O?&amp;H?_x0008__x000f__x0007_" xfId="253" xr:uid="{00000000-0005-0000-0000-000017000000}"/>
    <cellStyle name="??&amp;O?&amp;H?_x0008_?" xfId="254" xr:uid="{00000000-0005-0000-0000-000018000000}"/>
    <cellStyle name="??&amp;O?&amp;H?_x0008__x000f__x0007_?_x0007_" xfId="255" xr:uid="{00000000-0005-0000-0000-000019000000}"/>
    <cellStyle name="??&amp;O?&amp;H?_x0008__x000f__x0007_?_x0007__x0001_" xfId="256" xr:uid="{00000000-0005-0000-0000-00001A000000}"/>
    <cellStyle name="??&amp;O?&amp;H?_x0008__x000f__x0007_?_x0007__x0001__x0001_" xfId="257" xr:uid="{00000000-0005-0000-0000-00001B000000}"/>
    <cellStyle name="??&amp;O?&amp;H?_x0008_??_x0007__x0001__x0001_" xfId="258" xr:uid="{00000000-0005-0000-0000-00001C000000}"/>
    <cellStyle name="??&amp;O?&amp;H?_물류 기준_080130" xfId="259" xr:uid="{00000000-0005-0000-0000-00001D000000}"/>
    <cellStyle name="??&amp;O?&amp;H_물류 기준_080130" xfId="260" xr:uid="{00000000-0005-0000-0000-00001E000000}"/>
    <cellStyle name="???? [0.00]_PRODUCT DETAIL Q1can " xfId="261" xr:uid="{00000000-0005-0000-0000-00001F000000}"/>
    <cellStyle name="???????" xfId="262" xr:uid="{00000000-0005-0000-0000-000020000000}"/>
    <cellStyle name="????????????" xfId="263" xr:uid="{00000000-0005-0000-0000-000021000000}"/>
    <cellStyle name="???????????? Change1.5.1" xfId="264" xr:uid="{00000000-0005-0000-0000-000022000000}"/>
    <cellStyle name="????????????esolume 02A3" xfId="265" xr:uid="{00000000-0005-0000-0000-000023000000}"/>
    <cellStyle name="????????????ge Details1c" xfId="266" xr:uid="{00000000-0005-0000-0000-000024000000}"/>
    <cellStyle name="????????????le" xfId="267" xr:uid="{00000000-0005-0000-0000-000025000000}"/>
    <cellStyle name="????????????ycountNNOTEW" xfId="268" xr:uid="{00000000-0005-0000-0000-000026000000}"/>
    <cellStyle name="????????ÀWINNO" xfId="269" xr:uid="{00000000-0005-0000-0000-000027000000}"/>
    <cellStyle name="???????_Dataer" xfId="270" xr:uid="{00000000-0005-0000-0000-000028000000}"/>
    <cellStyle name="???????usmixes" xfId="271" xr:uid="{00000000-0005-0000-0000-000029000000}"/>
    <cellStyle name="?????_?????" xfId="272" xr:uid="{00000000-0005-0000-0000-00002A000000}"/>
    <cellStyle name="????_??? " xfId="273" xr:uid="{00000000-0005-0000-0000-00002B000000}"/>
    <cellStyle name="???_????????aro" xfId="274" xr:uid="{00000000-0005-0000-0000-00002C000000}"/>
    <cellStyle name="???¤???? ¾??½" xfId="275" xr:uid="{00000000-0005-0000-0000-00002D000000}"/>
    <cellStyle name="???Ø_!06-02(0" xfId="276" xr:uid="{00000000-0005-0000-0000-00002E000000}"/>
    <cellStyle name="??_??(USA)A)B)" xfId="277" xr:uid="{00000000-0005-0000-0000-00002F000000}"/>
    <cellStyle name="?\??・?????n?C?pー???“?N" xfId="278" xr:uid="{00000000-0005-0000-0000-000030000000}"/>
    <cellStyle name="?”´?_REV3 " xfId="279" xr:uid="{00000000-0005-0000-0000-000031000000}"/>
    <cellStyle name="?·? [0]_????l" xfId="280" xr:uid="{00000000-0005-0000-0000-000032000000}"/>
    <cellStyle name="?·?_???_?" xfId="281" xr:uid="{00000000-0005-0000-0000-000033000000}"/>
    <cellStyle name="?Ⅱ_x001b__x0005_@?" xfId="282" xr:uid="{00000000-0005-0000-0000-000034000000}"/>
    <cellStyle name="?n?C?pー???“?N" xfId="283" xr:uid="{00000000-0005-0000-0000-000035000000}"/>
    <cellStyle name="?Þ¸¶ [0]_!06-02(0" xfId="284" xr:uid="{00000000-0005-0000-0000-000036000000}"/>
    <cellStyle name="?Þ¸¶_!06-02(0" xfId="285" xr:uid="{00000000-0005-0000-0000-000037000000}"/>
    <cellStyle name="?W?_laroux" xfId="286" xr:uid="{00000000-0005-0000-0000-000038000000}"/>
    <cellStyle name="?W·_Packages and Options (2)" xfId="287" xr:uid="{00000000-0005-0000-0000-000039000000}"/>
    <cellStyle name="?W・_Attach34_X61B_US_(2)" xfId="288" xr:uid="{00000000-0005-0000-0000-00003A000000}"/>
    <cellStyle name="_%EA%B3%B5%ED%86%B5%EC%96%91%EC%8B%9D-QCT(040913)(1)" xfId="289" xr:uid="{00000000-0005-0000-0000-00003B000000}"/>
    <cellStyle name="_(061120)TPMS CFT Kick-off 발표 자료(ver.4)" xfId="290" xr:uid="{00000000-0005-0000-0000-00003C000000}"/>
    <cellStyle name="_~3796196" xfId="291" xr:uid="{00000000-0005-0000-0000-00003D000000}"/>
    <cellStyle name="_~6508030" xfId="292" xr:uid="{00000000-0005-0000-0000-00003E000000}"/>
    <cellStyle name="_~att0050" xfId="293" xr:uid="{00000000-0005-0000-0000-00003F000000}"/>
    <cellStyle name="_~att0711" xfId="294" xr:uid="{00000000-0005-0000-0000-000040000000}"/>
    <cellStyle name="_~att0B00" xfId="295" xr:uid="{00000000-0005-0000-0000-000041000000}"/>
    <cellStyle name="_~att1A01" xfId="296" xr:uid="{00000000-0005-0000-0000-000042000000}"/>
    <cellStyle name="_~att2353" xfId="297" xr:uid="{00000000-0005-0000-0000-000043000000}"/>
    <cellStyle name="_~att3809" xfId="298" xr:uid="{00000000-0005-0000-0000-000044000000}"/>
    <cellStyle name="_~att3A2F" xfId="299" xr:uid="{00000000-0005-0000-0000-000045000000}"/>
    <cellStyle name="_◆ A.CRUISE UNIT" xfId="300" xr:uid="{00000000-0005-0000-0000-000046000000}"/>
    <cellStyle name="_●03년-품질계획(샤시)" xfId="301" xr:uid="{00000000-0005-0000-0000-000047000000}"/>
    <cellStyle name="_01년2월실적(혁신)" xfId="302" xr:uid="{00000000-0005-0000-0000-000048000000}"/>
    <cellStyle name="_'02년 월간 품질보고(특수3월 최종)" xfId="303" xr:uid="{00000000-0005-0000-0000-000049000000}"/>
    <cellStyle name="_04_01-27GH_Fob_원가계산-1150" xfId="304" xr:uid="{00000000-0005-0000-0000-00004A000000}"/>
    <cellStyle name="_040607_WWQ_신차종승인현황양식" xfId="305" xr:uid="{00000000-0005-0000-0000-00004B000000}"/>
    <cellStyle name="_04MY예산편성표(021209-상품팀 송부용)" xfId="306" xr:uid="{00000000-0005-0000-0000-00004C000000}"/>
    <cellStyle name="_05_0728mas20_material_cost_updated" xfId="307" xr:uid="{00000000-0005-0000-0000-00004D000000}"/>
    <cellStyle name="_05_0811mas20_material_cost_updated" xfId="308" xr:uid="{00000000-0005-0000-0000-00004E000000}"/>
    <cellStyle name="_05_0812mas20_material_cost_updated" xfId="309" xr:uid="{00000000-0005-0000-0000-00004F000000}"/>
    <cellStyle name="_05_0822mas20_material_cost_updated" xfId="310" xr:uid="{00000000-0005-0000-0000-000050000000}"/>
    <cellStyle name="_05_0912mas20_material_cost_updated" xfId="311" xr:uid="{00000000-0005-0000-0000-000051000000}"/>
    <cellStyle name="_05_0913mas20_material_cost_updated" xfId="312" xr:uid="{00000000-0005-0000-0000-000052000000}"/>
    <cellStyle name="_05_1116_Costing_mas20_requote_je_v1.0" xfId="313" xr:uid="{00000000-0005-0000-0000-000053000000}"/>
    <cellStyle name="_050224 JB_송신기 견적" xfId="314" xr:uid="{00000000-0005-0000-0000-000054000000}"/>
    <cellStyle name="_050328 JB TX 가격 결정11" xfId="315" xr:uid="{00000000-0005-0000-0000-000055000000}"/>
    <cellStyle name="_07_1118_Y200의장" xfId="316" xr:uid="{00000000-0005-0000-0000-000056000000}"/>
    <cellStyle name="_1" xfId="317" xr:uid="{00000000-0005-0000-0000-000057000000}"/>
    <cellStyle name="_10월실적_의장 " xfId="318" xr:uid="{00000000-0005-0000-0000-000058000000}"/>
    <cellStyle name="_1102" xfId="319" xr:uid="{00000000-0005-0000-0000-000059000000}"/>
    <cellStyle name="_2002 수량실적계획용(통신보고용0416)부장님작성" xfId="320" xr:uid="{00000000-0005-0000-0000-00005A000000}"/>
    <cellStyle name="_2002 수량실적계획용(통신보고용0514)부장님작성" xfId="321" xr:uid="{00000000-0005-0000-0000-00005B000000}"/>
    <cellStyle name="_2002_개발시험mbo" xfId="322" xr:uid="{00000000-0005-0000-0000-00005C000000}"/>
    <cellStyle name="_2002_개발시험mbo_송부" xfId="323" xr:uid="{00000000-0005-0000-0000-00005D000000}"/>
    <cellStyle name="_2002년3월MBO담당자선정_개발기간단축관련" xfId="324" xr:uid="{00000000-0005-0000-0000-00005E000000}"/>
    <cellStyle name="_20040116_GQ '04MY TX" xfId="325" xr:uid="{00000000-0005-0000-0000-00005F000000}"/>
    <cellStyle name="_2005_3rdQ" xfId="326" xr:uid="{00000000-0005-0000-0000-000060000000}"/>
    <cellStyle name="_2005_4thQ" xfId="327" xr:uid="{00000000-0005-0000-0000-000061000000}"/>
    <cellStyle name="_2-POT검토보고서-1" xfId="328" xr:uid="{00000000-0005-0000-0000-000062000000}"/>
    <cellStyle name="_2시장환경및동향" xfId="329" xr:uid="{00000000-0005-0000-0000-000063000000}"/>
    <cellStyle name="_2제품동향" xfId="330" xr:uid="{00000000-0005-0000-0000-000064000000}"/>
    <cellStyle name="_3사00.1-7월" xfId="331" xr:uid="{00000000-0005-0000-0000-000065000000}"/>
    <cellStyle name="_3월 전자품질지수" xfId="332" xr:uid="{00000000-0005-0000-0000-000066000000}"/>
    <cellStyle name="_3제품전략" xfId="333" xr:uid="{00000000-0005-0000-0000-000067000000}"/>
    <cellStyle name="_4M200_Guide(PPcar sch)" xfId="334" xr:uid="{00000000-0005-0000-0000-000068000000}"/>
    <cellStyle name="_5.T250_Guide(품질)" xfId="335" xr:uid="{00000000-0005-0000-0000-000069000000}"/>
    <cellStyle name="_66_RS_sales_fc_0607_r1" xfId="336" xr:uid="{00000000-0005-0000-0000-00006A000000}"/>
    <cellStyle name="_93983180IDI단종관련 pump수급계획(05.0117)" xfId="337" xr:uid="{00000000-0005-0000-0000-00006B000000}"/>
    <cellStyle name="_97916869환경주간업무030106" xfId="338" xr:uid="{00000000-0005-0000-0000-00006C000000}"/>
    <cellStyle name="_987416112002년MBO운영-창원(계획대실적2월))" xfId="339" xr:uid="{00000000-0005-0000-0000-00006D000000}"/>
    <cellStyle name="_99650901clstatus" xfId="340" xr:uid="{00000000-0005-0000-0000-00006E000000}"/>
    <cellStyle name="_A1-M5SR1" xfId="341" xr:uid="{00000000-0005-0000-0000-00006F000000}"/>
    <cellStyle name="_A25ENG원단위(1)" xfId="342" xr:uid="{00000000-0005-0000-0000-000070000000}"/>
    <cellStyle name="_ABG ratio-200501 (3)" xfId="343" xr:uid="{00000000-0005-0000-0000-000071000000}"/>
    <cellStyle name="_ABG ratio-200504" xfId="344" xr:uid="{00000000-0005-0000-0000-000072000000}"/>
    <cellStyle name="_ABG ratio-200505" xfId="345" xr:uid="{00000000-0005-0000-0000-000073000000}"/>
    <cellStyle name="_ABG ratio-200506" xfId="346" xr:uid="{00000000-0005-0000-0000-000074000000}"/>
    <cellStyle name="_ABG ratio-200507 (2)" xfId="347" xr:uid="{00000000-0005-0000-0000-000075000000}"/>
    <cellStyle name="_ABG ratio-200508" xfId="348" xr:uid="{00000000-0005-0000-0000-000076000000}"/>
    <cellStyle name="_ABG ratio-200509" xfId="349" xr:uid="{00000000-0005-0000-0000-000077000000}"/>
    <cellStyle name="_ABG ratio-200509 (3)" xfId="350" xr:uid="{00000000-0005-0000-0000-000078000000}"/>
    <cellStyle name="_ABG ratio-200510" xfId="351" xr:uid="{00000000-0005-0000-0000-000079000000}"/>
    <cellStyle name="_ABG ratio-200511" xfId="352" xr:uid="{00000000-0005-0000-0000-00007A000000}"/>
    <cellStyle name="_ABG ratio-200512" xfId="353" xr:uid="{00000000-0005-0000-0000-00007B000000}"/>
    <cellStyle name="_ABG ratio-200601" xfId="354" xr:uid="{00000000-0005-0000-0000-00007C000000}"/>
    <cellStyle name="_ABG ratio-200602" xfId="355" xr:uid="{00000000-0005-0000-0000-00007D000000}"/>
    <cellStyle name="_ABG ratio-200602 (2)" xfId="356" xr:uid="{00000000-0005-0000-0000-00007E000000}"/>
    <cellStyle name="_ABG ratio-200603" xfId="357" xr:uid="{00000000-0005-0000-0000-00007F000000}"/>
    <cellStyle name="_ABG ratio-200604" xfId="358" xr:uid="{00000000-0005-0000-0000-000080000000}"/>
    <cellStyle name="_ABG ratio-200605" xfId="359" xr:uid="{00000000-0005-0000-0000-000081000000}"/>
    <cellStyle name="_ABG ratio-200606" xfId="360" xr:uid="{00000000-0005-0000-0000-000082000000}"/>
    <cellStyle name="_ABG ratio-200608" xfId="361" xr:uid="{00000000-0005-0000-0000-000083000000}"/>
    <cellStyle name="_ABG ratio-200609" xfId="362" xr:uid="{00000000-0005-0000-0000-000084000000}"/>
    <cellStyle name="_ABG ratio-200610" xfId="363" xr:uid="{00000000-0005-0000-0000-000085000000}"/>
    <cellStyle name="_AENG원단위공문" xfId="364" xr:uid="{00000000-0005-0000-0000-000086000000}"/>
    <cellStyle name="_APP_Summary회의" xfId="365" xr:uid="{00000000-0005-0000-0000-000087000000}"/>
    <cellStyle name="_bc_commercial issue_200612" xfId="366" xr:uid="{00000000-0005-0000-0000-000088000000}"/>
    <cellStyle name="_BCM 계산서" xfId="367" xr:uid="{00000000-0005-0000-0000-000089000000}"/>
    <cellStyle name="_bd_for_Quote_r10" xfId="368" xr:uid="{00000000-0005-0000-0000-00008A000000}"/>
    <cellStyle name="_bd_for_Quote_r11" xfId="369" xr:uid="{00000000-0005-0000-0000-00008B000000}"/>
    <cellStyle name="_BEP현황.20043rd" xfId="370" xr:uid="{00000000-0005-0000-0000-00008C000000}"/>
    <cellStyle name="_Book1" xfId="371" xr:uid="{00000000-0005-0000-0000-00008D000000}"/>
    <cellStyle name="_Book1_HACO CM Tx costing_06_0705" xfId="372" xr:uid="{00000000-0005-0000-0000-00008E000000}"/>
    <cellStyle name="_Book1_tpms costing ecu local_20060818" xfId="373" xr:uid="{00000000-0005-0000-0000-00008F000000}"/>
    <cellStyle name="_Book1_TPMS costing_06_0630" xfId="374" xr:uid="{00000000-0005-0000-0000-000090000000}"/>
    <cellStyle name="_Book4" xfId="375" xr:uid="{00000000-0005-0000-0000-000091000000}"/>
    <cellStyle name="_Book4_2007 IBS_SM_070511-구매팀-2007621" xfId="376" xr:uid="{00000000-0005-0000-0000-000092000000}"/>
    <cellStyle name="_Book4_20070430 Wheel G Sensor Project Card 재무 분석" xfId="377" xr:uid="{00000000-0005-0000-0000-000093000000}"/>
    <cellStyle name="_Book4_Book5" xfId="378" xr:uid="{00000000-0005-0000-0000-000094000000}"/>
    <cellStyle name="_Book4_IBS-기구금형비(HKMC)-070621-2007621" xfId="379" xr:uid="{00000000-0005-0000-0000-000095000000}"/>
    <cellStyle name="_Book4_PO TPMS 원가분석 자료(권,나,한GJ)2007823" xfId="380" xr:uid="{00000000-0005-0000-0000-000096000000}"/>
    <cellStyle name="_Book4_PO TPMS 입찰가 검토 Ver1 20070813" xfId="381" xr:uid="{00000000-0005-0000-0000-000097000000}"/>
    <cellStyle name="_Book4_TPMS 금형비2007823-2007823" xfId="382" xr:uid="{00000000-0005-0000-0000-000098000000}"/>
    <cellStyle name="_Book4_재료비" xfId="383" xr:uid="{00000000-0005-0000-0000-000099000000}"/>
    <cellStyle name="_bws 임가공분석(010920)" xfId="384" xr:uid="{00000000-0005-0000-0000-00009A000000}"/>
    <cellStyle name="_C100_RFQ-1021-20031027" xfId="385" xr:uid="{00000000-0005-0000-0000-00009B000000}"/>
    <cellStyle name="_CDCGEN-2적용관련-견적제출자료" xfId="386" xr:uid="{00000000-0005-0000-0000-00009C000000}"/>
    <cellStyle name="_clstatus" xfId="387" xr:uid="{00000000-0005-0000-0000-00009D000000}"/>
    <cellStyle name="_Column1" xfId="388" xr:uid="{00000000-0005-0000-0000-00009E000000}"/>
    <cellStyle name="_Column1_Changchun_product" xfId="389" xr:uid="{00000000-0005-0000-0000-00009F000000}"/>
    <cellStyle name="_Column1_PAS ECU Updated" xfId="390" xr:uid="{00000000-0005-0000-0000-0000A0000000}"/>
    <cellStyle name="_Column1_PAS Sensor July Updated" xfId="391" xr:uid="{00000000-0005-0000-0000-0000A1000000}"/>
    <cellStyle name="_Column2" xfId="392" xr:uid="{00000000-0005-0000-0000-0000A2000000}"/>
    <cellStyle name="_Column2_PAS ECU Updated" xfId="393" xr:uid="{00000000-0005-0000-0000-0000A3000000}"/>
    <cellStyle name="_Column2_PAS Sensor July Updated" xfId="394" xr:uid="{00000000-0005-0000-0000-0000A4000000}"/>
    <cellStyle name="_Column3" xfId="395" xr:uid="{00000000-0005-0000-0000-0000A5000000}"/>
    <cellStyle name="_Column4" xfId="396" xr:uid="{00000000-0005-0000-0000-0000A6000000}"/>
    <cellStyle name="_Column5" xfId="397" xr:uid="{00000000-0005-0000-0000-0000A7000000}"/>
    <cellStyle name="_Column6" xfId="398" xr:uid="{00000000-0005-0000-0000-0000A8000000}"/>
    <cellStyle name="_Column7" xfId="399" xr:uid="{00000000-0005-0000-0000-0000A9000000}"/>
    <cellStyle name="_cool시험항목clstatus" xfId="400" xr:uid="{00000000-0005-0000-0000-0000AA000000}"/>
    <cellStyle name="_costing_sre_ncs_r11_for_dpicr" xfId="401" xr:uid="{00000000-0005-0000-0000-0000AB000000}"/>
    <cellStyle name="_Data" xfId="402" xr:uid="{00000000-0005-0000-0000-0000AC000000}"/>
    <cellStyle name="_Data_04_0630_final_calculation_revised_quotation_fro_pride_e3" xfId="403" xr:uid="{00000000-0005-0000-0000-0000AD000000}"/>
    <cellStyle name="_Data_06_0102_SVCC_v250_costing_SGM_v1.0" xfId="404" xr:uid="{00000000-0005-0000-0000-0000AE000000}"/>
    <cellStyle name="_Data_06_0106_SVCC_v250_costing_SGM+GM DAT_v1.0" xfId="405" xr:uid="{00000000-0005-0000-0000-0000AF000000}"/>
    <cellStyle name="_Data_Calc_EUR_project_Mai2004_Rev26" xfId="406" xr:uid="{00000000-0005-0000-0000-0000B0000000}"/>
    <cellStyle name="_Data_Calc_EUR_project_May2003_Rev16" xfId="407" xr:uid="{00000000-0005-0000-0000-0000B1000000}"/>
    <cellStyle name="_Data_Changchun_product" xfId="408" xr:uid="{00000000-0005-0000-0000-0000B2000000}"/>
    <cellStyle name="_Data_Headunit Entry 물류 (김진성).V.1" xfId="409" xr:uid="{00000000-0005-0000-0000-0000B3000000}"/>
    <cellStyle name="_Data_Kalk_gwb_alea" xfId="410" xr:uid="{00000000-0005-0000-0000-0000B4000000}"/>
    <cellStyle name="_Data_Kalk_gwb_alea_calc_040202_no_redesign" xfId="411" xr:uid="{00000000-0005-0000-0000-0000B5000000}"/>
    <cellStyle name="_Data_Kalk_gwb_alea_calc_300102_vgs_nag2_vgs2_nag2" xfId="412" xr:uid="{00000000-0005-0000-0000-0000B6000000}"/>
    <cellStyle name="_Data_Kalk_gwb_alea_calc_LU Servo_17.01.03_v0.5" xfId="413" xr:uid="{00000000-0005-0000-0000-0000B7000000}"/>
    <cellStyle name="_Data_Kalk_gwb_alea_Flash Quote Update" xfId="414" xr:uid="{00000000-0005-0000-0000-0000B8000000}"/>
    <cellStyle name="_Data_MIS2" xfId="415" xr:uid="{00000000-0005-0000-0000-0000B9000000}"/>
    <cellStyle name="_Data_oh_bab_kalk_2" xfId="416" xr:uid="{00000000-0005-0000-0000-0000BA000000}"/>
    <cellStyle name="_Data_OH_Target FY04_05 till FY07_08 180703" xfId="417" xr:uid="{00000000-0005-0000-0000-0000BB000000}"/>
    <cellStyle name="_Data_PAS ECU Updated" xfId="418" xr:uid="{00000000-0005-0000-0000-0000BC000000}"/>
    <cellStyle name="_Data_PAS Sensor July Updated" xfId="419" xr:uid="{00000000-0005-0000-0000-0000BD000000}"/>
    <cellStyle name="_Data_TG Volume assumption_060710" xfId="420" xr:uid="{00000000-0005-0000-0000-0000BE000000}"/>
    <cellStyle name="_Data_TG Volume assumption_060710 (2)" xfId="421" xr:uid="{00000000-0005-0000-0000-0000BF000000}"/>
    <cellStyle name="_Data_V250 new equipment SGM 21-12-2005 (2)" xfId="422" xr:uid="{00000000-0005-0000-0000-0000C0000000}"/>
    <cellStyle name="_Data_V250 new equipment SGM+GM DAT 04-01-2006" xfId="423" xr:uid="{00000000-0005-0000-0000-0000C1000000}"/>
    <cellStyle name="_Data_물류 기준_080130" xfId="424" xr:uid="{00000000-0005-0000-0000-0000C2000000}"/>
    <cellStyle name="_DCX IBS _ 120만 _ 중국 _ 주황색 sheet만 참조" xfId="425" xr:uid="{00000000-0005-0000-0000-0000C3000000}"/>
    <cellStyle name="_Detachable MP3견적" xfId="426" xr:uid="{00000000-0005-0000-0000-0000C4000000}"/>
    <cellStyle name="_EN BCM 금형견적 제출" xfId="427" xr:uid="{00000000-0005-0000-0000-0000C5000000}"/>
    <cellStyle name="_ETACS표준가공비" xfId="428" xr:uid="{00000000-0005-0000-0000-0000C6000000}"/>
    <cellStyle name="_FD BCM 금형사진이력-20061018" xfId="429" xr:uid="{00000000-0005-0000-0000-0000C7000000}"/>
    <cellStyle name="_FEATURE_PD-765D" xfId="430" xr:uid="{00000000-0005-0000-0000-0000C8000000}"/>
    <cellStyle name="_forcast_200410" xfId="431" xr:uid="{00000000-0005-0000-0000-0000C9000000}"/>
    <cellStyle name="_forcast_200412" xfId="432" xr:uid="{00000000-0005-0000-0000-0000CA000000}"/>
    <cellStyle name="_GH BCM설계원가(020309)-2차" xfId="433" xr:uid="{00000000-0005-0000-0000-0000CB000000}"/>
    <cellStyle name="_GH IP SW 견적(CONSOLE부)" xfId="434" xr:uid="{00000000-0005-0000-0000-0000CC000000}"/>
    <cellStyle name="_GH RR REMOCON SW 견적 2" xfId="435" xr:uid="{00000000-0005-0000-0000-0000CD000000}"/>
    <cellStyle name="_GH_CTR회의록(11차)010515" xfId="436" xr:uid="{00000000-0005-0000-0000-0000CE000000}"/>
    <cellStyle name="_GH_DH_1150_040416" xfId="437" xr:uid="{00000000-0005-0000-0000-0000CF000000}"/>
    <cellStyle name="_GH_Fob_1150_040416" xfId="438" xr:uid="{00000000-0005-0000-0000-0000D0000000}"/>
    <cellStyle name="_GH_MSL_1150_040416" xfId="439" xr:uid="{00000000-0005-0000-0000-0000D1000000}"/>
    <cellStyle name="_GH_엔진변경(2.5→2.7)관련_010629__샤설2" xfId="440" xr:uid="{00000000-0005-0000-0000-0000D2000000}"/>
    <cellStyle name="_GH품질확보계획02_1_18" xfId="441" xr:uid="{00000000-0005-0000-0000-0000D3000000}"/>
    <cellStyle name="_GH회의록(010630)-----" xfId="442" xr:uid="{00000000-0005-0000-0000-0000D4000000}"/>
    <cellStyle name="_GK-3MODEL 분석" xfId="443" xr:uid="{00000000-0005-0000-0000-0000D5000000}"/>
    <cellStyle name="_GKFL 오디오 예상손익 (version 1)" xfId="444" xr:uid="{00000000-0005-0000-0000-0000D6000000}"/>
    <cellStyle name="_GM USA.BWS-Buyback.031124" xfId="445" xr:uid="{00000000-0005-0000-0000-0000D7000000}"/>
    <cellStyle name="_GQ '04MY TX_재통보용(1)" xfId="446" xr:uid="{00000000-0005-0000-0000-0000D8000000}"/>
    <cellStyle name="_GQ-0K58B(D)-677T0" xfId="447" xr:uid="{00000000-0005-0000-0000-0000D9000000}"/>
    <cellStyle name="_GQ-TX_20040129" xfId="448" xr:uid="{00000000-0005-0000-0000-0000DA000000}"/>
    <cellStyle name="_HAPC-6000" xfId="449" xr:uid="{00000000-0005-0000-0000-0000DB000000}"/>
    <cellStyle name="_HD-CAR HMC제출용 심의 구매 견적 작성자료-옴론" xfId="450" xr:uid="{00000000-0005-0000-0000-0000DC000000}"/>
    <cellStyle name="_Header" xfId="451" xr:uid="{00000000-0005-0000-0000-0000DD000000}"/>
    <cellStyle name="_Header_Kalk_gwb_alea" xfId="452" xr:uid="{00000000-0005-0000-0000-0000DE000000}"/>
    <cellStyle name="_Header_PAS ECU Updated" xfId="453" xr:uid="{00000000-0005-0000-0000-0000DF000000}"/>
    <cellStyle name="_Header_PAS Sensor July Updated" xfId="454" xr:uid="{00000000-0005-0000-0000-0000E0000000}"/>
    <cellStyle name="_HECT B-BACK 원가비교 20050317" xfId="455" xr:uid="{00000000-0005-0000-0000-0000E1000000}"/>
    <cellStyle name="_HR-IC 금형집계표" xfId="456" xr:uid="{00000000-0005-0000-0000-0000E2000000}"/>
    <cellStyle name="_HR-IC 금형집계표_FD BCM 금형사진이력-20061018" xfId="457" xr:uid="{00000000-0005-0000-0000-0000E3000000}"/>
    <cellStyle name="_HR-IC 금형집계표_JB BWS 금형비(제출)" xfId="458" xr:uid="{00000000-0005-0000-0000-0000E4000000}"/>
    <cellStyle name="_HR-IC 금형집계표_금형관련 종합양식-PA FD" xfId="459" xr:uid="{00000000-0005-0000-0000-0000E5000000}"/>
    <cellStyle name="_HVACSTATUS" xfId="460" xr:uid="{00000000-0005-0000-0000-0000E6000000}"/>
    <cellStyle name="_IBS bizplan_영업협의(이원우)_070709-2007710" xfId="461" xr:uid="{00000000-0005-0000-0000-0000E7000000}"/>
    <cellStyle name="_IBS_DCX_개발비20061129" xfId="462" xr:uid="{00000000-0005-0000-0000-0000E8000000}"/>
    <cellStyle name="_J200 Ph3 schedule (030613)" xfId="463" xr:uid="{00000000-0005-0000-0000-0000E9000000}"/>
    <cellStyle name="_JB BWS 금형비(제출)" xfId="464" xr:uid="{00000000-0005-0000-0000-0000EA000000}"/>
    <cellStyle name="_JB LC 재료비 비교14" xfId="465" xr:uid="{00000000-0005-0000-0000-0000EB000000}"/>
    <cellStyle name="_JB_%EC%86%A1%EC%8B%A0%EA%B8%B0%20%EA%B2%AC%EC%A0%81(1)" xfId="466" xr:uid="{00000000-0005-0000-0000-0000EC000000}"/>
    <cellStyle name="_JB_%EC%86%A1%EC%8B%A0%EA%B8%B0%20%EA%B2%AC%EC%A0%81(2)" xfId="467" xr:uid="{00000000-0005-0000-0000-0000ED000000}"/>
    <cellStyle name="_JM 3차-ETACS&amp;RX" xfId="468" xr:uid="{00000000-0005-0000-0000-0000EE000000}"/>
    <cellStyle name="_JM 3차-TX" xfId="469" xr:uid="{00000000-0005-0000-0000-0000EF000000}"/>
    <cellStyle name="_JM 3차-TX(1)" xfId="470" xr:uid="{00000000-0005-0000-0000-0000F0000000}"/>
    <cellStyle name="_KD국민차-0001월면장" xfId="471" xr:uid="{00000000-0005-0000-0000-0000F1000000}"/>
    <cellStyle name="_khlee_LO" xfId="472" xr:uid="{00000000-0005-0000-0000-0000F2000000}"/>
    <cellStyle name="_LC FL ETACS 가격" xfId="473" xr:uid="{00000000-0005-0000-0000-0000F3000000}"/>
    <cellStyle name="_LD 6IDC_MP3 DSP예상손익" xfId="474" xr:uid="{00000000-0005-0000-0000-0000F4000000}"/>
    <cellStyle name="_m200 color운영안(최종안)" xfId="475" xr:uid="{00000000-0005-0000-0000-0000F5000000}"/>
    <cellStyle name="_M200 PP GUIDE (ver1) " xfId="476" xr:uid="{00000000-0005-0000-0000-0000F6000000}"/>
    <cellStyle name="_M200 PP GUIDE (자재) " xfId="477" xr:uid="{00000000-0005-0000-0000-0000F7000000}"/>
    <cellStyle name="_M200 PPAP Summary_031203" xfId="478" xr:uid="{00000000-0005-0000-0000-0000F8000000}"/>
    <cellStyle name="_M200 PROD(12.01)" xfId="479" xr:uid="{00000000-0005-0000-0000-0000F9000000}"/>
    <cellStyle name="_M200PP요구량" xfId="480" xr:uid="{00000000-0005-0000-0000-0000FA000000}"/>
    <cellStyle name="_magna개발검토서001226" xfId="481" xr:uid="{00000000-0005-0000-0000-0000FB000000}"/>
    <cellStyle name="_MASKING검토" xfId="482" xr:uid="{00000000-0005-0000-0000-0000FC000000}"/>
    <cellStyle name="_MC_MAS20_16Mar05" xfId="483" xr:uid="{00000000-0005-0000-0000-0000FD000000}"/>
    <cellStyle name="_MHG40_Investworkload_Apr15" xfId="484" xr:uid="{00000000-0005-0000-0000-0000FE000000}"/>
    <cellStyle name="_MS 04MY 집행예산(인증)" xfId="485" xr:uid="{00000000-0005-0000-0000-0000FF000000}"/>
    <cellStyle name="_MTC-0625" xfId="486" xr:uid="{00000000-0005-0000-0000-000000010000}"/>
    <cellStyle name="_new10-11)m200 color운영안(040224)" xfId="487" xr:uid="{00000000-0005-0000-0000-000001010000}"/>
    <cellStyle name="_NF 과거차 부품문제LAST" xfId="488" xr:uid="{00000000-0005-0000-0000-000002010000}"/>
    <cellStyle name="_NF 비교원가-35250-3K000 RLY" xfId="489" xr:uid="{00000000-0005-0000-0000-000003010000}"/>
    <cellStyle name="_NF 예산 (성시2작성010913)" xfId="490" xr:uid="{00000000-0005-0000-0000-000004010000}"/>
    <cellStyle name="_NF북미 업체선정 사전품질계획 요청_030107" xfId="491" xr:uid="{00000000-0005-0000-0000-000005010000}"/>
    <cellStyle name="_NVH주간업무_030111" xfId="492" xr:uid="{00000000-0005-0000-0000-000006010000}"/>
    <cellStyle name="_NVH주간업무_030120" xfId="493" xr:uid="{00000000-0005-0000-0000-000007010000}"/>
    <cellStyle name="_OutSourcingList" xfId="494" xr:uid="{00000000-0005-0000-0000-000008010000}"/>
    <cellStyle name="_P100설계CONCEPT보고(0427)" xfId="495" xr:uid="{00000000-0005-0000-0000-000009010000}"/>
    <cellStyle name="_PAC7001중국내수(경영관리)" xfId="496" xr:uid="{00000000-0005-0000-0000-00000A010000}"/>
    <cellStyle name="_passbynoise기여율030127" xfId="497" xr:uid="{00000000-0005-0000-0000-00000B010000}"/>
    <cellStyle name="_PERSONAL" xfId="498" xr:uid="{00000000-0005-0000-0000-00000C010000}"/>
    <cellStyle name="_PERSONAL_07_1118_Y200의장" xfId="499" xr:uid="{00000000-0005-0000-0000-00000D010000}"/>
    <cellStyle name="_PERSONAL_1" xfId="500" xr:uid="{00000000-0005-0000-0000-00000E010000}"/>
    <cellStyle name="_PERSONAL_99650901clstatus" xfId="501" xr:uid="{00000000-0005-0000-0000-00000F010000}"/>
    <cellStyle name="_PERSONAL_clstatus" xfId="502" xr:uid="{00000000-0005-0000-0000-000010010000}"/>
    <cellStyle name="_PERSONAL_cool시험항목clstatus" xfId="503" xr:uid="{00000000-0005-0000-0000-000011010000}"/>
    <cellStyle name="_PERSONAL_HVACSTATUS" xfId="504" xr:uid="{00000000-0005-0000-0000-000012010000}"/>
    <cellStyle name="_PERSONAL_PH2_MR_APP_부품적용현황(1012)" xfId="505" xr:uid="{00000000-0005-0000-0000-000013010000}"/>
    <cellStyle name="_PERSONAL_RATE" xfId="506" xr:uid="{00000000-0005-0000-0000-000014010000}"/>
    <cellStyle name="_PERSONAL_SPEC(0529)" xfId="507" xr:uid="{00000000-0005-0000-0000-000015010000}"/>
    <cellStyle name="_PERSONAL_T&amp;Dstatus010522_회의보고자료" xfId="508" xr:uid="{00000000-0005-0000-0000-000016010000}"/>
    <cellStyle name="_PERSONAL_Y200전장시험항목표_TASPEC" xfId="509" xr:uid="{00000000-0005-0000-0000-000017010000}"/>
    <cellStyle name="_PERSONAL_의장(0612)" xfId="510" xr:uid="{00000000-0005-0000-0000-000018010000}"/>
    <cellStyle name="_PERSONAL_의장주간업무_030113" xfId="511" xr:uid="{00000000-0005-0000-0000-000019010000}"/>
    <cellStyle name="_PERSONAL_의장주간업무_030120" xfId="512" xr:uid="{00000000-0005-0000-0000-00001A010000}"/>
    <cellStyle name="_PERSONAL_인원현황(20010330)" xfId="513" xr:uid="{00000000-0005-0000-0000-00001B010000}"/>
    <cellStyle name="_PERSONAL_파이롯문제점(0430)" xfId="514" xr:uid="{00000000-0005-0000-0000-00001C010000}"/>
    <cellStyle name="_PERSONAL_품보바뀐내용(0526)" xfId="515" xr:uid="{00000000-0005-0000-0000-00001D010000}"/>
    <cellStyle name="_PH2_MR_APP_부품적용현황(1012)" xfId="516" xr:uid="{00000000-0005-0000-0000-00001E010000}"/>
    <cellStyle name="_PNP 상품기획 BACK 자료" xfId="517" xr:uid="{00000000-0005-0000-0000-00001F010000}"/>
    <cellStyle name="_pp1" xfId="518" xr:uid="{00000000-0005-0000-0000-000020010000}"/>
    <cellStyle name="_PPAP현황관리 작업용(031031)" xfId="519" xr:uid="{00000000-0005-0000-0000-000021010000}"/>
    <cellStyle name="_PQT" xfId="520" xr:uid="{00000000-0005-0000-0000-000022010000}"/>
    <cellStyle name="_PQT_1" xfId="521" xr:uid="{00000000-0005-0000-0000-000023010000}"/>
    <cellStyle name="_PQT_최종ARM&amp;BLADErfq제출" xfId="522" xr:uid="{00000000-0005-0000-0000-000024010000}"/>
    <cellStyle name="_PQT_ㅎ기준" xfId="523" xr:uid="{00000000-0005-0000-0000-000025010000}"/>
    <cellStyle name="_Pride Frt 인다민 CBU" xfId="524" xr:uid="{00000000-0005-0000-0000-000026010000}"/>
    <cellStyle name="_PRJ_LIST_V04_050914" xfId="525" xr:uid="{00000000-0005-0000-0000-000027010000}"/>
    <cellStyle name="_PROD REL STATE(031111)" xfId="526" xr:uid="{00000000-0005-0000-0000-000028010000}"/>
    <cellStyle name="_PROD REL STATE(031117)" xfId="527" xr:uid="{00000000-0005-0000-0000-000029010000}"/>
    <cellStyle name="_PROD REL STATE(031124)" xfId="528" xr:uid="{00000000-0005-0000-0000-00002A010000}"/>
    <cellStyle name="_Profit and Loss Rate" xfId="529" xr:uid="{00000000-0005-0000-0000-00002B010000}"/>
    <cellStyle name="_PROGRAM설명자료" xfId="530" xr:uid="{00000000-0005-0000-0000-00002C010000}"/>
    <cellStyle name="_Project Athena(update)_20070214" xfId="531" xr:uid="{00000000-0005-0000-0000-00002D010000}"/>
    <cellStyle name="_PROJECT_CUR" xfId="532" xr:uid="{00000000-0005-0000-0000-00002E010000}"/>
    <cellStyle name="_PU_05MY_PROTO_ADD_DEL_LIST(040528)(발전자)" xfId="533" xr:uid="{00000000-0005-0000-0000-00002F010000}"/>
    <cellStyle name="_PU_05MY_PROTO_대응_구성_LIST(040705)(발전자)" xfId="534" xr:uid="{00000000-0005-0000-0000-000030010000}"/>
    <cellStyle name="_QA 원가계산서-HU" xfId="535" xr:uid="{00000000-0005-0000-0000-000031010000}"/>
    <cellStyle name="_qpa_r0" xfId="536" xr:uid="{00000000-0005-0000-0000-000032010000}"/>
    <cellStyle name="_Ramp up volume Autonet (2)" xfId="537" xr:uid="{00000000-0005-0000-0000-000033010000}"/>
    <cellStyle name="_RATE" xfId="538" xr:uid="{00000000-0005-0000-0000-000034010000}"/>
    <cellStyle name="_RHD (2)" xfId="539" xr:uid="{00000000-0005-0000-0000-000035010000}"/>
    <cellStyle name="_RHD (2)_1" xfId="540" xr:uid="{00000000-0005-0000-0000-000036010000}"/>
    <cellStyle name="_rnd cost_20061218" xfId="541" xr:uid="{00000000-0005-0000-0000-000037010000}"/>
    <cellStyle name="_ROVER+BATTERY견적(하만)" xfId="542" xr:uid="{00000000-0005-0000-0000-000038010000}"/>
    <cellStyle name="_Row1" xfId="543" xr:uid="{00000000-0005-0000-0000-000039010000}"/>
    <cellStyle name="_Row1_Changchun_product" xfId="544" xr:uid="{00000000-0005-0000-0000-00003A010000}"/>
    <cellStyle name="_Row1_PAS ECU Updated" xfId="545" xr:uid="{00000000-0005-0000-0000-00003B010000}"/>
    <cellStyle name="_Row1_PAS Sensor July Updated" xfId="546" xr:uid="{00000000-0005-0000-0000-00003C010000}"/>
    <cellStyle name="_Row2" xfId="547" xr:uid="{00000000-0005-0000-0000-00003D010000}"/>
    <cellStyle name="_Row2_PAS ECU Updated" xfId="548" xr:uid="{00000000-0005-0000-0000-00003E010000}"/>
    <cellStyle name="_Row2_PAS Sensor July Updated" xfId="549" xr:uid="{00000000-0005-0000-0000-00003F010000}"/>
    <cellStyle name="_Row3" xfId="550" xr:uid="{00000000-0005-0000-0000-000040010000}"/>
    <cellStyle name="_Row4" xfId="551" xr:uid="{00000000-0005-0000-0000-000041010000}"/>
    <cellStyle name="_Row5" xfId="552" xr:uid="{00000000-0005-0000-0000-000042010000}"/>
    <cellStyle name="_Row6" xfId="553" xr:uid="{00000000-0005-0000-0000-000043010000}"/>
    <cellStyle name="_Row6_PAS ECU Updated" xfId="554" xr:uid="{00000000-0005-0000-0000-000044010000}"/>
    <cellStyle name="_Row6_PAS Sensor July Updated" xfId="555" xr:uid="{00000000-0005-0000-0000-000045010000}"/>
    <cellStyle name="_Row7" xfId="556" xr:uid="{00000000-0005-0000-0000-000046010000}"/>
    <cellStyle name="_Row7_PAS ECU Updated" xfId="557" xr:uid="{00000000-0005-0000-0000-000047010000}"/>
    <cellStyle name="_Row7_PAS Sensor July Updated" xfId="558" xr:uid="{00000000-0005-0000-0000-000048010000}"/>
    <cellStyle name="_RS_sales_fc_0512_r1" xfId="559" xr:uid="{00000000-0005-0000-0000-000049010000}"/>
    <cellStyle name="_RUBBER PAD 원가계산서 20031205" xfId="560" xr:uid="{00000000-0005-0000-0000-00004A010000}"/>
    <cellStyle name="_sales_fc_4020_r3_to_CBD" xfId="561" xr:uid="{00000000-0005-0000-0000-00004B010000}"/>
    <cellStyle name="_Sales_Manual_050325" xfId="562" xr:uid="{00000000-0005-0000-0000-00004C010000}"/>
    <cellStyle name="_SGM NAVI&amp;MONITOR.200404" xfId="563" xr:uid="{00000000-0005-0000-0000-00004D010000}"/>
    <cellStyle name="_SJ-GH개발검토서000907" xfId="564" xr:uid="{00000000-0005-0000-0000-00004E010000}"/>
    <cellStyle name="_SPACE MACHINE 3530,3550 CIF 원가 검토" xfId="565" xr:uid="{00000000-0005-0000-0000-00004F010000}"/>
    <cellStyle name="_SPEC(0529)" xfId="566" xr:uid="{00000000-0005-0000-0000-000050010000}"/>
    <cellStyle name="_STYLING" xfId="567" xr:uid="{00000000-0005-0000-0000-000051010000}"/>
    <cellStyle name="_T&amp;Dstatus010522_회의보고자료" xfId="568" xr:uid="{00000000-0005-0000-0000-000052010000}"/>
    <cellStyle name="_T200 Pilot build schedule(030530)" xfId="569" xr:uid="{00000000-0005-0000-0000-000053010000}"/>
    <cellStyle name="_T206 3HB MASTER 040503" xfId="570" xr:uid="{00000000-0005-0000-0000-000054010000}"/>
    <cellStyle name="_T206 품질승인 MASTER_040130-1" xfId="571" xr:uid="{00000000-0005-0000-0000-000055010000}"/>
    <cellStyle name="_T250 Domestic PP Schedule (200401223 송부검토용 )" xfId="572" xr:uid="{00000000-0005-0000-0000-000056010000}"/>
    <cellStyle name="_T250 Domestic PP Schedule (200401228 China 제외)" xfId="573" xr:uid="{00000000-0005-0000-0000-000057010000}"/>
    <cellStyle name="_T250 Domestic PP Schedule (20050107 China 16대포함 최종)" xfId="574" xr:uid="{00000000-0005-0000-0000-000058010000}"/>
    <cellStyle name="_T250 Domestic PP Schedule (20050119 PE5대추가 최종)" xfId="575" xr:uid="{00000000-0005-0000-0000-000059010000}"/>
    <cellStyle name="_T250 NB V_MATCH PLAN" xfId="576" xr:uid="{00000000-0005-0000-0000-00005A010000}"/>
    <cellStyle name="_T250 NB V_MATCH PLAN(최종)" xfId="577" xr:uid="{00000000-0005-0000-0000-00005B010000}"/>
    <cellStyle name="_T250 품질개선TFT조직도(SE단계)" xfId="578" xr:uid="{00000000-0005-0000-0000-00005C010000}"/>
    <cellStyle name="_T250 품질개선TFT조직도2(041108)" xfId="579" xr:uid="{00000000-0005-0000-0000-00005D010000}"/>
    <cellStyle name="_T250 회의체 운영" xfId="580" xr:uid="{00000000-0005-0000-0000-00005E010000}"/>
    <cellStyle name="_T250_Guide (V_MATCH PLAN)" xfId="581" xr:uid="{00000000-0005-0000-0000-00005F010000}"/>
    <cellStyle name="_T250_Guide Book2" xfId="582" xr:uid="{00000000-0005-0000-0000-000060010000}"/>
    <cellStyle name="_T250_Guide(tot PPcar sch )" xfId="583" xr:uid="{00000000-0005-0000-0000-000061010000}"/>
    <cellStyle name="_T250_Guide(북미PPcar sch )" xfId="584" xr:uid="{00000000-0005-0000-0000-000062010000}"/>
    <cellStyle name="_T250_Guide(유럽PPcar sch )" xfId="585" xr:uid="{00000000-0005-0000-0000-000063010000}"/>
    <cellStyle name="_T250_Guide수정본2" xfId="586" xr:uid="{00000000-0005-0000-0000-000064010000}"/>
    <cellStyle name="_TB 자체견적-DAMPER" xfId="587" xr:uid="{00000000-0005-0000-0000-000065010000}"/>
    <cellStyle name="_TPMS 운영 전략_2007" xfId="588" xr:uid="{00000000-0005-0000-0000-000066010000}"/>
    <cellStyle name="_tv250_v271_jun_2005" xfId="589" xr:uid="{00000000-0005-0000-0000-000067010000}"/>
    <cellStyle name="_V200생산검토" xfId="590" xr:uid="{00000000-0005-0000-0000-000068010000}"/>
    <cellStyle name="_V210 개발 STATUS 010905" xfId="591" xr:uid="{00000000-0005-0000-0000-000069010000}"/>
    <cellStyle name="_V220 PILOT GUIDE BOOK1" xfId="592" xr:uid="{00000000-0005-0000-0000-00006A010000}"/>
    <cellStyle name="_V220예산" xfId="593" xr:uid="{00000000-0005-0000-0000-00006B010000}"/>
    <cellStyle name="_V250  Pilot 소요(내수종합) Draft" xfId="594" xr:uid="{00000000-0005-0000-0000-00006C010000}"/>
    <cellStyle name="_W150 전장 CHK SHEET발송(030612)(1)" xfId="595" xr:uid="{00000000-0005-0000-0000-00006D010000}"/>
    <cellStyle name="_W150_시험결과(습기)" xfId="596" xr:uid="{00000000-0005-0000-0000-00006E010000}"/>
    <cellStyle name="_W-SHOP(투자)" xfId="597" xr:uid="{00000000-0005-0000-0000-00006F010000}"/>
    <cellStyle name="_WT저감IDEA양식" xfId="598" xr:uid="{00000000-0005-0000-0000-000070010000}"/>
    <cellStyle name="_XD(FL)2차계산-최종양식" xfId="599" xr:uid="{00000000-0005-0000-0000-000071010000}"/>
    <cellStyle name="_xd평화결정" xfId="600" xr:uid="{00000000-0005-0000-0000-000072010000}"/>
    <cellStyle name="_XG FL-ETACS가격조정" xfId="601" xr:uid="{00000000-0005-0000-0000-000073010000}"/>
    <cellStyle name="_XG FL개발원가현황 CLUSTER020302(1)" xfId="602" xr:uid="{00000000-0005-0000-0000-000074010000}"/>
    <cellStyle name="_Y180판매예측" xfId="603" xr:uid="{00000000-0005-0000-0000-000075010000}"/>
    <cellStyle name="_Y200_HOT_출장보고서" xfId="604" xr:uid="{00000000-0005-0000-0000-000076010000}"/>
    <cellStyle name="_Y200AUTOLIVSch(010326)" xfId="605" xr:uid="{00000000-0005-0000-0000-000077010000}"/>
    <cellStyle name="_Y200PH2_MAN_APP_PLAN(001005)" xfId="606" xr:uid="{00000000-0005-0000-0000-000078010000}"/>
    <cellStyle name="_Y200PH2_MAN_APP_PLAN(001017)" xfId="607" xr:uid="{00000000-0005-0000-0000-000079010000}"/>
    <cellStyle name="_Y200PROJECT진척율점검표(rev4_00.3.30)" xfId="608" xr:uid="{00000000-0005-0000-0000-00007A010000}"/>
    <cellStyle name="_Y200PROJECT진척율점검표(rev5_00.8.22)" xfId="609" xr:uid="{00000000-0005-0000-0000-00007B010000}"/>
    <cellStyle name="_Y200전장시험항목표_TASPEC" xfId="610" xr:uid="{00000000-0005-0000-0000-00007C010000}"/>
    <cellStyle name="_개발부품확보계획1차1210" xfId="611" xr:uid="{00000000-0005-0000-0000-00007D010000}"/>
    <cellStyle name="_개발부품확보계획2차1210" xfId="612" xr:uid="{00000000-0005-0000-0000-00007E010000}"/>
    <cellStyle name="_개발시험MBO_의지목표양식" xfId="613" xr:uid="{00000000-0005-0000-0000-00007F010000}"/>
    <cellStyle name="_개발인건비" xfId="614" xr:uid="{00000000-0005-0000-0000-000080010000}"/>
    <cellStyle name="_개발일정" xfId="615" xr:uid="{00000000-0005-0000-0000-000081010000}"/>
    <cellStyle name="_견적요청 자료(CM 송신시_수신기)" xfId="616" xr:uid="{00000000-0005-0000-0000-000082010000}"/>
    <cellStyle name="_경관검토0201(PAC-7001&amp;7002)" xfId="617" xr:uid="{00000000-0005-0000-0000-000083010000}"/>
    <cellStyle name="_경관에서 받은것 Elecla손익.2004" xfId="618" xr:uid="{00000000-0005-0000-0000-000084010000}"/>
    <cellStyle name="_계획2002(1210)" xfId="619" xr:uid="{00000000-0005-0000-0000-000085010000}"/>
    <cellStyle name="_공장레이아웃_1226" xfId="620" xr:uid="{00000000-0005-0000-0000-000086010000}"/>
    <cellStyle name="_과거차문제 신양식" xfId="621" xr:uid="{00000000-0005-0000-0000-000087010000}"/>
    <cellStyle name="_구동주간업무_030110" xfId="622" xr:uid="{00000000-0005-0000-0000-000088010000}"/>
    <cellStyle name="_구동주간업무_030120" xfId="623" xr:uid="{00000000-0005-0000-0000-000089010000}"/>
    <cellStyle name="_금형" xfId="624" xr:uid="{00000000-0005-0000-0000-00008A010000}"/>
    <cellStyle name="_금형MASTERLIST-내부보고용" xfId="625" xr:uid="{00000000-0005-0000-0000-00008B010000}"/>
    <cellStyle name="_금형관련 종합양식-PA FD" xfId="626" xr:uid="{00000000-0005-0000-0000-00008C010000}"/>
    <cellStyle name="_기아개발검토서" xfId="627" xr:uid="{00000000-0005-0000-0000-00008D010000}"/>
    <cellStyle name="_기타바이어손익검토 (1)" xfId="628" xr:uid="{00000000-0005-0000-0000-00008E010000}"/>
    <cellStyle name="_기타바이어품의서050223" xfId="629" xr:uid="{00000000-0005-0000-0000-00008F010000}"/>
    <cellStyle name="_내구시험" xfId="630" xr:uid="{00000000-0005-0000-0000-000090010000}"/>
    <cellStyle name="_복사본 BOM (예)" xfId="631" xr:uid="{00000000-0005-0000-0000-000091010000}"/>
    <cellStyle name="_부품개발정책(보고중.0915)" xfId="632" xr:uid="{00000000-0005-0000-0000-000092010000}"/>
    <cellStyle name="_북두성원가검토1" xfId="633" xr:uid="{00000000-0005-0000-0000-000093010000}"/>
    <cellStyle name="_비교원가_원가계산서_가로양식" xfId="634" xr:uid="{00000000-0005-0000-0000-000094010000}"/>
    <cellStyle name="_비교원가조사서(최신)" xfId="635" xr:uid="{00000000-0005-0000-0000-000095010000}"/>
    <cellStyle name="_비교원가조사서_원가계산서" xfId="636" xr:uid="{00000000-0005-0000-0000-000096010000}"/>
    <cellStyle name="_사양변경내역0513" xfId="637" xr:uid="{00000000-0005-0000-0000-000097010000}"/>
    <cellStyle name="_사장님보고011121(오부장수정)" xfId="638" xr:uid="{00000000-0005-0000-0000-000098010000}"/>
    <cellStyle name="_사출품" xfId="639" xr:uid="{00000000-0005-0000-0000-000099010000}"/>
    <cellStyle name="_상품기획제안_MAR 2003" xfId="640" xr:uid="{00000000-0005-0000-0000-00009A010000}"/>
    <cellStyle name="_생산수율(신고서).2003" xfId="641" xr:uid="{00000000-0005-0000-0000-00009B010000}"/>
    <cellStyle name="_생존전략" xfId="642" xr:uid="{00000000-0005-0000-0000-00009C010000}"/>
    <cellStyle name="_샤시 (2)" xfId="643" xr:uid="{00000000-0005-0000-0000-00009D010000}"/>
    <cellStyle name="_샤시 (2)_1" xfId="644" xr:uid="{00000000-0005-0000-0000-00009E010000}"/>
    <cellStyle name="_샤시 (2)_2" xfId="645" xr:uid="{00000000-0005-0000-0000-00009F010000}"/>
    <cellStyle name="_샤시 (2)_2_최종ARM&amp;BLADErfq제출" xfId="646" xr:uid="{00000000-0005-0000-0000-0000A0010000}"/>
    <cellStyle name="_샤시 (2)_2_ㅎ기준" xfId="647" xr:uid="{00000000-0005-0000-0000-0000A1010000}"/>
    <cellStyle name="_샤시주간업무(0113)" xfId="648" xr:uid="{00000000-0005-0000-0000-0000A2010000}"/>
    <cellStyle name="_샤시주간업무(0120)" xfId="649" xr:uid="{00000000-0005-0000-0000-0000A3010000}"/>
    <cellStyle name="_샤시주간업무(1007)" xfId="650" xr:uid="{00000000-0005-0000-0000-0000A4010000}"/>
    <cellStyle name="_샤시품질회의" xfId="651" xr:uid="{00000000-0005-0000-0000-0000A5010000}"/>
    <cellStyle name="_설변작성 예제-(020513)" xfId="652" xr:uid="{00000000-0005-0000-0000-0000A6010000}"/>
    <cellStyle name="_설비증설검토" xfId="653" xr:uid="{00000000-0005-0000-0000-0000A7010000}"/>
    <cellStyle name="_손익.2004" xfId="654" xr:uid="{00000000-0005-0000-0000-0000A8010000}"/>
    <cellStyle name="_송신기 가격 결정_0411126" xfId="655" xr:uid="{00000000-0005-0000-0000-0000A9010000}"/>
    <cellStyle name="_신규2002품질전략전자QA020121" xfId="656" xr:uid="{00000000-0005-0000-0000-0000AA010000}"/>
    <cellStyle name="_양식및예제" xfId="657" xr:uid="{00000000-0005-0000-0000-0000AB010000}"/>
    <cellStyle name="_업무보고" xfId="658" xr:uid="{00000000-0005-0000-0000-0000AC010000}"/>
    <cellStyle name="_업무분장" xfId="659" xr:uid="{00000000-0005-0000-0000-0000AD010000}"/>
    <cellStyle name="_업무분장안0427" xfId="660" xr:uid="{00000000-0005-0000-0000-0000AE010000}"/>
    <cellStyle name="_업무분장안0427_1" xfId="661" xr:uid="{00000000-0005-0000-0000-0000AF010000}"/>
    <cellStyle name="_업무분장안0427_2" xfId="662" xr:uid="{00000000-0005-0000-0000-0000B0010000}"/>
    <cellStyle name="_업무분장안0427_3" xfId="663" xr:uid="{00000000-0005-0000-0000-0000B1010000}"/>
    <cellStyle name="_업무분장안0427_4" xfId="664" xr:uid="{00000000-0005-0000-0000-0000B2010000}"/>
    <cellStyle name="_업무분장안0427_5" xfId="665" xr:uid="{00000000-0005-0000-0000-0000B3010000}"/>
    <cellStyle name="_연동계획(06 8월~07 1월)" xfId="666" xr:uid="{00000000-0005-0000-0000-0000B4010000}"/>
    <cellStyle name="_영업임원회의2004(27주)KTS" xfId="667" xr:uid="{00000000-0005-0000-0000-0000B5010000}"/>
    <cellStyle name="_예상물량_0608" xfId="668" xr:uid="{00000000-0005-0000-0000-0000B6010000}"/>
    <cellStyle name="_예상물량통보_06년02월~4월" xfId="669" xr:uid="{00000000-0005-0000-0000-0000B7010000}"/>
    <cellStyle name="_오토넷네비기능_단말" xfId="670" xr:uid="{00000000-0005-0000-0000-0000B8010000}"/>
    <cellStyle name="_오토넷네비기능_단말 (1)" xfId="671" xr:uid="{00000000-0005-0000-0000-0000B9010000}"/>
    <cellStyle name="_외주추진" xfId="672" xr:uid="{00000000-0005-0000-0000-0000BA010000}"/>
    <cellStyle name="_유럽향 가격 견적 통보 (051125)" xfId="673" xr:uid="{00000000-0005-0000-0000-0000BB010000}"/>
    <cellStyle name="_유통비용.200410" xfId="674" xr:uid="{00000000-0005-0000-0000-0000BC010000}"/>
    <cellStyle name="_의장(0612)" xfId="675" xr:uid="{00000000-0005-0000-0000-0000BD010000}"/>
    <cellStyle name="_의장점검10(1108)" xfId="676" xr:uid="{00000000-0005-0000-0000-0000BE010000}"/>
    <cellStyle name="_의장주간업무_030113" xfId="677" xr:uid="{00000000-0005-0000-0000-0000BF010000}"/>
    <cellStyle name="_의장주간업무_030120" xfId="678" xr:uid="{00000000-0005-0000-0000-0000C0010000}"/>
    <cellStyle name="_인원현황(20010330)" xfId="679" xr:uid="{00000000-0005-0000-0000-0000C1010000}"/>
    <cellStyle name="_자료-본텍" xfId="680" xr:uid="{00000000-0005-0000-0000-0000C2010000}"/>
    <cellStyle name="_자재물류조직도(최종)" xfId="681" xr:uid="{00000000-0005-0000-0000-0000C3010000}"/>
    <cellStyle name="_작지만강한놈2월6일용" xfId="682" xr:uid="{00000000-0005-0000-0000-0000C4010000}"/>
    <cellStyle name="_장안 CV9" xfId="683" xr:uid="{00000000-0005-0000-0000-0000C5010000}"/>
    <cellStyle name="_재료비" xfId="684" xr:uid="{00000000-0005-0000-0000-0000C6010000}"/>
    <cellStyle name="_재료비 (2)" xfId="685" xr:uid="{00000000-0005-0000-0000-0000C7010000}"/>
    <cellStyle name="_전자팀.주간사장님보고020605" xfId="686" xr:uid="{00000000-0005-0000-0000-0000C8010000}"/>
    <cellStyle name="_전장승인지연ITEM(1월MBO)" xfId="687" xr:uid="{00000000-0005-0000-0000-0000C9010000}"/>
    <cellStyle name="_점검회의(6월1주차)" xfId="688" xr:uid="{00000000-0005-0000-0000-0000CA010000}"/>
    <cellStyle name="_중국ccc견적030522(성우)" xfId="689" xr:uid="{00000000-0005-0000-0000-0000CB010000}"/>
    <cellStyle name="_중장기라인업" xfId="690" xr:uid="{00000000-0005-0000-0000-0000CC010000}"/>
    <cellStyle name="_중장기제품전략(최종).xls Chart 1" xfId="691" xr:uid="{00000000-0005-0000-0000-0000CD010000}"/>
    <cellStyle name="_중장기제품전략(최종).xls Chart 13" xfId="692" xr:uid="{00000000-0005-0000-0000-0000CE010000}"/>
    <cellStyle name="_중장기제품전략(최종).xls Chart 14" xfId="693" xr:uid="{00000000-0005-0000-0000-0000CF010000}"/>
    <cellStyle name="_중장기제품전략(최종).xls Chart 2" xfId="694" xr:uid="{00000000-0005-0000-0000-0000D0010000}"/>
    <cellStyle name="_중장기제품전략(최종).xls Chart 26" xfId="695" xr:uid="{00000000-0005-0000-0000-0000D1010000}"/>
    <cellStyle name="_중장기제품전략(최종).xls Chart 27" xfId="696" xr:uid="{00000000-0005-0000-0000-0000D2010000}"/>
    <cellStyle name="_중장기제품전략(최종).xls Chart 39" xfId="697" xr:uid="{00000000-0005-0000-0000-0000D3010000}"/>
    <cellStyle name="_중장기제품전략(최종).xls Chart 40" xfId="698" xr:uid="{00000000-0005-0000-0000-0000D4010000}"/>
    <cellStyle name="_중장기제품전략(최종).xls Chart 52" xfId="699" xr:uid="{00000000-0005-0000-0000-0000D5010000}"/>
    <cellStyle name="_중장기제품전략(최종).xls Chart 53" xfId="700" xr:uid="{00000000-0005-0000-0000-0000D6010000}"/>
    <cellStyle name="_중장기제품전략(최종).xls Chart 62" xfId="701" xr:uid="{00000000-0005-0000-0000-0000D7010000}"/>
    <cellStyle name="_중장기제품전략(최종).xls Chart 63" xfId="702" xr:uid="{00000000-0005-0000-0000-0000D8010000}"/>
    <cellStyle name="_중장기제품전략(최종).xls Chart 74" xfId="703" xr:uid="{00000000-0005-0000-0000-0000D9010000}"/>
    <cellStyle name="_중장기제품전략(최종).xls Chart 75" xfId="704" xr:uid="{00000000-0005-0000-0000-0000DA010000}"/>
    <cellStyle name="_중장기제품전략(최종).xls Chart 84" xfId="705" xr:uid="{00000000-0005-0000-0000-0000DB010000}"/>
    <cellStyle name="_중장기제품전략(최종).xls Chart 85" xfId="706" xr:uid="{00000000-0005-0000-0000-0000DC010000}"/>
    <cellStyle name="_중장기차종별구입금액" xfId="707" xr:uid="{00000000-0005-0000-0000-0000DD010000}"/>
    <cellStyle name="_집행품의(산출내역종합)" xfId="708" xr:uid="{00000000-0005-0000-0000-0000DE010000}"/>
    <cellStyle name="_차체 (2)" xfId="709" xr:uid="{00000000-0005-0000-0000-0000DF010000}"/>
    <cellStyle name="_차체 (2)_1" xfId="710" xr:uid="{00000000-0005-0000-0000-0000E0010000}"/>
    <cellStyle name="_차체 (2)_1_최종ARM&amp;BLADErfq제출" xfId="711" xr:uid="{00000000-0005-0000-0000-0000E1010000}"/>
    <cellStyle name="_차체 (2)_1_ㅎ기준" xfId="712" xr:uid="{00000000-0005-0000-0000-0000E2010000}"/>
    <cellStyle name="_첨부_BL HU BRKT RHD-2004119" xfId="713" xr:uid="{00000000-0005-0000-0000-0000E3010000}"/>
    <cellStyle name="_투자비종합(수출반영0629)" xfId="714" xr:uid="{00000000-0005-0000-0000-0000E4010000}"/>
    <cellStyle name="_투자작성지침요약" xfId="715" xr:uid="{00000000-0005-0000-0000-0000E5010000}"/>
    <cellStyle name="_특영주간030929" xfId="716" xr:uid="{00000000-0005-0000-0000-0000E6010000}"/>
    <cellStyle name="_특영주간031006" xfId="717" xr:uid="{00000000-0005-0000-0000-0000E7010000}"/>
    <cellStyle name="_특영주간031027" xfId="718" xr:uid="{00000000-0005-0000-0000-0000E8010000}"/>
    <cellStyle name="_파이롯문제점(0430)" xfId="719" xr:uid="{00000000-0005-0000-0000-0000E9010000}"/>
    <cellStyle name="_표준형 AVN 투자비 산출" xfId="720" xr:uid="{00000000-0005-0000-0000-0000EA010000}"/>
    <cellStyle name="_품보바뀐내용(0526)" xfId="721" xr:uid="{00000000-0005-0000-0000-0000EB010000}"/>
    <cellStyle name="_품질보고(2차)" xfId="722" xr:uid="{00000000-0005-0000-0000-0000EC010000}"/>
    <cellStyle name="_픽업시험계획(0709)" xfId="723" xr:uid="{00000000-0005-0000-0000-0000ED010000}"/>
    <cellStyle name="_환경주간업무030113" xfId="724" xr:uid="{00000000-0005-0000-0000-0000EE010000}"/>
    <cellStyle name="_환경주간업무030120" xfId="725" xr:uid="{00000000-0005-0000-0000-0000EF010000}"/>
    <cellStyle name="_회로재료비-1027" xfId="726" xr:uid="{00000000-0005-0000-0000-0000F0010000}"/>
    <cellStyle name="_회의양식" xfId="727" xr:uid="{00000000-0005-0000-0000-0000F1010000}"/>
    <cellStyle name="¿­¾îº» ÇÏÀÌÆÛ¸µÅ©" xfId="728" xr:uid="{00000000-0005-0000-0000-0000F2010000}"/>
    <cellStyle name="’Ê‰Ý [0.00]_CapForecast01.01" xfId="729" xr:uid="{00000000-0005-0000-0000-0000F3010000}"/>
    <cellStyle name="’E‰Y [0.00]_laroux" xfId="730" xr:uid="{00000000-0005-0000-0000-0000F4010000}"/>
    <cellStyle name="’Ê‰Ý [0.00]_Sheet1" xfId="731" xr:uid="{00000000-0005-0000-0000-0000F5010000}"/>
    <cellStyle name="’Ê‰Ý_CapForecast01.01" xfId="732" xr:uid="{00000000-0005-0000-0000-0000F6010000}"/>
    <cellStyle name="’E‰Y_laroux" xfId="733" xr:uid="{00000000-0005-0000-0000-0000F7010000}"/>
    <cellStyle name="¤@?e_TEST-1 " xfId="734" xr:uid="{00000000-0005-0000-0000-0000F8010000}"/>
    <cellStyle name="=C:\WINNT35\SYSTEM32\COMMAND.COM" xfId="735" xr:uid="{00000000-0005-0000-0000-0000F9010000}"/>
    <cellStyle name="»õ±Ò[0]_laroux" xfId="736" xr:uid="{00000000-0005-0000-0000-0000FA010000}"/>
    <cellStyle name="»õ±Ò_1000A UNIX" xfId="737" xr:uid="{00000000-0005-0000-0000-0000FB010000}"/>
    <cellStyle name="°iA¤Aa·A1_10¿u2WA¸ºI " xfId="738" xr:uid="{00000000-0005-0000-0000-0000FC010000}"/>
    <cellStyle name="°iA¤Aa·A2_10¿u2WA¸ºI " xfId="739" xr:uid="{00000000-0005-0000-0000-0000FD010000}"/>
    <cellStyle name="•\Ž¦Ï‚Ý‚ÌƒnƒCƒp[ƒŠƒ“ƒN" xfId="740" xr:uid="{00000000-0005-0000-0000-0000FE010000}"/>
    <cellStyle name="•W€_403004N170_Format" xfId="741" xr:uid="{00000000-0005-0000-0000-0000FF010000}"/>
    <cellStyle name="\¦ÏÝÌnCp[N" xfId="742" xr:uid="{00000000-0005-0000-0000-000000020000}"/>
    <cellStyle name="aOe [0.00]_Attachment 2 (2)" xfId="743" xr:uid="{00000000-0005-0000-0000-000001020000}"/>
    <cellStyle name="aOe_Attachment 2 (2)" xfId="744" xr:uid="{00000000-0005-0000-0000-000002020000}"/>
    <cellStyle name="æØè [0.00]_PRODUCT DETAIL Q1" xfId="745" xr:uid="{00000000-0005-0000-0000-000003020000}"/>
    <cellStyle name="æØè_PRODUCT DETAIL Q1" xfId="746" xr:uid="{00000000-0005-0000-0000-000004020000}"/>
    <cellStyle name="EY [0.00]_Attachment 2 (2)" xfId="747" xr:uid="{00000000-0005-0000-0000-000005020000}"/>
    <cellStyle name="ÊÝ [0.00]_PRODUCT DETAIL Q1" xfId="748" xr:uid="{00000000-0005-0000-0000-000006020000}"/>
    <cellStyle name="EY_Attachment 2 (2)" xfId="749" xr:uid="{00000000-0005-0000-0000-000007020000}"/>
    <cellStyle name="ÊÝ_PRODUCT DETAIL Q1" xfId="750" xr:uid="{00000000-0005-0000-0000-000008020000}"/>
    <cellStyle name="nCp[N" xfId="751" xr:uid="{00000000-0005-0000-0000-000009020000}"/>
    <cellStyle name="W?_BOOKSHIP" xfId="752" xr:uid="{00000000-0005-0000-0000-00000A020000}"/>
    <cellStyle name="W_BOOKSHIP" xfId="753" xr:uid="{00000000-0005-0000-0000-00000B020000}"/>
    <cellStyle name="0" xfId="754" xr:uid="{00000000-0005-0000-0000-00000C020000}"/>
    <cellStyle name="0,0_x000d__x000a_NA_x000d__x000a_" xfId="755" xr:uid="{00000000-0005-0000-0000-00000D020000}"/>
    <cellStyle name="0.0" xfId="756" xr:uid="{00000000-0005-0000-0000-00000E020000}"/>
    <cellStyle name="0.00" xfId="757" xr:uid="{00000000-0005-0000-0000-00000F020000}"/>
    <cellStyle name="0뾍R_x0005_?뾍b_x0005_" xfId="758" xr:uid="{00000000-0005-0000-0000-000010020000}"/>
    <cellStyle name="¼ÀÚ»?XLS!check_filesche|_x0005_" xfId="759" xr:uid="{00000000-0005-0000-0000-000011020000}"/>
    <cellStyle name="¼AU≫?XLS!check_filesche|_x0005_" xfId="760" xr:uid="{00000000-0005-0000-0000-000012020000}"/>
    <cellStyle name="1" xfId="761" xr:uid="{00000000-0005-0000-0000-000013020000}"/>
    <cellStyle name="1_00_01년팀별재료비개선목표1안" xfId="762" xr:uid="{00000000-0005-0000-0000-000014020000}"/>
    <cellStyle name="1_1127PHM (2)" xfId="763" xr:uid="{00000000-0005-0000-0000-000015020000}"/>
    <cellStyle name="1_1127PHM (4)" xfId="764" xr:uid="{00000000-0005-0000-0000-000016020000}"/>
    <cellStyle name="1_2000PN지침" xfId="765" xr:uid="{00000000-0005-0000-0000-000017020000}"/>
    <cellStyle name="1_2007 IBS_SM_070511-구매팀-2007621" xfId="766" xr:uid="{00000000-0005-0000-0000-000018020000}"/>
    <cellStyle name="1_20070430 Wheel G Sensor Project Card 재무 분석" xfId="767" xr:uid="{00000000-0005-0000-0000-000019020000}"/>
    <cellStyle name="1_918PHM (2)" xfId="768" xr:uid="{00000000-0005-0000-0000-00001A020000}"/>
    <cellStyle name="1_97년PI333종합" xfId="769" xr:uid="{00000000-0005-0000-0000-00001B020000}"/>
    <cellStyle name="1_bc_commercial issue_200612" xfId="770" xr:uid="{00000000-0005-0000-0000-00001C020000}"/>
    <cellStyle name="1_Book5" xfId="771" xr:uid="{00000000-0005-0000-0000-00001D020000}"/>
    <cellStyle name="1_COVER ASSY LUGGAGE TRay" xfId="772" xr:uid="{00000000-0005-0000-0000-00001E020000}"/>
    <cellStyle name="1_CRD판매 (2)" xfId="773" xr:uid="{00000000-0005-0000-0000-00001F020000}"/>
    <cellStyle name="1_FRT PLR FMH BRKT" xfId="774" xr:uid="{00000000-0005-0000-0000-000020020000}"/>
    <cellStyle name="1_GM TPS 생산지별 비교-2007525" xfId="775" xr:uid="{00000000-0005-0000-0000-000021020000}"/>
    <cellStyle name="1_IBS-기구금형비(HKMC)-070621-2007621" xfId="776" xr:uid="{00000000-0005-0000-0000-000022020000}"/>
    <cellStyle name="1_MC&amp;다변화" xfId="777" xr:uid="{00000000-0005-0000-0000-000023020000}"/>
    <cellStyle name="1_rnd cost_20061218" xfId="778" xr:uid="{00000000-0005-0000-0000-000024020000}"/>
    <cellStyle name="1_TPMS 금형비2007823-2007823" xfId="779" xr:uid="{00000000-0005-0000-0000-000025020000}"/>
    <cellStyle name="1_다변화SAMPLE" xfId="780" xr:uid="{00000000-0005-0000-0000-000026020000}"/>
    <cellStyle name="1_재료비" xfId="781" xr:uid="{00000000-0005-0000-0000-000027020000}"/>
    <cellStyle name="100" xfId="782" xr:uid="{00000000-0005-0000-0000-000028020000}"/>
    <cellStyle name="100%" xfId="783" xr:uid="{00000000-0005-0000-0000-000029020000}"/>
    <cellStyle name="10-1-99_x000a_" xfId="784" xr:uid="{00000000-0005-0000-0000-00002A020000}"/>
    <cellStyle name="1-1" xfId="785" xr:uid="{00000000-0005-0000-0000-00002B020000}"/>
    <cellStyle name="120" xfId="786" xr:uid="{00000000-0005-0000-0000-00002C020000}"/>
    <cellStyle name="130" xfId="787" xr:uid="{00000000-0005-0000-0000-00002D020000}"/>
    <cellStyle name="¹eºÐA²_±aA¸" xfId="788" xr:uid="{00000000-0005-0000-0000-00002E020000}"/>
    <cellStyle name="20% - Accent1" xfId="1" xr:uid="{00000000-0005-0000-0000-00002F020000}"/>
    <cellStyle name="20% - Accent1 10" xfId="3096" xr:uid="{00000000-0005-0000-0000-000030020000}"/>
    <cellStyle name="20% - Accent1 10 2" xfId="3097" xr:uid="{00000000-0005-0000-0000-000031020000}"/>
    <cellStyle name="20% - Accent1 10 3" xfId="3098" xr:uid="{00000000-0005-0000-0000-000032020000}"/>
    <cellStyle name="20% - Accent1 11" xfId="3099" xr:uid="{00000000-0005-0000-0000-000033020000}"/>
    <cellStyle name="20% - Accent1 11 2" xfId="3100" xr:uid="{00000000-0005-0000-0000-000034020000}"/>
    <cellStyle name="20% - Accent1 11 3" xfId="3101" xr:uid="{00000000-0005-0000-0000-000035020000}"/>
    <cellStyle name="20% - Accent1 11 3 2" xfId="3102" xr:uid="{00000000-0005-0000-0000-000036020000}"/>
    <cellStyle name="20% - Accent1 11 4" xfId="3103" xr:uid="{00000000-0005-0000-0000-000037020000}"/>
    <cellStyle name="20% - Accent1 11 5" xfId="3104" xr:uid="{00000000-0005-0000-0000-000038020000}"/>
    <cellStyle name="20% - Accent1 11 6" xfId="3105" xr:uid="{00000000-0005-0000-0000-000039020000}"/>
    <cellStyle name="20% - Accent1 11 7" xfId="3106" xr:uid="{00000000-0005-0000-0000-00003A020000}"/>
    <cellStyle name="20% - Accent1 11 8" xfId="3107" xr:uid="{00000000-0005-0000-0000-00003B020000}"/>
    <cellStyle name="20% - Accent1 12" xfId="3108" xr:uid="{00000000-0005-0000-0000-00003C020000}"/>
    <cellStyle name="20% - Accent1 2" xfId="789" xr:uid="{00000000-0005-0000-0000-00003D020000}"/>
    <cellStyle name="20% - Accent1 2 10" xfId="3110" xr:uid="{00000000-0005-0000-0000-00003E020000}"/>
    <cellStyle name="20% - Accent1 2 11" xfId="3111" xr:uid="{00000000-0005-0000-0000-00003F020000}"/>
    <cellStyle name="20% - Accent1 2 12" xfId="3112" xr:uid="{00000000-0005-0000-0000-000040020000}"/>
    <cellStyle name="20% - Accent1 2 13" xfId="3113" xr:uid="{00000000-0005-0000-0000-000041020000}"/>
    <cellStyle name="20% - Accent1 2 14" xfId="3114" xr:uid="{00000000-0005-0000-0000-000042020000}"/>
    <cellStyle name="20% - Accent1 2 15" xfId="3109" xr:uid="{00000000-0005-0000-0000-000043020000}"/>
    <cellStyle name="20% - Accent1 2 16" xfId="6918" xr:uid="{00000000-0005-0000-0000-000044020000}"/>
    <cellStyle name="20% - Accent1 2 2" xfId="3115" xr:uid="{00000000-0005-0000-0000-000045020000}"/>
    <cellStyle name="20% - Accent1 2 2 2" xfId="3116" xr:uid="{00000000-0005-0000-0000-000046020000}"/>
    <cellStyle name="20% - Accent1 2 2 2 2" xfId="6920" xr:uid="{00000000-0005-0000-0000-000047020000}"/>
    <cellStyle name="20% - Accent1 2 2 3" xfId="3117" xr:uid="{00000000-0005-0000-0000-000048020000}"/>
    <cellStyle name="20% - Accent1 2 2 4" xfId="6919" xr:uid="{00000000-0005-0000-0000-000049020000}"/>
    <cellStyle name="20% - Accent1 2 2_Sheet1" xfId="3118" xr:uid="{00000000-0005-0000-0000-00004A020000}"/>
    <cellStyle name="20% - Accent1 2 3" xfId="3119" xr:uid="{00000000-0005-0000-0000-00004B020000}"/>
    <cellStyle name="20% - Accent1 2 3 2" xfId="6921" xr:uid="{00000000-0005-0000-0000-00004C020000}"/>
    <cellStyle name="20% - Accent1 2 4" xfId="3120" xr:uid="{00000000-0005-0000-0000-00004D020000}"/>
    <cellStyle name="20% - Accent1 2 5" xfId="3121" xr:uid="{00000000-0005-0000-0000-00004E020000}"/>
    <cellStyle name="20% - Accent1 2 6" xfId="3122" xr:uid="{00000000-0005-0000-0000-00004F020000}"/>
    <cellStyle name="20% - Accent1 2 7" xfId="3123" xr:uid="{00000000-0005-0000-0000-000050020000}"/>
    <cellStyle name="20% - Accent1 2 8" xfId="3124" xr:uid="{00000000-0005-0000-0000-000051020000}"/>
    <cellStyle name="20% - Accent1 2 9" xfId="3125" xr:uid="{00000000-0005-0000-0000-000052020000}"/>
    <cellStyle name="20% - Accent1 2_BallGrid" xfId="3126" xr:uid="{00000000-0005-0000-0000-000053020000}"/>
    <cellStyle name="20% - Accent1 3" xfId="790" xr:uid="{00000000-0005-0000-0000-000054020000}"/>
    <cellStyle name="20% - Accent1 3 2" xfId="3128" xr:uid="{00000000-0005-0000-0000-000055020000}"/>
    <cellStyle name="20% - Accent1 3 3" xfId="3129" xr:uid="{00000000-0005-0000-0000-000056020000}"/>
    <cellStyle name="20% - Accent1 3 4" xfId="3130" xr:uid="{00000000-0005-0000-0000-000057020000}"/>
    <cellStyle name="20% - Accent1 3 5" xfId="3131" xr:uid="{00000000-0005-0000-0000-000058020000}"/>
    <cellStyle name="20% - Accent1 3 6" xfId="3132" xr:uid="{00000000-0005-0000-0000-000059020000}"/>
    <cellStyle name="20% - Accent1 3 7" xfId="3127" xr:uid="{00000000-0005-0000-0000-00005A020000}"/>
    <cellStyle name="20% - Accent1 3_BallGrid" xfId="3133" xr:uid="{00000000-0005-0000-0000-00005B020000}"/>
    <cellStyle name="20% - Accent1 4" xfId="3134" xr:uid="{00000000-0005-0000-0000-00005C020000}"/>
    <cellStyle name="20% - Accent1 4 2" xfId="3135" xr:uid="{00000000-0005-0000-0000-00005D020000}"/>
    <cellStyle name="20% - Accent1 4 3" xfId="3136" xr:uid="{00000000-0005-0000-0000-00005E020000}"/>
    <cellStyle name="20% - Accent1 4 4" xfId="3137" xr:uid="{00000000-0005-0000-0000-00005F020000}"/>
    <cellStyle name="20% - Accent1 4 5" xfId="3138" xr:uid="{00000000-0005-0000-0000-000060020000}"/>
    <cellStyle name="20% - Accent1 5" xfId="3139" xr:uid="{00000000-0005-0000-0000-000061020000}"/>
    <cellStyle name="20% - Accent1 5 2" xfId="3140" xr:uid="{00000000-0005-0000-0000-000062020000}"/>
    <cellStyle name="20% - Accent1 5 3" xfId="3141" xr:uid="{00000000-0005-0000-0000-000063020000}"/>
    <cellStyle name="20% - Accent1 5 3 2" xfId="3142" xr:uid="{00000000-0005-0000-0000-000064020000}"/>
    <cellStyle name="20% - Accent1 5 4" xfId="3143" xr:uid="{00000000-0005-0000-0000-000065020000}"/>
    <cellStyle name="20% - Accent1 5 5" xfId="3144" xr:uid="{00000000-0005-0000-0000-000066020000}"/>
    <cellStyle name="20% - Accent1 5 6" xfId="3145" xr:uid="{00000000-0005-0000-0000-000067020000}"/>
    <cellStyle name="20% - Accent1 5 7" xfId="3146" xr:uid="{00000000-0005-0000-0000-000068020000}"/>
    <cellStyle name="20% - Accent1 5 8" xfId="3147" xr:uid="{00000000-0005-0000-0000-000069020000}"/>
    <cellStyle name="20% - Accent1 6" xfId="3148" xr:uid="{00000000-0005-0000-0000-00006A020000}"/>
    <cellStyle name="20% - Accent1 6 2" xfId="3149" xr:uid="{00000000-0005-0000-0000-00006B020000}"/>
    <cellStyle name="20% - Accent1 6 3" xfId="3150" xr:uid="{00000000-0005-0000-0000-00006C020000}"/>
    <cellStyle name="20% - Accent1 6 3 2" xfId="3151" xr:uid="{00000000-0005-0000-0000-00006D020000}"/>
    <cellStyle name="20% - Accent1 6 4" xfId="3152" xr:uid="{00000000-0005-0000-0000-00006E020000}"/>
    <cellStyle name="20% - Accent1 6 5" xfId="3153" xr:uid="{00000000-0005-0000-0000-00006F020000}"/>
    <cellStyle name="20% - Accent1 6 6" xfId="3154" xr:uid="{00000000-0005-0000-0000-000070020000}"/>
    <cellStyle name="20% - Accent1 6 7" xfId="3155" xr:uid="{00000000-0005-0000-0000-000071020000}"/>
    <cellStyle name="20% - Accent1 6 8" xfId="3156" xr:uid="{00000000-0005-0000-0000-000072020000}"/>
    <cellStyle name="20% - Accent1 7" xfId="3157" xr:uid="{00000000-0005-0000-0000-000073020000}"/>
    <cellStyle name="20% - Accent1 7 2" xfId="3158" xr:uid="{00000000-0005-0000-0000-000074020000}"/>
    <cellStyle name="20% - Accent1 7 3" xfId="3159" xr:uid="{00000000-0005-0000-0000-000075020000}"/>
    <cellStyle name="20% - Accent1 7 3 2" xfId="3160" xr:uid="{00000000-0005-0000-0000-000076020000}"/>
    <cellStyle name="20% - Accent1 7 4" xfId="3161" xr:uid="{00000000-0005-0000-0000-000077020000}"/>
    <cellStyle name="20% - Accent1 7 5" xfId="3162" xr:uid="{00000000-0005-0000-0000-000078020000}"/>
    <cellStyle name="20% - Accent1 7 6" xfId="3163" xr:uid="{00000000-0005-0000-0000-000079020000}"/>
    <cellStyle name="20% - Accent1 7 7" xfId="3164" xr:uid="{00000000-0005-0000-0000-00007A020000}"/>
    <cellStyle name="20% - Accent1 7 8" xfId="3165" xr:uid="{00000000-0005-0000-0000-00007B020000}"/>
    <cellStyle name="20% - Accent1 8" xfId="3166" xr:uid="{00000000-0005-0000-0000-00007C020000}"/>
    <cellStyle name="20% - Accent1 8 2" xfId="3167" xr:uid="{00000000-0005-0000-0000-00007D020000}"/>
    <cellStyle name="20% - Accent1 8 3" xfId="3168" xr:uid="{00000000-0005-0000-0000-00007E020000}"/>
    <cellStyle name="20% - Accent1 8 3 2" xfId="3169" xr:uid="{00000000-0005-0000-0000-00007F020000}"/>
    <cellStyle name="20% - Accent1 8 4" xfId="3170" xr:uid="{00000000-0005-0000-0000-000080020000}"/>
    <cellStyle name="20% - Accent1 8 5" xfId="3171" xr:uid="{00000000-0005-0000-0000-000081020000}"/>
    <cellStyle name="20% - Accent1 8 6" xfId="3172" xr:uid="{00000000-0005-0000-0000-000082020000}"/>
    <cellStyle name="20% - Accent1 8 7" xfId="3173" xr:uid="{00000000-0005-0000-0000-000083020000}"/>
    <cellStyle name="20% - Accent1 8 8" xfId="3174" xr:uid="{00000000-0005-0000-0000-000084020000}"/>
    <cellStyle name="20% - Accent1 9" xfId="3175" xr:uid="{00000000-0005-0000-0000-000085020000}"/>
    <cellStyle name="20% - Accent1 9 2" xfId="3176" xr:uid="{00000000-0005-0000-0000-000086020000}"/>
    <cellStyle name="20% - Accent1 9 3" xfId="3177" xr:uid="{00000000-0005-0000-0000-000087020000}"/>
    <cellStyle name="20% - Accent1 9 3 2" xfId="3178" xr:uid="{00000000-0005-0000-0000-000088020000}"/>
    <cellStyle name="20% - Accent1 9 4" xfId="3179" xr:uid="{00000000-0005-0000-0000-000089020000}"/>
    <cellStyle name="20% - Accent1 9 5" xfId="3180" xr:uid="{00000000-0005-0000-0000-00008A020000}"/>
    <cellStyle name="20% - Accent1 9 6" xfId="3181" xr:uid="{00000000-0005-0000-0000-00008B020000}"/>
    <cellStyle name="20% - Accent1 9 7" xfId="3182" xr:uid="{00000000-0005-0000-0000-00008C020000}"/>
    <cellStyle name="20% - Accent1 9 8" xfId="3183" xr:uid="{00000000-0005-0000-0000-00008D020000}"/>
    <cellStyle name="20% - Accent2" xfId="2" xr:uid="{00000000-0005-0000-0000-00008E020000}"/>
    <cellStyle name="20% - Accent2 10" xfId="3184" xr:uid="{00000000-0005-0000-0000-00008F020000}"/>
    <cellStyle name="20% - Accent2 10 2" xfId="3185" xr:uid="{00000000-0005-0000-0000-000090020000}"/>
    <cellStyle name="20% - Accent2 10 3" xfId="3186" xr:uid="{00000000-0005-0000-0000-000091020000}"/>
    <cellStyle name="20% - Accent2 11" xfId="3187" xr:uid="{00000000-0005-0000-0000-000092020000}"/>
    <cellStyle name="20% - Accent2 11 2" xfId="3188" xr:uid="{00000000-0005-0000-0000-000093020000}"/>
    <cellStyle name="20% - Accent2 11 3" xfId="3189" xr:uid="{00000000-0005-0000-0000-000094020000}"/>
    <cellStyle name="20% - Accent2 11 3 2" xfId="3190" xr:uid="{00000000-0005-0000-0000-000095020000}"/>
    <cellStyle name="20% - Accent2 11 4" xfId="3191" xr:uid="{00000000-0005-0000-0000-000096020000}"/>
    <cellStyle name="20% - Accent2 11 5" xfId="3192" xr:uid="{00000000-0005-0000-0000-000097020000}"/>
    <cellStyle name="20% - Accent2 11 6" xfId="3193" xr:uid="{00000000-0005-0000-0000-000098020000}"/>
    <cellStyle name="20% - Accent2 11 7" xfId="3194" xr:uid="{00000000-0005-0000-0000-000099020000}"/>
    <cellStyle name="20% - Accent2 11 8" xfId="3195" xr:uid="{00000000-0005-0000-0000-00009A020000}"/>
    <cellStyle name="20% - Accent2 12" xfId="3196" xr:uid="{00000000-0005-0000-0000-00009B020000}"/>
    <cellStyle name="20% - Accent2 2" xfId="791" xr:uid="{00000000-0005-0000-0000-00009C020000}"/>
    <cellStyle name="20% - Accent2 2 10" xfId="3198" xr:uid="{00000000-0005-0000-0000-00009D020000}"/>
    <cellStyle name="20% - Accent2 2 11" xfId="3199" xr:uid="{00000000-0005-0000-0000-00009E020000}"/>
    <cellStyle name="20% - Accent2 2 12" xfId="3200" xr:uid="{00000000-0005-0000-0000-00009F020000}"/>
    <cellStyle name="20% - Accent2 2 13" xfId="3201" xr:uid="{00000000-0005-0000-0000-0000A0020000}"/>
    <cellStyle name="20% - Accent2 2 14" xfId="3202" xr:uid="{00000000-0005-0000-0000-0000A1020000}"/>
    <cellStyle name="20% - Accent2 2 15" xfId="3197" xr:uid="{00000000-0005-0000-0000-0000A2020000}"/>
    <cellStyle name="20% - Accent2 2 16" xfId="6922" xr:uid="{00000000-0005-0000-0000-0000A3020000}"/>
    <cellStyle name="20% - Accent2 2 2" xfId="3203" xr:uid="{00000000-0005-0000-0000-0000A4020000}"/>
    <cellStyle name="20% - Accent2 2 2 2" xfId="3204" xr:uid="{00000000-0005-0000-0000-0000A5020000}"/>
    <cellStyle name="20% - Accent2 2 2 2 2" xfId="6924" xr:uid="{00000000-0005-0000-0000-0000A6020000}"/>
    <cellStyle name="20% - Accent2 2 2 3" xfId="3205" xr:uid="{00000000-0005-0000-0000-0000A7020000}"/>
    <cellStyle name="20% - Accent2 2 2 4" xfId="6923" xr:uid="{00000000-0005-0000-0000-0000A8020000}"/>
    <cellStyle name="20% - Accent2 2 2_Sheet1" xfId="3206" xr:uid="{00000000-0005-0000-0000-0000A9020000}"/>
    <cellStyle name="20% - Accent2 2 3" xfId="3207" xr:uid="{00000000-0005-0000-0000-0000AA020000}"/>
    <cellStyle name="20% - Accent2 2 3 2" xfId="6925" xr:uid="{00000000-0005-0000-0000-0000AB020000}"/>
    <cellStyle name="20% - Accent2 2 4" xfId="3208" xr:uid="{00000000-0005-0000-0000-0000AC020000}"/>
    <cellStyle name="20% - Accent2 2 5" xfId="3209" xr:uid="{00000000-0005-0000-0000-0000AD020000}"/>
    <cellStyle name="20% - Accent2 2 6" xfId="3210" xr:uid="{00000000-0005-0000-0000-0000AE020000}"/>
    <cellStyle name="20% - Accent2 2 7" xfId="3211" xr:uid="{00000000-0005-0000-0000-0000AF020000}"/>
    <cellStyle name="20% - Accent2 2 8" xfId="3212" xr:uid="{00000000-0005-0000-0000-0000B0020000}"/>
    <cellStyle name="20% - Accent2 2 9" xfId="3213" xr:uid="{00000000-0005-0000-0000-0000B1020000}"/>
    <cellStyle name="20% - Accent2 2_BallGrid" xfId="3214" xr:uid="{00000000-0005-0000-0000-0000B2020000}"/>
    <cellStyle name="20% - Accent2 3" xfId="792" xr:uid="{00000000-0005-0000-0000-0000B3020000}"/>
    <cellStyle name="20% - Accent2 3 2" xfId="3216" xr:uid="{00000000-0005-0000-0000-0000B4020000}"/>
    <cellStyle name="20% - Accent2 3 3" xfId="3217" xr:uid="{00000000-0005-0000-0000-0000B5020000}"/>
    <cellStyle name="20% - Accent2 3 4" xfId="3218" xr:uid="{00000000-0005-0000-0000-0000B6020000}"/>
    <cellStyle name="20% - Accent2 3 5" xfId="3219" xr:uid="{00000000-0005-0000-0000-0000B7020000}"/>
    <cellStyle name="20% - Accent2 3 6" xfId="3220" xr:uid="{00000000-0005-0000-0000-0000B8020000}"/>
    <cellStyle name="20% - Accent2 3 7" xfId="3215" xr:uid="{00000000-0005-0000-0000-0000B9020000}"/>
    <cellStyle name="20% - Accent2 3_BallGrid" xfId="3221" xr:uid="{00000000-0005-0000-0000-0000BA020000}"/>
    <cellStyle name="20% - Accent2 4" xfId="3222" xr:uid="{00000000-0005-0000-0000-0000BB020000}"/>
    <cellStyle name="20% - Accent2 4 2" xfId="3223" xr:uid="{00000000-0005-0000-0000-0000BC020000}"/>
    <cellStyle name="20% - Accent2 4 3" xfId="3224" xr:uid="{00000000-0005-0000-0000-0000BD020000}"/>
    <cellStyle name="20% - Accent2 4 4" xfId="3225" xr:uid="{00000000-0005-0000-0000-0000BE020000}"/>
    <cellStyle name="20% - Accent2 4 5" xfId="3226" xr:uid="{00000000-0005-0000-0000-0000BF020000}"/>
    <cellStyle name="20% - Accent2 5" xfId="3227" xr:uid="{00000000-0005-0000-0000-0000C0020000}"/>
    <cellStyle name="20% - Accent2 5 2" xfId="3228" xr:uid="{00000000-0005-0000-0000-0000C1020000}"/>
    <cellStyle name="20% - Accent2 5 3" xfId="3229" xr:uid="{00000000-0005-0000-0000-0000C2020000}"/>
    <cellStyle name="20% - Accent2 5 3 2" xfId="3230" xr:uid="{00000000-0005-0000-0000-0000C3020000}"/>
    <cellStyle name="20% - Accent2 5 4" xfId="3231" xr:uid="{00000000-0005-0000-0000-0000C4020000}"/>
    <cellStyle name="20% - Accent2 5 5" xfId="3232" xr:uid="{00000000-0005-0000-0000-0000C5020000}"/>
    <cellStyle name="20% - Accent2 5 6" xfId="3233" xr:uid="{00000000-0005-0000-0000-0000C6020000}"/>
    <cellStyle name="20% - Accent2 5 7" xfId="3234" xr:uid="{00000000-0005-0000-0000-0000C7020000}"/>
    <cellStyle name="20% - Accent2 5 8" xfId="3235" xr:uid="{00000000-0005-0000-0000-0000C8020000}"/>
    <cellStyle name="20% - Accent2 6" xfId="3236" xr:uid="{00000000-0005-0000-0000-0000C9020000}"/>
    <cellStyle name="20% - Accent2 6 2" xfId="3237" xr:uid="{00000000-0005-0000-0000-0000CA020000}"/>
    <cellStyle name="20% - Accent2 6 3" xfId="3238" xr:uid="{00000000-0005-0000-0000-0000CB020000}"/>
    <cellStyle name="20% - Accent2 6 3 2" xfId="3239" xr:uid="{00000000-0005-0000-0000-0000CC020000}"/>
    <cellStyle name="20% - Accent2 6 4" xfId="3240" xr:uid="{00000000-0005-0000-0000-0000CD020000}"/>
    <cellStyle name="20% - Accent2 6 5" xfId="3241" xr:uid="{00000000-0005-0000-0000-0000CE020000}"/>
    <cellStyle name="20% - Accent2 6 6" xfId="3242" xr:uid="{00000000-0005-0000-0000-0000CF020000}"/>
    <cellStyle name="20% - Accent2 6 7" xfId="3243" xr:uid="{00000000-0005-0000-0000-0000D0020000}"/>
    <cellStyle name="20% - Accent2 6 8" xfId="3244" xr:uid="{00000000-0005-0000-0000-0000D1020000}"/>
    <cellStyle name="20% - Accent2 7" xfId="3245" xr:uid="{00000000-0005-0000-0000-0000D2020000}"/>
    <cellStyle name="20% - Accent2 7 2" xfId="3246" xr:uid="{00000000-0005-0000-0000-0000D3020000}"/>
    <cellStyle name="20% - Accent2 7 3" xfId="3247" xr:uid="{00000000-0005-0000-0000-0000D4020000}"/>
    <cellStyle name="20% - Accent2 7 3 2" xfId="3248" xr:uid="{00000000-0005-0000-0000-0000D5020000}"/>
    <cellStyle name="20% - Accent2 7 4" xfId="3249" xr:uid="{00000000-0005-0000-0000-0000D6020000}"/>
    <cellStyle name="20% - Accent2 7 5" xfId="3250" xr:uid="{00000000-0005-0000-0000-0000D7020000}"/>
    <cellStyle name="20% - Accent2 7 6" xfId="3251" xr:uid="{00000000-0005-0000-0000-0000D8020000}"/>
    <cellStyle name="20% - Accent2 7 7" xfId="3252" xr:uid="{00000000-0005-0000-0000-0000D9020000}"/>
    <cellStyle name="20% - Accent2 7 8" xfId="3253" xr:uid="{00000000-0005-0000-0000-0000DA020000}"/>
    <cellStyle name="20% - Accent2 8" xfId="3254" xr:uid="{00000000-0005-0000-0000-0000DB020000}"/>
    <cellStyle name="20% - Accent2 8 2" xfId="3255" xr:uid="{00000000-0005-0000-0000-0000DC020000}"/>
    <cellStyle name="20% - Accent2 8 3" xfId="3256" xr:uid="{00000000-0005-0000-0000-0000DD020000}"/>
    <cellStyle name="20% - Accent2 8 3 2" xfId="3257" xr:uid="{00000000-0005-0000-0000-0000DE020000}"/>
    <cellStyle name="20% - Accent2 8 4" xfId="3258" xr:uid="{00000000-0005-0000-0000-0000DF020000}"/>
    <cellStyle name="20% - Accent2 8 5" xfId="3259" xr:uid="{00000000-0005-0000-0000-0000E0020000}"/>
    <cellStyle name="20% - Accent2 8 6" xfId="3260" xr:uid="{00000000-0005-0000-0000-0000E1020000}"/>
    <cellStyle name="20% - Accent2 8 7" xfId="3261" xr:uid="{00000000-0005-0000-0000-0000E2020000}"/>
    <cellStyle name="20% - Accent2 8 8" xfId="3262" xr:uid="{00000000-0005-0000-0000-0000E3020000}"/>
    <cellStyle name="20% - Accent2 9" xfId="3263" xr:uid="{00000000-0005-0000-0000-0000E4020000}"/>
    <cellStyle name="20% - Accent2 9 2" xfId="3264" xr:uid="{00000000-0005-0000-0000-0000E5020000}"/>
    <cellStyle name="20% - Accent2 9 3" xfId="3265" xr:uid="{00000000-0005-0000-0000-0000E6020000}"/>
    <cellStyle name="20% - Accent2 9 3 2" xfId="3266" xr:uid="{00000000-0005-0000-0000-0000E7020000}"/>
    <cellStyle name="20% - Accent2 9 4" xfId="3267" xr:uid="{00000000-0005-0000-0000-0000E8020000}"/>
    <cellStyle name="20% - Accent2 9 5" xfId="3268" xr:uid="{00000000-0005-0000-0000-0000E9020000}"/>
    <cellStyle name="20% - Accent2 9 6" xfId="3269" xr:uid="{00000000-0005-0000-0000-0000EA020000}"/>
    <cellStyle name="20% - Accent2 9 7" xfId="3270" xr:uid="{00000000-0005-0000-0000-0000EB020000}"/>
    <cellStyle name="20% - Accent2 9 8" xfId="3271" xr:uid="{00000000-0005-0000-0000-0000EC020000}"/>
    <cellStyle name="20% - Accent3" xfId="3" xr:uid="{00000000-0005-0000-0000-0000ED020000}"/>
    <cellStyle name="20% - Accent3 10" xfId="3272" xr:uid="{00000000-0005-0000-0000-0000EE020000}"/>
    <cellStyle name="20% - Accent3 10 2" xfId="3273" xr:uid="{00000000-0005-0000-0000-0000EF020000}"/>
    <cellStyle name="20% - Accent3 10 3" xfId="3274" xr:uid="{00000000-0005-0000-0000-0000F0020000}"/>
    <cellStyle name="20% - Accent3 11" xfId="3275" xr:uid="{00000000-0005-0000-0000-0000F1020000}"/>
    <cellStyle name="20% - Accent3 11 2" xfId="3276" xr:uid="{00000000-0005-0000-0000-0000F2020000}"/>
    <cellStyle name="20% - Accent3 11 3" xfId="3277" xr:uid="{00000000-0005-0000-0000-0000F3020000}"/>
    <cellStyle name="20% - Accent3 11 3 2" xfId="3278" xr:uid="{00000000-0005-0000-0000-0000F4020000}"/>
    <cellStyle name="20% - Accent3 11 4" xfId="3279" xr:uid="{00000000-0005-0000-0000-0000F5020000}"/>
    <cellStyle name="20% - Accent3 11 5" xfId="3280" xr:uid="{00000000-0005-0000-0000-0000F6020000}"/>
    <cellStyle name="20% - Accent3 11 6" xfId="3281" xr:uid="{00000000-0005-0000-0000-0000F7020000}"/>
    <cellStyle name="20% - Accent3 11 7" xfId="3282" xr:uid="{00000000-0005-0000-0000-0000F8020000}"/>
    <cellStyle name="20% - Accent3 11 8" xfId="3283" xr:uid="{00000000-0005-0000-0000-0000F9020000}"/>
    <cellStyle name="20% - Accent3 12" xfId="3284" xr:uid="{00000000-0005-0000-0000-0000FA020000}"/>
    <cellStyle name="20% - Accent3 2" xfId="793" xr:uid="{00000000-0005-0000-0000-0000FB020000}"/>
    <cellStyle name="20% - Accent3 2 10" xfId="3286" xr:uid="{00000000-0005-0000-0000-0000FC020000}"/>
    <cellStyle name="20% - Accent3 2 11" xfId="3287" xr:uid="{00000000-0005-0000-0000-0000FD020000}"/>
    <cellStyle name="20% - Accent3 2 12" xfId="3288" xr:uid="{00000000-0005-0000-0000-0000FE020000}"/>
    <cellStyle name="20% - Accent3 2 13" xfId="3289" xr:uid="{00000000-0005-0000-0000-0000FF020000}"/>
    <cellStyle name="20% - Accent3 2 14" xfId="3290" xr:uid="{00000000-0005-0000-0000-000000030000}"/>
    <cellStyle name="20% - Accent3 2 15" xfId="3285" xr:uid="{00000000-0005-0000-0000-000001030000}"/>
    <cellStyle name="20% - Accent3 2 16" xfId="6926" xr:uid="{00000000-0005-0000-0000-000002030000}"/>
    <cellStyle name="20% - Accent3 2 2" xfId="3291" xr:uid="{00000000-0005-0000-0000-000003030000}"/>
    <cellStyle name="20% - Accent3 2 2 2" xfId="3292" xr:uid="{00000000-0005-0000-0000-000004030000}"/>
    <cellStyle name="20% - Accent3 2 2 2 2" xfId="6928" xr:uid="{00000000-0005-0000-0000-000005030000}"/>
    <cellStyle name="20% - Accent3 2 2 3" xfId="3293" xr:uid="{00000000-0005-0000-0000-000006030000}"/>
    <cellStyle name="20% - Accent3 2 2 4" xfId="6927" xr:uid="{00000000-0005-0000-0000-000007030000}"/>
    <cellStyle name="20% - Accent3 2 2_Sheet1" xfId="3294" xr:uid="{00000000-0005-0000-0000-000008030000}"/>
    <cellStyle name="20% - Accent3 2 3" xfId="3295" xr:uid="{00000000-0005-0000-0000-000009030000}"/>
    <cellStyle name="20% - Accent3 2 3 2" xfId="6929" xr:uid="{00000000-0005-0000-0000-00000A030000}"/>
    <cellStyle name="20% - Accent3 2 4" xfId="3296" xr:uid="{00000000-0005-0000-0000-00000B030000}"/>
    <cellStyle name="20% - Accent3 2 5" xfId="3297" xr:uid="{00000000-0005-0000-0000-00000C030000}"/>
    <cellStyle name="20% - Accent3 2 6" xfId="3298" xr:uid="{00000000-0005-0000-0000-00000D030000}"/>
    <cellStyle name="20% - Accent3 2 7" xfId="3299" xr:uid="{00000000-0005-0000-0000-00000E030000}"/>
    <cellStyle name="20% - Accent3 2 8" xfId="3300" xr:uid="{00000000-0005-0000-0000-00000F030000}"/>
    <cellStyle name="20% - Accent3 2 9" xfId="3301" xr:uid="{00000000-0005-0000-0000-000010030000}"/>
    <cellStyle name="20% - Accent3 2_BallGrid" xfId="3302" xr:uid="{00000000-0005-0000-0000-000011030000}"/>
    <cellStyle name="20% - Accent3 3" xfId="794" xr:uid="{00000000-0005-0000-0000-000012030000}"/>
    <cellStyle name="20% - Accent3 3 2" xfId="3304" xr:uid="{00000000-0005-0000-0000-000013030000}"/>
    <cellStyle name="20% - Accent3 3 3" xfId="3305" xr:uid="{00000000-0005-0000-0000-000014030000}"/>
    <cellStyle name="20% - Accent3 3 4" xfId="3306" xr:uid="{00000000-0005-0000-0000-000015030000}"/>
    <cellStyle name="20% - Accent3 3 5" xfId="3307" xr:uid="{00000000-0005-0000-0000-000016030000}"/>
    <cellStyle name="20% - Accent3 3 6" xfId="3308" xr:uid="{00000000-0005-0000-0000-000017030000}"/>
    <cellStyle name="20% - Accent3 3 7" xfId="3303" xr:uid="{00000000-0005-0000-0000-000018030000}"/>
    <cellStyle name="20% - Accent3 3_BallGrid" xfId="3309" xr:uid="{00000000-0005-0000-0000-000019030000}"/>
    <cellStyle name="20% - Accent3 4" xfId="3310" xr:uid="{00000000-0005-0000-0000-00001A030000}"/>
    <cellStyle name="20% - Accent3 4 2" xfId="3311" xr:uid="{00000000-0005-0000-0000-00001B030000}"/>
    <cellStyle name="20% - Accent3 4 3" xfId="3312" xr:uid="{00000000-0005-0000-0000-00001C030000}"/>
    <cellStyle name="20% - Accent3 4 4" xfId="3313" xr:uid="{00000000-0005-0000-0000-00001D030000}"/>
    <cellStyle name="20% - Accent3 4 5" xfId="3314" xr:uid="{00000000-0005-0000-0000-00001E030000}"/>
    <cellStyle name="20% - Accent3 5" xfId="3315" xr:uid="{00000000-0005-0000-0000-00001F030000}"/>
    <cellStyle name="20% - Accent3 5 2" xfId="3316" xr:uid="{00000000-0005-0000-0000-000020030000}"/>
    <cellStyle name="20% - Accent3 5 3" xfId="3317" xr:uid="{00000000-0005-0000-0000-000021030000}"/>
    <cellStyle name="20% - Accent3 5 3 2" xfId="3318" xr:uid="{00000000-0005-0000-0000-000022030000}"/>
    <cellStyle name="20% - Accent3 5 4" xfId="3319" xr:uid="{00000000-0005-0000-0000-000023030000}"/>
    <cellStyle name="20% - Accent3 5 5" xfId="3320" xr:uid="{00000000-0005-0000-0000-000024030000}"/>
    <cellStyle name="20% - Accent3 5 6" xfId="3321" xr:uid="{00000000-0005-0000-0000-000025030000}"/>
    <cellStyle name="20% - Accent3 5 7" xfId="3322" xr:uid="{00000000-0005-0000-0000-000026030000}"/>
    <cellStyle name="20% - Accent3 5 8" xfId="3323" xr:uid="{00000000-0005-0000-0000-000027030000}"/>
    <cellStyle name="20% - Accent3 6" xfId="3324" xr:uid="{00000000-0005-0000-0000-000028030000}"/>
    <cellStyle name="20% - Accent3 6 2" xfId="3325" xr:uid="{00000000-0005-0000-0000-000029030000}"/>
    <cellStyle name="20% - Accent3 6 3" xfId="3326" xr:uid="{00000000-0005-0000-0000-00002A030000}"/>
    <cellStyle name="20% - Accent3 6 3 2" xfId="3327" xr:uid="{00000000-0005-0000-0000-00002B030000}"/>
    <cellStyle name="20% - Accent3 6 4" xfId="3328" xr:uid="{00000000-0005-0000-0000-00002C030000}"/>
    <cellStyle name="20% - Accent3 6 5" xfId="3329" xr:uid="{00000000-0005-0000-0000-00002D030000}"/>
    <cellStyle name="20% - Accent3 6 6" xfId="3330" xr:uid="{00000000-0005-0000-0000-00002E030000}"/>
    <cellStyle name="20% - Accent3 6 7" xfId="3331" xr:uid="{00000000-0005-0000-0000-00002F030000}"/>
    <cellStyle name="20% - Accent3 6 8" xfId="3332" xr:uid="{00000000-0005-0000-0000-000030030000}"/>
    <cellStyle name="20% - Accent3 7" xfId="3333" xr:uid="{00000000-0005-0000-0000-000031030000}"/>
    <cellStyle name="20% - Accent3 7 2" xfId="3334" xr:uid="{00000000-0005-0000-0000-000032030000}"/>
    <cellStyle name="20% - Accent3 7 3" xfId="3335" xr:uid="{00000000-0005-0000-0000-000033030000}"/>
    <cellStyle name="20% - Accent3 7 3 2" xfId="3336" xr:uid="{00000000-0005-0000-0000-000034030000}"/>
    <cellStyle name="20% - Accent3 7 4" xfId="3337" xr:uid="{00000000-0005-0000-0000-000035030000}"/>
    <cellStyle name="20% - Accent3 7 5" xfId="3338" xr:uid="{00000000-0005-0000-0000-000036030000}"/>
    <cellStyle name="20% - Accent3 7 6" xfId="3339" xr:uid="{00000000-0005-0000-0000-000037030000}"/>
    <cellStyle name="20% - Accent3 7 7" xfId="3340" xr:uid="{00000000-0005-0000-0000-000038030000}"/>
    <cellStyle name="20% - Accent3 7 8" xfId="3341" xr:uid="{00000000-0005-0000-0000-000039030000}"/>
    <cellStyle name="20% - Accent3 8" xfId="3342" xr:uid="{00000000-0005-0000-0000-00003A030000}"/>
    <cellStyle name="20% - Accent3 8 2" xfId="3343" xr:uid="{00000000-0005-0000-0000-00003B030000}"/>
    <cellStyle name="20% - Accent3 8 3" xfId="3344" xr:uid="{00000000-0005-0000-0000-00003C030000}"/>
    <cellStyle name="20% - Accent3 8 3 2" xfId="3345" xr:uid="{00000000-0005-0000-0000-00003D030000}"/>
    <cellStyle name="20% - Accent3 8 4" xfId="3346" xr:uid="{00000000-0005-0000-0000-00003E030000}"/>
    <cellStyle name="20% - Accent3 8 5" xfId="3347" xr:uid="{00000000-0005-0000-0000-00003F030000}"/>
    <cellStyle name="20% - Accent3 8 6" xfId="3348" xr:uid="{00000000-0005-0000-0000-000040030000}"/>
    <cellStyle name="20% - Accent3 8 7" xfId="3349" xr:uid="{00000000-0005-0000-0000-000041030000}"/>
    <cellStyle name="20% - Accent3 8 8" xfId="3350" xr:uid="{00000000-0005-0000-0000-000042030000}"/>
    <cellStyle name="20% - Accent3 9" xfId="3351" xr:uid="{00000000-0005-0000-0000-000043030000}"/>
    <cellStyle name="20% - Accent3 9 2" xfId="3352" xr:uid="{00000000-0005-0000-0000-000044030000}"/>
    <cellStyle name="20% - Accent3 9 3" xfId="3353" xr:uid="{00000000-0005-0000-0000-000045030000}"/>
    <cellStyle name="20% - Accent3 9 3 2" xfId="3354" xr:uid="{00000000-0005-0000-0000-000046030000}"/>
    <cellStyle name="20% - Accent3 9 4" xfId="3355" xr:uid="{00000000-0005-0000-0000-000047030000}"/>
    <cellStyle name="20% - Accent3 9 5" xfId="3356" xr:uid="{00000000-0005-0000-0000-000048030000}"/>
    <cellStyle name="20% - Accent3 9 6" xfId="3357" xr:uid="{00000000-0005-0000-0000-000049030000}"/>
    <cellStyle name="20% - Accent3 9 7" xfId="3358" xr:uid="{00000000-0005-0000-0000-00004A030000}"/>
    <cellStyle name="20% - Accent3 9 8" xfId="3359" xr:uid="{00000000-0005-0000-0000-00004B030000}"/>
    <cellStyle name="20% - Accent4" xfId="4" xr:uid="{00000000-0005-0000-0000-00004C030000}"/>
    <cellStyle name="20% - Accent4 10" xfId="3360" xr:uid="{00000000-0005-0000-0000-00004D030000}"/>
    <cellStyle name="20% - Accent4 10 2" xfId="3361" xr:uid="{00000000-0005-0000-0000-00004E030000}"/>
    <cellStyle name="20% - Accent4 10 3" xfId="3362" xr:uid="{00000000-0005-0000-0000-00004F030000}"/>
    <cellStyle name="20% - Accent4 11" xfId="3363" xr:uid="{00000000-0005-0000-0000-000050030000}"/>
    <cellStyle name="20% - Accent4 11 2" xfId="3364" xr:uid="{00000000-0005-0000-0000-000051030000}"/>
    <cellStyle name="20% - Accent4 11 3" xfId="3365" xr:uid="{00000000-0005-0000-0000-000052030000}"/>
    <cellStyle name="20% - Accent4 11 3 2" xfId="3366" xr:uid="{00000000-0005-0000-0000-000053030000}"/>
    <cellStyle name="20% - Accent4 11 4" xfId="3367" xr:uid="{00000000-0005-0000-0000-000054030000}"/>
    <cellStyle name="20% - Accent4 11 5" xfId="3368" xr:uid="{00000000-0005-0000-0000-000055030000}"/>
    <cellStyle name="20% - Accent4 11 6" xfId="3369" xr:uid="{00000000-0005-0000-0000-000056030000}"/>
    <cellStyle name="20% - Accent4 11 7" xfId="3370" xr:uid="{00000000-0005-0000-0000-000057030000}"/>
    <cellStyle name="20% - Accent4 11 8" xfId="3371" xr:uid="{00000000-0005-0000-0000-000058030000}"/>
    <cellStyle name="20% - Accent4 12" xfId="3372" xr:uid="{00000000-0005-0000-0000-000059030000}"/>
    <cellStyle name="20% - Accent4 2" xfId="795" xr:uid="{00000000-0005-0000-0000-00005A030000}"/>
    <cellStyle name="20% - Accent4 2 10" xfId="3374" xr:uid="{00000000-0005-0000-0000-00005B030000}"/>
    <cellStyle name="20% - Accent4 2 11" xfId="3375" xr:uid="{00000000-0005-0000-0000-00005C030000}"/>
    <cellStyle name="20% - Accent4 2 12" xfId="3376" xr:uid="{00000000-0005-0000-0000-00005D030000}"/>
    <cellStyle name="20% - Accent4 2 13" xfId="3377" xr:uid="{00000000-0005-0000-0000-00005E030000}"/>
    <cellStyle name="20% - Accent4 2 14" xfId="3378" xr:uid="{00000000-0005-0000-0000-00005F030000}"/>
    <cellStyle name="20% - Accent4 2 15" xfId="3373" xr:uid="{00000000-0005-0000-0000-000060030000}"/>
    <cellStyle name="20% - Accent4 2 16" xfId="6930" xr:uid="{00000000-0005-0000-0000-000061030000}"/>
    <cellStyle name="20% - Accent4 2 2" xfId="3379" xr:uid="{00000000-0005-0000-0000-000062030000}"/>
    <cellStyle name="20% - Accent4 2 2 2" xfId="3380" xr:uid="{00000000-0005-0000-0000-000063030000}"/>
    <cellStyle name="20% - Accent4 2 2 2 2" xfId="6932" xr:uid="{00000000-0005-0000-0000-000064030000}"/>
    <cellStyle name="20% - Accent4 2 2 3" xfId="3381" xr:uid="{00000000-0005-0000-0000-000065030000}"/>
    <cellStyle name="20% - Accent4 2 2 4" xfId="6931" xr:uid="{00000000-0005-0000-0000-000066030000}"/>
    <cellStyle name="20% - Accent4 2 2_Sheet1" xfId="3382" xr:uid="{00000000-0005-0000-0000-000067030000}"/>
    <cellStyle name="20% - Accent4 2 3" xfId="3383" xr:uid="{00000000-0005-0000-0000-000068030000}"/>
    <cellStyle name="20% - Accent4 2 3 2" xfId="6933" xr:uid="{00000000-0005-0000-0000-000069030000}"/>
    <cellStyle name="20% - Accent4 2 4" xfId="3384" xr:uid="{00000000-0005-0000-0000-00006A030000}"/>
    <cellStyle name="20% - Accent4 2 5" xfId="3385" xr:uid="{00000000-0005-0000-0000-00006B030000}"/>
    <cellStyle name="20% - Accent4 2 6" xfId="3386" xr:uid="{00000000-0005-0000-0000-00006C030000}"/>
    <cellStyle name="20% - Accent4 2 7" xfId="3387" xr:uid="{00000000-0005-0000-0000-00006D030000}"/>
    <cellStyle name="20% - Accent4 2 8" xfId="3388" xr:uid="{00000000-0005-0000-0000-00006E030000}"/>
    <cellStyle name="20% - Accent4 2 9" xfId="3389" xr:uid="{00000000-0005-0000-0000-00006F030000}"/>
    <cellStyle name="20% - Accent4 2_BallGrid" xfId="3390" xr:uid="{00000000-0005-0000-0000-000070030000}"/>
    <cellStyle name="20% - Accent4 3" xfId="796" xr:uid="{00000000-0005-0000-0000-000071030000}"/>
    <cellStyle name="20% - Accent4 3 2" xfId="3392" xr:uid="{00000000-0005-0000-0000-000072030000}"/>
    <cellStyle name="20% - Accent4 3 3" xfId="3393" xr:uid="{00000000-0005-0000-0000-000073030000}"/>
    <cellStyle name="20% - Accent4 3 4" xfId="3394" xr:uid="{00000000-0005-0000-0000-000074030000}"/>
    <cellStyle name="20% - Accent4 3 5" xfId="3395" xr:uid="{00000000-0005-0000-0000-000075030000}"/>
    <cellStyle name="20% - Accent4 3 6" xfId="3396" xr:uid="{00000000-0005-0000-0000-000076030000}"/>
    <cellStyle name="20% - Accent4 3 7" xfId="3391" xr:uid="{00000000-0005-0000-0000-000077030000}"/>
    <cellStyle name="20% - Accent4 3_BallGrid" xfId="3397" xr:uid="{00000000-0005-0000-0000-000078030000}"/>
    <cellStyle name="20% - Accent4 4" xfId="3398" xr:uid="{00000000-0005-0000-0000-000079030000}"/>
    <cellStyle name="20% - Accent4 4 2" xfId="3399" xr:uid="{00000000-0005-0000-0000-00007A030000}"/>
    <cellStyle name="20% - Accent4 4 3" xfId="3400" xr:uid="{00000000-0005-0000-0000-00007B030000}"/>
    <cellStyle name="20% - Accent4 4 4" xfId="3401" xr:uid="{00000000-0005-0000-0000-00007C030000}"/>
    <cellStyle name="20% - Accent4 4 5" xfId="3402" xr:uid="{00000000-0005-0000-0000-00007D030000}"/>
    <cellStyle name="20% - Accent4 5" xfId="3403" xr:uid="{00000000-0005-0000-0000-00007E030000}"/>
    <cellStyle name="20% - Accent4 5 2" xfId="3404" xr:uid="{00000000-0005-0000-0000-00007F030000}"/>
    <cellStyle name="20% - Accent4 5 3" xfId="3405" xr:uid="{00000000-0005-0000-0000-000080030000}"/>
    <cellStyle name="20% - Accent4 5 3 2" xfId="3406" xr:uid="{00000000-0005-0000-0000-000081030000}"/>
    <cellStyle name="20% - Accent4 5 4" xfId="3407" xr:uid="{00000000-0005-0000-0000-000082030000}"/>
    <cellStyle name="20% - Accent4 5 5" xfId="3408" xr:uid="{00000000-0005-0000-0000-000083030000}"/>
    <cellStyle name="20% - Accent4 5 6" xfId="3409" xr:uid="{00000000-0005-0000-0000-000084030000}"/>
    <cellStyle name="20% - Accent4 5 7" xfId="3410" xr:uid="{00000000-0005-0000-0000-000085030000}"/>
    <cellStyle name="20% - Accent4 5 8" xfId="3411" xr:uid="{00000000-0005-0000-0000-000086030000}"/>
    <cellStyle name="20% - Accent4 6" xfId="3412" xr:uid="{00000000-0005-0000-0000-000087030000}"/>
    <cellStyle name="20% - Accent4 6 2" xfId="3413" xr:uid="{00000000-0005-0000-0000-000088030000}"/>
    <cellStyle name="20% - Accent4 6 3" xfId="3414" xr:uid="{00000000-0005-0000-0000-000089030000}"/>
    <cellStyle name="20% - Accent4 6 3 2" xfId="3415" xr:uid="{00000000-0005-0000-0000-00008A030000}"/>
    <cellStyle name="20% - Accent4 6 4" xfId="3416" xr:uid="{00000000-0005-0000-0000-00008B030000}"/>
    <cellStyle name="20% - Accent4 6 5" xfId="3417" xr:uid="{00000000-0005-0000-0000-00008C030000}"/>
    <cellStyle name="20% - Accent4 6 6" xfId="3418" xr:uid="{00000000-0005-0000-0000-00008D030000}"/>
    <cellStyle name="20% - Accent4 6 7" xfId="3419" xr:uid="{00000000-0005-0000-0000-00008E030000}"/>
    <cellStyle name="20% - Accent4 6 8" xfId="3420" xr:uid="{00000000-0005-0000-0000-00008F030000}"/>
    <cellStyle name="20% - Accent4 7" xfId="3421" xr:uid="{00000000-0005-0000-0000-000090030000}"/>
    <cellStyle name="20% - Accent4 7 2" xfId="3422" xr:uid="{00000000-0005-0000-0000-000091030000}"/>
    <cellStyle name="20% - Accent4 7 3" xfId="3423" xr:uid="{00000000-0005-0000-0000-000092030000}"/>
    <cellStyle name="20% - Accent4 7 3 2" xfId="3424" xr:uid="{00000000-0005-0000-0000-000093030000}"/>
    <cellStyle name="20% - Accent4 7 4" xfId="3425" xr:uid="{00000000-0005-0000-0000-000094030000}"/>
    <cellStyle name="20% - Accent4 7 5" xfId="3426" xr:uid="{00000000-0005-0000-0000-000095030000}"/>
    <cellStyle name="20% - Accent4 7 6" xfId="3427" xr:uid="{00000000-0005-0000-0000-000096030000}"/>
    <cellStyle name="20% - Accent4 7 7" xfId="3428" xr:uid="{00000000-0005-0000-0000-000097030000}"/>
    <cellStyle name="20% - Accent4 7 8" xfId="3429" xr:uid="{00000000-0005-0000-0000-000098030000}"/>
    <cellStyle name="20% - Accent4 8" xfId="3430" xr:uid="{00000000-0005-0000-0000-000099030000}"/>
    <cellStyle name="20% - Accent4 8 2" xfId="3431" xr:uid="{00000000-0005-0000-0000-00009A030000}"/>
    <cellStyle name="20% - Accent4 8 3" xfId="3432" xr:uid="{00000000-0005-0000-0000-00009B030000}"/>
    <cellStyle name="20% - Accent4 8 3 2" xfId="3433" xr:uid="{00000000-0005-0000-0000-00009C030000}"/>
    <cellStyle name="20% - Accent4 8 4" xfId="3434" xr:uid="{00000000-0005-0000-0000-00009D030000}"/>
    <cellStyle name="20% - Accent4 8 5" xfId="3435" xr:uid="{00000000-0005-0000-0000-00009E030000}"/>
    <cellStyle name="20% - Accent4 8 6" xfId="3436" xr:uid="{00000000-0005-0000-0000-00009F030000}"/>
    <cellStyle name="20% - Accent4 8 7" xfId="3437" xr:uid="{00000000-0005-0000-0000-0000A0030000}"/>
    <cellStyle name="20% - Accent4 8 8" xfId="3438" xr:uid="{00000000-0005-0000-0000-0000A1030000}"/>
    <cellStyle name="20% - Accent4 9" xfId="3439" xr:uid="{00000000-0005-0000-0000-0000A2030000}"/>
    <cellStyle name="20% - Accent4 9 2" xfId="3440" xr:uid="{00000000-0005-0000-0000-0000A3030000}"/>
    <cellStyle name="20% - Accent4 9 3" xfId="3441" xr:uid="{00000000-0005-0000-0000-0000A4030000}"/>
    <cellStyle name="20% - Accent4 9 3 2" xfId="3442" xr:uid="{00000000-0005-0000-0000-0000A5030000}"/>
    <cellStyle name="20% - Accent4 9 4" xfId="3443" xr:uid="{00000000-0005-0000-0000-0000A6030000}"/>
    <cellStyle name="20% - Accent4 9 5" xfId="3444" xr:uid="{00000000-0005-0000-0000-0000A7030000}"/>
    <cellStyle name="20% - Accent4 9 6" xfId="3445" xr:uid="{00000000-0005-0000-0000-0000A8030000}"/>
    <cellStyle name="20% - Accent4 9 7" xfId="3446" xr:uid="{00000000-0005-0000-0000-0000A9030000}"/>
    <cellStyle name="20% - Accent4 9 8" xfId="3447" xr:uid="{00000000-0005-0000-0000-0000AA030000}"/>
    <cellStyle name="20% - Accent5" xfId="5" xr:uid="{00000000-0005-0000-0000-0000AB030000}"/>
    <cellStyle name="20% - Accent5 2" xfId="797" xr:uid="{00000000-0005-0000-0000-0000AC030000}"/>
    <cellStyle name="20% - Accent5 2 10" xfId="3448" xr:uid="{00000000-0005-0000-0000-0000AD030000}"/>
    <cellStyle name="20% - Accent5 2 11" xfId="3449" xr:uid="{00000000-0005-0000-0000-0000AE030000}"/>
    <cellStyle name="20% - Accent5 2 12" xfId="3450" xr:uid="{00000000-0005-0000-0000-0000AF030000}"/>
    <cellStyle name="20% - Accent5 2 13" xfId="3451" xr:uid="{00000000-0005-0000-0000-0000B0030000}"/>
    <cellStyle name="20% - Accent5 2 14" xfId="3452" xr:uid="{00000000-0005-0000-0000-0000B1030000}"/>
    <cellStyle name="20% - Accent5 2 15" xfId="6934" xr:uid="{00000000-0005-0000-0000-0000B2030000}"/>
    <cellStyle name="20% - Accent5 2 2" xfId="3453" xr:uid="{00000000-0005-0000-0000-0000B3030000}"/>
    <cellStyle name="20% - Accent5 2 2 2" xfId="3454" xr:uid="{00000000-0005-0000-0000-0000B4030000}"/>
    <cellStyle name="20% - Accent5 2 2 2 2" xfId="6936" xr:uid="{00000000-0005-0000-0000-0000B5030000}"/>
    <cellStyle name="20% - Accent5 2 2 3" xfId="3455" xr:uid="{00000000-0005-0000-0000-0000B6030000}"/>
    <cellStyle name="20% - Accent5 2 2 4" xfId="6935" xr:uid="{00000000-0005-0000-0000-0000B7030000}"/>
    <cellStyle name="20% - Accent5 2 2_Sheet1" xfId="3456" xr:uid="{00000000-0005-0000-0000-0000B8030000}"/>
    <cellStyle name="20% - Accent5 2 3" xfId="3457" xr:uid="{00000000-0005-0000-0000-0000B9030000}"/>
    <cellStyle name="20% - Accent5 2 3 2" xfId="6937" xr:uid="{00000000-0005-0000-0000-0000BA030000}"/>
    <cellStyle name="20% - Accent5 2 4" xfId="3458" xr:uid="{00000000-0005-0000-0000-0000BB030000}"/>
    <cellStyle name="20% - Accent5 2 5" xfId="3459" xr:uid="{00000000-0005-0000-0000-0000BC030000}"/>
    <cellStyle name="20% - Accent5 2 6" xfId="3460" xr:uid="{00000000-0005-0000-0000-0000BD030000}"/>
    <cellStyle name="20% - Accent5 2 7" xfId="3461" xr:uid="{00000000-0005-0000-0000-0000BE030000}"/>
    <cellStyle name="20% - Accent5 2 8" xfId="3462" xr:uid="{00000000-0005-0000-0000-0000BF030000}"/>
    <cellStyle name="20% - Accent5 2 9" xfId="3463" xr:uid="{00000000-0005-0000-0000-0000C0030000}"/>
    <cellStyle name="20% - Accent5 2_BallGrid" xfId="3464" xr:uid="{00000000-0005-0000-0000-0000C1030000}"/>
    <cellStyle name="20% - Accent5 3" xfId="798" xr:uid="{00000000-0005-0000-0000-0000C2030000}"/>
    <cellStyle name="20% - Accent5 3 2" xfId="3466" xr:uid="{00000000-0005-0000-0000-0000C3030000}"/>
    <cellStyle name="20% - Accent5 3 3" xfId="3467" xr:uid="{00000000-0005-0000-0000-0000C4030000}"/>
    <cellStyle name="20% - Accent5 3 4" xfId="3465" xr:uid="{00000000-0005-0000-0000-0000C5030000}"/>
    <cellStyle name="20% - Accent5 4" xfId="3468" xr:uid="{00000000-0005-0000-0000-0000C6030000}"/>
    <cellStyle name="20% - Accent5 4 2" xfId="3469" xr:uid="{00000000-0005-0000-0000-0000C7030000}"/>
    <cellStyle name="20% - Accent5 4 3" xfId="3470" xr:uid="{00000000-0005-0000-0000-0000C8030000}"/>
    <cellStyle name="20% - Accent5 5" xfId="3471" xr:uid="{00000000-0005-0000-0000-0000C9030000}"/>
    <cellStyle name="20% - Accent6" xfId="6" xr:uid="{00000000-0005-0000-0000-0000CA030000}"/>
    <cellStyle name="20% - Accent6 2" xfId="799" xr:uid="{00000000-0005-0000-0000-0000CB030000}"/>
    <cellStyle name="20% - Accent6 2 10" xfId="3472" xr:uid="{00000000-0005-0000-0000-0000CC030000}"/>
    <cellStyle name="20% - Accent6 2 11" xfId="3473" xr:uid="{00000000-0005-0000-0000-0000CD030000}"/>
    <cellStyle name="20% - Accent6 2 12" xfId="3474" xr:uid="{00000000-0005-0000-0000-0000CE030000}"/>
    <cellStyle name="20% - Accent6 2 13" xfId="3475" xr:uid="{00000000-0005-0000-0000-0000CF030000}"/>
    <cellStyle name="20% - Accent6 2 14" xfId="3476" xr:uid="{00000000-0005-0000-0000-0000D0030000}"/>
    <cellStyle name="20% - Accent6 2 15" xfId="6938" xr:uid="{00000000-0005-0000-0000-0000D1030000}"/>
    <cellStyle name="20% - Accent6 2 2" xfId="3477" xr:uid="{00000000-0005-0000-0000-0000D2030000}"/>
    <cellStyle name="20% - Accent6 2 2 2" xfId="3478" xr:uid="{00000000-0005-0000-0000-0000D3030000}"/>
    <cellStyle name="20% - Accent6 2 2 2 2" xfId="6940" xr:uid="{00000000-0005-0000-0000-0000D4030000}"/>
    <cellStyle name="20% - Accent6 2 2 3" xfId="3479" xr:uid="{00000000-0005-0000-0000-0000D5030000}"/>
    <cellStyle name="20% - Accent6 2 2 4" xfId="6939" xr:uid="{00000000-0005-0000-0000-0000D6030000}"/>
    <cellStyle name="20% - Accent6 2 2_Sheet1" xfId="3480" xr:uid="{00000000-0005-0000-0000-0000D7030000}"/>
    <cellStyle name="20% - Accent6 2 3" xfId="3481" xr:uid="{00000000-0005-0000-0000-0000D8030000}"/>
    <cellStyle name="20% - Accent6 2 3 2" xfId="6941" xr:uid="{00000000-0005-0000-0000-0000D9030000}"/>
    <cellStyle name="20% - Accent6 2 4" xfId="3482" xr:uid="{00000000-0005-0000-0000-0000DA030000}"/>
    <cellStyle name="20% - Accent6 2 5" xfId="3483" xr:uid="{00000000-0005-0000-0000-0000DB030000}"/>
    <cellStyle name="20% - Accent6 2 6" xfId="3484" xr:uid="{00000000-0005-0000-0000-0000DC030000}"/>
    <cellStyle name="20% - Accent6 2 7" xfId="3485" xr:uid="{00000000-0005-0000-0000-0000DD030000}"/>
    <cellStyle name="20% - Accent6 2 8" xfId="3486" xr:uid="{00000000-0005-0000-0000-0000DE030000}"/>
    <cellStyle name="20% - Accent6 2 9" xfId="3487" xr:uid="{00000000-0005-0000-0000-0000DF030000}"/>
    <cellStyle name="20% - Accent6 2_BallGrid" xfId="3488" xr:uid="{00000000-0005-0000-0000-0000E0030000}"/>
    <cellStyle name="20% - Accent6 3" xfId="800" xr:uid="{00000000-0005-0000-0000-0000E1030000}"/>
    <cellStyle name="20% - Accent6 3 2" xfId="3490" xr:uid="{00000000-0005-0000-0000-0000E2030000}"/>
    <cellStyle name="20% - Accent6 3 3" xfId="3491" xr:uid="{00000000-0005-0000-0000-0000E3030000}"/>
    <cellStyle name="20% - Accent6 3 4" xfId="3489" xr:uid="{00000000-0005-0000-0000-0000E4030000}"/>
    <cellStyle name="20% - Accent6 4" xfId="3492" xr:uid="{00000000-0005-0000-0000-0000E5030000}"/>
    <cellStyle name="20% - Accent6 4 2" xfId="3493" xr:uid="{00000000-0005-0000-0000-0000E6030000}"/>
    <cellStyle name="20% - Accent6 4 3" xfId="3494" xr:uid="{00000000-0005-0000-0000-0000E7030000}"/>
    <cellStyle name="20% - Accent6 5" xfId="3495" xr:uid="{00000000-0005-0000-0000-0000E8030000}"/>
    <cellStyle name="20% - Akzent1 2" xfId="7" xr:uid="{00000000-0005-0000-0000-0000E9030000}"/>
    <cellStyle name="20% - Akzent1 3" xfId="801" xr:uid="{00000000-0005-0000-0000-0000EA030000}"/>
    <cellStyle name="20% - Akzent1 4" xfId="802" xr:uid="{00000000-0005-0000-0000-0000EB030000}"/>
    <cellStyle name="20% - Akzent2 2" xfId="8" xr:uid="{00000000-0005-0000-0000-0000EC030000}"/>
    <cellStyle name="20% - Akzent2 3" xfId="803" xr:uid="{00000000-0005-0000-0000-0000ED030000}"/>
    <cellStyle name="20% - Akzent2 4" xfId="804" xr:uid="{00000000-0005-0000-0000-0000EE030000}"/>
    <cellStyle name="20% - Akzent3 2" xfId="9" xr:uid="{00000000-0005-0000-0000-0000EF030000}"/>
    <cellStyle name="20% - Akzent3 3" xfId="805" xr:uid="{00000000-0005-0000-0000-0000F0030000}"/>
    <cellStyle name="20% - Akzent3 4" xfId="806" xr:uid="{00000000-0005-0000-0000-0000F1030000}"/>
    <cellStyle name="20% - Akzent4 2" xfId="10" xr:uid="{00000000-0005-0000-0000-0000F2030000}"/>
    <cellStyle name="20% - Akzent4 3" xfId="807" xr:uid="{00000000-0005-0000-0000-0000F3030000}"/>
    <cellStyle name="20% - Akzent4 4" xfId="808" xr:uid="{00000000-0005-0000-0000-0000F4030000}"/>
    <cellStyle name="20% - Akzent5 2" xfId="11" xr:uid="{00000000-0005-0000-0000-0000F5030000}"/>
    <cellStyle name="20% - Akzent5 3" xfId="809" xr:uid="{00000000-0005-0000-0000-0000F6030000}"/>
    <cellStyle name="20% - Akzent5 4" xfId="810" xr:uid="{00000000-0005-0000-0000-0000F7030000}"/>
    <cellStyle name="20% - Akzent6 2" xfId="12" xr:uid="{00000000-0005-0000-0000-0000F8030000}"/>
    <cellStyle name="20% - Akzent6 3" xfId="811" xr:uid="{00000000-0005-0000-0000-0000F9030000}"/>
    <cellStyle name="20% - Akzent6 4" xfId="812" xr:uid="{00000000-0005-0000-0000-0000FA030000}"/>
    <cellStyle name="20% - アクセント 1" xfId="813" xr:uid="{00000000-0005-0000-0000-0000FB030000}"/>
    <cellStyle name="20% - アクセント 1 2" xfId="3023" xr:uid="{00000000-0005-0000-0000-0000FC030000}"/>
    <cellStyle name="20% - アクセント 1 2 2" xfId="3024" xr:uid="{00000000-0005-0000-0000-0000FD030000}"/>
    <cellStyle name="20% - アクセント 1 2 3" xfId="6323" xr:uid="{00000000-0005-0000-0000-0000FE030000}"/>
    <cellStyle name="20% - アクセント 1 3" xfId="6324" xr:uid="{00000000-0005-0000-0000-0000FF030000}"/>
    <cellStyle name="20% - アクセント 1 4" xfId="6325" xr:uid="{00000000-0005-0000-0000-000000040000}"/>
    <cellStyle name="20% - アクセント 1 5" xfId="6326" xr:uid="{00000000-0005-0000-0000-000001040000}"/>
    <cellStyle name="20% - アクセント 1 6" xfId="6322" xr:uid="{00000000-0005-0000-0000-000002040000}"/>
    <cellStyle name="20% - アクセント 2" xfId="814" xr:uid="{00000000-0005-0000-0000-000003040000}"/>
    <cellStyle name="20% - アクセント 2 2" xfId="3025" xr:uid="{00000000-0005-0000-0000-000004040000}"/>
    <cellStyle name="20% - アクセント 2 2 2" xfId="3026" xr:uid="{00000000-0005-0000-0000-000005040000}"/>
    <cellStyle name="20% - アクセント 2 2 3" xfId="6328" xr:uid="{00000000-0005-0000-0000-000006040000}"/>
    <cellStyle name="20% - アクセント 2 3" xfId="6329" xr:uid="{00000000-0005-0000-0000-000007040000}"/>
    <cellStyle name="20% - アクセント 2 4" xfId="6330" xr:uid="{00000000-0005-0000-0000-000008040000}"/>
    <cellStyle name="20% - アクセント 2 5" xfId="6331" xr:uid="{00000000-0005-0000-0000-000009040000}"/>
    <cellStyle name="20% - アクセント 2 6" xfId="6327" xr:uid="{00000000-0005-0000-0000-00000A040000}"/>
    <cellStyle name="20% - アクセント 3" xfId="815" xr:uid="{00000000-0005-0000-0000-00000B040000}"/>
    <cellStyle name="20% - アクセント 3 2" xfId="3027" xr:uid="{00000000-0005-0000-0000-00000C040000}"/>
    <cellStyle name="20% - アクセント 3 2 2" xfId="3028" xr:uid="{00000000-0005-0000-0000-00000D040000}"/>
    <cellStyle name="20% - アクセント 3 2 3" xfId="6333" xr:uid="{00000000-0005-0000-0000-00000E040000}"/>
    <cellStyle name="20% - アクセント 3 3" xfId="6334" xr:uid="{00000000-0005-0000-0000-00000F040000}"/>
    <cellStyle name="20% - アクセント 3 4" xfId="6335" xr:uid="{00000000-0005-0000-0000-000010040000}"/>
    <cellStyle name="20% - アクセント 3 5" xfId="6336" xr:uid="{00000000-0005-0000-0000-000011040000}"/>
    <cellStyle name="20% - アクセント 3 6" xfId="6332" xr:uid="{00000000-0005-0000-0000-000012040000}"/>
    <cellStyle name="20% - アクセント 4" xfId="816" xr:uid="{00000000-0005-0000-0000-000013040000}"/>
    <cellStyle name="20% - アクセント 4 2" xfId="3029" xr:uid="{00000000-0005-0000-0000-000014040000}"/>
    <cellStyle name="20% - アクセント 4 2 2" xfId="3030" xr:uid="{00000000-0005-0000-0000-000015040000}"/>
    <cellStyle name="20% - アクセント 4 2 3" xfId="6338" xr:uid="{00000000-0005-0000-0000-000016040000}"/>
    <cellStyle name="20% - アクセント 4 3" xfId="6339" xr:uid="{00000000-0005-0000-0000-000017040000}"/>
    <cellStyle name="20% - アクセント 4 4" xfId="6340" xr:uid="{00000000-0005-0000-0000-000018040000}"/>
    <cellStyle name="20% - アクセント 4 5" xfId="6341" xr:uid="{00000000-0005-0000-0000-000019040000}"/>
    <cellStyle name="20% - アクセント 4 6" xfId="6337" xr:uid="{00000000-0005-0000-0000-00001A040000}"/>
    <cellStyle name="20% - アクセント 5" xfId="817" xr:uid="{00000000-0005-0000-0000-00001B040000}"/>
    <cellStyle name="20% - アクセント 5 2" xfId="3031" xr:uid="{00000000-0005-0000-0000-00001C040000}"/>
    <cellStyle name="20% - アクセント 5 2 2" xfId="3032" xr:uid="{00000000-0005-0000-0000-00001D040000}"/>
    <cellStyle name="20% - アクセント 5 3" xfId="6342" xr:uid="{00000000-0005-0000-0000-00001E040000}"/>
    <cellStyle name="20% - アクセント 5 4" xfId="6343" xr:uid="{00000000-0005-0000-0000-00001F040000}"/>
    <cellStyle name="20% - アクセント 5 5" xfId="6344" xr:uid="{00000000-0005-0000-0000-000020040000}"/>
    <cellStyle name="20% - アクセント 6" xfId="818" xr:uid="{00000000-0005-0000-0000-000021040000}"/>
    <cellStyle name="20% - アクセント 6 2" xfId="3033" xr:uid="{00000000-0005-0000-0000-000022040000}"/>
    <cellStyle name="20% - アクセント 6 2 2" xfId="3034" xr:uid="{00000000-0005-0000-0000-000023040000}"/>
    <cellStyle name="20% - アクセント 6 3" xfId="6345" xr:uid="{00000000-0005-0000-0000-000024040000}"/>
    <cellStyle name="20% - アクセント 6 4" xfId="6346" xr:uid="{00000000-0005-0000-0000-000025040000}"/>
    <cellStyle name="20% - アクセント 6 5" xfId="6347" xr:uid="{00000000-0005-0000-0000-000026040000}"/>
    <cellStyle name="20% - 강조색1" xfId="819" xr:uid="{00000000-0005-0000-0000-000027040000}"/>
    <cellStyle name="20% - 강조색2" xfId="820" xr:uid="{00000000-0005-0000-0000-000028040000}"/>
    <cellStyle name="20% - 강조색3" xfId="821" xr:uid="{00000000-0005-0000-0000-000029040000}"/>
    <cellStyle name="20% - 강조색4" xfId="822" xr:uid="{00000000-0005-0000-0000-00002A040000}"/>
    <cellStyle name="20% - 강조색5" xfId="823" xr:uid="{00000000-0005-0000-0000-00002B040000}"/>
    <cellStyle name="20% - 강조색6" xfId="824" xr:uid="{00000000-0005-0000-0000-00002C040000}"/>
    <cellStyle name="³£¹æ_laroux" xfId="825" xr:uid="{00000000-0005-0000-0000-00002D040000}"/>
    <cellStyle name="40% - Accent1" xfId="13" xr:uid="{00000000-0005-0000-0000-00002E040000}"/>
    <cellStyle name="40% - Accent1 10" xfId="3496" xr:uid="{00000000-0005-0000-0000-00002F040000}"/>
    <cellStyle name="40% - Accent1 10 2" xfId="3497" xr:uid="{00000000-0005-0000-0000-000030040000}"/>
    <cellStyle name="40% - Accent1 10 3" xfId="3498" xr:uid="{00000000-0005-0000-0000-000031040000}"/>
    <cellStyle name="40% - Accent1 11" xfId="3499" xr:uid="{00000000-0005-0000-0000-000032040000}"/>
    <cellStyle name="40% - Accent1 2" xfId="826" xr:uid="{00000000-0005-0000-0000-000033040000}"/>
    <cellStyle name="40% - Accent1 2 10" xfId="3501" xr:uid="{00000000-0005-0000-0000-000034040000}"/>
    <cellStyle name="40% - Accent1 2 11" xfId="3502" xr:uid="{00000000-0005-0000-0000-000035040000}"/>
    <cellStyle name="40% - Accent1 2 12" xfId="3503" xr:uid="{00000000-0005-0000-0000-000036040000}"/>
    <cellStyle name="40% - Accent1 2 13" xfId="3504" xr:uid="{00000000-0005-0000-0000-000037040000}"/>
    <cellStyle name="40% - Accent1 2 14" xfId="3505" xr:uid="{00000000-0005-0000-0000-000038040000}"/>
    <cellStyle name="40% - Accent1 2 15" xfId="3500" xr:uid="{00000000-0005-0000-0000-000039040000}"/>
    <cellStyle name="40% - Accent1 2 16" xfId="6942" xr:uid="{00000000-0005-0000-0000-00003A040000}"/>
    <cellStyle name="40% - Accent1 2 2" xfId="3506" xr:uid="{00000000-0005-0000-0000-00003B040000}"/>
    <cellStyle name="40% - Accent1 2 2 2" xfId="3507" xr:uid="{00000000-0005-0000-0000-00003C040000}"/>
    <cellStyle name="40% - Accent1 2 2 2 2" xfId="6944" xr:uid="{00000000-0005-0000-0000-00003D040000}"/>
    <cellStyle name="40% - Accent1 2 2 3" xfId="3508" xr:uid="{00000000-0005-0000-0000-00003E040000}"/>
    <cellStyle name="40% - Accent1 2 2 4" xfId="6943" xr:uid="{00000000-0005-0000-0000-00003F040000}"/>
    <cellStyle name="40% - Accent1 2 2_Sheet1" xfId="3509" xr:uid="{00000000-0005-0000-0000-000040040000}"/>
    <cellStyle name="40% - Accent1 2 3" xfId="3510" xr:uid="{00000000-0005-0000-0000-000041040000}"/>
    <cellStyle name="40% - Accent1 2 3 2" xfId="6945" xr:uid="{00000000-0005-0000-0000-000042040000}"/>
    <cellStyle name="40% - Accent1 2 4" xfId="3511" xr:uid="{00000000-0005-0000-0000-000043040000}"/>
    <cellStyle name="40% - Accent1 2 5" xfId="3512" xr:uid="{00000000-0005-0000-0000-000044040000}"/>
    <cellStyle name="40% - Accent1 2 6" xfId="3513" xr:uid="{00000000-0005-0000-0000-000045040000}"/>
    <cellStyle name="40% - Accent1 2 7" xfId="3514" xr:uid="{00000000-0005-0000-0000-000046040000}"/>
    <cellStyle name="40% - Accent1 2 8" xfId="3515" xr:uid="{00000000-0005-0000-0000-000047040000}"/>
    <cellStyle name="40% - Accent1 2 9" xfId="3516" xr:uid="{00000000-0005-0000-0000-000048040000}"/>
    <cellStyle name="40% - Accent1 2_BallGrid" xfId="3517" xr:uid="{00000000-0005-0000-0000-000049040000}"/>
    <cellStyle name="40% - Accent1 3" xfId="827" xr:uid="{00000000-0005-0000-0000-00004A040000}"/>
    <cellStyle name="40% - Accent1 3 2" xfId="3519" xr:uid="{00000000-0005-0000-0000-00004B040000}"/>
    <cellStyle name="40% - Accent1 3 3" xfId="3520" xr:uid="{00000000-0005-0000-0000-00004C040000}"/>
    <cellStyle name="40% - Accent1 3 4" xfId="3521" xr:uid="{00000000-0005-0000-0000-00004D040000}"/>
    <cellStyle name="40% - Accent1 3 5" xfId="3522" xr:uid="{00000000-0005-0000-0000-00004E040000}"/>
    <cellStyle name="40% - Accent1 3 6" xfId="3523" xr:uid="{00000000-0005-0000-0000-00004F040000}"/>
    <cellStyle name="40% - Accent1 3 7" xfId="3518" xr:uid="{00000000-0005-0000-0000-000050040000}"/>
    <cellStyle name="40% - Accent1 3_BallGrid" xfId="3524" xr:uid="{00000000-0005-0000-0000-000051040000}"/>
    <cellStyle name="40% - Accent1 4" xfId="3525" xr:uid="{00000000-0005-0000-0000-000052040000}"/>
    <cellStyle name="40% - Accent1 4 2" xfId="3526" xr:uid="{00000000-0005-0000-0000-000053040000}"/>
    <cellStyle name="40% - Accent1 4 3" xfId="3527" xr:uid="{00000000-0005-0000-0000-000054040000}"/>
    <cellStyle name="40% - Accent1 4 4" xfId="3528" xr:uid="{00000000-0005-0000-0000-000055040000}"/>
    <cellStyle name="40% - Accent1 4 5" xfId="3529" xr:uid="{00000000-0005-0000-0000-000056040000}"/>
    <cellStyle name="40% - Accent1 5" xfId="3530" xr:uid="{00000000-0005-0000-0000-000057040000}"/>
    <cellStyle name="40% - Accent1 6" xfId="3531" xr:uid="{00000000-0005-0000-0000-000058040000}"/>
    <cellStyle name="40% - Accent1 7" xfId="3532" xr:uid="{00000000-0005-0000-0000-000059040000}"/>
    <cellStyle name="40% - Accent1 8" xfId="3533" xr:uid="{00000000-0005-0000-0000-00005A040000}"/>
    <cellStyle name="40% - Accent1 9" xfId="3534" xr:uid="{00000000-0005-0000-0000-00005B040000}"/>
    <cellStyle name="40% - Accent2" xfId="14" xr:uid="{00000000-0005-0000-0000-00005C040000}"/>
    <cellStyle name="40% - Accent2 10" xfId="3535" xr:uid="{00000000-0005-0000-0000-00005D040000}"/>
    <cellStyle name="40% - Accent2 10 2" xfId="3536" xr:uid="{00000000-0005-0000-0000-00005E040000}"/>
    <cellStyle name="40% - Accent2 10 3" xfId="3537" xr:uid="{00000000-0005-0000-0000-00005F040000}"/>
    <cellStyle name="40% - Accent2 11" xfId="3538" xr:uid="{00000000-0005-0000-0000-000060040000}"/>
    <cellStyle name="40% - Accent2 2" xfId="828" xr:uid="{00000000-0005-0000-0000-000061040000}"/>
    <cellStyle name="40% - Accent2 2 10" xfId="3540" xr:uid="{00000000-0005-0000-0000-000062040000}"/>
    <cellStyle name="40% - Accent2 2 11" xfId="3541" xr:uid="{00000000-0005-0000-0000-000063040000}"/>
    <cellStyle name="40% - Accent2 2 12" xfId="3542" xr:uid="{00000000-0005-0000-0000-000064040000}"/>
    <cellStyle name="40% - Accent2 2 13" xfId="3543" xr:uid="{00000000-0005-0000-0000-000065040000}"/>
    <cellStyle name="40% - Accent2 2 14" xfId="3544" xr:uid="{00000000-0005-0000-0000-000066040000}"/>
    <cellStyle name="40% - Accent2 2 15" xfId="3539" xr:uid="{00000000-0005-0000-0000-000067040000}"/>
    <cellStyle name="40% - Accent2 2 16" xfId="6946" xr:uid="{00000000-0005-0000-0000-000068040000}"/>
    <cellStyle name="40% - Accent2 2 2" xfId="3545" xr:uid="{00000000-0005-0000-0000-000069040000}"/>
    <cellStyle name="40% - Accent2 2 2 2" xfId="3546" xr:uid="{00000000-0005-0000-0000-00006A040000}"/>
    <cellStyle name="40% - Accent2 2 2 2 2" xfId="6948" xr:uid="{00000000-0005-0000-0000-00006B040000}"/>
    <cellStyle name="40% - Accent2 2 2 3" xfId="3547" xr:uid="{00000000-0005-0000-0000-00006C040000}"/>
    <cellStyle name="40% - Accent2 2 2 4" xfId="6947" xr:uid="{00000000-0005-0000-0000-00006D040000}"/>
    <cellStyle name="40% - Accent2 2 2_Sheet1" xfId="3548" xr:uid="{00000000-0005-0000-0000-00006E040000}"/>
    <cellStyle name="40% - Accent2 2 3" xfId="3549" xr:uid="{00000000-0005-0000-0000-00006F040000}"/>
    <cellStyle name="40% - Accent2 2 3 2" xfId="6949" xr:uid="{00000000-0005-0000-0000-000070040000}"/>
    <cellStyle name="40% - Accent2 2 4" xfId="3550" xr:uid="{00000000-0005-0000-0000-000071040000}"/>
    <cellStyle name="40% - Accent2 2 5" xfId="3551" xr:uid="{00000000-0005-0000-0000-000072040000}"/>
    <cellStyle name="40% - Accent2 2 6" xfId="3552" xr:uid="{00000000-0005-0000-0000-000073040000}"/>
    <cellStyle name="40% - Accent2 2 7" xfId="3553" xr:uid="{00000000-0005-0000-0000-000074040000}"/>
    <cellStyle name="40% - Accent2 2 8" xfId="3554" xr:uid="{00000000-0005-0000-0000-000075040000}"/>
    <cellStyle name="40% - Accent2 2 9" xfId="3555" xr:uid="{00000000-0005-0000-0000-000076040000}"/>
    <cellStyle name="40% - Accent2 2_BallGrid" xfId="3556" xr:uid="{00000000-0005-0000-0000-000077040000}"/>
    <cellStyle name="40% - Accent2 3" xfId="829" xr:uid="{00000000-0005-0000-0000-000078040000}"/>
    <cellStyle name="40% - Accent2 3 2" xfId="3558" xr:uid="{00000000-0005-0000-0000-000079040000}"/>
    <cellStyle name="40% - Accent2 3 3" xfId="3559" xr:uid="{00000000-0005-0000-0000-00007A040000}"/>
    <cellStyle name="40% - Accent2 3 4" xfId="3560" xr:uid="{00000000-0005-0000-0000-00007B040000}"/>
    <cellStyle name="40% - Accent2 3 5" xfId="3561" xr:uid="{00000000-0005-0000-0000-00007C040000}"/>
    <cellStyle name="40% - Accent2 3 6" xfId="3562" xr:uid="{00000000-0005-0000-0000-00007D040000}"/>
    <cellStyle name="40% - Accent2 3 7" xfId="3557" xr:uid="{00000000-0005-0000-0000-00007E040000}"/>
    <cellStyle name="40% - Accent2 3_BallGrid" xfId="3563" xr:uid="{00000000-0005-0000-0000-00007F040000}"/>
    <cellStyle name="40% - Accent2 4" xfId="3564" xr:uid="{00000000-0005-0000-0000-000080040000}"/>
    <cellStyle name="40% - Accent2 4 2" xfId="3565" xr:uid="{00000000-0005-0000-0000-000081040000}"/>
    <cellStyle name="40% - Accent2 4 3" xfId="3566" xr:uid="{00000000-0005-0000-0000-000082040000}"/>
    <cellStyle name="40% - Accent2 4 4" xfId="3567" xr:uid="{00000000-0005-0000-0000-000083040000}"/>
    <cellStyle name="40% - Accent2 4 5" xfId="3568" xr:uid="{00000000-0005-0000-0000-000084040000}"/>
    <cellStyle name="40% - Accent2 5" xfId="3569" xr:uid="{00000000-0005-0000-0000-000085040000}"/>
    <cellStyle name="40% - Accent2 6" xfId="3570" xr:uid="{00000000-0005-0000-0000-000086040000}"/>
    <cellStyle name="40% - Accent2 7" xfId="3571" xr:uid="{00000000-0005-0000-0000-000087040000}"/>
    <cellStyle name="40% - Accent2 8" xfId="3572" xr:uid="{00000000-0005-0000-0000-000088040000}"/>
    <cellStyle name="40% - Accent2 9" xfId="3573" xr:uid="{00000000-0005-0000-0000-000089040000}"/>
    <cellStyle name="40% - Accent3" xfId="15" xr:uid="{00000000-0005-0000-0000-00008A040000}"/>
    <cellStyle name="40% - Accent3 10" xfId="3574" xr:uid="{00000000-0005-0000-0000-00008B040000}"/>
    <cellStyle name="40% - Accent3 10 2" xfId="3575" xr:uid="{00000000-0005-0000-0000-00008C040000}"/>
    <cellStyle name="40% - Accent3 10 3" xfId="3576" xr:uid="{00000000-0005-0000-0000-00008D040000}"/>
    <cellStyle name="40% - Accent3 11" xfId="3577" xr:uid="{00000000-0005-0000-0000-00008E040000}"/>
    <cellStyle name="40% - Accent3 11 2" xfId="3578" xr:uid="{00000000-0005-0000-0000-00008F040000}"/>
    <cellStyle name="40% - Accent3 11 3" xfId="3579" xr:uid="{00000000-0005-0000-0000-000090040000}"/>
    <cellStyle name="40% - Accent3 11 3 2" xfId="3580" xr:uid="{00000000-0005-0000-0000-000091040000}"/>
    <cellStyle name="40% - Accent3 11 4" xfId="3581" xr:uid="{00000000-0005-0000-0000-000092040000}"/>
    <cellStyle name="40% - Accent3 11 5" xfId="3582" xr:uid="{00000000-0005-0000-0000-000093040000}"/>
    <cellStyle name="40% - Accent3 11 6" xfId="3583" xr:uid="{00000000-0005-0000-0000-000094040000}"/>
    <cellStyle name="40% - Accent3 11 7" xfId="3584" xr:uid="{00000000-0005-0000-0000-000095040000}"/>
    <cellStyle name="40% - Accent3 11 8" xfId="3585" xr:uid="{00000000-0005-0000-0000-000096040000}"/>
    <cellStyle name="40% - Accent3 12" xfId="3586" xr:uid="{00000000-0005-0000-0000-000097040000}"/>
    <cellStyle name="40% - Accent3 2" xfId="830" xr:uid="{00000000-0005-0000-0000-000098040000}"/>
    <cellStyle name="40% - Accent3 2 10" xfId="3588" xr:uid="{00000000-0005-0000-0000-000099040000}"/>
    <cellStyle name="40% - Accent3 2 11" xfId="3589" xr:uid="{00000000-0005-0000-0000-00009A040000}"/>
    <cellStyle name="40% - Accent3 2 12" xfId="3590" xr:uid="{00000000-0005-0000-0000-00009B040000}"/>
    <cellStyle name="40% - Accent3 2 13" xfId="3591" xr:uid="{00000000-0005-0000-0000-00009C040000}"/>
    <cellStyle name="40% - Accent3 2 14" xfId="3592" xr:uid="{00000000-0005-0000-0000-00009D040000}"/>
    <cellStyle name="40% - Accent3 2 15" xfId="3587" xr:uid="{00000000-0005-0000-0000-00009E040000}"/>
    <cellStyle name="40% - Accent3 2 16" xfId="6950" xr:uid="{00000000-0005-0000-0000-00009F040000}"/>
    <cellStyle name="40% - Accent3 2 2" xfId="3593" xr:uid="{00000000-0005-0000-0000-0000A0040000}"/>
    <cellStyle name="40% - Accent3 2 2 2" xfId="3594" xr:uid="{00000000-0005-0000-0000-0000A1040000}"/>
    <cellStyle name="40% - Accent3 2 2 2 2" xfId="6952" xr:uid="{00000000-0005-0000-0000-0000A2040000}"/>
    <cellStyle name="40% - Accent3 2 2 3" xfId="3595" xr:uid="{00000000-0005-0000-0000-0000A3040000}"/>
    <cellStyle name="40% - Accent3 2 2 4" xfId="6951" xr:uid="{00000000-0005-0000-0000-0000A4040000}"/>
    <cellStyle name="40% - Accent3 2 2_Sheet1" xfId="3596" xr:uid="{00000000-0005-0000-0000-0000A5040000}"/>
    <cellStyle name="40% - Accent3 2 3" xfId="3597" xr:uid="{00000000-0005-0000-0000-0000A6040000}"/>
    <cellStyle name="40% - Accent3 2 3 2" xfId="6953" xr:uid="{00000000-0005-0000-0000-0000A7040000}"/>
    <cellStyle name="40% - Accent3 2 4" xfId="3598" xr:uid="{00000000-0005-0000-0000-0000A8040000}"/>
    <cellStyle name="40% - Accent3 2 5" xfId="3599" xr:uid="{00000000-0005-0000-0000-0000A9040000}"/>
    <cellStyle name="40% - Accent3 2 6" xfId="3600" xr:uid="{00000000-0005-0000-0000-0000AA040000}"/>
    <cellStyle name="40% - Accent3 2 7" xfId="3601" xr:uid="{00000000-0005-0000-0000-0000AB040000}"/>
    <cellStyle name="40% - Accent3 2 8" xfId="3602" xr:uid="{00000000-0005-0000-0000-0000AC040000}"/>
    <cellStyle name="40% - Accent3 2 9" xfId="3603" xr:uid="{00000000-0005-0000-0000-0000AD040000}"/>
    <cellStyle name="40% - Accent3 2_BallGrid" xfId="3604" xr:uid="{00000000-0005-0000-0000-0000AE040000}"/>
    <cellStyle name="40% - Accent3 3" xfId="831" xr:uid="{00000000-0005-0000-0000-0000AF040000}"/>
    <cellStyle name="40% - Accent3 3 2" xfId="3606" xr:uid="{00000000-0005-0000-0000-0000B0040000}"/>
    <cellStyle name="40% - Accent3 3 3" xfId="3607" xr:uid="{00000000-0005-0000-0000-0000B1040000}"/>
    <cellStyle name="40% - Accent3 3 4" xfId="3608" xr:uid="{00000000-0005-0000-0000-0000B2040000}"/>
    <cellStyle name="40% - Accent3 3 5" xfId="3609" xr:uid="{00000000-0005-0000-0000-0000B3040000}"/>
    <cellStyle name="40% - Accent3 3 6" xfId="3610" xr:uid="{00000000-0005-0000-0000-0000B4040000}"/>
    <cellStyle name="40% - Accent3 3 7" xfId="3605" xr:uid="{00000000-0005-0000-0000-0000B5040000}"/>
    <cellStyle name="40% - Accent3 3_BallGrid" xfId="3611" xr:uid="{00000000-0005-0000-0000-0000B6040000}"/>
    <cellStyle name="40% - Accent3 4" xfId="3612" xr:uid="{00000000-0005-0000-0000-0000B7040000}"/>
    <cellStyle name="40% - Accent3 4 2" xfId="3613" xr:uid="{00000000-0005-0000-0000-0000B8040000}"/>
    <cellStyle name="40% - Accent3 4 3" xfId="3614" xr:uid="{00000000-0005-0000-0000-0000B9040000}"/>
    <cellStyle name="40% - Accent3 4 4" xfId="3615" xr:uid="{00000000-0005-0000-0000-0000BA040000}"/>
    <cellStyle name="40% - Accent3 4 5" xfId="3616" xr:uid="{00000000-0005-0000-0000-0000BB040000}"/>
    <cellStyle name="40% - Accent3 5" xfId="3617" xr:uid="{00000000-0005-0000-0000-0000BC040000}"/>
    <cellStyle name="40% - Accent3 5 2" xfId="3618" xr:uid="{00000000-0005-0000-0000-0000BD040000}"/>
    <cellStyle name="40% - Accent3 5 3" xfId="3619" xr:uid="{00000000-0005-0000-0000-0000BE040000}"/>
    <cellStyle name="40% - Accent3 5 3 2" xfId="3620" xr:uid="{00000000-0005-0000-0000-0000BF040000}"/>
    <cellStyle name="40% - Accent3 5 4" xfId="3621" xr:uid="{00000000-0005-0000-0000-0000C0040000}"/>
    <cellStyle name="40% - Accent3 5 5" xfId="3622" xr:uid="{00000000-0005-0000-0000-0000C1040000}"/>
    <cellStyle name="40% - Accent3 5 6" xfId="3623" xr:uid="{00000000-0005-0000-0000-0000C2040000}"/>
    <cellStyle name="40% - Accent3 5 7" xfId="3624" xr:uid="{00000000-0005-0000-0000-0000C3040000}"/>
    <cellStyle name="40% - Accent3 5 8" xfId="3625" xr:uid="{00000000-0005-0000-0000-0000C4040000}"/>
    <cellStyle name="40% - Accent3 6" xfId="3626" xr:uid="{00000000-0005-0000-0000-0000C5040000}"/>
    <cellStyle name="40% - Accent3 6 2" xfId="3627" xr:uid="{00000000-0005-0000-0000-0000C6040000}"/>
    <cellStyle name="40% - Accent3 6 3" xfId="3628" xr:uid="{00000000-0005-0000-0000-0000C7040000}"/>
    <cellStyle name="40% - Accent3 6 3 2" xfId="3629" xr:uid="{00000000-0005-0000-0000-0000C8040000}"/>
    <cellStyle name="40% - Accent3 6 4" xfId="3630" xr:uid="{00000000-0005-0000-0000-0000C9040000}"/>
    <cellStyle name="40% - Accent3 6 5" xfId="3631" xr:uid="{00000000-0005-0000-0000-0000CA040000}"/>
    <cellStyle name="40% - Accent3 6 6" xfId="3632" xr:uid="{00000000-0005-0000-0000-0000CB040000}"/>
    <cellStyle name="40% - Accent3 6 7" xfId="3633" xr:uid="{00000000-0005-0000-0000-0000CC040000}"/>
    <cellStyle name="40% - Accent3 6 8" xfId="3634" xr:uid="{00000000-0005-0000-0000-0000CD040000}"/>
    <cellStyle name="40% - Accent3 7" xfId="3635" xr:uid="{00000000-0005-0000-0000-0000CE040000}"/>
    <cellStyle name="40% - Accent3 7 2" xfId="3636" xr:uid="{00000000-0005-0000-0000-0000CF040000}"/>
    <cellStyle name="40% - Accent3 7 3" xfId="3637" xr:uid="{00000000-0005-0000-0000-0000D0040000}"/>
    <cellStyle name="40% - Accent3 7 3 2" xfId="3638" xr:uid="{00000000-0005-0000-0000-0000D1040000}"/>
    <cellStyle name="40% - Accent3 7 4" xfId="3639" xr:uid="{00000000-0005-0000-0000-0000D2040000}"/>
    <cellStyle name="40% - Accent3 7 5" xfId="3640" xr:uid="{00000000-0005-0000-0000-0000D3040000}"/>
    <cellStyle name="40% - Accent3 7 6" xfId="3641" xr:uid="{00000000-0005-0000-0000-0000D4040000}"/>
    <cellStyle name="40% - Accent3 7 7" xfId="3642" xr:uid="{00000000-0005-0000-0000-0000D5040000}"/>
    <cellStyle name="40% - Accent3 7 8" xfId="3643" xr:uid="{00000000-0005-0000-0000-0000D6040000}"/>
    <cellStyle name="40% - Accent3 8" xfId="3644" xr:uid="{00000000-0005-0000-0000-0000D7040000}"/>
    <cellStyle name="40% - Accent3 8 2" xfId="3645" xr:uid="{00000000-0005-0000-0000-0000D8040000}"/>
    <cellStyle name="40% - Accent3 8 3" xfId="3646" xr:uid="{00000000-0005-0000-0000-0000D9040000}"/>
    <cellStyle name="40% - Accent3 8 3 2" xfId="3647" xr:uid="{00000000-0005-0000-0000-0000DA040000}"/>
    <cellStyle name="40% - Accent3 8 4" xfId="3648" xr:uid="{00000000-0005-0000-0000-0000DB040000}"/>
    <cellStyle name="40% - Accent3 8 5" xfId="3649" xr:uid="{00000000-0005-0000-0000-0000DC040000}"/>
    <cellStyle name="40% - Accent3 8 6" xfId="3650" xr:uid="{00000000-0005-0000-0000-0000DD040000}"/>
    <cellStyle name="40% - Accent3 8 7" xfId="3651" xr:uid="{00000000-0005-0000-0000-0000DE040000}"/>
    <cellStyle name="40% - Accent3 8 8" xfId="3652" xr:uid="{00000000-0005-0000-0000-0000DF040000}"/>
    <cellStyle name="40% - Accent3 9" xfId="3653" xr:uid="{00000000-0005-0000-0000-0000E0040000}"/>
    <cellStyle name="40% - Accent3 9 2" xfId="3654" xr:uid="{00000000-0005-0000-0000-0000E1040000}"/>
    <cellStyle name="40% - Accent3 9 3" xfId="3655" xr:uid="{00000000-0005-0000-0000-0000E2040000}"/>
    <cellStyle name="40% - Accent3 9 3 2" xfId="3656" xr:uid="{00000000-0005-0000-0000-0000E3040000}"/>
    <cellStyle name="40% - Accent3 9 4" xfId="3657" xr:uid="{00000000-0005-0000-0000-0000E4040000}"/>
    <cellStyle name="40% - Accent3 9 5" xfId="3658" xr:uid="{00000000-0005-0000-0000-0000E5040000}"/>
    <cellStyle name="40% - Accent3 9 6" xfId="3659" xr:uid="{00000000-0005-0000-0000-0000E6040000}"/>
    <cellStyle name="40% - Accent3 9 7" xfId="3660" xr:uid="{00000000-0005-0000-0000-0000E7040000}"/>
    <cellStyle name="40% - Accent3 9 8" xfId="3661" xr:uid="{00000000-0005-0000-0000-0000E8040000}"/>
    <cellStyle name="40% - Accent4" xfId="16" xr:uid="{00000000-0005-0000-0000-0000E9040000}"/>
    <cellStyle name="40% - Accent4 10" xfId="3662" xr:uid="{00000000-0005-0000-0000-0000EA040000}"/>
    <cellStyle name="40% - Accent4 10 2" xfId="3663" xr:uid="{00000000-0005-0000-0000-0000EB040000}"/>
    <cellStyle name="40% - Accent4 10 3" xfId="3664" xr:uid="{00000000-0005-0000-0000-0000EC040000}"/>
    <cellStyle name="40% - Accent4 11" xfId="3665" xr:uid="{00000000-0005-0000-0000-0000ED040000}"/>
    <cellStyle name="40% - Accent4 2" xfId="832" xr:uid="{00000000-0005-0000-0000-0000EE040000}"/>
    <cellStyle name="40% - Accent4 2 10" xfId="3667" xr:uid="{00000000-0005-0000-0000-0000EF040000}"/>
    <cellStyle name="40% - Accent4 2 11" xfId="3668" xr:uid="{00000000-0005-0000-0000-0000F0040000}"/>
    <cellStyle name="40% - Accent4 2 12" xfId="3669" xr:uid="{00000000-0005-0000-0000-0000F1040000}"/>
    <cellStyle name="40% - Accent4 2 13" xfId="3670" xr:uid="{00000000-0005-0000-0000-0000F2040000}"/>
    <cellStyle name="40% - Accent4 2 14" xfId="3671" xr:uid="{00000000-0005-0000-0000-0000F3040000}"/>
    <cellStyle name="40% - Accent4 2 15" xfId="3666" xr:uid="{00000000-0005-0000-0000-0000F4040000}"/>
    <cellStyle name="40% - Accent4 2 16" xfId="6954" xr:uid="{00000000-0005-0000-0000-0000F5040000}"/>
    <cellStyle name="40% - Accent4 2 2" xfId="3672" xr:uid="{00000000-0005-0000-0000-0000F6040000}"/>
    <cellStyle name="40% - Accent4 2 2 2" xfId="3673" xr:uid="{00000000-0005-0000-0000-0000F7040000}"/>
    <cellStyle name="40% - Accent4 2 2 2 2" xfId="6956" xr:uid="{00000000-0005-0000-0000-0000F8040000}"/>
    <cellStyle name="40% - Accent4 2 2 3" xfId="3674" xr:uid="{00000000-0005-0000-0000-0000F9040000}"/>
    <cellStyle name="40% - Accent4 2 2 4" xfId="6955" xr:uid="{00000000-0005-0000-0000-0000FA040000}"/>
    <cellStyle name="40% - Accent4 2 2_Sheet1" xfId="3675" xr:uid="{00000000-0005-0000-0000-0000FB040000}"/>
    <cellStyle name="40% - Accent4 2 3" xfId="3676" xr:uid="{00000000-0005-0000-0000-0000FC040000}"/>
    <cellStyle name="40% - Accent4 2 3 2" xfId="6957" xr:uid="{00000000-0005-0000-0000-0000FD040000}"/>
    <cellStyle name="40% - Accent4 2 4" xfId="3677" xr:uid="{00000000-0005-0000-0000-0000FE040000}"/>
    <cellStyle name="40% - Accent4 2 5" xfId="3678" xr:uid="{00000000-0005-0000-0000-0000FF040000}"/>
    <cellStyle name="40% - Accent4 2 6" xfId="3679" xr:uid="{00000000-0005-0000-0000-000000050000}"/>
    <cellStyle name="40% - Accent4 2 7" xfId="3680" xr:uid="{00000000-0005-0000-0000-000001050000}"/>
    <cellStyle name="40% - Accent4 2 8" xfId="3681" xr:uid="{00000000-0005-0000-0000-000002050000}"/>
    <cellStyle name="40% - Accent4 2 9" xfId="3682" xr:uid="{00000000-0005-0000-0000-000003050000}"/>
    <cellStyle name="40% - Accent4 2_BallGrid" xfId="3683" xr:uid="{00000000-0005-0000-0000-000004050000}"/>
    <cellStyle name="40% - Accent4 3" xfId="833" xr:uid="{00000000-0005-0000-0000-000005050000}"/>
    <cellStyle name="40% - Accent4 3 2" xfId="3685" xr:uid="{00000000-0005-0000-0000-000006050000}"/>
    <cellStyle name="40% - Accent4 3 3" xfId="3686" xr:uid="{00000000-0005-0000-0000-000007050000}"/>
    <cellStyle name="40% - Accent4 3 4" xfId="3687" xr:uid="{00000000-0005-0000-0000-000008050000}"/>
    <cellStyle name="40% - Accent4 3 5" xfId="3688" xr:uid="{00000000-0005-0000-0000-000009050000}"/>
    <cellStyle name="40% - Accent4 3 6" xfId="3689" xr:uid="{00000000-0005-0000-0000-00000A050000}"/>
    <cellStyle name="40% - Accent4 3 7" xfId="3684" xr:uid="{00000000-0005-0000-0000-00000B050000}"/>
    <cellStyle name="40% - Accent4 3_BallGrid" xfId="3690" xr:uid="{00000000-0005-0000-0000-00000C050000}"/>
    <cellStyle name="40% - Accent4 4" xfId="3691" xr:uid="{00000000-0005-0000-0000-00000D050000}"/>
    <cellStyle name="40% - Accent4 4 2" xfId="3692" xr:uid="{00000000-0005-0000-0000-00000E050000}"/>
    <cellStyle name="40% - Accent4 4 3" xfId="3693" xr:uid="{00000000-0005-0000-0000-00000F050000}"/>
    <cellStyle name="40% - Accent4 4 4" xfId="3694" xr:uid="{00000000-0005-0000-0000-000010050000}"/>
    <cellStyle name="40% - Accent4 4 5" xfId="3695" xr:uid="{00000000-0005-0000-0000-000011050000}"/>
    <cellStyle name="40% - Accent4 5" xfId="3696" xr:uid="{00000000-0005-0000-0000-000012050000}"/>
    <cellStyle name="40% - Accent4 6" xfId="3697" xr:uid="{00000000-0005-0000-0000-000013050000}"/>
    <cellStyle name="40% - Accent4 7" xfId="3698" xr:uid="{00000000-0005-0000-0000-000014050000}"/>
    <cellStyle name="40% - Accent4 8" xfId="3699" xr:uid="{00000000-0005-0000-0000-000015050000}"/>
    <cellStyle name="40% - Accent4 9" xfId="3700" xr:uid="{00000000-0005-0000-0000-000016050000}"/>
    <cellStyle name="40% - Accent5" xfId="17" xr:uid="{00000000-0005-0000-0000-000017050000}"/>
    <cellStyle name="40% - Accent5 2" xfId="834" xr:uid="{00000000-0005-0000-0000-000018050000}"/>
    <cellStyle name="40% - Accent5 2 10" xfId="3701" xr:uid="{00000000-0005-0000-0000-000019050000}"/>
    <cellStyle name="40% - Accent5 2 11" xfId="3702" xr:uid="{00000000-0005-0000-0000-00001A050000}"/>
    <cellStyle name="40% - Accent5 2 12" xfId="3703" xr:uid="{00000000-0005-0000-0000-00001B050000}"/>
    <cellStyle name="40% - Accent5 2 13" xfId="3704" xr:uid="{00000000-0005-0000-0000-00001C050000}"/>
    <cellStyle name="40% - Accent5 2 14" xfId="3705" xr:uid="{00000000-0005-0000-0000-00001D050000}"/>
    <cellStyle name="40% - Accent5 2 15" xfId="6958" xr:uid="{00000000-0005-0000-0000-00001E050000}"/>
    <cellStyle name="40% - Accent5 2 2" xfId="3706" xr:uid="{00000000-0005-0000-0000-00001F050000}"/>
    <cellStyle name="40% - Accent5 2 2 2" xfId="3707" xr:uid="{00000000-0005-0000-0000-000020050000}"/>
    <cellStyle name="40% - Accent5 2 2 2 2" xfId="6960" xr:uid="{00000000-0005-0000-0000-000021050000}"/>
    <cellStyle name="40% - Accent5 2 2 3" xfId="3708" xr:uid="{00000000-0005-0000-0000-000022050000}"/>
    <cellStyle name="40% - Accent5 2 2 4" xfId="6959" xr:uid="{00000000-0005-0000-0000-000023050000}"/>
    <cellStyle name="40% - Accent5 2 2_Sheet1" xfId="3709" xr:uid="{00000000-0005-0000-0000-000024050000}"/>
    <cellStyle name="40% - Accent5 2 3" xfId="3710" xr:uid="{00000000-0005-0000-0000-000025050000}"/>
    <cellStyle name="40% - Accent5 2 3 2" xfId="6961" xr:uid="{00000000-0005-0000-0000-000026050000}"/>
    <cellStyle name="40% - Accent5 2 4" xfId="3711" xr:uid="{00000000-0005-0000-0000-000027050000}"/>
    <cellStyle name="40% - Accent5 2 5" xfId="3712" xr:uid="{00000000-0005-0000-0000-000028050000}"/>
    <cellStyle name="40% - Accent5 2 6" xfId="3713" xr:uid="{00000000-0005-0000-0000-000029050000}"/>
    <cellStyle name="40% - Accent5 2 7" xfId="3714" xr:uid="{00000000-0005-0000-0000-00002A050000}"/>
    <cellStyle name="40% - Accent5 2 8" xfId="3715" xr:uid="{00000000-0005-0000-0000-00002B050000}"/>
    <cellStyle name="40% - Accent5 2 9" xfId="3716" xr:uid="{00000000-0005-0000-0000-00002C050000}"/>
    <cellStyle name="40% - Accent5 2_BallGrid" xfId="3717" xr:uid="{00000000-0005-0000-0000-00002D050000}"/>
    <cellStyle name="40% - Accent5 3" xfId="835" xr:uid="{00000000-0005-0000-0000-00002E050000}"/>
    <cellStyle name="40% - Accent5 3 2" xfId="3719" xr:uid="{00000000-0005-0000-0000-00002F050000}"/>
    <cellStyle name="40% - Accent5 3 3" xfId="3720" xr:uid="{00000000-0005-0000-0000-000030050000}"/>
    <cellStyle name="40% - Accent5 3 4" xfId="3718" xr:uid="{00000000-0005-0000-0000-000031050000}"/>
    <cellStyle name="40% - Accent5 4" xfId="3721" xr:uid="{00000000-0005-0000-0000-000032050000}"/>
    <cellStyle name="40% - Accent5 4 2" xfId="3722" xr:uid="{00000000-0005-0000-0000-000033050000}"/>
    <cellStyle name="40% - Accent5 4 3" xfId="3723" xr:uid="{00000000-0005-0000-0000-000034050000}"/>
    <cellStyle name="40% - Accent5 5" xfId="3724" xr:uid="{00000000-0005-0000-0000-000035050000}"/>
    <cellStyle name="40% - Accent6" xfId="18" xr:uid="{00000000-0005-0000-0000-000036050000}"/>
    <cellStyle name="40% - Accent6 10" xfId="3725" xr:uid="{00000000-0005-0000-0000-000037050000}"/>
    <cellStyle name="40% - Accent6 10 2" xfId="3726" xr:uid="{00000000-0005-0000-0000-000038050000}"/>
    <cellStyle name="40% - Accent6 10 3" xfId="3727" xr:uid="{00000000-0005-0000-0000-000039050000}"/>
    <cellStyle name="40% - Accent6 11" xfId="3728" xr:uid="{00000000-0005-0000-0000-00003A050000}"/>
    <cellStyle name="40% - Accent6 2" xfId="836" xr:uid="{00000000-0005-0000-0000-00003B050000}"/>
    <cellStyle name="40% - Accent6 2 10" xfId="3730" xr:uid="{00000000-0005-0000-0000-00003C050000}"/>
    <cellStyle name="40% - Accent6 2 11" xfId="3731" xr:uid="{00000000-0005-0000-0000-00003D050000}"/>
    <cellStyle name="40% - Accent6 2 12" xfId="3732" xr:uid="{00000000-0005-0000-0000-00003E050000}"/>
    <cellStyle name="40% - Accent6 2 13" xfId="3733" xr:uid="{00000000-0005-0000-0000-00003F050000}"/>
    <cellStyle name="40% - Accent6 2 14" xfId="3734" xr:uid="{00000000-0005-0000-0000-000040050000}"/>
    <cellStyle name="40% - Accent6 2 15" xfId="3729" xr:uid="{00000000-0005-0000-0000-000041050000}"/>
    <cellStyle name="40% - Accent6 2 16" xfId="6962" xr:uid="{00000000-0005-0000-0000-000042050000}"/>
    <cellStyle name="40% - Accent6 2 2" xfId="3735" xr:uid="{00000000-0005-0000-0000-000043050000}"/>
    <cellStyle name="40% - Accent6 2 2 2" xfId="3736" xr:uid="{00000000-0005-0000-0000-000044050000}"/>
    <cellStyle name="40% - Accent6 2 2 2 2" xfId="6964" xr:uid="{00000000-0005-0000-0000-000045050000}"/>
    <cellStyle name="40% - Accent6 2 2 3" xfId="3737" xr:uid="{00000000-0005-0000-0000-000046050000}"/>
    <cellStyle name="40% - Accent6 2 2 4" xfId="6963" xr:uid="{00000000-0005-0000-0000-000047050000}"/>
    <cellStyle name="40% - Accent6 2 2_Sheet1" xfId="3738" xr:uid="{00000000-0005-0000-0000-000048050000}"/>
    <cellStyle name="40% - Accent6 2 3" xfId="3739" xr:uid="{00000000-0005-0000-0000-000049050000}"/>
    <cellStyle name="40% - Accent6 2 3 2" xfId="6965" xr:uid="{00000000-0005-0000-0000-00004A050000}"/>
    <cellStyle name="40% - Accent6 2 4" xfId="3740" xr:uid="{00000000-0005-0000-0000-00004B050000}"/>
    <cellStyle name="40% - Accent6 2 5" xfId="3741" xr:uid="{00000000-0005-0000-0000-00004C050000}"/>
    <cellStyle name="40% - Accent6 2 6" xfId="3742" xr:uid="{00000000-0005-0000-0000-00004D050000}"/>
    <cellStyle name="40% - Accent6 2 7" xfId="3743" xr:uid="{00000000-0005-0000-0000-00004E050000}"/>
    <cellStyle name="40% - Accent6 2 8" xfId="3744" xr:uid="{00000000-0005-0000-0000-00004F050000}"/>
    <cellStyle name="40% - Accent6 2 9" xfId="3745" xr:uid="{00000000-0005-0000-0000-000050050000}"/>
    <cellStyle name="40% - Accent6 2_BallGrid" xfId="3746" xr:uid="{00000000-0005-0000-0000-000051050000}"/>
    <cellStyle name="40% - Accent6 3" xfId="837" xr:uid="{00000000-0005-0000-0000-000052050000}"/>
    <cellStyle name="40% - Accent6 3 2" xfId="3748" xr:uid="{00000000-0005-0000-0000-000053050000}"/>
    <cellStyle name="40% - Accent6 3 3" xfId="3749" xr:uid="{00000000-0005-0000-0000-000054050000}"/>
    <cellStyle name="40% - Accent6 3 4" xfId="3750" xr:uid="{00000000-0005-0000-0000-000055050000}"/>
    <cellStyle name="40% - Accent6 3 5" xfId="3751" xr:uid="{00000000-0005-0000-0000-000056050000}"/>
    <cellStyle name="40% - Accent6 3 6" xfId="3752" xr:uid="{00000000-0005-0000-0000-000057050000}"/>
    <cellStyle name="40% - Accent6 3 7" xfId="3747" xr:uid="{00000000-0005-0000-0000-000058050000}"/>
    <cellStyle name="40% - Accent6 3_BallGrid" xfId="3753" xr:uid="{00000000-0005-0000-0000-000059050000}"/>
    <cellStyle name="40% - Accent6 4" xfId="3754" xr:uid="{00000000-0005-0000-0000-00005A050000}"/>
    <cellStyle name="40% - Accent6 4 2" xfId="3755" xr:uid="{00000000-0005-0000-0000-00005B050000}"/>
    <cellStyle name="40% - Accent6 4 3" xfId="3756" xr:uid="{00000000-0005-0000-0000-00005C050000}"/>
    <cellStyle name="40% - Accent6 4 4" xfId="3757" xr:uid="{00000000-0005-0000-0000-00005D050000}"/>
    <cellStyle name="40% - Accent6 4 5" xfId="3758" xr:uid="{00000000-0005-0000-0000-00005E050000}"/>
    <cellStyle name="40% - Accent6 5" xfId="3759" xr:uid="{00000000-0005-0000-0000-00005F050000}"/>
    <cellStyle name="40% - Accent6 6" xfId="3760" xr:uid="{00000000-0005-0000-0000-000060050000}"/>
    <cellStyle name="40% - Accent6 7" xfId="3761" xr:uid="{00000000-0005-0000-0000-000061050000}"/>
    <cellStyle name="40% - Accent6 8" xfId="3762" xr:uid="{00000000-0005-0000-0000-000062050000}"/>
    <cellStyle name="40% - Accent6 9" xfId="3763" xr:uid="{00000000-0005-0000-0000-000063050000}"/>
    <cellStyle name="40% - Akzent1 2" xfId="19" xr:uid="{00000000-0005-0000-0000-000064050000}"/>
    <cellStyle name="40% - Akzent1 3" xfId="838" xr:uid="{00000000-0005-0000-0000-000065050000}"/>
    <cellStyle name="40% - Akzent1 4" xfId="839" xr:uid="{00000000-0005-0000-0000-000066050000}"/>
    <cellStyle name="40% - Akzent2 2" xfId="20" xr:uid="{00000000-0005-0000-0000-000067050000}"/>
    <cellStyle name="40% - Akzent2 3" xfId="840" xr:uid="{00000000-0005-0000-0000-000068050000}"/>
    <cellStyle name="40% - Akzent2 4" xfId="841" xr:uid="{00000000-0005-0000-0000-000069050000}"/>
    <cellStyle name="40% - Akzent3 2" xfId="21" xr:uid="{00000000-0005-0000-0000-00006A050000}"/>
    <cellStyle name="40% - Akzent3 3" xfId="842" xr:uid="{00000000-0005-0000-0000-00006B050000}"/>
    <cellStyle name="40% - Akzent3 4" xfId="843" xr:uid="{00000000-0005-0000-0000-00006C050000}"/>
    <cellStyle name="40% - Akzent4 2" xfId="22" xr:uid="{00000000-0005-0000-0000-00006D050000}"/>
    <cellStyle name="40% - Akzent4 3" xfId="844" xr:uid="{00000000-0005-0000-0000-00006E050000}"/>
    <cellStyle name="40% - Akzent4 4" xfId="845" xr:uid="{00000000-0005-0000-0000-00006F050000}"/>
    <cellStyle name="40% - Akzent5 2" xfId="23" xr:uid="{00000000-0005-0000-0000-000070050000}"/>
    <cellStyle name="40% - Akzent5 3" xfId="846" xr:uid="{00000000-0005-0000-0000-000071050000}"/>
    <cellStyle name="40% - Akzent5 4" xfId="847" xr:uid="{00000000-0005-0000-0000-000072050000}"/>
    <cellStyle name="40% - Akzent6 2" xfId="24" xr:uid="{00000000-0005-0000-0000-000073050000}"/>
    <cellStyle name="40% - Akzent6 3" xfId="848" xr:uid="{00000000-0005-0000-0000-000074050000}"/>
    <cellStyle name="40% - Akzent6 4" xfId="849" xr:uid="{00000000-0005-0000-0000-000075050000}"/>
    <cellStyle name="40% - アクセント 1" xfId="850" xr:uid="{00000000-0005-0000-0000-000076050000}"/>
    <cellStyle name="40% - アクセント 1 2" xfId="3035" xr:uid="{00000000-0005-0000-0000-000077050000}"/>
    <cellStyle name="40% - アクセント 1 2 2" xfId="3036" xr:uid="{00000000-0005-0000-0000-000078050000}"/>
    <cellStyle name="40% - アクセント 1 2 3" xfId="6349" xr:uid="{00000000-0005-0000-0000-000079050000}"/>
    <cellStyle name="40% - アクセント 1 3" xfId="6350" xr:uid="{00000000-0005-0000-0000-00007A050000}"/>
    <cellStyle name="40% - アクセント 1 4" xfId="6351" xr:uid="{00000000-0005-0000-0000-00007B050000}"/>
    <cellStyle name="40% - アクセント 1 5" xfId="6352" xr:uid="{00000000-0005-0000-0000-00007C050000}"/>
    <cellStyle name="40% - アクセント 1 6" xfId="6348" xr:uid="{00000000-0005-0000-0000-00007D050000}"/>
    <cellStyle name="40% - アクセント 2" xfId="851" xr:uid="{00000000-0005-0000-0000-00007E050000}"/>
    <cellStyle name="40% - アクセント 2 2" xfId="3037" xr:uid="{00000000-0005-0000-0000-00007F050000}"/>
    <cellStyle name="40% - アクセント 2 2 2" xfId="3038" xr:uid="{00000000-0005-0000-0000-000080050000}"/>
    <cellStyle name="40% - アクセント 2 3" xfId="6353" xr:uid="{00000000-0005-0000-0000-000081050000}"/>
    <cellStyle name="40% - アクセント 2 4" xfId="6354" xr:uid="{00000000-0005-0000-0000-000082050000}"/>
    <cellStyle name="40% - アクセント 2 5" xfId="6355" xr:uid="{00000000-0005-0000-0000-000083050000}"/>
    <cellStyle name="40% - アクセント 3" xfId="852" xr:uid="{00000000-0005-0000-0000-000084050000}"/>
    <cellStyle name="40% - アクセント 3 2" xfId="3039" xr:uid="{00000000-0005-0000-0000-000085050000}"/>
    <cellStyle name="40% - アクセント 3 2 2" xfId="3040" xr:uid="{00000000-0005-0000-0000-000086050000}"/>
    <cellStyle name="40% - アクセント 3 2 3" xfId="6357" xr:uid="{00000000-0005-0000-0000-000087050000}"/>
    <cellStyle name="40% - アクセント 3 3" xfId="6358" xr:uid="{00000000-0005-0000-0000-000088050000}"/>
    <cellStyle name="40% - アクセント 3 4" xfId="6359" xr:uid="{00000000-0005-0000-0000-000089050000}"/>
    <cellStyle name="40% - アクセント 3 5" xfId="6360" xr:uid="{00000000-0005-0000-0000-00008A050000}"/>
    <cellStyle name="40% - アクセント 3 6" xfId="6356" xr:uid="{00000000-0005-0000-0000-00008B050000}"/>
    <cellStyle name="40% - アクセント 4" xfId="853" xr:uid="{00000000-0005-0000-0000-00008C050000}"/>
    <cellStyle name="40% - アクセント 4 2" xfId="3041" xr:uid="{00000000-0005-0000-0000-00008D050000}"/>
    <cellStyle name="40% - アクセント 4 2 2" xfId="3042" xr:uid="{00000000-0005-0000-0000-00008E050000}"/>
    <cellStyle name="40% - アクセント 4 2 3" xfId="6362" xr:uid="{00000000-0005-0000-0000-00008F050000}"/>
    <cellStyle name="40% - アクセント 4 3" xfId="6363" xr:uid="{00000000-0005-0000-0000-000090050000}"/>
    <cellStyle name="40% - アクセント 4 4" xfId="6364" xr:uid="{00000000-0005-0000-0000-000091050000}"/>
    <cellStyle name="40% - アクセント 4 5" xfId="6365" xr:uid="{00000000-0005-0000-0000-000092050000}"/>
    <cellStyle name="40% - アクセント 4 6" xfId="6361" xr:uid="{00000000-0005-0000-0000-000093050000}"/>
    <cellStyle name="40% - アクセント 5" xfId="854" xr:uid="{00000000-0005-0000-0000-000094050000}"/>
    <cellStyle name="40% - アクセント 5 2" xfId="3043" xr:uid="{00000000-0005-0000-0000-000095050000}"/>
    <cellStyle name="40% - アクセント 5 2 2" xfId="3044" xr:uid="{00000000-0005-0000-0000-000096050000}"/>
    <cellStyle name="40% - アクセント 5 3" xfId="6366" xr:uid="{00000000-0005-0000-0000-000097050000}"/>
    <cellStyle name="40% - アクセント 5 4" xfId="6367" xr:uid="{00000000-0005-0000-0000-000098050000}"/>
    <cellStyle name="40% - アクセント 5 5" xfId="6368" xr:uid="{00000000-0005-0000-0000-000099050000}"/>
    <cellStyle name="40% - アクセント 6" xfId="855" xr:uid="{00000000-0005-0000-0000-00009A050000}"/>
    <cellStyle name="40% - アクセント 6 2" xfId="3045" xr:uid="{00000000-0005-0000-0000-00009B050000}"/>
    <cellStyle name="40% - アクセント 6 2 2" xfId="3046" xr:uid="{00000000-0005-0000-0000-00009C050000}"/>
    <cellStyle name="40% - アクセント 6 2 3" xfId="6370" xr:uid="{00000000-0005-0000-0000-00009D050000}"/>
    <cellStyle name="40% - アクセント 6 3" xfId="6371" xr:uid="{00000000-0005-0000-0000-00009E050000}"/>
    <cellStyle name="40% - アクセント 6 4" xfId="6372" xr:uid="{00000000-0005-0000-0000-00009F050000}"/>
    <cellStyle name="40% - アクセント 6 5" xfId="6373" xr:uid="{00000000-0005-0000-0000-0000A0050000}"/>
    <cellStyle name="40% - アクセント 6 6" xfId="6369" xr:uid="{00000000-0005-0000-0000-0000A1050000}"/>
    <cellStyle name="40% - 강조색1" xfId="856" xr:uid="{00000000-0005-0000-0000-0000A2050000}"/>
    <cellStyle name="40% - 강조색2" xfId="857" xr:uid="{00000000-0005-0000-0000-0000A3050000}"/>
    <cellStyle name="40% - 강조색3" xfId="858" xr:uid="{00000000-0005-0000-0000-0000A4050000}"/>
    <cellStyle name="40% - 강조색4" xfId="859" xr:uid="{00000000-0005-0000-0000-0000A5050000}"/>
    <cellStyle name="40% - 강조색4 2" xfId="860" xr:uid="{00000000-0005-0000-0000-0000A6050000}"/>
    <cellStyle name="40% - 강조색5" xfId="861" xr:uid="{00000000-0005-0000-0000-0000A7050000}"/>
    <cellStyle name="40% - 강조색6" xfId="862" xr:uid="{00000000-0005-0000-0000-0000A8050000}"/>
    <cellStyle name="50" xfId="863" xr:uid="{00000000-0005-0000-0000-0000A9050000}"/>
    <cellStyle name="60% - Accent1" xfId="25" xr:uid="{00000000-0005-0000-0000-0000AA050000}"/>
    <cellStyle name="60% - Accent1 10" xfId="3764" xr:uid="{00000000-0005-0000-0000-0000AB050000}"/>
    <cellStyle name="60% - Accent1 10 2" xfId="3765" xr:uid="{00000000-0005-0000-0000-0000AC050000}"/>
    <cellStyle name="60% - Accent1 10 3" xfId="3766" xr:uid="{00000000-0005-0000-0000-0000AD050000}"/>
    <cellStyle name="60% - Accent1 11" xfId="3767" xr:uid="{00000000-0005-0000-0000-0000AE050000}"/>
    <cellStyle name="60% - Accent1 2" xfId="864" xr:uid="{00000000-0005-0000-0000-0000AF050000}"/>
    <cellStyle name="60% - Accent1 2 10" xfId="3769" xr:uid="{00000000-0005-0000-0000-0000B0050000}"/>
    <cellStyle name="60% - Accent1 2 11" xfId="3770" xr:uid="{00000000-0005-0000-0000-0000B1050000}"/>
    <cellStyle name="60% - Accent1 2 12" xfId="3771" xr:uid="{00000000-0005-0000-0000-0000B2050000}"/>
    <cellStyle name="60% - Accent1 2 13" xfId="3772" xr:uid="{00000000-0005-0000-0000-0000B3050000}"/>
    <cellStyle name="60% - Accent1 2 14" xfId="3773" xr:uid="{00000000-0005-0000-0000-0000B4050000}"/>
    <cellStyle name="60% - Accent1 2 15" xfId="3768" xr:uid="{00000000-0005-0000-0000-0000B5050000}"/>
    <cellStyle name="60% - Accent1 2 16" xfId="6966" xr:uid="{00000000-0005-0000-0000-0000B6050000}"/>
    <cellStyle name="60% - Accent1 2 2" xfId="3774" xr:uid="{00000000-0005-0000-0000-0000B7050000}"/>
    <cellStyle name="60% - Accent1 2 2 2" xfId="3775" xr:uid="{00000000-0005-0000-0000-0000B8050000}"/>
    <cellStyle name="60% - Accent1 2 2 2 2" xfId="6968" xr:uid="{00000000-0005-0000-0000-0000B9050000}"/>
    <cellStyle name="60% - Accent1 2 2 3" xfId="3776" xr:uid="{00000000-0005-0000-0000-0000BA050000}"/>
    <cellStyle name="60% - Accent1 2 2 4" xfId="6967" xr:uid="{00000000-0005-0000-0000-0000BB050000}"/>
    <cellStyle name="60% - Accent1 2 2_Sheet1" xfId="3777" xr:uid="{00000000-0005-0000-0000-0000BC050000}"/>
    <cellStyle name="60% - Accent1 2 3" xfId="3778" xr:uid="{00000000-0005-0000-0000-0000BD050000}"/>
    <cellStyle name="60% - Accent1 2 3 2" xfId="6969" xr:uid="{00000000-0005-0000-0000-0000BE050000}"/>
    <cellStyle name="60% - Accent1 2 4" xfId="3779" xr:uid="{00000000-0005-0000-0000-0000BF050000}"/>
    <cellStyle name="60% - Accent1 2 5" xfId="3780" xr:uid="{00000000-0005-0000-0000-0000C0050000}"/>
    <cellStyle name="60% - Accent1 2 6" xfId="3781" xr:uid="{00000000-0005-0000-0000-0000C1050000}"/>
    <cellStyle name="60% - Accent1 2 7" xfId="3782" xr:uid="{00000000-0005-0000-0000-0000C2050000}"/>
    <cellStyle name="60% - Accent1 2 8" xfId="3783" xr:uid="{00000000-0005-0000-0000-0000C3050000}"/>
    <cellStyle name="60% - Accent1 2 9" xfId="3784" xr:uid="{00000000-0005-0000-0000-0000C4050000}"/>
    <cellStyle name="60% - Accent1 2_BallGrid" xfId="3785" xr:uid="{00000000-0005-0000-0000-0000C5050000}"/>
    <cellStyle name="60% - Accent1 3" xfId="865" xr:uid="{00000000-0005-0000-0000-0000C6050000}"/>
    <cellStyle name="60% - Accent1 3 2" xfId="3787" xr:uid="{00000000-0005-0000-0000-0000C7050000}"/>
    <cellStyle name="60% - Accent1 3 3" xfId="3788" xr:uid="{00000000-0005-0000-0000-0000C8050000}"/>
    <cellStyle name="60% - Accent1 3 4" xfId="3789" xr:uid="{00000000-0005-0000-0000-0000C9050000}"/>
    <cellStyle name="60% - Accent1 3 5" xfId="3790" xr:uid="{00000000-0005-0000-0000-0000CA050000}"/>
    <cellStyle name="60% - Accent1 3 6" xfId="3791" xr:uid="{00000000-0005-0000-0000-0000CB050000}"/>
    <cellStyle name="60% - Accent1 3 7" xfId="3786" xr:uid="{00000000-0005-0000-0000-0000CC050000}"/>
    <cellStyle name="60% - Accent1 3_BallGrid" xfId="3792" xr:uid="{00000000-0005-0000-0000-0000CD050000}"/>
    <cellStyle name="60% - Accent1 4" xfId="3793" xr:uid="{00000000-0005-0000-0000-0000CE050000}"/>
    <cellStyle name="60% - Accent1 4 2" xfId="3794" xr:uid="{00000000-0005-0000-0000-0000CF050000}"/>
    <cellStyle name="60% - Accent1 4 3" xfId="3795" xr:uid="{00000000-0005-0000-0000-0000D0050000}"/>
    <cellStyle name="60% - Accent1 4 4" xfId="3796" xr:uid="{00000000-0005-0000-0000-0000D1050000}"/>
    <cellStyle name="60% - Accent1 4 5" xfId="3797" xr:uid="{00000000-0005-0000-0000-0000D2050000}"/>
    <cellStyle name="60% - Accent1 5" xfId="3798" xr:uid="{00000000-0005-0000-0000-0000D3050000}"/>
    <cellStyle name="60% - Accent1 6" xfId="3799" xr:uid="{00000000-0005-0000-0000-0000D4050000}"/>
    <cellStyle name="60% - Accent1 7" xfId="3800" xr:uid="{00000000-0005-0000-0000-0000D5050000}"/>
    <cellStyle name="60% - Accent1 8" xfId="3801" xr:uid="{00000000-0005-0000-0000-0000D6050000}"/>
    <cellStyle name="60% - Accent1 9" xfId="3802" xr:uid="{00000000-0005-0000-0000-0000D7050000}"/>
    <cellStyle name="60% - Accent2" xfId="26" xr:uid="{00000000-0005-0000-0000-0000D8050000}"/>
    <cellStyle name="60% - Accent2 10" xfId="3803" xr:uid="{00000000-0005-0000-0000-0000D9050000}"/>
    <cellStyle name="60% - Accent2 10 2" xfId="3804" xr:uid="{00000000-0005-0000-0000-0000DA050000}"/>
    <cellStyle name="60% - Accent2 10 3" xfId="3805" xr:uid="{00000000-0005-0000-0000-0000DB050000}"/>
    <cellStyle name="60% - Accent2 11" xfId="3806" xr:uid="{00000000-0005-0000-0000-0000DC050000}"/>
    <cellStyle name="60% - Accent2 2" xfId="866" xr:uid="{00000000-0005-0000-0000-0000DD050000}"/>
    <cellStyle name="60% - Accent2 2 10" xfId="3808" xr:uid="{00000000-0005-0000-0000-0000DE050000}"/>
    <cellStyle name="60% - Accent2 2 11" xfId="3809" xr:uid="{00000000-0005-0000-0000-0000DF050000}"/>
    <cellStyle name="60% - Accent2 2 12" xfId="3810" xr:uid="{00000000-0005-0000-0000-0000E0050000}"/>
    <cellStyle name="60% - Accent2 2 13" xfId="3811" xr:uid="{00000000-0005-0000-0000-0000E1050000}"/>
    <cellStyle name="60% - Accent2 2 14" xfId="3812" xr:uid="{00000000-0005-0000-0000-0000E2050000}"/>
    <cellStyle name="60% - Accent2 2 15" xfId="3807" xr:uid="{00000000-0005-0000-0000-0000E3050000}"/>
    <cellStyle name="60% - Accent2 2 16" xfId="6970" xr:uid="{00000000-0005-0000-0000-0000E4050000}"/>
    <cellStyle name="60% - Accent2 2 2" xfId="3813" xr:uid="{00000000-0005-0000-0000-0000E5050000}"/>
    <cellStyle name="60% - Accent2 2 2 2" xfId="3814" xr:uid="{00000000-0005-0000-0000-0000E6050000}"/>
    <cellStyle name="60% - Accent2 2 2 2 2" xfId="6972" xr:uid="{00000000-0005-0000-0000-0000E7050000}"/>
    <cellStyle name="60% - Accent2 2 2 3" xfId="3815" xr:uid="{00000000-0005-0000-0000-0000E8050000}"/>
    <cellStyle name="60% - Accent2 2 2 4" xfId="6971" xr:uid="{00000000-0005-0000-0000-0000E9050000}"/>
    <cellStyle name="60% - Accent2 2 2_Sheet1" xfId="3816" xr:uid="{00000000-0005-0000-0000-0000EA050000}"/>
    <cellStyle name="60% - Accent2 2 3" xfId="3817" xr:uid="{00000000-0005-0000-0000-0000EB050000}"/>
    <cellStyle name="60% - Accent2 2 3 2" xfId="6973" xr:uid="{00000000-0005-0000-0000-0000EC050000}"/>
    <cellStyle name="60% - Accent2 2 4" xfId="3818" xr:uid="{00000000-0005-0000-0000-0000ED050000}"/>
    <cellStyle name="60% - Accent2 2 5" xfId="3819" xr:uid="{00000000-0005-0000-0000-0000EE050000}"/>
    <cellStyle name="60% - Accent2 2 6" xfId="3820" xr:uid="{00000000-0005-0000-0000-0000EF050000}"/>
    <cellStyle name="60% - Accent2 2 7" xfId="3821" xr:uid="{00000000-0005-0000-0000-0000F0050000}"/>
    <cellStyle name="60% - Accent2 2 8" xfId="3822" xr:uid="{00000000-0005-0000-0000-0000F1050000}"/>
    <cellStyle name="60% - Accent2 2 9" xfId="3823" xr:uid="{00000000-0005-0000-0000-0000F2050000}"/>
    <cellStyle name="60% - Accent2 2_BallGrid" xfId="3824" xr:uid="{00000000-0005-0000-0000-0000F3050000}"/>
    <cellStyle name="60% - Accent2 3" xfId="867" xr:uid="{00000000-0005-0000-0000-0000F4050000}"/>
    <cellStyle name="60% - Accent2 3 2" xfId="3826" xr:uid="{00000000-0005-0000-0000-0000F5050000}"/>
    <cellStyle name="60% - Accent2 3 3" xfId="3827" xr:uid="{00000000-0005-0000-0000-0000F6050000}"/>
    <cellStyle name="60% - Accent2 3 4" xfId="3828" xr:uid="{00000000-0005-0000-0000-0000F7050000}"/>
    <cellStyle name="60% - Accent2 3 5" xfId="3829" xr:uid="{00000000-0005-0000-0000-0000F8050000}"/>
    <cellStyle name="60% - Accent2 3 6" xfId="3830" xr:uid="{00000000-0005-0000-0000-0000F9050000}"/>
    <cellStyle name="60% - Accent2 3 7" xfId="3825" xr:uid="{00000000-0005-0000-0000-0000FA050000}"/>
    <cellStyle name="60% - Accent2 3_BallGrid" xfId="3831" xr:uid="{00000000-0005-0000-0000-0000FB050000}"/>
    <cellStyle name="60% - Accent2 4" xfId="3832" xr:uid="{00000000-0005-0000-0000-0000FC050000}"/>
    <cellStyle name="60% - Accent2 4 2" xfId="3833" xr:uid="{00000000-0005-0000-0000-0000FD050000}"/>
    <cellStyle name="60% - Accent2 4 3" xfId="3834" xr:uid="{00000000-0005-0000-0000-0000FE050000}"/>
    <cellStyle name="60% - Accent2 4 4" xfId="3835" xr:uid="{00000000-0005-0000-0000-0000FF050000}"/>
    <cellStyle name="60% - Accent2 4 5" xfId="3836" xr:uid="{00000000-0005-0000-0000-000000060000}"/>
    <cellStyle name="60% - Accent2 5" xfId="3837" xr:uid="{00000000-0005-0000-0000-000001060000}"/>
    <cellStyle name="60% - Accent2 6" xfId="3838" xr:uid="{00000000-0005-0000-0000-000002060000}"/>
    <cellStyle name="60% - Accent2 7" xfId="3839" xr:uid="{00000000-0005-0000-0000-000003060000}"/>
    <cellStyle name="60% - Accent2 8" xfId="3840" xr:uid="{00000000-0005-0000-0000-000004060000}"/>
    <cellStyle name="60% - Accent2 9" xfId="3841" xr:uid="{00000000-0005-0000-0000-000005060000}"/>
    <cellStyle name="60% - Accent3" xfId="27" xr:uid="{00000000-0005-0000-0000-000006060000}"/>
    <cellStyle name="60% - Accent3 10" xfId="3842" xr:uid="{00000000-0005-0000-0000-000007060000}"/>
    <cellStyle name="60% - Accent3 10 2" xfId="3843" xr:uid="{00000000-0005-0000-0000-000008060000}"/>
    <cellStyle name="60% - Accent3 10 3" xfId="3844" xr:uid="{00000000-0005-0000-0000-000009060000}"/>
    <cellStyle name="60% - Accent3 11" xfId="3845" xr:uid="{00000000-0005-0000-0000-00000A060000}"/>
    <cellStyle name="60% - Accent3 11 2" xfId="3846" xr:uid="{00000000-0005-0000-0000-00000B060000}"/>
    <cellStyle name="60% - Accent3 11 3" xfId="3847" xr:uid="{00000000-0005-0000-0000-00000C060000}"/>
    <cellStyle name="60% - Accent3 11 3 2" xfId="3848" xr:uid="{00000000-0005-0000-0000-00000D060000}"/>
    <cellStyle name="60% - Accent3 11 4" xfId="3849" xr:uid="{00000000-0005-0000-0000-00000E060000}"/>
    <cellStyle name="60% - Accent3 11 5" xfId="3850" xr:uid="{00000000-0005-0000-0000-00000F060000}"/>
    <cellStyle name="60% - Accent3 11 6" xfId="3851" xr:uid="{00000000-0005-0000-0000-000010060000}"/>
    <cellStyle name="60% - Accent3 11 7" xfId="3852" xr:uid="{00000000-0005-0000-0000-000011060000}"/>
    <cellStyle name="60% - Accent3 11 8" xfId="3853" xr:uid="{00000000-0005-0000-0000-000012060000}"/>
    <cellStyle name="60% - Accent3 12" xfId="3854" xr:uid="{00000000-0005-0000-0000-000013060000}"/>
    <cellStyle name="60% - Accent3 2" xfId="868" xr:uid="{00000000-0005-0000-0000-000014060000}"/>
    <cellStyle name="60% - Accent3 2 10" xfId="3856" xr:uid="{00000000-0005-0000-0000-000015060000}"/>
    <cellStyle name="60% - Accent3 2 11" xfId="3857" xr:uid="{00000000-0005-0000-0000-000016060000}"/>
    <cellStyle name="60% - Accent3 2 12" xfId="3858" xr:uid="{00000000-0005-0000-0000-000017060000}"/>
    <cellStyle name="60% - Accent3 2 13" xfId="3859" xr:uid="{00000000-0005-0000-0000-000018060000}"/>
    <cellStyle name="60% - Accent3 2 14" xfId="3860" xr:uid="{00000000-0005-0000-0000-000019060000}"/>
    <cellStyle name="60% - Accent3 2 15" xfId="3855" xr:uid="{00000000-0005-0000-0000-00001A060000}"/>
    <cellStyle name="60% - Accent3 2 16" xfId="6974" xr:uid="{00000000-0005-0000-0000-00001B060000}"/>
    <cellStyle name="60% - Accent3 2 2" xfId="3861" xr:uid="{00000000-0005-0000-0000-00001C060000}"/>
    <cellStyle name="60% - Accent3 2 2 2" xfId="3862" xr:uid="{00000000-0005-0000-0000-00001D060000}"/>
    <cellStyle name="60% - Accent3 2 2 2 2" xfId="6976" xr:uid="{00000000-0005-0000-0000-00001E060000}"/>
    <cellStyle name="60% - Accent3 2 2 3" xfId="3863" xr:uid="{00000000-0005-0000-0000-00001F060000}"/>
    <cellStyle name="60% - Accent3 2 2 4" xfId="6975" xr:uid="{00000000-0005-0000-0000-000020060000}"/>
    <cellStyle name="60% - Accent3 2 2_Sheet1" xfId="3864" xr:uid="{00000000-0005-0000-0000-000021060000}"/>
    <cellStyle name="60% - Accent3 2 3" xfId="3865" xr:uid="{00000000-0005-0000-0000-000022060000}"/>
    <cellStyle name="60% - Accent3 2 3 2" xfId="6977" xr:uid="{00000000-0005-0000-0000-000023060000}"/>
    <cellStyle name="60% - Accent3 2 4" xfId="3866" xr:uid="{00000000-0005-0000-0000-000024060000}"/>
    <cellStyle name="60% - Accent3 2 5" xfId="3867" xr:uid="{00000000-0005-0000-0000-000025060000}"/>
    <cellStyle name="60% - Accent3 2 6" xfId="3868" xr:uid="{00000000-0005-0000-0000-000026060000}"/>
    <cellStyle name="60% - Accent3 2 7" xfId="3869" xr:uid="{00000000-0005-0000-0000-000027060000}"/>
    <cellStyle name="60% - Accent3 2 8" xfId="3870" xr:uid="{00000000-0005-0000-0000-000028060000}"/>
    <cellStyle name="60% - Accent3 2 9" xfId="3871" xr:uid="{00000000-0005-0000-0000-000029060000}"/>
    <cellStyle name="60% - Accent3 2_BallGrid" xfId="3872" xr:uid="{00000000-0005-0000-0000-00002A060000}"/>
    <cellStyle name="60% - Accent3 3" xfId="869" xr:uid="{00000000-0005-0000-0000-00002B060000}"/>
    <cellStyle name="60% - Accent3 3 2" xfId="3874" xr:uid="{00000000-0005-0000-0000-00002C060000}"/>
    <cellStyle name="60% - Accent3 3 3" xfId="3875" xr:uid="{00000000-0005-0000-0000-00002D060000}"/>
    <cellStyle name="60% - Accent3 3 4" xfId="3876" xr:uid="{00000000-0005-0000-0000-00002E060000}"/>
    <cellStyle name="60% - Accent3 3 5" xfId="3877" xr:uid="{00000000-0005-0000-0000-00002F060000}"/>
    <cellStyle name="60% - Accent3 3 6" xfId="3878" xr:uid="{00000000-0005-0000-0000-000030060000}"/>
    <cellStyle name="60% - Accent3 3 7" xfId="3873" xr:uid="{00000000-0005-0000-0000-000031060000}"/>
    <cellStyle name="60% - Accent3 3_BallGrid" xfId="3879" xr:uid="{00000000-0005-0000-0000-000032060000}"/>
    <cellStyle name="60% - Accent3 4" xfId="3880" xr:uid="{00000000-0005-0000-0000-000033060000}"/>
    <cellStyle name="60% - Accent3 4 2" xfId="3881" xr:uid="{00000000-0005-0000-0000-000034060000}"/>
    <cellStyle name="60% - Accent3 4 3" xfId="3882" xr:uid="{00000000-0005-0000-0000-000035060000}"/>
    <cellStyle name="60% - Accent3 4 4" xfId="3883" xr:uid="{00000000-0005-0000-0000-000036060000}"/>
    <cellStyle name="60% - Accent3 4 5" xfId="3884" xr:uid="{00000000-0005-0000-0000-000037060000}"/>
    <cellStyle name="60% - Accent3 5" xfId="3885" xr:uid="{00000000-0005-0000-0000-000038060000}"/>
    <cellStyle name="60% - Accent3 5 2" xfId="3886" xr:uid="{00000000-0005-0000-0000-000039060000}"/>
    <cellStyle name="60% - Accent3 5 3" xfId="3887" xr:uid="{00000000-0005-0000-0000-00003A060000}"/>
    <cellStyle name="60% - Accent3 5 3 2" xfId="3888" xr:uid="{00000000-0005-0000-0000-00003B060000}"/>
    <cellStyle name="60% - Accent3 5 4" xfId="3889" xr:uid="{00000000-0005-0000-0000-00003C060000}"/>
    <cellStyle name="60% - Accent3 5 5" xfId="3890" xr:uid="{00000000-0005-0000-0000-00003D060000}"/>
    <cellStyle name="60% - Accent3 5 6" xfId="3891" xr:uid="{00000000-0005-0000-0000-00003E060000}"/>
    <cellStyle name="60% - Accent3 5 7" xfId="3892" xr:uid="{00000000-0005-0000-0000-00003F060000}"/>
    <cellStyle name="60% - Accent3 5 8" xfId="3893" xr:uid="{00000000-0005-0000-0000-000040060000}"/>
    <cellStyle name="60% - Accent3 6" xfId="3894" xr:uid="{00000000-0005-0000-0000-000041060000}"/>
    <cellStyle name="60% - Accent3 6 2" xfId="3895" xr:uid="{00000000-0005-0000-0000-000042060000}"/>
    <cellStyle name="60% - Accent3 6 3" xfId="3896" xr:uid="{00000000-0005-0000-0000-000043060000}"/>
    <cellStyle name="60% - Accent3 6 3 2" xfId="3897" xr:uid="{00000000-0005-0000-0000-000044060000}"/>
    <cellStyle name="60% - Accent3 6 4" xfId="3898" xr:uid="{00000000-0005-0000-0000-000045060000}"/>
    <cellStyle name="60% - Accent3 6 5" xfId="3899" xr:uid="{00000000-0005-0000-0000-000046060000}"/>
    <cellStyle name="60% - Accent3 6 6" xfId="3900" xr:uid="{00000000-0005-0000-0000-000047060000}"/>
    <cellStyle name="60% - Accent3 6 7" xfId="3901" xr:uid="{00000000-0005-0000-0000-000048060000}"/>
    <cellStyle name="60% - Accent3 6 8" xfId="3902" xr:uid="{00000000-0005-0000-0000-000049060000}"/>
    <cellStyle name="60% - Accent3 7" xfId="3903" xr:uid="{00000000-0005-0000-0000-00004A060000}"/>
    <cellStyle name="60% - Accent3 7 2" xfId="3904" xr:uid="{00000000-0005-0000-0000-00004B060000}"/>
    <cellStyle name="60% - Accent3 7 3" xfId="3905" xr:uid="{00000000-0005-0000-0000-00004C060000}"/>
    <cellStyle name="60% - Accent3 7 3 2" xfId="3906" xr:uid="{00000000-0005-0000-0000-00004D060000}"/>
    <cellStyle name="60% - Accent3 7 4" xfId="3907" xr:uid="{00000000-0005-0000-0000-00004E060000}"/>
    <cellStyle name="60% - Accent3 7 5" xfId="3908" xr:uid="{00000000-0005-0000-0000-00004F060000}"/>
    <cellStyle name="60% - Accent3 7 6" xfId="3909" xr:uid="{00000000-0005-0000-0000-000050060000}"/>
    <cellStyle name="60% - Accent3 7 7" xfId="3910" xr:uid="{00000000-0005-0000-0000-000051060000}"/>
    <cellStyle name="60% - Accent3 7 8" xfId="3911" xr:uid="{00000000-0005-0000-0000-000052060000}"/>
    <cellStyle name="60% - Accent3 8" xfId="3912" xr:uid="{00000000-0005-0000-0000-000053060000}"/>
    <cellStyle name="60% - Accent3 8 2" xfId="3913" xr:uid="{00000000-0005-0000-0000-000054060000}"/>
    <cellStyle name="60% - Accent3 8 3" xfId="3914" xr:uid="{00000000-0005-0000-0000-000055060000}"/>
    <cellStyle name="60% - Accent3 8 3 2" xfId="3915" xr:uid="{00000000-0005-0000-0000-000056060000}"/>
    <cellStyle name="60% - Accent3 8 4" xfId="3916" xr:uid="{00000000-0005-0000-0000-000057060000}"/>
    <cellStyle name="60% - Accent3 8 5" xfId="3917" xr:uid="{00000000-0005-0000-0000-000058060000}"/>
    <cellStyle name="60% - Accent3 8 6" xfId="3918" xr:uid="{00000000-0005-0000-0000-000059060000}"/>
    <cellStyle name="60% - Accent3 8 7" xfId="3919" xr:uid="{00000000-0005-0000-0000-00005A060000}"/>
    <cellStyle name="60% - Accent3 8 8" xfId="3920" xr:uid="{00000000-0005-0000-0000-00005B060000}"/>
    <cellStyle name="60% - Accent3 9" xfId="3921" xr:uid="{00000000-0005-0000-0000-00005C060000}"/>
    <cellStyle name="60% - Accent3 9 2" xfId="3922" xr:uid="{00000000-0005-0000-0000-00005D060000}"/>
    <cellStyle name="60% - Accent3 9 3" xfId="3923" xr:uid="{00000000-0005-0000-0000-00005E060000}"/>
    <cellStyle name="60% - Accent3 9 3 2" xfId="3924" xr:uid="{00000000-0005-0000-0000-00005F060000}"/>
    <cellStyle name="60% - Accent3 9 4" xfId="3925" xr:uid="{00000000-0005-0000-0000-000060060000}"/>
    <cellStyle name="60% - Accent3 9 5" xfId="3926" xr:uid="{00000000-0005-0000-0000-000061060000}"/>
    <cellStyle name="60% - Accent3 9 6" xfId="3927" xr:uid="{00000000-0005-0000-0000-000062060000}"/>
    <cellStyle name="60% - Accent3 9 7" xfId="3928" xr:uid="{00000000-0005-0000-0000-000063060000}"/>
    <cellStyle name="60% - Accent3 9 8" xfId="3929" xr:uid="{00000000-0005-0000-0000-000064060000}"/>
    <cellStyle name="60% - Accent4" xfId="28" xr:uid="{00000000-0005-0000-0000-000065060000}"/>
    <cellStyle name="60% - Accent4 10" xfId="3930" xr:uid="{00000000-0005-0000-0000-000066060000}"/>
    <cellStyle name="60% - Accent4 10 2" xfId="3931" xr:uid="{00000000-0005-0000-0000-000067060000}"/>
    <cellStyle name="60% - Accent4 10 3" xfId="3932" xr:uid="{00000000-0005-0000-0000-000068060000}"/>
    <cellStyle name="60% - Accent4 11" xfId="3933" xr:uid="{00000000-0005-0000-0000-000069060000}"/>
    <cellStyle name="60% - Accent4 11 2" xfId="3934" xr:uid="{00000000-0005-0000-0000-00006A060000}"/>
    <cellStyle name="60% - Accent4 11 3" xfId="3935" xr:uid="{00000000-0005-0000-0000-00006B060000}"/>
    <cellStyle name="60% - Accent4 11 3 2" xfId="3936" xr:uid="{00000000-0005-0000-0000-00006C060000}"/>
    <cellStyle name="60% - Accent4 11 4" xfId="3937" xr:uid="{00000000-0005-0000-0000-00006D060000}"/>
    <cellStyle name="60% - Accent4 11 5" xfId="3938" xr:uid="{00000000-0005-0000-0000-00006E060000}"/>
    <cellStyle name="60% - Accent4 11 6" xfId="3939" xr:uid="{00000000-0005-0000-0000-00006F060000}"/>
    <cellStyle name="60% - Accent4 11 7" xfId="3940" xr:uid="{00000000-0005-0000-0000-000070060000}"/>
    <cellStyle name="60% - Accent4 11 8" xfId="3941" xr:uid="{00000000-0005-0000-0000-000071060000}"/>
    <cellStyle name="60% - Accent4 12" xfId="3942" xr:uid="{00000000-0005-0000-0000-000072060000}"/>
    <cellStyle name="60% - Accent4 2" xfId="870" xr:uid="{00000000-0005-0000-0000-000073060000}"/>
    <cellStyle name="60% - Accent4 2 10" xfId="3944" xr:uid="{00000000-0005-0000-0000-000074060000}"/>
    <cellStyle name="60% - Accent4 2 11" xfId="3945" xr:uid="{00000000-0005-0000-0000-000075060000}"/>
    <cellStyle name="60% - Accent4 2 12" xfId="3946" xr:uid="{00000000-0005-0000-0000-000076060000}"/>
    <cellStyle name="60% - Accent4 2 13" xfId="3947" xr:uid="{00000000-0005-0000-0000-000077060000}"/>
    <cellStyle name="60% - Accent4 2 14" xfId="3948" xr:uid="{00000000-0005-0000-0000-000078060000}"/>
    <cellStyle name="60% - Accent4 2 15" xfId="3943" xr:uid="{00000000-0005-0000-0000-000079060000}"/>
    <cellStyle name="60% - Accent4 2 16" xfId="6978" xr:uid="{00000000-0005-0000-0000-00007A060000}"/>
    <cellStyle name="60% - Accent4 2 2" xfId="3949" xr:uid="{00000000-0005-0000-0000-00007B060000}"/>
    <cellStyle name="60% - Accent4 2 2 2" xfId="3950" xr:uid="{00000000-0005-0000-0000-00007C060000}"/>
    <cellStyle name="60% - Accent4 2 2 2 2" xfId="6980" xr:uid="{00000000-0005-0000-0000-00007D060000}"/>
    <cellStyle name="60% - Accent4 2 2 3" xfId="3951" xr:uid="{00000000-0005-0000-0000-00007E060000}"/>
    <cellStyle name="60% - Accent4 2 2 4" xfId="6979" xr:uid="{00000000-0005-0000-0000-00007F060000}"/>
    <cellStyle name="60% - Accent4 2 2_Sheet1" xfId="3952" xr:uid="{00000000-0005-0000-0000-000080060000}"/>
    <cellStyle name="60% - Accent4 2 3" xfId="3953" xr:uid="{00000000-0005-0000-0000-000081060000}"/>
    <cellStyle name="60% - Accent4 2 3 2" xfId="6981" xr:uid="{00000000-0005-0000-0000-000082060000}"/>
    <cellStyle name="60% - Accent4 2 4" xfId="3954" xr:uid="{00000000-0005-0000-0000-000083060000}"/>
    <cellStyle name="60% - Accent4 2 5" xfId="3955" xr:uid="{00000000-0005-0000-0000-000084060000}"/>
    <cellStyle name="60% - Accent4 2 6" xfId="3956" xr:uid="{00000000-0005-0000-0000-000085060000}"/>
    <cellStyle name="60% - Accent4 2 7" xfId="3957" xr:uid="{00000000-0005-0000-0000-000086060000}"/>
    <cellStyle name="60% - Accent4 2 8" xfId="3958" xr:uid="{00000000-0005-0000-0000-000087060000}"/>
    <cellStyle name="60% - Accent4 2 9" xfId="3959" xr:uid="{00000000-0005-0000-0000-000088060000}"/>
    <cellStyle name="60% - Accent4 2_BallGrid" xfId="3960" xr:uid="{00000000-0005-0000-0000-000089060000}"/>
    <cellStyle name="60% - Accent4 3" xfId="871" xr:uid="{00000000-0005-0000-0000-00008A060000}"/>
    <cellStyle name="60% - Accent4 3 2" xfId="3962" xr:uid="{00000000-0005-0000-0000-00008B060000}"/>
    <cellStyle name="60% - Accent4 3 3" xfId="3963" xr:uid="{00000000-0005-0000-0000-00008C060000}"/>
    <cellStyle name="60% - Accent4 3 4" xfId="3964" xr:uid="{00000000-0005-0000-0000-00008D060000}"/>
    <cellStyle name="60% - Accent4 3 5" xfId="3965" xr:uid="{00000000-0005-0000-0000-00008E060000}"/>
    <cellStyle name="60% - Accent4 3 6" xfId="3966" xr:uid="{00000000-0005-0000-0000-00008F060000}"/>
    <cellStyle name="60% - Accent4 3 7" xfId="3961" xr:uid="{00000000-0005-0000-0000-000090060000}"/>
    <cellStyle name="60% - Accent4 3_BallGrid" xfId="3967" xr:uid="{00000000-0005-0000-0000-000091060000}"/>
    <cellStyle name="60% - Accent4 4" xfId="3968" xr:uid="{00000000-0005-0000-0000-000092060000}"/>
    <cellStyle name="60% - Accent4 4 2" xfId="3969" xr:uid="{00000000-0005-0000-0000-000093060000}"/>
    <cellStyle name="60% - Accent4 4 3" xfId="3970" xr:uid="{00000000-0005-0000-0000-000094060000}"/>
    <cellStyle name="60% - Accent4 4 4" xfId="3971" xr:uid="{00000000-0005-0000-0000-000095060000}"/>
    <cellStyle name="60% - Accent4 4 5" xfId="3972" xr:uid="{00000000-0005-0000-0000-000096060000}"/>
    <cellStyle name="60% - Accent4 5" xfId="3973" xr:uid="{00000000-0005-0000-0000-000097060000}"/>
    <cellStyle name="60% - Accent4 5 2" xfId="3974" xr:uid="{00000000-0005-0000-0000-000098060000}"/>
    <cellStyle name="60% - Accent4 5 3" xfId="3975" xr:uid="{00000000-0005-0000-0000-000099060000}"/>
    <cellStyle name="60% - Accent4 5 3 2" xfId="3976" xr:uid="{00000000-0005-0000-0000-00009A060000}"/>
    <cellStyle name="60% - Accent4 5 4" xfId="3977" xr:uid="{00000000-0005-0000-0000-00009B060000}"/>
    <cellStyle name="60% - Accent4 5 5" xfId="3978" xr:uid="{00000000-0005-0000-0000-00009C060000}"/>
    <cellStyle name="60% - Accent4 5 6" xfId="3979" xr:uid="{00000000-0005-0000-0000-00009D060000}"/>
    <cellStyle name="60% - Accent4 5 7" xfId="3980" xr:uid="{00000000-0005-0000-0000-00009E060000}"/>
    <cellStyle name="60% - Accent4 5 8" xfId="3981" xr:uid="{00000000-0005-0000-0000-00009F060000}"/>
    <cellStyle name="60% - Accent4 6" xfId="3982" xr:uid="{00000000-0005-0000-0000-0000A0060000}"/>
    <cellStyle name="60% - Accent4 6 2" xfId="3983" xr:uid="{00000000-0005-0000-0000-0000A1060000}"/>
    <cellStyle name="60% - Accent4 6 3" xfId="3984" xr:uid="{00000000-0005-0000-0000-0000A2060000}"/>
    <cellStyle name="60% - Accent4 6 3 2" xfId="3985" xr:uid="{00000000-0005-0000-0000-0000A3060000}"/>
    <cellStyle name="60% - Accent4 6 4" xfId="3986" xr:uid="{00000000-0005-0000-0000-0000A4060000}"/>
    <cellStyle name="60% - Accent4 6 5" xfId="3987" xr:uid="{00000000-0005-0000-0000-0000A5060000}"/>
    <cellStyle name="60% - Accent4 6 6" xfId="3988" xr:uid="{00000000-0005-0000-0000-0000A6060000}"/>
    <cellStyle name="60% - Accent4 6 7" xfId="3989" xr:uid="{00000000-0005-0000-0000-0000A7060000}"/>
    <cellStyle name="60% - Accent4 6 8" xfId="3990" xr:uid="{00000000-0005-0000-0000-0000A8060000}"/>
    <cellStyle name="60% - Accent4 7" xfId="3991" xr:uid="{00000000-0005-0000-0000-0000A9060000}"/>
    <cellStyle name="60% - Accent4 7 2" xfId="3992" xr:uid="{00000000-0005-0000-0000-0000AA060000}"/>
    <cellStyle name="60% - Accent4 7 3" xfId="3993" xr:uid="{00000000-0005-0000-0000-0000AB060000}"/>
    <cellStyle name="60% - Accent4 7 3 2" xfId="3994" xr:uid="{00000000-0005-0000-0000-0000AC060000}"/>
    <cellStyle name="60% - Accent4 7 4" xfId="3995" xr:uid="{00000000-0005-0000-0000-0000AD060000}"/>
    <cellStyle name="60% - Accent4 7 5" xfId="3996" xr:uid="{00000000-0005-0000-0000-0000AE060000}"/>
    <cellStyle name="60% - Accent4 7 6" xfId="3997" xr:uid="{00000000-0005-0000-0000-0000AF060000}"/>
    <cellStyle name="60% - Accent4 7 7" xfId="3998" xr:uid="{00000000-0005-0000-0000-0000B0060000}"/>
    <cellStyle name="60% - Accent4 7 8" xfId="3999" xr:uid="{00000000-0005-0000-0000-0000B1060000}"/>
    <cellStyle name="60% - Accent4 8" xfId="4000" xr:uid="{00000000-0005-0000-0000-0000B2060000}"/>
    <cellStyle name="60% - Accent4 8 2" xfId="4001" xr:uid="{00000000-0005-0000-0000-0000B3060000}"/>
    <cellStyle name="60% - Accent4 8 3" xfId="4002" xr:uid="{00000000-0005-0000-0000-0000B4060000}"/>
    <cellStyle name="60% - Accent4 8 3 2" xfId="4003" xr:uid="{00000000-0005-0000-0000-0000B5060000}"/>
    <cellStyle name="60% - Accent4 8 4" xfId="4004" xr:uid="{00000000-0005-0000-0000-0000B6060000}"/>
    <cellStyle name="60% - Accent4 8 5" xfId="4005" xr:uid="{00000000-0005-0000-0000-0000B7060000}"/>
    <cellStyle name="60% - Accent4 8 6" xfId="4006" xr:uid="{00000000-0005-0000-0000-0000B8060000}"/>
    <cellStyle name="60% - Accent4 8 7" xfId="4007" xr:uid="{00000000-0005-0000-0000-0000B9060000}"/>
    <cellStyle name="60% - Accent4 8 8" xfId="4008" xr:uid="{00000000-0005-0000-0000-0000BA060000}"/>
    <cellStyle name="60% - Accent4 9" xfId="4009" xr:uid="{00000000-0005-0000-0000-0000BB060000}"/>
    <cellStyle name="60% - Accent4 9 2" xfId="4010" xr:uid="{00000000-0005-0000-0000-0000BC060000}"/>
    <cellStyle name="60% - Accent4 9 3" xfId="4011" xr:uid="{00000000-0005-0000-0000-0000BD060000}"/>
    <cellStyle name="60% - Accent4 9 3 2" xfId="4012" xr:uid="{00000000-0005-0000-0000-0000BE060000}"/>
    <cellStyle name="60% - Accent4 9 4" xfId="4013" xr:uid="{00000000-0005-0000-0000-0000BF060000}"/>
    <cellStyle name="60% - Accent4 9 5" xfId="4014" xr:uid="{00000000-0005-0000-0000-0000C0060000}"/>
    <cellStyle name="60% - Accent4 9 6" xfId="4015" xr:uid="{00000000-0005-0000-0000-0000C1060000}"/>
    <cellStyle name="60% - Accent4 9 7" xfId="4016" xr:uid="{00000000-0005-0000-0000-0000C2060000}"/>
    <cellStyle name="60% - Accent4 9 8" xfId="4017" xr:uid="{00000000-0005-0000-0000-0000C3060000}"/>
    <cellStyle name="60% - Accent5" xfId="29" xr:uid="{00000000-0005-0000-0000-0000C4060000}"/>
    <cellStyle name="60% - Accent5 10" xfId="4018" xr:uid="{00000000-0005-0000-0000-0000C5060000}"/>
    <cellStyle name="60% - Accent5 10 2" xfId="4019" xr:uid="{00000000-0005-0000-0000-0000C6060000}"/>
    <cellStyle name="60% - Accent5 10 3" xfId="4020" xr:uid="{00000000-0005-0000-0000-0000C7060000}"/>
    <cellStyle name="60% - Accent5 11" xfId="4021" xr:uid="{00000000-0005-0000-0000-0000C8060000}"/>
    <cellStyle name="60% - Accent5 2" xfId="872" xr:uid="{00000000-0005-0000-0000-0000C9060000}"/>
    <cellStyle name="60% - Accent5 2 10" xfId="4023" xr:uid="{00000000-0005-0000-0000-0000CA060000}"/>
    <cellStyle name="60% - Accent5 2 11" xfId="4024" xr:uid="{00000000-0005-0000-0000-0000CB060000}"/>
    <cellStyle name="60% - Accent5 2 12" xfId="4025" xr:uid="{00000000-0005-0000-0000-0000CC060000}"/>
    <cellStyle name="60% - Accent5 2 13" xfId="4026" xr:uid="{00000000-0005-0000-0000-0000CD060000}"/>
    <cellStyle name="60% - Accent5 2 14" xfId="4027" xr:uid="{00000000-0005-0000-0000-0000CE060000}"/>
    <cellStyle name="60% - Accent5 2 15" xfId="4022" xr:uid="{00000000-0005-0000-0000-0000CF060000}"/>
    <cellStyle name="60% - Accent5 2 16" xfId="6982" xr:uid="{00000000-0005-0000-0000-0000D0060000}"/>
    <cellStyle name="60% - Accent5 2 2" xfId="4028" xr:uid="{00000000-0005-0000-0000-0000D1060000}"/>
    <cellStyle name="60% - Accent5 2 2 2" xfId="4029" xr:uid="{00000000-0005-0000-0000-0000D2060000}"/>
    <cellStyle name="60% - Accent5 2 2 2 2" xfId="6984" xr:uid="{00000000-0005-0000-0000-0000D3060000}"/>
    <cellStyle name="60% - Accent5 2 2 3" xfId="4030" xr:uid="{00000000-0005-0000-0000-0000D4060000}"/>
    <cellStyle name="60% - Accent5 2 2 4" xfId="6983" xr:uid="{00000000-0005-0000-0000-0000D5060000}"/>
    <cellStyle name="60% - Accent5 2 2_Sheet1" xfId="4031" xr:uid="{00000000-0005-0000-0000-0000D6060000}"/>
    <cellStyle name="60% - Accent5 2 3" xfId="4032" xr:uid="{00000000-0005-0000-0000-0000D7060000}"/>
    <cellStyle name="60% - Accent5 2 3 2" xfId="6985" xr:uid="{00000000-0005-0000-0000-0000D8060000}"/>
    <cellStyle name="60% - Accent5 2 4" xfId="4033" xr:uid="{00000000-0005-0000-0000-0000D9060000}"/>
    <cellStyle name="60% - Accent5 2 5" xfId="4034" xr:uid="{00000000-0005-0000-0000-0000DA060000}"/>
    <cellStyle name="60% - Accent5 2 6" xfId="4035" xr:uid="{00000000-0005-0000-0000-0000DB060000}"/>
    <cellStyle name="60% - Accent5 2 7" xfId="4036" xr:uid="{00000000-0005-0000-0000-0000DC060000}"/>
    <cellStyle name="60% - Accent5 2 8" xfId="4037" xr:uid="{00000000-0005-0000-0000-0000DD060000}"/>
    <cellStyle name="60% - Accent5 2 9" xfId="4038" xr:uid="{00000000-0005-0000-0000-0000DE060000}"/>
    <cellStyle name="60% - Accent5 2_BallGrid" xfId="4039" xr:uid="{00000000-0005-0000-0000-0000DF060000}"/>
    <cellStyle name="60% - Accent5 3" xfId="873" xr:uid="{00000000-0005-0000-0000-0000E0060000}"/>
    <cellStyle name="60% - Accent5 3 2" xfId="4041" xr:uid="{00000000-0005-0000-0000-0000E1060000}"/>
    <cellStyle name="60% - Accent5 3 3" xfId="4042" xr:uid="{00000000-0005-0000-0000-0000E2060000}"/>
    <cellStyle name="60% - Accent5 3 4" xfId="4043" xr:uid="{00000000-0005-0000-0000-0000E3060000}"/>
    <cellStyle name="60% - Accent5 3 5" xfId="4044" xr:uid="{00000000-0005-0000-0000-0000E4060000}"/>
    <cellStyle name="60% - Accent5 3 6" xfId="4045" xr:uid="{00000000-0005-0000-0000-0000E5060000}"/>
    <cellStyle name="60% - Accent5 3 7" xfId="4040" xr:uid="{00000000-0005-0000-0000-0000E6060000}"/>
    <cellStyle name="60% - Accent5 3_BallGrid" xfId="4046" xr:uid="{00000000-0005-0000-0000-0000E7060000}"/>
    <cellStyle name="60% - Accent5 4" xfId="4047" xr:uid="{00000000-0005-0000-0000-0000E8060000}"/>
    <cellStyle name="60% - Accent5 4 2" xfId="4048" xr:uid="{00000000-0005-0000-0000-0000E9060000}"/>
    <cellStyle name="60% - Accent5 4 3" xfId="4049" xr:uid="{00000000-0005-0000-0000-0000EA060000}"/>
    <cellStyle name="60% - Accent5 4 4" xfId="4050" xr:uid="{00000000-0005-0000-0000-0000EB060000}"/>
    <cellStyle name="60% - Accent5 4 5" xfId="4051" xr:uid="{00000000-0005-0000-0000-0000EC060000}"/>
    <cellStyle name="60% - Accent5 5" xfId="4052" xr:uid="{00000000-0005-0000-0000-0000ED060000}"/>
    <cellStyle name="60% - Accent5 6" xfId="4053" xr:uid="{00000000-0005-0000-0000-0000EE060000}"/>
    <cellStyle name="60% - Accent5 7" xfId="4054" xr:uid="{00000000-0005-0000-0000-0000EF060000}"/>
    <cellStyle name="60% - Accent5 8" xfId="4055" xr:uid="{00000000-0005-0000-0000-0000F0060000}"/>
    <cellStyle name="60% - Accent5 9" xfId="4056" xr:uid="{00000000-0005-0000-0000-0000F1060000}"/>
    <cellStyle name="60% - Accent6" xfId="30" xr:uid="{00000000-0005-0000-0000-0000F2060000}"/>
    <cellStyle name="60% - Accent6 10" xfId="4057" xr:uid="{00000000-0005-0000-0000-0000F3060000}"/>
    <cellStyle name="60% - Accent6 10 2" xfId="4058" xr:uid="{00000000-0005-0000-0000-0000F4060000}"/>
    <cellStyle name="60% - Accent6 10 3" xfId="4059" xr:uid="{00000000-0005-0000-0000-0000F5060000}"/>
    <cellStyle name="60% - Accent6 11" xfId="4060" xr:uid="{00000000-0005-0000-0000-0000F6060000}"/>
    <cellStyle name="60% - Accent6 11 2" xfId="4061" xr:uid="{00000000-0005-0000-0000-0000F7060000}"/>
    <cellStyle name="60% - Accent6 11 3" xfId="4062" xr:uid="{00000000-0005-0000-0000-0000F8060000}"/>
    <cellStyle name="60% - Accent6 11 3 2" xfId="4063" xr:uid="{00000000-0005-0000-0000-0000F9060000}"/>
    <cellStyle name="60% - Accent6 11 4" xfId="4064" xr:uid="{00000000-0005-0000-0000-0000FA060000}"/>
    <cellStyle name="60% - Accent6 11 5" xfId="4065" xr:uid="{00000000-0005-0000-0000-0000FB060000}"/>
    <cellStyle name="60% - Accent6 11 6" xfId="4066" xr:uid="{00000000-0005-0000-0000-0000FC060000}"/>
    <cellStyle name="60% - Accent6 11 7" xfId="4067" xr:uid="{00000000-0005-0000-0000-0000FD060000}"/>
    <cellStyle name="60% - Accent6 11 8" xfId="4068" xr:uid="{00000000-0005-0000-0000-0000FE060000}"/>
    <cellStyle name="60% - Accent6 12" xfId="4069" xr:uid="{00000000-0005-0000-0000-0000FF060000}"/>
    <cellStyle name="60% - Accent6 2" xfId="874" xr:uid="{00000000-0005-0000-0000-000000070000}"/>
    <cellStyle name="60% - Accent6 2 10" xfId="4071" xr:uid="{00000000-0005-0000-0000-000001070000}"/>
    <cellStyle name="60% - Accent6 2 11" xfId="4072" xr:uid="{00000000-0005-0000-0000-000002070000}"/>
    <cellStyle name="60% - Accent6 2 12" xfId="4073" xr:uid="{00000000-0005-0000-0000-000003070000}"/>
    <cellStyle name="60% - Accent6 2 13" xfId="4074" xr:uid="{00000000-0005-0000-0000-000004070000}"/>
    <cellStyle name="60% - Accent6 2 14" xfId="4075" xr:uid="{00000000-0005-0000-0000-000005070000}"/>
    <cellStyle name="60% - Accent6 2 15" xfId="4070" xr:uid="{00000000-0005-0000-0000-000006070000}"/>
    <cellStyle name="60% - Accent6 2 16" xfId="6986" xr:uid="{00000000-0005-0000-0000-000007070000}"/>
    <cellStyle name="60% - Accent6 2 2" xfId="4076" xr:uid="{00000000-0005-0000-0000-000008070000}"/>
    <cellStyle name="60% - Accent6 2 2 2" xfId="4077" xr:uid="{00000000-0005-0000-0000-000009070000}"/>
    <cellStyle name="60% - Accent6 2 2 2 2" xfId="6988" xr:uid="{00000000-0005-0000-0000-00000A070000}"/>
    <cellStyle name="60% - Accent6 2 2 3" xfId="4078" xr:uid="{00000000-0005-0000-0000-00000B070000}"/>
    <cellStyle name="60% - Accent6 2 2 4" xfId="6987" xr:uid="{00000000-0005-0000-0000-00000C070000}"/>
    <cellStyle name="60% - Accent6 2 2_Sheet1" xfId="4079" xr:uid="{00000000-0005-0000-0000-00000D070000}"/>
    <cellStyle name="60% - Accent6 2 3" xfId="4080" xr:uid="{00000000-0005-0000-0000-00000E070000}"/>
    <cellStyle name="60% - Accent6 2 3 2" xfId="6989" xr:uid="{00000000-0005-0000-0000-00000F070000}"/>
    <cellStyle name="60% - Accent6 2 4" xfId="4081" xr:uid="{00000000-0005-0000-0000-000010070000}"/>
    <cellStyle name="60% - Accent6 2 5" xfId="4082" xr:uid="{00000000-0005-0000-0000-000011070000}"/>
    <cellStyle name="60% - Accent6 2 6" xfId="4083" xr:uid="{00000000-0005-0000-0000-000012070000}"/>
    <cellStyle name="60% - Accent6 2 7" xfId="4084" xr:uid="{00000000-0005-0000-0000-000013070000}"/>
    <cellStyle name="60% - Accent6 2 8" xfId="4085" xr:uid="{00000000-0005-0000-0000-000014070000}"/>
    <cellStyle name="60% - Accent6 2 9" xfId="4086" xr:uid="{00000000-0005-0000-0000-000015070000}"/>
    <cellStyle name="60% - Accent6 2_BallGrid" xfId="4087" xr:uid="{00000000-0005-0000-0000-000016070000}"/>
    <cellStyle name="60% - Accent6 3" xfId="875" xr:uid="{00000000-0005-0000-0000-000017070000}"/>
    <cellStyle name="60% - Accent6 3 2" xfId="4089" xr:uid="{00000000-0005-0000-0000-000018070000}"/>
    <cellStyle name="60% - Accent6 3 3" xfId="4090" xr:uid="{00000000-0005-0000-0000-000019070000}"/>
    <cellStyle name="60% - Accent6 3 4" xfId="4091" xr:uid="{00000000-0005-0000-0000-00001A070000}"/>
    <cellStyle name="60% - Accent6 3 5" xfId="4092" xr:uid="{00000000-0005-0000-0000-00001B070000}"/>
    <cellStyle name="60% - Accent6 3 6" xfId="4093" xr:uid="{00000000-0005-0000-0000-00001C070000}"/>
    <cellStyle name="60% - Accent6 3 7" xfId="4088" xr:uid="{00000000-0005-0000-0000-00001D070000}"/>
    <cellStyle name="60% - Accent6 3_BallGrid" xfId="4094" xr:uid="{00000000-0005-0000-0000-00001E070000}"/>
    <cellStyle name="60% - Accent6 4" xfId="4095" xr:uid="{00000000-0005-0000-0000-00001F070000}"/>
    <cellStyle name="60% - Accent6 4 2" xfId="4096" xr:uid="{00000000-0005-0000-0000-000020070000}"/>
    <cellStyle name="60% - Accent6 4 3" xfId="4097" xr:uid="{00000000-0005-0000-0000-000021070000}"/>
    <cellStyle name="60% - Accent6 4 4" xfId="4098" xr:uid="{00000000-0005-0000-0000-000022070000}"/>
    <cellStyle name="60% - Accent6 4 5" xfId="4099" xr:uid="{00000000-0005-0000-0000-000023070000}"/>
    <cellStyle name="60% - Accent6 5" xfId="4100" xr:uid="{00000000-0005-0000-0000-000024070000}"/>
    <cellStyle name="60% - Accent6 5 2" xfId="4101" xr:uid="{00000000-0005-0000-0000-000025070000}"/>
    <cellStyle name="60% - Accent6 5 3" xfId="4102" xr:uid="{00000000-0005-0000-0000-000026070000}"/>
    <cellStyle name="60% - Accent6 5 3 2" xfId="4103" xr:uid="{00000000-0005-0000-0000-000027070000}"/>
    <cellStyle name="60% - Accent6 5 4" xfId="4104" xr:uid="{00000000-0005-0000-0000-000028070000}"/>
    <cellStyle name="60% - Accent6 5 5" xfId="4105" xr:uid="{00000000-0005-0000-0000-000029070000}"/>
    <cellStyle name="60% - Accent6 5 6" xfId="4106" xr:uid="{00000000-0005-0000-0000-00002A070000}"/>
    <cellStyle name="60% - Accent6 5 7" xfId="4107" xr:uid="{00000000-0005-0000-0000-00002B070000}"/>
    <cellStyle name="60% - Accent6 5 8" xfId="4108" xr:uid="{00000000-0005-0000-0000-00002C070000}"/>
    <cellStyle name="60% - Accent6 6" xfId="4109" xr:uid="{00000000-0005-0000-0000-00002D070000}"/>
    <cellStyle name="60% - Accent6 6 2" xfId="4110" xr:uid="{00000000-0005-0000-0000-00002E070000}"/>
    <cellStyle name="60% - Accent6 6 3" xfId="4111" xr:uid="{00000000-0005-0000-0000-00002F070000}"/>
    <cellStyle name="60% - Accent6 6 3 2" xfId="4112" xr:uid="{00000000-0005-0000-0000-000030070000}"/>
    <cellStyle name="60% - Accent6 6 4" xfId="4113" xr:uid="{00000000-0005-0000-0000-000031070000}"/>
    <cellStyle name="60% - Accent6 6 5" xfId="4114" xr:uid="{00000000-0005-0000-0000-000032070000}"/>
    <cellStyle name="60% - Accent6 6 6" xfId="4115" xr:uid="{00000000-0005-0000-0000-000033070000}"/>
    <cellStyle name="60% - Accent6 6 7" xfId="4116" xr:uid="{00000000-0005-0000-0000-000034070000}"/>
    <cellStyle name="60% - Accent6 6 8" xfId="4117" xr:uid="{00000000-0005-0000-0000-000035070000}"/>
    <cellStyle name="60% - Accent6 7" xfId="4118" xr:uid="{00000000-0005-0000-0000-000036070000}"/>
    <cellStyle name="60% - Accent6 7 2" xfId="4119" xr:uid="{00000000-0005-0000-0000-000037070000}"/>
    <cellStyle name="60% - Accent6 7 3" xfId="4120" xr:uid="{00000000-0005-0000-0000-000038070000}"/>
    <cellStyle name="60% - Accent6 7 3 2" xfId="4121" xr:uid="{00000000-0005-0000-0000-000039070000}"/>
    <cellStyle name="60% - Accent6 7 4" xfId="4122" xr:uid="{00000000-0005-0000-0000-00003A070000}"/>
    <cellStyle name="60% - Accent6 7 5" xfId="4123" xr:uid="{00000000-0005-0000-0000-00003B070000}"/>
    <cellStyle name="60% - Accent6 7 6" xfId="4124" xr:uid="{00000000-0005-0000-0000-00003C070000}"/>
    <cellStyle name="60% - Accent6 7 7" xfId="4125" xr:uid="{00000000-0005-0000-0000-00003D070000}"/>
    <cellStyle name="60% - Accent6 7 8" xfId="4126" xr:uid="{00000000-0005-0000-0000-00003E070000}"/>
    <cellStyle name="60% - Accent6 8" xfId="4127" xr:uid="{00000000-0005-0000-0000-00003F070000}"/>
    <cellStyle name="60% - Accent6 8 2" xfId="4128" xr:uid="{00000000-0005-0000-0000-000040070000}"/>
    <cellStyle name="60% - Accent6 8 3" xfId="4129" xr:uid="{00000000-0005-0000-0000-000041070000}"/>
    <cellStyle name="60% - Accent6 8 3 2" xfId="4130" xr:uid="{00000000-0005-0000-0000-000042070000}"/>
    <cellStyle name="60% - Accent6 8 4" xfId="4131" xr:uid="{00000000-0005-0000-0000-000043070000}"/>
    <cellStyle name="60% - Accent6 8 5" xfId="4132" xr:uid="{00000000-0005-0000-0000-000044070000}"/>
    <cellStyle name="60% - Accent6 8 6" xfId="4133" xr:uid="{00000000-0005-0000-0000-000045070000}"/>
    <cellStyle name="60% - Accent6 8 7" xfId="4134" xr:uid="{00000000-0005-0000-0000-000046070000}"/>
    <cellStyle name="60% - Accent6 8 8" xfId="4135" xr:uid="{00000000-0005-0000-0000-000047070000}"/>
    <cellStyle name="60% - Accent6 9" xfId="4136" xr:uid="{00000000-0005-0000-0000-000048070000}"/>
    <cellStyle name="60% - Accent6 9 2" xfId="4137" xr:uid="{00000000-0005-0000-0000-000049070000}"/>
    <cellStyle name="60% - Accent6 9 3" xfId="4138" xr:uid="{00000000-0005-0000-0000-00004A070000}"/>
    <cellStyle name="60% - Accent6 9 3 2" xfId="4139" xr:uid="{00000000-0005-0000-0000-00004B070000}"/>
    <cellStyle name="60% - Accent6 9 4" xfId="4140" xr:uid="{00000000-0005-0000-0000-00004C070000}"/>
    <cellStyle name="60% - Accent6 9 5" xfId="4141" xr:uid="{00000000-0005-0000-0000-00004D070000}"/>
    <cellStyle name="60% - Accent6 9 6" xfId="4142" xr:uid="{00000000-0005-0000-0000-00004E070000}"/>
    <cellStyle name="60% - Accent6 9 7" xfId="4143" xr:uid="{00000000-0005-0000-0000-00004F070000}"/>
    <cellStyle name="60% - Accent6 9 8" xfId="4144" xr:uid="{00000000-0005-0000-0000-000050070000}"/>
    <cellStyle name="60% - Akzent1 2" xfId="31" xr:uid="{00000000-0005-0000-0000-000051070000}"/>
    <cellStyle name="60% - Akzent1 2 2" xfId="32" xr:uid="{00000000-0005-0000-0000-000052070000}"/>
    <cellStyle name="60% - Akzent1 2 2 2" xfId="876" xr:uid="{00000000-0005-0000-0000-000053070000}"/>
    <cellStyle name="60% - Akzent1 2 2 3" xfId="877" xr:uid="{00000000-0005-0000-0000-000054070000}"/>
    <cellStyle name="60% - Akzent1 2 3" xfId="878" xr:uid="{00000000-0005-0000-0000-000055070000}"/>
    <cellStyle name="60% - Akzent1 2 4" xfId="879" xr:uid="{00000000-0005-0000-0000-000056070000}"/>
    <cellStyle name="60% - Akzent1 2_MIB_iMX6S(Rev0)_vba166.db016(MIB_4910g01_4739g01)_2013_06_07_002" xfId="33" xr:uid="{00000000-0005-0000-0000-000057070000}"/>
    <cellStyle name="60% - Akzent1 3" xfId="880" xr:uid="{00000000-0005-0000-0000-000058070000}"/>
    <cellStyle name="60% - Akzent1 4" xfId="881" xr:uid="{00000000-0005-0000-0000-000059070000}"/>
    <cellStyle name="60% - Akzent2 2" xfId="34" xr:uid="{00000000-0005-0000-0000-00005A070000}"/>
    <cellStyle name="60% - Akzent2 2 2" xfId="35" xr:uid="{00000000-0005-0000-0000-00005B070000}"/>
    <cellStyle name="60% - Akzent2 2 2 2" xfId="882" xr:uid="{00000000-0005-0000-0000-00005C070000}"/>
    <cellStyle name="60% - Akzent2 2 2 3" xfId="883" xr:uid="{00000000-0005-0000-0000-00005D070000}"/>
    <cellStyle name="60% - Akzent2 2 3" xfId="884" xr:uid="{00000000-0005-0000-0000-00005E070000}"/>
    <cellStyle name="60% - Akzent2 2 4" xfId="885" xr:uid="{00000000-0005-0000-0000-00005F070000}"/>
    <cellStyle name="60% - Akzent2 2_MIB_iMX6S(Rev0)_vba166.db016(MIB_4910g01_4739g01)_2013_06_07_002" xfId="36" xr:uid="{00000000-0005-0000-0000-000060070000}"/>
    <cellStyle name="60% - Akzent2 3" xfId="886" xr:uid="{00000000-0005-0000-0000-000061070000}"/>
    <cellStyle name="60% - Akzent2 4" xfId="887" xr:uid="{00000000-0005-0000-0000-000062070000}"/>
    <cellStyle name="60% - Akzent3 2" xfId="37" xr:uid="{00000000-0005-0000-0000-000063070000}"/>
    <cellStyle name="60% - Akzent3 2 2" xfId="38" xr:uid="{00000000-0005-0000-0000-000064070000}"/>
    <cellStyle name="60% - Akzent3 2 2 2" xfId="888" xr:uid="{00000000-0005-0000-0000-000065070000}"/>
    <cellStyle name="60% - Akzent3 2 2 3" xfId="889" xr:uid="{00000000-0005-0000-0000-000066070000}"/>
    <cellStyle name="60% - Akzent3 2 3" xfId="890" xr:uid="{00000000-0005-0000-0000-000067070000}"/>
    <cellStyle name="60% - Akzent3 2 4" xfId="891" xr:uid="{00000000-0005-0000-0000-000068070000}"/>
    <cellStyle name="60% - Akzent3 2_MIB_iMX6S(Rev0)_vba166.db016(MIB_4910g01_4739g01)_2013_06_07_002" xfId="39" xr:uid="{00000000-0005-0000-0000-000069070000}"/>
    <cellStyle name="60% - Akzent3 3" xfId="892" xr:uid="{00000000-0005-0000-0000-00006A070000}"/>
    <cellStyle name="60% - Akzent3 4" xfId="893" xr:uid="{00000000-0005-0000-0000-00006B070000}"/>
    <cellStyle name="60% - Akzent4 2" xfId="40" xr:uid="{00000000-0005-0000-0000-00006C070000}"/>
    <cellStyle name="60% - Akzent4 2 2" xfId="41" xr:uid="{00000000-0005-0000-0000-00006D070000}"/>
    <cellStyle name="60% - Akzent4 2 2 2" xfId="894" xr:uid="{00000000-0005-0000-0000-00006E070000}"/>
    <cellStyle name="60% - Akzent4 2 2 3" xfId="895" xr:uid="{00000000-0005-0000-0000-00006F070000}"/>
    <cellStyle name="60% - Akzent4 2 3" xfId="896" xr:uid="{00000000-0005-0000-0000-000070070000}"/>
    <cellStyle name="60% - Akzent4 2 4" xfId="897" xr:uid="{00000000-0005-0000-0000-000071070000}"/>
    <cellStyle name="60% - Akzent4 2_MIB_iMX6S(Rev0)_vba166.db016(MIB_4910g01_4739g01)_2013_06_07_002" xfId="42" xr:uid="{00000000-0005-0000-0000-000072070000}"/>
    <cellStyle name="60% - Akzent4 3" xfId="898" xr:uid="{00000000-0005-0000-0000-000073070000}"/>
    <cellStyle name="60% - Akzent4 4" xfId="899" xr:uid="{00000000-0005-0000-0000-000074070000}"/>
    <cellStyle name="60% - Akzent5 2" xfId="43" xr:uid="{00000000-0005-0000-0000-000075070000}"/>
    <cellStyle name="60% - Akzent5 2 2" xfId="44" xr:uid="{00000000-0005-0000-0000-000076070000}"/>
    <cellStyle name="60% - Akzent5 2 2 2" xfId="900" xr:uid="{00000000-0005-0000-0000-000077070000}"/>
    <cellStyle name="60% - Akzent5 2 2 3" xfId="901" xr:uid="{00000000-0005-0000-0000-000078070000}"/>
    <cellStyle name="60% - Akzent5 2 3" xfId="902" xr:uid="{00000000-0005-0000-0000-000079070000}"/>
    <cellStyle name="60% - Akzent5 2 4" xfId="903" xr:uid="{00000000-0005-0000-0000-00007A070000}"/>
    <cellStyle name="60% - Akzent5 2_MIB_iMX6S(Rev0)_vba166.db016(MIB_4910g01_4739g01)_2013_06_07_002" xfId="45" xr:uid="{00000000-0005-0000-0000-00007B070000}"/>
    <cellStyle name="60% - Akzent5 3" xfId="904" xr:uid="{00000000-0005-0000-0000-00007C070000}"/>
    <cellStyle name="60% - Akzent5 4" xfId="905" xr:uid="{00000000-0005-0000-0000-00007D070000}"/>
    <cellStyle name="60% - Akzent6 2" xfId="46" xr:uid="{00000000-0005-0000-0000-00007E070000}"/>
    <cellStyle name="60% - Akzent6 2 2" xfId="47" xr:uid="{00000000-0005-0000-0000-00007F070000}"/>
    <cellStyle name="60% - Akzent6 2 2 2" xfId="906" xr:uid="{00000000-0005-0000-0000-000080070000}"/>
    <cellStyle name="60% - Akzent6 2 2 3" xfId="907" xr:uid="{00000000-0005-0000-0000-000081070000}"/>
    <cellStyle name="60% - Akzent6 2 3" xfId="908" xr:uid="{00000000-0005-0000-0000-000082070000}"/>
    <cellStyle name="60% - Akzent6 2 4" xfId="909" xr:uid="{00000000-0005-0000-0000-000083070000}"/>
    <cellStyle name="60% - Akzent6 2_MIB_iMX6S(Rev0)_vba166.db016(MIB_4910g01_4739g01)_2013_06_07_002" xfId="48" xr:uid="{00000000-0005-0000-0000-000084070000}"/>
    <cellStyle name="60% - Akzent6 3" xfId="910" xr:uid="{00000000-0005-0000-0000-000085070000}"/>
    <cellStyle name="60% - Akzent6 4" xfId="911" xr:uid="{00000000-0005-0000-0000-000086070000}"/>
    <cellStyle name="60% - アクセント 1" xfId="912" xr:uid="{00000000-0005-0000-0000-000087070000}"/>
    <cellStyle name="60% - アクセント 1 2" xfId="3047" xr:uid="{00000000-0005-0000-0000-000088070000}"/>
    <cellStyle name="60% - アクセント 1 2 2" xfId="6375" xr:uid="{00000000-0005-0000-0000-000089070000}"/>
    <cellStyle name="60% - アクセント 1 3" xfId="6376" xr:uid="{00000000-0005-0000-0000-00008A070000}"/>
    <cellStyle name="60% - アクセント 1 4" xfId="6377" xr:uid="{00000000-0005-0000-0000-00008B070000}"/>
    <cellStyle name="60% - アクセント 1 5" xfId="6378" xr:uid="{00000000-0005-0000-0000-00008C070000}"/>
    <cellStyle name="60% - アクセント 1 6" xfId="6374" xr:uid="{00000000-0005-0000-0000-00008D070000}"/>
    <cellStyle name="60% - アクセント 2" xfId="913" xr:uid="{00000000-0005-0000-0000-00008E070000}"/>
    <cellStyle name="60% - アクセント 2 2" xfId="3048" xr:uid="{00000000-0005-0000-0000-00008F070000}"/>
    <cellStyle name="60% - アクセント 2 3" xfId="6379" xr:uid="{00000000-0005-0000-0000-000090070000}"/>
    <cellStyle name="60% - アクセント 2 4" xfId="6380" xr:uid="{00000000-0005-0000-0000-000091070000}"/>
    <cellStyle name="60% - アクセント 2 5" xfId="6381" xr:uid="{00000000-0005-0000-0000-000092070000}"/>
    <cellStyle name="60% - アクセント 3" xfId="914" xr:uid="{00000000-0005-0000-0000-000093070000}"/>
    <cellStyle name="60% - アクセント 3 2" xfId="3049" xr:uid="{00000000-0005-0000-0000-000094070000}"/>
    <cellStyle name="60% - アクセント 3 2 2" xfId="6383" xr:uid="{00000000-0005-0000-0000-000095070000}"/>
    <cellStyle name="60% - アクセント 3 3" xfId="6384" xr:uid="{00000000-0005-0000-0000-000096070000}"/>
    <cellStyle name="60% - アクセント 3 4" xfId="6385" xr:uid="{00000000-0005-0000-0000-000097070000}"/>
    <cellStyle name="60% - アクセント 3 5" xfId="6386" xr:uid="{00000000-0005-0000-0000-000098070000}"/>
    <cellStyle name="60% - アクセント 3 6" xfId="6382" xr:uid="{00000000-0005-0000-0000-000099070000}"/>
    <cellStyle name="60% - アクセント 4" xfId="915" xr:uid="{00000000-0005-0000-0000-00009A070000}"/>
    <cellStyle name="60% - アクセント 4 2" xfId="3050" xr:uid="{00000000-0005-0000-0000-00009B070000}"/>
    <cellStyle name="60% - アクセント 4 2 2" xfId="6388" xr:uid="{00000000-0005-0000-0000-00009C070000}"/>
    <cellStyle name="60% - アクセント 4 3" xfId="6389" xr:uid="{00000000-0005-0000-0000-00009D070000}"/>
    <cellStyle name="60% - アクセント 4 4" xfId="6390" xr:uid="{00000000-0005-0000-0000-00009E070000}"/>
    <cellStyle name="60% - アクセント 4 5" xfId="6391" xr:uid="{00000000-0005-0000-0000-00009F070000}"/>
    <cellStyle name="60% - アクセント 4 6" xfId="6387" xr:uid="{00000000-0005-0000-0000-0000A0070000}"/>
    <cellStyle name="60% - アクセント 5" xfId="916" xr:uid="{00000000-0005-0000-0000-0000A1070000}"/>
    <cellStyle name="60% - アクセント 5 2" xfId="3051" xr:uid="{00000000-0005-0000-0000-0000A2070000}"/>
    <cellStyle name="60% - アクセント 5 3" xfId="6392" xr:uid="{00000000-0005-0000-0000-0000A3070000}"/>
    <cellStyle name="60% - アクセント 5 4" xfId="6393" xr:uid="{00000000-0005-0000-0000-0000A4070000}"/>
    <cellStyle name="60% - アクセント 5 5" xfId="6394" xr:uid="{00000000-0005-0000-0000-0000A5070000}"/>
    <cellStyle name="60% - アクセント 6" xfId="917" xr:uid="{00000000-0005-0000-0000-0000A6070000}"/>
    <cellStyle name="60% - アクセント 6 2" xfId="3052" xr:uid="{00000000-0005-0000-0000-0000A7070000}"/>
    <cellStyle name="60% - アクセント 6 2 2" xfId="6396" xr:uid="{00000000-0005-0000-0000-0000A8070000}"/>
    <cellStyle name="60% - アクセント 6 3" xfId="6397" xr:uid="{00000000-0005-0000-0000-0000A9070000}"/>
    <cellStyle name="60% - アクセント 6 4" xfId="6398" xr:uid="{00000000-0005-0000-0000-0000AA070000}"/>
    <cellStyle name="60% - アクセント 6 5" xfId="6399" xr:uid="{00000000-0005-0000-0000-0000AB070000}"/>
    <cellStyle name="60% - アクセント 6 6" xfId="6395" xr:uid="{00000000-0005-0000-0000-0000AC070000}"/>
    <cellStyle name="60% - 강조색1" xfId="918" xr:uid="{00000000-0005-0000-0000-0000AD070000}"/>
    <cellStyle name="60% - 강조색2" xfId="919" xr:uid="{00000000-0005-0000-0000-0000AE070000}"/>
    <cellStyle name="60% - 강조색3" xfId="920" xr:uid="{00000000-0005-0000-0000-0000AF070000}"/>
    <cellStyle name="60% - 강조색4" xfId="921" xr:uid="{00000000-0005-0000-0000-0000B0070000}"/>
    <cellStyle name="60% - 강조색5" xfId="922" xr:uid="{00000000-0005-0000-0000-0000B1070000}"/>
    <cellStyle name="60% - 강조색6" xfId="923" xr:uid="{00000000-0005-0000-0000-0000B2070000}"/>
    <cellStyle name="a" xfId="6400" xr:uid="{00000000-0005-0000-0000-0000B3070000}"/>
    <cellStyle name="A????E???EO_96?쬾??R?쬸OBD " xfId="924" xr:uid="{00000000-0005-0000-0000-0000B4070000}"/>
    <cellStyle name="A?R??R쭵?RE?R??REO [0]_?ER??R?쬕?ERAi?ERicAc?ER??Ri " xfId="925" xr:uid="{00000000-0005-0000-0000-0000B5070000}"/>
    <cellStyle name="A?R??R쭵?RE?R??REO_?ER??R?쬕?ERAi?ERicAc?ER??Ri " xfId="926" xr:uid="{00000000-0005-0000-0000-0000B6070000}"/>
    <cellStyle name="A?마 [0]_96???OBD " xfId="927" xr:uid="{00000000-0005-0000-0000-0000B7070000}"/>
    <cellStyle name="A?마_96???OBD " xfId="928" xr:uid="{00000000-0005-0000-0000-0000B8070000}"/>
    <cellStyle name="A¡§¡ⓒ¡E¡þ¡EO [0]_¡§uc￠Rio¡§¡þ¡§¡E" xfId="929" xr:uid="{00000000-0005-0000-0000-0000B9070000}"/>
    <cellStyle name="A¡§¡ⓒ¡E¡þ¡EO_￠R¨¡¨I￠RAi￠RicAc￠R¨¡i " xfId="930" xr:uid="{00000000-0005-0000-0000-0000BA070000}"/>
    <cellStyle name="A¡ER￠?¡¿¡ER¡§I¡ERE¡ER¨I¡ⓒ¡EREO [0]_HECTu¡ER￠?¡¿u_HECT¨IoIAOAo_HECT¨IoIAOAo" xfId="931" xr:uid="{00000000-0005-0000-0000-0000BB070000}"/>
    <cellStyle name="A¡ER￠?¡¿¡ER¡§I¡ERE¡ER¨I¡ⓒ¡EREO_INQUIRY ¡ERE?¡ERIi¡ER￠?¡¿u￠?ERAA￠?¡×I¡ER¨I¡ⓒA￠?¡×I￠?¡×￠?I " xfId="932" xr:uid="{00000000-0005-0000-0000-0000BC070000}"/>
    <cellStyle name="A¨­￠￢￠O [0]_          " xfId="933" xr:uid="{00000000-0005-0000-0000-0000BD070000}"/>
    <cellStyle name="A¨­￠￢￠O_          " xfId="934" xr:uid="{00000000-0005-0000-0000-0000BE070000}"/>
    <cellStyle name="A￠R¡×￠R¨I￠RE￠Rⓒ­￠REO [0]_¡§I¨I¨￡a¡ER¡§￠R¡ERI￠R¡×uc￠R¡×oA" xfId="935" xr:uid="{00000000-0005-0000-0000-0000BF070000}"/>
    <cellStyle name="A￠R¡×￠R¨I￠RE￠Rⓒ­￠REO_¡§I¨I¨￡a¡ER¡§￠R¡ERI￠R¡×uc￠R¡×oA" xfId="936" xr:uid="{00000000-0005-0000-0000-0000C0070000}"/>
    <cellStyle name="ac" xfId="937" xr:uid="{00000000-0005-0000-0000-0000C1070000}"/>
    <cellStyle name="Accent1" xfId="49" xr:uid="{00000000-0005-0000-0000-0000C2070000}"/>
    <cellStyle name="Accent1 2" xfId="938" xr:uid="{00000000-0005-0000-0000-0000C3070000}"/>
    <cellStyle name="Accent1 2 10" xfId="4145" xr:uid="{00000000-0005-0000-0000-0000C4070000}"/>
    <cellStyle name="Accent1 2 11" xfId="4146" xr:uid="{00000000-0005-0000-0000-0000C5070000}"/>
    <cellStyle name="Accent1 2 12" xfId="4147" xr:uid="{00000000-0005-0000-0000-0000C6070000}"/>
    <cellStyle name="Accent1 2 13" xfId="4148" xr:uid="{00000000-0005-0000-0000-0000C7070000}"/>
    <cellStyle name="Accent1 2 14" xfId="4149" xr:uid="{00000000-0005-0000-0000-0000C8070000}"/>
    <cellStyle name="Accent1 2 15" xfId="6990" xr:uid="{00000000-0005-0000-0000-0000C9070000}"/>
    <cellStyle name="Accent1 2 2" xfId="4150" xr:uid="{00000000-0005-0000-0000-0000CA070000}"/>
    <cellStyle name="Accent1 2 2 2" xfId="4151" xr:uid="{00000000-0005-0000-0000-0000CB070000}"/>
    <cellStyle name="Accent1 2 2 2 2" xfId="6992" xr:uid="{00000000-0005-0000-0000-0000CC070000}"/>
    <cellStyle name="Accent1 2 2 3" xfId="4152" xr:uid="{00000000-0005-0000-0000-0000CD070000}"/>
    <cellStyle name="Accent1 2 2 4" xfId="6991" xr:uid="{00000000-0005-0000-0000-0000CE070000}"/>
    <cellStyle name="Accent1 2 2_Sheet1" xfId="4153" xr:uid="{00000000-0005-0000-0000-0000CF070000}"/>
    <cellStyle name="Accent1 2 3" xfId="4154" xr:uid="{00000000-0005-0000-0000-0000D0070000}"/>
    <cellStyle name="Accent1 2 3 2" xfId="6993" xr:uid="{00000000-0005-0000-0000-0000D1070000}"/>
    <cellStyle name="Accent1 2 4" xfId="4155" xr:uid="{00000000-0005-0000-0000-0000D2070000}"/>
    <cellStyle name="Accent1 2 5" xfId="4156" xr:uid="{00000000-0005-0000-0000-0000D3070000}"/>
    <cellStyle name="Accent1 2 6" xfId="4157" xr:uid="{00000000-0005-0000-0000-0000D4070000}"/>
    <cellStyle name="Accent1 2 7" xfId="4158" xr:uid="{00000000-0005-0000-0000-0000D5070000}"/>
    <cellStyle name="Accent1 2 8" xfId="4159" xr:uid="{00000000-0005-0000-0000-0000D6070000}"/>
    <cellStyle name="Accent1 2 9" xfId="4160" xr:uid="{00000000-0005-0000-0000-0000D7070000}"/>
    <cellStyle name="Accent1 2_BallGrid" xfId="4161" xr:uid="{00000000-0005-0000-0000-0000D8070000}"/>
    <cellStyle name="Accent1 3" xfId="939" xr:uid="{00000000-0005-0000-0000-0000D9070000}"/>
    <cellStyle name="Accent1 3 2" xfId="4163" xr:uid="{00000000-0005-0000-0000-0000DA070000}"/>
    <cellStyle name="Accent1 3 3" xfId="4164" xr:uid="{00000000-0005-0000-0000-0000DB070000}"/>
    <cellStyle name="Accent1 3 4" xfId="4162" xr:uid="{00000000-0005-0000-0000-0000DC070000}"/>
    <cellStyle name="Accent1 4" xfId="4165" xr:uid="{00000000-0005-0000-0000-0000DD070000}"/>
    <cellStyle name="Accent1 4 2" xfId="4166" xr:uid="{00000000-0005-0000-0000-0000DE070000}"/>
    <cellStyle name="Accent1 4 3" xfId="4167" xr:uid="{00000000-0005-0000-0000-0000DF070000}"/>
    <cellStyle name="Accent1 5" xfId="4168" xr:uid="{00000000-0005-0000-0000-0000E0070000}"/>
    <cellStyle name="Accent2" xfId="50" xr:uid="{00000000-0005-0000-0000-0000E1070000}"/>
    <cellStyle name="Accent2 2" xfId="940" xr:uid="{00000000-0005-0000-0000-0000E2070000}"/>
    <cellStyle name="Accent2 2 10" xfId="4169" xr:uid="{00000000-0005-0000-0000-0000E3070000}"/>
    <cellStyle name="Accent2 2 11" xfId="4170" xr:uid="{00000000-0005-0000-0000-0000E4070000}"/>
    <cellStyle name="Accent2 2 12" xfId="4171" xr:uid="{00000000-0005-0000-0000-0000E5070000}"/>
    <cellStyle name="Accent2 2 13" xfId="4172" xr:uid="{00000000-0005-0000-0000-0000E6070000}"/>
    <cellStyle name="Accent2 2 14" xfId="4173" xr:uid="{00000000-0005-0000-0000-0000E7070000}"/>
    <cellStyle name="Accent2 2 15" xfId="6994" xr:uid="{00000000-0005-0000-0000-0000E8070000}"/>
    <cellStyle name="Accent2 2 2" xfId="4174" xr:uid="{00000000-0005-0000-0000-0000E9070000}"/>
    <cellStyle name="Accent2 2 2 2" xfId="4175" xr:uid="{00000000-0005-0000-0000-0000EA070000}"/>
    <cellStyle name="Accent2 2 2 2 2" xfId="6996" xr:uid="{00000000-0005-0000-0000-0000EB070000}"/>
    <cellStyle name="Accent2 2 2 3" xfId="4176" xr:uid="{00000000-0005-0000-0000-0000EC070000}"/>
    <cellStyle name="Accent2 2 2 4" xfId="6995" xr:uid="{00000000-0005-0000-0000-0000ED070000}"/>
    <cellStyle name="Accent2 2 2_Sheet1" xfId="4177" xr:uid="{00000000-0005-0000-0000-0000EE070000}"/>
    <cellStyle name="Accent2 2 3" xfId="4178" xr:uid="{00000000-0005-0000-0000-0000EF070000}"/>
    <cellStyle name="Accent2 2 3 2" xfId="6997" xr:uid="{00000000-0005-0000-0000-0000F0070000}"/>
    <cellStyle name="Accent2 2 4" xfId="4179" xr:uid="{00000000-0005-0000-0000-0000F1070000}"/>
    <cellStyle name="Accent2 2 5" xfId="4180" xr:uid="{00000000-0005-0000-0000-0000F2070000}"/>
    <cellStyle name="Accent2 2 6" xfId="4181" xr:uid="{00000000-0005-0000-0000-0000F3070000}"/>
    <cellStyle name="Accent2 2 7" xfId="4182" xr:uid="{00000000-0005-0000-0000-0000F4070000}"/>
    <cellStyle name="Accent2 2 8" xfId="4183" xr:uid="{00000000-0005-0000-0000-0000F5070000}"/>
    <cellStyle name="Accent2 2 9" xfId="4184" xr:uid="{00000000-0005-0000-0000-0000F6070000}"/>
    <cellStyle name="Accent2 2_BallGrid" xfId="4185" xr:uid="{00000000-0005-0000-0000-0000F7070000}"/>
    <cellStyle name="Accent2 3" xfId="941" xr:uid="{00000000-0005-0000-0000-0000F8070000}"/>
    <cellStyle name="Accent2 3 2" xfId="4187" xr:uid="{00000000-0005-0000-0000-0000F9070000}"/>
    <cellStyle name="Accent2 3 3" xfId="4188" xr:uid="{00000000-0005-0000-0000-0000FA070000}"/>
    <cellStyle name="Accent2 3 4" xfId="4186" xr:uid="{00000000-0005-0000-0000-0000FB070000}"/>
    <cellStyle name="Accent2 4" xfId="4189" xr:uid="{00000000-0005-0000-0000-0000FC070000}"/>
    <cellStyle name="Accent2 4 2" xfId="4190" xr:uid="{00000000-0005-0000-0000-0000FD070000}"/>
    <cellStyle name="Accent2 4 3" xfId="4191" xr:uid="{00000000-0005-0000-0000-0000FE070000}"/>
    <cellStyle name="Accent2 5" xfId="4192" xr:uid="{00000000-0005-0000-0000-0000FF070000}"/>
    <cellStyle name="Accent3" xfId="51" xr:uid="{00000000-0005-0000-0000-000000080000}"/>
    <cellStyle name="Accent3 10" xfId="4193" xr:uid="{00000000-0005-0000-0000-000001080000}"/>
    <cellStyle name="Accent3 10 2" xfId="4194" xr:uid="{00000000-0005-0000-0000-000002080000}"/>
    <cellStyle name="Accent3 10 3" xfId="4195" xr:uid="{00000000-0005-0000-0000-000003080000}"/>
    <cellStyle name="Accent3 11" xfId="4196" xr:uid="{00000000-0005-0000-0000-000004080000}"/>
    <cellStyle name="Accent3 2" xfId="942" xr:uid="{00000000-0005-0000-0000-000005080000}"/>
    <cellStyle name="Accent3 2 10" xfId="4198" xr:uid="{00000000-0005-0000-0000-000006080000}"/>
    <cellStyle name="Accent3 2 11" xfId="4199" xr:uid="{00000000-0005-0000-0000-000007080000}"/>
    <cellStyle name="Accent3 2 12" xfId="4200" xr:uid="{00000000-0005-0000-0000-000008080000}"/>
    <cellStyle name="Accent3 2 13" xfId="4201" xr:uid="{00000000-0005-0000-0000-000009080000}"/>
    <cellStyle name="Accent3 2 14" xfId="4202" xr:uid="{00000000-0005-0000-0000-00000A080000}"/>
    <cellStyle name="Accent3 2 15" xfId="4197" xr:uid="{00000000-0005-0000-0000-00000B080000}"/>
    <cellStyle name="Accent3 2 16" xfId="6998" xr:uid="{00000000-0005-0000-0000-00000C080000}"/>
    <cellStyle name="Accent3 2 2" xfId="4203" xr:uid="{00000000-0005-0000-0000-00000D080000}"/>
    <cellStyle name="Accent3 2 2 2" xfId="4204" xr:uid="{00000000-0005-0000-0000-00000E080000}"/>
    <cellStyle name="Accent3 2 2 2 2" xfId="7000" xr:uid="{00000000-0005-0000-0000-00000F080000}"/>
    <cellStyle name="Accent3 2 2 3" xfId="4205" xr:uid="{00000000-0005-0000-0000-000010080000}"/>
    <cellStyle name="Accent3 2 2 4" xfId="6999" xr:uid="{00000000-0005-0000-0000-000011080000}"/>
    <cellStyle name="Accent3 2 2_Sheet1" xfId="4206" xr:uid="{00000000-0005-0000-0000-000012080000}"/>
    <cellStyle name="Accent3 2 3" xfId="4207" xr:uid="{00000000-0005-0000-0000-000013080000}"/>
    <cellStyle name="Accent3 2 3 2" xfId="7001" xr:uid="{00000000-0005-0000-0000-000014080000}"/>
    <cellStyle name="Accent3 2 4" xfId="4208" xr:uid="{00000000-0005-0000-0000-000015080000}"/>
    <cellStyle name="Accent3 2 5" xfId="4209" xr:uid="{00000000-0005-0000-0000-000016080000}"/>
    <cellStyle name="Accent3 2 6" xfId="4210" xr:uid="{00000000-0005-0000-0000-000017080000}"/>
    <cellStyle name="Accent3 2 7" xfId="4211" xr:uid="{00000000-0005-0000-0000-000018080000}"/>
    <cellStyle name="Accent3 2 8" xfId="4212" xr:uid="{00000000-0005-0000-0000-000019080000}"/>
    <cellStyle name="Accent3 2 9" xfId="4213" xr:uid="{00000000-0005-0000-0000-00001A080000}"/>
    <cellStyle name="Accent3 2_BallGrid" xfId="4214" xr:uid="{00000000-0005-0000-0000-00001B080000}"/>
    <cellStyle name="Accent3 3" xfId="943" xr:uid="{00000000-0005-0000-0000-00001C080000}"/>
    <cellStyle name="Accent3 3 2" xfId="4216" xr:uid="{00000000-0005-0000-0000-00001D080000}"/>
    <cellStyle name="Accent3 3 3" xfId="4217" xr:uid="{00000000-0005-0000-0000-00001E080000}"/>
    <cellStyle name="Accent3 3 4" xfId="4218" xr:uid="{00000000-0005-0000-0000-00001F080000}"/>
    <cellStyle name="Accent3 3 5" xfId="4219" xr:uid="{00000000-0005-0000-0000-000020080000}"/>
    <cellStyle name="Accent3 3 6" xfId="4220" xr:uid="{00000000-0005-0000-0000-000021080000}"/>
    <cellStyle name="Accent3 3 7" xfId="4215" xr:uid="{00000000-0005-0000-0000-000022080000}"/>
    <cellStyle name="Accent3 3_BallGrid" xfId="4221" xr:uid="{00000000-0005-0000-0000-000023080000}"/>
    <cellStyle name="Accent3 4" xfId="4222" xr:uid="{00000000-0005-0000-0000-000024080000}"/>
    <cellStyle name="Accent3 4 2" xfId="4223" xr:uid="{00000000-0005-0000-0000-000025080000}"/>
    <cellStyle name="Accent3 4 3" xfId="4224" xr:uid="{00000000-0005-0000-0000-000026080000}"/>
    <cellStyle name="Accent3 4 4" xfId="4225" xr:uid="{00000000-0005-0000-0000-000027080000}"/>
    <cellStyle name="Accent3 4 5" xfId="4226" xr:uid="{00000000-0005-0000-0000-000028080000}"/>
    <cellStyle name="Accent3 5" xfId="4227" xr:uid="{00000000-0005-0000-0000-000029080000}"/>
    <cellStyle name="Accent3 6" xfId="4228" xr:uid="{00000000-0005-0000-0000-00002A080000}"/>
    <cellStyle name="Accent3 7" xfId="4229" xr:uid="{00000000-0005-0000-0000-00002B080000}"/>
    <cellStyle name="Accent3 8" xfId="4230" xr:uid="{00000000-0005-0000-0000-00002C080000}"/>
    <cellStyle name="Accent3 9" xfId="4231" xr:uid="{00000000-0005-0000-0000-00002D080000}"/>
    <cellStyle name="Accent4" xfId="52" xr:uid="{00000000-0005-0000-0000-00002E080000}"/>
    <cellStyle name="Accent4 10" xfId="4232" xr:uid="{00000000-0005-0000-0000-00002F080000}"/>
    <cellStyle name="Accent4 10 2" xfId="4233" xr:uid="{00000000-0005-0000-0000-000030080000}"/>
    <cellStyle name="Accent4 10 3" xfId="4234" xr:uid="{00000000-0005-0000-0000-000031080000}"/>
    <cellStyle name="Accent4 11" xfId="4235" xr:uid="{00000000-0005-0000-0000-000032080000}"/>
    <cellStyle name="Accent4 2" xfId="944" xr:uid="{00000000-0005-0000-0000-000033080000}"/>
    <cellStyle name="Accent4 2 10" xfId="4237" xr:uid="{00000000-0005-0000-0000-000034080000}"/>
    <cellStyle name="Accent4 2 11" xfId="4238" xr:uid="{00000000-0005-0000-0000-000035080000}"/>
    <cellStyle name="Accent4 2 12" xfId="4239" xr:uid="{00000000-0005-0000-0000-000036080000}"/>
    <cellStyle name="Accent4 2 13" xfId="4240" xr:uid="{00000000-0005-0000-0000-000037080000}"/>
    <cellStyle name="Accent4 2 14" xfId="4241" xr:uid="{00000000-0005-0000-0000-000038080000}"/>
    <cellStyle name="Accent4 2 15" xfId="4236" xr:uid="{00000000-0005-0000-0000-000039080000}"/>
    <cellStyle name="Accent4 2 16" xfId="7002" xr:uid="{00000000-0005-0000-0000-00003A080000}"/>
    <cellStyle name="Accent4 2 2" xfId="4242" xr:uid="{00000000-0005-0000-0000-00003B080000}"/>
    <cellStyle name="Accent4 2 2 2" xfId="4243" xr:uid="{00000000-0005-0000-0000-00003C080000}"/>
    <cellStyle name="Accent4 2 2 2 2" xfId="7004" xr:uid="{00000000-0005-0000-0000-00003D080000}"/>
    <cellStyle name="Accent4 2 2 3" xfId="4244" xr:uid="{00000000-0005-0000-0000-00003E080000}"/>
    <cellStyle name="Accent4 2 2 4" xfId="7003" xr:uid="{00000000-0005-0000-0000-00003F080000}"/>
    <cellStyle name="Accent4 2 2_Sheet1" xfId="4245" xr:uid="{00000000-0005-0000-0000-000040080000}"/>
    <cellStyle name="Accent4 2 3" xfId="4246" xr:uid="{00000000-0005-0000-0000-000041080000}"/>
    <cellStyle name="Accent4 2 3 2" xfId="7005" xr:uid="{00000000-0005-0000-0000-000042080000}"/>
    <cellStyle name="Accent4 2 4" xfId="4247" xr:uid="{00000000-0005-0000-0000-000043080000}"/>
    <cellStyle name="Accent4 2 5" xfId="4248" xr:uid="{00000000-0005-0000-0000-000044080000}"/>
    <cellStyle name="Accent4 2 6" xfId="4249" xr:uid="{00000000-0005-0000-0000-000045080000}"/>
    <cellStyle name="Accent4 2 7" xfId="4250" xr:uid="{00000000-0005-0000-0000-000046080000}"/>
    <cellStyle name="Accent4 2 8" xfId="4251" xr:uid="{00000000-0005-0000-0000-000047080000}"/>
    <cellStyle name="Accent4 2 9" xfId="4252" xr:uid="{00000000-0005-0000-0000-000048080000}"/>
    <cellStyle name="Accent4 2_BallGrid" xfId="4253" xr:uid="{00000000-0005-0000-0000-000049080000}"/>
    <cellStyle name="Accent4 3" xfId="945" xr:uid="{00000000-0005-0000-0000-00004A080000}"/>
    <cellStyle name="Accent4 3 2" xfId="4255" xr:uid="{00000000-0005-0000-0000-00004B080000}"/>
    <cellStyle name="Accent4 3 3" xfId="4256" xr:uid="{00000000-0005-0000-0000-00004C080000}"/>
    <cellStyle name="Accent4 3 4" xfId="4257" xr:uid="{00000000-0005-0000-0000-00004D080000}"/>
    <cellStyle name="Accent4 3 5" xfId="4258" xr:uid="{00000000-0005-0000-0000-00004E080000}"/>
    <cellStyle name="Accent4 3 6" xfId="4259" xr:uid="{00000000-0005-0000-0000-00004F080000}"/>
    <cellStyle name="Accent4 3 7" xfId="4254" xr:uid="{00000000-0005-0000-0000-000050080000}"/>
    <cellStyle name="Accent4 3_BallGrid" xfId="4260" xr:uid="{00000000-0005-0000-0000-000051080000}"/>
    <cellStyle name="Accent4 4" xfId="4261" xr:uid="{00000000-0005-0000-0000-000052080000}"/>
    <cellStyle name="Accent4 4 2" xfId="4262" xr:uid="{00000000-0005-0000-0000-000053080000}"/>
    <cellStyle name="Accent4 4 3" xfId="4263" xr:uid="{00000000-0005-0000-0000-000054080000}"/>
    <cellStyle name="Accent4 4 4" xfId="4264" xr:uid="{00000000-0005-0000-0000-000055080000}"/>
    <cellStyle name="Accent4 4 5" xfId="4265" xr:uid="{00000000-0005-0000-0000-000056080000}"/>
    <cellStyle name="Accent4 5" xfId="4266" xr:uid="{00000000-0005-0000-0000-000057080000}"/>
    <cellStyle name="Accent4 6" xfId="4267" xr:uid="{00000000-0005-0000-0000-000058080000}"/>
    <cellStyle name="Accent4 7" xfId="4268" xr:uid="{00000000-0005-0000-0000-000059080000}"/>
    <cellStyle name="Accent4 8" xfId="4269" xr:uid="{00000000-0005-0000-0000-00005A080000}"/>
    <cellStyle name="Accent4 9" xfId="4270" xr:uid="{00000000-0005-0000-0000-00005B080000}"/>
    <cellStyle name="Accent5" xfId="53" xr:uid="{00000000-0005-0000-0000-00005C080000}"/>
    <cellStyle name="Accent5 10" xfId="4271" xr:uid="{00000000-0005-0000-0000-00005D080000}"/>
    <cellStyle name="Accent5 10 2" xfId="4272" xr:uid="{00000000-0005-0000-0000-00005E080000}"/>
    <cellStyle name="Accent5 10 3" xfId="4273" xr:uid="{00000000-0005-0000-0000-00005F080000}"/>
    <cellStyle name="Accent5 11" xfId="4274" xr:uid="{00000000-0005-0000-0000-000060080000}"/>
    <cellStyle name="Accent5 2" xfId="946" xr:uid="{00000000-0005-0000-0000-000061080000}"/>
    <cellStyle name="Accent5 2 10" xfId="4276" xr:uid="{00000000-0005-0000-0000-000062080000}"/>
    <cellStyle name="Accent5 2 11" xfId="4277" xr:uid="{00000000-0005-0000-0000-000063080000}"/>
    <cellStyle name="Accent5 2 12" xfId="4278" xr:uid="{00000000-0005-0000-0000-000064080000}"/>
    <cellStyle name="Accent5 2 13" xfId="4279" xr:uid="{00000000-0005-0000-0000-000065080000}"/>
    <cellStyle name="Accent5 2 14" xfId="4280" xr:uid="{00000000-0005-0000-0000-000066080000}"/>
    <cellStyle name="Accent5 2 15" xfId="4275" xr:uid="{00000000-0005-0000-0000-000067080000}"/>
    <cellStyle name="Accent5 2 16" xfId="7006" xr:uid="{00000000-0005-0000-0000-000068080000}"/>
    <cellStyle name="Accent5 2 2" xfId="4281" xr:uid="{00000000-0005-0000-0000-000069080000}"/>
    <cellStyle name="Accent5 2 2 2" xfId="4282" xr:uid="{00000000-0005-0000-0000-00006A080000}"/>
    <cellStyle name="Accent5 2 2 2 2" xfId="7008" xr:uid="{00000000-0005-0000-0000-00006B080000}"/>
    <cellStyle name="Accent5 2 2 3" xfId="4283" xr:uid="{00000000-0005-0000-0000-00006C080000}"/>
    <cellStyle name="Accent5 2 2 4" xfId="7007" xr:uid="{00000000-0005-0000-0000-00006D080000}"/>
    <cellStyle name="Accent5 2 2_Sheet1" xfId="4284" xr:uid="{00000000-0005-0000-0000-00006E080000}"/>
    <cellStyle name="Accent5 2 3" xfId="4285" xr:uid="{00000000-0005-0000-0000-00006F080000}"/>
    <cellStyle name="Accent5 2 3 2" xfId="7009" xr:uid="{00000000-0005-0000-0000-000070080000}"/>
    <cellStyle name="Accent5 2 4" xfId="4286" xr:uid="{00000000-0005-0000-0000-000071080000}"/>
    <cellStyle name="Accent5 2 5" xfId="4287" xr:uid="{00000000-0005-0000-0000-000072080000}"/>
    <cellStyle name="Accent5 2 6" xfId="4288" xr:uid="{00000000-0005-0000-0000-000073080000}"/>
    <cellStyle name="Accent5 2 7" xfId="4289" xr:uid="{00000000-0005-0000-0000-000074080000}"/>
    <cellStyle name="Accent5 2 8" xfId="4290" xr:uid="{00000000-0005-0000-0000-000075080000}"/>
    <cellStyle name="Accent5 2 9" xfId="4291" xr:uid="{00000000-0005-0000-0000-000076080000}"/>
    <cellStyle name="Accent5 2_BallGrid" xfId="4292" xr:uid="{00000000-0005-0000-0000-000077080000}"/>
    <cellStyle name="Accent5 3" xfId="947" xr:uid="{00000000-0005-0000-0000-000078080000}"/>
    <cellStyle name="Accent5 3 2" xfId="4294" xr:uid="{00000000-0005-0000-0000-000079080000}"/>
    <cellStyle name="Accent5 3 3" xfId="4295" xr:uid="{00000000-0005-0000-0000-00007A080000}"/>
    <cellStyle name="Accent5 3 4" xfId="4296" xr:uid="{00000000-0005-0000-0000-00007B080000}"/>
    <cellStyle name="Accent5 3 5" xfId="4297" xr:uid="{00000000-0005-0000-0000-00007C080000}"/>
    <cellStyle name="Accent5 3 6" xfId="4298" xr:uid="{00000000-0005-0000-0000-00007D080000}"/>
    <cellStyle name="Accent5 3 7" xfId="4293" xr:uid="{00000000-0005-0000-0000-00007E080000}"/>
    <cellStyle name="Accent5 3_BallGrid" xfId="4299" xr:uid="{00000000-0005-0000-0000-00007F080000}"/>
    <cellStyle name="Accent5 4" xfId="4300" xr:uid="{00000000-0005-0000-0000-000080080000}"/>
    <cellStyle name="Accent5 4 2" xfId="4301" xr:uid="{00000000-0005-0000-0000-000081080000}"/>
    <cellStyle name="Accent5 4 3" xfId="4302" xr:uid="{00000000-0005-0000-0000-000082080000}"/>
    <cellStyle name="Accent5 4 4" xfId="4303" xr:uid="{00000000-0005-0000-0000-000083080000}"/>
    <cellStyle name="Accent5 4 5" xfId="4304" xr:uid="{00000000-0005-0000-0000-000084080000}"/>
    <cellStyle name="Accent5 5" xfId="4305" xr:uid="{00000000-0005-0000-0000-000085080000}"/>
    <cellStyle name="Accent5 6" xfId="4306" xr:uid="{00000000-0005-0000-0000-000086080000}"/>
    <cellStyle name="Accent5 7" xfId="4307" xr:uid="{00000000-0005-0000-0000-000087080000}"/>
    <cellStyle name="Accent5 8" xfId="4308" xr:uid="{00000000-0005-0000-0000-000088080000}"/>
    <cellStyle name="Accent5 9" xfId="4309" xr:uid="{00000000-0005-0000-0000-000089080000}"/>
    <cellStyle name="Accent6" xfId="54" xr:uid="{00000000-0005-0000-0000-00008A080000}"/>
    <cellStyle name="Accent6 10" xfId="4310" xr:uid="{00000000-0005-0000-0000-00008B080000}"/>
    <cellStyle name="Accent6 10 2" xfId="4311" xr:uid="{00000000-0005-0000-0000-00008C080000}"/>
    <cellStyle name="Accent6 10 3" xfId="4312" xr:uid="{00000000-0005-0000-0000-00008D080000}"/>
    <cellStyle name="Accent6 11" xfId="4313" xr:uid="{00000000-0005-0000-0000-00008E080000}"/>
    <cellStyle name="Accent6 2" xfId="948" xr:uid="{00000000-0005-0000-0000-00008F080000}"/>
    <cellStyle name="Accent6 2 10" xfId="4315" xr:uid="{00000000-0005-0000-0000-000090080000}"/>
    <cellStyle name="Accent6 2 11" xfId="4316" xr:uid="{00000000-0005-0000-0000-000091080000}"/>
    <cellStyle name="Accent6 2 12" xfId="4317" xr:uid="{00000000-0005-0000-0000-000092080000}"/>
    <cellStyle name="Accent6 2 13" xfId="4318" xr:uid="{00000000-0005-0000-0000-000093080000}"/>
    <cellStyle name="Accent6 2 14" xfId="4319" xr:uid="{00000000-0005-0000-0000-000094080000}"/>
    <cellStyle name="Accent6 2 15" xfId="4314" xr:uid="{00000000-0005-0000-0000-000095080000}"/>
    <cellStyle name="Accent6 2 16" xfId="7010" xr:uid="{00000000-0005-0000-0000-000096080000}"/>
    <cellStyle name="Accent6 2 2" xfId="4320" xr:uid="{00000000-0005-0000-0000-000097080000}"/>
    <cellStyle name="Accent6 2 2 2" xfId="4321" xr:uid="{00000000-0005-0000-0000-000098080000}"/>
    <cellStyle name="Accent6 2 2 2 2" xfId="7012" xr:uid="{00000000-0005-0000-0000-000099080000}"/>
    <cellStyle name="Accent6 2 2 3" xfId="4322" xr:uid="{00000000-0005-0000-0000-00009A080000}"/>
    <cellStyle name="Accent6 2 2 4" xfId="7011" xr:uid="{00000000-0005-0000-0000-00009B080000}"/>
    <cellStyle name="Accent6 2 2_Sheet1" xfId="4323" xr:uid="{00000000-0005-0000-0000-00009C080000}"/>
    <cellStyle name="Accent6 2 3" xfId="4324" xr:uid="{00000000-0005-0000-0000-00009D080000}"/>
    <cellStyle name="Accent6 2 3 2" xfId="7013" xr:uid="{00000000-0005-0000-0000-00009E080000}"/>
    <cellStyle name="Accent6 2 4" xfId="4325" xr:uid="{00000000-0005-0000-0000-00009F080000}"/>
    <cellStyle name="Accent6 2 5" xfId="4326" xr:uid="{00000000-0005-0000-0000-0000A0080000}"/>
    <cellStyle name="Accent6 2 6" xfId="4327" xr:uid="{00000000-0005-0000-0000-0000A1080000}"/>
    <cellStyle name="Accent6 2 7" xfId="4328" xr:uid="{00000000-0005-0000-0000-0000A2080000}"/>
    <cellStyle name="Accent6 2 8" xfId="4329" xr:uid="{00000000-0005-0000-0000-0000A3080000}"/>
    <cellStyle name="Accent6 2 9" xfId="4330" xr:uid="{00000000-0005-0000-0000-0000A4080000}"/>
    <cellStyle name="Accent6 2_BallGrid" xfId="4331" xr:uid="{00000000-0005-0000-0000-0000A5080000}"/>
    <cellStyle name="Accent6 3" xfId="949" xr:uid="{00000000-0005-0000-0000-0000A6080000}"/>
    <cellStyle name="Accent6 3 2" xfId="4333" xr:uid="{00000000-0005-0000-0000-0000A7080000}"/>
    <cellStyle name="Accent6 3 3" xfId="4334" xr:uid="{00000000-0005-0000-0000-0000A8080000}"/>
    <cellStyle name="Accent6 3 4" xfId="4335" xr:uid="{00000000-0005-0000-0000-0000A9080000}"/>
    <cellStyle name="Accent6 3 5" xfId="4336" xr:uid="{00000000-0005-0000-0000-0000AA080000}"/>
    <cellStyle name="Accent6 3 6" xfId="4337" xr:uid="{00000000-0005-0000-0000-0000AB080000}"/>
    <cellStyle name="Accent6 3 7" xfId="4332" xr:uid="{00000000-0005-0000-0000-0000AC080000}"/>
    <cellStyle name="Accent6 3_BallGrid" xfId="4338" xr:uid="{00000000-0005-0000-0000-0000AD080000}"/>
    <cellStyle name="Accent6 4" xfId="4339" xr:uid="{00000000-0005-0000-0000-0000AE080000}"/>
    <cellStyle name="Accent6 4 2" xfId="4340" xr:uid="{00000000-0005-0000-0000-0000AF080000}"/>
    <cellStyle name="Accent6 4 3" xfId="4341" xr:uid="{00000000-0005-0000-0000-0000B0080000}"/>
    <cellStyle name="Accent6 4 4" xfId="4342" xr:uid="{00000000-0005-0000-0000-0000B1080000}"/>
    <cellStyle name="Accent6 4 5" xfId="4343" xr:uid="{00000000-0005-0000-0000-0000B2080000}"/>
    <cellStyle name="Accent6 5" xfId="4344" xr:uid="{00000000-0005-0000-0000-0000B3080000}"/>
    <cellStyle name="Accent6 6" xfId="4345" xr:uid="{00000000-0005-0000-0000-0000B4080000}"/>
    <cellStyle name="Accent6 7" xfId="4346" xr:uid="{00000000-0005-0000-0000-0000B5080000}"/>
    <cellStyle name="Accent6 8" xfId="4347" xr:uid="{00000000-0005-0000-0000-0000B6080000}"/>
    <cellStyle name="Accent6 9" xfId="4348" xr:uid="{00000000-0005-0000-0000-0000B7080000}"/>
    <cellStyle name="Actual Date" xfId="950" xr:uid="{00000000-0005-0000-0000-0000B8080000}"/>
    <cellStyle name="AeE­ [0]_          " xfId="951" xr:uid="{00000000-0005-0000-0000-0000B9080000}"/>
    <cellStyle name="ÅëÈ­ [0]_!06-02(0" xfId="952" xr:uid="{00000000-0005-0000-0000-0000BA080000}"/>
    <cellStyle name="AeE­ [0]_¡U¾EU￢ A¾COºn±³ " xfId="953" xr:uid="{00000000-0005-0000-0000-0000BB080000}"/>
    <cellStyle name="ÅëÈ­ [0]_¡Ú¾ÈÜ¬ Á¾ÇÕºñ±³ " xfId="954" xr:uid="{00000000-0005-0000-0000-0000BC080000}"/>
    <cellStyle name="AeE­ [0]_´e¿iAaCI¿aA≫ " xfId="955" xr:uid="{00000000-0005-0000-0000-0000BD080000}"/>
    <cellStyle name="ÅëÈ­ [0]_´Ü°èº° ±¸Ãà¾È" xfId="956" xr:uid="{00000000-0005-0000-0000-0000BE080000}"/>
    <cellStyle name="AeE­ [0]_´U°eº° ±¸Aa¾E_EN BCM 금형견적 제출" xfId="957" xr:uid="{00000000-0005-0000-0000-0000BF080000}"/>
    <cellStyle name="ÅëÈ­ [0]_¿ä¾àµµ" xfId="958" xr:uid="{00000000-0005-0000-0000-0000C0080000}"/>
    <cellStyle name="AeE­ [0]_¿i¿μ¾E " xfId="959" xr:uid="{00000000-0005-0000-0000-0000C1080000}"/>
    <cellStyle name="ÅëÈ­ [0]_±âÅ¸Áö¿ø¾ç½Ä " xfId="960" xr:uid="{00000000-0005-0000-0000-0000C2080000}"/>
    <cellStyle name="AeE­ [0]_°æAi≫cAc°i " xfId="961" xr:uid="{00000000-0005-0000-0000-0000C3080000}"/>
    <cellStyle name="ÅëÈ­ [0]_¼­½ÄÃ¼°è_ÅõÀÔ°èÈ¹ " xfId="962" xr:uid="{00000000-0005-0000-0000-0000C4080000}"/>
    <cellStyle name="AeE­ [0]_¼­½AA¼01_AoAO°eE¹ " xfId="963" xr:uid="{00000000-0005-0000-0000-0000C5080000}"/>
    <cellStyle name="ÅëÈ­ [0]_¼­½ÄÃ¼01_ÅõÀÔ°èÈ¹ " xfId="964" xr:uid="{00000000-0005-0000-0000-0000C6080000}"/>
    <cellStyle name="AeE­ [0]_¼­½AAI¶÷_AoAO°eE¹ " xfId="965" xr:uid="{00000000-0005-0000-0000-0000C7080000}"/>
    <cellStyle name="ÅëÈ­ [0]_¼­½ÄÀÏ¶÷_ÅõÀÔ°èÈ¹ " xfId="966" xr:uid="{00000000-0005-0000-0000-0000C8080000}"/>
    <cellStyle name="AeE­ [0]_¼oAOCaA¤½A≫o " xfId="967" xr:uid="{00000000-0005-0000-0000-0000C9080000}"/>
    <cellStyle name="ÅëÈ­ [0]_½ÇÀûÇöÈ² " xfId="968" xr:uid="{00000000-0005-0000-0000-0000CA080000}"/>
    <cellStyle name="AeE­ [0]_¾c½A " xfId="969" xr:uid="{00000000-0005-0000-0000-0000CB080000}"/>
    <cellStyle name="ÅëÈ­ [0]_1.ÆÇ¸Å½ÇÀû " xfId="970" xr:uid="{00000000-0005-0000-0000-0000CC080000}"/>
    <cellStyle name="AeE­ [0]_1.ÆC¸A½CAu _TBMF설원" xfId="971" xr:uid="{00000000-0005-0000-0000-0000CD080000}"/>
    <cellStyle name="ÅëÈ­ [0]_1.SUMMARY " xfId="972" xr:uid="{00000000-0005-0000-0000-0000CE080000}"/>
    <cellStyle name="AeE­ [0]_1.SUMMARY _TBMF설원" xfId="973" xr:uid="{00000000-0005-0000-0000-0000CF080000}"/>
    <cellStyle name="ÅëÈ­ [0]_2.CONCEPT " xfId="974" xr:uid="{00000000-0005-0000-0000-0000D0080000}"/>
    <cellStyle name="AeE­ [0]_2.CONCEPT _TBMF설원" xfId="975" xr:uid="{00000000-0005-0000-0000-0000D1080000}"/>
    <cellStyle name="ÅëÈ­ [0]_³»¼ö 4DR NB PHASE I ACT " xfId="976" xr:uid="{00000000-0005-0000-0000-0000D2080000}"/>
    <cellStyle name="AeE­ [0]_4 " xfId="977" xr:uid="{00000000-0005-0000-0000-0000D3080000}"/>
    <cellStyle name="ÅëÈ­ [0]_4 " xfId="978" xr:uid="{00000000-0005-0000-0000-0000D4080000}"/>
    <cellStyle name="AeE­ [0]_4 _TBMF설원" xfId="979" xr:uid="{00000000-0005-0000-0000-0000D5080000}"/>
    <cellStyle name="ÅëÈ­ [0]_6-3°æÀï·Â " xfId="980" xr:uid="{00000000-0005-0000-0000-0000D6080000}"/>
    <cellStyle name="AeE­ [0]_6-3°æAi·A _±¸¸A½CAu " xfId="981" xr:uid="{00000000-0005-0000-0000-0000D7080000}"/>
    <cellStyle name="ÅëÈ­ [0]_7.MASTER SCHEDULE " xfId="982" xr:uid="{00000000-0005-0000-0000-0000D8080000}"/>
    <cellStyle name="AeE­ [0]_7.MASTER SCHEDULE _TBMF설원" xfId="983" xr:uid="{00000000-0005-0000-0000-0000D9080000}"/>
    <cellStyle name="ÅëÈ­ [0]_96°èÈ¹ " xfId="984" xr:uid="{00000000-0005-0000-0000-0000DA080000}"/>
    <cellStyle name="AeE­ [0]_96¾Æ½OBD " xfId="985" xr:uid="{00000000-0005-0000-0000-0000DB080000}"/>
    <cellStyle name="ÅëÈ­ [0]_À¯Çüº°ÀüÃ¼(¿ï»ê°øÀå)  " xfId="986" xr:uid="{00000000-0005-0000-0000-0000DC080000}"/>
    <cellStyle name="AeE­ [0]_A÷·E_CO¸RE­¾E " xfId="987" xr:uid="{00000000-0005-0000-0000-0000DD080000}"/>
    <cellStyle name="ÅëÈ­ [0]_ÀÎ¿ø°èÈ¹ " xfId="988" xr:uid="{00000000-0005-0000-0000-0000DE080000}"/>
    <cellStyle name="AeE­ [0]_AI¿ø°eE¹ _1¿￢±¸¼O (°￠ÆAº°) " xfId="989" xr:uid="{00000000-0005-0000-0000-0000DF080000}"/>
    <cellStyle name="ÅëÈ­ [0]_ÀÎ¿ø¹× Á¶Á÷(96.5.2.) " xfId="990" xr:uid="{00000000-0005-0000-0000-0000E0080000}"/>
    <cellStyle name="AeE­ [0]_AI¿ø¹× A¶A÷(96.5.2.) _±¸¸A½CAu " xfId="991" xr:uid="{00000000-0005-0000-0000-0000E1080000}"/>
    <cellStyle name="ÅëÈ­ [0]_ÃÑ°ýÇ¥ " xfId="992" xr:uid="{00000000-0005-0000-0000-0000E2080000}"/>
    <cellStyle name="AeE­ [0]_AN°yº¸°i-Aß°¡Ay°¨ " xfId="993" xr:uid="{00000000-0005-0000-0000-0000E3080000}"/>
    <cellStyle name="ÅëÈ­ [0]_ÃÖÁ¾ÀÏÁ¤ " xfId="994" xr:uid="{00000000-0005-0000-0000-0000E4080000}"/>
    <cellStyle name="AeE­ [0]_AOA¾AIA¤ _TBMF설원" xfId="995" xr:uid="{00000000-0005-0000-0000-0000E5080000}"/>
    <cellStyle name="ÅëÈ­ [0]_INQUIRY ¿µ¾÷ÃßÁø " xfId="996" xr:uid="{00000000-0005-0000-0000-0000E6080000}"/>
    <cellStyle name="AeE­ [0]_INQUIRY ¿μ¾÷AßAø " xfId="997" xr:uid="{00000000-0005-0000-0000-0000E7080000}"/>
    <cellStyle name="ÅëÈ­ [0]_lx-taxi " xfId="998" xr:uid="{00000000-0005-0000-0000-0000E8080000}"/>
    <cellStyle name="AeE­ [0]_lx-taxi _±¸¸A½CAu " xfId="999" xr:uid="{00000000-0005-0000-0000-0000E9080000}"/>
    <cellStyle name="ÅëÈ­ [0]_MKN-M1.1 " xfId="1000" xr:uid="{00000000-0005-0000-0000-0000EA080000}"/>
    <cellStyle name="AeE­ [0]_º≫ºIA¶A÷ " xfId="1001" xr:uid="{00000000-0005-0000-0000-0000EB080000}"/>
    <cellStyle name="ÅëÈ­ [0]_ºÐ·ù±â01_ÅõÀÔ°èÈ¹ " xfId="1002" xr:uid="{00000000-0005-0000-0000-0000EC080000}"/>
    <cellStyle name="AeE­ [0]_ºÐ·u±a02_AoAO°eE¹ " xfId="1003" xr:uid="{00000000-0005-0000-0000-0000ED080000}"/>
    <cellStyle name="ÅëÈ­ [0]_ºÐ·ù±â02_ÅõÀÔ°èÈ¹ " xfId="1004" xr:uid="{00000000-0005-0000-0000-0000EE080000}"/>
    <cellStyle name="AeE­ [0]_ºÐ·u±a03_AoAO°eE¹ " xfId="1005" xr:uid="{00000000-0005-0000-0000-0000EF080000}"/>
    <cellStyle name="ÅëÈ­ [0]_ºÐ·ù±â03_ÅõÀÔ°èÈ¹ " xfId="1006" xr:uid="{00000000-0005-0000-0000-0000F0080000}"/>
    <cellStyle name="AeE­ [0]_ºÐ·u±aAØ_AoAO°eE¹ " xfId="1007" xr:uid="{00000000-0005-0000-0000-0000F1080000}"/>
    <cellStyle name="ÅëÈ­ [0]_ºÐ·ù±âÁØ_ÅõÀÔ°èÈ¹ " xfId="1008" xr:uid="{00000000-0005-0000-0000-0000F2080000}"/>
    <cellStyle name="AeE­ [0]_ºÐ·u±aE￡_AoAO°eE¹ " xfId="1009" xr:uid="{00000000-0005-0000-0000-0000F3080000}"/>
    <cellStyle name="ÅëÈ­ [0]_ºÐ·ù±âÈ£_ÅõÀÔ°èÈ¹ " xfId="1010" xr:uid="{00000000-0005-0000-0000-0000F4080000}"/>
    <cellStyle name="AeE­ [0]_SAMPLE " xfId="1011" xr:uid="{00000000-0005-0000-0000-0000F5080000}"/>
    <cellStyle name="ÅëÈ­ [0]_SAMPLE " xfId="1012" xr:uid="{00000000-0005-0000-0000-0000F6080000}"/>
    <cellStyle name="AeE­ [0]_SAMPLE _TBMF설원" xfId="1013" xr:uid="{00000000-0005-0000-0000-0000F7080000}"/>
    <cellStyle name="ÅëÈ­ [0]_Sheet1 (2)_1.SUMMARY " xfId="1014" xr:uid="{00000000-0005-0000-0000-0000F8080000}"/>
    <cellStyle name="AeE­ [0]_Sheet1 (2)_1.SUMMARY _TBMF설원" xfId="1015" xr:uid="{00000000-0005-0000-0000-0000F9080000}"/>
    <cellStyle name="ÅëÈ­ [0]_Sheet1_1.SUMMARY " xfId="1016" xr:uid="{00000000-0005-0000-0000-0000FA080000}"/>
    <cellStyle name="AeE­ [0]_Sheet1_3.MSCHEDULE¿μ¹R " xfId="1017" xr:uid="{00000000-0005-0000-0000-0000FB080000}"/>
    <cellStyle name="ÅëÈ­ [0]_Sheet1_ÃÖÁ¾ÀÏÁ¤ " xfId="1018" xr:uid="{00000000-0005-0000-0000-0000FC080000}"/>
    <cellStyle name="AeE­ [0]_Sheet1_XD AOA¾AIA¤ " xfId="1019" xr:uid="{00000000-0005-0000-0000-0000FD080000}"/>
    <cellStyle name="ÅëÈ­ [0]_Sheet1_XD ÃÖÁ¾ÀÏÁ¤ " xfId="1020" xr:uid="{00000000-0005-0000-0000-0000FE080000}"/>
    <cellStyle name="AeE­ [0]_SMG-CKD-d1.1 " xfId="1021" xr:uid="{00000000-0005-0000-0000-0000FF080000}"/>
    <cellStyle name="ÅëÈ­ [0]_SMG-CKD-d1.1 " xfId="1022" xr:uid="{00000000-0005-0000-0000-000000090000}"/>
    <cellStyle name="AeE­ [0]_XD±aAØ " xfId="1023" xr:uid="{00000000-0005-0000-0000-000001090000}"/>
    <cellStyle name="ÅëÈ­ [0]_XD±âÁØ " xfId="1024" xr:uid="{00000000-0005-0000-0000-000002090000}"/>
    <cellStyle name="AeE­ [0]_μðAⓒAIA¤ " xfId="1025" xr:uid="{00000000-0005-0000-0000-000003090000}"/>
    <cellStyle name="AeE?[0]_96???OBD " xfId="1026" xr:uid="{00000000-0005-0000-0000-000004090000}"/>
    <cellStyle name="AeE?96???OBD " xfId="1027" xr:uid="{00000000-0005-0000-0000-000005090000}"/>
    <cellStyle name="AeE?ER?쬕 [0]_?ER??R?쬕?ERAi?ERicAc?ER??Ri " xfId="1028" xr:uid="{00000000-0005-0000-0000-000006090000}"/>
    <cellStyle name="AeE?ER?쬕_?ER??R?쬕?ERAi?ERicAc?ER??Ri " xfId="1029" xr:uid="{00000000-0005-0000-0000-000007090000}"/>
    <cellStyle name="AeE?R쭵 [0]_96?쬾??R?쬸OBD " xfId="1030" xr:uid="{00000000-0005-0000-0000-000008090000}"/>
    <cellStyle name="AeE?R쭵_96?쬾??R?쬸OBD " xfId="1031" xr:uid="{00000000-0005-0000-0000-000009090000}"/>
    <cellStyle name="AeE­_          " xfId="1032" xr:uid="{00000000-0005-0000-0000-00000A090000}"/>
    <cellStyle name="ÅëÈ­_!06-02(0" xfId="1033" xr:uid="{00000000-0005-0000-0000-00000B090000}"/>
    <cellStyle name="AeE­_¡U¾EU￢ A¾COºn±³ " xfId="1034" xr:uid="{00000000-0005-0000-0000-00000C090000}"/>
    <cellStyle name="ÅëÈ­_¡Ú¾ÈÜ¬ Á¾ÇÕºñ±³ " xfId="1035" xr:uid="{00000000-0005-0000-0000-00000D090000}"/>
    <cellStyle name="AeE­_´e¿iAaCI¿aA≫ " xfId="1036" xr:uid="{00000000-0005-0000-0000-00000E090000}"/>
    <cellStyle name="ÅëÈ­_´Ü°èº° ±¸Ãà¾È" xfId="1037" xr:uid="{00000000-0005-0000-0000-00000F090000}"/>
    <cellStyle name="AeE­_´U°eº° ±¸Aa¾E_EN BCM 금형견적 제출" xfId="1038" xr:uid="{00000000-0005-0000-0000-000010090000}"/>
    <cellStyle name="ÅëÈ­_¿ä¾àµµ" xfId="1039" xr:uid="{00000000-0005-0000-0000-000011090000}"/>
    <cellStyle name="AeE­_¿i¿μ¾E " xfId="1040" xr:uid="{00000000-0005-0000-0000-000012090000}"/>
    <cellStyle name="ÅëÈ­_±âÅ¸Áö¿ø¾ç½Ä " xfId="1041" xr:uid="{00000000-0005-0000-0000-000013090000}"/>
    <cellStyle name="AeE­_°æAi≫cAc°i " xfId="1042" xr:uid="{00000000-0005-0000-0000-000014090000}"/>
    <cellStyle name="ÅëÈ­_¼­½ÄÃ¼°è_ÅõÀÔ°èÈ¹ " xfId="1043" xr:uid="{00000000-0005-0000-0000-000015090000}"/>
    <cellStyle name="AeE­_¼­½AA¼01_AoAO°eE¹ " xfId="1044" xr:uid="{00000000-0005-0000-0000-000016090000}"/>
    <cellStyle name="ÅëÈ­_¼­½ÄÃ¼01_ÅõÀÔ°èÈ¹ " xfId="1045" xr:uid="{00000000-0005-0000-0000-000017090000}"/>
    <cellStyle name="AeE­_¼­½AAI¶÷_AoAO°eE¹ " xfId="1046" xr:uid="{00000000-0005-0000-0000-000018090000}"/>
    <cellStyle name="ÅëÈ­_¼­½ÄÀÏ¶÷_ÅõÀÔ°èÈ¹ " xfId="1047" xr:uid="{00000000-0005-0000-0000-000019090000}"/>
    <cellStyle name="AeE­_¼oAOCaA¤½A≫o " xfId="1048" xr:uid="{00000000-0005-0000-0000-00001A090000}"/>
    <cellStyle name="ÅëÈ­_½ÇÀûÇöÈ² " xfId="1049" xr:uid="{00000000-0005-0000-0000-00001B090000}"/>
    <cellStyle name="AeE­_¾c½A " xfId="1050" xr:uid="{00000000-0005-0000-0000-00001C090000}"/>
    <cellStyle name="ÅëÈ­_1.ÆÇ¸Å½ÇÀû " xfId="1051" xr:uid="{00000000-0005-0000-0000-00001D090000}"/>
    <cellStyle name="AeE­_1.SUMMARY " xfId="1052" xr:uid="{00000000-0005-0000-0000-00001E090000}"/>
    <cellStyle name="ÅëÈ­_1.SUMMARY " xfId="1053" xr:uid="{00000000-0005-0000-0000-00001F090000}"/>
    <cellStyle name="AeE­_2.CONCEPT " xfId="1054" xr:uid="{00000000-0005-0000-0000-000020090000}"/>
    <cellStyle name="ÅëÈ­_2.CONCEPT " xfId="1055" xr:uid="{00000000-0005-0000-0000-000021090000}"/>
    <cellStyle name="AeE­_3.MSCHEDULE¿μ¹R " xfId="1056" xr:uid="{00000000-0005-0000-0000-000022090000}"/>
    <cellStyle name="ÅëÈ­_³»¼ö 4DR NB PHASE I ACT " xfId="1057" xr:uid="{00000000-0005-0000-0000-000023090000}"/>
    <cellStyle name="AeE­_4 " xfId="1058" xr:uid="{00000000-0005-0000-0000-000024090000}"/>
    <cellStyle name="ÅëÈ­_4 " xfId="1059" xr:uid="{00000000-0005-0000-0000-000025090000}"/>
    <cellStyle name="AeE­_5-3-3-1-1.≫y≫e±¸A¶ºÐ¼R-MAT'L¡­ " xfId="1060" xr:uid="{00000000-0005-0000-0000-000026090000}"/>
    <cellStyle name="ÅëÈ­_6-3°æÀï·Â " xfId="1061" xr:uid="{00000000-0005-0000-0000-000027090000}"/>
    <cellStyle name="AeE­_6-3°æAi·A _±¸¸A½CAu " xfId="1062" xr:uid="{00000000-0005-0000-0000-000028090000}"/>
    <cellStyle name="ÅëÈ­_7.MASTER SCHEDULE " xfId="1063" xr:uid="{00000000-0005-0000-0000-000029090000}"/>
    <cellStyle name="AeE­_96°eE¹ " xfId="1064" xr:uid="{00000000-0005-0000-0000-00002A090000}"/>
    <cellStyle name="ÅëÈ­_96°èÈ¹ " xfId="1065" xr:uid="{00000000-0005-0000-0000-00002B090000}"/>
    <cellStyle name="AeE­_96¾Æ½OBD " xfId="1066" xr:uid="{00000000-0005-0000-0000-00002C090000}"/>
    <cellStyle name="ÅëÈ­_À¯Çüº°ÀüÃ¼(¿ï»ê°øÀå)  " xfId="1067" xr:uid="{00000000-0005-0000-0000-00002D090000}"/>
    <cellStyle name="AeE­_A÷·E_CO¸RE­¾E " xfId="1068" xr:uid="{00000000-0005-0000-0000-00002E090000}"/>
    <cellStyle name="ÅëÈ­_ÀÎ¿ø°èÈ¹ " xfId="1069" xr:uid="{00000000-0005-0000-0000-00002F090000}"/>
    <cellStyle name="AeE­_AI¿ø°eE¹ _1¿￢±¸¼O (°￠ÆAº°) " xfId="1070" xr:uid="{00000000-0005-0000-0000-000030090000}"/>
    <cellStyle name="ÅëÈ­_ÀÎ¿ø¹× Á¶Á÷(96.5.2.) " xfId="1071" xr:uid="{00000000-0005-0000-0000-000031090000}"/>
    <cellStyle name="AeE­_AI¿ø¹× A¶A÷(96.5.2.) _±¸¸A½CAu " xfId="1072" xr:uid="{00000000-0005-0000-0000-000032090000}"/>
    <cellStyle name="ÅëÈ­_ÃÑ°ýÇ¥ " xfId="1073" xr:uid="{00000000-0005-0000-0000-000033090000}"/>
    <cellStyle name="AeE­_AN°yº¸°i-Aß°¡Ay°¨ " xfId="1074" xr:uid="{00000000-0005-0000-0000-000034090000}"/>
    <cellStyle name="ÅëÈ­_ÃÖÁ¾ÀÏÁ¤ " xfId="1075" xr:uid="{00000000-0005-0000-0000-000035090000}"/>
    <cellStyle name="AeE­_C￥Ao " xfId="1076" xr:uid="{00000000-0005-0000-0000-000036090000}"/>
    <cellStyle name="ÅëÈ­_INQUIRY ¿µ¾÷ÃßÁø " xfId="1077" xr:uid="{00000000-0005-0000-0000-000037090000}"/>
    <cellStyle name="AeE­_INQUIRY ¿μ¾÷AßAø " xfId="1078" xr:uid="{00000000-0005-0000-0000-000038090000}"/>
    <cellStyle name="ÅëÈ­_lx-taxi " xfId="1079" xr:uid="{00000000-0005-0000-0000-000039090000}"/>
    <cellStyle name="AeE­_lx-taxi _±¸¸A½CAu " xfId="1080" xr:uid="{00000000-0005-0000-0000-00003A090000}"/>
    <cellStyle name="ÅëÈ­_MKN-M1.1 " xfId="1081" xr:uid="{00000000-0005-0000-0000-00003B090000}"/>
    <cellStyle name="AeE­_º≫ºIA¶A÷ " xfId="1082" xr:uid="{00000000-0005-0000-0000-00003C090000}"/>
    <cellStyle name="ÅëÈ­_ºÐ·ù±â01_ÅõÀÔ°èÈ¹ " xfId="1083" xr:uid="{00000000-0005-0000-0000-00003D090000}"/>
    <cellStyle name="AeE­_ºÐ·u±a02_AoAO°eE¹ " xfId="1084" xr:uid="{00000000-0005-0000-0000-00003E090000}"/>
    <cellStyle name="ÅëÈ­_ºÐ·ù±â02_ÅõÀÔ°èÈ¹ " xfId="1085" xr:uid="{00000000-0005-0000-0000-00003F090000}"/>
    <cellStyle name="AeE­_ºÐ·u±a03_AoAO°eE¹ " xfId="1086" xr:uid="{00000000-0005-0000-0000-000040090000}"/>
    <cellStyle name="ÅëÈ­_ºÐ·ù±â03_ÅõÀÔ°èÈ¹ " xfId="1087" xr:uid="{00000000-0005-0000-0000-000041090000}"/>
    <cellStyle name="AeE­_ºÐ·u±aAØ_AoAO°eE¹ " xfId="1088" xr:uid="{00000000-0005-0000-0000-000042090000}"/>
    <cellStyle name="ÅëÈ­_ºÐ·ù±âÁØ_ÅõÀÔ°èÈ¹ " xfId="1089" xr:uid="{00000000-0005-0000-0000-000043090000}"/>
    <cellStyle name="AeE­_ºÐ·u±aE￡_AoAO°eE¹ " xfId="1090" xr:uid="{00000000-0005-0000-0000-000044090000}"/>
    <cellStyle name="ÅëÈ­_ºÐ·ù±âÈ£_ÅõÀÔ°èÈ¹ " xfId="1091" xr:uid="{00000000-0005-0000-0000-000045090000}"/>
    <cellStyle name="AeE­_SAMPLE " xfId="1092" xr:uid="{00000000-0005-0000-0000-000046090000}"/>
    <cellStyle name="ÅëÈ­_SAMPLE " xfId="1093" xr:uid="{00000000-0005-0000-0000-000047090000}"/>
    <cellStyle name="AeE­_Sheet1 (2)_1.SUMMARY " xfId="1094" xr:uid="{00000000-0005-0000-0000-000048090000}"/>
    <cellStyle name="ÅëÈ­_Sheet1 (2)_1.SUMMARY " xfId="1095" xr:uid="{00000000-0005-0000-0000-000049090000}"/>
    <cellStyle name="AeE­_Sheet1 (2)_3.MSCHEDULE¿μ¹R " xfId="1096" xr:uid="{00000000-0005-0000-0000-00004A090000}"/>
    <cellStyle name="ÅëÈ­_Sheet1_1.SUMMARY " xfId="1097" xr:uid="{00000000-0005-0000-0000-00004B090000}"/>
    <cellStyle name="AeE­_Sheet1_3.MSCHEDULE¿μ¹R " xfId="1098" xr:uid="{00000000-0005-0000-0000-00004C090000}"/>
    <cellStyle name="ÅëÈ­_Sheet1_ÃÖÁ¾ÀÏÁ¤ " xfId="1099" xr:uid="{00000000-0005-0000-0000-00004D090000}"/>
    <cellStyle name="AeE­_Sheet1_XD AOA¾AIA¤ " xfId="1100" xr:uid="{00000000-0005-0000-0000-00004E090000}"/>
    <cellStyle name="ÅëÈ­_Sheet1_XD ÃÖÁ¾ÀÏÁ¤ " xfId="1101" xr:uid="{00000000-0005-0000-0000-00004F090000}"/>
    <cellStyle name="AeE­_SMG-CKD-d1.1 " xfId="1102" xr:uid="{00000000-0005-0000-0000-000050090000}"/>
    <cellStyle name="ÅëÈ­_SMG-CKD-d1.1 " xfId="1103" xr:uid="{00000000-0005-0000-0000-000051090000}"/>
    <cellStyle name="AeE­_XD±aAØ " xfId="1104" xr:uid="{00000000-0005-0000-0000-000052090000}"/>
    <cellStyle name="ÅëÈ­_XD±âÁØ " xfId="1105" xr:uid="{00000000-0005-0000-0000-000053090000}"/>
    <cellStyle name="AeE­_XG¿ø´UA§ " xfId="1106" xr:uid="{00000000-0005-0000-0000-000054090000}"/>
    <cellStyle name="ÅëÈ­_XG¿ø´ÜÀ§ " xfId="1107" xr:uid="{00000000-0005-0000-0000-000055090000}"/>
    <cellStyle name="AeE­_μðAⓒAIA¤ " xfId="1108" xr:uid="{00000000-0005-0000-0000-000056090000}"/>
    <cellStyle name="AeE¡ⓒ [0]_          " xfId="1109" xr:uid="{00000000-0005-0000-0000-000057090000}"/>
    <cellStyle name="AeE¡ⓒ_          " xfId="1110" xr:uid="{00000000-0005-0000-0000-000058090000}"/>
    <cellStyle name="AeE¡ER¡§I [0]_¡§I¨I¨￡a¡ER¡§￠R¡ERI￠R¡×uc￠R¡×oA" xfId="1111" xr:uid="{00000000-0005-0000-0000-000059090000}"/>
    <cellStyle name="AeE¡ER¡§I_¡§I¨I¨￡a¡ER¡§￠R¡ERI￠R¡×uc￠R¡×oA" xfId="1112" xr:uid="{00000000-0005-0000-0000-00005A090000}"/>
    <cellStyle name="AeE￠?¨I [0]_INQUIRY ¡E?¡Ii¡§u￠?AA¨I¡þA¨I¨￡ " xfId="1113" xr:uid="{00000000-0005-0000-0000-00005B090000}"/>
    <cellStyle name="AeE￠?¨I_INQUIRY ¡E?¡Ii¡§u￠?AA¨I¡þA¨I¨￡ " xfId="1114" xr:uid="{00000000-0005-0000-0000-00005C090000}"/>
    <cellStyle name="AeE￠?ER￠?¡×I [0]_INQUIRY ¡ERE?¡ERIi¡ER￠?¡¿u￠?ERAA￠?¡×I¡ER¨I¡ⓒA￠?¡×I￠?¡×￠?I " xfId="1115" xr:uid="{00000000-0005-0000-0000-00005D090000}"/>
    <cellStyle name="AeE￠?ER￠?¡×I_INQUIRY ¡ERE?¡ERIi¡ER￠?¡¿u￠?ERAA￠?¡×I¡ER¨I¡ⓒA￠?¡×I￠?¡×￠?I " xfId="1116" xr:uid="{00000000-0005-0000-0000-00005E090000}"/>
    <cellStyle name="AeE￠R¨I [0]_￠R¨¡¨I￠RAi￠RicAc￠R¨¡i " xfId="1117" xr:uid="{00000000-0005-0000-0000-00005F090000}"/>
    <cellStyle name="AeE￠R¨I_￠R¨¡¨I￠RAi￠RicAc￠R¨¡i " xfId="1118" xr:uid="{00000000-0005-0000-0000-000060090000}"/>
    <cellStyle name="ÆÕÍ¨_laroux" xfId="1119" xr:uid="{00000000-0005-0000-0000-000061090000}"/>
    <cellStyle name="Akzent1 2" xfId="55" xr:uid="{00000000-0005-0000-0000-000062090000}"/>
    <cellStyle name="Akzent1 2 2" xfId="56" xr:uid="{00000000-0005-0000-0000-000063090000}"/>
    <cellStyle name="Akzent1 2 2 2" xfId="1120" xr:uid="{00000000-0005-0000-0000-000064090000}"/>
    <cellStyle name="Akzent1 2 2 3" xfId="1121" xr:uid="{00000000-0005-0000-0000-000065090000}"/>
    <cellStyle name="Akzent1 2 3" xfId="1122" xr:uid="{00000000-0005-0000-0000-000066090000}"/>
    <cellStyle name="Akzent1 2 4" xfId="1123" xr:uid="{00000000-0005-0000-0000-000067090000}"/>
    <cellStyle name="Akzent1 2_MIB_iMX6S(Rev0)_vba166.db016(MIB_4910g01_4739g01)_2013_06_07_002" xfId="57" xr:uid="{00000000-0005-0000-0000-000068090000}"/>
    <cellStyle name="Akzent1 3" xfId="1124" xr:uid="{00000000-0005-0000-0000-000069090000}"/>
    <cellStyle name="Akzent1 4" xfId="1125" xr:uid="{00000000-0005-0000-0000-00006A090000}"/>
    <cellStyle name="Akzent2 2" xfId="58" xr:uid="{00000000-0005-0000-0000-00006B090000}"/>
    <cellStyle name="Akzent2 2 2" xfId="59" xr:uid="{00000000-0005-0000-0000-00006C090000}"/>
    <cellStyle name="Akzent2 2 2 2" xfId="1126" xr:uid="{00000000-0005-0000-0000-00006D090000}"/>
    <cellStyle name="Akzent2 2 2 3" xfId="1127" xr:uid="{00000000-0005-0000-0000-00006E090000}"/>
    <cellStyle name="Akzent2 2 3" xfId="1128" xr:uid="{00000000-0005-0000-0000-00006F090000}"/>
    <cellStyle name="Akzent2 2 4" xfId="1129" xr:uid="{00000000-0005-0000-0000-000070090000}"/>
    <cellStyle name="Akzent2 2_MIB_iMX6S(Rev0)_vba166.db016(MIB_4910g01_4739g01)_2013_06_07_002" xfId="60" xr:uid="{00000000-0005-0000-0000-000071090000}"/>
    <cellStyle name="Akzent2 3" xfId="1130" xr:uid="{00000000-0005-0000-0000-000072090000}"/>
    <cellStyle name="Akzent2 4" xfId="1131" xr:uid="{00000000-0005-0000-0000-000073090000}"/>
    <cellStyle name="Akzent3 2" xfId="61" xr:uid="{00000000-0005-0000-0000-000074090000}"/>
    <cellStyle name="Akzent3 2 2" xfId="62" xr:uid="{00000000-0005-0000-0000-000075090000}"/>
    <cellStyle name="Akzent3 2 2 2" xfId="1132" xr:uid="{00000000-0005-0000-0000-000076090000}"/>
    <cellStyle name="Akzent3 2 2 3" xfId="1133" xr:uid="{00000000-0005-0000-0000-000077090000}"/>
    <cellStyle name="Akzent3 2 3" xfId="1134" xr:uid="{00000000-0005-0000-0000-000078090000}"/>
    <cellStyle name="Akzent3 2 4" xfId="1135" xr:uid="{00000000-0005-0000-0000-000079090000}"/>
    <cellStyle name="Akzent3 2_MIB_iMX6S(Rev0)_vba166.db016(MIB_4910g01_4739g01)_2013_06_07_002" xfId="63" xr:uid="{00000000-0005-0000-0000-00007A090000}"/>
    <cellStyle name="Akzent3 3" xfId="1136" xr:uid="{00000000-0005-0000-0000-00007B090000}"/>
    <cellStyle name="Akzent3 4" xfId="1137" xr:uid="{00000000-0005-0000-0000-00007C090000}"/>
    <cellStyle name="Akzent4 2" xfId="64" xr:uid="{00000000-0005-0000-0000-00007D090000}"/>
    <cellStyle name="Akzent4 2 2" xfId="65" xr:uid="{00000000-0005-0000-0000-00007E090000}"/>
    <cellStyle name="Akzent4 2 2 2" xfId="1138" xr:uid="{00000000-0005-0000-0000-00007F090000}"/>
    <cellStyle name="Akzent4 2 2 3" xfId="1139" xr:uid="{00000000-0005-0000-0000-000080090000}"/>
    <cellStyle name="Akzent4 2 3" xfId="1140" xr:uid="{00000000-0005-0000-0000-000081090000}"/>
    <cellStyle name="Akzent4 2 4" xfId="1141" xr:uid="{00000000-0005-0000-0000-000082090000}"/>
    <cellStyle name="Akzent4 2_MIB_iMX6S(Rev0)_vba166.db016(MIB_4910g01_4739g01)_2013_06_07_002" xfId="66" xr:uid="{00000000-0005-0000-0000-000083090000}"/>
    <cellStyle name="Akzent4 3" xfId="1142" xr:uid="{00000000-0005-0000-0000-000084090000}"/>
    <cellStyle name="Akzent4 4" xfId="1143" xr:uid="{00000000-0005-0000-0000-000085090000}"/>
    <cellStyle name="Akzent5 2" xfId="67" xr:uid="{00000000-0005-0000-0000-000086090000}"/>
    <cellStyle name="Akzent5 2 2" xfId="68" xr:uid="{00000000-0005-0000-0000-000087090000}"/>
    <cellStyle name="Akzent5 2 2 2" xfId="1144" xr:uid="{00000000-0005-0000-0000-000088090000}"/>
    <cellStyle name="Akzent5 2 2 3" xfId="1145" xr:uid="{00000000-0005-0000-0000-000089090000}"/>
    <cellStyle name="Akzent5 2 3" xfId="1146" xr:uid="{00000000-0005-0000-0000-00008A090000}"/>
    <cellStyle name="Akzent5 2 4" xfId="1147" xr:uid="{00000000-0005-0000-0000-00008B090000}"/>
    <cellStyle name="Akzent5 2_MIB_iMX6S(Rev0)_vba166.db016(MIB_4910g01_4739g01)_2013_06_07_002" xfId="69" xr:uid="{00000000-0005-0000-0000-00008C090000}"/>
    <cellStyle name="Akzent5 3" xfId="1148" xr:uid="{00000000-0005-0000-0000-00008D090000}"/>
    <cellStyle name="Akzent5 4" xfId="1149" xr:uid="{00000000-0005-0000-0000-00008E090000}"/>
    <cellStyle name="Akzent6 2" xfId="70" xr:uid="{00000000-0005-0000-0000-00008F090000}"/>
    <cellStyle name="Akzent6 2 2" xfId="71" xr:uid="{00000000-0005-0000-0000-000090090000}"/>
    <cellStyle name="Akzent6 2 2 2" xfId="1150" xr:uid="{00000000-0005-0000-0000-000091090000}"/>
    <cellStyle name="Akzent6 2 2 3" xfId="1151" xr:uid="{00000000-0005-0000-0000-000092090000}"/>
    <cellStyle name="Akzent6 2 3" xfId="1152" xr:uid="{00000000-0005-0000-0000-000093090000}"/>
    <cellStyle name="Akzent6 2 4" xfId="1153" xr:uid="{00000000-0005-0000-0000-000094090000}"/>
    <cellStyle name="Akzent6 2_MIB_iMX6S(Rev0)_vba166.db016(MIB_4910g01_4739g01)_2013_06_07_002" xfId="72" xr:uid="{00000000-0005-0000-0000-000095090000}"/>
    <cellStyle name="Akzent6 3" xfId="1154" xr:uid="{00000000-0005-0000-0000-000096090000}"/>
    <cellStyle name="Akzent6 4" xfId="1155" xr:uid="{00000000-0005-0000-0000-000097090000}"/>
    <cellStyle name="ALIGNMENT" xfId="1156" xr:uid="{00000000-0005-0000-0000-000098090000}"/>
    <cellStyle name="ÁöÁ¤µÇÁö ¾ÊÀ½" xfId="1157" xr:uid="{00000000-0005-0000-0000-000099090000}"/>
    <cellStyle name="args.style" xfId="1158" xr:uid="{00000000-0005-0000-0000-00009A090000}"/>
    <cellStyle name="AÞ¸¶ [0]_          " xfId="1159" xr:uid="{00000000-0005-0000-0000-00009B090000}"/>
    <cellStyle name="ÄÞ¸¶ [0]_!06-02(0" xfId="1160" xr:uid="{00000000-0005-0000-0000-00009C090000}"/>
    <cellStyle name="AÞ¸¶ [0]_¡U¾EU￢ A¾COºn±³ " xfId="1161" xr:uid="{00000000-0005-0000-0000-00009D090000}"/>
    <cellStyle name="ÄÞ¸¶ [0]_¡Ú¾ÈÜ¬ Á¾ÇÕºñ±³ " xfId="1162" xr:uid="{00000000-0005-0000-0000-00009E090000}"/>
    <cellStyle name="AÞ¸¶ [0]_´e¿iAaCI¿aA≫ " xfId="1163" xr:uid="{00000000-0005-0000-0000-00009F090000}"/>
    <cellStyle name="ÄÞ¸¶ [0]_´Ü°èº° ±¸Ãà¾È" xfId="1164" xr:uid="{00000000-0005-0000-0000-0000A0090000}"/>
    <cellStyle name="AÞ¸¶ [0]_´U°eº° ±¸Aa¾E_EN BCM 금형견적 제출" xfId="1165" xr:uid="{00000000-0005-0000-0000-0000A1090000}"/>
    <cellStyle name="ÄÞ¸¶ [0]_¸í¼¼Ç¥ " xfId="1166" xr:uid="{00000000-0005-0000-0000-0000A2090000}"/>
    <cellStyle name="AÞ¸¶ [0]_¿­¸° INT" xfId="1167" xr:uid="{00000000-0005-0000-0000-0000A3090000}"/>
    <cellStyle name="ÄÞ¸¶ [0]_¿ù°£" xfId="1168" xr:uid="{00000000-0005-0000-0000-0000A4090000}"/>
    <cellStyle name="AÞ¸¶ [0]_¿μ¾÷º¸°i" xfId="1169" xr:uid="{00000000-0005-0000-0000-0000A5090000}"/>
    <cellStyle name="ÄÞ¸¶ [0]_±âÅ¸Áö¿ø¾ç½Ä " xfId="1170" xr:uid="{00000000-0005-0000-0000-0000A6090000}"/>
    <cellStyle name="AÞ¸¶ [0]_°æAi≫cAc°i " xfId="1171" xr:uid="{00000000-0005-0000-0000-0000A7090000}"/>
    <cellStyle name="ÄÞ¸¶ [0]_¼öÃâ½ÇÀû " xfId="1172" xr:uid="{00000000-0005-0000-0000-0000A8090000}"/>
    <cellStyle name="AÞ¸¶ [0]_¼oAOCaA¤½A≫o " xfId="1173" xr:uid="{00000000-0005-0000-0000-0000A9090000}"/>
    <cellStyle name="ÄÞ¸¶ [0]_½ÇÀûÇöÈ² " xfId="1174" xr:uid="{00000000-0005-0000-0000-0000AA090000}"/>
    <cellStyle name="AÞ¸¶ [0]_½CAuCoE² _개발" xfId="1175" xr:uid="{00000000-0005-0000-0000-0000AB090000}"/>
    <cellStyle name="ÄÞ¸¶ [0]_1.ÆÇ¸Å½ÇÀû " xfId="1176" xr:uid="{00000000-0005-0000-0000-0000AC090000}"/>
    <cellStyle name="AÞ¸¶ [0]_1.SUMMARY " xfId="1177" xr:uid="{00000000-0005-0000-0000-0000AD090000}"/>
    <cellStyle name="ÄÞ¸¶ [0]_1.SUMMARY " xfId="1178" xr:uid="{00000000-0005-0000-0000-0000AE090000}"/>
    <cellStyle name="AÞ¸¶ [0]_1-3¿u " xfId="1179" xr:uid="{00000000-0005-0000-0000-0000AF090000}"/>
    <cellStyle name="ÄÞ¸¶ [0]_1-3¿ù " xfId="1180" xr:uid="{00000000-0005-0000-0000-0000B0090000}"/>
    <cellStyle name="AÞ¸¶ [0]_1-5¿u " xfId="1181" xr:uid="{00000000-0005-0000-0000-0000B1090000}"/>
    <cellStyle name="ÄÞ¸¶ [0]_2.CONCEPT " xfId="1182" xr:uid="{00000000-0005-0000-0000-0000B2090000}"/>
    <cellStyle name="AÞ¸¶ [0]_3.MSCHEDULE¿μ¹R " xfId="1183" xr:uid="{00000000-0005-0000-0000-0000B3090000}"/>
    <cellStyle name="ÄÞ¸¶ [0]_3¿ù´©°è " xfId="1184" xr:uid="{00000000-0005-0000-0000-0000B4090000}"/>
    <cellStyle name="AÞ¸¶ [0]_3¿u´ⓒ°e " xfId="1185" xr:uid="{00000000-0005-0000-0000-0000B5090000}"/>
    <cellStyle name="ÄÞ¸¶ [0]_3PJTR°èÈ¹ " xfId="1186" xr:uid="{00000000-0005-0000-0000-0000B6090000}"/>
    <cellStyle name="AÞ¸¶ [0]_4 " xfId="1187" xr:uid="{00000000-0005-0000-0000-0000B7090000}"/>
    <cellStyle name="ÄÞ¸¶ [0]_4 " xfId="1188" xr:uid="{00000000-0005-0000-0000-0000B8090000}"/>
    <cellStyle name="AÞ¸¶ [0]_6-3°æAi·A " xfId="1189" xr:uid="{00000000-0005-0000-0000-0000B9090000}"/>
    <cellStyle name="ÄÞ¸¶ [0]_6-3°æÀï·Â " xfId="1190" xr:uid="{00000000-0005-0000-0000-0000BA090000}"/>
    <cellStyle name="AÞ¸¶ [0]_6-3°æAi·A _±¸¸A½CAu " xfId="1191" xr:uid="{00000000-0005-0000-0000-0000BB090000}"/>
    <cellStyle name="ÄÞ¸¶ [0]_7.MASTER SCHEDULE " xfId="1192" xr:uid="{00000000-0005-0000-0000-0000BC090000}"/>
    <cellStyle name="AÞ¸¶ [0]_96°eE¹ " xfId="1193" xr:uid="{00000000-0005-0000-0000-0000BD090000}"/>
    <cellStyle name="ÄÞ¸¶ [0]_96°èÈ¹ " xfId="1194" xr:uid="{00000000-0005-0000-0000-0000BE090000}"/>
    <cellStyle name="AÞ¸¶ [0]_96¾Æ½OBD " xfId="1195" xr:uid="{00000000-0005-0000-0000-0000BF090000}"/>
    <cellStyle name="ÄÞ¸¶ [0]_À¯Çüº°ÀüÃ¼(¿ï»ê°øÀå)  " xfId="1196" xr:uid="{00000000-0005-0000-0000-0000C0090000}"/>
    <cellStyle name="AÞ¸¶ [0]_A÷A¼¼³°e " xfId="1197" xr:uid="{00000000-0005-0000-0000-0000C1090000}"/>
    <cellStyle name="ÄÞ¸¶ [0]_ÀÎ¿ø°èÈ¹ " xfId="1198" xr:uid="{00000000-0005-0000-0000-0000C2090000}"/>
    <cellStyle name="AÞ¸¶ [0]_AI¿ø¹× A¶A÷(96.5.2.) " xfId="1199" xr:uid="{00000000-0005-0000-0000-0000C3090000}"/>
    <cellStyle name="ÄÞ¸¶ [0]_ÀÎ¿ø¹× Á¶Á÷(96.5.2.) " xfId="1200" xr:uid="{00000000-0005-0000-0000-0000C4090000}"/>
    <cellStyle name="AÞ¸¶ [0]_AI¿ø¹× A¶A÷(96.5.2.) _±¸¸A½CAu " xfId="1201" xr:uid="{00000000-0005-0000-0000-0000C5090000}"/>
    <cellStyle name="ÄÞ¸¶ [0]_ÃÑ°ýÇ¥ " xfId="1202" xr:uid="{00000000-0005-0000-0000-0000C6090000}"/>
    <cellStyle name="AÞ¸¶ [0]_AN°yº¸°i-Aß°¡Ay°¨ " xfId="1203" xr:uid="{00000000-0005-0000-0000-0000C7090000}"/>
    <cellStyle name="ÄÞ¸¶ [0]_ÃÖÁ¾ÀÏÁ¤ " xfId="1204" xr:uid="{00000000-0005-0000-0000-0000C8090000}"/>
    <cellStyle name="AÞ¸¶ [0]_C￥Ao " xfId="1205" xr:uid="{00000000-0005-0000-0000-0000C9090000}"/>
    <cellStyle name="ÄÞ¸¶ [0]_ÇùÁ¶Àü_96°èÈ¹ " xfId="1206" xr:uid="{00000000-0005-0000-0000-0000CA090000}"/>
    <cellStyle name="AÞ¸¶ [0]_DW °¡¸¶°¨ " xfId="1207" xr:uid="{00000000-0005-0000-0000-0000CB090000}"/>
    <cellStyle name="ÄÞ¸¶ [0]_INQUIRY ¿µ¾÷ÃßÁø " xfId="1208" xr:uid="{00000000-0005-0000-0000-0000CC090000}"/>
    <cellStyle name="AÞ¸¶ [0]_INQUIRY ¿μ¾÷AßAø " xfId="1209" xr:uid="{00000000-0005-0000-0000-0000CD090000}"/>
    <cellStyle name="ÄÞ¸¶ [0]_lx-taxi " xfId="1210" xr:uid="{00000000-0005-0000-0000-0000CE090000}"/>
    <cellStyle name="AÞ¸¶ [0]_lx-taxi _±¸¸A½CAu " xfId="1211" xr:uid="{00000000-0005-0000-0000-0000CF090000}"/>
    <cellStyle name="ÄÞ¸¶ [0]_MKN-M1.1 " xfId="1212" xr:uid="{00000000-0005-0000-0000-0000D0090000}"/>
    <cellStyle name="AÞ¸¶ [0]_º≫ºIA¶A÷ " xfId="1213" xr:uid="{00000000-0005-0000-0000-0000D1090000}"/>
    <cellStyle name="ÄÞ¸¶ [0]_SAMPLE " xfId="1214" xr:uid="{00000000-0005-0000-0000-0000D2090000}"/>
    <cellStyle name="AÞ¸¶ [0]_Sheet1 (2)_1.SUMMARY " xfId="1215" xr:uid="{00000000-0005-0000-0000-0000D3090000}"/>
    <cellStyle name="ÄÞ¸¶ [0]_Sheet1 (2)_1.SUMMARY " xfId="1216" xr:uid="{00000000-0005-0000-0000-0000D4090000}"/>
    <cellStyle name="AÞ¸¶ [0]_Sheet1 (2)_3.MSCHEDULE¿μ¹R " xfId="1217" xr:uid="{00000000-0005-0000-0000-0000D5090000}"/>
    <cellStyle name="ÄÞ¸¶ [0]_Sheet1_1.SUMMARY " xfId="1218" xr:uid="{00000000-0005-0000-0000-0000D6090000}"/>
    <cellStyle name="AÞ¸¶ [0]_Sheet1_3.MSCHEDULE¿μ¹R " xfId="1219" xr:uid="{00000000-0005-0000-0000-0000D7090000}"/>
    <cellStyle name="ÄÞ¸¶ [0]_Sheet1_ÃÖÁ¾ÀÏÁ¤ " xfId="1220" xr:uid="{00000000-0005-0000-0000-0000D8090000}"/>
    <cellStyle name="AÞ¸¶ [0]_Sheet1_XD AOA¾AIA¤ " xfId="1221" xr:uid="{00000000-0005-0000-0000-0000D9090000}"/>
    <cellStyle name="ÄÞ¸¶ [0]_Sheet1_XD ÃÖÁ¾ÀÏÁ¤ " xfId="1222" xr:uid="{00000000-0005-0000-0000-0000DA090000}"/>
    <cellStyle name="AÞ¸¶ [0]_SMG-CKD-d1.1 " xfId="1223" xr:uid="{00000000-0005-0000-0000-0000DB090000}"/>
    <cellStyle name="ÄÞ¸¶ [0]_SMG-CKD-d1.1 " xfId="1224" xr:uid="{00000000-0005-0000-0000-0000DC090000}"/>
    <cellStyle name="AÞ¸¶ [0]_XD±aAØ " xfId="1225" xr:uid="{00000000-0005-0000-0000-0000DD090000}"/>
    <cellStyle name="ÄÞ¸¶ [0]_XD±âÁØ " xfId="1226" xr:uid="{00000000-0005-0000-0000-0000DE090000}"/>
    <cellStyle name="AÞ¸¶ [0]_μðAⓒAIA¤ " xfId="1227" xr:uid="{00000000-0005-0000-0000-0000DF090000}"/>
    <cellStyle name="AÞ¸¶,_x0005__x0014_" xfId="1228" xr:uid="{00000000-0005-0000-0000-0000E0090000}"/>
    <cellStyle name="ÄÞ¸¶,_x0005__x0014_" xfId="1229" xr:uid="{00000000-0005-0000-0000-0000E1090000}"/>
    <cellStyle name="AÞ¸¶_          " xfId="1230" xr:uid="{00000000-0005-0000-0000-0000E2090000}"/>
    <cellStyle name="ÄÞ¸¶_!06-02(0" xfId="1231" xr:uid="{00000000-0005-0000-0000-0000E3090000}"/>
    <cellStyle name="AÞ¸¶_¡U¾EU￢ A¾COºn±³ " xfId="1232" xr:uid="{00000000-0005-0000-0000-0000E4090000}"/>
    <cellStyle name="ÄÞ¸¶_¡Ú¾ÈÜ¬ Á¾ÇÕºñ±³ " xfId="1233" xr:uid="{00000000-0005-0000-0000-0000E5090000}"/>
    <cellStyle name="AÞ¸¶_´e¿iAaCI¿aA≫ " xfId="1234" xr:uid="{00000000-0005-0000-0000-0000E6090000}"/>
    <cellStyle name="ÄÞ¸¶_´Ü°èº° ±¸Ãà¾È" xfId="1235" xr:uid="{00000000-0005-0000-0000-0000E7090000}"/>
    <cellStyle name="AÞ¸¶_´U°eº° ±¸Aa¾E_EN BCM 금형견적 제출" xfId="1236" xr:uid="{00000000-0005-0000-0000-0000E8090000}"/>
    <cellStyle name="ÄÞ¸¶_¿ä¾àµµ" xfId="1237" xr:uid="{00000000-0005-0000-0000-0000E9090000}"/>
    <cellStyle name="AÞ¸¶_¿i¿μ¾E " xfId="1238" xr:uid="{00000000-0005-0000-0000-0000EA090000}"/>
    <cellStyle name="ÄÞ¸¶_±âÅ¸Áö¿ø¾ç½Ä " xfId="1239" xr:uid="{00000000-0005-0000-0000-0000EB090000}"/>
    <cellStyle name="AÞ¸¶_°æAi≫cAc°i " xfId="1240" xr:uid="{00000000-0005-0000-0000-0000EC090000}"/>
    <cellStyle name="ÄÞ¸¶_¼öÃâ½ÇÀû " xfId="1241" xr:uid="{00000000-0005-0000-0000-0000ED090000}"/>
    <cellStyle name="AÞ¸¶_¼oAOCaA¤½A≫o " xfId="1242" xr:uid="{00000000-0005-0000-0000-0000EE090000}"/>
    <cellStyle name="ÄÞ¸¶_½ÇÀûÇöÈ² " xfId="1243" xr:uid="{00000000-0005-0000-0000-0000EF090000}"/>
    <cellStyle name="AÞ¸¶_¾c½A " xfId="1244" xr:uid="{00000000-0005-0000-0000-0000F0090000}"/>
    <cellStyle name="ÄÞ¸¶_1.ÆÇ¸Å½ÇÀû " xfId="1245" xr:uid="{00000000-0005-0000-0000-0000F1090000}"/>
    <cellStyle name="AÞ¸¶_1.SUMMARY " xfId="1246" xr:uid="{00000000-0005-0000-0000-0000F2090000}"/>
    <cellStyle name="ÄÞ¸¶_1.SUMMARY " xfId="1247" xr:uid="{00000000-0005-0000-0000-0000F3090000}"/>
    <cellStyle name="AÞ¸¶_1.SUMMARY _TBMF설원" xfId="1248" xr:uid="{00000000-0005-0000-0000-0000F4090000}"/>
    <cellStyle name="ÄÞ¸¶_2.CONCEPT " xfId="1249" xr:uid="{00000000-0005-0000-0000-0000F5090000}"/>
    <cellStyle name="AÞ¸¶_2.CONCEPT _TBMF설원" xfId="1250" xr:uid="{00000000-0005-0000-0000-0000F6090000}"/>
    <cellStyle name="ÄÞ¸¶_³»¼ö 4DR NB PHASE I ACT " xfId="1251" xr:uid="{00000000-0005-0000-0000-0000F7090000}"/>
    <cellStyle name="AÞ¸¶_4 " xfId="1252" xr:uid="{00000000-0005-0000-0000-0000F8090000}"/>
    <cellStyle name="ÄÞ¸¶_4 " xfId="1253" xr:uid="{00000000-0005-0000-0000-0000F9090000}"/>
    <cellStyle name="AÞ¸¶_4 _TBMF설원" xfId="1254" xr:uid="{00000000-0005-0000-0000-0000FA090000}"/>
    <cellStyle name="ÄÞ¸¶_6-3°æÀï·Â " xfId="1255" xr:uid="{00000000-0005-0000-0000-0000FB090000}"/>
    <cellStyle name="AÞ¸¶_6-3°æAi·A _±¸¸A½CAu " xfId="1256" xr:uid="{00000000-0005-0000-0000-0000FC090000}"/>
    <cellStyle name="ÄÞ¸¶_7.MASTER SCHEDULE " xfId="1257" xr:uid="{00000000-0005-0000-0000-0000FD090000}"/>
    <cellStyle name="AÞ¸¶_7.MASTER SCHEDULE _TBMF설원" xfId="1258" xr:uid="{00000000-0005-0000-0000-0000FE090000}"/>
    <cellStyle name="ÄÞ¸¶_96°èÈ¹ " xfId="1259" xr:uid="{00000000-0005-0000-0000-0000FF090000}"/>
    <cellStyle name="AÞ¸¶_96¾Æ½OBD " xfId="1260" xr:uid="{00000000-0005-0000-0000-0000000A0000}"/>
    <cellStyle name="ÄÞ¸¶_À¯Çüº°ÀüÃ¼(¿ï»ê°øÀå)  " xfId="1261" xr:uid="{00000000-0005-0000-0000-0000010A0000}"/>
    <cellStyle name="AÞ¸¶_A÷A¼¼³°e " xfId="1262" xr:uid="{00000000-0005-0000-0000-0000020A0000}"/>
    <cellStyle name="ÄÞ¸¶_ÀÎ¿ø°èÈ¹ " xfId="1263" xr:uid="{00000000-0005-0000-0000-0000030A0000}"/>
    <cellStyle name="AÞ¸¶_AI¿ø°eE¹ _TBMF설원" xfId="1264" xr:uid="{00000000-0005-0000-0000-0000040A0000}"/>
    <cellStyle name="ÄÞ¸¶_ÀÎ¿ø¹× Á¶Á÷(96.5.2.) " xfId="1265" xr:uid="{00000000-0005-0000-0000-0000050A0000}"/>
    <cellStyle name="AÞ¸¶_AI¿ø¹× A¶A÷(96.5.2.) _±¸¸A½CAu " xfId="1266" xr:uid="{00000000-0005-0000-0000-0000060A0000}"/>
    <cellStyle name="ÄÞ¸¶_ÃÑ°ýÇ¥ " xfId="1267" xr:uid="{00000000-0005-0000-0000-0000070A0000}"/>
    <cellStyle name="AÞ¸¶_AN°yº¸°i-Aß°¡Ay°¨ " xfId="1268" xr:uid="{00000000-0005-0000-0000-0000080A0000}"/>
    <cellStyle name="ÄÞ¸¶_ÃÖÁ¾ÀÏÁ¤ " xfId="1269" xr:uid="{00000000-0005-0000-0000-0000090A0000}"/>
    <cellStyle name="AÞ¸¶_AOA¾AIA¤ _TBMF설원" xfId="1270" xr:uid="{00000000-0005-0000-0000-00000A0A0000}"/>
    <cellStyle name="ÄÞ¸¶_ÇùÁ¶Àü_96°èÈ¹ " xfId="1271" xr:uid="{00000000-0005-0000-0000-00000B0A0000}"/>
    <cellStyle name="AÞ¸¶_DW °¡¸¶°¨ " xfId="1272" xr:uid="{00000000-0005-0000-0000-00000C0A0000}"/>
    <cellStyle name="ÄÞ¸¶_INQUIRY ¿µ¾÷ÃßÁø " xfId="1273" xr:uid="{00000000-0005-0000-0000-00000D0A0000}"/>
    <cellStyle name="AÞ¸¶_INQUIRY ¿μ¾÷AßAø " xfId="1274" xr:uid="{00000000-0005-0000-0000-00000E0A0000}"/>
    <cellStyle name="ÄÞ¸¶_lx-taxi " xfId="1275" xr:uid="{00000000-0005-0000-0000-00000F0A0000}"/>
    <cellStyle name="AÞ¸¶_lx-taxi _±¸¸A½CAu " xfId="1276" xr:uid="{00000000-0005-0000-0000-0000100A0000}"/>
    <cellStyle name="ÄÞ¸¶_MKN-M1.1 " xfId="1277" xr:uid="{00000000-0005-0000-0000-0000110A0000}"/>
    <cellStyle name="AÞ¸¶_º≫ºIA¶A÷ " xfId="1278" xr:uid="{00000000-0005-0000-0000-0000120A0000}"/>
    <cellStyle name="ÄÞ¸¶_SAMPLE " xfId="1279" xr:uid="{00000000-0005-0000-0000-0000130A0000}"/>
    <cellStyle name="AÞ¸¶_SAMPLE _TBMF설원" xfId="1280" xr:uid="{00000000-0005-0000-0000-0000140A0000}"/>
    <cellStyle name="ÄÞ¸¶_Sheet1 (2)_1.SUMMARY " xfId="1281" xr:uid="{00000000-0005-0000-0000-0000150A0000}"/>
    <cellStyle name="AÞ¸¶_Sheet1 (2)_1.SUMMARY _TBMF설원" xfId="1282" xr:uid="{00000000-0005-0000-0000-0000160A0000}"/>
    <cellStyle name="ÄÞ¸¶_Sheet1_1.SUMMARY " xfId="1283" xr:uid="{00000000-0005-0000-0000-0000170A0000}"/>
    <cellStyle name="AÞ¸¶_Sheet1_3.MSCHEDULE¿μ¹R " xfId="1284" xr:uid="{00000000-0005-0000-0000-0000180A0000}"/>
    <cellStyle name="ÄÞ¸¶_Sheet1_ÃÖÁ¾ÀÏÁ¤ " xfId="1285" xr:uid="{00000000-0005-0000-0000-0000190A0000}"/>
    <cellStyle name="AÞ¸¶_Sheet1_XD AOA¾AIA¤ " xfId="1286" xr:uid="{00000000-0005-0000-0000-00001A0A0000}"/>
    <cellStyle name="ÄÞ¸¶_Sheet1_XD ÃÖÁ¾ÀÏÁ¤ " xfId="1287" xr:uid="{00000000-0005-0000-0000-00001B0A0000}"/>
    <cellStyle name="AÞ¸¶_SMG-CKD-d1.1 " xfId="1288" xr:uid="{00000000-0005-0000-0000-00001C0A0000}"/>
    <cellStyle name="ÄÞ¸¶_SMG-CKD-d1.1 " xfId="1289" xr:uid="{00000000-0005-0000-0000-00001D0A0000}"/>
    <cellStyle name="AÞ¸¶_XD±aAØ " xfId="1290" xr:uid="{00000000-0005-0000-0000-00001E0A0000}"/>
    <cellStyle name="ÄÞ¸¶_XD±âÁØ " xfId="1291" xr:uid="{00000000-0005-0000-0000-00001F0A0000}"/>
    <cellStyle name="AÞ¸¶_XG¿ø´UA§ " xfId="1292" xr:uid="{00000000-0005-0000-0000-0000200A0000}"/>
    <cellStyle name="ÄÞ¸¶_XG¿ø´ÜÀ§ " xfId="1293" xr:uid="{00000000-0005-0000-0000-0000210A0000}"/>
    <cellStyle name="AÞ¸¶_μðAⓒAIA¤ " xfId="1294" xr:uid="{00000000-0005-0000-0000-0000220A0000}"/>
    <cellStyle name="Ausgabe 2" xfId="73" xr:uid="{00000000-0005-0000-0000-0000230A0000}"/>
    <cellStyle name="Ausgabe 3" xfId="1295" xr:uid="{00000000-0005-0000-0000-0000240A0000}"/>
    <cellStyle name="Ausgabe 4" xfId="1296" xr:uid="{00000000-0005-0000-0000-0000250A0000}"/>
    <cellStyle name="AutoFormat-Optionen" xfId="1297" xr:uid="{00000000-0005-0000-0000-0000260A0000}"/>
    <cellStyle name="_x0013_b" xfId="1298" xr:uid="{00000000-0005-0000-0000-0000270A0000}"/>
    <cellStyle name="Background" xfId="74" xr:uid="{00000000-0005-0000-0000-0000280A0000}"/>
    <cellStyle name="Bad" xfId="75" xr:uid="{00000000-0005-0000-0000-0000290A0000}"/>
    <cellStyle name="Bad 10" xfId="4349" xr:uid="{00000000-0005-0000-0000-00002A0A0000}"/>
    <cellStyle name="Bad 11" xfId="4350" xr:uid="{00000000-0005-0000-0000-00002B0A0000}"/>
    <cellStyle name="Bad 2" xfId="1299" xr:uid="{00000000-0005-0000-0000-00002C0A0000}"/>
    <cellStyle name="Bad 2 2" xfId="4352" xr:uid="{00000000-0005-0000-0000-00002D0A0000}"/>
    <cellStyle name="Bad 2 2 2" xfId="7016" xr:uid="{00000000-0005-0000-0000-00002E0A0000}"/>
    <cellStyle name="Bad 2 2 3" xfId="7015" xr:uid="{00000000-0005-0000-0000-00002F0A0000}"/>
    <cellStyle name="Bad 2 3" xfId="4353" xr:uid="{00000000-0005-0000-0000-0000300A0000}"/>
    <cellStyle name="Bad 2 3 2" xfId="7017" xr:uid="{00000000-0005-0000-0000-0000310A0000}"/>
    <cellStyle name="Bad 2 4" xfId="4354" xr:uid="{00000000-0005-0000-0000-0000320A0000}"/>
    <cellStyle name="Bad 2 4 2" xfId="29608" xr:uid="{00000000-0005-0000-0000-0000330A0000}"/>
    <cellStyle name="Bad 2 5" xfId="4355" xr:uid="{00000000-0005-0000-0000-0000340A0000}"/>
    <cellStyle name="Bad 2 6" xfId="4356" xr:uid="{00000000-0005-0000-0000-0000350A0000}"/>
    <cellStyle name="Bad 2 7" xfId="4351" xr:uid="{00000000-0005-0000-0000-0000360A0000}"/>
    <cellStyle name="Bad 2 8" xfId="7014" xr:uid="{00000000-0005-0000-0000-0000370A0000}"/>
    <cellStyle name="Bad 2_BallGrid" xfId="4357" xr:uid="{00000000-0005-0000-0000-0000380A0000}"/>
    <cellStyle name="Bad 3" xfId="1300" xr:uid="{00000000-0005-0000-0000-0000390A0000}"/>
    <cellStyle name="Bad 3 2" xfId="4359" xr:uid="{00000000-0005-0000-0000-00003A0A0000}"/>
    <cellStyle name="Bad 3 3" xfId="4360" xr:uid="{00000000-0005-0000-0000-00003B0A0000}"/>
    <cellStyle name="Bad 3 4" xfId="4361" xr:uid="{00000000-0005-0000-0000-00003C0A0000}"/>
    <cellStyle name="Bad 3 5" xfId="4362" xr:uid="{00000000-0005-0000-0000-00003D0A0000}"/>
    <cellStyle name="Bad 3 6" xfId="4363" xr:uid="{00000000-0005-0000-0000-00003E0A0000}"/>
    <cellStyle name="Bad 3 7" xfId="4358" xr:uid="{00000000-0005-0000-0000-00003F0A0000}"/>
    <cellStyle name="Bad 3 8" xfId="29606" xr:uid="{00000000-0005-0000-0000-0000400A0000}"/>
    <cellStyle name="Bad 3_BallGrid" xfId="4364" xr:uid="{00000000-0005-0000-0000-0000410A0000}"/>
    <cellStyle name="Bad 4" xfId="4365" xr:uid="{00000000-0005-0000-0000-0000420A0000}"/>
    <cellStyle name="Bad 4 2" xfId="4366" xr:uid="{00000000-0005-0000-0000-0000430A0000}"/>
    <cellStyle name="Bad 4 3" xfId="4367" xr:uid="{00000000-0005-0000-0000-0000440A0000}"/>
    <cellStyle name="Bad 4 4" xfId="4368" xr:uid="{00000000-0005-0000-0000-0000450A0000}"/>
    <cellStyle name="Bad 4 5" xfId="4369" xr:uid="{00000000-0005-0000-0000-0000460A0000}"/>
    <cellStyle name="Bad 5" xfId="4370" xr:uid="{00000000-0005-0000-0000-0000470A0000}"/>
    <cellStyle name="Bad 6" xfId="4371" xr:uid="{00000000-0005-0000-0000-0000480A0000}"/>
    <cellStyle name="Bad 7" xfId="4372" xr:uid="{00000000-0005-0000-0000-0000490A0000}"/>
    <cellStyle name="Bad 8" xfId="4373" xr:uid="{00000000-0005-0000-0000-00004A0A0000}"/>
    <cellStyle name="Bad 8 2" xfId="4374" xr:uid="{00000000-0005-0000-0000-00004B0A0000}"/>
    <cellStyle name="Bad 8 3" xfId="4375" xr:uid="{00000000-0005-0000-0000-00004C0A0000}"/>
    <cellStyle name="Bad 9" xfId="4376" xr:uid="{00000000-0005-0000-0000-00004D0A0000}"/>
    <cellStyle name="Bad 9 2" xfId="4377" xr:uid="{00000000-0005-0000-0000-00004E0A0000}"/>
    <cellStyle name="Bad 9 3" xfId="4378" xr:uid="{00000000-0005-0000-0000-00004F0A0000}"/>
    <cellStyle name="BC형구비조사서" xfId="1301" xr:uid="{00000000-0005-0000-0000-0000500A0000}"/>
    <cellStyle name="Befehl" xfId="1302" xr:uid="{00000000-0005-0000-0000-0000510A0000}"/>
    <cellStyle name="Berechnung 2" xfId="76" xr:uid="{00000000-0005-0000-0000-0000520A0000}"/>
    <cellStyle name="Berechnung 3" xfId="1303" xr:uid="{00000000-0005-0000-0000-0000530A0000}"/>
    <cellStyle name="Berechnung 4" xfId="1304" xr:uid="{00000000-0005-0000-0000-0000540A0000}"/>
    <cellStyle name="Body" xfId="1305" xr:uid="{00000000-0005-0000-0000-0000550A0000}"/>
    <cellStyle name="Bold" xfId="1306" xr:uid="{00000000-0005-0000-0000-0000560A0000}"/>
    <cellStyle name="Border" xfId="29695" xr:uid="{00000000-0005-0000-0000-0000570A0000}"/>
    <cellStyle name="Border1" xfId="1307" xr:uid="{00000000-0005-0000-0000-0000580A0000}"/>
    <cellStyle name="Border2" xfId="1308" xr:uid="{00000000-0005-0000-0000-0000590A0000}"/>
    <cellStyle name="Border3" xfId="1309" xr:uid="{00000000-0005-0000-0000-00005A0A0000}"/>
    <cellStyle name="BuiltOpt_Content" xfId="1310" xr:uid="{00000000-0005-0000-0000-00005B0A0000}"/>
    <cellStyle name="BuiltOption_Content" xfId="1311" xr:uid="{00000000-0005-0000-0000-00005C0A0000}"/>
    <cellStyle name="C" xfId="1312" xr:uid="{00000000-0005-0000-0000-00005D0A0000}"/>
    <cellStyle name="C?A?_96???OBD " xfId="1313" xr:uid="{00000000-0005-0000-0000-00005E0A0000}"/>
    <cellStyle name="C?ERIA?R???I_?ER??R?쬕?ERAi?ERicAc?ER??Ri " xfId="1314" xr:uid="{00000000-0005-0000-0000-00005F0A0000}"/>
    <cellStyle name="C?RIA?㎤?_96?쬾??R?쬸OBD " xfId="1315" xr:uid="{00000000-0005-0000-0000-0000600A0000}"/>
    <cellStyle name="C_TITLE" xfId="1316" xr:uid="{00000000-0005-0000-0000-0000610A0000}"/>
    <cellStyle name="C¡ERIA￠R¡×¡§¡I_(A￠RE¡E¡I￠R¡×￠Rⓒ­￠RE￠Rⓒ­￠R¡×￠Rⓒ­I¡§IoR)￠RE?u￠R¡×￠Rⓒ­¡ER¡§￠RAI￠RE?¡§I¡§¡I¡ER¡§￠ReE¡§Io" xfId="1317" xr:uid="{00000000-0005-0000-0000-0000620A0000}"/>
    <cellStyle name="C¡IA¨ª_          " xfId="1318" xr:uid="{00000000-0005-0000-0000-0000630A0000}"/>
    <cellStyle name="C￠?ERIA¡ER￠?¡¿￠?¡×￠?I_￠?¡×IoIAOAo_1_￠?¡×IoIAOAo_1_¡ERE?UAU￠?¡×IoIAOAo" xfId="1319" xr:uid="{00000000-0005-0000-0000-0000640A0000}"/>
    <cellStyle name="C￠?IA¡§¨￡_￠?ic¡§u￠?A¡§¡þI¡§¡þ￠?¨¡ AN￠?¨¡e " xfId="1320" xr:uid="{00000000-0005-0000-0000-0000650A0000}"/>
    <cellStyle name="C￠RIA¡§¨￡_￠R¨¡¨I￠RAi￠RicAc￠R¨¡i " xfId="1321" xr:uid="{00000000-0005-0000-0000-0000660A0000}"/>
    <cellStyle name="C￥AØ_          " xfId="1322" xr:uid="{00000000-0005-0000-0000-0000670A0000}"/>
    <cellStyle name="Ç¥ÁØ_!06-02(0" xfId="1323" xr:uid="{00000000-0005-0000-0000-0000680A0000}"/>
    <cellStyle name="C￥AØ_¡ßFO AoAUºnºn±³ _PU_05MY_PROTO_ADD_DEL_LIST(040528)(발전자)" xfId="1324" xr:uid="{00000000-0005-0000-0000-0000690A0000}"/>
    <cellStyle name="Ç¥ÁØ_¡ßFO ÅõÀÚºñºñ±³ _PU_05MY_PROTO_ADD_DEL_LIST(040528)(발전자)" xfId="1325" xr:uid="{00000000-0005-0000-0000-00006A0A0000}"/>
    <cellStyle name="C￥AØ_¡ßFO AoAUºnºn±³ _PU_05MY_PROTO_대응_구성_LIST(040705)(발전자)" xfId="1326" xr:uid="{00000000-0005-0000-0000-00006B0A0000}"/>
    <cellStyle name="Ç¥ÁØ_¡ßFO ÅõÀÚºñºñ±³ _PU_05MY_PROTO_대응_구성_LIST(040705)(발전자)" xfId="1327" xr:uid="{00000000-0005-0000-0000-00006C0A0000}"/>
    <cellStyle name="C￥AØ_´e¿iAaCI¿aA≫ " xfId="1328" xr:uid="{00000000-0005-0000-0000-00006D0A0000}"/>
    <cellStyle name="Ç¥ÁØ_´Ü°èº° ±¸Ãà¾È" xfId="1329" xr:uid="{00000000-0005-0000-0000-00006E0A0000}"/>
    <cellStyle name="C￥AØ_¸nA÷ _±¸¸A½CAu " xfId="1330" xr:uid="{00000000-0005-0000-0000-00006F0A0000}"/>
    <cellStyle name="Ç¥ÁØ_¸ñÂ÷ _2007 IBS_SM_070511-구매팀-2007621" xfId="1331" xr:uid="{00000000-0005-0000-0000-0000700A0000}"/>
    <cellStyle name="C￥AØ_¸nA÷ _BCM-2(04년_PCB표준기준)" xfId="1332" xr:uid="{00000000-0005-0000-0000-0000710A0000}"/>
    <cellStyle name="Ç¥ÁØ_¸ñÂ÷ _BCM-2(04년_PCB표준기준)" xfId="1333" xr:uid="{00000000-0005-0000-0000-0000720A0000}"/>
    <cellStyle name="C￥AØ_¸nA÷ _XD FL 팀별 계정별 기획예산 (1023)" xfId="1334" xr:uid="{00000000-0005-0000-0000-0000730A0000}"/>
    <cellStyle name="Ç¥ÁØ_¸ñÂ÷ _중국ccc견적030522(성우)" xfId="1335" xr:uid="{00000000-0005-0000-0000-0000740A0000}"/>
    <cellStyle name="C￥AØ_¿i¿μ¾E " xfId="1336" xr:uid="{00000000-0005-0000-0000-0000750A0000}"/>
    <cellStyle name="Ç¥ÁØ_¿ø´ÜÀ§ " xfId="1337" xr:uid="{00000000-0005-0000-0000-0000760A0000}"/>
    <cellStyle name="C￥AØ_¿ø°¡(AU·a¼oAy) " xfId="1338" xr:uid="{00000000-0005-0000-0000-0000770A0000}"/>
    <cellStyle name="Ç¥ÁØ_±â¾È " xfId="1339" xr:uid="{00000000-0005-0000-0000-0000780A0000}"/>
    <cellStyle name="C￥AØ_±a¾E¿eAo_KDº?μ¿ " xfId="1340" xr:uid="{00000000-0005-0000-0000-0000790A0000}"/>
    <cellStyle name="Ç¥ÁØ_±â¾È¿ëÁö_KDº¯µ¿ " xfId="1341" xr:uid="{00000000-0005-0000-0000-00007A0A0000}"/>
    <cellStyle name="C￥AØ_±aAØ " xfId="1342" xr:uid="{00000000-0005-0000-0000-00007B0A0000}"/>
    <cellStyle name="Ç¥ÁØ_±âÁØ " xfId="1343" xr:uid="{00000000-0005-0000-0000-00007C0A0000}"/>
    <cellStyle name="C￥AØ_±aAØ _예상물량_05년10월이후분" xfId="1344" xr:uid="{00000000-0005-0000-0000-00007D0A0000}"/>
    <cellStyle name="Ç¥ÁØ_»ç¾÷ºÎº° ÃÑ°è " xfId="1345" xr:uid="{00000000-0005-0000-0000-00007E0A0000}"/>
    <cellStyle name="C￥AØ_≫c¾÷ºIº° AN°e " xfId="1346" xr:uid="{00000000-0005-0000-0000-00007F0A0000}"/>
    <cellStyle name="Ç¥ÁØ_°¡¼Ö¸°ÀÏÁ¤_µðÁ©ÀÏÁ¤ " xfId="1347" xr:uid="{00000000-0005-0000-0000-0000800A0000}"/>
    <cellStyle name="C￥AØ_°¡¼O¸°AIA¤_μðAⓒAIA¤ " xfId="1348" xr:uid="{00000000-0005-0000-0000-0000810A0000}"/>
    <cellStyle name="Ç¥ÁØ_°³¹ßÀÏÁ¤ " xfId="1349" xr:uid="{00000000-0005-0000-0000-0000820A0000}"/>
    <cellStyle name="C￥AØ_°³¹ßAIA¤  (2)_°³¹ßAIA¤ " xfId="1350" xr:uid="{00000000-0005-0000-0000-0000830A0000}"/>
    <cellStyle name="Ç¥ÁØ_°³¹ßÀÏÁ¤  (2)_°³¹ßÀÏÁ¤ " xfId="1351" xr:uid="{00000000-0005-0000-0000-0000840A0000}"/>
    <cellStyle name="C￥AØ_°³¹ßAIA¤  (2)_°³¹ßAIA¤ _PU_05MY_PROTO_ADD_DEL_LIST(040528)(발전자)" xfId="1352" xr:uid="{00000000-0005-0000-0000-0000850A0000}"/>
    <cellStyle name="Ç¥ÁØ_°³¹ßÀÏÁ¤  (2)_°³¹ßÀÏÁ¤ _PU_05MY_PROTO_ADD_DEL_LIST(040528)(발전자)" xfId="1353" xr:uid="{00000000-0005-0000-0000-0000860A0000}"/>
    <cellStyle name="C￥AØ_°³¹ßAIA¤  (2)_°³¹ßAIA¤ _PU_05MY_PROTO_대응_구성_LIST(040705)(발전자)" xfId="1354" xr:uid="{00000000-0005-0000-0000-0000870A0000}"/>
    <cellStyle name="Ç¥ÁØ_°³¹ßÀÏÁ¤  (2)_°³¹ßÀÏÁ¤ _PU_05MY_PROTO_대응_구성_LIST(040705)(발전자)" xfId="1355" xr:uid="{00000000-0005-0000-0000-0000880A0000}"/>
    <cellStyle name="C￥AØ_°æAi≫cAc°i " xfId="1356" xr:uid="{00000000-0005-0000-0000-0000890A0000}"/>
    <cellStyle name="Ç¥ÁØ_0N-HANDLING " xfId="1357" xr:uid="{00000000-0005-0000-0000-00008A0A0000}"/>
    <cellStyle name="C￥AØ_0N-HANDLING _01유지" xfId="1358" xr:uid="{00000000-0005-0000-0000-00008B0A0000}"/>
    <cellStyle name="Ç¥ÁØ_0N-HANDLING _표준형 AVN 투자비 산출" xfId="1359" xr:uid="{00000000-0005-0000-0000-00008C0A0000}"/>
    <cellStyle name="C￥AØ_¼³¹RA¶≫c¼­ " xfId="1360" xr:uid="{00000000-0005-0000-0000-00008D0A0000}"/>
    <cellStyle name="Ç¥ÁØ_¼öÀÔÇàÁ¤½Å»ó " xfId="1361" xr:uid="{00000000-0005-0000-0000-00008E0A0000}"/>
    <cellStyle name="C￥AØ_¼oAOCaA¤½A≫o " xfId="1362" xr:uid="{00000000-0005-0000-0000-00008F0A0000}"/>
    <cellStyle name="Ç¥ÁØ_½ÇÂ÷Á¶°Ç " xfId="1363" xr:uid="{00000000-0005-0000-0000-0000900A0000}"/>
    <cellStyle name="C￥AØ_½CA÷A¶°C _±¸¸A½CAu " xfId="1364" xr:uid="{00000000-0005-0000-0000-0000910A0000}"/>
    <cellStyle name="Ç¥ÁØ_1.ÆÇ¸Å½ÇÀû " xfId="1365" xr:uid="{00000000-0005-0000-0000-0000920A0000}"/>
    <cellStyle name="C￥AØ_1.SUMMARY " xfId="1366" xr:uid="{00000000-0005-0000-0000-0000930A0000}"/>
    <cellStyle name="Ç¥ÁØ_1.SUMMARY " xfId="1367" xr:uid="{00000000-0005-0000-0000-0000940A0000}"/>
    <cellStyle name="C￥AØ_10+10 " xfId="1368" xr:uid="{00000000-0005-0000-0000-0000950A0000}"/>
    <cellStyle name="Ç¥ÁØ_10+10 " xfId="1369" xr:uid="{00000000-0005-0000-0000-0000960A0000}"/>
    <cellStyle name="C￥AØ_1112_10¿u2WA¸ºI " xfId="1370" xr:uid="{00000000-0005-0000-0000-0000970A0000}"/>
    <cellStyle name="Ç¥ÁØ_1Â÷ ¼³°è¿ø°¡ºÐ¼®_KDº¯µ¿ " xfId="1371" xr:uid="{00000000-0005-0000-0000-0000980A0000}"/>
    <cellStyle name="C￥AØ_1A÷ ¼³°e¿ø°¡ºÐ¼R_KDº?μ¿ " xfId="1372" xr:uid="{00000000-0005-0000-0000-0000990A0000}"/>
    <cellStyle name="Ç¥ÁØ_2.0GLS_¿ø´ÜÀ§ " xfId="1373" xr:uid="{00000000-0005-0000-0000-00009A0A0000}"/>
    <cellStyle name="C￥AØ_2.5GLS_¿ø´UA§ " xfId="1374" xr:uid="{00000000-0005-0000-0000-00009B0A0000}"/>
    <cellStyle name="Ç¥ÁØ_2.5GLS_¿ø´ÜÀ§ " xfId="1375" xr:uid="{00000000-0005-0000-0000-00009C0A0000}"/>
    <cellStyle name="C￥AØ_2.CONCEPT " xfId="1376" xr:uid="{00000000-0005-0000-0000-00009D0A0000}"/>
    <cellStyle name="Ç¥ÁØ_2.CONCEPT " xfId="1377" xr:uid="{00000000-0005-0000-0000-00009E0A0000}"/>
    <cellStyle name="C￥AØ_2¿uA¶¸³ " xfId="1378" xr:uid="{00000000-0005-0000-0000-00009F0A0000}"/>
    <cellStyle name="Ç¥ÁØ_³»¼ö 4DR NB PHASE I ACT " xfId="1379" xr:uid="{00000000-0005-0000-0000-0000A00A0000}"/>
    <cellStyle name="C￥AØ_4 " xfId="1380" xr:uid="{00000000-0005-0000-0000-0000A10A0000}"/>
    <cellStyle name="Ç¥ÁØ_4 " xfId="1381" xr:uid="{00000000-0005-0000-0000-0000A20A0000}"/>
    <cellStyle name="C￥AØ_5-1±¤°i " xfId="1382" xr:uid="{00000000-0005-0000-0000-0000A30A0000}"/>
    <cellStyle name="Ç¥ÁØ_5-1±¤°í " xfId="1383" xr:uid="{00000000-0005-0000-0000-0000A40A0000}"/>
    <cellStyle name="C￥AØ_5-1±¤°i _6RCB1 " xfId="1384" xr:uid="{00000000-0005-0000-0000-0000A50A0000}"/>
    <cellStyle name="Ç¥ÁØ_5-1±¤°í _PU_05MY_PROTO_ADD_DEL_LIST(040528)(발전자)" xfId="1385" xr:uid="{00000000-0005-0000-0000-0000A60A0000}"/>
    <cellStyle name="C￥AØ_5-3-3-1-1.≫y≫e±¸A¶ºÐ¼R-MAT'L¡­ " xfId="1386" xr:uid="{00000000-0005-0000-0000-0000A70A0000}"/>
    <cellStyle name="Ç¥ÁØ_6-3°æÀï·Â " xfId="1387" xr:uid="{00000000-0005-0000-0000-0000A80A0000}"/>
    <cellStyle name="C￥AØ_6-3°æAi·A _±¸¸A½CAu " xfId="1388" xr:uid="{00000000-0005-0000-0000-0000A90A0000}"/>
    <cellStyle name="Ç¥ÁØ_7.MASTER SCHEDULE " xfId="1389" xr:uid="{00000000-0005-0000-0000-0000AA0A0000}"/>
    <cellStyle name="C￥AØ_8HR " xfId="1390" xr:uid="{00000000-0005-0000-0000-0000AB0A0000}"/>
    <cellStyle name="Ç¥ÁØ_8HR " xfId="1391" xr:uid="{00000000-0005-0000-0000-0000AC0A0000}"/>
    <cellStyle name="C￥AØ_96¾Æ½OBD " xfId="1392" xr:uid="{00000000-0005-0000-0000-0000AD0A0000}"/>
    <cellStyle name="Ç¥ÁØ_96ÀÎ¿ø°è2 " xfId="1393" xr:uid="{00000000-0005-0000-0000-0000AE0A0000}"/>
    <cellStyle name="C￥AØ_96AI¿ø°O 3 " xfId="1394" xr:uid="{00000000-0005-0000-0000-0000AF0A0000}"/>
    <cellStyle name="Ç¥ÁØ_96ÀÎ¿ø°Ô 3 " xfId="1395" xr:uid="{00000000-0005-0000-0000-0000B00A0000}"/>
    <cellStyle name="C￥AØ_96AI¿ø°O 3 _PU_05MY_PROTO_ADD_DEL_LIST(040528)(발전자)" xfId="1396" xr:uid="{00000000-0005-0000-0000-0000B10A0000}"/>
    <cellStyle name="Ç¥ÁØ_96ÀÎ¿ø°Ô 3 _PU_05MY_PROTO_ADD_DEL_LIST(040528)(발전자)" xfId="1397" xr:uid="{00000000-0005-0000-0000-0000B20A0000}"/>
    <cellStyle name="C￥AØ_96AI¿ø°O 3 _PU_05MY_PROTO_대응_구성_LIST(040705)(발전자)" xfId="1398" xr:uid="{00000000-0005-0000-0000-0000B30A0000}"/>
    <cellStyle name="Ç¥ÁØ_96ÀÎ¿ø°Ô 3 _PU_05MY_PROTO_대응_구성_LIST(040705)(발전자)" xfId="1399" xr:uid="{00000000-0005-0000-0000-0000B40A0000}"/>
    <cellStyle name="C￥AØ_98³a°³¼±°eE¹ " xfId="1400" xr:uid="{00000000-0005-0000-0000-0000B50A0000}"/>
    <cellStyle name="Ç¥ÁØ_98³â°³¼±°èÈ¹ " xfId="1401" xr:uid="{00000000-0005-0000-0000-0000B60A0000}"/>
    <cellStyle name="C￥AØ_98³a°³¼±°eE¹ _01年(0607)" xfId="1402" xr:uid="{00000000-0005-0000-0000-0000B70A0000}"/>
    <cellStyle name="Ç¥ÁØ_98³â°³¼±°èÈ¹ _01年(0607)" xfId="1403" xr:uid="{00000000-0005-0000-0000-0000B80A0000}"/>
    <cellStyle name="C￥AØ_98³a°³¼±°eE¹ _01年(0607)_01년원가절감보고서(부사장님)0630" xfId="1404" xr:uid="{00000000-0005-0000-0000-0000B90A0000}"/>
    <cellStyle name="Ç¥ÁØ_98³â°³¼±°èÈ¹ _01年(0607)_01년원가절감보고서(부사장님)0630" xfId="1405" xr:uid="{00000000-0005-0000-0000-0000BA0A0000}"/>
    <cellStyle name="C￥AØ_98³a°³¼±°eE¹ _01年(0607)_01년원가절감보고서(부사장님)0630_20070430 Wheel G Sensor Project Card 재무 분석" xfId="1406" xr:uid="{00000000-0005-0000-0000-0000BB0A0000}"/>
    <cellStyle name="Ç¥ÁØ_98³â°³¼±°èÈ¹ _01年(0607)_01년원가절감보고서(부사장님)0630_20070430 Wheel G Sensor Project Card 재무 분석" xfId="1407" xr:uid="{00000000-0005-0000-0000-0000BC0A0000}"/>
    <cellStyle name="C￥AØ_98³a°³¼±°eE¹ _01年(0607)_01년원가절감보고서(부사장님)0630_GM TPS 생산지별 비교-2007525" xfId="1408" xr:uid="{00000000-0005-0000-0000-0000BD0A0000}"/>
    <cellStyle name="Ç¥ÁØ_98³â°³¼±°èÈ¹ _01年(0607)_01년원가절감보고서(부사장님)0630_GM TPS 생산지별 비교-2007525" xfId="1409" xr:uid="{00000000-0005-0000-0000-0000BE0A0000}"/>
    <cellStyle name="C￥AØ_98³a°³¼±°eE¹ _01年(0607)_01년원가절감보고서(부사장님)0630_HN445UN_개발계획서_061012-20061013" xfId="1410" xr:uid="{00000000-0005-0000-0000-0000BF0A0000}"/>
    <cellStyle name="Ç¥ÁØ_98³â°³¼±°èÈ¹ _01年(0607)_01년원가절감보고서(부사장님)0630_HN445UN_개발계획서_061012-20061013" xfId="1411" xr:uid="{00000000-0005-0000-0000-0000C00A0000}"/>
    <cellStyle name="C￥AØ_98³a°³¼±°eE¹ _01年(0607)_01년원가절감보고서(부사장님)0630_IBS 손익분석 070528" xfId="1412" xr:uid="{00000000-0005-0000-0000-0000C10A0000}"/>
    <cellStyle name="Ç¥ÁØ_98³â°³¼±°èÈ¹ _01年(0607)_01년원가절감보고서(부사장님)0630_IBS 손익분석 070528" xfId="1413" xr:uid="{00000000-0005-0000-0000-0000C20A0000}"/>
    <cellStyle name="C￥AØ_98³a°³¼±°eE¹ _01年(0607)_01년원가절감보고서(부사장님)0630_PO TPMS 원가분석 자료(권,나,한GJ)2007823" xfId="1414" xr:uid="{00000000-0005-0000-0000-0000C30A0000}"/>
    <cellStyle name="Ç¥ÁØ_98³â°³¼±°èÈ¹ _01年(0607)_01년원가절감보고서(부사장님)0630_PO TPMS 원가분석 자료(권,나,한GJ)2007823" xfId="1415" xr:uid="{00000000-0005-0000-0000-0000C40A0000}"/>
    <cellStyle name="C￥AØ_98³a°³¼±°eE¹ _01年(0607)_01년원가절감보고서(부사장님)0630_PO TPMS 입찰가 검토 Ver1 20070813" xfId="1416" xr:uid="{00000000-0005-0000-0000-0000C50A0000}"/>
    <cellStyle name="Ç¥ÁØ_98³â°³¼±°èÈ¹ _01年(0607)_01년원가절감보고서(부사장님)0630_PO TPMS 입찰가 검토 Ver1 20070813" xfId="1417" xr:uid="{00000000-0005-0000-0000-0000C60A0000}"/>
    <cellStyle name="C￥AØ_98³a°³¼±°eE¹ _01年(0607)_01년원가절감보고서(부사장님)0630_PSA개발비용-2008910" xfId="1418" xr:uid="{00000000-0005-0000-0000-0000C70A0000}"/>
    <cellStyle name="Ç¥ÁØ_98³â°³¼±°èÈ¹ _01年(0607)_01년원가절감보고서(부사장님)0630_PSA개발비용-2008910" xfId="1419" xr:uid="{00000000-0005-0000-0000-0000C80A0000}"/>
    <cellStyle name="C￥AØ_98³a°³¼±°eE¹ _01年(0607)_01년원가절감보고서(부사장님)0630_rds 유럽向 투자 심의-2006112" xfId="1420" xr:uid="{00000000-0005-0000-0000-0000C90A0000}"/>
    <cellStyle name="Ç¥ÁØ_98³â°³¼±°èÈ¹ _01年(0607)_01년원가절감보고서(부사장님)0630_rds 유럽向 투자 심의-2006112" xfId="1421" xr:uid="{00000000-0005-0000-0000-0000CA0A0000}"/>
    <cellStyle name="C￥AØ_98³a°³¼±°eE¹ _01年(0607)_01년원가절감보고서(부사장님)0630_TPS GS AP 물류비용 산출 근거 061206" xfId="1422" xr:uid="{00000000-0005-0000-0000-0000CB0A0000}"/>
    <cellStyle name="Ç¥ÁØ_98³â°³¼±°èÈ¹ _01年(0607)_01년원가절감보고서(부사장님)0630_TPS GS AP 물류비용 산출 근거 061206" xfId="1423" xr:uid="{00000000-0005-0000-0000-0000CC0A0000}"/>
    <cellStyle name="C￥AØ_98³a°³¼±°eE¹ _01年(0607)_01년원가절감보고서(부사장님)0630_YF ST(생관 정만호)-200759" xfId="1424" xr:uid="{00000000-0005-0000-0000-0000CD0A0000}"/>
    <cellStyle name="Ç¥ÁØ_98³â°³¼±°èÈ¹ _01年(0607)_01년원가절감보고서(부사장님)0630_YF ST(생관 정만호)-200759" xfId="1425" xr:uid="{00000000-0005-0000-0000-0000CE0A0000}"/>
    <cellStyle name="C￥AØ_98³a°³¼±°eE¹ _01年(0607)_01년원가절감보고서(부사장님)0630_프로젝트 카드 GM TPS 손익분석" xfId="1426" xr:uid="{00000000-0005-0000-0000-0000CF0A0000}"/>
    <cellStyle name="Ç¥ÁØ_98³â°³¼±°èÈ¹ _01年(0607)_01년원가절감보고서(부사장님)0630_프로젝트 카드 GM TPS 손익분석" xfId="1427" xr:uid="{00000000-0005-0000-0000-0000D00A0000}"/>
    <cellStyle name="C￥AØ_98³a°³¼±°eE¹ _01年(0607)_01년원가절감보고서(부사장님)0630_프로젝트계획서_SBR_AOS Display Module_060830" xfId="1428" xr:uid="{00000000-0005-0000-0000-0000D10A0000}"/>
    <cellStyle name="Ç¥ÁØ_98³â°³¼±°èÈ¹ _01年(0607)_01년원가절감보고서(부사장님)0630_프로젝트계획서_SBR_AOS Display Module_060830" xfId="1429" xr:uid="{00000000-0005-0000-0000-0000D20A0000}"/>
    <cellStyle name="C￥AØ_98³a°³¼±°eE¹ _01年(0607)_01년원가절감보고서(부사장님)0702" xfId="1430" xr:uid="{00000000-0005-0000-0000-0000D30A0000}"/>
    <cellStyle name="Ç¥ÁØ_98³â°³¼±°èÈ¹ _01年(0607)_01년원가절감보고서(부사장님)0702" xfId="1431" xr:uid="{00000000-0005-0000-0000-0000D40A0000}"/>
    <cellStyle name="C￥AØ_98³a°³¼±°eE¹ _01年(0607)_01년원가절감보고서(부사장님)0702_20070430 Wheel G Sensor Project Card 재무 분석" xfId="1432" xr:uid="{00000000-0005-0000-0000-0000D50A0000}"/>
    <cellStyle name="Ç¥ÁØ_98³â°³¼±°èÈ¹ _01年(0607)_01년원가절감보고서(부사장님)0702_20070430 Wheel G Sensor Project Card 재무 분석" xfId="1433" xr:uid="{00000000-0005-0000-0000-0000D60A0000}"/>
    <cellStyle name="C￥AØ_98³a°³¼±°eE¹ _01年(0607)_01년원가절감보고서(부사장님)0702_GM TPS 생산지별 비교-2007525" xfId="1434" xr:uid="{00000000-0005-0000-0000-0000D70A0000}"/>
    <cellStyle name="Ç¥ÁØ_98³â°³¼±°èÈ¹ _01年(0607)_01년원가절감보고서(부사장님)0702_GM TPS 생산지별 비교-2007525" xfId="1435" xr:uid="{00000000-0005-0000-0000-0000D80A0000}"/>
    <cellStyle name="C￥AØ_98³a°³¼±°eE¹ _01年(0607)_01년원가절감보고서(부사장님)0702_HN445UN_개발계획서_061012-20061013" xfId="1436" xr:uid="{00000000-0005-0000-0000-0000D90A0000}"/>
    <cellStyle name="Ç¥ÁØ_98³â°³¼±°èÈ¹ _01年(0607)_01년원가절감보고서(부사장님)0702_HN445UN_개발계획서_061012-20061013" xfId="1437" xr:uid="{00000000-0005-0000-0000-0000DA0A0000}"/>
    <cellStyle name="C￥AØ_98³a°³¼±°eE¹ _01年(0607)_01년원가절감보고서(부사장님)0702_IBS 손익분석 070528" xfId="1438" xr:uid="{00000000-0005-0000-0000-0000DB0A0000}"/>
    <cellStyle name="Ç¥ÁØ_98³â°³¼±°èÈ¹ _01年(0607)_01년원가절감보고서(부사장님)0702_IBS 손익분석 070528" xfId="1439" xr:uid="{00000000-0005-0000-0000-0000DC0A0000}"/>
    <cellStyle name="C￥AØ_98³a°³¼±°eE¹ _01年(0607)_01년원가절감보고서(부사장님)0702_PO TPMS 원가분석 자료(권,나,한GJ)2007823" xfId="1440" xr:uid="{00000000-0005-0000-0000-0000DD0A0000}"/>
    <cellStyle name="Ç¥ÁØ_98³â°³¼±°èÈ¹ _01年(0607)_01년원가절감보고서(부사장님)0702_PO TPMS 원가분석 자료(권,나,한GJ)2007823" xfId="1441" xr:uid="{00000000-0005-0000-0000-0000DE0A0000}"/>
    <cellStyle name="C￥AØ_98³a°³¼±°eE¹ _01年(0607)_01년원가절감보고서(부사장님)0702_PO TPMS 입찰가 검토 Ver1 20070813" xfId="1442" xr:uid="{00000000-0005-0000-0000-0000DF0A0000}"/>
    <cellStyle name="Ç¥ÁØ_98³â°³¼±°èÈ¹ _01年(0607)_01년원가절감보고서(부사장님)0702_PO TPMS 입찰가 검토 Ver1 20070813" xfId="1443" xr:uid="{00000000-0005-0000-0000-0000E00A0000}"/>
    <cellStyle name="C￥AØ_98³a°³¼±°eE¹ _01年(0607)_01년원가절감보고서(부사장님)0702_PSA개발비용-2008910" xfId="1444" xr:uid="{00000000-0005-0000-0000-0000E10A0000}"/>
    <cellStyle name="Ç¥ÁØ_98³â°³¼±°èÈ¹ _01年(0607)_01년원가절감보고서(부사장님)0702_PSA개발비용-2008910" xfId="1445" xr:uid="{00000000-0005-0000-0000-0000E20A0000}"/>
    <cellStyle name="C￥AØ_98³a°³¼±°eE¹ _01年(0607)_01년원가절감보고서(부사장님)0702_rds 유럽向 투자 심의-2006112" xfId="1446" xr:uid="{00000000-0005-0000-0000-0000E30A0000}"/>
    <cellStyle name="Ç¥ÁØ_98³â°³¼±°èÈ¹ _01年(0607)_01년원가절감보고서(부사장님)0702_rds 유럽向 투자 심의-2006112" xfId="1447" xr:uid="{00000000-0005-0000-0000-0000E40A0000}"/>
    <cellStyle name="C￥AØ_98³a°³¼±°eE¹ _01年(0607)_01년원가절감보고서(부사장님)0702_TPS GS AP 물류비용 산출 근거 061206" xfId="1448" xr:uid="{00000000-0005-0000-0000-0000E50A0000}"/>
    <cellStyle name="Ç¥ÁØ_98³â°³¼±°èÈ¹ _01年(0607)_01년원가절감보고서(부사장님)0702_TPS GS AP 물류비용 산출 근거 061206" xfId="1449" xr:uid="{00000000-0005-0000-0000-0000E60A0000}"/>
    <cellStyle name="C￥AØ_98³a°³¼±°eE¹ _01年(0607)_01년원가절감보고서(부사장님)0702_YF ST(생관 정만호)-200759" xfId="1450" xr:uid="{00000000-0005-0000-0000-0000E70A0000}"/>
    <cellStyle name="Ç¥ÁØ_98³â°³¼±°èÈ¹ _01年(0607)_01년원가절감보고서(부사장님)0702_YF ST(생관 정만호)-200759" xfId="1451" xr:uid="{00000000-0005-0000-0000-0000E80A0000}"/>
    <cellStyle name="C￥AØ_98³a°³¼±°eE¹ _01年(0607)_01년원가절감보고서(부사장님)0702_프로젝트 카드 GM TPS 손익분석" xfId="1452" xr:uid="{00000000-0005-0000-0000-0000E90A0000}"/>
    <cellStyle name="Ç¥ÁØ_98³â°³¼±°èÈ¹ _01年(0607)_01년원가절감보고서(부사장님)0702_프로젝트 카드 GM TPS 손익분석" xfId="1453" xr:uid="{00000000-0005-0000-0000-0000EA0A0000}"/>
    <cellStyle name="C￥AØ_98³a°³¼±°eE¹ _01年(0607)_01년원가절감보고서(부사장님)0702_프로젝트계획서_SBR_AOS Display Module_060830" xfId="1454" xr:uid="{00000000-0005-0000-0000-0000EB0A0000}"/>
    <cellStyle name="Ç¥ÁØ_98³â°³¼±°èÈ¹ _01年(0607)_01년원가절감보고서(부사장님)0702_프로젝트계획서_SBR_AOS Display Module_060830" xfId="1455" xr:uid="{00000000-0005-0000-0000-0000EC0A0000}"/>
    <cellStyle name="C￥AØ_98³a°³¼±°eE¹ _01年(0607)_HN445UN_개발계획서_061012-20061013" xfId="1456" xr:uid="{00000000-0005-0000-0000-0000ED0A0000}"/>
    <cellStyle name="Ç¥ÁØ_98³â°³¼±°èÈ¹ _01年(0607)_국산화추진(0721)" xfId="1457" xr:uid="{00000000-0005-0000-0000-0000EE0A0000}"/>
    <cellStyle name="C￥AØ_98³a°³¼±°eE¹ _01年(0607)_국산화추진(0721)_20070430 Wheel G Sensor Project Card 재무 분석" xfId="1458" xr:uid="{00000000-0005-0000-0000-0000EF0A0000}"/>
    <cellStyle name="Ç¥ÁØ_98³â°³¼±°èÈ¹ _01年(0607)_국산화추진(0721)_20070430 Wheel G Sensor Project Card 재무 분석" xfId="1459" xr:uid="{00000000-0005-0000-0000-0000F00A0000}"/>
    <cellStyle name="C￥AØ_98³a°³¼±°eE¹ _01年(0607)_국산화추진(0721)_GM TPS 생산지별 비교-2007525" xfId="1460" xr:uid="{00000000-0005-0000-0000-0000F10A0000}"/>
    <cellStyle name="Ç¥ÁØ_98³â°³¼±°èÈ¹ _01年(0607)_국산화추진(0721)_GM TPS 생산지별 비교-2007525" xfId="1461" xr:uid="{00000000-0005-0000-0000-0000F20A0000}"/>
    <cellStyle name="C￥AØ_98³a°³¼±°eE¹ _01年(0607)_국산화추진(0721)_HN445UN_개발계획서_061012-20061013" xfId="1462" xr:uid="{00000000-0005-0000-0000-0000F30A0000}"/>
    <cellStyle name="Ç¥ÁØ_98³â°³¼±°èÈ¹ _01年(0607)_국산화추진(0721)_HN445UN_개발계획서_061012-20061013" xfId="1463" xr:uid="{00000000-0005-0000-0000-0000F40A0000}"/>
    <cellStyle name="C￥AØ_98³a°³¼±°eE¹ _01年(0607)_국산화추진(0721)_IBS 손익분석 070528" xfId="1464" xr:uid="{00000000-0005-0000-0000-0000F50A0000}"/>
    <cellStyle name="Ç¥ÁØ_98³â°³¼±°èÈ¹ _01年(0607)_국산화추진(0721)_IBS 손익분석 070528" xfId="1465" xr:uid="{00000000-0005-0000-0000-0000F60A0000}"/>
    <cellStyle name="C￥AØ_98³a°³¼±°eE¹ _01年(0607)_국산화추진(0721)_PO TPMS 원가분석 자료(권,나,한GJ)2007823" xfId="1466" xr:uid="{00000000-0005-0000-0000-0000F70A0000}"/>
    <cellStyle name="Ç¥ÁØ_98³â°³¼±°èÈ¹ _01年(0607)_국산화추진(0721)_PO TPMS 원가분석 자료(권,나,한GJ)2007823" xfId="1467" xr:uid="{00000000-0005-0000-0000-0000F80A0000}"/>
    <cellStyle name="C￥AØ_98³a°³¼±°eE¹ _01年(0607)_국산화추진(0721)_PO TPMS 입찰가 검토 Ver1 20070813" xfId="1468" xr:uid="{00000000-0005-0000-0000-0000F90A0000}"/>
    <cellStyle name="Ç¥ÁØ_98³â°³¼±°èÈ¹ _01年(0607)_국산화추진(0721)_PO TPMS 입찰가 검토 Ver1 20070813" xfId="1469" xr:uid="{00000000-0005-0000-0000-0000FA0A0000}"/>
    <cellStyle name="C￥AØ_98³a°³¼±°eE¹ _01年(0607)_국산화추진(0721)_PSA개발비용-2008910" xfId="1470" xr:uid="{00000000-0005-0000-0000-0000FB0A0000}"/>
    <cellStyle name="Ç¥ÁØ_98³â°³¼±°èÈ¹ _01年(0607)_국산화추진(0721)_PSA개발비용-2008910" xfId="1471" xr:uid="{00000000-0005-0000-0000-0000FC0A0000}"/>
    <cellStyle name="C￥AØ_98³a°³¼±°eE¹ _01年(0607)_국산화추진(0721)_rds 유럽向 투자 심의-2006112" xfId="1472" xr:uid="{00000000-0005-0000-0000-0000FD0A0000}"/>
    <cellStyle name="Ç¥ÁØ_98³â°³¼±°èÈ¹ _01年(0607)_국산화추진(0721)_rds 유럽向 투자 심의-2006112" xfId="1473" xr:uid="{00000000-0005-0000-0000-0000FE0A0000}"/>
    <cellStyle name="C￥AØ_98³a°³¼±°eE¹ _01年(0607)_국산화추진(0721)_TPS GS AP 물류비용 산출 근거 061206" xfId="1474" xr:uid="{00000000-0005-0000-0000-0000FF0A0000}"/>
    <cellStyle name="Ç¥ÁØ_98³â°³¼±°èÈ¹ _01年(0607)_국산화추진(0721)_TPS GS AP 물류비용 산출 근거 061206" xfId="1475" xr:uid="{00000000-0005-0000-0000-0000000B0000}"/>
    <cellStyle name="C￥AØ_98³a°³¼±°eE¹ _01年(0607)_국산화추진(0721)_YF ST(생관 정만호)-200759" xfId="1476" xr:uid="{00000000-0005-0000-0000-0000010B0000}"/>
    <cellStyle name="Ç¥ÁØ_98³â°³¼±°èÈ¹ _01年(0607)_국산화추진(0721)_YF ST(생관 정만호)-200759" xfId="1477" xr:uid="{00000000-0005-0000-0000-0000020B0000}"/>
    <cellStyle name="C￥AØ_98³a°³¼±°eE¹ _01年(0607)_국산화추진(0721)_프로젝트 카드 GM TPS 손익분석" xfId="1478" xr:uid="{00000000-0005-0000-0000-0000030B0000}"/>
    <cellStyle name="Ç¥ÁØ_98³â°³¼±°èÈ¹ _01年(0607)_국산화추진(0721)_프로젝트 카드 GM TPS 손익분석" xfId="1479" xr:uid="{00000000-0005-0000-0000-0000040B0000}"/>
    <cellStyle name="C￥AØ_98³a°³¼±°eE¹ _01年(0607)_국산화추진(0721)_프로젝트계획서_SBR_AOS Display Module_060830" xfId="1480" xr:uid="{00000000-0005-0000-0000-0000050B0000}"/>
    <cellStyle name="Ç¥ÁØ_98³â°³¼±°èÈ¹ _01年(0607)_국산화추진(0721)_프로젝트계획서_SBR_AOS Display Module_060830" xfId="1481" xr:uid="{00000000-0005-0000-0000-0000060B0000}"/>
    <cellStyle name="C￥AØ_98³a°³¼±°eE¹ _01年(0607)_열달기아원가절감보고(0930)-1" xfId="1482" xr:uid="{00000000-0005-0000-0000-0000070B0000}"/>
    <cellStyle name="Ç¥ÁØ_98³â°³¼±°èÈ¹ _01年(0607)_열달기아원가절감보고(0930)-1" xfId="1483" xr:uid="{00000000-0005-0000-0000-0000080B0000}"/>
    <cellStyle name="C￥AØ_98³a°³¼±°eE¹ _01年(0607)_열달기아원가절감보고(0930)-1_20070430 Wheel G Sensor Project Card 재무 분석" xfId="1484" xr:uid="{00000000-0005-0000-0000-0000090B0000}"/>
    <cellStyle name="Ç¥ÁØ_98³â°³¼±°èÈ¹ _01年(0607)_열달기아원가절감보고(0930)-1_20070430 Wheel G Sensor Project Card 재무 분석" xfId="1485" xr:uid="{00000000-0005-0000-0000-00000A0B0000}"/>
    <cellStyle name="C￥AØ_98³a°³¼±°eE¹ _01年(0607)_열달기아원가절감보고(0930)-1_GM TPS 생산지별 비교-2007525" xfId="1486" xr:uid="{00000000-0005-0000-0000-00000B0B0000}"/>
    <cellStyle name="Ç¥ÁØ_98³â°³¼±°èÈ¹ _01年(0607)_열달기아원가절감보고(0930)-1_GM TPS 생산지별 비교-2007525" xfId="1487" xr:uid="{00000000-0005-0000-0000-00000C0B0000}"/>
    <cellStyle name="C￥AØ_98³a°³¼±°eE¹ _01年(0607)_열달기아원가절감보고(0930)-1_HN445UN_개발계획서_061012-20061013" xfId="1488" xr:uid="{00000000-0005-0000-0000-00000D0B0000}"/>
    <cellStyle name="Ç¥ÁØ_98³â°³¼±°èÈ¹ _01年(0607)_열달기아원가절감보고(0930)-1_HN445UN_개발계획서_061012-20061013" xfId="1489" xr:uid="{00000000-0005-0000-0000-00000E0B0000}"/>
    <cellStyle name="C￥AØ_98³a°³¼±°eE¹ _01年(0607)_열달기아원가절감보고(0930)-1_IBS 손익분석 070528" xfId="1490" xr:uid="{00000000-0005-0000-0000-00000F0B0000}"/>
    <cellStyle name="Ç¥ÁØ_98³â°³¼±°èÈ¹ _01年(0607)_열달기아원가절감보고(0930)-1_IBS 손익분석 070528" xfId="1491" xr:uid="{00000000-0005-0000-0000-0000100B0000}"/>
    <cellStyle name="C￥AØ_98³a°³¼±°eE¹ _01年(0607)_열달기아원가절감보고(0930)-1_PO TPMS 원가분석 자료(권,나,한GJ)2007823" xfId="1492" xr:uid="{00000000-0005-0000-0000-0000110B0000}"/>
    <cellStyle name="Ç¥ÁØ_98³â°³¼±°èÈ¹ _01年(0607)_열달기아원가절감보고(0930)-1_PO TPMS 원가분석 자료(권,나,한GJ)2007823" xfId="1493" xr:uid="{00000000-0005-0000-0000-0000120B0000}"/>
    <cellStyle name="C￥AØ_98³a°³¼±°eE¹ _01年(0607)_열달기아원가절감보고(0930)-1_PO TPMS 입찰가 검토 Ver1 20070813" xfId="1494" xr:uid="{00000000-0005-0000-0000-0000130B0000}"/>
    <cellStyle name="Ç¥ÁØ_98³â°³¼±°èÈ¹ _01年(0607)_열달기아원가절감보고(0930)-1_PO TPMS 입찰가 검토 Ver1 20070813" xfId="1495" xr:uid="{00000000-0005-0000-0000-0000140B0000}"/>
    <cellStyle name="C￥AØ_98³a°³¼±°eE¹ _01年(0607)_열달기아원가절감보고(0930)-1_PSA개발비용-2008910" xfId="1496" xr:uid="{00000000-0005-0000-0000-0000150B0000}"/>
    <cellStyle name="Ç¥ÁØ_98³â°³¼±°èÈ¹ _01年(0607)_열달기아원가절감보고(0930)-1_PSA개발비용-2008910" xfId="1497" xr:uid="{00000000-0005-0000-0000-0000160B0000}"/>
    <cellStyle name="C￥AØ_98³a°³¼±°eE¹ _01年(0607)_열달기아원가절감보고(0930)-1_rds 유럽向 투자 심의-2006112" xfId="1498" xr:uid="{00000000-0005-0000-0000-0000170B0000}"/>
    <cellStyle name="Ç¥ÁØ_98³â°³¼±°èÈ¹ _01年(0607)_열달기아원가절감보고(0930)-1_rds 유럽向 투자 심의-2006112" xfId="1499" xr:uid="{00000000-0005-0000-0000-0000180B0000}"/>
    <cellStyle name="C￥AØ_98³a°³¼±°eE¹ _01年(0607)_열달기아원가절감보고(0930)-1_TPS GS AP 물류비용 산출 근거 061206" xfId="1500" xr:uid="{00000000-0005-0000-0000-0000190B0000}"/>
    <cellStyle name="Ç¥ÁØ_98³â°³¼±°èÈ¹ _01年(0607)_열달기아원가절감보고(0930)-1_TPS GS AP 물류비용 산출 근거 061206" xfId="1501" xr:uid="{00000000-0005-0000-0000-00001A0B0000}"/>
    <cellStyle name="C￥AØ_98³a°³¼±°eE¹ _01年(0607)_열달기아원가절감보고(0930)-1_YF ST(생관 정만호)-200759" xfId="1502" xr:uid="{00000000-0005-0000-0000-00001B0B0000}"/>
    <cellStyle name="Ç¥ÁØ_98³â°³¼±°èÈ¹ _01年(0607)_열달기아원가절감보고(0930)-1_YF ST(생관 정만호)-200759" xfId="1503" xr:uid="{00000000-0005-0000-0000-00001C0B0000}"/>
    <cellStyle name="C￥AØ_98³a°³¼±°eE¹ _01年(0607)_열달기아원가절감보고(0930)-1_프로젝트 카드 GM TPS 손익분석" xfId="1504" xr:uid="{00000000-0005-0000-0000-00001D0B0000}"/>
    <cellStyle name="Ç¥ÁØ_98³â°³¼±°èÈ¹ _01年(0607)_열달기아원가절감보고(0930)-1_프로젝트 카드 GM TPS 손익분석" xfId="1505" xr:uid="{00000000-0005-0000-0000-00001E0B0000}"/>
    <cellStyle name="C￥AØ_98³a°³¼±°eE¹ _01年(0607)_열달기아원가절감보고(0930)-1_프로젝트계획서_SBR_AOS Display Module_060830" xfId="1506" xr:uid="{00000000-0005-0000-0000-00001F0B0000}"/>
    <cellStyle name="Ç¥ÁØ_98³â°³¼±°èÈ¹ _01年(0607)_열달기아원가절감보고(0930)-1_프로젝트계획서_SBR_AOS Display Module_060830" xfId="1507" xr:uid="{00000000-0005-0000-0000-0000200B0000}"/>
    <cellStyle name="C￥AØ_98³a°³¼±°eE¹ _01年(0607)_첨부_국산화추진(0722)" xfId="1508" xr:uid="{00000000-0005-0000-0000-0000210B0000}"/>
    <cellStyle name="Ç¥ÁØ_98³â°³¼±°èÈ¹ _01年(0607)_첨부_국산화추진(0722)" xfId="1509" xr:uid="{00000000-0005-0000-0000-0000220B0000}"/>
    <cellStyle name="C￥AØ_98³a°³¼±°eE¹ _01年(0607)_첨부_국산화추진(0722)_20070430 Wheel G Sensor Project Card 재무 분석" xfId="1510" xr:uid="{00000000-0005-0000-0000-0000230B0000}"/>
    <cellStyle name="Ç¥ÁØ_98³â°³¼±°èÈ¹ _01年(0607)_첨부_국산화추진(0722)_20070430 Wheel G Sensor Project Card 재무 분석" xfId="1511" xr:uid="{00000000-0005-0000-0000-0000240B0000}"/>
    <cellStyle name="C￥AØ_98³a°³¼±°eE¹ _01年(0607)_첨부_국산화추진(0722)_GM TPS 생산지별 비교-2007525" xfId="1512" xr:uid="{00000000-0005-0000-0000-0000250B0000}"/>
    <cellStyle name="Ç¥ÁØ_98³â°³¼±°èÈ¹ _01年(0607)_첨부_국산화추진(0722)_GM TPS 생산지별 비교-2007525" xfId="1513" xr:uid="{00000000-0005-0000-0000-0000260B0000}"/>
    <cellStyle name="C￥AØ_98³a°³¼±°eE¹ _01年(0607)_첨부_국산화추진(0722)_HN445UN_개발계획서_061012-20061013" xfId="1514" xr:uid="{00000000-0005-0000-0000-0000270B0000}"/>
    <cellStyle name="Ç¥ÁØ_98³â°³¼±°èÈ¹ _01年(0607)_첨부_국산화추진(0722)_HN445UN_개발계획서_061012-20061013" xfId="1515" xr:uid="{00000000-0005-0000-0000-0000280B0000}"/>
    <cellStyle name="C￥AØ_98³a°³¼±°eE¹ _01年(0607)_첨부_국산화추진(0722)_IBS 손익분석 070528" xfId="1516" xr:uid="{00000000-0005-0000-0000-0000290B0000}"/>
    <cellStyle name="Ç¥ÁØ_98³â°³¼±°èÈ¹ _01年(0607)_첨부_국산화추진(0722)_IBS 손익분석 070528" xfId="1517" xr:uid="{00000000-0005-0000-0000-00002A0B0000}"/>
    <cellStyle name="C￥AØ_98³a°³¼±°eE¹ _01年(0607)_첨부_국산화추진(0722)_PO TPMS 원가분석 자료(권,나,한GJ)2007823" xfId="1518" xr:uid="{00000000-0005-0000-0000-00002B0B0000}"/>
    <cellStyle name="Ç¥ÁØ_98³â°³¼±°èÈ¹ _01年(0607)_첨부_국산화추진(0722)_PO TPMS 원가분석 자료(권,나,한GJ)2007823" xfId="1519" xr:uid="{00000000-0005-0000-0000-00002C0B0000}"/>
    <cellStyle name="C￥AØ_98³a°³¼±°eE¹ _01年(0607)_첨부_국산화추진(0722)_PO TPMS 입찰가 검토 Ver1 20070813" xfId="1520" xr:uid="{00000000-0005-0000-0000-00002D0B0000}"/>
    <cellStyle name="Ç¥ÁØ_98³â°³¼±°èÈ¹ _01年(0607)_첨부_국산화추진(0722)_PO TPMS 입찰가 검토 Ver1 20070813" xfId="1521" xr:uid="{00000000-0005-0000-0000-00002E0B0000}"/>
    <cellStyle name="C￥AØ_98³a°³¼±°eE¹ _01年(0607)_첨부_국산화추진(0722)_PSA개발비용-2008910" xfId="1522" xr:uid="{00000000-0005-0000-0000-00002F0B0000}"/>
    <cellStyle name="Ç¥ÁØ_98³â°³¼±°èÈ¹ _01年(0607)_첨부_국산화추진(0722)_PSA개발비용-2008910" xfId="1523" xr:uid="{00000000-0005-0000-0000-0000300B0000}"/>
    <cellStyle name="C￥AØ_98³a°³¼±°eE¹ _01年(0607)_첨부_국산화추진(0722)_rds 유럽向 투자 심의-2006112" xfId="1524" xr:uid="{00000000-0005-0000-0000-0000310B0000}"/>
    <cellStyle name="Ç¥ÁØ_98³â°³¼±°èÈ¹ _01年(0607)_첨부_국산화추진(0722)_rds 유럽向 투자 심의-2006112" xfId="1525" xr:uid="{00000000-0005-0000-0000-0000320B0000}"/>
    <cellStyle name="C￥AØ_98³a°³¼±°eE¹ _01年(0607)_첨부_국산화추진(0722)_TPS GS AP 물류비용 산출 근거 061206" xfId="1526" xr:uid="{00000000-0005-0000-0000-0000330B0000}"/>
    <cellStyle name="Ç¥ÁØ_98³â°³¼±°èÈ¹ _01年(0607)_첨부_국산화추진(0722)_TPS GS AP 물류비용 산출 근거 061206" xfId="1527" xr:uid="{00000000-0005-0000-0000-0000340B0000}"/>
    <cellStyle name="C￥AØ_98³a°³¼±°eE¹ _01年(0607)_첨부_국산화추진(0722)_YF ST(생관 정만호)-200759" xfId="1528" xr:uid="{00000000-0005-0000-0000-0000350B0000}"/>
    <cellStyle name="Ç¥ÁØ_98³â°³¼±°èÈ¹ _01年(0607)_첨부_국산화추진(0722)_YF ST(생관 정만호)-200759" xfId="1529" xr:uid="{00000000-0005-0000-0000-0000360B0000}"/>
    <cellStyle name="C￥AØ_98³a°³¼±°eE¹ _01年(0607)_첨부_국산화추진(0722)_프로젝트 카드 GM TPS 손익분석" xfId="1530" xr:uid="{00000000-0005-0000-0000-0000370B0000}"/>
    <cellStyle name="Ç¥ÁØ_98³â°³¼±°èÈ¹ _01年(0607)_첨부_국산화추진(0722)_프로젝트 카드 GM TPS 손익분석" xfId="1531" xr:uid="{00000000-0005-0000-0000-0000380B0000}"/>
    <cellStyle name="C￥AØ_98³a°³¼±°eE¹ _01年(0607)_첨부_국산화추진(0722)_프로젝트계획서_SBR_AOS Display Module_060830" xfId="1532" xr:uid="{00000000-0005-0000-0000-0000390B0000}"/>
    <cellStyle name="Ç¥ÁØ_98³â°³¼±°èÈ¹ _01年(0607)_첨부_국산화추진(0722)_프로젝트계획서_SBR_AOS Display Module_060830" xfId="1533" xr:uid="{00000000-0005-0000-0000-00003A0B0000}"/>
    <cellStyle name="C￥AØ_98³a°³¼±°eE¹ _01年(0607)_첨부_국산화추진(0809)" xfId="1534" xr:uid="{00000000-0005-0000-0000-00003B0B0000}"/>
    <cellStyle name="Ç¥ÁØ_98³â°³¼±°èÈ¹ _01年(0607)_첨부_국산화추진(0809)" xfId="1535" xr:uid="{00000000-0005-0000-0000-00003C0B0000}"/>
    <cellStyle name="C￥AØ_98³a°³¼±°eE¹ _01年(0607)_첨부_국산화추진(0809)_20070430 Wheel G Sensor Project Card 재무 분석" xfId="1536" xr:uid="{00000000-0005-0000-0000-00003D0B0000}"/>
    <cellStyle name="Ç¥ÁØ_98³â°³¼±°èÈ¹ _01年(0607)_첨부_국산화추진(0809)_20070430 Wheel G Sensor Project Card 재무 분석" xfId="1537" xr:uid="{00000000-0005-0000-0000-00003E0B0000}"/>
    <cellStyle name="C￥AØ_98³a°³¼±°eE¹ _01年(0607)_첨부_국산화추진(0809)_GM TPS 생산지별 비교-2007525" xfId="1538" xr:uid="{00000000-0005-0000-0000-00003F0B0000}"/>
    <cellStyle name="Ç¥ÁØ_98³â°³¼±°èÈ¹ _01年(0607)_첨부_국산화추진(0809)_GM TPS 생산지별 비교-2007525" xfId="1539" xr:uid="{00000000-0005-0000-0000-0000400B0000}"/>
    <cellStyle name="C￥AØ_98³a°³¼±°eE¹ _01年(0607)_첨부_국산화추진(0809)_HN445UN_개발계획서_061012-20061013" xfId="1540" xr:uid="{00000000-0005-0000-0000-0000410B0000}"/>
    <cellStyle name="Ç¥ÁØ_98³â°³¼±°èÈ¹ _01年(0607)_첨부_국산화추진(0809)_HN445UN_개발계획서_061012-20061013" xfId="1541" xr:uid="{00000000-0005-0000-0000-0000420B0000}"/>
    <cellStyle name="C￥AØ_98³a°³¼±°eE¹ _01年(0607)_첨부_국산화추진(0809)_IBS 손익분석 070528" xfId="1542" xr:uid="{00000000-0005-0000-0000-0000430B0000}"/>
    <cellStyle name="Ç¥ÁØ_98³â°³¼±°èÈ¹ _01年(0607)_첨부_국산화추진(0809)_IBS 손익분석 070528" xfId="1543" xr:uid="{00000000-0005-0000-0000-0000440B0000}"/>
    <cellStyle name="C￥AØ_98³a°³¼±°eE¹ _01年(0607)_첨부_국산화추진(0809)_PO TPMS 원가분석 자료(권,나,한GJ)2007823" xfId="1544" xr:uid="{00000000-0005-0000-0000-0000450B0000}"/>
    <cellStyle name="Ç¥ÁØ_98³â°³¼±°èÈ¹ _01年(0607)_첨부_국산화추진(0809)_PO TPMS 원가분석 자료(권,나,한GJ)2007823" xfId="1545" xr:uid="{00000000-0005-0000-0000-0000460B0000}"/>
    <cellStyle name="C￥AØ_98³a°³¼±°eE¹ _01年(0607)_첨부_국산화추진(0809)_PO TPMS 입찰가 검토 Ver1 20070813" xfId="1546" xr:uid="{00000000-0005-0000-0000-0000470B0000}"/>
    <cellStyle name="Ç¥ÁØ_98³â°³¼±°èÈ¹ _01年(0607)_첨부_국산화추진(0809)_PO TPMS 입찰가 검토 Ver1 20070813" xfId="1547" xr:uid="{00000000-0005-0000-0000-0000480B0000}"/>
    <cellStyle name="C￥AØ_98³a°³¼±°eE¹ _01年(0607)_첨부_국산화추진(0809)_PSA개발비용-2008910" xfId="1548" xr:uid="{00000000-0005-0000-0000-0000490B0000}"/>
    <cellStyle name="Ç¥ÁØ_98³â°³¼±°èÈ¹ _01年(0607)_첨부_국산화추진(0809)_PSA개발비용-2008910" xfId="1549" xr:uid="{00000000-0005-0000-0000-00004A0B0000}"/>
    <cellStyle name="C￥AØ_98³a°³¼±°eE¹ _01年(0607)_첨부_국산화추진(0809)_rds 유럽向 투자 심의-2006112" xfId="1550" xr:uid="{00000000-0005-0000-0000-00004B0B0000}"/>
    <cellStyle name="Ç¥ÁØ_98³â°³¼±°èÈ¹ _01年(0607)_첨부_국산화추진(0809)_rds 유럽向 투자 심의-2006112" xfId="1551" xr:uid="{00000000-0005-0000-0000-00004C0B0000}"/>
    <cellStyle name="C￥AØ_98³a°³¼±°eE¹ _01年(0607)_첨부_국산화추진(0809)_TPS GS AP 물류비용 산출 근거 061206" xfId="1552" xr:uid="{00000000-0005-0000-0000-00004D0B0000}"/>
    <cellStyle name="Ç¥ÁØ_98³â°³¼±°èÈ¹ _01年(0607)_첨부_국산화추진(0809)_TPS GS AP 물류비용 산출 근거 061206" xfId="1553" xr:uid="{00000000-0005-0000-0000-00004E0B0000}"/>
    <cellStyle name="C￥AØ_98³a°³¼±°eE¹ _01年(0607)_첨부_국산화추진(0809)_YF ST(생관 정만호)-200759" xfId="1554" xr:uid="{00000000-0005-0000-0000-00004F0B0000}"/>
    <cellStyle name="Ç¥ÁØ_98³â°³¼±°èÈ¹ _01年(0607)_첨부_국산화추진(0809)_YF ST(생관 정만호)-200759" xfId="1555" xr:uid="{00000000-0005-0000-0000-0000500B0000}"/>
    <cellStyle name="C￥AØ_98³a°³¼±°eE¹ _01年(0607)_첨부_국산화추진(0809)_프로젝트 카드 GM TPS 손익분석" xfId="1556" xr:uid="{00000000-0005-0000-0000-0000510B0000}"/>
    <cellStyle name="Ç¥ÁØ_98³â°³¼±°èÈ¹ _01年(0607)_첨부_국산화추진(0809)_프로젝트 카드 GM TPS 손익분석" xfId="1557" xr:uid="{00000000-0005-0000-0000-0000520B0000}"/>
    <cellStyle name="C￥AØ_98³a°³¼±°eE¹ _01年(0607)_첨부_국산화추진(0809)_프로젝트계획서_SBR_AOS Display Module_060830" xfId="1558" xr:uid="{00000000-0005-0000-0000-0000530B0000}"/>
    <cellStyle name="Ç¥ÁØ_98³â°³¼±°èÈ¹ _01年(0607)_첨부_국산화추진(0809)_프로젝트계획서_SBR_AOS Display Module_060830" xfId="1559" xr:uid="{00000000-0005-0000-0000-0000540B0000}"/>
    <cellStyle name="C￥AØ_98³a°³¼±°eE¹ _GM TPS 생산지별 비교-2007525" xfId="1560" xr:uid="{00000000-0005-0000-0000-0000550B0000}"/>
    <cellStyle name="Ç¥ÁØ_98³â°³¼±°èÈ¹ _GM TPS 생산지별 비교-2007525" xfId="1561" xr:uid="{00000000-0005-0000-0000-0000560B0000}"/>
    <cellStyle name="C￥AØ_98³a°³¼±°eE¹ _IBS 손익분석 070528" xfId="1562" xr:uid="{00000000-0005-0000-0000-0000570B0000}"/>
    <cellStyle name="Ç¥ÁØ_98³â°³¼±°èÈ¹ _IBS 손익분석 070528" xfId="1563" xr:uid="{00000000-0005-0000-0000-0000580B0000}"/>
    <cellStyle name="C￥AØ_98³a°³¼±°eE¹ _PO TPMS 원가분석 자료(권,나,한GJ)2007823" xfId="1564" xr:uid="{00000000-0005-0000-0000-0000590B0000}"/>
    <cellStyle name="Ç¥ÁØ_98³â°³¼±°èÈ¹ _PO TPMS 원가분석 자료(권,나,한GJ)2007823" xfId="1565" xr:uid="{00000000-0005-0000-0000-00005A0B0000}"/>
    <cellStyle name="C￥AØ_98³a°³¼±°eE¹ _PO TPMS 입찰가 검토 Ver1 20070813" xfId="1566" xr:uid="{00000000-0005-0000-0000-00005B0B0000}"/>
    <cellStyle name="Ç¥ÁØ_98³â°³¼±°èÈ¹ _PO TPMS 입찰가 검토 Ver1 20070813" xfId="1567" xr:uid="{00000000-0005-0000-0000-00005C0B0000}"/>
    <cellStyle name="C￥AØ_98³a°³¼±°eE¹ _PSA개발비용-2008910" xfId="1568" xr:uid="{00000000-0005-0000-0000-00005D0B0000}"/>
    <cellStyle name="Ç¥ÁØ_98³â°³¼±°èÈ¹ _PSA개발비용-2008910" xfId="1569" xr:uid="{00000000-0005-0000-0000-00005E0B0000}"/>
    <cellStyle name="C￥AØ_98³a°³¼±°eE¹ _rds 유럽向 투자 심의-2006112" xfId="1570" xr:uid="{00000000-0005-0000-0000-00005F0B0000}"/>
    <cellStyle name="Ç¥ÁØ_98³â°³¼±°èÈ¹ _rds 유럽向 투자 심의-2006112" xfId="1571" xr:uid="{00000000-0005-0000-0000-0000600B0000}"/>
    <cellStyle name="C￥AØ_98³a°³¼±°eE¹ _TPS GS AP 물류비용 산출 근거 061206" xfId="1572" xr:uid="{00000000-0005-0000-0000-0000610B0000}"/>
    <cellStyle name="Ç¥ÁØ_98³â°³¼±°èÈ¹ _TPS GS AP 물류비용 산출 근거 061206" xfId="1573" xr:uid="{00000000-0005-0000-0000-0000620B0000}"/>
    <cellStyle name="C￥AØ_98³a°³¼±°eE¹ _YF ST(생관 정만호)-200759" xfId="1574" xr:uid="{00000000-0005-0000-0000-0000630B0000}"/>
    <cellStyle name="Ç¥ÁØ_98³â°³¼±°èÈ¹ _YF ST(생관 정만호)-200759" xfId="1575" xr:uid="{00000000-0005-0000-0000-0000640B0000}"/>
    <cellStyle name="C￥AØ_A|¾E½CAu" xfId="1576" xr:uid="{00000000-0005-0000-0000-0000650B0000}"/>
    <cellStyle name="Ç¥ÁØ_Á¶Á÷µµ(12.31) " xfId="1577" xr:uid="{00000000-0005-0000-0000-0000660B0000}"/>
    <cellStyle name="C￥AØ_A¶A÷μμ(12.31) " xfId="1578" xr:uid="{00000000-0005-0000-0000-0000670B0000}"/>
    <cellStyle name="Ç¥ÁØ_Ã·ºÎ2 " xfId="1579" xr:uid="{00000000-0005-0000-0000-0000680B0000}"/>
    <cellStyle name="C￥AØ_A¾CO_8HR " xfId="1580" xr:uid="{00000000-0005-0000-0000-0000690B0000}"/>
    <cellStyle name="Ç¥ÁØ_Á¾ÇÕ_8HR " xfId="1581" xr:uid="{00000000-0005-0000-0000-00006A0B0000}"/>
    <cellStyle name="C￥AØ_A1A¤A¡ " xfId="1582" xr:uid="{00000000-0005-0000-0000-00006B0B0000}"/>
    <cellStyle name="Ç¥ÁØ_ÀÎ¿ø¹× Á¶Á÷(96.5.2.) " xfId="1583" xr:uid="{00000000-0005-0000-0000-00006C0B0000}"/>
    <cellStyle name="C￥AØ_AI¿ø¹× A¶A÷(96.5.2.) _±¸¸A½CAu " xfId="1584" xr:uid="{00000000-0005-0000-0000-00006D0B0000}"/>
    <cellStyle name="Ç¥ÁØ_ÀÏÁ¤°ËÅä¾È" xfId="1585" xr:uid="{00000000-0005-0000-0000-00006E0B0000}"/>
    <cellStyle name="C￥AØ_AO¿aITEMA÷AIºn±³-1_AuEA A÷AIºn±³ " xfId="1586" xr:uid="{00000000-0005-0000-0000-00006F0B0000}"/>
    <cellStyle name="Ç¥ÁØ_ÁÖ¿äITEMÂ÷ÀÌºñ±³-1_ÀüÈÄ Â÷ÀÌºñ±³ " xfId="1587" xr:uid="{00000000-0005-0000-0000-0000700B0000}"/>
    <cellStyle name="C￥AØ_AO¿aITEMA÷AIºn±³-2_AuEA A÷AIºn±³ " xfId="1588" xr:uid="{00000000-0005-0000-0000-0000710B0000}"/>
    <cellStyle name="Ç¥ÁØ_ÁÖ¿äITEMÂ÷ÀÌºñ±³-2_ÀüÈÄ Â÷ÀÌºñ±³ " xfId="1589" xr:uid="{00000000-0005-0000-0000-0000720B0000}"/>
    <cellStyle name="C￥AØ_Ao¿øCoE² " xfId="1590" xr:uid="{00000000-0005-0000-0000-0000730B0000}"/>
    <cellStyle name="Ç¥ÁØ_ÃÖÁ¾ÀÏÁ¤ " xfId="1591" xr:uid="{00000000-0005-0000-0000-0000740B0000}"/>
    <cellStyle name="C￥AØ_AoAUºn(ºI¼­º°,°eA¤º°) " xfId="1592" xr:uid="{00000000-0005-0000-0000-0000750B0000}"/>
    <cellStyle name="Ç¥ÁØ_ÅõÀÚºñ(ºÎ¼­º°,°èÁ¤º°) " xfId="1593" xr:uid="{00000000-0005-0000-0000-0000760B0000}"/>
    <cellStyle name="C￥AØ_Aß±a≫y≫e°eE¹ " xfId="1594" xr:uid="{00000000-0005-0000-0000-0000770B0000}"/>
    <cellStyle name="Ç¥ÁØ_ÀüÈÄ Â÷ÀÌºñ±³ " xfId="1595" xr:uid="{00000000-0005-0000-0000-0000780B0000}"/>
    <cellStyle name="C￥AØ_AuEAITEMA÷AIºn±³-1 " xfId="1596" xr:uid="{00000000-0005-0000-0000-0000790B0000}"/>
    <cellStyle name="Ç¥ÁØ_ÀüÈÄITEMÂ÷ÀÌºñ±³-1 " xfId="1597" xr:uid="{00000000-0005-0000-0000-00007A0B0000}"/>
    <cellStyle name="C￥AØ_AuEAITEMA÷AIºn±³-2 " xfId="1598" xr:uid="{00000000-0005-0000-0000-00007B0B0000}"/>
    <cellStyle name="Ç¥ÁØ_ÀüÈÄITEMÂ÷ÀÌºñ±³-2 " xfId="1599" xr:uid="{00000000-0005-0000-0000-00007C0B0000}"/>
    <cellStyle name="C￥AØ_Ay°eC￥(2¿u) " xfId="1600" xr:uid="{00000000-0005-0000-0000-00007D0B0000}"/>
    <cellStyle name="Ç¥ÁØ_Áý°èÇ¥(2¿ù) " xfId="1601" xr:uid="{00000000-0005-0000-0000-00007E0B0000}"/>
    <cellStyle name="C￥AØ_Ay°eC￥(2¿u) _01유지" xfId="1602" xr:uid="{00000000-0005-0000-0000-00007F0B0000}"/>
    <cellStyle name="Ç¥ÁØ_Áý°èÇ¥(2¿ù) _물류 기준_080130" xfId="1603" xr:uid="{00000000-0005-0000-0000-0000800B0000}"/>
    <cellStyle name="C￥AØ_BRK¿ø´U.XLS " xfId="1604" xr:uid="{00000000-0005-0000-0000-0000810B0000}"/>
    <cellStyle name="Ç¥ÁØ_BRK¿ø´Ü.XLS " xfId="1605" xr:uid="{00000000-0005-0000-0000-0000820B0000}"/>
    <cellStyle name="C￥AØ_C￥1_¿ø´UA§ " xfId="1606" xr:uid="{00000000-0005-0000-0000-0000830B0000}"/>
    <cellStyle name="Ç¥ÁØ_Ç¥1_¿ø´ÜÀ§ " xfId="1607" xr:uid="{00000000-0005-0000-0000-0000840B0000}"/>
    <cellStyle name="C￥AØ_C￥2_¿ø´UA§ " xfId="1608" xr:uid="{00000000-0005-0000-0000-0000850B0000}"/>
    <cellStyle name="Ç¥ÁØ_Ç¥2_¿ø´ÜÀ§ " xfId="1609" xr:uid="{00000000-0005-0000-0000-0000860B0000}"/>
    <cellStyle name="C￥AØ_C￥3_¿ø´UA§ " xfId="1610" xr:uid="{00000000-0005-0000-0000-0000870B0000}"/>
    <cellStyle name="Ç¥ÁØ_Ç¥3_¿ø´ÜÀ§ " xfId="1611" xr:uid="{00000000-0005-0000-0000-0000880B0000}"/>
    <cellStyle name="C￥AØ_C￥4_¿ø´UA§ " xfId="1612" xr:uid="{00000000-0005-0000-0000-0000890B0000}"/>
    <cellStyle name="Ç¥ÁØ_Ç¥4_¿ø´ÜÀ§ " xfId="1613" xr:uid="{00000000-0005-0000-0000-00008A0B0000}"/>
    <cellStyle name="C￥AØ_C￥Ao " xfId="1614" xr:uid="{00000000-0005-0000-0000-00008B0B0000}"/>
    <cellStyle name="Ç¥ÁØ_ÇöÁö¹ýÀÎ °Å¾×¿©½Å " xfId="1615" xr:uid="{00000000-0005-0000-0000-00008C0B0000}"/>
    <cellStyle name="C￥AØ_CoAo¹yAI °A¾×¿ⓒ½A " xfId="1616" xr:uid="{00000000-0005-0000-0000-00008D0B0000}"/>
    <cellStyle name="Ç¥ÁØ_CON¿ø´Ü.XLS " xfId="1617" xr:uid="{00000000-0005-0000-0000-00008E0B0000}"/>
    <cellStyle name="C￥AØ_CuA¶Au_1_10¿u2WA¸ºI " xfId="1618" xr:uid="{00000000-0005-0000-0000-00008F0B0000}"/>
    <cellStyle name="Ç¥ÁØ_ÇùÁ¶Àü_96°èÈ¹ " xfId="1619" xr:uid="{00000000-0005-0000-0000-0000900B0000}"/>
    <cellStyle name="C￥AØ_CuA¶Au_AoAO°eE¹ " xfId="1620" xr:uid="{00000000-0005-0000-0000-0000910B0000}"/>
    <cellStyle name="Ç¥ÁØ_ÇùÁ¶Àü_ÅõÀÔ°èÈ¹ " xfId="1621" xr:uid="{00000000-0005-0000-0000-0000920B0000}"/>
    <cellStyle name="C￥AØ_EF PAD " xfId="1622" xr:uid="{00000000-0005-0000-0000-0000930B0000}"/>
    <cellStyle name="Ç¥ÁØ_EFÀüÈÄÃßÁ¤¿ø´ÜÀ§ " xfId="1623" xr:uid="{00000000-0005-0000-0000-0000940B0000}"/>
    <cellStyle name="C￥AØ_F006-1A÷ " xfId="1624" xr:uid="{00000000-0005-0000-0000-0000950B0000}"/>
    <cellStyle name="Ç¥ÁØ_H1 ´ë XG ¿ø´ÜÀ§ " xfId="1625" xr:uid="{00000000-0005-0000-0000-0000960B0000}"/>
    <cellStyle name="C￥AØ_H1VSXGAßA¤¿ø´UA§_¿ø´UA§ " xfId="1626" xr:uid="{00000000-0005-0000-0000-0000970B0000}"/>
    <cellStyle name="Ç¥ÁØ_H1VSXGÃßÁ¤¿ø´ÜÀ§_¿ø´ÜÀ§ " xfId="1627" xr:uid="{00000000-0005-0000-0000-0000980B0000}"/>
    <cellStyle name="C￥AØ_HMC-SHARE(SAE)_1_KIA " xfId="1628" xr:uid="{00000000-0005-0000-0000-0000990B0000}"/>
    <cellStyle name="Ç¥ÁØ_KD LIST_¿ø´ÜÀ§ " xfId="1629" xr:uid="{00000000-0005-0000-0000-00009A0B0000}"/>
    <cellStyle name="C￥AØ_KD LIST_AuEA A÷AIºn±³ " xfId="1630" xr:uid="{00000000-0005-0000-0000-00009B0B0000}"/>
    <cellStyle name="Ç¥ÁØ_KD LIST_ÀüÈÄ Â÷ÀÌºñ±³ " xfId="1631" xr:uid="{00000000-0005-0000-0000-00009C0B0000}"/>
    <cellStyle name="C￥AØ_laroux_°³¹ßAIA¤ " xfId="1632" xr:uid="{00000000-0005-0000-0000-00009D0B0000}"/>
    <cellStyle name="Ç¥ÁØ_laroux_°³¹ßÀÏÁ¤ " xfId="1633" xr:uid="{00000000-0005-0000-0000-00009E0B0000}"/>
    <cellStyle name="C￥AØ_laroux_°³¹ßAIA¤  (2)_°³¹ßAIA¤ " xfId="1634" xr:uid="{00000000-0005-0000-0000-00009F0B0000}"/>
    <cellStyle name="Ç¥ÁØ_laroux_°³¹ßÀÏÁ¤  (2)_°³¹ßÀÏÁ¤ " xfId="1635" xr:uid="{00000000-0005-0000-0000-0000A00B0000}"/>
    <cellStyle name="C￥AØ_laroux_°³¹ßAIA¤  (2)_°³¹ßAIA¤ _PU_05MY_PROTO_ADD_DEL_LIST(040528)(발전자)" xfId="1636" xr:uid="{00000000-0005-0000-0000-0000A10B0000}"/>
    <cellStyle name="Ç¥ÁØ_laroux_°³¹ßÀÏÁ¤  (2)_°³¹ßÀÏÁ¤ _PU_05MY_PROTO_ADD_DEL_LIST(040528)(발전자)" xfId="1637" xr:uid="{00000000-0005-0000-0000-0000A20B0000}"/>
    <cellStyle name="C￥AØ_laroux_°³¹ßAIA¤  (2)_°³¹ßAIA¤ _PU_05MY_PROTO_대응_구성_LIST(040705)(발전자)" xfId="1638" xr:uid="{00000000-0005-0000-0000-0000A30B0000}"/>
    <cellStyle name="Ç¥ÁØ_laroux_°³¹ßÀÏÁ¤  (2)_°³¹ßÀÏÁ¤ _PU_05MY_PROTO_대응_구성_LIST(040705)(발전자)" xfId="1639" xr:uid="{00000000-0005-0000-0000-0000A40B0000}"/>
    <cellStyle name="C￥AØ_laroux_1" xfId="1640" xr:uid="{00000000-0005-0000-0000-0000A50B0000}"/>
    <cellStyle name="Ç¥ÁØ_laroux_1_°³¹ßÀÏÁ¤ " xfId="1641" xr:uid="{00000000-0005-0000-0000-0000A60B0000}"/>
    <cellStyle name="C￥AØ_laroux_2" xfId="1642" xr:uid="{00000000-0005-0000-0000-0000A70B0000}"/>
    <cellStyle name="Ç¥ÁØ_laroux_2_°³¹ßÀÏÁ¤ " xfId="1643" xr:uid="{00000000-0005-0000-0000-0000A80B0000}"/>
    <cellStyle name="C￥AØ_LCºIAUAc(E25X0102)" xfId="1644" xr:uid="{00000000-0005-0000-0000-0000A90B0000}"/>
    <cellStyle name="Ç¥ÁØ_LX Â÷ÀÌºñ±³_¿ø´ÜÀ§ " xfId="1645" xr:uid="{00000000-0005-0000-0000-0000AA0B0000}"/>
    <cellStyle name="C￥AØ_LX A÷AIºn±³_AuEA A÷AIºn±³ " xfId="1646" xr:uid="{00000000-0005-0000-0000-0000AB0B0000}"/>
    <cellStyle name="Ç¥ÁØ_LX Â÷ÀÌºñ±³_ÀüÈÄ Â÷ÀÌºñ±³ " xfId="1647" xr:uid="{00000000-0005-0000-0000-0000AC0B0000}"/>
    <cellStyle name="C￥AØ_LXLZ3.0 " xfId="1648" xr:uid="{00000000-0005-0000-0000-0000AD0B0000}"/>
    <cellStyle name="Ç¥ÁØ_LXLZ3.0 " xfId="1649" xr:uid="{00000000-0005-0000-0000-0000AE0B0000}"/>
    <cellStyle name="C￥AØ_LXLZ3.5 " xfId="1650" xr:uid="{00000000-0005-0000-0000-0000AF0B0000}"/>
    <cellStyle name="Ç¥ÁØ_LXLZ3.5 " xfId="1651" xr:uid="{00000000-0005-0000-0000-0000B00B0000}"/>
    <cellStyle name="C￥AØ_LXLZ4.5 " xfId="1652" xr:uid="{00000000-0005-0000-0000-0000B10B0000}"/>
    <cellStyle name="Ç¥ÁØ_LXLZ4.5 " xfId="1653" xr:uid="{00000000-0005-0000-0000-0000B20B0000}"/>
    <cellStyle name="C￥AØ_LXLZEXH_AuEA A÷AIºn±³ " xfId="1654" xr:uid="{00000000-0005-0000-0000-0000B30B0000}"/>
    <cellStyle name="Ç¥ÁØ_LXLZEXH_ÀüÈÄ Â÷ÀÌºñ±³ " xfId="1655" xr:uid="{00000000-0005-0000-0000-0000B40B0000}"/>
    <cellStyle name="C￥AØ_lx-taxi " xfId="1656" xr:uid="{00000000-0005-0000-0000-0000B50B0000}"/>
    <cellStyle name="Ç¥ÁØ_lx-taxi " xfId="1657" xr:uid="{00000000-0005-0000-0000-0000B60B0000}"/>
    <cellStyle name="C￥AØ_lx-taxi _±¸¸A½CAu " xfId="1658" xr:uid="{00000000-0005-0000-0000-0000B70B0000}"/>
    <cellStyle name="Ç¥ÁØ_LZ3.5´ë4.5_ÀüÈÄ Â÷ÀÌºñ±³ " xfId="1659" xr:uid="{00000000-0005-0000-0000-0000B80B0000}"/>
    <cellStyle name="C￥AØ_M105CDT " xfId="1660" xr:uid="{00000000-0005-0000-0000-0000B90B0000}"/>
    <cellStyle name="Ç¥ÁØ_MIP LIST_¿ø´ÜÀ§ " xfId="1661" xr:uid="{00000000-0005-0000-0000-0000BA0B0000}"/>
    <cellStyle name="C￥AØ_MKN-M1.1 " xfId="1662" xr:uid="{00000000-0005-0000-0000-0000BB0B0000}"/>
    <cellStyle name="Ç¥ÁØ_MKN-M1.1 " xfId="1663" xr:uid="{00000000-0005-0000-0000-0000BC0B0000}"/>
    <cellStyle name="C￥AØ_º?³≫_¿ø´UA§ " xfId="1664" xr:uid="{00000000-0005-0000-0000-0000BD0B0000}"/>
    <cellStyle name="Ç¥ÁØ_º¯µ¿XG-±¸ºÐ,³»¿ë¼öÁ¤_KDº¯µ¿ " xfId="1665" xr:uid="{00000000-0005-0000-0000-0000BE0B0000}"/>
    <cellStyle name="C￥AØ_º¸°i_KDº?μ¿ " xfId="1666" xr:uid="{00000000-0005-0000-0000-0000BF0B0000}"/>
    <cellStyle name="Ç¥ÁØ_º¸°í_KDº¯µ¿ " xfId="1667" xr:uid="{00000000-0005-0000-0000-0000C00B0000}"/>
    <cellStyle name="C￥AØ_º≫ºIA¶A÷ " xfId="1668" xr:uid="{00000000-0005-0000-0000-0000C10B0000}"/>
    <cellStyle name="Ç¥ÁØ_ºñ±³    " xfId="1669" xr:uid="{00000000-0005-0000-0000-0000C20B0000}"/>
    <cellStyle name="C￥AØ_ºn±³¿ø°¡" xfId="1670" xr:uid="{00000000-0005-0000-0000-0000C30B0000}"/>
    <cellStyle name="Ç¥ÁØ_PRCPOSITION J-100 " xfId="1671" xr:uid="{00000000-0005-0000-0000-0000C40B0000}"/>
    <cellStyle name="C￥AØ_RDTR99ML " xfId="1672" xr:uid="{00000000-0005-0000-0000-0000C50B0000}"/>
    <cellStyle name="Ç¥ÁØ_RDTR99ML " xfId="1673" xr:uid="{00000000-0005-0000-0000-0000C60B0000}"/>
    <cellStyle name="C￥AØ_RR1¾E " xfId="1674" xr:uid="{00000000-0005-0000-0000-0000C70B0000}"/>
    <cellStyle name="Ç¥ÁØ_Sheet1 (2)_1.SUMMARY " xfId="1675" xr:uid="{00000000-0005-0000-0000-0000C80B0000}"/>
    <cellStyle name="C￥AØ_Sheet1 (2)_3.MSCHEDULE¿μ¹R " xfId="1676" xr:uid="{00000000-0005-0000-0000-0000C90B0000}"/>
    <cellStyle name="Ç¥ÁØ_Sheet1(2)_¿ø´ÜÀ§ " xfId="1677" xr:uid="{00000000-0005-0000-0000-0000CA0B0000}"/>
    <cellStyle name="C￥AØ_Sheet1_¿ø´UA§ " xfId="1678" xr:uid="{00000000-0005-0000-0000-0000CB0B0000}"/>
    <cellStyle name="Ç¥ÁØ_Sheet1_¿ø´ÜÀ§ " xfId="1679" xr:uid="{00000000-0005-0000-0000-0000CC0B0000}"/>
    <cellStyle name="C￥AØ_Sheet1_¿μ¾÷CoE² " xfId="1680" xr:uid="{00000000-0005-0000-0000-0000CD0B0000}"/>
    <cellStyle name="Ç¥ÁØ_Sheet1_0N-HANDLING " xfId="1681" xr:uid="{00000000-0005-0000-0000-0000CE0B0000}"/>
    <cellStyle name="C￥AØ_Sheet1_0N-HANDLING _'99유지계약" xfId="1682" xr:uid="{00000000-0005-0000-0000-0000CF0B0000}"/>
    <cellStyle name="Ç¥ÁØ_Sheet1_0N-HANDLING _물류 기준_080130" xfId="1683" xr:uid="{00000000-0005-0000-0000-0000D00B0000}"/>
    <cellStyle name="C￥AØ_Sheet1_1_1.SUMMARY " xfId="1684" xr:uid="{00000000-0005-0000-0000-0000D10B0000}"/>
    <cellStyle name="Ç¥ÁØ_Sheet1_1_1.SUMMARY " xfId="1685" xr:uid="{00000000-0005-0000-0000-0000D20B0000}"/>
    <cellStyle name="C￥AØ_Sheet1_1_1.SUMMARY _PU_05MY_PROTO_ADD_DEL_LIST(040528)(발전자)" xfId="1686" xr:uid="{00000000-0005-0000-0000-0000D30B0000}"/>
    <cellStyle name="Ç¥ÁØ_Sheet1_1_1.SUMMARY _PU_05MY_PROTO_ADD_DEL_LIST(040528)(발전자)" xfId="1687" xr:uid="{00000000-0005-0000-0000-0000D40B0000}"/>
    <cellStyle name="C￥AØ_Sheet1_1_1.SUMMARY _PU_05MY_PROTO_대응_구성_LIST(040705)(발전자)" xfId="1688" xr:uid="{00000000-0005-0000-0000-0000D50B0000}"/>
    <cellStyle name="Ç¥ÁØ_Sheet1_1_1.SUMMARY _PU_05MY_PROTO_대응_구성_LIST(040705)(발전자)" xfId="1689" xr:uid="{00000000-0005-0000-0000-0000D60B0000}"/>
    <cellStyle name="C￥AØ_Sheet1_1_3.MSCHEDULE¿μ¹R " xfId="1690" xr:uid="{00000000-0005-0000-0000-0000D70B0000}"/>
    <cellStyle name="Ç¥ÁØ_Sheet1_1_XD ÃÖÁ¾ÀÏÁ¤ " xfId="1691" xr:uid="{00000000-0005-0000-0000-0000D80B0000}"/>
    <cellStyle name="C￥AØ_Sheet1_3.MSCHEDULE¿μ¹R " xfId="1692" xr:uid="{00000000-0005-0000-0000-0000D90B0000}"/>
    <cellStyle name="Ç¥ÁØ_Sheet1_Áý°èÇ¥(2¿ù) " xfId="1693" xr:uid="{00000000-0005-0000-0000-0000DA0B0000}"/>
    <cellStyle name="C￥AØ_Sheet1_Ay°eC￥(2¿u) _'99유지계약" xfId="1694" xr:uid="{00000000-0005-0000-0000-0000DB0B0000}"/>
    <cellStyle name="Ç¥ÁØ_Sheet1_Áý°èÇ¥(2¿ù) _HN445UN_개발계획서_061012-20061013" xfId="1695" xr:uid="{00000000-0005-0000-0000-0000DC0B0000}"/>
    <cellStyle name="C￥AØ_Sheet1_BRK¿ø´U.XLS " xfId="1696" xr:uid="{00000000-0005-0000-0000-0000DD0B0000}"/>
    <cellStyle name="Ç¥ÁØ_Sheet1_BRK¿ø´Ü.XLS " xfId="1697" xr:uid="{00000000-0005-0000-0000-0000DE0B0000}"/>
    <cellStyle name="C￥AØ_Sheet1_CON¿ø´U.XLS " xfId="1698" xr:uid="{00000000-0005-0000-0000-0000DF0B0000}"/>
    <cellStyle name="Ç¥ÁØ_Sheet1_CON¿ø´Ü.XLS " xfId="1699" xr:uid="{00000000-0005-0000-0000-0000E00B0000}"/>
    <cellStyle name="C￥AØ_Sheet1_XD AOA¾AIA¤ " xfId="1700" xr:uid="{00000000-0005-0000-0000-0000E10B0000}"/>
    <cellStyle name="Ç¥ÁØ_Sheet1_XD ÃÖÁ¾ÀÏÁ¤ " xfId="1701" xr:uid="{00000000-0005-0000-0000-0000E20B0000}"/>
    <cellStyle name="C￥AØ_SMG-CKD-d1.1 " xfId="1702" xr:uid="{00000000-0005-0000-0000-0000E30B0000}"/>
    <cellStyle name="Ç¥ÁØ_SMG-CKD-d1.1 " xfId="1703" xr:uid="{00000000-0005-0000-0000-0000E40B0000}"/>
    <cellStyle name="C￥AØ_SMG-CKD-d1.1 _PU_05MY_PROTO_ADD_DEL_LIST(040528)(발전자)" xfId="1704" xr:uid="{00000000-0005-0000-0000-0000E50B0000}"/>
    <cellStyle name="Ç¥ÁØ_SMG-CKD-d1.1 _PU_05MY_PROTO_ADD_DEL_LIST(040528)(발전자)" xfId="1705" xr:uid="{00000000-0005-0000-0000-0000E60B0000}"/>
    <cellStyle name="C￥AØ_SMG-CKD-d1.1 _PU_05MY_PROTO_대응_구성_LIST(040705)(발전자)" xfId="1706" xr:uid="{00000000-0005-0000-0000-0000E70B0000}"/>
    <cellStyle name="Ç¥ÁØ_SMG-CKD-d1.1 _PU_05MY_PROTO_대응_구성_LIST(040705)(발전자)" xfId="1707" xr:uid="{00000000-0005-0000-0000-0000E80B0000}"/>
    <cellStyle name="C￥AØ_SOON1 " xfId="1708" xr:uid="{00000000-0005-0000-0000-0000E90B0000}"/>
    <cellStyle name="Ç¥ÁØ_USAGL_¿ø´ÜÀ§ " xfId="1709" xr:uid="{00000000-0005-0000-0000-0000EA0B0000}"/>
    <cellStyle name="C￥AØ_V10 VARIATION MODEL SOP TIMING " xfId="1710" xr:uid="{00000000-0005-0000-0000-0000EB0B0000}"/>
    <cellStyle name="Ç¥ÁØ_WIPER " xfId="1711" xr:uid="{00000000-0005-0000-0000-0000EC0B0000}"/>
    <cellStyle name="C￥AØ_WIRING " xfId="1712" xr:uid="{00000000-0005-0000-0000-0000ED0B0000}"/>
    <cellStyle name="Ç¥ÁØ_WIRING " xfId="1713" xr:uid="{00000000-0005-0000-0000-0000EE0B0000}"/>
    <cellStyle name="C￥AØ_WIRING _±¸¸A½CAu " xfId="1714" xr:uid="{00000000-0005-0000-0000-0000EF0B0000}"/>
    <cellStyle name="Ç¥ÁØ_XD ÃÖÁ¾ÀÏÁ¤ " xfId="1715" xr:uid="{00000000-0005-0000-0000-0000F00B0000}"/>
    <cellStyle name="C￥AØ_XD±aAØ " xfId="1716" xr:uid="{00000000-0005-0000-0000-0000F10B0000}"/>
    <cellStyle name="Ç¥ÁØ_XD±âÁØ " xfId="1717" xr:uid="{00000000-0005-0000-0000-0000F20B0000}"/>
    <cellStyle name="C￥AØ_XG¿ø´UA§ " xfId="1718" xr:uid="{00000000-0005-0000-0000-0000F30B0000}"/>
    <cellStyle name="Ç¥ÁØ_XG¿ø´ÜÀ§ " xfId="1719" xr:uid="{00000000-0005-0000-0000-0000F40B0000}"/>
    <cellStyle name="C￥AØ_XG¿ø´UA§(2A÷°e≫e) " xfId="1720" xr:uid="{00000000-0005-0000-0000-0000F50B0000}"/>
    <cellStyle name="Ç¥ÁØ_XG3Â÷°è»ê¿ø´ÜÀ§ " xfId="1721" xr:uid="{00000000-0005-0000-0000-0000F60B0000}"/>
    <cellStyle name="C￥AØ_XG3A÷°e≫e¿ø´UA§ " xfId="1722" xr:uid="{00000000-0005-0000-0000-0000F70B0000}"/>
    <cellStyle name="Ç§Î»[0]_laroux" xfId="1723" xr:uid="{00000000-0005-0000-0000-0000F80B0000}"/>
    <cellStyle name="Ç§Î»_laroux" xfId="1724" xr:uid="{00000000-0005-0000-0000-0000F90B0000}"/>
    <cellStyle name="Calc Currency (0)" xfId="1725" xr:uid="{00000000-0005-0000-0000-0000FA0B0000}"/>
    <cellStyle name="Calc Currency (0) 2" xfId="6401" xr:uid="{00000000-0005-0000-0000-0000FB0B0000}"/>
    <cellStyle name="Calc Currency (2)" xfId="1726" xr:uid="{00000000-0005-0000-0000-0000FC0B0000}"/>
    <cellStyle name="Calc Percent (0)" xfId="1727" xr:uid="{00000000-0005-0000-0000-0000FD0B0000}"/>
    <cellStyle name="Calc Percent (1)" xfId="1728" xr:uid="{00000000-0005-0000-0000-0000FE0B0000}"/>
    <cellStyle name="Calc Percent (2)" xfId="1729" xr:uid="{00000000-0005-0000-0000-0000FF0B0000}"/>
    <cellStyle name="Calc Units (0)" xfId="1730" xr:uid="{00000000-0005-0000-0000-0000000C0000}"/>
    <cellStyle name="Calc Units (1)" xfId="1731" xr:uid="{00000000-0005-0000-0000-0000010C0000}"/>
    <cellStyle name="Calc Units (2)" xfId="1732" xr:uid="{00000000-0005-0000-0000-0000020C0000}"/>
    <cellStyle name="Calculation" xfId="77" xr:uid="{00000000-0005-0000-0000-0000030C0000}"/>
    <cellStyle name="Calculation 10" xfId="4379" xr:uid="{00000000-0005-0000-0000-0000040C0000}"/>
    <cellStyle name="Calculation 10 2" xfId="4380" xr:uid="{00000000-0005-0000-0000-0000050C0000}"/>
    <cellStyle name="Calculation 10 3" xfId="4381" xr:uid="{00000000-0005-0000-0000-0000060C0000}"/>
    <cellStyle name="Calculation 11" xfId="4382" xr:uid="{00000000-0005-0000-0000-0000070C0000}"/>
    <cellStyle name="Calculation 2" xfId="1733" xr:uid="{00000000-0005-0000-0000-0000080C0000}"/>
    <cellStyle name="Calculation 2 10" xfId="4384" xr:uid="{00000000-0005-0000-0000-0000090C0000}"/>
    <cellStyle name="Calculation 2 11" xfId="4385" xr:uid="{00000000-0005-0000-0000-00000A0C0000}"/>
    <cellStyle name="Calculation 2 12" xfId="4386" xr:uid="{00000000-0005-0000-0000-00000B0C0000}"/>
    <cellStyle name="Calculation 2 13" xfId="4387" xr:uid="{00000000-0005-0000-0000-00000C0C0000}"/>
    <cellStyle name="Calculation 2 14" xfId="4388" xr:uid="{00000000-0005-0000-0000-00000D0C0000}"/>
    <cellStyle name="Calculation 2 15" xfId="4383" xr:uid="{00000000-0005-0000-0000-00000E0C0000}"/>
    <cellStyle name="Calculation 2 16" xfId="7018" xr:uid="{00000000-0005-0000-0000-00000F0C0000}"/>
    <cellStyle name="Calculation 2 2" xfId="4389" xr:uid="{00000000-0005-0000-0000-0000100C0000}"/>
    <cellStyle name="Calculation 2 2 2" xfId="4390" xr:uid="{00000000-0005-0000-0000-0000110C0000}"/>
    <cellStyle name="Calculation 2 2 2 2" xfId="7021" xr:uid="{00000000-0005-0000-0000-0000120C0000}"/>
    <cellStyle name="Calculation 2 2 2 2 2" xfId="7022" xr:uid="{00000000-0005-0000-0000-0000130C0000}"/>
    <cellStyle name="Calculation 2 2 2 3" xfId="7023" xr:uid="{00000000-0005-0000-0000-0000140C0000}"/>
    <cellStyle name="Calculation 2 2 2 4" xfId="7020" xr:uid="{00000000-0005-0000-0000-0000150C0000}"/>
    <cellStyle name="Calculation 2 2 3" xfId="4391" xr:uid="{00000000-0005-0000-0000-0000160C0000}"/>
    <cellStyle name="Calculation 2 2 3 2" xfId="7024" xr:uid="{00000000-0005-0000-0000-0000170C0000}"/>
    <cellStyle name="Calculation 2 2 4" xfId="7019" xr:uid="{00000000-0005-0000-0000-0000180C0000}"/>
    <cellStyle name="Calculation 2 2_Sheet1" xfId="4392" xr:uid="{00000000-0005-0000-0000-0000190C0000}"/>
    <cellStyle name="Calculation 2 3" xfId="4393" xr:uid="{00000000-0005-0000-0000-00001A0C0000}"/>
    <cellStyle name="Calculation 2 3 2" xfId="7026" xr:uid="{00000000-0005-0000-0000-00001B0C0000}"/>
    <cellStyle name="Calculation 2 3 2 2" xfId="7027" xr:uid="{00000000-0005-0000-0000-00001C0C0000}"/>
    <cellStyle name="Calculation 2 3 3" xfId="7028" xr:uid="{00000000-0005-0000-0000-00001D0C0000}"/>
    <cellStyle name="Calculation 2 3 4" xfId="7025" xr:uid="{00000000-0005-0000-0000-00001E0C0000}"/>
    <cellStyle name="Calculation 2 4" xfId="4394" xr:uid="{00000000-0005-0000-0000-00001F0C0000}"/>
    <cellStyle name="Calculation 2 4 2" xfId="7029" xr:uid="{00000000-0005-0000-0000-0000200C0000}"/>
    <cellStyle name="Calculation 2 5" xfId="4395" xr:uid="{00000000-0005-0000-0000-0000210C0000}"/>
    <cellStyle name="Calculation 2 6" xfId="4396" xr:uid="{00000000-0005-0000-0000-0000220C0000}"/>
    <cellStyle name="Calculation 2 7" xfId="4397" xr:uid="{00000000-0005-0000-0000-0000230C0000}"/>
    <cellStyle name="Calculation 2 8" xfId="4398" xr:uid="{00000000-0005-0000-0000-0000240C0000}"/>
    <cellStyle name="Calculation 2 9" xfId="4399" xr:uid="{00000000-0005-0000-0000-0000250C0000}"/>
    <cellStyle name="Calculation 2_BallGrid" xfId="4400" xr:uid="{00000000-0005-0000-0000-0000260C0000}"/>
    <cellStyle name="Calculation 3" xfId="1734" xr:uid="{00000000-0005-0000-0000-0000270C0000}"/>
    <cellStyle name="Calculation 3 2" xfId="4402" xr:uid="{00000000-0005-0000-0000-0000280C0000}"/>
    <cellStyle name="Calculation 3 3" xfId="4403" xr:uid="{00000000-0005-0000-0000-0000290C0000}"/>
    <cellStyle name="Calculation 3 4" xfId="4404" xr:uid="{00000000-0005-0000-0000-00002A0C0000}"/>
    <cellStyle name="Calculation 3 5" xfId="4405" xr:uid="{00000000-0005-0000-0000-00002B0C0000}"/>
    <cellStyle name="Calculation 3 6" xfId="4406" xr:uid="{00000000-0005-0000-0000-00002C0C0000}"/>
    <cellStyle name="Calculation 3 7" xfId="4401" xr:uid="{00000000-0005-0000-0000-00002D0C0000}"/>
    <cellStyle name="Calculation 3_BallGrid" xfId="4407" xr:uid="{00000000-0005-0000-0000-00002E0C0000}"/>
    <cellStyle name="Calculation 4" xfId="4408" xr:uid="{00000000-0005-0000-0000-00002F0C0000}"/>
    <cellStyle name="Calculation 4 2" xfId="4409" xr:uid="{00000000-0005-0000-0000-0000300C0000}"/>
    <cellStyle name="Calculation 4 3" xfId="4410" xr:uid="{00000000-0005-0000-0000-0000310C0000}"/>
    <cellStyle name="Calculation 4 4" xfId="4411" xr:uid="{00000000-0005-0000-0000-0000320C0000}"/>
    <cellStyle name="Calculation 4 5" xfId="4412" xr:uid="{00000000-0005-0000-0000-0000330C0000}"/>
    <cellStyle name="Calculation 5" xfId="4413" xr:uid="{00000000-0005-0000-0000-0000340C0000}"/>
    <cellStyle name="Calculation 6" xfId="4414" xr:uid="{00000000-0005-0000-0000-0000350C0000}"/>
    <cellStyle name="Calculation 7" xfId="4415" xr:uid="{00000000-0005-0000-0000-0000360C0000}"/>
    <cellStyle name="Calculation 8" xfId="4416" xr:uid="{00000000-0005-0000-0000-0000370C0000}"/>
    <cellStyle name="Calculation 9" xfId="4417" xr:uid="{00000000-0005-0000-0000-0000380C0000}"/>
    <cellStyle name="Card" xfId="78" xr:uid="{00000000-0005-0000-0000-0000390C0000}"/>
    <cellStyle name="Card 10" xfId="1735" xr:uid="{00000000-0005-0000-0000-00003A0C0000}"/>
    <cellStyle name="Card 11" xfId="1736" xr:uid="{00000000-0005-0000-0000-00003B0C0000}"/>
    <cellStyle name="Card 2" xfId="79" xr:uid="{00000000-0005-0000-0000-00003C0C0000}"/>
    <cellStyle name="Card 2 2" xfId="80" xr:uid="{00000000-0005-0000-0000-00003D0C0000}"/>
    <cellStyle name="Card 2 2 2" xfId="1737" xr:uid="{00000000-0005-0000-0000-00003E0C0000}"/>
    <cellStyle name="Card 2 2 3" xfId="1738" xr:uid="{00000000-0005-0000-0000-00003F0C0000}"/>
    <cellStyle name="Card 2 2 4" xfId="1739" xr:uid="{00000000-0005-0000-0000-0000400C0000}"/>
    <cellStyle name="Card 2 3" xfId="81" xr:uid="{00000000-0005-0000-0000-0000410C0000}"/>
    <cellStyle name="Card 2 3 2" xfId="1740" xr:uid="{00000000-0005-0000-0000-0000420C0000}"/>
    <cellStyle name="Card 2 3 3" xfId="1741" xr:uid="{00000000-0005-0000-0000-0000430C0000}"/>
    <cellStyle name="Card 2 3 4" xfId="1742" xr:uid="{00000000-0005-0000-0000-0000440C0000}"/>
    <cellStyle name="Card 2 4" xfId="1743" xr:uid="{00000000-0005-0000-0000-0000450C0000}"/>
    <cellStyle name="Card 2 4 2" xfId="1744" xr:uid="{00000000-0005-0000-0000-0000460C0000}"/>
    <cellStyle name="Card 2 4 3" xfId="1745" xr:uid="{00000000-0005-0000-0000-0000470C0000}"/>
    <cellStyle name="Card 2 5" xfId="1746" xr:uid="{00000000-0005-0000-0000-0000480C0000}"/>
    <cellStyle name="Card 2 6" xfId="1747" xr:uid="{00000000-0005-0000-0000-0000490C0000}"/>
    <cellStyle name="Card 2_Gen3_HW_SW_ComplianceChecker_vba104(work)_V028" xfId="211" xr:uid="{00000000-0005-0000-0000-00004A0C0000}"/>
    <cellStyle name="Card 3" xfId="82" xr:uid="{00000000-0005-0000-0000-00004B0C0000}"/>
    <cellStyle name="Card 3 2" xfId="83" xr:uid="{00000000-0005-0000-0000-00004C0C0000}"/>
    <cellStyle name="Card 3 2 2" xfId="1748" xr:uid="{00000000-0005-0000-0000-00004D0C0000}"/>
    <cellStyle name="Card 3 2 3" xfId="1749" xr:uid="{00000000-0005-0000-0000-00004E0C0000}"/>
    <cellStyle name="Card 3 2 4" xfId="1750" xr:uid="{00000000-0005-0000-0000-00004F0C0000}"/>
    <cellStyle name="Card 3 3" xfId="84" xr:uid="{00000000-0005-0000-0000-0000500C0000}"/>
    <cellStyle name="Card 3 3 2" xfId="1751" xr:uid="{00000000-0005-0000-0000-0000510C0000}"/>
    <cellStyle name="Card 3 3 3" xfId="1752" xr:uid="{00000000-0005-0000-0000-0000520C0000}"/>
    <cellStyle name="Card 3 3 4" xfId="1753" xr:uid="{00000000-0005-0000-0000-0000530C0000}"/>
    <cellStyle name="Card 3 4" xfId="1754" xr:uid="{00000000-0005-0000-0000-0000540C0000}"/>
    <cellStyle name="Card 3 5" xfId="1755" xr:uid="{00000000-0005-0000-0000-0000550C0000}"/>
    <cellStyle name="Card 3 6" xfId="1756" xr:uid="{00000000-0005-0000-0000-0000560C0000}"/>
    <cellStyle name="Card 3 6 2" xfId="1757" xr:uid="{00000000-0005-0000-0000-0000570C0000}"/>
    <cellStyle name="Card 3 6 3" xfId="1758" xr:uid="{00000000-0005-0000-0000-0000580C0000}"/>
    <cellStyle name="Card 3_GMMY16_iMX6DL(Rev1)_vba166.db058(4399g01_4399g04)_RELEASE" xfId="212" xr:uid="{00000000-0005-0000-0000-0000590C0000}"/>
    <cellStyle name="Card 4" xfId="85" xr:uid="{00000000-0005-0000-0000-00005A0C0000}"/>
    <cellStyle name="Card 4 2" xfId="1759" xr:uid="{00000000-0005-0000-0000-00005B0C0000}"/>
    <cellStyle name="Card 4 3" xfId="1760" xr:uid="{00000000-0005-0000-0000-00005C0C0000}"/>
    <cellStyle name="Card 4 4" xfId="1761" xr:uid="{00000000-0005-0000-0000-00005D0C0000}"/>
    <cellStyle name="Card 5" xfId="1762" xr:uid="{00000000-0005-0000-0000-00005E0C0000}"/>
    <cellStyle name="Card 5 2" xfId="1763" xr:uid="{00000000-0005-0000-0000-00005F0C0000}"/>
    <cellStyle name="Card 5 3" xfId="1764" xr:uid="{00000000-0005-0000-0000-0000600C0000}"/>
    <cellStyle name="Card 6" xfId="1765" xr:uid="{00000000-0005-0000-0000-0000610C0000}"/>
    <cellStyle name="Card 6 2" xfId="1766" xr:uid="{00000000-0005-0000-0000-0000620C0000}"/>
    <cellStyle name="Card 7" xfId="1767" xr:uid="{00000000-0005-0000-0000-0000630C0000}"/>
    <cellStyle name="Card 7 2" xfId="1768" xr:uid="{00000000-0005-0000-0000-0000640C0000}"/>
    <cellStyle name="Card 8" xfId="1769" xr:uid="{00000000-0005-0000-0000-0000650C0000}"/>
    <cellStyle name="Card 9" xfId="1770" xr:uid="{00000000-0005-0000-0000-0000660C0000}"/>
    <cellStyle name="Card B" xfId="86" xr:uid="{00000000-0005-0000-0000-0000670C0000}"/>
    <cellStyle name="Card B 10" xfId="1771" xr:uid="{00000000-0005-0000-0000-0000680C0000}"/>
    <cellStyle name="Card B 11" xfId="1772" xr:uid="{00000000-0005-0000-0000-0000690C0000}"/>
    <cellStyle name="Card B 2" xfId="87" xr:uid="{00000000-0005-0000-0000-00006A0C0000}"/>
    <cellStyle name="Card B 2 2" xfId="88" xr:uid="{00000000-0005-0000-0000-00006B0C0000}"/>
    <cellStyle name="Card B 2 2 2" xfId="1773" xr:uid="{00000000-0005-0000-0000-00006C0C0000}"/>
    <cellStyle name="Card B 2 2 3" xfId="1774" xr:uid="{00000000-0005-0000-0000-00006D0C0000}"/>
    <cellStyle name="Card B 2 2 4" xfId="1775" xr:uid="{00000000-0005-0000-0000-00006E0C0000}"/>
    <cellStyle name="Card B 2 3" xfId="89" xr:uid="{00000000-0005-0000-0000-00006F0C0000}"/>
    <cellStyle name="Card B 2 3 2" xfId="1776" xr:uid="{00000000-0005-0000-0000-0000700C0000}"/>
    <cellStyle name="Card B 2 3 3" xfId="1777" xr:uid="{00000000-0005-0000-0000-0000710C0000}"/>
    <cellStyle name="Card B 2 3 4" xfId="1778" xr:uid="{00000000-0005-0000-0000-0000720C0000}"/>
    <cellStyle name="Card B 2 4" xfId="1779" xr:uid="{00000000-0005-0000-0000-0000730C0000}"/>
    <cellStyle name="Card B 2 4 2" xfId="1780" xr:uid="{00000000-0005-0000-0000-0000740C0000}"/>
    <cellStyle name="Card B 2 4 3" xfId="1781" xr:uid="{00000000-0005-0000-0000-0000750C0000}"/>
    <cellStyle name="Card B 2 5" xfId="1782" xr:uid="{00000000-0005-0000-0000-0000760C0000}"/>
    <cellStyle name="Card B 2 6" xfId="1783" xr:uid="{00000000-0005-0000-0000-0000770C0000}"/>
    <cellStyle name="Card B 2_Gen3_HW_SW_ComplianceChecker_vba104(work)_V028" xfId="213" xr:uid="{00000000-0005-0000-0000-0000780C0000}"/>
    <cellStyle name="Card B 3" xfId="90" xr:uid="{00000000-0005-0000-0000-0000790C0000}"/>
    <cellStyle name="Card B 3 2" xfId="91" xr:uid="{00000000-0005-0000-0000-00007A0C0000}"/>
    <cellStyle name="Card B 3 2 2" xfId="1784" xr:uid="{00000000-0005-0000-0000-00007B0C0000}"/>
    <cellStyle name="Card B 3 2 3" xfId="1785" xr:uid="{00000000-0005-0000-0000-00007C0C0000}"/>
    <cellStyle name="Card B 3 2 4" xfId="1786" xr:uid="{00000000-0005-0000-0000-00007D0C0000}"/>
    <cellStyle name="Card B 3 3" xfId="92" xr:uid="{00000000-0005-0000-0000-00007E0C0000}"/>
    <cellStyle name="Card B 3 3 2" xfId="1787" xr:uid="{00000000-0005-0000-0000-00007F0C0000}"/>
    <cellStyle name="Card B 3 3 3" xfId="1788" xr:uid="{00000000-0005-0000-0000-0000800C0000}"/>
    <cellStyle name="Card B 3 3 4" xfId="1789" xr:uid="{00000000-0005-0000-0000-0000810C0000}"/>
    <cellStyle name="Card B 3 4" xfId="1790" xr:uid="{00000000-0005-0000-0000-0000820C0000}"/>
    <cellStyle name="Card B 3 5" xfId="1791" xr:uid="{00000000-0005-0000-0000-0000830C0000}"/>
    <cellStyle name="Card B 3 6" xfId="1792" xr:uid="{00000000-0005-0000-0000-0000840C0000}"/>
    <cellStyle name="Card B 3 6 2" xfId="1793" xr:uid="{00000000-0005-0000-0000-0000850C0000}"/>
    <cellStyle name="Card B 3 6 3" xfId="1794" xr:uid="{00000000-0005-0000-0000-0000860C0000}"/>
    <cellStyle name="Card B 3_GMMY16_iMX6DL(Rev1)_vba166.db058(4399g01_4399g04)_RELEASE" xfId="214" xr:uid="{00000000-0005-0000-0000-0000870C0000}"/>
    <cellStyle name="Card B 4" xfId="93" xr:uid="{00000000-0005-0000-0000-0000880C0000}"/>
    <cellStyle name="Card B 4 2" xfId="1795" xr:uid="{00000000-0005-0000-0000-0000890C0000}"/>
    <cellStyle name="Card B 4 3" xfId="1796" xr:uid="{00000000-0005-0000-0000-00008A0C0000}"/>
    <cellStyle name="Card B 4 4" xfId="1797" xr:uid="{00000000-0005-0000-0000-00008B0C0000}"/>
    <cellStyle name="Card B 5" xfId="1798" xr:uid="{00000000-0005-0000-0000-00008C0C0000}"/>
    <cellStyle name="Card B 5 2" xfId="1799" xr:uid="{00000000-0005-0000-0000-00008D0C0000}"/>
    <cellStyle name="Card B 5 3" xfId="1800" xr:uid="{00000000-0005-0000-0000-00008E0C0000}"/>
    <cellStyle name="Card B 6" xfId="1801" xr:uid="{00000000-0005-0000-0000-00008F0C0000}"/>
    <cellStyle name="Card B 6 2" xfId="1802" xr:uid="{00000000-0005-0000-0000-0000900C0000}"/>
    <cellStyle name="Card B 7" xfId="1803" xr:uid="{00000000-0005-0000-0000-0000910C0000}"/>
    <cellStyle name="Card B 7 2" xfId="1804" xr:uid="{00000000-0005-0000-0000-0000920C0000}"/>
    <cellStyle name="Card B 8" xfId="1805" xr:uid="{00000000-0005-0000-0000-0000930C0000}"/>
    <cellStyle name="Card B 9" xfId="1806" xr:uid="{00000000-0005-0000-0000-0000940C0000}"/>
    <cellStyle name="Card BL" xfId="94" xr:uid="{00000000-0005-0000-0000-0000950C0000}"/>
    <cellStyle name="Card BL 10" xfId="1807" xr:uid="{00000000-0005-0000-0000-0000960C0000}"/>
    <cellStyle name="Card BL 11" xfId="1808" xr:uid="{00000000-0005-0000-0000-0000970C0000}"/>
    <cellStyle name="Card BL 2" xfId="95" xr:uid="{00000000-0005-0000-0000-0000980C0000}"/>
    <cellStyle name="Card BL 2 2" xfId="96" xr:uid="{00000000-0005-0000-0000-0000990C0000}"/>
    <cellStyle name="Card BL 2 2 2" xfId="1809" xr:uid="{00000000-0005-0000-0000-00009A0C0000}"/>
    <cellStyle name="Card BL 2 2 3" xfId="1810" xr:uid="{00000000-0005-0000-0000-00009B0C0000}"/>
    <cellStyle name="Card BL 2 2 4" xfId="1811" xr:uid="{00000000-0005-0000-0000-00009C0C0000}"/>
    <cellStyle name="Card BL 2 3" xfId="97" xr:uid="{00000000-0005-0000-0000-00009D0C0000}"/>
    <cellStyle name="Card BL 2 3 2" xfId="1812" xr:uid="{00000000-0005-0000-0000-00009E0C0000}"/>
    <cellStyle name="Card BL 2 3 3" xfId="1813" xr:uid="{00000000-0005-0000-0000-00009F0C0000}"/>
    <cellStyle name="Card BL 2 3 4" xfId="1814" xr:uid="{00000000-0005-0000-0000-0000A00C0000}"/>
    <cellStyle name="Card BL 2 4" xfId="1815" xr:uid="{00000000-0005-0000-0000-0000A10C0000}"/>
    <cellStyle name="Card BL 2 4 2" xfId="1816" xr:uid="{00000000-0005-0000-0000-0000A20C0000}"/>
    <cellStyle name="Card BL 2 4 3" xfId="1817" xr:uid="{00000000-0005-0000-0000-0000A30C0000}"/>
    <cellStyle name="Card BL 2 5" xfId="1818" xr:uid="{00000000-0005-0000-0000-0000A40C0000}"/>
    <cellStyle name="Card BL 2 6" xfId="1819" xr:uid="{00000000-0005-0000-0000-0000A50C0000}"/>
    <cellStyle name="Card BL 2_Gen3_HW_SW_ComplianceChecker_vba104(work)_V028" xfId="215" xr:uid="{00000000-0005-0000-0000-0000A60C0000}"/>
    <cellStyle name="Card BL 3" xfId="98" xr:uid="{00000000-0005-0000-0000-0000A70C0000}"/>
    <cellStyle name="Card BL 3 2" xfId="99" xr:uid="{00000000-0005-0000-0000-0000A80C0000}"/>
    <cellStyle name="Card BL 3 2 2" xfId="1820" xr:uid="{00000000-0005-0000-0000-0000A90C0000}"/>
    <cellStyle name="Card BL 3 2 3" xfId="1821" xr:uid="{00000000-0005-0000-0000-0000AA0C0000}"/>
    <cellStyle name="Card BL 3 2 4" xfId="1822" xr:uid="{00000000-0005-0000-0000-0000AB0C0000}"/>
    <cellStyle name="Card BL 3 3" xfId="100" xr:uid="{00000000-0005-0000-0000-0000AC0C0000}"/>
    <cellStyle name="Card BL 3 3 2" xfId="1823" xr:uid="{00000000-0005-0000-0000-0000AD0C0000}"/>
    <cellStyle name="Card BL 3 3 3" xfId="1824" xr:uid="{00000000-0005-0000-0000-0000AE0C0000}"/>
    <cellStyle name="Card BL 3 3 4" xfId="1825" xr:uid="{00000000-0005-0000-0000-0000AF0C0000}"/>
    <cellStyle name="Card BL 3 4" xfId="1826" xr:uid="{00000000-0005-0000-0000-0000B00C0000}"/>
    <cellStyle name="Card BL 3 5" xfId="1827" xr:uid="{00000000-0005-0000-0000-0000B10C0000}"/>
    <cellStyle name="Card BL 3 6" xfId="1828" xr:uid="{00000000-0005-0000-0000-0000B20C0000}"/>
    <cellStyle name="Card BL 3 6 2" xfId="1829" xr:uid="{00000000-0005-0000-0000-0000B30C0000}"/>
    <cellStyle name="Card BL 3 6 3" xfId="1830" xr:uid="{00000000-0005-0000-0000-0000B40C0000}"/>
    <cellStyle name="Card BL 3_GMMY16_iMX6DL(Rev1)_vba166.db058(4399g01_4399g04)_RELEASE" xfId="216" xr:uid="{00000000-0005-0000-0000-0000B50C0000}"/>
    <cellStyle name="Card BL 4" xfId="101" xr:uid="{00000000-0005-0000-0000-0000B60C0000}"/>
    <cellStyle name="Card BL 4 2" xfId="1831" xr:uid="{00000000-0005-0000-0000-0000B70C0000}"/>
    <cellStyle name="Card BL 4 3" xfId="1832" xr:uid="{00000000-0005-0000-0000-0000B80C0000}"/>
    <cellStyle name="Card BL 4 4" xfId="1833" xr:uid="{00000000-0005-0000-0000-0000B90C0000}"/>
    <cellStyle name="Card BL 5" xfId="1834" xr:uid="{00000000-0005-0000-0000-0000BA0C0000}"/>
    <cellStyle name="Card BL 5 2" xfId="1835" xr:uid="{00000000-0005-0000-0000-0000BB0C0000}"/>
    <cellStyle name="Card BL 5 3" xfId="1836" xr:uid="{00000000-0005-0000-0000-0000BC0C0000}"/>
    <cellStyle name="Card BL 6" xfId="1837" xr:uid="{00000000-0005-0000-0000-0000BD0C0000}"/>
    <cellStyle name="Card BL 6 2" xfId="1838" xr:uid="{00000000-0005-0000-0000-0000BE0C0000}"/>
    <cellStyle name="Card BL 7" xfId="1839" xr:uid="{00000000-0005-0000-0000-0000BF0C0000}"/>
    <cellStyle name="Card BL 7 2" xfId="1840" xr:uid="{00000000-0005-0000-0000-0000C00C0000}"/>
    <cellStyle name="Card BL 8" xfId="1841" xr:uid="{00000000-0005-0000-0000-0000C10C0000}"/>
    <cellStyle name="Card BL 9" xfId="1842" xr:uid="{00000000-0005-0000-0000-0000C20C0000}"/>
    <cellStyle name="Card BR" xfId="102" xr:uid="{00000000-0005-0000-0000-0000C30C0000}"/>
    <cellStyle name="Card BR 10" xfId="1843" xr:uid="{00000000-0005-0000-0000-0000C40C0000}"/>
    <cellStyle name="Card BR 11" xfId="1844" xr:uid="{00000000-0005-0000-0000-0000C50C0000}"/>
    <cellStyle name="Card BR 2" xfId="103" xr:uid="{00000000-0005-0000-0000-0000C60C0000}"/>
    <cellStyle name="Card BR 2 2" xfId="104" xr:uid="{00000000-0005-0000-0000-0000C70C0000}"/>
    <cellStyle name="Card BR 2 2 2" xfId="1845" xr:uid="{00000000-0005-0000-0000-0000C80C0000}"/>
    <cellStyle name="Card BR 2 2 3" xfId="1846" xr:uid="{00000000-0005-0000-0000-0000C90C0000}"/>
    <cellStyle name="Card BR 2 2 4" xfId="1847" xr:uid="{00000000-0005-0000-0000-0000CA0C0000}"/>
    <cellStyle name="Card BR 2 3" xfId="105" xr:uid="{00000000-0005-0000-0000-0000CB0C0000}"/>
    <cellStyle name="Card BR 2 3 2" xfId="1848" xr:uid="{00000000-0005-0000-0000-0000CC0C0000}"/>
    <cellStyle name="Card BR 2 3 3" xfId="1849" xr:uid="{00000000-0005-0000-0000-0000CD0C0000}"/>
    <cellStyle name="Card BR 2 3 4" xfId="1850" xr:uid="{00000000-0005-0000-0000-0000CE0C0000}"/>
    <cellStyle name="Card BR 2 4" xfId="1851" xr:uid="{00000000-0005-0000-0000-0000CF0C0000}"/>
    <cellStyle name="Card BR 2 4 2" xfId="1852" xr:uid="{00000000-0005-0000-0000-0000D00C0000}"/>
    <cellStyle name="Card BR 2 4 3" xfId="1853" xr:uid="{00000000-0005-0000-0000-0000D10C0000}"/>
    <cellStyle name="Card BR 2 5" xfId="1854" xr:uid="{00000000-0005-0000-0000-0000D20C0000}"/>
    <cellStyle name="Card BR 2 6" xfId="1855" xr:uid="{00000000-0005-0000-0000-0000D30C0000}"/>
    <cellStyle name="Card BR 2_Gen3_HW_SW_ComplianceChecker_vba104(work)_V028" xfId="217" xr:uid="{00000000-0005-0000-0000-0000D40C0000}"/>
    <cellStyle name="Card BR 3" xfId="106" xr:uid="{00000000-0005-0000-0000-0000D50C0000}"/>
    <cellStyle name="Card BR 3 2" xfId="107" xr:uid="{00000000-0005-0000-0000-0000D60C0000}"/>
    <cellStyle name="Card BR 3 2 2" xfId="1856" xr:uid="{00000000-0005-0000-0000-0000D70C0000}"/>
    <cellStyle name="Card BR 3 2 3" xfId="1857" xr:uid="{00000000-0005-0000-0000-0000D80C0000}"/>
    <cellStyle name="Card BR 3 2 4" xfId="1858" xr:uid="{00000000-0005-0000-0000-0000D90C0000}"/>
    <cellStyle name="Card BR 3 3" xfId="108" xr:uid="{00000000-0005-0000-0000-0000DA0C0000}"/>
    <cellStyle name="Card BR 3 3 2" xfId="1859" xr:uid="{00000000-0005-0000-0000-0000DB0C0000}"/>
    <cellStyle name="Card BR 3 3 3" xfId="1860" xr:uid="{00000000-0005-0000-0000-0000DC0C0000}"/>
    <cellStyle name="Card BR 3 3 4" xfId="1861" xr:uid="{00000000-0005-0000-0000-0000DD0C0000}"/>
    <cellStyle name="Card BR 3 4" xfId="1862" xr:uid="{00000000-0005-0000-0000-0000DE0C0000}"/>
    <cellStyle name="Card BR 3 5" xfId="1863" xr:uid="{00000000-0005-0000-0000-0000DF0C0000}"/>
    <cellStyle name="Card BR 3 6" xfId="1864" xr:uid="{00000000-0005-0000-0000-0000E00C0000}"/>
    <cellStyle name="Card BR 3 6 2" xfId="1865" xr:uid="{00000000-0005-0000-0000-0000E10C0000}"/>
    <cellStyle name="Card BR 3 6 3" xfId="1866" xr:uid="{00000000-0005-0000-0000-0000E20C0000}"/>
    <cellStyle name="Card BR 3_GMMY16_iMX6DL(Rev1)_vba166.db058(4399g01_4399g04)_RELEASE" xfId="218" xr:uid="{00000000-0005-0000-0000-0000E30C0000}"/>
    <cellStyle name="Card BR 4" xfId="109" xr:uid="{00000000-0005-0000-0000-0000E40C0000}"/>
    <cellStyle name="Card BR 4 2" xfId="1867" xr:uid="{00000000-0005-0000-0000-0000E50C0000}"/>
    <cellStyle name="Card BR 4 3" xfId="1868" xr:uid="{00000000-0005-0000-0000-0000E60C0000}"/>
    <cellStyle name="Card BR 4 4" xfId="1869" xr:uid="{00000000-0005-0000-0000-0000E70C0000}"/>
    <cellStyle name="Card BR 5" xfId="1870" xr:uid="{00000000-0005-0000-0000-0000E80C0000}"/>
    <cellStyle name="Card BR 5 2" xfId="1871" xr:uid="{00000000-0005-0000-0000-0000E90C0000}"/>
    <cellStyle name="Card BR 5 3" xfId="1872" xr:uid="{00000000-0005-0000-0000-0000EA0C0000}"/>
    <cellStyle name="Card BR 6" xfId="1873" xr:uid="{00000000-0005-0000-0000-0000EB0C0000}"/>
    <cellStyle name="Card BR 6 2" xfId="1874" xr:uid="{00000000-0005-0000-0000-0000EC0C0000}"/>
    <cellStyle name="Card BR 7" xfId="1875" xr:uid="{00000000-0005-0000-0000-0000ED0C0000}"/>
    <cellStyle name="Card BR 7 2" xfId="1876" xr:uid="{00000000-0005-0000-0000-0000EE0C0000}"/>
    <cellStyle name="Card BR 8" xfId="1877" xr:uid="{00000000-0005-0000-0000-0000EF0C0000}"/>
    <cellStyle name="Card BR 9" xfId="1878" xr:uid="{00000000-0005-0000-0000-0000F00C0000}"/>
    <cellStyle name="Card L" xfId="110" xr:uid="{00000000-0005-0000-0000-0000F10C0000}"/>
    <cellStyle name="Card L 10" xfId="1879" xr:uid="{00000000-0005-0000-0000-0000F20C0000}"/>
    <cellStyle name="Card L 11" xfId="1880" xr:uid="{00000000-0005-0000-0000-0000F30C0000}"/>
    <cellStyle name="Card L 2" xfId="111" xr:uid="{00000000-0005-0000-0000-0000F40C0000}"/>
    <cellStyle name="Card L 2 2" xfId="112" xr:uid="{00000000-0005-0000-0000-0000F50C0000}"/>
    <cellStyle name="Card L 2 2 2" xfId="1881" xr:uid="{00000000-0005-0000-0000-0000F60C0000}"/>
    <cellStyle name="Card L 2 2 3" xfId="1882" xr:uid="{00000000-0005-0000-0000-0000F70C0000}"/>
    <cellStyle name="Card L 2 2 4" xfId="1883" xr:uid="{00000000-0005-0000-0000-0000F80C0000}"/>
    <cellStyle name="Card L 2 3" xfId="113" xr:uid="{00000000-0005-0000-0000-0000F90C0000}"/>
    <cellStyle name="Card L 2 3 2" xfId="1884" xr:uid="{00000000-0005-0000-0000-0000FA0C0000}"/>
    <cellStyle name="Card L 2 3 3" xfId="1885" xr:uid="{00000000-0005-0000-0000-0000FB0C0000}"/>
    <cellStyle name="Card L 2 3 4" xfId="1886" xr:uid="{00000000-0005-0000-0000-0000FC0C0000}"/>
    <cellStyle name="Card L 2 4" xfId="1887" xr:uid="{00000000-0005-0000-0000-0000FD0C0000}"/>
    <cellStyle name="Card L 2 4 2" xfId="1888" xr:uid="{00000000-0005-0000-0000-0000FE0C0000}"/>
    <cellStyle name="Card L 2 4 3" xfId="1889" xr:uid="{00000000-0005-0000-0000-0000FF0C0000}"/>
    <cellStyle name="Card L 2 5" xfId="1890" xr:uid="{00000000-0005-0000-0000-0000000D0000}"/>
    <cellStyle name="Card L 2 6" xfId="1891" xr:uid="{00000000-0005-0000-0000-0000010D0000}"/>
    <cellStyle name="Card L 2_Gen3_HW_SW_ComplianceChecker_vba104(work)_V028" xfId="219" xr:uid="{00000000-0005-0000-0000-0000020D0000}"/>
    <cellStyle name="Card L 3" xfId="114" xr:uid="{00000000-0005-0000-0000-0000030D0000}"/>
    <cellStyle name="Card L 3 2" xfId="115" xr:uid="{00000000-0005-0000-0000-0000040D0000}"/>
    <cellStyle name="Card L 3 2 2" xfId="1892" xr:uid="{00000000-0005-0000-0000-0000050D0000}"/>
    <cellStyle name="Card L 3 2 3" xfId="1893" xr:uid="{00000000-0005-0000-0000-0000060D0000}"/>
    <cellStyle name="Card L 3 2 4" xfId="1894" xr:uid="{00000000-0005-0000-0000-0000070D0000}"/>
    <cellStyle name="Card L 3 3" xfId="116" xr:uid="{00000000-0005-0000-0000-0000080D0000}"/>
    <cellStyle name="Card L 3 3 2" xfId="1895" xr:uid="{00000000-0005-0000-0000-0000090D0000}"/>
    <cellStyle name="Card L 3 3 3" xfId="1896" xr:uid="{00000000-0005-0000-0000-00000A0D0000}"/>
    <cellStyle name="Card L 3 3 4" xfId="1897" xr:uid="{00000000-0005-0000-0000-00000B0D0000}"/>
    <cellStyle name="Card L 3 4" xfId="1898" xr:uid="{00000000-0005-0000-0000-00000C0D0000}"/>
    <cellStyle name="Card L 3 5" xfId="1899" xr:uid="{00000000-0005-0000-0000-00000D0D0000}"/>
    <cellStyle name="Card L 3 6" xfId="1900" xr:uid="{00000000-0005-0000-0000-00000E0D0000}"/>
    <cellStyle name="Card L 3 6 2" xfId="1901" xr:uid="{00000000-0005-0000-0000-00000F0D0000}"/>
    <cellStyle name="Card L 3 6 3" xfId="1902" xr:uid="{00000000-0005-0000-0000-0000100D0000}"/>
    <cellStyle name="Card L 3_GMMY16_iMX6DL(Rev1)_vba166.db058(4399g01_4399g04)_RELEASE" xfId="220" xr:uid="{00000000-0005-0000-0000-0000110D0000}"/>
    <cellStyle name="Card L 4" xfId="117" xr:uid="{00000000-0005-0000-0000-0000120D0000}"/>
    <cellStyle name="Card L 4 2" xfId="1903" xr:uid="{00000000-0005-0000-0000-0000130D0000}"/>
    <cellStyle name="Card L 4 3" xfId="1904" xr:uid="{00000000-0005-0000-0000-0000140D0000}"/>
    <cellStyle name="Card L 4 4" xfId="1905" xr:uid="{00000000-0005-0000-0000-0000150D0000}"/>
    <cellStyle name="Card L 5" xfId="1906" xr:uid="{00000000-0005-0000-0000-0000160D0000}"/>
    <cellStyle name="Card L 5 2" xfId="1907" xr:uid="{00000000-0005-0000-0000-0000170D0000}"/>
    <cellStyle name="Card L 5 3" xfId="1908" xr:uid="{00000000-0005-0000-0000-0000180D0000}"/>
    <cellStyle name="Card L 6" xfId="1909" xr:uid="{00000000-0005-0000-0000-0000190D0000}"/>
    <cellStyle name="Card L 6 2" xfId="1910" xr:uid="{00000000-0005-0000-0000-00001A0D0000}"/>
    <cellStyle name="Card L 7" xfId="1911" xr:uid="{00000000-0005-0000-0000-00001B0D0000}"/>
    <cellStyle name="Card L 7 2" xfId="1912" xr:uid="{00000000-0005-0000-0000-00001C0D0000}"/>
    <cellStyle name="Card L 8" xfId="1913" xr:uid="{00000000-0005-0000-0000-00001D0D0000}"/>
    <cellStyle name="Card L 9" xfId="1914" xr:uid="{00000000-0005-0000-0000-00001E0D0000}"/>
    <cellStyle name="Card R" xfId="118" xr:uid="{00000000-0005-0000-0000-00001F0D0000}"/>
    <cellStyle name="Card R 10" xfId="1915" xr:uid="{00000000-0005-0000-0000-0000200D0000}"/>
    <cellStyle name="Card R 11" xfId="1916" xr:uid="{00000000-0005-0000-0000-0000210D0000}"/>
    <cellStyle name="Card R 2" xfId="119" xr:uid="{00000000-0005-0000-0000-0000220D0000}"/>
    <cellStyle name="Card R 2 2" xfId="120" xr:uid="{00000000-0005-0000-0000-0000230D0000}"/>
    <cellStyle name="Card R 2 2 2" xfId="1917" xr:uid="{00000000-0005-0000-0000-0000240D0000}"/>
    <cellStyle name="Card R 2 2 3" xfId="1918" xr:uid="{00000000-0005-0000-0000-0000250D0000}"/>
    <cellStyle name="Card R 2 2 4" xfId="1919" xr:uid="{00000000-0005-0000-0000-0000260D0000}"/>
    <cellStyle name="Card R 2 3" xfId="121" xr:uid="{00000000-0005-0000-0000-0000270D0000}"/>
    <cellStyle name="Card R 2 3 2" xfId="1920" xr:uid="{00000000-0005-0000-0000-0000280D0000}"/>
    <cellStyle name="Card R 2 3 3" xfId="1921" xr:uid="{00000000-0005-0000-0000-0000290D0000}"/>
    <cellStyle name="Card R 2 3 4" xfId="1922" xr:uid="{00000000-0005-0000-0000-00002A0D0000}"/>
    <cellStyle name="Card R 2 4" xfId="1923" xr:uid="{00000000-0005-0000-0000-00002B0D0000}"/>
    <cellStyle name="Card R 2 4 2" xfId="1924" xr:uid="{00000000-0005-0000-0000-00002C0D0000}"/>
    <cellStyle name="Card R 2 4 3" xfId="1925" xr:uid="{00000000-0005-0000-0000-00002D0D0000}"/>
    <cellStyle name="Card R 2 5" xfId="1926" xr:uid="{00000000-0005-0000-0000-00002E0D0000}"/>
    <cellStyle name="Card R 2 6" xfId="1927" xr:uid="{00000000-0005-0000-0000-00002F0D0000}"/>
    <cellStyle name="Card R 2_Gen3_HW_SW_ComplianceChecker_vba104(work)_V028" xfId="221" xr:uid="{00000000-0005-0000-0000-0000300D0000}"/>
    <cellStyle name="Card R 3" xfId="122" xr:uid="{00000000-0005-0000-0000-0000310D0000}"/>
    <cellStyle name="Card R 3 2" xfId="123" xr:uid="{00000000-0005-0000-0000-0000320D0000}"/>
    <cellStyle name="Card R 3 2 2" xfId="1928" xr:uid="{00000000-0005-0000-0000-0000330D0000}"/>
    <cellStyle name="Card R 3 2 3" xfId="1929" xr:uid="{00000000-0005-0000-0000-0000340D0000}"/>
    <cellStyle name="Card R 3 2 4" xfId="1930" xr:uid="{00000000-0005-0000-0000-0000350D0000}"/>
    <cellStyle name="Card R 3 3" xfId="124" xr:uid="{00000000-0005-0000-0000-0000360D0000}"/>
    <cellStyle name="Card R 3 3 2" xfId="1931" xr:uid="{00000000-0005-0000-0000-0000370D0000}"/>
    <cellStyle name="Card R 3 3 3" xfId="1932" xr:uid="{00000000-0005-0000-0000-0000380D0000}"/>
    <cellStyle name="Card R 3 3 4" xfId="1933" xr:uid="{00000000-0005-0000-0000-0000390D0000}"/>
    <cellStyle name="Card R 3 4" xfId="1934" xr:uid="{00000000-0005-0000-0000-00003A0D0000}"/>
    <cellStyle name="Card R 3 5" xfId="1935" xr:uid="{00000000-0005-0000-0000-00003B0D0000}"/>
    <cellStyle name="Card R 3 6" xfId="1936" xr:uid="{00000000-0005-0000-0000-00003C0D0000}"/>
    <cellStyle name="Card R 3 6 2" xfId="1937" xr:uid="{00000000-0005-0000-0000-00003D0D0000}"/>
    <cellStyle name="Card R 3 6 3" xfId="1938" xr:uid="{00000000-0005-0000-0000-00003E0D0000}"/>
    <cellStyle name="Card R 3_GMMY16_iMX6DL(Rev1)_vba166.db058(4399g01_4399g04)_RELEASE" xfId="222" xr:uid="{00000000-0005-0000-0000-00003F0D0000}"/>
    <cellStyle name="Card R 4" xfId="125" xr:uid="{00000000-0005-0000-0000-0000400D0000}"/>
    <cellStyle name="Card R 4 2" xfId="1939" xr:uid="{00000000-0005-0000-0000-0000410D0000}"/>
    <cellStyle name="Card R 4 3" xfId="1940" xr:uid="{00000000-0005-0000-0000-0000420D0000}"/>
    <cellStyle name="Card R 4 4" xfId="1941" xr:uid="{00000000-0005-0000-0000-0000430D0000}"/>
    <cellStyle name="Card R 5" xfId="1942" xr:uid="{00000000-0005-0000-0000-0000440D0000}"/>
    <cellStyle name="Card R 5 2" xfId="1943" xr:uid="{00000000-0005-0000-0000-0000450D0000}"/>
    <cellStyle name="Card R 5 3" xfId="1944" xr:uid="{00000000-0005-0000-0000-0000460D0000}"/>
    <cellStyle name="Card R 6" xfId="1945" xr:uid="{00000000-0005-0000-0000-0000470D0000}"/>
    <cellStyle name="Card R 6 2" xfId="1946" xr:uid="{00000000-0005-0000-0000-0000480D0000}"/>
    <cellStyle name="Card R 7" xfId="1947" xr:uid="{00000000-0005-0000-0000-0000490D0000}"/>
    <cellStyle name="Card R 7 2" xfId="1948" xr:uid="{00000000-0005-0000-0000-00004A0D0000}"/>
    <cellStyle name="Card R 8" xfId="1949" xr:uid="{00000000-0005-0000-0000-00004B0D0000}"/>
    <cellStyle name="Card R 9" xfId="1950" xr:uid="{00000000-0005-0000-0000-00004C0D0000}"/>
    <cellStyle name="Card T" xfId="126" xr:uid="{00000000-0005-0000-0000-00004D0D0000}"/>
    <cellStyle name="Card T 10" xfId="1951" xr:uid="{00000000-0005-0000-0000-00004E0D0000}"/>
    <cellStyle name="Card T 11" xfId="1952" xr:uid="{00000000-0005-0000-0000-00004F0D0000}"/>
    <cellStyle name="Card T 2" xfId="127" xr:uid="{00000000-0005-0000-0000-0000500D0000}"/>
    <cellStyle name="Card T 2 2" xfId="128" xr:uid="{00000000-0005-0000-0000-0000510D0000}"/>
    <cellStyle name="Card T 2 2 2" xfId="1953" xr:uid="{00000000-0005-0000-0000-0000520D0000}"/>
    <cellStyle name="Card T 2 2 3" xfId="1954" xr:uid="{00000000-0005-0000-0000-0000530D0000}"/>
    <cellStyle name="Card T 2 2 4" xfId="1955" xr:uid="{00000000-0005-0000-0000-0000540D0000}"/>
    <cellStyle name="Card T 2 3" xfId="129" xr:uid="{00000000-0005-0000-0000-0000550D0000}"/>
    <cellStyle name="Card T 2 3 2" xfId="1956" xr:uid="{00000000-0005-0000-0000-0000560D0000}"/>
    <cellStyle name="Card T 2 3 3" xfId="1957" xr:uid="{00000000-0005-0000-0000-0000570D0000}"/>
    <cellStyle name="Card T 2 3 4" xfId="1958" xr:uid="{00000000-0005-0000-0000-0000580D0000}"/>
    <cellStyle name="Card T 2 4" xfId="1959" xr:uid="{00000000-0005-0000-0000-0000590D0000}"/>
    <cellStyle name="Card T 2 4 2" xfId="1960" xr:uid="{00000000-0005-0000-0000-00005A0D0000}"/>
    <cellStyle name="Card T 2 4 3" xfId="1961" xr:uid="{00000000-0005-0000-0000-00005B0D0000}"/>
    <cellStyle name="Card T 2 5" xfId="1962" xr:uid="{00000000-0005-0000-0000-00005C0D0000}"/>
    <cellStyle name="Card T 2 6" xfId="1963" xr:uid="{00000000-0005-0000-0000-00005D0D0000}"/>
    <cellStyle name="Card T 2_Gen3_HW_SW_ComplianceChecker_vba104(work)_V028" xfId="223" xr:uid="{00000000-0005-0000-0000-00005E0D0000}"/>
    <cellStyle name="Card T 3" xfId="130" xr:uid="{00000000-0005-0000-0000-00005F0D0000}"/>
    <cellStyle name="Card T 3 2" xfId="131" xr:uid="{00000000-0005-0000-0000-0000600D0000}"/>
    <cellStyle name="Card T 3 2 2" xfId="1964" xr:uid="{00000000-0005-0000-0000-0000610D0000}"/>
    <cellStyle name="Card T 3 2 3" xfId="1965" xr:uid="{00000000-0005-0000-0000-0000620D0000}"/>
    <cellStyle name="Card T 3 2 4" xfId="1966" xr:uid="{00000000-0005-0000-0000-0000630D0000}"/>
    <cellStyle name="Card T 3 3" xfId="132" xr:uid="{00000000-0005-0000-0000-0000640D0000}"/>
    <cellStyle name="Card T 3 3 2" xfId="1967" xr:uid="{00000000-0005-0000-0000-0000650D0000}"/>
    <cellStyle name="Card T 3 3 3" xfId="1968" xr:uid="{00000000-0005-0000-0000-0000660D0000}"/>
    <cellStyle name="Card T 3 3 4" xfId="1969" xr:uid="{00000000-0005-0000-0000-0000670D0000}"/>
    <cellStyle name="Card T 3 4" xfId="1970" xr:uid="{00000000-0005-0000-0000-0000680D0000}"/>
    <cellStyle name="Card T 3 5" xfId="1971" xr:uid="{00000000-0005-0000-0000-0000690D0000}"/>
    <cellStyle name="Card T 3 6" xfId="1972" xr:uid="{00000000-0005-0000-0000-00006A0D0000}"/>
    <cellStyle name="Card T 3 6 2" xfId="1973" xr:uid="{00000000-0005-0000-0000-00006B0D0000}"/>
    <cellStyle name="Card T 3 6 3" xfId="1974" xr:uid="{00000000-0005-0000-0000-00006C0D0000}"/>
    <cellStyle name="Card T 3_GMMY16_iMX6DL(Rev1)_vba166.db058(4399g01_4399g04)_RELEASE" xfId="224" xr:uid="{00000000-0005-0000-0000-00006D0D0000}"/>
    <cellStyle name="Card T 4" xfId="133" xr:uid="{00000000-0005-0000-0000-00006E0D0000}"/>
    <cellStyle name="Card T 4 2" xfId="1975" xr:uid="{00000000-0005-0000-0000-00006F0D0000}"/>
    <cellStyle name="Card T 4 3" xfId="1976" xr:uid="{00000000-0005-0000-0000-0000700D0000}"/>
    <cellStyle name="Card T 4 4" xfId="1977" xr:uid="{00000000-0005-0000-0000-0000710D0000}"/>
    <cellStyle name="Card T 5" xfId="1978" xr:uid="{00000000-0005-0000-0000-0000720D0000}"/>
    <cellStyle name="Card T 5 2" xfId="1979" xr:uid="{00000000-0005-0000-0000-0000730D0000}"/>
    <cellStyle name="Card T 5 3" xfId="1980" xr:uid="{00000000-0005-0000-0000-0000740D0000}"/>
    <cellStyle name="Card T 6" xfId="1981" xr:uid="{00000000-0005-0000-0000-0000750D0000}"/>
    <cellStyle name="Card T 6 2" xfId="1982" xr:uid="{00000000-0005-0000-0000-0000760D0000}"/>
    <cellStyle name="Card T 7" xfId="1983" xr:uid="{00000000-0005-0000-0000-0000770D0000}"/>
    <cellStyle name="Card T 7 2" xfId="1984" xr:uid="{00000000-0005-0000-0000-0000780D0000}"/>
    <cellStyle name="Card T 8" xfId="1985" xr:uid="{00000000-0005-0000-0000-0000790D0000}"/>
    <cellStyle name="Card T 9" xfId="1986" xr:uid="{00000000-0005-0000-0000-00007A0D0000}"/>
    <cellStyle name="Card TL" xfId="134" xr:uid="{00000000-0005-0000-0000-00007B0D0000}"/>
    <cellStyle name="Card TL 10" xfId="1987" xr:uid="{00000000-0005-0000-0000-00007C0D0000}"/>
    <cellStyle name="Card TL 11" xfId="1988" xr:uid="{00000000-0005-0000-0000-00007D0D0000}"/>
    <cellStyle name="Card TL 2" xfId="135" xr:uid="{00000000-0005-0000-0000-00007E0D0000}"/>
    <cellStyle name="Card TL 2 2" xfId="136" xr:uid="{00000000-0005-0000-0000-00007F0D0000}"/>
    <cellStyle name="Card TL 2 2 2" xfId="1989" xr:uid="{00000000-0005-0000-0000-0000800D0000}"/>
    <cellStyle name="Card TL 2 2 3" xfId="1990" xr:uid="{00000000-0005-0000-0000-0000810D0000}"/>
    <cellStyle name="Card TL 2 2 4" xfId="1991" xr:uid="{00000000-0005-0000-0000-0000820D0000}"/>
    <cellStyle name="Card TL 2 3" xfId="137" xr:uid="{00000000-0005-0000-0000-0000830D0000}"/>
    <cellStyle name="Card TL 2 3 2" xfId="1992" xr:uid="{00000000-0005-0000-0000-0000840D0000}"/>
    <cellStyle name="Card TL 2 3 3" xfId="1993" xr:uid="{00000000-0005-0000-0000-0000850D0000}"/>
    <cellStyle name="Card TL 2 3 4" xfId="1994" xr:uid="{00000000-0005-0000-0000-0000860D0000}"/>
    <cellStyle name="Card TL 2 4" xfId="1995" xr:uid="{00000000-0005-0000-0000-0000870D0000}"/>
    <cellStyle name="Card TL 2 4 2" xfId="1996" xr:uid="{00000000-0005-0000-0000-0000880D0000}"/>
    <cellStyle name="Card TL 2 4 3" xfId="1997" xr:uid="{00000000-0005-0000-0000-0000890D0000}"/>
    <cellStyle name="Card TL 2 5" xfId="1998" xr:uid="{00000000-0005-0000-0000-00008A0D0000}"/>
    <cellStyle name="Card TL 2 6" xfId="1999" xr:uid="{00000000-0005-0000-0000-00008B0D0000}"/>
    <cellStyle name="Card TL 2_Gen3_HW_SW_ComplianceChecker_vba104(work)_V028" xfId="225" xr:uid="{00000000-0005-0000-0000-00008C0D0000}"/>
    <cellStyle name="Card TL 3" xfId="138" xr:uid="{00000000-0005-0000-0000-00008D0D0000}"/>
    <cellStyle name="Card TL 3 2" xfId="139" xr:uid="{00000000-0005-0000-0000-00008E0D0000}"/>
    <cellStyle name="Card TL 3 2 2" xfId="2000" xr:uid="{00000000-0005-0000-0000-00008F0D0000}"/>
    <cellStyle name="Card TL 3 2 3" xfId="2001" xr:uid="{00000000-0005-0000-0000-0000900D0000}"/>
    <cellStyle name="Card TL 3 2 4" xfId="2002" xr:uid="{00000000-0005-0000-0000-0000910D0000}"/>
    <cellStyle name="Card TL 3 3" xfId="140" xr:uid="{00000000-0005-0000-0000-0000920D0000}"/>
    <cellStyle name="Card TL 3 3 2" xfId="2003" xr:uid="{00000000-0005-0000-0000-0000930D0000}"/>
    <cellStyle name="Card TL 3 3 3" xfId="2004" xr:uid="{00000000-0005-0000-0000-0000940D0000}"/>
    <cellStyle name="Card TL 3 3 4" xfId="2005" xr:uid="{00000000-0005-0000-0000-0000950D0000}"/>
    <cellStyle name="Card TL 3 4" xfId="2006" xr:uid="{00000000-0005-0000-0000-0000960D0000}"/>
    <cellStyle name="Card TL 3 5" xfId="2007" xr:uid="{00000000-0005-0000-0000-0000970D0000}"/>
    <cellStyle name="Card TL 3 6" xfId="2008" xr:uid="{00000000-0005-0000-0000-0000980D0000}"/>
    <cellStyle name="Card TL 3 6 2" xfId="2009" xr:uid="{00000000-0005-0000-0000-0000990D0000}"/>
    <cellStyle name="Card TL 3 6 3" xfId="2010" xr:uid="{00000000-0005-0000-0000-00009A0D0000}"/>
    <cellStyle name="Card TL 3_GMMY16_iMX6DL(Rev1)_vba166.db058(4399g01_4399g04)_RELEASE" xfId="226" xr:uid="{00000000-0005-0000-0000-00009B0D0000}"/>
    <cellStyle name="Card TL 4" xfId="141" xr:uid="{00000000-0005-0000-0000-00009C0D0000}"/>
    <cellStyle name="Card TL 4 2" xfId="2011" xr:uid="{00000000-0005-0000-0000-00009D0D0000}"/>
    <cellStyle name="Card TL 4 3" xfId="2012" xr:uid="{00000000-0005-0000-0000-00009E0D0000}"/>
    <cellStyle name="Card TL 4 4" xfId="2013" xr:uid="{00000000-0005-0000-0000-00009F0D0000}"/>
    <cellStyle name="Card TL 5" xfId="2014" xr:uid="{00000000-0005-0000-0000-0000A00D0000}"/>
    <cellStyle name="Card TL 5 2" xfId="2015" xr:uid="{00000000-0005-0000-0000-0000A10D0000}"/>
    <cellStyle name="Card TL 5 3" xfId="2016" xr:uid="{00000000-0005-0000-0000-0000A20D0000}"/>
    <cellStyle name="Card TL 6" xfId="2017" xr:uid="{00000000-0005-0000-0000-0000A30D0000}"/>
    <cellStyle name="Card TL 6 2" xfId="2018" xr:uid="{00000000-0005-0000-0000-0000A40D0000}"/>
    <cellStyle name="Card TL 7" xfId="2019" xr:uid="{00000000-0005-0000-0000-0000A50D0000}"/>
    <cellStyle name="Card TL 7 2" xfId="2020" xr:uid="{00000000-0005-0000-0000-0000A60D0000}"/>
    <cellStyle name="Card TL 8" xfId="2021" xr:uid="{00000000-0005-0000-0000-0000A70D0000}"/>
    <cellStyle name="Card TL 9" xfId="2022" xr:uid="{00000000-0005-0000-0000-0000A80D0000}"/>
    <cellStyle name="Card TR" xfId="142" xr:uid="{00000000-0005-0000-0000-0000A90D0000}"/>
    <cellStyle name="Card TR 10" xfId="2023" xr:uid="{00000000-0005-0000-0000-0000AA0D0000}"/>
    <cellStyle name="Card TR 11" xfId="2024" xr:uid="{00000000-0005-0000-0000-0000AB0D0000}"/>
    <cellStyle name="Card TR 2" xfId="143" xr:uid="{00000000-0005-0000-0000-0000AC0D0000}"/>
    <cellStyle name="Card TR 2 2" xfId="144" xr:uid="{00000000-0005-0000-0000-0000AD0D0000}"/>
    <cellStyle name="Card TR 2 2 2" xfId="2025" xr:uid="{00000000-0005-0000-0000-0000AE0D0000}"/>
    <cellStyle name="Card TR 2 2 3" xfId="2026" xr:uid="{00000000-0005-0000-0000-0000AF0D0000}"/>
    <cellStyle name="Card TR 2 2 4" xfId="2027" xr:uid="{00000000-0005-0000-0000-0000B00D0000}"/>
    <cellStyle name="Card TR 2 3" xfId="145" xr:uid="{00000000-0005-0000-0000-0000B10D0000}"/>
    <cellStyle name="Card TR 2 3 2" xfId="2028" xr:uid="{00000000-0005-0000-0000-0000B20D0000}"/>
    <cellStyle name="Card TR 2 3 3" xfId="2029" xr:uid="{00000000-0005-0000-0000-0000B30D0000}"/>
    <cellStyle name="Card TR 2 3 4" xfId="2030" xr:uid="{00000000-0005-0000-0000-0000B40D0000}"/>
    <cellStyle name="Card TR 2 4" xfId="2031" xr:uid="{00000000-0005-0000-0000-0000B50D0000}"/>
    <cellStyle name="Card TR 2 4 2" xfId="2032" xr:uid="{00000000-0005-0000-0000-0000B60D0000}"/>
    <cellStyle name="Card TR 2 4 3" xfId="2033" xr:uid="{00000000-0005-0000-0000-0000B70D0000}"/>
    <cellStyle name="Card TR 2 5" xfId="2034" xr:uid="{00000000-0005-0000-0000-0000B80D0000}"/>
    <cellStyle name="Card TR 2 6" xfId="2035" xr:uid="{00000000-0005-0000-0000-0000B90D0000}"/>
    <cellStyle name="Card TR 2_Gen3_HW_SW_ComplianceChecker_vba104(work)_V028" xfId="227" xr:uid="{00000000-0005-0000-0000-0000BA0D0000}"/>
    <cellStyle name="Card TR 3" xfId="146" xr:uid="{00000000-0005-0000-0000-0000BB0D0000}"/>
    <cellStyle name="Card TR 3 2" xfId="147" xr:uid="{00000000-0005-0000-0000-0000BC0D0000}"/>
    <cellStyle name="Card TR 3 2 2" xfId="2036" xr:uid="{00000000-0005-0000-0000-0000BD0D0000}"/>
    <cellStyle name="Card TR 3 2 3" xfId="2037" xr:uid="{00000000-0005-0000-0000-0000BE0D0000}"/>
    <cellStyle name="Card TR 3 2 4" xfId="2038" xr:uid="{00000000-0005-0000-0000-0000BF0D0000}"/>
    <cellStyle name="Card TR 3 3" xfId="148" xr:uid="{00000000-0005-0000-0000-0000C00D0000}"/>
    <cellStyle name="Card TR 3 3 2" xfId="2039" xr:uid="{00000000-0005-0000-0000-0000C10D0000}"/>
    <cellStyle name="Card TR 3 3 3" xfId="2040" xr:uid="{00000000-0005-0000-0000-0000C20D0000}"/>
    <cellStyle name="Card TR 3 3 4" xfId="2041" xr:uid="{00000000-0005-0000-0000-0000C30D0000}"/>
    <cellStyle name="Card TR 3 4" xfId="2042" xr:uid="{00000000-0005-0000-0000-0000C40D0000}"/>
    <cellStyle name="Card TR 3 5" xfId="2043" xr:uid="{00000000-0005-0000-0000-0000C50D0000}"/>
    <cellStyle name="Card TR 3 6" xfId="2044" xr:uid="{00000000-0005-0000-0000-0000C60D0000}"/>
    <cellStyle name="Card TR 3 6 2" xfId="2045" xr:uid="{00000000-0005-0000-0000-0000C70D0000}"/>
    <cellStyle name="Card TR 3 6 3" xfId="2046" xr:uid="{00000000-0005-0000-0000-0000C80D0000}"/>
    <cellStyle name="Card TR 3_GMMY16_iMX6DL(Rev1)_vba166.db058(4399g01_4399g04)_RELEASE" xfId="228" xr:uid="{00000000-0005-0000-0000-0000C90D0000}"/>
    <cellStyle name="Card TR 4" xfId="149" xr:uid="{00000000-0005-0000-0000-0000CA0D0000}"/>
    <cellStyle name="Card TR 4 2" xfId="2047" xr:uid="{00000000-0005-0000-0000-0000CB0D0000}"/>
    <cellStyle name="Card TR 4 3" xfId="2048" xr:uid="{00000000-0005-0000-0000-0000CC0D0000}"/>
    <cellStyle name="Card TR 4 4" xfId="2049" xr:uid="{00000000-0005-0000-0000-0000CD0D0000}"/>
    <cellStyle name="Card TR 5" xfId="2050" xr:uid="{00000000-0005-0000-0000-0000CE0D0000}"/>
    <cellStyle name="Card TR 5 2" xfId="2051" xr:uid="{00000000-0005-0000-0000-0000CF0D0000}"/>
    <cellStyle name="Card TR 5 3" xfId="2052" xr:uid="{00000000-0005-0000-0000-0000D00D0000}"/>
    <cellStyle name="Card TR 6" xfId="2053" xr:uid="{00000000-0005-0000-0000-0000D10D0000}"/>
    <cellStyle name="Card TR 6 2" xfId="2054" xr:uid="{00000000-0005-0000-0000-0000D20D0000}"/>
    <cellStyle name="Card TR 7" xfId="2055" xr:uid="{00000000-0005-0000-0000-0000D30D0000}"/>
    <cellStyle name="Card TR 7 2" xfId="2056" xr:uid="{00000000-0005-0000-0000-0000D40D0000}"/>
    <cellStyle name="Card TR 8" xfId="2057" xr:uid="{00000000-0005-0000-0000-0000D50D0000}"/>
    <cellStyle name="Card TR 9" xfId="2058" xr:uid="{00000000-0005-0000-0000-0000D60D0000}"/>
    <cellStyle name="Card_i.MX53_61_Comparison101010_1" xfId="150" xr:uid="{00000000-0005-0000-0000-0000D70D0000}"/>
    <cellStyle name="category" xfId="2059" xr:uid="{00000000-0005-0000-0000-0000D80D0000}"/>
    <cellStyle name="Check Cell" xfId="151" xr:uid="{00000000-0005-0000-0000-0000D90D0000}"/>
    <cellStyle name="Check Cell 2" xfId="2060" xr:uid="{00000000-0005-0000-0000-0000DA0D0000}"/>
    <cellStyle name="Check Cell 2 10" xfId="4418" xr:uid="{00000000-0005-0000-0000-0000DB0D0000}"/>
    <cellStyle name="Check Cell 2 11" xfId="4419" xr:uid="{00000000-0005-0000-0000-0000DC0D0000}"/>
    <cellStyle name="Check Cell 2 12" xfId="4420" xr:uid="{00000000-0005-0000-0000-0000DD0D0000}"/>
    <cellStyle name="Check Cell 2 13" xfId="4421" xr:uid="{00000000-0005-0000-0000-0000DE0D0000}"/>
    <cellStyle name="Check Cell 2 14" xfId="4422" xr:uid="{00000000-0005-0000-0000-0000DF0D0000}"/>
    <cellStyle name="Check Cell 2 15" xfId="7030" xr:uid="{00000000-0005-0000-0000-0000E00D0000}"/>
    <cellStyle name="Check Cell 2 2" xfId="4423" xr:uid="{00000000-0005-0000-0000-0000E10D0000}"/>
    <cellStyle name="Check Cell 2 2 2" xfId="4424" xr:uid="{00000000-0005-0000-0000-0000E20D0000}"/>
    <cellStyle name="Check Cell 2 2 2 2" xfId="7032" xr:uid="{00000000-0005-0000-0000-0000E30D0000}"/>
    <cellStyle name="Check Cell 2 2 3" xfId="4425" xr:uid="{00000000-0005-0000-0000-0000E40D0000}"/>
    <cellStyle name="Check Cell 2 2 4" xfId="7031" xr:uid="{00000000-0005-0000-0000-0000E50D0000}"/>
    <cellStyle name="Check Cell 2 2_Sheet1" xfId="4426" xr:uid="{00000000-0005-0000-0000-0000E60D0000}"/>
    <cellStyle name="Check Cell 2 3" xfId="4427" xr:uid="{00000000-0005-0000-0000-0000E70D0000}"/>
    <cellStyle name="Check Cell 2 3 2" xfId="7033" xr:uid="{00000000-0005-0000-0000-0000E80D0000}"/>
    <cellStyle name="Check Cell 2 4" xfId="4428" xr:uid="{00000000-0005-0000-0000-0000E90D0000}"/>
    <cellStyle name="Check Cell 2 5" xfId="4429" xr:uid="{00000000-0005-0000-0000-0000EA0D0000}"/>
    <cellStyle name="Check Cell 2 6" xfId="4430" xr:uid="{00000000-0005-0000-0000-0000EB0D0000}"/>
    <cellStyle name="Check Cell 2 7" xfId="4431" xr:uid="{00000000-0005-0000-0000-0000EC0D0000}"/>
    <cellStyle name="Check Cell 2 8" xfId="4432" xr:uid="{00000000-0005-0000-0000-0000ED0D0000}"/>
    <cellStyle name="Check Cell 2 9" xfId="4433" xr:uid="{00000000-0005-0000-0000-0000EE0D0000}"/>
    <cellStyle name="Check Cell 2_BallGrid" xfId="4434" xr:uid="{00000000-0005-0000-0000-0000EF0D0000}"/>
    <cellStyle name="Check Cell 3" xfId="2061" xr:uid="{00000000-0005-0000-0000-0000F00D0000}"/>
    <cellStyle name="Check Cell 3 2" xfId="4436" xr:uid="{00000000-0005-0000-0000-0000F10D0000}"/>
    <cellStyle name="Check Cell 3 3" xfId="4437" xr:uid="{00000000-0005-0000-0000-0000F20D0000}"/>
    <cellStyle name="Check Cell 3 4" xfId="4435" xr:uid="{00000000-0005-0000-0000-0000F30D0000}"/>
    <cellStyle name="Check Cell 4" xfId="4438" xr:uid="{00000000-0005-0000-0000-0000F40D0000}"/>
    <cellStyle name="Check Cell 4 2" xfId="4439" xr:uid="{00000000-0005-0000-0000-0000F50D0000}"/>
    <cellStyle name="Check Cell 4 3" xfId="4440" xr:uid="{00000000-0005-0000-0000-0000F60D0000}"/>
    <cellStyle name="Check Cell 5" xfId="4441" xr:uid="{00000000-0005-0000-0000-0000F70D0000}"/>
    <cellStyle name="Checkbox" xfId="2062" xr:uid="{00000000-0005-0000-0000-0000F80D0000}"/>
    <cellStyle name="ÇÏÀÌÆÛ¸µÅ©" xfId="2063" xr:uid="{00000000-0005-0000-0000-0000F90D0000}"/>
    <cellStyle name="Code" xfId="2064" xr:uid="{00000000-0005-0000-0000-0000FA0D0000}"/>
    <cellStyle name="Collegamento ipertestuale" xfId="2065" xr:uid="{00000000-0005-0000-0000-0000FB0D0000}"/>
    <cellStyle name="Collegamento ipertestuale visitato" xfId="2066" xr:uid="{00000000-0005-0000-0000-0000FC0D0000}"/>
    <cellStyle name="Column Header" xfId="152" xr:uid="{00000000-0005-0000-0000-0000FD0D0000}"/>
    <cellStyle name="Column Header 10" xfId="2067" xr:uid="{00000000-0005-0000-0000-0000FE0D0000}"/>
    <cellStyle name="Column Header 11" xfId="2068" xr:uid="{00000000-0005-0000-0000-0000FF0D0000}"/>
    <cellStyle name="Column Header 2" xfId="153" xr:uid="{00000000-0005-0000-0000-0000000E0000}"/>
    <cellStyle name="Column Header 2 2" xfId="154" xr:uid="{00000000-0005-0000-0000-0000010E0000}"/>
    <cellStyle name="Column Header 2 2 2" xfId="2069" xr:uid="{00000000-0005-0000-0000-0000020E0000}"/>
    <cellStyle name="Column Header 2 2 3" xfId="2070" xr:uid="{00000000-0005-0000-0000-0000030E0000}"/>
    <cellStyle name="Column Header 2 2 4" xfId="2071" xr:uid="{00000000-0005-0000-0000-0000040E0000}"/>
    <cellStyle name="Column Header 2 3" xfId="155" xr:uid="{00000000-0005-0000-0000-0000050E0000}"/>
    <cellStyle name="Column Header 2 3 2" xfId="2072" xr:uid="{00000000-0005-0000-0000-0000060E0000}"/>
    <cellStyle name="Column Header 2 3 3" xfId="2073" xr:uid="{00000000-0005-0000-0000-0000070E0000}"/>
    <cellStyle name="Column Header 2 3 4" xfId="2074" xr:uid="{00000000-0005-0000-0000-0000080E0000}"/>
    <cellStyle name="Column Header 2 4" xfId="2075" xr:uid="{00000000-0005-0000-0000-0000090E0000}"/>
    <cellStyle name="Column Header 2 4 2" xfId="2076" xr:uid="{00000000-0005-0000-0000-00000A0E0000}"/>
    <cellStyle name="Column Header 2 4 3" xfId="2077" xr:uid="{00000000-0005-0000-0000-00000B0E0000}"/>
    <cellStyle name="Column Header 2 5" xfId="2078" xr:uid="{00000000-0005-0000-0000-00000C0E0000}"/>
    <cellStyle name="Column Header 2 6" xfId="2079" xr:uid="{00000000-0005-0000-0000-00000D0E0000}"/>
    <cellStyle name="Column Header 2_Gen3_HW_SW_ComplianceChecker_vba104(work)_V028" xfId="229" xr:uid="{00000000-0005-0000-0000-00000E0E0000}"/>
    <cellStyle name="Column Header 3" xfId="156" xr:uid="{00000000-0005-0000-0000-00000F0E0000}"/>
    <cellStyle name="Column Header 3 2" xfId="157" xr:uid="{00000000-0005-0000-0000-0000100E0000}"/>
    <cellStyle name="Column Header 3 2 2" xfId="2080" xr:uid="{00000000-0005-0000-0000-0000110E0000}"/>
    <cellStyle name="Column Header 3 2 3" xfId="2081" xr:uid="{00000000-0005-0000-0000-0000120E0000}"/>
    <cellStyle name="Column Header 3 2 4" xfId="2082" xr:uid="{00000000-0005-0000-0000-0000130E0000}"/>
    <cellStyle name="Column Header 3 3" xfId="158" xr:uid="{00000000-0005-0000-0000-0000140E0000}"/>
    <cellStyle name="Column Header 3 3 2" xfId="2083" xr:uid="{00000000-0005-0000-0000-0000150E0000}"/>
    <cellStyle name="Column Header 3 3 3" xfId="2084" xr:uid="{00000000-0005-0000-0000-0000160E0000}"/>
    <cellStyle name="Column Header 3 3 4" xfId="2085" xr:uid="{00000000-0005-0000-0000-0000170E0000}"/>
    <cellStyle name="Column Header 3 4" xfId="2086" xr:uid="{00000000-0005-0000-0000-0000180E0000}"/>
    <cellStyle name="Column Header 3 5" xfId="2087" xr:uid="{00000000-0005-0000-0000-0000190E0000}"/>
    <cellStyle name="Column Header 3 6" xfId="2088" xr:uid="{00000000-0005-0000-0000-00001A0E0000}"/>
    <cellStyle name="Column Header 3 6 2" xfId="2089" xr:uid="{00000000-0005-0000-0000-00001B0E0000}"/>
    <cellStyle name="Column Header 3 6 3" xfId="2090" xr:uid="{00000000-0005-0000-0000-00001C0E0000}"/>
    <cellStyle name="Column Header 3_GMMY16_iMX6DL(Rev1)_vba166.db058(4399g01_4399g04)_RELEASE" xfId="230" xr:uid="{00000000-0005-0000-0000-00001D0E0000}"/>
    <cellStyle name="Column Header 4" xfId="159" xr:uid="{00000000-0005-0000-0000-00001E0E0000}"/>
    <cellStyle name="Column Header 4 2" xfId="2091" xr:uid="{00000000-0005-0000-0000-00001F0E0000}"/>
    <cellStyle name="Column Header 4 3" xfId="2092" xr:uid="{00000000-0005-0000-0000-0000200E0000}"/>
    <cellStyle name="Column Header 4 4" xfId="2093" xr:uid="{00000000-0005-0000-0000-0000210E0000}"/>
    <cellStyle name="Column Header 5" xfId="2094" xr:uid="{00000000-0005-0000-0000-0000220E0000}"/>
    <cellStyle name="Column Header 5 2" xfId="2095" xr:uid="{00000000-0005-0000-0000-0000230E0000}"/>
    <cellStyle name="Column Header 5 3" xfId="2096" xr:uid="{00000000-0005-0000-0000-0000240E0000}"/>
    <cellStyle name="Column Header 6" xfId="2097" xr:uid="{00000000-0005-0000-0000-0000250E0000}"/>
    <cellStyle name="Column Header 6 2" xfId="2098" xr:uid="{00000000-0005-0000-0000-0000260E0000}"/>
    <cellStyle name="Column Header 7" xfId="2099" xr:uid="{00000000-0005-0000-0000-0000270E0000}"/>
    <cellStyle name="Column Header 7 2" xfId="2100" xr:uid="{00000000-0005-0000-0000-0000280E0000}"/>
    <cellStyle name="Column Header 8" xfId="2101" xr:uid="{00000000-0005-0000-0000-0000290E0000}"/>
    <cellStyle name="Column Header 9" xfId="2102" xr:uid="{00000000-0005-0000-0000-00002A0E0000}"/>
    <cellStyle name="CombinedVol_Data" xfId="2103" xr:uid="{00000000-0005-0000-0000-00002B0E0000}"/>
    <cellStyle name="Comma  - Style1" xfId="2104" xr:uid="{00000000-0005-0000-0000-00002C0E0000}"/>
    <cellStyle name="Comma  - Style2" xfId="2105" xr:uid="{00000000-0005-0000-0000-00002D0E0000}"/>
    <cellStyle name="Comma  - Style3" xfId="2106" xr:uid="{00000000-0005-0000-0000-00002E0E0000}"/>
    <cellStyle name="Comma  - Style4" xfId="2107" xr:uid="{00000000-0005-0000-0000-00002F0E0000}"/>
    <cellStyle name="Comma  - Style5" xfId="2108" xr:uid="{00000000-0005-0000-0000-0000300E0000}"/>
    <cellStyle name="Comma  - Style6" xfId="2109" xr:uid="{00000000-0005-0000-0000-0000310E0000}"/>
    <cellStyle name="Comma  - Style7" xfId="2110" xr:uid="{00000000-0005-0000-0000-0000320E0000}"/>
    <cellStyle name="Comma  - Style8" xfId="2111" xr:uid="{00000000-0005-0000-0000-0000330E0000}"/>
    <cellStyle name="Comma [?^_x000a_6?_x0002_" xfId="2112" xr:uid="{00000000-0005-0000-0000-0000340E0000}"/>
    <cellStyle name="Comma [00]" xfId="2113" xr:uid="{00000000-0005-0000-0000-0000350E0000}"/>
    <cellStyle name="Comma [4]" xfId="2114" xr:uid="{00000000-0005-0000-0000-0000360E0000}"/>
    <cellStyle name="comma zerodec" xfId="2115" xr:uid="{00000000-0005-0000-0000-0000370E0000}"/>
    <cellStyle name="Comma[2]" xfId="2116" xr:uid="{00000000-0005-0000-0000-0000380E0000}"/>
    <cellStyle name="Comma0" xfId="2117" xr:uid="{00000000-0005-0000-0000-0000390E0000}"/>
    <cellStyle name="Comma0 2" xfId="6402" xr:uid="{00000000-0005-0000-0000-00003A0E0000}"/>
    <cellStyle name="Cur?ncy [0]_QTR94_95_97회비_사업부제품광고제외 (2)_11요식 " xfId="2118" xr:uid="{00000000-0005-0000-0000-00003B0E0000}"/>
    <cellStyle name="Curren - Style2" xfId="2119" xr:uid="{00000000-0005-0000-0000-00003C0E0000}"/>
    <cellStyle name="Curren?_x0012_퐀_x0017_?" xfId="2120" xr:uid="{00000000-0005-0000-0000-00003D0E0000}"/>
    <cellStyle name="Currenc?[0]_MATERAL2_실예PL " xfId="2121" xr:uid="{00000000-0005-0000-0000-00003E0E0000}"/>
    <cellStyle name="Currency $" xfId="2122" xr:uid="{00000000-0005-0000-0000-00003F0E0000}"/>
    <cellStyle name="Currency [00]" xfId="2123" xr:uid="{00000000-0005-0000-0000-0000410E0000}"/>
    <cellStyle name="Currency[2]" xfId="2124" xr:uid="{00000000-0005-0000-0000-0000420E0000}"/>
    <cellStyle name="Currency0" xfId="2125" xr:uid="{00000000-0005-0000-0000-0000440E0000}"/>
    <cellStyle name="Currency0 2" xfId="6403" xr:uid="{00000000-0005-0000-0000-0000450E0000}"/>
    <cellStyle name="Currency1" xfId="2126" xr:uid="{00000000-0005-0000-0000-0000460E0000}"/>
    <cellStyle name="custom" xfId="2127" xr:uid="{00000000-0005-0000-0000-0000470E0000}"/>
    <cellStyle name="custom 2" xfId="6404" xr:uid="{00000000-0005-0000-0000-0000480E0000}"/>
    <cellStyle name="Date" xfId="2128" xr:uid="{00000000-0005-0000-0000-0000490E0000}"/>
    <cellStyle name="Date 2" xfId="6405" xr:uid="{00000000-0005-0000-0000-00004A0E0000}"/>
    <cellStyle name="Date Short" xfId="2129" xr:uid="{00000000-0005-0000-0000-00004B0E0000}"/>
    <cellStyle name="Date_2007 IBS_SM_070511-구매팀-2007621" xfId="2130" xr:uid="{00000000-0005-0000-0000-00004C0E0000}"/>
    <cellStyle name="DATEA" xfId="2131" xr:uid="{00000000-0005-0000-0000-00004D0E0000}"/>
    <cellStyle name="Datum" xfId="2132" xr:uid="{00000000-0005-0000-0000-00004E0E0000}"/>
    <cellStyle name="Dezimal(0,0)" xfId="2133" xr:uid="{00000000-0005-0000-0000-00004F0E0000}"/>
    <cellStyle name="Dialog" xfId="2134" xr:uid="{00000000-0005-0000-0000-0000500E0000}"/>
    <cellStyle name="Dollar (zero dec)" xfId="2135" xr:uid="{00000000-0005-0000-0000-0000510E0000}"/>
    <cellStyle name="E­Æo±aE￡_¿￡AøºI " xfId="2136" xr:uid="{00000000-0005-0000-0000-0000520E0000}"/>
    <cellStyle name="eD" xfId="2137" xr:uid="{00000000-0005-0000-0000-0000530E0000}"/>
    <cellStyle name="Edited_Data" xfId="2138" xr:uid="{00000000-0005-0000-0000-0000540E0000}"/>
    <cellStyle name="ᲲéᴲéᶲéḲéẲéἲéᾲé′é₲éℲé↲é" xfId="2139" xr:uid="{00000000-0005-0000-0000-0000550E0000}"/>
    <cellStyle name="Eingabe 2" xfId="160" xr:uid="{00000000-0005-0000-0000-0000560E0000}"/>
    <cellStyle name="Eingabe 3" xfId="2140" xr:uid="{00000000-0005-0000-0000-0000570E0000}"/>
    <cellStyle name="Eingabe 4" xfId="2141" xr:uid="{00000000-0005-0000-0000-0000580E0000}"/>
    <cellStyle name="Eingabetext" xfId="2142" xr:uid="{00000000-0005-0000-0000-0000590E0000}"/>
    <cellStyle name="Enter Currency (0)" xfId="2143" xr:uid="{00000000-0005-0000-0000-00005A0E0000}"/>
    <cellStyle name="Enter Currency (2)" xfId="2144" xr:uid="{00000000-0005-0000-0000-00005B0E0000}"/>
    <cellStyle name="Enter Units (0)" xfId="2145" xr:uid="{00000000-0005-0000-0000-00005C0E0000}"/>
    <cellStyle name="Enter Units (1)" xfId="2146" xr:uid="{00000000-0005-0000-0000-00005D0E0000}"/>
    <cellStyle name="Enter Units (2)" xfId="2147" xr:uid="{00000000-0005-0000-0000-00005E0E0000}"/>
    <cellStyle name="En-tête 1" xfId="2148" xr:uid="{00000000-0005-0000-0000-00005F0E0000}"/>
    <cellStyle name="En-tête 2" xfId="2149" xr:uid="{00000000-0005-0000-0000-0000600E0000}"/>
    <cellStyle name="entry" xfId="2150" xr:uid="{00000000-0005-0000-0000-0000610E0000}"/>
    <cellStyle name="entsperrt" xfId="2151" xr:uid="{00000000-0005-0000-0000-0000620E0000}"/>
    <cellStyle name="Ergebnis 2" xfId="161" xr:uid="{00000000-0005-0000-0000-0000630E0000}"/>
    <cellStyle name="Ergebnis 3" xfId="2152" xr:uid="{00000000-0005-0000-0000-0000640E0000}"/>
    <cellStyle name="Ergebnis 4" xfId="2153" xr:uid="{00000000-0005-0000-0000-0000650E0000}"/>
    <cellStyle name="Erklärender Text 2" xfId="162" xr:uid="{00000000-0005-0000-0000-0000660E0000}"/>
    <cellStyle name="Erklärender Text 3" xfId="2154" xr:uid="{00000000-0005-0000-0000-0000670E0000}"/>
    <cellStyle name="Erklärender Text 4" xfId="2155" xr:uid="{00000000-0005-0000-0000-0000680E0000}"/>
    <cellStyle name="Estimated_Data" xfId="2156" xr:uid="{00000000-0005-0000-0000-0000690E0000}"/>
    <cellStyle name="Euro" xfId="2157" xr:uid="{00000000-0005-0000-0000-00006A0E0000}"/>
    <cellStyle name="Excel Built-in Normal 1" xfId="7034" xr:uid="{00000000-0005-0000-0000-00006B0E0000}"/>
    <cellStyle name="Explanatory Text" xfId="163" xr:uid="{00000000-0005-0000-0000-00006C0E0000}"/>
    <cellStyle name="Explanatory Text 2" xfId="2158" xr:uid="{00000000-0005-0000-0000-00006D0E0000}"/>
    <cellStyle name="Explanatory Text 2 10" xfId="4442" xr:uid="{00000000-0005-0000-0000-00006E0E0000}"/>
    <cellStyle name="Explanatory Text 2 11" xfId="4443" xr:uid="{00000000-0005-0000-0000-00006F0E0000}"/>
    <cellStyle name="Explanatory Text 2 12" xfId="4444" xr:uid="{00000000-0005-0000-0000-0000700E0000}"/>
    <cellStyle name="Explanatory Text 2 13" xfId="4445" xr:uid="{00000000-0005-0000-0000-0000710E0000}"/>
    <cellStyle name="Explanatory Text 2 14" xfId="4446" xr:uid="{00000000-0005-0000-0000-0000720E0000}"/>
    <cellStyle name="Explanatory Text 2 15" xfId="7035" xr:uid="{00000000-0005-0000-0000-0000730E0000}"/>
    <cellStyle name="Explanatory Text 2 2" xfId="4447" xr:uid="{00000000-0005-0000-0000-0000740E0000}"/>
    <cellStyle name="Explanatory Text 2 2 2" xfId="4448" xr:uid="{00000000-0005-0000-0000-0000750E0000}"/>
    <cellStyle name="Explanatory Text 2 2 2 2" xfId="7037" xr:uid="{00000000-0005-0000-0000-0000760E0000}"/>
    <cellStyle name="Explanatory Text 2 2 3" xfId="4449" xr:uid="{00000000-0005-0000-0000-0000770E0000}"/>
    <cellStyle name="Explanatory Text 2 2 4" xfId="7036" xr:uid="{00000000-0005-0000-0000-0000780E0000}"/>
    <cellStyle name="Explanatory Text 2 2_Sheet1" xfId="4450" xr:uid="{00000000-0005-0000-0000-0000790E0000}"/>
    <cellStyle name="Explanatory Text 2 3" xfId="4451" xr:uid="{00000000-0005-0000-0000-00007A0E0000}"/>
    <cellStyle name="Explanatory Text 2 3 2" xfId="7038" xr:uid="{00000000-0005-0000-0000-00007B0E0000}"/>
    <cellStyle name="Explanatory Text 2 4" xfId="4452" xr:uid="{00000000-0005-0000-0000-00007C0E0000}"/>
    <cellStyle name="Explanatory Text 2 5" xfId="4453" xr:uid="{00000000-0005-0000-0000-00007D0E0000}"/>
    <cellStyle name="Explanatory Text 2 6" xfId="4454" xr:uid="{00000000-0005-0000-0000-00007E0E0000}"/>
    <cellStyle name="Explanatory Text 2 7" xfId="4455" xr:uid="{00000000-0005-0000-0000-00007F0E0000}"/>
    <cellStyle name="Explanatory Text 2 8" xfId="4456" xr:uid="{00000000-0005-0000-0000-0000800E0000}"/>
    <cellStyle name="Explanatory Text 2 9" xfId="4457" xr:uid="{00000000-0005-0000-0000-0000810E0000}"/>
    <cellStyle name="Explanatory Text 2_BallGrid" xfId="4458" xr:uid="{00000000-0005-0000-0000-0000820E0000}"/>
    <cellStyle name="Explanatory Text 3" xfId="2159" xr:uid="{00000000-0005-0000-0000-0000830E0000}"/>
    <cellStyle name="Explanatory Text 3 2" xfId="4460" xr:uid="{00000000-0005-0000-0000-0000840E0000}"/>
    <cellStyle name="Explanatory Text 3 3" xfId="4461" xr:uid="{00000000-0005-0000-0000-0000850E0000}"/>
    <cellStyle name="Explanatory Text 3 4" xfId="4459" xr:uid="{00000000-0005-0000-0000-0000860E0000}"/>
    <cellStyle name="Explanatory Text 4" xfId="4462" xr:uid="{00000000-0005-0000-0000-0000870E0000}"/>
    <cellStyle name="Explanatory Text 4 2" xfId="4463" xr:uid="{00000000-0005-0000-0000-0000880E0000}"/>
    <cellStyle name="Explanatory Text 4 3" xfId="4464" xr:uid="{00000000-0005-0000-0000-0000890E0000}"/>
    <cellStyle name="Explanatory Text 5" xfId="4465" xr:uid="{00000000-0005-0000-0000-00008A0E0000}"/>
    <cellStyle name="F2" xfId="2160" xr:uid="{00000000-0005-0000-0000-00008B0E0000}"/>
    <cellStyle name="F3" xfId="2161" xr:uid="{00000000-0005-0000-0000-00008C0E0000}"/>
    <cellStyle name="F4" xfId="2162" xr:uid="{00000000-0005-0000-0000-00008D0E0000}"/>
    <cellStyle name="F5" xfId="2163" xr:uid="{00000000-0005-0000-0000-00008E0E0000}"/>
    <cellStyle name="F6" xfId="2164" xr:uid="{00000000-0005-0000-0000-00008F0E0000}"/>
    <cellStyle name="F7" xfId="2165" xr:uid="{00000000-0005-0000-0000-0000900E0000}"/>
    <cellStyle name="F8" xfId="2166" xr:uid="{00000000-0005-0000-0000-0000910E0000}"/>
    <cellStyle name="Fest" xfId="2167" xr:uid="{00000000-0005-0000-0000-0000920E0000}"/>
    <cellStyle name="Financier" xfId="2168" xr:uid="{00000000-0005-0000-0000-0000930E0000}"/>
    <cellStyle name="Financier0" xfId="2169" xr:uid="{00000000-0005-0000-0000-0000940E0000}"/>
    <cellStyle name="Fixed" xfId="2170" xr:uid="{00000000-0005-0000-0000-0000950E0000}"/>
    <cellStyle name="Fixed 2" xfId="6406" xr:uid="{00000000-0005-0000-0000-0000960E0000}"/>
    <cellStyle name="ƒnƒCƒp[ƒŠƒ“ƒN" xfId="2171" xr:uid="{00000000-0005-0000-0000-0000970E0000}"/>
    <cellStyle name="Forecast_Data" xfId="2172" xr:uid="{00000000-0005-0000-0000-0000980E0000}"/>
    <cellStyle name="Formeltext" xfId="2173" xr:uid="{00000000-0005-0000-0000-0000990E0000}"/>
    <cellStyle name="Formule" xfId="2174" xr:uid="{00000000-0005-0000-0000-00009A0E0000}"/>
    <cellStyle name="Formule%1" xfId="2175" xr:uid="{00000000-0005-0000-0000-00009B0E0000}"/>
    <cellStyle name="FormuleNb0" xfId="2176" xr:uid="{00000000-0005-0000-0000-00009C0E0000}"/>
    <cellStyle name="FormuleNb1" xfId="2177" xr:uid="{00000000-0005-0000-0000-00009D0E0000}"/>
    <cellStyle name="FormuleNb2" xfId="2178" xr:uid="{00000000-0005-0000-0000-00009E0E0000}"/>
    <cellStyle name="gesperrt" xfId="2179" xr:uid="{00000000-0005-0000-0000-00009F0E0000}"/>
    <cellStyle name="Good" xfId="164" xr:uid="{00000000-0005-0000-0000-0000A00E0000}"/>
    <cellStyle name="Good 2" xfId="2180" xr:uid="{00000000-0005-0000-0000-0000A10E0000}"/>
    <cellStyle name="Good 2 10" xfId="4466" xr:uid="{00000000-0005-0000-0000-0000A20E0000}"/>
    <cellStyle name="Good 2 11" xfId="4467" xr:uid="{00000000-0005-0000-0000-0000A30E0000}"/>
    <cellStyle name="Good 2 12" xfId="4468" xr:uid="{00000000-0005-0000-0000-0000A40E0000}"/>
    <cellStyle name="Good 2 13" xfId="4469" xr:uid="{00000000-0005-0000-0000-0000A50E0000}"/>
    <cellStyle name="Good 2 14" xfId="4470" xr:uid="{00000000-0005-0000-0000-0000A60E0000}"/>
    <cellStyle name="Good 2 15" xfId="6843" xr:uid="{00000000-0005-0000-0000-0000A70E0000}"/>
    <cellStyle name="Good 2 2" xfId="4471" xr:uid="{00000000-0005-0000-0000-0000A80E0000}"/>
    <cellStyle name="Good 2 2 2" xfId="4472" xr:uid="{00000000-0005-0000-0000-0000A90E0000}"/>
    <cellStyle name="Good 2 2 2 2" xfId="7040" xr:uid="{00000000-0005-0000-0000-0000AA0E0000}"/>
    <cellStyle name="Good 2 2 3" xfId="4473" xr:uid="{00000000-0005-0000-0000-0000AB0E0000}"/>
    <cellStyle name="Good 2 2 4" xfId="7039" xr:uid="{00000000-0005-0000-0000-0000AC0E0000}"/>
    <cellStyle name="Good 2 2_Sheet1" xfId="4474" xr:uid="{00000000-0005-0000-0000-0000AD0E0000}"/>
    <cellStyle name="Good 2 3" xfId="4475" xr:uid="{00000000-0005-0000-0000-0000AE0E0000}"/>
    <cellStyle name="Good 2 3 2" xfId="7041" xr:uid="{00000000-0005-0000-0000-0000AF0E0000}"/>
    <cellStyle name="Good 2 4" xfId="4476" xr:uid="{00000000-0005-0000-0000-0000B00E0000}"/>
    <cellStyle name="Good 2 5" xfId="4477" xr:uid="{00000000-0005-0000-0000-0000B10E0000}"/>
    <cellStyle name="Good 2 6" xfId="4478" xr:uid="{00000000-0005-0000-0000-0000B20E0000}"/>
    <cellStyle name="Good 2 7" xfId="4479" xr:uid="{00000000-0005-0000-0000-0000B30E0000}"/>
    <cellStyle name="Good 2 8" xfId="4480" xr:uid="{00000000-0005-0000-0000-0000B40E0000}"/>
    <cellStyle name="Good 2 9" xfId="4481" xr:uid="{00000000-0005-0000-0000-0000B50E0000}"/>
    <cellStyle name="Good 2_BallGrid" xfId="4482" xr:uid="{00000000-0005-0000-0000-0000B60E0000}"/>
    <cellStyle name="Good 3" xfId="2181" xr:uid="{00000000-0005-0000-0000-0000B70E0000}"/>
    <cellStyle name="Good 3 2" xfId="4484" xr:uid="{00000000-0005-0000-0000-0000B80E0000}"/>
    <cellStyle name="Good 3 3" xfId="4485" xr:uid="{00000000-0005-0000-0000-0000B90E0000}"/>
    <cellStyle name="Good 3 4" xfId="4483" xr:uid="{00000000-0005-0000-0000-0000BA0E0000}"/>
    <cellStyle name="Good 3 5" xfId="29605" xr:uid="{00000000-0005-0000-0000-0000BB0E0000}"/>
    <cellStyle name="Good 4" xfId="4486" xr:uid="{00000000-0005-0000-0000-0000BC0E0000}"/>
    <cellStyle name="Good 4 2" xfId="4487" xr:uid="{00000000-0005-0000-0000-0000BD0E0000}"/>
    <cellStyle name="Good 4 3" xfId="4488" xr:uid="{00000000-0005-0000-0000-0000BE0E0000}"/>
    <cellStyle name="Good 5" xfId="4489" xr:uid="{00000000-0005-0000-0000-0000BF0E0000}"/>
    <cellStyle name="Grey" xfId="2182" xr:uid="{00000000-0005-0000-0000-0000C00E0000}"/>
    <cellStyle name="Grey 2" xfId="4491" xr:uid="{00000000-0005-0000-0000-0000C10E0000}"/>
    <cellStyle name="Grey 2 2" xfId="4492" xr:uid="{00000000-0005-0000-0000-0000C20E0000}"/>
    <cellStyle name="Grey 2 3" xfId="4493" xr:uid="{00000000-0005-0000-0000-0000C30E0000}"/>
    <cellStyle name="Grey 2_BallGrid" xfId="4494" xr:uid="{00000000-0005-0000-0000-0000C40E0000}"/>
    <cellStyle name="Grey 3" xfId="4495" xr:uid="{00000000-0005-0000-0000-0000C50E0000}"/>
    <cellStyle name="Grey 3 2" xfId="4496" xr:uid="{00000000-0005-0000-0000-0000C60E0000}"/>
    <cellStyle name="Grey 3 3" xfId="4497" xr:uid="{00000000-0005-0000-0000-0000C70E0000}"/>
    <cellStyle name="Grey 3_BallGrid" xfId="4498" xr:uid="{00000000-0005-0000-0000-0000C80E0000}"/>
    <cellStyle name="Grey 4" xfId="4499" xr:uid="{00000000-0005-0000-0000-0000C90E0000}"/>
    <cellStyle name="Grey 4 2" xfId="4500" xr:uid="{00000000-0005-0000-0000-0000CA0E0000}"/>
    <cellStyle name="Grey 4 3" xfId="4501" xr:uid="{00000000-0005-0000-0000-0000CB0E0000}"/>
    <cellStyle name="Grey 4_BallGrid" xfId="4502" xr:uid="{00000000-0005-0000-0000-0000CC0E0000}"/>
    <cellStyle name="Grey 5" xfId="4503" xr:uid="{00000000-0005-0000-0000-0000CD0E0000}"/>
    <cellStyle name="Grey 5 2" xfId="4504" xr:uid="{00000000-0005-0000-0000-0000CE0E0000}"/>
    <cellStyle name="Grey 5 3" xfId="4505" xr:uid="{00000000-0005-0000-0000-0000CF0E0000}"/>
    <cellStyle name="Grey 5_BallGrid" xfId="4506" xr:uid="{00000000-0005-0000-0000-0000D00E0000}"/>
    <cellStyle name="Grey 6" xfId="4507" xr:uid="{00000000-0005-0000-0000-0000D10E0000}"/>
    <cellStyle name="Grey 6 2" xfId="4508" xr:uid="{00000000-0005-0000-0000-0000D20E0000}"/>
    <cellStyle name="Grey 7" xfId="4509" xr:uid="{00000000-0005-0000-0000-0000D30E0000}"/>
    <cellStyle name="Grey 8" xfId="4490" xr:uid="{00000000-0005-0000-0000-0000D40E0000}"/>
    <cellStyle name="Grey_BallGrid" xfId="4510" xr:uid="{00000000-0005-0000-0000-0000D50E0000}"/>
    <cellStyle name="Gut 2" xfId="165" xr:uid="{00000000-0005-0000-0000-0000D60E0000}"/>
    <cellStyle name="Gut 3" xfId="2183" xr:uid="{00000000-0005-0000-0000-0000D70E0000}"/>
    <cellStyle name="Gut 4" xfId="2184" xr:uid="{00000000-0005-0000-0000-0000D80E0000}"/>
    <cellStyle name="HEADER" xfId="2185" xr:uid="{00000000-0005-0000-0000-0000D90E0000}"/>
    <cellStyle name="Header1" xfId="2186" xr:uid="{00000000-0005-0000-0000-0000DA0E0000}"/>
    <cellStyle name="Header2" xfId="2187" xr:uid="{00000000-0005-0000-0000-0000DB0E0000}"/>
    <cellStyle name="HEADING" xfId="2188" xr:uid="{00000000-0005-0000-0000-0000DC0E0000}"/>
    <cellStyle name="Heading 1" xfId="166" xr:uid="{00000000-0005-0000-0000-0000DD0E0000}"/>
    <cellStyle name="Heading 1 10" xfId="4511" xr:uid="{00000000-0005-0000-0000-0000DE0E0000}"/>
    <cellStyle name="Heading 1 11" xfId="6407" xr:uid="{00000000-0005-0000-0000-0000DF0E0000}"/>
    <cellStyle name="Heading 1 2" xfId="2189" xr:uid="{00000000-0005-0000-0000-0000E00E0000}"/>
    <cellStyle name="Heading 1 2 2" xfId="4513" xr:uid="{00000000-0005-0000-0000-0000E10E0000}"/>
    <cellStyle name="Heading 1 2 2 2" xfId="7044" xr:uid="{00000000-0005-0000-0000-0000E20E0000}"/>
    <cellStyle name="Heading 1 2 2 3" xfId="7043" xr:uid="{00000000-0005-0000-0000-0000E30E0000}"/>
    <cellStyle name="Heading 1 2 3" xfId="4514" xr:uid="{00000000-0005-0000-0000-0000E40E0000}"/>
    <cellStyle name="Heading 1 2 3 2" xfId="7045" xr:uid="{00000000-0005-0000-0000-0000E50E0000}"/>
    <cellStyle name="Heading 1 2 4" xfId="4515" xr:uid="{00000000-0005-0000-0000-0000E60E0000}"/>
    <cellStyle name="Heading 1 2 5" xfId="4516" xr:uid="{00000000-0005-0000-0000-0000E70E0000}"/>
    <cellStyle name="Heading 1 2 6" xfId="4517" xr:uid="{00000000-0005-0000-0000-0000E80E0000}"/>
    <cellStyle name="Heading 1 2 7" xfId="4512" xr:uid="{00000000-0005-0000-0000-0000E90E0000}"/>
    <cellStyle name="Heading 1 2 8" xfId="7042" xr:uid="{00000000-0005-0000-0000-0000EA0E0000}"/>
    <cellStyle name="Heading 1 2_BallGrid" xfId="4518" xr:uid="{00000000-0005-0000-0000-0000EB0E0000}"/>
    <cellStyle name="Heading 1 3" xfId="2190" xr:uid="{00000000-0005-0000-0000-0000EC0E0000}"/>
    <cellStyle name="Heading 1 3 2" xfId="4520" xr:uid="{00000000-0005-0000-0000-0000ED0E0000}"/>
    <cellStyle name="Heading 1 3 3" xfId="4521" xr:uid="{00000000-0005-0000-0000-0000EE0E0000}"/>
    <cellStyle name="Heading 1 3 4" xfId="4519" xr:uid="{00000000-0005-0000-0000-0000EF0E0000}"/>
    <cellStyle name="Heading 1 4" xfId="4522" xr:uid="{00000000-0005-0000-0000-0000F00E0000}"/>
    <cellStyle name="Heading 1 4 2" xfId="4523" xr:uid="{00000000-0005-0000-0000-0000F10E0000}"/>
    <cellStyle name="Heading 1 4 3" xfId="4524" xr:uid="{00000000-0005-0000-0000-0000F20E0000}"/>
    <cellStyle name="Heading 1 4 4" xfId="4525" xr:uid="{00000000-0005-0000-0000-0000F30E0000}"/>
    <cellStyle name="Heading 1 4 5" xfId="4526" xr:uid="{00000000-0005-0000-0000-0000F40E0000}"/>
    <cellStyle name="Heading 1 5" xfId="4527" xr:uid="{00000000-0005-0000-0000-0000F50E0000}"/>
    <cellStyle name="Heading 1 6" xfId="4528" xr:uid="{00000000-0005-0000-0000-0000F60E0000}"/>
    <cellStyle name="Heading 1 7" xfId="4529" xr:uid="{00000000-0005-0000-0000-0000F70E0000}"/>
    <cellStyle name="Heading 1 8" xfId="4530" xr:uid="{00000000-0005-0000-0000-0000F80E0000}"/>
    <cellStyle name="Heading 1 9" xfId="4531" xr:uid="{00000000-0005-0000-0000-0000F90E0000}"/>
    <cellStyle name="Heading 2" xfId="167" xr:uid="{00000000-0005-0000-0000-0000FA0E0000}"/>
    <cellStyle name="Heading 2 10" xfId="4532" xr:uid="{00000000-0005-0000-0000-0000FB0E0000}"/>
    <cellStyle name="Heading 2 11" xfId="6408" xr:uid="{00000000-0005-0000-0000-0000FC0E0000}"/>
    <cellStyle name="Heading 2 2" xfId="2191" xr:uid="{00000000-0005-0000-0000-0000FD0E0000}"/>
    <cellStyle name="Heading 2 2 2" xfId="4534" xr:uid="{00000000-0005-0000-0000-0000FE0E0000}"/>
    <cellStyle name="Heading 2 2 2 2" xfId="7048" xr:uid="{00000000-0005-0000-0000-0000FF0E0000}"/>
    <cellStyle name="Heading 2 2 2 3" xfId="7047" xr:uid="{00000000-0005-0000-0000-0000000F0000}"/>
    <cellStyle name="Heading 2 2 3" xfId="4535" xr:uid="{00000000-0005-0000-0000-0000010F0000}"/>
    <cellStyle name="Heading 2 2 3 2" xfId="7049" xr:uid="{00000000-0005-0000-0000-0000020F0000}"/>
    <cellStyle name="Heading 2 2 4" xfId="4536" xr:uid="{00000000-0005-0000-0000-0000030F0000}"/>
    <cellStyle name="Heading 2 2 5" xfId="4537" xr:uid="{00000000-0005-0000-0000-0000040F0000}"/>
    <cellStyle name="Heading 2 2 6" xfId="4538" xr:uid="{00000000-0005-0000-0000-0000050F0000}"/>
    <cellStyle name="Heading 2 2 7" xfId="4533" xr:uid="{00000000-0005-0000-0000-0000060F0000}"/>
    <cellStyle name="Heading 2 2 8" xfId="7046" xr:uid="{00000000-0005-0000-0000-0000070F0000}"/>
    <cellStyle name="Heading 2 2_BallGrid" xfId="4539" xr:uid="{00000000-0005-0000-0000-0000080F0000}"/>
    <cellStyle name="Heading 2 3" xfId="2192" xr:uid="{00000000-0005-0000-0000-0000090F0000}"/>
    <cellStyle name="Heading 2 3 2" xfId="4541" xr:uid="{00000000-0005-0000-0000-00000A0F0000}"/>
    <cellStyle name="Heading 2 3 3" xfId="4542" xr:uid="{00000000-0005-0000-0000-00000B0F0000}"/>
    <cellStyle name="Heading 2 3 4" xfId="4540" xr:uid="{00000000-0005-0000-0000-00000C0F0000}"/>
    <cellStyle name="Heading 2 4" xfId="4543" xr:uid="{00000000-0005-0000-0000-00000D0F0000}"/>
    <cellStyle name="Heading 2 4 2" xfId="4544" xr:uid="{00000000-0005-0000-0000-00000E0F0000}"/>
    <cellStyle name="Heading 2 4 3" xfId="4545" xr:uid="{00000000-0005-0000-0000-00000F0F0000}"/>
    <cellStyle name="Heading 2 4 4" xfId="4546" xr:uid="{00000000-0005-0000-0000-0000100F0000}"/>
    <cellStyle name="Heading 2 4 5" xfId="4547" xr:uid="{00000000-0005-0000-0000-0000110F0000}"/>
    <cellStyle name="Heading 2 5" xfId="4548" xr:uid="{00000000-0005-0000-0000-0000120F0000}"/>
    <cellStyle name="Heading 2 6" xfId="4549" xr:uid="{00000000-0005-0000-0000-0000130F0000}"/>
    <cellStyle name="Heading 2 7" xfId="4550" xr:uid="{00000000-0005-0000-0000-0000140F0000}"/>
    <cellStyle name="Heading 2 8" xfId="4551" xr:uid="{00000000-0005-0000-0000-0000150F0000}"/>
    <cellStyle name="Heading 2 9" xfId="4552" xr:uid="{00000000-0005-0000-0000-0000160F0000}"/>
    <cellStyle name="Heading 3" xfId="168" xr:uid="{00000000-0005-0000-0000-0000170F0000}"/>
    <cellStyle name="Heading 3 10" xfId="4553" xr:uid="{00000000-0005-0000-0000-0000180F0000}"/>
    <cellStyle name="Heading 3 10 2" xfId="4554" xr:uid="{00000000-0005-0000-0000-0000190F0000}"/>
    <cellStyle name="Heading 3 11" xfId="4555" xr:uid="{00000000-0005-0000-0000-00001A0F0000}"/>
    <cellStyle name="Heading 3 12" xfId="4556" xr:uid="{00000000-0005-0000-0000-00001B0F0000}"/>
    <cellStyle name="Heading 3 13" xfId="4557" xr:uid="{00000000-0005-0000-0000-00001C0F0000}"/>
    <cellStyle name="Heading 3 14" xfId="4558" xr:uid="{00000000-0005-0000-0000-00001D0F0000}"/>
    <cellStyle name="Heading 3 2" xfId="2193" xr:uid="{00000000-0005-0000-0000-00001E0F0000}"/>
    <cellStyle name="Heading 3 2 2" xfId="4560" xr:uid="{00000000-0005-0000-0000-00001F0F0000}"/>
    <cellStyle name="Heading 3 2 2 2" xfId="7052" xr:uid="{00000000-0005-0000-0000-0000200F0000}"/>
    <cellStyle name="Heading 3 2 2 3" xfId="7051" xr:uid="{00000000-0005-0000-0000-0000210F0000}"/>
    <cellStyle name="Heading 3 2 3" xfId="4561" xr:uid="{00000000-0005-0000-0000-0000220F0000}"/>
    <cellStyle name="Heading 3 2 3 2" xfId="7053" xr:uid="{00000000-0005-0000-0000-0000230F0000}"/>
    <cellStyle name="Heading 3 2 4" xfId="4562" xr:uid="{00000000-0005-0000-0000-0000240F0000}"/>
    <cellStyle name="Heading 3 2 5" xfId="4563" xr:uid="{00000000-0005-0000-0000-0000250F0000}"/>
    <cellStyle name="Heading 3 2 6" xfId="4564" xr:uid="{00000000-0005-0000-0000-0000260F0000}"/>
    <cellStyle name="Heading 3 2 7" xfId="4559" xr:uid="{00000000-0005-0000-0000-0000270F0000}"/>
    <cellStyle name="Heading 3 2 8" xfId="7050" xr:uid="{00000000-0005-0000-0000-0000280F0000}"/>
    <cellStyle name="Heading 3 2_BallGrid" xfId="4565" xr:uid="{00000000-0005-0000-0000-0000290F0000}"/>
    <cellStyle name="Heading 3 3" xfId="2194" xr:uid="{00000000-0005-0000-0000-00002A0F0000}"/>
    <cellStyle name="Heading 3 3 2" xfId="4567" xr:uid="{00000000-0005-0000-0000-00002B0F0000}"/>
    <cellStyle name="Heading 3 3 3" xfId="4568" xr:uid="{00000000-0005-0000-0000-00002C0F0000}"/>
    <cellStyle name="Heading 3 3 4" xfId="4566" xr:uid="{00000000-0005-0000-0000-00002D0F0000}"/>
    <cellStyle name="Heading 3 4" xfId="4569" xr:uid="{00000000-0005-0000-0000-00002E0F0000}"/>
    <cellStyle name="Heading 3 4 2" xfId="4570" xr:uid="{00000000-0005-0000-0000-00002F0F0000}"/>
    <cellStyle name="Heading 3 4 3" xfId="4571" xr:uid="{00000000-0005-0000-0000-0000300F0000}"/>
    <cellStyle name="Heading 3 5" xfId="4572" xr:uid="{00000000-0005-0000-0000-0000310F0000}"/>
    <cellStyle name="Heading 3 6" xfId="4573" xr:uid="{00000000-0005-0000-0000-0000320F0000}"/>
    <cellStyle name="Heading 3 7" xfId="4574" xr:uid="{00000000-0005-0000-0000-0000330F0000}"/>
    <cellStyle name="Heading 3 7 2" xfId="4575" xr:uid="{00000000-0005-0000-0000-0000340F0000}"/>
    <cellStyle name="Heading 3 8" xfId="4576" xr:uid="{00000000-0005-0000-0000-0000350F0000}"/>
    <cellStyle name="Heading 3 9" xfId="4577" xr:uid="{00000000-0005-0000-0000-0000360F0000}"/>
    <cellStyle name="Heading 3 9 2" xfId="4578" xr:uid="{00000000-0005-0000-0000-0000370F0000}"/>
    <cellStyle name="Heading 3 9 3" xfId="4579" xr:uid="{00000000-0005-0000-0000-0000380F0000}"/>
    <cellStyle name="Heading 4" xfId="169" xr:uid="{00000000-0005-0000-0000-0000390F0000}"/>
    <cellStyle name="Heading 4 10" xfId="4580" xr:uid="{00000000-0005-0000-0000-00003A0F0000}"/>
    <cellStyle name="Heading 4 11" xfId="4581" xr:uid="{00000000-0005-0000-0000-00003B0F0000}"/>
    <cellStyle name="Heading 4 12" xfId="4582" xr:uid="{00000000-0005-0000-0000-00003C0F0000}"/>
    <cellStyle name="Heading 4 13" xfId="4583" xr:uid="{00000000-0005-0000-0000-00003D0F0000}"/>
    <cellStyle name="Heading 4 14" xfId="4584" xr:uid="{00000000-0005-0000-0000-00003E0F0000}"/>
    <cellStyle name="Heading 4 2" xfId="2195" xr:uid="{00000000-0005-0000-0000-00003F0F0000}"/>
    <cellStyle name="Heading 4 2 2" xfId="4586" xr:uid="{00000000-0005-0000-0000-0000400F0000}"/>
    <cellStyle name="Heading 4 2 2 2" xfId="7056" xr:uid="{00000000-0005-0000-0000-0000410F0000}"/>
    <cellStyle name="Heading 4 2 2 3" xfId="7055" xr:uid="{00000000-0005-0000-0000-0000420F0000}"/>
    <cellStyle name="Heading 4 2 3" xfId="4587" xr:uid="{00000000-0005-0000-0000-0000430F0000}"/>
    <cellStyle name="Heading 4 2 3 2" xfId="7057" xr:uid="{00000000-0005-0000-0000-0000440F0000}"/>
    <cellStyle name="Heading 4 2 4" xfId="4588" xr:uid="{00000000-0005-0000-0000-0000450F0000}"/>
    <cellStyle name="Heading 4 2 5" xfId="4589" xr:uid="{00000000-0005-0000-0000-0000460F0000}"/>
    <cellStyle name="Heading 4 2 6" xfId="4590" xr:uid="{00000000-0005-0000-0000-0000470F0000}"/>
    <cellStyle name="Heading 4 2 7" xfId="4585" xr:uid="{00000000-0005-0000-0000-0000480F0000}"/>
    <cellStyle name="Heading 4 2 8" xfId="7054" xr:uid="{00000000-0005-0000-0000-0000490F0000}"/>
    <cellStyle name="Heading 4 2_BallGrid" xfId="4591" xr:uid="{00000000-0005-0000-0000-00004A0F0000}"/>
    <cellStyle name="Heading 4 3" xfId="2196" xr:uid="{00000000-0005-0000-0000-00004B0F0000}"/>
    <cellStyle name="Heading 4 3 2" xfId="4593" xr:uid="{00000000-0005-0000-0000-00004C0F0000}"/>
    <cellStyle name="Heading 4 3 3" xfId="4594" xr:uid="{00000000-0005-0000-0000-00004D0F0000}"/>
    <cellStyle name="Heading 4 3 4" xfId="4592" xr:uid="{00000000-0005-0000-0000-00004E0F0000}"/>
    <cellStyle name="Heading 4 4" xfId="4595" xr:uid="{00000000-0005-0000-0000-00004F0F0000}"/>
    <cellStyle name="Heading 4 4 2" xfId="4596" xr:uid="{00000000-0005-0000-0000-0000500F0000}"/>
    <cellStyle name="Heading 4 4 3" xfId="4597" xr:uid="{00000000-0005-0000-0000-0000510F0000}"/>
    <cellStyle name="Heading 4 4 4" xfId="4598" xr:uid="{00000000-0005-0000-0000-0000520F0000}"/>
    <cellStyle name="Heading 4 4 5" xfId="4599" xr:uid="{00000000-0005-0000-0000-0000530F0000}"/>
    <cellStyle name="Heading 4 5" xfId="4600" xr:uid="{00000000-0005-0000-0000-0000540F0000}"/>
    <cellStyle name="Heading 4 6" xfId="4601" xr:uid="{00000000-0005-0000-0000-0000550F0000}"/>
    <cellStyle name="Heading 4 6 2" xfId="4602" xr:uid="{00000000-0005-0000-0000-0000560F0000}"/>
    <cellStyle name="Heading 4 7" xfId="4603" xr:uid="{00000000-0005-0000-0000-0000570F0000}"/>
    <cellStyle name="Heading 4 8" xfId="4604" xr:uid="{00000000-0005-0000-0000-0000580F0000}"/>
    <cellStyle name="Heading 4 8 2" xfId="4605" xr:uid="{00000000-0005-0000-0000-0000590F0000}"/>
    <cellStyle name="Heading 4 8 3" xfId="4606" xr:uid="{00000000-0005-0000-0000-00005A0F0000}"/>
    <cellStyle name="Heading 4 9" xfId="4607" xr:uid="{00000000-0005-0000-0000-00005B0F0000}"/>
    <cellStyle name="Heading 4 9 2" xfId="4608" xr:uid="{00000000-0005-0000-0000-00005C0F0000}"/>
    <cellStyle name="heading, 1,A MAJOR/BOLD" xfId="2197" xr:uid="{00000000-0005-0000-0000-00005D0F0000}"/>
    <cellStyle name="Heading1" xfId="2198" xr:uid="{00000000-0005-0000-0000-00005E0F0000}"/>
    <cellStyle name="Heading2" xfId="2199" xr:uid="{00000000-0005-0000-0000-00005F0F0000}"/>
    <cellStyle name="Heading3" xfId="2200" xr:uid="{00000000-0005-0000-0000-0000600F0000}"/>
    <cellStyle name="HIGHLIGHT" xfId="2201" xr:uid="{00000000-0005-0000-0000-0000610F0000}"/>
    <cellStyle name="Hintergrund" xfId="2202" xr:uid="{00000000-0005-0000-0000-0000620F0000}"/>
    <cellStyle name="H's style '97" xfId="6409" xr:uid="{00000000-0005-0000-0000-0000630F0000}"/>
    <cellStyle name="Hyperlink 10" xfId="4609" xr:uid="{00000000-0005-0000-0000-0000640F0000}"/>
    <cellStyle name="Hyperlink 10 2" xfId="4610" xr:uid="{00000000-0005-0000-0000-0000650F0000}"/>
    <cellStyle name="Hyperlink 10 3" xfId="4611" xr:uid="{00000000-0005-0000-0000-0000660F0000}"/>
    <cellStyle name="Hyperlink 10_BallGrid" xfId="4612" xr:uid="{00000000-0005-0000-0000-0000670F0000}"/>
    <cellStyle name="Hyperlink 11" xfId="4613" xr:uid="{00000000-0005-0000-0000-0000680F0000}"/>
    <cellStyle name="Hyperlink 11 2" xfId="4614" xr:uid="{00000000-0005-0000-0000-0000690F0000}"/>
    <cellStyle name="Hyperlink 11 3" xfId="4615" xr:uid="{00000000-0005-0000-0000-00006A0F0000}"/>
    <cellStyle name="Hyperlink 11_BallGrid" xfId="4616" xr:uid="{00000000-0005-0000-0000-00006B0F0000}"/>
    <cellStyle name="Hyperlink 12" xfId="4617" xr:uid="{00000000-0005-0000-0000-00006C0F0000}"/>
    <cellStyle name="Hyperlink 12 2" xfId="4618" xr:uid="{00000000-0005-0000-0000-00006D0F0000}"/>
    <cellStyle name="Hyperlink 12 3" xfId="4619" xr:uid="{00000000-0005-0000-0000-00006E0F0000}"/>
    <cellStyle name="Hyperlink 12_BallGrid" xfId="4620" xr:uid="{00000000-0005-0000-0000-00006F0F0000}"/>
    <cellStyle name="Hyperlink 13" xfId="4621" xr:uid="{00000000-0005-0000-0000-0000700F0000}"/>
    <cellStyle name="Hyperlink 13 2" xfId="4622" xr:uid="{00000000-0005-0000-0000-0000710F0000}"/>
    <cellStyle name="Hyperlink 13 3" xfId="4623" xr:uid="{00000000-0005-0000-0000-0000720F0000}"/>
    <cellStyle name="Hyperlink 13_BallGrid" xfId="4624" xr:uid="{00000000-0005-0000-0000-0000730F0000}"/>
    <cellStyle name="Hyperlink 14" xfId="4625" xr:uid="{00000000-0005-0000-0000-0000740F0000}"/>
    <cellStyle name="Hyperlink 14 2" xfId="4626" xr:uid="{00000000-0005-0000-0000-0000750F0000}"/>
    <cellStyle name="Hyperlink 14 3" xfId="4627" xr:uid="{00000000-0005-0000-0000-0000760F0000}"/>
    <cellStyle name="Hyperlink 14_BallGrid" xfId="4628" xr:uid="{00000000-0005-0000-0000-0000770F0000}"/>
    <cellStyle name="Hyperlink 15" xfId="4629" xr:uid="{00000000-0005-0000-0000-0000780F0000}"/>
    <cellStyle name="Hyperlink 15 2" xfId="4630" xr:uid="{00000000-0005-0000-0000-0000790F0000}"/>
    <cellStyle name="Hyperlink 15 3" xfId="4631" xr:uid="{00000000-0005-0000-0000-00007A0F0000}"/>
    <cellStyle name="Hyperlink 15_BallGrid" xfId="4632" xr:uid="{00000000-0005-0000-0000-00007B0F0000}"/>
    <cellStyle name="Hyperlink 16" xfId="4633" xr:uid="{00000000-0005-0000-0000-00007C0F0000}"/>
    <cellStyle name="Hyperlink 16 2" xfId="4634" xr:uid="{00000000-0005-0000-0000-00007D0F0000}"/>
    <cellStyle name="Hyperlink 16 3" xfId="4635" xr:uid="{00000000-0005-0000-0000-00007E0F0000}"/>
    <cellStyle name="Hyperlink 16_BallGrid" xfId="4636" xr:uid="{00000000-0005-0000-0000-00007F0F0000}"/>
    <cellStyle name="Hyperlink 17" xfId="4637" xr:uid="{00000000-0005-0000-0000-0000800F0000}"/>
    <cellStyle name="Hyperlink 17 2" xfId="4638" xr:uid="{00000000-0005-0000-0000-0000810F0000}"/>
    <cellStyle name="Hyperlink 17 3" xfId="4639" xr:uid="{00000000-0005-0000-0000-0000820F0000}"/>
    <cellStyle name="Hyperlink 17_BallGrid" xfId="4640" xr:uid="{00000000-0005-0000-0000-0000830F0000}"/>
    <cellStyle name="Hyperlink 18" xfId="4641" xr:uid="{00000000-0005-0000-0000-0000840F0000}"/>
    <cellStyle name="Hyperlink 18 2" xfId="4642" xr:uid="{00000000-0005-0000-0000-0000850F0000}"/>
    <cellStyle name="Hyperlink 18 3" xfId="4643" xr:uid="{00000000-0005-0000-0000-0000860F0000}"/>
    <cellStyle name="Hyperlink 18_BallGrid" xfId="4644" xr:uid="{00000000-0005-0000-0000-0000870F0000}"/>
    <cellStyle name="Hyperlink 19" xfId="4645" xr:uid="{00000000-0005-0000-0000-0000880F0000}"/>
    <cellStyle name="Hyperlink 19 2" xfId="4646" xr:uid="{00000000-0005-0000-0000-0000890F0000}"/>
    <cellStyle name="Hyperlink 19 3" xfId="4647" xr:uid="{00000000-0005-0000-0000-00008A0F0000}"/>
    <cellStyle name="Hyperlink 19_BallGrid" xfId="4648" xr:uid="{00000000-0005-0000-0000-00008B0F0000}"/>
    <cellStyle name="Hyperlink 2" xfId="4649" xr:uid="{00000000-0005-0000-0000-00008C0F0000}"/>
    <cellStyle name="Hyperlink 2 2" xfId="4650" xr:uid="{00000000-0005-0000-0000-00008D0F0000}"/>
    <cellStyle name="Hyperlink 2 2 2" xfId="7059" xr:uid="{00000000-0005-0000-0000-00008E0F0000}"/>
    <cellStyle name="Hyperlink 2 3" xfId="4651" xr:uid="{00000000-0005-0000-0000-00008F0F0000}"/>
    <cellStyle name="Hyperlink 2 4" xfId="4652" xr:uid="{00000000-0005-0000-0000-0000900F0000}"/>
    <cellStyle name="Hyperlink 2 5" xfId="4653" xr:uid="{00000000-0005-0000-0000-0000910F0000}"/>
    <cellStyle name="Hyperlink 2 6" xfId="7058" xr:uid="{00000000-0005-0000-0000-0000920F0000}"/>
    <cellStyle name="Hyperlink 2_BallGrid" xfId="4654" xr:uid="{00000000-0005-0000-0000-0000930F0000}"/>
    <cellStyle name="Hyperlink 20" xfId="4655" xr:uid="{00000000-0005-0000-0000-0000940F0000}"/>
    <cellStyle name="Hyperlink 20 2" xfId="4656" xr:uid="{00000000-0005-0000-0000-0000950F0000}"/>
    <cellStyle name="Hyperlink 20 3" xfId="4657" xr:uid="{00000000-0005-0000-0000-0000960F0000}"/>
    <cellStyle name="Hyperlink 20_BallGrid" xfId="4658" xr:uid="{00000000-0005-0000-0000-0000970F0000}"/>
    <cellStyle name="Hyperlink 21" xfId="4659" xr:uid="{00000000-0005-0000-0000-0000980F0000}"/>
    <cellStyle name="Hyperlink 21 2" xfId="4660" xr:uid="{00000000-0005-0000-0000-0000990F0000}"/>
    <cellStyle name="Hyperlink 21 3" xfId="4661" xr:uid="{00000000-0005-0000-0000-00009A0F0000}"/>
    <cellStyle name="Hyperlink 21_BallGrid" xfId="4662" xr:uid="{00000000-0005-0000-0000-00009B0F0000}"/>
    <cellStyle name="Hyperlink 22" xfId="4663" xr:uid="{00000000-0005-0000-0000-00009C0F0000}"/>
    <cellStyle name="Hyperlink 22 2" xfId="4664" xr:uid="{00000000-0005-0000-0000-00009D0F0000}"/>
    <cellStyle name="Hyperlink 22 3" xfId="4665" xr:uid="{00000000-0005-0000-0000-00009E0F0000}"/>
    <cellStyle name="Hyperlink 22_BallGrid" xfId="4666" xr:uid="{00000000-0005-0000-0000-00009F0F0000}"/>
    <cellStyle name="Hyperlink 23" xfId="4667" xr:uid="{00000000-0005-0000-0000-0000A00F0000}"/>
    <cellStyle name="Hyperlink 23 2" xfId="4668" xr:uid="{00000000-0005-0000-0000-0000A10F0000}"/>
    <cellStyle name="Hyperlink 23 3" xfId="4669" xr:uid="{00000000-0005-0000-0000-0000A20F0000}"/>
    <cellStyle name="Hyperlink 23_BallGrid" xfId="4670" xr:uid="{00000000-0005-0000-0000-0000A30F0000}"/>
    <cellStyle name="Hyperlink 24" xfId="4671" xr:uid="{00000000-0005-0000-0000-0000A40F0000}"/>
    <cellStyle name="Hyperlink 24 2" xfId="4672" xr:uid="{00000000-0005-0000-0000-0000A50F0000}"/>
    <cellStyle name="Hyperlink 24 3" xfId="4673" xr:uid="{00000000-0005-0000-0000-0000A60F0000}"/>
    <cellStyle name="Hyperlink 24_BallGrid" xfId="4674" xr:uid="{00000000-0005-0000-0000-0000A70F0000}"/>
    <cellStyle name="Hyperlink 25" xfId="4675" xr:uid="{00000000-0005-0000-0000-0000A80F0000}"/>
    <cellStyle name="Hyperlink 25 2" xfId="4676" xr:uid="{00000000-0005-0000-0000-0000A90F0000}"/>
    <cellStyle name="Hyperlink 25 3" xfId="4677" xr:uid="{00000000-0005-0000-0000-0000AA0F0000}"/>
    <cellStyle name="Hyperlink 25_BallGrid" xfId="4678" xr:uid="{00000000-0005-0000-0000-0000AB0F0000}"/>
    <cellStyle name="Hyperlink 26" xfId="4679" xr:uid="{00000000-0005-0000-0000-0000AC0F0000}"/>
    <cellStyle name="Hyperlink 26 2" xfId="4680" xr:uid="{00000000-0005-0000-0000-0000AD0F0000}"/>
    <cellStyle name="Hyperlink 26 3" xfId="4681" xr:uid="{00000000-0005-0000-0000-0000AE0F0000}"/>
    <cellStyle name="Hyperlink 26_BallGrid" xfId="4682" xr:uid="{00000000-0005-0000-0000-0000AF0F0000}"/>
    <cellStyle name="Hyperlink 27" xfId="4683" xr:uid="{00000000-0005-0000-0000-0000B00F0000}"/>
    <cellStyle name="Hyperlink 27 2" xfId="4684" xr:uid="{00000000-0005-0000-0000-0000B10F0000}"/>
    <cellStyle name="Hyperlink 27 3" xfId="4685" xr:uid="{00000000-0005-0000-0000-0000B20F0000}"/>
    <cellStyle name="Hyperlink 27_BallGrid" xfId="4686" xr:uid="{00000000-0005-0000-0000-0000B30F0000}"/>
    <cellStyle name="Hyperlink 28" xfId="4687" xr:uid="{00000000-0005-0000-0000-0000B40F0000}"/>
    <cellStyle name="Hyperlink 28 2" xfId="4688" xr:uid="{00000000-0005-0000-0000-0000B50F0000}"/>
    <cellStyle name="Hyperlink 28 3" xfId="4689" xr:uid="{00000000-0005-0000-0000-0000B60F0000}"/>
    <cellStyle name="Hyperlink 28_BallGrid" xfId="4690" xr:uid="{00000000-0005-0000-0000-0000B70F0000}"/>
    <cellStyle name="Hyperlink 3" xfId="4691" xr:uid="{00000000-0005-0000-0000-0000B80F0000}"/>
    <cellStyle name="Hyperlink 3 2" xfId="4692" xr:uid="{00000000-0005-0000-0000-0000B90F0000}"/>
    <cellStyle name="Hyperlink 3 2 2" xfId="7061" xr:uid="{00000000-0005-0000-0000-0000BA0F0000}"/>
    <cellStyle name="Hyperlink 3 3" xfId="4693" xr:uid="{00000000-0005-0000-0000-0000BB0F0000}"/>
    <cellStyle name="Hyperlink 3 4" xfId="7060" xr:uid="{00000000-0005-0000-0000-0000BC0F0000}"/>
    <cellStyle name="Hyperlink 3_BallGrid" xfId="4694" xr:uid="{00000000-0005-0000-0000-0000BD0F0000}"/>
    <cellStyle name="Hyperlink 4" xfId="4695" xr:uid="{00000000-0005-0000-0000-0000BE0F0000}"/>
    <cellStyle name="Hyperlink 4 2" xfId="4696" xr:uid="{00000000-0005-0000-0000-0000BF0F0000}"/>
    <cellStyle name="Hyperlink 4 3" xfId="4697" xr:uid="{00000000-0005-0000-0000-0000C00F0000}"/>
    <cellStyle name="Hyperlink 4 4" xfId="7062" xr:uid="{00000000-0005-0000-0000-0000C10F0000}"/>
    <cellStyle name="Hyperlink 4_BallGrid" xfId="4698" xr:uid="{00000000-0005-0000-0000-0000C20F0000}"/>
    <cellStyle name="Hyperlink 5" xfId="4699" xr:uid="{00000000-0005-0000-0000-0000C30F0000}"/>
    <cellStyle name="Hyperlink 5 2" xfId="4700" xr:uid="{00000000-0005-0000-0000-0000C40F0000}"/>
    <cellStyle name="Hyperlink 5 3" xfId="4701" xr:uid="{00000000-0005-0000-0000-0000C50F0000}"/>
    <cellStyle name="Hyperlink 5 4" xfId="22015" xr:uid="{00000000-0005-0000-0000-0000C60F0000}"/>
    <cellStyle name="Hyperlink 5_BallGrid" xfId="4702" xr:uid="{00000000-0005-0000-0000-0000C70F0000}"/>
    <cellStyle name="Hyperlink 6" xfId="4703" xr:uid="{00000000-0005-0000-0000-0000C80F0000}"/>
    <cellStyle name="Hyperlink 6 2" xfId="4704" xr:uid="{00000000-0005-0000-0000-0000C90F0000}"/>
    <cellStyle name="Hyperlink 6 3" xfId="4705" xr:uid="{00000000-0005-0000-0000-0000CA0F0000}"/>
    <cellStyle name="Hyperlink 6 4" xfId="29600" xr:uid="{00000000-0005-0000-0000-0000CB0F0000}"/>
    <cellStyle name="Hyperlink 6_BallGrid" xfId="4706" xr:uid="{00000000-0005-0000-0000-0000CC0F0000}"/>
    <cellStyle name="Hyperlink 7" xfId="4707" xr:uid="{00000000-0005-0000-0000-0000CD0F0000}"/>
    <cellStyle name="Hyperlink 7 2" xfId="4708" xr:uid="{00000000-0005-0000-0000-0000CE0F0000}"/>
    <cellStyle name="Hyperlink 7 3" xfId="4709" xr:uid="{00000000-0005-0000-0000-0000CF0F0000}"/>
    <cellStyle name="Hyperlink 7 4" xfId="29693" xr:uid="{00000000-0005-0000-0000-0000D00F0000}"/>
    <cellStyle name="Hyperlink 7_BallGrid" xfId="4710" xr:uid="{00000000-0005-0000-0000-0000D10F0000}"/>
    <cellStyle name="Hyperlink 8" xfId="4711" xr:uid="{00000000-0005-0000-0000-0000D20F0000}"/>
    <cellStyle name="Hyperlink 8 2" xfId="4712" xr:uid="{00000000-0005-0000-0000-0000D30F0000}"/>
    <cellStyle name="Hyperlink 8 3" xfId="4713" xr:uid="{00000000-0005-0000-0000-0000D40F0000}"/>
    <cellStyle name="Hyperlink 8_BallGrid" xfId="4714" xr:uid="{00000000-0005-0000-0000-0000D50F0000}"/>
    <cellStyle name="Hyperlink 9" xfId="4715" xr:uid="{00000000-0005-0000-0000-0000D60F0000}"/>
    <cellStyle name="Hyperlink 9 2" xfId="4716" xr:uid="{00000000-0005-0000-0000-0000D70F0000}"/>
    <cellStyle name="Hyperlink 9 3" xfId="4717" xr:uid="{00000000-0005-0000-0000-0000D80F0000}"/>
    <cellStyle name="Hyperlink 9_BallGrid" xfId="4718" xr:uid="{00000000-0005-0000-0000-0000D90F0000}"/>
    <cellStyle name="Hyperlink seguido" xfId="2203" xr:uid="{00000000-0005-0000-0000-0000DA0F0000}"/>
    <cellStyle name="iles|_x0005_h" xfId="2204" xr:uid="{00000000-0005-0000-0000-0000DB0F0000}"/>
    <cellStyle name="imabs" xfId="2205" xr:uid="{00000000-0005-0000-0000-0000DC0F0000}"/>
    <cellStyle name="Indice" xfId="2206" xr:uid="{00000000-0005-0000-0000-0000DD0F0000}"/>
    <cellStyle name="Input" xfId="170" xr:uid="{00000000-0005-0000-0000-0000DE0F0000}"/>
    <cellStyle name="Input [yellow]" xfId="2207" xr:uid="{00000000-0005-0000-0000-0000DF0F0000}"/>
    <cellStyle name="Input [yellow] 2" xfId="4720" xr:uid="{00000000-0005-0000-0000-0000E00F0000}"/>
    <cellStyle name="Input [yellow] 2 2" xfId="4721" xr:uid="{00000000-0005-0000-0000-0000E10F0000}"/>
    <cellStyle name="Input [yellow] 2 3" xfId="4722" xr:uid="{00000000-0005-0000-0000-0000E20F0000}"/>
    <cellStyle name="Input [yellow] 2_BallGrid" xfId="4723" xr:uid="{00000000-0005-0000-0000-0000E30F0000}"/>
    <cellStyle name="Input [yellow] 3" xfId="4724" xr:uid="{00000000-0005-0000-0000-0000E40F0000}"/>
    <cellStyle name="Input [yellow] 3 2" xfId="4725" xr:uid="{00000000-0005-0000-0000-0000E50F0000}"/>
    <cellStyle name="Input [yellow] 3 3" xfId="4726" xr:uid="{00000000-0005-0000-0000-0000E60F0000}"/>
    <cellStyle name="Input [yellow] 3_BallGrid" xfId="4727" xr:uid="{00000000-0005-0000-0000-0000E70F0000}"/>
    <cellStyle name="Input [yellow] 4" xfId="4728" xr:uid="{00000000-0005-0000-0000-0000E80F0000}"/>
    <cellStyle name="Input [yellow] 4 2" xfId="4729" xr:uid="{00000000-0005-0000-0000-0000E90F0000}"/>
    <cellStyle name="Input [yellow] 4 3" xfId="4730" xr:uid="{00000000-0005-0000-0000-0000EA0F0000}"/>
    <cellStyle name="Input [yellow] 4_BallGrid" xfId="4731" xr:uid="{00000000-0005-0000-0000-0000EB0F0000}"/>
    <cellStyle name="Input [yellow] 5" xfId="4732" xr:uid="{00000000-0005-0000-0000-0000EC0F0000}"/>
    <cellStyle name="Input [yellow] 5 2" xfId="4733" xr:uid="{00000000-0005-0000-0000-0000ED0F0000}"/>
    <cellStyle name="Input [yellow] 5 3" xfId="4734" xr:uid="{00000000-0005-0000-0000-0000EE0F0000}"/>
    <cellStyle name="Input [yellow] 5_BallGrid" xfId="4735" xr:uid="{00000000-0005-0000-0000-0000EF0F0000}"/>
    <cellStyle name="Input [yellow] 6" xfId="4736" xr:uid="{00000000-0005-0000-0000-0000F00F0000}"/>
    <cellStyle name="Input [yellow] 6 2" xfId="4737" xr:uid="{00000000-0005-0000-0000-0000F10F0000}"/>
    <cellStyle name="Input [yellow] 7" xfId="4738" xr:uid="{00000000-0005-0000-0000-0000F20F0000}"/>
    <cellStyle name="Input [yellow] 8" xfId="4719" xr:uid="{00000000-0005-0000-0000-0000F30F0000}"/>
    <cellStyle name="Input [yellow]_BallGrid" xfId="4739" xr:uid="{00000000-0005-0000-0000-0000F40F0000}"/>
    <cellStyle name="Input 10" xfId="2208" xr:uid="{00000000-0005-0000-0000-0000F50F0000}"/>
    <cellStyle name="Input 10 2" xfId="4741" xr:uid="{00000000-0005-0000-0000-0000F60F0000}"/>
    <cellStyle name="Input 10 2 2" xfId="4742" xr:uid="{00000000-0005-0000-0000-0000F70F0000}"/>
    <cellStyle name="Input 10 2_Sheet1" xfId="4743" xr:uid="{00000000-0005-0000-0000-0000F80F0000}"/>
    <cellStyle name="Input 10 3" xfId="4744" xr:uid="{00000000-0005-0000-0000-0000F90F0000}"/>
    <cellStyle name="Input 10 4" xfId="4740" xr:uid="{00000000-0005-0000-0000-0000FA0F0000}"/>
    <cellStyle name="Input 10_Sheet1" xfId="4745" xr:uid="{00000000-0005-0000-0000-0000FB0F0000}"/>
    <cellStyle name="Input 11" xfId="2209" xr:uid="{00000000-0005-0000-0000-0000FC0F0000}"/>
    <cellStyle name="Input 11 2" xfId="4747" xr:uid="{00000000-0005-0000-0000-0000FD0F0000}"/>
    <cellStyle name="Input 11 2 2" xfId="4748" xr:uid="{00000000-0005-0000-0000-0000FE0F0000}"/>
    <cellStyle name="Input 11 2_Sheet1" xfId="4749" xr:uid="{00000000-0005-0000-0000-0000FF0F0000}"/>
    <cellStyle name="Input 11 3" xfId="4750" xr:uid="{00000000-0005-0000-0000-000000100000}"/>
    <cellStyle name="Input 11 4" xfId="4746" xr:uid="{00000000-0005-0000-0000-000001100000}"/>
    <cellStyle name="Input 11_Sheet1" xfId="4751" xr:uid="{00000000-0005-0000-0000-000002100000}"/>
    <cellStyle name="Input 12" xfId="2210" xr:uid="{00000000-0005-0000-0000-000003100000}"/>
    <cellStyle name="Input 12 2" xfId="4753" xr:uid="{00000000-0005-0000-0000-000004100000}"/>
    <cellStyle name="Input 12 2 2" xfId="4754" xr:uid="{00000000-0005-0000-0000-000005100000}"/>
    <cellStyle name="Input 12 2_Sheet1" xfId="4755" xr:uid="{00000000-0005-0000-0000-000006100000}"/>
    <cellStyle name="Input 12 3" xfId="4756" xr:uid="{00000000-0005-0000-0000-000007100000}"/>
    <cellStyle name="Input 12 4" xfId="4752" xr:uid="{00000000-0005-0000-0000-000008100000}"/>
    <cellStyle name="Input 12_Sheet1" xfId="4757" xr:uid="{00000000-0005-0000-0000-000009100000}"/>
    <cellStyle name="Input 13" xfId="2211" xr:uid="{00000000-0005-0000-0000-00000A100000}"/>
    <cellStyle name="Input 13 2" xfId="4759" xr:uid="{00000000-0005-0000-0000-00000B100000}"/>
    <cellStyle name="Input 13 2 2" xfId="4760" xr:uid="{00000000-0005-0000-0000-00000C100000}"/>
    <cellStyle name="Input 13 2_Sheet1" xfId="4761" xr:uid="{00000000-0005-0000-0000-00000D100000}"/>
    <cellStyle name="Input 13 3" xfId="4762" xr:uid="{00000000-0005-0000-0000-00000E100000}"/>
    <cellStyle name="Input 13 4" xfId="4758" xr:uid="{00000000-0005-0000-0000-00000F100000}"/>
    <cellStyle name="Input 13_Sheet1" xfId="4763" xr:uid="{00000000-0005-0000-0000-000010100000}"/>
    <cellStyle name="Input 14" xfId="2212" xr:uid="{00000000-0005-0000-0000-000011100000}"/>
    <cellStyle name="Input 14 2" xfId="4765" xr:uid="{00000000-0005-0000-0000-000012100000}"/>
    <cellStyle name="Input 14 2 2" xfId="4766" xr:uid="{00000000-0005-0000-0000-000013100000}"/>
    <cellStyle name="Input 14 2_Sheet1" xfId="4767" xr:uid="{00000000-0005-0000-0000-000014100000}"/>
    <cellStyle name="Input 14 3" xfId="4768" xr:uid="{00000000-0005-0000-0000-000015100000}"/>
    <cellStyle name="Input 14 4" xfId="4764" xr:uid="{00000000-0005-0000-0000-000016100000}"/>
    <cellStyle name="Input 14_Sheet1" xfId="4769" xr:uid="{00000000-0005-0000-0000-000017100000}"/>
    <cellStyle name="Input 15" xfId="2213" xr:uid="{00000000-0005-0000-0000-000018100000}"/>
    <cellStyle name="Input 15 2" xfId="4771" xr:uid="{00000000-0005-0000-0000-000019100000}"/>
    <cellStyle name="Input 15 2 2" xfId="4772" xr:uid="{00000000-0005-0000-0000-00001A100000}"/>
    <cellStyle name="Input 15 2_Sheet1" xfId="4773" xr:uid="{00000000-0005-0000-0000-00001B100000}"/>
    <cellStyle name="Input 15 3" xfId="4774" xr:uid="{00000000-0005-0000-0000-00001C100000}"/>
    <cellStyle name="Input 15 4" xfId="4770" xr:uid="{00000000-0005-0000-0000-00001D100000}"/>
    <cellStyle name="Input 15_Sheet1" xfId="4775" xr:uid="{00000000-0005-0000-0000-00001E100000}"/>
    <cellStyle name="Input 16" xfId="2214" xr:uid="{00000000-0005-0000-0000-00001F100000}"/>
    <cellStyle name="Input 16 2" xfId="4777" xr:uid="{00000000-0005-0000-0000-000020100000}"/>
    <cellStyle name="Input 16 2 2" xfId="4778" xr:uid="{00000000-0005-0000-0000-000021100000}"/>
    <cellStyle name="Input 16 2_Sheet1" xfId="4779" xr:uid="{00000000-0005-0000-0000-000022100000}"/>
    <cellStyle name="Input 16 3" xfId="4780" xr:uid="{00000000-0005-0000-0000-000023100000}"/>
    <cellStyle name="Input 16 4" xfId="4776" xr:uid="{00000000-0005-0000-0000-000024100000}"/>
    <cellStyle name="Input 16_Sheet1" xfId="4781" xr:uid="{00000000-0005-0000-0000-000025100000}"/>
    <cellStyle name="Input 17" xfId="2215" xr:uid="{00000000-0005-0000-0000-000026100000}"/>
    <cellStyle name="Input 17 2" xfId="4783" xr:uid="{00000000-0005-0000-0000-000027100000}"/>
    <cellStyle name="Input 17 2 2" xfId="4784" xr:uid="{00000000-0005-0000-0000-000028100000}"/>
    <cellStyle name="Input 17 2_Sheet1" xfId="4785" xr:uid="{00000000-0005-0000-0000-000029100000}"/>
    <cellStyle name="Input 17 3" xfId="4786" xr:uid="{00000000-0005-0000-0000-00002A100000}"/>
    <cellStyle name="Input 17 4" xfId="4782" xr:uid="{00000000-0005-0000-0000-00002B100000}"/>
    <cellStyle name="Input 17_Sheet1" xfId="4787" xr:uid="{00000000-0005-0000-0000-00002C100000}"/>
    <cellStyle name="Input 18" xfId="2216" xr:uid="{00000000-0005-0000-0000-00002D100000}"/>
    <cellStyle name="Input 18 2" xfId="4789" xr:uid="{00000000-0005-0000-0000-00002E100000}"/>
    <cellStyle name="Input 18 2 2" xfId="4790" xr:uid="{00000000-0005-0000-0000-00002F100000}"/>
    <cellStyle name="Input 18 2_Sheet1" xfId="4791" xr:uid="{00000000-0005-0000-0000-000030100000}"/>
    <cellStyle name="Input 18 3" xfId="4792" xr:uid="{00000000-0005-0000-0000-000031100000}"/>
    <cellStyle name="Input 18 4" xfId="4788" xr:uid="{00000000-0005-0000-0000-000032100000}"/>
    <cellStyle name="Input 18_Sheet1" xfId="4793" xr:uid="{00000000-0005-0000-0000-000033100000}"/>
    <cellStyle name="Input 19" xfId="2217" xr:uid="{00000000-0005-0000-0000-000034100000}"/>
    <cellStyle name="Input 19 2" xfId="4795" xr:uid="{00000000-0005-0000-0000-000035100000}"/>
    <cellStyle name="Input 19 2 2" xfId="4796" xr:uid="{00000000-0005-0000-0000-000036100000}"/>
    <cellStyle name="Input 19 2_Sheet1" xfId="4797" xr:uid="{00000000-0005-0000-0000-000037100000}"/>
    <cellStyle name="Input 19 3" xfId="4798" xr:uid="{00000000-0005-0000-0000-000038100000}"/>
    <cellStyle name="Input 19 4" xfId="4794" xr:uid="{00000000-0005-0000-0000-000039100000}"/>
    <cellStyle name="Input 19_Sheet1" xfId="4799" xr:uid="{00000000-0005-0000-0000-00003A100000}"/>
    <cellStyle name="Input 2" xfId="171" xr:uid="{00000000-0005-0000-0000-00003B100000}"/>
    <cellStyle name="Input 2 10" xfId="4800" xr:uid="{00000000-0005-0000-0000-00003C100000}"/>
    <cellStyle name="Input 2 11" xfId="4801" xr:uid="{00000000-0005-0000-0000-00003D100000}"/>
    <cellStyle name="Input 2 12" xfId="4802" xr:uid="{00000000-0005-0000-0000-00003E100000}"/>
    <cellStyle name="Input 2 13" xfId="4803" xr:uid="{00000000-0005-0000-0000-00003F100000}"/>
    <cellStyle name="Input 2 14" xfId="4804" xr:uid="{00000000-0005-0000-0000-000040100000}"/>
    <cellStyle name="Input 2 15" xfId="7063" xr:uid="{00000000-0005-0000-0000-000041100000}"/>
    <cellStyle name="Input 2 2" xfId="4805" xr:uid="{00000000-0005-0000-0000-000042100000}"/>
    <cellStyle name="Input 2 2 2" xfId="4806" xr:uid="{00000000-0005-0000-0000-000043100000}"/>
    <cellStyle name="Input 2 2 2 2" xfId="7066" xr:uid="{00000000-0005-0000-0000-000044100000}"/>
    <cellStyle name="Input 2 2 2 2 2" xfId="7067" xr:uid="{00000000-0005-0000-0000-000045100000}"/>
    <cellStyle name="Input 2 2 2 3" xfId="7068" xr:uid="{00000000-0005-0000-0000-000046100000}"/>
    <cellStyle name="Input 2 2 2 4" xfId="7065" xr:uid="{00000000-0005-0000-0000-000047100000}"/>
    <cellStyle name="Input 2 2 3" xfId="4807" xr:uid="{00000000-0005-0000-0000-000048100000}"/>
    <cellStyle name="Input 2 2 3 2" xfId="7069" xr:uid="{00000000-0005-0000-0000-000049100000}"/>
    <cellStyle name="Input 2 2 4" xfId="7064" xr:uid="{00000000-0005-0000-0000-00004A100000}"/>
    <cellStyle name="Input 2 2_Sheet1" xfId="4808" xr:uid="{00000000-0005-0000-0000-00004B100000}"/>
    <cellStyle name="Input 2 3" xfId="4809" xr:uid="{00000000-0005-0000-0000-00004C100000}"/>
    <cellStyle name="Input 2 3 2" xfId="7071" xr:uid="{00000000-0005-0000-0000-00004D100000}"/>
    <cellStyle name="Input 2 3 2 2" xfId="7072" xr:uid="{00000000-0005-0000-0000-00004E100000}"/>
    <cellStyle name="Input 2 3 3" xfId="7073" xr:uid="{00000000-0005-0000-0000-00004F100000}"/>
    <cellStyle name="Input 2 3 4" xfId="7070" xr:uid="{00000000-0005-0000-0000-000050100000}"/>
    <cellStyle name="Input 2 4" xfId="4810" xr:uid="{00000000-0005-0000-0000-000051100000}"/>
    <cellStyle name="Input 2 4 2" xfId="7074" xr:uid="{00000000-0005-0000-0000-000052100000}"/>
    <cellStyle name="Input 2 5" xfId="4811" xr:uid="{00000000-0005-0000-0000-000053100000}"/>
    <cellStyle name="Input 2 6" xfId="4812" xr:uid="{00000000-0005-0000-0000-000054100000}"/>
    <cellStyle name="Input 2 7" xfId="4813" xr:uid="{00000000-0005-0000-0000-000055100000}"/>
    <cellStyle name="Input 2 8" xfId="4814" xr:uid="{00000000-0005-0000-0000-000056100000}"/>
    <cellStyle name="Input 2 9" xfId="4815" xr:uid="{00000000-0005-0000-0000-000057100000}"/>
    <cellStyle name="Input 2_BallGrid" xfId="4816" xr:uid="{00000000-0005-0000-0000-000058100000}"/>
    <cellStyle name="Input 20" xfId="2218" xr:uid="{00000000-0005-0000-0000-000059100000}"/>
    <cellStyle name="Input 20 2" xfId="4818" xr:uid="{00000000-0005-0000-0000-00005A100000}"/>
    <cellStyle name="Input 20 2 2" xfId="4819" xr:uid="{00000000-0005-0000-0000-00005B100000}"/>
    <cellStyle name="Input 20 2_Sheet1" xfId="4820" xr:uid="{00000000-0005-0000-0000-00005C100000}"/>
    <cellStyle name="Input 20 3" xfId="4821" xr:uid="{00000000-0005-0000-0000-00005D100000}"/>
    <cellStyle name="Input 20 4" xfId="4817" xr:uid="{00000000-0005-0000-0000-00005E100000}"/>
    <cellStyle name="Input 20_Sheet1" xfId="4822" xr:uid="{00000000-0005-0000-0000-00005F100000}"/>
    <cellStyle name="Input 21" xfId="2219" xr:uid="{00000000-0005-0000-0000-000060100000}"/>
    <cellStyle name="Input 21 2" xfId="4824" xr:uid="{00000000-0005-0000-0000-000061100000}"/>
    <cellStyle name="Input 21 2 2" xfId="4825" xr:uid="{00000000-0005-0000-0000-000062100000}"/>
    <cellStyle name="Input 21 2_Sheet1" xfId="4826" xr:uid="{00000000-0005-0000-0000-000063100000}"/>
    <cellStyle name="Input 21 3" xfId="4827" xr:uid="{00000000-0005-0000-0000-000064100000}"/>
    <cellStyle name="Input 21 4" xfId="4823" xr:uid="{00000000-0005-0000-0000-000065100000}"/>
    <cellStyle name="Input 21_Sheet1" xfId="4828" xr:uid="{00000000-0005-0000-0000-000066100000}"/>
    <cellStyle name="Input 22" xfId="2220" xr:uid="{00000000-0005-0000-0000-000067100000}"/>
    <cellStyle name="Input 22 2" xfId="4830" xr:uid="{00000000-0005-0000-0000-000068100000}"/>
    <cellStyle name="Input 22 2 2" xfId="4831" xr:uid="{00000000-0005-0000-0000-000069100000}"/>
    <cellStyle name="Input 22 2_Sheet1" xfId="4832" xr:uid="{00000000-0005-0000-0000-00006A100000}"/>
    <cellStyle name="Input 22 3" xfId="4833" xr:uid="{00000000-0005-0000-0000-00006B100000}"/>
    <cellStyle name="Input 22 4" xfId="4829" xr:uid="{00000000-0005-0000-0000-00006C100000}"/>
    <cellStyle name="Input 22_Sheet1" xfId="4834" xr:uid="{00000000-0005-0000-0000-00006D100000}"/>
    <cellStyle name="Input 23" xfId="2221" xr:uid="{00000000-0005-0000-0000-00006E100000}"/>
    <cellStyle name="Input 23 2" xfId="4836" xr:uid="{00000000-0005-0000-0000-00006F100000}"/>
    <cellStyle name="Input 23 2 2" xfId="4837" xr:uid="{00000000-0005-0000-0000-000070100000}"/>
    <cellStyle name="Input 23 2_Sheet1" xfId="4838" xr:uid="{00000000-0005-0000-0000-000071100000}"/>
    <cellStyle name="Input 23 3" xfId="4839" xr:uid="{00000000-0005-0000-0000-000072100000}"/>
    <cellStyle name="Input 23 4" xfId="4835" xr:uid="{00000000-0005-0000-0000-000073100000}"/>
    <cellStyle name="Input 23_Sheet1" xfId="4840" xr:uid="{00000000-0005-0000-0000-000074100000}"/>
    <cellStyle name="Input 24" xfId="2222" xr:uid="{00000000-0005-0000-0000-000075100000}"/>
    <cellStyle name="Input 24 2" xfId="4842" xr:uid="{00000000-0005-0000-0000-000076100000}"/>
    <cellStyle name="Input 24 2 2" xfId="4843" xr:uid="{00000000-0005-0000-0000-000077100000}"/>
    <cellStyle name="Input 24 2_Sheet1" xfId="4844" xr:uid="{00000000-0005-0000-0000-000078100000}"/>
    <cellStyle name="Input 24 3" xfId="4845" xr:uid="{00000000-0005-0000-0000-000079100000}"/>
    <cellStyle name="Input 24 4" xfId="4841" xr:uid="{00000000-0005-0000-0000-00007A100000}"/>
    <cellStyle name="Input 24_Sheet1" xfId="4846" xr:uid="{00000000-0005-0000-0000-00007B100000}"/>
    <cellStyle name="Input 25" xfId="2223" xr:uid="{00000000-0005-0000-0000-00007C100000}"/>
    <cellStyle name="Input 25 2" xfId="4848" xr:uid="{00000000-0005-0000-0000-00007D100000}"/>
    <cellStyle name="Input 25 2 2" xfId="4849" xr:uid="{00000000-0005-0000-0000-00007E100000}"/>
    <cellStyle name="Input 25 2_Sheet1" xfId="4850" xr:uid="{00000000-0005-0000-0000-00007F100000}"/>
    <cellStyle name="Input 25 3" xfId="4851" xr:uid="{00000000-0005-0000-0000-000080100000}"/>
    <cellStyle name="Input 25 4" xfId="4847" xr:uid="{00000000-0005-0000-0000-000081100000}"/>
    <cellStyle name="Input 25_Sheet1" xfId="4852" xr:uid="{00000000-0005-0000-0000-000082100000}"/>
    <cellStyle name="Input 26" xfId="2224" xr:uid="{00000000-0005-0000-0000-000083100000}"/>
    <cellStyle name="Input 26 2" xfId="4854" xr:uid="{00000000-0005-0000-0000-000084100000}"/>
    <cellStyle name="Input 26 2 2" xfId="4855" xr:uid="{00000000-0005-0000-0000-000085100000}"/>
    <cellStyle name="Input 26 2_Sheet1" xfId="4856" xr:uid="{00000000-0005-0000-0000-000086100000}"/>
    <cellStyle name="Input 26 3" xfId="4857" xr:uid="{00000000-0005-0000-0000-000087100000}"/>
    <cellStyle name="Input 26 4" xfId="4853" xr:uid="{00000000-0005-0000-0000-000088100000}"/>
    <cellStyle name="Input 26_Sheet1" xfId="4858" xr:uid="{00000000-0005-0000-0000-000089100000}"/>
    <cellStyle name="Input 27" xfId="2225" xr:uid="{00000000-0005-0000-0000-00008A100000}"/>
    <cellStyle name="Input 27 2" xfId="4860" xr:uid="{00000000-0005-0000-0000-00008B100000}"/>
    <cellStyle name="Input 27 2 2" xfId="4861" xr:uid="{00000000-0005-0000-0000-00008C100000}"/>
    <cellStyle name="Input 27 2_Sheet1" xfId="4862" xr:uid="{00000000-0005-0000-0000-00008D100000}"/>
    <cellStyle name="Input 27 3" xfId="4863" xr:uid="{00000000-0005-0000-0000-00008E100000}"/>
    <cellStyle name="Input 27 4" xfId="4859" xr:uid="{00000000-0005-0000-0000-00008F100000}"/>
    <cellStyle name="Input 27_Sheet1" xfId="4864" xr:uid="{00000000-0005-0000-0000-000090100000}"/>
    <cellStyle name="Input 28" xfId="2226" xr:uid="{00000000-0005-0000-0000-000091100000}"/>
    <cellStyle name="Input 28 2" xfId="4866" xr:uid="{00000000-0005-0000-0000-000092100000}"/>
    <cellStyle name="Input 28 2 2" xfId="4867" xr:uid="{00000000-0005-0000-0000-000093100000}"/>
    <cellStyle name="Input 28 2_Sheet1" xfId="4868" xr:uid="{00000000-0005-0000-0000-000094100000}"/>
    <cellStyle name="Input 28 3" xfId="4869" xr:uid="{00000000-0005-0000-0000-000095100000}"/>
    <cellStyle name="Input 28 4" xfId="4865" xr:uid="{00000000-0005-0000-0000-000096100000}"/>
    <cellStyle name="Input 28_Sheet1" xfId="4870" xr:uid="{00000000-0005-0000-0000-000097100000}"/>
    <cellStyle name="Input 29" xfId="2227" xr:uid="{00000000-0005-0000-0000-000098100000}"/>
    <cellStyle name="Input 29 2" xfId="4872" xr:uid="{00000000-0005-0000-0000-000099100000}"/>
    <cellStyle name="Input 29 2 2" xfId="4873" xr:uid="{00000000-0005-0000-0000-00009A100000}"/>
    <cellStyle name="Input 29 2_Sheet1" xfId="4874" xr:uid="{00000000-0005-0000-0000-00009B100000}"/>
    <cellStyle name="Input 29 3" xfId="4875" xr:uid="{00000000-0005-0000-0000-00009C100000}"/>
    <cellStyle name="Input 29 4" xfId="4871" xr:uid="{00000000-0005-0000-0000-00009D100000}"/>
    <cellStyle name="Input 29_Sheet1" xfId="4876" xr:uid="{00000000-0005-0000-0000-00009E100000}"/>
    <cellStyle name="Input 3" xfId="172" xr:uid="{00000000-0005-0000-0000-00009F100000}"/>
    <cellStyle name="Input 3 10" xfId="4878" xr:uid="{00000000-0005-0000-0000-0000A0100000}"/>
    <cellStyle name="Input 3 11" xfId="4879" xr:uid="{00000000-0005-0000-0000-0000A1100000}"/>
    <cellStyle name="Input 3 12" xfId="4880" xr:uid="{00000000-0005-0000-0000-0000A2100000}"/>
    <cellStyle name="Input 3 13" xfId="4881" xr:uid="{00000000-0005-0000-0000-0000A3100000}"/>
    <cellStyle name="Input 3 14" xfId="4882" xr:uid="{00000000-0005-0000-0000-0000A4100000}"/>
    <cellStyle name="Input 3 15" xfId="4877" xr:uid="{00000000-0005-0000-0000-0000A5100000}"/>
    <cellStyle name="Input 3 2" xfId="173" xr:uid="{00000000-0005-0000-0000-0000A6100000}"/>
    <cellStyle name="Input 3 2 2" xfId="2228" xr:uid="{00000000-0005-0000-0000-0000A7100000}"/>
    <cellStyle name="Input 3 2 2 2" xfId="4884" xr:uid="{00000000-0005-0000-0000-0000A8100000}"/>
    <cellStyle name="Input 3 2 3" xfId="2229" xr:uid="{00000000-0005-0000-0000-0000A9100000}"/>
    <cellStyle name="Input 3 2 3 2" xfId="4885" xr:uid="{00000000-0005-0000-0000-0000AA100000}"/>
    <cellStyle name="Input 3 2 4" xfId="2230" xr:uid="{00000000-0005-0000-0000-0000AB100000}"/>
    <cellStyle name="Input 3 2 5" xfId="4883" xr:uid="{00000000-0005-0000-0000-0000AC100000}"/>
    <cellStyle name="Input 3 2_Sheet1" xfId="4886" xr:uid="{00000000-0005-0000-0000-0000AD100000}"/>
    <cellStyle name="Input 3 3" xfId="174" xr:uid="{00000000-0005-0000-0000-0000AE100000}"/>
    <cellStyle name="Input 3 3 2" xfId="2231" xr:uid="{00000000-0005-0000-0000-0000AF100000}"/>
    <cellStyle name="Input 3 3 3" xfId="2232" xr:uid="{00000000-0005-0000-0000-0000B0100000}"/>
    <cellStyle name="Input 3 3 4" xfId="2233" xr:uid="{00000000-0005-0000-0000-0000B1100000}"/>
    <cellStyle name="Input 3 3 5" xfId="4887" xr:uid="{00000000-0005-0000-0000-0000B2100000}"/>
    <cellStyle name="Input 3 4" xfId="2234" xr:uid="{00000000-0005-0000-0000-0000B3100000}"/>
    <cellStyle name="Input 3 4 2" xfId="4888" xr:uid="{00000000-0005-0000-0000-0000B4100000}"/>
    <cellStyle name="Input 3 5" xfId="2235" xr:uid="{00000000-0005-0000-0000-0000B5100000}"/>
    <cellStyle name="Input 3 5 2" xfId="4889" xr:uid="{00000000-0005-0000-0000-0000B6100000}"/>
    <cellStyle name="Input 3 6" xfId="2236" xr:uid="{00000000-0005-0000-0000-0000B7100000}"/>
    <cellStyle name="Input 3 6 2" xfId="2237" xr:uid="{00000000-0005-0000-0000-0000B8100000}"/>
    <cellStyle name="Input 3 6 3" xfId="2238" xr:uid="{00000000-0005-0000-0000-0000B9100000}"/>
    <cellStyle name="Input 3 6 4" xfId="4890" xr:uid="{00000000-0005-0000-0000-0000BA100000}"/>
    <cellStyle name="Input 3 7" xfId="4891" xr:uid="{00000000-0005-0000-0000-0000BB100000}"/>
    <cellStyle name="Input 3 8" xfId="4892" xr:uid="{00000000-0005-0000-0000-0000BC100000}"/>
    <cellStyle name="Input 3 9" xfId="4893" xr:uid="{00000000-0005-0000-0000-0000BD100000}"/>
    <cellStyle name="Input 3_BallGrid" xfId="4894" xr:uid="{00000000-0005-0000-0000-0000BE100000}"/>
    <cellStyle name="Input 30" xfId="2239" xr:uid="{00000000-0005-0000-0000-0000BF100000}"/>
    <cellStyle name="Input 30 2" xfId="4896" xr:uid="{00000000-0005-0000-0000-0000C0100000}"/>
    <cellStyle name="Input 30 2 2" xfId="4897" xr:uid="{00000000-0005-0000-0000-0000C1100000}"/>
    <cellStyle name="Input 30 2_Sheet1" xfId="4898" xr:uid="{00000000-0005-0000-0000-0000C2100000}"/>
    <cellStyle name="Input 30 3" xfId="4899" xr:uid="{00000000-0005-0000-0000-0000C3100000}"/>
    <cellStyle name="Input 30 4" xfId="4895" xr:uid="{00000000-0005-0000-0000-0000C4100000}"/>
    <cellStyle name="Input 30_Sheet1" xfId="4900" xr:uid="{00000000-0005-0000-0000-0000C5100000}"/>
    <cellStyle name="Input 31" xfId="2240" xr:uid="{00000000-0005-0000-0000-0000C6100000}"/>
    <cellStyle name="Input 31 2" xfId="4902" xr:uid="{00000000-0005-0000-0000-0000C7100000}"/>
    <cellStyle name="Input 31 2 2" xfId="4903" xr:uid="{00000000-0005-0000-0000-0000C8100000}"/>
    <cellStyle name="Input 31 2_Sheet1" xfId="4904" xr:uid="{00000000-0005-0000-0000-0000C9100000}"/>
    <cellStyle name="Input 31 3" xfId="4905" xr:uid="{00000000-0005-0000-0000-0000CA100000}"/>
    <cellStyle name="Input 31 4" xfId="4901" xr:uid="{00000000-0005-0000-0000-0000CB100000}"/>
    <cellStyle name="Input 31_Sheet1" xfId="4906" xr:uid="{00000000-0005-0000-0000-0000CC100000}"/>
    <cellStyle name="Input 32" xfId="2241" xr:uid="{00000000-0005-0000-0000-0000CD100000}"/>
    <cellStyle name="Input 32 2" xfId="4908" xr:uid="{00000000-0005-0000-0000-0000CE100000}"/>
    <cellStyle name="Input 32 2 2" xfId="4909" xr:uid="{00000000-0005-0000-0000-0000CF100000}"/>
    <cellStyle name="Input 32 2_Sheet1" xfId="4910" xr:uid="{00000000-0005-0000-0000-0000D0100000}"/>
    <cellStyle name="Input 32 3" xfId="4911" xr:uid="{00000000-0005-0000-0000-0000D1100000}"/>
    <cellStyle name="Input 32 4" xfId="4907" xr:uid="{00000000-0005-0000-0000-0000D2100000}"/>
    <cellStyle name="Input 32_Sheet1" xfId="4912" xr:uid="{00000000-0005-0000-0000-0000D3100000}"/>
    <cellStyle name="Input 33" xfId="2242" xr:uid="{00000000-0005-0000-0000-0000D4100000}"/>
    <cellStyle name="Input 33 2" xfId="4914" xr:uid="{00000000-0005-0000-0000-0000D5100000}"/>
    <cellStyle name="Input 33 2 2" xfId="4915" xr:uid="{00000000-0005-0000-0000-0000D6100000}"/>
    <cellStyle name="Input 33 2_Sheet1" xfId="4916" xr:uid="{00000000-0005-0000-0000-0000D7100000}"/>
    <cellStyle name="Input 33 3" xfId="4917" xr:uid="{00000000-0005-0000-0000-0000D8100000}"/>
    <cellStyle name="Input 33 4" xfId="4913" xr:uid="{00000000-0005-0000-0000-0000D9100000}"/>
    <cellStyle name="Input 33_Sheet1" xfId="4918" xr:uid="{00000000-0005-0000-0000-0000DA100000}"/>
    <cellStyle name="Input 34" xfId="4919" xr:uid="{00000000-0005-0000-0000-0000DB100000}"/>
    <cellStyle name="Input 34 2" xfId="4920" xr:uid="{00000000-0005-0000-0000-0000DC100000}"/>
    <cellStyle name="Input 34 2 2" xfId="4921" xr:uid="{00000000-0005-0000-0000-0000DD100000}"/>
    <cellStyle name="Input 34 2_Sheet1" xfId="4922" xr:uid="{00000000-0005-0000-0000-0000DE100000}"/>
    <cellStyle name="Input 34 3" xfId="4923" xr:uid="{00000000-0005-0000-0000-0000DF100000}"/>
    <cellStyle name="Input 34_Sheet1" xfId="4924" xr:uid="{00000000-0005-0000-0000-0000E0100000}"/>
    <cellStyle name="Input 35" xfId="4925" xr:uid="{00000000-0005-0000-0000-0000E1100000}"/>
    <cellStyle name="Input 35 2" xfId="4926" xr:uid="{00000000-0005-0000-0000-0000E2100000}"/>
    <cellStyle name="Input 35 2 2" xfId="4927" xr:uid="{00000000-0005-0000-0000-0000E3100000}"/>
    <cellStyle name="Input 35 2_Sheet1" xfId="4928" xr:uid="{00000000-0005-0000-0000-0000E4100000}"/>
    <cellStyle name="Input 35 3" xfId="4929" xr:uid="{00000000-0005-0000-0000-0000E5100000}"/>
    <cellStyle name="Input 35_Sheet1" xfId="4930" xr:uid="{00000000-0005-0000-0000-0000E6100000}"/>
    <cellStyle name="Input 36" xfId="4931" xr:uid="{00000000-0005-0000-0000-0000E7100000}"/>
    <cellStyle name="Input 37" xfId="4932" xr:uid="{00000000-0005-0000-0000-0000E8100000}"/>
    <cellStyle name="Input 38" xfId="4933" xr:uid="{00000000-0005-0000-0000-0000E9100000}"/>
    <cellStyle name="Input 39" xfId="4934" xr:uid="{00000000-0005-0000-0000-0000EA100000}"/>
    <cellStyle name="Input 4" xfId="175" xr:uid="{00000000-0005-0000-0000-0000EB100000}"/>
    <cellStyle name="Input 4 10" xfId="4936" xr:uid="{00000000-0005-0000-0000-0000EC100000}"/>
    <cellStyle name="Input 4 11" xfId="4937" xr:uid="{00000000-0005-0000-0000-0000ED100000}"/>
    <cellStyle name="Input 4 12" xfId="4938" xr:uid="{00000000-0005-0000-0000-0000EE100000}"/>
    <cellStyle name="Input 4 13" xfId="4939" xr:uid="{00000000-0005-0000-0000-0000EF100000}"/>
    <cellStyle name="Input 4 14" xfId="4935" xr:uid="{00000000-0005-0000-0000-0000F0100000}"/>
    <cellStyle name="Input 4 2" xfId="2243" xr:uid="{00000000-0005-0000-0000-0000F1100000}"/>
    <cellStyle name="Input 4 2 2" xfId="4941" xr:uid="{00000000-0005-0000-0000-0000F2100000}"/>
    <cellStyle name="Input 4 2 3" xfId="4942" xr:uid="{00000000-0005-0000-0000-0000F3100000}"/>
    <cellStyle name="Input 4 2 4" xfId="4940" xr:uid="{00000000-0005-0000-0000-0000F4100000}"/>
    <cellStyle name="Input 4 2_Sheet1" xfId="4943" xr:uid="{00000000-0005-0000-0000-0000F5100000}"/>
    <cellStyle name="Input 4 3" xfId="2244" xr:uid="{00000000-0005-0000-0000-0000F6100000}"/>
    <cellStyle name="Input 4 3 2" xfId="4944" xr:uid="{00000000-0005-0000-0000-0000F7100000}"/>
    <cellStyle name="Input 4 4" xfId="2245" xr:uid="{00000000-0005-0000-0000-0000F8100000}"/>
    <cellStyle name="Input 4 4 2" xfId="4945" xr:uid="{00000000-0005-0000-0000-0000F9100000}"/>
    <cellStyle name="Input 4 5" xfId="4946" xr:uid="{00000000-0005-0000-0000-0000FA100000}"/>
    <cellStyle name="Input 4 6" xfId="4947" xr:uid="{00000000-0005-0000-0000-0000FB100000}"/>
    <cellStyle name="Input 4 7" xfId="4948" xr:uid="{00000000-0005-0000-0000-0000FC100000}"/>
    <cellStyle name="Input 4 8" xfId="4949" xr:uid="{00000000-0005-0000-0000-0000FD100000}"/>
    <cellStyle name="Input 4 9" xfId="4950" xr:uid="{00000000-0005-0000-0000-0000FE100000}"/>
    <cellStyle name="Input 4_Sheet1" xfId="4951" xr:uid="{00000000-0005-0000-0000-0000FF100000}"/>
    <cellStyle name="Input 40" xfId="4952" xr:uid="{00000000-0005-0000-0000-000000110000}"/>
    <cellStyle name="Input 41" xfId="4953" xr:uid="{00000000-0005-0000-0000-000001110000}"/>
    <cellStyle name="Input 42" xfId="4954" xr:uid="{00000000-0005-0000-0000-000002110000}"/>
    <cellStyle name="Input 43" xfId="4955" xr:uid="{00000000-0005-0000-0000-000003110000}"/>
    <cellStyle name="Input 5" xfId="176" xr:uid="{00000000-0005-0000-0000-000004110000}"/>
    <cellStyle name="Input 5 2" xfId="2246" xr:uid="{00000000-0005-0000-0000-000005110000}"/>
    <cellStyle name="Input 5 2 2" xfId="4958" xr:uid="{00000000-0005-0000-0000-000006110000}"/>
    <cellStyle name="Input 5 2 3" xfId="4957" xr:uid="{00000000-0005-0000-0000-000007110000}"/>
    <cellStyle name="Input 5 2_Sheet1" xfId="4959" xr:uid="{00000000-0005-0000-0000-000008110000}"/>
    <cellStyle name="Input 5 3" xfId="2247" xr:uid="{00000000-0005-0000-0000-000009110000}"/>
    <cellStyle name="Input 5 3 2" xfId="4960" xr:uid="{00000000-0005-0000-0000-00000A110000}"/>
    <cellStyle name="Input 5 4" xfId="2248" xr:uid="{00000000-0005-0000-0000-00000B110000}"/>
    <cellStyle name="Input 5 5" xfId="4956" xr:uid="{00000000-0005-0000-0000-00000C110000}"/>
    <cellStyle name="Input 5_Sheet1" xfId="4961" xr:uid="{00000000-0005-0000-0000-00000D110000}"/>
    <cellStyle name="Input 6" xfId="2249" xr:uid="{00000000-0005-0000-0000-00000E110000}"/>
    <cellStyle name="Input 6 2" xfId="2250" xr:uid="{00000000-0005-0000-0000-00000F110000}"/>
    <cellStyle name="Input 6 2 2" xfId="4964" xr:uid="{00000000-0005-0000-0000-000010110000}"/>
    <cellStyle name="Input 6 2 3" xfId="4963" xr:uid="{00000000-0005-0000-0000-000011110000}"/>
    <cellStyle name="Input 6 2_Sheet1" xfId="4965" xr:uid="{00000000-0005-0000-0000-000012110000}"/>
    <cellStyle name="Input 6 3" xfId="4966" xr:uid="{00000000-0005-0000-0000-000013110000}"/>
    <cellStyle name="Input 6 4" xfId="4962" xr:uid="{00000000-0005-0000-0000-000014110000}"/>
    <cellStyle name="Input 6_Sheet1" xfId="4967" xr:uid="{00000000-0005-0000-0000-000015110000}"/>
    <cellStyle name="Input 7" xfId="2251" xr:uid="{00000000-0005-0000-0000-000016110000}"/>
    <cellStyle name="Input 7 2" xfId="2252" xr:uid="{00000000-0005-0000-0000-000017110000}"/>
    <cellStyle name="Input 7 2 2" xfId="4970" xr:uid="{00000000-0005-0000-0000-000018110000}"/>
    <cellStyle name="Input 7 2 3" xfId="4969" xr:uid="{00000000-0005-0000-0000-000019110000}"/>
    <cellStyle name="Input 7 2_Sheet1" xfId="4971" xr:uid="{00000000-0005-0000-0000-00001A110000}"/>
    <cellStyle name="Input 7 3" xfId="4972" xr:uid="{00000000-0005-0000-0000-00001B110000}"/>
    <cellStyle name="Input 7 4" xfId="4968" xr:uid="{00000000-0005-0000-0000-00001C110000}"/>
    <cellStyle name="Input 7_Sheet1" xfId="4973" xr:uid="{00000000-0005-0000-0000-00001D110000}"/>
    <cellStyle name="Input 8" xfId="2253" xr:uid="{00000000-0005-0000-0000-00001E110000}"/>
    <cellStyle name="Input 8 2" xfId="4975" xr:uid="{00000000-0005-0000-0000-00001F110000}"/>
    <cellStyle name="Input 8 2 2" xfId="4976" xr:uid="{00000000-0005-0000-0000-000020110000}"/>
    <cellStyle name="Input 8 2_Sheet1" xfId="4977" xr:uid="{00000000-0005-0000-0000-000021110000}"/>
    <cellStyle name="Input 8 3" xfId="4978" xr:uid="{00000000-0005-0000-0000-000022110000}"/>
    <cellStyle name="Input 8 4" xfId="4974" xr:uid="{00000000-0005-0000-0000-000023110000}"/>
    <cellStyle name="Input 8_Sheet1" xfId="4979" xr:uid="{00000000-0005-0000-0000-000024110000}"/>
    <cellStyle name="Input 9" xfId="2254" xr:uid="{00000000-0005-0000-0000-000025110000}"/>
    <cellStyle name="Input 9 2" xfId="4981" xr:uid="{00000000-0005-0000-0000-000026110000}"/>
    <cellStyle name="Input 9 2 2" xfId="4982" xr:uid="{00000000-0005-0000-0000-000027110000}"/>
    <cellStyle name="Input 9 2_Sheet1" xfId="4983" xr:uid="{00000000-0005-0000-0000-000028110000}"/>
    <cellStyle name="Input 9 3" xfId="4984" xr:uid="{00000000-0005-0000-0000-000029110000}"/>
    <cellStyle name="Input 9 4" xfId="4980" xr:uid="{00000000-0005-0000-0000-00002A110000}"/>
    <cellStyle name="Input 9_Sheet1" xfId="4985" xr:uid="{00000000-0005-0000-0000-00002B110000}"/>
    <cellStyle name="Input_091111_POI_Table_LCN2_NT" xfId="2255" xr:uid="{00000000-0005-0000-0000-00002C110000}"/>
    <cellStyle name="Item_Current" xfId="2256" xr:uid="{00000000-0005-0000-0000-00002D110000}"/>
    <cellStyle name="KAGE" xfId="2257" xr:uid="{00000000-0005-0000-0000-00002E110000}"/>
    <cellStyle name="kim" xfId="2258" xr:uid="{00000000-0005-0000-0000-00002F110000}"/>
    <cellStyle name="Komma" xfId="2259" xr:uid="{00000000-0005-0000-0000-000030110000}"/>
    <cellStyle name="Kopfzeile1" xfId="2260" xr:uid="{00000000-0005-0000-0000-000031110000}"/>
    <cellStyle name="Kopfzeile2" xfId="2261" xr:uid="{00000000-0005-0000-0000-000032110000}"/>
    <cellStyle name="Labeltext" xfId="2262" xr:uid="{00000000-0005-0000-0000-000033110000}"/>
    <cellStyle name="Labeltext fett" xfId="2263" xr:uid="{00000000-0005-0000-0000-000034110000}"/>
    <cellStyle name="Labeltext_03_0806 c100 quotation 2nd_revised" xfId="2264" xr:uid="{00000000-0005-0000-0000-000035110000}"/>
    <cellStyle name="les" xfId="2265" xr:uid="{00000000-0005-0000-0000-000036110000}"/>
    <cellStyle name="Level01" xfId="2266" xr:uid="{00000000-0005-0000-0000-000037110000}"/>
    <cellStyle name="Level02" xfId="2267" xr:uid="{00000000-0005-0000-0000-000038110000}"/>
    <cellStyle name="Level1" xfId="2268" xr:uid="{00000000-0005-0000-0000-000039110000}"/>
    <cellStyle name="Level2" xfId="2269" xr:uid="{00000000-0005-0000-0000-00003A110000}"/>
    <cellStyle name="Lien hypertexte" xfId="2270" xr:uid="{00000000-0005-0000-0000-00003B110000}"/>
    <cellStyle name="Lien hypertexte visité" xfId="2271" xr:uid="{00000000-0005-0000-0000-00003C110000}"/>
    <cellStyle name="Link 2" xfId="6830" xr:uid="{00000000-0005-0000-0000-00003D110000}"/>
    <cellStyle name="Link Currency (0)" xfId="2272" xr:uid="{00000000-0005-0000-0000-00003E110000}"/>
    <cellStyle name="Link Currency (2)" xfId="2273" xr:uid="{00000000-0005-0000-0000-00003F110000}"/>
    <cellStyle name="Link Units (0)" xfId="2274" xr:uid="{00000000-0005-0000-0000-000040110000}"/>
    <cellStyle name="Link Units (1)" xfId="2275" xr:uid="{00000000-0005-0000-0000-000041110000}"/>
    <cellStyle name="Link Units (2)" xfId="2276" xr:uid="{00000000-0005-0000-0000-000042110000}"/>
    <cellStyle name="Linked Cell" xfId="177" xr:uid="{00000000-0005-0000-0000-000043110000}"/>
    <cellStyle name="Linked Cell 2" xfId="2277" xr:uid="{00000000-0005-0000-0000-000044110000}"/>
    <cellStyle name="Linked Cell 2 2" xfId="4986" xr:uid="{00000000-0005-0000-0000-000045110000}"/>
    <cellStyle name="Linked Cell 2 2 2" xfId="4987" xr:uid="{00000000-0005-0000-0000-000046110000}"/>
    <cellStyle name="Linked Cell 2 2 2 2" xfId="7077" xr:uid="{00000000-0005-0000-0000-000047110000}"/>
    <cellStyle name="Linked Cell 2 2 3" xfId="7076" xr:uid="{00000000-0005-0000-0000-000048110000}"/>
    <cellStyle name="Linked Cell 2 2_Sheet1" xfId="4988" xr:uid="{00000000-0005-0000-0000-000049110000}"/>
    <cellStyle name="Linked Cell 2 3" xfId="4989" xr:uid="{00000000-0005-0000-0000-00004A110000}"/>
    <cellStyle name="Linked Cell 2 3 2" xfId="7078" xr:uid="{00000000-0005-0000-0000-00004B110000}"/>
    <cellStyle name="Linked Cell 2 4" xfId="4990" xr:uid="{00000000-0005-0000-0000-00004C110000}"/>
    <cellStyle name="Linked Cell 2 5" xfId="7075" xr:uid="{00000000-0005-0000-0000-00004D110000}"/>
    <cellStyle name="Linked Cell 2_Sheet1" xfId="4991" xr:uid="{00000000-0005-0000-0000-00004E110000}"/>
    <cellStyle name="Linked Cell 3" xfId="2278" xr:uid="{00000000-0005-0000-0000-00004F110000}"/>
    <cellStyle name="Linked Cell 3 2" xfId="4993" xr:uid="{00000000-0005-0000-0000-000050110000}"/>
    <cellStyle name="Linked Cell 3 3" xfId="4994" xr:uid="{00000000-0005-0000-0000-000051110000}"/>
    <cellStyle name="Linked Cell 3 4" xfId="4992" xr:uid="{00000000-0005-0000-0000-000052110000}"/>
    <cellStyle name="Linked Cell 4" xfId="4995" xr:uid="{00000000-0005-0000-0000-000053110000}"/>
    <cellStyle name="Linked Cell 4 2" xfId="4996" xr:uid="{00000000-0005-0000-0000-000054110000}"/>
    <cellStyle name="Linked Cell 4 3" xfId="4997" xr:uid="{00000000-0005-0000-0000-000055110000}"/>
    <cellStyle name="Linked Cell 5" xfId="4998" xr:uid="{00000000-0005-0000-0000-000056110000}"/>
    <cellStyle name="Menü" xfId="2279" xr:uid="{00000000-0005-0000-0000-000057110000}"/>
    <cellStyle name="Millares [0]_1ACTUAL" xfId="2280" xr:uid="{00000000-0005-0000-0000-000058110000}"/>
    <cellStyle name="Millares_1ACTUAL" xfId="2281" xr:uid="{00000000-0005-0000-0000-000059110000}"/>
    <cellStyle name="Milliers [0]_!!!GO" xfId="2282" xr:uid="{00000000-0005-0000-0000-00005A110000}"/>
    <cellStyle name="Milliers_!!!GO" xfId="2283" xr:uid="{00000000-0005-0000-0000-00005B110000}"/>
    <cellStyle name="MilliersN&amp;R,0" xfId="2284" xr:uid="{00000000-0005-0000-0000-00005C110000}"/>
    <cellStyle name="Model" xfId="2285" xr:uid="{00000000-0005-0000-0000-00005D110000}"/>
    <cellStyle name="Moeda [0]_aola" xfId="2286" xr:uid="{00000000-0005-0000-0000-00005E110000}"/>
    <cellStyle name="Moeda_aola" xfId="2287" xr:uid="{00000000-0005-0000-0000-00005F110000}"/>
    <cellStyle name="Mon?aire [0]_!!!GO" xfId="2288" xr:uid="{00000000-0005-0000-0000-000060110000}"/>
    <cellStyle name="Mon?aire_!!!GO" xfId="2289" xr:uid="{00000000-0005-0000-0000-000061110000}"/>
    <cellStyle name="Moneda [0]_1ACTUAL" xfId="2290" xr:uid="{00000000-0005-0000-0000-000062110000}"/>
    <cellStyle name="Moneda_1ACTUAL" xfId="2291" xr:uid="{00000000-0005-0000-0000-000063110000}"/>
    <cellStyle name="Monétaire" xfId="2292" xr:uid="{00000000-0005-0000-0000-000064110000}"/>
    <cellStyle name="Monétaire [0]_!!!GO" xfId="2293" xr:uid="{00000000-0005-0000-0000-000065110000}"/>
    <cellStyle name="Monetaire [0]_Feuil1" xfId="2294" xr:uid="{00000000-0005-0000-0000-000066110000}"/>
    <cellStyle name="Monétaire_!!!GO" xfId="2295" xr:uid="{00000000-0005-0000-0000-000067110000}"/>
    <cellStyle name="Monetaire_Feuil1" xfId="2296" xr:uid="{00000000-0005-0000-0000-000068110000}"/>
    <cellStyle name="Monétaire0" xfId="2297" xr:uid="{00000000-0005-0000-0000-000069110000}"/>
    <cellStyle name="Mon騁aire [0]_Feuil1" xfId="2298" xr:uid="{00000000-0005-0000-0000-00006A110000}"/>
    <cellStyle name="Mon騁aire_AR1194" xfId="2299" xr:uid="{00000000-0005-0000-0000-00006B110000}"/>
    <cellStyle name="ＭＳゴシック" xfId="2300" xr:uid="{00000000-0005-0000-0000-00006C110000}"/>
    <cellStyle name="MTPVolume" xfId="178" xr:uid="{00000000-0005-0000-0000-00006D110000}"/>
    <cellStyle name="MTPVolume 2" xfId="2301" xr:uid="{00000000-0005-0000-0000-00006E110000}"/>
    <cellStyle name="MTPVolume 3" xfId="2302" xr:uid="{00000000-0005-0000-0000-00006F110000}"/>
    <cellStyle name="MTPVolume 4" xfId="2303" xr:uid="{00000000-0005-0000-0000-000070110000}"/>
    <cellStyle name="Neutral" xfId="179" builtinId="28" customBuiltin="1"/>
    <cellStyle name="Neutral 2" xfId="2304" xr:uid="{00000000-0005-0000-0000-000072110000}"/>
    <cellStyle name="Neutral 2 10" xfId="4999" xr:uid="{00000000-0005-0000-0000-000073110000}"/>
    <cellStyle name="Neutral 2 11" xfId="5000" xr:uid="{00000000-0005-0000-0000-000074110000}"/>
    <cellStyle name="Neutral 2 12" xfId="5001" xr:uid="{00000000-0005-0000-0000-000075110000}"/>
    <cellStyle name="Neutral 2 13" xfId="5002" xr:uid="{00000000-0005-0000-0000-000076110000}"/>
    <cellStyle name="Neutral 2 14" xfId="5003" xr:uid="{00000000-0005-0000-0000-000077110000}"/>
    <cellStyle name="Neutral 2 15" xfId="7079" xr:uid="{00000000-0005-0000-0000-000078110000}"/>
    <cellStyle name="Neutral 2 2" xfId="5004" xr:uid="{00000000-0005-0000-0000-000079110000}"/>
    <cellStyle name="Neutral 2 2 2" xfId="5005" xr:uid="{00000000-0005-0000-0000-00007A110000}"/>
    <cellStyle name="Neutral 2 2 2 2" xfId="7081" xr:uid="{00000000-0005-0000-0000-00007B110000}"/>
    <cellStyle name="Neutral 2 2 3" xfId="5006" xr:uid="{00000000-0005-0000-0000-00007C110000}"/>
    <cellStyle name="Neutral 2 2 4" xfId="7080" xr:uid="{00000000-0005-0000-0000-00007D110000}"/>
    <cellStyle name="Neutral 2 2_Sheet1" xfId="5007" xr:uid="{00000000-0005-0000-0000-00007E110000}"/>
    <cellStyle name="Neutral 2 3" xfId="5008" xr:uid="{00000000-0005-0000-0000-00007F110000}"/>
    <cellStyle name="Neutral 2 3 2" xfId="7082" xr:uid="{00000000-0005-0000-0000-000080110000}"/>
    <cellStyle name="Neutral 2 4" xfId="5009" xr:uid="{00000000-0005-0000-0000-000081110000}"/>
    <cellStyle name="Neutral 2 4 2" xfId="29604" xr:uid="{00000000-0005-0000-0000-000082110000}"/>
    <cellStyle name="Neutral 2 5" xfId="5010" xr:uid="{00000000-0005-0000-0000-000083110000}"/>
    <cellStyle name="Neutral 2 6" xfId="5011" xr:uid="{00000000-0005-0000-0000-000084110000}"/>
    <cellStyle name="Neutral 2 7" xfId="5012" xr:uid="{00000000-0005-0000-0000-000085110000}"/>
    <cellStyle name="Neutral 2 8" xfId="5013" xr:uid="{00000000-0005-0000-0000-000086110000}"/>
    <cellStyle name="Neutral 2 9" xfId="5014" xr:uid="{00000000-0005-0000-0000-000087110000}"/>
    <cellStyle name="Neutral 2_BallGrid" xfId="5015" xr:uid="{00000000-0005-0000-0000-000088110000}"/>
    <cellStyle name="Neutral 3" xfId="2305" xr:uid="{00000000-0005-0000-0000-000089110000}"/>
    <cellStyle name="Neutral 3 2" xfId="5017" xr:uid="{00000000-0005-0000-0000-00008A110000}"/>
    <cellStyle name="Neutral 3 3" xfId="5018" xr:uid="{00000000-0005-0000-0000-00008B110000}"/>
    <cellStyle name="Neutral 3 4" xfId="5016" xr:uid="{00000000-0005-0000-0000-00008C110000}"/>
    <cellStyle name="Neutral 4" xfId="2306" xr:uid="{00000000-0005-0000-0000-00008D110000}"/>
    <cellStyle name="Neutral 4 2" xfId="5020" xr:uid="{00000000-0005-0000-0000-00008E110000}"/>
    <cellStyle name="Neutral 4 3" xfId="5021" xr:uid="{00000000-0005-0000-0000-00008F110000}"/>
    <cellStyle name="Neutral 4 4" xfId="5019" xr:uid="{00000000-0005-0000-0000-000090110000}"/>
    <cellStyle name="Neutral 5" xfId="5022" xr:uid="{00000000-0005-0000-0000-000091110000}"/>
    <cellStyle name="no dec" xfId="2307" xr:uid="{00000000-0005-0000-0000-000092110000}"/>
    <cellStyle name="no dec 2" xfId="6410" xr:uid="{00000000-0005-0000-0000-000093110000}"/>
    <cellStyle name="Non défini" xfId="2308" xr:uid="{00000000-0005-0000-0000-000094110000}"/>
    <cellStyle name="Norma¹" xfId="2309" xr:uid="{00000000-0005-0000-0000-000095110000}"/>
    <cellStyle name="Normal" xfId="0" builtinId="0"/>
    <cellStyle name="Normal - Style1" xfId="2310" xr:uid="{00000000-0005-0000-0000-000096110000}"/>
    <cellStyle name="Normal - Style1 2" xfId="6411" xr:uid="{00000000-0005-0000-0000-000097110000}"/>
    <cellStyle name="Normal 00" xfId="2311" xr:uid="{00000000-0005-0000-0000-000098110000}"/>
    <cellStyle name="Normal 10" xfId="5023" xr:uid="{00000000-0005-0000-0000-000099110000}"/>
    <cellStyle name="Normal 10 2" xfId="7083" xr:uid="{00000000-0005-0000-0000-00009A110000}"/>
    <cellStyle name="Normal 10 2 2" xfId="7084" xr:uid="{00000000-0005-0000-0000-00009B110000}"/>
    <cellStyle name="Normal 10 2 2 2" xfId="7085" xr:uid="{00000000-0005-0000-0000-00009C110000}"/>
    <cellStyle name="Normal 10 2 2 3" xfId="7086" xr:uid="{00000000-0005-0000-0000-00009D110000}"/>
    <cellStyle name="Normal 10 2 2 3 2" xfId="7087" xr:uid="{00000000-0005-0000-0000-00009E110000}"/>
    <cellStyle name="Normal 10 2 3" xfId="7088" xr:uid="{00000000-0005-0000-0000-00009F110000}"/>
    <cellStyle name="Normal 10 2 4" xfId="7089" xr:uid="{00000000-0005-0000-0000-0000A0110000}"/>
    <cellStyle name="Normal 10 2 5" xfId="7090" xr:uid="{00000000-0005-0000-0000-0000A1110000}"/>
    <cellStyle name="Normal 10 2 6" xfId="22010" xr:uid="{00000000-0005-0000-0000-0000A2110000}"/>
    <cellStyle name="Normal 10 2 7" xfId="29666" xr:uid="{00000000-0005-0000-0000-0000A3110000}"/>
    <cellStyle name="Normal 10 3" xfId="7091" xr:uid="{00000000-0005-0000-0000-0000A4110000}"/>
    <cellStyle name="Normal 10 3 2" xfId="29669" xr:uid="{00000000-0005-0000-0000-0000A5110000}"/>
    <cellStyle name="Normal 10 3 3" xfId="29672" xr:uid="{00000000-0005-0000-0000-0000A6110000}"/>
    <cellStyle name="Normal 10 4" xfId="29699" xr:uid="{00000000-0005-0000-0000-0000A7110000}"/>
    <cellStyle name="Normal 10 5" xfId="6839" xr:uid="{00000000-0005-0000-0000-0000A8110000}"/>
    <cellStyle name="Normal 100" xfId="5024" xr:uid="{00000000-0005-0000-0000-0000A9110000}"/>
    <cellStyle name="Normal 101" xfId="5025" xr:uid="{00000000-0005-0000-0000-0000AA110000}"/>
    <cellStyle name="Normal 102" xfId="5026" xr:uid="{00000000-0005-0000-0000-0000AB110000}"/>
    <cellStyle name="Normal 103" xfId="5027" xr:uid="{00000000-0005-0000-0000-0000AC110000}"/>
    <cellStyle name="Normal 104" xfId="5028" xr:uid="{00000000-0005-0000-0000-0000AD110000}"/>
    <cellStyle name="Normal 105" xfId="5029" xr:uid="{00000000-0005-0000-0000-0000AE110000}"/>
    <cellStyle name="Normal 106" xfId="5030" xr:uid="{00000000-0005-0000-0000-0000AF110000}"/>
    <cellStyle name="Normal 107" xfId="5031" xr:uid="{00000000-0005-0000-0000-0000B0110000}"/>
    <cellStyle name="Normal 107 10" xfId="5032" xr:uid="{00000000-0005-0000-0000-0000B1110000}"/>
    <cellStyle name="Normal 107 11" xfId="5033" xr:uid="{00000000-0005-0000-0000-0000B2110000}"/>
    <cellStyle name="Normal 107 2" xfId="5034" xr:uid="{00000000-0005-0000-0000-0000B3110000}"/>
    <cellStyle name="Normal 107 3" xfId="5035" xr:uid="{00000000-0005-0000-0000-0000B4110000}"/>
    <cellStyle name="Normal 107 3 2" xfId="5036" xr:uid="{00000000-0005-0000-0000-0000B5110000}"/>
    <cellStyle name="Normal 107 4" xfId="5037" xr:uid="{00000000-0005-0000-0000-0000B6110000}"/>
    <cellStyle name="Normal 107 4 2" xfId="5038" xr:uid="{00000000-0005-0000-0000-0000B7110000}"/>
    <cellStyle name="Normal 107 4 3" xfId="5039" xr:uid="{00000000-0005-0000-0000-0000B8110000}"/>
    <cellStyle name="Normal 107 4 4" xfId="5040" xr:uid="{00000000-0005-0000-0000-0000B9110000}"/>
    <cellStyle name="Normal 107 4 4 2" xfId="5041" xr:uid="{00000000-0005-0000-0000-0000BA110000}"/>
    <cellStyle name="Normal 107 4 5" xfId="5042" xr:uid="{00000000-0005-0000-0000-0000BB110000}"/>
    <cellStyle name="Normal 107 4 5 2" xfId="5043" xr:uid="{00000000-0005-0000-0000-0000BC110000}"/>
    <cellStyle name="Normal 107 4 5 3" xfId="5044" xr:uid="{00000000-0005-0000-0000-0000BD110000}"/>
    <cellStyle name="Normal 107 4 5 3 2" xfId="5045" xr:uid="{00000000-0005-0000-0000-0000BE110000}"/>
    <cellStyle name="Normal 107 4 5 3 3" xfId="5046" xr:uid="{00000000-0005-0000-0000-0000BF110000}"/>
    <cellStyle name="Normal 107 4 5 3 3 2" xfId="5047" xr:uid="{00000000-0005-0000-0000-0000C0110000}"/>
    <cellStyle name="Normal 107 5" xfId="5048" xr:uid="{00000000-0005-0000-0000-0000C1110000}"/>
    <cellStyle name="Normal 107 6" xfId="5049" xr:uid="{00000000-0005-0000-0000-0000C2110000}"/>
    <cellStyle name="Normal 107 6 2" xfId="5050" xr:uid="{00000000-0005-0000-0000-0000C3110000}"/>
    <cellStyle name="Normal 107 7" xfId="5051" xr:uid="{00000000-0005-0000-0000-0000C4110000}"/>
    <cellStyle name="Normal 107 7 2" xfId="5052" xr:uid="{00000000-0005-0000-0000-0000C5110000}"/>
    <cellStyle name="Normal 107 7 3" xfId="5053" xr:uid="{00000000-0005-0000-0000-0000C6110000}"/>
    <cellStyle name="Normal 107 7 3 2" xfId="5054" xr:uid="{00000000-0005-0000-0000-0000C7110000}"/>
    <cellStyle name="Normal 107 7 3 3" xfId="5055" xr:uid="{00000000-0005-0000-0000-0000C8110000}"/>
    <cellStyle name="Normal 107 7 3 3 2" xfId="5056" xr:uid="{00000000-0005-0000-0000-0000C9110000}"/>
    <cellStyle name="Normal 107 8" xfId="5057" xr:uid="{00000000-0005-0000-0000-0000CA110000}"/>
    <cellStyle name="Normal 107 8 2" xfId="5058" xr:uid="{00000000-0005-0000-0000-0000CB110000}"/>
    <cellStyle name="Normal 107 8 3" xfId="5059" xr:uid="{00000000-0005-0000-0000-0000CC110000}"/>
    <cellStyle name="Normal 107 8 3 2" xfId="5060" xr:uid="{00000000-0005-0000-0000-0000CD110000}"/>
    <cellStyle name="Normal 107 9" xfId="5061" xr:uid="{00000000-0005-0000-0000-0000CE110000}"/>
    <cellStyle name="Normal 107 9 2" xfId="5062" xr:uid="{00000000-0005-0000-0000-0000CF110000}"/>
    <cellStyle name="Normal 107 9 3" xfId="5063" xr:uid="{00000000-0005-0000-0000-0000D0110000}"/>
    <cellStyle name="Normal 108" xfId="5064" xr:uid="{00000000-0005-0000-0000-0000D1110000}"/>
    <cellStyle name="Normal 109" xfId="5065" xr:uid="{00000000-0005-0000-0000-0000D2110000}"/>
    <cellStyle name="Normal 11" xfId="5066" xr:uid="{00000000-0005-0000-0000-0000D3110000}"/>
    <cellStyle name="Normal 11 10" xfId="29637" xr:uid="{00000000-0005-0000-0000-0000D4110000}"/>
    <cellStyle name="Normal 11 11" xfId="29641" xr:uid="{00000000-0005-0000-0000-0000D5110000}"/>
    <cellStyle name="Normal 11 12" xfId="29649" xr:uid="{00000000-0005-0000-0000-0000D6110000}"/>
    <cellStyle name="Normal 11 13" xfId="29660" xr:uid="{00000000-0005-0000-0000-0000D7110000}"/>
    <cellStyle name="Normal 11 14" xfId="29681" xr:uid="{00000000-0005-0000-0000-0000D8110000}"/>
    <cellStyle name="Normal 11 15" xfId="6840" xr:uid="{00000000-0005-0000-0000-0000D9110000}"/>
    <cellStyle name="Normal 11 2" xfId="7092" xr:uid="{00000000-0005-0000-0000-0000DA110000}"/>
    <cellStyle name="Normal 11 2 10" xfId="29663" xr:uid="{00000000-0005-0000-0000-0000DB110000}"/>
    <cellStyle name="Normal 11 2 11" xfId="29684" xr:uid="{00000000-0005-0000-0000-0000DC110000}"/>
    <cellStyle name="Normal 11 2 2" xfId="7093" xr:uid="{00000000-0005-0000-0000-0000DD110000}"/>
    <cellStyle name="Normal 11 2 2 2" xfId="7094" xr:uid="{00000000-0005-0000-0000-0000DE110000}"/>
    <cellStyle name="Normal 11 2 2 3" xfId="22014" xr:uid="{00000000-0005-0000-0000-0000DF110000}"/>
    <cellStyle name="Normal 11 2 2 3 2" xfId="29594" xr:uid="{00000000-0005-0000-0000-0000E0110000}"/>
    <cellStyle name="Normal 11 2 3" xfId="7095" xr:uid="{00000000-0005-0000-0000-0000E1110000}"/>
    <cellStyle name="Normal 11 2 4" xfId="22021" xr:uid="{00000000-0005-0000-0000-0000E2110000}"/>
    <cellStyle name="Normal 11 2 5" xfId="29620" xr:uid="{00000000-0005-0000-0000-0000E3110000}"/>
    <cellStyle name="Normal 11 2 6" xfId="29634" xr:uid="{00000000-0005-0000-0000-0000E4110000}"/>
    <cellStyle name="Normal 11 2 7" xfId="29638" xr:uid="{00000000-0005-0000-0000-0000E5110000}"/>
    <cellStyle name="Normal 11 2 8" xfId="29642" xr:uid="{00000000-0005-0000-0000-0000E6110000}"/>
    <cellStyle name="Normal 11 2 9" xfId="29652" xr:uid="{00000000-0005-0000-0000-0000E7110000}"/>
    <cellStyle name="Normal 11 3" xfId="7096" xr:uid="{00000000-0005-0000-0000-0000E8110000}"/>
    <cellStyle name="Normal 11 3 2" xfId="7097" xr:uid="{00000000-0005-0000-0000-0000E9110000}"/>
    <cellStyle name="Normal 11 3 3" xfId="22022" xr:uid="{00000000-0005-0000-0000-0000EA110000}"/>
    <cellStyle name="Normal 11 4" xfId="7098" xr:uid="{00000000-0005-0000-0000-0000EB110000}"/>
    <cellStyle name="Normal 11 4 2" xfId="7099" xr:uid="{00000000-0005-0000-0000-0000EC110000}"/>
    <cellStyle name="Normal 11 4 3" xfId="22018" xr:uid="{00000000-0005-0000-0000-0000ED110000}"/>
    <cellStyle name="Normal 11 4 3 2" xfId="29596" xr:uid="{00000000-0005-0000-0000-0000EE110000}"/>
    <cellStyle name="Normal 11 5" xfId="7100" xr:uid="{00000000-0005-0000-0000-0000EF110000}"/>
    <cellStyle name="Normal 11 6" xfId="7101" xr:uid="{00000000-0005-0000-0000-0000F0110000}"/>
    <cellStyle name="Normal 11 7" xfId="22007" xr:uid="{00000000-0005-0000-0000-0000F1110000}"/>
    <cellStyle name="Normal 11 7 2" xfId="29598" xr:uid="{00000000-0005-0000-0000-0000F2110000}"/>
    <cellStyle name="Normal 11 8" xfId="29617" xr:uid="{00000000-0005-0000-0000-0000F3110000}"/>
    <cellStyle name="Normal 11 9" xfId="29633" xr:uid="{00000000-0005-0000-0000-0000F4110000}"/>
    <cellStyle name="Normal 110" xfId="5067" xr:uid="{00000000-0005-0000-0000-0000F5110000}"/>
    <cellStyle name="Normal 111" xfId="5068" xr:uid="{00000000-0005-0000-0000-0000F6110000}"/>
    <cellStyle name="Normal 112" xfId="5069" xr:uid="{00000000-0005-0000-0000-0000F7110000}"/>
    <cellStyle name="Normal 113" xfId="5070" xr:uid="{00000000-0005-0000-0000-0000F8110000}"/>
    <cellStyle name="Normal 114" xfId="5071" xr:uid="{00000000-0005-0000-0000-0000F9110000}"/>
    <cellStyle name="Normal 115" xfId="5072" xr:uid="{00000000-0005-0000-0000-0000FA110000}"/>
    <cellStyle name="Normal 116" xfId="5073" xr:uid="{00000000-0005-0000-0000-0000FB110000}"/>
    <cellStyle name="Normal 117" xfId="5074" xr:uid="{00000000-0005-0000-0000-0000FC110000}"/>
    <cellStyle name="Normal 118" xfId="5075" xr:uid="{00000000-0005-0000-0000-0000FD110000}"/>
    <cellStyle name="Normal 119" xfId="5076" xr:uid="{00000000-0005-0000-0000-0000FE110000}"/>
    <cellStyle name="Normal 12" xfId="5077" xr:uid="{00000000-0005-0000-0000-0000FF110000}"/>
    <cellStyle name="Normal 12 10" xfId="6848" xr:uid="{00000000-0005-0000-0000-000000120000}"/>
    <cellStyle name="Normal 12 2" xfId="5078" xr:uid="{00000000-0005-0000-0000-000001120000}"/>
    <cellStyle name="Normal 12 2 2" xfId="5079" xr:uid="{00000000-0005-0000-0000-000002120000}"/>
    <cellStyle name="Normal 12 2 2 2" xfId="6712" xr:uid="{00000000-0005-0000-0000-000003120000}"/>
    <cellStyle name="Normal 12 2 2 2 3" xfId="29671" xr:uid="{00000000-0005-0000-0000-000004120000}"/>
    <cellStyle name="Normal 12 2 3" xfId="7102" xr:uid="{00000000-0005-0000-0000-000005120000}"/>
    <cellStyle name="Normal 12 2_Sheet1" xfId="5080" xr:uid="{00000000-0005-0000-0000-000006120000}"/>
    <cellStyle name="Normal 12 3" xfId="5081" xr:uid="{00000000-0005-0000-0000-000007120000}"/>
    <cellStyle name="Normal 12 3 2" xfId="29667" xr:uid="{00000000-0005-0000-0000-000008120000}"/>
    <cellStyle name="Normal 12 3 3" xfId="29668" xr:uid="{00000000-0005-0000-0000-000009120000}"/>
    <cellStyle name="Normal 12 4" xfId="6841" xr:uid="{00000000-0005-0000-0000-00000A120000}"/>
    <cellStyle name="Normal 12_Sheet1" xfId="5082" xr:uid="{00000000-0005-0000-0000-00000B120000}"/>
    <cellStyle name="Normal 120" xfId="5083" xr:uid="{00000000-0005-0000-0000-00000C120000}"/>
    <cellStyle name="Normal 121" xfId="5084" xr:uid="{00000000-0005-0000-0000-00000D120000}"/>
    <cellStyle name="Normal 121 2" xfId="6849" xr:uid="{00000000-0005-0000-0000-00000E120000}"/>
    <cellStyle name="Normal 122" xfId="5085" xr:uid="{00000000-0005-0000-0000-00000F120000}"/>
    <cellStyle name="Normal 123" xfId="5086" xr:uid="{00000000-0005-0000-0000-000010120000}"/>
    <cellStyle name="Normal 124" xfId="5087" xr:uid="{00000000-0005-0000-0000-000011120000}"/>
    <cellStyle name="Normal 125" xfId="5088" xr:uid="{00000000-0005-0000-0000-000012120000}"/>
    <cellStyle name="Normal 126" xfId="5089" xr:uid="{00000000-0005-0000-0000-000013120000}"/>
    <cellStyle name="Normal 127" xfId="5090" xr:uid="{00000000-0005-0000-0000-000014120000}"/>
    <cellStyle name="Normal 128" xfId="5091" xr:uid="{00000000-0005-0000-0000-000015120000}"/>
    <cellStyle name="Normal 129" xfId="5092" xr:uid="{00000000-0005-0000-0000-000016120000}"/>
    <cellStyle name="Normal 13" xfId="5093" xr:uid="{00000000-0005-0000-0000-000017120000}"/>
    <cellStyle name="Normal 13 2" xfId="5094" xr:uid="{00000000-0005-0000-0000-000018120000}"/>
    <cellStyle name="Normal 13 2 2" xfId="5095" xr:uid="{00000000-0005-0000-0000-000019120000}"/>
    <cellStyle name="Normal 13 2 3" xfId="7103" xr:uid="{00000000-0005-0000-0000-00001A120000}"/>
    <cellStyle name="Normal 13 2_Sheet1" xfId="5096" xr:uid="{00000000-0005-0000-0000-00001B120000}"/>
    <cellStyle name="Normal 13 3" xfId="5097" xr:uid="{00000000-0005-0000-0000-00001C120000}"/>
    <cellStyle name="Normal 13 4" xfId="6842" xr:uid="{00000000-0005-0000-0000-00001D120000}"/>
    <cellStyle name="Normal 13_Sheet1" xfId="5098" xr:uid="{00000000-0005-0000-0000-00001E120000}"/>
    <cellStyle name="Normal 130" xfId="5099" xr:uid="{00000000-0005-0000-0000-00001F120000}"/>
    <cellStyle name="Normal 131" xfId="5100" xr:uid="{00000000-0005-0000-0000-000020120000}"/>
    <cellStyle name="Normal 132" xfId="5101" xr:uid="{00000000-0005-0000-0000-000021120000}"/>
    <cellStyle name="Normal 133" xfId="5102" xr:uid="{00000000-0005-0000-0000-000022120000}"/>
    <cellStyle name="Normal 134" xfId="5103" xr:uid="{00000000-0005-0000-0000-000023120000}"/>
    <cellStyle name="Normal 135" xfId="5104" xr:uid="{00000000-0005-0000-0000-000024120000}"/>
    <cellStyle name="Normal 136" xfId="5105" xr:uid="{00000000-0005-0000-0000-000025120000}"/>
    <cellStyle name="Normal 137" xfId="5106" xr:uid="{00000000-0005-0000-0000-000026120000}"/>
    <cellStyle name="Normal 138" xfId="5107" xr:uid="{00000000-0005-0000-0000-000027120000}"/>
    <cellStyle name="Normal 139" xfId="5108" xr:uid="{00000000-0005-0000-0000-000028120000}"/>
    <cellStyle name="Normal 14" xfId="5109" xr:uid="{00000000-0005-0000-0000-000029120000}"/>
    <cellStyle name="Normal 14 2" xfId="5110" xr:uid="{00000000-0005-0000-0000-00002A120000}"/>
    <cellStyle name="Normal 14 2 2" xfId="5111" xr:uid="{00000000-0005-0000-0000-00002B120000}"/>
    <cellStyle name="Normal 14 2 3" xfId="7105" xr:uid="{00000000-0005-0000-0000-00002C120000}"/>
    <cellStyle name="Normal 14 2_Sheet1" xfId="5112" xr:uid="{00000000-0005-0000-0000-00002D120000}"/>
    <cellStyle name="Normal 14 3" xfId="5113" xr:uid="{00000000-0005-0000-0000-00002E120000}"/>
    <cellStyle name="Normal 14 3 2" xfId="29609" xr:uid="{00000000-0005-0000-0000-00002F120000}"/>
    <cellStyle name="Normal 14 4" xfId="7104" xr:uid="{00000000-0005-0000-0000-000030120000}"/>
    <cellStyle name="Normal 14_Sheet1" xfId="5114" xr:uid="{00000000-0005-0000-0000-000031120000}"/>
    <cellStyle name="Normal 140" xfId="5115" xr:uid="{00000000-0005-0000-0000-000032120000}"/>
    <cellStyle name="Normal 141" xfId="5116" xr:uid="{00000000-0005-0000-0000-000033120000}"/>
    <cellStyle name="Normal 142" xfId="5117" xr:uid="{00000000-0005-0000-0000-000034120000}"/>
    <cellStyle name="Normal 143" xfId="5118" xr:uid="{00000000-0005-0000-0000-000035120000}"/>
    <cellStyle name="Normal 143 2" xfId="5119" xr:uid="{00000000-0005-0000-0000-000036120000}"/>
    <cellStyle name="Normal 144" xfId="5120" xr:uid="{00000000-0005-0000-0000-000037120000}"/>
    <cellStyle name="Normal 145" xfId="5121" xr:uid="{00000000-0005-0000-0000-000038120000}"/>
    <cellStyle name="Normal 145 2" xfId="6850" xr:uid="{00000000-0005-0000-0000-000039120000}"/>
    <cellStyle name="Normal 146" xfId="5122" xr:uid="{00000000-0005-0000-0000-00003A120000}"/>
    <cellStyle name="Normal 146 2" xfId="6851" xr:uid="{00000000-0005-0000-0000-00003B120000}"/>
    <cellStyle name="Normal 147" xfId="5123" xr:uid="{00000000-0005-0000-0000-00003C120000}"/>
    <cellStyle name="Normal 147 2" xfId="6852" xr:uid="{00000000-0005-0000-0000-00003D120000}"/>
    <cellStyle name="Normal 148" xfId="5124" xr:uid="{00000000-0005-0000-0000-00003E120000}"/>
    <cellStyle name="Normal 148 2" xfId="6853" xr:uid="{00000000-0005-0000-0000-00003F120000}"/>
    <cellStyle name="Normal 149" xfId="5125" xr:uid="{00000000-0005-0000-0000-000040120000}"/>
    <cellStyle name="Normal 15" xfId="5126" xr:uid="{00000000-0005-0000-0000-000041120000}"/>
    <cellStyle name="Normal 15 2" xfId="5127" xr:uid="{00000000-0005-0000-0000-000042120000}"/>
    <cellStyle name="Normal 15 2 2" xfId="5128" xr:uid="{00000000-0005-0000-0000-000043120000}"/>
    <cellStyle name="Normal 15 2 3" xfId="7107" xr:uid="{00000000-0005-0000-0000-000044120000}"/>
    <cellStyle name="Normal 15 2_Sheet1" xfId="5129" xr:uid="{00000000-0005-0000-0000-000045120000}"/>
    <cellStyle name="Normal 15 3" xfId="5130" xr:uid="{00000000-0005-0000-0000-000046120000}"/>
    <cellStyle name="Normal 15 4" xfId="7106" xr:uid="{00000000-0005-0000-0000-000047120000}"/>
    <cellStyle name="Normal 15_Sheet1" xfId="5131" xr:uid="{00000000-0005-0000-0000-000048120000}"/>
    <cellStyle name="Normal 150" xfId="5132" xr:uid="{00000000-0005-0000-0000-000049120000}"/>
    <cellStyle name="Normal 150 2" xfId="6854" xr:uid="{00000000-0005-0000-0000-00004A120000}"/>
    <cellStyle name="Normal 151" xfId="5133" xr:uid="{00000000-0005-0000-0000-00004B120000}"/>
    <cellStyle name="Normal 151 2" xfId="5134" xr:uid="{00000000-0005-0000-0000-00004C120000}"/>
    <cellStyle name="Normal 151 3" xfId="5135" xr:uid="{00000000-0005-0000-0000-00004D120000}"/>
    <cellStyle name="Normal 152" xfId="5136" xr:uid="{00000000-0005-0000-0000-00004E120000}"/>
    <cellStyle name="Normal 152 2" xfId="5137" xr:uid="{00000000-0005-0000-0000-00004F120000}"/>
    <cellStyle name="Normal 152 3" xfId="5138" xr:uid="{00000000-0005-0000-0000-000050120000}"/>
    <cellStyle name="Normal 153" xfId="5139" xr:uid="{00000000-0005-0000-0000-000051120000}"/>
    <cellStyle name="Normal 153 2" xfId="6855" xr:uid="{00000000-0005-0000-0000-000052120000}"/>
    <cellStyle name="Normal 154" xfId="5140" xr:uid="{00000000-0005-0000-0000-000053120000}"/>
    <cellStyle name="Normal 155" xfId="5141" xr:uid="{00000000-0005-0000-0000-000054120000}"/>
    <cellStyle name="Normal 156" xfId="5142" xr:uid="{00000000-0005-0000-0000-000055120000}"/>
    <cellStyle name="Normal 157" xfId="5143" xr:uid="{00000000-0005-0000-0000-000056120000}"/>
    <cellStyle name="Normal 158" xfId="5144" xr:uid="{00000000-0005-0000-0000-000057120000}"/>
    <cellStyle name="Normal 158 2" xfId="6856" xr:uid="{00000000-0005-0000-0000-000058120000}"/>
    <cellStyle name="Normal 159" xfId="5145" xr:uid="{00000000-0005-0000-0000-000059120000}"/>
    <cellStyle name="Normal 159 2" xfId="6857" xr:uid="{00000000-0005-0000-0000-00005A120000}"/>
    <cellStyle name="Normal 16" xfId="5146" xr:uid="{00000000-0005-0000-0000-00005B120000}"/>
    <cellStyle name="Normal 16 2" xfId="5147" xr:uid="{00000000-0005-0000-0000-00005C120000}"/>
    <cellStyle name="Normal 16 2 2" xfId="5148" xr:uid="{00000000-0005-0000-0000-00005D120000}"/>
    <cellStyle name="Normal 16 2_Sheet1" xfId="5149" xr:uid="{00000000-0005-0000-0000-00005E120000}"/>
    <cellStyle name="Normal 16 3" xfId="5150" xr:uid="{00000000-0005-0000-0000-00005F120000}"/>
    <cellStyle name="Normal 16 4" xfId="7108" xr:uid="{00000000-0005-0000-0000-000060120000}"/>
    <cellStyle name="Normal 16_Sheet1" xfId="5151" xr:uid="{00000000-0005-0000-0000-000061120000}"/>
    <cellStyle name="Normal 160" xfId="5152" xr:uid="{00000000-0005-0000-0000-000062120000}"/>
    <cellStyle name="Normal 161" xfId="5153" xr:uid="{00000000-0005-0000-0000-000063120000}"/>
    <cellStyle name="Normal 162" xfId="5154" xr:uid="{00000000-0005-0000-0000-000064120000}"/>
    <cellStyle name="Normal 163" xfId="5155" xr:uid="{00000000-0005-0000-0000-000065120000}"/>
    <cellStyle name="Normal 164" xfId="5156" xr:uid="{00000000-0005-0000-0000-000066120000}"/>
    <cellStyle name="Normal 164 2" xfId="6858" xr:uid="{00000000-0005-0000-0000-000067120000}"/>
    <cellStyle name="Normal 165" xfId="5157" xr:uid="{00000000-0005-0000-0000-000068120000}"/>
    <cellStyle name="Normal 165 2" xfId="6859" xr:uid="{00000000-0005-0000-0000-000069120000}"/>
    <cellStyle name="Normal 166" xfId="5158" xr:uid="{00000000-0005-0000-0000-00006A120000}"/>
    <cellStyle name="Normal 166 2" xfId="6318" xr:uid="{00000000-0005-0000-0000-00006B120000}"/>
    <cellStyle name="Normal 166 3" xfId="6860" xr:uid="{00000000-0005-0000-0000-00006C120000}"/>
    <cellStyle name="Normal 167" xfId="5159" xr:uid="{00000000-0005-0000-0000-00006D120000}"/>
    <cellStyle name="Normal 167 2" xfId="6861" xr:uid="{00000000-0005-0000-0000-00006E120000}"/>
    <cellStyle name="Normal 168" xfId="5160" xr:uid="{00000000-0005-0000-0000-00006F120000}"/>
    <cellStyle name="Normal 168 2" xfId="6862" xr:uid="{00000000-0005-0000-0000-000070120000}"/>
    <cellStyle name="Normal 169" xfId="5161" xr:uid="{00000000-0005-0000-0000-000071120000}"/>
    <cellStyle name="Normal 169 2" xfId="6863" xr:uid="{00000000-0005-0000-0000-000072120000}"/>
    <cellStyle name="Normal 17" xfId="5162" xr:uid="{00000000-0005-0000-0000-000073120000}"/>
    <cellStyle name="Normal 17 2" xfId="5163" xr:uid="{00000000-0005-0000-0000-000074120000}"/>
    <cellStyle name="Normal 17 2 2" xfId="5164" xr:uid="{00000000-0005-0000-0000-000075120000}"/>
    <cellStyle name="Normal 17 2_Sheet1" xfId="5165" xr:uid="{00000000-0005-0000-0000-000076120000}"/>
    <cellStyle name="Normal 17 3" xfId="5166" xr:uid="{00000000-0005-0000-0000-000077120000}"/>
    <cellStyle name="Normal 17 4" xfId="7109" xr:uid="{00000000-0005-0000-0000-000078120000}"/>
    <cellStyle name="Normal 17_Sheet1" xfId="5167" xr:uid="{00000000-0005-0000-0000-000079120000}"/>
    <cellStyle name="Normal 170" xfId="5168" xr:uid="{00000000-0005-0000-0000-00007A120000}"/>
    <cellStyle name="Normal 170 2" xfId="6319" xr:uid="{00000000-0005-0000-0000-00007B120000}"/>
    <cellStyle name="Normal 170 3" xfId="6864" xr:uid="{00000000-0005-0000-0000-00007C120000}"/>
    <cellStyle name="Normal 171" xfId="5169" xr:uid="{00000000-0005-0000-0000-00007D120000}"/>
    <cellStyle name="Normal 171 2" xfId="6865" xr:uid="{00000000-0005-0000-0000-00007E120000}"/>
    <cellStyle name="Normal 172" xfId="5170" xr:uid="{00000000-0005-0000-0000-00007F120000}"/>
    <cellStyle name="Normal 172 2" xfId="6866" xr:uid="{00000000-0005-0000-0000-000080120000}"/>
    <cellStyle name="Normal 173" xfId="5171" xr:uid="{00000000-0005-0000-0000-000081120000}"/>
    <cellStyle name="Normal 173 2" xfId="6867" xr:uid="{00000000-0005-0000-0000-000082120000}"/>
    <cellStyle name="Normal 174" xfId="5172" xr:uid="{00000000-0005-0000-0000-000083120000}"/>
    <cellStyle name="Normal 174 2" xfId="6868" xr:uid="{00000000-0005-0000-0000-000084120000}"/>
    <cellStyle name="Normal 175" xfId="5173" xr:uid="{00000000-0005-0000-0000-000085120000}"/>
    <cellStyle name="Normal 175 2" xfId="6869" xr:uid="{00000000-0005-0000-0000-000086120000}"/>
    <cellStyle name="Normal 176" xfId="5174" xr:uid="{00000000-0005-0000-0000-000087120000}"/>
    <cellStyle name="Normal 176 2" xfId="6870" xr:uid="{00000000-0005-0000-0000-000088120000}"/>
    <cellStyle name="Normal 177" xfId="5175" xr:uid="{00000000-0005-0000-0000-000089120000}"/>
    <cellStyle name="Normal 177 2" xfId="6871" xr:uid="{00000000-0005-0000-0000-00008A120000}"/>
    <cellStyle name="Normal 178" xfId="5176" xr:uid="{00000000-0005-0000-0000-00008B120000}"/>
    <cellStyle name="Normal 178 2" xfId="6872" xr:uid="{00000000-0005-0000-0000-00008C120000}"/>
    <cellStyle name="Normal 179" xfId="5177" xr:uid="{00000000-0005-0000-0000-00008D120000}"/>
    <cellStyle name="Normal 179 2" xfId="6873" xr:uid="{00000000-0005-0000-0000-00008E120000}"/>
    <cellStyle name="Normal 18" xfId="5178" xr:uid="{00000000-0005-0000-0000-00008F120000}"/>
    <cellStyle name="Normal 18 2" xfId="5179" xr:uid="{00000000-0005-0000-0000-000090120000}"/>
    <cellStyle name="Normal 18 2 2" xfId="5180" xr:uid="{00000000-0005-0000-0000-000091120000}"/>
    <cellStyle name="Normal 18 2_Sheet1" xfId="5181" xr:uid="{00000000-0005-0000-0000-000092120000}"/>
    <cellStyle name="Normal 18 3" xfId="5182" xr:uid="{00000000-0005-0000-0000-000093120000}"/>
    <cellStyle name="Normal 18 4" xfId="7110" xr:uid="{00000000-0005-0000-0000-000094120000}"/>
    <cellStyle name="Normal 18_Sheet1" xfId="5183" xr:uid="{00000000-0005-0000-0000-000095120000}"/>
    <cellStyle name="Normal 180" xfId="5184" xr:uid="{00000000-0005-0000-0000-000096120000}"/>
    <cellStyle name="Normal 180 2" xfId="6874" xr:uid="{00000000-0005-0000-0000-000097120000}"/>
    <cellStyle name="Normal 181" xfId="5185" xr:uid="{00000000-0005-0000-0000-000098120000}"/>
    <cellStyle name="Normal 181 2" xfId="6875" xr:uid="{00000000-0005-0000-0000-000099120000}"/>
    <cellStyle name="Normal 182" xfId="5186" xr:uid="{00000000-0005-0000-0000-00009A120000}"/>
    <cellStyle name="Normal 182 2" xfId="6876" xr:uid="{00000000-0005-0000-0000-00009B120000}"/>
    <cellStyle name="Normal 183" xfId="5187" xr:uid="{00000000-0005-0000-0000-00009C120000}"/>
    <cellStyle name="Normal 183 2" xfId="6877" xr:uid="{00000000-0005-0000-0000-00009D120000}"/>
    <cellStyle name="Normal 184" xfId="5188" xr:uid="{00000000-0005-0000-0000-00009E120000}"/>
    <cellStyle name="Normal 184 2" xfId="6878" xr:uid="{00000000-0005-0000-0000-00009F120000}"/>
    <cellStyle name="Normal 185" xfId="5189" xr:uid="{00000000-0005-0000-0000-0000A0120000}"/>
    <cellStyle name="Normal 185 2" xfId="6879" xr:uid="{00000000-0005-0000-0000-0000A1120000}"/>
    <cellStyle name="Normal 186" xfId="5190" xr:uid="{00000000-0005-0000-0000-0000A2120000}"/>
    <cellStyle name="Normal 186 2" xfId="6880" xr:uid="{00000000-0005-0000-0000-0000A3120000}"/>
    <cellStyle name="Normal 187" xfId="5191" xr:uid="{00000000-0005-0000-0000-0000A4120000}"/>
    <cellStyle name="Normal 187 2" xfId="6881" xr:uid="{00000000-0005-0000-0000-0000A5120000}"/>
    <cellStyle name="Normal 188" xfId="5192" xr:uid="{00000000-0005-0000-0000-0000A6120000}"/>
    <cellStyle name="Normal 188 2" xfId="6882" xr:uid="{00000000-0005-0000-0000-0000A7120000}"/>
    <cellStyle name="Normal 189" xfId="5193" xr:uid="{00000000-0005-0000-0000-0000A8120000}"/>
    <cellStyle name="Normal 189 2" xfId="6883" xr:uid="{00000000-0005-0000-0000-0000A9120000}"/>
    <cellStyle name="Normal 19" xfId="5194" xr:uid="{00000000-0005-0000-0000-0000AA120000}"/>
    <cellStyle name="Normal 19 2" xfId="5195" xr:uid="{00000000-0005-0000-0000-0000AB120000}"/>
    <cellStyle name="Normal 19 2 2" xfId="5196" xr:uid="{00000000-0005-0000-0000-0000AC120000}"/>
    <cellStyle name="Normal 19 2 3" xfId="7112" xr:uid="{00000000-0005-0000-0000-0000AD120000}"/>
    <cellStyle name="Normal 19 2_Sheet1" xfId="5197" xr:uid="{00000000-0005-0000-0000-0000AE120000}"/>
    <cellStyle name="Normal 19 3" xfId="5198" xr:uid="{00000000-0005-0000-0000-0000AF120000}"/>
    <cellStyle name="Normal 19 4" xfId="7111" xr:uid="{00000000-0005-0000-0000-0000B0120000}"/>
    <cellStyle name="Normal 19_Sheet1" xfId="5199" xr:uid="{00000000-0005-0000-0000-0000B1120000}"/>
    <cellStyle name="Normal 190" xfId="5200" xr:uid="{00000000-0005-0000-0000-0000B2120000}"/>
    <cellStyle name="Normal 190 2" xfId="6884" xr:uid="{00000000-0005-0000-0000-0000B3120000}"/>
    <cellStyle name="Normal 191" xfId="5201" xr:uid="{00000000-0005-0000-0000-0000B4120000}"/>
    <cellStyle name="Normal 191 2" xfId="6885" xr:uid="{00000000-0005-0000-0000-0000B5120000}"/>
    <cellStyle name="Normal 192" xfId="5202" xr:uid="{00000000-0005-0000-0000-0000B6120000}"/>
    <cellStyle name="Normal 192 2" xfId="6886" xr:uid="{00000000-0005-0000-0000-0000B7120000}"/>
    <cellStyle name="Normal 193" xfId="5203" xr:uid="{00000000-0005-0000-0000-0000B8120000}"/>
    <cellStyle name="Normal 193 2" xfId="6887" xr:uid="{00000000-0005-0000-0000-0000B9120000}"/>
    <cellStyle name="Normal 194" xfId="5204" xr:uid="{00000000-0005-0000-0000-0000BA120000}"/>
    <cellStyle name="Normal 194 2" xfId="6888" xr:uid="{00000000-0005-0000-0000-0000BB120000}"/>
    <cellStyle name="Normal 195" xfId="5205" xr:uid="{00000000-0005-0000-0000-0000BC120000}"/>
    <cellStyle name="Normal 195 2" xfId="6889" xr:uid="{00000000-0005-0000-0000-0000BD120000}"/>
    <cellStyle name="Normal 196" xfId="5206" xr:uid="{00000000-0005-0000-0000-0000BE120000}"/>
    <cellStyle name="Normal 196 2" xfId="6890" xr:uid="{00000000-0005-0000-0000-0000BF120000}"/>
    <cellStyle name="Normal 197" xfId="5207" xr:uid="{00000000-0005-0000-0000-0000C0120000}"/>
    <cellStyle name="Normal 197 2" xfId="6891" xr:uid="{00000000-0005-0000-0000-0000C1120000}"/>
    <cellStyle name="Normal 198" xfId="5208" xr:uid="{00000000-0005-0000-0000-0000C2120000}"/>
    <cellStyle name="Normal 198 2" xfId="6892" xr:uid="{00000000-0005-0000-0000-0000C3120000}"/>
    <cellStyle name="Normal 199" xfId="5209" xr:uid="{00000000-0005-0000-0000-0000C4120000}"/>
    <cellStyle name="Normal 199 2" xfId="6893" xr:uid="{00000000-0005-0000-0000-0000C5120000}"/>
    <cellStyle name="Normal 2" xfId="180" xr:uid="{00000000-0005-0000-0000-0000C6120000}"/>
    <cellStyle name="Normal 2 10" xfId="5211" xr:uid="{00000000-0005-0000-0000-0000C7120000}"/>
    <cellStyle name="Normal 2 10 10" xfId="7114" xr:uid="{00000000-0005-0000-0000-0000C8120000}"/>
    <cellStyle name="Normal 2 10 11" xfId="22023" xr:uid="{00000000-0005-0000-0000-0000C9120000}"/>
    <cellStyle name="Normal 2 10 12" xfId="7113" xr:uid="{00000000-0005-0000-0000-0000CA120000}"/>
    <cellStyle name="Normal 2 10 2" xfId="7115" xr:uid="{00000000-0005-0000-0000-0000CB120000}"/>
    <cellStyle name="Normal 2 10 2 10" xfId="22024" xr:uid="{00000000-0005-0000-0000-0000CC120000}"/>
    <cellStyle name="Normal 2 10 2 2" xfId="7116" xr:uid="{00000000-0005-0000-0000-0000CD120000}"/>
    <cellStyle name="Normal 2 10 2 2 2" xfId="7117" xr:uid="{00000000-0005-0000-0000-0000CE120000}"/>
    <cellStyle name="Normal 2 10 2 2 2 2" xfId="7118" xr:uid="{00000000-0005-0000-0000-0000CF120000}"/>
    <cellStyle name="Normal 2 10 2 2 2 2 2" xfId="7119" xr:uid="{00000000-0005-0000-0000-0000D0120000}"/>
    <cellStyle name="Normal 2 10 2 2 2 2 2 2" xfId="7120" xr:uid="{00000000-0005-0000-0000-0000D1120000}"/>
    <cellStyle name="Normal 2 10 2 2 2 2 2 2 2" xfId="7121" xr:uid="{00000000-0005-0000-0000-0000D2120000}"/>
    <cellStyle name="Normal 2 10 2 2 2 2 2 2 3" xfId="22025" xr:uid="{00000000-0005-0000-0000-0000D3120000}"/>
    <cellStyle name="Normal 2 10 2 2 2 2 2 3" xfId="7122" xr:uid="{00000000-0005-0000-0000-0000D4120000}"/>
    <cellStyle name="Normal 2 10 2 2 2 2 2 4" xfId="22026" xr:uid="{00000000-0005-0000-0000-0000D5120000}"/>
    <cellStyle name="Normal 2 10 2 2 2 2 3" xfId="7123" xr:uid="{00000000-0005-0000-0000-0000D6120000}"/>
    <cellStyle name="Normal 2 10 2 2 2 2 3 2" xfId="7124" xr:uid="{00000000-0005-0000-0000-0000D7120000}"/>
    <cellStyle name="Normal 2 10 2 2 2 2 3 3" xfId="22027" xr:uid="{00000000-0005-0000-0000-0000D8120000}"/>
    <cellStyle name="Normal 2 10 2 2 2 2 4" xfId="7125" xr:uid="{00000000-0005-0000-0000-0000D9120000}"/>
    <cellStyle name="Normal 2 10 2 2 2 2 5" xfId="22028" xr:uid="{00000000-0005-0000-0000-0000DA120000}"/>
    <cellStyle name="Normal 2 10 2 2 2 3" xfId="7126" xr:uid="{00000000-0005-0000-0000-0000DB120000}"/>
    <cellStyle name="Normal 2 10 2 2 2 3 2" xfId="7127" xr:uid="{00000000-0005-0000-0000-0000DC120000}"/>
    <cellStyle name="Normal 2 10 2 2 2 3 2 2" xfId="7128" xr:uid="{00000000-0005-0000-0000-0000DD120000}"/>
    <cellStyle name="Normal 2 10 2 2 2 3 2 2 2" xfId="7129" xr:uid="{00000000-0005-0000-0000-0000DE120000}"/>
    <cellStyle name="Normal 2 10 2 2 2 3 2 2 3" xfId="22029" xr:uid="{00000000-0005-0000-0000-0000DF120000}"/>
    <cellStyle name="Normal 2 10 2 2 2 3 2 3" xfId="7130" xr:uid="{00000000-0005-0000-0000-0000E0120000}"/>
    <cellStyle name="Normal 2 10 2 2 2 3 2 4" xfId="22030" xr:uid="{00000000-0005-0000-0000-0000E1120000}"/>
    <cellStyle name="Normal 2 10 2 2 2 3 3" xfId="7131" xr:uid="{00000000-0005-0000-0000-0000E2120000}"/>
    <cellStyle name="Normal 2 10 2 2 2 3 3 2" xfId="7132" xr:uid="{00000000-0005-0000-0000-0000E3120000}"/>
    <cellStyle name="Normal 2 10 2 2 2 3 3 3" xfId="22031" xr:uid="{00000000-0005-0000-0000-0000E4120000}"/>
    <cellStyle name="Normal 2 10 2 2 2 3 4" xfId="7133" xr:uid="{00000000-0005-0000-0000-0000E5120000}"/>
    <cellStyle name="Normal 2 10 2 2 2 3 5" xfId="22032" xr:uid="{00000000-0005-0000-0000-0000E6120000}"/>
    <cellStyle name="Normal 2 10 2 2 2 4" xfId="7134" xr:uid="{00000000-0005-0000-0000-0000E7120000}"/>
    <cellStyle name="Normal 2 10 2 2 2 4 2" xfId="7135" xr:uid="{00000000-0005-0000-0000-0000E8120000}"/>
    <cellStyle name="Normal 2 10 2 2 2 4 2 2" xfId="7136" xr:uid="{00000000-0005-0000-0000-0000E9120000}"/>
    <cellStyle name="Normal 2 10 2 2 2 4 2 3" xfId="22033" xr:uid="{00000000-0005-0000-0000-0000EA120000}"/>
    <cellStyle name="Normal 2 10 2 2 2 4 3" xfId="7137" xr:uid="{00000000-0005-0000-0000-0000EB120000}"/>
    <cellStyle name="Normal 2 10 2 2 2 4 4" xfId="22034" xr:uid="{00000000-0005-0000-0000-0000EC120000}"/>
    <cellStyle name="Normal 2 10 2 2 2 5" xfId="7138" xr:uid="{00000000-0005-0000-0000-0000ED120000}"/>
    <cellStyle name="Normal 2 10 2 2 2 5 2" xfId="7139" xr:uid="{00000000-0005-0000-0000-0000EE120000}"/>
    <cellStyle name="Normal 2 10 2 2 2 5 2 2" xfId="7140" xr:uid="{00000000-0005-0000-0000-0000EF120000}"/>
    <cellStyle name="Normal 2 10 2 2 2 5 2 3" xfId="22035" xr:uid="{00000000-0005-0000-0000-0000F0120000}"/>
    <cellStyle name="Normal 2 10 2 2 2 5 3" xfId="7141" xr:uid="{00000000-0005-0000-0000-0000F1120000}"/>
    <cellStyle name="Normal 2 10 2 2 2 5 4" xfId="22036" xr:uid="{00000000-0005-0000-0000-0000F2120000}"/>
    <cellStyle name="Normal 2 10 2 2 2 6" xfId="7142" xr:uid="{00000000-0005-0000-0000-0000F3120000}"/>
    <cellStyle name="Normal 2 10 2 2 2 6 2" xfId="7143" xr:uid="{00000000-0005-0000-0000-0000F4120000}"/>
    <cellStyle name="Normal 2 10 2 2 2 6 3" xfId="22037" xr:uid="{00000000-0005-0000-0000-0000F5120000}"/>
    <cellStyle name="Normal 2 10 2 2 2 7" xfId="7144" xr:uid="{00000000-0005-0000-0000-0000F6120000}"/>
    <cellStyle name="Normal 2 10 2 2 2 8" xfId="22038" xr:uid="{00000000-0005-0000-0000-0000F7120000}"/>
    <cellStyle name="Normal 2 10 2 2 3" xfId="7145" xr:uid="{00000000-0005-0000-0000-0000F8120000}"/>
    <cellStyle name="Normal 2 10 2 2 3 2" xfId="7146" xr:uid="{00000000-0005-0000-0000-0000F9120000}"/>
    <cellStyle name="Normal 2 10 2 2 3 2 2" xfId="7147" xr:uid="{00000000-0005-0000-0000-0000FA120000}"/>
    <cellStyle name="Normal 2 10 2 2 3 2 2 2" xfId="7148" xr:uid="{00000000-0005-0000-0000-0000FB120000}"/>
    <cellStyle name="Normal 2 10 2 2 3 2 2 3" xfId="22039" xr:uid="{00000000-0005-0000-0000-0000FC120000}"/>
    <cellStyle name="Normal 2 10 2 2 3 2 3" xfId="7149" xr:uid="{00000000-0005-0000-0000-0000FD120000}"/>
    <cellStyle name="Normal 2 10 2 2 3 2 4" xfId="22040" xr:uid="{00000000-0005-0000-0000-0000FE120000}"/>
    <cellStyle name="Normal 2 10 2 2 3 3" xfId="7150" xr:uid="{00000000-0005-0000-0000-0000FF120000}"/>
    <cellStyle name="Normal 2 10 2 2 3 3 2" xfId="7151" xr:uid="{00000000-0005-0000-0000-000000130000}"/>
    <cellStyle name="Normal 2 10 2 2 3 3 3" xfId="22041" xr:uid="{00000000-0005-0000-0000-000001130000}"/>
    <cellStyle name="Normal 2 10 2 2 3 4" xfId="7152" xr:uid="{00000000-0005-0000-0000-000002130000}"/>
    <cellStyle name="Normal 2 10 2 2 3 5" xfId="22042" xr:uid="{00000000-0005-0000-0000-000003130000}"/>
    <cellStyle name="Normal 2 10 2 2 4" xfId="7153" xr:uid="{00000000-0005-0000-0000-000004130000}"/>
    <cellStyle name="Normal 2 10 2 2 4 2" xfId="7154" xr:uid="{00000000-0005-0000-0000-000005130000}"/>
    <cellStyle name="Normal 2 10 2 2 4 2 2" xfId="7155" xr:uid="{00000000-0005-0000-0000-000006130000}"/>
    <cellStyle name="Normal 2 10 2 2 4 2 2 2" xfId="7156" xr:uid="{00000000-0005-0000-0000-000007130000}"/>
    <cellStyle name="Normal 2 10 2 2 4 2 2 3" xfId="22043" xr:uid="{00000000-0005-0000-0000-000008130000}"/>
    <cellStyle name="Normal 2 10 2 2 4 2 3" xfId="7157" xr:uid="{00000000-0005-0000-0000-000009130000}"/>
    <cellStyle name="Normal 2 10 2 2 4 2 4" xfId="22044" xr:uid="{00000000-0005-0000-0000-00000A130000}"/>
    <cellStyle name="Normal 2 10 2 2 4 3" xfId="7158" xr:uid="{00000000-0005-0000-0000-00000B130000}"/>
    <cellStyle name="Normal 2 10 2 2 4 3 2" xfId="7159" xr:uid="{00000000-0005-0000-0000-00000C130000}"/>
    <cellStyle name="Normal 2 10 2 2 4 3 3" xfId="22045" xr:uid="{00000000-0005-0000-0000-00000D130000}"/>
    <cellStyle name="Normal 2 10 2 2 4 4" xfId="7160" xr:uid="{00000000-0005-0000-0000-00000E130000}"/>
    <cellStyle name="Normal 2 10 2 2 4 5" xfId="22046" xr:uid="{00000000-0005-0000-0000-00000F130000}"/>
    <cellStyle name="Normal 2 10 2 2 5" xfId="7161" xr:uid="{00000000-0005-0000-0000-000010130000}"/>
    <cellStyle name="Normal 2 10 2 2 5 2" xfId="7162" xr:uid="{00000000-0005-0000-0000-000011130000}"/>
    <cellStyle name="Normal 2 10 2 2 5 2 2" xfId="7163" xr:uid="{00000000-0005-0000-0000-000012130000}"/>
    <cellStyle name="Normal 2 10 2 2 5 2 3" xfId="22047" xr:uid="{00000000-0005-0000-0000-000013130000}"/>
    <cellStyle name="Normal 2 10 2 2 5 3" xfId="7164" xr:uid="{00000000-0005-0000-0000-000014130000}"/>
    <cellStyle name="Normal 2 10 2 2 5 4" xfId="22048" xr:uid="{00000000-0005-0000-0000-000015130000}"/>
    <cellStyle name="Normal 2 10 2 2 6" xfId="7165" xr:uid="{00000000-0005-0000-0000-000016130000}"/>
    <cellStyle name="Normal 2 10 2 2 6 2" xfId="7166" xr:uid="{00000000-0005-0000-0000-000017130000}"/>
    <cellStyle name="Normal 2 10 2 2 6 2 2" xfId="7167" xr:uid="{00000000-0005-0000-0000-000018130000}"/>
    <cellStyle name="Normal 2 10 2 2 6 2 3" xfId="22049" xr:uid="{00000000-0005-0000-0000-000019130000}"/>
    <cellStyle name="Normal 2 10 2 2 6 3" xfId="7168" xr:uid="{00000000-0005-0000-0000-00001A130000}"/>
    <cellStyle name="Normal 2 10 2 2 6 4" xfId="22050" xr:uid="{00000000-0005-0000-0000-00001B130000}"/>
    <cellStyle name="Normal 2 10 2 2 7" xfId="7169" xr:uid="{00000000-0005-0000-0000-00001C130000}"/>
    <cellStyle name="Normal 2 10 2 2 7 2" xfId="7170" xr:uid="{00000000-0005-0000-0000-00001D130000}"/>
    <cellStyle name="Normal 2 10 2 2 7 3" xfId="22051" xr:uid="{00000000-0005-0000-0000-00001E130000}"/>
    <cellStyle name="Normal 2 10 2 2 8" xfId="7171" xr:uid="{00000000-0005-0000-0000-00001F130000}"/>
    <cellStyle name="Normal 2 10 2 2 9" xfId="22052" xr:uid="{00000000-0005-0000-0000-000020130000}"/>
    <cellStyle name="Normal 2 10 2 3" xfId="7172" xr:uid="{00000000-0005-0000-0000-000021130000}"/>
    <cellStyle name="Normal 2 10 2 3 2" xfId="7173" xr:uid="{00000000-0005-0000-0000-000022130000}"/>
    <cellStyle name="Normal 2 10 2 3 2 2" xfId="7174" xr:uid="{00000000-0005-0000-0000-000023130000}"/>
    <cellStyle name="Normal 2 10 2 3 2 2 2" xfId="7175" xr:uid="{00000000-0005-0000-0000-000024130000}"/>
    <cellStyle name="Normal 2 10 2 3 2 2 2 2" xfId="7176" xr:uid="{00000000-0005-0000-0000-000025130000}"/>
    <cellStyle name="Normal 2 10 2 3 2 2 2 3" xfId="22053" xr:uid="{00000000-0005-0000-0000-000026130000}"/>
    <cellStyle name="Normal 2 10 2 3 2 2 3" xfId="7177" xr:uid="{00000000-0005-0000-0000-000027130000}"/>
    <cellStyle name="Normal 2 10 2 3 2 2 4" xfId="22054" xr:uid="{00000000-0005-0000-0000-000028130000}"/>
    <cellStyle name="Normal 2 10 2 3 2 3" xfId="7178" xr:uid="{00000000-0005-0000-0000-000029130000}"/>
    <cellStyle name="Normal 2 10 2 3 2 3 2" xfId="7179" xr:uid="{00000000-0005-0000-0000-00002A130000}"/>
    <cellStyle name="Normal 2 10 2 3 2 3 3" xfId="22055" xr:uid="{00000000-0005-0000-0000-00002B130000}"/>
    <cellStyle name="Normal 2 10 2 3 2 4" xfId="7180" xr:uid="{00000000-0005-0000-0000-00002C130000}"/>
    <cellStyle name="Normal 2 10 2 3 2 5" xfId="22056" xr:uid="{00000000-0005-0000-0000-00002D130000}"/>
    <cellStyle name="Normal 2 10 2 3 3" xfId="7181" xr:uid="{00000000-0005-0000-0000-00002E130000}"/>
    <cellStyle name="Normal 2 10 2 3 3 2" xfId="7182" xr:uid="{00000000-0005-0000-0000-00002F130000}"/>
    <cellStyle name="Normal 2 10 2 3 3 2 2" xfId="7183" xr:uid="{00000000-0005-0000-0000-000030130000}"/>
    <cellStyle name="Normal 2 10 2 3 3 2 2 2" xfId="7184" xr:uid="{00000000-0005-0000-0000-000031130000}"/>
    <cellStyle name="Normal 2 10 2 3 3 2 2 3" xfId="22057" xr:uid="{00000000-0005-0000-0000-000032130000}"/>
    <cellStyle name="Normal 2 10 2 3 3 2 3" xfId="7185" xr:uid="{00000000-0005-0000-0000-000033130000}"/>
    <cellStyle name="Normal 2 10 2 3 3 2 4" xfId="22058" xr:uid="{00000000-0005-0000-0000-000034130000}"/>
    <cellStyle name="Normal 2 10 2 3 3 3" xfId="7186" xr:uid="{00000000-0005-0000-0000-000035130000}"/>
    <cellStyle name="Normal 2 10 2 3 3 3 2" xfId="7187" xr:uid="{00000000-0005-0000-0000-000036130000}"/>
    <cellStyle name="Normal 2 10 2 3 3 3 3" xfId="22059" xr:uid="{00000000-0005-0000-0000-000037130000}"/>
    <cellStyle name="Normal 2 10 2 3 3 4" xfId="7188" xr:uid="{00000000-0005-0000-0000-000038130000}"/>
    <cellStyle name="Normal 2 10 2 3 3 5" xfId="22060" xr:uid="{00000000-0005-0000-0000-000039130000}"/>
    <cellStyle name="Normal 2 10 2 3 4" xfId="7189" xr:uid="{00000000-0005-0000-0000-00003A130000}"/>
    <cellStyle name="Normal 2 10 2 3 4 2" xfId="7190" xr:uid="{00000000-0005-0000-0000-00003B130000}"/>
    <cellStyle name="Normal 2 10 2 3 4 2 2" xfId="7191" xr:uid="{00000000-0005-0000-0000-00003C130000}"/>
    <cellStyle name="Normal 2 10 2 3 4 2 3" xfId="22061" xr:uid="{00000000-0005-0000-0000-00003D130000}"/>
    <cellStyle name="Normal 2 10 2 3 4 3" xfId="7192" xr:uid="{00000000-0005-0000-0000-00003E130000}"/>
    <cellStyle name="Normal 2 10 2 3 4 4" xfId="22062" xr:uid="{00000000-0005-0000-0000-00003F130000}"/>
    <cellStyle name="Normal 2 10 2 3 5" xfId="7193" xr:uid="{00000000-0005-0000-0000-000040130000}"/>
    <cellStyle name="Normal 2 10 2 3 5 2" xfId="7194" xr:uid="{00000000-0005-0000-0000-000041130000}"/>
    <cellStyle name="Normal 2 10 2 3 5 2 2" xfId="7195" xr:uid="{00000000-0005-0000-0000-000042130000}"/>
    <cellStyle name="Normal 2 10 2 3 5 2 3" xfId="22063" xr:uid="{00000000-0005-0000-0000-000043130000}"/>
    <cellStyle name="Normal 2 10 2 3 5 3" xfId="7196" xr:uid="{00000000-0005-0000-0000-000044130000}"/>
    <cellStyle name="Normal 2 10 2 3 5 4" xfId="22064" xr:uid="{00000000-0005-0000-0000-000045130000}"/>
    <cellStyle name="Normal 2 10 2 3 6" xfId="7197" xr:uid="{00000000-0005-0000-0000-000046130000}"/>
    <cellStyle name="Normal 2 10 2 3 6 2" xfId="7198" xr:uid="{00000000-0005-0000-0000-000047130000}"/>
    <cellStyle name="Normal 2 10 2 3 6 3" xfId="22065" xr:uid="{00000000-0005-0000-0000-000048130000}"/>
    <cellStyle name="Normal 2 10 2 3 7" xfId="7199" xr:uid="{00000000-0005-0000-0000-000049130000}"/>
    <cellStyle name="Normal 2 10 2 3 8" xfId="22066" xr:uid="{00000000-0005-0000-0000-00004A130000}"/>
    <cellStyle name="Normal 2 10 2 4" xfId="7200" xr:uid="{00000000-0005-0000-0000-00004B130000}"/>
    <cellStyle name="Normal 2 10 2 4 2" xfId="7201" xr:uid="{00000000-0005-0000-0000-00004C130000}"/>
    <cellStyle name="Normal 2 10 2 4 2 2" xfId="7202" xr:uid="{00000000-0005-0000-0000-00004D130000}"/>
    <cellStyle name="Normal 2 10 2 4 2 2 2" xfId="7203" xr:uid="{00000000-0005-0000-0000-00004E130000}"/>
    <cellStyle name="Normal 2 10 2 4 2 2 3" xfId="22067" xr:uid="{00000000-0005-0000-0000-00004F130000}"/>
    <cellStyle name="Normal 2 10 2 4 2 3" xfId="7204" xr:uid="{00000000-0005-0000-0000-000050130000}"/>
    <cellStyle name="Normal 2 10 2 4 2 4" xfId="22068" xr:uid="{00000000-0005-0000-0000-000051130000}"/>
    <cellStyle name="Normal 2 10 2 4 3" xfId="7205" xr:uid="{00000000-0005-0000-0000-000052130000}"/>
    <cellStyle name="Normal 2 10 2 4 3 2" xfId="7206" xr:uid="{00000000-0005-0000-0000-000053130000}"/>
    <cellStyle name="Normal 2 10 2 4 3 3" xfId="22069" xr:uid="{00000000-0005-0000-0000-000054130000}"/>
    <cellStyle name="Normal 2 10 2 4 4" xfId="7207" xr:uid="{00000000-0005-0000-0000-000055130000}"/>
    <cellStyle name="Normal 2 10 2 4 5" xfId="22070" xr:uid="{00000000-0005-0000-0000-000056130000}"/>
    <cellStyle name="Normal 2 10 2 5" xfId="7208" xr:uid="{00000000-0005-0000-0000-000057130000}"/>
    <cellStyle name="Normal 2 10 2 5 2" xfId="7209" xr:uid="{00000000-0005-0000-0000-000058130000}"/>
    <cellStyle name="Normal 2 10 2 5 2 2" xfId="7210" xr:uid="{00000000-0005-0000-0000-000059130000}"/>
    <cellStyle name="Normal 2 10 2 5 2 2 2" xfId="7211" xr:uid="{00000000-0005-0000-0000-00005A130000}"/>
    <cellStyle name="Normal 2 10 2 5 2 2 3" xfId="22071" xr:uid="{00000000-0005-0000-0000-00005B130000}"/>
    <cellStyle name="Normal 2 10 2 5 2 3" xfId="7212" xr:uid="{00000000-0005-0000-0000-00005C130000}"/>
    <cellStyle name="Normal 2 10 2 5 2 4" xfId="22072" xr:uid="{00000000-0005-0000-0000-00005D130000}"/>
    <cellStyle name="Normal 2 10 2 5 3" xfId="7213" xr:uid="{00000000-0005-0000-0000-00005E130000}"/>
    <cellStyle name="Normal 2 10 2 5 3 2" xfId="7214" xr:uid="{00000000-0005-0000-0000-00005F130000}"/>
    <cellStyle name="Normal 2 10 2 5 3 3" xfId="22073" xr:uid="{00000000-0005-0000-0000-000060130000}"/>
    <cellStyle name="Normal 2 10 2 5 4" xfId="7215" xr:uid="{00000000-0005-0000-0000-000061130000}"/>
    <cellStyle name="Normal 2 10 2 5 5" xfId="22074" xr:uid="{00000000-0005-0000-0000-000062130000}"/>
    <cellStyle name="Normal 2 10 2 6" xfId="7216" xr:uid="{00000000-0005-0000-0000-000063130000}"/>
    <cellStyle name="Normal 2 10 2 6 2" xfId="7217" xr:uid="{00000000-0005-0000-0000-000064130000}"/>
    <cellStyle name="Normal 2 10 2 6 2 2" xfId="7218" xr:uid="{00000000-0005-0000-0000-000065130000}"/>
    <cellStyle name="Normal 2 10 2 6 2 3" xfId="22075" xr:uid="{00000000-0005-0000-0000-000066130000}"/>
    <cellStyle name="Normal 2 10 2 6 3" xfId="7219" xr:uid="{00000000-0005-0000-0000-000067130000}"/>
    <cellStyle name="Normal 2 10 2 6 4" xfId="22076" xr:uid="{00000000-0005-0000-0000-000068130000}"/>
    <cellStyle name="Normal 2 10 2 7" xfId="7220" xr:uid="{00000000-0005-0000-0000-000069130000}"/>
    <cellStyle name="Normal 2 10 2 7 2" xfId="7221" xr:uid="{00000000-0005-0000-0000-00006A130000}"/>
    <cellStyle name="Normal 2 10 2 7 2 2" xfId="7222" xr:uid="{00000000-0005-0000-0000-00006B130000}"/>
    <cellStyle name="Normal 2 10 2 7 2 3" xfId="22077" xr:uid="{00000000-0005-0000-0000-00006C130000}"/>
    <cellStyle name="Normal 2 10 2 7 3" xfId="7223" xr:uid="{00000000-0005-0000-0000-00006D130000}"/>
    <cellStyle name="Normal 2 10 2 7 4" xfId="22078" xr:uid="{00000000-0005-0000-0000-00006E130000}"/>
    <cellStyle name="Normal 2 10 2 8" xfId="7224" xr:uid="{00000000-0005-0000-0000-00006F130000}"/>
    <cellStyle name="Normal 2 10 2 8 2" xfId="7225" xr:uid="{00000000-0005-0000-0000-000070130000}"/>
    <cellStyle name="Normal 2 10 2 8 3" xfId="22079" xr:uid="{00000000-0005-0000-0000-000071130000}"/>
    <cellStyle name="Normal 2 10 2 9" xfId="7226" xr:uid="{00000000-0005-0000-0000-000072130000}"/>
    <cellStyle name="Normal 2 10 3" xfId="7227" xr:uid="{00000000-0005-0000-0000-000073130000}"/>
    <cellStyle name="Normal 2 10 3 2" xfId="7228" xr:uid="{00000000-0005-0000-0000-000074130000}"/>
    <cellStyle name="Normal 2 10 3 2 2" xfId="7229" xr:uid="{00000000-0005-0000-0000-000075130000}"/>
    <cellStyle name="Normal 2 10 3 2 2 2" xfId="7230" xr:uid="{00000000-0005-0000-0000-000076130000}"/>
    <cellStyle name="Normal 2 10 3 2 2 2 2" xfId="7231" xr:uid="{00000000-0005-0000-0000-000077130000}"/>
    <cellStyle name="Normal 2 10 3 2 2 2 2 2" xfId="7232" xr:uid="{00000000-0005-0000-0000-000078130000}"/>
    <cellStyle name="Normal 2 10 3 2 2 2 2 3" xfId="22080" xr:uid="{00000000-0005-0000-0000-000079130000}"/>
    <cellStyle name="Normal 2 10 3 2 2 2 3" xfId="7233" xr:uid="{00000000-0005-0000-0000-00007A130000}"/>
    <cellStyle name="Normal 2 10 3 2 2 2 4" xfId="22081" xr:uid="{00000000-0005-0000-0000-00007B130000}"/>
    <cellStyle name="Normal 2 10 3 2 2 3" xfId="7234" xr:uid="{00000000-0005-0000-0000-00007C130000}"/>
    <cellStyle name="Normal 2 10 3 2 2 3 2" xfId="7235" xr:uid="{00000000-0005-0000-0000-00007D130000}"/>
    <cellStyle name="Normal 2 10 3 2 2 3 3" xfId="22082" xr:uid="{00000000-0005-0000-0000-00007E130000}"/>
    <cellStyle name="Normal 2 10 3 2 2 4" xfId="7236" xr:uid="{00000000-0005-0000-0000-00007F130000}"/>
    <cellStyle name="Normal 2 10 3 2 2 5" xfId="22083" xr:uid="{00000000-0005-0000-0000-000080130000}"/>
    <cellStyle name="Normal 2 10 3 2 3" xfId="7237" xr:uid="{00000000-0005-0000-0000-000081130000}"/>
    <cellStyle name="Normal 2 10 3 2 3 2" xfId="7238" xr:uid="{00000000-0005-0000-0000-000082130000}"/>
    <cellStyle name="Normal 2 10 3 2 3 2 2" xfId="7239" xr:uid="{00000000-0005-0000-0000-000083130000}"/>
    <cellStyle name="Normal 2 10 3 2 3 2 2 2" xfId="7240" xr:uid="{00000000-0005-0000-0000-000084130000}"/>
    <cellStyle name="Normal 2 10 3 2 3 2 2 3" xfId="22084" xr:uid="{00000000-0005-0000-0000-000085130000}"/>
    <cellStyle name="Normal 2 10 3 2 3 2 3" xfId="7241" xr:uid="{00000000-0005-0000-0000-000086130000}"/>
    <cellStyle name="Normal 2 10 3 2 3 2 4" xfId="22085" xr:uid="{00000000-0005-0000-0000-000087130000}"/>
    <cellStyle name="Normal 2 10 3 2 3 3" xfId="7242" xr:uid="{00000000-0005-0000-0000-000088130000}"/>
    <cellStyle name="Normal 2 10 3 2 3 3 2" xfId="7243" xr:uid="{00000000-0005-0000-0000-000089130000}"/>
    <cellStyle name="Normal 2 10 3 2 3 3 3" xfId="22086" xr:uid="{00000000-0005-0000-0000-00008A130000}"/>
    <cellStyle name="Normal 2 10 3 2 3 4" xfId="7244" xr:uid="{00000000-0005-0000-0000-00008B130000}"/>
    <cellStyle name="Normal 2 10 3 2 3 5" xfId="22087" xr:uid="{00000000-0005-0000-0000-00008C130000}"/>
    <cellStyle name="Normal 2 10 3 2 4" xfId="7245" xr:uid="{00000000-0005-0000-0000-00008D130000}"/>
    <cellStyle name="Normal 2 10 3 2 4 2" xfId="7246" xr:uid="{00000000-0005-0000-0000-00008E130000}"/>
    <cellStyle name="Normal 2 10 3 2 4 2 2" xfId="7247" xr:uid="{00000000-0005-0000-0000-00008F130000}"/>
    <cellStyle name="Normal 2 10 3 2 4 2 3" xfId="22088" xr:uid="{00000000-0005-0000-0000-000090130000}"/>
    <cellStyle name="Normal 2 10 3 2 4 3" xfId="7248" xr:uid="{00000000-0005-0000-0000-000091130000}"/>
    <cellStyle name="Normal 2 10 3 2 4 4" xfId="22089" xr:uid="{00000000-0005-0000-0000-000092130000}"/>
    <cellStyle name="Normal 2 10 3 2 5" xfId="7249" xr:uid="{00000000-0005-0000-0000-000093130000}"/>
    <cellStyle name="Normal 2 10 3 2 5 2" xfId="7250" xr:uid="{00000000-0005-0000-0000-000094130000}"/>
    <cellStyle name="Normal 2 10 3 2 5 2 2" xfId="7251" xr:uid="{00000000-0005-0000-0000-000095130000}"/>
    <cellStyle name="Normal 2 10 3 2 5 2 3" xfId="22090" xr:uid="{00000000-0005-0000-0000-000096130000}"/>
    <cellStyle name="Normal 2 10 3 2 5 3" xfId="7252" xr:uid="{00000000-0005-0000-0000-000097130000}"/>
    <cellStyle name="Normal 2 10 3 2 5 4" xfId="22091" xr:uid="{00000000-0005-0000-0000-000098130000}"/>
    <cellStyle name="Normal 2 10 3 2 6" xfId="7253" xr:uid="{00000000-0005-0000-0000-000099130000}"/>
    <cellStyle name="Normal 2 10 3 2 6 2" xfId="7254" xr:uid="{00000000-0005-0000-0000-00009A130000}"/>
    <cellStyle name="Normal 2 10 3 2 6 3" xfId="22092" xr:uid="{00000000-0005-0000-0000-00009B130000}"/>
    <cellStyle name="Normal 2 10 3 2 7" xfId="7255" xr:uid="{00000000-0005-0000-0000-00009C130000}"/>
    <cellStyle name="Normal 2 10 3 2 8" xfId="22093" xr:uid="{00000000-0005-0000-0000-00009D130000}"/>
    <cellStyle name="Normal 2 10 3 3" xfId="7256" xr:uid="{00000000-0005-0000-0000-00009E130000}"/>
    <cellStyle name="Normal 2 10 3 3 2" xfId="7257" xr:uid="{00000000-0005-0000-0000-00009F130000}"/>
    <cellStyle name="Normal 2 10 3 3 2 2" xfId="7258" xr:uid="{00000000-0005-0000-0000-0000A0130000}"/>
    <cellStyle name="Normal 2 10 3 3 2 2 2" xfId="7259" xr:uid="{00000000-0005-0000-0000-0000A1130000}"/>
    <cellStyle name="Normal 2 10 3 3 2 2 3" xfId="22094" xr:uid="{00000000-0005-0000-0000-0000A2130000}"/>
    <cellStyle name="Normal 2 10 3 3 2 3" xfId="7260" xr:uid="{00000000-0005-0000-0000-0000A3130000}"/>
    <cellStyle name="Normal 2 10 3 3 2 4" xfId="22095" xr:uid="{00000000-0005-0000-0000-0000A4130000}"/>
    <cellStyle name="Normal 2 10 3 3 3" xfId="7261" xr:uid="{00000000-0005-0000-0000-0000A5130000}"/>
    <cellStyle name="Normal 2 10 3 3 3 2" xfId="7262" xr:uid="{00000000-0005-0000-0000-0000A6130000}"/>
    <cellStyle name="Normal 2 10 3 3 3 3" xfId="22096" xr:uid="{00000000-0005-0000-0000-0000A7130000}"/>
    <cellStyle name="Normal 2 10 3 3 4" xfId="7263" xr:uid="{00000000-0005-0000-0000-0000A8130000}"/>
    <cellStyle name="Normal 2 10 3 3 5" xfId="22097" xr:uid="{00000000-0005-0000-0000-0000A9130000}"/>
    <cellStyle name="Normal 2 10 3 4" xfId="7264" xr:uid="{00000000-0005-0000-0000-0000AA130000}"/>
    <cellStyle name="Normal 2 10 3 4 2" xfId="7265" xr:uid="{00000000-0005-0000-0000-0000AB130000}"/>
    <cellStyle name="Normal 2 10 3 4 2 2" xfId="7266" xr:uid="{00000000-0005-0000-0000-0000AC130000}"/>
    <cellStyle name="Normal 2 10 3 4 2 2 2" xfId="7267" xr:uid="{00000000-0005-0000-0000-0000AD130000}"/>
    <cellStyle name="Normal 2 10 3 4 2 2 3" xfId="22098" xr:uid="{00000000-0005-0000-0000-0000AE130000}"/>
    <cellStyle name="Normal 2 10 3 4 2 3" xfId="7268" xr:uid="{00000000-0005-0000-0000-0000AF130000}"/>
    <cellStyle name="Normal 2 10 3 4 2 4" xfId="22099" xr:uid="{00000000-0005-0000-0000-0000B0130000}"/>
    <cellStyle name="Normal 2 10 3 4 3" xfId="7269" xr:uid="{00000000-0005-0000-0000-0000B1130000}"/>
    <cellStyle name="Normal 2 10 3 4 3 2" xfId="7270" xr:uid="{00000000-0005-0000-0000-0000B2130000}"/>
    <cellStyle name="Normal 2 10 3 4 3 3" xfId="22100" xr:uid="{00000000-0005-0000-0000-0000B3130000}"/>
    <cellStyle name="Normal 2 10 3 4 4" xfId="7271" xr:uid="{00000000-0005-0000-0000-0000B4130000}"/>
    <cellStyle name="Normal 2 10 3 4 5" xfId="22101" xr:uid="{00000000-0005-0000-0000-0000B5130000}"/>
    <cellStyle name="Normal 2 10 3 5" xfId="7272" xr:uid="{00000000-0005-0000-0000-0000B6130000}"/>
    <cellStyle name="Normal 2 10 3 5 2" xfId="7273" xr:uid="{00000000-0005-0000-0000-0000B7130000}"/>
    <cellStyle name="Normal 2 10 3 5 2 2" xfId="7274" xr:uid="{00000000-0005-0000-0000-0000B8130000}"/>
    <cellStyle name="Normal 2 10 3 5 2 3" xfId="22102" xr:uid="{00000000-0005-0000-0000-0000B9130000}"/>
    <cellStyle name="Normal 2 10 3 5 3" xfId="7275" xr:uid="{00000000-0005-0000-0000-0000BA130000}"/>
    <cellStyle name="Normal 2 10 3 5 4" xfId="22103" xr:uid="{00000000-0005-0000-0000-0000BB130000}"/>
    <cellStyle name="Normal 2 10 3 6" xfId="7276" xr:uid="{00000000-0005-0000-0000-0000BC130000}"/>
    <cellStyle name="Normal 2 10 3 6 2" xfId="7277" xr:uid="{00000000-0005-0000-0000-0000BD130000}"/>
    <cellStyle name="Normal 2 10 3 6 2 2" xfId="7278" xr:uid="{00000000-0005-0000-0000-0000BE130000}"/>
    <cellStyle name="Normal 2 10 3 6 2 3" xfId="22104" xr:uid="{00000000-0005-0000-0000-0000BF130000}"/>
    <cellStyle name="Normal 2 10 3 6 3" xfId="7279" xr:uid="{00000000-0005-0000-0000-0000C0130000}"/>
    <cellStyle name="Normal 2 10 3 6 4" xfId="22105" xr:uid="{00000000-0005-0000-0000-0000C1130000}"/>
    <cellStyle name="Normal 2 10 3 7" xfId="7280" xr:uid="{00000000-0005-0000-0000-0000C2130000}"/>
    <cellStyle name="Normal 2 10 3 7 2" xfId="7281" xr:uid="{00000000-0005-0000-0000-0000C3130000}"/>
    <cellStyle name="Normal 2 10 3 7 3" xfId="22106" xr:uid="{00000000-0005-0000-0000-0000C4130000}"/>
    <cellStyle name="Normal 2 10 3 8" xfId="7282" xr:uid="{00000000-0005-0000-0000-0000C5130000}"/>
    <cellStyle name="Normal 2 10 3 9" xfId="22107" xr:uid="{00000000-0005-0000-0000-0000C6130000}"/>
    <cellStyle name="Normal 2 10 4" xfId="7283" xr:uid="{00000000-0005-0000-0000-0000C7130000}"/>
    <cellStyle name="Normal 2 10 4 2" xfId="7284" xr:uid="{00000000-0005-0000-0000-0000C8130000}"/>
    <cellStyle name="Normal 2 10 4 2 2" xfId="7285" xr:uid="{00000000-0005-0000-0000-0000C9130000}"/>
    <cellStyle name="Normal 2 10 4 2 2 2" xfId="7286" xr:uid="{00000000-0005-0000-0000-0000CA130000}"/>
    <cellStyle name="Normal 2 10 4 2 2 2 2" xfId="7287" xr:uid="{00000000-0005-0000-0000-0000CB130000}"/>
    <cellStyle name="Normal 2 10 4 2 2 2 3" xfId="22108" xr:uid="{00000000-0005-0000-0000-0000CC130000}"/>
    <cellStyle name="Normal 2 10 4 2 2 3" xfId="7288" xr:uid="{00000000-0005-0000-0000-0000CD130000}"/>
    <cellStyle name="Normal 2 10 4 2 2 4" xfId="22109" xr:uid="{00000000-0005-0000-0000-0000CE130000}"/>
    <cellStyle name="Normal 2 10 4 2 3" xfId="7289" xr:uid="{00000000-0005-0000-0000-0000CF130000}"/>
    <cellStyle name="Normal 2 10 4 2 3 2" xfId="7290" xr:uid="{00000000-0005-0000-0000-0000D0130000}"/>
    <cellStyle name="Normal 2 10 4 2 3 3" xfId="22110" xr:uid="{00000000-0005-0000-0000-0000D1130000}"/>
    <cellStyle name="Normal 2 10 4 2 4" xfId="7291" xr:uid="{00000000-0005-0000-0000-0000D2130000}"/>
    <cellStyle name="Normal 2 10 4 2 5" xfId="22111" xr:uid="{00000000-0005-0000-0000-0000D3130000}"/>
    <cellStyle name="Normal 2 10 4 3" xfId="7292" xr:uid="{00000000-0005-0000-0000-0000D4130000}"/>
    <cellStyle name="Normal 2 10 4 3 2" xfId="7293" xr:uid="{00000000-0005-0000-0000-0000D5130000}"/>
    <cellStyle name="Normal 2 10 4 3 2 2" xfId="7294" xr:uid="{00000000-0005-0000-0000-0000D6130000}"/>
    <cellStyle name="Normal 2 10 4 3 2 2 2" xfId="7295" xr:uid="{00000000-0005-0000-0000-0000D7130000}"/>
    <cellStyle name="Normal 2 10 4 3 2 2 3" xfId="22112" xr:uid="{00000000-0005-0000-0000-0000D8130000}"/>
    <cellStyle name="Normal 2 10 4 3 2 3" xfId="7296" xr:uid="{00000000-0005-0000-0000-0000D9130000}"/>
    <cellStyle name="Normal 2 10 4 3 2 4" xfId="22113" xr:uid="{00000000-0005-0000-0000-0000DA130000}"/>
    <cellStyle name="Normal 2 10 4 3 3" xfId="7297" xr:uid="{00000000-0005-0000-0000-0000DB130000}"/>
    <cellStyle name="Normal 2 10 4 3 3 2" xfId="7298" xr:uid="{00000000-0005-0000-0000-0000DC130000}"/>
    <cellStyle name="Normal 2 10 4 3 3 3" xfId="22114" xr:uid="{00000000-0005-0000-0000-0000DD130000}"/>
    <cellStyle name="Normal 2 10 4 3 4" xfId="7299" xr:uid="{00000000-0005-0000-0000-0000DE130000}"/>
    <cellStyle name="Normal 2 10 4 3 5" xfId="22115" xr:uid="{00000000-0005-0000-0000-0000DF130000}"/>
    <cellStyle name="Normal 2 10 4 4" xfId="7300" xr:uid="{00000000-0005-0000-0000-0000E0130000}"/>
    <cellStyle name="Normal 2 10 4 4 2" xfId="7301" xr:uid="{00000000-0005-0000-0000-0000E1130000}"/>
    <cellStyle name="Normal 2 10 4 4 2 2" xfId="7302" xr:uid="{00000000-0005-0000-0000-0000E2130000}"/>
    <cellStyle name="Normal 2 10 4 4 2 3" xfId="22116" xr:uid="{00000000-0005-0000-0000-0000E3130000}"/>
    <cellStyle name="Normal 2 10 4 4 3" xfId="7303" xr:uid="{00000000-0005-0000-0000-0000E4130000}"/>
    <cellStyle name="Normal 2 10 4 4 4" xfId="22117" xr:uid="{00000000-0005-0000-0000-0000E5130000}"/>
    <cellStyle name="Normal 2 10 4 5" xfId="7304" xr:uid="{00000000-0005-0000-0000-0000E6130000}"/>
    <cellStyle name="Normal 2 10 4 5 2" xfId="7305" xr:uid="{00000000-0005-0000-0000-0000E7130000}"/>
    <cellStyle name="Normal 2 10 4 5 2 2" xfId="7306" xr:uid="{00000000-0005-0000-0000-0000E8130000}"/>
    <cellStyle name="Normal 2 10 4 5 2 3" xfId="22118" xr:uid="{00000000-0005-0000-0000-0000E9130000}"/>
    <cellStyle name="Normal 2 10 4 5 3" xfId="7307" xr:uid="{00000000-0005-0000-0000-0000EA130000}"/>
    <cellStyle name="Normal 2 10 4 5 4" xfId="22119" xr:uid="{00000000-0005-0000-0000-0000EB130000}"/>
    <cellStyle name="Normal 2 10 4 6" xfId="7308" xr:uid="{00000000-0005-0000-0000-0000EC130000}"/>
    <cellStyle name="Normal 2 10 4 6 2" xfId="7309" xr:uid="{00000000-0005-0000-0000-0000ED130000}"/>
    <cellStyle name="Normal 2 10 4 6 3" xfId="22120" xr:uid="{00000000-0005-0000-0000-0000EE130000}"/>
    <cellStyle name="Normal 2 10 4 7" xfId="7310" xr:uid="{00000000-0005-0000-0000-0000EF130000}"/>
    <cellStyle name="Normal 2 10 4 8" xfId="22121" xr:uid="{00000000-0005-0000-0000-0000F0130000}"/>
    <cellStyle name="Normal 2 10 5" xfId="7311" xr:uid="{00000000-0005-0000-0000-0000F1130000}"/>
    <cellStyle name="Normal 2 10 5 2" xfId="7312" xr:uid="{00000000-0005-0000-0000-0000F2130000}"/>
    <cellStyle name="Normal 2 10 5 2 2" xfId="7313" xr:uid="{00000000-0005-0000-0000-0000F3130000}"/>
    <cellStyle name="Normal 2 10 5 2 2 2" xfId="7314" xr:uid="{00000000-0005-0000-0000-0000F4130000}"/>
    <cellStyle name="Normal 2 10 5 2 2 3" xfId="22122" xr:uid="{00000000-0005-0000-0000-0000F5130000}"/>
    <cellStyle name="Normal 2 10 5 2 3" xfId="7315" xr:uid="{00000000-0005-0000-0000-0000F6130000}"/>
    <cellStyle name="Normal 2 10 5 2 4" xfId="22123" xr:uid="{00000000-0005-0000-0000-0000F7130000}"/>
    <cellStyle name="Normal 2 10 5 3" xfId="7316" xr:uid="{00000000-0005-0000-0000-0000F8130000}"/>
    <cellStyle name="Normal 2 10 5 3 2" xfId="7317" xr:uid="{00000000-0005-0000-0000-0000F9130000}"/>
    <cellStyle name="Normal 2 10 5 3 3" xfId="22124" xr:uid="{00000000-0005-0000-0000-0000FA130000}"/>
    <cellStyle name="Normal 2 10 5 4" xfId="7318" xr:uid="{00000000-0005-0000-0000-0000FB130000}"/>
    <cellStyle name="Normal 2 10 5 5" xfId="22125" xr:uid="{00000000-0005-0000-0000-0000FC130000}"/>
    <cellStyle name="Normal 2 10 6" xfId="7319" xr:uid="{00000000-0005-0000-0000-0000FD130000}"/>
    <cellStyle name="Normal 2 10 6 2" xfId="7320" xr:uid="{00000000-0005-0000-0000-0000FE130000}"/>
    <cellStyle name="Normal 2 10 6 2 2" xfId="7321" xr:uid="{00000000-0005-0000-0000-0000FF130000}"/>
    <cellStyle name="Normal 2 10 6 2 2 2" xfId="7322" xr:uid="{00000000-0005-0000-0000-000000140000}"/>
    <cellStyle name="Normal 2 10 6 2 2 3" xfId="22126" xr:uid="{00000000-0005-0000-0000-000001140000}"/>
    <cellStyle name="Normal 2 10 6 2 3" xfId="7323" xr:uid="{00000000-0005-0000-0000-000002140000}"/>
    <cellStyle name="Normal 2 10 6 2 4" xfId="22127" xr:uid="{00000000-0005-0000-0000-000003140000}"/>
    <cellStyle name="Normal 2 10 6 3" xfId="7324" xr:uid="{00000000-0005-0000-0000-000004140000}"/>
    <cellStyle name="Normal 2 10 6 3 2" xfId="7325" xr:uid="{00000000-0005-0000-0000-000005140000}"/>
    <cellStyle name="Normal 2 10 6 3 3" xfId="22128" xr:uid="{00000000-0005-0000-0000-000006140000}"/>
    <cellStyle name="Normal 2 10 6 4" xfId="7326" xr:uid="{00000000-0005-0000-0000-000007140000}"/>
    <cellStyle name="Normal 2 10 6 5" xfId="22129" xr:uid="{00000000-0005-0000-0000-000008140000}"/>
    <cellStyle name="Normal 2 10 7" xfId="7327" xr:uid="{00000000-0005-0000-0000-000009140000}"/>
    <cellStyle name="Normal 2 10 7 2" xfId="7328" xr:uid="{00000000-0005-0000-0000-00000A140000}"/>
    <cellStyle name="Normal 2 10 7 2 2" xfId="7329" xr:uid="{00000000-0005-0000-0000-00000B140000}"/>
    <cellStyle name="Normal 2 10 7 2 3" xfId="22130" xr:uid="{00000000-0005-0000-0000-00000C140000}"/>
    <cellStyle name="Normal 2 10 7 3" xfId="7330" xr:uid="{00000000-0005-0000-0000-00000D140000}"/>
    <cellStyle name="Normal 2 10 7 4" xfId="22131" xr:uid="{00000000-0005-0000-0000-00000E140000}"/>
    <cellStyle name="Normal 2 10 8" xfId="7331" xr:uid="{00000000-0005-0000-0000-00000F140000}"/>
    <cellStyle name="Normal 2 10 8 2" xfId="7332" xr:uid="{00000000-0005-0000-0000-000010140000}"/>
    <cellStyle name="Normal 2 10 8 2 2" xfId="7333" xr:uid="{00000000-0005-0000-0000-000011140000}"/>
    <cellStyle name="Normal 2 10 8 2 3" xfId="22132" xr:uid="{00000000-0005-0000-0000-000012140000}"/>
    <cellStyle name="Normal 2 10 8 3" xfId="7334" xr:uid="{00000000-0005-0000-0000-000013140000}"/>
    <cellStyle name="Normal 2 10 8 4" xfId="22133" xr:uid="{00000000-0005-0000-0000-000014140000}"/>
    <cellStyle name="Normal 2 10 9" xfId="7335" xr:uid="{00000000-0005-0000-0000-000015140000}"/>
    <cellStyle name="Normal 2 10 9 2" xfId="7336" xr:uid="{00000000-0005-0000-0000-000016140000}"/>
    <cellStyle name="Normal 2 10 9 3" xfId="22134" xr:uid="{00000000-0005-0000-0000-000017140000}"/>
    <cellStyle name="Normal 2 11" xfId="5212" xr:uid="{00000000-0005-0000-0000-000018140000}"/>
    <cellStyle name="Normal 2 11 10" xfId="7338" xr:uid="{00000000-0005-0000-0000-000019140000}"/>
    <cellStyle name="Normal 2 11 11" xfId="22135" xr:uid="{00000000-0005-0000-0000-00001A140000}"/>
    <cellStyle name="Normal 2 11 12" xfId="7337" xr:uid="{00000000-0005-0000-0000-00001B140000}"/>
    <cellStyle name="Normal 2 11 2" xfId="7339" xr:uid="{00000000-0005-0000-0000-00001C140000}"/>
    <cellStyle name="Normal 2 11 2 10" xfId="22136" xr:uid="{00000000-0005-0000-0000-00001D140000}"/>
    <cellStyle name="Normal 2 11 2 2" xfId="7340" xr:uid="{00000000-0005-0000-0000-00001E140000}"/>
    <cellStyle name="Normal 2 11 2 2 2" xfId="7341" xr:uid="{00000000-0005-0000-0000-00001F140000}"/>
    <cellStyle name="Normal 2 11 2 2 2 2" xfId="7342" xr:uid="{00000000-0005-0000-0000-000020140000}"/>
    <cellStyle name="Normal 2 11 2 2 2 2 2" xfId="7343" xr:uid="{00000000-0005-0000-0000-000021140000}"/>
    <cellStyle name="Normal 2 11 2 2 2 2 2 2" xfId="7344" xr:uid="{00000000-0005-0000-0000-000022140000}"/>
    <cellStyle name="Normal 2 11 2 2 2 2 2 2 2" xfId="7345" xr:uid="{00000000-0005-0000-0000-000023140000}"/>
    <cellStyle name="Normal 2 11 2 2 2 2 2 2 3" xfId="22137" xr:uid="{00000000-0005-0000-0000-000024140000}"/>
    <cellStyle name="Normal 2 11 2 2 2 2 2 3" xfId="7346" xr:uid="{00000000-0005-0000-0000-000025140000}"/>
    <cellStyle name="Normal 2 11 2 2 2 2 2 4" xfId="22138" xr:uid="{00000000-0005-0000-0000-000026140000}"/>
    <cellStyle name="Normal 2 11 2 2 2 2 3" xfId="7347" xr:uid="{00000000-0005-0000-0000-000027140000}"/>
    <cellStyle name="Normal 2 11 2 2 2 2 3 2" xfId="7348" xr:uid="{00000000-0005-0000-0000-000028140000}"/>
    <cellStyle name="Normal 2 11 2 2 2 2 3 3" xfId="22139" xr:uid="{00000000-0005-0000-0000-000029140000}"/>
    <cellStyle name="Normal 2 11 2 2 2 2 4" xfId="7349" xr:uid="{00000000-0005-0000-0000-00002A140000}"/>
    <cellStyle name="Normal 2 11 2 2 2 2 5" xfId="22140" xr:uid="{00000000-0005-0000-0000-00002B140000}"/>
    <cellStyle name="Normal 2 11 2 2 2 3" xfId="7350" xr:uid="{00000000-0005-0000-0000-00002C140000}"/>
    <cellStyle name="Normal 2 11 2 2 2 3 2" xfId="7351" xr:uid="{00000000-0005-0000-0000-00002D140000}"/>
    <cellStyle name="Normal 2 11 2 2 2 3 2 2" xfId="7352" xr:uid="{00000000-0005-0000-0000-00002E140000}"/>
    <cellStyle name="Normal 2 11 2 2 2 3 2 2 2" xfId="7353" xr:uid="{00000000-0005-0000-0000-00002F140000}"/>
    <cellStyle name="Normal 2 11 2 2 2 3 2 2 3" xfId="22141" xr:uid="{00000000-0005-0000-0000-000030140000}"/>
    <cellStyle name="Normal 2 11 2 2 2 3 2 3" xfId="7354" xr:uid="{00000000-0005-0000-0000-000031140000}"/>
    <cellStyle name="Normal 2 11 2 2 2 3 2 4" xfId="22142" xr:uid="{00000000-0005-0000-0000-000032140000}"/>
    <cellStyle name="Normal 2 11 2 2 2 3 3" xfId="7355" xr:uid="{00000000-0005-0000-0000-000033140000}"/>
    <cellStyle name="Normal 2 11 2 2 2 3 3 2" xfId="7356" xr:uid="{00000000-0005-0000-0000-000034140000}"/>
    <cellStyle name="Normal 2 11 2 2 2 3 3 3" xfId="22143" xr:uid="{00000000-0005-0000-0000-000035140000}"/>
    <cellStyle name="Normal 2 11 2 2 2 3 4" xfId="7357" xr:uid="{00000000-0005-0000-0000-000036140000}"/>
    <cellStyle name="Normal 2 11 2 2 2 3 5" xfId="22144" xr:uid="{00000000-0005-0000-0000-000037140000}"/>
    <cellStyle name="Normal 2 11 2 2 2 4" xfId="7358" xr:uid="{00000000-0005-0000-0000-000038140000}"/>
    <cellStyle name="Normal 2 11 2 2 2 4 2" xfId="7359" xr:uid="{00000000-0005-0000-0000-000039140000}"/>
    <cellStyle name="Normal 2 11 2 2 2 4 2 2" xfId="7360" xr:uid="{00000000-0005-0000-0000-00003A140000}"/>
    <cellStyle name="Normal 2 11 2 2 2 4 2 3" xfId="22145" xr:uid="{00000000-0005-0000-0000-00003B140000}"/>
    <cellStyle name="Normal 2 11 2 2 2 4 3" xfId="7361" xr:uid="{00000000-0005-0000-0000-00003C140000}"/>
    <cellStyle name="Normal 2 11 2 2 2 4 4" xfId="22146" xr:uid="{00000000-0005-0000-0000-00003D140000}"/>
    <cellStyle name="Normal 2 11 2 2 2 5" xfId="7362" xr:uid="{00000000-0005-0000-0000-00003E140000}"/>
    <cellStyle name="Normal 2 11 2 2 2 5 2" xfId="7363" xr:uid="{00000000-0005-0000-0000-00003F140000}"/>
    <cellStyle name="Normal 2 11 2 2 2 5 2 2" xfId="7364" xr:uid="{00000000-0005-0000-0000-000040140000}"/>
    <cellStyle name="Normal 2 11 2 2 2 5 2 3" xfId="22147" xr:uid="{00000000-0005-0000-0000-000041140000}"/>
    <cellStyle name="Normal 2 11 2 2 2 5 3" xfId="7365" xr:uid="{00000000-0005-0000-0000-000042140000}"/>
    <cellStyle name="Normal 2 11 2 2 2 5 4" xfId="22148" xr:uid="{00000000-0005-0000-0000-000043140000}"/>
    <cellStyle name="Normal 2 11 2 2 2 6" xfId="7366" xr:uid="{00000000-0005-0000-0000-000044140000}"/>
    <cellStyle name="Normal 2 11 2 2 2 6 2" xfId="7367" xr:uid="{00000000-0005-0000-0000-000045140000}"/>
    <cellStyle name="Normal 2 11 2 2 2 6 3" xfId="22149" xr:uid="{00000000-0005-0000-0000-000046140000}"/>
    <cellStyle name="Normal 2 11 2 2 2 7" xfId="7368" xr:uid="{00000000-0005-0000-0000-000047140000}"/>
    <cellStyle name="Normal 2 11 2 2 2 8" xfId="22150" xr:uid="{00000000-0005-0000-0000-000048140000}"/>
    <cellStyle name="Normal 2 11 2 2 3" xfId="7369" xr:uid="{00000000-0005-0000-0000-000049140000}"/>
    <cellStyle name="Normal 2 11 2 2 3 2" xfId="7370" xr:uid="{00000000-0005-0000-0000-00004A140000}"/>
    <cellStyle name="Normal 2 11 2 2 3 2 2" xfId="7371" xr:uid="{00000000-0005-0000-0000-00004B140000}"/>
    <cellStyle name="Normal 2 11 2 2 3 2 2 2" xfId="7372" xr:uid="{00000000-0005-0000-0000-00004C140000}"/>
    <cellStyle name="Normal 2 11 2 2 3 2 2 3" xfId="22151" xr:uid="{00000000-0005-0000-0000-00004D140000}"/>
    <cellStyle name="Normal 2 11 2 2 3 2 3" xfId="7373" xr:uid="{00000000-0005-0000-0000-00004E140000}"/>
    <cellStyle name="Normal 2 11 2 2 3 2 4" xfId="22152" xr:uid="{00000000-0005-0000-0000-00004F140000}"/>
    <cellStyle name="Normal 2 11 2 2 3 3" xfId="7374" xr:uid="{00000000-0005-0000-0000-000050140000}"/>
    <cellStyle name="Normal 2 11 2 2 3 3 2" xfId="7375" xr:uid="{00000000-0005-0000-0000-000051140000}"/>
    <cellStyle name="Normal 2 11 2 2 3 3 3" xfId="22153" xr:uid="{00000000-0005-0000-0000-000052140000}"/>
    <cellStyle name="Normal 2 11 2 2 3 4" xfId="7376" xr:uid="{00000000-0005-0000-0000-000053140000}"/>
    <cellStyle name="Normal 2 11 2 2 3 5" xfId="22154" xr:uid="{00000000-0005-0000-0000-000054140000}"/>
    <cellStyle name="Normal 2 11 2 2 4" xfId="7377" xr:uid="{00000000-0005-0000-0000-000055140000}"/>
    <cellStyle name="Normal 2 11 2 2 4 2" xfId="7378" xr:uid="{00000000-0005-0000-0000-000056140000}"/>
    <cellStyle name="Normal 2 11 2 2 4 2 2" xfId="7379" xr:uid="{00000000-0005-0000-0000-000057140000}"/>
    <cellStyle name="Normal 2 11 2 2 4 2 2 2" xfId="7380" xr:uid="{00000000-0005-0000-0000-000058140000}"/>
    <cellStyle name="Normal 2 11 2 2 4 2 2 3" xfId="22155" xr:uid="{00000000-0005-0000-0000-000059140000}"/>
    <cellStyle name="Normal 2 11 2 2 4 2 3" xfId="7381" xr:uid="{00000000-0005-0000-0000-00005A140000}"/>
    <cellStyle name="Normal 2 11 2 2 4 2 4" xfId="22156" xr:uid="{00000000-0005-0000-0000-00005B140000}"/>
    <cellStyle name="Normal 2 11 2 2 4 3" xfId="7382" xr:uid="{00000000-0005-0000-0000-00005C140000}"/>
    <cellStyle name="Normal 2 11 2 2 4 3 2" xfId="7383" xr:uid="{00000000-0005-0000-0000-00005D140000}"/>
    <cellStyle name="Normal 2 11 2 2 4 3 3" xfId="22157" xr:uid="{00000000-0005-0000-0000-00005E140000}"/>
    <cellStyle name="Normal 2 11 2 2 4 4" xfId="7384" xr:uid="{00000000-0005-0000-0000-00005F140000}"/>
    <cellStyle name="Normal 2 11 2 2 4 5" xfId="22158" xr:uid="{00000000-0005-0000-0000-000060140000}"/>
    <cellStyle name="Normal 2 11 2 2 5" xfId="7385" xr:uid="{00000000-0005-0000-0000-000061140000}"/>
    <cellStyle name="Normal 2 11 2 2 5 2" xfId="7386" xr:uid="{00000000-0005-0000-0000-000062140000}"/>
    <cellStyle name="Normal 2 11 2 2 5 2 2" xfId="7387" xr:uid="{00000000-0005-0000-0000-000063140000}"/>
    <cellStyle name="Normal 2 11 2 2 5 2 3" xfId="22159" xr:uid="{00000000-0005-0000-0000-000064140000}"/>
    <cellStyle name="Normal 2 11 2 2 5 3" xfId="7388" xr:uid="{00000000-0005-0000-0000-000065140000}"/>
    <cellStyle name="Normal 2 11 2 2 5 4" xfId="22160" xr:uid="{00000000-0005-0000-0000-000066140000}"/>
    <cellStyle name="Normal 2 11 2 2 6" xfId="7389" xr:uid="{00000000-0005-0000-0000-000067140000}"/>
    <cellStyle name="Normal 2 11 2 2 6 2" xfId="7390" xr:uid="{00000000-0005-0000-0000-000068140000}"/>
    <cellStyle name="Normal 2 11 2 2 6 2 2" xfId="7391" xr:uid="{00000000-0005-0000-0000-000069140000}"/>
    <cellStyle name="Normal 2 11 2 2 6 2 3" xfId="22161" xr:uid="{00000000-0005-0000-0000-00006A140000}"/>
    <cellStyle name="Normal 2 11 2 2 6 3" xfId="7392" xr:uid="{00000000-0005-0000-0000-00006B140000}"/>
    <cellStyle name="Normal 2 11 2 2 6 4" xfId="22162" xr:uid="{00000000-0005-0000-0000-00006C140000}"/>
    <cellStyle name="Normal 2 11 2 2 7" xfId="7393" xr:uid="{00000000-0005-0000-0000-00006D140000}"/>
    <cellStyle name="Normal 2 11 2 2 7 2" xfId="7394" xr:uid="{00000000-0005-0000-0000-00006E140000}"/>
    <cellStyle name="Normal 2 11 2 2 7 3" xfId="22163" xr:uid="{00000000-0005-0000-0000-00006F140000}"/>
    <cellStyle name="Normal 2 11 2 2 8" xfId="7395" xr:uid="{00000000-0005-0000-0000-000070140000}"/>
    <cellStyle name="Normal 2 11 2 2 9" xfId="22164" xr:uid="{00000000-0005-0000-0000-000071140000}"/>
    <cellStyle name="Normal 2 11 2 3" xfId="7396" xr:uid="{00000000-0005-0000-0000-000072140000}"/>
    <cellStyle name="Normal 2 11 2 3 2" xfId="7397" xr:uid="{00000000-0005-0000-0000-000073140000}"/>
    <cellStyle name="Normal 2 11 2 3 2 2" xfId="7398" xr:uid="{00000000-0005-0000-0000-000074140000}"/>
    <cellStyle name="Normal 2 11 2 3 2 2 2" xfId="7399" xr:uid="{00000000-0005-0000-0000-000075140000}"/>
    <cellStyle name="Normal 2 11 2 3 2 2 2 2" xfId="7400" xr:uid="{00000000-0005-0000-0000-000076140000}"/>
    <cellStyle name="Normal 2 11 2 3 2 2 2 3" xfId="22165" xr:uid="{00000000-0005-0000-0000-000077140000}"/>
    <cellStyle name="Normal 2 11 2 3 2 2 3" xfId="7401" xr:uid="{00000000-0005-0000-0000-000078140000}"/>
    <cellStyle name="Normal 2 11 2 3 2 2 4" xfId="22166" xr:uid="{00000000-0005-0000-0000-000079140000}"/>
    <cellStyle name="Normal 2 11 2 3 2 3" xfId="7402" xr:uid="{00000000-0005-0000-0000-00007A140000}"/>
    <cellStyle name="Normal 2 11 2 3 2 3 2" xfId="7403" xr:uid="{00000000-0005-0000-0000-00007B140000}"/>
    <cellStyle name="Normal 2 11 2 3 2 3 3" xfId="22167" xr:uid="{00000000-0005-0000-0000-00007C140000}"/>
    <cellStyle name="Normal 2 11 2 3 2 4" xfId="7404" xr:uid="{00000000-0005-0000-0000-00007D140000}"/>
    <cellStyle name="Normal 2 11 2 3 2 5" xfId="22168" xr:uid="{00000000-0005-0000-0000-00007E140000}"/>
    <cellStyle name="Normal 2 11 2 3 3" xfId="7405" xr:uid="{00000000-0005-0000-0000-00007F140000}"/>
    <cellStyle name="Normal 2 11 2 3 3 2" xfId="7406" xr:uid="{00000000-0005-0000-0000-000080140000}"/>
    <cellStyle name="Normal 2 11 2 3 3 2 2" xfId="7407" xr:uid="{00000000-0005-0000-0000-000081140000}"/>
    <cellStyle name="Normal 2 11 2 3 3 2 2 2" xfId="7408" xr:uid="{00000000-0005-0000-0000-000082140000}"/>
    <cellStyle name="Normal 2 11 2 3 3 2 2 3" xfId="22169" xr:uid="{00000000-0005-0000-0000-000083140000}"/>
    <cellStyle name="Normal 2 11 2 3 3 2 3" xfId="7409" xr:uid="{00000000-0005-0000-0000-000084140000}"/>
    <cellStyle name="Normal 2 11 2 3 3 2 4" xfId="22170" xr:uid="{00000000-0005-0000-0000-000085140000}"/>
    <cellStyle name="Normal 2 11 2 3 3 3" xfId="7410" xr:uid="{00000000-0005-0000-0000-000086140000}"/>
    <cellStyle name="Normal 2 11 2 3 3 3 2" xfId="7411" xr:uid="{00000000-0005-0000-0000-000087140000}"/>
    <cellStyle name="Normal 2 11 2 3 3 3 3" xfId="22171" xr:uid="{00000000-0005-0000-0000-000088140000}"/>
    <cellStyle name="Normal 2 11 2 3 3 4" xfId="7412" xr:uid="{00000000-0005-0000-0000-000089140000}"/>
    <cellStyle name="Normal 2 11 2 3 3 5" xfId="22172" xr:uid="{00000000-0005-0000-0000-00008A140000}"/>
    <cellStyle name="Normal 2 11 2 3 4" xfId="7413" xr:uid="{00000000-0005-0000-0000-00008B140000}"/>
    <cellStyle name="Normal 2 11 2 3 4 2" xfId="7414" xr:uid="{00000000-0005-0000-0000-00008C140000}"/>
    <cellStyle name="Normal 2 11 2 3 4 2 2" xfId="7415" xr:uid="{00000000-0005-0000-0000-00008D140000}"/>
    <cellStyle name="Normal 2 11 2 3 4 2 3" xfId="22173" xr:uid="{00000000-0005-0000-0000-00008E140000}"/>
    <cellStyle name="Normal 2 11 2 3 4 3" xfId="7416" xr:uid="{00000000-0005-0000-0000-00008F140000}"/>
    <cellStyle name="Normal 2 11 2 3 4 4" xfId="22174" xr:uid="{00000000-0005-0000-0000-000090140000}"/>
    <cellStyle name="Normal 2 11 2 3 5" xfId="7417" xr:uid="{00000000-0005-0000-0000-000091140000}"/>
    <cellStyle name="Normal 2 11 2 3 5 2" xfId="7418" xr:uid="{00000000-0005-0000-0000-000092140000}"/>
    <cellStyle name="Normal 2 11 2 3 5 2 2" xfId="7419" xr:uid="{00000000-0005-0000-0000-000093140000}"/>
    <cellStyle name="Normal 2 11 2 3 5 2 3" xfId="22175" xr:uid="{00000000-0005-0000-0000-000094140000}"/>
    <cellStyle name="Normal 2 11 2 3 5 3" xfId="7420" xr:uid="{00000000-0005-0000-0000-000095140000}"/>
    <cellStyle name="Normal 2 11 2 3 5 4" xfId="22176" xr:uid="{00000000-0005-0000-0000-000096140000}"/>
    <cellStyle name="Normal 2 11 2 3 6" xfId="7421" xr:uid="{00000000-0005-0000-0000-000097140000}"/>
    <cellStyle name="Normal 2 11 2 3 6 2" xfId="7422" xr:uid="{00000000-0005-0000-0000-000098140000}"/>
    <cellStyle name="Normal 2 11 2 3 6 3" xfId="22177" xr:uid="{00000000-0005-0000-0000-000099140000}"/>
    <cellStyle name="Normal 2 11 2 3 7" xfId="7423" xr:uid="{00000000-0005-0000-0000-00009A140000}"/>
    <cellStyle name="Normal 2 11 2 3 8" xfId="22178" xr:uid="{00000000-0005-0000-0000-00009B140000}"/>
    <cellStyle name="Normal 2 11 2 4" xfId="7424" xr:uid="{00000000-0005-0000-0000-00009C140000}"/>
    <cellStyle name="Normal 2 11 2 4 2" xfId="7425" xr:uid="{00000000-0005-0000-0000-00009D140000}"/>
    <cellStyle name="Normal 2 11 2 4 2 2" xfId="7426" xr:uid="{00000000-0005-0000-0000-00009E140000}"/>
    <cellStyle name="Normal 2 11 2 4 2 2 2" xfId="7427" xr:uid="{00000000-0005-0000-0000-00009F140000}"/>
    <cellStyle name="Normal 2 11 2 4 2 2 3" xfId="22179" xr:uid="{00000000-0005-0000-0000-0000A0140000}"/>
    <cellStyle name="Normal 2 11 2 4 2 3" xfId="7428" xr:uid="{00000000-0005-0000-0000-0000A1140000}"/>
    <cellStyle name="Normal 2 11 2 4 2 4" xfId="22180" xr:uid="{00000000-0005-0000-0000-0000A2140000}"/>
    <cellStyle name="Normal 2 11 2 4 3" xfId="7429" xr:uid="{00000000-0005-0000-0000-0000A3140000}"/>
    <cellStyle name="Normal 2 11 2 4 3 2" xfId="7430" xr:uid="{00000000-0005-0000-0000-0000A4140000}"/>
    <cellStyle name="Normal 2 11 2 4 3 3" xfId="22181" xr:uid="{00000000-0005-0000-0000-0000A5140000}"/>
    <cellStyle name="Normal 2 11 2 4 4" xfId="7431" xr:uid="{00000000-0005-0000-0000-0000A6140000}"/>
    <cellStyle name="Normal 2 11 2 4 5" xfId="22182" xr:uid="{00000000-0005-0000-0000-0000A7140000}"/>
    <cellStyle name="Normal 2 11 2 5" xfId="7432" xr:uid="{00000000-0005-0000-0000-0000A8140000}"/>
    <cellStyle name="Normal 2 11 2 5 2" xfId="7433" xr:uid="{00000000-0005-0000-0000-0000A9140000}"/>
    <cellStyle name="Normal 2 11 2 5 2 2" xfId="7434" xr:uid="{00000000-0005-0000-0000-0000AA140000}"/>
    <cellStyle name="Normal 2 11 2 5 2 2 2" xfId="7435" xr:uid="{00000000-0005-0000-0000-0000AB140000}"/>
    <cellStyle name="Normal 2 11 2 5 2 2 3" xfId="22183" xr:uid="{00000000-0005-0000-0000-0000AC140000}"/>
    <cellStyle name="Normal 2 11 2 5 2 3" xfId="7436" xr:uid="{00000000-0005-0000-0000-0000AD140000}"/>
    <cellStyle name="Normal 2 11 2 5 2 4" xfId="22184" xr:uid="{00000000-0005-0000-0000-0000AE140000}"/>
    <cellStyle name="Normal 2 11 2 5 3" xfId="7437" xr:uid="{00000000-0005-0000-0000-0000AF140000}"/>
    <cellStyle name="Normal 2 11 2 5 3 2" xfId="7438" xr:uid="{00000000-0005-0000-0000-0000B0140000}"/>
    <cellStyle name="Normal 2 11 2 5 3 3" xfId="22185" xr:uid="{00000000-0005-0000-0000-0000B1140000}"/>
    <cellStyle name="Normal 2 11 2 5 4" xfId="7439" xr:uid="{00000000-0005-0000-0000-0000B2140000}"/>
    <cellStyle name="Normal 2 11 2 5 5" xfId="22186" xr:uid="{00000000-0005-0000-0000-0000B3140000}"/>
    <cellStyle name="Normal 2 11 2 6" xfId="7440" xr:uid="{00000000-0005-0000-0000-0000B4140000}"/>
    <cellStyle name="Normal 2 11 2 6 2" xfId="7441" xr:uid="{00000000-0005-0000-0000-0000B5140000}"/>
    <cellStyle name="Normal 2 11 2 6 2 2" xfId="7442" xr:uid="{00000000-0005-0000-0000-0000B6140000}"/>
    <cellStyle name="Normal 2 11 2 6 2 3" xfId="22187" xr:uid="{00000000-0005-0000-0000-0000B7140000}"/>
    <cellStyle name="Normal 2 11 2 6 3" xfId="7443" xr:uid="{00000000-0005-0000-0000-0000B8140000}"/>
    <cellStyle name="Normal 2 11 2 6 4" xfId="22188" xr:uid="{00000000-0005-0000-0000-0000B9140000}"/>
    <cellStyle name="Normal 2 11 2 7" xfId="7444" xr:uid="{00000000-0005-0000-0000-0000BA140000}"/>
    <cellStyle name="Normal 2 11 2 7 2" xfId="7445" xr:uid="{00000000-0005-0000-0000-0000BB140000}"/>
    <cellStyle name="Normal 2 11 2 7 2 2" xfId="7446" xr:uid="{00000000-0005-0000-0000-0000BC140000}"/>
    <cellStyle name="Normal 2 11 2 7 2 3" xfId="22189" xr:uid="{00000000-0005-0000-0000-0000BD140000}"/>
    <cellStyle name="Normal 2 11 2 7 3" xfId="7447" xr:uid="{00000000-0005-0000-0000-0000BE140000}"/>
    <cellStyle name="Normal 2 11 2 7 4" xfId="22190" xr:uid="{00000000-0005-0000-0000-0000BF140000}"/>
    <cellStyle name="Normal 2 11 2 8" xfId="7448" xr:uid="{00000000-0005-0000-0000-0000C0140000}"/>
    <cellStyle name="Normal 2 11 2 8 2" xfId="7449" xr:uid="{00000000-0005-0000-0000-0000C1140000}"/>
    <cellStyle name="Normal 2 11 2 8 3" xfId="22191" xr:uid="{00000000-0005-0000-0000-0000C2140000}"/>
    <cellStyle name="Normal 2 11 2 9" xfId="7450" xr:uid="{00000000-0005-0000-0000-0000C3140000}"/>
    <cellStyle name="Normal 2 11 3" xfId="7451" xr:uid="{00000000-0005-0000-0000-0000C4140000}"/>
    <cellStyle name="Normal 2 11 3 2" xfId="7452" xr:uid="{00000000-0005-0000-0000-0000C5140000}"/>
    <cellStyle name="Normal 2 11 3 2 2" xfId="7453" xr:uid="{00000000-0005-0000-0000-0000C6140000}"/>
    <cellStyle name="Normal 2 11 3 2 2 2" xfId="7454" xr:uid="{00000000-0005-0000-0000-0000C7140000}"/>
    <cellStyle name="Normal 2 11 3 2 2 2 2" xfId="7455" xr:uid="{00000000-0005-0000-0000-0000C8140000}"/>
    <cellStyle name="Normal 2 11 3 2 2 2 2 2" xfId="7456" xr:uid="{00000000-0005-0000-0000-0000C9140000}"/>
    <cellStyle name="Normal 2 11 3 2 2 2 2 3" xfId="22192" xr:uid="{00000000-0005-0000-0000-0000CA140000}"/>
    <cellStyle name="Normal 2 11 3 2 2 2 3" xfId="7457" xr:uid="{00000000-0005-0000-0000-0000CB140000}"/>
    <cellStyle name="Normal 2 11 3 2 2 2 4" xfId="22193" xr:uid="{00000000-0005-0000-0000-0000CC140000}"/>
    <cellStyle name="Normal 2 11 3 2 2 3" xfId="7458" xr:uid="{00000000-0005-0000-0000-0000CD140000}"/>
    <cellStyle name="Normal 2 11 3 2 2 3 2" xfId="7459" xr:uid="{00000000-0005-0000-0000-0000CE140000}"/>
    <cellStyle name="Normal 2 11 3 2 2 3 3" xfId="22194" xr:uid="{00000000-0005-0000-0000-0000CF140000}"/>
    <cellStyle name="Normal 2 11 3 2 2 4" xfId="7460" xr:uid="{00000000-0005-0000-0000-0000D0140000}"/>
    <cellStyle name="Normal 2 11 3 2 2 5" xfId="22195" xr:uid="{00000000-0005-0000-0000-0000D1140000}"/>
    <cellStyle name="Normal 2 11 3 2 3" xfId="7461" xr:uid="{00000000-0005-0000-0000-0000D2140000}"/>
    <cellStyle name="Normal 2 11 3 2 3 2" xfId="7462" xr:uid="{00000000-0005-0000-0000-0000D3140000}"/>
    <cellStyle name="Normal 2 11 3 2 3 2 2" xfId="7463" xr:uid="{00000000-0005-0000-0000-0000D4140000}"/>
    <cellStyle name="Normal 2 11 3 2 3 2 2 2" xfId="7464" xr:uid="{00000000-0005-0000-0000-0000D5140000}"/>
    <cellStyle name="Normal 2 11 3 2 3 2 2 3" xfId="22196" xr:uid="{00000000-0005-0000-0000-0000D6140000}"/>
    <cellStyle name="Normal 2 11 3 2 3 2 3" xfId="7465" xr:uid="{00000000-0005-0000-0000-0000D7140000}"/>
    <cellStyle name="Normal 2 11 3 2 3 2 4" xfId="22197" xr:uid="{00000000-0005-0000-0000-0000D8140000}"/>
    <cellStyle name="Normal 2 11 3 2 3 3" xfId="7466" xr:uid="{00000000-0005-0000-0000-0000D9140000}"/>
    <cellStyle name="Normal 2 11 3 2 3 3 2" xfId="7467" xr:uid="{00000000-0005-0000-0000-0000DA140000}"/>
    <cellStyle name="Normal 2 11 3 2 3 3 3" xfId="22198" xr:uid="{00000000-0005-0000-0000-0000DB140000}"/>
    <cellStyle name="Normal 2 11 3 2 3 4" xfId="7468" xr:uid="{00000000-0005-0000-0000-0000DC140000}"/>
    <cellStyle name="Normal 2 11 3 2 3 5" xfId="22199" xr:uid="{00000000-0005-0000-0000-0000DD140000}"/>
    <cellStyle name="Normal 2 11 3 2 4" xfId="7469" xr:uid="{00000000-0005-0000-0000-0000DE140000}"/>
    <cellStyle name="Normal 2 11 3 2 4 2" xfId="7470" xr:uid="{00000000-0005-0000-0000-0000DF140000}"/>
    <cellStyle name="Normal 2 11 3 2 4 2 2" xfId="7471" xr:uid="{00000000-0005-0000-0000-0000E0140000}"/>
    <cellStyle name="Normal 2 11 3 2 4 2 3" xfId="22200" xr:uid="{00000000-0005-0000-0000-0000E1140000}"/>
    <cellStyle name="Normal 2 11 3 2 4 3" xfId="7472" xr:uid="{00000000-0005-0000-0000-0000E2140000}"/>
    <cellStyle name="Normal 2 11 3 2 4 4" xfId="22201" xr:uid="{00000000-0005-0000-0000-0000E3140000}"/>
    <cellStyle name="Normal 2 11 3 2 5" xfId="7473" xr:uid="{00000000-0005-0000-0000-0000E4140000}"/>
    <cellStyle name="Normal 2 11 3 2 5 2" xfId="7474" xr:uid="{00000000-0005-0000-0000-0000E5140000}"/>
    <cellStyle name="Normal 2 11 3 2 5 2 2" xfId="7475" xr:uid="{00000000-0005-0000-0000-0000E6140000}"/>
    <cellStyle name="Normal 2 11 3 2 5 2 3" xfId="22202" xr:uid="{00000000-0005-0000-0000-0000E7140000}"/>
    <cellStyle name="Normal 2 11 3 2 5 3" xfId="7476" xr:uid="{00000000-0005-0000-0000-0000E8140000}"/>
    <cellStyle name="Normal 2 11 3 2 5 4" xfId="22203" xr:uid="{00000000-0005-0000-0000-0000E9140000}"/>
    <cellStyle name="Normal 2 11 3 2 6" xfId="7477" xr:uid="{00000000-0005-0000-0000-0000EA140000}"/>
    <cellStyle name="Normal 2 11 3 2 6 2" xfId="7478" xr:uid="{00000000-0005-0000-0000-0000EB140000}"/>
    <cellStyle name="Normal 2 11 3 2 6 3" xfId="22204" xr:uid="{00000000-0005-0000-0000-0000EC140000}"/>
    <cellStyle name="Normal 2 11 3 2 7" xfId="7479" xr:uid="{00000000-0005-0000-0000-0000ED140000}"/>
    <cellStyle name="Normal 2 11 3 2 8" xfId="22205" xr:uid="{00000000-0005-0000-0000-0000EE140000}"/>
    <cellStyle name="Normal 2 11 3 3" xfId="7480" xr:uid="{00000000-0005-0000-0000-0000EF140000}"/>
    <cellStyle name="Normal 2 11 3 3 2" xfId="7481" xr:uid="{00000000-0005-0000-0000-0000F0140000}"/>
    <cellStyle name="Normal 2 11 3 3 2 2" xfId="7482" xr:uid="{00000000-0005-0000-0000-0000F1140000}"/>
    <cellStyle name="Normal 2 11 3 3 2 2 2" xfId="7483" xr:uid="{00000000-0005-0000-0000-0000F2140000}"/>
    <cellStyle name="Normal 2 11 3 3 2 2 3" xfId="22206" xr:uid="{00000000-0005-0000-0000-0000F3140000}"/>
    <cellStyle name="Normal 2 11 3 3 2 3" xfId="7484" xr:uid="{00000000-0005-0000-0000-0000F4140000}"/>
    <cellStyle name="Normal 2 11 3 3 2 4" xfId="22207" xr:uid="{00000000-0005-0000-0000-0000F5140000}"/>
    <cellStyle name="Normal 2 11 3 3 3" xfId="7485" xr:uid="{00000000-0005-0000-0000-0000F6140000}"/>
    <cellStyle name="Normal 2 11 3 3 3 2" xfId="7486" xr:uid="{00000000-0005-0000-0000-0000F7140000}"/>
    <cellStyle name="Normal 2 11 3 3 3 3" xfId="22208" xr:uid="{00000000-0005-0000-0000-0000F8140000}"/>
    <cellStyle name="Normal 2 11 3 3 4" xfId="7487" xr:uid="{00000000-0005-0000-0000-0000F9140000}"/>
    <cellStyle name="Normal 2 11 3 3 5" xfId="22209" xr:uid="{00000000-0005-0000-0000-0000FA140000}"/>
    <cellStyle name="Normal 2 11 3 4" xfId="7488" xr:uid="{00000000-0005-0000-0000-0000FB140000}"/>
    <cellStyle name="Normal 2 11 3 4 2" xfId="7489" xr:uid="{00000000-0005-0000-0000-0000FC140000}"/>
    <cellStyle name="Normal 2 11 3 4 2 2" xfId="7490" xr:uid="{00000000-0005-0000-0000-0000FD140000}"/>
    <cellStyle name="Normal 2 11 3 4 2 2 2" xfId="7491" xr:uid="{00000000-0005-0000-0000-0000FE140000}"/>
    <cellStyle name="Normal 2 11 3 4 2 2 3" xfId="22210" xr:uid="{00000000-0005-0000-0000-0000FF140000}"/>
    <cellStyle name="Normal 2 11 3 4 2 3" xfId="7492" xr:uid="{00000000-0005-0000-0000-000000150000}"/>
    <cellStyle name="Normal 2 11 3 4 2 4" xfId="22211" xr:uid="{00000000-0005-0000-0000-000001150000}"/>
    <cellStyle name="Normal 2 11 3 4 3" xfId="7493" xr:uid="{00000000-0005-0000-0000-000002150000}"/>
    <cellStyle name="Normal 2 11 3 4 3 2" xfId="7494" xr:uid="{00000000-0005-0000-0000-000003150000}"/>
    <cellStyle name="Normal 2 11 3 4 3 3" xfId="22212" xr:uid="{00000000-0005-0000-0000-000004150000}"/>
    <cellStyle name="Normal 2 11 3 4 4" xfId="7495" xr:uid="{00000000-0005-0000-0000-000005150000}"/>
    <cellStyle name="Normal 2 11 3 4 5" xfId="22213" xr:uid="{00000000-0005-0000-0000-000006150000}"/>
    <cellStyle name="Normal 2 11 3 5" xfId="7496" xr:uid="{00000000-0005-0000-0000-000007150000}"/>
    <cellStyle name="Normal 2 11 3 5 2" xfId="7497" xr:uid="{00000000-0005-0000-0000-000008150000}"/>
    <cellStyle name="Normal 2 11 3 5 2 2" xfId="7498" xr:uid="{00000000-0005-0000-0000-000009150000}"/>
    <cellStyle name="Normal 2 11 3 5 2 3" xfId="22214" xr:uid="{00000000-0005-0000-0000-00000A150000}"/>
    <cellStyle name="Normal 2 11 3 5 3" xfId="7499" xr:uid="{00000000-0005-0000-0000-00000B150000}"/>
    <cellStyle name="Normal 2 11 3 5 4" xfId="22215" xr:uid="{00000000-0005-0000-0000-00000C150000}"/>
    <cellStyle name="Normal 2 11 3 6" xfId="7500" xr:uid="{00000000-0005-0000-0000-00000D150000}"/>
    <cellStyle name="Normal 2 11 3 6 2" xfId="7501" xr:uid="{00000000-0005-0000-0000-00000E150000}"/>
    <cellStyle name="Normal 2 11 3 6 2 2" xfId="7502" xr:uid="{00000000-0005-0000-0000-00000F150000}"/>
    <cellStyle name="Normal 2 11 3 6 2 3" xfId="22216" xr:uid="{00000000-0005-0000-0000-000010150000}"/>
    <cellStyle name="Normal 2 11 3 6 3" xfId="7503" xr:uid="{00000000-0005-0000-0000-000011150000}"/>
    <cellStyle name="Normal 2 11 3 6 4" xfId="22217" xr:uid="{00000000-0005-0000-0000-000012150000}"/>
    <cellStyle name="Normal 2 11 3 7" xfId="7504" xr:uid="{00000000-0005-0000-0000-000013150000}"/>
    <cellStyle name="Normal 2 11 3 7 2" xfId="7505" xr:uid="{00000000-0005-0000-0000-000014150000}"/>
    <cellStyle name="Normal 2 11 3 7 3" xfId="22218" xr:uid="{00000000-0005-0000-0000-000015150000}"/>
    <cellStyle name="Normal 2 11 3 8" xfId="7506" xr:uid="{00000000-0005-0000-0000-000016150000}"/>
    <cellStyle name="Normal 2 11 3 9" xfId="22219" xr:uid="{00000000-0005-0000-0000-000017150000}"/>
    <cellStyle name="Normal 2 11 4" xfId="7507" xr:uid="{00000000-0005-0000-0000-000018150000}"/>
    <cellStyle name="Normal 2 11 4 2" xfId="7508" xr:uid="{00000000-0005-0000-0000-000019150000}"/>
    <cellStyle name="Normal 2 11 4 2 2" xfId="7509" xr:uid="{00000000-0005-0000-0000-00001A150000}"/>
    <cellStyle name="Normal 2 11 4 2 2 2" xfId="7510" xr:uid="{00000000-0005-0000-0000-00001B150000}"/>
    <cellStyle name="Normal 2 11 4 2 2 2 2" xfId="7511" xr:uid="{00000000-0005-0000-0000-00001C150000}"/>
    <cellStyle name="Normal 2 11 4 2 2 2 3" xfId="22220" xr:uid="{00000000-0005-0000-0000-00001D150000}"/>
    <cellStyle name="Normal 2 11 4 2 2 3" xfId="7512" xr:uid="{00000000-0005-0000-0000-00001E150000}"/>
    <cellStyle name="Normal 2 11 4 2 2 4" xfId="22221" xr:uid="{00000000-0005-0000-0000-00001F150000}"/>
    <cellStyle name="Normal 2 11 4 2 3" xfId="7513" xr:uid="{00000000-0005-0000-0000-000020150000}"/>
    <cellStyle name="Normal 2 11 4 2 3 2" xfId="7514" xr:uid="{00000000-0005-0000-0000-000021150000}"/>
    <cellStyle name="Normal 2 11 4 2 3 3" xfId="22222" xr:uid="{00000000-0005-0000-0000-000022150000}"/>
    <cellStyle name="Normal 2 11 4 2 4" xfId="7515" xr:uid="{00000000-0005-0000-0000-000023150000}"/>
    <cellStyle name="Normal 2 11 4 2 5" xfId="22223" xr:uid="{00000000-0005-0000-0000-000024150000}"/>
    <cellStyle name="Normal 2 11 4 3" xfId="7516" xr:uid="{00000000-0005-0000-0000-000025150000}"/>
    <cellStyle name="Normal 2 11 4 3 2" xfId="7517" xr:uid="{00000000-0005-0000-0000-000026150000}"/>
    <cellStyle name="Normal 2 11 4 3 2 2" xfId="7518" xr:uid="{00000000-0005-0000-0000-000027150000}"/>
    <cellStyle name="Normal 2 11 4 3 2 2 2" xfId="7519" xr:uid="{00000000-0005-0000-0000-000028150000}"/>
    <cellStyle name="Normal 2 11 4 3 2 2 3" xfId="22224" xr:uid="{00000000-0005-0000-0000-000029150000}"/>
    <cellStyle name="Normal 2 11 4 3 2 3" xfId="7520" xr:uid="{00000000-0005-0000-0000-00002A150000}"/>
    <cellStyle name="Normal 2 11 4 3 2 4" xfId="22225" xr:uid="{00000000-0005-0000-0000-00002B150000}"/>
    <cellStyle name="Normal 2 11 4 3 3" xfId="7521" xr:uid="{00000000-0005-0000-0000-00002C150000}"/>
    <cellStyle name="Normal 2 11 4 3 3 2" xfId="7522" xr:uid="{00000000-0005-0000-0000-00002D150000}"/>
    <cellStyle name="Normal 2 11 4 3 3 3" xfId="22226" xr:uid="{00000000-0005-0000-0000-00002E150000}"/>
    <cellStyle name="Normal 2 11 4 3 4" xfId="7523" xr:uid="{00000000-0005-0000-0000-00002F150000}"/>
    <cellStyle name="Normal 2 11 4 3 5" xfId="22227" xr:uid="{00000000-0005-0000-0000-000030150000}"/>
    <cellStyle name="Normal 2 11 4 4" xfId="7524" xr:uid="{00000000-0005-0000-0000-000031150000}"/>
    <cellStyle name="Normal 2 11 4 4 2" xfId="7525" xr:uid="{00000000-0005-0000-0000-000032150000}"/>
    <cellStyle name="Normal 2 11 4 4 2 2" xfId="7526" xr:uid="{00000000-0005-0000-0000-000033150000}"/>
    <cellStyle name="Normal 2 11 4 4 2 3" xfId="22228" xr:uid="{00000000-0005-0000-0000-000034150000}"/>
    <cellStyle name="Normal 2 11 4 4 3" xfId="7527" xr:uid="{00000000-0005-0000-0000-000035150000}"/>
    <cellStyle name="Normal 2 11 4 4 4" xfId="22229" xr:uid="{00000000-0005-0000-0000-000036150000}"/>
    <cellStyle name="Normal 2 11 4 5" xfId="7528" xr:uid="{00000000-0005-0000-0000-000037150000}"/>
    <cellStyle name="Normal 2 11 4 5 2" xfId="7529" xr:uid="{00000000-0005-0000-0000-000038150000}"/>
    <cellStyle name="Normal 2 11 4 5 2 2" xfId="7530" xr:uid="{00000000-0005-0000-0000-000039150000}"/>
    <cellStyle name="Normal 2 11 4 5 2 3" xfId="22230" xr:uid="{00000000-0005-0000-0000-00003A150000}"/>
    <cellStyle name="Normal 2 11 4 5 3" xfId="7531" xr:uid="{00000000-0005-0000-0000-00003B150000}"/>
    <cellStyle name="Normal 2 11 4 5 4" xfId="22231" xr:uid="{00000000-0005-0000-0000-00003C150000}"/>
    <cellStyle name="Normal 2 11 4 6" xfId="7532" xr:uid="{00000000-0005-0000-0000-00003D150000}"/>
    <cellStyle name="Normal 2 11 4 6 2" xfId="7533" xr:uid="{00000000-0005-0000-0000-00003E150000}"/>
    <cellStyle name="Normal 2 11 4 6 3" xfId="22232" xr:uid="{00000000-0005-0000-0000-00003F150000}"/>
    <cellStyle name="Normal 2 11 4 7" xfId="7534" xr:uid="{00000000-0005-0000-0000-000040150000}"/>
    <cellStyle name="Normal 2 11 4 8" xfId="22233" xr:uid="{00000000-0005-0000-0000-000041150000}"/>
    <cellStyle name="Normal 2 11 5" xfId="7535" xr:uid="{00000000-0005-0000-0000-000042150000}"/>
    <cellStyle name="Normal 2 11 5 2" xfId="7536" xr:uid="{00000000-0005-0000-0000-000043150000}"/>
    <cellStyle name="Normal 2 11 5 2 2" xfId="7537" xr:uid="{00000000-0005-0000-0000-000044150000}"/>
    <cellStyle name="Normal 2 11 5 2 2 2" xfId="7538" xr:uid="{00000000-0005-0000-0000-000045150000}"/>
    <cellStyle name="Normal 2 11 5 2 2 3" xfId="22234" xr:uid="{00000000-0005-0000-0000-000046150000}"/>
    <cellStyle name="Normal 2 11 5 2 3" xfId="7539" xr:uid="{00000000-0005-0000-0000-000047150000}"/>
    <cellStyle name="Normal 2 11 5 2 4" xfId="22235" xr:uid="{00000000-0005-0000-0000-000048150000}"/>
    <cellStyle name="Normal 2 11 5 3" xfId="7540" xr:uid="{00000000-0005-0000-0000-000049150000}"/>
    <cellStyle name="Normal 2 11 5 3 2" xfId="7541" xr:uid="{00000000-0005-0000-0000-00004A150000}"/>
    <cellStyle name="Normal 2 11 5 3 3" xfId="22236" xr:uid="{00000000-0005-0000-0000-00004B150000}"/>
    <cellStyle name="Normal 2 11 5 4" xfId="7542" xr:uid="{00000000-0005-0000-0000-00004C150000}"/>
    <cellStyle name="Normal 2 11 5 5" xfId="22237" xr:uid="{00000000-0005-0000-0000-00004D150000}"/>
    <cellStyle name="Normal 2 11 6" xfId="7543" xr:uid="{00000000-0005-0000-0000-00004E150000}"/>
    <cellStyle name="Normal 2 11 6 2" xfId="7544" xr:uid="{00000000-0005-0000-0000-00004F150000}"/>
    <cellStyle name="Normal 2 11 6 2 2" xfId="7545" xr:uid="{00000000-0005-0000-0000-000050150000}"/>
    <cellStyle name="Normal 2 11 6 2 2 2" xfId="7546" xr:uid="{00000000-0005-0000-0000-000051150000}"/>
    <cellStyle name="Normal 2 11 6 2 2 3" xfId="22238" xr:uid="{00000000-0005-0000-0000-000052150000}"/>
    <cellStyle name="Normal 2 11 6 2 3" xfId="7547" xr:uid="{00000000-0005-0000-0000-000053150000}"/>
    <cellStyle name="Normal 2 11 6 2 4" xfId="22239" xr:uid="{00000000-0005-0000-0000-000054150000}"/>
    <cellStyle name="Normal 2 11 6 3" xfId="7548" xr:uid="{00000000-0005-0000-0000-000055150000}"/>
    <cellStyle name="Normal 2 11 6 3 2" xfId="7549" xr:uid="{00000000-0005-0000-0000-000056150000}"/>
    <cellStyle name="Normal 2 11 6 3 3" xfId="22240" xr:uid="{00000000-0005-0000-0000-000057150000}"/>
    <cellStyle name="Normal 2 11 6 4" xfId="7550" xr:uid="{00000000-0005-0000-0000-000058150000}"/>
    <cellStyle name="Normal 2 11 6 5" xfId="22241" xr:uid="{00000000-0005-0000-0000-000059150000}"/>
    <cellStyle name="Normal 2 11 7" xfId="7551" xr:uid="{00000000-0005-0000-0000-00005A150000}"/>
    <cellStyle name="Normal 2 11 7 2" xfId="7552" xr:uid="{00000000-0005-0000-0000-00005B150000}"/>
    <cellStyle name="Normal 2 11 7 2 2" xfId="7553" xr:uid="{00000000-0005-0000-0000-00005C150000}"/>
    <cellStyle name="Normal 2 11 7 2 3" xfId="22242" xr:uid="{00000000-0005-0000-0000-00005D150000}"/>
    <cellStyle name="Normal 2 11 7 3" xfId="7554" xr:uid="{00000000-0005-0000-0000-00005E150000}"/>
    <cellStyle name="Normal 2 11 7 4" xfId="22243" xr:uid="{00000000-0005-0000-0000-00005F150000}"/>
    <cellStyle name="Normal 2 11 8" xfId="7555" xr:uid="{00000000-0005-0000-0000-000060150000}"/>
    <cellStyle name="Normal 2 11 8 2" xfId="7556" xr:uid="{00000000-0005-0000-0000-000061150000}"/>
    <cellStyle name="Normal 2 11 8 2 2" xfId="7557" xr:uid="{00000000-0005-0000-0000-000062150000}"/>
    <cellStyle name="Normal 2 11 8 2 3" xfId="22244" xr:uid="{00000000-0005-0000-0000-000063150000}"/>
    <cellStyle name="Normal 2 11 8 3" xfId="7558" xr:uid="{00000000-0005-0000-0000-000064150000}"/>
    <cellStyle name="Normal 2 11 8 4" xfId="22245" xr:uid="{00000000-0005-0000-0000-000065150000}"/>
    <cellStyle name="Normal 2 11 9" xfId="7559" xr:uid="{00000000-0005-0000-0000-000066150000}"/>
    <cellStyle name="Normal 2 11 9 2" xfId="7560" xr:uid="{00000000-0005-0000-0000-000067150000}"/>
    <cellStyle name="Normal 2 11 9 3" xfId="22246" xr:uid="{00000000-0005-0000-0000-000068150000}"/>
    <cellStyle name="Normal 2 12" xfId="5210" xr:uid="{00000000-0005-0000-0000-000069150000}"/>
    <cellStyle name="Normal 2 12 10" xfId="7562" xr:uid="{00000000-0005-0000-0000-00006A150000}"/>
    <cellStyle name="Normal 2 12 11" xfId="22247" xr:uid="{00000000-0005-0000-0000-00006B150000}"/>
    <cellStyle name="Normal 2 12 12" xfId="7561" xr:uid="{00000000-0005-0000-0000-00006C150000}"/>
    <cellStyle name="Normal 2 12 2" xfId="7563" xr:uid="{00000000-0005-0000-0000-00006D150000}"/>
    <cellStyle name="Normal 2 12 2 10" xfId="22248" xr:uid="{00000000-0005-0000-0000-00006E150000}"/>
    <cellStyle name="Normal 2 12 2 2" xfId="7564" xr:uid="{00000000-0005-0000-0000-00006F150000}"/>
    <cellStyle name="Normal 2 12 2 2 2" xfId="7565" xr:uid="{00000000-0005-0000-0000-000070150000}"/>
    <cellStyle name="Normal 2 12 2 2 2 2" xfId="7566" xr:uid="{00000000-0005-0000-0000-000071150000}"/>
    <cellStyle name="Normal 2 12 2 2 2 2 2" xfId="7567" xr:uid="{00000000-0005-0000-0000-000072150000}"/>
    <cellStyle name="Normal 2 12 2 2 2 2 2 2" xfId="7568" xr:uid="{00000000-0005-0000-0000-000073150000}"/>
    <cellStyle name="Normal 2 12 2 2 2 2 2 2 2" xfId="7569" xr:uid="{00000000-0005-0000-0000-000074150000}"/>
    <cellStyle name="Normal 2 12 2 2 2 2 2 2 3" xfId="22249" xr:uid="{00000000-0005-0000-0000-000075150000}"/>
    <cellStyle name="Normal 2 12 2 2 2 2 2 3" xfId="7570" xr:uid="{00000000-0005-0000-0000-000076150000}"/>
    <cellStyle name="Normal 2 12 2 2 2 2 2 4" xfId="22250" xr:uid="{00000000-0005-0000-0000-000077150000}"/>
    <cellStyle name="Normal 2 12 2 2 2 2 3" xfId="7571" xr:uid="{00000000-0005-0000-0000-000078150000}"/>
    <cellStyle name="Normal 2 12 2 2 2 2 3 2" xfId="7572" xr:uid="{00000000-0005-0000-0000-000079150000}"/>
    <cellStyle name="Normal 2 12 2 2 2 2 3 3" xfId="22251" xr:uid="{00000000-0005-0000-0000-00007A150000}"/>
    <cellStyle name="Normal 2 12 2 2 2 2 4" xfId="7573" xr:uid="{00000000-0005-0000-0000-00007B150000}"/>
    <cellStyle name="Normal 2 12 2 2 2 2 5" xfId="22252" xr:uid="{00000000-0005-0000-0000-00007C150000}"/>
    <cellStyle name="Normal 2 12 2 2 2 3" xfId="7574" xr:uid="{00000000-0005-0000-0000-00007D150000}"/>
    <cellStyle name="Normal 2 12 2 2 2 3 2" xfId="7575" xr:uid="{00000000-0005-0000-0000-00007E150000}"/>
    <cellStyle name="Normal 2 12 2 2 2 3 2 2" xfId="7576" xr:uid="{00000000-0005-0000-0000-00007F150000}"/>
    <cellStyle name="Normal 2 12 2 2 2 3 2 2 2" xfId="7577" xr:uid="{00000000-0005-0000-0000-000080150000}"/>
    <cellStyle name="Normal 2 12 2 2 2 3 2 2 3" xfId="22253" xr:uid="{00000000-0005-0000-0000-000081150000}"/>
    <cellStyle name="Normal 2 12 2 2 2 3 2 3" xfId="7578" xr:uid="{00000000-0005-0000-0000-000082150000}"/>
    <cellStyle name="Normal 2 12 2 2 2 3 2 4" xfId="22254" xr:uid="{00000000-0005-0000-0000-000083150000}"/>
    <cellStyle name="Normal 2 12 2 2 2 3 3" xfId="7579" xr:uid="{00000000-0005-0000-0000-000084150000}"/>
    <cellStyle name="Normal 2 12 2 2 2 3 3 2" xfId="7580" xr:uid="{00000000-0005-0000-0000-000085150000}"/>
    <cellStyle name="Normal 2 12 2 2 2 3 3 3" xfId="22255" xr:uid="{00000000-0005-0000-0000-000086150000}"/>
    <cellStyle name="Normal 2 12 2 2 2 3 4" xfId="7581" xr:uid="{00000000-0005-0000-0000-000087150000}"/>
    <cellStyle name="Normal 2 12 2 2 2 3 5" xfId="22256" xr:uid="{00000000-0005-0000-0000-000088150000}"/>
    <cellStyle name="Normal 2 12 2 2 2 4" xfId="7582" xr:uid="{00000000-0005-0000-0000-000089150000}"/>
    <cellStyle name="Normal 2 12 2 2 2 4 2" xfId="7583" xr:uid="{00000000-0005-0000-0000-00008A150000}"/>
    <cellStyle name="Normal 2 12 2 2 2 4 2 2" xfId="7584" xr:uid="{00000000-0005-0000-0000-00008B150000}"/>
    <cellStyle name="Normal 2 12 2 2 2 4 2 3" xfId="22257" xr:uid="{00000000-0005-0000-0000-00008C150000}"/>
    <cellStyle name="Normal 2 12 2 2 2 4 3" xfId="7585" xr:uid="{00000000-0005-0000-0000-00008D150000}"/>
    <cellStyle name="Normal 2 12 2 2 2 4 4" xfId="22258" xr:uid="{00000000-0005-0000-0000-00008E150000}"/>
    <cellStyle name="Normal 2 12 2 2 2 5" xfId="7586" xr:uid="{00000000-0005-0000-0000-00008F150000}"/>
    <cellStyle name="Normal 2 12 2 2 2 5 2" xfId="7587" xr:uid="{00000000-0005-0000-0000-000090150000}"/>
    <cellStyle name="Normal 2 12 2 2 2 5 2 2" xfId="7588" xr:uid="{00000000-0005-0000-0000-000091150000}"/>
    <cellStyle name="Normal 2 12 2 2 2 5 2 3" xfId="22259" xr:uid="{00000000-0005-0000-0000-000092150000}"/>
    <cellStyle name="Normal 2 12 2 2 2 5 3" xfId="7589" xr:uid="{00000000-0005-0000-0000-000093150000}"/>
    <cellStyle name="Normal 2 12 2 2 2 5 4" xfId="22260" xr:uid="{00000000-0005-0000-0000-000094150000}"/>
    <cellStyle name="Normal 2 12 2 2 2 6" xfId="7590" xr:uid="{00000000-0005-0000-0000-000095150000}"/>
    <cellStyle name="Normal 2 12 2 2 2 6 2" xfId="7591" xr:uid="{00000000-0005-0000-0000-000096150000}"/>
    <cellStyle name="Normal 2 12 2 2 2 6 3" xfId="22261" xr:uid="{00000000-0005-0000-0000-000097150000}"/>
    <cellStyle name="Normal 2 12 2 2 2 7" xfId="7592" xr:uid="{00000000-0005-0000-0000-000098150000}"/>
    <cellStyle name="Normal 2 12 2 2 2 8" xfId="22262" xr:uid="{00000000-0005-0000-0000-000099150000}"/>
    <cellStyle name="Normal 2 12 2 2 3" xfId="7593" xr:uid="{00000000-0005-0000-0000-00009A150000}"/>
    <cellStyle name="Normal 2 12 2 2 3 2" xfId="7594" xr:uid="{00000000-0005-0000-0000-00009B150000}"/>
    <cellStyle name="Normal 2 12 2 2 3 2 2" xfId="7595" xr:uid="{00000000-0005-0000-0000-00009C150000}"/>
    <cellStyle name="Normal 2 12 2 2 3 2 2 2" xfId="7596" xr:uid="{00000000-0005-0000-0000-00009D150000}"/>
    <cellStyle name="Normal 2 12 2 2 3 2 2 3" xfId="22263" xr:uid="{00000000-0005-0000-0000-00009E150000}"/>
    <cellStyle name="Normal 2 12 2 2 3 2 3" xfId="7597" xr:uid="{00000000-0005-0000-0000-00009F150000}"/>
    <cellStyle name="Normal 2 12 2 2 3 2 4" xfId="22264" xr:uid="{00000000-0005-0000-0000-0000A0150000}"/>
    <cellStyle name="Normal 2 12 2 2 3 3" xfId="7598" xr:uid="{00000000-0005-0000-0000-0000A1150000}"/>
    <cellStyle name="Normal 2 12 2 2 3 3 2" xfId="7599" xr:uid="{00000000-0005-0000-0000-0000A2150000}"/>
    <cellStyle name="Normal 2 12 2 2 3 3 3" xfId="22265" xr:uid="{00000000-0005-0000-0000-0000A3150000}"/>
    <cellStyle name="Normal 2 12 2 2 3 4" xfId="7600" xr:uid="{00000000-0005-0000-0000-0000A4150000}"/>
    <cellStyle name="Normal 2 12 2 2 3 5" xfId="22266" xr:uid="{00000000-0005-0000-0000-0000A5150000}"/>
    <cellStyle name="Normal 2 12 2 2 4" xfId="7601" xr:uid="{00000000-0005-0000-0000-0000A6150000}"/>
    <cellStyle name="Normal 2 12 2 2 4 2" xfId="7602" xr:uid="{00000000-0005-0000-0000-0000A7150000}"/>
    <cellStyle name="Normal 2 12 2 2 4 2 2" xfId="7603" xr:uid="{00000000-0005-0000-0000-0000A8150000}"/>
    <cellStyle name="Normal 2 12 2 2 4 2 2 2" xfId="7604" xr:uid="{00000000-0005-0000-0000-0000A9150000}"/>
    <cellStyle name="Normal 2 12 2 2 4 2 2 3" xfId="22267" xr:uid="{00000000-0005-0000-0000-0000AA150000}"/>
    <cellStyle name="Normal 2 12 2 2 4 2 3" xfId="7605" xr:uid="{00000000-0005-0000-0000-0000AB150000}"/>
    <cellStyle name="Normal 2 12 2 2 4 2 4" xfId="22268" xr:uid="{00000000-0005-0000-0000-0000AC150000}"/>
    <cellStyle name="Normal 2 12 2 2 4 3" xfId="7606" xr:uid="{00000000-0005-0000-0000-0000AD150000}"/>
    <cellStyle name="Normal 2 12 2 2 4 3 2" xfId="7607" xr:uid="{00000000-0005-0000-0000-0000AE150000}"/>
    <cellStyle name="Normal 2 12 2 2 4 3 3" xfId="22269" xr:uid="{00000000-0005-0000-0000-0000AF150000}"/>
    <cellStyle name="Normal 2 12 2 2 4 4" xfId="7608" xr:uid="{00000000-0005-0000-0000-0000B0150000}"/>
    <cellStyle name="Normal 2 12 2 2 4 5" xfId="22270" xr:uid="{00000000-0005-0000-0000-0000B1150000}"/>
    <cellStyle name="Normal 2 12 2 2 5" xfId="7609" xr:uid="{00000000-0005-0000-0000-0000B2150000}"/>
    <cellStyle name="Normal 2 12 2 2 5 2" xfId="7610" xr:uid="{00000000-0005-0000-0000-0000B3150000}"/>
    <cellStyle name="Normal 2 12 2 2 5 2 2" xfId="7611" xr:uid="{00000000-0005-0000-0000-0000B4150000}"/>
    <cellStyle name="Normal 2 12 2 2 5 2 3" xfId="22271" xr:uid="{00000000-0005-0000-0000-0000B5150000}"/>
    <cellStyle name="Normal 2 12 2 2 5 3" xfId="7612" xr:uid="{00000000-0005-0000-0000-0000B6150000}"/>
    <cellStyle name="Normal 2 12 2 2 5 4" xfId="22272" xr:uid="{00000000-0005-0000-0000-0000B7150000}"/>
    <cellStyle name="Normal 2 12 2 2 6" xfId="7613" xr:uid="{00000000-0005-0000-0000-0000B8150000}"/>
    <cellStyle name="Normal 2 12 2 2 6 2" xfId="7614" xr:uid="{00000000-0005-0000-0000-0000B9150000}"/>
    <cellStyle name="Normal 2 12 2 2 6 2 2" xfId="7615" xr:uid="{00000000-0005-0000-0000-0000BA150000}"/>
    <cellStyle name="Normal 2 12 2 2 6 2 3" xfId="22273" xr:uid="{00000000-0005-0000-0000-0000BB150000}"/>
    <cellStyle name="Normal 2 12 2 2 6 3" xfId="7616" xr:uid="{00000000-0005-0000-0000-0000BC150000}"/>
    <cellStyle name="Normal 2 12 2 2 6 4" xfId="22274" xr:uid="{00000000-0005-0000-0000-0000BD150000}"/>
    <cellStyle name="Normal 2 12 2 2 7" xfId="7617" xr:uid="{00000000-0005-0000-0000-0000BE150000}"/>
    <cellStyle name="Normal 2 12 2 2 7 2" xfId="7618" xr:uid="{00000000-0005-0000-0000-0000BF150000}"/>
    <cellStyle name="Normal 2 12 2 2 7 3" xfId="22275" xr:uid="{00000000-0005-0000-0000-0000C0150000}"/>
    <cellStyle name="Normal 2 12 2 2 8" xfId="7619" xr:uid="{00000000-0005-0000-0000-0000C1150000}"/>
    <cellStyle name="Normal 2 12 2 2 9" xfId="22276" xr:uid="{00000000-0005-0000-0000-0000C2150000}"/>
    <cellStyle name="Normal 2 12 2 3" xfId="7620" xr:uid="{00000000-0005-0000-0000-0000C3150000}"/>
    <cellStyle name="Normal 2 12 2 3 2" xfId="7621" xr:uid="{00000000-0005-0000-0000-0000C4150000}"/>
    <cellStyle name="Normal 2 12 2 3 2 2" xfId="7622" xr:uid="{00000000-0005-0000-0000-0000C5150000}"/>
    <cellStyle name="Normal 2 12 2 3 2 2 2" xfId="7623" xr:uid="{00000000-0005-0000-0000-0000C6150000}"/>
    <cellStyle name="Normal 2 12 2 3 2 2 2 2" xfId="7624" xr:uid="{00000000-0005-0000-0000-0000C7150000}"/>
    <cellStyle name="Normal 2 12 2 3 2 2 2 3" xfId="22277" xr:uid="{00000000-0005-0000-0000-0000C8150000}"/>
    <cellStyle name="Normal 2 12 2 3 2 2 3" xfId="7625" xr:uid="{00000000-0005-0000-0000-0000C9150000}"/>
    <cellStyle name="Normal 2 12 2 3 2 2 4" xfId="22278" xr:uid="{00000000-0005-0000-0000-0000CA150000}"/>
    <cellStyle name="Normal 2 12 2 3 2 3" xfId="7626" xr:uid="{00000000-0005-0000-0000-0000CB150000}"/>
    <cellStyle name="Normal 2 12 2 3 2 3 2" xfId="7627" xr:uid="{00000000-0005-0000-0000-0000CC150000}"/>
    <cellStyle name="Normal 2 12 2 3 2 3 3" xfId="22279" xr:uid="{00000000-0005-0000-0000-0000CD150000}"/>
    <cellStyle name="Normal 2 12 2 3 2 4" xfId="7628" xr:uid="{00000000-0005-0000-0000-0000CE150000}"/>
    <cellStyle name="Normal 2 12 2 3 2 5" xfId="22280" xr:uid="{00000000-0005-0000-0000-0000CF150000}"/>
    <cellStyle name="Normal 2 12 2 3 3" xfId="7629" xr:uid="{00000000-0005-0000-0000-0000D0150000}"/>
    <cellStyle name="Normal 2 12 2 3 3 2" xfId="7630" xr:uid="{00000000-0005-0000-0000-0000D1150000}"/>
    <cellStyle name="Normal 2 12 2 3 3 2 2" xfId="7631" xr:uid="{00000000-0005-0000-0000-0000D2150000}"/>
    <cellStyle name="Normal 2 12 2 3 3 2 2 2" xfId="7632" xr:uid="{00000000-0005-0000-0000-0000D3150000}"/>
    <cellStyle name="Normal 2 12 2 3 3 2 2 3" xfId="22281" xr:uid="{00000000-0005-0000-0000-0000D4150000}"/>
    <cellStyle name="Normal 2 12 2 3 3 2 3" xfId="7633" xr:uid="{00000000-0005-0000-0000-0000D5150000}"/>
    <cellStyle name="Normal 2 12 2 3 3 2 4" xfId="22282" xr:uid="{00000000-0005-0000-0000-0000D6150000}"/>
    <cellStyle name="Normal 2 12 2 3 3 3" xfId="7634" xr:uid="{00000000-0005-0000-0000-0000D7150000}"/>
    <cellStyle name="Normal 2 12 2 3 3 3 2" xfId="7635" xr:uid="{00000000-0005-0000-0000-0000D8150000}"/>
    <cellStyle name="Normal 2 12 2 3 3 3 3" xfId="22283" xr:uid="{00000000-0005-0000-0000-0000D9150000}"/>
    <cellStyle name="Normal 2 12 2 3 3 4" xfId="7636" xr:uid="{00000000-0005-0000-0000-0000DA150000}"/>
    <cellStyle name="Normal 2 12 2 3 3 5" xfId="22284" xr:uid="{00000000-0005-0000-0000-0000DB150000}"/>
    <cellStyle name="Normal 2 12 2 3 4" xfId="7637" xr:uid="{00000000-0005-0000-0000-0000DC150000}"/>
    <cellStyle name="Normal 2 12 2 3 4 2" xfId="7638" xr:uid="{00000000-0005-0000-0000-0000DD150000}"/>
    <cellStyle name="Normal 2 12 2 3 4 2 2" xfId="7639" xr:uid="{00000000-0005-0000-0000-0000DE150000}"/>
    <cellStyle name="Normal 2 12 2 3 4 2 3" xfId="22285" xr:uid="{00000000-0005-0000-0000-0000DF150000}"/>
    <cellStyle name="Normal 2 12 2 3 4 3" xfId="7640" xr:uid="{00000000-0005-0000-0000-0000E0150000}"/>
    <cellStyle name="Normal 2 12 2 3 4 4" xfId="22286" xr:uid="{00000000-0005-0000-0000-0000E1150000}"/>
    <cellStyle name="Normal 2 12 2 3 5" xfId="7641" xr:uid="{00000000-0005-0000-0000-0000E2150000}"/>
    <cellStyle name="Normal 2 12 2 3 5 2" xfId="7642" xr:uid="{00000000-0005-0000-0000-0000E3150000}"/>
    <cellStyle name="Normal 2 12 2 3 5 2 2" xfId="7643" xr:uid="{00000000-0005-0000-0000-0000E4150000}"/>
    <cellStyle name="Normal 2 12 2 3 5 2 3" xfId="22287" xr:uid="{00000000-0005-0000-0000-0000E5150000}"/>
    <cellStyle name="Normal 2 12 2 3 5 3" xfId="7644" xr:uid="{00000000-0005-0000-0000-0000E6150000}"/>
    <cellStyle name="Normal 2 12 2 3 5 4" xfId="22288" xr:uid="{00000000-0005-0000-0000-0000E7150000}"/>
    <cellStyle name="Normal 2 12 2 3 6" xfId="7645" xr:uid="{00000000-0005-0000-0000-0000E8150000}"/>
    <cellStyle name="Normal 2 12 2 3 6 2" xfId="7646" xr:uid="{00000000-0005-0000-0000-0000E9150000}"/>
    <cellStyle name="Normal 2 12 2 3 6 3" xfId="22289" xr:uid="{00000000-0005-0000-0000-0000EA150000}"/>
    <cellStyle name="Normal 2 12 2 3 7" xfId="7647" xr:uid="{00000000-0005-0000-0000-0000EB150000}"/>
    <cellStyle name="Normal 2 12 2 3 8" xfId="22290" xr:uid="{00000000-0005-0000-0000-0000EC150000}"/>
    <cellStyle name="Normal 2 12 2 4" xfId="7648" xr:uid="{00000000-0005-0000-0000-0000ED150000}"/>
    <cellStyle name="Normal 2 12 2 4 2" xfId="7649" xr:uid="{00000000-0005-0000-0000-0000EE150000}"/>
    <cellStyle name="Normal 2 12 2 4 2 2" xfId="7650" xr:uid="{00000000-0005-0000-0000-0000EF150000}"/>
    <cellStyle name="Normal 2 12 2 4 2 2 2" xfId="7651" xr:uid="{00000000-0005-0000-0000-0000F0150000}"/>
    <cellStyle name="Normal 2 12 2 4 2 2 3" xfId="22291" xr:uid="{00000000-0005-0000-0000-0000F1150000}"/>
    <cellStyle name="Normal 2 12 2 4 2 3" xfId="7652" xr:uid="{00000000-0005-0000-0000-0000F2150000}"/>
    <cellStyle name="Normal 2 12 2 4 2 4" xfId="22292" xr:uid="{00000000-0005-0000-0000-0000F3150000}"/>
    <cellStyle name="Normal 2 12 2 4 3" xfId="7653" xr:uid="{00000000-0005-0000-0000-0000F4150000}"/>
    <cellStyle name="Normal 2 12 2 4 3 2" xfId="7654" xr:uid="{00000000-0005-0000-0000-0000F5150000}"/>
    <cellStyle name="Normal 2 12 2 4 3 3" xfId="22293" xr:uid="{00000000-0005-0000-0000-0000F6150000}"/>
    <cellStyle name="Normal 2 12 2 4 4" xfId="7655" xr:uid="{00000000-0005-0000-0000-0000F7150000}"/>
    <cellStyle name="Normal 2 12 2 4 5" xfId="22294" xr:uid="{00000000-0005-0000-0000-0000F8150000}"/>
    <cellStyle name="Normal 2 12 2 5" xfId="7656" xr:uid="{00000000-0005-0000-0000-0000F9150000}"/>
    <cellStyle name="Normal 2 12 2 5 2" xfId="7657" xr:uid="{00000000-0005-0000-0000-0000FA150000}"/>
    <cellStyle name="Normal 2 12 2 5 2 2" xfId="7658" xr:uid="{00000000-0005-0000-0000-0000FB150000}"/>
    <cellStyle name="Normal 2 12 2 5 2 2 2" xfId="7659" xr:uid="{00000000-0005-0000-0000-0000FC150000}"/>
    <cellStyle name="Normal 2 12 2 5 2 2 3" xfId="22295" xr:uid="{00000000-0005-0000-0000-0000FD150000}"/>
    <cellStyle name="Normal 2 12 2 5 2 3" xfId="7660" xr:uid="{00000000-0005-0000-0000-0000FE150000}"/>
    <cellStyle name="Normal 2 12 2 5 2 4" xfId="22296" xr:uid="{00000000-0005-0000-0000-0000FF150000}"/>
    <cellStyle name="Normal 2 12 2 5 3" xfId="7661" xr:uid="{00000000-0005-0000-0000-000000160000}"/>
    <cellStyle name="Normal 2 12 2 5 3 2" xfId="7662" xr:uid="{00000000-0005-0000-0000-000001160000}"/>
    <cellStyle name="Normal 2 12 2 5 3 3" xfId="22297" xr:uid="{00000000-0005-0000-0000-000002160000}"/>
    <cellStyle name="Normal 2 12 2 5 4" xfId="7663" xr:uid="{00000000-0005-0000-0000-000003160000}"/>
    <cellStyle name="Normal 2 12 2 5 5" xfId="22298" xr:uid="{00000000-0005-0000-0000-000004160000}"/>
    <cellStyle name="Normal 2 12 2 6" xfId="7664" xr:uid="{00000000-0005-0000-0000-000005160000}"/>
    <cellStyle name="Normal 2 12 2 6 2" xfId="7665" xr:uid="{00000000-0005-0000-0000-000006160000}"/>
    <cellStyle name="Normal 2 12 2 6 2 2" xfId="7666" xr:uid="{00000000-0005-0000-0000-000007160000}"/>
    <cellStyle name="Normal 2 12 2 6 2 3" xfId="22299" xr:uid="{00000000-0005-0000-0000-000008160000}"/>
    <cellStyle name="Normal 2 12 2 6 3" xfId="7667" xr:uid="{00000000-0005-0000-0000-000009160000}"/>
    <cellStyle name="Normal 2 12 2 6 4" xfId="22300" xr:uid="{00000000-0005-0000-0000-00000A160000}"/>
    <cellStyle name="Normal 2 12 2 7" xfId="7668" xr:uid="{00000000-0005-0000-0000-00000B160000}"/>
    <cellStyle name="Normal 2 12 2 7 2" xfId="7669" xr:uid="{00000000-0005-0000-0000-00000C160000}"/>
    <cellStyle name="Normal 2 12 2 7 2 2" xfId="7670" xr:uid="{00000000-0005-0000-0000-00000D160000}"/>
    <cellStyle name="Normal 2 12 2 7 2 3" xfId="22301" xr:uid="{00000000-0005-0000-0000-00000E160000}"/>
    <cellStyle name="Normal 2 12 2 7 3" xfId="7671" xr:uid="{00000000-0005-0000-0000-00000F160000}"/>
    <cellStyle name="Normal 2 12 2 7 4" xfId="22302" xr:uid="{00000000-0005-0000-0000-000010160000}"/>
    <cellStyle name="Normal 2 12 2 8" xfId="7672" xr:uid="{00000000-0005-0000-0000-000011160000}"/>
    <cellStyle name="Normal 2 12 2 8 2" xfId="7673" xr:uid="{00000000-0005-0000-0000-000012160000}"/>
    <cellStyle name="Normal 2 12 2 8 3" xfId="22303" xr:uid="{00000000-0005-0000-0000-000013160000}"/>
    <cellStyle name="Normal 2 12 2 9" xfId="7674" xr:uid="{00000000-0005-0000-0000-000014160000}"/>
    <cellStyle name="Normal 2 12 3" xfId="7675" xr:uid="{00000000-0005-0000-0000-000015160000}"/>
    <cellStyle name="Normal 2 12 3 2" xfId="7676" xr:uid="{00000000-0005-0000-0000-000016160000}"/>
    <cellStyle name="Normal 2 12 3 2 2" xfId="7677" xr:uid="{00000000-0005-0000-0000-000017160000}"/>
    <cellStyle name="Normal 2 12 3 2 2 2" xfId="7678" xr:uid="{00000000-0005-0000-0000-000018160000}"/>
    <cellStyle name="Normal 2 12 3 2 2 2 2" xfId="7679" xr:uid="{00000000-0005-0000-0000-000019160000}"/>
    <cellStyle name="Normal 2 12 3 2 2 2 2 2" xfId="7680" xr:uid="{00000000-0005-0000-0000-00001A160000}"/>
    <cellStyle name="Normal 2 12 3 2 2 2 2 3" xfId="22304" xr:uid="{00000000-0005-0000-0000-00001B160000}"/>
    <cellStyle name="Normal 2 12 3 2 2 2 3" xfId="7681" xr:uid="{00000000-0005-0000-0000-00001C160000}"/>
    <cellStyle name="Normal 2 12 3 2 2 2 4" xfId="22305" xr:uid="{00000000-0005-0000-0000-00001D160000}"/>
    <cellStyle name="Normal 2 12 3 2 2 3" xfId="7682" xr:uid="{00000000-0005-0000-0000-00001E160000}"/>
    <cellStyle name="Normal 2 12 3 2 2 3 2" xfId="7683" xr:uid="{00000000-0005-0000-0000-00001F160000}"/>
    <cellStyle name="Normal 2 12 3 2 2 3 3" xfId="22306" xr:uid="{00000000-0005-0000-0000-000020160000}"/>
    <cellStyle name="Normal 2 12 3 2 2 4" xfId="7684" xr:uid="{00000000-0005-0000-0000-000021160000}"/>
    <cellStyle name="Normal 2 12 3 2 2 5" xfId="22307" xr:uid="{00000000-0005-0000-0000-000022160000}"/>
    <cellStyle name="Normal 2 12 3 2 3" xfId="7685" xr:uid="{00000000-0005-0000-0000-000023160000}"/>
    <cellStyle name="Normal 2 12 3 2 3 2" xfId="7686" xr:uid="{00000000-0005-0000-0000-000024160000}"/>
    <cellStyle name="Normal 2 12 3 2 3 2 2" xfId="7687" xr:uid="{00000000-0005-0000-0000-000025160000}"/>
    <cellStyle name="Normal 2 12 3 2 3 2 2 2" xfId="7688" xr:uid="{00000000-0005-0000-0000-000026160000}"/>
    <cellStyle name="Normal 2 12 3 2 3 2 2 3" xfId="22308" xr:uid="{00000000-0005-0000-0000-000027160000}"/>
    <cellStyle name="Normal 2 12 3 2 3 2 3" xfId="7689" xr:uid="{00000000-0005-0000-0000-000028160000}"/>
    <cellStyle name="Normal 2 12 3 2 3 2 4" xfId="22309" xr:uid="{00000000-0005-0000-0000-000029160000}"/>
    <cellStyle name="Normal 2 12 3 2 3 3" xfId="7690" xr:uid="{00000000-0005-0000-0000-00002A160000}"/>
    <cellStyle name="Normal 2 12 3 2 3 3 2" xfId="7691" xr:uid="{00000000-0005-0000-0000-00002B160000}"/>
    <cellStyle name="Normal 2 12 3 2 3 3 3" xfId="22310" xr:uid="{00000000-0005-0000-0000-00002C160000}"/>
    <cellStyle name="Normal 2 12 3 2 3 4" xfId="7692" xr:uid="{00000000-0005-0000-0000-00002D160000}"/>
    <cellStyle name="Normal 2 12 3 2 3 5" xfId="22311" xr:uid="{00000000-0005-0000-0000-00002E160000}"/>
    <cellStyle name="Normal 2 12 3 2 4" xfId="7693" xr:uid="{00000000-0005-0000-0000-00002F160000}"/>
    <cellStyle name="Normal 2 12 3 2 4 2" xfId="7694" xr:uid="{00000000-0005-0000-0000-000030160000}"/>
    <cellStyle name="Normal 2 12 3 2 4 2 2" xfId="7695" xr:uid="{00000000-0005-0000-0000-000031160000}"/>
    <cellStyle name="Normal 2 12 3 2 4 2 3" xfId="22312" xr:uid="{00000000-0005-0000-0000-000032160000}"/>
    <cellStyle name="Normal 2 12 3 2 4 3" xfId="7696" xr:uid="{00000000-0005-0000-0000-000033160000}"/>
    <cellStyle name="Normal 2 12 3 2 4 4" xfId="22313" xr:uid="{00000000-0005-0000-0000-000034160000}"/>
    <cellStyle name="Normal 2 12 3 2 5" xfId="7697" xr:uid="{00000000-0005-0000-0000-000035160000}"/>
    <cellStyle name="Normal 2 12 3 2 5 2" xfId="7698" xr:uid="{00000000-0005-0000-0000-000036160000}"/>
    <cellStyle name="Normal 2 12 3 2 5 2 2" xfId="7699" xr:uid="{00000000-0005-0000-0000-000037160000}"/>
    <cellStyle name="Normal 2 12 3 2 5 2 3" xfId="22314" xr:uid="{00000000-0005-0000-0000-000038160000}"/>
    <cellStyle name="Normal 2 12 3 2 5 3" xfId="7700" xr:uid="{00000000-0005-0000-0000-000039160000}"/>
    <cellStyle name="Normal 2 12 3 2 5 4" xfId="22315" xr:uid="{00000000-0005-0000-0000-00003A160000}"/>
    <cellStyle name="Normal 2 12 3 2 6" xfId="7701" xr:uid="{00000000-0005-0000-0000-00003B160000}"/>
    <cellStyle name="Normal 2 12 3 2 6 2" xfId="7702" xr:uid="{00000000-0005-0000-0000-00003C160000}"/>
    <cellStyle name="Normal 2 12 3 2 6 3" xfId="22316" xr:uid="{00000000-0005-0000-0000-00003D160000}"/>
    <cellStyle name="Normal 2 12 3 2 7" xfId="7703" xr:uid="{00000000-0005-0000-0000-00003E160000}"/>
    <cellStyle name="Normal 2 12 3 2 8" xfId="22317" xr:uid="{00000000-0005-0000-0000-00003F160000}"/>
    <cellStyle name="Normal 2 12 3 3" xfId="7704" xr:uid="{00000000-0005-0000-0000-000040160000}"/>
    <cellStyle name="Normal 2 12 3 3 2" xfId="7705" xr:uid="{00000000-0005-0000-0000-000041160000}"/>
    <cellStyle name="Normal 2 12 3 3 2 2" xfId="7706" xr:uid="{00000000-0005-0000-0000-000042160000}"/>
    <cellStyle name="Normal 2 12 3 3 2 2 2" xfId="7707" xr:uid="{00000000-0005-0000-0000-000043160000}"/>
    <cellStyle name="Normal 2 12 3 3 2 2 3" xfId="22318" xr:uid="{00000000-0005-0000-0000-000044160000}"/>
    <cellStyle name="Normal 2 12 3 3 2 3" xfId="7708" xr:uid="{00000000-0005-0000-0000-000045160000}"/>
    <cellStyle name="Normal 2 12 3 3 2 4" xfId="22319" xr:uid="{00000000-0005-0000-0000-000046160000}"/>
    <cellStyle name="Normal 2 12 3 3 3" xfId="7709" xr:uid="{00000000-0005-0000-0000-000047160000}"/>
    <cellStyle name="Normal 2 12 3 3 3 2" xfId="7710" xr:uid="{00000000-0005-0000-0000-000048160000}"/>
    <cellStyle name="Normal 2 12 3 3 3 3" xfId="22320" xr:uid="{00000000-0005-0000-0000-000049160000}"/>
    <cellStyle name="Normal 2 12 3 3 4" xfId="7711" xr:uid="{00000000-0005-0000-0000-00004A160000}"/>
    <cellStyle name="Normal 2 12 3 3 5" xfId="22321" xr:uid="{00000000-0005-0000-0000-00004B160000}"/>
    <cellStyle name="Normal 2 12 3 4" xfId="7712" xr:uid="{00000000-0005-0000-0000-00004C160000}"/>
    <cellStyle name="Normal 2 12 3 4 2" xfId="7713" xr:uid="{00000000-0005-0000-0000-00004D160000}"/>
    <cellStyle name="Normal 2 12 3 4 2 2" xfId="7714" xr:uid="{00000000-0005-0000-0000-00004E160000}"/>
    <cellStyle name="Normal 2 12 3 4 2 2 2" xfId="7715" xr:uid="{00000000-0005-0000-0000-00004F160000}"/>
    <cellStyle name="Normal 2 12 3 4 2 2 3" xfId="22322" xr:uid="{00000000-0005-0000-0000-000050160000}"/>
    <cellStyle name="Normal 2 12 3 4 2 3" xfId="7716" xr:uid="{00000000-0005-0000-0000-000051160000}"/>
    <cellStyle name="Normal 2 12 3 4 2 4" xfId="22323" xr:uid="{00000000-0005-0000-0000-000052160000}"/>
    <cellStyle name="Normal 2 12 3 4 3" xfId="7717" xr:uid="{00000000-0005-0000-0000-000053160000}"/>
    <cellStyle name="Normal 2 12 3 4 3 2" xfId="7718" xr:uid="{00000000-0005-0000-0000-000054160000}"/>
    <cellStyle name="Normal 2 12 3 4 3 3" xfId="22324" xr:uid="{00000000-0005-0000-0000-000055160000}"/>
    <cellStyle name="Normal 2 12 3 4 4" xfId="7719" xr:uid="{00000000-0005-0000-0000-000056160000}"/>
    <cellStyle name="Normal 2 12 3 4 5" xfId="22325" xr:uid="{00000000-0005-0000-0000-000057160000}"/>
    <cellStyle name="Normal 2 12 3 5" xfId="7720" xr:uid="{00000000-0005-0000-0000-000058160000}"/>
    <cellStyle name="Normal 2 12 3 5 2" xfId="7721" xr:uid="{00000000-0005-0000-0000-000059160000}"/>
    <cellStyle name="Normal 2 12 3 5 2 2" xfId="7722" xr:uid="{00000000-0005-0000-0000-00005A160000}"/>
    <cellStyle name="Normal 2 12 3 5 2 3" xfId="22326" xr:uid="{00000000-0005-0000-0000-00005B160000}"/>
    <cellStyle name="Normal 2 12 3 5 3" xfId="7723" xr:uid="{00000000-0005-0000-0000-00005C160000}"/>
    <cellStyle name="Normal 2 12 3 5 4" xfId="22327" xr:uid="{00000000-0005-0000-0000-00005D160000}"/>
    <cellStyle name="Normal 2 12 3 6" xfId="7724" xr:uid="{00000000-0005-0000-0000-00005E160000}"/>
    <cellStyle name="Normal 2 12 3 6 2" xfId="7725" xr:uid="{00000000-0005-0000-0000-00005F160000}"/>
    <cellStyle name="Normal 2 12 3 6 2 2" xfId="7726" xr:uid="{00000000-0005-0000-0000-000060160000}"/>
    <cellStyle name="Normal 2 12 3 6 2 3" xfId="22328" xr:uid="{00000000-0005-0000-0000-000061160000}"/>
    <cellStyle name="Normal 2 12 3 6 3" xfId="7727" xr:uid="{00000000-0005-0000-0000-000062160000}"/>
    <cellStyle name="Normal 2 12 3 6 4" xfId="22329" xr:uid="{00000000-0005-0000-0000-000063160000}"/>
    <cellStyle name="Normal 2 12 3 7" xfId="7728" xr:uid="{00000000-0005-0000-0000-000064160000}"/>
    <cellStyle name="Normal 2 12 3 7 2" xfId="7729" xr:uid="{00000000-0005-0000-0000-000065160000}"/>
    <cellStyle name="Normal 2 12 3 7 3" xfId="22330" xr:uid="{00000000-0005-0000-0000-000066160000}"/>
    <cellStyle name="Normal 2 12 3 8" xfId="7730" xr:uid="{00000000-0005-0000-0000-000067160000}"/>
    <cellStyle name="Normal 2 12 3 9" xfId="22331" xr:uid="{00000000-0005-0000-0000-000068160000}"/>
    <cellStyle name="Normal 2 12 4" xfId="7731" xr:uid="{00000000-0005-0000-0000-000069160000}"/>
    <cellStyle name="Normal 2 12 4 2" xfId="7732" xr:uid="{00000000-0005-0000-0000-00006A160000}"/>
    <cellStyle name="Normal 2 12 4 2 2" xfId="7733" xr:uid="{00000000-0005-0000-0000-00006B160000}"/>
    <cellStyle name="Normal 2 12 4 2 2 2" xfId="7734" xr:uid="{00000000-0005-0000-0000-00006C160000}"/>
    <cellStyle name="Normal 2 12 4 2 2 2 2" xfId="7735" xr:uid="{00000000-0005-0000-0000-00006D160000}"/>
    <cellStyle name="Normal 2 12 4 2 2 2 3" xfId="22332" xr:uid="{00000000-0005-0000-0000-00006E160000}"/>
    <cellStyle name="Normal 2 12 4 2 2 3" xfId="7736" xr:uid="{00000000-0005-0000-0000-00006F160000}"/>
    <cellStyle name="Normal 2 12 4 2 2 4" xfId="22333" xr:uid="{00000000-0005-0000-0000-000070160000}"/>
    <cellStyle name="Normal 2 12 4 2 3" xfId="7737" xr:uid="{00000000-0005-0000-0000-000071160000}"/>
    <cellStyle name="Normal 2 12 4 2 3 2" xfId="7738" xr:uid="{00000000-0005-0000-0000-000072160000}"/>
    <cellStyle name="Normal 2 12 4 2 3 3" xfId="22334" xr:uid="{00000000-0005-0000-0000-000073160000}"/>
    <cellStyle name="Normal 2 12 4 2 4" xfId="7739" xr:uid="{00000000-0005-0000-0000-000074160000}"/>
    <cellStyle name="Normal 2 12 4 2 5" xfId="22335" xr:uid="{00000000-0005-0000-0000-000075160000}"/>
    <cellStyle name="Normal 2 12 4 3" xfId="7740" xr:uid="{00000000-0005-0000-0000-000076160000}"/>
    <cellStyle name="Normal 2 12 4 3 2" xfId="7741" xr:uid="{00000000-0005-0000-0000-000077160000}"/>
    <cellStyle name="Normal 2 12 4 3 2 2" xfId="7742" xr:uid="{00000000-0005-0000-0000-000078160000}"/>
    <cellStyle name="Normal 2 12 4 3 2 2 2" xfId="7743" xr:uid="{00000000-0005-0000-0000-000079160000}"/>
    <cellStyle name="Normal 2 12 4 3 2 2 3" xfId="22336" xr:uid="{00000000-0005-0000-0000-00007A160000}"/>
    <cellStyle name="Normal 2 12 4 3 2 3" xfId="7744" xr:uid="{00000000-0005-0000-0000-00007B160000}"/>
    <cellStyle name="Normal 2 12 4 3 2 4" xfId="22337" xr:uid="{00000000-0005-0000-0000-00007C160000}"/>
    <cellStyle name="Normal 2 12 4 3 3" xfId="7745" xr:uid="{00000000-0005-0000-0000-00007D160000}"/>
    <cellStyle name="Normal 2 12 4 3 3 2" xfId="7746" xr:uid="{00000000-0005-0000-0000-00007E160000}"/>
    <cellStyle name="Normal 2 12 4 3 3 3" xfId="22338" xr:uid="{00000000-0005-0000-0000-00007F160000}"/>
    <cellStyle name="Normal 2 12 4 3 4" xfId="7747" xr:uid="{00000000-0005-0000-0000-000080160000}"/>
    <cellStyle name="Normal 2 12 4 3 5" xfId="22339" xr:uid="{00000000-0005-0000-0000-000081160000}"/>
    <cellStyle name="Normal 2 12 4 4" xfId="7748" xr:uid="{00000000-0005-0000-0000-000082160000}"/>
    <cellStyle name="Normal 2 12 4 4 2" xfId="7749" xr:uid="{00000000-0005-0000-0000-000083160000}"/>
    <cellStyle name="Normal 2 12 4 4 2 2" xfId="7750" xr:uid="{00000000-0005-0000-0000-000084160000}"/>
    <cellStyle name="Normal 2 12 4 4 2 3" xfId="22340" xr:uid="{00000000-0005-0000-0000-000085160000}"/>
    <cellStyle name="Normal 2 12 4 4 3" xfId="7751" xr:uid="{00000000-0005-0000-0000-000086160000}"/>
    <cellStyle name="Normal 2 12 4 4 4" xfId="22341" xr:uid="{00000000-0005-0000-0000-000087160000}"/>
    <cellStyle name="Normal 2 12 4 5" xfId="7752" xr:uid="{00000000-0005-0000-0000-000088160000}"/>
    <cellStyle name="Normal 2 12 4 5 2" xfId="7753" xr:uid="{00000000-0005-0000-0000-000089160000}"/>
    <cellStyle name="Normal 2 12 4 5 2 2" xfId="7754" xr:uid="{00000000-0005-0000-0000-00008A160000}"/>
    <cellStyle name="Normal 2 12 4 5 2 3" xfId="22342" xr:uid="{00000000-0005-0000-0000-00008B160000}"/>
    <cellStyle name="Normal 2 12 4 5 3" xfId="7755" xr:uid="{00000000-0005-0000-0000-00008C160000}"/>
    <cellStyle name="Normal 2 12 4 5 4" xfId="22343" xr:uid="{00000000-0005-0000-0000-00008D160000}"/>
    <cellStyle name="Normal 2 12 4 6" xfId="7756" xr:uid="{00000000-0005-0000-0000-00008E160000}"/>
    <cellStyle name="Normal 2 12 4 6 2" xfId="7757" xr:uid="{00000000-0005-0000-0000-00008F160000}"/>
    <cellStyle name="Normal 2 12 4 6 3" xfId="22344" xr:uid="{00000000-0005-0000-0000-000090160000}"/>
    <cellStyle name="Normal 2 12 4 7" xfId="7758" xr:uid="{00000000-0005-0000-0000-000091160000}"/>
    <cellStyle name="Normal 2 12 4 8" xfId="22345" xr:uid="{00000000-0005-0000-0000-000092160000}"/>
    <cellStyle name="Normal 2 12 5" xfId="7759" xr:uid="{00000000-0005-0000-0000-000093160000}"/>
    <cellStyle name="Normal 2 12 5 2" xfId="7760" xr:uid="{00000000-0005-0000-0000-000094160000}"/>
    <cellStyle name="Normal 2 12 5 2 2" xfId="7761" xr:uid="{00000000-0005-0000-0000-000095160000}"/>
    <cellStyle name="Normal 2 12 5 2 2 2" xfId="7762" xr:uid="{00000000-0005-0000-0000-000096160000}"/>
    <cellStyle name="Normal 2 12 5 2 2 3" xfId="22346" xr:uid="{00000000-0005-0000-0000-000097160000}"/>
    <cellStyle name="Normal 2 12 5 2 3" xfId="7763" xr:uid="{00000000-0005-0000-0000-000098160000}"/>
    <cellStyle name="Normal 2 12 5 2 4" xfId="22347" xr:uid="{00000000-0005-0000-0000-000099160000}"/>
    <cellStyle name="Normal 2 12 5 3" xfId="7764" xr:uid="{00000000-0005-0000-0000-00009A160000}"/>
    <cellStyle name="Normal 2 12 5 3 2" xfId="7765" xr:uid="{00000000-0005-0000-0000-00009B160000}"/>
    <cellStyle name="Normal 2 12 5 3 3" xfId="22348" xr:uid="{00000000-0005-0000-0000-00009C160000}"/>
    <cellStyle name="Normal 2 12 5 4" xfId="7766" xr:uid="{00000000-0005-0000-0000-00009D160000}"/>
    <cellStyle name="Normal 2 12 5 5" xfId="22349" xr:uid="{00000000-0005-0000-0000-00009E160000}"/>
    <cellStyle name="Normal 2 12 6" xfId="7767" xr:uid="{00000000-0005-0000-0000-00009F160000}"/>
    <cellStyle name="Normal 2 12 6 2" xfId="7768" xr:uid="{00000000-0005-0000-0000-0000A0160000}"/>
    <cellStyle name="Normal 2 12 6 2 2" xfId="7769" xr:uid="{00000000-0005-0000-0000-0000A1160000}"/>
    <cellStyle name="Normal 2 12 6 2 2 2" xfId="7770" xr:uid="{00000000-0005-0000-0000-0000A2160000}"/>
    <cellStyle name="Normal 2 12 6 2 2 3" xfId="22350" xr:uid="{00000000-0005-0000-0000-0000A3160000}"/>
    <cellStyle name="Normal 2 12 6 2 3" xfId="7771" xr:uid="{00000000-0005-0000-0000-0000A4160000}"/>
    <cellStyle name="Normal 2 12 6 2 4" xfId="22351" xr:uid="{00000000-0005-0000-0000-0000A5160000}"/>
    <cellStyle name="Normal 2 12 6 3" xfId="7772" xr:uid="{00000000-0005-0000-0000-0000A6160000}"/>
    <cellStyle name="Normal 2 12 6 3 2" xfId="7773" xr:uid="{00000000-0005-0000-0000-0000A7160000}"/>
    <cellStyle name="Normal 2 12 6 3 3" xfId="22352" xr:uid="{00000000-0005-0000-0000-0000A8160000}"/>
    <cellStyle name="Normal 2 12 6 4" xfId="7774" xr:uid="{00000000-0005-0000-0000-0000A9160000}"/>
    <cellStyle name="Normal 2 12 6 5" xfId="22353" xr:uid="{00000000-0005-0000-0000-0000AA160000}"/>
    <cellStyle name="Normal 2 12 7" xfId="7775" xr:uid="{00000000-0005-0000-0000-0000AB160000}"/>
    <cellStyle name="Normal 2 12 7 2" xfId="7776" xr:uid="{00000000-0005-0000-0000-0000AC160000}"/>
    <cellStyle name="Normal 2 12 7 2 2" xfId="7777" xr:uid="{00000000-0005-0000-0000-0000AD160000}"/>
    <cellStyle name="Normal 2 12 7 2 3" xfId="22354" xr:uid="{00000000-0005-0000-0000-0000AE160000}"/>
    <cellStyle name="Normal 2 12 7 3" xfId="7778" xr:uid="{00000000-0005-0000-0000-0000AF160000}"/>
    <cellStyle name="Normal 2 12 7 4" xfId="22355" xr:uid="{00000000-0005-0000-0000-0000B0160000}"/>
    <cellStyle name="Normal 2 12 8" xfId="7779" xr:uid="{00000000-0005-0000-0000-0000B1160000}"/>
    <cellStyle name="Normal 2 12 8 2" xfId="7780" xr:uid="{00000000-0005-0000-0000-0000B2160000}"/>
    <cellStyle name="Normal 2 12 8 2 2" xfId="7781" xr:uid="{00000000-0005-0000-0000-0000B3160000}"/>
    <cellStyle name="Normal 2 12 8 2 3" xfId="22356" xr:uid="{00000000-0005-0000-0000-0000B4160000}"/>
    <cellStyle name="Normal 2 12 8 3" xfId="7782" xr:uid="{00000000-0005-0000-0000-0000B5160000}"/>
    <cellStyle name="Normal 2 12 8 4" xfId="22357" xr:uid="{00000000-0005-0000-0000-0000B6160000}"/>
    <cellStyle name="Normal 2 12 9" xfId="7783" xr:uid="{00000000-0005-0000-0000-0000B7160000}"/>
    <cellStyle name="Normal 2 12 9 2" xfId="7784" xr:uid="{00000000-0005-0000-0000-0000B8160000}"/>
    <cellStyle name="Normal 2 12 9 3" xfId="22358" xr:uid="{00000000-0005-0000-0000-0000B9160000}"/>
    <cellStyle name="Normal 2 13" xfId="7785" xr:uid="{00000000-0005-0000-0000-0000BA160000}"/>
    <cellStyle name="Normal 2 13 10" xfId="7786" xr:uid="{00000000-0005-0000-0000-0000BB160000}"/>
    <cellStyle name="Normal 2 13 11" xfId="22359" xr:uid="{00000000-0005-0000-0000-0000BC160000}"/>
    <cellStyle name="Normal 2 13 2" xfId="7787" xr:uid="{00000000-0005-0000-0000-0000BD160000}"/>
    <cellStyle name="Normal 2 13 2 10" xfId="22360" xr:uid="{00000000-0005-0000-0000-0000BE160000}"/>
    <cellStyle name="Normal 2 13 2 2" xfId="7788" xr:uid="{00000000-0005-0000-0000-0000BF160000}"/>
    <cellStyle name="Normal 2 13 2 2 2" xfId="7789" xr:uid="{00000000-0005-0000-0000-0000C0160000}"/>
    <cellStyle name="Normal 2 13 2 2 2 2" xfId="7790" xr:uid="{00000000-0005-0000-0000-0000C1160000}"/>
    <cellStyle name="Normal 2 13 2 2 2 2 2" xfId="7791" xr:uid="{00000000-0005-0000-0000-0000C2160000}"/>
    <cellStyle name="Normal 2 13 2 2 2 2 2 2" xfId="7792" xr:uid="{00000000-0005-0000-0000-0000C3160000}"/>
    <cellStyle name="Normal 2 13 2 2 2 2 2 2 2" xfId="7793" xr:uid="{00000000-0005-0000-0000-0000C4160000}"/>
    <cellStyle name="Normal 2 13 2 2 2 2 2 2 3" xfId="22361" xr:uid="{00000000-0005-0000-0000-0000C5160000}"/>
    <cellStyle name="Normal 2 13 2 2 2 2 2 3" xfId="7794" xr:uid="{00000000-0005-0000-0000-0000C6160000}"/>
    <cellStyle name="Normal 2 13 2 2 2 2 2 4" xfId="22362" xr:uid="{00000000-0005-0000-0000-0000C7160000}"/>
    <cellStyle name="Normal 2 13 2 2 2 2 3" xfId="7795" xr:uid="{00000000-0005-0000-0000-0000C8160000}"/>
    <cellStyle name="Normal 2 13 2 2 2 2 3 2" xfId="7796" xr:uid="{00000000-0005-0000-0000-0000C9160000}"/>
    <cellStyle name="Normal 2 13 2 2 2 2 3 3" xfId="22363" xr:uid="{00000000-0005-0000-0000-0000CA160000}"/>
    <cellStyle name="Normal 2 13 2 2 2 2 4" xfId="7797" xr:uid="{00000000-0005-0000-0000-0000CB160000}"/>
    <cellStyle name="Normal 2 13 2 2 2 2 5" xfId="22364" xr:uid="{00000000-0005-0000-0000-0000CC160000}"/>
    <cellStyle name="Normal 2 13 2 2 2 3" xfId="7798" xr:uid="{00000000-0005-0000-0000-0000CD160000}"/>
    <cellStyle name="Normal 2 13 2 2 2 3 2" xfId="7799" xr:uid="{00000000-0005-0000-0000-0000CE160000}"/>
    <cellStyle name="Normal 2 13 2 2 2 3 2 2" xfId="7800" xr:uid="{00000000-0005-0000-0000-0000CF160000}"/>
    <cellStyle name="Normal 2 13 2 2 2 3 2 2 2" xfId="7801" xr:uid="{00000000-0005-0000-0000-0000D0160000}"/>
    <cellStyle name="Normal 2 13 2 2 2 3 2 2 3" xfId="22365" xr:uid="{00000000-0005-0000-0000-0000D1160000}"/>
    <cellStyle name="Normal 2 13 2 2 2 3 2 3" xfId="7802" xr:uid="{00000000-0005-0000-0000-0000D2160000}"/>
    <cellStyle name="Normal 2 13 2 2 2 3 2 4" xfId="22366" xr:uid="{00000000-0005-0000-0000-0000D3160000}"/>
    <cellStyle name="Normal 2 13 2 2 2 3 3" xfId="7803" xr:uid="{00000000-0005-0000-0000-0000D4160000}"/>
    <cellStyle name="Normal 2 13 2 2 2 3 3 2" xfId="7804" xr:uid="{00000000-0005-0000-0000-0000D5160000}"/>
    <cellStyle name="Normal 2 13 2 2 2 3 3 3" xfId="22367" xr:uid="{00000000-0005-0000-0000-0000D6160000}"/>
    <cellStyle name="Normal 2 13 2 2 2 3 4" xfId="7805" xr:uid="{00000000-0005-0000-0000-0000D7160000}"/>
    <cellStyle name="Normal 2 13 2 2 2 3 5" xfId="22368" xr:uid="{00000000-0005-0000-0000-0000D8160000}"/>
    <cellStyle name="Normal 2 13 2 2 2 4" xfId="7806" xr:uid="{00000000-0005-0000-0000-0000D9160000}"/>
    <cellStyle name="Normal 2 13 2 2 2 4 2" xfId="7807" xr:uid="{00000000-0005-0000-0000-0000DA160000}"/>
    <cellStyle name="Normal 2 13 2 2 2 4 2 2" xfId="7808" xr:uid="{00000000-0005-0000-0000-0000DB160000}"/>
    <cellStyle name="Normal 2 13 2 2 2 4 2 3" xfId="22369" xr:uid="{00000000-0005-0000-0000-0000DC160000}"/>
    <cellStyle name="Normal 2 13 2 2 2 4 3" xfId="7809" xr:uid="{00000000-0005-0000-0000-0000DD160000}"/>
    <cellStyle name="Normal 2 13 2 2 2 4 4" xfId="22370" xr:uid="{00000000-0005-0000-0000-0000DE160000}"/>
    <cellStyle name="Normal 2 13 2 2 2 5" xfId="7810" xr:uid="{00000000-0005-0000-0000-0000DF160000}"/>
    <cellStyle name="Normal 2 13 2 2 2 5 2" xfId="7811" xr:uid="{00000000-0005-0000-0000-0000E0160000}"/>
    <cellStyle name="Normal 2 13 2 2 2 5 2 2" xfId="7812" xr:uid="{00000000-0005-0000-0000-0000E1160000}"/>
    <cellStyle name="Normal 2 13 2 2 2 5 2 3" xfId="22371" xr:uid="{00000000-0005-0000-0000-0000E2160000}"/>
    <cellStyle name="Normal 2 13 2 2 2 5 3" xfId="7813" xr:uid="{00000000-0005-0000-0000-0000E3160000}"/>
    <cellStyle name="Normal 2 13 2 2 2 5 4" xfId="22372" xr:uid="{00000000-0005-0000-0000-0000E4160000}"/>
    <cellStyle name="Normal 2 13 2 2 2 6" xfId="7814" xr:uid="{00000000-0005-0000-0000-0000E5160000}"/>
    <cellStyle name="Normal 2 13 2 2 2 6 2" xfId="7815" xr:uid="{00000000-0005-0000-0000-0000E6160000}"/>
    <cellStyle name="Normal 2 13 2 2 2 6 3" xfId="22373" xr:uid="{00000000-0005-0000-0000-0000E7160000}"/>
    <cellStyle name="Normal 2 13 2 2 2 7" xfId="7816" xr:uid="{00000000-0005-0000-0000-0000E8160000}"/>
    <cellStyle name="Normal 2 13 2 2 2 8" xfId="22374" xr:uid="{00000000-0005-0000-0000-0000E9160000}"/>
    <cellStyle name="Normal 2 13 2 2 3" xfId="7817" xr:uid="{00000000-0005-0000-0000-0000EA160000}"/>
    <cellStyle name="Normal 2 13 2 2 3 2" xfId="7818" xr:uid="{00000000-0005-0000-0000-0000EB160000}"/>
    <cellStyle name="Normal 2 13 2 2 3 2 2" xfId="7819" xr:uid="{00000000-0005-0000-0000-0000EC160000}"/>
    <cellStyle name="Normal 2 13 2 2 3 2 2 2" xfId="7820" xr:uid="{00000000-0005-0000-0000-0000ED160000}"/>
    <cellStyle name="Normal 2 13 2 2 3 2 2 3" xfId="22375" xr:uid="{00000000-0005-0000-0000-0000EE160000}"/>
    <cellStyle name="Normal 2 13 2 2 3 2 3" xfId="7821" xr:uid="{00000000-0005-0000-0000-0000EF160000}"/>
    <cellStyle name="Normal 2 13 2 2 3 2 4" xfId="22376" xr:uid="{00000000-0005-0000-0000-0000F0160000}"/>
    <cellStyle name="Normal 2 13 2 2 3 3" xfId="7822" xr:uid="{00000000-0005-0000-0000-0000F1160000}"/>
    <cellStyle name="Normal 2 13 2 2 3 3 2" xfId="7823" xr:uid="{00000000-0005-0000-0000-0000F2160000}"/>
    <cellStyle name="Normal 2 13 2 2 3 3 3" xfId="22377" xr:uid="{00000000-0005-0000-0000-0000F3160000}"/>
    <cellStyle name="Normal 2 13 2 2 3 4" xfId="7824" xr:uid="{00000000-0005-0000-0000-0000F4160000}"/>
    <cellStyle name="Normal 2 13 2 2 3 5" xfId="22378" xr:uid="{00000000-0005-0000-0000-0000F5160000}"/>
    <cellStyle name="Normal 2 13 2 2 4" xfId="7825" xr:uid="{00000000-0005-0000-0000-0000F6160000}"/>
    <cellStyle name="Normal 2 13 2 2 4 2" xfId="7826" xr:uid="{00000000-0005-0000-0000-0000F7160000}"/>
    <cellStyle name="Normal 2 13 2 2 4 2 2" xfId="7827" xr:uid="{00000000-0005-0000-0000-0000F8160000}"/>
    <cellStyle name="Normal 2 13 2 2 4 2 2 2" xfId="7828" xr:uid="{00000000-0005-0000-0000-0000F9160000}"/>
    <cellStyle name="Normal 2 13 2 2 4 2 2 3" xfId="22379" xr:uid="{00000000-0005-0000-0000-0000FA160000}"/>
    <cellStyle name="Normal 2 13 2 2 4 2 3" xfId="7829" xr:uid="{00000000-0005-0000-0000-0000FB160000}"/>
    <cellStyle name="Normal 2 13 2 2 4 2 4" xfId="22380" xr:uid="{00000000-0005-0000-0000-0000FC160000}"/>
    <cellStyle name="Normal 2 13 2 2 4 3" xfId="7830" xr:uid="{00000000-0005-0000-0000-0000FD160000}"/>
    <cellStyle name="Normal 2 13 2 2 4 3 2" xfId="7831" xr:uid="{00000000-0005-0000-0000-0000FE160000}"/>
    <cellStyle name="Normal 2 13 2 2 4 3 3" xfId="22381" xr:uid="{00000000-0005-0000-0000-0000FF160000}"/>
    <cellStyle name="Normal 2 13 2 2 4 4" xfId="7832" xr:uid="{00000000-0005-0000-0000-000000170000}"/>
    <cellStyle name="Normal 2 13 2 2 4 5" xfId="22382" xr:uid="{00000000-0005-0000-0000-000001170000}"/>
    <cellStyle name="Normal 2 13 2 2 5" xfId="7833" xr:uid="{00000000-0005-0000-0000-000002170000}"/>
    <cellStyle name="Normal 2 13 2 2 5 2" xfId="7834" xr:uid="{00000000-0005-0000-0000-000003170000}"/>
    <cellStyle name="Normal 2 13 2 2 5 2 2" xfId="7835" xr:uid="{00000000-0005-0000-0000-000004170000}"/>
    <cellStyle name="Normal 2 13 2 2 5 2 3" xfId="22383" xr:uid="{00000000-0005-0000-0000-000005170000}"/>
    <cellStyle name="Normal 2 13 2 2 5 3" xfId="7836" xr:uid="{00000000-0005-0000-0000-000006170000}"/>
    <cellStyle name="Normal 2 13 2 2 5 4" xfId="22384" xr:uid="{00000000-0005-0000-0000-000007170000}"/>
    <cellStyle name="Normal 2 13 2 2 6" xfId="7837" xr:uid="{00000000-0005-0000-0000-000008170000}"/>
    <cellStyle name="Normal 2 13 2 2 6 2" xfId="7838" xr:uid="{00000000-0005-0000-0000-000009170000}"/>
    <cellStyle name="Normal 2 13 2 2 6 2 2" xfId="7839" xr:uid="{00000000-0005-0000-0000-00000A170000}"/>
    <cellStyle name="Normal 2 13 2 2 6 2 3" xfId="22385" xr:uid="{00000000-0005-0000-0000-00000B170000}"/>
    <cellStyle name="Normal 2 13 2 2 6 3" xfId="7840" xr:uid="{00000000-0005-0000-0000-00000C170000}"/>
    <cellStyle name="Normal 2 13 2 2 6 4" xfId="22386" xr:uid="{00000000-0005-0000-0000-00000D170000}"/>
    <cellStyle name="Normal 2 13 2 2 7" xfId="7841" xr:uid="{00000000-0005-0000-0000-00000E170000}"/>
    <cellStyle name="Normal 2 13 2 2 7 2" xfId="7842" xr:uid="{00000000-0005-0000-0000-00000F170000}"/>
    <cellStyle name="Normal 2 13 2 2 7 3" xfId="22387" xr:uid="{00000000-0005-0000-0000-000010170000}"/>
    <cellStyle name="Normal 2 13 2 2 8" xfId="7843" xr:uid="{00000000-0005-0000-0000-000011170000}"/>
    <cellStyle name="Normal 2 13 2 2 9" xfId="22388" xr:uid="{00000000-0005-0000-0000-000012170000}"/>
    <cellStyle name="Normal 2 13 2 3" xfId="7844" xr:uid="{00000000-0005-0000-0000-000013170000}"/>
    <cellStyle name="Normal 2 13 2 3 2" xfId="7845" xr:uid="{00000000-0005-0000-0000-000014170000}"/>
    <cellStyle name="Normal 2 13 2 3 2 2" xfId="7846" xr:uid="{00000000-0005-0000-0000-000015170000}"/>
    <cellStyle name="Normal 2 13 2 3 2 2 2" xfId="7847" xr:uid="{00000000-0005-0000-0000-000016170000}"/>
    <cellStyle name="Normal 2 13 2 3 2 2 2 2" xfId="7848" xr:uid="{00000000-0005-0000-0000-000017170000}"/>
    <cellStyle name="Normal 2 13 2 3 2 2 2 3" xfId="22389" xr:uid="{00000000-0005-0000-0000-000018170000}"/>
    <cellStyle name="Normal 2 13 2 3 2 2 3" xfId="7849" xr:uid="{00000000-0005-0000-0000-000019170000}"/>
    <cellStyle name="Normal 2 13 2 3 2 2 4" xfId="22390" xr:uid="{00000000-0005-0000-0000-00001A170000}"/>
    <cellStyle name="Normal 2 13 2 3 2 3" xfId="7850" xr:uid="{00000000-0005-0000-0000-00001B170000}"/>
    <cellStyle name="Normal 2 13 2 3 2 3 2" xfId="7851" xr:uid="{00000000-0005-0000-0000-00001C170000}"/>
    <cellStyle name="Normal 2 13 2 3 2 3 3" xfId="22391" xr:uid="{00000000-0005-0000-0000-00001D170000}"/>
    <cellStyle name="Normal 2 13 2 3 2 4" xfId="7852" xr:uid="{00000000-0005-0000-0000-00001E170000}"/>
    <cellStyle name="Normal 2 13 2 3 2 5" xfId="22392" xr:uid="{00000000-0005-0000-0000-00001F170000}"/>
    <cellStyle name="Normal 2 13 2 3 3" xfId="7853" xr:uid="{00000000-0005-0000-0000-000020170000}"/>
    <cellStyle name="Normal 2 13 2 3 3 2" xfId="7854" xr:uid="{00000000-0005-0000-0000-000021170000}"/>
    <cellStyle name="Normal 2 13 2 3 3 2 2" xfId="7855" xr:uid="{00000000-0005-0000-0000-000022170000}"/>
    <cellStyle name="Normal 2 13 2 3 3 2 2 2" xfId="7856" xr:uid="{00000000-0005-0000-0000-000023170000}"/>
    <cellStyle name="Normal 2 13 2 3 3 2 2 3" xfId="22393" xr:uid="{00000000-0005-0000-0000-000024170000}"/>
    <cellStyle name="Normal 2 13 2 3 3 2 3" xfId="7857" xr:uid="{00000000-0005-0000-0000-000025170000}"/>
    <cellStyle name="Normal 2 13 2 3 3 2 4" xfId="22394" xr:uid="{00000000-0005-0000-0000-000026170000}"/>
    <cellStyle name="Normal 2 13 2 3 3 3" xfId="7858" xr:uid="{00000000-0005-0000-0000-000027170000}"/>
    <cellStyle name="Normal 2 13 2 3 3 3 2" xfId="7859" xr:uid="{00000000-0005-0000-0000-000028170000}"/>
    <cellStyle name="Normal 2 13 2 3 3 3 3" xfId="22395" xr:uid="{00000000-0005-0000-0000-000029170000}"/>
    <cellStyle name="Normal 2 13 2 3 3 4" xfId="7860" xr:uid="{00000000-0005-0000-0000-00002A170000}"/>
    <cellStyle name="Normal 2 13 2 3 3 5" xfId="22396" xr:uid="{00000000-0005-0000-0000-00002B170000}"/>
    <cellStyle name="Normal 2 13 2 3 4" xfId="7861" xr:uid="{00000000-0005-0000-0000-00002C170000}"/>
    <cellStyle name="Normal 2 13 2 3 4 2" xfId="7862" xr:uid="{00000000-0005-0000-0000-00002D170000}"/>
    <cellStyle name="Normal 2 13 2 3 4 2 2" xfId="7863" xr:uid="{00000000-0005-0000-0000-00002E170000}"/>
    <cellStyle name="Normal 2 13 2 3 4 2 3" xfId="22397" xr:uid="{00000000-0005-0000-0000-00002F170000}"/>
    <cellStyle name="Normal 2 13 2 3 4 3" xfId="7864" xr:uid="{00000000-0005-0000-0000-000030170000}"/>
    <cellStyle name="Normal 2 13 2 3 4 4" xfId="22398" xr:uid="{00000000-0005-0000-0000-000031170000}"/>
    <cellStyle name="Normal 2 13 2 3 5" xfId="7865" xr:uid="{00000000-0005-0000-0000-000032170000}"/>
    <cellStyle name="Normal 2 13 2 3 5 2" xfId="7866" xr:uid="{00000000-0005-0000-0000-000033170000}"/>
    <cellStyle name="Normal 2 13 2 3 5 2 2" xfId="7867" xr:uid="{00000000-0005-0000-0000-000034170000}"/>
    <cellStyle name="Normal 2 13 2 3 5 2 3" xfId="22399" xr:uid="{00000000-0005-0000-0000-000035170000}"/>
    <cellStyle name="Normal 2 13 2 3 5 3" xfId="7868" xr:uid="{00000000-0005-0000-0000-000036170000}"/>
    <cellStyle name="Normal 2 13 2 3 5 4" xfId="22400" xr:uid="{00000000-0005-0000-0000-000037170000}"/>
    <cellStyle name="Normal 2 13 2 3 6" xfId="7869" xr:uid="{00000000-0005-0000-0000-000038170000}"/>
    <cellStyle name="Normal 2 13 2 3 6 2" xfId="7870" xr:uid="{00000000-0005-0000-0000-000039170000}"/>
    <cellStyle name="Normal 2 13 2 3 6 3" xfId="22401" xr:uid="{00000000-0005-0000-0000-00003A170000}"/>
    <cellStyle name="Normal 2 13 2 3 7" xfId="7871" xr:uid="{00000000-0005-0000-0000-00003B170000}"/>
    <cellStyle name="Normal 2 13 2 3 8" xfId="22402" xr:uid="{00000000-0005-0000-0000-00003C170000}"/>
    <cellStyle name="Normal 2 13 2 4" xfId="7872" xr:uid="{00000000-0005-0000-0000-00003D170000}"/>
    <cellStyle name="Normal 2 13 2 4 2" xfId="7873" xr:uid="{00000000-0005-0000-0000-00003E170000}"/>
    <cellStyle name="Normal 2 13 2 4 2 2" xfId="7874" xr:uid="{00000000-0005-0000-0000-00003F170000}"/>
    <cellStyle name="Normal 2 13 2 4 2 2 2" xfId="7875" xr:uid="{00000000-0005-0000-0000-000040170000}"/>
    <cellStyle name="Normal 2 13 2 4 2 2 3" xfId="22403" xr:uid="{00000000-0005-0000-0000-000041170000}"/>
    <cellStyle name="Normal 2 13 2 4 2 3" xfId="7876" xr:uid="{00000000-0005-0000-0000-000042170000}"/>
    <cellStyle name="Normal 2 13 2 4 2 4" xfId="22404" xr:uid="{00000000-0005-0000-0000-000043170000}"/>
    <cellStyle name="Normal 2 13 2 4 3" xfId="7877" xr:uid="{00000000-0005-0000-0000-000044170000}"/>
    <cellStyle name="Normal 2 13 2 4 3 2" xfId="7878" xr:uid="{00000000-0005-0000-0000-000045170000}"/>
    <cellStyle name="Normal 2 13 2 4 3 3" xfId="22405" xr:uid="{00000000-0005-0000-0000-000046170000}"/>
    <cellStyle name="Normal 2 13 2 4 4" xfId="7879" xr:uid="{00000000-0005-0000-0000-000047170000}"/>
    <cellStyle name="Normal 2 13 2 4 5" xfId="22406" xr:uid="{00000000-0005-0000-0000-000048170000}"/>
    <cellStyle name="Normal 2 13 2 5" xfId="7880" xr:uid="{00000000-0005-0000-0000-000049170000}"/>
    <cellStyle name="Normal 2 13 2 5 2" xfId="7881" xr:uid="{00000000-0005-0000-0000-00004A170000}"/>
    <cellStyle name="Normal 2 13 2 5 2 2" xfId="7882" xr:uid="{00000000-0005-0000-0000-00004B170000}"/>
    <cellStyle name="Normal 2 13 2 5 2 2 2" xfId="7883" xr:uid="{00000000-0005-0000-0000-00004C170000}"/>
    <cellStyle name="Normal 2 13 2 5 2 2 3" xfId="22407" xr:uid="{00000000-0005-0000-0000-00004D170000}"/>
    <cellStyle name="Normal 2 13 2 5 2 3" xfId="7884" xr:uid="{00000000-0005-0000-0000-00004E170000}"/>
    <cellStyle name="Normal 2 13 2 5 2 4" xfId="22408" xr:uid="{00000000-0005-0000-0000-00004F170000}"/>
    <cellStyle name="Normal 2 13 2 5 3" xfId="7885" xr:uid="{00000000-0005-0000-0000-000050170000}"/>
    <cellStyle name="Normal 2 13 2 5 3 2" xfId="7886" xr:uid="{00000000-0005-0000-0000-000051170000}"/>
    <cellStyle name="Normal 2 13 2 5 3 3" xfId="22409" xr:uid="{00000000-0005-0000-0000-000052170000}"/>
    <cellStyle name="Normal 2 13 2 5 4" xfId="7887" xr:uid="{00000000-0005-0000-0000-000053170000}"/>
    <cellStyle name="Normal 2 13 2 5 5" xfId="22410" xr:uid="{00000000-0005-0000-0000-000054170000}"/>
    <cellStyle name="Normal 2 13 2 6" xfId="7888" xr:uid="{00000000-0005-0000-0000-000055170000}"/>
    <cellStyle name="Normal 2 13 2 6 2" xfId="7889" xr:uid="{00000000-0005-0000-0000-000056170000}"/>
    <cellStyle name="Normal 2 13 2 6 2 2" xfId="7890" xr:uid="{00000000-0005-0000-0000-000057170000}"/>
    <cellStyle name="Normal 2 13 2 6 2 3" xfId="22411" xr:uid="{00000000-0005-0000-0000-000058170000}"/>
    <cellStyle name="Normal 2 13 2 6 3" xfId="7891" xr:uid="{00000000-0005-0000-0000-000059170000}"/>
    <cellStyle name="Normal 2 13 2 6 4" xfId="22412" xr:uid="{00000000-0005-0000-0000-00005A170000}"/>
    <cellStyle name="Normal 2 13 2 7" xfId="7892" xr:uid="{00000000-0005-0000-0000-00005B170000}"/>
    <cellStyle name="Normal 2 13 2 7 2" xfId="7893" xr:uid="{00000000-0005-0000-0000-00005C170000}"/>
    <cellStyle name="Normal 2 13 2 7 2 2" xfId="7894" xr:uid="{00000000-0005-0000-0000-00005D170000}"/>
    <cellStyle name="Normal 2 13 2 7 2 3" xfId="22413" xr:uid="{00000000-0005-0000-0000-00005E170000}"/>
    <cellStyle name="Normal 2 13 2 7 3" xfId="7895" xr:uid="{00000000-0005-0000-0000-00005F170000}"/>
    <cellStyle name="Normal 2 13 2 7 4" xfId="22414" xr:uid="{00000000-0005-0000-0000-000060170000}"/>
    <cellStyle name="Normal 2 13 2 8" xfId="7896" xr:uid="{00000000-0005-0000-0000-000061170000}"/>
    <cellStyle name="Normal 2 13 2 8 2" xfId="7897" xr:uid="{00000000-0005-0000-0000-000062170000}"/>
    <cellStyle name="Normal 2 13 2 8 3" xfId="22415" xr:uid="{00000000-0005-0000-0000-000063170000}"/>
    <cellStyle name="Normal 2 13 2 9" xfId="7898" xr:uid="{00000000-0005-0000-0000-000064170000}"/>
    <cellStyle name="Normal 2 13 3" xfId="7899" xr:uid="{00000000-0005-0000-0000-000065170000}"/>
    <cellStyle name="Normal 2 13 3 2" xfId="7900" xr:uid="{00000000-0005-0000-0000-000066170000}"/>
    <cellStyle name="Normal 2 13 3 2 2" xfId="7901" xr:uid="{00000000-0005-0000-0000-000067170000}"/>
    <cellStyle name="Normal 2 13 3 2 2 2" xfId="7902" xr:uid="{00000000-0005-0000-0000-000068170000}"/>
    <cellStyle name="Normal 2 13 3 2 2 2 2" xfId="7903" xr:uid="{00000000-0005-0000-0000-000069170000}"/>
    <cellStyle name="Normal 2 13 3 2 2 2 2 2" xfId="7904" xr:uid="{00000000-0005-0000-0000-00006A170000}"/>
    <cellStyle name="Normal 2 13 3 2 2 2 2 3" xfId="22416" xr:uid="{00000000-0005-0000-0000-00006B170000}"/>
    <cellStyle name="Normal 2 13 3 2 2 2 3" xfId="7905" xr:uid="{00000000-0005-0000-0000-00006C170000}"/>
    <cellStyle name="Normal 2 13 3 2 2 2 4" xfId="22417" xr:uid="{00000000-0005-0000-0000-00006D170000}"/>
    <cellStyle name="Normal 2 13 3 2 2 3" xfId="7906" xr:uid="{00000000-0005-0000-0000-00006E170000}"/>
    <cellStyle name="Normal 2 13 3 2 2 3 2" xfId="7907" xr:uid="{00000000-0005-0000-0000-00006F170000}"/>
    <cellStyle name="Normal 2 13 3 2 2 3 3" xfId="22418" xr:uid="{00000000-0005-0000-0000-000070170000}"/>
    <cellStyle name="Normal 2 13 3 2 2 4" xfId="7908" xr:uid="{00000000-0005-0000-0000-000071170000}"/>
    <cellStyle name="Normal 2 13 3 2 2 5" xfId="22419" xr:uid="{00000000-0005-0000-0000-000072170000}"/>
    <cellStyle name="Normal 2 13 3 2 3" xfId="7909" xr:uid="{00000000-0005-0000-0000-000073170000}"/>
    <cellStyle name="Normal 2 13 3 2 3 2" xfId="7910" xr:uid="{00000000-0005-0000-0000-000074170000}"/>
    <cellStyle name="Normal 2 13 3 2 3 2 2" xfId="7911" xr:uid="{00000000-0005-0000-0000-000075170000}"/>
    <cellStyle name="Normal 2 13 3 2 3 2 2 2" xfId="7912" xr:uid="{00000000-0005-0000-0000-000076170000}"/>
    <cellStyle name="Normal 2 13 3 2 3 2 2 3" xfId="22420" xr:uid="{00000000-0005-0000-0000-000077170000}"/>
    <cellStyle name="Normal 2 13 3 2 3 2 3" xfId="7913" xr:uid="{00000000-0005-0000-0000-000078170000}"/>
    <cellStyle name="Normal 2 13 3 2 3 2 4" xfId="22421" xr:uid="{00000000-0005-0000-0000-000079170000}"/>
    <cellStyle name="Normal 2 13 3 2 3 3" xfId="7914" xr:uid="{00000000-0005-0000-0000-00007A170000}"/>
    <cellStyle name="Normal 2 13 3 2 3 3 2" xfId="7915" xr:uid="{00000000-0005-0000-0000-00007B170000}"/>
    <cellStyle name="Normal 2 13 3 2 3 3 3" xfId="22422" xr:uid="{00000000-0005-0000-0000-00007C170000}"/>
    <cellStyle name="Normal 2 13 3 2 3 4" xfId="7916" xr:uid="{00000000-0005-0000-0000-00007D170000}"/>
    <cellStyle name="Normal 2 13 3 2 3 5" xfId="22423" xr:uid="{00000000-0005-0000-0000-00007E170000}"/>
    <cellStyle name="Normal 2 13 3 2 4" xfId="7917" xr:uid="{00000000-0005-0000-0000-00007F170000}"/>
    <cellStyle name="Normal 2 13 3 2 4 2" xfId="7918" xr:uid="{00000000-0005-0000-0000-000080170000}"/>
    <cellStyle name="Normal 2 13 3 2 4 2 2" xfId="7919" xr:uid="{00000000-0005-0000-0000-000081170000}"/>
    <cellStyle name="Normal 2 13 3 2 4 2 3" xfId="22424" xr:uid="{00000000-0005-0000-0000-000082170000}"/>
    <cellStyle name="Normal 2 13 3 2 4 3" xfId="7920" xr:uid="{00000000-0005-0000-0000-000083170000}"/>
    <cellStyle name="Normal 2 13 3 2 4 4" xfId="22425" xr:uid="{00000000-0005-0000-0000-000084170000}"/>
    <cellStyle name="Normal 2 13 3 2 5" xfId="7921" xr:uid="{00000000-0005-0000-0000-000085170000}"/>
    <cellStyle name="Normal 2 13 3 2 5 2" xfId="7922" xr:uid="{00000000-0005-0000-0000-000086170000}"/>
    <cellStyle name="Normal 2 13 3 2 5 2 2" xfId="7923" xr:uid="{00000000-0005-0000-0000-000087170000}"/>
    <cellStyle name="Normal 2 13 3 2 5 2 3" xfId="22426" xr:uid="{00000000-0005-0000-0000-000088170000}"/>
    <cellStyle name="Normal 2 13 3 2 5 3" xfId="7924" xr:uid="{00000000-0005-0000-0000-000089170000}"/>
    <cellStyle name="Normal 2 13 3 2 5 4" xfId="22427" xr:uid="{00000000-0005-0000-0000-00008A170000}"/>
    <cellStyle name="Normal 2 13 3 2 6" xfId="7925" xr:uid="{00000000-0005-0000-0000-00008B170000}"/>
    <cellStyle name="Normal 2 13 3 2 6 2" xfId="7926" xr:uid="{00000000-0005-0000-0000-00008C170000}"/>
    <cellStyle name="Normal 2 13 3 2 6 3" xfId="22428" xr:uid="{00000000-0005-0000-0000-00008D170000}"/>
    <cellStyle name="Normal 2 13 3 2 7" xfId="7927" xr:uid="{00000000-0005-0000-0000-00008E170000}"/>
    <cellStyle name="Normal 2 13 3 2 8" xfId="22429" xr:uid="{00000000-0005-0000-0000-00008F170000}"/>
    <cellStyle name="Normal 2 13 3 3" xfId="7928" xr:uid="{00000000-0005-0000-0000-000090170000}"/>
    <cellStyle name="Normal 2 13 3 3 2" xfId="7929" xr:uid="{00000000-0005-0000-0000-000091170000}"/>
    <cellStyle name="Normal 2 13 3 3 2 2" xfId="7930" xr:uid="{00000000-0005-0000-0000-000092170000}"/>
    <cellStyle name="Normal 2 13 3 3 2 2 2" xfId="7931" xr:uid="{00000000-0005-0000-0000-000093170000}"/>
    <cellStyle name="Normal 2 13 3 3 2 2 3" xfId="22430" xr:uid="{00000000-0005-0000-0000-000094170000}"/>
    <cellStyle name="Normal 2 13 3 3 2 3" xfId="7932" xr:uid="{00000000-0005-0000-0000-000095170000}"/>
    <cellStyle name="Normal 2 13 3 3 2 4" xfId="22431" xr:uid="{00000000-0005-0000-0000-000096170000}"/>
    <cellStyle name="Normal 2 13 3 3 3" xfId="7933" xr:uid="{00000000-0005-0000-0000-000097170000}"/>
    <cellStyle name="Normal 2 13 3 3 3 2" xfId="7934" xr:uid="{00000000-0005-0000-0000-000098170000}"/>
    <cellStyle name="Normal 2 13 3 3 3 3" xfId="22432" xr:uid="{00000000-0005-0000-0000-000099170000}"/>
    <cellStyle name="Normal 2 13 3 3 4" xfId="7935" xr:uid="{00000000-0005-0000-0000-00009A170000}"/>
    <cellStyle name="Normal 2 13 3 3 5" xfId="22433" xr:uid="{00000000-0005-0000-0000-00009B170000}"/>
    <cellStyle name="Normal 2 13 3 4" xfId="7936" xr:uid="{00000000-0005-0000-0000-00009C170000}"/>
    <cellStyle name="Normal 2 13 3 4 2" xfId="7937" xr:uid="{00000000-0005-0000-0000-00009D170000}"/>
    <cellStyle name="Normal 2 13 3 4 2 2" xfId="7938" xr:uid="{00000000-0005-0000-0000-00009E170000}"/>
    <cellStyle name="Normal 2 13 3 4 2 2 2" xfId="7939" xr:uid="{00000000-0005-0000-0000-00009F170000}"/>
    <cellStyle name="Normal 2 13 3 4 2 2 3" xfId="22434" xr:uid="{00000000-0005-0000-0000-0000A0170000}"/>
    <cellStyle name="Normal 2 13 3 4 2 3" xfId="7940" xr:uid="{00000000-0005-0000-0000-0000A1170000}"/>
    <cellStyle name="Normal 2 13 3 4 2 4" xfId="22435" xr:uid="{00000000-0005-0000-0000-0000A2170000}"/>
    <cellStyle name="Normal 2 13 3 4 3" xfId="7941" xr:uid="{00000000-0005-0000-0000-0000A3170000}"/>
    <cellStyle name="Normal 2 13 3 4 3 2" xfId="7942" xr:uid="{00000000-0005-0000-0000-0000A4170000}"/>
    <cellStyle name="Normal 2 13 3 4 3 3" xfId="22436" xr:uid="{00000000-0005-0000-0000-0000A5170000}"/>
    <cellStyle name="Normal 2 13 3 4 4" xfId="7943" xr:uid="{00000000-0005-0000-0000-0000A6170000}"/>
    <cellStyle name="Normal 2 13 3 4 5" xfId="22437" xr:uid="{00000000-0005-0000-0000-0000A7170000}"/>
    <cellStyle name="Normal 2 13 3 5" xfId="7944" xr:uid="{00000000-0005-0000-0000-0000A8170000}"/>
    <cellStyle name="Normal 2 13 3 5 2" xfId="7945" xr:uid="{00000000-0005-0000-0000-0000A9170000}"/>
    <cellStyle name="Normal 2 13 3 5 2 2" xfId="7946" xr:uid="{00000000-0005-0000-0000-0000AA170000}"/>
    <cellStyle name="Normal 2 13 3 5 2 3" xfId="22438" xr:uid="{00000000-0005-0000-0000-0000AB170000}"/>
    <cellStyle name="Normal 2 13 3 5 3" xfId="7947" xr:uid="{00000000-0005-0000-0000-0000AC170000}"/>
    <cellStyle name="Normal 2 13 3 5 4" xfId="22439" xr:uid="{00000000-0005-0000-0000-0000AD170000}"/>
    <cellStyle name="Normal 2 13 3 6" xfId="7948" xr:uid="{00000000-0005-0000-0000-0000AE170000}"/>
    <cellStyle name="Normal 2 13 3 6 2" xfId="7949" xr:uid="{00000000-0005-0000-0000-0000AF170000}"/>
    <cellStyle name="Normal 2 13 3 6 2 2" xfId="7950" xr:uid="{00000000-0005-0000-0000-0000B0170000}"/>
    <cellStyle name="Normal 2 13 3 6 2 3" xfId="22440" xr:uid="{00000000-0005-0000-0000-0000B1170000}"/>
    <cellStyle name="Normal 2 13 3 6 3" xfId="7951" xr:uid="{00000000-0005-0000-0000-0000B2170000}"/>
    <cellStyle name="Normal 2 13 3 6 4" xfId="22441" xr:uid="{00000000-0005-0000-0000-0000B3170000}"/>
    <cellStyle name="Normal 2 13 3 7" xfId="7952" xr:uid="{00000000-0005-0000-0000-0000B4170000}"/>
    <cellStyle name="Normal 2 13 3 7 2" xfId="7953" xr:uid="{00000000-0005-0000-0000-0000B5170000}"/>
    <cellStyle name="Normal 2 13 3 7 3" xfId="22442" xr:uid="{00000000-0005-0000-0000-0000B6170000}"/>
    <cellStyle name="Normal 2 13 3 8" xfId="7954" xr:uid="{00000000-0005-0000-0000-0000B7170000}"/>
    <cellStyle name="Normal 2 13 3 9" xfId="22443" xr:uid="{00000000-0005-0000-0000-0000B8170000}"/>
    <cellStyle name="Normal 2 13 4" xfId="7955" xr:uid="{00000000-0005-0000-0000-0000B9170000}"/>
    <cellStyle name="Normal 2 13 4 2" xfId="7956" xr:uid="{00000000-0005-0000-0000-0000BA170000}"/>
    <cellStyle name="Normal 2 13 4 2 2" xfId="7957" xr:uid="{00000000-0005-0000-0000-0000BB170000}"/>
    <cellStyle name="Normal 2 13 4 2 2 2" xfId="7958" xr:uid="{00000000-0005-0000-0000-0000BC170000}"/>
    <cellStyle name="Normal 2 13 4 2 2 2 2" xfId="7959" xr:uid="{00000000-0005-0000-0000-0000BD170000}"/>
    <cellStyle name="Normal 2 13 4 2 2 2 3" xfId="22444" xr:uid="{00000000-0005-0000-0000-0000BE170000}"/>
    <cellStyle name="Normal 2 13 4 2 2 3" xfId="7960" xr:uid="{00000000-0005-0000-0000-0000BF170000}"/>
    <cellStyle name="Normal 2 13 4 2 2 4" xfId="22445" xr:uid="{00000000-0005-0000-0000-0000C0170000}"/>
    <cellStyle name="Normal 2 13 4 2 3" xfId="7961" xr:uid="{00000000-0005-0000-0000-0000C1170000}"/>
    <cellStyle name="Normal 2 13 4 2 3 2" xfId="7962" xr:uid="{00000000-0005-0000-0000-0000C2170000}"/>
    <cellStyle name="Normal 2 13 4 2 3 3" xfId="22446" xr:uid="{00000000-0005-0000-0000-0000C3170000}"/>
    <cellStyle name="Normal 2 13 4 2 4" xfId="7963" xr:uid="{00000000-0005-0000-0000-0000C4170000}"/>
    <cellStyle name="Normal 2 13 4 2 5" xfId="22447" xr:uid="{00000000-0005-0000-0000-0000C5170000}"/>
    <cellStyle name="Normal 2 13 4 3" xfId="7964" xr:uid="{00000000-0005-0000-0000-0000C6170000}"/>
    <cellStyle name="Normal 2 13 4 3 2" xfId="7965" xr:uid="{00000000-0005-0000-0000-0000C7170000}"/>
    <cellStyle name="Normal 2 13 4 3 2 2" xfId="7966" xr:uid="{00000000-0005-0000-0000-0000C8170000}"/>
    <cellStyle name="Normal 2 13 4 3 2 2 2" xfId="7967" xr:uid="{00000000-0005-0000-0000-0000C9170000}"/>
    <cellStyle name="Normal 2 13 4 3 2 2 3" xfId="22448" xr:uid="{00000000-0005-0000-0000-0000CA170000}"/>
    <cellStyle name="Normal 2 13 4 3 2 3" xfId="7968" xr:uid="{00000000-0005-0000-0000-0000CB170000}"/>
    <cellStyle name="Normal 2 13 4 3 2 4" xfId="22449" xr:uid="{00000000-0005-0000-0000-0000CC170000}"/>
    <cellStyle name="Normal 2 13 4 3 3" xfId="7969" xr:uid="{00000000-0005-0000-0000-0000CD170000}"/>
    <cellStyle name="Normal 2 13 4 3 3 2" xfId="7970" xr:uid="{00000000-0005-0000-0000-0000CE170000}"/>
    <cellStyle name="Normal 2 13 4 3 3 3" xfId="22450" xr:uid="{00000000-0005-0000-0000-0000CF170000}"/>
    <cellStyle name="Normal 2 13 4 3 4" xfId="7971" xr:uid="{00000000-0005-0000-0000-0000D0170000}"/>
    <cellStyle name="Normal 2 13 4 3 5" xfId="22451" xr:uid="{00000000-0005-0000-0000-0000D1170000}"/>
    <cellStyle name="Normal 2 13 4 4" xfId="7972" xr:uid="{00000000-0005-0000-0000-0000D2170000}"/>
    <cellStyle name="Normal 2 13 4 4 2" xfId="7973" xr:uid="{00000000-0005-0000-0000-0000D3170000}"/>
    <cellStyle name="Normal 2 13 4 4 2 2" xfId="7974" xr:uid="{00000000-0005-0000-0000-0000D4170000}"/>
    <cellStyle name="Normal 2 13 4 4 2 3" xfId="22452" xr:uid="{00000000-0005-0000-0000-0000D5170000}"/>
    <cellStyle name="Normal 2 13 4 4 3" xfId="7975" xr:uid="{00000000-0005-0000-0000-0000D6170000}"/>
    <cellStyle name="Normal 2 13 4 4 4" xfId="22453" xr:uid="{00000000-0005-0000-0000-0000D7170000}"/>
    <cellStyle name="Normal 2 13 4 5" xfId="7976" xr:uid="{00000000-0005-0000-0000-0000D8170000}"/>
    <cellStyle name="Normal 2 13 4 5 2" xfId="7977" xr:uid="{00000000-0005-0000-0000-0000D9170000}"/>
    <cellStyle name="Normal 2 13 4 5 2 2" xfId="7978" xr:uid="{00000000-0005-0000-0000-0000DA170000}"/>
    <cellStyle name="Normal 2 13 4 5 2 3" xfId="22454" xr:uid="{00000000-0005-0000-0000-0000DB170000}"/>
    <cellStyle name="Normal 2 13 4 5 3" xfId="7979" xr:uid="{00000000-0005-0000-0000-0000DC170000}"/>
    <cellStyle name="Normal 2 13 4 5 4" xfId="22455" xr:uid="{00000000-0005-0000-0000-0000DD170000}"/>
    <cellStyle name="Normal 2 13 4 6" xfId="7980" xr:uid="{00000000-0005-0000-0000-0000DE170000}"/>
    <cellStyle name="Normal 2 13 4 6 2" xfId="7981" xr:uid="{00000000-0005-0000-0000-0000DF170000}"/>
    <cellStyle name="Normal 2 13 4 6 3" xfId="22456" xr:uid="{00000000-0005-0000-0000-0000E0170000}"/>
    <cellStyle name="Normal 2 13 4 7" xfId="7982" xr:uid="{00000000-0005-0000-0000-0000E1170000}"/>
    <cellStyle name="Normal 2 13 4 8" xfId="22457" xr:uid="{00000000-0005-0000-0000-0000E2170000}"/>
    <cellStyle name="Normal 2 13 5" xfId="7983" xr:uid="{00000000-0005-0000-0000-0000E3170000}"/>
    <cellStyle name="Normal 2 13 5 2" xfId="7984" xr:uid="{00000000-0005-0000-0000-0000E4170000}"/>
    <cellStyle name="Normal 2 13 5 2 2" xfId="7985" xr:uid="{00000000-0005-0000-0000-0000E5170000}"/>
    <cellStyle name="Normal 2 13 5 2 2 2" xfId="7986" xr:uid="{00000000-0005-0000-0000-0000E6170000}"/>
    <cellStyle name="Normal 2 13 5 2 2 3" xfId="22458" xr:uid="{00000000-0005-0000-0000-0000E7170000}"/>
    <cellStyle name="Normal 2 13 5 2 3" xfId="7987" xr:uid="{00000000-0005-0000-0000-0000E8170000}"/>
    <cellStyle name="Normal 2 13 5 2 4" xfId="22459" xr:uid="{00000000-0005-0000-0000-0000E9170000}"/>
    <cellStyle name="Normal 2 13 5 3" xfId="7988" xr:uid="{00000000-0005-0000-0000-0000EA170000}"/>
    <cellStyle name="Normal 2 13 5 3 2" xfId="7989" xr:uid="{00000000-0005-0000-0000-0000EB170000}"/>
    <cellStyle name="Normal 2 13 5 3 3" xfId="22460" xr:uid="{00000000-0005-0000-0000-0000EC170000}"/>
    <cellStyle name="Normal 2 13 5 4" xfId="7990" xr:uid="{00000000-0005-0000-0000-0000ED170000}"/>
    <cellStyle name="Normal 2 13 5 5" xfId="22461" xr:uid="{00000000-0005-0000-0000-0000EE170000}"/>
    <cellStyle name="Normal 2 13 6" xfId="7991" xr:uid="{00000000-0005-0000-0000-0000EF170000}"/>
    <cellStyle name="Normal 2 13 6 2" xfId="7992" xr:uid="{00000000-0005-0000-0000-0000F0170000}"/>
    <cellStyle name="Normal 2 13 6 2 2" xfId="7993" xr:uid="{00000000-0005-0000-0000-0000F1170000}"/>
    <cellStyle name="Normal 2 13 6 2 2 2" xfId="7994" xr:uid="{00000000-0005-0000-0000-0000F2170000}"/>
    <cellStyle name="Normal 2 13 6 2 2 3" xfId="22462" xr:uid="{00000000-0005-0000-0000-0000F3170000}"/>
    <cellStyle name="Normal 2 13 6 2 3" xfId="7995" xr:uid="{00000000-0005-0000-0000-0000F4170000}"/>
    <cellStyle name="Normal 2 13 6 2 4" xfId="22463" xr:uid="{00000000-0005-0000-0000-0000F5170000}"/>
    <cellStyle name="Normal 2 13 6 3" xfId="7996" xr:uid="{00000000-0005-0000-0000-0000F6170000}"/>
    <cellStyle name="Normal 2 13 6 3 2" xfId="7997" xr:uid="{00000000-0005-0000-0000-0000F7170000}"/>
    <cellStyle name="Normal 2 13 6 3 3" xfId="22464" xr:uid="{00000000-0005-0000-0000-0000F8170000}"/>
    <cellStyle name="Normal 2 13 6 4" xfId="7998" xr:uid="{00000000-0005-0000-0000-0000F9170000}"/>
    <cellStyle name="Normal 2 13 6 5" xfId="22465" xr:uid="{00000000-0005-0000-0000-0000FA170000}"/>
    <cellStyle name="Normal 2 13 7" xfId="7999" xr:uid="{00000000-0005-0000-0000-0000FB170000}"/>
    <cellStyle name="Normal 2 13 7 2" xfId="8000" xr:uid="{00000000-0005-0000-0000-0000FC170000}"/>
    <cellStyle name="Normal 2 13 7 2 2" xfId="8001" xr:uid="{00000000-0005-0000-0000-0000FD170000}"/>
    <cellStyle name="Normal 2 13 7 2 3" xfId="22466" xr:uid="{00000000-0005-0000-0000-0000FE170000}"/>
    <cellStyle name="Normal 2 13 7 3" xfId="8002" xr:uid="{00000000-0005-0000-0000-0000FF170000}"/>
    <cellStyle name="Normal 2 13 7 4" xfId="22467" xr:uid="{00000000-0005-0000-0000-000000180000}"/>
    <cellStyle name="Normal 2 13 8" xfId="8003" xr:uid="{00000000-0005-0000-0000-000001180000}"/>
    <cellStyle name="Normal 2 13 8 2" xfId="8004" xr:uid="{00000000-0005-0000-0000-000002180000}"/>
    <cellStyle name="Normal 2 13 8 2 2" xfId="8005" xr:uid="{00000000-0005-0000-0000-000003180000}"/>
    <cellStyle name="Normal 2 13 8 2 3" xfId="22468" xr:uid="{00000000-0005-0000-0000-000004180000}"/>
    <cellStyle name="Normal 2 13 8 3" xfId="8006" xr:uid="{00000000-0005-0000-0000-000005180000}"/>
    <cellStyle name="Normal 2 13 8 4" xfId="22469" xr:uid="{00000000-0005-0000-0000-000006180000}"/>
    <cellStyle name="Normal 2 13 9" xfId="8007" xr:uid="{00000000-0005-0000-0000-000007180000}"/>
    <cellStyle name="Normal 2 13 9 2" xfId="8008" xr:uid="{00000000-0005-0000-0000-000008180000}"/>
    <cellStyle name="Normal 2 13 9 3" xfId="22470" xr:uid="{00000000-0005-0000-0000-000009180000}"/>
    <cellStyle name="Normal 2 14" xfId="8009" xr:uid="{00000000-0005-0000-0000-00000A180000}"/>
    <cellStyle name="Normal 2 14 10" xfId="8010" xr:uid="{00000000-0005-0000-0000-00000B180000}"/>
    <cellStyle name="Normal 2 14 11" xfId="22471" xr:uid="{00000000-0005-0000-0000-00000C180000}"/>
    <cellStyle name="Normal 2 14 2" xfId="8011" xr:uid="{00000000-0005-0000-0000-00000D180000}"/>
    <cellStyle name="Normal 2 14 2 10" xfId="22472" xr:uid="{00000000-0005-0000-0000-00000E180000}"/>
    <cellStyle name="Normal 2 14 2 2" xfId="8012" xr:uid="{00000000-0005-0000-0000-00000F180000}"/>
    <cellStyle name="Normal 2 14 2 2 2" xfId="8013" xr:uid="{00000000-0005-0000-0000-000010180000}"/>
    <cellStyle name="Normal 2 14 2 2 2 2" xfId="8014" xr:uid="{00000000-0005-0000-0000-000011180000}"/>
    <cellStyle name="Normal 2 14 2 2 2 2 2" xfId="8015" xr:uid="{00000000-0005-0000-0000-000012180000}"/>
    <cellStyle name="Normal 2 14 2 2 2 2 2 2" xfId="8016" xr:uid="{00000000-0005-0000-0000-000013180000}"/>
    <cellStyle name="Normal 2 14 2 2 2 2 2 2 2" xfId="8017" xr:uid="{00000000-0005-0000-0000-000014180000}"/>
    <cellStyle name="Normal 2 14 2 2 2 2 2 2 3" xfId="22473" xr:uid="{00000000-0005-0000-0000-000015180000}"/>
    <cellStyle name="Normal 2 14 2 2 2 2 2 3" xfId="8018" xr:uid="{00000000-0005-0000-0000-000016180000}"/>
    <cellStyle name="Normal 2 14 2 2 2 2 2 4" xfId="22474" xr:uid="{00000000-0005-0000-0000-000017180000}"/>
    <cellStyle name="Normal 2 14 2 2 2 2 3" xfId="8019" xr:uid="{00000000-0005-0000-0000-000018180000}"/>
    <cellStyle name="Normal 2 14 2 2 2 2 3 2" xfId="8020" xr:uid="{00000000-0005-0000-0000-000019180000}"/>
    <cellStyle name="Normal 2 14 2 2 2 2 3 3" xfId="22475" xr:uid="{00000000-0005-0000-0000-00001A180000}"/>
    <cellStyle name="Normal 2 14 2 2 2 2 4" xfId="8021" xr:uid="{00000000-0005-0000-0000-00001B180000}"/>
    <cellStyle name="Normal 2 14 2 2 2 2 5" xfId="22476" xr:uid="{00000000-0005-0000-0000-00001C180000}"/>
    <cellStyle name="Normal 2 14 2 2 2 3" xfId="8022" xr:uid="{00000000-0005-0000-0000-00001D180000}"/>
    <cellStyle name="Normal 2 14 2 2 2 3 2" xfId="8023" xr:uid="{00000000-0005-0000-0000-00001E180000}"/>
    <cellStyle name="Normal 2 14 2 2 2 3 2 2" xfId="8024" xr:uid="{00000000-0005-0000-0000-00001F180000}"/>
    <cellStyle name="Normal 2 14 2 2 2 3 2 2 2" xfId="8025" xr:uid="{00000000-0005-0000-0000-000020180000}"/>
    <cellStyle name="Normal 2 14 2 2 2 3 2 2 3" xfId="22477" xr:uid="{00000000-0005-0000-0000-000021180000}"/>
    <cellStyle name="Normal 2 14 2 2 2 3 2 3" xfId="8026" xr:uid="{00000000-0005-0000-0000-000022180000}"/>
    <cellStyle name="Normal 2 14 2 2 2 3 2 4" xfId="22478" xr:uid="{00000000-0005-0000-0000-000023180000}"/>
    <cellStyle name="Normal 2 14 2 2 2 3 3" xfId="8027" xr:uid="{00000000-0005-0000-0000-000024180000}"/>
    <cellStyle name="Normal 2 14 2 2 2 3 3 2" xfId="8028" xr:uid="{00000000-0005-0000-0000-000025180000}"/>
    <cellStyle name="Normal 2 14 2 2 2 3 3 3" xfId="22479" xr:uid="{00000000-0005-0000-0000-000026180000}"/>
    <cellStyle name="Normal 2 14 2 2 2 3 4" xfId="8029" xr:uid="{00000000-0005-0000-0000-000027180000}"/>
    <cellStyle name="Normal 2 14 2 2 2 3 5" xfId="22480" xr:uid="{00000000-0005-0000-0000-000028180000}"/>
    <cellStyle name="Normal 2 14 2 2 2 4" xfId="8030" xr:uid="{00000000-0005-0000-0000-000029180000}"/>
    <cellStyle name="Normal 2 14 2 2 2 4 2" xfId="8031" xr:uid="{00000000-0005-0000-0000-00002A180000}"/>
    <cellStyle name="Normal 2 14 2 2 2 4 2 2" xfId="8032" xr:uid="{00000000-0005-0000-0000-00002B180000}"/>
    <cellStyle name="Normal 2 14 2 2 2 4 2 3" xfId="22481" xr:uid="{00000000-0005-0000-0000-00002C180000}"/>
    <cellStyle name="Normal 2 14 2 2 2 4 3" xfId="8033" xr:uid="{00000000-0005-0000-0000-00002D180000}"/>
    <cellStyle name="Normal 2 14 2 2 2 4 4" xfId="22482" xr:uid="{00000000-0005-0000-0000-00002E180000}"/>
    <cellStyle name="Normal 2 14 2 2 2 5" xfId="8034" xr:uid="{00000000-0005-0000-0000-00002F180000}"/>
    <cellStyle name="Normal 2 14 2 2 2 5 2" xfId="8035" xr:uid="{00000000-0005-0000-0000-000030180000}"/>
    <cellStyle name="Normal 2 14 2 2 2 5 2 2" xfId="8036" xr:uid="{00000000-0005-0000-0000-000031180000}"/>
    <cellStyle name="Normal 2 14 2 2 2 5 2 3" xfId="22483" xr:uid="{00000000-0005-0000-0000-000032180000}"/>
    <cellStyle name="Normal 2 14 2 2 2 5 3" xfId="8037" xr:uid="{00000000-0005-0000-0000-000033180000}"/>
    <cellStyle name="Normal 2 14 2 2 2 5 4" xfId="22484" xr:uid="{00000000-0005-0000-0000-000034180000}"/>
    <cellStyle name="Normal 2 14 2 2 2 6" xfId="8038" xr:uid="{00000000-0005-0000-0000-000035180000}"/>
    <cellStyle name="Normal 2 14 2 2 2 6 2" xfId="8039" xr:uid="{00000000-0005-0000-0000-000036180000}"/>
    <cellStyle name="Normal 2 14 2 2 2 6 3" xfId="22485" xr:uid="{00000000-0005-0000-0000-000037180000}"/>
    <cellStyle name="Normal 2 14 2 2 2 7" xfId="8040" xr:uid="{00000000-0005-0000-0000-000038180000}"/>
    <cellStyle name="Normal 2 14 2 2 2 8" xfId="22486" xr:uid="{00000000-0005-0000-0000-000039180000}"/>
    <cellStyle name="Normal 2 14 2 2 3" xfId="8041" xr:uid="{00000000-0005-0000-0000-00003A180000}"/>
    <cellStyle name="Normal 2 14 2 2 3 2" xfId="8042" xr:uid="{00000000-0005-0000-0000-00003B180000}"/>
    <cellStyle name="Normal 2 14 2 2 3 2 2" xfId="8043" xr:uid="{00000000-0005-0000-0000-00003C180000}"/>
    <cellStyle name="Normal 2 14 2 2 3 2 2 2" xfId="8044" xr:uid="{00000000-0005-0000-0000-00003D180000}"/>
    <cellStyle name="Normal 2 14 2 2 3 2 2 3" xfId="22487" xr:uid="{00000000-0005-0000-0000-00003E180000}"/>
    <cellStyle name="Normal 2 14 2 2 3 2 3" xfId="8045" xr:uid="{00000000-0005-0000-0000-00003F180000}"/>
    <cellStyle name="Normal 2 14 2 2 3 2 4" xfId="22488" xr:uid="{00000000-0005-0000-0000-000040180000}"/>
    <cellStyle name="Normal 2 14 2 2 3 3" xfId="8046" xr:uid="{00000000-0005-0000-0000-000041180000}"/>
    <cellStyle name="Normal 2 14 2 2 3 3 2" xfId="8047" xr:uid="{00000000-0005-0000-0000-000042180000}"/>
    <cellStyle name="Normal 2 14 2 2 3 3 3" xfId="22489" xr:uid="{00000000-0005-0000-0000-000043180000}"/>
    <cellStyle name="Normal 2 14 2 2 3 4" xfId="8048" xr:uid="{00000000-0005-0000-0000-000044180000}"/>
    <cellStyle name="Normal 2 14 2 2 3 5" xfId="22490" xr:uid="{00000000-0005-0000-0000-000045180000}"/>
    <cellStyle name="Normal 2 14 2 2 4" xfId="8049" xr:uid="{00000000-0005-0000-0000-000046180000}"/>
    <cellStyle name="Normal 2 14 2 2 4 2" xfId="8050" xr:uid="{00000000-0005-0000-0000-000047180000}"/>
    <cellStyle name="Normal 2 14 2 2 4 2 2" xfId="8051" xr:uid="{00000000-0005-0000-0000-000048180000}"/>
    <cellStyle name="Normal 2 14 2 2 4 2 2 2" xfId="8052" xr:uid="{00000000-0005-0000-0000-000049180000}"/>
    <cellStyle name="Normal 2 14 2 2 4 2 2 3" xfId="22491" xr:uid="{00000000-0005-0000-0000-00004A180000}"/>
    <cellStyle name="Normal 2 14 2 2 4 2 3" xfId="8053" xr:uid="{00000000-0005-0000-0000-00004B180000}"/>
    <cellStyle name="Normal 2 14 2 2 4 2 4" xfId="22492" xr:uid="{00000000-0005-0000-0000-00004C180000}"/>
    <cellStyle name="Normal 2 14 2 2 4 3" xfId="8054" xr:uid="{00000000-0005-0000-0000-00004D180000}"/>
    <cellStyle name="Normal 2 14 2 2 4 3 2" xfId="8055" xr:uid="{00000000-0005-0000-0000-00004E180000}"/>
    <cellStyle name="Normal 2 14 2 2 4 3 3" xfId="22493" xr:uid="{00000000-0005-0000-0000-00004F180000}"/>
    <cellStyle name="Normal 2 14 2 2 4 4" xfId="8056" xr:uid="{00000000-0005-0000-0000-000050180000}"/>
    <cellStyle name="Normal 2 14 2 2 4 5" xfId="22494" xr:uid="{00000000-0005-0000-0000-000051180000}"/>
    <cellStyle name="Normal 2 14 2 2 5" xfId="8057" xr:uid="{00000000-0005-0000-0000-000052180000}"/>
    <cellStyle name="Normal 2 14 2 2 5 2" xfId="8058" xr:uid="{00000000-0005-0000-0000-000053180000}"/>
    <cellStyle name="Normal 2 14 2 2 5 2 2" xfId="8059" xr:uid="{00000000-0005-0000-0000-000054180000}"/>
    <cellStyle name="Normal 2 14 2 2 5 2 3" xfId="22495" xr:uid="{00000000-0005-0000-0000-000055180000}"/>
    <cellStyle name="Normal 2 14 2 2 5 3" xfId="8060" xr:uid="{00000000-0005-0000-0000-000056180000}"/>
    <cellStyle name="Normal 2 14 2 2 5 4" xfId="22496" xr:uid="{00000000-0005-0000-0000-000057180000}"/>
    <cellStyle name="Normal 2 14 2 2 6" xfId="8061" xr:uid="{00000000-0005-0000-0000-000058180000}"/>
    <cellStyle name="Normal 2 14 2 2 6 2" xfId="8062" xr:uid="{00000000-0005-0000-0000-000059180000}"/>
    <cellStyle name="Normal 2 14 2 2 6 2 2" xfId="8063" xr:uid="{00000000-0005-0000-0000-00005A180000}"/>
    <cellStyle name="Normal 2 14 2 2 6 2 3" xfId="22497" xr:uid="{00000000-0005-0000-0000-00005B180000}"/>
    <cellStyle name="Normal 2 14 2 2 6 3" xfId="8064" xr:uid="{00000000-0005-0000-0000-00005C180000}"/>
    <cellStyle name="Normal 2 14 2 2 6 4" xfId="22498" xr:uid="{00000000-0005-0000-0000-00005D180000}"/>
    <cellStyle name="Normal 2 14 2 2 7" xfId="8065" xr:uid="{00000000-0005-0000-0000-00005E180000}"/>
    <cellStyle name="Normal 2 14 2 2 7 2" xfId="8066" xr:uid="{00000000-0005-0000-0000-00005F180000}"/>
    <cellStyle name="Normal 2 14 2 2 7 3" xfId="22499" xr:uid="{00000000-0005-0000-0000-000060180000}"/>
    <cellStyle name="Normal 2 14 2 2 8" xfId="8067" xr:uid="{00000000-0005-0000-0000-000061180000}"/>
    <cellStyle name="Normal 2 14 2 2 9" xfId="22500" xr:uid="{00000000-0005-0000-0000-000062180000}"/>
    <cellStyle name="Normal 2 14 2 3" xfId="8068" xr:uid="{00000000-0005-0000-0000-000063180000}"/>
    <cellStyle name="Normal 2 14 2 3 2" xfId="8069" xr:uid="{00000000-0005-0000-0000-000064180000}"/>
    <cellStyle name="Normal 2 14 2 3 2 2" xfId="8070" xr:uid="{00000000-0005-0000-0000-000065180000}"/>
    <cellStyle name="Normal 2 14 2 3 2 2 2" xfId="8071" xr:uid="{00000000-0005-0000-0000-000066180000}"/>
    <cellStyle name="Normal 2 14 2 3 2 2 2 2" xfId="8072" xr:uid="{00000000-0005-0000-0000-000067180000}"/>
    <cellStyle name="Normal 2 14 2 3 2 2 2 3" xfId="22501" xr:uid="{00000000-0005-0000-0000-000068180000}"/>
    <cellStyle name="Normal 2 14 2 3 2 2 3" xfId="8073" xr:uid="{00000000-0005-0000-0000-000069180000}"/>
    <cellStyle name="Normal 2 14 2 3 2 2 4" xfId="22502" xr:uid="{00000000-0005-0000-0000-00006A180000}"/>
    <cellStyle name="Normal 2 14 2 3 2 3" xfId="8074" xr:uid="{00000000-0005-0000-0000-00006B180000}"/>
    <cellStyle name="Normal 2 14 2 3 2 3 2" xfId="8075" xr:uid="{00000000-0005-0000-0000-00006C180000}"/>
    <cellStyle name="Normal 2 14 2 3 2 3 3" xfId="22503" xr:uid="{00000000-0005-0000-0000-00006D180000}"/>
    <cellStyle name="Normal 2 14 2 3 2 4" xfId="8076" xr:uid="{00000000-0005-0000-0000-00006E180000}"/>
    <cellStyle name="Normal 2 14 2 3 2 5" xfId="22504" xr:uid="{00000000-0005-0000-0000-00006F180000}"/>
    <cellStyle name="Normal 2 14 2 3 3" xfId="8077" xr:uid="{00000000-0005-0000-0000-000070180000}"/>
    <cellStyle name="Normal 2 14 2 3 3 2" xfId="8078" xr:uid="{00000000-0005-0000-0000-000071180000}"/>
    <cellStyle name="Normal 2 14 2 3 3 2 2" xfId="8079" xr:uid="{00000000-0005-0000-0000-000072180000}"/>
    <cellStyle name="Normal 2 14 2 3 3 2 2 2" xfId="8080" xr:uid="{00000000-0005-0000-0000-000073180000}"/>
    <cellStyle name="Normal 2 14 2 3 3 2 2 3" xfId="22505" xr:uid="{00000000-0005-0000-0000-000074180000}"/>
    <cellStyle name="Normal 2 14 2 3 3 2 3" xfId="8081" xr:uid="{00000000-0005-0000-0000-000075180000}"/>
    <cellStyle name="Normal 2 14 2 3 3 2 4" xfId="22506" xr:uid="{00000000-0005-0000-0000-000076180000}"/>
    <cellStyle name="Normal 2 14 2 3 3 3" xfId="8082" xr:uid="{00000000-0005-0000-0000-000077180000}"/>
    <cellStyle name="Normal 2 14 2 3 3 3 2" xfId="8083" xr:uid="{00000000-0005-0000-0000-000078180000}"/>
    <cellStyle name="Normal 2 14 2 3 3 3 3" xfId="22507" xr:uid="{00000000-0005-0000-0000-000079180000}"/>
    <cellStyle name="Normal 2 14 2 3 3 4" xfId="8084" xr:uid="{00000000-0005-0000-0000-00007A180000}"/>
    <cellStyle name="Normal 2 14 2 3 3 5" xfId="22508" xr:uid="{00000000-0005-0000-0000-00007B180000}"/>
    <cellStyle name="Normal 2 14 2 3 4" xfId="8085" xr:uid="{00000000-0005-0000-0000-00007C180000}"/>
    <cellStyle name="Normal 2 14 2 3 4 2" xfId="8086" xr:uid="{00000000-0005-0000-0000-00007D180000}"/>
    <cellStyle name="Normal 2 14 2 3 4 2 2" xfId="8087" xr:uid="{00000000-0005-0000-0000-00007E180000}"/>
    <cellStyle name="Normal 2 14 2 3 4 2 3" xfId="22509" xr:uid="{00000000-0005-0000-0000-00007F180000}"/>
    <cellStyle name="Normal 2 14 2 3 4 3" xfId="8088" xr:uid="{00000000-0005-0000-0000-000080180000}"/>
    <cellStyle name="Normal 2 14 2 3 4 4" xfId="22510" xr:uid="{00000000-0005-0000-0000-000081180000}"/>
    <cellStyle name="Normal 2 14 2 3 5" xfId="8089" xr:uid="{00000000-0005-0000-0000-000082180000}"/>
    <cellStyle name="Normal 2 14 2 3 5 2" xfId="8090" xr:uid="{00000000-0005-0000-0000-000083180000}"/>
    <cellStyle name="Normal 2 14 2 3 5 2 2" xfId="8091" xr:uid="{00000000-0005-0000-0000-000084180000}"/>
    <cellStyle name="Normal 2 14 2 3 5 2 3" xfId="22511" xr:uid="{00000000-0005-0000-0000-000085180000}"/>
    <cellStyle name="Normal 2 14 2 3 5 3" xfId="8092" xr:uid="{00000000-0005-0000-0000-000086180000}"/>
    <cellStyle name="Normal 2 14 2 3 5 4" xfId="22512" xr:uid="{00000000-0005-0000-0000-000087180000}"/>
    <cellStyle name="Normal 2 14 2 3 6" xfId="8093" xr:uid="{00000000-0005-0000-0000-000088180000}"/>
    <cellStyle name="Normal 2 14 2 3 6 2" xfId="8094" xr:uid="{00000000-0005-0000-0000-000089180000}"/>
    <cellStyle name="Normal 2 14 2 3 6 3" xfId="22513" xr:uid="{00000000-0005-0000-0000-00008A180000}"/>
    <cellStyle name="Normal 2 14 2 3 7" xfId="8095" xr:uid="{00000000-0005-0000-0000-00008B180000}"/>
    <cellStyle name="Normal 2 14 2 3 8" xfId="22514" xr:uid="{00000000-0005-0000-0000-00008C180000}"/>
    <cellStyle name="Normal 2 14 2 4" xfId="8096" xr:uid="{00000000-0005-0000-0000-00008D180000}"/>
    <cellStyle name="Normal 2 14 2 4 2" xfId="8097" xr:uid="{00000000-0005-0000-0000-00008E180000}"/>
    <cellStyle name="Normal 2 14 2 4 2 2" xfId="8098" xr:uid="{00000000-0005-0000-0000-00008F180000}"/>
    <cellStyle name="Normal 2 14 2 4 2 2 2" xfId="8099" xr:uid="{00000000-0005-0000-0000-000090180000}"/>
    <cellStyle name="Normal 2 14 2 4 2 2 3" xfId="22515" xr:uid="{00000000-0005-0000-0000-000091180000}"/>
    <cellStyle name="Normal 2 14 2 4 2 3" xfId="8100" xr:uid="{00000000-0005-0000-0000-000092180000}"/>
    <cellStyle name="Normal 2 14 2 4 2 4" xfId="22516" xr:uid="{00000000-0005-0000-0000-000093180000}"/>
    <cellStyle name="Normal 2 14 2 4 3" xfId="8101" xr:uid="{00000000-0005-0000-0000-000094180000}"/>
    <cellStyle name="Normal 2 14 2 4 3 2" xfId="8102" xr:uid="{00000000-0005-0000-0000-000095180000}"/>
    <cellStyle name="Normal 2 14 2 4 3 3" xfId="22517" xr:uid="{00000000-0005-0000-0000-000096180000}"/>
    <cellStyle name="Normal 2 14 2 4 4" xfId="8103" xr:uid="{00000000-0005-0000-0000-000097180000}"/>
    <cellStyle name="Normal 2 14 2 4 5" xfId="22518" xr:uid="{00000000-0005-0000-0000-000098180000}"/>
    <cellStyle name="Normal 2 14 2 5" xfId="8104" xr:uid="{00000000-0005-0000-0000-000099180000}"/>
    <cellStyle name="Normal 2 14 2 5 2" xfId="8105" xr:uid="{00000000-0005-0000-0000-00009A180000}"/>
    <cellStyle name="Normal 2 14 2 5 2 2" xfId="8106" xr:uid="{00000000-0005-0000-0000-00009B180000}"/>
    <cellStyle name="Normal 2 14 2 5 2 2 2" xfId="8107" xr:uid="{00000000-0005-0000-0000-00009C180000}"/>
    <cellStyle name="Normal 2 14 2 5 2 2 3" xfId="22519" xr:uid="{00000000-0005-0000-0000-00009D180000}"/>
    <cellStyle name="Normal 2 14 2 5 2 3" xfId="8108" xr:uid="{00000000-0005-0000-0000-00009E180000}"/>
    <cellStyle name="Normal 2 14 2 5 2 4" xfId="22520" xr:uid="{00000000-0005-0000-0000-00009F180000}"/>
    <cellStyle name="Normal 2 14 2 5 3" xfId="8109" xr:uid="{00000000-0005-0000-0000-0000A0180000}"/>
    <cellStyle name="Normal 2 14 2 5 3 2" xfId="8110" xr:uid="{00000000-0005-0000-0000-0000A1180000}"/>
    <cellStyle name="Normal 2 14 2 5 3 3" xfId="22521" xr:uid="{00000000-0005-0000-0000-0000A2180000}"/>
    <cellStyle name="Normal 2 14 2 5 4" xfId="8111" xr:uid="{00000000-0005-0000-0000-0000A3180000}"/>
    <cellStyle name="Normal 2 14 2 5 5" xfId="22522" xr:uid="{00000000-0005-0000-0000-0000A4180000}"/>
    <cellStyle name="Normal 2 14 2 6" xfId="8112" xr:uid="{00000000-0005-0000-0000-0000A5180000}"/>
    <cellStyle name="Normal 2 14 2 6 2" xfId="8113" xr:uid="{00000000-0005-0000-0000-0000A6180000}"/>
    <cellStyle name="Normal 2 14 2 6 2 2" xfId="8114" xr:uid="{00000000-0005-0000-0000-0000A7180000}"/>
    <cellStyle name="Normal 2 14 2 6 2 3" xfId="22523" xr:uid="{00000000-0005-0000-0000-0000A8180000}"/>
    <cellStyle name="Normal 2 14 2 6 3" xfId="8115" xr:uid="{00000000-0005-0000-0000-0000A9180000}"/>
    <cellStyle name="Normal 2 14 2 6 4" xfId="22524" xr:uid="{00000000-0005-0000-0000-0000AA180000}"/>
    <cellStyle name="Normal 2 14 2 7" xfId="8116" xr:uid="{00000000-0005-0000-0000-0000AB180000}"/>
    <cellStyle name="Normal 2 14 2 7 2" xfId="8117" xr:uid="{00000000-0005-0000-0000-0000AC180000}"/>
    <cellStyle name="Normal 2 14 2 7 2 2" xfId="8118" xr:uid="{00000000-0005-0000-0000-0000AD180000}"/>
    <cellStyle name="Normal 2 14 2 7 2 3" xfId="22525" xr:uid="{00000000-0005-0000-0000-0000AE180000}"/>
    <cellStyle name="Normal 2 14 2 7 3" xfId="8119" xr:uid="{00000000-0005-0000-0000-0000AF180000}"/>
    <cellStyle name="Normal 2 14 2 7 4" xfId="22526" xr:uid="{00000000-0005-0000-0000-0000B0180000}"/>
    <cellStyle name="Normal 2 14 2 8" xfId="8120" xr:uid="{00000000-0005-0000-0000-0000B1180000}"/>
    <cellStyle name="Normal 2 14 2 8 2" xfId="8121" xr:uid="{00000000-0005-0000-0000-0000B2180000}"/>
    <cellStyle name="Normal 2 14 2 8 3" xfId="22527" xr:uid="{00000000-0005-0000-0000-0000B3180000}"/>
    <cellStyle name="Normal 2 14 2 9" xfId="8122" xr:uid="{00000000-0005-0000-0000-0000B4180000}"/>
    <cellStyle name="Normal 2 14 3" xfId="8123" xr:uid="{00000000-0005-0000-0000-0000B5180000}"/>
    <cellStyle name="Normal 2 14 3 2" xfId="8124" xr:uid="{00000000-0005-0000-0000-0000B6180000}"/>
    <cellStyle name="Normal 2 14 3 2 2" xfId="8125" xr:uid="{00000000-0005-0000-0000-0000B7180000}"/>
    <cellStyle name="Normal 2 14 3 2 2 2" xfId="8126" xr:uid="{00000000-0005-0000-0000-0000B8180000}"/>
    <cellStyle name="Normal 2 14 3 2 2 2 2" xfId="8127" xr:uid="{00000000-0005-0000-0000-0000B9180000}"/>
    <cellStyle name="Normal 2 14 3 2 2 2 2 2" xfId="8128" xr:uid="{00000000-0005-0000-0000-0000BA180000}"/>
    <cellStyle name="Normal 2 14 3 2 2 2 2 3" xfId="22528" xr:uid="{00000000-0005-0000-0000-0000BB180000}"/>
    <cellStyle name="Normal 2 14 3 2 2 2 3" xfId="8129" xr:uid="{00000000-0005-0000-0000-0000BC180000}"/>
    <cellStyle name="Normal 2 14 3 2 2 2 4" xfId="22529" xr:uid="{00000000-0005-0000-0000-0000BD180000}"/>
    <cellStyle name="Normal 2 14 3 2 2 3" xfId="8130" xr:uid="{00000000-0005-0000-0000-0000BE180000}"/>
    <cellStyle name="Normal 2 14 3 2 2 3 2" xfId="8131" xr:uid="{00000000-0005-0000-0000-0000BF180000}"/>
    <cellStyle name="Normal 2 14 3 2 2 3 3" xfId="22530" xr:uid="{00000000-0005-0000-0000-0000C0180000}"/>
    <cellStyle name="Normal 2 14 3 2 2 4" xfId="8132" xr:uid="{00000000-0005-0000-0000-0000C1180000}"/>
    <cellStyle name="Normal 2 14 3 2 2 5" xfId="22531" xr:uid="{00000000-0005-0000-0000-0000C2180000}"/>
    <cellStyle name="Normal 2 14 3 2 3" xfId="8133" xr:uid="{00000000-0005-0000-0000-0000C3180000}"/>
    <cellStyle name="Normal 2 14 3 2 3 2" xfId="8134" xr:uid="{00000000-0005-0000-0000-0000C4180000}"/>
    <cellStyle name="Normal 2 14 3 2 3 2 2" xfId="8135" xr:uid="{00000000-0005-0000-0000-0000C5180000}"/>
    <cellStyle name="Normal 2 14 3 2 3 2 2 2" xfId="8136" xr:uid="{00000000-0005-0000-0000-0000C6180000}"/>
    <cellStyle name="Normal 2 14 3 2 3 2 2 3" xfId="22532" xr:uid="{00000000-0005-0000-0000-0000C7180000}"/>
    <cellStyle name="Normal 2 14 3 2 3 2 3" xfId="8137" xr:uid="{00000000-0005-0000-0000-0000C8180000}"/>
    <cellStyle name="Normal 2 14 3 2 3 2 4" xfId="22533" xr:uid="{00000000-0005-0000-0000-0000C9180000}"/>
    <cellStyle name="Normal 2 14 3 2 3 3" xfId="8138" xr:uid="{00000000-0005-0000-0000-0000CA180000}"/>
    <cellStyle name="Normal 2 14 3 2 3 3 2" xfId="8139" xr:uid="{00000000-0005-0000-0000-0000CB180000}"/>
    <cellStyle name="Normal 2 14 3 2 3 3 3" xfId="22534" xr:uid="{00000000-0005-0000-0000-0000CC180000}"/>
    <cellStyle name="Normal 2 14 3 2 3 4" xfId="8140" xr:uid="{00000000-0005-0000-0000-0000CD180000}"/>
    <cellStyle name="Normal 2 14 3 2 3 5" xfId="22535" xr:uid="{00000000-0005-0000-0000-0000CE180000}"/>
    <cellStyle name="Normal 2 14 3 2 4" xfId="8141" xr:uid="{00000000-0005-0000-0000-0000CF180000}"/>
    <cellStyle name="Normal 2 14 3 2 4 2" xfId="8142" xr:uid="{00000000-0005-0000-0000-0000D0180000}"/>
    <cellStyle name="Normal 2 14 3 2 4 2 2" xfId="8143" xr:uid="{00000000-0005-0000-0000-0000D1180000}"/>
    <cellStyle name="Normal 2 14 3 2 4 2 3" xfId="22536" xr:uid="{00000000-0005-0000-0000-0000D2180000}"/>
    <cellStyle name="Normal 2 14 3 2 4 3" xfId="8144" xr:uid="{00000000-0005-0000-0000-0000D3180000}"/>
    <cellStyle name="Normal 2 14 3 2 4 4" xfId="22537" xr:uid="{00000000-0005-0000-0000-0000D4180000}"/>
    <cellStyle name="Normal 2 14 3 2 5" xfId="8145" xr:uid="{00000000-0005-0000-0000-0000D5180000}"/>
    <cellStyle name="Normal 2 14 3 2 5 2" xfId="8146" xr:uid="{00000000-0005-0000-0000-0000D6180000}"/>
    <cellStyle name="Normal 2 14 3 2 5 2 2" xfId="8147" xr:uid="{00000000-0005-0000-0000-0000D7180000}"/>
    <cellStyle name="Normal 2 14 3 2 5 2 3" xfId="22538" xr:uid="{00000000-0005-0000-0000-0000D8180000}"/>
    <cellStyle name="Normal 2 14 3 2 5 3" xfId="8148" xr:uid="{00000000-0005-0000-0000-0000D9180000}"/>
    <cellStyle name="Normal 2 14 3 2 5 4" xfId="22539" xr:uid="{00000000-0005-0000-0000-0000DA180000}"/>
    <cellStyle name="Normal 2 14 3 2 6" xfId="8149" xr:uid="{00000000-0005-0000-0000-0000DB180000}"/>
    <cellStyle name="Normal 2 14 3 2 6 2" xfId="8150" xr:uid="{00000000-0005-0000-0000-0000DC180000}"/>
    <cellStyle name="Normal 2 14 3 2 6 3" xfId="22540" xr:uid="{00000000-0005-0000-0000-0000DD180000}"/>
    <cellStyle name="Normal 2 14 3 2 7" xfId="8151" xr:uid="{00000000-0005-0000-0000-0000DE180000}"/>
    <cellStyle name="Normal 2 14 3 2 8" xfId="22541" xr:uid="{00000000-0005-0000-0000-0000DF180000}"/>
    <cellStyle name="Normal 2 14 3 3" xfId="8152" xr:uid="{00000000-0005-0000-0000-0000E0180000}"/>
    <cellStyle name="Normal 2 14 3 3 2" xfId="8153" xr:uid="{00000000-0005-0000-0000-0000E1180000}"/>
    <cellStyle name="Normal 2 14 3 3 2 2" xfId="8154" xr:uid="{00000000-0005-0000-0000-0000E2180000}"/>
    <cellStyle name="Normal 2 14 3 3 2 2 2" xfId="8155" xr:uid="{00000000-0005-0000-0000-0000E3180000}"/>
    <cellStyle name="Normal 2 14 3 3 2 2 3" xfId="22542" xr:uid="{00000000-0005-0000-0000-0000E4180000}"/>
    <cellStyle name="Normal 2 14 3 3 2 3" xfId="8156" xr:uid="{00000000-0005-0000-0000-0000E5180000}"/>
    <cellStyle name="Normal 2 14 3 3 2 4" xfId="22543" xr:uid="{00000000-0005-0000-0000-0000E6180000}"/>
    <cellStyle name="Normal 2 14 3 3 3" xfId="8157" xr:uid="{00000000-0005-0000-0000-0000E7180000}"/>
    <cellStyle name="Normal 2 14 3 3 3 2" xfId="8158" xr:uid="{00000000-0005-0000-0000-0000E8180000}"/>
    <cellStyle name="Normal 2 14 3 3 3 3" xfId="22544" xr:uid="{00000000-0005-0000-0000-0000E9180000}"/>
    <cellStyle name="Normal 2 14 3 3 4" xfId="8159" xr:uid="{00000000-0005-0000-0000-0000EA180000}"/>
    <cellStyle name="Normal 2 14 3 3 5" xfId="22545" xr:uid="{00000000-0005-0000-0000-0000EB180000}"/>
    <cellStyle name="Normal 2 14 3 4" xfId="8160" xr:uid="{00000000-0005-0000-0000-0000EC180000}"/>
    <cellStyle name="Normal 2 14 3 4 2" xfId="8161" xr:uid="{00000000-0005-0000-0000-0000ED180000}"/>
    <cellStyle name="Normal 2 14 3 4 2 2" xfId="8162" xr:uid="{00000000-0005-0000-0000-0000EE180000}"/>
    <cellStyle name="Normal 2 14 3 4 2 2 2" xfId="8163" xr:uid="{00000000-0005-0000-0000-0000EF180000}"/>
    <cellStyle name="Normal 2 14 3 4 2 2 3" xfId="22546" xr:uid="{00000000-0005-0000-0000-0000F0180000}"/>
    <cellStyle name="Normal 2 14 3 4 2 3" xfId="8164" xr:uid="{00000000-0005-0000-0000-0000F1180000}"/>
    <cellStyle name="Normal 2 14 3 4 2 4" xfId="22547" xr:uid="{00000000-0005-0000-0000-0000F2180000}"/>
    <cellStyle name="Normal 2 14 3 4 3" xfId="8165" xr:uid="{00000000-0005-0000-0000-0000F3180000}"/>
    <cellStyle name="Normal 2 14 3 4 3 2" xfId="8166" xr:uid="{00000000-0005-0000-0000-0000F4180000}"/>
    <cellStyle name="Normal 2 14 3 4 3 3" xfId="22548" xr:uid="{00000000-0005-0000-0000-0000F5180000}"/>
    <cellStyle name="Normal 2 14 3 4 4" xfId="8167" xr:uid="{00000000-0005-0000-0000-0000F6180000}"/>
    <cellStyle name="Normal 2 14 3 4 5" xfId="22549" xr:uid="{00000000-0005-0000-0000-0000F7180000}"/>
    <cellStyle name="Normal 2 14 3 5" xfId="8168" xr:uid="{00000000-0005-0000-0000-0000F8180000}"/>
    <cellStyle name="Normal 2 14 3 5 2" xfId="8169" xr:uid="{00000000-0005-0000-0000-0000F9180000}"/>
    <cellStyle name="Normal 2 14 3 5 2 2" xfId="8170" xr:uid="{00000000-0005-0000-0000-0000FA180000}"/>
    <cellStyle name="Normal 2 14 3 5 2 3" xfId="22550" xr:uid="{00000000-0005-0000-0000-0000FB180000}"/>
    <cellStyle name="Normal 2 14 3 5 3" xfId="8171" xr:uid="{00000000-0005-0000-0000-0000FC180000}"/>
    <cellStyle name="Normal 2 14 3 5 4" xfId="22551" xr:uid="{00000000-0005-0000-0000-0000FD180000}"/>
    <cellStyle name="Normal 2 14 3 6" xfId="8172" xr:uid="{00000000-0005-0000-0000-0000FE180000}"/>
    <cellStyle name="Normal 2 14 3 6 2" xfId="8173" xr:uid="{00000000-0005-0000-0000-0000FF180000}"/>
    <cellStyle name="Normal 2 14 3 6 2 2" xfId="8174" xr:uid="{00000000-0005-0000-0000-000000190000}"/>
    <cellStyle name="Normal 2 14 3 6 2 3" xfId="22552" xr:uid="{00000000-0005-0000-0000-000001190000}"/>
    <cellStyle name="Normal 2 14 3 6 3" xfId="8175" xr:uid="{00000000-0005-0000-0000-000002190000}"/>
    <cellStyle name="Normal 2 14 3 6 4" xfId="22553" xr:uid="{00000000-0005-0000-0000-000003190000}"/>
    <cellStyle name="Normal 2 14 3 7" xfId="8176" xr:uid="{00000000-0005-0000-0000-000004190000}"/>
    <cellStyle name="Normal 2 14 3 7 2" xfId="8177" xr:uid="{00000000-0005-0000-0000-000005190000}"/>
    <cellStyle name="Normal 2 14 3 7 3" xfId="22554" xr:uid="{00000000-0005-0000-0000-000006190000}"/>
    <cellStyle name="Normal 2 14 3 8" xfId="8178" xr:uid="{00000000-0005-0000-0000-000007190000}"/>
    <cellStyle name="Normal 2 14 3 9" xfId="22555" xr:uid="{00000000-0005-0000-0000-000008190000}"/>
    <cellStyle name="Normal 2 14 4" xfId="8179" xr:uid="{00000000-0005-0000-0000-000009190000}"/>
    <cellStyle name="Normal 2 14 4 2" xfId="8180" xr:uid="{00000000-0005-0000-0000-00000A190000}"/>
    <cellStyle name="Normal 2 14 4 2 2" xfId="8181" xr:uid="{00000000-0005-0000-0000-00000B190000}"/>
    <cellStyle name="Normal 2 14 4 2 2 2" xfId="8182" xr:uid="{00000000-0005-0000-0000-00000C190000}"/>
    <cellStyle name="Normal 2 14 4 2 2 2 2" xfId="8183" xr:uid="{00000000-0005-0000-0000-00000D190000}"/>
    <cellStyle name="Normal 2 14 4 2 2 2 3" xfId="22556" xr:uid="{00000000-0005-0000-0000-00000E190000}"/>
    <cellStyle name="Normal 2 14 4 2 2 3" xfId="8184" xr:uid="{00000000-0005-0000-0000-00000F190000}"/>
    <cellStyle name="Normal 2 14 4 2 2 4" xfId="22557" xr:uid="{00000000-0005-0000-0000-000010190000}"/>
    <cellStyle name="Normal 2 14 4 2 3" xfId="8185" xr:uid="{00000000-0005-0000-0000-000011190000}"/>
    <cellStyle name="Normal 2 14 4 2 3 2" xfId="8186" xr:uid="{00000000-0005-0000-0000-000012190000}"/>
    <cellStyle name="Normal 2 14 4 2 3 3" xfId="22558" xr:uid="{00000000-0005-0000-0000-000013190000}"/>
    <cellStyle name="Normal 2 14 4 2 4" xfId="8187" xr:uid="{00000000-0005-0000-0000-000014190000}"/>
    <cellStyle name="Normal 2 14 4 2 5" xfId="22559" xr:uid="{00000000-0005-0000-0000-000015190000}"/>
    <cellStyle name="Normal 2 14 4 3" xfId="8188" xr:uid="{00000000-0005-0000-0000-000016190000}"/>
    <cellStyle name="Normal 2 14 4 3 2" xfId="8189" xr:uid="{00000000-0005-0000-0000-000017190000}"/>
    <cellStyle name="Normal 2 14 4 3 2 2" xfId="8190" xr:uid="{00000000-0005-0000-0000-000018190000}"/>
    <cellStyle name="Normal 2 14 4 3 2 2 2" xfId="8191" xr:uid="{00000000-0005-0000-0000-000019190000}"/>
    <cellStyle name="Normal 2 14 4 3 2 2 3" xfId="22560" xr:uid="{00000000-0005-0000-0000-00001A190000}"/>
    <cellStyle name="Normal 2 14 4 3 2 3" xfId="8192" xr:uid="{00000000-0005-0000-0000-00001B190000}"/>
    <cellStyle name="Normal 2 14 4 3 2 4" xfId="22561" xr:uid="{00000000-0005-0000-0000-00001C190000}"/>
    <cellStyle name="Normal 2 14 4 3 3" xfId="8193" xr:uid="{00000000-0005-0000-0000-00001D190000}"/>
    <cellStyle name="Normal 2 14 4 3 3 2" xfId="8194" xr:uid="{00000000-0005-0000-0000-00001E190000}"/>
    <cellStyle name="Normal 2 14 4 3 3 3" xfId="22562" xr:uid="{00000000-0005-0000-0000-00001F190000}"/>
    <cellStyle name="Normal 2 14 4 3 4" xfId="8195" xr:uid="{00000000-0005-0000-0000-000020190000}"/>
    <cellStyle name="Normal 2 14 4 3 5" xfId="22563" xr:uid="{00000000-0005-0000-0000-000021190000}"/>
    <cellStyle name="Normal 2 14 4 4" xfId="8196" xr:uid="{00000000-0005-0000-0000-000022190000}"/>
    <cellStyle name="Normal 2 14 4 4 2" xfId="8197" xr:uid="{00000000-0005-0000-0000-000023190000}"/>
    <cellStyle name="Normal 2 14 4 4 2 2" xfId="8198" xr:uid="{00000000-0005-0000-0000-000024190000}"/>
    <cellStyle name="Normal 2 14 4 4 2 3" xfId="22564" xr:uid="{00000000-0005-0000-0000-000025190000}"/>
    <cellStyle name="Normal 2 14 4 4 3" xfId="8199" xr:uid="{00000000-0005-0000-0000-000026190000}"/>
    <cellStyle name="Normal 2 14 4 4 4" xfId="22565" xr:uid="{00000000-0005-0000-0000-000027190000}"/>
    <cellStyle name="Normal 2 14 4 5" xfId="8200" xr:uid="{00000000-0005-0000-0000-000028190000}"/>
    <cellStyle name="Normal 2 14 4 5 2" xfId="8201" xr:uid="{00000000-0005-0000-0000-000029190000}"/>
    <cellStyle name="Normal 2 14 4 5 2 2" xfId="8202" xr:uid="{00000000-0005-0000-0000-00002A190000}"/>
    <cellStyle name="Normal 2 14 4 5 2 3" xfId="22566" xr:uid="{00000000-0005-0000-0000-00002B190000}"/>
    <cellStyle name="Normal 2 14 4 5 3" xfId="8203" xr:uid="{00000000-0005-0000-0000-00002C190000}"/>
    <cellStyle name="Normal 2 14 4 5 4" xfId="22567" xr:uid="{00000000-0005-0000-0000-00002D190000}"/>
    <cellStyle name="Normal 2 14 4 6" xfId="8204" xr:uid="{00000000-0005-0000-0000-00002E190000}"/>
    <cellStyle name="Normal 2 14 4 6 2" xfId="8205" xr:uid="{00000000-0005-0000-0000-00002F190000}"/>
    <cellStyle name="Normal 2 14 4 6 3" xfId="22568" xr:uid="{00000000-0005-0000-0000-000030190000}"/>
    <cellStyle name="Normal 2 14 4 7" xfId="8206" xr:uid="{00000000-0005-0000-0000-000031190000}"/>
    <cellStyle name="Normal 2 14 4 8" xfId="22569" xr:uid="{00000000-0005-0000-0000-000032190000}"/>
    <cellStyle name="Normal 2 14 5" xfId="8207" xr:uid="{00000000-0005-0000-0000-000033190000}"/>
    <cellStyle name="Normal 2 14 5 2" xfId="8208" xr:uid="{00000000-0005-0000-0000-000034190000}"/>
    <cellStyle name="Normal 2 14 5 2 2" xfId="8209" xr:uid="{00000000-0005-0000-0000-000035190000}"/>
    <cellStyle name="Normal 2 14 5 2 2 2" xfId="8210" xr:uid="{00000000-0005-0000-0000-000036190000}"/>
    <cellStyle name="Normal 2 14 5 2 2 3" xfId="22570" xr:uid="{00000000-0005-0000-0000-000037190000}"/>
    <cellStyle name="Normal 2 14 5 2 3" xfId="8211" xr:uid="{00000000-0005-0000-0000-000038190000}"/>
    <cellStyle name="Normal 2 14 5 2 4" xfId="22571" xr:uid="{00000000-0005-0000-0000-000039190000}"/>
    <cellStyle name="Normal 2 14 5 3" xfId="8212" xr:uid="{00000000-0005-0000-0000-00003A190000}"/>
    <cellStyle name="Normal 2 14 5 3 2" xfId="8213" xr:uid="{00000000-0005-0000-0000-00003B190000}"/>
    <cellStyle name="Normal 2 14 5 3 3" xfId="22572" xr:uid="{00000000-0005-0000-0000-00003C190000}"/>
    <cellStyle name="Normal 2 14 5 4" xfId="8214" xr:uid="{00000000-0005-0000-0000-00003D190000}"/>
    <cellStyle name="Normal 2 14 5 5" xfId="22573" xr:uid="{00000000-0005-0000-0000-00003E190000}"/>
    <cellStyle name="Normal 2 14 6" xfId="8215" xr:uid="{00000000-0005-0000-0000-00003F190000}"/>
    <cellStyle name="Normal 2 14 6 2" xfId="8216" xr:uid="{00000000-0005-0000-0000-000040190000}"/>
    <cellStyle name="Normal 2 14 6 2 2" xfId="8217" xr:uid="{00000000-0005-0000-0000-000041190000}"/>
    <cellStyle name="Normal 2 14 6 2 2 2" xfId="8218" xr:uid="{00000000-0005-0000-0000-000042190000}"/>
    <cellStyle name="Normal 2 14 6 2 2 3" xfId="22574" xr:uid="{00000000-0005-0000-0000-000043190000}"/>
    <cellStyle name="Normal 2 14 6 2 3" xfId="8219" xr:uid="{00000000-0005-0000-0000-000044190000}"/>
    <cellStyle name="Normal 2 14 6 2 4" xfId="22575" xr:uid="{00000000-0005-0000-0000-000045190000}"/>
    <cellStyle name="Normal 2 14 6 3" xfId="8220" xr:uid="{00000000-0005-0000-0000-000046190000}"/>
    <cellStyle name="Normal 2 14 6 3 2" xfId="8221" xr:uid="{00000000-0005-0000-0000-000047190000}"/>
    <cellStyle name="Normal 2 14 6 3 3" xfId="22576" xr:uid="{00000000-0005-0000-0000-000048190000}"/>
    <cellStyle name="Normal 2 14 6 4" xfId="8222" xr:uid="{00000000-0005-0000-0000-000049190000}"/>
    <cellStyle name="Normal 2 14 6 5" xfId="22577" xr:uid="{00000000-0005-0000-0000-00004A190000}"/>
    <cellStyle name="Normal 2 14 7" xfId="8223" xr:uid="{00000000-0005-0000-0000-00004B190000}"/>
    <cellStyle name="Normal 2 14 7 2" xfId="8224" xr:uid="{00000000-0005-0000-0000-00004C190000}"/>
    <cellStyle name="Normal 2 14 7 2 2" xfId="8225" xr:uid="{00000000-0005-0000-0000-00004D190000}"/>
    <cellStyle name="Normal 2 14 7 2 3" xfId="22578" xr:uid="{00000000-0005-0000-0000-00004E190000}"/>
    <cellStyle name="Normal 2 14 7 3" xfId="8226" xr:uid="{00000000-0005-0000-0000-00004F190000}"/>
    <cellStyle name="Normal 2 14 7 4" xfId="22579" xr:uid="{00000000-0005-0000-0000-000050190000}"/>
    <cellStyle name="Normal 2 14 8" xfId="8227" xr:uid="{00000000-0005-0000-0000-000051190000}"/>
    <cellStyle name="Normal 2 14 8 2" xfId="8228" xr:uid="{00000000-0005-0000-0000-000052190000}"/>
    <cellStyle name="Normal 2 14 8 2 2" xfId="8229" xr:uid="{00000000-0005-0000-0000-000053190000}"/>
    <cellStyle name="Normal 2 14 8 2 3" xfId="22580" xr:uid="{00000000-0005-0000-0000-000054190000}"/>
    <cellStyle name="Normal 2 14 8 3" xfId="8230" xr:uid="{00000000-0005-0000-0000-000055190000}"/>
    <cellStyle name="Normal 2 14 8 4" xfId="22581" xr:uid="{00000000-0005-0000-0000-000056190000}"/>
    <cellStyle name="Normal 2 14 9" xfId="8231" xr:uid="{00000000-0005-0000-0000-000057190000}"/>
    <cellStyle name="Normal 2 14 9 2" xfId="8232" xr:uid="{00000000-0005-0000-0000-000058190000}"/>
    <cellStyle name="Normal 2 14 9 3" xfId="22582" xr:uid="{00000000-0005-0000-0000-000059190000}"/>
    <cellStyle name="Normal 2 15" xfId="8233" xr:uid="{00000000-0005-0000-0000-00005A190000}"/>
    <cellStyle name="Normal 2 15 10" xfId="22583" xr:uid="{00000000-0005-0000-0000-00005B190000}"/>
    <cellStyle name="Normal 2 15 2" xfId="8234" xr:uid="{00000000-0005-0000-0000-00005C190000}"/>
    <cellStyle name="Normal 2 15 2 2" xfId="8235" xr:uid="{00000000-0005-0000-0000-00005D190000}"/>
    <cellStyle name="Normal 2 15 2 2 2" xfId="8236" xr:uid="{00000000-0005-0000-0000-00005E190000}"/>
    <cellStyle name="Normal 2 15 2 2 2 2" xfId="8237" xr:uid="{00000000-0005-0000-0000-00005F190000}"/>
    <cellStyle name="Normal 2 15 2 2 2 2 2" xfId="8238" xr:uid="{00000000-0005-0000-0000-000060190000}"/>
    <cellStyle name="Normal 2 15 2 2 2 2 2 2" xfId="8239" xr:uid="{00000000-0005-0000-0000-000061190000}"/>
    <cellStyle name="Normal 2 15 2 2 2 2 2 3" xfId="22584" xr:uid="{00000000-0005-0000-0000-000062190000}"/>
    <cellStyle name="Normal 2 15 2 2 2 2 3" xfId="8240" xr:uid="{00000000-0005-0000-0000-000063190000}"/>
    <cellStyle name="Normal 2 15 2 2 2 2 4" xfId="22585" xr:uid="{00000000-0005-0000-0000-000064190000}"/>
    <cellStyle name="Normal 2 15 2 2 2 3" xfId="8241" xr:uid="{00000000-0005-0000-0000-000065190000}"/>
    <cellStyle name="Normal 2 15 2 2 2 3 2" xfId="8242" xr:uid="{00000000-0005-0000-0000-000066190000}"/>
    <cellStyle name="Normal 2 15 2 2 2 3 3" xfId="22586" xr:uid="{00000000-0005-0000-0000-000067190000}"/>
    <cellStyle name="Normal 2 15 2 2 2 4" xfId="8243" xr:uid="{00000000-0005-0000-0000-000068190000}"/>
    <cellStyle name="Normal 2 15 2 2 2 5" xfId="22587" xr:uid="{00000000-0005-0000-0000-000069190000}"/>
    <cellStyle name="Normal 2 15 2 2 3" xfId="8244" xr:uid="{00000000-0005-0000-0000-00006A190000}"/>
    <cellStyle name="Normal 2 15 2 2 3 2" xfId="8245" xr:uid="{00000000-0005-0000-0000-00006B190000}"/>
    <cellStyle name="Normal 2 15 2 2 3 2 2" xfId="8246" xr:uid="{00000000-0005-0000-0000-00006C190000}"/>
    <cellStyle name="Normal 2 15 2 2 3 2 2 2" xfId="8247" xr:uid="{00000000-0005-0000-0000-00006D190000}"/>
    <cellStyle name="Normal 2 15 2 2 3 2 2 3" xfId="22588" xr:uid="{00000000-0005-0000-0000-00006E190000}"/>
    <cellStyle name="Normal 2 15 2 2 3 2 3" xfId="8248" xr:uid="{00000000-0005-0000-0000-00006F190000}"/>
    <cellStyle name="Normal 2 15 2 2 3 2 4" xfId="22589" xr:uid="{00000000-0005-0000-0000-000070190000}"/>
    <cellStyle name="Normal 2 15 2 2 3 3" xfId="8249" xr:uid="{00000000-0005-0000-0000-000071190000}"/>
    <cellStyle name="Normal 2 15 2 2 3 3 2" xfId="8250" xr:uid="{00000000-0005-0000-0000-000072190000}"/>
    <cellStyle name="Normal 2 15 2 2 3 3 3" xfId="22590" xr:uid="{00000000-0005-0000-0000-000073190000}"/>
    <cellStyle name="Normal 2 15 2 2 3 4" xfId="8251" xr:uid="{00000000-0005-0000-0000-000074190000}"/>
    <cellStyle name="Normal 2 15 2 2 3 5" xfId="22591" xr:uid="{00000000-0005-0000-0000-000075190000}"/>
    <cellStyle name="Normal 2 15 2 2 4" xfId="8252" xr:uid="{00000000-0005-0000-0000-000076190000}"/>
    <cellStyle name="Normal 2 15 2 2 4 2" xfId="8253" xr:uid="{00000000-0005-0000-0000-000077190000}"/>
    <cellStyle name="Normal 2 15 2 2 4 2 2" xfId="8254" xr:uid="{00000000-0005-0000-0000-000078190000}"/>
    <cellStyle name="Normal 2 15 2 2 4 2 3" xfId="22592" xr:uid="{00000000-0005-0000-0000-000079190000}"/>
    <cellStyle name="Normal 2 15 2 2 4 3" xfId="8255" xr:uid="{00000000-0005-0000-0000-00007A190000}"/>
    <cellStyle name="Normal 2 15 2 2 4 4" xfId="22593" xr:uid="{00000000-0005-0000-0000-00007B190000}"/>
    <cellStyle name="Normal 2 15 2 2 5" xfId="8256" xr:uid="{00000000-0005-0000-0000-00007C190000}"/>
    <cellStyle name="Normal 2 15 2 2 5 2" xfId="8257" xr:uid="{00000000-0005-0000-0000-00007D190000}"/>
    <cellStyle name="Normal 2 15 2 2 5 2 2" xfId="8258" xr:uid="{00000000-0005-0000-0000-00007E190000}"/>
    <cellStyle name="Normal 2 15 2 2 5 2 3" xfId="22594" xr:uid="{00000000-0005-0000-0000-00007F190000}"/>
    <cellStyle name="Normal 2 15 2 2 5 3" xfId="8259" xr:uid="{00000000-0005-0000-0000-000080190000}"/>
    <cellStyle name="Normal 2 15 2 2 5 4" xfId="22595" xr:uid="{00000000-0005-0000-0000-000081190000}"/>
    <cellStyle name="Normal 2 15 2 2 6" xfId="8260" xr:uid="{00000000-0005-0000-0000-000082190000}"/>
    <cellStyle name="Normal 2 15 2 2 6 2" xfId="8261" xr:uid="{00000000-0005-0000-0000-000083190000}"/>
    <cellStyle name="Normal 2 15 2 2 6 3" xfId="22596" xr:uid="{00000000-0005-0000-0000-000084190000}"/>
    <cellStyle name="Normal 2 15 2 2 7" xfId="8262" xr:uid="{00000000-0005-0000-0000-000085190000}"/>
    <cellStyle name="Normal 2 15 2 2 8" xfId="22597" xr:uid="{00000000-0005-0000-0000-000086190000}"/>
    <cellStyle name="Normal 2 15 2 3" xfId="8263" xr:uid="{00000000-0005-0000-0000-000087190000}"/>
    <cellStyle name="Normal 2 15 2 3 2" xfId="8264" xr:uid="{00000000-0005-0000-0000-000088190000}"/>
    <cellStyle name="Normal 2 15 2 3 2 2" xfId="8265" xr:uid="{00000000-0005-0000-0000-000089190000}"/>
    <cellStyle name="Normal 2 15 2 3 2 2 2" xfId="8266" xr:uid="{00000000-0005-0000-0000-00008A190000}"/>
    <cellStyle name="Normal 2 15 2 3 2 2 3" xfId="22598" xr:uid="{00000000-0005-0000-0000-00008B190000}"/>
    <cellStyle name="Normal 2 15 2 3 2 3" xfId="8267" xr:uid="{00000000-0005-0000-0000-00008C190000}"/>
    <cellStyle name="Normal 2 15 2 3 2 4" xfId="22599" xr:uid="{00000000-0005-0000-0000-00008D190000}"/>
    <cellStyle name="Normal 2 15 2 3 3" xfId="8268" xr:uid="{00000000-0005-0000-0000-00008E190000}"/>
    <cellStyle name="Normal 2 15 2 3 3 2" xfId="8269" xr:uid="{00000000-0005-0000-0000-00008F190000}"/>
    <cellStyle name="Normal 2 15 2 3 3 3" xfId="22600" xr:uid="{00000000-0005-0000-0000-000090190000}"/>
    <cellStyle name="Normal 2 15 2 3 4" xfId="8270" xr:uid="{00000000-0005-0000-0000-000091190000}"/>
    <cellStyle name="Normal 2 15 2 3 5" xfId="22601" xr:uid="{00000000-0005-0000-0000-000092190000}"/>
    <cellStyle name="Normal 2 15 2 4" xfId="8271" xr:uid="{00000000-0005-0000-0000-000093190000}"/>
    <cellStyle name="Normal 2 15 2 4 2" xfId="8272" xr:uid="{00000000-0005-0000-0000-000094190000}"/>
    <cellStyle name="Normal 2 15 2 4 2 2" xfId="8273" xr:uid="{00000000-0005-0000-0000-000095190000}"/>
    <cellStyle name="Normal 2 15 2 4 2 2 2" xfId="8274" xr:uid="{00000000-0005-0000-0000-000096190000}"/>
    <cellStyle name="Normal 2 15 2 4 2 2 3" xfId="22602" xr:uid="{00000000-0005-0000-0000-000097190000}"/>
    <cellStyle name="Normal 2 15 2 4 2 3" xfId="8275" xr:uid="{00000000-0005-0000-0000-000098190000}"/>
    <cellStyle name="Normal 2 15 2 4 2 4" xfId="22603" xr:uid="{00000000-0005-0000-0000-000099190000}"/>
    <cellStyle name="Normal 2 15 2 4 3" xfId="8276" xr:uid="{00000000-0005-0000-0000-00009A190000}"/>
    <cellStyle name="Normal 2 15 2 4 3 2" xfId="8277" xr:uid="{00000000-0005-0000-0000-00009B190000}"/>
    <cellStyle name="Normal 2 15 2 4 3 3" xfId="22604" xr:uid="{00000000-0005-0000-0000-00009C190000}"/>
    <cellStyle name="Normal 2 15 2 4 4" xfId="8278" xr:uid="{00000000-0005-0000-0000-00009D190000}"/>
    <cellStyle name="Normal 2 15 2 4 5" xfId="22605" xr:uid="{00000000-0005-0000-0000-00009E190000}"/>
    <cellStyle name="Normal 2 15 2 5" xfId="8279" xr:uid="{00000000-0005-0000-0000-00009F190000}"/>
    <cellStyle name="Normal 2 15 2 5 2" xfId="8280" xr:uid="{00000000-0005-0000-0000-0000A0190000}"/>
    <cellStyle name="Normal 2 15 2 5 2 2" xfId="8281" xr:uid="{00000000-0005-0000-0000-0000A1190000}"/>
    <cellStyle name="Normal 2 15 2 5 2 3" xfId="22606" xr:uid="{00000000-0005-0000-0000-0000A2190000}"/>
    <cellStyle name="Normal 2 15 2 5 3" xfId="8282" xr:uid="{00000000-0005-0000-0000-0000A3190000}"/>
    <cellStyle name="Normal 2 15 2 5 4" xfId="22607" xr:uid="{00000000-0005-0000-0000-0000A4190000}"/>
    <cellStyle name="Normal 2 15 2 6" xfId="8283" xr:uid="{00000000-0005-0000-0000-0000A5190000}"/>
    <cellStyle name="Normal 2 15 2 6 2" xfId="8284" xr:uid="{00000000-0005-0000-0000-0000A6190000}"/>
    <cellStyle name="Normal 2 15 2 6 2 2" xfId="8285" xr:uid="{00000000-0005-0000-0000-0000A7190000}"/>
    <cellStyle name="Normal 2 15 2 6 2 3" xfId="22608" xr:uid="{00000000-0005-0000-0000-0000A8190000}"/>
    <cellStyle name="Normal 2 15 2 6 3" xfId="8286" xr:uid="{00000000-0005-0000-0000-0000A9190000}"/>
    <cellStyle name="Normal 2 15 2 6 4" xfId="22609" xr:uid="{00000000-0005-0000-0000-0000AA190000}"/>
    <cellStyle name="Normal 2 15 2 7" xfId="8287" xr:uid="{00000000-0005-0000-0000-0000AB190000}"/>
    <cellStyle name="Normal 2 15 2 7 2" xfId="8288" xr:uid="{00000000-0005-0000-0000-0000AC190000}"/>
    <cellStyle name="Normal 2 15 2 7 3" xfId="22610" xr:uid="{00000000-0005-0000-0000-0000AD190000}"/>
    <cellStyle name="Normal 2 15 2 8" xfId="8289" xr:uid="{00000000-0005-0000-0000-0000AE190000}"/>
    <cellStyle name="Normal 2 15 2 9" xfId="22611" xr:uid="{00000000-0005-0000-0000-0000AF190000}"/>
    <cellStyle name="Normal 2 15 3" xfId="8290" xr:uid="{00000000-0005-0000-0000-0000B0190000}"/>
    <cellStyle name="Normal 2 15 3 2" xfId="8291" xr:uid="{00000000-0005-0000-0000-0000B1190000}"/>
    <cellStyle name="Normal 2 15 3 2 2" xfId="8292" xr:uid="{00000000-0005-0000-0000-0000B2190000}"/>
    <cellStyle name="Normal 2 15 3 2 2 2" xfId="8293" xr:uid="{00000000-0005-0000-0000-0000B3190000}"/>
    <cellStyle name="Normal 2 15 3 2 2 2 2" xfId="8294" xr:uid="{00000000-0005-0000-0000-0000B4190000}"/>
    <cellStyle name="Normal 2 15 3 2 2 2 3" xfId="22612" xr:uid="{00000000-0005-0000-0000-0000B5190000}"/>
    <cellStyle name="Normal 2 15 3 2 2 3" xfId="8295" xr:uid="{00000000-0005-0000-0000-0000B6190000}"/>
    <cellStyle name="Normal 2 15 3 2 2 4" xfId="22613" xr:uid="{00000000-0005-0000-0000-0000B7190000}"/>
    <cellStyle name="Normal 2 15 3 2 3" xfId="8296" xr:uid="{00000000-0005-0000-0000-0000B8190000}"/>
    <cellStyle name="Normal 2 15 3 2 3 2" xfId="8297" xr:uid="{00000000-0005-0000-0000-0000B9190000}"/>
    <cellStyle name="Normal 2 15 3 2 3 3" xfId="22614" xr:uid="{00000000-0005-0000-0000-0000BA190000}"/>
    <cellStyle name="Normal 2 15 3 2 4" xfId="8298" xr:uid="{00000000-0005-0000-0000-0000BB190000}"/>
    <cellStyle name="Normal 2 15 3 2 5" xfId="22615" xr:uid="{00000000-0005-0000-0000-0000BC190000}"/>
    <cellStyle name="Normal 2 15 3 3" xfId="8299" xr:uid="{00000000-0005-0000-0000-0000BD190000}"/>
    <cellStyle name="Normal 2 15 3 3 2" xfId="8300" xr:uid="{00000000-0005-0000-0000-0000BE190000}"/>
    <cellStyle name="Normal 2 15 3 3 2 2" xfId="8301" xr:uid="{00000000-0005-0000-0000-0000BF190000}"/>
    <cellStyle name="Normal 2 15 3 3 2 2 2" xfId="8302" xr:uid="{00000000-0005-0000-0000-0000C0190000}"/>
    <cellStyle name="Normal 2 15 3 3 2 2 3" xfId="22616" xr:uid="{00000000-0005-0000-0000-0000C1190000}"/>
    <cellStyle name="Normal 2 15 3 3 2 3" xfId="8303" xr:uid="{00000000-0005-0000-0000-0000C2190000}"/>
    <cellStyle name="Normal 2 15 3 3 2 4" xfId="22617" xr:uid="{00000000-0005-0000-0000-0000C3190000}"/>
    <cellStyle name="Normal 2 15 3 3 3" xfId="8304" xr:uid="{00000000-0005-0000-0000-0000C4190000}"/>
    <cellStyle name="Normal 2 15 3 3 3 2" xfId="8305" xr:uid="{00000000-0005-0000-0000-0000C5190000}"/>
    <cellStyle name="Normal 2 15 3 3 3 3" xfId="22618" xr:uid="{00000000-0005-0000-0000-0000C6190000}"/>
    <cellStyle name="Normal 2 15 3 3 4" xfId="8306" xr:uid="{00000000-0005-0000-0000-0000C7190000}"/>
    <cellStyle name="Normal 2 15 3 3 5" xfId="22619" xr:uid="{00000000-0005-0000-0000-0000C8190000}"/>
    <cellStyle name="Normal 2 15 3 4" xfId="8307" xr:uid="{00000000-0005-0000-0000-0000C9190000}"/>
    <cellStyle name="Normal 2 15 3 4 2" xfId="8308" xr:uid="{00000000-0005-0000-0000-0000CA190000}"/>
    <cellStyle name="Normal 2 15 3 4 2 2" xfId="8309" xr:uid="{00000000-0005-0000-0000-0000CB190000}"/>
    <cellStyle name="Normal 2 15 3 4 2 3" xfId="22620" xr:uid="{00000000-0005-0000-0000-0000CC190000}"/>
    <cellStyle name="Normal 2 15 3 4 3" xfId="8310" xr:uid="{00000000-0005-0000-0000-0000CD190000}"/>
    <cellStyle name="Normal 2 15 3 4 4" xfId="22621" xr:uid="{00000000-0005-0000-0000-0000CE190000}"/>
    <cellStyle name="Normal 2 15 3 5" xfId="8311" xr:uid="{00000000-0005-0000-0000-0000CF190000}"/>
    <cellStyle name="Normal 2 15 3 5 2" xfId="8312" xr:uid="{00000000-0005-0000-0000-0000D0190000}"/>
    <cellStyle name="Normal 2 15 3 5 2 2" xfId="8313" xr:uid="{00000000-0005-0000-0000-0000D1190000}"/>
    <cellStyle name="Normal 2 15 3 5 2 3" xfId="22622" xr:uid="{00000000-0005-0000-0000-0000D2190000}"/>
    <cellStyle name="Normal 2 15 3 5 3" xfId="8314" xr:uid="{00000000-0005-0000-0000-0000D3190000}"/>
    <cellStyle name="Normal 2 15 3 5 4" xfId="22623" xr:uid="{00000000-0005-0000-0000-0000D4190000}"/>
    <cellStyle name="Normal 2 15 3 6" xfId="8315" xr:uid="{00000000-0005-0000-0000-0000D5190000}"/>
    <cellStyle name="Normal 2 15 3 6 2" xfId="8316" xr:uid="{00000000-0005-0000-0000-0000D6190000}"/>
    <cellStyle name="Normal 2 15 3 6 3" xfId="22624" xr:uid="{00000000-0005-0000-0000-0000D7190000}"/>
    <cellStyle name="Normal 2 15 3 7" xfId="8317" xr:uid="{00000000-0005-0000-0000-0000D8190000}"/>
    <cellStyle name="Normal 2 15 3 8" xfId="22625" xr:uid="{00000000-0005-0000-0000-0000D9190000}"/>
    <cellStyle name="Normal 2 15 4" xfId="8318" xr:uid="{00000000-0005-0000-0000-0000DA190000}"/>
    <cellStyle name="Normal 2 15 4 2" xfId="8319" xr:uid="{00000000-0005-0000-0000-0000DB190000}"/>
    <cellStyle name="Normal 2 15 4 2 2" xfId="8320" xr:uid="{00000000-0005-0000-0000-0000DC190000}"/>
    <cellStyle name="Normal 2 15 4 2 2 2" xfId="8321" xr:uid="{00000000-0005-0000-0000-0000DD190000}"/>
    <cellStyle name="Normal 2 15 4 2 2 3" xfId="22626" xr:uid="{00000000-0005-0000-0000-0000DE190000}"/>
    <cellStyle name="Normal 2 15 4 2 3" xfId="8322" xr:uid="{00000000-0005-0000-0000-0000DF190000}"/>
    <cellStyle name="Normal 2 15 4 2 4" xfId="22627" xr:uid="{00000000-0005-0000-0000-0000E0190000}"/>
    <cellStyle name="Normal 2 15 4 3" xfId="8323" xr:uid="{00000000-0005-0000-0000-0000E1190000}"/>
    <cellStyle name="Normal 2 15 4 3 2" xfId="8324" xr:uid="{00000000-0005-0000-0000-0000E2190000}"/>
    <cellStyle name="Normal 2 15 4 3 3" xfId="22628" xr:uid="{00000000-0005-0000-0000-0000E3190000}"/>
    <cellStyle name="Normal 2 15 4 4" xfId="8325" xr:uid="{00000000-0005-0000-0000-0000E4190000}"/>
    <cellStyle name="Normal 2 15 4 5" xfId="22629" xr:uid="{00000000-0005-0000-0000-0000E5190000}"/>
    <cellStyle name="Normal 2 15 5" xfId="8326" xr:uid="{00000000-0005-0000-0000-0000E6190000}"/>
    <cellStyle name="Normal 2 15 5 2" xfId="8327" xr:uid="{00000000-0005-0000-0000-0000E7190000}"/>
    <cellStyle name="Normal 2 15 5 2 2" xfId="8328" xr:uid="{00000000-0005-0000-0000-0000E8190000}"/>
    <cellStyle name="Normal 2 15 5 2 2 2" xfId="8329" xr:uid="{00000000-0005-0000-0000-0000E9190000}"/>
    <cellStyle name="Normal 2 15 5 2 2 3" xfId="22630" xr:uid="{00000000-0005-0000-0000-0000EA190000}"/>
    <cellStyle name="Normal 2 15 5 2 3" xfId="8330" xr:uid="{00000000-0005-0000-0000-0000EB190000}"/>
    <cellStyle name="Normal 2 15 5 2 4" xfId="22631" xr:uid="{00000000-0005-0000-0000-0000EC190000}"/>
    <cellStyle name="Normal 2 15 5 3" xfId="8331" xr:uid="{00000000-0005-0000-0000-0000ED190000}"/>
    <cellStyle name="Normal 2 15 5 3 2" xfId="8332" xr:uid="{00000000-0005-0000-0000-0000EE190000}"/>
    <cellStyle name="Normal 2 15 5 3 3" xfId="22632" xr:uid="{00000000-0005-0000-0000-0000EF190000}"/>
    <cellStyle name="Normal 2 15 5 4" xfId="8333" xr:uid="{00000000-0005-0000-0000-0000F0190000}"/>
    <cellStyle name="Normal 2 15 5 5" xfId="22633" xr:uid="{00000000-0005-0000-0000-0000F1190000}"/>
    <cellStyle name="Normal 2 15 6" xfId="8334" xr:uid="{00000000-0005-0000-0000-0000F2190000}"/>
    <cellStyle name="Normal 2 15 6 2" xfId="8335" xr:uid="{00000000-0005-0000-0000-0000F3190000}"/>
    <cellStyle name="Normal 2 15 6 2 2" xfId="8336" xr:uid="{00000000-0005-0000-0000-0000F4190000}"/>
    <cellStyle name="Normal 2 15 6 2 3" xfId="22634" xr:uid="{00000000-0005-0000-0000-0000F5190000}"/>
    <cellStyle name="Normal 2 15 6 3" xfId="8337" xr:uid="{00000000-0005-0000-0000-0000F6190000}"/>
    <cellStyle name="Normal 2 15 6 4" xfId="22635" xr:uid="{00000000-0005-0000-0000-0000F7190000}"/>
    <cellStyle name="Normal 2 15 7" xfId="8338" xr:uid="{00000000-0005-0000-0000-0000F8190000}"/>
    <cellStyle name="Normal 2 15 7 2" xfId="8339" xr:uid="{00000000-0005-0000-0000-0000F9190000}"/>
    <cellStyle name="Normal 2 15 7 2 2" xfId="8340" xr:uid="{00000000-0005-0000-0000-0000FA190000}"/>
    <cellStyle name="Normal 2 15 7 2 3" xfId="22636" xr:uid="{00000000-0005-0000-0000-0000FB190000}"/>
    <cellStyle name="Normal 2 15 7 3" xfId="8341" xr:uid="{00000000-0005-0000-0000-0000FC190000}"/>
    <cellStyle name="Normal 2 15 7 4" xfId="22637" xr:uid="{00000000-0005-0000-0000-0000FD190000}"/>
    <cellStyle name="Normal 2 15 8" xfId="8342" xr:uid="{00000000-0005-0000-0000-0000FE190000}"/>
    <cellStyle name="Normal 2 15 8 2" xfId="8343" xr:uid="{00000000-0005-0000-0000-0000FF190000}"/>
    <cellStyle name="Normal 2 15 8 3" xfId="22638" xr:uid="{00000000-0005-0000-0000-0000001A0000}"/>
    <cellStyle name="Normal 2 15 9" xfId="8344" xr:uid="{00000000-0005-0000-0000-0000011A0000}"/>
    <cellStyle name="Normal 2 16" xfId="8345" xr:uid="{00000000-0005-0000-0000-0000021A0000}"/>
    <cellStyle name="Normal 2 16 2" xfId="8346" xr:uid="{00000000-0005-0000-0000-0000031A0000}"/>
    <cellStyle name="Normal 2 16 2 2" xfId="8347" xr:uid="{00000000-0005-0000-0000-0000041A0000}"/>
    <cellStyle name="Normal 2 16 2 2 2" xfId="8348" xr:uid="{00000000-0005-0000-0000-0000051A0000}"/>
    <cellStyle name="Normal 2 16 2 2 2 2" xfId="8349" xr:uid="{00000000-0005-0000-0000-0000061A0000}"/>
    <cellStyle name="Normal 2 16 2 2 2 2 2" xfId="8350" xr:uid="{00000000-0005-0000-0000-0000071A0000}"/>
    <cellStyle name="Normal 2 16 2 2 2 2 3" xfId="22639" xr:uid="{00000000-0005-0000-0000-0000081A0000}"/>
    <cellStyle name="Normal 2 16 2 2 2 3" xfId="8351" xr:uid="{00000000-0005-0000-0000-0000091A0000}"/>
    <cellStyle name="Normal 2 16 2 2 2 4" xfId="22640" xr:uid="{00000000-0005-0000-0000-00000A1A0000}"/>
    <cellStyle name="Normal 2 16 2 2 3" xfId="8352" xr:uid="{00000000-0005-0000-0000-00000B1A0000}"/>
    <cellStyle name="Normal 2 16 2 2 3 2" xfId="8353" xr:uid="{00000000-0005-0000-0000-00000C1A0000}"/>
    <cellStyle name="Normal 2 16 2 2 3 3" xfId="22641" xr:uid="{00000000-0005-0000-0000-00000D1A0000}"/>
    <cellStyle name="Normal 2 16 2 2 4" xfId="8354" xr:uid="{00000000-0005-0000-0000-00000E1A0000}"/>
    <cellStyle name="Normal 2 16 2 2 5" xfId="22642" xr:uid="{00000000-0005-0000-0000-00000F1A0000}"/>
    <cellStyle name="Normal 2 16 2 3" xfId="8355" xr:uid="{00000000-0005-0000-0000-0000101A0000}"/>
    <cellStyle name="Normal 2 16 2 3 2" xfId="8356" xr:uid="{00000000-0005-0000-0000-0000111A0000}"/>
    <cellStyle name="Normal 2 16 2 3 2 2" xfId="8357" xr:uid="{00000000-0005-0000-0000-0000121A0000}"/>
    <cellStyle name="Normal 2 16 2 3 2 2 2" xfId="8358" xr:uid="{00000000-0005-0000-0000-0000131A0000}"/>
    <cellStyle name="Normal 2 16 2 3 2 2 3" xfId="22643" xr:uid="{00000000-0005-0000-0000-0000141A0000}"/>
    <cellStyle name="Normal 2 16 2 3 2 3" xfId="8359" xr:uid="{00000000-0005-0000-0000-0000151A0000}"/>
    <cellStyle name="Normal 2 16 2 3 2 4" xfId="22644" xr:uid="{00000000-0005-0000-0000-0000161A0000}"/>
    <cellStyle name="Normal 2 16 2 3 3" xfId="8360" xr:uid="{00000000-0005-0000-0000-0000171A0000}"/>
    <cellStyle name="Normal 2 16 2 3 3 2" xfId="8361" xr:uid="{00000000-0005-0000-0000-0000181A0000}"/>
    <cellStyle name="Normal 2 16 2 3 3 3" xfId="22645" xr:uid="{00000000-0005-0000-0000-0000191A0000}"/>
    <cellStyle name="Normal 2 16 2 3 4" xfId="8362" xr:uid="{00000000-0005-0000-0000-00001A1A0000}"/>
    <cellStyle name="Normal 2 16 2 3 5" xfId="22646" xr:uid="{00000000-0005-0000-0000-00001B1A0000}"/>
    <cellStyle name="Normal 2 16 2 4" xfId="8363" xr:uid="{00000000-0005-0000-0000-00001C1A0000}"/>
    <cellStyle name="Normal 2 16 2 4 2" xfId="8364" xr:uid="{00000000-0005-0000-0000-00001D1A0000}"/>
    <cellStyle name="Normal 2 16 2 4 2 2" xfId="8365" xr:uid="{00000000-0005-0000-0000-00001E1A0000}"/>
    <cellStyle name="Normal 2 16 2 4 2 3" xfId="22647" xr:uid="{00000000-0005-0000-0000-00001F1A0000}"/>
    <cellStyle name="Normal 2 16 2 4 3" xfId="8366" xr:uid="{00000000-0005-0000-0000-0000201A0000}"/>
    <cellStyle name="Normal 2 16 2 4 4" xfId="22648" xr:uid="{00000000-0005-0000-0000-0000211A0000}"/>
    <cellStyle name="Normal 2 16 2 5" xfId="8367" xr:uid="{00000000-0005-0000-0000-0000221A0000}"/>
    <cellStyle name="Normal 2 16 2 5 2" xfId="8368" xr:uid="{00000000-0005-0000-0000-0000231A0000}"/>
    <cellStyle name="Normal 2 16 2 5 2 2" xfId="8369" xr:uid="{00000000-0005-0000-0000-0000241A0000}"/>
    <cellStyle name="Normal 2 16 2 5 2 3" xfId="22649" xr:uid="{00000000-0005-0000-0000-0000251A0000}"/>
    <cellStyle name="Normal 2 16 2 5 3" xfId="8370" xr:uid="{00000000-0005-0000-0000-0000261A0000}"/>
    <cellStyle name="Normal 2 16 2 5 4" xfId="22650" xr:uid="{00000000-0005-0000-0000-0000271A0000}"/>
    <cellStyle name="Normal 2 16 2 6" xfId="8371" xr:uid="{00000000-0005-0000-0000-0000281A0000}"/>
    <cellStyle name="Normal 2 16 2 6 2" xfId="8372" xr:uid="{00000000-0005-0000-0000-0000291A0000}"/>
    <cellStyle name="Normal 2 16 2 6 3" xfId="22651" xr:uid="{00000000-0005-0000-0000-00002A1A0000}"/>
    <cellStyle name="Normal 2 16 2 7" xfId="8373" xr:uid="{00000000-0005-0000-0000-00002B1A0000}"/>
    <cellStyle name="Normal 2 16 2 8" xfId="22652" xr:uid="{00000000-0005-0000-0000-00002C1A0000}"/>
    <cellStyle name="Normal 2 16 3" xfId="8374" xr:uid="{00000000-0005-0000-0000-00002D1A0000}"/>
    <cellStyle name="Normal 2 16 3 2" xfId="8375" xr:uid="{00000000-0005-0000-0000-00002E1A0000}"/>
    <cellStyle name="Normal 2 16 3 2 2" xfId="8376" xr:uid="{00000000-0005-0000-0000-00002F1A0000}"/>
    <cellStyle name="Normal 2 16 3 2 2 2" xfId="8377" xr:uid="{00000000-0005-0000-0000-0000301A0000}"/>
    <cellStyle name="Normal 2 16 3 2 2 3" xfId="22653" xr:uid="{00000000-0005-0000-0000-0000311A0000}"/>
    <cellStyle name="Normal 2 16 3 2 3" xfId="8378" xr:uid="{00000000-0005-0000-0000-0000321A0000}"/>
    <cellStyle name="Normal 2 16 3 2 4" xfId="22654" xr:uid="{00000000-0005-0000-0000-0000331A0000}"/>
    <cellStyle name="Normal 2 16 3 3" xfId="8379" xr:uid="{00000000-0005-0000-0000-0000341A0000}"/>
    <cellStyle name="Normal 2 16 3 3 2" xfId="8380" xr:uid="{00000000-0005-0000-0000-0000351A0000}"/>
    <cellStyle name="Normal 2 16 3 3 3" xfId="22655" xr:uid="{00000000-0005-0000-0000-0000361A0000}"/>
    <cellStyle name="Normal 2 16 3 4" xfId="8381" xr:uid="{00000000-0005-0000-0000-0000371A0000}"/>
    <cellStyle name="Normal 2 16 3 5" xfId="22656" xr:uid="{00000000-0005-0000-0000-0000381A0000}"/>
    <cellStyle name="Normal 2 16 4" xfId="8382" xr:uid="{00000000-0005-0000-0000-0000391A0000}"/>
    <cellStyle name="Normal 2 16 4 2" xfId="8383" xr:uid="{00000000-0005-0000-0000-00003A1A0000}"/>
    <cellStyle name="Normal 2 16 4 2 2" xfId="8384" xr:uid="{00000000-0005-0000-0000-00003B1A0000}"/>
    <cellStyle name="Normal 2 16 4 2 2 2" xfId="8385" xr:uid="{00000000-0005-0000-0000-00003C1A0000}"/>
    <cellStyle name="Normal 2 16 4 2 2 3" xfId="22657" xr:uid="{00000000-0005-0000-0000-00003D1A0000}"/>
    <cellStyle name="Normal 2 16 4 2 3" xfId="8386" xr:uid="{00000000-0005-0000-0000-00003E1A0000}"/>
    <cellStyle name="Normal 2 16 4 2 4" xfId="22658" xr:uid="{00000000-0005-0000-0000-00003F1A0000}"/>
    <cellStyle name="Normal 2 16 4 3" xfId="8387" xr:uid="{00000000-0005-0000-0000-0000401A0000}"/>
    <cellStyle name="Normal 2 16 4 3 2" xfId="8388" xr:uid="{00000000-0005-0000-0000-0000411A0000}"/>
    <cellStyle name="Normal 2 16 4 3 3" xfId="22659" xr:uid="{00000000-0005-0000-0000-0000421A0000}"/>
    <cellStyle name="Normal 2 16 4 4" xfId="8389" xr:uid="{00000000-0005-0000-0000-0000431A0000}"/>
    <cellStyle name="Normal 2 16 4 5" xfId="22660" xr:uid="{00000000-0005-0000-0000-0000441A0000}"/>
    <cellStyle name="Normal 2 16 5" xfId="8390" xr:uid="{00000000-0005-0000-0000-0000451A0000}"/>
    <cellStyle name="Normal 2 16 5 2" xfId="8391" xr:uid="{00000000-0005-0000-0000-0000461A0000}"/>
    <cellStyle name="Normal 2 16 5 2 2" xfId="8392" xr:uid="{00000000-0005-0000-0000-0000471A0000}"/>
    <cellStyle name="Normal 2 16 5 2 3" xfId="22661" xr:uid="{00000000-0005-0000-0000-0000481A0000}"/>
    <cellStyle name="Normal 2 16 5 3" xfId="8393" xr:uid="{00000000-0005-0000-0000-0000491A0000}"/>
    <cellStyle name="Normal 2 16 5 4" xfId="22662" xr:uid="{00000000-0005-0000-0000-00004A1A0000}"/>
    <cellStyle name="Normal 2 16 6" xfId="8394" xr:uid="{00000000-0005-0000-0000-00004B1A0000}"/>
    <cellStyle name="Normal 2 16 6 2" xfId="8395" xr:uid="{00000000-0005-0000-0000-00004C1A0000}"/>
    <cellStyle name="Normal 2 16 6 2 2" xfId="8396" xr:uid="{00000000-0005-0000-0000-00004D1A0000}"/>
    <cellStyle name="Normal 2 16 6 2 3" xfId="22663" xr:uid="{00000000-0005-0000-0000-00004E1A0000}"/>
    <cellStyle name="Normal 2 16 6 3" xfId="8397" xr:uid="{00000000-0005-0000-0000-00004F1A0000}"/>
    <cellStyle name="Normal 2 16 6 4" xfId="22664" xr:uid="{00000000-0005-0000-0000-0000501A0000}"/>
    <cellStyle name="Normal 2 16 7" xfId="8398" xr:uid="{00000000-0005-0000-0000-0000511A0000}"/>
    <cellStyle name="Normal 2 16 7 2" xfId="8399" xr:uid="{00000000-0005-0000-0000-0000521A0000}"/>
    <cellStyle name="Normal 2 16 7 3" xfId="22665" xr:uid="{00000000-0005-0000-0000-0000531A0000}"/>
    <cellStyle name="Normal 2 16 8" xfId="8400" xr:uid="{00000000-0005-0000-0000-0000541A0000}"/>
    <cellStyle name="Normal 2 16 9" xfId="22666" xr:uid="{00000000-0005-0000-0000-0000551A0000}"/>
    <cellStyle name="Normal 2 17" xfId="8401" xr:uid="{00000000-0005-0000-0000-0000561A0000}"/>
    <cellStyle name="Normal 2 17 2" xfId="8402" xr:uid="{00000000-0005-0000-0000-0000571A0000}"/>
    <cellStyle name="Normal 2 17 2 2" xfId="8403" xr:uid="{00000000-0005-0000-0000-0000581A0000}"/>
    <cellStyle name="Normal 2 17 2 2 2" xfId="8404" xr:uid="{00000000-0005-0000-0000-0000591A0000}"/>
    <cellStyle name="Normal 2 17 2 2 2 2" xfId="8405" xr:uid="{00000000-0005-0000-0000-00005A1A0000}"/>
    <cellStyle name="Normal 2 17 2 2 2 2 2" xfId="8406" xr:uid="{00000000-0005-0000-0000-00005B1A0000}"/>
    <cellStyle name="Normal 2 17 2 2 2 2 3" xfId="22667" xr:uid="{00000000-0005-0000-0000-00005C1A0000}"/>
    <cellStyle name="Normal 2 17 2 2 2 3" xfId="8407" xr:uid="{00000000-0005-0000-0000-00005D1A0000}"/>
    <cellStyle name="Normal 2 17 2 2 2 4" xfId="22668" xr:uid="{00000000-0005-0000-0000-00005E1A0000}"/>
    <cellStyle name="Normal 2 17 2 2 3" xfId="8408" xr:uid="{00000000-0005-0000-0000-00005F1A0000}"/>
    <cellStyle name="Normal 2 17 2 2 3 2" xfId="8409" xr:uid="{00000000-0005-0000-0000-0000601A0000}"/>
    <cellStyle name="Normal 2 17 2 2 3 3" xfId="22669" xr:uid="{00000000-0005-0000-0000-0000611A0000}"/>
    <cellStyle name="Normal 2 17 2 2 4" xfId="8410" xr:uid="{00000000-0005-0000-0000-0000621A0000}"/>
    <cellStyle name="Normal 2 17 2 2 5" xfId="22670" xr:uid="{00000000-0005-0000-0000-0000631A0000}"/>
    <cellStyle name="Normal 2 17 2 3" xfId="8411" xr:uid="{00000000-0005-0000-0000-0000641A0000}"/>
    <cellStyle name="Normal 2 17 2 3 2" xfId="8412" xr:uid="{00000000-0005-0000-0000-0000651A0000}"/>
    <cellStyle name="Normal 2 17 2 3 2 2" xfId="8413" xr:uid="{00000000-0005-0000-0000-0000661A0000}"/>
    <cellStyle name="Normal 2 17 2 3 2 2 2" xfId="8414" xr:uid="{00000000-0005-0000-0000-0000671A0000}"/>
    <cellStyle name="Normal 2 17 2 3 2 2 3" xfId="22671" xr:uid="{00000000-0005-0000-0000-0000681A0000}"/>
    <cellStyle name="Normal 2 17 2 3 2 3" xfId="8415" xr:uid="{00000000-0005-0000-0000-0000691A0000}"/>
    <cellStyle name="Normal 2 17 2 3 2 4" xfId="22672" xr:uid="{00000000-0005-0000-0000-00006A1A0000}"/>
    <cellStyle name="Normal 2 17 2 3 3" xfId="8416" xr:uid="{00000000-0005-0000-0000-00006B1A0000}"/>
    <cellStyle name="Normal 2 17 2 3 3 2" xfId="8417" xr:uid="{00000000-0005-0000-0000-00006C1A0000}"/>
    <cellStyle name="Normal 2 17 2 3 3 3" xfId="22673" xr:uid="{00000000-0005-0000-0000-00006D1A0000}"/>
    <cellStyle name="Normal 2 17 2 3 4" xfId="8418" xr:uid="{00000000-0005-0000-0000-00006E1A0000}"/>
    <cellStyle name="Normal 2 17 2 3 5" xfId="22674" xr:uid="{00000000-0005-0000-0000-00006F1A0000}"/>
    <cellStyle name="Normal 2 17 2 4" xfId="8419" xr:uid="{00000000-0005-0000-0000-0000701A0000}"/>
    <cellStyle name="Normal 2 17 2 4 2" xfId="8420" xr:uid="{00000000-0005-0000-0000-0000711A0000}"/>
    <cellStyle name="Normal 2 17 2 4 2 2" xfId="8421" xr:uid="{00000000-0005-0000-0000-0000721A0000}"/>
    <cellStyle name="Normal 2 17 2 4 2 3" xfId="22675" xr:uid="{00000000-0005-0000-0000-0000731A0000}"/>
    <cellStyle name="Normal 2 17 2 4 3" xfId="8422" xr:uid="{00000000-0005-0000-0000-0000741A0000}"/>
    <cellStyle name="Normal 2 17 2 4 4" xfId="22676" xr:uid="{00000000-0005-0000-0000-0000751A0000}"/>
    <cellStyle name="Normal 2 17 2 5" xfId="8423" xr:uid="{00000000-0005-0000-0000-0000761A0000}"/>
    <cellStyle name="Normal 2 17 2 5 2" xfId="8424" xr:uid="{00000000-0005-0000-0000-0000771A0000}"/>
    <cellStyle name="Normal 2 17 2 5 2 2" xfId="8425" xr:uid="{00000000-0005-0000-0000-0000781A0000}"/>
    <cellStyle name="Normal 2 17 2 5 2 3" xfId="22677" xr:uid="{00000000-0005-0000-0000-0000791A0000}"/>
    <cellStyle name="Normal 2 17 2 5 3" xfId="8426" xr:uid="{00000000-0005-0000-0000-00007A1A0000}"/>
    <cellStyle name="Normal 2 17 2 5 4" xfId="22678" xr:uid="{00000000-0005-0000-0000-00007B1A0000}"/>
    <cellStyle name="Normal 2 17 2 6" xfId="8427" xr:uid="{00000000-0005-0000-0000-00007C1A0000}"/>
    <cellStyle name="Normal 2 17 2 6 2" xfId="8428" xr:uid="{00000000-0005-0000-0000-00007D1A0000}"/>
    <cellStyle name="Normal 2 17 2 6 3" xfId="22679" xr:uid="{00000000-0005-0000-0000-00007E1A0000}"/>
    <cellStyle name="Normal 2 17 2 7" xfId="8429" xr:uid="{00000000-0005-0000-0000-00007F1A0000}"/>
    <cellStyle name="Normal 2 17 2 8" xfId="22680" xr:uid="{00000000-0005-0000-0000-0000801A0000}"/>
    <cellStyle name="Normal 2 17 3" xfId="8430" xr:uid="{00000000-0005-0000-0000-0000811A0000}"/>
    <cellStyle name="Normal 2 17 3 2" xfId="8431" xr:uid="{00000000-0005-0000-0000-0000821A0000}"/>
    <cellStyle name="Normal 2 17 3 2 2" xfId="8432" xr:uid="{00000000-0005-0000-0000-0000831A0000}"/>
    <cellStyle name="Normal 2 17 3 2 2 2" xfId="8433" xr:uid="{00000000-0005-0000-0000-0000841A0000}"/>
    <cellStyle name="Normal 2 17 3 2 2 3" xfId="22681" xr:uid="{00000000-0005-0000-0000-0000851A0000}"/>
    <cellStyle name="Normal 2 17 3 2 3" xfId="8434" xr:uid="{00000000-0005-0000-0000-0000861A0000}"/>
    <cellStyle name="Normal 2 17 3 2 4" xfId="22682" xr:uid="{00000000-0005-0000-0000-0000871A0000}"/>
    <cellStyle name="Normal 2 17 3 3" xfId="8435" xr:uid="{00000000-0005-0000-0000-0000881A0000}"/>
    <cellStyle name="Normal 2 17 3 3 2" xfId="8436" xr:uid="{00000000-0005-0000-0000-0000891A0000}"/>
    <cellStyle name="Normal 2 17 3 3 3" xfId="22683" xr:uid="{00000000-0005-0000-0000-00008A1A0000}"/>
    <cellStyle name="Normal 2 17 3 4" xfId="8437" xr:uid="{00000000-0005-0000-0000-00008B1A0000}"/>
    <cellStyle name="Normal 2 17 3 5" xfId="22684" xr:uid="{00000000-0005-0000-0000-00008C1A0000}"/>
    <cellStyle name="Normal 2 17 4" xfId="8438" xr:uid="{00000000-0005-0000-0000-00008D1A0000}"/>
    <cellStyle name="Normal 2 17 4 2" xfId="8439" xr:uid="{00000000-0005-0000-0000-00008E1A0000}"/>
    <cellStyle name="Normal 2 17 4 2 2" xfId="8440" xr:uid="{00000000-0005-0000-0000-00008F1A0000}"/>
    <cellStyle name="Normal 2 17 4 2 2 2" xfId="8441" xr:uid="{00000000-0005-0000-0000-0000901A0000}"/>
    <cellStyle name="Normal 2 17 4 2 2 3" xfId="22685" xr:uid="{00000000-0005-0000-0000-0000911A0000}"/>
    <cellStyle name="Normal 2 17 4 2 3" xfId="8442" xr:uid="{00000000-0005-0000-0000-0000921A0000}"/>
    <cellStyle name="Normal 2 17 4 2 4" xfId="22686" xr:uid="{00000000-0005-0000-0000-0000931A0000}"/>
    <cellStyle name="Normal 2 17 4 3" xfId="8443" xr:uid="{00000000-0005-0000-0000-0000941A0000}"/>
    <cellStyle name="Normal 2 17 4 3 2" xfId="8444" xr:uid="{00000000-0005-0000-0000-0000951A0000}"/>
    <cellStyle name="Normal 2 17 4 3 3" xfId="22687" xr:uid="{00000000-0005-0000-0000-0000961A0000}"/>
    <cellStyle name="Normal 2 17 4 4" xfId="8445" xr:uid="{00000000-0005-0000-0000-0000971A0000}"/>
    <cellStyle name="Normal 2 17 4 5" xfId="22688" xr:uid="{00000000-0005-0000-0000-0000981A0000}"/>
    <cellStyle name="Normal 2 17 5" xfId="8446" xr:uid="{00000000-0005-0000-0000-0000991A0000}"/>
    <cellStyle name="Normal 2 17 5 2" xfId="8447" xr:uid="{00000000-0005-0000-0000-00009A1A0000}"/>
    <cellStyle name="Normal 2 17 5 2 2" xfId="8448" xr:uid="{00000000-0005-0000-0000-00009B1A0000}"/>
    <cellStyle name="Normal 2 17 5 2 3" xfId="22689" xr:uid="{00000000-0005-0000-0000-00009C1A0000}"/>
    <cellStyle name="Normal 2 17 5 3" xfId="8449" xr:uid="{00000000-0005-0000-0000-00009D1A0000}"/>
    <cellStyle name="Normal 2 17 5 4" xfId="22690" xr:uid="{00000000-0005-0000-0000-00009E1A0000}"/>
    <cellStyle name="Normal 2 17 6" xfId="8450" xr:uid="{00000000-0005-0000-0000-00009F1A0000}"/>
    <cellStyle name="Normal 2 17 6 2" xfId="8451" xr:uid="{00000000-0005-0000-0000-0000A01A0000}"/>
    <cellStyle name="Normal 2 17 6 2 2" xfId="8452" xr:uid="{00000000-0005-0000-0000-0000A11A0000}"/>
    <cellStyle name="Normal 2 17 6 2 3" xfId="22691" xr:uid="{00000000-0005-0000-0000-0000A21A0000}"/>
    <cellStyle name="Normal 2 17 6 3" xfId="8453" xr:uid="{00000000-0005-0000-0000-0000A31A0000}"/>
    <cellStyle name="Normal 2 17 6 4" xfId="22692" xr:uid="{00000000-0005-0000-0000-0000A41A0000}"/>
    <cellStyle name="Normal 2 17 7" xfId="8454" xr:uid="{00000000-0005-0000-0000-0000A51A0000}"/>
    <cellStyle name="Normal 2 17 7 2" xfId="8455" xr:uid="{00000000-0005-0000-0000-0000A61A0000}"/>
    <cellStyle name="Normal 2 17 7 3" xfId="22693" xr:uid="{00000000-0005-0000-0000-0000A71A0000}"/>
    <cellStyle name="Normal 2 17 8" xfId="8456" xr:uid="{00000000-0005-0000-0000-0000A81A0000}"/>
    <cellStyle name="Normal 2 17 9" xfId="22694" xr:uid="{00000000-0005-0000-0000-0000A91A0000}"/>
    <cellStyle name="Normal 2 18" xfId="8457" xr:uid="{00000000-0005-0000-0000-0000AA1A0000}"/>
    <cellStyle name="Normal 2 18 2" xfId="8458" xr:uid="{00000000-0005-0000-0000-0000AB1A0000}"/>
    <cellStyle name="Normal 2 18 2 2" xfId="8459" xr:uid="{00000000-0005-0000-0000-0000AC1A0000}"/>
    <cellStyle name="Normal 2 18 2 2 2" xfId="8460" xr:uid="{00000000-0005-0000-0000-0000AD1A0000}"/>
    <cellStyle name="Normal 2 18 2 2 2 2" xfId="22695" xr:uid="{00000000-0005-0000-0000-0000AE1A0000}"/>
    <cellStyle name="Normal 2 18 2 2 3" xfId="22696" xr:uid="{00000000-0005-0000-0000-0000AF1A0000}"/>
    <cellStyle name="Normal 2 18 2 3" xfId="8461" xr:uid="{00000000-0005-0000-0000-0000B01A0000}"/>
    <cellStyle name="Normal 2 18 2 3 2" xfId="22697" xr:uid="{00000000-0005-0000-0000-0000B11A0000}"/>
    <cellStyle name="Normal 2 18 2 4" xfId="22698" xr:uid="{00000000-0005-0000-0000-0000B21A0000}"/>
    <cellStyle name="Normal 2 18 3" xfId="8462" xr:uid="{00000000-0005-0000-0000-0000B31A0000}"/>
    <cellStyle name="Normal 2 18 3 2" xfId="8463" xr:uid="{00000000-0005-0000-0000-0000B41A0000}"/>
    <cellStyle name="Normal 2 18 3 2 2" xfId="8464" xr:uid="{00000000-0005-0000-0000-0000B51A0000}"/>
    <cellStyle name="Normal 2 18 3 2 2 2" xfId="22699" xr:uid="{00000000-0005-0000-0000-0000B61A0000}"/>
    <cellStyle name="Normal 2 18 3 2 3" xfId="22700" xr:uid="{00000000-0005-0000-0000-0000B71A0000}"/>
    <cellStyle name="Normal 2 18 3 3" xfId="8465" xr:uid="{00000000-0005-0000-0000-0000B81A0000}"/>
    <cellStyle name="Normal 2 18 3 3 2" xfId="22701" xr:uid="{00000000-0005-0000-0000-0000B91A0000}"/>
    <cellStyle name="Normal 2 18 3 4" xfId="22702" xr:uid="{00000000-0005-0000-0000-0000BA1A0000}"/>
    <cellStyle name="Normal 2 18 4" xfId="8466" xr:uid="{00000000-0005-0000-0000-0000BB1A0000}"/>
    <cellStyle name="Normal 2 18 4 2" xfId="8467" xr:uid="{00000000-0005-0000-0000-0000BC1A0000}"/>
    <cellStyle name="Normal 2 18 4 2 2" xfId="22703" xr:uid="{00000000-0005-0000-0000-0000BD1A0000}"/>
    <cellStyle name="Normal 2 18 4 3" xfId="22704" xr:uid="{00000000-0005-0000-0000-0000BE1A0000}"/>
    <cellStyle name="Normal 2 18 5" xfId="8468" xr:uid="{00000000-0005-0000-0000-0000BF1A0000}"/>
    <cellStyle name="Normal 2 18 5 2" xfId="22705" xr:uid="{00000000-0005-0000-0000-0000C01A0000}"/>
    <cellStyle name="Normal 2 18 6" xfId="22706" xr:uid="{00000000-0005-0000-0000-0000C11A0000}"/>
    <cellStyle name="Normal 2 19" xfId="8469" xr:uid="{00000000-0005-0000-0000-0000C21A0000}"/>
    <cellStyle name="Normal 2 19 2" xfId="8470" xr:uid="{00000000-0005-0000-0000-0000C31A0000}"/>
    <cellStyle name="Normal 2 19 2 2" xfId="8471" xr:uid="{00000000-0005-0000-0000-0000C41A0000}"/>
    <cellStyle name="Normal 2 19 2 2 2" xfId="8472" xr:uid="{00000000-0005-0000-0000-0000C51A0000}"/>
    <cellStyle name="Normal 2 19 2 2 2 2" xfId="8473" xr:uid="{00000000-0005-0000-0000-0000C61A0000}"/>
    <cellStyle name="Normal 2 19 2 2 2 2 2" xfId="8474" xr:uid="{00000000-0005-0000-0000-0000C71A0000}"/>
    <cellStyle name="Normal 2 19 2 2 2 2 3" xfId="22707" xr:uid="{00000000-0005-0000-0000-0000C81A0000}"/>
    <cellStyle name="Normal 2 19 2 2 2 3" xfId="8475" xr:uid="{00000000-0005-0000-0000-0000C91A0000}"/>
    <cellStyle name="Normal 2 19 2 2 2 4" xfId="22708" xr:uid="{00000000-0005-0000-0000-0000CA1A0000}"/>
    <cellStyle name="Normal 2 19 2 2 3" xfId="8476" xr:uid="{00000000-0005-0000-0000-0000CB1A0000}"/>
    <cellStyle name="Normal 2 19 2 2 3 2" xfId="8477" xr:uid="{00000000-0005-0000-0000-0000CC1A0000}"/>
    <cellStyle name="Normal 2 19 2 2 3 3" xfId="22709" xr:uid="{00000000-0005-0000-0000-0000CD1A0000}"/>
    <cellStyle name="Normal 2 19 2 2 4" xfId="8478" xr:uid="{00000000-0005-0000-0000-0000CE1A0000}"/>
    <cellStyle name="Normal 2 19 2 2 5" xfId="22710" xr:uid="{00000000-0005-0000-0000-0000CF1A0000}"/>
    <cellStyle name="Normal 2 19 2 3" xfId="8479" xr:uid="{00000000-0005-0000-0000-0000D01A0000}"/>
    <cellStyle name="Normal 2 19 2 3 2" xfId="8480" xr:uid="{00000000-0005-0000-0000-0000D11A0000}"/>
    <cellStyle name="Normal 2 19 2 3 2 2" xfId="8481" xr:uid="{00000000-0005-0000-0000-0000D21A0000}"/>
    <cellStyle name="Normal 2 19 2 3 2 2 2" xfId="8482" xr:uid="{00000000-0005-0000-0000-0000D31A0000}"/>
    <cellStyle name="Normal 2 19 2 3 2 2 3" xfId="22711" xr:uid="{00000000-0005-0000-0000-0000D41A0000}"/>
    <cellStyle name="Normal 2 19 2 3 2 3" xfId="8483" xr:uid="{00000000-0005-0000-0000-0000D51A0000}"/>
    <cellStyle name="Normal 2 19 2 3 2 4" xfId="22712" xr:uid="{00000000-0005-0000-0000-0000D61A0000}"/>
    <cellStyle name="Normal 2 19 2 3 3" xfId="8484" xr:uid="{00000000-0005-0000-0000-0000D71A0000}"/>
    <cellStyle name="Normal 2 19 2 3 3 2" xfId="8485" xr:uid="{00000000-0005-0000-0000-0000D81A0000}"/>
    <cellStyle name="Normal 2 19 2 3 3 3" xfId="22713" xr:uid="{00000000-0005-0000-0000-0000D91A0000}"/>
    <cellStyle name="Normal 2 19 2 3 4" xfId="8486" xr:uid="{00000000-0005-0000-0000-0000DA1A0000}"/>
    <cellStyle name="Normal 2 19 2 3 5" xfId="22714" xr:uid="{00000000-0005-0000-0000-0000DB1A0000}"/>
    <cellStyle name="Normal 2 19 2 4" xfId="8487" xr:uid="{00000000-0005-0000-0000-0000DC1A0000}"/>
    <cellStyle name="Normal 2 19 2 4 2" xfId="8488" xr:uid="{00000000-0005-0000-0000-0000DD1A0000}"/>
    <cellStyle name="Normal 2 19 2 4 2 2" xfId="8489" xr:uid="{00000000-0005-0000-0000-0000DE1A0000}"/>
    <cellStyle name="Normal 2 19 2 4 2 3" xfId="22715" xr:uid="{00000000-0005-0000-0000-0000DF1A0000}"/>
    <cellStyle name="Normal 2 19 2 4 3" xfId="8490" xr:uid="{00000000-0005-0000-0000-0000E01A0000}"/>
    <cellStyle name="Normal 2 19 2 4 4" xfId="22716" xr:uid="{00000000-0005-0000-0000-0000E11A0000}"/>
    <cellStyle name="Normal 2 19 2 5" xfId="8491" xr:uid="{00000000-0005-0000-0000-0000E21A0000}"/>
    <cellStyle name="Normal 2 19 2 5 2" xfId="8492" xr:uid="{00000000-0005-0000-0000-0000E31A0000}"/>
    <cellStyle name="Normal 2 19 2 5 3" xfId="22717" xr:uid="{00000000-0005-0000-0000-0000E41A0000}"/>
    <cellStyle name="Normal 2 19 2 6" xfId="8493" xr:uid="{00000000-0005-0000-0000-0000E51A0000}"/>
    <cellStyle name="Normal 2 19 2 7" xfId="22718" xr:uid="{00000000-0005-0000-0000-0000E61A0000}"/>
    <cellStyle name="Normal 2 19 3" xfId="8494" xr:uid="{00000000-0005-0000-0000-0000E71A0000}"/>
    <cellStyle name="Normal 2 19 3 2" xfId="8495" xr:uid="{00000000-0005-0000-0000-0000E81A0000}"/>
    <cellStyle name="Normal 2 19 3 2 2" xfId="8496" xr:uid="{00000000-0005-0000-0000-0000E91A0000}"/>
    <cellStyle name="Normal 2 19 3 2 2 2" xfId="8497" xr:uid="{00000000-0005-0000-0000-0000EA1A0000}"/>
    <cellStyle name="Normal 2 19 3 2 2 3" xfId="22719" xr:uid="{00000000-0005-0000-0000-0000EB1A0000}"/>
    <cellStyle name="Normal 2 19 3 2 3" xfId="8498" xr:uid="{00000000-0005-0000-0000-0000EC1A0000}"/>
    <cellStyle name="Normal 2 19 3 2 4" xfId="22720" xr:uid="{00000000-0005-0000-0000-0000ED1A0000}"/>
    <cellStyle name="Normal 2 19 3 3" xfId="8499" xr:uid="{00000000-0005-0000-0000-0000EE1A0000}"/>
    <cellStyle name="Normal 2 19 3 3 2" xfId="8500" xr:uid="{00000000-0005-0000-0000-0000EF1A0000}"/>
    <cellStyle name="Normal 2 19 3 3 3" xfId="22721" xr:uid="{00000000-0005-0000-0000-0000F01A0000}"/>
    <cellStyle name="Normal 2 19 3 4" xfId="8501" xr:uid="{00000000-0005-0000-0000-0000F11A0000}"/>
    <cellStyle name="Normal 2 19 3 5" xfId="22722" xr:uid="{00000000-0005-0000-0000-0000F21A0000}"/>
    <cellStyle name="Normal 2 19 4" xfId="8502" xr:uid="{00000000-0005-0000-0000-0000F31A0000}"/>
    <cellStyle name="Normal 2 19 4 2" xfId="8503" xr:uid="{00000000-0005-0000-0000-0000F41A0000}"/>
    <cellStyle name="Normal 2 19 4 2 2" xfId="8504" xr:uid="{00000000-0005-0000-0000-0000F51A0000}"/>
    <cellStyle name="Normal 2 19 4 2 2 2" xfId="8505" xr:uid="{00000000-0005-0000-0000-0000F61A0000}"/>
    <cellStyle name="Normal 2 19 4 2 2 3" xfId="22723" xr:uid="{00000000-0005-0000-0000-0000F71A0000}"/>
    <cellStyle name="Normal 2 19 4 2 3" xfId="8506" xr:uid="{00000000-0005-0000-0000-0000F81A0000}"/>
    <cellStyle name="Normal 2 19 4 2 4" xfId="22724" xr:uid="{00000000-0005-0000-0000-0000F91A0000}"/>
    <cellStyle name="Normal 2 19 4 3" xfId="8507" xr:uid="{00000000-0005-0000-0000-0000FA1A0000}"/>
    <cellStyle name="Normal 2 19 4 3 2" xfId="8508" xr:uid="{00000000-0005-0000-0000-0000FB1A0000}"/>
    <cellStyle name="Normal 2 19 4 3 3" xfId="22725" xr:uid="{00000000-0005-0000-0000-0000FC1A0000}"/>
    <cellStyle name="Normal 2 19 4 4" xfId="8509" xr:uid="{00000000-0005-0000-0000-0000FD1A0000}"/>
    <cellStyle name="Normal 2 19 4 5" xfId="22726" xr:uid="{00000000-0005-0000-0000-0000FE1A0000}"/>
    <cellStyle name="Normal 2 19 5" xfId="8510" xr:uid="{00000000-0005-0000-0000-0000FF1A0000}"/>
    <cellStyle name="Normal 2 19 5 2" xfId="8511" xr:uid="{00000000-0005-0000-0000-0000001B0000}"/>
    <cellStyle name="Normal 2 19 5 2 2" xfId="8512" xr:uid="{00000000-0005-0000-0000-0000011B0000}"/>
    <cellStyle name="Normal 2 19 5 2 3" xfId="22727" xr:uid="{00000000-0005-0000-0000-0000021B0000}"/>
    <cellStyle name="Normal 2 19 5 3" xfId="8513" xr:uid="{00000000-0005-0000-0000-0000031B0000}"/>
    <cellStyle name="Normal 2 19 5 4" xfId="22728" xr:uid="{00000000-0005-0000-0000-0000041B0000}"/>
    <cellStyle name="Normal 2 19 6" xfId="8514" xr:uid="{00000000-0005-0000-0000-0000051B0000}"/>
    <cellStyle name="Normal 2 19 6 2" xfId="8515" xr:uid="{00000000-0005-0000-0000-0000061B0000}"/>
    <cellStyle name="Normal 2 19 6 3" xfId="22729" xr:uid="{00000000-0005-0000-0000-0000071B0000}"/>
    <cellStyle name="Normal 2 19 7" xfId="8516" xr:uid="{00000000-0005-0000-0000-0000081B0000}"/>
    <cellStyle name="Normal 2 19 8" xfId="22730" xr:uid="{00000000-0005-0000-0000-0000091B0000}"/>
    <cellStyle name="Normal 2 2" xfId="2312" xr:uid="{00000000-0005-0000-0000-00000A1B0000}"/>
    <cellStyle name="Normal 2 2 10" xfId="8518" xr:uid="{00000000-0005-0000-0000-00000B1B0000}"/>
    <cellStyle name="Normal 2 2 10 2" xfId="8519" xr:uid="{00000000-0005-0000-0000-00000C1B0000}"/>
    <cellStyle name="Normal 2 2 10 2 2" xfId="8520" xr:uid="{00000000-0005-0000-0000-00000D1B0000}"/>
    <cellStyle name="Normal 2 2 10 2 2 2" xfId="8521" xr:uid="{00000000-0005-0000-0000-00000E1B0000}"/>
    <cellStyle name="Normal 2 2 10 2 2 2 2" xfId="8522" xr:uid="{00000000-0005-0000-0000-00000F1B0000}"/>
    <cellStyle name="Normal 2 2 10 2 2 2 2 2" xfId="8523" xr:uid="{00000000-0005-0000-0000-0000101B0000}"/>
    <cellStyle name="Normal 2 2 10 2 2 2 2 3" xfId="22731" xr:uid="{00000000-0005-0000-0000-0000111B0000}"/>
    <cellStyle name="Normal 2 2 10 2 2 2 3" xfId="8524" xr:uid="{00000000-0005-0000-0000-0000121B0000}"/>
    <cellStyle name="Normal 2 2 10 2 2 2 4" xfId="22732" xr:uid="{00000000-0005-0000-0000-0000131B0000}"/>
    <cellStyle name="Normal 2 2 10 2 2 3" xfId="8525" xr:uid="{00000000-0005-0000-0000-0000141B0000}"/>
    <cellStyle name="Normal 2 2 10 2 2 3 2" xfId="8526" xr:uid="{00000000-0005-0000-0000-0000151B0000}"/>
    <cellStyle name="Normal 2 2 10 2 2 3 3" xfId="22733" xr:uid="{00000000-0005-0000-0000-0000161B0000}"/>
    <cellStyle name="Normal 2 2 10 2 2 4" xfId="8527" xr:uid="{00000000-0005-0000-0000-0000171B0000}"/>
    <cellStyle name="Normal 2 2 10 2 2 5" xfId="22734" xr:uid="{00000000-0005-0000-0000-0000181B0000}"/>
    <cellStyle name="Normal 2 2 10 2 3" xfId="8528" xr:uid="{00000000-0005-0000-0000-0000191B0000}"/>
    <cellStyle name="Normal 2 2 10 2 3 2" xfId="8529" xr:uid="{00000000-0005-0000-0000-00001A1B0000}"/>
    <cellStyle name="Normal 2 2 10 2 3 2 2" xfId="8530" xr:uid="{00000000-0005-0000-0000-00001B1B0000}"/>
    <cellStyle name="Normal 2 2 10 2 3 2 2 2" xfId="8531" xr:uid="{00000000-0005-0000-0000-00001C1B0000}"/>
    <cellStyle name="Normal 2 2 10 2 3 2 2 3" xfId="22735" xr:uid="{00000000-0005-0000-0000-00001D1B0000}"/>
    <cellStyle name="Normal 2 2 10 2 3 2 3" xfId="8532" xr:uid="{00000000-0005-0000-0000-00001E1B0000}"/>
    <cellStyle name="Normal 2 2 10 2 3 2 4" xfId="22736" xr:uid="{00000000-0005-0000-0000-00001F1B0000}"/>
    <cellStyle name="Normal 2 2 10 2 3 3" xfId="8533" xr:uid="{00000000-0005-0000-0000-0000201B0000}"/>
    <cellStyle name="Normal 2 2 10 2 3 3 2" xfId="8534" xr:uid="{00000000-0005-0000-0000-0000211B0000}"/>
    <cellStyle name="Normal 2 2 10 2 3 3 3" xfId="22737" xr:uid="{00000000-0005-0000-0000-0000221B0000}"/>
    <cellStyle name="Normal 2 2 10 2 3 4" xfId="8535" xr:uid="{00000000-0005-0000-0000-0000231B0000}"/>
    <cellStyle name="Normal 2 2 10 2 3 5" xfId="22738" xr:uid="{00000000-0005-0000-0000-0000241B0000}"/>
    <cellStyle name="Normal 2 2 10 2 4" xfId="8536" xr:uid="{00000000-0005-0000-0000-0000251B0000}"/>
    <cellStyle name="Normal 2 2 10 2 4 2" xfId="8537" xr:uid="{00000000-0005-0000-0000-0000261B0000}"/>
    <cellStyle name="Normal 2 2 10 2 4 2 2" xfId="8538" xr:uid="{00000000-0005-0000-0000-0000271B0000}"/>
    <cellStyle name="Normal 2 2 10 2 4 2 3" xfId="22739" xr:uid="{00000000-0005-0000-0000-0000281B0000}"/>
    <cellStyle name="Normal 2 2 10 2 4 3" xfId="8539" xr:uid="{00000000-0005-0000-0000-0000291B0000}"/>
    <cellStyle name="Normal 2 2 10 2 4 4" xfId="22740" xr:uid="{00000000-0005-0000-0000-00002A1B0000}"/>
    <cellStyle name="Normal 2 2 10 2 5" xfId="8540" xr:uid="{00000000-0005-0000-0000-00002B1B0000}"/>
    <cellStyle name="Normal 2 2 10 2 5 2" xfId="8541" xr:uid="{00000000-0005-0000-0000-00002C1B0000}"/>
    <cellStyle name="Normal 2 2 10 2 5 2 2" xfId="8542" xr:uid="{00000000-0005-0000-0000-00002D1B0000}"/>
    <cellStyle name="Normal 2 2 10 2 5 2 3" xfId="22741" xr:uid="{00000000-0005-0000-0000-00002E1B0000}"/>
    <cellStyle name="Normal 2 2 10 2 5 3" xfId="8543" xr:uid="{00000000-0005-0000-0000-00002F1B0000}"/>
    <cellStyle name="Normal 2 2 10 2 5 4" xfId="22742" xr:uid="{00000000-0005-0000-0000-0000301B0000}"/>
    <cellStyle name="Normal 2 2 10 2 6" xfId="8544" xr:uid="{00000000-0005-0000-0000-0000311B0000}"/>
    <cellStyle name="Normal 2 2 10 2 6 2" xfId="8545" xr:uid="{00000000-0005-0000-0000-0000321B0000}"/>
    <cellStyle name="Normal 2 2 10 2 6 3" xfId="22743" xr:uid="{00000000-0005-0000-0000-0000331B0000}"/>
    <cellStyle name="Normal 2 2 10 2 7" xfId="8546" xr:uid="{00000000-0005-0000-0000-0000341B0000}"/>
    <cellStyle name="Normal 2 2 10 2 8" xfId="22744" xr:uid="{00000000-0005-0000-0000-0000351B0000}"/>
    <cellStyle name="Normal 2 2 10 3" xfId="8547" xr:uid="{00000000-0005-0000-0000-0000361B0000}"/>
    <cellStyle name="Normal 2 2 10 3 2" xfId="8548" xr:uid="{00000000-0005-0000-0000-0000371B0000}"/>
    <cellStyle name="Normal 2 2 10 3 2 2" xfId="8549" xr:uid="{00000000-0005-0000-0000-0000381B0000}"/>
    <cellStyle name="Normal 2 2 10 3 2 2 2" xfId="8550" xr:uid="{00000000-0005-0000-0000-0000391B0000}"/>
    <cellStyle name="Normal 2 2 10 3 2 2 3" xfId="22745" xr:uid="{00000000-0005-0000-0000-00003A1B0000}"/>
    <cellStyle name="Normal 2 2 10 3 2 3" xfId="8551" xr:uid="{00000000-0005-0000-0000-00003B1B0000}"/>
    <cellStyle name="Normal 2 2 10 3 2 4" xfId="22746" xr:uid="{00000000-0005-0000-0000-00003C1B0000}"/>
    <cellStyle name="Normal 2 2 10 3 3" xfId="8552" xr:uid="{00000000-0005-0000-0000-00003D1B0000}"/>
    <cellStyle name="Normal 2 2 10 3 3 2" xfId="8553" xr:uid="{00000000-0005-0000-0000-00003E1B0000}"/>
    <cellStyle name="Normal 2 2 10 3 3 3" xfId="22747" xr:uid="{00000000-0005-0000-0000-00003F1B0000}"/>
    <cellStyle name="Normal 2 2 10 3 4" xfId="8554" xr:uid="{00000000-0005-0000-0000-0000401B0000}"/>
    <cellStyle name="Normal 2 2 10 3 5" xfId="22748" xr:uid="{00000000-0005-0000-0000-0000411B0000}"/>
    <cellStyle name="Normal 2 2 10 4" xfId="8555" xr:uid="{00000000-0005-0000-0000-0000421B0000}"/>
    <cellStyle name="Normal 2 2 10 4 2" xfId="8556" xr:uid="{00000000-0005-0000-0000-0000431B0000}"/>
    <cellStyle name="Normal 2 2 10 4 2 2" xfId="8557" xr:uid="{00000000-0005-0000-0000-0000441B0000}"/>
    <cellStyle name="Normal 2 2 10 4 2 2 2" xfId="8558" xr:uid="{00000000-0005-0000-0000-0000451B0000}"/>
    <cellStyle name="Normal 2 2 10 4 2 2 3" xfId="22749" xr:uid="{00000000-0005-0000-0000-0000461B0000}"/>
    <cellStyle name="Normal 2 2 10 4 2 3" xfId="8559" xr:uid="{00000000-0005-0000-0000-0000471B0000}"/>
    <cellStyle name="Normal 2 2 10 4 2 4" xfId="22750" xr:uid="{00000000-0005-0000-0000-0000481B0000}"/>
    <cellStyle name="Normal 2 2 10 4 3" xfId="8560" xr:uid="{00000000-0005-0000-0000-0000491B0000}"/>
    <cellStyle name="Normal 2 2 10 4 3 2" xfId="8561" xr:uid="{00000000-0005-0000-0000-00004A1B0000}"/>
    <cellStyle name="Normal 2 2 10 4 3 3" xfId="22751" xr:uid="{00000000-0005-0000-0000-00004B1B0000}"/>
    <cellStyle name="Normal 2 2 10 4 4" xfId="8562" xr:uid="{00000000-0005-0000-0000-00004C1B0000}"/>
    <cellStyle name="Normal 2 2 10 4 5" xfId="22752" xr:uid="{00000000-0005-0000-0000-00004D1B0000}"/>
    <cellStyle name="Normal 2 2 10 5" xfId="8563" xr:uid="{00000000-0005-0000-0000-00004E1B0000}"/>
    <cellStyle name="Normal 2 2 10 5 2" xfId="8564" xr:uid="{00000000-0005-0000-0000-00004F1B0000}"/>
    <cellStyle name="Normal 2 2 10 5 2 2" xfId="8565" xr:uid="{00000000-0005-0000-0000-0000501B0000}"/>
    <cellStyle name="Normal 2 2 10 5 2 3" xfId="22753" xr:uid="{00000000-0005-0000-0000-0000511B0000}"/>
    <cellStyle name="Normal 2 2 10 5 3" xfId="8566" xr:uid="{00000000-0005-0000-0000-0000521B0000}"/>
    <cellStyle name="Normal 2 2 10 5 4" xfId="22754" xr:uid="{00000000-0005-0000-0000-0000531B0000}"/>
    <cellStyle name="Normal 2 2 10 6" xfId="8567" xr:uid="{00000000-0005-0000-0000-0000541B0000}"/>
    <cellStyle name="Normal 2 2 10 6 2" xfId="8568" xr:uid="{00000000-0005-0000-0000-0000551B0000}"/>
    <cellStyle name="Normal 2 2 10 6 2 2" xfId="8569" xr:uid="{00000000-0005-0000-0000-0000561B0000}"/>
    <cellStyle name="Normal 2 2 10 6 2 3" xfId="22755" xr:uid="{00000000-0005-0000-0000-0000571B0000}"/>
    <cellStyle name="Normal 2 2 10 6 3" xfId="8570" xr:uid="{00000000-0005-0000-0000-0000581B0000}"/>
    <cellStyle name="Normal 2 2 10 6 4" xfId="22756" xr:uid="{00000000-0005-0000-0000-0000591B0000}"/>
    <cellStyle name="Normal 2 2 10 7" xfId="8571" xr:uid="{00000000-0005-0000-0000-00005A1B0000}"/>
    <cellStyle name="Normal 2 2 10 7 2" xfId="8572" xr:uid="{00000000-0005-0000-0000-00005B1B0000}"/>
    <cellStyle name="Normal 2 2 10 7 3" xfId="22757" xr:uid="{00000000-0005-0000-0000-00005C1B0000}"/>
    <cellStyle name="Normal 2 2 10 8" xfId="8573" xr:uid="{00000000-0005-0000-0000-00005D1B0000}"/>
    <cellStyle name="Normal 2 2 10 9" xfId="22758" xr:uid="{00000000-0005-0000-0000-00005E1B0000}"/>
    <cellStyle name="Normal 2 2 11" xfId="8574" xr:uid="{00000000-0005-0000-0000-00005F1B0000}"/>
    <cellStyle name="Normal 2 2 11 2" xfId="8575" xr:uid="{00000000-0005-0000-0000-0000601B0000}"/>
    <cellStyle name="Normal 2 2 11 2 2" xfId="8576" xr:uid="{00000000-0005-0000-0000-0000611B0000}"/>
    <cellStyle name="Normal 2 2 11 2 2 2" xfId="8577" xr:uid="{00000000-0005-0000-0000-0000621B0000}"/>
    <cellStyle name="Normal 2 2 11 2 2 2 2" xfId="8578" xr:uid="{00000000-0005-0000-0000-0000631B0000}"/>
    <cellStyle name="Normal 2 2 11 2 2 2 2 2" xfId="8579" xr:uid="{00000000-0005-0000-0000-0000641B0000}"/>
    <cellStyle name="Normal 2 2 11 2 2 2 2 3" xfId="22759" xr:uid="{00000000-0005-0000-0000-0000651B0000}"/>
    <cellStyle name="Normal 2 2 11 2 2 2 3" xfId="8580" xr:uid="{00000000-0005-0000-0000-0000661B0000}"/>
    <cellStyle name="Normal 2 2 11 2 2 2 4" xfId="22760" xr:uid="{00000000-0005-0000-0000-0000671B0000}"/>
    <cellStyle name="Normal 2 2 11 2 2 3" xfId="8581" xr:uid="{00000000-0005-0000-0000-0000681B0000}"/>
    <cellStyle name="Normal 2 2 11 2 2 3 2" xfId="8582" xr:uid="{00000000-0005-0000-0000-0000691B0000}"/>
    <cellStyle name="Normal 2 2 11 2 2 3 3" xfId="22761" xr:uid="{00000000-0005-0000-0000-00006A1B0000}"/>
    <cellStyle name="Normal 2 2 11 2 2 4" xfId="8583" xr:uid="{00000000-0005-0000-0000-00006B1B0000}"/>
    <cellStyle name="Normal 2 2 11 2 2 5" xfId="22762" xr:uid="{00000000-0005-0000-0000-00006C1B0000}"/>
    <cellStyle name="Normal 2 2 11 2 3" xfId="8584" xr:uid="{00000000-0005-0000-0000-00006D1B0000}"/>
    <cellStyle name="Normal 2 2 11 2 3 2" xfId="8585" xr:uid="{00000000-0005-0000-0000-00006E1B0000}"/>
    <cellStyle name="Normal 2 2 11 2 3 2 2" xfId="8586" xr:uid="{00000000-0005-0000-0000-00006F1B0000}"/>
    <cellStyle name="Normal 2 2 11 2 3 2 2 2" xfId="8587" xr:uid="{00000000-0005-0000-0000-0000701B0000}"/>
    <cellStyle name="Normal 2 2 11 2 3 2 2 3" xfId="22763" xr:uid="{00000000-0005-0000-0000-0000711B0000}"/>
    <cellStyle name="Normal 2 2 11 2 3 2 3" xfId="8588" xr:uid="{00000000-0005-0000-0000-0000721B0000}"/>
    <cellStyle name="Normal 2 2 11 2 3 2 4" xfId="22764" xr:uid="{00000000-0005-0000-0000-0000731B0000}"/>
    <cellStyle name="Normal 2 2 11 2 3 3" xfId="8589" xr:uid="{00000000-0005-0000-0000-0000741B0000}"/>
    <cellStyle name="Normal 2 2 11 2 3 3 2" xfId="8590" xr:uid="{00000000-0005-0000-0000-0000751B0000}"/>
    <cellStyle name="Normal 2 2 11 2 3 3 3" xfId="22765" xr:uid="{00000000-0005-0000-0000-0000761B0000}"/>
    <cellStyle name="Normal 2 2 11 2 3 4" xfId="8591" xr:uid="{00000000-0005-0000-0000-0000771B0000}"/>
    <cellStyle name="Normal 2 2 11 2 3 5" xfId="22766" xr:uid="{00000000-0005-0000-0000-0000781B0000}"/>
    <cellStyle name="Normal 2 2 11 2 4" xfId="8592" xr:uid="{00000000-0005-0000-0000-0000791B0000}"/>
    <cellStyle name="Normal 2 2 11 2 4 2" xfId="8593" xr:uid="{00000000-0005-0000-0000-00007A1B0000}"/>
    <cellStyle name="Normal 2 2 11 2 4 2 2" xfId="8594" xr:uid="{00000000-0005-0000-0000-00007B1B0000}"/>
    <cellStyle name="Normal 2 2 11 2 4 2 3" xfId="22767" xr:uid="{00000000-0005-0000-0000-00007C1B0000}"/>
    <cellStyle name="Normal 2 2 11 2 4 3" xfId="8595" xr:uid="{00000000-0005-0000-0000-00007D1B0000}"/>
    <cellStyle name="Normal 2 2 11 2 4 4" xfId="22768" xr:uid="{00000000-0005-0000-0000-00007E1B0000}"/>
    <cellStyle name="Normal 2 2 11 2 5" xfId="8596" xr:uid="{00000000-0005-0000-0000-00007F1B0000}"/>
    <cellStyle name="Normal 2 2 11 2 5 2" xfId="8597" xr:uid="{00000000-0005-0000-0000-0000801B0000}"/>
    <cellStyle name="Normal 2 2 11 2 5 3" xfId="22769" xr:uid="{00000000-0005-0000-0000-0000811B0000}"/>
    <cellStyle name="Normal 2 2 11 2 6" xfId="8598" xr:uid="{00000000-0005-0000-0000-0000821B0000}"/>
    <cellStyle name="Normal 2 2 11 2 7" xfId="22770" xr:uid="{00000000-0005-0000-0000-0000831B0000}"/>
    <cellStyle name="Normal 2 2 11 3" xfId="8599" xr:uid="{00000000-0005-0000-0000-0000841B0000}"/>
    <cellStyle name="Normal 2 2 11 3 2" xfId="8600" xr:uid="{00000000-0005-0000-0000-0000851B0000}"/>
    <cellStyle name="Normal 2 2 11 3 2 2" xfId="8601" xr:uid="{00000000-0005-0000-0000-0000861B0000}"/>
    <cellStyle name="Normal 2 2 11 3 2 2 2" xfId="8602" xr:uid="{00000000-0005-0000-0000-0000871B0000}"/>
    <cellStyle name="Normal 2 2 11 3 2 2 3" xfId="22771" xr:uid="{00000000-0005-0000-0000-0000881B0000}"/>
    <cellStyle name="Normal 2 2 11 3 2 3" xfId="8603" xr:uid="{00000000-0005-0000-0000-0000891B0000}"/>
    <cellStyle name="Normal 2 2 11 3 2 4" xfId="22772" xr:uid="{00000000-0005-0000-0000-00008A1B0000}"/>
    <cellStyle name="Normal 2 2 11 3 3" xfId="8604" xr:uid="{00000000-0005-0000-0000-00008B1B0000}"/>
    <cellStyle name="Normal 2 2 11 3 3 2" xfId="8605" xr:uid="{00000000-0005-0000-0000-00008C1B0000}"/>
    <cellStyle name="Normal 2 2 11 3 3 3" xfId="22773" xr:uid="{00000000-0005-0000-0000-00008D1B0000}"/>
    <cellStyle name="Normal 2 2 11 3 4" xfId="8606" xr:uid="{00000000-0005-0000-0000-00008E1B0000}"/>
    <cellStyle name="Normal 2 2 11 3 5" xfId="22774" xr:uid="{00000000-0005-0000-0000-00008F1B0000}"/>
    <cellStyle name="Normal 2 2 11 4" xfId="8607" xr:uid="{00000000-0005-0000-0000-0000901B0000}"/>
    <cellStyle name="Normal 2 2 11 4 2" xfId="8608" xr:uid="{00000000-0005-0000-0000-0000911B0000}"/>
    <cellStyle name="Normal 2 2 11 4 2 2" xfId="8609" xr:uid="{00000000-0005-0000-0000-0000921B0000}"/>
    <cellStyle name="Normal 2 2 11 4 2 2 2" xfId="8610" xr:uid="{00000000-0005-0000-0000-0000931B0000}"/>
    <cellStyle name="Normal 2 2 11 4 2 2 3" xfId="22775" xr:uid="{00000000-0005-0000-0000-0000941B0000}"/>
    <cellStyle name="Normal 2 2 11 4 2 3" xfId="8611" xr:uid="{00000000-0005-0000-0000-0000951B0000}"/>
    <cellStyle name="Normal 2 2 11 4 2 4" xfId="22776" xr:uid="{00000000-0005-0000-0000-0000961B0000}"/>
    <cellStyle name="Normal 2 2 11 4 3" xfId="8612" xr:uid="{00000000-0005-0000-0000-0000971B0000}"/>
    <cellStyle name="Normal 2 2 11 4 3 2" xfId="8613" xr:uid="{00000000-0005-0000-0000-0000981B0000}"/>
    <cellStyle name="Normal 2 2 11 4 3 3" xfId="22777" xr:uid="{00000000-0005-0000-0000-0000991B0000}"/>
    <cellStyle name="Normal 2 2 11 4 4" xfId="8614" xr:uid="{00000000-0005-0000-0000-00009A1B0000}"/>
    <cellStyle name="Normal 2 2 11 4 5" xfId="22778" xr:uid="{00000000-0005-0000-0000-00009B1B0000}"/>
    <cellStyle name="Normal 2 2 11 5" xfId="8615" xr:uid="{00000000-0005-0000-0000-00009C1B0000}"/>
    <cellStyle name="Normal 2 2 11 5 2" xfId="8616" xr:uid="{00000000-0005-0000-0000-00009D1B0000}"/>
    <cellStyle name="Normal 2 2 11 5 2 2" xfId="8617" xr:uid="{00000000-0005-0000-0000-00009E1B0000}"/>
    <cellStyle name="Normal 2 2 11 5 2 3" xfId="22779" xr:uid="{00000000-0005-0000-0000-00009F1B0000}"/>
    <cellStyle name="Normal 2 2 11 5 3" xfId="8618" xr:uid="{00000000-0005-0000-0000-0000A01B0000}"/>
    <cellStyle name="Normal 2 2 11 5 4" xfId="22780" xr:uid="{00000000-0005-0000-0000-0000A11B0000}"/>
    <cellStyle name="Normal 2 2 11 6" xfId="8619" xr:uid="{00000000-0005-0000-0000-0000A21B0000}"/>
    <cellStyle name="Normal 2 2 11 6 2" xfId="8620" xr:uid="{00000000-0005-0000-0000-0000A31B0000}"/>
    <cellStyle name="Normal 2 2 11 6 3" xfId="22781" xr:uid="{00000000-0005-0000-0000-0000A41B0000}"/>
    <cellStyle name="Normal 2 2 11 7" xfId="8621" xr:uid="{00000000-0005-0000-0000-0000A51B0000}"/>
    <cellStyle name="Normal 2 2 11 8" xfId="22782" xr:uid="{00000000-0005-0000-0000-0000A61B0000}"/>
    <cellStyle name="Normal 2 2 12" xfId="8622" xr:uid="{00000000-0005-0000-0000-0000A71B0000}"/>
    <cellStyle name="Normal 2 2 12 2" xfId="8623" xr:uid="{00000000-0005-0000-0000-0000A81B0000}"/>
    <cellStyle name="Normal 2 2 12 2 2" xfId="8624" xr:uid="{00000000-0005-0000-0000-0000A91B0000}"/>
    <cellStyle name="Normal 2 2 12 2 2 2" xfId="8625" xr:uid="{00000000-0005-0000-0000-0000AA1B0000}"/>
    <cellStyle name="Normal 2 2 12 2 2 2 2" xfId="8626" xr:uid="{00000000-0005-0000-0000-0000AB1B0000}"/>
    <cellStyle name="Normal 2 2 12 2 2 2 3" xfId="22783" xr:uid="{00000000-0005-0000-0000-0000AC1B0000}"/>
    <cellStyle name="Normal 2 2 12 2 2 3" xfId="8627" xr:uid="{00000000-0005-0000-0000-0000AD1B0000}"/>
    <cellStyle name="Normal 2 2 12 2 2 4" xfId="22784" xr:uid="{00000000-0005-0000-0000-0000AE1B0000}"/>
    <cellStyle name="Normal 2 2 12 2 3" xfId="8628" xr:uid="{00000000-0005-0000-0000-0000AF1B0000}"/>
    <cellStyle name="Normal 2 2 12 2 3 2" xfId="8629" xr:uid="{00000000-0005-0000-0000-0000B01B0000}"/>
    <cellStyle name="Normal 2 2 12 2 3 3" xfId="22785" xr:uid="{00000000-0005-0000-0000-0000B11B0000}"/>
    <cellStyle name="Normal 2 2 12 2 4" xfId="8630" xr:uid="{00000000-0005-0000-0000-0000B21B0000}"/>
    <cellStyle name="Normal 2 2 12 2 5" xfId="22786" xr:uid="{00000000-0005-0000-0000-0000B31B0000}"/>
    <cellStyle name="Normal 2 2 12 3" xfId="8631" xr:uid="{00000000-0005-0000-0000-0000B41B0000}"/>
    <cellStyle name="Normal 2 2 12 3 2" xfId="8632" xr:uid="{00000000-0005-0000-0000-0000B51B0000}"/>
    <cellStyle name="Normal 2 2 12 3 2 2" xfId="8633" xr:uid="{00000000-0005-0000-0000-0000B61B0000}"/>
    <cellStyle name="Normal 2 2 12 3 2 2 2" xfId="8634" xr:uid="{00000000-0005-0000-0000-0000B71B0000}"/>
    <cellStyle name="Normal 2 2 12 3 2 2 3" xfId="22787" xr:uid="{00000000-0005-0000-0000-0000B81B0000}"/>
    <cellStyle name="Normal 2 2 12 3 2 3" xfId="8635" xr:uid="{00000000-0005-0000-0000-0000B91B0000}"/>
    <cellStyle name="Normal 2 2 12 3 2 4" xfId="22788" xr:uid="{00000000-0005-0000-0000-0000BA1B0000}"/>
    <cellStyle name="Normal 2 2 12 3 3" xfId="8636" xr:uid="{00000000-0005-0000-0000-0000BB1B0000}"/>
    <cellStyle name="Normal 2 2 12 3 3 2" xfId="8637" xr:uid="{00000000-0005-0000-0000-0000BC1B0000}"/>
    <cellStyle name="Normal 2 2 12 3 3 3" xfId="22789" xr:uid="{00000000-0005-0000-0000-0000BD1B0000}"/>
    <cellStyle name="Normal 2 2 12 3 4" xfId="8638" xr:uid="{00000000-0005-0000-0000-0000BE1B0000}"/>
    <cellStyle name="Normal 2 2 12 3 5" xfId="22790" xr:uid="{00000000-0005-0000-0000-0000BF1B0000}"/>
    <cellStyle name="Normal 2 2 12 4" xfId="8639" xr:uid="{00000000-0005-0000-0000-0000C01B0000}"/>
    <cellStyle name="Normal 2 2 12 4 2" xfId="8640" xr:uid="{00000000-0005-0000-0000-0000C11B0000}"/>
    <cellStyle name="Normal 2 2 12 4 2 2" xfId="8641" xr:uid="{00000000-0005-0000-0000-0000C21B0000}"/>
    <cellStyle name="Normal 2 2 12 4 2 3" xfId="22791" xr:uid="{00000000-0005-0000-0000-0000C31B0000}"/>
    <cellStyle name="Normal 2 2 12 4 3" xfId="8642" xr:uid="{00000000-0005-0000-0000-0000C41B0000}"/>
    <cellStyle name="Normal 2 2 12 4 4" xfId="22792" xr:uid="{00000000-0005-0000-0000-0000C51B0000}"/>
    <cellStyle name="Normal 2 2 12 5" xfId="8643" xr:uid="{00000000-0005-0000-0000-0000C61B0000}"/>
    <cellStyle name="Normal 2 2 12 5 2" xfId="8644" xr:uid="{00000000-0005-0000-0000-0000C71B0000}"/>
    <cellStyle name="Normal 2 2 12 5 2 2" xfId="22793" xr:uid="{00000000-0005-0000-0000-0000C81B0000}"/>
    <cellStyle name="Normal 2 2 12 5 3" xfId="22794" xr:uid="{00000000-0005-0000-0000-0000C91B0000}"/>
    <cellStyle name="Normal 2 2 12 6" xfId="8645" xr:uid="{00000000-0005-0000-0000-0000CA1B0000}"/>
    <cellStyle name="Normal 2 2 12 6 2" xfId="22795" xr:uid="{00000000-0005-0000-0000-0000CB1B0000}"/>
    <cellStyle name="Normal 2 2 12 7" xfId="22796" xr:uid="{00000000-0005-0000-0000-0000CC1B0000}"/>
    <cellStyle name="Normal 2 2 13" xfId="8646" xr:uid="{00000000-0005-0000-0000-0000CD1B0000}"/>
    <cellStyle name="Normal 2 2 13 2" xfId="8647" xr:uid="{00000000-0005-0000-0000-0000CE1B0000}"/>
    <cellStyle name="Normal 2 2 13 2 2" xfId="8648" xr:uid="{00000000-0005-0000-0000-0000CF1B0000}"/>
    <cellStyle name="Normal 2 2 13 2 2 2" xfId="8649" xr:uid="{00000000-0005-0000-0000-0000D01B0000}"/>
    <cellStyle name="Normal 2 2 13 2 2 3" xfId="22797" xr:uid="{00000000-0005-0000-0000-0000D11B0000}"/>
    <cellStyle name="Normal 2 2 13 2 3" xfId="8650" xr:uid="{00000000-0005-0000-0000-0000D21B0000}"/>
    <cellStyle name="Normal 2 2 13 2 4" xfId="22798" xr:uid="{00000000-0005-0000-0000-0000D31B0000}"/>
    <cellStyle name="Normal 2 2 13 3" xfId="8651" xr:uid="{00000000-0005-0000-0000-0000D41B0000}"/>
    <cellStyle name="Normal 2 2 13 3 2" xfId="8652" xr:uid="{00000000-0005-0000-0000-0000D51B0000}"/>
    <cellStyle name="Normal 2 2 13 3 2 2" xfId="22799" xr:uid="{00000000-0005-0000-0000-0000D61B0000}"/>
    <cellStyle name="Normal 2 2 13 3 3" xfId="22800" xr:uid="{00000000-0005-0000-0000-0000D71B0000}"/>
    <cellStyle name="Normal 2 2 13 4" xfId="8653" xr:uid="{00000000-0005-0000-0000-0000D81B0000}"/>
    <cellStyle name="Normal 2 2 13 4 2" xfId="22801" xr:uid="{00000000-0005-0000-0000-0000D91B0000}"/>
    <cellStyle name="Normal 2 2 13 5" xfId="22802" xr:uid="{00000000-0005-0000-0000-0000DA1B0000}"/>
    <cellStyle name="Normal 2 2 14" xfId="8654" xr:uid="{00000000-0005-0000-0000-0000DB1B0000}"/>
    <cellStyle name="Normal 2 2 14 2" xfId="8655" xr:uid="{00000000-0005-0000-0000-0000DC1B0000}"/>
    <cellStyle name="Normal 2 2 14 2 2" xfId="8656" xr:uid="{00000000-0005-0000-0000-0000DD1B0000}"/>
    <cellStyle name="Normal 2 2 14 2 2 2" xfId="8657" xr:uid="{00000000-0005-0000-0000-0000DE1B0000}"/>
    <cellStyle name="Normal 2 2 14 2 2 3" xfId="22803" xr:uid="{00000000-0005-0000-0000-0000DF1B0000}"/>
    <cellStyle name="Normal 2 2 14 2 3" xfId="8658" xr:uid="{00000000-0005-0000-0000-0000E01B0000}"/>
    <cellStyle name="Normal 2 2 14 2 4" xfId="22804" xr:uid="{00000000-0005-0000-0000-0000E11B0000}"/>
    <cellStyle name="Normal 2 2 14 3" xfId="8659" xr:uid="{00000000-0005-0000-0000-0000E21B0000}"/>
    <cellStyle name="Normal 2 2 14 3 2" xfId="8660" xr:uid="{00000000-0005-0000-0000-0000E31B0000}"/>
    <cellStyle name="Normal 2 2 14 3 3" xfId="22805" xr:uid="{00000000-0005-0000-0000-0000E41B0000}"/>
    <cellStyle name="Normal 2 2 14 4" xfId="8661" xr:uid="{00000000-0005-0000-0000-0000E51B0000}"/>
    <cellStyle name="Normal 2 2 14 5" xfId="22806" xr:uid="{00000000-0005-0000-0000-0000E61B0000}"/>
    <cellStyle name="Normal 2 2 15" xfId="8662" xr:uid="{00000000-0005-0000-0000-0000E71B0000}"/>
    <cellStyle name="Normal 2 2 15 2" xfId="8663" xr:uid="{00000000-0005-0000-0000-0000E81B0000}"/>
    <cellStyle name="Normal 2 2 15 2 2" xfId="8664" xr:uid="{00000000-0005-0000-0000-0000E91B0000}"/>
    <cellStyle name="Normal 2 2 15 2 3" xfId="22807" xr:uid="{00000000-0005-0000-0000-0000EA1B0000}"/>
    <cellStyle name="Normal 2 2 15 3" xfId="8665" xr:uid="{00000000-0005-0000-0000-0000EB1B0000}"/>
    <cellStyle name="Normal 2 2 15 4" xfId="22808" xr:uid="{00000000-0005-0000-0000-0000EC1B0000}"/>
    <cellStyle name="Normal 2 2 16" xfId="8666" xr:uid="{00000000-0005-0000-0000-0000ED1B0000}"/>
    <cellStyle name="Normal 2 2 16 2" xfId="8667" xr:uid="{00000000-0005-0000-0000-0000EE1B0000}"/>
    <cellStyle name="Normal 2 2 16 3" xfId="22809" xr:uid="{00000000-0005-0000-0000-0000EF1B0000}"/>
    <cellStyle name="Normal 2 2 17" xfId="8668" xr:uid="{00000000-0005-0000-0000-0000F01B0000}"/>
    <cellStyle name="Normal 2 2 18" xfId="8669" xr:uid="{00000000-0005-0000-0000-0000F11B0000}"/>
    <cellStyle name="Normal 2 2 19" xfId="22810" xr:uid="{00000000-0005-0000-0000-0000F21B0000}"/>
    <cellStyle name="Normal 2 2 2" xfId="2313" xr:uid="{00000000-0005-0000-0000-0000F31B0000}"/>
    <cellStyle name="Normal 2 2 2 10" xfId="8670" xr:uid="{00000000-0005-0000-0000-0000F41B0000}"/>
    <cellStyle name="Normal 2 2 2 10 2" xfId="8671" xr:uid="{00000000-0005-0000-0000-0000F51B0000}"/>
    <cellStyle name="Normal 2 2 2 10 2 2" xfId="8672" xr:uid="{00000000-0005-0000-0000-0000F61B0000}"/>
    <cellStyle name="Normal 2 2 2 10 2 2 2" xfId="8673" xr:uid="{00000000-0005-0000-0000-0000F71B0000}"/>
    <cellStyle name="Normal 2 2 2 10 2 2 3" xfId="22811" xr:uid="{00000000-0005-0000-0000-0000F81B0000}"/>
    <cellStyle name="Normal 2 2 2 10 2 3" xfId="8674" xr:uid="{00000000-0005-0000-0000-0000F91B0000}"/>
    <cellStyle name="Normal 2 2 2 10 2 4" xfId="22812" xr:uid="{00000000-0005-0000-0000-0000FA1B0000}"/>
    <cellStyle name="Normal 2 2 2 10 3" xfId="8675" xr:uid="{00000000-0005-0000-0000-0000FB1B0000}"/>
    <cellStyle name="Normal 2 2 2 10 3 2" xfId="8676" xr:uid="{00000000-0005-0000-0000-0000FC1B0000}"/>
    <cellStyle name="Normal 2 2 2 10 3 3" xfId="22813" xr:uid="{00000000-0005-0000-0000-0000FD1B0000}"/>
    <cellStyle name="Normal 2 2 2 10 4" xfId="8677" xr:uid="{00000000-0005-0000-0000-0000FE1B0000}"/>
    <cellStyle name="Normal 2 2 2 10 5" xfId="22814" xr:uid="{00000000-0005-0000-0000-0000FF1B0000}"/>
    <cellStyle name="Normal 2 2 2 11" xfId="8678" xr:uid="{00000000-0005-0000-0000-0000001C0000}"/>
    <cellStyle name="Normal 2 2 2 11 2" xfId="8679" xr:uid="{00000000-0005-0000-0000-0000011C0000}"/>
    <cellStyle name="Normal 2 2 2 11 2 2" xfId="8680" xr:uid="{00000000-0005-0000-0000-0000021C0000}"/>
    <cellStyle name="Normal 2 2 2 11 2 3" xfId="22815" xr:uid="{00000000-0005-0000-0000-0000031C0000}"/>
    <cellStyle name="Normal 2 2 2 11 3" xfId="8681" xr:uid="{00000000-0005-0000-0000-0000041C0000}"/>
    <cellStyle name="Normal 2 2 2 11 4" xfId="22816" xr:uid="{00000000-0005-0000-0000-0000051C0000}"/>
    <cellStyle name="Normal 2 2 2 12" xfId="8682" xr:uid="{00000000-0005-0000-0000-0000061C0000}"/>
    <cellStyle name="Normal 2 2 2 12 2" xfId="8683" xr:uid="{00000000-0005-0000-0000-0000071C0000}"/>
    <cellStyle name="Normal 2 2 2 12 3" xfId="22817" xr:uid="{00000000-0005-0000-0000-0000081C0000}"/>
    <cellStyle name="Normal 2 2 2 13" xfId="8684" xr:uid="{00000000-0005-0000-0000-0000091C0000}"/>
    <cellStyle name="Normal 2 2 2 14" xfId="8685" xr:uid="{00000000-0005-0000-0000-00000A1C0000}"/>
    <cellStyle name="Normal 2 2 2 15" xfId="22818" xr:uid="{00000000-0005-0000-0000-00000B1C0000}"/>
    <cellStyle name="Normal 2 2 2 16" xfId="6894" xr:uid="{00000000-0005-0000-0000-00000C1C0000}"/>
    <cellStyle name="Normal 2 2 2 2" xfId="8686" xr:uid="{00000000-0005-0000-0000-00000D1C0000}"/>
    <cellStyle name="Normal 2 2 2 2 10" xfId="8687" xr:uid="{00000000-0005-0000-0000-00000E1C0000}"/>
    <cellStyle name="Normal 2 2 2 2 11" xfId="22819" xr:uid="{00000000-0005-0000-0000-00000F1C0000}"/>
    <cellStyle name="Normal 2 2 2 2 2" xfId="8688" xr:uid="{00000000-0005-0000-0000-0000101C0000}"/>
    <cellStyle name="Normal 2 2 2 2 2 10" xfId="22820" xr:uid="{00000000-0005-0000-0000-0000111C0000}"/>
    <cellStyle name="Normal 2 2 2 2 2 2" xfId="8689" xr:uid="{00000000-0005-0000-0000-0000121C0000}"/>
    <cellStyle name="Normal 2 2 2 2 2 2 2" xfId="8690" xr:uid="{00000000-0005-0000-0000-0000131C0000}"/>
    <cellStyle name="Normal 2 2 2 2 2 2 2 2" xfId="8691" xr:uid="{00000000-0005-0000-0000-0000141C0000}"/>
    <cellStyle name="Normal 2 2 2 2 2 2 2 2 2" xfId="8692" xr:uid="{00000000-0005-0000-0000-0000151C0000}"/>
    <cellStyle name="Normal 2 2 2 2 2 2 2 2 2 2" xfId="8693" xr:uid="{00000000-0005-0000-0000-0000161C0000}"/>
    <cellStyle name="Normal 2 2 2 2 2 2 2 2 2 2 2" xfId="8694" xr:uid="{00000000-0005-0000-0000-0000171C0000}"/>
    <cellStyle name="Normal 2 2 2 2 2 2 2 2 2 2 3" xfId="22821" xr:uid="{00000000-0005-0000-0000-0000181C0000}"/>
    <cellStyle name="Normal 2 2 2 2 2 2 2 2 2 3" xfId="8695" xr:uid="{00000000-0005-0000-0000-0000191C0000}"/>
    <cellStyle name="Normal 2 2 2 2 2 2 2 2 2 4" xfId="22822" xr:uid="{00000000-0005-0000-0000-00001A1C0000}"/>
    <cellStyle name="Normal 2 2 2 2 2 2 2 2 3" xfId="8696" xr:uid="{00000000-0005-0000-0000-00001B1C0000}"/>
    <cellStyle name="Normal 2 2 2 2 2 2 2 2 3 2" xfId="8697" xr:uid="{00000000-0005-0000-0000-00001C1C0000}"/>
    <cellStyle name="Normal 2 2 2 2 2 2 2 2 3 3" xfId="22823" xr:uid="{00000000-0005-0000-0000-00001D1C0000}"/>
    <cellStyle name="Normal 2 2 2 2 2 2 2 2 4" xfId="8698" xr:uid="{00000000-0005-0000-0000-00001E1C0000}"/>
    <cellStyle name="Normal 2 2 2 2 2 2 2 2 5" xfId="22824" xr:uid="{00000000-0005-0000-0000-00001F1C0000}"/>
    <cellStyle name="Normal 2 2 2 2 2 2 2 3" xfId="8699" xr:uid="{00000000-0005-0000-0000-0000201C0000}"/>
    <cellStyle name="Normal 2 2 2 2 2 2 2 3 2" xfId="8700" xr:uid="{00000000-0005-0000-0000-0000211C0000}"/>
    <cellStyle name="Normal 2 2 2 2 2 2 2 3 2 2" xfId="8701" xr:uid="{00000000-0005-0000-0000-0000221C0000}"/>
    <cellStyle name="Normal 2 2 2 2 2 2 2 3 2 2 2" xfId="8702" xr:uid="{00000000-0005-0000-0000-0000231C0000}"/>
    <cellStyle name="Normal 2 2 2 2 2 2 2 3 2 2 3" xfId="22825" xr:uid="{00000000-0005-0000-0000-0000241C0000}"/>
    <cellStyle name="Normal 2 2 2 2 2 2 2 3 2 3" xfId="8703" xr:uid="{00000000-0005-0000-0000-0000251C0000}"/>
    <cellStyle name="Normal 2 2 2 2 2 2 2 3 2 4" xfId="22826" xr:uid="{00000000-0005-0000-0000-0000261C0000}"/>
    <cellStyle name="Normal 2 2 2 2 2 2 2 3 3" xfId="8704" xr:uid="{00000000-0005-0000-0000-0000271C0000}"/>
    <cellStyle name="Normal 2 2 2 2 2 2 2 3 3 2" xfId="8705" xr:uid="{00000000-0005-0000-0000-0000281C0000}"/>
    <cellStyle name="Normal 2 2 2 2 2 2 2 3 3 3" xfId="22827" xr:uid="{00000000-0005-0000-0000-0000291C0000}"/>
    <cellStyle name="Normal 2 2 2 2 2 2 2 3 4" xfId="8706" xr:uid="{00000000-0005-0000-0000-00002A1C0000}"/>
    <cellStyle name="Normal 2 2 2 2 2 2 2 3 5" xfId="22828" xr:uid="{00000000-0005-0000-0000-00002B1C0000}"/>
    <cellStyle name="Normal 2 2 2 2 2 2 2 4" xfId="8707" xr:uid="{00000000-0005-0000-0000-00002C1C0000}"/>
    <cellStyle name="Normal 2 2 2 2 2 2 2 4 2" xfId="8708" xr:uid="{00000000-0005-0000-0000-00002D1C0000}"/>
    <cellStyle name="Normal 2 2 2 2 2 2 2 4 2 2" xfId="8709" xr:uid="{00000000-0005-0000-0000-00002E1C0000}"/>
    <cellStyle name="Normal 2 2 2 2 2 2 2 4 2 3" xfId="22829" xr:uid="{00000000-0005-0000-0000-00002F1C0000}"/>
    <cellStyle name="Normal 2 2 2 2 2 2 2 4 3" xfId="8710" xr:uid="{00000000-0005-0000-0000-0000301C0000}"/>
    <cellStyle name="Normal 2 2 2 2 2 2 2 4 4" xfId="22830" xr:uid="{00000000-0005-0000-0000-0000311C0000}"/>
    <cellStyle name="Normal 2 2 2 2 2 2 2 5" xfId="8711" xr:uid="{00000000-0005-0000-0000-0000321C0000}"/>
    <cellStyle name="Normal 2 2 2 2 2 2 2 5 2" xfId="8712" xr:uid="{00000000-0005-0000-0000-0000331C0000}"/>
    <cellStyle name="Normal 2 2 2 2 2 2 2 5 2 2" xfId="8713" xr:uid="{00000000-0005-0000-0000-0000341C0000}"/>
    <cellStyle name="Normal 2 2 2 2 2 2 2 5 2 3" xfId="22831" xr:uid="{00000000-0005-0000-0000-0000351C0000}"/>
    <cellStyle name="Normal 2 2 2 2 2 2 2 5 3" xfId="8714" xr:uid="{00000000-0005-0000-0000-0000361C0000}"/>
    <cellStyle name="Normal 2 2 2 2 2 2 2 5 4" xfId="22832" xr:uid="{00000000-0005-0000-0000-0000371C0000}"/>
    <cellStyle name="Normal 2 2 2 2 2 2 2 6" xfId="8715" xr:uid="{00000000-0005-0000-0000-0000381C0000}"/>
    <cellStyle name="Normal 2 2 2 2 2 2 2 6 2" xfId="8716" xr:uid="{00000000-0005-0000-0000-0000391C0000}"/>
    <cellStyle name="Normal 2 2 2 2 2 2 2 6 3" xfId="22833" xr:uid="{00000000-0005-0000-0000-00003A1C0000}"/>
    <cellStyle name="Normal 2 2 2 2 2 2 2 7" xfId="8717" xr:uid="{00000000-0005-0000-0000-00003B1C0000}"/>
    <cellStyle name="Normal 2 2 2 2 2 2 2 8" xfId="22834" xr:uid="{00000000-0005-0000-0000-00003C1C0000}"/>
    <cellStyle name="Normal 2 2 2 2 2 2 3" xfId="8718" xr:uid="{00000000-0005-0000-0000-00003D1C0000}"/>
    <cellStyle name="Normal 2 2 2 2 2 2 3 2" xfId="8719" xr:uid="{00000000-0005-0000-0000-00003E1C0000}"/>
    <cellStyle name="Normal 2 2 2 2 2 2 3 2 2" xfId="8720" xr:uid="{00000000-0005-0000-0000-00003F1C0000}"/>
    <cellStyle name="Normal 2 2 2 2 2 2 3 2 2 2" xfId="8721" xr:uid="{00000000-0005-0000-0000-0000401C0000}"/>
    <cellStyle name="Normal 2 2 2 2 2 2 3 2 2 3" xfId="22835" xr:uid="{00000000-0005-0000-0000-0000411C0000}"/>
    <cellStyle name="Normal 2 2 2 2 2 2 3 2 3" xfId="8722" xr:uid="{00000000-0005-0000-0000-0000421C0000}"/>
    <cellStyle name="Normal 2 2 2 2 2 2 3 2 4" xfId="22836" xr:uid="{00000000-0005-0000-0000-0000431C0000}"/>
    <cellStyle name="Normal 2 2 2 2 2 2 3 3" xfId="8723" xr:uid="{00000000-0005-0000-0000-0000441C0000}"/>
    <cellStyle name="Normal 2 2 2 2 2 2 3 3 2" xfId="8724" xr:uid="{00000000-0005-0000-0000-0000451C0000}"/>
    <cellStyle name="Normal 2 2 2 2 2 2 3 3 3" xfId="22837" xr:uid="{00000000-0005-0000-0000-0000461C0000}"/>
    <cellStyle name="Normal 2 2 2 2 2 2 3 4" xfId="8725" xr:uid="{00000000-0005-0000-0000-0000471C0000}"/>
    <cellStyle name="Normal 2 2 2 2 2 2 3 5" xfId="22838" xr:uid="{00000000-0005-0000-0000-0000481C0000}"/>
    <cellStyle name="Normal 2 2 2 2 2 2 4" xfId="8726" xr:uid="{00000000-0005-0000-0000-0000491C0000}"/>
    <cellStyle name="Normal 2 2 2 2 2 2 4 2" xfId="8727" xr:uid="{00000000-0005-0000-0000-00004A1C0000}"/>
    <cellStyle name="Normal 2 2 2 2 2 2 4 2 2" xfId="8728" xr:uid="{00000000-0005-0000-0000-00004B1C0000}"/>
    <cellStyle name="Normal 2 2 2 2 2 2 4 2 2 2" xfId="8729" xr:uid="{00000000-0005-0000-0000-00004C1C0000}"/>
    <cellStyle name="Normal 2 2 2 2 2 2 4 2 2 3" xfId="22839" xr:uid="{00000000-0005-0000-0000-00004D1C0000}"/>
    <cellStyle name="Normal 2 2 2 2 2 2 4 2 3" xfId="8730" xr:uid="{00000000-0005-0000-0000-00004E1C0000}"/>
    <cellStyle name="Normal 2 2 2 2 2 2 4 2 4" xfId="22840" xr:uid="{00000000-0005-0000-0000-00004F1C0000}"/>
    <cellStyle name="Normal 2 2 2 2 2 2 4 3" xfId="8731" xr:uid="{00000000-0005-0000-0000-0000501C0000}"/>
    <cellStyle name="Normal 2 2 2 2 2 2 4 3 2" xfId="8732" xr:uid="{00000000-0005-0000-0000-0000511C0000}"/>
    <cellStyle name="Normal 2 2 2 2 2 2 4 3 3" xfId="22841" xr:uid="{00000000-0005-0000-0000-0000521C0000}"/>
    <cellStyle name="Normal 2 2 2 2 2 2 4 4" xfId="8733" xr:uid="{00000000-0005-0000-0000-0000531C0000}"/>
    <cellStyle name="Normal 2 2 2 2 2 2 4 5" xfId="22842" xr:uid="{00000000-0005-0000-0000-0000541C0000}"/>
    <cellStyle name="Normal 2 2 2 2 2 2 5" xfId="8734" xr:uid="{00000000-0005-0000-0000-0000551C0000}"/>
    <cellStyle name="Normal 2 2 2 2 2 2 5 2" xfId="8735" xr:uid="{00000000-0005-0000-0000-0000561C0000}"/>
    <cellStyle name="Normal 2 2 2 2 2 2 5 2 2" xfId="8736" xr:uid="{00000000-0005-0000-0000-0000571C0000}"/>
    <cellStyle name="Normal 2 2 2 2 2 2 5 2 3" xfId="22843" xr:uid="{00000000-0005-0000-0000-0000581C0000}"/>
    <cellStyle name="Normal 2 2 2 2 2 2 5 3" xfId="8737" xr:uid="{00000000-0005-0000-0000-0000591C0000}"/>
    <cellStyle name="Normal 2 2 2 2 2 2 5 4" xfId="22844" xr:uid="{00000000-0005-0000-0000-00005A1C0000}"/>
    <cellStyle name="Normal 2 2 2 2 2 2 6" xfId="8738" xr:uid="{00000000-0005-0000-0000-00005B1C0000}"/>
    <cellStyle name="Normal 2 2 2 2 2 2 6 2" xfId="8739" xr:uid="{00000000-0005-0000-0000-00005C1C0000}"/>
    <cellStyle name="Normal 2 2 2 2 2 2 6 2 2" xfId="8740" xr:uid="{00000000-0005-0000-0000-00005D1C0000}"/>
    <cellStyle name="Normal 2 2 2 2 2 2 6 2 3" xfId="22845" xr:uid="{00000000-0005-0000-0000-00005E1C0000}"/>
    <cellStyle name="Normal 2 2 2 2 2 2 6 3" xfId="8741" xr:uid="{00000000-0005-0000-0000-00005F1C0000}"/>
    <cellStyle name="Normal 2 2 2 2 2 2 6 4" xfId="22846" xr:uid="{00000000-0005-0000-0000-0000601C0000}"/>
    <cellStyle name="Normal 2 2 2 2 2 2 7" xfId="8742" xr:uid="{00000000-0005-0000-0000-0000611C0000}"/>
    <cellStyle name="Normal 2 2 2 2 2 2 7 2" xfId="8743" xr:uid="{00000000-0005-0000-0000-0000621C0000}"/>
    <cellStyle name="Normal 2 2 2 2 2 2 7 3" xfId="22847" xr:uid="{00000000-0005-0000-0000-0000631C0000}"/>
    <cellStyle name="Normal 2 2 2 2 2 2 8" xfId="8744" xr:uid="{00000000-0005-0000-0000-0000641C0000}"/>
    <cellStyle name="Normal 2 2 2 2 2 2 9" xfId="22848" xr:uid="{00000000-0005-0000-0000-0000651C0000}"/>
    <cellStyle name="Normal 2 2 2 2 2 3" xfId="8745" xr:uid="{00000000-0005-0000-0000-0000661C0000}"/>
    <cellStyle name="Normal 2 2 2 2 2 3 2" xfId="8746" xr:uid="{00000000-0005-0000-0000-0000671C0000}"/>
    <cellStyle name="Normal 2 2 2 2 2 3 2 2" xfId="8747" xr:uid="{00000000-0005-0000-0000-0000681C0000}"/>
    <cellStyle name="Normal 2 2 2 2 2 3 2 2 2" xfId="8748" xr:uid="{00000000-0005-0000-0000-0000691C0000}"/>
    <cellStyle name="Normal 2 2 2 2 2 3 2 2 2 2" xfId="8749" xr:uid="{00000000-0005-0000-0000-00006A1C0000}"/>
    <cellStyle name="Normal 2 2 2 2 2 3 2 2 2 3" xfId="22849" xr:uid="{00000000-0005-0000-0000-00006B1C0000}"/>
    <cellStyle name="Normal 2 2 2 2 2 3 2 2 3" xfId="8750" xr:uid="{00000000-0005-0000-0000-00006C1C0000}"/>
    <cellStyle name="Normal 2 2 2 2 2 3 2 2 4" xfId="22850" xr:uid="{00000000-0005-0000-0000-00006D1C0000}"/>
    <cellStyle name="Normal 2 2 2 2 2 3 2 3" xfId="8751" xr:uid="{00000000-0005-0000-0000-00006E1C0000}"/>
    <cellStyle name="Normal 2 2 2 2 2 3 2 3 2" xfId="8752" xr:uid="{00000000-0005-0000-0000-00006F1C0000}"/>
    <cellStyle name="Normal 2 2 2 2 2 3 2 3 3" xfId="22851" xr:uid="{00000000-0005-0000-0000-0000701C0000}"/>
    <cellStyle name="Normal 2 2 2 2 2 3 2 4" xfId="8753" xr:uid="{00000000-0005-0000-0000-0000711C0000}"/>
    <cellStyle name="Normal 2 2 2 2 2 3 2 5" xfId="22852" xr:uid="{00000000-0005-0000-0000-0000721C0000}"/>
    <cellStyle name="Normal 2 2 2 2 2 3 3" xfId="8754" xr:uid="{00000000-0005-0000-0000-0000731C0000}"/>
    <cellStyle name="Normal 2 2 2 2 2 3 3 2" xfId="8755" xr:uid="{00000000-0005-0000-0000-0000741C0000}"/>
    <cellStyle name="Normal 2 2 2 2 2 3 3 2 2" xfId="8756" xr:uid="{00000000-0005-0000-0000-0000751C0000}"/>
    <cellStyle name="Normal 2 2 2 2 2 3 3 2 2 2" xfId="8757" xr:uid="{00000000-0005-0000-0000-0000761C0000}"/>
    <cellStyle name="Normal 2 2 2 2 2 3 3 2 2 3" xfId="22853" xr:uid="{00000000-0005-0000-0000-0000771C0000}"/>
    <cellStyle name="Normal 2 2 2 2 2 3 3 2 3" xfId="8758" xr:uid="{00000000-0005-0000-0000-0000781C0000}"/>
    <cellStyle name="Normal 2 2 2 2 2 3 3 2 4" xfId="22854" xr:uid="{00000000-0005-0000-0000-0000791C0000}"/>
    <cellStyle name="Normal 2 2 2 2 2 3 3 3" xfId="8759" xr:uid="{00000000-0005-0000-0000-00007A1C0000}"/>
    <cellStyle name="Normal 2 2 2 2 2 3 3 3 2" xfId="8760" xr:uid="{00000000-0005-0000-0000-00007B1C0000}"/>
    <cellStyle name="Normal 2 2 2 2 2 3 3 3 3" xfId="22855" xr:uid="{00000000-0005-0000-0000-00007C1C0000}"/>
    <cellStyle name="Normal 2 2 2 2 2 3 3 4" xfId="8761" xr:uid="{00000000-0005-0000-0000-00007D1C0000}"/>
    <cellStyle name="Normal 2 2 2 2 2 3 3 5" xfId="22856" xr:uid="{00000000-0005-0000-0000-00007E1C0000}"/>
    <cellStyle name="Normal 2 2 2 2 2 3 4" xfId="8762" xr:uid="{00000000-0005-0000-0000-00007F1C0000}"/>
    <cellStyle name="Normal 2 2 2 2 2 3 4 2" xfId="8763" xr:uid="{00000000-0005-0000-0000-0000801C0000}"/>
    <cellStyle name="Normal 2 2 2 2 2 3 4 2 2" xfId="8764" xr:uid="{00000000-0005-0000-0000-0000811C0000}"/>
    <cellStyle name="Normal 2 2 2 2 2 3 4 2 3" xfId="22857" xr:uid="{00000000-0005-0000-0000-0000821C0000}"/>
    <cellStyle name="Normal 2 2 2 2 2 3 4 3" xfId="8765" xr:uid="{00000000-0005-0000-0000-0000831C0000}"/>
    <cellStyle name="Normal 2 2 2 2 2 3 4 4" xfId="22858" xr:uid="{00000000-0005-0000-0000-0000841C0000}"/>
    <cellStyle name="Normal 2 2 2 2 2 3 5" xfId="8766" xr:uid="{00000000-0005-0000-0000-0000851C0000}"/>
    <cellStyle name="Normal 2 2 2 2 2 3 5 2" xfId="8767" xr:uid="{00000000-0005-0000-0000-0000861C0000}"/>
    <cellStyle name="Normal 2 2 2 2 2 3 5 2 2" xfId="8768" xr:uid="{00000000-0005-0000-0000-0000871C0000}"/>
    <cellStyle name="Normal 2 2 2 2 2 3 5 2 3" xfId="22859" xr:uid="{00000000-0005-0000-0000-0000881C0000}"/>
    <cellStyle name="Normal 2 2 2 2 2 3 5 3" xfId="8769" xr:uid="{00000000-0005-0000-0000-0000891C0000}"/>
    <cellStyle name="Normal 2 2 2 2 2 3 5 4" xfId="22860" xr:uid="{00000000-0005-0000-0000-00008A1C0000}"/>
    <cellStyle name="Normal 2 2 2 2 2 3 6" xfId="8770" xr:uid="{00000000-0005-0000-0000-00008B1C0000}"/>
    <cellStyle name="Normal 2 2 2 2 2 3 6 2" xfId="8771" xr:uid="{00000000-0005-0000-0000-00008C1C0000}"/>
    <cellStyle name="Normal 2 2 2 2 2 3 6 3" xfId="22861" xr:uid="{00000000-0005-0000-0000-00008D1C0000}"/>
    <cellStyle name="Normal 2 2 2 2 2 3 7" xfId="8772" xr:uid="{00000000-0005-0000-0000-00008E1C0000}"/>
    <cellStyle name="Normal 2 2 2 2 2 3 8" xfId="22862" xr:uid="{00000000-0005-0000-0000-00008F1C0000}"/>
    <cellStyle name="Normal 2 2 2 2 2 4" xfId="8773" xr:uid="{00000000-0005-0000-0000-0000901C0000}"/>
    <cellStyle name="Normal 2 2 2 2 2 4 2" xfId="8774" xr:uid="{00000000-0005-0000-0000-0000911C0000}"/>
    <cellStyle name="Normal 2 2 2 2 2 4 2 2" xfId="8775" xr:uid="{00000000-0005-0000-0000-0000921C0000}"/>
    <cellStyle name="Normal 2 2 2 2 2 4 2 2 2" xfId="8776" xr:uid="{00000000-0005-0000-0000-0000931C0000}"/>
    <cellStyle name="Normal 2 2 2 2 2 4 2 2 3" xfId="22863" xr:uid="{00000000-0005-0000-0000-0000941C0000}"/>
    <cellStyle name="Normal 2 2 2 2 2 4 2 3" xfId="8777" xr:uid="{00000000-0005-0000-0000-0000951C0000}"/>
    <cellStyle name="Normal 2 2 2 2 2 4 2 4" xfId="22864" xr:uid="{00000000-0005-0000-0000-0000961C0000}"/>
    <cellStyle name="Normal 2 2 2 2 2 4 3" xfId="8778" xr:uid="{00000000-0005-0000-0000-0000971C0000}"/>
    <cellStyle name="Normal 2 2 2 2 2 4 3 2" xfId="8779" xr:uid="{00000000-0005-0000-0000-0000981C0000}"/>
    <cellStyle name="Normal 2 2 2 2 2 4 3 3" xfId="22865" xr:uid="{00000000-0005-0000-0000-0000991C0000}"/>
    <cellStyle name="Normal 2 2 2 2 2 4 4" xfId="8780" xr:uid="{00000000-0005-0000-0000-00009A1C0000}"/>
    <cellStyle name="Normal 2 2 2 2 2 4 5" xfId="22866" xr:uid="{00000000-0005-0000-0000-00009B1C0000}"/>
    <cellStyle name="Normal 2 2 2 2 2 5" xfId="8781" xr:uid="{00000000-0005-0000-0000-00009C1C0000}"/>
    <cellStyle name="Normal 2 2 2 2 2 5 2" xfId="8782" xr:uid="{00000000-0005-0000-0000-00009D1C0000}"/>
    <cellStyle name="Normal 2 2 2 2 2 5 2 2" xfId="8783" xr:uid="{00000000-0005-0000-0000-00009E1C0000}"/>
    <cellStyle name="Normal 2 2 2 2 2 5 2 2 2" xfId="8784" xr:uid="{00000000-0005-0000-0000-00009F1C0000}"/>
    <cellStyle name="Normal 2 2 2 2 2 5 2 2 3" xfId="22867" xr:uid="{00000000-0005-0000-0000-0000A01C0000}"/>
    <cellStyle name="Normal 2 2 2 2 2 5 2 3" xfId="8785" xr:uid="{00000000-0005-0000-0000-0000A11C0000}"/>
    <cellStyle name="Normal 2 2 2 2 2 5 2 4" xfId="22868" xr:uid="{00000000-0005-0000-0000-0000A21C0000}"/>
    <cellStyle name="Normal 2 2 2 2 2 5 3" xfId="8786" xr:uid="{00000000-0005-0000-0000-0000A31C0000}"/>
    <cellStyle name="Normal 2 2 2 2 2 5 3 2" xfId="8787" xr:uid="{00000000-0005-0000-0000-0000A41C0000}"/>
    <cellStyle name="Normal 2 2 2 2 2 5 3 3" xfId="22869" xr:uid="{00000000-0005-0000-0000-0000A51C0000}"/>
    <cellStyle name="Normal 2 2 2 2 2 5 4" xfId="8788" xr:uid="{00000000-0005-0000-0000-0000A61C0000}"/>
    <cellStyle name="Normal 2 2 2 2 2 5 5" xfId="22870" xr:uid="{00000000-0005-0000-0000-0000A71C0000}"/>
    <cellStyle name="Normal 2 2 2 2 2 6" xfId="8789" xr:uid="{00000000-0005-0000-0000-0000A81C0000}"/>
    <cellStyle name="Normal 2 2 2 2 2 6 2" xfId="8790" xr:uid="{00000000-0005-0000-0000-0000A91C0000}"/>
    <cellStyle name="Normal 2 2 2 2 2 6 2 2" xfId="8791" xr:uid="{00000000-0005-0000-0000-0000AA1C0000}"/>
    <cellStyle name="Normal 2 2 2 2 2 6 2 3" xfId="22871" xr:uid="{00000000-0005-0000-0000-0000AB1C0000}"/>
    <cellStyle name="Normal 2 2 2 2 2 6 3" xfId="8792" xr:uid="{00000000-0005-0000-0000-0000AC1C0000}"/>
    <cellStyle name="Normal 2 2 2 2 2 6 4" xfId="22872" xr:uid="{00000000-0005-0000-0000-0000AD1C0000}"/>
    <cellStyle name="Normal 2 2 2 2 2 7" xfId="8793" xr:uid="{00000000-0005-0000-0000-0000AE1C0000}"/>
    <cellStyle name="Normal 2 2 2 2 2 7 2" xfId="8794" xr:uid="{00000000-0005-0000-0000-0000AF1C0000}"/>
    <cellStyle name="Normal 2 2 2 2 2 7 2 2" xfId="8795" xr:uid="{00000000-0005-0000-0000-0000B01C0000}"/>
    <cellStyle name="Normal 2 2 2 2 2 7 2 3" xfId="22873" xr:uid="{00000000-0005-0000-0000-0000B11C0000}"/>
    <cellStyle name="Normal 2 2 2 2 2 7 3" xfId="8796" xr:uid="{00000000-0005-0000-0000-0000B21C0000}"/>
    <cellStyle name="Normal 2 2 2 2 2 7 4" xfId="22874" xr:uid="{00000000-0005-0000-0000-0000B31C0000}"/>
    <cellStyle name="Normal 2 2 2 2 2 8" xfId="8797" xr:uid="{00000000-0005-0000-0000-0000B41C0000}"/>
    <cellStyle name="Normal 2 2 2 2 2 8 2" xfId="8798" xr:uid="{00000000-0005-0000-0000-0000B51C0000}"/>
    <cellStyle name="Normal 2 2 2 2 2 8 3" xfId="22875" xr:uid="{00000000-0005-0000-0000-0000B61C0000}"/>
    <cellStyle name="Normal 2 2 2 2 2 9" xfId="8799" xr:uid="{00000000-0005-0000-0000-0000B71C0000}"/>
    <cellStyle name="Normal 2 2 2 2 3" xfId="8800" xr:uid="{00000000-0005-0000-0000-0000B81C0000}"/>
    <cellStyle name="Normal 2 2 2 2 3 2" xfId="8801" xr:uid="{00000000-0005-0000-0000-0000B91C0000}"/>
    <cellStyle name="Normal 2 2 2 2 3 2 2" xfId="8802" xr:uid="{00000000-0005-0000-0000-0000BA1C0000}"/>
    <cellStyle name="Normal 2 2 2 2 3 2 2 2" xfId="8803" xr:uid="{00000000-0005-0000-0000-0000BB1C0000}"/>
    <cellStyle name="Normal 2 2 2 2 3 2 2 2 2" xfId="8804" xr:uid="{00000000-0005-0000-0000-0000BC1C0000}"/>
    <cellStyle name="Normal 2 2 2 2 3 2 2 2 2 2" xfId="8805" xr:uid="{00000000-0005-0000-0000-0000BD1C0000}"/>
    <cellStyle name="Normal 2 2 2 2 3 2 2 2 2 3" xfId="22876" xr:uid="{00000000-0005-0000-0000-0000BE1C0000}"/>
    <cellStyle name="Normal 2 2 2 2 3 2 2 2 3" xfId="8806" xr:uid="{00000000-0005-0000-0000-0000BF1C0000}"/>
    <cellStyle name="Normal 2 2 2 2 3 2 2 2 4" xfId="22877" xr:uid="{00000000-0005-0000-0000-0000C01C0000}"/>
    <cellStyle name="Normal 2 2 2 2 3 2 2 3" xfId="8807" xr:uid="{00000000-0005-0000-0000-0000C11C0000}"/>
    <cellStyle name="Normal 2 2 2 2 3 2 2 3 2" xfId="8808" xr:uid="{00000000-0005-0000-0000-0000C21C0000}"/>
    <cellStyle name="Normal 2 2 2 2 3 2 2 3 3" xfId="22878" xr:uid="{00000000-0005-0000-0000-0000C31C0000}"/>
    <cellStyle name="Normal 2 2 2 2 3 2 2 4" xfId="8809" xr:uid="{00000000-0005-0000-0000-0000C41C0000}"/>
    <cellStyle name="Normal 2 2 2 2 3 2 2 5" xfId="22879" xr:uid="{00000000-0005-0000-0000-0000C51C0000}"/>
    <cellStyle name="Normal 2 2 2 2 3 2 3" xfId="8810" xr:uid="{00000000-0005-0000-0000-0000C61C0000}"/>
    <cellStyle name="Normal 2 2 2 2 3 2 3 2" xfId="8811" xr:uid="{00000000-0005-0000-0000-0000C71C0000}"/>
    <cellStyle name="Normal 2 2 2 2 3 2 3 2 2" xfId="8812" xr:uid="{00000000-0005-0000-0000-0000C81C0000}"/>
    <cellStyle name="Normal 2 2 2 2 3 2 3 2 2 2" xfId="8813" xr:uid="{00000000-0005-0000-0000-0000C91C0000}"/>
    <cellStyle name="Normal 2 2 2 2 3 2 3 2 2 3" xfId="22880" xr:uid="{00000000-0005-0000-0000-0000CA1C0000}"/>
    <cellStyle name="Normal 2 2 2 2 3 2 3 2 3" xfId="8814" xr:uid="{00000000-0005-0000-0000-0000CB1C0000}"/>
    <cellStyle name="Normal 2 2 2 2 3 2 3 2 4" xfId="22881" xr:uid="{00000000-0005-0000-0000-0000CC1C0000}"/>
    <cellStyle name="Normal 2 2 2 2 3 2 3 3" xfId="8815" xr:uid="{00000000-0005-0000-0000-0000CD1C0000}"/>
    <cellStyle name="Normal 2 2 2 2 3 2 3 3 2" xfId="8816" xr:uid="{00000000-0005-0000-0000-0000CE1C0000}"/>
    <cellStyle name="Normal 2 2 2 2 3 2 3 3 3" xfId="22882" xr:uid="{00000000-0005-0000-0000-0000CF1C0000}"/>
    <cellStyle name="Normal 2 2 2 2 3 2 3 4" xfId="8817" xr:uid="{00000000-0005-0000-0000-0000D01C0000}"/>
    <cellStyle name="Normal 2 2 2 2 3 2 3 5" xfId="22883" xr:uid="{00000000-0005-0000-0000-0000D11C0000}"/>
    <cellStyle name="Normal 2 2 2 2 3 2 4" xfId="8818" xr:uid="{00000000-0005-0000-0000-0000D21C0000}"/>
    <cellStyle name="Normal 2 2 2 2 3 2 4 2" xfId="8819" xr:uid="{00000000-0005-0000-0000-0000D31C0000}"/>
    <cellStyle name="Normal 2 2 2 2 3 2 4 2 2" xfId="8820" xr:uid="{00000000-0005-0000-0000-0000D41C0000}"/>
    <cellStyle name="Normal 2 2 2 2 3 2 4 2 3" xfId="22884" xr:uid="{00000000-0005-0000-0000-0000D51C0000}"/>
    <cellStyle name="Normal 2 2 2 2 3 2 4 3" xfId="8821" xr:uid="{00000000-0005-0000-0000-0000D61C0000}"/>
    <cellStyle name="Normal 2 2 2 2 3 2 4 4" xfId="22885" xr:uid="{00000000-0005-0000-0000-0000D71C0000}"/>
    <cellStyle name="Normal 2 2 2 2 3 2 5" xfId="8822" xr:uid="{00000000-0005-0000-0000-0000D81C0000}"/>
    <cellStyle name="Normal 2 2 2 2 3 2 5 2" xfId="8823" xr:uid="{00000000-0005-0000-0000-0000D91C0000}"/>
    <cellStyle name="Normal 2 2 2 2 3 2 5 2 2" xfId="8824" xr:uid="{00000000-0005-0000-0000-0000DA1C0000}"/>
    <cellStyle name="Normal 2 2 2 2 3 2 5 2 3" xfId="22886" xr:uid="{00000000-0005-0000-0000-0000DB1C0000}"/>
    <cellStyle name="Normal 2 2 2 2 3 2 5 3" xfId="8825" xr:uid="{00000000-0005-0000-0000-0000DC1C0000}"/>
    <cellStyle name="Normal 2 2 2 2 3 2 5 4" xfId="22887" xr:uid="{00000000-0005-0000-0000-0000DD1C0000}"/>
    <cellStyle name="Normal 2 2 2 2 3 2 6" xfId="8826" xr:uid="{00000000-0005-0000-0000-0000DE1C0000}"/>
    <cellStyle name="Normal 2 2 2 2 3 2 6 2" xfId="8827" xr:uid="{00000000-0005-0000-0000-0000DF1C0000}"/>
    <cellStyle name="Normal 2 2 2 2 3 2 6 3" xfId="22888" xr:uid="{00000000-0005-0000-0000-0000E01C0000}"/>
    <cellStyle name="Normal 2 2 2 2 3 2 7" xfId="8828" xr:uid="{00000000-0005-0000-0000-0000E11C0000}"/>
    <cellStyle name="Normal 2 2 2 2 3 2 8" xfId="22889" xr:uid="{00000000-0005-0000-0000-0000E21C0000}"/>
    <cellStyle name="Normal 2 2 2 2 3 3" xfId="8829" xr:uid="{00000000-0005-0000-0000-0000E31C0000}"/>
    <cellStyle name="Normal 2 2 2 2 3 3 2" xfId="8830" xr:uid="{00000000-0005-0000-0000-0000E41C0000}"/>
    <cellStyle name="Normal 2 2 2 2 3 3 2 2" xfId="8831" xr:uid="{00000000-0005-0000-0000-0000E51C0000}"/>
    <cellStyle name="Normal 2 2 2 2 3 3 2 2 2" xfId="8832" xr:uid="{00000000-0005-0000-0000-0000E61C0000}"/>
    <cellStyle name="Normal 2 2 2 2 3 3 2 2 3" xfId="22890" xr:uid="{00000000-0005-0000-0000-0000E71C0000}"/>
    <cellStyle name="Normal 2 2 2 2 3 3 2 3" xfId="8833" xr:uid="{00000000-0005-0000-0000-0000E81C0000}"/>
    <cellStyle name="Normal 2 2 2 2 3 3 2 4" xfId="22891" xr:uid="{00000000-0005-0000-0000-0000E91C0000}"/>
    <cellStyle name="Normal 2 2 2 2 3 3 3" xfId="8834" xr:uid="{00000000-0005-0000-0000-0000EA1C0000}"/>
    <cellStyle name="Normal 2 2 2 2 3 3 3 2" xfId="8835" xr:uid="{00000000-0005-0000-0000-0000EB1C0000}"/>
    <cellStyle name="Normal 2 2 2 2 3 3 3 3" xfId="22892" xr:uid="{00000000-0005-0000-0000-0000EC1C0000}"/>
    <cellStyle name="Normal 2 2 2 2 3 3 4" xfId="8836" xr:uid="{00000000-0005-0000-0000-0000ED1C0000}"/>
    <cellStyle name="Normal 2 2 2 2 3 3 5" xfId="22893" xr:uid="{00000000-0005-0000-0000-0000EE1C0000}"/>
    <cellStyle name="Normal 2 2 2 2 3 4" xfId="8837" xr:uid="{00000000-0005-0000-0000-0000EF1C0000}"/>
    <cellStyle name="Normal 2 2 2 2 3 4 2" xfId="8838" xr:uid="{00000000-0005-0000-0000-0000F01C0000}"/>
    <cellStyle name="Normal 2 2 2 2 3 4 2 2" xfId="8839" xr:uid="{00000000-0005-0000-0000-0000F11C0000}"/>
    <cellStyle name="Normal 2 2 2 2 3 4 2 2 2" xfId="8840" xr:uid="{00000000-0005-0000-0000-0000F21C0000}"/>
    <cellStyle name="Normal 2 2 2 2 3 4 2 2 3" xfId="22894" xr:uid="{00000000-0005-0000-0000-0000F31C0000}"/>
    <cellStyle name="Normal 2 2 2 2 3 4 2 3" xfId="8841" xr:uid="{00000000-0005-0000-0000-0000F41C0000}"/>
    <cellStyle name="Normal 2 2 2 2 3 4 2 4" xfId="22895" xr:uid="{00000000-0005-0000-0000-0000F51C0000}"/>
    <cellStyle name="Normal 2 2 2 2 3 4 3" xfId="8842" xr:uid="{00000000-0005-0000-0000-0000F61C0000}"/>
    <cellStyle name="Normal 2 2 2 2 3 4 3 2" xfId="8843" xr:uid="{00000000-0005-0000-0000-0000F71C0000}"/>
    <cellStyle name="Normal 2 2 2 2 3 4 3 3" xfId="22896" xr:uid="{00000000-0005-0000-0000-0000F81C0000}"/>
    <cellStyle name="Normal 2 2 2 2 3 4 4" xfId="8844" xr:uid="{00000000-0005-0000-0000-0000F91C0000}"/>
    <cellStyle name="Normal 2 2 2 2 3 4 5" xfId="22897" xr:uid="{00000000-0005-0000-0000-0000FA1C0000}"/>
    <cellStyle name="Normal 2 2 2 2 3 5" xfId="8845" xr:uid="{00000000-0005-0000-0000-0000FB1C0000}"/>
    <cellStyle name="Normal 2 2 2 2 3 5 2" xfId="8846" xr:uid="{00000000-0005-0000-0000-0000FC1C0000}"/>
    <cellStyle name="Normal 2 2 2 2 3 5 2 2" xfId="8847" xr:uid="{00000000-0005-0000-0000-0000FD1C0000}"/>
    <cellStyle name="Normal 2 2 2 2 3 5 2 3" xfId="22898" xr:uid="{00000000-0005-0000-0000-0000FE1C0000}"/>
    <cellStyle name="Normal 2 2 2 2 3 5 3" xfId="8848" xr:uid="{00000000-0005-0000-0000-0000FF1C0000}"/>
    <cellStyle name="Normal 2 2 2 2 3 5 4" xfId="22899" xr:uid="{00000000-0005-0000-0000-0000001D0000}"/>
    <cellStyle name="Normal 2 2 2 2 3 6" xfId="8849" xr:uid="{00000000-0005-0000-0000-0000011D0000}"/>
    <cellStyle name="Normal 2 2 2 2 3 6 2" xfId="8850" xr:uid="{00000000-0005-0000-0000-0000021D0000}"/>
    <cellStyle name="Normal 2 2 2 2 3 6 2 2" xfId="8851" xr:uid="{00000000-0005-0000-0000-0000031D0000}"/>
    <cellStyle name="Normal 2 2 2 2 3 6 2 3" xfId="22900" xr:uid="{00000000-0005-0000-0000-0000041D0000}"/>
    <cellStyle name="Normal 2 2 2 2 3 6 3" xfId="8852" xr:uid="{00000000-0005-0000-0000-0000051D0000}"/>
    <cellStyle name="Normal 2 2 2 2 3 6 4" xfId="22901" xr:uid="{00000000-0005-0000-0000-0000061D0000}"/>
    <cellStyle name="Normal 2 2 2 2 3 7" xfId="8853" xr:uid="{00000000-0005-0000-0000-0000071D0000}"/>
    <cellStyle name="Normal 2 2 2 2 3 7 2" xfId="8854" xr:uid="{00000000-0005-0000-0000-0000081D0000}"/>
    <cellStyle name="Normal 2 2 2 2 3 7 3" xfId="22902" xr:uid="{00000000-0005-0000-0000-0000091D0000}"/>
    <cellStyle name="Normal 2 2 2 2 3 8" xfId="8855" xr:uid="{00000000-0005-0000-0000-00000A1D0000}"/>
    <cellStyle name="Normal 2 2 2 2 3 9" xfId="22903" xr:uid="{00000000-0005-0000-0000-00000B1D0000}"/>
    <cellStyle name="Normal 2 2 2 2 4" xfId="8856" xr:uid="{00000000-0005-0000-0000-00000C1D0000}"/>
    <cellStyle name="Normal 2 2 2 2 4 2" xfId="8857" xr:uid="{00000000-0005-0000-0000-00000D1D0000}"/>
    <cellStyle name="Normal 2 2 2 2 4 2 2" xfId="8858" xr:uid="{00000000-0005-0000-0000-00000E1D0000}"/>
    <cellStyle name="Normal 2 2 2 2 4 2 2 2" xfId="8859" xr:uid="{00000000-0005-0000-0000-00000F1D0000}"/>
    <cellStyle name="Normal 2 2 2 2 4 2 2 2 2" xfId="8860" xr:uid="{00000000-0005-0000-0000-0000101D0000}"/>
    <cellStyle name="Normal 2 2 2 2 4 2 2 2 3" xfId="22904" xr:uid="{00000000-0005-0000-0000-0000111D0000}"/>
    <cellStyle name="Normal 2 2 2 2 4 2 2 3" xfId="8861" xr:uid="{00000000-0005-0000-0000-0000121D0000}"/>
    <cellStyle name="Normal 2 2 2 2 4 2 2 4" xfId="22905" xr:uid="{00000000-0005-0000-0000-0000131D0000}"/>
    <cellStyle name="Normal 2 2 2 2 4 2 3" xfId="8862" xr:uid="{00000000-0005-0000-0000-0000141D0000}"/>
    <cellStyle name="Normal 2 2 2 2 4 2 3 2" xfId="8863" xr:uid="{00000000-0005-0000-0000-0000151D0000}"/>
    <cellStyle name="Normal 2 2 2 2 4 2 3 3" xfId="22906" xr:uid="{00000000-0005-0000-0000-0000161D0000}"/>
    <cellStyle name="Normal 2 2 2 2 4 2 4" xfId="8864" xr:uid="{00000000-0005-0000-0000-0000171D0000}"/>
    <cellStyle name="Normal 2 2 2 2 4 2 5" xfId="22907" xr:uid="{00000000-0005-0000-0000-0000181D0000}"/>
    <cellStyle name="Normal 2 2 2 2 4 3" xfId="8865" xr:uid="{00000000-0005-0000-0000-0000191D0000}"/>
    <cellStyle name="Normal 2 2 2 2 4 3 2" xfId="8866" xr:uid="{00000000-0005-0000-0000-00001A1D0000}"/>
    <cellStyle name="Normal 2 2 2 2 4 3 2 2" xfId="8867" xr:uid="{00000000-0005-0000-0000-00001B1D0000}"/>
    <cellStyle name="Normal 2 2 2 2 4 3 2 2 2" xfId="8868" xr:uid="{00000000-0005-0000-0000-00001C1D0000}"/>
    <cellStyle name="Normal 2 2 2 2 4 3 2 2 3" xfId="22908" xr:uid="{00000000-0005-0000-0000-00001D1D0000}"/>
    <cellStyle name="Normal 2 2 2 2 4 3 2 3" xfId="8869" xr:uid="{00000000-0005-0000-0000-00001E1D0000}"/>
    <cellStyle name="Normal 2 2 2 2 4 3 2 4" xfId="22909" xr:uid="{00000000-0005-0000-0000-00001F1D0000}"/>
    <cellStyle name="Normal 2 2 2 2 4 3 3" xfId="8870" xr:uid="{00000000-0005-0000-0000-0000201D0000}"/>
    <cellStyle name="Normal 2 2 2 2 4 3 3 2" xfId="8871" xr:uid="{00000000-0005-0000-0000-0000211D0000}"/>
    <cellStyle name="Normal 2 2 2 2 4 3 3 3" xfId="22910" xr:uid="{00000000-0005-0000-0000-0000221D0000}"/>
    <cellStyle name="Normal 2 2 2 2 4 3 4" xfId="8872" xr:uid="{00000000-0005-0000-0000-0000231D0000}"/>
    <cellStyle name="Normal 2 2 2 2 4 3 5" xfId="22911" xr:uid="{00000000-0005-0000-0000-0000241D0000}"/>
    <cellStyle name="Normal 2 2 2 2 4 4" xfId="8873" xr:uid="{00000000-0005-0000-0000-0000251D0000}"/>
    <cellStyle name="Normal 2 2 2 2 4 4 2" xfId="8874" xr:uid="{00000000-0005-0000-0000-0000261D0000}"/>
    <cellStyle name="Normal 2 2 2 2 4 4 2 2" xfId="8875" xr:uid="{00000000-0005-0000-0000-0000271D0000}"/>
    <cellStyle name="Normal 2 2 2 2 4 4 2 3" xfId="22912" xr:uid="{00000000-0005-0000-0000-0000281D0000}"/>
    <cellStyle name="Normal 2 2 2 2 4 4 3" xfId="8876" xr:uid="{00000000-0005-0000-0000-0000291D0000}"/>
    <cellStyle name="Normal 2 2 2 2 4 4 4" xfId="22913" xr:uid="{00000000-0005-0000-0000-00002A1D0000}"/>
    <cellStyle name="Normal 2 2 2 2 4 5" xfId="8877" xr:uid="{00000000-0005-0000-0000-00002B1D0000}"/>
    <cellStyle name="Normal 2 2 2 2 4 5 2" xfId="8878" xr:uid="{00000000-0005-0000-0000-00002C1D0000}"/>
    <cellStyle name="Normal 2 2 2 2 4 5 2 2" xfId="8879" xr:uid="{00000000-0005-0000-0000-00002D1D0000}"/>
    <cellStyle name="Normal 2 2 2 2 4 5 2 3" xfId="22914" xr:uid="{00000000-0005-0000-0000-00002E1D0000}"/>
    <cellStyle name="Normal 2 2 2 2 4 5 3" xfId="8880" xr:uid="{00000000-0005-0000-0000-00002F1D0000}"/>
    <cellStyle name="Normal 2 2 2 2 4 5 4" xfId="22915" xr:uid="{00000000-0005-0000-0000-0000301D0000}"/>
    <cellStyle name="Normal 2 2 2 2 4 6" xfId="8881" xr:uid="{00000000-0005-0000-0000-0000311D0000}"/>
    <cellStyle name="Normal 2 2 2 2 4 6 2" xfId="8882" xr:uid="{00000000-0005-0000-0000-0000321D0000}"/>
    <cellStyle name="Normal 2 2 2 2 4 6 3" xfId="22916" xr:uid="{00000000-0005-0000-0000-0000331D0000}"/>
    <cellStyle name="Normal 2 2 2 2 4 7" xfId="8883" xr:uid="{00000000-0005-0000-0000-0000341D0000}"/>
    <cellStyle name="Normal 2 2 2 2 4 8" xfId="22917" xr:uid="{00000000-0005-0000-0000-0000351D0000}"/>
    <cellStyle name="Normal 2 2 2 2 5" xfId="8884" xr:uid="{00000000-0005-0000-0000-0000361D0000}"/>
    <cellStyle name="Normal 2 2 2 2 5 2" xfId="8885" xr:uid="{00000000-0005-0000-0000-0000371D0000}"/>
    <cellStyle name="Normal 2 2 2 2 5 2 2" xfId="8886" xr:uid="{00000000-0005-0000-0000-0000381D0000}"/>
    <cellStyle name="Normal 2 2 2 2 5 2 2 2" xfId="8887" xr:uid="{00000000-0005-0000-0000-0000391D0000}"/>
    <cellStyle name="Normal 2 2 2 2 5 2 2 3" xfId="22918" xr:uid="{00000000-0005-0000-0000-00003A1D0000}"/>
    <cellStyle name="Normal 2 2 2 2 5 2 3" xfId="8888" xr:uid="{00000000-0005-0000-0000-00003B1D0000}"/>
    <cellStyle name="Normal 2 2 2 2 5 2 4" xfId="22919" xr:uid="{00000000-0005-0000-0000-00003C1D0000}"/>
    <cellStyle name="Normal 2 2 2 2 5 3" xfId="8889" xr:uid="{00000000-0005-0000-0000-00003D1D0000}"/>
    <cellStyle name="Normal 2 2 2 2 5 3 2" xfId="8890" xr:uid="{00000000-0005-0000-0000-00003E1D0000}"/>
    <cellStyle name="Normal 2 2 2 2 5 3 3" xfId="22920" xr:uid="{00000000-0005-0000-0000-00003F1D0000}"/>
    <cellStyle name="Normal 2 2 2 2 5 4" xfId="8891" xr:uid="{00000000-0005-0000-0000-0000401D0000}"/>
    <cellStyle name="Normal 2 2 2 2 5 5" xfId="22921" xr:uid="{00000000-0005-0000-0000-0000411D0000}"/>
    <cellStyle name="Normal 2 2 2 2 6" xfId="8892" xr:uid="{00000000-0005-0000-0000-0000421D0000}"/>
    <cellStyle name="Normal 2 2 2 2 6 2" xfId="8893" xr:uid="{00000000-0005-0000-0000-0000431D0000}"/>
    <cellStyle name="Normal 2 2 2 2 6 2 2" xfId="8894" xr:uid="{00000000-0005-0000-0000-0000441D0000}"/>
    <cellStyle name="Normal 2 2 2 2 6 2 2 2" xfId="8895" xr:uid="{00000000-0005-0000-0000-0000451D0000}"/>
    <cellStyle name="Normal 2 2 2 2 6 2 2 3" xfId="22922" xr:uid="{00000000-0005-0000-0000-0000461D0000}"/>
    <cellStyle name="Normal 2 2 2 2 6 2 3" xfId="8896" xr:uid="{00000000-0005-0000-0000-0000471D0000}"/>
    <cellStyle name="Normal 2 2 2 2 6 2 4" xfId="22923" xr:uid="{00000000-0005-0000-0000-0000481D0000}"/>
    <cellStyle name="Normal 2 2 2 2 6 3" xfId="8897" xr:uid="{00000000-0005-0000-0000-0000491D0000}"/>
    <cellStyle name="Normal 2 2 2 2 6 3 2" xfId="8898" xr:uid="{00000000-0005-0000-0000-00004A1D0000}"/>
    <cellStyle name="Normal 2 2 2 2 6 3 3" xfId="22924" xr:uid="{00000000-0005-0000-0000-00004B1D0000}"/>
    <cellStyle name="Normal 2 2 2 2 6 4" xfId="8899" xr:uid="{00000000-0005-0000-0000-00004C1D0000}"/>
    <cellStyle name="Normal 2 2 2 2 6 5" xfId="22925" xr:uid="{00000000-0005-0000-0000-00004D1D0000}"/>
    <cellStyle name="Normal 2 2 2 2 7" xfId="8900" xr:uid="{00000000-0005-0000-0000-00004E1D0000}"/>
    <cellStyle name="Normal 2 2 2 2 7 2" xfId="8901" xr:uid="{00000000-0005-0000-0000-00004F1D0000}"/>
    <cellStyle name="Normal 2 2 2 2 7 2 2" xfId="8902" xr:uid="{00000000-0005-0000-0000-0000501D0000}"/>
    <cellStyle name="Normal 2 2 2 2 7 2 3" xfId="22926" xr:uid="{00000000-0005-0000-0000-0000511D0000}"/>
    <cellStyle name="Normal 2 2 2 2 7 3" xfId="8903" xr:uid="{00000000-0005-0000-0000-0000521D0000}"/>
    <cellStyle name="Normal 2 2 2 2 7 4" xfId="22927" xr:uid="{00000000-0005-0000-0000-0000531D0000}"/>
    <cellStyle name="Normal 2 2 2 2 8" xfId="8904" xr:uid="{00000000-0005-0000-0000-0000541D0000}"/>
    <cellStyle name="Normal 2 2 2 2 8 2" xfId="8905" xr:uid="{00000000-0005-0000-0000-0000551D0000}"/>
    <cellStyle name="Normal 2 2 2 2 8 2 2" xfId="8906" xr:uid="{00000000-0005-0000-0000-0000561D0000}"/>
    <cellStyle name="Normal 2 2 2 2 8 2 3" xfId="22928" xr:uid="{00000000-0005-0000-0000-0000571D0000}"/>
    <cellStyle name="Normal 2 2 2 2 8 3" xfId="8907" xr:uid="{00000000-0005-0000-0000-0000581D0000}"/>
    <cellStyle name="Normal 2 2 2 2 8 4" xfId="22929" xr:uid="{00000000-0005-0000-0000-0000591D0000}"/>
    <cellStyle name="Normal 2 2 2 2 9" xfId="8908" xr:uid="{00000000-0005-0000-0000-00005A1D0000}"/>
    <cellStyle name="Normal 2 2 2 2 9 2" xfId="8909" xr:uid="{00000000-0005-0000-0000-00005B1D0000}"/>
    <cellStyle name="Normal 2 2 2 2 9 3" xfId="22930" xr:uid="{00000000-0005-0000-0000-00005C1D0000}"/>
    <cellStyle name="Normal 2 2 2 3" xfId="8910" xr:uid="{00000000-0005-0000-0000-00005D1D0000}"/>
    <cellStyle name="Normal 2 2 2 3 10" xfId="8911" xr:uid="{00000000-0005-0000-0000-00005E1D0000}"/>
    <cellStyle name="Normal 2 2 2 3 11" xfId="22931" xr:uid="{00000000-0005-0000-0000-00005F1D0000}"/>
    <cellStyle name="Normal 2 2 2 3 2" xfId="8912" xr:uid="{00000000-0005-0000-0000-0000601D0000}"/>
    <cellStyle name="Normal 2 2 2 3 2 10" xfId="22932" xr:uid="{00000000-0005-0000-0000-0000611D0000}"/>
    <cellStyle name="Normal 2 2 2 3 2 2" xfId="8913" xr:uid="{00000000-0005-0000-0000-0000621D0000}"/>
    <cellStyle name="Normal 2 2 2 3 2 2 2" xfId="8914" xr:uid="{00000000-0005-0000-0000-0000631D0000}"/>
    <cellStyle name="Normal 2 2 2 3 2 2 2 2" xfId="8915" xr:uid="{00000000-0005-0000-0000-0000641D0000}"/>
    <cellStyle name="Normal 2 2 2 3 2 2 2 2 2" xfId="8916" xr:uid="{00000000-0005-0000-0000-0000651D0000}"/>
    <cellStyle name="Normal 2 2 2 3 2 2 2 2 2 2" xfId="8917" xr:uid="{00000000-0005-0000-0000-0000661D0000}"/>
    <cellStyle name="Normal 2 2 2 3 2 2 2 2 2 2 2" xfId="8918" xr:uid="{00000000-0005-0000-0000-0000671D0000}"/>
    <cellStyle name="Normal 2 2 2 3 2 2 2 2 2 2 3" xfId="22933" xr:uid="{00000000-0005-0000-0000-0000681D0000}"/>
    <cellStyle name="Normal 2 2 2 3 2 2 2 2 2 3" xfId="8919" xr:uid="{00000000-0005-0000-0000-0000691D0000}"/>
    <cellStyle name="Normal 2 2 2 3 2 2 2 2 2 4" xfId="22934" xr:uid="{00000000-0005-0000-0000-00006A1D0000}"/>
    <cellStyle name="Normal 2 2 2 3 2 2 2 2 3" xfId="8920" xr:uid="{00000000-0005-0000-0000-00006B1D0000}"/>
    <cellStyle name="Normal 2 2 2 3 2 2 2 2 3 2" xfId="8921" xr:uid="{00000000-0005-0000-0000-00006C1D0000}"/>
    <cellStyle name="Normal 2 2 2 3 2 2 2 2 3 3" xfId="22935" xr:uid="{00000000-0005-0000-0000-00006D1D0000}"/>
    <cellStyle name="Normal 2 2 2 3 2 2 2 2 4" xfId="8922" xr:uid="{00000000-0005-0000-0000-00006E1D0000}"/>
    <cellStyle name="Normal 2 2 2 3 2 2 2 2 5" xfId="22936" xr:uid="{00000000-0005-0000-0000-00006F1D0000}"/>
    <cellStyle name="Normal 2 2 2 3 2 2 2 3" xfId="8923" xr:uid="{00000000-0005-0000-0000-0000701D0000}"/>
    <cellStyle name="Normal 2 2 2 3 2 2 2 3 2" xfId="8924" xr:uid="{00000000-0005-0000-0000-0000711D0000}"/>
    <cellStyle name="Normal 2 2 2 3 2 2 2 3 2 2" xfId="8925" xr:uid="{00000000-0005-0000-0000-0000721D0000}"/>
    <cellStyle name="Normal 2 2 2 3 2 2 2 3 2 2 2" xfId="8926" xr:uid="{00000000-0005-0000-0000-0000731D0000}"/>
    <cellStyle name="Normal 2 2 2 3 2 2 2 3 2 2 3" xfId="22937" xr:uid="{00000000-0005-0000-0000-0000741D0000}"/>
    <cellStyle name="Normal 2 2 2 3 2 2 2 3 2 3" xfId="8927" xr:uid="{00000000-0005-0000-0000-0000751D0000}"/>
    <cellStyle name="Normal 2 2 2 3 2 2 2 3 2 4" xfId="22938" xr:uid="{00000000-0005-0000-0000-0000761D0000}"/>
    <cellStyle name="Normal 2 2 2 3 2 2 2 3 3" xfId="8928" xr:uid="{00000000-0005-0000-0000-0000771D0000}"/>
    <cellStyle name="Normal 2 2 2 3 2 2 2 3 3 2" xfId="8929" xr:uid="{00000000-0005-0000-0000-0000781D0000}"/>
    <cellStyle name="Normal 2 2 2 3 2 2 2 3 3 3" xfId="22939" xr:uid="{00000000-0005-0000-0000-0000791D0000}"/>
    <cellStyle name="Normal 2 2 2 3 2 2 2 3 4" xfId="8930" xr:uid="{00000000-0005-0000-0000-00007A1D0000}"/>
    <cellStyle name="Normal 2 2 2 3 2 2 2 3 5" xfId="22940" xr:uid="{00000000-0005-0000-0000-00007B1D0000}"/>
    <cellStyle name="Normal 2 2 2 3 2 2 2 4" xfId="8931" xr:uid="{00000000-0005-0000-0000-00007C1D0000}"/>
    <cellStyle name="Normal 2 2 2 3 2 2 2 4 2" xfId="8932" xr:uid="{00000000-0005-0000-0000-00007D1D0000}"/>
    <cellStyle name="Normal 2 2 2 3 2 2 2 4 2 2" xfId="8933" xr:uid="{00000000-0005-0000-0000-00007E1D0000}"/>
    <cellStyle name="Normal 2 2 2 3 2 2 2 4 2 3" xfId="22941" xr:uid="{00000000-0005-0000-0000-00007F1D0000}"/>
    <cellStyle name="Normal 2 2 2 3 2 2 2 4 3" xfId="8934" xr:uid="{00000000-0005-0000-0000-0000801D0000}"/>
    <cellStyle name="Normal 2 2 2 3 2 2 2 4 4" xfId="22942" xr:uid="{00000000-0005-0000-0000-0000811D0000}"/>
    <cellStyle name="Normal 2 2 2 3 2 2 2 5" xfId="8935" xr:uid="{00000000-0005-0000-0000-0000821D0000}"/>
    <cellStyle name="Normal 2 2 2 3 2 2 2 5 2" xfId="8936" xr:uid="{00000000-0005-0000-0000-0000831D0000}"/>
    <cellStyle name="Normal 2 2 2 3 2 2 2 5 2 2" xfId="8937" xr:uid="{00000000-0005-0000-0000-0000841D0000}"/>
    <cellStyle name="Normal 2 2 2 3 2 2 2 5 2 3" xfId="22943" xr:uid="{00000000-0005-0000-0000-0000851D0000}"/>
    <cellStyle name="Normal 2 2 2 3 2 2 2 5 3" xfId="8938" xr:uid="{00000000-0005-0000-0000-0000861D0000}"/>
    <cellStyle name="Normal 2 2 2 3 2 2 2 5 4" xfId="22944" xr:uid="{00000000-0005-0000-0000-0000871D0000}"/>
    <cellStyle name="Normal 2 2 2 3 2 2 2 6" xfId="8939" xr:uid="{00000000-0005-0000-0000-0000881D0000}"/>
    <cellStyle name="Normal 2 2 2 3 2 2 2 6 2" xfId="8940" xr:uid="{00000000-0005-0000-0000-0000891D0000}"/>
    <cellStyle name="Normal 2 2 2 3 2 2 2 6 3" xfId="22945" xr:uid="{00000000-0005-0000-0000-00008A1D0000}"/>
    <cellStyle name="Normal 2 2 2 3 2 2 2 7" xfId="8941" xr:uid="{00000000-0005-0000-0000-00008B1D0000}"/>
    <cellStyle name="Normal 2 2 2 3 2 2 2 8" xfId="22946" xr:uid="{00000000-0005-0000-0000-00008C1D0000}"/>
    <cellStyle name="Normal 2 2 2 3 2 2 3" xfId="8942" xr:uid="{00000000-0005-0000-0000-00008D1D0000}"/>
    <cellStyle name="Normal 2 2 2 3 2 2 3 2" xfId="8943" xr:uid="{00000000-0005-0000-0000-00008E1D0000}"/>
    <cellStyle name="Normal 2 2 2 3 2 2 3 2 2" xfId="8944" xr:uid="{00000000-0005-0000-0000-00008F1D0000}"/>
    <cellStyle name="Normal 2 2 2 3 2 2 3 2 2 2" xfId="8945" xr:uid="{00000000-0005-0000-0000-0000901D0000}"/>
    <cellStyle name="Normal 2 2 2 3 2 2 3 2 2 3" xfId="22947" xr:uid="{00000000-0005-0000-0000-0000911D0000}"/>
    <cellStyle name="Normal 2 2 2 3 2 2 3 2 3" xfId="8946" xr:uid="{00000000-0005-0000-0000-0000921D0000}"/>
    <cellStyle name="Normal 2 2 2 3 2 2 3 2 4" xfId="22948" xr:uid="{00000000-0005-0000-0000-0000931D0000}"/>
    <cellStyle name="Normal 2 2 2 3 2 2 3 3" xfId="8947" xr:uid="{00000000-0005-0000-0000-0000941D0000}"/>
    <cellStyle name="Normal 2 2 2 3 2 2 3 3 2" xfId="8948" xr:uid="{00000000-0005-0000-0000-0000951D0000}"/>
    <cellStyle name="Normal 2 2 2 3 2 2 3 3 3" xfId="22949" xr:uid="{00000000-0005-0000-0000-0000961D0000}"/>
    <cellStyle name="Normal 2 2 2 3 2 2 3 4" xfId="8949" xr:uid="{00000000-0005-0000-0000-0000971D0000}"/>
    <cellStyle name="Normal 2 2 2 3 2 2 3 5" xfId="22950" xr:uid="{00000000-0005-0000-0000-0000981D0000}"/>
    <cellStyle name="Normal 2 2 2 3 2 2 4" xfId="8950" xr:uid="{00000000-0005-0000-0000-0000991D0000}"/>
    <cellStyle name="Normal 2 2 2 3 2 2 4 2" xfId="8951" xr:uid="{00000000-0005-0000-0000-00009A1D0000}"/>
    <cellStyle name="Normal 2 2 2 3 2 2 4 2 2" xfId="8952" xr:uid="{00000000-0005-0000-0000-00009B1D0000}"/>
    <cellStyle name="Normal 2 2 2 3 2 2 4 2 2 2" xfId="8953" xr:uid="{00000000-0005-0000-0000-00009C1D0000}"/>
    <cellStyle name="Normal 2 2 2 3 2 2 4 2 2 3" xfId="22951" xr:uid="{00000000-0005-0000-0000-00009D1D0000}"/>
    <cellStyle name="Normal 2 2 2 3 2 2 4 2 3" xfId="8954" xr:uid="{00000000-0005-0000-0000-00009E1D0000}"/>
    <cellStyle name="Normal 2 2 2 3 2 2 4 2 4" xfId="22952" xr:uid="{00000000-0005-0000-0000-00009F1D0000}"/>
    <cellStyle name="Normal 2 2 2 3 2 2 4 3" xfId="8955" xr:uid="{00000000-0005-0000-0000-0000A01D0000}"/>
    <cellStyle name="Normal 2 2 2 3 2 2 4 3 2" xfId="8956" xr:uid="{00000000-0005-0000-0000-0000A11D0000}"/>
    <cellStyle name="Normal 2 2 2 3 2 2 4 3 3" xfId="22953" xr:uid="{00000000-0005-0000-0000-0000A21D0000}"/>
    <cellStyle name="Normal 2 2 2 3 2 2 4 4" xfId="8957" xr:uid="{00000000-0005-0000-0000-0000A31D0000}"/>
    <cellStyle name="Normal 2 2 2 3 2 2 4 5" xfId="22954" xr:uid="{00000000-0005-0000-0000-0000A41D0000}"/>
    <cellStyle name="Normal 2 2 2 3 2 2 5" xfId="8958" xr:uid="{00000000-0005-0000-0000-0000A51D0000}"/>
    <cellStyle name="Normal 2 2 2 3 2 2 5 2" xfId="8959" xr:uid="{00000000-0005-0000-0000-0000A61D0000}"/>
    <cellStyle name="Normal 2 2 2 3 2 2 5 2 2" xfId="8960" xr:uid="{00000000-0005-0000-0000-0000A71D0000}"/>
    <cellStyle name="Normal 2 2 2 3 2 2 5 2 3" xfId="22955" xr:uid="{00000000-0005-0000-0000-0000A81D0000}"/>
    <cellStyle name="Normal 2 2 2 3 2 2 5 3" xfId="8961" xr:uid="{00000000-0005-0000-0000-0000A91D0000}"/>
    <cellStyle name="Normal 2 2 2 3 2 2 5 4" xfId="22956" xr:uid="{00000000-0005-0000-0000-0000AA1D0000}"/>
    <cellStyle name="Normal 2 2 2 3 2 2 6" xfId="8962" xr:uid="{00000000-0005-0000-0000-0000AB1D0000}"/>
    <cellStyle name="Normal 2 2 2 3 2 2 6 2" xfId="8963" xr:uid="{00000000-0005-0000-0000-0000AC1D0000}"/>
    <cellStyle name="Normal 2 2 2 3 2 2 6 2 2" xfId="8964" xr:uid="{00000000-0005-0000-0000-0000AD1D0000}"/>
    <cellStyle name="Normal 2 2 2 3 2 2 6 2 3" xfId="22957" xr:uid="{00000000-0005-0000-0000-0000AE1D0000}"/>
    <cellStyle name="Normal 2 2 2 3 2 2 6 3" xfId="8965" xr:uid="{00000000-0005-0000-0000-0000AF1D0000}"/>
    <cellStyle name="Normal 2 2 2 3 2 2 6 4" xfId="22958" xr:uid="{00000000-0005-0000-0000-0000B01D0000}"/>
    <cellStyle name="Normal 2 2 2 3 2 2 7" xfId="8966" xr:uid="{00000000-0005-0000-0000-0000B11D0000}"/>
    <cellStyle name="Normal 2 2 2 3 2 2 7 2" xfId="8967" xr:uid="{00000000-0005-0000-0000-0000B21D0000}"/>
    <cellStyle name="Normal 2 2 2 3 2 2 7 3" xfId="22959" xr:uid="{00000000-0005-0000-0000-0000B31D0000}"/>
    <cellStyle name="Normal 2 2 2 3 2 2 8" xfId="8968" xr:uid="{00000000-0005-0000-0000-0000B41D0000}"/>
    <cellStyle name="Normal 2 2 2 3 2 2 9" xfId="22960" xr:uid="{00000000-0005-0000-0000-0000B51D0000}"/>
    <cellStyle name="Normal 2 2 2 3 2 3" xfId="8969" xr:uid="{00000000-0005-0000-0000-0000B61D0000}"/>
    <cellStyle name="Normal 2 2 2 3 2 3 2" xfId="8970" xr:uid="{00000000-0005-0000-0000-0000B71D0000}"/>
    <cellStyle name="Normal 2 2 2 3 2 3 2 2" xfId="8971" xr:uid="{00000000-0005-0000-0000-0000B81D0000}"/>
    <cellStyle name="Normal 2 2 2 3 2 3 2 2 2" xfId="8972" xr:uid="{00000000-0005-0000-0000-0000B91D0000}"/>
    <cellStyle name="Normal 2 2 2 3 2 3 2 2 2 2" xfId="8973" xr:uid="{00000000-0005-0000-0000-0000BA1D0000}"/>
    <cellStyle name="Normal 2 2 2 3 2 3 2 2 2 3" xfId="22961" xr:uid="{00000000-0005-0000-0000-0000BB1D0000}"/>
    <cellStyle name="Normal 2 2 2 3 2 3 2 2 3" xfId="8974" xr:uid="{00000000-0005-0000-0000-0000BC1D0000}"/>
    <cellStyle name="Normal 2 2 2 3 2 3 2 2 4" xfId="22962" xr:uid="{00000000-0005-0000-0000-0000BD1D0000}"/>
    <cellStyle name="Normal 2 2 2 3 2 3 2 3" xfId="8975" xr:uid="{00000000-0005-0000-0000-0000BE1D0000}"/>
    <cellStyle name="Normal 2 2 2 3 2 3 2 3 2" xfId="8976" xr:uid="{00000000-0005-0000-0000-0000BF1D0000}"/>
    <cellStyle name="Normal 2 2 2 3 2 3 2 3 3" xfId="22963" xr:uid="{00000000-0005-0000-0000-0000C01D0000}"/>
    <cellStyle name="Normal 2 2 2 3 2 3 2 4" xfId="8977" xr:uid="{00000000-0005-0000-0000-0000C11D0000}"/>
    <cellStyle name="Normal 2 2 2 3 2 3 2 5" xfId="22964" xr:uid="{00000000-0005-0000-0000-0000C21D0000}"/>
    <cellStyle name="Normal 2 2 2 3 2 3 3" xfId="8978" xr:uid="{00000000-0005-0000-0000-0000C31D0000}"/>
    <cellStyle name="Normal 2 2 2 3 2 3 3 2" xfId="8979" xr:uid="{00000000-0005-0000-0000-0000C41D0000}"/>
    <cellStyle name="Normal 2 2 2 3 2 3 3 2 2" xfId="8980" xr:uid="{00000000-0005-0000-0000-0000C51D0000}"/>
    <cellStyle name="Normal 2 2 2 3 2 3 3 2 2 2" xfId="8981" xr:uid="{00000000-0005-0000-0000-0000C61D0000}"/>
    <cellStyle name="Normal 2 2 2 3 2 3 3 2 2 3" xfId="22965" xr:uid="{00000000-0005-0000-0000-0000C71D0000}"/>
    <cellStyle name="Normal 2 2 2 3 2 3 3 2 3" xfId="8982" xr:uid="{00000000-0005-0000-0000-0000C81D0000}"/>
    <cellStyle name="Normal 2 2 2 3 2 3 3 2 4" xfId="22966" xr:uid="{00000000-0005-0000-0000-0000C91D0000}"/>
    <cellStyle name="Normal 2 2 2 3 2 3 3 3" xfId="8983" xr:uid="{00000000-0005-0000-0000-0000CA1D0000}"/>
    <cellStyle name="Normal 2 2 2 3 2 3 3 3 2" xfId="8984" xr:uid="{00000000-0005-0000-0000-0000CB1D0000}"/>
    <cellStyle name="Normal 2 2 2 3 2 3 3 3 3" xfId="22967" xr:uid="{00000000-0005-0000-0000-0000CC1D0000}"/>
    <cellStyle name="Normal 2 2 2 3 2 3 3 4" xfId="8985" xr:uid="{00000000-0005-0000-0000-0000CD1D0000}"/>
    <cellStyle name="Normal 2 2 2 3 2 3 3 5" xfId="22968" xr:uid="{00000000-0005-0000-0000-0000CE1D0000}"/>
    <cellStyle name="Normal 2 2 2 3 2 3 4" xfId="8986" xr:uid="{00000000-0005-0000-0000-0000CF1D0000}"/>
    <cellStyle name="Normal 2 2 2 3 2 3 4 2" xfId="8987" xr:uid="{00000000-0005-0000-0000-0000D01D0000}"/>
    <cellStyle name="Normal 2 2 2 3 2 3 4 2 2" xfId="8988" xr:uid="{00000000-0005-0000-0000-0000D11D0000}"/>
    <cellStyle name="Normal 2 2 2 3 2 3 4 2 3" xfId="22969" xr:uid="{00000000-0005-0000-0000-0000D21D0000}"/>
    <cellStyle name="Normal 2 2 2 3 2 3 4 3" xfId="8989" xr:uid="{00000000-0005-0000-0000-0000D31D0000}"/>
    <cellStyle name="Normal 2 2 2 3 2 3 4 4" xfId="22970" xr:uid="{00000000-0005-0000-0000-0000D41D0000}"/>
    <cellStyle name="Normal 2 2 2 3 2 3 5" xfId="8990" xr:uid="{00000000-0005-0000-0000-0000D51D0000}"/>
    <cellStyle name="Normal 2 2 2 3 2 3 5 2" xfId="8991" xr:uid="{00000000-0005-0000-0000-0000D61D0000}"/>
    <cellStyle name="Normal 2 2 2 3 2 3 5 2 2" xfId="8992" xr:uid="{00000000-0005-0000-0000-0000D71D0000}"/>
    <cellStyle name="Normal 2 2 2 3 2 3 5 2 3" xfId="22971" xr:uid="{00000000-0005-0000-0000-0000D81D0000}"/>
    <cellStyle name="Normal 2 2 2 3 2 3 5 3" xfId="8993" xr:uid="{00000000-0005-0000-0000-0000D91D0000}"/>
    <cellStyle name="Normal 2 2 2 3 2 3 5 4" xfId="22972" xr:uid="{00000000-0005-0000-0000-0000DA1D0000}"/>
    <cellStyle name="Normal 2 2 2 3 2 3 6" xfId="8994" xr:uid="{00000000-0005-0000-0000-0000DB1D0000}"/>
    <cellStyle name="Normal 2 2 2 3 2 3 6 2" xfId="8995" xr:uid="{00000000-0005-0000-0000-0000DC1D0000}"/>
    <cellStyle name="Normal 2 2 2 3 2 3 6 3" xfId="22973" xr:uid="{00000000-0005-0000-0000-0000DD1D0000}"/>
    <cellStyle name="Normal 2 2 2 3 2 3 7" xfId="8996" xr:uid="{00000000-0005-0000-0000-0000DE1D0000}"/>
    <cellStyle name="Normal 2 2 2 3 2 3 8" xfId="22974" xr:uid="{00000000-0005-0000-0000-0000DF1D0000}"/>
    <cellStyle name="Normal 2 2 2 3 2 4" xfId="8997" xr:uid="{00000000-0005-0000-0000-0000E01D0000}"/>
    <cellStyle name="Normal 2 2 2 3 2 4 2" xfId="8998" xr:uid="{00000000-0005-0000-0000-0000E11D0000}"/>
    <cellStyle name="Normal 2 2 2 3 2 4 2 2" xfId="8999" xr:uid="{00000000-0005-0000-0000-0000E21D0000}"/>
    <cellStyle name="Normal 2 2 2 3 2 4 2 2 2" xfId="9000" xr:uid="{00000000-0005-0000-0000-0000E31D0000}"/>
    <cellStyle name="Normal 2 2 2 3 2 4 2 2 3" xfId="22975" xr:uid="{00000000-0005-0000-0000-0000E41D0000}"/>
    <cellStyle name="Normal 2 2 2 3 2 4 2 3" xfId="9001" xr:uid="{00000000-0005-0000-0000-0000E51D0000}"/>
    <cellStyle name="Normal 2 2 2 3 2 4 2 4" xfId="22976" xr:uid="{00000000-0005-0000-0000-0000E61D0000}"/>
    <cellStyle name="Normal 2 2 2 3 2 4 3" xfId="9002" xr:uid="{00000000-0005-0000-0000-0000E71D0000}"/>
    <cellStyle name="Normal 2 2 2 3 2 4 3 2" xfId="9003" xr:uid="{00000000-0005-0000-0000-0000E81D0000}"/>
    <cellStyle name="Normal 2 2 2 3 2 4 3 3" xfId="22977" xr:uid="{00000000-0005-0000-0000-0000E91D0000}"/>
    <cellStyle name="Normal 2 2 2 3 2 4 4" xfId="9004" xr:uid="{00000000-0005-0000-0000-0000EA1D0000}"/>
    <cellStyle name="Normal 2 2 2 3 2 4 5" xfId="22978" xr:uid="{00000000-0005-0000-0000-0000EB1D0000}"/>
    <cellStyle name="Normal 2 2 2 3 2 5" xfId="9005" xr:uid="{00000000-0005-0000-0000-0000EC1D0000}"/>
    <cellStyle name="Normal 2 2 2 3 2 5 2" xfId="9006" xr:uid="{00000000-0005-0000-0000-0000ED1D0000}"/>
    <cellStyle name="Normal 2 2 2 3 2 5 2 2" xfId="9007" xr:uid="{00000000-0005-0000-0000-0000EE1D0000}"/>
    <cellStyle name="Normal 2 2 2 3 2 5 2 2 2" xfId="9008" xr:uid="{00000000-0005-0000-0000-0000EF1D0000}"/>
    <cellStyle name="Normal 2 2 2 3 2 5 2 2 3" xfId="22979" xr:uid="{00000000-0005-0000-0000-0000F01D0000}"/>
    <cellStyle name="Normal 2 2 2 3 2 5 2 3" xfId="9009" xr:uid="{00000000-0005-0000-0000-0000F11D0000}"/>
    <cellStyle name="Normal 2 2 2 3 2 5 2 4" xfId="22980" xr:uid="{00000000-0005-0000-0000-0000F21D0000}"/>
    <cellStyle name="Normal 2 2 2 3 2 5 3" xfId="9010" xr:uid="{00000000-0005-0000-0000-0000F31D0000}"/>
    <cellStyle name="Normal 2 2 2 3 2 5 3 2" xfId="9011" xr:uid="{00000000-0005-0000-0000-0000F41D0000}"/>
    <cellStyle name="Normal 2 2 2 3 2 5 3 3" xfId="22981" xr:uid="{00000000-0005-0000-0000-0000F51D0000}"/>
    <cellStyle name="Normal 2 2 2 3 2 5 4" xfId="9012" xr:uid="{00000000-0005-0000-0000-0000F61D0000}"/>
    <cellStyle name="Normal 2 2 2 3 2 5 5" xfId="22982" xr:uid="{00000000-0005-0000-0000-0000F71D0000}"/>
    <cellStyle name="Normal 2 2 2 3 2 6" xfId="9013" xr:uid="{00000000-0005-0000-0000-0000F81D0000}"/>
    <cellStyle name="Normal 2 2 2 3 2 6 2" xfId="9014" xr:uid="{00000000-0005-0000-0000-0000F91D0000}"/>
    <cellStyle name="Normal 2 2 2 3 2 6 2 2" xfId="9015" xr:uid="{00000000-0005-0000-0000-0000FA1D0000}"/>
    <cellStyle name="Normal 2 2 2 3 2 6 2 3" xfId="22983" xr:uid="{00000000-0005-0000-0000-0000FB1D0000}"/>
    <cellStyle name="Normal 2 2 2 3 2 6 3" xfId="9016" xr:uid="{00000000-0005-0000-0000-0000FC1D0000}"/>
    <cellStyle name="Normal 2 2 2 3 2 6 4" xfId="22984" xr:uid="{00000000-0005-0000-0000-0000FD1D0000}"/>
    <cellStyle name="Normal 2 2 2 3 2 7" xfId="9017" xr:uid="{00000000-0005-0000-0000-0000FE1D0000}"/>
    <cellStyle name="Normal 2 2 2 3 2 7 2" xfId="9018" xr:uid="{00000000-0005-0000-0000-0000FF1D0000}"/>
    <cellStyle name="Normal 2 2 2 3 2 7 2 2" xfId="9019" xr:uid="{00000000-0005-0000-0000-0000001E0000}"/>
    <cellStyle name="Normal 2 2 2 3 2 7 2 3" xfId="22985" xr:uid="{00000000-0005-0000-0000-0000011E0000}"/>
    <cellStyle name="Normal 2 2 2 3 2 7 3" xfId="9020" xr:uid="{00000000-0005-0000-0000-0000021E0000}"/>
    <cellStyle name="Normal 2 2 2 3 2 7 4" xfId="22986" xr:uid="{00000000-0005-0000-0000-0000031E0000}"/>
    <cellStyle name="Normal 2 2 2 3 2 8" xfId="9021" xr:uid="{00000000-0005-0000-0000-0000041E0000}"/>
    <cellStyle name="Normal 2 2 2 3 2 8 2" xfId="9022" xr:uid="{00000000-0005-0000-0000-0000051E0000}"/>
    <cellStyle name="Normal 2 2 2 3 2 8 3" xfId="22987" xr:uid="{00000000-0005-0000-0000-0000061E0000}"/>
    <cellStyle name="Normal 2 2 2 3 2 9" xfId="9023" xr:uid="{00000000-0005-0000-0000-0000071E0000}"/>
    <cellStyle name="Normal 2 2 2 3 3" xfId="9024" xr:uid="{00000000-0005-0000-0000-0000081E0000}"/>
    <cellStyle name="Normal 2 2 2 3 3 2" xfId="9025" xr:uid="{00000000-0005-0000-0000-0000091E0000}"/>
    <cellStyle name="Normal 2 2 2 3 3 2 2" xfId="9026" xr:uid="{00000000-0005-0000-0000-00000A1E0000}"/>
    <cellStyle name="Normal 2 2 2 3 3 2 2 2" xfId="9027" xr:uid="{00000000-0005-0000-0000-00000B1E0000}"/>
    <cellStyle name="Normal 2 2 2 3 3 2 2 2 2" xfId="9028" xr:uid="{00000000-0005-0000-0000-00000C1E0000}"/>
    <cellStyle name="Normal 2 2 2 3 3 2 2 2 2 2" xfId="9029" xr:uid="{00000000-0005-0000-0000-00000D1E0000}"/>
    <cellStyle name="Normal 2 2 2 3 3 2 2 2 2 3" xfId="22988" xr:uid="{00000000-0005-0000-0000-00000E1E0000}"/>
    <cellStyle name="Normal 2 2 2 3 3 2 2 2 3" xfId="9030" xr:uid="{00000000-0005-0000-0000-00000F1E0000}"/>
    <cellStyle name="Normal 2 2 2 3 3 2 2 2 4" xfId="22989" xr:uid="{00000000-0005-0000-0000-0000101E0000}"/>
    <cellStyle name="Normal 2 2 2 3 3 2 2 3" xfId="9031" xr:uid="{00000000-0005-0000-0000-0000111E0000}"/>
    <cellStyle name="Normal 2 2 2 3 3 2 2 3 2" xfId="9032" xr:uid="{00000000-0005-0000-0000-0000121E0000}"/>
    <cellStyle name="Normal 2 2 2 3 3 2 2 3 3" xfId="22990" xr:uid="{00000000-0005-0000-0000-0000131E0000}"/>
    <cellStyle name="Normal 2 2 2 3 3 2 2 4" xfId="9033" xr:uid="{00000000-0005-0000-0000-0000141E0000}"/>
    <cellStyle name="Normal 2 2 2 3 3 2 2 5" xfId="22991" xr:uid="{00000000-0005-0000-0000-0000151E0000}"/>
    <cellStyle name="Normal 2 2 2 3 3 2 3" xfId="9034" xr:uid="{00000000-0005-0000-0000-0000161E0000}"/>
    <cellStyle name="Normal 2 2 2 3 3 2 3 2" xfId="9035" xr:uid="{00000000-0005-0000-0000-0000171E0000}"/>
    <cellStyle name="Normal 2 2 2 3 3 2 3 2 2" xfId="9036" xr:uid="{00000000-0005-0000-0000-0000181E0000}"/>
    <cellStyle name="Normal 2 2 2 3 3 2 3 2 2 2" xfId="9037" xr:uid="{00000000-0005-0000-0000-0000191E0000}"/>
    <cellStyle name="Normal 2 2 2 3 3 2 3 2 2 3" xfId="22992" xr:uid="{00000000-0005-0000-0000-00001A1E0000}"/>
    <cellStyle name="Normal 2 2 2 3 3 2 3 2 3" xfId="9038" xr:uid="{00000000-0005-0000-0000-00001B1E0000}"/>
    <cellStyle name="Normal 2 2 2 3 3 2 3 2 4" xfId="22993" xr:uid="{00000000-0005-0000-0000-00001C1E0000}"/>
    <cellStyle name="Normal 2 2 2 3 3 2 3 3" xfId="9039" xr:uid="{00000000-0005-0000-0000-00001D1E0000}"/>
    <cellStyle name="Normal 2 2 2 3 3 2 3 3 2" xfId="9040" xr:uid="{00000000-0005-0000-0000-00001E1E0000}"/>
    <cellStyle name="Normal 2 2 2 3 3 2 3 3 3" xfId="22994" xr:uid="{00000000-0005-0000-0000-00001F1E0000}"/>
    <cellStyle name="Normal 2 2 2 3 3 2 3 4" xfId="9041" xr:uid="{00000000-0005-0000-0000-0000201E0000}"/>
    <cellStyle name="Normal 2 2 2 3 3 2 3 5" xfId="22995" xr:uid="{00000000-0005-0000-0000-0000211E0000}"/>
    <cellStyle name="Normal 2 2 2 3 3 2 4" xfId="9042" xr:uid="{00000000-0005-0000-0000-0000221E0000}"/>
    <cellStyle name="Normal 2 2 2 3 3 2 4 2" xfId="9043" xr:uid="{00000000-0005-0000-0000-0000231E0000}"/>
    <cellStyle name="Normal 2 2 2 3 3 2 4 2 2" xfId="9044" xr:uid="{00000000-0005-0000-0000-0000241E0000}"/>
    <cellStyle name="Normal 2 2 2 3 3 2 4 2 3" xfId="22996" xr:uid="{00000000-0005-0000-0000-0000251E0000}"/>
    <cellStyle name="Normal 2 2 2 3 3 2 4 3" xfId="9045" xr:uid="{00000000-0005-0000-0000-0000261E0000}"/>
    <cellStyle name="Normal 2 2 2 3 3 2 4 4" xfId="22997" xr:uid="{00000000-0005-0000-0000-0000271E0000}"/>
    <cellStyle name="Normal 2 2 2 3 3 2 5" xfId="9046" xr:uid="{00000000-0005-0000-0000-0000281E0000}"/>
    <cellStyle name="Normal 2 2 2 3 3 2 5 2" xfId="9047" xr:uid="{00000000-0005-0000-0000-0000291E0000}"/>
    <cellStyle name="Normal 2 2 2 3 3 2 5 2 2" xfId="9048" xr:uid="{00000000-0005-0000-0000-00002A1E0000}"/>
    <cellStyle name="Normal 2 2 2 3 3 2 5 2 3" xfId="22998" xr:uid="{00000000-0005-0000-0000-00002B1E0000}"/>
    <cellStyle name="Normal 2 2 2 3 3 2 5 3" xfId="9049" xr:uid="{00000000-0005-0000-0000-00002C1E0000}"/>
    <cellStyle name="Normal 2 2 2 3 3 2 5 4" xfId="22999" xr:uid="{00000000-0005-0000-0000-00002D1E0000}"/>
    <cellStyle name="Normal 2 2 2 3 3 2 6" xfId="9050" xr:uid="{00000000-0005-0000-0000-00002E1E0000}"/>
    <cellStyle name="Normal 2 2 2 3 3 2 6 2" xfId="9051" xr:uid="{00000000-0005-0000-0000-00002F1E0000}"/>
    <cellStyle name="Normal 2 2 2 3 3 2 6 3" xfId="23000" xr:uid="{00000000-0005-0000-0000-0000301E0000}"/>
    <cellStyle name="Normal 2 2 2 3 3 2 7" xfId="9052" xr:uid="{00000000-0005-0000-0000-0000311E0000}"/>
    <cellStyle name="Normal 2 2 2 3 3 2 8" xfId="23001" xr:uid="{00000000-0005-0000-0000-0000321E0000}"/>
    <cellStyle name="Normal 2 2 2 3 3 3" xfId="9053" xr:uid="{00000000-0005-0000-0000-0000331E0000}"/>
    <cellStyle name="Normal 2 2 2 3 3 3 2" xfId="9054" xr:uid="{00000000-0005-0000-0000-0000341E0000}"/>
    <cellStyle name="Normal 2 2 2 3 3 3 2 2" xfId="9055" xr:uid="{00000000-0005-0000-0000-0000351E0000}"/>
    <cellStyle name="Normal 2 2 2 3 3 3 2 2 2" xfId="9056" xr:uid="{00000000-0005-0000-0000-0000361E0000}"/>
    <cellStyle name="Normal 2 2 2 3 3 3 2 2 3" xfId="23002" xr:uid="{00000000-0005-0000-0000-0000371E0000}"/>
    <cellStyle name="Normal 2 2 2 3 3 3 2 3" xfId="9057" xr:uid="{00000000-0005-0000-0000-0000381E0000}"/>
    <cellStyle name="Normal 2 2 2 3 3 3 2 4" xfId="23003" xr:uid="{00000000-0005-0000-0000-0000391E0000}"/>
    <cellStyle name="Normal 2 2 2 3 3 3 3" xfId="9058" xr:uid="{00000000-0005-0000-0000-00003A1E0000}"/>
    <cellStyle name="Normal 2 2 2 3 3 3 3 2" xfId="9059" xr:uid="{00000000-0005-0000-0000-00003B1E0000}"/>
    <cellStyle name="Normal 2 2 2 3 3 3 3 3" xfId="23004" xr:uid="{00000000-0005-0000-0000-00003C1E0000}"/>
    <cellStyle name="Normal 2 2 2 3 3 3 4" xfId="9060" xr:uid="{00000000-0005-0000-0000-00003D1E0000}"/>
    <cellStyle name="Normal 2 2 2 3 3 3 5" xfId="23005" xr:uid="{00000000-0005-0000-0000-00003E1E0000}"/>
    <cellStyle name="Normal 2 2 2 3 3 4" xfId="9061" xr:uid="{00000000-0005-0000-0000-00003F1E0000}"/>
    <cellStyle name="Normal 2 2 2 3 3 4 2" xfId="9062" xr:uid="{00000000-0005-0000-0000-0000401E0000}"/>
    <cellStyle name="Normal 2 2 2 3 3 4 2 2" xfId="9063" xr:uid="{00000000-0005-0000-0000-0000411E0000}"/>
    <cellStyle name="Normal 2 2 2 3 3 4 2 2 2" xfId="9064" xr:uid="{00000000-0005-0000-0000-0000421E0000}"/>
    <cellStyle name="Normal 2 2 2 3 3 4 2 2 3" xfId="23006" xr:uid="{00000000-0005-0000-0000-0000431E0000}"/>
    <cellStyle name="Normal 2 2 2 3 3 4 2 3" xfId="9065" xr:uid="{00000000-0005-0000-0000-0000441E0000}"/>
    <cellStyle name="Normal 2 2 2 3 3 4 2 4" xfId="23007" xr:uid="{00000000-0005-0000-0000-0000451E0000}"/>
    <cellStyle name="Normal 2 2 2 3 3 4 3" xfId="9066" xr:uid="{00000000-0005-0000-0000-0000461E0000}"/>
    <cellStyle name="Normal 2 2 2 3 3 4 3 2" xfId="9067" xr:uid="{00000000-0005-0000-0000-0000471E0000}"/>
    <cellStyle name="Normal 2 2 2 3 3 4 3 3" xfId="23008" xr:uid="{00000000-0005-0000-0000-0000481E0000}"/>
    <cellStyle name="Normal 2 2 2 3 3 4 4" xfId="9068" xr:uid="{00000000-0005-0000-0000-0000491E0000}"/>
    <cellStyle name="Normal 2 2 2 3 3 4 5" xfId="23009" xr:uid="{00000000-0005-0000-0000-00004A1E0000}"/>
    <cellStyle name="Normal 2 2 2 3 3 5" xfId="9069" xr:uid="{00000000-0005-0000-0000-00004B1E0000}"/>
    <cellStyle name="Normal 2 2 2 3 3 5 2" xfId="9070" xr:uid="{00000000-0005-0000-0000-00004C1E0000}"/>
    <cellStyle name="Normal 2 2 2 3 3 5 2 2" xfId="9071" xr:uid="{00000000-0005-0000-0000-00004D1E0000}"/>
    <cellStyle name="Normal 2 2 2 3 3 5 2 3" xfId="23010" xr:uid="{00000000-0005-0000-0000-00004E1E0000}"/>
    <cellStyle name="Normal 2 2 2 3 3 5 3" xfId="9072" xr:uid="{00000000-0005-0000-0000-00004F1E0000}"/>
    <cellStyle name="Normal 2 2 2 3 3 5 4" xfId="23011" xr:uid="{00000000-0005-0000-0000-0000501E0000}"/>
    <cellStyle name="Normal 2 2 2 3 3 6" xfId="9073" xr:uid="{00000000-0005-0000-0000-0000511E0000}"/>
    <cellStyle name="Normal 2 2 2 3 3 6 2" xfId="9074" xr:uid="{00000000-0005-0000-0000-0000521E0000}"/>
    <cellStyle name="Normal 2 2 2 3 3 6 2 2" xfId="9075" xr:uid="{00000000-0005-0000-0000-0000531E0000}"/>
    <cellStyle name="Normal 2 2 2 3 3 6 2 3" xfId="23012" xr:uid="{00000000-0005-0000-0000-0000541E0000}"/>
    <cellStyle name="Normal 2 2 2 3 3 6 3" xfId="9076" xr:uid="{00000000-0005-0000-0000-0000551E0000}"/>
    <cellStyle name="Normal 2 2 2 3 3 6 4" xfId="23013" xr:uid="{00000000-0005-0000-0000-0000561E0000}"/>
    <cellStyle name="Normal 2 2 2 3 3 7" xfId="9077" xr:uid="{00000000-0005-0000-0000-0000571E0000}"/>
    <cellStyle name="Normal 2 2 2 3 3 7 2" xfId="9078" xr:uid="{00000000-0005-0000-0000-0000581E0000}"/>
    <cellStyle name="Normal 2 2 2 3 3 7 3" xfId="23014" xr:uid="{00000000-0005-0000-0000-0000591E0000}"/>
    <cellStyle name="Normal 2 2 2 3 3 8" xfId="9079" xr:uid="{00000000-0005-0000-0000-00005A1E0000}"/>
    <cellStyle name="Normal 2 2 2 3 3 9" xfId="23015" xr:uid="{00000000-0005-0000-0000-00005B1E0000}"/>
    <cellStyle name="Normal 2 2 2 3 4" xfId="9080" xr:uid="{00000000-0005-0000-0000-00005C1E0000}"/>
    <cellStyle name="Normal 2 2 2 3 4 2" xfId="9081" xr:uid="{00000000-0005-0000-0000-00005D1E0000}"/>
    <cellStyle name="Normal 2 2 2 3 4 2 2" xfId="9082" xr:uid="{00000000-0005-0000-0000-00005E1E0000}"/>
    <cellStyle name="Normal 2 2 2 3 4 2 2 2" xfId="9083" xr:uid="{00000000-0005-0000-0000-00005F1E0000}"/>
    <cellStyle name="Normal 2 2 2 3 4 2 2 2 2" xfId="9084" xr:uid="{00000000-0005-0000-0000-0000601E0000}"/>
    <cellStyle name="Normal 2 2 2 3 4 2 2 2 3" xfId="23016" xr:uid="{00000000-0005-0000-0000-0000611E0000}"/>
    <cellStyle name="Normal 2 2 2 3 4 2 2 3" xfId="9085" xr:uid="{00000000-0005-0000-0000-0000621E0000}"/>
    <cellStyle name="Normal 2 2 2 3 4 2 2 4" xfId="23017" xr:uid="{00000000-0005-0000-0000-0000631E0000}"/>
    <cellStyle name="Normal 2 2 2 3 4 2 3" xfId="9086" xr:uid="{00000000-0005-0000-0000-0000641E0000}"/>
    <cellStyle name="Normal 2 2 2 3 4 2 3 2" xfId="9087" xr:uid="{00000000-0005-0000-0000-0000651E0000}"/>
    <cellStyle name="Normal 2 2 2 3 4 2 3 3" xfId="23018" xr:uid="{00000000-0005-0000-0000-0000661E0000}"/>
    <cellStyle name="Normal 2 2 2 3 4 2 4" xfId="9088" xr:uid="{00000000-0005-0000-0000-0000671E0000}"/>
    <cellStyle name="Normal 2 2 2 3 4 2 5" xfId="23019" xr:uid="{00000000-0005-0000-0000-0000681E0000}"/>
    <cellStyle name="Normal 2 2 2 3 4 3" xfId="9089" xr:uid="{00000000-0005-0000-0000-0000691E0000}"/>
    <cellStyle name="Normal 2 2 2 3 4 3 2" xfId="9090" xr:uid="{00000000-0005-0000-0000-00006A1E0000}"/>
    <cellStyle name="Normal 2 2 2 3 4 3 2 2" xfId="9091" xr:uid="{00000000-0005-0000-0000-00006B1E0000}"/>
    <cellStyle name="Normal 2 2 2 3 4 3 2 2 2" xfId="9092" xr:uid="{00000000-0005-0000-0000-00006C1E0000}"/>
    <cellStyle name="Normal 2 2 2 3 4 3 2 2 3" xfId="23020" xr:uid="{00000000-0005-0000-0000-00006D1E0000}"/>
    <cellStyle name="Normal 2 2 2 3 4 3 2 3" xfId="9093" xr:uid="{00000000-0005-0000-0000-00006E1E0000}"/>
    <cellStyle name="Normal 2 2 2 3 4 3 2 4" xfId="23021" xr:uid="{00000000-0005-0000-0000-00006F1E0000}"/>
    <cellStyle name="Normal 2 2 2 3 4 3 3" xfId="9094" xr:uid="{00000000-0005-0000-0000-0000701E0000}"/>
    <cellStyle name="Normal 2 2 2 3 4 3 3 2" xfId="9095" xr:uid="{00000000-0005-0000-0000-0000711E0000}"/>
    <cellStyle name="Normal 2 2 2 3 4 3 3 3" xfId="23022" xr:uid="{00000000-0005-0000-0000-0000721E0000}"/>
    <cellStyle name="Normal 2 2 2 3 4 3 4" xfId="9096" xr:uid="{00000000-0005-0000-0000-0000731E0000}"/>
    <cellStyle name="Normal 2 2 2 3 4 3 5" xfId="23023" xr:uid="{00000000-0005-0000-0000-0000741E0000}"/>
    <cellStyle name="Normal 2 2 2 3 4 4" xfId="9097" xr:uid="{00000000-0005-0000-0000-0000751E0000}"/>
    <cellStyle name="Normal 2 2 2 3 4 4 2" xfId="9098" xr:uid="{00000000-0005-0000-0000-0000761E0000}"/>
    <cellStyle name="Normal 2 2 2 3 4 4 2 2" xfId="9099" xr:uid="{00000000-0005-0000-0000-0000771E0000}"/>
    <cellStyle name="Normal 2 2 2 3 4 4 2 3" xfId="23024" xr:uid="{00000000-0005-0000-0000-0000781E0000}"/>
    <cellStyle name="Normal 2 2 2 3 4 4 3" xfId="9100" xr:uid="{00000000-0005-0000-0000-0000791E0000}"/>
    <cellStyle name="Normal 2 2 2 3 4 4 4" xfId="23025" xr:uid="{00000000-0005-0000-0000-00007A1E0000}"/>
    <cellStyle name="Normal 2 2 2 3 4 5" xfId="9101" xr:uid="{00000000-0005-0000-0000-00007B1E0000}"/>
    <cellStyle name="Normal 2 2 2 3 4 5 2" xfId="9102" xr:uid="{00000000-0005-0000-0000-00007C1E0000}"/>
    <cellStyle name="Normal 2 2 2 3 4 5 2 2" xfId="9103" xr:uid="{00000000-0005-0000-0000-00007D1E0000}"/>
    <cellStyle name="Normal 2 2 2 3 4 5 2 3" xfId="23026" xr:uid="{00000000-0005-0000-0000-00007E1E0000}"/>
    <cellStyle name="Normal 2 2 2 3 4 5 3" xfId="9104" xr:uid="{00000000-0005-0000-0000-00007F1E0000}"/>
    <cellStyle name="Normal 2 2 2 3 4 5 4" xfId="23027" xr:uid="{00000000-0005-0000-0000-0000801E0000}"/>
    <cellStyle name="Normal 2 2 2 3 4 6" xfId="9105" xr:uid="{00000000-0005-0000-0000-0000811E0000}"/>
    <cellStyle name="Normal 2 2 2 3 4 6 2" xfId="9106" xr:uid="{00000000-0005-0000-0000-0000821E0000}"/>
    <cellStyle name="Normal 2 2 2 3 4 6 3" xfId="23028" xr:uid="{00000000-0005-0000-0000-0000831E0000}"/>
    <cellStyle name="Normal 2 2 2 3 4 7" xfId="9107" xr:uid="{00000000-0005-0000-0000-0000841E0000}"/>
    <cellStyle name="Normal 2 2 2 3 4 8" xfId="23029" xr:uid="{00000000-0005-0000-0000-0000851E0000}"/>
    <cellStyle name="Normal 2 2 2 3 5" xfId="9108" xr:uid="{00000000-0005-0000-0000-0000861E0000}"/>
    <cellStyle name="Normal 2 2 2 3 5 2" xfId="9109" xr:uid="{00000000-0005-0000-0000-0000871E0000}"/>
    <cellStyle name="Normal 2 2 2 3 5 2 2" xfId="9110" xr:uid="{00000000-0005-0000-0000-0000881E0000}"/>
    <cellStyle name="Normal 2 2 2 3 5 2 2 2" xfId="9111" xr:uid="{00000000-0005-0000-0000-0000891E0000}"/>
    <cellStyle name="Normal 2 2 2 3 5 2 2 3" xfId="23030" xr:uid="{00000000-0005-0000-0000-00008A1E0000}"/>
    <cellStyle name="Normal 2 2 2 3 5 2 3" xfId="9112" xr:uid="{00000000-0005-0000-0000-00008B1E0000}"/>
    <cellStyle name="Normal 2 2 2 3 5 2 4" xfId="23031" xr:uid="{00000000-0005-0000-0000-00008C1E0000}"/>
    <cellStyle name="Normal 2 2 2 3 5 3" xfId="9113" xr:uid="{00000000-0005-0000-0000-00008D1E0000}"/>
    <cellStyle name="Normal 2 2 2 3 5 3 2" xfId="9114" xr:uid="{00000000-0005-0000-0000-00008E1E0000}"/>
    <cellStyle name="Normal 2 2 2 3 5 3 3" xfId="23032" xr:uid="{00000000-0005-0000-0000-00008F1E0000}"/>
    <cellStyle name="Normal 2 2 2 3 5 4" xfId="9115" xr:uid="{00000000-0005-0000-0000-0000901E0000}"/>
    <cellStyle name="Normal 2 2 2 3 5 5" xfId="23033" xr:uid="{00000000-0005-0000-0000-0000911E0000}"/>
    <cellStyle name="Normal 2 2 2 3 6" xfId="9116" xr:uid="{00000000-0005-0000-0000-0000921E0000}"/>
    <cellStyle name="Normal 2 2 2 3 6 2" xfId="9117" xr:uid="{00000000-0005-0000-0000-0000931E0000}"/>
    <cellStyle name="Normal 2 2 2 3 6 2 2" xfId="9118" xr:uid="{00000000-0005-0000-0000-0000941E0000}"/>
    <cellStyle name="Normal 2 2 2 3 6 2 2 2" xfId="9119" xr:uid="{00000000-0005-0000-0000-0000951E0000}"/>
    <cellStyle name="Normal 2 2 2 3 6 2 2 3" xfId="23034" xr:uid="{00000000-0005-0000-0000-0000961E0000}"/>
    <cellStyle name="Normal 2 2 2 3 6 2 3" xfId="9120" xr:uid="{00000000-0005-0000-0000-0000971E0000}"/>
    <cellStyle name="Normal 2 2 2 3 6 2 4" xfId="23035" xr:uid="{00000000-0005-0000-0000-0000981E0000}"/>
    <cellStyle name="Normal 2 2 2 3 6 3" xfId="9121" xr:uid="{00000000-0005-0000-0000-0000991E0000}"/>
    <cellStyle name="Normal 2 2 2 3 6 3 2" xfId="9122" xr:uid="{00000000-0005-0000-0000-00009A1E0000}"/>
    <cellStyle name="Normal 2 2 2 3 6 3 3" xfId="23036" xr:uid="{00000000-0005-0000-0000-00009B1E0000}"/>
    <cellStyle name="Normal 2 2 2 3 6 4" xfId="9123" xr:uid="{00000000-0005-0000-0000-00009C1E0000}"/>
    <cellStyle name="Normal 2 2 2 3 6 5" xfId="23037" xr:uid="{00000000-0005-0000-0000-00009D1E0000}"/>
    <cellStyle name="Normal 2 2 2 3 7" xfId="9124" xr:uid="{00000000-0005-0000-0000-00009E1E0000}"/>
    <cellStyle name="Normal 2 2 2 3 7 2" xfId="9125" xr:uid="{00000000-0005-0000-0000-00009F1E0000}"/>
    <cellStyle name="Normal 2 2 2 3 7 2 2" xfId="9126" xr:uid="{00000000-0005-0000-0000-0000A01E0000}"/>
    <cellStyle name="Normal 2 2 2 3 7 2 3" xfId="23038" xr:uid="{00000000-0005-0000-0000-0000A11E0000}"/>
    <cellStyle name="Normal 2 2 2 3 7 3" xfId="9127" xr:uid="{00000000-0005-0000-0000-0000A21E0000}"/>
    <cellStyle name="Normal 2 2 2 3 7 4" xfId="23039" xr:uid="{00000000-0005-0000-0000-0000A31E0000}"/>
    <cellStyle name="Normal 2 2 2 3 8" xfId="9128" xr:uid="{00000000-0005-0000-0000-0000A41E0000}"/>
    <cellStyle name="Normal 2 2 2 3 8 2" xfId="9129" xr:uid="{00000000-0005-0000-0000-0000A51E0000}"/>
    <cellStyle name="Normal 2 2 2 3 8 2 2" xfId="9130" xr:uid="{00000000-0005-0000-0000-0000A61E0000}"/>
    <cellStyle name="Normal 2 2 2 3 8 2 3" xfId="23040" xr:uid="{00000000-0005-0000-0000-0000A71E0000}"/>
    <cellStyle name="Normal 2 2 2 3 8 3" xfId="9131" xr:uid="{00000000-0005-0000-0000-0000A81E0000}"/>
    <cellStyle name="Normal 2 2 2 3 8 4" xfId="23041" xr:uid="{00000000-0005-0000-0000-0000A91E0000}"/>
    <cellStyle name="Normal 2 2 2 3 9" xfId="9132" xr:uid="{00000000-0005-0000-0000-0000AA1E0000}"/>
    <cellStyle name="Normal 2 2 2 3 9 2" xfId="9133" xr:uid="{00000000-0005-0000-0000-0000AB1E0000}"/>
    <cellStyle name="Normal 2 2 2 3 9 3" xfId="23042" xr:uid="{00000000-0005-0000-0000-0000AC1E0000}"/>
    <cellStyle name="Normal 2 2 2 4" xfId="9134" xr:uid="{00000000-0005-0000-0000-0000AD1E0000}"/>
    <cellStyle name="Normal 2 2 2 4 10" xfId="23043" xr:uid="{00000000-0005-0000-0000-0000AE1E0000}"/>
    <cellStyle name="Normal 2 2 2 4 2" xfId="9135" xr:uid="{00000000-0005-0000-0000-0000AF1E0000}"/>
    <cellStyle name="Normal 2 2 2 4 2 2" xfId="9136" xr:uid="{00000000-0005-0000-0000-0000B01E0000}"/>
    <cellStyle name="Normal 2 2 2 4 2 2 2" xfId="9137" xr:uid="{00000000-0005-0000-0000-0000B11E0000}"/>
    <cellStyle name="Normal 2 2 2 4 2 2 2 2" xfId="9138" xr:uid="{00000000-0005-0000-0000-0000B21E0000}"/>
    <cellStyle name="Normal 2 2 2 4 2 2 2 2 2" xfId="9139" xr:uid="{00000000-0005-0000-0000-0000B31E0000}"/>
    <cellStyle name="Normal 2 2 2 4 2 2 2 2 2 2" xfId="9140" xr:uid="{00000000-0005-0000-0000-0000B41E0000}"/>
    <cellStyle name="Normal 2 2 2 4 2 2 2 2 2 3" xfId="23044" xr:uid="{00000000-0005-0000-0000-0000B51E0000}"/>
    <cellStyle name="Normal 2 2 2 4 2 2 2 2 3" xfId="9141" xr:uid="{00000000-0005-0000-0000-0000B61E0000}"/>
    <cellStyle name="Normal 2 2 2 4 2 2 2 2 4" xfId="23045" xr:uid="{00000000-0005-0000-0000-0000B71E0000}"/>
    <cellStyle name="Normal 2 2 2 4 2 2 2 3" xfId="9142" xr:uid="{00000000-0005-0000-0000-0000B81E0000}"/>
    <cellStyle name="Normal 2 2 2 4 2 2 2 3 2" xfId="9143" xr:uid="{00000000-0005-0000-0000-0000B91E0000}"/>
    <cellStyle name="Normal 2 2 2 4 2 2 2 3 3" xfId="23046" xr:uid="{00000000-0005-0000-0000-0000BA1E0000}"/>
    <cellStyle name="Normal 2 2 2 4 2 2 2 4" xfId="9144" xr:uid="{00000000-0005-0000-0000-0000BB1E0000}"/>
    <cellStyle name="Normal 2 2 2 4 2 2 2 5" xfId="23047" xr:uid="{00000000-0005-0000-0000-0000BC1E0000}"/>
    <cellStyle name="Normal 2 2 2 4 2 2 3" xfId="9145" xr:uid="{00000000-0005-0000-0000-0000BD1E0000}"/>
    <cellStyle name="Normal 2 2 2 4 2 2 3 2" xfId="9146" xr:uid="{00000000-0005-0000-0000-0000BE1E0000}"/>
    <cellStyle name="Normal 2 2 2 4 2 2 3 2 2" xfId="9147" xr:uid="{00000000-0005-0000-0000-0000BF1E0000}"/>
    <cellStyle name="Normal 2 2 2 4 2 2 3 2 2 2" xfId="9148" xr:uid="{00000000-0005-0000-0000-0000C01E0000}"/>
    <cellStyle name="Normal 2 2 2 4 2 2 3 2 2 3" xfId="23048" xr:uid="{00000000-0005-0000-0000-0000C11E0000}"/>
    <cellStyle name="Normal 2 2 2 4 2 2 3 2 3" xfId="9149" xr:uid="{00000000-0005-0000-0000-0000C21E0000}"/>
    <cellStyle name="Normal 2 2 2 4 2 2 3 2 4" xfId="23049" xr:uid="{00000000-0005-0000-0000-0000C31E0000}"/>
    <cellStyle name="Normal 2 2 2 4 2 2 3 3" xfId="9150" xr:uid="{00000000-0005-0000-0000-0000C41E0000}"/>
    <cellStyle name="Normal 2 2 2 4 2 2 3 3 2" xfId="9151" xr:uid="{00000000-0005-0000-0000-0000C51E0000}"/>
    <cellStyle name="Normal 2 2 2 4 2 2 3 3 3" xfId="23050" xr:uid="{00000000-0005-0000-0000-0000C61E0000}"/>
    <cellStyle name="Normal 2 2 2 4 2 2 3 4" xfId="9152" xr:uid="{00000000-0005-0000-0000-0000C71E0000}"/>
    <cellStyle name="Normal 2 2 2 4 2 2 3 5" xfId="23051" xr:uid="{00000000-0005-0000-0000-0000C81E0000}"/>
    <cellStyle name="Normal 2 2 2 4 2 2 4" xfId="9153" xr:uid="{00000000-0005-0000-0000-0000C91E0000}"/>
    <cellStyle name="Normal 2 2 2 4 2 2 4 2" xfId="9154" xr:uid="{00000000-0005-0000-0000-0000CA1E0000}"/>
    <cellStyle name="Normal 2 2 2 4 2 2 4 2 2" xfId="9155" xr:uid="{00000000-0005-0000-0000-0000CB1E0000}"/>
    <cellStyle name="Normal 2 2 2 4 2 2 4 2 3" xfId="23052" xr:uid="{00000000-0005-0000-0000-0000CC1E0000}"/>
    <cellStyle name="Normal 2 2 2 4 2 2 4 3" xfId="9156" xr:uid="{00000000-0005-0000-0000-0000CD1E0000}"/>
    <cellStyle name="Normal 2 2 2 4 2 2 4 4" xfId="23053" xr:uid="{00000000-0005-0000-0000-0000CE1E0000}"/>
    <cellStyle name="Normal 2 2 2 4 2 2 5" xfId="9157" xr:uid="{00000000-0005-0000-0000-0000CF1E0000}"/>
    <cellStyle name="Normal 2 2 2 4 2 2 5 2" xfId="9158" xr:uid="{00000000-0005-0000-0000-0000D01E0000}"/>
    <cellStyle name="Normal 2 2 2 4 2 2 5 2 2" xfId="9159" xr:uid="{00000000-0005-0000-0000-0000D11E0000}"/>
    <cellStyle name="Normal 2 2 2 4 2 2 5 2 3" xfId="23054" xr:uid="{00000000-0005-0000-0000-0000D21E0000}"/>
    <cellStyle name="Normal 2 2 2 4 2 2 5 3" xfId="9160" xr:uid="{00000000-0005-0000-0000-0000D31E0000}"/>
    <cellStyle name="Normal 2 2 2 4 2 2 5 4" xfId="23055" xr:uid="{00000000-0005-0000-0000-0000D41E0000}"/>
    <cellStyle name="Normal 2 2 2 4 2 2 6" xfId="9161" xr:uid="{00000000-0005-0000-0000-0000D51E0000}"/>
    <cellStyle name="Normal 2 2 2 4 2 2 6 2" xfId="9162" xr:uid="{00000000-0005-0000-0000-0000D61E0000}"/>
    <cellStyle name="Normal 2 2 2 4 2 2 6 3" xfId="23056" xr:uid="{00000000-0005-0000-0000-0000D71E0000}"/>
    <cellStyle name="Normal 2 2 2 4 2 2 7" xfId="9163" xr:uid="{00000000-0005-0000-0000-0000D81E0000}"/>
    <cellStyle name="Normal 2 2 2 4 2 2 8" xfId="23057" xr:uid="{00000000-0005-0000-0000-0000D91E0000}"/>
    <cellStyle name="Normal 2 2 2 4 2 3" xfId="9164" xr:uid="{00000000-0005-0000-0000-0000DA1E0000}"/>
    <cellStyle name="Normal 2 2 2 4 2 3 2" xfId="9165" xr:uid="{00000000-0005-0000-0000-0000DB1E0000}"/>
    <cellStyle name="Normal 2 2 2 4 2 3 2 2" xfId="9166" xr:uid="{00000000-0005-0000-0000-0000DC1E0000}"/>
    <cellStyle name="Normal 2 2 2 4 2 3 2 2 2" xfId="9167" xr:uid="{00000000-0005-0000-0000-0000DD1E0000}"/>
    <cellStyle name="Normal 2 2 2 4 2 3 2 2 3" xfId="23058" xr:uid="{00000000-0005-0000-0000-0000DE1E0000}"/>
    <cellStyle name="Normal 2 2 2 4 2 3 2 3" xfId="9168" xr:uid="{00000000-0005-0000-0000-0000DF1E0000}"/>
    <cellStyle name="Normal 2 2 2 4 2 3 2 4" xfId="23059" xr:uid="{00000000-0005-0000-0000-0000E01E0000}"/>
    <cellStyle name="Normal 2 2 2 4 2 3 3" xfId="9169" xr:uid="{00000000-0005-0000-0000-0000E11E0000}"/>
    <cellStyle name="Normal 2 2 2 4 2 3 3 2" xfId="9170" xr:uid="{00000000-0005-0000-0000-0000E21E0000}"/>
    <cellStyle name="Normal 2 2 2 4 2 3 3 3" xfId="23060" xr:uid="{00000000-0005-0000-0000-0000E31E0000}"/>
    <cellStyle name="Normal 2 2 2 4 2 3 4" xfId="9171" xr:uid="{00000000-0005-0000-0000-0000E41E0000}"/>
    <cellStyle name="Normal 2 2 2 4 2 3 5" xfId="23061" xr:uid="{00000000-0005-0000-0000-0000E51E0000}"/>
    <cellStyle name="Normal 2 2 2 4 2 4" xfId="9172" xr:uid="{00000000-0005-0000-0000-0000E61E0000}"/>
    <cellStyle name="Normal 2 2 2 4 2 4 2" xfId="9173" xr:uid="{00000000-0005-0000-0000-0000E71E0000}"/>
    <cellStyle name="Normal 2 2 2 4 2 4 2 2" xfId="9174" xr:uid="{00000000-0005-0000-0000-0000E81E0000}"/>
    <cellStyle name="Normal 2 2 2 4 2 4 2 2 2" xfId="9175" xr:uid="{00000000-0005-0000-0000-0000E91E0000}"/>
    <cellStyle name="Normal 2 2 2 4 2 4 2 2 3" xfId="23062" xr:uid="{00000000-0005-0000-0000-0000EA1E0000}"/>
    <cellStyle name="Normal 2 2 2 4 2 4 2 3" xfId="9176" xr:uid="{00000000-0005-0000-0000-0000EB1E0000}"/>
    <cellStyle name="Normal 2 2 2 4 2 4 2 4" xfId="23063" xr:uid="{00000000-0005-0000-0000-0000EC1E0000}"/>
    <cellStyle name="Normal 2 2 2 4 2 4 3" xfId="9177" xr:uid="{00000000-0005-0000-0000-0000ED1E0000}"/>
    <cellStyle name="Normal 2 2 2 4 2 4 3 2" xfId="9178" xr:uid="{00000000-0005-0000-0000-0000EE1E0000}"/>
    <cellStyle name="Normal 2 2 2 4 2 4 3 3" xfId="23064" xr:uid="{00000000-0005-0000-0000-0000EF1E0000}"/>
    <cellStyle name="Normal 2 2 2 4 2 4 4" xfId="9179" xr:uid="{00000000-0005-0000-0000-0000F01E0000}"/>
    <cellStyle name="Normal 2 2 2 4 2 4 5" xfId="23065" xr:uid="{00000000-0005-0000-0000-0000F11E0000}"/>
    <cellStyle name="Normal 2 2 2 4 2 5" xfId="9180" xr:uid="{00000000-0005-0000-0000-0000F21E0000}"/>
    <cellStyle name="Normal 2 2 2 4 2 5 2" xfId="9181" xr:uid="{00000000-0005-0000-0000-0000F31E0000}"/>
    <cellStyle name="Normal 2 2 2 4 2 5 2 2" xfId="9182" xr:uid="{00000000-0005-0000-0000-0000F41E0000}"/>
    <cellStyle name="Normal 2 2 2 4 2 5 2 3" xfId="23066" xr:uid="{00000000-0005-0000-0000-0000F51E0000}"/>
    <cellStyle name="Normal 2 2 2 4 2 5 3" xfId="9183" xr:uid="{00000000-0005-0000-0000-0000F61E0000}"/>
    <cellStyle name="Normal 2 2 2 4 2 5 4" xfId="23067" xr:uid="{00000000-0005-0000-0000-0000F71E0000}"/>
    <cellStyle name="Normal 2 2 2 4 2 6" xfId="9184" xr:uid="{00000000-0005-0000-0000-0000F81E0000}"/>
    <cellStyle name="Normal 2 2 2 4 2 6 2" xfId="9185" xr:uid="{00000000-0005-0000-0000-0000F91E0000}"/>
    <cellStyle name="Normal 2 2 2 4 2 6 2 2" xfId="9186" xr:uid="{00000000-0005-0000-0000-0000FA1E0000}"/>
    <cellStyle name="Normal 2 2 2 4 2 6 2 3" xfId="23068" xr:uid="{00000000-0005-0000-0000-0000FB1E0000}"/>
    <cellStyle name="Normal 2 2 2 4 2 6 3" xfId="9187" xr:uid="{00000000-0005-0000-0000-0000FC1E0000}"/>
    <cellStyle name="Normal 2 2 2 4 2 6 4" xfId="23069" xr:uid="{00000000-0005-0000-0000-0000FD1E0000}"/>
    <cellStyle name="Normal 2 2 2 4 2 7" xfId="9188" xr:uid="{00000000-0005-0000-0000-0000FE1E0000}"/>
    <cellStyle name="Normal 2 2 2 4 2 7 2" xfId="9189" xr:uid="{00000000-0005-0000-0000-0000FF1E0000}"/>
    <cellStyle name="Normal 2 2 2 4 2 7 3" xfId="23070" xr:uid="{00000000-0005-0000-0000-0000001F0000}"/>
    <cellStyle name="Normal 2 2 2 4 2 8" xfId="9190" xr:uid="{00000000-0005-0000-0000-0000011F0000}"/>
    <cellStyle name="Normal 2 2 2 4 2 9" xfId="23071" xr:uid="{00000000-0005-0000-0000-0000021F0000}"/>
    <cellStyle name="Normal 2 2 2 4 3" xfId="9191" xr:uid="{00000000-0005-0000-0000-0000031F0000}"/>
    <cellStyle name="Normal 2 2 2 4 3 2" xfId="9192" xr:uid="{00000000-0005-0000-0000-0000041F0000}"/>
    <cellStyle name="Normal 2 2 2 4 3 2 2" xfId="9193" xr:uid="{00000000-0005-0000-0000-0000051F0000}"/>
    <cellStyle name="Normal 2 2 2 4 3 2 2 2" xfId="9194" xr:uid="{00000000-0005-0000-0000-0000061F0000}"/>
    <cellStyle name="Normal 2 2 2 4 3 2 2 2 2" xfId="9195" xr:uid="{00000000-0005-0000-0000-0000071F0000}"/>
    <cellStyle name="Normal 2 2 2 4 3 2 2 2 3" xfId="23072" xr:uid="{00000000-0005-0000-0000-0000081F0000}"/>
    <cellStyle name="Normal 2 2 2 4 3 2 2 3" xfId="9196" xr:uid="{00000000-0005-0000-0000-0000091F0000}"/>
    <cellStyle name="Normal 2 2 2 4 3 2 2 4" xfId="23073" xr:uid="{00000000-0005-0000-0000-00000A1F0000}"/>
    <cellStyle name="Normal 2 2 2 4 3 2 3" xfId="9197" xr:uid="{00000000-0005-0000-0000-00000B1F0000}"/>
    <cellStyle name="Normal 2 2 2 4 3 2 3 2" xfId="9198" xr:uid="{00000000-0005-0000-0000-00000C1F0000}"/>
    <cellStyle name="Normal 2 2 2 4 3 2 3 3" xfId="23074" xr:uid="{00000000-0005-0000-0000-00000D1F0000}"/>
    <cellStyle name="Normal 2 2 2 4 3 2 4" xfId="9199" xr:uid="{00000000-0005-0000-0000-00000E1F0000}"/>
    <cellStyle name="Normal 2 2 2 4 3 2 5" xfId="23075" xr:uid="{00000000-0005-0000-0000-00000F1F0000}"/>
    <cellStyle name="Normal 2 2 2 4 3 3" xfId="9200" xr:uid="{00000000-0005-0000-0000-0000101F0000}"/>
    <cellStyle name="Normal 2 2 2 4 3 3 2" xfId="9201" xr:uid="{00000000-0005-0000-0000-0000111F0000}"/>
    <cellStyle name="Normal 2 2 2 4 3 3 2 2" xfId="9202" xr:uid="{00000000-0005-0000-0000-0000121F0000}"/>
    <cellStyle name="Normal 2 2 2 4 3 3 2 2 2" xfId="9203" xr:uid="{00000000-0005-0000-0000-0000131F0000}"/>
    <cellStyle name="Normal 2 2 2 4 3 3 2 2 3" xfId="23076" xr:uid="{00000000-0005-0000-0000-0000141F0000}"/>
    <cellStyle name="Normal 2 2 2 4 3 3 2 3" xfId="9204" xr:uid="{00000000-0005-0000-0000-0000151F0000}"/>
    <cellStyle name="Normal 2 2 2 4 3 3 2 4" xfId="23077" xr:uid="{00000000-0005-0000-0000-0000161F0000}"/>
    <cellStyle name="Normal 2 2 2 4 3 3 3" xfId="9205" xr:uid="{00000000-0005-0000-0000-0000171F0000}"/>
    <cellStyle name="Normal 2 2 2 4 3 3 3 2" xfId="9206" xr:uid="{00000000-0005-0000-0000-0000181F0000}"/>
    <cellStyle name="Normal 2 2 2 4 3 3 3 3" xfId="23078" xr:uid="{00000000-0005-0000-0000-0000191F0000}"/>
    <cellStyle name="Normal 2 2 2 4 3 3 4" xfId="9207" xr:uid="{00000000-0005-0000-0000-00001A1F0000}"/>
    <cellStyle name="Normal 2 2 2 4 3 3 5" xfId="23079" xr:uid="{00000000-0005-0000-0000-00001B1F0000}"/>
    <cellStyle name="Normal 2 2 2 4 3 4" xfId="9208" xr:uid="{00000000-0005-0000-0000-00001C1F0000}"/>
    <cellStyle name="Normal 2 2 2 4 3 4 2" xfId="9209" xr:uid="{00000000-0005-0000-0000-00001D1F0000}"/>
    <cellStyle name="Normal 2 2 2 4 3 4 2 2" xfId="9210" xr:uid="{00000000-0005-0000-0000-00001E1F0000}"/>
    <cellStyle name="Normal 2 2 2 4 3 4 2 3" xfId="23080" xr:uid="{00000000-0005-0000-0000-00001F1F0000}"/>
    <cellStyle name="Normal 2 2 2 4 3 4 3" xfId="9211" xr:uid="{00000000-0005-0000-0000-0000201F0000}"/>
    <cellStyle name="Normal 2 2 2 4 3 4 4" xfId="23081" xr:uid="{00000000-0005-0000-0000-0000211F0000}"/>
    <cellStyle name="Normal 2 2 2 4 3 5" xfId="9212" xr:uid="{00000000-0005-0000-0000-0000221F0000}"/>
    <cellStyle name="Normal 2 2 2 4 3 5 2" xfId="9213" xr:uid="{00000000-0005-0000-0000-0000231F0000}"/>
    <cellStyle name="Normal 2 2 2 4 3 5 2 2" xfId="9214" xr:uid="{00000000-0005-0000-0000-0000241F0000}"/>
    <cellStyle name="Normal 2 2 2 4 3 5 2 3" xfId="23082" xr:uid="{00000000-0005-0000-0000-0000251F0000}"/>
    <cellStyle name="Normal 2 2 2 4 3 5 3" xfId="9215" xr:uid="{00000000-0005-0000-0000-0000261F0000}"/>
    <cellStyle name="Normal 2 2 2 4 3 5 4" xfId="23083" xr:uid="{00000000-0005-0000-0000-0000271F0000}"/>
    <cellStyle name="Normal 2 2 2 4 3 6" xfId="9216" xr:uid="{00000000-0005-0000-0000-0000281F0000}"/>
    <cellStyle name="Normal 2 2 2 4 3 6 2" xfId="9217" xr:uid="{00000000-0005-0000-0000-0000291F0000}"/>
    <cellStyle name="Normal 2 2 2 4 3 6 3" xfId="23084" xr:uid="{00000000-0005-0000-0000-00002A1F0000}"/>
    <cellStyle name="Normal 2 2 2 4 3 7" xfId="9218" xr:uid="{00000000-0005-0000-0000-00002B1F0000}"/>
    <cellStyle name="Normal 2 2 2 4 3 8" xfId="23085" xr:uid="{00000000-0005-0000-0000-00002C1F0000}"/>
    <cellStyle name="Normal 2 2 2 4 4" xfId="9219" xr:uid="{00000000-0005-0000-0000-00002D1F0000}"/>
    <cellStyle name="Normal 2 2 2 4 4 2" xfId="9220" xr:uid="{00000000-0005-0000-0000-00002E1F0000}"/>
    <cellStyle name="Normal 2 2 2 4 4 2 2" xfId="9221" xr:uid="{00000000-0005-0000-0000-00002F1F0000}"/>
    <cellStyle name="Normal 2 2 2 4 4 2 2 2" xfId="9222" xr:uid="{00000000-0005-0000-0000-0000301F0000}"/>
    <cellStyle name="Normal 2 2 2 4 4 2 2 3" xfId="23086" xr:uid="{00000000-0005-0000-0000-0000311F0000}"/>
    <cellStyle name="Normal 2 2 2 4 4 2 3" xfId="9223" xr:uid="{00000000-0005-0000-0000-0000321F0000}"/>
    <cellStyle name="Normal 2 2 2 4 4 2 4" xfId="23087" xr:uid="{00000000-0005-0000-0000-0000331F0000}"/>
    <cellStyle name="Normal 2 2 2 4 4 3" xfId="9224" xr:uid="{00000000-0005-0000-0000-0000341F0000}"/>
    <cellStyle name="Normal 2 2 2 4 4 3 2" xfId="9225" xr:uid="{00000000-0005-0000-0000-0000351F0000}"/>
    <cellStyle name="Normal 2 2 2 4 4 3 3" xfId="23088" xr:uid="{00000000-0005-0000-0000-0000361F0000}"/>
    <cellStyle name="Normal 2 2 2 4 4 4" xfId="9226" xr:uid="{00000000-0005-0000-0000-0000371F0000}"/>
    <cellStyle name="Normal 2 2 2 4 4 5" xfId="23089" xr:uid="{00000000-0005-0000-0000-0000381F0000}"/>
    <cellStyle name="Normal 2 2 2 4 5" xfId="9227" xr:uid="{00000000-0005-0000-0000-0000391F0000}"/>
    <cellStyle name="Normal 2 2 2 4 5 2" xfId="9228" xr:uid="{00000000-0005-0000-0000-00003A1F0000}"/>
    <cellStyle name="Normal 2 2 2 4 5 2 2" xfId="9229" xr:uid="{00000000-0005-0000-0000-00003B1F0000}"/>
    <cellStyle name="Normal 2 2 2 4 5 2 2 2" xfId="9230" xr:uid="{00000000-0005-0000-0000-00003C1F0000}"/>
    <cellStyle name="Normal 2 2 2 4 5 2 2 3" xfId="23090" xr:uid="{00000000-0005-0000-0000-00003D1F0000}"/>
    <cellStyle name="Normal 2 2 2 4 5 2 3" xfId="9231" xr:uid="{00000000-0005-0000-0000-00003E1F0000}"/>
    <cellStyle name="Normal 2 2 2 4 5 2 4" xfId="23091" xr:uid="{00000000-0005-0000-0000-00003F1F0000}"/>
    <cellStyle name="Normal 2 2 2 4 5 3" xfId="9232" xr:uid="{00000000-0005-0000-0000-0000401F0000}"/>
    <cellStyle name="Normal 2 2 2 4 5 3 2" xfId="9233" xr:uid="{00000000-0005-0000-0000-0000411F0000}"/>
    <cellStyle name="Normal 2 2 2 4 5 3 3" xfId="23092" xr:uid="{00000000-0005-0000-0000-0000421F0000}"/>
    <cellStyle name="Normal 2 2 2 4 5 4" xfId="9234" xr:uid="{00000000-0005-0000-0000-0000431F0000}"/>
    <cellStyle name="Normal 2 2 2 4 5 5" xfId="23093" xr:uid="{00000000-0005-0000-0000-0000441F0000}"/>
    <cellStyle name="Normal 2 2 2 4 6" xfId="9235" xr:uid="{00000000-0005-0000-0000-0000451F0000}"/>
    <cellStyle name="Normal 2 2 2 4 6 2" xfId="9236" xr:uid="{00000000-0005-0000-0000-0000461F0000}"/>
    <cellStyle name="Normal 2 2 2 4 6 2 2" xfId="9237" xr:uid="{00000000-0005-0000-0000-0000471F0000}"/>
    <cellStyle name="Normal 2 2 2 4 6 2 3" xfId="23094" xr:uid="{00000000-0005-0000-0000-0000481F0000}"/>
    <cellStyle name="Normal 2 2 2 4 6 3" xfId="9238" xr:uid="{00000000-0005-0000-0000-0000491F0000}"/>
    <cellStyle name="Normal 2 2 2 4 6 4" xfId="23095" xr:uid="{00000000-0005-0000-0000-00004A1F0000}"/>
    <cellStyle name="Normal 2 2 2 4 7" xfId="9239" xr:uid="{00000000-0005-0000-0000-00004B1F0000}"/>
    <cellStyle name="Normal 2 2 2 4 7 2" xfId="9240" xr:uid="{00000000-0005-0000-0000-00004C1F0000}"/>
    <cellStyle name="Normal 2 2 2 4 7 2 2" xfId="9241" xr:uid="{00000000-0005-0000-0000-00004D1F0000}"/>
    <cellStyle name="Normal 2 2 2 4 7 2 3" xfId="23096" xr:uid="{00000000-0005-0000-0000-00004E1F0000}"/>
    <cellStyle name="Normal 2 2 2 4 7 3" xfId="9242" xr:uid="{00000000-0005-0000-0000-00004F1F0000}"/>
    <cellStyle name="Normal 2 2 2 4 7 4" xfId="23097" xr:uid="{00000000-0005-0000-0000-0000501F0000}"/>
    <cellStyle name="Normal 2 2 2 4 8" xfId="9243" xr:uid="{00000000-0005-0000-0000-0000511F0000}"/>
    <cellStyle name="Normal 2 2 2 4 8 2" xfId="9244" xr:uid="{00000000-0005-0000-0000-0000521F0000}"/>
    <cellStyle name="Normal 2 2 2 4 8 3" xfId="23098" xr:uid="{00000000-0005-0000-0000-0000531F0000}"/>
    <cellStyle name="Normal 2 2 2 4 9" xfId="9245" xr:uid="{00000000-0005-0000-0000-0000541F0000}"/>
    <cellStyle name="Normal 2 2 2 5" xfId="9246" xr:uid="{00000000-0005-0000-0000-0000551F0000}"/>
    <cellStyle name="Normal 2 2 2 5 2" xfId="9247" xr:uid="{00000000-0005-0000-0000-0000561F0000}"/>
    <cellStyle name="Normal 2 2 2 5 2 2" xfId="9248" xr:uid="{00000000-0005-0000-0000-0000571F0000}"/>
    <cellStyle name="Normal 2 2 2 5 2 2 2" xfId="9249" xr:uid="{00000000-0005-0000-0000-0000581F0000}"/>
    <cellStyle name="Normal 2 2 2 5 2 2 2 2" xfId="9250" xr:uid="{00000000-0005-0000-0000-0000591F0000}"/>
    <cellStyle name="Normal 2 2 2 5 2 2 2 2 2" xfId="9251" xr:uid="{00000000-0005-0000-0000-00005A1F0000}"/>
    <cellStyle name="Normal 2 2 2 5 2 2 2 2 3" xfId="23099" xr:uid="{00000000-0005-0000-0000-00005B1F0000}"/>
    <cellStyle name="Normal 2 2 2 5 2 2 2 3" xfId="9252" xr:uid="{00000000-0005-0000-0000-00005C1F0000}"/>
    <cellStyle name="Normal 2 2 2 5 2 2 2 4" xfId="23100" xr:uid="{00000000-0005-0000-0000-00005D1F0000}"/>
    <cellStyle name="Normal 2 2 2 5 2 2 3" xfId="9253" xr:uid="{00000000-0005-0000-0000-00005E1F0000}"/>
    <cellStyle name="Normal 2 2 2 5 2 2 3 2" xfId="9254" xr:uid="{00000000-0005-0000-0000-00005F1F0000}"/>
    <cellStyle name="Normal 2 2 2 5 2 2 3 3" xfId="23101" xr:uid="{00000000-0005-0000-0000-0000601F0000}"/>
    <cellStyle name="Normal 2 2 2 5 2 2 4" xfId="9255" xr:uid="{00000000-0005-0000-0000-0000611F0000}"/>
    <cellStyle name="Normal 2 2 2 5 2 2 5" xfId="23102" xr:uid="{00000000-0005-0000-0000-0000621F0000}"/>
    <cellStyle name="Normal 2 2 2 5 2 3" xfId="9256" xr:uid="{00000000-0005-0000-0000-0000631F0000}"/>
    <cellStyle name="Normal 2 2 2 5 2 3 2" xfId="9257" xr:uid="{00000000-0005-0000-0000-0000641F0000}"/>
    <cellStyle name="Normal 2 2 2 5 2 3 2 2" xfId="9258" xr:uid="{00000000-0005-0000-0000-0000651F0000}"/>
    <cellStyle name="Normal 2 2 2 5 2 3 2 2 2" xfId="9259" xr:uid="{00000000-0005-0000-0000-0000661F0000}"/>
    <cellStyle name="Normal 2 2 2 5 2 3 2 2 3" xfId="23103" xr:uid="{00000000-0005-0000-0000-0000671F0000}"/>
    <cellStyle name="Normal 2 2 2 5 2 3 2 3" xfId="9260" xr:uid="{00000000-0005-0000-0000-0000681F0000}"/>
    <cellStyle name="Normal 2 2 2 5 2 3 2 4" xfId="23104" xr:uid="{00000000-0005-0000-0000-0000691F0000}"/>
    <cellStyle name="Normal 2 2 2 5 2 3 3" xfId="9261" xr:uid="{00000000-0005-0000-0000-00006A1F0000}"/>
    <cellStyle name="Normal 2 2 2 5 2 3 3 2" xfId="9262" xr:uid="{00000000-0005-0000-0000-00006B1F0000}"/>
    <cellStyle name="Normal 2 2 2 5 2 3 3 3" xfId="23105" xr:uid="{00000000-0005-0000-0000-00006C1F0000}"/>
    <cellStyle name="Normal 2 2 2 5 2 3 4" xfId="9263" xr:uid="{00000000-0005-0000-0000-00006D1F0000}"/>
    <cellStyle name="Normal 2 2 2 5 2 3 5" xfId="23106" xr:uid="{00000000-0005-0000-0000-00006E1F0000}"/>
    <cellStyle name="Normal 2 2 2 5 2 4" xfId="9264" xr:uid="{00000000-0005-0000-0000-00006F1F0000}"/>
    <cellStyle name="Normal 2 2 2 5 2 4 2" xfId="9265" xr:uid="{00000000-0005-0000-0000-0000701F0000}"/>
    <cellStyle name="Normal 2 2 2 5 2 4 2 2" xfId="9266" xr:uid="{00000000-0005-0000-0000-0000711F0000}"/>
    <cellStyle name="Normal 2 2 2 5 2 4 2 3" xfId="23107" xr:uid="{00000000-0005-0000-0000-0000721F0000}"/>
    <cellStyle name="Normal 2 2 2 5 2 4 3" xfId="9267" xr:uid="{00000000-0005-0000-0000-0000731F0000}"/>
    <cellStyle name="Normal 2 2 2 5 2 4 4" xfId="23108" xr:uid="{00000000-0005-0000-0000-0000741F0000}"/>
    <cellStyle name="Normal 2 2 2 5 2 5" xfId="9268" xr:uid="{00000000-0005-0000-0000-0000751F0000}"/>
    <cellStyle name="Normal 2 2 2 5 2 5 2" xfId="9269" xr:uid="{00000000-0005-0000-0000-0000761F0000}"/>
    <cellStyle name="Normal 2 2 2 5 2 5 2 2" xfId="9270" xr:uid="{00000000-0005-0000-0000-0000771F0000}"/>
    <cellStyle name="Normal 2 2 2 5 2 5 2 3" xfId="23109" xr:uid="{00000000-0005-0000-0000-0000781F0000}"/>
    <cellStyle name="Normal 2 2 2 5 2 5 3" xfId="9271" xr:uid="{00000000-0005-0000-0000-0000791F0000}"/>
    <cellStyle name="Normal 2 2 2 5 2 5 4" xfId="23110" xr:uid="{00000000-0005-0000-0000-00007A1F0000}"/>
    <cellStyle name="Normal 2 2 2 5 2 6" xfId="9272" xr:uid="{00000000-0005-0000-0000-00007B1F0000}"/>
    <cellStyle name="Normal 2 2 2 5 2 6 2" xfId="9273" xr:uid="{00000000-0005-0000-0000-00007C1F0000}"/>
    <cellStyle name="Normal 2 2 2 5 2 6 3" xfId="23111" xr:uid="{00000000-0005-0000-0000-00007D1F0000}"/>
    <cellStyle name="Normal 2 2 2 5 2 7" xfId="9274" xr:uid="{00000000-0005-0000-0000-00007E1F0000}"/>
    <cellStyle name="Normal 2 2 2 5 2 8" xfId="23112" xr:uid="{00000000-0005-0000-0000-00007F1F0000}"/>
    <cellStyle name="Normal 2 2 2 5 3" xfId="9275" xr:uid="{00000000-0005-0000-0000-0000801F0000}"/>
    <cellStyle name="Normal 2 2 2 5 3 2" xfId="9276" xr:uid="{00000000-0005-0000-0000-0000811F0000}"/>
    <cellStyle name="Normal 2 2 2 5 3 2 2" xfId="9277" xr:uid="{00000000-0005-0000-0000-0000821F0000}"/>
    <cellStyle name="Normal 2 2 2 5 3 2 2 2" xfId="9278" xr:uid="{00000000-0005-0000-0000-0000831F0000}"/>
    <cellStyle name="Normal 2 2 2 5 3 2 2 3" xfId="23113" xr:uid="{00000000-0005-0000-0000-0000841F0000}"/>
    <cellStyle name="Normal 2 2 2 5 3 2 3" xfId="9279" xr:uid="{00000000-0005-0000-0000-0000851F0000}"/>
    <cellStyle name="Normal 2 2 2 5 3 2 4" xfId="23114" xr:uid="{00000000-0005-0000-0000-0000861F0000}"/>
    <cellStyle name="Normal 2 2 2 5 3 3" xfId="9280" xr:uid="{00000000-0005-0000-0000-0000871F0000}"/>
    <cellStyle name="Normal 2 2 2 5 3 3 2" xfId="9281" xr:uid="{00000000-0005-0000-0000-0000881F0000}"/>
    <cellStyle name="Normal 2 2 2 5 3 3 3" xfId="23115" xr:uid="{00000000-0005-0000-0000-0000891F0000}"/>
    <cellStyle name="Normal 2 2 2 5 3 4" xfId="9282" xr:uid="{00000000-0005-0000-0000-00008A1F0000}"/>
    <cellStyle name="Normal 2 2 2 5 3 5" xfId="23116" xr:uid="{00000000-0005-0000-0000-00008B1F0000}"/>
    <cellStyle name="Normal 2 2 2 5 4" xfId="9283" xr:uid="{00000000-0005-0000-0000-00008C1F0000}"/>
    <cellStyle name="Normal 2 2 2 5 4 2" xfId="9284" xr:uid="{00000000-0005-0000-0000-00008D1F0000}"/>
    <cellStyle name="Normal 2 2 2 5 4 2 2" xfId="9285" xr:uid="{00000000-0005-0000-0000-00008E1F0000}"/>
    <cellStyle name="Normal 2 2 2 5 4 2 2 2" xfId="9286" xr:uid="{00000000-0005-0000-0000-00008F1F0000}"/>
    <cellStyle name="Normal 2 2 2 5 4 2 2 3" xfId="23117" xr:uid="{00000000-0005-0000-0000-0000901F0000}"/>
    <cellStyle name="Normal 2 2 2 5 4 2 3" xfId="9287" xr:uid="{00000000-0005-0000-0000-0000911F0000}"/>
    <cellStyle name="Normal 2 2 2 5 4 2 4" xfId="23118" xr:uid="{00000000-0005-0000-0000-0000921F0000}"/>
    <cellStyle name="Normal 2 2 2 5 4 3" xfId="9288" xr:uid="{00000000-0005-0000-0000-0000931F0000}"/>
    <cellStyle name="Normal 2 2 2 5 4 3 2" xfId="9289" xr:uid="{00000000-0005-0000-0000-0000941F0000}"/>
    <cellStyle name="Normal 2 2 2 5 4 3 3" xfId="23119" xr:uid="{00000000-0005-0000-0000-0000951F0000}"/>
    <cellStyle name="Normal 2 2 2 5 4 4" xfId="9290" xr:uid="{00000000-0005-0000-0000-0000961F0000}"/>
    <cellStyle name="Normal 2 2 2 5 4 5" xfId="23120" xr:uid="{00000000-0005-0000-0000-0000971F0000}"/>
    <cellStyle name="Normal 2 2 2 5 5" xfId="9291" xr:uid="{00000000-0005-0000-0000-0000981F0000}"/>
    <cellStyle name="Normal 2 2 2 5 5 2" xfId="9292" xr:uid="{00000000-0005-0000-0000-0000991F0000}"/>
    <cellStyle name="Normal 2 2 2 5 5 2 2" xfId="9293" xr:uid="{00000000-0005-0000-0000-00009A1F0000}"/>
    <cellStyle name="Normal 2 2 2 5 5 2 3" xfId="23121" xr:uid="{00000000-0005-0000-0000-00009B1F0000}"/>
    <cellStyle name="Normal 2 2 2 5 5 3" xfId="9294" xr:uid="{00000000-0005-0000-0000-00009C1F0000}"/>
    <cellStyle name="Normal 2 2 2 5 5 4" xfId="23122" xr:uid="{00000000-0005-0000-0000-00009D1F0000}"/>
    <cellStyle name="Normal 2 2 2 5 6" xfId="9295" xr:uid="{00000000-0005-0000-0000-00009E1F0000}"/>
    <cellStyle name="Normal 2 2 2 5 6 2" xfId="9296" xr:uid="{00000000-0005-0000-0000-00009F1F0000}"/>
    <cellStyle name="Normal 2 2 2 5 6 2 2" xfId="9297" xr:uid="{00000000-0005-0000-0000-0000A01F0000}"/>
    <cellStyle name="Normal 2 2 2 5 6 2 3" xfId="23123" xr:uid="{00000000-0005-0000-0000-0000A11F0000}"/>
    <cellStyle name="Normal 2 2 2 5 6 3" xfId="9298" xr:uid="{00000000-0005-0000-0000-0000A21F0000}"/>
    <cellStyle name="Normal 2 2 2 5 6 4" xfId="23124" xr:uid="{00000000-0005-0000-0000-0000A31F0000}"/>
    <cellStyle name="Normal 2 2 2 5 7" xfId="9299" xr:uid="{00000000-0005-0000-0000-0000A41F0000}"/>
    <cellStyle name="Normal 2 2 2 5 7 2" xfId="9300" xr:uid="{00000000-0005-0000-0000-0000A51F0000}"/>
    <cellStyle name="Normal 2 2 2 5 7 3" xfId="23125" xr:uid="{00000000-0005-0000-0000-0000A61F0000}"/>
    <cellStyle name="Normal 2 2 2 5 8" xfId="9301" xr:uid="{00000000-0005-0000-0000-0000A71F0000}"/>
    <cellStyle name="Normal 2 2 2 5 9" xfId="23126" xr:uid="{00000000-0005-0000-0000-0000A81F0000}"/>
    <cellStyle name="Normal 2 2 2 6" xfId="9302" xr:uid="{00000000-0005-0000-0000-0000A91F0000}"/>
    <cellStyle name="Normal 2 2 2 6 2" xfId="9303" xr:uid="{00000000-0005-0000-0000-0000AA1F0000}"/>
    <cellStyle name="Normal 2 2 2 6 2 2" xfId="9304" xr:uid="{00000000-0005-0000-0000-0000AB1F0000}"/>
    <cellStyle name="Normal 2 2 2 6 2 2 2" xfId="9305" xr:uid="{00000000-0005-0000-0000-0000AC1F0000}"/>
    <cellStyle name="Normal 2 2 2 6 2 2 2 2" xfId="9306" xr:uid="{00000000-0005-0000-0000-0000AD1F0000}"/>
    <cellStyle name="Normal 2 2 2 6 2 2 2 2 2" xfId="9307" xr:uid="{00000000-0005-0000-0000-0000AE1F0000}"/>
    <cellStyle name="Normal 2 2 2 6 2 2 2 2 3" xfId="23127" xr:uid="{00000000-0005-0000-0000-0000AF1F0000}"/>
    <cellStyle name="Normal 2 2 2 6 2 2 2 3" xfId="9308" xr:uid="{00000000-0005-0000-0000-0000B01F0000}"/>
    <cellStyle name="Normal 2 2 2 6 2 2 2 4" xfId="23128" xr:uid="{00000000-0005-0000-0000-0000B11F0000}"/>
    <cellStyle name="Normal 2 2 2 6 2 2 3" xfId="9309" xr:uid="{00000000-0005-0000-0000-0000B21F0000}"/>
    <cellStyle name="Normal 2 2 2 6 2 2 3 2" xfId="9310" xr:uid="{00000000-0005-0000-0000-0000B31F0000}"/>
    <cellStyle name="Normal 2 2 2 6 2 2 3 3" xfId="23129" xr:uid="{00000000-0005-0000-0000-0000B41F0000}"/>
    <cellStyle name="Normal 2 2 2 6 2 2 4" xfId="9311" xr:uid="{00000000-0005-0000-0000-0000B51F0000}"/>
    <cellStyle name="Normal 2 2 2 6 2 2 5" xfId="23130" xr:uid="{00000000-0005-0000-0000-0000B61F0000}"/>
    <cellStyle name="Normal 2 2 2 6 2 3" xfId="9312" xr:uid="{00000000-0005-0000-0000-0000B71F0000}"/>
    <cellStyle name="Normal 2 2 2 6 2 3 2" xfId="9313" xr:uid="{00000000-0005-0000-0000-0000B81F0000}"/>
    <cellStyle name="Normal 2 2 2 6 2 3 2 2" xfId="9314" xr:uid="{00000000-0005-0000-0000-0000B91F0000}"/>
    <cellStyle name="Normal 2 2 2 6 2 3 2 2 2" xfId="9315" xr:uid="{00000000-0005-0000-0000-0000BA1F0000}"/>
    <cellStyle name="Normal 2 2 2 6 2 3 2 2 3" xfId="23131" xr:uid="{00000000-0005-0000-0000-0000BB1F0000}"/>
    <cellStyle name="Normal 2 2 2 6 2 3 2 3" xfId="9316" xr:uid="{00000000-0005-0000-0000-0000BC1F0000}"/>
    <cellStyle name="Normal 2 2 2 6 2 3 2 4" xfId="23132" xr:uid="{00000000-0005-0000-0000-0000BD1F0000}"/>
    <cellStyle name="Normal 2 2 2 6 2 3 3" xfId="9317" xr:uid="{00000000-0005-0000-0000-0000BE1F0000}"/>
    <cellStyle name="Normal 2 2 2 6 2 3 3 2" xfId="9318" xr:uid="{00000000-0005-0000-0000-0000BF1F0000}"/>
    <cellStyle name="Normal 2 2 2 6 2 3 3 3" xfId="23133" xr:uid="{00000000-0005-0000-0000-0000C01F0000}"/>
    <cellStyle name="Normal 2 2 2 6 2 3 4" xfId="9319" xr:uid="{00000000-0005-0000-0000-0000C11F0000}"/>
    <cellStyle name="Normal 2 2 2 6 2 3 5" xfId="23134" xr:uid="{00000000-0005-0000-0000-0000C21F0000}"/>
    <cellStyle name="Normal 2 2 2 6 2 4" xfId="9320" xr:uid="{00000000-0005-0000-0000-0000C31F0000}"/>
    <cellStyle name="Normal 2 2 2 6 2 4 2" xfId="9321" xr:uid="{00000000-0005-0000-0000-0000C41F0000}"/>
    <cellStyle name="Normal 2 2 2 6 2 4 2 2" xfId="9322" xr:uid="{00000000-0005-0000-0000-0000C51F0000}"/>
    <cellStyle name="Normal 2 2 2 6 2 4 2 3" xfId="23135" xr:uid="{00000000-0005-0000-0000-0000C61F0000}"/>
    <cellStyle name="Normal 2 2 2 6 2 4 3" xfId="9323" xr:uid="{00000000-0005-0000-0000-0000C71F0000}"/>
    <cellStyle name="Normal 2 2 2 6 2 4 4" xfId="23136" xr:uid="{00000000-0005-0000-0000-0000C81F0000}"/>
    <cellStyle name="Normal 2 2 2 6 2 5" xfId="9324" xr:uid="{00000000-0005-0000-0000-0000C91F0000}"/>
    <cellStyle name="Normal 2 2 2 6 2 5 2" xfId="9325" xr:uid="{00000000-0005-0000-0000-0000CA1F0000}"/>
    <cellStyle name="Normal 2 2 2 6 2 5 2 2" xfId="9326" xr:uid="{00000000-0005-0000-0000-0000CB1F0000}"/>
    <cellStyle name="Normal 2 2 2 6 2 5 2 3" xfId="23137" xr:uid="{00000000-0005-0000-0000-0000CC1F0000}"/>
    <cellStyle name="Normal 2 2 2 6 2 5 3" xfId="9327" xr:uid="{00000000-0005-0000-0000-0000CD1F0000}"/>
    <cellStyle name="Normal 2 2 2 6 2 5 4" xfId="23138" xr:uid="{00000000-0005-0000-0000-0000CE1F0000}"/>
    <cellStyle name="Normal 2 2 2 6 2 6" xfId="9328" xr:uid="{00000000-0005-0000-0000-0000CF1F0000}"/>
    <cellStyle name="Normal 2 2 2 6 2 6 2" xfId="9329" xr:uid="{00000000-0005-0000-0000-0000D01F0000}"/>
    <cellStyle name="Normal 2 2 2 6 2 6 3" xfId="23139" xr:uid="{00000000-0005-0000-0000-0000D11F0000}"/>
    <cellStyle name="Normal 2 2 2 6 2 7" xfId="9330" xr:uid="{00000000-0005-0000-0000-0000D21F0000}"/>
    <cellStyle name="Normal 2 2 2 6 2 8" xfId="23140" xr:uid="{00000000-0005-0000-0000-0000D31F0000}"/>
    <cellStyle name="Normal 2 2 2 6 3" xfId="9331" xr:uid="{00000000-0005-0000-0000-0000D41F0000}"/>
    <cellStyle name="Normal 2 2 2 6 3 2" xfId="9332" xr:uid="{00000000-0005-0000-0000-0000D51F0000}"/>
    <cellStyle name="Normal 2 2 2 6 3 2 2" xfId="9333" xr:uid="{00000000-0005-0000-0000-0000D61F0000}"/>
    <cellStyle name="Normal 2 2 2 6 3 2 2 2" xfId="9334" xr:uid="{00000000-0005-0000-0000-0000D71F0000}"/>
    <cellStyle name="Normal 2 2 2 6 3 2 2 3" xfId="23141" xr:uid="{00000000-0005-0000-0000-0000D81F0000}"/>
    <cellStyle name="Normal 2 2 2 6 3 2 3" xfId="9335" xr:uid="{00000000-0005-0000-0000-0000D91F0000}"/>
    <cellStyle name="Normal 2 2 2 6 3 2 4" xfId="23142" xr:uid="{00000000-0005-0000-0000-0000DA1F0000}"/>
    <cellStyle name="Normal 2 2 2 6 3 3" xfId="9336" xr:uid="{00000000-0005-0000-0000-0000DB1F0000}"/>
    <cellStyle name="Normal 2 2 2 6 3 3 2" xfId="9337" xr:uid="{00000000-0005-0000-0000-0000DC1F0000}"/>
    <cellStyle name="Normal 2 2 2 6 3 3 3" xfId="23143" xr:uid="{00000000-0005-0000-0000-0000DD1F0000}"/>
    <cellStyle name="Normal 2 2 2 6 3 4" xfId="9338" xr:uid="{00000000-0005-0000-0000-0000DE1F0000}"/>
    <cellStyle name="Normal 2 2 2 6 3 5" xfId="23144" xr:uid="{00000000-0005-0000-0000-0000DF1F0000}"/>
    <cellStyle name="Normal 2 2 2 6 4" xfId="9339" xr:uid="{00000000-0005-0000-0000-0000E01F0000}"/>
    <cellStyle name="Normal 2 2 2 6 4 2" xfId="9340" xr:uid="{00000000-0005-0000-0000-0000E11F0000}"/>
    <cellStyle name="Normal 2 2 2 6 4 2 2" xfId="9341" xr:uid="{00000000-0005-0000-0000-0000E21F0000}"/>
    <cellStyle name="Normal 2 2 2 6 4 2 2 2" xfId="9342" xr:uid="{00000000-0005-0000-0000-0000E31F0000}"/>
    <cellStyle name="Normal 2 2 2 6 4 2 2 3" xfId="23145" xr:uid="{00000000-0005-0000-0000-0000E41F0000}"/>
    <cellStyle name="Normal 2 2 2 6 4 2 3" xfId="9343" xr:uid="{00000000-0005-0000-0000-0000E51F0000}"/>
    <cellStyle name="Normal 2 2 2 6 4 2 4" xfId="23146" xr:uid="{00000000-0005-0000-0000-0000E61F0000}"/>
    <cellStyle name="Normal 2 2 2 6 4 3" xfId="9344" xr:uid="{00000000-0005-0000-0000-0000E71F0000}"/>
    <cellStyle name="Normal 2 2 2 6 4 3 2" xfId="9345" xr:uid="{00000000-0005-0000-0000-0000E81F0000}"/>
    <cellStyle name="Normal 2 2 2 6 4 3 3" xfId="23147" xr:uid="{00000000-0005-0000-0000-0000E91F0000}"/>
    <cellStyle name="Normal 2 2 2 6 4 4" xfId="9346" xr:uid="{00000000-0005-0000-0000-0000EA1F0000}"/>
    <cellStyle name="Normal 2 2 2 6 4 5" xfId="23148" xr:uid="{00000000-0005-0000-0000-0000EB1F0000}"/>
    <cellStyle name="Normal 2 2 2 6 5" xfId="9347" xr:uid="{00000000-0005-0000-0000-0000EC1F0000}"/>
    <cellStyle name="Normal 2 2 2 6 5 2" xfId="9348" xr:uid="{00000000-0005-0000-0000-0000ED1F0000}"/>
    <cellStyle name="Normal 2 2 2 6 5 2 2" xfId="9349" xr:uid="{00000000-0005-0000-0000-0000EE1F0000}"/>
    <cellStyle name="Normal 2 2 2 6 5 2 3" xfId="23149" xr:uid="{00000000-0005-0000-0000-0000EF1F0000}"/>
    <cellStyle name="Normal 2 2 2 6 5 3" xfId="9350" xr:uid="{00000000-0005-0000-0000-0000F01F0000}"/>
    <cellStyle name="Normal 2 2 2 6 5 4" xfId="23150" xr:uid="{00000000-0005-0000-0000-0000F11F0000}"/>
    <cellStyle name="Normal 2 2 2 6 6" xfId="9351" xr:uid="{00000000-0005-0000-0000-0000F21F0000}"/>
    <cellStyle name="Normal 2 2 2 6 6 2" xfId="9352" xr:uid="{00000000-0005-0000-0000-0000F31F0000}"/>
    <cellStyle name="Normal 2 2 2 6 6 2 2" xfId="9353" xr:uid="{00000000-0005-0000-0000-0000F41F0000}"/>
    <cellStyle name="Normal 2 2 2 6 6 2 3" xfId="23151" xr:uid="{00000000-0005-0000-0000-0000F51F0000}"/>
    <cellStyle name="Normal 2 2 2 6 6 3" xfId="9354" xr:uid="{00000000-0005-0000-0000-0000F61F0000}"/>
    <cellStyle name="Normal 2 2 2 6 6 4" xfId="23152" xr:uid="{00000000-0005-0000-0000-0000F71F0000}"/>
    <cellStyle name="Normal 2 2 2 6 7" xfId="9355" xr:uid="{00000000-0005-0000-0000-0000F81F0000}"/>
    <cellStyle name="Normal 2 2 2 6 7 2" xfId="9356" xr:uid="{00000000-0005-0000-0000-0000F91F0000}"/>
    <cellStyle name="Normal 2 2 2 6 7 3" xfId="23153" xr:uid="{00000000-0005-0000-0000-0000FA1F0000}"/>
    <cellStyle name="Normal 2 2 2 6 8" xfId="9357" xr:uid="{00000000-0005-0000-0000-0000FB1F0000}"/>
    <cellStyle name="Normal 2 2 2 6 9" xfId="23154" xr:uid="{00000000-0005-0000-0000-0000FC1F0000}"/>
    <cellStyle name="Normal 2 2 2 7" xfId="9358" xr:uid="{00000000-0005-0000-0000-0000FD1F0000}"/>
    <cellStyle name="Normal 2 2 2 7 2" xfId="9359" xr:uid="{00000000-0005-0000-0000-0000FE1F0000}"/>
    <cellStyle name="Normal 2 2 2 7 2 2" xfId="9360" xr:uid="{00000000-0005-0000-0000-0000FF1F0000}"/>
    <cellStyle name="Normal 2 2 2 7 2 2 2" xfId="9361" xr:uid="{00000000-0005-0000-0000-000000200000}"/>
    <cellStyle name="Normal 2 2 2 7 2 2 2 2" xfId="9362" xr:uid="{00000000-0005-0000-0000-000001200000}"/>
    <cellStyle name="Normal 2 2 2 7 2 2 2 2 2" xfId="9363" xr:uid="{00000000-0005-0000-0000-000002200000}"/>
    <cellStyle name="Normal 2 2 2 7 2 2 2 2 3" xfId="23155" xr:uid="{00000000-0005-0000-0000-000003200000}"/>
    <cellStyle name="Normal 2 2 2 7 2 2 2 3" xfId="9364" xr:uid="{00000000-0005-0000-0000-000004200000}"/>
    <cellStyle name="Normal 2 2 2 7 2 2 2 4" xfId="23156" xr:uid="{00000000-0005-0000-0000-000005200000}"/>
    <cellStyle name="Normal 2 2 2 7 2 2 3" xfId="9365" xr:uid="{00000000-0005-0000-0000-000006200000}"/>
    <cellStyle name="Normal 2 2 2 7 2 2 3 2" xfId="9366" xr:uid="{00000000-0005-0000-0000-000007200000}"/>
    <cellStyle name="Normal 2 2 2 7 2 2 3 3" xfId="23157" xr:uid="{00000000-0005-0000-0000-000008200000}"/>
    <cellStyle name="Normal 2 2 2 7 2 2 4" xfId="9367" xr:uid="{00000000-0005-0000-0000-000009200000}"/>
    <cellStyle name="Normal 2 2 2 7 2 2 5" xfId="23158" xr:uid="{00000000-0005-0000-0000-00000A200000}"/>
    <cellStyle name="Normal 2 2 2 7 2 3" xfId="9368" xr:uid="{00000000-0005-0000-0000-00000B200000}"/>
    <cellStyle name="Normal 2 2 2 7 2 3 2" xfId="9369" xr:uid="{00000000-0005-0000-0000-00000C200000}"/>
    <cellStyle name="Normal 2 2 2 7 2 3 2 2" xfId="9370" xr:uid="{00000000-0005-0000-0000-00000D200000}"/>
    <cellStyle name="Normal 2 2 2 7 2 3 2 2 2" xfId="9371" xr:uid="{00000000-0005-0000-0000-00000E200000}"/>
    <cellStyle name="Normal 2 2 2 7 2 3 2 2 3" xfId="23159" xr:uid="{00000000-0005-0000-0000-00000F200000}"/>
    <cellStyle name="Normal 2 2 2 7 2 3 2 3" xfId="9372" xr:uid="{00000000-0005-0000-0000-000010200000}"/>
    <cellStyle name="Normal 2 2 2 7 2 3 2 4" xfId="23160" xr:uid="{00000000-0005-0000-0000-000011200000}"/>
    <cellStyle name="Normal 2 2 2 7 2 3 3" xfId="9373" xr:uid="{00000000-0005-0000-0000-000012200000}"/>
    <cellStyle name="Normal 2 2 2 7 2 3 3 2" xfId="9374" xr:uid="{00000000-0005-0000-0000-000013200000}"/>
    <cellStyle name="Normal 2 2 2 7 2 3 3 3" xfId="23161" xr:uid="{00000000-0005-0000-0000-000014200000}"/>
    <cellStyle name="Normal 2 2 2 7 2 3 4" xfId="9375" xr:uid="{00000000-0005-0000-0000-000015200000}"/>
    <cellStyle name="Normal 2 2 2 7 2 3 5" xfId="23162" xr:uid="{00000000-0005-0000-0000-000016200000}"/>
    <cellStyle name="Normal 2 2 2 7 2 4" xfId="9376" xr:uid="{00000000-0005-0000-0000-000017200000}"/>
    <cellStyle name="Normal 2 2 2 7 2 4 2" xfId="9377" xr:uid="{00000000-0005-0000-0000-000018200000}"/>
    <cellStyle name="Normal 2 2 2 7 2 4 2 2" xfId="9378" xr:uid="{00000000-0005-0000-0000-000019200000}"/>
    <cellStyle name="Normal 2 2 2 7 2 4 2 3" xfId="23163" xr:uid="{00000000-0005-0000-0000-00001A200000}"/>
    <cellStyle name="Normal 2 2 2 7 2 4 3" xfId="9379" xr:uid="{00000000-0005-0000-0000-00001B200000}"/>
    <cellStyle name="Normal 2 2 2 7 2 4 4" xfId="23164" xr:uid="{00000000-0005-0000-0000-00001C200000}"/>
    <cellStyle name="Normal 2 2 2 7 2 5" xfId="9380" xr:uid="{00000000-0005-0000-0000-00001D200000}"/>
    <cellStyle name="Normal 2 2 2 7 2 5 2" xfId="9381" xr:uid="{00000000-0005-0000-0000-00001E200000}"/>
    <cellStyle name="Normal 2 2 2 7 2 5 3" xfId="23165" xr:uid="{00000000-0005-0000-0000-00001F200000}"/>
    <cellStyle name="Normal 2 2 2 7 2 6" xfId="9382" xr:uid="{00000000-0005-0000-0000-000020200000}"/>
    <cellStyle name="Normal 2 2 2 7 2 7" xfId="23166" xr:uid="{00000000-0005-0000-0000-000021200000}"/>
    <cellStyle name="Normal 2 2 2 7 3" xfId="9383" xr:uid="{00000000-0005-0000-0000-000022200000}"/>
    <cellStyle name="Normal 2 2 2 7 3 2" xfId="9384" xr:uid="{00000000-0005-0000-0000-000023200000}"/>
    <cellStyle name="Normal 2 2 2 7 3 2 2" xfId="9385" xr:uid="{00000000-0005-0000-0000-000024200000}"/>
    <cellStyle name="Normal 2 2 2 7 3 2 2 2" xfId="9386" xr:uid="{00000000-0005-0000-0000-000025200000}"/>
    <cellStyle name="Normal 2 2 2 7 3 2 2 3" xfId="23167" xr:uid="{00000000-0005-0000-0000-000026200000}"/>
    <cellStyle name="Normal 2 2 2 7 3 2 3" xfId="9387" xr:uid="{00000000-0005-0000-0000-000027200000}"/>
    <cellStyle name="Normal 2 2 2 7 3 2 4" xfId="23168" xr:uid="{00000000-0005-0000-0000-000028200000}"/>
    <cellStyle name="Normal 2 2 2 7 3 3" xfId="9388" xr:uid="{00000000-0005-0000-0000-000029200000}"/>
    <cellStyle name="Normal 2 2 2 7 3 3 2" xfId="9389" xr:uid="{00000000-0005-0000-0000-00002A200000}"/>
    <cellStyle name="Normal 2 2 2 7 3 3 3" xfId="23169" xr:uid="{00000000-0005-0000-0000-00002B200000}"/>
    <cellStyle name="Normal 2 2 2 7 3 4" xfId="9390" xr:uid="{00000000-0005-0000-0000-00002C200000}"/>
    <cellStyle name="Normal 2 2 2 7 3 5" xfId="23170" xr:uid="{00000000-0005-0000-0000-00002D200000}"/>
    <cellStyle name="Normal 2 2 2 7 4" xfId="9391" xr:uid="{00000000-0005-0000-0000-00002E200000}"/>
    <cellStyle name="Normal 2 2 2 7 4 2" xfId="9392" xr:uid="{00000000-0005-0000-0000-00002F200000}"/>
    <cellStyle name="Normal 2 2 2 7 4 2 2" xfId="9393" xr:uid="{00000000-0005-0000-0000-000030200000}"/>
    <cellStyle name="Normal 2 2 2 7 4 2 2 2" xfId="9394" xr:uid="{00000000-0005-0000-0000-000031200000}"/>
    <cellStyle name="Normal 2 2 2 7 4 2 2 3" xfId="23171" xr:uid="{00000000-0005-0000-0000-000032200000}"/>
    <cellStyle name="Normal 2 2 2 7 4 2 3" xfId="9395" xr:uid="{00000000-0005-0000-0000-000033200000}"/>
    <cellStyle name="Normal 2 2 2 7 4 2 4" xfId="23172" xr:uid="{00000000-0005-0000-0000-000034200000}"/>
    <cellStyle name="Normal 2 2 2 7 4 3" xfId="9396" xr:uid="{00000000-0005-0000-0000-000035200000}"/>
    <cellStyle name="Normal 2 2 2 7 4 3 2" xfId="9397" xr:uid="{00000000-0005-0000-0000-000036200000}"/>
    <cellStyle name="Normal 2 2 2 7 4 3 3" xfId="23173" xr:uid="{00000000-0005-0000-0000-000037200000}"/>
    <cellStyle name="Normal 2 2 2 7 4 4" xfId="9398" xr:uid="{00000000-0005-0000-0000-000038200000}"/>
    <cellStyle name="Normal 2 2 2 7 4 5" xfId="23174" xr:uid="{00000000-0005-0000-0000-000039200000}"/>
    <cellStyle name="Normal 2 2 2 7 5" xfId="9399" xr:uid="{00000000-0005-0000-0000-00003A200000}"/>
    <cellStyle name="Normal 2 2 2 7 5 2" xfId="9400" xr:uid="{00000000-0005-0000-0000-00003B200000}"/>
    <cellStyle name="Normal 2 2 2 7 5 2 2" xfId="9401" xr:uid="{00000000-0005-0000-0000-00003C200000}"/>
    <cellStyle name="Normal 2 2 2 7 5 2 3" xfId="23175" xr:uid="{00000000-0005-0000-0000-00003D200000}"/>
    <cellStyle name="Normal 2 2 2 7 5 3" xfId="9402" xr:uid="{00000000-0005-0000-0000-00003E200000}"/>
    <cellStyle name="Normal 2 2 2 7 5 4" xfId="23176" xr:uid="{00000000-0005-0000-0000-00003F200000}"/>
    <cellStyle name="Normal 2 2 2 7 6" xfId="9403" xr:uid="{00000000-0005-0000-0000-000040200000}"/>
    <cellStyle name="Normal 2 2 2 7 6 2" xfId="9404" xr:uid="{00000000-0005-0000-0000-000041200000}"/>
    <cellStyle name="Normal 2 2 2 7 6 3" xfId="23177" xr:uid="{00000000-0005-0000-0000-000042200000}"/>
    <cellStyle name="Normal 2 2 2 7 7" xfId="9405" xr:uid="{00000000-0005-0000-0000-000043200000}"/>
    <cellStyle name="Normal 2 2 2 7 8" xfId="23178" xr:uid="{00000000-0005-0000-0000-000044200000}"/>
    <cellStyle name="Normal 2 2 2 8" xfId="9406" xr:uid="{00000000-0005-0000-0000-000045200000}"/>
    <cellStyle name="Normal 2 2 2 8 2" xfId="9407" xr:uid="{00000000-0005-0000-0000-000046200000}"/>
    <cellStyle name="Normal 2 2 2 8 2 2" xfId="9408" xr:uid="{00000000-0005-0000-0000-000047200000}"/>
    <cellStyle name="Normal 2 2 2 8 2 2 2" xfId="9409" xr:uid="{00000000-0005-0000-0000-000048200000}"/>
    <cellStyle name="Normal 2 2 2 8 2 2 2 2" xfId="9410" xr:uid="{00000000-0005-0000-0000-000049200000}"/>
    <cellStyle name="Normal 2 2 2 8 2 2 2 3" xfId="23179" xr:uid="{00000000-0005-0000-0000-00004A200000}"/>
    <cellStyle name="Normal 2 2 2 8 2 2 3" xfId="9411" xr:uid="{00000000-0005-0000-0000-00004B200000}"/>
    <cellStyle name="Normal 2 2 2 8 2 2 4" xfId="23180" xr:uid="{00000000-0005-0000-0000-00004C200000}"/>
    <cellStyle name="Normal 2 2 2 8 2 3" xfId="9412" xr:uid="{00000000-0005-0000-0000-00004D200000}"/>
    <cellStyle name="Normal 2 2 2 8 2 3 2" xfId="9413" xr:uid="{00000000-0005-0000-0000-00004E200000}"/>
    <cellStyle name="Normal 2 2 2 8 2 3 3" xfId="23181" xr:uid="{00000000-0005-0000-0000-00004F200000}"/>
    <cellStyle name="Normal 2 2 2 8 2 4" xfId="9414" xr:uid="{00000000-0005-0000-0000-000050200000}"/>
    <cellStyle name="Normal 2 2 2 8 2 5" xfId="23182" xr:uid="{00000000-0005-0000-0000-000051200000}"/>
    <cellStyle name="Normal 2 2 2 8 3" xfId="9415" xr:uid="{00000000-0005-0000-0000-000052200000}"/>
    <cellStyle name="Normal 2 2 2 8 3 2" xfId="9416" xr:uid="{00000000-0005-0000-0000-000053200000}"/>
    <cellStyle name="Normal 2 2 2 8 3 2 2" xfId="9417" xr:uid="{00000000-0005-0000-0000-000054200000}"/>
    <cellStyle name="Normal 2 2 2 8 3 2 2 2" xfId="9418" xr:uid="{00000000-0005-0000-0000-000055200000}"/>
    <cellStyle name="Normal 2 2 2 8 3 2 2 3" xfId="23183" xr:uid="{00000000-0005-0000-0000-000056200000}"/>
    <cellStyle name="Normal 2 2 2 8 3 2 3" xfId="9419" xr:uid="{00000000-0005-0000-0000-000057200000}"/>
    <cellStyle name="Normal 2 2 2 8 3 2 4" xfId="23184" xr:uid="{00000000-0005-0000-0000-000058200000}"/>
    <cellStyle name="Normal 2 2 2 8 3 3" xfId="9420" xr:uid="{00000000-0005-0000-0000-000059200000}"/>
    <cellStyle name="Normal 2 2 2 8 3 3 2" xfId="9421" xr:uid="{00000000-0005-0000-0000-00005A200000}"/>
    <cellStyle name="Normal 2 2 2 8 3 3 3" xfId="23185" xr:uid="{00000000-0005-0000-0000-00005B200000}"/>
    <cellStyle name="Normal 2 2 2 8 3 4" xfId="9422" xr:uid="{00000000-0005-0000-0000-00005C200000}"/>
    <cellStyle name="Normal 2 2 2 8 3 5" xfId="23186" xr:uid="{00000000-0005-0000-0000-00005D200000}"/>
    <cellStyle name="Normal 2 2 2 8 4" xfId="9423" xr:uid="{00000000-0005-0000-0000-00005E200000}"/>
    <cellStyle name="Normal 2 2 2 8 4 2" xfId="9424" xr:uid="{00000000-0005-0000-0000-00005F200000}"/>
    <cellStyle name="Normal 2 2 2 8 4 2 2" xfId="9425" xr:uid="{00000000-0005-0000-0000-000060200000}"/>
    <cellStyle name="Normal 2 2 2 8 4 2 3" xfId="23187" xr:uid="{00000000-0005-0000-0000-000061200000}"/>
    <cellStyle name="Normal 2 2 2 8 4 3" xfId="9426" xr:uid="{00000000-0005-0000-0000-000062200000}"/>
    <cellStyle name="Normal 2 2 2 8 4 4" xfId="23188" xr:uid="{00000000-0005-0000-0000-000063200000}"/>
    <cellStyle name="Normal 2 2 2 8 5" xfId="9427" xr:uid="{00000000-0005-0000-0000-000064200000}"/>
    <cellStyle name="Normal 2 2 2 8 5 2" xfId="9428" xr:uid="{00000000-0005-0000-0000-000065200000}"/>
    <cellStyle name="Normal 2 2 2 8 5 3" xfId="23189" xr:uid="{00000000-0005-0000-0000-000066200000}"/>
    <cellStyle name="Normal 2 2 2 8 6" xfId="9429" xr:uid="{00000000-0005-0000-0000-000067200000}"/>
    <cellStyle name="Normal 2 2 2 8 7" xfId="23190" xr:uid="{00000000-0005-0000-0000-000068200000}"/>
    <cellStyle name="Normal 2 2 2 9" xfId="9430" xr:uid="{00000000-0005-0000-0000-000069200000}"/>
    <cellStyle name="Normal 2 2 2 9 2" xfId="9431" xr:uid="{00000000-0005-0000-0000-00006A200000}"/>
    <cellStyle name="Normal 2 2 2 9 2 2" xfId="9432" xr:uid="{00000000-0005-0000-0000-00006B200000}"/>
    <cellStyle name="Normal 2 2 2 9 2 2 2" xfId="9433" xr:uid="{00000000-0005-0000-0000-00006C200000}"/>
    <cellStyle name="Normal 2 2 2 9 2 2 3" xfId="23191" xr:uid="{00000000-0005-0000-0000-00006D200000}"/>
    <cellStyle name="Normal 2 2 2 9 2 3" xfId="9434" xr:uid="{00000000-0005-0000-0000-00006E200000}"/>
    <cellStyle name="Normal 2 2 2 9 2 4" xfId="23192" xr:uid="{00000000-0005-0000-0000-00006F200000}"/>
    <cellStyle name="Normal 2 2 2 9 3" xfId="9435" xr:uid="{00000000-0005-0000-0000-000070200000}"/>
    <cellStyle name="Normal 2 2 2 9 3 2" xfId="9436" xr:uid="{00000000-0005-0000-0000-000071200000}"/>
    <cellStyle name="Normal 2 2 2 9 3 3" xfId="23193" xr:uid="{00000000-0005-0000-0000-000072200000}"/>
    <cellStyle name="Normal 2 2 2 9 4" xfId="9437" xr:uid="{00000000-0005-0000-0000-000073200000}"/>
    <cellStyle name="Normal 2 2 2 9 5" xfId="23194" xr:uid="{00000000-0005-0000-0000-000074200000}"/>
    <cellStyle name="Normal 2 2 20" xfId="8517" xr:uid="{00000000-0005-0000-0000-000075200000}"/>
    <cellStyle name="Normal 2 2 3" xfId="2314" xr:uid="{00000000-0005-0000-0000-000076200000}"/>
    <cellStyle name="Normal 2 2 3 10" xfId="9439" xr:uid="{00000000-0005-0000-0000-000077200000}"/>
    <cellStyle name="Normal 2 2 3 10 2" xfId="9440" xr:uid="{00000000-0005-0000-0000-000078200000}"/>
    <cellStyle name="Normal 2 2 3 10 2 2" xfId="9441" xr:uid="{00000000-0005-0000-0000-000079200000}"/>
    <cellStyle name="Normal 2 2 3 10 2 3" xfId="23195" xr:uid="{00000000-0005-0000-0000-00007A200000}"/>
    <cellStyle name="Normal 2 2 3 10 3" xfId="9442" xr:uid="{00000000-0005-0000-0000-00007B200000}"/>
    <cellStyle name="Normal 2 2 3 10 4" xfId="23196" xr:uid="{00000000-0005-0000-0000-00007C200000}"/>
    <cellStyle name="Normal 2 2 3 11" xfId="9443" xr:uid="{00000000-0005-0000-0000-00007D200000}"/>
    <cellStyle name="Normal 2 2 3 11 2" xfId="9444" xr:uid="{00000000-0005-0000-0000-00007E200000}"/>
    <cellStyle name="Normal 2 2 3 11 3" xfId="23197" xr:uid="{00000000-0005-0000-0000-00007F200000}"/>
    <cellStyle name="Normal 2 2 3 12" xfId="9445" xr:uid="{00000000-0005-0000-0000-000080200000}"/>
    <cellStyle name="Normal 2 2 3 13" xfId="23198" xr:uid="{00000000-0005-0000-0000-000081200000}"/>
    <cellStyle name="Normal 2 2 3 14" xfId="9438" xr:uid="{00000000-0005-0000-0000-000082200000}"/>
    <cellStyle name="Normal 2 2 3 2" xfId="9446" xr:uid="{00000000-0005-0000-0000-000083200000}"/>
    <cellStyle name="Normal 2 2 3 2 10" xfId="9447" xr:uid="{00000000-0005-0000-0000-000084200000}"/>
    <cellStyle name="Normal 2 2 3 2 11" xfId="23199" xr:uid="{00000000-0005-0000-0000-000085200000}"/>
    <cellStyle name="Normal 2 2 3 2 2" xfId="9448" xr:uid="{00000000-0005-0000-0000-000086200000}"/>
    <cellStyle name="Normal 2 2 3 2 2 10" xfId="23200" xr:uid="{00000000-0005-0000-0000-000087200000}"/>
    <cellStyle name="Normal 2 2 3 2 2 2" xfId="9449" xr:uid="{00000000-0005-0000-0000-000088200000}"/>
    <cellStyle name="Normal 2 2 3 2 2 2 2" xfId="9450" xr:uid="{00000000-0005-0000-0000-000089200000}"/>
    <cellStyle name="Normal 2 2 3 2 2 2 2 2" xfId="9451" xr:uid="{00000000-0005-0000-0000-00008A200000}"/>
    <cellStyle name="Normal 2 2 3 2 2 2 2 2 2" xfId="9452" xr:uid="{00000000-0005-0000-0000-00008B200000}"/>
    <cellStyle name="Normal 2 2 3 2 2 2 2 2 2 2" xfId="9453" xr:uid="{00000000-0005-0000-0000-00008C200000}"/>
    <cellStyle name="Normal 2 2 3 2 2 2 2 2 2 2 2" xfId="9454" xr:uid="{00000000-0005-0000-0000-00008D200000}"/>
    <cellStyle name="Normal 2 2 3 2 2 2 2 2 2 2 3" xfId="23201" xr:uid="{00000000-0005-0000-0000-00008E200000}"/>
    <cellStyle name="Normal 2 2 3 2 2 2 2 2 2 3" xfId="9455" xr:uid="{00000000-0005-0000-0000-00008F200000}"/>
    <cellStyle name="Normal 2 2 3 2 2 2 2 2 2 4" xfId="23202" xr:uid="{00000000-0005-0000-0000-000090200000}"/>
    <cellStyle name="Normal 2 2 3 2 2 2 2 2 3" xfId="9456" xr:uid="{00000000-0005-0000-0000-000091200000}"/>
    <cellStyle name="Normal 2 2 3 2 2 2 2 2 3 2" xfId="9457" xr:uid="{00000000-0005-0000-0000-000092200000}"/>
    <cellStyle name="Normal 2 2 3 2 2 2 2 2 3 3" xfId="23203" xr:uid="{00000000-0005-0000-0000-000093200000}"/>
    <cellStyle name="Normal 2 2 3 2 2 2 2 2 4" xfId="9458" xr:uid="{00000000-0005-0000-0000-000094200000}"/>
    <cellStyle name="Normal 2 2 3 2 2 2 2 2 5" xfId="23204" xr:uid="{00000000-0005-0000-0000-000095200000}"/>
    <cellStyle name="Normal 2 2 3 2 2 2 2 3" xfId="9459" xr:uid="{00000000-0005-0000-0000-000096200000}"/>
    <cellStyle name="Normal 2 2 3 2 2 2 2 3 2" xfId="9460" xr:uid="{00000000-0005-0000-0000-000097200000}"/>
    <cellStyle name="Normal 2 2 3 2 2 2 2 3 2 2" xfId="9461" xr:uid="{00000000-0005-0000-0000-000098200000}"/>
    <cellStyle name="Normal 2 2 3 2 2 2 2 3 2 2 2" xfId="9462" xr:uid="{00000000-0005-0000-0000-000099200000}"/>
    <cellStyle name="Normal 2 2 3 2 2 2 2 3 2 2 3" xfId="23205" xr:uid="{00000000-0005-0000-0000-00009A200000}"/>
    <cellStyle name="Normal 2 2 3 2 2 2 2 3 2 3" xfId="9463" xr:uid="{00000000-0005-0000-0000-00009B200000}"/>
    <cellStyle name="Normal 2 2 3 2 2 2 2 3 2 4" xfId="23206" xr:uid="{00000000-0005-0000-0000-00009C200000}"/>
    <cellStyle name="Normal 2 2 3 2 2 2 2 3 3" xfId="9464" xr:uid="{00000000-0005-0000-0000-00009D200000}"/>
    <cellStyle name="Normal 2 2 3 2 2 2 2 3 3 2" xfId="9465" xr:uid="{00000000-0005-0000-0000-00009E200000}"/>
    <cellStyle name="Normal 2 2 3 2 2 2 2 3 3 3" xfId="23207" xr:uid="{00000000-0005-0000-0000-00009F200000}"/>
    <cellStyle name="Normal 2 2 3 2 2 2 2 3 4" xfId="9466" xr:uid="{00000000-0005-0000-0000-0000A0200000}"/>
    <cellStyle name="Normal 2 2 3 2 2 2 2 3 5" xfId="23208" xr:uid="{00000000-0005-0000-0000-0000A1200000}"/>
    <cellStyle name="Normal 2 2 3 2 2 2 2 4" xfId="9467" xr:uid="{00000000-0005-0000-0000-0000A2200000}"/>
    <cellStyle name="Normal 2 2 3 2 2 2 2 4 2" xfId="9468" xr:uid="{00000000-0005-0000-0000-0000A3200000}"/>
    <cellStyle name="Normal 2 2 3 2 2 2 2 4 2 2" xfId="9469" xr:uid="{00000000-0005-0000-0000-0000A4200000}"/>
    <cellStyle name="Normal 2 2 3 2 2 2 2 4 2 3" xfId="23209" xr:uid="{00000000-0005-0000-0000-0000A5200000}"/>
    <cellStyle name="Normal 2 2 3 2 2 2 2 4 3" xfId="9470" xr:uid="{00000000-0005-0000-0000-0000A6200000}"/>
    <cellStyle name="Normal 2 2 3 2 2 2 2 4 4" xfId="23210" xr:uid="{00000000-0005-0000-0000-0000A7200000}"/>
    <cellStyle name="Normal 2 2 3 2 2 2 2 5" xfId="9471" xr:uid="{00000000-0005-0000-0000-0000A8200000}"/>
    <cellStyle name="Normal 2 2 3 2 2 2 2 5 2" xfId="9472" xr:uid="{00000000-0005-0000-0000-0000A9200000}"/>
    <cellStyle name="Normal 2 2 3 2 2 2 2 5 2 2" xfId="9473" xr:uid="{00000000-0005-0000-0000-0000AA200000}"/>
    <cellStyle name="Normal 2 2 3 2 2 2 2 5 2 3" xfId="23211" xr:uid="{00000000-0005-0000-0000-0000AB200000}"/>
    <cellStyle name="Normal 2 2 3 2 2 2 2 5 3" xfId="9474" xr:uid="{00000000-0005-0000-0000-0000AC200000}"/>
    <cellStyle name="Normal 2 2 3 2 2 2 2 5 4" xfId="23212" xr:uid="{00000000-0005-0000-0000-0000AD200000}"/>
    <cellStyle name="Normal 2 2 3 2 2 2 2 6" xfId="9475" xr:uid="{00000000-0005-0000-0000-0000AE200000}"/>
    <cellStyle name="Normal 2 2 3 2 2 2 2 6 2" xfId="9476" xr:uid="{00000000-0005-0000-0000-0000AF200000}"/>
    <cellStyle name="Normal 2 2 3 2 2 2 2 6 3" xfId="23213" xr:uid="{00000000-0005-0000-0000-0000B0200000}"/>
    <cellStyle name="Normal 2 2 3 2 2 2 2 7" xfId="9477" xr:uid="{00000000-0005-0000-0000-0000B1200000}"/>
    <cellStyle name="Normal 2 2 3 2 2 2 2 8" xfId="23214" xr:uid="{00000000-0005-0000-0000-0000B2200000}"/>
    <cellStyle name="Normal 2 2 3 2 2 2 3" xfId="9478" xr:uid="{00000000-0005-0000-0000-0000B3200000}"/>
    <cellStyle name="Normal 2 2 3 2 2 2 3 2" xfId="9479" xr:uid="{00000000-0005-0000-0000-0000B4200000}"/>
    <cellStyle name="Normal 2 2 3 2 2 2 3 2 2" xfId="9480" xr:uid="{00000000-0005-0000-0000-0000B5200000}"/>
    <cellStyle name="Normal 2 2 3 2 2 2 3 2 2 2" xfId="9481" xr:uid="{00000000-0005-0000-0000-0000B6200000}"/>
    <cellStyle name="Normal 2 2 3 2 2 2 3 2 2 3" xfId="23215" xr:uid="{00000000-0005-0000-0000-0000B7200000}"/>
    <cellStyle name="Normal 2 2 3 2 2 2 3 2 3" xfId="9482" xr:uid="{00000000-0005-0000-0000-0000B8200000}"/>
    <cellStyle name="Normal 2 2 3 2 2 2 3 2 4" xfId="23216" xr:uid="{00000000-0005-0000-0000-0000B9200000}"/>
    <cellStyle name="Normal 2 2 3 2 2 2 3 3" xfId="9483" xr:uid="{00000000-0005-0000-0000-0000BA200000}"/>
    <cellStyle name="Normal 2 2 3 2 2 2 3 3 2" xfId="9484" xr:uid="{00000000-0005-0000-0000-0000BB200000}"/>
    <cellStyle name="Normal 2 2 3 2 2 2 3 3 3" xfId="23217" xr:uid="{00000000-0005-0000-0000-0000BC200000}"/>
    <cellStyle name="Normal 2 2 3 2 2 2 3 4" xfId="9485" xr:uid="{00000000-0005-0000-0000-0000BD200000}"/>
    <cellStyle name="Normal 2 2 3 2 2 2 3 5" xfId="23218" xr:uid="{00000000-0005-0000-0000-0000BE200000}"/>
    <cellStyle name="Normal 2 2 3 2 2 2 4" xfId="9486" xr:uid="{00000000-0005-0000-0000-0000BF200000}"/>
    <cellStyle name="Normal 2 2 3 2 2 2 4 2" xfId="9487" xr:uid="{00000000-0005-0000-0000-0000C0200000}"/>
    <cellStyle name="Normal 2 2 3 2 2 2 4 2 2" xfId="9488" xr:uid="{00000000-0005-0000-0000-0000C1200000}"/>
    <cellStyle name="Normal 2 2 3 2 2 2 4 2 2 2" xfId="9489" xr:uid="{00000000-0005-0000-0000-0000C2200000}"/>
    <cellStyle name="Normal 2 2 3 2 2 2 4 2 2 3" xfId="23219" xr:uid="{00000000-0005-0000-0000-0000C3200000}"/>
    <cellStyle name="Normal 2 2 3 2 2 2 4 2 3" xfId="9490" xr:uid="{00000000-0005-0000-0000-0000C4200000}"/>
    <cellStyle name="Normal 2 2 3 2 2 2 4 2 4" xfId="23220" xr:uid="{00000000-0005-0000-0000-0000C5200000}"/>
    <cellStyle name="Normal 2 2 3 2 2 2 4 3" xfId="9491" xr:uid="{00000000-0005-0000-0000-0000C6200000}"/>
    <cellStyle name="Normal 2 2 3 2 2 2 4 3 2" xfId="9492" xr:uid="{00000000-0005-0000-0000-0000C7200000}"/>
    <cellStyle name="Normal 2 2 3 2 2 2 4 3 3" xfId="23221" xr:uid="{00000000-0005-0000-0000-0000C8200000}"/>
    <cellStyle name="Normal 2 2 3 2 2 2 4 4" xfId="9493" xr:uid="{00000000-0005-0000-0000-0000C9200000}"/>
    <cellStyle name="Normal 2 2 3 2 2 2 4 5" xfId="23222" xr:uid="{00000000-0005-0000-0000-0000CA200000}"/>
    <cellStyle name="Normal 2 2 3 2 2 2 5" xfId="9494" xr:uid="{00000000-0005-0000-0000-0000CB200000}"/>
    <cellStyle name="Normal 2 2 3 2 2 2 5 2" xfId="9495" xr:uid="{00000000-0005-0000-0000-0000CC200000}"/>
    <cellStyle name="Normal 2 2 3 2 2 2 5 2 2" xfId="9496" xr:uid="{00000000-0005-0000-0000-0000CD200000}"/>
    <cellStyle name="Normal 2 2 3 2 2 2 5 2 3" xfId="23223" xr:uid="{00000000-0005-0000-0000-0000CE200000}"/>
    <cellStyle name="Normal 2 2 3 2 2 2 5 3" xfId="9497" xr:uid="{00000000-0005-0000-0000-0000CF200000}"/>
    <cellStyle name="Normal 2 2 3 2 2 2 5 4" xfId="23224" xr:uid="{00000000-0005-0000-0000-0000D0200000}"/>
    <cellStyle name="Normal 2 2 3 2 2 2 6" xfId="9498" xr:uid="{00000000-0005-0000-0000-0000D1200000}"/>
    <cellStyle name="Normal 2 2 3 2 2 2 6 2" xfId="9499" xr:uid="{00000000-0005-0000-0000-0000D2200000}"/>
    <cellStyle name="Normal 2 2 3 2 2 2 6 2 2" xfId="9500" xr:uid="{00000000-0005-0000-0000-0000D3200000}"/>
    <cellStyle name="Normal 2 2 3 2 2 2 6 2 3" xfId="23225" xr:uid="{00000000-0005-0000-0000-0000D4200000}"/>
    <cellStyle name="Normal 2 2 3 2 2 2 6 3" xfId="9501" xr:uid="{00000000-0005-0000-0000-0000D5200000}"/>
    <cellStyle name="Normal 2 2 3 2 2 2 6 4" xfId="23226" xr:uid="{00000000-0005-0000-0000-0000D6200000}"/>
    <cellStyle name="Normal 2 2 3 2 2 2 7" xfId="9502" xr:uid="{00000000-0005-0000-0000-0000D7200000}"/>
    <cellStyle name="Normal 2 2 3 2 2 2 7 2" xfId="9503" xr:uid="{00000000-0005-0000-0000-0000D8200000}"/>
    <cellStyle name="Normal 2 2 3 2 2 2 7 3" xfId="23227" xr:uid="{00000000-0005-0000-0000-0000D9200000}"/>
    <cellStyle name="Normal 2 2 3 2 2 2 8" xfId="9504" xr:uid="{00000000-0005-0000-0000-0000DA200000}"/>
    <cellStyle name="Normal 2 2 3 2 2 2 9" xfId="23228" xr:uid="{00000000-0005-0000-0000-0000DB200000}"/>
    <cellStyle name="Normal 2 2 3 2 2 3" xfId="9505" xr:uid="{00000000-0005-0000-0000-0000DC200000}"/>
    <cellStyle name="Normal 2 2 3 2 2 3 2" xfId="9506" xr:uid="{00000000-0005-0000-0000-0000DD200000}"/>
    <cellStyle name="Normal 2 2 3 2 2 3 2 2" xfId="9507" xr:uid="{00000000-0005-0000-0000-0000DE200000}"/>
    <cellStyle name="Normal 2 2 3 2 2 3 2 2 2" xfId="9508" xr:uid="{00000000-0005-0000-0000-0000DF200000}"/>
    <cellStyle name="Normal 2 2 3 2 2 3 2 2 2 2" xfId="9509" xr:uid="{00000000-0005-0000-0000-0000E0200000}"/>
    <cellStyle name="Normal 2 2 3 2 2 3 2 2 2 3" xfId="23229" xr:uid="{00000000-0005-0000-0000-0000E1200000}"/>
    <cellStyle name="Normal 2 2 3 2 2 3 2 2 3" xfId="9510" xr:uid="{00000000-0005-0000-0000-0000E2200000}"/>
    <cellStyle name="Normal 2 2 3 2 2 3 2 2 4" xfId="23230" xr:uid="{00000000-0005-0000-0000-0000E3200000}"/>
    <cellStyle name="Normal 2 2 3 2 2 3 2 3" xfId="9511" xr:uid="{00000000-0005-0000-0000-0000E4200000}"/>
    <cellStyle name="Normal 2 2 3 2 2 3 2 3 2" xfId="9512" xr:uid="{00000000-0005-0000-0000-0000E5200000}"/>
    <cellStyle name="Normal 2 2 3 2 2 3 2 3 3" xfId="23231" xr:uid="{00000000-0005-0000-0000-0000E6200000}"/>
    <cellStyle name="Normal 2 2 3 2 2 3 2 4" xfId="9513" xr:uid="{00000000-0005-0000-0000-0000E7200000}"/>
    <cellStyle name="Normal 2 2 3 2 2 3 2 5" xfId="23232" xr:uid="{00000000-0005-0000-0000-0000E8200000}"/>
    <cellStyle name="Normal 2 2 3 2 2 3 3" xfId="9514" xr:uid="{00000000-0005-0000-0000-0000E9200000}"/>
    <cellStyle name="Normal 2 2 3 2 2 3 3 2" xfId="9515" xr:uid="{00000000-0005-0000-0000-0000EA200000}"/>
    <cellStyle name="Normal 2 2 3 2 2 3 3 2 2" xfId="9516" xr:uid="{00000000-0005-0000-0000-0000EB200000}"/>
    <cellStyle name="Normal 2 2 3 2 2 3 3 2 2 2" xfId="9517" xr:uid="{00000000-0005-0000-0000-0000EC200000}"/>
    <cellStyle name="Normal 2 2 3 2 2 3 3 2 2 3" xfId="23233" xr:uid="{00000000-0005-0000-0000-0000ED200000}"/>
    <cellStyle name="Normal 2 2 3 2 2 3 3 2 3" xfId="9518" xr:uid="{00000000-0005-0000-0000-0000EE200000}"/>
    <cellStyle name="Normal 2 2 3 2 2 3 3 2 4" xfId="23234" xr:uid="{00000000-0005-0000-0000-0000EF200000}"/>
    <cellStyle name="Normal 2 2 3 2 2 3 3 3" xfId="9519" xr:uid="{00000000-0005-0000-0000-0000F0200000}"/>
    <cellStyle name="Normal 2 2 3 2 2 3 3 3 2" xfId="9520" xr:uid="{00000000-0005-0000-0000-0000F1200000}"/>
    <cellStyle name="Normal 2 2 3 2 2 3 3 3 3" xfId="23235" xr:uid="{00000000-0005-0000-0000-0000F2200000}"/>
    <cellStyle name="Normal 2 2 3 2 2 3 3 4" xfId="9521" xr:uid="{00000000-0005-0000-0000-0000F3200000}"/>
    <cellStyle name="Normal 2 2 3 2 2 3 3 5" xfId="23236" xr:uid="{00000000-0005-0000-0000-0000F4200000}"/>
    <cellStyle name="Normal 2 2 3 2 2 3 4" xfId="9522" xr:uid="{00000000-0005-0000-0000-0000F5200000}"/>
    <cellStyle name="Normal 2 2 3 2 2 3 4 2" xfId="9523" xr:uid="{00000000-0005-0000-0000-0000F6200000}"/>
    <cellStyle name="Normal 2 2 3 2 2 3 4 2 2" xfId="9524" xr:uid="{00000000-0005-0000-0000-0000F7200000}"/>
    <cellStyle name="Normal 2 2 3 2 2 3 4 2 3" xfId="23237" xr:uid="{00000000-0005-0000-0000-0000F8200000}"/>
    <cellStyle name="Normal 2 2 3 2 2 3 4 3" xfId="9525" xr:uid="{00000000-0005-0000-0000-0000F9200000}"/>
    <cellStyle name="Normal 2 2 3 2 2 3 4 4" xfId="23238" xr:uid="{00000000-0005-0000-0000-0000FA200000}"/>
    <cellStyle name="Normal 2 2 3 2 2 3 5" xfId="9526" xr:uid="{00000000-0005-0000-0000-0000FB200000}"/>
    <cellStyle name="Normal 2 2 3 2 2 3 5 2" xfId="9527" xr:uid="{00000000-0005-0000-0000-0000FC200000}"/>
    <cellStyle name="Normal 2 2 3 2 2 3 5 2 2" xfId="9528" xr:uid="{00000000-0005-0000-0000-0000FD200000}"/>
    <cellStyle name="Normal 2 2 3 2 2 3 5 2 3" xfId="23239" xr:uid="{00000000-0005-0000-0000-0000FE200000}"/>
    <cellStyle name="Normal 2 2 3 2 2 3 5 3" xfId="9529" xr:uid="{00000000-0005-0000-0000-0000FF200000}"/>
    <cellStyle name="Normal 2 2 3 2 2 3 5 4" xfId="23240" xr:uid="{00000000-0005-0000-0000-000000210000}"/>
    <cellStyle name="Normal 2 2 3 2 2 3 6" xfId="9530" xr:uid="{00000000-0005-0000-0000-000001210000}"/>
    <cellStyle name="Normal 2 2 3 2 2 3 6 2" xfId="9531" xr:uid="{00000000-0005-0000-0000-000002210000}"/>
    <cellStyle name="Normal 2 2 3 2 2 3 6 3" xfId="23241" xr:uid="{00000000-0005-0000-0000-000003210000}"/>
    <cellStyle name="Normal 2 2 3 2 2 3 7" xfId="9532" xr:uid="{00000000-0005-0000-0000-000004210000}"/>
    <cellStyle name="Normal 2 2 3 2 2 3 8" xfId="23242" xr:uid="{00000000-0005-0000-0000-000005210000}"/>
    <cellStyle name="Normal 2 2 3 2 2 4" xfId="9533" xr:uid="{00000000-0005-0000-0000-000006210000}"/>
    <cellStyle name="Normal 2 2 3 2 2 4 2" xfId="9534" xr:uid="{00000000-0005-0000-0000-000007210000}"/>
    <cellStyle name="Normal 2 2 3 2 2 4 2 2" xfId="9535" xr:uid="{00000000-0005-0000-0000-000008210000}"/>
    <cellStyle name="Normal 2 2 3 2 2 4 2 2 2" xfId="9536" xr:uid="{00000000-0005-0000-0000-000009210000}"/>
    <cellStyle name="Normal 2 2 3 2 2 4 2 2 3" xfId="23243" xr:uid="{00000000-0005-0000-0000-00000A210000}"/>
    <cellStyle name="Normal 2 2 3 2 2 4 2 3" xfId="9537" xr:uid="{00000000-0005-0000-0000-00000B210000}"/>
    <cellStyle name="Normal 2 2 3 2 2 4 2 4" xfId="23244" xr:uid="{00000000-0005-0000-0000-00000C210000}"/>
    <cellStyle name="Normal 2 2 3 2 2 4 3" xfId="9538" xr:uid="{00000000-0005-0000-0000-00000D210000}"/>
    <cellStyle name="Normal 2 2 3 2 2 4 3 2" xfId="9539" xr:uid="{00000000-0005-0000-0000-00000E210000}"/>
    <cellStyle name="Normal 2 2 3 2 2 4 3 3" xfId="23245" xr:uid="{00000000-0005-0000-0000-00000F210000}"/>
    <cellStyle name="Normal 2 2 3 2 2 4 4" xfId="9540" xr:uid="{00000000-0005-0000-0000-000010210000}"/>
    <cellStyle name="Normal 2 2 3 2 2 4 5" xfId="23246" xr:uid="{00000000-0005-0000-0000-000011210000}"/>
    <cellStyle name="Normal 2 2 3 2 2 5" xfId="9541" xr:uid="{00000000-0005-0000-0000-000012210000}"/>
    <cellStyle name="Normal 2 2 3 2 2 5 2" xfId="9542" xr:uid="{00000000-0005-0000-0000-000013210000}"/>
    <cellStyle name="Normal 2 2 3 2 2 5 2 2" xfId="9543" xr:uid="{00000000-0005-0000-0000-000014210000}"/>
    <cellStyle name="Normal 2 2 3 2 2 5 2 2 2" xfId="9544" xr:uid="{00000000-0005-0000-0000-000015210000}"/>
    <cellStyle name="Normal 2 2 3 2 2 5 2 2 3" xfId="23247" xr:uid="{00000000-0005-0000-0000-000016210000}"/>
    <cellStyle name="Normal 2 2 3 2 2 5 2 3" xfId="9545" xr:uid="{00000000-0005-0000-0000-000017210000}"/>
    <cellStyle name="Normal 2 2 3 2 2 5 2 4" xfId="23248" xr:uid="{00000000-0005-0000-0000-000018210000}"/>
    <cellStyle name="Normal 2 2 3 2 2 5 3" xfId="9546" xr:uid="{00000000-0005-0000-0000-000019210000}"/>
    <cellStyle name="Normal 2 2 3 2 2 5 3 2" xfId="9547" xr:uid="{00000000-0005-0000-0000-00001A210000}"/>
    <cellStyle name="Normal 2 2 3 2 2 5 3 3" xfId="23249" xr:uid="{00000000-0005-0000-0000-00001B210000}"/>
    <cellStyle name="Normal 2 2 3 2 2 5 4" xfId="9548" xr:uid="{00000000-0005-0000-0000-00001C210000}"/>
    <cellStyle name="Normal 2 2 3 2 2 5 5" xfId="23250" xr:uid="{00000000-0005-0000-0000-00001D210000}"/>
    <cellStyle name="Normal 2 2 3 2 2 6" xfId="9549" xr:uid="{00000000-0005-0000-0000-00001E210000}"/>
    <cellStyle name="Normal 2 2 3 2 2 6 2" xfId="9550" xr:uid="{00000000-0005-0000-0000-00001F210000}"/>
    <cellStyle name="Normal 2 2 3 2 2 6 2 2" xfId="9551" xr:uid="{00000000-0005-0000-0000-000020210000}"/>
    <cellStyle name="Normal 2 2 3 2 2 6 2 3" xfId="23251" xr:uid="{00000000-0005-0000-0000-000021210000}"/>
    <cellStyle name="Normal 2 2 3 2 2 6 3" xfId="9552" xr:uid="{00000000-0005-0000-0000-000022210000}"/>
    <cellStyle name="Normal 2 2 3 2 2 6 4" xfId="23252" xr:uid="{00000000-0005-0000-0000-000023210000}"/>
    <cellStyle name="Normal 2 2 3 2 2 7" xfId="9553" xr:uid="{00000000-0005-0000-0000-000024210000}"/>
    <cellStyle name="Normal 2 2 3 2 2 7 2" xfId="9554" xr:uid="{00000000-0005-0000-0000-000025210000}"/>
    <cellStyle name="Normal 2 2 3 2 2 7 2 2" xfId="9555" xr:uid="{00000000-0005-0000-0000-000026210000}"/>
    <cellStyle name="Normal 2 2 3 2 2 7 2 3" xfId="23253" xr:uid="{00000000-0005-0000-0000-000027210000}"/>
    <cellStyle name="Normal 2 2 3 2 2 7 3" xfId="9556" xr:uid="{00000000-0005-0000-0000-000028210000}"/>
    <cellStyle name="Normal 2 2 3 2 2 7 4" xfId="23254" xr:uid="{00000000-0005-0000-0000-000029210000}"/>
    <cellStyle name="Normal 2 2 3 2 2 8" xfId="9557" xr:uid="{00000000-0005-0000-0000-00002A210000}"/>
    <cellStyle name="Normal 2 2 3 2 2 8 2" xfId="9558" xr:uid="{00000000-0005-0000-0000-00002B210000}"/>
    <cellStyle name="Normal 2 2 3 2 2 8 3" xfId="23255" xr:uid="{00000000-0005-0000-0000-00002C210000}"/>
    <cellStyle name="Normal 2 2 3 2 2 9" xfId="9559" xr:uid="{00000000-0005-0000-0000-00002D210000}"/>
    <cellStyle name="Normal 2 2 3 2 3" xfId="9560" xr:uid="{00000000-0005-0000-0000-00002E210000}"/>
    <cellStyle name="Normal 2 2 3 2 3 2" xfId="9561" xr:uid="{00000000-0005-0000-0000-00002F210000}"/>
    <cellStyle name="Normal 2 2 3 2 3 2 2" xfId="9562" xr:uid="{00000000-0005-0000-0000-000030210000}"/>
    <cellStyle name="Normal 2 2 3 2 3 2 2 2" xfId="9563" xr:uid="{00000000-0005-0000-0000-000031210000}"/>
    <cellStyle name="Normal 2 2 3 2 3 2 2 2 2" xfId="9564" xr:uid="{00000000-0005-0000-0000-000032210000}"/>
    <cellStyle name="Normal 2 2 3 2 3 2 2 2 2 2" xfId="9565" xr:uid="{00000000-0005-0000-0000-000033210000}"/>
    <cellStyle name="Normal 2 2 3 2 3 2 2 2 2 3" xfId="23256" xr:uid="{00000000-0005-0000-0000-000034210000}"/>
    <cellStyle name="Normal 2 2 3 2 3 2 2 2 3" xfId="9566" xr:uid="{00000000-0005-0000-0000-000035210000}"/>
    <cellStyle name="Normal 2 2 3 2 3 2 2 2 4" xfId="23257" xr:uid="{00000000-0005-0000-0000-000036210000}"/>
    <cellStyle name="Normal 2 2 3 2 3 2 2 3" xfId="9567" xr:uid="{00000000-0005-0000-0000-000037210000}"/>
    <cellStyle name="Normal 2 2 3 2 3 2 2 3 2" xfId="9568" xr:uid="{00000000-0005-0000-0000-000038210000}"/>
    <cellStyle name="Normal 2 2 3 2 3 2 2 3 3" xfId="23258" xr:uid="{00000000-0005-0000-0000-000039210000}"/>
    <cellStyle name="Normal 2 2 3 2 3 2 2 4" xfId="9569" xr:uid="{00000000-0005-0000-0000-00003A210000}"/>
    <cellStyle name="Normal 2 2 3 2 3 2 2 5" xfId="23259" xr:uid="{00000000-0005-0000-0000-00003B210000}"/>
    <cellStyle name="Normal 2 2 3 2 3 2 3" xfId="9570" xr:uid="{00000000-0005-0000-0000-00003C210000}"/>
    <cellStyle name="Normal 2 2 3 2 3 2 3 2" xfId="9571" xr:uid="{00000000-0005-0000-0000-00003D210000}"/>
    <cellStyle name="Normal 2 2 3 2 3 2 3 2 2" xfId="9572" xr:uid="{00000000-0005-0000-0000-00003E210000}"/>
    <cellStyle name="Normal 2 2 3 2 3 2 3 2 2 2" xfId="9573" xr:uid="{00000000-0005-0000-0000-00003F210000}"/>
    <cellStyle name="Normal 2 2 3 2 3 2 3 2 2 3" xfId="23260" xr:uid="{00000000-0005-0000-0000-000040210000}"/>
    <cellStyle name="Normal 2 2 3 2 3 2 3 2 3" xfId="9574" xr:uid="{00000000-0005-0000-0000-000041210000}"/>
    <cellStyle name="Normal 2 2 3 2 3 2 3 2 4" xfId="23261" xr:uid="{00000000-0005-0000-0000-000042210000}"/>
    <cellStyle name="Normal 2 2 3 2 3 2 3 3" xfId="9575" xr:uid="{00000000-0005-0000-0000-000043210000}"/>
    <cellStyle name="Normal 2 2 3 2 3 2 3 3 2" xfId="9576" xr:uid="{00000000-0005-0000-0000-000044210000}"/>
    <cellStyle name="Normal 2 2 3 2 3 2 3 3 3" xfId="23262" xr:uid="{00000000-0005-0000-0000-000045210000}"/>
    <cellStyle name="Normal 2 2 3 2 3 2 3 4" xfId="9577" xr:uid="{00000000-0005-0000-0000-000046210000}"/>
    <cellStyle name="Normal 2 2 3 2 3 2 3 5" xfId="23263" xr:uid="{00000000-0005-0000-0000-000047210000}"/>
    <cellStyle name="Normal 2 2 3 2 3 2 4" xfId="9578" xr:uid="{00000000-0005-0000-0000-000048210000}"/>
    <cellStyle name="Normal 2 2 3 2 3 2 4 2" xfId="9579" xr:uid="{00000000-0005-0000-0000-000049210000}"/>
    <cellStyle name="Normal 2 2 3 2 3 2 4 2 2" xfId="9580" xr:uid="{00000000-0005-0000-0000-00004A210000}"/>
    <cellStyle name="Normal 2 2 3 2 3 2 4 2 3" xfId="23264" xr:uid="{00000000-0005-0000-0000-00004B210000}"/>
    <cellStyle name="Normal 2 2 3 2 3 2 4 3" xfId="9581" xr:uid="{00000000-0005-0000-0000-00004C210000}"/>
    <cellStyle name="Normal 2 2 3 2 3 2 4 4" xfId="23265" xr:uid="{00000000-0005-0000-0000-00004D210000}"/>
    <cellStyle name="Normal 2 2 3 2 3 2 5" xfId="9582" xr:uid="{00000000-0005-0000-0000-00004E210000}"/>
    <cellStyle name="Normal 2 2 3 2 3 2 5 2" xfId="9583" xr:uid="{00000000-0005-0000-0000-00004F210000}"/>
    <cellStyle name="Normal 2 2 3 2 3 2 5 2 2" xfId="9584" xr:uid="{00000000-0005-0000-0000-000050210000}"/>
    <cellStyle name="Normal 2 2 3 2 3 2 5 2 3" xfId="23266" xr:uid="{00000000-0005-0000-0000-000051210000}"/>
    <cellStyle name="Normal 2 2 3 2 3 2 5 3" xfId="9585" xr:uid="{00000000-0005-0000-0000-000052210000}"/>
    <cellStyle name="Normal 2 2 3 2 3 2 5 4" xfId="23267" xr:uid="{00000000-0005-0000-0000-000053210000}"/>
    <cellStyle name="Normal 2 2 3 2 3 2 6" xfId="9586" xr:uid="{00000000-0005-0000-0000-000054210000}"/>
    <cellStyle name="Normal 2 2 3 2 3 2 6 2" xfId="9587" xr:uid="{00000000-0005-0000-0000-000055210000}"/>
    <cellStyle name="Normal 2 2 3 2 3 2 6 3" xfId="23268" xr:uid="{00000000-0005-0000-0000-000056210000}"/>
    <cellStyle name="Normal 2 2 3 2 3 2 7" xfId="9588" xr:uid="{00000000-0005-0000-0000-000057210000}"/>
    <cellStyle name="Normal 2 2 3 2 3 2 8" xfId="23269" xr:uid="{00000000-0005-0000-0000-000058210000}"/>
    <cellStyle name="Normal 2 2 3 2 3 3" xfId="9589" xr:uid="{00000000-0005-0000-0000-000059210000}"/>
    <cellStyle name="Normal 2 2 3 2 3 3 2" xfId="9590" xr:uid="{00000000-0005-0000-0000-00005A210000}"/>
    <cellStyle name="Normal 2 2 3 2 3 3 2 2" xfId="9591" xr:uid="{00000000-0005-0000-0000-00005B210000}"/>
    <cellStyle name="Normal 2 2 3 2 3 3 2 2 2" xfId="9592" xr:uid="{00000000-0005-0000-0000-00005C210000}"/>
    <cellStyle name="Normal 2 2 3 2 3 3 2 2 3" xfId="23270" xr:uid="{00000000-0005-0000-0000-00005D210000}"/>
    <cellStyle name="Normal 2 2 3 2 3 3 2 3" xfId="9593" xr:uid="{00000000-0005-0000-0000-00005E210000}"/>
    <cellStyle name="Normal 2 2 3 2 3 3 2 4" xfId="23271" xr:uid="{00000000-0005-0000-0000-00005F210000}"/>
    <cellStyle name="Normal 2 2 3 2 3 3 3" xfId="9594" xr:uid="{00000000-0005-0000-0000-000060210000}"/>
    <cellStyle name="Normal 2 2 3 2 3 3 3 2" xfId="9595" xr:uid="{00000000-0005-0000-0000-000061210000}"/>
    <cellStyle name="Normal 2 2 3 2 3 3 3 3" xfId="23272" xr:uid="{00000000-0005-0000-0000-000062210000}"/>
    <cellStyle name="Normal 2 2 3 2 3 3 4" xfId="9596" xr:uid="{00000000-0005-0000-0000-000063210000}"/>
    <cellStyle name="Normal 2 2 3 2 3 3 5" xfId="23273" xr:uid="{00000000-0005-0000-0000-000064210000}"/>
    <cellStyle name="Normal 2 2 3 2 3 4" xfId="9597" xr:uid="{00000000-0005-0000-0000-000065210000}"/>
    <cellStyle name="Normal 2 2 3 2 3 4 2" xfId="9598" xr:uid="{00000000-0005-0000-0000-000066210000}"/>
    <cellStyle name="Normal 2 2 3 2 3 4 2 2" xfId="9599" xr:uid="{00000000-0005-0000-0000-000067210000}"/>
    <cellStyle name="Normal 2 2 3 2 3 4 2 2 2" xfId="9600" xr:uid="{00000000-0005-0000-0000-000068210000}"/>
    <cellStyle name="Normal 2 2 3 2 3 4 2 2 3" xfId="23274" xr:uid="{00000000-0005-0000-0000-000069210000}"/>
    <cellStyle name="Normal 2 2 3 2 3 4 2 3" xfId="9601" xr:uid="{00000000-0005-0000-0000-00006A210000}"/>
    <cellStyle name="Normal 2 2 3 2 3 4 2 4" xfId="23275" xr:uid="{00000000-0005-0000-0000-00006B210000}"/>
    <cellStyle name="Normal 2 2 3 2 3 4 3" xfId="9602" xr:uid="{00000000-0005-0000-0000-00006C210000}"/>
    <cellStyle name="Normal 2 2 3 2 3 4 3 2" xfId="9603" xr:uid="{00000000-0005-0000-0000-00006D210000}"/>
    <cellStyle name="Normal 2 2 3 2 3 4 3 3" xfId="23276" xr:uid="{00000000-0005-0000-0000-00006E210000}"/>
    <cellStyle name="Normal 2 2 3 2 3 4 4" xfId="9604" xr:uid="{00000000-0005-0000-0000-00006F210000}"/>
    <cellStyle name="Normal 2 2 3 2 3 4 5" xfId="23277" xr:uid="{00000000-0005-0000-0000-000070210000}"/>
    <cellStyle name="Normal 2 2 3 2 3 5" xfId="9605" xr:uid="{00000000-0005-0000-0000-000071210000}"/>
    <cellStyle name="Normal 2 2 3 2 3 5 2" xfId="9606" xr:uid="{00000000-0005-0000-0000-000072210000}"/>
    <cellStyle name="Normal 2 2 3 2 3 5 2 2" xfId="9607" xr:uid="{00000000-0005-0000-0000-000073210000}"/>
    <cellStyle name="Normal 2 2 3 2 3 5 2 3" xfId="23278" xr:uid="{00000000-0005-0000-0000-000074210000}"/>
    <cellStyle name="Normal 2 2 3 2 3 5 3" xfId="9608" xr:uid="{00000000-0005-0000-0000-000075210000}"/>
    <cellStyle name="Normal 2 2 3 2 3 5 4" xfId="23279" xr:uid="{00000000-0005-0000-0000-000076210000}"/>
    <cellStyle name="Normal 2 2 3 2 3 6" xfId="9609" xr:uid="{00000000-0005-0000-0000-000077210000}"/>
    <cellStyle name="Normal 2 2 3 2 3 6 2" xfId="9610" xr:uid="{00000000-0005-0000-0000-000078210000}"/>
    <cellStyle name="Normal 2 2 3 2 3 6 2 2" xfId="9611" xr:uid="{00000000-0005-0000-0000-000079210000}"/>
    <cellStyle name="Normal 2 2 3 2 3 6 2 3" xfId="23280" xr:uid="{00000000-0005-0000-0000-00007A210000}"/>
    <cellStyle name="Normal 2 2 3 2 3 6 3" xfId="9612" xr:uid="{00000000-0005-0000-0000-00007B210000}"/>
    <cellStyle name="Normal 2 2 3 2 3 6 4" xfId="23281" xr:uid="{00000000-0005-0000-0000-00007C210000}"/>
    <cellStyle name="Normal 2 2 3 2 3 7" xfId="9613" xr:uid="{00000000-0005-0000-0000-00007D210000}"/>
    <cellStyle name="Normal 2 2 3 2 3 7 2" xfId="9614" xr:uid="{00000000-0005-0000-0000-00007E210000}"/>
    <cellStyle name="Normal 2 2 3 2 3 7 3" xfId="23282" xr:uid="{00000000-0005-0000-0000-00007F210000}"/>
    <cellStyle name="Normal 2 2 3 2 3 8" xfId="9615" xr:uid="{00000000-0005-0000-0000-000080210000}"/>
    <cellStyle name="Normal 2 2 3 2 3 9" xfId="23283" xr:uid="{00000000-0005-0000-0000-000081210000}"/>
    <cellStyle name="Normal 2 2 3 2 4" xfId="9616" xr:uid="{00000000-0005-0000-0000-000082210000}"/>
    <cellStyle name="Normal 2 2 3 2 4 2" xfId="9617" xr:uid="{00000000-0005-0000-0000-000083210000}"/>
    <cellStyle name="Normal 2 2 3 2 4 2 2" xfId="9618" xr:uid="{00000000-0005-0000-0000-000084210000}"/>
    <cellStyle name="Normal 2 2 3 2 4 2 2 2" xfId="9619" xr:uid="{00000000-0005-0000-0000-000085210000}"/>
    <cellStyle name="Normal 2 2 3 2 4 2 2 2 2" xfId="9620" xr:uid="{00000000-0005-0000-0000-000086210000}"/>
    <cellStyle name="Normal 2 2 3 2 4 2 2 2 3" xfId="23284" xr:uid="{00000000-0005-0000-0000-000087210000}"/>
    <cellStyle name="Normal 2 2 3 2 4 2 2 3" xfId="9621" xr:uid="{00000000-0005-0000-0000-000088210000}"/>
    <cellStyle name="Normal 2 2 3 2 4 2 2 4" xfId="23285" xr:uid="{00000000-0005-0000-0000-000089210000}"/>
    <cellStyle name="Normal 2 2 3 2 4 2 3" xfId="9622" xr:uid="{00000000-0005-0000-0000-00008A210000}"/>
    <cellStyle name="Normal 2 2 3 2 4 2 3 2" xfId="9623" xr:uid="{00000000-0005-0000-0000-00008B210000}"/>
    <cellStyle name="Normal 2 2 3 2 4 2 3 3" xfId="23286" xr:uid="{00000000-0005-0000-0000-00008C210000}"/>
    <cellStyle name="Normal 2 2 3 2 4 2 4" xfId="9624" xr:uid="{00000000-0005-0000-0000-00008D210000}"/>
    <cellStyle name="Normal 2 2 3 2 4 2 5" xfId="23287" xr:uid="{00000000-0005-0000-0000-00008E210000}"/>
    <cellStyle name="Normal 2 2 3 2 4 3" xfId="9625" xr:uid="{00000000-0005-0000-0000-00008F210000}"/>
    <cellStyle name="Normal 2 2 3 2 4 3 2" xfId="9626" xr:uid="{00000000-0005-0000-0000-000090210000}"/>
    <cellStyle name="Normal 2 2 3 2 4 3 2 2" xfId="9627" xr:uid="{00000000-0005-0000-0000-000091210000}"/>
    <cellStyle name="Normal 2 2 3 2 4 3 2 2 2" xfId="9628" xr:uid="{00000000-0005-0000-0000-000092210000}"/>
    <cellStyle name="Normal 2 2 3 2 4 3 2 2 3" xfId="23288" xr:uid="{00000000-0005-0000-0000-000093210000}"/>
    <cellStyle name="Normal 2 2 3 2 4 3 2 3" xfId="9629" xr:uid="{00000000-0005-0000-0000-000094210000}"/>
    <cellStyle name="Normal 2 2 3 2 4 3 2 4" xfId="23289" xr:uid="{00000000-0005-0000-0000-000095210000}"/>
    <cellStyle name="Normal 2 2 3 2 4 3 3" xfId="9630" xr:uid="{00000000-0005-0000-0000-000096210000}"/>
    <cellStyle name="Normal 2 2 3 2 4 3 3 2" xfId="9631" xr:uid="{00000000-0005-0000-0000-000097210000}"/>
    <cellStyle name="Normal 2 2 3 2 4 3 3 3" xfId="23290" xr:uid="{00000000-0005-0000-0000-000098210000}"/>
    <cellStyle name="Normal 2 2 3 2 4 3 4" xfId="9632" xr:uid="{00000000-0005-0000-0000-000099210000}"/>
    <cellStyle name="Normal 2 2 3 2 4 3 5" xfId="23291" xr:uid="{00000000-0005-0000-0000-00009A210000}"/>
    <cellStyle name="Normal 2 2 3 2 4 4" xfId="9633" xr:uid="{00000000-0005-0000-0000-00009B210000}"/>
    <cellStyle name="Normal 2 2 3 2 4 4 2" xfId="9634" xr:uid="{00000000-0005-0000-0000-00009C210000}"/>
    <cellStyle name="Normal 2 2 3 2 4 4 2 2" xfId="9635" xr:uid="{00000000-0005-0000-0000-00009D210000}"/>
    <cellStyle name="Normal 2 2 3 2 4 4 2 3" xfId="23292" xr:uid="{00000000-0005-0000-0000-00009E210000}"/>
    <cellStyle name="Normal 2 2 3 2 4 4 3" xfId="9636" xr:uid="{00000000-0005-0000-0000-00009F210000}"/>
    <cellStyle name="Normal 2 2 3 2 4 4 4" xfId="23293" xr:uid="{00000000-0005-0000-0000-0000A0210000}"/>
    <cellStyle name="Normal 2 2 3 2 4 5" xfId="9637" xr:uid="{00000000-0005-0000-0000-0000A1210000}"/>
    <cellStyle name="Normal 2 2 3 2 4 5 2" xfId="9638" xr:uid="{00000000-0005-0000-0000-0000A2210000}"/>
    <cellStyle name="Normal 2 2 3 2 4 5 2 2" xfId="9639" xr:uid="{00000000-0005-0000-0000-0000A3210000}"/>
    <cellStyle name="Normal 2 2 3 2 4 5 2 3" xfId="23294" xr:uid="{00000000-0005-0000-0000-0000A4210000}"/>
    <cellStyle name="Normal 2 2 3 2 4 5 3" xfId="9640" xr:uid="{00000000-0005-0000-0000-0000A5210000}"/>
    <cellStyle name="Normal 2 2 3 2 4 5 4" xfId="23295" xr:uid="{00000000-0005-0000-0000-0000A6210000}"/>
    <cellStyle name="Normal 2 2 3 2 4 6" xfId="9641" xr:uid="{00000000-0005-0000-0000-0000A7210000}"/>
    <cellStyle name="Normal 2 2 3 2 4 6 2" xfId="9642" xr:uid="{00000000-0005-0000-0000-0000A8210000}"/>
    <cellStyle name="Normal 2 2 3 2 4 6 3" xfId="23296" xr:uid="{00000000-0005-0000-0000-0000A9210000}"/>
    <cellStyle name="Normal 2 2 3 2 4 7" xfId="9643" xr:uid="{00000000-0005-0000-0000-0000AA210000}"/>
    <cellStyle name="Normal 2 2 3 2 4 8" xfId="23297" xr:uid="{00000000-0005-0000-0000-0000AB210000}"/>
    <cellStyle name="Normal 2 2 3 2 5" xfId="9644" xr:uid="{00000000-0005-0000-0000-0000AC210000}"/>
    <cellStyle name="Normal 2 2 3 2 5 2" xfId="9645" xr:uid="{00000000-0005-0000-0000-0000AD210000}"/>
    <cellStyle name="Normal 2 2 3 2 5 2 2" xfId="9646" xr:uid="{00000000-0005-0000-0000-0000AE210000}"/>
    <cellStyle name="Normal 2 2 3 2 5 2 2 2" xfId="9647" xr:uid="{00000000-0005-0000-0000-0000AF210000}"/>
    <cellStyle name="Normal 2 2 3 2 5 2 2 3" xfId="23298" xr:uid="{00000000-0005-0000-0000-0000B0210000}"/>
    <cellStyle name="Normal 2 2 3 2 5 2 3" xfId="9648" xr:uid="{00000000-0005-0000-0000-0000B1210000}"/>
    <cellStyle name="Normal 2 2 3 2 5 2 4" xfId="23299" xr:uid="{00000000-0005-0000-0000-0000B2210000}"/>
    <cellStyle name="Normal 2 2 3 2 5 3" xfId="9649" xr:uid="{00000000-0005-0000-0000-0000B3210000}"/>
    <cellStyle name="Normal 2 2 3 2 5 3 2" xfId="9650" xr:uid="{00000000-0005-0000-0000-0000B4210000}"/>
    <cellStyle name="Normal 2 2 3 2 5 3 3" xfId="23300" xr:uid="{00000000-0005-0000-0000-0000B5210000}"/>
    <cellStyle name="Normal 2 2 3 2 5 4" xfId="9651" xr:uid="{00000000-0005-0000-0000-0000B6210000}"/>
    <cellStyle name="Normal 2 2 3 2 5 5" xfId="23301" xr:uid="{00000000-0005-0000-0000-0000B7210000}"/>
    <cellStyle name="Normal 2 2 3 2 6" xfId="9652" xr:uid="{00000000-0005-0000-0000-0000B8210000}"/>
    <cellStyle name="Normal 2 2 3 2 6 2" xfId="9653" xr:uid="{00000000-0005-0000-0000-0000B9210000}"/>
    <cellStyle name="Normal 2 2 3 2 6 2 2" xfId="9654" xr:uid="{00000000-0005-0000-0000-0000BA210000}"/>
    <cellStyle name="Normal 2 2 3 2 6 2 2 2" xfId="9655" xr:uid="{00000000-0005-0000-0000-0000BB210000}"/>
    <cellStyle name="Normal 2 2 3 2 6 2 2 3" xfId="23302" xr:uid="{00000000-0005-0000-0000-0000BC210000}"/>
    <cellStyle name="Normal 2 2 3 2 6 2 3" xfId="9656" xr:uid="{00000000-0005-0000-0000-0000BD210000}"/>
    <cellStyle name="Normal 2 2 3 2 6 2 4" xfId="23303" xr:uid="{00000000-0005-0000-0000-0000BE210000}"/>
    <cellStyle name="Normal 2 2 3 2 6 3" xfId="9657" xr:uid="{00000000-0005-0000-0000-0000BF210000}"/>
    <cellStyle name="Normal 2 2 3 2 6 3 2" xfId="9658" xr:uid="{00000000-0005-0000-0000-0000C0210000}"/>
    <cellStyle name="Normal 2 2 3 2 6 3 3" xfId="23304" xr:uid="{00000000-0005-0000-0000-0000C1210000}"/>
    <cellStyle name="Normal 2 2 3 2 6 4" xfId="9659" xr:uid="{00000000-0005-0000-0000-0000C2210000}"/>
    <cellStyle name="Normal 2 2 3 2 6 5" xfId="23305" xr:uid="{00000000-0005-0000-0000-0000C3210000}"/>
    <cellStyle name="Normal 2 2 3 2 7" xfId="9660" xr:uid="{00000000-0005-0000-0000-0000C4210000}"/>
    <cellStyle name="Normal 2 2 3 2 7 2" xfId="9661" xr:uid="{00000000-0005-0000-0000-0000C5210000}"/>
    <cellStyle name="Normal 2 2 3 2 7 2 2" xfId="9662" xr:uid="{00000000-0005-0000-0000-0000C6210000}"/>
    <cellStyle name="Normal 2 2 3 2 7 2 3" xfId="23306" xr:uid="{00000000-0005-0000-0000-0000C7210000}"/>
    <cellStyle name="Normal 2 2 3 2 7 3" xfId="9663" xr:uid="{00000000-0005-0000-0000-0000C8210000}"/>
    <cellStyle name="Normal 2 2 3 2 7 4" xfId="23307" xr:uid="{00000000-0005-0000-0000-0000C9210000}"/>
    <cellStyle name="Normal 2 2 3 2 8" xfId="9664" xr:uid="{00000000-0005-0000-0000-0000CA210000}"/>
    <cellStyle name="Normal 2 2 3 2 8 2" xfId="9665" xr:uid="{00000000-0005-0000-0000-0000CB210000}"/>
    <cellStyle name="Normal 2 2 3 2 8 2 2" xfId="9666" xr:uid="{00000000-0005-0000-0000-0000CC210000}"/>
    <cellStyle name="Normal 2 2 3 2 8 2 3" xfId="23308" xr:uid="{00000000-0005-0000-0000-0000CD210000}"/>
    <cellStyle name="Normal 2 2 3 2 8 3" xfId="9667" xr:uid="{00000000-0005-0000-0000-0000CE210000}"/>
    <cellStyle name="Normal 2 2 3 2 8 4" xfId="23309" xr:uid="{00000000-0005-0000-0000-0000CF210000}"/>
    <cellStyle name="Normal 2 2 3 2 9" xfId="9668" xr:uid="{00000000-0005-0000-0000-0000D0210000}"/>
    <cellStyle name="Normal 2 2 3 2 9 2" xfId="9669" xr:uid="{00000000-0005-0000-0000-0000D1210000}"/>
    <cellStyle name="Normal 2 2 3 2 9 3" xfId="23310" xr:uid="{00000000-0005-0000-0000-0000D2210000}"/>
    <cellStyle name="Normal 2 2 3 3" xfId="9670" xr:uid="{00000000-0005-0000-0000-0000D3210000}"/>
    <cellStyle name="Normal 2 2 3 3 10" xfId="9671" xr:uid="{00000000-0005-0000-0000-0000D4210000}"/>
    <cellStyle name="Normal 2 2 3 3 11" xfId="23311" xr:uid="{00000000-0005-0000-0000-0000D5210000}"/>
    <cellStyle name="Normal 2 2 3 3 2" xfId="9672" xr:uid="{00000000-0005-0000-0000-0000D6210000}"/>
    <cellStyle name="Normal 2 2 3 3 2 10" xfId="23312" xr:uid="{00000000-0005-0000-0000-0000D7210000}"/>
    <cellStyle name="Normal 2 2 3 3 2 2" xfId="9673" xr:uid="{00000000-0005-0000-0000-0000D8210000}"/>
    <cellStyle name="Normal 2 2 3 3 2 2 2" xfId="9674" xr:uid="{00000000-0005-0000-0000-0000D9210000}"/>
    <cellStyle name="Normal 2 2 3 3 2 2 2 2" xfId="9675" xr:uid="{00000000-0005-0000-0000-0000DA210000}"/>
    <cellStyle name="Normal 2 2 3 3 2 2 2 2 2" xfId="9676" xr:uid="{00000000-0005-0000-0000-0000DB210000}"/>
    <cellStyle name="Normal 2 2 3 3 2 2 2 2 2 2" xfId="9677" xr:uid="{00000000-0005-0000-0000-0000DC210000}"/>
    <cellStyle name="Normal 2 2 3 3 2 2 2 2 2 2 2" xfId="9678" xr:uid="{00000000-0005-0000-0000-0000DD210000}"/>
    <cellStyle name="Normal 2 2 3 3 2 2 2 2 2 2 3" xfId="23313" xr:uid="{00000000-0005-0000-0000-0000DE210000}"/>
    <cellStyle name="Normal 2 2 3 3 2 2 2 2 2 3" xfId="9679" xr:uid="{00000000-0005-0000-0000-0000DF210000}"/>
    <cellStyle name="Normal 2 2 3 3 2 2 2 2 2 4" xfId="23314" xr:uid="{00000000-0005-0000-0000-0000E0210000}"/>
    <cellStyle name="Normal 2 2 3 3 2 2 2 2 3" xfId="9680" xr:uid="{00000000-0005-0000-0000-0000E1210000}"/>
    <cellStyle name="Normal 2 2 3 3 2 2 2 2 3 2" xfId="9681" xr:uid="{00000000-0005-0000-0000-0000E2210000}"/>
    <cellStyle name="Normal 2 2 3 3 2 2 2 2 3 3" xfId="23315" xr:uid="{00000000-0005-0000-0000-0000E3210000}"/>
    <cellStyle name="Normal 2 2 3 3 2 2 2 2 4" xfId="9682" xr:uid="{00000000-0005-0000-0000-0000E4210000}"/>
    <cellStyle name="Normal 2 2 3 3 2 2 2 2 5" xfId="23316" xr:uid="{00000000-0005-0000-0000-0000E5210000}"/>
    <cellStyle name="Normal 2 2 3 3 2 2 2 3" xfId="9683" xr:uid="{00000000-0005-0000-0000-0000E6210000}"/>
    <cellStyle name="Normal 2 2 3 3 2 2 2 3 2" xfId="9684" xr:uid="{00000000-0005-0000-0000-0000E7210000}"/>
    <cellStyle name="Normal 2 2 3 3 2 2 2 3 2 2" xfId="9685" xr:uid="{00000000-0005-0000-0000-0000E8210000}"/>
    <cellStyle name="Normal 2 2 3 3 2 2 2 3 2 2 2" xfId="9686" xr:uid="{00000000-0005-0000-0000-0000E9210000}"/>
    <cellStyle name="Normal 2 2 3 3 2 2 2 3 2 2 3" xfId="23317" xr:uid="{00000000-0005-0000-0000-0000EA210000}"/>
    <cellStyle name="Normal 2 2 3 3 2 2 2 3 2 3" xfId="9687" xr:uid="{00000000-0005-0000-0000-0000EB210000}"/>
    <cellStyle name="Normal 2 2 3 3 2 2 2 3 2 4" xfId="23318" xr:uid="{00000000-0005-0000-0000-0000EC210000}"/>
    <cellStyle name="Normal 2 2 3 3 2 2 2 3 3" xfId="9688" xr:uid="{00000000-0005-0000-0000-0000ED210000}"/>
    <cellStyle name="Normal 2 2 3 3 2 2 2 3 3 2" xfId="9689" xr:uid="{00000000-0005-0000-0000-0000EE210000}"/>
    <cellStyle name="Normal 2 2 3 3 2 2 2 3 3 3" xfId="23319" xr:uid="{00000000-0005-0000-0000-0000EF210000}"/>
    <cellStyle name="Normal 2 2 3 3 2 2 2 3 4" xfId="9690" xr:uid="{00000000-0005-0000-0000-0000F0210000}"/>
    <cellStyle name="Normal 2 2 3 3 2 2 2 3 5" xfId="23320" xr:uid="{00000000-0005-0000-0000-0000F1210000}"/>
    <cellStyle name="Normal 2 2 3 3 2 2 2 4" xfId="9691" xr:uid="{00000000-0005-0000-0000-0000F2210000}"/>
    <cellStyle name="Normal 2 2 3 3 2 2 2 4 2" xfId="9692" xr:uid="{00000000-0005-0000-0000-0000F3210000}"/>
    <cellStyle name="Normal 2 2 3 3 2 2 2 4 2 2" xfId="9693" xr:uid="{00000000-0005-0000-0000-0000F4210000}"/>
    <cellStyle name="Normal 2 2 3 3 2 2 2 4 2 3" xfId="23321" xr:uid="{00000000-0005-0000-0000-0000F5210000}"/>
    <cellStyle name="Normal 2 2 3 3 2 2 2 4 3" xfId="9694" xr:uid="{00000000-0005-0000-0000-0000F6210000}"/>
    <cellStyle name="Normal 2 2 3 3 2 2 2 4 4" xfId="23322" xr:uid="{00000000-0005-0000-0000-0000F7210000}"/>
    <cellStyle name="Normal 2 2 3 3 2 2 2 5" xfId="9695" xr:uid="{00000000-0005-0000-0000-0000F8210000}"/>
    <cellStyle name="Normal 2 2 3 3 2 2 2 5 2" xfId="9696" xr:uid="{00000000-0005-0000-0000-0000F9210000}"/>
    <cellStyle name="Normal 2 2 3 3 2 2 2 5 2 2" xfId="9697" xr:uid="{00000000-0005-0000-0000-0000FA210000}"/>
    <cellStyle name="Normal 2 2 3 3 2 2 2 5 2 3" xfId="23323" xr:uid="{00000000-0005-0000-0000-0000FB210000}"/>
    <cellStyle name="Normal 2 2 3 3 2 2 2 5 3" xfId="9698" xr:uid="{00000000-0005-0000-0000-0000FC210000}"/>
    <cellStyle name="Normal 2 2 3 3 2 2 2 5 4" xfId="23324" xr:uid="{00000000-0005-0000-0000-0000FD210000}"/>
    <cellStyle name="Normal 2 2 3 3 2 2 2 6" xfId="9699" xr:uid="{00000000-0005-0000-0000-0000FE210000}"/>
    <cellStyle name="Normal 2 2 3 3 2 2 2 6 2" xfId="9700" xr:uid="{00000000-0005-0000-0000-0000FF210000}"/>
    <cellStyle name="Normal 2 2 3 3 2 2 2 6 3" xfId="23325" xr:uid="{00000000-0005-0000-0000-000000220000}"/>
    <cellStyle name="Normal 2 2 3 3 2 2 2 7" xfId="9701" xr:uid="{00000000-0005-0000-0000-000001220000}"/>
    <cellStyle name="Normal 2 2 3 3 2 2 2 8" xfId="23326" xr:uid="{00000000-0005-0000-0000-000002220000}"/>
    <cellStyle name="Normal 2 2 3 3 2 2 3" xfId="9702" xr:uid="{00000000-0005-0000-0000-000003220000}"/>
    <cellStyle name="Normal 2 2 3 3 2 2 3 2" xfId="9703" xr:uid="{00000000-0005-0000-0000-000004220000}"/>
    <cellStyle name="Normal 2 2 3 3 2 2 3 2 2" xfId="9704" xr:uid="{00000000-0005-0000-0000-000005220000}"/>
    <cellStyle name="Normal 2 2 3 3 2 2 3 2 2 2" xfId="9705" xr:uid="{00000000-0005-0000-0000-000006220000}"/>
    <cellStyle name="Normal 2 2 3 3 2 2 3 2 2 3" xfId="23327" xr:uid="{00000000-0005-0000-0000-000007220000}"/>
    <cellStyle name="Normal 2 2 3 3 2 2 3 2 3" xfId="9706" xr:uid="{00000000-0005-0000-0000-000008220000}"/>
    <cellStyle name="Normal 2 2 3 3 2 2 3 2 4" xfId="23328" xr:uid="{00000000-0005-0000-0000-000009220000}"/>
    <cellStyle name="Normal 2 2 3 3 2 2 3 3" xfId="9707" xr:uid="{00000000-0005-0000-0000-00000A220000}"/>
    <cellStyle name="Normal 2 2 3 3 2 2 3 3 2" xfId="9708" xr:uid="{00000000-0005-0000-0000-00000B220000}"/>
    <cellStyle name="Normal 2 2 3 3 2 2 3 3 3" xfId="23329" xr:uid="{00000000-0005-0000-0000-00000C220000}"/>
    <cellStyle name="Normal 2 2 3 3 2 2 3 4" xfId="9709" xr:uid="{00000000-0005-0000-0000-00000D220000}"/>
    <cellStyle name="Normal 2 2 3 3 2 2 3 5" xfId="23330" xr:uid="{00000000-0005-0000-0000-00000E220000}"/>
    <cellStyle name="Normal 2 2 3 3 2 2 4" xfId="9710" xr:uid="{00000000-0005-0000-0000-00000F220000}"/>
    <cellStyle name="Normal 2 2 3 3 2 2 4 2" xfId="9711" xr:uid="{00000000-0005-0000-0000-000010220000}"/>
    <cellStyle name="Normal 2 2 3 3 2 2 4 2 2" xfId="9712" xr:uid="{00000000-0005-0000-0000-000011220000}"/>
    <cellStyle name="Normal 2 2 3 3 2 2 4 2 2 2" xfId="9713" xr:uid="{00000000-0005-0000-0000-000012220000}"/>
    <cellStyle name="Normal 2 2 3 3 2 2 4 2 2 3" xfId="23331" xr:uid="{00000000-0005-0000-0000-000013220000}"/>
    <cellStyle name="Normal 2 2 3 3 2 2 4 2 3" xfId="9714" xr:uid="{00000000-0005-0000-0000-000014220000}"/>
    <cellStyle name="Normal 2 2 3 3 2 2 4 2 4" xfId="23332" xr:uid="{00000000-0005-0000-0000-000015220000}"/>
    <cellStyle name="Normal 2 2 3 3 2 2 4 3" xfId="9715" xr:uid="{00000000-0005-0000-0000-000016220000}"/>
    <cellStyle name="Normal 2 2 3 3 2 2 4 3 2" xfId="9716" xr:uid="{00000000-0005-0000-0000-000017220000}"/>
    <cellStyle name="Normal 2 2 3 3 2 2 4 3 3" xfId="23333" xr:uid="{00000000-0005-0000-0000-000018220000}"/>
    <cellStyle name="Normal 2 2 3 3 2 2 4 4" xfId="9717" xr:uid="{00000000-0005-0000-0000-000019220000}"/>
    <cellStyle name="Normal 2 2 3 3 2 2 4 5" xfId="23334" xr:uid="{00000000-0005-0000-0000-00001A220000}"/>
    <cellStyle name="Normal 2 2 3 3 2 2 5" xfId="9718" xr:uid="{00000000-0005-0000-0000-00001B220000}"/>
    <cellStyle name="Normal 2 2 3 3 2 2 5 2" xfId="9719" xr:uid="{00000000-0005-0000-0000-00001C220000}"/>
    <cellStyle name="Normal 2 2 3 3 2 2 5 2 2" xfId="9720" xr:uid="{00000000-0005-0000-0000-00001D220000}"/>
    <cellStyle name="Normal 2 2 3 3 2 2 5 2 3" xfId="23335" xr:uid="{00000000-0005-0000-0000-00001E220000}"/>
    <cellStyle name="Normal 2 2 3 3 2 2 5 3" xfId="9721" xr:uid="{00000000-0005-0000-0000-00001F220000}"/>
    <cellStyle name="Normal 2 2 3 3 2 2 5 4" xfId="23336" xr:uid="{00000000-0005-0000-0000-000020220000}"/>
    <cellStyle name="Normal 2 2 3 3 2 2 6" xfId="9722" xr:uid="{00000000-0005-0000-0000-000021220000}"/>
    <cellStyle name="Normal 2 2 3 3 2 2 6 2" xfId="9723" xr:uid="{00000000-0005-0000-0000-000022220000}"/>
    <cellStyle name="Normal 2 2 3 3 2 2 6 2 2" xfId="9724" xr:uid="{00000000-0005-0000-0000-000023220000}"/>
    <cellStyle name="Normal 2 2 3 3 2 2 6 2 3" xfId="23337" xr:uid="{00000000-0005-0000-0000-000024220000}"/>
    <cellStyle name="Normal 2 2 3 3 2 2 6 3" xfId="9725" xr:uid="{00000000-0005-0000-0000-000025220000}"/>
    <cellStyle name="Normal 2 2 3 3 2 2 6 4" xfId="23338" xr:uid="{00000000-0005-0000-0000-000026220000}"/>
    <cellStyle name="Normal 2 2 3 3 2 2 7" xfId="9726" xr:uid="{00000000-0005-0000-0000-000027220000}"/>
    <cellStyle name="Normal 2 2 3 3 2 2 7 2" xfId="9727" xr:uid="{00000000-0005-0000-0000-000028220000}"/>
    <cellStyle name="Normal 2 2 3 3 2 2 7 3" xfId="23339" xr:uid="{00000000-0005-0000-0000-000029220000}"/>
    <cellStyle name="Normal 2 2 3 3 2 2 8" xfId="9728" xr:uid="{00000000-0005-0000-0000-00002A220000}"/>
    <cellStyle name="Normal 2 2 3 3 2 2 9" xfId="23340" xr:uid="{00000000-0005-0000-0000-00002B220000}"/>
    <cellStyle name="Normal 2 2 3 3 2 3" xfId="9729" xr:uid="{00000000-0005-0000-0000-00002C220000}"/>
    <cellStyle name="Normal 2 2 3 3 2 3 2" xfId="9730" xr:uid="{00000000-0005-0000-0000-00002D220000}"/>
    <cellStyle name="Normal 2 2 3 3 2 3 2 2" xfId="9731" xr:uid="{00000000-0005-0000-0000-00002E220000}"/>
    <cellStyle name="Normal 2 2 3 3 2 3 2 2 2" xfId="9732" xr:uid="{00000000-0005-0000-0000-00002F220000}"/>
    <cellStyle name="Normal 2 2 3 3 2 3 2 2 2 2" xfId="9733" xr:uid="{00000000-0005-0000-0000-000030220000}"/>
    <cellStyle name="Normal 2 2 3 3 2 3 2 2 2 3" xfId="23341" xr:uid="{00000000-0005-0000-0000-000031220000}"/>
    <cellStyle name="Normal 2 2 3 3 2 3 2 2 3" xfId="9734" xr:uid="{00000000-0005-0000-0000-000032220000}"/>
    <cellStyle name="Normal 2 2 3 3 2 3 2 2 4" xfId="23342" xr:uid="{00000000-0005-0000-0000-000033220000}"/>
    <cellStyle name="Normal 2 2 3 3 2 3 2 3" xfId="9735" xr:uid="{00000000-0005-0000-0000-000034220000}"/>
    <cellStyle name="Normal 2 2 3 3 2 3 2 3 2" xfId="9736" xr:uid="{00000000-0005-0000-0000-000035220000}"/>
    <cellStyle name="Normal 2 2 3 3 2 3 2 3 3" xfId="23343" xr:uid="{00000000-0005-0000-0000-000036220000}"/>
    <cellStyle name="Normal 2 2 3 3 2 3 2 4" xfId="9737" xr:uid="{00000000-0005-0000-0000-000037220000}"/>
    <cellStyle name="Normal 2 2 3 3 2 3 2 5" xfId="23344" xr:uid="{00000000-0005-0000-0000-000038220000}"/>
    <cellStyle name="Normal 2 2 3 3 2 3 3" xfId="9738" xr:uid="{00000000-0005-0000-0000-000039220000}"/>
    <cellStyle name="Normal 2 2 3 3 2 3 3 2" xfId="9739" xr:uid="{00000000-0005-0000-0000-00003A220000}"/>
    <cellStyle name="Normal 2 2 3 3 2 3 3 2 2" xfId="9740" xr:uid="{00000000-0005-0000-0000-00003B220000}"/>
    <cellStyle name="Normal 2 2 3 3 2 3 3 2 2 2" xfId="9741" xr:uid="{00000000-0005-0000-0000-00003C220000}"/>
    <cellStyle name="Normal 2 2 3 3 2 3 3 2 2 3" xfId="23345" xr:uid="{00000000-0005-0000-0000-00003D220000}"/>
    <cellStyle name="Normal 2 2 3 3 2 3 3 2 3" xfId="9742" xr:uid="{00000000-0005-0000-0000-00003E220000}"/>
    <cellStyle name="Normal 2 2 3 3 2 3 3 2 4" xfId="23346" xr:uid="{00000000-0005-0000-0000-00003F220000}"/>
    <cellStyle name="Normal 2 2 3 3 2 3 3 3" xfId="9743" xr:uid="{00000000-0005-0000-0000-000040220000}"/>
    <cellStyle name="Normal 2 2 3 3 2 3 3 3 2" xfId="9744" xr:uid="{00000000-0005-0000-0000-000041220000}"/>
    <cellStyle name="Normal 2 2 3 3 2 3 3 3 3" xfId="23347" xr:uid="{00000000-0005-0000-0000-000042220000}"/>
    <cellStyle name="Normal 2 2 3 3 2 3 3 4" xfId="9745" xr:uid="{00000000-0005-0000-0000-000043220000}"/>
    <cellStyle name="Normal 2 2 3 3 2 3 3 5" xfId="23348" xr:uid="{00000000-0005-0000-0000-000044220000}"/>
    <cellStyle name="Normal 2 2 3 3 2 3 4" xfId="9746" xr:uid="{00000000-0005-0000-0000-000045220000}"/>
    <cellStyle name="Normal 2 2 3 3 2 3 4 2" xfId="9747" xr:uid="{00000000-0005-0000-0000-000046220000}"/>
    <cellStyle name="Normal 2 2 3 3 2 3 4 2 2" xfId="9748" xr:uid="{00000000-0005-0000-0000-000047220000}"/>
    <cellStyle name="Normal 2 2 3 3 2 3 4 2 3" xfId="23349" xr:uid="{00000000-0005-0000-0000-000048220000}"/>
    <cellStyle name="Normal 2 2 3 3 2 3 4 3" xfId="9749" xr:uid="{00000000-0005-0000-0000-000049220000}"/>
    <cellStyle name="Normal 2 2 3 3 2 3 4 4" xfId="23350" xr:uid="{00000000-0005-0000-0000-00004A220000}"/>
    <cellStyle name="Normal 2 2 3 3 2 3 5" xfId="9750" xr:uid="{00000000-0005-0000-0000-00004B220000}"/>
    <cellStyle name="Normal 2 2 3 3 2 3 5 2" xfId="9751" xr:uid="{00000000-0005-0000-0000-00004C220000}"/>
    <cellStyle name="Normal 2 2 3 3 2 3 5 2 2" xfId="9752" xr:uid="{00000000-0005-0000-0000-00004D220000}"/>
    <cellStyle name="Normal 2 2 3 3 2 3 5 2 3" xfId="23351" xr:uid="{00000000-0005-0000-0000-00004E220000}"/>
    <cellStyle name="Normal 2 2 3 3 2 3 5 3" xfId="9753" xr:uid="{00000000-0005-0000-0000-00004F220000}"/>
    <cellStyle name="Normal 2 2 3 3 2 3 5 4" xfId="23352" xr:uid="{00000000-0005-0000-0000-000050220000}"/>
    <cellStyle name="Normal 2 2 3 3 2 3 6" xfId="9754" xr:uid="{00000000-0005-0000-0000-000051220000}"/>
    <cellStyle name="Normal 2 2 3 3 2 3 6 2" xfId="9755" xr:uid="{00000000-0005-0000-0000-000052220000}"/>
    <cellStyle name="Normal 2 2 3 3 2 3 6 3" xfId="23353" xr:uid="{00000000-0005-0000-0000-000053220000}"/>
    <cellStyle name="Normal 2 2 3 3 2 3 7" xfId="9756" xr:uid="{00000000-0005-0000-0000-000054220000}"/>
    <cellStyle name="Normal 2 2 3 3 2 3 8" xfId="23354" xr:uid="{00000000-0005-0000-0000-000055220000}"/>
    <cellStyle name="Normal 2 2 3 3 2 4" xfId="9757" xr:uid="{00000000-0005-0000-0000-000056220000}"/>
    <cellStyle name="Normal 2 2 3 3 2 4 2" xfId="9758" xr:uid="{00000000-0005-0000-0000-000057220000}"/>
    <cellStyle name="Normal 2 2 3 3 2 4 2 2" xfId="9759" xr:uid="{00000000-0005-0000-0000-000058220000}"/>
    <cellStyle name="Normal 2 2 3 3 2 4 2 2 2" xfId="9760" xr:uid="{00000000-0005-0000-0000-000059220000}"/>
    <cellStyle name="Normal 2 2 3 3 2 4 2 2 3" xfId="23355" xr:uid="{00000000-0005-0000-0000-00005A220000}"/>
    <cellStyle name="Normal 2 2 3 3 2 4 2 3" xfId="9761" xr:uid="{00000000-0005-0000-0000-00005B220000}"/>
    <cellStyle name="Normal 2 2 3 3 2 4 2 4" xfId="23356" xr:uid="{00000000-0005-0000-0000-00005C220000}"/>
    <cellStyle name="Normal 2 2 3 3 2 4 3" xfId="9762" xr:uid="{00000000-0005-0000-0000-00005D220000}"/>
    <cellStyle name="Normal 2 2 3 3 2 4 3 2" xfId="9763" xr:uid="{00000000-0005-0000-0000-00005E220000}"/>
    <cellStyle name="Normal 2 2 3 3 2 4 3 3" xfId="23357" xr:uid="{00000000-0005-0000-0000-00005F220000}"/>
    <cellStyle name="Normal 2 2 3 3 2 4 4" xfId="9764" xr:uid="{00000000-0005-0000-0000-000060220000}"/>
    <cellStyle name="Normal 2 2 3 3 2 4 5" xfId="23358" xr:uid="{00000000-0005-0000-0000-000061220000}"/>
    <cellStyle name="Normal 2 2 3 3 2 5" xfId="9765" xr:uid="{00000000-0005-0000-0000-000062220000}"/>
    <cellStyle name="Normal 2 2 3 3 2 5 2" xfId="9766" xr:uid="{00000000-0005-0000-0000-000063220000}"/>
    <cellStyle name="Normal 2 2 3 3 2 5 2 2" xfId="9767" xr:uid="{00000000-0005-0000-0000-000064220000}"/>
    <cellStyle name="Normal 2 2 3 3 2 5 2 2 2" xfId="9768" xr:uid="{00000000-0005-0000-0000-000065220000}"/>
    <cellStyle name="Normal 2 2 3 3 2 5 2 2 3" xfId="23359" xr:uid="{00000000-0005-0000-0000-000066220000}"/>
    <cellStyle name="Normal 2 2 3 3 2 5 2 3" xfId="9769" xr:uid="{00000000-0005-0000-0000-000067220000}"/>
    <cellStyle name="Normal 2 2 3 3 2 5 2 4" xfId="23360" xr:uid="{00000000-0005-0000-0000-000068220000}"/>
    <cellStyle name="Normal 2 2 3 3 2 5 3" xfId="9770" xr:uid="{00000000-0005-0000-0000-000069220000}"/>
    <cellStyle name="Normal 2 2 3 3 2 5 3 2" xfId="9771" xr:uid="{00000000-0005-0000-0000-00006A220000}"/>
    <cellStyle name="Normal 2 2 3 3 2 5 3 3" xfId="23361" xr:uid="{00000000-0005-0000-0000-00006B220000}"/>
    <cellStyle name="Normal 2 2 3 3 2 5 4" xfId="9772" xr:uid="{00000000-0005-0000-0000-00006C220000}"/>
    <cellStyle name="Normal 2 2 3 3 2 5 5" xfId="23362" xr:uid="{00000000-0005-0000-0000-00006D220000}"/>
    <cellStyle name="Normal 2 2 3 3 2 6" xfId="9773" xr:uid="{00000000-0005-0000-0000-00006E220000}"/>
    <cellStyle name="Normal 2 2 3 3 2 6 2" xfId="9774" xr:uid="{00000000-0005-0000-0000-00006F220000}"/>
    <cellStyle name="Normal 2 2 3 3 2 6 2 2" xfId="9775" xr:uid="{00000000-0005-0000-0000-000070220000}"/>
    <cellStyle name="Normal 2 2 3 3 2 6 2 3" xfId="23363" xr:uid="{00000000-0005-0000-0000-000071220000}"/>
    <cellStyle name="Normal 2 2 3 3 2 6 3" xfId="9776" xr:uid="{00000000-0005-0000-0000-000072220000}"/>
    <cellStyle name="Normal 2 2 3 3 2 6 4" xfId="23364" xr:uid="{00000000-0005-0000-0000-000073220000}"/>
    <cellStyle name="Normal 2 2 3 3 2 7" xfId="9777" xr:uid="{00000000-0005-0000-0000-000074220000}"/>
    <cellStyle name="Normal 2 2 3 3 2 7 2" xfId="9778" xr:uid="{00000000-0005-0000-0000-000075220000}"/>
    <cellStyle name="Normal 2 2 3 3 2 7 2 2" xfId="9779" xr:uid="{00000000-0005-0000-0000-000076220000}"/>
    <cellStyle name="Normal 2 2 3 3 2 7 2 3" xfId="23365" xr:uid="{00000000-0005-0000-0000-000077220000}"/>
    <cellStyle name="Normal 2 2 3 3 2 7 3" xfId="9780" xr:uid="{00000000-0005-0000-0000-000078220000}"/>
    <cellStyle name="Normal 2 2 3 3 2 7 4" xfId="23366" xr:uid="{00000000-0005-0000-0000-000079220000}"/>
    <cellStyle name="Normal 2 2 3 3 2 8" xfId="9781" xr:uid="{00000000-0005-0000-0000-00007A220000}"/>
    <cellStyle name="Normal 2 2 3 3 2 8 2" xfId="9782" xr:uid="{00000000-0005-0000-0000-00007B220000}"/>
    <cellStyle name="Normal 2 2 3 3 2 8 3" xfId="23367" xr:uid="{00000000-0005-0000-0000-00007C220000}"/>
    <cellStyle name="Normal 2 2 3 3 2 9" xfId="9783" xr:uid="{00000000-0005-0000-0000-00007D220000}"/>
    <cellStyle name="Normal 2 2 3 3 3" xfId="9784" xr:uid="{00000000-0005-0000-0000-00007E220000}"/>
    <cellStyle name="Normal 2 2 3 3 3 2" xfId="9785" xr:uid="{00000000-0005-0000-0000-00007F220000}"/>
    <cellStyle name="Normal 2 2 3 3 3 2 2" xfId="9786" xr:uid="{00000000-0005-0000-0000-000080220000}"/>
    <cellStyle name="Normal 2 2 3 3 3 2 2 2" xfId="9787" xr:uid="{00000000-0005-0000-0000-000081220000}"/>
    <cellStyle name="Normal 2 2 3 3 3 2 2 2 2" xfId="9788" xr:uid="{00000000-0005-0000-0000-000082220000}"/>
    <cellStyle name="Normal 2 2 3 3 3 2 2 2 2 2" xfId="9789" xr:uid="{00000000-0005-0000-0000-000083220000}"/>
    <cellStyle name="Normal 2 2 3 3 3 2 2 2 2 3" xfId="23368" xr:uid="{00000000-0005-0000-0000-000084220000}"/>
    <cellStyle name="Normal 2 2 3 3 3 2 2 2 3" xfId="9790" xr:uid="{00000000-0005-0000-0000-000085220000}"/>
    <cellStyle name="Normal 2 2 3 3 3 2 2 2 4" xfId="23369" xr:uid="{00000000-0005-0000-0000-000086220000}"/>
    <cellStyle name="Normal 2 2 3 3 3 2 2 3" xfId="9791" xr:uid="{00000000-0005-0000-0000-000087220000}"/>
    <cellStyle name="Normal 2 2 3 3 3 2 2 3 2" xfId="9792" xr:uid="{00000000-0005-0000-0000-000088220000}"/>
    <cellStyle name="Normal 2 2 3 3 3 2 2 3 3" xfId="23370" xr:uid="{00000000-0005-0000-0000-000089220000}"/>
    <cellStyle name="Normal 2 2 3 3 3 2 2 4" xfId="9793" xr:uid="{00000000-0005-0000-0000-00008A220000}"/>
    <cellStyle name="Normal 2 2 3 3 3 2 2 5" xfId="23371" xr:uid="{00000000-0005-0000-0000-00008B220000}"/>
    <cellStyle name="Normal 2 2 3 3 3 2 3" xfId="9794" xr:uid="{00000000-0005-0000-0000-00008C220000}"/>
    <cellStyle name="Normal 2 2 3 3 3 2 3 2" xfId="9795" xr:uid="{00000000-0005-0000-0000-00008D220000}"/>
    <cellStyle name="Normal 2 2 3 3 3 2 3 2 2" xfId="9796" xr:uid="{00000000-0005-0000-0000-00008E220000}"/>
    <cellStyle name="Normal 2 2 3 3 3 2 3 2 2 2" xfId="9797" xr:uid="{00000000-0005-0000-0000-00008F220000}"/>
    <cellStyle name="Normal 2 2 3 3 3 2 3 2 2 3" xfId="23372" xr:uid="{00000000-0005-0000-0000-000090220000}"/>
    <cellStyle name="Normal 2 2 3 3 3 2 3 2 3" xfId="9798" xr:uid="{00000000-0005-0000-0000-000091220000}"/>
    <cellStyle name="Normal 2 2 3 3 3 2 3 2 4" xfId="23373" xr:uid="{00000000-0005-0000-0000-000092220000}"/>
    <cellStyle name="Normal 2 2 3 3 3 2 3 3" xfId="9799" xr:uid="{00000000-0005-0000-0000-000093220000}"/>
    <cellStyle name="Normal 2 2 3 3 3 2 3 3 2" xfId="9800" xr:uid="{00000000-0005-0000-0000-000094220000}"/>
    <cellStyle name="Normal 2 2 3 3 3 2 3 3 3" xfId="23374" xr:uid="{00000000-0005-0000-0000-000095220000}"/>
    <cellStyle name="Normal 2 2 3 3 3 2 3 4" xfId="9801" xr:uid="{00000000-0005-0000-0000-000096220000}"/>
    <cellStyle name="Normal 2 2 3 3 3 2 3 5" xfId="23375" xr:uid="{00000000-0005-0000-0000-000097220000}"/>
    <cellStyle name="Normal 2 2 3 3 3 2 4" xfId="9802" xr:uid="{00000000-0005-0000-0000-000098220000}"/>
    <cellStyle name="Normal 2 2 3 3 3 2 4 2" xfId="9803" xr:uid="{00000000-0005-0000-0000-000099220000}"/>
    <cellStyle name="Normal 2 2 3 3 3 2 4 2 2" xfId="9804" xr:uid="{00000000-0005-0000-0000-00009A220000}"/>
    <cellStyle name="Normal 2 2 3 3 3 2 4 2 3" xfId="23376" xr:uid="{00000000-0005-0000-0000-00009B220000}"/>
    <cellStyle name="Normal 2 2 3 3 3 2 4 3" xfId="9805" xr:uid="{00000000-0005-0000-0000-00009C220000}"/>
    <cellStyle name="Normal 2 2 3 3 3 2 4 4" xfId="23377" xr:uid="{00000000-0005-0000-0000-00009D220000}"/>
    <cellStyle name="Normal 2 2 3 3 3 2 5" xfId="9806" xr:uid="{00000000-0005-0000-0000-00009E220000}"/>
    <cellStyle name="Normal 2 2 3 3 3 2 5 2" xfId="9807" xr:uid="{00000000-0005-0000-0000-00009F220000}"/>
    <cellStyle name="Normal 2 2 3 3 3 2 5 2 2" xfId="9808" xr:uid="{00000000-0005-0000-0000-0000A0220000}"/>
    <cellStyle name="Normal 2 2 3 3 3 2 5 2 3" xfId="23378" xr:uid="{00000000-0005-0000-0000-0000A1220000}"/>
    <cellStyle name="Normal 2 2 3 3 3 2 5 3" xfId="9809" xr:uid="{00000000-0005-0000-0000-0000A2220000}"/>
    <cellStyle name="Normal 2 2 3 3 3 2 5 4" xfId="23379" xr:uid="{00000000-0005-0000-0000-0000A3220000}"/>
    <cellStyle name="Normal 2 2 3 3 3 2 6" xfId="9810" xr:uid="{00000000-0005-0000-0000-0000A4220000}"/>
    <cellStyle name="Normal 2 2 3 3 3 2 6 2" xfId="9811" xr:uid="{00000000-0005-0000-0000-0000A5220000}"/>
    <cellStyle name="Normal 2 2 3 3 3 2 6 3" xfId="23380" xr:uid="{00000000-0005-0000-0000-0000A6220000}"/>
    <cellStyle name="Normal 2 2 3 3 3 2 7" xfId="9812" xr:uid="{00000000-0005-0000-0000-0000A7220000}"/>
    <cellStyle name="Normal 2 2 3 3 3 2 8" xfId="23381" xr:uid="{00000000-0005-0000-0000-0000A8220000}"/>
    <cellStyle name="Normal 2 2 3 3 3 3" xfId="9813" xr:uid="{00000000-0005-0000-0000-0000A9220000}"/>
    <cellStyle name="Normal 2 2 3 3 3 3 2" xfId="9814" xr:uid="{00000000-0005-0000-0000-0000AA220000}"/>
    <cellStyle name="Normal 2 2 3 3 3 3 2 2" xfId="9815" xr:uid="{00000000-0005-0000-0000-0000AB220000}"/>
    <cellStyle name="Normal 2 2 3 3 3 3 2 2 2" xfId="9816" xr:uid="{00000000-0005-0000-0000-0000AC220000}"/>
    <cellStyle name="Normal 2 2 3 3 3 3 2 2 3" xfId="23382" xr:uid="{00000000-0005-0000-0000-0000AD220000}"/>
    <cellStyle name="Normal 2 2 3 3 3 3 2 3" xfId="9817" xr:uid="{00000000-0005-0000-0000-0000AE220000}"/>
    <cellStyle name="Normal 2 2 3 3 3 3 2 4" xfId="23383" xr:uid="{00000000-0005-0000-0000-0000AF220000}"/>
    <cellStyle name="Normal 2 2 3 3 3 3 3" xfId="9818" xr:uid="{00000000-0005-0000-0000-0000B0220000}"/>
    <cellStyle name="Normal 2 2 3 3 3 3 3 2" xfId="9819" xr:uid="{00000000-0005-0000-0000-0000B1220000}"/>
    <cellStyle name="Normal 2 2 3 3 3 3 3 3" xfId="23384" xr:uid="{00000000-0005-0000-0000-0000B2220000}"/>
    <cellStyle name="Normal 2 2 3 3 3 3 4" xfId="9820" xr:uid="{00000000-0005-0000-0000-0000B3220000}"/>
    <cellStyle name="Normal 2 2 3 3 3 3 5" xfId="23385" xr:uid="{00000000-0005-0000-0000-0000B4220000}"/>
    <cellStyle name="Normal 2 2 3 3 3 4" xfId="9821" xr:uid="{00000000-0005-0000-0000-0000B5220000}"/>
    <cellStyle name="Normal 2 2 3 3 3 4 2" xfId="9822" xr:uid="{00000000-0005-0000-0000-0000B6220000}"/>
    <cellStyle name="Normal 2 2 3 3 3 4 2 2" xfId="9823" xr:uid="{00000000-0005-0000-0000-0000B7220000}"/>
    <cellStyle name="Normal 2 2 3 3 3 4 2 2 2" xfId="9824" xr:uid="{00000000-0005-0000-0000-0000B8220000}"/>
    <cellStyle name="Normal 2 2 3 3 3 4 2 2 3" xfId="23386" xr:uid="{00000000-0005-0000-0000-0000B9220000}"/>
    <cellStyle name="Normal 2 2 3 3 3 4 2 3" xfId="9825" xr:uid="{00000000-0005-0000-0000-0000BA220000}"/>
    <cellStyle name="Normal 2 2 3 3 3 4 2 4" xfId="23387" xr:uid="{00000000-0005-0000-0000-0000BB220000}"/>
    <cellStyle name="Normal 2 2 3 3 3 4 3" xfId="9826" xr:uid="{00000000-0005-0000-0000-0000BC220000}"/>
    <cellStyle name="Normal 2 2 3 3 3 4 3 2" xfId="9827" xr:uid="{00000000-0005-0000-0000-0000BD220000}"/>
    <cellStyle name="Normal 2 2 3 3 3 4 3 3" xfId="23388" xr:uid="{00000000-0005-0000-0000-0000BE220000}"/>
    <cellStyle name="Normal 2 2 3 3 3 4 4" xfId="9828" xr:uid="{00000000-0005-0000-0000-0000BF220000}"/>
    <cellStyle name="Normal 2 2 3 3 3 4 5" xfId="23389" xr:uid="{00000000-0005-0000-0000-0000C0220000}"/>
    <cellStyle name="Normal 2 2 3 3 3 5" xfId="9829" xr:uid="{00000000-0005-0000-0000-0000C1220000}"/>
    <cellStyle name="Normal 2 2 3 3 3 5 2" xfId="9830" xr:uid="{00000000-0005-0000-0000-0000C2220000}"/>
    <cellStyle name="Normal 2 2 3 3 3 5 2 2" xfId="9831" xr:uid="{00000000-0005-0000-0000-0000C3220000}"/>
    <cellStyle name="Normal 2 2 3 3 3 5 2 3" xfId="23390" xr:uid="{00000000-0005-0000-0000-0000C4220000}"/>
    <cellStyle name="Normal 2 2 3 3 3 5 3" xfId="9832" xr:uid="{00000000-0005-0000-0000-0000C5220000}"/>
    <cellStyle name="Normal 2 2 3 3 3 5 4" xfId="23391" xr:uid="{00000000-0005-0000-0000-0000C6220000}"/>
    <cellStyle name="Normal 2 2 3 3 3 6" xfId="9833" xr:uid="{00000000-0005-0000-0000-0000C7220000}"/>
    <cellStyle name="Normal 2 2 3 3 3 6 2" xfId="9834" xr:uid="{00000000-0005-0000-0000-0000C8220000}"/>
    <cellStyle name="Normal 2 2 3 3 3 6 2 2" xfId="9835" xr:uid="{00000000-0005-0000-0000-0000C9220000}"/>
    <cellStyle name="Normal 2 2 3 3 3 6 2 3" xfId="23392" xr:uid="{00000000-0005-0000-0000-0000CA220000}"/>
    <cellStyle name="Normal 2 2 3 3 3 6 3" xfId="9836" xr:uid="{00000000-0005-0000-0000-0000CB220000}"/>
    <cellStyle name="Normal 2 2 3 3 3 6 4" xfId="23393" xr:uid="{00000000-0005-0000-0000-0000CC220000}"/>
    <cellStyle name="Normal 2 2 3 3 3 7" xfId="9837" xr:uid="{00000000-0005-0000-0000-0000CD220000}"/>
    <cellStyle name="Normal 2 2 3 3 3 7 2" xfId="9838" xr:uid="{00000000-0005-0000-0000-0000CE220000}"/>
    <cellStyle name="Normal 2 2 3 3 3 7 3" xfId="23394" xr:uid="{00000000-0005-0000-0000-0000CF220000}"/>
    <cellStyle name="Normal 2 2 3 3 3 8" xfId="9839" xr:uid="{00000000-0005-0000-0000-0000D0220000}"/>
    <cellStyle name="Normal 2 2 3 3 3 9" xfId="23395" xr:uid="{00000000-0005-0000-0000-0000D1220000}"/>
    <cellStyle name="Normal 2 2 3 3 4" xfId="9840" xr:uid="{00000000-0005-0000-0000-0000D2220000}"/>
    <cellStyle name="Normal 2 2 3 3 4 2" xfId="9841" xr:uid="{00000000-0005-0000-0000-0000D3220000}"/>
    <cellStyle name="Normal 2 2 3 3 4 2 2" xfId="9842" xr:uid="{00000000-0005-0000-0000-0000D4220000}"/>
    <cellStyle name="Normal 2 2 3 3 4 2 2 2" xfId="9843" xr:uid="{00000000-0005-0000-0000-0000D5220000}"/>
    <cellStyle name="Normal 2 2 3 3 4 2 2 2 2" xfId="9844" xr:uid="{00000000-0005-0000-0000-0000D6220000}"/>
    <cellStyle name="Normal 2 2 3 3 4 2 2 2 3" xfId="23396" xr:uid="{00000000-0005-0000-0000-0000D7220000}"/>
    <cellStyle name="Normal 2 2 3 3 4 2 2 3" xfId="9845" xr:uid="{00000000-0005-0000-0000-0000D8220000}"/>
    <cellStyle name="Normal 2 2 3 3 4 2 2 4" xfId="23397" xr:uid="{00000000-0005-0000-0000-0000D9220000}"/>
    <cellStyle name="Normal 2 2 3 3 4 2 3" xfId="9846" xr:uid="{00000000-0005-0000-0000-0000DA220000}"/>
    <cellStyle name="Normal 2 2 3 3 4 2 3 2" xfId="9847" xr:uid="{00000000-0005-0000-0000-0000DB220000}"/>
    <cellStyle name="Normal 2 2 3 3 4 2 3 3" xfId="23398" xr:uid="{00000000-0005-0000-0000-0000DC220000}"/>
    <cellStyle name="Normal 2 2 3 3 4 2 4" xfId="9848" xr:uid="{00000000-0005-0000-0000-0000DD220000}"/>
    <cellStyle name="Normal 2 2 3 3 4 2 5" xfId="23399" xr:uid="{00000000-0005-0000-0000-0000DE220000}"/>
    <cellStyle name="Normal 2 2 3 3 4 3" xfId="9849" xr:uid="{00000000-0005-0000-0000-0000DF220000}"/>
    <cellStyle name="Normal 2 2 3 3 4 3 2" xfId="9850" xr:uid="{00000000-0005-0000-0000-0000E0220000}"/>
    <cellStyle name="Normal 2 2 3 3 4 3 2 2" xfId="9851" xr:uid="{00000000-0005-0000-0000-0000E1220000}"/>
    <cellStyle name="Normal 2 2 3 3 4 3 2 2 2" xfId="9852" xr:uid="{00000000-0005-0000-0000-0000E2220000}"/>
    <cellStyle name="Normal 2 2 3 3 4 3 2 2 3" xfId="23400" xr:uid="{00000000-0005-0000-0000-0000E3220000}"/>
    <cellStyle name="Normal 2 2 3 3 4 3 2 3" xfId="9853" xr:uid="{00000000-0005-0000-0000-0000E4220000}"/>
    <cellStyle name="Normal 2 2 3 3 4 3 2 4" xfId="23401" xr:uid="{00000000-0005-0000-0000-0000E5220000}"/>
    <cellStyle name="Normal 2 2 3 3 4 3 3" xfId="9854" xr:uid="{00000000-0005-0000-0000-0000E6220000}"/>
    <cellStyle name="Normal 2 2 3 3 4 3 3 2" xfId="9855" xr:uid="{00000000-0005-0000-0000-0000E7220000}"/>
    <cellStyle name="Normal 2 2 3 3 4 3 3 3" xfId="23402" xr:uid="{00000000-0005-0000-0000-0000E8220000}"/>
    <cellStyle name="Normal 2 2 3 3 4 3 4" xfId="9856" xr:uid="{00000000-0005-0000-0000-0000E9220000}"/>
    <cellStyle name="Normal 2 2 3 3 4 3 5" xfId="23403" xr:uid="{00000000-0005-0000-0000-0000EA220000}"/>
    <cellStyle name="Normal 2 2 3 3 4 4" xfId="9857" xr:uid="{00000000-0005-0000-0000-0000EB220000}"/>
    <cellStyle name="Normal 2 2 3 3 4 4 2" xfId="9858" xr:uid="{00000000-0005-0000-0000-0000EC220000}"/>
    <cellStyle name="Normal 2 2 3 3 4 4 2 2" xfId="9859" xr:uid="{00000000-0005-0000-0000-0000ED220000}"/>
    <cellStyle name="Normal 2 2 3 3 4 4 2 3" xfId="23404" xr:uid="{00000000-0005-0000-0000-0000EE220000}"/>
    <cellStyle name="Normal 2 2 3 3 4 4 3" xfId="9860" xr:uid="{00000000-0005-0000-0000-0000EF220000}"/>
    <cellStyle name="Normal 2 2 3 3 4 4 4" xfId="23405" xr:uid="{00000000-0005-0000-0000-0000F0220000}"/>
    <cellStyle name="Normal 2 2 3 3 4 5" xfId="9861" xr:uid="{00000000-0005-0000-0000-0000F1220000}"/>
    <cellStyle name="Normal 2 2 3 3 4 5 2" xfId="9862" xr:uid="{00000000-0005-0000-0000-0000F2220000}"/>
    <cellStyle name="Normal 2 2 3 3 4 5 2 2" xfId="9863" xr:uid="{00000000-0005-0000-0000-0000F3220000}"/>
    <cellStyle name="Normal 2 2 3 3 4 5 2 3" xfId="23406" xr:uid="{00000000-0005-0000-0000-0000F4220000}"/>
    <cellStyle name="Normal 2 2 3 3 4 5 3" xfId="9864" xr:uid="{00000000-0005-0000-0000-0000F5220000}"/>
    <cellStyle name="Normal 2 2 3 3 4 5 4" xfId="23407" xr:uid="{00000000-0005-0000-0000-0000F6220000}"/>
    <cellStyle name="Normal 2 2 3 3 4 6" xfId="9865" xr:uid="{00000000-0005-0000-0000-0000F7220000}"/>
    <cellStyle name="Normal 2 2 3 3 4 6 2" xfId="9866" xr:uid="{00000000-0005-0000-0000-0000F8220000}"/>
    <cellStyle name="Normal 2 2 3 3 4 6 3" xfId="23408" xr:uid="{00000000-0005-0000-0000-0000F9220000}"/>
    <cellStyle name="Normal 2 2 3 3 4 7" xfId="9867" xr:uid="{00000000-0005-0000-0000-0000FA220000}"/>
    <cellStyle name="Normal 2 2 3 3 4 8" xfId="23409" xr:uid="{00000000-0005-0000-0000-0000FB220000}"/>
    <cellStyle name="Normal 2 2 3 3 5" xfId="9868" xr:uid="{00000000-0005-0000-0000-0000FC220000}"/>
    <cellStyle name="Normal 2 2 3 3 5 2" xfId="9869" xr:uid="{00000000-0005-0000-0000-0000FD220000}"/>
    <cellStyle name="Normal 2 2 3 3 5 2 2" xfId="9870" xr:uid="{00000000-0005-0000-0000-0000FE220000}"/>
    <cellStyle name="Normal 2 2 3 3 5 2 2 2" xfId="9871" xr:uid="{00000000-0005-0000-0000-0000FF220000}"/>
    <cellStyle name="Normal 2 2 3 3 5 2 2 3" xfId="23410" xr:uid="{00000000-0005-0000-0000-000000230000}"/>
    <cellStyle name="Normal 2 2 3 3 5 2 3" xfId="9872" xr:uid="{00000000-0005-0000-0000-000001230000}"/>
    <cellStyle name="Normal 2 2 3 3 5 2 4" xfId="23411" xr:uid="{00000000-0005-0000-0000-000002230000}"/>
    <cellStyle name="Normal 2 2 3 3 5 3" xfId="9873" xr:uid="{00000000-0005-0000-0000-000003230000}"/>
    <cellStyle name="Normal 2 2 3 3 5 3 2" xfId="9874" xr:uid="{00000000-0005-0000-0000-000004230000}"/>
    <cellStyle name="Normal 2 2 3 3 5 3 3" xfId="23412" xr:uid="{00000000-0005-0000-0000-000005230000}"/>
    <cellStyle name="Normal 2 2 3 3 5 4" xfId="9875" xr:uid="{00000000-0005-0000-0000-000006230000}"/>
    <cellStyle name="Normal 2 2 3 3 5 5" xfId="23413" xr:uid="{00000000-0005-0000-0000-000007230000}"/>
    <cellStyle name="Normal 2 2 3 3 6" xfId="9876" xr:uid="{00000000-0005-0000-0000-000008230000}"/>
    <cellStyle name="Normal 2 2 3 3 6 2" xfId="9877" xr:uid="{00000000-0005-0000-0000-000009230000}"/>
    <cellStyle name="Normal 2 2 3 3 6 2 2" xfId="9878" xr:uid="{00000000-0005-0000-0000-00000A230000}"/>
    <cellStyle name="Normal 2 2 3 3 6 2 2 2" xfId="9879" xr:uid="{00000000-0005-0000-0000-00000B230000}"/>
    <cellStyle name="Normal 2 2 3 3 6 2 2 3" xfId="23414" xr:uid="{00000000-0005-0000-0000-00000C230000}"/>
    <cellStyle name="Normal 2 2 3 3 6 2 3" xfId="9880" xr:uid="{00000000-0005-0000-0000-00000D230000}"/>
    <cellStyle name="Normal 2 2 3 3 6 2 4" xfId="23415" xr:uid="{00000000-0005-0000-0000-00000E230000}"/>
    <cellStyle name="Normal 2 2 3 3 6 3" xfId="9881" xr:uid="{00000000-0005-0000-0000-00000F230000}"/>
    <cellStyle name="Normal 2 2 3 3 6 3 2" xfId="9882" xr:uid="{00000000-0005-0000-0000-000010230000}"/>
    <cellStyle name="Normal 2 2 3 3 6 3 3" xfId="23416" xr:uid="{00000000-0005-0000-0000-000011230000}"/>
    <cellStyle name="Normal 2 2 3 3 6 4" xfId="9883" xr:uid="{00000000-0005-0000-0000-000012230000}"/>
    <cellStyle name="Normal 2 2 3 3 6 5" xfId="23417" xr:uid="{00000000-0005-0000-0000-000013230000}"/>
    <cellStyle name="Normal 2 2 3 3 7" xfId="9884" xr:uid="{00000000-0005-0000-0000-000014230000}"/>
    <cellStyle name="Normal 2 2 3 3 7 2" xfId="9885" xr:uid="{00000000-0005-0000-0000-000015230000}"/>
    <cellStyle name="Normal 2 2 3 3 7 2 2" xfId="9886" xr:uid="{00000000-0005-0000-0000-000016230000}"/>
    <cellStyle name="Normal 2 2 3 3 7 2 3" xfId="23418" xr:uid="{00000000-0005-0000-0000-000017230000}"/>
    <cellStyle name="Normal 2 2 3 3 7 3" xfId="9887" xr:uid="{00000000-0005-0000-0000-000018230000}"/>
    <cellStyle name="Normal 2 2 3 3 7 4" xfId="23419" xr:uid="{00000000-0005-0000-0000-000019230000}"/>
    <cellStyle name="Normal 2 2 3 3 8" xfId="9888" xr:uid="{00000000-0005-0000-0000-00001A230000}"/>
    <cellStyle name="Normal 2 2 3 3 8 2" xfId="9889" xr:uid="{00000000-0005-0000-0000-00001B230000}"/>
    <cellStyle name="Normal 2 2 3 3 8 2 2" xfId="9890" xr:uid="{00000000-0005-0000-0000-00001C230000}"/>
    <cellStyle name="Normal 2 2 3 3 8 2 3" xfId="23420" xr:uid="{00000000-0005-0000-0000-00001D230000}"/>
    <cellStyle name="Normal 2 2 3 3 8 3" xfId="9891" xr:uid="{00000000-0005-0000-0000-00001E230000}"/>
    <cellStyle name="Normal 2 2 3 3 8 4" xfId="23421" xr:uid="{00000000-0005-0000-0000-00001F230000}"/>
    <cellStyle name="Normal 2 2 3 3 9" xfId="9892" xr:uid="{00000000-0005-0000-0000-000020230000}"/>
    <cellStyle name="Normal 2 2 3 3 9 2" xfId="9893" xr:uid="{00000000-0005-0000-0000-000021230000}"/>
    <cellStyle name="Normal 2 2 3 3 9 3" xfId="23422" xr:uid="{00000000-0005-0000-0000-000022230000}"/>
    <cellStyle name="Normal 2 2 3 4" xfId="9894" xr:uid="{00000000-0005-0000-0000-000023230000}"/>
    <cellStyle name="Normal 2 2 3 4 10" xfId="23423" xr:uid="{00000000-0005-0000-0000-000024230000}"/>
    <cellStyle name="Normal 2 2 3 4 2" xfId="9895" xr:uid="{00000000-0005-0000-0000-000025230000}"/>
    <cellStyle name="Normal 2 2 3 4 2 2" xfId="9896" xr:uid="{00000000-0005-0000-0000-000026230000}"/>
    <cellStyle name="Normal 2 2 3 4 2 2 2" xfId="9897" xr:uid="{00000000-0005-0000-0000-000027230000}"/>
    <cellStyle name="Normal 2 2 3 4 2 2 2 2" xfId="9898" xr:uid="{00000000-0005-0000-0000-000028230000}"/>
    <cellStyle name="Normal 2 2 3 4 2 2 2 2 2" xfId="9899" xr:uid="{00000000-0005-0000-0000-000029230000}"/>
    <cellStyle name="Normal 2 2 3 4 2 2 2 2 2 2" xfId="9900" xr:uid="{00000000-0005-0000-0000-00002A230000}"/>
    <cellStyle name="Normal 2 2 3 4 2 2 2 2 2 3" xfId="23424" xr:uid="{00000000-0005-0000-0000-00002B230000}"/>
    <cellStyle name="Normal 2 2 3 4 2 2 2 2 3" xfId="9901" xr:uid="{00000000-0005-0000-0000-00002C230000}"/>
    <cellStyle name="Normal 2 2 3 4 2 2 2 2 4" xfId="23425" xr:uid="{00000000-0005-0000-0000-00002D230000}"/>
    <cellStyle name="Normal 2 2 3 4 2 2 2 3" xfId="9902" xr:uid="{00000000-0005-0000-0000-00002E230000}"/>
    <cellStyle name="Normal 2 2 3 4 2 2 2 3 2" xfId="9903" xr:uid="{00000000-0005-0000-0000-00002F230000}"/>
    <cellStyle name="Normal 2 2 3 4 2 2 2 3 3" xfId="23426" xr:uid="{00000000-0005-0000-0000-000030230000}"/>
    <cellStyle name="Normal 2 2 3 4 2 2 2 4" xfId="9904" xr:uid="{00000000-0005-0000-0000-000031230000}"/>
    <cellStyle name="Normal 2 2 3 4 2 2 2 5" xfId="23427" xr:uid="{00000000-0005-0000-0000-000032230000}"/>
    <cellStyle name="Normal 2 2 3 4 2 2 3" xfId="9905" xr:uid="{00000000-0005-0000-0000-000033230000}"/>
    <cellStyle name="Normal 2 2 3 4 2 2 3 2" xfId="9906" xr:uid="{00000000-0005-0000-0000-000034230000}"/>
    <cellStyle name="Normal 2 2 3 4 2 2 3 2 2" xfId="9907" xr:uid="{00000000-0005-0000-0000-000035230000}"/>
    <cellStyle name="Normal 2 2 3 4 2 2 3 2 2 2" xfId="9908" xr:uid="{00000000-0005-0000-0000-000036230000}"/>
    <cellStyle name="Normal 2 2 3 4 2 2 3 2 2 3" xfId="23428" xr:uid="{00000000-0005-0000-0000-000037230000}"/>
    <cellStyle name="Normal 2 2 3 4 2 2 3 2 3" xfId="9909" xr:uid="{00000000-0005-0000-0000-000038230000}"/>
    <cellStyle name="Normal 2 2 3 4 2 2 3 2 4" xfId="23429" xr:uid="{00000000-0005-0000-0000-000039230000}"/>
    <cellStyle name="Normal 2 2 3 4 2 2 3 3" xfId="9910" xr:uid="{00000000-0005-0000-0000-00003A230000}"/>
    <cellStyle name="Normal 2 2 3 4 2 2 3 3 2" xfId="9911" xr:uid="{00000000-0005-0000-0000-00003B230000}"/>
    <cellStyle name="Normal 2 2 3 4 2 2 3 3 3" xfId="23430" xr:uid="{00000000-0005-0000-0000-00003C230000}"/>
    <cellStyle name="Normal 2 2 3 4 2 2 3 4" xfId="9912" xr:uid="{00000000-0005-0000-0000-00003D230000}"/>
    <cellStyle name="Normal 2 2 3 4 2 2 3 5" xfId="23431" xr:uid="{00000000-0005-0000-0000-00003E230000}"/>
    <cellStyle name="Normal 2 2 3 4 2 2 4" xfId="9913" xr:uid="{00000000-0005-0000-0000-00003F230000}"/>
    <cellStyle name="Normal 2 2 3 4 2 2 4 2" xfId="9914" xr:uid="{00000000-0005-0000-0000-000040230000}"/>
    <cellStyle name="Normal 2 2 3 4 2 2 4 2 2" xfId="9915" xr:uid="{00000000-0005-0000-0000-000041230000}"/>
    <cellStyle name="Normal 2 2 3 4 2 2 4 2 3" xfId="23432" xr:uid="{00000000-0005-0000-0000-000042230000}"/>
    <cellStyle name="Normal 2 2 3 4 2 2 4 3" xfId="9916" xr:uid="{00000000-0005-0000-0000-000043230000}"/>
    <cellStyle name="Normal 2 2 3 4 2 2 4 4" xfId="23433" xr:uid="{00000000-0005-0000-0000-000044230000}"/>
    <cellStyle name="Normal 2 2 3 4 2 2 5" xfId="9917" xr:uid="{00000000-0005-0000-0000-000045230000}"/>
    <cellStyle name="Normal 2 2 3 4 2 2 5 2" xfId="9918" xr:uid="{00000000-0005-0000-0000-000046230000}"/>
    <cellStyle name="Normal 2 2 3 4 2 2 5 2 2" xfId="9919" xr:uid="{00000000-0005-0000-0000-000047230000}"/>
    <cellStyle name="Normal 2 2 3 4 2 2 5 2 3" xfId="23434" xr:uid="{00000000-0005-0000-0000-000048230000}"/>
    <cellStyle name="Normal 2 2 3 4 2 2 5 3" xfId="9920" xr:uid="{00000000-0005-0000-0000-000049230000}"/>
    <cellStyle name="Normal 2 2 3 4 2 2 5 4" xfId="23435" xr:uid="{00000000-0005-0000-0000-00004A230000}"/>
    <cellStyle name="Normal 2 2 3 4 2 2 6" xfId="9921" xr:uid="{00000000-0005-0000-0000-00004B230000}"/>
    <cellStyle name="Normal 2 2 3 4 2 2 6 2" xfId="9922" xr:uid="{00000000-0005-0000-0000-00004C230000}"/>
    <cellStyle name="Normal 2 2 3 4 2 2 6 3" xfId="23436" xr:uid="{00000000-0005-0000-0000-00004D230000}"/>
    <cellStyle name="Normal 2 2 3 4 2 2 7" xfId="9923" xr:uid="{00000000-0005-0000-0000-00004E230000}"/>
    <cellStyle name="Normal 2 2 3 4 2 2 8" xfId="23437" xr:uid="{00000000-0005-0000-0000-00004F230000}"/>
    <cellStyle name="Normal 2 2 3 4 2 3" xfId="9924" xr:uid="{00000000-0005-0000-0000-000050230000}"/>
    <cellStyle name="Normal 2 2 3 4 2 3 2" xfId="9925" xr:uid="{00000000-0005-0000-0000-000051230000}"/>
    <cellStyle name="Normal 2 2 3 4 2 3 2 2" xfId="9926" xr:uid="{00000000-0005-0000-0000-000052230000}"/>
    <cellStyle name="Normal 2 2 3 4 2 3 2 2 2" xfId="9927" xr:uid="{00000000-0005-0000-0000-000053230000}"/>
    <cellStyle name="Normal 2 2 3 4 2 3 2 2 3" xfId="23438" xr:uid="{00000000-0005-0000-0000-000054230000}"/>
    <cellStyle name="Normal 2 2 3 4 2 3 2 3" xfId="9928" xr:uid="{00000000-0005-0000-0000-000055230000}"/>
    <cellStyle name="Normal 2 2 3 4 2 3 2 4" xfId="23439" xr:uid="{00000000-0005-0000-0000-000056230000}"/>
    <cellStyle name="Normal 2 2 3 4 2 3 3" xfId="9929" xr:uid="{00000000-0005-0000-0000-000057230000}"/>
    <cellStyle name="Normal 2 2 3 4 2 3 3 2" xfId="9930" xr:uid="{00000000-0005-0000-0000-000058230000}"/>
    <cellStyle name="Normal 2 2 3 4 2 3 3 3" xfId="23440" xr:uid="{00000000-0005-0000-0000-000059230000}"/>
    <cellStyle name="Normal 2 2 3 4 2 3 4" xfId="9931" xr:uid="{00000000-0005-0000-0000-00005A230000}"/>
    <cellStyle name="Normal 2 2 3 4 2 3 5" xfId="23441" xr:uid="{00000000-0005-0000-0000-00005B230000}"/>
    <cellStyle name="Normal 2 2 3 4 2 4" xfId="9932" xr:uid="{00000000-0005-0000-0000-00005C230000}"/>
    <cellStyle name="Normal 2 2 3 4 2 4 2" xfId="9933" xr:uid="{00000000-0005-0000-0000-00005D230000}"/>
    <cellStyle name="Normal 2 2 3 4 2 4 2 2" xfId="9934" xr:uid="{00000000-0005-0000-0000-00005E230000}"/>
    <cellStyle name="Normal 2 2 3 4 2 4 2 2 2" xfId="9935" xr:uid="{00000000-0005-0000-0000-00005F230000}"/>
    <cellStyle name="Normal 2 2 3 4 2 4 2 2 3" xfId="23442" xr:uid="{00000000-0005-0000-0000-000060230000}"/>
    <cellStyle name="Normal 2 2 3 4 2 4 2 3" xfId="9936" xr:uid="{00000000-0005-0000-0000-000061230000}"/>
    <cellStyle name="Normal 2 2 3 4 2 4 2 4" xfId="23443" xr:uid="{00000000-0005-0000-0000-000062230000}"/>
    <cellStyle name="Normal 2 2 3 4 2 4 3" xfId="9937" xr:uid="{00000000-0005-0000-0000-000063230000}"/>
    <cellStyle name="Normal 2 2 3 4 2 4 3 2" xfId="9938" xr:uid="{00000000-0005-0000-0000-000064230000}"/>
    <cellStyle name="Normal 2 2 3 4 2 4 3 3" xfId="23444" xr:uid="{00000000-0005-0000-0000-000065230000}"/>
    <cellStyle name="Normal 2 2 3 4 2 4 4" xfId="9939" xr:uid="{00000000-0005-0000-0000-000066230000}"/>
    <cellStyle name="Normal 2 2 3 4 2 4 5" xfId="23445" xr:uid="{00000000-0005-0000-0000-000067230000}"/>
    <cellStyle name="Normal 2 2 3 4 2 5" xfId="9940" xr:uid="{00000000-0005-0000-0000-000068230000}"/>
    <cellStyle name="Normal 2 2 3 4 2 5 2" xfId="9941" xr:uid="{00000000-0005-0000-0000-000069230000}"/>
    <cellStyle name="Normal 2 2 3 4 2 5 2 2" xfId="9942" xr:uid="{00000000-0005-0000-0000-00006A230000}"/>
    <cellStyle name="Normal 2 2 3 4 2 5 2 3" xfId="23446" xr:uid="{00000000-0005-0000-0000-00006B230000}"/>
    <cellStyle name="Normal 2 2 3 4 2 5 3" xfId="9943" xr:uid="{00000000-0005-0000-0000-00006C230000}"/>
    <cellStyle name="Normal 2 2 3 4 2 5 4" xfId="23447" xr:uid="{00000000-0005-0000-0000-00006D230000}"/>
    <cellStyle name="Normal 2 2 3 4 2 6" xfId="9944" xr:uid="{00000000-0005-0000-0000-00006E230000}"/>
    <cellStyle name="Normal 2 2 3 4 2 6 2" xfId="9945" xr:uid="{00000000-0005-0000-0000-00006F230000}"/>
    <cellStyle name="Normal 2 2 3 4 2 6 2 2" xfId="9946" xr:uid="{00000000-0005-0000-0000-000070230000}"/>
    <cellStyle name="Normal 2 2 3 4 2 6 2 3" xfId="23448" xr:uid="{00000000-0005-0000-0000-000071230000}"/>
    <cellStyle name="Normal 2 2 3 4 2 6 3" xfId="9947" xr:uid="{00000000-0005-0000-0000-000072230000}"/>
    <cellStyle name="Normal 2 2 3 4 2 6 4" xfId="23449" xr:uid="{00000000-0005-0000-0000-000073230000}"/>
    <cellStyle name="Normal 2 2 3 4 2 7" xfId="9948" xr:uid="{00000000-0005-0000-0000-000074230000}"/>
    <cellStyle name="Normal 2 2 3 4 2 7 2" xfId="9949" xr:uid="{00000000-0005-0000-0000-000075230000}"/>
    <cellStyle name="Normal 2 2 3 4 2 7 3" xfId="23450" xr:uid="{00000000-0005-0000-0000-000076230000}"/>
    <cellStyle name="Normal 2 2 3 4 2 8" xfId="9950" xr:uid="{00000000-0005-0000-0000-000077230000}"/>
    <cellStyle name="Normal 2 2 3 4 2 9" xfId="23451" xr:uid="{00000000-0005-0000-0000-000078230000}"/>
    <cellStyle name="Normal 2 2 3 4 3" xfId="9951" xr:uid="{00000000-0005-0000-0000-000079230000}"/>
    <cellStyle name="Normal 2 2 3 4 3 2" xfId="9952" xr:uid="{00000000-0005-0000-0000-00007A230000}"/>
    <cellStyle name="Normal 2 2 3 4 3 2 2" xfId="9953" xr:uid="{00000000-0005-0000-0000-00007B230000}"/>
    <cellStyle name="Normal 2 2 3 4 3 2 2 2" xfId="9954" xr:uid="{00000000-0005-0000-0000-00007C230000}"/>
    <cellStyle name="Normal 2 2 3 4 3 2 2 2 2" xfId="9955" xr:uid="{00000000-0005-0000-0000-00007D230000}"/>
    <cellStyle name="Normal 2 2 3 4 3 2 2 2 3" xfId="23452" xr:uid="{00000000-0005-0000-0000-00007E230000}"/>
    <cellStyle name="Normal 2 2 3 4 3 2 2 3" xfId="9956" xr:uid="{00000000-0005-0000-0000-00007F230000}"/>
    <cellStyle name="Normal 2 2 3 4 3 2 2 4" xfId="23453" xr:uid="{00000000-0005-0000-0000-000080230000}"/>
    <cellStyle name="Normal 2 2 3 4 3 2 3" xfId="9957" xr:uid="{00000000-0005-0000-0000-000081230000}"/>
    <cellStyle name="Normal 2 2 3 4 3 2 3 2" xfId="9958" xr:uid="{00000000-0005-0000-0000-000082230000}"/>
    <cellStyle name="Normal 2 2 3 4 3 2 3 3" xfId="23454" xr:uid="{00000000-0005-0000-0000-000083230000}"/>
    <cellStyle name="Normal 2 2 3 4 3 2 4" xfId="9959" xr:uid="{00000000-0005-0000-0000-000084230000}"/>
    <cellStyle name="Normal 2 2 3 4 3 2 5" xfId="23455" xr:uid="{00000000-0005-0000-0000-000085230000}"/>
    <cellStyle name="Normal 2 2 3 4 3 3" xfId="9960" xr:uid="{00000000-0005-0000-0000-000086230000}"/>
    <cellStyle name="Normal 2 2 3 4 3 3 2" xfId="9961" xr:uid="{00000000-0005-0000-0000-000087230000}"/>
    <cellStyle name="Normal 2 2 3 4 3 3 2 2" xfId="9962" xr:uid="{00000000-0005-0000-0000-000088230000}"/>
    <cellStyle name="Normal 2 2 3 4 3 3 2 2 2" xfId="9963" xr:uid="{00000000-0005-0000-0000-000089230000}"/>
    <cellStyle name="Normal 2 2 3 4 3 3 2 2 3" xfId="23456" xr:uid="{00000000-0005-0000-0000-00008A230000}"/>
    <cellStyle name="Normal 2 2 3 4 3 3 2 3" xfId="9964" xr:uid="{00000000-0005-0000-0000-00008B230000}"/>
    <cellStyle name="Normal 2 2 3 4 3 3 2 4" xfId="23457" xr:uid="{00000000-0005-0000-0000-00008C230000}"/>
    <cellStyle name="Normal 2 2 3 4 3 3 3" xfId="9965" xr:uid="{00000000-0005-0000-0000-00008D230000}"/>
    <cellStyle name="Normal 2 2 3 4 3 3 3 2" xfId="9966" xr:uid="{00000000-0005-0000-0000-00008E230000}"/>
    <cellStyle name="Normal 2 2 3 4 3 3 3 3" xfId="23458" xr:uid="{00000000-0005-0000-0000-00008F230000}"/>
    <cellStyle name="Normal 2 2 3 4 3 3 4" xfId="9967" xr:uid="{00000000-0005-0000-0000-000090230000}"/>
    <cellStyle name="Normal 2 2 3 4 3 3 5" xfId="23459" xr:uid="{00000000-0005-0000-0000-000091230000}"/>
    <cellStyle name="Normal 2 2 3 4 3 4" xfId="9968" xr:uid="{00000000-0005-0000-0000-000092230000}"/>
    <cellStyle name="Normal 2 2 3 4 3 4 2" xfId="9969" xr:uid="{00000000-0005-0000-0000-000093230000}"/>
    <cellStyle name="Normal 2 2 3 4 3 4 2 2" xfId="9970" xr:uid="{00000000-0005-0000-0000-000094230000}"/>
    <cellStyle name="Normal 2 2 3 4 3 4 2 3" xfId="23460" xr:uid="{00000000-0005-0000-0000-000095230000}"/>
    <cellStyle name="Normal 2 2 3 4 3 4 3" xfId="9971" xr:uid="{00000000-0005-0000-0000-000096230000}"/>
    <cellStyle name="Normal 2 2 3 4 3 4 4" xfId="23461" xr:uid="{00000000-0005-0000-0000-000097230000}"/>
    <cellStyle name="Normal 2 2 3 4 3 5" xfId="9972" xr:uid="{00000000-0005-0000-0000-000098230000}"/>
    <cellStyle name="Normal 2 2 3 4 3 5 2" xfId="9973" xr:uid="{00000000-0005-0000-0000-000099230000}"/>
    <cellStyle name="Normal 2 2 3 4 3 5 2 2" xfId="9974" xr:uid="{00000000-0005-0000-0000-00009A230000}"/>
    <cellStyle name="Normal 2 2 3 4 3 5 2 3" xfId="23462" xr:uid="{00000000-0005-0000-0000-00009B230000}"/>
    <cellStyle name="Normal 2 2 3 4 3 5 3" xfId="9975" xr:uid="{00000000-0005-0000-0000-00009C230000}"/>
    <cellStyle name="Normal 2 2 3 4 3 5 4" xfId="23463" xr:uid="{00000000-0005-0000-0000-00009D230000}"/>
    <cellStyle name="Normal 2 2 3 4 3 6" xfId="9976" xr:uid="{00000000-0005-0000-0000-00009E230000}"/>
    <cellStyle name="Normal 2 2 3 4 3 6 2" xfId="9977" xr:uid="{00000000-0005-0000-0000-00009F230000}"/>
    <cellStyle name="Normal 2 2 3 4 3 6 3" xfId="23464" xr:uid="{00000000-0005-0000-0000-0000A0230000}"/>
    <cellStyle name="Normal 2 2 3 4 3 7" xfId="9978" xr:uid="{00000000-0005-0000-0000-0000A1230000}"/>
    <cellStyle name="Normal 2 2 3 4 3 8" xfId="23465" xr:uid="{00000000-0005-0000-0000-0000A2230000}"/>
    <cellStyle name="Normal 2 2 3 4 4" xfId="9979" xr:uid="{00000000-0005-0000-0000-0000A3230000}"/>
    <cellStyle name="Normal 2 2 3 4 4 2" xfId="9980" xr:uid="{00000000-0005-0000-0000-0000A4230000}"/>
    <cellStyle name="Normal 2 2 3 4 4 2 2" xfId="9981" xr:uid="{00000000-0005-0000-0000-0000A5230000}"/>
    <cellStyle name="Normal 2 2 3 4 4 2 2 2" xfId="9982" xr:uid="{00000000-0005-0000-0000-0000A6230000}"/>
    <cellStyle name="Normal 2 2 3 4 4 2 2 3" xfId="23466" xr:uid="{00000000-0005-0000-0000-0000A7230000}"/>
    <cellStyle name="Normal 2 2 3 4 4 2 3" xfId="9983" xr:uid="{00000000-0005-0000-0000-0000A8230000}"/>
    <cellStyle name="Normal 2 2 3 4 4 2 4" xfId="23467" xr:uid="{00000000-0005-0000-0000-0000A9230000}"/>
    <cellStyle name="Normal 2 2 3 4 4 3" xfId="9984" xr:uid="{00000000-0005-0000-0000-0000AA230000}"/>
    <cellStyle name="Normal 2 2 3 4 4 3 2" xfId="9985" xr:uid="{00000000-0005-0000-0000-0000AB230000}"/>
    <cellStyle name="Normal 2 2 3 4 4 3 3" xfId="23468" xr:uid="{00000000-0005-0000-0000-0000AC230000}"/>
    <cellStyle name="Normal 2 2 3 4 4 4" xfId="9986" xr:uid="{00000000-0005-0000-0000-0000AD230000}"/>
    <cellStyle name="Normal 2 2 3 4 4 5" xfId="23469" xr:uid="{00000000-0005-0000-0000-0000AE230000}"/>
    <cellStyle name="Normal 2 2 3 4 5" xfId="9987" xr:uid="{00000000-0005-0000-0000-0000AF230000}"/>
    <cellStyle name="Normal 2 2 3 4 5 2" xfId="9988" xr:uid="{00000000-0005-0000-0000-0000B0230000}"/>
    <cellStyle name="Normal 2 2 3 4 5 2 2" xfId="9989" xr:uid="{00000000-0005-0000-0000-0000B1230000}"/>
    <cellStyle name="Normal 2 2 3 4 5 2 2 2" xfId="9990" xr:uid="{00000000-0005-0000-0000-0000B2230000}"/>
    <cellStyle name="Normal 2 2 3 4 5 2 2 3" xfId="23470" xr:uid="{00000000-0005-0000-0000-0000B3230000}"/>
    <cellStyle name="Normal 2 2 3 4 5 2 3" xfId="9991" xr:uid="{00000000-0005-0000-0000-0000B4230000}"/>
    <cellStyle name="Normal 2 2 3 4 5 2 4" xfId="23471" xr:uid="{00000000-0005-0000-0000-0000B5230000}"/>
    <cellStyle name="Normal 2 2 3 4 5 3" xfId="9992" xr:uid="{00000000-0005-0000-0000-0000B6230000}"/>
    <cellStyle name="Normal 2 2 3 4 5 3 2" xfId="9993" xr:uid="{00000000-0005-0000-0000-0000B7230000}"/>
    <cellStyle name="Normal 2 2 3 4 5 3 3" xfId="23472" xr:uid="{00000000-0005-0000-0000-0000B8230000}"/>
    <cellStyle name="Normal 2 2 3 4 5 4" xfId="9994" xr:uid="{00000000-0005-0000-0000-0000B9230000}"/>
    <cellStyle name="Normal 2 2 3 4 5 5" xfId="23473" xr:uid="{00000000-0005-0000-0000-0000BA230000}"/>
    <cellStyle name="Normal 2 2 3 4 6" xfId="9995" xr:uid="{00000000-0005-0000-0000-0000BB230000}"/>
    <cellStyle name="Normal 2 2 3 4 6 2" xfId="9996" xr:uid="{00000000-0005-0000-0000-0000BC230000}"/>
    <cellStyle name="Normal 2 2 3 4 6 2 2" xfId="9997" xr:uid="{00000000-0005-0000-0000-0000BD230000}"/>
    <cellStyle name="Normal 2 2 3 4 6 2 3" xfId="23474" xr:uid="{00000000-0005-0000-0000-0000BE230000}"/>
    <cellStyle name="Normal 2 2 3 4 6 3" xfId="9998" xr:uid="{00000000-0005-0000-0000-0000BF230000}"/>
    <cellStyle name="Normal 2 2 3 4 6 4" xfId="23475" xr:uid="{00000000-0005-0000-0000-0000C0230000}"/>
    <cellStyle name="Normal 2 2 3 4 7" xfId="9999" xr:uid="{00000000-0005-0000-0000-0000C1230000}"/>
    <cellStyle name="Normal 2 2 3 4 7 2" xfId="10000" xr:uid="{00000000-0005-0000-0000-0000C2230000}"/>
    <cellStyle name="Normal 2 2 3 4 7 2 2" xfId="10001" xr:uid="{00000000-0005-0000-0000-0000C3230000}"/>
    <cellStyle name="Normal 2 2 3 4 7 2 3" xfId="23476" xr:uid="{00000000-0005-0000-0000-0000C4230000}"/>
    <cellStyle name="Normal 2 2 3 4 7 3" xfId="10002" xr:uid="{00000000-0005-0000-0000-0000C5230000}"/>
    <cellStyle name="Normal 2 2 3 4 7 4" xfId="23477" xr:uid="{00000000-0005-0000-0000-0000C6230000}"/>
    <cellStyle name="Normal 2 2 3 4 8" xfId="10003" xr:uid="{00000000-0005-0000-0000-0000C7230000}"/>
    <cellStyle name="Normal 2 2 3 4 8 2" xfId="10004" xr:uid="{00000000-0005-0000-0000-0000C8230000}"/>
    <cellStyle name="Normal 2 2 3 4 8 3" xfId="23478" xr:uid="{00000000-0005-0000-0000-0000C9230000}"/>
    <cellStyle name="Normal 2 2 3 4 9" xfId="10005" xr:uid="{00000000-0005-0000-0000-0000CA230000}"/>
    <cellStyle name="Normal 2 2 3 5" xfId="10006" xr:uid="{00000000-0005-0000-0000-0000CB230000}"/>
    <cellStyle name="Normal 2 2 3 5 2" xfId="10007" xr:uid="{00000000-0005-0000-0000-0000CC230000}"/>
    <cellStyle name="Normal 2 2 3 5 2 2" xfId="10008" xr:uid="{00000000-0005-0000-0000-0000CD230000}"/>
    <cellStyle name="Normal 2 2 3 5 2 2 2" xfId="10009" xr:uid="{00000000-0005-0000-0000-0000CE230000}"/>
    <cellStyle name="Normal 2 2 3 5 2 2 2 2" xfId="10010" xr:uid="{00000000-0005-0000-0000-0000CF230000}"/>
    <cellStyle name="Normal 2 2 3 5 2 2 2 2 2" xfId="10011" xr:uid="{00000000-0005-0000-0000-0000D0230000}"/>
    <cellStyle name="Normal 2 2 3 5 2 2 2 2 3" xfId="23479" xr:uid="{00000000-0005-0000-0000-0000D1230000}"/>
    <cellStyle name="Normal 2 2 3 5 2 2 2 3" xfId="10012" xr:uid="{00000000-0005-0000-0000-0000D2230000}"/>
    <cellStyle name="Normal 2 2 3 5 2 2 2 4" xfId="23480" xr:uid="{00000000-0005-0000-0000-0000D3230000}"/>
    <cellStyle name="Normal 2 2 3 5 2 2 3" xfId="10013" xr:uid="{00000000-0005-0000-0000-0000D4230000}"/>
    <cellStyle name="Normal 2 2 3 5 2 2 3 2" xfId="10014" xr:uid="{00000000-0005-0000-0000-0000D5230000}"/>
    <cellStyle name="Normal 2 2 3 5 2 2 3 3" xfId="23481" xr:uid="{00000000-0005-0000-0000-0000D6230000}"/>
    <cellStyle name="Normal 2 2 3 5 2 2 4" xfId="10015" xr:uid="{00000000-0005-0000-0000-0000D7230000}"/>
    <cellStyle name="Normal 2 2 3 5 2 2 5" xfId="23482" xr:uid="{00000000-0005-0000-0000-0000D8230000}"/>
    <cellStyle name="Normal 2 2 3 5 2 3" xfId="10016" xr:uid="{00000000-0005-0000-0000-0000D9230000}"/>
    <cellStyle name="Normal 2 2 3 5 2 3 2" xfId="10017" xr:uid="{00000000-0005-0000-0000-0000DA230000}"/>
    <cellStyle name="Normal 2 2 3 5 2 3 2 2" xfId="10018" xr:uid="{00000000-0005-0000-0000-0000DB230000}"/>
    <cellStyle name="Normal 2 2 3 5 2 3 2 2 2" xfId="10019" xr:uid="{00000000-0005-0000-0000-0000DC230000}"/>
    <cellStyle name="Normal 2 2 3 5 2 3 2 2 3" xfId="23483" xr:uid="{00000000-0005-0000-0000-0000DD230000}"/>
    <cellStyle name="Normal 2 2 3 5 2 3 2 3" xfId="10020" xr:uid="{00000000-0005-0000-0000-0000DE230000}"/>
    <cellStyle name="Normal 2 2 3 5 2 3 2 4" xfId="23484" xr:uid="{00000000-0005-0000-0000-0000DF230000}"/>
    <cellStyle name="Normal 2 2 3 5 2 3 3" xfId="10021" xr:uid="{00000000-0005-0000-0000-0000E0230000}"/>
    <cellStyle name="Normal 2 2 3 5 2 3 3 2" xfId="10022" xr:uid="{00000000-0005-0000-0000-0000E1230000}"/>
    <cellStyle name="Normal 2 2 3 5 2 3 3 3" xfId="23485" xr:uid="{00000000-0005-0000-0000-0000E2230000}"/>
    <cellStyle name="Normal 2 2 3 5 2 3 4" xfId="10023" xr:uid="{00000000-0005-0000-0000-0000E3230000}"/>
    <cellStyle name="Normal 2 2 3 5 2 3 5" xfId="23486" xr:uid="{00000000-0005-0000-0000-0000E4230000}"/>
    <cellStyle name="Normal 2 2 3 5 2 4" xfId="10024" xr:uid="{00000000-0005-0000-0000-0000E5230000}"/>
    <cellStyle name="Normal 2 2 3 5 2 4 2" xfId="10025" xr:uid="{00000000-0005-0000-0000-0000E6230000}"/>
    <cellStyle name="Normal 2 2 3 5 2 4 2 2" xfId="10026" xr:uid="{00000000-0005-0000-0000-0000E7230000}"/>
    <cellStyle name="Normal 2 2 3 5 2 4 2 3" xfId="23487" xr:uid="{00000000-0005-0000-0000-0000E8230000}"/>
    <cellStyle name="Normal 2 2 3 5 2 4 3" xfId="10027" xr:uid="{00000000-0005-0000-0000-0000E9230000}"/>
    <cellStyle name="Normal 2 2 3 5 2 4 4" xfId="23488" xr:uid="{00000000-0005-0000-0000-0000EA230000}"/>
    <cellStyle name="Normal 2 2 3 5 2 5" xfId="10028" xr:uid="{00000000-0005-0000-0000-0000EB230000}"/>
    <cellStyle name="Normal 2 2 3 5 2 5 2" xfId="10029" xr:uid="{00000000-0005-0000-0000-0000EC230000}"/>
    <cellStyle name="Normal 2 2 3 5 2 5 2 2" xfId="10030" xr:uid="{00000000-0005-0000-0000-0000ED230000}"/>
    <cellStyle name="Normal 2 2 3 5 2 5 2 3" xfId="23489" xr:uid="{00000000-0005-0000-0000-0000EE230000}"/>
    <cellStyle name="Normal 2 2 3 5 2 5 3" xfId="10031" xr:uid="{00000000-0005-0000-0000-0000EF230000}"/>
    <cellStyle name="Normal 2 2 3 5 2 5 4" xfId="23490" xr:uid="{00000000-0005-0000-0000-0000F0230000}"/>
    <cellStyle name="Normal 2 2 3 5 2 6" xfId="10032" xr:uid="{00000000-0005-0000-0000-0000F1230000}"/>
    <cellStyle name="Normal 2 2 3 5 2 6 2" xfId="10033" xr:uid="{00000000-0005-0000-0000-0000F2230000}"/>
    <cellStyle name="Normal 2 2 3 5 2 6 3" xfId="23491" xr:uid="{00000000-0005-0000-0000-0000F3230000}"/>
    <cellStyle name="Normal 2 2 3 5 2 7" xfId="10034" xr:uid="{00000000-0005-0000-0000-0000F4230000}"/>
    <cellStyle name="Normal 2 2 3 5 2 8" xfId="23492" xr:uid="{00000000-0005-0000-0000-0000F5230000}"/>
    <cellStyle name="Normal 2 2 3 5 3" xfId="10035" xr:uid="{00000000-0005-0000-0000-0000F6230000}"/>
    <cellStyle name="Normal 2 2 3 5 3 2" xfId="10036" xr:uid="{00000000-0005-0000-0000-0000F7230000}"/>
    <cellStyle name="Normal 2 2 3 5 3 2 2" xfId="10037" xr:uid="{00000000-0005-0000-0000-0000F8230000}"/>
    <cellStyle name="Normal 2 2 3 5 3 2 2 2" xfId="10038" xr:uid="{00000000-0005-0000-0000-0000F9230000}"/>
    <cellStyle name="Normal 2 2 3 5 3 2 2 3" xfId="23493" xr:uid="{00000000-0005-0000-0000-0000FA230000}"/>
    <cellStyle name="Normal 2 2 3 5 3 2 3" xfId="10039" xr:uid="{00000000-0005-0000-0000-0000FB230000}"/>
    <cellStyle name="Normal 2 2 3 5 3 2 4" xfId="23494" xr:uid="{00000000-0005-0000-0000-0000FC230000}"/>
    <cellStyle name="Normal 2 2 3 5 3 3" xfId="10040" xr:uid="{00000000-0005-0000-0000-0000FD230000}"/>
    <cellStyle name="Normal 2 2 3 5 3 3 2" xfId="10041" xr:uid="{00000000-0005-0000-0000-0000FE230000}"/>
    <cellStyle name="Normal 2 2 3 5 3 3 3" xfId="23495" xr:uid="{00000000-0005-0000-0000-0000FF230000}"/>
    <cellStyle name="Normal 2 2 3 5 3 4" xfId="10042" xr:uid="{00000000-0005-0000-0000-000000240000}"/>
    <cellStyle name="Normal 2 2 3 5 3 5" xfId="23496" xr:uid="{00000000-0005-0000-0000-000001240000}"/>
    <cellStyle name="Normal 2 2 3 5 4" xfId="10043" xr:uid="{00000000-0005-0000-0000-000002240000}"/>
    <cellStyle name="Normal 2 2 3 5 4 2" xfId="10044" xr:uid="{00000000-0005-0000-0000-000003240000}"/>
    <cellStyle name="Normal 2 2 3 5 4 2 2" xfId="10045" xr:uid="{00000000-0005-0000-0000-000004240000}"/>
    <cellStyle name="Normal 2 2 3 5 4 2 2 2" xfId="10046" xr:uid="{00000000-0005-0000-0000-000005240000}"/>
    <cellStyle name="Normal 2 2 3 5 4 2 2 3" xfId="23497" xr:uid="{00000000-0005-0000-0000-000006240000}"/>
    <cellStyle name="Normal 2 2 3 5 4 2 3" xfId="10047" xr:uid="{00000000-0005-0000-0000-000007240000}"/>
    <cellStyle name="Normal 2 2 3 5 4 2 4" xfId="23498" xr:uid="{00000000-0005-0000-0000-000008240000}"/>
    <cellStyle name="Normal 2 2 3 5 4 3" xfId="10048" xr:uid="{00000000-0005-0000-0000-000009240000}"/>
    <cellStyle name="Normal 2 2 3 5 4 3 2" xfId="10049" xr:uid="{00000000-0005-0000-0000-00000A240000}"/>
    <cellStyle name="Normal 2 2 3 5 4 3 3" xfId="23499" xr:uid="{00000000-0005-0000-0000-00000B240000}"/>
    <cellStyle name="Normal 2 2 3 5 4 4" xfId="10050" xr:uid="{00000000-0005-0000-0000-00000C240000}"/>
    <cellStyle name="Normal 2 2 3 5 4 5" xfId="23500" xr:uid="{00000000-0005-0000-0000-00000D240000}"/>
    <cellStyle name="Normal 2 2 3 5 5" xfId="10051" xr:uid="{00000000-0005-0000-0000-00000E240000}"/>
    <cellStyle name="Normal 2 2 3 5 5 2" xfId="10052" xr:uid="{00000000-0005-0000-0000-00000F240000}"/>
    <cellStyle name="Normal 2 2 3 5 5 2 2" xfId="10053" xr:uid="{00000000-0005-0000-0000-000010240000}"/>
    <cellStyle name="Normal 2 2 3 5 5 2 3" xfId="23501" xr:uid="{00000000-0005-0000-0000-000011240000}"/>
    <cellStyle name="Normal 2 2 3 5 5 3" xfId="10054" xr:uid="{00000000-0005-0000-0000-000012240000}"/>
    <cellStyle name="Normal 2 2 3 5 5 4" xfId="23502" xr:uid="{00000000-0005-0000-0000-000013240000}"/>
    <cellStyle name="Normal 2 2 3 5 6" xfId="10055" xr:uid="{00000000-0005-0000-0000-000014240000}"/>
    <cellStyle name="Normal 2 2 3 5 6 2" xfId="10056" xr:uid="{00000000-0005-0000-0000-000015240000}"/>
    <cellStyle name="Normal 2 2 3 5 6 2 2" xfId="10057" xr:uid="{00000000-0005-0000-0000-000016240000}"/>
    <cellStyle name="Normal 2 2 3 5 6 2 3" xfId="23503" xr:uid="{00000000-0005-0000-0000-000017240000}"/>
    <cellStyle name="Normal 2 2 3 5 6 3" xfId="10058" xr:uid="{00000000-0005-0000-0000-000018240000}"/>
    <cellStyle name="Normal 2 2 3 5 6 4" xfId="23504" xr:uid="{00000000-0005-0000-0000-000019240000}"/>
    <cellStyle name="Normal 2 2 3 5 7" xfId="10059" xr:uid="{00000000-0005-0000-0000-00001A240000}"/>
    <cellStyle name="Normal 2 2 3 5 7 2" xfId="10060" xr:uid="{00000000-0005-0000-0000-00001B240000}"/>
    <cellStyle name="Normal 2 2 3 5 7 3" xfId="23505" xr:uid="{00000000-0005-0000-0000-00001C240000}"/>
    <cellStyle name="Normal 2 2 3 5 8" xfId="10061" xr:uid="{00000000-0005-0000-0000-00001D240000}"/>
    <cellStyle name="Normal 2 2 3 5 9" xfId="23506" xr:uid="{00000000-0005-0000-0000-00001E240000}"/>
    <cellStyle name="Normal 2 2 3 6" xfId="10062" xr:uid="{00000000-0005-0000-0000-00001F240000}"/>
    <cellStyle name="Normal 2 2 3 6 2" xfId="10063" xr:uid="{00000000-0005-0000-0000-000020240000}"/>
    <cellStyle name="Normal 2 2 3 6 2 2" xfId="10064" xr:uid="{00000000-0005-0000-0000-000021240000}"/>
    <cellStyle name="Normal 2 2 3 6 2 2 2" xfId="10065" xr:uid="{00000000-0005-0000-0000-000022240000}"/>
    <cellStyle name="Normal 2 2 3 6 2 2 2 2" xfId="10066" xr:uid="{00000000-0005-0000-0000-000023240000}"/>
    <cellStyle name="Normal 2 2 3 6 2 2 2 3" xfId="23507" xr:uid="{00000000-0005-0000-0000-000024240000}"/>
    <cellStyle name="Normal 2 2 3 6 2 2 3" xfId="10067" xr:uid="{00000000-0005-0000-0000-000025240000}"/>
    <cellStyle name="Normal 2 2 3 6 2 2 4" xfId="23508" xr:uid="{00000000-0005-0000-0000-000026240000}"/>
    <cellStyle name="Normal 2 2 3 6 2 3" xfId="10068" xr:uid="{00000000-0005-0000-0000-000027240000}"/>
    <cellStyle name="Normal 2 2 3 6 2 3 2" xfId="10069" xr:uid="{00000000-0005-0000-0000-000028240000}"/>
    <cellStyle name="Normal 2 2 3 6 2 3 3" xfId="23509" xr:uid="{00000000-0005-0000-0000-000029240000}"/>
    <cellStyle name="Normal 2 2 3 6 2 4" xfId="10070" xr:uid="{00000000-0005-0000-0000-00002A240000}"/>
    <cellStyle name="Normal 2 2 3 6 2 5" xfId="23510" xr:uid="{00000000-0005-0000-0000-00002B240000}"/>
    <cellStyle name="Normal 2 2 3 6 3" xfId="10071" xr:uid="{00000000-0005-0000-0000-00002C240000}"/>
    <cellStyle name="Normal 2 2 3 6 3 2" xfId="10072" xr:uid="{00000000-0005-0000-0000-00002D240000}"/>
    <cellStyle name="Normal 2 2 3 6 3 2 2" xfId="10073" xr:uid="{00000000-0005-0000-0000-00002E240000}"/>
    <cellStyle name="Normal 2 2 3 6 3 2 2 2" xfId="10074" xr:uid="{00000000-0005-0000-0000-00002F240000}"/>
    <cellStyle name="Normal 2 2 3 6 3 2 2 3" xfId="23511" xr:uid="{00000000-0005-0000-0000-000030240000}"/>
    <cellStyle name="Normal 2 2 3 6 3 2 3" xfId="10075" xr:uid="{00000000-0005-0000-0000-000031240000}"/>
    <cellStyle name="Normal 2 2 3 6 3 2 4" xfId="23512" xr:uid="{00000000-0005-0000-0000-000032240000}"/>
    <cellStyle name="Normal 2 2 3 6 3 3" xfId="10076" xr:uid="{00000000-0005-0000-0000-000033240000}"/>
    <cellStyle name="Normal 2 2 3 6 3 3 2" xfId="10077" xr:uid="{00000000-0005-0000-0000-000034240000}"/>
    <cellStyle name="Normal 2 2 3 6 3 3 3" xfId="23513" xr:uid="{00000000-0005-0000-0000-000035240000}"/>
    <cellStyle name="Normal 2 2 3 6 3 4" xfId="10078" xr:uid="{00000000-0005-0000-0000-000036240000}"/>
    <cellStyle name="Normal 2 2 3 6 3 5" xfId="23514" xr:uid="{00000000-0005-0000-0000-000037240000}"/>
    <cellStyle name="Normal 2 2 3 6 4" xfId="10079" xr:uid="{00000000-0005-0000-0000-000038240000}"/>
    <cellStyle name="Normal 2 2 3 6 4 2" xfId="10080" xr:uid="{00000000-0005-0000-0000-000039240000}"/>
    <cellStyle name="Normal 2 2 3 6 4 2 2" xfId="10081" xr:uid="{00000000-0005-0000-0000-00003A240000}"/>
    <cellStyle name="Normal 2 2 3 6 4 2 3" xfId="23515" xr:uid="{00000000-0005-0000-0000-00003B240000}"/>
    <cellStyle name="Normal 2 2 3 6 4 3" xfId="10082" xr:uid="{00000000-0005-0000-0000-00003C240000}"/>
    <cellStyle name="Normal 2 2 3 6 4 4" xfId="23516" xr:uid="{00000000-0005-0000-0000-00003D240000}"/>
    <cellStyle name="Normal 2 2 3 6 5" xfId="10083" xr:uid="{00000000-0005-0000-0000-00003E240000}"/>
    <cellStyle name="Normal 2 2 3 6 5 2" xfId="10084" xr:uid="{00000000-0005-0000-0000-00003F240000}"/>
    <cellStyle name="Normal 2 2 3 6 5 2 2" xfId="10085" xr:uid="{00000000-0005-0000-0000-000040240000}"/>
    <cellStyle name="Normal 2 2 3 6 5 2 3" xfId="23517" xr:uid="{00000000-0005-0000-0000-000041240000}"/>
    <cellStyle name="Normal 2 2 3 6 5 3" xfId="10086" xr:uid="{00000000-0005-0000-0000-000042240000}"/>
    <cellStyle name="Normal 2 2 3 6 5 4" xfId="23518" xr:uid="{00000000-0005-0000-0000-000043240000}"/>
    <cellStyle name="Normal 2 2 3 6 6" xfId="10087" xr:uid="{00000000-0005-0000-0000-000044240000}"/>
    <cellStyle name="Normal 2 2 3 6 6 2" xfId="10088" xr:uid="{00000000-0005-0000-0000-000045240000}"/>
    <cellStyle name="Normal 2 2 3 6 6 3" xfId="23519" xr:uid="{00000000-0005-0000-0000-000046240000}"/>
    <cellStyle name="Normal 2 2 3 6 7" xfId="10089" xr:uid="{00000000-0005-0000-0000-000047240000}"/>
    <cellStyle name="Normal 2 2 3 6 8" xfId="23520" xr:uid="{00000000-0005-0000-0000-000048240000}"/>
    <cellStyle name="Normal 2 2 3 7" xfId="10090" xr:uid="{00000000-0005-0000-0000-000049240000}"/>
    <cellStyle name="Normal 2 2 3 7 2" xfId="10091" xr:uid="{00000000-0005-0000-0000-00004A240000}"/>
    <cellStyle name="Normal 2 2 3 7 2 2" xfId="10092" xr:uid="{00000000-0005-0000-0000-00004B240000}"/>
    <cellStyle name="Normal 2 2 3 7 2 2 2" xfId="10093" xr:uid="{00000000-0005-0000-0000-00004C240000}"/>
    <cellStyle name="Normal 2 2 3 7 2 2 3" xfId="23521" xr:uid="{00000000-0005-0000-0000-00004D240000}"/>
    <cellStyle name="Normal 2 2 3 7 2 3" xfId="10094" xr:uid="{00000000-0005-0000-0000-00004E240000}"/>
    <cellStyle name="Normal 2 2 3 7 2 4" xfId="23522" xr:uid="{00000000-0005-0000-0000-00004F240000}"/>
    <cellStyle name="Normal 2 2 3 7 3" xfId="10095" xr:uid="{00000000-0005-0000-0000-000050240000}"/>
    <cellStyle name="Normal 2 2 3 7 3 2" xfId="10096" xr:uid="{00000000-0005-0000-0000-000051240000}"/>
    <cellStyle name="Normal 2 2 3 7 3 3" xfId="23523" xr:uid="{00000000-0005-0000-0000-000052240000}"/>
    <cellStyle name="Normal 2 2 3 7 4" xfId="10097" xr:uid="{00000000-0005-0000-0000-000053240000}"/>
    <cellStyle name="Normal 2 2 3 7 5" xfId="23524" xr:uid="{00000000-0005-0000-0000-000054240000}"/>
    <cellStyle name="Normal 2 2 3 8" xfId="10098" xr:uid="{00000000-0005-0000-0000-000055240000}"/>
    <cellStyle name="Normal 2 2 3 8 2" xfId="10099" xr:uid="{00000000-0005-0000-0000-000056240000}"/>
    <cellStyle name="Normal 2 2 3 8 2 2" xfId="10100" xr:uid="{00000000-0005-0000-0000-000057240000}"/>
    <cellStyle name="Normal 2 2 3 8 2 2 2" xfId="10101" xr:uid="{00000000-0005-0000-0000-000058240000}"/>
    <cellStyle name="Normal 2 2 3 8 2 2 3" xfId="23525" xr:uid="{00000000-0005-0000-0000-000059240000}"/>
    <cellStyle name="Normal 2 2 3 8 2 3" xfId="10102" xr:uid="{00000000-0005-0000-0000-00005A240000}"/>
    <cellStyle name="Normal 2 2 3 8 2 4" xfId="23526" xr:uid="{00000000-0005-0000-0000-00005B240000}"/>
    <cellStyle name="Normal 2 2 3 8 3" xfId="10103" xr:uid="{00000000-0005-0000-0000-00005C240000}"/>
    <cellStyle name="Normal 2 2 3 8 3 2" xfId="10104" xr:uid="{00000000-0005-0000-0000-00005D240000}"/>
    <cellStyle name="Normal 2 2 3 8 3 3" xfId="23527" xr:uid="{00000000-0005-0000-0000-00005E240000}"/>
    <cellStyle name="Normal 2 2 3 8 4" xfId="10105" xr:uid="{00000000-0005-0000-0000-00005F240000}"/>
    <cellStyle name="Normal 2 2 3 8 5" xfId="23528" xr:uid="{00000000-0005-0000-0000-000060240000}"/>
    <cellStyle name="Normal 2 2 3 9" xfId="10106" xr:uid="{00000000-0005-0000-0000-000061240000}"/>
    <cellStyle name="Normal 2 2 3 9 2" xfId="10107" xr:uid="{00000000-0005-0000-0000-000062240000}"/>
    <cellStyle name="Normal 2 2 3 9 2 2" xfId="10108" xr:uid="{00000000-0005-0000-0000-000063240000}"/>
    <cellStyle name="Normal 2 2 3 9 2 3" xfId="23529" xr:uid="{00000000-0005-0000-0000-000064240000}"/>
    <cellStyle name="Normal 2 2 3 9 3" xfId="10109" xr:uid="{00000000-0005-0000-0000-000065240000}"/>
    <cellStyle name="Normal 2 2 3 9 4" xfId="23530" xr:uid="{00000000-0005-0000-0000-000066240000}"/>
    <cellStyle name="Normal 2 2 4" xfId="5213" xr:uid="{00000000-0005-0000-0000-000067240000}"/>
    <cellStyle name="Normal 2 2 4 10" xfId="10111" xr:uid="{00000000-0005-0000-0000-000068240000}"/>
    <cellStyle name="Normal 2 2 4 10 2" xfId="10112" xr:uid="{00000000-0005-0000-0000-000069240000}"/>
    <cellStyle name="Normal 2 2 4 10 2 2" xfId="10113" xr:uid="{00000000-0005-0000-0000-00006A240000}"/>
    <cellStyle name="Normal 2 2 4 10 2 3" xfId="23531" xr:uid="{00000000-0005-0000-0000-00006B240000}"/>
    <cellStyle name="Normal 2 2 4 10 3" xfId="10114" xr:uid="{00000000-0005-0000-0000-00006C240000}"/>
    <cellStyle name="Normal 2 2 4 10 4" xfId="23532" xr:uid="{00000000-0005-0000-0000-00006D240000}"/>
    <cellStyle name="Normal 2 2 4 11" xfId="10115" xr:uid="{00000000-0005-0000-0000-00006E240000}"/>
    <cellStyle name="Normal 2 2 4 11 2" xfId="10116" xr:uid="{00000000-0005-0000-0000-00006F240000}"/>
    <cellStyle name="Normal 2 2 4 11 3" xfId="23533" xr:uid="{00000000-0005-0000-0000-000070240000}"/>
    <cellStyle name="Normal 2 2 4 12" xfId="10117" xr:uid="{00000000-0005-0000-0000-000071240000}"/>
    <cellStyle name="Normal 2 2 4 13" xfId="23534" xr:uid="{00000000-0005-0000-0000-000072240000}"/>
    <cellStyle name="Normal 2 2 4 14" xfId="10110" xr:uid="{00000000-0005-0000-0000-000073240000}"/>
    <cellStyle name="Normal 2 2 4 2" xfId="10118" xr:uid="{00000000-0005-0000-0000-000074240000}"/>
    <cellStyle name="Normal 2 2 4 2 10" xfId="10119" xr:uid="{00000000-0005-0000-0000-000075240000}"/>
    <cellStyle name="Normal 2 2 4 2 11" xfId="23535" xr:uid="{00000000-0005-0000-0000-000076240000}"/>
    <cellStyle name="Normal 2 2 4 2 2" xfId="10120" xr:uid="{00000000-0005-0000-0000-000077240000}"/>
    <cellStyle name="Normal 2 2 4 2 2 10" xfId="23536" xr:uid="{00000000-0005-0000-0000-000078240000}"/>
    <cellStyle name="Normal 2 2 4 2 2 2" xfId="10121" xr:uid="{00000000-0005-0000-0000-000079240000}"/>
    <cellStyle name="Normal 2 2 4 2 2 2 2" xfId="10122" xr:uid="{00000000-0005-0000-0000-00007A240000}"/>
    <cellStyle name="Normal 2 2 4 2 2 2 2 2" xfId="10123" xr:uid="{00000000-0005-0000-0000-00007B240000}"/>
    <cellStyle name="Normal 2 2 4 2 2 2 2 2 2" xfId="10124" xr:uid="{00000000-0005-0000-0000-00007C240000}"/>
    <cellStyle name="Normal 2 2 4 2 2 2 2 2 2 2" xfId="10125" xr:uid="{00000000-0005-0000-0000-00007D240000}"/>
    <cellStyle name="Normal 2 2 4 2 2 2 2 2 2 2 2" xfId="10126" xr:uid="{00000000-0005-0000-0000-00007E240000}"/>
    <cellStyle name="Normal 2 2 4 2 2 2 2 2 2 2 3" xfId="23537" xr:uid="{00000000-0005-0000-0000-00007F240000}"/>
    <cellStyle name="Normal 2 2 4 2 2 2 2 2 2 3" xfId="10127" xr:uid="{00000000-0005-0000-0000-000080240000}"/>
    <cellStyle name="Normal 2 2 4 2 2 2 2 2 2 4" xfId="23538" xr:uid="{00000000-0005-0000-0000-000081240000}"/>
    <cellStyle name="Normal 2 2 4 2 2 2 2 2 3" xfId="10128" xr:uid="{00000000-0005-0000-0000-000082240000}"/>
    <cellStyle name="Normal 2 2 4 2 2 2 2 2 3 2" xfId="10129" xr:uid="{00000000-0005-0000-0000-000083240000}"/>
    <cellStyle name="Normal 2 2 4 2 2 2 2 2 3 3" xfId="23539" xr:uid="{00000000-0005-0000-0000-000084240000}"/>
    <cellStyle name="Normal 2 2 4 2 2 2 2 2 4" xfId="10130" xr:uid="{00000000-0005-0000-0000-000085240000}"/>
    <cellStyle name="Normal 2 2 4 2 2 2 2 2 5" xfId="23540" xr:uid="{00000000-0005-0000-0000-000086240000}"/>
    <cellStyle name="Normal 2 2 4 2 2 2 2 3" xfId="10131" xr:uid="{00000000-0005-0000-0000-000087240000}"/>
    <cellStyle name="Normal 2 2 4 2 2 2 2 3 2" xfId="10132" xr:uid="{00000000-0005-0000-0000-000088240000}"/>
    <cellStyle name="Normal 2 2 4 2 2 2 2 3 2 2" xfId="10133" xr:uid="{00000000-0005-0000-0000-000089240000}"/>
    <cellStyle name="Normal 2 2 4 2 2 2 2 3 2 2 2" xfId="10134" xr:uid="{00000000-0005-0000-0000-00008A240000}"/>
    <cellStyle name="Normal 2 2 4 2 2 2 2 3 2 2 3" xfId="23541" xr:uid="{00000000-0005-0000-0000-00008B240000}"/>
    <cellStyle name="Normal 2 2 4 2 2 2 2 3 2 3" xfId="10135" xr:uid="{00000000-0005-0000-0000-00008C240000}"/>
    <cellStyle name="Normal 2 2 4 2 2 2 2 3 2 4" xfId="23542" xr:uid="{00000000-0005-0000-0000-00008D240000}"/>
    <cellStyle name="Normal 2 2 4 2 2 2 2 3 3" xfId="10136" xr:uid="{00000000-0005-0000-0000-00008E240000}"/>
    <cellStyle name="Normal 2 2 4 2 2 2 2 3 3 2" xfId="10137" xr:uid="{00000000-0005-0000-0000-00008F240000}"/>
    <cellStyle name="Normal 2 2 4 2 2 2 2 3 3 3" xfId="23543" xr:uid="{00000000-0005-0000-0000-000090240000}"/>
    <cellStyle name="Normal 2 2 4 2 2 2 2 3 4" xfId="10138" xr:uid="{00000000-0005-0000-0000-000091240000}"/>
    <cellStyle name="Normal 2 2 4 2 2 2 2 3 5" xfId="23544" xr:uid="{00000000-0005-0000-0000-000092240000}"/>
    <cellStyle name="Normal 2 2 4 2 2 2 2 4" xfId="10139" xr:uid="{00000000-0005-0000-0000-000093240000}"/>
    <cellStyle name="Normal 2 2 4 2 2 2 2 4 2" xfId="10140" xr:uid="{00000000-0005-0000-0000-000094240000}"/>
    <cellStyle name="Normal 2 2 4 2 2 2 2 4 2 2" xfId="10141" xr:uid="{00000000-0005-0000-0000-000095240000}"/>
    <cellStyle name="Normal 2 2 4 2 2 2 2 4 2 3" xfId="23545" xr:uid="{00000000-0005-0000-0000-000096240000}"/>
    <cellStyle name="Normal 2 2 4 2 2 2 2 4 3" xfId="10142" xr:uid="{00000000-0005-0000-0000-000097240000}"/>
    <cellStyle name="Normal 2 2 4 2 2 2 2 4 4" xfId="23546" xr:uid="{00000000-0005-0000-0000-000098240000}"/>
    <cellStyle name="Normal 2 2 4 2 2 2 2 5" xfId="10143" xr:uid="{00000000-0005-0000-0000-000099240000}"/>
    <cellStyle name="Normal 2 2 4 2 2 2 2 5 2" xfId="10144" xr:uid="{00000000-0005-0000-0000-00009A240000}"/>
    <cellStyle name="Normal 2 2 4 2 2 2 2 5 2 2" xfId="10145" xr:uid="{00000000-0005-0000-0000-00009B240000}"/>
    <cellStyle name="Normal 2 2 4 2 2 2 2 5 2 3" xfId="23547" xr:uid="{00000000-0005-0000-0000-00009C240000}"/>
    <cellStyle name="Normal 2 2 4 2 2 2 2 5 3" xfId="10146" xr:uid="{00000000-0005-0000-0000-00009D240000}"/>
    <cellStyle name="Normal 2 2 4 2 2 2 2 5 4" xfId="23548" xr:uid="{00000000-0005-0000-0000-00009E240000}"/>
    <cellStyle name="Normal 2 2 4 2 2 2 2 6" xfId="10147" xr:uid="{00000000-0005-0000-0000-00009F240000}"/>
    <cellStyle name="Normal 2 2 4 2 2 2 2 6 2" xfId="10148" xr:uid="{00000000-0005-0000-0000-0000A0240000}"/>
    <cellStyle name="Normal 2 2 4 2 2 2 2 6 3" xfId="23549" xr:uid="{00000000-0005-0000-0000-0000A1240000}"/>
    <cellStyle name="Normal 2 2 4 2 2 2 2 7" xfId="10149" xr:uid="{00000000-0005-0000-0000-0000A2240000}"/>
    <cellStyle name="Normal 2 2 4 2 2 2 2 8" xfId="23550" xr:uid="{00000000-0005-0000-0000-0000A3240000}"/>
    <cellStyle name="Normal 2 2 4 2 2 2 3" xfId="10150" xr:uid="{00000000-0005-0000-0000-0000A4240000}"/>
    <cellStyle name="Normal 2 2 4 2 2 2 3 2" xfId="10151" xr:uid="{00000000-0005-0000-0000-0000A5240000}"/>
    <cellStyle name="Normal 2 2 4 2 2 2 3 2 2" xfId="10152" xr:uid="{00000000-0005-0000-0000-0000A6240000}"/>
    <cellStyle name="Normal 2 2 4 2 2 2 3 2 2 2" xfId="10153" xr:uid="{00000000-0005-0000-0000-0000A7240000}"/>
    <cellStyle name="Normal 2 2 4 2 2 2 3 2 2 3" xfId="23551" xr:uid="{00000000-0005-0000-0000-0000A8240000}"/>
    <cellStyle name="Normal 2 2 4 2 2 2 3 2 3" xfId="10154" xr:uid="{00000000-0005-0000-0000-0000A9240000}"/>
    <cellStyle name="Normal 2 2 4 2 2 2 3 2 4" xfId="23552" xr:uid="{00000000-0005-0000-0000-0000AA240000}"/>
    <cellStyle name="Normal 2 2 4 2 2 2 3 3" xfId="10155" xr:uid="{00000000-0005-0000-0000-0000AB240000}"/>
    <cellStyle name="Normal 2 2 4 2 2 2 3 3 2" xfId="10156" xr:uid="{00000000-0005-0000-0000-0000AC240000}"/>
    <cellStyle name="Normal 2 2 4 2 2 2 3 3 3" xfId="23553" xr:uid="{00000000-0005-0000-0000-0000AD240000}"/>
    <cellStyle name="Normal 2 2 4 2 2 2 3 4" xfId="10157" xr:uid="{00000000-0005-0000-0000-0000AE240000}"/>
    <cellStyle name="Normal 2 2 4 2 2 2 3 5" xfId="23554" xr:uid="{00000000-0005-0000-0000-0000AF240000}"/>
    <cellStyle name="Normal 2 2 4 2 2 2 4" xfId="10158" xr:uid="{00000000-0005-0000-0000-0000B0240000}"/>
    <cellStyle name="Normal 2 2 4 2 2 2 4 2" xfId="10159" xr:uid="{00000000-0005-0000-0000-0000B1240000}"/>
    <cellStyle name="Normal 2 2 4 2 2 2 4 2 2" xfId="10160" xr:uid="{00000000-0005-0000-0000-0000B2240000}"/>
    <cellStyle name="Normal 2 2 4 2 2 2 4 2 2 2" xfId="10161" xr:uid="{00000000-0005-0000-0000-0000B3240000}"/>
    <cellStyle name="Normal 2 2 4 2 2 2 4 2 2 3" xfId="23555" xr:uid="{00000000-0005-0000-0000-0000B4240000}"/>
    <cellStyle name="Normal 2 2 4 2 2 2 4 2 3" xfId="10162" xr:uid="{00000000-0005-0000-0000-0000B5240000}"/>
    <cellStyle name="Normal 2 2 4 2 2 2 4 2 4" xfId="23556" xr:uid="{00000000-0005-0000-0000-0000B6240000}"/>
    <cellStyle name="Normal 2 2 4 2 2 2 4 3" xfId="10163" xr:uid="{00000000-0005-0000-0000-0000B7240000}"/>
    <cellStyle name="Normal 2 2 4 2 2 2 4 3 2" xfId="10164" xr:uid="{00000000-0005-0000-0000-0000B8240000}"/>
    <cellStyle name="Normal 2 2 4 2 2 2 4 3 3" xfId="23557" xr:uid="{00000000-0005-0000-0000-0000B9240000}"/>
    <cellStyle name="Normal 2 2 4 2 2 2 4 4" xfId="10165" xr:uid="{00000000-0005-0000-0000-0000BA240000}"/>
    <cellStyle name="Normal 2 2 4 2 2 2 4 5" xfId="23558" xr:uid="{00000000-0005-0000-0000-0000BB240000}"/>
    <cellStyle name="Normal 2 2 4 2 2 2 5" xfId="10166" xr:uid="{00000000-0005-0000-0000-0000BC240000}"/>
    <cellStyle name="Normal 2 2 4 2 2 2 5 2" xfId="10167" xr:uid="{00000000-0005-0000-0000-0000BD240000}"/>
    <cellStyle name="Normal 2 2 4 2 2 2 5 2 2" xfId="10168" xr:uid="{00000000-0005-0000-0000-0000BE240000}"/>
    <cellStyle name="Normal 2 2 4 2 2 2 5 2 3" xfId="23559" xr:uid="{00000000-0005-0000-0000-0000BF240000}"/>
    <cellStyle name="Normal 2 2 4 2 2 2 5 3" xfId="10169" xr:uid="{00000000-0005-0000-0000-0000C0240000}"/>
    <cellStyle name="Normal 2 2 4 2 2 2 5 4" xfId="23560" xr:uid="{00000000-0005-0000-0000-0000C1240000}"/>
    <cellStyle name="Normal 2 2 4 2 2 2 6" xfId="10170" xr:uid="{00000000-0005-0000-0000-0000C2240000}"/>
    <cellStyle name="Normal 2 2 4 2 2 2 6 2" xfId="10171" xr:uid="{00000000-0005-0000-0000-0000C3240000}"/>
    <cellStyle name="Normal 2 2 4 2 2 2 6 2 2" xfId="10172" xr:uid="{00000000-0005-0000-0000-0000C4240000}"/>
    <cellStyle name="Normal 2 2 4 2 2 2 6 2 3" xfId="23561" xr:uid="{00000000-0005-0000-0000-0000C5240000}"/>
    <cellStyle name="Normal 2 2 4 2 2 2 6 3" xfId="10173" xr:uid="{00000000-0005-0000-0000-0000C6240000}"/>
    <cellStyle name="Normal 2 2 4 2 2 2 6 4" xfId="23562" xr:uid="{00000000-0005-0000-0000-0000C7240000}"/>
    <cellStyle name="Normal 2 2 4 2 2 2 7" xfId="10174" xr:uid="{00000000-0005-0000-0000-0000C8240000}"/>
    <cellStyle name="Normal 2 2 4 2 2 2 7 2" xfId="10175" xr:uid="{00000000-0005-0000-0000-0000C9240000}"/>
    <cellStyle name="Normal 2 2 4 2 2 2 7 3" xfId="23563" xr:uid="{00000000-0005-0000-0000-0000CA240000}"/>
    <cellStyle name="Normal 2 2 4 2 2 2 8" xfId="10176" xr:uid="{00000000-0005-0000-0000-0000CB240000}"/>
    <cellStyle name="Normal 2 2 4 2 2 2 9" xfId="23564" xr:uid="{00000000-0005-0000-0000-0000CC240000}"/>
    <cellStyle name="Normal 2 2 4 2 2 3" xfId="10177" xr:uid="{00000000-0005-0000-0000-0000CD240000}"/>
    <cellStyle name="Normal 2 2 4 2 2 3 2" xfId="10178" xr:uid="{00000000-0005-0000-0000-0000CE240000}"/>
    <cellStyle name="Normal 2 2 4 2 2 3 2 2" xfId="10179" xr:uid="{00000000-0005-0000-0000-0000CF240000}"/>
    <cellStyle name="Normal 2 2 4 2 2 3 2 2 2" xfId="10180" xr:uid="{00000000-0005-0000-0000-0000D0240000}"/>
    <cellStyle name="Normal 2 2 4 2 2 3 2 2 2 2" xfId="10181" xr:uid="{00000000-0005-0000-0000-0000D1240000}"/>
    <cellStyle name="Normal 2 2 4 2 2 3 2 2 2 3" xfId="23565" xr:uid="{00000000-0005-0000-0000-0000D2240000}"/>
    <cellStyle name="Normal 2 2 4 2 2 3 2 2 3" xfId="10182" xr:uid="{00000000-0005-0000-0000-0000D3240000}"/>
    <cellStyle name="Normal 2 2 4 2 2 3 2 2 4" xfId="23566" xr:uid="{00000000-0005-0000-0000-0000D4240000}"/>
    <cellStyle name="Normal 2 2 4 2 2 3 2 3" xfId="10183" xr:uid="{00000000-0005-0000-0000-0000D5240000}"/>
    <cellStyle name="Normal 2 2 4 2 2 3 2 3 2" xfId="10184" xr:uid="{00000000-0005-0000-0000-0000D6240000}"/>
    <cellStyle name="Normal 2 2 4 2 2 3 2 3 3" xfId="23567" xr:uid="{00000000-0005-0000-0000-0000D7240000}"/>
    <cellStyle name="Normal 2 2 4 2 2 3 2 4" xfId="10185" xr:uid="{00000000-0005-0000-0000-0000D8240000}"/>
    <cellStyle name="Normal 2 2 4 2 2 3 2 5" xfId="23568" xr:uid="{00000000-0005-0000-0000-0000D9240000}"/>
    <cellStyle name="Normal 2 2 4 2 2 3 3" xfId="10186" xr:uid="{00000000-0005-0000-0000-0000DA240000}"/>
    <cellStyle name="Normal 2 2 4 2 2 3 3 2" xfId="10187" xr:uid="{00000000-0005-0000-0000-0000DB240000}"/>
    <cellStyle name="Normal 2 2 4 2 2 3 3 2 2" xfId="10188" xr:uid="{00000000-0005-0000-0000-0000DC240000}"/>
    <cellStyle name="Normal 2 2 4 2 2 3 3 2 2 2" xfId="10189" xr:uid="{00000000-0005-0000-0000-0000DD240000}"/>
    <cellStyle name="Normal 2 2 4 2 2 3 3 2 2 3" xfId="23569" xr:uid="{00000000-0005-0000-0000-0000DE240000}"/>
    <cellStyle name="Normal 2 2 4 2 2 3 3 2 3" xfId="10190" xr:uid="{00000000-0005-0000-0000-0000DF240000}"/>
    <cellStyle name="Normal 2 2 4 2 2 3 3 2 4" xfId="23570" xr:uid="{00000000-0005-0000-0000-0000E0240000}"/>
    <cellStyle name="Normal 2 2 4 2 2 3 3 3" xfId="10191" xr:uid="{00000000-0005-0000-0000-0000E1240000}"/>
    <cellStyle name="Normal 2 2 4 2 2 3 3 3 2" xfId="10192" xr:uid="{00000000-0005-0000-0000-0000E2240000}"/>
    <cellStyle name="Normal 2 2 4 2 2 3 3 3 3" xfId="23571" xr:uid="{00000000-0005-0000-0000-0000E3240000}"/>
    <cellStyle name="Normal 2 2 4 2 2 3 3 4" xfId="10193" xr:uid="{00000000-0005-0000-0000-0000E4240000}"/>
    <cellStyle name="Normal 2 2 4 2 2 3 3 5" xfId="23572" xr:uid="{00000000-0005-0000-0000-0000E5240000}"/>
    <cellStyle name="Normal 2 2 4 2 2 3 4" xfId="10194" xr:uid="{00000000-0005-0000-0000-0000E6240000}"/>
    <cellStyle name="Normal 2 2 4 2 2 3 4 2" xfId="10195" xr:uid="{00000000-0005-0000-0000-0000E7240000}"/>
    <cellStyle name="Normal 2 2 4 2 2 3 4 2 2" xfId="10196" xr:uid="{00000000-0005-0000-0000-0000E8240000}"/>
    <cellStyle name="Normal 2 2 4 2 2 3 4 2 3" xfId="23573" xr:uid="{00000000-0005-0000-0000-0000E9240000}"/>
    <cellStyle name="Normal 2 2 4 2 2 3 4 3" xfId="10197" xr:uid="{00000000-0005-0000-0000-0000EA240000}"/>
    <cellStyle name="Normal 2 2 4 2 2 3 4 4" xfId="23574" xr:uid="{00000000-0005-0000-0000-0000EB240000}"/>
    <cellStyle name="Normal 2 2 4 2 2 3 5" xfId="10198" xr:uid="{00000000-0005-0000-0000-0000EC240000}"/>
    <cellStyle name="Normal 2 2 4 2 2 3 5 2" xfId="10199" xr:uid="{00000000-0005-0000-0000-0000ED240000}"/>
    <cellStyle name="Normal 2 2 4 2 2 3 5 2 2" xfId="10200" xr:uid="{00000000-0005-0000-0000-0000EE240000}"/>
    <cellStyle name="Normal 2 2 4 2 2 3 5 2 3" xfId="23575" xr:uid="{00000000-0005-0000-0000-0000EF240000}"/>
    <cellStyle name="Normal 2 2 4 2 2 3 5 3" xfId="10201" xr:uid="{00000000-0005-0000-0000-0000F0240000}"/>
    <cellStyle name="Normal 2 2 4 2 2 3 5 4" xfId="23576" xr:uid="{00000000-0005-0000-0000-0000F1240000}"/>
    <cellStyle name="Normal 2 2 4 2 2 3 6" xfId="10202" xr:uid="{00000000-0005-0000-0000-0000F2240000}"/>
    <cellStyle name="Normal 2 2 4 2 2 3 6 2" xfId="10203" xr:uid="{00000000-0005-0000-0000-0000F3240000}"/>
    <cellStyle name="Normal 2 2 4 2 2 3 6 3" xfId="23577" xr:uid="{00000000-0005-0000-0000-0000F4240000}"/>
    <cellStyle name="Normal 2 2 4 2 2 3 7" xfId="10204" xr:uid="{00000000-0005-0000-0000-0000F5240000}"/>
    <cellStyle name="Normal 2 2 4 2 2 3 8" xfId="23578" xr:uid="{00000000-0005-0000-0000-0000F6240000}"/>
    <cellStyle name="Normal 2 2 4 2 2 4" xfId="10205" xr:uid="{00000000-0005-0000-0000-0000F7240000}"/>
    <cellStyle name="Normal 2 2 4 2 2 4 2" xfId="10206" xr:uid="{00000000-0005-0000-0000-0000F8240000}"/>
    <cellStyle name="Normal 2 2 4 2 2 4 2 2" xfId="10207" xr:uid="{00000000-0005-0000-0000-0000F9240000}"/>
    <cellStyle name="Normal 2 2 4 2 2 4 2 2 2" xfId="10208" xr:uid="{00000000-0005-0000-0000-0000FA240000}"/>
    <cellStyle name="Normal 2 2 4 2 2 4 2 2 3" xfId="23579" xr:uid="{00000000-0005-0000-0000-0000FB240000}"/>
    <cellStyle name="Normal 2 2 4 2 2 4 2 3" xfId="10209" xr:uid="{00000000-0005-0000-0000-0000FC240000}"/>
    <cellStyle name="Normal 2 2 4 2 2 4 2 4" xfId="23580" xr:uid="{00000000-0005-0000-0000-0000FD240000}"/>
    <cellStyle name="Normal 2 2 4 2 2 4 3" xfId="10210" xr:uid="{00000000-0005-0000-0000-0000FE240000}"/>
    <cellStyle name="Normal 2 2 4 2 2 4 3 2" xfId="10211" xr:uid="{00000000-0005-0000-0000-0000FF240000}"/>
    <cellStyle name="Normal 2 2 4 2 2 4 3 3" xfId="23581" xr:uid="{00000000-0005-0000-0000-000000250000}"/>
    <cellStyle name="Normal 2 2 4 2 2 4 4" xfId="10212" xr:uid="{00000000-0005-0000-0000-000001250000}"/>
    <cellStyle name="Normal 2 2 4 2 2 4 5" xfId="23582" xr:uid="{00000000-0005-0000-0000-000002250000}"/>
    <cellStyle name="Normal 2 2 4 2 2 5" xfId="10213" xr:uid="{00000000-0005-0000-0000-000003250000}"/>
    <cellStyle name="Normal 2 2 4 2 2 5 2" xfId="10214" xr:uid="{00000000-0005-0000-0000-000004250000}"/>
    <cellStyle name="Normal 2 2 4 2 2 5 2 2" xfId="10215" xr:uid="{00000000-0005-0000-0000-000005250000}"/>
    <cellStyle name="Normal 2 2 4 2 2 5 2 2 2" xfId="10216" xr:uid="{00000000-0005-0000-0000-000006250000}"/>
    <cellStyle name="Normal 2 2 4 2 2 5 2 2 3" xfId="23583" xr:uid="{00000000-0005-0000-0000-000007250000}"/>
    <cellStyle name="Normal 2 2 4 2 2 5 2 3" xfId="10217" xr:uid="{00000000-0005-0000-0000-000008250000}"/>
    <cellStyle name="Normal 2 2 4 2 2 5 2 4" xfId="23584" xr:uid="{00000000-0005-0000-0000-000009250000}"/>
    <cellStyle name="Normal 2 2 4 2 2 5 3" xfId="10218" xr:uid="{00000000-0005-0000-0000-00000A250000}"/>
    <cellStyle name="Normal 2 2 4 2 2 5 3 2" xfId="10219" xr:uid="{00000000-0005-0000-0000-00000B250000}"/>
    <cellStyle name="Normal 2 2 4 2 2 5 3 3" xfId="23585" xr:uid="{00000000-0005-0000-0000-00000C250000}"/>
    <cellStyle name="Normal 2 2 4 2 2 5 4" xfId="10220" xr:uid="{00000000-0005-0000-0000-00000D250000}"/>
    <cellStyle name="Normal 2 2 4 2 2 5 5" xfId="23586" xr:uid="{00000000-0005-0000-0000-00000E250000}"/>
    <cellStyle name="Normal 2 2 4 2 2 6" xfId="10221" xr:uid="{00000000-0005-0000-0000-00000F250000}"/>
    <cellStyle name="Normal 2 2 4 2 2 6 2" xfId="10222" xr:uid="{00000000-0005-0000-0000-000010250000}"/>
    <cellStyle name="Normal 2 2 4 2 2 6 2 2" xfId="10223" xr:uid="{00000000-0005-0000-0000-000011250000}"/>
    <cellStyle name="Normal 2 2 4 2 2 6 2 3" xfId="23587" xr:uid="{00000000-0005-0000-0000-000012250000}"/>
    <cellStyle name="Normal 2 2 4 2 2 6 3" xfId="10224" xr:uid="{00000000-0005-0000-0000-000013250000}"/>
    <cellStyle name="Normal 2 2 4 2 2 6 4" xfId="23588" xr:uid="{00000000-0005-0000-0000-000014250000}"/>
    <cellStyle name="Normal 2 2 4 2 2 7" xfId="10225" xr:uid="{00000000-0005-0000-0000-000015250000}"/>
    <cellStyle name="Normal 2 2 4 2 2 7 2" xfId="10226" xr:uid="{00000000-0005-0000-0000-000016250000}"/>
    <cellStyle name="Normal 2 2 4 2 2 7 2 2" xfId="10227" xr:uid="{00000000-0005-0000-0000-000017250000}"/>
    <cellStyle name="Normal 2 2 4 2 2 7 2 3" xfId="23589" xr:uid="{00000000-0005-0000-0000-000018250000}"/>
    <cellStyle name="Normal 2 2 4 2 2 7 3" xfId="10228" xr:uid="{00000000-0005-0000-0000-000019250000}"/>
    <cellStyle name="Normal 2 2 4 2 2 7 4" xfId="23590" xr:uid="{00000000-0005-0000-0000-00001A250000}"/>
    <cellStyle name="Normal 2 2 4 2 2 8" xfId="10229" xr:uid="{00000000-0005-0000-0000-00001B250000}"/>
    <cellStyle name="Normal 2 2 4 2 2 8 2" xfId="10230" xr:uid="{00000000-0005-0000-0000-00001C250000}"/>
    <cellStyle name="Normal 2 2 4 2 2 8 3" xfId="23591" xr:uid="{00000000-0005-0000-0000-00001D250000}"/>
    <cellStyle name="Normal 2 2 4 2 2 9" xfId="10231" xr:uid="{00000000-0005-0000-0000-00001E250000}"/>
    <cellStyle name="Normal 2 2 4 2 3" xfId="10232" xr:uid="{00000000-0005-0000-0000-00001F250000}"/>
    <cellStyle name="Normal 2 2 4 2 3 2" xfId="10233" xr:uid="{00000000-0005-0000-0000-000020250000}"/>
    <cellStyle name="Normal 2 2 4 2 3 2 2" xfId="10234" xr:uid="{00000000-0005-0000-0000-000021250000}"/>
    <cellStyle name="Normal 2 2 4 2 3 2 2 2" xfId="10235" xr:uid="{00000000-0005-0000-0000-000022250000}"/>
    <cellStyle name="Normal 2 2 4 2 3 2 2 2 2" xfId="10236" xr:uid="{00000000-0005-0000-0000-000023250000}"/>
    <cellStyle name="Normal 2 2 4 2 3 2 2 2 2 2" xfId="10237" xr:uid="{00000000-0005-0000-0000-000024250000}"/>
    <cellStyle name="Normal 2 2 4 2 3 2 2 2 2 3" xfId="23592" xr:uid="{00000000-0005-0000-0000-000025250000}"/>
    <cellStyle name="Normal 2 2 4 2 3 2 2 2 3" xfId="10238" xr:uid="{00000000-0005-0000-0000-000026250000}"/>
    <cellStyle name="Normal 2 2 4 2 3 2 2 2 4" xfId="23593" xr:uid="{00000000-0005-0000-0000-000027250000}"/>
    <cellStyle name="Normal 2 2 4 2 3 2 2 3" xfId="10239" xr:uid="{00000000-0005-0000-0000-000028250000}"/>
    <cellStyle name="Normal 2 2 4 2 3 2 2 3 2" xfId="10240" xr:uid="{00000000-0005-0000-0000-000029250000}"/>
    <cellStyle name="Normal 2 2 4 2 3 2 2 3 3" xfId="23594" xr:uid="{00000000-0005-0000-0000-00002A250000}"/>
    <cellStyle name="Normal 2 2 4 2 3 2 2 4" xfId="10241" xr:uid="{00000000-0005-0000-0000-00002B250000}"/>
    <cellStyle name="Normal 2 2 4 2 3 2 2 5" xfId="23595" xr:uid="{00000000-0005-0000-0000-00002C250000}"/>
    <cellStyle name="Normal 2 2 4 2 3 2 3" xfId="10242" xr:uid="{00000000-0005-0000-0000-00002D250000}"/>
    <cellStyle name="Normal 2 2 4 2 3 2 3 2" xfId="10243" xr:uid="{00000000-0005-0000-0000-00002E250000}"/>
    <cellStyle name="Normal 2 2 4 2 3 2 3 2 2" xfId="10244" xr:uid="{00000000-0005-0000-0000-00002F250000}"/>
    <cellStyle name="Normal 2 2 4 2 3 2 3 2 2 2" xfId="10245" xr:uid="{00000000-0005-0000-0000-000030250000}"/>
    <cellStyle name="Normal 2 2 4 2 3 2 3 2 2 3" xfId="23596" xr:uid="{00000000-0005-0000-0000-000031250000}"/>
    <cellStyle name="Normal 2 2 4 2 3 2 3 2 3" xfId="10246" xr:uid="{00000000-0005-0000-0000-000032250000}"/>
    <cellStyle name="Normal 2 2 4 2 3 2 3 2 4" xfId="23597" xr:uid="{00000000-0005-0000-0000-000033250000}"/>
    <cellStyle name="Normal 2 2 4 2 3 2 3 3" xfId="10247" xr:uid="{00000000-0005-0000-0000-000034250000}"/>
    <cellStyle name="Normal 2 2 4 2 3 2 3 3 2" xfId="10248" xr:uid="{00000000-0005-0000-0000-000035250000}"/>
    <cellStyle name="Normal 2 2 4 2 3 2 3 3 3" xfId="23598" xr:uid="{00000000-0005-0000-0000-000036250000}"/>
    <cellStyle name="Normal 2 2 4 2 3 2 3 4" xfId="10249" xr:uid="{00000000-0005-0000-0000-000037250000}"/>
    <cellStyle name="Normal 2 2 4 2 3 2 3 5" xfId="23599" xr:uid="{00000000-0005-0000-0000-000038250000}"/>
    <cellStyle name="Normal 2 2 4 2 3 2 4" xfId="10250" xr:uid="{00000000-0005-0000-0000-000039250000}"/>
    <cellStyle name="Normal 2 2 4 2 3 2 4 2" xfId="10251" xr:uid="{00000000-0005-0000-0000-00003A250000}"/>
    <cellStyle name="Normal 2 2 4 2 3 2 4 2 2" xfId="10252" xr:uid="{00000000-0005-0000-0000-00003B250000}"/>
    <cellStyle name="Normal 2 2 4 2 3 2 4 2 3" xfId="23600" xr:uid="{00000000-0005-0000-0000-00003C250000}"/>
    <cellStyle name="Normal 2 2 4 2 3 2 4 3" xfId="10253" xr:uid="{00000000-0005-0000-0000-00003D250000}"/>
    <cellStyle name="Normal 2 2 4 2 3 2 4 4" xfId="23601" xr:uid="{00000000-0005-0000-0000-00003E250000}"/>
    <cellStyle name="Normal 2 2 4 2 3 2 5" xfId="10254" xr:uid="{00000000-0005-0000-0000-00003F250000}"/>
    <cellStyle name="Normal 2 2 4 2 3 2 5 2" xfId="10255" xr:uid="{00000000-0005-0000-0000-000040250000}"/>
    <cellStyle name="Normal 2 2 4 2 3 2 5 2 2" xfId="10256" xr:uid="{00000000-0005-0000-0000-000041250000}"/>
    <cellStyle name="Normal 2 2 4 2 3 2 5 2 3" xfId="23602" xr:uid="{00000000-0005-0000-0000-000042250000}"/>
    <cellStyle name="Normal 2 2 4 2 3 2 5 3" xfId="10257" xr:uid="{00000000-0005-0000-0000-000043250000}"/>
    <cellStyle name="Normal 2 2 4 2 3 2 5 4" xfId="23603" xr:uid="{00000000-0005-0000-0000-000044250000}"/>
    <cellStyle name="Normal 2 2 4 2 3 2 6" xfId="10258" xr:uid="{00000000-0005-0000-0000-000045250000}"/>
    <cellStyle name="Normal 2 2 4 2 3 2 6 2" xfId="10259" xr:uid="{00000000-0005-0000-0000-000046250000}"/>
    <cellStyle name="Normal 2 2 4 2 3 2 6 3" xfId="23604" xr:uid="{00000000-0005-0000-0000-000047250000}"/>
    <cellStyle name="Normal 2 2 4 2 3 2 7" xfId="10260" xr:uid="{00000000-0005-0000-0000-000048250000}"/>
    <cellStyle name="Normal 2 2 4 2 3 2 8" xfId="23605" xr:uid="{00000000-0005-0000-0000-000049250000}"/>
    <cellStyle name="Normal 2 2 4 2 3 3" xfId="10261" xr:uid="{00000000-0005-0000-0000-00004A250000}"/>
    <cellStyle name="Normal 2 2 4 2 3 3 2" xfId="10262" xr:uid="{00000000-0005-0000-0000-00004B250000}"/>
    <cellStyle name="Normal 2 2 4 2 3 3 2 2" xfId="10263" xr:uid="{00000000-0005-0000-0000-00004C250000}"/>
    <cellStyle name="Normal 2 2 4 2 3 3 2 2 2" xfId="10264" xr:uid="{00000000-0005-0000-0000-00004D250000}"/>
    <cellStyle name="Normal 2 2 4 2 3 3 2 2 3" xfId="23606" xr:uid="{00000000-0005-0000-0000-00004E250000}"/>
    <cellStyle name="Normal 2 2 4 2 3 3 2 3" xfId="10265" xr:uid="{00000000-0005-0000-0000-00004F250000}"/>
    <cellStyle name="Normal 2 2 4 2 3 3 2 4" xfId="23607" xr:uid="{00000000-0005-0000-0000-000050250000}"/>
    <cellStyle name="Normal 2 2 4 2 3 3 3" xfId="10266" xr:uid="{00000000-0005-0000-0000-000051250000}"/>
    <cellStyle name="Normal 2 2 4 2 3 3 3 2" xfId="10267" xr:uid="{00000000-0005-0000-0000-000052250000}"/>
    <cellStyle name="Normal 2 2 4 2 3 3 3 3" xfId="23608" xr:uid="{00000000-0005-0000-0000-000053250000}"/>
    <cellStyle name="Normal 2 2 4 2 3 3 4" xfId="10268" xr:uid="{00000000-0005-0000-0000-000054250000}"/>
    <cellStyle name="Normal 2 2 4 2 3 3 5" xfId="23609" xr:uid="{00000000-0005-0000-0000-000055250000}"/>
    <cellStyle name="Normal 2 2 4 2 3 4" xfId="10269" xr:uid="{00000000-0005-0000-0000-000056250000}"/>
    <cellStyle name="Normal 2 2 4 2 3 4 2" xfId="10270" xr:uid="{00000000-0005-0000-0000-000057250000}"/>
    <cellStyle name="Normal 2 2 4 2 3 4 2 2" xfId="10271" xr:uid="{00000000-0005-0000-0000-000058250000}"/>
    <cellStyle name="Normal 2 2 4 2 3 4 2 2 2" xfId="10272" xr:uid="{00000000-0005-0000-0000-000059250000}"/>
    <cellStyle name="Normal 2 2 4 2 3 4 2 2 3" xfId="23610" xr:uid="{00000000-0005-0000-0000-00005A250000}"/>
    <cellStyle name="Normal 2 2 4 2 3 4 2 3" xfId="10273" xr:uid="{00000000-0005-0000-0000-00005B250000}"/>
    <cellStyle name="Normal 2 2 4 2 3 4 2 4" xfId="23611" xr:uid="{00000000-0005-0000-0000-00005C250000}"/>
    <cellStyle name="Normal 2 2 4 2 3 4 3" xfId="10274" xr:uid="{00000000-0005-0000-0000-00005D250000}"/>
    <cellStyle name="Normal 2 2 4 2 3 4 3 2" xfId="10275" xr:uid="{00000000-0005-0000-0000-00005E250000}"/>
    <cellStyle name="Normal 2 2 4 2 3 4 3 3" xfId="23612" xr:uid="{00000000-0005-0000-0000-00005F250000}"/>
    <cellStyle name="Normal 2 2 4 2 3 4 4" xfId="10276" xr:uid="{00000000-0005-0000-0000-000060250000}"/>
    <cellStyle name="Normal 2 2 4 2 3 4 5" xfId="23613" xr:uid="{00000000-0005-0000-0000-000061250000}"/>
    <cellStyle name="Normal 2 2 4 2 3 5" xfId="10277" xr:uid="{00000000-0005-0000-0000-000062250000}"/>
    <cellStyle name="Normal 2 2 4 2 3 5 2" xfId="10278" xr:uid="{00000000-0005-0000-0000-000063250000}"/>
    <cellStyle name="Normal 2 2 4 2 3 5 2 2" xfId="10279" xr:uid="{00000000-0005-0000-0000-000064250000}"/>
    <cellStyle name="Normal 2 2 4 2 3 5 2 3" xfId="23614" xr:uid="{00000000-0005-0000-0000-000065250000}"/>
    <cellStyle name="Normal 2 2 4 2 3 5 3" xfId="10280" xr:uid="{00000000-0005-0000-0000-000066250000}"/>
    <cellStyle name="Normal 2 2 4 2 3 5 4" xfId="23615" xr:uid="{00000000-0005-0000-0000-000067250000}"/>
    <cellStyle name="Normal 2 2 4 2 3 6" xfId="10281" xr:uid="{00000000-0005-0000-0000-000068250000}"/>
    <cellStyle name="Normal 2 2 4 2 3 6 2" xfId="10282" xr:uid="{00000000-0005-0000-0000-000069250000}"/>
    <cellStyle name="Normal 2 2 4 2 3 6 2 2" xfId="10283" xr:uid="{00000000-0005-0000-0000-00006A250000}"/>
    <cellStyle name="Normal 2 2 4 2 3 6 2 3" xfId="23616" xr:uid="{00000000-0005-0000-0000-00006B250000}"/>
    <cellStyle name="Normal 2 2 4 2 3 6 3" xfId="10284" xr:uid="{00000000-0005-0000-0000-00006C250000}"/>
    <cellStyle name="Normal 2 2 4 2 3 6 4" xfId="23617" xr:uid="{00000000-0005-0000-0000-00006D250000}"/>
    <cellStyle name="Normal 2 2 4 2 3 7" xfId="10285" xr:uid="{00000000-0005-0000-0000-00006E250000}"/>
    <cellStyle name="Normal 2 2 4 2 3 7 2" xfId="10286" xr:uid="{00000000-0005-0000-0000-00006F250000}"/>
    <cellStyle name="Normal 2 2 4 2 3 7 3" xfId="23618" xr:uid="{00000000-0005-0000-0000-000070250000}"/>
    <cellStyle name="Normal 2 2 4 2 3 8" xfId="10287" xr:uid="{00000000-0005-0000-0000-000071250000}"/>
    <cellStyle name="Normal 2 2 4 2 3 9" xfId="23619" xr:uid="{00000000-0005-0000-0000-000072250000}"/>
    <cellStyle name="Normal 2 2 4 2 4" xfId="10288" xr:uid="{00000000-0005-0000-0000-000073250000}"/>
    <cellStyle name="Normal 2 2 4 2 4 2" xfId="10289" xr:uid="{00000000-0005-0000-0000-000074250000}"/>
    <cellStyle name="Normal 2 2 4 2 4 2 2" xfId="10290" xr:uid="{00000000-0005-0000-0000-000075250000}"/>
    <cellStyle name="Normal 2 2 4 2 4 2 2 2" xfId="10291" xr:uid="{00000000-0005-0000-0000-000076250000}"/>
    <cellStyle name="Normal 2 2 4 2 4 2 2 2 2" xfId="10292" xr:uid="{00000000-0005-0000-0000-000077250000}"/>
    <cellStyle name="Normal 2 2 4 2 4 2 2 2 3" xfId="23620" xr:uid="{00000000-0005-0000-0000-000078250000}"/>
    <cellStyle name="Normal 2 2 4 2 4 2 2 3" xfId="10293" xr:uid="{00000000-0005-0000-0000-000079250000}"/>
    <cellStyle name="Normal 2 2 4 2 4 2 2 4" xfId="23621" xr:uid="{00000000-0005-0000-0000-00007A250000}"/>
    <cellStyle name="Normal 2 2 4 2 4 2 3" xfId="10294" xr:uid="{00000000-0005-0000-0000-00007B250000}"/>
    <cellStyle name="Normal 2 2 4 2 4 2 3 2" xfId="10295" xr:uid="{00000000-0005-0000-0000-00007C250000}"/>
    <cellStyle name="Normal 2 2 4 2 4 2 3 3" xfId="23622" xr:uid="{00000000-0005-0000-0000-00007D250000}"/>
    <cellStyle name="Normal 2 2 4 2 4 2 4" xfId="10296" xr:uid="{00000000-0005-0000-0000-00007E250000}"/>
    <cellStyle name="Normal 2 2 4 2 4 2 5" xfId="23623" xr:uid="{00000000-0005-0000-0000-00007F250000}"/>
    <cellStyle name="Normal 2 2 4 2 4 3" xfId="10297" xr:uid="{00000000-0005-0000-0000-000080250000}"/>
    <cellStyle name="Normal 2 2 4 2 4 3 2" xfId="10298" xr:uid="{00000000-0005-0000-0000-000081250000}"/>
    <cellStyle name="Normal 2 2 4 2 4 3 2 2" xfId="10299" xr:uid="{00000000-0005-0000-0000-000082250000}"/>
    <cellStyle name="Normal 2 2 4 2 4 3 2 2 2" xfId="10300" xr:uid="{00000000-0005-0000-0000-000083250000}"/>
    <cellStyle name="Normal 2 2 4 2 4 3 2 2 3" xfId="23624" xr:uid="{00000000-0005-0000-0000-000084250000}"/>
    <cellStyle name="Normal 2 2 4 2 4 3 2 3" xfId="10301" xr:uid="{00000000-0005-0000-0000-000085250000}"/>
    <cellStyle name="Normal 2 2 4 2 4 3 2 4" xfId="23625" xr:uid="{00000000-0005-0000-0000-000086250000}"/>
    <cellStyle name="Normal 2 2 4 2 4 3 3" xfId="10302" xr:uid="{00000000-0005-0000-0000-000087250000}"/>
    <cellStyle name="Normal 2 2 4 2 4 3 3 2" xfId="10303" xr:uid="{00000000-0005-0000-0000-000088250000}"/>
    <cellStyle name="Normal 2 2 4 2 4 3 3 3" xfId="23626" xr:uid="{00000000-0005-0000-0000-000089250000}"/>
    <cellStyle name="Normal 2 2 4 2 4 3 4" xfId="10304" xr:uid="{00000000-0005-0000-0000-00008A250000}"/>
    <cellStyle name="Normal 2 2 4 2 4 3 5" xfId="23627" xr:uid="{00000000-0005-0000-0000-00008B250000}"/>
    <cellStyle name="Normal 2 2 4 2 4 4" xfId="10305" xr:uid="{00000000-0005-0000-0000-00008C250000}"/>
    <cellStyle name="Normal 2 2 4 2 4 4 2" xfId="10306" xr:uid="{00000000-0005-0000-0000-00008D250000}"/>
    <cellStyle name="Normal 2 2 4 2 4 4 2 2" xfId="10307" xr:uid="{00000000-0005-0000-0000-00008E250000}"/>
    <cellStyle name="Normal 2 2 4 2 4 4 2 3" xfId="23628" xr:uid="{00000000-0005-0000-0000-00008F250000}"/>
    <cellStyle name="Normal 2 2 4 2 4 4 3" xfId="10308" xr:uid="{00000000-0005-0000-0000-000090250000}"/>
    <cellStyle name="Normal 2 2 4 2 4 4 4" xfId="23629" xr:uid="{00000000-0005-0000-0000-000091250000}"/>
    <cellStyle name="Normal 2 2 4 2 4 5" xfId="10309" xr:uid="{00000000-0005-0000-0000-000092250000}"/>
    <cellStyle name="Normal 2 2 4 2 4 5 2" xfId="10310" xr:uid="{00000000-0005-0000-0000-000093250000}"/>
    <cellStyle name="Normal 2 2 4 2 4 5 2 2" xfId="10311" xr:uid="{00000000-0005-0000-0000-000094250000}"/>
    <cellStyle name="Normal 2 2 4 2 4 5 2 3" xfId="23630" xr:uid="{00000000-0005-0000-0000-000095250000}"/>
    <cellStyle name="Normal 2 2 4 2 4 5 3" xfId="10312" xr:uid="{00000000-0005-0000-0000-000096250000}"/>
    <cellStyle name="Normal 2 2 4 2 4 5 4" xfId="23631" xr:uid="{00000000-0005-0000-0000-000097250000}"/>
    <cellStyle name="Normal 2 2 4 2 4 6" xfId="10313" xr:uid="{00000000-0005-0000-0000-000098250000}"/>
    <cellStyle name="Normal 2 2 4 2 4 6 2" xfId="10314" xr:uid="{00000000-0005-0000-0000-000099250000}"/>
    <cellStyle name="Normal 2 2 4 2 4 6 3" xfId="23632" xr:uid="{00000000-0005-0000-0000-00009A250000}"/>
    <cellStyle name="Normal 2 2 4 2 4 7" xfId="10315" xr:uid="{00000000-0005-0000-0000-00009B250000}"/>
    <cellStyle name="Normal 2 2 4 2 4 8" xfId="23633" xr:uid="{00000000-0005-0000-0000-00009C250000}"/>
    <cellStyle name="Normal 2 2 4 2 5" xfId="10316" xr:uid="{00000000-0005-0000-0000-00009D250000}"/>
    <cellStyle name="Normal 2 2 4 2 5 2" xfId="10317" xr:uid="{00000000-0005-0000-0000-00009E250000}"/>
    <cellStyle name="Normal 2 2 4 2 5 2 2" xfId="10318" xr:uid="{00000000-0005-0000-0000-00009F250000}"/>
    <cellStyle name="Normal 2 2 4 2 5 2 2 2" xfId="10319" xr:uid="{00000000-0005-0000-0000-0000A0250000}"/>
    <cellStyle name="Normal 2 2 4 2 5 2 2 3" xfId="23634" xr:uid="{00000000-0005-0000-0000-0000A1250000}"/>
    <cellStyle name="Normal 2 2 4 2 5 2 3" xfId="10320" xr:uid="{00000000-0005-0000-0000-0000A2250000}"/>
    <cellStyle name="Normal 2 2 4 2 5 2 4" xfId="23635" xr:uid="{00000000-0005-0000-0000-0000A3250000}"/>
    <cellStyle name="Normal 2 2 4 2 5 3" xfId="10321" xr:uid="{00000000-0005-0000-0000-0000A4250000}"/>
    <cellStyle name="Normal 2 2 4 2 5 3 2" xfId="10322" xr:uid="{00000000-0005-0000-0000-0000A5250000}"/>
    <cellStyle name="Normal 2 2 4 2 5 3 3" xfId="23636" xr:uid="{00000000-0005-0000-0000-0000A6250000}"/>
    <cellStyle name="Normal 2 2 4 2 5 4" xfId="10323" xr:uid="{00000000-0005-0000-0000-0000A7250000}"/>
    <cellStyle name="Normal 2 2 4 2 5 5" xfId="23637" xr:uid="{00000000-0005-0000-0000-0000A8250000}"/>
    <cellStyle name="Normal 2 2 4 2 6" xfId="10324" xr:uid="{00000000-0005-0000-0000-0000A9250000}"/>
    <cellStyle name="Normal 2 2 4 2 6 2" xfId="10325" xr:uid="{00000000-0005-0000-0000-0000AA250000}"/>
    <cellStyle name="Normal 2 2 4 2 6 2 2" xfId="10326" xr:uid="{00000000-0005-0000-0000-0000AB250000}"/>
    <cellStyle name="Normal 2 2 4 2 6 2 2 2" xfId="10327" xr:uid="{00000000-0005-0000-0000-0000AC250000}"/>
    <cellStyle name="Normal 2 2 4 2 6 2 2 3" xfId="23638" xr:uid="{00000000-0005-0000-0000-0000AD250000}"/>
    <cellStyle name="Normal 2 2 4 2 6 2 3" xfId="10328" xr:uid="{00000000-0005-0000-0000-0000AE250000}"/>
    <cellStyle name="Normal 2 2 4 2 6 2 4" xfId="23639" xr:uid="{00000000-0005-0000-0000-0000AF250000}"/>
    <cellStyle name="Normal 2 2 4 2 6 3" xfId="10329" xr:uid="{00000000-0005-0000-0000-0000B0250000}"/>
    <cellStyle name="Normal 2 2 4 2 6 3 2" xfId="10330" xr:uid="{00000000-0005-0000-0000-0000B1250000}"/>
    <cellStyle name="Normal 2 2 4 2 6 3 3" xfId="23640" xr:uid="{00000000-0005-0000-0000-0000B2250000}"/>
    <cellStyle name="Normal 2 2 4 2 6 4" xfId="10331" xr:uid="{00000000-0005-0000-0000-0000B3250000}"/>
    <cellStyle name="Normal 2 2 4 2 6 5" xfId="23641" xr:uid="{00000000-0005-0000-0000-0000B4250000}"/>
    <cellStyle name="Normal 2 2 4 2 7" xfId="10332" xr:uid="{00000000-0005-0000-0000-0000B5250000}"/>
    <cellStyle name="Normal 2 2 4 2 7 2" xfId="10333" xr:uid="{00000000-0005-0000-0000-0000B6250000}"/>
    <cellStyle name="Normal 2 2 4 2 7 2 2" xfId="10334" xr:uid="{00000000-0005-0000-0000-0000B7250000}"/>
    <cellStyle name="Normal 2 2 4 2 7 2 3" xfId="23642" xr:uid="{00000000-0005-0000-0000-0000B8250000}"/>
    <cellStyle name="Normal 2 2 4 2 7 3" xfId="10335" xr:uid="{00000000-0005-0000-0000-0000B9250000}"/>
    <cellStyle name="Normal 2 2 4 2 7 4" xfId="23643" xr:uid="{00000000-0005-0000-0000-0000BA250000}"/>
    <cellStyle name="Normal 2 2 4 2 8" xfId="10336" xr:uid="{00000000-0005-0000-0000-0000BB250000}"/>
    <cellStyle name="Normal 2 2 4 2 8 2" xfId="10337" xr:uid="{00000000-0005-0000-0000-0000BC250000}"/>
    <cellStyle name="Normal 2 2 4 2 8 2 2" xfId="10338" xr:uid="{00000000-0005-0000-0000-0000BD250000}"/>
    <cellStyle name="Normal 2 2 4 2 8 2 3" xfId="23644" xr:uid="{00000000-0005-0000-0000-0000BE250000}"/>
    <cellStyle name="Normal 2 2 4 2 8 3" xfId="10339" xr:uid="{00000000-0005-0000-0000-0000BF250000}"/>
    <cellStyle name="Normal 2 2 4 2 8 4" xfId="23645" xr:uid="{00000000-0005-0000-0000-0000C0250000}"/>
    <cellStyle name="Normal 2 2 4 2 9" xfId="10340" xr:uid="{00000000-0005-0000-0000-0000C1250000}"/>
    <cellStyle name="Normal 2 2 4 2 9 2" xfId="10341" xr:uid="{00000000-0005-0000-0000-0000C2250000}"/>
    <cellStyle name="Normal 2 2 4 2 9 3" xfId="23646" xr:uid="{00000000-0005-0000-0000-0000C3250000}"/>
    <cellStyle name="Normal 2 2 4 3" xfId="10342" xr:uid="{00000000-0005-0000-0000-0000C4250000}"/>
    <cellStyle name="Normal 2 2 4 3 10" xfId="10343" xr:uid="{00000000-0005-0000-0000-0000C5250000}"/>
    <cellStyle name="Normal 2 2 4 3 11" xfId="23647" xr:uid="{00000000-0005-0000-0000-0000C6250000}"/>
    <cellStyle name="Normal 2 2 4 3 2" xfId="10344" xr:uid="{00000000-0005-0000-0000-0000C7250000}"/>
    <cellStyle name="Normal 2 2 4 3 2 10" xfId="23648" xr:uid="{00000000-0005-0000-0000-0000C8250000}"/>
    <cellStyle name="Normal 2 2 4 3 2 2" xfId="10345" xr:uid="{00000000-0005-0000-0000-0000C9250000}"/>
    <cellStyle name="Normal 2 2 4 3 2 2 2" xfId="10346" xr:uid="{00000000-0005-0000-0000-0000CA250000}"/>
    <cellStyle name="Normal 2 2 4 3 2 2 2 2" xfId="10347" xr:uid="{00000000-0005-0000-0000-0000CB250000}"/>
    <cellStyle name="Normal 2 2 4 3 2 2 2 2 2" xfId="10348" xr:uid="{00000000-0005-0000-0000-0000CC250000}"/>
    <cellStyle name="Normal 2 2 4 3 2 2 2 2 2 2" xfId="10349" xr:uid="{00000000-0005-0000-0000-0000CD250000}"/>
    <cellStyle name="Normal 2 2 4 3 2 2 2 2 2 2 2" xfId="10350" xr:uid="{00000000-0005-0000-0000-0000CE250000}"/>
    <cellStyle name="Normal 2 2 4 3 2 2 2 2 2 2 3" xfId="23649" xr:uid="{00000000-0005-0000-0000-0000CF250000}"/>
    <cellStyle name="Normal 2 2 4 3 2 2 2 2 2 3" xfId="10351" xr:uid="{00000000-0005-0000-0000-0000D0250000}"/>
    <cellStyle name="Normal 2 2 4 3 2 2 2 2 2 4" xfId="23650" xr:uid="{00000000-0005-0000-0000-0000D1250000}"/>
    <cellStyle name="Normal 2 2 4 3 2 2 2 2 3" xfId="10352" xr:uid="{00000000-0005-0000-0000-0000D2250000}"/>
    <cellStyle name="Normal 2 2 4 3 2 2 2 2 3 2" xfId="10353" xr:uid="{00000000-0005-0000-0000-0000D3250000}"/>
    <cellStyle name="Normal 2 2 4 3 2 2 2 2 3 3" xfId="23651" xr:uid="{00000000-0005-0000-0000-0000D4250000}"/>
    <cellStyle name="Normal 2 2 4 3 2 2 2 2 4" xfId="10354" xr:uid="{00000000-0005-0000-0000-0000D5250000}"/>
    <cellStyle name="Normal 2 2 4 3 2 2 2 2 5" xfId="23652" xr:uid="{00000000-0005-0000-0000-0000D6250000}"/>
    <cellStyle name="Normal 2 2 4 3 2 2 2 3" xfId="10355" xr:uid="{00000000-0005-0000-0000-0000D7250000}"/>
    <cellStyle name="Normal 2 2 4 3 2 2 2 3 2" xfId="10356" xr:uid="{00000000-0005-0000-0000-0000D8250000}"/>
    <cellStyle name="Normal 2 2 4 3 2 2 2 3 2 2" xfId="10357" xr:uid="{00000000-0005-0000-0000-0000D9250000}"/>
    <cellStyle name="Normal 2 2 4 3 2 2 2 3 2 2 2" xfId="10358" xr:uid="{00000000-0005-0000-0000-0000DA250000}"/>
    <cellStyle name="Normal 2 2 4 3 2 2 2 3 2 2 3" xfId="23653" xr:uid="{00000000-0005-0000-0000-0000DB250000}"/>
    <cellStyle name="Normal 2 2 4 3 2 2 2 3 2 3" xfId="10359" xr:uid="{00000000-0005-0000-0000-0000DC250000}"/>
    <cellStyle name="Normal 2 2 4 3 2 2 2 3 2 4" xfId="23654" xr:uid="{00000000-0005-0000-0000-0000DD250000}"/>
    <cellStyle name="Normal 2 2 4 3 2 2 2 3 3" xfId="10360" xr:uid="{00000000-0005-0000-0000-0000DE250000}"/>
    <cellStyle name="Normal 2 2 4 3 2 2 2 3 3 2" xfId="10361" xr:uid="{00000000-0005-0000-0000-0000DF250000}"/>
    <cellStyle name="Normal 2 2 4 3 2 2 2 3 3 3" xfId="23655" xr:uid="{00000000-0005-0000-0000-0000E0250000}"/>
    <cellStyle name="Normal 2 2 4 3 2 2 2 3 4" xfId="10362" xr:uid="{00000000-0005-0000-0000-0000E1250000}"/>
    <cellStyle name="Normal 2 2 4 3 2 2 2 3 5" xfId="23656" xr:uid="{00000000-0005-0000-0000-0000E2250000}"/>
    <cellStyle name="Normal 2 2 4 3 2 2 2 4" xfId="10363" xr:uid="{00000000-0005-0000-0000-0000E3250000}"/>
    <cellStyle name="Normal 2 2 4 3 2 2 2 4 2" xfId="10364" xr:uid="{00000000-0005-0000-0000-0000E4250000}"/>
    <cellStyle name="Normal 2 2 4 3 2 2 2 4 2 2" xfId="10365" xr:uid="{00000000-0005-0000-0000-0000E5250000}"/>
    <cellStyle name="Normal 2 2 4 3 2 2 2 4 2 3" xfId="23657" xr:uid="{00000000-0005-0000-0000-0000E6250000}"/>
    <cellStyle name="Normal 2 2 4 3 2 2 2 4 3" xfId="10366" xr:uid="{00000000-0005-0000-0000-0000E7250000}"/>
    <cellStyle name="Normal 2 2 4 3 2 2 2 4 4" xfId="23658" xr:uid="{00000000-0005-0000-0000-0000E8250000}"/>
    <cellStyle name="Normal 2 2 4 3 2 2 2 5" xfId="10367" xr:uid="{00000000-0005-0000-0000-0000E9250000}"/>
    <cellStyle name="Normal 2 2 4 3 2 2 2 5 2" xfId="10368" xr:uid="{00000000-0005-0000-0000-0000EA250000}"/>
    <cellStyle name="Normal 2 2 4 3 2 2 2 5 2 2" xfId="10369" xr:uid="{00000000-0005-0000-0000-0000EB250000}"/>
    <cellStyle name="Normal 2 2 4 3 2 2 2 5 2 3" xfId="23659" xr:uid="{00000000-0005-0000-0000-0000EC250000}"/>
    <cellStyle name="Normal 2 2 4 3 2 2 2 5 3" xfId="10370" xr:uid="{00000000-0005-0000-0000-0000ED250000}"/>
    <cellStyle name="Normal 2 2 4 3 2 2 2 5 4" xfId="23660" xr:uid="{00000000-0005-0000-0000-0000EE250000}"/>
    <cellStyle name="Normal 2 2 4 3 2 2 2 6" xfId="10371" xr:uid="{00000000-0005-0000-0000-0000EF250000}"/>
    <cellStyle name="Normal 2 2 4 3 2 2 2 6 2" xfId="10372" xr:uid="{00000000-0005-0000-0000-0000F0250000}"/>
    <cellStyle name="Normal 2 2 4 3 2 2 2 6 3" xfId="23661" xr:uid="{00000000-0005-0000-0000-0000F1250000}"/>
    <cellStyle name="Normal 2 2 4 3 2 2 2 7" xfId="10373" xr:uid="{00000000-0005-0000-0000-0000F2250000}"/>
    <cellStyle name="Normal 2 2 4 3 2 2 2 8" xfId="23662" xr:uid="{00000000-0005-0000-0000-0000F3250000}"/>
    <cellStyle name="Normal 2 2 4 3 2 2 3" xfId="10374" xr:uid="{00000000-0005-0000-0000-0000F4250000}"/>
    <cellStyle name="Normal 2 2 4 3 2 2 3 2" xfId="10375" xr:uid="{00000000-0005-0000-0000-0000F5250000}"/>
    <cellStyle name="Normal 2 2 4 3 2 2 3 2 2" xfId="10376" xr:uid="{00000000-0005-0000-0000-0000F6250000}"/>
    <cellStyle name="Normal 2 2 4 3 2 2 3 2 2 2" xfId="10377" xr:uid="{00000000-0005-0000-0000-0000F7250000}"/>
    <cellStyle name="Normal 2 2 4 3 2 2 3 2 2 3" xfId="23663" xr:uid="{00000000-0005-0000-0000-0000F8250000}"/>
    <cellStyle name="Normal 2 2 4 3 2 2 3 2 3" xfId="10378" xr:uid="{00000000-0005-0000-0000-0000F9250000}"/>
    <cellStyle name="Normal 2 2 4 3 2 2 3 2 4" xfId="23664" xr:uid="{00000000-0005-0000-0000-0000FA250000}"/>
    <cellStyle name="Normal 2 2 4 3 2 2 3 3" xfId="10379" xr:uid="{00000000-0005-0000-0000-0000FB250000}"/>
    <cellStyle name="Normal 2 2 4 3 2 2 3 3 2" xfId="10380" xr:uid="{00000000-0005-0000-0000-0000FC250000}"/>
    <cellStyle name="Normal 2 2 4 3 2 2 3 3 3" xfId="23665" xr:uid="{00000000-0005-0000-0000-0000FD250000}"/>
    <cellStyle name="Normal 2 2 4 3 2 2 3 4" xfId="10381" xr:uid="{00000000-0005-0000-0000-0000FE250000}"/>
    <cellStyle name="Normal 2 2 4 3 2 2 3 5" xfId="23666" xr:uid="{00000000-0005-0000-0000-0000FF250000}"/>
    <cellStyle name="Normal 2 2 4 3 2 2 4" xfId="10382" xr:uid="{00000000-0005-0000-0000-000000260000}"/>
    <cellStyle name="Normal 2 2 4 3 2 2 4 2" xfId="10383" xr:uid="{00000000-0005-0000-0000-000001260000}"/>
    <cellStyle name="Normal 2 2 4 3 2 2 4 2 2" xfId="10384" xr:uid="{00000000-0005-0000-0000-000002260000}"/>
    <cellStyle name="Normal 2 2 4 3 2 2 4 2 2 2" xfId="10385" xr:uid="{00000000-0005-0000-0000-000003260000}"/>
    <cellStyle name="Normal 2 2 4 3 2 2 4 2 2 3" xfId="23667" xr:uid="{00000000-0005-0000-0000-000004260000}"/>
    <cellStyle name="Normal 2 2 4 3 2 2 4 2 3" xfId="10386" xr:uid="{00000000-0005-0000-0000-000005260000}"/>
    <cellStyle name="Normal 2 2 4 3 2 2 4 2 4" xfId="23668" xr:uid="{00000000-0005-0000-0000-000006260000}"/>
    <cellStyle name="Normal 2 2 4 3 2 2 4 3" xfId="10387" xr:uid="{00000000-0005-0000-0000-000007260000}"/>
    <cellStyle name="Normal 2 2 4 3 2 2 4 3 2" xfId="10388" xr:uid="{00000000-0005-0000-0000-000008260000}"/>
    <cellStyle name="Normal 2 2 4 3 2 2 4 3 3" xfId="23669" xr:uid="{00000000-0005-0000-0000-000009260000}"/>
    <cellStyle name="Normal 2 2 4 3 2 2 4 4" xfId="10389" xr:uid="{00000000-0005-0000-0000-00000A260000}"/>
    <cellStyle name="Normal 2 2 4 3 2 2 4 5" xfId="23670" xr:uid="{00000000-0005-0000-0000-00000B260000}"/>
    <cellStyle name="Normal 2 2 4 3 2 2 5" xfId="10390" xr:uid="{00000000-0005-0000-0000-00000C260000}"/>
    <cellStyle name="Normal 2 2 4 3 2 2 5 2" xfId="10391" xr:uid="{00000000-0005-0000-0000-00000D260000}"/>
    <cellStyle name="Normal 2 2 4 3 2 2 5 2 2" xfId="10392" xr:uid="{00000000-0005-0000-0000-00000E260000}"/>
    <cellStyle name="Normal 2 2 4 3 2 2 5 2 3" xfId="23671" xr:uid="{00000000-0005-0000-0000-00000F260000}"/>
    <cellStyle name="Normal 2 2 4 3 2 2 5 3" xfId="10393" xr:uid="{00000000-0005-0000-0000-000010260000}"/>
    <cellStyle name="Normal 2 2 4 3 2 2 5 4" xfId="23672" xr:uid="{00000000-0005-0000-0000-000011260000}"/>
    <cellStyle name="Normal 2 2 4 3 2 2 6" xfId="10394" xr:uid="{00000000-0005-0000-0000-000012260000}"/>
    <cellStyle name="Normal 2 2 4 3 2 2 6 2" xfId="10395" xr:uid="{00000000-0005-0000-0000-000013260000}"/>
    <cellStyle name="Normal 2 2 4 3 2 2 6 2 2" xfId="10396" xr:uid="{00000000-0005-0000-0000-000014260000}"/>
    <cellStyle name="Normal 2 2 4 3 2 2 6 2 3" xfId="23673" xr:uid="{00000000-0005-0000-0000-000015260000}"/>
    <cellStyle name="Normal 2 2 4 3 2 2 6 3" xfId="10397" xr:uid="{00000000-0005-0000-0000-000016260000}"/>
    <cellStyle name="Normal 2 2 4 3 2 2 6 4" xfId="23674" xr:uid="{00000000-0005-0000-0000-000017260000}"/>
    <cellStyle name="Normal 2 2 4 3 2 2 7" xfId="10398" xr:uid="{00000000-0005-0000-0000-000018260000}"/>
    <cellStyle name="Normal 2 2 4 3 2 2 7 2" xfId="10399" xr:uid="{00000000-0005-0000-0000-000019260000}"/>
    <cellStyle name="Normal 2 2 4 3 2 2 7 3" xfId="23675" xr:uid="{00000000-0005-0000-0000-00001A260000}"/>
    <cellStyle name="Normal 2 2 4 3 2 2 8" xfId="10400" xr:uid="{00000000-0005-0000-0000-00001B260000}"/>
    <cellStyle name="Normal 2 2 4 3 2 2 9" xfId="23676" xr:uid="{00000000-0005-0000-0000-00001C260000}"/>
    <cellStyle name="Normal 2 2 4 3 2 3" xfId="10401" xr:uid="{00000000-0005-0000-0000-00001D260000}"/>
    <cellStyle name="Normal 2 2 4 3 2 3 2" xfId="10402" xr:uid="{00000000-0005-0000-0000-00001E260000}"/>
    <cellStyle name="Normal 2 2 4 3 2 3 2 2" xfId="10403" xr:uid="{00000000-0005-0000-0000-00001F260000}"/>
    <cellStyle name="Normal 2 2 4 3 2 3 2 2 2" xfId="10404" xr:uid="{00000000-0005-0000-0000-000020260000}"/>
    <cellStyle name="Normal 2 2 4 3 2 3 2 2 2 2" xfId="10405" xr:uid="{00000000-0005-0000-0000-000021260000}"/>
    <cellStyle name="Normal 2 2 4 3 2 3 2 2 2 3" xfId="23677" xr:uid="{00000000-0005-0000-0000-000022260000}"/>
    <cellStyle name="Normal 2 2 4 3 2 3 2 2 3" xfId="10406" xr:uid="{00000000-0005-0000-0000-000023260000}"/>
    <cellStyle name="Normal 2 2 4 3 2 3 2 2 4" xfId="23678" xr:uid="{00000000-0005-0000-0000-000024260000}"/>
    <cellStyle name="Normal 2 2 4 3 2 3 2 3" xfId="10407" xr:uid="{00000000-0005-0000-0000-000025260000}"/>
    <cellStyle name="Normal 2 2 4 3 2 3 2 3 2" xfId="10408" xr:uid="{00000000-0005-0000-0000-000026260000}"/>
    <cellStyle name="Normal 2 2 4 3 2 3 2 3 3" xfId="23679" xr:uid="{00000000-0005-0000-0000-000027260000}"/>
    <cellStyle name="Normal 2 2 4 3 2 3 2 4" xfId="10409" xr:uid="{00000000-0005-0000-0000-000028260000}"/>
    <cellStyle name="Normal 2 2 4 3 2 3 2 5" xfId="23680" xr:uid="{00000000-0005-0000-0000-000029260000}"/>
    <cellStyle name="Normal 2 2 4 3 2 3 3" xfId="10410" xr:uid="{00000000-0005-0000-0000-00002A260000}"/>
    <cellStyle name="Normal 2 2 4 3 2 3 3 2" xfId="10411" xr:uid="{00000000-0005-0000-0000-00002B260000}"/>
    <cellStyle name="Normal 2 2 4 3 2 3 3 2 2" xfId="10412" xr:uid="{00000000-0005-0000-0000-00002C260000}"/>
    <cellStyle name="Normal 2 2 4 3 2 3 3 2 2 2" xfId="10413" xr:uid="{00000000-0005-0000-0000-00002D260000}"/>
    <cellStyle name="Normal 2 2 4 3 2 3 3 2 2 3" xfId="23681" xr:uid="{00000000-0005-0000-0000-00002E260000}"/>
    <cellStyle name="Normal 2 2 4 3 2 3 3 2 3" xfId="10414" xr:uid="{00000000-0005-0000-0000-00002F260000}"/>
    <cellStyle name="Normal 2 2 4 3 2 3 3 2 4" xfId="23682" xr:uid="{00000000-0005-0000-0000-000030260000}"/>
    <cellStyle name="Normal 2 2 4 3 2 3 3 3" xfId="10415" xr:uid="{00000000-0005-0000-0000-000031260000}"/>
    <cellStyle name="Normal 2 2 4 3 2 3 3 3 2" xfId="10416" xr:uid="{00000000-0005-0000-0000-000032260000}"/>
    <cellStyle name="Normal 2 2 4 3 2 3 3 3 3" xfId="23683" xr:uid="{00000000-0005-0000-0000-000033260000}"/>
    <cellStyle name="Normal 2 2 4 3 2 3 3 4" xfId="10417" xr:uid="{00000000-0005-0000-0000-000034260000}"/>
    <cellStyle name="Normal 2 2 4 3 2 3 3 5" xfId="23684" xr:uid="{00000000-0005-0000-0000-000035260000}"/>
    <cellStyle name="Normal 2 2 4 3 2 3 4" xfId="10418" xr:uid="{00000000-0005-0000-0000-000036260000}"/>
    <cellStyle name="Normal 2 2 4 3 2 3 4 2" xfId="10419" xr:uid="{00000000-0005-0000-0000-000037260000}"/>
    <cellStyle name="Normal 2 2 4 3 2 3 4 2 2" xfId="10420" xr:uid="{00000000-0005-0000-0000-000038260000}"/>
    <cellStyle name="Normal 2 2 4 3 2 3 4 2 3" xfId="23685" xr:uid="{00000000-0005-0000-0000-000039260000}"/>
    <cellStyle name="Normal 2 2 4 3 2 3 4 3" xfId="10421" xr:uid="{00000000-0005-0000-0000-00003A260000}"/>
    <cellStyle name="Normal 2 2 4 3 2 3 4 4" xfId="23686" xr:uid="{00000000-0005-0000-0000-00003B260000}"/>
    <cellStyle name="Normal 2 2 4 3 2 3 5" xfId="10422" xr:uid="{00000000-0005-0000-0000-00003C260000}"/>
    <cellStyle name="Normal 2 2 4 3 2 3 5 2" xfId="10423" xr:uid="{00000000-0005-0000-0000-00003D260000}"/>
    <cellStyle name="Normal 2 2 4 3 2 3 5 2 2" xfId="10424" xr:uid="{00000000-0005-0000-0000-00003E260000}"/>
    <cellStyle name="Normal 2 2 4 3 2 3 5 2 3" xfId="23687" xr:uid="{00000000-0005-0000-0000-00003F260000}"/>
    <cellStyle name="Normal 2 2 4 3 2 3 5 3" xfId="10425" xr:uid="{00000000-0005-0000-0000-000040260000}"/>
    <cellStyle name="Normal 2 2 4 3 2 3 5 4" xfId="23688" xr:uid="{00000000-0005-0000-0000-000041260000}"/>
    <cellStyle name="Normal 2 2 4 3 2 3 6" xfId="10426" xr:uid="{00000000-0005-0000-0000-000042260000}"/>
    <cellStyle name="Normal 2 2 4 3 2 3 6 2" xfId="10427" xr:uid="{00000000-0005-0000-0000-000043260000}"/>
    <cellStyle name="Normal 2 2 4 3 2 3 6 3" xfId="23689" xr:uid="{00000000-0005-0000-0000-000044260000}"/>
    <cellStyle name="Normal 2 2 4 3 2 3 7" xfId="10428" xr:uid="{00000000-0005-0000-0000-000045260000}"/>
    <cellStyle name="Normal 2 2 4 3 2 3 8" xfId="23690" xr:uid="{00000000-0005-0000-0000-000046260000}"/>
    <cellStyle name="Normal 2 2 4 3 2 4" xfId="10429" xr:uid="{00000000-0005-0000-0000-000047260000}"/>
    <cellStyle name="Normal 2 2 4 3 2 4 2" xfId="10430" xr:uid="{00000000-0005-0000-0000-000048260000}"/>
    <cellStyle name="Normal 2 2 4 3 2 4 2 2" xfId="10431" xr:uid="{00000000-0005-0000-0000-000049260000}"/>
    <cellStyle name="Normal 2 2 4 3 2 4 2 2 2" xfId="10432" xr:uid="{00000000-0005-0000-0000-00004A260000}"/>
    <cellStyle name="Normal 2 2 4 3 2 4 2 2 3" xfId="23691" xr:uid="{00000000-0005-0000-0000-00004B260000}"/>
    <cellStyle name="Normal 2 2 4 3 2 4 2 3" xfId="10433" xr:uid="{00000000-0005-0000-0000-00004C260000}"/>
    <cellStyle name="Normal 2 2 4 3 2 4 2 4" xfId="23692" xr:uid="{00000000-0005-0000-0000-00004D260000}"/>
    <cellStyle name="Normal 2 2 4 3 2 4 3" xfId="10434" xr:uid="{00000000-0005-0000-0000-00004E260000}"/>
    <cellStyle name="Normal 2 2 4 3 2 4 3 2" xfId="10435" xr:uid="{00000000-0005-0000-0000-00004F260000}"/>
    <cellStyle name="Normal 2 2 4 3 2 4 3 3" xfId="23693" xr:uid="{00000000-0005-0000-0000-000050260000}"/>
    <cellStyle name="Normal 2 2 4 3 2 4 4" xfId="10436" xr:uid="{00000000-0005-0000-0000-000051260000}"/>
    <cellStyle name="Normal 2 2 4 3 2 4 5" xfId="23694" xr:uid="{00000000-0005-0000-0000-000052260000}"/>
    <cellStyle name="Normal 2 2 4 3 2 5" xfId="10437" xr:uid="{00000000-0005-0000-0000-000053260000}"/>
    <cellStyle name="Normal 2 2 4 3 2 5 2" xfId="10438" xr:uid="{00000000-0005-0000-0000-000054260000}"/>
    <cellStyle name="Normal 2 2 4 3 2 5 2 2" xfId="10439" xr:uid="{00000000-0005-0000-0000-000055260000}"/>
    <cellStyle name="Normal 2 2 4 3 2 5 2 2 2" xfId="10440" xr:uid="{00000000-0005-0000-0000-000056260000}"/>
    <cellStyle name="Normal 2 2 4 3 2 5 2 2 3" xfId="23695" xr:uid="{00000000-0005-0000-0000-000057260000}"/>
    <cellStyle name="Normal 2 2 4 3 2 5 2 3" xfId="10441" xr:uid="{00000000-0005-0000-0000-000058260000}"/>
    <cellStyle name="Normal 2 2 4 3 2 5 2 4" xfId="23696" xr:uid="{00000000-0005-0000-0000-000059260000}"/>
    <cellStyle name="Normal 2 2 4 3 2 5 3" xfId="10442" xr:uid="{00000000-0005-0000-0000-00005A260000}"/>
    <cellStyle name="Normal 2 2 4 3 2 5 3 2" xfId="10443" xr:uid="{00000000-0005-0000-0000-00005B260000}"/>
    <cellStyle name="Normal 2 2 4 3 2 5 3 3" xfId="23697" xr:uid="{00000000-0005-0000-0000-00005C260000}"/>
    <cellStyle name="Normal 2 2 4 3 2 5 4" xfId="10444" xr:uid="{00000000-0005-0000-0000-00005D260000}"/>
    <cellStyle name="Normal 2 2 4 3 2 5 5" xfId="23698" xr:uid="{00000000-0005-0000-0000-00005E260000}"/>
    <cellStyle name="Normal 2 2 4 3 2 6" xfId="10445" xr:uid="{00000000-0005-0000-0000-00005F260000}"/>
    <cellStyle name="Normal 2 2 4 3 2 6 2" xfId="10446" xr:uid="{00000000-0005-0000-0000-000060260000}"/>
    <cellStyle name="Normal 2 2 4 3 2 6 2 2" xfId="10447" xr:uid="{00000000-0005-0000-0000-000061260000}"/>
    <cellStyle name="Normal 2 2 4 3 2 6 2 3" xfId="23699" xr:uid="{00000000-0005-0000-0000-000062260000}"/>
    <cellStyle name="Normal 2 2 4 3 2 6 3" xfId="10448" xr:uid="{00000000-0005-0000-0000-000063260000}"/>
    <cellStyle name="Normal 2 2 4 3 2 6 4" xfId="23700" xr:uid="{00000000-0005-0000-0000-000064260000}"/>
    <cellStyle name="Normal 2 2 4 3 2 7" xfId="10449" xr:uid="{00000000-0005-0000-0000-000065260000}"/>
    <cellStyle name="Normal 2 2 4 3 2 7 2" xfId="10450" xr:uid="{00000000-0005-0000-0000-000066260000}"/>
    <cellStyle name="Normal 2 2 4 3 2 7 2 2" xfId="10451" xr:uid="{00000000-0005-0000-0000-000067260000}"/>
    <cellStyle name="Normal 2 2 4 3 2 7 2 3" xfId="23701" xr:uid="{00000000-0005-0000-0000-000068260000}"/>
    <cellStyle name="Normal 2 2 4 3 2 7 3" xfId="10452" xr:uid="{00000000-0005-0000-0000-000069260000}"/>
    <cellStyle name="Normal 2 2 4 3 2 7 4" xfId="23702" xr:uid="{00000000-0005-0000-0000-00006A260000}"/>
    <cellStyle name="Normal 2 2 4 3 2 8" xfId="10453" xr:uid="{00000000-0005-0000-0000-00006B260000}"/>
    <cellStyle name="Normal 2 2 4 3 2 8 2" xfId="10454" xr:uid="{00000000-0005-0000-0000-00006C260000}"/>
    <cellStyle name="Normal 2 2 4 3 2 8 3" xfId="23703" xr:uid="{00000000-0005-0000-0000-00006D260000}"/>
    <cellStyle name="Normal 2 2 4 3 2 9" xfId="10455" xr:uid="{00000000-0005-0000-0000-00006E260000}"/>
    <cellStyle name="Normal 2 2 4 3 3" xfId="10456" xr:uid="{00000000-0005-0000-0000-00006F260000}"/>
    <cellStyle name="Normal 2 2 4 3 3 2" xfId="10457" xr:uid="{00000000-0005-0000-0000-000070260000}"/>
    <cellStyle name="Normal 2 2 4 3 3 2 2" xfId="10458" xr:uid="{00000000-0005-0000-0000-000071260000}"/>
    <cellStyle name="Normal 2 2 4 3 3 2 2 2" xfId="10459" xr:uid="{00000000-0005-0000-0000-000072260000}"/>
    <cellStyle name="Normal 2 2 4 3 3 2 2 2 2" xfId="10460" xr:uid="{00000000-0005-0000-0000-000073260000}"/>
    <cellStyle name="Normal 2 2 4 3 3 2 2 2 2 2" xfId="10461" xr:uid="{00000000-0005-0000-0000-000074260000}"/>
    <cellStyle name="Normal 2 2 4 3 3 2 2 2 2 3" xfId="23704" xr:uid="{00000000-0005-0000-0000-000075260000}"/>
    <cellStyle name="Normal 2 2 4 3 3 2 2 2 3" xfId="10462" xr:uid="{00000000-0005-0000-0000-000076260000}"/>
    <cellStyle name="Normal 2 2 4 3 3 2 2 2 4" xfId="23705" xr:uid="{00000000-0005-0000-0000-000077260000}"/>
    <cellStyle name="Normal 2 2 4 3 3 2 2 3" xfId="10463" xr:uid="{00000000-0005-0000-0000-000078260000}"/>
    <cellStyle name="Normal 2 2 4 3 3 2 2 3 2" xfId="10464" xr:uid="{00000000-0005-0000-0000-000079260000}"/>
    <cellStyle name="Normal 2 2 4 3 3 2 2 3 3" xfId="23706" xr:uid="{00000000-0005-0000-0000-00007A260000}"/>
    <cellStyle name="Normal 2 2 4 3 3 2 2 4" xfId="10465" xr:uid="{00000000-0005-0000-0000-00007B260000}"/>
    <cellStyle name="Normal 2 2 4 3 3 2 2 5" xfId="23707" xr:uid="{00000000-0005-0000-0000-00007C260000}"/>
    <cellStyle name="Normal 2 2 4 3 3 2 3" xfId="10466" xr:uid="{00000000-0005-0000-0000-00007D260000}"/>
    <cellStyle name="Normal 2 2 4 3 3 2 3 2" xfId="10467" xr:uid="{00000000-0005-0000-0000-00007E260000}"/>
    <cellStyle name="Normal 2 2 4 3 3 2 3 2 2" xfId="10468" xr:uid="{00000000-0005-0000-0000-00007F260000}"/>
    <cellStyle name="Normal 2 2 4 3 3 2 3 2 2 2" xfId="10469" xr:uid="{00000000-0005-0000-0000-000080260000}"/>
    <cellStyle name="Normal 2 2 4 3 3 2 3 2 2 3" xfId="23708" xr:uid="{00000000-0005-0000-0000-000081260000}"/>
    <cellStyle name="Normal 2 2 4 3 3 2 3 2 3" xfId="10470" xr:uid="{00000000-0005-0000-0000-000082260000}"/>
    <cellStyle name="Normal 2 2 4 3 3 2 3 2 4" xfId="23709" xr:uid="{00000000-0005-0000-0000-000083260000}"/>
    <cellStyle name="Normal 2 2 4 3 3 2 3 3" xfId="10471" xr:uid="{00000000-0005-0000-0000-000084260000}"/>
    <cellStyle name="Normal 2 2 4 3 3 2 3 3 2" xfId="10472" xr:uid="{00000000-0005-0000-0000-000085260000}"/>
    <cellStyle name="Normal 2 2 4 3 3 2 3 3 3" xfId="23710" xr:uid="{00000000-0005-0000-0000-000086260000}"/>
    <cellStyle name="Normal 2 2 4 3 3 2 3 4" xfId="10473" xr:uid="{00000000-0005-0000-0000-000087260000}"/>
    <cellStyle name="Normal 2 2 4 3 3 2 3 5" xfId="23711" xr:uid="{00000000-0005-0000-0000-000088260000}"/>
    <cellStyle name="Normal 2 2 4 3 3 2 4" xfId="10474" xr:uid="{00000000-0005-0000-0000-000089260000}"/>
    <cellStyle name="Normal 2 2 4 3 3 2 4 2" xfId="10475" xr:uid="{00000000-0005-0000-0000-00008A260000}"/>
    <cellStyle name="Normal 2 2 4 3 3 2 4 2 2" xfId="10476" xr:uid="{00000000-0005-0000-0000-00008B260000}"/>
    <cellStyle name="Normal 2 2 4 3 3 2 4 2 3" xfId="23712" xr:uid="{00000000-0005-0000-0000-00008C260000}"/>
    <cellStyle name="Normal 2 2 4 3 3 2 4 3" xfId="10477" xr:uid="{00000000-0005-0000-0000-00008D260000}"/>
    <cellStyle name="Normal 2 2 4 3 3 2 4 4" xfId="23713" xr:uid="{00000000-0005-0000-0000-00008E260000}"/>
    <cellStyle name="Normal 2 2 4 3 3 2 5" xfId="10478" xr:uid="{00000000-0005-0000-0000-00008F260000}"/>
    <cellStyle name="Normal 2 2 4 3 3 2 5 2" xfId="10479" xr:uid="{00000000-0005-0000-0000-000090260000}"/>
    <cellStyle name="Normal 2 2 4 3 3 2 5 2 2" xfId="10480" xr:uid="{00000000-0005-0000-0000-000091260000}"/>
    <cellStyle name="Normal 2 2 4 3 3 2 5 2 3" xfId="23714" xr:uid="{00000000-0005-0000-0000-000092260000}"/>
    <cellStyle name="Normal 2 2 4 3 3 2 5 3" xfId="10481" xr:uid="{00000000-0005-0000-0000-000093260000}"/>
    <cellStyle name="Normal 2 2 4 3 3 2 5 4" xfId="23715" xr:uid="{00000000-0005-0000-0000-000094260000}"/>
    <cellStyle name="Normal 2 2 4 3 3 2 6" xfId="10482" xr:uid="{00000000-0005-0000-0000-000095260000}"/>
    <cellStyle name="Normal 2 2 4 3 3 2 6 2" xfId="10483" xr:uid="{00000000-0005-0000-0000-000096260000}"/>
    <cellStyle name="Normal 2 2 4 3 3 2 6 3" xfId="23716" xr:uid="{00000000-0005-0000-0000-000097260000}"/>
    <cellStyle name="Normal 2 2 4 3 3 2 7" xfId="10484" xr:uid="{00000000-0005-0000-0000-000098260000}"/>
    <cellStyle name="Normal 2 2 4 3 3 2 8" xfId="23717" xr:uid="{00000000-0005-0000-0000-000099260000}"/>
    <cellStyle name="Normal 2 2 4 3 3 3" xfId="10485" xr:uid="{00000000-0005-0000-0000-00009A260000}"/>
    <cellStyle name="Normal 2 2 4 3 3 3 2" xfId="10486" xr:uid="{00000000-0005-0000-0000-00009B260000}"/>
    <cellStyle name="Normal 2 2 4 3 3 3 2 2" xfId="10487" xr:uid="{00000000-0005-0000-0000-00009C260000}"/>
    <cellStyle name="Normal 2 2 4 3 3 3 2 2 2" xfId="10488" xr:uid="{00000000-0005-0000-0000-00009D260000}"/>
    <cellStyle name="Normal 2 2 4 3 3 3 2 2 3" xfId="23718" xr:uid="{00000000-0005-0000-0000-00009E260000}"/>
    <cellStyle name="Normal 2 2 4 3 3 3 2 3" xfId="10489" xr:uid="{00000000-0005-0000-0000-00009F260000}"/>
    <cellStyle name="Normal 2 2 4 3 3 3 2 4" xfId="23719" xr:uid="{00000000-0005-0000-0000-0000A0260000}"/>
    <cellStyle name="Normal 2 2 4 3 3 3 3" xfId="10490" xr:uid="{00000000-0005-0000-0000-0000A1260000}"/>
    <cellStyle name="Normal 2 2 4 3 3 3 3 2" xfId="10491" xr:uid="{00000000-0005-0000-0000-0000A2260000}"/>
    <cellStyle name="Normal 2 2 4 3 3 3 3 3" xfId="23720" xr:uid="{00000000-0005-0000-0000-0000A3260000}"/>
    <cellStyle name="Normal 2 2 4 3 3 3 4" xfId="10492" xr:uid="{00000000-0005-0000-0000-0000A4260000}"/>
    <cellStyle name="Normal 2 2 4 3 3 3 5" xfId="23721" xr:uid="{00000000-0005-0000-0000-0000A5260000}"/>
    <cellStyle name="Normal 2 2 4 3 3 4" xfId="10493" xr:uid="{00000000-0005-0000-0000-0000A6260000}"/>
    <cellStyle name="Normal 2 2 4 3 3 4 2" xfId="10494" xr:uid="{00000000-0005-0000-0000-0000A7260000}"/>
    <cellStyle name="Normal 2 2 4 3 3 4 2 2" xfId="10495" xr:uid="{00000000-0005-0000-0000-0000A8260000}"/>
    <cellStyle name="Normal 2 2 4 3 3 4 2 2 2" xfId="10496" xr:uid="{00000000-0005-0000-0000-0000A9260000}"/>
    <cellStyle name="Normal 2 2 4 3 3 4 2 2 3" xfId="23722" xr:uid="{00000000-0005-0000-0000-0000AA260000}"/>
    <cellStyle name="Normal 2 2 4 3 3 4 2 3" xfId="10497" xr:uid="{00000000-0005-0000-0000-0000AB260000}"/>
    <cellStyle name="Normal 2 2 4 3 3 4 2 4" xfId="23723" xr:uid="{00000000-0005-0000-0000-0000AC260000}"/>
    <cellStyle name="Normal 2 2 4 3 3 4 3" xfId="10498" xr:uid="{00000000-0005-0000-0000-0000AD260000}"/>
    <cellStyle name="Normal 2 2 4 3 3 4 3 2" xfId="10499" xr:uid="{00000000-0005-0000-0000-0000AE260000}"/>
    <cellStyle name="Normal 2 2 4 3 3 4 3 3" xfId="23724" xr:uid="{00000000-0005-0000-0000-0000AF260000}"/>
    <cellStyle name="Normal 2 2 4 3 3 4 4" xfId="10500" xr:uid="{00000000-0005-0000-0000-0000B0260000}"/>
    <cellStyle name="Normal 2 2 4 3 3 4 5" xfId="23725" xr:uid="{00000000-0005-0000-0000-0000B1260000}"/>
    <cellStyle name="Normal 2 2 4 3 3 5" xfId="10501" xr:uid="{00000000-0005-0000-0000-0000B2260000}"/>
    <cellStyle name="Normal 2 2 4 3 3 5 2" xfId="10502" xr:uid="{00000000-0005-0000-0000-0000B3260000}"/>
    <cellStyle name="Normal 2 2 4 3 3 5 2 2" xfId="10503" xr:uid="{00000000-0005-0000-0000-0000B4260000}"/>
    <cellStyle name="Normal 2 2 4 3 3 5 2 3" xfId="23726" xr:uid="{00000000-0005-0000-0000-0000B5260000}"/>
    <cellStyle name="Normal 2 2 4 3 3 5 3" xfId="10504" xr:uid="{00000000-0005-0000-0000-0000B6260000}"/>
    <cellStyle name="Normal 2 2 4 3 3 5 4" xfId="23727" xr:uid="{00000000-0005-0000-0000-0000B7260000}"/>
    <cellStyle name="Normal 2 2 4 3 3 6" xfId="10505" xr:uid="{00000000-0005-0000-0000-0000B8260000}"/>
    <cellStyle name="Normal 2 2 4 3 3 6 2" xfId="10506" xr:uid="{00000000-0005-0000-0000-0000B9260000}"/>
    <cellStyle name="Normal 2 2 4 3 3 6 2 2" xfId="10507" xr:uid="{00000000-0005-0000-0000-0000BA260000}"/>
    <cellStyle name="Normal 2 2 4 3 3 6 2 3" xfId="23728" xr:uid="{00000000-0005-0000-0000-0000BB260000}"/>
    <cellStyle name="Normal 2 2 4 3 3 6 3" xfId="10508" xr:uid="{00000000-0005-0000-0000-0000BC260000}"/>
    <cellStyle name="Normal 2 2 4 3 3 6 4" xfId="23729" xr:uid="{00000000-0005-0000-0000-0000BD260000}"/>
    <cellStyle name="Normal 2 2 4 3 3 7" xfId="10509" xr:uid="{00000000-0005-0000-0000-0000BE260000}"/>
    <cellStyle name="Normal 2 2 4 3 3 7 2" xfId="10510" xr:uid="{00000000-0005-0000-0000-0000BF260000}"/>
    <cellStyle name="Normal 2 2 4 3 3 7 3" xfId="23730" xr:uid="{00000000-0005-0000-0000-0000C0260000}"/>
    <cellStyle name="Normal 2 2 4 3 3 8" xfId="10511" xr:uid="{00000000-0005-0000-0000-0000C1260000}"/>
    <cellStyle name="Normal 2 2 4 3 3 9" xfId="23731" xr:uid="{00000000-0005-0000-0000-0000C2260000}"/>
    <cellStyle name="Normal 2 2 4 3 4" xfId="10512" xr:uid="{00000000-0005-0000-0000-0000C3260000}"/>
    <cellStyle name="Normal 2 2 4 3 4 2" xfId="10513" xr:uid="{00000000-0005-0000-0000-0000C4260000}"/>
    <cellStyle name="Normal 2 2 4 3 4 2 2" xfId="10514" xr:uid="{00000000-0005-0000-0000-0000C5260000}"/>
    <cellStyle name="Normal 2 2 4 3 4 2 2 2" xfId="10515" xr:uid="{00000000-0005-0000-0000-0000C6260000}"/>
    <cellStyle name="Normal 2 2 4 3 4 2 2 2 2" xfId="10516" xr:uid="{00000000-0005-0000-0000-0000C7260000}"/>
    <cellStyle name="Normal 2 2 4 3 4 2 2 2 3" xfId="23732" xr:uid="{00000000-0005-0000-0000-0000C8260000}"/>
    <cellStyle name="Normal 2 2 4 3 4 2 2 3" xfId="10517" xr:uid="{00000000-0005-0000-0000-0000C9260000}"/>
    <cellStyle name="Normal 2 2 4 3 4 2 2 4" xfId="23733" xr:uid="{00000000-0005-0000-0000-0000CA260000}"/>
    <cellStyle name="Normal 2 2 4 3 4 2 3" xfId="10518" xr:uid="{00000000-0005-0000-0000-0000CB260000}"/>
    <cellStyle name="Normal 2 2 4 3 4 2 3 2" xfId="10519" xr:uid="{00000000-0005-0000-0000-0000CC260000}"/>
    <cellStyle name="Normal 2 2 4 3 4 2 3 3" xfId="23734" xr:uid="{00000000-0005-0000-0000-0000CD260000}"/>
    <cellStyle name="Normal 2 2 4 3 4 2 4" xfId="10520" xr:uid="{00000000-0005-0000-0000-0000CE260000}"/>
    <cellStyle name="Normal 2 2 4 3 4 2 5" xfId="23735" xr:uid="{00000000-0005-0000-0000-0000CF260000}"/>
    <cellStyle name="Normal 2 2 4 3 4 3" xfId="10521" xr:uid="{00000000-0005-0000-0000-0000D0260000}"/>
    <cellStyle name="Normal 2 2 4 3 4 3 2" xfId="10522" xr:uid="{00000000-0005-0000-0000-0000D1260000}"/>
    <cellStyle name="Normal 2 2 4 3 4 3 2 2" xfId="10523" xr:uid="{00000000-0005-0000-0000-0000D2260000}"/>
    <cellStyle name="Normal 2 2 4 3 4 3 2 2 2" xfId="10524" xr:uid="{00000000-0005-0000-0000-0000D3260000}"/>
    <cellStyle name="Normal 2 2 4 3 4 3 2 2 3" xfId="23736" xr:uid="{00000000-0005-0000-0000-0000D4260000}"/>
    <cellStyle name="Normal 2 2 4 3 4 3 2 3" xfId="10525" xr:uid="{00000000-0005-0000-0000-0000D5260000}"/>
    <cellStyle name="Normal 2 2 4 3 4 3 2 4" xfId="23737" xr:uid="{00000000-0005-0000-0000-0000D6260000}"/>
    <cellStyle name="Normal 2 2 4 3 4 3 3" xfId="10526" xr:uid="{00000000-0005-0000-0000-0000D7260000}"/>
    <cellStyle name="Normal 2 2 4 3 4 3 3 2" xfId="10527" xr:uid="{00000000-0005-0000-0000-0000D8260000}"/>
    <cellStyle name="Normal 2 2 4 3 4 3 3 3" xfId="23738" xr:uid="{00000000-0005-0000-0000-0000D9260000}"/>
    <cellStyle name="Normal 2 2 4 3 4 3 4" xfId="10528" xr:uid="{00000000-0005-0000-0000-0000DA260000}"/>
    <cellStyle name="Normal 2 2 4 3 4 3 5" xfId="23739" xr:uid="{00000000-0005-0000-0000-0000DB260000}"/>
    <cellStyle name="Normal 2 2 4 3 4 4" xfId="10529" xr:uid="{00000000-0005-0000-0000-0000DC260000}"/>
    <cellStyle name="Normal 2 2 4 3 4 4 2" xfId="10530" xr:uid="{00000000-0005-0000-0000-0000DD260000}"/>
    <cellStyle name="Normal 2 2 4 3 4 4 2 2" xfId="10531" xr:uid="{00000000-0005-0000-0000-0000DE260000}"/>
    <cellStyle name="Normal 2 2 4 3 4 4 2 3" xfId="23740" xr:uid="{00000000-0005-0000-0000-0000DF260000}"/>
    <cellStyle name="Normal 2 2 4 3 4 4 3" xfId="10532" xr:uid="{00000000-0005-0000-0000-0000E0260000}"/>
    <cellStyle name="Normal 2 2 4 3 4 4 4" xfId="23741" xr:uid="{00000000-0005-0000-0000-0000E1260000}"/>
    <cellStyle name="Normal 2 2 4 3 4 5" xfId="10533" xr:uid="{00000000-0005-0000-0000-0000E2260000}"/>
    <cellStyle name="Normal 2 2 4 3 4 5 2" xfId="10534" xr:uid="{00000000-0005-0000-0000-0000E3260000}"/>
    <cellStyle name="Normal 2 2 4 3 4 5 2 2" xfId="10535" xr:uid="{00000000-0005-0000-0000-0000E4260000}"/>
    <cellStyle name="Normal 2 2 4 3 4 5 2 3" xfId="23742" xr:uid="{00000000-0005-0000-0000-0000E5260000}"/>
    <cellStyle name="Normal 2 2 4 3 4 5 3" xfId="10536" xr:uid="{00000000-0005-0000-0000-0000E6260000}"/>
    <cellStyle name="Normal 2 2 4 3 4 5 4" xfId="23743" xr:uid="{00000000-0005-0000-0000-0000E7260000}"/>
    <cellStyle name="Normal 2 2 4 3 4 6" xfId="10537" xr:uid="{00000000-0005-0000-0000-0000E8260000}"/>
    <cellStyle name="Normal 2 2 4 3 4 6 2" xfId="10538" xr:uid="{00000000-0005-0000-0000-0000E9260000}"/>
    <cellStyle name="Normal 2 2 4 3 4 6 3" xfId="23744" xr:uid="{00000000-0005-0000-0000-0000EA260000}"/>
    <cellStyle name="Normal 2 2 4 3 4 7" xfId="10539" xr:uid="{00000000-0005-0000-0000-0000EB260000}"/>
    <cellStyle name="Normal 2 2 4 3 4 8" xfId="23745" xr:uid="{00000000-0005-0000-0000-0000EC260000}"/>
    <cellStyle name="Normal 2 2 4 3 5" xfId="10540" xr:uid="{00000000-0005-0000-0000-0000ED260000}"/>
    <cellStyle name="Normal 2 2 4 3 5 2" xfId="10541" xr:uid="{00000000-0005-0000-0000-0000EE260000}"/>
    <cellStyle name="Normal 2 2 4 3 5 2 2" xfId="10542" xr:uid="{00000000-0005-0000-0000-0000EF260000}"/>
    <cellStyle name="Normal 2 2 4 3 5 2 2 2" xfId="10543" xr:uid="{00000000-0005-0000-0000-0000F0260000}"/>
    <cellStyle name="Normal 2 2 4 3 5 2 2 3" xfId="23746" xr:uid="{00000000-0005-0000-0000-0000F1260000}"/>
    <cellStyle name="Normal 2 2 4 3 5 2 3" xfId="10544" xr:uid="{00000000-0005-0000-0000-0000F2260000}"/>
    <cellStyle name="Normal 2 2 4 3 5 2 4" xfId="23747" xr:uid="{00000000-0005-0000-0000-0000F3260000}"/>
    <cellStyle name="Normal 2 2 4 3 5 3" xfId="10545" xr:uid="{00000000-0005-0000-0000-0000F4260000}"/>
    <cellStyle name="Normal 2 2 4 3 5 3 2" xfId="10546" xr:uid="{00000000-0005-0000-0000-0000F5260000}"/>
    <cellStyle name="Normal 2 2 4 3 5 3 3" xfId="23748" xr:uid="{00000000-0005-0000-0000-0000F6260000}"/>
    <cellStyle name="Normal 2 2 4 3 5 4" xfId="10547" xr:uid="{00000000-0005-0000-0000-0000F7260000}"/>
    <cellStyle name="Normal 2 2 4 3 5 5" xfId="23749" xr:uid="{00000000-0005-0000-0000-0000F8260000}"/>
    <cellStyle name="Normal 2 2 4 3 6" xfId="10548" xr:uid="{00000000-0005-0000-0000-0000F9260000}"/>
    <cellStyle name="Normal 2 2 4 3 6 2" xfId="10549" xr:uid="{00000000-0005-0000-0000-0000FA260000}"/>
    <cellStyle name="Normal 2 2 4 3 6 2 2" xfId="10550" xr:uid="{00000000-0005-0000-0000-0000FB260000}"/>
    <cellStyle name="Normal 2 2 4 3 6 2 2 2" xfId="10551" xr:uid="{00000000-0005-0000-0000-0000FC260000}"/>
    <cellStyle name="Normal 2 2 4 3 6 2 2 3" xfId="23750" xr:uid="{00000000-0005-0000-0000-0000FD260000}"/>
    <cellStyle name="Normal 2 2 4 3 6 2 3" xfId="10552" xr:uid="{00000000-0005-0000-0000-0000FE260000}"/>
    <cellStyle name="Normal 2 2 4 3 6 2 4" xfId="23751" xr:uid="{00000000-0005-0000-0000-0000FF260000}"/>
    <cellStyle name="Normal 2 2 4 3 6 3" xfId="10553" xr:uid="{00000000-0005-0000-0000-000000270000}"/>
    <cellStyle name="Normal 2 2 4 3 6 3 2" xfId="10554" xr:uid="{00000000-0005-0000-0000-000001270000}"/>
    <cellStyle name="Normal 2 2 4 3 6 3 3" xfId="23752" xr:uid="{00000000-0005-0000-0000-000002270000}"/>
    <cellStyle name="Normal 2 2 4 3 6 4" xfId="10555" xr:uid="{00000000-0005-0000-0000-000003270000}"/>
    <cellStyle name="Normal 2 2 4 3 6 5" xfId="23753" xr:uid="{00000000-0005-0000-0000-000004270000}"/>
    <cellStyle name="Normal 2 2 4 3 7" xfId="10556" xr:uid="{00000000-0005-0000-0000-000005270000}"/>
    <cellStyle name="Normal 2 2 4 3 7 2" xfId="10557" xr:uid="{00000000-0005-0000-0000-000006270000}"/>
    <cellStyle name="Normal 2 2 4 3 7 2 2" xfId="10558" xr:uid="{00000000-0005-0000-0000-000007270000}"/>
    <cellStyle name="Normal 2 2 4 3 7 2 3" xfId="23754" xr:uid="{00000000-0005-0000-0000-000008270000}"/>
    <cellStyle name="Normal 2 2 4 3 7 3" xfId="10559" xr:uid="{00000000-0005-0000-0000-000009270000}"/>
    <cellStyle name="Normal 2 2 4 3 7 4" xfId="23755" xr:uid="{00000000-0005-0000-0000-00000A270000}"/>
    <cellStyle name="Normal 2 2 4 3 8" xfId="10560" xr:uid="{00000000-0005-0000-0000-00000B270000}"/>
    <cellStyle name="Normal 2 2 4 3 8 2" xfId="10561" xr:uid="{00000000-0005-0000-0000-00000C270000}"/>
    <cellStyle name="Normal 2 2 4 3 8 2 2" xfId="10562" xr:uid="{00000000-0005-0000-0000-00000D270000}"/>
    <cellStyle name="Normal 2 2 4 3 8 2 3" xfId="23756" xr:uid="{00000000-0005-0000-0000-00000E270000}"/>
    <cellStyle name="Normal 2 2 4 3 8 3" xfId="10563" xr:uid="{00000000-0005-0000-0000-00000F270000}"/>
    <cellStyle name="Normal 2 2 4 3 8 4" xfId="23757" xr:uid="{00000000-0005-0000-0000-000010270000}"/>
    <cellStyle name="Normal 2 2 4 3 9" xfId="10564" xr:uid="{00000000-0005-0000-0000-000011270000}"/>
    <cellStyle name="Normal 2 2 4 3 9 2" xfId="10565" xr:uid="{00000000-0005-0000-0000-000012270000}"/>
    <cellStyle name="Normal 2 2 4 3 9 3" xfId="23758" xr:uid="{00000000-0005-0000-0000-000013270000}"/>
    <cellStyle name="Normal 2 2 4 4" xfId="10566" xr:uid="{00000000-0005-0000-0000-000014270000}"/>
    <cellStyle name="Normal 2 2 4 4 10" xfId="23759" xr:uid="{00000000-0005-0000-0000-000015270000}"/>
    <cellStyle name="Normal 2 2 4 4 2" xfId="10567" xr:uid="{00000000-0005-0000-0000-000016270000}"/>
    <cellStyle name="Normal 2 2 4 4 2 2" xfId="10568" xr:uid="{00000000-0005-0000-0000-000017270000}"/>
    <cellStyle name="Normal 2 2 4 4 2 2 2" xfId="10569" xr:uid="{00000000-0005-0000-0000-000018270000}"/>
    <cellStyle name="Normal 2 2 4 4 2 2 2 2" xfId="10570" xr:uid="{00000000-0005-0000-0000-000019270000}"/>
    <cellStyle name="Normal 2 2 4 4 2 2 2 2 2" xfId="10571" xr:uid="{00000000-0005-0000-0000-00001A270000}"/>
    <cellStyle name="Normal 2 2 4 4 2 2 2 2 2 2" xfId="10572" xr:uid="{00000000-0005-0000-0000-00001B270000}"/>
    <cellStyle name="Normal 2 2 4 4 2 2 2 2 2 3" xfId="23760" xr:uid="{00000000-0005-0000-0000-00001C270000}"/>
    <cellStyle name="Normal 2 2 4 4 2 2 2 2 3" xfId="10573" xr:uid="{00000000-0005-0000-0000-00001D270000}"/>
    <cellStyle name="Normal 2 2 4 4 2 2 2 2 4" xfId="23761" xr:uid="{00000000-0005-0000-0000-00001E270000}"/>
    <cellStyle name="Normal 2 2 4 4 2 2 2 3" xfId="10574" xr:uid="{00000000-0005-0000-0000-00001F270000}"/>
    <cellStyle name="Normal 2 2 4 4 2 2 2 3 2" xfId="10575" xr:uid="{00000000-0005-0000-0000-000020270000}"/>
    <cellStyle name="Normal 2 2 4 4 2 2 2 3 3" xfId="23762" xr:uid="{00000000-0005-0000-0000-000021270000}"/>
    <cellStyle name="Normal 2 2 4 4 2 2 2 4" xfId="10576" xr:uid="{00000000-0005-0000-0000-000022270000}"/>
    <cellStyle name="Normal 2 2 4 4 2 2 2 5" xfId="23763" xr:uid="{00000000-0005-0000-0000-000023270000}"/>
    <cellStyle name="Normal 2 2 4 4 2 2 3" xfId="10577" xr:uid="{00000000-0005-0000-0000-000024270000}"/>
    <cellStyle name="Normal 2 2 4 4 2 2 3 2" xfId="10578" xr:uid="{00000000-0005-0000-0000-000025270000}"/>
    <cellStyle name="Normal 2 2 4 4 2 2 3 2 2" xfId="10579" xr:uid="{00000000-0005-0000-0000-000026270000}"/>
    <cellStyle name="Normal 2 2 4 4 2 2 3 2 2 2" xfId="10580" xr:uid="{00000000-0005-0000-0000-000027270000}"/>
    <cellStyle name="Normal 2 2 4 4 2 2 3 2 2 3" xfId="23764" xr:uid="{00000000-0005-0000-0000-000028270000}"/>
    <cellStyle name="Normal 2 2 4 4 2 2 3 2 3" xfId="10581" xr:uid="{00000000-0005-0000-0000-000029270000}"/>
    <cellStyle name="Normal 2 2 4 4 2 2 3 2 4" xfId="23765" xr:uid="{00000000-0005-0000-0000-00002A270000}"/>
    <cellStyle name="Normal 2 2 4 4 2 2 3 3" xfId="10582" xr:uid="{00000000-0005-0000-0000-00002B270000}"/>
    <cellStyle name="Normal 2 2 4 4 2 2 3 3 2" xfId="10583" xr:uid="{00000000-0005-0000-0000-00002C270000}"/>
    <cellStyle name="Normal 2 2 4 4 2 2 3 3 3" xfId="23766" xr:uid="{00000000-0005-0000-0000-00002D270000}"/>
    <cellStyle name="Normal 2 2 4 4 2 2 3 4" xfId="10584" xr:uid="{00000000-0005-0000-0000-00002E270000}"/>
    <cellStyle name="Normal 2 2 4 4 2 2 3 5" xfId="23767" xr:uid="{00000000-0005-0000-0000-00002F270000}"/>
    <cellStyle name="Normal 2 2 4 4 2 2 4" xfId="10585" xr:uid="{00000000-0005-0000-0000-000030270000}"/>
    <cellStyle name="Normal 2 2 4 4 2 2 4 2" xfId="10586" xr:uid="{00000000-0005-0000-0000-000031270000}"/>
    <cellStyle name="Normal 2 2 4 4 2 2 4 2 2" xfId="10587" xr:uid="{00000000-0005-0000-0000-000032270000}"/>
    <cellStyle name="Normal 2 2 4 4 2 2 4 2 3" xfId="23768" xr:uid="{00000000-0005-0000-0000-000033270000}"/>
    <cellStyle name="Normal 2 2 4 4 2 2 4 3" xfId="10588" xr:uid="{00000000-0005-0000-0000-000034270000}"/>
    <cellStyle name="Normal 2 2 4 4 2 2 4 4" xfId="23769" xr:uid="{00000000-0005-0000-0000-000035270000}"/>
    <cellStyle name="Normal 2 2 4 4 2 2 5" xfId="10589" xr:uid="{00000000-0005-0000-0000-000036270000}"/>
    <cellStyle name="Normal 2 2 4 4 2 2 5 2" xfId="10590" xr:uid="{00000000-0005-0000-0000-000037270000}"/>
    <cellStyle name="Normal 2 2 4 4 2 2 5 2 2" xfId="10591" xr:uid="{00000000-0005-0000-0000-000038270000}"/>
    <cellStyle name="Normal 2 2 4 4 2 2 5 2 3" xfId="23770" xr:uid="{00000000-0005-0000-0000-000039270000}"/>
    <cellStyle name="Normal 2 2 4 4 2 2 5 3" xfId="10592" xr:uid="{00000000-0005-0000-0000-00003A270000}"/>
    <cellStyle name="Normal 2 2 4 4 2 2 5 4" xfId="23771" xr:uid="{00000000-0005-0000-0000-00003B270000}"/>
    <cellStyle name="Normal 2 2 4 4 2 2 6" xfId="10593" xr:uid="{00000000-0005-0000-0000-00003C270000}"/>
    <cellStyle name="Normal 2 2 4 4 2 2 6 2" xfId="10594" xr:uid="{00000000-0005-0000-0000-00003D270000}"/>
    <cellStyle name="Normal 2 2 4 4 2 2 6 3" xfId="23772" xr:uid="{00000000-0005-0000-0000-00003E270000}"/>
    <cellStyle name="Normal 2 2 4 4 2 2 7" xfId="10595" xr:uid="{00000000-0005-0000-0000-00003F270000}"/>
    <cellStyle name="Normal 2 2 4 4 2 2 8" xfId="23773" xr:uid="{00000000-0005-0000-0000-000040270000}"/>
    <cellStyle name="Normal 2 2 4 4 2 3" xfId="10596" xr:uid="{00000000-0005-0000-0000-000041270000}"/>
    <cellStyle name="Normal 2 2 4 4 2 3 2" xfId="10597" xr:uid="{00000000-0005-0000-0000-000042270000}"/>
    <cellStyle name="Normal 2 2 4 4 2 3 2 2" xfId="10598" xr:uid="{00000000-0005-0000-0000-000043270000}"/>
    <cellStyle name="Normal 2 2 4 4 2 3 2 2 2" xfId="10599" xr:uid="{00000000-0005-0000-0000-000044270000}"/>
    <cellStyle name="Normal 2 2 4 4 2 3 2 2 3" xfId="23774" xr:uid="{00000000-0005-0000-0000-000045270000}"/>
    <cellStyle name="Normal 2 2 4 4 2 3 2 3" xfId="10600" xr:uid="{00000000-0005-0000-0000-000046270000}"/>
    <cellStyle name="Normal 2 2 4 4 2 3 2 4" xfId="23775" xr:uid="{00000000-0005-0000-0000-000047270000}"/>
    <cellStyle name="Normal 2 2 4 4 2 3 3" xfId="10601" xr:uid="{00000000-0005-0000-0000-000048270000}"/>
    <cellStyle name="Normal 2 2 4 4 2 3 3 2" xfId="10602" xr:uid="{00000000-0005-0000-0000-000049270000}"/>
    <cellStyle name="Normal 2 2 4 4 2 3 3 3" xfId="23776" xr:uid="{00000000-0005-0000-0000-00004A270000}"/>
    <cellStyle name="Normal 2 2 4 4 2 3 4" xfId="10603" xr:uid="{00000000-0005-0000-0000-00004B270000}"/>
    <cellStyle name="Normal 2 2 4 4 2 3 5" xfId="23777" xr:uid="{00000000-0005-0000-0000-00004C270000}"/>
    <cellStyle name="Normal 2 2 4 4 2 4" xfId="10604" xr:uid="{00000000-0005-0000-0000-00004D270000}"/>
    <cellStyle name="Normal 2 2 4 4 2 4 2" xfId="10605" xr:uid="{00000000-0005-0000-0000-00004E270000}"/>
    <cellStyle name="Normal 2 2 4 4 2 4 2 2" xfId="10606" xr:uid="{00000000-0005-0000-0000-00004F270000}"/>
    <cellStyle name="Normal 2 2 4 4 2 4 2 2 2" xfId="10607" xr:uid="{00000000-0005-0000-0000-000050270000}"/>
    <cellStyle name="Normal 2 2 4 4 2 4 2 2 3" xfId="23778" xr:uid="{00000000-0005-0000-0000-000051270000}"/>
    <cellStyle name="Normal 2 2 4 4 2 4 2 3" xfId="10608" xr:uid="{00000000-0005-0000-0000-000052270000}"/>
    <cellStyle name="Normal 2 2 4 4 2 4 2 4" xfId="23779" xr:uid="{00000000-0005-0000-0000-000053270000}"/>
    <cellStyle name="Normal 2 2 4 4 2 4 3" xfId="10609" xr:uid="{00000000-0005-0000-0000-000054270000}"/>
    <cellStyle name="Normal 2 2 4 4 2 4 3 2" xfId="10610" xr:uid="{00000000-0005-0000-0000-000055270000}"/>
    <cellStyle name="Normal 2 2 4 4 2 4 3 3" xfId="23780" xr:uid="{00000000-0005-0000-0000-000056270000}"/>
    <cellStyle name="Normal 2 2 4 4 2 4 4" xfId="10611" xr:uid="{00000000-0005-0000-0000-000057270000}"/>
    <cellStyle name="Normal 2 2 4 4 2 4 5" xfId="23781" xr:uid="{00000000-0005-0000-0000-000058270000}"/>
    <cellStyle name="Normal 2 2 4 4 2 5" xfId="10612" xr:uid="{00000000-0005-0000-0000-000059270000}"/>
    <cellStyle name="Normal 2 2 4 4 2 5 2" xfId="10613" xr:uid="{00000000-0005-0000-0000-00005A270000}"/>
    <cellStyle name="Normal 2 2 4 4 2 5 2 2" xfId="10614" xr:uid="{00000000-0005-0000-0000-00005B270000}"/>
    <cellStyle name="Normal 2 2 4 4 2 5 2 3" xfId="23782" xr:uid="{00000000-0005-0000-0000-00005C270000}"/>
    <cellStyle name="Normal 2 2 4 4 2 5 3" xfId="10615" xr:uid="{00000000-0005-0000-0000-00005D270000}"/>
    <cellStyle name="Normal 2 2 4 4 2 5 4" xfId="23783" xr:uid="{00000000-0005-0000-0000-00005E270000}"/>
    <cellStyle name="Normal 2 2 4 4 2 6" xfId="10616" xr:uid="{00000000-0005-0000-0000-00005F270000}"/>
    <cellStyle name="Normal 2 2 4 4 2 6 2" xfId="10617" xr:uid="{00000000-0005-0000-0000-000060270000}"/>
    <cellStyle name="Normal 2 2 4 4 2 6 2 2" xfId="10618" xr:uid="{00000000-0005-0000-0000-000061270000}"/>
    <cellStyle name="Normal 2 2 4 4 2 6 2 3" xfId="23784" xr:uid="{00000000-0005-0000-0000-000062270000}"/>
    <cellStyle name="Normal 2 2 4 4 2 6 3" xfId="10619" xr:uid="{00000000-0005-0000-0000-000063270000}"/>
    <cellStyle name="Normal 2 2 4 4 2 6 4" xfId="23785" xr:uid="{00000000-0005-0000-0000-000064270000}"/>
    <cellStyle name="Normal 2 2 4 4 2 7" xfId="10620" xr:uid="{00000000-0005-0000-0000-000065270000}"/>
    <cellStyle name="Normal 2 2 4 4 2 7 2" xfId="10621" xr:uid="{00000000-0005-0000-0000-000066270000}"/>
    <cellStyle name="Normal 2 2 4 4 2 7 3" xfId="23786" xr:uid="{00000000-0005-0000-0000-000067270000}"/>
    <cellStyle name="Normal 2 2 4 4 2 8" xfId="10622" xr:uid="{00000000-0005-0000-0000-000068270000}"/>
    <cellStyle name="Normal 2 2 4 4 2 9" xfId="23787" xr:uid="{00000000-0005-0000-0000-000069270000}"/>
    <cellStyle name="Normal 2 2 4 4 3" xfId="10623" xr:uid="{00000000-0005-0000-0000-00006A270000}"/>
    <cellStyle name="Normal 2 2 4 4 3 2" xfId="10624" xr:uid="{00000000-0005-0000-0000-00006B270000}"/>
    <cellStyle name="Normal 2 2 4 4 3 2 2" xfId="10625" xr:uid="{00000000-0005-0000-0000-00006C270000}"/>
    <cellStyle name="Normal 2 2 4 4 3 2 2 2" xfId="10626" xr:uid="{00000000-0005-0000-0000-00006D270000}"/>
    <cellStyle name="Normal 2 2 4 4 3 2 2 2 2" xfId="10627" xr:uid="{00000000-0005-0000-0000-00006E270000}"/>
    <cellStyle name="Normal 2 2 4 4 3 2 2 2 3" xfId="23788" xr:uid="{00000000-0005-0000-0000-00006F270000}"/>
    <cellStyle name="Normal 2 2 4 4 3 2 2 3" xfId="10628" xr:uid="{00000000-0005-0000-0000-000070270000}"/>
    <cellStyle name="Normal 2 2 4 4 3 2 2 4" xfId="23789" xr:uid="{00000000-0005-0000-0000-000071270000}"/>
    <cellStyle name="Normal 2 2 4 4 3 2 3" xfId="10629" xr:uid="{00000000-0005-0000-0000-000072270000}"/>
    <cellStyle name="Normal 2 2 4 4 3 2 3 2" xfId="10630" xr:uid="{00000000-0005-0000-0000-000073270000}"/>
    <cellStyle name="Normal 2 2 4 4 3 2 3 3" xfId="23790" xr:uid="{00000000-0005-0000-0000-000074270000}"/>
    <cellStyle name="Normal 2 2 4 4 3 2 4" xfId="10631" xr:uid="{00000000-0005-0000-0000-000075270000}"/>
    <cellStyle name="Normal 2 2 4 4 3 2 5" xfId="23791" xr:uid="{00000000-0005-0000-0000-000076270000}"/>
    <cellStyle name="Normal 2 2 4 4 3 3" xfId="10632" xr:uid="{00000000-0005-0000-0000-000077270000}"/>
    <cellStyle name="Normal 2 2 4 4 3 3 2" xfId="10633" xr:uid="{00000000-0005-0000-0000-000078270000}"/>
    <cellStyle name="Normal 2 2 4 4 3 3 2 2" xfId="10634" xr:uid="{00000000-0005-0000-0000-000079270000}"/>
    <cellStyle name="Normal 2 2 4 4 3 3 2 2 2" xfId="10635" xr:uid="{00000000-0005-0000-0000-00007A270000}"/>
    <cellStyle name="Normal 2 2 4 4 3 3 2 2 3" xfId="23792" xr:uid="{00000000-0005-0000-0000-00007B270000}"/>
    <cellStyle name="Normal 2 2 4 4 3 3 2 3" xfId="10636" xr:uid="{00000000-0005-0000-0000-00007C270000}"/>
    <cellStyle name="Normal 2 2 4 4 3 3 2 4" xfId="23793" xr:uid="{00000000-0005-0000-0000-00007D270000}"/>
    <cellStyle name="Normal 2 2 4 4 3 3 3" xfId="10637" xr:uid="{00000000-0005-0000-0000-00007E270000}"/>
    <cellStyle name="Normal 2 2 4 4 3 3 3 2" xfId="10638" xr:uid="{00000000-0005-0000-0000-00007F270000}"/>
    <cellStyle name="Normal 2 2 4 4 3 3 3 3" xfId="23794" xr:uid="{00000000-0005-0000-0000-000080270000}"/>
    <cellStyle name="Normal 2 2 4 4 3 3 4" xfId="10639" xr:uid="{00000000-0005-0000-0000-000081270000}"/>
    <cellStyle name="Normal 2 2 4 4 3 3 5" xfId="23795" xr:uid="{00000000-0005-0000-0000-000082270000}"/>
    <cellStyle name="Normal 2 2 4 4 3 4" xfId="10640" xr:uid="{00000000-0005-0000-0000-000083270000}"/>
    <cellStyle name="Normal 2 2 4 4 3 4 2" xfId="10641" xr:uid="{00000000-0005-0000-0000-000084270000}"/>
    <cellStyle name="Normal 2 2 4 4 3 4 2 2" xfId="10642" xr:uid="{00000000-0005-0000-0000-000085270000}"/>
    <cellStyle name="Normal 2 2 4 4 3 4 2 3" xfId="23796" xr:uid="{00000000-0005-0000-0000-000086270000}"/>
    <cellStyle name="Normal 2 2 4 4 3 4 3" xfId="10643" xr:uid="{00000000-0005-0000-0000-000087270000}"/>
    <cellStyle name="Normal 2 2 4 4 3 4 4" xfId="23797" xr:uid="{00000000-0005-0000-0000-000088270000}"/>
    <cellStyle name="Normal 2 2 4 4 3 5" xfId="10644" xr:uid="{00000000-0005-0000-0000-000089270000}"/>
    <cellStyle name="Normal 2 2 4 4 3 5 2" xfId="10645" xr:uid="{00000000-0005-0000-0000-00008A270000}"/>
    <cellStyle name="Normal 2 2 4 4 3 5 2 2" xfId="10646" xr:uid="{00000000-0005-0000-0000-00008B270000}"/>
    <cellStyle name="Normal 2 2 4 4 3 5 2 3" xfId="23798" xr:uid="{00000000-0005-0000-0000-00008C270000}"/>
    <cellStyle name="Normal 2 2 4 4 3 5 3" xfId="10647" xr:uid="{00000000-0005-0000-0000-00008D270000}"/>
    <cellStyle name="Normal 2 2 4 4 3 5 4" xfId="23799" xr:uid="{00000000-0005-0000-0000-00008E270000}"/>
    <cellStyle name="Normal 2 2 4 4 3 6" xfId="10648" xr:uid="{00000000-0005-0000-0000-00008F270000}"/>
    <cellStyle name="Normal 2 2 4 4 3 6 2" xfId="10649" xr:uid="{00000000-0005-0000-0000-000090270000}"/>
    <cellStyle name="Normal 2 2 4 4 3 6 3" xfId="23800" xr:uid="{00000000-0005-0000-0000-000091270000}"/>
    <cellStyle name="Normal 2 2 4 4 3 7" xfId="10650" xr:uid="{00000000-0005-0000-0000-000092270000}"/>
    <cellStyle name="Normal 2 2 4 4 3 8" xfId="23801" xr:uid="{00000000-0005-0000-0000-000093270000}"/>
    <cellStyle name="Normal 2 2 4 4 4" xfId="10651" xr:uid="{00000000-0005-0000-0000-000094270000}"/>
    <cellStyle name="Normal 2 2 4 4 4 2" xfId="10652" xr:uid="{00000000-0005-0000-0000-000095270000}"/>
    <cellStyle name="Normal 2 2 4 4 4 2 2" xfId="10653" xr:uid="{00000000-0005-0000-0000-000096270000}"/>
    <cellStyle name="Normal 2 2 4 4 4 2 2 2" xfId="10654" xr:uid="{00000000-0005-0000-0000-000097270000}"/>
    <cellStyle name="Normal 2 2 4 4 4 2 2 3" xfId="23802" xr:uid="{00000000-0005-0000-0000-000098270000}"/>
    <cellStyle name="Normal 2 2 4 4 4 2 3" xfId="10655" xr:uid="{00000000-0005-0000-0000-000099270000}"/>
    <cellStyle name="Normal 2 2 4 4 4 2 4" xfId="23803" xr:uid="{00000000-0005-0000-0000-00009A270000}"/>
    <cellStyle name="Normal 2 2 4 4 4 3" xfId="10656" xr:uid="{00000000-0005-0000-0000-00009B270000}"/>
    <cellStyle name="Normal 2 2 4 4 4 3 2" xfId="10657" xr:uid="{00000000-0005-0000-0000-00009C270000}"/>
    <cellStyle name="Normal 2 2 4 4 4 3 3" xfId="23804" xr:uid="{00000000-0005-0000-0000-00009D270000}"/>
    <cellStyle name="Normal 2 2 4 4 4 4" xfId="10658" xr:uid="{00000000-0005-0000-0000-00009E270000}"/>
    <cellStyle name="Normal 2 2 4 4 4 5" xfId="23805" xr:uid="{00000000-0005-0000-0000-00009F270000}"/>
    <cellStyle name="Normal 2 2 4 4 5" xfId="10659" xr:uid="{00000000-0005-0000-0000-0000A0270000}"/>
    <cellStyle name="Normal 2 2 4 4 5 2" xfId="10660" xr:uid="{00000000-0005-0000-0000-0000A1270000}"/>
    <cellStyle name="Normal 2 2 4 4 5 2 2" xfId="10661" xr:uid="{00000000-0005-0000-0000-0000A2270000}"/>
    <cellStyle name="Normal 2 2 4 4 5 2 2 2" xfId="10662" xr:uid="{00000000-0005-0000-0000-0000A3270000}"/>
    <cellStyle name="Normal 2 2 4 4 5 2 2 3" xfId="23806" xr:uid="{00000000-0005-0000-0000-0000A4270000}"/>
    <cellStyle name="Normal 2 2 4 4 5 2 3" xfId="10663" xr:uid="{00000000-0005-0000-0000-0000A5270000}"/>
    <cellStyle name="Normal 2 2 4 4 5 2 4" xfId="23807" xr:uid="{00000000-0005-0000-0000-0000A6270000}"/>
    <cellStyle name="Normal 2 2 4 4 5 3" xfId="10664" xr:uid="{00000000-0005-0000-0000-0000A7270000}"/>
    <cellStyle name="Normal 2 2 4 4 5 3 2" xfId="10665" xr:uid="{00000000-0005-0000-0000-0000A8270000}"/>
    <cellStyle name="Normal 2 2 4 4 5 3 3" xfId="23808" xr:uid="{00000000-0005-0000-0000-0000A9270000}"/>
    <cellStyle name="Normal 2 2 4 4 5 4" xfId="10666" xr:uid="{00000000-0005-0000-0000-0000AA270000}"/>
    <cellStyle name="Normal 2 2 4 4 5 5" xfId="23809" xr:uid="{00000000-0005-0000-0000-0000AB270000}"/>
    <cellStyle name="Normal 2 2 4 4 6" xfId="10667" xr:uid="{00000000-0005-0000-0000-0000AC270000}"/>
    <cellStyle name="Normal 2 2 4 4 6 2" xfId="10668" xr:uid="{00000000-0005-0000-0000-0000AD270000}"/>
    <cellStyle name="Normal 2 2 4 4 6 2 2" xfId="10669" xr:uid="{00000000-0005-0000-0000-0000AE270000}"/>
    <cellStyle name="Normal 2 2 4 4 6 2 3" xfId="23810" xr:uid="{00000000-0005-0000-0000-0000AF270000}"/>
    <cellStyle name="Normal 2 2 4 4 6 3" xfId="10670" xr:uid="{00000000-0005-0000-0000-0000B0270000}"/>
    <cellStyle name="Normal 2 2 4 4 6 4" xfId="23811" xr:uid="{00000000-0005-0000-0000-0000B1270000}"/>
    <cellStyle name="Normal 2 2 4 4 7" xfId="10671" xr:uid="{00000000-0005-0000-0000-0000B2270000}"/>
    <cellStyle name="Normal 2 2 4 4 7 2" xfId="10672" xr:uid="{00000000-0005-0000-0000-0000B3270000}"/>
    <cellStyle name="Normal 2 2 4 4 7 2 2" xfId="10673" xr:uid="{00000000-0005-0000-0000-0000B4270000}"/>
    <cellStyle name="Normal 2 2 4 4 7 2 3" xfId="23812" xr:uid="{00000000-0005-0000-0000-0000B5270000}"/>
    <cellStyle name="Normal 2 2 4 4 7 3" xfId="10674" xr:uid="{00000000-0005-0000-0000-0000B6270000}"/>
    <cellStyle name="Normal 2 2 4 4 7 4" xfId="23813" xr:uid="{00000000-0005-0000-0000-0000B7270000}"/>
    <cellStyle name="Normal 2 2 4 4 8" xfId="10675" xr:uid="{00000000-0005-0000-0000-0000B8270000}"/>
    <cellStyle name="Normal 2 2 4 4 8 2" xfId="10676" xr:uid="{00000000-0005-0000-0000-0000B9270000}"/>
    <cellStyle name="Normal 2 2 4 4 8 3" xfId="23814" xr:uid="{00000000-0005-0000-0000-0000BA270000}"/>
    <cellStyle name="Normal 2 2 4 4 9" xfId="10677" xr:uid="{00000000-0005-0000-0000-0000BB270000}"/>
    <cellStyle name="Normal 2 2 4 5" xfId="10678" xr:uid="{00000000-0005-0000-0000-0000BC270000}"/>
    <cellStyle name="Normal 2 2 4 5 2" xfId="10679" xr:uid="{00000000-0005-0000-0000-0000BD270000}"/>
    <cellStyle name="Normal 2 2 4 5 2 2" xfId="10680" xr:uid="{00000000-0005-0000-0000-0000BE270000}"/>
    <cellStyle name="Normal 2 2 4 5 2 2 2" xfId="10681" xr:uid="{00000000-0005-0000-0000-0000BF270000}"/>
    <cellStyle name="Normal 2 2 4 5 2 2 2 2" xfId="10682" xr:uid="{00000000-0005-0000-0000-0000C0270000}"/>
    <cellStyle name="Normal 2 2 4 5 2 2 2 2 2" xfId="10683" xr:uid="{00000000-0005-0000-0000-0000C1270000}"/>
    <cellStyle name="Normal 2 2 4 5 2 2 2 2 3" xfId="23815" xr:uid="{00000000-0005-0000-0000-0000C2270000}"/>
    <cellStyle name="Normal 2 2 4 5 2 2 2 3" xfId="10684" xr:uid="{00000000-0005-0000-0000-0000C3270000}"/>
    <cellStyle name="Normal 2 2 4 5 2 2 2 4" xfId="23816" xr:uid="{00000000-0005-0000-0000-0000C4270000}"/>
    <cellStyle name="Normal 2 2 4 5 2 2 3" xfId="10685" xr:uid="{00000000-0005-0000-0000-0000C5270000}"/>
    <cellStyle name="Normal 2 2 4 5 2 2 3 2" xfId="10686" xr:uid="{00000000-0005-0000-0000-0000C6270000}"/>
    <cellStyle name="Normal 2 2 4 5 2 2 3 3" xfId="23817" xr:uid="{00000000-0005-0000-0000-0000C7270000}"/>
    <cellStyle name="Normal 2 2 4 5 2 2 4" xfId="10687" xr:uid="{00000000-0005-0000-0000-0000C8270000}"/>
    <cellStyle name="Normal 2 2 4 5 2 2 5" xfId="23818" xr:uid="{00000000-0005-0000-0000-0000C9270000}"/>
    <cellStyle name="Normal 2 2 4 5 2 3" xfId="10688" xr:uid="{00000000-0005-0000-0000-0000CA270000}"/>
    <cellStyle name="Normal 2 2 4 5 2 3 2" xfId="10689" xr:uid="{00000000-0005-0000-0000-0000CB270000}"/>
    <cellStyle name="Normal 2 2 4 5 2 3 2 2" xfId="10690" xr:uid="{00000000-0005-0000-0000-0000CC270000}"/>
    <cellStyle name="Normal 2 2 4 5 2 3 2 2 2" xfId="10691" xr:uid="{00000000-0005-0000-0000-0000CD270000}"/>
    <cellStyle name="Normal 2 2 4 5 2 3 2 2 3" xfId="23819" xr:uid="{00000000-0005-0000-0000-0000CE270000}"/>
    <cellStyle name="Normal 2 2 4 5 2 3 2 3" xfId="10692" xr:uid="{00000000-0005-0000-0000-0000CF270000}"/>
    <cellStyle name="Normal 2 2 4 5 2 3 2 4" xfId="23820" xr:uid="{00000000-0005-0000-0000-0000D0270000}"/>
    <cellStyle name="Normal 2 2 4 5 2 3 3" xfId="10693" xr:uid="{00000000-0005-0000-0000-0000D1270000}"/>
    <cellStyle name="Normal 2 2 4 5 2 3 3 2" xfId="10694" xr:uid="{00000000-0005-0000-0000-0000D2270000}"/>
    <cellStyle name="Normal 2 2 4 5 2 3 3 3" xfId="23821" xr:uid="{00000000-0005-0000-0000-0000D3270000}"/>
    <cellStyle name="Normal 2 2 4 5 2 3 4" xfId="10695" xr:uid="{00000000-0005-0000-0000-0000D4270000}"/>
    <cellStyle name="Normal 2 2 4 5 2 3 5" xfId="23822" xr:uid="{00000000-0005-0000-0000-0000D5270000}"/>
    <cellStyle name="Normal 2 2 4 5 2 4" xfId="10696" xr:uid="{00000000-0005-0000-0000-0000D6270000}"/>
    <cellStyle name="Normal 2 2 4 5 2 4 2" xfId="10697" xr:uid="{00000000-0005-0000-0000-0000D7270000}"/>
    <cellStyle name="Normal 2 2 4 5 2 4 2 2" xfId="10698" xr:uid="{00000000-0005-0000-0000-0000D8270000}"/>
    <cellStyle name="Normal 2 2 4 5 2 4 2 3" xfId="23823" xr:uid="{00000000-0005-0000-0000-0000D9270000}"/>
    <cellStyle name="Normal 2 2 4 5 2 4 3" xfId="10699" xr:uid="{00000000-0005-0000-0000-0000DA270000}"/>
    <cellStyle name="Normal 2 2 4 5 2 4 4" xfId="23824" xr:uid="{00000000-0005-0000-0000-0000DB270000}"/>
    <cellStyle name="Normal 2 2 4 5 2 5" xfId="10700" xr:uid="{00000000-0005-0000-0000-0000DC270000}"/>
    <cellStyle name="Normal 2 2 4 5 2 5 2" xfId="10701" xr:uid="{00000000-0005-0000-0000-0000DD270000}"/>
    <cellStyle name="Normal 2 2 4 5 2 5 2 2" xfId="10702" xr:uid="{00000000-0005-0000-0000-0000DE270000}"/>
    <cellStyle name="Normal 2 2 4 5 2 5 2 3" xfId="23825" xr:uid="{00000000-0005-0000-0000-0000DF270000}"/>
    <cellStyle name="Normal 2 2 4 5 2 5 3" xfId="10703" xr:uid="{00000000-0005-0000-0000-0000E0270000}"/>
    <cellStyle name="Normal 2 2 4 5 2 5 4" xfId="23826" xr:uid="{00000000-0005-0000-0000-0000E1270000}"/>
    <cellStyle name="Normal 2 2 4 5 2 6" xfId="10704" xr:uid="{00000000-0005-0000-0000-0000E2270000}"/>
    <cellStyle name="Normal 2 2 4 5 2 6 2" xfId="10705" xr:uid="{00000000-0005-0000-0000-0000E3270000}"/>
    <cellStyle name="Normal 2 2 4 5 2 6 3" xfId="23827" xr:uid="{00000000-0005-0000-0000-0000E4270000}"/>
    <cellStyle name="Normal 2 2 4 5 2 7" xfId="10706" xr:uid="{00000000-0005-0000-0000-0000E5270000}"/>
    <cellStyle name="Normal 2 2 4 5 2 8" xfId="23828" xr:uid="{00000000-0005-0000-0000-0000E6270000}"/>
    <cellStyle name="Normal 2 2 4 5 3" xfId="10707" xr:uid="{00000000-0005-0000-0000-0000E7270000}"/>
    <cellStyle name="Normal 2 2 4 5 3 2" xfId="10708" xr:uid="{00000000-0005-0000-0000-0000E8270000}"/>
    <cellStyle name="Normal 2 2 4 5 3 2 2" xfId="10709" xr:uid="{00000000-0005-0000-0000-0000E9270000}"/>
    <cellStyle name="Normal 2 2 4 5 3 2 2 2" xfId="10710" xr:uid="{00000000-0005-0000-0000-0000EA270000}"/>
    <cellStyle name="Normal 2 2 4 5 3 2 2 3" xfId="23829" xr:uid="{00000000-0005-0000-0000-0000EB270000}"/>
    <cellStyle name="Normal 2 2 4 5 3 2 3" xfId="10711" xr:uid="{00000000-0005-0000-0000-0000EC270000}"/>
    <cellStyle name="Normal 2 2 4 5 3 2 4" xfId="23830" xr:uid="{00000000-0005-0000-0000-0000ED270000}"/>
    <cellStyle name="Normal 2 2 4 5 3 3" xfId="10712" xr:uid="{00000000-0005-0000-0000-0000EE270000}"/>
    <cellStyle name="Normal 2 2 4 5 3 3 2" xfId="10713" xr:uid="{00000000-0005-0000-0000-0000EF270000}"/>
    <cellStyle name="Normal 2 2 4 5 3 3 3" xfId="23831" xr:uid="{00000000-0005-0000-0000-0000F0270000}"/>
    <cellStyle name="Normal 2 2 4 5 3 4" xfId="10714" xr:uid="{00000000-0005-0000-0000-0000F1270000}"/>
    <cellStyle name="Normal 2 2 4 5 3 5" xfId="23832" xr:uid="{00000000-0005-0000-0000-0000F2270000}"/>
    <cellStyle name="Normal 2 2 4 5 4" xfId="10715" xr:uid="{00000000-0005-0000-0000-0000F3270000}"/>
    <cellStyle name="Normal 2 2 4 5 4 2" xfId="10716" xr:uid="{00000000-0005-0000-0000-0000F4270000}"/>
    <cellStyle name="Normal 2 2 4 5 4 2 2" xfId="10717" xr:uid="{00000000-0005-0000-0000-0000F5270000}"/>
    <cellStyle name="Normal 2 2 4 5 4 2 2 2" xfId="10718" xr:uid="{00000000-0005-0000-0000-0000F6270000}"/>
    <cellStyle name="Normal 2 2 4 5 4 2 2 3" xfId="23833" xr:uid="{00000000-0005-0000-0000-0000F7270000}"/>
    <cellStyle name="Normal 2 2 4 5 4 2 3" xfId="10719" xr:uid="{00000000-0005-0000-0000-0000F8270000}"/>
    <cellStyle name="Normal 2 2 4 5 4 2 4" xfId="23834" xr:uid="{00000000-0005-0000-0000-0000F9270000}"/>
    <cellStyle name="Normal 2 2 4 5 4 3" xfId="10720" xr:uid="{00000000-0005-0000-0000-0000FA270000}"/>
    <cellStyle name="Normal 2 2 4 5 4 3 2" xfId="10721" xr:uid="{00000000-0005-0000-0000-0000FB270000}"/>
    <cellStyle name="Normal 2 2 4 5 4 3 3" xfId="23835" xr:uid="{00000000-0005-0000-0000-0000FC270000}"/>
    <cellStyle name="Normal 2 2 4 5 4 4" xfId="10722" xr:uid="{00000000-0005-0000-0000-0000FD270000}"/>
    <cellStyle name="Normal 2 2 4 5 4 5" xfId="23836" xr:uid="{00000000-0005-0000-0000-0000FE270000}"/>
    <cellStyle name="Normal 2 2 4 5 5" xfId="10723" xr:uid="{00000000-0005-0000-0000-0000FF270000}"/>
    <cellStyle name="Normal 2 2 4 5 5 2" xfId="10724" xr:uid="{00000000-0005-0000-0000-000000280000}"/>
    <cellStyle name="Normal 2 2 4 5 5 2 2" xfId="10725" xr:uid="{00000000-0005-0000-0000-000001280000}"/>
    <cellStyle name="Normal 2 2 4 5 5 2 3" xfId="23837" xr:uid="{00000000-0005-0000-0000-000002280000}"/>
    <cellStyle name="Normal 2 2 4 5 5 3" xfId="10726" xr:uid="{00000000-0005-0000-0000-000003280000}"/>
    <cellStyle name="Normal 2 2 4 5 5 4" xfId="23838" xr:uid="{00000000-0005-0000-0000-000004280000}"/>
    <cellStyle name="Normal 2 2 4 5 6" xfId="10727" xr:uid="{00000000-0005-0000-0000-000005280000}"/>
    <cellStyle name="Normal 2 2 4 5 6 2" xfId="10728" xr:uid="{00000000-0005-0000-0000-000006280000}"/>
    <cellStyle name="Normal 2 2 4 5 6 2 2" xfId="10729" xr:uid="{00000000-0005-0000-0000-000007280000}"/>
    <cellStyle name="Normal 2 2 4 5 6 2 3" xfId="23839" xr:uid="{00000000-0005-0000-0000-000008280000}"/>
    <cellStyle name="Normal 2 2 4 5 6 3" xfId="10730" xr:uid="{00000000-0005-0000-0000-000009280000}"/>
    <cellStyle name="Normal 2 2 4 5 6 4" xfId="23840" xr:uid="{00000000-0005-0000-0000-00000A280000}"/>
    <cellStyle name="Normal 2 2 4 5 7" xfId="10731" xr:uid="{00000000-0005-0000-0000-00000B280000}"/>
    <cellStyle name="Normal 2 2 4 5 7 2" xfId="10732" xr:uid="{00000000-0005-0000-0000-00000C280000}"/>
    <cellStyle name="Normal 2 2 4 5 7 3" xfId="23841" xr:uid="{00000000-0005-0000-0000-00000D280000}"/>
    <cellStyle name="Normal 2 2 4 5 8" xfId="10733" xr:uid="{00000000-0005-0000-0000-00000E280000}"/>
    <cellStyle name="Normal 2 2 4 5 9" xfId="23842" xr:uid="{00000000-0005-0000-0000-00000F280000}"/>
    <cellStyle name="Normal 2 2 4 6" xfId="10734" xr:uid="{00000000-0005-0000-0000-000010280000}"/>
    <cellStyle name="Normal 2 2 4 6 2" xfId="10735" xr:uid="{00000000-0005-0000-0000-000011280000}"/>
    <cellStyle name="Normal 2 2 4 6 2 2" xfId="10736" xr:uid="{00000000-0005-0000-0000-000012280000}"/>
    <cellStyle name="Normal 2 2 4 6 2 2 2" xfId="10737" xr:uid="{00000000-0005-0000-0000-000013280000}"/>
    <cellStyle name="Normal 2 2 4 6 2 2 2 2" xfId="10738" xr:uid="{00000000-0005-0000-0000-000014280000}"/>
    <cellStyle name="Normal 2 2 4 6 2 2 2 3" xfId="23843" xr:uid="{00000000-0005-0000-0000-000015280000}"/>
    <cellStyle name="Normal 2 2 4 6 2 2 3" xfId="10739" xr:uid="{00000000-0005-0000-0000-000016280000}"/>
    <cellStyle name="Normal 2 2 4 6 2 2 4" xfId="23844" xr:uid="{00000000-0005-0000-0000-000017280000}"/>
    <cellStyle name="Normal 2 2 4 6 2 3" xfId="10740" xr:uid="{00000000-0005-0000-0000-000018280000}"/>
    <cellStyle name="Normal 2 2 4 6 2 3 2" xfId="10741" xr:uid="{00000000-0005-0000-0000-000019280000}"/>
    <cellStyle name="Normal 2 2 4 6 2 3 3" xfId="23845" xr:uid="{00000000-0005-0000-0000-00001A280000}"/>
    <cellStyle name="Normal 2 2 4 6 2 4" xfId="10742" xr:uid="{00000000-0005-0000-0000-00001B280000}"/>
    <cellStyle name="Normal 2 2 4 6 2 5" xfId="23846" xr:uid="{00000000-0005-0000-0000-00001C280000}"/>
    <cellStyle name="Normal 2 2 4 6 3" xfId="10743" xr:uid="{00000000-0005-0000-0000-00001D280000}"/>
    <cellStyle name="Normal 2 2 4 6 3 2" xfId="10744" xr:uid="{00000000-0005-0000-0000-00001E280000}"/>
    <cellStyle name="Normal 2 2 4 6 3 2 2" xfId="10745" xr:uid="{00000000-0005-0000-0000-00001F280000}"/>
    <cellStyle name="Normal 2 2 4 6 3 2 2 2" xfId="10746" xr:uid="{00000000-0005-0000-0000-000020280000}"/>
    <cellStyle name="Normal 2 2 4 6 3 2 2 3" xfId="23847" xr:uid="{00000000-0005-0000-0000-000021280000}"/>
    <cellStyle name="Normal 2 2 4 6 3 2 3" xfId="10747" xr:uid="{00000000-0005-0000-0000-000022280000}"/>
    <cellStyle name="Normal 2 2 4 6 3 2 4" xfId="23848" xr:uid="{00000000-0005-0000-0000-000023280000}"/>
    <cellStyle name="Normal 2 2 4 6 3 3" xfId="10748" xr:uid="{00000000-0005-0000-0000-000024280000}"/>
    <cellStyle name="Normal 2 2 4 6 3 3 2" xfId="10749" xr:uid="{00000000-0005-0000-0000-000025280000}"/>
    <cellStyle name="Normal 2 2 4 6 3 3 3" xfId="23849" xr:uid="{00000000-0005-0000-0000-000026280000}"/>
    <cellStyle name="Normal 2 2 4 6 3 4" xfId="10750" xr:uid="{00000000-0005-0000-0000-000027280000}"/>
    <cellStyle name="Normal 2 2 4 6 3 5" xfId="23850" xr:uid="{00000000-0005-0000-0000-000028280000}"/>
    <cellStyle name="Normal 2 2 4 6 4" xfId="10751" xr:uid="{00000000-0005-0000-0000-000029280000}"/>
    <cellStyle name="Normal 2 2 4 6 4 2" xfId="10752" xr:uid="{00000000-0005-0000-0000-00002A280000}"/>
    <cellStyle name="Normal 2 2 4 6 4 2 2" xfId="10753" xr:uid="{00000000-0005-0000-0000-00002B280000}"/>
    <cellStyle name="Normal 2 2 4 6 4 2 3" xfId="23851" xr:uid="{00000000-0005-0000-0000-00002C280000}"/>
    <cellStyle name="Normal 2 2 4 6 4 3" xfId="10754" xr:uid="{00000000-0005-0000-0000-00002D280000}"/>
    <cellStyle name="Normal 2 2 4 6 4 4" xfId="23852" xr:uid="{00000000-0005-0000-0000-00002E280000}"/>
    <cellStyle name="Normal 2 2 4 6 5" xfId="10755" xr:uid="{00000000-0005-0000-0000-00002F280000}"/>
    <cellStyle name="Normal 2 2 4 6 5 2" xfId="10756" xr:uid="{00000000-0005-0000-0000-000030280000}"/>
    <cellStyle name="Normal 2 2 4 6 5 2 2" xfId="10757" xr:uid="{00000000-0005-0000-0000-000031280000}"/>
    <cellStyle name="Normal 2 2 4 6 5 2 3" xfId="23853" xr:uid="{00000000-0005-0000-0000-000032280000}"/>
    <cellStyle name="Normal 2 2 4 6 5 3" xfId="10758" xr:uid="{00000000-0005-0000-0000-000033280000}"/>
    <cellStyle name="Normal 2 2 4 6 5 4" xfId="23854" xr:uid="{00000000-0005-0000-0000-000034280000}"/>
    <cellStyle name="Normal 2 2 4 6 6" xfId="10759" xr:uid="{00000000-0005-0000-0000-000035280000}"/>
    <cellStyle name="Normal 2 2 4 6 6 2" xfId="10760" xr:uid="{00000000-0005-0000-0000-000036280000}"/>
    <cellStyle name="Normal 2 2 4 6 6 3" xfId="23855" xr:uid="{00000000-0005-0000-0000-000037280000}"/>
    <cellStyle name="Normal 2 2 4 6 7" xfId="10761" xr:uid="{00000000-0005-0000-0000-000038280000}"/>
    <cellStyle name="Normal 2 2 4 6 8" xfId="23856" xr:uid="{00000000-0005-0000-0000-000039280000}"/>
    <cellStyle name="Normal 2 2 4 7" xfId="10762" xr:uid="{00000000-0005-0000-0000-00003A280000}"/>
    <cellStyle name="Normal 2 2 4 7 2" xfId="10763" xr:uid="{00000000-0005-0000-0000-00003B280000}"/>
    <cellStyle name="Normal 2 2 4 7 2 2" xfId="10764" xr:uid="{00000000-0005-0000-0000-00003C280000}"/>
    <cellStyle name="Normal 2 2 4 7 2 2 2" xfId="10765" xr:uid="{00000000-0005-0000-0000-00003D280000}"/>
    <cellStyle name="Normal 2 2 4 7 2 2 3" xfId="23857" xr:uid="{00000000-0005-0000-0000-00003E280000}"/>
    <cellStyle name="Normal 2 2 4 7 2 3" xfId="10766" xr:uid="{00000000-0005-0000-0000-00003F280000}"/>
    <cellStyle name="Normal 2 2 4 7 2 4" xfId="23858" xr:uid="{00000000-0005-0000-0000-000040280000}"/>
    <cellStyle name="Normal 2 2 4 7 3" xfId="10767" xr:uid="{00000000-0005-0000-0000-000041280000}"/>
    <cellStyle name="Normal 2 2 4 7 3 2" xfId="10768" xr:uid="{00000000-0005-0000-0000-000042280000}"/>
    <cellStyle name="Normal 2 2 4 7 3 3" xfId="23859" xr:uid="{00000000-0005-0000-0000-000043280000}"/>
    <cellStyle name="Normal 2 2 4 7 4" xfId="10769" xr:uid="{00000000-0005-0000-0000-000044280000}"/>
    <cellStyle name="Normal 2 2 4 7 5" xfId="23860" xr:uid="{00000000-0005-0000-0000-000045280000}"/>
    <cellStyle name="Normal 2 2 4 8" xfId="10770" xr:uid="{00000000-0005-0000-0000-000046280000}"/>
    <cellStyle name="Normal 2 2 4 8 2" xfId="10771" xr:uid="{00000000-0005-0000-0000-000047280000}"/>
    <cellStyle name="Normal 2 2 4 8 2 2" xfId="10772" xr:uid="{00000000-0005-0000-0000-000048280000}"/>
    <cellStyle name="Normal 2 2 4 8 2 2 2" xfId="10773" xr:uid="{00000000-0005-0000-0000-000049280000}"/>
    <cellStyle name="Normal 2 2 4 8 2 2 3" xfId="23861" xr:uid="{00000000-0005-0000-0000-00004A280000}"/>
    <cellStyle name="Normal 2 2 4 8 2 3" xfId="10774" xr:uid="{00000000-0005-0000-0000-00004B280000}"/>
    <cellStyle name="Normal 2 2 4 8 2 4" xfId="23862" xr:uid="{00000000-0005-0000-0000-00004C280000}"/>
    <cellStyle name="Normal 2 2 4 8 3" xfId="10775" xr:uid="{00000000-0005-0000-0000-00004D280000}"/>
    <cellStyle name="Normal 2 2 4 8 3 2" xfId="10776" xr:uid="{00000000-0005-0000-0000-00004E280000}"/>
    <cellStyle name="Normal 2 2 4 8 3 3" xfId="23863" xr:uid="{00000000-0005-0000-0000-00004F280000}"/>
    <cellStyle name="Normal 2 2 4 8 4" xfId="10777" xr:uid="{00000000-0005-0000-0000-000050280000}"/>
    <cellStyle name="Normal 2 2 4 8 5" xfId="23864" xr:uid="{00000000-0005-0000-0000-000051280000}"/>
    <cellStyle name="Normal 2 2 4 9" xfId="10778" xr:uid="{00000000-0005-0000-0000-000052280000}"/>
    <cellStyle name="Normal 2 2 4 9 2" xfId="10779" xr:uid="{00000000-0005-0000-0000-000053280000}"/>
    <cellStyle name="Normal 2 2 4 9 2 2" xfId="10780" xr:uid="{00000000-0005-0000-0000-000054280000}"/>
    <cellStyle name="Normal 2 2 4 9 2 3" xfId="23865" xr:uid="{00000000-0005-0000-0000-000055280000}"/>
    <cellStyle name="Normal 2 2 4 9 3" xfId="10781" xr:uid="{00000000-0005-0000-0000-000056280000}"/>
    <cellStyle name="Normal 2 2 4 9 4" xfId="23866" xr:uid="{00000000-0005-0000-0000-000057280000}"/>
    <cellStyle name="Normal 2 2 5" xfId="10782" xr:uid="{00000000-0005-0000-0000-000058280000}"/>
    <cellStyle name="Normal 2 2 5 10" xfId="10783" xr:uid="{00000000-0005-0000-0000-000059280000}"/>
    <cellStyle name="Normal 2 2 5 11" xfId="23867" xr:uid="{00000000-0005-0000-0000-00005A280000}"/>
    <cellStyle name="Normal 2 2 5 2" xfId="10784" xr:uid="{00000000-0005-0000-0000-00005B280000}"/>
    <cellStyle name="Normal 2 2 5 2 10" xfId="23868" xr:uid="{00000000-0005-0000-0000-00005C280000}"/>
    <cellStyle name="Normal 2 2 5 2 2" xfId="10785" xr:uid="{00000000-0005-0000-0000-00005D280000}"/>
    <cellStyle name="Normal 2 2 5 2 2 2" xfId="10786" xr:uid="{00000000-0005-0000-0000-00005E280000}"/>
    <cellStyle name="Normal 2 2 5 2 2 2 2" xfId="10787" xr:uid="{00000000-0005-0000-0000-00005F280000}"/>
    <cellStyle name="Normal 2 2 5 2 2 2 2 2" xfId="10788" xr:uid="{00000000-0005-0000-0000-000060280000}"/>
    <cellStyle name="Normal 2 2 5 2 2 2 2 2 2" xfId="10789" xr:uid="{00000000-0005-0000-0000-000061280000}"/>
    <cellStyle name="Normal 2 2 5 2 2 2 2 2 2 2" xfId="10790" xr:uid="{00000000-0005-0000-0000-000062280000}"/>
    <cellStyle name="Normal 2 2 5 2 2 2 2 2 2 3" xfId="23869" xr:uid="{00000000-0005-0000-0000-000063280000}"/>
    <cellStyle name="Normal 2 2 5 2 2 2 2 2 3" xfId="10791" xr:uid="{00000000-0005-0000-0000-000064280000}"/>
    <cellStyle name="Normal 2 2 5 2 2 2 2 2 4" xfId="23870" xr:uid="{00000000-0005-0000-0000-000065280000}"/>
    <cellStyle name="Normal 2 2 5 2 2 2 2 3" xfId="10792" xr:uid="{00000000-0005-0000-0000-000066280000}"/>
    <cellStyle name="Normal 2 2 5 2 2 2 2 3 2" xfId="10793" xr:uid="{00000000-0005-0000-0000-000067280000}"/>
    <cellStyle name="Normal 2 2 5 2 2 2 2 3 3" xfId="23871" xr:uid="{00000000-0005-0000-0000-000068280000}"/>
    <cellStyle name="Normal 2 2 5 2 2 2 2 4" xfId="10794" xr:uid="{00000000-0005-0000-0000-000069280000}"/>
    <cellStyle name="Normal 2 2 5 2 2 2 2 5" xfId="23872" xr:uid="{00000000-0005-0000-0000-00006A280000}"/>
    <cellStyle name="Normal 2 2 5 2 2 2 3" xfId="10795" xr:uid="{00000000-0005-0000-0000-00006B280000}"/>
    <cellStyle name="Normal 2 2 5 2 2 2 3 2" xfId="10796" xr:uid="{00000000-0005-0000-0000-00006C280000}"/>
    <cellStyle name="Normal 2 2 5 2 2 2 3 2 2" xfId="10797" xr:uid="{00000000-0005-0000-0000-00006D280000}"/>
    <cellStyle name="Normal 2 2 5 2 2 2 3 2 2 2" xfId="10798" xr:uid="{00000000-0005-0000-0000-00006E280000}"/>
    <cellStyle name="Normal 2 2 5 2 2 2 3 2 2 3" xfId="23873" xr:uid="{00000000-0005-0000-0000-00006F280000}"/>
    <cellStyle name="Normal 2 2 5 2 2 2 3 2 3" xfId="10799" xr:uid="{00000000-0005-0000-0000-000070280000}"/>
    <cellStyle name="Normal 2 2 5 2 2 2 3 2 4" xfId="23874" xr:uid="{00000000-0005-0000-0000-000071280000}"/>
    <cellStyle name="Normal 2 2 5 2 2 2 3 3" xfId="10800" xr:uid="{00000000-0005-0000-0000-000072280000}"/>
    <cellStyle name="Normal 2 2 5 2 2 2 3 3 2" xfId="10801" xr:uid="{00000000-0005-0000-0000-000073280000}"/>
    <cellStyle name="Normal 2 2 5 2 2 2 3 3 3" xfId="23875" xr:uid="{00000000-0005-0000-0000-000074280000}"/>
    <cellStyle name="Normal 2 2 5 2 2 2 3 4" xfId="10802" xr:uid="{00000000-0005-0000-0000-000075280000}"/>
    <cellStyle name="Normal 2 2 5 2 2 2 3 5" xfId="23876" xr:uid="{00000000-0005-0000-0000-000076280000}"/>
    <cellStyle name="Normal 2 2 5 2 2 2 4" xfId="10803" xr:uid="{00000000-0005-0000-0000-000077280000}"/>
    <cellStyle name="Normal 2 2 5 2 2 2 4 2" xfId="10804" xr:uid="{00000000-0005-0000-0000-000078280000}"/>
    <cellStyle name="Normal 2 2 5 2 2 2 4 2 2" xfId="10805" xr:uid="{00000000-0005-0000-0000-000079280000}"/>
    <cellStyle name="Normal 2 2 5 2 2 2 4 2 3" xfId="23877" xr:uid="{00000000-0005-0000-0000-00007A280000}"/>
    <cellStyle name="Normal 2 2 5 2 2 2 4 3" xfId="10806" xr:uid="{00000000-0005-0000-0000-00007B280000}"/>
    <cellStyle name="Normal 2 2 5 2 2 2 4 4" xfId="23878" xr:uid="{00000000-0005-0000-0000-00007C280000}"/>
    <cellStyle name="Normal 2 2 5 2 2 2 5" xfId="10807" xr:uid="{00000000-0005-0000-0000-00007D280000}"/>
    <cellStyle name="Normal 2 2 5 2 2 2 5 2" xfId="10808" xr:uid="{00000000-0005-0000-0000-00007E280000}"/>
    <cellStyle name="Normal 2 2 5 2 2 2 5 2 2" xfId="10809" xr:uid="{00000000-0005-0000-0000-00007F280000}"/>
    <cellStyle name="Normal 2 2 5 2 2 2 5 2 3" xfId="23879" xr:uid="{00000000-0005-0000-0000-000080280000}"/>
    <cellStyle name="Normal 2 2 5 2 2 2 5 3" xfId="10810" xr:uid="{00000000-0005-0000-0000-000081280000}"/>
    <cellStyle name="Normal 2 2 5 2 2 2 5 4" xfId="23880" xr:uid="{00000000-0005-0000-0000-000082280000}"/>
    <cellStyle name="Normal 2 2 5 2 2 2 6" xfId="10811" xr:uid="{00000000-0005-0000-0000-000083280000}"/>
    <cellStyle name="Normal 2 2 5 2 2 2 6 2" xfId="10812" xr:uid="{00000000-0005-0000-0000-000084280000}"/>
    <cellStyle name="Normal 2 2 5 2 2 2 6 3" xfId="23881" xr:uid="{00000000-0005-0000-0000-000085280000}"/>
    <cellStyle name="Normal 2 2 5 2 2 2 7" xfId="10813" xr:uid="{00000000-0005-0000-0000-000086280000}"/>
    <cellStyle name="Normal 2 2 5 2 2 2 8" xfId="23882" xr:uid="{00000000-0005-0000-0000-000087280000}"/>
    <cellStyle name="Normal 2 2 5 2 2 3" xfId="10814" xr:uid="{00000000-0005-0000-0000-000088280000}"/>
    <cellStyle name="Normal 2 2 5 2 2 3 2" xfId="10815" xr:uid="{00000000-0005-0000-0000-000089280000}"/>
    <cellStyle name="Normal 2 2 5 2 2 3 2 2" xfId="10816" xr:uid="{00000000-0005-0000-0000-00008A280000}"/>
    <cellStyle name="Normal 2 2 5 2 2 3 2 2 2" xfId="10817" xr:uid="{00000000-0005-0000-0000-00008B280000}"/>
    <cellStyle name="Normal 2 2 5 2 2 3 2 2 3" xfId="23883" xr:uid="{00000000-0005-0000-0000-00008C280000}"/>
    <cellStyle name="Normal 2 2 5 2 2 3 2 3" xfId="10818" xr:uid="{00000000-0005-0000-0000-00008D280000}"/>
    <cellStyle name="Normal 2 2 5 2 2 3 2 4" xfId="23884" xr:uid="{00000000-0005-0000-0000-00008E280000}"/>
    <cellStyle name="Normal 2 2 5 2 2 3 3" xfId="10819" xr:uid="{00000000-0005-0000-0000-00008F280000}"/>
    <cellStyle name="Normal 2 2 5 2 2 3 3 2" xfId="10820" xr:uid="{00000000-0005-0000-0000-000090280000}"/>
    <cellStyle name="Normal 2 2 5 2 2 3 3 3" xfId="23885" xr:uid="{00000000-0005-0000-0000-000091280000}"/>
    <cellStyle name="Normal 2 2 5 2 2 3 4" xfId="10821" xr:uid="{00000000-0005-0000-0000-000092280000}"/>
    <cellStyle name="Normal 2 2 5 2 2 3 5" xfId="23886" xr:uid="{00000000-0005-0000-0000-000093280000}"/>
    <cellStyle name="Normal 2 2 5 2 2 4" xfId="10822" xr:uid="{00000000-0005-0000-0000-000094280000}"/>
    <cellStyle name="Normal 2 2 5 2 2 4 2" xfId="10823" xr:uid="{00000000-0005-0000-0000-000095280000}"/>
    <cellStyle name="Normal 2 2 5 2 2 4 2 2" xfId="10824" xr:uid="{00000000-0005-0000-0000-000096280000}"/>
    <cellStyle name="Normal 2 2 5 2 2 4 2 2 2" xfId="10825" xr:uid="{00000000-0005-0000-0000-000097280000}"/>
    <cellStyle name="Normal 2 2 5 2 2 4 2 2 3" xfId="23887" xr:uid="{00000000-0005-0000-0000-000098280000}"/>
    <cellStyle name="Normal 2 2 5 2 2 4 2 3" xfId="10826" xr:uid="{00000000-0005-0000-0000-000099280000}"/>
    <cellStyle name="Normal 2 2 5 2 2 4 2 4" xfId="23888" xr:uid="{00000000-0005-0000-0000-00009A280000}"/>
    <cellStyle name="Normal 2 2 5 2 2 4 3" xfId="10827" xr:uid="{00000000-0005-0000-0000-00009B280000}"/>
    <cellStyle name="Normal 2 2 5 2 2 4 3 2" xfId="10828" xr:uid="{00000000-0005-0000-0000-00009C280000}"/>
    <cellStyle name="Normal 2 2 5 2 2 4 3 3" xfId="23889" xr:uid="{00000000-0005-0000-0000-00009D280000}"/>
    <cellStyle name="Normal 2 2 5 2 2 4 4" xfId="10829" xr:uid="{00000000-0005-0000-0000-00009E280000}"/>
    <cellStyle name="Normal 2 2 5 2 2 4 5" xfId="23890" xr:uid="{00000000-0005-0000-0000-00009F280000}"/>
    <cellStyle name="Normal 2 2 5 2 2 5" xfId="10830" xr:uid="{00000000-0005-0000-0000-0000A0280000}"/>
    <cellStyle name="Normal 2 2 5 2 2 5 2" xfId="10831" xr:uid="{00000000-0005-0000-0000-0000A1280000}"/>
    <cellStyle name="Normal 2 2 5 2 2 5 2 2" xfId="10832" xr:uid="{00000000-0005-0000-0000-0000A2280000}"/>
    <cellStyle name="Normal 2 2 5 2 2 5 2 3" xfId="23891" xr:uid="{00000000-0005-0000-0000-0000A3280000}"/>
    <cellStyle name="Normal 2 2 5 2 2 5 3" xfId="10833" xr:uid="{00000000-0005-0000-0000-0000A4280000}"/>
    <cellStyle name="Normal 2 2 5 2 2 5 4" xfId="23892" xr:uid="{00000000-0005-0000-0000-0000A5280000}"/>
    <cellStyle name="Normal 2 2 5 2 2 6" xfId="10834" xr:uid="{00000000-0005-0000-0000-0000A6280000}"/>
    <cellStyle name="Normal 2 2 5 2 2 6 2" xfId="10835" xr:uid="{00000000-0005-0000-0000-0000A7280000}"/>
    <cellStyle name="Normal 2 2 5 2 2 6 2 2" xfId="10836" xr:uid="{00000000-0005-0000-0000-0000A8280000}"/>
    <cellStyle name="Normal 2 2 5 2 2 6 2 3" xfId="23893" xr:uid="{00000000-0005-0000-0000-0000A9280000}"/>
    <cellStyle name="Normal 2 2 5 2 2 6 3" xfId="10837" xr:uid="{00000000-0005-0000-0000-0000AA280000}"/>
    <cellStyle name="Normal 2 2 5 2 2 6 4" xfId="23894" xr:uid="{00000000-0005-0000-0000-0000AB280000}"/>
    <cellStyle name="Normal 2 2 5 2 2 7" xfId="10838" xr:uid="{00000000-0005-0000-0000-0000AC280000}"/>
    <cellStyle name="Normal 2 2 5 2 2 7 2" xfId="10839" xr:uid="{00000000-0005-0000-0000-0000AD280000}"/>
    <cellStyle name="Normal 2 2 5 2 2 7 3" xfId="23895" xr:uid="{00000000-0005-0000-0000-0000AE280000}"/>
    <cellStyle name="Normal 2 2 5 2 2 8" xfId="10840" xr:uid="{00000000-0005-0000-0000-0000AF280000}"/>
    <cellStyle name="Normal 2 2 5 2 2 9" xfId="23896" xr:uid="{00000000-0005-0000-0000-0000B0280000}"/>
    <cellStyle name="Normal 2 2 5 2 3" xfId="10841" xr:uid="{00000000-0005-0000-0000-0000B1280000}"/>
    <cellStyle name="Normal 2 2 5 2 3 2" xfId="10842" xr:uid="{00000000-0005-0000-0000-0000B2280000}"/>
    <cellStyle name="Normal 2 2 5 2 3 2 2" xfId="10843" xr:uid="{00000000-0005-0000-0000-0000B3280000}"/>
    <cellStyle name="Normal 2 2 5 2 3 2 2 2" xfId="10844" xr:uid="{00000000-0005-0000-0000-0000B4280000}"/>
    <cellStyle name="Normal 2 2 5 2 3 2 2 2 2" xfId="10845" xr:uid="{00000000-0005-0000-0000-0000B5280000}"/>
    <cellStyle name="Normal 2 2 5 2 3 2 2 2 3" xfId="23897" xr:uid="{00000000-0005-0000-0000-0000B6280000}"/>
    <cellStyle name="Normal 2 2 5 2 3 2 2 3" xfId="10846" xr:uid="{00000000-0005-0000-0000-0000B7280000}"/>
    <cellStyle name="Normal 2 2 5 2 3 2 2 4" xfId="23898" xr:uid="{00000000-0005-0000-0000-0000B8280000}"/>
    <cellStyle name="Normal 2 2 5 2 3 2 3" xfId="10847" xr:uid="{00000000-0005-0000-0000-0000B9280000}"/>
    <cellStyle name="Normal 2 2 5 2 3 2 3 2" xfId="10848" xr:uid="{00000000-0005-0000-0000-0000BA280000}"/>
    <cellStyle name="Normal 2 2 5 2 3 2 3 3" xfId="23899" xr:uid="{00000000-0005-0000-0000-0000BB280000}"/>
    <cellStyle name="Normal 2 2 5 2 3 2 4" xfId="10849" xr:uid="{00000000-0005-0000-0000-0000BC280000}"/>
    <cellStyle name="Normal 2 2 5 2 3 2 5" xfId="23900" xr:uid="{00000000-0005-0000-0000-0000BD280000}"/>
    <cellStyle name="Normal 2 2 5 2 3 3" xfId="10850" xr:uid="{00000000-0005-0000-0000-0000BE280000}"/>
    <cellStyle name="Normal 2 2 5 2 3 3 2" xfId="10851" xr:uid="{00000000-0005-0000-0000-0000BF280000}"/>
    <cellStyle name="Normal 2 2 5 2 3 3 2 2" xfId="10852" xr:uid="{00000000-0005-0000-0000-0000C0280000}"/>
    <cellStyle name="Normal 2 2 5 2 3 3 2 2 2" xfId="10853" xr:uid="{00000000-0005-0000-0000-0000C1280000}"/>
    <cellStyle name="Normal 2 2 5 2 3 3 2 2 3" xfId="23901" xr:uid="{00000000-0005-0000-0000-0000C2280000}"/>
    <cellStyle name="Normal 2 2 5 2 3 3 2 3" xfId="10854" xr:uid="{00000000-0005-0000-0000-0000C3280000}"/>
    <cellStyle name="Normal 2 2 5 2 3 3 2 4" xfId="23902" xr:uid="{00000000-0005-0000-0000-0000C4280000}"/>
    <cellStyle name="Normal 2 2 5 2 3 3 3" xfId="10855" xr:uid="{00000000-0005-0000-0000-0000C5280000}"/>
    <cellStyle name="Normal 2 2 5 2 3 3 3 2" xfId="10856" xr:uid="{00000000-0005-0000-0000-0000C6280000}"/>
    <cellStyle name="Normal 2 2 5 2 3 3 3 3" xfId="23903" xr:uid="{00000000-0005-0000-0000-0000C7280000}"/>
    <cellStyle name="Normal 2 2 5 2 3 3 4" xfId="10857" xr:uid="{00000000-0005-0000-0000-0000C8280000}"/>
    <cellStyle name="Normal 2 2 5 2 3 3 5" xfId="23904" xr:uid="{00000000-0005-0000-0000-0000C9280000}"/>
    <cellStyle name="Normal 2 2 5 2 3 4" xfId="10858" xr:uid="{00000000-0005-0000-0000-0000CA280000}"/>
    <cellStyle name="Normal 2 2 5 2 3 4 2" xfId="10859" xr:uid="{00000000-0005-0000-0000-0000CB280000}"/>
    <cellStyle name="Normal 2 2 5 2 3 4 2 2" xfId="10860" xr:uid="{00000000-0005-0000-0000-0000CC280000}"/>
    <cellStyle name="Normal 2 2 5 2 3 4 2 3" xfId="23905" xr:uid="{00000000-0005-0000-0000-0000CD280000}"/>
    <cellStyle name="Normal 2 2 5 2 3 4 3" xfId="10861" xr:uid="{00000000-0005-0000-0000-0000CE280000}"/>
    <cellStyle name="Normal 2 2 5 2 3 4 4" xfId="23906" xr:uid="{00000000-0005-0000-0000-0000CF280000}"/>
    <cellStyle name="Normal 2 2 5 2 3 5" xfId="10862" xr:uid="{00000000-0005-0000-0000-0000D0280000}"/>
    <cellStyle name="Normal 2 2 5 2 3 5 2" xfId="10863" xr:uid="{00000000-0005-0000-0000-0000D1280000}"/>
    <cellStyle name="Normal 2 2 5 2 3 5 2 2" xfId="10864" xr:uid="{00000000-0005-0000-0000-0000D2280000}"/>
    <cellStyle name="Normal 2 2 5 2 3 5 2 3" xfId="23907" xr:uid="{00000000-0005-0000-0000-0000D3280000}"/>
    <cellStyle name="Normal 2 2 5 2 3 5 3" xfId="10865" xr:uid="{00000000-0005-0000-0000-0000D4280000}"/>
    <cellStyle name="Normal 2 2 5 2 3 5 4" xfId="23908" xr:uid="{00000000-0005-0000-0000-0000D5280000}"/>
    <cellStyle name="Normal 2 2 5 2 3 6" xfId="10866" xr:uid="{00000000-0005-0000-0000-0000D6280000}"/>
    <cellStyle name="Normal 2 2 5 2 3 6 2" xfId="10867" xr:uid="{00000000-0005-0000-0000-0000D7280000}"/>
    <cellStyle name="Normal 2 2 5 2 3 6 3" xfId="23909" xr:uid="{00000000-0005-0000-0000-0000D8280000}"/>
    <cellStyle name="Normal 2 2 5 2 3 7" xfId="10868" xr:uid="{00000000-0005-0000-0000-0000D9280000}"/>
    <cellStyle name="Normal 2 2 5 2 3 8" xfId="23910" xr:uid="{00000000-0005-0000-0000-0000DA280000}"/>
    <cellStyle name="Normal 2 2 5 2 4" xfId="10869" xr:uid="{00000000-0005-0000-0000-0000DB280000}"/>
    <cellStyle name="Normal 2 2 5 2 4 2" xfId="10870" xr:uid="{00000000-0005-0000-0000-0000DC280000}"/>
    <cellStyle name="Normal 2 2 5 2 4 2 2" xfId="10871" xr:uid="{00000000-0005-0000-0000-0000DD280000}"/>
    <cellStyle name="Normal 2 2 5 2 4 2 2 2" xfId="10872" xr:uid="{00000000-0005-0000-0000-0000DE280000}"/>
    <cellStyle name="Normal 2 2 5 2 4 2 2 3" xfId="23911" xr:uid="{00000000-0005-0000-0000-0000DF280000}"/>
    <cellStyle name="Normal 2 2 5 2 4 2 3" xfId="10873" xr:uid="{00000000-0005-0000-0000-0000E0280000}"/>
    <cellStyle name="Normal 2 2 5 2 4 2 4" xfId="23912" xr:uid="{00000000-0005-0000-0000-0000E1280000}"/>
    <cellStyle name="Normal 2 2 5 2 4 3" xfId="10874" xr:uid="{00000000-0005-0000-0000-0000E2280000}"/>
    <cellStyle name="Normal 2 2 5 2 4 3 2" xfId="10875" xr:uid="{00000000-0005-0000-0000-0000E3280000}"/>
    <cellStyle name="Normal 2 2 5 2 4 3 3" xfId="23913" xr:uid="{00000000-0005-0000-0000-0000E4280000}"/>
    <cellStyle name="Normal 2 2 5 2 4 4" xfId="10876" xr:uid="{00000000-0005-0000-0000-0000E5280000}"/>
    <cellStyle name="Normal 2 2 5 2 4 5" xfId="23914" xr:uid="{00000000-0005-0000-0000-0000E6280000}"/>
    <cellStyle name="Normal 2 2 5 2 5" xfId="10877" xr:uid="{00000000-0005-0000-0000-0000E7280000}"/>
    <cellStyle name="Normal 2 2 5 2 5 2" xfId="10878" xr:uid="{00000000-0005-0000-0000-0000E8280000}"/>
    <cellStyle name="Normal 2 2 5 2 5 2 2" xfId="10879" xr:uid="{00000000-0005-0000-0000-0000E9280000}"/>
    <cellStyle name="Normal 2 2 5 2 5 2 2 2" xfId="10880" xr:uid="{00000000-0005-0000-0000-0000EA280000}"/>
    <cellStyle name="Normal 2 2 5 2 5 2 2 3" xfId="23915" xr:uid="{00000000-0005-0000-0000-0000EB280000}"/>
    <cellStyle name="Normal 2 2 5 2 5 2 3" xfId="10881" xr:uid="{00000000-0005-0000-0000-0000EC280000}"/>
    <cellStyle name="Normal 2 2 5 2 5 2 4" xfId="23916" xr:uid="{00000000-0005-0000-0000-0000ED280000}"/>
    <cellStyle name="Normal 2 2 5 2 5 3" xfId="10882" xr:uid="{00000000-0005-0000-0000-0000EE280000}"/>
    <cellStyle name="Normal 2 2 5 2 5 3 2" xfId="10883" xr:uid="{00000000-0005-0000-0000-0000EF280000}"/>
    <cellStyle name="Normal 2 2 5 2 5 3 3" xfId="23917" xr:uid="{00000000-0005-0000-0000-0000F0280000}"/>
    <cellStyle name="Normal 2 2 5 2 5 4" xfId="10884" xr:uid="{00000000-0005-0000-0000-0000F1280000}"/>
    <cellStyle name="Normal 2 2 5 2 5 5" xfId="23918" xr:uid="{00000000-0005-0000-0000-0000F2280000}"/>
    <cellStyle name="Normal 2 2 5 2 6" xfId="10885" xr:uid="{00000000-0005-0000-0000-0000F3280000}"/>
    <cellStyle name="Normal 2 2 5 2 6 2" xfId="10886" xr:uid="{00000000-0005-0000-0000-0000F4280000}"/>
    <cellStyle name="Normal 2 2 5 2 6 2 2" xfId="10887" xr:uid="{00000000-0005-0000-0000-0000F5280000}"/>
    <cellStyle name="Normal 2 2 5 2 6 2 3" xfId="23919" xr:uid="{00000000-0005-0000-0000-0000F6280000}"/>
    <cellStyle name="Normal 2 2 5 2 6 3" xfId="10888" xr:uid="{00000000-0005-0000-0000-0000F7280000}"/>
    <cellStyle name="Normal 2 2 5 2 6 4" xfId="23920" xr:uid="{00000000-0005-0000-0000-0000F8280000}"/>
    <cellStyle name="Normal 2 2 5 2 7" xfId="10889" xr:uid="{00000000-0005-0000-0000-0000F9280000}"/>
    <cellStyle name="Normal 2 2 5 2 7 2" xfId="10890" xr:uid="{00000000-0005-0000-0000-0000FA280000}"/>
    <cellStyle name="Normal 2 2 5 2 7 2 2" xfId="10891" xr:uid="{00000000-0005-0000-0000-0000FB280000}"/>
    <cellStyle name="Normal 2 2 5 2 7 2 3" xfId="23921" xr:uid="{00000000-0005-0000-0000-0000FC280000}"/>
    <cellStyle name="Normal 2 2 5 2 7 3" xfId="10892" xr:uid="{00000000-0005-0000-0000-0000FD280000}"/>
    <cellStyle name="Normal 2 2 5 2 7 4" xfId="23922" xr:uid="{00000000-0005-0000-0000-0000FE280000}"/>
    <cellStyle name="Normal 2 2 5 2 8" xfId="10893" xr:uid="{00000000-0005-0000-0000-0000FF280000}"/>
    <cellStyle name="Normal 2 2 5 2 8 2" xfId="10894" xr:uid="{00000000-0005-0000-0000-000000290000}"/>
    <cellStyle name="Normal 2 2 5 2 8 3" xfId="23923" xr:uid="{00000000-0005-0000-0000-000001290000}"/>
    <cellStyle name="Normal 2 2 5 2 9" xfId="10895" xr:uid="{00000000-0005-0000-0000-000002290000}"/>
    <cellStyle name="Normal 2 2 5 3" xfId="10896" xr:uid="{00000000-0005-0000-0000-000003290000}"/>
    <cellStyle name="Normal 2 2 5 3 2" xfId="10897" xr:uid="{00000000-0005-0000-0000-000004290000}"/>
    <cellStyle name="Normal 2 2 5 3 2 2" xfId="10898" xr:uid="{00000000-0005-0000-0000-000005290000}"/>
    <cellStyle name="Normal 2 2 5 3 2 2 2" xfId="10899" xr:uid="{00000000-0005-0000-0000-000006290000}"/>
    <cellStyle name="Normal 2 2 5 3 2 2 2 2" xfId="10900" xr:uid="{00000000-0005-0000-0000-000007290000}"/>
    <cellStyle name="Normal 2 2 5 3 2 2 2 2 2" xfId="10901" xr:uid="{00000000-0005-0000-0000-000008290000}"/>
    <cellStyle name="Normal 2 2 5 3 2 2 2 2 3" xfId="23924" xr:uid="{00000000-0005-0000-0000-000009290000}"/>
    <cellStyle name="Normal 2 2 5 3 2 2 2 3" xfId="10902" xr:uid="{00000000-0005-0000-0000-00000A290000}"/>
    <cellStyle name="Normal 2 2 5 3 2 2 2 4" xfId="23925" xr:uid="{00000000-0005-0000-0000-00000B290000}"/>
    <cellStyle name="Normal 2 2 5 3 2 2 3" xfId="10903" xr:uid="{00000000-0005-0000-0000-00000C290000}"/>
    <cellStyle name="Normal 2 2 5 3 2 2 3 2" xfId="10904" xr:uid="{00000000-0005-0000-0000-00000D290000}"/>
    <cellStyle name="Normal 2 2 5 3 2 2 3 3" xfId="23926" xr:uid="{00000000-0005-0000-0000-00000E290000}"/>
    <cellStyle name="Normal 2 2 5 3 2 2 4" xfId="10905" xr:uid="{00000000-0005-0000-0000-00000F290000}"/>
    <cellStyle name="Normal 2 2 5 3 2 2 5" xfId="23927" xr:uid="{00000000-0005-0000-0000-000010290000}"/>
    <cellStyle name="Normal 2 2 5 3 2 3" xfId="10906" xr:uid="{00000000-0005-0000-0000-000011290000}"/>
    <cellStyle name="Normal 2 2 5 3 2 3 2" xfId="10907" xr:uid="{00000000-0005-0000-0000-000012290000}"/>
    <cellStyle name="Normal 2 2 5 3 2 3 2 2" xfId="10908" xr:uid="{00000000-0005-0000-0000-000013290000}"/>
    <cellStyle name="Normal 2 2 5 3 2 3 2 2 2" xfId="10909" xr:uid="{00000000-0005-0000-0000-000014290000}"/>
    <cellStyle name="Normal 2 2 5 3 2 3 2 2 3" xfId="23928" xr:uid="{00000000-0005-0000-0000-000015290000}"/>
    <cellStyle name="Normal 2 2 5 3 2 3 2 3" xfId="10910" xr:uid="{00000000-0005-0000-0000-000016290000}"/>
    <cellStyle name="Normal 2 2 5 3 2 3 2 4" xfId="23929" xr:uid="{00000000-0005-0000-0000-000017290000}"/>
    <cellStyle name="Normal 2 2 5 3 2 3 3" xfId="10911" xr:uid="{00000000-0005-0000-0000-000018290000}"/>
    <cellStyle name="Normal 2 2 5 3 2 3 3 2" xfId="10912" xr:uid="{00000000-0005-0000-0000-000019290000}"/>
    <cellStyle name="Normal 2 2 5 3 2 3 3 3" xfId="23930" xr:uid="{00000000-0005-0000-0000-00001A290000}"/>
    <cellStyle name="Normal 2 2 5 3 2 3 4" xfId="10913" xr:uid="{00000000-0005-0000-0000-00001B290000}"/>
    <cellStyle name="Normal 2 2 5 3 2 3 5" xfId="23931" xr:uid="{00000000-0005-0000-0000-00001C290000}"/>
    <cellStyle name="Normal 2 2 5 3 2 4" xfId="10914" xr:uid="{00000000-0005-0000-0000-00001D290000}"/>
    <cellStyle name="Normal 2 2 5 3 2 4 2" xfId="10915" xr:uid="{00000000-0005-0000-0000-00001E290000}"/>
    <cellStyle name="Normal 2 2 5 3 2 4 2 2" xfId="10916" xr:uid="{00000000-0005-0000-0000-00001F290000}"/>
    <cellStyle name="Normal 2 2 5 3 2 4 2 3" xfId="23932" xr:uid="{00000000-0005-0000-0000-000020290000}"/>
    <cellStyle name="Normal 2 2 5 3 2 4 3" xfId="10917" xr:uid="{00000000-0005-0000-0000-000021290000}"/>
    <cellStyle name="Normal 2 2 5 3 2 4 4" xfId="23933" xr:uid="{00000000-0005-0000-0000-000022290000}"/>
    <cellStyle name="Normal 2 2 5 3 2 5" xfId="10918" xr:uid="{00000000-0005-0000-0000-000023290000}"/>
    <cellStyle name="Normal 2 2 5 3 2 5 2" xfId="10919" xr:uid="{00000000-0005-0000-0000-000024290000}"/>
    <cellStyle name="Normal 2 2 5 3 2 5 2 2" xfId="10920" xr:uid="{00000000-0005-0000-0000-000025290000}"/>
    <cellStyle name="Normal 2 2 5 3 2 5 2 3" xfId="23934" xr:uid="{00000000-0005-0000-0000-000026290000}"/>
    <cellStyle name="Normal 2 2 5 3 2 5 3" xfId="10921" xr:uid="{00000000-0005-0000-0000-000027290000}"/>
    <cellStyle name="Normal 2 2 5 3 2 5 4" xfId="23935" xr:uid="{00000000-0005-0000-0000-000028290000}"/>
    <cellStyle name="Normal 2 2 5 3 2 6" xfId="10922" xr:uid="{00000000-0005-0000-0000-000029290000}"/>
    <cellStyle name="Normal 2 2 5 3 2 6 2" xfId="10923" xr:uid="{00000000-0005-0000-0000-00002A290000}"/>
    <cellStyle name="Normal 2 2 5 3 2 6 3" xfId="23936" xr:uid="{00000000-0005-0000-0000-00002B290000}"/>
    <cellStyle name="Normal 2 2 5 3 2 7" xfId="10924" xr:uid="{00000000-0005-0000-0000-00002C290000}"/>
    <cellStyle name="Normal 2 2 5 3 2 8" xfId="23937" xr:uid="{00000000-0005-0000-0000-00002D290000}"/>
    <cellStyle name="Normal 2 2 5 3 3" xfId="10925" xr:uid="{00000000-0005-0000-0000-00002E290000}"/>
    <cellStyle name="Normal 2 2 5 3 3 2" xfId="10926" xr:uid="{00000000-0005-0000-0000-00002F290000}"/>
    <cellStyle name="Normal 2 2 5 3 3 2 2" xfId="10927" xr:uid="{00000000-0005-0000-0000-000030290000}"/>
    <cellStyle name="Normal 2 2 5 3 3 2 2 2" xfId="10928" xr:uid="{00000000-0005-0000-0000-000031290000}"/>
    <cellStyle name="Normal 2 2 5 3 3 2 2 3" xfId="23938" xr:uid="{00000000-0005-0000-0000-000032290000}"/>
    <cellStyle name="Normal 2 2 5 3 3 2 3" xfId="10929" xr:uid="{00000000-0005-0000-0000-000033290000}"/>
    <cellStyle name="Normal 2 2 5 3 3 2 4" xfId="23939" xr:uid="{00000000-0005-0000-0000-000034290000}"/>
    <cellStyle name="Normal 2 2 5 3 3 3" xfId="10930" xr:uid="{00000000-0005-0000-0000-000035290000}"/>
    <cellStyle name="Normal 2 2 5 3 3 3 2" xfId="10931" xr:uid="{00000000-0005-0000-0000-000036290000}"/>
    <cellStyle name="Normal 2 2 5 3 3 3 3" xfId="23940" xr:uid="{00000000-0005-0000-0000-000037290000}"/>
    <cellStyle name="Normal 2 2 5 3 3 4" xfId="10932" xr:uid="{00000000-0005-0000-0000-000038290000}"/>
    <cellStyle name="Normal 2 2 5 3 3 5" xfId="23941" xr:uid="{00000000-0005-0000-0000-000039290000}"/>
    <cellStyle name="Normal 2 2 5 3 4" xfId="10933" xr:uid="{00000000-0005-0000-0000-00003A290000}"/>
    <cellStyle name="Normal 2 2 5 3 4 2" xfId="10934" xr:uid="{00000000-0005-0000-0000-00003B290000}"/>
    <cellStyle name="Normal 2 2 5 3 4 2 2" xfId="10935" xr:uid="{00000000-0005-0000-0000-00003C290000}"/>
    <cellStyle name="Normal 2 2 5 3 4 2 2 2" xfId="10936" xr:uid="{00000000-0005-0000-0000-00003D290000}"/>
    <cellStyle name="Normal 2 2 5 3 4 2 2 3" xfId="23942" xr:uid="{00000000-0005-0000-0000-00003E290000}"/>
    <cellStyle name="Normal 2 2 5 3 4 2 3" xfId="10937" xr:uid="{00000000-0005-0000-0000-00003F290000}"/>
    <cellStyle name="Normal 2 2 5 3 4 2 4" xfId="23943" xr:uid="{00000000-0005-0000-0000-000040290000}"/>
    <cellStyle name="Normal 2 2 5 3 4 3" xfId="10938" xr:uid="{00000000-0005-0000-0000-000041290000}"/>
    <cellStyle name="Normal 2 2 5 3 4 3 2" xfId="10939" xr:uid="{00000000-0005-0000-0000-000042290000}"/>
    <cellStyle name="Normal 2 2 5 3 4 3 3" xfId="23944" xr:uid="{00000000-0005-0000-0000-000043290000}"/>
    <cellStyle name="Normal 2 2 5 3 4 4" xfId="10940" xr:uid="{00000000-0005-0000-0000-000044290000}"/>
    <cellStyle name="Normal 2 2 5 3 4 5" xfId="23945" xr:uid="{00000000-0005-0000-0000-000045290000}"/>
    <cellStyle name="Normal 2 2 5 3 5" xfId="10941" xr:uid="{00000000-0005-0000-0000-000046290000}"/>
    <cellStyle name="Normal 2 2 5 3 5 2" xfId="10942" xr:uid="{00000000-0005-0000-0000-000047290000}"/>
    <cellStyle name="Normal 2 2 5 3 5 2 2" xfId="10943" xr:uid="{00000000-0005-0000-0000-000048290000}"/>
    <cellStyle name="Normal 2 2 5 3 5 2 3" xfId="23946" xr:uid="{00000000-0005-0000-0000-000049290000}"/>
    <cellStyle name="Normal 2 2 5 3 5 3" xfId="10944" xr:uid="{00000000-0005-0000-0000-00004A290000}"/>
    <cellStyle name="Normal 2 2 5 3 5 4" xfId="23947" xr:uid="{00000000-0005-0000-0000-00004B290000}"/>
    <cellStyle name="Normal 2 2 5 3 6" xfId="10945" xr:uid="{00000000-0005-0000-0000-00004C290000}"/>
    <cellStyle name="Normal 2 2 5 3 6 2" xfId="10946" xr:uid="{00000000-0005-0000-0000-00004D290000}"/>
    <cellStyle name="Normal 2 2 5 3 6 2 2" xfId="10947" xr:uid="{00000000-0005-0000-0000-00004E290000}"/>
    <cellStyle name="Normal 2 2 5 3 6 2 3" xfId="23948" xr:uid="{00000000-0005-0000-0000-00004F290000}"/>
    <cellStyle name="Normal 2 2 5 3 6 3" xfId="10948" xr:uid="{00000000-0005-0000-0000-000050290000}"/>
    <cellStyle name="Normal 2 2 5 3 6 4" xfId="23949" xr:uid="{00000000-0005-0000-0000-000051290000}"/>
    <cellStyle name="Normal 2 2 5 3 7" xfId="10949" xr:uid="{00000000-0005-0000-0000-000052290000}"/>
    <cellStyle name="Normal 2 2 5 3 7 2" xfId="10950" xr:uid="{00000000-0005-0000-0000-000053290000}"/>
    <cellStyle name="Normal 2 2 5 3 7 3" xfId="23950" xr:uid="{00000000-0005-0000-0000-000054290000}"/>
    <cellStyle name="Normal 2 2 5 3 8" xfId="10951" xr:uid="{00000000-0005-0000-0000-000055290000}"/>
    <cellStyle name="Normal 2 2 5 3 9" xfId="23951" xr:uid="{00000000-0005-0000-0000-000056290000}"/>
    <cellStyle name="Normal 2 2 5 4" xfId="10952" xr:uid="{00000000-0005-0000-0000-000057290000}"/>
    <cellStyle name="Normal 2 2 5 4 2" xfId="10953" xr:uid="{00000000-0005-0000-0000-000058290000}"/>
    <cellStyle name="Normal 2 2 5 4 2 2" xfId="10954" xr:uid="{00000000-0005-0000-0000-000059290000}"/>
    <cellStyle name="Normal 2 2 5 4 2 2 2" xfId="10955" xr:uid="{00000000-0005-0000-0000-00005A290000}"/>
    <cellStyle name="Normal 2 2 5 4 2 2 2 2" xfId="10956" xr:uid="{00000000-0005-0000-0000-00005B290000}"/>
    <cellStyle name="Normal 2 2 5 4 2 2 2 3" xfId="23952" xr:uid="{00000000-0005-0000-0000-00005C290000}"/>
    <cellStyle name="Normal 2 2 5 4 2 2 3" xfId="10957" xr:uid="{00000000-0005-0000-0000-00005D290000}"/>
    <cellStyle name="Normal 2 2 5 4 2 2 4" xfId="23953" xr:uid="{00000000-0005-0000-0000-00005E290000}"/>
    <cellStyle name="Normal 2 2 5 4 2 3" xfId="10958" xr:uid="{00000000-0005-0000-0000-00005F290000}"/>
    <cellStyle name="Normal 2 2 5 4 2 3 2" xfId="10959" xr:uid="{00000000-0005-0000-0000-000060290000}"/>
    <cellStyle name="Normal 2 2 5 4 2 3 3" xfId="23954" xr:uid="{00000000-0005-0000-0000-000061290000}"/>
    <cellStyle name="Normal 2 2 5 4 2 4" xfId="10960" xr:uid="{00000000-0005-0000-0000-000062290000}"/>
    <cellStyle name="Normal 2 2 5 4 2 5" xfId="23955" xr:uid="{00000000-0005-0000-0000-000063290000}"/>
    <cellStyle name="Normal 2 2 5 4 3" xfId="10961" xr:uid="{00000000-0005-0000-0000-000064290000}"/>
    <cellStyle name="Normal 2 2 5 4 3 2" xfId="10962" xr:uid="{00000000-0005-0000-0000-000065290000}"/>
    <cellStyle name="Normal 2 2 5 4 3 2 2" xfId="10963" xr:uid="{00000000-0005-0000-0000-000066290000}"/>
    <cellStyle name="Normal 2 2 5 4 3 2 2 2" xfId="10964" xr:uid="{00000000-0005-0000-0000-000067290000}"/>
    <cellStyle name="Normal 2 2 5 4 3 2 2 3" xfId="23956" xr:uid="{00000000-0005-0000-0000-000068290000}"/>
    <cellStyle name="Normal 2 2 5 4 3 2 3" xfId="10965" xr:uid="{00000000-0005-0000-0000-000069290000}"/>
    <cellStyle name="Normal 2 2 5 4 3 2 4" xfId="23957" xr:uid="{00000000-0005-0000-0000-00006A290000}"/>
    <cellStyle name="Normal 2 2 5 4 3 3" xfId="10966" xr:uid="{00000000-0005-0000-0000-00006B290000}"/>
    <cellStyle name="Normal 2 2 5 4 3 3 2" xfId="10967" xr:uid="{00000000-0005-0000-0000-00006C290000}"/>
    <cellStyle name="Normal 2 2 5 4 3 3 3" xfId="23958" xr:uid="{00000000-0005-0000-0000-00006D290000}"/>
    <cellStyle name="Normal 2 2 5 4 3 4" xfId="10968" xr:uid="{00000000-0005-0000-0000-00006E290000}"/>
    <cellStyle name="Normal 2 2 5 4 3 5" xfId="23959" xr:uid="{00000000-0005-0000-0000-00006F290000}"/>
    <cellStyle name="Normal 2 2 5 4 4" xfId="10969" xr:uid="{00000000-0005-0000-0000-000070290000}"/>
    <cellStyle name="Normal 2 2 5 4 4 2" xfId="10970" xr:uid="{00000000-0005-0000-0000-000071290000}"/>
    <cellStyle name="Normal 2 2 5 4 4 2 2" xfId="10971" xr:uid="{00000000-0005-0000-0000-000072290000}"/>
    <cellStyle name="Normal 2 2 5 4 4 2 3" xfId="23960" xr:uid="{00000000-0005-0000-0000-000073290000}"/>
    <cellStyle name="Normal 2 2 5 4 4 3" xfId="10972" xr:uid="{00000000-0005-0000-0000-000074290000}"/>
    <cellStyle name="Normal 2 2 5 4 4 4" xfId="23961" xr:uid="{00000000-0005-0000-0000-000075290000}"/>
    <cellStyle name="Normal 2 2 5 4 5" xfId="10973" xr:uid="{00000000-0005-0000-0000-000076290000}"/>
    <cellStyle name="Normal 2 2 5 4 5 2" xfId="10974" xr:uid="{00000000-0005-0000-0000-000077290000}"/>
    <cellStyle name="Normal 2 2 5 4 5 2 2" xfId="10975" xr:uid="{00000000-0005-0000-0000-000078290000}"/>
    <cellStyle name="Normal 2 2 5 4 5 2 3" xfId="23962" xr:uid="{00000000-0005-0000-0000-000079290000}"/>
    <cellStyle name="Normal 2 2 5 4 5 3" xfId="10976" xr:uid="{00000000-0005-0000-0000-00007A290000}"/>
    <cellStyle name="Normal 2 2 5 4 5 4" xfId="23963" xr:uid="{00000000-0005-0000-0000-00007B290000}"/>
    <cellStyle name="Normal 2 2 5 4 6" xfId="10977" xr:uid="{00000000-0005-0000-0000-00007C290000}"/>
    <cellStyle name="Normal 2 2 5 4 6 2" xfId="10978" xr:uid="{00000000-0005-0000-0000-00007D290000}"/>
    <cellStyle name="Normal 2 2 5 4 6 3" xfId="23964" xr:uid="{00000000-0005-0000-0000-00007E290000}"/>
    <cellStyle name="Normal 2 2 5 4 7" xfId="10979" xr:uid="{00000000-0005-0000-0000-00007F290000}"/>
    <cellStyle name="Normal 2 2 5 4 8" xfId="23965" xr:uid="{00000000-0005-0000-0000-000080290000}"/>
    <cellStyle name="Normal 2 2 5 5" xfId="10980" xr:uid="{00000000-0005-0000-0000-000081290000}"/>
    <cellStyle name="Normal 2 2 5 5 2" xfId="10981" xr:uid="{00000000-0005-0000-0000-000082290000}"/>
    <cellStyle name="Normal 2 2 5 5 2 2" xfId="10982" xr:uid="{00000000-0005-0000-0000-000083290000}"/>
    <cellStyle name="Normal 2 2 5 5 2 2 2" xfId="10983" xr:uid="{00000000-0005-0000-0000-000084290000}"/>
    <cellStyle name="Normal 2 2 5 5 2 2 3" xfId="23966" xr:uid="{00000000-0005-0000-0000-000085290000}"/>
    <cellStyle name="Normal 2 2 5 5 2 3" xfId="10984" xr:uid="{00000000-0005-0000-0000-000086290000}"/>
    <cellStyle name="Normal 2 2 5 5 2 4" xfId="23967" xr:uid="{00000000-0005-0000-0000-000087290000}"/>
    <cellStyle name="Normal 2 2 5 5 3" xfId="10985" xr:uid="{00000000-0005-0000-0000-000088290000}"/>
    <cellStyle name="Normal 2 2 5 5 3 2" xfId="10986" xr:uid="{00000000-0005-0000-0000-000089290000}"/>
    <cellStyle name="Normal 2 2 5 5 3 3" xfId="23968" xr:uid="{00000000-0005-0000-0000-00008A290000}"/>
    <cellStyle name="Normal 2 2 5 5 4" xfId="10987" xr:uid="{00000000-0005-0000-0000-00008B290000}"/>
    <cellStyle name="Normal 2 2 5 5 5" xfId="23969" xr:uid="{00000000-0005-0000-0000-00008C290000}"/>
    <cellStyle name="Normal 2 2 5 6" xfId="10988" xr:uid="{00000000-0005-0000-0000-00008D290000}"/>
    <cellStyle name="Normal 2 2 5 6 2" xfId="10989" xr:uid="{00000000-0005-0000-0000-00008E290000}"/>
    <cellStyle name="Normal 2 2 5 6 2 2" xfId="10990" xr:uid="{00000000-0005-0000-0000-00008F290000}"/>
    <cellStyle name="Normal 2 2 5 6 2 2 2" xfId="10991" xr:uid="{00000000-0005-0000-0000-000090290000}"/>
    <cellStyle name="Normal 2 2 5 6 2 2 3" xfId="23970" xr:uid="{00000000-0005-0000-0000-000091290000}"/>
    <cellStyle name="Normal 2 2 5 6 2 3" xfId="10992" xr:uid="{00000000-0005-0000-0000-000092290000}"/>
    <cellStyle name="Normal 2 2 5 6 2 4" xfId="23971" xr:uid="{00000000-0005-0000-0000-000093290000}"/>
    <cellStyle name="Normal 2 2 5 6 3" xfId="10993" xr:uid="{00000000-0005-0000-0000-000094290000}"/>
    <cellStyle name="Normal 2 2 5 6 3 2" xfId="10994" xr:uid="{00000000-0005-0000-0000-000095290000}"/>
    <cellStyle name="Normal 2 2 5 6 3 3" xfId="23972" xr:uid="{00000000-0005-0000-0000-000096290000}"/>
    <cellStyle name="Normal 2 2 5 6 4" xfId="10995" xr:uid="{00000000-0005-0000-0000-000097290000}"/>
    <cellStyle name="Normal 2 2 5 6 5" xfId="23973" xr:uid="{00000000-0005-0000-0000-000098290000}"/>
    <cellStyle name="Normal 2 2 5 7" xfId="10996" xr:uid="{00000000-0005-0000-0000-000099290000}"/>
    <cellStyle name="Normal 2 2 5 7 2" xfId="10997" xr:uid="{00000000-0005-0000-0000-00009A290000}"/>
    <cellStyle name="Normal 2 2 5 7 2 2" xfId="10998" xr:uid="{00000000-0005-0000-0000-00009B290000}"/>
    <cellStyle name="Normal 2 2 5 7 2 3" xfId="23974" xr:uid="{00000000-0005-0000-0000-00009C290000}"/>
    <cellStyle name="Normal 2 2 5 7 3" xfId="10999" xr:uid="{00000000-0005-0000-0000-00009D290000}"/>
    <cellStyle name="Normal 2 2 5 7 4" xfId="23975" xr:uid="{00000000-0005-0000-0000-00009E290000}"/>
    <cellStyle name="Normal 2 2 5 8" xfId="11000" xr:uid="{00000000-0005-0000-0000-00009F290000}"/>
    <cellStyle name="Normal 2 2 5 8 2" xfId="11001" xr:uid="{00000000-0005-0000-0000-0000A0290000}"/>
    <cellStyle name="Normal 2 2 5 8 2 2" xfId="11002" xr:uid="{00000000-0005-0000-0000-0000A1290000}"/>
    <cellStyle name="Normal 2 2 5 8 2 3" xfId="23976" xr:uid="{00000000-0005-0000-0000-0000A2290000}"/>
    <cellStyle name="Normal 2 2 5 8 3" xfId="11003" xr:uid="{00000000-0005-0000-0000-0000A3290000}"/>
    <cellStyle name="Normal 2 2 5 8 4" xfId="23977" xr:uid="{00000000-0005-0000-0000-0000A4290000}"/>
    <cellStyle name="Normal 2 2 5 9" xfId="11004" xr:uid="{00000000-0005-0000-0000-0000A5290000}"/>
    <cellStyle name="Normal 2 2 5 9 2" xfId="11005" xr:uid="{00000000-0005-0000-0000-0000A6290000}"/>
    <cellStyle name="Normal 2 2 5 9 3" xfId="23978" xr:uid="{00000000-0005-0000-0000-0000A7290000}"/>
    <cellStyle name="Normal 2 2 6" xfId="11006" xr:uid="{00000000-0005-0000-0000-0000A8290000}"/>
    <cellStyle name="Normal 2 2 6 10" xfId="11007" xr:uid="{00000000-0005-0000-0000-0000A9290000}"/>
    <cellStyle name="Normal 2 2 6 11" xfId="23979" xr:uid="{00000000-0005-0000-0000-0000AA290000}"/>
    <cellStyle name="Normal 2 2 6 2" xfId="11008" xr:uid="{00000000-0005-0000-0000-0000AB290000}"/>
    <cellStyle name="Normal 2 2 6 2 10" xfId="23980" xr:uid="{00000000-0005-0000-0000-0000AC290000}"/>
    <cellStyle name="Normal 2 2 6 2 2" xfId="11009" xr:uid="{00000000-0005-0000-0000-0000AD290000}"/>
    <cellStyle name="Normal 2 2 6 2 2 2" xfId="11010" xr:uid="{00000000-0005-0000-0000-0000AE290000}"/>
    <cellStyle name="Normal 2 2 6 2 2 2 2" xfId="11011" xr:uid="{00000000-0005-0000-0000-0000AF290000}"/>
    <cellStyle name="Normal 2 2 6 2 2 2 2 2" xfId="11012" xr:uid="{00000000-0005-0000-0000-0000B0290000}"/>
    <cellStyle name="Normal 2 2 6 2 2 2 2 2 2" xfId="11013" xr:uid="{00000000-0005-0000-0000-0000B1290000}"/>
    <cellStyle name="Normal 2 2 6 2 2 2 2 2 2 2" xfId="11014" xr:uid="{00000000-0005-0000-0000-0000B2290000}"/>
    <cellStyle name="Normal 2 2 6 2 2 2 2 2 2 3" xfId="23981" xr:uid="{00000000-0005-0000-0000-0000B3290000}"/>
    <cellStyle name="Normal 2 2 6 2 2 2 2 2 3" xfId="11015" xr:uid="{00000000-0005-0000-0000-0000B4290000}"/>
    <cellStyle name="Normal 2 2 6 2 2 2 2 2 4" xfId="23982" xr:uid="{00000000-0005-0000-0000-0000B5290000}"/>
    <cellStyle name="Normal 2 2 6 2 2 2 2 3" xfId="11016" xr:uid="{00000000-0005-0000-0000-0000B6290000}"/>
    <cellStyle name="Normal 2 2 6 2 2 2 2 3 2" xfId="11017" xr:uid="{00000000-0005-0000-0000-0000B7290000}"/>
    <cellStyle name="Normal 2 2 6 2 2 2 2 3 3" xfId="23983" xr:uid="{00000000-0005-0000-0000-0000B8290000}"/>
    <cellStyle name="Normal 2 2 6 2 2 2 2 4" xfId="11018" xr:uid="{00000000-0005-0000-0000-0000B9290000}"/>
    <cellStyle name="Normal 2 2 6 2 2 2 2 5" xfId="23984" xr:uid="{00000000-0005-0000-0000-0000BA290000}"/>
    <cellStyle name="Normal 2 2 6 2 2 2 3" xfId="11019" xr:uid="{00000000-0005-0000-0000-0000BB290000}"/>
    <cellStyle name="Normal 2 2 6 2 2 2 3 2" xfId="11020" xr:uid="{00000000-0005-0000-0000-0000BC290000}"/>
    <cellStyle name="Normal 2 2 6 2 2 2 3 2 2" xfId="11021" xr:uid="{00000000-0005-0000-0000-0000BD290000}"/>
    <cellStyle name="Normal 2 2 6 2 2 2 3 2 2 2" xfId="11022" xr:uid="{00000000-0005-0000-0000-0000BE290000}"/>
    <cellStyle name="Normal 2 2 6 2 2 2 3 2 2 3" xfId="23985" xr:uid="{00000000-0005-0000-0000-0000BF290000}"/>
    <cellStyle name="Normal 2 2 6 2 2 2 3 2 3" xfId="11023" xr:uid="{00000000-0005-0000-0000-0000C0290000}"/>
    <cellStyle name="Normal 2 2 6 2 2 2 3 2 4" xfId="23986" xr:uid="{00000000-0005-0000-0000-0000C1290000}"/>
    <cellStyle name="Normal 2 2 6 2 2 2 3 3" xfId="11024" xr:uid="{00000000-0005-0000-0000-0000C2290000}"/>
    <cellStyle name="Normal 2 2 6 2 2 2 3 3 2" xfId="11025" xr:uid="{00000000-0005-0000-0000-0000C3290000}"/>
    <cellStyle name="Normal 2 2 6 2 2 2 3 3 3" xfId="23987" xr:uid="{00000000-0005-0000-0000-0000C4290000}"/>
    <cellStyle name="Normal 2 2 6 2 2 2 3 4" xfId="11026" xr:uid="{00000000-0005-0000-0000-0000C5290000}"/>
    <cellStyle name="Normal 2 2 6 2 2 2 3 5" xfId="23988" xr:uid="{00000000-0005-0000-0000-0000C6290000}"/>
    <cellStyle name="Normal 2 2 6 2 2 2 4" xfId="11027" xr:uid="{00000000-0005-0000-0000-0000C7290000}"/>
    <cellStyle name="Normal 2 2 6 2 2 2 4 2" xfId="11028" xr:uid="{00000000-0005-0000-0000-0000C8290000}"/>
    <cellStyle name="Normal 2 2 6 2 2 2 4 2 2" xfId="11029" xr:uid="{00000000-0005-0000-0000-0000C9290000}"/>
    <cellStyle name="Normal 2 2 6 2 2 2 4 2 3" xfId="23989" xr:uid="{00000000-0005-0000-0000-0000CA290000}"/>
    <cellStyle name="Normal 2 2 6 2 2 2 4 3" xfId="11030" xr:uid="{00000000-0005-0000-0000-0000CB290000}"/>
    <cellStyle name="Normal 2 2 6 2 2 2 4 4" xfId="23990" xr:uid="{00000000-0005-0000-0000-0000CC290000}"/>
    <cellStyle name="Normal 2 2 6 2 2 2 5" xfId="11031" xr:uid="{00000000-0005-0000-0000-0000CD290000}"/>
    <cellStyle name="Normal 2 2 6 2 2 2 5 2" xfId="11032" xr:uid="{00000000-0005-0000-0000-0000CE290000}"/>
    <cellStyle name="Normal 2 2 6 2 2 2 5 2 2" xfId="11033" xr:uid="{00000000-0005-0000-0000-0000CF290000}"/>
    <cellStyle name="Normal 2 2 6 2 2 2 5 2 3" xfId="23991" xr:uid="{00000000-0005-0000-0000-0000D0290000}"/>
    <cellStyle name="Normal 2 2 6 2 2 2 5 3" xfId="11034" xr:uid="{00000000-0005-0000-0000-0000D1290000}"/>
    <cellStyle name="Normal 2 2 6 2 2 2 5 4" xfId="23992" xr:uid="{00000000-0005-0000-0000-0000D2290000}"/>
    <cellStyle name="Normal 2 2 6 2 2 2 6" xfId="11035" xr:uid="{00000000-0005-0000-0000-0000D3290000}"/>
    <cellStyle name="Normal 2 2 6 2 2 2 6 2" xfId="11036" xr:uid="{00000000-0005-0000-0000-0000D4290000}"/>
    <cellStyle name="Normal 2 2 6 2 2 2 6 3" xfId="23993" xr:uid="{00000000-0005-0000-0000-0000D5290000}"/>
    <cellStyle name="Normal 2 2 6 2 2 2 7" xfId="11037" xr:uid="{00000000-0005-0000-0000-0000D6290000}"/>
    <cellStyle name="Normal 2 2 6 2 2 2 8" xfId="23994" xr:uid="{00000000-0005-0000-0000-0000D7290000}"/>
    <cellStyle name="Normal 2 2 6 2 2 3" xfId="11038" xr:uid="{00000000-0005-0000-0000-0000D8290000}"/>
    <cellStyle name="Normal 2 2 6 2 2 3 2" xfId="11039" xr:uid="{00000000-0005-0000-0000-0000D9290000}"/>
    <cellStyle name="Normal 2 2 6 2 2 3 2 2" xfId="11040" xr:uid="{00000000-0005-0000-0000-0000DA290000}"/>
    <cellStyle name="Normal 2 2 6 2 2 3 2 2 2" xfId="11041" xr:uid="{00000000-0005-0000-0000-0000DB290000}"/>
    <cellStyle name="Normal 2 2 6 2 2 3 2 2 3" xfId="23995" xr:uid="{00000000-0005-0000-0000-0000DC290000}"/>
    <cellStyle name="Normal 2 2 6 2 2 3 2 3" xfId="11042" xr:uid="{00000000-0005-0000-0000-0000DD290000}"/>
    <cellStyle name="Normal 2 2 6 2 2 3 2 4" xfId="23996" xr:uid="{00000000-0005-0000-0000-0000DE290000}"/>
    <cellStyle name="Normal 2 2 6 2 2 3 3" xfId="11043" xr:uid="{00000000-0005-0000-0000-0000DF290000}"/>
    <cellStyle name="Normal 2 2 6 2 2 3 3 2" xfId="11044" xr:uid="{00000000-0005-0000-0000-0000E0290000}"/>
    <cellStyle name="Normal 2 2 6 2 2 3 3 3" xfId="23997" xr:uid="{00000000-0005-0000-0000-0000E1290000}"/>
    <cellStyle name="Normal 2 2 6 2 2 3 4" xfId="11045" xr:uid="{00000000-0005-0000-0000-0000E2290000}"/>
    <cellStyle name="Normal 2 2 6 2 2 3 5" xfId="23998" xr:uid="{00000000-0005-0000-0000-0000E3290000}"/>
    <cellStyle name="Normal 2 2 6 2 2 4" xfId="11046" xr:uid="{00000000-0005-0000-0000-0000E4290000}"/>
    <cellStyle name="Normal 2 2 6 2 2 4 2" xfId="11047" xr:uid="{00000000-0005-0000-0000-0000E5290000}"/>
    <cellStyle name="Normal 2 2 6 2 2 4 2 2" xfId="11048" xr:uid="{00000000-0005-0000-0000-0000E6290000}"/>
    <cellStyle name="Normal 2 2 6 2 2 4 2 2 2" xfId="11049" xr:uid="{00000000-0005-0000-0000-0000E7290000}"/>
    <cellStyle name="Normal 2 2 6 2 2 4 2 2 3" xfId="23999" xr:uid="{00000000-0005-0000-0000-0000E8290000}"/>
    <cellStyle name="Normal 2 2 6 2 2 4 2 3" xfId="11050" xr:uid="{00000000-0005-0000-0000-0000E9290000}"/>
    <cellStyle name="Normal 2 2 6 2 2 4 2 4" xfId="24000" xr:uid="{00000000-0005-0000-0000-0000EA290000}"/>
    <cellStyle name="Normal 2 2 6 2 2 4 3" xfId="11051" xr:uid="{00000000-0005-0000-0000-0000EB290000}"/>
    <cellStyle name="Normal 2 2 6 2 2 4 3 2" xfId="11052" xr:uid="{00000000-0005-0000-0000-0000EC290000}"/>
    <cellStyle name="Normal 2 2 6 2 2 4 3 3" xfId="24001" xr:uid="{00000000-0005-0000-0000-0000ED290000}"/>
    <cellStyle name="Normal 2 2 6 2 2 4 4" xfId="11053" xr:uid="{00000000-0005-0000-0000-0000EE290000}"/>
    <cellStyle name="Normal 2 2 6 2 2 4 5" xfId="24002" xr:uid="{00000000-0005-0000-0000-0000EF290000}"/>
    <cellStyle name="Normal 2 2 6 2 2 5" xfId="11054" xr:uid="{00000000-0005-0000-0000-0000F0290000}"/>
    <cellStyle name="Normal 2 2 6 2 2 5 2" xfId="11055" xr:uid="{00000000-0005-0000-0000-0000F1290000}"/>
    <cellStyle name="Normal 2 2 6 2 2 5 2 2" xfId="11056" xr:uid="{00000000-0005-0000-0000-0000F2290000}"/>
    <cellStyle name="Normal 2 2 6 2 2 5 2 3" xfId="24003" xr:uid="{00000000-0005-0000-0000-0000F3290000}"/>
    <cellStyle name="Normal 2 2 6 2 2 5 3" xfId="11057" xr:uid="{00000000-0005-0000-0000-0000F4290000}"/>
    <cellStyle name="Normal 2 2 6 2 2 5 4" xfId="24004" xr:uid="{00000000-0005-0000-0000-0000F5290000}"/>
    <cellStyle name="Normal 2 2 6 2 2 6" xfId="11058" xr:uid="{00000000-0005-0000-0000-0000F6290000}"/>
    <cellStyle name="Normal 2 2 6 2 2 6 2" xfId="11059" xr:uid="{00000000-0005-0000-0000-0000F7290000}"/>
    <cellStyle name="Normal 2 2 6 2 2 6 2 2" xfId="11060" xr:uid="{00000000-0005-0000-0000-0000F8290000}"/>
    <cellStyle name="Normal 2 2 6 2 2 6 2 3" xfId="24005" xr:uid="{00000000-0005-0000-0000-0000F9290000}"/>
    <cellStyle name="Normal 2 2 6 2 2 6 3" xfId="11061" xr:uid="{00000000-0005-0000-0000-0000FA290000}"/>
    <cellStyle name="Normal 2 2 6 2 2 6 4" xfId="24006" xr:uid="{00000000-0005-0000-0000-0000FB290000}"/>
    <cellStyle name="Normal 2 2 6 2 2 7" xfId="11062" xr:uid="{00000000-0005-0000-0000-0000FC290000}"/>
    <cellStyle name="Normal 2 2 6 2 2 7 2" xfId="11063" xr:uid="{00000000-0005-0000-0000-0000FD290000}"/>
    <cellStyle name="Normal 2 2 6 2 2 7 3" xfId="24007" xr:uid="{00000000-0005-0000-0000-0000FE290000}"/>
    <cellStyle name="Normal 2 2 6 2 2 8" xfId="11064" xr:uid="{00000000-0005-0000-0000-0000FF290000}"/>
    <cellStyle name="Normal 2 2 6 2 2 9" xfId="24008" xr:uid="{00000000-0005-0000-0000-0000002A0000}"/>
    <cellStyle name="Normal 2 2 6 2 3" xfId="11065" xr:uid="{00000000-0005-0000-0000-0000012A0000}"/>
    <cellStyle name="Normal 2 2 6 2 3 2" xfId="11066" xr:uid="{00000000-0005-0000-0000-0000022A0000}"/>
    <cellStyle name="Normal 2 2 6 2 3 2 2" xfId="11067" xr:uid="{00000000-0005-0000-0000-0000032A0000}"/>
    <cellStyle name="Normal 2 2 6 2 3 2 2 2" xfId="11068" xr:uid="{00000000-0005-0000-0000-0000042A0000}"/>
    <cellStyle name="Normal 2 2 6 2 3 2 2 2 2" xfId="11069" xr:uid="{00000000-0005-0000-0000-0000052A0000}"/>
    <cellStyle name="Normal 2 2 6 2 3 2 2 2 3" xfId="24009" xr:uid="{00000000-0005-0000-0000-0000062A0000}"/>
    <cellStyle name="Normal 2 2 6 2 3 2 2 3" xfId="11070" xr:uid="{00000000-0005-0000-0000-0000072A0000}"/>
    <cellStyle name="Normal 2 2 6 2 3 2 2 4" xfId="24010" xr:uid="{00000000-0005-0000-0000-0000082A0000}"/>
    <cellStyle name="Normal 2 2 6 2 3 2 3" xfId="11071" xr:uid="{00000000-0005-0000-0000-0000092A0000}"/>
    <cellStyle name="Normal 2 2 6 2 3 2 3 2" xfId="11072" xr:uid="{00000000-0005-0000-0000-00000A2A0000}"/>
    <cellStyle name="Normal 2 2 6 2 3 2 3 3" xfId="24011" xr:uid="{00000000-0005-0000-0000-00000B2A0000}"/>
    <cellStyle name="Normal 2 2 6 2 3 2 4" xfId="11073" xr:uid="{00000000-0005-0000-0000-00000C2A0000}"/>
    <cellStyle name="Normal 2 2 6 2 3 2 5" xfId="24012" xr:uid="{00000000-0005-0000-0000-00000D2A0000}"/>
    <cellStyle name="Normal 2 2 6 2 3 3" xfId="11074" xr:uid="{00000000-0005-0000-0000-00000E2A0000}"/>
    <cellStyle name="Normal 2 2 6 2 3 3 2" xfId="11075" xr:uid="{00000000-0005-0000-0000-00000F2A0000}"/>
    <cellStyle name="Normal 2 2 6 2 3 3 2 2" xfId="11076" xr:uid="{00000000-0005-0000-0000-0000102A0000}"/>
    <cellStyle name="Normal 2 2 6 2 3 3 2 2 2" xfId="11077" xr:uid="{00000000-0005-0000-0000-0000112A0000}"/>
    <cellStyle name="Normal 2 2 6 2 3 3 2 2 3" xfId="24013" xr:uid="{00000000-0005-0000-0000-0000122A0000}"/>
    <cellStyle name="Normal 2 2 6 2 3 3 2 3" xfId="11078" xr:uid="{00000000-0005-0000-0000-0000132A0000}"/>
    <cellStyle name="Normal 2 2 6 2 3 3 2 4" xfId="24014" xr:uid="{00000000-0005-0000-0000-0000142A0000}"/>
    <cellStyle name="Normal 2 2 6 2 3 3 3" xfId="11079" xr:uid="{00000000-0005-0000-0000-0000152A0000}"/>
    <cellStyle name="Normal 2 2 6 2 3 3 3 2" xfId="11080" xr:uid="{00000000-0005-0000-0000-0000162A0000}"/>
    <cellStyle name="Normal 2 2 6 2 3 3 3 3" xfId="24015" xr:uid="{00000000-0005-0000-0000-0000172A0000}"/>
    <cellStyle name="Normal 2 2 6 2 3 3 4" xfId="11081" xr:uid="{00000000-0005-0000-0000-0000182A0000}"/>
    <cellStyle name="Normal 2 2 6 2 3 3 5" xfId="24016" xr:uid="{00000000-0005-0000-0000-0000192A0000}"/>
    <cellStyle name="Normal 2 2 6 2 3 4" xfId="11082" xr:uid="{00000000-0005-0000-0000-00001A2A0000}"/>
    <cellStyle name="Normal 2 2 6 2 3 4 2" xfId="11083" xr:uid="{00000000-0005-0000-0000-00001B2A0000}"/>
    <cellStyle name="Normal 2 2 6 2 3 4 2 2" xfId="11084" xr:uid="{00000000-0005-0000-0000-00001C2A0000}"/>
    <cellStyle name="Normal 2 2 6 2 3 4 2 3" xfId="24017" xr:uid="{00000000-0005-0000-0000-00001D2A0000}"/>
    <cellStyle name="Normal 2 2 6 2 3 4 3" xfId="11085" xr:uid="{00000000-0005-0000-0000-00001E2A0000}"/>
    <cellStyle name="Normal 2 2 6 2 3 4 4" xfId="24018" xr:uid="{00000000-0005-0000-0000-00001F2A0000}"/>
    <cellStyle name="Normal 2 2 6 2 3 5" xfId="11086" xr:uid="{00000000-0005-0000-0000-0000202A0000}"/>
    <cellStyle name="Normal 2 2 6 2 3 5 2" xfId="11087" xr:uid="{00000000-0005-0000-0000-0000212A0000}"/>
    <cellStyle name="Normal 2 2 6 2 3 5 2 2" xfId="11088" xr:uid="{00000000-0005-0000-0000-0000222A0000}"/>
    <cellStyle name="Normal 2 2 6 2 3 5 2 3" xfId="24019" xr:uid="{00000000-0005-0000-0000-0000232A0000}"/>
    <cellStyle name="Normal 2 2 6 2 3 5 3" xfId="11089" xr:uid="{00000000-0005-0000-0000-0000242A0000}"/>
    <cellStyle name="Normal 2 2 6 2 3 5 4" xfId="24020" xr:uid="{00000000-0005-0000-0000-0000252A0000}"/>
    <cellStyle name="Normal 2 2 6 2 3 6" xfId="11090" xr:uid="{00000000-0005-0000-0000-0000262A0000}"/>
    <cellStyle name="Normal 2 2 6 2 3 6 2" xfId="11091" xr:uid="{00000000-0005-0000-0000-0000272A0000}"/>
    <cellStyle name="Normal 2 2 6 2 3 6 3" xfId="24021" xr:uid="{00000000-0005-0000-0000-0000282A0000}"/>
    <cellStyle name="Normal 2 2 6 2 3 7" xfId="11092" xr:uid="{00000000-0005-0000-0000-0000292A0000}"/>
    <cellStyle name="Normal 2 2 6 2 3 8" xfId="24022" xr:uid="{00000000-0005-0000-0000-00002A2A0000}"/>
    <cellStyle name="Normal 2 2 6 2 4" xfId="11093" xr:uid="{00000000-0005-0000-0000-00002B2A0000}"/>
    <cellStyle name="Normal 2 2 6 2 4 2" xfId="11094" xr:uid="{00000000-0005-0000-0000-00002C2A0000}"/>
    <cellStyle name="Normal 2 2 6 2 4 2 2" xfId="11095" xr:uid="{00000000-0005-0000-0000-00002D2A0000}"/>
    <cellStyle name="Normal 2 2 6 2 4 2 2 2" xfId="11096" xr:uid="{00000000-0005-0000-0000-00002E2A0000}"/>
    <cellStyle name="Normal 2 2 6 2 4 2 2 3" xfId="24023" xr:uid="{00000000-0005-0000-0000-00002F2A0000}"/>
    <cellStyle name="Normal 2 2 6 2 4 2 3" xfId="11097" xr:uid="{00000000-0005-0000-0000-0000302A0000}"/>
    <cellStyle name="Normal 2 2 6 2 4 2 4" xfId="24024" xr:uid="{00000000-0005-0000-0000-0000312A0000}"/>
    <cellStyle name="Normal 2 2 6 2 4 3" xfId="11098" xr:uid="{00000000-0005-0000-0000-0000322A0000}"/>
    <cellStyle name="Normal 2 2 6 2 4 3 2" xfId="11099" xr:uid="{00000000-0005-0000-0000-0000332A0000}"/>
    <cellStyle name="Normal 2 2 6 2 4 3 3" xfId="24025" xr:uid="{00000000-0005-0000-0000-0000342A0000}"/>
    <cellStyle name="Normal 2 2 6 2 4 4" xfId="11100" xr:uid="{00000000-0005-0000-0000-0000352A0000}"/>
    <cellStyle name="Normal 2 2 6 2 4 5" xfId="24026" xr:uid="{00000000-0005-0000-0000-0000362A0000}"/>
    <cellStyle name="Normal 2 2 6 2 5" xfId="11101" xr:uid="{00000000-0005-0000-0000-0000372A0000}"/>
    <cellStyle name="Normal 2 2 6 2 5 2" xfId="11102" xr:uid="{00000000-0005-0000-0000-0000382A0000}"/>
    <cellStyle name="Normal 2 2 6 2 5 2 2" xfId="11103" xr:uid="{00000000-0005-0000-0000-0000392A0000}"/>
    <cellStyle name="Normal 2 2 6 2 5 2 2 2" xfId="11104" xr:uid="{00000000-0005-0000-0000-00003A2A0000}"/>
    <cellStyle name="Normal 2 2 6 2 5 2 2 3" xfId="24027" xr:uid="{00000000-0005-0000-0000-00003B2A0000}"/>
    <cellStyle name="Normal 2 2 6 2 5 2 3" xfId="11105" xr:uid="{00000000-0005-0000-0000-00003C2A0000}"/>
    <cellStyle name="Normal 2 2 6 2 5 2 4" xfId="24028" xr:uid="{00000000-0005-0000-0000-00003D2A0000}"/>
    <cellStyle name="Normal 2 2 6 2 5 3" xfId="11106" xr:uid="{00000000-0005-0000-0000-00003E2A0000}"/>
    <cellStyle name="Normal 2 2 6 2 5 3 2" xfId="11107" xr:uid="{00000000-0005-0000-0000-00003F2A0000}"/>
    <cellStyle name="Normal 2 2 6 2 5 3 3" xfId="24029" xr:uid="{00000000-0005-0000-0000-0000402A0000}"/>
    <cellStyle name="Normal 2 2 6 2 5 4" xfId="11108" xr:uid="{00000000-0005-0000-0000-0000412A0000}"/>
    <cellStyle name="Normal 2 2 6 2 5 5" xfId="24030" xr:uid="{00000000-0005-0000-0000-0000422A0000}"/>
    <cellStyle name="Normal 2 2 6 2 6" xfId="11109" xr:uid="{00000000-0005-0000-0000-0000432A0000}"/>
    <cellStyle name="Normal 2 2 6 2 6 2" xfId="11110" xr:uid="{00000000-0005-0000-0000-0000442A0000}"/>
    <cellStyle name="Normal 2 2 6 2 6 2 2" xfId="11111" xr:uid="{00000000-0005-0000-0000-0000452A0000}"/>
    <cellStyle name="Normal 2 2 6 2 6 2 3" xfId="24031" xr:uid="{00000000-0005-0000-0000-0000462A0000}"/>
    <cellStyle name="Normal 2 2 6 2 6 3" xfId="11112" xr:uid="{00000000-0005-0000-0000-0000472A0000}"/>
    <cellStyle name="Normal 2 2 6 2 6 4" xfId="24032" xr:uid="{00000000-0005-0000-0000-0000482A0000}"/>
    <cellStyle name="Normal 2 2 6 2 7" xfId="11113" xr:uid="{00000000-0005-0000-0000-0000492A0000}"/>
    <cellStyle name="Normal 2 2 6 2 7 2" xfId="11114" xr:uid="{00000000-0005-0000-0000-00004A2A0000}"/>
    <cellStyle name="Normal 2 2 6 2 7 2 2" xfId="11115" xr:uid="{00000000-0005-0000-0000-00004B2A0000}"/>
    <cellStyle name="Normal 2 2 6 2 7 2 3" xfId="24033" xr:uid="{00000000-0005-0000-0000-00004C2A0000}"/>
    <cellStyle name="Normal 2 2 6 2 7 3" xfId="11116" xr:uid="{00000000-0005-0000-0000-00004D2A0000}"/>
    <cellStyle name="Normal 2 2 6 2 7 4" xfId="24034" xr:uid="{00000000-0005-0000-0000-00004E2A0000}"/>
    <cellStyle name="Normal 2 2 6 2 8" xfId="11117" xr:uid="{00000000-0005-0000-0000-00004F2A0000}"/>
    <cellStyle name="Normal 2 2 6 2 8 2" xfId="11118" xr:uid="{00000000-0005-0000-0000-0000502A0000}"/>
    <cellStyle name="Normal 2 2 6 2 8 3" xfId="24035" xr:uid="{00000000-0005-0000-0000-0000512A0000}"/>
    <cellStyle name="Normal 2 2 6 2 9" xfId="11119" xr:uid="{00000000-0005-0000-0000-0000522A0000}"/>
    <cellStyle name="Normal 2 2 6 3" xfId="11120" xr:uid="{00000000-0005-0000-0000-0000532A0000}"/>
    <cellStyle name="Normal 2 2 6 3 2" xfId="11121" xr:uid="{00000000-0005-0000-0000-0000542A0000}"/>
    <cellStyle name="Normal 2 2 6 3 2 2" xfId="11122" xr:uid="{00000000-0005-0000-0000-0000552A0000}"/>
    <cellStyle name="Normal 2 2 6 3 2 2 2" xfId="11123" xr:uid="{00000000-0005-0000-0000-0000562A0000}"/>
    <cellStyle name="Normal 2 2 6 3 2 2 2 2" xfId="11124" xr:uid="{00000000-0005-0000-0000-0000572A0000}"/>
    <cellStyle name="Normal 2 2 6 3 2 2 2 2 2" xfId="11125" xr:uid="{00000000-0005-0000-0000-0000582A0000}"/>
    <cellStyle name="Normal 2 2 6 3 2 2 2 2 3" xfId="24036" xr:uid="{00000000-0005-0000-0000-0000592A0000}"/>
    <cellStyle name="Normal 2 2 6 3 2 2 2 3" xfId="11126" xr:uid="{00000000-0005-0000-0000-00005A2A0000}"/>
    <cellStyle name="Normal 2 2 6 3 2 2 2 4" xfId="24037" xr:uid="{00000000-0005-0000-0000-00005B2A0000}"/>
    <cellStyle name="Normal 2 2 6 3 2 2 3" xfId="11127" xr:uid="{00000000-0005-0000-0000-00005C2A0000}"/>
    <cellStyle name="Normal 2 2 6 3 2 2 3 2" xfId="11128" xr:uid="{00000000-0005-0000-0000-00005D2A0000}"/>
    <cellStyle name="Normal 2 2 6 3 2 2 3 3" xfId="24038" xr:uid="{00000000-0005-0000-0000-00005E2A0000}"/>
    <cellStyle name="Normal 2 2 6 3 2 2 4" xfId="11129" xr:uid="{00000000-0005-0000-0000-00005F2A0000}"/>
    <cellStyle name="Normal 2 2 6 3 2 2 5" xfId="24039" xr:uid="{00000000-0005-0000-0000-0000602A0000}"/>
    <cellStyle name="Normal 2 2 6 3 2 3" xfId="11130" xr:uid="{00000000-0005-0000-0000-0000612A0000}"/>
    <cellStyle name="Normal 2 2 6 3 2 3 2" xfId="11131" xr:uid="{00000000-0005-0000-0000-0000622A0000}"/>
    <cellStyle name="Normal 2 2 6 3 2 3 2 2" xfId="11132" xr:uid="{00000000-0005-0000-0000-0000632A0000}"/>
    <cellStyle name="Normal 2 2 6 3 2 3 2 2 2" xfId="11133" xr:uid="{00000000-0005-0000-0000-0000642A0000}"/>
    <cellStyle name="Normal 2 2 6 3 2 3 2 2 3" xfId="24040" xr:uid="{00000000-0005-0000-0000-0000652A0000}"/>
    <cellStyle name="Normal 2 2 6 3 2 3 2 3" xfId="11134" xr:uid="{00000000-0005-0000-0000-0000662A0000}"/>
    <cellStyle name="Normal 2 2 6 3 2 3 2 4" xfId="24041" xr:uid="{00000000-0005-0000-0000-0000672A0000}"/>
    <cellStyle name="Normal 2 2 6 3 2 3 3" xfId="11135" xr:uid="{00000000-0005-0000-0000-0000682A0000}"/>
    <cellStyle name="Normal 2 2 6 3 2 3 3 2" xfId="11136" xr:uid="{00000000-0005-0000-0000-0000692A0000}"/>
    <cellStyle name="Normal 2 2 6 3 2 3 3 3" xfId="24042" xr:uid="{00000000-0005-0000-0000-00006A2A0000}"/>
    <cellStyle name="Normal 2 2 6 3 2 3 4" xfId="11137" xr:uid="{00000000-0005-0000-0000-00006B2A0000}"/>
    <cellStyle name="Normal 2 2 6 3 2 3 5" xfId="24043" xr:uid="{00000000-0005-0000-0000-00006C2A0000}"/>
    <cellStyle name="Normal 2 2 6 3 2 4" xfId="11138" xr:uid="{00000000-0005-0000-0000-00006D2A0000}"/>
    <cellStyle name="Normal 2 2 6 3 2 4 2" xfId="11139" xr:uid="{00000000-0005-0000-0000-00006E2A0000}"/>
    <cellStyle name="Normal 2 2 6 3 2 4 2 2" xfId="11140" xr:uid="{00000000-0005-0000-0000-00006F2A0000}"/>
    <cellStyle name="Normal 2 2 6 3 2 4 2 3" xfId="24044" xr:uid="{00000000-0005-0000-0000-0000702A0000}"/>
    <cellStyle name="Normal 2 2 6 3 2 4 3" xfId="11141" xr:uid="{00000000-0005-0000-0000-0000712A0000}"/>
    <cellStyle name="Normal 2 2 6 3 2 4 4" xfId="24045" xr:uid="{00000000-0005-0000-0000-0000722A0000}"/>
    <cellStyle name="Normal 2 2 6 3 2 5" xfId="11142" xr:uid="{00000000-0005-0000-0000-0000732A0000}"/>
    <cellStyle name="Normal 2 2 6 3 2 5 2" xfId="11143" xr:uid="{00000000-0005-0000-0000-0000742A0000}"/>
    <cellStyle name="Normal 2 2 6 3 2 5 2 2" xfId="11144" xr:uid="{00000000-0005-0000-0000-0000752A0000}"/>
    <cellStyle name="Normal 2 2 6 3 2 5 2 3" xfId="24046" xr:uid="{00000000-0005-0000-0000-0000762A0000}"/>
    <cellStyle name="Normal 2 2 6 3 2 5 3" xfId="11145" xr:uid="{00000000-0005-0000-0000-0000772A0000}"/>
    <cellStyle name="Normal 2 2 6 3 2 5 4" xfId="24047" xr:uid="{00000000-0005-0000-0000-0000782A0000}"/>
    <cellStyle name="Normal 2 2 6 3 2 6" xfId="11146" xr:uid="{00000000-0005-0000-0000-0000792A0000}"/>
    <cellStyle name="Normal 2 2 6 3 2 6 2" xfId="11147" xr:uid="{00000000-0005-0000-0000-00007A2A0000}"/>
    <cellStyle name="Normal 2 2 6 3 2 6 3" xfId="24048" xr:uid="{00000000-0005-0000-0000-00007B2A0000}"/>
    <cellStyle name="Normal 2 2 6 3 2 7" xfId="11148" xr:uid="{00000000-0005-0000-0000-00007C2A0000}"/>
    <cellStyle name="Normal 2 2 6 3 2 8" xfId="24049" xr:uid="{00000000-0005-0000-0000-00007D2A0000}"/>
    <cellStyle name="Normal 2 2 6 3 3" xfId="11149" xr:uid="{00000000-0005-0000-0000-00007E2A0000}"/>
    <cellStyle name="Normal 2 2 6 3 3 2" xfId="11150" xr:uid="{00000000-0005-0000-0000-00007F2A0000}"/>
    <cellStyle name="Normal 2 2 6 3 3 2 2" xfId="11151" xr:uid="{00000000-0005-0000-0000-0000802A0000}"/>
    <cellStyle name="Normal 2 2 6 3 3 2 2 2" xfId="11152" xr:uid="{00000000-0005-0000-0000-0000812A0000}"/>
    <cellStyle name="Normal 2 2 6 3 3 2 2 3" xfId="24050" xr:uid="{00000000-0005-0000-0000-0000822A0000}"/>
    <cellStyle name="Normal 2 2 6 3 3 2 3" xfId="11153" xr:uid="{00000000-0005-0000-0000-0000832A0000}"/>
    <cellStyle name="Normal 2 2 6 3 3 2 4" xfId="24051" xr:uid="{00000000-0005-0000-0000-0000842A0000}"/>
    <cellStyle name="Normal 2 2 6 3 3 3" xfId="11154" xr:uid="{00000000-0005-0000-0000-0000852A0000}"/>
    <cellStyle name="Normal 2 2 6 3 3 3 2" xfId="11155" xr:uid="{00000000-0005-0000-0000-0000862A0000}"/>
    <cellStyle name="Normal 2 2 6 3 3 3 3" xfId="24052" xr:uid="{00000000-0005-0000-0000-0000872A0000}"/>
    <cellStyle name="Normal 2 2 6 3 3 4" xfId="11156" xr:uid="{00000000-0005-0000-0000-0000882A0000}"/>
    <cellStyle name="Normal 2 2 6 3 3 5" xfId="24053" xr:uid="{00000000-0005-0000-0000-0000892A0000}"/>
    <cellStyle name="Normal 2 2 6 3 4" xfId="11157" xr:uid="{00000000-0005-0000-0000-00008A2A0000}"/>
    <cellStyle name="Normal 2 2 6 3 4 2" xfId="11158" xr:uid="{00000000-0005-0000-0000-00008B2A0000}"/>
    <cellStyle name="Normal 2 2 6 3 4 2 2" xfId="11159" xr:uid="{00000000-0005-0000-0000-00008C2A0000}"/>
    <cellStyle name="Normal 2 2 6 3 4 2 2 2" xfId="11160" xr:uid="{00000000-0005-0000-0000-00008D2A0000}"/>
    <cellStyle name="Normal 2 2 6 3 4 2 2 3" xfId="24054" xr:uid="{00000000-0005-0000-0000-00008E2A0000}"/>
    <cellStyle name="Normal 2 2 6 3 4 2 3" xfId="11161" xr:uid="{00000000-0005-0000-0000-00008F2A0000}"/>
    <cellStyle name="Normal 2 2 6 3 4 2 4" xfId="24055" xr:uid="{00000000-0005-0000-0000-0000902A0000}"/>
    <cellStyle name="Normal 2 2 6 3 4 3" xfId="11162" xr:uid="{00000000-0005-0000-0000-0000912A0000}"/>
    <cellStyle name="Normal 2 2 6 3 4 3 2" xfId="11163" xr:uid="{00000000-0005-0000-0000-0000922A0000}"/>
    <cellStyle name="Normal 2 2 6 3 4 3 3" xfId="24056" xr:uid="{00000000-0005-0000-0000-0000932A0000}"/>
    <cellStyle name="Normal 2 2 6 3 4 4" xfId="11164" xr:uid="{00000000-0005-0000-0000-0000942A0000}"/>
    <cellStyle name="Normal 2 2 6 3 4 5" xfId="24057" xr:uid="{00000000-0005-0000-0000-0000952A0000}"/>
    <cellStyle name="Normal 2 2 6 3 5" xfId="11165" xr:uid="{00000000-0005-0000-0000-0000962A0000}"/>
    <cellStyle name="Normal 2 2 6 3 5 2" xfId="11166" xr:uid="{00000000-0005-0000-0000-0000972A0000}"/>
    <cellStyle name="Normal 2 2 6 3 5 2 2" xfId="11167" xr:uid="{00000000-0005-0000-0000-0000982A0000}"/>
    <cellStyle name="Normal 2 2 6 3 5 2 3" xfId="24058" xr:uid="{00000000-0005-0000-0000-0000992A0000}"/>
    <cellStyle name="Normal 2 2 6 3 5 3" xfId="11168" xr:uid="{00000000-0005-0000-0000-00009A2A0000}"/>
    <cellStyle name="Normal 2 2 6 3 5 4" xfId="24059" xr:uid="{00000000-0005-0000-0000-00009B2A0000}"/>
    <cellStyle name="Normal 2 2 6 3 6" xfId="11169" xr:uid="{00000000-0005-0000-0000-00009C2A0000}"/>
    <cellStyle name="Normal 2 2 6 3 6 2" xfId="11170" xr:uid="{00000000-0005-0000-0000-00009D2A0000}"/>
    <cellStyle name="Normal 2 2 6 3 6 2 2" xfId="11171" xr:uid="{00000000-0005-0000-0000-00009E2A0000}"/>
    <cellStyle name="Normal 2 2 6 3 6 2 3" xfId="24060" xr:uid="{00000000-0005-0000-0000-00009F2A0000}"/>
    <cellStyle name="Normal 2 2 6 3 6 3" xfId="11172" xr:uid="{00000000-0005-0000-0000-0000A02A0000}"/>
    <cellStyle name="Normal 2 2 6 3 6 4" xfId="24061" xr:uid="{00000000-0005-0000-0000-0000A12A0000}"/>
    <cellStyle name="Normal 2 2 6 3 7" xfId="11173" xr:uid="{00000000-0005-0000-0000-0000A22A0000}"/>
    <cellStyle name="Normal 2 2 6 3 7 2" xfId="11174" xr:uid="{00000000-0005-0000-0000-0000A32A0000}"/>
    <cellStyle name="Normal 2 2 6 3 7 3" xfId="24062" xr:uid="{00000000-0005-0000-0000-0000A42A0000}"/>
    <cellStyle name="Normal 2 2 6 3 8" xfId="11175" xr:uid="{00000000-0005-0000-0000-0000A52A0000}"/>
    <cellStyle name="Normal 2 2 6 3 9" xfId="24063" xr:uid="{00000000-0005-0000-0000-0000A62A0000}"/>
    <cellStyle name="Normal 2 2 6 4" xfId="11176" xr:uid="{00000000-0005-0000-0000-0000A72A0000}"/>
    <cellStyle name="Normal 2 2 6 4 2" xfId="11177" xr:uid="{00000000-0005-0000-0000-0000A82A0000}"/>
    <cellStyle name="Normal 2 2 6 4 2 2" xfId="11178" xr:uid="{00000000-0005-0000-0000-0000A92A0000}"/>
    <cellStyle name="Normal 2 2 6 4 2 2 2" xfId="11179" xr:uid="{00000000-0005-0000-0000-0000AA2A0000}"/>
    <cellStyle name="Normal 2 2 6 4 2 2 2 2" xfId="11180" xr:uid="{00000000-0005-0000-0000-0000AB2A0000}"/>
    <cellStyle name="Normal 2 2 6 4 2 2 2 3" xfId="24064" xr:uid="{00000000-0005-0000-0000-0000AC2A0000}"/>
    <cellStyle name="Normal 2 2 6 4 2 2 3" xfId="11181" xr:uid="{00000000-0005-0000-0000-0000AD2A0000}"/>
    <cellStyle name="Normal 2 2 6 4 2 2 4" xfId="24065" xr:uid="{00000000-0005-0000-0000-0000AE2A0000}"/>
    <cellStyle name="Normal 2 2 6 4 2 3" xfId="11182" xr:uid="{00000000-0005-0000-0000-0000AF2A0000}"/>
    <cellStyle name="Normal 2 2 6 4 2 3 2" xfId="11183" xr:uid="{00000000-0005-0000-0000-0000B02A0000}"/>
    <cellStyle name="Normal 2 2 6 4 2 3 3" xfId="24066" xr:uid="{00000000-0005-0000-0000-0000B12A0000}"/>
    <cellStyle name="Normal 2 2 6 4 2 4" xfId="11184" xr:uid="{00000000-0005-0000-0000-0000B22A0000}"/>
    <cellStyle name="Normal 2 2 6 4 2 5" xfId="24067" xr:uid="{00000000-0005-0000-0000-0000B32A0000}"/>
    <cellStyle name="Normal 2 2 6 4 3" xfId="11185" xr:uid="{00000000-0005-0000-0000-0000B42A0000}"/>
    <cellStyle name="Normal 2 2 6 4 3 2" xfId="11186" xr:uid="{00000000-0005-0000-0000-0000B52A0000}"/>
    <cellStyle name="Normal 2 2 6 4 3 2 2" xfId="11187" xr:uid="{00000000-0005-0000-0000-0000B62A0000}"/>
    <cellStyle name="Normal 2 2 6 4 3 2 2 2" xfId="11188" xr:uid="{00000000-0005-0000-0000-0000B72A0000}"/>
    <cellStyle name="Normal 2 2 6 4 3 2 2 3" xfId="24068" xr:uid="{00000000-0005-0000-0000-0000B82A0000}"/>
    <cellStyle name="Normal 2 2 6 4 3 2 3" xfId="11189" xr:uid="{00000000-0005-0000-0000-0000B92A0000}"/>
    <cellStyle name="Normal 2 2 6 4 3 2 4" xfId="24069" xr:uid="{00000000-0005-0000-0000-0000BA2A0000}"/>
    <cellStyle name="Normal 2 2 6 4 3 3" xfId="11190" xr:uid="{00000000-0005-0000-0000-0000BB2A0000}"/>
    <cellStyle name="Normal 2 2 6 4 3 3 2" xfId="11191" xr:uid="{00000000-0005-0000-0000-0000BC2A0000}"/>
    <cellStyle name="Normal 2 2 6 4 3 3 3" xfId="24070" xr:uid="{00000000-0005-0000-0000-0000BD2A0000}"/>
    <cellStyle name="Normal 2 2 6 4 3 4" xfId="11192" xr:uid="{00000000-0005-0000-0000-0000BE2A0000}"/>
    <cellStyle name="Normal 2 2 6 4 3 5" xfId="24071" xr:uid="{00000000-0005-0000-0000-0000BF2A0000}"/>
    <cellStyle name="Normal 2 2 6 4 4" xfId="11193" xr:uid="{00000000-0005-0000-0000-0000C02A0000}"/>
    <cellStyle name="Normal 2 2 6 4 4 2" xfId="11194" xr:uid="{00000000-0005-0000-0000-0000C12A0000}"/>
    <cellStyle name="Normal 2 2 6 4 4 2 2" xfId="11195" xr:uid="{00000000-0005-0000-0000-0000C22A0000}"/>
    <cellStyle name="Normal 2 2 6 4 4 2 3" xfId="24072" xr:uid="{00000000-0005-0000-0000-0000C32A0000}"/>
    <cellStyle name="Normal 2 2 6 4 4 3" xfId="11196" xr:uid="{00000000-0005-0000-0000-0000C42A0000}"/>
    <cellStyle name="Normal 2 2 6 4 4 4" xfId="24073" xr:uid="{00000000-0005-0000-0000-0000C52A0000}"/>
    <cellStyle name="Normal 2 2 6 4 5" xfId="11197" xr:uid="{00000000-0005-0000-0000-0000C62A0000}"/>
    <cellStyle name="Normal 2 2 6 4 5 2" xfId="11198" xr:uid="{00000000-0005-0000-0000-0000C72A0000}"/>
    <cellStyle name="Normal 2 2 6 4 5 2 2" xfId="11199" xr:uid="{00000000-0005-0000-0000-0000C82A0000}"/>
    <cellStyle name="Normal 2 2 6 4 5 2 3" xfId="24074" xr:uid="{00000000-0005-0000-0000-0000C92A0000}"/>
    <cellStyle name="Normal 2 2 6 4 5 3" xfId="11200" xr:uid="{00000000-0005-0000-0000-0000CA2A0000}"/>
    <cellStyle name="Normal 2 2 6 4 5 4" xfId="24075" xr:uid="{00000000-0005-0000-0000-0000CB2A0000}"/>
    <cellStyle name="Normal 2 2 6 4 6" xfId="11201" xr:uid="{00000000-0005-0000-0000-0000CC2A0000}"/>
    <cellStyle name="Normal 2 2 6 4 6 2" xfId="11202" xr:uid="{00000000-0005-0000-0000-0000CD2A0000}"/>
    <cellStyle name="Normal 2 2 6 4 6 3" xfId="24076" xr:uid="{00000000-0005-0000-0000-0000CE2A0000}"/>
    <cellStyle name="Normal 2 2 6 4 7" xfId="11203" xr:uid="{00000000-0005-0000-0000-0000CF2A0000}"/>
    <cellStyle name="Normal 2 2 6 4 8" xfId="24077" xr:uid="{00000000-0005-0000-0000-0000D02A0000}"/>
    <cellStyle name="Normal 2 2 6 5" xfId="11204" xr:uid="{00000000-0005-0000-0000-0000D12A0000}"/>
    <cellStyle name="Normal 2 2 6 5 2" xfId="11205" xr:uid="{00000000-0005-0000-0000-0000D22A0000}"/>
    <cellStyle name="Normal 2 2 6 5 2 2" xfId="11206" xr:uid="{00000000-0005-0000-0000-0000D32A0000}"/>
    <cellStyle name="Normal 2 2 6 5 2 2 2" xfId="11207" xr:uid="{00000000-0005-0000-0000-0000D42A0000}"/>
    <cellStyle name="Normal 2 2 6 5 2 2 3" xfId="24078" xr:uid="{00000000-0005-0000-0000-0000D52A0000}"/>
    <cellStyle name="Normal 2 2 6 5 2 3" xfId="11208" xr:uid="{00000000-0005-0000-0000-0000D62A0000}"/>
    <cellStyle name="Normal 2 2 6 5 2 4" xfId="24079" xr:uid="{00000000-0005-0000-0000-0000D72A0000}"/>
    <cellStyle name="Normal 2 2 6 5 3" xfId="11209" xr:uid="{00000000-0005-0000-0000-0000D82A0000}"/>
    <cellStyle name="Normal 2 2 6 5 3 2" xfId="11210" xr:uid="{00000000-0005-0000-0000-0000D92A0000}"/>
    <cellStyle name="Normal 2 2 6 5 3 3" xfId="24080" xr:uid="{00000000-0005-0000-0000-0000DA2A0000}"/>
    <cellStyle name="Normal 2 2 6 5 4" xfId="11211" xr:uid="{00000000-0005-0000-0000-0000DB2A0000}"/>
    <cellStyle name="Normal 2 2 6 5 5" xfId="24081" xr:uid="{00000000-0005-0000-0000-0000DC2A0000}"/>
    <cellStyle name="Normal 2 2 6 6" xfId="11212" xr:uid="{00000000-0005-0000-0000-0000DD2A0000}"/>
    <cellStyle name="Normal 2 2 6 6 2" xfId="11213" xr:uid="{00000000-0005-0000-0000-0000DE2A0000}"/>
    <cellStyle name="Normal 2 2 6 6 2 2" xfId="11214" xr:uid="{00000000-0005-0000-0000-0000DF2A0000}"/>
    <cellStyle name="Normal 2 2 6 6 2 2 2" xfId="11215" xr:uid="{00000000-0005-0000-0000-0000E02A0000}"/>
    <cellStyle name="Normal 2 2 6 6 2 2 3" xfId="24082" xr:uid="{00000000-0005-0000-0000-0000E12A0000}"/>
    <cellStyle name="Normal 2 2 6 6 2 3" xfId="11216" xr:uid="{00000000-0005-0000-0000-0000E22A0000}"/>
    <cellStyle name="Normal 2 2 6 6 2 4" xfId="24083" xr:uid="{00000000-0005-0000-0000-0000E32A0000}"/>
    <cellStyle name="Normal 2 2 6 6 3" xfId="11217" xr:uid="{00000000-0005-0000-0000-0000E42A0000}"/>
    <cellStyle name="Normal 2 2 6 6 3 2" xfId="11218" xr:uid="{00000000-0005-0000-0000-0000E52A0000}"/>
    <cellStyle name="Normal 2 2 6 6 3 3" xfId="24084" xr:uid="{00000000-0005-0000-0000-0000E62A0000}"/>
    <cellStyle name="Normal 2 2 6 6 4" xfId="11219" xr:uid="{00000000-0005-0000-0000-0000E72A0000}"/>
    <cellStyle name="Normal 2 2 6 6 5" xfId="24085" xr:uid="{00000000-0005-0000-0000-0000E82A0000}"/>
    <cellStyle name="Normal 2 2 6 7" xfId="11220" xr:uid="{00000000-0005-0000-0000-0000E92A0000}"/>
    <cellStyle name="Normal 2 2 6 7 2" xfId="11221" xr:uid="{00000000-0005-0000-0000-0000EA2A0000}"/>
    <cellStyle name="Normal 2 2 6 7 2 2" xfId="11222" xr:uid="{00000000-0005-0000-0000-0000EB2A0000}"/>
    <cellStyle name="Normal 2 2 6 7 2 3" xfId="24086" xr:uid="{00000000-0005-0000-0000-0000EC2A0000}"/>
    <cellStyle name="Normal 2 2 6 7 3" xfId="11223" xr:uid="{00000000-0005-0000-0000-0000ED2A0000}"/>
    <cellStyle name="Normal 2 2 6 7 4" xfId="24087" xr:uid="{00000000-0005-0000-0000-0000EE2A0000}"/>
    <cellStyle name="Normal 2 2 6 8" xfId="11224" xr:uid="{00000000-0005-0000-0000-0000EF2A0000}"/>
    <cellStyle name="Normal 2 2 6 8 2" xfId="11225" xr:uid="{00000000-0005-0000-0000-0000F02A0000}"/>
    <cellStyle name="Normal 2 2 6 8 2 2" xfId="11226" xr:uid="{00000000-0005-0000-0000-0000F12A0000}"/>
    <cellStyle name="Normal 2 2 6 8 2 3" xfId="24088" xr:uid="{00000000-0005-0000-0000-0000F22A0000}"/>
    <cellStyle name="Normal 2 2 6 8 3" xfId="11227" xr:uid="{00000000-0005-0000-0000-0000F32A0000}"/>
    <cellStyle name="Normal 2 2 6 8 4" xfId="24089" xr:uid="{00000000-0005-0000-0000-0000F42A0000}"/>
    <cellStyle name="Normal 2 2 6 9" xfId="11228" xr:uid="{00000000-0005-0000-0000-0000F52A0000}"/>
    <cellStyle name="Normal 2 2 6 9 2" xfId="11229" xr:uid="{00000000-0005-0000-0000-0000F62A0000}"/>
    <cellStyle name="Normal 2 2 6 9 3" xfId="24090" xr:uid="{00000000-0005-0000-0000-0000F72A0000}"/>
    <cellStyle name="Normal 2 2 7" xfId="11230" xr:uid="{00000000-0005-0000-0000-0000F82A0000}"/>
    <cellStyle name="Normal 2 2 7 10" xfId="11231" xr:uid="{00000000-0005-0000-0000-0000F92A0000}"/>
    <cellStyle name="Normal 2 2 7 11" xfId="24091" xr:uid="{00000000-0005-0000-0000-0000FA2A0000}"/>
    <cellStyle name="Normal 2 2 7 2" xfId="11232" xr:uid="{00000000-0005-0000-0000-0000FB2A0000}"/>
    <cellStyle name="Normal 2 2 7 2 10" xfId="24092" xr:uid="{00000000-0005-0000-0000-0000FC2A0000}"/>
    <cellStyle name="Normal 2 2 7 2 2" xfId="11233" xr:uid="{00000000-0005-0000-0000-0000FD2A0000}"/>
    <cellStyle name="Normal 2 2 7 2 2 2" xfId="11234" xr:uid="{00000000-0005-0000-0000-0000FE2A0000}"/>
    <cellStyle name="Normal 2 2 7 2 2 2 2" xfId="11235" xr:uid="{00000000-0005-0000-0000-0000FF2A0000}"/>
    <cellStyle name="Normal 2 2 7 2 2 2 2 2" xfId="11236" xr:uid="{00000000-0005-0000-0000-0000002B0000}"/>
    <cellStyle name="Normal 2 2 7 2 2 2 2 2 2" xfId="11237" xr:uid="{00000000-0005-0000-0000-0000012B0000}"/>
    <cellStyle name="Normal 2 2 7 2 2 2 2 2 2 2" xfId="11238" xr:uid="{00000000-0005-0000-0000-0000022B0000}"/>
    <cellStyle name="Normal 2 2 7 2 2 2 2 2 2 3" xfId="24093" xr:uid="{00000000-0005-0000-0000-0000032B0000}"/>
    <cellStyle name="Normal 2 2 7 2 2 2 2 2 3" xfId="11239" xr:uid="{00000000-0005-0000-0000-0000042B0000}"/>
    <cellStyle name="Normal 2 2 7 2 2 2 2 2 4" xfId="24094" xr:uid="{00000000-0005-0000-0000-0000052B0000}"/>
    <cellStyle name="Normal 2 2 7 2 2 2 2 3" xfId="11240" xr:uid="{00000000-0005-0000-0000-0000062B0000}"/>
    <cellStyle name="Normal 2 2 7 2 2 2 2 3 2" xfId="11241" xr:uid="{00000000-0005-0000-0000-0000072B0000}"/>
    <cellStyle name="Normal 2 2 7 2 2 2 2 3 3" xfId="24095" xr:uid="{00000000-0005-0000-0000-0000082B0000}"/>
    <cellStyle name="Normal 2 2 7 2 2 2 2 4" xfId="11242" xr:uid="{00000000-0005-0000-0000-0000092B0000}"/>
    <cellStyle name="Normal 2 2 7 2 2 2 2 5" xfId="24096" xr:uid="{00000000-0005-0000-0000-00000A2B0000}"/>
    <cellStyle name="Normal 2 2 7 2 2 2 3" xfId="11243" xr:uid="{00000000-0005-0000-0000-00000B2B0000}"/>
    <cellStyle name="Normal 2 2 7 2 2 2 3 2" xfId="11244" xr:uid="{00000000-0005-0000-0000-00000C2B0000}"/>
    <cellStyle name="Normal 2 2 7 2 2 2 3 2 2" xfId="11245" xr:uid="{00000000-0005-0000-0000-00000D2B0000}"/>
    <cellStyle name="Normal 2 2 7 2 2 2 3 2 2 2" xfId="11246" xr:uid="{00000000-0005-0000-0000-00000E2B0000}"/>
    <cellStyle name="Normal 2 2 7 2 2 2 3 2 2 3" xfId="24097" xr:uid="{00000000-0005-0000-0000-00000F2B0000}"/>
    <cellStyle name="Normal 2 2 7 2 2 2 3 2 3" xfId="11247" xr:uid="{00000000-0005-0000-0000-0000102B0000}"/>
    <cellStyle name="Normal 2 2 7 2 2 2 3 2 4" xfId="24098" xr:uid="{00000000-0005-0000-0000-0000112B0000}"/>
    <cellStyle name="Normal 2 2 7 2 2 2 3 3" xfId="11248" xr:uid="{00000000-0005-0000-0000-0000122B0000}"/>
    <cellStyle name="Normal 2 2 7 2 2 2 3 3 2" xfId="11249" xr:uid="{00000000-0005-0000-0000-0000132B0000}"/>
    <cellStyle name="Normal 2 2 7 2 2 2 3 3 3" xfId="24099" xr:uid="{00000000-0005-0000-0000-0000142B0000}"/>
    <cellStyle name="Normal 2 2 7 2 2 2 3 4" xfId="11250" xr:uid="{00000000-0005-0000-0000-0000152B0000}"/>
    <cellStyle name="Normal 2 2 7 2 2 2 3 5" xfId="24100" xr:uid="{00000000-0005-0000-0000-0000162B0000}"/>
    <cellStyle name="Normal 2 2 7 2 2 2 4" xfId="11251" xr:uid="{00000000-0005-0000-0000-0000172B0000}"/>
    <cellStyle name="Normal 2 2 7 2 2 2 4 2" xfId="11252" xr:uid="{00000000-0005-0000-0000-0000182B0000}"/>
    <cellStyle name="Normal 2 2 7 2 2 2 4 2 2" xfId="11253" xr:uid="{00000000-0005-0000-0000-0000192B0000}"/>
    <cellStyle name="Normal 2 2 7 2 2 2 4 2 3" xfId="24101" xr:uid="{00000000-0005-0000-0000-00001A2B0000}"/>
    <cellStyle name="Normal 2 2 7 2 2 2 4 3" xfId="11254" xr:uid="{00000000-0005-0000-0000-00001B2B0000}"/>
    <cellStyle name="Normal 2 2 7 2 2 2 4 4" xfId="24102" xr:uid="{00000000-0005-0000-0000-00001C2B0000}"/>
    <cellStyle name="Normal 2 2 7 2 2 2 5" xfId="11255" xr:uid="{00000000-0005-0000-0000-00001D2B0000}"/>
    <cellStyle name="Normal 2 2 7 2 2 2 5 2" xfId="11256" xr:uid="{00000000-0005-0000-0000-00001E2B0000}"/>
    <cellStyle name="Normal 2 2 7 2 2 2 5 2 2" xfId="11257" xr:uid="{00000000-0005-0000-0000-00001F2B0000}"/>
    <cellStyle name="Normal 2 2 7 2 2 2 5 2 3" xfId="24103" xr:uid="{00000000-0005-0000-0000-0000202B0000}"/>
    <cellStyle name="Normal 2 2 7 2 2 2 5 3" xfId="11258" xr:uid="{00000000-0005-0000-0000-0000212B0000}"/>
    <cellStyle name="Normal 2 2 7 2 2 2 5 4" xfId="24104" xr:uid="{00000000-0005-0000-0000-0000222B0000}"/>
    <cellStyle name="Normal 2 2 7 2 2 2 6" xfId="11259" xr:uid="{00000000-0005-0000-0000-0000232B0000}"/>
    <cellStyle name="Normal 2 2 7 2 2 2 6 2" xfId="11260" xr:uid="{00000000-0005-0000-0000-0000242B0000}"/>
    <cellStyle name="Normal 2 2 7 2 2 2 6 3" xfId="24105" xr:uid="{00000000-0005-0000-0000-0000252B0000}"/>
    <cellStyle name="Normal 2 2 7 2 2 2 7" xfId="11261" xr:uid="{00000000-0005-0000-0000-0000262B0000}"/>
    <cellStyle name="Normal 2 2 7 2 2 2 8" xfId="24106" xr:uid="{00000000-0005-0000-0000-0000272B0000}"/>
    <cellStyle name="Normal 2 2 7 2 2 3" xfId="11262" xr:uid="{00000000-0005-0000-0000-0000282B0000}"/>
    <cellStyle name="Normal 2 2 7 2 2 3 2" xfId="11263" xr:uid="{00000000-0005-0000-0000-0000292B0000}"/>
    <cellStyle name="Normal 2 2 7 2 2 3 2 2" xfId="11264" xr:uid="{00000000-0005-0000-0000-00002A2B0000}"/>
    <cellStyle name="Normal 2 2 7 2 2 3 2 2 2" xfId="11265" xr:uid="{00000000-0005-0000-0000-00002B2B0000}"/>
    <cellStyle name="Normal 2 2 7 2 2 3 2 2 3" xfId="24107" xr:uid="{00000000-0005-0000-0000-00002C2B0000}"/>
    <cellStyle name="Normal 2 2 7 2 2 3 2 3" xfId="11266" xr:uid="{00000000-0005-0000-0000-00002D2B0000}"/>
    <cellStyle name="Normal 2 2 7 2 2 3 2 4" xfId="24108" xr:uid="{00000000-0005-0000-0000-00002E2B0000}"/>
    <cellStyle name="Normal 2 2 7 2 2 3 3" xfId="11267" xr:uid="{00000000-0005-0000-0000-00002F2B0000}"/>
    <cellStyle name="Normal 2 2 7 2 2 3 3 2" xfId="11268" xr:uid="{00000000-0005-0000-0000-0000302B0000}"/>
    <cellStyle name="Normal 2 2 7 2 2 3 3 3" xfId="24109" xr:uid="{00000000-0005-0000-0000-0000312B0000}"/>
    <cellStyle name="Normal 2 2 7 2 2 3 4" xfId="11269" xr:uid="{00000000-0005-0000-0000-0000322B0000}"/>
    <cellStyle name="Normal 2 2 7 2 2 3 5" xfId="24110" xr:uid="{00000000-0005-0000-0000-0000332B0000}"/>
    <cellStyle name="Normal 2 2 7 2 2 4" xfId="11270" xr:uid="{00000000-0005-0000-0000-0000342B0000}"/>
    <cellStyle name="Normal 2 2 7 2 2 4 2" xfId="11271" xr:uid="{00000000-0005-0000-0000-0000352B0000}"/>
    <cellStyle name="Normal 2 2 7 2 2 4 2 2" xfId="11272" xr:uid="{00000000-0005-0000-0000-0000362B0000}"/>
    <cellStyle name="Normal 2 2 7 2 2 4 2 2 2" xfId="11273" xr:uid="{00000000-0005-0000-0000-0000372B0000}"/>
    <cellStyle name="Normal 2 2 7 2 2 4 2 2 3" xfId="24111" xr:uid="{00000000-0005-0000-0000-0000382B0000}"/>
    <cellStyle name="Normal 2 2 7 2 2 4 2 3" xfId="11274" xr:uid="{00000000-0005-0000-0000-0000392B0000}"/>
    <cellStyle name="Normal 2 2 7 2 2 4 2 4" xfId="24112" xr:uid="{00000000-0005-0000-0000-00003A2B0000}"/>
    <cellStyle name="Normal 2 2 7 2 2 4 3" xfId="11275" xr:uid="{00000000-0005-0000-0000-00003B2B0000}"/>
    <cellStyle name="Normal 2 2 7 2 2 4 3 2" xfId="11276" xr:uid="{00000000-0005-0000-0000-00003C2B0000}"/>
    <cellStyle name="Normal 2 2 7 2 2 4 3 3" xfId="24113" xr:uid="{00000000-0005-0000-0000-00003D2B0000}"/>
    <cellStyle name="Normal 2 2 7 2 2 4 4" xfId="11277" xr:uid="{00000000-0005-0000-0000-00003E2B0000}"/>
    <cellStyle name="Normal 2 2 7 2 2 4 5" xfId="24114" xr:uid="{00000000-0005-0000-0000-00003F2B0000}"/>
    <cellStyle name="Normal 2 2 7 2 2 5" xfId="11278" xr:uid="{00000000-0005-0000-0000-0000402B0000}"/>
    <cellStyle name="Normal 2 2 7 2 2 5 2" xfId="11279" xr:uid="{00000000-0005-0000-0000-0000412B0000}"/>
    <cellStyle name="Normal 2 2 7 2 2 5 2 2" xfId="11280" xr:uid="{00000000-0005-0000-0000-0000422B0000}"/>
    <cellStyle name="Normal 2 2 7 2 2 5 2 3" xfId="24115" xr:uid="{00000000-0005-0000-0000-0000432B0000}"/>
    <cellStyle name="Normal 2 2 7 2 2 5 3" xfId="11281" xr:uid="{00000000-0005-0000-0000-0000442B0000}"/>
    <cellStyle name="Normal 2 2 7 2 2 5 4" xfId="24116" xr:uid="{00000000-0005-0000-0000-0000452B0000}"/>
    <cellStyle name="Normal 2 2 7 2 2 6" xfId="11282" xr:uid="{00000000-0005-0000-0000-0000462B0000}"/>
    <cellStyle name="Normal 2 2 7 2 2 6 2" xfId="11283" xr:uid="{00000000-0005-0000-0000-0000472B0000}"/>
    <cellStyle name="Normal 2 2 7 2 2 6 2 2" xfId="11284" xr:uid="{00000000-0005-0000-0000-0000482B0000}"/>
    <cellStyle name="Normal 2 2 7 2 2 6 2 3" xfId="24117" xr:uid="{00000000-0005-0000-0000-0000492B0000}"/>
    <cellStyle name="Normal 2 2 7 2 2 6 3" xfId="11285" xr:uid="{00000000-0005-0000-0000-00004A2B0000}"/>
    <cellStyle name="Normal 2 2 7 2 2 6 4" xfId="24118" xr:uid="{00000000-0005-0000-0000-00004B2B0000}"/>
    <cellStyle name="Normal 2 2 7 2 2 7" xfId="11286" xr:uid="{00000000-0005-0000-0000-00004C2B0000}"/>
    <cellStyle name="Normal 2 2 7 2 2 7 2" xfId="11287" xr:uid="{00000000-0005-0000-0000-00004D2B0000}"/>
    <cellStyle name="Normal 2 2 7 2 2 7 3" xfId="24119" xr:uid="{00000000-0005-0000-0000-00004E2B0000}"/>
    <cellStyle name="Normal 2 2 7 2 2 8" xfId="11288" xr:uid="{00000000-0005-0000-0000-00004F2B0000}"/>
    <cellStyle name="Normal 2 2 7 2 2 9" xfId="24120" xr:uid="{00000000-0005-0000-0000-0000502B0000}"/>
    <cellStyle name="Normal 2 2 7 2 3" xfId="11289" xr:uid="{00000000-0005-0000-0000-0000512B0000}"/>
    <cellStyle name="Normal 2 2 7 2 3 2" xfId="11290" xr:uid="{00000000-0005-0000-0000-0000522B0000}"/>
    <cellStyle name="Normal 2 2 7 2 3 2 2" xfId="11291" xr:uid="{00000000-0005-0000-0000-0000532B0000}"/>
    <cellStyle name="Normal 2 2 7 2 3 2 2 2" xfId="11292" xr:uid="{00000000-0005-0000-0000-0000542B0000}"/>
    <cellStyle name="Normal 2 2 7 2 3 2 2 2 2" xfId="11293" xr:uid="{00000000-0005-0000-0000-0000552B0000}"/>
    <cellStyle name="Normal 2 2 7 2 3 2 2 2 3" xfId="24121" xr:uid="{00000000-0005-0000-0000-0000562B0000}"/>
    <cellStyle name="Normal 2 2 7 2 3 2 2 3" xfId="11294" xr:uid="{00000000-0005-0000-0000-0000572B0000}"/>
    <cellStyle name="Normal 2 2 7 2 3 2 2 4" xfId="24122" xr:uid="{00000000-0005-0000-0000-0000582B0000}"/>
    <cellStyle name="Normal 2 2 7 2 3 2 3" xfId="11295" xr:uid="{00000000-0005-0000-0000-0000592B0000}"/>
    <cellStyle name="Normal 2 2 7 2 3 2 3 2" xfId="11296" xr:uid="{00000000-0005-0000-0000-00005A2B0000}"/>
    <cellStyle name="Normal 2 2 7 2 3 2 3 3" xfId="24123" xr:uid="{00000000-0005-0000-0000-00005B2B0000}"/>
    <cellStyle name="Normal 2 2 7 2 3 2 4" xfId="11297" xr:uid="{00000000-0005-0000-0000-00005C2B0000}"/>
    <cellStyle name="Normal 2 2 7 2 3 2 5" xfId="24124" xr:uid="{00000000-0005-0000-0000-00005D2B0000}"/>
    <cellStyle name="Normal 2 2 7 2 3 3" xfId="11298" xr:uid="{00000000-0005-0000-0000-00005E2B0000}"/>
    <cellStyle name="Normal 2 2 7 2 3 3 2" xfId="11299" xr:uid="{00000000-0005-0000-0000-00005F2B0000}"/>
    <cellStyle name="Normal 2 2 7 2 3 3 2 2" xfId="11300" xr:uid="{00000000-0005-0000-0000-0000602B0000}"/>
    <cellStyle name="Normal 2 2 7 2 3 3 2 2 2" xfId="11301" xr:uid="{00000000-0005-0000-0000-0000612B0000}"/>
    <cellStyle name="Normal 2 2 7 2 3 3 2 2 3" xfId="24125" xr:uid="{00000000-0005-0000-0000-0000622B0000}"/>
    <cellStyle name="Normal 2 2 7 2 3 3 2 3" xfId="11302" xr:uid="{00000000-0005-0000-0000-0000632B0000}"/>
    <cellStyle name="Normal 2 2 7 2 3 3 2 4" xfId="24126" xr:uid="{00000000-0005-0000-0000-0000642B0000}"/>
    <cellStyle name="Normal 2 2 7 2 3 3 3" xfId="11303" xr:uid="{00000000-0005-0000-0000-0000652B0000}"/>
    <cellStyle name="Normal 2 2 7 2 3 3 3 2" xfId="11304" xr:uid="{00000000-0005-0000-0000-0000662B0000}"/>
    <cellStyle name="Normal 2 2 7 2 3 3 3 3" xfId="24127" xr:uid="{00000000-0005-0000-0000-0000672B0000}"/>
    <cellStyle name="Normal 2 2 7 2 3 3 4" xfId="11305" xr:uid="{00000000-0005-0000-0000-0000682B0000}"/>
    <cellStyle name="Normal 2 2 7 2 3 3 5" xfId="24128" xr:uid="{00000000-0005-0000-0000-0000692B0000}"/>
    <cellStyle name="Normal 2 2 7 2 3 4" xfId="11306" xr:uid="{00000000-0005-0000-0000-00006A2B0000}"/>
    <cellStyle name="Normal 2 2 7 2 3 4 2" xfId="11307" xr:uid="{00000000-0005-0000-0000-00006B2B0000}"/>
    <cellStyle name="Normal 2 2 7 2 3 4 2 2" xfId="11308" xr:uid="{00000000-0005-0000-0000-00006C2B0000}"/>
    <cellStyle name="Normal 2 2 7 2 3 4 2 3" xfId="24129" xr:uid="{00000000-0005-0000-0000-00006D2B0000}"/>
    <cellStyle name="Normal 2 2 7 2 3 4 3" xfId="11309" xr:uid="{00000000-0005-0000-0000-00006E2B0000}"/>
    <cellStyle name="Normal 2 2 7 2 3 4 4" xfId="24130" xr:uid="{00000000-0005-0000-0000-00006F2B0000}"/>
    <cellStyle name="Normal 2 2 7 2 3 5" xfId="11310" xr:uid="{00000000-0005-0000-0000-0000702B0000}"/>
    <cellStyle name="Normal 2 2 7 2 3 5 2" xfId="11311" xr:uid="{00000000-0005-0000-0000-0000712B0000}"/>
    <cellStyle name="Normal 2 2 7 2 3 5 2 2" xfId="11312" xr:uid="{00000000-0005-0000-0000-0000722B0000}"/>
    <cellStyle name="Normal 2 2 7 2 3 5 2 3" xfId="24131" xr:uid="{00000000-0005-0000-0000-0000732B0000}"/>
    <cellStyle name="Normal 2 2 7 2 3 5 3" xfId="11313" xr:uid="{00000000-0005-0000-0000-0000742B0000}"/>
    <cellStyle name="Normal 2 2 7 2 3 5 4" xfId="24132" xr:uid="{00000000-0005-0000-0000-0000752B0000}"/>
    <cellStyle name="Normal 2 2 7 2 3 6" xfId="11314" xr:uid="{00000000-0005-0000-0000-0000762B0000}"/>
    <cellStyle name="Normal 2 2 7 2 3 6 2" xfId="11315" xr:uid="{00000000-0005-0000-0000-0000772B0000}"/>
    <cellStyle name="Normal 2 2 7 2 3 6 3" xfId="24133" xr:uid="{00000000-0005-0000-0000-0000782B0000}"/>
    <cellStyle name="Normal 2 2 7 2 3 7" xfId="11316" xr:uid="{00000000-0005-0000-0000-0000792B0000}"/>
    <cellStyle name="Normal 2 2 7 2 3 8" xfId="24134" xr:uid="{00000000-0005-0000-0000-00007A2B0000}"/>
    <cellStyle name="Normal 2 2 7 2 4" xfId="11317" xr:uid="{00000000-0005-0000-0000-00007B2B0000}"/>
    <cellStyle name="Normal 2 2 7 2 4 2" xfId="11318" xr:uid="{00000000-0005-0000-0000-00007C2B0000}"/>
    <cellStyle name="Normal 2 2 7 2 4 2 2" xfId="11319" xr:uid="{00000000-0005-0000-0000-00007D2B0000}"/>
    <cellStyle name="Normal 2 2 7 2 4 2 2 2" xfId="11320" xr:uid="{00000000-0005-0000-0000-00007E2B0000}"/>
    <cellStyle name="Normal 2 2 7 2 4 2 2 3" xfId="24135" xr:uid="{00000000-0005-0000-0000-00007F2B0000}"/>
    <cellStyle name="Normal 2 2 7 2 4 2 3" xfId="11321" xr:uid="{00000000-0005-0000-0000-0000802B0000}"/>
    <cellStyle name="Normal 2 2 7 2 4 2 4" xfId="24136" xr:uid="{00000000-0005-0000-0000-0000812B0000}"/>
    <cellStyle name="Normal 2 2 7 2 4 3" xfId="11322" xr:uid="{00000000-0005-0000-0000-0000822B0000}"/>
    <cellStyle name="Normal 2 2 7 2 4 3 2" xfId="11323" xr:uid="{00000000-0005-0000-0000-0000832B0000}"/>
    <cellStyle name="Normal 2 2 7 2 4 3 3" xfId="24137" xr:uid="{00000000-0005-0000-0000-0000842B0000}"/>
    <cellStyle name="Normal 2 2 7 2 4 4" xfId="11324" xr:uid="{00000000-0005-0000-0000-0000852B0000}"/>
    <cellStyle name="Normal 2 2 7 2 4 5" xfId="24138" xr:uid="{00000000-0005-0000-0000-0000862B0000}"/>
    <cellStyle name="Normal 2 2 7 2 5" xfId="11325" xr:uid="{00000000-0005-0000-0000-0000872B0000}"/>
    <cellStyle name="Normal 2 2 7 2 5 2" xfId="11326" xr:uid="{00000000-0005-0000-0000-0000882B0000}"/>
    <cellStyle name="Normal 2 2 7 2 5 2 2" xfId="11327" xr:uid="{00000000-0005-0000-0000-0000892B0000}"/>
    <cellStyle name="Normal 2 2 7 2 5 2 2 2" xfId="11328" xr:uid="{00000000-0005-0000-0000-00008A2B0000}"/>
    <cellStyle name="Normal 2 2 7 2 5 2 2 3" xfId="24139" xr:uid="{00000000-0005-0000-0000-00008B2B0000}"/>
    <cellStyle name="Normal 2 2 7 2 5 2 3" xfId="11329" xr:uid="{00000000-0005-0000-0000-00008C2B0000}"/>
    <cellStyle name="Normal 2 2 7 2 5 2 4" xfId="24140" xr:uid="{00000000-0005-0000-0000-00008D2B0000}"/>
    <cellStyle name="Normal 2 2 7 2 5 3" xfId="11330" xr:uid="{00000000-0005-0000-0000-00008E2B0000}"/>
    <cellStyle name="Normal 2 2 7 2 5 3 2" xfId="11331" xr:uid="{00000000-0005-0000-0000-00008F2B0000}"/>
    <cellStyle name="Normal 2 2 7 2 5 3 3" xfId="24141" xr:uid="{00000000-0005-0000-0000-0000902B0000}"/>
    <cellStyle name="Normal 2 2 7 2 5 4" xfId="11332" xr:uid="{00000000-0005-0000-0000-0000912B0000}"/>
    <cellStyle name="Normal 2 2 7 2 5 5" xfId="24142" xr:uid="{00000000-0005-0000-0000-0000922B0000}"/>
    <cellStyle name="Normal 2 2 7 2 6" xfId="11333" xr:uid="{00000000-0005-0000-0000-0000932B0000}"/>
    <cellStyle name="Normal 2 2 7 2 6 2" xfId="11334" xr:uid="{00000000-0005-0000-0000-0000942B0000}"/>
    <cellStyle name="Normal 2 2 7 2 6 2 2" xfId="11335" xr:uid="{00000000-0005-0000-0000-0000952B0000}"/>
    <cellStyle name="Normal 2 2 7 2 6 2 3" xfId="24143" xr:uid="{00000000-0005-0000-0000-0000962B0000}"/>
    <cellStyle name="Normal 2 2 7 2 6 3" xfId="11336" xr:uid="{00000000-0005-0000-0000-0000972B0000}"/>
    <cellStyle name="Normal 2 2 7 2 6 4" xfId="24144" xr:uid="{00000000-0005-0000-0000-0000982B0000}"/>
    <cellStyle name="Normal 2 2 7 2 7" xfId="11337" xr:uid="{00000000-0005-0000-0000-0000992B0000}"/>
    <cellStyle name="Normal 2 2 7 2 7 2" xfId="11338" xr:uid="{00000000-0005-0000-0000-00009A2B0000}"/>
    <cellStyle name="Normal 2 2 7 2 7 2 2" xfId="11339" xr:uid="{00000000-0005-0000-0000-00009B2B0000}"/>
    <cellStyle name="Normal 2 2 7 2 7 2 3" xfId="24145" xr:uid="{00000000-0005-0000-0000-00009C2B0000}"/>
    <cellStyle name="Normal 2 2 7 2 7 3" xfId="11340" xr:uid="{00000000-0005-0000-0000-00009D2B0000}"/>
    <cellStyle name="Normal 2 2 7 2 7 4" xfId="24146" xr:uid="{00000000-0005-0000-0000-00009E2B0000}"/>
    <cellStyle name="Normal 2 2 7 2 8" xfId="11341" xr:uid="{00000000-0005-0000-0000-00009F2B0000}"/>
    <cellStyle name="Normal 2 2 7 2 8 2" xfId="11342" xr:uid="{00000000-0005-0000-0000-0000A02B0000}"/>
    <cellStyle name="Normal 2 2 7 2 8 3" xfId="24147" xr:uid="{00000000-0005-0000-0000-0000A12B0000}"/>
    <cellStyle name="Normal 2 2 7 2 9" xfId="11343" xr:uid="{00000000-0005-0000-0000-0000A22B0000}"/>
    <cellStyle name="Normal 2 2 7 3" xfId="11344" xr:uid="{00000000-0005-0000-0000-0000A32B0000}"/>
    <cellStyle name="Normal 2 2 7 3 2" xfId="11345" xr:uid="{00000000-0005-0000-0000-0000A42B0000}"/>
    <cellStyle name="Normal 2 2 7 3 2 2" xfId="11346" xr:uid="{00000000-0005-0000-0000-0000A52B0000}"/>
    <cellStyle name="Normal 2 2 7 3 2 2 2" xfId="11347" xr:uid="{00000000-0005-0000-0000-0000A62B0000}"/>
    <cellStyle name="Normal 2 2 7 3 2 2 2 2" xfId="11348" xr:uid="{00000000-0005-0000-0000-0000A72B0000}"/>
    <cellStyle name="Normal 2 2 7 3 2 2 2 2 2" xfId="11349" xr:uid="{00000000-0005-0000-0000-0000A82B0000}"/>
    <cellStyle name="Normal 2 2 7 3 2 2 2 2 3" xfId="24148" xr:uid="{00000000-0005-0000-0000-0000A92B0000}"/>
    <cellStyle name="Normal 2 2 7 3 2 2 2 3" xfId="11350" xr:uid="{00000000-0005-0000-0000-0000AA2B0000}"/>
    <cellStyle name="Normal 2 2 7 3 2 2 2 4" xfId="24149" xr:uid="{00000000-0005-0000-0000-0000AB2B0000}"/>
    <cellStyle name="Normal 2 2 7 3 2 2 3" xfId="11351" xr:uid="{00000000-0005-0000-0000-0000AC2B0000}"/>
    <cellStyle name="Normal 2 2 7 3 2 2 3 2" xfId="11352" xr:uid="{00000000-0005-0000-0000-0000AD2B0000}"/>
    <cellStyle name="Normal 2 2 7 3 2 2 3 3" xfId="24150" xr:uid="{00000000-0005-0000-0000-0000AE2B0000}"/>
    <cellStyle name="Normal 2 2 7 3 2 2 4" xfId="11353" xr:uid="{00000000-0005-0000-0000-0000AF2B0000}"/>
    <cellStyle name="Normal 2 2 7 3 2 2 5" xfId="24151" xr:uid="{00000000-0005-0000-0000-0000B02B0000}"/>
    <cellStyle name="Normal 2 2 7 3 2 3" xfId="11354" xr:uid="{00000000-0005-0000-0000-0000B12B0000}"/>
    <cellStyle name="Normal 2 2 7 3 2 3 2" xfId="11355" xr:uid="{00000000-0005-0000-0000-0000B22B0000}"/>
    <cellStyle name="Normal 2 2 7 3 2 3 2 2" xfId="11356" xr:uid="{00000000-0005-0000-0000-0000B32B0000}"/>
    <cellStyle name="Normal 2 2 7 3 2 3 2 2 2" xfId="11357" xr:uid="{00000000-0005-0000-0000-0000B42B0000}"/>
    <cellStyle name="Normal 2 2 7 3 2 3 2 2 3" xfId="24152" xr:uid="{00000000-0005-0000-0000-0000B52B0000}"/>
    <cellStyle name="Normal 2 2 7 3 2 3 2 3" xfId="11358" xr:uid="{00000000-0005-0000-0000-0000B62B0000}"/>
    <cellStyle name="Normal 2 2 7 3 2 3 2 4" xfId="24153" xr:uid="{00000000-0005-0000-0000-0000B72B0000}"/>
    <cellStyle name="Normal 2 2 7 3 2 3 3" xfId="11359" xr:uid="{00000000-0005-0000-0000-0000B82B0000}"/>
    <cellStyle name="Normal 2 2 7 3 2 3 3 2" xfId="11360" xr:uid="{00000000-0005-0000-0000-0000B92B0000}"/>
    <cellStyle name="Normal 2 2 7 3 2 3 3 3" xfId="24154" xr:uid="{00000000-0005-0000-0000-0000BA2B0000}"/>
    <cellStyle name="Normal 2 2 7 3 2 3 4" xfId="11361" xr:uid="{00000000-0005-0000-0000-0000BB2B0000}"/>
    <cellStyle name="Normal 2 2 7 3 2 3 5" xfId="24155" xr:uid="{00000000-0005-0000-0000-0000BC2B0000}"/>
    <cellStyle name="Normal 2 2 7 3 2 4" xfId="11362" xr:uid="{00000000-0005-0000-0000-0000BD2B0000}"/>
    <cellStyle name="Normal 2 2 7 3 2 4 2" xfId="11363" xr:uid="{00000000-0005-0000-0000-0000BE2B0000}"/>
    <cellStyle name="Normal 2 2 7 3 2 4 2 2" xfId="11364" xr:uid="{00000000-0005-0000-0000-0000BF2B0000}"/>
    <cellStyle name="Normal 2 2 7 3 2 4 2 3" xfId="24156" xr:uid="{00000000-0005-0000-0000-0000C02B0000}"/>
    <cellStyle name="Normal 2 2 7 3 2 4 3" xfId="11365" xr:uid="{00000000-0005-0000-0000-0000C12B0000}"/>
    <cellStyle name="Normal 2 2 7 3 2 4 4" xfId="24157" xr:uid="{00000000-0005-0000-0000-0000C22B0000}"/>
    <cellStyle name="Normal 2 2 7 3 2 5" xfId="11366" xr:uid="{00000000-0005-0000-0000-0000C32B0000}"/>
    <cellStyle name="Normal 2 2 7 3 2 5 2" xfId="11367" xr:uid="{00000000-0005-0000-0000-0000C42B0000}"/>
    <cellStyle name="Normal 2 2 7 3 2 5 2 2" xfId="11368" xr:uid="{00000000-0005-0000-0000-0000C52B0000}"/>
    <cellStyle name="Normal 2 2 7 3 2 5 2 3" xfId="24158" xr:uid="{00000000-0005-0000-0000-0000C62B0000}"/>
    <cellStyle name="Normal 2 2 7 3 2 5 3" xfId="11369" xr:uid="{00000000-0005-0000-0000-0000C72B0000}"/>
    <cellStyle name="Normal 2 2 7 3 2 5 4" xfId="24159" xr:uid="{00000000-0005-0000-0000-0000C82B0000}"/>
    <cellStyle name="Normal 2 2 7 3 2 6" xfId="11370" xr:uid="{00000000-0005-0000-0000-0000C92B0000}"/>
    <cellStyle name="Normal 2 2 7 3 2 6 2" xfId="11371" xr:uid="{00000000-0005-0000-0000-0000CA2B0000}"/>
    <cellStyle name="Normal 2 2 7 3 2 6 3" xfId="24160" xr:uid="{00000000-0005-0000-0000-0000CB2B0000}"/>
    <cellStyle name="Normal 2 2 7 3 2 7" xfId="11372" xr:uid="{00000000-0005-0000-0000-0000CC2B0000}"/>
    <cellStyle name="Normal 2 2 7 3 2 8" xfId="24161" xr:uid="{00000000-0005-0000-0000-0000CD2B0000}"/>
    <cellStyle name="Normal 2 2 7 3 3" xfId="11373" xr:uid="{00000000-0005-0000-0000-0000CE2B0000}"/>
    <cellStyle name="Normal 2 2 7 3 3 2" xfId="11374" xr:uid="{00000000-0005-0000-0000-0000CF2B0000}"/>
    <cellStyle name="Normal 2 2 7 3 3 2 2" xfId="11375" xr:uid="{00000000-0005-0000-0000-0000D02B0000}"/>
    <cellStyle name="Normal 2 2 7 3 3 2 2 2" xfId="11376" xr:uid="{00000000-0005-0000-0000-0000D12B0000}"/>
    <cellStyle name="Normal 2 2 7 3 3 2 2 3" xfId="24162" xr:uid="{00000000-0005-0000-0000-0000D22B0000}"/>
    <cellStyle name="Normal 2 2 7 3 3 2 3" xfId="11377" xr:uid="{00000000-0005-0000-0000-0000D32B0000}"/>
    <cellStyle name="Normal 2 2 7 3 3 2 4" xfId="24163" xr:uid="{00000000-0005-0000-0000-0000D42B0000}"/>
    <cellStyle name="Normal 2 2 7 3 3 3" xfId="11378" xr:uid="{00000000-0005-0000-0000-0000D52B0000}"/>
    <cellStyle name="Normal 2 2 7 3 3 3 2" xfId="11379" xr:uid="{00000000-0005-0000-0000-0000D62B0000}"/>
    <cellStyle name="Normal 2 2 7 3 3 3 3" xfId="24164" xr:uid="{00000000-0005-0000-0000-0000D72B0000}"/>
    <cellStyle name="Normal 2 2 7 3 3 4" xfId="11380" xr:uid="{00000000-0005-0000-0000-0000D82B0000}"/>
    <cellStyle name="Normal 2 2 7 3 3 5" xfId="24165" xr:uid="{00000000-0005-0000-0000-0000D92B0000}"/>
    <cellStyle name="Normal 2 2 7 3 4" xfId="11381" xr:uid="{00000000-0005-0000-0000-0000DA2B0000}"/>
    <cellStyle name="Normal 2 2 7 3 4 2" xfId="11382" xr:uid="{00000000-0005-0000-0000-0000DB2B0000}"/>
    <cellStyle name="Normal 2 2 7 3 4 2 2" xfId="11383" xr:uid="{00000000-0005-0000-0000-0000DC2B0000}"/>
    <cellStyle name="Normal 2 2 7 3 4 2 2 2" xfId="11384" xr:uid="{00000000-0005-0000-0000-0000DD2B0000}"/>
    <cellStyle name="Normal 2 2 7 3 4 2 2 3" xfId="24166" xr:uid="{00000000-0005-0000-0000-0000DE2B0000}"/>
    <cellStyle name="Normal 2 2 7 3 4 2 3" xfId="11385" xr:uid="{00000000-0005-0000-0000-0000DF2B0000}"/>
    <cellStyle name="Normal 2 2 7 3 4 2 4" xfId="24167" xr:uid="{00000000-0005-0000-0000-0000E02B0000}"/>
    <cellStyle name="Normal 2 2 7 3 4 3" xfId="11386" xr:uid="{00000000-0005-0000-0000-0000E12B0000}"/>
    <cellStyle name="Normal 2 2 7 3 4 3 2" xfId="11387" xr:uid="{00000000-0005-0000-0000-0000E22B0000}"/>
    <cellStyle name="Normal 2 2 7 3 4 3 3" xfId="24168" xr:uid="{00000000-0005-0000-0000-0000E32B0000}"/>
    <cellStyle name="Normal 2 2 7 3 4 4" xfId="11388" xr:uid="{00000000-0005-0000-0000-0000E42B0000}"/>
    <cellStyle name="Normal 2 2 7 3 4 5" xfId="24169" xr:uid="{00000000-0005-0000-0000-0000E52B0000}"/>
    <cellStyle name="Normal 2 2 7 3 5" xfId="11389" xr:uid="{00000000-0005-0000-0000-0000E62B0000}"/>
    <cellStyle name="Normal 2 2 7 3 5 2" xfId="11390" xr:uid="{00000000-0005-0000-0000-0000E72B0000}"/>
    <cellStyle name="Normal 2 2 7 3 5 2 2" xfId="11391" xr:uid="{00000000-0005-0000-0000-0000E82B0000}"/>
    <cellStyle name="Normal 2 2 7 3 5 2 3" xfId="24170" xr:uid="{00000000-0005-0000-0000-0000E92B0000}"/>
    <cellStyle name="Normal 2 2 7 3 5 3" xfId="11392" xr:uid="{00000000-0005-0000-0000-0000EA2B0000}"/>
    <cellStyle name="Normal 2 2 7 3 5 4" xfId="24171" xr:uid="{00000000-0005-0000-0000-0000EB2B0000}"/>
    <cellStyle name="Normal 2 2 7 3 6" xfId="11393" xr:uid="{00000000-0005-0000-0000-0000EC2B0000}"/>
    <cellStyle name="Normal 2 2 7 3 6 2" xfId="11394" xr:uid="{00000000-0005-0000-0000-0000ED2B0000}"/>
    <cellStyle name="Normal 2 2 7 3 6 2 2" xfId="11395" xr:uid="{00000000-0005-0000-0000-0000EE2B0000}"/>
    <cellStyle name="Normal 2 2 7 3 6 2 3" xfId="24172" xr:uid="{00000000-0005-0000-0000-0000EF2B0000}"/>
    <cellStyle name="Normal 2 2 7 3 6 3" xfId="11396" xr:uid="{00000000-0005-0000-0000-0000F02B0000}"/>
    <cellStyle name="Normal 2 2 7 3 6 4" xfId="24173" xr:uid="{00000000-0005-0000-0000-0000F12B0000}"/>
    <cellStyle name="Normal 2 2 7 3 7" xfId="11397" xr:uid="{00000000-0005-0000-0000-0000F22B0000}"/>
    <cellStyle name="Normal 2 2 7 3 7 2" xfId="11398" xr:uid="{00000000-0005-0000-0000-0000F32B0000}"/>
    <cellStyle name="Normal 2 2 7 3 7 3" xfId="24174" xr:uid="{00000000-0005-0000-0000-0000F42B0000}"/>
    <cellStyle name="Normal 2 2 7 3 8" xfId="11399" xr:uid="{00000000-0005-0000-0000-0000F52B0000}"/>
    <cellStyle name="Normal 2 2 7 3 9" xfId="24175" xr:uid="{00000000-0005-0000-0000-0000F62B0000}"/>
    <cellStyle name="Normal 2 2 7 4" xfId="11400" xr:uid="{00000000-0005-0000-0000-0000F72B0000}"/>
    <cellStyle name="Normal 2 2 7 4 2" xfId="11401" xr:uid="{00000000-0005-0000-0000-0000F82B0000}"/>
    <cellStyle name="Normal 2 2 7 4 2 2" xfId="11402" xr:uid="{00000000-0005-0000-0000-0000F92B0000}"/>
    <cellStyle name="Normal 2 2 7 4 2 2 2" xfId="11403" xr:uid="{00000000-0005-0000-0000-0000FA2B0000}"/>
    <cellStyle name="Normal 2 2 7 4 2 2 2 2" xfId="11404" xr:uid="{00000000-0005-0000-0000-0000FB2B0000}"/>
    <cellStyle name="Normal 2 2 7 4 2 2 2 3" xfId="24176" xr:uid="{00000000-0005-0000-0000-0000FC2B0000}"/>
    <cellStyle name="Normal 2 2 7 4 2 2 3" xfId="11405" xr:uid="{00000000-0005-0000-0000-0000FD2B0000}"/>
    <cellStyle name="Normal 2 2 7 4 2 2 4" xfId="24177" xr:uid="{00000000-0005-0000-0000-0000FE2B0000}"/>
    <cellStyle name="Normal 2 2 7 4 2 3" xfId="11406" xr:uid="{00000000-0005-0000-0000-0000FF2B0000}"/>
    <cellStyle name="Normal 2 2 7 4 2 3 2" xfId="11407" xr:uid="{00000000-0005-0000-0000-0000002C0000}"/>
    <cellStyle name="Normal 2 2 7 4 2 3 3" xfId="24178" xr:uid="{00000000-0005-0000-0000-0000012C0000}"/>
    <cellStyle name="Normal 2 2 7 4 2 4" xfId="11408" xr:uid="{00000000-0005-0000-0000-0000022C0000}"/>
    <cellStyle name="Normal 2 2 7 4 2 5" xfId="24179" xr:uid="{00000000-0005-0000-0000-0000032C0000}"/>
    <cellStyle name="Normal 2 2 7 4 3" xfId="11409" xr:uid="{00000000-0005-0000-0000-0000042C0000}"/>
    <cellStyle name="Normal 2 2 7 4 3 2" xfId="11410" xr:uid="{00000000-0005-0000-0000-0000052C0000}"/>
    <cellStyle name="Normal 2 2 7 4 3 2 2" xfId="11411" xr:uid="{00000000-0005-0000-0000-0000062C0000}"/>
    <cellStyle name="Normal 2 2 7 4 3 2 2 2" xfId="11412" xr:uid="{00000000-0005-0000-0000-0000072C0000}"/>
    <cellStyle name="Normal 2 2 7 4 3 2 2 3" xfId="24180" xr:uid="{00000000-0005-0000-0000-0000082C0000}"/>
    <cellStyle name="Normal 2 2 7 4 3 2 3" xfId="11413" xr:uid="{00000000-0005-0000-0000-0000092C0000}"/>
    <cellStyle name="Normal 2 2 7 4 3 2 4" xfId="24181" xr:uid="{00000000-0005-0000-0000-00000A2C0000}"/>
    <cellStyle name="Normal 2 2 7 4 3 3" xfId="11414" xr:uid="{00000000-0005-0000-0000-00000B2C0000}"/>
    <cellStyle name="Normal 2 2 7 4 3 3 2" xfId="11415" xr:uid="{00000000-0005-0000-0000-00000C2C0000}"/>
    <cellStyle name="Normal 2 2 7 4 3 3 3" xfId="24182" xr:uid="{00000000-0005-0000-0000-00000D2C0000}"/>
    <cellStyle name="Normal 2 2 7 4 3 4" xfId="11416" xr:uid="{00000000-0005-0000-0000-00000E2C0000}"/>
    <cellStyle name="Normal 2 2 7 4 3 5" xfId="24183" xr:uid="{00000000-0005-0000-0000-00000F2C0000}"/>
    <cellStyle name="Normal 2 2 7 4 4" xfId="11417" xr:uid="{00000000-0005-0000-0000-0000102C0000}"/>
    <cellStyle name="Normal 2 2 7 4 4 2" xfId="11418" xr:uid="{00000000-0005-0000-0000-0000112C0000}"/>
    <cellStyle name="Normal 2 2 7 4 4 2 2" xfId="11419" xr:uid="{00000000-0005-0000-0000-0000122C0000}"/>
    <cellStyle name="Normal 2 2 7 4 4 2 3" xfId="24184" xr:uid="{00000000-0005-0000-0000-0000132C0000}"/>
    <cellStyle name="Normal 2 2 7 4 4 3" xfId="11420" xr:uid="{00000000-0005-0000-0000-0000142C0000}"/>
    <cellStyle name="Normal 2 2 7 4 4 4" xfId="24185" xr:uid="{00000000-0005-0000-0000-0000152C0000}"/>
    <cellStyle name="Normal 2 2 7 4 5" xfId="11421" xr:uid="{00000000-0005-0000-0000-0000162C0000}"/>
    <cellStyle name="Normal 2 2 7 4 5 2" xfId="11422" xr:uid="{00000000-0005-0000-0000-0000172C0000}"/>
    <cellStyle name="Normal 2 2 7 4 5 2 2" xfId="11423" xr:uid="{00000000-0005-0000-0000-0000182C0000}"/>
    <cellStyle name="Normal 2 2 7 4 5 2 3" xfId="24186" xr:uid="{00000000-0005-0000-0000-0000192C0000}"/>
    <cellStyle name="Normal 2 2 7 4 5 3" xfId="11424" xr:uid="{00000000-0005-0000-0000-00001A2C0000}"/>
    <cellStyle name="Normal 2 2 7 4 5 4" xfId="24187" xr:uid="{00000000-0005-0000-0000-00001B2C0000}"/>
    <cellStyle name="Normal 2 2 7 4 6" xfId="11425" xr:uid="{00000000-0005-0000-0000-00001C2C0000}"/>
    <cellStyle name="Normal 2 2 7 4 6 2" xfId="11426" xr:uid="{00000000-0005-0000-0000-00001D2C0000}"/>
    <cellStyle name="Normal 2 2 7 4 6 3" xfId="24188" xr:uid="{00000000-0005-0000-0000-00001E2C0000}"/>
    <cellStyle name="Normal 2 2 7 4 7" xfId="11427" xr:uid="{00000000-0005-0000-0000-00001F2C0000}"/>
    <cellStyle name="Normal 2 2 7 4 8" xfId="24189" xr:uid="{00000000-0005-0000-0000-0000202C0000}"/>
    <cellStyle name="Normal 2 2 7 5" xfId="11428" xr:uid="{00000000-0005-0000-0000-0000212C0000}"/>
    <cellStyle name="Normal 2 2 7 5 2" xfId="11429" xr:uid="{00000000-0005-0000-0000-0000222C0000}"/>
    <cellStyle name="Normal 2 2 7 5 2 2" xfId="11430" xr:uid="{00000000-0005-0000-0000-0000232C0000}"/>
    <cellStyle name="Normal 2 2 7 5 2 2 2" xfId="11431" xr:uid="{00000000-0005-0000-0000-0000242C0000}"/>
    <cellStyle name="Normal 2 2 7 5 2 2 3" xfId="24190" xr:uid="{00000000-0005-0000-0000-0000252C0000}"/>
    <cellStyle name="Normal 2 2 7 5 2 3" xfId="11432" xr:uid="{00000000-0005-0000-0000-0000262C0000}"/>
    <cellStyle name="Normal 2 2 7 5 2 4" xfId="24191" xr:uid="{00000000-0005-0000-0000-0000272C0000}"/>
    <cellStyle name="Normal 2 2 7 5 3" xfId="11433" xr:uid="{00000000-0005-0000-0000-0000282C0000}"/>
    <cellStyle name="Normal 2 2 7 5 3 2" xfId="11434" xr:uid="{00000000-0005-0000-0000-0000292C0000}"/>
    <cellStyle name="Normal 2 2 7 5 3 3" xfId="24192" xr:uid="{00000000-0005-0000-0000-00002A2C0000}"/>
    <cellStyle name="Normal 2 2 7 5 4" xfId="11435" xr:uid="{00000000-0005-0000-0000-00002B2C0000}"/>
    <cellStyle name="Normal 2 2 7 5 5" xfId="24193" xr:uid="{00000000-0005-0000-0000-00002C2C0000}"/>
    <cellStyle name="Normal 2 2 7 6" xfId="11436" xr:uid="{00000000-0005-0000-0000-00002D2C0000}"/>
    <cellStyle name="Normal 2 2 7 6 2" xfId="11437" xr:uid="{00000000-0005-0000-0000-00002E2C0000}"/>
    <cellStyle name="Normal 2 2 7 6 2 2" xfId="11438" xr:uid="{00000000-0005-0000-0000-00002F2C0000}"/>
    <cellStyle name="Normal 2 2 7 6 2 2 2" xfId="11439" xr:uid="{00000000-0005-0000-0000-0000302C0000}"/>
    <cellStyle name="Normal 2 2 7 6 2 2 3" xfId="24194" xr:uid="{00000000-0005-0000-0000-0000312C0000}"/>
    <cellStyle name="Normal 2 2 7 6 2 3" xfId="11440" xr:uid="{00000000-0005-0000-0000-0000322C0000}"/>
    <cellStyle name="Normal 2 2 7 6 2 4" xfId="24195" xr:uid="{00000000-0005-0000-0000-0000332C0000}"/>
    <cellStyle name="Normal 2 2 7 6 3" xfId="11441" xr:uid="{00000000-0005-0000-0000-0000342C0000}"/>
    <cellStyle name="Normal 2 2 7 6 3 2" xfId="11442" xr:uid="{00000000-0005-0000-0000-0000352C0000}"/>
    <cellStyle name="Normal 2 2 7 6 3 3" xfId="24196" xr:uid="{00000000-0005-0000-0000-0000362C0000}"/>
    <cellStyle name="Normal 2 2 7 6 4" xfId="11443" xr:uid="{00000000-0005-0000-0000-0000372C0000}"/>
    <cellStyle name="Normal 2 2 7 6 5" xfId="24197" xr:uid="{00000000-0005-0000-0000-0000382C0000}"/>
    <cellStyle name="Normal 2 2 7 7" xfId="11444" xr:uid="{00000000-0005-0000-0000-0000392C0000}"/>
    <cellStyle name="Normal 2 2 7 7 2" xfId="11445" xr:uid="{00000000-0005-0000-0000-00003A2C0000}"/>
    <cellStyle name="Normal 2 2 7 7 2 2" xfId="11446" xr:uid="{00000000-0005-0000-0000-00003B2C0000}"/>
    <cellStyle name="Normal 2 2 7 7 2 3" xfId="24198" xr:uid="{00000000-0005-0000-0000-00003C2C0000}"/>
    <cellStyle name="Normal 2 2 7 7 3" xfId="11447" xr:uid="{00000000-0005-0000-0000-00003D2C0000}"/>
    <cellStyle name="Normal 2 2 7 7 4" xfId="24199" xr:uid="{00000000-0005-0000-0000-00003E2C0000}"/>
    <cellStyle name="Normal 2 2 7 8" xfId="11448" xr:uid="{00000000-0005-0000-0000-00003F2C0000}"/>
    <cellStyle name="Normal 2 2 7 8 2" xfId="11449" xr:uid="{00000000-0005-0000-0000-0000402C0000}"/>
    <cellStyle name="Normal 2 2 7 8 2 2" xfId="11450" xr:uid="{00000000-0005-0000-0000-0000412C0000}"/>
    <cellStyle name="Normal 2 2 7 8 2 3" xfId="24200" xr:uid="{00000000-0005-0000-0000-0000422C0000}"/>
    <cellStyle name="Normal 2 2 7 8 3" xfId="11451" xr:uid="{00000000-0005-0000-0000-0000432C0000}"/>
    <cellStyle name="Normal 2 2 7 8 4" xfId="24201" xr:uid="{00000000-0005-0000-0000-0000442C0000}"/>
    <cellStyle name="Normal 2 2 7 9" xfId="11452" xr:uid="{00000000-0005-0000-0000-0000452C0000}"/>
    <cellStyle name="Normal 2 2 7 9 2" xfId="11453" xr:uid="{00000000-0005-0000-0000-0000462C0000}"/>
    <cellStyle name="Normal 2 2 7 9 3" xfId="24202" xr:uid="{00000000-0005-0000-0000-0000472C0000}"/>
    <cellStyle name="Normal 2 2 8" xfId="11454" xr:uid="{00000000-0005-0000-0000-0000482C0000}"/>
    <cellStyle name="Normal 2 2 8 10" xfId="24203" xr:uid="{00000000-0005-0000-0000-0000492C0000}"/>
    <cellStyle name="Normal 2 2 8 2" xfId="11455" xr:uid="{00000000-0005-0000-0000-00004A2C0000}"/>
    <cellStyle name="Normal 2 2 8 2 2" xfId="11456" xr:uid="{00000000-0005-0000-0000-00004B2C0000}"/>
    <cellStyle name="Normal 2 2 8 2 2 2" xfId="11457" xr:uid="{00000000-0005-0000-0000-00004C2C0000}"/>
    <cellStyle name="Normal 2 2 8 2 2 2 2" xfId="11458" xr:uid="{00000000-0005-0000-0000-00004D2C0000}"/>
    <cellStyle name="Normal 2 2 8 2 2 2 2 2" xfId="11459" xr:uid="{00000000-0005-0000-0000-00004E2C0000}"/>
    <cellStyle name="Normal 2 2 8 2 2 2 2 2 2" xfId="11460" xr:uid="{00000000-0005-0000-0000-00004F2C0000}"/>
    <cellStyle name="Normal 2 2 8 2 2 2 2 2 3" xfId="24204" xr:uid="{00000000-0005-0000-0000-0000502C0000}"/>
    <cellStyle name="Normal 2 2 8 2 2 2 2 3" xfId="11461" xr:uid="{00000000-0005-0000-0000-0000512C0000}"/>
    <cellStyle name="Normal 2 2 8 2 2 2 2 4" xfId="24205" xr:uid="{00000000-0005-0000-0000-0000522C0000}"/>
    <cellStyle name="Normal 2 2 8 2 2 2 3" xfId="11462" xr:uid="{00000000-0005-0000-0000-0000532C0000}"/>
    <cellStyle name="Normal 2 2 8 2 2 2 3 2" xfId="11463" xr:uid="{00000000-0005-0000-0000-0000542C0000}"/>
    <cellStyle name="Normal 2 2 8 2 2 2 3 3" xfId="24206" xr:uid="{00000000-0005-0000-0000-0000552C0000}"/>
    <cellStyle name="Normal 2 2 8 2 2 2 4" xfId="11464" xr:uid="{00000000-0005-0000-0000-0000562C0000}"/>
    <cellStyle name="Normal 2 2 8 2 2 2 5" xfId="24207" xr:uid="{00000000-0005-0000-0000-0000572C0000}"/>
    <cellStyle name="Normal 2 2 8 2 2 3" xfId="11465" xr:uid="{00000000-0005-0000-0000-0000582C0000}"/>
    <cellStyle name="Normal 2 2 8 2 2 3 2" xfId="11466" xr:uid="{00000000-0005-0000-0000-0000592C0000}"/>
    <cellStyle name="Normal 2 2 8 2 2 3 2 2" xfId="11467" xr:uid="{00000000-0005-0000-0000-00005A2C0000}"/>
    <cellStyle name="Normal 2 2 8 2 2 3 2 2 2" xfId="11468" xr:uid="{00000000-0005-0000-0000-00005B2C0000}"/>
    <cellStyle name="Normal 2 2 8 2 2 3 2 2 3" xfId="24208" xr:uid="{00000000-0005-0000-0000-00005C2C0000}"/>
    <cellStyle name="Normal 2 2 8 2 2 3 2 3" xfId="11469" xr:uid="{00000000-0005-0000-0000-00005D2C0000}"/>
    <cellStyle name="Normal 2 2 8 2 2 3 2 4" xfId="24209" xr:uid="{00000000-0005-0000-0000-00005E2C0000}"/>
    <cellStyle name="Normal 2 2 8 2 2 3 3" xfId="11470" xr:uid="{00000000-0005-0000-0000-00005F2C0000}"/>
    <cellStyle name="Normal 2 2 8 2 2 3 3 2" xfId="11471" xr:uid="{00000000-0005-0000-0000-0000602C0000}"/>
    <cellStyle name="Normal 2 2 8 2 2 3 3 3" xfId="24210" xr:uid="{00000000-0005-0000-0000-0000612C0000}"/>
    <cellStyle name="Normal 2 2 8 2 2 3 4" xfId="11472" xr:uid="{00000000-0005-0000-0000-0000622C0000}"/>
    <cellStyle name="Normal 2 2 8 2 2 3 5" xfId="24211" xr:uid="{00000000-0005-0000-0000-0000632C0000}"/>
    <cellStyle name="Normal 2 2 8 2 2 4" xfId="11473" xr:uid="{00000000-0005-0000-0000-0000642C0000}"/>
    <cellStyle name="Normal 2 2 8 2 2 4 2" xfId="11474" xr:uid="{00000000-0005-0000-0000-0000652C0000}"/>
    <cellStyle name="Normal 2 2 8 2 2 4 2 2" xfId="11475" xr:uid="{00000000-0005-0000-0000-0000662C0000}"/>
    <cellStyle name="Normal 2 2 8 2 2 4 2 3" xfId="24212" xr:uid="{00000000-0005-0000-0000-0000672C0000}"/>
    <cellStyle name="Normal 2 2 8 2 2 4 3" xfId="11476" xr:uid="{00000000-0005-0000-0000-0000682C0000}"/>
    <cellStyle name="Normal 2 2 8 2 2 4 4" xfId="24213" xr:uid="{00000000-0005-0000-0000-0000692C0000}"/>
    <cellStyle name="Normal 2 2 8 2 2 5" xfId="11477" xr:uid="{00000000-0005-0000-0000-00006A2C0000}"/>
    <cellStyle name="Normal 2 2 8 2 2 5 2" xfId="11478" xr:uid="{00000000-0005-0000-0000-00006B2C0000}"/>
    <cellStyle name="Normal 2 2 8 2 2 5 2 2" xfId="11479" xr:uid="{00000000-0005-0000-0000-00006C2C0000}"/>
    <cellStyle name="Normal 2 2 8 2 2 5 2 3" xfId="24214" xr:uid="{00000000-0005-0000-0000-00006D2C0000}"/>
    <cellStyle name="Normal 2 2 8 2 2 5 3" xfId="11480" xr:uid="{00000000-0005-0000-0000-00006E2C0000}"/>
    <cellStyle name="Normal 2 2 8 2 2 5 4" xfId="24215" xr:uid="{00000000-0005-0000-0000-00006F2C0000}"/>
    <cellStyle name="Normal 2 2 8 2 2 6" xfId="11481" xr:uid="{00000000-0005-0000-0000-0000702C0000}"/>
    <cellStyle name="Normal 2 2 8 2 2 6 2" xfId="11482" xr:uid="{00000000-0005-0000-0000-0000712C0000}"/>
    <cellStyle name="Normal 2 2 8 2 2 6 3" xfId="24216" xr:uid="{00000000-0005-0000-0000-0000722C0000}"/>
    <cellStyle name="Normal 2 2 8 2 2 7" xfId="11483" xr:uid="{00000000-0005-0000-0000-0000732C0000}"/>
    <cellStyle name="Normal 2 2 8 2 2 8" xfId="24217" xr:uid="{00000000-0005-0000-0000-0000742C0000}"/>
    <cellStyle name="Normal 2 2 8 2 3" xfId="11484" xr:uid="{00000000-0005-0000-0000-0000752C0000}"/>
    <cellStyle name="Normal 2 2 8 2 3 2" xfId="11485" xr:uid="{00000000-0005-0000-0000-0000762C0000}"/>
    <cellStyle name="Normal 2 2 8 2 3 2 2" xfId="11486" xr:uid="{00000000-0005-0000-0000-0000772C0000}"/>
    <cellStyle name="Normal 2 2 8 2 3 2 2 2" xfId="11487" xr:uid="{00000000-0005-0000-0000-0000782C0000}"/>
    <cellStyle name="Normal 2 2 8 2 3 2 2 3" xfId="24218" xr:uid="{00000000-0005-0000-0000-0000792C0000}"/>
    <cellStyle name="Normal 2 2 8 2 3 2 3" xfId="11488" xr:uid="{00000000-0005-0000-0000-00007A2C0000}"/>
    <cellStyle name="Normal 2 2 8 2 3 2 4" xfId="24219" xr:uid="{00000000-0005-0000-0000-00007B2C0000}"/>
    <cellStyle name="Normal 2 2 8 2 3 3" xfId="11489" xr:uid="{00000000-0005-0000-0000-00007C2C0000}"/>
    <cellStyle name="Normal 2 2 8 2 3 3 2" xfId="11490" xr:uid="{00000000-0005-0000-0000-00007D2C0000}"/>
    <cellStyle name="Normal 2 2 8 2 3 3 3" xfId="24220" xr:uid="{00000000-0005-0000-0000-00007E2C0000}"/>
    <cellStyle name="Normal 2 2 8 2 3 4" xfId="11491" xr:uid="{00000000-0005-0000-0000-00007F2C0000}"/>
    <cellStyle name="Normal 2 2 8 2 3 5" xfId="24221" xr:uid="{00000000-0005-0000-0000-0000802C0000}"/>
    <cellStyle name="Normal 2 2 8 2 4" xfId="11492" xr:uid="{00000000-0005-0000-0000-0000812C0000}"/>
    <cellStyle name="Normal 2 2 8 2 4 2" xfId="11493" xr:uid="{00000000-0005-0000-0000-0000822C0000}"/>
    <cellStyle name="Normal 2 2 8 2 4 2 2" xfId="11494" xr:uid="{00000000-0005-0000-0000-0000832C0000}"/>
    <cellStyle name="Normal 2 2 8 2 4 2 2 2" xfId="11495" xr:uid="{00000000-0005-0000-0000-0000842C0000}"/>
    <cellStyle name="Normal 2 2 8 2 4 2 2 3" xfId="24222" xr:uid="{00000000-0005-0000-0000-0000852C0000}"/>
    <cellStyle name="Normal 2 2 8 2 4 2 3" xfId="11496" xr:uid="{00000000-0005-0000-0000-0000862C0000}"/>
    <cellStyle name="Normal 2 2 8 2 4 2 4" xfId="24223" xr:uid="{00000000-0005-0000-0000-0000872C0000}"/>
    <cellStyle name="Normal 2 2 8 2 4 3" xfId="11497" xr:uid="{00000000-0005-0000-0000-0000882C0000}"/>
    <cellStyle name="Normal 2 2 8 2 4 3 2" xfId="11498" xr:uid="{00000000-0005-0000-0000-0000892C0000}"/>
    <cellStyle name="Normal 2 2 8 2 4 3 3" xfId="24224" xr:uid="{00000000-0005-0000-0000-00008A2C0000}"/>
    <cellStyle name="Normal 2 2 8 2 4 4" xfId="11499" xr:uid="{00000000-0005-0000-0000-00008B2C0000}"/>
    <cellStyle name="Normal 2 2 8 2 4 5" xfId="24225" xr:uid="{00000000-0005-0000-0000-00008C2C0000}"/>
    <cellStyle name="Normal 2 2 8 2 5" xfId="11500" xr:uid="{00000000-0005-0000-0000-00008D2C0000}"/>
    <cellStyle name="Normal 2 2 8 2 5 2" xfId="11501" xr:uid="{00000000-0005-0000-0000-00008E2C0000}"/>
    <cellStyle name="Normal 2 2 8 2 5 2 2" xfId="11502" xr:uid="{00000000-0005-0000-0000-00008F2C0000}"/>
    <cellStyle name="Normal 2 2 8 2 5 2 3" xfId="24226" xr:uid="{00000000-0005-0000-0000-0000902C0000}"/>
    <cellStyle name="Normal 2 2 8 2 5 3" xfId="11503" xr:uid="{00000000-0005-0000-0000-0000912C0000}"/>
    <cellStyle name="Normal 2 2 8 2 5 4" xfId="24227" xr:uid="{00000000-0005-0000-0000-0000922C0000}"/>
    <cellStyle name="Normal 2 2 8 2 6" xfId="11504" xr:uid="{00000000-0005-0000-0000-0000932C0000}"/>
    <cellStyle name="Normal 2 2 8 2 6 2" xfId="11505" xr:uid="{00000000-0005-0000-0000-0000942C0000}"/>
    <cellStyle name="Normal 2 2 8 2 6 2 2" xfId="11506" xr:uid="{00000000-0005-0000-0000-0000952C0000}"/>
    <cellStyle name="Normal 2 2 8 2 6 2 3" xfId="24228" xr:uid="{00000000-0005-0000-0000-0000962C0000}"/>
    <cellStyle name="Normal 2 2 8 2 6 3" xfId="11507" xr:uid="{00000000-0005-0000-0000-0000972C0000}"/>
    <cellStyle name="Normal 2 2 8 2 6 4" xfId="24229" xr:uid="{00000000-0005-0000-0000-0000982C0000}"/>
    <cellStyle name="Normal 2 2 8 2 7" xfId="11508" xr:uid="{00000000-0005-0000-0000-0000992C0000}"/>
    <cellStyle name="Normal 2 2 8 2 7 2" xfId="11509" xr:uid="{00000000-0005-0000-0000-00009A2C0000}"/>
    <cellStyle name="Normal 2 2 8 2 7 3" xfId="24230" xr:uid="{00000000-0005-0000-0000-00009B2C0000}"/>
    <cellStyle name="Normal 2 2 8 2 8" xfId="11510" xr:uid="{00000000-0005-0000-0000-00009C2C0000}"/>
    <cellStyle name="Normal 2 2 8 2 9" xfId="24231" xr:uid="{00000000-0005-0000-0000-00009D2C0000}"/>
    <cellStyle name="Normal 2 2 8 3" xfId="11511" xr:uid="{00000000-0005-0000-0000-00009E2C0000}"/>
    <cellStyle name="Normal 2 2 8 3 2" xfId="11512" xr:uid="{00000000-0005-0000-0000-00009F2C0000}"/>
    <cellStyle name="Normal 2 2 8 3 2 2" xfId="11513" xr:uid="{00000000-0005-0000-0000-0000A02C0000}"/>
    <cellStyle name="Normal 2 2 8 3 2 2 2" xfId="11514" xr:uid="{00000000-0005-0000-0000-0000A12C0000}"/>
    <cellStyle name="Normal 2 2 8 3 2 2 2 2" xfId="11515" xr:uid="{00000000-0005-0000-0000-0000A22C0000}"/>
    <cellStyle name="Normal 2 2 8 3 2 2 2 3" xfId="24232" xr:uid="{00000000-0005-0000-0000-0000A32C0000}"/>
    <cellStyle name="Normal 2 2 8 3 2 2 3" xfId="11516" xr:uid="{00000000-0005-0000-0000-0000A42C0000}"/>
    <cellStyle name="Normal 2 2 8 3 2 2 4" xfId="24233" xr:uid="{00000000-0005-0000-0000-0000A52C0000}"/>
    <cellStyle name="Normal 2 2 8 3 2 3" xfId="11517" xr:uid="{00000000-0005-0000-0000-0000A62C0000}"/>
    <cellStyle name="Normal 2 2 8 3 2 3 2" xfId="11518" xr:uid="{00000000-0005-0000-0000-0000A72C0000}"/>
    <cellStyle name="Normal 2 2 8 3 2 3 3" xfId="24234" xr:uid="{00000000-0005-0000-0000-0000A82C0000}"/>
    <cellStyle name="Normal 2 2 8 3 2 4" xfId="11519" xr:uid="{00000000-0005-0000-0000-0000A92C0000}"/>
    <cellStyle name="Normal 2 2 8 3 2 5" xfId="24235" xr:uid="{00000000-0005-0000-0000-0000AA2C0000}"/>
    <cellStyle name="Normal 2 2 8 3 3" xfId="11520" xr:uid="{00000000-0005-0000-0000-0000AB2C0000}"/>
    <cellStyle name="Normal 2 2 8 3 3 2" xfId="11521" xr:uid="{00000000-0005-0000-0000-0000AC2C0000}"/>
    <cellStyle name="Normal 2 2 8 3 3 2 2" xfId="11522" xr:uid="{00000000-0005-0000-0000-0000AD2C0000}"/>
    <cellStyle name="Normal 2 2 8 3 3 2 2 2" xfId="11523" xr:uid="{00000000-0005-0000-0000-0000AE2C0000}"/>
    <cellStyle name="Normal 2 2 8 3 3 2 2 3" xfId="24236" xr:uid="{00000000-0005-0000-0000-0000AF2C0000}"/>
    <cellStyle name="Normal 2 2 8 3 3 2 3" xfId="11524" xr:uid="{00000000-0005-0000-0000-0000B02C0000}"/>
    <cellStyle name="Normal 2 2 8 3 3 2 4" xfId="24237" xr:uid="{00000000-0005-0000-0000-0000B12C0000}"/>
    <cellStyle name="Normal 2 2 8 3 3 3" xfId="11525" xr:uid="{00000000-0005-0000-0000-0000B22C0000}"/>
    <cellStyle name="Normal 2 2 8 3 3 3 2" xfId="11526" xr:uid="{00000000-0005-0000-0000-0000B32C0000}"/>
    <cellStyle name="Normal 2 2 8 3 3 3 3" xfId="24238" xr:uid="{00000000-0005-0000-0000-0000B42C0000}"/>
    <cellStyle name="Normal 2 2 8 3 3 4" xfId="11527" xr:uid="{00000000-0005-0000-0000-0000B52C0000}"/>
    <cellStyle name="Normal 2 2 8 3 3 5" xfId="24239" xr:uid="{00000000-0005-0000-0000-0000B62C0000}"/>
    <cellStyle name="Normal 2 2 8 3 4" xfId="11528" xr:uid="{00000000-0005-0000-0000-0000B72C0000}"/>
    <cellStyle name="Normal 2 2 8 3 4 2" xfId="11529" xr:uid="{00000000-0005-0000-0000-0000B82C0000}"/>
    <cellStyle name="Normal 2 2 8 3 4 2 2" xfId="11530" xr:uid="{00000000-0005-0000-0000-0000B92C0000}"/>
    <cellStyle name="Normal 2 2 8 3 4 2 3" xfId="24240" xr:uid="{00000000-0005-0000-0000-0000BA2C0000}"/>
    <cellStyle name="Normal 2 2 8 3 4 3" xfId="11531" xr:uid="{00000000-0005-0000-0000-0000BB2C0000}"/>
    <cellStyle name="Normal 2 2 8 3 4 4" xfId="24241" xr:uid="{00000000-0005-0000-0000-0000BC2C0000}"/>
    <cellStyle name="Normal 2 2 8 3 5" xfId="11532" xr:uid="{00000000-0005-0000-0000-0000BD2C0000}"/>
    <cellStyle name="Normal 2 2 8 3 5 2" xfId="11533" xr:uid="{00000000-0005-0000-0000-0000BE2C0000}"/>
    <cellStyle name="Normal 2 2 8 3 5 2 2" xfId="11534" xr:uid="{00000000-0005-0000-0000-0000BF2C0000}"/>
    <cellStyle name="Normal 2 2 8 3 5 2 3" xfId="24242" xr:uid="{00000000-0005-0000-0000-0000C02C0000}"/>
    <cellStyle name="Normal 2 2 8 3 5 3" xfId="11535" xr:uid="{00000000-0005-0000-0000-0000C12C0000}"/>
    <cellStyle name="Normal 2 2 8 3 5 4" xfId="24243" xr:uid="{00000000-0005-0000-0000-0000C22C0000}"/>
    <cellStyle name="Normal 2 2 8 3 6" xfId="11536" xr:uid="{00000000-0005-0000-0000-0000C32C0000}"/>
    <cellStyle name="Normal 2 2 8 3 6 2" xfId="11537" xr:uid="{00000000-0005-0000-0000-0000C42C0000}"/>
    <cellStyle name="Normal 2 2 8 3 6 3" xfId="24244" xr:uid="{00000000-0005-0000-0000-0000C52C0000}"/>
    <cellStyle name="Normal 2 2 8 3 7" xfId="11538" xr:uid="{00000000-0005-0000-0000-0000C62C0000}"/>
    <cellStyle name="Normal 2 2 8 3 8" xfId="24245" xr:uid="{00000000-0005-0000-0000-0000C72C0000}"/>
    <cellStyle name="Normal 2 2 8 4" xfId="11539" xr:uid="{00000000-0005-0000-0000-0000C82C0000}"/>
    <cellStyle name="Normal 2 2 8 4 2" xfId="11540" xr:uid="{00000000-0005-0000-0000-0000C92C0000}"/>
    <cellStyle name="Normal 2 2 8 4 2 2" xfId="11541" xr:uid="{00000000-0005-0000-0000-0000CA2C0000}"/>
    <cellStyle name="Normal 2 2 8 4 2 2 2" xfId="11542" xr:uid="{00000000-0005-0000-0000-0000CB2C0000}"/>
    <cellStyle name="Normal 2 2 8 4 2 2 3" xfId="24246" xr:uid="{00000000-0005-0000-0000-0000CC2C0000}"/>
    <cellStyle name="Normal 2 2 8 4 2 3" xfId="11543" xr:uid="{00000000-0005-0000-0000-0000CD2C0000}"/>
    <cellStyle name="Normal 2 2 8 4 2 4" xfId="24247" xr:uid="{00000000-0005-0000-0000-0000CE2C0000}"/>
    <cellStyle name="Normal 2 2 8 4 3" xfId="11544" xr:uid="{00000000-0005-0000-0000-0000CF2C0000}"/>
    <cellStyle name="Normal 2 2 8 4 3 2" xfId="11545" xr:uid="{00000000-0005-0000-0000-0000D02C0000}"/>
    <cellStyle name="Normal 2 2 8 4 3 3" xfId="24248" xr:uid="{00000000-0005-0000-0000-0000D12C0000}"/>
    <cellStyle name="Normal 2 2 8 4 4" xfId="11546" xr:uid="{00000000-0005-0000-0000-0000D22C0000}"/>
    <cellStyle name="Normal 2 2 8 4 5" xfId="24249" xr:uid="{00000000-0005-0000-0000-0000D32C0000}"/>
    <cellStyle name="Normal 2 2 8 5" xfId="11547" xr:uid="{00000000-0005-0000-0000-0000D42C0000}"/>
    <cellStyle name="Normal 2 2 8 5 2" xfId="11548" xr:uid="{00000000-0005-0000-0000-0000D52C0000}"/>
    <cellStyle name="Normal 2 2 8 5 2 2" xfId="11549" xr:uid="{00000000-0005-0000-0000-0000D62C0000}"/>
    <cellStyle name="Normal 2 2 8 5 2 2 2" xfId="11550" xr:uid="{00000000-0005-0000-0000-0000D72C0000}"/>
    <cellStyle name="Normal 2 2 8 5 2 2 3" xfId="24250" xr:uid="{00000000-0005-0000-0000-0000D82C0000}"/>
    <cellStyle name="Normal 2 2 8 5 2 3" xfId="11551" xr:uid="{00000000-0005-0000-0000-0000D92C0000}"/>
    <cellStyle name="Normal 2 2 8 5 2 4" xfId="24251" xr:uid="{00000000-0005-0000-0000-0000DA2C0000}"/>
    <cellStyle name="Normal 2 2 8 5 3" xfId="11552" xr:uid="{00000000-0005-0000-0000-0000DB2C0000}"/>
    <cellStyle name="Normal 2 2 8 5 3 2" xfId="11553" xr:uid="{00000000-0005-0000-0000-0000DC2C0000}"/>
    <cellStyle name="Normal 2 2 8 5 3 3" xfId="24252" xr:uid="{00000000-0005-0000-0000-0000DD2C0000}"/>
    <cellStyle name="Normal 2 2 8 5 4" xfId="11554" xr:uid="{00000000-0005-0000-0000-0000DE2C0000}"/>
    <cellStyle name="Normal 2 2 8 5 5" xfId="24253" xr:uid="{00000000-0005-0000-0000-0000DF2C0000}"/>
    <cellStyle name="Normal 2 2 8 6" xfId="11555" xr:uid="{00000000-0005-0000-0000-0000E02C0000}"/>
    <cellStyle name="Normal 2 2 8 6 2" xfId="11556" xr:uid="{00000000-0005-0000-0000-0000E12C0000}"/>
    <cellStyle name="Normal 2 2 8 6 2 2" xfId="11557" xr:uid="{00000000-0005-0000-0000-0000E22C0000}"/>
    <cellStyle name="Normal 2 2 8 6 2 3" xfId="24254" xr:uid="{00000000-0005-0000-0000-0000E32C0000}"/>
    <cellStyle name="Normal 2 2 8 6 3" xfId="11558" xr:uid="{00000000-0005-0000-0000-0000E42C0000}"/>
    <cellStyle name="Normal 2 2 8 6 4" xfId="24255" xr:uid="{00000000-0005-0000-0000-0000E52C0000}"/>
    <cellStyle name="Normal 2 2 8 7" xfId="11559" xr:uid="{00000000-0005-0000-0000-0000E62C0000}"/>
    <cellStyle name="Normal 2 2 8 7 2" xfId="11560" xr:uid="{00000000-0005-0000-0000-0000E72C0000}"/>
    <cellStyle name="Normal 2 2 8 7 2 2" xfId="11561" xr:uid="{00000000-0005-0000-0000-0000E82C0000}"/>
    <cellStyle name="Normal 2 2 8 7 2 3" xfId="24256" xr:uid="{00000000-0005-0000-0000-0000E92C0000}"/>
    <cellStyle name="Normal 2 2 8 7 3" xfId="11562" xr:uid="{00000000-0005-0000-0000-0000EA2C0000}"/>
    <cellStyle name="Normal 2 2 8 7 4" xfId="24257" xr:uid="{00000000-0005-0000-0000-0000EB2C0000}"/>
    <cellStyle name="Normal 2 2 8 8" xfId="11563" xr:uid="{00000000-0005-0000-0000-0000EC2C0000}"/>
    <cellStyle name="Normal 2 2 8 8 2" xfId="11564" xr:uid="{00000000-0005-0000-0000-0000ED2C0000}"/>
    <cellStyle name="Normal 2 2 8 8 3" xfId="24258" xr:uid="{00000000-0005-0000-0000-0000EE2C0000}"/>
    <cellStyle name="Normal 2 2 8 9" xfId="11565" xr:uid="{00000000-0005-0000-0000-0000EF2C0000}"/>
    <cellStyle name="Normal 2 2 9" xfId="11566" xr:uid="{00000000-0005-0000-0000-0000F02C0000}"/>
    <cellStyle name="Normal 2 2 9 2" xfId="11567" xr:uid="{00000000-0005-0000-0000-0000F12C0000}"/>
    <cellStyle name="Normal 2 2 9 2 2" xfId="11568" xr:uid="{00000000-0005-0000-0000-0000F22C0000}"/>
    <cellStyle name="Normal 2 2 9 2 2 2" xfId="11569" xr:uid="{00000000-0005-0000-0000-0000F32C0000}"/>
    <cellStyle name="Normal 2 2 9 2 2 2 2" xfId="11570" xr:uid="{00000000-0005-0000-0000-0000F42C0000}"/>
    <cellStyle name="Normal 2 2 9 2 2 2 2 2" xfId="11571" xr:uid="{00000000-0005-0000-0000-0000F52C0000}"/>
    <cellStyle name="Normal 2 2 9 2 2 2 2 3" xfId="24259" xr:uid="{00000000-0005-0000-0000-0000F62C0000}"/>
    <cellStyle name="Normal 2 2 9 2 2 2 3" xfId="11572" xr:uid="{00000000-0005-0000-0000-0000F72C0000}"/>
    <cellStyle name="Normal 2 2 9 2 2 2 4" xfId="24260" xr:uid="{00000000-0005-0000-0000-0000F82C0000}"/>
    <cellStyle name="Normal 2 2 9 2 2 3" xfId="11573" xr:uid="{00000000-0005-0000-0000-0000F92C0000}"/>
    <cellStyle name="Normal 2 2 9 2 2 3 2" xfId="11574" xr:uid="{00000000-0005-0000-0000-0000FA2C0000}"/>
    <cellStyle name="Normal 2 2 9 2 2 3 3" xfId="24261" xr:uid="{00000000-0005-0000-0000-0000FB2C0000}"/>
    <cellStyle name="Normal 2 2 9 2 2 4" xfId="11575" xr:uid="{00000000-0005-0000-0000-0000FC2C0000}"/>
    <cellStyle name="Normal 2 2 9 2 2 5" xfId="24262" xr:uid="{00000000-0005-0000-0000-0000FD2C0000}"/>
    <cellStyle name="Normal 2 2 9 2 3" xfId="11576" xr:uid="{00000000-0005-0000-0000-0000FE2C0000}"/>
    <cellStyle name="Normal 2 2 9 2 3 2" xfId="11577" xr:uid="{00000000-0005-0000-0000-0000FF2C0000}"/>
    <cellStyle name="Normal 2 2 9 2 3 2 2" xfId="11578" xr:uid="{00000000-0005-0000-0000-0000002D0000}"/>
    <cellStyle name="Normal 2 2 9 2 3 2 2 2" xfId="11579" xr:uid="{00000000-0005-0000-0000-0000012D0000}"/>
    <cellStyle name="Normal 2 2 9 2 3 2 2 3" xfId="24263" xr:uid="{00000000-0005-0000-0000-0000022D0000}"/>
    <cellStyle name="Normal 2 2 9 2 3 2 3" xfId="11580" xr:uid="{00000000-0005-0000-0000-0000032D0000}"/>
    <cellStyle name="Normal 2 2 9 2 3 2 4" xfId="24264" xr:uid="{00000000-0005-0000-0000-0000042D0000}"/>
    <cellStyle name="Normal 2 2 9 2 3 3" xfId="11581" xr:uid="{00000000-0005-0000-0000-0000052D0000}"/>
    <cellStyle name="Normal 2 2 9 2 3 3 2" xfId="11582" xr:uid="{00000000-0005-0000-0000-0000062D0000}"/>
    <cellStyle name="Normal 2 2 9 2 3 3 3" xfId="24265" xr:uid="{00000000-0005-0000-0000-0000072D0000}"/>
    <cellStyle name="Normal 2 2 9 2 3 4" xfId="11583" xr:uid="{00000000-0005-0000-0000-0000082D0000}"/>
    <cellStyle name="Normal 2 2 9 2 3 5" xfId="24266" xr:uid="{00000000-0005-0000-0000-0000092D0000}"/>
    <cellStyle name="Normal 2 2 9 2 4" xfId="11584" xr:uid="{00000000-0005-0000-0000-00000A2D0000}"/>
    <cellStyle name="Normal 2 2 9 2 4 2" xfId="11585" xr:uid="{00000000-0005-0000-0000-00000B2D0000}"/>
    <cellStyle name="Normal 2 2 9 2 4 2 2" xfId="11586" xr:uid="{00000000-0005-0000-0000-00000C2D0000}"/>
    <cellStyle name="Normal 2 2 9 2 4 2 3" xfId="24267" xr:uid="{00000000-0005-0000-0000-00000D2D0000}"/>
    <cellStyle name="Normal 2 2 9 2 4 3" xfId="11587" xr:uid="{00000000-0005-0000-0000-00000E2D0000}"/>
    <cellStyle name="Normal 2 2 9 2 4 4" xfId="24268" xr:uid="{00000000-0005-0000-0000-00000F2D0000}"/>
    <cellStyle name="Normal 2 2 9 2 5" xfId="11588" xr:uid="{00000000-0005-0000-0000-0000102D0000}"/>
    <cellStyle name="Normal 2 2 9 2 5 2" xfId="11589" xr:uid="{00000000-0005-0000-0000-0000112D0000}"/>
    <cellStyle name="Normal 2 2 9 2 5 2 2" xfId="11590" xr:uid="{00000000-0005-0000-0000-0000122D0000}"/>
    <cellStyle name="Normal 2 2 9 2 5 2 3" xfId="24269" xr:uid="{00000000-0005-0000-0000-0000132D0000}"/>
    <cellStyle name="Normal 2 2 9 2 5 3" xfId="11591" xr:uid="{00000000-0005-0000-0000-0000142D0000}"/>
    <cellStyle name="Normal 2 2 9 2 5 4" xfId="24270" xr:uid="{00000000-0005-0000-0000-0000152D0000}"/>
    <cellStyle name="Normal 2 2 9 2 6" xfId="11592" xr:uid="{00000000-0005-0000-0000-0000162D0000}"/>
    <cellStyle name="Normal 2 2 9 2 6 2" xfId="11593" xr:uid="{00000000-0005-0000-0000-0000172D0000}"/>
    <cellStyle name="Normal 2 2 9 2 6 3" xfId="24271" xr:uid="{00000000-0005-0000-0000-0000182D0000}"/>
    <cellStyle name="Normal 2 2 9 2 7" xfId="11594" xr:uid="{00000000-0005-0000-0000-0000192D0000}"/>
    <cellStyle name="Normal 2 2 9 2 8" xfId="24272" xr:uid="{00000000-0005-0000-0000-00001A2D0000}"/>
    <cellStyle name="Normal 2 2 9 3" xfId="11595" xr:uid="{00000000-0005-0000-0000-00001B2D0000}"/>
    <cellStyle name="Normal 2 2 9 3 2" xfId="11596" xr:uid="{00000000-0005-0000-0000-00001C2D0000}"/>
    <cellStyle name="Normal 2 2 9 3 2 2" xfId="11597" xr:uid="{00000000-0005-0000-0000-00001D2D0000}"/>
    <cellStyle name="Normal 2 2 9 3 2 2 2" xfId="11598" xr:uid="{00000000-0005-0000-0000-00001E2D0000}"/>
    <cellStyle name="Normal 2 2 9 3 2 2 3" xfId="24273" xr:uid="{00000000-0005-0000-0000-00001F2D0000}"/>
    <cellStyle name="Normal 2 2 9 3 2 3" xfId="11599" xr:uid="{00000000-0005-0000-0000-0000202D0000}"/>
    <cellStyle name="Normal 2 2 9 3 2 4" xfId="24274" xr:uid="{00000000-0005-0000-0000-0000212D0000}"/>
    <cellStyle name="Normal 2 2 9 3 3" xfId="11600" xr:uid="{00000000-0005-0000-0000-0000222D0000}"/>
    <cellStyle name="Normal 2 2 9 3 3 2" xfId="11601" xr:uid="{00000000-0005-0000-0000-0000232D0000}"/>
    <cellStyle name="Normal 2 2 9 3 3 3" xfId="24275" xr:uid="{00000000-0005-0000-0000-0000242D0000}"/>
    <cellStyle name="Normal 2 2 9 3 4" xfId="11602" xr:uid="{00000000-0005-0000-0000-0000252D0000}"/>
    <cellStyle name="Normal 2 2 9 3 5" xfId="24276" xr:uid="{00000000-0005-0000-0000-0000262D0000}"/>
    <cellStyle name="Normal 2 2 9 4" xfId="11603" xr:uid="{00000000-0005-0000-0000-0000272D0000}"/>
    <cellStyle name="Normal 2 2 9 4 2" xfId="11604" xr:uid="{00000000-0005-0000-0000-0000282D0000}"/>
    <cellStyle name="Normal 2 2 9 4 2 2" xfId="11605" xr:uid="{00000000-0005-0000-0000-0000292D0000}"/>
    <cellStyle name="Normal 2 2 9 4 2 2 2" xfId="11606" xr:uid="{00000000-0005-0000-0000-00002A2D0000}"/>
    <cellStyle name="Normal 2 2 9 4 2 2 3" xfId="24277" xr:uid="{00000000-0005-0000-0000-00002B2D0000}"/>
    <cellStyle name="Normal 2 2 9 4 2 3" xfId="11607" xr:uid="{00000000-0005-0000-0000-00002C2D0000}"/>
    <cellStyle name="Normal 2 2 9 4 2 4" xfId="24278" xr:uid="{00000000-0005-0000-0000-00002D2D0000}"/>
    <cellStyle name="Normal 2 2 9 4 3" xfId="11608" xr:uid="{00000000-0005-0000-0000-00002E2D0000}"/>
    <cellStyle name="Normal 2 2 9 4 3 2" xfId="11609" xr:uid="{00000000-0005-0000-0000-00002F2D0000}"/>
    <cellStyle name="Normal 2 2 9 4 3 3" xfId="24279" xr:uid="{00000000-0005-0000-0000-0000302D0000}"/>
    <cellStyle name="Normal 2 2 9 4 4" xfId="11610" xr:uid="{00000000-0005-0000-0000-0000312D0000}"/>
    <cellStyle name="Normal 2 2 9 4 5" xfId="24280" xr:uid="{00000000-0005-0000-0000-0000322D0000}"/>
    <cellStyle name="Normal 2 2 9 5" xfId="11611" xr:uid="{00000000-0005-0000-0000-0000332D0000}"/>
    <cellStyle name="Normal 2 2 9 5 2" xfId="11612" xr:uid="{00000000-0005-0000-0000-0000342D0000}"/>
    <cellStyle name="Normal 2 2 9 5 2 2" xfId="11613" xr:uid="{00000000-0005-0000-0000-0000352D0000}"/>
    <cellStyle name="Normal 2 2 9 5 2 3" xfId="24281" xr:uid="{00000000-0005-0000-0000-0000362D0000}"/>
    <cellStyle name="Normal 2 2 9 5 3" xfId="11614" xr:uid="{00000000-0005-0000-0000-0000372D0000}"/>
    <cellStyle name="Normal 2 2 9 5 4" xfId="24282" xr:uid="{00000000-0005-0000-0000-0000382D0000}"/>
    <cellStyle name="Normal 2 2 9 6" xfId="11615" xr:uid="{00000000-0005-0000-0000-0000392D0000}"/>
    <cellStyle name="Normal 2 2 9 6 2" xfId="11616" xr:uid="{00000000-0005-0000-0000-00003A2D0000}"/>
    <cellStyle name="Normal 2 2 9 6 2 2" xfId="11617" xr:uid="{00000000-0005-0000-0000-00003B2D0000}"/>
    <cellStyle name="Normal 2 2 9 6 2 3" xfId="24283" xr:uid="{00000000-0005-0000-0000-00003C2D0000}"/>
    <cellStyle name="Normal 2 2 9 6 3" xfId="11618" xr:uid="{00000000-0005-0000-0000-00003D2D0000}"/>
    <cellStyle name="Normal 2 2 9 6 4" xfId="24284" xr:uid="{00000000-0005-0000-0000-00003E2D0000}"/>
    <cellStyle name="Normal 2 2 9 7" xfId="11619" xr:uid="{00000000-0005-0000-0000-00003F2D0000}"/>
    <cellStyle name="Normal 2 2 9 7 2" xfId="11620" xr:uid="{00000000-0005-0000-0000-0000402D0000}"/>
    <cellStyle name="Normal 2 2 9 7 3" xfId="24285" xr:uid="{00000000-0005-0000-0000-0000412D0000}"/>
    <cellStyle name="Normal 2 2 9 8" xfId="11621" xr:uid="{00000000-0005-0000-0000-0000422D0000}"/>
    <cellStyle name="Normal 2 2 9 9" xfId="24286" xr:uid="{00000000-0005-0000-0000-0000432D0000}"/>
    <cellStyle name="Normal 2 20" xfId="11622" xr:uid="{00000000-0005-0000-0000-0000442D0000}"/>
    <cellStyle name="Normal 2 20 2" xfId="11623" xr:uid="{00000000-0005-0000-0000-0000452D0000}"/>
    <cellStyle name="Normal 2 20 2 2" xfId="11624" xr:uid="{00000000-0005-0000-0000-0000462D0000}"/>
    <cellStyle name="Normal 2 20 2 2 2" xfId="24287" xr:uid="{00000000-0005-0000-0000-0000472D0000}"/>
    <cellStyle name="Normal 2 20 2 3" xfId="24288" xr:uid="{00000000-0005-0000-0000-0000482D0000}"/>
    <cellStyle name="Normal 2 20 3" xfId="11625" xr:uid="{00000000-0005-0000-0000-0000492D0000}"/>
    <cellStyle name="Normal 2 20 3 2" xfId="24289" xr:uid="{00000000-0005-0000-0000-00004A2D0000}"/>
    <cellStyle name="Normal 2 20 4" xfId="24290" xr:uid="{00000000-0005-0000-0000-00004B2D0000}"/>
    <cellStyle name="Normal 2 21" xfId="11626" xr:uid="{00000000-0005-0000-0000-00004C2D0000}"/>
    <cellStyle name="Normal 2 21 2" xfId="11627" xr:uid="{00000000-0005-0000-0000-00004D2D0000}"/>
    <cellStyle name="Normal 2 21 2 2" xfId="11628" xr:uid="{00000000-0005-0000-0000-00004E2D0000}"/>
    <cellStyle name="Normal 2 21 2 2 2" xfId="11629" xr:uid="{00000000-0005-0000-0000-00004F2D0000}"/>
    <cellStyle name="Normal 2 21 2 2 2 2" xfId="11630" xr:uid="{00000000-0005-0000-0000-0000502D0000}"/>
    <cellStyle name="Normal 2 21 2 2 2 3" xfId="24291" xr:uid="{00000000-0005-0000-0000-0000512D0000}"/>
    <cellStyle name="Normal 2 21 2 2 3" xfId="11631" xr:uid="{00000000-0005-0000-0000-0000522D0000}"/>
    <cellStyle name="Normal 2 21 2 2 4" xfId="24292" xr:uid="{00000000-0005-0000-0000-0000532D0000}"/>
    <cellStyle name="Normal 2 21 2 3" xfId="11632" xr:uid="{00000000-0005-0000-0000-0000542D0000}"/>
    <cellStyle name="Normal 2 21 2 3 2" xfId="11633" xr:uid="{00000000-0005-0000-0000-0000552D0000}"/>
    <cellStyle name="Normal 2 21 2 3 3" xfId="24293" xr:uid="{00000000-0005-0000-0000-0000562D0000}"/>
    <cellStyle name="Normal 2 21 2 4" xfId="11634" xr:uid="{00000000-0005-0000-0000-0000572D0000}"/>
    <cellStyle name="Normal 2 21 2 5" xfId="24294" xr:uid="{00000000-0005-0000-0000-0000582D0000}"/>
    <cellStyle name="Normal 2 21 3" xfId="11635" xr:uid="{00000000-0005-0000-0000-0000592D0000}"/>
    <cellStyle name="Normal 2 21 3 2" xfId="11636" xr:uid="{00000000-0005-0000-0000-00005A2D0000}"/>
    <cellStyle name="Normal 2 21 3 2 2" xfId="11637" xr:uid="{00000000-0005-0000-0000-00005B2D0000}"/>
    <cellStyle name="Normal 2 21 3 2 2 2" xfId="11638" xr:uid="{00000000-0005-0000-0000-00005C2D0000}"/>
    <cellStyle name="Normal 2 21 3 2 2 3" xfId="24295" xr:uid="{00000000-0005-0000-0000-00005D2D0000}"/>
    <cellStyle name="Normal 2 21 3 2 3" xfId="11639" xr:uid="{00000000-0005-0000-0000-00005E2D0000}"/>
    <cellStyle name="Normal 2 21 3 2 4" xfId="24296" xr:uid="{00000000-0005-0000-0000-00005F2D0000}"/>
    <cellStyle name="Normal 2 21 3 3" xfId="11640" xr:uid="{00000000-0005-0000-0000-0000602D0000}"/>
    <cellStyle name="Normal 2 21 3 3 2" xfId="11641" xr:uid="{00000000-0005-0000-0000-0000612D0000}"/>
    <cellStyle name="Normal 2 21 3 3 3" xfId="24297" xr:uid="{00000000-0005-0000-0000-0000622D0000}"/>
    <cellStyle name="Normal 2 21 3 4" xfId="11642" xr:uid="{00000000-0005-0000-0000-0000632D0000}"/>
    <cellStyle name="Normal 2 21 3 5" xfId="24298" xr:uid="{00000000-0005-0000-0000-0000642D0000}"/>
    <cellStyle name="Normal 2 21 4" xfId="11643" xr:uid="{00000000-0005-0000-0000-0000652D0000}"/>
    <cellStyle name="Normal 2 21 4 2" xfId="11644" xr:uid="{00000000-0005-0000-0000-0000662D0000}"/>
    <cellStyle name="Normal 2 21 4 2 2" xfId="11645" xr:uid="{00000000-0005-0000-0000-0000672D0000}"/>
    <cellStyle name="Normal 2 21 4 2 3" xfId="24299" xr:uid="{00000000-0005-0000-0000-0000682D0000}"/>
    <cellStyle name="Normal 2 21 4 3" xfId="11646" xr:uid="{00000000-0005-0000-0000-0000692D0000}"/>
    <cellStyle name="Normal 2 21 4 4" xfId="24300" xr:uid="{00000000-0005-0000-0000-00006A2D0000}"/>
    <cellStyle name="Normal 2 21 5" xfId="11647" xr:uid="{00000000-0005-0000-0000-00006B2D0000}"/>
    <cellStyle name="Normal 2 21 5 2" xfId="11648" xr:uid="{00000000-0005-0000-0000-00006C2D0000}"/>
    <cellStyle name="Normal 2 21 5 2 2" xfId="24301" xr:uid="{00000000-0005-0000-0000-00006D2D0000}"/>
    <cellStyle name="Normal 2 21 5 3" xfId="24302" xr:uid="{00000000-0005-0000-0000-00006E2D0000}"/>
    <cellStyle name="Normal 2 21 6" xfId="11649" xr:uid="{00000000-0005-0000-0000-00006F2D0000}"/>
    <cellStyle name="Normal 2 21 6 2" xfId="24303" xr:uid="{00000000-0005-0000-0000-0000702D0000}"/>
    <cellStyle name="Normal 2 21 7" xfId="24304" xr:uid="{00000000-0005-0000-0000-0000712D0000}"/>
    <cellStyle name="Normal 2 22" xfId="11650" xr:uid="{00000000-0005-0000-0000-0000722D0000}"/>
    <cellStyle name="Normal 2 22 2" xfId="11651" xr:uid="{00000000-0005-0000-0000-0000732D0000}"/>
    <cellStyle name="Normal 2 22 3" xfId="24305" xr:uid="{00000000-0005-0000-0000-0000742D0000}"/>
    <cellStyle name="Normal 2 23" xfId="11652" xr:uid="{00000000-0005-0000-0000-0000752D0000}"/>
    <cellStyle name="Normal 2 24" xfId="11653" xr:uid="{00000000-0005-0000-0000-0000762D0000}"/>
    <cellStyle name="Normal 2 25" xfId="24306" xr:uid="{00000000-0005-0000-0000-0000772D0000}"/>
    <cellStyle name="Normal 2 26" xfId="29601" xr:uid="{00000000-0005-0000-0000-0000782D0000}"/>
    <cellStyle name="Normal 2 27" xfId="29692" xr:uid="{00000000-0005-0000-0000-0000792D0000}"/>
    <cellStyle name="Normal 2 28" xfId="6831" xr:uid="{00000000-0005-0000-0000-00007A2D0000}"/>
    <cellStyle name="Normal 2 3" xfId="2315" xr:uid="{00000000-0005-0000-0000-00007B2D0000}"/>
    <cellStyle name="Normal 2 3 10" xfId="5215" xr:uid="{00000000-0005-0000-0000-00007C2D0000}"/>
    <cellStyle name="Normal 2 3 10 2" xfId="11654" xr:uid="{00000000-0005-0000-0000-00007D2D0000}"/>
    <cellStyle name="Normal 2 3 11" xfId="5216" xr:uid="{00000000-0005-0000-0000-00007E2D0000}"/>
    <cellStyle name="Normal 2 3 12" xfId="5214" xr:uid="{00000000-0005-0000-0000-00007F2D0000}"/>
    <cellStyle name="Normal 2 3 13" xfId="6895" xr:uid="{00000000-0005-0000-0000-0000802D0000}"/>
    <cellStyle name="Normal 2 3 2" xfId="5217" xr:uid="{00000000-0005-0000-0000-0000812D0000}"/>
    <cellStyle name="Normal 2 3 2 2" xfId="5218" xr:uid="{00000000-0005-0000-0000-0000822D0000}"/>
    <cellStyle name="Normal 2 3 2 2 2" xfId="11657" xr:uid="{00000000-0005-0000-0000-0000832D0000}"/>
    <cellStyle name="Normal 2 3 2 2 2 2" xfId="11658" xr:uid="{00000000-0005-0000-0000-0000842D0000}"/>
    <cellStyle name="Normal 2 3 2 2 2 2 2" xfId="11659" xr:uid="{00000000-0005-0000-0000-0000852D0000}"/>
    <cellStyle name="Normal 2 3 2 2 2 2 2 2" xfId="11660" xr:uid="{00000000-0005-0000-0000-0000862D0000}"/>
    <cellStyle name="Normal 2 3 2 2 2 3" xfId="11661" xr:uid="{00000000-0005-0000-0000-0000872D0000}"/>
    <cellStyle name="Normal 2 3 2 2 2 4" xfId="11662" xr:uid="{00000000-0005-0000-0000-0000882D0000}"/>
    <cellStyle name="Normal 2 3 2 2 2 4 2" xfId="11663" xr:uid="{00000000-0005-0000-0000-0000892D0000}"/>
    <cellStyle name="Normal 2 3 2 2 2 4 2 2" xfId="11664" xr:uid="{00000000-0005-0000-0000-00008A2D0000}"/>
    <cellStyle name="Normal 2 3 2 2 2 4 2 3" xfId="22011" xr:uid="{00000000-0005-0000-0000-00008B2D0000}"/>
    <cellStyle name="Normal 2 3 2 2 2 4 3" xfId="11665" xr:uid="{00000000-0005-0000-0000-00008C2D0000}"/>
    <cellStyle name="Normal 2 3 2 2 2 4 4" xfId="22008" xr:uid="{00000000-0005-0000-0000-00008D2D0000}"/>
    <cellStyle name="Normal 2 3 2 2 2 5" xfId="11666" xr:uid="{00000000-0005-0000-0000-00008E2D0000}"/>
    <cellStyle name="Normal 2 3 2 2 2 5 2" xfId="11667" xr:uid="{00000000-0005-0000-0000-00008F2D0000}"/>
    <cellStyle name="Normal 2 3 2 2 2 5 3" xfId="22016" xr:uid="{00000000-0005-0000-0000-0000902D0000}"/>
    <cellStyle name="Normal 2 3 2 2 3" xfId="11668" xr:uid="{00000000-0005-0000-0000-0000912D0000}"/>
    <cellStyle name="Normal 2 3 2 2 4" xfId="11669" xr:uid="{00000000-0005-0000-0000-0000922D0000}"/>
    <cellStyle name="Normal 2 3 2 2 5" xfId="11656" xr:uid="{00000000-0005-0000-0000-0000932D0000}"/>
    <cellStyle name="Normal 2 3 2 3" xfId="11670" xr:uid="{00000000-0005-0000-0000-0000942D0000}"/>
    <cellStyle name="Normal 2 3 2 4" xfId="11655" xr:uid="{00000000-0005-0000-0000-0000952D0000}"/>
    <cellStyle name="Normal 2 3 2_Sheet1" xfId="5219" xr:uid="{00000000-0005-0000-0000-0000962D0000}"/>
    <cellStyle name="Normal 2 3 3" xfId="5220" xr:uid="{00000000-0005-0000-0000-0000972D0000}"/>
    <cellStyle name="Normal 2 3 3 10" xfId="11672" xr:uid="{00000000-0005-0000-0000-0000982D0000}"/>
    <cellStyle name="Normal 2 3 3 10 2" xfId="11673" xr:uid="{00000000-0005-0000-0000-0000992D0000}"/>
    <cellStyle name="Normal 2 3 3 10 2 2" xfId="11674" xr:uid="{00000000-0005-0000-0000-00009A2D0000}"/>
    <cellStyle name="Normal 2 3 3 10 2 3" xfId="24307" xr:uid="{00000000-0005-0000-0000-00009B2D0000}"/>
    <cellStyle name="Normal 2 3 3 10 3" xfId="11675" xr:uid="{00000000-0005-0000-0000-00009C2D0000}"/>
    <cellStyle name="Normal 2 3 3 10 4" xfId="24308" xr:uid="{00000000-0005-0000-0000-00009D2D0000}"/>
    <cellStyle name="Normal 2 3 3 11" xfId="11676" xr:uid="{00000000-0005-0000-0000-00009E2D0000}"/>
    <cellStyle name="Normal 2 3 3 11 2" xfId="11677" xr:uid="{00000000-0005-0000-0000-00009F2D0000}"/>
    <cellStyle name="Normal 2 3 3 11 3" xfId="24309" xr:uid="{00000000-0005-0000-0000-0000A02D0000}"/>
    <cellStyle name="Normal 2 3 3 12" xfId="11678" xr:uid="{00000000-0005-0000-0000-0000A12D0000}"/>
    <cellStyle name="Normal 2 3 3 13" xfId="24310" xr:uid="{00000000-0005-0000-0000-0000A22D0000}"/>
    <cellStyle name="Normal 2 3 3 14" xfId="11671" xr:uid="{00000000-0005-0000-0000-0000A32D0000}"/>
    <cellStyle name="Normal 2 3 3 2" xfId="11679" xr:uid="{00000000-0005-0000-0000-0000A42D0000}"/>
    <cellStyle name="Normal 2 3 3 2 10" xfId="11680" xr:uid="{00000000-0005-0000-0000-0000A52D0000}"/>
    <cellStyle name="Normal 2 3 3 2 11" xfId="24311" xr:uid="{00000000-0005-0000-0000-0000A62D0000}"/>
    <cellStyle name="Normal 2 3 3 2 2" xfId="11681" xr:uid="{00000000-0005-0000-0000-0000A72D0000}"/>
    <cellStyle name="Normal 2 3 3 2 2 10" xfId="24312" xr:uid="{00000000-0005-0000-0000-0000A82D0000}"/>
    <cellStyle name="Normal 2 3 3 2 2 2" xfId="11682" xr:uid="{00000000-0005-0000-0000-0000A92D0000}"/>
    <cellStyle name="Normal 2 3 3 2 2 2 2" xfId="11683" xr:uid="{00000000-0005-0000-0000-0000AA2D0000}"/>
    <cellStyle name="Normal 2 3 3 2 2 2 2 2" xfId="11684" xr:uid="{00000000-0005-0000-0000-0000AB2D0000}"/>
    <cellStyle name="Normal 2 3 3 2 2 2 2 2 2" xfId="11685" xr:uid="{00000000-0005-0000-0000-0000AC2D0000}"/>
    <cellStyle name="Normal 2 3 3 2 2 2 2 2 2 2" xfId="11686" xr:uid="{00000000-0005-0000-0000-0000AD2D0000}"/>
    <cellStyle name="Normal 2 3 3 2 2 2 2 2 2 2 2" xfId="11687" xr:uid="{00000000-0005-0000-0000-0000AE2D0000}"/>
    <cellStyle name="Normal 2 3 3 2 2 2 2 2 2 2 3" xfId="24313" xr:uid="{00000000-0005-0000-0000-0000AF2D0000}"/>
    <cellStyle name="Normal 2 3 3 2 2 2 2 2 2 3" xfId="11688" xr:uid="{00000000-0005-0000-0000-0000B02D0000}"/>
    <cellStyle name="Normal 2 3 3 2 2 2 2 2 2 4" xfId="24314" xr:uid="{00000000-0005-0000-0000-0000B12D0000}"/>
    <cellStyle name="Normal 2 3 3 2 2 2 2 2 3" xfId="11689" xr:uid="{00000000-0005-0000-0000-0000B22D0000}"/>
    <cellStyle name="Normal 2 3 3 2 2 2 2 2 3 2" xfId="11690" xr:uid="{00000000-0005-0000-0000-0000B32D0000}"/>
    <cellStyle name="Normal 2 3 3 2 2 2 2 2 3 3" xfId="24315" xr:uid="{00000000-0005-0000-0000-0000B42D0000}"/>
    <cellStyle name="Normal 2 3 3 2 2 2 2 2 4" xfId="11691" xr:uid="{00000000-0005-0000-0000-0000B52D0000}"/>
    <cellStyle name="Normal 2 3 3 2 2 2 2 2 5" xfId="24316" xr:uid="{00000000-0005-0000-0000-0000B62D0000}"/>
    <cellStyle name="Normal 2 3 3 2 2 2 2 3" xfId="11692" xr:uid="{00000000-0005-0000-0000-0000B72D0000}"/>
    <cellStyle name="Normal 2 3 3 2 2 2 2 3 2" xfId="11693" xr:uid="{00000000-0005-0000-0000-0000B82D0000}"/>
    <cellStyle name="Normal 2 3 3 2 2 2 2 3 2 2" xfId="11694" xr:uid="{00000000-0005-0000-0000-0000B92D0000}"/>
    <cellStyle name="Normal 2 3 3 2 2 2 2 3 2 2 2" xfId="11695" xr:uid="{00000000-0005-0000-0000-0000BA2D0000}"/>
    <cellStyle name="Normal 2 3 3 2 2 2 2 3 2 2 3" xfId="24317" xr:uid="{00000000-0005-0000-0000-0000BB2D0000}"/>
    <cellStyle name="Normal 2 3 3 2 2 2 2 3 2 3" xfId="11696" xr:uid="{00000000-0005-0000-0000-0000BC2D0000}"/>
    <cellStyle name="Normal 2 3 3 2 2 2 2 3 2 4" xfId="24318" xr:uid="{00000000-0005-0000-0000-0000BD2D0000}"/>
    <cellStyle name="Normal 2 3 3 2 2 2 2 3 3" xfId="11697" xr:uid="{00000000-0005-0000-0000-0000BE2D0000}"/>
    <cellStyle name="Normal 2 3 3 2 2 2 2 3 3 2" xfId="11698" xr:uid="{00000000-0005-0000-0000-0000BF2D0000}"/>
    <cellStyle name="Normal 2 3 3 2 2 2 2 3 3 3" xfId="24319" xr:uid="{00000000-0005-0000-0000-0000C02D0000}"/>
    <cellStyle name="Normal 2 3 3 2 2 2 2 3 4" xfId="11699" xr:uid="{00000000-0005-0000-0000-0000C12D0000}"/>
    <cellStyle name="Normal 2 3 3 2 2 2 2 3 5" xfId="24320" xr:uid="{00000000-0005-0000-0000-0000C22D0000}"/>
    <cellStyle name="Normal 2 3 3 2 2 2 2 4" xfId="11700" xr:uid="{00000000-0005-0000-0000-0000C32D0000}"/>
    <cellStyle name="Normal 2 3 3 2 2 2 2 4 2" xfId="11701" xr:uid="{00000000-0005-0000-0000-0000C42D0000}"/>
    <cellStyle name="Normal 2 3 3 2 2 2 2 4 2 2" xfId="11702" xr:uid="{00000000-0005-0000-0000-0000C52D0000}"/>
    <cellStyle name="Normal 2 3 3 2 2 2 2 4 2 3" xfId="24321" xr:uid="{00000000-0005-0000-0000-0000C62D0000}"/>
    <cellStyle name="Normal 2 3 3 2 2 2 2 4 3" xfId="11703" xr:uid="{00000000-0005-0000-0000-0000C72D0000}"/>
    <cellStyle name="Normal 2 3 3 2 2 2 2 4 4" xfId="24322" xr:uid="{00000000-0005-0000-0000-0000C82D0000}"/>
    <cellStyle name="Normal 2 3 3 2 2 2 2 5" xfId="11704" xr:uid="{00000000-0005-0000-0000-0000C92D0000}"/>
    <cellStyle name="Normal 2 3 3 2 2 2 2 5 2" xfId="11705" xr:uid="{00000000-0005-0000-0000-0000CA2D0000}"/>
    <cellStyle name="Normal 2 3 3 2 2 2 2 5 2 2" xfId="11706" xr:uid="{00000000-0005-0000-0000-0000CB2D0000}"/>
    <cellStyle name="Normal 2 3 3 2 2 2 2 5 2 3" xfId="24323" xr:uid="{00000000-0005-0000-0000-0000CC2D0000}"/>
    <cellStyle name="Normal 2 3 3 2 2 2 2 5 3" xfId="11707" xr:uid="{00000000-0005-0000-0000-0000CD2D0000}"/>
    <cellStyle name="Normal 2 3 3 2 2 2 2 5 4" xfId="24324" xr:uid="{00000000-0005-0000-0000-0000CE2D0000}"/>
    <cellStyle name="Normal 2 3 3 2 2 2 2 6" xfId="11708" xr:uid="{00000000-0005-0000-0000-0000CF2D0000}"/>
    <cellStyle name="Normal 2 3 3 2 2 2 2 6 2" xfId="11709" xr:uid="{00000000-0005-0000-0000-0000D02D0000}"/>
    <cellStyle name="Normal 2 3 3 2 2 2 2 6 3" xfId="24325" xr:uid="{00000000-0005-0000-0000-0000D12D0000}"/>
    <cellStyle name="Normal 2 3 3 2 2 2 2 7" xfId="11710" xr:uid="{00000000-0005-0000-0000-0000D22D0000}"/>
    <cellStyle name="Normal 2 3 3 2 2 2 2 8" xfId="24326" xr:uid="{00000000-0005-0000-0000-0000D32D0000}"/>
    <cellStyle name="Normal 2 3 3 2 2 2 3" xfId="11711" xr:uid="{00000000-0005-0000-0000-0000D42D0000}"/>
    <cellStyle name="Normal 2 3 3 2 2 2 3 2" xfId="11712" xr:uid="{00000000-0005-0000-0000-0000D52D0000}"/>
    <cellStyle name="Normal 2 3 3 2 2 2 3 2 2" xfId="11713" xr:uid="{00000000-0005-0000-0000-0000D62D0000}"/>
    <cellStyle name="Normal 2 3 3 2 2 2 3 2 2 2" xfId="11714" xr:uid="{00000000-0005-0000-0000-0000D72D0000}"/>
    <cellStyle name="Normal 2 3 3 2 2 2 3 2 2 3" xfId="24327" xr:uid="{00000000-0005-0000-0000-0000D82D0000}"/>
    <cellStyle name="Normal 2 3 3 2 2 2 3 2 3" xfId="11715" xr:uid="{00000000-0005-0000-0000-0000D92D0000}"/>
    <cellStyle name="Normal 2 3 3 2 2 2 3 2 4" xfId="24328" xr:uid="{00000000-0005-0000-0000-0000DA2D0000}"/>
    <cellStyle name="Normal 2 3 3 2 2 2 3 3" xfId="11716" xr:uid="{00000000-0005-0000-0000-0000DB2D0000}"/>
    <cellStyle name="Normal 2 3 3 2 2 2 3 3 2" xfId="11717" xr:uid="{00000000-0005-0000-0000-0000DC2D0000}"/>
    <cellStyle name="Normal 2 3 3 2 2 2 3 3 3" xfId="24329" xr:uid="{00000000-0005-0000-0000-0000DD2D0000}"/>
    <cellStyle name="Normal 2 3 3 2 2 2 3 4" xfId="11718" xr:uid="{00000000-0005-0000-0000-0000DE2D0000}"/>
    <cellStyle name="Normal 2 3 3 2 2 2 3 5" xfId="24330" xr:uid="{00000000-0005-0000-0000-0000DF2D0000}"/>
    <cellStyle name="Normal 2 3 3 2 2 2 4" xfId="11719" xr:uid="{00000000-0005-0000-0000-0000E02D0000}"/>
    <cellStyle name="Normal 2 3 3 2 2 2 4 2" xfId="11720" xr:uid="{00000000-0005-0000-0000-0000E12D0000}"/>
    <cellStyle name="Normal 2 3 3 2 2 2 4 2 2" xfId="11721" xr:uid="{00000000-0005-0000-0000-0000E22D0000}"/>
    <cellStyle name="Normal 2 3 3 2 2 2 4 2 2 2" xfId="11722" xr:uid="{00000000-0005-0000-0000-0000E32D0000}"/>
    <cellStyle name="Normal 2 3 3 2 2 2 4 2 2 3" xfId="24331" xr:uid="{00000000-0005-0000-0000-0000E42D0000}"/>
    <cellStyle name="Normal 2 3 3 2 2 2 4 2 3" xfId="11723" xr:uid="{00000000-0005-0000-0000-0000E52D0000}"/>
    <cellStyle name="Normal 2 3 3 2 2 2 4 2 4" xfId="24332" xr:uid="{00000000-0005-0000-0000-0000E62D0000}"/>
    <cellStyle name="Normal 2 3 3 2 2 2 4 3" xfId="11724" xr:uid="{00000000-0005-0000-0000-0000E72D0000}"/>
    <cellStyle name="Normal 2 3 3 2 2 2 4 3 2" xfId="11725" xr:uid="{00000000-0005-0000-0000-0000E82D0000}"/>
    <cellStyle name="Normal 2 3 3 2 2 2 4 3 3" xfId="24333" xr:uid="{00000000-0005-0000-0000-0000E92D0000}"/>
    <cellStyle name="Normal 2 3 3 2 2 2 4 4" xfId="11726" xr:uid="{00000000-0005-0000-0000-0000EA2D0000}"/>
    <cellStyle name="Normal 2 3 3 2 2 2 4 5" xfId="24334" xr:uid="{00000000-0005-0000-0000-0000EB2D0000}"/>
    <cellStyle name="Normal 2 3 3 2 2 2 5" xfId="11727" xr:uid="{00000000-0005-0000-0000-0000EC2D0000}"/>
    <cellStyle name="Normal 2 3 3 2 2 2 5 2" xfId="11728" xr:uid="{00000000-0005-0000-0000-0000ED2D0000}"/>
    <cellStyle name="Normal 2 3 3 2 2 2 5 2 2" xfId="11729" xr:uid="{00000000-0005-0000-0000-0000EE2D0000}"/>
    <cellStyle name="Normal 2 3 3 2 2 2 5 2 3" xfId="24335" xr:uid="{00000000-0005-0000-0000-0000EF2D0000}"/>
    <cellStyle name="Normal 2 3 3 2 2 2 5 3" xfId="11730" xr:uid="{00000000-0005-0000-0000-0000F02D0000}"/>
    <cellStyle name="Normal 2 3 3 2 2 2 5 4" xfId="24336" xr:uid="{00000000-0005-0000-0000-0000F12D0000}"/>
    <cellStyle name="Normal 2 3 3 2 2 2 6" xfId="11731" xr:uid="{00000000-0005-0000-0000-0000F22D0000}"/>
    <cellStyle name="Normal 2 3 3 2 2 2 6 2" xfId="11732" xr:uid="{00000000-0005-0000-0000-0000F32D0000}"/>
    <cellStyle name="Normal 2 3 3 2 2 2 6 2 2" xfId="11733" xr:uid="{00000000-0005-0000-0000-0000F42D0000}"/>
    <cellStyle name="Normal 2 3 3 2 2 2 6 2 3" xfId="24337" xr:uid="{00000000-0005-0000-0000-0000F52D0000}"/>
    <cellStyle name="Normal 2 3 3 2 2 2 6 3" xfId="11734" xr:uid="{00000000-0005-0000-0000-0000F62D0000}"/>
    <cellStyle name="Normal 2 3 3 2 2 2 6 4" xfId="24338" xr:uid="{00000000-0005-0000-0000-0000F72D0000}"/>
    <cellStyle name="Normal 2 3 3 2 2 2 7" xfId="11735" xr:uid="{00000000-0005-0000-0000-0000F82D0000}"/>
    <cellStyle name="Normal 2 3 3 2 2 2 7 2" xfId="11736" xr:uid="{00000000-0005-0000-0000-0000F92D0000}"/>
    <cellStyle name="Normal 2 3 3 2 2 2 7 3" xfId="24339" xr:uid="{00000000-0005-0000-0000-0000FA2D0000}"/>
    <cellStyle name="Normal 2 3 3 2 2 2 8" xfId="11737" xr:uid="{00000000-0005-0000-0000-0000FB2D0000}"/>
    <cellStyle name="Normal 2 3 3 2 2 2 9" xfId="24340" xr:uid="{00000000-0005-0000-0000-0000FC2D0000}"/>
    <cellStyle name="Normal 2 3 3 2 2 3" xfId="11738" xr:uid="{00000000-0005-0000-0000-0000FD2D0000}"/>
    <cellStyle name="Normal 2 3 3 2 2 3 2" xfId="11739" xr:uid="{00000000-0005-0000-0000-0000FE2D0000}"/>
    <cellStyle name="Normal 2 3 3 2 2 3 2 2" xfId="11740" xr:uid="{00000000-0005-0000-0000-0000FF2D0000}"/>
    <cellStyle name="Normal 2 3 3 2 2 3 2 2 2" xfId="11741" xr:uid="{00000000-0005-0000-0000-0000002E0000}"/>
    <cellStyle name="Normal 2 3 3 2 2 3 2 2 2 2" xfId="11742" xr:uid="{00000000-0005-0000-0000-0000012E0000}"/>
    <cellStyle name="Normal 2 3 3 2 2 3 2 2 2 3" xfId="24341" xr:uid="{00000000-0005-0000-0000-0000022E0000}"/>
    <cellStyle name="Normal 2 3 3 2 2 3 2 2 3" xfId="11743" xr:uid="{00000000-0005-0000-0000-0000032E0000}"/>
    <cellStyle name="Normal 2 3 3 2 2 3 2 2 4" xfId="24342" xr:uid="{00000000-0005-0000-0000-0000042E0000}"/>
    <cellStyle name="Normal 2 3 3 2 2 3 2 3" xfId="11744" xr:uid="{00000000-0005-0000-0000-0000052E0000}"/>
    <cellStyle name="Normal 2 3 3 2 2 3 2 3 2" xfId="11745" xr:uid="{00000000-0005-0000-0000-0000062E0000}"/>
    <cellStyle name="Normal 2 3 3 2 2 3 2 3 3" xfId="24343" xr:uid="{00000000-0005-0000-0000-0000072E0000}"/>
    <cellStyle name="Normal 2 3 3 2 2 3 2 4" xfId="11746" xr:uid="{00000000-0005-0000-0000-0000082E0000}"/>
    <cellStyle name="Normal 2 3 3 2 2 3 2 5" xfId="24344" xr:uid="{00000000-0005-0000-0000-0000092E0000}"/>
    <cellStyle name="Normal 2 3 3 2 2 3 3" xfId="11747" xr:uid="{00000000-0005-0000-0000-00000A2E0000}"/>
    <cellStyle name="Normal 2 3 3 2 2 3 3 2" xfId="11748" xr:uid="{00000000-0005-0000-0000-00000B2E0000}"/>
    <cellStyle name="Normal 2 3 3 2 2 3 3 2 2" xfId="11749" xr:uid="{00000000-0005-0000-0000-00000C2E0000}"/>
    <cellStyle name="Normal 2 3 3 2 2 3 3 2 2 2" xfId="11750" xr:uid="{00000000-0005-0000-0000-00000D2E0000}"/>
    <cellStyle name="Normal 2 3 3 2 2 3 3 2 2 3" xfId="24345" xr:uid="{00000000-0005-0000-0000-00000E2E0000}"/>
    <cellStyle name="Normal 2 3 3 2 2 3 3 2 3" xfId="11751" xr:uid="{00000000-0005-0000-0000-00000F2E0000}"/>
    <cellStyle name="Normal 2 3 3 2 2 3 3 2 4" xfId="24346" xr:uid="{00000000-0005-0000-0000-0000102E0000}"/>
    <cellStyle name="Normal 2 3 3 2 2 3 3 3" xfId="11752" xr:uid="{00000000-0005-0000-0000-0000112E0000}"/>
    <cellStyle name="Normal 2 3 3 2 2 3 3 3 2" xfId="11753" xr:uid="{00000000-0005-0000-0000-0000122E0000}"/>
    <cellStyle name="Normal 2 3 3 2 2 3 3 3 3" xfId="24347" xr:uid="{00000000-0005-0000-0000-0000132E0000}"/>
    <cellStyle name="Normal 2 3 3 2 2 3 3 4" xfId="11754" xr:uid="{00000000-0005-0000-0000-0000142E0000}"/>
    <cellStyle name="Normal 2 3 3 2 2 3 3 5" xfId="24348" xr:uid="{00000000-0005-0000-0000-0000152E0000}"/>
    <cellStyle name="Normal 2 3 3 2 2 3 4" xfId="11755" xr:uid="{00000000-0005-0000-0000-0000162E0000}"/>
    <cellStyle name="Normal 2 3 3 2 2 3 4 2" xfId="11756" xr:uid="{00000000-0005-0000-0000-0000172E0000}"/>
    <cellStyle name="Normal 2 3 3 2 2 3 4 2 2" xfId="11757" xr:uid="{00000000-0005-0000-0000-0000182E0000}"/>
    <cellStyle name="Normal 2 3 3 2 2 3 4 2 3" xfId="24349" xr:uid="{00000000-0005-0000-0000-0000192E0000}"/>
    <cellStyle name="Normal 2 3 3 2 2 3 4 3" xfId="11758" xr:uid="{00000000-0005-0000-0000-00001A2E0000}"/>
    <cellStyle name="Normal 2 3 3 2 2 3 4 4" xfId="24350" xr:uid="{00000000-0005-0000-0000-00001B2E0000}"/>
    <cellStyle name="Normal 2 3 3 2 2 3 5" xfId="11759" xr:uid="{00000000-0005-0000-0000-00001C2E0000}"/>
    <cellStyle name="Normal 2 3 3 2 2 3 5 2" xfId="11760" xr:uid="{00000000-0005-0000-0000-00001D2E0000}"/>
    <cellStyle name="Normal 2 3 3 2 2 3 5 2 2" xfId="11761" xr:uid="{00000000-0005-0000-0000-00001E2E0000}"/>
    <cellStyle name="Normal 2 3 3 2 2 3 5 2 3" xfId="24351" xr:uid="{00000000-0005-0000-0000-00001F2E0000}"/>
    <cellStyle name="Normal 2 3 3 2 2 3 5 3" xfId="11762" xr:uid="{00000000-0005-0000-0000-0000202E0000}"/>
    <cellStyle name="Normal 2 3 3 2 2 3 5 4" xfId="24352" xr:uid="{00000000-0005-0000-0000-0000212E0000}"/>
    <cellStyle name="Normal 2 3 3 2 2 3 6" xfId="11763" xr:uid="{00000000-0005-0000-0000-0000222E0000}"/>
    <cellStyle name="Normal 2 3 3 2 2 3 6 2" xfId="11764" xr:uid="{00000000-0005-0000-0000-0000232E0000}"/>
    <cellStyle name="Normal 2 3 3 2 2 3 6 3" xfId="24353" xr:uid="{00000000-0005-0000-0000-0000242E0000}"/>
    <cellStyle name="Normal 2 3 3 2 2 3 7" xfId="11765" xr:uid="{00000000-0005-0000-0000-0000252E0000}"/>
    <cellStyle name="Normal 2 3 3 2 2 3 8" xfId="24354" xr:uid="{00000000-0005-0000-0000-0000262E0000}"/>
    <cellStyle name="Normal 2 3 3 2 2 4" xfId="11766" xr:uid="{00000000-0005-0000-0000-0000272E0000}"/>
    <cellStyle name="Normal 2 3 3 2 2 4 2" xfId="11767" xr:uid="{00000000-0005-0000-0000-0000282E0000}"/>
    <cellStyle name="Normal 2 3 3 2 2 4 2 2" xfId="11768" xr:uid="{00000000-0005-0000-0000-0000292E0000}"/>
    <cellStyle name="Normal 2 3 3 2 2 4 2 2 2" xfId="11769" xr:uid="{00000000-0005-0000-0000-00002A2E0000}"/>
    <cellStyle name="Normal 2 3 3 2 2 4 2 2 3" xfId="24355" xr:uid="{00000000-0005-0000-0000-00002B2E0000}"/>
    <cellStyle name="Normal 2 3 3 2 2 4 2 3" xfId="11770" xr:uid="{00000000-0005-0000-0000-00002C2E0000}"/>
    <cellStyle name="Normal 2 3 3 2 2 4 2 4" xfId="24356" xr:uid="{00000000-0005-0000-0000-00002D2E0000}"/>
    <cellStyle name="Normal 2 3 3 2 2 4 3" xfId="11771" xr:uid="{00000000-0005-0000-0000-00002E2E0000}"/>
    <cellStyle name="Normal 2 3 3 2 2 4 3 2" xfId="11772" xr:uid="{00000000-0005-0000-0000-00002F2E0000}"/>
    <cellStyle name="Normal 2 3 3 2 2 4 3 3" xfId="24357" xr:uid="{00000000-0005-0000-0000-0000302E0000}"/>
    <cellStyle name="Normal 2 3 3 2 2 4 4" xfId="11773" xr:uid="{00000000-0005-0000-0000-0000312E0000}"/>
    <cellStyle name="Normal 2 3 3 2 2 4 5" xfId="24358" xr:uid="{00000000-0005-0000-0000-0000322E0000}"/>
    <cellStyle name="Normal 2 3 3 2 2 5" xfId="11774" xr:uid="{00000000-0005-0000-0000-0000332E0000}"/>
    <cellStyle name="Normal 2 3 3 2 2 5 2" xfId="11775" xr:uid="{00000000-0005-0000-0000-0000342E0000}"/>
    <cellStyle name="Normal 2 3 3 2 2 5 2 2" xfId="11776" xr:uid="{00000000-0005-0000-0000-0000352E0000}"/>
    <cellStyle name="Normal 2 3 3 2 2 5 2 2 2" xfId="11777" xr:uid="{00000000-0005-0000-0000-0000362E0000}"/>
    <cellStyle name="Normal 2 3 3 2 2 5 2 2 3" xfId="24359" xr:uid="{00000000-0005-0000-0000-0000372E0000}"/>
    <cellStyle name="Normal 2 3 3 2 2 5 2 3" xfId="11778" xr:uid="{00000000-0005-0000-0000-0000382E0000}"/>
    <cellStyle name="Normal 2 3 3 2 2 5 2 4" xfId="24360" xr:uid="{00000000-0005-0000-0000-0000392E0000}"/>
    <cellStyle name="Normal 2 3 3 2 2 5 3" xfId="11779" xr:uid="{00000000-0005-0000-0000-00003A2E0000}"/>
    <cellStyle name="Normal 2 3 3 2 2 5 3 2" xfId="11780" xr:uid="{00000000-0005-0000-0000-00003B2E0000}"/>
    <cellStyle name="Normal 2 3 3 2 2 5 3 3" xfId="24361" xr:uid="{00000000-0005-0000-0000-00003C2E0000}"/>
    <cellStyle name="Normal 2 3 3 2 2 5 4" xfId="11781" xr:uid="{00000000-0005-0000-0000-00003D2E0000}"/>
    <cellStyle name="Normal 2 3 3 2 2 5 5" xfId="24362" xr:uid="{00000000-0005-0000-0000-00003E2E0000}"/>
    <cellStyle name="Normal 2 3 3 2 2 6" xfId="11782" xr:uid="{00000000-0005-0000-0000-00003F2E0000}"/>
    <cellStyle name="Normal 2 3 3 2 2 6 2" xfId="11783" xr:uid="{00000000-0005-0000-0000-0000402E0000}"/>
    <cellStyle name="Normal 2 3 3 2 2 6 2 2" xfId="11784" xr:uid="{00000000-0005-0000-0000-0000412E0000}"/>
    <cellStyle name="Normal 2 3 3 2 2 6 2 3" xfId="24363" xr:uid="{00000000-0005-0000-0000-0000422E0000}"/>
    <cellStyle name="Normal 2 3 3 2 2 6 3" xfId="11785" xr:uid="{00000000-0005-0000-0000-0000432E0000}"/>
    <cellStyle name="Normal 2 3 3 2 2 6 4" xfId="24364" xr:uid="{00000000-0005-0000-0000-0000442E0000}"/>
    <cellStyle name="Normal 2 3 3 2 2 7" xfId="11786" xr:uid="{00000000-0005-0000-0000-0000452E0000}"/>
    <cellStyle name="Normal 2 3 3 2 2 7 2" xfId="11787" xr:uid="{00000000-0005-0000-0000-0000462E0000}"/>
    <cellStyle name="Normal 2 3 3 2 2 7 2 2" xfId="11788" xr:uid="{00000000-0005-0000-0000-0000472E0000}"/>
    <cellStyle name="Normal 2 3 3 2 2 7 2 3" xfId="24365" xr:uid="{00000000-0005-0000-0000-0000482E0000}"/>
    <cellStyle name="Normal 2 3 3 2 2 7 3" xfId="11789" xr:uid="{00000000-0005-0000-0000-0000492E0000}"/>
    <cellStyle name="Normal 2 3 3 2 2 7 4" xfId="24366" xr:uid="{00000000-0005-0000-0000-00004A2E0000}"/>
    <cellStyle name="Normal 2 3 3 2 2 8" xfId="11790" xr:uid="{00000000-0005-0000-0000-00004B2E0000}"/>
    <cellStyle name="Normal 2 3 3 2 2 8 2" xfId="11791" xr:uid="{00000000-0005-0000-0000-00004C2E0000}"/>
    <cellStyle name="Normal 2 3 3 2 2 8 3" xfId="24367" xr:uid="{00000000-0005-0000-0000-00004D2E0000}"/>
    <cellStyle name="Normal 2 3 3 2 2 9" xfId="11792" xr:uid="{00000000-0005-0000-0000-00004E2E0000}"/>
    <cellStyle name="Normal 2 3 3 2 3" xfId="11793" xr:uid="{00000000-0005-0000-0000-00004F2E0000}"/>
    <cellStyle name="Normal 2 3 3 2 3 2" xfId="11794" xr:uid="{00000000-0005-0000-0000-0000502E0000}"/>
    <cellStyle name="Normal 2 3 3 2 3 2 2" xfId="11795" xr:uid="{00000000-0005-0000-0000-0000512E0000}"/>
    <cellStyle name="Normal 2 3 3 2 3 2 2 2" xfId="11796" xr:uid="{00000000-0005-0000-0000-0000522E0000}"/>
    <cellStyle name="Normal 2 3 3 2 3 2 2 2 2" xfId="11797" xr:uid="{00000000-0005-0000-0000-0000532E0000}"/>
    <cellStyle name="Normal 2 3 3 2 3 2 2 2 2 2" xfId="11798" xr:uid="{00000000-0005-0000-0000-0000542E0000}"/>
    <cellStyle name="Normal 2 3 3 2 3 2 2 2 2 3" xfId="24368" xr:uid="{00000000-0005-0000-0000-0000552E0000}"/>
    <cellStyle name="Normal 2 3 3 2 3 2 2 2 3" xfId="11799" xr:uid="{00000000-0005-0000-0000-0000562E0000}"/>
    <cellStyle name="Normal 2 3 3 2 3 2 2 2 4" xfId="24369" xr:uid="{00000000-0005-0000-0000-0000572E0000}"/>
    <cellStyle name="Normal 2 3 3 2 3 2 2 3" xfId="11800" xr:uid="{00000000-0005-0000-0000-0000582E0000}"/>
    <cellStyle name="Normal 2 3 3 2 3 2 2 3 2" xfId="11801" xr:uid="{00000000-0005-0000-0000-0000592E0000}"/>
    <cellStyle name="Normal 2 3 3 2 3 2 2 3 3" xfId="24370" xr:uid="{00000000-0005-0000-0000-00005A2E0000}"/>
    <cellStyle name="Normal 2 3 3 2 3 2 2 4" xfId="11802" xr:uid="{00000000-0005-0000-0000-00005B2E0000}"/>
    <cellStyle name="Normal 2 3 3 2 3 2 2 5" xfId="24371" xr:uid="{00000000-0005-0000-0000-00005C2E0000}"/>
    <cellStyle name="Normal 2 3 3 2 3 2 3" xfId="11803" xr:uid="{00000000-0005-0000-0000-00005D2E0000}"/>
    <cellStyle name="Normal 2 3 3 2 3 2 3 2" xfId="11804" xr:uid="{00000000-0005-0000-0000-00005E2E0000}"/>
    <cellStyle name="Normal 2 3 3 2 3 2 3 2 2" xfId="11805" xr:uid="{00000000-0005-0000-0000-00005F2E0000}"/>
    <cellStyle name="Normal 2 3 3 2 3 2 3 2 2 2" xfId="11806" xr:uid="{00000000-0005-0000-0000-0000602E0000}"/>
    <cellStyle name="Normal 2 3 3 2 3 2 3 2 2 3" xfId="24372" xr:uid="{00000000-0005-0000-0000-0000612E0000}"/>
    <cellStyle name="Normal 2 3 3 2 3 2 3 2 3" xfId="11807" xr:uid="{00000000-0005-0000-0000-0000622E0000}"/>
    <cellStyle name="Normal 2 3 3 2 3 2 3 2 4" xfId="24373" xr:uid="{00000000-0005-0000-0000-0000632E0000}"/>
    <cellStyle name="Normal 2 3 3 2 3 2 3 3" xfId="11808" xr:uid="{00000000-0005-0000-0000-0000642E0000}"/>
    <cellStyle name="Normal 2 3 3 2 3 2 3 3 2" xfId="11809" xr:uid="{00000000-0005-0000-0000-0000652E0000}"/>
    <cellStyle name="Normal 2 3 3 2 3 2 3 3 3" xfId="24374" xr:uid="{00000000-0005-0000-0000-0000662E0000}"/>
    <cellStyle name="Normal 2 3 3 2 3 2 3 4" xfId="11810" xr:uid="{00000000-0005-0000-0000-0000672E0000}"/>
    <cellStyle name="Normal 2 3 3 2 3 2 3 5" xfId="24375" xr:uid="{00000000-0005-0000-0000-0000682E0000}"/>
    <cellStyle name="Normal 2 3 3 2 3 2 4" xfId="11811" xr:uid="{00000000-0005-0000-0000-0000692E0000}"/>
    <cellStyle name="Normal 2 3 3 2 3 2 4 2" xfId="11812" xr:uid="{00000000-0005-0000-0000-00006A2E0000}"/>
    <cellStyle name="Normal 2 3 3 2 3 2 4 2 2" xfId="11813" xr:uid="{00000000-0005-0000-0000-00006B2E0000}"/>
    <cellStyle name="Normal 2 3 3 2 3 2 4 2 3" xfId="24376" xr:uid="{00000000-0005-0000-0000-00006C2E0000}"/>
    <cellStyle name="Normal 2 3 3 2 3 2 4 3" xfId="11814" xr:uid="{00000000-0005-0000-0000-00006D2E0000}"/>
    <cellStyle name="Normal 2 3 3 2 3 2 4 4" xfId="24377" xr:uid="{00000000-0005-0000-0000-00006E2E0000}"/>
    <cellStyle name="Normal 2 3 3 2 3 2 5" xfId="11815" xr:uid="{00000000-0005-0000-0000-00006F2E0000}"/>
    <cellStyle name="Normal 2 3 3 2 3 2 5 2" xfId="11816" xr:uid="{00000000-0005-0000-0000-0000702E0000}"/>
    <cellStyle name="Normal 2 3 3 2 3 2 5 2 2" xfId="11817" xr:uid="{00000000-0005-0000-0000-0000712E0000}"/>
    <cellStyle name="Normal 2 3 3 2 3 2 5 2 3" xfId="24378" xr:uid="{00000000-0005-0000-0000-0000722E0000}"/>
    <cellStyle name="Normal 2 3 3 2 3 2 5 3" xfId="11818" xr:uid="{00000000-0005-0000-0000-0000732E0000}"/>
    <cellStyle name="Normal 2 3 3 2 3 2 5 4" xfId="24379" xr:uid="{00000000-0005-0000-0000-0000742E0000}"/>
    <cellStyle name="Normal 2 3 3 2 3 2 6" xfId="11819" xr:uid="{00000000-0005-0000-0000-0000752E0000}"/>
    <cellStyle name="Normal 2 3 3 2 3 2 6 2" xfId="11820" xr:uid="{00000000-0005-0000-0000-0000762E0000}"/>
    <cellStyle name="Normal 2 3 3 2 3 2 6 3" xfId="24380" xr:uid="{00000000-0005-0000-0000-0000772E0000}"/>
    <cellStyle name="Normal 2 3 3 2 3 2 7" xfId="11821" xr:uid="{00000000-0005-0000-0000-0000782E0000}"/>
    <cellStyle name="Normal 2 3 3 2 3 2 8" xfId="24381" xr:uid="{00000000-0005-0000-0000-0000792E0000}"/>
    <cellStyle name="Normal 2 3 3 2 3 3" xfId="11822" xr:uid="{00000000-0005-0000-0000-00007A2E0000}"/>
    <cellStyle name="Normal 2 3 3 2 3 3 2" xfId="11823" xr:uid="{00000000-0005-0000-0000-00007B2E0000}"/>
    <cellStyle name="Normal 2 3 3 2 3 3 2 2" xfId="11824" xr:uid="{00000000-0005-0000-0000-00007C2E0000}"/>
    <cellStyle name="Normal 2 3 3 2 3 3 2 2 2" xfId="11825" xr:uid="{00000000-0005-0000-0000-00007D2E0000}"/>
    <cellStyle name="Normal 2 3 3 2 3 3 2 2 3" xfId="24382" xr:uid="{00000000-0005-0000-0000-00007E2E0000}"/>
    <cellStyle name="Normal 2 3 3 2 3 3 2 3" xfId="11826" xr:uid="{00000000-0005-0000-0000-00007F2E0000}"/>
    <cellStyle name="Normal 2 3 3 2 3 3 2 4" xfId="24383" xr:uid="{00000000-0005-0000-0000-0000802E0000}"/>
    <cellStyle name="Normal 2 3 3 2 3 3 3" xfId="11827" xr:uid="{00000000-0005-0000-0000-0000812E0000}"/>
    <cellStyle name="Normal 2 3 3 2 3 3 3 2" xfId="11828" xr:uid="{00000000-0005-0000-0000-0000822E0000}"/>
    <cellStyle name="Normal 2 3 3 2 3 3 3 3" xfId="24384" xr:uid="{00000000-0005-0000-0000-0000832E0000}"/>
    <cellStyle name="Normal 2 3 3 2 3 3 4" xfId="11829" xr:uid="{00000000-0005-0000-0000-0000842E0000}"/>
    <cellStyle name="Normal 2 3 3 2 3 3 5" xfId="24385" xr:uid="{00000000-0005-0000-0000-0000852E0000}"/>
    <cellStyle name="Normal 2 3 3 2 3 4" xfId="11830" xr:uid="{00000000-0005-0000-0000-0000862E0000}"/>
    <cellStyle name="Normal 2 3 3 2 3 4 2" xfId="11831" xr:uid="{00000000-0005-0000-0000-0000872E0000}"/>
    <cellStyle name="Normal 2 3 3 2 3 4 2 2" xfId="11832" xr:uid="{00000000-0005-0000-0000-0000882E0000}"/>
    <cellStyle name="Normal 2 3 3 2 3 4 2 2 2" xfId="11833" xr:uid="{00000000-0005-0000-0000-0000892E0000}"/>
    <cellStyle name="Normal 2 3 3 2 3 4 2 2 3" xfId="24386" xr:uid="{00000000-0005-0000-0000-00008A2E0000}"/>
    <cellStyle name="Normal 2 3 3 2 3 4 2 3" xfId="11834" xr:uid="{00000000-0005-0000-0000-00008B2E0000}"/>
    <cellStyle name="Normal 2 3 3 2 3 4 2 4" xfId="24387" xr:uid="{00000000-0005-0000-0000-00008C2E0000}"/>
    <cellStyle name="Normal 2 3 3 2 3 4 3" xfId="11835" xr:uid="{00000000-0005-0000-0000-00008D2E0000}"/>
    <cellStyle name="Normal 2 3 3 2 3 4 3 2" xfId="11836" xr:uid="{00000000-0005-0000-0000-00008E2E0000}"/>
    <cellStyle name="Normal 2 3 3 2 3 4 3 3" xfId="24388" xr:uid="{00000000-0005-0000-0000-00008F2E0000}"/>
    <cellStyle name="Normal 2 3 3 2 3 4 4" xfId="11837" xr:uid="{00000000-0005-0000-0000-0000902E0000}"/>
    <cellStyle name="Normal 2 3 3 2 3 4 5" xfId="24389" xr:uid="{00000000-0005-0000-0000-0000912E0000}"/>
    <cellStyle name="Normal 2 3 3 2 3 5" xfId="11838" xr:uid="{00000000-0005-0000-0000-0000922E0000}"/>
    <cellStyle name="Normal 2 3 3 2 3 5 2" xfId="11839" xr:uid="{00000000-0005-0000-0000-0000932E0000}"/>
    <cellStyle name="Normal 2 3 3 2 3 5 2 2" xfId="11840" xr:uid="{00000000-0005-0000-0000-0000942E0000}"/>
    <cellStyle name="Normal 2 3 3 2 3 5 2 3" xfId="24390" xr:uid="{00000000-0005-0000-0000-0000952E0000}"/>
    <cellStyle name="Normal 2 3 3 2 3 5 3" xfId="11841" xr:uid="{00000000-0005-0000-0000-0000962E0000}"/>
    <cellStyle name="Normal 2 3 3 2 3 5 4" xfId="24391" xr:uid="{00000000-0005-0000-0000-0000972E0000}"/>
    <cellStyle name="Normal 2 3 3 2 3 6" xfId="11842" xr:uid="{00000000-0005-0000-0000-0000982E0000}"/>
    <cellStyle name="Normal 2 3 3 2 3 6 2" xfId="11843" xr:uid="{00000000-0005-0000-0000-0000992E0000}"/>
    <cellStyle name="Normal 2 3 3 2 3 6 2 2" xfId="11844" xr:uid="{00000000-0005-0000-0000-00009A2E0000}"/>
    <cellStyle name="Normal 2 3 3 2 3 6 2 3" xfId="24392" xr:uid="{00000000-0005-0000-0000-00009B2E0000}"/>
    <cellStyle name="Normal 2 3 3 2 3 6 3" xfId="11845" xr:uid="{00000000-0005-0000-0000-00009C2E0000}"/>
    <cellStyle name="Normal 2 3 3 2 3 6 4" xfId="24393" xr:uid="{00000000-0005-0000-0000-00009D2E0000}"/>
    <cellStyle name="Normal 2 3 3 2 3 7" xfId="11846" xr:uid="{00000000-0005-0000-0000-00009E2E0000}"/>
    <cellStyle name="Normal 2 3 3 2 3 7 2" xfId="11847" xr:uid="{00000000-0005-0000-0000-00009F2E0000}"/>
    <cellStyle name="Normal 2 3 3 2 3 7 3" xfId="24394" xr:uid="{00000000-0005-0000-0000-0000A02E0000}"/>
    <cellStyle name="Normal 2 3 3 2 3 8" xfId="11848" xr:uid="{00000000-0005-0000-0000-0000A12E0000}"/>
    <cellStyle name="Normal 2 3 3 2 3 9" xfId="24395" xr:uid="{00000000-0005-0000-0000-0000A22E0000}"/>
    <cellStyle name="Normal 2 3 3 2 4" xfId="11849" xr:uid="{00000000-0005-0000-0000-0000A32E0000}"/>
    <cellStyle name="Normal 2 3 3 2 4 2" xfId="11850" xr:uid="{00000000-0005-0000-0000-0000A42E0000}"/>
    <cellStyle name="Normal 2 3 3 2 4 2 2" xfId="11851" xr:uid="{00000000-0005-0000-0000-0000A52E0000}"/>
    <cellStyle name="Normal 2 3 3 2 4 2 2 2" xfId="11852" xr:uid="{00000000-0005-0000-0000-0000A62E0000}"/>
    <cellStyle name="Normal 2 3 3 2 4 2 2 2 2" xfId="11853" xr:uid="{00000000-0005-0000-0000-0000A72E0000}"/>
    <cellStyle name="Normal 2 3 3 2 4 2 2 2 3" xfId="24396" xr:uid="{00000000-0005-0000-0000-0000A82E0000}"/>
    <cellStyle name="Normal 2 3 3 2 4 2 2 3" xfId="11854" xr:uid="{00000000-0005-0000-0000-0000A92E0000}"/>
    <cellStyle name="Normal 2 3 3 2 4 2 2 4" xfId="24397" xr:uid="{00000000-0005-0000-0000-0000AA2E0000}"/>
    <cellStyle name="Normal 2 3 3 2 4 2 3" xfId="11855" xr:uid="{00000000-0005-0000-0000-0000AB2E0000}"/>
    <cellStyle name="Normal 2 3 3 2 4 2 3 2" xfId="11856" xr:uid="{00000000-0005-0000-0000-0000AC2E0000}"/>
    <cellStyle name="Normal 2 3 3 2 4 2 3 3" xfId="24398" xr:uid="{00000000-0005-0000-0000-0000AD2E0000}"/>
    <cellStyle name="Normal 2 3 3 2 4 2 4" xfId="11857" xr:uid="{00000000-0005-0000-0000-0000AE2E0000}"/>
    <cellStyle name="Normal 2 3 3 2 4 2 5" xfId="24399" xr:uid="{00000000-0005-0000-0000-0000AF2E0000}"/>
    <cellStyle name="Normal 2 3 3 2 4 3" xfId="11858" xr:uid="{00000000-0005-0000-0000-0000B02E0000}"/>
    <cellStyle name="Normal 2 3 3 2 4 3 2" xfId="11859" xr:uid="{00000000-0005-0000-0000-0000B12E0000}"/>
    <cellStyle name="Normal 2 3 3 2 4 3 2 2" xfId="11860" xr:uid="{00000000-0005-0000-0000-0000B22E0000}"/>
    <cellStyle name="Normal 2 3 3 2 4 3 2 2 2" xfId="11861" xr:uid="{00000000-0005-0000-0000-0000B32E0000}"/>
    <cellStyle name="Normal 2 3 3 2 4 3 2 2 3" xfId="24400" xr:uid="{00000000-0005-0000-0000-0000B42E0000}"/>
    <cellStyle name="Normal 2 3 3 2 4 3 2 3" xfId="11862" xr:uid="{00000000-0005-0000-0000-0000B52E0000}"/>
    <cellStyle name="Normal 2 3 3 2 4 3 2 4" xfId="24401" xr:uid="{00000000-0005-0000-0000-0000B62E0000}"/>
    <cellStyle name="Normal 2 3 3 2 4 3 3" xfId="11863" xr:uid="{00000000-0005-0000-0000-0000B72E0000}"/>
    <cellStyle name="Normal 2 3 3 2 4 3 3 2" xfId="11864" xr:uid="{00000000-0005-0000-0000-0000B82E0000}"/>
    <cellStyle name="Normal 2 3 3 2 4 3 3 3" xfId="24402" xr:uid="{00000000-0005-0000-0000-0000B92E0000}"/>
    <cellStyle name="Normal 2 3 3 2 4 3 4" xfId="11865" xr:uid="{00000000-0005-0000-0000-0000BA2E0000}"/>
    <cellStyle name="Normal 2 3 3 2 4 3 5" xfId="24403" xr:uid="{00000000-0005-0000-0000-0000BB2E0000}"/>
    <cellStyle name="Normal 2 3 3 2 4 4" xfId="11866" xr:uid="{00000000-0005-0000-0000-0000BC2E0000}"/>
    <cellStyle name="Normal 2 3 3 2 4 4 2" xfId="11867" xr:uid="{00000000-0005-0000-0000-0000BD2E0000}"/>
    <cellStyle name="Normal 2 3 3 2 4 4 2 2" xfId="11868" xr:uid="{00000000-0005-0000-0000-0000BE2E0000}"/>
    <cellStyle name="Normal 2 3 3 2 4 4 2 3" xfId="24404" xr:uid="{00000000-0005-0000-0000-0000BF2E0000}"/>
    <cellStyle name="Normal 2 3 3 2 4 4 3" xfId="11869" xr:uid="{00000000-0005-0000-0000-0000C02E0000}"/>
    <cellStyle name="Normal 2 3 3 2 4 4 4" xfId="24405" xr:uid="{00000000-0005-0000-0000-0000C12E0000}"/>
    <cellStyle name="Normal 2 3 3 2 4 5" xfId="11870" xr:uid="{00000000-0005-0000-0000-0000C22E0000}"/>
    <cellStyle name="Normal 2 3 3 2 4 5 2" xfId="11871" xr:uid="{00000000-0005-0000-0000-0000C32E0000}"/>
    <cellStyle name="Normal 2 3 3 2 4 5 2 2" xfId="11872" xr:uid="{00000000-0005-0000-0000-0000C42E0000}"/>
    <cellStyle name="Normal 2 3 3 2 4 5 2 3" xfId="24406" xr:uid="{00000000-0005-0000-0000-0000C52E0000}"/>
    <cellStyle name="Normal 2 3 3 2 4 5 3" xfId="11873" xr:uid="{00000000-0005-0000-0000-0000C62E0000}"/>
    <cellStyle name="Normal 2 3 3 2 4 5 4" xfId="24407" xr:uid="{00000000-0005-0000-0000-0000C72E0000}"/>
    <cellStyle name="Normal 2 3 3 2 4 6" xfId="11874" xr:uid="{00000000-0005-0000-0000-0000C82E0000}"/>
    <cellStyle name="Normal 2 3 3 2 4 6 2" xfId="11875" xr:uid="{00000000-0005-0000-0000-0000C92E0000}"/>
    <cellStyle name="Normal 2 3 3 2 4 6 3" xfId="24408" xr:uid="{00000000-0005-0000-0000-0000CA2E0000}"/>
    <cellStyle name="Normal 2 3 3 2 4 7" xfId="11876" xr:uid="{00000000-0005-0000-0000-0000CB2E0000}"/>
    <cellStyle name="Normal 2 3 3 2 4 8" xfId="24409" xr:uid="{00000000-0005-0000-0000-0000CC2E0000}"/>
    <cellStyle name="Normal 2 3 3 2 5" xfId="11877" xr:uid="{00000000-0005-0000-0000-0000CD2E0000}"/>
    <cellStyle name="Normal 2 3 3 2 5 2" xfId="11878" xr:uid="{00000000-0005-0000-0000-0000CE2E0000}"/>
    <cellStyle name="Normal 2 3 3 2 5 2 2" xfId="11879" xr:uid="{00000000-0005-0000-0000-0000CF2E0000}"/>
    <cellStyle name="Normal 2 3 3 2 5 2 2 2" xfId="11880" xr:uid="{00000000-0005-0000-0000-0000D02E0000}"/>
    <cellStyle name="Normal 2 3 3 2 5 2 2 3" xfId="24410" xr:uid="{00000000-0005-0000-0000-0000D12E0000}"/>
    <cellStyle name="Normal 2 3 3 2 5 2 3" xfId="11881" xr:uid="{00000000-0005-0000-0000-0000D22E0000}"/>
    <cellStyle name="Normal 2 3 3 2 5 2 4" xfId="24411" xr:uid="{00000000-0005-0000-0000-0000D32E0000}"/>
    <cellStyle name="Normal 2 3 3 2 5 3" xfId="11882" xr:uid="{00000000-0005-0000-0000-0000D42E0000}"/>
    <cellStyle name="Normal 2 3 3 2 5 3 2" xfId="11883" xr:uid="{00000000-0005-0000-0000-0000D52E0000}"/>
    <cellStyle name="Normal 2 3 3 2 5 3 3" xfId="24412" xr:uid="{00000000-0005-0000-0000-0000D62E0000}"/>
    <cellStyle name="Normal 2 3 3 2 5 4" xfId="11884" xr:uid="{00000000-0005-0000-0000-0000D72E0000}"/>
    <cellStyle name="Normal 2 3 3 2 5 5" xfId="24413" xr:uid="{00000000-0005-0000-0000-0000D82E0000}"/>
    <cellStyle name="Normal 2 3 3 2 6" xfId="11885" xr:uid="{00000000-0005-0000-0000-0000D92E0000}"/>
    <cellStyle name="Normal 2 3 3 2 6 2" xfId="11886" xr:uid="{00000000-0005-0000-0000-0000DA2E0000}"/>
    <cellStyle name="Normal 2 3 3 2 6 2 2" xfId="11887" xr:uid="{00000000-0005-0000-0000-0000DB2E0000}"/>
    <cellStyle name="Normal 2 3 3 2 6 2 2 2" xfId="11888" xr:uid="{00000000-0005-0000-0000-0000DC2E0000}"/>
    <cellStyle name="Normal 2 3 3 2 6 2 2 3" xfId="24414" xr:uid="{00000000-0005-0000-0000-0000DD2E0000}"/>
    <cellStyle name="Normal 2 3 3 2 6 2 3" xfId="11889" xr:uid="{00000000-0005-0000-0000-0000DE2E0000}"/>
    <cellStyle name="Normal 2 3 3 2 6 2 4" xfId="24415" xr:uid="{00000000-0005-0000-0000-0000DF2E0000}"/>
    <cellStyle name="Normal 2 3 3 2 6 3" xfId="11890" xr:uid="{00000000-0005-0000-0000-0000E02E0000}"/>
    <cellStyle name="Normal 2 3 3 2 6 3 2" xfId="11891" xr:uid="{00000000-0005-0000-0000-0000E12E0000}"/>
    <cellStyle name="Normal 2 3 3 2 6 3 3" xfId="24416" xr:uid="{00000000-0005-0000-0000-0000E22E0000}"/>
    <cellStyle name="Normal 2 3 3 2 6 4" xfId="11892" xr:uid="{00000000-0005-0000-0000-0000E32E0000}"/>
    <cellStyle name="Normal 2 3 3 2 6 5" xfId="24417" xr:uid="{00000000-0005-0000-0000-0000E42E0000}"/>
    <cellStyle name="Normal 2 3 3 2 7" xfId="11893" xr:uid="{00000000-0005-0000-0000-0000E52E0000}"/>
    <cellStyle name="Normal 2 3 3 2 7 2" xfId="11894" xr:uid="{00000000-0005-0000-0000-0000E62E0000}"/>
    <cellStyle name="Normal 2 3 3 2 7 2 2" xfId="11895" xr:uid="{00000000-0005-0000-0000-0000E72E0000}"/>
    <cellStyle name="Normal 2 3 3 2 7 2 3" xfId="24418" xr:uid="{00000000-0005-0000-0000-0000E82E0000}"/>
    <cellStyle name="Normal 2 3 3 2 7 3" xfId="11896" xr:uid="{00000000-0005-0000-0000-0000E92E0000}"/>
    <cellStyle name="Normal 2 3 3 2 7 4" xfId="24419" xr:uid="{00000000-0005-0000-0000-0000EA2E0000}"/>
    <cellStyle name="Normal 2 3 3 2 8" xfId="11897" xr:uid="{00000000-0005-0000-0000-0000EB2E0000}"/>
    <cellStyle name="Normal 2 3 3 2 8 2" xfId="11898" xr:uid="{00000000-0005-0000-0000-0000EC2E0000}"/>
    <cellStyle name="Normal 2 3 3 2 8 2 2" xfId="11899" xr:uid="{00000000-0005-0000-0000-0000ED2E0000}"/>
    <cellStyle name="Normal 2 3 3 2 8 2 3" xfId="24420" xr:uid="{00000000-0005-0000-0000-0000EE2E0000}"/>
    <cellStyle name="Normal 2 3 3 2 8 3" xfId="11900" xr:uid="{00000000-0005-0000-0000-0000EF2E0000}"/>
    <cellStyle name="Normal 2 3 3 2 8 4" xfId="24421" xr:uid="{00000000-0005-0000-0000-0000F02E0000}"/>
    <cellStyle name="Normal 2 3 3 2 9" xfId="11901" xr:uid="{00000000-0005-0000-0000-0000F12E0000}"/>
    <cellStyle name="Normal 2 3 3 2 9 2" xfId="11902" xr:uid="{00000000-0005-0000-0000-0000F22E0000}"/>
    <cellStyle name="Normal 2 3 3 2 9 3" xfId="24422" xr:uid="{00000000-0005-0000-0000-0000F32E0000}"/>
    <cellStyle name="Normal 2 3 3 3" xfId="11903" xr:uid="{00000000-0005-0000-0000-0000F42E0000}"/>
    <cellStyle name="Normal 2 3 3 3 10" xfId="11904" xr:uid="{00000000-0005-0000-0000-0000F52E0000}"/>
    <cellStyle name="Normal 2 3 3 3 11" xfId="24423" xr:uid="{00000000-0005-0000-0000-0000F62E0000}"/>
    <cellStyle name="Normal 2 3 3 3 2" xfId="11905" xr:uid="{00000000-0005-0000-0000-0000F72E0000}"/>
    <cellStyle name="Normal 2 3 3 3 2 10" xfId="24424" xr:uid="{00000000-0005-0000-0000-0000F82E0000}"/>
    <cellStyle name="Normal 2 3 3 3 2 2" xfId="11906" xr:uid="{00000000-0005-0000-0000-0000F92E0000}"/>
    <cellStyle name="Normal 2 3 3 3 2 2 2" xfId="11907" xr:uid="{00000000-0005-0000-0000-0000FA2E0000}"/>
    <cellStyle name="Normal 2 3 3 3 2 2 2 2" xfId="11908" xr:uid="{00000000-0005-0000-0000-0000FB2E0000}"/>
    <cellStyle name="Normal 2 3 3 3 2 2 2 2 2" xfId="11909" xr:uid="{00000000-0005-0000-0000-0000FC2E0000}"/>
    <cellStyle name="Normal 2 3 3 3 2 2 2 2 2 2" xfId="11910" xr:uid="{00000000-0005-0000-0000-0000FD2E0000}"/>
    <cellStyle name="Normal 2 3 3 3 2 2 2 2 2 2 2" xfId="11911" xr:uid="{00000000-0005-0000-0000-0000FE2E0000}"/>
    <cellStyle name="Normal 2 3 3 3 2 2 2 2 2 2 3" xfId="24425" xr:uid="{00000000-0005-0000-0000-0000FF2E0000}"/>
    <cellStyle name="Normal 2 3 3 3 2 2 2 2 2 3" xfId="11912" xr:uid="{00000000-0005-0000-0000-0000002F0000}"/>
    <cellStyle name="Normal 2 3 3 3 2 2 2 2 2 4" xfId="24426" xr:uid="{00000000-0005-0000-0000-0000012F0000}"/>
    <cellStyle name="Normal 2 3 3 3 2 2 2 2 3" xfId="11913" xr:uid="{00000000-0005-0000-0000-0000022F0000}"/>
    <cellStyle name="Normal 2 3 3 3 2 2 2 2 3 2" xfId="11914" xr:uid="{00000000-0005-0000-0000-0000032F0000}"/>
    <cellStyle name="Normal 2 3 3 3 2 2 2 2 3 3" xfId="24427" xr:uid="{00000000-0005-0000-0000-0000042F0000}"/>
    <cellStyle name="Normal 2 3 3 3 2 2 2 2 4" xfId="11915" xr:uid="{00000000-0005-0000-0000-0000052F0000}"/>
    <cellStyle name="Normal 2 3 3 3 2 2 2 2 5" xfId="24428" xr:uid="{00000000-0005-0000-0000-0000062F0000}"/>
    <cellStyle name="Normal 2 3 3 3 2 2 2 3" xfId="11916" xr:uid="{00000000-0005-0000-0000-0000072F0000}"/>
    <cellStyle name="Normal 2 3 3 3 2 2 2 3 2" xfId="11917" xr:uid="{00000000-0005-0000-0000-0000082F0000}"/>
    <cellStyle name="Normal 2 3 3 3 2 2 2 3 2 2" xfId="11918" xr:uid="{00000000-0005-0000-0000-0000092F0000}"/>
    <cellStyle name="Normal 2 3 3 3 2 2 2 3 2 2 2" xfId="11919" xr:uid="{00000000-0005-0000-0000-00000A2F0000}"/>
    <cellStyle name="Normal 2 3 3 3 2 2 2 3 2 2 3" xfId="24429" xr:uid="{00000000-0005-0000-0000-00000B2F0000}"/>
    <cellStyle name="Normal 2 3 3 3 2 2 2 3 2 3" xfId="11920" xr:uid="{00000000-0005-0000-0000-00000C2F0000}"/>
    <cellStyle name="Normal 2 3 3 3 2 2 2 3 2 4" xfId="24430" xr:uid="{00000000-0005-0000-0000-00000D2F0000}"/>
    <cellStyle name="Normal 2 3 3 3 2 2 2 3 3" xfId="11921" xr:uid="{00000000-0005-0000-0000-00000E2F0000}"/>
    <cellStyle name="Normal 2 3 3 3 2 2 2 3 3 2" xfId="11922" xr:uid="{00000000-0005-0000-0000-00000F2F0000}"/>
    <cellStyle name="Normal 2 3 3 3 2 2 2 3 3 3" xfId="24431" xr:uid="{00000000-0005-0000-0000-0000102F0000}"/>
    <cellStyle name="Normal 2 3 3 3 2 2 2 3 4" xfId="11923" xr:uid="{00000000-0005-0000-0000-0000112F0000}"/>
    <cellStyle name="Normal 2 3 3 3 2 2 2 3 5" xfId="24432" xr:uid="{00000000-0005-0000-0000-0000122F0000}"/>
    <cellStyle name="Normal 2 3 3 3 2 2 2 4" xfId="11924" xr:uid="{00000000-0005-0000-0000-0000132F0000}"/>
    <cellStyle name="Normal 2 3 3 3 2 2 2 4 2" xfId="11925" xr:uid="{00000000-0005-0000-0000-0000142F0000}"/>
    <cellStyle name="Normal 2 3 3 3 2 2 2 4 2 2" xfId="11926" xr:uid="{00000000-0005-0000-0000-0000152F0000}"/>
    <cellStyle name="Normal 2 3 3 3 2 2 2 4 2 3" xfId="24433" xr:uid="{00000000-0005-0000-0000-0000162F0000}"/>
    <cellStyle name="Normal 2 3 3 3 2 2 2 4 3" xfId="11927" xr:uid="{00000000-0005-0000-0000-0000172F0000}"/>
    <cellStyle name="Normal 2 3 3 3 2 2 2 4 4" xfId="24434" xr:uid="{00000000-0005-0000-0000-0000182F0000}"/>
    <cellStyle name="Normal 2 3 3 3 2 2 2 5" xfId="11928" xr:uid="{00000000-0005-0000-0000-0000192F0000}"/>
    <cellStyle name="Normal 2 3 3 3 2 2 2 5 2" xfId="11929" xr:uid="{00000000-0005-0000-0000-00001A2F0000}"/>
    <cellStyle name="Normal 2 3 3 3 2 2 2 5 2 2" xfId="11930" xr:uid="{00000000-0005-0000-0000-00001B2F0000}"/>
    <cellStyle name="Normal 2 3 3 3 2 2 2 5 2 3" xfId="24435" xr:uid="{00000000-0005-0000-0000-00001C2F0000}"/>
    <cellStyle name="Normal 2 3 3 3 2 2 2 5 3" xfId="11931" xr:uid="{00000000-0005-0000-0000-00001D2F0000}"/>
    <cellStyle name="Normal 2 3 3 3 2 2 2 5 4" xfId="24436" xr:uid="{00000000-0005-0000-0000-00001E2F0000}"/>
    <cellStyle name="Normal 2 3 3 3 2 2 2 6" xfId="11932" xr:uid="{00000000-0005-0000-0000-00001F2F0000}"/>
    <cellStyle name="Normal 2 3 3 3 2 2 2 6 2" xfId="11933" xr:uid="{00000000-0005-0000-0000-0000202F0000}"/>
    <cellStyle name="Normal 2 3 3 3 2 2 2 6 3" xfId="24437" xr:uid="{00000000-0005-0000-0000-0000212F0000}"/>
    <cellStyle name="Normal 2 3 3 3 2 2 2 7" xfId="11934" xr:uid="{00000000-0005-0000-0000-0000222F0000}"/>
    <cellStyle name="Normal 2 3 3 3 2 2 2 8" xfId="24438" xr:uid="{00000000-0005-0000-0000-0000232F0000}"/>
    <cellStyle name="Normal 2 3 3 3 2 2 3" xfId="11935" xr:uid="{00000000-0005-0000-0000-0000242F0000}"/>
    <cellStyle name="Normal 2 3 3 3 2 2 3 2" xfId="11936" xr:uid="{00000000-0005-0000-0000-0000252F0000}"/>
    <cellStyle name="Normal 2 3 3 3 2 2 3 2 2" xfId="11937" xr:uid="{00000000-0005-0000-0000-0000262F0000}"/>
    <cellStyle name="Normal 2 3 3 3 2 2 3 2 2 2" xfId="11938" xr:uid="{00000000-0005-0000-0000-0000272F0000}"/>
    <cellStyle name="Normal 2 3 3 3 2 2 3 2 2 3" xfId="24439" xr:uid="{00000000-0005-0000-0000-0000282F0000}"/>
    <cellStyle name="Normal 2 3 3 3 2 2 3 2 3" xfId="11939" xr:uid="{00000000-0005-0000-0000-0000292F0000}"/>
    <cellStyle name="Normal 2 3 3 3 2 2 3 2 4" xfId="24440" xr:uid="{00000000-0005-0000-0000-00002A2F0000}"/>
    <cellStyle name="Normal 2 3 3 3 2 2 3 3" xfId="11940" xr:uid="{00000000-0005-0000-0000-00002B2F0000}"/>
    <cellStyle name="Normal 2 3 3 3 2 2 3 3 2" xfId="11941" xr:uid="{00000000-0005-0000-0000-00002C2F0000}"/>
    <cellStyle name="Normal 2 3 3 3 2 2 3 3 3" xfId="24441" xr:uid="{00000000-0005-0000-0000-00002D2F0000}"/>
    <cellStyle name="Normal 2 3 3 3 2 2 3 4" xfId="11942" xr:uid="{00000000-0005-0000-0000-00002E2F0000}"/>
    <cellStyle name="Normal 2 3 3 3 2 2 3 5" xfId="24442" xr:uid="{00000000-0005-0000-0000-00002F2F0000}"/>
    <cellStyle name="Normal 2 3 3 3 2 2 4" xfId="11943" xr:uid="{00000000-0005-0000-0000-0000302F0000}"/>
    <cellStyle name="Normal 2 3 3 3 2 2 4 2" xfId="11944" xr:uid="{00000000-0005-0000-0000-0000312F0000}"/>
    <cellStyle name="Normal 2 3 3 3 2 2 4 2 2" xfId="11945" xr:uid="{00000000-0005-0000-0000-0000322F0000}"/>
    <cellStyle name="Normal 2 3 3 3 2 2 4 2 2 2" xfId="11946" xr:uid="{00000000-0005-0000-0000-0000332F0000}"/>
    <cellStyle name="Normal 2 3 3 3 2 2 4 2 2 3" xfId="24443" xr:uid="{00000000-0005-0000-0000-0000342F0000}"/>
    <cellStyle name="Normal 2 3 3 3 2 2 4 2 3" xfId="11947" xr:uid="{00000000-0005-0000-0000-0000352F0000}"/>
    <cellStyle name="Normal 2 3 3 3 2 2 4 2 4" xfId="24444" xr:uid="{00000000-0005-0000-0000-0000362F0000}"/>
    <cellStyle name="Normal 2 3 3 3 2 2 4 3" xfId="11948" xr:uid="{00000000-0005-0000-0000-0000372F0000}"/>
    <cellStyle name="Normal 2 3 3 3 2 2 4 3 2" xfId="11949" xr:uid="{00000000-0005-0000-0000-0000382F0000}"/>
    <cellStyle name="Normal 2 3 3 3 2 2 4 3 3" xfId="24445" xr:uid="{00000000-0005-0000-0000-0000392F0000}"/>
    <cellStyle name="Normal 2 3 3 3 2 2 4 4" xfId="11950" xr:uid="{00000000-0005-0000-0000-00003A2F0000}"/>
    <cellStyle name="Normal 2 3 3 3 2 2 4 5" xfId="24446" xr:uid="{00000000-0005-0000-0000-00003B2F0000}"/>
    <cellStyle name="Normal 2 3 3 3 2 2 5" xfId="11951" xr:uid="{00000000-0005-0000-0000-00003C2F0000}"/>
    <cellStyle name="Normal 2 3 3 3 2 2 5 2" xfId="11952" xr:uid="{00000000-0005-0000-0000-00003D2F0000}"/>
    <cellStyle name="Normal 2 3 3 3 2 2 5 2 2" xfId="11953" xr:uid="{00000000-0005-0000-0000-00003E2F0000}"/>
    <cellStyle name="Normal 2 3 3 3 2 2 5 2 3" xfId="24447" xr:uid="{00000000-0005-0000-0000-00003F2F0000}"/>
    <cellStyle name="Normal 2 3 3 3 2 2 5 3" xfId="11954" xr:uid="{00000000-0005-0000-0000-0000402F0000}"/>
    <cellStyle name="Normal 2 3 3 3 2 2 5 4" xfId="24448" xr:uid="{00000000-0005-0000-0000-0000412F0000}"/>
    <cellStyle name="Normal 2 3 3 3 2 2 6" xfId="11955" xr:uid="{00000000-0005-0000-0000-0000422F0000}"/>
    <cellStyle name="Normal 2 3 3 3 2 2 6 2" xfId="11956" xr:uid="{00000000-0005-0000-0000-0000432F0000}"/>
    <cellStyle name="Normal 2 3 3 3 2 2 6 2 2" xfId="11957" xr:uid="{00000000-0005-0000-0000-0000442F0000}"/>
    <cellStyle name="Normal 2 3 3 3 2 2 6 2 3" xfId="24449" xr:uid="{00000000-0005-0000-0000-0000452F0000}"/>
    <cellStyle name="Normal 2 3 3 3 2 2 6 3" xfId="11958" xr:uid="{00000000-0005-0000-0000-0000462F0000}"/>
    <cellStyle name="Normal 2 3 3 3 2 2 6 4" xfId="24450" xr:uid="{00000000-0005-0000-0000-0000472F0000}"/>
    <cellStyle name="Normal 2 3 3 3 2 2 7" xfId="11959" xr:uid="{00000000-0005-0000-0000-0000482F0000}"/>
    <cellStyle name="Normal 2 3 3 3 2 2 7 2" xfId="11960" xr:uid="{00000000-0005-0000-0000-0000492F0000}"/>
    <cellStyle name="Normal 2 3 3 3 2 2 7 3" xfId="24451" xr:uid="{00000000-0005-0000-0000-00004A2F0000}"/>
    <cellStyle name="Normal 2 3 3 3 2 2 8" xfId="11961" xr:uid="{00000000-0005-0000-0000-00004B2F0000}"/>
    <cellStyle name="Normal 2 3 3 3 2 2 9" xfId="24452" xr:uid="{00000000-0005-0000-0000-00004C2F0000}"/>
    <cellStyle name="Normal 2 3 3 3 2 3" xfId="11962" xr:uid="{00000000-0005-0000-0000-00004D2F0000}"/>
    <cellStyle name="Normal 2 3 3 3 2 3 2" xfId="11963" xr:uid="{00000000-0005-0000-0000-00004E2F0000}"/>
    <cellStyle name="Normal 2 3 3 3 2 3 2 2" xfId="11964" xr:uid="{00000000-0005-0000-0000-00004F2F0000}"/>
    <cellStyle name="Normal 2 3 3 3 2 3 2 2 2" xfId="11965" xr:uid="{00000000-0005-0000-0000-0000502F0000}"/>
    <cellStyle name="Normal 2 3 3 3 2 3 2 2 2 2" xfId="11966" xr:uid="{00000000-0005-0000-0000-0000512F0000}"/>
    <cellStyle name="Normal 2 3 3 3 2 3 2 2 2 3" xfId="24453" xr:uid="{00000000-0005-0000-0000-0000522F0000}"/>
    <cellStyle name="Normal 2 3 3 3 2 3 2 2 3" xfId="11967" xr:uid="{00000000-0005-0000-0000-0000532F0000}"/>
    <cellStyle name="Normal 2 3 3 3 2 3 2 2 4" xfId="24454" xr:uid="{00000000-0005-0000-0000-0000542F0000}"/>
    <cellStyle name="Normal 2 3 3 3 2 3 2 3" xfId="11968" xr:uid="{00000000-0005-0000-0000-0000552F0000}"/>
    <cellStyle name="Normal 2 3 3 3 2 3 2 3 2" xfId="11969" xr:uid="{00000000-0005-0000-0000-0000562F0000}"/>
    <cellStyle name="Normal 2 3 3 3 2 3 2 3 3" xfId="24455" xr:uid="{00000000-0005-0000-0000-0000572F0000}"/>
    <cellStyle name="Normal 2 3 3 3 2 3 2 4" xfId="11970" xr:uid="{00000000-0005-0000-0000-0000582F0000}"/>
    <cellStyle name="Normal 2 3 3 3 2 3 2 5" xfId="24456" xr:uid="{00000000-0005-0000-0000-0000592F0000}"/>
    <cellStyle name="Normal 2 3 3 3 2 3 3" xfId="11971" xr:uid="{00000000-0005-0000-0000-00005A2F0000}"/>
    <cellStyle name="Normal 2 3 3 3 2 3 3 2" xfId="11972" xr:uid="{00000000-0005-0000-0000-00005B2F0000}"/>
    <cellStyle name="Normal 2 3 3 3 2 3 3 2 2" xfId="11973" xr:uid="{00000000-0005-0000-0000-00005C2F0000}"/>
    <cellStyle name="Normal 2 3 3 3 2 3 3 2 2 2" xfId="11974" xr:uid="{00000000-0005-0000-0000-00005D2F0000}"/>
    <cellStyle name="Normal 2 3 3 3 2 3 3 2 2 3" xfId="24457" xr:uid="{00000000-0005-0000-0000-00005E2F0000}"/>
    <cellStyle name="Normal 2 3 3 3 2 3 3 2 3" xfId="11975" xr:uid="{00000000-0005-0000-0000-00005F2F0000}"/>
    <cellStyle name="Normal 2 3 3 3 2 3 3 2 4" xfId="24458" xr:uid="{00000000-0005-0000-0000-0000602F0000}"/>
    <cellStyle name="Normal 2 3 3 3 2 3 3 3" xfId="11976" xr:uid="{00000000-0005-0000-0000-0000612F0000}"/>
    <cellStyle name="Normal 2 3 3 3 2 3 3 3 2" xfId="11977" xr:uid="{00000000-0005-0000-0000-0000622F0000}"/>
    <cellStyle name="Normal 2 3 3 3 2 3 3 3 3" xfId="24459" xr:uid="{00000000-0005-0000-0000-0000632F0000}"/>
    <cellStyle name="Normal 2 3 3 3 2 3 3 4" xfId="11978" xr:uid="{00000000-0005-0000-0000-0000642F0000}"/>
    <cellStyle name="Normal 2 3 3 3 2 3 3 5" xfId="24460" xr:uid="{00000000-0005-0000-0000-0000652F0000}"/>
    <cellStyle name="Normal 2 3 3 3 2 3 4" xfId="11979" xr:uid="{00000000-0005-0000-0000-0000662F0000}"/>
    <cellStyle name="Normal 2 3 3 3 2 3 4 2" xfId="11980" xr:uid="{00000000-0005-0000-0000-0000672F0000}"/>
    <cellStyle name="Normal 2 3 3 3 2 3 4 2 2" xfId="11981" xr:uid="{00000000-0005-0000-0000-0000682F0000}"/>
    <cellStyle name="Normal 2 3 3 3 2 3 4 2 3" xfId="24461" xr:uid="{00000000-0005-0000-0000-0000692F0000}"/>
    <cellStyle name="Normal 2 3 3 3 2 3 4 3" xfId="11982" xr:uid="{00000000-0005-0000-0000-00006A2F0000}"/>
    <cellStyle name="Normal 2 3 3 3 2 3 4 4" xfId="24462" xr:uid="{00000000-0005-0000-0000-00006B2F0000}"/>
    <cellStyle name="Normal 2 3 3 3 2 3 5" xfId="11983" xr:uid="{00000000-0005-0000-0000-00006C2F0000}"/>
    <cellStyle name="Normal 2 3 3 3 2 3 5 2" xfId="11984" xr:uid="{00000000-0005-0000-0000-00006D2F0000}"/>
    <cellStyle name="Normal 2 3 3 3 2 3 5 2 2" xfId="11985" xr:uid="{00000000-0005-0000-0000-00006E2F0000}"/>
    <cellStyle name="Normal 2 3 3 3 2 3 5 2 3" xfId="24463" xr:uid="{00000000-0005-0000-0000-00006F2F0000}"/>
    <cellStyle name="Normal 2 3 3 3 2 3 5 3" xfId="11986" xr:uid="{00000000-0005-0000-0000-0000702F0000}"/>
    <cellStyle name="Normal 2 3 3 3 2 3 5 4" xfId="24464" xr:uid="{00000000-0005-0000-0000-0000712F0000}"/>
    <cellStyle name="Normal 2 3 3 3 2 3 6" xfId="11987" xr:uid="{00000000-0005-0000-0000-0000722F0000}"/>
    <cellStyle name="Normal 2 3 3 3 2 3 6 2" xfId="11988" xr:uid="{00000000-0005-0000-0000-0000732F0000}"/>
    <cellStyle name="Normal 2 3 3 3 2 3 6 3" xfId="24465" xr:uid="{00000000-0005-0000-0000-0000742F0000}"/>
    <cellStyle name="Normal 2 3 3 3 2 3 7" xfId="11989" xr:uid="{00000000-0005-0000-0000-0000752F0000}"/>
    <cellStyle name="Normal 2 3 3 3 2 3 8" xfId="24466" xr:uid="{00000000-0005-0000-0000-0000762F0000}"/>
    <cellStyle name="Normal 2 3 3 3 2 4" xfId="11990" xr:uid="{00000000-0005-0000-0000-0000772F0000}"/>
    <cellStyle name="Normal 2 3 3 3 2 4 2" xfId="11991" xr:uid="{00000000-0005-0000-0000-0000782F0000}"/>
    <cellStyle name="Normal 2 3 3 3 2 4 2 2" xfId="11992" xr:uid="{00000000-0005-0000-0000-0000792F0000}"/>
    <cellStyle name="Normal 2 3 3 3 2 4 2 2 2" xfId="11993" xr:uid="{00000000-0005-0000-0000-00007A2F0000}"/>
    <cellStyle name="Normal 2 3 3 3 2 4 2 2 3" xfId="24467" xr:uid="{00000000-0005-0000-0000-00007B2F0000}"/>
    <cellStyle name="Normal 2 3 3 3 2 4 2 3" xfId="11994" xr:uid="{00000000-0005-0000-0000-00007C2F0000}"/>
    <cellStyle name="Normal 2 3 3 3 2 4 2 4" xfId="24468" xr:uid="{00000000-0005-0000-0000-00007D2F0000}"/>
    <cellStyle name="Normal 2 3 3 3 2 4 3" xfId="11995" xr:uid="{00000000-0005-0000-0000-00007E2F0000}"/>
    <cellStyle name="Normal 2 3 3 3 2 4 3 2" xfId="11996" xr:uid="{00000000-0005-0000-0000-00007F2F0000}"/>
    <cellStyle name="Normal 2 3 3 3 2 4 3 3" xfId="24469" xr:uid="{00000000-0005-0000-0000-0000802F0000}"/>
    <cellStyle name="Normal 2 3 3 3 2 4 4" xfId="11997" xr:uid="{00000000-0005-0000-0000-0000812F0000}"/>
    <cellStyle name="Normal 2 3 3 3 2 4 5" xfId="24470" xr:uid="{00000000-0005-0000-0000-0000822F0000}"/>
    <cellStyle name="Normal 2 3 3 3 2 5" xfId="11998" xr:uid="{00000000-0005-0000-0000-0000832F0000}"/>
    <cellStyle name="Normal 2 3 3 3 2 5 2" xfId="11999" xr:uid="{00000000-0005-0000-0000-0000842F0000}"/>
    <cellStyle name="Normal 2 3 3 3 2 5 2 2" xfId="12000" xr:uid="{00000000-0005-0000-0000-0000852F0000}"/>
    <cellStyle name="Normal 2 3 3 3 2 5 2 2 2" xfId="12001" xr:uid="{00000000-0005-0000-0000-0000862F0000}"/>
    <cellStyle name="Normal 2 3 3 3 2 5 2 2 3" xfId="24471" xr:uid="{00000000-0005-0000-0000-0000872F0000}"/>
    <cellStyle name="Normal 2 3 3 3 2 5 2 3" xfId="12002" xr:uid="{00000000-0005-0000-0000-0000882F0000}"/>
    <cellStyle name="Normal 2 3 3 3 2 5 2 4" xfId="24472" xr:uid="{00000000-0005-0000-0000-0000892F0000}"/>
    <cellStyle name="Normal 2 3 3 3 2 5 3" xfId="12003" xr:uid="{00000000-0005-0000-0000-00008A2F0000}"/>
    <cellStyle name="Normal 2 3 3 3 2 5 3 2" xfId="12004" xr:uid="{00000000-0005-0000-0000-00008B2F0000}"/>
    <cellStyle name="Normal 2 3 3 3 2 5 3 3" xfId="24473" xr:uid="{00000000-0005-0000-0000-00008C2F0000}"/>
    <cellStyle name="Normal 2 3 3 3 2 5 4" xfId="12005" xr:uid="{00000000-0005-0000-0000-00008D2F0000}"/>
    <cellStyle name="Normal 2 3 3 3 2 5 5" xfId="24474" xr:uid="{00000000-0005-0000-0000-00008E2F0000}"/>
    <cellStyle name="Normal 2 3 3 3 2 6" xfId="12006" xr:uid="{00000000-0005-0000-0000-00008F2F0000}"/>
    <cellStyle name="Normal 2 3 3 3 2 6 2" xfId="12007" xr:uid="{00000000-0005-0000-0000-0000902F0000}"/>
    <cellStyle name="Normal 2 3 3 3 2 6 2 2" xfId="12008" xr:uid="{00000000-0005-0000-0000-0000912F0000}"/>
    <cellStyle name="Normal 2 3 3 3 2 6 2 3" xfId="24475" xr:uid="{00000000-0005-0000-0000-0000922F0000}"/>
    <cellStyle name="Normal 2 3 3 3 2 6 3" xfId="12009" xr:uid="{00000000-0005-0000-0000-0000932F0000}"/>
    <cellStyle name="Normal 2 3 3 3 2 6 4" xfId="24476" xr:uid="{00000000-0005-0000-0000-0000942F0000}"/>
    <cellStyle name="Normal 2 3 3 3 2 7" xfId="12010" xr:uid="{00000000-0005-0000-0000-0000952F0000}"/>
    <cellStyle name="Normal 2 3 3 3 2 7 2" xfId="12011" xr:uid="{00000000-0005-0000-0000-0000962F0000}"/>
    <cellStyle name="Normal 2 3 3 3 2 7 2 2" xfId="12012" xr:uid="{00000000-0005-0000-0000-0000972F0000}"/>
    <cellStyle name="Normal 2 3 3 3 2 7 2 3" xfId="24477" xr:uid="{00000000-0005-0000-0000-0000982F0000}"/>
    <cellStyle name="Normal 2 3 3 3 2 7 3" xfId="12013" xr:uid="{00000000-0005-0000-0000-0000992F0000}"/>
    <cellStyle name="Normal 2 3 3 3 2 7 4" xfId="24478" xr:uid="{00000000-0005-0000-0000-00009A2F0000}"/>
    <cellStyle name="Normal 2 3 3 3 2 8" xfId="12014" xr:uid="{00000000-0005-0000-0000-00009B2F0000}"/>
    <cellStyle name="Normal 2 3 3 3 2 8 2" xfId="12015" xr:uid="{00000000-0005-0000-0000-00009C2F0000}"/>
    <cellStyle name="Normal 2 3 3 3 2 8 3" xfId="24479" xr:uid="{00000000-0005-0000-0000-00009D2F0000}"/>
    <cellStyle name="Normal 2 3 3 3 2 9" xfId="12016" xr:uid="{00000000-0005-0000-0000-00009E2F0000}"/>
    <cellStyle name="Normal 2 3 3 3 3" xfId="12017" xr:uid="{00000000-0005-0000-0000-00009F2F0000}"/>
    <cellStyle name="Normal 2 3 3 3 3 2" xfId="12018" xr:uid="{00000000-0005-0000-0000-0000A02F0000}"/>
    <cellStyle name="Normal 2 3 3 3 3 2 2" xfId="12019" xr:uid="{00000000-0005-0000-0000-0000A12F0000}"/>
    <cellStyle name="Normal 2 3 3 3 3 2 2 2" xfId="12020" xr:uid="{00000000-0005-0000-0000-0000A22F0000}"/>
    <cellStyle name="Normal 2 3 3 3 3 2 2 2 2" xfId="12021" xr:uid="{00000000-0005-0000-0000-0000A32F0000}"/>
    <cellStyle name="Normal 2 3 3 3 3 2 2 2 2 2" xfId="12022" xr:uid="{00000000-0005-0000-0000-0000A42F0000}"/>
    <cellStyle name="Normal 2 3 3 3 3 2 2 2 2 3" xfId="24480" xr:uid="{00000000-0005-0000-0000-0000A52F0000}"/>
    <cellStyle name="Normal 2 3 3 3 3 2 2 2 3" xfId="12023" xr:uid="{00000000-0005-0000-0000-0000A62F0000}"/>
    <cellStyle name="Normal 2 3 3 3 3 2 2 2 4" xfId="24481" xr:uid="{00000000-0005-0000-0000-0000A72F0000}"/>
    <cellStyle name="Normal 2 3 3 3 3 2 2 3" xfId="12024" xr:uid="{00000000-0005-0000-0000-0000A82F0000}"/>
    <cellStyle name="Normal 2 3 3 3 3 2 2 3 2" xfId="12025" xr:uid="{00000000-0005-0000-0000-0000A92F0000}"/>
    <cellStyle name="Normal 2 3 3 3 3 2 2 3 3" xfId="24482" xr:uid="{00000000-0005-0000-0000-0000AA2F0000}"/>
    <cellStyle name="Normal 2 3 3 3 3 2 2 4" xfId="12026" xr:uid="{00000000-0005-0000-0000-0000AB2F0000}"/>
    <cellStyle name="Normal 2 3 3 3 3 2 2 5" xfId="24483" xr:uid="{00000000-0005-0000-0000-0000AC2F0000}"/>
    <cellStyle name="Normal 2 3 3 3 3 2 3" xfId="12027" xr:uid="{00000000-0005-0000-0000-0000AD2F0000}"/>
    <cellStyle name="Normal 2 3 3 3 3 2 3 2" xfId="12028" xr:uid="{00000000-0005-0000-0000-0000AE2F0000}"/>
    <cellStyle name="Normal 2 3 3 3 3 2 3 2 2" xfId="12029" xr:uid="{00000000-0005-0000-0000-0000AF2F0000}"/>
    <cellStyle name="Normal 2 3 3 3 3 2 3 2 2 2" xfId="12030" xr:uid="{00000000-0005-0000-0000-0000B02F0000}"/>
    <cellStyle name="Normal 2 3 3 3 3 2 3 2 2 3" xfId="24484" xr:uid="{00000000-0005-0000-0000-0000B12F0000}"/>
    <cellStyle name="Normal 2 3 3 3 3 2 3 2 3" xfId="12031" xr:uid="{00000000-0005-0000-0000-0000B22F0000}"/>
    <cellStyle name="Normal 2 3 3 3 3 2 3 2 4" xfId="24485" xr:uid="{00000000-0005-0000-0000-0000B32F0000}"/>
    <cellStyle name="Normal 2 3 3 3 3 2 3 3" xfId="12032" xr:uid="{00000000-0005-0000-0000-0000B42F0000}"/>
    <cellStyle name="Normal 2 3 3 3 3 2 3 3 2" xfId="12033" xr:uid="{00000000-0005-0000-0000-0000B52F0000}"/>
    <cellStyle name="Normal 2 3 3 3 3 2 3 3 3" xfId="24486" xr:uid="{00000000-0005-0000-0000-0000B62F0000}"/>
    <cellStyle name="Normal 2 3 3 3 3 2 3 4" xfId="12034" xr:uid="{00000000-0005-0000-0000-0000B72F0000}"/>
    <cellStyle name="Normal 2 3 3 3 3 2 3 5" xfId="24487" xr:uid="{00000000-0005-0000-0000-0000B82F0000}"/>
    <cellStyle name="Normal 2 3 3 3 3 2 4" xfId="12035" xr:uid="{00000000-0005-0000-0000-0000B92F0000}"/>
    <cellStyle name="Normal 2 3 3 3 3 2 4 2" xfId="12036" xr:uid="{00000000-0005-0000-0000-0000BA2F0000}"/>
    <cellStyle name="Normal 2 3 3 3 3 2 4 2 2" xfId="12037" xr:uid="{00000000-0005-0000-0000-0000BB2F0000}"/>
    <cellStyle name="Normal 2 3 3 3 3 2 4 2 3" xfId="24488" xr:uid="{00000000-0005-0000-0000-0000BC2F0000}"/>
    <cellStyle name="Normal 2 3 3 3 3 2 4 3" xfId="12038" xr:uid="{00000000-0005-0000-0000-0000BD2F0000}"/>
    <cellStyle name="Normal 2 3 3 3 3 2 4 4" xfId="24489" xr:uid="{00000000-0005-0000-0000-0000BE2F0000}"/>
    <cellStyle name="Normal 2 3 3 3 3 2 5" xfId="12039" xr:uid="{00000000-0005-0000-0000-0000BF2F0000}"/>
    <cellStyle name="Normal 2 3 3 3 3 2 5 2" xfId="12040" xr:uid="{00000000-0005-0000-0000-0000C02F0000}"/>
    <cellStyle name="Normal 2 3 3 3 3 2 5 2 2" xfId="12041" xr:uid="{00000000-0005-0000-0000-0000C12F0000}"/>
    <cellStyle name="Normal 2 3 3 3 3 2 5 2 3" xfId="24490" xr:uid="{00000000-0005-0000-0000-0000C22F0000}"/>
    <cellStyle name="Normal 2 3 3 3 3 2 5 3" xfId="12042" xr:uid="{00000000-0005-0000-0000-0000C32F0000}"/>
    <cellStyle name="Normal 2 3 3 3 3 2 5 4" xfId="24491" xr:uid="{00000000-0005-0000-0000-0000C42F0000}"/>
    <cellStyle name="Normal 2 3 3 3 3 2 6" xfId="12043" xr:uid="{00000000-0005-0000-0000-0000C52F0000}"/>
    <cellStyle name="Normal 2 3 3 3 3 2 6 2" xfId="12044" xr:uid="{00000000-0005-0000-0000-0000C62F0000}"/>
    <cellStyle name="Normal 2 3 3 3 3 2 6 3" xfId="24492" xr:uid="{00000000-0005-0000-0000-0000C72F0000}"/>
    <cellStyle name="Normal 2 3 3 3 3 2 7" xfId="12045" xr:uid="{00000000-0005-0000-0000-0000C82F0000}"/>
    <cellStyle name="Normal 2 3 3 3 3 2 8" xfId="24493" xr:uid="{00000000-0005-0000-0000-0000C92F0000}"/>
    <cellStyle name="Normal 2 3 3 3 3 3" xfId="12046" xr:uid="{00000000-0005-0000-0000-0000CA2F0000}"/>
    <cellStyle name="Normal 2 3 3 3 3 3 2" xfId="12047" xr:uid="{00000000-0005-0000-0000-0000CB2F0000}"/>
    <cellStyle name="Normal 2 3 3 3 3 3 2 2" xfId="12048" xr:uid="{00000000-0005-0000-0000-0000CC2F0000}"/>
    <cellStyle name="Normal 2 3 3 3 3 3 2 2 2" xfId="12049" xr:uid="{00000000-0005-0000-0000-0000CD2F0000}"/>
    <cellStyle name="Normal 2 3 3 3 3 3 2 2 3" xfId="24494" xr:uid="{00000000-0005-0000-0000-0000CE2F0000}"/>
    <cellStyle name="Normal 2 3 3 3 3 3 2 3" xfId="12050" xr:uid="{00000000-0005-0000-0000-0000CF2F0000}"/>
    <cellStyle name="Normal 2 3 3 3 3 3 2 4" xfId="24495" xr:uid="{00000000-0005-0000-0000-0000D02F0000}"/>
    <cellStyle name="Normal 2 3 3 3 3 3 3" xfId="12051" xr:uid="{00000000-0005-0000-0000-0000D12F0000}"/>
    <cellStyle name="Normal 2 3 3 3 3 3 3 2" xfId="12052" xr:uid="{00000000-0005-0000-0000-0000D22F0000}"/>
    <cellStyle name="Normal 2 3 3 3 3 3 3 3" xfId="24496" xr:uid="{00000000-0005-0000-0000-0000D32F0000}"/>
    <cellStyle name="Normal 2 3 3 3 3 3 4" xfId="12053" xr:uid="{00000000-0005-0000-0000-0000D42F0000}"/>
    <cellStyle name="Normal 2 3 3 3 3 3 5" xfId="24497" xr:uid="{00000000-0005-0000-0000-0000D52F0000}"/>
    <cellStyle name="Normal 2 3 3 3 3 4" xfId="12054" xr:uid="{00000000-0005-0000-0000-0000D62F0000}"/>
    <cellStyle name="Normal 2 3 3 3 3 4 2" xfId="12055" xr:uid="{00000000-0005-0000-0000-0000D72F0000}"/>
    <cellStyle name="Normal 2 3 3 3 3 4 2 2" xfId="12056" xr:uid="{00000000-0005-0000-0000-0000D82F0000}"/>
    <cellStyle name="Normal 2 3 3 3 3 4 2 2 2" xfId="12057" xr:uid="{00000000-0005-0000-0000-0000D92F0000}"/>
    <cellStyle name="Normal 2 3 3 3 3 4 2 2 3" xfId="24498" xr:uid="{00000000-0005-0000-0000-0000DA2F0000}"/>
    <cellStyle name="Normal 2 3 3 3 3 4 2 3" xfId="12058" xr:uid="{00000000-0005-0000-0000-0000DB2F0000}"/>
    <cellStyle name="Normal 2 3 3 3 3 4 2 4" xfId="24499" xr:uid="{00000000-0005-0000-0000-0000DC2F0000}"/>
    <cellStyle name="Normal 2 3 3 3 3 4 3" xfId="12059" xr:uid="{00000000-0005-0000-0000-0000DD2F0000}"/>
    <cellStyle name="Normal 2 3 3 3 3 4 3 2" xfId="12060" xr:uid="{00000000-0005-0000-0000-0000DE2F0000}"/>
    <cellStyle name="Normal 2 3 3 3 3 4 3 3" xfId="24500" xr:uid="{00000000-0005-0000-0000-0000DF2F0000}"/>
    <cellStyle name="Normal 2 3 3 3 3 4 4" xfId="12061" xr:uid="{00000000-0005-0000-0000-0000E02F0000}"/>
    <cellStyle name="Normal 2 3 3 3 3 4 5" xfId="24501" xr:uid="{00000000-0005-0000-0000-0000E12F0000}"/>
    <cellStyle name="Normal 2 3 3 3 3 5" xfId="12062" xr:uid="{00000000-0005-0000-0000-0000E22F0000}"/>
    <cellStyle name="Normal 2 3 3 3 3 5 2" xfId="12063" xr:uid="{00000000-0005-0000-0000-0000E32F0000}"/>
    <cellStyle name="Normal 2 3 3 3 3 5 2 2" xfId="12064" xr:uid="{00000000-0005-0000-0000-0000E42F0000}"/>
    <cellStyle name="Normal 2 3 3 3 3 5 2 3" xfId="24502" xr:uid="{00000000-0005-0000-0000-0000E52F0000}"/>
    <cellStyle name="Normal 2 3 3 3 3 5 3" xfId="12065" xr:uid="{00000000-0005-0000-0000-0000E62F0000}"/>
    <cellStyle name="Normal 2 3 3 3 3 5 4" xfId="24503" xr:uid="{00000000-0005-0000-0000-0000E72F0000}"/>
    <cellStyle name="Normal 2 3 3 3 3 6" xfId="12066" xr:uid="{00000000-0005-0000-0000-0000E82F0000}"/>
    <cellStyle name="Normal 2 3 3 3 3 6 2" xfId="12067" xr:uid="{00000000-0005-0000-0000-0000E92F0000}"/>
    <cellStyle name="Normal 2 3 3 3 3 6 2 2" xfId="12068" xr:uid="{00000000-0005-0000-0000-0000EA2F0000}"/>
    <cellStyle name="Normal 2 3 3 3 3 6 2 3" xfId="24504" xr:uid="{00000000-0005-0000-0000-0000EB2F0000}"/>
    <cellStyle name="Normal 2 3 3 3 3 6 3" xfId="12069" xr:uid="{00000000-0005-0000-0000-0000EC2F0000}"/>
    <cellStyle name="Normal 2 3 3 3 3 6 4" xfId="24505" xr:uid="{00000000-0005-0000-0000-0000ED2F0000}"/>
    <cellStyle name="Normal 2 3 3 3 3 7" xfId="12070" xr:uid="{00000000-0005-0000-0000-0000EE2F0000}"/>
    <cellStyle name="Normal 2 3 3 3 3 7 2" xfId="12071" xr:uid="{00000000-0005-0000-0000-0000EF2F0000}"/>
    <cellStyle name="Normal 2 3 3 3 3 7 3" xfId="24506" xr:uid="{00000000-0005-0000-0000-0000F02F0000}"/>
    <cellStyle name="Normal 2 3 3 3 3 8" xfId="12072" xr:uid="{00000000-0005-0000-0000-0000F12F0000}"/>
    <cellStyle name="Normal 2 3 3 3 3 9" xfId="24507" xr:uid="{00000000-0005-0000-0000-0000F22F0000}"/>
    <cellStyle name="Normal 2 3 3 3 4" xfId="12073" xr:uid="{00000000-0005-0000-0000-0000F32F0000}"/>
    <cellStyle name="Normal 2 3 3 3 4 2" xfId="12074" xr:uid="{00000000-0005-0000-0000-0000F42F0000}"/>
    <cellStyle name="Normal 2 3 3 3 4 2 2" xfId="12075" xr:uid="{00000000-0005-0000-0000-0000F52F0000}"/>
    <cellStyle name="Normal 2 3 3 3 4 2 2 2" xfId="12076" xr:uid="{00000000-0005-0000-0000-0000F62F0000}"/>
    <cellStyle name="Normal 2 3 3 3 4 2 2 2 2" xfId="12077" xr:uid="{00000000-0005-0000-0000-0000F72F0000}"/>
    <cellStyle name="Normal 2 3 3 3 4 2 2 2 3" xfId="24508" xr:uid="{00000000-0005-0000-0000-0000F82F0000}"/>
    <cellStyle name="Normal 2 3 3 3 4 2 2 3" xfId="12078" xr:uid="{00000000-0005-0000-0000-0000F92F0000}"/>
    <cellStyle name="Normal 2 3 3 3 4 2 2 4" xfId="24509" xr:uid="{00000000-0005-0000-0000-0000FA2F0000}"/>
    <cellStyle name="Normal 2 3 3 3 4 2 3" xfId="12079" xr:uid="{00000000-0005-0000-0000-0000FB2F0000}"/>
    <cellStyle name="Normal 2 3 3 3 4 2 3 2" xfId="12080" xr:uid="{00000000-0005-0000-0000-0000FC2F0000}"/>
    <cellStyle name="Normal 2 3 3 3 4 2 3 3" xfId="24510" xr:uid="{00000000-0005-0000-0000-0000FD2F0000}"/>
    <cellStyle name="Normal 2 3 3 3 4 2 4" xfId="12081" xr:uid="{00000000-0005-0000-0000-0000FE2F0000}"/>
    <cellStyle name="Normal 2 3 3 3 4 2 5" xfId="24511" xr:uid="{00000000-0005-0000-0000-0000FF2F0000}"/>
    <cellStyle name="Normal 2 3 3 3 4 3" xfId="12082" xr:uid="{00000000-0005-0000-0000-000000300000}"/>
    <cellStyle name="Normal 2 3 3 3 4 3 2" xfId="12083" xr:uid="{00000000-0005-0000-0000-000001300000}"/>
    <cellStyle name="Normal 2 3 3 3 4 3 2 2" xfId="12084" xr:uid="{00000000-0005-0000-0000-000002300000}"/>
    <cellStyle name="Normal 2 3 3 3 4 3 2 2 2" xfId="12085" xr:uid="{00000000-0005-0000-0000-000003300000}"/>
    <cellStyle name="Normal 2 3 3 3 4 3 2 2 3" xfId="24512" xr:uid="{00000000-0005-0000-0000-000004300000}"/>
    <cellStyle name="Normal 2 3 3 3 4 3 2 3" xfId="12086" xr:uid="{00000000-0005-0000-0000-000005300000}"/>
    <cellStyle name="Normal 2 3 3 3 4 3 2 4" xfId="24513" xr:uid="{00000000-0005-0000-0000-000006300000}"/>
    <cellStyle name="Normal 2 3 3 3 4 3 3" xfId="12087" xr:uid="{00000000-0005-0000-0000-000007300000}"/>
    <cellStyle name="Normal 2 3 3 3 4 3 3 2" xfId="12088" xr:uid="{00000000-0005-0000-0000-000008300000}"/>
    <cellStyle name="Normal 2 3 3 3 4 3 3 3" xfId="24514" xr:uid="{00000000-0005-0000-0000-000009300000}"/>
    <cellStyle name="Normal 2 3 3 3 4 3 4" xfId="12089" xr:uid="{00000000-0005-0000-0000-00000A300000}"/>
    <cellStyle name="Normal 2 3 3 3 4 3 5" xfId="24515" xr:uid="{00000000-0005-0000-0000-00000B300000}"/>
    <cellStyle name="Normal 2 3 3 3 4 4" xfId="12090" xr:uid="{00000000-0005-0000-0000-00000C300000}"/>
    <cellStyle name="Normal 2 3 3 3 4 4 2" xfId="12091" xr:uid="{00000000-0005-0000-0000-00000D300000}"/>
    <cellStyle name="Normal 2 3 3 3 4 4 2 2" xfId="12092" xr:uid="{00000000-0005-0000-0000-00000E300000}"/>
    <cellStyle name="Normal 2 3 3 3 4 4 2 3" xfId="24516" xr:uid="{00000000-0005-0000-0000-00000F300000}"/>
    <cellStyle name="Normal 2 3 3 3 4 4 3" xfId="12093" xr:uid="{00000000-0005-0000-0000-000010300000}"/>
    <cellStyle name="Normal 2 3 3 3 4 4 4" xfId="24517" xr:uid="{00000000-0005-0000-0000-000011300000}"/>
    <cellStyle name="Normal 2 3 3 3 4 5" xfId="12094" xr:uid="{00000000-0005-0000-0000-000012300000}"/>
    <cellStyle name="Normal 2 3 3 3 4 5 2" xfId="12095" xr:uid="{00000000-0005-0000-0000-000013300000}"/>
    <cellStyle name="Normal 2 3 3 3 4 5 2 2" xfId="12096" xr:uid="{00000000-0005-0000-0000-000014300000}"/>
    <cellStyle name="Normal 2 3 3 3 4 5 2 3" xfId="24518" xr:uid="{00000000-0005-0000-0000-000015300000}"/>
    <cellStyle name="Normal 2 3 3 3 4 5 3" xfId="12097" xr:uid="{00000000-0005-0000-0000-000016300000}"/>
    <cellStyle name="Normal 2 3 3 3 4 5 4" xfId="24519" xr:uid="{00000000-0005-0000-0000-000017300000}"/>
    <cellStyle name="Normal 2 3 3 3 4 6" xfId="12098" xr:uid="{00000000-0005-0000-0000-000018300000}"/>
    <cellStyle name="Normal 2 3 3 3 4 6 2" xfId="12099" xr:uid="{00000000-0005-0000-0000-000019300000}"/>
    <cellStyle name="Normal 2 3 3 3 4 6 3" xfId="24520" xr:uid="{00000000-0005-0000-0000-00001A300000}"/>
    <cellStyle name="Normal 2 3 3 3 4 7" xfId="12100" xr:uid="{00000000-0005-0000-0000-00001B300000}"/>
    <cellStyle name="Normal 2 3 3 3 4 8" xfId="24521" xr:uid="{00000000-0005-0000-0000-00001C300000}"/>
    <cellStyle name="Normal 2 3 3 3 5" xfId="12101" xr:uid="{00000000-0005-0000-0000-00001D300000}"/>
    <cellStyle name="Normal 2 3 3 3 5 2" xfId="12102" xr:uid="{00000000-0005-0000-0000-00001E300000}"/>
    <cellStyle name="Normal 2 3 3 3 5 2 2" xfId="12103" xr:uid="{00000000-0005-0000-0000-00001F300000}"/>
    <cellStyle name="Normal 2 3 3 3 5 2 2 2" xfId="12104" xr:uid="{00000000-0005-0000-0000-000020300000}"/>
    <cellStyle name="Normal 2 3 3 3 5 2 2 3" xfId="24522" xr:uid="{00000000-0005-0000-0000-000021300000}"/>
    <cellStyle name="Normal 2 3 3 3 5 2 3" xfId="12105" xr:uid="{00000000-0005-0000-0000-000022300000}"/>
    <cellStyle name="Normal 2 3 3 3 5 2 4" xfId="24523" xr:uid="{00000000-0005-0000-0000-000023300000}"/>
    <cellStyle name="Normal 2 3 3 3 5 3" xfId="12106" xr:uid="{00000000-0005-0000-0000-000024300000}"/>
    <cellStyle name="Normal 2 3 3 3 5 3 2" xfId="12107" xr:uid="{00000000-0005-0000-0000-000025300000}"/>
    <cellStyle name="Normal 2 3 3 3 5 3 3" xfId="24524" xr:uid="{00000000-0005-0000-0000-000026300000}"/>
    <cellStyle name="Normal 2 3 3 3 5 4" xfId="12108" xr:uid="{00000000-0005-0000-0000-000027300000}"/>
    <cellStyle name="Normal 2 3 3 3 5 5" xfId="24525" xr:uid="{00000000-0005-0000-0000-000028300000}"/>
    <cellStyle name="Normal 2 3 3 3 6" xfId="12109" xr:uid="{00000000-0005-0000-0000-000029300000}"/>
    <cellStyle name="Normal 2 3 3 3 6 2" xfId="12110" xr:uid="{00000000-0005-0000-0000-00002A300000}"/>
    <cellStyle name="Normal 2 3 3 3 6 2 2" xfId="12111" xr:uid="{00000000-0005-0000-0000-00002B300000}"/>
    <cellStyle name="Normal 2 3 3 3 6 2 2 2" xfId="12112" xr:uid="{00000000-0005-0000-0000-00002C300000}"/>
    <cellStyle name="Normal 2 3 3 3 6 2 2 3" xfId="24526" xr:uid="{00000000-0005-0000-0000-00002D300000}"/>
    <cellStyle name="Normal 2 3 3 3 6 2 3" xfId="12113" xr:uid="{00000000-0005-0000-0000-00002E300000}"/>
    <cellStyle name="Normal 2 3 3 3 6 2 4" xfId="24527" xr:uid="{00000000-0005-0000-0000-00002F300000}"/>
    <cellStyle name="Normal 2 3 3 3 6 3" xfId="12114" xr:uid="{00000000-0005-0000-0000-000030300000}"/>
    <cellStyle name="Normal 2 3 3 3 6 3 2" xfId="12115" xr:uid="{00000000-0005-0000-0000-000031300000}"/>
    <cellStyle name="Normal 2 3 3 3 6 3 3" xfId="24528" xr:uid="{00000000-0005-0000-0000-000032300000}"/>
    <cellStyle name="Normal 2 3 3 3 6 4" xfId="12116" xr:uid="{00000000-0005-0000-0000-000033300000}"/>
    <cellStyle name="Normal 2 3 3 3 6 5" xfId="24529" xr:uid="{00000000-0005-0000-0000-000034300000}"/>
    <cellStyle name="Normal 2 3 3 3 7" xfId="12117" xr:uid="{00000000-0005-0000-0000-000035300000}"/>
    <cellStyle name="Normal 2 3 3 3 7 2" xfId="12118" xr:uid="{00000000-0005-0000-0000-000036300000}"/>
    <cellStyle name="Normal 2 3 3 3 7 2 2" xfId="12119" xr:uid="{00000000-0005-0000-0000-000037300000}"/>
    <cellStyle name="Normal 2 3 3 3 7 2 3" xfId="24530" xr:uid="{00000000-0005-0000-0000-000038300000}"/>
    <cellStyle name="Normal 2 3 3 3 7 3" xfId="12120" xr:uid="{00000000-0005-0000-0000-000039300000}"/>
    <cellStyle name="Normal 2 3 3 3 7 4" xfId="24531" xr:uid="{00000000-0005-0000-0000-00003A300000}"/>
    <cellStyle name="Normal 2 3 3 3 8" xfId="12121" xr:uid="{00000000-0005-0000-0000-00003B300000}"/>
    <cellStyle name="Normal 2 3 3 3 8 2" xfId="12122" xr:uid="{00000000-0005-0000-0000-00003C300000}"/>
    <cellStyle name="Normal 2 3 3 3 8 2 2" xfId="12123" xr:uid="{00000000-0005-0000-0000-00003D300000}"/>
    <cellStyle name="Normal 2 3 3 3 8 2 3" xfId="24532" xr:uid="{00000000-0005-0000-0000-00003E300000}"/>
    <cellStyle name="Normal 2 3 3 3 8 3" xfId="12124" xr:uid="{00000000-0005-0000-0000-00003F300000}"/>
    <cellStyle name="Normal 2 3 3 3 8 4" xfId="24533" xr:uid="{00000000-0005-0000-0000-000040300000}"/>
    <cellStyle name="Normal 2 3 3 3 9" xfId="12125" xr:uid="{00000000-0005-0000-0000-000041300000}"/>
    <cellStyle name="Normal 2 3 3 3 9 2" xfId="12126" xr:uid="{00000000-0005-0000-0000-000042300000}"/>
    <cellStyle name="Normal 2 3 3 3 9 3" xfId="24534" xr:uid="{00000000-0005-0000-0000-000043300000}"/>
    <cellStyle name="Normal 2 3 3 4" xfId="12127" xr:uid="{00000000-0005-0000-0000-000044300000}"/>
    <cellStyle name="Normal 2 3 3 4 10" xfId="24535" xr:uid="{00000000-0005-0000-0000-000045300000}"/>
    <cellStyle name="Normal 2 3 3 4 2" xfId="12128" xr:uid="{00000000-0005-0000-0000-000046300000}"/>
    <cellStyle name="Normal 2 3 3 4 2 2" xfId="12129" xr:uid="{00000000-0005-0000-0000-000047300000}"/>
    <cellStyle name="Normal 2 3 3 4 2 2 2" xfId="12130" xr:uid="{00000000-0005-0000-0000-000048300000}"/>
    <cellStyle name="Normal 2 3 3 4 2 2 2 2" xfId="12131" xr:uid="{00000000-0005-0000-0000-000049300000}"/>
    <cellStyle name="Normal 2 3 3 4 2 2 2 2 2" xfId="12132" xr:uid="{00000000-0005-0000-0000-00004A300000}"/>
    <cellStyle name="Normal 2 3 3 4 2 2 2 2 2 2" xfId="12133" xr:uid="{00000000-0005-0000-0000-00004B300000}"/>
    <cellStyle name="Normal 2 3 3 4 2 2 2 2 2 3" xfId="24536" xr:uid="{00000000-0005-0000-0000-00004C300000}"/>
    <cellStyle name="Normal 2 3 3 4 2 2 2 2 3" xfId="12134" xr:uid="{00000000-0005-0000-0000-00004D300000}"/>
    <cellStyle name="Normal 2 3 3 4 2 2 2 2 4" xfId="24537" xr:uid="{00000000-0005-0000-0000-00004E300000}"/>
    <cellStyle name="Normal 2 3 3 4 2 2 2 3" xfId="12135" xr:uid="{00000000-0005-0000-0000-00004F300000}"/>
    <cellStyle name="Normal 2 3 3 4 2 2 2 3 2" xfId="12136" xr:uid="{00000000-0005-0000-0000-000050300000}"/>
    <cellStyle name="Normal 2 3 3 4 2 2 2 3 3" xfId="24538" xr:uid="{00000000-0005-0000-0000-000051300000}"/>
    <cellStyle name="Normal 2 3 3 4 2 2 2 4" xfId="12137" xr:uid="{00000000-0005-0000-0000-000052300000}"/>
    <cellStyle name="Normal 2 3 3 4 2 2 2 5" xfId="24539" xr:uid="{00000000-0005-0000-0000-000053300000}"/>
    <cellStyle name="Normal 2 3 3 4 2 2 3" xfId="12138" xr:uid="{00000000-0005-0000-0000-000054300000}"/>
    <cellStyle name="Normal 2 3 3 4 2 2 3 2" xfId="12139" xr:uid="{00000000-0005-0000-0000-000055300000}"/>
    <cellStyle name="Normal 2 3 3 4 2 2 3 2 2" xfId="12140" xr:uid="{00000000-0005-0000-0000-000056300000}"/>
    <cellStyle name="Normal 2 3 3 4 2 2 3 2 2 2" xfId="12141" xr:uid="{00000000-0005-0000-0000-000057300000}"/>
    <cellStyle name="Normal 2 3 3 4 2 2 3 2 2 3" xfId="24540" xr:uid="{00000000-0005-0000-0000-000058300000}"/>
    <cellStyle name="Normal 2 3 3 4 2 2 3 2 3" xfId="12142" xr:uid="{00000000-0005-0000-0000-000059300000}"/>
    <cellStyle name="Normal 2 3 3 4 2 2 3 2 4" xfId="24541" xr:uid="{00000000-0005-0000-0000-00005A300000}"/>
    <cellStyle name="Normal 2 3 3 4 2 2 3 3" xfId="12143" xr:uid="{00000000-0005-0000-0000-00005B300000}"/>
    <cellStyle name="Normal 2 3 3 4 2 2 3 3 2" xfId="12144" xr:uid="{00000000-0005-0000-0000-00005C300000}"/>
    <cellStyle name="Normal 2 3 3 4 2 2 3 3 3" xfId="24542" xr:uid="{00000000-0005-0000-0000-00005D300000}"/>
    <cellStyle name="Normal 2 3 3 4 2 2 3 4" xfId="12145" xr:uid="{00000000-0005-0000-0000-00005E300000}"/>
    <cellStyle name="Normal 2 3 3 4 2 2 3 5" xfId="24543" xr:uid="{00000000-0005-0000-0000-00005F300000}"/>
    <cellStyle name="Normal 2 3 3 4 2 2 4" xfId="12146" xr:uid="{00000000-0005-0000-0000-000060300000}"/>
    <cellStyle name="Normal 2 3 3 4 2 2 4 2" xfId="12147" xr:uid="{00000000-0005-0000-0000-000061300000}"/>
    <cellStyle name="Normal 2 3 3 4 2 2 4 2 2" xfId="12148" xr:uid="{00000000-0005-0000-0000-000062300000}"/>
    <cellStyle name="Normal 2 3 3 4 2 2 4 2 3" xfId="24544" xr:uid="{00000000-0005-0000-0000-000063300000}"/>
    <cellStyle name="Normal 2 3 3 4 2 2 4 3" xfId="12149" xr:uid="{00000000-0005-0000-0000-000064300000}"/>
    <cellStyle name="Normal 2 3 3 4 2 2 4 4" xfId="24545" xr:uid="{00000000-0005-0000-0000-000065300000}"/>
    <cellStyle name="Normal 2 3 3 4 2 2 5" xfId="12150" xr:uid="{00000000-0005-0000-0000-000066300000}"/>
    <cellStyle name="Normal 2 3 3 4 2 2 5 2" xfId="12151" xr:uid="{00000000-0005-0000-0000-000067300000}"/>
    <cellStyle name="Normal 2 3 3 4 2 2 5 2 2" xfId="12152" xr:uid="{00000000-0005-0000-0000-000068300000}"/>
    <cellStyle name="Normal 2 3 3 4 2 2 5 2 3" xfId="24546" xr:uid="{00000000-0005-0000-0000-000069300000}"/>
    <cellStyle name="Normal 2 3 3 4 2 2 5 3" xfId="12153" xr:uid="{00000000-0005-0000-0000-00006A300000}"/>
    <cellStyle name="Normal 2 3 3 4 2 2 5 4" xfId="24547" xr:uid="{00000000-0005-0000-0000-00006B300000}"/>
    <cellStyle name="Normal 2 3 3 4 2 2 6" xfId="12154" xr:uid="{00000000-0005-0000-0000-00006C300000}"/>
    <cellStyle name="Normal 2 3 3 4 2 2 6 2" xfId="12155" xr:uid="{00000000-0005-0000-0000-00006D300000}"/>
    <cellStyle name="Normal 2 3 3 4 2 2 6 3" xfId="24548" xr:uid="{00000000-0005-0000-0000-00006E300000}"/>
    <cellStyle name="Normal 2 3 3 4 2 2 7" xfId="12156" xr:uid="{00000000-0005-0000-0000-00006F300000}"/>
    <cellStyle name="Normal 2 3 3 4 2 2 8" xfId="24549" xr:uid="{00000000-0005-0000-0000-000070300000}"/>
    <cellStyle name="Normal 2 3 3 4 2 3" xfId="12157" xr:uid="{00000000-0005-0000-0000-000071300000}"/>
    <cellStyle name="Normal 2 3 3 4 2 3 2" xfId="12158" xr:uid="{00000000-0005-0000-0000-000072300000}"/>
    <cellStyle name="Normal 2 3 3 4 2 3 2 2" xfId="12159" xr:uid="{00000000-0005-0000-0000-000073300000}"/>
    <cellStyle name="Normal 2 3 3 4 2 3 2 2 2" xfId="12160" xr:uid="{00000000-0005-0000-0000-000074300000}"/>
    <cellStyle name="Normal 2 3 3 4 2 3 2 2 3" xfId="24550" xr:uid="{00000000-0005-0000-0000-000075300000}"/>
    <cellStyle name="Normal 2 3 3 4 2 3 2 3" xfId="12161" xr:uid="{00000000-0005-0000-0000-000076300000}"/>
    <cellStyle name="Normal 2 3 3 4 2 3 2 4" xfId="24551" xr:uid="{00000000-0005-0000-0000-000077300000}"/>
    <cellStyle name="Normal 2 3 3 4 2 3 3" xfId="12162" xr:uid="{00000000-0005-0000-0000-000078300000}"/>
    <cellStyle name="Normal 2 3 3 4 2 3 3 2" xfId="12163" xr:uid="{00000000-0005-0000-0000-000079300000}"/>
    <cellStyle name="Normal 2 3 3 4 2 3 3 3" xfId="24552" xr:uid="{00000000-0005-0000-0000-00007A300000}"/>
    <cellStyle name="Normal 2 3 3 4 2 3 4" xfId="12164" xr:uid="{00000000-0005-0000-0000-00007B300000}"/>
    <cellStyle name="Normal 2 3 3 4 2 3 5" xfId="24553" xr:uid="{00000000-0005-0000-0000-00007C300000}"/>
    <cellStyle name="Normal 2 3 3 4 2 4" xfId="12165" xr:uid="{00000000-0005-0000-0000-00007D300000}"/>
    <cellStyle name="Normal 2 3 3 4 2 4 2" xfId="12166" xr:uid="{00000000-0005-0000-0000-00007E300000}"/>
    <cellStyle name="Normal 2 3 3 4 2 4 2 2" xfId="12167" xr:uid="{00000000-0005-0000-0000-00007F300000}"/>
    <cellStyle name="Normal 2 3 3 4 2 4 2 2 2" xfId="12168" xr:uid="{00000000-0005-0000-0000-000080300000}"/>
    <cellStyle name="Normal 2 3 3 4 2 4 2 2 3" xfId="24554" xr:uid="{00000000-0005-0000-0000-000081300000}"/>
    <cellStyle name="Normal 2 3 3 4 2 4 2 3" xfId="12169" xr:uid="{00000000-0005-0000-0000-000082300000}"/>
    <cellStyle name="Normal 2 3 3 4 2 4 2 4" xfId="24555" xr:uid="{00000000-0005-0000-0000-000083300000}"/>
    <cellStyle name="Normal 2 3 3 4 2 4 3" xfId="12170" xr:uid="{00000000-0005-0000-0000-000084300000}"/>
    <cellStyle name="Normal 2 3 3 4 2 4 3 2" xfId="12171" xr:uid="{00000000-0005-0000-0000-000085300000}"/>
    <cellStyle name="Normal 2 3 3 4 2 4 3 3" xfId="24556" xr:uid="{00000000-0005-0000-0000-000086300000}"/>
    <cellStyle name="Normal 2 3 3 4 2 4 4" xfId="12172" xr:uid="{00000000-0005-0000-0000-000087300000}"/>
    <cellStyle name="Normal 2 3 3 4 2 4 5" xfId="24557" xr:uid="{00000000-0005-0000-0000-000088300000}"/>
    <cellStyle name="Normal 2 3 3 4 2 5" xfId="12173" xr:uid="{00000000-0005-0000-0000-000089300000}"/>
    <cellStyle name="Normal 2 3 3 4 2 5 2" xfId="12174" xr:uid="{00000000-0005-0000-0000-00008A300000}"/>
    <cellStyle name="Normal 2 3 3 4 2 5 2 2" xfId="12175" xr:uid="{00000000-0005-0000-0000-00008B300000}"/>
    <cellStyle name="Normal 2 3 3 4 2 5 2 3" xfId="24558" xr:uid="{00000000-0005-0000-0000-00008C300000}"/>
    <cellStyle name="Normal 2 3 3 4 2 5 3" xfId="12176" xr:uid="{00000000-0005-0000-0000-00008D300000}"/>
    <cellStyle name="Normal 2 3 3 4 2 5 4" xfId="24559" xr:uid="{00000000-0005-0000-0000-00008E300000}"/>
    <cellStyle name="Normal 2 3 3 4 2 6" xfId="12177" xr:uid="{00000000-0005-0000-0000-00008F300000}"/>
    <cellStyle name="Normal 2 3 3 4 2 6 2" xfId="12178" xr:uid="{00000000-0005-0000-0000-000090300000}"/>
    <cellStyle name="Normal 2 3 3 4 2 6 2 2" xfId="12179" xr:uid="{00000000-0005-0000-0000-000091300000}"/>
    <cellStyle name="Normal 2 3 3 4 2 6 2 3" xfId="24560" xr:uid="{00000000-0005-0000-0000-000092300000}"/>
    <cellStyle name="Normal 2 3 3 4 2 6 3" xfId="12180" xr:uid="{00000000-0005-0000-0000-000093300000}"/>
    <cellStyle name="Normal 2 3 3 4 2 6 4" xfId="24561" xr:uid="{00000000-0005-0000-0000-000094300000}"/>
    <cellStyle name="Normal 2 3 3 4 2 7" xfId="12181" xr:uid="{00000000-0005-0000-0000-000095300000}"/>
    <cellStyle name="Normal 2 3 3 4 2 7 2" xfId="12182" xr:uid="{00000000-0005-0000-0000-000096300000}"/>
    <cellStyle name="Normal 2 3 3 4 2 7 3" xfId="24562" xr:uid="{00000000-0005-0000-0000-000097300000}"/>
    <cellStyle name="Normal 2 3 3 4 2 8" xfId="12183" xr:uid="{00000000-0005-0000-0000-000098300000}"/>
    <cellStyle name="Normal 2 3 3 4 2 9" xfId="24563" xr:uid="{00000000-0005-0000-0000-000099300000}"/>
    <cellStyle name="Normal 2 3 3 4 3" xfId="12184" xr:uid="{00000000-0005-0000-0000-00009A300000}"/>
    <cellStyle name="Normal 2 3 3 4 3 2" xfId="12185" xr:uid="{00000000-0005-0000-0000-00009B300000}"/>
    <cellStyle name="Normal 2 3 3 4 3 2 2" xfId="12186" xr:uid="{00000000-0005-0000-0000-00009C300000}"/>
    <cellStyle name="Normal 2 3 3 4 3 2 2 2" xfId="12187" xr:uid="{00000000-0005-0000-0000-00009D300000}"/>
    <cellStyle name="Normal 2 3 3 4 3 2 2 2 2" xfId="12188" xr:uid="{00000000-0005-0000-0000-00009E300000}"/>
    <cellStyle name="Normal 2 3 3 4 3 2 2 2 3" xfId="24564" xr:uid="{00000000-0005-0000-0000-00009F300000}"/>
    <cellStyle name="Normal 2 3 3 4 3 2 2 3" xfId="12189" xr:uid="{00000000-0005-0000-0000-0000A0300000}"/>
    <cellStyle name="Normal 2 3 3 4 3 2 2 4" xfId="24565" xr:uid="{00000000-0005-0000-0000-0000A1300000}"/>
    <cellStyle name="Normal 2 3 3 4 3 2 3" xfId="12190" xr:uid="{00000000-0005-0000-0000-0000A2300000}"/>
    <cellStyle name="Normal 2 3 3 4 3 2 3 2" xfId="12191" xr:uid="{00000000-0005-0000-0000-0000A3300000}"/>
    <cellStyle name="Normal 2 3 3 4 3 2 3 3" xfId="24566" xr:uid="{00000000-0005-0000-0000-0000A4300000}"/>
    <cellStyle name="Normal 2 3 3 4 3 2 4" xfId="12192" xr:uid="{00000000-0005-0000-0000-0000A5300000}"/>
    <cellStyle name="Normal 2 3 3 4 3 2 5" xfId="24567" xr:uid="{00000000-0005-0000-0000-0000A6300000}"/>
    <cellStyle name="Normal 2 3 3 4 3 3" xfId="12193" xr:uid="{00000000-0005-0000-0000-0000A7300000}"/>
    <cellStyle name="Normal 2 3 3 4 3 3 2" xfId="12194" xr:uid="{00000000-0005-0000-0000-0000A8300000}"/>
    <cellStyle name="Normal 2 3 3 4 3 3 2 2" xfId="12195" xr:uid="{00000000-0005-0000-0000-0000A9300000}"/>
    <cellStyle name="Normal 2 3 3 4 3 3 2 2 2" xfId="12196" xr:uid="{00000000-0005-0000-0000-0000AA300000}"/>
    <cellStyle name="Normal 2 3 3 4 3 3 2 2 3" xfId="24568" xr:uid="{00000000-0005-0000-0000-0000AB300000}"/>
    <cellStyle name="Normal 2 3 3 4 3 3 2 3" xfId="12197" xr:uid="{00000000-0005-0000-0000-0000AC300000}"/>
    <cellStyle name="Normal 2 3 3 4 3 3 2 4" xfId="24569" xr:uid="{00000000-0005-0000-0000-0000AD300000}"/>
    <cellStyle name="Normal 2 3 3 4 3 3 3" xfId="12198" xr:uid="{00000000-0005-0000-0000-0000AE300000}"/>
    <cellStyle name="Normal 2 3 3 4 3 3 3 2" xfId="12199" xr:uid="{00000000-0005-0000-0000-0000AF300000}"/>
    <cellStyle name="Normal 2 3 3 4 3 3 3 3" xfId="24570" xr:uid="{00000000-0005-0000-0000-0000B0300000}"/>
    <cellStyle name="Normal 2 3 3 4 3 3 4" xfId="12200" xr:uid="{00000000-0005-0000-0000-0000B1300000}"/>
    <cellStyle name="Normal 2 3 3 4 3 3 5" xfId="24571" xr:uid="{00000000-0005-0000-0000-0000B2300000}"/>
    <cellStyle name="Normal 2 3 3 4 3 4" xfId="12201" xr:uid="{00000000-0005-0000-0000-0000B3300000}"/>
    <cellStyle name="Normal 2 3 3 4 3 4 2" xfId="12202" xr:uid="{00000000-0005-0000-0000-0000B4300000}"/>
    <cellStyle name="Normal 2 3 3 4 3 4 2 2" xfId="12203" xr:uid="{00000000-0005-0000-0000-0000B5300000}"/>
    <cellStyle name="Normal 2 3 3 4 3 4 2 3" xfId="24572" xr:uid="{00000000-0005-0000-0000-0000B6300000}"/>
    <cellStyle name="Normal 2 3 3 4 3 4 3" xfId="12204" xr:uid="{00000000-0005-0000-0000-0000B7300000}"/>
    <cellStyle name="Normal 2 3 3 4 3 4 4" xfId="24573" xr:uid="{00000000-0005-0000-0000-0000B8300000}"/>
    <cellStyle name="Normal 2 3 3 4 3 5" xfId="12205" xr:uid="{00000000-0005-0000-0000-0000B9300000}"/>
    <cellStyle name="Normal 2 3 3 4 3 5 2" xfId="12206" xr:uid="{00000000-0005-0000-0000-0000BA300000}"/>
    <cellStyle name="Normal 2 3 3 4 3 5 2 2" xfId="12207" xr:uid="{00000000-0005-0000-0000-0000BB300000}"/>
    <cellStyle name="Normal 2 3 3 4 3 5 2 3" xfId="24574" xr:uid="{00000000-0005-0000-0000-0000BC300000}"/>
    <cellStyle name="Normal 2 3 3 4 3 5 3" xfId="12208" xr:uid="{00000000-0005-0000-0000-0000BD300000}"/>
    <cellStyle name="Normal 2 3 3 4 3 5 4" xfId="24575" xr:uid="{00000000-0005-0000-0000-0000BE300000}"/>
    <cellStyle name="Normal 2 3 3 4 3 6" xfId="12209" xr:uid="{00000000-0005-0000-0000-0000BF300000}"/>
    <cellStyle name="Normal 2 3 3 4 3 6 2" xfId="12210" xr:uid="{00000000-0005-0000-0000-0000C0300000}"/>
    <cellStyle name="Normal 2 3 3 4 3 6 3" xfId="24576" xr:uid="{00000000-0005-0000-0000-0000C1300000}"/>
    <cellStyle name="Normal 2 3 3 4 3 7" xfId="12211" xr:uid="{00000000-0005-0000-0000-0000C2300000}"/>
    <cellStyle name="Normal 2 3 3 4 3 8" xfId="24577" xr:uid="{00000000-0005-0000-0000-0000C3300000}"/>
    <cellStyle name="Normal 2 3 3 4 4" xfId="12212" xr:uid="{00000000-0005-0000-0000-0000C4300000}"/>
    <cellStyle name="Normal 2 3 3 4 4 2" xfId="12213" xr:uid="{00000000-0005-0000-0000-0000C5300000}"/>
    <cellStyle name="Normal 2 3 3 4 4 2 2" xfId="12214" xr:uid="{00000000-0005-0000-0000-0000C6300000}"/>
    <cellStyle name="Normal 2 3 3 4 4 2 2 2" xfId="12215" xr:uid="{00000000-0005-0000-0000-0000C7300000}"/>
    <cellStyle name="Normal 2 3 3 4 4 2 2 3" xfId="24578" xr:uid="{00000000-0005-0000-0000-0000C8300000}"/>
    <cellStyle name="Normal 2 3 3 4 4 2 3" xfId="12216" xr:uid="{00000000-0005-0000-0000-0000C9300000}"/>
    <cellStyle name="Normal 2 3 3 4 4 2 4" xfId="24579" xr:uid="{00000000-0005-0000-0000-0000CA300000}"/>
    <cellStyle name="Normal 2 3 3 4 4 3" xfId="12217" xr:uid="{00000000-0005-0000-0000-0000CB300000}"/>
    <cellStyle name="Normal 2 3 3 4 4 3 2" xfId="12218" xr:uid="{00000000-0005-0000-0000-0000CC300000}"/>
    <cellStyle name="Normal 2 3 3 4 4 3 3" xfId="24580" xr:uid="{00000000-0005-0000-0000-0000CD300000}"/>
    <cellStyle name="Normal 2 3 3 4 4 4" xfId="12219" xr:uid="{00000000-0005-0000-0000-0000CE300000}"/>
    <cellStyle name="Normal 2 3 3 4 4 5" xfId="24581" xr:uid="{00000000-0005-0000-0000-0000CF300000}"/>
    <cellStyle name="Normal 2 3 3 4 5" xfId="12220" xr:uid="{00000000-0005-0000-0000-0000D0300000}"/>
    <cellStyle name="Normal 2 3 3 4 5 2" xfId="12221" xr:uid="{00000000-0005-0000-0000-0000D1300000}"/>
    <cellStyle name="Normal 2 3 3 4 5 2 2" xfId="12222" xr:uid="{00000000-0005-0000-0000-0000D2300000}"/>
    <cellStyle name="Normal 2 3 3 4 5 2 2 2" xfId="12223" xr:uid="{00000000-0005-0000-0000-0000D3300000}"/>
    <cellStyle name="Normal 2 3 3 4 5 2 2 3" xfId="24582" xr:uid="{00000000-0005-0000-0000-0000D4300000}"/>
    <cellStyle name="Normal 2 3 3 4 5 2 3" xfId="12224" xr:uid="{00000000-0005-0000-0000-0000D5300000}"/>
    <cellStyle name="Normal 2 3 3 4 5 2 4" xfId="24583" xr:uid="{00000000-0005-0000-0000-0000D6300000}"/>
    <cellStyle name="Normal 2 3 3 4 5 3" xfId="12225" xr:uid="{00000000-0005-0000-0000-0000D7300000}"/>
    <cellStyle name="Normal 2 3 3 4 5 3 2" xfId="12226" xr:uid="{00000000-0005-0000-0000-0000D8300000}"/>
    <cellStyle name="Normal 2 3 3 4 5 3 3" xfId="24584" xr:uid="{00000000-0005-0000-0000-0000D9300000}"/>
    <cellStyle name="Normal 2 3 3 4 5 4" xfId="12227" xr:uid="{00000000-0005-0000-0000-0000DA300000}"/>
    <cellStyle name="Normal 2 3 3 4 5 5" xfId="24585" xr:uid="{00000000-0005-0000-0000-0000DB300000}"/>
    <cellStyle name="Normal 2 3 3 4 6" xfId="12228" xr:uid="{00000000-0005-0000-0000-0000DC300000}"/>
    <cellStyle name="Normal 2 3 3 4 6 2" xfId="12229" xr:uid="{00000000-0005-0000-0000-0000DD300000}"/>
    <cellStyle name="Normal 2 3 3 4 6 2 2" xfId="12230" xr:uid="{00000000-0005-0000-0000-0000DE300000}"/>
    <cellStyle name="Normal 2 3 3 4 6 2 3" xfId="24586" xr:uid="{00000000-0005-0000-0000-0000DF300000}"/>
    <cellStyle name="Normal 2 3 3 4 6 3" xfId="12231" xr:uid="{00000000-0005-0000-0000-0000E0300000}"/>
    <cellStyle name="Normal 2 3 3 4 6 4" xfId="24587" xr:uid="{00000000-0005-0000-0000-0000E1300000}"/>
    <cellStyle name="Normal 2 3 3 4 7" xfId="12232" xr:uid="{00000000-0005-0000-0000-0000E2300000}"/>
    <cellStyle name="Normal 2 3 3 4 7 2" xfId="12233" xr:uid="{00000000-0005-0000-0000-0000E3300000}"/>
    <cellStyle name="Normal 2 3 3 4 7 2 2" xfId="12234" xr:uid="{00000000-0005-0000-0000-0000E4300000}"/>
    <cellStyle name="Normal 2 3 3 4 7 2 3" xfId="24588" xr:uid="{00000000-0005-0000-0000-0000E5300000}"/>
    <cellStyle name="Normal 2 3 3 4 7 3" xfId="12235" xr:uid="{00000000-0005-0000-0000-0000E6300000}"/>
    <cellStyle name="Normal 2 3 3 4 7 4" xfId="24589" xr:uid="{00000000-0005-0000-0000-0000E7300000}"/>
    <cellStyle name="Normal 2 3 3 4 8" xfId="12236" xr:uid="{00000000-0005-0000-0000-0000E8300000}"/>
    <cellStyle name="Normal 2 3 3 4 8 2" xfId="12237" xr:uid="{00000000-0005-0000-0000-0000E9300000}"/>
    <cellStyle name="Normal 2 3 3 4 8 3" xfId="24590" xr:uid="{00000000-0005-0000-0000-0000EA300000}"/>
    <cellStyle name="Normal 2 3 3 4 9" xfId="12238" xr:uid="{00000000-0005-0000-0000-0000EB300000}"/>
    <cellStyle name="Normal 2 3 3 5" xfId="12239" xr:uid="{00000000-0005-0000-0000-0000EC300000}"/>
    <cellStyle name="Normal 2 3 3 5 2" xfId="12240" xr:uid="{00000000-0005-0000-0000-0000ED300000}"/>
    <cellStyle name="Normal 2 3 3 5 2 2" xfId="12241" xr:uid="{00000000-0005-0000-0000-0000EE300000}"/>
    <cellStyle name="Normal 2 3 3 5 2 2 2" xfId="12242" xr:uid="{00000000-0005-0000-0000-0000EF300000}"/>
    <cellStyle name="Normal 2 3 3 5 2 2 2 2" xfId="12243" xr:uid="{00000000-0005-0000-0000-0000F0300000}"/>
    <cellStyle name="Normal 2 3 3 5 2 2 2 2 2" xfId="12244" xr:uid="{00000000-0005-0000-0000-0000F1300000}"/>
    <cellStyle name="Normal 2 3 3 5 2 2 2 2 3" xfId="24591" xr:uid="{00000000-0005-0000-0000-0000F2300000}"/>
    <cellStyle name="Normal 2 3 3 5 2 2 2 3" xfId="12245" xr:uid="{00000000-0005-0000-0000-0000F3300000}"/>
    <cellStyle name="Normal 2 3 3 5 2 2 2 4" xfId="24592" xr:uid="{00000000-0005-0000-0000-0000F4300000}"/>
    <cellStyle name="Normal 2 3 3 5 2 2 3" xfId="12246" xr:uid="{00000000-0005-0000-0000-0000F5300000}"/>
    <cellStyle name="Normal 2 3 3 5 2 2 3 2" xfId="12247" xr:uid="{00000000-0005-0000-0000-0000F6300000}"/>
    <cellStyle name="Normal 2 3 3 5 2 2 3 3" xfId="24593" xr:uid="{00000000-0005-0000-0000-0000F7300000}"/>
    <cellStyle name="Normal 2 3 3 5 2 2 4" xfId="12248" xr:uid="{00000000-0005-0000-0000-0000F8300000}"/>
    <cellStyle name="Normal 2 3 3 5 2 2 5" xfId="24594" xr:uid="{00000000-0005-0000-0000-0000F9300000}"/>
    <cellStyle name="Normal 2 3 3 5 2 3" xfId="12249" xr:uid="{00000000-0005-0000-0000-0000FA300000}"/>
    <cellStyle name="Normal 2 3 3 5 2 3 2" xfId="12250" xr:uid="{00000000-0005-0000-0000-0000FB300000}"/>
    <cellStyle name="Normal 2 3 3 5 2 3 2 2" xfId="12251" xr:uid="{00000000-0005-0000-0000-0000FC300000}"/>
    <cellStyle name="Normal 2 3 3 5 2 3 2 2 2" xfId="12252" xr:uid="{00000000-0005-0000-0000-0000FD300000}"/>
    <cellStyle name="Normal 2 3 3 5 2 3 2 2 3" xfId="24595" xr:uid="{00000000-0005-0000-0000-0000FE300000}"/>
    <cellStyle name="Normal 2 3 3 5 2 3 2 3" xfId="12253" xr:uid="{00000000-0005-0000-0000-0000FF300000}"/>
    <cellStyle name="Normal 2 3 3 5 2 3 2 4" xfId="24596" xr:uid="{00000000-0005-0000-0000-000000310000}"/>
    <cellStyle name="Normal 2 3 3 5 2 3 3" xfId="12254" xr:uid="{00000000-0005-0000-0000-000001310000}"/>
    <cellStyle name="Normal 2 3 3 5 2 3 3 2" xfId="12255" xr:uid="{00000000-0005-0000-0000-000002310000}"/>
    <cellStyle name="Normal 2 3 3 5 2 3 3 3" xfId="24597" xr:uid="{00000000-0005-0000-0000-000003310000}"/>
    <cellStyle name="Normal 2 3 3 5 2 3 4" xfId="12256" xr:uid="{00000000-0005-0000-0000-000004310000}"/>
    <cellStyle name="Normal 2 3 3 5 2 3 5" xfId="24598" xr:uid="{00000000-0005-0000-0000-000005310000}"/>
    <cellStyle name="Normal 2 3 3 5 2 4" xfId="12257" xr:uid="{00000000-0005-0000-0000-000006310000}"/>
    <cellStyle name="Normal 2 3 3 5 2 4 2" xfId="12258" xr:uid="{00000000-0005-0000-0000-000007310000}"/>
    <cellStyle name="Normal 2 3 3 5 2 4 2 2" xfId="12259" xr:uid="{00000000-0005-0000-0000-000008310000}"/>
    <cellStyle name="Normal 2 3 3 5 2 4 2 3" xfId="24599" xr:uid="{00000000-0005-0000-0000-000009310000}"/>
    <cellStyle name="Normal 2 3 3 5 2 4 3" xfId="12260" xr:uid="{00000000-0005-0000-0000-00000A310000}"/>
    <cellStyle name="Normal 2 3 3 5 2 4 4" xfId="24600" xr:uid="{00000000-0005-0000-0000-00000B310000}"/>
    <cellStyle name="Normal 2 3 3 5 2 5" xfId="12261" xr:uid="{00000000-0005-0000-0000-00000C310000}"/>
    <cellStyle name="Normal 2 3 3 5 2 5 2" xfId="12262" xr:uid="{00000000-0005-0000-0000-00000D310000}"/>
    <cellStyle name="Normal 2 3 3 5 2 5 2 2" xfId="12263" xr:uid="{00000000-0005-0000-0000-00000E310000}"/>
    <cellStyle name="Normal 2 3 3 5 2 5 2 3" xfId="24601" xr:uid="{00000000-0005-0000-0000-00000F310000}"/>
    <cellStyle name="Normal 2 3 3 5 2 5 3" xfId="12264" xr:uid="{00000000-0005-0000-0000-000010310000}"/>
    <cellStyle name="Normal 2 3 3 5 2 5 4" xfId="24602" xr:uid="{00000000-0005-0000-0000-000011310000}"/>
    <cellStyle name="Normal 2 3 3 5 2 6" xfId="12265" xr:uid="{00000000-0005-0000-0000-000012310000}"/>
    <cellStyle name="Normal 2 3 3 5 2 6 2" xfId="12266" xr:uid="{00000000-0005-0000-0000-000013310000}"/>
    <cellStyle name="Normal 2 3 3 5 2 6 3" xfId="24603" xr:uid="{00000000-0005-0000-0000-000014310000}"/>
    <cellStyle name="Normal 2 3 3 5 2 7" xfId="12267" xr:uid="{00000000-0005-0000-0000-000015310000}"/>
    <cellStyle name="Normal 2 3 3 5 2 8" xfId="24604" xr:uid="{00000000-0005-0000-0000-000016310000}"/>
    <cellStyle name="Normal 2 3 3 5 3" xfId="12268" xr:uid="{00000000-0005-0000-0000-000017310000}"/>
    <cellStyle name="Normal 2 3 3 5 3 2" xfId="12269" xr:uid="{00000000-0005-0000-0000-000018310000}"/>
    <cellStyle name="Normal 2 3 3 5 3 2 2" xfId="12270" xr:uid="{00000000-0005-0000-0000-000019310000}"/>
    <cellStyle name="Normal 2 3 3 5 3 2 2 2" xfId="12271" xr:uid="{00000000-0005-0000-0000-00001A310000}"/>
    <cellStyle name="Normal 2 3 3 5 3 2 2 3" xfId="24605" xr:uid="{00000000-0005-0000-0000-00001B310000}"/>
    <cellStyle name="Normal 2 3 3 5 3 2 3" xfId="12272" xr:uid="{00000000-0005-0000-0000-00001C310000}"/>
    <cellStyle name="Normal 2 3 3 5 3 2 4" xfId="24606" xr:uid="{00000000-0005-0000-0000-00001D310000}"/>
    <cellStyle name="Normal 2 3 3 5 3 3" xfId="12273" xr:uid="{00000000-0005-0000-0000-00001E310000}"/>
    <cellStyle name="Normal 2 3 3 5 3 3 2" xfId="12274" xr:uid="{00000000-0005-0000-0000-00001F310000}"/>
    <cellStyle name="Normal 2 3 3 5 3 3 3" xfId="24607" xr:uid="{00000000-0005-0000-0000-000020310000}"/>
    <cellStyle name="Normal 2 3 3 5 3 4" xfId="12275" xr:uid="{00000000-0005-0000-0000-000021310000}"/>
    <cellStyle name="Normal 2 3 3 5 3 5" xfId="24608" xr:uid="{00000000-0005-0000-0000-000022310000}"/>
    <cellStyle name="Normal 2 3 3 5 4" xfId="12276" xr:uid="{00000000-0005-0000-0000-000023310000}"/>
    <cellStyle name="Normal 2 3 3 5 4 2" xfId="12277" xr:uid="{00000000-0005-0000-0000-000024310000}"/>
    <cellStyle name="Normal 2 3 3 5 4 2 2" xfId="12278" xr:uid="{00000000-0005-0000-0000-000025310000}"/>
    <cellStyle name="Normal 2 3 3 5 4 2 2 2" xfId="12279" xr:uid="{00000000-0005-0000-0000-000026310000}"/>
    <cellStyle name="Normal 2 3 3 5 4 2 2 3" xfId="24609" xr:uid="{00000000-0005-0000-0000-000027310000}"/>
    <cellStyle name="Normal 2 3 3 5 4 2 3" xfId="12280" xr:uid="{00000000-0005-0000-0000-000028310000}"/>
    <cellStyle name="Normal 2 3 3 5 4 2 4" xfId="24610" xr:uid="{00000000-0005-0000-0000-000029310000}"/>
    <cellStyle name="Normal 2 3 3 5 4 3" xfId="12281" xr:uid="{00000000-0005-0000-0000-00002A310000}"/>
    <cellStyle name="Normal 2 3 3 5 4 3 2" xfId="12282" xr:uid="{00000000-0005-0000-0000-00002B310000}"/>
    <cellStyle name="Normal 2 3 3 5 4 3 3" xfId="24611" xr:uid="{00000000-0005-0000-0000-00002C310000}"/>
    <cellStyle name="Normal 2 3 3 5 4 4" xfId="12283" xr:uid="{00000000-0005-0000-0000-00002D310000}"/>
    <cellStyle name="Normal 2 3 3 5 4 5" xfId="24612" xr:uid="{00000000-0005-0000-0000-00002E310000}"/>
    <cellStyle name="Normal 2 3 3 5 5" xfId="12284" xr:uid="{00000000-0005-0000-0000-00002F310000}"/>
    <cellStyle name="Normal 2 3 3 5 5 2" xfId="12285" xr:uid="{00000000-0005-0000-0000-000030310000}"/>
    <cellStyle name="Normal 2 3 3 5 5 2 2" xfId="12286" xr:uid="{00000000-0005-0000-0000-000031310000}"/>
    <cellStyle name="Normal 2 3 3 5 5 2 3" xfId="24613" xr:uid="{00000000-0005-0000-0000-000032310000}"/>
    <cellStyle name="Normal 2 3 3 5 5 3" xfId="12287" xr:uid="{00000000-0005-0000-0000-000033310000}"/>
    <cellStyle name="Normal 2 3 3 5 5 4" xfId="24614" xr:uid="{00000000-0005-0000-0000-000034310000}"/>
    <cellStyle name="Normal 2 3 3 5 6" xfId="12288" xr:uid="{00000000-0005-0000-0000-000035310000}"/>
    <cellStyle name="Normal 2 3 3 5 6 2" xfId="12289" xr:uid="{00000000-0005-0000-0000-000036310000}"/>
    <cellStyle name="Normal 2 3 3 5 6 2 2" xfId="12290" xr:uid="{00000000-0005-0000-0000-000037310000}"/>
    <cellStyle name="Normal 2 3 3 5 6 2 3" xfId="24615" xr:uid="{00000000-0005-0000-0000-000038310000}"/>
    <cellStyle name="Normal 2 3 3 5 6 3" xfId="12291" xr:uid="{00000000-0005-0000-0000-000039310000}"/>
    <cellStyle name="Normal 2 3 3 5 6 4" xfId="24616" xr:uid="{00000000-0005-0000-0000-00003A310000}"/>
    <cellStyle name="Normal 2 3 3 5 7" xfId="12292" xr:uid="{00000000-0005-0000-0000-00003B310000}"/>
    <cellStyle name="Normal 2 3 3 5 7 2" xfId="12293" xr:uid="{00000000-0005-0000-0000-00003C310000}"/>
    <cellStyle name="Normal 2 3 3 5 7 3" xfId="24617" xr:uid="{00000000-0005-0000-0000-00003D310000}"/>
    <cellStyle name="Normal 2 3 3 5 8" xfId="12294" xr:uid="{00000000-0005-0000-0000-00003E310000}"/>
    <cellStyle name="Normal 2 3 3 5 9" xfId="24618" xr:uid="{00000000-0005-0000-0000-00003F310000}"/>
    <cellStyle name="Normal 2 3 3 6" xfId="12295" xr:uid="{00000000-0005-0000-0000-000040310000}"/>
    <cellStyle name="Normal 2 3 3 6 2" xfId="12296" xr:uid="{00000000-0005-0000-0000-000041310000}"/>
    <cellStyle name="Normal 2 3 3 6 2 2" xfId="12297" xr:uid="{00000000-0005-0000-0000-000042310000}"/>
    <cellStyle name="Normal 2 3 3 6 2 2 2" xfId="12298" xr:uid="{00000000-0005-0000-0000-000043310000}"/>
    <cellStyle name="Normal 2 3 3 6 2 2 2 2" xfId="12299" xr:uid="{00000000-0005-0000-0000-000044310000}"/>
    <cellStyle name="Normal 2 3 3 6 2 2 2 3" xfId="24619" xr:uid="{00000000-0005-0000-0000-000045310000}"/>
    <cellStyle name="Normal 2 3 3 6 2 2 3" xfId="12300" xr:uid="{00000000-0005-0000-0000-000046310000}"/>
    <cellStyle name="Normal 2 3 3 6 2 2 4" xfId="24620" xr:uid="{00000000-0005-0000-0000-000047310000}"/>
    <cellStyle name="Normal 2 3 3 6 2 3" xfId="12301" xr:uid="{00000000-0005-0000-0000-000048310000}"/>
    <cellStyle name="Normal 2 3 3 6 2 3 2" xfId="12302" xr:uid="{00000000-0005-0000-0000-000049310000}"/>
    <cellStyle name="Normal 2 3 3 6 2 3 3" xfId="24621" xr:uid="{00000000-0005-0000-0000-00004A310000}"/>
    <cellStyle name="Normal 2 3 3 6 2 4" xfId="12303" xr:uid="{00000000-0005-0000-0000-00004B310000}"/>
    <cellStyle name="Normal 2 3 3 6 2 5" xfId="24622" xr:uid="{00000000-0005-0000-0000-00004C310000}"/>
    <cellStyle name="Normal 2 3 3 6 3" xfId="12304" xr:uid="{00000000-0005-0000-0000-00004D310000}"/>
    <cellStyle name="Normal 2 3 3 6 3 2" xfId="12305" xr:uid="{00000000-0005-0000-0000-00004E310000}"/>
    <cellStyle name="Normal 2 3 3 6 3 2 2" xfId="12306" xr:uid="{00000000-0005-0000-0000-00004F310000}"/>
    <cellStyle name="Normal 2 3 3 6 3 2 2 2" xfId="12307" xr:uid="{00000000-0005-0000-0000-000050310000}"/>
    <cellStyle name="Normal 2 3 3 6 3 2 2 3" xfId="24623" xr:uid="{00000000-0005-0000-0000-000051310000}"/>
    <cellStyle name="Normal 2 3 3 6 3 2 3" xfId="12308" xr:uid="{00000000-0005-0000-0000-000052310000}"/>
    <cellStyle name="Normal 2 3 3 6 3 2 4" xfId="24624" xr:uid="{00000000-0005-0000-0000-000053310000}"/>
    <cellStyle name="Normal 2 3 3 6 3 3" xfId="12309" xr:uid="{00000000-0005-0000-0000-000054310000}"/>
    <cellStyle name="Normal 2 3 3 6 3 3 2" xfId="12310" xr:uid="{00000000-0005-0000-0000-000055310000}"/>
    <cellStyle name="Normal 2 3 3 6 3 3 3" xfId="24625" xr:uid="{00000000-0005-0000-0000-000056310000}"/>
    <cellStyle name="Normal 2 3 3 6 3 4" xfId="12311" xr:uid="{00000000-0005-0000-0000-000057310000}"/>
    <cellStyle name="Normal 2 3 3 6 3 5" xfId="24626" xr:uid="{00000000-0005-0000-0000-000058310000}"/>
    <cellStyle name="Normal 2 3 3 6 4" xfId="12312" xr:uid="{00000000-0005-0000-0000-000059310000}"/>
    <cellStyle name="Normal 2 3 3 6 4 2" xfId="12313" xr:uid="{00000000-0005-0000-0000-00005A310000}"/>
    <cellStyle name="Normal 2 3 3 6 4 2 2" xfId="12314" xr:uid="{00000000-0005-0000-0000-00005B310000}"/>
    <cellStyle name="Normal 2 3 3 6 4 2 3" xfId="24627" xr:uid="{00000000-0005-0000-0000-00005C310000}"/>
    <cellStyle name="Normal 2 3 3 6 4 3" xfId="12315" xr:uid="{00000000-0005-0000-0000-00005D310000}"/>
    <cellStyle name="Normal 2 3 3 6 4 4" xfId="24628" xr:uid="{00000000-0005-0000-0000-00005E310000}"/>
    <cellStyle name="Normal 2 3 3 6 5" xfId="12316" xr:uid="{00000000-0005-0000-0000-00005F310000}"/>
    <cellStyle name="Normal 2 3 3 6 5 2" xfId="12317" xr:uid="{00000000-0005-0000-0000-000060310000}"/>
    <cellStyle name="Normal 2 3 3 6 5 2 2" xfId="12318" xr:uid="{00000000-0005-0000-0000-000061310000}"/>
    <cellStyle name="Normal 2 3 3 6 5 2 3" xfId="24629" xr:uid="{00000000-0005-0000-0000-000062310000}"/>
    <cellStyle name="Normal 2 3 3 6 5 3" xfId="12319" xr:uid="{00000000-0005-0000-0000-000063310000}"/>
    <cellStyle name="Normal 2 3 3 6 5 4" xfId="24630" xr:uid="{00000000-0005-0000-0000-000064310000}"/>
    <cellStyle name="Normal 2 3 3 6 6" xfId="12320" xr:uid="{00000000-0005-0000-0000-000065310000}"/>
    <cellStyle name="Normal 2 3 3 6 6 2" xfId="12321" xr:uid="{00000000-0005-0000-0000-000066310000}"/>
    <cellStyle name="Normal 2 3 3 6 6 3" xfId="24631" xr:uid="{00000000-0005-0000-0000-000067310000}"/>
    <cellStyle name="Normal 2 3 3 6 7" xfId="12322" xr:uid="{00000000-0005-0000-0000-000068310000}"/>
    <cellStyle name="Normal 2 3 3 6 8" xfId="24632" xr:uid="{00000000-0005-0000-0000-000069310000}"/>
    <cellStyle name="Normal 2 3 3 7" xfId="12323" xr:uid="{00000000-0005-0000-0000-00006A310000}"/>
    <cellStyle name="Normal 2 3 3 7 2" xfId="12324" xr:uid="{00000000-0005-0000-0000-00006B310000}"/>
    <cellStyle name="Normal 2 3 3 7 2 2" xfId="12325" xr:uid="{00000000-0005-0000-0000-00006C310000}"/>
    <cellStyle name="Normal 2 3 3 7 2 2 2" xfId="12326" xr:uid="{00000000-0005-0000-0000-00006D310000}"/>
    <cellStyle name="Normal 2 3 3 7 2 2 3" xfId="24633" xr:uid="{00000000-0005-0000-0000-00006E310000}"/>
    <cellStyle name="Normal 2 3 3 7 2 3" xfId="12327" xr:uid="{00000000-0005-0000-0000-00006F310000}"/>
    <cellStyle name="Normal 2 3 3 7 2 4" xfId="24634" xr:uid="{00000000-0005-0000-0000-000070310000}"/>
    <cellStyle name="Normal 2 3 3 7 3" xfId="12328" xr:uid="{00000000-0005-0000-0000-000071310000}"/>
    <cellStyle name="Normal 2 3 3 7 3 2" xfId="12329" xr:uid="{00000000-0005-0000-0000-000072310000}"/>
    <cellStyle name="Normal 2 3 3 7 3 3" xfId="24635" xr:uid="{00000000-0005-0000-0000-000073310000}"/>
    <cellStyle name="Normal 2 3 3 7 4" xfId="12330" xr:uid="{00000000-0005-0000-0000-000074310000}"/>
    <cellStyle name="Normal 2 3 3 7 5" xfId="24636" xr:uid="{00000000-0005-0000-0000-000075310000}"/>
    <cellStyle name="Normal 2 3 3 8" xfId="12331" xr:uid="{00000000-0005-0000-0000-000076310000}"/>
    <cellStyle name="Normal 2 3 3 8 2" xfId="12332" xr:uid="{00000000-0005-0000-0000-000077310000}"/>
    <cellStyle name="Normal 2 3 3 8 2 2" xfId="12333" xr:uid="{00000000-0005-0000-0000-000078310000}"/>
    <cellStyle name="Normal 2 3 3 8 2 2 2" xfId="12334" xr:uid="{00000000-0005-0000-0000-000079310000}"/>
    <cellStyle name="Normal 2 3 3 8 2 2 3" xfId="24637" xr:uid="{00000000-0005-0000-0000-00007A310000}"/>
    <cellStyle name="Normal 2 3 3 8 2 3" xfId="12335" xr:uid="{00000000-0005-0000-0000-00007B310000}"/>
    <cellStyle name="Normal 2 3 3 8 2 4" xfId="24638" xr:uid="{00000000-0005-0000-0000-00007C310000}"/>
    <cellStyle name="Normal 2 3 3 8 3" xfId="12336" xr:uid="{00000000-0005-0000-0000-00007D310000}"/>
    <cellStyle name="Normal 2 3 3 8 3 2" xfId="12337" xr:uid="{00000000-0005-0000-0000-00007E310000}"/>
    <cellStyle name="Normal 2 3 3 8 3 3" xfId="24639" xr:uid="{00000000-0005-0000-0000-00007F310000}"/>
    <cellStyle name="Normal 2 3 3 8 4" xfId="12338" xr:uid="{00000000-0005-0000-0000-000080310000}"/>
    <cellStyle name="Normal 2 3 3 8 5" xfId="24640" xr:uid="{00000000-0005-0000-0000-000081310000}"/>
    <cellStyle name="Normal 2 3 3 9" xfId="12339" xr:uid="{00000000-0005-0000-0000-000082310000}"/>
    <cellStyle name="Normal 2 3 3 9 2" xfId="12340" xr:uid="{00000000-0005-0000-0000-000083310000}"/>
    <cellStyle name="Normal 2 3 3 9 2 2" xfId="12341" xr:uid="{00000000-0005-0000-0000-000084310000}"/>
    <cellStyle name="Normal 2 3 3 9 2 3" xfId="24641" xr:uid="{00000000-0005-0000-0000-000085310000}"/>
    <cellStyle name="Normal 2 3 3 9 3" xfId="12342" xr:uid="{00000000-0005-0000-0000-000086310000}"/>
    <cellStyle name="Normal 2 3 3 9 4" xfId="24642" xr:uid="{00000000-0005-0000-0000-000087310000}"/>
    <cellStyle name="Normal 2 3 4" xfId="5221" xr:uid="{00000000-0005-0000-0000-000088310000}"/>
    <cellStyle name="Normal 2 3 4 2" xfId="12344" xr:uid="{00000000-0005-0000-0000-000089310000}"/>
    <cellStyle name="Normal 2 3 4 2 2" xfId="12345" xr:uid="{00000000-0005-0000-0000-00008A310000}"/>
    <cellStyle name="Normal 2 3 4 2 2 2" xfId="12346" xr:uid="{00000000-0005-0000-0000-00008B310000}"/>
    <cellStyle name="Normal 2 3 4 2 2 2 2" xfId="12347" xr:uid="{00000000-0005-0000-0000-00008C310000}"/>
    <cellStyle name="Normal 2 3 4 2 2 3" xfId="12348" xr:uid="{00000000-0005-0000-0000-00008D310000}"/>
    <cellStyle name="Normal 2 3 4 2 3" xfId="12349" xr:uid="{00000000-0005-0000-0000-00008E310000}"/>
    <cellStyle name="Normal 2 3 4 3" xfId="12350" xr:uid="{00000000-0005-0000-0000-00008F310000}"/>
    <cellStyle name="Normal 2 3 4 3 2" xfId="12351" xr:uid="{00000000-0005-0000-0000-000090310000}"/>
    <cellStyle name="Normal 2 3 4 3 3" xfId="22012" xr:uid="{00000000-0005-0000-0000-000091310000}"/>
    <cellStyle name="Normal 2 3 4 4" xfId="12352" xr:uid="{00000000-0005-0000-0000-000092310000}"/>
    <cellStyle name="Normal 2 3 4 5" xfId="12343" xr:uid="{00000000-0005-0000-0000-000093310000}"/>
    <cellStyle name="Normal 2 3 5" xfId="5222" xr:uid="{00000000-0005-0000-0000-000094310000}"/>
    <cellStyle name="Normal 2 3 5 2" xfId="5223" xr:uid="{00000000-0005-0000-0000-000095310000}"/>
    <cellStyle name="Normal 2 3 5 2 2" xfId="12354" xr:uid="{00000000-0005-0000-0000-000096310000}"/>
    <cellStyle name="Normal 2 3 5 3" xfId="12353" xr:uid="{00000000-0005-0000-0000-000097310000}"/>
    <cellStyle name="Normal 2 3 6" xfId="5224" xr:uid="{00000000-0005-0000-0000-000098310000}"/>
    <cellStyle name="Normal 2 3 6 2" xfId="12355" xr:uid="{00000000-0005-0000-0000-000099310000}"/>
    <cellStyle name="Normal 2 3 7" xfId="5225" xr:uid="{00000000-0005-0000-0000-00009A310000}"/>
    <cellStyle name="Normal 2 3 7 2" xfId="12356" xr:uid="{00000000-0005-0000-0000-00009B310000}"/>
    <cellStyle name="Normal 2 3 8" xfId="5226" xr:uid="{00000000-0005-0000-0000-00009C310000}"/>
    <cellStyle name="Normal 2 3 8 2" xfId="12357" xr:uid="{00000000-0005-0000-0000-00009D310000}"/>
    <cellStyle name="Normal 2 3 9" xfId="5227" xr:uid="{00000000-0005-0000-0000-00009E310000}"/>
    <cellStyle name="Normal 2 3 9 2" xfId="12359" xr:uid="{00000000-0005-0000-0000-00009F310000}"/>
    <cellStyle name="Normal 2 3 9 2 2" xfId="12360" xr:uid="{00000000-0005-0000-0000-0000A0310000}"/>
    <cellStyle name="Normal 2 3 9 2 2 2" xfId="12361" xr:uid="{00000000-0005-0000-0000-0000A1310000}"/>
    <cellStyle name="Normal 2 3 9 2 2 2 2" xfId="12362" xr:uid="{00000000-0005-0000-0000-0000A2310000}"/>
    <cellStyle name="Normal 2 3 9 2 2 2 3" xfId="24643" xr:uid="{00000000-0005-0000-0000-0000A3310000}"/>
    <cellStyle name="Normal 2 3 9 2 2 3" xfId="12363" xr:uid="{00000000-0005-0000-0000-0000A4310000}"/>
    <cellStyle name="Normal 2 3 9 2 2 4" xfId="24644" xr:uid="{00000000-0005-0000-0000-0000A5310000}"/>
    <cellStyle name="Normal 2 3 9 2 3" xfId="12364" xr:uid="{00000000-0005-0000-0000-0000A6310000}"/>
    <cellStyle name="Normal 2 3 9 2 3 2" xfId="12365" xr:uid="{00000000-0005-0000-0000-0000A7310000}"/>
    <cellStyle name="Normal 2 3 9 2 3 3" xfId="24645" xr:uid="{00000000-0005-0000-0000-0000A8310000}"/>
    <cellStyle name="Normal 2 3 9 2 4" xfId="12366" xr:uid="{00000000-0005-0000-0000-0000A9310000}"/>
    <cellStyle name="Normal 2 3 9 2 5" xfId="24646" xr:uid="{00000000-0005-0000-0000-0000AA310000}"/>
    <cellStyle name="Normal 2 3 9 3" xfId="12367" xr:uid="{00000000-0005-0000-0000-0000AB310000}"/>
    <cellStyle name="Normal 2 3 9 3 2" xfId="12368" xr:uid="{00000000-0005-0000-0000-0000AC310000}"/>
    <cellStyle name="Normal 2 3 9 3 2 2" xfId="12369" xr:uid="{00000000-0005-0000-0000-0000AD310000}"/>
    <cellStyle name="Normal 2 3 9 3 2 2 2" xfId="12370" xr:uid="{00000000-0005-0000-0000-0000AE310000}"/>
    <cellStyle name="Normal 2 3 9 3 2 2 3" xfId="24647" xr:uid="{00000000-0005-0000-0000-0000AF310000}"/>
    <cellStyle name="Normal 2 3 9 3 2 3" xfId="12371" xr:uid="{00000000-0005-0000-0000-0000B0310000}"/>
    <cellStyle name="Normal 2 3 9 3 2 4" xfId="24648" xr:uid="{00000000-0005-0000-0000-0000B1310000}"/>
    <cellStyle name="Normal 2 3 9 3 3" xfId="12372" xr:uid="{00000000-0005-0000-0000-0000B2310000}"/>
    <cellStyle name="Normal 2 3 9 3 3 2" xfId="12373" xr:uid="{00000000-0005-0000-0000-0000B3310000}"/>
    <cellStyle name="Normal 2 3 9 3 3 3" xfId="24649" xr:uid="{00000000-0005-0000-0000-0000B4310000}"/>
    <cellStyle name="Normal 2 3 9 3 4" xfId="12374" xr:uid="{00000000-0005-0000-0000-0000B5310000}"/>
    <cellStyle name="Normal 2 3 9 3 5" xfId="24650" xr:uid="{00000000-0005-0000-0000-0000B6310000}"/>
    <cellStyle name="Normal 2 3 9 4" xfId="12375" xr:uid="{00000000-0005-0000-0000-0000B7310000}"/>
    <cellStyle name="Normal 2 3 9 4 2" xfId="12376" xr:uid="{00000000-0005-0000-0000-0000B8310000}"/>
    <cellStyle name="Normal 2 3 9 4 2 2" xfId="12377" xr:uid="{00000000-0005-0000-0000-0000B9310000}"/>
    <cellStyle name="Normal 2 3 9 4 2 3" xfId="24651" xr:uid="{00000000-0005-0000-0000-0000BA310000}"/>
    <cellStyle name="Normal 2 3 9 4 3" xfId="12378" xr:uid="{00000000-0005-0000-0000-0000BB310000}"/>
    <cellStyle name="Normal 2 3 9 4 4" xfId="24652" xr:uid="{00000000-0005-0000-0000-0000BC310000}"/>
    <cellStyle name="Normal 2 3 9 5" xfId="12379" xr:uid="{00000000-0005-0000-0000-0000BD310000}"/>
    <cellStyle name="Normal 2 3 9 5 2" xfId="12380" xr:uid="{00000000-0005-0000-0000-0000BE310000}"/>
    <cellStyle name="Normal 2 3 9 5 3" xfId="24653" xr:uid="{00000000-0005-0000-0000-0000BF310000}"/>
    <cellStyle name="Normal 2 3 9 6" xfId="12381" xr:uid="{00000000-0005-0000-0000-0000C0310000}"/>
    <cellStyle name="Normal 2 3 9 7" xfId="24654" xr:uid="{00000000-0005-0000-0000-0000C1310000}"/>
    <cellStyle name="Normal 2 3 9 8" xfId="12358" xr:uid="{00000000-0005-0000-0000-0000C2310000}"/>
    <cellStyle name="Normal 2 3_Sheet1" xfId="5228" xr:uid="{00000000-0005-0000-0000-0000C3310000}"/>
    <cellStyle name="Normal 2 4" xfId="2316" xr:uid="{00000000-0005-0000-0000-0000C4310000}"/>
    <cellStyle name="Normal 2 4 10" xfId="12383" xr:uid="{00000000-0005-0000-0000-0000C5310000}"/>
    <cellStyle name="Normal 2 4 10 2" xfId="12384" xr:uid="{00000000-0005-0000-0000-0000C6310000}"/>
    <cellStyle name="Normal 2 4 10 2 2" xfId="12385" xr:uid="{00000000-0005-0000-0000-0000C7310000}"/>
    <cellStyle name="Normal 2 4 10 2 3" xfId="24655" xr:uid="{00000000-0005-0000-0000-0000C8310000}"/>
    <cellStyle name="Normal 2 4 10 3" xfId="12386" xr:uid="{00000000-0005-0000-0000-0000C9310000}"/>
    <cellStyle name="Normal 2 4 10 4" xfId="24656" xr:uid="{00000000-0005-0000-0000-0000CA310000}"/>
    <cellStyle name="Normal 2 4 11" xfId="12387" xr:uid="{00000000-0005-0000-0000-0000CB310000}"/>
    <cellStyle name="Normal 2 4 11 2" xfId="12388" xr:uid="{00000000-0005-0000-0000-0000CC310000}"/>
    <cellStyle name="Normal 2 4 11 2 2" xfId="12389" xr:uid="{00000000-0005-0000-0000-0000CD310000}"/>
    <cellStyle name="Normal 2 4 11 2 3" xfId="24657" xr:uid="{00000000-0005-0000-0000-0000CE310000}"/>
    <cellStyle name="Normal 2 4 11 3" xfId="12390" xr:uid="{00000000-0005-0000-0000-0000CF310000}"/>
    <cellStyle name="Normal 2 4 11 4" xfId="24658" xr:uid="{00000000-0005-0000-0000-0000D0310000}"/>
    <cellStyle name="Normal 2 4 12" xfId="12391" xr:uid="{00000000-0005-0000-0000-0000D1310000}"/>
    <cellStyle name="Normal 2 4 12 2" xfId="12392" xr:uid="{00000000-0005-0000-0000-0000D2310000}"/>
    <cellStyle name="Normal 2 4 12 3" xfId="24659" xr:uid="{00000000-0005-0000-0000-0000D3310000}"/>
    <cellStyle name="Normal 2 4 13" xfId="12393" xr:uid="{00000000-0005-0000-0000-0000D4310000}"/>
    <cellStyle name="Normal 2 4 14" xfId="24660" xr:uid="{00000000-0005-0000-0000-0000D5310000}"/>
    <cellStyle name="Normal 2 4 15" xfId="12382" xr:uid="{00000000-0005-0000-0000-0000D6310000}"/>
    <cellStyle name="Normal 2 4 2" xfId="5230" xr:uid="{00000000-0005-0000-0000-0000D7310000}"/>
    <cellStyle name="Normal 2 4 2 10" xfId="12395" xr:uid="{00000000-0005-0000-0000-0000D8310000}"/>
    <cellStyle name="Normal 2 4 2 11" xfId="24661" xr:uid="{00000000-0005-0000-0000-0000D9310000}"/>
    <cellStyle name="Normal 2 4 2 12" xfId="12394" xr:uid="{00000000-0005-0000-0000-0000DA310000}"/>
    <cellStyle name="Normal 2 4 2 2" xfId="12396" xr:uid="{00000000-0005-0000-0000-0000DB310000}"/>
    <cellStyle name="Normal 2 4 2 2 10" xfId="24662" xr:uid="{00000000-0005-0000-0000-0000DC310000}"/>
    <cellStyle name="Normal 2 4 2 2 2" xfId="12397" xr:uid="{00000000-0005-0000-0000-0000DD310000}"/>
    <cellStyle name="Normal 2 4 2 2 2 2" xfId="12398" xr:uid="{00000000-0005-0000-0000-0000DE310000}"/>
    <cellStyle name="Normal 2 4 2 2 2 2 2" xfId="12399" xr:uid="{00000000-0005-0000-0000-0000DF310000}"/>
    <cellStyle name="Normal 2 4 2 2 2 2 2 2" xfId="12400" xr:uid="{00000000-0005-0000-0000-0000E0310000}"/>
    <cellStyle name="Normal 2 4 2 2 2 2 2 2 2" xfId="12401" xr:uid="{00000000-0005-0000-0000-0000E1310000}"/>
    <cellStyle name="Normal 2 4 2 2 2 2 2 2 2 2" xfId="12402" xr:uid="{00000000-0005-0000-0000-0000E2310000}"/>
    <cellStyle name="Normal 2 4 2 2 2 2 2 2 2 3" xfId="24663" xr:uid="{00000000-0005-0000-0000-0000E3310000}"/>
    <cellStyle name="Normal 2 4 2 2 2 2 2 2 3" xfId="12403" xr:uid="{00000000-0005-0000-0000-0000E4310000}"/>
    <cellStyle name="Normal 2 4 2 2 2 2 2 2 4" xfId="24664" xr:uid="{00000000-0005-0000-0000-0000E5310000}"/>
    <cellStyle name="Normal 2 4 2 2 2 2 2 3" xfId="12404" xr:uid="{00000000-0005-0000-0000-0000E6310000}"/>
    <cellStyle name="Normal 2 4 2 2 2 2 2 3 2" xfId="12405" xr:uid="{00000000-0005-0000-0000-0000E7310000}"/>
    <cellStyle name="Normal 2 4 2 2 2 2 2 3 3" xfId="24665" xr:uid="{00000000-0005-0000-0000-0000E8310000}"/>
    <cellStyle name="Normal 2 4 2 2 2 2 2 4" xfId="12406" xr:uid="{00000000-0005-0000-0000-0000E9310000}"/>
    <cellStyle name="Normal 2 4 2 2 2 2 2 5" xfId="24666" xr:uid="{00000000-0005-0000-0000-0000EA310000}"/>
    <cellStyle name="Normal 2 4 2 2 2 2 3" xfId="12407" xr:uid="{00000000-0005-0000-0000-0000EB310000}"/>
    <cellStyle name="Normal 2 4 2 2 2 2 3 2" xfId="12408" xr:uid="{00000000-0005-0000-0000-0000EC310000}"/>
    <cellStyle name="Normal 2 4 2 2 2 2 3 2 2" xfId="12409" xr:uid="{00000000-0005-0000-0000-0000ED310000}"/>
    <cellStyle name="Normal 2 4 2 2 2 2 3 2 2 2" xfId="12410" xr:uid="{00000000-0005-0000-0000-0000EE310000}"/>
    <cellStyle name="Normal 2 4 2 2 2 2 3 2 2 3" xfId="24667" xr:uid="{00000000-0005-0000-0000-0000EF310000}"/>
    <cellStyle name="Normal 2 4 2 2 2 2 3 2 3" xfId="12411" xr:uid="{00000000-0005-0000-0000-0000F0310000}"/>
    <cellStyle name="Normal 2 4 2 2 2 2 3 2 4" xfId="24668" xr:uid="{00000000-0005-0000-0000-0000F1310000}"/>
    <cellStyle name="Normal 2 4 2 2 2 2 3 3" xfId="12412" xr:uid="{00000000-0005-0000-0000-0000F2310000}"/>
    <cellStyle name="Normal 2 4 2 2 2 2 3 3 2" xfId="12413" xr:uid="{00000000-0005-0000-0000-0000F3310000}"/>
    <cellStyle name="Normal 2 4 2 2 2 2 3 3 3" xfId="24669" xr:uid="{00000000-0005-0000-0000-0000F4310000}"/>
    <cellStyle name="Normal 2 4 2 2 2 2 3 4" xfId="12414" xr:uid="{00000000-0005-0000-0000-0000F5310000}"/>
    <cellStyle name="Normal 2 4 2 2 2 2 3 5" xfId="24670" xr:uid="{00000000-0005-0000-0000-0000F6310000}"/>
    <cellStyle name="Normal 2 4 2 2 2 2 4" xfId="12415" xr:uid="{00000000-0005-0000-0000-0000F7310000}"/>
    <cellStyle name="Normal 2 4 2 2 2 2 4 2" xfId="12416" xr:uid="{00000000-0005-0000-0000-0000F8310000}"/>
    <cellStyle name="Normal 2 4 2 2 2 2 4 2 2" xfId="12417" xr:uid="{00000000-0005-0000-0000-0000F9310000}"/>
    <cellStyle name="Normal 2 4 2 2 2 2 4 2 3" xfId="24671" xr:uid="{00000000-0005-0000-0000-0000FA310000}"/>
    <cellStyle name="Normal 2 4 2 2 2 2 4 3" xfId="12418" xr:uid="{00000000-0005-0000-0000-0000FB310000}"/>
    <cellStyle name="Normal 2 4 2 2 2 2 4 4" xfId="24672" xr:uid="{00000000-0005-0000-0000-0000FC310000}"/>
    <cellStyle name="Normal 2 4 2 2 2 2 5" xfId="12419" xr:uid="{00000000-0005-0000-0000-0000FD310000}"/>
    <cellStyle name="Normal 2 4 2 2 2 2 5 2" xfId="12420" xr:uid="{00000000-0005-0000-0000-0000FE310000}"/>
    <cellStyle name="Normal 2 4 2 2 2 2 5 2 2" xfId="12421" xr:uid="{00000000-0005-0000-0000-0000FF310000}"/>
    <cellStyle name="Normal 2 4 2 2 2 2 5 2 3" xfId="24673" xr:uid="{00000000-0005-0000-0000-000000320000}"/>
    <cellStyle name="Normal 2 4 2 2 2 2 5 3" xfId="12422" xr:uid="{00000000-0005-0000-0000-000001320000}"/>
    <cellStyle name="Normal 2 4 2 2 2 2 5 4" xfId="24674" xr:uid="{00000000-0005-0000-0000-000002320000}"/>
    <cellStyle name="Normal 2 4 2 2 2 2 6" xfId="12423" xr:uid="{00000000-0005-0000-0000-000003320000}"/>
    <cellStyle name="Normal 2 4 2 2 2 2 6 2" xfId="12424" xr:uid="{00000000-0005-0000-0000-000004320000}"/>
    <cellStyle name="Normal 2 4 2 2 2 2 6 3" xfId="24675" xr:uid="{00000000-0005-0000-0000-000005320000}"/>
    <cellStyle name="Normal 2 4 2 2 2 2 7" xfId="12425" xr:uid="{00000000-0005-0000-0000-000006320000}"/>
    <cellStyle name="Normal 2 4 2 2 2 2 8" xfId="24676" xr:uid="{00000000-0005-0000-0000-000007320000}"/>
    <cellStyle name="Normal 2 4 2 2 2 3" xfId="12426" xr:uid="{00000000-0005-0000-0000-000008320000}"/>
    <cellStyle name="Normal 2 4 2 2 2 3 2" xfId="12427" xr:uid="{00000000-0005-0000-0000-000009320000}"/>
    <cellStyle name="Normal 2 4 2 2 2 3 2 2" xfId="12428" xr:uid="{00000000-0005-0000-0000-00000A320000}"/>
    <cellStyle name="Normal 2 4 2 2 2 3 2 2 2" xfId="12429" xr:uid="{00000000-0005-0000-0000-00000B320000}"/>
    <cellStyle name="Normal 2 4 2 2 2 3 2 2 3" xfId="24677" xr:uid="{00000000-0005-0000-0000-00000C320000}"/>
    <cellStyle name="Normal 2 4 2 2 2 3 2 3" xfId="12430" xr:uid="{00000000-0005-0000-0000-00000D320000}"/>
    <cellStyle name="Normal 2 4 2 2 2 3 2 4" xfId="24678" xr:uid="{00000000-0005-0000-0000-00000E320000}"/>
    <cellStyle name="Normal 2 4 2 2 2 3 3" xfId="12431" xr:uid="{00000000-0005-0000-0000-00000F320000}"/>
    <cellStyle name="Normal 2 4 2 2 2 3 3 2" xfId="12432" xr:uid="{00000000-0005-0000-0000-000010320000}"/>
    <cellStyle name="Normal 2 4 2 2 2 3 3 3" xfId="24679" xr:uid="{00000000-0005-0000-0000-000011320000}"/>
    <cellStyle name="Normal 2 4 2 2 2 3 4" xfId="12433" xr:uid="{00000000-0005-0000-0000-000012320000}"/>
    <cellStyle name="Normal 2 4 2 2 2 3 5" xfId="24680" xr:uid="{00000000-0005-0000-0000-000013320000}"/>
    <cellStyle name="Normal 2 4 2 2 2 4" xfId="12434" xr:uid="{00000000-0005-0000-0000-000014320000}"/>
    <cellStyle name="Normal 2 4 2 2 2 4 2" xfId="12435" xr:uid="{00000000-0005-0000-0000-000015320000}"/>
    <cellStyle name="Normal 2 4 2 2 2 4 2 2" xfId="12436" xr:uid="{00000000-0005-0000-0000-000016320000}"/>
    <cellStyle name="Normal 2 4 2 2 2 4 2 2 2" xfId="12437" xr:uid="{00000000-0005-0000-0000-000017320000}"/>
    <cellStyle name="Normal 2 4 2 2 2 4 2 2 3" xfId="24681" xr:uid="{00000000-0005-0000-0000-000018320000}"/>
    <cellStyle name="Normal 2 4 2 2 2 4 2 3" xfId="12438" xr:uid="{00000000-0005-0000-0000-000019320000}"/>
    <cellStyle name="Normal 2 4 2 2 2 4 2 4" xfId="24682" xr:uid="{00000000-0005-0000-0000-00001A320000}"/>
    <cellStyle name="Normal 2 4 2 2 2 4 3" xfId="12439" xr:uid="{00000000-0005-0000-0000-00001B320000}"/>
    <cellStyle name="Normal 2 4 2 2 2 4 3 2" xfId="12440" xr:uid="{00000000-0005-0000-0000-00001C320000}"/>
    <cellStyle name="Normal 2 4 2 2 2 4 3 3" xfId="24683" xr:uid="{00000000-0005-0000-0000-00001D320000}"/>
    <cellStyle name="Normal 2 4 2 2 2 4 4" xfId="12441" xr:uid="{00000000-0005-0000-0000-00001E320000}"/>
    <cellStyle name="Normal 2 4 2 2 2 4 5" xfId="24684" xr:uid="{00000000-0005-0000-0000-00001F320000}"/>
    <cellStyle name="Normal 2 4 2 2 2 5" xfId="12442" xr:uid="{00000000-0005-0000-0000-000020320000}"/>
    <cellStyle name="Normal 2 4 2 2 2 5 2" xfId="12443" xr:uid="{00000000-0005-0000-0000-000021320000}"/>
    <cellStyle name="Normal 2 4 2 2 2 5 2 2" xfId="12444" xr:uid="{00000000-0005-0000-0000-000022320000}"/>
    <cellStyle name="Normal 2 4 2 2 2 5 2 3" xfId="24685" xr:uid="{00000000-0005-0000-0000-000023320000}"/>
    <cellStyle name="Normal 2 4 2 2 2 5 3" xfId="12445" xr:uid="{00000000-0005-0000-0000-000024320000}"/>
    <cellStyle name="Normal 2 4 2 2 2 5 4" xfId="24686" xr:uid="{00000000-0005-0000-0000-000025320000}"/>
    <cellStyle name="Normal 2 4 2 2 2 6" xfId="12446" xr:uid="{00000000-0005-0000-0000-000026320000}"/>
    <cellStyle name="Normal 2 4 2 2 2 6 2" xfId="12447" xr:uid="{00000000-0005-0000-0000-000027320000}"/>
    <cellStyle name="Normal 2 4 2 2 2 6 2 2" xfId="12448" xr:uid="{00000000-0005-0000-0000-000028320000}"/>
    <cellStyle name="Normal 2 4 2 2 2 6 2 3" xfId="24687" xr:uid="{00000000-0005-0000-0000-000029320000}"/>
    <cellStyle name="Normal 2 4 2 2 2 6 3" xfId="12449" xr:uid="{00000000-0005-0000-0000-00002A320000}"/>
    <cellStyle name="Normal 2 4 2 2 2 6 4" xfId="24688" xr:uid="{00000000-0005-0000-0000-00002B320000}"/>
    <cellStyle name="Normal 2 4 2 2 2 7" xfId="12450" xr:uid="{00000000-0005-0000-0000-00002C320000}"/>
    <cellStyle name="Normal 2 4 2 2 2 7 2" xfId="12451" xr:uid="{00000000-0005-0000-0000-00002D320000}"/>
    <cellStyle name="Normal 2 4 2 2 2 7 3" xfId="24689" xr:uid="{00000000-0005-0000-0000-00002E320000}"/>
    <cellStyle name="Normal 2 4 2 2 2 8" xfId="12452" xr:uid="{00000000-0005-0000-0000-00002F320000}"/>
    <cellStyle name="Normal 2 4 2 2 2 9" xfId="24690" xr:uid="{00000000-0005-0000-0000-000030320000}"/>
    <cellStyle name="Normal 2 4 2 2 3" xfId="12453" xr:uid="{00000000-0005-0000-0000-000031320000}"/>
    <cellStyle name="Normal 2 4 2 2 3 2" xfId="12454" xr:uid="{00000000-0005-0000-0000-000032320000}"/>
    <cellStyle name="Normal 2 4 2 2 3 2 2" xfId="12455" xr:uid="{00000000-0005-0000-0000-000033320000}"/>
    <cellStyle name="Normal 2 4 2 2 3 2 2 2" xfId="12456" xr:uid="{00000000-0005-0000-0000-000034320000}"/>
    <cellStyle name="Normal 2 4 2 2 3 2 2 2 2" xfId="12457" xr:uid="{00000000-0005-0000-0000-000035320000}"/>
    <cellStyle name="Normal 2 4 2 2 3 2 2 2 3" xfId="24691" xr:uid="{00000000-0005-0000-0000-000036320000}"/>
    <cellStyle name="Normal 2 4 2 2 3 2 2 3" xfId="12458" xr:uid="{00000000-0005-0000-0000-000037320000}"/>
    <cellStyle name="Normal 2 4 2 2 3 2 2 4" xfId="24692" xr:uid="{00000000-0005-0000-0000-000038320000}"/>
    <cellStyle name="Normal 2 4 2 2 3 2 3" xfId="12459" xr:uid="{00000000-0005-0000-0000-000039320000}"/>
    <cellStyle name="Normal 2 4 2 2 3 2 3 2" xfId="12460" xr:uid="{00000000-0005-0000-0000-00003A320000}"/>
    <cellStyle name="Normal 2 4 2 2 3 2 3 3" xfId="24693" xr:uid="{00000000-0005-0000-0000-00003B320000}"/>
    <cellStyle name="Normal 2 4 2 2 3 2 4" xfId="12461" xr:uid="{00000000-0005-0000-0000-00003C320000}"/>
    <cellStyle name="Normal 2 4 2 2 3 2 5" xfId="24694" xr:uid="{00000000-0005-0000-0000-00003D320000}"/>
    <cellStyle name="Normal 2 4 2 2 3 3" xfId="12462" xr:uid="{00000000-0005-0000-0000-00003E320000}"/>
    <cellStyle name="Normal 2 4 2 2 3 3 2" xfId="12463" xr:uid="{00000000-0005-0000-0000-00003F320000}"/>
    <cellStyle name="Normal 2 4 2 2 3 3 2 2" xfId="12464" xr:uid="{00000000-0005-0000-0000-000040320000}"/>
    <cellStyle name="Normal 2 4 2 2 3 3 2 2 2" xfId="12465" xr:uid="{00000000-0005-0000-0000-000041320000}"/>
    <cellStyle name="Normal 2 4 2 2 3 3 2 2 3" xfId="24695" xr:uid="{00000000-0005-0000-0000-000042320000}"/>
    <cellStyle name="Normal 2 4 2 2 3 3 2 3" xfId="12466" xr:uid="{00000000-0005-0000-0000-000043320000}"/>
    <cellStyle name="Normal 2 4 2 2 3 3 2 4" xfId="24696" xr:uid="{00000000-0005-0000-0000-000044320000}"/>
    <cellStyle name="Normal 2 4 2 2 3 3 3" xfId="12467" xr:uid="{00000000-0005-0000-0000-000045320000}"/>
    <cellStyle name="Normal 2 4 2 2 3 3 3 2" xfId="12468" xr:uid="{00000000-0005-0000-0000-000046320000}"/>
    <cellStyle name="Normal 2 4 2 2 3 3 3 3" xfId="24697" xr:uid="{00000000-0005-0000-0000-000047320000}"/>
    <cellStyle name="Normal 2 4 2 2 3 3 4" xfId="12469" xr:uid="{00000000-0005-0000-0000-000048320000}"/>
    <cellStyle name="Normal 2 4 2 2 3 3 5" xfId="24698" xr:uid="{00000000-0005-0000-0000-000049320000}"/>
    <cellStyle name="Normal 2 4 2 2 3 4" xfId="12470" xr:uid="{00000000-0005-0000-0000-00004A320000}"/>
    <cellStyle name="Normal 2 4 2 2 3 4 2" xfId="12471" xr:uid="{00000000-0005-0000-0000-00004B320000}"/>
    <cellStyle name="Normal 2 4 2 2 3 4 2 2" xfId="12472" xr:uid="{00000000-0005-0000-0000-00004C320000}"/>
    <cellStyle name="Normal 2 4 2 2 3 4 2 3" xfId="24699" xr:uid="{00000000-0005-0000-0000-00004D320000}"/>
    <cellStyle name="Normal 2 4 2 2 3 4 3" xfId="12473" xr:uid="{00000000-0005-0000-0000-00004E320000}"/>
    <cellStyle name="Normal 2 4 2 2 3 4 4" xfId="24700" xr:uid="{00000000-0005-0000-0000-00004F320000}"/>
    <cellStyle name="Normal 2 4 2 2 3 5" xfId="12474" xr:uid="{00000000-0005-0000-0000-000050320000}"/>
    <cellStyle name="Normal 2 4 2 2 3 5 2" xfId="12475" xr:uid="{00000000-0005-0000-0000-000051320000}"/>
    <cellStyle name="Normal 2 4 2 2 3 5 2 2" xfId="12476" xr:uid="{00000000-0005-0000-0000-000052320000}"/>
    <cellStyle name="Normal 2 4 2 2 3 5 2 3" xfId="24701" xr:uid="{00000000-0005-0000-0000-000053320000}"/>
    <cellStyle name="Normal 2 4 2 2 3 5 3" xfId="12477" xr:uid="{00000000-0005-0000-0000-000054320000}"/>
    <cellStyle name="Normal 2 4 2 2 3 5 4" xfId="24702" xr:uid="{00000000-0005-0000-0000-000055320000}"/>
    <cellStyle name="Normal 2 4 2 2 3 6" xfId="12478" xr:uid="{00000000-0005-0000-0000-000056320000}"/>
    <cellStyle name="Normal 2 4 2 2 3 6 2" xfId="12479" xr:uid="{00000000-0005-0000-0000-000057320000}"/>
    <cellStyle name="Normal 2 4 2 2 3 6 3" xfId="24703" xr:uid="{00000000-0005-0000-0000-000058320000}"/>
    <cellStyle name="Normal 2 4 2 2 3 7" xfId="12480" xr:uid="{00000000-0005-0000-0000-000059320000}"/>
    <cellStyle name="Normal 2 4 2 2 3 8" xfId="24704" xr:uid="{00000000-0005-0000-0000-00005A320000}"/>
    <cellStyle name="Normal 2 4 2 2 4" xfId="12481" xr:uid="{00000000-0005-0000-0000-00005B320000}"/>
    <cellStyle name="Normal 2 4 2 2 4 2" xfId="12482" xr:uid="{00000000-0005-0000-0000-00005C320000}"/>
    <cellStyle name="Normal 2 4 2 2 4 2 2" xfId="12483" xr:uid="{00000000-0005-0000-0000-00005D320000}"/>
    <cellStyle name="Normal 2 4 2 2 4 2 2 2" xfId="12484" xr:uid="{00000000-0005-0000-0000-00005E320000}"/>
    <cellStyle name="Normal 2 4 2 2 4 2 2 3" xfId="24705" xr:uid="{00000000-0005-0000-0000-00005F320000}"/>
    <cellStyle name="Normal 2 4 2 2 4 2 3" xfId="12485" xr:uid="{00000000-0005-0000-0000-000060320000}"/>
    <cellStyle name="Normal 2 4 2 2 4 2 4" xfId="24706" xr:uid="{00000000-0005-0000-0000-000061320000}"/>
    <cellStyle name="Normal 2 4 2 2 4 3" xfId="12486" xr:uid="{00000000-0005-0000-0000-000062320000}"/>
    <cellStyle name="Normal 2 4 2 2 4 3 2" xfId="12487" xr:uid="{00000000-0005-0000-0000-000063320000}"/>
    <cellStyle name="Normal 2 4 2 2 4 3 3" xfId="24707" xr:uid="{00000000-0005-0000-0000-000064320000}"/>
    <cellStyle name="Normal 2 4 2 2 4 4" xfId="12488" xr:uid="{00000000-0005-0000-0000-000065320000}"/>
    <cellStyle name="Normal 2 4 2 2 4 5" xfId="24708" xr:uid="{00000000-0005-0000-0000-000066320000}"/>
    <cellStyle name="Normal 2 4 2 2 5" xfId="12489" xr:uid="{00000000-0005-0000-0000-000067320000}"/>
    <cellStyle name="Normal 2 4 2 2 5 2" xfId="12490" xr:uid="{00000000-0005-0000-0000-000068320000}"/>
    <cellStyle name="Normal 2 4 2 2 5 2 2" xfId="12491" xr:uid="{00000000-0005-0000-0000-000069320000}"/>
    <cellStyle name="Normal 2 4 2 2 5 2 2 2" xfId="12492" xr:uid="{00000000-0005-0000-0000-00006A320000}"/>
    <cellStyle name="Normal 2 4 2 2 5 2 2 3" xfId="24709" xr:uid="{00000000-0005-0000-0000-00006B320000}"/>
    <cellStyle name="Normal 2 4 2 2 5 2 3" xfId="12493" xr:uid="{00000000-0005-0000-0000-00006C320000}"/>
    <cellStyle name="Normal 2 4 2 2 5 2 4" xfId="24710" xr:uid="{00000000-0005-0000-0000-00006D320000}"/>
    <cellStyle name="Normal 2 4 2 2 5 3" xfId="12494" xr:uid="{00000000-0005-0000-0000-00006E320000}"/>
    <cellStyle name="Normal 2 4 2 2 5 3 2" xfId="12495" xr:uid="{00000000-0005-0000-0000-00006F320000}"/>
    <cellStyle name="Normal 2 4 2 2 5 3 3" xfId="24711" xr:uid="{00000000-0005-0000-0000-000070320000}"/>
    <cellStyle name="Normal 2 4 2 2 5 4" xfId="12496" xr:uid="{00000000-0005-0000-0000-000071320000}"/>
    <cellStyle name="Normal 2 4 2 2 5 5" xfId="24712" xr:uid="{00000000-0005-0000-0000-000072320000}"/>
    <cellStyle name="Normal 2 4 2 2 6" xfId="12497" xr:uid="{00000000-0005-0000-0000-000073320000}"/>
    <cellStyle name="Normal 2 4 2 2 6 2" xfId="12498" xr:uid="{00000000-0005-0000-0000-000074320000}"/>
    <cellStyle name="Normal 2 4 2 2 6 2 2" xfId="12499" xr:uid="{00000000-0005-0000-0000-000075320000}"/>
    <cellStyle name="Normal 2 4 2 2 6 2 3" xfId="24713" xr:uid="{00000000-0005-0000-0000-000076320000}"/>
    <cellStyle name="Normal 2 4 2 2 6 3" xfId="12500" xr:uid="{00000000-0005-0000-0000-000077320000}"/>
    <cellStyle name="Normal 2 4 2 2 6 4" xfId="24714" xr:uid="{00000000-0005-0000-0000-000078320000}"/>
    <cellStyle name="Normal 2 4 2 2 7" xfId="12501" xr:uid="{00000000-0005-0000-0000-000079320000}"/>
    <cellStyle name="Normal 2 4 2 2 7 2" xfId="12502" xr:uid="{00000000-0005-0000-0000-00007A320000}"/>
    <cellStyle name="Normal 2 4 2 2 7 2 2" xfId="12503" xr:uid="{00000000-0005-0000-0000-00007B320000}"/>
    <cellStyle name="Normal 2 4 2 2 7 2 3" xfId="24715" xr:uid="{00000000-0005-0000-0000-00007C320000}"/>
    <cellStyle name="Normal 2 4 2 2 7 3" xfId="12504" xr:uid="{00000000-0005-0000-0000-00007D320000}"/>
    <cellStyle name="Normal 2 4 2 2 7 4" xfId="24716" xr:uid="{00000000-0005-0000-0000-00007E320000}"/>
    <cellStyle name="Normal 2 4 2 2 8" xfId="12505" xr:uid="{00000000-0005-0000-0000-00007F320000}"/>
    <cellStyle name="Normal 2 4 2 2 8 2" xfId="12506" xr:uid="{00000000-0005-0000-0000-000080320000}"/>
    <cellStyle name="Normal 2 4 2 2 8 3" xfId="24717" xr:uid="{00000000-0005-0000-0000-000081320000}"/>
    <cellStyle name="Normal 2 4 2 2 9" xfId="12507" xr:uid="{00000000-0005-0000-0000-000082320000}"/>
    <cellStyle name="Normal 2 4 2 3" xfId="12508" xr:uid="{00000000-0005-0000-0000-000083320000}"/>
    <cellStyle name="Normal 2 4 2 3 2" xfId="12509" xr:uid="{00000000-0005-0000-0000-000084320000}"/>
    <cellStyle name="Normal 2 4 2 3 2 2" xfId="12510" xr:uid="{00000000-0005-0000-0000-000085320000}"/>
    <cellStyle name="Normal 2 4 2 3 2 2 2" xfId="12511" xr:uid="{00000000-0005-0000-0000-000086320000}"/>
    <cellStyle name="Normal 2 4 2 3 2 2 2 2" xfId="12512" xr:uid="{00000000-0005-0000-0000-000087320000}"/>
    <cellStyle name="Normal 2 4 2 3 2 2 2 2 2" xfId="12513" xr:uid="{00000000-0005-0000-0000-000088320000}"/>
    <cellStyle name="Normal 2 4 2 3 2 2 2 2 3" xfId="24718" xr:uid="{00000000-0005-0000-0000-000089320000}"/>
    <cellStyle name="Normal 2 4 2 3 2 2 2 3" xfId="12514" xr:uid="{00000000-0005-0000-0000-00008A320000}"/>
    <cellStyle name="Normal 2 4 2 3 2 2 2 4" xfId="24719" xr:uid="{00000000-0005-0000-0000-00008B320000}"/>
    <cellStyle name="Normal 2 4 2 3 2 2 3" xfId="12515" xr:uid="{00000000-0005-0000-0000-00008C320000}"/>
    <cellStyle name="Normal 2 4 2 3 2 2 3 2" xfId="12516" xr:uid="{00000000-0005-0000-0000-00008D320000}"/>
    <cellStyle name="Normal 2 4 2 3 2 2 3 3" xfId="24720" xr:uid="{00000000-0005-0000-0000-00008E320000}"/>
    <cellStyle name="Normal 2 4 2 3 2 2 4" xfId="12517" xr:uid="{00000000-0005-0000-0000-00008F320000}"/>
    <cellStyle name="Normal 2 4 2 3 2 2 5" xfId="24721" xr:uid="{00000000-0005-0000-0000-000090320000}"/>
    <cellStyle name="Normal 2 4 2 3 2 3" xfId="12518" xr:uid="{00000000-0005-0000-0000-000091320000}"/>
    <cellStyle name="Normal 2 4 2 3 2 3 2" xfId="12519" xr:uid="{00000000-0005-0000-0000-000092320000}"/>
    <cellStyle name="Normal 2 4 2 3 2 3 2 2" xfId="12520" xr:uid="{00000000-0005-0000-0000-000093320000}"/>
    <cellStyle name="Normal 2 4 2 3 2 3 2 2 2" xfId="12521" xr:uid="{00000000-0005-0000-0000-000094320000}"/>
    <cellStyle name="Normal 2 4 2 3 2 3 2 2 3" xfId="24722" xr:uid="{00000000-0005-0000-0000-000095320000}"/>
    <cellStyle name="Normal 2 4 2 3 2 3 2 3" xfId="12522" xr:uid="{00000000-0005-0000-0000-000096320000}"/>
    <cellStyle name="Normal 2 4 2 3 2 3 2 4" xfId="24723" xr:uid="{00000000-0005-0000-0000-000097320000}"/>
    <cellStyle name="Normal 2 4 2 3 2 3 3" xfId="12523" xr:uid="{00000000-0005-0000-0000-000098320000}"/>
    <cellStyle name="Normal 2 4 2 3 2 3 3 2" xfId="12524" xr:uid="{00000000-0005-0000-0000-000099320000}"/>
    <cellStyle name="Normal 2 4 2 3 2 3 3 3" xfId="24724" xr:uid="{00000000-0005-0000-0000-00009A320000}"/>
    <cellStyle name="Normal 2 4 2 3 2 3 4" xfId="12525" xr:uid="{00000000-0005-0000-0000-00009B320000}"/>
    <cellStyle name="Normal 2 4 2 3 2 3 5" xfId="24725" xr:uid="{00000000-0005-0000-0000-00009C320000}"/>
    <cellStyle name="Normal 2 4 2 3 2 4" xfId="12526" xr:uid="{00000000-0005-0000-0000-00009D320000}"/>
    <cellStyle name="Normal 2 4 2 3 2 4 2" xfId="12527" xr:uid="{00000000-0005-0000-0000-00009E320000}"/>
    <cellStyle name="Normal 2 4 2 3 2 4 2 2" xfId="12528" xr:uid="{00000000-0005-0000-0000-00009F320000}"/>
    <cellStyle name="Normal 2 4 2 3 2 4 2 3" xfId="24726" xr:uid="{00000000-0005-0000-0000-0000A0320000}"/>
    <cellStyle name="Normal 2 4 2 3 2 4 3" xfId="12529" xr:uid="{00000000-0005-0000-0000-0000A1320000}"/>
    <cellStyle name="Normal 2 4 2 3 2 4 4" xfId="24727" xr:uid="{00000000-0005-0000-0000-0000A2320000}"/>
    <cellStyle name="Normal 2 4 2 3 2 5" xfId="12530" xr:uid="{00000000-0005-0000-0000-0000A3320000}"/>
    <cellStyle name="Normal 2 4 2 3 2 5 2" xfId="12531" xr:uid="{00000000-0005-0000-0000-0000A4320000}"/>
    <cellStyle name="Normal 2 4 2 3 2 5 2 2" xfId="12532" xr:uid="{00000000-0005-0000-0000-0000A5320000}"/>
    <cellStyle name="Normal 2 4 2 3 2 5 2 3" xfId="24728" xr:uid="{00000000-0005-0000-0000-0000A6320000}"/>
    <cellStyle name="Normal 2 4 2 3 2 5 3" xfId="12533" xr:uid="{00000000-0005-0000-0000-0000A7320000}"/>
    <cellStyle name="Normal 2 4 2 3 2 5 4" xfId="24729" xr:uid="{00000000-0005-0000-0000-0000A8320000}"/>
    <cellStyle name="Normal 2 4 2 3 2 6" xfId="12534" xr:uid="{00000000-0005-0000-0000-0000A9320000}"/>
    <cellStyle name="Normal 2 4 2 3 2 6 2" xfId="12535" xr:uid="{00000000-0005-0000-0000-0000AA320000}"/>
    <cellStyle name="Normal 2 4 2 3 2 6 3" xfId="24730" xr:uid="{00000000-0005-0000-0000-0000AB320000}"/>
    <cellStyle name="Normal 2 4 2 3 2 7" xfId="12536" xr:uid="{00000000-0005-0000-0000-0000AC320000}"/>
    <cellStyle name="Normal 2 4 2 3 2 8" xfId="24731" xr:uid="{00000000-0005-0000-0000-0000AD320000}"/>
    <cellStyle name="Normal 2 4 2 3 3" xfId="12537" xr:uid="{00000000-0005-0000-0000-0000AE320000}"/>
    <cellStyle name="Normal 2 4 2 3 3 2" xfId="12538" xr:uid="{00000000-0005-0000-0000-0000AF320000}"/>
    <cellStyle name="Normal 2 4 2 3 3 2 2" xfId="12539" xr:uid="{00000000-0005-0000-0000-0000B0320000}"/>
    <cellStyle name="Normal 2 4 2 3 3 2 2 2" xfId="12540" xr:uid="{00000000-0005-0000-0000-0000B1320000}"/>
    <cellStyle name="Normal 2 4 2 3 3 2 2 3" xfId="24732" xr:uid="{00000000-0005-0000-0000-0000B2320000}"/>
    <cellStyle name="Normal 2 4 2 3 3 2 3" xfId="12541" xr:uid="{00000000-0005-0000-0000-0000B3320000}"/>
    <cellStyle name="Normal 2 4 2 3 3 2 4" xfId="24733" xr:uid="{00000000-0005-0000-0000-0000B4320000}"/>
    <cellStyle name="Normal 2 4 2 3 3 3" xfId="12542" xr:uid="{00000000-0005-0000-0000-0000B5320000}"/>
    <cellStyle name="Normal 2 4 2 3 3 3 2" xfId="12543" xr:uid="{00000000-0005-0000-0000-0000B6320000}"/>
    <cellStyle name="Normal 2 4 2 3 3 3 3" xfId="24734" xr:uid="{00000000-0005-0000-0000-0000B7320000}"/>
    <cellStyle name="Normal 2 4 2 3 3 4" xfId="12544" xr:uid="{00000000-0005-0000-0000-0000B8320000}"/>
    <cellStyle name="Normal 2 4 2 3 3 5" xfId="24735" xr:uid="{00000000-0005-0000-0000-0000B9320000}"/>
    <cellStyle name="Normal 2 4 2 3 4" xfId="12545" xr:uid="{00000000-0005-0000-0000-0000BA320000}"/>
    <cellStyle name="Normal 2 4 2 3 4 2" xfId="12546" xr:uid="{00000000-0005-0000-0000-0000BB320000}"/>
    <cellStyle name="Normal 2 4 2 3 4 2 2" xfId="12547" xr:uid="{00000000-0005-0000-0000-0000BC320000}"/>
    <cellStyle name="Normal 2 4 2 3 4 2 2 2" xfId="12548" xr:uid="{00000000-0005-0000-0000-0000BD320000}"/>
    <cellStyle name="Normal 2 4 2 3 4 2 2 3" xfId="24736" xr:uid="{00000000-0005-0000-0000-0000BE320000}"/>
    <cellStyle name="Normal 2 4 2 3 4 2 3" xfId="12549" xr:uid="{00000000-0005-0000-0000-0000BF320000}"/>
    <cellStyle name="Normal 2 4 2 3 4 2 4" xfId="24737" xr:uid="{00000000-0005-0000-0000-0000C0320000}"/>
    <cellStyle name="Normal 2 4 2 3 4 3" xfId="12550" xr:uid="{00000000-0005-0000-0000-0000C1320000}"/>
    <cellStyle name="Normal 2 4 2 3 4 3 2" xfId="12551" xr:uid="{00000000-0005-0000-0000-0000C2320000}"/>
    <cellStyle name="Normal 2 4 2 3 4 3 3" xfId="24738" xr:uid="{00000000-0005-0000-0000-0000C3320000}"/>
    <cellStyle name="Normal 2 4 2 3 4 4" xfId="12552" xr:uid="{00000000-0005-0000-0000-0000C4320000}"/>
    <cellStyle name="Normal 2 4 2 3 4 5" xfId="24739" xr:uid="{00000000-0005-0000-0000-0000C5320000}"/>
    <cellStyle name="Normal 2 4 2 3 5" xfId="12553" xr:uid="{00000000-0005-0000-0000-0000C6320000}"/>
    <cellStyle name="Normal 2 4 2 3 5 2" xfId="12554" xr:uid="{00000000-0005-0000-0000-0000C7320000}"/>
    <cellStyle name="Normal 2 4 2 3 5 2 2" xfId="12555" xr:uid="{00000000-0005-0000-0000-0000C8320000}"/>
    <cellStyle name="Normal 2 4 2 3 5 2 3" xfId="24740" xr:uid="{00000000-0005-0000-0000-0000C9320000}"/>
    <cellStyle name="Normal 2 4 2 3 5 3" xfId="12556" xr:uid="{00000000-0005-0000-0000-0000CA320000}"/>
    <cellStyle name="Normal 2 4 2 3 5 4" xfId="24741" xr:uid="{00000000-0005-0000-0000-0000CB320000}"/>
    <cellStyle name="Normal 2 4 2 3 6" xfId="12557" xr:uid="{00000000-0005-0000-0000-0000CC320000}"/>
    <cellStyle name="Normal 2 4 2 3 6 2" xfId="12558" xr:uid="{00000000-0005-0000-0000-0000CD320000}"/>
    <cellStyle name="Normal 2 4 2 3 6 2 2" xfId="12559" xr:uid="{00000000-0005-0000-0000-0000CE320000}"/>
    <cellStyle name="Normal 2 4 2 3 6 2 3" xfId="24742" xr:uid="{00000000-0005-0000-0000-0000CF320000}"/>
    <cellStyle name="Normal 2 4 2 3 6 3" xfId="12560" xr:uid="{00000000-0005-0000-0000-0000D0320000}"/>
    <cellStyle name="Normal 2 4 2 3 6 4" xfId="24743" xr:uid="{00000000-0005-0000-0000-0000D1320000}"/>
    <cellStyle name="Normal 2 4 2 3 7" xfId="12561" xr:uid="{00000000-0005-0000-0000-0000D2320000}"/>
    <cellStyle name="Normal 2 4 2 3 7 2" xfId="12562" xr:uid="{00000000-0005-0000-0000-0000D3320000}"/>
    <cellStyle name="Normal 2 4 2 3 7 3" xfId="24744" xr:uid="{00000000-0005-0000-0000-0000D4320000}"/>
    <cellStyle name="Normal 2 4 2 3 8" xfId="12563" xr:uid="{00000000-0005-0000-0000-0000D5320000}"/>
    <cellStyle name="Normal 2 4 2 3 9" xfId="24745" xr:uid="{00000000-0005-0000-0000-0000D6320000}"/>
    <cellStyle name="Normal 2 4 2 4" xfId="12564" xr:uid="{00000000-0005-0000-0000-0000D7320000}"/>
    <cellStyle name="Normal 2 4 2 4 2" xfId="12565" xr:uid="{00000000-0005-0000-0000-0000D8320000}"/>
    <cellStyle name="Normal 2 4 2 4 2 2" xfId="12566" xr:uid="{00000000-0005-0000-0000-0000D9320000}"/>
    <cellStyle name="Normal 2 4 2 4 2 2 2" xfId="12567" xr:uid="{00000000-0005-0000-0000-0000DA320000}"/>
    <cellStyle name="Normal 2 4 2 4 2 2 2 2" xfId="12568" xr:uid="{00000000-0005-0000-0000-0000DB320000}"/>
    <cellStyle name="Normal 2 4 2 4 2 2 2 3" xfId="24746" xr:uid="{00000000-0005-0000-0000-0000DC320000}"/>
    <cellStyle name="Normal 2 4 2 4 2 2 3" xfId="12569" xr:uid="{00000000-0005-0000-0000-0000DD320000}"/>
    <cellStyle name="Normal 2 4 2 4 2 2 4" xfId="24747" xr:uid="{00000000-0005-0000-0000-0000DE320000}"/>
    <cellStyle name="Normal 2 4 2 4 2 3" xfId="12570" xr:uid="{00000000-0005-0000-0000-0000DF320000}"/>
    <cellStyle name="Normal 2 4 2 4 2 3 2" xfId="12571" xr:uid="{00000000-0005-0000-0000-0000E0320000}"/>
    <cellStyle name="Normal 2 4 2 4 2 3 3" xfId="24748" xr:uid="{00000000-0005-0000-0000-0000E1320000}"/>
    <cellStyle name="Normal 2 4 2 4 2 4" xfId="12572" xr:uid="{00000000-0005-0000-0000-0000E2320000}"/>
    <cellStyle name="Normal 2 4 2 4 2 5" xfId="24749" xr:uid="{00000000-0005-0000-0000-0000E3320000}"/>
    <cellStyle name="Normal 2 4 2 4 3" xfId="12573" xr:uid="{00000000-0005-0000-0000-0000E4320000}"/>
    <cellStyle name="Normal 2 4 2 4 3 2" xfId="12574" xr:uid="{00000000-0005-0000-0000-0000E5320000}"/>
    <cellStyle name="Normal 2 4 2 4 3 2 2" xfId="12575" xr:uid="{00000000-0005-0000-0000-0000E6320000}"/>
    <cellStyle name="Normal 2 4 2 4 3 2 2 2" xfId="12576" xr:uid="{00000000-0005-0000-0000-0000E7320000}"/>
    <cellStyle name="Normal 2 4 2 4 3 2 2 3" xfId="24750" xr:uid="{00000000-0005-0000-0000-0000E8320000}"/>
    <cellStyle name="Normal 2 4 2 4 3 2 3" xfId="12577" xr:uid="{00000000-0005-0000-0000-0000E9320000}"/>
    <cellStyle name="Normal 2 4 2 4 3 2 4" xfId="24751" xr:uid="{00000000-0005-0000-0000-0000EA320000}"/>
    <cellStyle name="Normal 2 4 2 4 3 3" xfId="12578" xr:uid="{00000000-0005-0000-0000-0000EB320000}"/>
    <cellStyle name="Normal 2 4 2 4 3 3 2" xfId="12579" xr:uid="{00000000-0005-0000-0000-0000EC320000}"/>
    <cellStyle name="Normal 2 4 2 4 3 3 3" xfId="24752" xr:uid="{00000000-0005-0000-0000-0000ED320000}"/>
    <cellStyle name="Normal 2 4 2 4 3 4" xfId="12580" xr:uid="{00000000-0005-0000-0000-0000EE320000}"/>
    <cellStyle name="Normal 2 4 2 4 3 5" xfId="24753" xr:uid="{00000000-0005-0000-0000-0000EF320000}"/>
    <cellStyle name="Normal 2 4 2 4 4" xfId="12581" xr:uid="{00000000-0005-0000-0000-0000F0320000}"/>
    <cellStyle name="Normal 2 4 2 4 4 2" xfId="12582" xr:uid="{00000000-0005-0000-0000-0000F1320000}"/>
    <cellStyle name="Normal 2 4 2 4 4 2 2" xfId="12583" xr:uid="{00000000-0005-0000-0000-0000F2320000}"/>
    <cellStyle name="Normal 2 4 2 4 4 2 3" xfId="24754" xr:uid="{00000000-0005-0000-0000-0000F3320000}"/>
    <cellStyle name="Normal 2 4 2 4 4 3" xfId="12584" xr:uid="{00000000-0005-0000-0000-0000F4320000}"/>
    <cellStyle name="Normal 2 4 2 4 4 4" xfId="24755" xr:uid="{00000000-0005-0000-0000-0000F5320000}"/>
    <cellStyle name="Normal 2 4 2 4 5" xfId="12585" xr:uid="{00000000-0005-0000-0000-0000F6320000}"/>
    <cellStyle name="Normal 2 4 2 4 5 2" xfId="12586" xr:uid="{00000000-0005-0000-0000-0000F7320000}"/>
    <cellStyle name="Normal 2 4 2 4 5 2 2" xfId="12587" xr:uid="{00000000-0005-0000-0000-0000F8320000}"/>
    <cellStyle name="Normal 2 4 2 4 5 2 3" xfId="24756" xr:uid="{00000000-0005-0000-0000-0000F9320000}"/>
    <cellStyle name="Normal 2 4 2 4 5 3" xfId="12588" xr:uid="{00000000-0005-0000-0000-0000FA320000}"/>
    <cellStyle name="Normal 2 4 2 4 5 4" xfId="24757" xr:uid="{00000000-0005-0000-0000-0000FB320000}"/>
    <cellStyle name="Normal 2 4 2 4 6" xfId="12589" xr:uid="{00000000-0005-0000-0000-0000FC320000}"/>
    <cellStyle name="Normal 2 4 2 4 6 2" xfId="12590" xr:uid="{00000000-0005-0000-0000-0000FD320000}"/>
    <cellStyle name="Normal 2 4 2 4 6 3" xfId="24758" xr:uid="{00000000-0005-0000-0000-0000FE320000}"/>
    <cellStyle name="Normal 2 4 2 4 7" xfId="12591" xr:uid="{00000000-0005-0000-0000-0000FF320000}"/>
    <cellStyle name="Normal 2 4 2 4 8" xfId="24759" xr:uid="{00000000-0005-0000-0000-000000330000}"/>
    <cellStyle name="Normal 2 4 2 5" xfId="12592" xr:uid="{00000000-0005-0000-0000-000001330000}"/>
    <cellStyle name="Normal 2 4 2 5 2" xfId="12593" xr:uid="{00000000-0005-0000-0000-000002330000}"/>
    <cellStyle name="Normal 2 4 2 5 2 2" xfId="12594" xr:uid="{00000000-0005-0000-0000-000003330000}"/>
    <cellStyle name="Normal 2 4 2 5 2 2 2" xfId="12595" xr:uid="{00000000-0005-0000-0000-000004330000}"/>
    <cellStyle name="Normal 2 4 2 5 2 2 3" xfId="24760" xr:uid="{00000000-0005-0000-0000-000005330000}"/>
    <cellStyle name="Normal 2 4 2 5 2 3" xfId="12596" xr:uid="{00000000-0005-0000-0000-000006330000}"/>
    <cellStyle name="Normal 2 4 2 5 2 4" xfId="24761" xr:uid="{00000000-0005-0000-0000-000007330000}"/>
    <cellStyle name="Normal 2 4 2 5 3" xfId="12597" xr:uid="{00000000-0005-0000-0000-000008330000}"/>
    <cellStyle name="Normal 2 4 2 5 3 2" xfId="12598" xr:uid="{00000000-0005-0000-0000-000009330000}"/>
    <cellStyle name="Normal 2 4 2 5 3 3" xfId="24762" xr:uid="{00000000-0005-0000-0000-00000A330000}"/>
    <cellStyle name="Normal 2 4 2 5 4" xfId="12599" xr:uid="{00000000-0005-0000-0000-00000B330000}"/>
    <cellStyle name="Normal 2 4 2 5 5" xfId="24763" xr:uid="{00000000-0005-0000-0000-00000C330000}"/>
    <cellStyle name="Normal 2 4 2 6" xfId="12600" xr:uid="{00000000-0005-0000-0000-00000D330000}"/>
    <cellStyle name="Normal 2 4 2 6 2" xfId="12601" xr:uid="{00000000-0005-0000-0000-00000E330000}"/>
    <cellStyle name="Normal 2 4 2 6 2 2" xfId="12602" xr:uid="{00000000-0005-0000-0000-00000F330000}"/>
    <cellStyle name="Normal 2 4 2 6 2 2 2" xfId="12603" xr:uid="{00000000-0005-0000-0000-000010330000}"/>
    <cellStyle name="Normal 2 4 2 6 2 2 3" xfId="24764" xr:uid="{00000000-0005-0000-0000-000011330000}"/>
    <cellStyle name="Normal 2 4 2 6 2 3" xfId="12604" xr:uid="{00000000-0005-0000-0000-000012330000}"/>
    <cellStyle name="Normal 2 4 2 6 2 4" xfId="24765" xr:uid="{00000000-0005-0000-0000-000013330000}"/>
    <cellStyle name="Normal 2 4 2 6 3" xfId="12605" xr:uid="{00000000-0005-0000-0000-000014330000}"/>
    <cellStyle name="Normal 2 4 2 6 3 2" xfId="12606" xr:uid="{00000000-0005-0000-0000-000015330000}"/>
    <cellStyle name="Normal 2 4 2 6 3 3" xfId="24766" xr:uid="{00000000-0005-0000-0000-000016330000}"/>
    <cellStyle name="Normal 2 4 2 6 4" xfId="12607" xr:uid="{00000000-0005-0000-0000-000017330000}"/>
    <cellStyle name="Normal 2 4 2 6 5" xfId="24767" xr:uid="{00000000-0005-0000-0000-000018330000}"/>
    <cellStyle name="Normal 2 4 2 7" xfId="12608" xr:uid="{00000000-0005-0000-0000-000019330000}"/>
    <cellStyle name="Normal 2 4 2 7 2" xfId="12609" xr:uid="{00000000-0005-0000-0000-00001A330000}"/>
    <cellStyle name="Normal 2 4 2 7 2 2" xfId="12610" xr:uid="{00000000-0005-0000-0000-00001B330000}"/>
    <cellStyle name="Normal 2 4 2 7 2 3" xfId="24768" xr:uid="{00000000-0005-0000-0000-00001C330000}"/>
    <cellStyle name="Normal 2 4 2 7 3" xfId="12611" xr:uid="{00000000-0005-0000-0000-00001D330000}"/>
    <cellStyle name="Normal 2 4 2 7 4" xfId="24769" xr:uid="{00000000-0005-0000-0000-00001E330000}"/>
    <cellStyle name="Normal 2 4 2 8" xfId="12612" xr:uid="{00000000-0005-0000-0000-00001F330000}"/>
    <cellStyle name="Normal 2 4 2 8 2" xfId="12613" xr:uid="{00000000-0005-0000-0000-000020330000}"/>
    <cellStyle name="Normal 2 4 2 8 2 2" xfId="12614" xr:uid="{00000000-0005-0000-0000-000021330000}"/>
    <cellStyle name="Normal 2 4 2 8 2 3" xfId="24770" xr:uid="{00000000-0005-0000-0000-000022330000}"/>
    <cellStyle name="Normal 2 4 2 8 3" xfId="12615" xr:uid="{00000000-0005-0000-0000-000023330000}"/>
    <cellStyle name="Normal 2 4 2 8 4" xfId="24771" xr:uid="{00000000-0005-0000-0000-000024330000}"/>
    <cellStyle name="Normal 2 4 2 9" xfId="12616" xr:uid="{00000000-0005-0000-0000-000025330000}"/>
    <cellStyle name="Normal 2 4 2 9 2" xfId="12617" xr:uid="{00000000-0005-0000-0000-000026330000}"/>
    <cellStyle name="Normal 2 4 2 9 3" xfId="24772" xr:uid="{00000000-0005-0000-0000-000027330000}"/>
    <cellStyle name="Normal 2 4 3" xfId="5231" xr:uid="{00000000-0005-0000-0000-000028330000}"/>
    <cellStyle name="Normal 2 4 3 10" xfId="12619" xr:uid="{00000000-0005-0000-0000-000029330000}"/>
    <cellStyle name="Normal 2 4 3 11" xfId="24773" xr:uid="{00000000-0005-0000-0000-00002A330000}"/>
    <cellStyle name="Normal 2 4 3 12" xfId="12618" xr:uid="{00000000-0005-0000-0000-00002B330000}"/>
    <cellStyle name="Normal 2 4 3 2" xfId="12620" xr:uid="{00000000-0005-0000-0000-00002C330000}"/>
    <cellStyle name="Normal 2 4 3 2 10" xfId="24774" xr:uid="{00000000-0005-0000-0000-00002D330000}"/>
    <cellStyle name="Normal 2 4 3 2 2" xfId="12621" xr:uid="{00000000-0005-0000-0000-00002E330000}"/>
    <cellStyle name="Normal 2 4 3 2 2 2" xfId="12622" xr:uid="{00000000-0005-0000-0000-00002F330000}"/>
    <cellStyle name="Normal 2 4 3 2 2 2 2" xfId="12623" xr:uid="{00000000-0005-0000-0000-000030330000}"/>
    <cellStyle name="Normal 2 4 3 2 2 2 2 2" xfId="12624" xr:uid="{00000000-0005-0000-0000-000031330000}"/>
    <cellStyle name="Normal 2 4 3 2 2 2 2 2 2" xfId="12625" xr:uid="{00000000-0005-0000-0000-000032330000}"/>
    <cellStyle name="Normal 2 4 3 2 2 2 2 2 2 2" xfId="12626" xr:uid="{00000000-0005-0000-0000-000033330000}"/>
    <cellStyle name="Normal 2 4 3 2 2 2 2 2 2 3" xfId="24775" xr:uid="{00000000-0005-0000-0000-000034330000}"/>
    <cellStyle name="Normal 2 4 3 2 2 2 2 2 3" xfId="12627" xr:uid="{00000000-0005-0000-0000-000035330000}"/>
    <cellStyle name="Normal 2 4 3 2 2 2 2 2 4" xfId="24776" xr:uid="{00000000-0005-0000-0000-000036330000}"/>
    <cellStyle name="Normal 2 4 3 2 2 2 2 3" xfId="12628" xr:uid="{00000000-0005-0000-0000-000037330000}"/>
    <cellStyle name="Normal 2 4 3 2 2 2 2 3 2" xfId="12629" xr:uid="{00000000-0005-0000-0000-000038330000}"/>
    <cellStyle name="Normal 2 4 3 2 2 2 2 3 3" xfId="24777" xr:uid="{00000000-0005-0000-0000-000039330000}"/>
    <cellStyle name="Normal 2 4 3 2 2 2 2 4" xfId="12630" xr:uid="{00000000-0005-0000-0000-00003A330000}"/>
    <cellStyle name="Normal 2 4 3 2 2 2 2 5" xfId="24778" xr:uid="{00000000-0005-0000-0000-00003B330000}"/>
    <cellStyle name="Normal 2 4 3 2 2 2 3" xfId="12631" xr:uid="{00000000-0005-0000-0000-00003C330000}"/>
    <cellStyle name="Normal 2 4 3 2 2 2 3 2" xfId="12632" xr:uid="{00000000-0005-0000-0000-00003D330000}"/>
    <cellStyle name="Normal 2 4 3 2 2 2 3 2 2" xfId="12633" xr:uid="{00000000-0005-0000-0000-00003E330000}"/>
    <cellStyle name="Normal 2 4 3 2 2 2 3 2 2 2" xfId="12634" xr:uid="{00000000-0005-0000-0000-00003F330000}"/>
    <cellStyle name="Normal 2 4 3 2 2 2 3 2 2 3" xfId="24779" xr:uid="{00000000-0005-0000-0000-000040330000}"/>
    <cellStyle name="Normal 2 4 3 2 2 2 3 2 3" xfId="12635" xr:uid="{00000000-0005-0000-0000-000041330000}"/>
    <cellStyle name="Normal 2 4 3 2 2 2 3 2 4" xfId="24780" xr:uid="{00000000-0005-0000-0000-000042330000}"/>
    <cellStyle name="Normal 2 4 3 2 2 2 3 3" xfId="12636" xr:uid="{00000000-0005-0000-0000-000043330000}"/>
    <cellStyle name="Normal 2 4 3 2 2 2 3 3 2" xfId="12637" xr:uid="{00000000-0005-0000-0000-000044330000}"/>
    <cellStyle name="Normal 2 4 3 2 2 2 3 3 3" xfId="24781" xr:uid="{00000000-0005-0000-0000-000045330000}"/>
    <cellStyle name="Normal 2 4 3 2 2 2 3 4" xfId="12638" xr:uid="{00000000-0005-0000-0000-000046330000}"/>
    <cellStyle name="Normal 2 4 3 2 2 2 3 5" xfId="24782" xr:uid="{00000000-0005-0000-0000-000047330000}"/>
    <cellStyle name="Normal 2 4 3 2 2 2 4" xfId="12639" xr:uid="{00000000-0005-0000-0000-000048330000}"/>
    <cellStyle name="Normal 2 4 3 2 2 2 4 2" xfId="12640" xr:uid="{00000000-0005-0000-0000-000049330000}"/>
    <cellStyle name="Normal 2 4 3 2 2 2 4 2 2" xfId="12641" xr:uid="{00000000-0005-0000-0000-00004A330000}"/>
    <cellStyle name="Normal 2 4 3 2 2 2 4 2 3" xfId="24783" xr:uid="{00000000-0005-0000-0000-00004B330000}"/>
    <cellStyle name="Normal 2 4 3 2 2 2 4 3" xfId="12642" xr:uid="{00000000-0005-0000-0000-00004C330000}"/>
    <cellStyle name="Normal 2 4 3 2 2 2 4 4" xfId="24784" xr:uid="{00000000-0005-0000-0000-00004D330000}"/>
    <cellStyle name="Normal 2 4 3 2 2 2 5" xfId="12643" xr:uid="{00000000-0005-0000-0000-00004E330000}"/>
    <cellStyle name="Normal 2 4 3 2 2 2 5 2" xfId="12644" xr:uid="{00000000-0005-0000-0000-00004F330000}"/>
    <cellStyle name="Normal 2 4 3 2 2 2 5 2 2" xfId="12645" xr:uid="{00000000-0005-0000-0000-000050330000}"/>
    <cellStyle name="Normal 2 4 3 2 2 2 5 2 3" xfId="24785" xr:uid="{00000000-0005-0000-0000-000051330000}"/>
    <cellStyle name="Normal 2 4 3 2 2 2 5 3" xfId="12646" xr:uid="{00000000-0005-0000-0000-000052330000}"/>
    <cellStyle name="Normal 2 4 3 2 2 2 5 4" xfId="24786" xr:uid="{00000000-0005-0000-0000-000053330000}"/>
    <cellStyle name="Normal 2 4 3 2 2 2 6" xfId="12647" xr:uid="{00000000-0005-0000-0000-000054330000}"/>
    <cellStyle name="Normal 2 4 3 2 2 2 6 2" xfId="12648" xr:uid="{00000000-0005-0000-0000-000055330000}"/>
    <cellStyle name="Normal 2 4 3 2 2 2 6 3" xfId="24787" xr:uid="{00000000-0005-0000-0000-000056330000}"/>
    <cellStyle name="Normal 2 4 3 2 2 2 7" xfId="12649" xr:uid="{00000000-0005-0000-0000-000057330000}"/>
    <cellStyle name="Normal 2 4 3 2 2 2 8" xfId="24788" xr:uid="{00000000-0005-0000-0000-000058330000}"/>
    <cellStyle name="Normal 2 4 3 2 2 3" xfId="12650" xr:uid="{00000000-0005-0000-0000-000059330000}"/>
    <cellStyle name="Normal 2 4 3 2 2 3 2" xfId="12651" xr:uid="{00000000-0005-0000-0000-00005A330000}"/>
    <cellStyle name="Normal 2 4 3 2 2 3 2 2" xfId="12652" xr:uid="{00000000-0005-0000-0000-00005B330000}"/>
    <cellStyle name="Normal 2 4 3 2 2 3 2 2 2" xfId="12653" xr:uid="{00000000-0005-0000-0000-00005C330000}"/>
    <cellStyle name="Normal 2 4 3 2 2 3 2 2 3" xfId="24789" xr:uid="{00000000-0005-0000-0000-00005D330000}"/>
    <cellStyle name="Normal 2 4 3 2 2 3 2 3" xfId="12654" xr:uid="{00000000-0005-0000-0000-00005E330000}"/>
    <cellStyle name="Normal 2 4 3 2 2 3 2 4" xfId="24790" xr:uid="{00000000-0005-0000-0000-00005F330000}"/>
    <cellStyle name="Normal 2 4 3 2 2 3 3" xfId="12655" xr:uid="{00000000-0005-0000-0000-000060330000}"/>
    <cellStyle name="Normal 2 4 3 2 2 3 3 2" xfId="12656" xr:uid="{00000000-0005-0000-0000-000061330000}"/>
    <cellStyle name="Normal 2 4 3 2 2 3 3 3" xfId="24791" xr:uid="{00000000-0005-0000-0000-000062330000}"/>
    <cellStyle name="Normal 2 4 3 2 2 3 4" xfId="12657" xr:uid="{00000000-0005-0000-0000-000063330000}"/>
    <cellStyle name="Normal 2 4 3 2 2 3 5" xfId="24792" xr:uid="{00000000-0005-0000-0000-000064330000}"/>
    <cellStyle name="Normal 2 4 3 2 2 4" xfId="12658" xr:uid="{00000000-0005-0000-0000-000065330000}"/>
    <cellStyle name="Normal 2 4 3 2 2 4 2" xfId="12659" xr:uid="{00000000-0005-0000-0000-000066330000}"/>
    <cellStyle name="Normal 2 4 3 2 2 4 2 2" xfId="12660" xr:uid="{00000000-0005-0000-0000-000067330000}"/>
    <cellStyle name="Normal 2 4 3 2 2 4 2 2 2" xfId="12661" xr:uid="{00000000-0005-0000-0000-000068330000}"/>
    <cellStyle name="Normal 2 4 3 2 2 4 2 2 3" xfId="24793" xr:uid="{00000000-0005-0000-0000-000069330000}"/>
    <cellStyle name="Normal 2 4 3 2 2 4 2 3" xfId="12662" xr:uid="{00000000-0005-0000-0000-00006A330000}"/>
    <cellStyle name="Normal 2 4 3 2 2 4 2 4" xfId="24794" xr:uid="{00000000-0005-0000-0000-00006B330000}"/>
    <cellStyle name="Normal 2 4 3 2 2 4 3" xfId="12663" xr:uid="{00000000-0005-0000-0000-00006C330000}"/>
    <cellStyle name="Normal 2 4 3 2 2 4 3 2" xfId="12664" xr:uid="{00000000-0005-0000-0000-00006D330000}"/>
    <cellStyle name="Normal 2 4 3 2 2 4 3 3" xfId="24795" xr:uid="{00000000-0005-0000-0000-00006E330000}"/>
    <cellStyle name="Normal 2 4 3 2 2 4 4" xfId="12665" xr:uid="{00000000-0005-0000-0000-00006F330000}"/>
    <cellStyle name="Normal 2 4 3 2 2 4 5" xfId="24796" xr:uid="{00000000-0005-0000-0000-000070330000}"/>
    <cellStyle name="Normal 2 4 3 2 2 5" xfId="12666" xr:uid="{00000000-0005-0000-0000-000071330000}"/>
    <cellStyle name="Normal 2 4 3 2 2 5 2" xfId="12667" xr:uid="{00000000-0005-0000-0000-000072330000}"/>
    <cellStyle name="Normal 2 4 3 2 2 5 2 2" xfId="12668" xr:uid="{00000000-0005-0000-0000-000073330000}"/>
    <cellStyle name="Normal 2 4 3 2 2 5 2 3" xfId="24797" xr:uid="{00000000-0005-0000-0000-000074330000}"/>
    <cellStyle name="Normal 2 4 3 2 2 5 3" xfId="12669" xr:uid="{00000000-0005-0000-0000-000075330000}"/>
    <cellStyle name="Normal 2 4 3 2 2 5 4" xfId="24798" xr:uid="{00000000-0005-0000-0000-000076330000}"/>
    <cellStyle name="Normal 2 4 3 2 2 6" xfId="12670" xr:uid="{00000000-0005-0000-0000-000077330000}"/>
    <cellStyle name="Normal 2 4 3 2 2 6 2" xfId="12671" xr:uid="{00000000-0005-0000-0000-000078330000}"/>
    <cellStyle name="Normal 2 4 3 2 2 6 2 2" xfId="12672" xr:uid="{00000000-0005-0000-0000-000079330000}"/>
    <cellStyle name="Normal 2 4 3 2 2 6 2 3" xfId="24799" xr:uid="{00000000-0005-0000-0000-00007A330000}"/>
    <cellStyle name="Normal 2 4 3 2 2 6 3" xfId="12673" xr:uid="{00000000-0005-0000-0000-00007B330000}"/>
    <cellStyle name="Normal 2 4 3 2 2 6 4" xfId="24800" xr:uid="{00000000-0005-0000-0000-00007C330000}"/>
    <cellStyle name="Normal 2 4 3 2 2 7" xfId="12674" xr:uid="{00000000-0005-0000-0000-00007D330000}"/>
    <cellStyle name="Normal 2 4 3 2 2 7 2" xfId="12675" xr:uid="{00000000-0005-0000-0000-00007E330000}"/>
    <cellStyle name="Normal 2 4 3 2 2 7 3" xfId="24801" xr:uid="{00000000-0005-0000-0000-00007F330000}"/>
    <cellStyle name="Normal 2 4 3 2 2 8" xfId="12676" xr:uid="{00000000-0005-0000-0000-000080330000}"/>
    <cellStyle name="Normal 2 4 3 2 2 9" xfId="24802" xr:uid="{00000000-0005-0000-0000-000081330000}"/>
    <cellStyle name="Normal 2 4 3 2 3" xfId="12677" xr:uid="{00000000-0005-0000-0000-000082330000}"/>
    <cellStyle name="Normal 2 4 3 2 3 2" xfId="12678" xr:uid="{00000000-0005-0000-0000-000083330000}"/>
    <cellStyle name="Normal 2 4 3 2 3 2 2" xfId="12679" xr:uid="{00000000-0005-0000-0000-000084330000}"/>
    <cellStyle name="Normal 2 4 3 2 3 2 2 2" xfId="12680" xr:uid="{00000000-0005-0000-0000-000085330000}"/>
    <cellStyle name="Normal 2 4 3 2 3 2 2 2 2" xfId="12681" xr:uid="{00000000-0005-0000-0000-000086330000}"/>
    <cellStyle name="Normal 2 4 3 2 3 2 2 2 3" xfId="24803" xr:uid="{00000000-0005-0000-0000-000087330000}"/>
    <cellStyle name="Normal 2 4 3 2 3 2 2 3" xfId="12682" xr:uid="{00000000-0005-0000-0000-000088330000}"/>
    <cellStyle name="Normal 2 4 3 2 3 2 2 4" xfId="24804" xr:uid="{00000000-0005-0000-0000-000089330000}"/>
    <cellStyle name="Normal 2 4 3 2 3 2 3" xfId="12683" xr:uid="{00000000-0005-0000-0000-00008A330000}"/>
    <cellStyle name="Normal 2 4 3 2 3 2 3 2" xfId="12684" xr:uid="{00000000-0005-0000-0000-00008B330000}"/>
    <cellStyle name="Normal 2 4 3 2 3 2 3 3" xfId="24805" xr:uid="{00000000-0005-0000-0000-00008C330000}"/>
    <cellStyle name="Normal 2 4 3 2 3 2 4" xfId="12685" xr:uid="{00000000-0005-0000-0000-00008D330000}"/>
    <cellStyle name="Normal 2 4 3 2 3 2 5" xfId="24806" xr:uid="{00000000-0005-0000-0000-00008E330000}"/>
    <cellStyle name="Normal 2 4 3 2 3 3" xfId="12686" xr:uid="{00000000-0005-0000-0000-00008F330000}"/>
    <cellStyle name="Normal 2 4 3 2 3 3 2" xfId="12687" xr:uid="{00000000-0005-0000-0000-000090330000}"/>
    <cellStyle name="Normal 2 4 3 2 3 3 2 2" xfId="12688" xr:uid="{00000000-0005-0000-0000-000091330000}"/>
    <cellStyle name="Normal 2 4 3 2 3 3 2 2 2" xfId="12689" xr:uid="{00000000-0005-0000-0000-000092330000}"/>
    <cellStyle name="Normal 2 4 3 2 3 3 2 2 3" xfId="24807" xr:uid="{00000000-0005-0000-0000-000093330000}"/>
    <cellStyle name="Normal 2 4 3 2 3 3 2 3" xfId="12690" xr:uid="{00000000-0005-0000-0000-000094330000}"/>
    <cellStyle name="Normal 2 4 3 2 3 3 2 4" xfId="24808" xr:uid="{00000000-0005-0000-0000-000095330000}"/>
    <cellStyle name="Normal 2 4 3 2 3 3 3" xfId="12691" xr:uid="{00000000-0005-0000-0000-000096330000}"/>
    <cellStyle name="Normal 2 4 3 2 3 3 3 2" xfId="12692" xr:uid="{00000000-0005-0000-0000-000097330000}"/>
    <cellStyle name="Normal 2 4 3 2 3 3 3 3" xfId="24809" xr:uid="{00000000-0005-0000-0000-000098330000}"/>
    <cellStyle name="Normal 2 4 3 2 3 3 4" xfId="12693" xr:uid="{00000000-0005-0000-0000-000099330000}"/>
    <cellStyle name="Normal 2 4 3 2 3 3 5" xfId="24810" xr:uid="{00000000-0005-0000-0000-00009A330000}"/>
    <cellStyle name="Normal 2 4 3 2 3 4" xfId="12694" xr:uid="{00000000-0005-0000-0000-00009B330000}"/>
    <cellStyle name="Normal 2 4 3 2 3 4 2" xfId="12695" xr:uid="{00000000-0005-0000-0000-00009C330000}"/>
    <cellStyle name="Normal 2 4 3 2 3 4 2 2" xfId="12696" xr:uid="{00000000-0005-0000-0000-00009D330000}"/>
    <cellStyle name="Normal 2 4 3 2 3 4 2 3" xfId="24811" xr:uid="{00000000-0005-0000-0000-00009E330000}"/>
    <cellStyle name="Normal 2 4 3 2 3 4 3" xfId="12697" xr:uid="{00000000-0005-0000-0000-00009F330000}"/>
    <cellStyle name="Normal 2 4 3 2 3 4 4" xfId="24812" xr:uid="{00000000-0005-0000-0000-0000A0330000}"/>
    <cellStyle name="Normal 2 4 3 2 3 5" xfId="12698" xr:uid="{00000000-0005-0000-0000-0000A1330000}"/>
    <cellStyle name="Normal 2 4 3 2 3 5 2" xfId="12699" xr:uid="{00000000-0005-0000-0000-0000A2330000}"/>
    <cellStyle name="Normal 2 4 3 2 3 5 2 2" xfId="12700" xr:uid="{00000000-0005-0000-0000-0000A3330000}"/>
    <cellStyle name="Normal 2 4 3 2 3 5 2 3" xfId="24813" xr:uid="{00000000-0005-0000-0000-0000A4330000}"/>
    <cellStyle name="Normal 2 4 3 2 3 5 3" xfId="12701" xr:uid="{00000000-0005-0000-0000-0000A5330000}"/>
    <cellStyle name="Normal 2 4 3 2 3 5 4" xfId="24814" xr:uid="{00000000-0005-0000-0000-0000A6330000}"/>
    <cellStyle name="Normal 2 4 3 2 3 6" xfId="12702" xr:uid="{00000000-0005-0000-0000-0000A7330000}"/>
    <cellStyle name="Normal 2 4 3 2 3 6 2" xfId="12703" xr:uid="{00000000-0005-0000-0000-0000A8330000}"/>
    <cellStyle name="Normal 2 4 3 2 3 6 3" xfId="24815" xr:uid="{00000000-0005-0000-0000-0000A9330000}"/>
    <cellStyle name="Normal 2 4 3 2 3 7" xfId="12704" xr:uid="{00000000-0005-0000-0000-0000AA330000}"/>
    <cellStyle name="Normal 2 4 3 2 3 8" xfId="24816" xr:uid="{00000000-0005-0000-0000-0000AB330000}"/>
    <cellStyle name="Normal 2 4 3 2 4" xfId="12705" xr:uid="{00000000-0005-0000-0000-0000AC330000}"/>
    <cellStyle name="Normal 2 4 3 2 4 2" xfId="12706" xr:uid="{00000000-0005-0000-0000-0000AD330000}"/>
    <cellStyle name="Normal 2 4 3 2 4 2 2" xfId="12707" xr:uid="{00000000-0005-0000-0000-0000AE330000}"/>
    <cellStyle name="Normal 2 4 3 2 4 2 2 2" xfId="12708" xr:uid="{00000000-0005-0000-0000-0000AF330000}"/>
    <cellStyle name="Normal 2 4 3 2 4 2 2 3" xfId="24817" xr:uid="{00000000-0005-0000-0000-0000B0330000}"/>
    <cellStyle name="Normal 2 4 3 2 4 2 3" xfId="12709" xr:uid="{00000000-0005-0000-0000-0000B1330000}"/>
    <cellStyle name="Normal 2 4 3 2 4 2 4" xfId="24818" xr:uid="{00000000-0005-0000-0000-0000B2330000}"/>
    <cellStyle name="Normal 2 4 3 2 4 3" xfId="12710" xr:uid="{00000000-0005-0000-0000-0000B3330000}"/>
    <cellStyle name="Normal 2 4 3 2 4 3 2" xfId="12711" xr:uid="{00000000-0005-0000-0000-0000B4330000}"/>
    <cellStyle name="Normal 2 4 3 2 4 3 3" xfId="24819" xr:uid="{00000000-0005-0000-0000-0000B5330000}"/>
    <cellStyle name="Normal 2 4 3 2 4 4" xfId="12712" xr:uid="{00000000-0005-0000-0000-0000B6330000}"/>
    <cellStyle name="Normal 2 4 3 2 4 5" xfId="24820" xr:uid="{00000000-0005-0000-0000-0000B7330000}"/>
    <cellStyle name="Normal 2 4 3 2 5" xfId="12713" xr:uid="{00000000-0005-0000-0000-0000B8330000}"/>
    <cellStyle name="Normal 2 4 3 2 5 2" xfId="12714" xr:uid="{00000000-0005-0000-0000-0000B9330000}"/>
    <cellStyle name="Normal 2 4 3 2 5 2 2" xfId="12715" xr:uid="{00000000-0005-0000-0000-0000BA330000}"/>
    <cellStyle name="Normal 2 4 3 2 5 2 2 2" xfId="12716" xr:uid="{00000000-0005-0000-0000-0000BB330000}"/>
    <cellStyle name="Normal 2 4 3 2 5 2 2 3" xfId="24821" xr:uid="{00000000-0005-0000-0000-0000BC330000}"/>
    <cellStyle name="Normal 2 4 3 2 5 2 3" xfId="12717" xr:uid="{00000000-0005-0000-0000-0000BD330000}"/>
    <cellStyle name="Normal 2 4 3 2 5 2 4" xfId="24822" xr:uid="{00000000-0005-0000-0000-0000BE330000}"/>
    <cellStyle name="Normal 2 4 3 2 5 3" xfId="12718" xr:uid="{00000000-0005-0000-0000-0000BF330000}"/>
    <cellStyle name="Normal 2 4 3 2 5 3 2" xfId="12719" xr:uid="{00000000-0005-0000-0000-0000C0330000}"/>
    <cellStyle name="Normal 2 4 3 2 5 3 3" xfId="24823" xr:uid="{00000000-0005-0000-0000-0000C1330000}"/>
    <cellStyle name="Normal 2 4 3 2 5 4" xfId="12720" xr:uid="{00000000-0005-0000-0000-0000C2330000}"/>
    <cellStyle name="Normal 2 4 3 2 5 5" xfId="24824" xr:uid="{00000000-0005-0000-0000-0000C3330000}"/>
    <cellStyle name="Normal 2 4 3 2 6" xfId="12721" xr:uid="{00000000-0005-0000-0000-0000C4330000}"/>
    <cellStyle name="Normal 2 4 3 2 6 2" xfId="12722" xr:uid="{00000000-0005-0000-0000-0000C5330000}"/>
    <cellStyle name="Normal 2 4 3 2 6 2 2" xfId="12723" xr:uid="{00000000-0005-0000-0000-0000C6330000}"/>
    <cellStyle name="Normal 2 4 3 2 6 2 3" xfId="24825" xr:uid="{00000000-0005-0000-0000-0000C7330000}"/>
    <cellStyle name="Normal 2 4 3 2 6 3" xfId="12724" xr:uid="{00000000-0005-0000-0000-0000C8330000}"/>
    <cellStyle name="Normal 2 4 3 2 6 4" xfId="24826" xr:uid="{00000000-0005-0000-0000-0000C9330000}"/>
    <cellStyle name="Normal 2 4 3 2 7" xfId="12725" xr:uid="{00000000-0005-0000-0000-0000CA330000}"/>
    <cellStyle name="Normal 2 4 3 2 7 2" xfId="12726" xr:uid="{00000000-0005-0000-0000-0000CB330000}"/>
    <cellStyle name="Normal 2 4 3 2 7 2 2" xfId="12727" xr:uid="{00000000-0005-0000-0000-0000CC330000}"/>
    <cellStyle name="Normal 2 4 3 2 7 2 3" xfId="24827" xr:uid="{00000000-0005-0000-0000-0000CD330000}"/>
    <cellStyle name="Normal 2 4 3 2 7 3" xfId="12728" xr:uid="{00000000-0005-0000-0000-0000CE330000}"/>
    <cellStyle name="Normal 2 4 3 2 7 4" xfId="24828" xr:uid="{00000000-0005-0000-0000-0000CF330000}"/>
    <cellStyle name="Normal 2 4 3 2 8" xfId="12729" xr:uid="{00000000-0005-0000-0000-0000D0330000}"/>
    <cellStyle name="Normal 2 4 3 2 8 2" xfId="12730" xr:uid="{00000000-0005-0000-0000-0000D1330000}"/>
    <cellStyle name="Normal 2 4 3 2 8 3" xfId="24829" xr:uid="{00000000-0005-0000-0000-0000D2330000}"/>
    <cellStyle name="Normal 2 4 3 2 9" xfId="12731" xr:uid="{00000000-0005-0000-0000-0000D3330000}"/>
    <cellStyle name="Normal 2 4 3 3" xfId="12732" xr:uid="{00000000-0005-0000-0000-0000D4330000}"/>
    <cellStyle name="Normal 2 4 3 3 2" xfId="12733" xr:uid="{00000000-0005-0000-0000-0000D5330000}"/>
    <cellStyle name="Normal 2 4 3 3 2 2" xfId="12734" xr:uid="{00000000-0005-0000-0000-0000D6330000}"/>
    <cellStyle name="Normal 2 4 3 3 2 2 2" xfId="12735" xr:uid="{00000000-0005-0000-0000-0000D7330000}"/>
    <cellStyle name="Normal 2 4 3 3 2 2 2 2" xfId="12736" xr:uid="{00000000-0005-0000-0000-0000D8330000}"/>
    <cellStyle name="Normal 2 4 3 3 2 2 2 2 2" xfId="12737" xr:uid="{00000000-0005-0000-0000-0000D9330000}"/>
    <cellStyle name="Normal 2 4 3 3 2 2 2 2 3" xfId="24830" xr:uid="{00000000-0005-0000-0000-0000DA330000}"/>
    <cellStyle name="Normal 2 4 3 3 2 2 2 3" xfId="12738" xr:uid="{00000000-0005-0000-0000-0000DB330000}"/>
    <cellStyle name="Normal 2 4 3 3 2 2 2 4" xfId="24831" xr:uid="{00000000-0005-0000-0000-0000DC330000}"/>
    <cellStyle name="Normal 2 4 3 3 2 2 3" xfId="12739" xr:uid="{00000000-0005-0000-0000-0000DD330000}"/>
    <cellStyle name="Normal 2 4 3 3 2 2 3 2" xfId="12740" xr:uid="{00000000-0005-0000-0000-0000DE330000}"/>
    <cellStyle name="Normal 2 4 3 3 2 2 3 3" xfId="24832" xr:uid="{00000000-0005-0000-0000-0000DF330000}"/>
    <cellStyle name="Normal 2 4 3 3 2 2 4" xfId="12741" xr:uid="{00000000-0005-0000-0000-0000E0330000}"/>
    <cellStyle name="Normal 2 4 3 3 2 2 5" xfId="24833" xr:uid="{00000000-0005-0000-0000-0000E1330000}"/>
    <cellStyle name="Normal 2 4 3 3 2 3" xfId="12742" xr:uid="{00000000-0005-0000-0000-0000E2330000}"/>
    <cellStyle name="Normal 2 4 3 3 2 3 2" xfId="12743" xr:uid="{00000000-0005-0000-0000-0000E3330000}"/>
    <cellStyle name="Normal 2 4 3 3 2 3 2 2" xfId="12744" xr:uid="{00000000-0005-0000-0000-0000E4330000}"/>
    <cellStyle name="Normal 2 4 3 3 2 3 2 2 2" xfId="12745" xr:uid="{00000000-0005-0000-0000-0000E5330000}"/>
    <cellStyle name="Normal 2 4 3 3 2 3 2 2 3" xfId="24834" xr:uid="{00000000-0005-0000-0000-0000E6330000}"/>
    <cellStyle name="Normal 2 4 3 3 2 3 2 3" xfId="12746" xr:uid="{00000000-0005-0000-0000-0000E7330000}"/>
    <cellStyle name="Normal 2 4 3 3 2 3 2 4" xfId="24835" xr:uid="{00000000-0005-0000-0000-0000E8330000}"/>
    <cellStyle name="Normal 2 4 3 3 2 3 3" xfId="12747" xr:uid="{00000000-0005-0000-0000-0000E9330000}"/>
    <cellStyle name="Normal 2 4 3 3 2 3 3 2" xfId="12748" xr:uid="{00000000-0005-0000-0000-0000EA330000}"/>
    <cellStyle name="Normal 2 4 3 3 2 3 3 3" xfId="24836" xr:uid="{00000000-0005-0000-0000-0000EB330000}"/>
    <cellStyle name="Normal 2 4 3 3 2 3 4" xfId="12749" xr:uid="{00000000-0005-0000-0000-0000EC330000}"/>
    <cellStyle name="Normal 2 4 3 3 2 3 5" xfId="24837" xr:uid="{00000000-0005-0000-0000-0000ED330000}"/>
    <cellStyle name="Normal 2 4 3 3 2 4" xfId="12750" xr:uid="{00000000-0005-0000-0000-0000EE330000}"/>
    <cellStyle name="Normal 2 4 3 3 2 4 2" xfId="12751" xr:uid="{00000000-0005-0000-0000-0000EF330000}"/>
    <cellStyle name="Normal 2 4 3 3 2 4 2 2" xfId="12752" xr:uid="{00000000-0005-0000-0000-0000F0330000}"/>
    <cellStyle name="Normal 2 4 3 3 2 4 2 3" xfId="24838" xr:uid="{00000000-0005-0000-0000-0000F1330000}"/>
    <cellStyle name="Normal 2 4 3 3 2 4 3" xfId="12753" xr:uid="{00000000-0005-0000-0000-0000F2330000}"/>
    <cellStyle name="Normal 2 4 3 3 2 4 4" xfId="24839" xr:uid="{00000000-0005-0000-0000-0000F3330000}"/>
    <cellStyle name="Normal 2 4 3 3 2 5" xfId="12754" xr:uid="{00000000-0005-0000-0000-0000F4330000}"/>
    <cellStyle name="Normal 2 4 3 3 2 5 2" xfId="12755" xr:uid="{00000000-0005-0000-0000-0000F5330000}"/>
    <cellStyle name="Normal 2 4 3 3 2 5 2 2" xfId="12756" xr:uid="{00000000-0005-0000-0000-0000F6330000}"/>
    <cellStyle name="Normal 2 4 3 3 2 5 2 3" xfId="24840" xr:uid="{00000000-0005-0000-0000-0000F7330000}"/>
    <cellStyle name="Normal 2 4 3 3 2 5 3" xfId="12757" xr:uid="{00000000-0005-0000-0000-0000F8330000}"/>
    <cellStyle name="Normal 2 4 3 3 2 5 4" xfId="24841" xr:uid="{00000000-0005-0000-0000-0000F9330000}"/>
    <cellStyle name="Normal 2 4 3 3 2 6" xfId="12758" xr:uid="{00000000-0005-0000-0000-0000FA330000}"/>
    <cellStyle name="Normal 2 4 3 3 2 6 2" xfId="12759" xr:uid="{00000000-0005-0000-0000-0000FB330000}"/>
    <cellStyle name="Normal 2 4 3 3 2 6 3" xfId="24842" xr:uid="{00000000-0005-0000-0000-0000FC330000}"/>
    <cellStyle name="Normal 2 4 3 3 2 7" xfId="12760" xr:uid="{00000000-0005-0000-0000-0000FD330000}"/>
    <cellStyle name="Normal 2 4 3 3 2 8" xfId="24843" xr:uid="{00000000-0005-0000-0000-0000FE330000}"/>
    <cellStyle name="Normal 2 4 3 3 3" xfId="12761" xr:uid="{00000000-0005-0000-0000-0000FF330000}"/>
    <cellStyle name="Normal 2 4 3 3 3 2" xfId="12762" xr:uid="{00000000-0005-0000-0000-000000340000}"/>
    <cellStyle name="Normal 2 4 3 3 3 2 2" xfId="12763" xr:uid="{00000000-0005-0000-0000-000001340000}"/>
    <cellStyle name="Normal 2 4 3 3 3 2 2 2" xfId="12764" xr:uid="{00000000-0005-0000-0000-000002340000}"/>
    <cellStyle name="Normal 2 4 3 3 3 2 2 3" xfId="24844" xr:uid="{00000000-0005-0000-0000-000003340000}"/>
    <cellStyle name="Normal 2 4 3 3 3 2 3" xfId="12765" xr:uid="{00000000-0005-0000-0000-000004340000}"/>
    <cellStyle name="Normal 2 4 3 3 3 2 4" xfId="24845" xr:uid="{00000000-0005-0000-0000-000005340000}"/>
    <cellStyle name="Normal 2 4 3 3 3 3" xfId="12766" xr:uid="{00000000-0005-0000-0000-000006340000}"/>
    <cellStyle name="Normal 2 4 3 3 3 3 2" xfId="12767" xr:uid="{00000000-0005-0000-0000-000007340000}"/>
    <cellStyle name="Normal 2 4 3 3 3 3 3" xfId="24846" xr:uid="{00000000-0005-0000-0000-000008340000}"/>
    <cellStyle name="Normal 2 4 3 3 3 4" xfId="12768" xr:uid="{00000000-0005-0000-0000-000009340000}"/>
    <cellStyle name="Normal 2 4 3 3 3 5" xfId="24847" xr:uid="{00000000-0005-0000-0000-00000A340000}"/>
    <cellStyle name="Normal 2 4 3 3 4" xfId="12769" xr:uid="{00000000-0005-0000-0000-00000B340000}"/>
    <cellStyle name="Normal 2 4 3 3 4 2" xfId="12770" xr:uid="{00000000-0005-0000-0000-00000C340000}"/>
    <cellStyle name="Normal 2 4 3 3 4 2 2" xfId="12771" xr:uid="{00000000-0005-0000-0000-00000D340000}"/>
    <cellStyle name="Normal 2 4 3 3 4 2 2 2" xfId="12772" xr:uid="{00000000-0005-0000-0000-00000E340000}"/>
    <cellStyle name="Normal 2 4 3 3 4 2 2 3" xfId="24848" xr:uid="{00000000-0005-0000-0000-00000F340000}"/>
    <cellStyle name="Normal 2 4 3 3 4 2 3" xfId="12773" xr:uid="{00000000-0005-0000-0000-000010340000}"/>
    <cellStyle name="Normal 2 4 3 3 4 2 4" xfId="24849" xr:uid="{00000000-0005-0000-0000-000011340000}"/>
    <cellStyle name="Normal 2 4 3 3 4 3" xfId="12774" xr:uid="{00000000-0005-0000-0000-000012340000}"/>
    <cellStyle name="Normal 2 4 3 3 4 3 2" xfId="12775" xr:uid="{00000000-0005-0000-0000-000013340000}"/>
    <cellStyle name="Normal 2 4 3 3 4 3 3" xfId="24850" xr:uid="{00000000-0005-0000-0000-000014340000}"/>
    <cellStyle name="Normal 2 4 3 3 4 4" xfId="12776" xr:uid="{00000000-0005-0000-0000-000015340000}"/>
    <cellStyle name="Normal 2 4 3 3 4 5" xfId="24851" xr:uid="{00000000-0005-0000-0000-000016340000}"/>
    <cellStyle name="Normal 2 4 3 3 5" xfId="12777" xr:uid="{00000000-0005-0000-0000-000017340000}"/>
    <cellStyle name="Normal 2 4 3 3 5 2" xfId="12778" xr:uid="{00000000-0005-0000-0000-000018340000}"/>
    <cellStyle name="Normal 2 4 3 3 5 2 2" xfId="12779" xr:uid="{00000000-0005-0000-0000-000019340000}"/>
    <cellStyle name="Normal 2 4 3 3 5 2 3" xfId="24852" xr:uid="{00000000-0005-0000-0000-00001A340000}"/>
    <cellStyle name="Normal 2 4 3 3 5 3" xfId="12780" xr:uid="{00000000-0005-0000-0000-00001B340000}"/>
    <cellStyle name="Normal 2 4 3 3 5 4" xfId="24853" xr:uid="{00000000-0005-0000-0000-00001C340000}"/>
    <cellStyle name="Normal 2 4 3 3 6" xfId="12781" xr:uid="{00000000-0005-0000-0000-00001D340000}"/>
    <cellStyle name="Normal 2 4 3 3 6 2" xfId="12782" xr:uid="{00000000-0005-0000-0000-00001E340000}"/>
    <cellStyle name="Normal 2 4 3 3 6 2 2" xfId="12783" xr:uid="{00000000-0005-0000-0000-00001F340000}"/>
    <cellStyle name="Normal 2 4 3 3 6 2 3" xfId="24854" xr:uid="{00000000-0005-0000-0000-000020340000}"/>
    <cellStyle name="Normal 2 4 3 3 6 3" xfId="12784" xr:uid="{00000000-0005-0000-0000-000021340000}"/>
    <cellStyle name="Normal 2 4 3 3 6 4" xfId="24855" xr:uid="{00000000-0005-0000-0000-000022340000}"/>
    <cellStyle name="Normal 2 4 3 3 7" xfId="12785" xr:uid="{00000000-0005-0000-0000-000023340000}"/>
    <cellStyle name="Normal 2 4 3 3 7 2" xfId="12786" xr:uid="{00000000-0005-0000-0000-000024340000}"/>
    <cellStyle name="Normal 2 4 3 3 7 3" xfId="24856" xr:uid="{00000000-0005-0000-0000-000025340000}"/>
    <cellStyle name="Normal 2 4 3 3 8" xfId="12787" xr:uid="{00000000-0005-0000-0000-000026340000}"/>
    <cellStyle name="Normal 2 4 3 3 9" xfId="24857" xr:uid="{00000000-0005-0000-0000-000027340000}"/>
    <cellStyle name="Normal 2 4 3 4" xfId="12788" xr:uid="{00000000-0005-0000-0000-000028340000}"/>
    <cellStyle name="Normal 2 4 3 4 2" xfId="12789" xr:uid="{00000000-0005-0000-0000-000029340000}"/>
    <cellStyle name="Normal 2 4 3 4 2 2" xfId="12790" xr:uid="{00000000-0005-0000-0000-00002A340000}"/>
    <cellStyle name="Normal 2 4 3 4 2 2 2" xfId="12791" xr:uid="{00000000-0005-0000-0000-00002B340000}"/>
    <cellStyle name="Normal 2 4 3 4 2 2 2 2" xfId="12792" xr:uid="{00000000-0005-0000-0000-00002C340000}"/>
    <cellStyle name="Normal 2 4 3 4 2 2 2 3" xfId="24858" xr:uid="{00000000-0005-0000-0000-00002D340000}"/>
    <cellStyle name="Normal 2 4 3 4 2 2 3" xfId="12793" xr:uid="{00000000-0005-0000-0000-00002E340000}"/>
    <cellStyle name="Normal 2 4 3 4 2 2 4" xfId="24859" xr:uid="{00000000-0005-0000-0000-00002F340000}"/>
    <cellStyle name="Normal 2 4 3 4 2 3" xfId="12794" xr:uid="{00000000-0005-0000-0000-000030340000}"/>
    <cellStyle name="Normal 2 4 3 4 2 3 2" xfId="12795" xr:uid="{00000000-0005-0000-0000-000031340000}"/>
    <cellStyle name="Normal 2 4 3 4 2 3 3" xfId="24860" xr:uid="{00000000-0005-0000-0000-000032340000}"/>
    <cellStyle name="Normal 2 4 3 4 2 4" xfId="12796" xr:uid="{00000000-0005-0000-0000-000033340000}"/>
    <cellStyle name="Normal 2 4 3 4 2 5" xfId="24861" xr:uid="{00000000-0005-0000-0000-000034340000}"/>
    <cellStyle name="Normal 2 4 3 4 3" xfId="12797" xr:uid="{00000000-0005-0000-0000-000035340000}"/>
    <cellStyle name="Normal 2 4 3 4 3 2" xfId="12798" xr:uid="{00000000-0005-0000-0000-000036340000}"/>
    <cellStyle name="Normal 2 4 3 4 3 2 2" xfId="12799" xr:uid="{00000000-0005-0000-0000-000037340000}"/>
    <cellStyle name="Normal 2 4 3 4 3 2 2 2" xfId="12800" xr:uid="{00000000-0005-0000-0000-000038340000}"/>
    <cellStyle name="Normal 2 4 3 4 3 2 2 3" xfId="24862" xr:uid="{00000000-0005-0000-0000-000039340000}"/>
    <cellStyle name="Normal 2 4 3 4 3 2 3" xfId="12801" xr:uid="{00000000-0005-0000-0000-00003A340000}"/>
    <cellStyle name="Normal 2 4 3 4 3 2 4" xfId="24863" xr:uid="{00000000-0005-0000-0000-00003B340000}"/>
    <cellStyle name="Normal 2 4 3 4 3 3" xfId="12802" xr:uid="{00000000-0005-0000-0000-00003C340000}"/>
    <cellStyle name="Normal 2 4 3 4 3 3 2" xfId="12803" xr:uid="{00000000-0005-0000-0000-00003D340000}"/>
    <cellStyle name="Normal 2 4 3 4 3 3 3" xfId="24864" xr:uid="{00000000-0005-0000-0000-00003E340000}"/>
    <cellStyle name="Normal 2 4 3 4 3 4" xfId="12804" xr:uid="{00000000-0005-0000-0000-00003F340000}"/>
    <cellStyle name="Normal 2 4 3 4 3 5" xfId="24865" xr:uid="{00000000-0005-0000-0000-000040340000}"/>
    <cellStyle name="Normal 2 4 3 4 4" xfId="12805" xr:uid="{00000000-0005-0000-0000-000041340000}"/>
    <cellStyle name="Normal 2 4 3 4 4 2" xfId="12806" xr:uid="{00000000-0005-0000-0000-000042340000}"/>
    <cellStyle name="Normal 2 4 3 4 4 2 2" xfId="12807" xr:uid="{00000000-0005-0000-0000-000043340000}"/>
    <cellStyle name="Normal 2 4 3 4 4 2 3" xfId="24866" xr:uid="{00000000-0005-0000-0000-000044340000}"/>
    <cellStyle name="Normal 2 4 3 4 4 3" xfId="12808" xr:uid="{00000000-0005-0000-0000-000045340000}"/>
    <cellStyle name="Normal 2 4 3 4 4 4" xfId="24867" xr:uid="{00000000-0005-0000-0000-000046340000}"/>
    <cellStyle name="Normal 2 4 3 4 5" xfId="12809" xr:uid="{00000000-0005-0000-0000-000047340000}"/>
    <cellStyle name="Normal 2 4 3 4 5 2" xfId="12810" xr:uid="{00000000-0005-0000-0000-000048340000}"/>
    <cellStyle name="Normal 2 4 3 4 5 2 2" xfId="12811" xr:uid="{00000000-0005-0000-0000-000049340000}"/>
    <cellStyle name="Normal 2 4 3 4 5 2 3" xfId="24868" xr:uid="{00000000-0005-0000-0000-00004A340000}"/>
    <cellStyle name="Normal 2 4 3 4 5 3" xfId="12812" xr:uid="{00000000-0005-0000-0000-00004B340000}"/>
    <cellStyle name="Normal 2 4 3 4 5 4" xfId="24869" xr:uid="{00000000-0005-0000-0000-00004C340000}"/>
    <cellStyle name="Normal 2 4 3 4 6" xfId="12813" xr:uid="{00000000-0005-0000-0000-00004D340000}"/>
    <cellStyle name="Normal 2 4 3 4 6 2" xfId="12814" xr:uid="{00000000-0005-0000-0000-00004E340000}"/>
    <cellStyle name="Normal 2 4 3 4 6 3" xfId="24870" xr:uid="{00000000-0005-0000-0000-00004F340000}"/>
    <cellStyle name="Normal 2 4 3 4 7" xfId="12815" xr:uid="{00000000-0005-0000-0000-000050340000}"/>
    <cellStyle name="Normal 2 4 3 4 8" xfId="24871" xr:uid="{00000000-0005-0000-0000-000051340000}"/>
    <cellStyle name="Normal 2 4 3 5" xfId="12816" xr:uid="{00000000-0005-0000-0000-000052340000}"/>
    <cellStyle name="Normal 2 4 3 5 2" xfId="12817" xr:uid="{00000000-0005-0000-0000-000053340000}"/>
    <cellStyle name="Normal 2 4 3 5 2 2" xfId="12818" xr:uid="{00000000-0005-0000-0000-000054340000}"/>
    <cellStyle name="Normal 2 4 3 5 2 2 2" xfId="12819" xr:uid="{00000000-0005-0000-0000-000055340000}"/>
    <cellStyle name="Normal 2 4 3 5 2 2 3" xfId="24872" xr:uid="{00000000-0005-0000-0000-000056340000}"/>
    <cellStyle name="Normal 2 4 3 5 2 3" xfId="12820" xr:uid="{00000000-0005-0000-0000-000057340000}"/>
    <cellStyle name="Normal 2 4 3 5 2 4" xfId="24873" xr:uid="{00000000-0005-0000-0000-000058340000}"/>
    <cellStyle name="Normal 2 4 3 5 3" xfId="12821" xr:uid="{00000000-0005-0000-0000-000059340000}"/>
    <cellStyle name="Normal 2 4 3 5 3 2" xfId="12822" xr:uid="{00000000-0005-0000-0000-00005A340000}"/>
    <cellStyle name="Normal 2 4 3 5 3 3" xfId="24874" xr:uid="{00000000-0005-0000-0000-00005B340000}"/>
    <cellStyle name="Normal 2 4 3 5 4" xfId="12823" xr:uid="{00000000-0005-0000-0000-00005C340000}"/>
    <cellStyle name="Normal 2 4 3 5 5" xfId="24875" xr:uid="{00000000-0005-0000-0000-00005D340000}"/>
    <cellStyle name="Normal 2 4 3 6" xfId="12824" xr:uid="{00000000-0005-0000-0000-00005E340000}"/>
    <cellStyle name="Normal 2 4 3 6 2" xfId="12825" xr:uid="{00000000-0005-0000-0000-00005F340000}"/>
    <cellStyle name="Normal 2 4 3 6 2 2" xfId="12826" xr:uid="{00000000-0005-0000-0000-000060340000}"/>
    <cellStyle name="Normal 2 4 3 6 2 2 2" xfId="12827" xr:uid="{00000000-0005-0000-0000-000061340000}"/>
    <cellStyle name="Normal 2 4 3 6 2 2 3" xfId="24876" xr:uid="{00000000-0005-0000-0000-000062340000}"/>
    <cellStyle name="Normal 2 4 3 6 2 3" xfId="12828" xr:uid="{00000000-0005-0000-0000-000063340000}"/>
    <cellStyle name="Normal 2 4 3 6 2 4" xfId="24877" xr:uid="{00000000-0005-0000-0000-000064340000}"/>
    <cellStyle name="Normal 2 4 3 6 3" xfId="12829" xr:uid="{00000000-0005-0000-0000-000065340000}"/>
    <cellStyle name="Normal 2 4 3 6 3 2" xfId="12830" xr:uid="{00000000-0005-0000-0000-000066340000}"/>
    <cellStyle name="Normal 2 4 3 6 3 3" xfId="24878" xr:uid="{00000000-0005-0000-0000-000067340000}"/>
    <cellStyle name="Normal 2 4 3 6 4" xfId="12831" xr:uid="{00000000-0005-0000-0000-000068340000}"/>
    <cellStyle name="Normal 2 4 3 6 5" xfId="24879" xr:uid="{00000000-0005-0000-0000-000069340000}"/>
    <cellStyle name="Normal 2 4 3 7" xfId="12832" xr:uid="{00000000-0005-0000-0000-00006A340000}"/>
    <cellStyle name="Normal 2 4 3 7 2" xfId="12833" xr:uid="{00000000-0005-0000-0000-00006B340000}"/>
    <cellStyle name="Normal 2 4 3 7 2 2" xfId="12834" xr:uid="{00000000-0005-0000-0000-00006C340000}"/>
    <cellStyle name="Normal 2 4 3 7 2 3" xfId="24880" xr:uid="{00000000-0005-0000-0000-00006D340000}"/>
    <cellStyle name="Normal 2 4 3 7 3" xfId="12835" xr:uid="{00000000-0005-0000-0000-00006E340000}"/>
    <cellStyle name="Normal 2 4 3 7 4" xfId="24881" xr:uid="{00000000-0005-0000-0000-00006F340000}"/>
    <cellStyle name="Normal 2 4 3 8" xfId="12836" xr:uid="{00000000-0005-0000-0000-000070340000}"/>
    <cellStyle name="Normal 2 4 3 8 2" xfId="12837" xr:uid="{00000000-0005-0000-0000-000071340000}"/>
    <cellStyle name="Normal 2 4 3 8 2 2" xfId="12838" xr:uid="{00000000-0005-0000-0000-000072340000}"/>
    <cellStyle name="Normal 2 4 3 8 2 3" xfId="24882" xr:uid="{00000000-0005-0000-0000-000073340000}"/>
    <cellStyle name="Normal 2 4 3 8 3" xfId="12839" xr:uid="{00000000-0005-0000-0000-000074340000}"/>
    <cellStyle name="Normal 2 4 3 8 4" xfId="24883" xr:uid="{00000000-0005-0000-0000-000075340000}"/>
    <cellStyle name="Normal 2 4 3 9" xfId="12840" xr:uid="{00000000-0005-0000-0000-000076340000}"/>
    <cellStyle name="Normal 2 4 3 9 2" xfId="12841" xr:uid="{00000000-0005-0000-0000-000077340000}"/>
    <cellStyle name="Normal 2 4 3 9 3" xfId="24884" xr:uid="{00000000-0005-0000-0000-000078340000}"/>
    <cellStyle name="Normal 2 4 4" xfId="5229" xr:uid="{00000000-0005-0000-0000-000079340000}"/>
    <cellStyle name="Normal 2 4 4 10" xfId="24885" xr:uid="{00000000-0005-0000-0000-00007A340000}"/>
    <cellStyle name="Normal 2 4 4 11" xfId="12842" xr:uid="{00000000-0005-0000-0000-00007B340000}"/>
    <cellStyle name="Normal 2 4 4 2" xfId="12843" xr:uid="{00000000-0005-0000-0000-00007C340000}"/>
    <cellStyle name="Normal 2 4 4 2 2" xfId="12844" xr:uid="{00000000-0005-0000-0000-00007D340000}"/>
    <cellStyle name="Normal 2 4 4 2 2 2" xfId="12845" xr:uid="{00000000-0005-0000-0000-00007E340000}"/>
    <cellStyle name="Normal 2 4 4 2 2 2 2" xfId="12846" xr:uid="{00000000-0005-0000-0000-00007F340000}"/>
    <cellStyle name="Normal 2 4 4 2 2 2 2 2" xfId="12847" xr:uid="{00000000-0005-0000-0000-000080340000}"/>
    <cellStyle name="Normal 2 4 4 2 2 2 2 2 2" xfId="12848" xr:uid="{00000000-0005-0000-0000-000081340000}"/>
    <cellStyle name="Normal 2 4 4 2 2 2 2 2 3" xfId="24886" xr:uid="{00000000-0005-0000-0000-000082340000}"/>
    <cellStyle name="Normal 2 4 4 2 2 2 2 3" xfId="12849" xr:uid="{00000000-0005-0000-0000-000083340000}"/>
    <cellStyle name="Normal 2 4 4 2 2 2 2 4" xfId="24887" xr:uid="{00000000-0005-0000-0000-000084340000}"/>
    <cellStyle name="Normal 2 4 4 2 2 2 3" xfId="12850" xr:uid="{00000000-0005-0000-0000-000085340000}"/>
    <cellStyle name="Normal 2 4 4 2 2 2 3 2" xfId="12851" xr:uid="{00000000-0005-0000-0000-000086340000}"/>
    <cellStyle name="Normal 2 4 4 2 2 2 3 3" xfId="24888" xr:uid="{00000000-0005-0000-0000-000087340000}"/>
    <cellStyle name="Normal 2 4 4 2 2 2 4" xfId="12852" xr:uid="{00000000-0005-0000-0000-000088340000}"/>
    <cellStyle name="Normal 2 4 4 2 2 2 5" xfId="24889" xr:uid="{00000000-0005-0000-0000-000089340000}"/>
    <cellStyle name="Normal 2 4 4 2 2 3" xfId="12853" xr:uid="{00000000-0005-0000-0000-00008A340000}"/>
    <cellStyle name="Normal 2 4 4 2 2 3 2" xfId="12854" xr:uid="{00000000-0005-0000-0000-00008B340000}"/>
    <cellStyle name="Normal 2 4 4 2 2 3 2 2" xfId="12855" xr:uid="{00000000-0005-0000-0000-00008C340000}"/>
    <cellStyle name="Normal 2 4 4 2 2 3 2 2 2" xfId="12856" xr:uid="{00000000-0005-0000-0000-00008D340000}"/>
    <cellStyle name="Normal 2 4 4 2 2 3 2 2 3" xfId="24890" xr:uid="{00000000-0005-0000-0000-00008E340000}"/>
    <cellStyle name="Normal 2 4 4 2 2 3 2 3" xfId="12857" xr:uid="{00000000-0005-0000-0000-00008F340000}"/>
    <cellStyle name="Normal 2 4 4 2 2 3 2 4" xfId="24891" xr:uid="{00000000-0005-0000-0000-000090340000}"/>
    <cellStyle name="Normal 2 4 4 2 2 3 3" xfId="12858" xr:uid="{00000000-0005-0000-0000-000091340000}"/>
    <cellStyle name="Normal 2 4 4 2 2 3 3 2" xfId="12859" xr:uid="{00000000-0005-0000-0000-000092340000}"/>
    <cellStyle name="Normal 2 4 4 2 2 3 3 3" xfId="24892" xr:uid="{00000000-0005-0000-0000-000093340000}"/>
    <cellStyle name="Normal 2 4 4 2 2 3 4" xfId="12860" xr:uid="{00000000-0005-0000-0000-000094340000}"/>
    <cellStyle name="Normal 2 4 4 2 2 3 5" xfId="24893" xr:uid="{00000000-0005-0000-0000-000095340000}"/>
    <cellStyle name="Normal 2 4 4 2 2 4" xfId="12861" xr:uid="{00000000-0005-0000-0000-000096340000}"/>
    <cellStyle name="Normal 2 4 4 2 2 4 2" xfId="12862" xr:uid="{00000000-0005-0000-0000-000097340000}"/>
    <cellStyle name="Normal 2 4 4 2 2 4 2 2" xfId="12863" xr:uid="{00000000-0005-0000-0000-000098340000}"/>
    <cellStyle name="Normal 2 4 4 2 2 4 2 3" xfId="24894" xr:uid="{00000000-0005-0000-0000-000099340000}"/>
    <cellStyle name="Normal 2 4 4 2 2 4 3" xfId="12864" xr:uid="{00000000-0005-0000-0000-00009A340000}"/>
    <cellStyle name="Normal 2 4 4 2 2 4 4" xfId="24895" xr:uid="{00000000-0005-0000-0000-00009B340000}"/>
    <cellStyle name="Normal 2 4 4 2 2 5" xfId="12865" xr:uid="{00000000-0005-0000-0000-00009C340000}"/>
    <cellStyle name="Normal 2 4 4 2 2 5 2" xfId="12866" xr:uid="{00000000-0005-0000-0000-00009D340000}"/>
    <cellStyle name="Normal 2 4 4 2 2 5 2 2" xfId="12867" xr:uid="{00000000-0005-0000-0000-00009E340000}"/>
    <cellStyle name="Normal 2 4 4 2 2 5 2 3" xfId="24896" xr:uid="{00000000-0005-0000-0000-00009F340000}"/>
    <cellStyle name="Normal 2 4 4 2 2 5 3" xfId="12868" xr:uid="{00000000-0005-0000-0000-0000A0340000}"/>
    <cellStyle name="Normal 2 4 4 2 2 5 4" xfId="24897" xr:uid="{00000000-0005-0000-0000-0000A1340000}"/>
    <cellStyle name="Normal 2 4 4 2 2 6" xfId="12869" xr:uid="{00000000-0005-0000-0000-0000A2340000}"/>
    <cellStyle name="Normal 2 4 4 2 2 6 2" xfId="12870" xr:uid="{00000000-0005-0000-0000-0000A3340000}"/>
    <cellStyle name="Normal 2 4 4 2 2 6 3" xfId="24898" xr:uid="{00000000-0005-0000-0000-0000A4340000}"/>
    <cellStyle name="Normal 2 4 4 2 2 7" xfId="12871" xr:uid="{00000000-0005-0000-0000-0000A5340000}"/>
    <cellStyle name="Normal 2 4 4 2 2 8" xfId="24899" xr:uid="{00000000-0005-0000-0000-0000A6340000}"/>
    <cellStyle name="Normal 2 4 4 2 3" xfId="12872" xr:uid="{00000000-0005-0000-0000-0000A7340000}"/>
    <cellStyle name="Normal 2 4 4 2 3 2" xfId="12873" xr:uid="{00000000-0005-0000-0000-0000A8340000}"/>
    <cellStyle name="Normal 2 4 4 2 3 2 2" xfId="12874" xr:uid="{00000000-0005-0000-0000-0000A9340000}"/>
    <cellStyle name="Normal 2 4 4 2 3 2 2 2" xfId="12875" xr:uid="{00000000-0005-0000-0000-0000AA340000}"/>
    <cellStyle name="Normal 2 4 4 2 3 2 2 3" xfId="24900" xr:uid="{00000000-0005-0000-0000-0000AB340000}"/>
    <cellStyle name="Normal 2 4 4 2 3 2 3" xfId="12876" xr:uid="{00000000-0005-0000-0000-0000AC340000}"/>
    <cellStyle name="Normal 2 4 4 2 3 2 4" xfId="24901" xr:uid="{00000000-0005-0000-0000-0000AD340000}"/>
    <cellStyle name="Normal 2 4 4 2 3 3" xfId="12877" xr:uid="{00000000-0005-0000-0000-0000AE340000}"/>
    <cellStyle name="Normal 2 4 4 2 3 3 2" xfId="12878" xr:uid="{00000000-0005-0000-0000-0000AF340000}"/>
    <cellStyle name="Normal 2 4 4 2 3 3 3" xfId="24902" xr:uid="{00000000-0005-0000-0000-0000B0340000}"/>
    <cellStyle name="Normal 2 4 4 2 3 4" xfId="12879" xr:uid="{00000000-0005-0000-0000-0000B1340000}"/>
    <cellStyle name="Normal 2 4 4 2 3 5" xfId="24903" xr:uid="{00000000-0005-0000-0000-0000B2340000}"/>
    <cellStyle name="Normal 2 4 4 2 4" xfId="12880" xr:uid="{00000000-0005-0000-0000-0000B3340000}"/>
    <cellStyle name="Normal 2 4 4 2 4 2" xfId="12881" xr:uid="{00000000-0005-0000-0000-0000B4340000}"/>
    <cellStyle name="Normal 2 4 4 2 4 2 2" xfId="12882" xr:uid="{00000000-0005-0000-0000-0000B5340000}"/>
    <cellStyle name="Normal 2 4 4 2 4 2 2 2" xfId="12883" xr:uid="{00000000-0005-0000-0000-0000B6340000}"/>
    <cellStyle name="Normal 2 4 4 2 4 2 2 3" xfId="24904" xr:uid="{00000000-0005-0000-0000-0000B7340000}"/>
    <cellStyle name="Normal 2 4 4 2 4 2 3" xfId="12884" xr:uid="{00000000-0005-0000-0000-0000B8340000}"/>
    <cellStyle name="Normal 2 4 4 2 4 2 4" xfId="24905" xr:uid="{00000000-0005-0000-0000-0000B9340000}"/>
    <cellStyle name="Normal 2 4 4 2 4 3" xfId="12885" xr:uid="{00000000-0005-0000-0000-0000BA340000}"/>
    <cellStyle name="Normal 2 4 4 2 4 3 2" xfId="12886" xr:uid="{00000000-0005-0000-0000-0000BB340000}"/>
    <cellStyle name="Normal 2 4 4 2 4 3 3" xfId="24906" xr:uid="{00000000-0005-0000-0000-0000BC340000}"/>
    <cellStyle name="Normal 2 4 4 2 4 4" xfId="12887" xr:uid="{00000000-0005-0000-0000-0000BD340000}"/>
    <cellStyle name="Normal 2 4 4 2 4 5" xfId="24907" xr:uid="{00000000-0005-0000-0000-0000BE340000}"/>
    <cellStyle name="Normal 2 4 4 2 5" xfId="12888" xr:uid="{00000000-0005-0000-0000-0000BF340000}"/>
    <cellStyle name="Normal 2 4 4 2 5 2" xfId="12889" xr:uid="{00000000-0005-0000-0000-0000C0340000}"/>
    <cellStyle name="Normal 2 4 4 2 5 2 2" xfId="12890" xr:uid="{00000000-0005-0000-0000-0000C1340000}"/>
    <cellStyle name="Normal 2 4 4 2 5 2 3" xfId="24908" xr:uid="{00000000-0005-0000-0000-0000C2340000}"/>
    <cellStyle name="Normal 2 4 4 2 5 3" xfId="12891" xr:uid="{00000000-0005-0000-0000-0000C3340000}"/>
    <cellStyle name="Normal 2 4 4 2 5 4" xfId="24909" xr:uid="{00000000-0005-0000-0000-0000C4340000}"/>
    <cellStyle name="Normal 2 4 4 2 6" xfId="12892" xr:uid="{00000000-0005-0000-0000-0000C5340000}"/>
    <cellStyle name="Normal 2 4 4 2 6 2" xfId="12893" xr:uid="{00000000-0005-0000-0000-0000C6340000}"/>
    <cellStyle name="Normal 2 4 4 2 6 2 2" xfId="12894" xr:uid="{00000000-0005-0000-0000-0000C7340000}"/>
    <cellStyle name="Normal 2 4 4 2 6 2 3" xfId="24910" xr:uid="{00000000-0005-0000-0000-0000C8340000}"/>
    <cellStyle name="Normal 2 4 4 2 6 3" xfId="12895" xr:uid="{00000000-0005-0000-0000-0000C9340000}"/>
    <cellStyle name="Normal 2 4 4 2 6 4" xfId="24911" xr:uid="{00000000-0005-0000-0000-0000CA340000}"/>
    <cellStyle name="Normal 2 4 4 2 7" xfId="12896" xr:uid="{00000000-0005-0000-0000-0000CB340000}"/>
    <cellStyle name="Normal 2 4 4 2 7 2" xfId="12897" xr:uid="{00000000-0005-0000-0000-0000CC340000}"/>
    <cellStyle name="Normal 2 4 4 2 7 3" xfId="24912" xr:uid="{00000000-0005-0000-0000-0000CD340000}"/>
    <cellStyle name="Normal 2 4 4 2 8" xfId="12898" xr:uid="{00000000-0005-0000-0000-0000CE340000}"/>
    <cellStyle name="Normal 2 4 4 2 9" xfId="24913" xr:uid="{00000000-0005-0000-0000-0000CF340000}"/>
    <cellStyle name="Normal 2 4 4 3" xfId="12899" xr:uid="{00000000-0005-0000-0000-0000D0340000}"/>
    <cellStyle name="Normal 2 4 4 3 2" xfId="12900" xr:uid="{00000000-0005-0000-0000-0000D1340000}"/>
    <cellStyle name="Normal 2 4 4 3 2 2" xfId="12901" xr:uid="{00000000-0005-0000-0000-0000D2340000}"/>
    <cellStyle name="Normal 2 4 4 3 2 2 2" xfId="12902" xr:uid="{00000000-0005-0000-0000-0000D3340000}"/>
    <cellStyle name="Normal 2 4 4 3 2 2 2 2" xfId="12903" xr:uid="{00000000-0005-0000-0000-0000D4340000}"/>
    <cellStyle name="Normal 2 4 4 3 2 2 2 3" xfId="24914" xr:uid="{00000000-0005-0000-0000-0000D5340000}"/>
    <cellStyle name="Normal 2 4 4 3 2 2 3" xfId="12904" xr:uid="{00000000-0005-0000-0000-0000D6340000}"/>
    <cellStyle name="Normal 2 4 4 3 2 2 4" xfId="24915" xr:uid="{00000000-0005-0000-0000-0000D7340000}"/>
    <cellStyle name="Normal 2 4 4 3 2 3" xfId="12905" xr:uid="{00000000-0005-0000-0000-0000D8340000}"/>
    <cellStyle name="Normal 2 4 4 3 2 3 2" xfId="12906" xr:uid="{00000000-0005-0000-0000-0000D9340000}"/>
    <cellStyle name="Normal 2 4 4 3 2 3 3" xfId="24916" xr:uid="{00000000-0005-0000-0000-0000DA340000}"/>
    <cellStyle name="Normal 2 4 4 3 2 4" xfId="12907" xr:uid="{00000000-0005-0000-0000-0000DB340000}"/>
    <cellStyle name="Normal 2 4 4 3 2 5" xfId="24917" xr:uid="{00000000-0005-0000-0000-0000DC340000}"/>
    <cellStyle name="Normal 2 4 4 3 3" xfId="12908" xr:uid="{00000000-0005-0000-0000-0000DD340000}"/>
    <cellStyle name="Normal 2 4 4 3 3 2" xfId="12909" xr:uid="{00000000-0005-0000-0000-0000DE340000}"/>
    <cellStyle name="Normal 2 4 4 3 3 2 2" xfId="12910" xr:uid="{00000000-0005-0000-0000-0000DF340000}"/>
    <cellStyle name="Normal 2 4 4 3 3 2 2 2" xfId="12911" xr:uid="{00000000-0005-0000-0000-0000E0340000}"/>
    <cellStyle name="Normal 2 4 4 3 3 2 2 3" xfId="24918" xr:uid="{00000000-0005-0000-0000-0000E1340000}"/>
    <cellStyle name="Normal 2 4 4 3 3 2 3" xfId="12912" xr:uid="{00000000-0005-0000-0000-0000E2340000}"/>
    <cellStyle name="Normal 2 4 4 3 3 2 4" xfId="24919" xr:uid="{00000000-0005-0000-0000-0000E3340000}"/>
    <cellStyle name="Normal 2 4 4 3 3 3" xfId="12913" xr:uid="{00000000-0005-0000-0000-0000E4340000}"/>
    <cellStyle name="Normal 2 4 4 3 3 3 2" xfId="12914" xr:uid="{00000000-0005-0000-0000-0000E5340000}"/>
    <cellStyle name="Normal 2 4 4 3 3 3 3" xfId="24920" xr:uid="{00000000-0005-0000-0000-0000E6340000}"/>
    <cellStyle name="Normal 2 4 4 3 3 4" xfId="12915" xr:uid="{00000000-0005-0000-0000-0000E7340000}"/>
    <cellStyle name="Normal 2 4 4 3 3 5" xfId="24921" xr:uid="{00000000-0005-0000-0000-0000E8340000}"/>
    <cellStyle name="Normal 2 4 4 3 4" xfId="12916" xr:uid="{00000000-0005-0000-0000-0000E9340000}"/>
    <cellStyle name="Normal 2 4 4 3 4 2" xfId="12917" xr:uid="{00000000-0005-0000-0000-0000EA340000}"/>
    <cellStyle name="Normal 2 4 4 3 4 2 2" xfId="12918" xr:uid="{00000000-0005-0000-0000-0000EB340000}"/>
    <cellStyle name="Normal 2 4 4 3 4 2 3" xfId="24922" xr:uid="{00000000-0005-0000-0000-0000EC340000}"/>
    <cellStyle name="Normal 2 4 4 3 4 3" xfId="12919" xr:uid="{00000000-0005-0000-0000-0000ED340000}"/>
    <cellStyle name="Normal 2 4 4 3 4 4" xfId="24923" xr:uid="{00000000-0005-0000-0000-0000EE340000}"/>
    <cellStyle name="Normal 2 4 4 3 5" xfId="12920" xr:uid="{00000000-0005-0000-0000-0000EF340000}"/>
    <cellStyle name="Normal 2 4 4 3 5 2" xfId="12921" xr:uid="{00000000-0005-0000-0000-0000F0340000}"/>
    <cellStyle name="Normal 2 4 4 3 5 2 2" xfId="12922" xr:uid="{00000000-0005-0000-0000-0000F1340000}"/>
    <cellStyle name="Normal 2 4 4 3 5 2 3" xfId="24924" xr:uid="{00000000-0005-0000-0000-0000F2340000}"/>
    <cellStyle name="Normal 2 4 4 3 5 3" xfId="12923" xr:uid="{00000000-0005-0000-0000-0000F3340000}"/>
    <cellStyle name="Normal 2 4 4 3 5 4" xfId="24925" xr:uid="{00000000-0005-0000-0000-0000F4340000}"/>
    <cellStyle name="Normal 2 4 4 3 6" xfId="12924" xr:uid="{00000000-0005-0000-0000-0000F5340000}"/>
    <cellStyle name="Normal 2 4 4 3 6 2" xfId="12925" xr:uid="{00000000-0005-0000-0000-0000F6340000}"/>
    <cellStyle name="Normal 2 4 4 3 6 3" xfId="24926" xr:uid="{00000000-0005-0000-0000-0000F7340000}"/>
    <cellStyle name="Normal 2 4 4 3 7" xfId="12926" xr:uid="{00000000-0005-0000-0000-0000F8340000}"/>
    <cellStyle name="Normal 2 4 4 3 8" xfId="24927" xr:uid="{00000000-0005-0000-0000-0000F9340000}"/>
    <cellStyle name="Normal 2 4 4 4" xfId="12927" xr:uid="{00000000-0005-0000-0000-0000FA340000}"/>
    <cellStyle name="Normal 2 4 4 4 2" xfId="12928" xr:uid="{00000000-0005-0000-0000-0000FB340000}"/>
    <cellStyle name="Normal 2 4 4 4 2 2" xfId="12929" xr:uid="{00000000-0005-0000-0000-0000FC340000}"/>
    <cellStyle name="Normal 2 4 4 4 2 2 2" xfId="12930" xr:uid="{00000000-0005-0000-0000-0000FD340000}"/>
    <cellStyle name="Normal 2 4 4 4 2 2 3" xfId="24928" xr:uid="{00000000-0005-0000-0000-0000FE340000}"/>
    <cellStyle name="Normal 2 4 4 4 2 3" xfId="12931" xr:uid="{00000000-0005-0000-0000-0000FF340000}"/>
    <cellStyle name="Normal 2 4 4 4 2 4" xfId="24929" xr:uid="{00000000-0005-0000-0000-000000350000}"/>
    <cellStyle name="Normal 2 4 4 4 3" xfId="12932" xr:uid="{00000000-0005-0000-0000-000001350000}"/>
    <cellStyle name="Normal 2 4 4 4 3 2" xfId="12933" xr:uid="{00000000-0005-0000-0000-000002350000}"/>
    <cellStyle name="Normal 2 4 4 4 3 3" xfId="24930" xr:uid="{00000000-0005-0000-0000-000003350000}"/>
    <cellStyle name="Normal 2 4 4 4 4" xfId="12934" xr:uid="{00000000-0005-0000-0000-000004350000}"/>
    <cellStyle name="Normal 2 4 4 4 5" xfId="24931" xr:uid="{00000000-0005-0000-0000-000005350000}"/>
    <cellStyle name="Normal 2 4 4 5" xfId="12935" xr:uid="{00000000-0005-0000-0000-000006350000}"/>
    <cellStyle name="Normal 2 4 4 5 2" xfId="12936" xr:uid="{00000000-0005-0000-0000-000007350000}"/>
    <cellStyle name="Normal 2 4 4 5 2 2" xfId="12937" xr:uid="{00000000-0005-0000-0000-000008350000}"/>
    <cellStyle name="Normal 2 4 4 5 2 2 2" xfId="12938" xr:uid="{00000000-0005-0000-0000-000009350000}"/>
    <cellStyle name="Normal 2 4 4 5 2 2 3" xfId="24932" xr:uid="{00000000-0005-0000-0000-00000A350000}"/>
    <cellStyle name="Normal 2 4 4 5 2 3" xfId="12939" xr:uid="{00000000-0005-0000-0000-00000B350000}"/>
    <cellStyle name="Normal 2 4 4 5 2 4" xfId="24933" xr:uid="{00000000-0005-0000-0000-00000C350000}"/>
    <cellStyle name="Normal 2 4 4 5 3" xfId="12940" xr:uid="{00000000-0005-0000-0000-00000D350000}"/>
    <cellStyle name="Normal 2 4 4 5 3 2" xfId="12941" xr:uid="{00000000-0005-0000-0000-00000E350000}"/>
    <cellStyle name="Normal 2 4 4 5 3 3" xfId="24934" xr:uid="{00000000-0005-0000-0000-00000F350000}"/>
    <cellStyle name="Normal 2 4 4 5 4" xfId="12942" xr:uid="{00000000-0005-0000-0000-000010350000}"/>
    <cellStyle name="Normal 2 4 4 5 5" xfId="24935" xr:uid="{00000000-0005-0000-0000-000011350000}"/>
    <cellStyle name="Normal 2 4 4 6" xfId="12943" xr:uid="{00000000-0005-0000-0000-000012350000}"/>
    <cellStyle name="Normal 2 4 4 6 2" xfId="12944" xr:uid="{00000000-0005-0000-0000-000013350000}"/>
    <cellStyle name="Normal 2 4 4 6 2 2" xfId="12945" xr:uid="{00000000-0005-0000-0000-000014350000}"/>
    <cellStyle name="Normal 2 4 4 6 2 3" xfId="24936" xr:uid="{00000000-0005-0000-0000-000015350000}"/>
    <cellStyle name="Normal 2 4 4 6 3" xfId="12946" xr:uid="{00000000-0005-0000-0000-000016350000}"/>
    <cellStyle name="Normal 2 4 4 6 4" xfId="24937" xr:uid="{00000000-0005-0000-0000-000017350000}"/>
    <cellStyle name="Normal 2 4 4 7" xfId="12947" xr:uid="{00000000-0005-0000-0000-000018350000}"/>
    <cellStyle name="Normal 2 4 4 7 2" xfId="12948" xr:uid="{00000000-0005-0000-0000-000019350000}"/>
    <cellStyle name="Normal 2 4 4 7 2 2" xfId="12949" xr:uid="{00000000-0005-0000-0000-00001A350000}"/>
    <cellStyle name="Normal 2 4 4 7 2 3" xfId="24938" xr:uid="{00000000-0005-0000-0000-00001B350000}"/>
    <cellStyle name="Normal 2 4 4 7 3" xfId="12950" xr:uid="{00000000-0005-0000-0000-00001C350000}"/>
    <cellStyle name="Normal 2 4 4 7 4" xfId="24939" xr:uid="{00000000-0005-0000-0000-00001D350000}"/>
    <cellStyle name="Normal 2 4 4 8" xfId="12951" xr:uid="{00000000-0005-0000-0000-00001E350000}"/>
    <cellStyle name="Normal 2 4 4 8 2" xfId="12952" xr:uid="{00000000-0005-0000-0000-00001F350000}"/>
    <cellStyle name="Normal 2 4 4 8 3" xfId="24940" xr:uid="{00000000-0005-0000-0000-000020350000}"/>
    <cellStyle name="Normal 2 4 4 9" xfId="12953" xr:uid="{00000000-0005-0000-0000-000021350000}"/>
    <cellStyle name="Normal 2 4 5" xfId="12954" xr:uid="{00000000-0005-0000-0000-000022350000}"/>
    <cellStyle name="Normal 2 4 5 2" xfId="12955" xr:uid="{00000000-0005-0000-0000-000023350000}"/>
    <cellStyle name="Normal 2 4 5 2 2" xfId="12956" xr:uid="{00000000-0005-0000-0000-000024350000}"/>
    <cellStyle name="Normal 2 4 5 2 2 2" xfId="12957" xr:uid="{00000000-0005-0000-0000-000025350000}"/>
    <cellStyle name="Normal 2 4 5 2 2 2 2" xfId="12958" xr:uid="{00000000-0005-0000-0000-000026350000}"/>
    <cellStyle name="Normal 2 4 5 2 2 2 2 2" xfId="12959" xr:uid="{00000000-0005-0000-0000-000027350000}"/>
    <cellStyle name="Normal 2 4 5 2 2 2 2 3" xfId="24941" xr:uid="{00000000-0005-0000-0000-000028350000}"/>
    <cellStyle name="Normal 2 4 5 2 2 2 3" xfId="12960" xr:uid="{00000000-0005-0000-0000-000029350000}"/>
    <cellStyle name="Normal 2 4 5 2 2 2 4" xfId="24942" xr:uid="{00000000-0005-0000-0000-00002A350000}"/>
    <cellStyle name="Normal 2 4 5 2 2 3" xfId="12961" xr:uid="{00000000-0005-0000-0000-00002B350000}"/>
    <cellStyle name="Normal 2 4 5 2 2 3 2" xfId="12962" xr:uid="{00000000-0005-0000-0000-00002C350000}"/>
    <cellStyle name="Normal 2 4 5 2 2 3 3" xfId="24943" xr:uid="{00000000-0005-0000-0000-00002D350000}"/>
    <cellStyle name="Normal 2 4 5 2 2 4" xfId="12963" xr:uid="{00000000-0005-0000-0000-00002E350000}"/>
    <cellStyle name="Normal 2 4 5 2 2 5" xfId="24944" xr:uid="{00000000-0005-0000-0000-00002F350000}"/>
    <cellStyle name="Normal 2 4 5 2 3" xfId="12964" xr:uid="{00000000-0005-0000-0000-000030350000}"/>
    <cellStyle name="Normal 2 4 5 2 3 2" xfId="12965" xr:uid="{00000000-0005-0000-0000-000031350000}"/>
    <cellStyle name="Normal 2 4 5 2 3 2 2" xfId="12966" xr:uid="{00000000-0005-0000-0000-000032350000}"/>
    <cellStyle name="Normal 2 4 5 2 3 2 2 2" xfId="12967" xr:uid="{00000000-0005-0000-0000-000033350000}"/>
    <cellStyle name="Normal 2 4 5 2 3 2 2 3" xfId="24945" xr:uid="{00000000-0005-0000-0000-000034350000}"/>
    <cellStyle name="Normal 2 4 5 2 3 2 3" xfId="12968" xr:uid="{00000000-0005-0000-0000-000035350000}"/>
    <cellStyle name="Normal 2 4 5 2 3 2 4" xfId="24946" xr:uid="{00000000-0005-0000-0000-000036350000}"/>
    <cellStyle name="Normal 2 4 5 2 3 3" xfId="12969" xr:uid="{00000000-0005-0000-0000-000037350000}"/>
    <cellStyle name="Normal 2 4 5 2 3 3 2" xfId="12970" xr:uid="{00000000-0005-0000-0000-000038350000}"/>
    <cellStyle name="Normal 2 4 5 2 3 3 3" xfId="24947" xr:uid="{00000000-0005-0000-0000-000039350000}"/>
    <cellStyle name="Normal 2 4 5 2 3 4" xfId="12971" xr:uid="{00000000-0005-0000-0000-00003A350000}"/>
    <cellStyle name="Normal 2 4 5 2 3 5" xfId="24948" xr:uid="{00000000-0005-0000-0000-00003B350000}"/>
    <cellStyle name="Normal 2 4 5 2 4" xfId="12972" xr:uid="{00000000-0005-0000-0000-00003C350000}"/>
    <cellStyle name="Normal 2 4 5 2 4 2" xfId="12973" xr:uid="{00000000-0005-0000-0000-00003D350000}"/>
    <cellStyle name="Normal 2 4 5 2 4 2 2" xfId="12974" xr:uid="{00000000-0005-0000-0000-00003E350000}"/>
    <cellStyle name="Normal 2 4 5 2 4 2 3" xfId="24949" xr:uid="{00000000-0005-0000-0000-00003F350000}"/>
    <cellStyle name="Normal 2 4 5 2 4 3" xfId="12975" xr:uid="{00000000-0005-0000-0000-000040350000}"/>
    <cellStyle name="Normal 2 4 5 2 4 4" xfId="24950" xr:uid="{00000000-0005-0000-0000-000041350000}"/>
    <cellStyle name="Normal 2 4 5 2 5" xfId="12976" xr:uid="{00000000-0005-0000-0000-000042350000}"/>
    <cellStyle name="Normal 2 4 5 2 5 2" xfId="12977" xr:uid="{00000000-0005-0000-0000-000043350000}"/>
    <cellStyle name="Normal 2 4 5 2 5 2 2" xfId="12978" xr:uid="{00000000-0005-0000-0000-000044350000}"/>
    <cellStyle name="Normal 2 4 5 2 5 2 3" xfId="24951" xr:uid="{00000000-0005-0000-0000-000045350000}"/>
    <cellStyle name="Normal 2 4 5 2 5 3" xfId="12979" xr:uid="{00000000-0005-0000-0000-000046350000}"/>
    <cellStyle name="Normal 2 4 5 2 5 4" xfId="24952" xr:uid="{00000000-0005-0000-0000-000047350000}"/>
    <cellStyle name="Normal 2 4 5 2 6" xfId="12980" xr:uid="{00000000-0005-0000-0000-000048350000}"/>
    <cellStyle name="Normal 2 4 5 2 6 2" xfId="12981" xr:uid="{00000000-0005-0000-0000-000049350000}"/>
    <cellStyle name="Normal 2 4 5 2 6 3" xfId="24953" xr:uid="{00000000-0005-0000-0000-00004A350000}"/>
    <cellStyle name="Normal 2 4 5 2 7" xfId="12982" xr:uid="{00000000-0005-0000-0000-00004B350000}"/>
    <cellStyle name="Normal 2 4 5 2 8" xfId="24954" xr:uid="{00000000-0005-0000-0000-00004C350000}"/>
    <cellStyle name="Normal 2 4 5 3" xfId="12983" xr:uid="{00000000-0005-0000-0000-00004D350000}"/>
    <cellStyle name="Normal 2 4 5 3 2" xfId="12984" xr:uid="{00000000-0005-0000-0000-00004E350000}"/>
    <cellStyle name="Normal 2 4 5 3 2 2" xfId="12985" xr:uid="{00000000-0005-0000-0000-00004F350000}"/>
    <cellStyle name="Normal 2 4 5 3 2 2 2" xfId="12986" xr:uid="{00000000-0005-0000-0000-000050350000}"/>
    <cellStyle name="Normal 2 4 5 3 2 2 3" xfId="24955" xr:uid="{00000000-0005-0000-0000-000051350000}"/>
    <cellStyle name="Normal 2 4 5 3 2 3" xfId="12987" xr:uid="{00000000-0005-0000-0000-000052350000}"/>
    <cellStyle name="Normal 2 4 5 3 2 4" xfId="24956" xr:uid="{00000000-0005-0000-0000-000053350000}"/>
    <cellStyle name="Normal 2 4 5 3 3" xfId="12988" xr:uid="{00000000-0005-0000-0000-000054350000}"/>
    <cellStyle name="Normal 2 4 5 3 3 2" xfId="12989" xr:uid="{00000000-0005-0000-0000-000055350000}"/>
    <cellStyle name="Normal 2 4 5 3 3 3" xfId="24957" xr:uid="{00000000-0005-0000-0000-000056350000}"/>
    <cellStyle name="Normal 2 4 5 3 4" xfId="12990" xr:uid="{00000000-0005-0000-0000-000057350000}"/>
    <cellStyle name="Normal 2 4 5 3 5" xfId="24958" xr:uid="{00000000-0005-0000-0000-000058350000}"/>
    <cellStyle name="Normal 2 4 5 4" xfId="12991" xr:uid="{00000000-0005-0000-0000-000059350000}"/>
    <cellStyle name="Normal 2 4 5 4 2" xfId="12992" xr:uid="{00000000-0005-0000-0000-00005A350000}"/>
    <cellStyle name="Normal 2 4 5 4 2 2" xfId="12993" xr:uid="{00000000-0005-0000-0000-00005B350000}"/>
    <cellStyle name="Normal 2 4 5 4 2 2 2" xfId="12994" xr:uid="{00000000-0005-0000-0000-00005C350000}"/>
    <cellStyle name="Normal 2 4 5 4 2 2 3" xfId="24959" xr:uid="{00000000-0005-0000-0000-00005D350000}"/>
    <cellStyle name="Normal 2 4 5 4 2 3" xfId="12995" xr:uid="{00000000-0005-0000-0000-00005E350000}"/>
    <cellStyle name="Normal 2 4 5 4 2 4" xfId="24960" xr:uid="{00000000-0005-0000-0000-00005F350000}"/>
    <cellStyle name="Normal 2 4 5 4 3" xfId="12996" xr:uid="{00000000-0005-0000-0000-000060350000}"/>
    <cellStyle name="Normal 2 4 5 4 3 2" xfId="12997" xr:uid="{00000000-0005-0000-0000-000061350000}"/>
    <cellStyle name="Normal 2 4 5 4 3 3" xfId="24961" xr:uid="{00000000-0005-0000-0000-000062350000}"/>
    <cellStyle name="Normal 2 4 5 4 4" xfId="12998" xr:uid="{00000000-0005-0000-0000-000063350000}"/>
    <cellStyle name="Normal 2 4 5 4 5" xfId="24962" xr:uid="{00000000-0005-0000-0000-000064350000}"/>
    <cellStyle name="Normal 2 4 5 5" xfId="12999" xr:uid="{00000000-0005-0000-0000-000065350000}"/>
    <cellStyle name="Normal 2 4 5 5 2" xfId="13000" xr:uid="{00000000-0005-0000-0000-000066350000}"/>
    <cellStyle name="Normal 2 4 5 5 2 2" xfId="13001" xr:uid="{00000000-0005-0000-0000-000067350000}"/>
    <cellStyle name="Normal 2 4 5 5 2 3" xfId="24963" xr:uid="{00000000-0005-0000-0000-000068350000}"/>
    <cellStyle name="Normal 2 4 5 5 3" xfId="13002" xr:uid="{00000000-0005-0000-0000-000069350000}"/>
    <cellStyle name="Normal 2 4 5 5 4" xfId="24964" xr:uid="{00000000-0005-0000-0000-00006A350000}"/>
    <cellStyle name="Normal 2 4 5 6" xfId="13003" xr:uid="{00000000-0005-0000-0000-00006B350000}"/>
    <cellStyle name="Normal 2 4 5 6 2" xfId="13004" xr:uid="{00000000-0005-0000-0000-00006C350000}"/>
    <cellStyle name="Normal 2 4 5 6 2 2" xfId="13005" xr:uid="{00000000-0005-0000-0000-00006D350000}"/>
    <cellStyle name="Normal 2 4 5 6 2 3" xfId="24965" xr:uid="{00000000-0005-0000-0000-00006E350000}"/>
    <cellStyle name="Normal 2 4 5 6 3" xfId="13006" xr:uid="{00000000-0005-0000-0000-00006F350000}"/>
    <cellStyle name="Normal 2 4 5 6 4" xfId="24966" xr:uid="{00000000-0005-0000-0000-000070350000}"/>
    <cellStyle name="Normal 2 4 5 7" xfId="13007" xr:uid="{00000000-0005-0000-0000-000071350000}"/>
    <cellStyle name="Normal 2 4 5 7 2" xfId="13008" xr:uid="{00000000-0005-0000-0000-000072350000}"/>
    <cellStyle name="Normal 2 4 5 7 3" xfId="24967" xr:uid="{00000000-0005-0000-0000-000073350000}"/>
    <cellStyle name="Normal 2 4 5 8" xfId="13009" xr:uid="{00000000-0005-0000-0000-000074350000}"/>
    <cellStyle name="Normal 2 4 5 9" xfId="24968" xr:uid="{00000000-0005-0000-0000-000075350000}"/>
    <cellStyle name="Normal 2 4 6" xfId="13010" xr:uid="{00000000-0005-0000-0000-000076350000}"/>
    <cellStyle name="Normal 2 4 6 2" xfId="13011" xr:uid="{00000000-0005-0000-0000-000077350000}"/>
    <cellStyle name="Normal 2 4 6 2 2" xfId="13012" xr:uid="{00000000-0005-0000-0000-000078350000}"/>
    <cellStyle name="Normal 2 4 6 2 2 2" xfId="13013" xr:uid="{00000000-0005-0000-0000-000079350000}"/>
    <cellStyle name="Normal 2 4 6 2 2 2 2" xfId="13014" xr:uid="{00000000-0005-0000-0000-00007A350000}"/>
    <cellStyle name="Normal 2 4 6 2 2 2 2 2" xfId="13015" xr:uid="{00000000-0005-0000-0000-00007B350000}"/>
    <cellStyle name="Normal 2 4 6 2 2 2 2 3" xfId="24969" xr:uid="{00000000-0005-0000-0000-00007C350000}"/>
    <cellStyle name="Normal 2 4 6 2 2 2 3" xfId="13016" xr:uid="{00000000-0005-0000-0000-00007D350000}"/>
    <cellStyle name="Normal 2 4 6 2 2 2 4" xfId="24970" xr:uid="{00000000-0005-0000-0000-00007E350000}"/>
    <cellStyle name="Normal 2 4 6 2 2 3" xfId="13017" xr:uid="{00000000-0005-0000-0000-00007F350000}"/>
    <cellStyle name="Normal 2 4 6 2 2 3 2" xfId="13018" xr:uid="{00000000-0005-0000-0000-000080350000}"/>
    <cellStyle name="Normal 2 4 6 2 2 3 3" xfId="24971" xr:uid="{00000000-0005-0000-0000-000081350000}"/>
    <cellStyle name="Normal 2 4 6 2 2 4" xfId="13019" xr:uid="{00000000-0005-0000-0000-000082350000}"/>
    <cellStyle name="Normal 2 4 6 2 2 5" xfId="24972" xr:uid="{00000000-0005-0000-0000-000083350000}"/>
    <cellStyle name="Normal 2 4 6 2 3" xfId="13020" xr:uid="{00000000-0005-0000-0000-000084350000}"/>
    <cellStyle name="Normal 2 4 6 2 3 2" xfId="13021" xr:uid="{00000000-0005-0000-0000-000085350000}"/>
    <cellStyle name="Normal 2 4 6 2 3 2 2" xfId="13022" xr:uid="{00000000-0005-0000-0000-000086350000}"/>
    <cellStyle name="Normal 2 4 6 2 3 2 2 2" xfId="13023" xr:uid="{00000000-0005-0000-0000-000087350000}"/>
    <cellStyle name="Normal 2 4 6 2 3 2 2 3" xfId="24973" xr:uid="{00000000-0005-0000-0000-000088350000}"/>
    <cellStyle name="Normal 2 4 6 2 3 2 3" xfId="13024" xr:uid="{00000000-0005-0000-0000-000089350000}"/>
    <cellStyle name="Normal 2 4 6 2 3 2 4" xfId="24974" xr:uid="{00000000-0005-0000-0000-00008A350000}"/>
    <cellStyle name="Normal 2 4 6 2 3 3" xfId="13025" xr:uid="{00000000-0005-0000-0000-00008B350000}"/>
    <cellStyle name="Normal 2 4 6 2 3 3 2" xfId="13026" xr:uid="{00000000-0005-0000-0000-00008C350000}"/>
    <cellStyle name="Normal 2 4 6 2 3 3 3" xfId="24975" xr:uid="{00000000-0005-0000-0000-00008D350000}"/>
    <cellStyle name="Normal 2 4 6 2 3 4" xfId="13027" xr:uid="{00000000-0005-0000-0000-00008E350000}"/>
    <cellStyle name="Normal 2 4 6 2 3 5" xfId="24976" xr:uid="{00000000-0005-0000-0000-00008F350000}"/>
    <cellStyle name="Normal 2 4 6 2 4" xfId="13028" xr:uid="{00000000-0005-0000-0000-000090350000}"/>
    <cellStyle name="Normal 2 4 6 2 4 2" xfId="13029" xr:uid="{00000000-0005-0000-0000-000091350000}"/>
    <cellStyle name="Normal 2 4 6 2 4 2 2" xfId="13030" xr:uid="{00000000-0005-0000-0000-000092350000}"/>
    <cellStyle name="Normal 2 4 6 2 4 2 3" xfId="24977" xr:uid="{00000000-0005-0000-0000-000093350000}"/>
    <cellStyle name="Normal 2 4 6 2 4 3" xfId="13031" xr:uid="{00000000-0005-0000-0000-000094350000}"/>
    <cellStyle name="Normal 2 4 6 2 4 4" xfId="24978" xr:uid="{00000000-0005-0000-0000-000095350000}"/>
    <cellStyle name="Normal 2 4 6 2 5" xfId="13032" xr:uid="{00000000-0005-0000-0000-000096350000}"/>
    <cellStyle name="Normal 2 4 6 2 5 2" xfId="13033" xr:uid="{00000000-0005-0000-0000-000097350000}"/>
    <cellStyle name="Normal 2 4 6 2 5 2 2" xfId="13034" xr:uid="{00000000-0005-0000-0000-000098350000}"/>
    <cellStyle name="Normal 2 4 6 2 5 2 3" xfId="24979" xr:uid="{00000000-0005-0000-0000-000099350000}"/>
    <cellStyle name="Normal 2 4 6 2 5 3" xfId="13035" xr:uid="{00000000-0005-0000-0000-00009A350000}"/>
    <cellStyle name="Normal 2 4 6 2 5 4" xfId="24980" xr:uid="{00000000-0005-0000-0000-00009B350000}"/>
    <cellStyle name="Normal 2 4 6 2 6" xfId="13036" xr:uid="{00000000-0005-0000-0000-00009C350000}"/>
    <cellStyle name="Normal 2 4 6 2 6 2" xfId="13037" xr:uid="{00000000-0005-0000-0000-00009D350000}"/>
    <cellStyle name="Normal 2 4 6 2 6 3" xfId="24981" xr:uid="{00000000-0005-0000-0000-00009E350000}"/>
    <cellStyle name="Normal 2 4 6 2 7" xfId="13038" xr:uid="{00000000-0005-0000-0000-00009F350000}"/>
    <cellStyle name="Normal 2 4 6 2 8" xfId="24982" xr:uid="{00000000-0005-0000-0000-0000A0350000}"/>
    <cellStyle name="Normal 2 4 6 3" xfId="13039" xr:uid="{00000000-0005-0000-0000-0000A1350000}"/>
    <cellStyle name="Normal 2 4 6 3 2" xfId="13040" xr:uid="{00000000-0005-0000-0000-0000A2350000}"/>
    <cellStyle name="Normal 2 4 6 3 2 2" xfId="13041" xr:uid="{00000000-0005-0000-0000-0000A3350000}"/>
    <cellStyle name="Normal 2 4 6 3 2 2 2" xfId="13042" xr:uid="{00000000-0005-0000-0000-0000A4350000}"/>
    <cellStyle name="Normal 2 4 6 3 2 2 3" xfId="24983" xr:uid="{00000000-0005-0000-0000-0000A5350000}"/>
    <cellStyle name="Normal 2 4 6 3 2 3" xfId="13043" xr:uid="{00000000-0005-0000-0000-0000A6350000}"/>
    <cellStyle name="Normal 2 4 6 3 2 4" xfId="24984" xr:uid="{00000000-0005-0000-0000-0000A7350000}"/>
    <cellStyle name="Normal 2 4 6 3 3" xfId="13044" xr:uid="{00000000-0005-0000-0000-0000A8350000}"/>
    <cellStyle name="Normal 2 4 6 3 3 2" xfId="13045" xr:uid="{00000000-0005-0000-0000-0000A9350000}"/>
    <cellStyle name="Normal 2 4 6 3 3 3" xfId="24985" xr:uid="{00000000-0005-0000-0000-0000AA350000}"/>
    <cellStyle name="Normal 2 4 6 3 4" xfId="13046" xr:uid="{00000000-0005-0000-0000-0000AB350000}"/>
    <cellStyle name="Normal 2 4 6 3 5" xfId="24986" xr:uid="{00000000-0005-0000-0000-0000AC350000}"/>
    <cellStyle name="Normal 2 4 6 4" xfId="13047" xr:uid="{00000000-0005-0000-0000-0000AD350000}"/>
    <cellStyle name="Normal 2 4 6 4 2" xfId="13048" xr:uid="{00000000-0005-0000-0000-0000AE350000}"/>
    <cellStyle name="Normal 2 4 6 4 2 2" xfId="13049" xr:uid="{00000000-0005-0000-0000-0000AF350000}"/>
    <cellStyle name="Normal 2 4 6 4 2 2 2" xfId="13050" xr:uid="{00000000-0005-0000-0000-0000B0350000}"/>
    <cellStyle name="Normal 2 4 6 4 2 2 3" xfId="24987" xr:uid="{00000000-0005-0000-0000-0000B1350000}"/>
    <cellStyle name="Normal 2 4 6 4 2 3" xfId="13051" xr:uid="{00000000-0005-0000-0000-0000B2350000}"/>
    <cellStyle name="Normal 2 4 6 4 2 4" xfId="24988" xr:uid="{00000000-0005-0000-0000-0000B3350000}"/>
    <cellStyle name="Normal 2 4 6 4 3" xfId="13052" xr:uid="{00000000-0005-0000-0000-0000B4350000}"/>
    <cellStyle name="Normal 2 4 6 4 3 2" xfId="13053" xr:uid="{00000000-0005-0000-0000-0000B5350000}"/>
    <cellStyle name="Normal 2 4 6 4 3 3" xfId="24989" xr:uid="{00000000-0005-0000-0000-0000B6350000}"/>
    <cellStyle name="Normal 2 4 6 4 4" xfId="13054" xr:uid="{00000000-0005-0000-0000-0000B7350000}"/>
    <cellStyle name="Normal 2 4 6 4 5" xfId="24990" xr:uid="{00000000-0005-0000-0000-0000B8350000}"/>
    <cellStyle name="Normal 2 4 6 5" xfId="13055" xr:uid="{00000000-0005-0000-0000-0000B9350000}"/>
    <cellStyle name="Normal 2 4 6 5 2" xfId="13056" xr:uid="{00000000-0005-0000-0000-0000BA350000}"/>
    <cellStyle name="Normal 2 4 6 5 2 2" xfId="13057" xr:uid="{00000000-0005-0000-0000-0000BB350000}"/>
    <cellStyle name="Normal 2 4 6 5 2 3" xfId="24991" xr:uid="{00000000-0005-0000-0000-0000BC350000}"/>
    <cellStyle name="Normal 2 4 6 5 3" xfId="13058" xr:uid="{00000000-0005-0000-0000-0000BD350000}"/>
    <cellStyle name="Normal 2 4 6 5 4" xfId="24992" xr:uid="{00000000-0005-0000-0000-0000BE350000}"/>
    <cellStyle name="Normal 2 4 6 6" xfId="13059" xr:uid="{00000000-0005-0000-0000-0000BF350000}"/>
    <cellStyle name="Normal 2 4 6 6 2" xfId="13060" xr:uid="{00000000-0005-0000-0000-0000C0350000}"/>
    <cellStyle name="Normal 2 4 6 6 2 2" xfId="13061" xr:uid="{00000000-0005-0000-0000-0000C1350000}"/>
    <cellStyle name="Normal 2 4 6 6 2 3" xfId="24993" xr:uid="{00000000-0005-0000-0000-0000C2350000}"/>
    <cellStyle name="Normal 2 4 6 6 3" xfId="13062" xr:uid="{00000000-0005-0000-0000-0000C3350000}"/>
    <cellStyle name="Normal 2 4 6 6 4" xfId="24994" xr:uid="{00000000-0005-0000-0000-0000C4350000}"/>
    <cellStyle name="Normal 2 4 6 7" xfId="13063" xr:uid="{00000000-0005-0000-0000-0000C5350000}"/>
    <cellStyle name="Normal 2 4 6 7 2" xfId="13064" xr:uid="{00000000-0005-0000-0000-0000C6350000}"/>
    <cellStyle name="Normal 2 4 6 7 3" xfId="24995" xr:uid="{00000000-0005-0000-0000-0000C7350000}"/>
    <cellStyle name="Normal 2 4 6 8" xfId="13065" xr:uid="{00000000-0005-0000-0000-0000C8350000}"/>
    <cellStyle name="Normal 2 4 6 9" xfId="24996" xr:uid="{00000000-0005-0000-0000-0000C9350000}"/>
    <cellStyle name="Normal 2 4 7" xfId="13066" xr:uid="{00000000-0005-0000-0000-0000CA350000}"/>
    <cellStyle name="Normal 2 4 7 2" xfId="13067" xr:uid="{00000000-0005-0000-0000-0000CB350000}"/>
    <cellStyle name="Normal 2 4 7 2 2" xfId="13068" xr:uid="{00000000-0005-0000-0000-0000CC350000}"/>
    <cellStyle name="Normal 2 4 7 2 2 2" xfId="13069" xr:uid="{00000000-0005-0000-0000-0000CD350000}"/>
    <cellStyle name="Normal 2 4 7 2 2 2 2" xfId="13070" xr:uid="{00000000-0005-0000-0000-0000CE350000}"/>
    <cellStyle name="Normal 2 4 7 2 2 2 3" xfId="24997" xr:uid="{00000000-0005-0000-0000-0000CF350000}"/>
    <cellStyle name="Normal 2 4 7 2 2 3" xfId="13071" xr:uid="{00000000-0005-0000-0000-0000D0350000}"/>
    <cellStyle name="Normal 2 4 7 2 2 4" xfId="24998" xr:uid="{00000000-0005-0000-0000-0000D1350000}"/>
    <cellStyle name="Normal 2 4 7 2 3" xfId="13072" xr:uid="{00000000-0005-0000-0000-0000D2350000}"/>
    <cellStyle name="Normal 2 4 7 2 3 2" xfId="13073" xr:uid="{00000000-0005-0000-0000-0000D3350000}"/>
    <cellStyle name="Normal 2 4 7 2 3 3" xfId="24999" xr:uid="{00000000-0005-0000-0000-0000D4350000}"/>
    <cellStyle name="Normal 2 4 7 2 4" xfId="13074" xr:uid="{00000000-0005-0000-0000-0000D5350000}"/>
    <cellStyle name="Normal 2 4 7 2 5" xfId="25000" xr:uid="{00000000-0005-0000-0000-0000D6350000}"/>
    <cellStyle name="Normal 2 4 7 3" xfId="13075" xr:uid="{00000000-0005-0000-0000-0000D7350000}"/>
    <cellStyle name="Normal 2 4 7 3 2" xfId="13076" xr:uid="{00000000-0005-0000-0000-0000D8350000}"/>
    <cellStyle name="Normal 2 4 7 3 2 2" xfId="13077" xr:uid="{00000000-0005-0000-0000-0000D9350000}"/>
    <cellStyle name="Normal 2 4 7 3 2 2 2" xfId="13078" xr:uid="{00000000-0005-0000-0000-0000DA350000}"/>
    <cellStyle name="Normal 2 4 7 3 2 2 3" xfId="25001" xr:uid="{00000000-0005-0000-0000-0000DB350000}"/>
    <cellStyle name="Normal 2 4 7 3 2 3" xfId="13079" xr:uid="{00000000-0005-0000-0000-0000DC350000}"/>
    <cellStyle name="Normal 2 4 7 3 2 4" xfId="25002" xr:uid="{00000000-0005-0000-0000-0000DD350000}"/>
    <cellStyle name="Normal 2 4 7 3 3" xfId="13080" xr:uid="{00000000-0005-0000-0000-0000DE350000}"/>
    <cellStyle name="Normal 2 4 7 3 3 2" xfId="13081" xr:uid="{00000000-0005-0000-0000-0000DF350000}"/>
    <cellStyle name="Normal 2 4 7 3 3 3" xfId="25003" xr:uid="{00000000-0005-0000-0000-0000E0350000}"/>
    <cellStyle name="Normal 2 4 7 3 4" xfId="13082" xr:uid="{00000000-0005-0000-0000-0000E1350000}"/>
    <cellStyle name="Normal 2 4 7 3 5" xfId="25004" xr:uid="{00000000-0005-0000-0000-0000E2350000}"/>
    <cellStyle name="Normal 2 4 7 4" xfId="13083" xr:uid="{00000000-0005-0000-0000-0000E3350000}"/>
    <cellStyle name="Normal 2 4 7 4 2" xfId="13084" xr:uid="{00000000-0005-0000-0000-0000E4350000}"/>
    <cellStyle name="Normal 2 4 7 4 2 2" xfId="13085" xr:uid="{00000000-0005-0000-0000-0000E5350000}"/>
    <cellStyle name="Normal 2 4 7 4 2 3" xfId="25005" xr:uid="{00000000-0005-0000-0000-0000E6350000}"/>
    <cellStyle name="Normal 2 4 7 4 3" xfId="13086" xr:uid="{00000000-0005-0000-0000-0000E7350000}"/>
    <cellStyle name="Normal 2 4 7 4 4" xfId="25006" xr:uid="{00000000-0005-0000-0000-0000E8350000}"/>
    <cellStyle name="Normal 2 4 7 5" xfId="13087" xr:uid="{00000000-0005-0000-0000-0000E9350000}"/>
    <cellStyle name="Normal 2 4 7 5 2" xfId="13088" xr:uid="{00000000-0005-0000-0000-0000EA350000}"/>
    <cellStyle name="Normal 2 4 7 5 2 2" xfId="13089" xr:uid="{00000000-0005-0000-0000-0000EB350000}"/>
    <cellStyle name="Normal 2 4 7 5 2 3" xfId="25007" xr:uid="{00000000-0005-0000-0000-0000EC350000}"/>
    <cellStyle name="Normal 2 4 7 5 3" xfId="13090" xr:uid="{00000000-0005-0000-0000-0000ED350000}"/>
    <cellStyle name="Normal 2 4 7 5 4" xfId="25008" xr:uid="{00000000-0005-0000-0000-0000EE350000}"/>
    <cellStyle name="Normal 2 4 7 6" xfId="13091" xr:uid="{00000000-0005-0000-0000-0000EF350000}"/>
    <cellStyle name="Normal 2 4 7 6 2" xfId="13092" xr:uid="{00000000-0005-0000-0000-0000F0350000}"/>
    <cellStyle name="Normal 2 4 7 6 3" xfId="25009" xr:uid="{00000000-0005-0000-0000-0000F1350000}"/>
    <cellStyle name="Normal 2 4 7 7" xfId="13093" xr:uid="{00000000-0005-0000-0000-0000F2350000}"/>
    <cellStyle name="Normal 2 4 7 8" xfId="25010" xr:uid="{00000000-0005-0000-0000-0000F3350000}"/>
    <cellStyle name="Normal 2 4 8" xfId="13094" xr:uid="{00000000-0005-0000-0000-0000F4350000}"/>
    <cellStyle name="Normal 2 4 8 2" xfId="13095" xr:uid="{00000000-0005-0000-0000-0000F5350000}"/>
    <cellStyle name="Normal 2 4 8 2 2" xfId="13096" xr:uid="{00000000-0005-0000-0000-0000F6350000}"/>
    <cellStyle name="Normal 2 4 8 2 2 2" xfId="13097" xr:uid="{00000000-0005-0000-0000-0000F7350000}"/>
    <cellStyle name="Normal 2 4 8 2 2 3" xfId="25011" xr:uid="{00000000-0005-0000-0000-0000F8350000}"/>
    <cellStyle name="Normal 2 4 8 2 3" xfId="13098" xr:uid="{00000000-0005-0000-0000-0000F9350000}"/>
    <cellStyle name="Normal 2 4 8 2 4" xfId="25012" xr:uid="{00000000-0005-0000-0000-0000FA350000}"/>
    <cellStyle name="Normal 2 4 8 3" xfId="13099" xr:uid="{00000000-0005-0000-0000-0000FB350000}"/>
    <cellStyle name="Normal 2 4 8 3 2" xfId="13100" xr:uid="{00000000-0005-0000-0000-0000FC350000}"/>
    <cellStyle name="Normal 2 4 8 3 3" xfId="25013" xr:uid="{00000000-0005-0000-0000-0000FD350000}"/>
    <cellStyle name="Normal 2 4 8 4" xfId="13101" xr:uid="{00000000-0005-0000-0000-0000FE350000}"/>
    <cellStyle name="Normal 2 4 8 5" xfId="25014" xr:uid="{00000000-0005-0000-0000-0000FF350000}"/>
    <cellStyle name="Normal 2 4 9" xfId="13102" xr:uid="{00000000-0005-0000-0000-000000360000}"/>
    <cellStyle name="Normal 2 4 9 2" xfId="13103" xr:uid="{00000000-0005-0000-0000-000001360000}"/>
    <cellStyle name="Normal 2 4 9 2 2" xfId="13104" xr:uid="{00000000-0005-0000-0000-000002360000}"/>
    <cellStyle name="Normal 2 4 9 2 2 2" xfId="13105" xr:uid="{00000000-0005-0000-0000-000003360000}"/>
    <cellStyle name="Normal 2 4 9 2 2 3" xfId="25015" xr:uid="{00000000-0005-0000-0000-000004360000}"/>
    <cellStyle name="Normal 2 4 9 2 3" xfId="13106" xr:uid="{00000000-0005-0000-0000-000005360000}"/>
    <cellStyle name="Normal 2 4 9 2 4" xfId="25016" xr:uid="{00000000-0005-0000-0000-000006360000}"/>
    <cellStyle name="Normal 2 4 9 3" xfId="13107" xr:uid="{00000000-0005-0000-0000-000007360000}"/>
    <cellStyle name="Normal 2 4 9 3 2" xfId="13108" xr:uid="{00000000-0005-0000-0000-000008360000}"/>
    <cellStyle name="Normal 2 4 9 3 3" xfId="25017" xr:uid="{00000000-0005-0000-0000-000009360000}"/>
    <cellStyle name="Normal 2 4 9 4" xfId="13109" xr:uid="{00000000-0005-0000-0000-00000A360000}"/>
    <cellStyle name="Normal 2 4 9 5" xfId="25018" xr:uid="{00000000-0005-0000-0000-00000B360000}"/>
    <cellStyle name="Normal 2 5" xfId="2317" xr:uid="{00000000-0005-0000-0000-00000C360000}"/>
    <cellStyle name="Normal 2 5 10" xfId="13111" xr:uid="{00000000-0005-0000-0000-00000D360000}"/>
    <cellStyle name="Normal 2 5 10 2" xfId="13112" xr:uid="{00000000-0005-0000-0000-00000E360000}"/>
    <cellStyle name="Normal 2 5 10 2 2" xfId="13113" xr:uid="{00000000-0005-0000-0000-00000F360000}"/>
    <cellStyle name="Normal 2 5 10 2 3" xfId="25019" xr:uid="{00000000-0005-0000-0000-000010360000}"/>
    <cellStyle name="Normal 2 5 10 3" xfId="13114" xr:uid="{00000000-0005-0000-0000-000011360000}"/>
    <cellStyle name="Normal 2 5 10 4" xfId="25020" xr:uid="{00000000-0005-0000-0000-000012360000}"/>
    <cellStyle name="Normal 2 5 11" xfId="13115" xr:uid="{00000000-0005-0000-0000-000013360000}"/>
    <cellStyle name="Normal 2 5 11 2" xfId="13116" xr:uid="{00000000-0005-0000-0000-000014360000}"/>
    <cellStyle name="Normal 2 5 11 3" xfId="25021" xr:uid="{00000000-0005-0000-0000-000015360000}"/>
    <cellStyle name="Normal 2 5 12" xfId="13117" xr:uid="{00000000-0005-0000-0000-000016360000}"/>
    <cellStyle name="Normal 2 5 13" xfId="25022" xr:uid="{00000000-0005-0000-0000-000017360000}"/>
    <cellStyle name="Normal 2 5 14" xfId="13110" xr:uid="{00000000-0005-0000-0000-000018360000}"/>
    <cellStyle name="Normal 2 5 2" xfId="5233" xr:uid="{00000000-0005-0000-0000-000019360000}"/>
    <cellStyle name="Normal 2 5 2 10" xfId="13119" xr:uid="{00000000-0005-0000-0000-00001A360000}"/>
    <cellStyle name="Normal 2 5 2 11" xfId="25023" xr:uid="{00000000-0005-0000-0000-00001B360000}"/>
    <cellStyle name="Normal 2 5 2 12" xfId="13118" xr:uid="{00000000-0005-0000-0000-00001C360000}"/>
    <cellStyle name="Normal 2 5 2 2" xfId="13120" xr:uid="{00000000-0005-0000-0000-00001D360000}"/>
    <cellStyle name="Normal 2 5 2 2 10" xfId="25024" xr:uid="{00000000-0005-0000-0000-00001E360000}"/>
    <cellStyle name="Normal 2 5 2 2 2" xfId="13121" xr:uid="{00000000-0005-0000-0000-00001F360000}"/>
    <cellStyle name="Normal 2 5 2 2 2 2" xfId="13122" xr:uid="{00000000-0005-0000-0000-000020360000}"/>
    <cellStyle name="Normal 2 5 2 2 2 2 2" xfId="13123" xr:uid="{00000000-0005-0000-0000-000021360000}"/>
    <cellStyle name="Normal 2 5 2 2 2 2 2 2" xfId="13124" xr:uid="{00000000-0005-0000-0000-000022360000}"/>
    <cellStyle name="Normal 2 5 2 2 2 2 2 2 2" xfId="13125" xr:uid="{00000000-0005-0000-0000-000023360000}"/>
    <cellStyle name="Normal 2 5 2 2 2 2 2 2 2 2" xfId="13126" xr:uid="{00000000-0005-0000-0000-000024360000}"/>
    <cellStyle name="Normal 2 5 2 2 2 2 2 2 2 3" xfId="25025" xr:uid="{00000000-0005-0000-0000-000025360000}"/>
    <cellStyle name="Normal 2 5 2 2 2 2 2 2 3" xfId="13127" xr:uid="{00000000-0005-0000-0000-000026360000}"/>
    <cellStyle name="Normal 2 5 2 2 2 2 2 2 4" xfId="25026" xr:uid="{00000000-0005-0000-0000-000027360000}"/>
    <cellStyle name="Normal 2 5 2 2 2 2 2 3" xfId="13128" xr:uid="{00000000-0005-0000-0000-000028360000}"/>
    <cellStyle name="Normal 2 5 2 2 2 2 2 3 2" xfId="13129" xr:uid="{00000000-0005-0000-0000-000029360000}"/>
    <cellStyle name="Normal 2 5 2 2 2 2 2 3 3" xfId="25027" xr:uid="{00000000-0005-0000-0000-00002A360000}"/>
    <cellStyle name="Normal 2 5 2 2 2 2 2 4" xfId="13130" xr:uid="{00000000-0005-0000-0000-00002B360000}"/>
    <cellStyle name="Normal 2 5 2 2 2 2 2 5" xfId="25028" xr:uid="{00000000-0005-0000-0000-00002C360000}"/>
    <cellStyle name="Normal 2 5 2 2 2 2 3" xfId="13131" xr:uid="{00000000-0005-0000-0000-00002D360000}"/>
    <cellStyle name="Normal 2 5 2 2 2 2 3 2" xfId="13132" xr:uid="{00000000-0005-0000-0000-00002E360000}"/>
    <cellStyle name="Normal 2 5 2 2 2 2 3 2 2" xfId="13133" xr:uid="{00000000-0005-0000-0000-00002F360000}"/>
    <cellStyle name="Normal 2 5 2 2 2 2 3 2 2 2" xfId="13134" xr:uid="{00000000-0005-0000-0000-000030360000}"/>
    <cellStyle name="Normal 2 5 2 2 2 2 3 2 2 3" xfId="25029" xr:uid="{00000000-0005-0000-0000-000031360000}"/>
    <cellStyle name="Normal 2 5 2 2 2 2 3 2 3" xfId="13135" xr:uid="{00000000-0005-0000-0000-000032360000}"/>
    <cellStyle name="Normal 2 5 2 2 2 2 3 2 4" xfId="25030" xr:uid="{00000000-0005-0000-0000-000033360000}"/>
    <cellStyle name="Normal 2 5 2 2 2 2 3 3" xfId="13136" xr:uid="{00000000-0005-0000-0000-000034360000}"/>
    <cellStyle name="Normal 2 5 2 2 2 2 3 3 2" xfId="13137" xr:uid="{00000000-0005-0000-0000-000035360000}"/>
    <cellStyle name="Normal 2 5 2 2 2 2 3 3 3" xfId="25031" xr:uid="{00000000-0005-0000-0000-000036360000}"/>
    <cellStyle name="Normal 2 5 2 2 2 2 3 4" xfId="13138" xr:uid="{00000000-0005-0000-0000-000037360000}"/>
    <cellStyle name="Normal 2 5 2 2 2 2 3 5" xfId="25032" xr:uid="{00000000-0005-0000-0000-000038360000}"/>
    <cellStyle name="Normal 2 5 2 2 2 2 4" xfId="13139" xr:uid="{00000000-0005-0000-0000-000039360000}"/>
    <cellStyle name="Normal 2 5 2 2 2 2 4 2" xfId="13140" xr:uid="{00000000-0005-0000-0000-00003A360000}"/>
    <cellStyle name="Normal 2 5 2 2 2 2 4 2 2" xfId="13141" xr:uid="{00000000-0005-0000-0000-00003B360000}"/>
    <cellStyle name="Normal 2 5 2 2 2 2 4 2 3" xfId="25033" xr:uid="{00000000-0005-0000-0000-00003C360000}"/>
    <cellStyle name="Normal 2 5 2 2 2 2 4 3" xfId="13142" xr:uid="{00000000-0005-0000-0000-00003D360000}"/>
    <cellStyle name="Normal 2 5 2 2 2 2 4 4" xfId="25034" xr:uid="{00000000-0005-0000-0000-00003E360000}"/>
    <cellStyle name="Normal 2 5 2 2 2 2 5" xfId="13143" xr:uid="{00000000-0005-0000-0000-00003F360000}"/>
    <cellStyle name="Normal 2 5 2 2 2 2 5 2" xfId="13144" xr:uid="{00000000-0005-0000-0000-000040360000}"/>
    <cellStyle name="Normal 2 5 2 2 2 2 5 2 2" xfId="13145" xr:uid="{00000000-0005-0000-0000-000041360000}"/>
    <cellStyle name="Normal 2 5 2 2 2 2 5 2 3" xfId="25035" xr:uid="{00000000-0005-0000-0000-000042360000}"/>
    <cellStyle name="Normal 2 5 2 2 2 2 5 3" xfId="13146" xr:uid="{00000000-0005-0000-0000-000043360000}"/>
    <cellStyle name="Normal 2 5 2 2 2 2 5 4" xfId="25036" xr:uid="{00000000-0005-0000-0000-000044360000}"/>
    <cellStyle name="Normal 2 5 2 2 2 2 6" xfId="13147" xr:uid="{00000000-0005-0000-0000-000045360000}"/>
    <cellStyle name="Normal 2 5 2 2 2 2 6 2" xfId="13148" xr:uid="{00000000-0005-0000-0000-000046360000}"/>
    <cellStyle name="Normal 2 5 2 2 2 2 6 3" xfId="25037" xr:uid="{00000000-0005-0000-0000-000047360000}"/>
    <cellStyle name="Normal 2 5 2 2 2 2 7" xfId="13149" xr:uid="{00000000-0005-0000-0000-000048360000}"/>
    <cellStyle name="Normal 2 5 2 2 2 2 8" xfId="25038" xr:uid="{00000000-0005-0000-0000-000049360000}"/>
    <cellStyle name="Normal 2 5 2 2 2 3" xfId="13150" xr:uid="{00000000-0005-0000-0000-00004A360000}"/>
    <cellStyle name="Normal 2 5 2 2 2 3 2" xfId="13151" xr:uid="{00000000-0005-0000-0000-00004B360000}"/>
    <cellStyle name="Normal 2 5 2 2 2 3 2 2" xfId="13152" xr:uid="{00000000-0005-0000-0000-00004C360000}"/>
    <cellStyle name="Normal 2 5 2 2 2 3 2 2 2" xfId="13153" xr:uid="{00000000-0005-0000-0000-00004D360000}"/>
    <cellStyle name="Normal 2 5 2 2 2 3 2 2 3" xfId="25039" xr:uid="{00000000-0005-0000-0000-00004E360000}"/>
    <cellStyle name="Normal 2 5 2 2 2 3 2 3" xfId="13154" xr:uid="{00000000-0005-0000-0000-00004F360000}"/>
    <cellStyle name="Normal 2 5 2 2 2 3 2 4" xfId="25040" xr:uid="{00000000-0005-0000-0000-000050360000}"/>
    <cellStyle name="Normal 2 5 2 2 2 3 3" xfId="13155" xr:uid="{00000000-0005-0000-0000-000051360000}"/>
    <cellStyle name="Normal 2 5 2 2 2 3 3 2" xfId="13156" xr:uid="{00000000-0005-0000-0000-000052360000}"/>
    <cellStyle name="Normal 2 5 2 2 2 3 3 3" xfId="25041" xr:uid="{00000000-0005-0000-0000-000053360000}"/>
    <cellStyle name="Normal 2 5 2 2 2 3 4" xfId="13157" xr:uid="{00000000-0005-0000-0000-000054360000}"/>
    <cellStyle name="Normal 2 5 2 2 2 3 5" xfId="25042" xr:uid="{00000000-0005-0000-0000-000055360000}"/>
    <cellStyle name="Normal 2 5 2 2 2 4" xfId="13158" xr:uid="{00000000-0005-0000-0000-000056360000}"/>
    <cellStyle name="Normal 2 5 2 2 2 4 2" xfId="13159" xr:uid="{00000000-0005-0000-0000-000057360000}"/>
    <cellStyle name="Normal 2 5 2 2 2 4 2 2" xfId="13160" xr:uid="{00000000-0005-0000-0000-000058360000}"/>
    <cellStyle name="Normal 2 5 2 2 2 4 2 2 2" xfId="13161" xr:uid="{00000000-0005-0000-0000-000059360000}"/>
    <cellStyle name="Normal 2 5 2 2 2 4 2 2 3" xfId="25043" xr:uid="{00000000-0005-0000-0000-00005A360000}"/>
    <cellStyle name="Normal 2 5 2 2 2 4 2 3" xfId="13162" xr:uid="{00000000-0005-0000-0000-00005B360000}"/>
    <cellStyle name="Normal 2 5 2 2 2 4 2 4" xfId="25044" xr:uid="{00000000-0005-0000-0000-00005C360000}"/>
    <cellStyle name="Normal 2 5 2 2 2 4 3" xfId="13163" xr:uid="{00000000-0005-0000-0000-00005D360000}"/>
    <cellStyle name="Normal 2 5 2 2 2 4 3 2" xfId="13164" xr:uid="{00000000-0005-0000-0000-00005E360000}"/>
    <cellStyle name="Normal 2 5 2 2 2 4 3 3" xfId="25045" xr:uid="{00000000-0005-0000-0000-00005F360000}"/>
    <cellStyle name="Normal 2 5 2 2 2 4 4" xfId="13165" xr:uid="{00000000-0005-0000-0000-000060360000}"/>
    <cellStyle name="Normal 2 5 2 2 2 4 5" xfId="25046" xr:uid="{00000000-0005-0000-0000-000061360000}"/>
    <cellStyle name="Normal 2 5 2 2 2 5" xfId="13166" xr:uid="{00000000-0005-0000-0000-000062360000}"/>
    <cellStyle name="Normal 2 5 2 2 2 5 2" xfId="13167" xr:uid="{00000000-0005-0000-0000-000063360000}"/>
    <cellStyle name="Normal 2 5 2 2 2 5 2 2" xfId="13168" xr:uid="{00000000-0005-0000-0000-000064360000}"/>
    <cellStyle name="Normal 2 5 2 2 2 5 2 3" xfId="25047" xr:uid="{00000000-0005-0000-0000-000065360000}"/>
    <cellStyle name="Normal 2 5 2 2 2 5 3" xfId="13169" xr:uid="{00000000-0005-0000-0000-000066360000}"/>
    <cellStyle name="Normal 2 5 2 2 2 5 4" xfId="25048" xr:uid="{00000000-0005-0000-0000-000067360000}"/>
    <cellStyle name="Normal 2 5 2 2 2 6" xfId="13170" xr:uid="{00000000-0005-0000-0000-000068360000}"/>
    <cellStyle name="Normal 2 5 2 2 2 6 2" xfId="13171" xr:uid="{00000000-0005-0000-0000-000069360000}"/>
    <cellStyle name="Normal 2 5 2 2 2 6 2 2" xfId="13172" xr:uid="{00000000-0005-0000-0000-00006A360000}"/>
    <cellStyle name="Normal 2 5 2 2 2 6 2 3" xfId="25049" xr:uid="{00000000-0005-0000-0000-00006B360000}"/>
    <cellStyle name="Normal 2 5 2 2 2 6 3" xfId="13173" xr:uid="{00000000-0005-0000-0000-00006C360000}"/>
    <cellStyle name="Normal 2 5 2 2 2 6 4" xfId="25050" xr:uid="{00000000-0005-0000-0000-00006D360000}"/>
    <cellStyle name="Normal 2 5 2 2 2 7" xfId="13174" xr:uid="{00000000-0005-0000-0000-00006E360000}"/>
    <cellStyle name="Normal 2 5 2 2 2 7 2" xfId="13175" xr:uid="{00000000-0005-0000-0000-00006F360000}"/>
    <cellStyle name="Normal 2 5 2 2 2 7 3" xfId="25051" xr:uid="{00000000-0005-0000-0000-000070360000}"/>
    <cellStyle name="Normal 2 5 2 2 2 8" xfId="13176" xr:uid="{00000000-0005-0000-0000-000071360000}"/>
    <cellStyle name="Normal 2 5 2 2 2 9" xfId="25052" xr:uid="{00000000-0005-0000-0000-000072360000}"/>
    <cellStyle name="Normal 2 5 2 2 3" xfId="13177" xr:uid="{00000000-0005-0000-0000-000073360000}"/>
    <cellStyle name="Normal 2 5 2 2 3 2" xfId="13178" xr:uid="{00000000-0005-0000-0000-000074360000}"/>
    <cellStyle name="Normal 2 5 2 2 3 2 2" xfId="13179" xr:uid="{00000000-0005-0000-0000-000075360000}"/>
    <cellStyle name="Normal 2 5 2 2 3 2 2 2" xfId="13180" xr:uid="{00000000-0005-0000-0000-000076360000}"/>
    <cellStyle name="Normal 2 5 2 2 3 2 2 2 2" xfId="13181" xr:uid="{00000000-0005-0000-0000-000077360000}"/>
    <cellStyle name="Normal 2 5 2 2 3 2 2 2 3" xfId="25053" xr:uid="{00000000-0005-0000-0000-000078360000}"/>
    <cellStyle name="Normal 2 5 2 2 3 2 2 3" xfId="13182" xr:uid="{00000000-0005-0000-0000-000079360000}"/>
    <cellStyle name="Normal 2 5 2 2 3 2 2 4" xfId="25054" xr:uid="{00000000-0005-0000-0000-00007A360000}"/>
    <cellStyle name="Normal 2 5 2 2 3 2 3" xfId="13183" xr:uid="{00000000-0005-0000-0000-00007B360000}"/>
    <cellStyle name="Normal 2 5 2 2 3 2 3 2" xfId="13184" xr:uid="{00000000-0005-0000-0000-00007C360000}"/>
    <cellStyle name="Normal 2 5 2 2 3 2 3 3" xfId="25055" xr:uid="{00000000-0005-0000-0000-00007D360000}"/>
    <cellStyle name="Normal 2 5 2 2 3 2 4" xfId="13185" xr:uid="{00000000-0005-0000-0000-00007E360000}"/>
    <cellStyle name="Normal 2 5 2 2 3 2 5" xfId="25056" xr:uid="{00000000-0005-0000-0000-00007F360000}"/>
    <cellStyle name="Normal 2 5 2 2 3 3" xfId="13186" xr:uid="{00000000-0005-0000-0000-000080360000}"/>
    <cellStyle name="Normal 2 5 2 2 3 3 2" xfId="13187" xr:uid="{00000000-0005-0000-0000-000081360000}"/>
    <cellStyle name="Normal 2 5 2 2 3 3 2 2" xfId="13188" xr:uid="{00000000-0005-0000-0000-000082360000}"/>
    <cellStyle name="Normal 2 5 2 2 3 3 2 2 2" xfId="13189" xr:uid="{00000000-0005-0000-0000-000083360000}"/>
    <cellStyle name="Normal 2 5 2 2 3 3 2 2 3" xfId="25057" xr:uid="{00000000-0005-0000-0000-000084360000}"/>
    <cellStyle name="Normal 2 5 2 2 3 3 2 3" xfId="13190" xr:uid="{00000000-0005-0000-0000-000085360000}"/>
    <cellStyle name="Normal 2 5 2 2 3 3 2 4" xfId="25058" xr:uid="{00000000-0005-0000-0000-000086360000}"/>
    <cellStyle name="Normal 2 5 2 2 3 3 3" xfId="13191" xr:uid="{00000000-0005-0000-0000-000087360000}"/>
    <cellStyle name="Normal 2 5 2 2 3 3 3 2" xfId="13192" xr:uid="{00000000-0005-0000-0000-000088360000}"/>
    <cellStyle name="Normal 2 5 2 2 3 3 3 3" xfId="25059" xr:uid="{00000000-0005-0000-0000-000089360000}"/>
    <cellStyle name="Normal 2 5 2 2 3 3 4" xfId="13193" xr:uid="{00000000-0005-0000-0000-00008A360000}"/>
    <cellStyle name="Normal 2 5 2 2 3 3 5" xfId="25060" xr:uid="{00000000-0005-0000-0000-00008B360000}"/>
    <cellStyle name="Normal 2 5 2 2 3 4" xfId="13194" xr:uid="{00000000-0005-0000-0000-00008C360000}"/>
    <cellStyle name="Normal 2 5 2 2 3 4 2" xfId="13195" xr:uid="{00000000-0005-0000-0000-00008D360000}"/>
    <cellStyle name="Normal 2 5 2 2 3 4 2 2" xfId="13196" xr:uid="{00000000-0005-0000-0000-00008E360000}"/>
    <cellStyle name="Normal 2 5 2 2 3 4 2 3" xfId="25061" xr:uid="{00000000-0005-0000-0000-00008F360000}"/>
    <cellStyle name="Normal 2 5 2 2 3 4 3" xfId="13197" xr:uid="{00000000-0005-0000-0000-000090360000}"/>
    <cellStyle name="Normal 2 5 2 2 3 4 4" xfId="25062" xr:uid="{00000000-0005-0000-0000-000091360000}"/>
    <cellStyle name="Normal 2 5 2 2 3 5" xfId="13198" xr:uid="{00000000-0005-0000-0000-000092360000}"/>
    <cellStyle name="Normal 2 5 2 2 3 5 2" xfId="13199" xr:uid="{00000000-0005-0000-0000-000093360000}"/>
    <cellStyle name="Normal 2 5 2 2 3 5 2 2" xfId="13200" xr:uid="{00000000-0005-0000-0000-000094360000}"/>
    <cellStyle name="Normal 2 5 2 2 3 5 2 3" xfId="25063" xr:uid="{00000000-0005-0000-0000-000095360000}"/>
    <cellStyle name="Normal 2 5 2 2 3 5 3" xfId="13201" xr:uid="{00000000-0005-0000-0000-000096360000}"/>
    <cellStyle name="Normal 2 5 2 2 3 5 4" xfId="25064" xr:uid="{00000000-0005-0000-0000-000097360000}"/>
    <cellStyle name="Normal 2 5 2 2 3 6" xfId="13202" xr:uid="{00000000-0005-0000-0000-000098360000}"/>
    <cellStyle name="Normal 2 5 2 2 3 6 2" xfId="13203" xr:uid="{00000000-0005-0000-0000-000099360000}"/>
    <cellStyle name="Normal 2 5 2 2 3 6 3" xfId="25065" xr:uid="{00000000-0005-0000-0000-00009A360000}"/>
    <cellStyle name="Normal 2 5 2 2 3 7" xfId="13204" xr:uid="{00000000-0005-0000-0000-00009B360000}"/>
    <cellStyle name="Normal 2 5 2 2 3 8" xfId="25066" xr:uid="{00000000-0005-0000-0000-00009C360000}"/>
    <cellStyle name="Normal 2 5 2 2 4" xfId="13205" xr:uid="{00000000-0005-0000-0000-00009D360000}"/>
    <cellStyle name="Normal 2 5 2 2 4 2" xfId="13206" xr:uid="{00000000-0005-0000-0000-00009E360000}"/>
    <cellStyle name="Normal 2 5 2 2 4 2 2" xfId="13207" xr:uid="{00000000-0005-0000-0000-00009F360000}"/>
    <cellStyle name="Normal 2 5 2 2 4 2 2 2" xfId="13208" xr:uid="{00000000-0005-0000-0000-0000A0360000}"/>
    <cellStyle name="Normal 2 5 2 2 4 2 2 3" xfId="25067" xr:uid="{00000000-0005-0000-0000-0000A1360000}"/>
    <cellStyle name="Normal 2 5 2 2 4 2 3" xfId="13209" xr:uid="{00000000-0005-0000-0000-0000A2360000}"/>
    <cellStyle name="Normal 2 5 2 2 4 2 4" xfId="25068" xr:uid="{00000000-0005-0000-0000-0000A3360000}"/>
    <cellStyle name="Normal 2 5 2 2 4 3" xfId="13210" xr:uid="{00000000-0005-0000-0000-0000A4360000}"/>
    <cellStyle name="Normal 2 5 2 2 4 3 2" xfId="13211" xr:uid="{00000000-0005-0000-0000-0000A5360000}"/>
    <cellStyle name="Normal 2 5 2 2 4 3 3" xfId="25069" xr:uid="{00000000-0005-0000-0000-0000A6360000}"/>
    <cellStyle name="Normal 2 5 2 2 4 4" xfId="13212" xr:uid="{00000000-0005-0000-0000-0000A7360000}"/>
    <cellStyle name="Normal 2 5 2 2 4 5" xfId="25070" xr:uid="{00000000-0005-0000-0000-0000A8360000}"/>
    <cellStyle name="Normal 2 5 2 2 5" xfId="13213" xr:uid="{00000000-0005-0000-0000-0000A9360000}"/>
    <cellStyle name="Normal 2 5 2 2 5 2" xfId="13214" xr:uid="{00000000-0005-0000-0000-0000AA360000}"/>
    <cellStyle name="Normal 2 5 2 2 5 2 2" xfId="13215" xr:uid="{00000000-0005-0000-0000-0000AB360000}"/>
    <cellStyle name="Normal 2 5 2 2 5 2 2 2" xfId="13216" xr:uid="{00000000-0005-0000-0000-0000AC360000}"/>
    <cellStyle name="Normal 2 5 2 2 5 2 2 3" xfId="25071" xr:uid="{00000000-0005-0000-0000-0000AD360000}"/>
    <cellStyle name="Normal 2 5 2 2 5 2 3" xfId="13217" xr:uid="{00000000-0005-0000-0000-0000AE360000}"/>
    <cellStyle name="Normal 2 5 2 2 5 2 4" xfId="25072" xr:uid="{00000000-0005-0000-0000-0000AF360000}"/>
    <cellStyle name="Normal 2 5 2 2 5 3" xfId="13218" xr:uid="{00000000-0005-0000-0000-0000B0360000}"/>
    <cellStyle name="Normal 2 5 2 2 5 3 2" xfId="13219" xr:uid="{00000000-0005-0000-0000-0000B1360000}"/>
    <cellStyle name="Normal 2 5 2 2 5 3 3" xfId="25073" xr:uid="{00000000-0005-0000-0000-0000B2360000}"/>
    <cellStyle name="Normal 2 5 2 2 5 4" xfId="13220" xr:uid="{00000000-0005-0000-0000-0000B3360000}"/>
    <cellStyle name="Normal 2 5 2 2 5 5" xfId="25074" xr:uid="{00000000-0005-0000-0000-0000B4360000}"/>
    <cellStyle name="Normal 2 5 2 2 6" xfId="13221" xr:uid="{00000000-0005-0000-0000-0000B5360000}"/>
    <cellStyle name="Normal 2 5 2 2 6 2" xfId="13222" xr:uid="{00000000-0005-0000-0000-0000B6360000}"/>
    <cellStyle name="Normal 2 5 2 2 6 2 2" xfId="13223" xr:uid="{00000000-0005-0000-0000-0000B7360000}"/>
    <cellStyle name="Normal 2 5 2 2 6 2 3" xfId="25075" xr:uid="{00000000-0005-0000-0000-0000B8360000}"/>
    <cellStyle name="Normal 2 5 2 2 6 3" xfId="13224" xr:uid="{00000000-0005-0000-0000-0000B9360000}"/>
    <cellStyle name="Normal 2 5 2 2 6 4" xfId="25076" xr:uid="{00000000-0005-0000-0000-0000BA360000}"/>
    <cellStyle name="Normal 2 5 2 2 7" xfId="13225" xr:uid="{00000000-0005-0000-0000-0000BB360000}"/>
    <cellStyle name="Normal 2 5 2 2 7 2" xfId="13226" xr:uid="{00000000-0005-0000-0000-0000BC360000}"/>
    <cellStyle name="Normal 2 5 2 2 7 2 2" xfId="13227" xr:uid="{00000000-0005-0000-0000-0000BD360000}"/>
    <cellStyle name="Normal 2 5 2 2 7 2 3" xfId="25077" xr:uid="{00000000-0005-0000-0000-0000BE360000}"/>
    <cellStyle name="Normal 2 5 2 2 7 3" xfId="13228" xr:uid="{00000000-0005-0000-0000-0000BF360000}"/>
    <cellStyle name="Normal 2 5 2 2 7 4" xfId="25078" xr:uid="{00000000-0005-0000-0000-0000C0360000}"/>
    <cellStyle name="Normal 2 5 2 2 8" xfId="13229" xr:uid="{00000000-0005-0000-0000-0000C1360000}"/>
    <cellStyle name="Normal 2 5 2 2 8 2" xfId="13230" xr:uid="{00000000-0005-0000-0000-0000C2360000}"/>
    <cellStyle name="Normal 2 5 2 2 8 3" xfId="25079" xr:uid="{00000000-0005-0000-0000-0000C3360000}"/>
    <cellStyle name="Normal 2 5 2 2 9" xfId="13231" xr:uid="{00000000-0005-0000-0000-0000C4360000}"/>
    <cellStyle name="Normal 2 5 2 3" xfId="13232" xr:uid="{00000000-0005-0000-0000-0000C5360000}"/>
    <cellStyle name="Normal 2 5 2 3 2" xfId="13233" xr:uid="{00000000-0005-0000-0000-0000C6360000}"/>
    <cellStyle name="Normal 2 5 2 3 2 2" xfId="13234" xr:uid="{00000000-0005-0000-0000-0000C7360000}"/>
    <cellStyle name="Normal 2 5 2 3 2 2 2" xfId="13235" xr:uid="{00000000-0005-0000-0000-0000C8360000}"/>
    <cellStyle name="Normal 2 5 2 3 2 2 2 2" xfId="13236" xr:uid="{00000000-0005-0000-0000-0000C9360000}"/>
    <cellStyle name="Normal 2 5 2 3 2 2 2 2 2" xfId="13237" xr:uid="{00000000-0005-0000-0000-0000CA360000}"/>
    <cellStyle name="Normal 2 5 2 3 2 2 2 2 3" xfId="25080" xr:uid="{00000000-0005-0000-0000-0000CB360000}"/>
    <cellStyle name="Normal 2 5 2 3 2 2 2 3" xfId="13238" xr:uid="{00000000-0005-0000-0000-0000CC360000}"/>
    <cellStyle name="Normal 2 5 2 3 2 2 2 4" xfId="25081" xr:uid="{00000000-0005-0000-0000-0000CD360000}"/>
    <cellStyle name="Normal 2 5 2 3 2 2 3" xfId="13239" xr:uid="{00000000-0005-0000-0000-0000CE360000}"/>
    <cellStyle name="Normal 2 5 2 3 2 2 3 2" xfId="13240" xr:uid="{00000000-0005-0000-0000-0000CF360000}"/>
    <cellStyle name="Normal 2 5 2 3 2 2 3 3" xfId="25082" xr:uid="{00000000-0005-0000-0000-0000D0360000}"/>
    <cellStyle name="Normal 2 5 2 3 2 2 4" xfId="13241" xr:uid="{00000000-0005-0000-0000-0000D1360000}"/>
    <cellStyle name="Normal 2 5 2 3 2 2 5" xfId="25083" xr:uid="{00000000-0005-0000-0000-0000D2360000}"/>
    <cellStyle name="Normal 2 5 2 3 2 3" xfId="13242" xr:uid="{00000000-0005-0000-0000-0000D3360000}"/>
    <cellStyle name="Normal 2 5 2 3 2 3 2" xfId="13243" xr:uid="{00000000-0005-0000-0000-0000D4360000}"/>
    <cellStyle name="Normal 2 5 2 3 2 3 2 2" xfId="13244" xr:uid="{00000000-0005-0000-0000-0000D5360000}"/>
    <cellStyle name="Normal 2 5 2 3 2 3 2 2 2" xfId="13245" xr:uid="{00000000-0005-0000-0000-0000D6360000}"/>
    <cellStyle name="Normal 2 5 2 3 2 3 2 2 3" xfId="25084" xr:uid="{00000000-0005-0000-0000-0000D7360000}"/>
    <cellStyle name="Normal 2 5 2 3 2 3 2 3" xfId="13246" xr:uid="{00000000-0005-0000-0000-0000D8360000}"/>
    <cellStyle name="Normal 2 5 2 3 2 3 2 4" xfId="25085" xr:uid="{00000000-0005-0000-0000-0000D9360000}"/>
    <cellStyle name="Normal 2 5 2 3 2 3 3" xfId="13247" xr:uid="{00000000-0005-0000-0000-0000DA360000}"/>
    <cellStyle name="Normal 2 5 2 3 2 3 3 2" xfId="13248" xr:uid="{00000000-0005-0000-0000-0000DB360000}"/>
    <cellStyle name="Normal 2 5 2 3 2 3 3 3" xfId="25086" xr:uid="{00000000-0005-0000-0000-0000DC360000}"/>
    <cellStyle name="Normal 2 5 2 3 2 3 4" xfId="13249" xr:uid="{00000000-0005-0000-0000-0000DD360000}"/>
    <cellStyle name="Normal 2 5 2 3 2 3 5" xfId="25087" xr:uid="{00000000-0005-0000-0000-0000DE360000}"/>
    <cellStyle name="Normal 2 5 2 3 2 4" xfId="13250" xr:uid="{00000000-0005-0000-0000-0000DF360000}"/>
    <cellStyle name="Normal 2 5 2 3 2 4 2" xfId="13251" xr:uid="{00000000-0005-0000-0000-0000E0360000}"/>
    <cellStyle name="Normal 2 5 2 3 2 4 2 2" xfId="13252" xr:uid="{00000000-0005-0000-0000-0000E1360000}"/>
    <cellStyle name="Normal 2 5 2 3 2 4 2 3" xfId="25088" xr:uid="{00000000-0005-0000-0000-0000E2360000}"/>
    <cellStyle name="Normal 2 5 2 3 2 4 3" xfId="13253" xr:uid="{00000000-0005-0000-0000-0000E3360000}"/>
    <cellStyle name="Normal 2 5 2 3 2 4 4" xfId="25089" xr:uid="{00000000-0005-0000-0000-0000E4360000}"/>
    <cellStyle name="Normal 2 5 2 3 2 5" xfId="13254" xr:uid="{00000000-0005-0000-0000-0000E5360000}"/>
    <cellStyle name="Normal 2 5 2 3 2 5 2" xfId="13255" xr:uid="{00000000-0005-0000-0000-0000E6360000}"/>
    <cellStyle name="Normal 2 5 2 3 2 5 2 2" xfId="13256" xr:uid="{00000000-0005-0000-0000-0000E7360000}"/>
    <cellStyle name="Normal 2 5 2 3 2 5 2 3" xfId="25090" xr:uid="{00000000-0005-0000-0000-0000E8360000}"/>
    <cellStyle name="Normal 2 5 2 3 2 5 3" xfId="13257" xr:uid="{00000000-0005-0000-0000-0000E9360000}"/>
    <cellStyle name="Normal 2 5 2 3 2 5 4" xfId="25091" xr:uid="{00000000-0005-0000-0000-0000EA360000}"/>
    <cellStyle name="Normal 2 5 2 3 2 6" xfId="13258" xr:uid="{00000000-0005-0000-0000-0000EB360000}"/>
    <cellStyle name="Normal 2 5 2 3 2 6 2" xfId="13259" xr:uid="{00000000-0005-0000-0000-0000EC360000}"/>
    <cellStyle name="Normal 2 5 2 3 2 6 3" xfId="25092" xr:uid="{00000000-0005-0000-0000-0000ED360000}"/>
    <cellStyle name="Normal 2 5 2 3 2 7" xfId="13260" xr:uid="{00000000-0005-0000-0000-0000EE360000}"/>
    <cellStyle name="Normal 2 5 2 3 2 8" xfId="25093" xr:uid="{00000000-0005-0000-0000-0000EF360000}"/>
    <cellStyle name="Normal 2 5 2 3 3" xfId="13261" xr:uid="{00000000-0005-0000-0000-0000F0360000}"/>
    <cellStyle name="Normal 2 5 2 3 3 2" xfId="13262" xr:uid="{00000000-0005-0000-0000-0000F1360000}"/>
    <cellStyle name="Normal 2 5 2 3 3 2 2" xfId="13263" xr:uid="{00000000-0005-0000-0000-0000F2360000}"/>
    <cellStyle name="Normal 2 5 2 3 3 2 2 2" xfId="13264" xr:uid="{00000000-0005-0000-0000-0000F3360000}"/>
    <cellStyle name="Normal 2 5 2 3 3 2 2 3" xfId="25094" xr:uid="{00000000-0005-0000-0000-0000F4360000}"/>
    <cellStyle name="Normal 2 5 2 3 3 2 3" xfId="13265" xr:uid="{00000000-0005-0000-0000-0000F5360000}"/>
    <cellStyle name="Normal 2 5 2 3 3 2 4" xfId="25095" xr:uid="{00000000-0005-0000-0000-0000F6360000}"/>
    <cellStyle name="Normal 2 5 2 3 3 3" xfId="13266" xr:uid="{00000000-0005-0000-0000-0000F7360000}"/>
    <cellStyle name="Normal 2 5 2 3 3 3 2" xfId="13267" xr:uid="{00000000-0005-0000-0000-0000F8360000}"/>
    <cellStyle name="Normal 2 5 2 3 3 3 3" xfId="25096" xr:uid="{00000000-0005-0000-0000-0000F9360000}"/>
    <cellStyle name="Normal 2 5 2 3 3 4" xfId="13268" xr:uid="{00000000-0005-0000-0000-0000FA360000}"/>
    <cellStyle name="Normal 2 5 2 3 3 5" xfId="25097" xr:uid="{00000000-0005-0000-0000-0000FB360000}"/>
    <cellStyle name="Normal 2 5 2 3 4" xfId="13269" xr:uid="{00000000-0005-0000-0000-0000FC360000}"/>
    <cellStyle name="Normal 2 5 2 3 4 2" xfId="13270" xr:uid="{00000000-0005-0000-0000-0000FD360000}"/>
    <cellStyle name="Normal 2 5 2 3 4 2 2" xfId="13271" xr:uid="{00000000-0005-0000-0000-0000FE360000}"/>
    <cellStyle name="Normal 2 5 2 3 4 2 2 2" xfId="13272" xr:uid="{00000000-0005-0000-0000-0000FF360000}"/>
    <cellStyle name="Normal 2 5 2 3 4 2 2 3" xfId="25098" xr:uid="{00000000-0005-0000-0000-000000370000}"/>
    <cellStyle name="Normal 2 5 2 3 4 2 3" xfId="13273" xr:uid="{00000000-0005-0000-0000-000001370000}"/>
    <cellStyle name="Normal 2 5 2 3 4 2 4" xfId="25099" xr:uid="{00000000-0005-0000-0000-000002370000}"/>
    <cellStyle name="Normal 2 5 2 3 4 3" xfId="13274" xr:uid="{00000000-0005-0000-0000-000003370000}"/>
    <cellStyle name="Normal 2 5 2 3 4 3 2" xfId="13275" xr:uid="{00000000-0005-0000-0000-000004370000}"/>
    <cellStyle name="Normal 2 5 2 3 4 3 3" xfId="25100" xr:uid="{00000000-0005-0000-0000-000005370000}"/>
    <cellStyle name="Normal 2 5 2 3 4 4" xfId="13276" xr:uid="{00000000-0005-0000-0000-000006370000}"/>
    <cellStyle name="Normal 2 5 2 3 4 5" xfId="25101" xr:uid="{00000000-0005-0000-0000-000007370000}"/>
    <cellStyle name="Normal 2 5 2 3 5" xfId="13277" xr:uid="{00000000-0005-0000-0000-000008370000}"/>
    <cellStyle name="Normal 2 5 2 3 5 2" xfId="13278" xr:uid="{00000000-0005-0000-0000-000009370000}"/>
    <cellStyle name="Normal 2 5 2 3 5 2 2" xfId="13279" xr:uid="{00000000-0005-0000-0000-00000A370000}"/>
    <cellStyle name="Normal 2 5 2 3 5 2 3" xfId="25102" xr:uid="{00000000-0005-0000-0000-00000B370000}"/>
    <cellStyle name="Normal 2 5 2 3 5 3" xfId="13280" xr:uid="{00000000-0005-0000-0000-00000C370000}"/>
    <cellStyle name="Normal 2 5 2 3 5 4" xfId="25103" xr:uid="{00000000-0005-0000-0000-00000D370000}"/>
    <cellStyle name="Normal 2 5 2 3 6" xfId="13281" xr:uid="{00000000-0005-0000-0000-00000E370000}"/>
    <cellStyle name="Normal 2 5 2 3 6 2" xfId="13282" xr:uid="{00000000-0005-0000-0000-00000F370000}"/>
    <cellStyle name="Normal 2 5 2 3 6 2 2" xfId="13283" xr:uid="{00000000-0005-0000-0000-000010370000}"/>
    <cellStyle name="Normal 2 5 2 3 6 2 3" xfId="25104" xr:uid="{00000000-0005-0000-0000-000011370000}"/>
    <cellStyle name="Normal 2 5 2 3 6 3" xfId="13284" xr:uid="{00000000-0005-0000-0000-000012370000}"/>
    <cellStyle name="Normal 2 5 2 3 6 4" xfId="25105" xr:uid="{00000000-0005-0000-0000-000013370000}"/>
    <cellStyle name="Normal 2 5 2 3 7" xfId="13285" xr:uid="{00000000-0005-0000-0000-000014370000}"/>
    <cellStyle name="Normal 2 5 2 3 7 2" xfId="13286" xr:uid="{00000000-0005-0000-0000-000015370000}"/>
    <cellStyle name="Normal 2 5 2 3 7 3" xfId="25106" xr:uid="{00000000-0005-0000-0000-000016370000}"/>
    <cellStyle name="Normal 2 5 2 3 8" xfId="13287" xr:uid="{00000000-0005-0000-0000-000017370000}"/>
    <cellStyle name="Normal 2 5 2 3 9" xfId="25107" xr:uid="{00000000-0005-0000-0000-000018370000}"/>
    <cellStyle name="Normal 2 5 2 4" xfId="13288" xr:uid="{00000000-0005-0000-0000-000019370000}"/>
    <cellStyle name="Normal 2 5 2 4 2" xfId="13289" xr:uid="{00000000-0005-0000-0000-00001A370000}"/>
    <cellStyle name="Normal 2 5 2 4 2 2" xfId="13290" xr:uid="{00000000-0005-0000-0000-00001B370000}"/>
    <cellStyle name="Normal 2 5 2 4 2 2 2" xfId="13291" xr:uid="{00000000-0005-0000-0000-00001C370000}"/>
    <cellStyle name="Normal 2 5 2 4 2 2 2 2" xfId="13292" xr:uid="{00000000-0005-0000-0000-00001D370000}"/>
    <cellStyle name="Normal 2 5 2 4 2 2 2 3" xfId="25108" xr:uid="{00000000-0005-0000-0000-00001E370000}"/>
    <cellStyle name="Normal 2 5 2 4 2 2 3" xfId="13293" xr:uid="{00000000-0005-0000-0000-00001F370000}"/>
    <cellStyle name="Normal 2 5 2 4 2 2 4" xfId="25109" xr:uid="{00000000-0005-0000-0000-000020370000}"/>
    <cellStyle name="Normal 2 5 2 4 2 3" xfId="13294" xr:uid="{00000000-0005-0000-0000-000021370000}"/>
    <cellStyle name="Normal 2 5 2 4 2 3 2" xfId="13295" xr:uid="{00000000-0005-0000-0000-000022370000}"/>
    <cellStyle name="Normal 2 5 2 4 2 3 3" xfId="25110" xr:uid="{00000000-0005-0000-0000-000023370000}"/>
    <cellStyle name="Normal 2 5 2 4 2 4" xfId="13296" xr:uid="{00000000-0005-0000-0000-000024370000}"/>
    <cellStyle name="Normal 2 5 2 4 2 5" xfId="25111" xr:uid="{00000000-0005-0000-0000-000025370000}"/>
    <cellStyle name="Normal 2 5 2 4 3" xfId="13297" xr:uid="{00000000-0005-0000-0000-000026370000}"/>
    <cellStyle name="Normal 2 5 2 4 3 2" xfId="13298" xr:uid="{00000000-0005-0000-0000-000027370000}"/>
    <cellStyle name="Normal 2 5 2 4 3 2 2" xfId="13299" xr:uid="{00000000-0005-0000-0000-000028370000}"/>
    <cellStyle name="Normal 2 5 2 4 3 2 2 2" xfId="13300" xr:uid="{00000000-0005-0000-0000-000029370000}"/>
    <cellStyle name="Normal 2 5 2 4 3 2 2 3" xfId="25112" xr:uid="{00000000-0005-0000-0000-00002A370000}"/>
    <cellStyle name="Normal 2 5 2 4 3 2 3" xfId="13301" xr:uid="{00000000-0005-0000-0000-00002B370000}"/>
    <cellStyle name="Normal 2 5 2 4 3 2 4" xfId="25113" xr:uid="{00000000-0005-0000-0000-00002C370000}"/>
    <cellStyle name="Normal 2 5 2 4 3 3" xfId="13302" xr:uid="{00000000-0005-0000-0000-00002D370000}"/>
    <cellStyle name="Normal 2 5 2 4 3 3 2" xfId="13303" xr:uid="{00000000-0005-0000-0000-00002E370000}"/>
    <cellStyle name="Normal 2 5 2 4 3 3 3" xfId="25114" xr:uid="{00000000-0005-0000-0000-00002F370000}"/>
    <cellStyle name="Normal 2 5 2 4 3 4" xfId="13304" xr:uid="{00000000-0005-0000-0000-000030370000}"/>
    <cellStyle name="Normal 2 5 2 4 3 5" xfId="25115" xr:uid="{00000000-0005-0000-0000-000031370000}"/>
    <cellStyle name="Normal 2 5 2 4 4" xfId="13305" xr:uid="{00000000-0005-0000-0000-000032370000}"/>
    <cellStyle name="Normal 2 5 2 4 4 2" xfId="13306" xr:uid="{00000000-0005-0000-0000-000033370000}"/>
    <cellStyle name="Normal 2 5 2 4 4 2 2" xfId="13307" xr:uid="{00000000-0005-0000-0000-000034370000}"/>
    <cellStyle name="Normal 2 5 2 4 4 2 3" xfId="25116" xr:uid="{00000000-0005-0000-0000-000035370000}"/>
    <cellStyle name="Normal 2 5 2 4 4 3" xfId="13308" xr:uid="{00000000-0005-0000-0000-000036370000}"/>
    <cellStyle name="Normal 2 5 2 4 4 4" xfId="25117" xr:uid="{00000000-0005-0000-0000-000037370000}"/>
    <cellStyle name="Normal 2 5 2 4 5" xfId="13309" xr:uid="{00000000-0005-0000-0000-000038370000}"/>
    <cellStyle name="Normal 2 5 2 4 5 2" xfId="13310" xr:uid="{00000000-0005-0000-0000-000039370000}"/>
    <cellStyle name="Normal 2 5 2 4 5 2 2" xfId="13311" xr:uid="{00000000-0005-0000-0000-00003A370000}"/>
    <cellStyle name="Normal 2 5 2 4 5 2 3" xfId="25118" xr:uid="{00000000-0005-0000-0000-00003B370000}"/>
    <cellStyle name="Normal 2 5 2 4 5 3" xfId="13312" xr:uid="{00000000-0005-0000-0000-00003C370000}"/>
    <cellStyle name="Normal 2 5 2 4 5 4" xfId="25119" xr:uid="{00000000-0005-0000-0000-00003D370000}"/>
    <cellStyle name="Normal 2 5 2 4 6" xfId="13313" xr:uid="{00000000-0005-0000-0000-00003E370000}"/>
    <cellStyle name="Normal 2 5 2 4 6 2" xfId="13314" xr:uid="{00000000-0005-0000-0000-00003F370000}"/>
    <cellStyle name="Normal 2 5 2 4 6 3" xfId="25120" xr:uid="{00000000-0005-0000-0000-000040370000}"/>
    <cellStyle name="Normal 2 5 2 4 7" xfId="13315" xr:uid="{00000000-0005-0000-0000-000041370000}"/>
    <cellStyle name="Normal 2 5 2 4 8" xfId="25121" xr:uid="{00000000-0005-0000-0000-000042370000}"/>
    <cellStyle name="Normal 2 5 2 5" xfId="13316" xr:uid="{00000000-0005-0000-0000-000043370000}"/>
    <cellStyle name="Normal 2 5 2 5 2" xfId="13317" xr:uid="{00000000-0005-0000-0000-000044370000}"/>
    <cellStyle name="Normal 2 5 2 5 2 2" xfId="13318" xr:uid="{00000000-0005-0000-0000-000045370000}"/>
    <cellStyle name="Normal 2 5 2 5 2 2 2" xfId="13319" xr:uid="{00000000-0005-0000-0000-000046370000}"/>
    <cellStyle name="Normal 2 5 2 5 2 2 3" xfId="25122" xr:uid="{00000000-0005-0000-0000-000047370000}"/>
    <cellStyle name="Normal 2 5 2 5 2 3" xfId="13320" xr:uid="{00000000-0005-0000-0000-000048370000}"/>
    <cellStyle name="Normal 2 5 2 5 2 4" xfId="25123" xr:uid="{00000000-0005-0000-0000-000049370000}"/>
    <cellStyle name="Normal 2 5 2 5 3" xfId="13321" xr:uid="{00000000-0005-0000-0000-00004A370000}"/>
    <cellStyle name="Normal 2 5 2 5 3 2" xfId="13322" xr:uid="{00000000-0005-0000-0000-00004B370000}"/>
    <cellStyle name="Normal 2 5 2 5 3 3" xfId="25124" xr:uid="{00000000-0005-0000-0000-00004C370000}"/>
    <cellStyle name="Normal 2 5 2 5 4" xfId="13323" xr:uid="{00000000-0005-0000-0000-00004D370000}"/>
    <cellStyle name="Normal 2 5 2 5 5" xfId="25125" xr:uid="{00000000-0005-0000-0000-00004E370000}"/>
    <cellStyle name="Normal 2 5 2 6" xfId="13324" xr:uid="{00000000-0005-0000-0000-00004F370000}"/>
    <cellStyle name="Normal 2 5 2 6 2" xfId="13325" xr:uid="{00000000-0005-0000-0000-000050370000}"/>
    <cellStyle name="Normal 2 5 2 6 2 2" xfId="13326" xr:uid="{00000000-0005-0000-0000-000051370000}"/>
    <cellStyle name="Normal 2 5 2 6 2 2 2" xfId="13327" xr:uid="{00000000-0005-0000-0000-000052370000}"/>
    <cellStyle name="Normal 2 5 2 6 2 2 3" xfId="25126" xr:uid="{00000000-0005-0000-0000-000053370000}"/>
    <cellStyle name="Normal 2 5 2 6 2 3" xfId="13328" xr:uid="{00000000-0005-0000-0000-000054370000}"/>
    <cellStyle name="Normal 2 5 2 6 2 4" xfId="25127" xr:uid="{00000000-0005-0000-0000-000055370000}"/>
    <cellStyle name="Normal 2 5 2 6 3" xfId="13329" xr:uid="{00000000-0005-0000-0000-000056370000}"/>
    <cellStyle name="Normal 2 5 2 6 3 2" xfId="13330" xr:uid="{00000000-0005-0000-0000-000057370000}"/>
    <cellStyle name="Normal 2 5 2 6 3 3" xfId="25128" xr:uid="{00000000-0005-0000-0000-000058370000}"/>
    <cellStyle name="Normal 2 5 2 6 4" xfId="13331" xr:uid="{00000000-0005-0000-0000-000059370000}"/>
    <cellStyle name="Normal 2 5 2 6 5" xfId="25129" xr:uid="{00000000-0005-0000-0000-00005A370000}"/>
    <cellStyle name="Normal 2 5 2 7" xfId="13332" xr:uid="{00000000-0005-0000-0000-00005B370000}"/>
    <cellStyle name="Normal 2 5 2 7 2" xfId="13333" xr:uid="{00000000-0005-0000-0000-00005C370000}"/>
    <cellStyle name="Normal 2 5 2 7 2 2" xfId="13334" xr:uid="{00000000-0005-0000-0000-00005D370000}"/>
    <cellStyle name="Normal 2 5 2 7 2 3" xfId="25130" xr:uid="{00000000-0005-0000-0000-00005E370000}"/>
    <cellStyle name="Normal 2 5 2 7 3" xfId="13335" xr:uid="{00000000-0005-0000-0000-00005F370000}"/>
    <cellStyle name="Normal 2 5 2 7 4" xfId="25131" xr:uid="{00000000-0005-0000-0000-000060370000}"/>
    <cellStyle name="Normal 2 5 2 8" xfId="13336" xr:uid="{00000000-0005-0000-0000-000061370000}"/>
    <cellStyle name="Normal 2 5 2 8 2" xfId="13337" xr:uid="{00000000-0005-0000-0000-000062370000}"/>
    <cellStyle name="Normal 2 5 2 8 2 2" xfId="13338" xr:uid="{00000000-0005-0000-0000-000063370000}"/>
    <cellStyle name="Normal 2 5 2 8 2 3" xfId="25132" xr:uid="{00000000-0005-0000-0000-000064370000}"/>
    <cellStyle name="Normal 2 5 2 8 3" xfId="13339" xr:uid="{00000000-0005-0000-0000-000065370000}"/>
    <cellStyle name="Normal 2 5 2 8 4" xfId="25133" xr:uid="{00000000-0005-0000-0000-000066370000}"/>
    <cellStyle name="Normal 2 5 2 9" xfId="13340" xr:uid="{00000000-0005-0000-0000-000067370000}"/>
    <cellStyle name="Normal 2 5 2 9 2" xfId="13341" xr:uid="{00000000-0005-0000-0000-000068370000}"/>
    <cellStyle name="Normal 2 5 2 9 3" xfId="25134" xr:uid="{00000000-0005-0000-0000-000069370000}"/>
    <cellStyle name="Normal 2 5 3" xfId="5232" xr:uid="{00000000-0005-0000-0000-00006A370000}"/>
    <cellStyle name="Normal 2 5 3 10" xfId="13343" xr:uid="{00000000-0005-0000-0000-00006B370000}"/>
    <cellStyle name="Normal 2 5 3 11" xfId="25135" xr:uid="{00000000-0005-0000-0000-00006C370000}"/>
    <cellStyle name="Normal 2 5 3 12" xfId="13342" xr:uid="{00000000-0005-0000-0000-00006D370000}"/>
    <cellStyle name="Normal 2 5 3 2" xfId="13344" xr:uid="{00000000-0005-0000-0000-00006E370000}"/>
    <cellStyle name="Normal 2 5 3 2 10" xfId="25136" xr:uid="{00000000-0005-0000-0000-00006F370000}"/>
    <cellStyle name="Normal 2 5 3 2 2" xfId="13345" xr:uid="{00000000-0005-0000-0000-000070370000}"/>
    <cellStyle name="Normal 2 5 3 2 2 2" xfId="13346" xr:uid="{00000000-0005-0000-0000-000071370000}"/>
    <cellStyle name="Normal 2 5 3 2 2 2 2" xfId="13347" xr:uid="{00000000-0005-0000-0000-000072370000}"/>
    <cellStyle name="Normal 2 5 3 2 2 2 2 2" xfId="13348" xr:uid="{00000000-0005-0000-0000-000073370000}"/>
    <cellStyle name="Normal 2 5 3 2 2 2 2 2 2" xfId="13349" xr:uid="{00000000-0005-0000-0000-000074370000}"/>
    <cellStyle name="Normal 2 5 3 2 2 2 2 2 2 2" xfId="13350" xr:uid="{00000000-0005-0000-0000-000075370000}"/>
    <cellStyle name="Normal 2 5 3 2 2 2 2 2 2 3" xfId="25137" xr:uid="{00000000-0005-0000-0000-000076370000}"/>
    <cellStyle name="Normal 2 5 3 2 2 2 2 2 3" xfId="13351" xr:uid="{00000000-0005-0000-0000-000077370000}"/>
    <cellStyle name="Normal 2 5 3 2 2 2 2 2 4" xfId="25138" xr:uid="{00000000-0005-0000-0000-000078370000}"/>
    <cellStyle name="Normal 2 5 3 2 2 2 2 3" xfId="13352" xr:uid="{00000000-0005-0000-0000-000079370000}"/>
    <cellStyle name="Normal 2 5 3 2 2 2 2 3 2" xfId="13353" xr:uid="{00000000-0005-0000-0000-00007A370000}"/>
    <cellStyle name="Normal 2 5 3 2 2 2 2 3 3" xfId="25139" xr:uid="{00000000-0005-0000-0000-00007B370000}"/>
    <cellStyle name="Normal 2 5 3 2 2 2 2 4" xfId="13354" xr:uid="{00000000-0005-0000-0000-00007C370000}"/>
    <cellStyle name="Normal 2 5 3 2 2 2 2 5" xfId="25140" xr:uid="{00000000-0005-0000-0000-00007D370000}"/>
    <cellStyle name="Normal 2 5 3 2 2 2 3" xfId="13355" xr:uid="{00000000-0005-0000-0000-00007E370000}"/>
    <cellStyle name="Normal 2 5 3 2 2 2 3 2" xfId="13356" xr:uid="{00000000-0005-0000-0000-00007F370000}"/>
    <cellStyle name="Normal 2 5 3 2 2 2 3 2 2" xfId="13357" xr:uid="{00000000-0005-0000-0000-000080370000}"/>
    <cellStyle name="Normal 2 5 3 2 2 2 3 2 2 2" xfId="13358" xr:uid="{00000000-0005-0000-0000-000081370000}"/>
    <cellStyle name="Normal 2 5 3 2 2 2 3 2 2 3" xfId="25141" xr:uid="{00000000-0005-0000-0000-000082370000}"/>
    <cellStyle name="Normal 2 5 3 2 2 2 3 2 3" xfId="13359" xr:uid="{00000000-0005-0000-0000-000083370000}"/>
    <cellStyle name="Normal 2 5 3 2 2 2 3 2 4" xfId="25142" xr:uid="{00000000-0005-0000-0000-000084370000}"/>
    <cellStyle name="Normal 2 5 3 2 2 2 3 3" xfId="13360" xr:uid="{00000000-0005-0000-0000-000085370000}"/>
    <cellStyle name="Normal 2 5 3 2 2 2 3 3 2" xfId="13361" xr:uid="{00000000-0005-0000-0000-000086370000}"/>
    <cellStyle name="Normal 2 5 3 2 2 2 3 3 3" xfId="25143" xr:uid="{00000000-0005-0000-0000-000087370000}"/>
    <cellStyle name="Normal 2 5 3 2 2 2 3 4" xfId="13362" xr:uid="{00000000-0005-0000-0000-000088370000}"/>
    <cellStyle name="Normal 2 5 3 2 2 2 3 5" xfId="25144" xr:uid="{00000000-0005-0000-0000-000089370000}"/>
    <cellStyle name="Normal 2 5 3 2 2 2 4" xfId="13363" xr:uid="{00000000-0005-0000-0000-00008A370000}"/>
    <cellStyle name="Normal 2 5 3 2 2 2 4 2" xfId="13364" xr:uid="{00000000-0005-0000-0000-00008B370000}"/>
    <cellStyle name="Normal 2 5 3 2 2 2 4 2 2" xfId="13365" xr:uid="{00000000-0005-0000-0000-00008C370000}"/>
    <cellStyle name="Normal 2 5 3 2 2 2 4 2 3" xfId="25145" xr:uid="{00000000-0005-0000-0000-00008D370000}"/>
    <cellStyle name="Normal 2 5 3 2 2 2 4 3" xfId="13366" xr:uid="{00000000-0005-0000-0000-00008E370000}"/>
    <cellStyle name="Normal 2 5 3 2 2 2 4 4" xfId="25146" xr:uid="{00000000-0005-0000-0000-00008F370000}"/>
    <cellStyle name="Normal 2 5 3 2 2 2 5" xfId="13367" xr:uid="{00000000-0005-0000-0000-000090370000}"/>
    <cellStyle name="Normal 2 5 3 2 2 2 5 2" xfId="13368" xr:uid="{00000000-0005-0000-0000-000091370000}"/>
    <cellStyle name="Normal 2 5 3 2 2 2 5 2 2" xfId="13369" xr:uid="{00000000-0005-0000-0000-000092370000}"/>
    <cellStyle name="Normal 2 5 3 2 2 2 5 2 3" xfId="25147" xr:uid="{00000000-0005-0000-0000-000093370000}"/>
    <cellStyle name="Normal 2 5 3 2 2 2 5 3" xfId="13370" xr:uid="{00000000-0005-0000-0000-000094370000}"/>
    <cellStyle name="Normal 2 5 3 2 2 2 5 4" xfId="25148" xr:uid="{00000000-0005-0000-0000-000095370000}"/>
    <cellStyle name="Normal 2 5 3 2 2 2 6" xfId="13371" xr:uid="{00000000-0005-0000-0000-000096370000}"/>
    <cellStyle name="Normal 2 5 3 2 2 2 6 2" xfId="13372" xr:uid="{00000000-0005-0000-0000-000097370000}"/>
    <cellStyle name="Normal 2 5 3 2 2 2 6 3" xfId="25149" xr:uid="{00000000-0005-0000-0000-000098370000}"/>
    <cellStyle name="Normal 2 5 3 2 2 2 7" xfId="13373" xr:uid="{00000000-0005-0000-0000-000099370000}"/>
    <cellStyle name="Normal 2 5 3 2 2 2 8" xfId="25150" xr:uid="{00000000-0005-0000-0000-00009A370000}"/>
    <cellStyle name="Normal 2 5 3 2 2 3" xfId="13374" xr:uid="{00000000-0005-0000-0000-00009B370000}"/>
    <cellStyle name="Normal 2 5 3 2 2 3 2" xfId="13375" xr:uid="{00000000-0005-0000-0000-00009C370000}"/>
    <cellStyle name="Normal 2 5 3 2 2 3 2 2" xfId="13376" xr:uid="{00000000-0005-0000-0000-00009D370000}"/>
    <cellStyle name="Normal 2 5 3 2 2 3 2 2 2" xfId="13377" xr:uid="{00000000-0005-0000-0000-00009E370000}"/>
    <cellStyle name="Normal 2 5 3 2 2 3 2 2 3" xfId="25151" xr:uid="{00000000-0005-0000-0000-00009F370000}"/>
    <cellStyle name="Normal 2 5 3 2 2 3 2 3" xfId="13378" xr:uid="{00000000-0005-0000-0000-0000A0370000}"/>
    <cellStyle name="Normal 2 5 3 2 2 3 2 4" xfId="25152" xr:uid="{00000000-0005-0000-0000-0000A1370000}"/>
    <cellStyle name="Normal 2 5 3 2 2 3 3" xfId="13379" xr:uid="{00000000-0005-0000-0000-0000A2370000}"/>
    <cellStyle name="Normal 2 5 3 2 2 3 3 2" xfId="13380" xr:uid="{00000000-0005-0000-0000-0000A3370000}"/>
    <cellStyle name="Normal 2 5 3 2 2 3 3 3" xfId="25153" xr:uid="{00000000-0005-0000-0000-0000A4370000}"/>
    <cellStyle name="Normal 2 5 3 2 2 3 4" xfId="13381" xr:uid="{00000000-0005-0000-0000-0000A5370000}"/>
    <cellStyle name="Normal 2 5 3 2 2 3 5" xfId="25154" xr:uid="{00000000-0005-0000-0000-0000A6370000}"/>
    <cellStyle name="Normal 2 5 3 2 2 4" xfId="13382" xr:uid="{00000000-0005-0000-0000-0000A7370000}"/>
    <cellStyle name="Normal 2 5 3 2 2 4 2" xfId="13383" xr:uid="{00000000-0005-0000-0000-0000A8370000}"/>
    <cellStyle name="Normal 2 5 3 2 2 4 2 2" xfId="13384" xr:uid="{00000000-0005-0000-0000-0000A9370000}"/>
    <cellStyle name="Normal 2 5 3 2 2 4 2 2 2" xfId="13385" xr:uid="{00000000-0005-0000-0000-0000AA370000}"/>
    <cellStyle name="Normal 2 5 3 2 2 4 2 2 3" xfId="25155" xr:uid="{00000000-0005-0000-0000-0000AB370000}"/>
    <cellStyle name="Normal 2 5 3 2 2 4 2 3" xfId="13386" xr:uid="{00000000-0005-0000-0000-0000AC370000}"/>
    <cellStyle name="Normal 2 5 3 2 2 4 2 4" xfId="25156" xr:uid="{00000000-0005-0000-0000-0000AD370000}"/>
    <cellStyle name="Normal 2 5 3 2 2 4 3" xfId="13387" xr:uid="{00000000-0005-0000-0000-0000AE370000}"/>
    <cellStyle name="Normal 2 5 3 2 2 4 3 2" xfId="13388" xr:uid="{00000000-0005-0000-0000-0000AF370000}"/>
    <cellStyle name="Normal 2 5 3 2 2 4 3 3" xfId="25157" xr:uid="{00000000-0005-0000-0000-0000B0370000}"/>
    <cellStyle name="Normal 2 5 3 2 2 4 4" xfId="13389" xr:uid="{00000000-0005-0000-0000-0000B1370000}"/>
    <cellStyle name="Normal 2 5 3 2 2 4 5" xfId="25158" xr:uid="{00000000-0005-0000-0000-0000B2370000}"/>
    <cellStyle name="Normal 2 5 3 2 2 5" xfId="13390" xr:uid="{00000000-0005-0000-0000-0000B3370000}"/>
    <cellStyle name="Normal 2 5 3 2 2 5 2" xfId="13391" xr:uid="{00000000-0005-0000-0000-0000B4370000}"/>
    <cellStyle name="Normal 2 5 3 2 2 5 2 2" xfId="13392" xr:uid="{00000000-0005-0000-0000-0000B5370000}"/>
    <cellStyle name="Normal 2 5 3 2 2 5 2 3" xfId="25159" xr:uid="{00000000-0005-0000-0000-0000B6370000}"/>
    <cellStyle name="Normal 2 5 3 2 2 5 3" xfId="13393" xr:uid="{00000000-0005-0000-0000-0000B7370000}"/>
    <cellStyle name="Normal 2 5 3 2 2 5 4" xfId="25160" xr:uid="{00000000-0005-0000-0000-0000B8370000}"/>
    <cellStyle name="Normal 2 5 3 2 2 6" xfId="13394" xr:uid="{00000000-0005-0000-0000-0000B9370000}"/>
    <cellStyle name="Normal 2 5 3 2 2 6 2" xfId="13395" xr:uid="{00000000-0005-0000-0000-0000BA370000}"/>
    <cellStyle name="Normal 2 5 3 2 2 6 2 2" xfId="13396" xr:uid="{00000000-0005-0000-0000-0000BB370000}"/>
    <cellStyle name="Normal 2 5 3 2 2 6 2 3" xfId="25161" xr:uid="{00000000-0005-0000-0000-0000BC370000}"/>
    <cellStyle name="Normal 2 5 3 2 2 6 3" xfId="13397" xr:uid="{00000000-0005-0000-0000-0000BD370000}"/>
    <cellStyle name="Normal 2 5 3 2 2 6 4" xfId="25162" xr:uid="{00000000-0005-0000-0000-0000BE370000}"/>
    <cellStyle name="Normal 2 5 3 2 2 7" xfId="13398" xr:uid="{00000000-0005-0000-0000-0000BF370000}"/>
    <cellStyle name="Normal 2 5 3 2 2 7 2" xfId="13399" xr:uid="{00000000-0005-0000-0000-0000C0370000}"/>
    <cellStyle name="Normal 2 5 3 2 2 7 3" xfId="25163" xr:uid="{00000000-0005-0000-0000-0000C1370000}"/>
    <cellStyle name="Normal 2 5 3 2 2 8" xfId="13400" xr:uid="{00000000-0005-0000-0000-0000C2370000}"/>
    <cellStyle name="Normal 2 5 3 2 2 9" xfId="25164" xr:uid="{00000000-0005-0000-0000-0000C3370000}"/>
    <cellStyle name="Normal 2 5 3 2 3" xfId="13401" xr:uid="{00000000-0005-0000-0000-0000C4370000}"/>
    <cellStyle name="Normal 2 5 3 2 3 2" xfId="13402" xr:uid="{00000000-0005-0000-0000-0000C5370000}"/>
    <cellStyle name="Normal 2 5 3 2 3 2 2" xfId="13403" xr:uid="{00000000-0005-0000-0000-0000C6370000}"/>
    <cellStyle name="Normal 2 5 3 2 3 2 2 2" xfId="13404" xr:uid="{00000000-0005-0000-0000-0000C7370000}"/>
    <cellStyle name="Normal 2 5 3 2 3 2 2 2 2" xfId="13405" xr:uid="{00000000-0005-0000-0000-0000C8370000}"/>
    <cellStyle name="Normal 2 5 3 2 3 2 2 2 3" xfId="25165" xr:uid="{00000000-0005-0000-0000-0000C9370000}"/>
    <cellStyle name="Normal 2 5 3 2 3 2 2 3" xfId="13406" xr:uid="{00000000-0005-0000-0000-0000CA370000}"/>
    <cellStyle name="Normal 2 5 3 2 3 2 2 4" xfId="25166" xr:uid="{00000000-0005-0000-0000-0000CB370000}"/>
    <cellStyle name="Normal 2 5 3 2 3 2 3" xfId="13407" xr:uid="{00000000-0005-0000-0000-0000CC370000}"/>
    <cellStyle name="Normal 2 5 3 2 3 2 3 2" xfId="13408" xr:uid="{00000000-0005-0000-0000-0000CD370000}"/>
    <cellStyle name="Normal 2 5 3 2 3 2 3 3" xfId="25167" xr:uid="{00000000-0005-0000-0000-0000CE370000}"/>
    <cellStyle name="Normal 2 5 3 2 3 2 4" xfId="13409" xr:uid="{00000000-0005-0000-0000-0000CF370000}"/>
    <cellStyle name="Normal 2 5 3 2 3 2 5" xfId="25168" xr:uid="{00000000-0005-0000-0000-0000D0370000}"/>
    <cellStyle name="Normal 2 5 3 2 3 3" xfId="13410" xr:uid="{00000000-0005-0000-0000-0000D1370000}"/>
    <cellStyle name="Normal 2 5 3 2 3 3 2" xfId="13411" xr:uid="{00000000-0005-0000-0000-0000D2370000}"/>
    <cellStyle name="Normal 2 5 3 2 3 3 2 2" xfId="13412" xr:uid="{00000000-0005-0000-0000-0000D3370000}"/>
    <cellStyle name="Normal 2 5 3 2 3 3 2 2 2" xfId="13413" xr:uid="{00000000-0005-0000-0000-0000D4370000}"/>
    <cellStyle name="Normal 2 5 3 2 3 3 2 2 3" xfId="25169" xr:uid="{00000000-0005-0000-0000-0000D5370000}"/>
    <cellStyle name="Normal 2 5 3 2 3 3 2 3" xfId="13414" xr:uid="{00000000-0005-0000-0000-0000D6370000}"/>
    <cellStyle name="Normal 2 5 3 2 3 3 2 4" xfId="25170" xr:uid="{00000000-0005-0000-0000-0000D7370000}"/>
    <cellStyle name="Normal 2 5 3 2 3 3 3" xfId="13415" xr:uid="{00000000-0005-0000-0000-0000D8370000}"/>
    <cellStyle name="Normal 2 5 3 2 3 3 3 2" xfId="13416" xr:uid="{00000000-0005-0000-0000-0000D9370000}"/>
    <cellStyle name="Normal 2 5 3 2 3 3 3 3" xfId="25171" xr:uid="{00000000-0005-0000-0000-0000DA370000}"/>
    <cellStyle name="Normal 2 5 3 2 3 3 4" xfId="13417" xr:uid="{00000000-0005-0000-0000-0000DB370000}"/>
    <cellStyle name="Normal 2 5 3 2 3 3 5" xfId="25172" xr:uid="{00000000-0005-0000-0000-0000DC370000}"/>
    <cellStyle name="Normal 2 5 3 2 3 4" xfId="13418" xr:uid="{00000000-0005-0000-0000-0000DD370000}"/>
    <cellStyle name="Normal 2 5 3 2 3 4 2" xfId="13419" xr:uid="{00000000-0005-0000-0000-0000DE370000}"/>
    <cellStyle name="Normal 2 5 3 2 3 4 2 2" xfId="13420" xr:uid="{00000000-0005-0000-0000-0000DF370000}"/>
    <cellStyle name="Normal 2 5 3 2 3 4 2 3" xfId="25173" xr:uid="{00000000-0005-0000-0000-0000E0370000}"/>
    <cellStyle name="Normal 2 5 3 2 3 4 3" xfId="13421" xr:uid="{00000000-0005-0000-0000-0000E1370000}"/>
    <cellStyle name="Normal 2 5 3 2 3 4 4" xfId="25174" xr:uid="{00000000-0005-0000-0000-0000E2370000}"/>
    <cellStyle name="Normal 2 5 3 2 3 5" xfId="13422" xr:uid="{00000000-0005-0000-0000-0000E3370000}"/>
    <cellStyle name="Normal 2 5 3 2 3 5 2" xfId="13423" xr:uid="{00000000-0005-0000-0000-0000E4370000}"/>
    <cellStyle name="Normal 2 5 3 2 3 5 2 2" xfId="13424" xr:uid="{00000000-0005-0000-0000-0000E5370000}"/>
    <cellStyle name="Normal 2 5 3 2 3 5 2 3" xfId="25175" xr:uid="{00000000-0005-0000-0000-0000E6370000}"/>
    <cellStyle name="Normal 2 5 3 2 3 5 3" xfId="13425" xr:uid="{00000000-0005-0000-0000-0000E7370000}"/>
    <cellStyle name="Normal 2 5 3 2 3 5 4" xfId="25176" xr:uid="{00000000-0005-0000-0000-0000E8370000}"/>
    <cellStyle name="Normal 2 5 3 2 3 6" xfId="13426" xr:uid="{00000000-0005-0000-0000-0000E9370000}"/>
    <cellStyle name="Normal 2 5 3 2 3 6 2" xfId="13427" xr:uid="{00000000-0005-0000-0000-0000EA370000}"/>
    <cellStyle name="Normal 2 5 3 2 3 6 3" xfId="25177" xr:uid="{00000000-0005-0000-0000-0000EB370000}"/>
    <cellStyle name="Normal 2 5 3 2 3 7" xfId="13428" xr:uid="{00000000-0005-0000-0000-0000EC370000}"/>
    <cellStyle name="Normal 2 5 3 2 3 8" xfId="25178" xr:uid="{00000000-0005-0000-0000-0000ED370000}"/>
    <cellStyle name="Normal 2 5 3 2 4" xfId="13429" xr:uid="{00000000-0005-0000-0000-0000EE370000}"/>
    <cellStyle name="Normal 2 5 3 2 4 2" xfId="13430" xr:uid="{00000000-0005-0000-0000-0000EF370000}"/>
    <cellStyle name="Normal 2 5 3 2 4 2 2" xfId="13431" xr:uid="{00000000-0005-0000-0000-0000F0370000}"/>
    <cellStyle name="Normal 2 5 3 2 4 2 2 2" xfId="13432" xr:uid="{00000000-0005-0000-0000-0000F1370000}"/>
    <cellStyle name="Normal 2 5 3 2 4 2 2 3" xfId="25179" xr:uid="{00000000-0005-0000-0000-0000F2370000}"/>
    <cellStyle name="Normal 2 5 3 2 4 2 3" xfId="13433" xr:uid="{00000000-0005-0000-0000-0000F3370000}"/>
    <cellStyle name="Normal 2 5 3 2 4 2 4" xfId="25180" xr:uid="{00000000-0005-0000-0000-0000F4370000}"/>
    <cellStyle name="Normal 2 5 3 2 4 3" xfId="13434" xr:uid="{00000000-0005-0000-0000-0000F5370000}"/>
    <cellStyle name="Normal 2 5 3 2 4 3 2" xfId="13435" xr:uid="{00000000-0005-0000-0000-0000F6370000}"/>
    <cellStyle name="Normal 2 5 3 2 4 3 3" xfId="25181" xr:uid="{00000000-0005-0000-0000-0000F7370000}"/>
    <cellStyle name="Normal 2 5 3 2 4 4" xfId="13436" xr:uid="{00000000-0005-0000-0000-0000F8370000}"/>
    <cellStyle name="Normal 2 5 3 2 4 5" xfId="25182" xr:uid="{00000000-0005-0000-0000-0000F9370000}"/>
    <cellStyle name="Normal 2 5 3 2 5" xfId="13437" xr:uid="{00000000-0005-0000-0000-0000FA370000}"/>
    <cellStyle name="Normal 2 5 3 2 5 2" xfId="13438" xr:uid="{00000000-0005-0000-0000-0000FB370000}"/>
    <cellStyle name="Normal 2 5 3 2 5 2 2" xfId="13439" xr:uid="{00000000-0005-0000-0000-0000FC370000}"/>
    <cellStyle name="Normal 2 5 3 2 5 2 2 2" xfId="13440" xr:uid="{00000000-0005-0000-0000-0000FD370000}"/>
    <cellStyle name="Normal 2 5 3 2 5 2 2 3" xfId="25183" xr:uid="{00000000-0005-0000-0000-0000FE370000}"/>
    <cellStyle name="Normal 2 5 3 2 5 2 3" xfId="13441" xr:uid="{00000000-0005-0000-0000-0000FF370000}"/>
    <cellStyle name="Normal 2 5 3 2 5 2 4" xfId="25184" xr:uid="{00000000-0005-0000-0000-000000380000}"/>
    <cellStyle name="Normal 2 5 3 2 5 3" xfId="13442" xr:uid="{00000000-0005-0000-0000-000001380000}"/>
    <cellStyle name="Normal 2 5 3 2 5 3 2" xfId="13443" xr:uid="{00000000-0005-0000-0000-000002380000}"/>
    <cellStyle name="Normal 2 5 3 2 5 3 3" xfId="25185" xr:uid="{00000000-0005-0000-0000-000003380000}"/>
    <cellStyle name="Normal 2 5 3 2 5 4" xfId="13444" xr:uid="{00000000-0005-0000-0000-000004380000}"/>
    <cellStyle name="Normal 2 5 3 2 5 5" xfId="25186" xr:uid="{00000000-0005-0000-0000-000005380000}"/>
    <cellStyle name="Normal 2 5 3 2 6" xfId="13445" xr:uid="{00000000-0005-0000-0000-000006380000}"/>
    <cellStyle name="Normal 2 5 3 2 6 2" xfId="13446" xr:uid="{00000000-0005-0000-0000-000007380000}"/>
    <cellStyle name="Normal 2 5 3 2 6 2 2" xfId="13447" xr:uid="{00000000-0005-0000-0000-000008380000}"/>
    <cellStyle name="Normal 2 5 3 2 6 2 3" xfId="25187" xr:uid="{00000000-0005-0000-0000-000009380000}"/>
    <cellStyle name="Normal 2 5 3 2 6 3" xfId="13448" xr:uid="{00000000-0005-0000-0000-00000A380000}"/>
    <cellStyle name="Normal 2 5 3 2 6 4" xfId="25188" xr:uid="{00000000-0005-0000-0000-00000B380000}"/>
    <cellStyle name="Normal 2 5 3 2 7" xfId="13449" xr:uid="{00000000-0005-0000-0000-00000C380000}"/>
    <cellStyle name="Normal 2 5 3 2 7 2" xfId="13450" xr:uid="{00000000-0005-0000-0000-00000D380000}"/>
    <cellStyle name="Normal 2 5 3 2 7 2 2" xfId="13451" xr:uid="{00000000-0005-0000-0000-00000E380000}"/>
    <cellStyle name="Normal 2 5 3 2 7 2 3" xfId="25189" xr:uid="{00000000-0005-0000-0000-00000F380000}"/>
    <cellStyle name="Normal 2 5 3 2 7 3" xfId="13452" xr:uid="{00000000-0005-0000-0000-000010380000}"/>
    <cellStyle name="Normal 2 5 3 2 7 4" xfId="25190" xr:uid="{00000000-0005-0000-0000-000011380000}"/>
    <cellStyle name="Normal 2 5 3 2 8" xfId="13453" xr:uid="{00000000-0005-0000-0000-000012380000}"/>
    <cellStyle name="Normal 2 5 3 2 8 2" xfId="13454" xr:uid="{00000000-0005-0000-0000-000013380000}"/>
    <cellStyle name="Normal 2 5 3 2 8 3" xfId="25191" xr:uid="{00000000-0005-0000-0000-000014380000}"/>
    <cellStyle name="Normal 2 5 3 2 9" xfId="13455" xr:uid="{00000000-0005-0000-0000-000015380000}"/>
    <cellStyle name="Normal 2 5 3 3" xfId="13456" xr:uid="{00000000-0005-0000-0000-000016380000}"/>
    <cellStyle name="Normal 2 5 3 3 2" xfId="13457" xr:uid="{00000000-0005-0000-0000-000017380000}"/>
    <cellStyle name="Normal 2 5 3 3 2 2" xfId="13458" xr:uid="{00000000-0005-0000-0000-000018380000}"/>
    <cellStyle name="Normal 2 5 3 3 2 2 2" xfId="13459" xr:uid="{00000000-0005-0000-0000-000019380000}"/>
    <cellStyle name="Normal 2 5 3 3 2 2 2 2" xfId="13460" xr:uid="{00000000-0005-0000-0000-00001A380000}"/>
    <cellStyle name="Normal 2 5 3 3 2 2 2 2 2" xfId="13461" xr:uid="{00000000-0005-0000-0000-00001B380000}"/>
    <cellStyle name="Normal 2 5 3 3 2 2 2 2 3" xfId="25192" xr:uid="{00000000-0005-0000-0000-00001C380000}"/>
    <cellStyle name="Normal 2 5 3 3 2 2 2 3" xfId="13462" xr:uid="{00000000-0005-0000-0000-00001D380000}"/>
    <cellStyle name="Normal 2 5 3 3 2 2 2 4" xfId="25193" xr:uid="{00000000-0005-0000-0000-00001E380000}"/>
    <cellStyle name="Normal 2 5 3 3 2 2 3" xfId="13463" xr:uid="{00000000-0005-0000-0000-00001F380000}"/>
    <cellStyle name="Normal 2 5 3 3 2 2 3 2" xfId="13464" xr:uid="{00000000-0005-0000-0000-000020380000}"/>
    <cellStyle name="Normal 2 5 3 3 2 2 3 3" xfId="25194" xr:uid="{00000000-0005-0000-0000-000021380000}"/>
    <cellStyle name="Normal 2 5 3 3 2 2 4" xfId="13465" xr:uid="{00000000-0005-0000-0000-000022380000}"/>
    <cellStyle name="Normal 2 5 3 3 2 2 5" xfId="25195" xr:uid="{00000000-0005-0000-0000-000023380000}"/>
    <cellStyle name="Normal 2 5 3 3 2 3" xfId="13466" xr:uid="{00000000-0005-0000-0000-000024380000}"/>
    <cellStyle name="Normal 2 5 3 3 2 3 2" xfId="13467" xr:uid="{00000000-0005-0000-0000-000025380000}"/>
    <cellStyle name="Normal 2 5 3 3 2 3 2 2" xfId="13468" xr:uid="{00000000-0005-0000-0000-000026380000}"/>
    <cellStyle name="Normal 2 5 3 3 2 3 2 2 2" xfId="13469" xr:uid="{00000000-0005-0000-0000-000027380000}"/>
    <cellStyle name="Normal 2 5 3 3 2 3 2 2 3" xfId="25196" xr:uid="{00000000-0005-0000-0000-000028380000}"/>
    <cellStyle name="Normal 2 5 3 3 2 3 2 3" xfId="13470" xr:uid="{00000000-0005-0000-0000-000029380000}"/>
    <cellStyle name="Normal 2 5 3 3 2 3 2 4" xfId="25197" xr:uid="{00000000-0005-0000-0000-00002A380000}"/>
    <cellStyle name="Normal 2 5 3 3 2 3 3" xfId="13471" xr:uid="{00000000-0005-0000-0000-00002B380000}"/>
    <cellStyle name="Normal 2 5 3 3 2 3 3 2" xfId="13472" xr:uid="{00000000-0005-0000-0000-00002C380000}"/>
    <cellStyle name="Normal 2 5 3 3 2 3 3 3" xfId="25198" xr:uid="{00000000-0005-0000-0000-00002D380000}"/>
    <cellStyle name="Normal 2 5 3 3 2 3 4" xfId="13473" xr:uid="{00000000-0005-0000-0000-00002E380000}"/>
    <cellStyle name="Normal 2 5 3 3 2 3 5" xfId="25199" xr:uid="{00000000-0005-0000-0000-00002F380000}"/>
    <cellStyle name="Normal 2 5 3 3 2 4" xfId="13474" xr:uid="{00000000-0005-0000-0000-000030380000}"/>
    <cellStyle name="Normal 2 5 3 3 2 4 2" xfId="13475" xr:uid="{00000000-0005-0000-0000-000031380000}"/>
    <cellStyle name="Normal 2 5 3 3 2 4 2 2" xfId="13476" xr:uid="{00000000-0005-0000-0000-000032380000}"/>
    <cellStyle name="Normal 2 5 3 3 2 4 2 3" xfId="25200" xr:uid="{00000000-0005-0000-0000-000033380000}"/>
    <cellStyle name="Normal 2 5 3 3 2 4 3" xfId="13477" xr:uid="{00000000-0005-0000-0000-000034380000}"/>
    <cellStyle name="Normal 2 5 3 3 2 4 4" xfId="25201" xr:uid="{00000000-0005-0000-0000-000035380000}"/>
    <cellStyle name="Normal 2 5 3 3 2 5" xfId="13478" xr:uid="{00000000-0005-0000-0000-000036380000}"/>
    <cellStyle name="Normal 2 5 3 3 2 5 2" xfId="13479" xr:uid="{00000000-0005-0000-0000-000037380000}"/>
    <cellStyle name="Normal 2 5 3 3 2 5 2 2" xfId="13480" xr:uid="{00000000-0005-0000-0000-000038380000}"/>
    <cellStyle name="Normal 2 5 3 3 2 5 2 3" xfId="25202" xr:uid="{00000000-0005-0000-0000-000039380000}"/>
    <cellStyle name="Normal 2 5 3 3 2 5 3" xfId="13481" xr:uid="{00000000-0005-0000-0000-00003A380000}"/>
    <cellStyle name="Normal 2 5 3 3 2 5 4" xfId="25203" xr:uid="{00000000-0005-0000-0000-00003B380000}"/>
    <cellStyle name="Normal 2 5 3 3 2 6" xfId="13482" xr:uid="{00000000-0005-0000-0000-00003C380000}"/>
    <cellStyle name="Normal 2 5 3 3 2 6 2" xfId="13483" xr:uid="{00000000-0005-0000-0000-00003D380000}"/>
    <cellStyle name="Normal 2 5 3 3 2 6 3" xfId="25204" xr:uid="{00000000-0005-0000-0000-00003E380000}"/>
    <cellStyle name="Normal 2 5 3 3 2 7" xfId="13484" xr:uid="{00000000-0005-0000-0000-00003F380000}"/>
    <cellStyle name="Normal 2 5 3 3 2 8" xfId="25205" xr:uid="{00000000-0005-0000-0000-000040380000}"/>
    <cellStyle name="Normal 2 5 3 3 3" xfId="13485" xr:uid="{00000000-0005-0000-0000-000041380000}"/>
    <cellStyle name="Normal 2 5 3 3 3 2" xfId="13486" xr:uid="{00000000-0005-0000-0000-000042380000}"/>
    <cellStyle name="Normal 2 5 3 3 3 2 2" xfId="13487" xr:uid="{00000000-0005-0000-0000-000043380000}"/>
    <cellStyle name="Normal 2 5 3 3 3 2 2 2" xfId="13488" xr:uid="{00000000-0005-0000-0000-000044380000}"/>
    <cellStyle name="Normal 2 5 3 3 3 2 2 3" xfId="25206" xr:uid="{00000000-0005-0000-0000-000045380000}"/>
    <cellStyle name="Normal 2 5 3 3 3 2 3" xfId="13489" xr:uid="{00000000-0005-0000-0000-000046380000}"/>
    <cellStyle name="Normal 2 5 3 3 3 2 4" xfId="25207" xr:uid="{00000000-0005-0000-0000-000047380000}"/>
    <cellStyle name="Normal 2 5 3 3 3 3" xfId="13490" xr:uid="{00000000-0005-0000-0000-000048380000}"/>
    <cellStyle name="Normal 2 5 3 3 3 3 2" xfId="13491" xr:uid="{00000000-0005-0000-0000-000049380000}"/>
    <cellStyle name="Normal 2 5 3 3 3 3 3" xfId="25208" xr:uid="{00000000-0005-0000-0000-00004A380000}"/>
    <cellStyle name="Normal 2 5 3 3 3 4" xfId="13492" xr:uid="{00000000-0005-0000-0000-00004B380000}"/>
    <cellStyle name="Normal 2 5 3 3 3 5" xfId="25209" xr:uid="{00000000-0005-0000-0000-00004C380000}"/>
    <cellStyle name="Normal 2 5 3 3 4" xfId="13493" xr:uid="{00000000-0005-0000-0000-00004D380000}"/>
    <cellStyle name="Normal 2 5 3 3 4 2" xfId="13494" xr:uid="{00000000-0005-0000-0000-00004E380000}"/>
    <cellStyle name="Normal 2 5 3 3 4 2 2" xfId="13495" xr:uid="{00000000-0005-0000-0000-00004F380000}"/>
    <cellStyle name="Normal 2 5 3 3 4 2 2 2" xfId="13496" xr:uid="{00000000-0005-0000-0000-000050380000}"/>
    <cellStyle name="Normal 2 5 3 3 4 2 2 3" xfId="25210" xr:uid="{00000000-0005-0000-0000-000051380000}"/>
    <cellStyle name="Normal 2 5 3 3 4 2 3" xfId="13497" xr:uid="{00000000-0005-0000-0000-000052380000}"/>
    <cellStyle name="Normal 2 5 3 3 4 2 4" xfId="25211" xr:uid="{00000000-0005-0000-0000-000053380000}"/>
    <cellStyle name="Normal 2 5 3 3 4 3" xfId="13498" xr:uid="{00000000-0005-0000-0000-000054380000}"/>
    <cellStyle name="Normal 2 5 3 3 4 3 2" xfId="13499" xr:uid="{00000000-0005-0000-0000-000055380000}"/>
    <cellStyle name="Normal 2 5 3 3 4 3 3" xfId="25212" xr:uid="{00000000-0005-0000-0000-000056380000}"/>
    <cellStyle name="Normal 2 5 3 3 4 4" xfId="13500" xr:uid="{00000000-0005-0000-0000-000057380000}"/>
    <cellStyle name="Normal 2 5 3 3 4 5" xfId="25213" xr:uid="{00000000-0005-0000-0000-000058380000}"/>
    <cellStyle name="Normal 2 5 3 3 5" xfId="13501" xr:uid="{00000000-0005-0000-0000-000059380000}"/>
    <cellStyle name="Normal 2 5 3 3 5 2" xfId="13502" xr:uid="{00000000-0005-0000-0000-00005A380000}"/>
    <cellStyle name="Normal 2 5 3 3 5 2 2" xfId="13503" xr:uid="{00000000-0005-0000-0000-00005B380000}"/>
    <cellStyle name="Normal 2 5 3 3 5 2 3" xfId="25214" xr:uid="{00000000-0005-0000-0000-00005C380000}"/>
    <cellStyle name="Normal 2 5 3 3 5 3" xfId="13504" xr:uid="{00000000-0005-0000-0000-00005D380000}"/>
    <cellStyle name="Normal 2 5 3 3 5 4" xfId="25215" xr:uid="{00000000-0005-0000-0000-00005E380000}"/>
    <cellStyle name="Normal 2 5 3 3 6" xfId="13505" xr:uid="{00000000-0005-0000-0000-00005F380000}"/>
    <cellStyle name="Normal 2 5 3 3 6 2" xfId="13506" xr:uid="{00000000-0005-0000-0000-000060380000}"/>
    <cellStyle name="Normal 2 5 3 3 6 2 2" xfId="13507" xr:uid="{00000000-0005-0000-0000-000061380000}"/>
    <cellStyle name="Normal 2 5 3 3 6 2 3" xfId="25216" xr:uid="{00000000-0005-0000-0000-000062380000}"/>
    <cellStyle name="Normal 2 5 3 3 6 3" xfId="13508" xr:uid="{00000000-0005-0000-0000-000063380000}"/>
    <cellStyle name="Normal 2 5 3 3 6 4" xfId="25217" xr:uid="{00000000-0005-0000-0000-000064380000}"/>
    <cellStyle name="Normal 2 5 3 3 7" xfId="13509" xr:uid="{00000000-0005-0000-0000-000065380000}"/>
    <cellStyle name="Normal 2 5 3 3 7 2" xfId="13510" xr:uid="{00000000-0005-0000-0000-000066380000}"/>
    <cellStyle name="Normal 2 5 3 3 7 3" xfId="25218" xr:uid="{00000000-0005-0000-0000-000067380000}"/>
    <cellStyle name="Normal 2 5 3 3 8" xfId="13511" xr:uid="{00000000-0005-0000-0000-000068380000}"/>
    <cellStyle name="Normal 2 5 3 3 9" xfId="25219" xr:uid="{00000000-0005-0000-0000-000069380000}"/>
    <cellStyle name="Normal 2 5 3 4" xfId="13512" xr:uid="{00000000-0005-0000-0000-00006A380000}"/>
    <cellStyle name="Normal 2 5 3 4 2" xfId="13513" xr:uid="{00000000-0005-0000-0000-00006B380000}"/>
    <cellStyle name="Normal 2 5 3 4 2 2" xfId="13514" xr:uid="{00000000-0005-0000-0000-00006C380000}"/>
    <cellStyle name="Normal 2 5 3 4 2 2 2" xfId="13515" xr:uid="{00000000-0005-0000-0000-00006D380000}"/>
    <cellStyle name="Normal 2 5 3 4 2 2 2 2" xfId="13516" xr:uid="{00000000-0005-0000-0000-00006E380000}"/>
    <cellStyle name="Normal 2 5 3 4 2 2 2 3" xfId="25220" xr:uid="{00000000-0005-0000-0000-00006F380000}"/>
    <cellStyle name="Normal 2 5 3 4 2 2 3" xfId="13517" xr:uid="{00000000-0005-0000-0000-000070380000}"/>
    <cellStyle name="Normal 2 5 3 4 2 2 4" xfId="25221" xr:uid="{00000000-0005-0000-0000-000071380000}"/>
    <cellStyle name="Normal 2 5 3 4 2 3" xfId="13518" xr:uid="{00000000-0005-0000-0000-000072380000}"/>
    <cellStyle name="Normal 2 5 3 4 2 3 2" xfId="13519" xr:uid="{00000000-0005-0000-0000-000073380000}"/>
    <cellStyle name="Normal 2 5 3 4 2 3 3" xfId="25222" xr:uid="{00000000-0005-0000-0000-000074380000}"/>
    <cellStyle name="Normal 2 5 3 4 2 4" xfId="13520" xr:uid="{00000000-0005-0000-0000-000075380000}"/>
    <cellStyle name="Normal 2 5 3 4 2 5" xfId="25223" xr:uid="{00000000-0005-0000-0000-000076380000}"/>
    <cellStyle name="Normal 2 5 3 4 3" xfId="13521" xr:uid="{00000000-0005-0000-0000-000077380000}"/>
    <cellStyle name="Normal 2 5 3 4 3 2" xfId="13522" xr:uid="{00000000-0005-0000-0000-000078380000}"/>
    <cellStyle name="Normal 2 5 3 4 3 2 2" xfId="13523" xr:uid="{00000000-0005-0000-0000-000079380000}"/>
    <cellStyle name="Normal 2 5 3 4 3 2 2 2" xfId="13524" xr:uid="{00000000-0005-0000-0000-00007A380000}"/>
    <cellStyle name="Normal 2 5 3 4 3 2 2 3" xfId="25224" xr:uid="{00000000-0005-0000-0000-00007B380000}"/>
    <cellStyle name="Normal 2 5 3 4 3 2 3" xfId="13525" xr:uid="{00000000-0005-0000-0000-00007C380000}"/>
    <cellStyle name="Normal 2 5 3 4 3 2 4" xfId="25225" xr:uid="{00000000-0005-0000-0000-00007D380000}"/>
    <cellStyle name="Normal 2 5 3 4 3 3" xfId="13526" xr:uid="{00000000-0005-0000-0000-00007E380000}"/>
    <cellStyle name="Normal 2 5 3 4 3 3 2" xfId="13527" xr:uid="{00000000-0005-0000-0000-00007F380000}"/>
    <cellStyle name="Normal 2 5 3 4 3 3 3" xfId="25226" xr:uid="{00000000-0005-0000-0000-000080380000}"/>
    <cellStyle name="Normal 2 5 3 4 3 4" xfId="13528" xr:uid="{00000000-0005-0000-0000-000081380000}"/>
    <cellStyle name="Normal 2 5 3 4 3 5" xfId="25227" xr:uid="{00000000-0005-0000-0000-000082380000}"/>
    <cellStyle name="Normal 2 5 3 4 4" xfId="13529" xr:uid="{00000000-0005-0000-0000-000083380000}"/>
    <cellStyle name="Normal 2 5 3 4 4 2" xfId="13530" xr:uid="{00000000-0005-0000-0000-000084380000}"/>
    <cellStyle name="Normal 2 5 3 4 4 2 2" xfId="13531" xr:uid="{00000000-0005-0000-0000-000085380000}"/>
    <cellStyle name="Normal 2 5 3 4 4 2 3" xfId="25228" xr:uid="{00000000-0005-0000-0000-000086380000}"/>
    <cellStyle name="Normal 2 5 3 4 4 3" xfId="13532" xr:uid="{00000000-0005-0000-0000-000087380000}"/>
    <cellStyle name="Normal 2 5 3 4 4 4" xfId="25229" xr:uid="{00000000-0005-0000-0000-000088380000}"/>
    <cellStyle name="Normal 2 5 3 4 5" xfId="13533" xr:uid="{00000000-0005-0000-0000-000089380000}"/>
    <cellStyle name="Normal 2 5 3 4 5 2" xfId="13534" xr:uid="{00000000-0005-0000-0000-00008A380000}"/>
    <cellStyle name="Normal 2 5 3 4 5 2 2" xfId="13535" xr:uid="{00000000-0005-0000-0000-00008B380000}"/>
    <cellStyle name="Normal 2 5 3 4 5 2 3" xfId="25230" xr:uid="{00000000-0005-0000-0000-00008C380000}"/>
    <cellStyle name="Normal 2 5 3 4 5 3" xfId="13536" xr:uid="{00000000-0005-0000-0000-00008D380000}"/>
    <cellStyle name="Normal 2 5 3 4 5 4" xfId="25231" xr:uid="{00000000-0005-0000-0000-00008E380000}"/>
    <cellStyle name="Normal 2 5 3 4 6" xfId="13537" xr:uid="{00000000-0005-0000-0000-00008F380000}"/>
    <cellStyle name="Normal 2 5 3 4 6 2" xfId="13538" xr:uid="{00000000-0005-0000-0000-000090380000}"/>
    <cellStyle name="Normal 2 5 3 4 6 3" xfId="25232" xr:uid="{00000000-0005-0000-0000-000091380000}"/>
    <cellStyle name="Normal 2 5 3 4 7" xfId="13539" xr:uid="{00000000-0005-0000-0000-000092380000}"/>
    <cellStyle name="Normal 2 5 3 4 8" xfId="25233" xr:uid="{00000000-0005-0000-0000-000093380000}"/>
    <cellStyle name="Normal 2 5 3 5" xfId="13540" xr:uid="{00000000-0005-0000-0000-000094380000}"/>
    <cellStyle name="Normal 2 5 3 5 2" xfId="13541" xr:uid="{00000000-0005-0000-0000-000095380000}"/>
    <cellStyle name="Normal 2 5 3 5 2 2" xfId="13542" xr:uid="{00000000-0005-0000-0000-000096380000}"/>
    <cellStyle name="Normal 2 5 3 5 2 2 2" xfId="13543" xr:uid="{00000000-0005-0000-0000-000097380000}"/>
    <cellStyle name="Normal 2 5 3 5 2 2 3" xfId="25234" xr:uid="{00000000-0005-0000-0000-000098380000}"/>
    <cellStyle name="Normal 2 5 3 5 2 3" xfId="13544" xr:uid="{00000000-0005-0000-0000-000099380000}"/>
    <cellStyle name="Normal 2 5 3 5 2 4" xfId="25235" xr:uid="{00000000-0005-0000-0000-00009A380000}"/>
    <cellStyle name="Normal 2 5 3 5 3" xfId="13545" xr:uid="{00000000-0005-0000-0000-00009B380000}"/>
    <cellStyle name="Normal 2 5 3 5 3 2" xfId="13546" xr:uid="{00000000-0005-0000-0000-00009C380000}"/>
    <cellStyle name="Normal 2 5 3 5 3 3" xfId="25236" xr:uid="{00000000-0005-0000-0000-00009D380000}"/>
    <cellStyle name="Normal 2 5 3 5 4" xfId="13547" xr:uid="{00000000-0005-0000-0000-00009E380000}"/>
    <cellStyle name="Normal 2 5 3 5 5" xfId="25237" xr:uid="{00000000-0005-0000-0000-00009F380000}"/>
    <cellStyle name="Normal 2 5 3 6" xfId="13548" xr:uid="{00000000-0005-0000-0000-0000A0380000}"/>
    <cellStyle name="Normal 2 5 3 6 2" xfId="13549" xr:uid="{00000000-0005-0000-0000-0000A1380000}"/>
    <cellStyle name="Normal 2 5 3 6 2 2" xfId="13550" xr:uid="{00000000-0005-0000-0000-0000A2380000}"/>
    <cellStyle name="Normal 2 5 3 6 2 2 2" xfId="13551" xr:uid="{00000000-0005-0000-0000-0000A3380000}"/>
    <cellStyle name="Normal 2 5 3 6 2 2 3" xfId="25238" xr:uid="{00000000-0005-0000-0000-0000A4380000}"/>
    <cellStyle name="Normal 2 5 3 6 2 3" xfId="13552" xr:uid="{00000000-0005-0000-0000-0000A5380000}"/>
    <cellStyle name="Normal 2 5 3 6 2 4" xfId="25239" xr:uid="{00000000-0005-0000-0000-0000A6380000}"/>
    <cellStyle name="Normal 2 5 3 6 3" xfId="13553" xr:uid="{00000000-0005-0000-0000-0000A7380000}"/>
    <cellStyle name="Normal 2 5 3 6 3 2" xfId="13554" xr:uid="{00000000-0005-0000-0000-0000A8380000}"/>
    <cellStyle name="Normal 2 5 3 6 3 3" xfId="25240" xr:uid="{00000000-0005-0000-0000-0000A9380000}"/>
    <cellStyle name="Normal 2 5 3 6 4" xfId="13555" xr:uid="{00000000-0005-0000-0000-0000AA380000}"/>
    <cellStyle name="Normal 2 5 3 6 5" xfId="25241" xr:uid="{00000000-0005-0000-0000-0000AB380000}"/>
    <cellStyle name="Normal 2 5 3 7" xfId="13556" xr:uid="{00000000-0005-0000-0000-0000AC380000}"/>
    <cellStyle name="Normal 2 5 3 7 2" xfId="13557" xr:uid="{00000000-0005-0000-0000-0000AD380000}"/>
    <cellStyle name="Normal 2 5 3 7 2 2" xfId="13558" xr:uid="{00000000-0005-0000-0000-0000AE380000}"/>
    <cellStyle name="Normal 2 5 3 7 2 3" xfId="25242" xr:uid="{00000000-0005-0000-0000-0000AF380000}"/>
    <cellStyle name="Normal 2 5 3 7 3" xfId="13559" xr:uid="{00000000-0005-0000-0000-0000B0380000}"/>
    <cellStyle name="Normal 2 5 3 7 4" xfId="25243" xr:uid="{00000000-0005-0000-0000-0000B1380000}"/>
    <cellStyle name="Normal 2 5 3 8" xfId="13560" xr:uid="{00000000-0005-0000-0000-0000B2380000}"/>
    <cellStyle name="Normal 2 5 3 8 2" xfId="13561" xr:uid="{00000000-0005-0000-0000-0000B3380000}"/>
    <cellStyle name="Normal 2 5 3 8 2 2" xfId="13562" xr:uid="{00000000-0005-0000-0000-0000B4380000}"/>
    <cellStyle name="Normal 2 5 3 8 2 3" xfId="25244" xr:uid="{00000000-0005-0000-0000-0000B5380000}"/>
    <cellStyle name="Normal 2 5 3 8 3" xfId="13563" xr:uid="{00000000-0005-0000-0000-0000B6380000}"/>
    <cellStyle name="Normal 2 5 3 8 4" xfId="25245" xr:uid="{00000000-0005-0000-0000-0000B7380000}"/>
    <cellStyle name="Normal 2 5 3 9" xfId="13564" xr:uid="{00000000-0005-0000-0000-0000B8380000}"/>
    <cellStyle name="Normal 2 5 3 9 2" xfId="13565" xr:uid="{00000000-0005-0000-0000-0000B9380000}"/>
    <cellStyle name="Normal 2 5 3 9 3" xfId="25246" xr:uid="{00000000-0005-0000-0000-0000BA380000}"/>
    <cellStyle name="Normal 2 5 4" xfId="13566" xr:uid="{00000000-0005-0000-0000-0000BB380000}"/>
    <cellStyle name="Normal 2 5 4 10" xfId="25247" xr:uid="{00000000-0005-0000-0000-0000BC380000}"/>
    <cellStyle name="Normal 2 5 4 2" xfId="13567" xr:uid="{00000000-0005-0000-0000-0000BD380000}"/>
    <cellStyle name="Normal 2 5 4 2 2" xfId="13568" xr:uid="{00000000-0005-0000-0000-0000BE380000}"/>
    <cellStyle name="Normal 2 5 4 2 2 2" xfId="13569" xr:uid="{00000000-0005-0000-0000-0000BF380000}"/>
    <cellStyle name="Normal 2 5 4 2 2 2 2" xfId="13570" xr:uid="{00000000-0005-0000-0000-0000C0380000}"/>
    <cellStyle name="Normal 2 5 4 2 2 2 2 2" xfId="13571" xr:uid="{00000000-0005-0000-0000-0000C1380000}"/>
    <cellStyle name="Normal 2 5 4 2 2 2 2 2 2" xfId="13572" xr:uid="{00000000-0005-0000-0000-0000C2380000}"/>
    <cellStyle name="Normal 2 5 4 2 2 2 2 2 3" xfId="25248" xr:uid="{00000000-0005-0000-0000-0000C3380000}"/>
    <cellStyle name="Normal 2 5 4 2 2 2 2 3" xfId="13573" xr:uid="{00000000-0005-0000-0000-0000C4380000}"/>
    <cellStyle name="Normal 2 5 4 2 2 2 2 4" xfId="25249" xr:uid="{00000000-0005-0000-0000-0000C5380000}"/>
    <cellStyle name="Normal 2 5 4 2 2 2 3" xfId="13574" xr:uid="{00000000-0005-0000-0000-0000C6380000}"/>
    <cellStyle name="Normal 2 5 4 2 2 2 3 2" xfId="13575" xr:uid="{00000000-0005-0000-0000-0000C7380000}"/>
    <cellStyle name="Normal 2 5 4 2 2 2 3 3" xfId="25250" xr:uid="{00000000-0005-0000-0000-0000C8380000}"/>
    <cellStyle name="Normal 2 5 4 2 2 2 4" xfId="13576" xr:uid="{00000000-0005-0000-0000-0000C9380000}"/>
    <cellStyle name="Normal 2 5 4 2 2 2 5" xfId="25251" xr:uid="{00000000-0005-0000-0000-0000CA380000}"/>
    <cellStyle name="Normal 2 5 4 2 2 3" xfId="13577" xr:uid="{00000000-0005-0000-0000-0000CB380000}"/>
    <cellStyle name="Normal 2 5 4 2 2 3 2" xfId="13578" xr:uid="{00000000-0005-0000-0000-0000CC380000}"/>
    <cellStyle name="Normal 2 5 4 2 2 3 2 2" xfId="13579" xr:uid="{00000000-0005-0000-0000-0000CD380000}"/>
    <cellStyle name="Normal 2 5 4 2 2 3 2 2 2" xfId="13580" xr:uid="{00000000-0005-0000-0000-0000CE380000}"/>
    <cellStyle name="Normal 2 5 4 2 2 3 2 2 3" xfId="25252" xr:uid="{00000000-0005-0000-0000-0000CF380000}"/>
    <cellStyle name="Normal 2 5 4 2 2 3 2 3" xfId="13581" xr:uid="{00000000-0005-0000-0000-0000D0380000}"/>
    <cellStyle name="Normal 2 5 4 2 2 3 2 4" xfId="25253" xr:uid="{00000000-0005-0000-0000-0000D1380000}"/>
    <cellStyle name="Normal 2 5 4 2 2 3 3" xfId="13582" xr:uid="{00000000-0005-0000-0000-0000D2380000}"/>
    <cellStyle name="Normal 2 5 4 2 2 3 3 2" xfId="13583" xr:uid="{00000000-0005-0000-0000-0000D3380000}"/>
    <cellStyle name="Normal 2 5 4 2 2 3 3 3" xfId="25254" xr:uid="{00000000-0005-0000-0000-0000D4380000}"/>
    <cellStyle name="Normal 2 5 4 2 2 3 4" xfId="13584" xr:uid="{00000000-0005-0000-0000-0000D5380000}"/>
    <cellStyle name="Normal 2 5 4 2 2 3 5" xfId="25255" xr:uid="{00000000-0005-0000-0000-0000D6380000}"/>
    <cellStyle name="Normal 2 5 4 2 2 4" xfId="13585" xr:uid="{00000000-0005-0000-0000-0000D7380000}"/>
    <cellStyle name="Normal 2 5 4 2 2 4 2" xfId="13586" xr:uid="{00000000-0005-0000-0000-0000D8380000}"/>
    <cellStyle name="Normal 2 5 4 2 2 4 2 2" xfId="13587" xr:uid="{00000000-0005-0000-0000-0000D9380000}"/>
    <cellStyle name="Normal 2 5 4 2 2 4 2 3" xfId="25256" xr:uid="{00000000-0005-0000-0000-0000DA380000}"/>
    <cellStyle name="Normal 2 5 4 2 2 4 3" xfId="13588" xr:uid="{00000000-0005-0000-0000-0000DB380000}"/>
    <cellStyle name="Normal 2 5 4 2 2 4 4" xfId="25257" xr:uid="{00000000-0005-0000-0000-0000DC380000}"/>
    <cellStyle name="Normal 2 5 4 2 2 5" xfId="13589" xr:uid="{00000000-0005-0000-0000-0000DD380000}"/>
    <cellStyle name="Normal 2 5 4 2 2 5 2" xfId="13590" xr:uid="{00000000-0005-0000-0000-0000DE380000}"/>
    <cellStyle name="Normal 2 5 4 2 2 5 2 2" xfId="13591" xr:uid="{00000000-0005-0000-0000-0000DF380000}"/>
    <cellStyle name="Normal 2 5 4 2 2 5 2 3" xfId="25258" xr:uid="{00000000-0005-0000-0000-0000E0380000}"/>
    <cellStyle name="Normal 2 5 4 2 2 5 3" xfId="13592" xr:uid="{00000000-0005-0000-0000-0000E1380000}"/>
    <cellStyle name="Normal 2 5 4 2 2 5 4" xfId="25259" xr:uid="{00000000-0005-0000-0000-0000E2380000}"/>
    <cellStyle name="Normal 2 5 4 2 2 6" xfId="13593" xr:uid="{00000000-0005-0000-0000-0000E3380000}"/>
    <cellStyle name="Normal 2 5 4 2 2 6 2" xfId="13594" xr:uid="{00000000-0005-0000-0000-0000E4380000}"/>
    <cellStyle name="Normal 2 5 4 2 2 6 3" xfId="25260" xr:uid="{00000000-0005-0000-0000-0000E5380000}"/>
    <cellStyle name="Normal 2 5 4 2 2 7" xfId="13595" xr:uid="{00000000-0005-0000-0000-0000E6380000}"/>
    <cellStyle name="Normal 2 5 4 2 2 8" xfId="25261" xr:uid="{00000000-0005-0000-0000-0000E7380000}"/>
    <cellStyle name="Normal 2 5 4 2 3" xfId="13596" xr:uid="{00000000-0005-0000-0000-0000E8380000}"/>
    <cellStyle name="Normal 2 5 4 2 3 2" xfId="13597" xr:uid="{00000000-0005-0000-0000-0000E9380000}"/>
    <cellStyle name="Normal 2 5 4 2 3 2 2" xfId="13598" xr:uid="{00000000-0005-0000-0000-0000EA380000}"/>
    <cellStyle name="Normal 2 5 4 2 3 2 2 2" xfId="13599" xr:uid="{00000000-0005-0000-0000-0000EB380000}"/>
    <cellStyle name="Normal 2 5 4 2 3 2 2 3" xfId="25262" xr:uid="{00000000-0005-0000-0000-0000EC380000}"/>
    <cellStyle name="Normal 2 5 4 2 3 2 3" xfId="13600" xr:uid="{00000000-0005-0000-0000-0000ED380000}"/>
    <cellStyle name="Normal 2 5 4 2 3 2 4" xfId="25263" xr:uid="{00000000-0005-0000-0000-0000EE380000}"/>
    <cellStyle name="Normal 2 5 4 2 3 3" xfId="13601" xr:uid="{00000000-0005-0000-0000-0000EF380000}"/>
    <cellStyle name="Normal 2 5 4 2 3 3 2" xfId="13602" xr:uid="{00000000-0005-0000-0000-0000F0380000}"/>
    <cellStyle name="Normal 2 5 4 2 3 3 3" xfId="25264" xr:uid="{00000000-0005-0000-0000-0000F1380000}"/>
    <cellStyle name="Normal 2 5 4 2 3 4" xfId="13603" xr:uid="{00000000-0005-0000-0000-0000F2380000}"/>
    <cellStyle name="Normal 2 5 4 2 3 5" xfId="25265" xr:uid="{00000000-0005-0000-0000-0000F3380000}"/>
    <cellStyle name="Normal 2 5 4 2 4" xfId="13604" xr:uid="{00000000-0005-0000-0000-0000F4380000}"/>
    <cellStyle name="Normal 2 5 4 2 4 2" xfId="13605" xr:uid="{00000000-0005-0000-0000-0000F5380000}"/>
    <cellStyle name="Normal 2 5 4 2 4 2 2" xfId="13606" xr:uid="{00000000-0005-0000-0000-0000F6380000}"/>
    <cellStyle name="Normal 2 5 4 2 4 2 2 2" xfId="13607" xr:uid="{00000000-0005-0000-0000-0000F7380000}"/>
    <cellStyle name="Normal 2 5 4 2 4 2 2 3" xfId="25266" xr:uid="{00000000-0005-0000-0000-0000F8380000}"/>
    <cellStyle name="Normal 2 5 4 2 4 2 3" xfId="13608" xr:uid="{00000000-0005-0000-0000-0000F9380000}"/>
    <cellStyle name="Normal 2 5 4 2 4 2 4" xfId="25267" xr:uid="{00000000-0005-0000-0000-0000FA380000}"/>
    <cellStyle name="Normal 2 5 4 2 4 3" xfId="13609" xr:uid="{00000000-0005-0000-0000-0000FB380000}"/>
    <cellStyle name="Normal 2 5 4 2 4 3 2" xfId="13610" xr:uid="{00000000-0005-0000-0000-0000FC380000}"/>
    <cellStyle name="Normal 2 5 4 2 4 3 3" xfId="25268" xr:uid="{00000000-0005-0000-0000-0000FD380000}"/>
    <cellStyle name="Normal 2 5 4 2 4 4" xfId="13611" xr:uid="{00000000-0005-0000-0000-0000FE380000}"/>
    <cellStyle name="Normal 2 5 4 2 4 5" xfId="25269" xr:uid="{00000000-0005-0000-0000-0000FF380000}"/>
    <cellStyle name="Normal 2 5 4 2 5" xfId="13612" xr:uid="{00000000-0005-0000-0000-000000390000}"/>
    <cellStyle name="Normal 2 5 4 2 5 2" xfId="13613" xr:uid="{00000000-0005-0000-0000-000001390000}"/>
    <cellStyle name="Normal 2 5 4 2 5 2 2" xfId="13614" xr:uid="{00000000-0005-0000-0000-000002390000}"/>
    <cellStyle name="Normal 2 5 4 2 5 2 3" xfId="25270" xr:uid="{00000000-0005-0000-0000-000003390000}"/>
    <cellStyle name="Normal 2 5 4 2 5 3" xfId="13615" xr:uid="{00000000-0005-0000-0000-000004390000}"/>
    <cellStyle name="Normal 2 5 4 2 5 4" xfId="25271" xr:uid="{00000000-0005-0000-0000-000005390000}"/>
    <cellStyle name="Normal 2 5 4 2 6" xfId="13616" xr:uid="{00000000-0005-0000-0000-000006390000}"/>
    <cellStyle name="Normal 2 5 4 2 6 2" xfId="13617" xr:uid="{00000000-0005-0000-0000-000007390000}"/>
    <cellStyle name="Normal 2 5 4 2 6 2 2" xfId="13618" xr:uid="{00000000-0005-0000-0000-000008390000}"/>
    <cellStyle name="Normal 2 5 4 2 6 2 3" xfId="25272" xr:uid="{00000000-0005-0000-0000-000009390000}"/>
    <cellStyle name="Normal 2 5 4 2 6 3" xfId="13619" xr:uid="{00000000-0005-0000-0000-00000A390000}"/>
    <cellStyle name="Normal 2 5 4 2 6 4" xfId="25273" xr:uid="{00000000-0005-0000-0000-00000B390000}"/>
    <cellStyle name="Normal 2 5 4 2 7" xfId="13620" xr:uid="{00000000-0005-0000-0000-00000C390000}"/>
    <cellStyle name="Normal 2 5 4 2 7 2" xfId="13621" xr:uid="{00000000-0005-0000-0000-00000D390000}"/>
    <cellStyle name="Normal 2 5 4 2 7 3" xfId="25274" xr:uid="{00000000-0005-0000-0000-00000E390000}"/>
    <cellStyle name="Normal 2 5 4 2 8" xfId="13622" xr:uid="{00000000-0005-0000-0000-00000F390000}"/>
    <cellStyle name="Normal 2 5 4 2 9" xfId="25275" xr:uid="{00000000-0005-0000-0000-000010390000}"/>
    <cellStyle name="Normal 2 5 4 3" xfId="13623" xr:uid="{00000000-0005-0000-0000-000011390000}"/>
    <cellStyle name="Normal 2 5 4 3 2" xfId="13624" xr:uid="{00000000-0005-0000-0000-000012390000}"/>
    <cellStyle name="Normal 2 5 4 3 2 2" xfId="13625" xr:uid="{00000000-0005-0000-0000-000013390000}"/>
    <cellStyle name="Normal 2 5 4 3 2 2 2" xfId="13626" xr:uid="{00000000-0005-0000-0000-000014390000}"/>
    <cellStyle name="Normal 2 5 4 3 2 2 2 2" xfId="13627" xr:uid="{00000000-0005-0000-0000-000015390000}"/>
    <cellStyle name="Normal 2 5 4 3 2 2 2 3" xfId="25276" xr:uid="{00000000-0005-0000-0000-000016390000}"/>
    <cellStyle name="Normal 2 5 4 3 2 2 3" xfId="13628" xr:uid="{00000000-0005-0000-0000-000017390000}"/>
    <cellStyle name="Normal 2 5 4 3 2 2 4" xfId="25277" xr:uid="{00000000-0005-0000-0000-000018390000}"/>
    <cellStyle name="Normal 2 5 4 3 2 3" xfId="13629" xr:uid="{00000000-0005-0000-0000-000019390000}"/>
    <cellStyle name="Normal 2 5 4 3 2 3 2" xfId="13630" xr:uid="{00000000-0005-0000-0000-00001A390000}"/>
    <cellStyle name="Normal 2 5 4 3 2 3 3" xfId="25278" xr:uid="{00000000-0005-0000-0000-00001B390000}"/>
    <cellStyle name="Normal 2 5 4 3 2 4" xfId="13631" xr:uid="{00000000-0005-0000-0000-00001C390000}"/>
    <cellStyle name="Normal 2 5 4 3 2 5" xfId="25279" xr:uid="{00000000-0005-0000-0000-00001D390000}"/>
    <cellStyle name="Normal 2 5 4 3 3" xfId="13632" xr:uid="{00000000-0005-0000-0000-00001E390000}"/>
    <cellStyle name="Normal 2 5 4 3 3 2" xfId="13633" xr:uid="{00000000-0005-0000-0000-00001F390000}"/>
    <cellStyle name="Normal 2 5 4 3 3 2 2" xfId="13634" xr:uid="{00000000-0005-0000-0000-000020390000}"/>
    <cellStyle name="Normal 2 5 4 3 3 2 2 2" xfId="13635" xr:uid="{00000000-0005-0000-0000-000021390000}"/>
    <cellStyle name="Normal 2 5 4 3 3 2 2 3" xfId="25280" xr:uid="{00000000-0005-0000-0000-000022390000}"/>
    <cellStyle name="Normal 2 5 4 3 3 2 3" xfId="13636" xr:uid="{00000000-0005-0000-0000-000023390000}"/>
    <cellStyle name="Normal 2 5 4 3 3 2 4" xfId="25281" xr:uid="{00000000-0005-0000-0000-000024390000}"/>
    <cellStyle name="Normal 2 5 4 3 3 3" xfId="13637" xr:uid="{00000000-0005-0000-0000-000025390000}"/>
    <cellStyle name="Normal 2 5 4 3 3 3 2" xfId="13638" xr:uid="{00000000-0005-0000-0000-000026390000}"/>
    <cellStyle name="Normal 2 5 4 3 3 3 3" xfId="25282" xr:uid="{00000000-0005-0000-0000-000027390000}"/>
    <cellStyle name="Normal 2 5 4 3 3 4" xfId="13639" xr:uid="{00000000-0005-0000-0000-000028390000}"/>
    <cellStyle name="Normal 2 5 4 3 3 5" xfId="25283" xr:uid="{00000000-0005-0000-0000-000029390000}"/>
    <cellStyle name="Normal 2 5 4 3 4" xfId="13640" xr:uid="{00000000-0005-0000-0000-00002A390000}"/>
    <cellStyle name="Normal 2 5 4 3 4 2" xfId="13641" xr:uid="{00000000-0005-0000-0000-00002B390000}"/>
    <cellStyle name="Normal 2 5 4 3 4 2 2" xfId="13642" xr:uid="{00000000-0005-0000-0000-00002C390000}"/>
    <cellStyle name="Normal 2 5 4 3 4 2 3" xfId="25284" xr:uid="{00000000-0005-0000-0000-00002D390000}"/>
    <cellStyle name="Normal 2 5 4 3 4 3" xfId="13643" xr:uid="{00000000-0005-0000-0000-00002E390000}"/>
    <cellStyle name="Normal 2 5 4 3 4 4" xfId="25285" xr:uid="{00000000-0005-0000-0000-00002F390000}"/>
    <cellStyle name="Normal 2 5 4 3 5" xfId="13644" xr:uid="{00000000-0005-0000-0000-000030390000}"/>
    <cellStyle name="Normal 2 5 4 3 5 2" xfId="13645" xr:uid="{00000000-0005-0000-0000-000031390000}"/>
    <cellStyle name="Normal 2 5 4 3 5 2 2" xfId="13646" xr:uid="{00000000-0005-0000-0000-000032390000}"/>
    <cellStyle name="Normal 2 5 4 3 5 2 3" xfId="25286" xr:uid="{00000000-0005-0000-0000-000033390000}"/>
    <cellStyle name="Normal 2 5 4 3 5 3" xfId="13647" xr:uid="{00000000-0005-0000-0000-000034390000}"/>
    <cellStyle name="Normal 2 5 4 3 5 4" xfId="25287" xr:uid="{00000000-0005-0000-0000-000035390000}"/>
    <cellStyle name="Normal 2 5 4 3 6" xfId="13648" xr:uid="{00000000-0005-0000-0000-000036390000}"/>
    <cellStyle name="Normal 2 5 4 3 6 2" xfId="13649" xr:uid="{00000000-0005-0000-0000-000037390000}"/>
    <cellStyle name="Normal 2 5 4 3 6 3" xfId="25288" xr:uid="{00000000-0005-0000-0000-000038390000}"/>
    <cellStyle name="Normal 2 5 4 3 7" xfId="13650" xr:uid="{00000000-0005-0000-0000-000039390000}"/>
    <cellStyle name="Normal 2 5 4 3 8" xfId="25289" xr:uid="{00000000-0005-0000-0000-00003A390000}"/>
    <cellStyle name="Normal 2 5 4 4" xfId="13651" xr:uid="{00000000-0005-0000-0000-00003B390000}"/>
    <cellStyle name="Normal 2 5 4 4 2" xfId="13652" xr:uid="{00000000-0005-0000-0000-00003C390000}"/>
    <cellStyle name="Normal 2 5 4 4 2 2" xfId="13653" xr:uid="{00000000-0005-0000-0000-00003D390000}"/>
    <cellStyle name="Normal 2 5 4 4 2 2 2" xfId="13654" xr:uid="{00000000-0005-0000-0000-00003E390000}"/>
    <cellStyle name="Normal 2 5 4 4 2 2 3" xfId="25290" xr:uid="{00000000-0005-0000-0000-00003F390000}"/>
    <cellStyle name="Normal 2 5 4 4 2 3" xfId="13655" xr:uid="{00000000-0005-0000-0000-000040390000}"/>
    <cellStyle name="Normal 2 5 4 4 2 4" xfId="25291" xr:uid="{00000000-0005-0000-0000-000041390000}"/>
    <cellStyle name="Normal 2 5 4 4 3" xfId="13656" xr:uid="{00000000-0005-0000-0000-000042390000}"/>
    <cellStyle name="Normal 2 5 4 4 3 2" xfId="13657" xr:uid="{00000000-0005-0000-0000-000043390000}"/>
    <cellStyle name="Normal 2 5 4 4 3 3" xfId="25292" xr:uid="{00000000-0005-0000-0000-000044390000}"/>
    <cellStyle name="Normal 2 5 4 4 4" xfId="13658" xr:uid="{00000000-0005-0000-0000-000045390000}"/>
    <cellStyle name="Normal 2 5 4 4 5" xfId="25293" xr:uid="{00000000-0005-0000-0000-000046390000}"/>
    <cellStyle name="Normal 2 5 4 5" xfId="13659" xr:uid="{00000000-0005-0000-0000-000047390000}"/>
    <cellStyle name="Normal 2 5 4 5 2" xfId="13660" xr:uid="{00000000-0005-0000-0000-000048390000}"/>
    <cellStyle name="Normal 2 5 4 5 2 2" xfId="13661" xr:uid="{00000000-0005-0000-0000-000049390000}"/>
    <cellStyle name="Normal 2 5 4 5 2 2 2" xfId="13662" xr:uid="{00000000-0005-0000-0000-00004A390000}"/>
    <cellStyle name="Normal 2 5 4 5 2 2 3" xfId="25294" xr:uid="{00000000-0005-0000-0000-00004B390000}"/>
    <cellStyle name="Normal 2 5 4 5 2 3" xfId="13663" xr:uid="{00000000-0005-0000-0000-00004C390000}"/>
    <cellStyle name="Normal 2 5 4 5 2 4" xfId="25295" xr:uid="{00000000-0005-0000-0000-00004D390000}"/>
    <cellStyle name="Normal 2 5 4 5 3" xfId="13664" xr:uid="{00000000-0005-0000-0000-00004E390000}"/>
    <cellStyle name="Normal 2 5 4 5 3 2" xfId="13665" xr:uid="{00000000-0005-0000-0000-00004F390000}"/>
    <cellStyle name="Normal 2 5 4 5 3 3" xfId="25296" xr:uid="{00000000-0005-0000-0000-000050390000}"/>
    <cellStyle name="Normal 2 5 4 5 4" xfId="13666" xr:uid="{00000000-0005-0000-0000-000051390000}"/>
    <cellStyle name="Normal 2 5 4 5 5" xfId="25297" xr:uid="{00000000-0005-0000-0000-000052390000}"/>
    <cellStyle name="Normal 2 5 4 6" xfId="13667" xr:uid="{00000000-0005-0000-0000-000053390000}"/>
    <cellStyle name="Normal 2 5 4 6 2" xfId="13668" xr:uid="{00000000-0005-0000-0000-000054390000}"/>
    <cellStyle name="Normal 2 5 4 6 2 2" xfId="13669" xr:uid="{00000000-0005-0000-0000-000055390000}"/>
    <cellStyle name="Normal 2 5 4 6 2 3" xfId="25298" xr:uid="{00000000-0005-0000-0000-000056390000}"/>
    <cellStyle name="Normal 2 5 4 6 3" xfId="13670" xr:uid="{00000000-0005-0000-0000-000057390000}"/>
    <cellStyle name="Normal 2 5 4 6 4" xfId="25299" xr:uid="{00000000-0005-0000-0000-000058390000}"/>
    <cellStyle name="Normal 2 5 4 7" xfId="13671" xr:uid="{00000000-0005-0000-0000-000059390000}"/>
    <cellStyle name="Normal 2 5 4 7 2" xfId="13672" xr:uid="{00000000-0005-0000-0000-00005A390000}"/>
    <cellStyle name="Normal 2 5 4 7 2 2" xfId="13673" xr:uid="{00000000-0005-0000-0000-00005B390000}"/>
    <cellStyle name="Normal 2 5 4 7 2 3" xfId="25300" xr:uid="{00000000-0005-0000-0000-00005C390000}"/>
    <cellStyle name="Normal 2 5 4 7 3" xfId="13674" xr:uid="{00000000-0005-0000-0000-00005D390000}"/>
    <cellStyle name="Normal 2 5 4 7 4" xfId="25301" xr:uid="{00000000-0005-0000-0000-00005E390000}"/>
    <cellStyle name="Normal 2 5 4 8" xfId="13675" xr:uid="{00000000-0005-0000-0000-00005F390000}"/>
    <cellStyle name="Normal 2 5 4 8 2" xfId="13676" xr:uid="{00000000-0005-0000-0000-000060390000}"/>
    <cellStyle name="Normal 2 5 4 8 3" xfId="25302" xr:uid="{00000000-0005-0000-0000-000061390000}"/>
    <cellStyle name="Normal 2 5 4 9" xfId="13677" xr:uid="{00000000-0005-0000-0000-000062390000}"/>
    <cellStyle name="Normal 2 5 5" xfId="13678" xr:uid="{00000000-0005-0000-0000-000063390000}"/>
    <cellStyle name="Normal 2 5 5 2" xfId="13679" xr:uid="{00000000-0005-0000-0000-000064390000}"/>
    <cellStyle name="Normal 2 5 5 2 2" xfId="13680" xr:uid="{00000000-0005-0000-0000-000065390000}"/>
    <cellStyle name="Normal 2 5 5 2 2 2" xfId="13681" xr:uid="{00000000-0005-0000-0000-000066390000}"/>
    <cellStyle name="Normal 2 5 5 2 2 2 2" xfId="13682" xr:uid="{00000000-0005-0000-0000-000067390000}"/>
    <cellStyle name="Normal 2 5 5 2 2 2 2 2" xfId="13683" xr:uid="{00000000-0005-0000-0000-000068390000}"/>
    <cellStyle name="Normal 2 5 5 2 2 2 2 3" xfId="25303" xr:uid="{00000000-0005-0000-0000-000069390000}"/>
    <cellStyle name="Normal 2 5 5 2 2 2 3" xfId="13684" xr:uid="{00000000-0005-0000-0000-00006A390000}"/>
    <cellStyle name="Normal 2 5 5 2 2 2 4" xfId="25304" xr:uid="{00000000-0005-0000-0000-00006B390000}"/>
    <cellStyle name="Normal 2 5 5 2 2 3" xfId="13685" xr:uid="{00000000-0005-0000-0000-00006C390000}"/>
    <cellStyle name="Normal 2 5 5 2 2 3 2" xfId="13686" xr:uid="{00000000-0005-0000-0000-00006D390000}"/>
    <cellStyle name="Normal 2 5 5 2 2 3 3" xfId="25305" xr:uid="{00000000-0005-0000-0000-00006E390000}"/>
    <cellStyle name="Normal 2 5 5 2 2 4" xfId="13687" xr:uid="{00000000-0005-0000-0000-00006F390000}"/>
    <cellStyle name="Normal 2 5 5 2 2 5" xfId="25306" xr:uid="{00000000-0005-0000-0000-000070390000}"/>
    <cellStyle name="Normal 2 5 5 2 3" xfId="13688" xr:uid="{00000000-0005-0000-0000-000071390000}"/>
    <cellStyle name="Normal 2 5 5 2 3 2" xfId="13689" xr:uid="{00000000-0005-0000-0000-000072390000}"/>
    <cellStyle name="Normal 2 5 5 2 3 2 2" xfId="13690" xr:uid="{00000000-0005-0000-0000-000073390000}"/>
    <cellStyle name="Normal 2 5 5 2 3 2 2 2" xfId="13691" xr:uid="{00000000-0005-0000-0000-000074390000}"/>
    <cellStyle name="Normal 2 5 5 2 3 2 2 3" xfId="25307" xr:uid="{00000000-0005-0000-0000-000075390000}"/>
    <cellStyle name="Normal 2 5 5 2 3 2 3" xfId="13692" xr:uid="{00000000-0005-0000-0000-000076390000}"/>
    <cellStyle name="Normal 2 5 5 2 3 2 4" xfId="25308" xr:uid="{00000000-0005-0000-0000-000077390000}"/>
    <cellStyle name="Normal 2 5 5 2 3 3" xfId="13693" xr:uid="{00000000-0005-0000-0000-000078390000}"/>
    <cellStyle name="Normal 2 5 5 2 3 3 2" xfId="13694" xr:uid="{00000000-0005-0000-0000-000079390000}"/>
    <cellStyle name="Normal 2 5 5 2 3 3 3" xfId="25309" xr:uid="{00000000-0005-0000-0000-00007A390000}"/>
    <cellStyle name="Normal 2 5 5 2 3 4" xfId="13695" xr:uid="{00000000-0005-0000-0000-00007B390000}"/>
    <cellStyle name="Normal 2 5 5 2 3 5" xfId="25310" xr:uid="{00000000-0005-0000-0000-00007C390000}"/>
    <cellStyle name="Normal 2 5 5 2 4" xfId="13696" xr:uid="{00000000-0005-0000-0000-00007D390000}"/>
    <cellStyle name="Normal 2 5 5 2 4 2" xfId="13697" xr:uid="{00000000-0005-0000-0000-00007E390000}"/>
    <cellStyle name="Normal 2 5 5 2 4 2 2" xfId="13698" xr:uid="{00000000-0005-0000-0000-00007F390000}"/>
    <cellStyle name="Normal 2 5 5 2 4 2 3" xfId="25311" xr:uid="{00000000-0005-0000-0000-000080390000}"/>
    <cellStyle name="Normal 2 5 5 2 4 3" xfId="13699" xr:uid="{00000000-0005-0000-0000-000081390000}"/>
    <cellStyle name="Normal 2 5 5 2 4 4" xfId="25312" xr:uid="{00000000-0005-0000-0000-000082390000}"/>
    <cellStyle name="Normal 2 5 5 2 5" xfId="13700" xr:uid="{00000000-0005-0000-0000-000083390000}"/>
    <cellStyle name="Normal 2 5 5 2 5 2" xfId="13701" xr:uid="{00000000-0005-0000-0000-000084390000}"/>
    <cellStyle name="Normal 2 5 5 2 5 2 2" xfId="13702" xr:uid="{00000000-0005-0000-0000-000085390000}"/>
    <cellStyle name="Normal 2 5 5 2 5 2 3" xfId="25313" xr:uid="{00000000-0005-0000-0000-000086390000}"/>
    <cellStyle name="Normal 2 5 5 2 5 3" xfId="13703" xr:uid="{00000000-0005-0000-0000-000087390000}"/>
    <cellStyle name="Normal 2 5 5 2 5 4" xfId="25314" xr:uid="{00000000-0005-0000-0000-000088390000}"/>
    <cellStyle name="Normal 2 5 5 2 6" xfId="13704" xr:uid="{00000000-0005-0000-0000-000089390000}"/>
    <cellStyle name="Normal 2 5 5 2 6 2" xfId="13705" xr:uid="{00000000-0005-0000-0000-00008A390000}"/>
    <cellStyle name="Normal 2 5 5 2 6 3" xfId="25315" xr:uid="{00000000-0005-0000-0000-00008B390000}"/>
    <cellStyle name="Normal 2 5 5 2 7" xfId="13706" xr:uid="{00000000-0005-0000-0000-00008C390000}"/>
    <cellStyle name="Normal 2 5 5 2 8" xfId="25316" xr:uid="{00000000-0005-0000-0000-00008D390000}"/>
    <cellStyle name="Normal 2 5 5 3" xfId="13707" xr:uid="{00000000-0005-0000-0000-00008E390000}"/>
    <cellStyle name="Normal 2 5 5 3 2" xfId="13708" xr:uid="{00000000-0005-0000-0000-00008F390000}"/>
    <cellStyle name="Normal 2 5 5 3 2 2" xfId="13709" xr:uid="{00000000-0005-0000-0000-000090390000}"/>
    <cellStyle name="Normal 2 5 5 3 2 2 2" xfId="13710" xr:uid="{00000000-0005-0000-0000-000091390000}"/>
    <cellStyle name="Normal 2 5 5 3 2 2 3" xfId="25317" xr:uid="{00000000-0005-0000-0000-000092390000}"/>
    <cellStyle name="Normal 2 5 5 3 2 3" xfId="13711" xr:uid="{00000000-0005-0000-0000-000093390000}"/>
    <cellStyle name="Normal 2 5 5 3 2 4" xfId="25318" xr:uid="{00000000-0005-0000-0000-000094390000}"/>
    <cellStyle name="Normal 2 5 5 3 3" xfId="13712" xr:uid="{00000000-0005-0000-0000-000095390000}"/>
    <cellStyle name="Normal 2 5 5 3 3 2" xfId="13713" xr:uid="{00000000-0005-0000-0000-000096390000}"/>
    <cellStyle name="Normal 2 5 5 3 3 3" xfId="25319" xr:uid="{00000000-0005-0000-0000-000097390000}"/>
    <cellStyle name="Normal 2 5 5 3 4" xfId="13714" xr:uid="{00000000-0005-0000-0000-000098390000}"/>
    <cellStyle name="Normal 2 5 5 3 5" xfId="25320" xr:uid="{00000000-0005-0000-0000-000099390000}"/>
    <cellStyle name="Normal 2 5 5 4" xfId="13715" xr:uid="{00000000-0005-0000-0000-00009A390000}"/>
    <cellStyle name="Normal 2 5 5 4 2" xfId="13716" xr:uid="{00000000-0005-0000-0000-00009B390000}"/>
    <cellStyle name="Normal 2 5 5 4 2 2" xfId="13717" xr:uid="{00000000-0005-0000-0000-00009C390000}"/>
    <cellStyle name="Normal 2 5 5 4 2 2 2" xfId="13718" xr:uid="{00000000-0005-0000-0000-00009D390000}"/>
    <cellStyle name="Normal 2 5 5 4 2 2 3" xfId="25321" xr:uid="{00000000-0005-0000-0000-00009E390000}"/>
    <cellStyle name="Normal 2 5 5 4 2 3" xfId="13719" xr:uid="{00000000-0005-0000-0000-00009F390000}"/>
    <cellStyle name="Normal 2 5 5 4 2 4" xfId="25322" xr:uid="{00000000-0005-0000-0000-0000A0390000}"/>
    <cellStyle name="Normal 2 5 5 4 3" xfId="13720" xr:uid="{00000000-0005-0000-0000-0000A1390000}"/>
    <cellStyle name="Normal 2 5 5 4 3 2" xfId="13721" xr:uid="{00000000-0005-0000-0000-0000A2390000}"/>
    <cellStyle name="Normal 2 5 5 4 3 3" xfId="25323" xr:uid="{00000000-0005-0000-0000-0000A3390000}"/>
    <cellStyle name="Normal 2 5 5 4 4" xfId="13722" xr:uid="{00000000-0005-0000-0000-0000A4390000}"/>
    <cellStyle name="Normal 2 5 5 4 5" xfId="25324" xr:uid="{00000000-0005-0000-0000-0000A5390000}"/>
    <cellStyle name="Normal 2 5 5 5" xfId="13723" xr:uid="{00000000-0005-0000-0000-0000A6390000}"/>
    <cellStyle name="Normal 2 5 5 5 2" xfId="13724" xr:uid="{00000000-0005-0000-0000-0000A7390000}"/>
    <cellStyle name="Normal 2 5 5 5 2 2" xfId="13725" xr:uid="{00000000-0005-0000-0000-0000A8390000}"/>
    <cellStyle name="Normal 2 5 5 5 2 3" xfId="25325" xr:uid="{00000000-0005-0000-0000-0000A9390000}"/>
    <cellStyle name="Normal 2 5 5 5 3" xfId="13726" xr:uid="{00000000-0005-0000-0000-0000AA390000}"/>
    <cellStyle name="Normal 2 5 5 5 4" xfId="25326" xr:uid="{00000000-0005-0000-0000-0000AB390000}"/>
    <cellStyle name="Normal 2 5 5 6" xfId="13727" xr:uid="{00000000-0005-0000-0000-0000AC390000}"/>
    <cellStyle name="Normal 2 5 5 6 2" xfId="13728" xr:uid="{00000000-0005-0000-0000-0000AD390000}"/>
    <cellStyle name="Normal 2 5 5 6 2 2" xfId="13729" xr:uid="{00000000-0005-0000-0000-0000AE390000}"/>
    <cellStyle name="Normal 2 5 5 6 2 3" xfId="25327" xr:uid="{00000000-0005-0000-0000-0000AF390000}"/>
    <cellStyle name="Normal 2 5 5 6 3" xfId="13730" xr:uid="{00000000-0005-0000-0000-0000B0390000}"/>
    <cellStyle name="Normal 2 5 5 6 4" xfId="25328" xr:uid="{00000000-0005-0000-0000-0000B1390000}"/>
    <cellStyle name="Normal 2 5 5 7" xfId="13731" xr:uid="{00000000-0005-0000-0000-0000B2390000}"/>
    <cellStyle name="Normal 2 5 5 7 2" xfId="13732" xr:uid="{00000000-0005-0000-0000-0000B3390000}"/>
    <cellStyle name="Normal 2 5 5 7 3" xfId="25329" xr:uid="{00000000-0005-0000-0000-0000B4390000}"/>
    <cellStyle name="Normal 2 5 5 8" xfId="13733" xr:uid="{00000000-0005-0000-0000-0000B5390000}"/>
    <cellStyle name="Normal 2 5 5 9" xfId="25330" xr:uid="{00000000-0005-0000-0000-0000B6390000}"/>
    <cellStyle name="Normal 2 5 6" xfId="13734" xr:uid="{00000000-0005-0000-0000-0000B7390000}"/>
    <cellStyle name="Normal 2 5 6 2" xfId="13735" xr:uid="{00000000-0005-0000-0000-0000B8390000}"/>
    <cellStyle name="Normal 2 5 6 2 2" xfId="13736" xr:uid="{00000000-0005-0000-0000-0000B9390000}"/>
    <cellStyle name="Normal 2 5 6 2 2 2" xfId="13737" xr:uid="{00000000-0005-0000-0000-0000BA390000}"/>
    <cellStyle name="Normal 2 5 6 2 2 2 2" xfId="13738" xr:uid="{00000000-0005-0000-0000-0000BB390000}"/>
    <cellStyle name="Normal 2 5 6 2 2 2 3" xfId="25331" xr:uid="{00000000-0005-0000-0000-0000BC390000}"/>
    <cellStyle name="Normal 2 5 6 2 2 3" xfId="13739" xr:uid="{00000000-0005-0000-0000-0000BD390000}"/>
    <cellStyle name="Normal 2 5 6 2 2 4" xfId="25332" xr:uid="{00000000-0005-0000-0000-0000BE390000}"/>
    <cellStyle name="Normal 2 5 6 2 3" xfId="13740" xr:uid="{00000000-0005-0000-0000-0000BF390000}"/>
    <cellStyle name="Normal 2 5 6 2 3 2" xfId="13741" xr:uid="{00000000-0005-0000-0000-0000C0390000}"/>
    <cellStyle name="Normal 2 5 6 2 3 3" xfId="25333" xr:uid="{00000000-0005-0000-0000-0000C1390000}"/>
    <cellStyle name="Normal 2 5 6 2 4" xfId="13742" xr:uid="{00000000-0005-0000-0000-0000C2390000}"/>
    <cellStyle name="Normal 2 5 6 2 5" xfId="25334" xr:uid="{00000000-0005-0000-0000-0000C3390000}"/>
    <cellStyle name="Normal 2 5 6 3" xfId="13743" xr:uid="{00000000-0005-0000-0000-0000C4390000}"/>
    <cellStyle name="Normal 2 5 6 3 2" xfId="13744" xr:uid="{00000000-0005-0000-0000-0000C5390000}"/>
    <cellStyle name="Normal 2 5 6 3 2 2" xfId="13745" xr:uid="{00000000-0005-0000-0000-0000C6390000}"/>
    <cellStyle name="Normal 2 5 6 3 2 2 2" xfId="13746" xr:uid="{00000000-0005-0000-0000-0000C7390000}"/>
    <cellStyle name="Normal 2 5 6 3 2 2 3" xfId="25335" xr:uid="{00000000-0005-0000-0000-0000C8390000}"/>
    <cellStyle name="Normal 2 5 6 3 2 3" xfId="13747" xr:uid="{00000000-0005-0000-0000-0000C9390000}"/>
    <cellStyle name="Normal 2 5 6 3 2 4" xfId="25336" xr:uid="{00000000-0005-0000-0000-0000CA390000}"/>
    <cellStyle name="Normal 2 5 6 3 3" xfId="13748" xr:uid="{00000000-0005-0000-0000-0000CB390000}"/>
    <cellStyle name="Normal 2 5 6 3 3 2" xfId="13749" xr:uid="{00000000-0005-0000-0000-0000CC390000}"/>
    <cellStyle name="Normal 2 5 6 3 3 3" xfId="25337" xr:uid="{00000000-0005-0000-0000-0000CD390000}"/>
    <cellStyle name="Normal 2 5 6 3 4" xfId="13750" xr:uid="{00000000-0005-0000-0000-0000CE390000}"/>
    <cellStyle name="Normal 2 5 6 3 5" xfId="25338" xr:uid="{00000000-0005-0000-0000-0000CF390000}"/>
    <cellStyle name="Normal 2 5 6 4" xfId="13751" xr:uid="{00000000-0005-0000-0000-0000D0390000}"/>
    <cellStyle name="Normal 2 5 6 4 2" xfId="13752" xr:uid="{00000000-0005-0000-0000-0000D1390000}"/>
    <cellStyle name="Normal 2 5 6 4 2 2" xfId="13753" xr:uid="{00000000-0005-0000-0000-0000D2390000}"/>
    <cellStyle name="Normal 2 5 6 4 2 3" xfId="25339" xr:uid="{00000000-0005-0000-0000-0000D3390000}"/>
    <cellStyle name="Normal 2 5 6 4 3" xfId="13754" xr:uid="{00000000-0005-0000-0000-0000D4390000}"/>
    <cellStyle name="Normal 2 5 6 4 4" xfId="25340" xr:uid="{00000000-0005-0000-0000-0000D5390000}"/>
    <cellStyle name="Normal 2 5 6 5" xfId="13755" xr:uid="{00000000-0005-0000-0000-0000D6390000}"/>
    <cellStyle name="Normal 2 5 6 5 2" xfId="13756" xr:uid="{00000000-0005-0000-0000-0000D7390000}"/>
    <cellStyle name="Normal 2 5 6 5 2 2" xfId="13757" xr:uid="{00000000-0005-0000-0000-0000D8390000}"/>
    <cellStyle name="Normal 2 5 6 5 2 3" xfId="25341" xr:uid="{00000000-0005-0000-0000-0000D9390000}"/>
    <cellStyle name="Normal 2 5 6 5 3" xfId="13758" xr:uid="{00000000-0005-0000-0000-0000DA390000}"/>
    <cellStyle name="Normal 2 5 6 5 4" xfId="25342" xr:uid="{00000000-0005-0000-0000-0000DB390000}"/>
    <cellStyle name="Normal 2 5 6 6" xfId="13759" xr:uid="{00000000-0005-0000-0000-0000DC390000}"/>
    <cellStyle name="Normal 2 5 6 6 2" xfId="13760" xr:uid="{00000000-0005-0000-0000-0000DD390000}"/>
    <cellStyle name="Normal 2 5 6 6 3" xfId="25343" xr:uid="{00000000-0005-0000-0000-0000DE390000}"/>
    <cellStyle name="Normal 2 5 6 7" xfId="13761" xr:uid="{00000000-0005-0000-0000-0000DF390000}"/>
    <cellStyle name="Normal 2 5 6 8" xfId="25344" xr:uid="{00000000-0005-0000-0000-0000E0390000}"/>
    <cellStyle name="Normal 2 5 7" xfId="13762" xr:uid="{00000000-0005-0000-0000-0000E1390000}"/>
    <cellStyle name="Normal 2 5 7 2" xfId="13763" xr:uid="{00000000-0005-0000-0000-0000E2390000}"/>
    <cellStyle name="Normal 2 5 7 2 2" xfId="13764" xr:uid="{00000000-0005-0000-0000-0000E3390000}"/>
    <cellStyle name="Normal 2 5 7 2 2 2" xfId="13765" xr:uid="{00000000-0005-0000-0000-0000E4390000}"/>
    <cellStyle name="Normal 2 5 7 2 2 3" xfId="25345" xr:uid="{00000000-0005-0000-0000-0000E5390000}"/>
    <cellStyle name="Normal 2 5 7 2 3" xfId="13766" xr:uid="{00000000-0005-0000-0000-0000E6390000}"/>
    <cellStyle name="Normal 2 5 7 2 4" xfId="25346" xr:uid="{00000000-0005-0000-0000-0000E7390000}"/>
    <cellStyle name="Normal 2 5 7 3" xfId="13767" xr:uid="{00000000-0005-0000-0000-0000E8390000}"/>
    <cellStyle name="Normal 2 5 7 3 2" xfId="13768" xr:uid="{00000000-0005-0000-0000-0000E9390000}"/>
    <cellStyle name="Normal 2 5 7 3 3" xfId="25347" xr:uid="{00000000-0005-0000-0000-0000EA390000}"/>
    <cellStyle name="Normal 2 5 7 4" xfId="13769" xr:uid="{00000000-0005-0000-0000-0000EB390000}"/>
    <cellStyle name="Normal 2 5 7 5" xfId="25348" xr:uid="{00000000-0005-0000-0000-0000EC390000}"/>
    <cellStyle name="Normal 2 5 8" xfId="13770" xr:uid="{00000000-0005-0000-0000-0000ED390000}"/>
    <cellStyle name="Normal 2 5 8 2" xfId="13771" xr:uid="{00000000-0005-0000-0000-0000EE390000}"/>
    <cellStyle name="Normal 2 5 8 2 2" xfId="13772" xr:uid="{00000000-0005-0000-0000-0000EF390000}"/>
    <cellStyle name="Normal 2 5 8 2 2 2" xfId="13773" xr:uid="{00000000-0005-0000-0000-0000F0390000}"/>
    <cellStyle name="Normal 2 5 8 2 2 3" xfId="25349" xr:uid="{00000000-0005-0000-0000-0000F1390000}"/>
    <cellStyle name="Normal 2 5 8 2 3" xfId="13774" xr:uid="{00000000-0005-0000-0000-0000F2390000}"/>
    <cellStyle name="Normal 2 5 8 2 4" xfId="25350" xr:uid="{00000000-0005-0000-0000-0000F3390000}"/>
    <cellStyle name="Normal 2 5 8 3" xfId="13775" xr:uid="{00000000-0005-0000-0000-0000F4390000}"/>
    <cellStyle name="Normal 2 5 8 3 2" xfId="13776" xr:uid="{00000000-0005-0000-0000-0000F5390000}"/>
    <cellStyle name="Normal 2 5 8 3 3" xfId="25351" xr:uid="{00000000-0005-0000-0000-0000F6390000}"/>
    <cellStyle name="Normal 2 5 8 4" xfId="13777" xr:uid="{00000000-0005-0000-0000-0000F7390000}"/>
    <cellStyle name="Normal 2 5 8 5" xfId="25352" xr:uid="{00000000-0005-0000-0000-0000F8390000}"/>
    <cellStyle name="Normal 2 5 9" xfId="13778" xr:uid="{00000000-0005-0000-0000-0000F9390000}"/>
    <cellStyle name="Normal 2 5 9 2" xfId="13779" xr:uid="{00000000-0005-0000-0000-0000FA390000}"/>
    <cellStyle name="Normal 2 5 9 2 2" xfId="13780" xr:uid="{00000000-0005-0000-0000-0000FB390000}"/>
    <cellStyle name="Normal 2 5 9 2 3" xfId="25353" xr:uid="{00000000-0005-0000-0000-0000FC390000}"/>
    <cellStyle name="Normal 2 5 9 3" xfId="13781" xr:uid="{00000000-0005-0000-0000-0000FD390000}"/>
    <cellStyle name="Normal 2 5 9 4" xfId="25354" xr:uid="{00000000-0005-0000-0000-0000FE390000}"/>
    <cellStyle name="Normal 2 5_BallGrid" xfId="5234" xr:uid="{00000000-0005-0000-0000-0000FF390000}"/>
    <cellStyle name="Normal 2 6" xfId="5235" xr:uid="{00000000-0005-0000-0000-0000003A0000}"/>
    <cellStyle name="Normal 2 6 10" xfId="13783" xr:uid="{00000000-0005-0000-0000-0000013A0000}"/>
    <cellStyle name="Normal 2 6 10 2" xfId="13784" xr:uid="{00000000-0005-0000-0000-0000023A0000}"/>
    <cellStyle name="Normal 2 6 10 3" xfId="25355" xr:uid="{00000000-0005-0000-0000-0000033A0000}"/>
    <cellStyle name="Normal 2 6 11" xfId="13785" xr:uid="{00000000-0005-0000-0000-0000043A0000}"/>
    <cellStyle name="Normal 2 6 12" xfId="25356" xr:uid="{00000000-0005-0000-0000-0000053A0000}"/>
    <cellStyle name="Normal 2 6 13" xfId="13782" xr:uid="{00000000-0005-0000-0000-0000063A0000}"/>
    <cellStyle name="Normal 2 6 2" xfId="13786" xr:uid="{00000000-0005-0000-0000-0000073A0000}"/>
    <cellStyle name="Normal 2 6 2 10" xfId="13787" xr:uid="{00000000-0005-0000-0000-0000083A0000}"/>
    <cellStyle name="Normal 2 6 2 11" xfId="25357" xr:uid="{00000000-0005-0000-0000-0000093A0000}"/>
    <cellStyle name="Normal 2 6 2 2" xfId="13788" xr:uid="{00000000-0005-0000-0000-00000A3A0000}"/>
    <cellStyle name="Normal 2 6 2 2 10" xfId="25358" xr:uid="{00000000-0005-0000-0000-00000B3A0000}"/>
    <cellStyle name="Normal 2 6 2 2 2" xfId="13789" xr:uid="{00000000-0005-0000-0000-00000C3A0000}"/>
    <cellStyle name="Normal 2 6 2 2 2 2" xfId="13790" xr:uid="{00000000-0005-0000-0000-00000D3A0000}"/>
    <cellStyle name="Normal 2 6 2 2 2 2 2" xfId="13791" xr:uid="{00000000-0005-0000-0000-00000E3A0000}"/>
    <cellStyle name="Normal 2 6 2 2 2 2 2 2" xfId="13792" xr:uid="{00000000-0005-0000-0000-00000F3A0000}"/>
    <cellStyle name="Normal 2 6 2 2 2 2 2 2 2" xfId="13793" xr:uid="{00000000-0005-0000-0000-0000103A0000}"/>
    <cellStyle name="Normal 2 6 2 2 2 2 2 2 2 2" xfId="13794" xr:uid="{00000000-0005-0000-0000-0000113A0000}"/>
    <cellStyle name="Normal 2 6 2 2 2 2 2 2 2 3" xfId="25359" xr:uid="{00000000-0005-0000-0000-0000123A0000}"/>
    <cellStyle name="Normal 2 6 2 2 2 2 2 2 3" xfId="13795" xr:uid="{00000000-0005-0000-0000-0000133A0000}"/>
    <cellStyle name="Normal 2 6 2 2 2 2 2 2 4" xfId="25360" xr:uid="{00000000-0005-0000-0000-0000143A0000}"/>
    <cellStyle name="Normal 2 6 2 2 2 2 2 3" xfId="13796" xr:uid="{00000000-0005-0000-0000-0000153A0000}"/>
    <cellStyle name="Normal 2 6 2 2 2 2 2 3 2" xfId="13797" xr:uid="{00000000-0005-0000-0000-0000163A0000}"/>
    <cellStyle name="Normal 2 6 2 2 2 2 2 3 3" xfId="25361" xr:uid="{00000000-0005-0000-0000-0000173A0000}"/>
    <cellStyle name="Normal 2 6 2 2 2 2 2 4" xfId="13798" xr:uid="{00000000-0005-0000-0000-0000183A0000}"/>
    <cellStyle name="Normal 2 6 2 2 2 2 2 5" xfId="25362" xr:uid="{00000000-0005-0000-0000-0000193A0000}"/>
    <cellStyle name="Normal 2 6 2 2 2 2 3" xfId="13799" xr:uid="{00000000-0005-0000-0000-00001A3A0000}"/>
    <cellStyle name="Normal 2 6 2 2 2 2 3 2" xfId="13800" xr:uid="{00000000-0005-0000-0000-00001B3A0000}"/>
    <cellStyle name="Normal 2 6 2 2 2 2 3 2 2" xfId="13801" xr:uid="{00000000-0005-0000-0000-00001C3A0000}"/>
    <cellStyle name="Normal 2 6 2 2 2 2 3 2 2 2" xfId="13802" xr:uid="{00000000-0005-0000-0000-00001D3A0000}"/>
    <cellStyle name="Normal 2 6 2 2 2 2 3 2 2 3" xfId="25363" xr:uid="{00000000-0005-0000-0000-00001E3A0000}"/>
    <cellStyle name="Normal 2 6 2 2 2 2 3 2 3" xfId="13803" xr:uid="{00000000-0005-0000-0000-00001F3A0000}"/>
    <cellStyle name="Normal 2 6 2 2 2 2 3 2 4" xfId="25364" xr:uid="{00000000-0005-0000-0000-0000203A0000}"/>
    <cellStyle name="Normal 2 6 2 2 2 2 3 3" xfId="13804" xr:uid="{00000000-0005-0000-0000-0000213A0000}"/>
    <cellStyle name="Normal 2 6 2 2 2 2 3 3 2" xfId="13805" xr:uid="{00000000-0005-0000-0000-0000223A0000}"/>
    <cellStyle name="Normal 2 6 2 2 2 2 3 3 3" xfId="25365" xr:uid="{00000000-0005-0000-0000-0000233A0000}"/>
    <cellStyle name="Normal 2 6 2 2 2 2 3 4" xfId="13806" xr:uid="{00000000-0005-0000-0000-0000243A0000}"/>
    <cellStyle name="Normal 2 6 2 2 2 2 3 5" xfId="25366" xr:uid="{00000000-0005-0000-0000-0000253A0000}"/>
    <cellStyle name="Normal 2 6 2 2 2 2 4" xfId="13807" xr:uid="{00000000-0005-0000-0000-0000263A0000}"/>
    <cellStyle name="Normal 2 6 2 2 2 2 4 2" xfId="13808" xr:uid="{00000000-0005-0000-0000-0000273A0000}"/>
    <cellStyle name="Normal 2 6 2 2 2 2 4 2 2" xfId="13809" xr:uid="{00000000-0005-0000-0000-0000283A0000}"/>
    <cellStyle name="Normal 2 6 2 2 2 2 4 2 3" xfId="25367" xr:uid="{00000000-0005-0000-0000-0000293A0000}"/>
    <cellStyle name="Normal 2 6 2 2 2 2 4 3" xfId="13810" xr:uid="{00000000-0005-0000-0000-00002A3A0000}"/>
    <cellStyle name="Normal 2 6 2 2 2 2 4 4" xfId="25368" xr:uid="{00000000-0005-0000-0000-00002B3A0000}"/>
    <cellStyle name="Normal 2 6 2 2 2 2 5" xfId="13811" xr:uid="{00000000-0005-0000-0000-00002C3A0000}"/>
    <cellStyle name="Normal 2 6 2 2 2 2 5 2" xfId="13812" xr:uid="{00000000-0005-0000-0000-00002D3A0000}"/>
    <cellStyle name="Normal 2 6 2 2 2 2 5 2 2" xfId="13813" xr:uid="{00000000-0005-0000-0000-00002E3A0000}"/>
    <cellStyle name="Normal 2 6 2 2 2 2 5 2 3" xfId="25369" xr:uid="{00000000-0005-0000-0000-00002F3A0000}"/>
    <cellStyle name="Normal 2 6 2 2 2 2 5 3" xfId="13814" xr:uid="{00000000-0005-0000-0000-0000303A0000}"/>
    <cellStyle name="Normal 2 6 2 2 2 2 5 4" xfId="25370" xr:uid="{00000000-0005-0000-0000-0000313A0000}"/>
    <cellStyle name="Normal 2 6 2 2 2 2 6" xfId="13815" xr:uid="{00000000-0005-0000-0000-0000323A0000}"/>
    <cellStyle name="Normal 2 6 2 2 2 2 6 2" xfId="13816" xr:uid="{00000000-0005-0000-0000-0000333A0000}"/>
    <cellStyle name="Normal 2 6 2 2 2 2 6 3" xfId="25371" xr:uid="{00000000-0005-0000-0000-0000343A0000}"/>
    <cellStyle name="Normal 2 6 2 2 2 2 7" xfId="13817" xr:uid="{00000000-0005-0000-0000-0000353A0000}"/>
    <cellStyle name="Normal 2 6 2 2 2 2 8" xfId="25372" xr:uid="{00000000-0005-0000-0000-0000363A0000}"/>
    <cellStyle name="Normal 2 6 2 2 2 3" xfId="13818" xr:uid="{00000000-0005-0000-0000-0000373A0000}"/>
    <cellStyle name="Normal 2 6 2 2 2 3 2" xfId="13819" xr:uid="{00000000-0005-0000-0000-0000383A0000}"/>
    <cellStyle name="Normal 2 6 2 2 2 3 2 2" xfId="13820" xr:uid="{00000000-0005-0000-0000-0000393A0000}"/>
    <cellStyle name="Normal 2 6 2 2 2 3 2 2 2" xfId="13821" xr:uid="{00000000-0005-0000-0000-00003A3A0000}"/>
    <cellStyle name="Normal 2 6 2 2 2 3 2 2 3" xfId="25373" xr:uid="{00000000-0005-0000-0000-00003B3A0000}"/>
    <cellStyle name="Normal 2 6 2 2 2 3 2 3" xfId="13822" xr:uid="{00000000-0005-0000-0000-00003C3A0000}"/>
    <cellStyle name="Normal 2 6 2 2 2 3 2 4" xfId="25374" xr:uid="{00000000-0005-0000-0000-00003D3A0000}"/>
    <cellStyle name="Normal 2 6 2 2 2 3 3" xfId="13823" xr:uid="{00000000-0005-0000-0000-00003E3A0000}"/>
    <cellStyle name="Normal 2 6 2 2 2 3 3 2" xfId="13824" xr:uid="{00000000-0005-0000-0000-00003F3A0000}"/>
    <cellStyle name="Normal 2 6 2 2 2 3 3 3" xfId="25375" xr:uid="{00000000-0005-0000-0000-0000403A0000}"/>
    <cellStyle name="Normal 2 6 2 2 2 3 4" xfId="13825" xr:uid="{00000000-0005-0000-0000-0000413A0000}"/>
    <cellStyle name="Normal 2 6 2 2 2 3 5" xfId="25376" xr:uid="{00000000-0005-0000-0000-0000423A0000}"/>
    <cellStyle name="Normal 2 6 2 2 2 4" xfId="13826" xr:uid="{00000000-0005-0000-0000-0000433A0000}"/>
    <cellStyle name="Normal 2 6 2 2 2 4 2" xfId="13827" xr:uid="{00000000-0005-0000-0000-0000443A0000}"/>
    <cellStyle name="Normal 2 6 2 2 2 4 2 2" xfId="13828" xr:uid="{00000000-0005-0000-0000-0000453A0000}"/>
    <cellStyle name="Normal 2 6 2 2 2 4 2 2 2" xfId="13829" xr:uid="{00000000-0005-0000-0000-0000463A0000}"/>
    <cellStyle name="Normal 2 6 2 2 2 4 2 2 3" xfId="25377" xr:uid="{00000000-0005-0000-0000-0000473A0000}"/>
    <cellStyle name="Normal 2 6 2 2 2 4 2 3" xfId="13830" xr:uid="{00000000-0005-0000-0000-0000483A0000}"/>
    <cellStyle name="Normal 2 6 2 2 2 4 2 4" xfId="25378" xr:uid="{00000000-0005-0000-0000-0000493A0000}"/>
    <cellStyle name="Normal 2 6 2 2 2 4 3" xfId="13831" xr:uid="{00000000-0005-0000-0000-00004A3A0000}"/>
    <cellStyle name="Normal 2 6 2 2 2 4 3 2" xfId="13832" xr:uid="{00000000-0005-0000-0000-00004B3A0000}"/>
    <cellStyle name="Normal 2 6 2 2 2 4 3 3" xfId="25379" xr:uid="{00000000-0005-0000-0000-00004C3A0000}"/>
    <cellStyle name="Normal 2 6 2 2 2 4 4" xfId="13833" xr:uid="{00000000-0005-0000-0000-00004D3A0000}"/>
    <cellStyle name="Normal 2 6 2 2 2 4 5" xfId="25380" xr:uid="{00000000-0005-0000-0000-00004E3A0000}"/>
    <cellStyle name="Normal 2 6 2 2 2 5" xfId="13834" xr:uid="{00000000-0005-0000-0000-00004F3A0000}"/>
    <cellStyle name="Normal 2 6 2 2 2 5 2" xfId="13835" xr:uid="{00000000-0005-0000-0000-0000503A0000}"/>
    <cellStyle name="Normal 2 6 2 2 2 5 2 2" xfId="13836" xr:uid="{00000000-0005-0000-0000-0000513A0000}"/>
    <cellStyle name="Normal 2 6 2 2 2 5 2 3" xfId="25381" xr:uid="{00000000-0005-0000-0000-0000523A0000}"/>
    <cellStyle name="Normal 2 6 2 2 2 5 3" xfId="13837" xr:uid="{00000000-0005-0000-0000-0000533A0000}"/>
    <cellStyle name="Normal 2 6 2 2 2 5 4" xfId="25382" xr:uid="{00000000-0005-0000-0000-0000543A0000}"/>
    <cellStyle name="Normal 2 6 2 2 2 6" xfId="13838" xr:uid="{00000000-0005-0000-0000-0000553A0000}"/>
    <cellStyle name="Normal 2 6 2 2 2 6 2" xfId="13839" xr:uid="{00000000-0005-0000-0000-0000563A0000}"/>
    <cellStyle name="Normal 2 6 2 2 2 6 2 2" xfId="13840" xr:uid="{00000000-0005-0000-0000-0000573A0000}"/>
    <cellStyle name="Normal 2 6 2 2 2 6 2 3" xfId="25383" xr:uid="{00000000-0005-0000-0000-0000583A0000}"/>
    <cellStyle name="Normal 2 6 2 2 2 6 3" xfId="13841" xr:uid="{00000000-0005-0000-0000-0000593A0000}"/>
    <cellStyle name="Normal 2 6 2 2 2 6 4" xfId="25384" xr:uid="{00000000-0005-0000-0000-00005A3A0000}"/>
    <cellStyle name="Normal 2 6 2 2 2 7" xfId="13842" xr:uid="{00000000-0005-0000-0000-00005B3A0000}"/>
    <cellStyle name="Normal 2 6 2 2 2 7 2" xfId="13843" xr:uid="{00000000-0005-0000-0000-00005C3A0000}"/>
    <cellStyle name="Normal 2 6 2 2 2 7 3" xfId="25385" xr:uid="{00000000-0005-0000-0000-00005D3A0000}"/>
    <cellStyle name="Normal 2 6 2 2 2 8" xfId="13844" xr:uid="{00000000-0005-0000-0000-00005E3A0000}"/>
    <cellStyle name="Normal 2 6 2 2 2 9" xfId="25386" xr:uid="{00000000-0005-0000-0000-00005F3A0000}"/>
    <cellStyle name="Normal 2 6 2 2 3" xfId="13845" xr:uid="{00000000-0005-0000-0000-0000603A0000}"/>
    <cellStyle name="Normal 2 6 2 2 3 2" xfId="13846" xr:uid="{00000000-0005-0000-0000-0000613A0000}"/>
    <cellStyle name="Normal 2 6 2 2 3 2 2" xfId="13847" xr:uid="{00000000-0005-0000-0000-0000623A0000}"/>
    <cellStyle name="Normal 2 6 2 2 3 2 2 2" xfId="13848" xr:uid="{00000000-0005-0000-0000-0000633A0000}"/>
    <cellStyle name="Normal 2 6 2 2 3 2 2 2 2" xfId="13849" xr:uid="{00000000-0005-0000-0000-0000643A0000}"/>
    <cellStyle name="Normal 2 6 2 2 3 2 2 2 3" xfId="25387" xr:uid="{00000000-0005-0000-0000-0000653A0000}"/>
    <cellStyle name="Normal 2 6 2 2 3 2 2 3" xfId="13850" xr:uid="{00000000-0005-0000-0000-0000663A0000}"/>
    <cellStyle name="Normal 2 6 2 2 3 2 2 4" xfId="25388" xr:uid="{00000000-0005-0000-0000-0000673A0000}"/>
    <cellStyle name="Normal 2 6 2 2 3 2 3" xfId="13851" xr:uid="{00000000-0005-0000-0000-0000683A0000}"/>
    <cellStyle name="Normal 2 6 2 2 3 2 3 2" xfId="13852" xr:uid="{00000000-0005-0000-0000-0000693A0000}"/>
    <cellStyle name="Normal 2 6 2 2 3 2 3 3" xfId="25389" xr:uid="{00000000-0005-0000-0000-00006A3A0000}"/>
    <cellStyle name="Normal 2 6 2 2 3 2 4" xfId="13853" xr:uid="{00000000-0005-0000-0000-00006B3A0000}"/>
    <cellStyle name="Normal 2 6 2 2 3 2 5" xfId="25390" xr:uid="{00000000-0005-0000-0000-00006C3A0000}"/>
    <cellStyle name="Normal 2 6 2 2 3 3" xfId="13854" xr:uid="{00000000-0005-0000-0000-00006D3A0000}"/>
    <cellStyle name="Normal 2 6 2 2 3 3 2" xfId="13855" xr:uid="{00000000-0005-0000-0000-00006E3A0000}"/>
    <cellStyle name="Normal 2 6 2 2 3 3 2 2" xfId="13856" xr:uid="{00000000-0005-0000-0000-00006F3A0000}"/>
    <cellStyle name="Normal 2 6 2 2 3 3 2 2 2" xfId="13857" xr:uid="{00000000-0005-0000-0000-0000703A0000}"/>
    <cellStyle name="Normal 2 6 2 2 3 3 2 2 3" xfId="25391" xr:uid="{00000000-0005-0000-0000-0000713A0000}"/>
    <cellStyle name="Normal 2 6 2 2 3 3 2 3" xfId="13858" xr:uid="{00000000-0005-0000-0000-0000723A0000}"/>
    <cellStyle name="Normal 2 6 2 2 3 3 2 4" xfId="25392" xr:uid="{00000000-0005-0000-0000-0000733A0000}"/>
    <cellStyle name="Normal 2 6 2 2 3 3 3" xfId="13859" xr:uid="{00000000-0005-0000-0000-0000743A0000}"/>
    <cellStyle name="Normal 2 6 2 2 3 3 3 2" xfId="13860" xr:uid="{00000000-0005-0000-0000-0000753A0000}"/>
    <cellStyle name="Normal 2 6 2 2 3 3 3 3" xfId="25393" xr:uid="{00000000-0005-0000-0000-0000763A0000}"/>
    <cellStyle name="Normal 2 6 2 2 3 3 4" xfId="13861" xr:uid="{00000000-0005-0000-0000-0000773A0000}"/>
    <cellStyle name="Normal 2 6 2 2 3 3 5" xfId="25394" xr:uid="{00000000-0005-0000-0000-0000783A0000}"/>
    <cellStyle name="Normal 2 6 2 2 3 4" xfId="13862" xr:uid="{00000000-0005-0000-0000-0000793A0000}"/>
    <cellStyle name="Normal 2 6 2 2 3 4 2" xfId="13863" xr:uid="{00000000-0005-0000-0000-00007A3A0000}"/>
    <cellStyle name="Normal 2 6 2 2 3 4 2 2" xfId="13864" xr:uid="{00000000-0005-0000-0000-00007B3A0000}"/>
    <cellStyle name="Normal 2 6 2 2 3 4 2 3" xfId="25395" xr:uid="{00000000-0005-0000-0000-00007C3A0000}"/>
    <cellStyle name="Normal 2 6 2 2 3 4 3" xfId="13865" xr:uid="{00000000-0005-0000-0000-00007D3A0000}"/>
    <cellStyle name="Normal 2 6 2 2 3 4 4" xfId="25396" xr:uid="{00000000-0005-0000-0000-00007E3A0000}"/>
    <cellStyle name="Normal 2 6 2 2 3 5" xfId="13866" xr:uid="{00000000-0005-0000-0000-00007F3A0000}"/>
    <cellStyle name="Normal 2 6 2 2 3 5 2" xfId="13867" xr:uid="{00000000-0005-0000-0000-0000803A0000}"/>
    <cellStyle name="Normal 2 6 2 2 3 5 2 2" xfId="13868" xr:uid="{00000000-0005-0000-0000-0000813A0000}"/>
    <cellStyle name="Normal 2 6 2 2 3 5 2 3" xfId="25397" xr:uid="{00000000-0005-0000-0000-0000823A0000}"/>
    <cellStyle name="Normal 2 6 2 2 3 5 3" xfId="13869" xr:uid="{00000000-0005-0000-0000-0000833A0000}"/>
    <cellStyle name="Normal 2 6 2 2 3 5 4" xfId="25398" xr:uid="{00000000-0005-0000-0000-0000843A0000}"/>
    <cellStyle name="Normal 2 6 2 2 3 6" xfId="13870" xr:uid="{00000000-0005-0000-0000-0000853A0000}"/>
    <cellStyle name="Normal 2 6 2 2 3 6 2" xfId="13871" xr:uid="{00000000-0005-0000-0000-0000863A0000}"/>
    <cellStyle name="Normal 2 6 2 2 3 6 3" xfId="25399" xr:uid="{00000000-0005-0000-0000-0000873A0000}"/>
    <cellStyle name="Normal 2 6 2 2 3 7" xfId="13872" xr:uid="{00000000-0005-0000-0000-0000883A0000}"/>
    <cellStyle name="Normal 2 6 2 2 3 8" xfId="25400" xr:uid="{00000000-0005-0000-0000-0000893A0000}"/>
    <cellStyle name="Normal 2 6 2 2 4" xfId="13873" xr:uid="{00000000-0005-0000-0000-00008A3A0000}"/>
    <cellStyle name="Normal 2 6 2 2 4 2" xfId="13874" xr:uid="{00000000-0005-0000-0000-00008B3A0000}"/>
    <cellStyle name="Normal 2 6 2 2 4 2 2" xfId="13875" xr:uid="{00000000-0005-0000-0000-00008C3A0000}"/>
    <cellStyle name="Normal 2 6 2 2 4 2 2 2" xfId="13876" xr:uid="{00000000-0005-0000-0000-00008D3A0000}"/>
    <cellStyle name="Normal 2 6 2 2 4 2 2 3" xfId="25401" xr:uid="{00000000-0005-0000-0000-00008E3A0000}"/>
    <cellStyle name="Normal 2 6 2 2 4 2 3" xfId="13877" xr:uid="{00000000-0005-0000-0000-00008F3A0000}"/>
    <cellStyle name="Normal 2 6 2 2 4 2 4" xfId="25402" xr:uid="{00000000-0005-0000-0000-0000903A0000}"/>
    <cellStyle name="Normal 2 6 2 2 4 3" xfId="13878" xr:uid="{00000000-0005-0000-0000-0000913A0000}"/>
    <cellStyle name="Normal 2 6 2 2 4 3 2" xfId="13879" xr:uid="{00000000-0005-0000-0000-0000923A0000}"/>
    <cellStyle name="Normal 2 6 2 2 4 3 3" xfId="25403" xr:uid="{00000000-0005-0000-0000-0000933A0000}"/>
    <cellStyle name="Normal 2 6 2 2 4 4" xfId="13880" xr:uid="{00000000-0005-0000-0000-0000943A0000}"/>
    <cellStyle name="Normal 2 6 2 2 4 5" xfId="25404" xr:uid="{00000000-0005-0000-0000-0000953A0000}"/>
    <cellStyle name="Normal 2 6 2 2 5" xfId="13881" xr:uid="{00000000-0005-0000-0000-0000963A0000}"/>
    <cellStyle name="Normal 2 6 2 2 5 2" xfId="13882" xr:uid="{00000000-0005-0000-0000-0000973A0000}"/>
    <cellStyle name="Normal 2 6 2 2 5 2 2" xfId="13883" xr:uid="{00000000-0005-0000-0000-0000983A0000}"/>
    <cellStyle name="Normal 2 6 2 2 5 2 2 2" xfId="13884" xr:uid="{00000000-0005-0000-0000-0000993A0000}"/>
    <cellStyle name="Normal 2 6 2 2 5 2 2 3" xfId="25405" xr:uid="{00000000-0005-0000-0000-00009A3A0000}"/>
    <cellStyle name="Normal 2 6 2 2 5 2 3" xfId="13885" xr:uid="{00000000-0005-0000-0000-00009B3A0000}"/>
    <cellStyle name="Normal 2 6 2 2 5 2 4" xfId="25406" xr:uid="{00000000-0005-0000-0000-00009C3A0000}"/>
    <cellStyle name="Normal 2 6 2 2 5 3" xfId="13886" xr:uid="{00000000-0005-0000-0000-00009D3A0000}"/>
    <cellStyle name="Normal 2 6 2 2 5 3 2" xfId="13887" xr:uid="{00000000-0005-0000-0000-00009E3A0000}"/>
    <cellStyle name="Normal 2 6 2 2 5 3 3" xfId="25407" xr:uid="{00000000-0005-0000-0000-00009F3A0000}"/>
    <cellStyle name="Normal 2 6 2 2 5 4" xfId="13888" xr:uid="{00000000-0005-0000-0000-0000A03A0000}"/>
    <cellStyle name="Normal 2 6 2 2 5 5" xfId="25408" xr:uid="{00000000-0005-0000-0000-0000A13A0000}"/>
    <cellStyle name="Normal 2 6 2 2 6" xfId="13889" xr:uid="{00000000-0005-0000-0000-0000A23A0000}"/>
    <cellStyle name="Normal 2 6 2 2 6 2" xfId="13890" xr:uid="{00000000-0005-0000-0000-0000A33A0000}"/>
    <cellStyle name="Normal 2 6 2 2 6 2 2" xfId="13891" xr:uid="{00000000-0005-0000-0000-0000A43A0000}"/>
    <cellStyle name="Normal 2 6 2 2 6 2 3" xfId="25409" xr:uid="{00000000-0005-0000-0000-0000A53A0000}"/>
    <cellStyle name="Normal 2 6 2 2 6 3" xfId="13892" xr:uid="{00000000-0005-0000-0000-0000A63A0000}"/>
    <cellStyle name="Normal 2 6 2 2 6 4" xfId="25410" xr:uid="{00000000-0005-0000-0000-0000A73A0000}"/>
    <cellStyle name="Normal 2 6 2 2 7" xfId="13893" xr:uid="{00000000-0005-0000-0000-0000A83A0000}"/>
    <cellStyle name="Normal 2 6 2 2 7 2" xfId="13894" xr:uid="{00000000-0005-0000-0000-0000A93A0000}"/>
    <cellStyle name="Normal 2 6 2 2 7 2 2" xfId="13895" xr:uid="{00000000-0005-0000-0000-0000AA3A0000}"/>
    <cellStyle name="Normal 2 6 2 2 7 2 3" xfId="25411" xr:uid="{00000000-0005-0000-0000-0000AB3A0000}"/>
    <cellStyle name="Normal 2 6 2 2 7 3" xfId="13896" xr:uid="{00000000-0005-0000-0000-0000AC3A0000}"/>
    <cellStyle name="Normal 2 6 2 2 7 4" xfId="25412" xr:uid="{00000000-0005-0000-0000-0000AD3A0000}"/>
    <cellStyle name="Normal 2 6 2 2 8" xfId="13897" xr:uid="{00000000-0005-0000-0000-0000AE3A0000}"/>
    <cellStyle name="Normal 2 6 2 2 8 2" xfId="13898" xr:uid="{00000000-0005-0000-0000-0000AF3A0000}"/>
    <cellStyle name="Normal 2 6 2 2 8 3" xfId="25413" xr:uid="{00000000-0005-0000-0000-0000B03A0000}"/>
    <cellStyle name="Normal 2 6 2 2 9" xfId="13899" xr:uid="{00000000-0005-0000-0000-0000B13A0000}"/>
    <cellStyle name="Normal 2 6 2 3" xfId="13900" xr:uid="{00000000-0005-0000-0000-0000B23A0000}"/>
    <cellStyle name="Normal 2 6 2 3 2" xfId="13901" xr:uid="{00000000-0005-0000-0000-0000B33A0000}"/>
    <cellStyle name="Normal 2 6 2 3 2 2" xfId="13902" xr:uid="{00000000-0005-0000-0000-0000B43A0000}"/>
    <cellStyle name="Normal 2 6 2 3 2 2 2" xfId="13903" xr:uid="{00000000-0005-0000-0000-0000B53A0000}"/>
    <cellStyle name="Normal 2 6 2 3 2 2 2 2" xfId="13904" xr:uid="{00000000-0005-0000-0000-0000B63A0000}"/>
    <cellStyle name="Normal 2 6 2 3 2 2 2 2 2" xfId="13905" xr:uid="{00000000-0005-0000-0000-0000B73A0000}"/>
    <cellStyle name="Normal 2 6 2 3 2 2 2 2 3" xfId="25414" xr:uid="{00000000-0005-0000-0000-0000B83A0000}"/>
    <cellStyle name="Normal 2 6 2 3 2 2 2 3" xfId="13906" xr:uid="{00000000-0005-0000-0000-0000B93A0000}"/>
    <cellStyle name="Normal 2 6 2 3 2 2 2 4" xfId="25415" xr:uid="{00000000-0005-0000-0000-0000BA3A0000}"/>
    <cellStyle name="Normal 2 6 2 3 2 2 3" xfId="13907" xr:uid="{00000000-0005-0000-0000-0000BB3A0000}"/>
    <cellStyle name="Normal 2 6 2 3 2 2 3 2" xfId="13908" xr:uid="{00000000-0005-0000-0000-0000BC3A0000}"/>
    <cellStyle name="Normal 2 6 2 3 2 2 3 3" xfId="25416" xr:uid="{00000000-0005-0000-0000-0000BD3A0000}"/>
    <cellStyle name="Normal 2 6 2 3 2 2 4" xfId="13909" xr:uid="{00000000-0005-0000-0000-0000BE3A0000}"/>
    <cellStyle name="Normal 2 6 2 3 2 2 5" xfId="25417" xr:uid="{00000000-0005-0000-0000-0000BF3A0000}"/>
    <cellStyle name="Normal 2 6 2 3 2 3" xfId="13910" xr:uid="{00000000-0005-0000-0000-0000C03A0000}"/>
    <cellStyle name="Normal 2 6 2 3 2 3 2" xfId="13911" xr:uid="{00000000-0005-0000-0000-0000C13A0000}"/>
    <cellStyle name="Normal 2 6 2 3 2 3 2 2" xfId="13912" xr:uid="{00000000-0005-0000-0000-0000C23A0000}"/>
    <cellStyle name="Normal 2 6 2 3 2 3 2 2 2" xfId="13913" xr:uid="{00000000-0005-0000-0000-0000C33A0000}"/>
    <cellStyle name="Normal 2 6 2 3 2 3 2 2 3" xfId="25418" xr:uid="{00000000-0005-0000-0000-0000C43A0000}"/>
    <cellStyle name="Normal 2 6 2 3 2 3 2 3" xfId="13914" xr:uid="{00000000-0005-0000-0000-0000C53A0000}"/>
    <cellStyle name="Normal 2 6 2 3 2 3 2 4" xfId="25419" xr:uid="{00000000-0005-0000-0000-0000C63A0000}"/>
    <cellStyle name="Normal 2 6 2 3 2 3 3" xfId="13915" xr:uid="{00000000-0005-0000-0000-0000C73A0000}"/>
    <cellStyle name="Normal 2 6 2 3 2 3 3 2" xfId="13916" xr:uid="{00000000-0005-0000-0000-0000C83A0000}"/>
    <cellStyle name="Normal 2 6 2 3 2 3 3 3" xfId="25420" xr:uid="{00000000-0005-0000-0000-0000C93A0000}"/>
    <cellStyle name="Normal 2 6 2 3 2 3 4" xfId="13917" xr:uid="{00000000-0005-0000-0000-0000CA3A0000}"/>
    <cellStyle name="Normal 2 6 2 3 2 3 5" xfId="25421" xr:uid="{00000000-0005-0000-0000-0000CB3A0000}"/>
    <cellStyle name="Normal 2 6 2 3 2 4" xfId="13918" xr:uid="{00000000-0005-0000-0000-0000CC3A0000}"/>
    <cellStyle name="Normal 2 6 2 3 2 4 2" xfId="13919" xr:uid="{00000000-0005-0000-0000-0000CD3A0000}"/>
    <cellStyle name="Normal 2 6 2 3 2 4 2 2" xfId="13920" xr:uid="{00000000-0005-0000-0000-0000CE3A0000}"/>
    <cellStyle name="Normal 2 6 2 3 2 4 2 3" xfId="25422" xr:uid="{00000000-0005-0000-0000-0000CF3A0000}"/>
    <cellStyle name="Normal 2 6 2 3 2 4 3" xfId="13921" xr:uid="{00000000-0005-0000-0000-0000D03A0000}"/>
    <cellStyle name="Normal 2 6 2 3 2 4 4" xfId="25423" xr:uid="{00000000-0005-0000-0000-0000D13A0000}"/>
    <cellStyle name="Normal 2 6 2 3 2 5" xfId="13922" xr:uid="{00000000-0005-0000-0000-0000D23A0000}"/>
    <cellStyle name="Normal 2 6 2 3 2 5 2" xfId="13923" xr:uid="{00000000-0005-0000-0000-0000D33A0000}"/>
    <cellStyle name="Normal 2 6 2 3 2 5 2 2" xfId="13924" xr:uid="{00000000-0005-0000-0000-0000D43A0000}"/>
    <cellStyle name="Normal 2 6 2 3 2 5 2 3" xfId="25424" xr:uid="{00000000-0005-0000-0000-0000D53A0000}"/>
    <cellStyle name="Normal 2 6 2 3 2 5 3" xfId="13925" xr:uid="{00000000-0005-0000-0000-0000D63A0000}"/>
    <cellStyle name="Normal 2 6 2 3 2 5 4" xfId="25425" xr:uid="{00000000-0005-0000-0000-0000D73A0000}"/>
    <cellStyle name="Normal 2 6 2 3 2 6" xfId="13926" xr:uid="{00000000-0005-0000-0000-0000D83A0000}"/>
    <cellStyle name="Normal 2 6 2 3 2 6 2" xfId="13927" xr:uid="{00000000-0005-0000-0000-0000D93A0000}"/>
    <cellStyle name="Normal 2 6 2 3 2 6 3" xfId="25426" xr:uid="{00000000-0005-0000-0000-0000DA3A0000}"/>
    <cellStyle name="Normal 2 6 2 3 2 7" xfId="13928" xr:uid="{00000000-0005-0000-0000-0000DB3A0000}"/>
    <cellStyle name="Normal 2 6 2 3 2 8" xfId="25427" xr:uid="{00000000-0005-0000-0000-0000DC3A0000}"/>
    <cellStyle name="Normal 2 6 2 3 3" xfId="13929" xr:uid="{00000000-0005-0000-0000-0000DD3A0000}"/>
    <cellStyle name="Normal 2 6 2 3 3 2" xfId="13930" xr:uid="{00000000-0005-0000-0000-0000DE3A0000}"/>
    <cellStyle name="Normal 2 6 2 3 3 2 2" xfId="13931" xr:uid="{00000000-0005-0000-0000-0000DF3A0000}"/>
    <cellStyle name="Normal 2 6 2 3 3 2 2 2" xfId="13932" xr:uid="{00000000-0005-0000-0000-0000E03A0000}"/>
    <cellStyle name="Normal 2 6 2 3 3 2 2 3" xfId="25428" xr:uid="{00000000-0005-0000-0000-0000E13A0000}"/>
    <cellStyle name="Normal 2 6 2 3 3 2 3" xfId="13933" xr:uid="{00000000-0005-0000-0000-0000E23A0000}"/>
    <cellStyle name="Normal 2 6 2 3 3 2 4" xfId="25429" xr:uid="{00000000-0005-0000-0000-0000E33A0000}"/>
    <cellStyle name="Normal 2 6 2 3 3 3" xfId="13934" xr:uid="{00000000-0005-0000-0000-0000E43A0000}"/>
    <cellStyle name="Normal 2 6 2 3 3 3 2" xfId="13935" xr:uid="{00000000-0005-0000-0000-0000E53A0000}"/>
    <cellStyle name="Normal 2 6 2 3 3 3 3" xfId="25430" xr:uid="{00000000-0005-0000-0000-0000E63A0000}"/>
    <cellStyle name="Normal 2 6 2 3 3 4" xfId="13936" xr:uid="{00000000-0005-0000-0000-0000E73A0000}"/>
    <cellStyle name="Normal 2 6 2 3 3 5" xfId="25431" xr:uid="{00000000-0005-0000-0000-0000E83A0000}"/>
    <cellStyle name="Normal 2 6 2 3 4" xfId="13937" xr:uid="{00000000-0005-0000-0000-0000E93A0000}"/>
    <cellStyle name="Normal 2 6 2 3 4 2" xfId="13938" xr:uid="{00000000-0005-0000-0000-0000EA3A0000}"/>
    <cellStyle name="Normal 2 6 2 3 4 2 2" xfId="13939" xr:uid="{00000000-0005-0000-0000-0000EB3A0000}"/>
    <cellStyle name="Normal 2 6 2 3 4 2 2 2" xfId="13940" xr:uid="{00000000-0005-0000-0000-0000EC3A0000}"/>
    <cellStyle name="Normal 2 6 2 3 4 2 2 3" xfId="25432" xr:uid="{00000000-0005-0000-0000-0000ED3A0000}"/>
    <cellStyle name="Normal 2 6 2 3 4 2 3" xfId="13941" xr:uid="{00000000-0005-0000-0000-0000EE3A0000}"/>
    <cellStyle name="Normal 2 6 2 3 4 2 4" xfId="25433" xr:uid="{00000000-0005-0000-0000-0000EF3A0000}"/>
    <cellStyle name="Normal 2 6 2 3 4 3" xfId="13942" xr:uid="{00000000-0005-0000-0000-0000F03A0000}"/>
    <cellStyle name="Normal 2 6 2 3 4 3 2" xfId="13943" xr:uid="{00000000-0005-0000-0000-0000F13A0000}"/>
    <cellStyle name="Normal 2 6 2 3 4 3 3" xfId="25434" xr:uid="{00000000-0005-0000-0000-0000F23A0000}"/>
    <cellStyle name="Normal 2 6 2 3 4 4" xfId="13944" xr:uid="{00000000-0005-0000-0000-0000F33A0000}"/>
    <cellStyle name="Normal 2 6 2 3 4 5" xfId="25435" xr:uid="{00000000-0005-0000-0000-0000F43A0000}"/>
    <cellStyle name="Normal 2 6 2 3 5" xfId="13945" xr:uid="{00000000-0005-0000-0000-0000F53A0000}"/>
    <cellStyle name="Normal 2 6 2 3 5 2" xfId="13946" xr:uid="{00000000-0005-0000-0000-0000F63A0000}"/>
    <cellStyle name="Normal 2 6 2 3 5 2 2" xfId="13947" xr:uid="{00000000-0005-0000-0000-0000F73A0000}"/>
    <cellStyle name="Normal 2 6 2 3 5 2 3" xfId="25436" xr:uid="{00000000-0005-0000-0000-0000F83A0000}"/>
    <cellStyle name="Normal 2 6 2 3 5 3" xfId="13948" xr:uid="{00000000-0005-0000-0000-0000F93A0000}"/>
    <cellStyle name="Normal 2 6 2 3 5 4" xfId="25437" xr:uid="{00000000-0005-0000-0000-0000FA3A0000}"/>
    <cellStyle name="Normal 2 6 2 3 6" xfId="13949" xr:uid="{00000000-0005-0000-0000-0000FB3A0000}"/>
    <cellStyle name="Normal 2 6 2 3 6 2" xfId="13950" xr:uid="{00000000-0005-0000-0000-0000FC3A0000}"/>
    <cellStyle name="Normal 2 6 2 3 6 2 2" xfId="13951" xr:uid="{00000000-0005-0000-0000-0000FD3A0000}"/>
    <cellStyle name="Normal 2 6 2 3 6 2 3" xfId="25438" xr:uid="{00000000-0005-0000-0000-0000FE3A0000}"/>
    <cellStyle name="Normal 2 6 2 3 6 3" xfId="13952" xr:uid="{00000000-0005-0000-0000-0000FF3A0000}"/>
    <cellStyle name="Normal 2 6 2 3 6 4" xfId="25439" xr:uid="{00000000-0005-0000-0000-0000003B0000}"/>
    <cellStyle name="Normal 2 6 2 3 7" xfId="13953" xr:uid="{00000000-0005-0000-0000-0000013B0000}"/>
    <cellStyle name="Normal 2 6 2 3 7 2" xfId="13954" xr:uid="{00000000-0005-0000-0000-0000023B0000}"/>
    <cellStyle name="Normal 2 6 2 3 7 3" xfId="25440" xr:uid="{00000000-0005-0000-0000-0000033B0000}"/>
    <cellStyle name="Normal 2 6 2 3 8" xfId="13955" xr:uid="{00000000-0005-0000-0000-0000043B0000}"/>
    <cellStyle name="Normal 2 6 2 3 9" xfId="25441" xr:uid="{00000000-0005-0000-0000-0000053B0000}"/>
    <cellStyle name="Normal 2 6 2 4" xfId="13956" xr:uid="{00000000-0005-0000-0000-0000063B0000}"/>
    <cellStyle name="Normal 2 6 2 4 2" xfId="13957" xr:uid="{00000000-0005-0000-0000-0000073B0000}"/>
    <cellStyle name="Normal 2 6 2 4 2 2" xfId="13958" xr:uid="{00000000-0005-0000-0000-0000083B0000}"/>
    <cellStyle name="Normal 2 6 2 4 2 2 2" xfId="13959" xr:uid="{00000000-0005-0000-0000-0000093B0000}"/>
    <cellStyle name="Normal 2 6 2 4 2 2 2 2" xfId="13960" xr:uid="{00000000-0005-0000-0000-00000A3B0000}"/>
    <cellStyle name="Normal 2 6 2 4 2 2 2 3" xfId="25442" xr:uid="{00000000-0005-0000-0000-00000B3B0000}"/>
    <cellStyle name="Normal 2 6 2 4 2 2 3" xfId="13961" xr:uid="{00000000-0005-0000-0000-00000C3B0000}"/>
    <cellStyle name="Normal 2 6 2 4 2 2 4" xfId="25443" xr:uid="{00000000-0005-0000-0000-00000D3B0000}"/>
    <cellStyle name="Normal 2 6 2 4 2 3" xfId="13962" xr:uid="{00000000-0005-0000-0000-00000E3B0000}"/>
    <cellStyle name="Normal 2 6 2 4 2 3 2" xfId="13963" xr:uid="{00000000-0005-0000-0000-00000F3B0000}"/>
    <cellStyle name="Normal 2 6 2 4 2 3 3" xfId="25444" xr:uid="{00000000-0005-0000-0000-0000103B0000}"/>
    <cellStyle name="Normal 2 6 2 4 2 4" xfId="13964" xr:uid="{00000000-0005-0000-0000-0000113B0000}"/>
    <cellStyle name="Normal 2 6 2 4 2 5" xfId="25445" xr:uid="{00000000-0005-0000-0000-0000123B0000}"/>
    <cellStyle name="Normal 2 6 2 4 3" xfId="13965" xr:uid="{00000000-0005-0000-0000-0000133B0000}"/>
    <cellStyle name="Normal 2 6 2 4 3 2" xfId="13966" xr:uid="{00000000-0005-0000-0000-0000143B0000}"/>
    <cellStyle name="Normal 2 6 2 4 3 2 2" xfId="13967" xr:uid="{00000000-0005-0000-0000-0000153B0000}"/>
    <cellStyle name="Normal 2 6 2 4 3 2 2 2" xfId="13968" xr:uid="{00000000-0005-0000-0000-0000163B0000}"/>
    <cellStyle name="Normal 2 6 2 4 3 2 2 3" xfId="25446" xr:uid="{00000000-0005-0000-0000-0000173B0000}"/>
    <cellStyle name="Normal 2 6 2 4 3 2 3" xfId="13969" xr:uid="{00000000-0005-0000-0000-0000183B0000}"/>
    <cellStyle name="Normal 2 6 2 4 3 2 4" xfId="25447" xr:uid="{00000000-0005-0000-0000-0000193B0000}"/>
    <cellStyle name="Normal 2 6 2 4 3 3" xfId="13970" xr:uid="{00000000-0005-0000-0000-00001A3B0000}"/>
    <cellStyle name="Normal 2 6 2 4 3 3 2" xfId="13971" xr:uid="{00000000-0005-0000-0000-00001B3B0000}"/>
    <cellStyle name="Normal 2 6 2 4 3 3 3" xfId="25448" xr:uid="{00000000-0005-0000-0000-00001C3B0000}"/>
    <cellStyle name="Normal 2 6 2 4 3 4" xfId="13972" xr:uid="{00000000-0005-0000-0000-00001D3B0000}"/>
    <cellStyle name="Normal 2 6 2 4 3 5" xfId="25449" xr:uid="{00000000-0005-0000-0000-00001E3B0000}"/>
    <cellStyle name="Normal 2 6 2 4 4" xfId="13973" xr:uid="{00000000-0005-0000-0000-00001F3B0000}"/>
    <cellStyle name="Normal 2 6 2 4 4 2" xfId="13974" xr:uid="{00000000-0005-0000-0000-0000203B0000}"/>
    <cellStyle name="Normal 2 6 2 4 4 2 2" xfId="13975" xr:uid="{00000000-0005-0000-0000-0000213B0000}"/>
    <cellStyle name="Normal 2 6 2 4 4 2 3" xfId="25450" xr:uid="{00000000-0005-0000-0000-0000223B0000}"/>
    <cellStyle name="Normal 2 6 2 4 4 3" xfId="13976" xr:uid="{00000000-0005-0000-0000-0000233B0000}"/>
    <cellStyle name="Normal 2 6 2 4 4 4" xfId="25451" xr:uid="{00000000-0005-0000-0000-0000243B0000}"/>
    <cellStyle name="Normal 2 6 2 4 5" xfId="13977" xr:uid="{00000000-0005-0000-0000-0000253B0000}"/>
    <cellStyle name="Normal 2 6 2 4 5 2" xfId="13978" xr:uid="{00000000-0005-0000-0000-0000263B0000}"/>
    <cellStyle name="Normal 2 6 2 4 5 2 2" xfId="13979" xr:uid="{00000000-0005-0000-0000-0000273B0000}"/>
    <cellStyle name="Normal 2 6 2 4 5 2 3" xfId="25452" xr:uid="{00000000-0005-0000-0000-0000283B0000}"/>
    <cellStyle name="Normal 2 6 2 4 5 3" xfId="13980" xr:uid="{00000000-0005-0000-0000-0000293B0000}"/>
    <cellStyle name="Normal 2 6 2 4 5 4" xfId="25453" xr:uid="{00000000-0005-0000-0000-00002A3B0000}"/>
    <cellStyle name="Normal 2 6 2 4 6" xfId="13981" xr:uid="{00000000-0005-0000-0000-00002B3B0000}"/>
    <cellStyle name="Normal 2 6 2 4 6 2" xfId="13982" xr:uid="{00000000-0005-0000-0000-00002C3B0000}"/>
    <cellStyle name="Normal 2 6 2 4 6 3" xfId="25454" xr:uid="{00000000-0005-0000-0000-00002D3B0000}"/>
    <cellStyle name="Normal 2 6 2 4 7" xfId="13983" xr:uid="{00000000-0005-0000-0000-00002E3B0000}"/>
    <cellStyle name="Normal 2 6 2 4 8" xfId="25455" xr:uid="{00000000-0005-0000-0000-00002F3B0000}"/>
    <cellStyle name="Normal 2 6 2 5" xfId="13984" xr:uid="{00000000-0005-0000-0000-0000303B0000}"/>
    <cellStyle name="Normal 2 6 2 5 2" xfId="13985" xr:uid="{00000000-0005-0000-0000-0000313B0000}"/>
    <cellStyle name="Normal 2 6 2 5 2 2" xfId="13986" xr:uid="{00000000-0005-0000-0000-0000323B0000}"/>
    <cellStyle name="Normal 2 6 2 5 2 2 2" xfId="13987" xr:uid="{00000000-0005-0000-0000-0000333B0000}"/>
    <cellStyle name="Normal 2 6 2 5 2 2 3" xfId="25456" xr:uid="{00000000-0005-0000-0000-0000343B0000}"/>
    <cellStyle name="Normal 2 6 2 5 2 3" xfId="13988" xr:uid="{00000000-0005-0000-0000-0000353B0000}"/>
    <cellStyle name="Normal 2 6 2 5 2 4" xfId="25457" xr:uid="{00000000-0005-0000-0000-0000363B0000}"/>
    <cellStyle name="Normal 2 6 2 5 3" xfId="13989" xr:uid="{00000000-0005-0000-0000-0000373B0000}"/>
    <cellStyle name="Normal 2 6 2 5 3 2" xfId="13990" xr:uid="{00000000-0005-0000-0000-0000383B0000}"/>
    <cellStyle name="Normal 2 6 2 5 3 3" xfId="25458" xr:uid="{00000000-0005-0000-0000-0000393B0000}"/>
    <cellStyle name="Normal 2 6 2 5 4" xfId="13991" xr:uid="{00000000-0005-0000-0000-00003A3B0000}"/>
    <cellStyle name="Normal 2 6 2 5 5" xfId="25459" xr:uid="{00000000-0005-0000-0000-00003B3B0000}"/>
    <cellStyle name="Normal 2 6 2 6" xfId="13992" xr:uid="{00000000-0005-0000-0000-00003C3B0000}"/>
    <cellStyle name="Normal 2 6 2 6 2" xfId="13993" xr:uid="{00000000-0005-0000-0000-00003D3B0000}"/>
    <cellStyle name="Normal 2 6 2 6 2 2" xfId="13994" xr:uid="{00000000-0005-0000-0000-00003E3B0000}"/>
    <cellStyle name="Normal 2 6 2 6 2 2 2" xfId="13995" xr:uid="{00000000-0005-0000-0000-00003F3B0000}"/>
    <cellStyle name="Normal 2 6 2 6 2 2 3" xfId="25460" xr:uid="{00000000-0005-0000-0000-0000403B0000}"/>
    <cellStyle name="Normal 2 6 2 6 2 3" xfId="13996" xr:uid="{00000000-0005-0000-0000-0000413B0000}"/>
    <cellStyle name="Normal 2 6 2 6 2 4" xfId="25461" xr:uid="{00000000-0005-0000-0000-0000423B0000}"/>
    <cellStyle name="Normal 2 6 2 6 3" xfId="13997" xr:uid="{00000000-0005-0000-0000-0000433B0000}"/>
    <cellStyle name="Normal 2 6 2 6 3 2" xfId="13998" xr:uid="{00000000-0005-0000-0000-0000443B0000}"/>
    <cellStyle name="Normal 2 6 2 6 3 3" xfId="25462" xr:uid="{00000000-0005-0000-0000-0000453B0000}"/>
    <cellStyle name="Normal 2 6 2 6 4" xfId="13999" xr:uid="{00000000-0005-0000-0000-0000463B0000}"/>
    <cellStyle name="Normal 2 6 2 6 5" xfId="25463" xr:uid="{00000000-0005-0000-0000-0000473B0000}"/>
    <cellStyle name="Normal 2 6 2 7" xfId="14000" xr:uid="{00000000-0005-0000-0000-0000483B0000}"/>
    <cellStyle name="Normal 2 6 2 7 2" xfId="14001" xr:uid="{00000000-0005-0000-0000-0000493B0000}"/>
    <cellStyle name="Normal 2 6 2 7 2 2" xfId="14002" xr:uid="{00000000-0005-0000-0000-00004A3B0000}"/>
    <cellStyle name="Normal 2 6 2 7 2 3" xfId="25464" xr:uid="{00000000-0005-0000-0000-00004B3B0000}"/>
    <cellStyle name="Normal 2 6 2 7 3" xfId="14003" xr:uid="{00000000-0005-0000-0000-00004C3B0000}"/>
    <cellStyle name="Normal 2 6 2 7 4" xfId="25465" xr:uid="{00000000-0005-0000-0000-00004D3B0000}"/>
    <cellStyle name="Normal 2 6 2 8" xfId="14004" xr:uid="{00000000-0005-0000-0000-00004E3B0000}"/>
    <cellStyle name="Normal 2 6 2 8 2" xfId="14005" xr:uid="{00000000-0005-0000-0000-00004F3B0000}"/>
    <cellStyle name="Normal 2 6 2 8 2 2" xfId="14006" xr:uid="{00000000-0005-0000-0000-0000503B0000}"/>
    <cellStyle name="Normal 2 6 2 8 2 3" xfId="25466" xr:uid="{00000000-0005-0000-0000-0000513B0000}"/>
    <cellStyle name="Normal 2 6 2 8 3" xfId="14007" xr:uid="{00000000-0005-0000-0000-0000523B0000}"/>
    <cellStyle name="Normal 2 6 2 8 4" xfId="25467" xr:uid="{00000000-0005-0000-0000-0000533B0000}"/>
    <cellStyle name="Normal 2 6 2 9" xfId="14008" xr:uid="{00000000-0005-0000-0000-0000543B0000}"/>
    <cellStyle name="Normal 2 6 2 9 2" xfId="14009" xr:uid="{00000000-0005-0000-0000-0000553B0000}"/>
    <cellStyle name="Normal 2 6 2 9 3" xfId="25468" xr:uid="{00000000-0005-0000-0000-0000563B0000}"/>
    <cellStyle name="Normal 2 6 3" xfId="14010" xr:uid="{00000000-0005-0000-0000-0000573B0000}"/>
    <cellStyle name="Normal 2 6 3 10" xfId="25469" xr:uid="{00000000-0005-0000-0000-0000583B0000}"/>
    <cellStyle name="Normal 2 6 3 2" xfId="14011" xr:uid="{00000000-0005-0000-0000-0000593B0000}"/>
    <cellStyle name="Normal 2 6 3 2 2" xfId="14012" xr:uid="{00000000-0005-0000-0000-00005A3B0000}"/>
    <cellStyle name="Normal 2 6 3 2 2 2" xfId="14013" xr:uid="{00000000-0005-0000-0000-00005B3B0000}"/>
    <cellStyle name="Normal 2 6 3 2 2 2 2" xfId="14014" xr:uid="{00000000-0005-0000-0000-00005C3B0000}"/>
    <cellStyle name="Normal 2 6 3 2 2 2 2 2" xfId="14015" xr:uid="{00000000-0005-0000-0000-00005D3B0000}"/>
    <cellStyle name="Normal 2 6 3 2 2 2 2 2 2" xfId="14016" xr:uid="{00000000-0005-0000-0000-00005E3B0000}"/>
    <cellStyle name="Normal 2 6 3 2 2 2 2 2 3" xfId="25470" xr:uid="{00000000-0005-0000-0000-00005F3B0000}"/>
    <cellStyle name="Normal 2 6 3 2 2 2 2 3" xfId="14017" xr:uid="{00000000-0005-0000-0000-0000603B0000}"/>
    <cellStyle name="Normal 2 6 3 2 2 2 2 4" xfId="25471" xr:uid="{00000000-0005-0000-0000-0000613B0000}"/>
    <cellStyle name="Normal 2 6 3 2 2 2 3" xfId="14018" xr:uid="{00000000-0005-0000-0000-0000623B0000}"/>
    <cellStyle name="Normal 2 6 3 2 2 2 3 2" xfId="14019" xr:uid="{00000000-0005-0000-0000-0000633B0000}"/>
    <cellStyle name="Normal 2 6 3 2 2 2 3 3" xfId="25472" xr:uid="{00000000-0005-0000-0000-0000643B0000}"/>
    <cellStyle name="Normal 2 6 3 2 2 2 4" xfId="14020" xr:uid="{00000000-0005-0000-0000-0000653B0000}"/>
    <cellStyle name="Normal 2 6 3 2 2 2 5" xfId="25473" xr:uid="{00000000-0005-0000-0000-0000663B0000}"/>
    <cellStyle name="Normal 2 6 3 2 2 3" xfId="14021" xr:uid="{00000000-0005-0000-0000-0000673B0000}"/>
    <cellStyle name="Normal 2 6 3 2 2 3 2" xfId="14022" xr:uid="{00000000-0005-0000-0000-0000683B0000}"/>
    <cellStyle name="Normal 2 6 3 2 2 3 2 2" xfId="14023" xr:uid="{00000000-0005-0000-0000-0000693B0000}"/>
    <cellStyle name="Normal 2 6 3 2 2 3 2 2 2" xfId="14024" xr:uid="{00000000-0005-0000-0000-00006A3B0000}"/>
    <cellStyle name="Normal 2 6 3 2 2 3 2 2 3" xfId="25474" xr:uid="{00000000-0005-0000-0000-00006B3B0000}"/>
    <cellStyle name="Normal 2 6 3 2 2 3 2 3" xfId="14025" xr:uid="{00000000-0005-0000-0000-00006C3B0000}"/>
    <cellStyle name="Normal 2 6 3 2 2 3 2 4" xfId="25475" xr:uid="{00000000-0005-0000-0000-00006D3B0000}"/>
    <cellStyle name="Normal 2 6 3 2 2 3 3" xfId="14026" xr:uid="{00000000-0005-0000-0000-00006E3B0000}"/>
    <cellStyle name="Normal 2 6 3 2 2 3 3 2" xfId="14027" xr:uid="{00000000-0005-0000-0000-00006F3B0000}"/>
    <cellStyle name="Normal 2 6 3 2 2 3 3 3" xfId="25476" xr:uid="{00000000-0005-0000-0000-0000703B0000}"/>
    <cellStyle name="Normal 2 6 3 2 2 3 4" xfId="14028" xr:uid="{00000000-0005-0000-0000-0000713B0000}"/>
    <cellStyle name="Normal 2 6 3 2 2 3 5" xfId="25477" xr:uid="{00000000-0005-0000-0000-0000723B0000}"/>
    <cellStyle name="Normal 2 6 3 2 2 4" xfId="14029" xr:uid="{00000000-0005-0000-0000-0000733B0000}"/>
    <cellStyle name="Normal 2 6 3 2 2 4 2" xfId="14030" xr:uid="{00000000-0005-0000-0000-0000743B0000}"/>
    <cellStyle name="Normal 2 6 3 2 2 4 2 2" xfId="14031" xr:uid="{00000000-0005-0000-0000-0000753B0000}"/>
    <cellStyle name="Normal 2 6 3 2 2 4 2 3" xfId="25478" xr:uid="{00000000-0005-0000-0000-0000763B0000}"/>
    <cellStyle name="Normal 2 6 3 2 2 4 3" xfId="14032" xr:uid="{00000000-0005-0000-0000-0000773B0000}"/>
    <cellStyle name="Normal 2 6 3 2 2 4 4" xfId="25479" xr:uid="{00000000-0005-0000-0000-0000783B0000}"/>
    <cellStyle name="Normal 2 6 3 2 2 5" xfId="14033" xr:uid="{00000000-0005-0000-0000-0000793B0000}"/>
    <cellStyle name="Normal 2 6 3 2 2 5 2" xfId="14034" xr:uid="{00000000-0005-0000-0000-00007A3B0000}"/>
    <cellStyle name="Normal 2 6 3 2 2 5 2 2" xfId="14035" xr:uid="{00000000-0005-0000-0000-00007B3B0000}"/>
    <cellStyle name="Normal 2 6 3 2 2 5 2 3" xfId="25480" xr:uid="{00000000-0005-0000-0000-00007C3B0000}"/>
    <cellStyle name="Normal 2 6 3 2 2 5 3" xfId="14036" xr:uid="{00000000-0005-0000-0000-00007D3B0000}"/>
    <cellStyle name="Normal 2 6 3 2 2 5 4" xfId="25481" xr:uid="{00000000-0005-0000-0000-00007E3B0000}"/>
    <cellStyle name="Normal 2 6 3 2 2 6" xfId="14037" xr:uid="{00000000-0005-0000-0000-00007F3B0000}"/>
    <cellStyle name="Normal 2 6 3 2 2 6 2" xfId="14038" xr:uid="{00000000-0005-0000-0000-0000803B0000}"/>
    <cellStyle name="Normal 2 6 3 2 2 6 3" xfId="25482" xr:uid="{00000000-0005-0000-0000-0000813B0000}"/>
    <cellStyle name="Normal 2 6 3 2 2 7" xfId="14039" xr:uid="{00000000-0005-0000-0000-0000823B0000}"/>
    <cellStyle name="Normal 2 6 3 2 2 8" xfId="25483" xr:uid="{00000000-0005-0000-0000-0000833B0000}"/>
    <cellStyle name="Normal 2 6 3 2 3" xfId="14040" xr:uid="{00000000-0005-0000-0000-0000843B0000}"/>
    <cellStyle name="Normal 2 6 3 2 3 2" xfId="14041" xr:uid="{00000000-0005-0000-0000-0000853B0000}"/>
    <cellStyle name="Normal 2 6 3 2 3 2 2" xfId="14042" xr:uid="{00000000-0005-0000-0000-0000863B0000}"/>
    <cellStyle name="Normal 2 6 3 2 3 2 2 2" xfId="14043" xr:uid="{00000000-0005-0000-0000-0000873B0000}"/>
    <cellStyle name="Normal 2 6 3 2 3 2 2 3" xfId="25484" xr:uid="{00000000-0005-0000-0000-0000883B0000}"/>
    <cellStyle name="Normal 2 6 3 2 3 2 3" xfId="14044" xr:uid="{00000000-0005-0000-0000-0000893B0000}"/>
    <cellStyle name="Normal 2 6 3 2 3 2 4" xfId="25485" xr:uid="{00000000-0005-0000-0000-00008A3B0000}"/>
    <cellStyle name="Normal 2 6 3 2 3 3" xfId="14045" xr:uid="{00000000-0005-0000-0000-00008B3B0000}"/>
    <cellStyle name="Normal 2 6 3 2 3 3 2" xfId="14046" xr:uid="{00000000-0005-0000-0000-00008C3B0000}"/>
    <cellStyle name="Normal 2 6 3 2 3 3 3" xfId="25486" xr:uid="{00000000-0005-0000-0000-00008D3B0000}"/>
    <cellStyle name="Normal 2 6 3 2 3 4" xfId="14047" xr:uid="{00000000-0005-0000-0000-00008E3B0000}"/>
    <cellStyle name="Normal 2 6 3 2 3 5" xfId="25487" xr:uid="{00000000-0005-0000-0000-00008F3B0000}"/>
    <cellStyle name="Normal 2 6 3 2 4" xfId="14048" xr:uid="{00000000-0005-0000-0000-0000903B0000}"/>
    <cellStyle name="Normal 2 6 3 2 4 2" xfId="14049" xr:uid="{00000000-0005-0000-0000-0000913B0000}"/>
    <cellStyle name="Normal 2 6 3 2 4 2 2" xfId="14050" xr:uid="{00000000-0005-0000-0000-0000923B0000}"/>
    <cellStyle name="Normal 2 6 3 2 4 2 2 2" xfId="14051" xr:uid="{00000000-0005-0000-0000-0000933B0000}"/>
    <cellStyle name="Normal 2 6 3 2 4 2 2 3" xfId="25488" xr:uid="{00000000-0005-0000-0000-0000943B0000}"/>
    <cellStyle name="Normal 2 6 3 2 4 2 3" xfId="14052" xr:uid="{00000000-0005-0000-0000-0000953B0000}"/>
    <cellStyle name="Normal 2 6 3 2 4 2 4" xfId="25489" xr:uid="{00000000-0005-0000-0000-0000963B0000}"/>
    <cellStyle name="Normal 2 6 3 2 4 3" xfId="14053" xr:uid="{00000000-0005-0000-0000-0000973B0000}"/>
    <cellStyle name="Normal 2 6 3 2 4 3 2" xfId="14054" xr:uid="{00000000-0005-0000-0000-0000983B0000}"/>
    <cellStyle name="Normal 2 6 3 2 4 3 3" xfId="25490" xr:uid="{00000000-0005-0000-0000-0000993B0000}"/>
    <cellStyle name="Normal 2 6 3 2 4 4" xfId="14055" xr:uid="{00000000-0005-0000-0000-00009A3B0000}"/>
    <cellStyle name="Normal 2 6 3 2 4 5" xfId="25491" xr:uid="{00000000-0005-0000-0000-00009B3B0000}"/>
    <cellStyle name="Normal 2 6 3 2 5" xfId="14056" xr:uid="{00000000-0005-0000-0000-00009C3B0000}"/>
    <cellStyle name="Normal 2 6 3 2 5 2" xfId="14057" xr:uid="{00000000-0005-0000-0000-00009D3B0000}"/>
    <cellStyle name="Normal 2 6 3 2 5 2 2" xfId="14058" xr:uid="{00000000-0005-0000-0000-00009E3B0000}"/>
    <cellStyle name="Normal 2 6 3 2 5 2 3" xfId="25492" xr:uid="{00000000-0005-0000-0000-00009F3B0000}"/>
    <cellStyle name="Normal 2 6 3 2 5 3" xfId="14059" xr:uid="{00000000-0005-0000-0000-0000A03B0000}"/>
    <cellStyle name="Normal 2 6 3 2 5 4" xfId="25493" xr:uid="{00000000-0005-0000-0000-0000A13B0000}"/>
    <cellStyle name="Normal 2 6 3 2 6" xfId="14060" xr:uid="{00000000-0005-0000-0000-0000A23B0000}"/>
    <cellStyle name="Normal 2 6 3 2 6 2" xfId="14061" xr:uid="{00000000-0005-0000-0000-0000A33B0000}"/>
    <cellStyle name="Normal 2 6 3 2 6 2 2" xfId="14062" xr:uid="{00000000-0005-0000-0000-0000A43B0000}"/>
    <cellStyle name="Normal 2 6 3 2 6 2 3" xfId="25494" xr:uid="{00000000-0005-0000-0000-0000A53B0000}"/>
    <cellStyle name="Normal 2 6 3 2 6 3" xfId="14063" xr:uid="{00000000-0005-0000-0000-0000A63B0000}"/>
    <cellStyle name="Normal 2 6 3 2 6 4" xfId="25495" xr:uid="{00000000-0005-0000-0000-0000A73B0000}"/>
    <cellStyle name="Normal 2 6 3 2 7" xfId="14064" xr:uid="{00000000-0005-0000-0000-0000A83B0000}"/>
    <cellStyle name="Normal 2 6 3 2 7 2" xfId="14065" xr:uid="{00000000-0005-0000-0000-0000A93B0000}"/>
    <cellStyle name="Normal 2 6 3 2 7 3" xfId="25496" xr:uid="{00000000-0005-0000-0000-0000AA3B0000}"/>
    <cellStyle name="Normal 2 6 3 2 8" xfId="14066" xr:uid="{00000000-0005-0000-0000-0000AB3B0000}"/>
    <cellStyle name="Normal 2 6 3 2 9" xfId="25497" xr:uid="{00000000-0005-0000-0000-0000AC3B0000}"/>
    <cellStyle name="Normal 2 6 3 3" xfId="14067" xr:uid="{00000000-0005-0000-0000-0000AD3B0000}"/>
    <cellStyle name="Normal 2 6 3 3 2" xfId="14068" xr:uid="{00000000-0005-0000-0000-0000AE3B0000}"/>
    <cellStyle name="Normal 2 6 3 3 2 2" xfId="14069" xr:uid="{00000000-0005-0000-0000-0000AF3B0000}"/>
    <cellStyle name="Normal 2 6 3 3 2 2 2" xfId="14070" xr:uid="{00000000-0005-0000-0000-0000B03B0000}"/>
    <cellStyle name="Normal 2 6 3 3 2 2 2 2" xfId="14071" xr:uid="{00000000-0005-0000-0000-0000B13B0000}"/>
    <cellStyle name="Normal 2 6 3 3 2 2 2 3" xfId="25498" xr:uid="{00000000-0005-0000-0000-0000B23B0000}"/>
    <cellStyle name="Normal 2 6 3 3 2 2 3" xfId="14072" xr:uid="{00000000-0005-0000-0000-0000B33B0000}"/>
    <cellStyle name="Normal 2 6 3 3 2 2 4" xfId="25499" xr:uid="{00000000-0005-0000-0000-0000B43B0000}"/>
    <cellStyle name="Normal 2 6 3 3 2 3" xfId="14073" xr:uid="{00000000-0005-0000-0000-0000B53B0000}"/>
    <cellStyle name="Normal 2 6 3 3 2 3 2" xfId="14074" xr:uid="{00000000-0005-0000-0000-0000B63B0000}"/>
    <cellStyle name="Normal 2 6 3 3 2 3 3" xfId="25500" xr:uid="{00000000-0005-0000-0000-0000B73B0000}"/>
    <cellStyle name="Normal 2 6 3 3 2 4" xfId="14075" xr:uid="{00000000-0005-0000-0000-0000B83B0000}"/>
    <cellStyle name="Normal 2 6 3 3 2 5" xfId="25501" xr:uid="{00000000-0005-0000-0000-0000B93B0000}"/>
    <cellStyle name="Normal 2 6 3 3 3" xfId="14076" xr:uid="{00000000-0005-0000-0000-0000BA3B0000}"/>
    <cellStyle name="Normal 2 6 3 3 3 2" xfId="14077" xr:uid="{00000000-0005-0000-0000-0000BB3B0000}"/>
    <cellStyle name="Normal 2 6 3 3 3 2 2" xfId="14078" xr:uid="{00000000-0005-0000-0000-0000BC3B0000}"/>
    <cellStyle name="Normal 2 6 3 3 3 2 2 2" xfId="14079" xr:uid="{00000000-0005-0000-0000-0000BD3B0000}"/>
    <cellStyle name="Normal 2 6 3 3 3 2 2 3" xfId="25502" xr:uid="{00000000-0005-0000-0000-0000BE3B0000}"/>
    <cellStyle name="Normal 2 6 3 3 3 2 3" xfId="14080" xr:uid="{00000000-0005-0000-0000-0000BF3B0000}"/>
    <cellStyle name="Normal 2 6 3 3 3 2 4" xfId="25503" xr:uid="{00000000-0005-0000-0000-0000C03B0000}"/>
    <cellStyle name="Normal 2 6 3 3 3 3" xfId="14081" xr:uid="{00000000-0005-0000-0000-0000C13B0000}"/>
    <cellStyle name="Normal 2 6 3 3 3 3 2" xfId="14082" xr:uid="{00000000-0005-0000-0000-0000C23B0000}"/>
    <cellStyle name="Normal 2 6 3 3 3 3 3" xfId="25504" xr:uid="{00000000-0005-0000-0000-0000C33B0000}"/>
    <cellStyle name="Normal 2 6 3 3 3 4" xfId="14083" xr:uid="{00000000-0005-0000-0000-0000C43B0000}"/>
    <cellStyle name="Normal 2 6 3 3 3 5" xfId="25505" xr:uid="{00000000-0005-0000-0000-0000C53B0000}"/>
    <cellStyle name="Normal 2 6 3 3 4" xfId="14084" xr:uid="{00000000-0005-0000-0000-0000C63B0000}"/>
    <cellStyle name="Normal 2 6 3 3 4 2" xfId="14085" xr:uid="{00000000-0005-0000-0000-0000C73B0000}"/>
    <cellStyle name="Normal 2 6 3 3 4 2 2" xfId="14086" xr:uid="{00000000-0005-0000-0000-0000C83B0000}"/>
    <cellStyle name="Normal 2 6 3 3 4 2 3" xfId="25506" xr:uid="{00000000-0005-0000-0000-0000C93B0000}"/>
    <cellStyle name="Normal 2 6 3 3 4 3" xfId="14087" xr:uid="{00000000-0005-0000-0000-0000CA3B0000}"/>
    <cellStyle name="Normal 2 6 3 3 4 4" xfId="25507" xr:uid="{00000000-0005-0000-0000-0000CB3B0000}"/>
    <cellStyle name="Normal 2 6 3 3 5" xfId="14088" xr:uid="{00000000-0005-0000-0000-0000CC3B0000}"/>
    <cellStyle name="Normal 2 6 3 3 5 2" xfId="14089" xr:uid="{00000000-0005-0000-0000-0000CD3B0000}"/>
    <cellStyle name="Normal 2 6 3 3 5 2 2" xfId="14090" xr:uid="{00000000-0005-0000-0000-0000CE3B0000}"/>
    <cellStyle name="Normal 2 6 3 3 5 2 3" xfId="25508" xr:uid="{00000000-0005-0000-0000-0000CF3B0000}"/>
    <cellStyle name="Normal 2 6 3 3 5 3" xfId="14091" xr:uid="{00000000-0005-0000-0000-0000D03B0000}"/>
    <cellStyle name="Normal 2 6 3 3 5 4" xfId="25509" xr:uid="{00000000-0005-0000-0000-0000D13B0000}"/>
    <cellStyle name="Normal 2 6 3 3 6" xfId="14092" xr:uid="{00000000-0005-0000-0000-0000D23B0000}"/>
    <cellStyle name="Normal 2 6 3 3 6 2" xfId="14093" xr:uid="{00000000-0005-0000-0000-0000D33B0000}"/>
    <cellStyle name="Normal 2 6 3 3 6 3" xfId="25510" xr:uid="{00000000-0005-0000-0000-0000D43B0000}"/>
    <cellStyle name="Normal 2 6 3 3 7" xfId="14094" xr:uid="{00000000-0005-0000-0000-0000D53B0000}"/>
    <cellStyle name="Normal 2 6 3 3 8" xfId="25511" xr:uid="{00000000-0005-0000-0000-0000D63B0000}"/>
    <cellStyle name="Normal 2 6 3 4" xfId="14095" xr:uid="{00000000-0005-0000-0000-0000D73B0000}"/>
    <cellStyle name="Normal 2 6 3 4 2" xfId="14096" xr:uid="{00000000-0005-0000-0000-0000D83B0000}"/>
    <cellStyle name="Normal 2 6 3 4 2 2" xfId="14097" xr:uid="{00000000-0005-0000-0000-0000D93B0000}"/>
    <cellStyle name="Normal 2 6 3 4 2 2 2" xfId="14098" xr:uid="{00000000-0005-0000-0000-0000DA3B0000}"/>
    <cellStyle name="Normal 2 6 3 4 2 2 3" xfId="25512" xr:uid="{00000000-0005-0000-0000-0000DB3B0000}"/>
    <cellStyle name="Normal 2 6 3 4 2 3" xfId="14099" xr:uid="{00000000-0005-0000-0000-0000DC3B0000}"/>
    <cellStyle name="Normal 2 6 3 4 2 4" xfId="25513" xr:uid="{00000000-0005-0000-0000-0000DD3B0000}"/>
    <cellStyle name="Normal 2 6 3 4 3" xfId="14100" xr:uid="{00000000-0005-0000-0000-0000DE3B0000}"/>
    <cellStyle name="Normal 2 6 3 4 3 2" xfId="14101" xr:uid="{00000000-0005-0000-0000-0000DF3B0000}"/>
    <cellStyle name="Normal 2 6 3 4 3 3" xfId="25514" xr:uid="{00000000-0005-0000-0000-0000E03B0000}"/>
    <cellStyle name="Normal 2 6 3 4 4" xfId="14102" xr:uid="{00000000-0005-0000-0000-0000E13B0000}"/>
    <cellStyle name="Normal 2 6 3 4 5" xfId="25515" xr:uid="{00000000-0005-0000-0000-0000E23B0000}"/>
    <cellStyle name="Normal 2 6 3 5" xfId="14103" xr:uid="{00000000-0005-0000-0000-0000E33B0000}"/>
    <cellStyle name="Normal 2 6 3 5 2" xfId="14104" xr:uid="{00000000-0005-0000-0000-0000E43B0000}"/>
    <cellStyle name="Normal 2 6 3 5 2 2" xfId="14105" xr:uid="{00000000-0005-0000-0000-0000E53B0000}"/>
    <cellStyle name="Normal 2 6 3 5 2 2 2" xfId="14106" xr:uid="{00000000-0005-0000-0000-0000E63B0000}"/>
    <cellStyle name="Normal 2 6 3 5 2 2 3" xfId="25516" xr:uid="{00000000-0005-0000-0000-0000E73B0000}"/>
    <cellStyle name="Normal 2 6 3 5 2 3" xfId="14107" xr:uid="{00000000-0005-0000-0000-0000E83B0000}"/>
    <cellStyle name="Normal 2 6 3 5 2 4" xfId="25517" xr:uid="{00000000-0005-0000-0000-0000E93B0000}"/>
    <cellStyle name="Normal 2 6 3 5 3" xfId="14108" xr:uid="{00000000-0005-0000-0000-0000EA3B0000}"/>
    <cellStyle name="Normal 2 6 3 5 3 2" xfId="14109" xr:uid="{00000000-0005-0000-0000-0000EB3B0000}"/>
    <cellStyle name="Normal 2 6 3 5 3 3" xfId="25518" xr:uid="{00000000-0005-0000-0000-0000EC3B0000}"/>
    <cellStyle name="Normal 2 6 3 5 4" xfId="14110" xr:uid="{00000000-0005-0000-0000-0000ED3B0000}"/>
    <cellStyle name="Normal 2 6 3 5 5" xfId="25519" xr:uid="{00000000-0005-0000-0000-0000EE3B0000}"/>
    <cellStyle name="Normal 2 6 3 6" xfId="14111" xr:uid="{00000000-0005-0000-0000-0000EF3B0000}"/>
    <cellStyle name="Normal 2 6 3 6 2" xfId="14112" xr:uid="{00000000-0005-0000-0000-0000F03B0000}"/>
    <cellStyle name="Normal 2 6 3 6 2 2" xfId="14113" xr:uid="{00000000-0005-0000-0000-0000F13B0000}"/>
    <cellStyle name="Normal 2 6 3 6 2 3" xfId="25520" xr:uid="{00000000-0005-0000-0000-0000F23B0000}"/>
    <cellStyle name="Normal 2 6 3 6 3" xfId="14114" xr:uid="{00000000-0005-0000-0000-0000F33B0000}"/>
    <cellStyle name="Normal 2 6 3 6 4" xfId="25521" xr:uid="{00000000-0005-0000-0000-0000F43B0000}"/>
    <cellStyle name="Normal 2 6 3 7" xfId="14115" xr:uid="{00000000-0005-0000-0000-0000F53B0000}"/>
    <cellStyle name="Normal 2 6 3 7 2" xfId="14116" xr:uid="{00000000-0005-0000-0000-0000F63B0000}"/>
    <cellStyle name="Normal 2 6 3 7 2 2" xfId="14117" xr:uid="{00000000-0005-0000-0000-0000F73B0000}"/>
    <cellStyle name="Normal 2 6 3 7 2 3" xfId="25522" xr:uid="{00000000-0005-0000-0000-0000F83B0000}"/>
    <cellStyle name="Normal 2 6 3 7 3" xfId="14118" xr:uid="{00000000-0005-0000-0000-0000F93B0000}"/>
    <cellStyle name="Normal 2 6 3 7 4" xfId="25523" xr:uid="{00000000-0005-0000-0000-0000FA3B0000}"/>
    <cellStyle name="Normal 2 6 3 8" xfId="14119" xr:uid="{00000000-0005-0000-0000-0000FB3B0000}"/>
    <cellStyle name="Normal 2 6 3 8 2" xfId="14120" xr:uid="{00000000-0005-0000-0000-0000FC3B0000}"/>
    <cellStyle name="Normal 2 6 3 8 3" xfId="25524" xr:uid="{00000000-0005-0000-0000-0000FD3B0000}"/>
    <cellStyle name="Normal 2 6 3 9" xfId="14121" xr:uid="{00000000-0005-0000-0000-0000FE3B0000}"/>
    <cellStyle name="Normal 2 6 4" xfId="14122" xr:uid="{00000000-0005-0000-0000-0000FF3B0000}"/>
    <cellStyle name="Normal 2 6 4 2" xfId="14123" xr:uid="{00000000-0005-0000-0000-0000003C0000}"/>
    <cellStyle name="Normal 2 6 4 2 2" xfId="14124" xr:uid="{00000000-0005-0000-0000-0000013C0000}"/>
    <cellStyle name="Normal 2 6 4 2 2 2" xfId="14125" xr:uid="{00000000-0005-0000-0000-0000023C0000}"/>
    <cellStyle name="Normal 2 6 4 2 2 2 2" xfId="14126" xr:uid="{00000000-0005-0000-0000-0000033C0000}"/>
    <cellStyle name="Normal 2 6 4 2 2 2 2 2" xfId="14127" xr:uid="{00000000-0005-0000-0000-0000043C0000}"/>
    <cellStyle name="Normal 2 6 4 2 2 2 2 3" xfId="25525" xr:uid="{00000000-0005-0000-0000-0000053C0000}"/>
    <cellStyle name="Normal 2 6 4 2 2 2 3" xfId="14128" xr:uid="{00000000-0005-0000-0000-0000063C0000}"/>
    <cellStyle name="Normal 2 6 4 2 2 2 4" xfId="25526" xr:uid="{00000000-0005-0000-0000-0000073C0000}"/>
    <cellStyle name="Normal 2 6 4 2 2 3" xfId="14129" xr:uid="{00000000-0005-0000-0000-0000083C0000}"/>
    <cellStyle name="Normal 2 6 4 2 2 3 2" xfId="14130" xr:uid="{00000000-0005-0000-0000-0000093C0000}"/>
    <cellStyle name="Normal 2 6 4 2 2 3 3" xfId="25527" xr:uid="{00000000-0005-0000-0000-00000A3C0000}"/>
    <cellStyle name="Normal 2 6 4 2 2 4" xfId="14131" xr:uid="{00000000-0005-0000-0000-00000B3C0000}"/>
    <cellStyle name="Normal 2 6 4 2 2 5" xfId="25528" xr:uid="{00000000-0005-0000-0000-00000C3C0000}"/>
    <cellStyle name="Normal 2 6 4 2 3" xfId="14132" xr:uid="{00000000-0005-0000-0000-00000D3C0000}"/>
    <cellStyle name="Normal 2 6 4 2 3 2" xfId="14133" xr:uid="{00000000-0005-0000-0000-00000E3C0000}"/>
    <cellStyle name="Normal 2 6 4 2 3 2 2" xfId="14134" xr:uid="{00000000-0005-0000-0000-00000F3C0000}"/>
    <cellStyle name="Normal 2 6 4 2 3 2 2 2" xfId="14135" xr:uid="{00000000-0005-0000-0000-0000103C0000}"/>
    <cellStyle name="Normal 2 6 4 2 3 2 2 3" xfId="25529" xr:uid="{00000000-0005-0000-0000-0000113C0000}"/>
    <cellStyle name="Normal 2 6 4 2 3 2 3" xfId="14136" xr:uid="{00000000-0005-0000-0000-0000123C0000}"/>
    <cellStyle name="Normal 2 6 4 2 3 2 4" xfId="25530" xr:uid="{00000000-0005-0000-0000-0000133C0000}"/>
    <cellStyle name="Normal 2 6 4 2 3 3" xfId="14137" xr:uid="{00000000-0005-0000-0000-0000143C0000}"/>
    <cellStyle name="Normal 2 6 4 2 3 3 2" xfId="14138" xr:uid="{00000000-0005-0000-0000-0000153C0000}"/>
    <cellStyle name="Normal 2 6 4 2 3 3 3" xfId="25531" xr:uid="{00000000-0005-0000-0000-0000163C0000}"/>
    <cellStyle name="Normal 2 6 4 2 3 4" xfId="14139" xr:uid="{00000000-0005-0000-0000-0000173C0000}"/>
    <cellStyle name="Normal 2 6 4 2 3 5" xfId="25532" xr:uid="{00000000-0005-0000-0000-0000183C0000}"/>
    <cellStyle name="Normal 2 6 4 2 4" xfId="14140" xr:uid="{00000000-0005-0000-0000-0000193C0000}"/>
    <cellStyle name="Normal 2 6 4 2 4 2" xfId="14141" xr:uid="{00000000-0005-0000-0000-00001A3C0000}"/>
    <cellStyle name="Normal 2 6 4 2 4 2 2" xfId="14142" xr:uid="{00000000-0005-0000-0000-00001B3C0000}"/>
    <cellStyle name="Normal 2 6 4 2 4 2 3" xfId="25533" xr:uid="{00000000-0005-0000-0000-00001C3C0000}"/>
    <cellStyle name="Normal 2 6 4 2 4 3" xfId="14143" xr:uid="{00000000-0005-0000-0000-00001D3C0000}"/>
    <cellStyle name="Normal 2 6 4 2 4 4" xfId="25534" xr:uid="{00000000-0005-0000-0000-00001E3C0000}"/>
    <cellStyle name="Normal 2 6 4 2 5" xfId="14144" xr:uid="{00000000-0005-0000-0000-00001F3C0000}"/>
    <cellStyle name="Normal 2 6 4 2 5 2" xfId="14145" xr:uid="{00000000-0005-0000-0000-0000203C0000}"/>
    <cellStyle name="Normal 2 6 4 2 5 2 2" xfId="14146" xr:uid="{00000000-0005-0000-0000-0000213C0000}"/>
    <cellStyle name="Normal 2 6 4 2 5 2 3" xfId="25535" xr:uid="{00000000-0005-0000-0000-0000223C0000}"/>
    <cellStyle name="Normal 2 6 4 2 5 3" xfId="14147" xr:uid="{00000000-0005-0000-0000-0000233C0000}"/>
    <cellStyle name="Normal 2 6 4 2 5 4" xfId="25536" xr:uid="{00000000-0005-0000-0000-0000243C0000}"/>
    <cellStyle name="Normal 2 6 4 2 6" xfId="14148" xr:uid="{00000000-0005-0000-0000-0000253C0000}"/>
    <cellStyle name="Normal 2 6 4 2 6 2" xfId="14149" xr:uid="{00000000-0005-0000-0000-0000263C0000}"/>
    <cellStyle name="Normal 2 6 4 2 6 3" xfId="25537" xr:uid="{00000000-0005-0000-0000-0000273C0000}"/>
    <cellStyle name="Normal 2 6 4 2 7" xfId="14150" xr:uid="{00000000-0005-0000-0000-0000283C0000}"/>
    <cellStyle name="Normal 2 6 4 2 8" xfId="25538" xr:uid="{00000000-0005-0000-0000-0000293C0000}"/>
    <cellStyle name="Normal 2 6 4 3" xfId="14151" xr:uid="{00000000-0005-0000-0000-00002A3C0000}"/>
    <cellStyle name="Normal 2 6 4 3 2" xfId="14152" xr:uid="{00000000-0005-0000-0000-00002B3C0000}"/>
    <cellStyle name="Normal 2 6 4 3 2 2" xfId="14153" xr:uid="{00000000-0005-0000-0000-00002C3C0000}"/>
    <cellStyle name="Normal 2 6 4 3 2 2 2" xfId="14154" xr:uid="{00000000-0005-0000-0000-00002D3C0000}"/>
    <cellStyle name="Normal 2 6 4 3 2 2 3" xfId="25539" xr:uid="{00000000-0005-0000-0000-00002E3C0000}"/>
    <cellStyle name="Normal 2 6 4 3 2 3" xfId="14155" xr:uid="{00000000-0005-0000-0000-00002F3C0000}"/>
    <cellStyle name="Normal 2 6 4 3 2 4" xfId="25540" xr:uid="{00000000-0005-0000-0000-0000303C0000}"/>
    <cellStyle name="Normal 2 6 4 3 3" xfId="14156" xr:uid="{00000000-0005-0000-0000-0000313C0000}"/>
    <cellStyle name="Normal 2 6 4 3 3 2" xfId="14157" xr:uid="{00000000-0005-0000-0000-0000323C0000}"/>
    <cellStyle name="Normal 2 6 4 3 3 3" xfId="25541" xr:uid="{00000000-0005-0000-0000-0000333C0000}"/>
    <cellStyle name="Normal 2 6 4 3 4" xfId="14158" xr:uid="{00000000-0005-0000-0000-0000343C0000}"/>
    <cellStyle name="Normal 2 6 4 3 5" xfId="25542" xr:uid="{00000000-0005-0000-0000-0000353C0000}"/>
    <cellStyle name="Normal 2 6 4 4" xfId="14159" xr:uid="{00000000-0005-0000-0000-0000363C0000}"/>
    <cellStyle name="Normal 2 6 4 4 2" xfId="14160" xr:uid="{00000000-0005-0000-0000-0000373C0000}"/>
    <cellStyle name="Normal 2 6 4 4 2 2" xfId="14161" xr:uid="{00000000-0005-0000-0000-0000383C0000}"/>
    <cellStyle name="Normal 2 6 4 4 2 2 2" xfId="14162" xr:uid="{00000000-0005-0000-0000-0000393C0000}"/>
    <cellStyle name="Normal 2 6 4 4 2 2 3" xfId="25543" xr:uid="{00000000-0005-0000-0000-00003A3C0000}"/>
    <cellStyle name="Normal 2 6 4 4 2 3" xfId="14163" xr:uid="{00000000-0005-0000-0000-00003B3C0000}"/>
    <cellStyle name="Normal 2 6 4 4 2 4" xfId="25544" xr:uid="{00000000-0005-0000-0000-00003C3C0000}"/>
    <cellStyle name="Normal 2 6 4 4 3" xfId="14164" xr:uid="{00000000-0005-0000-0000-00003D3C0000}"/>
    <cellStyle name="Normal 2 6 4 4 3 2" xfId="14165" xr:uid="{00000000-0005-0000-0000-00003E3C0000}"/>
    <cellStyle name="Normal 2 6 4 4 3 3" xfId="25545" xr:uid="{00000000-0005-0000-0000-00003F3C0000}"/>
    <cellStyle name="Normal 2 6 4 4 4" xfId="14166" xr:uid="{00000000-0005-0000-0000-0000403C0000}"/>
    <cellStyle name="Normal 2 6 4 4 5" xfId="25546" xr:uid="{00000000-0005-0000-0000-0000413C0000}"/>
    <cellStyle name="Normal 2 6 4 5" xfId="14167" xr:uid="{00000000-0005-0000-0000-0000423C0000}"/>
    <cellStyle name="Normal 2 6 4 5 2" xfId="14168" xr:uid="{00000000-0005-0000-0000-0000433C0000}"/>
    <cellStyle name="Normal 2 6 4 5 2 2" xfId="14169" xr:uid="{00000000-0005-0000-0000-0000443C0000}"/>
    <cellStyle name="Normal 2 6 4 5 2 3" xfId="25547" xr:uid="{00000000-0005-0000-0000-0000453C0000}"/>
    <cellStyle name="Normal 2 6 4 5 3" xfId="14170" xr:uid="{00000000-0005-0000-0000-0000463C0000}"/>
    <cellStyle name="Normal 2 6 4 5 4" xfId="25548" xr:uid="{00000000-0005-0000-0000-0000473C0000}"/>
    <cellStyle name="Normal 2 6 4 6" xfId="14171" xr:uid="{00000000-0005-0000-0000-0000483C0000}"/>
    <cellStyle name="Normal 2 6 4 6 2" xfId="14172" xr:uid="{00000000-0005-0000-0000-0000493C0000}"/>
    <cellStyle name="Normal 2 6 4 6 2 2" xfId="14173" xr:uid="{00000000-0005-0000-0000-00004A3C0000}"/>
    <cellStyle name="Normal 2 6 4 6 2 3" xfId="25549" xr:uid="{00000000-0005-0000-0000-00004B3C0000}"/>
    <cellStyle name="Normal 2 6 4 6 3" xfId="14174" xr:uid="{00000000-0005-0000-0000-00004C3C0000}"/>
    <cellStyle name="Normal 2 6 4 6 4" xfId="25550" xr:uid="{00000000-0005-0000-0000-00004D3C0000}"/>
    <cellStyle name="Normal 2 6 4 7" xfId="14175" xr:uid="{00000000-0005-0000-0000-00004E3C0000}"/>
    <cellStyle name="Normal 2 6 4 7 2" xfId="14176" xr:uid="{00000000-0005-0000-0000-00004F3C0000}"/>
    <cellStyle name="Normal 2 6 4 7 3" xfId="25551" xr:uid="{00000000-0005-0000-0000-0000503C0000}"/>
    <cellStyle name="Normal 2 6 4 8" xfId="14177" xr:uid="{00000000-0005-0000-0000-0000513C0000}"/>
    <cellStyle name="Normal 2 6 4 9" xfId="25552" xr:uid="{00000000-0005-0000-0000-0000523C0000}"/>
    <cellStyle name="Normal 2 6 5" xfId="14178" xr:uid="{00000000-0005-0000-0000-0000533C0000}"/>
    <cellStyle name="Normal 2 6 5 2" xfId="14179" xr:uid="{00000000-0005-0000-0000-0000543C0000}"/>
    <cellStyle name="Normal 2 6 5 2 2" xfId="14180" xr:uid="{00000000-0005-0000-0000-0000553C0000}"/>
    <cellStyle name="Normal 2 6 5 2 2 2" xfId="14181" xr:uid="{00000000-0005-0000-0000-0000563C0000}"/>
    <cellStyle name="Normal 2 6 5 2 2 2 2" xfId="14182" xr:uid="{00000000-0005-0000-0000-0000573C0000}"/>
    <cellStyle name="Normal 2 6 5 2 2 2 3" xfId="25553" xr:uid="{00000000-0005-0000-0000-0000583C0000}"/>
    <cellStyle name="Normal 2 6 5 2 2 3" xfId="14183" xr:uid="{00000000-0005-0000-0000-0000593C0000}"/>
    <cellStyle name="Normal 2 6 5 2 2 4" xfId="25554" xr:uid="{00000000-0005-0000-0000-00005A3C0000}"/>
    <cellStyle name="Normal 2 6 5 2 3" xfId="14184" xr:uid="{00000000-0005-0000-0000-00005B3C0000}"/>
    <cellStyle name="Normal 2 6 5 2 3 2" xfId="14185" xr:uid="{00000000-0005-0000-0000-00005C3C0000}"/>
    <cellStyle name="Normal 2 6 5 2 3 3" xfId="25555" xr:uid="{00000000-0005-0000-0000-00005D3C0000}"/>
    <cellStyle name="Normal 2 6 5 2 4" xfId="14186" xr:uid="{00000000-0005-0000-0000-00005E3C0000}"/>
    <cellStyle name="Normal 2 6 5 2 5" xfId="25556" xr:uid="{00000000-0005-0000-0000-00005F3C0000}"/>
    <cellStyle name="Normal 2 6 5 3" xfId="14187" xr:uid="{00000000-0005-0000-0000-0000603C0000}"/>
    <cellStyle name="Normal 2 6 5 3 2" xfId="14188" xr:uid="{00000000-0005-0000-0000-0000613C0000}"/>
    <cellStyle name="Normal 2 6 5 3 2 2" xfId="14189" xr:uid="{00000000-0005-0000-0000-0000623C0000}"/>
    <cellStyle name="Normal 2 6 5 3 2 2 2" xfId="14190" xr:uid="{00000000-0005-0000-0000-0000633C0000}"/>
    <cellStyle name="Normal 2 6 5 3 2 2 3" xfId="25557" xr:uid="{00000000-0005-0000-0000-0000643C0000}"/>
    <cellStyle name="Normal 2 6 5 3 2 3" xfId="14191" xr:uid="{00000000-0005-0000-0000-0000653C0000}"/>
    <cellStyle name="Normal 2 6 5 3 2 4" xfId="25558" xr:uid="{00000000-0005-0000-0000-0000663C0000}"/>
    <cellStyle name="Normal 2 6 5 3 3" xfId="14192" xr:uid="{00000000-0005-0000-0000-0000673C0000}"/>
    <cellStyle name="Normal 2 6 5 3 3 2" xfId="14193" xr:uid="{00000000-0005-0000-0000-0000683C0000}"/>
    <cellStyle name="Normal 2 6 5 3 3 3" xfId="25559" xr:uid="{00000000-0005-0000-0000-0000693C0000}"/>
    <cellStyle name="Normal 2 6 5 3 4" xfId="14194" xr:uid="{00000000-0005-0000-0000-00006A3C0000}"/>
    <cellStyle name="Normal 2 6 5 3 5" xfId="25560" xr:uid="{00000000-0005-0000-0000-00006B3C0000}"/>
    <cellStyle name="Normal 2 6 5 4" xfId="14195" xr:uid="{00000000-0005-0000-0000-00006C3C0000}"/>
    <cellStyle name="Normal 2 6 5 4 2" xfId="14196" xr:uid="{00000000-0005-0000-0000-00006D3C0000}"/>
    <cellStyle name="Normal 2 6 5 4 2 2" xfId="14197" xr:uid="{00000000-0005-0000-0000-00006E3C0000}"/>
    <cellStyle name="Normal 2 6 5 4 2 3" xfId="25561" xr:uid="{00000000-0005-0000-0000-00006F3C0000}"/>
    <cellStyle name="Normal 2 6 5 4 3" xfId="14198" xr:uid="{00000000-0005-0000-0000-0000703C0000}"/>
    <cellStyle name="Normal 2 6 5 4 4" xfId="25562" xr:uid="{00000000-0005-0000-0000-0000713C0000}"/>
    <cellStyle name="Normal 2 6 5 5" xfId="14199" xr:uid="{00000000-0005-0000-0000-0000723C0000}"/>
    <cellStyle name="Normal 2 6 5 5 2" xfId="14200" xr:uid="{00000000-0005-0000-0000-0000733C0000}"/>
    <cellStyle name="Normal 2 6 5 5 2 2" xfId="14201" xr:uid="{00000000-0005-0000-0000-0000743C0000}"/>
    <cellStyle name="Normal 2 6 5 5 2 3" xfId="25563" xr:uid="{00000000-0005-0000-0000-0000753C0000}"/>
    <cellStyle name="Normal 2 6 5 5 3" xfId="14202" xr:uid="{00000000-0005-0000-0000-0000763C0000}"/>
    <cellStyle name="Normal 2 6 5 5 4" xfId="25564" xr:uid="{00000000-0005-0000-0000-0000773C0000}"/>
    <cellStyle name="Normal 2 6 5 6" xfId="14203" xr:uid="{00000000-0005-0000-0000-0000783C0000}"/>
    <cellStyle name="Normal 2 6 5 6 2" xfId="14204" xr:uid="{00000000-0005-0000-0000-0000793C0000}"/>
    <cellStyle name="Normal 2 6 5 6 3" xfId="25565" xr:uid="{00000000-0005-0000-0000-00007A3C0000}"/>
    <cellStyle name="Normal 2 6 5 7" xfId="14205" xr:uid="{00000000-0005-0000-0000-00007B3C0000}"/>
    <cellStyle name="Normal 2 6 5 8" xfId="25566" xr:uid="{00000000-0005-0000-0000-00007C3C0000}"/>
    <cellStyle name="Normal 2 6 6" xfId="14206" xr:uid="{00000000-0005-0000-0000-00007D3C0000}"/>
    <cellStyle name="Normal 2 6 6 2" xfId="14207" xr:uid="{00000000-0005-0000-0000-00007E3C0000}"/>
    <cellStyle name="Normal 2 6 6 2 2" xfId="14208" xr:uid="{00000000-0005-0000-0000-00007F3C0000}"/>
    <cellStyle name="Normal 2 6 6 2 2 2" xfId="14209" xr:uid="{00000000-0005-0000-0000-0000803C0000}"/>
    <cellStyle name="Normal 2 6 6 2 2 3" xfId="25567" xr:uid="{00000000-0005-0000-0000-0000813C0000}"/>
    <cellStyle name="Normal 2 6 6 2 3" xfId="14210" xr:uid="{00000000-0005-0000-0000-0000823C0000}"/>
    <cellStyle name="Normal 2 6 6 2 4" xfId="25568" xr:uid="{00000000-0005-0000-0000-0000833C0000}"/>
    <cellStyle name="Normal 2 6 6 3" xfId="14211" xr:uid="{00000000-0005-0000-0000-0000843C0000}"/>
    <cellStyle name="Normal 2 6 6 3 2" xfId="14212" xr:uid="{00000000-0005-0000-0000-0000853C0000}"/>
    <cellStyle name="Normal 2 6 6 3 3" xfId="25569" xr:uid="{00000000-0005-0000-0000-0000863C0000}"/>
    <cellStyle name="Normal 2 6 6 4" xfId="14213" xr:uid="{00000000-0005-0000-0000-0000873C0000}"/>
    <cellStyle name="Normal 2 6 6 5" xfId="25570" xr:uid="{00000000-0005-0000-0000-0000883C0000}"/>
    <cellStyle name="Normal 2 6 7" xfId="14214" xr:uid="{00000000-0005-0000-0000-0000893C0000}"/>
    <cellStyle name="Normal 2 6 7 2" xfId="14215" xr:uid="{00000000-0005-0000-0000-00008A3C0000}"/>
    <cellStyle name="Normal 2 6 7 2 2" xfId="14216" xr:uid="{00000000-0005-0000-0000-00008B3C0000}"/>
    <cellStyle name="Normal 2 6 7 2 2 2" xfId="14217" xr:uid="{00000000-0005-0000-0000-00008C3C0000}"/>
    <cellStyle name="Normal 2 6 7 2 2 3" xfId="25571" xr:uid="{00000000-0005-0000-0000-00008D3C0000}"/>
    <cellStyle name="Normal 2 6 7 2 3" xfId="14218" xr:uid="{00000000-0005-0000-0000-00008E3C0000}"/>
    <cellStyle name="Normal 2 6 7 2 4" xfId="25572" xr:uid="{00000000-0005-0000-0000-00008F3C0000}"/>
    <cellStyle name="Normal 2 6 7 3" xfId="14219" xr:uid="{00000000-0005-0000-0000-0000903C0000}"/>
    <cellStyle name="Normal 2 6 7 3 2" xfId="14220" xr:uid="{00000000-0005-0000-0000-0000913C0000}"/>
    <cellStyle name="Normal 2 6 7 3 3" xfId="25573" xr:uid="{00000000-0005-0000-0000-0000923C0000}"/>
    <cellStyle name="Normal 2 6 7 4" xfId="14221" xr:uid="{00000000-0005-0000-0000-0000933C0000}"/>
    <cellStyle name="Normal 2 6 7 5" xfId="25574" xr:uid="{00000000-0005-0000-0000-0000943C0000}"/>
    <cellStyle name="Normal 2 6 8" xfId="14222" xr:uid="{00000000-0005-0000-0000-0000953C0000}"/>
    <cellStyle name="Normal 2 6 8 2" xfId="14223" xr:uid="{00000000-0005-0000-0000-0000963C0000}"/>
    <cellStyle name="Normal 2 6 8 2 2" xfId="14224" xr:uid="{00000000-0005-0000-0000-0000973C0000}"/>
    <cellStyle name="Normal 2 6 8 2 3" xfId="25575" xr:uid="{00000000-0005-0000-0000-0000983C0000}"/>
    <cellStyle name="Normal 2 6 8 3" xfId="14225" xr:uid="{00000000-0005-0000-0000-0000993C0000}"/>
    <cellStyle name="Normal 2 6 8 4" xfId="25576" xr:uid="{00000000-0005-0000-0000-00009A3C0000}"/>
    <cellStyle name="Normal 2 6 9" xfId="14226" xr:uid="{00000000-0005-0000-0000-00009B3C0000}"/>
    <cellStyle name="Normal 2 6 9 2" xfId="14227" xr:uid="{00000000-0005-0000-0000-00009C3C0000}"/>
    <cellStyle name="Normal 2 6 9 2 2" xfId="14228" xr:uid="{00000000-0005-0000-0000-00009D3C0000}"/>
    <cellStyle name="Normal 2 6 9 2 3" xfId="25577" xr:uid="{00000000-0005-0000-0000-00009E3C0000}"/>
    <cellStyle name="Normal 2 6 9 3" xfId="14229" xr:uid="{00000000-0005-0000-0000-00009F3C0000}"/>
    <cellStyle name="Normal 2 6 9 4" xfId="25578" xr:uid="{00000000-0005-0000-0000-0000A03C0000}"/>
    <cellStyle name="Normal 2 7" xfId="5236" xr:uid="{00000000-0005-0000-0000-0000A13C0000}"/>
    <cellStyle name="Normal 2 7 10" xfId="14231" xr:uid="{00000000-0005-0000-0000-0000A23C0000}"/>
    <cellStyle name="Normal 2 7 10 2" xfId="14232" xr:uid="{00000000-0005-0000-0000-0000A33C0000}"/>
    <cellStyle name="Normal 2 7 10 3" xfId="25579" xr:uid="{00000000-0005-0000-0000-0000A43C0000}"/>
    <cellStyle name="Normal 2 7 11" xfId="14233" xr:uid="{00000000-0005-0000-0000-0000A53C0000}"/>
    <cellStyle name="Normal 2 7 12" xfId="25580" xr:uid="{00000000-0005-0000-0000-0000A63C0000}"/>
    <cellStyle name="Normal 2 7 13" xfId="14230" xr:uid="{00000000-0005-0000-0000-0000A73C0000}"/>
    <cellStyle name="Normal 2 7 2" xfId="14234" xr:uid="{00000000-0005-0000-0000-0000A83C0000}"/>
    <cellStyle name="Normal 2 7 2 10" xfId="14235" xr:uid="{00000000-0005-0000-0000-0000A93C0000}"/>
    <cellStyle name="Normal 2 7 2 11" xfId="25581" xr:uid="{00000000-0005-0000-0000-0000AA3C0000}"/>
    <cellStyle name="Normal 2 7 2 2" xfId="14236" xr:uid="{00000000-0005-0000-0000-0000AB3C0000}"/>
    <cellStyle name="Normal 2 7 2 2 10" xfId="25582" xr:uid="{00000000-0005-0000-0000-0000AC3C0000}"/>
    <cellStyle name="Normal 2 7 2 2 2" xfId="14237" xr:uid="{00000000-0005-0000-0000-0000AD3C0000}"/>
    <cellStyle name="Normal 2 7 2 2 2 2" xfId="14238" xr:uid="{00000000-0005-0000-0000-0000AE3C0000}"/>
    <cellStyle name="Normal 2 7 2 2 2 2 2" xfId="14239" xr:uid="{00000000-0005-0000-0000-0000AF3C0000}"/>
    <cellStyle name="Normal 2 7 2 2 2 2 2 2" xfId="14240" xr:uid="{00000000-0005-0000-0000-0000B03C0000}"/>
    <cellStyle name="Normal 2 7 2 2 2 2 2 2 2" xfId="14241" xr:uid="{00000000-0005-0000-0000-0000B13C0000}"/>
    <cellStyle name="Normal 2 7 2 2 2 2 2 2 2 2" xfId="14242" xr:uid="{00000000-0005-0000-0000-0000B23C0000}"/>
    <cellStyle name="Normal 2 7 2 2 2 2 2 2 2 3" xfId="25583" xr:uid="{00000000-0005-0000-0000-0000B33C0000}"/>
    <cellStyle name="Normal 2 7 2 2 2 2 2 2 3" xfId="14243" xr:uid="{00000000-0005-0000-0000-0000B43C0000}"/>
    <cellStyle name="Normal 2 7 2 2 2 2 2 2 4" xfId="25584" xr:uid="{00000000-0005-0000-0000-0000B53C0000}"/>
    <cellStyle name="Normal 2 7 2 2 2 2 2 3" xfId="14244" xr:uid="{00000000-0005-0000-0000-0000B63C0000}"/>
    <cellStyle name="Normal 2 7 2 2 2 2 2 3 2" xfId="14245" xr:uid="{00000000-0005-0000-0000-0000B73C0000}"/>
    <cellStyle name="Normal 2 7 2 2 2 2 2 3 3" xfId="25585" xr:uid="{00000000-0005-0000-0000-0000B83C0000}"/>
    <cellStyle name="Normal 2 7 2 2 2 2 2 4" xfId="14246" xr:uid="{00000000-0005-0000-0000-0000B93C0000}"/>
    <cellStyle name="Normal 2 7 2 2 2 2 2 5" xfId="25586" xr:uid="{00000000-0005-0000-0000-0000BA3C0000}"/>
    <cellStyle name="Normal 2 7 2 2 2 2 3" xfId="14247" xr:uid="{00000000-0005-0000-0000-0000BB3C0000}"/>
    <cellStyle name="Normal 2 7 2 2 2 2 3 2" xfId="14248" xr:uid="{00000000-0005-0000-0000-0000BC3C0000}"/>
    <cellStyle name="Normal 2 7 2 2 2 2 3 2 2" xfId="14249" xr:uid="{00000000-0005-0000-0000-0000BD3C0000}"/>
    <cellStyle name="Normal 2 7 2 2 2 2 3 2 2 2" xfId="14250" xr:uid="{00000000-0005-0000-0000-0000BE3C0000}"/>
    <cellStyle name="Normal 2 7 2 2 2 2 3 2 2 3" xfId="25587" xr:uid="{00000000-0005-0000-0000-0000BF3C0000}"/>
    <cellStyle name="Normal 2 7 2 2 2 2 3 2 3" xfId="14251" xr:uid="{00000000-0005-0000-0000-0000C03C0000}"/>
    <cellStyle name="Normal 2 7 2 2 2 2 3 2 4" xfId="25588" xr:uid="{00000000-0005-0000-0000-0000C13C0000}"/>
    <cellStyle name="Normal 2 7 2 2 2 2 3 3" xfId="14252" xr:uid="{00000000-0005-0000-0000-0000C23C0000}"/>
    <cellStyle name="Normal 2 7 2 2 2 2 3 3 2" xfId="14253" xr:uid="{00000000-0005-0000-0000-0000C33C0000}"/>
    <cellStyle name="Normal 2 7 2 2 2 2 3 3 3" xfId="25589" xr:uid="{00000000-0005-0000-0000-0000C43C0000}"/>
    <cellStyle name="Normal 2 7 2 2 2 2 3 4" xfId="14254" xr:uid="{00000000-0005-0000-0000-0000C53C0000}"/>
    <cellStyle name="Normal 2 7 2 2 2 2 3 5" xfId="25590" xr:uid="{00000000-0005-0000-0000-0000C63C0000}"/>
    <cellStyle name="Normal 2 7 2 2 2 2 4" xfId="14255" xr:uid="{00000000-0005-0000-0000-0000C73C0000}"/>
    <cellStyle name="Normal 2 7 2 2 2 2 4 2" xfId="14256" xr:uid="{00000000-0005-0000-0000-0000C83C0000}"/>
    <cellStyle name="Normal 2 7 2 2 2 2 4 2 2" xfId="14257" xr:uid="{00000000-0005-0000-0000-0000C93C0000}"/>
    <cellStyle name="Normal 2 7 2 2 2 2 4 2 3" xfId="25591" xr:uid="{00000000-0005-0000-0000-0000CA3C0000}"/>
    <cellStyle name="Normal 2 7 2 2 2 2 4 3" xfId="14258" xr:uid="{00000000-0005-0000-0000-0000CB3C0000}"/>
    <cellStyle name="Normal 2 7 2 2 2 2 4 4" xfId="25592" xr:uid="{00000000-0005-0000-0000-0000CC3C0000}"/>
    <cellStyle name="Normal 2 7 2 2 2 2 5" xfId="14259" xr:uid="{00000000-0005-0000-0000-0000CD3C0000}"/>
    <cellStyle name="Normal 2 7 2 2 2 2 5 2" xfId="14260" xr:uid="{00000000-0005-0000-0000-0000CE3C0000}"/>
    <cellStyle name="Normal 2 7 2 2 2 2 5 2 2" xfId="14261" xr:uid="{00000000-0005-0000-0000-0000CF3C0000}"/>
    <cellStyle name="Normal 2 7 2 2 2 2 5 2 3" xfId="25593" xr:uid="{00000000-0005-0000-0000-0000D03C0000}"/>
    <cellStyle name="Normal 2 7 2 2 2 2 5 3" xfId="14262" xr:uid="{00000000-0005-0000-0000-0000D13C0000}"/>
    <cellStyle name="Normal 2 7 2 2 2 2 5 4" xfId="25594" xr:uid="{00000000-0005-0000-0000-0000D23C0000}"/>
    <cellStyle name="Normal 2 7 2 2 2 2 6" xfId="14263" xr:uid="{00000000-0005-0000-0000-0000D33C0000}"/>
    <cellStyle name="Normal 2 7 2 2 2 2 6 2" xfId="14264" xr:uid="{00000000-0005-0000-0000-0000D43C0000}"/>
    <cellStyle name="Normal 2 7 2 2 2 2 6 3" xfId="25595" xr:uid="{00000000-0005-0000-0000-0000D53C0000}"/>
    <cellStyle name="Normal 2 7 2 2 2 2 7" xfId="14265" xr:uid="{00000000-0005-0000-0000-0000D63C0000}"/>
    <cellStyle name="Normal 2 7 2 2 2 2 8" xfId="25596" xr:uid="{00000000-0005-0000-0000-0000D73C0000}"/>
    <cellStyle name="Normal 2 7 2 2 2 3" xfId="14266" xr:uid="{00000000-0005-0000-0000-0000D83C0000}"/>
    <cellStyle name="Normal 2 7 2 2 2 3 2" xfId="14267" xr:uid="{00000000-0005-0000-0000-0000D93C0000}"/>
    <cellStyle name="Normal 2 7 2 2 2 3 2 2" xfId="14268" xr:uid="{00000000-0005-0000-0000-0000DA3C0000}"/>
    <cellStyle name="Normal 2 7 2 2 2 3 2 2 2" xfId="14269" xr:uid="{00000000-0005-0000-0000-0000DB3C0000}"/>
    <cellStyle name="Normal 2 7 2 2 2 3 2 2 3" xfId="25597" xr:uid="{00000000-0005-0000-0000-0000DC3C0000}"/>
    <cellStyle name="Normal 2 7 2 2 2 3 2 3" xfId="14270" xr:uid="{00000000-0005-0000-0000-0000DD3C0000}"/>
    <cellStyle name="Normal 2 7 2 2 2 3 2 4" xfId="25598" xr:uid="{00000000-0005-0000-0000-0000DE3C0000}"/>
    <cellStyle name="Normal 2 7 2 2 2 3 3" xfId="14271" xr:uid="{00000000-0005-0000-0000-0000DF3C0000}"/>
    <cellStyle name="Normal 2 7 2 2 2 3 3 2" xfId="14272" xr:uid="{00000000-0005-0000-0000-0000E03C0000}"/>
    <cellStyle name="Normal 2 7 2 2 2 3 3 3" xfId="25599" xr:uid="{00000000-0005-0000-0000-0000E13C0000}"/>
    <cellStyle name="Normal 2 7 2 2 2 3 4" xfId="14273" xr:uid="{00000000-0005-0000-0000-0000E23C0000}"/>
    <cellStyle name="Normal 2 7 2 2 2 3 5" xfId="25600" xr:uid="{00000000-0005-0000-0000-0000E33C0000}"/>
    <cellStyle name="Normal 2 7 2 2 2 4" xfId="14274" xr:uid="{00000000-0005-0000-0000-0000E43C0000}"/>
    <cellStyle name="Normal 2 7 2 2 2 4 2" xfId="14275" xr:uid="{00000000-0005-0000-0000-0000E53C0000}"/>
    <cellStyle name="Normal 2 7 2 2 2 4 2 2" xfId="14276" xr:uid="{00000000-0005-0000-0000-0000E63C0000}"/>
    <cellStyle name="Normal 2 7 2 2 2 4 2 2 2" xfId="14277" xr:uid="{00000000-0005-0000-0000-0000E73C0000}"/>
    <cellStyle name="Normal 2 7 2 2 2 4 2 2 3" xfId="25601" xr:uid="{00000000-0005-0000-0000-0000E83C0000}"/>
    <cellStyle name="Normal 2 7 2 2 2 4 2 3" xfId="14278" xr:uid="{00000000-0005-0000-0000-0000E93C0000}"/>
    <cellStyle name="Normal 2 7 2 2 2 4 2 4" xfId="25602" xr:uid="{00000000-0005-0000-0000-0000EA3C0000}"/>
    <cellStyle name="Normal 2 7 2 2 2 4 3" xfId="14279" xr:uid="{00000000-0005-0000-0000-0000EB3C0000}"/>
    <cellStyle name="Normal 2 7 2 2 2 4 3 2" xfId="14280" xr:uid="{00000000-0005-0000-0000-0000EC3C0000}"/>
    <cellStyle name="Normal 2 7 2 2 2 4 3 3" xfId="25603" xr:uid="{00000000-0005-0000-0000-0000ED3C0000}"/>
    <cellStyle name="Normal 2 7 2 2 2 4 4" xfId="14281" xr:uid="{00000000-0005-0000-0000-0000EE3C0000}"/>
    <cellStyle name="Normal 2 7 2 2 2 4 5" xfId="25604" xr:uid="{00000000-0005-0000-0000-0000EF3C0000}"/>
    <cellStyle name="Normal 2 7 2 2 2 5" xfId="14282" xr:uid="{00000000-0005-0000-0000-0000F03C0000}"/>
    <cellStyle name="Normal 2 7 2 2 2 5 2" xfId="14283" xr:uid="{00000000-0005-0000-0000-0000F13C0000}"/>
    <cellStyle name="Normal 2 7 2 2 2 5 2 2" xfId="14284" xr:uid="{00000000-0005-0000-0000-0000F23C0000}"/>
    <cellStyle name="Normal 2 7 2 2 2 5 2 3" xfId="25605" xr:uid="{00000000-0005-0000-0000-0000F33C0000}"/>
    <cellStyle name="Normal 2 7 2 2 2 5 3" xfId="14285" xr:uid="{00000000-0005-0000-0000-0000F43C0000}"/>
    <cellStyle name="Normal 2 7 2 2 2 5 4" xfId="25606" xr:uid="{00000000-0005-0000-0000-0000F53C0000}"/>
    <cellStyle name="Normal 2 7 2 2 2 6" xfId="14286" xr:uid="{00000000-0005-0000-0000-0000F63C0000}"/>
    <cellStyle name="Normal 2 7 2 2 2 6 2" xfId="14287" xr:uid="{00000000-0005-0000-0000-0000F73C0000}"/>
    <cellStyle name="Normal 2 7 2 2 2 6 2 2" xfId="14288" xr:uid="{00000000-0005-0000-0000-0000F83C0000}"/>
    <cellStyle name="Normal 2 7 2 2 2 6 2 3" xfId="25607" xr:uid="{00000000-0005-0000-0000-0000F93C0000}"/>
    <cellStyle name="Normal 2 7 2 2 2 6 3" xfId="14289" xr:uid="{00000000-0005-0000-0000-0000FA3C0000}"/>
    <cellStyle name="Normal 2 7 2 2 2 6 4" xfId="25608" xr:uid="{00000000-0005-0000-0000-0000FB3C0000}"/>
    <cellStyle name="Normal 2 7 2 2 2 7" xfId="14290" xr:uid="{00000000-0005-0000-0000-0000FC3C0000}"/>
    <cellStyle name="Normal 2 7 2 2 2 7 2" xfId="14291" xr:uid="{00000000-0005-0000-0000-0000FD3C0000}"/>
    <cellStyle name="Normal 2 7 2 2 2 7 3" xfId="25609" xr:uid="{00000000-0005-0000-0000-0000FE3C0000}"/>
    <cellStyle name="Normal 2 7 2 2 2 8" xfId="14292" xr:uid="{00000000-0005-0000-0000-0000FF3C0000}"/>
    <cellStyle name="Normal 2 7 2 2 2 9" xfId="25610" xr:uid="{00000000-0005-0000-0000-0000003D0000}"/>
    <cellStyle name="Normal 2 7 2 2 3" xfId="14293" xr:uid="{00000000-0005-0000-0000-0000013D0000}"/>
    <cellStyle name="Normal 2 7 2 2 3 2" xfId="14294" xr:uid="{00000000-0005-0000-0000-0000023D0000}"/>
    <cellStyle name="Normal 2 7 2 2 3 2 2" xfId="14295" xr:uid="{00000000-0005-0000-0000-0000033D0000}"/>
    <cellStyle name="Normal 2 7 2 2 3 2 2 2" xfId="14296" xr:uid="{00000000-0005-0000-0000-0000043D0000}"/>
    <cellStyle name="Normal 2 7 2 2 3 2 2 2 2" xfId="14297" xr:uid="{00000000-0005-0000-0000-0000053D0000}"/>
    <cellStyle name="Normal 2 7 2 2 3 2 2 2 3" xfId="25611" xr:uid="{00000000-0005-0000-0000-0000063D0000}"/>
    <cellStyle name="Normal 2 7 2 2 3 2 2 3" xfId="14298" xr:uid="{00000000-0005-0000-0000-0000073D0000}"/>
    <cellStyle name="Normal 2 7 2 2 3 2 2 4" xfId="25612" xr:uid="{00000000-0005-0000-0000-0000083D0000}"/>
    <cellStyle name="Normal 2 7 2 2 3 2 3" xfId="14299" xr:uid="{00000000-0005-0000-0000-0000093D0000}"/>
    <cellStyle name="Normal 2 7 2 2 3 2 3 2" xfId="14300" xr:uid="{00000000-0005-0000-0000-00000A3D0000}"/>
    <cellStyle name="Normal 2 7 2 2 3 2 3 3" xfId="25613" xr:uid="{00000000-0005-0000-0000-00000B3D0000}"/>
    <cellStyle name="Normal 2 7 2 2 3 2 4" xfId="14301" xr:uid="{00000000-0005-0000-0000-00000C3D0000}"/>
    <cellStyle name="Normal 2 7 2 2 3 2 5" xfId="25614" xr:uid="{00000000-0005-0000-0000-00000D3D0000}"/>
    <cellStyle name="Normal 2 7 2 2 3 3" xfId="14302" xr:uid="{00000000-0005-0000-0000-00000E3D0000}"/>
    <cellStyle name="Normal 2 7 2 2 3 3 2" xfId="14303" xr:uid="{00000000-0005-0000-0000-00000F3D0000}"/>
    <cellStyle name="Normal 2 7 2 2 3 3 2 2" xfId="14304" xr:uid="{00000000-0005-0000-0000-0000103D0000}"/>
    <cellStyle name="Normal 2 7 2 2 3 3 2 2 2" xfId="14305" xr:uid="{00000000-0005-0000-0000-0000113D0000}"/>
    <cellStyle name="Normal 2 7 2 2 3 3 2 2 3" xfId="25615" xr:uid="{00000000-0005-0000-0000-0000123D0000}"/>
    <cellStyle name="Normal 2 7 2 2 3 3 2 3" xfId="14306" xr:uid="{00000000-0005-0000-0000-0000133D0000}"/>
    <cellStyle name="Normal 2 7 2 2 3 3 2 4" xfId="25616" xr:uid="{00000000-0005-0000-0000-0000143D0000}"/>
    <cellStyle name="Normal 2 7 2 2 3 3 3" xfId="14307" xr:uid="{00000000-0005-0000-0000-0000153D0000}"/>
    <cellStyle name="Normal 2 7 2 2 3 3 3 2" xfId="14308" xr:uid="{00000000-0005-0000-0000-0000163D0000}"/>
    <cellStyle name="Normal 2 7 2 2 3 3 3 3" xfId="25617" xr:uid="{00000000-0005-0000-0000-0000173D0000}"/>
    <cellStyle name="Normal 2 7 2 2 3 3 4" xfId="14309" xr:uid="{00000000-0005-0000-0000-0000183D0000}"/>
    <cellStyle name="Normal 2 7 2 2 3 3 5" xfId="25618" xr:uid="{00000000-0005-0000-0000-0000193D0000}"/>
    <cellStyle name="Normal 2 7 2 2 3 4" xfId="14310" xr:uid="{00000000-0005-0000-0000-00001A3D0000}"/>
    <cellStyle name="Normal 2 7 2 2 3 4 2" xfId="14311" xr:uid="{00000000-0005-0000-0000-00001B3D0000}"/>
    <cellStyle name="Normal 2 7 2 2 3 4 2 2" xfId="14312" xr:uid="{00000000-0005-0000-0000-00001C3D0000}"/>
    <cellStyle name="Normal 2 7 2 2 3 4 2 3" xfId="25619" xr:uid="{00000000-0005-0000-0000-00001D3D0000}"/>
    <cellStyle name="Normal 2 7 2 2 3 4 3" xfId="14313" xr:uid="{00000000-0005-0000-0000-00001E3D0000}"/>
    <cellStyle name="Normal 2 7 2 2 3 4 4" xfId="25620" xr:uid="{00000000-0005-0000-0000-00001F3D0000}"/>
    <cellStyle name="Normal 2 7 2 2 3 5" xfId="14314" xr:uid="{00000000-0005-0000-0000-0000203D0000}"/>
    <cellStyle name="Normal 2 7 2 2 3 5 2" xfId="14315" xr:uid="{00000000-0005-0000-0000-0000213D0000}"/>
    <cellStyle name="Normal 2 7 2 2 3 5 2 2" xfId="14316" xr:uid="{00000000-0005-0000-0000-0000223D0000}"/>
    <cellStyle name="Normal 2 7 2 2 3 5 2 3" xfId="25621" xr:uid="{00000000-0005-0000-0000-0000233D0000}"/>
    <cellStyle name="Normal 2 7 2 2 3 5 3" xfId="14317" xr:uid="{00000000-0005-0000-0000-0000243D0000}"/>
    <cellStyle name="Normal 2 7 2 2 3 5 4" xfId="25622" xr:uid="{00000000-0005-0000-0000-0000253D0000}"/>
    <cellStyle name="Normal 2 7 2 2 3 6" xfId="14318" xr:uid="{00000000-0005-0000-0000-0000263D0000}"/>
    <cellStyle name="Normal 2 7 2 2 3 6 2" xfId="14319" xr:uid="{00000000-0005-0000-0000-0000273D0000}"/>
    <cellStyle name="Normal 2 7 2 2 3 6 3" xfId="25623" xr:uid="{00000000-0005-0000-0000-0000283D0000}"/>
    <cellStyle name="Normal 2 7 2 2 3 7" xfId="14320" xr:uid="{00000000-0005-0000-0000-0000293D0000}"/>
    <cellStyle name="Normal 2 7 2 2 3 8" xfId="25624" xr:uid="{00000000-0005-0000-0000-00002A3D0000}"/>
    <cellStyle name="Normal 2 7 2 2 4" xfId="14321" xr:uid="{00000000-0005-0000-0000-00002B3D0000}"/>
    <cellStyle name="Normal 2 7 2 2 4 2" xfId="14322" xr:uid="{00000000-0005-0000-0000-00002C3D0000}"/>
    <cellStyle name="Normal 2 7 2 2 4 2 2" xfId="14323" xr:uid="{00000000-0005-0000-0000-00002D3D0000}"/>
    <cellStyle name="Normal 2 7 2 2 4 2 2 2" xfId="14324" xr:uid="{00000000-0005-0000-0000-00002E3D0000}"/>
    <cellStyle name="Normal 2 7 2 2 4 2 2 3" xfId="25625" xr:uid="{00000000-0005-0000-0000-00002F3D0000}"/>
    <cellStyle name="Normal 2 7 2 2 4 2 3" xfId="14325" xr:uid="{00000000-0005-0000-0000-0000303D0000}"/>
    <cellStyle name="Normal 2 7 2 2 4 2 4" xfId="25626" xr:uid="{00000000-0005-0000-0000-0000313D0000}"/>
    <cellStyle name="Normal 2 7 2 2 4 3" xfId="14326" xr:uid="{00000000-0005-0000-0000-0000323D0000}"/>
    <cellStyle name="Normal 2 7 2 2 4 3 2" xfId="14327" xr:uid="{00000000-0005-0000-0000-0000333D0000}"/>
    <cellStyle name="Normal 2 7 2 2 4 3 3" xfId="25627" xr:uid="{00000000-0005-0000-0000-0000343D0000}"/>
    <cellStyle name="Normal 2 7 2 2 4 4" xfId="14328" xr:uid="{00000000-0005-0000-0000-0000353D0000}"/>
    <cellStyle name="Normal 2 7 2 2 4 5" xfId="25628" xr:uid="{00000000-0005-0000-0000-0000363D0000}"/>
    <cellStyle name="Normal 2 7 2 2 5" xfId="14329" xr:uid="{00000000-0005-0000-0000-0000373D0000}"/>
    <cellStyle name="Normal 2 7 2 2 5 2" xfId="14330" xr:uid="{00000000-0005-0000-0000-0000383D0000}"/>
    <cellStyle name="Normal 2 7 2 2 5 2 2" xfId="14331" xr:uid="{00000000-0005-0000-0000-0000393D0000}"/>
    <cellStyle name="Normal 2 7 2 2 5 2 2 2" xfId="14332" xr:uid="{00000000-0005-0000-0000-00003A3D0000}"/>
    <cellStyle name="Normal 2 7 2 2 5 2 2 3" xfId="25629" xr:uid="{00000000-0005-0000-0000-00003B3D0000}"/>
    <cellStyle name="Normal 2 7 2 2 5 2 3" xfId="14333" xr:uid="{00000000-0005-0000-0000-00003C3D0000}"/>
    <cellStyle name="Normal 2 7 2 2 5 2 4" xfId="25630" xr:uid="{00000000-0005-0000-0000-00003D3D0000}"/>
    <cellStyle name="Normal 2 7 2 2 5 3" xfId="14334" xr:uid="{00000000-0005-0000-0000-00003E3D0000}"/>
    <cellStyle name="Normal 2 7 2 2 5 3 2" xfId="14335" xr:uid="{00000000-0005-0000-0000-00003F3D0000}"/>
    <cellStyle name="Normal 2 7 2 2 5 3 3" xfId="25631" xr:uid="{00000000-0005-0000-0000-0000403D0000}"/>
    <cellStyle name="Normal 2 7 2 2 5 4" xfId="14336" xr:uid="{00000000-0005-0000-0000-0000413D0000}"/>
    <cellStyle name="Normal 2 7 2 2 5 5" xfId="25632" xr:uid="{00000000-0005-0000-0000-0000423D0000}"/>
    <cellStyle name="Normal 2 7 2 2 6" xfId="14337" xr:uid="{00000000-0005-0000-0000-0000433D0000}"/>
    <cellStyle name="Normal 2 7 2 2 6 2" xfId="14338" xr:uid="{00000000-0005-0000-0000-0000443D0000}"/>
    <cellStyle name="Normal 2 7 2 2 6 2 2" xfId="14339" xr:uid="{00000000-0005-0000-0000-0000453D0000}"/>
    <cellStyle name="Normal 2 7 2 2 6 2 3" xfId="25633" xr:uid="{00000000-0005-0000-0000-0000463D0000}"/>
    <cellStyle name="Normal 2 7 2 2 6 3" xfId="14340" xr:uid="{00000000-0005-0000-0000-0000473D0000}"/>
    <cellStyle name="Normal 2 7 2 2 6 4" xfId="25634" xr:uid="{00000000-0005-0000-0000-0000483D0000}"/>
    <cellStyle name="Normal 2 7 2 2 7" xfId="14341" xr:uid="{00000000-0005-0000-0000-0000493D0000}"/>
    <cellStyle name="Normal 2 7 2 2 7 2" xfId="14342" xr:uid="{00000000-0005-0000-0000-00004A3D0000}"/>
    <cellStyle name="Normal 2 7 2 2 7 2 2" xfId="14343" xr:uid="{00000000-0005-0000-0000-00004B3D0000}"/>
    <cellStyle name="Normal 2 7 2 2 7 2 3" xfId="25635" xr:uid="{00000000-0005-0000-0000-00004C3D0000}"/>
    <cellStyle name="Normal 2 7 2 2 7 3" xfId="14344" xr:uid="{00000000-0005-0000-0000-00004D3D0000}"/>
    <cellStyle name="Normal 2 7 2 2 7 4" xfId="25636" xr:uid="{00000000-0005-0000-0000-00004E3D0000}"/>
    <cellStyle name="Normal 2 7 2 2 8" xfId="14345" xr:uid="{00000000-0005-0000-0000-00004F3D0000}"/>
    <cellStyle name="Normal 2 7 2 2 8 2" xfId="14346" xr:uid="{00000000-0005-0000-0000-0000503D0000}"/>
    <cellStyle name="Normal 2 7 2 2 8 3" xfId="25637" xr:uid="{00000000-0005-0000-0000-0000513D0000}"/>
    <cellStyle name="Normal 2 7 2 2 9" xfId="14347" xr:uid="{00000000-0005-0000-0000-0000523D0000}"/>
    <cellStyle name="Normal 2 7 2 3" xfId="14348" xr:uid="{00000000-0005-0000-0000-0000533D0000}"/>
    <cellStyle name="Normal 2 7 2 3 2" xfId="14349" xr:uid="{00000000-0005-0000-0000-0000543D0000}"/>
    <cellStyle name="Normal 2 7 2 3 2 2" xfId="14350" xr:uid="{00000000-0005-0000-0000-0000553D0000}"/>
    <cellStyle name="Normal 2 7 2 3 2 2 2" xfId="14351" xr:uid="{00000000-0005-0000-0000-0000563D0000}"/>
    <cellStyle name="Normal 2 7 2 3 2 2 2 2" xfId="14352" xr:uid="{00000000-0005-0000-0000-0000573D0000}"/>
    <cellStyle name="Normal 2 7 2 3 2 2 2 2 2" xfId="14353" xr:uid="{00000000-0005-0000-0000-0000583D0000}"/>
    <cellStyle name="Normal 2 7 2 3 2 2 2 2 3" xfId="25638" xr:uid="{00000000-0005-0000-0000-0000593D0000}"/>
    <cellStyle name="Normal 2 7 2 3 2 2 2 3" xfId="14354" xr:uid="{00000000-0005-0000-0000-00005A3D0000}"/>
    <cellStyle name="Normal 2 7 2 3 2 2 2 4" xfId="25639" xr:uid="{00000000-0005-0000-0000-00005B3D0000}"/>
    <cellStyle name="Normal 2 7 2 3 2 2 3" xfId="14355" xr:uid="{00000000-0005-0000-0000-00005C3D0000}"/>
    <cellStyle name="Normal 2 7 2 3 2 2 3 2" xfId="14356" xr:uid="{00000000-0005-0000-0000-00005D3D0000}"/>
    <cellStyle name="Normal 2 7 2 3 2 2 3 3" xfId="25640" xr:uid="{00000000-0005-0000-0000-00005E3D0000}"/>
    <cellStyle name="Normal 2 7 2 3 2 2 4" xfId="14357" xr:uid="{00000000-0005-0000-0000-00005F3D0000}"/>
    <cellStyle name="Normal 2 7 2 3 2 2 5" xfId="25641" xr:uid="{00000000-0005-0000-0000-0000603D0000}"/>
    <cellStyle name="Normal 2 7 2 3 2 3" xfId="14358" xr:uid="{00000000-0005-0000-0000-0000613D0000}"/>
    <cellStyle name="Normal 2 7 2 3 2 3 2" xfId="14359" xr:uid="{00000000-0005-0000-0000-0000623D0000}"/>
    <cellStyle name="Normal 2 7 2 3 2 3 2 2" xfId="14360" xr:uid="{00000000-0005-0000-0000-0000633D0000}"/>
    <cellStyle name="Normal 2 7 2 3 2 3 2 2 2" xfId="14361" xr:uid="{00000000-0005-0000-0000-0000643D0000}"/>
    <cellStyle name="Normal 2 7 2 3 2 3 2 2 3" xfId="25642" xr:uid="{00000000-0005-0000-0000-0000653D0000}"/>
    <cellStyle name="Normal 2 7 2 3 2 3 2 3" xfId="14362" xr:uid="{00000000-0005-0000-0000-0000663D0000}"/>
    <cellStyle name="Normal 2 7 2 3 2 3 2 4" xfId="25643" xr:uid="{00000000-0005-0000-0000-0000673D0000}"/>
    <cellStyle name="Normal 2 7 2 3 2 3 3" xfId="14363" xr:uid="{00000000-0005-0000-0000-0000683D0000}"/>
    <cellStyle name="Normal 2 7 2 3 2 3 3 2" xfId="14364" xr:uid="{00000000-0005-0000-0000-0000693D0000}"/>
    <cellStyle name="Normal 2 7 2 3 2 3 3 3" xfId="25644" xr:uid="{00000000-0005-0000-0000-00006A3D0000}"/>
    <cellStyle name="Normal 2 7 2 3 2 3 4" xfId="14365" xr:uid="{00000000-0005-0000-0000-00006B3D0000}"/>
    <cellStyle name="Normal 2 7 2 3 2 3 5" xfId="25645" xr:uid="{00000000-0005-0000-0000-00006C3D0000}"/>
    <cellStyle name="Normal 2 7 2 3 2 4" xfId="14366" xr:uid="{00000000-0005-0000-0000-00006D3D0000}"/>
    <cellStyle name="Normal 2 7 2 3 2 4 2" xfId="14367" xr:uid="{00000000-0005-0000-0000-00006E3D0000}"/>
    <cellStyle name="Normal 2 7 2 3 2 4 2 2" xfId="14368" xr:uid="{00000000-0005-0000-0000-00006F3D0000}"/>
    <cellStyle name="Normal 2 7 2 3 2 4 2 3" xfId="25646" xr:uid="{00000000-0005-0000-0000-0000703D0000}"/>
    <cellStyle name="Normal 2 7 2 3 2 4 3" xfId="14369" xr:uid="{00000000-0005-0000-0000-0000713D0000}"/>
    <cellStyle name="Normal 2 7 2 3 2 4 4" xfId="25647" xr:uid="{00000000-0005-0000-0000-0000723D0000}"/>
    <cellStyle name="Normal 2 7 2 3 2 5" xfId="14370" xr:uid="{00000000-0005-0000-0000-0000733D0000}"/>
    <cellStyle name="Normal 2 7 2 3 2 5 2" xfId="14371" xr:uid="{00000000-0005-0000-0000-0000743D0000}"/>
    <cellStyle name="Normal 2 7 2 3 2 5 2 2" xfId="14372" xr:uid="{00000000-0005-0000-0000-0000753D0000}"/>
    <cellStyle name="Normal 2 7 2 3 2 5 2 3" xfId="25648" xr:uid="{00000000-0005-0000-0000-0000763D0000}"/>
    <cellStyle name="Normal 2 7 2 3 2 5 3" xfId="14373" xr:uid="{00000000-0005-0000-0000-0000773D0000}"/>
    <cellStyle name="Normal 2 7 2 3 2 5 4" xfId="25649" xr:uid="{00000000-0005-0000-0000-0000783D0000}"/>
    <cellStyle name="Normal 2 7 2 3 2 6" xfId="14374" xr:uid="{00000000-0005-0000-0000-0000793D0000}"/>
    <cellStyle name="Normal 2 7 2 3 2 6 2" xfId="14375" xr:uid="{00000000-0005-0000-0000-00007A3D0000}"/>
    <cellStyle name="Normal 2 7 2 3 2 6 3" xfId="25650" xr:uid="{00000000-0005-0000-0000-00007B3D0000}"/>
    <cellStyle name="Normal 2 7 2 3 2 7" xfId="14376" xr:uid="{00000000-0005-0000-0000-00007C3D0000}"/>
    <cellStyle name="Normal 2 7 2 3 2 8" xfId="25651" xr:uid="{00000000-0005-0000-0000-00007D3D0000}"/>
    <cellStyle name="Normal 2 7 2 3 3" xfId="14377" xr:uid="{00000000-0005-0000-0000-00007E3D0000}"/>
    <cellStyle name="Normal 2 7 2 3 3 2" xfId="14378" xr:uid="{00000000-0005-0000-0000-00007F3D0000}"/>
    <cellStyle name="Normal 2 7 2 3 3 2 2" xfId="14379" xr:uid="{00000000-0005-0000-0000-0000803D0000}"/>
    <cellStyle name="Normal 2 7 2 3 3 2 2 2" xfId="14380" xr:uid="{00000000-0005-0000-0000-0000813D0000}"/>
    <cellStyle name="Normal 2 7 2 3 3 2 2 3" xfId="25652" xr:uid="{00000000-0005-0000-0000-0000823D0000}"/>
    <cellStyle name="Normal 2 7 2 3 3 2 3" xfId="14381" xr:uid="{00000000-0005-0000-0000-0000833D0000}"/>
    <cellStyle name="Normal 2 7 2 3 3 2 4" xfId="25653" xr:uid="{00000000-0005-0000-0000-0000843D0000}"/>
    <cellStyle name="Normal 2 7 2 3 3 3" xfId="14382" xr:uid="{00000000-0005-0000-0000-0000853D0000}"/>
    <cellStyle name="Normal 2 7 2 3 3 3 2" xfId="14383" xr:uid="{00000000-0005-0000-0000-0000863D0000}"/>
    <cellStyle name="Normal 2 7 2 3 3 3 3" xfId="25654" xr:uid="{00000000-0005-0000-0000-0000873D0000}"/>
    <cellStyle name="Normal 2 7 2 3 3 4" xfId="14384" xr:uid="{00000000-0005-0000-0000-0000883D0000}"/>
    <cellStyle name="Normal 2 7 2 3 3 5" xfId="25655" xr:uid="{00000000-0005-0000-0000-0000893D0000}"/>
    <cellStyle name="Normal 2 7 2 3 4" xfId="14385" xr:uid="{00000000-0005-0000-0000-00008A3D0000}"/>
    <cellStyle name="Normal 2 7 2 3 4 2" xfId="14386" xr:uid="{00000000-0005-0000-0000-00008B3D0000}"/>
    <cellStyle name="Normal 2 7 2 3 4 2 2" xfId="14387" xr:uid="{00000000-0005-0000-0000-00008C3D0000}"/>
    <cellStyle name="Normal 2 7 2 3 4 2 2 2" xfId="14388" xr:uid="{00000000-0005-0000-0000-00008D3D0000}"/>
    <cellStyle name="Normal 2 7 2 3 4 2 2 3" xfId="25656" xr:uid="{00000000-0005-0000-0000-00008E3D0000}"/>
    <cellStyle name="Normal 2 7 2 3 4 2 3" xfId="14389" xr:uid="{00000000-0005-0000-0000-00008F3D0000}"/>
    <cellStyle name="Normal 2 7 2 3 4 2 4" xfId="25657" xr:uid="{00000000-0005-0000-0000-0000903D0000}"/>
    <cellStyle name="Normal 2 7 2 3 4 3" xfId="14390" xr:uid="{00000000-0005-0000-0000-0000913D0000}"/>
    <cellStyle name="Normal 2 7 2 3 4 3 2" xfId="14391" xr:uid="{00000000-0005-0000-0000-0000923D0000}"/>
    <cellStyle name="Normal 2 7 2 3 4 3 3" xfId="25658" xr:uid="{00000000-0005-0000-0000-0000933D0000}"/>
    <cellStyle name="Normal 2 7 2 3 4 4" xfId="14392" xr:uid="{00000000-0005-0000-0000-0000943D0000}"/>
    <cellStyle name="Normal 2 7 2 3 4 5" xfId="25659" xr:uid="{00000000-0005-0000-0000-0000953D0000}"/>
    <cellStyle name="Normal 2 7 2 3 5" xfId="14393" xr:uid="{00000000-0005-0000-0000-0000963D0000}"/>
    <cellStyle name="Normal 2 7 2 3 5 2" xfId="14394" xr:uid="{00000000-0005-0000-0000-0000973D0000}"/>
    <cellStyle name="Normal 2 7 2 3 5 2 2" xfId="14395" xr:uid="{00000000-0005-0000-0000-0000983D0000}"/>
    <cellStyle name="Normal 2 7 2 3 5 2 3" xfId="25660" xr:uid="{00000000-0005-0000-0000-0000993D0000}"/>
    <cellStyle name="Normal 2 7 2 3 5 3" xfId="14396" xr:uid="{00000000-0005-0000-0000-00009A3D0000}"/>
    <cellStyle name="Normal 2 7 2 3 5 4" xfId="25661" xr:uid="{00000000-0005-0000-0000-00009B3D0000}"/>
    <cellStyle name="Normal 2 7 2 3 6" xfId="14397" xr:uid="{00000000-0005-0000-0000-00009C3D0000}"/>
    <cellStyle name="Normal 2 7 2 3 6 2" xfId="14398" xr:uid="{00000000-0005-0000-0000-00009D3D0000}"/>
    <cellStyle name="Normal 2 7 2 3 6 2 2" xfId="14399" xr:uid="{00000000-0005-0000-0000-00009E3D0000}"/>
    <cellStyle name="Normal 2 7 2 3 6 2 3" xfId="25662" xr:uid="{00000000-0005-0000-0000-00009F3D0000}"/>
    <cellStyle name="Normal 2 7 2 3 6 3" xfId="14400" xr:uid="{00000000-0005-0000-0000-0000A03D0000}"/>
    <cellStyle name="Normal 2 7 2 3 6 4" xfId="25663" xr:uid="{00000000-0005-0000-0000-0000A13D0000}"/>
    <cellStyle name="Normal 2 7 2 3 7" xfId="14401" xr:uid="{00000000-0005-0000-0000-0000A23D0000}"/>
    <cellStyle name="Normal 2 7 2 3 7 2" xfId="14402" xr:uid="{00000000-0005-0000-0000-0000A33D0000}"/>
    <cellStyle name="Normal 2 7 2 3 7 3" xfId="25664" xr:uid="{00000000-0005-0000-0000-0000A43D0000}"/>
    <cellStyle name="Normal 2 7 2 3 8" xfId="14403" xr:uid="{00000000-0005-0000-0000-0000A53D0000}"/>
    <cellStyle name="Normal 2 7 2 3 9" xfId="25665" xr:uid="{00000000-0005-0000-0000-0000A63D0000}"/>
    <cellStyle name="Normal 2 7 2 4" xfId="14404" xr:uid="{00000000-0005-0000-0000-0000A73D0000}"/>
    <cellStyle name="Normal 2 7 2 4 2" xfId="14405" xr:uid="{00000000-0005-0000-0000-0000A83D0000}"/>
    <cellStyle name="Normal 2 7 2 4 2 2" xfId="14406" xr:uid="{00000000-0005-0000-0000-0000A93D0000}"/>
    <cellStyle name="Normal 2 7 2 4 2 2 2" xfId="14407" xr:uid="{00000000-0005-0000-0000-0000AA3D0000}"/>
    <cellStyle name="Normal 2 7 2 4 2 2 2 2" xfId="14408" xr:uid="{00000000-0005-0000-0000-0000AB3D0000}"/>
    <cellStyle name="Normal 2 7 2 4 2 2 2 3" xfId="25666" xr:uid="{00000000-0005-0000-0000-0000AC3D0000}"/>
    <cellStyle name="Normal 2 7 2 4 2 2 3" xfId="14409" xr:uid="{00000000-0005-0000-0000-0000AD3D0000}"/>
    <cellStyle name="Normal 2 7 2 4 2 2 4" xfId="25667" xr:uid="{00000000-0005-0000-0000-0000AE3D0000}"/>
    <cellStyle name="Normal 2 7 2 4 2 3" xfId="14410" xr:uid="{00000000-0005-0000-0000-0000AF3D0000}"/>
    <cellStyle name="Normal 2 7 2 4 2 3 2" xfId="14411" xr:uid="{00000000-0005-0000-0000-0000B03D0000}"/>
    <cellStyle name="Normal 2 7 2 4 2 3 3" xfId="25668" xr:uid="{00000000-0005-0000-0000-0000B13D0000}"/>
    <cellStyle name="Normal 2 7 2 4 2 4" xfId="14412" xr:uid="{00000000-0005-0000-0000-0000B23D0000}"/>
    <cellStyle name="Normal 2 7 2 4 2 5" xfId="25669" xr:uid="{00000000-0005-0000-0000-0000B33D0000}"/>
    <cellStyle name="Normal 2 7 2 4 3" xfId="14413" xr:uid="{00000000-0005-0000-0000-0000B43D0000}"/>
    <cellStyle name="Normal 2 7 2 4 3 2" xfId="14414" xr:uid="{00000000-0005-0000-0000-0000B53D0000}"/>
    <cellStyle name="Normal 2 7 2 4 3 2 2" xfId="14415" xr:uid="{00000000-0005-0000-0000-0000B63D0000}"/>
    <cellStyle name="Normal 2 7 2 4 3 2 2 2" xfId="14416" xr:uid="{00000000-0005-0000-0000-0000B73D0000}"/>
    <cellStyle name="Normal 2 7 2 4 3 2 2 3" xfId="25670" xr:uid="{00000000-0005-0000-0000-0000B83D0000}"/>
    <cellStyle name="Normal 2 7 2 4 3 2 3" xfId="14417" xr:uid="{00000000-0005-0000-0000-0000B93D0000}"/>
    <cellStyle name="Normal 2 7 2 4 3 2 4" xfId="25671" xr:uid="{00000000-0005-0000-0000-0000BA3D0000}"/>
    <cellStyle name="Normal 2 7 2 4 3 3" xfId="14418" xr:uid="{00000000-0005-0000-0000-0000BB3D0000}"/>
    <cellStyle name="Normal 2 7 2 4 3 3 2" xfId="14419" xr:uid="{00000000-0005-0000-0000-0000BC3D0000}"/>
    <cellStyle name="Normal 2 7 2 4 3 3 3" xfId="25672" xr:uid="{00000000-0005-0000-0000-0000BD3D0000}"/>
    <cellStyle name="Normal 2 7 2 4 3 4" xfId="14420" xr:uid="{00000000-0005-0000-0000-0000BE3D0000}"/>
    <cellStyle name="Normal 2 7 2 4 3 5" xfId="25673" xr:uid="{00000000-0005-0000-0000-0000BF3D0000}"/>
    <cellStyle name="Normal 2 7 2 4 4" xfId="14421" xr:uid="{00000000-0005-0000-0000-0000C03D0000}"/>
    <cellStyle name="Normal 2 7 2 4 4 2" xfId="14422" xr:uid="{00000000-0005-0000-0000-0000C13D0000}"/>
    <cellStyle name="Normal 2 7 2 4 4 2 2" xfId="14423" xr:uid="{00000000-0005-0000-0000-0000C23D0000}"/>
    <cellStyle name="Normal 2 7 2 4 4 2 3" xfId="25674" xr:uid="{00000000-0005-0000-0000-0000C33D0000}"/>
    <cellStyle name="Normal 2 7 2 4 4 3" xfId="14424" xr:uid="{00000000-0005-0000-0000-0000C43D0000}"/>
    <cellStyle name="Normal 2 7 2 4 4 4" xfId="25675" xr:uid="{00000000-0005-0000-0000-0000C53D0000}"/>
    <cellStyle name="Normal 2 7 2 4 5" xfId="14425" xr:uid="{00000000-0005-0000-0000-0000C63D0000}"/>
    <cellStyle name="Normal 2 7 2 4 5 2" xfId="14426" xr:uid="{00000000-0005-0000-0000-0000C73D0000}"/>
    <cellStyle name="Normal 2 7 2 4 5 2 2" xfId="14427" xr:uid="{00000000-0005-0000-0000-0000C83D0000}"/>
    <cellStyle name="Normal 2 7 2 4 5 2 3" xfId="25676" xr:uid="{00000000-0005-0000-0000-0000C93D0000}"/>
    <cellStyle name="Normal 2 7 2 4 5 3" xfId="14428" xr:uid="{00000000-0005-0000-0000-0000CA3D0000}"/>
    <cellStyle name="Normal 2 7 2 4 5 4" xfId="25677" xr:uid="{00000000-0005-0000-0000-0000CB3D0000}"/>
    <cellStyle name="Normal 2 7 2 4 6" xfId="14429" xr:uid="{00000000-0005-0000-0000-0000CC3D0000}"/>
    <cellStyle name="Normal 2 7 2 4 6 2" xfId="14430" xr:uid="{00000000-0005-0000-0000-0000CD3D0000}"/>
    <cellStyle name="Normal 2 7 2 4 6 3" xfId="25678" xr:uid="{00000000-0005-0000-0000-0000CE3D0000}"/>
    <cellStyle name="Normal 2 7 2 4 7" xfId="14431" xr:uid="{00000000-0005-0000-0000-0000CF3D0000}"/>
    <cellStyle name="Normal 2 7 2 4 8" xfId="25679" xr:uid="{00000000-0005-0000-0000-0000D03D0000}"/>
    <cellStyle name="Normal 2 7 2 5" xfId="14432" xr:uid="{00000000-0005-0000-0000-0000D13D0000}"/>
    <cellStyle name="Normal 2 7 2 5 2" xfId="14433" xr:uid="{00000000-0005-0000-0000-0000D23D0000}"/>
    <cellStyle name="Normal 2 7 2 5 2 2" xfId="14434" xr:uid="{00000000-0005-0000-0000-0000D33D0000}"/>
    <cellStyle name="Normal 2 7 2 5 2 2 2" xfId="14435" xr:uid="{00000000-0005-0000-0000-0000D43D0000}"/>
    <cellStyle name="Normal 2 7 2 5 2 2 3" xfId="25680" xr:uid="{00000000-0005-0000-0000-0000D53D0000}"/>
    <cellStyle name="Normal 2 7 2 5 2 3" xfId="14436" xr:uid="{00000000-0005-0000-0000-0000D63D0000}"/>
    <cellStyle name="Normal 2 7 2 5 2 4" xfId="25681" xr:uid="{00000000-0005-0000-0000-0000D73D0000}"/>
    <cellStyle name="Normal 2 7 2 5 3" xfId="14437" xr:uid="{00000000-0005-0000-0000-0000D83D0000}"/>
    <cellStyle name="Normal 2 7 2 5 3 2" xfId="14438" xr:uid="{00000000-0005-0000-0000-0000D93D0000}"/>
    <cellStyle name="Normal 2 7 2 5 3 3" xfId="25682" xr:uid="{00000000-0005-0000-0000-0000DA3D0000}"/>
    <cellStyle name="Normal 2 7 2 5 4" xfId="14439" xr:uid="{00000000-0005-0000-0000-0000DB3D0000}"/>
    <cellStyle name="Normal 2 7 2 5 5" xfId="25683" xr:uid="{00000000-0005-0000-0000-0000DC3D0000}"/>
    <cellStyle name="Normal 2 7 2 6" xfId="14440" xr:uid="{00000000-0005-0000-0000-0000DD3D0000}"/>
    <cellStyle name="Normal 2 7 2 6 2" xfId="14441" xr:uid="{00000000-0005-0000-0000-0000DE3D0000}"/>
    <cellStyle name="Normal 2 7 2 6 2 2" xfId="14442" xr:uid="{00000000-0005-0000-0000-0000DF3D0000}"/>
    <cellStyle name="Normal 2 7 2 6 2 2 2" xfId="14443" xr:uid="{00000000-0005-0000-0000-0000E03D0000}"/>
    <cellStyle name="Normal 2 7 2 6 2 2 3" xfId="25684" xr:uid="{00000000-0005-0000-0000-0000E13D0000}"/>
    <cellStyle name="Normal 2 7 2 6 2 3" xfId="14444" xr:uid="{00000000-0005-0000-0000-0000E23D0000}"/>
    <cellStyle name="Normal 2 7 2 6 2 4" xfId="25685" xr:uid="{00000000-0005-0000-0000-0000E33D0000}"/>
    <cellStyle name="Normal 2 7 2 6 3" xfId="14445" xr:uid="{00000000-0005-0000-0000-0000E43D0000}"/>
    <cellStyle name="Normal 2 7 2 6 3 2" xfId="14446" xr:uid="{00000000-0005-0000-0000-0000E53D0000}"/>
    <cellStyle name="Normal 2 7 2 6 3 3" xfId="25686" xr:uid="{00000000-0005-0000-0000-0000E63D0000}"/>
    <cellStyle name="Normal 2 7 2 6 4" xfId="14447" xr:uid="{00000000-0005-0000-0000-0000E73D0000}"/>
    <cellStyle name="Normal 2 7 2 6 5" xfId="25687" xr:uid="{00000000-0005-0000-0000-0000E83D0000}"/>
    <cellStyle name="Normal 2 7 2 7" xfId="14448" xr:uid="{00000000-0005-0000-0000-0000E93D0000}"/>
    <cellStyle name="Normal 2 7 2 7 2" xfId="14449" xr:uid="{00000000-0005-0000-0000-0000EA3D0000}"/>
    <cellStyle name="Normal 2 7 2 7 2 2" xfId="14450" xr:uid="{00000000-0005-0000-0000-0000EB3D0000}"/>
    <cellStyle name="Normal 2 7 2 7 2 3" xfId="25688" xr:uid="{00000000-0005-0000-0000-0000EC3D0000}"/>
    <cellStyle name="Normal 2 7 2 7 3" xfId="14451" xr:uid="{00000000-0005-0000-0000-0000ED3D0000}"/>
    <cellStyle name="Normal 2 7 2 7 4" xfId="25689" xr:uid="{00000000-0005-0000-0000-0000EE3D0000}"/>
    <cellStyle name="Normal 2 7 2 8" xfId="14452" xr:uid="{00000000-0005-0000-0000-0000EF3D0000}"/>
    <cellStyle name="Normal 2 7 2 8 2" xfId="14453" xr:uid="{00000000-0005-0000-0000-0000F03D0000}"/>
    <cellStyle name="Normal 2 7 2 8 2 2" xfId="14454" xr:uid="{00000000-0005-0000-0000-0000F13D0000}"/>
    <cellStyle name="Normal 2 7 2 8 2 3" xfId="25690" xr:uid="{00000000-0005-0000-0000-0000F23D0000}"/>
    <cellStyle name="Normal 2 7 2 8 3" xfId="14455" xr:uid="{00000000-0005-0000-0000-0000F33D0000}"/>
    <cellStyle name="Normal 2 7 2 8 4" xfId="25691" xr:uid="{00000000-0005-0000-0000-0000F43D0000}"/>
    <cellStyle name="Normal 2 7 2 9" xfId="14456" xr:uid="{00000000-0005-0000-0000-0000F53D0000}"/>
    <cellStyle name="Normal 2 7 2 9 2" xfId="14457" xr:uid="{00000000-0005-0000-0000-0000F63D0000}"/>
    <cellStyle name="Normal 2 7 2 9 3" xfId="25692" xr:uid="{00000000-0005-0000-0000-0000F73D0000}"/>
    <cellStyle name="Normal 2 7 3" xfId="14458" xr:uid="{00000000-0005-0000-0000-0000F83D0000}"/>
    <cellStyle name="Normal 2 7 3 10" xfId="25693" xr:uid="{00000000-0005-0000-0000-0000F93D0000}"/>
    <cellStyle name="Normal 2 7 3 2" xfId="14459" xr:uid="{00000000-0005-0000-0000-0000FA3D0000}"/>
    <cellStyle name="Normal 2 7 3 2 2" xfId="14460" xr:uid="{00000000-0005-0000-0000-0000FB3D0000}"/>
    <cellStyle name="Normal 2 7 3 2 2 2" xfId="14461" xr:uid="{00000000-0005-0000-0000-0000FC3D0000}"/>
    <cellStyle name="Normal 2 7 3 2 2 2 2" xfId="14462" xr:uid="{00000000-0005-0000-0000-0000FD3D0000}"/>
    <cellStyle name="Normal 2 7 3 2 2 2 2 2" xfId="14463" xr:uid="{00000000-0005-0000-0000-0000FE3D0000}"/>
    <cellStyle name="Normal 2 7 3 2 2 2 2 2 2" xfId="14464" xr:uid="{00000000-0005-0000-0000-0000FF3D0000}"/>
    <cellStyle name="Normal 2 7 3 2 2 2 2 2 3" xfId="25694" xr:uid="{00000000-0005-0000-0000-0000003E0000}"/>
    <cellStyle name="Normal 2 7 3 2 2 2 2 3" xfId="14465" xr:uid="{00000000-0005-0000-0000-0000013E0000}"/>
    <cellStyle name="Normal 2 7 3 2 2 2 2 4" xfId="25695" xr:uid="{00000000-0005-0000-0000-0000023E0000}"/>
    <cellStyle name="Normal 2 7 3 2 2 2 3" xfId="14466" xr:uid="{00000000-0005-0000-0000-0000033E0000}"/>
    <cellStyle name="Normal 2 7 3 2 2 2 3 2" xfId="14467" xr:uid="{00000000-0005-0000-0000-0000043E0000}"/>
    <cellStyle name="Normal 2 7 3 2 2 2 3 3" xfId="25696" xr:uid="{00000000-0005-0000-0000-0000053E0000}"/>
    <cellStyle name="Normal 2 7 3 2 2 2 4" xfId="14468" xr:uid="{00000000-0005-0000-0000-0000063E0000}"/>
    <cellStyle name="Normal 2 7 3 2 2 2 5" xfId="25697" xr:uid="{00000000-0005-0000-0000-0000073E0000}"/>
    <cellStyle name="Normal 2 7 3 2 2 3" xfId="14469" xr:uid="{00000000-0005-0000-0000-0000083E0000}"/>
    <cellStyle name="Normal 2 7 3 2 2 3 2" xfId="14470" xr:uid="{00000000-0005-0000-0000-0000093E0000}"/>
    <cellStyle name="Normal 2 7 3 2 2 3 2 2" xfId="14471" xr:uid="{00000000-0005-0000-0000-00000A3E0000}"/>
    <cellStyle name="Normal 2 7 3 2 2 3 2 2 2" xfId="14472" xr:uid="{00000000-0005-0000-0000-00000B3E0000}"/>
    <cellStyle name="Normal 2 7 3 2 2 3 2 2 3" xfId="25698" xr:uid="{00000000-0005-0000-0000-00000C3E0000}"/>
    <cellStyle name="Normal 2 7 3 2 2 3 2 3" xfId="14473" xr:uid="{00000000-0005-0000-0000-00000D3E0000}"/>
    <cellStyle name="Normal 2 7 3 2 2 3 2 4" xfId="25699" xr:uid="{00000000-0005-0000-0000-00000E3E0000}"/>
    <cellStyle name="Normal 2 7 3 2 2 3 3" xfId="14474" xr:uid="{00000000-0005-0000-0000-00000F3E0000}"/>
    <cellStyle name="Normal 2 7 3 2 2 3 3 2" xfId="14475" xr:uid="{00000000-0005-0000-0000-0000103E0000}"/>
    <cellStyle name="Normal 2 7 3 2 2 3 3 3" xfId="25700" xr:uid="{00000000-0005-0000-0000-0000113E0000}"/>
    <cellStyle name="Normal 2 7 3 2 2 3 4" xfId="14476" xr:uid="{00000000-0005-0000-0000-0000123E0000}"/>
    <cellStyle name="Normal 2 7 3 2 2 3 5" xfId="25701" xr:uid="{00000000-0005-0000-0000-0000133E0000}"/>
    <cellStyle name="Normal 2 7 3 2 2 4" xfId="14477" xr:uid="{00000000-0005-0000-0000-0000143E0000}"/>
    <cellStyle name="Normal 2 7 3 2 2 4 2" xfId="14478" xr:uid="{00000000-0005-0000-0000-0000153E0000}"/>
    <cellStyle name="Normal 2 7 3 2 2 4 2 2" xfId="14479" xr:uid="{00000000-0005-0000-0000-0000163E0000}"/>
    <cellStyle name="Normal 2 7 3 2 2 4 2 3" xfId="25702" xr:uid="{00000000-0005-0000-0000-0000173E0000}"/>
    <cellStyle name="Normal 2 7 3 2 2 4 3" xfId="14480" xr:uid="{00000000-0005-0000-0000-0000183E0000}"/>
    <cellStyle name="Normal 2 7 3 2 2 4 4" xfId="25703" xr:uid="{00000000-0005-0000-0000-0000193E0000}"/>
    <cellStyle name="Normal 2 7 3 2 2 5" xfId="14481" xr:uid="{00000000-0005-0000-0000-00001A3E0000}"/>
    <cellStyle name="Normal 2 7 3 2 2 5 2" xfId="14482" xr:uid="{00000000-0005-0000-0000-00001B3E0000}"/>
    <cellStyle name="Normal 2 7 3 2 2 5 2 2" xfId="14483" xr:uid="{00000000-0005-0000-0000-00001C3E0000}"/>
    <cellStyle name="Normal 2 7 3 2 2 5 2 3" xfId="25704" xr:uid="{00000000-0005-0000-0000-00001D3E0000}"/>
    <cellStyle name="Normal 2 7 3 2 2 5 3" xfId="14484" xr:uid="{00000000-0005-0000-0000-00001E3E0000}"/>
    <cellStyle name="Normal 2 7 3 2 2 5 4" xfId="25705" xr:uid="{00000000-0005-0000-0000-00001F3E0000}"/>
    <cellStyle name="Normal 2 7 3 2 2 6" xfId="14485" xr:uid="{00000000-0005-0000-0000-0000203E0000}"/>
    <cellStyle name="Normal 2 7 3 2 2 6 2" xfId="14486" xr:uid="{00000000-0005-0000-0000-0000213E0000}"/>
    <cellStyle name="Normal 2 7 3 2 2 6 3" xfId="25706" xr:uid="{00000000-0005-0000-0000-0000223E0000}"/>
    <cellStyle name="Normal 2 7 3 2 2 7" xfId="14487" xr:uid="{00000000-0005-0000-0000-0000233E0000}"/>
    <cellStyle name="Normal 2 7 3 2 2 8" xfId="25707" xr:uid="{00000000-0005-0000-0000-0000243E0000}"/>
    <cellStyle name="Normal 2 7 3 2 3" xfId="14488" xr:uid="{00000000-0005-0000-0000-0000253E0000}"/>
    <cellStyle name="Normal 2 7 3 2 3 2" xfId="14489" xr:uid="{00000000-0005-0000-0000-0000263E0000}"/>
    <cellStyle name="Normal 2 7 3 2 3 2 2" xfId="14490" xr:uid="{00000000-0005-0000-0000-0000273E0000}"/>
    <cellStyle name="Normal 2 7 3 2 3 2 2 2" xfId="14491" xr:uid="{00000000-0005-0000-0000-0000283E0000}"/>
    <cellStyle name="Normal 2 7 3 2 3 2 2 3" xfId="25708" xr:uid="{00000000-0005-0000-0000-0000293E0000}"/>
    <cellStyle name="Normal 2 7 3 2 3 2 3" xfId="14492" xr:uid="{00000000-0005-0000-0000-00002A3E0000}"/>
    <cellStyle name="Normal 2 7 3 2 3 2 4" xfId="25709" xr:uid="{00000000-0005-0000-0000-00002B3E0000}"/>
    <cellStyle name="Normal 2 7 3 2 3 3" xfId="14493" xr:uid="{00000000-0005-0000-0000-00002C3E0000}"/>
    <cellStyle name="Normal 2 7 3 2 3 3 2" xfId="14494" xr:uid="{00000000-0005-0000-0000-00002D3E0000}"/>
    <cellStyle name="Normal 2 7 3 2 3 3 3" xfId="25710" xr:uid="{00000000-0005-0000-0000-00002E3E0000}"/>
    <cellStyle name="Normal 2 7 3 2 3 4" xfId="14495" xr:uid="{00000000-0005-0000-0000-00002F3E0000}"/>
    <cellStyle name="Normal 2 7 3 2 3 5" xfId="25711" xr:uid="{00000000-0005-0000-0000-0000303E0000}"/>
    <cellStyle name="Normal 2 7 3 2 4" xfId="14496" xr:uid="{00000000-0005-0000-0000-0000313E0000}"/>
    <cellStyle name="Normal 2 7 3 2 4 2" xfId="14497" xr:uid="{00000000-0005-0000-0000-0000323E0000}"/>
    <cellStyle name="Normal 2 7 3 2 4 2 2" xfId="14498" xr:uid="{00000000-0005-0000-0000-0000333E0000}"/>
    <cellStyle name="Normal 2 7 3 2 4 2 2 2" xfId="14499" xr:uid="{00000000-0005-0000-0000-0000343E0000}"/>
    <cellStyle name="Normal 2 7 3 2 4 2 2 3" xfId="25712" xr:uid="{00000000-0005-0000-0000-0000353E0000}"/>
    <cellStyle name="Normal 2 7 3 2 4 2 3" xfId="14500" xr:uid="{00000000-0005-0000-0000-0000363E0000}"/>
    <cellStyle name="Normal 2 7 3 2 4 2 4" xfId="25713" xr:uid="{00000000-0005-0000-0000-0000373E0000}"/>
    <cellStyle name="Normal 2 7 3 2 4 3" xfId="14501" xr:uid="{00000000-0005-0000-0000-0000383E0000}"/>
    <cellStyle name="Normal 2 7 3 2 4 3 2" xfId="14502" xr:uid="{00000000-0005-0000-0000-0000393E0000}"/>
    <cellStyle name="Normal 2 7 3 2 4 3 3" xfId="25714" xr:uid="{00000000-0005-0000-0000-00003A3E0000}"/>
    <cellStyle name="Normal 2 7 3 2 4 4" xfId="14503" xr:uid="{00000000-0005-0000-0000-00003B3E0000}"/>
    <cellStyle name="Normal 2 7 3 2 4 5" xfId="25715" xr:uid="{00000000-0005-0000-0000-00003C3E0000}"/>
    <cellStyle name="Normal 2 7 3 2 5" xfId="14504" xr:uid="{00000000-0005-0000-0000-00003D3E0000}"/>
    <cellStyle name="Normal 2 7 3 2 5 2" xfId="14505" xr:uid="{00000000-0005-0000-0000-00003E3E0000}"/>
    <cellStyle name="Normal 2 7 3 2 5 2 2" xfId="14506" xr:uid="{00000000-0005-0000-0000-00003F3E0000}"/>
    <cellStyle name="Normal 2 7 3 2 5 2 3" xfId="25716" xr:uid="{00000000-0005-0000-0000-0000403E0000}"/>
    <cellStyle name="Normal 2 7 3 2 5 3" xfId="14507" xr:uid="{00000000-0005-0000-0000-0000413E0000}"/>
    <cellStyle name="Normal 2 7 3 2 5 4" xfId="25717" xr:uid="{00000000-0005-0000-0000-0000423E0000}"/>
    <cellStyle name="Normal 2 7 3 2 6" xfId="14508" xr:uid="{00000000-0005-0000-0000-0000433E0000}"/>
    <cellStyle name="Normal 2 7 3 2 6 2" xfId="14509" xr:uid="{00000000-0005-0000-0000-0000443E0000}"/>
    <cellStyle name="Normal 2 7 3 2 6 2 2" xfId="14510" xr:uid="{00000000-0005-0000-0000-0000453E0000}"/>
    <cellStyle name="Normal 2 7 3 2 6 2 3" xfId="25718" xr:uid="{00000000-0005-0000-0000-0000463E0000}"/>
    <cellStyle name="Normal 2 7 3 2 6 3" xfId="14511" xr:uid="{00000000-0005-0000-0000-0000473E0000}"/>
    <cellStyle name="Normal 2 7 3 2 6 4" xfId="25719" xr:uid="{00000000-0005-0000-0000-0000483E0000}"/>
    <cellStyle name="Normal 2 7 3 2 7" xfId="14512" xr:uid="{00000000-0005-0000-0000-0000493E0000}"/>
    <cellStyle name="Normal 2 7 3 2 7 2" xfId="14513" xr:uid="{00000000-0005-0000-0000-00004A3E0000}"/>
    <cellStyle name="Normal 2 7 3 2 7 3" xfId="25720" xr:uid="{00000000-0005-0000-0000-00004B3E0000}"/>
    <cellStyle name="Normal 2 7 3 2 8" xfId="14514" xr:uid="{00000000-0005-0000-0000-00004C3E0000}"/>
    <cellStyle name="Normal 2 7 3 2 9" xfId="25721" xr:uid="{00000000-0005-0000-0000-00004D3E0000}"/>
    <cellStyle name="Normal 2 7 3 3" xfId="14515" xr:uid="{00000000-0005-0000-0000-00004E3E0000}"/>
    <cellStyle name="Normal 2 7 3 3 2" xfId="14516" xr:uid="{00000000-0005-0000-0000-00004F3E0000}"/>
    <cellStyle name="Normal 2 7 3 3 2 2" xfId="14517" xr:uid="{00000000-0005-0000-0000-0000503E0000}"/>
    <cellStyle name="Normal 2 7 3 3 2 2 2" xfId="14518" xr:uid="{00000000-0005-0000-0000-0000513E0000}"/>
    <cellStyle name="Normal 2 7 3 3 2 2 2 2" xfId="14519" xr:uid="{00000000-0005-0000-0000-0000523E0000}"/>
    <cellStyle name="Normal 2 7 3 3 2 2 2 3" xfId="25722" xr:uid="{00000000-0005-0000-0000-0000533E0000}"/>
    <cellStyle name="Normal 2 7 3 3 2 2 3" xfId="14520" xr:uid="{00000000-0005-0000-0000-0000543E0000}"/>
    <cellStyle name="Normal 2 7 3 3 2 2 4" xfId="25723" xr:uid="{00000000-0005-0000-0000-0000553E0000}"/>
    <cellStyle name="Normal 2 7 3 3 2 3" xfId="14521" xr:uid="{00000000-0005-0000-0000-0000563E0000}"/>
    <cellStyle name="Normal 2 7 3 3 2 3 2" xfId="14522" xr:uid="{00000000-0005-0000-0000-0000573E0000}"/>
    <cellStyle name="Normal 2 7 3 3 2 3 3" xfId="25724" xr:uid="{00000000-0005-0000-0000-0000583E0000}"/>
    <cellStyle name="Normal 2 7 3 3 2 4" xfId="14523" xr:uid="{00000000-0005-0000-0000-0000593E0000}"/>
    <cellStyle name="Normal 2 7 3 3 2 5" xfId="25725" xr:uid="{00000000-0005-0000-0000-00005A3E0000}"/>
    <cellStyle name="Normal 2 7 3 3 3" xfId="14524" xr:uid="{00000000-0005-0000-0000-00005B3E0000}"/>
    <cellStyle name="Normal 2 7 3 3 3 2" xfId="14525" xr:uid="{00000000-0005-0000-0000-00005C3E0000}"/>
    <cellStyle name="Normal 2 7 3 3 3 2 2" xfId="14526" xr:uid="{00000000-0005-0000-0000-00005D3E0000}"/>
    <cellStyle name="Normal 2 7 3 3 3 2 2 2" xfId="14527" xr:uid="{00000000-0005-0000-0000-00005E3E0000}"/>
    <cellStyle name="Normal 2 7 3 3 3 2 2 3" xfId="25726" xr:uid="{00000000-0005-0000-0000-00005F3E0000}"/>
    <cellStyle name="Normal 2 7 3 3 3 2 3" xfId="14528" xr:uid="{00000000-0005-0000-0000-0000603E0000}"/>
    <cellStyle name="Normal 2 7 3 3 3 2 4" xfId="25727" xr:uid="{00000000-0005-0000-0000-0000613E0000}"/>
    <cellStyle name="Normal 2 7 3 3 3 3" xfId="14529" xr:uid="{00000000-0005-0000-0000-0000623E0000}"/>
    <cellStyle name="Normal 2 7 3 3 3 3 2" xfId="14530" xr:uid="{00000000-0005-0000-0000-0000633E0000}"/>
    <cellStyle name="Normal 2 7 3 3 3 3 3" xfId="25728" xr:uid="{00000000-0005-0000-0000-0000643E0000}"/>
    <cellStyle name="Normal 2 7 3 3 3 4" xfId="14531" xr:uid="{00000000-0005-0000-0000-0000653E0000}"/>
    <cellStyle name="Normal 2 7 3 3 3 5" xfId="25729" xr:uid="{00000000-0005-0000-0000-0000663E0000}"/>
    <cellStyle name="Normal 2 7 3 3 4" xfId="14532" xr:uid="{00000000-0005-0000-0000-0000673E0000}"/>
    <cellStyle name="Normal 2 7 3 3 4 2" xfId="14533" xr:uid="{00000000-0005-0000-0000-0000683E0000}"/>
    <cellStyle name="Normal 2 7 3 3 4 2 2" xfId="14534" xr:uid="{00000000-0005-0000-0000-0000693E0000}"/>
    <cellStyle name="Normal 2 7 3 3 4 2 3" xfId="25730" xr:uid="{00000000-0005-0000-0000-00006A3E0000}"/>
    <cellStyle name="Normal 2 7 3 3 4 3" xfId="14535" xr:uid="{00000000-0005-0000-0000-00006B3E0000}"/>
    <cellStyle name="Normal 2 7 3 3 4 4" xfId="25731" xr:uid="{00000000-0005-0000-0000-00006C3E0000}"/>
    <cellStyle name="Normal 2 7 3 3 5" xfId="14536" xr:uid="{00000000-0005-0000-0000-00006D3E0000}"/>
    <cellStyle name="Normal 2 7 3 3 5 2" xfId="14537" xr:uid="{00000000-0005-0000-0000-00006E3E0000}"/>
    <cellStyle name="Normal 2 7 3 3 5 2 2" xfId="14538" xr:uid="{00000000-0005-0000-0000-00006F3E0000}"/>
    <cellStyle name="Normal 2 7 3 3 5 2 3" xfId="25732" xr:uid="{00000000-0005-0000-0000-0000703E0000}"/>
    <cellStyle name="Normal 2 7 3 3 5 3" xfId="14539" xr:uid="{00000000-0005-0000-0000-0000713E0000}"/>
    <cellStyle name="Normal 2 7 3 3 5 4" xfId="25733" xr:uid="{00000000-0005-0000-0000-0000723E0000}"/>
    <cellStyle name="Normal 2 7 3 3 6" xfId="14540" xr:uid="{00000000-0005-0000-0000-0000733E0000}"/>
    <cellStyle name="Normal 2 7 3 3 6 2" xfId="14541" xr:uid="{00000000-0005-0000-0000-0000743E0000}"/>
    <cellStyle name="Normal 2 7 3 3 6 3" xfId="25734" xr:uid="{00000000-0005-0000-0000-0000753E0000}"/>
    <cellStyle name="Normal 2 7 3 3 7" xfId="14542" xr:uid="{00000000-0005-0000-0000-0000763E0000}"/>
    <cellStyle name="Normal 2 7 3 3 8" xfId="25735" xr:uid="{00000000-0005-0000-0000-0000773E0000}"/>
    <cellStyle name="Normal 2 7 3 4" xfId="14543" xr:uid="{00000000-0005-0000-0000-0000783E0000}"/>
    <cellStyle name="Normal 2 7 3 4 2" xfId="14544" xr:uid="{00000000-0005-0000-0000-0000793E0000}"/>
    <cellStyle name="Normal 2 7 3 4 2 2" xfId="14545" xr:uid="{00000000-0005-0000-0000-00007A3E0000}"/>
    <cellStyle name="Normal 2 7 3 4 2 2 2" xfId="14546" xr:uid="{00000000-0005-0000-0000-00007B3E0000}"/>
    <cellStyle name="Normal 2 7 3 4 2 2 3" xfId="25736" xr:uid="{00000000-0005-0000-0000-00007C3E0000}"/>
    <cellStyle name="Normal 2 7 3 4 2 3" xfId="14547" xr:uid="{00000000-0005-0000-0000-00007D3E0000}"/>
    <cellStyle name="Normal 2 7 3 4 2 4" xfId="25737" xr:uid="{00000000-0005-0000-0000-00007E3E0000}"/>
    <cellStyle name="Normal 2 7 3 4 3" xfId="14548" xr:uid="{00000000-0005-0000-0000-00007F3E0000}"/>
    <cellStyle name="Normal 2 7 3 4 3 2" xfId="14549" xr:uid="{00000000-0005-0000-0000-0000803E0000}"/>
    <cellStyle name="Normal 2 7 3 4 3 3" xfId="25738" xr:uid="{00000000-0005-0000-0000-0000813E0000}"/>
    <cellStyle name="Normal 2 7 3 4 4" xfId="14550" xr:uid="{00000000-0005-0000-0000-0000823E0000}"/>
    <cellStyle name="Normal 2 7 3 4 5" xfId="25739" xr:uid="{00000000-0005-0000-0000-0000833E0000}"/>
    <cellStyle name="Normal 2 7 3 5" xfId="14551" xr:uid="{00000000-0005-0000-0000-0000843E0000}"/>
    <cellStyle name="Normal 2 7 3 5 2" xfId="14552" xr:uid="{00000000-0005-0000-0000-0000853E0000}"/>
    <cellStyle name="Normal 2 7 3 5 2 2" xfId="14553" xr:uid="{00000000-0005-0000-0000-0000863E0000}"/>
    <cellStyle name="Normal 2 7 3 5 2 2 2" xfId="14554" xr:uid="{00000000-0005-0000-0000-0000873E0000}"/>
    <cellStyle name="Normal 2 7 3 5 2 2 3" xfId="25740" xr:uid="{00000000-0005-0000-0000-0000883E0000}"/>
    <cellStyle name="Normal 2 7 3 5 2 3" xfId="14555" xr:uid="{00000000-0005-0000-0000-0000893E0000}"/>
    <cellStyle name="Normal 2 7 3 5 2 4" xfId="25741" xr:uid="{00000000-0005-0000-0000-00008A3E0000}"/>
    <cellStyle name="Normal 2 7 3 5 3" xfId="14556" xr:uid="{00000000-0005-0000-0000-00008B3E0000}"/>
    <cellStyle name="Normal 2 7 3 5 3 2" xfId="14557" xr:uid="{00000000-0005-0000-0000-00008C3E0000}"/>
    <cellStyle name="Normal 2 7 3 5 3 3" xfId="25742" xr:uid="{00000000-0005-0000-0000-00008D3E0000}"/>
    <cellStyle name="Normal 2 7 3 5 4" xfId="14558" xr:uid="{00000000-0005-0000-0000-00008E3E0000}"/>
    <cellStyle name="Normal 2 7 3 5 5" xfId="25743" xr:uid="{00000000-0005-0000-0000-00008F3E0000}"/>
    <cellStyle name="Normal 2 7 3 6" xfId="14559" xr:uid="{00000000-0005-0000-0000-0000903E0000}"/>
    <cellStyle name="Normal 2 7 3 6 2" xfId="14560" xr:uid="{00000000-0005-0000-0000-0000913E0000}"/>
    <cellStyle name="Normal 2 7 3 6 2 2" xfId="14561" xr:uid="{00000000-0005-0000-0000-0000923E0000}"/>
    <cellStyle name="Normal 2 7 3 6 2 3" xfId="25744" xr:uid="{00000000-0005-0000-0000-0000933E0000}"/>
    <cellStyle name="Normal 2 7 3 6 3" xfId="14562" xr:uid="{00000000-0005-0000-0000-0000943E0000}"/>
    <cellStyle name="Normal 2 7 3 6 4" xfId="25745" xr:uid="{00000000-0005-0000-0000-0000953E0000}"/>
    <cellStyle name="Normal 2 7 3 7" xfId="14563" xr:uid="{00000000-0005-0000-0000-0000963E0000}"/>
    <cellStyle name="Normal 2 7 3 7 2" xfId="14564" xr:uid="{00000000-0005-0000-0000-0000973E0000}"/>
    <cellStyle name="Normal 2 7 3 7 2 2" xfId="14565" xr:uid="{00000000-0005-0000-0000-0000983E0000}"/>
    <cellStyle name="Normal 2 7 3 7 2 3" xfId="25746" xr:uid="{00000000-0005-0000-0000-0000993E0000}"/>
    <cellStyle name="Normal 2 7 3 7 3" xfId="14566" xr:uid="{00000000-0005-0000-0000-00009A3E0000}"/>
    <cellStyle name="Normal 2 7 3 7 4" xfId="25747" xr:uid="{00000000-0005-0000-0000-00009B3E0000}"/>
    <cellStyle name="Normal 2 7 3 8" xfId="14567" xr:uid="{00000000-0005-0000-0000-00009C3E0000}"/>
    <cellStyle name="Normal 2 7 3 8 2" xfId="14568" xr:uid="{00000000-0005-0000-0000-00009D3E0000}"/>
    <cellStyle name="Normal 2 7 3 8 3" xfId="25748" xr:uid="{00000000-0005-0000-0000-00009E3E0000}"/>
    <cellStyle name="Normal 2 7 3 9" xfId="14569" xr:uid="{00000000-0005-0000-0000-00009F3E0000}"/>
    <cellStyle name="Normal 2 7 4" xfId="14570" xr:uid="{00000000-0005-0000-0000-0000A03E0000}"/>
    <cellStyle name="Normal 2 7 4 2" xfId="14571" xr:uid="{00000000-0005-0000-0000-0000A13E0000}"/>
    <cellStyle name="Normal 2 7 4 2 2" xfId="14572" xr:uid="{00000000-0005-0000-0000-0000A23E0000}"/>
    <cellStyle name="Normal 2 7 4 2 2 2" xfId="14573" xr:uid="{00000000-0005-0000-0000-0000A33E0000}"/>
    <cellStyle name="Normal 2 7 4 2 2 2 2" xfId="14574" xr:uid="{00000000-0005-0000-0000-0000A43E0000}"/>
    <cellStyle name="Normal 2 7 4 2 2 2 2 2" xfId="14575" xr:uid="{00000000-0005-0000-0000-0000A53E0000}"/>
    <cellStyle name="Normal 2 7 4 2 2 2 2 3" xfId="25749" xr:uid="{00000000-0005-0000-0000-0000A63E0000}"/>
    <cellStyle name="Normal 2 7 4 2 2 2 3" xfId="14576" xr:uid="{00000000-0005-0000-0000-0000A73E0000}"/>
    <cellStyle name="Normal 2 7 4 2 2 2 4" xfId="25750" xr:uid="{00000000-0005-0000-0000-0000A83E0000}"/>
    <cellStyle name="Normal 2 7 4 2 2 3" xfId="14577" xr:uid="{00000000-0005-0000-0000-0000A93E0000}"/>
    <cellStyle name="Normal 2 7 4 2 2 3 2" xfId="14578" xr:uid="{00000000-0005-0000-0000-0000AA3E0000}"/>
    <cellStyle name="Normal 2 7 4 2 2 3 3" xfId="25751" xr:uid="{00000000-0005-0000-0000-0000AB3E0000}"/>
    <cellStyle name="Normal 2 7 4 2 2 4" xfId="14579" xr:uid="{00000000-0005-0000-0000-0000AC3E0000}"/>
    <cellStyle name="Normal 2 7 4 2 2 5" xfId="25752" xr:uid="{00000000-0005-0000-0000-0000AD3E0000}"/>
    <cellStyle name="Normal 2 7 4 2 3" xfId="14580" xr:uid="{00000000-0005-0000-0000-0000AE3E0000}"/>
    <cellStyle name="Normal 2 7 4 2 3 2" xfId="14581" xr:uid="{00000000-0005-0000-0000-0000AF3E0000}"/>
    <cellStyle name="Normal 2 7 4 2 3 2 2" xfId="14582" xr:uid="{00000000-0005-0000-0000-0000B03E0000}"/>
    <cellStyle name="Normal 2 7 4 2 3 2 2 2" xfId="14583" xr:uid="{00000000-0005-0000-0000-0000B13E0000}"/>
    <cellStyle name="Normal 2 7 4 2 3 2 2 3" xfId="25753" xr:uid="{00000000-0005-0000-0000-0000B23E0000}"/>
    <cellStyle name="Normal 2 7 4 2 3 2 3" xfId="14584" xr:uid="{00000000-0005-0000-0000-0000B33E0000}"/>
    <cellStyle name="Normal 2 7 4 2 3 2 4" xfId="25754" xr:uid="{00000000-0005-0000-0000-0000B43E0000}"/>
    <cellStyle name="Normal 2 7 4 2 3 3" xfId="14585" xr:uid="{00000000-0005-0000-0000-0000B53E0000}"/>
    <cellStyle name="Normal 2 7 4 2 3 3 2" xfId="14586" xr:uid="{00000000-0005-0000-0000-0000B63E0000}"/>
    <cellStyle name="Normal 2 7 4 2 3 3 3" xfId="25755" xr:uid="{00000000-0005-0000-0000-0000B73E0000}"/>
    <cellStyle name="Normal 2 7 4 2 3 4" xfId="14587" xr:uid="{00000000-0005-0000-0000-0000B83E0000}"/>
    <cellStyle name="Normal 2 7 4 2 3 5" xfId="25756" xr:uid="{00000000-0005-0000-0000-0000B93E0000}"/>
    <cellStyle name="Normal 2 7 4 2 4" xfId="14588" xr:uid="{00000000-0005-0000-0000-0000BA3E0000}"/>
    <cellStyle name="Normal 2 7 4 2 4 2" xfId="14589" xr:uid="{00000000-0005-0000-0000-0000BB3E0000}"/>
    <cellStyle name="Normal 2 7 4 2 4 2 2" xfId="14590" xr:uid="{00000000-0005-0000-0000-0000BC3E0000}"/>
    <cellStyle name="Normal 2 7 4 2 4 2 3" xfId="25757" xr:uid="{00000000-0005-0000-0000-0000BD3E0000}"/>
    <cellStyle name="Normal 2 7 4 2 4 3" xfId="14591" xr:uid="{00000000-0005-0000-0000-0000BE3E0000}"/>
    <cellStyle name="Normal 2 7 4 2 4 4" xfId="25758" xr:uid="{00000000-0005-0000-0000-0000BF3E0000}"/>
    <cellStyle name="Normal 2 7 4 2 5" xfId="14592" xr:uid="{00000000-0005-0000-0000-0000C03E0000}"/>
    <cellStyle name="Normal 2 7 4 2 5 2" xfId="14593" xr:uid="{00000000-0005-0000-0000-0000C13E0000}"/>
    <cellStyle name="Normal 2 7 4 2 5 2 2" xfId="14594" xr:uid="{00000000-0005-0000-0000-0000C23E0000}"/>
    <cellStyle name="Normal 2 7 4 2 5 2 3" xfId="25759" xr:uid="{00000000-0005-0000-0000-0000C33E0000}"/>
    <cellStyle name="Normal 2 7 4 2 5 3" xfId="14595" xr:uid="{00000000-0005-0000-0000-0000C43E0000}"/>
    <cellStyle name="Normal 2 7 4 2 5 4" xfId="25760" xr:uid="{00000000-0005-0000-0000-0000C53E0000}"/>
    <cellStyle name="Normal 2 7 4 2 6" xfId="14596" xr:uid="{00000000-0005-0000-0000-0000C63E0000}"/>
    <cellStyle name="Normal 2 7 4 2 6 2" xfId="14597" xr:uid="{00000000-0005-0000-0000-0000C73E0000}"/>
    <cellStyle name="Normal 2 7 4 2 6 3" xfId="25761" xr:uid="{00000000-0005-0000-0000-0000C83E0000}"/>
    <cellStyle name="Normal 2 7 4 2 7" xfId="14598" xr:uid="{00000000-0005-0000-0000-0000C93E0000}"/>
    <cellStyle name="Normal 2 7 4 2 8" xfId="25762" xr:uid="{00000000-0005-0000-0000-0000CA3E0000}"/>
    <cellStyle name="Normal 2 7 4 3" xfId="14599" xr:uid="{00000000-0005-0000-0000-0000CB3E0000}"/>
    <cellStyle name="Normal 2 7 4 3 2" xfId="14600" xr:uid="{00000000-0005-0000-0000-0000CC3E0000}"/>
    <cellStyle name="Normal 2 7 4 3 2 2" xfId="14601" xr:uid="{00000000-0005-0000-0000-0000CD3E0000}"/>
    <cellStyle name="Normal 2 7 4 3 2 2 2" xfId="14602" xr:uid="{00000000-0005-0000-0000-0000CE3E0000}"/>
    <cellStyle name="Normal 2 7 4 3 2 2 3" xfId="25763" xr:uid="{00000000-0005-0000-0000-0000CF3E0000}"/>
    <cellStyle name="Normal 2 7 4 3 2 3" xfId="14603" xr:uid="{00000000-0005-0000-0000-0000D03E0000}"/>
    <cellStyle name="Normal 2 7 4 3 2 4" xfId="25764" xr:uid="{00000000-0005-0000-0000-0000D13E0000}"/>
    <cellStyle name="Normal 2 7 4 3 3" xfId="14604" xr:uid="{00000000-0005-0000-0000-0000D23E0000}"/>
    <cellStyle name="Normal 2 7 4 3 3 2" xfId="14605" xr:uid="{00000000-0005-0000-0000-0000D33E0000}"/>
    <cellStyle name="Normal 2 7 4 3 3 3" xfId="25765" xr:uid="{00000000-0005-0000-0000-0000D43E0000}"/>
    <cellStyle name="Normal 2 7 4 3 4" xfId="14606" xr:uid="{00000000-0005-0000-0000-0000D53E0000}"/>
    <cellStyle name="Normal 2 7 4 3 5" xfId="25766" xr:uid="{00000000-0005-0000-0000-0000D63E0000}"/>
    <cellStyle name="Normal 2 7 4 4" xfId="14607" xr:uid="{00000000-0005-0000-0000-0000D73E0000}"/>
    <cellStyle name="Normal 2 7 4 4 2" xfId="14608" xr:uid="{00000000-0005-0000-0000-0000D83E0000}"/>
    <cellStyle name="Normal 2 7 4 4 2 2" xfId="14609" xr:uid="{00000000-0005-0000-0000-0000D93E0000}"/>
    <cellStyle name="Normal 2 7 4 4 2 2 2" xfId="14610" xr:uid="{00000000-0005-0000-0000-0000DA3E0000}"/>
    <cellStyle name="Normal 2 7 4 4 2 2 3" xfId="25767" xr:uid="{00000000-0005-0000-0000-0000DB3E0000}"/>
    <cellStyle name="Normal 2 7 4 4 2 3" xfId="14611" xr:uid="{00000000-0005-0000-0000-0000DC3E0000}"/>
    <cellStyle name="Normal 2 7 4 4 2 4" xfId="25768" xr:uid="{00000000-0005-0000-0000-0000DD3E0000}"/>
    <cellStyle name="Normal 2 7 4 4 3" xfId="14612" xr:uid="{00000000-0005-0000-0000-0000DE3E0000}"/>
    <cellStyle name="Normal 2 7 4 4 3 2" xfId="14613" xr:uid="{00000000-0005-0000-0000-0000DF3E0000}"/>
    <cellStyle name="Normal 2 7 4 4 3 3" xfId="25769" xr:uid="{00000000-0005-0000-0000-0000E03E0000}"/>
    <cellStyle name="Normal 2 7 4 4 4" xfId="14614" xr:uid="{00000000-0005-0000-0000-0000E13E0000}"/>
    <cellStyle name="Normal 2 7 4 4 5" xfId="25770" xr:uid="{00000000-0005-0000-0000-0000E23E0000}"/>
    <cellStyle name="Normal 2 7 4 5" xfId="14615" xr:uid="{00000000-0005-0000-0000-0000E33E0000}"/>
    <cellStyle name="Normal 2 7 4 5 2" xfId="14616" xr:uid="{00000000-0005-0000-0000-0000E43E0000}"/>
    <cellStyle name="Normal 2 7 4 5 2 2" xfId="14617" xr:uid="{00000000-0005-0000-0000-0000E53E0000}"/>
    <cellStyle name="Normal 2 7 4 5 2 3" xfId="25771" xr:uid="{00000000-0005-0000-0000-0000E63E0000}"/>
    <cellStyle name="Normal 2 7 4 5 3" xfId="14618" xr:uid="{00000000-0005-0000-0000-0000E73E0000}"/>
    <cellStyle name="Normal 2 7 4 5 4" xfId="25772" xr:uid="{00000000-0005-0000-0000-0000E83E0000}"/>
    <cellStyle name="Normal 2 7 4 6" xfId="14619" xr:uid="{00000000-0005-0000-0000-0000E93E0000}"/>
    <cellStyle name="Normal 2 7 4 6 2" xfId="14620" xr:uid="{00000000-0005-0000-0000-0000EA3E0000}"/>
    <cellStyle name="Normal 2 7 4 6 2 2" xfId="14621" xr:uid="{00000000-0005-0000-0000-0000EB3E0000}"/>
    <cellStyle name="Normal 2 7 4 6 2 3" xfId="25773" xr:uid="{00000000-0005-0000-0000-0000EC3E0000}"/>
    <cellStyle name="Normal 2 7 4 6 3" xfId="14622" xr:uid="{00000000-0005-0000-0000-0000ED3E0000}"/>
    <cellStyle name="Normal 2 7 4 6 4" xfId="25774" xr:uid="{00000000-0005-0000-0000-0000EE3E0000}"/>
    <cellStyle name="Normal 2 7 4 7" xfId="14623" xr:uid="{00000000-0005-0000-0000-0000EF3E0000}"/>
    <cellStyle name="Normal 2 7 4 7 2" xfId="14624" xr:uid="{00000000-0005-0000-0000-0000F03E0000}"/>
    <cellStyle name="Normal 2 7 4 7 3" xfId="25775" xr:uid="{00000000-0005-0000-0000-0000F13E0000}"/>
    <cellStyle name="Normal 2 7 4 8" xfId="14625" xr:uid="{00000000-0005-0000-0000-0000F23E0000}"/>
    <cellStyle name="Normal 2 7 4 9" xfId="25776" xr:uid="{00000000-0005-0000-0000-0000F33E0000}"/>
    <cellStyle name="Normal 2 7 5" xfId="14626" xr:uid="{00000000-0005-0000-0000-0000F43E0000}"/>
    <cellStyle name="Normal 2 7 5 2" xfId="14627" xr:uid="{00000000-0005-0000-0000-0000F53E0000}"/>
    <cellStyle name="Normal 2 7 5 2 2" xfId="14628" xr:uid="{00000000-0005-0000-0000-0000F63E0000}"/>
    <cellStyle name="Normal 2 7 5 2 2 2" xfId="14629" xr:uid="{00000000-0005-0000-0000-0000F73E0000}"/>
    <cellStyle name="Normal 2 7 5 2 2 2 2" xfId="14630" xr:uid="{00000000-0005-0000-0000-0000F83E0000}"/>
    <cellStyle name="Normal 2 7 5 2 2 2 3" xfId="25777" xr:uid="{00000000-0005-0000-0000-0000F93E0000}"/>
    <cellStyle name="Normal 2 7 5 2 2 3" xfId="14631" xr:uid="{00000000-0005-0000-0000-0000FA3E0000}"/>
    <cellStyle name="Normal 2 7 5 2 2 4" xfId="25778" xr:uid="{00000000-0005-0000-0000-0000FB3E0000}"/>
    <cellStyle name="Normal 2 7 5 2 3" xfId="14632" xr:uid="{00000000-0005-0000-0000-0000FC3E0000}"/>
    <cellStyle name="Normal 2 7 5 2 3 2" xfId="14633" xr:uid="{00000000-0005-0000-0000-0000FD3E0000}"/>
    <cellStyle name="Normal 2 7 5 2 3 3" xfId="25779" xr:uid="{00000000-0005-0000-0000-0000FE3E0000}"/>
    <cellStyle name="Normal 2 7 5 2 4" xfId="14634" xr:uid="{00000000-0005-0000-0000-0000FF3E0000}"/>
    <cellStyle name="Normal 2 7 5 2 5" xfId="25780" xr:uid="{00000000-0005-0000-0000-0000003F0000}"/>
    <cellStyle name="Normal 2 7 5 3" xfId="14635" xr:uid="{00000000-0005-0000-0000-0000013F0000}"/>
    <cellStyle name="Normal 2 7 5 3 2" xfId="14636" xr:uid="{00000000-0005-0000-0000-0000023F0000}"/>
    <cellStyle name="Normal 2 7 5 3 2 2" xfId="14637" xr:uid="{00000000-0005-0000-0000-0000033F0000}"/>
    <cellStyle name="Normal 2 7 5 3 2 2 2" xfId="14638" xr:uid="{00000000-0005-0000-0000-0000043F0000}"/>
    <cellStyle name="Normal 2 7 5 3 2 2 3" xfId="25781" xr:uid="{00000000-0005-0000-0000-0000053F0000}"/>
    <cellStyle name="Normal 2 7 5 3 2 3" xfId="14639" xr:uid="{00000000-0005-0000-0000-0000063F0000}"/>
    <cellStyle name="Normal 2 7 5 3 2 4" xfId="25782" xr:uid="{00000000-0005-0000-0000-0000073F0000}"/>
    <cellStyle name="Normal 2 7 5 3 3" xfId="14640" xr:uid="{00000000-0005-0000-0000-0000083F0000}"/>
    <cellStyle name="Normal 2 7 5 3 3 2" xfId="14641" xr:uid="{00000000-0005-0000-0000-0000093F0000}"/>
    <cellStyle name="Normal 2 7 5 3 3 3" xfId="25783" xr:uid="{00000000-0005-0000-0000-00000A3F0000}"/>
    <cellStyle name="Normal 2 7 5 3 4" xfId="14642" xr:uid="{00000000-0005-0000-0000-00000B3F0000}"/>
    <cellStyle name="Normal 2 7 5 3 5" xfId="25784" xr:uid="{00000000-0005-0000-0000-00000C3F0000}"/>
    <cellStyle name="Normal 2 7 5 4" xfId="14643" xr:uid="{00000000-0005-0000-0000-00000D3F0000}"/>
    <cellStyle name="Normal 2 7 5 4 2" xfId="14644" xr:uid="{00000000-0005-0000-0000-00000E3F0000}"/>
    <cellStyle name="Normal 2 7 5 4 2 2" xfId="14645" xr:uid="{00000000-0005-0000-0000-00000F3F0000}"/>
    <cellStyle name="Normal 2 7 5 4 2 3" xfId="25785" xr:uid="{00000000-0005-0000-0000-0000103F0000}"/>
    <cellStyle name="Normal 2 7 5 4 3" xfId="14646" xr:uid="{00000000-0005-0000-0000-0000113F0000}"/>
    <cellStyle name="Normal 2 7 5 4 4" xfId="25786" xr:uid="{00000000-0005-0000-0000-0000123F0000}"/>
    <cellStyle name="Normal 2 7 5 5" xfId="14647" xr:uid="{00000000-0005-0000-0000-0000133F0000}"/>
    <cellStyle name="Normal 2 7 5 5 2" xfId="14648" xr:uid="{00000000-0005-0000-0000-0000143F0000}"/>
    <cellStyle name="Normal 2 7 5 5 2 2" xfId="14649" xr:uid="{00000000-0005-0000-0000-0000153F0000}"/>
    <cellStyle name="Normal 2 7 5 5 2 3" xfId="25787" xr:uid="{00000000-0005-0000-0000-0000163F0000}"/>
    <cellStyle name="Normal 2 7 5 5 3" xfId="14650" xr:uid="{00000000-0005-0000-0000-0000173F0000}"/>
    <cellStyle name="Normal 2 7 5 5 4" xfId="25788" xr:uid="{00000000-0005-0000-0000-0000183F0000}"/>
    <cellStyle name="Normal 2 7 5 6" xfId="14651" xr:uid="{00000000-0005-0000-0000-0000193F0000}"/>
    <cellStyle name="Normal 2 7 5 6 2" xfId="14652" xr:uid="{00000000-0005-0000-0000-00001A3F0000}"/>
    <cellStyle name="Normal 2 7 5 6 3" xfId="25789" xr:uid="{00000000-0005-0000-0000-00001B3F0000}"/>
    <cellStyle name="Normal 2 7 5 7" xfId="14653" xr:uid="{00000000-0005-0000-0000-00001C3F0000}"/>
    <cellStyle name="Normal 2 7 5 8" xfId="25790" xr:uid="{00000000-0005-0000-0000-00001D3F0000}"/>
    <cellStyle name="Normal 2 7 6" xfId="14654" xr:uid="{00000000-0005-0000-0000-00001E3F0000}"/>
    <cellStyle name="Normal 2 7 6 2" xfId="14655" xr:uid="{00000000-0005-0000-0000-00001F3F0000}"/>
    <cellStyle name="Normal 2 7 6 2 2" xfId="14656" xr:uid="{00000000-0005-0000-0000-0000203F0000}"/>
    <cellStyle name="Normal 2 7 6 2 2 2" xfId="14657" xr:uid="{00000000-0005-0000-0000-0000213F0000}"/>
    <cellStyle name="Normal 2 7 6 2 2 3" xfId="25791" xr:uid="{00000000-0005-0000-0000-0000223F0000}"/>
    <cellStyle name="Normal 2 7 6 2 3" xfId="14658" xr:uid="{00000000-0005-0000-0000-0000233F0000}"/>
    <cellStyle name="Normal 2 7 6 2 4" xfId="25792" xr:uid="{00000000-0005-0000-0000-0000243F0000}"/>
    <cellStyle name="Normal 2 7 6 3" xfId="14659" xr:uid="{00000000-0005-0000-0000-0000253F0000}"/>
    <cellStyle name="Normal 2 7 6 3 2" xfId="14660" xr:uid="{00000000-0005-0000-0000-0000263F0000}"/>
    <cellStyle name="Normal 2 7 6 3 3" xfId="25793" xr:uid="{00000000-0005-0000-0000-0000273F0000}"/>
    <cellStyle name="Normal 2 7 6 4" xfId="14661" xr:uid="{00000000-0005-0000-0000-0000283F0000}"/>
    <cellStyle name="Normal 2 7 6 5" xfId="25794" xr:uid="{00000000-0005-0000-0000-0000293F0000}"/>
    <cellStyle name="Normal 2 7 7" xfId="14662" xr:uid="{00000000-0005-0000-0000-00002A3F0000}"/>
    <cellStyle name="Normal 2 7 7 2" xfId="14663" xr:uid="{00000000-0005-0000-0000-00002B3F0000}"/>
    <cellStyle name="Normal 2 7 7 2 2" xfId="14664" xr:uid="{00000000-0005-0000-0000-00002C3F0000}"/>
    <cellStyle name="Normal 2 7 7 2 2 2" xfId="14665" xr:uid="{00000000-0005-0000-0000-00002D3F0000}"/>
    <cellStyle name="Normal 2 7 7 2 2 3" xfId="25795" xr:uid="{00000000-0005-0000-0000-00002E3F0000}"/>
    <cellStyle name="Normal 2 7 7 2 3" xfId="14666" xr:uid="{00000000-0005-0000-0000-00002F3F0000}"/>
    <cellStyle name="Normal 2 7 7 2 4" xfId="25796" xr:uid="{00000000-0005-0000-0000-0000303F0000}"/>
    <cellStyle name="Normal 2 7 7 3" xfId="14667" xr:uid="{00000000-0005-0000-0000-0000313F0000}"/>
    <cellStyle name="Normal 2 7 7 3 2" xfId="14668" xr:uid="{00000000-0005-0000-0000-0000323F0000}"/>
    <cellStyle name="Normal 2 7 7 3 3" xfId="25797" xr:uid="{00000000-0005-0000-0000-0000333F0000}"/>
    <cellStyle name="Normal 2 7 7 4" xfId="14669" xr:uid="{00000000-0005-0000-0000-0000343F0000}"/>
    <cellStyle name="Normal 2 7 7 5" xfId="25798" xr:uid="{00000000-0005-0000-0000-0000353F0000}"/>
    <cellStyle name="Normal 2 7 8" xfId="14670" xr:uid="{00000000-0005-0000-0000-0000363F0000}"/>
    <cellStyle name="Normal 2 7 8 2" xfId="14671" xr:uid="{00000000-0005-0000-0000-0000373F0000}"/>
    <cellStyle name="Normal 2 7 8 2 2" xfId="14672" xr:uid="{00000000-0005-0000-0000-0000383F0000}"/>
    <cellStyle name="Normal 2 7 8 2 3" xfId="25799" xr:uid="{00000000-0005-0000-0000-0000393F0000}"/>
    <cellStyle name="Normal 2 7 8 3" xfId="14673" xr:uid="{00000000-0005-0000-0000-00003A3F0000}"/>
    <cellStyle name="Normal 2 7 8 4" xfId="25800" xr:uid="{00000000-0005-0000-0000-00003B3F0000}"/>
    <cellStyle name="Normal 2 7 9" xfId="14674" xr:uid="{00000000-0005-0000-0000-00003C3F0000}"/>
    <cellStyle name="Normal 2 7 9 2" xfId="14675" xr:uid="{00000000-0005-0000-0000-00003D3F0000}"/>
    <cellStyle name="Normal 2 7 9 2 2" xfId="14676" xr:uid="{00000000-0005-0000-0000-00003E3F0000}"/>
    <cellStyle name="Normal 2 7 9 2 3" xfId="25801" xr:uid="{00000000-0005-0000-0000-00003F3F0000}"/>
    <cellStyle name="Normal 2 7 9 3" xfId="14677" xr:uid="{00000000-0005-0000-0000-0000403F0000}"/>
    <cellStyle name="Normal 2 7 9 4" xfId="25802" xr:uid="{00000000-0005-0000-0000-0000413F0000}"/>
    <cellStyle name="Normal 2 8" xfId="5237" xr:uid="{00000000-0005-0000-0000-0000423F0000}"/>
    <cellStyle name="Normal 2 8 10" xfId="14679" xr:uid="{00000000-0005-0000-0000-0000433F0000}"/>
    <cellStyle name="Normal 2 8 10 2" xfId="14680" xr:uid="{00000000-0005-0000-0000-0000443F0000}"/>
    <cellStyle name="Normal 2 8 10 3" xfId="25803" xr:uid="{00000000-0005-0000-0000-0000453F0000}"/>
    <cellStyle name="Normal 2 8 11" xfId="14681" xr:uid="{00000000-0005-0000-0000-0000463F0000}"/>
    <cellStyle name="Normal 2 8 12" xfId="25804" xr:uid="{00000000-0005-0000-0000-0000473F0000}"/>
    <cellStyle name="Normal 2 8 13" xfId="14678" xr:uid="{00000000-0005-0000-0000-0000483F0000}"/>
    <cellStyle name="Normal 2 8 2" xfId="14682" xr:uid="{00000000-0005-0000-0000-0000493F0000}"/>
    <cellStyle name="Normal 2 8 2 10" xfId="14683" xr:uid="{00000000-0005-0000-0000-00004A3F0000}"/>
    <cellStyle name="Normal 2 8 2 11" xfId="25805" xr:uid="{00000000-0005-0000-0000-00004B3F0000}"/>
    <cellStyle name="Normal 2 8 2 2" xfId="14684" xr:uid="{00000000-0005-0000-0000-00004C3F0000}"/>
    <cellStyle name="Normal 2 8 2 2 10" xfId="25806" xr:uid="{00000000-0005-0000-0000-00004D3F0000}"/>
    <cellStyle name="Normal 2 8 2 2 2" xfId="14685" xr:uid="{00000000-0005-0000-0000-00004E3F0000}"/>
    <cellStyle name="Normal 2 8 2 2 2 2" xfId="14686" xr:uid="{00000000-0005-0000-0000-00004F3F0000}"/>
    <cellStyle name="Normal 2 8 2 2 2 2 2" xfId="14687" xr:uid="{00000000-0005-0000-0000-0000503F0000}"/>
    <cellStyle name="Normal 2 8 2 2 2 2 2 2" xfId="14688" xr:uid="{00000000-0005-0000-0000-0000513F0000}"/>
    <cellStyle name="Normal 2 8 2 2 2 2 2 2 2" xfId="14689" xr:uid="{00000000-0005-0000-0000-0000523F0000}"/>
    <cellStyle name="Normal 2 8 2 2 2 2 2 2 2 2" xfId="14690" xr:uid="{00000000-0005-0000-0000-0000533F0000}"/>
    <cellStyle name="Normal 2 8 2 2 2 2 2 2 2 3" xfId="25807" xr:uid="{00000000-0005-0000-0000-0000543F0000}"/>
    <cellStyle name="Normal 2 8 2 2 2 2 2 2 3" xfId="14691" xr:uid="{00000000-0005-0000-0000-0000553F0000}"/>
    <cellStyle name="Normal 2 8 2 2 2 2 2 2 4" xfId="25808" xr:uid="{00000000-0005-0000-0000-0000563F0000}"/>
    <cellStyle name="Normal 2 8 2 2 2 2 2 3" xfId="14692" xr:uid="{00000000-0005-0000-0000-0000573F0000}"/>
    <cellStyle name="Normal 2 8 2 2 2 2 2 3 2" xfId="14693" xr:uid="{00000000-0005-0000-0000-0000583F0000}"/>
    <cellStyle name="Normal 2 8 2 2 2 2 2 3 3" xfId="25809" xr:uid="{00000000-0005-0000-0000-0000593F0000}"/>
    <cellStyle name="Normal 2 8 2 2 2 2 2 4" xfId="14694" xr:uid="{00000000-0005-0000-0000-00005A3F0000}"/>
    <cellStyle name="Normal 2 8 2 2 2 2 2 5" xfId="25810" xr:uid="{00000000-0005-0000-0000-00005B3F0000}"/>
    <cellStyle name="Normal 2 8 2 2 2 2 3" xfId="14695" xr:uid="{00000000-0005-0000-0000-00005C3F0000}"/>
    <cellStyle name="Normal 2 8 2 2 2 2 3 2" xfId="14696" xr:uid="{00000000-0005-0000-0000-00005D3F0000}"/>
    <cellStyle name="Normal 2 8 2 2 2 2 3 2 2" xfId="14697" xr:uid="{00000000-0005-0000-0000-00005E3F0000}"/>
    <cellStyle name="Normal 2 8 2 2 2 2 3 2 2 2" xfId="14698" xr:uid="{00000000-0005-0000-0000-00005F3F0000}"/>
    <cellStyle name="Normal 2 8 2 2 2 2 3 2 2 3" xfId="25811" xr:uid="{00000000-0005-0000-0000-0000603F0000}"/>
    <cellStyle name="Normal 2 8 2 2 2 2 3 2 3" xfId="14699" xr:uid="{00000000-0005-0000-0000-0000613F0000}"/>
    <cellStyle name="Normal 2 8 2 2 2 2 3 2 4" xfId="25812" xr:uid="{00000000-0005-0000-0000-0000623F0000}"/>
    <cellStyle name="Normal 2 8 2 2 2 2 3 3" xfId="14700" xr:uid="{00000000-0005-0000-0000-0000633F0000}"/>
    <cellStyle name="Normal 2 8 2 2 2 2 3 3 2" xfId="14701" xr:uid="{00000000-0005-0000-0000-0000643F0000}"/>
    <cellStyle name="Normal 2 8 2 2 2 2 3 3 3" xfId="25813" xr:uid="{00000000-0005-0000-0000-0000653F0000}"/>
    <cellStyle name="Normal 2 8 2 2 2 2 3 4" xfId="14702" xr:uid="{00000000-0005-0000-0000-0000663F0000}"/>
    <cellStyle name="Normal 2 8 2 2 2 2 3 5" xfId="25814" xr:uid="{00000000-0005-0000-0000-0000673F0000}"/>
    <cellStyle name="Normal 2 8 2 2 2 2 4" xfId="14703" xr:uid="{00000000-0005-0000-0000-0000683F0000}"/>
    <cellStyle name="Normal 2 8 2 2 2 2 4 2" xfId="14704" xr:uid="{00000000-0005-0000-0000-0000693F0000}"/>
    <cellStyle name="Normal 2 8 2 2 2 2 4 2 2" xfId="14705" xr:uid="{00000000-0005-0000-0000-00006A3F0000}"/>
    <cellStyle name="Normal 2 8 2 2 2 2 4 2 3" xfId="25815" xr:uid="{00000000-0005-0000-0000-00006B3F0000}"/>
    <cellStyle name="Normal 2 8 2 2 2 2 4 3" xfId="14706" xr:uid="{00000000-0005-0000-0000-00006C3F0000}"/>
    <cellStyle name="Normal 2 8 2 2 2 2 4 4" xfId="25816" xr:uid="{00000000-0005-0000-0000-00006D3F0000}"/>
    <cellStyle name="Normal 2 8 2 2 2 2 5" xfId="14707" xr:uid="{00000000-0005-0000-0000-00006E3F0000}"/>
    <cellStyle name="Normal 2 8 2 2 2 2 5 2" xfId="14708" xr:uid="{00000000-0005-0000-0000-00006F3F0000}"/>
    <cellStyle name="Normal 2 8 2 2 2 2 5 2 2" xfId="14709" xr:uid="{00000000-0005-0000-0000-0000703F0000}"/>
    <cellStyle name="Normal 2 8 2 2 2 2 5 2 3" xfId="25817" xr:uid="{00000000-0005-0000-0000-0000713F0000}"/>
    <cellStyle name="Normal 2 8 2 2 2 2 5 3" xfId="14710" xr:uid="{00000000-0005-0000-0000-0000723F0000}"/>
    <cellStyle name="Normal 2 8 2 2 2 2 5 4" xfId="25818" xr:uid="{00000000-0005-0000-0000-0000733F0000}"/>
    <cellStyle name="Normal 2 8 2 2 2 2 6" xfId="14711" xr:uid="{00000000-0005-0000-0000-0000743F0000}"/>
    <cellStyle name="Normal 2 8 2 2 2 2 6 2" xfId="14712" xr:uid="{00000000-0005-0000-0000-0000753F0000}"/>
    <cellStyle name="Normal 2 8 2 2 2 2 6 3" xfId="25819" xr:uid="{00000000-0005-0000-0000-0000763F0000}"/>
    <cellStyle name="Normal 2 8 2 2 2 2 7" xfId="14713" xr:uid="{00000000-0005-0000-0000-0000773F0000}"/>
    <cellStyle name="Normal 2 8 2 2 2 2 8" xfId="25820" xr:uid="{00000000-0005-0000-0000-0000783F0000}"/>
    <cellStyle name="Normal 2 8 2 2 2 3" xfId="14714" xr:uid="{00000000-0005-0000-0000-0000793F0000}"/>
    <cellStyle name="Normal 2 8 2 2 2 3 2" xfId="14715" xr:uid="{00000000-0005-0000-0000-00007A3F0000}"/>
    <cellStyle name="Normal 2 8 2 2 2 3 2 2" xfId="14716" xr:uid="{00000000-0005-0000-0000-00007B3F0000}"/>
    <cellStyle name="Normal 2 8 2 2 2 3 2 2 2" xfId="14717" xr:uid="{00000000-0005-0000-0000-00007C3F0000}"/>
    <cellStyle name="Normal 2 8 2 2 2 3 2 2 3" xfId="25821" xr:uid="{00000000-0005-0000-0000-00007D3F0000}"/>
    <cellStyle name="Normal 2 8 2 2 2 3 2 3" xfId="14718" xr:uid="{00000000-0005-0000-0000-00007E3F0000}"/>
    <cellStyle name="Normal 2 8 2 2 2 3 2 4" xfId="25822" xr:uid="{00000000-0005-0000-0000-00007F3F0000}"/>
    <cellStyle name="Normal 2 8 2 2 2 3 3" xfId="14719" xr:uid="{00000000-0005-0000-0000-0000803F0000}"/>
    <cellStyle name="Normal 2 8 2 2 2 3 3 2" xfId="14720" xr:uid="{00000000-0005-0000-0000-0000813F0000}"/>
    <cellStyle name="Normal 2 8 2 2 2 3 3 3" xfId="25823" xr:uid="{00000000-0005-0000-0000-0000823F0000}"/>
    <cellStyle name="Normal 2 8 2 2 2 3 4" xfId="14721" xr:uid="{00000000-0005-0000-0000-0000833F0000}"/>
    <cellStyle name="Normal 2 8 2 2 2 3 5" xfId="25824" xr:uid="{00000000-0005-0000-0000-0000843F0000}"/>
    <cellStyle name="Normal 2 8 2 2 2 4" xfId="14722" xr:uid="{00000000-0005-0000-0000-0000853F0000}"/>
    <cellStyle name="Normal 2 8 2 2 2 4 2" xfId="14723" xr:uid="{00000000-0005-0000-0000-0000863F0000}"/>
    <cellStyle name="Normal 2 8 2 2 2 4 2 2" xfId="14724" xr:uid="{00000000-0005-0000-0000-0000873F0000}"/>
    <cellStyle name="Normal 2 8 2 2 2 4 2 2 2" xfId="14725" xr:uid="{00000000-0005-0000-0000-0000883F0000}"/>
    <cellStyle name="Normal 2 8 2 2 2 4 2 2 3" xfId="25825" xr:uid="{00000000-0005-0000-0000-0000893F0000}"/>
    <cellStyle name="Normal 2 8 2 2 2 4 2 3" xfId="14726" xr:uid="{00000000-0005-0000-0000-00008A3F0000}"/>
    <cellStyle name="Normal 2 8 2 2 2 4 2 4" xfId="25826" xr:uid="{00000000-0005-0000-0000-00008B3F0000}"/>
    <cellStyle name="Normal 2 8 2 2 2 4 3" xfId="14727" xr:uid="{00000000-0005-0000-0000-00008C3F0000}"/>
    <cellStyle name="Normal 2 8 2 2 2 4 3 2" xfId="14728" xr:uid="{00000000-0005-0000-0000-00008D3F0000}"/>
    <cellStyle name="Normal 2 8 2 2 2 4 3 3" xfId="25827" xr:uid="{00000000-0005-0000-0000-00008E3F0000}"/>
    <cellStyle name="Normal 2 8 2 2 2 4 4" xfId="14729" xr:uid="{00000000-0005-0000-0000-00008F3F0000}"/>
    <cellStyle name="Normal 2 8 2 2 2 4 5" xfId="25828" xr:uid="{00000000-0005-0000-0000-0000903F0000}"/>
    <cellStyle name="Normal 2 8 2 2 2 5" xfId="14730" xr:uid="{00000000-0005-0000-0000-0000913F0000}"/>
    <cellStyle name="Normal 2 8 2 2 2 5 2" xfId="14731" xr:uid="{00000000-0005-0000-0000-0000923F0000}"/>
    <cellStyle name="Normal 2 8 2 2 2 5 2 2" xfId="14732" xr:uid="{00000000-0005-0000-0000-0000933F0000}"/>
    <cellStyle name="Normal 2 8 2 2 2 5 2 3" xfId="25829" xr:uid="{00000000-0005-0000-0000-0000943F0000}"/>
    <cellStyle name="Normal 2 8 2 2 2 5 3" xfId="14733" xr:uid="{00000000-0005-0000-0000-0000953F0000}"/>
    <cellStyle name="Normal 2 8 2 2 2 5 4" xfId="25830" xr:uid="{00000000-0005-0000-0000-0000963F0000}"/>
    <cellStyle name="Normal 2 8 2 2 2 6" xfId="14734" xr:uid="{00000000-0005-0000-0000-0000973F0000}"/>
    <cellStyle name="Normal 2 8 2 2 2 6 2" xfId="14735" xr:uid="{00000000-0005-0000-0000-0000983F0000}"/>
    <cellStyle name="Normal 2 8 2 2 2 6 2 2" xfId="14736" xr:uid="{00000000-0005-0000-0000-0000993F0000}"/>
    <cellStyle name="Normal 2 8 2 2 2 6 2 3" xfId="25831" xr:uid="{00000000-0005-0000-0000-00009A3F0000}"/>
    <cellStyle name="Normal 2 8 2 2 2 6 3" xfId="14737" xr:uid="{00000000-0005-0000-0000-00009B3F0000}"/>
    <cellStyle name="Normal 2 8 2 2 2 6 4" xfId="25832" xr:uid="{00000000-0005-0000-0000-00009C3F0000}"/>
    <cellStyle name="Normal 2 8 2 2 2 7" xfId="14738" xr:uid="{00000000-0005-0000-0000-00009D3F0000}"/>
    <cellStyle name="Normal 2 8 2 2 2 7 2" xfId="14739" xr:uid="{00000000-0005-0000-0000-00009E3F0000}"/>
    <cellStyle name="Normal 2 8 2 2 2 7 3" xfId="25833" xr:uid="{00000000-0005-0000-0000-00009F3F0000}"/>
    <cellStyle name="Normal 2 8 2 2 2 8" xfId="14740" xr:uid="{00000000-0005-0000-0000-0000A03F0000}"/>
    <cellStyle name="Normal 2 8 2 2 2 9" xfId="25834" xr:uid="{00000000-0005-0000-0000-0000A13F0000}"/>
    <cellStyle name="Normal 2 8 2 2 3" xfId="14741" xr:uid="{00000000-0005-0000-0000-0000A23F0000}"/>
    <cellStyle name="Normal 2 8 2 2 3 2" xfId="14742" xr:uid="{00000000-0005-0000-0000-0000A33F0000}"/>
    <cellStyle name="Normal 2 8 2 2 3 2 2" xfId="14743" xr:uid="{00000000-0005-0000-0000-0000A43F0000}"/>
    <cellStyle name="Normal 2 8 2 2 3 2 2 2" xfId="14744" xr:uid="{00000000-0005-0000-0000-0000A53F0000}"/>
    <cellStyle name="Normal 2 8 2 2 3 2 2 2 2" xfId="14745" xr:uid="{00000000-0005-0000-0000-0000A63F0000}"/>
    <cellStyle name="Normal 2 8 2 2 3 2 2 2 3" xfId="25835" xr:uid="{00000000-0005-0000-0000-0000A73F0000}"/>
    <cellStyle name="Normal 2 8 2 2 3 2 2 3" xfId="14746" xr:uid="{00000000-0005-0000-0000-0000A83F0000}"/>
    <cellStyle name="Normal 2 8 2 2 3 2 2 4" xfId="25836" xr:uid="{00000000-0005-0000-0000-0000A93F0000}"/>
    <cellStyle name="Normal 2 8 2 2 3 2 3" xfId="14747" xr:uid="{00000000-0005-0000-0000-0000AA3F0000}"/>
    <cellStyle name="Normal 2 8 2 2 3 2 3 2" xfId="14748" xr:uid="{00000000-0005-0000-0000-0000AB3F0000}"/>
    <cellStyle name="Normal 2 8 2 2 3 2 3 3" xfId="25837" xr:uid="{00000000-0005-0000-0000-0000AC3F0000}"/>
    <cellStyle name="Normal 2 8 2 2 3 2 4" xfId="14749" xr:uid="{00000000-0005-0000-0000-0000AD3F0000}"/>
    <cellStyle name="Normal 2 8 2 2 3 2 5" xfId="25838" xr:uid="{00000000-0005-0000-0000-0000AE3F0000}"/>
    <cellStyle name="Normal 2 8 2 2 3 3" xfId="14750" xr:uid="{00000000-0005-0000-0000-0000AF3F0000}"/>
    <cellStyle name="Normal 2 8 2 2 3 3 2" xfId="14751" xr:uid="{00000000-0005-0000-0000-0000B03F0000}"/>
    <cellStyle name="Normal 2 8 2 2 3 3 2 2" xfId="14752" xr:uid="{00000000-0005-0000-0000-0000B13F0000}"/>
    <cellStyle name="Normal 2 8 2 2 3 3 2 2 2" xfId="14753" xr:uid="{00000000-0005-0000-0000-0000B23F0000}"/>
    <cellStyle name="Normal 2 8 2 2 3 3 2 2 3" xfId="25839" xr:uid="{00000000-0005-0000-0000-0000B33F0000}"/>
    <cellStyle name="Normal 2 8 2 2 3 3 2 3" xfId="14754" xr:uid="{00000000-0005-0000-0000-0000B43F0000}"/>
    <cellStyle name="Normal 2 8 2 2 3 3 2 4" xfId="25840" xr:uid="{00000000-0005-0000-0000-0000B53F0000}"/>
    <cellStyle name="Normal 2 8 2 2 3 3 3" xfId="14755" xr:uid="{00000000-0005-0000-0000-0000B63F0000}"/>
    <cellStyle name="Normal 2 8 2 2 3 3 3 2" xfId="14756" xr:uid="{00000000-0005-0000-0000-0000B73F0000}"/>
    <cellStyle name="Normal 2 8 2 2 3 3 3 3" xfId="25841" xr:uid="{00000000-0005-0000-0000-0000B83F0000}"/>
    <cellStyle name="Normal 2 8 2 2 3 3 4" xfId="14757" xr:uid="{00000000-0005-0000-0000-0000B93F0000}"/>
    <cellStyle name="Normal 2 8 2 2 3 3 5" xfId="25842" xr:uid="{00000000-0005-0000-0000-0000BA3F0000}"/>
    <cellStyle name="Normal 2 8 2 2 3 4" xfId="14758" xr:uid="{00000000-0005-0000-0000-0000BB3F0000}"/>
    <cellStyle name="Normal 2 8 2 2 3 4 2" xfId="14759" xr:uid="{00000000-0005-0000-0000-0000BC3F0000}"/>
    <cellStyle name="Normal 2 8 2 2 3 4 2 2" xfId="14760" xr:uid="{00000000-0005-0000-0000-0000BD3F0000}"/>
    <cellStyle name="Normal 2 8 2 2 3 4 2 3" xfId="25843" xr:uid="{00000000-0005-0000-0000-0000BE3F0000}"/>
    <cellStyle name="Normal 2 8 2 2 3 4 3" xfId="14761" xr:uid="{00000000-0005-0000-0000-0000BF3F0000}"/>
    <cellStyle name="Normal 2 8 2 2 3 4 4" xfId="25844" xr:uid="{00000000-0005-0000-0000-0000C03F0000}"/>
    <cellStyle name="Normal 2 8 2 2 3 5" xfId="14762" xr:uid="{00000000-0005-0000-0000-0000C13F0000}"/>
    <cellStyle name="Normal 2 8 2 2 3 5 2" xfId="14763" xr:uid="{00000000-0005-0000-0000-0000C23F0000}"/>
    <cellStyle name="Normal 2 8 2 2 3 5 2 2" xfId="14764" xr:uid="{00000000-0005-0000-0000-0000C33F0000}"/>
    <cellStyle name="Normal 2 8 2 2 3 5 2 3" xfId="25845" xr:uid="{00000000-0005-0000-0000-0000C43F0000}"/>
    <cellStyle name="Normal 2 8 2 2 3 5 3" xfId="14765" xr:uid="{00000000-0005-0000-0000-0000C53F0000}"/>
    <cellStyle name="Normal 2 8 2 2 3 5 4" xfId="25846" xr:uid="{00000000-0005-0000-0000-0000C63F0000}"/>
    <cellStyle name="Normal 2 8 2 2 3 6" xfId="14766" xr:uid="{00000000-0005-0000-0000-0000C73F0000}"/>
    <cellStyle name="Normal 2 8 2 2 3 6 2" xfId="14767" xr:uid="{00000000-0005-0000-0000-0000C83F0000}"/>
    <cellStyle name="Normal 2 8 2 2 3 6 3" xfId="25847" xr:uid="{00000000-0005-0000-0000-0000C93F0000}"/>
    <cellStyle name="Normal 2 8 2 2 3 7" xfId="14768" xr:uid="{00000000-0005-0000-0000-0000CA3F0000}"/>
    <cellStyle name="Normal 2 8 2 2 3 8" xfId="25848" xr:uid="{00000000-0005-0000-0000-0000CB3F0000}"/>
    <cellStyle name="Normal 2 8 2 2 4" xfId="14769" xr:uid="{00000000-0005-0000-0000-0000CC3F0000}"/>
    <cellStyle name="Normal 2 8 2 2 4 2" xfId="14770" xr:uid="{00000000-0005-0000-0000-0000CD3F0000}"/>
    <cellStyle name="Normal 2 8 2 2 4 2 2" xfId="14771" xr:uid="{00000000-0005-0000-0000-0000CE3F0000}"/>
    <cellStyle name="Normal 2 8 2 2 4 2 2 2" xfId="14772" xr:uid="{00000000-0005-0000-0000-0000CF3F0000}"/>
    <cellStyle name="Normal 2 8 2 2 4 2 2 3" xfId="25849" xr:uid="{00000000-0005-0000-0000-0000D03F0000}"/>
    <cellStyle name="Normal 2 8 2 2 4 2 3" xfId="14773" xr:uid="{00000000-0005-0000-0000-0000D13F0000}"/>
    <cellStyle name="Normal 2 8 2 2 4 2 4" xfId="25850" xr:uid="{00000000-0005-0000-0000-0000D23F0000}"/>
    <cellStyle name="Normal 2 8 2 2 4 3" xfId="14774" xr:uid="{00000000-0005-0000-0000-0000D33F0000}"/>
    <cellStyle name="Normal 2 8 2 2 4 3 2" xfId="14775" xr:uid="{00000000-0005-0000-0000-0000D43F0000}"/>
    <cellStyle name="Normal 2 8 2 2 4 3 3" xfId="25851" xr:uid="{00000000-0005-0000-0000-0000D53F0000}"/>
    <cellStyle name="Normal 2 8 2 2 4 4" xfId="14776" xr:uid="{00000000-0005-0000-0000-0000D63F0000}"/>
    <cellStyle name="Normal 2 8 2 2 4 5" xfId="25852" xr:uid="{00000000-0005-0000-0000-0000D73F0000}"/>
    <cellStyle name="Normal 2 8 2 2 5" xfId="14777" xr:uid="{00000000-0005-0000-0000-0000D83F0000}"/>
    <cellStyle name="Normal 2 8 2 2 5 2" xfId="14778" xr:uid="{00000000-0005-0000-0000-0000D93F0000}"/>
    <cellStyle name="Normal 2 8 2 2 5 2 2" xfId="14779" xr:uid="{00000000-0005-0000-0000-0000DA3F0000}"/>
    <cellStyle name="Normal 2 8 2 2 5 2 2 2" xfId="14780" xr:uid="{00000000-0005-0000-0000-0000DB3F0000}"/>
    <cellStyle name="Normal 2 8 2 2 5 2 2 3" xfId="25853" xr:uid="{00000000-0005-0000-0000-0000DC3F0000}"/>
    <cellStyle name="Normal 2 8 2 2 5 2 3" xfId="14781" xr:uid="{00000000-0005-0000-0000-0000DD3F0000}"/>
    <cellStyle name="Normal 2 8 2 2 5 2 4" xfId="25854" xr:uid="{00000000-0005-0000-0000-0000DE3F0000}"/>
    <cellStyle name="Normal 2 8 2 2 5 3" xfId="14782" xr:uid="{00000000-0005-0000-0000-0000DF3F0000}"/>
    <cellStyle name="Normal 2 8 2 2 5 3 2" xfId="14783" xr:uid="{00000000-0005-0000-0000-0000E03F0000}"/>
    <cellStyle name="Normal 2 8 2 2 5 3 3" xfId="25855" xr:uid="{00000000-0005-0000-0000-0000E13F0000}"/>
    <cellStyle name="Normal 2 8 2 2 5 4" xfId="14784" xr:uid="{00000000-0005-0000-0000-0000E23F0000}"/>
    <cellStyle name="Normal 2 8 2 2 5 5" xfId="25856" xr:uid="{00000000-0005-0000-0000-0000E33F0000}"/>
    <cellStyle name="Normal 2 8 2 2 6" xfId="14785" xr:uid="{00000000-0005-0000-0000-0000E43F0000}"/>
    <cellStyle name="Normal 2 8 2 2 6 2" xfId="14786" xr:uid="{00000000-0005-0000-0000-0000E53F0000}"/>
    <cellStyle name="Normal 2 8 2 2 6 2 2" xfId="14787" xr:uid="{00000000-0005-0000-0000-0000E63F0000}"/>
    <cellStyle name="Normal 2 8 2 2 6 2 3" xfId="25857" xr:uid="{00000000-0005-0000-0000-0000E73F0000}"/>
    <cellStyle name="Normal 2 8 2 2 6 3" xfId="14788" xr:uid="{00000000-0005-0000-0000-0000E83F0000}"/>
    <cellStyle name="Normal 2 8 2 2 6 4" xfId="25858" xr:uid="{00000000-0005-0000-0000-0000E93F0000}"/>
    <cellStyle name="Normal 2 8 2 2 7" xfId="14789" xr:uid="{00000000-0005-0000-0000-0000EA3F0000}"/>
    <cellStyle name="Normal 2 8 2 2 7 2" xfId="14790" xr:uid="{00000000-0005-0000-0000-0000EB3F0000}"/>
    <cellStyle name="Normal 2 8 2 2 7 2 2" xfId="14791" xr:uid="{00000000-0005-0000-0000-0000EC3F0000}"/>
    <cellStyle name="Normal 2 8 2 2 7 2 3" xfId="25859" xr:uid="{00000000-0005-0000-0000-0000ED3F0000}"/>
    <cellStyle name="Normal 2 8 2 2 7 3" xfId="14792" xr:uid="{00000000-0005-0000-0000-0000EE3F0000}"/>
    <cellStyle name="Normal 2 8 2 2 7 4" xfId="25860" xr:uid="{00000000-0005-0000-0000-0000EF3F0000}"/>
    <cellStyle name="Normal 2 8 2 2 8" xfId="14793" xr:uid="{00000000-0005-0000-0000-0000F03F0000}"/>
    <cellStyle name="Normal 2 8 2 2 8 2" xfId="14794" xr:uid="{00000000-0005-0000-0000-0000F13F0000}"/>
    <cellStyle name="Normal 2 8 2 2 8 3" xfId="25861" xr:uid="{00000000-0005-0000-0000-0000F23F0000}"/>
    <cellStyle name="Normal 2 8 2 2 9" xfId="14795" xr:uid="{00000000-0005-0000-0000-0000F33F0000}"/>
    <cellStyle name="Normal 2 8 2 3" xfId="14796" xr:uid="{00000000-0005-0000-0000-0000F43F0000}"/>
    <cellStyle name="Normal 2 8 2 3 2" xfId="14797" xr:uid="{00000000-0005-0000-0000-0000F53F0000}"/>
    <cellStyle name="Normal 2 8 2 3 2 2" xfId="14798" xr:uid="{00000000-0005-0000-0000-0000F63F0000}"/>
    <cellStyle name="Normal 2 8 2 3 2 2 2" xfId="14799" xr:uid="{00000000-0005-0000-0000-0000F73F0000}"/>
    <cellStyle name="Normal 2 8 2 3 2 2 2 2" xfId="14800" xr:uid="{00000000-0005-0000-0000-0000F83F0000}"/>
    <cellStyle name="Normal 2 8 2 3 2 2 2 2 2" xfId="14801" xr:uid="{00000000-0005-0000-0000-0000F93F0000}"/>
    <cellStyle name="Normal 2 8 2 3 2 2 2 2 3" xfId="25862" xr:uid="{00000000-0005-0000-0000-0000FA3F0000}"/>
    <cellStyle name="Normal 2 8 2 3 2 2 2 3" xfId="14802" xr:uid="{00000000-0005-0000-0000-0000FB3F0000}"/>
    <cellStyle name="Normal 2 8 2 3 2 2 2 4" xfId="25863" xr:uid="{00000000-0005-0000-0000-0000FC3F0000}"/>
    <cellStyle name="Normal 2 8 2 3 2 2 3" xfId="14803" xr:uid="{00000000-0005-0000-0000-0000FD3F0000}"/>
    <cellStyle name="Normal 2 8 2 3 2 2 3 2" xfId="14804" xr:uid="{00000000-0005-0000-0000-0000FE3F0000}"/>
    <cellStyle name="Normal 2 8 2 3 2 2 3 3" xfId="25864" xr:uid="{00000000-0005-0000-0000-0000FF3F0000}"/>
    <cellStyle name="Normal 2 8 2 3 2 2 4" xfId="14805" xr:uid="{00000000-0005-0000-0000-000000400000}"/>
    <cellStyle name="Normal 2 8 2 3 2 2 5" xfId="25865" xr:uid="{00000000-0005-0000-0000-000001400000}"/>
    <cellStyle name="Normal 2 8 2 3 2 3" xfId="14806" xr:uid="{00000000-0005-0000-0000-000002400000}"/>
    <cellStyle name="Normal 2 8 2 3 2 3 2" xfId="14807" xr:uid="{00000000-0005-0000-0000-000003400000}"/>
    <cellStyle name="Normal 2 8 2 3 2 3 2 2" xfId="14808" xr:uid="{00000000-0005-0000-0000-000004400000}"/>
    <cellStyle name="Normal 2 8 2 3 2 3 2 2 2" xfId="14809" xr:uid="{00000000-0005-0000-0000-000005400000}"/>
    <cellStyle name="Normal 2 8 2 3 2 3 2 2 3" xfId="25866" xr:uid="{00000000-0005-0000-0000-000006400000}"/>
    <cellStyle name="Normal 2 8 2 3 2 3 2 3" xfId="14810" xr:uid="{00000000-0005-0000-0000-000007400000}"/>
    <cellStyle name="Normal 2 8 2 3 2 3 2 4" xfId="25867" xr:uid="{00000000-0005-0000-0000-000008400000}"/>
    <cellStyle name="Normal 2 8 2 3 2 3 3" xfId="14811" xr:uid="{00000000-0005-0000-0000-000009400000}"/>
    <cellStyle name="Normal 2 8 2 3 2 3 3 2" xfId="14812" xr:uid="{00000000-0005-0000-0000-00000A400000}"/>
    <cellStyle name="Normal 2 8 2 3 2 3 3 3" xfId="25868" xr:uid="{00000000-0005-0000-0000-00000B400000}"/>
    <cellStyle name="Normal 2 8 2 3 2 3 4" xfId="14813" xr:uid="{00000000-0005-0000-0000-00000C400000}"/>
    <cellStyle name="Normal 2 8 2 3 2 3 5" xfId="25869" xr:uid="{00000000-0005-0000-0000-00000D400000}"/>
    <cellStyle name="Normal 2 8 2 3 2 4" xfId="14814" xr:uid="{00000000-0005-0000-0000-00000E400000}"/>
    <cellStyle name="Normal 2 8 2 3 2 4 2" xfId="14815" xr:uid="{00000000-0005-0000-0000-00000F400000}"/>
    <cellStyle name="Normal 2 8 2 3 2 4 2 2" xfId="14816" xr:uid="{00000000-0005-0000-0000-000010400000}"/>
    <cellStyle name="Normal 2 8 2 3 2 4 2 3" xfId="25870" xr:uid="{00000000-0005-0000-0000-000011400000}"/>
    <cellStyle name="Normal 2 8 2 3 2 4 3" xfId="14817" xr:uid="{00000000-0005-0000-0000-000012400000}"/>
    <cellStyle name="Normal 2 8 2 3 2 4 4" xfId="25871" xr:uid="{00000000-0005-0000-0000-000013400000}"/>
    <cellStyle name="Normal 2 8 2 3 2 5" xfId="14818" xr:uid="{00000000-0005-0000-0000-000014400000}"/>
    <cellStyle name="Normal 2 8 2 3 2 5 2" xfId="14819" xr:uid="{00000000-0005-0000-0000-000015400000}"/>
    <cellStyle name="Normal 2 8 2 3 2 5 2 2" xfId="14820" xr:uid="{00000000-0005-0000-0000-000016400000}"/>
    <cellStyle name="Normal 2 8 2 3 2 5 2 3" xfId="25872" xr:uid="{00000000-0005-0000-0000-000017400000}"/>
    <cellStyle name="Normal 2 8 2 3 2 5 3" xfId="14821" xr:uid="{00000000-0005-0000-0000-000018400000}"/>
    <cellStyle name="Normal 2 8 2 3 2 5 4" xfId="25873" xr:uid="{00000000-0005-0000-0000-000019400000}"/>
    <cellStyle name="Normal 2 8 2 3 2 6" xfId="14822" xr:uid="{00000000-0005-0000-0000-00001A400000}"/>
    <cellStyle name="Normal 2 8 2 3 2 6 2" xfId="14823" xr:uid="{00000000-0005-0000-0000-00001B400000}"/>
    <cellStyle name="Normal 2 8 2 3 2 6 3" xfId="25874" xr:uid="{00000000-0005-0000-0000-00001C400000}"/>
    <cellStyle name="Normal 2 8 2 3 2 7" xfId="14824" xr:uid="{00000000-0005-0000-0000-00001D400000}"/>
    <cellStyle name="Normal 2 8 2 3 2 8" xfId="25875" xr:uid="{00000000-0005-0000-0000-00001E400000}"/>
    <cellStyle name="Normal 2 8 2 3 3" xfId="14825" xr:uid="{00000000-0005-0000-0000-00001F400000}"/>
    <cellStyle name="Normal 2 8 2 3 3 2" xfId="14826" xr:uid="{00000000-0005-0000-0000-000020400000}"/>
    <cellStyle name="Normal 2 8 2 3 3 2 2" xfId="14827" xr:uid="{00000000-0005-0000-0000-000021400000}"/>
    <cellStyle name="Normal 2 8 2 3 3 2 2 2" xfId="14828" xr:uid="{00000000-0005-0000-0000-000022400000}"/>
    <cellStyle name="Normal 2 8 2 3 3 2 2 3" xfId="25876" xr:uid="{00000000-0005-0000-0000-000023400000}"/>
    <cellStyle name="Normal 2 8 2 3 3 2 3" xfId="14829" xr:uid="{00000000-0005-0000-0000-000024400000}"/>
    <cellStyle name="Normal 2 8 2 3 3 2 4" xfId="25877" xr:uid="{00000000-0005-0000-0000-000025400000}"/>
    <cellStyle name="Normal 2 8 2 3 3 3" xfId="14830" xr:uid="{00000000-0005-0000-0000-000026400000}"/>
    <cellStyle name="Normal 2 8 2 3 3 3 2" xfId="14831" xr:uid="{00000000-0005-0000-0000-000027400000}"/>
    <cellStyle name="Normal 2 8 2 3 3 3 3" xfId="25878" xr:uid="{00000000-0005-0000-0000-000028400000}"/>
    <cellStyle name="Normal 2 8 2 3 3 4" xfId="14832" xr:uid="{00000000-0005-0000-0000-000029400000}"/>
    <cellStyle name="Normal 2 8 2 3 3 5" xfId="25879" xr:uid="{00000000-0005-0000-0000-00002A400000}"/>
    <cellStyle name="Normal 2 8 2 3 4" xfId="14833" xr:uid="{00000000-0005-0000-0000-00002B400000}"/>
    <cellStyle name="Normal 2 8 2 3 4 2" xfId="14834" xr:uid="{00000000-0005-0000-0000-00002C400000}"/>
    <cellStyle name="Normal 2 8 2 3 4 2 2" xfId="14835" xr:uid="{00000000-0005-0000-0000-00002D400000}"/>
    <cellStyle name="Normal 2 8 2 3 4 2 2 2" xfId="14836" xr:uid="{00000000-0005-0000-0000-00002E400000}"/>
    <cellStyle name="Normal 2 8 2 3 4 2 2 3" xfId="25880" xr:uid="{00000000-0005-0000-0000-00002F400000}"/>
    <cellStyle name="Normal 2 8 2 3 4 2 3" xfId="14837" xr:uid="{00000000-0005-0000-0000-000030400000}"/>
    <cellStyle name="Normal 2 8 2 3 4 2 4" xfId="25881" xr:uid="{00000000-0005-0000-0000-000031400000}"/>
    <cellStyle name="Normal 2 8 2 3 4 3" xfId="14838" xr:uid="{00000000-0005-0000-0000-000032400000}"/>
    <cellStyle name="Normal 2 8 2 3 4 3 2" xfId="14839" xr:uid="{00000000-0005-0000-0000-000033400000}"/>
    <cellStyle name="Normal 2 8 2 3 4 3 3" xfId="25882" xr:uid="{00000000-0005-0000-0000-000034400000}"/>
    <cellStyle name="Normal 2 8 2 3 4 4" xfId="14840" xr:uid="{00000000-0005-0000-0000-000035400000}"/>
    <cellStyle name="Normal 2 8 2 3 4 5" xfId="25883" xr:uid="{00000000-0005-0000-0000-000036400000}"/>
    <cellStyle name="Normal 2 8 2 3 5" xfId="14841" xr:uid="{00000000-0005-0000-0000-000037400000}"/>
    <cellStyle name="Normal 2 8 2 3 5 2" xfId="14842" xr:uid="{00000000-0005-0000-0000-000038400000}"/>
    <cellStyle name="Normal 2 8 2 3 5 2 2" xfId="14843" xr:uid="{00000000-0005-0000-0000-000039400000}"/>
    <cellStyle name="Normal 2 8 2 3 5 2 3" xfId="25884" xr:uid="{00000000-0005-0000-0000-00003A400000}"/>
    <cellStyle name="Normal 2 8 2 3 5 3" xfId="14844" xr:uid="{00000000-0005-0000-0000-00003B400000}"/>
    <cellStyle name="Normal 2 8 2 3 5 4" xfId="25885" xr:uid="{00000000-0005-0000-0000-00003C400000}"/>
    <cellStyle name="Normal 2 8 2 3 6" xfId="14845" xr:uid="{00000000-0005-0000-0000-00003D400000}"/>
    <cellStyle name="Normal 2 8 2 3 6 2" xfId="14846" xr:uid="{00000000-0005-0000-0000-00003E400000}"/>
    <cellStyle name="Normal 2 8 2 3 6 2 2" xfId="14847" xr:uid="{00000000-0005-0000-0000-00003F400000}"/>
    <cellStyle name="Normal 2 8 2 3 6 2 3" xfId="25886" xr:uid="{00000000-0005-0000-0000-000040400000}"/>
    <cellStyle name="Normal 2 8 2 3 6 3" xfId="14848" xr:uid="{00000000-0005-0000-0000-000041400000}"/>
    <cellStyle name="Normal 2 8 2 3 6 4" xfId="25887" xr:uid="{00000000-0005-0000-0000-000042400000}"/>
    <cellStyle name="Normal 2 8 2 3 7" xfId="14849" xr:uid="{00000000-0005-0000-0000-000043400000}"/>
    <cellStyle name="Normal 2 8 2 3 7 2" xfId="14850" xr:uid="{00000000-0005-0000-0000-000044400000}"/>
    <cellStyle name="Normal 2 8 2 3 7 3" xfId="25888" xr:uid="{00000000-0005-0000-0000-000045400000}"/>
    <cellStyle name="Normal 2 8 2 3 8" xfId="14851" xr:uid="{00000000-0005-0000-0000-000046400000}"/>
    <cellStyle name="Normal 2 8 2 3 9" xfId="25889" xr:uid="{00000000-0005-0000-0000-000047400000}"/>
    <cellStyle name="Normal 2 8 2 4" xfId="14852" xr:uid="{00000000-0005-0000-0000-000048400000}"/>
    <cellStyle name="Normal 2 8 2 4 2" xfId="14853" xr:uid="{00000000-0005-0000-0000-000049400000}"/>
    <cellStyle name="Normal 2 8 2 4 2 2" xfId="14854" xr:uid="{00000000-0005-0000-0000-00004A400000}"/>
    <cellStyle name="Normal 2 8 2 4 2 2 2" xfId="14855" xr:uid="{00000000-0005-0000-0000-00004B400000}"/>
    <cellStyle name="Normal 2 8 2 4 2 2 2 2" xfId="14856" xr:uid="{00000000-0005-0000-0000-00004C400000}"/>
    <cellStyle name="Normal 2 8 2 4 2 2 2 3" xfId="25890" xr:uid="{00000000-0005-0000-0000-00004D400000}"/>
    <cellStyle name="Normal 2 8 2 4 2 2 3" xfId="14857" xr:uid="{00000000-0005-0000-0000-00004E400000}"/>
    <cellStyle name="Normal 2 8 2 4 2 2 4" xfId="25891" xr:uid="{00000000-0005-0000-0000-00004F400000}"/>
    <cellStyle name="Normal 2 8 2 4 2 3" xfId="14858" xr:uid="{00000000-0005-0000-0000-000050400000}"/>
    <cellStyle name="Normal 2 8 2 4 2 3 2" xfId="14859" xr:uid="{00000000-0005-0000-0000-000051400000}"/>
    <cellStyle name="Normal 2 8 2 4 2 3 3" xfId="25892" xr:uid="{00000000-0005-0000-0000-000052400000}"/>
    <cellStyle name="Normal 2 8 2 4 2 4" xfId="14860" xr:uid="{00000000-0005-0000-0000-000053400000}"/>
    <cellStyle name="Normal 2 8 2 4 2 5" xfId="25893" xr:uid="{00000000-0005-0000-0000-000054400000}"/>
    <cellStyle name="Normal 2 8 2 4 3" xfId="14861" xr:uid="{00000000-0005-0000-0000-000055400000}"/>
    <cellStyle name="Normal 2 8 2 4 3 2" xfId="14862" xr:uid="{00000000-0005-0000-0000-000056400000}"/>
    <cellStyle name="Normal 2 8 2 4 3 2 2" xfId="14863" xr:uid="{00000000-0005-0000-0000-000057400000}"/>
    <cellStyle name="Normal 2 8 2 4 3 2 2 2" xfId="14864" xr:uid="{00000000-0005-0000-0000-000058400000}"/>
    <cellStyle name="Normal 2 8 2 4 3 2 2 3" xfId="25894" xr:uid="{00000000-0005-0000-0000-000059400000}"/>
    <cellStyle name="Normal 2 8 2 4 3 2 3" xfId="14865" xr:uid="{00000000-0005-0000-0000-00005A400000}"/>
    <cellStyle name="Normal 2 8 2 4 3 2 4" xfId="25895" xr:uid="{00000000-0005-0000-0000-00005B400000}"/>
    <cellStyle name="Normal 2 8 2 4 3 3" xfId="14866" xr:uid="{00000000-0005-0000-0000-00005C400000}"/>
    <cellStyle name="Normal 2 8 2 4 3 3 2" xfId="14867" xr:uid="{00000000-0005-0000-0000-00005D400000}"/>
    <cellStyle name="Normal 2 8 2 4 3 3 3" xfId="25896" xr:uid="{00000000-0005-0000-0000-00005E400000}"/>
    <cellStyle name="Normal 2 8 2 4 3 4" xfId="14868" xr:uid="{00000000-0005-0000-0000-00005F400000}"/>
    <cellStyle name="Normal 2 8 2 4 3 5" xfId="25897" xr:uid="{00000000-0005-0000-0000-000060400000}"/>
    <cellStyle name="Normal 2 8 2 4 4" xfId="14869" xr:uid="{00000000-0005-0000-0000-000061400000}"/>
    <cellStyle name="Normal 2 8 2 4 4 2" xfId="14870" xr:uid="{00000000-0005-0000-0000-000062400000}"/>
    <cellStyle name="Normal 2 8 2 4 4 2 2" xfId="14871" xr:uid="{00000000-0005-0000-0000-000063400000}"/>
    <cellStyle name="Normal 2 8 2 4 4 2 3" xfId="25898" xr:uid="{00000000-0005-0000-0000-000064400000}"/>
    <cellStyle name="Normal 2 8 2 4 4 3" xfId="14872" xr:uid="{00000000-0005-0000-0000-000065400000}"/>
    <cellStyle name="Normal 2 8 2 4 4 4" xfId="25899" xr:uid="{00000000-0005-0000-0000-000066400000}"/>
    <cellStyle name="Normal 2 8 2 4 5" xfId="14873" xr:uid="{00000000-0005-0000-0000-000067400000}"/>
    <cellStyle name="Normal 2 8 2 4 5 2" xfId="14874" xr:uid="{00000000-0005-0000-0000-000068400000}"/>
    <cellStyle name="Normal 2 8 2 4 5 2 2" xfId="14875" xr:uid="{00000000-0005-0000-0000-000069400000}"/>
    <cellStyle name="Normal 2 8 2 4 5 2 3" xfId="25900" xr:uid="{00000000-0005-0000-0000-00006A400000}"/>
    <cellStyle name="Normal 2 8 2 4 5 3" xfId="14876" xr:uid="{00000000-0005-0000-0000-00006B400000}"/>
    <cellStyle name="Normal 2 8 2 4 5 4" xfId="25901" xr:uid="{00000000-0005-0000-0000-00006C400000}"/>
    <cellStyle name="Normal 2 8 2 4 6" xfId="14877" xr:uid="{00000000-0005-0000-0000-00006D400000}"/>
    <cellStyle name="Normal 2 8 2 4 6 2" xfId="14878" xr:uid="{00000000-0005-0000-0000-00006E400000}"/>
    <cellStyle name="Normal 2 8 2 4 6 3" xfId="25902" xr:uid="{00000000-0005-0000-0000-00006F400000}"/>
    <cellStyle name="Normal 2 8 2 4 7" xfId="14879" xr:uid="{00000000-0005-0000-0000-000070400000}"/>
    <cellStyle name="Normal 2 8 2 4 8" xfId="25903" xr:uid="{00000000-0005-0000-0000-000071400000}"/>
    <cellStyle name="Normal 2 8 2 5" xfId="14880" xr:uid="{00000000-0005-0000-0000-000072400000}"/>
    <cellStyle name="Normal 2 8 2 5 2" xfId="14881" xr:uid="{00000000-0005-0000-0000-000073400000}"/>
    <cellStyle name="Normal 2 8 2 5 2 2" xfId="14882" xr:uid="{00000000-0005-0000-0000-000074400000}"/>
    <cellStyle name="Normal 2 8 2 5 2 2 2" xfId="14883" xr:uid="{00000000-0005-0000-0000-000075400000}"/>
    <cellStyle name="Normal 2 8 2 5 2 2 3" xfId="25904" xr:uid="{00000000-0005-0000-0000-000076400000}"/>
    <cellStyle name="Normal 2 8 2 5 2 3" xfId="14884" xr:uid="{00000000-0005-0000-0000-000077400000}"/>
    <cellStyle name="Normal 2 8 2 5 2 4" xfId="25905" xr:uid="{00000000-0005-0000-0000-000078400000}"/>
    <cellStyle name="Normal 2 8 2 5 3" xfId="14885" xr:uid="{00000000-0005-0000-0000-000079400000}"/>
    <cellStyle name="Normal 2 8 2 5 3 2" xfId="14886" xr:uid="{00000000-0005-0000-0000-00007A400000}"/>
    <cellStyle name="Normal 2 8 2 5 3 3" xfId="25906" xr:uid="{00000000-0005-0000-0000-00007B400000}"/>
    <cellStyle name="Normal 2 8 2 5 4" xfId="14887" xr:uid="{00000000-0005-0000-0000-00007C400000}"/>
    <cellStyle name="Normal 2 8 2 5 5" xfId="25907" xr:uid="{00000000-0005-0000-0000-00007D400000}"/>
    <cellStyle name="Normal 2 8 2 6" xfId="14888" xr:uid="{00000000-0005-0000-0000-00007E400000}"/>
    <cellStyle name="Normal 2 8 2 6 2" xfId="14889" xr:uid="{00000000-0005-0000-0000-00007F400000}"/>
    <cellStyle name="Normal 2 8 2 6 2 2" xfId="14890" xr:uid="{00000000-0005-0000-0000-000080400000}"/>
    <cellStyle name="Normal 2 8 2 6 2 2 2" xfId="14891" xr:uid="{00000000-0005-0000-0000-000081400000}"/>
    <cellStyle name="Normal 2 8 2 6 2 2 3" xfId="25908" xr:uid="{00000000-0005-0000-0000-000082400000}"/>
    <cellStyle name="Normal 2 8 2 6 2 3" xfId="14892" xr:uid="{00000000-0005-0000-0000-000083400000}"/>
    <cellStyle name="Normal 2 8 2 6 2 4" xfId="25909" xr:uid="{00000000-0005-0000-0000-000084400000}"/>
    <cellStyle name="Normal 2 8 2 6 3" xfId="14893" xr:uid="{00000000-0005-0000-0000-000085400000}"/>
    <cellStyle name="Normal 2 8 2 6 3 2" xfId="14894" xr:uid="{00000000-0005-0000-0000-000086400000}"/>
    <cellStyle name="Normal 2 8 2 6 3 3" xfId="25910" xr:uid="{00000000-0005-0000-0000-000087400000}"/>
    <cellStyle name="Normal 2 8 2 6 4" xfId="14895" xr:uid="{00000000-0005-0000-0000-000088400000}"/>
    <cellStyle name="Normal 2 8 2 6 5" xfId="25911" xr:uid="{00000000-0005-0000-0000-000089400000}"/>
    <cellStyle name="Normal 2 8 2 7" xfId="14896" xr:uid="{00000000-0005-0000-0000-00008A400000}"/>
    <cellStyle name="Normal 2 8 2 7 2" xfId="14897" xr:uid="{00000000-0005-0000-0000-00008B400000}"/>
    <cellStyle name="Normal 2 8 2 7 2 2" xfId="14898" xr:uid="{00000000-0005-0000-0000-00008C400000}"/>
    <cellStyle name="Normal 2 8 2 7 2 3" xfId="25912" xr:uid="{00000000-0005-0000-0000-00008D400000}"/>
    <cellStyle name="Normal 2 8 2 7 3" xfId="14899" xr:uid="{00000000-0005-0000-0000-00008E400000}"/>
    <cellStyle name="Normal 2 8 2 7 4" xfId="25913" xr:uid="{00000000-0005-0000-0000-00008F400000}"/>
    <cellStyle name="Normal 2 8 2 8" xfId="14900" xr:uid="{00000000-0005-0000-0000-000090400000}"/>
    <cellStyle name="Normal 2 8 2 8 2" xfId="14901" xr:uid="{00000000-0005-0000-0000-000091400000}"/>
    <cellStyle name="Normal 2 8 2 8 2 2" xfId="14902" xr:uid="{00000000-0005-0000-0000-000092400000}"/>
    <cellStyle name="Normal 2 8 2 8 2 3" xfId="25914" xr:uid="{00000000-0005-0000-0000-000093400000}"/>
    <cellStyle name="Normal 2 8 2 8 3" xfId="14903" xr:uid="{00000000-0005-0000-0000-000094400000}"/>
    <cellStyle name="Normal 2 8 2 8 4" xfId="25915" xr:uid="{00000000-0005-0000-0000-000095400000}"/>
    <cellStyle name="Normal 2 8 2 9" xfId="14904" xr:uid="{00000000-0005-0000-0000-000096400000}"/>
    <cellStyle name="Normal 2 8 2 9 2" xfId="14905" xr:uid="{00000000-0005-0000-0000-000097400000}"/>
    <cellStyle name="Normal 2 8 2 9 3" xfId="25916" xr:uid="{00000000-0005-0000-0000-000098400000}"/>
    <cellStyle name="Normal 2 8 3" xfId="14906" xr:uid="{00000000-0005-0000-0000-000099400000}"/>
    <cellStyle name="Normal 2 8 3 10" xfId="25917" xr:uid="{00000000-0005-0000-0000-00009A400000}"/>
    <cellStyle name="Normal 2 8 3 2" xfId="14907" xr:uid="{00000000-0005-0000-0000-00009B400000}"/>
    <cellStyle name="Normal 2 8 3 2 2" xfId="14908" xr:uid="{00000000-0005-0000-0000-00009C400000}"/>
    <cellStyle name="Normal 2 8 3 2 2 2" xfId="14909" xr:uid="{00000000-0005-0000-0000-00009D400000}"/>
    <cellStyle name="Normal 2 8 3 2 2 2 2" xfId="14910" xr:uid="{00000000-0005-0000-0000-00009E400000}"/>
    <cellStyle name="Normal 2 8 3 2 2 2 2 2" xfId="14911" xr:uid="{00000000-0005-0000-0000-00009F400000}"/>
    <cellStyle name="Normal 2 8 3 2 2 2 2 2 2" xfId="14912" xr:uid="{00000000-0005-0000-0000-0000A0400000}"/>
    <cellStyle name="Normal 2 8 3 2 2 2 2 2 3" xfId="25918" xr:uid="{00000000-0005-0000-0000-0000A1400000}"/>
    <cellStyle name="Normal 2 8 3 2 2 2 2 3" xfId="14913" xr:uid="{00000000-0005-0000-0000-0000A2400000}"/>
    <cellStyle name="Normal 2 8 3 2 2 2 2 4" xfId="25919" xr:uid="{00000000-0005-0000-0000-0000A3400000}"/>
    <cellStyle name="Normal 2 8 3 2 2 2 3" xfId="14914" xr:uid="{00000000-0005-0000-0000-0000A4400000}"/>
    <cellStyle name="Normal 2 8 3 2 2 2 3 2" xfId="14915" xr:uid="{00000000-0005-0000-0000-0000A5400000}"/>
    <cellStyle name="Normal 2 8 3 2 2 2 3 3" xfId="25920" xr:uid="{00000000-0005-0000-0000-0000A6400000}"/>
    <cellStyle name="Normal 2 8 3 2 2 2 4" xfId="14916" xr:uid="{00000000-0005-0000-0000-0000A7400000}"/>
    <cellStyle name="Normal 2 8 3 2 2 2 5" xfId="25921" xr:uid="{00000000-0005-0000-0000-0000A8400000}"/>
    <cellStyle name="Normal 2 8 3 2 2 3" xfId="14917" xr:uid="{00000000-0005-0000-0000-0000A9400000}"/>
    <cellStyle name="Normal 2 8 3 2 2 3 2" xfId="14918" xr:uid="{00000000-0005-0000-0000-0000AA400000}"/>
    <cellStyle name="Normal 2 8 3 2 2 3 2 2" xfId="14919" xr:uid="{00000000-0005-0000-0000-0000AB400000}"/>
    <cellStyle name="Normal 2 8 3 2 2 3 2 2 2" xfId="14920" xr:uid="{00000000-0005-0000-0000-0000AC400000}"/>
    <cellStyle name="Normal 2 8 3 2 2 3 2 2 3" xfId="25922" xr:uid="{00000000-0005-0000-0000-0000AD400000}"/>
    <cellStyle name="Normal 2 8 3 2 2 3 2 3" xfId="14921" xr:uid="{00000000-0005-0000-0000-0000AE400000}"/>
    <cellStyle name="Normal 2 8 3 2 2 3 2 4" xfId="25923" xr:uid="{00000000-0005-0000-0000-0000AF400000}"/>
    <cellStyle name="Normal 2 8 3 2 2 3 3" xfId="14922" xr:uid="{00000000-0005-0000-0000-0000B0400000}"/>
    <cellStyle name="Normal 2 8 3 2 2 3 3 2" xfId="14923" xr:uid="{00000000-0005-0000-0000-0000B1400000}"/>
    <cellStyle name="Normal 2 8 3 2 2 3 3 3" xfId="25924" xr:uid="{00000000-0005-0000-0000-0000B2400000}"/>
    <cellStyle name="Normal 2 8 3 2 2 3 4" xfId="14924" xr:uid="{00000000-0005-0000-0000-0000B3400000}"/>
    <cellStyle name="Normal 2 8 3 2 2 3 5" xfId="25925" xr:uid="{00000000-0005-0000-0000-0000B4400000}"/>
    <cellStyle name="Normal 2 8 3 2 2 4" xfId="14925" xr:uid="{00000000-0005-0000-0000-0000B5400000}"/>
    <cellStyle name="Normal 2 8 3 2 2 4 2" xfId="14926" xr:uid="{00000000-0005-0000-0000-0000B6400000}"/>
    <cellStyle name="Normal 2 8 3 2 2 4 2 2" xfId="14927" xr:uid="{00000000-0005-0000-0000-0000B7400000}"/>
    <cellStyle name="Normal 2 8 3 2 2 4 2 3" xfId="25926" xr:uid="{00000000-0005-0000-0000-0000B8400000}"/>
    <cellStyle name="Normal 2 8 3 2 2 4 3" xfId="14928" xr:uid="{00000000-0005-0000-0000-0000B9400000}"/>
    <cellStyle name="Normal 2 8 3 2 2 4 4" xfId="25927" xr:uid="{00000000-0005-0000-0000-0000BA400000}"/>
    <cellStyle name="Normal 2 8 3 2 2 5" xfId="14929" xr:uid="{00000000-0005-0000-0000-0000BB400000}"/>
    <cellStyle name="Normal 2 8 3 2 2 5 2" xfId="14930" xr:uid="{00000000-0005-0000-0000-0000BC400000}"/>
    <cellStyle name="Normal 2 8 3 2 2 5 2 2" xfId="14931" xr:uid="{00000000-0005-0000-0000-0000BD400000}"/>
    <cellStyle name="Normal 2 8 3 2 2 5 2 3" xfId="25928" xr:uid="{00000000-0005-0000-0000-0000BE400000}"/>
    <cellStyle name="Normal 2 8 3 2 2 5 3" xfId="14932" xr:uid="{00000000-0005-0000-0000-0000BF400000}"/>
    <cellStyle name="Normal 2 8 3 2 2 5 4" xfId="25929" xr:uid="{00000000-0005-0000-0000-0000C0400000}"/>
    <cellStyle name="Normal 2 8 3 2 2 6" xfId="14933" xr:uid="{00000000-0005-0000-0000-0000C1400000}"/>
    <cellStyle name="Normal 2 8 3 2 2 6 2" xfId="14934" xr:uid="{00000000-0005-0000-0000-0000C2400000}"/>
    <cellStyle name="Normal 2 8 3 2 2 6 3" xfId="25930" xr:uid="{00000000-0005-0000-0000-0000C3400000}"/>
    <cellStyle name="Normal 2 8 3 2 2 7" xfId="14935" xr:uid="{00000000-0005-0000-0000-0000C4400000}"/>
    <cellStyle name="Normal 2 8 3 2 2 8" xfId="25931" xr:uid="{00000000-0005-0000-0000-0000C5400000}"/>
    <cellStyle name="Normal 2 8 3 2 3" xfId="14936" xr:uid="{00000000-0005-0000-0000-0000C6400000}"/>
    <cellStyle name="Normal 2 8 3 2 3 2" xfId="14937" xr:uid="{00000000-0005-0000-0000-0000C7400000}"/>
    <cellStyle name="Normal 2 8 3 2 3 2 2" xfId="14938" xr:uid="{00000000-0005-0000-0000-0000C8400000}"/>
    <cellStyle name="Normal 2 8 3 2 3 2 2 2" xfId="14939" xr:uid="{00000000-0005-0000-0000-0000C9400000}"/>
    <cellStyle name="Normal 2 8 3 2 3 2 2 3" xfId="25932" xr:uid="{00000000-0005-0000-0000-0000CA400000}"/>
    <cellStyle name="Normal 2 8 3 2 3 2 3" xfId="14940" xr:uid="{00000000-0005-0000-0000-0000CB400000}"/>
    <cellStyle name="Normal 2 8 3 2 3 2 4" xfId="25933" xr:uid="{00000000-0005-0000-0000-0000CC400000}"/>
    <cellStyle name="Normal 2 8 3 2 3 3" xfId="14941" xr:uid="{00000000-0005-0000-0000-0000CD400000}"/>
    <cellStyle name="Normal 2 8 3 2 3 3 2" xfId="14942" xr:uid="{00000000-0005-0000-0000-0000CE400000}"/>
    <cellStyle name="Normal 2 8 3 2 3 3 3" xfId="25934" xr:uid="{00000000-0005-0000-0000-0000CF400000}"/>
    <cellStyle name="Normal 2 8 3 2 3 4" xfId="14943" xr:uid="{00000000-0005-0000-0000-0000D0400000}"/>
    <cellStyle name="Normal 2 8 3 2 3 5" xfId="25935" xr:uid="{00000000-0005-0000-0000-0000D1400000}"/>
    <cellStyle name="Normal 2 8 3 2 4" xfId="14944" xr:uid="{00000000-0005-0000-0000-0000D2400000}"/>
    <cellStyle name="Normal 2 8 3 2 4 2" xfId="14945" xr:uid="{00000000-0005-0000-0000-0000D3400000}"/>
    <cellStyle name="Normal 2 8 3 2 4 2 2" xfId="14946" xr:uid="{00000000-0005-0000-0000-0000D4400000}"/>
    <cellStyle name="Normal 2 8 3 2 4 2 2 2" xfId="14947" xr:uid="{00000000-0005-0000-0000-0000D5400000}"/>
    <cellStyle name="Normal 2 8 3 2 4 2 2 3" xfId="25936" xr:uid="{00000000-0005-0000-0000-0000D6400000}"/>
    <cellStyle name="Normal 2 8 3 2 4 2 3" xfId="14948" xr:uid="{00000000-0005-0000-0000-0000D7400000}"/>
    <cellStyle name="Normal 2 8 3 2 4 2 4" xfId="25937" xr:uid="{00000000-0005-0000-0000-0000D8400000}"/>
    <cellStyle name="Normal 2 8 3 2 4 3" xfId="14949" xr:uid="{00000000-0005-0000-0000-0000D9400000}"/>
    <cellStyle name="Normal 2 8 3 2 4 3 2" xfId="14950" xr:uid="{00000000-0005-0000-0000-0000DA400000}"/>
    <cellStyle name="Normal 2 8 3 2 4 3 3" xfId="25938" xr:uid="{00000000-0005-0000-0000-0000DB400000}"/>
    <cellStyle name="Normal 2 8 3 2 4 4" xfId="14951" xr:uid="{00000000-0005-0000-0000-0000DC400000}"/>
    <cellStyle name="Normal 2 8 3 2 4 5" xfId="25939" xr:uid="{00000000-0005-0000-0000-0000DD400000}"/>
    <cellStyle name="Normal 2 8 3 2 5" xfId="14952" xr:uid="{00000000-0005-0000-0000-0000DE400000}"/>
    <cellStyle name="Normal 2 8 3 2 5 2" xfId="14953" xr:uid="{00000000-0005-0000-0000-0000DF400000}"/>
    <cellStyle name="Normal 2 8 3 2 5 2 2" xfId="14954" xr:uid="{00000000-0005-0000-0000-0000E0400000}"/>
    <cellStyle name="Normal 2 8 3 2 5 2 3" xfId="25940" xr:uid="{00000000-0005-0000-0000-0000E1400000}"/>
    <cellStyle name="Normal 2 8 3 2 5 3" xfId="14955" xr:uid="{00000000-0005-0000-0000-0000E2400000}"/>
    <cellStyle name="Normal 2 8 3 2 5 4" xfId="25941" xr:uid="{00000000-0005-0000-0000-0000E3400000}"/>
    <cellStyle name="Normal 2 8 3 2 6" xfId="14956" xr:uid="{00000000-0005-0000-0000-0000E4400000}"/>
    <cellStyle name="Normal 2 8 3 2 6 2" xfId="14957" xr:uid="{00000000-0005-0000-0000-0000E5400000}"/>
    <cellStyle name="Normal 2 8 3 2 6 2 2" xfId="14958" xr:uid="{00000000-0005-0000-0000-0000E6400000}"/>
    <cellStyle name="Normal 2 8 3 2 6 2 3" xfId="25942" xr:uid="{00000000-0005-0000-0000-0000E7400000}"/>
    <cellStyle name="Normal 2 8 3 2 6 3" xfId="14959" xr:uid="{00000000-0005-0000-0000-0000E8400000}"/>
    <cellStyle name="Normal 2 8 3 2 6 4" xfId="25943" xr:uid="{00000000-0005-0000-0000-0000E9400000}"/>
    <cellStyle name="Normal 2 8 3 2 7" xfId="14960" xr:uid="{00000000-0005-0000-0000-0000EA400000}"/>
    <cellStyle name="Normal 2 8 3 2 7 2" xfId="14961" xr:uid="{00000000-0005-0000-0000-0000EB400000}"/>
    <cellStyle name="Normal 2 8 3 2 7 3" xfId="25944" xr:uid="{00000000-0005-0000-0000-0000EC400000}"/>
    <cellStyle name="Normal 2 8 3 2 8" xfId="14962" xr:uid="{00000000-0005-0000-0000-0000ED400000}"/>
    <cellStyle name="Normal 2 8 3 2 9" xfId="25945" xr:uid="{00000000-0005-0000-0000-0000EE400000}"/>
    <cellStyle name="Normal 2 8 3 3" xfId="14963" xr:uid="{00000000-0005-0000-0000-0000EF400000}"/>
    <cellStyle name="Normal 2 8 3 3 2" xfId="14964" xr:uid="{00000000-0005-0000-0000-0000F0400000}"/>
    <cellStyle name="Normal 2 8 3 3 2 2" xfId="14965" xr:uid="{00000000-0005-0000-0000-0000F1400000}"/>
    <cellStyle name="Normal 2 8 3 3 2 2 2" xfId="14966" xr:uid="{00000000-0005-0000-0000-0000F2400000}"/>
    <cellStyle name="Normal 2 8 3 3 2 2 2 2" xfId="14967" xr:uid="{00000000-0005-0000-0000-0000F3400000}"/>
    <cellStyle name="Normal 2 8 3 3 2 2 2 3" xfId="25946" xr:uid="{00000000-0005-0000-0000-0000F4400000}"/>
    <cellStyle name="Normal 2 8 3 3 2 2 3" xfId="14968" xr:uid="{00000000-0005-0000-0000-0000F5400000}"/>
    <cellStyle name="Normal 2 8 3 3 2 2 4" xfId="25947" xr:uid="{00000000-0005-0000-0000-0000F6400000}"/>
    <cellStyle name="Normal 2 8 3 3 2 3" xfId="14969" xr:uid="{00000000-0005-0000-0000-0000F7400000}"/>
    <cellStyle name="Normal 2 8 3 3 2 3 2" xfId="14970" xr:uid="{00000000-0005-0000-0000-0000F8400000}"/>
    <cellStyle name="Normal 2 8 3 3 2 3 3" xfId="25948" xr:uid="{00000000-0005-0000-0000-0000F9400000}"/>
    <cellStyle name="Normal 2 8 3 3 2 4" xfId="14971" xr:uid="{00000000-0005-0000-0000-0000FA400000}"/>
    <cellStyle name="Normal 2 8 3 3 2 5" xfId="25949" xr:uid="{00000000-0005-0000-0000-0000FB400000}"/>
    <cellStyle name="Normal 2 8 3 3 3" xfId="14972" xr:uid="{00000000-0005-0000-0000-0000FC400000}"/>
    <cellStyle name="Normal 2 8 3 3 3 2" xfId="14973" xr:uid="{00000000-0005-0000-0000-0000FD400000}"/>
    <cellStyle name="Normal 2 8 3 3 3 2 2" xfId="14974" xr:uid="{00000000-0005-0000-0000-0000FE400000}"/>
    <cellStyle name="Normal 2 8 3 3 3 2 2 2" xfId="14975" xr:uid="{00000000-0005-0000-0000-0000FF400000}"/>
    <cellStyle name="Normal 2 8 3 3 3 2 2 3" xfId="25950" xr:uid="{00000000-0005-0000-0000-000000410000}"/>
    <cellStyle name="Normal 2 8 3 3 3 2 3" xfId="14976" xr:uid="{00000000-0005-0000-0000-000001410000}"/>
    <cellStyle name="Normal 2 8 3 3 3 2 4" xfId="25951" xr:uid="{00000000-0005-0000-0000-000002410000}"/>
    <cellStyle name="Normal 2 8 3 3 3 3" xfId="14977" xr:uid="{00000000-0005-0000-0000-000003410000}"/>
    <cellStyle name="Normal 2 8 3 3 3 3 2" xfId="14978" xr:uid="{00000000-0005-0000-0000-000004410000}"/>
    <cellStyle name="Normal 2 8 3 3 3 3 3" xfId="25952" xr:uid="{00000000-0005-0000-0000-000005410000}"/>
    <cellStyle name="Normal 2 8 3 3 3 4" xfId="14979" xr:uid="{00000000-0005-0000-0000-000006410000}"/>
    <cellStyle name="Normal 2 8 3 3 3 5" xfId="25953" xr:uid="{00000000-0005-0000-0000-000007410000}"/>
    <cellStyle name="Normal 2 8 3 3 4" xfId="14980" xr:uid="{00000000-0005-0000-0000-000008410000}"/>
    <cellStyle name="Normal 2 8 3 3 4 2" xfId="14981" xr:uid="{00000000-0005-0000-0000-000009410000}"/>
    <cellStyle name="Normal 2 8 3 3 4 2 2" xfId="14982" xr:uid="{00000000-0005-0000-0000-00000A410000}"/>
    <cellStyle name="Normal 2 8 3 3 4 2 3" xfId="25954" xr:uid="{00000000-0005-0000-0000-00000B410000}"/>
    <cellStyle name="Normal 2 8 3 3 4 3" xfId="14983" xr:uid="{00000000-0005-0000-0000-00000C410000}"/>
    <cellStyle name="Normal 2 8 3 3 4 4" xfId="25955" xr:uid="{00000000-0005-0000-0000-00000D410000}"/>
    <cellStyle name="Normal 2 8 3 3 5" xfId="14984" xr:uid="{00000000-0005-0000-0000-00000E410000}"/>
    <cellStyle name="Normal 2 8 3 3 5 2" xfId="14985" xr:uid="{00000000-0005-0000-0000-00000F410000}"/>
    <cellStyle name="Normal 2 8 3 3 5 2 2" xfId="14986" xr:uid="{00000000-0005-0000-0000-000010410000}"/>
    <cellStyle name="Normal 2 8 3 3 5 2 3" xfId="25956" xr:uid="{00000000-0005-0000-0000-000011410000}"/>
    <cellStyle name="Normal 2 8 3 3 5 3" xfId="14987" xr:uid="{00000000-0005-0000-0000-000012410000}"/>
    <cellStyle name="Normal 2 8 3 3 5 4" xfId="25957" xr:uid="{00000000-0005-0000-0000-000013410000}"/>
    <cellStyle name="Normal 2 8 3 3 6" xfId="14988" xr:uid="{00000000-0005-0000-0000-000014410000}"/>
    <cellStyle name="Normal 2 8 3 3 6 2" xfId="14989" xr:uid="{00000000-0005-0000-0000-000015410000}"/>
    <cellStyle name="Normal 2 8 3 3 6 3" xfId="25958" xr:uid="{00000000-0005-0000-0000-000016410000}"/>
    <cellStyle name="Normal 2 8 3 3 7" xfId="14990" xr:uid="{00000000-0005-0000-0000-000017410000}"/>
    <cellStyle name="Normal 2 8 3 3 8" xfId="25959" xr:uid="{00000000-0005-0000-0000-000018410000}"/>
    <cellStyle name="Normal 2 8 3 4" xfId="14991" xr:uid="{00000000-0005-0000-0000-000019410000}"/>
    <cellStyle name="Normal 2 8 3 4 2" xfId="14992" xr:uid="{00000000-0005-0000-0000-00001A410000}"/>
    <cellStyle name="Normal 2 8 3 4 2 2" xfId="14993" xr:uid="{00000000-0005-0000-0000-00001B410000}"/>
    <cellStyle name="Normal 2 8 3 4 2 2 2" xfId="14994" xr:uid="{00000000-0005-0000-0000-00001C410000}"/>
    <cellStyle name="Normal 2 8 3 4 2 2 3" xfId="25960" xr:uid="{00000000-0005-0000-0000-00001D410000}"/>
    <cellStyle name="Normal 2 8 3 4 2 3" xfId="14995" xr:uid="{00000000-0005-0000-0000-00001E410000}"/>
    <cellStyle name="Normal 2 8 3 4 2 4" xfId="25961" xr:uid="{00000000-0005-0000-0000-00001F410000}"/>
    <cellStyle name="Normal 2 8 3 4 3" xfId="14996" xr:uid="{00000000-0005-0000-0000-000020410000}"/>
    <cellStyle name="Normal 2 8 3 4 3 2" xfId="14997" xr:uid="{00000000-0005-0000-0000-000021410000}"/>
    <cellStyle name="Normal 2 8 3 4 3 3" xfId="25962" xr:uid="{00000000-0005-0000-0000-000022410000}"/>
    <cellStyle name="Normal 2 8 3 4 4" xfId="14998" xr:uid="{00000000-0005-0000-0000-000023410000}"/>
    <cellStyle name="Normal 2 8 3 4 5" xfId="25963" xr:uid="{00000000-0005-0000-0000-000024410000}"/>
    <cellStyle name="Normal 2 8 3 5" xfId="14999" xr:uid="{00000000-0005-0000-0000-000025410000}"/>
    <cellStyle name="Normal 2 8 3 5 2" xfId="15000" xr:uid="{00000000-0005-0000-0000-000026410000}"/>
    <cellStyle name="Normal 2 8 3 5 2 2" xfId="15001" xr:uid="{00000000-0005-0000-0000-000027410000}"/>
    <cellStyle name="Normal 2 8 3 5 2 2 2" xfId="15002" xr:uid="{00000000-0005-0000-0000-000028410000}"/>
    <cellStyle name="Normal 2 8 3 5 2 2 3" xfId="25964" xr:uid="{00000000-0005-0000-0000-000029410000}"/>
    <cellStyle name="Normal 2 8 3 5 2 3" xfId="15003" xr:uid="{00000000-0005-0000-0000-00002A410000}"/>
    <cellStyle name="Normal 2 8 3 5 2 4" xfId="25965" xr:uid="{00000000-0005-0000-0000-00002B410000}"/>
    <cellStyle name="Normal 2 8 3 5 3" xfId="15004" xr:uid="{00000000-0005-0000-0000-00002C410000}"/>
    <cellStyle name="Normal 2 8 3 5 3 2" xfId="15005" xr:uid="{00000000-0005-0000-0000-00002D410000}"/>
    <cellStyle name="Normal 2 8 3 5 3 3" xfId="25966" xr:uid="{00000000-0005-0000-0000-00002E410000}"/>
    <cellStyle name="Normal 2 8 3 5 4" xfId="15006" xr:uid="{00000000-0005-0000-0000-00002F410000}"/>
    <cellStyle name="Normal 2 8 3 5 5" xfId="25967" xr:uid="{00000000-0005-0000-0000-000030410000}"/>
    <cellStyle name="Normal 2 8 3 6" xfId="15007" xr:uid="{00000000-0005-0000-0000-000031410000}"/>
    <cellStyle name="Normal 2 8 3 6 2" xfId="15008" xr:uid="{00000000-0005-0000-0000-000032410000}"/>
    <cellStyle name="Normal 2 8 3 6 2 2" xfId="15009" xr:uid="{00000000-0005-0000-0000-000033410000}"/>
    <cellStyle name="Normal 2 8 3 6 2 3" xfId="25968" xr:uid="{00000000-0005-0000-0000-000034410000}"/>
    <cellStyle name="Normal 2 8 3 6 3" xfId="15010" xr:uid="{00000000-0005-0000-0000-000035410000}"/>
    <cellStyle name="Normal 2 8 3 6 4" xfId="25969" xr:uid="{00000000-0005-0000-0000-000036410000}"/>
    <cellStyle name="Normal 2 8 3 7" xfId="15011" xr:uid="{00000000-0005-0000-0000-000037410000}"/>
    <cellStyle name="Normal 2 8 3 7 2" xfId="15012" xr:uid="{00000000-0005-0000-0000-000038410000}"/>
    <cellStyle name="Normal 2 8 3 7 2 2" xfId="15013" xr:uid="{00000000-0005-0000-0000-000039410000}"/>
    <cellStyle name="Normal 2 8 3 7 2 3" xfId="25970" xr:uid="{00000000-0005-0000-0000-00003A410000}"/>
    <cellStyle name="Normal 2 8 3 7 3" xfId="15014" xr:uid="{00000000-0005-0000-0000-00003B410000}"/>
    <cellStyle name="Normal 2 8 3 7 4" xfId="25971" xr:uid="{00000000-0005-0000-0000-00003C410000}"/>
    <cellStyle name="Normal 2 8 3 8" xfId="15015" xr:uid="{00000000-0005-0000-0000-00003D410000}"/>
    <cellStyle name="Normal 2 8 3 8 2" xfId="15016" xr:uid="{00000000-0005-0000-0000-00003E410000}"/>
    <cellStyle name="Normal 2 8 3 8 3" xfId="25972" xr:uid="{00000000-0005-0000-0000-00003F410000}"/>
    <cellStyle name="Normal 2 8 3 9" xfId="15017" xr:uid="{00000000-0005-0000-0000-000040410000}"/>
    <cellStyle name="Normal 2 8 4" xfId="15018" xr:uid="{00000000-0005-0000-0000-000041410000}"/>
    <cellStyle name="Normal 2 8 4 2" xfId="15019" xr:uid="{00000000-0005-0000-0000-000042410000}"/>
    <cellStyle name="Normal 2 8 4 2 2" xfId="15020" xr:uid="{00000000-0005-0000-0000-000043410000}"/>
    <cellStyle name="Normal 2 8 4 2 2 2" xfId="15021" xr:uid="{00000000-0005-0000-0000-000044410000}"/>
    <cellStyle name="Normal 2 8 4 2 2 2 2" xfId="15022" xr:uid="{00000000-0005-0000-0000-000045410000}"/>
    <cellStyle name="Normal 2 8 4 2 2 2 2 2" xfId="15023" xr:uid="{00000000-0005-0000-0000-000046410000}"/>
    <cellStyle name="Normal 2 8 4 2 2 2 2 3" xfId="25973" xr:uid="{00000000-0005-0000-0000-000047410000}"/>
    <cellStyle name="Normal 2 8 4 2 2 2 3" xfId="15024" xr:uid="{00000000-0005-0000-0000-000048410000}"/>
    <cellStyle name="Normal 2 8 4 2 2 2 4" xfId="25974" xr:uid="{00000000-0005-0000-0000-000049410000}"/>
    <cellStyle name="Normal 2 8 4 2 2 3" xfId="15025" xr:uid="{00000000-0005-0000-0000-00004A410000}"/>
    <cellStyle name="Normal 2 8 4 2 2 3 2" xfId="15026" xr:uid="{00000000-0005-0000-0000-00004B410000}"/>
    <cellStyle name="Normal 2 8 4 2 2 3 3" xfId="25975" xr:uid="{00000000-0005-0000-0000-00004C410000}"/>
    <cellStyle name="Normal 2 8 4 2 2 4" xfId="15027" xr:uid="{00000000-0005-0000-0000-00004D410000}"/>
    <cellStyle name="Normal 2 8 4 2 2 5" xfId="25976" xr:uid="{00000000-0005-0000-0000-00004E410000}"/>
    <cellStyle name="Normal 2 8 4 2 3" xfId="15028" xr:uid="{00000000-0005-0000-0000-00004F410000}"/>
    <cellStyle name="Normal 2 8 4 2 3 2" xfId="15029" xr:uid="{00000000-0005-0000-0000-000050410000}"/>
    <cellStyle name="Normal 2 8 4 2 3 2 2" xfId="15030" xr:uid="{00000000-0005-0000-0000-000051410000}"/>
    <cellStyle name="Normal 2 8 4 2 3 2 2 2" xfId="15031" xr:uid="{00000000-0005-0000-0000-000052410000}"/>
    <cellStyle name="Normal 2 8 4 2 3 2 2 3" xfId="25977" xr:uid="{00000000-0005-0000-0000-000053410000}"/>
    <cellStyle name="Normal 2 8 4 2 3 2 3" xfId="15032" xr:uid="{00000000-0005-0000-0000-000054410000}"/>
    <cellStyle name="Normal 2 8 4 2 3 2 4" xfId="25978" xr:uid="{00000000-0005-0000-0000-000055410000}"/>
    <cellStyle name="Normal 2 8 4 2 3 3" xfId="15033" xr:uid="{00000000-0005-0000-0000-000056410000}"/>
    <cellStyle name="Normal 2 8 4 2 3 3 2" xfId="15034" xr:uid="{00000000-0005-0000-0000-000057410000}"/>
    <cellStyle name="Normal 2 8 4 2 3 3 3" xfId="25979" xr:uid="{00000000-0005-0000-0000-000058410000}"/>
    <cellStyle name="Normal 2 8 4 2 3 4" xfId="15035" xr:uid="{00000000-0005-0000-0000-000059410000}"/>
    <cellStyle name="Normal 2 8 4 2 3 5" xfId="25980" xr:uid="{00000000-0005-0000-0000-00005A410000}"/>
    <cellStyle name="Normal 2 8 4 2 4" xfId="15036" xr:uid="{00000000-0005-0000-0000-00005B410000}"/>
    <cellStyle name="Normal 2 8 4 2 4 2" xfId="15037" xr:uid="{00000000-0005-0000-0000-00005C410000}"/>
    <cellStyle name="Normal 2 8 4 2 4 2 2" xfId="15038" xr:uid="{00000000-0005-0000-0000-00005D410000}"/>
    <cellStyle name="Normal 2 8 4 2 4 2 3" xfId="25981" xr:uid="{00000000-0005-0000-0000-00005E410000}"/>
    <cellStyle name="Normal 2 8 4 2 4 3" xfId="15039" xr:uid="{00000000-0005-0000-0000-00005F410000}"/>
    <cellStyle name="Normal 2 8 4 2 4 4" xfId="25982" xr:uid="{00000000-0005-0000-0000-000060410000}"/>
    <cellStyle name="Normal 2 8 4 2 5" xfId="15040" xr:uid="{00000000-0005-0000-0000-000061410000}"/>
    <cellStyle name="Normal 2 8 4 2 5 2" xfId="15041" xr:uid="{00000000-0005-0000-0000-000062410000}"/>
    <cellStyle name="Normal 2 8 4 2 5 2 2" xfId="15042" xr:uid="{00000000-0005-0000-0000-000063410000}"/>
    <cellStyle name="Normal 2 8 4 2 5 2 3" xfId="25983" xr:uid="{00000000-0005-0000-0000-000064410000}"/>
    <cellStyle name="Normal 2 8 4 2 5 3" xfId="15043" xr:uid="{00000000-0005-0000-0000-000065410000}"/>
    <cellStyle name="Normal 2 8 4 2 5 4" xfId="25984" xr:uid="{00000000-0005-0000-0000-000066410000}"/>
    <cellStyle name="Normal 2 8 4 2 6" xfId="15044" xr:uid="{00000000-0005-0000-0000-000067410000}"/>
    <cellStyle name="Normal 2 8 4 2 6 2" xfId="15045" xr:uid="{00000000-0005-0000-0000-000068410000}"/>
    <cellStyle name="Normal 2 8 4 2 6 3" xfId="25985" xr:uid="{00000000-0005-0000-0000-000069410000}"/>
    <cellStyle name="Normal 2 8 4 2 7" xfId="15046" xr:uid="{00000000-0005-0000-0000-00006A410000}"/>
    <cellStyle name="Normal 2 8 4 2 8" xfId="25986" xr:uid="{00000000-0005-0000-0000-00006B410000}"/>
    <cellStyle name="Normal 2 8 4 3" xfId="15047" xr:uid="{00000000-0005-0000-0000-00006C410000}"/>
    <cellStyle name="Normal 2 8 4 3 2" xfId="15048" xr:uid="{00000000-0005-0000-0000-00006D410000}"/>
    <cellStyle name="Normal 2 8 4 3 2 2" xfId="15049" xr:uid="{00000000-0005-0000-0000-00006E410000}"/>
    <cellStyle name="Normal 2 8 4 3 2 2 2" xfId="15050" xr:uid="{00000000-0005-0000-0000-00006F410000}"/>
    <cellStyle name="Normal 2 8 4 3 2 2 3" xfId="25987" xr:uid="{00000000-0005-0000-0000-000070410000}"/>
    <cellStyle name="Normal 2 8 4 3 2 3" xfId="15051" xr:uid="{00000000-0005-0000-0000-000071410000}"/>
    <cellStyle name="Normal 2 8 4 3 2 4" xfId="25988" xr:uid="{00000000-0005-0000-0000-000072410000}"/>
    <cellStyle name="Normal 2 8 4 3 3" xfId="15052" xr:uid="{00000000-0005-0000-0000-000073410000}"/>
    <cellStyle name="Normal 2 8 4 3 3 2" xfId="15053" xr:uid="{00000000-0005-0000-0000-000074410000}"/>
    <cellStyle name="Normal 2 8 4 3 3 3" xfId="25989" xr:uid="{00000000-0005-0000-0000-000075410000}"/>
    <cellStyle name="Normal 2 8 4 3 4" xfId="15054" xr:uid="{00000000-0005-0000-0000-000076410000}"/>
    <cellStyle name="Normal 2 8 4 3 5" xfId="25990" xr:uid="{00000000-0005-0000-0000-000077410000}"/>
    <cellStyle name="Normal 2 8 4 4" xfId="15055" xr:uid="{00000000-0005-0000-0000-000078410000}"/>
    <cellStyle name="Normal 2 8 4 4 2" xfId="15056" xr:uid="{00000000-0005-0000-0000-000079410000}"/>
    <cellStyle name="Normal 2 8 4 4 2 2" xfId="15057" xr:uid="{00000000-0005-0000-0000-00007A410000}"/>
    <cellStyle name="Normal 2 8 4 4 2 2 2" xfId="15058" xr:uid="{00000000-0005-0000-0000-00007B410000}"/>
    <cellStyle name="Normal 2 8 4 4 2 2 3" xfId="25991" xr:uid="{00000000-0005-0000-0000-00007C410000}"/>
    <cellStyle name="Normal 2 8 4 4 2 3" xfId="15059" xr:uid="{00000000-0005-0000-0000-00007D410000}"/>
    <cellStyle name="Normal 2 8 4 4 2 4" xfId="25992" xr:uid="{00000000-0005-0000-0000-00007E410000}"/>
    <cellStyle name="Normal 2 8 4 4 3" xfId="15060" xr:uid="{00000000-0005-0000-0000-00007F410000}"/>
    <cellStyle name="Normal 2 8 4 4 3 2" xfId="15061" xr:uid="{00000000-0005-0000-0000-000080410000}"/>
    <cellStyle name="Normal 2 8 4 4 3 3" xfId="25993" xr:uid="{00000000-0005-0000-0000-000081410000}"/>
    <cellStyle name="Normal 2 8 4 4 4" xfId="15062" xr:uid="{00000000-0005-0000-0000-000082410000}"/>
    <cellStyle name="Normal 2 8 4 4 5" xfId="25994" xr:uid="{00000000-0005-0000-0000-000083410000}"/>
    <cellStyle name="Normal 2 8 4 5" xfId="15063" xr:uid="{00000000-0005-0000-0000-000084410000}"/>
    <cellStyle name="Normal 2 8 4 5 2" xfId="15064" xr:uid="{00000000-0005-0000-0000-000085410000}"/>
    <cellStyle name="Normal 2 8 4 5 2 2" xfId="15065" xr:uid="{00000000-0005-0000-0000-000086410000}"/>
    <cellStyle name="Normal 2 8 4 5 2 3" xfId="25995" xr:uid="{00000000-0005-0000-0000-000087410000}"/>
    <cellStyle name="Normal 2 8 4 5 3" xfId="15066" xr:uid="{00000000-0005-0000-0000-000088410000}"/>
    <cellStyle name="Normal 2 8 4 5 4" xfId="25996" xr:uid="{00000000-0005-0000-0000-000089410000}"/>
    <cellStyle name="Normal 2 8 4 6" xfId="15067" xr:uid="{00000000-0005-0000-0000-00008A410000}"/>
    <cellStyle name="Normal 2 8 4 6 2" xfId="15068" xr:uid="{00000000-0005-0000-0000-00008B410000}"/>
    <cellStyle name="Normal 2 8 4 6 2 2" xfId="15069" xr:uid="{00000000-0005-0000-0000-00008C410000}"/>
    <cellStyle name="Normal 2 8 4 6 2 3" xfId="25997" xr:uid="{00000000-0005-0000-0000-00008D410000}"/>
    <cellStyle name="Normal 2 8 4 6 3" xfId="15070" xr:uid="{00000000-0005-0000-0000-00008E410000}"/>
    <cellStyle name="Normal 2 8 4 6 4" xfId="25998" xr:uid="{00000000-0005-0000-0000-00008F410000}"/>
    <cellStyle name="Normal 2 8 4 7" xfId="15071" xr:uid="{00000000-0005-0000-0000-000090410000}"/>
    <cellStyle name="Normal 2 8 4 7 2" xfId="15072" xr:uid="{00000000-0005-0000-0000-000091410000}"/>
    <cellStyle name="Normal 2 8 4 7 3" xfId="25999" xr:uid="{00000000-0005-0000-0000-000092410000}"/>
    <cellStyle name="Normal 2 8 4 8" xfId="15073" xr:uid="{00000000-0005-0000-0000-000093410000}"/>
    <cellStyle name="Normal 2 8 4 9" xfId="26000" xr:uid="{00000000-0005-0000-0000-000094410000}"/>
    <cellStyle name="Normal 2 8 5" xfId="15074" xr:uid="{00000000-0005-0000-0000-000095410000}"/>
    <cellStyle name="Normal 2 8 5 2" xfId="15075" xr:uid="{00000000-0005-0000-0000-000096410000}"/>
    <cellStyle name="Normal 2 8 5 2 2" xfId="15076" xr:uid="{00000000-0005-0000-0000-000097410000}"/>
    <cellStyle name="Normal 2 8 5 2 2 2" xfId="15077" xr:uid="{00000000-0005-0000-0000-000098410000}"/>
    <cellStyle name="Normal 2 8 5 2 2 2 2" xfId="15078" xr:uid="{00000000-0005-0000-0000-000099410000}"/>
    <cellStyle name="Normal 2 8 5 2 2 2 3" xfId="26001" xr:uid="{00000000-0005-0000-0000-00009A410000}"/>
    <cellStyle name="Normal 2 8 5 2 2 3" xfId="15079" xr:uid="{00000000-0005-0000-0000-00009B410000}"/>
    <cellStyle name="Normal 2 8 5 2 2 4" xfId="26002" xr:uid="{00000000-0005-0000-0000-00009C410000}"/>
    <cellStyle name="Normal 2 8 5 2 3" xfId="15080" xr:uid="{00000000-0005-0000-0000-00009D410000}"/>
    <cellStyle name="Normal 2 8 5 2 3 2" xfId="15081" xr:uid="{00000000-0005-0000-0000-00009E410000}"/>
    <cellStyle name="Normal 2 8 5 2 3 3" xfId="26003" xr:uid="{00000000-0005-0000-0000-00009F410000}"/>
    <cellStyle name="Normal 2 8 5 2 4" xfId="15082" xr:uid="{00000000-0005-0000-0000-0000A0410000}"/>
    <cellStyle name="Normal 2 8 5 2 5" xfId="26004" xr:uid="{00000000-0005-0000-0000-0000A1410000}"/>
    <cellStyle name="Normal 2 8 5 3" xfId="15083" xr:uid="{00000000-0005-0000-0000-0000A2410000}"/>
    <cellStyle name="Normal 2 8 5 3 2" xfId="15084" xr:uid="{00000000-0005-0000-0000-0000A3410000}"/>
    <cellStyle name="Normal 2 8 5 3 2 2" xfId="15085" xr:uid="{00000000-0005-0000-0000-0000A4410000}"/>
    <cellStyle name="Normal 2 8 5 3 2 2 2" xfId="15086" xr:uid="{00000000-0005-0000-0000-0000A5410000}"/>
    <cellStyle name="Normal 2 8 5 3 2 2 3" xfId="26005" xr:uid="{00000000-0005-0000-0000-0000A6410000}"/>
    <cellStyle name="Normal 2 8 5 3 2 3" xfId="15087" xr:uid="{00000000-0005-0000-0000-0000A7410000}"/>
    <cellStyle name="Normal 2 8 5 3 2 4" xfId="26006" xr:uid="{00000000-0005-0000-0000-0000A8410000}"/>
    <cellStyle name="Normal 2 8 5 3 3" xfId="15088" xr:uid="{00000000-0005-0000-0000-0000A9410000}"/>
    <cellStyle name="Normal 2 8 5 3 3 2" xfId="15089" xr:uid="{00000000-0005-0000-0000-0000AA410000}"/>
    <cellStyle name="Normal 2 8 5 3 3 3" xfId="26007" xr:uid="{00000000-0005-0000-0000-0000AB410000}"/>
    <cellStyle name="Normal 2 8 5 3 4" xfId="15090" xr:uid="{00000000-0005-0000-0000-0000AC410000}"/>
    <cellStyle name="Normal 2 8 5 3 5" xfId="26008" xr:uid="{00000000-0005-0000-0000-0000AD410000}"/>
    <cellStyle name="Normal 2 8 5 4" xfId="15091" xr:uid="{00000000-0005-0000-0000-0000AE410000}"/>
    <cellStyle name="Normal 2 8 5 4 2" xfId="15092" xr:uid="{00000000-0005-0000-0000-0000AF410000}"/>
    <cellStyle name="Normal 2 8 5 4 2 2" xfId="15093" xr:uid="{00000000-0005-0000-0000-0000B0410000}"/>
    <cellStyle name="Normal 2 8 5 4 2 3" xfId="26009" xr:uid="{00000000-0005-0000-0000-0000B1410000}"/>
    <cellStyle name="Normal 2 8 5 4 3" xfId="15094" xr:uid="{00000000-0005-0000-0000-0000B2410000}"/>
    <cellStyle name="Normal 2 8 5 4 4" xfId="26010" xr:uid="{00000000-0005-0000-0000-0000B3410000}"/>
    <cellStyle name="Normal 2 8 5 5" xfId="15095" xr:uid="{00000000-0005-0000-0000-0000B4410000}"/>
    <cellStyle name="Normal 2 8 5 5 2" xfId="15096" xr:uid="{00000000-0005-0000-0000-0000B5410000}"/>
    <cellStyle name="Normal 2 8 5 5 2 2" xfId="15097" xr:uid="{00000000-0005-0000-0000-0000B6410000}"/>
    <cellStyle name="Normal 2 8 5 5 2 3" xfId="26011" xr:uid="{00000000-0005-0000-0000-0000B7410000}"/>
    <cellStyle name="Normal 2 8 5 5 3" xfId="15098" xr:uid="{00000000-0005-0000-0000-0000B8410000}"/>
    <cellStyle name="Normal 2 8 5 5 4" xfId="26012" xr:uid="{00000000-0005-0000-0000-0000B9410000}"/>
    <cellStyle name="Normal 2 8 5 6" xfId="15099" xr:uid="{00000000-0005-0000-0000-0000BA410000}"/>
    <cellStyle name="Normal 2 8 5 6 2" xfId="15100" xr:uid="{00000000-0005-0000-0000-0000BB410000}"/>
    <cellStyle name="Normal 2 8 5 6 3" xfId="26013" xr:uid="{00000000-0005-0000-0000-0000BC410000}"/>
    <cellStyle name="Normal 2 8 5 7" xfId="15101" xr:uid="{00000000-0005-0000-0000-0000BD410000}"/>
    <cellStyle name="Normal 2 8 5 8" xfId="26014" xr:uid="{00000000-0005-0000-0000-0000BE410000}"/>
    <cellStyle name="Normal 2 8 6" xfId="15102" xr:uid="{00000000-0005-0000-0000-0000BF410000}"/>
    <cellStyle name="Normal 2 8 6 2" xfId="15103" xr:uid="{00000000-0005-0000-0000-0000C0410000}"/>
    <cellStyle name="Normal 2 8 6 2 2" xfId="15104" xr:uid="{00000000-0005-0000-0000-0000C1410000}"/>
    <cellStyle name="Normal 2 8 6 2 2 2" xfId="15105" xr:uid="{00000000-0005-0000-0000-0000C2410000}"/>
    <cellStyle name="Normal 2 8 6 2 2 3" xfId="26015" xr:uid="{00000000-0005-0000-0000-0000C3410000}"/>
    <cellStyle name="Normal 2 8 6 2 3" xfId="15106" xr:uid="{00000000-0005-0000-0000-0000C4410000}"/>
    <cellStyle name="Normal 2 8 6 2 4" xfId="26016" xr:uid="{00000000-0005-0000-0000-0000C5410000}"/>
    <cellStyle name="Normal 2 8 6 3" xfId="15107" xr:uid="{00000000-0005-0000-0000-0000C6410000}"/>
    <cellStyle name="Normal 2 8 6 3 2" xfId="15108" xr:uid="{00000000-0005-0000-0000-0000C7410000}"/>
    <cellStyle name="Normal 2 8 6 3 3" xfId="26017" xr:uid="{00000000-0005-0000-0000-0000C8410000}"/>
    <cellStyle name="Normal 2 8 6 4" xfId="15109" xr:uid="{00000000-0005-0000-0000-0000C9410000}"/>
    <cellStyle name="Normal 2 8 6 5" xfId="26018" xr:uid="{00000000-0005-0000-0000-0000CA410000}"/>
    <cellStyle name="Normal 2 8 7" xfId="15110" xr:uid="{00000000-0005-0000-0000-0000CB410000}"/>
    <cellStyle name="Normal 2 8 7 2" xfId="15111" xr:uid="{00000000-0005-0000-0000-0000CC410000}"/>
    <cellStyle name="Normal 2 8 7 2 2" xfId="15112" xr:uid="{00000000-0005-0000-0000-0000CD410000}"/>
    <cellStyle name="Normal 2 8 7 2 2 2" xfId="15113" xr:uid="{00000000-0005-0000-0000-0000CE410000}"/>
    <cellStyle name="Normal 2 8 7 2 2 3" xfId="26019" xr:uid="{00000000-0005-0000-0000-0000CF410000}"/>
    <cellStyle name="Normal 2 8 7 2 3" xfId="15114" xr:uid="{00000000-0005-0000-0000-0000D0410000}"/>
    <cellStyle name="Normal 2 8 7 2 4" xfId="26020" xr:uid="{00000000-0005-0000-0000-0000D1410000}"/>
    <cellStyle name="Normal 2 8 7 3" xfId="15115" xr:uid="{00000000-0005-0000-0000-0000D2410000}"/>
    <cellStyle name="Normal 2 8 7 3 2" xfId="15116" xr:uid="{00000000-0005-0000-0000-0000D3410000}"/>
    <cellStyle name="Normal 2 8 7 3 3" xfId="26021" xr:uid="{00000000-0005-0000-0000-0000D4410000}"/>
    <cellStyle name="Normal 2 8 7 4" xfId="15117" xr:uid="{00000000-0005-0000-0000-0000D5410000}"/>
    <cellStyle name="Normal 2 8 7 5" xfId="26022" xr:uid="{00000000-0005-0000-0000-0000D6410000}"/>
    <cellStyle name="Normal 2 8 8" xfId="15118" xr:uid="{00000000-0005-0000-0000-0000D7410000}"/>
    <cellStyle name="Normal 2 8 8 2" xfId="15119" xr:uid="{00000000-0005-0000-0000-0000D8410000}"/>
    <cellStyle name="Normal 2 8 8 2 2" xfId="15120" xr:uid="{00000000-0005-0000-0000-0000D9410000}"/>
    <cellStyle name="Normal 2 8 8 2 3" xfId="26023" xr:uid="{00000000-0005-0000-0000-0000DA410000}"/>
    <cellStyle name="Normal 2 8 8 3" xfId="15121" xr:uid="{00000000-0005-0000-0000-0000DB410000}"/>
    <cellStyle name="Normal 2 8 8 4" xfId="26024" xr:uid="{00000000-0005-0000-0000-0000DC410000}"/>
    <cellStyle name="Normal 2 8 9" xfId="15122" xr:uid="{00000000-0005-0000-0000-0000DD410000}"/>
    <cellStyle name="Normal 2 8 9 2" xfId="15123" xr:uid="{00000000-0005-0000-0000-0000DE410000}"/>
    <cellStyle name="Normal 2 8 9 2 2" xfId="15124" xr:uid="{00000000-0005-0000-0000-0000DF410000}"/>
    <cellStyle name="Normal 2 8 9 2 3" xfId="26025" xr:uid="{00000000-0005-0000-0000-0000E0410000}"/>
    <cellStyle name="Normal 2 8 9 3" xfId="15125" xr:uid="{00000000-0005-0000-0000-0000E1410000}"/>
    <cellStyle name="Normal 2 8 9 4" xfId="26026" xr:uid="{00000000-0005-0000-0000-0000E2410000}"/>
    <cellStyle name="Normal 2 9" xfId="5238" xr:uid="{00000000-0005-0000-0000-0000E3410000}"/>
    <cellStyle name="Normal 2 9 10" xfId="15127" xr:uid="{00000000-0005-0000-0000-0000E4410000}"/>
    <cellStyle name="Normal 2 9 11" xfId="26027" xr:uid="{00000000-0005-0000-0000-0000E5410000}"/>
    <cellStyle name="Normal 2 9 12" xfId="15126" xr:uid="{00000000-0005-0000-0000-0000E6410000}"/>
    <cellStyle name="Normal 2 9 2" xfId="15128" xr:uid="{00000000-0005-0000-0000-0000E7410000}"/>
    <cellStyle name="Normal 2 9 2 10" xfId="26028" xr:uid="{00000000-0005-0000-0000-0000E8410000}"/>
    <cellStyle name="Normal 2 9 2 2" xfId="15129" xr:uid="{00000000-0005-0000-0000-0000E9410000}"/>
    <cellStyle name="Normal 2 9 2 2 2" xfId="15130" xr:uid="{00000000-0005-0000-0000-0000EA410000}"/>
    <cellStyle name="Normal 2 9 2 2 2 2" xfId="15131" xr:uid="{00000000-0005-0000-0000-0000EB410000}"/>
    <cellStyle name="Normal 2 9 2 2 2 2 2" xfId="15132" xr:uid="{00000000-0005-0000-0000-0000EC410000}"/>
    <cellStyle name="Normal 2 9 2 2 2 2 2 2" xfId="15133" xr:uid="{00000000-0005-0000-0000-0000ED410000}"/>
    <cellStyle name="Normal 2 9 2 2 2 2 2 2 2" xfId="15134" xr:uid="{00000000-0005-0000-0000-0000EE410000}"/>
    <cellStyle name="Normal 2 9 2 2 2 2 2 2 3" xfId="26029" xr:uid="{00000000-0005-0000-0000-0000EF410000}"/>
    <cellStyle name="Normal 2 9 2 2 2 2 2 3" xfId="15135" xr:uid="{00000000-0005-0000-0000-0000F0410000}"/>
    <cellStyle name="Normal 2 9 2 2 2 2 2 4" xfId="26030" xr:uid="{00000000-0005-0000-0000-0000F1410000}"/>
    <cellStyle name="Normal 2 9 2 2 2 2 3" xfId="15136" xr:uid="{00000000-0005-0000-0000-0000F2410000}"/>
    <cellStyle name="Normal 2 9 2 2 2 2 3 2" xfId="15137" xr:uid="{00000000-0005-0000-0000-0000F3410000}"/>
    <cellStyle name="Normal 2 9 2 2 2 2 3 3" xfId="26031" xr:uid="{00000000-0005-0000-0000-0000F4410000}"/>
    <cellStyle name="Normal 2 9 2 2 2 2 4" xfId="15138" xr:uid="{00000000-0005-0000-0000-0000F5410000}"/>
    <cellStyle name="Normal 2 9 2 2 2 2 5" xfId="26032" xr:uid="{00000000-0005-0000-0000-0000F6410000}"/>
    <cellStyle name="Normal 2 9 2 2 2 3" xfId="15139" xr:uid="{00000000-0005-0000-0000-0000F7410000}"/>
    <cellStyle name="Normal 2 9 2 2 2 3 2" xfId="15140" xr:uid="{00000000-0005-0000-0000-0000F8410000}"/>
    <cellStyle name="Normal 2 9 2 2 2 3 2 2" xfId="15141" xr:uid="{00000000-0005-0000-0000-0000F9410000}"/>
    <cellStyle name="Normal 2 9 2 2 2 3 2 2 2" xfId="15142" xr:uid="{00000000-0005-0000-0000-0000FA410000}"/>
    <cellStyle name="Normal 2 9 2 2 2 3 2 2 3" xfId="26033" xr:uid="{00000000-0005-0000-0000-0000FB410000}"/>
    <cellStyle name="Normal 2 9 2 2 2 3 2 3" xfId="15143" xr:uid="{00000000-0005-0000-0000-0000FC410000}"/>
    <cellStyle name="Normal 2 9 2 2 2 3 2 4" xfId="26034" xr:uid="{00000000-0005-0000-0000-0000FD410000}"/>
    <cellStyle name="Normal 2 9 2 2 2 3 3" xfId="15144" xr:uid="{00000000-0005-0000-0000-0000FE410000}"/>
    <cellStyle name="Normal 2 9 2 2 2 3 3 2" xfId="15145" xr:uid="{00000000-0005-0000-0000-0000FF410000}"/>
    <cellStyle name="Normal 2 9 2 2 2 3 3 3" xfId="26035" xr:uid="{00000000-0005-0000-0000-000000420000}"/>
    <cellStyle name="Normal 2 9 2 2 2 3 4" xfId="15146" xr:uid="{00000000-0005-0000-0000-000001420000}"/>
    <cellStyle name="Normal 2 9 2 2 2 3 5" xfId="26036" xr:uid="{00000000-0005-0000-0000-000002420000}"/>
    <cellStyle name="Normal 2 9 2 2 2 4" xfId="15147" xr:uid="{00000000-0005-0000-0000-000003420000}"/>
    <cellStyle name="Normal 2 9 2 2 2 4 2" xfId="15148" xr:uid="{00000000-0005-0000-0000-000004420000}"/>
    <cellStyle name="Normal 2 9 2 2 2 4 2 2" xfId="15149" xr:uid="{00000000-0005-0000-0000-000005420000}"/>
    <cellStyle name="Normal 2 9 2 2 2 4 2 3" xfId="26037" xr:uid="{00000000-0005-0000-0000-000006420000}"/>
    <cellStyle name="Normal 2 9 2 2 2 4 3" xfId="15150" xr:uid="{00000000-0005-0000-0000-000007420000}"/>
    <cellStyle name="Normal 2 9 2 2 2 4 4" xfId="26038" xr:uid="{00000000-0005-0000-0000-000008420000}"/>
    <cellStyle name="Normal 2 9 2 2 2 5" xfId="15151" xr:uid="{00000000-0005-0000-0000-000009420000}"/>
    <cellStyle name="Normal 2 9 2 2 2 5 2" xfId="15152" xr:uid="{00000000-0005-0000-0000-00000A420000}"/>
    <cellStyle name="Normal 2 9 2 2 2 5 2 2" xfId="15153" xr:uid="{00000000-0005-0000-0000-00000B420000}"/>
    <cellStyle name="Normal 2 9 2 2 2 5 2 3" xfId="26039" xr:uid="{00000000-0005-0000-0000-00000C420000}"/>
    <cellStyle name="Normal 2 9 2 2 2 5 3" xfId="15154" xr:uid="{00000000-0005-0000-0000-00000D420000}"/>
    <cellStyle name="Normal 2 9 2 2 2 5 4" xfId="26040" xr:uid="{00000000-0005-0000-0000-00000E420000}"/>
    <cellStyle name="Normal 2 9 2 2 2 6" xfId="15155" xr:uid="{00000000-0005-0000-0000-00000F420000}"/>
    <cellStyle name="Normal 2 9 2 2 2 6 2" xfId="15156" xr:uid="{00000000-0005-0000-0000-000010420000}"/>
    <cellStyle name="Normal 2 9 2 2 2 6 3" xfId="26041" xr:uid="{00000000-0005-0000-0000-000011420000}"/>
    <cellStyle name="Normal 2 9 2 2 2 7" xfId="15157" xr:uid="{00000000-0005-0000-0000-000012420000}"/>
    <cellStyle name="Normal 2 9 2 2 2 8" xfId="26042" xr:uid="{00000000-0005-0000-0000-000013420000}"/>
    <cellStyle name="Normal 2 9 2 2 3" xfId="15158" xr:uid="{00000000-0005-0000-0000-000014420000}"/>
    <cellStyle name="Normal 2 9 2 2 3 2" xfId="15159" xr:uid="{00000000-0005-0000-0000-000015420000}"/>
    <cellStyle name="Normal 2 9 2 2 3 2 2" xfId="15160" xr:uid="{00000000-0005-0000-0000-000016420000}"/>
    <cellStyle name="Normal 2 9 2 2 3 2 2 2" xfId="15161" xr:uid="{00000000-0005-0000-0000-000017420000}"/>
    <cellStyle name="Normal 2 9 2 2 3 2 2 3" xfId="26043" xr:uid="{00000000-0005-0000-0000-000018420000}"/>
    <cellStyle name="Normal 2 9 2 2 3 2 3" xfId="15162" xr:uid="{00000000-0005-0000-0000-000019420000}"/>
    <cellStyle name="Normal 2 9 2 2 3 2 4" xfId="26044" xr:uid="{00000000-0005-0000-0000-00001A420000}"/>
    <cellStyle name="Normal 2 9 2 2 3 3" xfId="15163" xr:uid="{00000000-0005-0000-0000-00001B420000}"/>
    <cellStyle name="Normal 2 9 2 2 3 3 2" xfId="15164" xr:uid="{00000000-0005-0000-0000-00001C420000}"/>
    <cellStyle name="Normal 2 9 2 2 3 3 3" xfId="26045" xr:uid="{00000000-0005-0000-0000-00001D420000}"/>
    <cellStyle name="Normal 2 9 2 2 3 4" xfId="15165" xr:uid="{00000000-0005-0000-0000-00001E420000}"/>
    <cellStyle name="Normal 2 9 2 2 3 5" xfId="26046" xr:uid="{00000000-0005-0000-0000-00001F420000}"/>
    <cellStyle name="Normal 2 9 2 2 4" xfId="15166" xr:uid="{00000000-0005-0000-0000-000020420000}"/>
    <cellStyle name="Normal 2 9 2 2 4 2" xfId="15167" xr:uid="{00000000-0005-0000-0000-000021420000}"/>
    <cellStyle name="Normal 2 9 2 2 4 2 2" xfId="15168" xr:uid="{00000000-0005-0000-0000-000022420000}"/>
    <cellStyle name="Normal 2 9 2 2 4 2 2 2" xfId="15169" xr:uid="{00000000-0005-0000-0000-000023420000}"/>
    <cellStyle name="Normal 2 9 2 2 4 2 2 3" xfId="26047" xr:uid="{00000000-0005-0000-0000-000024420000}"/>
    <cellStyle name="Normal 2 9 2 2 4 2 3" xfId="15170" xr:uid="{00000000-0005-0000-0000-000025420000}"/>
    <cellStyle name="Normal 2 9 2 2 4 2 4" xfId="26048" xr:uid="{00000000-0005-0000-0000-000026420000}"/>
    <cellStyle name="Normal 2 9 2 2 4 3" xfId="15171" xr:uid="{00000000-0005-0000-0000-000027420000}"/>
    <cellStyle name="Normal 2 9 2 2 4 3 2" xfId="15172" xr:uid="{00000000-0005-0000-0000-000028420000}"/>
    <cellStyle name="Normal 2 9 2 2 4 3 3" xfId="26049" xr:uid="{00000000-0005-0000-0000-000029420000}"/>
    <cellStyle name="Normal 2 9 2 2 4 4" xfId="15173" xr:uid="{00000000-0005-0000-0000-00002A420000}"/>
    <cellStyle name="Normal 2 9 2 2 4 5" xfId="26050" xr:uid="{00000000-0005-0000-0000-00002B420000}"/>
    <cellStyle name="Normal 2 9 2 2 5" xfId="15174" xr:uid="{00000000-0005-0000-0000-00002C420000}"/>
    <cellStyle name="Normal 2 9 2 2 5 2" xfId="15175" xr:uid="{00000000-0005-0000-0000-00002D420000}"/>
    <cellStyle name="Normal 2 9 2 2 5 2 2" xfId="15176" xr:uid="{00000000-0005-0000-0000-00002E420000}"/>
    <cellStyle name="Normal 2 9 2 2 5 2 3" xfId="26051" xr:uid="{00000000-0005-0000-0000-00002F420000}"/>
    <cellStyle name="Normal 2 9 2 2 5 3" xfId="15177" xr:uid="{00000000-0005-0000-0000-000030420000}"/>
    <cellStyle name="Normal 2 9 2 2 5 4" xfId="26052" xr:uid="{00000000-0005-0000-0000-000031420000}"/>
    <cellStyle name="Normal 2 9 2 2 6" xfId="15178" xr:uid="{00000000-0005-0000-0000-000032420000}"/>
    <cellStyle name="Normal 2 9 2 2 6 2" xfId="15179" xr:uid="{00000000-0005-0000-0000-000033420000}"/>
    <cellStyle name="Normal 2 9 2 2 6 2 2" xfId="15180" xr:uid="{00000000-0005-0000-0000-000034420000}"/>
    <cellStyle name="Normal 2 9 2 2 6 2 3" xfId="26053" xr:uid="{00000000-0005-0000-0000-000035420000}"/>
    <cellStyle name="Normal 2 9 2 2 6 3" xfId="15181" xr:uid="{00000000-0005-0000-0000-000036420000}"/>
    <cellStyle name="Normal 2 9 2 2 6 4" xfId="26054" xr:uid="{00000000-0005-0000-0000-000037420000}"/>
    <cellStyle name="Normal 2 9 2 2 7" xfId="15182" xr:uid="{00000000-0005-0000-0000-000038420000}"/>
    <cellStyle name="Normal 2 9 2 2 7 2" xfId="15183" xr:uid="{00000000-0005-0000-0000-000039420000}"/>
    <cellStyle name="Normal 2 9 2 2 7 3" xfId="26055" xr:uid="{00000000-0005-0000-0000-00003A420000}"/>
    <cellStyle name="Normal 2 9 2 2 8" xfId="15184" xr:uid="{00000000-0005-0000-0000-00003B420000}"/>
    <cellStyle name="Normal 2 9 2 2 9" xfId="26056" xr:uid="{00000000-0005-0000-0000-00003C420000}"/>
    <cellStyle name="Normal 2 9 2 3" xfId="15185" xr:uid="{00000000-0005-0000-0000-00003D420000}"/>
    <cellStyle name="Normal 2 9 2 3 2" xfId="15186" xr:uid="{00000000-0005-0000-0000-00003E420000}"/>
    <cellStyle name="Normal 2 9 2 3 2 2" xfId="15187" xr:uid="{00000000-0005-0000-0000-00003F420000}"/>
    <cellStyle name="Normal 2 9 2 3 2 2 2" xfId="15188" xr:uid="{00000000-0005-0000-0000-000040420000}"/>
    <cellStyle name="Normal 2 9 2 3 2 2 2 2" xfId="15189" xr:uid="{00000000-0005-0000-0000-000041420000}"/>
    <cellStyle name="Normal 2 9 2 3 2 2 2 3" xfId="26057" xr:uid="{00000000-0005-0000-0000-000042420000}"/>
    <cellStyle name="Normal 2 9 2 3 2 2 3" xfId="15190" xr:uid="{00000000-0005-0000-0000-000043420000}"/>
    <cellStyle name="Normal 2 9 2 3 2 2 4" xfId="26058" xr:uid="{00000000-0005-0000-0000-000044420000}"/>
    <cellStyle name="Normal 2 9 2 3 2 3" xfId="15191" xr:uid="{00000000-0005-0000-0000-000045420000}"/>
    <cellStyle name="Normal 2 9 2 3 2 3 2" xfId="15192" xr:uid="{00000000-0005-0000-0000-000046420000}"/>
    <cellStyle name="Normal 2 9 2 3 2 3 3" xfId="26059" xr:uid="{00000000-0005-0000-0000-000047420000}"/>
    <cellStyle name="Normal 2 9 2 3 2 4" xfId="15193" xr:uid="{00000000-0005-0000-0000-000048420000}"/>
    <cellStyle name="Normal 2 9 2 3 2 5" xfId="26060" xr:uid="{00000000-0005-0000-0000-000049420000}"/>
    <cellStyle name="Normal 2 9 2 3 3" xfId="15194" xr:uid="{00000000-0005-0000-0000-00004A420000}"/>
    <cellStyle name="Normal 2 9 2 3 3 2" xfId="15195" xr:uid="{00000000-0005-0000-0000-00004B420000}"/>
    <cellStyle name="Normal 2 9 2 3 3 2 2" xfId="15196" xr:uid="{00000000-0005-0000-0000-00004C420000}"/>
    <cellStyle name="Normal 2 9 2 3 3 2 2 2" xfId="15197" xr:uid="{00000000-0005-0000-0000-00004D420000}"/>
    <cellStyle name="Normal 2 9 2 3 3 2 2 3" xfId="26061" xr:uid="{00000000-0005-0000-0000-00004E420000}"/>
    <cellStyle name="Normal 2 9 2 3 3 2 3" xfId="15198" xr:uid="{00000000-0005-0000-0000-00004F420000}"/>
    <cellStyle name="Normal 2 9 2 3 3 2 4" xfId="26062" xr:uid="{00000000-0005-0000-0000-000050420000}"/>
    <cellStyle name="Normal 2 9 2 3 3 3" xfId="15199" xr:uid="{00000000-0005-0000-0000-000051420000}"/>
    <cellStyle name="Normal 2 9 2 3 3 3 2" xfId="15200" xr:uid="{00000000-0005-0000-0000-000052420000}"/>
    <cellStyle name="Normal 2 9 2 3 3 3 3" xfId="26063" xr:uid="{00000000-0005-0000-0000-000053420000}"/>
    <cellStyle name="Normal 2 9 2 3 3 4" xfId="15201" xr:uid="{00000000-0005-0000-0000-000054420000}"/>
    <cellStyle name="Normal 2 9 2 3 3 5" xfId="26064" xr:uid="{00000000-0005-0000-0000-000055420000}"/>
    <cellStyle name="Normal 2 9 2 3 4" xfId="15202" xr:uid="{00000000-0005-0000-0000-000056420000}"/>
    <cellStyle name="Normal 2 9 2 3 4 2" xfId="15203" xr:uid="{00000000-0005-0000-0000-000057420000}"/>
    <cellStyle name="Normal 2 9 2 3 4 2 2" xfId="15204" xr:uid="{00000000-0005-0000-0000-000058420000}"/>
    <cellStyle name="Normal 2 9 2 3 4 2 3" xfId="26065" xr:uid="{00000000-0005-0000-0000-000059420000}"/>
    <cellStyle name="Normal 2 9 2 3 4 3" xfId="15205" xr:uid="{00000000-0005-0000-0000-00005A420000}"/>
    <cellStyle name="Normal 2 9 2 3 4 4" xfId="26066" xr:uid="{00000000-0005-0000-0000-00005B420000}"/>
    <cellStyle name="Normal 2 9 2 3 5" xfId="15206" xr:uid="{00000000-0005-0000-0000-00005C420000}"/>
    <cellStyle name="Normal 2 9 2 3 5 2" xfId="15207" xr:uid="{00000000-0005-0000-0000-00005D420000}"/>
    <cellStyle name="Normal 2 9 2 3 5 2 2" xfId="15208" xr:uid="{00000000-0005-0000-0000-00005E420000}"/>
    <cellStyle name="Normal 2 9 2 3 5 2 3" xfId="26067" xr:uid="{00000000-0005-0000-0000-00005F420000}"/>
    <cellStyle name="Normal 2 9 2 3 5 3" xfId="15209" xr:uid="{00000000-0005-0000-0000-000060420000}"/>
    <cellStyle name="Normal 2 9 2 3 5 4" xfId="26068" xr:uid="{00000000-0005-0000-0000-000061420000}"/>
    <cellStyle name="Normal 2 9 2 3 6" xfId="15210" xr:uid="{00000000-0005-0000-0000-000062420000}"/>
    <cellStyle name="Normal 2 9 2 3 6 2" xfId="15211" xr:uid="{00000000-0005-0000-0000-000063420000}"/>
    <cellStyle name="Normal 2 9 2 3 6 3" xfId="26069" xr:uid="{00000000-0005-0000-0000-000064420000}"/>
    <cellStyle name="Normal 2 9 2 3 7" xfId="15212" xr:uid="{00000000-0005-0000-0000-000065420000}"/>
    <cellStyle name="Normal 2 9 2 3 8" xfId="26070" xr:uid="{00000000-0005-0000-0000-000066420000}"/>
    <cellStyle name="Normal 2 9 2 4" xfId="15213" xr:uid="{00000000-0005-0000-0000-000067420000}"/>
    <cellStyle name="Normal 2 9 2 4 2" xfId="15214" xr:uid="{00000000-0005-0000-0000-000068420000}"/>
    <cellStyle name="Normal 2 9 2 4 2 2" xfId="15215" xr:uid="{00000000-0005-0000-0000-000069420000}"/>
    <cellStyle name="Normal 2 9 2 4 2 2 2" xfId="15216" xr:uid="{00000000-0005-0000-0000-00006A420000}"/>
    <cellStyle name="Normal 2 9 2 4 2 2 3" xfId="26071" xr:uid="{00000000-0005-0000-0000-00006B420000}"/>
    <cellStyle name="Normal 2 9 2 4 2 3" xfId="15217" xr:uid="{00000000-0005-0000-0000-00006C420000}"/>
    <cellStyle name="Normal 2 9 2 4 2 4" xfId="26072" xr:uid="{00000000-0005-0000-0000-00006D420000}"/>
    <cellStyle name="Normal 2 9 2 4 3" xfId="15218" xr:uid="{00000000-0005-0000-0000-00006E420000}"/>
    <cellStyle name="Normal 2 9 2 4 3 2" xfId="15219" xr:uid="{00000000-0005-0000-0000-00006F420000}"/>
    <cellStyle name="Normal 2 9 2 4 3 3" xfId="26073" xr:uid="{00000000-0005-0000-0000-000070420000}"/>
    <cellStyle name="Normal 2 9 2 4 4" xfId="15220" xr:uid="{00000000-0005-0000-0000-000071420000}"/>
    <cellStyle name="Normal 2 9 2 4 5" xfId="26074" xr:uid="{00000000-0005-0000-0000-000072420000}"/>
    <cellStyle name="Normal 2 9 2 5" xfId="15221" xr:uid="{00000000-0005-0000-0000-000073420000}"/>
    <cellStyle name="Normal 2 9 2 5 2" xfId="15222" xr:uid="{00000000-0005-0000-0000-000074420000}"/>
    <cellStyle name="Normal 2 9 2 5 2 2" xfId="15223" xr:uid="{00000000-0005-0000-0000-000075420000}"/>
    <cellStyle name="Normal 2 9 2 5 2 2 2" xfId="15224" xr:uid="{00000000-0005-0000-0000-000076420000}"/>
    <cellStyle name="Normal 2 9 2 5 2 2 3" xfId="26075" xr:uid="{00000000-0005-0000-0000-000077420000}"/>
    <cellStyle name="Normal 2 9 2 5 2 3" xfId="15225" xr:uid="{00000000-0005-0000-0000-000078420000}"/>
    <cellStyle name="Normal 2 9 2 5 2 4" xfId="26076" xr:uid="{00000000-0005-0000-0000-000079420000}"/>
    <cellStyle name="Normal 2 9 2 5 3" xfId="15226" xr:uid="{00000000-0005-0000-0000-00007A420000}"/>
    <cellStyle name="Normal 2 9 2 5 3 2" xfId="15227" xr:uid="{00000000-0005-0000-0000-00007B420000}"/>
    <cellStyle name="Normal 2 9 2 5 3 3" xfId="26077" xr:uid="{00000000-0005-0000-0000-00007C420000}"/>
    <cellStyle name="Normal 2 9 2 5 4" xfId="15228" xr:uid="{00000000-0005-0000-0000-00007D420000}"/>
    <cellStyle name="Normal 2 9 2 5 5" xfId="26078" xr:uid="{00000000-0005-0000-0000-00007E420000}"/>
    <cellStyle name="Normal 2 9 2 6" xfId="15229" xr:uid="{00000000-0005-0000-0000-00007F420000}"/>
    <cellStyle name="Normal 2 9 2 6 2" xfId="15230" xr:uid="{00000000-0005-0000-0000-000080420000}"/>
    <cellStyle name="Normal 2 9 2 6 2 2" xfId="15231" xr:uid="{00000000-0005-0000-0000-000081420000}"/>
    <cellStyle name="Normal 2 9 2 6 2 3" xfId="26079" xr:uid="{00000000-0005-0000-0000-000082420000}"/>
    <cellStyle name="Normal 2 9 2 6 3" xfId="15232" xr:uid="{00000000-0005-0000-0000-000083420000}"/>
    <cellStyle name="Normal 2 9 2 6 4" xfId="26080" xr:uid="{00000000-0005-0000-0000-000084420000}"/>
    <cellStyle name="Normal 2 9 2 7" xfId="15233" xr:uid="{00000000-0005-0000-0000-000085420000}"/>
    <cellStyle name="Normal 2 9 2 7 2" xfId="15234" xr:uid="{00000000-0005-0000-0000-000086420000}"/>
    <cellStyle name="Normal 2 9 2 7 2 2" xfId="15235" xr:uid="{00000000-0005-0000-0000-000087420000}"/>
    <cellStyle name="Normal 2 9 2 7 2 3" xfId="26081" xr:uid="{00000000-0005-0000-0000-000088420000}"/>
    <cellStyle name="Normal 2 9 2 7 3" xfId="15236" xr:uid="{00000000-0005-0000-0000-000089420000}"/>
    <cellStyle name="Normal 2 9 2 7 4" xfId="26082" xr:uid="{00000000-0005-0000-0000-00008A420000}"/>
    <cellStyle name="Normal 2 9 2 8" xfId="15237" xr:uid="{00000000-0005-0000-0000-00008B420000}"/>
    <cellStyle name="Normal 2 9 2 8 2" xfId="15238" xr:uid="{00000000-0005-0000-0000-00008C420000}"/>
    <cellStyle name="Normal 2 9 2 8 3" xfId="26083" xr:uid="{00000000-0005-0000-0000-00008D420000}"/>
    <cellStyle name="Normal 2 9 2 9" xfId="15239" xr:uid="{00000000-0005-0000-0000-00008E420000}"/>
    <cellStyle name="Normal 2 9 3" xfId="15240" xr:uid="{00000000-0005-0000-0000-00008F420000}"/>
    <cellStyle name="Normal 2 9 3 2" xfId="15241" xr:uid="{00000000-0005-0000-0000-000090420000}"/>
    <cellStyle name="Normal 2 9 3 2 2" xfId="15242" xr:uid="{00000000-0005-0000-0000-000091420000}"/>
    <cellStyle name="Normal 2 9 3 2 2 2" xfId="15243" xr:uid="{00000000-0005-0000-0000-000092420000}"/>
    <cellStyle name="Normal 2 9 3 2 2 2 2" xfId="15244" xr:uid="{00000000-0005-0000-0000-000093420000}"/>
    <cellStyle name="Normal 2 9 3 2 2 2 2 2" xfId="15245" xr:uid="{00000000-0005-0000-0000-000094420000}"/>
    <cellStyle name="Normal 2 9 3 2 2 2 2 3" xfId="26084" xr:uid="{00000000-0005-0000-0000-000095420000}"/>
    <cellStyle name="Normal 2 9 3 2 2 2 3" xfId="15246" xr:uid="{00000000-0005-0000-0000-000096420000}"/>
    <cellStyle name="Normal 2 9 3 2 2 2 4" xfId="26085" xr:uid="{00000000-0005-0000-0000-000097420000}"/>
    <cellStyle name="Normal 2 9 3 2 2 3" xfId="15247" xr:uid="{00000000-0005-0000-0000-000098420000}"/>
    <cellStyle name="Normal 2 9 3 2 2 3 2" xfId="15248" xr:uid="{00000000-0005-0000-0000-000099420000}"/>
    <cellStyle name="Normal 2 9 3 2 2 3 3" xfId="26086" xr:uid="{00000000-0005-0000-0000-00009A420000}"/>
    <cellStyle name="Normal 2 9 3 2 2 4" xfId="15249" xr:uid="{00000000-0005-0000-0000-00009B420000}"/>
    <cellStyle name="Normal 2 9 3 2 2 5" xfId="26087" xr:uid="{00000000-0005-0000-0000-00009C420000}"/>
    <cellStyle name="Normal 2 9 3 2 3" xfId="15250" xr:uid="{00000000-0005-0000-0000-00009D420000}"/>
    <cellStyle name="Normal 2 9 3 2 3 2" xfId="15251" xr:uid="{00000000-0005-0000-0000-00009E420000}"/>
    <cellStyle name="Normal 2 9 3 2 3 2 2" xfId="15252" xr:uid="{00000000-0005-0000-0000-00009F420000}"/>
    <cellStyle name="Normal 2 9 3 2 3 2 2 2" xfId="15253" xr:uid="{00000000-0005-0000-0000-0000A0420000}"/>
    <cellStyle name="Normal 2 9 3 2 3 2 2 3" xfId="26088" xr:uid="{00000000-0005-0000-0000-0000A1420000}"/>
    <cellStyle name="Normal 2 9 3 2 3 2 3" xfId="15254" xr:uid="{00000000-0005-0000-0000-0000A2420000}"/>
    <cellStyle name="Normal 2 9 3 2 3 2 4" xfId="26089" xr:uid="{00000000-0005-0000-0000-0000A3420000}"/>
    <cellStyle name="Normal 2 9 3 2 3 3" xfId="15255" xr:uid="{00000000-0005-0000-0000-0000A4420000}"/>
    <cellStyle name="Normal 2 9 3 2 3 3 2" xfId="15256" xr:uid="{00000000-0005-0000-0000-0000A5420000}"/>
    <cellStyle name="Normal 2 9 3 2 3 3 3" xfId="26090" xr:uid="{00000000-0005-0000-0000-0000A6420000}"/>
    <cellStyle name="Normal 2 9 3 2 3 4" xfId="15257" xr:uid="{00000000-0005-0000-0000-0000A7420000}"/>
    <cellStyle name="Normal 2 9 3 2 3 5" xfId="26091" xr:uid="{00000000-0005-0000-0000-0000A8420000}"/>
    <cellStyle name="Normal 2 9 3 2 4" xfId="15258" xr:uid="{00000000-0005-0000-0000-0000A9420000}"/>
    <cellStyle name="Normal 2 9 3 2 4 2" xfId="15259" xr:uid="{00000000-0005-0000-0000-0000AA420000}"/>
    <cellStyle name="Normal 2 9 3 2 4 2 2" xfId="15260" xr:uid="{00000000-0005-0000-0000-0000AB420000}"/>
    <cellStyle name="Normal 2 9 3 2 4 2 3" xfId="26092" xr:uid="{00000000-0005-0000-0000-0000AC420000}"/>
    <cellStyle name="Normal 2 9 3 2 4 3" xfId="15261" xr:uid="{00000000-0005-0000-0000-0000AD420000}"/>
    <cellStyle name="Normal 2 9 3 2 4 4" xfId="26093" xr:uid="{00000000-0005-0000-0000-0000AE420000}"/>
    <cellStyle name="Normal 2 9 3 2 5" xfId="15262" xr:uid="{00000000-0005-0000-0000-0000AF420000}"/>
    <cellStyle name="Normal 2 9 3 2 5 2" xfId="15263" xr:uid="{00000000-0005-0000-0000-0000B0420000}"/>
    <cellStyle name="Normal 2 9 3 2 5 2 2" xfId="15264" xr:uid="{00000000-0005-0000-0000-0000B1420000}"/>
    <cellStyle name="Normal 2 9 3 2 5 2 3" xfId="26094" xr:uid="{00000000-0005-0000-0000-0000B2420000}"/>
    <cellStyle name="Normal 2 9 3 2 5 3" xfId="15265" xr:uid="{00000000-0005-0000-0000-0000B3420000}"/>
    <cellStyle name="Normal 2 9 3 2 5 4" xfId="26095" xr:uid="{00000000-0005-0000-0000-0000B4420000}"/>
    <cellStyle name="Normal 2 9 3 2 6" xfId="15266" xr:uid="{00000000-0005-0000-0000-0000B5420000}"/>
    <cellStyle name="Normal 2 9 3 2 6 2" xfId="15267" xr:uid="{00000000-0005-0000-0000-0000B6420000}"/>
    <cellStyle name="Normal 2 9 3 2 6 3" xfId="26096" xr:uid="{00000000-0005-0000-0000-0000B7420000}"/>
    <cellStyle name="Normal 2 9 3 2 7" xfId="15268" xr:uid="{00000000-0005-0000-0000-0000B8420000}"/>
    <cellStyle name="Normal 2 9 3 2 8" xfId="26097" xr:uid="{00000000-0005-0000-0000-0000B9420000}"/>
    <cellStyle name="Normal 2 9 3 3" xfId="15269" xr:uid="{00000000-0005-0000-0000-0000BA420000}"/>
    <cellStyle name="Normal 2 9 3 3 2" xfId="15270" xr:uid="{00000000-0005-0000-0000-0000BB420000}"/>
    <cellStyle name="Normal 2 9 3 3 2 2" xfId="15271" xr:uid="{00000000-0005-0000-0000-0000BC420000}"/>
    <cellStyle name="Normal 2 9 3 3 2 2 2" xfId="15272" xr:uid="{00000000-0005-0000-0000-0000BD420000}"/>
    <cellStyle name="Normal 2 9 3 3 2 2 3" xfId="26098" xr:uid="{00000000-0005-0000-0000-0000BE420000}"/>
    <cellStyle name="Normal 2 9 3 3 2 3" xfId="15273" xr:uid="{00000000-0005-0000-0000-0000BF420000}"/>
    <cellStyle name="Normal 2 9 3 3 2 4" xfId="26099" xr:uid="{00000000-0005-0000-0000-0000C0420000}"/>
    <cellStyle name="Normal 2 9 3 3 3" xfId="15274" xr:uid="{00000000-0005-0000-0000-0000C1420000}"/>
    <cellStyle name="Normal 2 9 3 3 3 2" xfId="15275" xr:uid="{00000000-0005-0000-0000-0000C2420000}"/>
    <cellStyle name="Normal 2 9 3 3 3 3" xfId="26100" xr:uid="{00000000-0005-0000-0000-0000C3420000}"/>
    <cellStyle name="Normal 2 9 3 3 4" xfId="15276" xr:uid="{00000000-0005-0000-0000-0000C4420000}"/>
    <cellStyle name="Normal 2 9 3 3 5" xfId="26101" xr:uid="{00000000-0005-0000-0000-0000C5420000}"/>
    <cellStyle name="Normal 2 9 3 4" xfId="15277" xr:uid="{00000000-0005-0000-0000-0000C6420000}"/>
    <cellStyle name="Normal 2 9 3 4 2" xfId="15278" xr:uid="{00000000-0005-0000-0000-0000C7420000}"/>
    <cellStyle name="Normal 2 9 3 4 2 2" xfId="15279" xr:uid="{00000000-0005-0000-0000-0000C8420000}"/>
    <cellStyle name="Normal 2 9 3 4 2 2 2" xfId="15280" xr:uid="{00000000-0005-0000-0000-0000C9420000}"/>
    <cellStyle name="Normal 2 9 3 4 2 2 3" xfId="26102" xr:uid="{00000000-0005-0000-0000-0000CA420000}"/>
    <cellStyle name="Normal 2 9 3 4 2 3" xfId="15281" xr:uid="{00000000-0005-0000-0000-0000CB420000}"/>
    <cellStyle name="Normal 2 9 3 4 2 4" xfId="26103" xr:uid="{00000000-0005-0000-0000-0000CC420000}"/>
    <cellStyle name="Normal 2 9 3 4 3" xfId="15282" xr:uid="{00000000-0005-0000-0000-0000CD420000}"/>
    <cellStyle name="Normal 2 9 3 4 3 2" xfId="15283" xr:uid="{00000000-0005-0000-0000-0000CE420000}"/>
    <cellStyle name="Normal 2 9 3 4 3 3" xfId="26104" xr:uid="{00000000-0005-0000-0000-0000CF420000}"/>
    <cellStyle name="Normal 2 9 3 4 4" xfId="15284" xr:uid="{00000000-0005-0000-0000-0000D0420000}"/>
    <cellStyle name="Normal 2 9 3 4 5" xfId="26105" xr:uid="{00000000-0005-0000-0000-0000D1420000}"/>
    <cellStyle name="Normal 2 9 3 5" xfId="15285" xr:uid="{00000000-0005-0000-0000-0000D2420000}"/>
    <cellStyle name="Normal 2 9 3 5 2" xfId="15286" xr:uid="{00000000-0005-0000-0000-0000D3420000}"/>
    <cellStyle name="Normal 2 9 3 5 2 2" xfId="15287" xr:uid="{00000000-0005-0000-0000-0000D4420000}"/>
    <cellStyle name="Normal 2 9 3 5 2 3" xfId="26106" xr:uid="{00000000-0005-0000-0000-0000D5420000}"/>
    <cellStyle name="Normal 2 9 3 5 3" xfId="15288" xr:uid="{00000000-0005-0000-0000-0000D6420000}"/>
    <cellStyle name="Normal 2 9 3 5 4" xfId="26107" xr:uid="{00000000-0005-0000-0000-0000D7420000}"/>
    <cellStyle name="Normal 2 9 3 6" xfId="15289" xr:uid="{00000000-0005-0000-0000-0000D8420000}"/>
    <cellStyle name="Normal 2 9 3 6 2" xfId="15290" xr:uid="{00000000-0005-0000-0000-0000D9420000}"/>
    <cellStyle name="Normal 2 9 3 6 2 2" xfId="15291" xr:uid="{00000000-0005-0000-0000-0000DA420000}"/>
    <cellStyle name="Normal 2 9 3 6 2 3" xfId="26108" xr:uid="{00000000-0005-0000-0000-0000DB420000}"/>
    <cellStyle name="Normal 2 9 3 6 3" xfId="15292" xr:uid="{00000000-0005-0000-0000-0000DC420000}"/>
    <cellStyle name="Normal 2 9 3 6 4" xfId="26109" xr:uid="{00000000-0005-0000-0000-0000DD420000}"/>
    <cellStyle name="Normal 2 9 3 7" xfId="15293" xr:uid="{00000000-0005-0000-0000-0000DE420000}"/>
    <cellStyle name="Normal 2 9 3 7 2" xfId="15294" xr:uid="{00000000-0005-0000-0000-0000DF420000}"/>
    <cellStyle name="Normal 2 9 3 7 3" xfId="26110" xr:uid="{00000000-0005-0000-0000-0000E0420000}"/>
    <cellStyle name="Normal 2 9 3 8" xfId="15295" xr:uid="{00000000-0005-0000-0000-0000E1420000}"/>
    <cellStyle name="Normal 2 9 3 9" xfId="26111" xr:uid="{00000000-0005-0000-0000-0000E2420000}"/>
    <cellStyle name="Normal 2 9 4" xfId="15296" xr:uid="{00000000-0005-0000-0000-0000E3420000}"/>
    <cellStyle name="Normal 2 9 4 2" xfId="15297" xr:uid="{00000000-0005-0000-0000-0000E4420000}"/>
    <cellStyle name="Normal 2 9 4 2 2" xfId="15298" xr:uid="{00000000-0005-0000-0000-0000E5420000}"/>
    <cellStyle name="Normal 2 9 4 2 2 2" xfId="15299" xr:uid="{00000000-0005-0000-0000-0000E6420000}"/>
    <cellStyle name="Normal 2 9 4 2 2 2 2" xfId="15300" xr:uid="{00000000-0005-0000-0000-0000E7420000}"/>
    <cellStyle name="Normal 2 9 4 2 2 2 3" xfId="26112" xr:uid="{00000000-0005-0000-0000-0000E8420000}"/>
    <cellStyle name="Normal 2 9 4 2 2 3" xfId="15301" xr:uid="{00000000-0005-0000-0000-0000E9420000}"/>
    <cellStyle name="Normal 2 9 4 2 2 4" xfId="26113" xr:uid="{00000000-0005-0000-0000-0000EA420000}"/>
    <cellStyle name="Normal 2 9 4 2 3" xfId="15302" xr:uid="{00000000-0005-0000-0000-0000EB420000}"/>
    <cellStyle name="Normal 2 9 4 2 3 2" xfId="15303" xr:uid="{00000000-0005-0000-0000-0000EC420000}"/>
    <cellStyle name="Normal 2 9 4 2 3 3" xfId="26114" xr:uid="{00000000-0005-0000-0000-0000ED420000}"/>
    <cellStyle name="Normal 2 9 4 2 4" xfId="15304" xr:uid="{00000000-0005-0000-0000-0000EE420000}"/>
    <cellStyle name="Normal 2 9 4 2 5" xfId="26115" xr:uid="{00000000-0005-0000-0000-0000EF420000}"/>
    <cellStyle name="Normal 2 9 4 3" xfId="15305" xr:uid="{00000000-0005-0000-0000-0000F0420000}"/>
    <cellStyle name="Normal 2 9 4 3 2" xfId="15306" xr:uid="{00000000-0005-0000-0000-0000F1420000}"/>
    <cellStyle name="Normal 2 9 4 3 2 2" xfId="15307" xr:uid="{00000000-0005-0000-0000-0000F2420000}"/>
    <cellStyle name="Normal 2 9 4 3 2 2 2" xfId="15308" xr:uid="{00000000-0005-0000-0000-0000F3420000}"/>
    <cellStyle name="Normal 2 9 4 3 2 2 3" xfId="26116" xr:uid="{00000000-0005-0000-0000-0000F4420000}"/>
    <cellStyle name="Normal 2 9 4 3 2 3" xfId="15309" xr:uid="{00000000-0005-0000-0000-0000F5420000}"/>
    <cellStyle name="Normal 2 9 4 3 2 4" xfId="26117" xr:uid="{00000000-0005-0000-0000-0000F6420000}"/>
    <cellStyle name="Normal 2 9 4 3 3" xfId="15310" xr:uid="{00000000-0005-0000-0000-0000F7420000}"/>
    <cellStyle name="Normal 2 9 4 3 3 2" xfId="15311" xr:uid="{00000000-0005-0000-0000-0000F8420000}"/>
    <cellStyle name="Normal 2 9 4 3 3 3" xfId="26118" xr:uid="{00000000-0005-0000-0000-0000F9420000}"/>
    <cellStyle name="Normal 2 9 4 3 4" xfId="15312" xr:uid="{00000000-0005-0000-0000-0000FA420000}"/>
    <cellStyle name="Normal 2 9 4 3 5" xfId="26119" xr:uid="{00000000-0005-0000-0000-0000FB420000}"/>
    <cellStyle name="Normal 2 9 4 4" xfId="15313" xr:uid="{00000000-0005-0000-0000-0000FC420000}"/>
    <cellStyle name="Normal 2 9 4 4 2" xfId="15314" xr:uid="{00000000-0005-0000-0000-0000FD420000}"/>
    <cellStyle name="Normal 2 9 4 4 2 2" xfId="15315" xr:uid="{00000000-0005-0000-0000-0000FE420000}"/>
    <cellStyle name="Normal 2 9 4 4 2 3" xfId="26120" xr:uid="{00000000-0005-0000-0000-0000FF420000}"/>
    <cellStyle name="Normal 2 9 4 4 3" xfId="15316" xr:uid="{00000000-0005-0000-0000-000000430000}"/>
    <cellStyle name="Normal 2 9 4 4 4" xfId="26121" xr:uid="{00000000-0005-0000-0000-000001430000}"/>
    <cellStyle name="Normal 2 9 4 5" xfId="15317" xr:uid="{00000000-0005-0000-0000-000002430000}"/>
    <cellStyle name="Normal 2 9 4 5 2" xfId="15318" xr:uid="{00000000-0005-0000-0000-000003430000}"/>
    <cellStyle name="Normal 2 9 4 5 2 2" xfId="15319" xr:uid="{00000000-0005-0000-0000-000004430000}"/>
    <cellStyle name="Normal 2 9 4 5 2 3" xfId="26122" xr:uid="{00000000-0005-0000-0000-000005430000}"/>
    <cellStyle name="Normal 2 9 4 5 3" xfId="15320" xr:uid="{00000000-0005-0000-0000-000006430000}"/>
    <cellStyle name="Normal 2 9 4 5 4" xfId="26123" xr:uid="{00000000-0005-0000-0000-000007430000}"/>
    <cellStyle name="Normal 2 9 4 6" xfId="15321" xr:uid="{00000000-0005-0000-0000-000008430000}"/>
    <cellStyle name="Normal 2 9 4 6 2" xfId="15322" xr:uid="{00000000-0005-0000-0000-000009430000}"/>
    <cellStyle name="Normal 2 9 4 6 3" xfId="26124" xr:uid="{00000000-0005-0000-0000-00000A430000}"/>
    <cellStyle name="Normal 2 9 4 7" xfId="15323" xr:uid="{00000000-0005-0000-0000-00000B430000}"/>
    <cellStyle name="Normal 2 9 4 8" xfId="26125" xr:uid="{00000000-0005-0000-0000-00000C430000}"/>
    <cellStyle name="Normal 2 9 5" xfId="15324" xr:uid="{00000000-0005-0000-0000-00000D430000}"/>
    <cellStyle name="Normal 2 9 5 2" xfId="15325" xr:uid="{00000000-0005-0000-0000-00000E430000}"/>
    <cellStyle name="Normal 2 9 5 2 2" xfId="15326" xr:uid="{00000000-0005-0000-0000-00000F430000}"/>
    <cellStyle name="Normal 2 9 5 2 2 2" xfId="15327" xr:uid="{00000000-0005-0000-0000-000010430000}"/>
    <cellStyle name="Normal 2 9 5 2 2 3" xfId="26126" xr:uid="{00000000-0005-0000-0000-000011430000}"/>
    <cellStyle name="Normal 2 9 5 2 3" xfId="15328" xr:uid="{00000000-0005-0000-0000-000012430000}"/>
    <cellStyle name="Normal 2 9 5 2 4" xfId="26127" xr:uid="{00000000-0005-0000-0000-000013430000}"/>
    <cellStyle name="Normal 2 9 5 3" xfId="15329" xr:uid="{00000000-0005-0000-0000-000014430000}"/>
    <cellStyle name="Normal 2 9 5 3 2" xfId="15330" xr:uid="{00000000-0005-0000-0000-000015430000}"/>
    <cellStyle name="Normal 2 9 5 3 3" xfId="26128" xr:uid="{00000000-0005-0000-0000-000016430000}"/>
    <cellStyle name="Normal 2 9 5 4" xfId="15331" xr:uid="{00000000-0005-0000-0000-000017430000}"/>
    <cellStyle name="Normal 2 9 5 5" xfId="26129" xr:uid="{00000000-0005-0000-0000-000018430000}"/>
    <cellStyle name="Normal 2 9 6" xfId="15332" xr:uid="{00000000-0005-0000-0000-000019430000}"/>
    <cellStyle name="Normal 2 9 6 2" xfId="15333" xr:uid="{00000000-0005-0000-0000-00001A430000}"/>
    <cellStyle name="Normal 2 9 6 2 2" xfId="15334" xr:uid="{00000000-0005-0000-0000-00001B430000}"/>
    <cellStyle name="Normal 2 9 6 2 2 2" xfId="15335" xr:uid="{00000000-0005-0000-0000-00001C430000}"/>
    <cellStyle name="Normal 2 9 6 2 2 3" xfId="26130" xr:uid="{00000000-0005-0000-0000-00001D430000}"/>
    <cellStyle name="Normal 2 9 6 2 3" xfId="15336" xr:uid="{00000000-0005-0000-0000-00001E430000}"/>
    <cellStyle name="Normal 2 9 6 2 4" xfId="26131" xr:uid="{00000000-0005-0000-0000-00001F430000}"/>
    <cellStyle name="Normal 2 9 6 3" xfId="15337" xr:uid="{00000000-0005-0000-0000-000020430000}"/>
    <cellStyle name="Normal 2 9 6 3 2" xfId="15338" xr:uid="{00000000-0005-0000-0000-000021430000}"/>
    <cellStyle name="Normal 2 9 6 3 3" xfId="26132" xr:uid="{00000000-0005-0000-0000-000022430000}"/>
    <cellStyle name="Normal 2 9 6 4" xfId="15339" xr:uid="{00000000-0005-0000-0000-000023430000}"/>
    <cellStyle name="Normal 2 9 6 5" xfId="26133" xr:uid="{00000000-0005-0000-0000-000024430000}"/>
    <cellStyle name="Normal 2 9 7" xfId="15340" xr:uid="{00000000-0005-0000-0000-000025430000}"/>
    <cellStyle name="Normal 2 9 7 2" xfId="15341" xr:uid="{00000000-0005-0000-0000-000026430000}"/>
    <cellStyle name="Normal 2 9 7 2 2" xfId="15342" xr:uid="{00000000-0005-0000-0000-000027430000}"/>
    <cellStyle name="Normal 2 9 7 2 3" xfId="26134" xr:uid="{00000000-0005-0000-0000-000028430000}"/>
    <cellStyle name="Normal 2 9 7 3" xfId="15343" xr:uid="{00000000-0005-0000-0000-000029430000}"/>
    <cellStyle name="Normal 2 9 7 4" xfId="26135" xr:uid="{00000000-0005-0000-0000-00002A430000}"/>
    <cellStyle name="Normal 2 9 8" xfId="15344" xr:uid="{00000000-0005-0000-0000-00002B430000}"/>
    <cellStyle name="Normal 2 9 8 2" xfId="15345" xr:uid="{00000000-0005-0000-0000-00002C430000}"/>
    <cellStyle name="Normal 2 9 8 2 2" xfId="15346" xr:uid="{00000000-0005-0000-0000-00002D430000}"/>
    <cellStyle name="Normal 2 9 8 2 3" xfId="26136" xr:uid="{00000000-0005-0000-0000-00002E430000}"/>
    <cellStyle name="Normal 2 9 8 3" xfId="15347" xr:uid="{00000000-0005-0000-0000-00002F430000}"/>
    <cellStyle name="Normal 2 9 8 4" xfId="26137" xr:uid="{00000000-0005-0000-0000-000030430000}"/>
    <cellStyle name="Normal 2 9 9" xfId="15348" xr:uid="{00000000-0005-0000-0000-000031430000}"/>
    <cellStyle name="Normal 2 9 9 2" xfId="15349" xr:uid="{00000000-0005-0000-0000-000032430000}"/>
    <cellStyle name="Normal 2 9 9 3" xfId="26138" xr:uid="{00000000-0005-0000-0000-000033430000}"/>
    <cellStyle name="Normal 2_BallGrid" xfId="5239" xr:uid="{00000000-0005-0000-0000-000034430000}"/>
    <cellStyle name="Normal 20" xfId="5240" xr:uid="{00000000-0005-0000-0000-000035430000}"/>
    <cellStyle name="Normal 20 2" xfId="5241" xr:uid="{00000000-0005-0000-0000-000036430000}"/>
    <cellStyle name="Normal 20 2 10" xfId="29659" xr:uid="{00000000-0005-0000-0000-000037430000}"/>
    <cellStyle name="Normal 20 2 11" xfId="29680" xr:uid="{00000000-0005-0000-0000-000038430000}"/>
    <cellStyle name="Normal 20 2 12" xfId="15351" xr:uid="{00000000-0005-0000-0000-000039430000}"/>
    <cellStyle name="Normal 20 2 2" xfId="5242" xr:uid="{00000000-0005-0000-0000-00003A430000}"/>
    <cellStyle name="Normal 20 2 2 2" xfId="15353" xr:uid="{00000000-0005-0000-0000-00003B430000}"/>
    <cellStyle name="Normal 20 2 2 3" xfId="26139" xr:uid="{00000000-0005-0000-0000-00003C430000}"/>
    <cellStyle name="Normal 20 2 2 4" xfId="15352" xr:uid="{00000000-0005-0000-0000-00003D430000}"/>
    <cellStyle name="Normal 20 2 3" xfId="15354" xr:uid="{00000000-0005-0000-0000-00003E430000}"/>
    <cellStyle name="Normal 20 2 4" xfId="26140" xr:uid="{00000000-0005-0000-0000-00003F430000}"/>
    <cellStyle name="Normal 20 2 5" xfId="29616" xr:uid="{00000000-0005-0000-0000-000040430000}"/>
    <cellStyle name="Normal 20 2 6" xfId="29632" xr:uid="{00000000-0005-0000-0000-000041430000}"/>
    <cellStyle name="Normal 20 2 7" xfId="29636" xr:uid="{00000000-0005-0000-0000-000042430000}"/>
    <cellStyle name="Normal 20 2 8" xfId="29640" xr:uid="{00000000-0005-0000-0000-000043430000}"/>
    <cellStyle name="Normal 20 2 9" xfId="29648" xr:uid="{00000000-0005-0000-0000-000044430000}"/>
    <cellStyle name="Normal 20 2_Sheet1" xfId="5243" xr:uid="{00000000-0005-0000-0000-000045430000}"/>
    <cellStyle name="Normal 20 3" xfId="5244" xr:uid="{00000000-0005-0000-0000-000046430000}"/>
    <cellStyle name="Normal 20 3 2" xfId="15356" xr:uid="{00000000-0005-0000-0000-000047430000}"/>
    <cellStyle name="Normal 20 3 3" xfId="26141" xr:uid="{00000000-0005-0000-0000-000048430000}"/>
    <cellStyle name="Normal 20 3 4" xfId="15355" xr:uid="{00000000-0005-0000-0000-000049430000}"/>
    <cellStyle name="Normal 20 4" xfId="15357" xr:uid="{00000000-0005-0000-0000-00004A430000}"/>
    <cellStyle name="Normal 20 5" xfId="15358" xr:uid="{00000000-0005-0000-0000-00004B430000}"/>
    <cellStyle name="Normal 20 6" xfId="26142" xr:uid="{00000000-0005-0000-0000-00004C430000}"/>
    <cellStyle name="Normal 20 7" xfId="15350" xr:uid="{00000000-0005-0000-0000-00004D430000}"/>
    <cellStyle name="Normal 20_Sheet1" xfId="5245" xr:uid="{00000000-0005-0000-0000-00004E430000}"/>
    <cellStyle name="Normal 200" xfId="5246" xr:uid="{00000000-0005-0000-0000-00004F430000}"/>
    <cellStyle name="Normal 200 2" xfId="6896" xr:uid="{00000000-0005-0000-0000-000050430000}"/>
    <cellStyle name="Normal 201" xfId="5247" xr:uid="{00000000-0005-0000-0000-000051430000}"/>
    <cellStyle name="Normal 201 2" xfId="6897" xr:uid="{00000000-0005-0000-0000-000052430000}"/>
    <cellStyle name="Normal 202" xfId="5248" xr:uid="{00000000-0005-0000-0000-000053430000}"/>
    <cellStyle name="Normal 202 2" xfId="6898" xr:uid="{00000000-0005-0000-0000-000054430000}"/>
    <cellStyle name="Normal 203" xfId="5249" xr:uid="{00000000-0005-0000-0000-000055430000}"/>
    <cellStyle name="Normal 203 2" xfId="6899" xr:uid="{00000000-0005-0000-0000-000056430000}"/>
    <cellStyle name="Normal 204" xfId="5250" xr:uid="{00000000-0005-0000-0000-000057430000}"/>
    <cellStyle name="Normal 204 2" xfId="6900" xr:uid="{00000000-0005-0000-0000-000058430000}"/>
    <cellStyle name="Normal 205" xfId="5251" xr:uid="{00000000-0005-0000-0000-000059430000}"/>
    <cellStyle name="Normal 205 2" xfId="6901" xr:uid="{00000000-0005-0000-0000-00005A430000}"/>
    <cellStyle name="Normal 206" xfId="5252" xr:uid="{00000000-0005-0000-0000-00005B430000}"/>
    <cellStyle name="Normal 206 2" xfId="6902" xr:uid="{00000000-0005-0000-0000-00005C430000}"/>
    <cellStyle name="Normal 207" xfId="5253" xr:uid="{00000000-0005-0000-0000-00005D430000}"/>
    <cellStyle name="Normal 207 2" xfId="6903" xr:uid="{00000000-0005-0000-0000-00005E430000}"/>
    <cellStyle name="Normal 208" xfId="5254" xr:uid="{00000000-0005-0000-0000-00005F430000}"/>
    <cellStyle name="Normal 208 2" xfId="6904" xr:uid="{00000000-0005-0000-0000-000060430000}"/>
    <cellStyle name="Normal 209" xfId="5255" xr:uid="{00000000-0005-0000-0000-000061430000}"/>
    <cellStyle name="Normal 209 2" xfId="6905" xr:uid="{00000000-0005-0000-0000-000062430000}"/>
    <cellStyle name="Normal 21" xfId="5256" xr:uid="{00000000-0005-0000-0000-000063430000}"/>
    <cellStyle name="Normal 21 10" xfId="29679" xr:uid="{00000000-0005-0000-0000-000064430000}"/>
    <cellStyle name="Normal 21 11" xfId="15359" xr:uid="{00000000-0005-0000-0000-000065430000}"/>
    <cellStyle name="Normal 21 2" xfId="5257" xr:uid="{00000000-0005-0000-0000-000066430000}"/>
    <cellStyle name="Normal 21 2 2" xfId="5258" xr:uid="{00000000-0005-0000-0000-000067430000}"/>
    <cellStyle name="Normal 21 2 3" xfId="15360" xr:uid="{00000000-0005-0000-0000-000068430000}"/>
    <cellStyle name="Normal 21 2_Sheet1" xfId="5259" xr:uid="{00000000-0005-0000-0000-000069430000}"/>
    <cellStyle name="Normal 21 3" xfId="5260" xr:uid="{00000000-0005-0000-0000-00006A430000}"/>
    <cellStyle name="Normal 21 3 2" xfId="26143" xr:uid="{00000000-0005-0000-0000-00006B430000}"/>
    <cellStyle name="Normal 21 4" xfId="29615" xr:uid="{00000000-0005-0000-0000-00006C430000}"/>
    <cellStyle name="Normal 21 5" xfId="29631" xr:uid="{00000000-0005-0000-0000-00006D430000}"/>
    <cellStyle name="Normal 21 6" xfId="29635" xr:uid="{00000000-0005-0000-0000-00006E430000}"/>
    <cellStyle name="Normal 21 7" xfId="29639" xr:uid="{00000000-0005-0000-0000-00006F430000}"/>
    <cellStyle name="Normal 21 8" xfId="29647" xr:uid="{00000000-0005-0000-0000-000070430000}"/>
    <cellStyle name="Normal 21 9" xfId="29658" xr:uid="{00000000-0005-0000-0000-000071430000}"/>
    <cellStyle name="Normal 21_Sheet1" xfId="5261" xr:uid="{00000000-0005-0000-0000-000072430000}"/>
    <cellStyle name="Normal 210" xfId="5262" xr:uid="{00000000-0005-0000-0000-000073430000}"/>
    <cellStyle name="Normal 210 2" xfId="6906" xr:uid="{00000000-0005-0000-0000-000074430000}"/>
    <cellStyle name="Normal 211" xfId="5263" xr:uid="{00000000-0005-0000-0000-000075430000}"/>
    <cellStyle name="Normal 211 2" xfId="6907" xr:uid="{00000000-0005-0000-0000-000076430000}"/>
    <cellStyle name="Normal 212" xfId="5264" xr:uid="{00000000-0005-0000-0000-000077430000}"/>
    <cellStyle name="Normal 212 2" xfId="6908" xr:uid="{00000000-0005-0000-0000-000078430000}"/>
    <cellStyle name="Normal 213" xfId="5265" xr:uid="{00000000-0005-0000-0000-000079430000}"/>
    <cellStyle name="Normal 214" xfId="5266" xr:uid="{00000000-0005-0000-0000-00007A430000}"/>
    <cellStyle name="Normal 215" xfId="5267" xr:uid="{00000000-0005-0000-0000-00007B430000}"/>
    <cellStyle name="Normal 216" xfId="5268" xr:uid="{00000000-0005-0000-0000-00007C430000}"/>
    <cellStyle name="Normal 217" xfId="5269" xr:uid="{00000000-0005-0000-0000-00007D430000}"/>
    <cellStyle name="Normal 218" xfId="5270" xr:uid="{00000000-0005-0000-0000-00007E430000}"/>
    <cellStyle name="Normal 219" xfId="5271" xr:uid="{00000000-0005-0000-0000-00007F430000}"/>
    <cellStyle name="Normal 219 2" xfId="5272" xr:uid="{00000000-0005-0000-0000-000080430000}"/>
    <cellStyle name="Normal 22" xfId="5273" xr:uid="{00000000-0005-0000-0000-000081430000}"/>
    <cellStyle name="Normal 22 2" xfId="5274" xr:uid="{00000000-0005-0000-0000-000082430000}"/>
    <cellStyle name="Normal 22 2 2" xfId="5275" xr:uid="{00000000-0005-0000-0000-000083430000}"/>
    <cellStyle name="Normal 22 2 3" xfId="15362" xr:uid="{00000000-0005-0000-0000-000084430000}"/>
    <cellStyle name="Normal 22 2_Sheet1" xfId="5276" xr:uid="{00000000-0005-0000-0000-000085430000}"/>
    <cellStyle name="Normal 22 3" xfId="5277" xr:uid="{00000000-0005-0000-0000-000086430000}"/>
    <cellStyle name="Normal 22 3 2" xfId="26144" xr:uid="{00000000-0005-0000-0000-000087430000}"/>
    <cellStyle name="Normal 22 4" xfId="15361" xr:uid="{00000000-0005-0000-0000-000088430000}"/>
    <cellStyle name="Normal 22_Sheet1" xfId="5278" xr:uid="{00000000-0005-0000-0000-000089430000}"/>
    <cellStyle name="Normal 220" xfId="5279" xr:uid="{00000000-0005-0000-0000-00008A430000}"/>
    <cellStyle name="Normal 220 2" xfId="5280" xr:uid="{00000000-0005-0000-0000-00008B430000}"/>
    <cellStyle name="Normal 221" xfId="5281" xr:uid="{00000000-0005-0000-0000-00008C430000}"/>
    <cellStyle name="Normal 222" xfId="5282" xr:uid="{00000000-0005-0000-0000-00008D430000}"/>
    <cellStyle name="Normal 223" xfId="5283" xr:uid="{00000000-0005-0000-0000-00008E430000}"/>
    <cellStyle name="Normal 224" xfId="5284" xr:uid="{00000000-0005-0000-0000-00008F430000}"/>
    <cellStyle name="Normal 225" xfId="5285" xr:uid="{00000000-0005-0000-0000-000090430000}"/>
    <cellStyle name="Normal 226" xfId="5286" xr:uid="{00000000-0005-0000-0000-000091430000}"/>
    <cellStyle name="Normal 226 2" xfId="5287" xr:uid="{00000000-0005-0000-0000-000092430000}"/>
    <cellStyle name="Normal 226 3" xfId="5288" xr:uid="{00000000-0005-0000-0000-000093430000}"/>
    <cellStyle name="Normal 227" xfId="5289" xr:uid="{00000000-0005-0000-0000-000094430000}"/>
    <cellStyle name="Normal 227 2" xfId="5290" xr:uid="{00000000-0005-0000-0000-000095430000}"/>
    <cellStyle name="Normal 227 3" xfId="5291" xr:uid="{00000000-0005-0000-0000-000096430000}"/>
    <cellStyle name="Normal 228" xfId="5292" xr:uid="{00000000-0005-0000-0000-000097430000}"/>
    <cellStyle name="Normal 229" xfId="5293" xr:uid="{00000000-0005-0000-0000-000098430000}"/>
    <cellStyle name="Normal 23" xfId="5294" xr:uid="{00000000-0005-0000-0000-000099430000}"/>
    <cellStyle name="Normal 23 2" xfId="5295" xr:uid="{00000000-0005-0000-0000-00009A430000}"/>
    <cellStyle name="Normal 23 2 2" xfId="5296" xr:uid="{00000000-0005-0000-0000-00009B430000}"/>
    <cellStyle name="Normal 23 2_Sheet1" xfId="5297" xr:uid="{00000000-0005-0000-0000-00009C430000}"/>
    <cellStyle name="Normal 23 3" xfId="5298" xr:uid="{00000000-0005-0000-0000-00009D430000}"/>
    <cellStyle name="Normal 23 4" xfId="15363" xr:uid="{00000000-0005-0000-0000-00009E430000}"/>
    <cellStyle name="Normal 23_Sheet1" xfId="5299" xr:uid="{00000000-0005-0000-0000-00009F430000}"/>
    <cellStyle name="Normal 230" xfId="5300" xr:uid="{00000000-0005-0000-0000-0000A0430000}"/>
    <cellStyle name="Normal 231" xfId="5301" xr:uid="{00000000-0005-0000-0000-0000A1430000}"/>
    <cellStyle name="Normal 232" xfId="5302" xr:uid="{00000000-0005-0000-0000-0000A2430000}"/>
    <cellStyle name="Normal 233" xfId="5303" xr:uid="{00000000-0005-0000-0000-0000A3430000}"/>
    <cellStyle name="Normal 234" xfId="5304" xr:uid="{00000000-0005-0000-0000-0000A4430000}"/>
    <cellStyle name="Normal 235" xfId="5305" xr:uid="{00000000-0005-0000-0000-0000A5430000}"/>
    <cellStyle name="Normal 236" xfId="5306" xr:uid="{00000000-0005-0000-0000-0000A6430000}"/>
    <cellStyle name="Normal 237" xfId="5307" xr:uid="{00000000-0005-0000-0000-0000A7430000}"/>
    <cellStyle name="Normal 238" xfId="5308" xr:uid="{00000000-0005-0000-0000-0000A8430000}"/>
    <cellStyle name="Normal 239" xfId="5309" xr:uid="{00000000-0005-0000-0000-0000A9430000}"/>
    <cellStyle name="Normal 24" xfId="5310" xr:uid="{00000000-0005-0000-0000-0000AA430000}"/>
    <cellStyle name="Normal 24 2" xfId="5311" xr:uid="{00000000-0005-0000-0000-0000AB430000}"/>
    <cellStyle name="Normal 24 2 2" xfId="5312" xr:uid="{00000000-0005-0000-0000-0000AC430000}"/>
    <cellStyle name="Normal 24 2 2 2" xfId="29689" xr:uid="{00000000-0005-0000-0000-0000AD430000}"/>
    <cellStyle name="Normal 24 2 3" xfId="29688" xr:uid="{00000000-0005-0000-0000-0000AE430000}"/>
    <cellStyle name="Normal 24 2_Sheet1" xfId="5313" xr:uid="{00000000-0005-0000-0000-0000AF430000}"/>
    <cellStyle name="Normal 24 3" xfId="5314" xr:uid="{00000000-0005-0000-0000-0000B0430000}"/>
    <cellStyle name="Normal 24 3 2" xfId="29690" xr:uid="{00000000-0005-0000-0000-0000B1430000}"/>
    <cellStyle name="Normal 24 4" xfId="29611" xr:uid="{00000000-0005-0000-0000-0000B2430000}"/>
    <cellStyle name="Normal 24_Sheet1" xfId="5315" xr:uid="{00000000-0005-0000-0000-0000B3430000}"/>
    <cellStyle name="Normal 240" xfId="5316" xr:uid="{00000000-0005-0000-0000-0000B4430000}"/>
    <cellStyle name="Normal 241" xfId="5317" xr:uid="{00000000-0005-0000-0000-0000B5430000}"/>
    <cellStyle name="Normal 242" xfId="5318" xr:uid="{00000000-0005-0000-0000-0000B6430000}"/>
    <cellStyle name="Normal 243" xfId="5319" xr:uid="{00000000-0005-0000-0000-0000B7430000}"/>
    <cellStyle name="Normal 244" xfId="5320" xr:uid="{00000000-0005-0000-0000-0000B8430000}"/>
    <cellStyle name="Normal 245" xfId="5321" xr:uid="{00000000-0005-0000-0000-0000B9430000}"/>
    <cellStyle name="Normal 246" xfId="5322" xr:uid="{00000000-0005-0000-0000-0000BA430000}"/>
    <cellStyle name="Normal 247" xfId="5323" xr:uid="{00000000-0005-0000-0000-0000BB430000}"/>
    <cellStyle name="Normal 248" xfId="5324" xr:uid="{00000000-0005-0000-0000-0000BC430000}"/>
    <cellStyle name="Normal 249" xfId="5325" xr:uid="{00000000-0005-0000-0000-0000BD430000}"/>
    <cellStyle name="Normal 25" xfId="5326" xr:uid="{00000000-0005-0000-0000-0000BE430000}"/>
    <cellStyle name="Normal 25 2" xfId="5327" xr:uid="{00000000-0005-0000-0000-0000BF430000}"/>
    <cellStyle name="Normal 25 2 2" xfId="5328" xr:uid="{00000000-0005-0000-0000-0000C0430000}"/>
    <cellStyle name="Normal 25 2_Sheet1" xfId="5329" xr:uid="{00000000-0005-0000-0000-0000C1430000}"/>
    <cellStyle name="Normal 25 3" xfId="5330" xr:uid="{00000000-0005-0000-0000-0000C2430000}"/>
    <cellStyle name="Normal 25 4" xfId="29612" xr:uid="{00000000-0005-0000-0000-0000C3430000}"/>
    <cellStyle name="Normal 25_Sheet1" xfId="5331" xr:uid="{00000000-0005-0000-0000-0000C4430000}"/>
    <cellStyle name="Normal 250" xfId="5332" xr:uid="{00000000-0005-0000-0000-0000C5430000}"/>
    <cellStyle name="Normal 251" xfId="5333" xr:uid="{00000000-0005-0000-0000-0000C6430000}"/>
    <cellStyle name="Normal 252" xfId="5334" xr:uid="{00000000-0005-0000-0000-0000C7430000}"/>
    <cellStyle name="Normal 253" xfId="5335" xr:uid="{00000000-0005-0000-0000-0000C8430000}"/>
    <cellStyle name="Normal 254" xfId="5336" xr:uid="{00000000-0005-0000-0000-0000C9430000}"/>
    <cellStyle name="Normal 255" xfId="5337" xr:uid="{00000000-0005-0000-0000-0000CA430000}"/>
    <cellStyle name="Normal 256" xfId="5338" xr:uid="{00000000-0005-0000-0000-0000CB430000}"/>
    <cellStyle name="Normal 257" xfId="5339" xr:uid="{00000000-0005-0000-0000-0000CC430000}"/>
    <cellStyle name="Normal 258" xfId="5340" xr:uid="{00000000-0005-0000-0000-0000CD430000}"/>
    <cellStyle name="Normal 259" xfId="5341" xr:uid="{00000000-0005-0000-0000-0000CE430000}"/>
    <cellStyle name="Normal 26" xfId="5342" xr:uid="{00000000-0005-0000-0000-0000CF430000}"/>
    <cellStyle name="Normal 26 2" xfId="5343" xr:uid="{00000000-0005-0000-0000-0000D0430000}"/>
    <cellStyle name="Normal 26 2 2" xfId="5344" xr:uid="{00000000-0005-0000-0000-0000D1430000}"/>
    <cellStyle name="Normal 26 2_Sheet1" xfId="5345" xr:uid="{00000000-0005-0000-0000-0000D2430000}"/>
    <cellStyle name="Normal 26 3" xfId="5346" xr:uid="{00000000-0005-0000-0000-0000D3430000}"/>
    <cellStyle name="Normal 26 4" xfId="29613" xr:uid="{00000000-0005-0000-0000-0000D4430000}"/>
    <cellStyle name="Normal 26_Sheet1" xfId="5347" xr:uid="{00000000-0005-0000-0000-0000D5430000}"/>
    <cellStyle name="Normal 260" xfId="5348" xr:uid="{00000000-0005-0000-0000-0000D6430000}"/>
    <cellStyle name="Normal 261" xfId="5349" xr:uid="{00000000-0005-0000-0000-0000D7430000}"/>
    <cellStyle name="Normal 262" xfId="5350" xr:uid="{00000000-0005-0000-0000-0000D8430000}"/>
    <cellStyle name="Normal 263" xfId="5351" xr:uid="{00000000-0005-0000-0000-0000D9430000}"/>
    <cellStyle name="Normal 264" xfId="5352" xr:uid="{00000000-0005-0000-0000-0000DA430000}"/>
    <cellStyle name="Normal 265" xfId="5353" xr:uid="{00000000-0005-0000-0000-0000DB430000}"/>
    <cellStyle name="Normal 266" xfId="5354" xr:uid="{00000000-0005-0000-0000-0000DC430000}"/>
    <cellStyle name="Normal 267" xfId="5355" xr:uid="{00000000-0005-0000-0000-0000DD430000}"/>
    <cellStyle name="Normal 268" xfId="5356" xr:uid="{00000000-0005-0000-0000-0000DE430000}"/>
    <cellStyle name="Normal 269" xfId="5357" xr:uid="{00000000-0005-0000-0000-0000DF430000}"/>
    <cellStyle name="Normal 27" xfId="5358" xr:uid="{00000000-0005-0000-0000-0000E0430000}"/>
    <cellStyle name="Normal 27 2" xfId="5359" xr:uid="{00000000-0005-0000-0000-0000E1430000}"/>
    <cellStyle name="Normal 27 2 2" xfId="5360" xr:uid="{00000000-0005-0000-0000-0000E2430000}"/>
    <cellStyle name="Normal 27 2_Sheet1" xfId="5361" xr:uid="{00000000-0005-0000-0000-0000E3430000}"/>
    <cellStyle name="Normal 27 3" xfId="5362" xr:uid="{00000000-0005-0000-0000-0000E4430000}"/>
    <cellStyle name="Normal 27 4" xfId="29614" xr:uid="{00000000-0005-0000-0000-0000E5430000}"/>
    <cellStyle name="Normal 27_Sheet1" xfId="5363" xr:uid="{00000000-0005-0000-0000-0000E6430000}"/>
    <cellStyle name="Normal 270" xfId="5364" xr:uid="{00000000-0005-0000-0000-0000E7430000}"/>
    <cellStyle name="Normal 271" xfId="5365" xr:uid="{00000000-0005-0000-0000-0000E8430000}"/>
    <cellStyle name="Normal 272" xfId="5366" xr:uid="{00000000-0005-0000-0000-0000E9430000}"/>
    <cellStyle name="Normal 273" xfId="5367" xr:uid="{00000000-0005-0000-0000-0000EA430000}"/>
    <cellStyle name="Normal 274" xfId="5368" xr:uid="{00000000-0005-0000-0000-0000EB430000}"/>
    <cellStyle name="Normal 275" xfId="5369" xr:uid="{00000000-0005-0000-0000-0000EC430000}"/>
    <cellStyle name="Normal 276" xfId="5370" xr:uid="{00000000-0005-0000-0000-0000ED430000}"/>
    <cellStyle name="Normal 277" xfId="5371" xr:uid="{00000000-0005-0000-0000-0000EE430000}"/>
    <cellStyle name="Normal 278" xfId="5372" xr:uid="{00000000-0005-0000-0000-0000EF430000}"/>
    <cellStyle name="Normal 278 2" xfId="5373" xr:uid="{00000000-0005-0000-0000-0000F0430000}"/>
    <cellStyle name="Normal 278 3" xfId="5374" xr:uid="{00000000-0005-0000-0000-0000F1430000}"/>
    <cellStyle name="Normal 279" xfId="5375" xr:uid="{00000000-0005-0000-0000-0000F2430000}"/>
    <cellStyle name="Normal 279 2" xfId="5376" xr:uid="{00000000-0005-0000-0000-0000F3430000}"/>
    <cellStyle name="Normal 279 3" xfId="5377" xr:uid="{00000000-0005-0000-0000-0000F4430000}"/>
    <cellStyle name="Normal 28" xfId="5378" xr:uid="{00000000-0005-0000-0000-0000F5430000}"/>
    <cellStyle name="Normal 28 2" xfId="5379" xr:uid="{00000000-0005-0000-0000-0000F6430000}"/>
    <cellStyle name="Normal 28 2 2" xfId="5380" xr:uid="{00000000-0005-0000-0000-0000F7430000}"/>
    <cellStyle name="Normal 28 2_Sheet1" xfId="5381" xr:uid="{00000000-0005-0000-0000-0000F8430000}"/>
    <cellStyle name="Normal 28 3" xfId="5382" xr:uid="{00000000-0005-0000-0000-0000F9430000}"/>
    <cellStyle name="Normal 28 4" xfId="29618" xr:uid="{00000000-0005-0000-0000-0000FA430000}"/>
    <cellStyle name="Normal 28_Sheet1" xfId="5383" xr:uid="{00000000-0005-0000-0000-0000FB430000}"/>
    <cellStyle name="Normal 280" xfId="5384" xr:uid="{00000000-0005-0000-0000-0000FC430000}"/>
    <cellStyle name="Normal 281" xfId="5385" xr:uid="{00000000-0005-0000-0000-0000FD430000}"/>
    <cellStyle name="Normal 282" xfId="5386" xr:uid="{00000000-0005-0000-0000-0000FE430000}"/>
    <cellStyle name="Normal 282 2" xfId="5387" xr:uid="{00000000-0005-0000-0000-0000FF430000}"/>
    <cellStyle name="Normal 282 3" xfId="5388" xr:uid="{00000000-0005-0000-0000-000000440000}"/>
    <cellStyle name="Normal 283" xfId="5389" xr:uid="{00000000-0005-0000-0000-000001440000}"/>
    <cellStyle name="Normal 284" xfId="5390" xr:uid="{00000000-0005-0000-0000-000002440000}"/>
    <cellStyle name="Normal 285" xfId="5391" xr:uid="{00000000-0005-0000-0000-000003440000}"/>
    <cellStyle name="Normal 286" xfId="5392" xr:uid="{00000000-0005-0000-0000-000004440000}"/>
    <cellStyle name="Normal 287" xfId="5393" xr:uid="{00000000-0005-0000-0000-000005440000}"/>
    <cellStyle name="Normal 288" xfId="5394" xr:uid="{00000000-0005-0000-0000-000006440000}"/>
    <cellStyle name="Normal 289" xfId="5395" xr:uid="{00000000-0005-0000-0000-000007440000}"/>
    <cellStyle name="Normal 29" xfId="5396" xr:uid="{00000000-0005-0000-0000-000008440000}"/>
    <cellStyle name="Normal 29 2" xfId="5397" xr:uid="{00000000-0005-0000-0000-000009440000}"/>
    <cellStyle name="Normal 29 2 2" xfId="5398" xr:uid="{00000000-0005-0000-0000-00000A440000}"/>
    <cellStyle name="Normal 29 2_Sheet1" xfId="5399" xr:uid="{00000000-0005-0000-0000-00000B440000}"/>
    <cellStyle name="Normal 29 3" xfId="5400" xr:uid="{00000000-0005-0000-0000-00000C440000}"/>
    <cellStyle name="Normal 29 4" xfId="29619" xr:uid="{00000000-0005-0000-0000-00000D440000}"/>
    <cellStyle name="Normal 29_Sheet1" xfId="5401" xr:uid="{00000000-0005-0000-0000-00000E440000}"/>
    <cellStyle name="Normal 290" xfId="5402" xr:uid="{00000000-0005-0000-0000-00000F440000}"/>
    <cellStyle name="Normal 291" xfId="5403" xr:uid="{00000000-0005-0000-0000-000010440000}"/>
    <cellStyle name="Normal 292" xfId="5404" xr:uid="{00000000-0005-0000-0000-000011440000}"/>
    <cellStyle name="Normal 293" xfId="5405" xr:uid="{00000000-0005-0000-0000-000012440000}"/>
    <cellStyle name="Normal 294" xfId="5406" xr:uid="{00000000-0005-0000-0000-000013440000}"/>
    <cellStyle name="Normal 295" xfId="5407" xr:uid="{00000000-0005-0000-0000-000014440000}"/>
    <cellStyle name="Normal 296" xfId="5408" xr:uid="{00000000-0005-0000-0000-000015440000}"/>
    <cellStyle name="Normal 297" xfId="5409" xr:uid="{00000000-0005-0000-0000-000016440000}"/>
    <cellStyle name="Normal 298" xfId="5410" xr:uid="{00000000-0005-0000-0000-000017440000}"/>
    <cellStyle name="Normal 299" xfId="5411" xr:uid="{00000000-0005-0000-0000-000018440000}"/>
    <cellStyle name="Normal 3" xfId="5412" xr:uid="{00000000-0005-0000-0000-000019440000}"/>
    <cellStyle name="Normal 3 10" xfId="5413" xr:uid="{00000000-0005-0000-0000-00001A440000}"/>
    <cellStyle name="Normal 3 10 2" xfId="15364" xr:uid="{00000000-0005-0000-0000-00001B440000}"/>
    <cellStyle name="Normal 3 11" xfId="5414" xr:uid="{00000000-0005-0000-0000-00001C440000}"/>
    <cellStyle name="Normal 3 11 2" xfId="15365" xr:uid="{00000000-0005-0000-0000-00001D440000}"/>
    <cellStyle name="Normal 3 12" xfId="5415" xr:uid="{00000000-0005-0000-0000-00001E440000}"/>
    <cellStyle name="Normal 3 12 2" xfId="29602" xr:uid="{00000000-0005-0000-0000-00001F440000}"/>
    <cellStyle name="Normal 3 12 3" xfId="29687" xr:uid="{00000000-0005-0000-0000-000020440000}"/>
    <cellStyle name="Normal 3 13" xfId="5416" xr:uid="{00000000-0005-0000-0000-000021440000}"/>
    <cellStyle name="Normal 3 14" xfId="5417" xr:uid="{00000000-0005-0000-0000-000022440000}"/>
    <cellStyle name="Normal 3 15" xfId="6832" xr:uid="{00000000-0005-0000-0000-000023440000}"/>
    <cellStyle name="Normal 3 2" xfId="5418" xr:uid="{00000000-0005-0000-0000-000024440000}"/>
    <cellStyle name="Normal 3 2 2" xfId="5419" xr:uid="{00000000-0005-0000-0000-000025440000}"/>
    <cellStyle name="Normal 3 2 2 2" xfId="15368" xr:uid="{00000000-0005-0000-0000-000026440000}"/>
    <cellStyle name="Normal 3 2 2 2 2" xfId="15369" xr:uid="{00000000-0005-0000-0000-000027440000}"/>
    <cellStyle name="Normal 3 2 2 3" xfId="15370" xr:uid="{00000000-0005-0000-0000-000028440000}"/>
    <cellStyle name="Normal 3 2 2 4" xfId="15371" xr:uid="{00000000-0005-0000-0000-000029440000}"/>
    <cellStyle name="Normal 3 2 2 4 2" xfId="15372" xr:uid="{00000000-0005-0000-0000-00002A440000}"/>
    <cellStyle name="Normal 3 2 2 5" xfId="15367" xr:uid="{00000000-0005-0000-0000-00002B440000}"/>
    <cellStyle name="Normal 3 2 3" xfId="15373" xr:uid="{00000000-0005-0000-0000-00002C440000}"/>
    <cellStyle name="Normal 3 2 3 2" xfId="15374" xr:uid="{00000000-0005-0000-0000-00002D440000}"/>
    <cellStyle name="Normal 3 2 3 2 2" xfId="15375" xr:uid="{00000000-0005-0000-0000-00002E440000}"/>
    <cellStyle name="Normal 3 2 3 2 3" xfId="15376" xr:uid="{00000000-0005-0000-0000-00002F440000}"/>
    <cellStyle name="Normal 3 2 3 2 3 2" xfId="15377" xr:uid="{00000000-0005-0000-0000-000030440000}"/>
    <cellStyle name="Normal 3 2 3 2 3 3" xfId="22009" xr:uid="{00000000-0005-0000-0000-000031440000}"/>
    <cellStyle name="Normal 3 2 3 3" xfId="15378" xr:uid="{00000000-0005-0000-0000-000032440000}"/>
    <cellStyle name="Normal 3 2 3 4" xfId="15379" xr:uid="{00000000-0005-0000-0000-000033440000}"/>
    <cellStyle name="Normal 3 2 4" xfId="15380" xr:uid="{00000000-0005-0000-0000-000034440000}"/>
    <cellStyle name="Normal 3 2 5" xfId="29607" xr:uid="{00000000-0005-0000-0000-000035440000}"/>
    <cellStyle name="Normal 3 2 5 2" xfId="29610" xr:uid="{00000000-0005-0000-0000-000036440000}"/>
    <cellStyle name="Normal 3 2 6" xfId="15366" xr:uid="{00000000-0005-0000-0000-000037440000}"/>
    <cellStyle name="Normal 3 2_Sheet1" xfId="5420" xr:uid="{00000000-0005-0000-0000-000038440000}"/>
    <cellStyle name="Normal 3 3" xfId="5421" xr:uid="{00000000-0005-0000-0000-000039440000}"/>
    <cellStyle name="Normal 3 3 2" xfId="15382" xr:uid="{00000000-0005-0000-0000-00003A440000}"/>
    <cellStyle name="Normal 3 3 2 2" xfId="15383" xr:uid="{00000000-0005-0000-0000-00003B440000}"/>
    <cellStyle name="Normal 3 3 3" xfId="15384" xr:uid="{00000000-0005-0000-0000-00003C440000}"/>
    <cellStyle name="Normal 3 3 4" xfId="15381" xr:uid="{00000000-0005-0000-0000-00003D440000}"/>
    <cellStyle name="Normal 3 4" xfId="5422" xr:uid="{00000000-0005-0000-0000-00003E440000}"/>
    <cellStyle name="Normal 3 4 2" xfId="5423" xr:uid="{00000000-0005-0000-0000-00003F440000}"/>
    <cellStyle name="Normal 3 4 2 2" xfId="15387" xr:uid="{00000000-0005-0000-0000-000040440000}"/>
    <cellStyle name="Normal 3 4 2 3" xfId="15386" xr:uid="{00000000-0005-0000-0000-000041440000}"/>
    <cellStyle name="Normal 3 4 3" xfId="15388" xr:uid="{00000000-0005-0000-0000-000042440000}"/>
    <cellStyle name="Normal 3 4 4" xfId="15385" xr:uid="{00000000-0005-0000-0000-000043440000}"/>
    <cellStyle name="Normal 3 4_BallGrid" xfId="5424" xr:uid="{00000000-0005-0000-0000-000044440000}"/>
    <cellStyle name="Normal 3 5" xfId="5425" xr:uid="{00000000-0005-0000-0000-000045440000}"/>
    <cellStyle name="Normal 3 5 2" xfId="15390" xr:uid="{00000000-0005-0000-0000-000046440000}"/>
    <cellStyle name="Normal 3 5 2 2" xfId="15391" xr:uid="{00000000-0005-0000-0000-000047440000}"/>
    <cellStyle name="Normal 3 5 3" xfId="15392" xr:uid="{00000000-0005-0000-0000-000048440000}"/>
    <cellStyle name="Normal 3 5 4" xfId="15389" xr:uid="{00000000-0005-0000-0000-000049440000}"/>
    <cellStyle name="Normal 3 6" xfId="5426" xr:uid="{00000000-0005-0000-0000-00004A440000}"/>
    <cellStyle name="Normal 3 6 2" xfId="15394" xr:uid="{00000000-0005-0000-0000-00004B440000}"/>
    <cellStyle name="Normal 3 6 2 2" xfId="15395" xr:uid="{00000000-0005-0000-0000-00004C440000}"/>
    <cellStyle name="Normal 3 6 2 2 2" xfId="15396" xr:uid="{00000000-0005-0000-0000-00004D440000}"/>
    <cellStyle name="Normal 3 6 2 2 2 2" xfId="15397" xr:uid="{00000000-0005-0000-0000-00004E440000}"/>
    <cellStyle name="Normal 3 6 2 2 2 3" xfId="15398" xr:uid="{00000000-0005-0000-0000-00004F440000}"/>
    <cellStyle name="Normal 3 6 2 2 2 4" xfId="22019" xr:uid="{00000000-0005-0000-0000-000050440000}"/>
    <cellStyle name="Normal 3 6 2 2 3" xfId="15399" xr:uid="{00000000-0005-0000-0000-000051440000}"/>
    <cellStyle name="Normal 3 6 3" xfId="15400" xr:uid="{00000000-0005-0000-0000-000052440000}"/>
    <cellStyle name="Normal 3 6 3 2" xfId="15401" xr:uid="{00000000-0005-0000-0000-000053440000}"/>
    <cellStyle name="Normal 3 6 3 3" xfId="15402" xr:uid="{00000000-0005-0000-0000-000054440000}"/>
    <cellStyle name="Normal 3 6 3 3 2" xfId="15403" xr:uid="{00000000-0005-0000-0000-000055440000}"/>
    <cellStyle name="Normal 3 6 4" xfId="15393" xr:uid="{00000000-0005-0000-0000-000056440000}"/>
    <cellStyle name="Normal 3 7" xfId="5427" xr:uid="{00000000-0005-0000-0000-000057440000}"/>
    <cellStyle name="Normal 3 7 2" xfId="15405" xr:uid="{00000000-0005-0000-0000-000058440000}"/>
    <cellStyle name="Normal 3 7 3" xfId="15404" xr:uid="{00000000-0005-0000-0000-000059440000}"/>
    <cellStyle name="Normal 3 8" xfId="5428" xr:uid="{00000000-0005-0000-0000-00005A440000}"/>
    <cellStyle name="Normal 3 8 2" xfId="15407" xr:uid="{00000000-0005-0000-0000-00005B440000}"/>
    <cellStyle name="Normal 3 8 3" xfId="15406" xr:uid="{00000000-0005-0000-0000-00005C440000}"/>
    <cellStyle name="Normal 3 9" xfId="5429" xr:uid="{00000000-0005-0000-0000-00005D440000}"/>
    <cellStyle name="Normal 3 9 2" xfId="15409" xr:uid="{00000000-0005-0000-0000-00005E440000}"/>
    <cellStyle name="Normal 3 9 2 2" xfId="15410" xr:uid="{00000000-0005-0000-0000-00005F440000}"/>
    <cellStyle name="Normal 3 9 2 3" xfId="26145" xr:uid="{00000000-0005-0000-0000-000060440000}"/>
    <cellStyle name="Normal 3 9 3" xfId="15411" xr:uid="{00000000-0005-0000-0000-000061440000}"/>
    <cellStyle name="Normal 3 9 4" xfId="26146" xr:uid="{00000000-0005-0000-0000-000062440000}"/>
    <cellStyle name="Normal 3 9 5" xfId="15408" xr:uid="{00000000-0005-0000-0000-000063440000}"/>
    <cellStyle name="Normal 3_BallGrid" xfId="5430" xr:uid="{00000000-0005-0000-0000-000064440000}"/>
    <cellStyle name="Normal 30" xfId="5431" xr:uid="{00000000-0005-0000-0000-000065440000}"/>
    <cellStyle name="Normal 30 2" xfId="5432" xr:uid="{00000000-0005-0000-0000-000066440000}"/>
    <cellStyle name="Normal 30 3" xfId="5433" xr:uid="{00000000-0005-0000-0000-000067440000}"/>
    <cellStyle name="Normal 30 3 2" xfId="5434" xr:uid="{00000000-0005-0000-0000-000068440000}"/>
    <cellStyle name="Normal 30 3_Sheet1" xfId="5435" xr:uid="{00000000-0005-0000-0000-000069440000}"/>
    <cellStyle name="Normal 30 4" xfId="5436" xr:uid="{00000000-0005-0000-0000-00006A440000}"/>
    <cellStyle name="Normal 30 5" xfId="29621" xr:uid="{00000000-0005-0000-0000-00006B440000}"/>
    <cellStyle name="Normal 30_Sheet1" xfId="5437" xr:uid="{00000000-0005-0000-0000-00006C440000}"/>
    <cellStyle name="Normal 300" xfId="5438" xr:uid="{00000000-0005-0000-0000-00006D440000}"/>
    <cellStyle name="Normal 301" xfId="5439" xr:uid="{00000000-0005-0000-0000-00006E440000}"/>
    <cellStyle name="Normal 302" xfId="5440" xr:uid="{00000000-0005-0000-0000-00006F440000}"/>
    <cellStyle name="Normal 303" xfId="5441" xr:uid="{00000000-0005-0000-0000-000070440000}"/>
    <cellStyle name="Normal 304" xfId="5442" xr:uid="{00000000-0005-0000-0000-000071440000}"/>
    <cellStyle name="Normal 305" xfId="5443" xr:uid="{00000000-0005-0000-0000-000072440000}"/>
    <cellStyle name="Normal 306" xfId="5444" xr:uid="{00000000-0005-0000-0000-000073440000}"/>
    <cellStyle name="Normal 307" xfId="5445" xr:uid="{00000000-0005-0000-0000-000074440000}"/>
    <cellStyle name="Normal 308" xfId="5446" xr:uid="{00000000-0005-0000-0000-000075440000}"/>
    <cellStyle name="Normal 309" xfId="5447" xr:uid="{00000000-0005-0000-0000-000076440000}"/>
    <cellStyle name="Normal 31" xfId="5448" xr:uid="{00000000-0005-0000-0000-000077440000}"/>
    <cellStyle name="Normal 31 2" xfId="5449" xr:uid="{00000000-0005-0000-0000-000078440000}"/>
    <cellStyle name="Normal 31 2 2" xfId="5450" xr:uid="{00000000-0005-0000-0000-000079440000}"/>
    <cellStyle name="Normal 31 2_Sheet1" xfId="5451" xr:uid="{00000000-0005-0000-0000-00007A440000}"/>
    <cellStyle name="Normal 31 3" xfId="5452" xr:uid="{00000000-0005-0000-0000-00007B440000}"/>
    <cellStyle name="Normal 31 4" xfId="29622" xr:uid="{00000000-0005-0000-0000-00007C440000}"/>
    <cellStyle name="Normal 31_Sheet1" xfId="5453" xr:uid="{00000000-0005-0000-0000-00007D440000}"/>
    <cellStyle name="Normal 310" xfId="5454" xr:uid="{00000000-0005-0000-0000-00007E440000}"/>
    <cellStyle name="Normal 311" xfId="5455" xr:uid="{00000000-0005-0000-0000-00007F440000}"/>
    <cellStyle name="Normal 312" xfId="5456" xr:uid="{00000000-0005-0000-0000-000080440000}"/>
    <cellStyle name="Normal 313" xfId="5457" xr:uid="{00000000-0005-0000-0000-000081440000}"/>
    <cellStyle name="Normal 314" xfId="5458" xr:uid="{00000000-0005-0000-0000-000082440000}"/>
    <cellStyle name="Normal 315" xfId="5459" xr:uid="{00000000-0005-0000-0000-000083440000}"/>
    <cellStyle name="Normal 316" xfId="5460" xr:uid="{00000000-0005-0000-0000-000084440000}"/>
    <cellStyle name="Normal 317" xfId="5461" xr:uid="{00000000-0005-0000-0000-000085440000}"/>
    <cellStyle name="Normal 318" xfId="5462" xr:uid="{00000000-0005-0000-0000-000086440000}"/>
    <cellStyle name="Normal 319" xfId="5463" xr:uid="{00000000-0005-0000-0000-000087440000}"/>
    <cellStyle name="Normal 32" xfId="5464" xr:uid="{00000000-0005-0000-0000-000088440000}"/>
    <cellStyle name="Normal 32 2" xfId="5465" xr:uid="{00000000-0005-0000-0000-000089440000}"/>
    <cellStyle name="Normal 32 2 2" xfId="5466" xr:uid="{00000000-0005-0000-0000-00008A440000}"/>
    <cellStyle name="Normal 32 2_Sheet1" xfId="5467" xr:uid="{00000000-0005-0000-0000-00008B440000}"/>
    <cellStyle name="Normal 32 3" xfId="5468" xr:uid="{00000000-0005-0000-0000-00008C440000}"/>
    <cellStyle name="Normal 32 4" xfId="29623" xr:uid="{00000000-0005-0000-0000-00008D440000}"/>
    <cellStyle name="Normal 32_Sheet1" xfId="5469" xr:uid="{00000000-0005-0000-0000-00008E440000}"/>
    <cellStyle name="Normal 320" xfId="5470" xr:uid="{00000000-0005-0000-0000-00008F440000}"/>
    <cellStyle name="Normal 321" xfId="5471" xr:uid="{00000000-0005-0000-0000-000090440000}"/>
    <cellStyle name="Normal 322" xfId="5472" xr:uid="{00000000-0005-0000-0000-000091440000}"/>
    <cellStyle name="Normal 323" xfId="5473" xr:uid="{00000000-0005-0000-0000-000092440000}"/>
    <cellStyle name="Normal 324" xfId="5474" xr:uid="{00000000-0005-0000-0000-000093440000}"/>
    <cellStyle name="Normal 325" xfId="5475" xr:uid="{00000000-0005-0000-0000-000094440000}"/>
    <cellStyle name="Normal 326" xfId="5476" xr:uid="{00000000-0005-0000-0000-000095440000}"/>
    <cellStyle name="Normal 327" xfId="5477" xr:uid="{00000000-0005-0000-0000-000096440000}"/>
    <cellStyle name="Normal 328" xfId="5478" xr:uid="{00000000-0005-0000-0000-000097440000}"/>
    <cellStyle name="Normal 329" xfId="5479" xr:uid="{00000000-0005-0000-0000-000098440000}"/>
    <cellStyle name="Normal 33" xfId="5480" xr:uid="{00000000-0005-0000-0000-000099440000}"/>
    <cellStyle name="Normal 33 10" xfId="5481" xr:uid="{00000000-0005-0000-0000-00009A440000}"/>
    <cellStyle name="Normal 33 10 2" xfId="5482" xr:uid="{00000000-0005-0000-0000-00009B440000}"/>
    <cellStyle name="Normal 33 11" xfId="5483" xr:uid="{00000000-0005-0000-0000-00009C440000}"/>
    <cellStyle name="Normal 33 11 2" xfId="5484" xr:uid="{00000000-0005-0000-0000-00009D440000}"/>
    <cellStyle name="Normal 33 12" xfId="5485" xr:uid="{00000000-0005-0000-0000-00009E440000}"/>
    <cellStyle name="Normal 33 12 2" xfId="5486" xr:uid="{00000000-0005-0000-0000-00009F440000}"/>
    <cellStyle name="Normal 33 12 3" xfId="5487" xr:uid="{00000000-0005-0000-0000-0000A0440000}"/>
    <cellStyle name="Normal 33 12 3 2" xfId="5488" xr:uid="{00000000-0005-0000-0000-0000A1440000}"/>
    <cellStyle name="Normal 33 12 3 3" xfId="5489" xr:uid="{00000000-0005-0000-0000-0000A2440000}"/>
    <cellStyle name="Normal 33 12 3 3 2" xfId="5490" xr:uid="{00000000-0005-0000-0000-0000A3440000}"/>
    <cellStyle name="Normal 33 13" xfId="5491" xr:uid="{00000000-0005-0000-0000-0000A4440000}"/>
    <cellStyle name="Normal 33 13 2" xfId="5492" xr:uid="{00000000-0005-0000-0000-0000A5440000}"/>
    <cellStyle name="Normal 33 13 3" xfId="5493" xr:uid="{00000000-0005-0000-0000-0000A6440000}"/>
    <cellStyle name="Normal 33 14" xfId="5494" xr:uid="{00000000-0005-0000-0000-0000A7440000}"/>
    <cellStyle name="Normal 33 14 2" xfId="5495" xr:uid="{00000000-0005-0000-0000-0000A8440000}"/>
    <cellStyle name="Normal 33 14 3" xfId="5496" xr:uid="{00000000-0005-0000-0000-0000A9440000}"/>
    <cellStyle name="Normal 33 15" xfId="5497" xr:uid="{00000000-0005-0000-0000-0000AA440000}"/>
    <cellStyle name="Normal 33 16" xfId="5498" xr:uid="{00000000-0005-0000-0000-0000AB440000}"/>
    <cellStyle name="Normal 33 17" xfId="29624" xr:uid="{00000000-0005-0000-0000-0000AC440000}"/>
    <cellStyle name="Normal 33 2" xfId="5499" xr:uid="{00000000-0005-0000-0000-0000AD440000}"/>
    <cellStyle name="Normal 33 3" xfId="5500" xr:uid="{00000000-0005-0000-0000-0000AE440000}"/>
    <cellStyle name="Normal 33 4" xfId="5501" xr:uid="{00000000-0005-0000-0000-0000AF440000}"/>
    <cellStyle name="Normal 33 5" xfId="5502" xr:uid="{00000000-0005-0000-0000-0000B0440000}"/>
    <cellStyle name="Normal 33 5 2" xfId="5503" xr:uid="{00000000-0005-0000-0000-0000B1440000}"/>
    <cellStyle name="Normal 33 5_BallGrid" xfId="5504" xr:uid="{00000000-0005-0000-0000-0000B2440000}"/>
    <cellStyle name="Normal 33 6" xfId="5505" xr:uid="{00000000-0005-0000-0000-0000B3440000}"/>
    <cellStyle name="Normal 33 6 2" xfId="5506" xr:uid="{00000000-0005-0000-0000-0000B4440000}"/>
    <cellStyle name="Normal 33 7" xfId="5507" xr:uid="{00000000-0005-0000-0000-0000B5440000}"/>
    <cellStyle name="Normal 33 7 2" xfId="5508" xr:uid="{00000000-0005-0000-0000-0000B6440000}"/>
    <cellStyle name="Normal 33 7 3" xfId="5509" xr:uid="{00000000-0005-0000-0000-0000B7440000}"/>
    <cellStyle name="Normal 33 7 4" xfId="5510" xr:uid="{00000000-0005-0000-0000-0000B8440000}"/>
    <cellStyle name="Normal 33 7 4 2" xfId="5511" xr:uid="{00000000-0005-0000-0000-0000B9440000}"/>
    <cellStyle name="Normal 33 7 5" xfId="5512" xr:uid="{00000000-0005-0000-0000-0000BA440000}"/>
    <cellStyle name="Normal 33 7 5 2" xfId="5513" xr:uid="{00000000-0005-0000-0000-0000BB440000}"/>
    <cellStyle name="Normal 33 7 5 3" xfId="5514" xr:uid="{00000000-0005-0000-0000-0000BC440000}"/>
    <cellStyle name="Normal 33 7 5 3 2" xfId="5515" xr:uid="{00000000-0005-0000-0000-0000BD440000}"/>
    <cellStyle name="Normal 33 7 5 3 3" xfId="5516" xr:uid="{00000000-0005-0000-0000-0000BE440000}"/>
    <cellStyle name="Normal 33 7 5 3 3 2" xfId="5517" xr:uid="{00000000-0005-0000-0000-0000BF440000}"/>
    <cellStyle name="Normal 33 8" xfId="5518" xr:uid="{00000000-0005-0000-0000-0000C0440000}"/>
    <cellStyle name="Normal 33 8 2" xfId="5519" xr:uid="{00000000-0005-0000-0000-0000C1440000}"/>
    <cellStyle name="Normal 33 8 3" xfId="5520" xr:uid="{00000000-0005-0000-0000-0000C2440000}"/>
    <cellStyle name="Normal 33 8 3 2" xfId="5521" xr:uid="{00000000-0005-0000-0000-0000C3440000}"/>
    <cellStyle name="Normal 33 8 4" xfId="5522" xr:uid="{00000000-0005-0000-0000-0000C4440000}"/>
    <cellStyle name="Normal 33 8 4 2" xfId="5523" xr:uid="{00000000-0005-0000-0000-0000C5440000}"/>
    <cellStyle name="Normal 33 8 4 3" xfId="5524" xr:uid="{00000000-0005-0000-0000-0000C6440000}"/>
    <cellStyle name="Normal 33 8 4 3 2" xfId="5525" xr:uid="{00000000-0005-0000-0000-0000C7440000}"/>
    <cellStyle name="Normal 33 8 4 3 3" xfId="5526" xr:uid="{00000000-0005-0000-0000-0000C8440000}"/>
    <cellStyle name="Normal 33 8 4 3 3 2" xfId="5527" xr:uid="{00000000-0005-0000-0000-0000C9440000}"/>
    <cellStyle name="Normal 33 9" xfId="5528" xr:uid="{00000000-0005-0000-0000-0000CA440000}"/>
    <cellStyle name="Normal 33 9 2" xfId="5529" xr:uid="{00000000-0005-0000-0000-0000CB440000}"/>
    <cellStyle name="Normal 33 9 3" xfId="5530" xr:uid="{00000000-0005-0000-0000-0000CC440000}"/>
    <cellStyle name="Normal 33 9 3 2" xfId="5531" xr:uid="{00000000-0005-0000-0000-0000CD440000}"/>
    <cellStyle name="Normal 33 9 4" xfId="5532" xr:uid="{00000000-0005-0000-0000-0000CE440000}"/>
    <cellStyle name="Normal 33_BallGrid" xfId="5533" xr:uid="{00000000-0005-0000-0000-0000CF440000}"/>
    <cellStyle name="Normal 330" xfId="5534" xr:uid="{00000000-0005-0000-0000-0000D0440000}"/>
    <cellStyle name="Normal 331" xfId="5535" xr:uid="{00000000-0005-0000-0000-0000D1440000}"/>
    <cellStyle name="Normal 332" xfId="5536" xr:uid="{00000000-0005-0000-0000-0000D2440000}"/>
    <cellStyle name="Normal 333" xfId="5537" xr:uid="{00000000-0005-0000-0000-0000D3440000}"/>
    <cellStyle name="Normal 334" xfId="5538" xr:uid="{00000000-0005-0000-0000-0000D4440000}"/>
    <cellStyle name="Normal 335" xfId="5539" xr:uid="{00000000-0005-0000-0000-0000D5440000}"/>
    <cellStyle name="Normal 336" xfId="5540" xr:uid="{00000000-0005-0000-0000-0000D6440000}"/>
    <cellStyle name="Normal 337" xfId="5541" xr:uid="{00000000-0005-0000-0000-0000D7440000}"/>
    <cellStyle name="Normal 338" xfId="5542" xr:uid="{00000000-0005-0000-0000-0000D8440000}"/>
    <cellStyle name="Normal 339" xfId="5543" xr:uid="{00000000-0005-0000-0000-0000D9440000}"/>
    <cellStyle name="Normal 34" xfId="5544" xr:uid="{00000000-0005-0000-0000-0000DA440000}"/>
    <cellStyle name="Normal 34 2" xfId="5545" xr:uid="{00000000-0005-0000-0000-0000DB440000}"/>
    <cellStyle name="Normal 34 3" xfId="29625" xr:uid="{00000000-0005-0000-0000-0000DC440000}"/>
    <cellStyle name="Normal 340" xfId="5546" xr:uid="{00000000-0005-0000-0000-0000DD440000}"/>
    <cellStyle name="Normal 341" xfId="5547" xr:uid="{00000000-0005-0000-0000-0000DE440000}"/>
    <cellStyle name="Normal 342" xfId="5548" xr:uid="{00000000-0005-0000-0000-0000DF440000}"/>
    <cellStyle name="Normal 343" xfId="5549" xr:uid="{00000000-0005-0000-0000-0000E0440000}"/>
    <cellStyle name="Normal 344" xfId="5550" xr:uid="{00000000-0005-0000-0000-0000E1440000}"/>
    <cellStyle name="Normal 345" xfId="5551" xr:uid="{00000000-0005-0000-0000-0000E2440000}"/>
    <cellStyle name="Normal 346" xfId="5552" xr:uid="{00000000-0005-0000-0000-0000E3440000}"/>
    <cellStyle name="Normal 347" xfId="5553" xr:uid="{00000000-0005-0000-0000-0000E4440000}"/>
    <cellStyle name="Normal 348" xfId="5554" xr:uid="{00000000-0005-0000-0000-0000E5440000}"/>
    <cellStyle name="Normal 349" xfId="5555" xr:uid="{00000000-0005-0000-0000-0000E6440000}"/>
    <cellStyle name="Normal 35" xfId="5556" xr:uid="{00000000-0005-0000-0000-0000E7440000}"/>
    <cellStyle name="Normal 35 10" xfId="5557" xr:uid="{00000000-0005-0000-0000-0000E8440000}"/>
    <cellStyle name="Normal 35 10 2" xfId="5558" xr:uid="{00000000-0005-0000-0000-0000E9440000}"/>
    <cellStyle name="Normal 35 11" xfId="5559" xr:uid="{00000000-0005-0000-0000-0000EA440000}"/>
    <cellStyle name="Normal 35 11 2" xfId="5560" xr:uid="{00000000-0005-0000-0000-0000EB440000}"/>
    <cellStyle name="Normal 35 12" xfId="5561" xr:uid="{00000000-0005-0000-0000-0000EC440000}"/>
    <cellStyle name="Normal 35 12 2" xfId="5562" xr:uid="{00000000-0005-0000-0000-0000ED440000}"/>
    <cellStyle name="Normal 35 12 3" xfId="5563" xr:uid="{00000000-0005-0000-0000-0000EE440000}"/>
    <cellStyle name="Normal 35 12 3 2" xfId="5564" xr:uid="{00000000-0005-0000-0000-0000EF440000}"/>
    <cellStyle name="Normal 35 12 3 3" xfId="5565" xr:uid="{00000000-0005-0000-0000-0000F0440000}"/>
    <cellStyle name="Normal 35 12 3 3 2" xfId="5566" xr:uid="{00000000-0005-0000-0000-0000F1440000}"/>
    <cellStyle name="Normal 35 13" xfId="5567" xr:uid="{00000000-0005-0000-0000-0000F2440000}"/>
    <cellStyle name="Normal 35 13 2" xfId="5568" xr:uid="{00000000-0005-0000-0000-0000F3440000}"/>
    <cellStyle name="Normal 35 13 3" xfId="5569" xr:uid="{00000000-0005-0000-0000-0000F4440000}"/>
    <cellStyle name="Normal 35 14" xfId="5570" xr:uid="{00000000-0005-0000-0000-0000F5440000}"/>
    <cellStyle name="Normal 35 14 2" xfId="5571" xr:uid="{00000000-0005-0000-0000-0000F6440000}"/>
    <cellStyle name="Normal 35 14 3" xfId="5572" xr:uid="{00000000-0005-0000-0000-0000F7440000}"/>
    <cellStyle name="Normal 35 15" xfId="5573" xr:uid="{00000000-0005-0000-0000-0000F8440000}"/>
    <cellStyle name="Normal 35 16" xfId="5574" xr:uid="{00000000-0005-0000-0000-0000F9440000}"/>
    <cellStyle name="Normal 35 17" xfId="29626" xr:uid="{00000000-0005-0000-0000-0000FA440000}"/>
    <cellStyle name="Normal 35 2" xfId="5575" xr:uid="{00000000-0005-0000-0000-0000FB440000}"/>
    <cellStyle name="Normal 35 2 2" xfId="5576" xr:uid="{00000000-0005-0000-0000-0000FC440000}"/>
    <cellStyle name="Normal 35 2 2 2" xfId="5577" xr:uid="{00000000-0005-0000-0000-0000FD440000}"/>
    <cellStyle name="Normal 35 2 2_BallGrid" xfId="5578" xr:uid="{00000000-0005-0000-0000-0000FE440000}"/>
    <cellStyle name="Normal 35 2 3" xfId="5579" xr:uid="{00000000-0005-0000-0000-0000FF440000}"/>
    <cellStyle name="Normal 35 3" xfId="5580" xr:uid="{00000000-0005-0000-0000-000000450000}"/>
    <cellStyle name="Normal 35 4" xfId="5581" xr:uid="{00000000-0005-0000-0000-000001450000}"/>
    <cellStyle name="Normal 35 5" xfId="5582" xr:uid="{00000000-0005-0000-0000-000002450000}"/>
    <cellStyle name="Normal 35 5 2" xfId="5583" xr:uid="{00000000-0005-0000-0000-000003450000}"/>
    <cellStyle name="Normal 35 5_BallGrid" xfId="5584" xr:uid="{00000000-0005-0000-0000-000004450000}"/>
    <cellStyle name="Normal 35 6" xfId="5585" xr:uid="{00000000-0005-0000-0000-000005450000}"/>
    <cellStyle name="Normal 35 6 2" xfId="5586" xr:uid="{00000000-0005-0000-0000-000006450000}"/>
    <cellStyle name="Normal 35 7" xfId="5587" xr:uid="{00000000-0005-0000-0000-000007450000}"/>
    <cellStyle name="Normal 35 7 2" xfId="5588" xr:uid="{00000000-0005-0000-0000-000008450000}"/>
    <cellStyle name="Normal 35 7 3" xfId="5589" xr:uid="{00000000-0005-0000-0000-000009450000}"/>
    <cellStyle name="Normal 35 7 4" xfId="5590" xr:uid="{00000000-0005-0000-0000-00000A450000}"/>
    <cellStyle name="Normal 35 7 4 2" xfId="5591" xr:uid="{00000000-0005-0000-0000-00000B450000}"/>
    <cellStyle name="Normal 35 7 5" xfId="5592" xr:uid="{00000000-0005-0000-0000-00000C450000}"/>
    <cellStyle name="Normal 35 7 5 2" xfId="5593" xr:uid="{00000000-0005-0000-0000-00000D450000}"/>
    <cellStyle name="Normal 35 7 5 3" xfId="5594" xr:uid="{00000000-0005-0000-0000-00000E450000}"/>
    <cellStyle name="Normal 35 7 5 3 2" xfId="5595" xr:uid="{00000000-0005-0000-0000-00000F450000}"/>
    <cellStyle name="Normal 35 7 5 3 3" xfId="5596" xr:uid="{00000000-0005-0000-0000-000010450000}"/>
    <cellStyle name="Normal 35 7 5 3 3 2" xfId="5597" xr:uid="{00000000-0005-0000-0000-000011450000}"/>
    <cellStyle name="Normal 35 8" xfId="5598" xr:uid="{00000000-0005-0000-0000-000012450000}"/>
    <cellStyle name="Normal 35 8 2" xfId="5599" xr:uid="{00000000-0005-0000-0000-000013450000}"/>
    <cellStyle name="Normal 35 8 3" xfId="5600" xr:uid="{00000000-0005-0000-0000-000014450000}"/>
    <cellStyle name="Normal 35 8 3 2" xfId="5601" xr:uid="{00000000-0005-0000-0000-000015450000}"/>
    <cellStyle name="Normal 35 8 4" xfId="5602" xr:uid="{00000000-0005-0000-0000-000016450000}"/>
    <cellStyle name="Normal 35 8 4 2" xfId="5603" xr:uid="{00000000-0005-0000-0000-000017450000}"/>
    <cellStyle name="Normal 35 8 4 3" xfId="5604" xr:uid="{00000000-0005-0000-0000-000018450000}"/>
    <cellStyle name="Normal 35 8 4 3 2" xfId="5605" xr:uid="{00000000-0005-0000-0000-000019450000}"/>
    <cellStyle name="Normal 35 8 4 3 3" xfId="5606" xr:uid="{00000000-0005-0000-0000-00001A450000}"/>
    <cellStyle name="Normal 35 8 4 3 3 2" xfId="5607" xr:uid="{00000000-0005-0000-0000-00001B450000}"/>
    <cellStyle name="Normal 35 9" xfId="5608" xr:uid="{00000000-0005-0000-0000-00001C450000}"/>
    <cellStyle name="Normal 35 9 2" xfId="5609" xr:uid="{00000000-0005-0000-0000-00001D450000}"/>
    <cellStyle name="Normal 35 9 3" xfId="5610" xr:uid="{00000000-0005-0000-0000-00001E450000}"/>
    <cellStyle name="Normal 35 9 3 2" xfId="5611" xr:uid="{00000000-0005-0000-0000-00001F450000}"/>
    <cellStyle name="Normal 35 9 4" xfId="5612" xr:uid="{00000000-0005-0000-0000-000020450000}"/>
    <cellStyle name="Normal 35_BallGrid" xfId="5613" xr:uid="{00000000-0005-0000-0000-000021450000}"/>
    <cellStyle name="Normal 350" xfId="5614" xr:uid="{00000000-0005-0000-0000-000022450000}"/>
    <cellStyle name="Normal 351" xfId="5615" xr:uid="{00000000-0005-0000-0000-000023450000}"/>
    <cellStyle name="Normal 352" xfId="5616" xr:uid="{00000000-0005-0000-0000-000024450000}"/>
    <cellStyle name="Normal 353" xfId="5617" xr:uid="{00000000-0005-0000-0000-000025450000}"/>
    <cellStyle name="Normal 354" xfId="5618" xr:uid="{00000000-0005-0000-0000-000026450000}"/>
    <cellStyle name="Normal 355" xfId="5619" xr:uid="{00000000-0005-0000-0000-000027450000}"/>
    <cellStyle name="Normal 356" xfId="5620" xr:uid="{00000000-0005-0000-0000-000028450000}"/>
    <cellStyle name="Normal 357" xfId="5621" xr:uid="{00000000-0005-0000-0000-000029450000}"/>
    <cellStyle name="Normal 358" xfId="5622" xr:uid="{00000000-0005-0000-0000-00002A450000}"/>
    <cellStyle name="Normal 359" xfId="5623" xr:uid="{00000000-0005-0000-0000-00002B450000}"/>
    <cellStyle name="Normal 36" xfId="5624" xr:uid="{00000000-0005-0000-0000-00002C450000}"/>
    <cellStyle name="Normal 36 2" xfId="29627" xr:uid="{00000000-0005-0000-0000-00002D450000}"/>
    <cellStyle name="Normal 360" xfId="5625" xr:uid="{00000000-0005-0000-0000-00002E450000}"/>
    <cellStyle name="Normal 361" xfId="5626" xr:uid="{00000000-0005-0000-0000-00002F450000}"/>
    <cellStyle name="Normal 362" xfId="5627" xr:uid="{00000000-0005-0000-0000-000030450000}"/>
    <cellStyle name="Normal 363" xfId="5628" xr:uid="{00000000-0005-0000-0000-000031450000}"/>
    <cellStyle name="Normal 364" xfId="5629" xr:uid="{00000000-0005-0000-0000-000032450000}"/>
    <cellStyle name="Normal 365" xfId="5630" xr:uid="{00000000-0005-0000-0000-000033450000}"/>
    <cellStyle name="Normal 366" xfId="5631" xr:uid="{00000000-0005-0000-0000-000034450000}"/>
    <cellStyle name="Normal 367" xfId="5632" xr:uid="{00000000-0005-0000-0000-000035450000}"/>
    <cellStyle name="Normal 368" xfId="5633" xr:uid="{00000000-0005-0000-0000-000036450000}"/>
    <cellStyle name="Normal 369" xfId="5634" xr:uid="{00000000-0005-0000-0000-000037450000}"/>
    <cellStyle name="Normal 37" xfId="5635" xr:uid="{00000000-0005-0000-0000-000038450000}"/>
    <cellStyle name="Normal 37 2" xfId="29628" xr:uid="{00000000-0005-0000-0000-000039450000}"/>
    <cellStyle name="Normal 370" xfId="5636" xr:uid="{00000000-0005-0000-0000-00003A450000}"/>
    <cellStyle name="Normal 371" xfId="5637" xr:uid="{00000000-0005-0000-0000-00003B450000}"/>
    <cellStyle name="Normal 372" xfId="5638" xr:uid="{00000000-0005-0000-0000-00003C450000}"/>
    <cellStyle name="Normal 373" xfId="5639" xr:uid="{00000000-0005-0000-0000-00003D450000}"/>
    <cellStyle name="Normal 374" xfId="5640" xr:uid="{00000000-0005-0000-0000-00003E450000}"/>
    <cellStyle name="Normal 375" xfId="5641" xr:uid="{00000000-0005-0000-0000-00003F450000}"/>
    <cellStyle name="Normal 376" xfId="5642" xr:uid="{00000000-0005-0000-0000-000040450000}"/>
    <cellStyle name="Normal 377" xfId="5643" xr:uid="{00000000-0005-0000-0000-000041450000}"/>
    <cellStyle name="Normal 378" xfId="5644" xr:uid="{00000000-0005-0000-0000-000042450000}"/>
    <cellStyle name="Normal 379" xfId="5645" xr:uid="{00000000-0005-0000-0000-000043450000}"/>
    <cellStyle name="Normal 38" xfId="5646" xr:uid="{00000000-0005-0000-0000-000044450000}"/>
    <cellStyle name="Normal 38 2" xfId="29629" xr:uid="{00000000-0005-0000-0000-000045450000}"/>
    <cellStyle name="Normal 380" xfId="5647" xr:uid="{00000000-0005-0000-0000-000046450000}"/>
    <cellStyle name="Normal 381" xfId="5648" xr:uid="{00000000-0005-0000-0000-000047450000}"/>
    <cellStyle name="Normal 382" xfId="5649" xr:uid="{00000000-0005-0000-0000-000048450000}"/>
    <cellStyle name="Normal 383" xfId="5650" xr:uid="{00000000-0005-0000-0000-000049450000}"/>
    <cellStyle name="Normal 384" xfId="5651" xr:uid="{00000000-0005-0000-0000-00004A450000}"/>
    <cellStyle name="Normal 385" xfId="5652" xr:uid="{00000000-0005-0000-0000-00004B450000}"/>
    <cellStyle name="Normal 386" xfId="5653" xr:uid="{00000000-0005-0000-0000-00004C450000}"/>
    <cellStyle name="Normal 387" xfId="5654" xr:uid="{00000000-0005-0000-0000-00004D450000}"/>
    <cellStyle name="Normal 388" xfId="5655" xr:uid="{00000000-0005-0000-0000-00004E450000}"/>
    <cellStyle name="Normal 389" xfId="5656" xr:uid="{00000000-0005-0000-0000-00004F450000}"/>
    <cellStyle name="Normal 39" xfId="5657" xr:uid="{00000000-0005-0000-0000-000050450000}"/>
    <cellStyle name="Normal 39 2" xfId="29630" xr:uid="{00000000-0005-0000-0000-000051450000}"/>
    <cellStyle name="Normal 390" xfId="5658" xr:uid="{00000000-0005-0000-0000-000052450000}"/>
    <cellStyle name="Normal 391" xfId="5659" xr:uid="{00000000-0005-0000-0000-000053450000}"/>
    <cellStyle name="Normal 392" xfId="5660" xr:uid="{00000000-0005-0000-0000-000054450000}"/>
    <cellStyle name="Normal 393" xfId="5661" xr:uid="{00000000-0005-0000-0000-000055450000}"/>
    <cellStyle name="Normal 394" xfId="5662" xr:uid="{00000000-0005-0000-0000-000056450000}"/>
    <cellStyle name="Normal 395" xfId="5663" xr:uid="{00000000-0005-0000-0000-000057450000}"/>
    <cellStyle name="Normal 396" xfId="5664" xr:uid="{00000000-0005-0000-0000-000058450000}"/>
    <cellStyle name="Normal 397" xfId="5665" xr:uid="{00000000-0005-0000-0000-000059450000}"/>
    <cellStyle name="Normal 398" xfId="5666" xr:uid="{00000000-0005-0000-0000-00005A450000}"/>
    <cellStyle name="Normal 399" xfId="5667" xr:uid="{00000000-0005-0000-0000-00005B450000}"/>
    <cellStyle name="Normal 4" xfId="5668" xr:uid="{00000000-0005-0000-0000-00005C450000}"/>
    <cellStyle name="Normal 4 2" xfId="5669" xr:uid="{00000000-0005-0000-0000-00005D450000}"/>
    <cellStyle name="Normal 4 2 2" xfId="15413" xr:uid="{00000000-0005-0000-0000-00005E450000}"/>
    <cellStyle name="Normal 4 2 3" xfId="15412" xr:uid="{00000000-0005-0000-0000-00005F450000}"/>
    <cellStyle name="Normal 4 3" xfId="15414" xr:uid="{00000000-0005-0000-0000-000060450000}"/>
    <cellStyle name="Normal 4 3 2" xfId="15415" xr:uid="{00000000-0005-0000-0000-000061450000}"/>
    <cellStyle name="Normal 4 3 4" xfId="29670" xr:uid="{00000000-0005-0000-0000-000062450000}"/>
    <cellStyle name="Normal 4 4" xfId="15416" xr:uid="{00000000-0005-0000-0000-000063450000}"/>
    <cellStyle name="Normal 4 5" xfId="6833" xr:uid="{00000000-0005-0000-0000-000064450000}"/>
    <cellStyle name="Normal 40" xfId="5670" xr:uid="{00000000-0005-0000-0000-000065450000}"/>
    <cellStyle name="Normal 40 2" xfId="29643" xr:uid="{00000000-0005-0000-0000-000066450000}"/>
    <cellStyle name="Normal 400" xfId="5671" xr:uid="{00000000-0005-0000-0000-000067450000}"/>
    <cellStyle name="Normal 401" xfId="5672" xr:uid="{00000000-0005-0000-0000-000068450000}"/>
    <cellStyle name="Normal 402" xfId="5673" xr:uid="{00000000-0005-0000-0000-000069450000}"/>
    <cellStyle name="Normal 403" xfId="5674" xr:uid="{00000000-0005-0000-0000-00006A450000}"/>
    <cellStyle name="Normal 404" xfId="5675" xr:uid="{00000000-0005-0000-0000-00006B450000}"/>
    <cellStyle name="Normal 405" xfId="5676" xr:uid="{00000000-0005-0000-0000-00006C450000}"/>
    <cellStyle name="Normal 406" xfId="5677" xr:uid="{00000000-0005-0000-0000-00006D450000}"/>
    <cellStyle name="Normal 407" xfId="5678" xr:uid="{00000000-0005-0000-0000-00006E450000}"/>
    <cellStyle name="Normal 408" xfId="5679" xr:uid="{00000000-0005-0000-0000-00006F450000}"/>
    <cellStyle name="Normal 409" xfId="5680" xr:uid="{00000000-0005-0000-0000-000070450000}"/>
    <cellStyle name="Normal 41" xfId="5681" xr:uid="{00000000-0005-0000-0000-000071450000}"/>
    <cellStyle name="Normal 41 2" xfId="29644" xr:uid="{00000000-0005-0000-0000-000072450000}"/>
    <cellStyle name="Normal 410" xfId="5682" xr:uid="{00000000-0005-0000-0000-000073450000}"/>
    <cellStyle name="Normal 411" xfId="5683" xr:uid="{00000000-0005-0000-0000-000074450000}"/>
    <cellStyle name="Normal 412" xfId="5684" xr:uid="{00000000-0005-0000-0000-000075450000}"/>
    <cellStyle name="Normal 413" xfId="5685" xr:uid="{00000000-0005-0000-0000-000076450000}"/>
    <cellStyle name="Normal 414" xfId="5686" xr:uid="{00000000-0005-0000-0000-000077450000}"/>
    <cellStyle name="Normal 415" xfId="5687" xr:uid="{00000000-0005-0000-0000-000078450000}"/>
    <cellStyle name="Normal 416" xfId="5688" xr:uid="{00000000-0005-0000-0000-000079450000}"/>
    <cellStyle name="Normal 417" xfId="5689" xr:uid="{00000000-0005-0000-0000-00007A450000}"/>
    <cellStyle name="Normal 418" xfId="5690" xr:uid="{00000000-0005-0000-0000-00007B450000}"/>
    <cellStyle name="Normal 419" xfId="5691" xr:uid="{00000000-0005-0000-0000-00007C450000}"/>
    <cellStyle name="Normal 42" xfId="5692" xr:uid="{00000000-0005-0000-0000-00007D450000}"/>
    <cellStyle name="Normal 42 2" xfId="29645" xr:uid="{00000000-0005-0000-0000-00007E450000}"/>
    <cellStyle name="Normal 420" xfId="5693" xr:uid="{00000000-0005-0000-0000-00007F450000}"/>
    <cellStyle name="Normal 421" xfId="5694" xr:uid="{00000000-0005-0000-0000-000080450000}"/>
    <cellStyle name="Normal 422" xfId="5695" xr:uid="{00000000-0005-0000-0000-000081450000}"/>
    <cellStyle name="Normal 423" xfId="5696" xr:uid="{00000000-0005-0000-0000-000082450000}"/>
    <cellStyle name="Normal 424" xfId="5697" xr:uid="{00000000-0005-0000-0000-000083450000}"/>
    <cellStyle name="Normal 425" xfId="5698" xr:uid="{00000000-0005-0000-0000-000084450000}"/>
    <cellStyle name="Normal 426" xfId="5699" xr:uid="{00000000-0005-0000-0000-000085450000}"/>
    <cellStyle name="Normal 427" xfId="5700" xr:uid="{00000000-0005-0000-0000-000086450000}"/>
    <cellStyle name="Normal 428" xfId="5701" xr:uid="{00000000-0005-0000-0000-000087450000}"/>
    <cellStyle name="Normal 429" xfId="5702" xr:uid="{00000000-0005-0000-0000-000088450000}"/>
    <cellStyle name="Normal 429 2" xfId="5703" xr:uid="{00000000-0005-0000-0000-000089450000}"/>
    <cellStyle name="Normal 43" xfId="5704" xr:uid="{00000000-0005-0000-0000-00008A450000}"/>
    <cellStyle name="Normal 43 2" xfId="29646" xr:uid="{00000000-0005-0000-0000-00008B450000}"/>
    <cellStyle name="Normal 430" xfId="5705" xr:uid="{00000000-0005-0000-0000-00008C450000}"/>
    <cellStyle name="Normal 430 2" xfId="5706" xr:uid="{00000000-0005-0000-0000-00008D450000}"/>
    <cellStyle name="Normal 431" xfId="5707" xr:uid="{00000000-0005-0000-0000-00008E450000}"/>
    <cellStyle name="Normal 431 2" xfId="5708" xr:uid="{00000000-0005-0000-0000-00008F450000}"/>
    <cellStyle name="Normal 432" xfId="5709" xr:uid="{00000000-0005-0000-0000-000090450000}"/>
    <cellStyle name="Normal 432 2" xfId="5710" xr:uid="{00000000-0005-0000-0000-000091450000}"/>
    <cellStyle name="Normal 433" xfId="5711" xr:uid="{00000000-0005-0000-0000-000092450000}"/>
    <cellStyle name="Normal 433 2" xfId="5712" xr:uid="{00000000-0005-0000-0000-000093450000}"/>
    <cellStyle name="Normal 434" xfId="5713" xr:uid="{00000000-0005-0000-0000-000094450000}"/>
    <cellStyle name="Normal 435" xfId="5714" xr:uid="{00000000-0005-0000-0000-000095450000}"/>
    <cellStyle name="Normal 436" xfId="5715" xr:uid="{00000000-0005-0000-0000-000096450000}"/>
    <cellStyle name="Normal 437" xfId="5716" xr:uid="{00000000-0005-0000-0000-000097450000}"/>
    <cellStyle name="Normal 438" xfId="5717" xr:uid="{00000000-0005-0000-0000-000098450000}"/>
    <cellStyle name="Normal 439" xfId="5718" xr:uid="{00000000-0005-0000-0000-000099450000}"/>
    <cellStyle name="Normal 44" xfId="5719" xr:uid="{00000000-0005-0000-0000-00009A450000}"/>
    <cellStyle name="Normal 44 2" xfId="29650" xr:uid="{00000000-0005-0000-0000-00009B450000}"/>
    <cellStyle name="Normal 440" xfId="5720" xr:uid="{00000000-0005-0000-0000-00009C450000}"/>
    <cellStyle name="Normal 441" xfId="5721" xr:uid="{00000000-0005-0000-0000-00009D450000}"/>
    <cellStyle name="Normal 442" xfId="5722" xr:uid="{00000000-0005-0000-0000-00009E450000}"/>
    <cellStyle name="Normal 443" xfId="5723" xr:uid="{00000000-0005-0000-0000-00009F450000}"/>
    <cellStyle name="Normal 444" xfId="5724" xr:uid="{00000000-0005-0000-0000-0000A0450000}"/>
    <cellStyle name="Normal 445" xfId="5725" xr:uid="{00000000-0005-0000-0000-0000A1450000}"/>
    <cellStyle name="Normal 446" xfId="5726" xr:uid="{00000000-0005-0000-0000-0000A2450000}"/>
    <cellStyle name="Normal 447" xfId="5727" xr:uid="{00000000-0005-0000-0000-0000A3450000}"/>
    <cellStyle name="Normal 448" xfId="5728" xr:uid="{00000000-0005-0000-0000-0000A4450000}"/>
    <cellStyle name="Normal 449" xfId="5729" xr:uid="{00000000-0005-0000-0000-0000A5450000}"/>
    <cellStyle name="Normal 45" xfId="5730" xr:uid="{00000000-0005-0000-0000-0000A6450000}"/>
    <cellStyle name="Normal 45 2" xfId="29651" xr:uid="{00000000-0005-0000-0000-0000A7450000}"/>
    <cellStyle name="Normal 450" xfId="5731" xr:uid="{00000000-0005-0000-0000-0000A8450000}"/>
    <cellStyle name="Normal 451" xfId="5732" xr:uid="{00000000-0005-0000-0000-0000A9450000}"/>
    <cellStyle name="Normal 452" xfId="5733" xr:uid="{00000000-0005-0000-0000-0000AA450000}"/>
    <cellStyle name="Normal 453" xfId="5734" xr:uid="{00000000-0005-0000-0000-0000AB450000}"/>
    <cellStyle name="Normal 454" xfId="5735" xr:uid="{00000000-0005-0000-0000-0000AC450000}"/>
    <cellStyle name="Normal 455" xfId="5736" xr:uid="{00000000-0005-0000-0000-0000AD450000}"/>
    <cellStyle name="Normal 456" xfId="5737" xr:uid="{00000000-0005-0000-0000-0000AE450000}"/>
    <cellStyle name="Normal 457" xfId="5738" xr:uid="{00000000-0005-0000-0000-0000AF450000}"/>
    <cellStyle name="Normal 458" xfId="5739" xr:uid="{00000000-0005-0000-0000-0000B0450000}"/>
    <cellStyle name="Normal 459" xfId="5740" xr:uid="{00000000-0005-0000-0000-0000B1450000}"/>
    <cellStyle name="Normal 46" xfId="5741" xr:uid="{00000000-0005-0000-0000-0000B2450000}"/>
    <cellStyle name="Normal 46 2" xfId="29653" xr:uid="{00000000-0005-0000-0000-0000B3450000}"/>
    <cellStyle name="Normal 460" xfId="5742" xr:uid="{00000000-0005-0000-0000-0000B4450000}"/>
    <cellStyle name="Normal 461" xfId="5743" xr:uid="{00000000-0005-0000-0000-0000B5450000}"/>
    <cellStyle name="Normal 462" xfId="5744" xr:uid="{00000000-0005-0000-0000-0000B6450000}"/>
    <cellStyle name="Normal 463" xfId="5745" xr:uid="{00000000-0005-0000-0000-0000B7450000}"/>
    <cellStyle name="Normal 464" xfId="5746" xr:uid="{00000000-0005-0000-0000-0000B8450000}"/>
    <cellStyle name="Normal 465" xfId="5747" xr:uid="{00000000-0005-0000-0000-0000B9450000}"/>
    <cellStyle name="Normal 466" xfId="5748" xr:uid="{00000000-0005-0000-0000-0000BA450000}"/>
    <cellStyle name="Normal 467" xfId="5749" xr:uid="{00000000-0005-0000-0000-0000BB450000}"/>
    <cellStyle name="Normal 468" xfId="5750" xr:uid="{00000000-0005-0000-0000-0000BC450000}"/>
    <cellStyle name="Normal 469" xfId="5751" xr:uid="{00000000-0005-0000-0000-0000BD450000}"/>
    <cellStyle name="Normal 47" xfId="5752" xr:uid="{00000000-0005-0000-0000-0000BE450000}"/>
    <cellStyle name="Normal 47 2" xfId="29654" xr:uid="{00000000-0005-0000-0000-0000BF450000}"/>
    <cellStyle name="Normal 470" xfId="5753" xr:uid="{00000000-0005-0000-0000-0000C0450000}"/>
    <cellStyle name="Normal 471" xfId="5754" xr:uid="{00000000-0005-0000-0000-0000C1450000}"/>
    <cellStyle name="Normal 472" xfId="5755" xr:uid="{00000000-0005-0000-0000-0000C2450000}"/>
    <cellStyle name="Normal 473" xfId="5756" xr:uid="{00000000-0005-0000-0000-0000C3450000}"/>
    <cellStyle name="Normal 474" xfId="5757" xr:uid="{00000000-0005-0000-0000-0000C4450000}"/>
    <cellStyle name="Normal 475" xfId="5758" xr:uid="{00000000-0005-0000-0000-0000C5450000}"/>
    <cellStyle name="Normal 476" xfId="5759" xr:uid="{00000000-0005-0000-0000-0000C6450000}"/>
    <cellStyle name="Normal 477" xfId="5760" xr:uid="{00000000-0005-0000-0000-0000C7450000}"/>
    <cellStyle name="Normal 478" xfId="5761" xr:uid="{00000000-0005-0000-0000-0000C8450000}"/>
    <cellStyle name="Normal 479" xfId="5762" xr:uid="{00000000-0005-0000-0000-0000C9450000}"/>
    <cellStyle name="Normal 48" xfId="5763" xr:uid="{00000000-0005-0000-0000-0000CA450000}"/>
    <cellStyle name="Normal 48 2" xfId="29655" xr:uid="{00000000-0005-0000-0000-0000CB450000}"/>
    <cellStyle name="Normal 480" xfId="5764" xr:uid="{00000000-0005-0000-0000-0000CC450000}"/>
    <cellStyle name="Normal 481" xfId="5765" xr:uid="{00000000-0005-0000-0000-0000CD450000}"/>
    <cellStyle name="Normal 482" xfId="5766" xr:uid="{00000000-0005-0000-0000-0000CE450000}"/>
    <cellStyle name="Normal 483" xfId="5767" xr:uid="{00000000-0005-0000-0000-0000CF450000}"/>
    <cellStyle name="Normal 484" xfId="5768" xr:uid="{00000000-0005-0000-0000-0000D0450000}"/>
    <cellStyle name="Normal 485" xfId="5769" xr:uid="{00000000-0005-0000-0000-0000D1450000}"/>
    <cellStyle name="Normal 486" xfId="5770" xr:uid="{00000000-0005-0000-0000-0000D2450000}"/>
    <cellStyle name="Normal 487" xfId="5771" xr:uid="{00000000-0005-0000-0000-0000D3450000}"/>
    <cellStyle name="Normal 488" xfId="5772" xr:uid="{00000000-0005-0000-0000-0000D4450000}"/>
    <cellStyle name="Normal 489" xfId="5773" xr:uid="{00000000-0005-0000-0000-0000D5450000}"/>
    <cellStyle name="Normal 49" xfId="5774" xr:uid="{00000000-0005-0000-0000-0000D6450000}"/>
    <cellStyle name="Normal 49 2" xfId="29656" xr:uid="{00000000-0005-0000-0000-0000D7450000}"/>
    <cellStyle name="Normal 490" xfId="5775" xr:uid="{00000000-0005-0000-0000-0000D8450000}"/>
    <cellStyle name="Normal 491" xfId="5776" xr:uid="{00000000-0005-0000-0000-0000D9450000}"/>
    <cellStyle name="Normal 492" xfId="5777" xr:uid="{00000000-0005-0000-0000-0000DA450000}"/>
    <cellStyle name="Normal 493" xfId="5778" xr:uid="{00000000-0005-0000-0000-0000DB450000}"/>
    <cellStyle name="Normal 494" xfId="5779" xr:uid="{00000000-0005-0000-0000-0000DC450000}"/>
    <cellStyle name="Normal 495" xfId="5780" xr:uid="{00000000-0005-0000-0000-0000DD450000}"/>
    <cellStyle name="Normal 496" xfId="5781" xr:uid="{00000000-0005-0000-0000-0000DE450000}"/>
    <cellStyle name="Normal 497" xfId="5782" xr:uid="{00000000-0005-0000-0000-0000DF450000}"/>
    <cellStyle name="Normal 498" xfId="5783" xr:uid="{00000000-0005-0000-0000-0000E0450000}"/>
    <cellStyle name="Normal 499" xfId="5784" xr:uid="{00000000-0005-0000-0000-0000E1450000}"/>
    <cellStyle name="Normal 5" xfId="5785" xr:uid="{00000000-0005-0000-0000-0000E2450000}"/>
    <cellStyle name="Normal 5 10" xfId="5786" xr:uid="{00000000-0005-0000-0000-0000E3450000}"/>
    <cellStyle name="Normal 5 11" xfId="5787" xr:uid="{00000000-0005-0000-0000-0000E4450000}"/>
    <cellStyle name="Normal 5 12" xfId="5788" xr:uid="{00000000-0005-0000-0000-0000E5450000}"/>
    <cellStyle name="Normal 5 13" xfId="5789" xr:uid="{00000000-0005-0000-0000-0000E6450000}"/>
    <cellStyle name="Normal 5 14" xfId="6834" xr:uid="{00000000-0005-0000-0000-0000E7450000}"/>
    <cellStyle name="Normal 5 2" xfId="5790" xr:uid="{00000000-0005-0000-0000-0000E8450000}"/>
    <cellStyle name="Normal 5 2 2" xfId="5791" xr:uid="{00000000-0005-0000-0000-0000E9450000}"/>
    <cellStyle name="Normal 5 2 2 2" xfId="15419" xr:uid="{00000000-0005-0000-0000-0000EA450000}"/>
    <cellStyle name="Normal 5 2 2 3" xfId="15418" xr:uid="{00000000-0005-0000-0000-0000EB450000}"/>
    <cellStyle name="Normal 5 2 3" xfId="15420" xr:uid="{00000000-0005-0000-0000-0000EC450000}"/>
    <cellStyle name="Normal 5 2 4" xfId="15417" xr:uid="{00000000-0005-0000-0000-0000ED450000}"/>
    <cellStyle name="Normal 5 2_Sheet1" xfId="5792" xr:uid="{00000000-0005-0000-0000-0000EE450000}"/>
    <cellStyle name="Normal 5 3" xfId="5793" xr:uid="{00000000-0005-0000-0000-0000EF450000}"/>
    <cellStyle name="Normal 5 3 2" xfId="15422" xr:uid="{00000000-0005-0000-0000-0000F0450000}"/>
    <cellStyle name="Normal 5 3 3" xfId="15421" xr:uid="{00000000-0005-0000-0000-0000F1450000}"/>
    <cellStyle name="Normal 5 4" xfId="5794" xr:uid="{00000000-0005-0000-0000-0000F2450000}"/>
    <cellStyle name="Normal 5 4 2" xfId="5795" xr:uid="{00000000-0005-0000-0000-0000F3450000}"/>
    <cellStyle name="Normal 5 4 3" xfId="15423" xr:uid="{00000000-0005-0000-0000-0000F4450000}"/>
    <cellStyle name="Normal 5 5" xfId="5796" xr:uid="{00000000-0005-0000-0000-0000F5450000}"/>
    <cellStyle name="Normal 5 5 2" xfId="15425" xr:uid="{00000000-0005-0000-0000-0000F6450000}"/>
    <cellStyle name="Normal 5 5 2 2" xfId="15426" xr:uid="{00000000-0005-0000-0000-0000F7450000}"/>
    <cellStyle name="Normal 5 5 2 3" xfId="26147" xr:uid="{00000000-0005-0000-0000-0000F8450000}"/>
    <cellStyle name="Normal 5 5 3" xfId="15427" xr:uid="{00000000-0005-0000-0000-0000F9450000}"/>
    <cellStyle name="Normal 5 5 4" xfId="26148" xr:uid="{00000000-0005-0000-0000-0000FA450000}"/>
    <cellStyle name="Normal 5 5 5" xfId="15424" xr:uid="{00000000-0005-0000-0000-0000FB450000}"/>
    <cellStyle name="Normal 5 6" xfId="5797" xr:uid="{00000000-0005-0000-0000-0000FC450000}"/>
    <cellStyle name="Normal 5 7" xfId="5798" xr:uid="{00000000-0005-0000-0000-0000FD450000}"/>
    <cellStyle name="Normal 5 8" xfId="5799" xr:uid="{00000000-0005-0000-0000-0000FE450000}"/>
    <cellStyle name="Normal 5 9" xfId="5800" xr:uid="{00000000-0005-0000-0000-0000FF450000}"/>
    <cellStyle name="Normal 5_Sheet1" xfId="5801" xr:uid="{00000000-0005-0000-0000-000000460000}"/>
    <cellStyle name="Normal 50" xfId="5802" xr:uid="{00000000-0005-0000-0000-000001460000}"/>
    <cellStyle name="Normal 50 2" xfId="29657" xr:uid="{00000000-0005-0000-0000-000002460000}"/>
    <cellStyle name="Normal 500" xfId="5803" xr:uid="{00000000-0005-0000-0000-000003460000}"/>
    <cellStyle name="Normal 501" xfId="5804" xr:uid="{00000000-0005-0000-0000-000004460000}"/>
    <cellStyle name="Normal 502" xfId="5805" xr:uid="{00000000-0005-0000-0000-000005460000}"/>
    <cellStyle name="Normal 503" xfId="5806" xr:uid="{00000000-0005-0000-0000-000006460000}"/>
    <cellStyle name="Normal 504" xfId="5807" xr:uid="{00000000-0005-0000-0000-000007460000}"/>
    <cellStyle name="Normal 505" xfId="5808" xr:uid="{00000000-0005-0000-0000-000008460000}"/>
    <cellStyle name="Normal 506" xfId="5809" xr:uid="{00000000-0005-0000-0000-000009460000}"/>
    <cellStyle name="Normal 507" xfId="5810" xr:uid="{00000000-0005-0000-0000-00000A460000}"/>
    <cellStyle name="Normal 508" xfId="5811" xr:uid="{00000000-0005-0000-0000-00000B460000}"/>
    <cellStyle name="Normal 509" xfId="5812" xr:uid="{00000000-0005-0000-0000-00000C460000}"/>
    <cellStyle name="Normal 51" xfId="5813" xr:uid="{00000000-0005-0000-0000-00000D460000}"/>
    <cellStyle name="Normal 51 2" xfId="6909" xr:uid="{00000000-0005-0000-0000-00000E460000}"/>
    <cellStyle name="Normal 510" xfId="5814" xr:uid="{00000000-0005-0000-0000-00000F460000}"/>
    <cellStyle name="Normal 511" xfId="5815" xr:uid="{00000000-0005-0000-0000-000010460000}"/>
    <cellStyle name="Normal 512" xfId="5816" xr:uid="{00000000-0005-0000-0000-000011460000}"/>
    <cellStyle name="Normal 513" xfId="5817" xr:uid="{00000000-0005-0000-0000-000012460000}"/>
    <cellStyle name="Normal 514" xfId="5818" xr:uid="{00000000-0005-0000-0000-000013460000}"/>
    <cellStyle name="Normal 515" xfId="5819" xr:uid="{00000000-0005-0000-0000-000014460000}"/>
    <cellStyle name="Normal 516" xfId="5820" xr:uid="{00000000-0005-0000-0000-000015460000}"/>
    <cellStyle name="Normal 517" xfId="5821" xr:uid="{00000000-0005-0000-0000-000016460000}"/>
    <cellStyle name="Normal 518" xfId="5822" xr:uid="{00000000-0005-0000-0000-000017460000}"/>
    <cellStyle name="Normal 519" xfId="5823" xr:uid="{00000000-0005-0000-0000-000018460000}"/>
    <cellStyle name="Normal 52" xfId="5824" xr:uid="{00000000-0005-0000-0000-000019460000}"/>
    <cellStyle name="Normal 52 2" xfId="29661" xr:uid="{00000000-0005-0000-0000-00001A460000}"/>
    <cellStyle name="Normal 520" xfId="5825" xr:uid="{00000000-0005-0000-0000-00001B460000}"/>
    <cellStyle name="Normal 521" xfId="5826" xr:uid="{00000000-0005-0000-0000-00001C460000}"/>
    <cellStyle name="Normal 522" xfId="5827" xr:uid="{00000000-0005-0000-0000-00001D460000}"/>
    <cellStyle name="Normal 523" xfId="5828" xr:uid="{00000000-0005-0000-0000-00001E460000}"/>
    <cellStyle name="Normal 524" xfId="5829" xr:uid="{00000000-0005-0000-0000-00001F460000}"/>
    <cellStyle name="Normal 525" xfId="5830" xr:uid="{00000000-0005-0000-0000-000020460000}"/>
    <cellStyle name="Normal 526" xfId="5831" xr:uid="{00000000-0005-0000-0000-000021460000}"/>
    <cellStyle name="Normal 527" xfId="5832" xr:uid="{00000000-0005-0000-0000-000022460000}"/>
    <cellStyle name="Normal 528" xfId="5833" xr:uid="{00000000-0005-0000-0000-000023460000}"/>
    <cellStyle name="Normal 529" xfId="5834" xr:uid="{00000000-0005-0000-0000-000024460000}"/>
    <cellStyle name="Normal 53" xfId="5835" xr:uid="{00000000-0005-0000-0000-000025460000}"/>
    <cellStyle name="Normal 53 2" xfId="29662" xr:uid="{00000000-0005-0000-0000-000026460000}"/>
    <cellStyle name="Normal 530" xfId="5836" xr:uid="{00000000-0005-0000-0000-000027460000}"/>
    <cellStyle name="Normal 531" xfId="5837" xr:uid="{00000000-0005-0000-0000-000028460000}"/>
    <cellStyle name="Normal 531 2" xfId="5838" xr:uid="{00000000-0005-0000-0000-000029460000}"/>
    <cellStyle name="Normal 532" xfId="5839" xr:uid="{00000000-0005-0000-0000-00002A460000}"/>
    <cellStyle name="Normal 533" xfId="5840" xr:uid="{00000000-0005-0000-0000-00002B460000}"/>
    <cellStyle name="Normal 534" xfId="5841" xr:uid="{00000000-0005-0000-0000-00002C460000}"/>
    <cellStyle name="Normal 535" xfId="5842" xr:uid="{00000000-0005-0000-0000-00002D460000}"/>
    <cellStyle name="Normal 536" xfId="5843" xr:uid="{00000000-0005-0000-0000-00002E460000}"/>
    <cellStyle name="Normal 537" xfId="5844" xr:uid="{00000000-0005-0000-0000-00002F460000}"/>
    <cellStyle name="Normal 538" xfId="5845" xr:uid="{00000000-0005-0000-0000-000030460000}"/>
    <cellStyle name="Normal 539" xfId="5846" xr:uid="{00000000-0005-0000-0000-000031460000}"/>
    <cellStyle name="Normal 54" xfId="5847" xr:uid="{00000000-0005-0000-0000-000032460000}"/>
    <cellStyle name="Normal 54 2" xfId="29664" xr:uid="{00000000-0005-0000-0000-000033460000}"/>
    <cellStyle name="Normal 540" xfId="5848" xr:uid="{00000000-0005-0000-0000-000034460000}"/>
    <cellStyle name="Normal 541" xfId="5849" xr:uid="{00000000-0005-0000-0000-000035460000}"/>
    <cellStyle name="Normal 542" xfId="5850" xr:uid="{00000000-0005-0000-0000-000036460000}"/>
    <cellStyle name="Normal 543" xfId="5851" xr:uid="{00000000-0005-0000-0000-000037460000}"/>
    <cellStyle name="Normal 544" xfId="5852" xr:uid="{00000000-0005-0000-0000-000038460000}"/>
    <cellStyle name="Normal 545" xfId="29721" xr:uid="{00000000-0005-0000-0000-000039460000}"/>
    <cellStyle name="Normal 55" xfId="5853" xr:uid="{00000000-0005-0000-0000-00003A460000}"/>
    <cellStyle name="Normal 55 2" xfId="29665" xr:uid="{00000000-0005-0000-0000-00003B460000}"/>
    <cellStyle name="Normal 56" xfId="5854" xr:uid="{00000000-0005-0000-0000-00003C460000}"/>
    <cellStyle name="Normal 56 2" xfId="29675" xr:uid="{00000000-0005-0000-0000-00003D460000}"/>
    <cellStyle name="Normal 568" xfId="5855" xr:uid="{00000000-0005-0000-0000-00003E460000}"/>
    <cellStyle name="Normal 568 2" xfId="5856" xr:uid="{00000000-0005-0000-0000-00003F460000}"/>
    <cellStyle name="Normal 57" xfId="5857" xr:uid="{00000000-0005-0000-0000-000040460000}"/>
    <cellStyle name="Normal 57 2" xfId="29676" xr:uid="{00000000-0005-0000-0000-000041460000}"/>
    <cellStyle name="Normal 58" xfId="5858" xr:uid="{00000000-0005-0000-0000-000042460000}"/>
    <cellStyle name="Normal 58 2" xfId="29677" xr:uid="{00000000-0005-0000-0000-000043460000}"/>
    <cellStyle name="Normal 59" xfId="5859" xr:uid="{00000000-0005-0000-0000-000044460000}"/>
    <cellStyle name="Normal 59 2" xfId="29678" xr:uid="{00000000-0005-0000-0000-000045460000}"/>
    <cellStyle name="Normal 6" xfId="5860" xr:uid="{00000000-0005-0000-0000-000046460000}"/>
    <cellStyle name="Normal 6 10" xfId="5861" xr:uid="{00000000-0005-0000-0000-000047460000}"/>
    <cellStyle name="Normal 6 10 2" xfId="5862" xr:uid="{00000000-0005-0000-0000-000048460000}"/>
    <cellStyle name="Normal 6 10 3" xfId="5863" xr:uid="{00000000-0005-0000-0000-000049460000}"/>
    <cellStyle name="Normal 6 10 3 2" xfId="5864" xr:uid="{00000000-0005-0000-0000-00004A460000}"/>
    <cellStyle name="Normal 6 11" xfId="5865" xr:uid="{00000000-0005-0000-0000-00004B460000}"/>
    <cellStyle name="Normal 6 12" xfId="5866" xr:uid="{00000000-0005-0000-0000-00004C460000}"/>
    <cellStyle name="Normal 6 12 2" xfId="5867" xr:uid="{00000000-0005-0000-0000-00004D460000}"/>
    <cellStyle name="Normal 6 13" xfId="5868" xr:uid="{00000000-0005-0000-0000-00004E460000}"/>
    <cellStyle name="Normal 6 13 2" xfId="5869" xr:uid="{00000000-0005-0000-0000-00004F460000}"/>
    <cellStyle name="Normal 6 13 3" xfId="5870" xr:uid="{00000000-0005-0000-0000-000050460000}"/>
    <cellStyle name="Normal 6 13 3 2" xfId="5871" xr:uid="{00000000-0005-0000-0000-000051460000}"/>
    <cellStyle name="Normal 6 13 4" xfId="5872" xr:uid="{00000000-0005-0000-0000-000052460000}"/>
    <cellStyle name="Normal 6 14" xfId="5873" xr:uid="{00000000-0005-0000-0000-000053460000}"/>
    <cellStyle name="Normal 6 15" xfId="5874" xr:uid="{00000000-0005-0000-0000-000054460000}"/>
    <cellStyle name="Normal 6 16" xfId="5875" xr:uid="{00000000-0005-0000-0000-000055460000}"/>
    <cellStyle name="Normal 6 16 2" xfId="5876" xr:uid="{00000000-0005-0000-0000-000056460000}"/>
    <cellStyle name="Normal 6 17" xfId="6835" xr:uid="{00000000-0005-0000-0000-000057460000}"/>
    <cellStyle name="Normal 6 2" xfId="5877" xr:uid="{00000000-0005-0000-0000-000058460000}"/>
    <cellStyle name="Normal 6 2 2" xfId="5878" xr:uid="{00000000-0005-0000-0000-000059460000}"/>
    <cellStyle name="Normal 6 2 2 2" xfId="15429" xr:uid="{00000000-0005-0000-0000-00005A460000}"/>
    <cellStyle name="Normal 6 2 3" xfId="5879" xr:uid="{00000000-0005-0000-0000-00005B460000}"/>
    <cellStyle name="Normal 6 2 4" xfId="15428" xr:uid="{00000000-0005-0000-0000-00005C460000}"/>
    <cellStyle name="Normal 6 2_Sheet1" xfId="5880" xr:uid="{00000000-0005-0000-0000-00005D460000}"/>
    <cellStyle name="Normal 6 3" xfId="5881" xr:uid="{00000000-0005-0000-0000-00005E460000}"/>
    <cellStyle name="Normal 6 3 2" xfId="15430" xr:uid="{00000000-0005-0000-0000-00005F460000}"/>
    <cellStyle name="Normal 6 4" xfId="5882" xr:uid="{00000000-0005-0000-0000-000060460000}"/>
    <cellStyle name="Normal 6 4 2" xfId="5883" xr:uid="{00000000-0005-0000-0000-000061460000}"/>
    <cellStyle name="Normal 6 5" xfId="5884" xr:uid="{00000000-0005-0000-0000-000062460000}"/>
    <cellStyle name="Normal 6 5 2" xfId="5885" xr:uid="{00000000-0005-0000-0000-000063460000}"/>
    <cellStyle name="Normal 6 5 3" xfId="5886" xr:uid="{00000000-0005-0000-0000-000064460000}"/>
    <cellStyle name="Normal 6 5 4" xfId="5887" xr:uid="{00000000-0005-0000-0000-000065460000}"/>
    <cellStyle name="Normal 6 5 4 2" xfId="5888" xr:uid="{00000000-0005-0000-0000-000066460000}"/>
    <cellStyle name="Normal 6 6" xfId="5889" xr:uid="{00000000-0005-0000-0000-000067460000}"/>
    <cellStyle name="Normal 6 6 2" xfId="5890" xr:uid="{00000000-0005-0000-0000-000068460000}"/>
    <cellStyle name="Normal 6 6 3" xfId="5891" xr:uid="{00000000-0005-0000-0000-000069460000}"/>
    <cellStyle name="Normal 6 6 3 2" xfId="5892" xr:uid="{00000000-0005-0000-0000-00006A460000}"/>
    <cellStyle name="Normal 6 7" xfId="5893" xr:uid="{00000000-0005-0000-0000-00006B460000}"/>
    <cellStyle name="Normal 6 7 2" xfId="5894" xr:uid="{00000000-0005-0000-0000-00006C460000}"/>
    <cellStyle name="Normal 6 7 3" xfId="5895" xr:uid="{00000000-0005-0000-0000-00006D460000}"/>
    <cellStyle name="Normal 6 7 3 2" xfId="5896" xr:uid="{00000000-0005-0000-0000-00006E460000}"/>
    <cellStyle name="Normal 6 8" xfId="5897" xr:uid="{00000000-0005-0000-0000-00006F460000}"/>
    <cellStyle name="Normal 6 8 2" xfId="5898" xr:uid="{00000000-0005-0000-0000-000070460000}"/>
    <cellStyle name="Normal 6 8 3" xfId="5899" xr:uid="{00000000-0005-0000-0000-000071460000}"/>
    <cellStyle name="Normal 6 8 3 2" xfId="5900" xr:uid="{00000000-0005-0000-0000-000072460000}"/>
    <cellStyle name="Normal 6 9" xfId="5901" xr:uid="{00000000-0005-0000-0000-000073460000}"/>
    <cellStyle name="Normal 6_Sheet1" xfId="5902" xr:uid="{00000000-0005-0000-0000-000074460000}"/>
    <cellStyle name="Normal 60" xfId="5903" xr:uid="{00000000-0005-0000-0000-000075460000}"/>
    <cellStyle name="Normal 60 2" xfId="29682" xr:uid="{00000000-0005-0000-0000-000076460000}"/>
    <cellStyle name="Normal 61" xfId="5904" xr:uid="{00000000-0005-0000-0000-000077460000}"/>
    <cellStyle name="Normal 61 2" xfId="29683" xr:uid="{00000000-0005-0000-0000-000078460000}"/>
    <cellStyle name="Normal 62" xfId="5905" xr:uid="{00000000-0005-0000-0000-000079460000}"/>
    <cellStyle name="Normal 62 2" xfId="29685" xr:uid="{00000000-0005-0000-0000-00007A460000}"/>
    <cellStyle name="Normal 63" xfId="5906" xr:uid="{00000000-0005-0000-0000-00007B460000}"/>
    <cellStyle name="Normal 63 2" xfId="29686" xr:uid="{00000000-0005-0000-0000-00007C460000}"/>
    <cellStyle name="Normal 64" xfId="5907" xr:uid="{00000000-0005-0000-0000-00007D460000}"/>
    <cellStyle name="Normal 64 2" xfId="5908" xr:uid="{00000000-0005-0000-0000-00007E460000}"/>
    <cellStyle name="Normal 64 3" xfId="5909" xr:uid="{00000000-0005-0000-0000-00007F460000}"/>
    <cellStyle name="Normal 64 3 2" xfId="5910" xr:uid="{00000000-0005-0000-0000-000080460000}"/>
    <cellStyle name="Normal 64 3_Sheet1" xfId="5911" xr:uid="{00000000-0005-0000-0000-000081460000}"/>
    <cellStyle name="Normal 64 4" xfId="5912" xr:uid="{00000000-0005-0000-0000-000082460000}"/>
    <cellStyle name="Normal 64 5" xfId="29691" xr:uid="{00000000-0005-0000-0000-000083460000}"/>
    <cellStyle name="Normal 64_Sheet1" xfId="5913" xr:uid="{00000000-0005-0000-0000-000084460000}"/>
    <cellStyle name="Normal 65" xfId="5914" xr:uid="{00000000-0005-0000-0000-000085460000}"/>
    <cellStyle name="Normal 65 2" xfId="6714" xr:uid="{00000000-0005-0000-0000-000086460000}"/>
    <cellStyle name="Normal 65 3" xfId="6713" xr:uid="{00000000-0005-0000-0000-000087460000}"/>
    <cellStyle name="Normal 66" xfId="5915" xr:uid="{00000000-0005-0000-0000-000088460000}"/>
    <cellStyle name="Normal 66 2" xfId="29697" xr:uid="{00000000-0005-0000-0000-000089460000}"/>
    <cellStyle name="Normal 66 2 2" xfId="29930" xr:uid="{00000000-0005-0000-0000-00008A460000}"/>
    <cellStyle name="Normal 67" xfId="5916" xr:uid="{00000000-0005-0000-0000-00008B460000}"/>
    <cellStyle name="Normal 68" xfId="5917" xr:uid="{00000000-0005-0000-0000-00008C460000}"/>
    <cellStyle name="Normal 69" xfId="5918" xr:uid="{00000000-0005-0000-0000-00008D460000}"/>
    <cellStyle name="Normal 69 2" xfId="5919" xr:uid="{00000000-0005-0000-0000-00008E460000}"/>
    <cellStyle name="Normal 69 3" xfId="5920" xr:uid="{00000000-0005-0000-0000-00008F460000}"/>
    <cellStyle name="Normal 69 3 2" xfId="5921" xr:uid="{00000000-0005-0000-0000-000090460000}"/>
    <cellStyle name="Normal 69 3_Sheet1" xfId="5922" xr:uid="{00000000-0005-0000-0000-000091460000}"/>
    <cellStyle name="Normal 69 4" xfId="5923" xr:uid="{00000000-0005-0000-0000-000092460000}"/>
    <cellStyle name="Normal 69_Sheet1" xfId="5924" xr:uid="{00000000-0005-0000-0000-000093460000}"/>
    <cellStyle name="Normal 7" xfId="5925" xr:uid="{00000000-0005-0000-0000-000094460000}"/>
    <cellStyle name="Normal 7 16" xfId="6910" xr:uid="{00000000-0005-0000-0000-000095460000}"/>
    <cellStyle name="Normal 7 18" xfId="6911" xr:uid="{00000000-0005-0000-0000-000096460000}"/>
    <cellStyle name="Normal 7 2" xfId="5926" xr:uid="{00000000-0005-0000-0000-000097460000}"/>
    <cellStyle name="Normal 7 2 2" xfId="5927" xr:uid="{00000000-0005-0000-0000-000098460000}"/>
    <cellStyle name="Normal 7 2 2 2" xfId="15431" xr:uid="{00000000-0005-0000-0000-000099460000}"/>
    <cellStyle name="Normal 7 2 3" xfId="6844" xr:uid="{00000000-0005-0000-0000-00009A460000}"/>
    <cellStyle name="Normal 7 2_Sheet1" xfId="5928" xr:uid="{00000000-0005-0000-0000-00009B460000}"/>
    <cellStyle name="Normal 7 27" xfId="6912" xr:uid="{00000000-0005-0000-0000-00009C460000}"/>
    <cellStyle name="Normal 7 29" xfId="6913" xr:uid="{00000000-0005-0000-0000-00009D460000}"/>
    <cellStyle name="Normal 7 3" xfId="5929" xr:uid="{00000000-0005-0000-0000-00009E460000}"/>
    <cellStyle name="Normal 7 3 2" xfId="6847" xr:uid="{00000000-0005-0000-0000-00009F460000}"/>
    <cellStyle name="Normal 7 4" xfId="6917" xr:uid="{00000000-0005-0000-0000-0000A0460000}"/>
    <cellStyle name="Normal 7 5" xfId="29698" xr:uid="{00000000-0005-0000-0000-0000A1460000}"/>
    <cellStyle name="Normal 7 6" xfId="6836" xr:uid="{00000000-0005-0000-0000-0000A2460000}"/>
    <cellStyle name="Normal 7 8" xfId="6845" xr:uid="{00000000-0005-0000-0000-0000A3460000}"/>
    <cellStyle name="Normal 7 8 2 2 2 3" xfId="6914" xr:uid="{00000000-0005-0000-0000-0000A4460000}"/>
    <cellStyle name="Normal 7 8 6" xfId="6915" xr:uid="{00000000-0005-0000-0000-0000A5460000}"/>
    <cellStyle name="Normal 7_Sheet1" xfId="5930" xr:uid="{00000000-0005-0000-0000-0000A6460000}"/>
    <cellStyle name="Normal 70" xfId="5931" xr:uid="{00000000-0005-0000-0000-0000A7460000}"/>
    <cellStyle name="Normal 71" xfId="5932" xr:uid="{00000000-0005-0000-0000-0000A8460000}"/>
    <cellStyle name="Normal 72" xfId="5933" xr:uid="{00000000-0005-0000-0000-0000A9460000}"/>
    <cellStyle name="Normal 73" xfId="5934" xr:uid="{00000000-0005-0000-0000-0000AA460000}"/>
    <cellStyle name="Normal 74" xfId="5935" xr:uid="{00000000-0005-0000-0000-0000AB460000}"/>
    <cellStyle name="Normal 75" xfId="5936" xr:uid="{00000000-0005-0000-0000-0000AC460000}"/>
    <cellStyle name="Normal 75 2" xfId="5937" xr:uid="{00000000-0005-0000-0000-0000AD460000}"/>
    <cellStyle name="Normal 75 2 2" xfId="5938" xr:uid="{00000000-0005-0000-0000-0000AE460000}"/>
    <cellStyle name="Normal 75 2_BallGrid" xfId="5939" xr:uid="{00000000-0005-0000-0000-0000AF460000}"/>
    <cellStyle name="Normal 75_BallGrid" xfId="5940" xr:uid="{00000000-0005-0000-0000-0000B0460000}"/>
    <cellStyle name="Normal 76" xfId="5941" xr:uid="{00000000-0005-0000-0000-0000B1460000}"/>
    <cellStyle name="Normal 76 2" xfId="5942" xr:uid="{00000000-0005-0000-0000-0000B2460000}"/>
    <cellStyle name="Normal 76 3" xfId="5943" xr:uid="{00000000-0005-0000-0000-0000B3460000}"/>
    <cellStyle name="Normal 76 3 2" xfId="5944" xr:uid="{00000000-0005-0000-0000-0000B4460000}"/>
    <cellStyle name="Normal 76 3_Sheet1" xfId="5945" xr:uid="{00000000-0005-0000-0000-0000B5460000}"/>
    <cellStyle name="Normal 76 4" xfId="5946" xr:uid="{00000000-0005-0000-0000-0000B6460000}"/>
    <cellStyle name="Normal 76_Sheet1" xfId="5947" xr:uid="{00000000-0005-0000-0000-0000B7460000}"/>
    <cellStyle name="Normal 77" xfId="5948" xr:uid="{00000000-0005-0000-0000-0000B8460000}"/>
    <cellStyle name="Normal 77 2" xfId="5949" xr:uid="{00000000-0005-0000-0000-0000B9460000}"/>
    <cellStyle name="Normal 77 2 2" xfId="5950" xr:uid="{00000000-0005-0000-0000-0000BA460000}"/>
    <cellStyle name="Normal 77 2_BallGrid" xfId="5951" xr:uid="{00000000-0005-0000-0000-0000BB460000}"/>
    <cellStyle name="Normal 77_BallGrid" xfId="5952" xr:uid="{00000000-0005-0000-0000-0000BC460000}"/>
    <cellStyle name="Normal 78" xfId="5953" xr:uid="{00000000-0005-0000-0000-0000BD460000}"/>
    <cellStyle name="Normal 78 2" xfId="5954" xr:uid="{00000000-0005-0000-0000-0000BE460000}"/>
    <cellStyle name="Normal 78 3" xfId="5955" xr:uid="{00000000-0005-0000-0000-0000BF460000}"/>
    <cellStyle name="Normal 78 3 2" xfId="5956" xr:uid="{00000000-0005-0000-0000-0000C0460000}"/>
    <cellStyle name="Normal 78 3_Sheet1" xfId="5957" xr:uid="{00000000-0005-0000-0000-0000C1460000}"/>
    <cellStyle name="Normal 78 4" xfId="5958" xr:uid="{00000000-0005-0000-0000-0000C2460000}"/>
    <cellStyle name="Normal 78_Sheet1" xfId="5959" xr:uid="{00000000-0005-0000-0000-0000C3460000}"/>
    <cellStyle name="Normal 79" xfId="5960" xr:uid="{00000000-0005-0000-0000-0000C4460000}"/>
    <cellStyle name="Normal 79 2" xfId="5961" xr:uid="{00000000-0005-0000-0000-0000C5460000}"/>
    <cellStyle name="Normal 79_BallGrid" xfId="5962" xr:uid="{00000000-0005-0000-0000-0000C6460000}"/>
    <cellStyle name="Normal 8" xfId="5963" xr:uid="{00000000-0005-0000-0000-0000C7460000}"/>
    <cellStyle name="Normal 8 2" xfId="5964" xr:uid="{00000000-0005-0000-0000-0000C8460000}"/>
    <cellStyle name="Normal 8 2 2" xfId="5965" xr:uid="{00000000-0005-0000-0000-0000C9460000}"/>
    <cellStyle name="Normal 8 2 2 2" xfId="15433" xr:uid="{00000000-0005-0000-0000-0000CA460000}"/>
    <cellStyle name="Normal 8 2 3" xfId="15432" xr:uid="{00000000-0005-0000-0000-0000CB460000}"/>
    <cellStyle name="Normal 8 2_Sheet1" xfId="5966" xr:uid="{00000000-0005-0000-0000-0000CC460000}"/>
    <cellStyle name="Normal 8 3" xfId="5967" xr:uid="{00000000-0005-0000-0000-0000CD460000}"/>
    <cellStyle name="Normal 8 3 2" xfId="15434" xr:uid="{00000000-0005-0000-0000-0000CE460000}"/>
    <cellStyle name="Normal 8 4" xfId="15435" xr:uid="{00000000-0005-0000-0000-0000CF460000}"/>
    <cellStyle name="Normal 8 4 2" xfId="15436" xr:uid="{00000000-0005-0000-0000-0000D0460000}"/>
    <cellStyle name="Normal 8 4 2 2" xfId="29599" xr:uid="{00000000-0005-0000-0000-0000D1460000}"/>
    <cellStyle name="Normal 8 4 3" xfId="22020" xr:uid="{00000000-0005-0000-0000-0000D2460000}"/>
    <cellStyle name="Normal 8 5" xfId="6837" xr:uid="{00000000-0005-0000-0000-0000D3460000}"/>
    <cellStyle name="Normal 8_Sheet1" xfId="5968" xr:uid="{00000000-0005-0000-0000-0000D4460000}"/>
    <cellStyle name="Normal 80" xfId="5969" xr:uid="{00000000-0005-0000-0000-0000D5460000}"/>
    <cellStyle name="Normal 80 2" xfId="5970" xr:uid="{00000000-0005-0000-0000-0000D6460000}"/>
    <cellStyle name="Normal 80_BallGrid" xfId="5971" xr:uid="{00000000-0005-0000-0000-0000D7460000}"/>
    <cellStyle name="Normal 81" xfId="5972" xr:uid="{00000000-0005-0000-0000-0000D8460000}"/>
    <cellStyle name="Normal 81 2" xfId="5973" xr:uid="{00000000-0005-0000-0000-0000D9460000}"/>
    <cellStyle name="Normal 81_BallGrid" xfId="5974" xr:uid="{00000000-0005-0000-0000-0000DA460000}"/>
    <cellStyle name="Normal 82" xfId="5975" xr:uid="{00000000-0005-0000-0000-0000DB460000}"/>
    <cellStyle name="Normal 82 2" xfId="5976" xr:uid="{00000000-0005-0000-0000-0000DC460000}"/>
    <cellStyle name="Normal 82 3" xfId="5977" xr:uid="{00000000-0005-0000-0000-0000DD460000}"/>
    <cellStyle name="Normal 82 3 2" xfId="5978" xr:uid="{00000000-0005-0000-0000-0000DE460000}"/>
    <cellStyle name="Normal 82 3_Sheet1" xfId="5979" xr:uid="{00000000-0005-0000-0000-0000DF460000}"/>
    <cellStyle name="Normal 82 4" xfId="5980" xr:uid="{00000000-0005-0000-0000-0000E0460000}"/>
    <cellStyle name="Normal 82_Sheet1" xfId="5981" xr:uid="{00000000-0005-0000-0000-0000E1460000}"/>
    <cellStyle name="Normal 83" xfId="5982" xr:uid="{00000000-0005-0000-0000-0000E2460000}"/>
    <cellStyle name="Normal 83 2" xfId="5983" xr:uid="{00000000-0005-0000-0000-0000E3460000}"/>
    <cellStyle name="Normal 83 3" xfId="5984" xr:uid="{00000000-0005-0000-0000-0000E4460000}"/>
    <cellStyle name="Normal 83 3 2" xfId="5985" xr:uid="{00000000-0005-0000-0000-0000E5460000}"/>
    <cellStyle name="Normal 83 3_Sheet1" xfId="5986" xr:uid="{00000000-0005-0000-0000-0000E6460000}"/>
    <cellStyle name="Normal 83 4" xfId="5987" xr:uid="{00000000-0005-0000-0000-0000E7460000}"/>
    <cellStyle name="Normal 83_Sheet1" xfId="5988" xr:uid="{00000000-0005-0000-0000-0000E8460000}"/>
    <cellStyle name="Normal 84" xfId="5989" xr:uid="{00000000-0005-0000-0000-0000E9460000}"/>
    <cellStyle name="Normal 84 2" xfId="5990" xr:uid="{00000000-0005-0000-0000-0000EA460000}"/>
    <cellStyle name="Normal 84 3" xfId="5991" xr:uid="{00000000-0005-0000-0000-0000EB460000}"/>
    <cellStyle name="Normal 84 3 2" xfId="5992" xr:uid="{00000000-0005-0000-0000-0000EC460000}"/>
    <cellStyle name="Normal 84 3_Sheet1" xfId="5993" xr:uid="{00000000-0005-0000-0000-0000ED460000}"/>
    <cellStyle name="Normal 84 4" xfId="5994" xr:uid="{00000000-0005-0000-0000-0000EE460000}"/>
    <cellStyle name="Normal 84_Sheet1" xfId="5995" xr:uid="{00000000-0005-0000-0000-0000EF460000}"/>
    <cellStyle name="Normal 85" xfId="5996" xr:uid="{00000000-0005-0000-0000-0000F0460000}"/>
    <cellStyle name="Normal 85 2" xfId="5997" xr:uid="{00000000-0005-0000-0000-0000F1460000}"/>
    <cellStyle name="Normal 85 3" xfId="5998" xr:uid="{00000000-0005-0000-0000-0000F2460000}"/>
    <cellStyle name="Normal 85 3 2" xfId="5999" xr:uid="{00000000-0005-0000-0000-0000F3460000}"/>
    <cellStyle name="Normal 85 3_Sheet1" xfId="6000" xr:uid="{00000000-0005-0000-0000-0000F4460000}"/>
    <cellStyle name="Normal 85 4" xfId="6001" xr:uid="{00000000-0005-0000-0000-0000F5460000}"/>
    <cellStyle name="Normal 85_Sheet1" xfId="6002" xr:uid="{00000000-0005-0000-0000-0000F6460000}"/>
    <cellStyle name="Normal 86" xfId="6003" xr:uid="{00000000-0005-0000-0000-0000F7460000}"/>
    <cellStyle name="Normal 86 2" xfId="6004" xr:uid="{00000000-0005-0000-0000-0000F8460000}"/>
    <cellStyle name="Normal 86 3" xfId="6005" xr:uid="{00000000-0005-0000-0000-0000F9460000}"/>
    <cellStyle name="Normal 86 3 2" xfId="6006" xr:uid="{00000000-0005-0000-0000-0000FA460000}"/>
    <cellStyle name="Normal 86 3_Sheet1" xfId="6007" xr:uid="{00000000-0005-0000-0000-0000FB460000}"/>
    <cellStyle name="Normal 86 4" xfId="6008" xr:uid="{00000000-0005-0000-0000-0000FC460000}"/>
    <cellStyle name="Normal 86_Sheet1" xfId="6009" xr:uid="{00000000-0005-0000-0000-0000FD460000}"/>
    <cellStyle name="Normal 87" xfId="6010" xr:uid="{00000000-0005-0000-0000-0000FE460000}"/>
    <cellStyle name="Normal 87 2" xfId="6011" xr:uid="{00000000-0005-0000-0000-0000FF460000}"/>
    <cellStyle name="Normal 87 3" xfId="6012" xr:uid="{00000000-0005-0000-0000-000000470000}"/>
    <cellStyle name="Normal 87 3 2" xfId="6013" xr:uid="{00000000-0005-0000-0000-000001470000}"/>
    <cellStyle name="Normal 87 3_Sheet1" xfId="6014" xr:uid="{00000000-0005-0000-0000-000002470000}"/>
    <cellStyle name="Normal 87 4" xfId="6015" xr:uid="{00000000-0005-0000-0000-000003470000}"/>
    <cellStyle name="Normal 87_Sheet1" xfId="6016" xr:uid="{00000000-0005-0000-0000-000004470000}"/>
    <cellStyle name="Normal 88" xfId="6017" xr:uid="{00000000-0005-0000-0000-000005470000}"/>
    <cellStyle name="Normal 88 2" xfId="6018" xr:uid="{00000000-0005-0000-0000-000006470000}"/>
    <cellStyle name="Normal 88_BallGrid" xfId="6019" xr:uid="{00000000-0005-0000-0000-000007470000}"/>
    <cellStyle name="Normal 89" xfId="6020" xr:uid="{00000000-0005-0000-0000-000008470000}"/>
    <cellStyle name="Normal 89 2" xfId="6021" xr:uid="{00000000-0005-0000-0000-000009470000}"/>
    <cellStyle name="Normal 89 3" xfId="6022" xr:uid="{00000000-0005-0000-0000-00000A470000}"/>
    <cellStyle name="Normal 89 3 2" xfId="6023" xr:uid="{00000000-0005-0000-0000-00000B470000}"/>
    <cellStyle name="Normal 89 3_Sheet1" xfId="6024" xr:uid="{00000000-0005-0000-0000-00000C470000}"/>
    <cellStyle name="Normal 89 4" xfId="6025" xr:uid="{00000000-0005-0000-0000-00000D470000}"/>
    <cellStyle name="Normal 89_Sheet1" xfId="6026" xr:uid="{00000000-0005-0000-0000-00000E470000}"/>
    <cellStyle name="Normal 9" xfId="6027" xr:uid="{00000000-0005-0000-0000-00000F470000}"/>
    <cellStyle name="Normal 9 2" xfId="6028" xr:uid="{00000000-0005-0000-0000-000010470000}"/>
    <cellStyle name="Normal 9 2 2" xfId="6029" xr:uid="{00000000-0005-0000-0000-000011470000}"/>
    <cellStyle name="Normal 9 2 2 2" xfId="15438" xr:uid="{00000000-0005-0000-0000-000012470000}"/>
    <cellStyle name="Normal 9 2 3" xfId="15437" xr:uid="{00000000-0005-0000-0000-000013470000}"/>
    <cellStyle name="Normal 9 2_Sheet1" xfId="6030" xr:uid="{00000000-0005-0000-0000-000014470000}"/>
    <cellStyle name="Normal 9 3" xfId="6031" xr:uid="{00000000-0005-0000-0000-000015470000}"/>
    <cellStyle name="Normal 9 3 2" xfId="15439" xr:uid="{00000000-0005-0000-0000-000016470000}"/>
    <cellStyle name="Normal 9 4" xfId="6838" xr:uid="{00000000-0005-0000-0000-000017470000}"/>
    <cellStyle name="Normal 9_Sheet1" xfId="6032" xr:uid="{00000000-0005-0000-0000-000018470000}"/>
    <cellStyle name="Normal 90" xfId="6033" xr:uid="{00000000-0005-0000-0000-000019470000}"/>
    <cellStyle name="Normal 91" xfId="6034" xr:uid="{00000000-0005-0000-0000-00001A470000}"/>
    <cellStyle name="Normal 92" xfId="6035" xr:uid="{00000000-0005-0000-0000-00001B470000}"/>
    <cellStyle name="Normal 93" xfId="6036" xr:uid="{00000000-0005-0000-0000-00001C470000}"/>
    <cellStyle name="Normal 94" xfId="6037" xr:uid="{00000000-0005-0000-0000-00001D470000}"/>
    <cellStyle name="Normal 95" xfId="6038" xr:uid="{00000000-0005-0000-0000-00001E470000}"/>
    <cellStyle name="Normal 95 2" xfId="6846" xr:uid="{00000000-0005-0000-0000-00001F470000}"/>
    <cellStyle name="Normal 96" xfId="6039" xr:uid="{00000000-0005-0000-0000-000020470000}"/>
    <cellStyle name="Normal 96 2" xfId="6916" xr:uid="{00000000-0005-0000-0000-000021470000}"/>
    <cellStyle name="Normal 97" xfId="6040" xr:uid="{00000000-0005-0000-0000-000022470000}"/>
    <cellStyle name="Normal 98" xfId="6041" xr:uid="{00000000-0005-0000-0000-000023470000}"/>
    <cellStyle name="Normal 99" xfId="6042" xr:uid="{00000000-0005-0000-0000-000024470000}"/>
    <cellStyle name="Normal_Sheet1" xfId="29986" xr:uid="{00000000-0005-0000-0000-000026470000}"/>
    <cellStyle name="Normale_MATERIAL" xfId="2318" xr:uid="{00000000-0005-0000-0000-000027470000}"/>
    <cellStyle name="normální_List1" xfId="2319" xr:uid="{00000000-0005-0000-0000-000028470000}"/>
    <cellStyle name="Normal像?154KV 최종Nego 95.5.3" xfId="2320" xr:uid="{00000000-0005-0000-0000-000029470000}"/>
    <cellStyle name="Normal견적_상세 내역_laroux" xfId="2321" xr:uid="{00000000-0005-0000-0000-00002A470000}"/>
    <cellStyle name="Note" xfId="181" xr:uid="{00000000-0005-0000-0000-00002B470000}"/>
    <cellStyle name="Note 10" xfId="6043" xr:uid="{00000000-0005-0000-0000-00002C470000}"/>
    <cellStyle name="Note 10 2" xfId="6044" xr:uid="{00000000-0005-0000-0000-00002D470000}"/>
    <cellStyle name="Note 10 2 2" xfId="6045" xr:uid="{00000000-0005-0000-0000-00002E470000}"/>
    <cellStyle name="Note 10 3" xfId="6046" xr:uid="{00000000-0005-0000-0000-00002F470000}"/>
    <cellStyle name="Note 10 3 2" xfId="6047" xr:uid="{00000000-0005-0000-0000-000030470000}"/>
    <cellStyle name="Note 10 4" xfId="6048" xr:uid="{00000000-0005-0000-0000-000031470000}"/>
    <cellStyle name="Note 10 5" xfId="6049" xr:uid="{00000000-0005-0000-0000-000032470000}"/>
    <cellStyle name="Note 10 5 2" xfId="6050" xr:uid="{00000000-0005-0000-0000-000033470000}"/>
    <cellStyle name="Note 10 6" xfId="6051" xr:uid="{00000000-0005-0000-0000-000034470000}"/>
    <cellStyle name="Note 10 6 2" xfId="6052" xr:uid="{00000000-0005-0000-0000-000035470000}"/>
    <cellStyle name="Note 10 7" xfId="6053" xr:uid="{00000000-0005-0000-0000-000036470000}"/>
    <cellStyle name="Note 10 8" xfId="6054" xr:uid="{00000000-0005-0000-0000-000037470000}"/>
    <cellStyle name="Note 10 9" xfId="6055" xr:uid="{00000000-0005-0000-0000-000038470000}"/>
    <cellStyle name="Note 11" xfId="6056" xr:uid="{00000000-0005-0000-0000-000039470000}"/>
    <cellStyle name="Note 11 2" xfId="6057" xr:uid="{00000000-0005-0000-0000-00003A470000}"/>
    <cellStyle name="Note 12" xfId="6058" xr:uid="{00000000-0005-0000-0000-00003B470000}"/>
    <cellStyle name="Note 13" xfId="6059" xr:uid="{00000000-0005-0000-0000-00003C470000}"/>
    <cellStyle name="Note 2" xfId="182" xr:uid="{00000000-0005-0000-0000-00003D470000}"/>
    <cellStyle name="Note 2 2" xfId="6061" xr:uid="{00000000-0005-0000-0000-00003E470000}"/>
    <cellStyle name="Note 2 2 2" xfId="15442" xr:uid="{00000000-0005-0000-0000-00003F470000}"/>
    <cellStyle name="Note 2 2 2 2" xfId="15443" xr:uid="{00000000-0005-0000-0000-000040470000}"/>
    <cellStyle name="Note 2 2 2 2 2" xfId="15444" xr:uid="{00000000-0005-0000-0000-000041470000}"/>
    <cellStyle name="Note 2 2 2 3" xfId="15445" xr:uid="{00000000-0005-0000-0000-000042470000}"/>
    <cellStyle name="Note 2 2 3" xfId="15446" xr:uid="{00000000-0005-0000-0000-000043470000}"/>
    <cellStyle name="Note 2 2 4" xfId="15441" xr:uid="{00000000-0005-0000-0000-000044470000}"/>
    <cellStyle name="Note 2 3" xfId="6062" xr:uid="{00000000-0005-0000-0000-000045470000}"/>
    <cellStyle name="Note 2 3 2" xfId="15448" xr:uid="{00000000-0005-0000-0000-000046470000}"/>
    <cellStyle name="Note 2 3 2 2" xfId="15449" xr:uid="{00000000-0005-0000-0000-000047470000}"/>
    <cellStyle name="Note 2 3 3" xfId="15450" xr:uid="{00000000-0005-0000-0000-000048470000}"/>
    <cellStyle name="Note 2 3 4" xfId="15447" xr:uid="{00000000-0005-0000-0000-000049470000}"/>
    <cellStyle name="Note 2 4" xfId="6063" xr:uid="{00000000-0005-0000-0000-00004A470000}"/>
    <cellStyle name="Note 2 4 2" xfId="15451" xr:uid="{00000000-0005-0000-0000-00004B470000}"/>
    <cellStyle name="Note 2 5" xfId="6064" xr:uid="{00000000-0005-0000-0000-00004C470000}"/>
    <cellStyle name="Note 2 6" xfId="6060" xr:uid="{00000000-0005-0000-0000-00004D470000}"/>
    <cellStyle name="Note 2 7" xfId="15440" xr:uid="{00000000-0005-0000-0000-00004E470000}"/>
    <cellStyle name="Note 2_BallGrid" xfId="6065" xr:uid="{00000000-0005-0000-0000-00004F470000}"/>
    <cellStyle name="Note 3" xfId="183" xr:uid="{00000000-0005-0000-0000-000050470000}"/>
    <cellStyle name="Note 3 2" xfId="2322" xr:uid="{00000000-0005-0000-0000-000051470000}"/>
    <cellStyle name="Note 3 3" xfId="2323" xr:uid="{00000000-0005-0000-0000-000052470000}"/>
    <cellStyle name="Note 3 4" xfId="2324" xr:uid="{00000000-0005-0000-0000-000053470000}"/>
    <cellStyle name="Note 3 5" xfId="6066" xr:uid="{00000000-0005-0000-0000-000054470000}"/>
    <cellStyle name="Note 4" xfId="184" xr:uid="{00000000-0005-0000-0000-000055470000}"/>
    <cellStyle name="Note 4 2" xfId="185" xr:uid="{00000000-0005-0000-0000-000056470000}"/>
    <cellStyle name="Note 4 2 2" xfId="2325" xr:uid="{00000000-0005-0000-0000-000057470000}"/>
    <cellStyle name="Note 4 2 3" xfId="2326" xr:uid="{00000000-0005-0000-0000-000058470000}"/>
    <cellStyle name="Note 4 2 4" xfId="2327" xr:uid="{00000000-0005-0000-0000-000059470000}"/>
    <cellStyle name="Note 4 2 5" xfId="6068" xr:uid="{00000000-0005-0000-0000-00005A470000}"/>
    <cellStyle name="Note 4 3" xfId="186" xr:uid="{00000000-0005-0000-0000-00005B470000}"/>
    <cellStyle name="Note 4 3 2" xfId="2328" xr:uid="{00000000-0005-0000-0000-00005C470000}"/>
    <cellStyle name="Note 4 3 3" xfId="2329" xr:uid="{00000000-0005-0000-0000-00005D470000}"/>
    <cellStyle name="Note 4 3 4" xfId="2330" xr:uid="{00000000-0005-0000-0000-00005E470000}"/>
    <cellStyle name="Note 4 3 5" xfId="6069" xr:uid="{00000000-0005-0000-0000-00005F470000}"/>
    <cellStyle name="Note 4 4" xfId="2331" xr:uid="{00000000-0005-0000-0000-000060470000}"/>
    <cellStyle name="Note 4 4 2" xfId="6070" xr:uid="{00000000-0005-0000-0000-000061470000}"/>
    <cellStyle name="Note 4 5" xfId="2332" xr:uid="{00000000-0005-0000-0000-000062470000}"/>
    <cellStyle name="Note 4 5 2" xfId="6071" xr:uid="{00000000-0005-0000-0000-000063470000}"/>
    <cellStyle name="Note 4 6" xfId="2333" xr:uid="{00000000-0005-0000-0000-000064470000}"/>
    <cellStyle name="Note 4 6 2" xfId="2334" xr:uid="{00000000-0005-0000-0000-000065470000}"/>
    <cellStyle name="Note 4 6 3" xfId="2335" xr:uid="{00000000-0005-0000-0000-000066470000}"/>
    <cellStyle name="Note 4 7" xfId="6067" xr:uid="{00000000-0005-0000-0000-000067470000}"/>
    <cellStyle name="Note 4_Suzuki_iMX6DL(Rev1)_vba166.db002(5223)work" xfId="231" xr:uid="{00000000-0005-0000-0000-000068470000}"/>
    <cellStyle name="Note 5" xfId="187" xr:uid="{00000000-0005-0000-0000-000069470000}"/>
    <cellStyle name="Note 5 2" xfId="2336" xr:uid="{00000000-0005-0000-0000-00006A470000}"/>
    <cellStyle name="Note 5 2 2" xfId="6074" xr:uid="{00000000-0005-0000-0000-00006B470000}"/>
    <cellStyle name="Note 5 2 3" xfId="6073" xr:uid="{00000000-0005-0000-0000-00006C470000}"/>
    <cellStyle name="Note 5 3" xfId="2337" xr:uid="{00000000-0005-0000-0000-00006D470000}"/>
    <cellStyle name="Note 5 3 2" xfId="6075" xr:uid="{00000000-0005-0000-0000-00006E470000}"/>
    <cellStyle name="Note 5 4" xfId="2338" xr:uid="{00000000-0005-0000-0000-00006F470000}"/>
    <cellStyle name="Note 5 4 2" xfId="6076" xr:uid="{00000000-0005-0000-0000-000070470000}"/>
    <cellStyle name="Note 5 5" xfId="6077" xr:uid="{00000000-0005-0000-0000-000071470000}"/>
    <cellStyle name="Note 5 5 2" xfId="6078" xr:uid="{00000000-0005-0000-0000-000072470000}"/>
    <cellStyle name="Note 5 5 3" xfId="6079" xr:uid="{00000000-0005-0000-0000-000073470000}"/>
    <cellStyle name="Note 5 5 3 2" xfId="6080" xr:uid="{00000000-0005-0000-0000-000074470000}"/>
    <cellStyle name="Note 5 5 4" xfId="6081" xr:uid="{00000000-0005-0000-0000-000075470000}"/>
    <cellStyle name="Note 5 5 4 2" xfId="6082" xr:uid="{00000000-0005-0000-0000-000076470000}"/>
    <cellStyle name="Note 5 5 5" xfId="6083" xr:uid="{00000000-0005-0000-0000-000077470000}"/>
    <cellStyle name="Note 5 5 5 2" xfId="6084" xr:uid="{00000000-0005-0000-0000-000078470000}"/>
    <cellStyle name="Note 5 5 6" xfId="6085" xr:uid="{00000000-0005-0000-0000-000079470000}"/>
    <cellStyle name="Note 5 6" xfId="6086" xr:uid="{00000000-0005-0000-0000-00007A470000}"/>
    <cellStyle name="Note 5 7" xfId="6087" xr:uid="{00000000-0005-0000-0000-00007B470000}"/>
    <cellStyle name="Note 5 8" xfId="6072" xr:uid="{00000000-0005-0000-0000-00007C470000}"/>
    <cellStyle name="Note 6" xfId="2339" xr:uid="{00000000-0005-0000-0000-00007D470000}"/>
    <cellStyle name="Note 6 2" xfId="2340" xr:uid="{00000000-0005-0000-0000-00007E470000}"/>
    <cellStyle name="Note 6 2 2" xfId="6090" xr:uid="{00000000-0005-0000-0000-00007F470000}"/>
    <cellStyle name="Note 6 2 3" xfId="6089" xr:uid="{00000000-0005-0000-0000-000080470000}"/>
    <cellStyle name="Note 6 3" xfId="6091" xr:uid="{00000000-0005-0000-0000-000081470000}"/>
    <cellStyle name="Note 6 4" xfId="6092" xr:uid="{00000000-0005-0000-0000-000082470000}"/>
    <cellStyle name="Note 6 5" xfId="6093" xr:uid="{00000000-0005-0000-0000-000083470000}"/>
    <cellStyle name="Note 6 5 2" xfId="6094" xr:uid="{00000000-0005-0000-0000-000084470000}"/>
    <cellStyle name="Note 6 5 3" xfId="6095" xr:uid="{00000000-0005-0000-0000-000085470000}"/>
    <cellStyle name="Note 6 5 3 2" xfId="6096" xr:uid="{00000000-0005-0000-0000-000086470000}"/>
    <cellStyle name="Note 6 5 4" xfId="6097" xr:uid="{00000000-0005-0000-0000-000087470000}"/>
    <cellStyle name="Note 6 5 4 2" xfId="6098" xr:uid="{00000000-0005-0000-0000-000088470000}"/>
    <cellStyle name="Note 6 5 5" xfId="6099" xr:uid="{00000000-0005-0000-0000-000089470000}"/>
    <cellStyle name="Note 6 5 5 2" xfId="6100" xr:uid="{00000000-0005-0000-0000-00008A470000}"/>
    <cellStyle name="Note 6 5 6" xfId="6101" xr:uid="{00000000-0005-0000-0000-00008B470000}"/>
    <cellStyle name="Note 6 6" xfId="6102" xr:uid="{00000000-0005-0000-0000-00008C470000}"/>
    <cellStyle name="Note 6 7" xfId="6103" xr:uid="{00000000-0005-0000-0000-00008D470000}"/>
    <cellStyle name="Note 6 8" xfId="6088" xr:uid="{00000000-0005-0000-0000-00008E470000}"/>
    <cellStyle name="Note 7" xfId="2341" xr:uid="{00000000-0005-0000-0000-00008F470000}"/>
    <cellStyle name="Note 7 2" xfId="2342" xr:uid="{00000000-0005-0000-0000-000090470000}"/>
    <cellStyle name="Note 7 2 2" xfId="6106" xr:uid="{00000000-0005-0000-0000-000091470000}"/>
    <cellStyle name="Note 7 2 3" xfId="6105" xr:uid="{00000000-0005-0000-0000-000092470000}"/>
    <cellStyle name="Note 7 3" xfId="6107" xr:uid="{00000000-0005-0000-0000-000093470000}"/>
    <cellStyle name="Note 7 4" xfId="6108" xr:uid="{00000000-0005-0000-0000-000094470000}"/>
    <cellStyle name="Note 7 5" xfId="6109" xr:uid="{00000000-0005-0000-0000-000095470000}"/>
    <cellStyle name="Note 7 6" xfId="6110" xr:uid="{00000000-0005-0000-0000-000096470000}"/>
    <cellStyle name="Note 7 7" xfId="6104" xr:uid="{00000000-0005-0000-0000-000097470000}"/>
    <cellStyle name="Note 8" xfId="2343" xr:uid="{00000000-0005-0000-0000-000098470000}"/>
    <cellStyle name="Note 8 10" xfId="6112" xr:uid="{00000000-0005-0000-0000-000099470000}"/>
    <cellStyle name="Note 8 11" xfId="6111" xr:uid="{00000000-0005-0000-0000-00009A470000}"/>
    <cellStyle name="Note 8 2" xfId="6113" xr:uid="{00000000-0005-0000-0000-00009B470000}"/>
    <cellStyle name="Note 8 2 2" xfId="6114" xr:uid="{00000000-0005-0000-0000-00009C470000}"/>
    <cellStyle name="Note 8 3" xfId="6115" xr:uid="{00000000-0005-0000-0000-00009D470000}"/>
    <cellStyle name="Note 8 3 2" xfId="6116" xr:uid="{00000000-0005-0000-0000-00009E470000}"/>
    <cellStyle name="Note 8 4" xfId="6117" xr:uid="{00000000-0005-0000-0000-00009F470000}"/>
    <cellStyle name="Note 8 5" xfId="6118" xr:uid="{00000000-0005-0000-0000-0000A0470000}"/>
    <cellStyle name="Note 8 5 2" xfId="6119" xr:uid="{00000000-0005-0000-0000-0000A1470000}"/>
    <cellStyle name="Note 8 6" xfId="6120" xr:uid="{00000000-0005-0000-0000-0000A2470000}"/>
    <cellStyle name="Note 8 6 2" xfId="6121" xr:uid="{00000000-0005-0000-0000-0000A3470000}"/>
    <cellStyle name="Note 8 7" xfId="6122" xr:uid="{00000000-0005-0000-0000-0000A4470000}"/>
    <cellStyle name="Note 8 8" xfId="6123" xr:uid="{00000000-0005-0000-0000-0000A5470000}"/>
    <cellStyle name="Note 8 9" xfId="6124" xr:uid="{00000000-0005-0000-0000-0000A6470000}"/>
    <cellStyle name="Note 9" xfId="6125" xr:uid="{00000000-0005-0000-0000-0000A7470000}"/>
    <cellStyle name="Note 9 10" xfId="6126" xr:uid="{00000000-0005-0000-0000-0000A8470000}"/>
    <cellStyle name="Note 9 2" xfId="6127" xr:uid="{00000000-0005-0000-0000-0000A9470000}"/>
    <cellStyle name="Note 9 2 2" xfId="6128" xr:uid="{00000000-0005-0000-0000-0000AA470000}"/>
    <cellStyle name="Note 9 3" xfId="6129" xr:uid="{00000000-0005-0000-0000-0000AB470000}"/>
    <cellStyle name="Note 9 3 2" xfId="6130" xr:uid="{00000000-0005-0000-0000-0000AC470000}"/>
    <cellStyle name="Note 9 4" xfId="6131" xr:uid="{00000000-0005-0000-0000-0000AD470000}"/>
    <cellStyle name="Note 9 5" xfId="6132" xr:uid="{00000000-0005-0000-0000-0000AE470000}"/>
    <cellStyle name="Note 9 5 2" xfId="6133" xr:uid="{00000000-0005-0000-0000-0000AF470000}"/>
    <cellStyle name="Note 9 6" xfId="6134" xr:uid="{00000000-0005-0000-0000-0000B0470000}"/>
    <cellStyle name="Note 9 6 2" xfId="6135" xr:uid="{00000000-0005-0000-0000-0000B1470000}"/>
    <cellStyle name="Note 9 7" xfId="6136" xr:uid="{00000000-0005-0000-0000-0000B2470000}"/>
    <cellStyle name="Note 9 8" xfId="6137" xr:uid="{00000000-0005-0000-0000-0000B3470000}"/>
    <cellStyle name="Note 9 9" xfId="6138" xr:uid="{00000000-0005-0000-0000-0000B4470000}"/>
    <cellStyle name="Note_Gen3_HW_SW_Interface_Specification" xfId="188" xr:uid="{00000000-0005-0000-0000-0000B5470000}"/>
    <cellStyle name="Notiz 2" xfId="189" xr:uid="{00000000-0005-0000-0000-0000B6470000}"/>
    <cellStyle name="Notiz 2 2" xfId="2344" xr:uid="{00000000-0005-0000-0000-0000B7470000}"/>
    <cellStyle name="Notiz 2 3" xfId="2345" xr:uid="{00000000-0005-0000-0000-0000B8470000}"/>
    <cellStyle name="Notiz 2 4" xfId="2346" xr:uid="{00000000-0005-0000-0000-0000B9470000}"/>
    <cellStyle name="Notiz 3" xfId="2347" xr:uid="{00000000-0005-0000-0000-0000BA470000}"/>
    <cellStyle name="Notiz 4" xfId="2348" xr:uid="{00000000-0005-0000-0000-0000BB470000}"/>
    <cellStyle name="Notiz 5" xfId="2349" xr:uid="{00000000-0005-0000-0000-0000BC470000}"/>
    <cellStyle name="Noひ_x0008_蠀_x000a_ᔀ" xfId="2350" xr:uid="{00000000-0005-0000-0000-0000BD470000}"/>
    <cellStyle name="NUM_" xfId="2351" xr:uid="{00000000-0005-0000-0000-0000BE470000}"/>
    <cellStyle name="o??귟 [0.00]_PRODUCT DETAIL Q1" xfId="2352" xr:uid="{00000000-0005-0000-0000-0000BF470000}"/>
    <cellStyle name="Œ…?æ맖?? [0.00]_PRODUCT DETAIL Q1" xfId="2353" xr:uid="{00000000-0005-0000-0000-0000C0470000}"/>
    <cellStyle name="Œ…?æ맖??_PRODUCT DETAIL Q1" xfId="2354" xr:uid="{00000000-0005-0000-0000-0000C1470000}"/>
    <cellStyle name="Œ…?æ맖?e [0.00]_laroux" xfId="2355" xr:uid="{00000000-0005-0000-0000-0000C2470000}"/>
    <cellStyle name="Œ…?æ맖?e_laroux" xfId="2356" xr:uid="{00000000-0005-0000-0000-0000C3470000}"/>
    <cellStyle name="Œ…‹æØ‚è [0.00]_!!!GO" xfId="2357" xr:uid="{00000000-0005-0000-0000-0000C4470000}"/>
    <cellStyle name="Œ…‹æØ‚è_!!!GO" xfId="2358" xr:uid="{00000000-0005-0000-0000-0000C5470000}"/>
    <cellStyle name="Option_Added_Cont_Desc" xfId="2359" xr:uid="{00000000-0005-0000-0000-0000C6470000}"/>
    <cellStyle name="Output" xfId="190" xr:uid="{00000000-0005-0000-0000-0000C7470000}"/>
    <cellStyle name="Output 10" xfId="6139" xr:uid="{00000000-0005-0000-0000-0000C8470000}"/>
    <cellStyle name="Output 10 2" xfId="6140" xr:uid="{00000000-0005-0000-0000-0000C9470000}"/>
    <cellStyle name="Output 10 3" xfId="6141" xr:uid="{00000000-0005-0000-0000-0000CA470000}"/>
    <cellStyle name="Output 11" xfId="6142" xr:uid="{00000000-0005-0000-0000-0000CB470000}"/>
    <cellStyle name="Output 2" xfId="2360" xr:uid="{00000000-0005-0000-0000-0000CC470000}"/>
    <cellStyle name="Output 2 10" xfId="6144" xr:uid="{00000000-0005-0000-0000-0000CD470000}"/>
    <cellStyle name="Output 2 11" xfId="6145" xr:uid="{00000000-0005-0000-0000-0000CE470000}"/>
    <cellStyle name="Output 2 12" xfId="6146" xr:uid="{00000000-0005-0000-0000-0000CF470000}"/>
    <cellStyle name="Output 2 13" xfId="6147" xr:uid="{00000000-0005-0000-0000-0000D0470000}"/>
    <cellStyle name="Output 2 14" xfId="6148" xr:uid="{00000000-0005-0000-0000-0000D1470000}"/>
    <cellStyle name="Output 2 15" xfId="6143" xr:uid="{00000000-0005-0000-0000-0000D2470000}"/>
    <cellStyle name="Output 2 16" xfId="15452" xr:uid="{00000000-0005-0000-0000-0000D3470000}"/>
    <cellStyle name="Output 2 2" xfId="6149" xr:uid="{00000000-0005-0000-0000-0000D4470000}"/>
    <cellStyle name="Output 2 2 2" xfId="6150" xr:uid="{00000000-0005-0000-0000-0000D5470000}"/>
    <cellStyle name="Output 2 2 2 2" xfId="15455" xr:uid="{00000000-0005-0000-0000-0000D6470000}"/>
    <cellStyle name="Output 2 2 2 2 2" xfId="15456" xr:uid="{00000000-0005-0000-0000-0000D7470000}"/>
    <cellStyle name="Output 2 2 2 3" xfId="15457" xr:uid="{00000000-0005-0000-0000-0000D8470000}"/>
    <cellStyle name="Output 2 2 2 4" xfId="15454" xr:uid="{00000000-0005-0000-0000-0000D9470000}"/>
    <cellStyle name="Output 2 2 3" xfId="6151" xr:uid="{00000000-0005-0000-0000-0000DA470000}"/>
    <cellStyle name="Output 2 2 3 2" xfId="15458" xr:uid="{00000000-0005-0000-0000-0000DB470000}"/>
    <cellStyle name="Output 2 2 4" xfId="15453" xr:uid="{00000000-0005-0000-0000-0000DC470000}"/>
    <cellStyle name="Output 2 2_Sheet1" xfId="6152" xr:uid="{00000000-0005-0000-0000-0000DD470000}"/>
    <cellStyle name="Output 2 3" xfId="6153" xr:uid="{00000000-0005-0000-0000-0000DE470000}"/>
    <cellStyle name="Output 2 3 2" xfId="15460" xr:uid="{00000000-0005-0000-0000-0000DF470000}"/>
    <cellStyle name="Output 2 3 2 2" xfId="15461" xr:uid="{00000000-0005-0000-0000-0000E0470000}"/>
    <cellStyle name="Output 2 3 3" xfId="15462" xr:uid="{00000000-0005-0000-0000-0000E1470000}"/>
    <cellStyle name="Output 2 3 4" xfId="15459" xr:uid="{00000000-0005-0000-0000-0000E2470000}"/>
    <cellStyle name="Output 2 4" xfId="6154" xr:uid="{00000000-0005-0000-0000-0000E3470000}"/>
    <cellStyle name="Output 2 4 2" xfId="15463" xr:uid="{00000000-0005-0000-0000-0000E4470000}"/>
    <cellStyle name="Output 2 5" xfId="6155" xr:uid="{00000000-0005-0000-0000-0000E5470000}"/>
    <cellStyle name="Output 2 6" xfId="6156" xr:uid="{00000000-0005-0000-0000-0000E6470000}"/>
    <cellStyle name="Output 2 7" xfId="6157" xr:uid="{00000000-0005-0000-0000-0000E7470000}"/>
    <cellStyle name="Output 2 8" xfId="6158" xr:uid="{00000000-0005-0000-0000-0000E8470000}"/>
    <cellStyle name="Output 2 9" xfId="6159" xr:uid="{00000000-0005-0000-0000-0000E9470000}"/>
    <cellStyle name="Output 2_BallGrid" xfId="6160" xr:uid="{00000000-0005-0000-0000-0000EA470000}"/>
    <cellStyle name="Output 3" xfId="2361" xr:uid="{00000000-0005-0000-0000-0000EB470000}"/>
    <cellStyle name="Output 3 2" xfId="6162" xr:uid="{00000000-0005-0000-0000-0000EC470000}"/>
    <cellStyle name="Output 3 3" xfId="6163" xr:uid="{00000000-0005-0000-0000-0000ED470000}"/>
    <cellStyle name="Output 3 4" xfId="6164" xr:uid="{00000000-0005-0000-0000-0000EE470000}"/>
    <cellStyle name="Output 3 5" xfId="6165" xr:uid="{00000000-0005-0000-0000-0000EF470000}"/>
    <cellStyle name="Output 3 6" xfId="6166" xr:uid="{00000000-0005-0000-0000-0000F0470000}"/>
    <cellStyle name="Output 3 7" xfId="6161" xr:uid="{00000000-0005-0000-0000-0000F1470000}"/>
    <cellStyle name="Output 3_BallGrid" xfId="6167" xr:uid="{00000000-0005-0000-0000-0000F2470000}"/>
    <cellStyle name="Output 4" xfId="6168" xr:uid="{00000000-0005-0000-0000-0000F3470000}"/>
    <cellStyle name="Output 4 2" xfId="6169" xr:uid="{00000000-0005-0000-0000-0000F4470000}"/>
    <cellStyle name="Output 4 3" xfId="6170" xr:uid="{00000000-0005-0000-0000-0000F5470000}"/>
    <cellStyle name="Output 4 4" xfId="6171" xr:uid="{00000000-0005-0000-0000-0000F6470000}"/>
    <cellStyle name="Output 4 5" xfId="6172" xr:uid="{00000000-0005-0000-0000-0000F7470000}"/>
    <cellStyle name="Output 5" xfId="6173" xr:uid="{00000000-0005-0000-0000-0000F8470000}"/>
    <cellStyle name="Output 6" xfId="6174" xr:uid="{00000000-0005-0000-0000-0000F9470000}"/>
    <cellStyle name="Output 7" xfId="6175" xr:uid="{00000000-0005-0000-0000-0000FA470000}"/>
    <cellStyle name="Output 8" xfId="6176" xr:uid="{00000000-0005-0000-0000-0000FB470000}"/>
    <cellStyle name="Output 9" xfId="6177" xr:uid="{00000000-0005-0000-0000-0000FC470000}"/>
    <cellStyle name="per.style" xfId="2362" xr:uid="{00000000-0005-0000-0000-0000FD470000}"/>
    <cellStyle name="Percent [0]" xfId="2363" xr:uid="{00000000-0005-0000-0000-0000FE470000}"/>
    <cellStyle name="Percent [00]" xfId="2364" xr:uid="{00000000-0005-0000-0000-0000FF470000}"/>
    <cellStyle name="Percent [2]" xfId="2365" xr:uid="{00000000-0005-0000-0000-000000480000}"/>
    <cellStyle name="Percent [2] 10" xfId="6178" xr:uid="{00000000-0005-0000-0000-000001480000}"/>
    <cellStyle name="Percent [2] 10 2" xfId="6179" xr:uid="{00000000-0005-0000-0000-000002480000}"/>
    <cellStyle name="Percent [2] 10 3" xfId="6180" xr:uid="{00000000-0005-0000-0000-000003480000}"/>
    <cellStyle name="Percent [2] 10 3 2" xfId="6181" xr:uid="{00000000-0005-0000-0000-000004480000}"/>
    <cellStyle name="Percent [2] 10 4" xfId="6182" xr:uid="{00000000-0005-0000-0000-000005480000}"/>
    <cellStyle name="Percent [2] 10 4 2" xfId="6183" xr:uid="{00000000-0005-0000-0000-000006480000}"/>
    <cellStyle name="Percent [2] 10 4 3" xfId="6184" xr:uid="{00000000-0005-0000-0000-000007480000}"/>
    <cellStyle name="Percent [2] 10 4 3 2" xfId="6185" xr:uid="{00000000-0005-0000-0000-000008480000}"/>
    <cellStyle name="Percent [2] 10 4 3 3" xfId="6186" xr:uid="{00000000-0005-0000-0000-000009480000}"/>
    <cellStyle name="Percent [2] 10 4 3 3 2" xfId="6187" xr:uid="{00000000-0005-0000-0000-00000A480000}"/>
    <cellStyle name="Percent [2] 11" xfId="6188" xr:uid="{00000000-0005-0000-0000-00000B480000}"/>
    <cellStyle name="Percent [2] 11 2" xfId="6189" xr:uid="{00000000-0005-0000-0000-00000C480000}"/>
    <cellStyle name="Percent [2] 12" xfId="6190" xr:uid="{00000000-0005-0000-0000-00000D480000}"/>
    <cellStyle name="Percent [2] 12 2" xfId="6191" xr:uid="{00000000-0005-0000-0000-00000E480000}"/>
    <cellStyle name="Percent [2] 12 3" xfId="6192" xr:uid="{00000000-0005-0000-0000-00000F480000}"/>
    <cellStyle name="Percent [2] 12 3 2" xfId="6193" xr:uid="{00000000-0005-0000-0000-000010480000}"/>
    <cellStyle name="Percent [2] 12 3 3" xfId="6194" xr:uid="{00000000-0005-0000-0000-000011480000}"/>
    <cellStyle name="Percent [2] 12 3 3 2" xfId="6195" xr:uid="{00000000-0005-0000-0000-000012480000}"/>
    <cellStyle name="Percent [2] 13" xfId="6196" xr:uid="{00000000-0005-0000-0000-000013480000}"/>
    <cellStyle name="Percent [2] 13 2" xfId="6197" xr:uid="{00000000-0005-0000-0000-000014480000}"/>
    <cellStyle name="Percent [2] 13 3" xfId="6198" xr:uid="{00000000-0005-0000-0000-000015480000}"/>
    <cellStyle name="Percent [2] 13 3 2" xfId="6199" xr:uid="{00000000-0005-0000-0000-000016480000}"/>
    <cellStyle name="Percent [2] 14" xfId="6200" xr:uid="{00000000-0005-0000-0000-000017480000}"/>
    <cellStyle name="Percent [2] 14 2" xfId="6201" xr:uid="{00000000-0005-0000-0000-000018480000}"/>
    <cellStyle name="Percent [2] 14 3" xfId="6202" xr:uid="{00000000-0005-0000-0000-000019480000}"/>
    <cellStyle name="Percent [2] 15" xfId="6203" xr:uid="{00000000-0005-0000-0000-00001A480000}"/>
    <cellStyle name="Percent [2] 16" xfId="6204" xr:uid="{00000000-0005-0000-0000-00001B480000}"/>
    <cellStyle name="Percent [2] 2" xfId="6205" xr:uid="{00000000-0005-0000-0000-00001C480000}"/>
    <cellStyle name="Percent [2] 3" xfId="6206" xr:uid="{00000000-0005-0000-0000-00001D480000}"/>
    <cellStyle name="Percent [2] 4" xfId="6207" xr:uid="{00000000-0005-0000-0000-00001E480000}"/>
    <cellStyle name="Percent [2] 5" xfId="6208" xr:uid="{00000000-0005-0000-0000-00001F480000}"/>
    <cellStyle name="Percent [2] 5 10" xfId="6209" xr:uid="{00000000-0005-0000-0000-000020480000}"/>
    <cellStyle name="Percent [2] 5 10 2" xfId="6210" xr:uid="{00000000-0005-0000-0000-000021480000}"/>
    <cellStyle name="Percent [2] 5 10 3" xfId="6211" xr:uid="{00000000-0005-0000-0000-000022480000}"/>
    <cellStyle name="Percent [2] 5 11" xfId="6212" xr:uid="{00000000-0005-0000-0000-000023480000}"/>
    <cellStyle name="Percent [2] 5 12" xfId="6213" xr:uid="{00000000-0005-0000-0000-000024480000}"/>
    <cellStyle name="Percent [2] 5 2" xfId="6214" xr:uid="{00000000-0005-0000-0000-000025480000}"/>
    <cellStyle name="Percent [2] 5 2 2" xfId="6215" xr:uid="{00000000-0005-0000-0000-000026480000}"/>
    <cellStyle name="Percent [2] 5 3" xfId="6216" xr:uid="{00000000-0005-0000-0000-000027480000}"/>
    <cellStyle name="Percent [2] 5 4" xfId="6217" xr:uid="{00000000-0005-0000-0000-000028480000}"/>
    <cellStyle name="Percent [2] 5 4 2" xfId="6218" xr:uid="{00000000-0005-0000-0000-000029480000}"/>
    <cellStyle name="Percent [2] 5 5" xfId="6219" xr:uid="{00000000-0005-0000-0000-00002A480000}"/>
    <cellStyle name="Percent [2] 5 5 2" xfId="6220" xr:uid="{00000000-0005-0000-0000-00002B480000}"/>
    <cellStyle name="Percent [2] 5 5 3" xfId="6221" xr:uid="{00000000-0005-0000-0000-00002C480000}"/>
    <cellStyle name="Percent [2] 5 5 4" xfId="6222" xr:uid="{00000000-0005-0000-0000-00002D480000}"/>
    <cellStyle name="Percent [2] 5 5 4 2" xfId="6223" xr:uid="{00000000-0005-0000-0000-00002E480000}"/>
    <cellStyle name="Percent [2] 5 5 5" xfId="6224" xr:uid="{00000000-0005-0000-0000-00002F480000}"/>
    <cellStyle name="Percent [2] 5 5 5 2" xfId="6225" xr:uid="{00000000-0005-0000-0000-000030480000}"/>
    <cellStyle name="Percent [2] 5 5 5 3" xfId="6226" xr:uid="{00000000-0005-0000-0000-000031480000}"/>
    <cellStyle name="Percent [2] 5 5 5 3 2" xfId="6227" xr:uid="{00000000-0005-0000-0000-000032480000}"/>
    <cellStyle name="Percent [2] 5 5 5 3 3" xfId="6228" xr:uid="{00000000-0005-0000-0000-000033480000}"/>
    <cellStyle name="Percent [2] 5 5 5 3 3 2" xfId="6229" xr:uid="{00000000-0005-0000-0000-000034480000}"/>
    <cellStyle name="Percent [2] 5 6" xfId="6230" xr:uid="{00000000-0005-0000-0000-000035480000}"/>
    <cellStyle name="Percent [2] 5 7" xfId="6231" xr:uid="{00000000-0005-0000-0000-000036480000}"/>
    <cellStyle name="Percent [2] 5 7 2" xfId="6232" xr:uid="{00000000-0005-0000-0000-000037480000}"/>
    <cellStyle name="Percent [2] 5 8" xfId="6233" xr:uid="{00000000-0005-0000-0000-000038480000}"/>
    <cellStyle name="Percent [2] 5 8 2" xfId="6234" xr:uid="{00000000-0005-0000-0000-000039480000}"/>
    <cellStyle name="Percent [2] 5 8 3" xfId="6235" xr:uid="{00000000-0005-0000-0000-00003A480000}"/>
    <cellStyle name="Percent [2] 5 8 3 2" xfId="6236" xr:uid="{00000000-0005-0000-0000-00003B480000}"/>
    <cellStyle name="Percent [2] 5 8 3 3" xfId="6237" xr:uid="{00000000-0005-0000-0000-00003C480000}"/>
    <cellStyle name="Percent [2] 5 8 3 3 2" xfId="6238" xr:uid="{00000000-0005-0000-0000-00003D480000}"/>
    <cellStyle name="Percent [2] 5 9" xfId="6239" xr:uid="{00000000-0005-0000-0000-00003E480000}"/>
    <cellStyle name="Percent [2] 5 9 2" xfId="6240" xr:uid="{00000000-0005-0000-0000-00003F480000}"/>
    <cellStyle name="Percent [2] 5 9 3" xfId="6241" xr:uid="{00000000-0005-0000-0000-000040480000}"/>
    <cellStyle name="Percent [2] 5 9 3 2" xfId="6242" xr:uid="{00000000-0005-0000-0000-000041480000}"/>
    <cellStyle name="Percent [2] 6" xfId="6243" xr:uid="{00000000-0005-0000-0000-000042480000}"/>
    <cellStyle name="Percent [2] 7" xfId="6244" xr:uid="{00000000-0005-0000-0000-000043480000}"/>
    <cellStyle name="Percent [2] 7 2" xfId="6245" xr:uid="{00000000-0005-0000-0000-000044480000}"/>
    <cellStyle name="Percent [2] 8" xfId="6246" xr:uid="{00000000-0005-0000-0000-000045480000}"/>
    <cellStyle name="Percent [2] 8 2" xfId="6247" xr:uid="{00000000-0005-0000-0000-000046480000}"/>
    <cellStyle name="Percent [2] 9" xfId="6248" xr:uid="{00000000-0005-0000-0000-000047480000}"/>
    <cellStyle name="Percent [2] 9 2" xfId="6249" xr:uid="{00000000-0005-0000-0000-000048480000}"/>
    <cellStyle name="Percent 2" xfId="15464" xr:uid="{00000000-0005-0000-0000-000049480000}"/>
    <cellStyle name="Percent 2 2" xfId="15465" xr:uid="{00000000-0005-0000-0000-00004A480000}"/>
    <cellStyle name="Percent 2 2 2" xfId="15466" xr:uid="{00000000-0005-0000-0000-00004B480000}"/>
    <cellStyle name="Percent 2 2 3" xfId="26149" xr:uid="{00000000-0005-0000-0000-00004C480000}"/>
    <cellStyle name="Percent 2 3" xfId="15467" xr:uid="{00000000-0005-0000-0000-00004D480000}"/>
    <cellStyle name="Percent 2 4" xfId="26150" xr:uid="{00000000-0005-0000-0000-00004E480000}"/>
    <cellStyle name="Percent 2 5" xfId="29722" xr:uid="{00000000-0005-0000-0000-00004F480000}"/>
    <cellStyle name="Percent[0]" xfId="2366" xr:uid="{00000000-0005-0000-0000-000050480000}"/>
    <cellStyle name="Percent[2]" xfId="2367" xr:uid="{00000000-0005-0000-0000-000051480000}"/>
    <cellStyle name="Pin" xfId="29696" xr:uid="{00000000-0005-0000-0000-000053480000}"/>
    <cellStyle name="Pintable_OK" xfId="191" xr:uid="{00000000-0005-0000-0000-000054480000}"/>
    <cellStyle name="Planungsobjekt" xfId="2368" xr:uid="{00000000-0005-0000-0000-000055480000}"/>
    <cellStyle name="Pourcentage" xfId="2369" xr:uid="{00000000-0005-0000-0000-000056480000}"/>
    <cellStyle name="PourcentageN&amp;R,0" xfId="2370" xr:uid="{00000000-0005-0000-0000-000057480000}"/>
    <cellStyle name="Preliminary_Data" xfId="2371" xr:uid="{00000000-0005-0000-0000-000058480000}"/>
    <cellStyle name="PrePop Currency (0)" xfId="2372" xr:uid="{00000000-0005-0000-0000-000059480000}"/>
    <cellStyle name="PrePop Currency (2)" xfId="2373" xr:uid="{00000000-0005-0000-0000-00005A480000}"/>
    <cellStyle name="PrePop Units (0)" xfId="2374" xr:uid="{00000000-0005-0000-0000-00005B480000}"/>
    <cellStyle name="PrePop Units (1)" xfId="2375" xr:uid="{00000000-0005-0000-0000-00005C480000}"/>
    <cellStyle name="PrePop Units (2)" xfId="2376" xr:uid="{00000000-0005-0000-0000-00005D480000}"/>
    <cellStyle name="price" xfId="2377" xr:uid="{00000000-0005-0000-0000-00005E480000}"/>
    <cellStyle name="Prices_Data" xfId="2378" xr:uid="{00000000-0005-0000-0000-00005F480000}"/>
    <cellStyle name="Prozent 2" xfId="2379" xr:uid="{00000000-0005-0000-0000-000060480000}"/>
    <cellStyle name="PSChar" xfId="2380" xr:uid="{00000000-0005-0000-0000-000061480000}"/>
    <cellStyle name="PSDate" xfId="2381" xr:uid="{00000000-0005-0000-0000-000062480000}"/>
    <cellStyle name="PSDec" xfId="2382" xr:uid="{00000000-0005-0000-0000-000063480000}"/>
    <cellStyle name="PSHeading" xfId="2383" xr:uid="{00000000-0005-0000-0000-000064480000}"/>
    <cellStyle name="PSInt" xfId="2384" xr:uid="{00000000-0005-0000-0000-000065480000}"/>
    <cellStyle name="PSSpacer" xfId="2385" xr:uid="{00000000-0005-0000-0000-000066480000}"/>
    <cellStyle name="R?" xfId="2386" xr:uid="{00000000-0005-0000-0000-000067480000}"/>
    <cellStyle name="R_TITLE" xfId="2387" xr:uid="{00000000-0005-0000-0000-000068480000}"/>
    <cellStyle name="report" xfId="2388" xr:uid="{00000000-0005-0000-0000-000069480000}"/>
    <cellStyle name="revised" xfId="2389" xr:uid="{00000000-0005-0000-0000-00006A480000}"/>
    <cellStyle name="s]_x000d__x000a_;run=c:\smartctr\SmartCtr_x000d__x000a_Beep=yes_x000d__x000a_NullPort=None_x000d__x000a_BorderWidth=1_x000d__x000a_CursorBlinkRate=590_x000d__x000a_DoubleClickSpeed=452_x000d__x000a_Progr" xfId="3053" xr:uid="{00000000-0005-0000-0000-00006B480000}"/>
    <cellStyle name="Saisie" xfId="2390" xr:uid="{00000000-0005-0000-0000-00006C480000}"/>
    <cellStyle name="Saisie%1" xfId="2391" xr:uid="{00000000-0005-0000-0000-00006D480000}"/>
    <cellStyle name="Saisie_Feuil1" xfId="2392" xr:uid="{00000000-0005-0000-0000-00006E480000}"/>
    <cellStyle name="SaisieNb0" xfId="2393" xr:uid="{00000000-0005-0000-0000-00006F480000}"/>
    <cellStyle name="SaisieNb1" xfId="2394" xr:uid="{00000000-0005-0000-0000-000070480000}"/>
    <cellStyle name="SAPBEXaggData" xfId="2395" xr:uid="{00000000-0005-0000-0000-000071480000}"/>
    <cellStyle name="SAPBEXaggDataEmph" xfId="2396" xr:uid="{00000000-0005-0000-0000-000072480000}"/>
    <cellStyle name="SAPBEXaggItem" xfId="2397" xr:uid="{00000000-0005-0000-0000-000073480000}"/>
    <cellStyle name="SAPBEXaggItemX" xfId="2398" xr:uid="{00000000-0005-0000-0000-000074480000}"/>
    <cellStyle name="SAPBEXchaText" xfId="2399" xr:uid="{00000000-0005-0000-0000-000075480000}"/>
    <cellStyle name="SAPBEXexcBad7" xfId="2400" xr:uid="{00000000-0005-0000-0000-000076480000}"/>
    <cellStyle name="SAPBEXexcBad8" xfId="2401" xr:uid="{00000000-0005-0000-0000-000077480000}"/>
    <cellStyle name="SAPBEXexcBad9" xfId="2402" xr:uid="{00000000-0005-0000-0000-000078480000}"/>
    <cellStyle name="SAPBEXexcCritical4" xfId="2403" xr:uid="{00000000-0005-0000-0000-000079480000}"/>
    <cellStyle name="SAPBEXexcCritical5" xfId="2404" xr:uid="{00000000-0005-0000-0000-00007A480000}"/>
    <cellStyle name="SAPBEXexcCritical6" xfId="2405" xr:uid="{00000000-0005-0000-0000-00007B480000}"/>
    <cellStyle name="SAPBEXexcGood1" xfId="2406" xr:uid="{00000000-0005-0000-0000-00007C480000}"/>
    <cellStyle name="SAPBEXexcGood2" xfId="2407" xr:uid="{00000000-0005-0000-0000-00007D480000}"/>
    <cellStyle name="SAPBEXexcGood3" xfId="2408" xr:uid="{00000000-0005-0000-0000-00007E480000}"/>
    <cellStyle name="SAPBEXfilterDrill" xfId="2409" xr:uid="{00000000-0005-0000-0000-00007F480000}"/>
    <cellStyle name="SAPBEXfilterItem" xfId="2410" xr:uid="{00000000-0005-0000-0000-000080480000}"/>
    <cellStyle name="SAPBEXfilterText" xfId="2411" xr:uid="{00000000-0005-0000-0000-000081480000}"/>
    <cellStyle name="SAPBEXformats" xfId="2412" xr:uid="{00000000-0005-0000-0000-000082480000}"/>
    <cellStyle name="SAPBEXheaderItem" xfId="2413" xr:uid="{00000000-0005-0000-0000-000083480000}"/>
    <cellStyle name="SAPBEXheaderText" xfId="2414" xr:uid="{00000000-0005-0000-0000-000084480000}"/>
    <cellStyle name="SAPBEXHLevel0" xfId="2415" xr:uid="{00000000-0005-0000-0000-000085480000}"/>
    <cellStyle name="SAPBEXHLevel0X" xfId="2416" xr:uid="{00000000-0005-0000-0000-000086480000}"/>
    <cellStyle name="SAPBEXHLevel1" xfId="2417" xr:uid="{00000000-0005-0000-0000-000087480000}"/>
    <cellStyle name="SAPBEXHLevel1X" xfId="2418" xr:uid="{00000000-0005-0000-0000-000088480000}"/>
    <cellStyle name="SAPBEXHLevel2" xfId="2419" xr:uid="{00000000-0005-0000-0000-000089480000}"/>
    <cellStyle name="SAPBEXHLevel2X" xfId="2420" xr:uid="{00000000-0005-0000-0000-00008A480000}"/>
    <cellStyle name="SAPBEXHLevel3" xfId="2421" xr:uid="{00000000-0005-0000-0000-00008B480000}"/>
    <cellStyle name="SAPBEXHLevel3X" xfId="2422" xr:uid="{00000000-0005-0000-0000-00008C480000}"/>
    <cellStyle name="SAPBEXresData" xfId="2423" xr:uid="{00000000-0005-0000-0000-00008D480000}"/>
    <cellStyle name="SAPBEXresDataEmph" xfId="2424" xr:uid="{00000000-0005-0000-0000-00008E480000}"/>
    <cellStyle name="SAPBEXresItem" xfId="2425" xr:uid="{00000000-0005-0000-0000-00008F480000}"/>
    <cellStyle name="SAPBEXresItemX" xfId="2426" xr:uid="{00000000-0005-0000-0000-000090480000}"/>
    <cellStyle name="SAPBEXstdData" xfId="2427" xr:uid="{00000000-0005-0000-0000-000091480000}"/>
    <cellStyle name="SAPBEXstdDataEmph" xfId="2428" xr:uid="{00000000-0005-0000-0000-000092480000}"/>
    <cellStyle name="SAPBEXstdItem" xfId="2429" xr:uid="{00000000-0005-0000-0000-000093480000}"/>
    <cellStyle name="SAPBEXstdItemX" xfId="2430" xr:uid="{00000000-0005-0000-0000-000094480000}"/>
    <cellStyle name="SAPBEXtitle" xfId="2431" xr:uid="{00000000-0005-0000-0000-000095480000}"/>
    <cellStyle name="SAPBEXundefined" xfId="2432" xr:uid="{00000000-0005-0000-0000-000096480000}"/>
    <cellStyle name="sche|_x0005_" xfId="2433" xr:uid="{00000000-0005-0000-0000-000097480000}"/>
    <cellStyle name="Schlecht 2" xfId="192" xr:uid="{00000000-0005-0000-0000-000098480000}"/>
    <cellStyle name="Schlecht 3" xfId="2434" xr:uid="{00000000-0005-0000-0000-000099480000}"/>
    <cellStyle name="Schlecht 4" xfId="2435" xr:uid="{00000000-0005-0000-0000-00009A480000}"/>
    <cellStyle name="Schlecht 5" xfId="29694" xr:uid="{00000000-0005-0000-0000-00009B480000}"/>
    <cellStyle name="section" xfId="2436" xr:uid="{00000000-0005-0000-0000-00009C480000}"/>
    <cellStyle name="Seiten" xfId="2437" xr:uid="{00000000-0005-0000-0000-00009D480000}"/>
    <cellStyle name="SeitenEingabe" xfId="2438" xr:uid="{00000000-0005-0000-0000-00009E480000}"/>
    <cellStyle name="SeitennichtSichtbar" xfId="2439" xr:uid="{00000000-0005-0000-0000-00009F480000}"/>
    <cellStyle name="Separador de milhares [0]_Person" xfId="2440" xr:uid="{00000000-0005-0000-0000-0000A0480000}"/>
    <cellStyle name="Separador de milhares_Person" xfId="2441" xr:uid="{00000000-0005-0000-0000-0000A1480000}"/>
    <cellStyle name="shade" xfId="2442" xr:uid="{00000000-0005-0000-0000-0000A2480000}"/>
    <cellStyle name="shimo-setting" xfId="6412" xr:uid="{00000000-0005-0000-0000-0000A3480000}"/>
    <cellStyle name="Sl_ Sl_ S퀬P Sl_ Sl_ Sl_ Sl_ Sl_ " xfId="2443" xr:uid="{00000000-0005-0000-0000-0000A4480000}"/>
    <cellStyle name="Spalten" xfId="2444" xr:uid="{00000000-0005-0000-0000-0000A5480000}"/>
    <cellStyle name="Standaard_KKKKK" xfId="2445" xr:uid="{00000000-0005-0000-0000-0000A6480000}"/>
    <cellStyle name="Standard 10" xfId="2446" xr:uid="{00000000-0005-0000-0000-0000A8480000}"/>
    <cellStyle name="Standard 10 2" xfId="2447" xr:uid="{00000000-0005-0000-0000-0000A9480000}"/>
    <cellStyle name="Standard 11" xfId="234" xr:uid="{00000000-0005-0000-0000-0000AA480000}"/>
    <cellStyle name="Standard 11 2" xfId="6756" xr:uid="{00000000-0005-0000-0000-0000AB480000}"/>
    <cellStyle name="Standard 11 2 2" xfId="6758" xr:uid="{00000000-0005-0000-0000-0000AC480000}"/>
    <cellStyle name="Standard 11 3" xfId="29705" xr:uid="{00000000-0005-0000-0000-0000AD480000}"/>
    <cellStyle name="Standard 12" xfId="2947" xr:uid="{00000000-0005-0000-0000-0000AE480000}"/>
    <cellStyle name="Standard 13" xfId="2952" xr:uid="{00000000-0005-0000-0000-0000AF480000}"/>
    <cellStyle name="Standard 14" xfId="2953" xr:uid="{00000000-0005-0000-0000-0000B0480000}"/>
    <cellStyle name="Standard 15" xfId="2954" xr:uid="{00000000-0005-0000-0000-0000B1480000}"/>
    <cellStyle name="Standard 15 2" xfId="2955" xr:uid="{00000000-0005-0000-0000-0000B2480000}"/>
    <cellStyle name="Standard 15 2 2" xfId="2959" xr:uid="{00000000-0005-0000-0000-0000B3480000}"/>
    <cellStyle name="Standard 15 2 2 2" xfId="2962" xr:uid="{00000000-0005-0000-0000-0000B4480000}"/>
    <cellStyle name="Standard 15 2 2 2 2" xfId="2966" xr:uid="{00000000-0005-0000-0000-0000B5480000}"/>
    <cellStyle name="Standard 15 2 2 2 2 2" xfId="2970" xr:uid="{00000000-0005-0000-0000-0000B6480000}"/>
    <cellStyle name="Standard 15 2 2 2 2 2 2" xfId="2975" xr:uid="{00000000-0005-0000-0000-0000B7480000}"/>
    <cellStyle name="Standard 15 2 2 2 2 2 2 2" xfId="2979" xr:uid="{00000000-0005-0000-0000-0000B8480000}"/>
    <cellStyle name="Standard 15 2 2 2 2 2 2 2 2" xfId="2986" xr:uid="{00000000-0005-0000-0000-0000B9480000}"/>
    <cellStyle name="Standard 15 2 2 2 2 2 2 2 3" xfId="2990" xr:uid="{00000000-0005-0000-0000-0000BA480000}"/>
    <cellStyle name="Standard 15 2 2 2 2 2 2 2 3 2" xfId="2994" xr:uid="{00000000-0005-0000-0000-0000BB480000}"/>
    <cellStyle name="Standard 15 2 2 2 2 2 2 2 3 2 2" xfId="2998" xr:uid="{00000000-0005-0000-0000-0000BC480000}"/>
    <cellStyle name="Standard 15 2 2 2 2 2 2 2 3 2 2 2" xfId="3002" xr:uid="{00000000-0005-0000-0000-0000BD480000}"/>
    <cellStyle name="Standard 15 2 2 2 2 2 2 2 3 2 2 2 2" xfId="3007" xr:uid="{00000000-0005-0000-0000-0000BE480000}"/>
    <cellStyle name="Standard 16" xfId="2957" xr:uid="{00000000-0005-0000-0000-0000BF480000}"/>
    <cellStyle name="Standard 17" xfId="2958" xr:uid="{00000000-0005-0000-0000-0000C0480000}"/>
    <cellStyle name="Standard 18" xfId="2961" xr:uid="{00000000-0005-0000-0000-0000C1480000}"/>
    <cellStyle name="Standard 18 2" xfId="2965" xr:uid="{00000000-0005-0000-0000-0000C2480000}"/>
    <cellStyle name="Standard 18 2 2" xfId="2969" xr:uid="{00000000-0005-0000-0000-0000C3480000}"/>
    <cellStyle name="Standard 18 2 2 2" xfId="2973" xr:uid="{00000000-0005-0000-0000-0000C4480000}"/>
    <cellStyle name="Standard 18 2 2 2 2" xfId="2977" xr:uid="{00000000-0005-0000-0000-0000C5480000}"/>
    <cellStyle name="Standard 18 2 2 2 2 2" xfId="2981" xr:uid="{00000000-0005-0000-0000-0000C6480000}"/>
    <cellStyle name="Standard 18 2 2 2 2 2 2" xfId="2984" xr:uid="{00000000-0005-0000-0000-0000C7480000}"/>
    <cellStyle name="Standard 18 2 2 2 2 2 3" xfId="2988" xr:uid="{00000000-0005-0000-0000-0000C8480000}"/>
    <cellStyle name="Standard 18 2 2 2 2 2 3 2" xfId="2992" xr:uid="{00000000-0005-0000-0000-0000C9480000}"/>
    <cellStyle name="Standard 18 2 2 2 2 2 3 2 2" xfId="2996" xr:uid="{00000000-0005-0000-0000-0000CA480000}"/>
    <cellStyle name="Standard 18 2 2 2 2 2 3 2 2 2" xfId="3000" xr:uid="{00000000-0005-0000-0000-0000CB480000}"/>
    <cellStyle name="Standard 18 2 2 2 2 2 3 2 2 2 2" xfId="3005" xr:uid="{00000000-0005-0000-0000-0000CC480000}"/>
    <cellStyle name="Standard 18 2 2 2 2 2 3 2 2 2 2 2" xfId="3014" xr:uid="{00000000-0005-0000-0000-0000CD480000}"/>
    <cellStyle name="Standard 18 2 2 2 2 2 3 2 2 2 2 2 2" xfId="6565" xr:uid="{00000000-0005-0000-0000-0000CE480000}"/>
    <cellStyle name="Standard 18 2 2 2 2 2 3 2 2 2 2 2 2 2" xfId="6569" xr:uid="{00000000-0005-0000-0000-0000CF480000}"/>
    <cellStyle name="Standard 18 2 2 2 2 2 3 2 2 2 2 2 3" xfId="6573" xr:uid="{00000000-0005-0000-0000-0000D0480000}"/>
    <cellStyle name="Standard 18 2 2 2 2 2 3 2 2 2 2 2 3 2" xfId="6580" xr:uid="{00000000-0005-0000-0000-0000D1480000}"/>
    <cellStyle name="Standard 18 2 2 2 2 2 3 2 2 2 2 2 3 2 2" xfId="6583" xr:uid="{00000000-0005-0000-0000-0000D2480000}"/>
    <cellStyle name="Standard 18 2 2 2 2 2 3 2 2 2 2 2 3 2 2 2" xfId="6593" xr:uid="{00000000-0005-0000-0000-0000D3480000}"/>
    <cellStyle name="Standard 18 2 2 2 2 2 3 2 2 2 2 2 3 2 2 2 2" xfId="6616" xr:uid="{00000000-0005-0000-0000-0000D4480000}"/>
    <cellStyle name="Standard 18 2 2 2 2 2 3 2 2 2 2 2 3 2 2 2 2 2" xfId="6625" xr:uid="{00000000-0005-0000-0000-0000D5480000}"/>
    <cellStyle name="Standard 18 2 2 2 2 2 3 2 2 2 2 2 3 2 2 3" xfId="6657" xr:uid="{00000000-0005-0000-0000-0000D6480000}"/>
    <cellStyle name="Standard 18 2 2 2 2 2 3 2 2 2 2 2 3 2 2 3 2" xfId="6602" xr:uid="{00000000-0005-0000-0000-0000D7480000}"/>
    <cellStyle name="Standard 18 2 2 2 2 2 3 2 2 2 2 2 3 2 2 3 2 2" xfId="6635" xr:uid="{00000000-0005-0000-0000-0000D8480000}"/>
    <cellStyle name="Standard 18 2 2 2 2 2 3 2 2 2 2 2 3 2 2 3 2 2 2" xfId="6659" xr:uid="{00000000-0005-0000-0000-0000D9480000}"/>
    <cellStyle name="Standard 18 2 2 2 2 2 3 2 2 2 2 2 3 2 2 3 2 2 2 2" xfId="6671" xr:uid="{00000000-0005-0000-0000-0000DA480000}"/>
    <cellStyle name="Standard 18 2 2 2 2 2 3 2 2 2 2 2 3 2 2 3 3" xfId="6669" xr:uid="{00000000-0005-0000-0000-0000DB480000}"/>
    <cellStyle name="Standard 18 2 2 2 2 2 3 2 2 2 2 2 3 2 3" xfId="6589" xr:uid="{00000000-0005-0000-0000-0000DC480000}"/>
    <cellStyle name="Standard 19" xfId="2971" xr:uid="{00000000-0005-0000-0000-0000DD480000}"/>
    <cellStyle name="Standard 19 2" xfId="2974" xr:uid="{00000000-0005-0000-0000-0000DE480000}"/>
    <cellStyle name="Standard 19 2 2" xfId="2978" xr:uid="{00000000-0005-0000-0000-0000DF480000}"/>
    <cellStyle name="Standard 19 2 2 2" xfId="2982" xr:uid="{00000000-0005-0000-0000-0000E0480000}"/>
    <cellStyle name="Standard 19 2 2 2 2" xfId="2985" xr:uid="{00000000-0005-0000-0000-0000E1480000}"/>
    <cellStyle name="Standard 19 2 2 2 3" xfId="2989" xr:uid="{00000000-0005-0000-0000-0000E2480000}"/>
    <cellStyle name="Standard 19 2 2 2 3 2" xfId="2993" xr:uid="{00000000-0005-0000-0000-0000E3480000}"/>
    <cellStyle name="Standard 19 2 2 2 3 2 2" xfId="2997" xr:uid="{00000000-0005-0000-0000-0000E4480000}"/>
    <cellStyle name="Standard 19 2 2 2 3 2 2 2" xfId="3001" xr:uid="{00000000-0005-0000-0000-0000E5480000}"/>
    <cellStyle name="Standard 19 2 2 2 3 2 2 2 2" xfId="3003" xr:uid="{00000000-0005-0000-0000-0000E6480000}"/>
    <cellStyle name="Standard 19 2 2 2 3 2 2 2 2 2" xfId="6579" xr:uid="{00000000-0005-0000-0000-0000E7480000}"/>
    <cellStyle name="Standard 19 2 2 2 3 2 2 2 2 2 2" xfId="6581" xr:uid="{00000000-0005-0000-0000-0000E8480000}"/>
    <cellStyle name="Standard 19 2 2 2 3 2 2 2 2 2 2 2" xfId="6594" xr:uid="{00000000-0005-0000-0000-0000E9480000}"/>
    <cellStyle name="Standard 19 2 2 2 3 2 2 2 3" xfId="3006" xr:uid="{00000000-0005-0000-0000-0000EA480000}"/>
    <cellStyle name="Standard 19 2 2 2 3 2 2 2 3 2" xfId="3015" xr:uid="{00000000-0005-0000-0000-0000EB480000}"/>
    <cellStyle name="Standard 19 2 2 2 3 2 2 2 3 2 2" xfId="6566" xr:uid="{00000000-0005-0000-0000-0000EC480000}"/>
    <cellStyle name="Standard 19 2 2 2 3 2 2 2 3 2 2 2" xfId="6570" xr:uid="{00000000-0005-0000-0000-0000ED480000}"/>
    <cellStyle name="Standard 19 2 2 2 3 2 2 2 3 2 3" xfId="6574" xr:uid="{00000000-0005-0000-0000-0000EE480000}"/>
    <cellStyle name="Standard 19 2 2 2 3 2 2 2 3 2 3 2" xfId="6590" xr:uid="{00000000-0005-0000-0000-0000EF480000}"/>
    <cellStyle name="Standard 19 2 2 2 3 2 2 2 3 2 3 2 2" xfId="6617" xr:uid="{00000000-0005-0000-0000-0000F0480000}"/>
    <cellStyle name="Standard 19 2 2 2 3 2 2 2 3 2 3 2 2 2" xfId="6603" xr:uid="{00000000-0005-0000-0000-0000F1480000}"/>
    <cellStyle name="Standard 19 2 2 2 3 2 2 2 3 2 3 2 2 2 2" xfId="6636" xr:uid="{00000000-0005-0000-0000-0000F2480000}"/>
    <cellStyle name="Standard 19 2 2 2 3 2 2 2 3 2 3 2 2 2 2 2" xfId="6660" xr:uid="{00000000-0005-0000-0000-0000F3480000}"/>
    <cellStyle name="Standard 19 2 2 2 3 2 2 2 3 2 3 2 2 2 2 2 2" xfId="6672" xr:uid="{00000000-0005-0000-0000-0000F4480000}"/>
    <cellStyle name="Standard 19 2 2 2 3 2 2 2 3 2 3 2 2 3" xfId="6626" xr:uid="{00000000-0005-0000-0000-0000F5480000}"/>
    <cellStyle name="Standard 19 2 2 2 3 2 2 2 3 2 3 2 2 3 2" xfId="6658" xr:uid="{00000000-0005-0000-0000-0000F6480000}"/>
    <cellStyle name="Standard 19 2 2 2 3 2 2 2 3 2 3 2 2 3 2 2" xfId="6670" xr:uid="{00000000-0005-0000-0000-0000F7480000}"/>
    <cellStyle name="Standard 19 2 2 2 3 2 2 2 3 2 4" xfId="6587" xr:uid="{00000000-0005-0000-0000-0000F8480000}"/>
    <cellStyle name="Standard 19 2 2 2 3 2 2 2 3 2 4 2" xfId="6601" xr:uid="{00000000-0005-0000-0000-0000F9480000}"/>
    <cellStyle name="Standard 19 2 2 2 3 2 2 2 3 2 4 2 2" xfId="6607" xr:uid="{00000000-0005-0000-0000-0000FA480000}"/>
    <cellStyle name="Standard 19 2 2 2 3 2 2 2 3 2 4 2 3" xfId="6611" xr:uid="{00000000-0005-0000-0000-0000FB480000}"/>
    <cellStyle name="Standard 19 2 2 2 3 2 2 2 3 2 4 2 3 2" xfId="6621" xr:uid="{00000000-0005-0000-0000-0000FC480000}"/>
    <cellStyle name="Standard 19 2 2 2 3 2 2 2 3 2 4 2 3 2 2" xfId="6676" xr:uid="{00000000-0005-0000-0000-0000FD480000}"/>
    <cellStyle name="Standard 19 2 2 2 3 2 2 2 3 2 4 2 3 2 2 2" xfId="6681" xr:uid="{00000000-0005-0000-0000-0000FE480000}"/>
    <cellStyle name="Standard 19 2 2 2 3 2 2 2 3 2 4 2 3 2 2 2 2" xfId="6799" xr:uid="{00000000-0005-0000-0000-0000FF480000}"/>
    <cellStyle name="Standard 19 2 2 2 3 2 2 2 3 2 4 2 3 2 2 2 2 2" xfId="29717" xr:uid="{00000000-0005-0000-0000-000000490000}"/>
    <cellStyle name="Standard 19 2 2 2 3 2 2 2 3 2 4 2 3 2 2 2 2 2 2" xfId="29765" xr:uid="{00000000-0005-0000-0000-000001490000}"/>
    <cellStyle name="Standard 19 2 2 2 3 2 2 2 3 2 4 2 3 2 2 2 2 2 2 2" xfId="29796" xr:uid="{00000000-0005-0000-0000-000002490000}"/>
    <cellStyle name="Standard 19 2 2 2 3 2 2 2 3 2 4 2 3 2 2 2 2 2 2 2 2" xfId="29856" xr:uid="{00000000-0005-0000-0000-000003490000}"/>
    <cellStyle name="Standard 19 2 2 2 3 2 2 2 3 2 4 2 3 2 2 3" xfId="6686" xr:uid="{00000000-0005-0000-0000-000004490000}"/>
    <cellStyle name="Standard 19 2 2 2 3 2 2 2 3 2 4 2 3 2 2 3 2" xfId="6692" xr:uid="{00000000-0005-0000-0000-000005490000}"/>
    <cellStyle name="Standard 19 2 2 2 3 2 2 2 3 2 4 2 3 2 2 3 2 2" xfId="6702" xr:uid="{00000000-0005-0000-0000-000006490000}"/>
    <cellStyle name="Standard 19 2 2 2 3 2 2 2 3 2 4 2 3 2 2 3 2 2 2" xfId="6710" xr:uid="{00000000-0005-0000-0000-000007490000}"/>
    <cellStyle name="Standard 19 2 2 2 3 2 2 2 3 2 4 2 3 2 2 3 2 2 2 2" xfId="6716" xr:uid="{00000000-0005-0000-0000-000008490000}"/>
    <cellStyle name="Standard 19 2 2 2 3 2 2 2 3 2 4 2 3 2 2 3 2 2 2 2 2" xfId="6724" xr:uid="{00000000-0005-0000-0000-000009490000}"/>
    <cellStyle name="Standard 19 2 2 2 3 2 2 2 3 2 4 2 3 2 2 3 2 2 2 2 2 2" xfId="6728" xr:uid="{00000000-0005-0000-0000-00000A490000}"/>
    <cellStyle name="Standard 19 2 2 2 3 2 2 2 3 2 4 2 3 2 2 3 2 2 2 2 2 2 2" xfId="6749" xr:uid="{00000000-0005-0000-0000-00000B490000}"/>
    <cellStyle name="Standard 19 2 2 2 3 2 2 2 3 2 4 2 3 2 2 3 2 2 2 2 2 2 2 2" xfId="6762" xr:uid="{00000000-0005-0000-0000-00000C490000}"/>
    <cellStyle name="Standard 19 2 2 2 3 2 2 2 3 2 4 2 3 2 2 3 2 2 2 2 2 2 2 2 2" xfId="6770" xr:uid="{00000000-0005-0000-0000-00000D490000}"/>
    <cellStyle name="Standard 19 2 2 2 3 2 2 2 3 2 4 2 3 2 2 3 2 2 2 2 2 2 2 2 3" xfId="6806" xr:uid="{00000000-0005-0000-0000-00000E490000}"/>
    <cellStyle name="Standard 19 2 2 2 3 2 2 2 3 2 4 2 3 2 2 3 2 2 2 2 2 2 2 2 3 2" xfId="6812" xr:uid="{00000000-0005-0000-0000-00000F490000}"/>
    <cellStyle name="Standard 19 2 2 2 3 2 2 2 3 2 4 2 3 2 2 3 2 2 2 2 2 2 2 2 3 2 2" xfId="6818" xr:uid="{00000000-0005-0000-0000-000010490000}"/>
    <cellStyle name="Standard 19 2 2 2 3 2 2 2 3 2 4 2 3 2 2 3 2 2 2 2 2 2 2 2 3 2 2 2" xfId="6824" xr:uid="{00000000-0005-0000-0000-000011490000}"/>
    <cellStyle name="Standard 19 2 2 2 3 2 2 2 3 2 4 2 3 2 2 3 2 2 2 2 2 2 2 2 3 2 2 2 2" xfId="29702" xr:uid="{00000000-0005-0000-0000-000012490000}"/>
    <cellStyle name="Standard 19 2 2 2 3 2 2 2 3 2 4 2 3 2 2 3 2 2 2 2 2 2 2 2 3 2 2 2 2 2" xfId="29706" xr:uid="{00000000-0005-0000-0000-000013490000}"/>
    <cellStyle name="Standard 19 2 2 2 3 2 2 2 3 2 4 2 3 2 2 3 2 2 2 2 2 2 2 2 3 2 2 2 2 3" xfId="29710" xr:uid="{00000000-0005-0000-0000-000014490000}"/>
    <cellStyle name="Standard 19 2 2 2 3 2 2 2 3 2 4 2 3 2 2 3 2 2 2 2 2 2 2 2 3 2 2 2 2 4" xfId="29726" xr:uid="{00000000-0005-0000-0000-000015490000}"/>
    <cellStyle name="Standard 19 2 2 2 3 2 2 2 3 2 4 2 3 2 2 3 2 2 2 2 2 2 2 2 3 2 2 2 2 4 2" xfId="29731" xr:uid="{00000000-0005-0000-0000-000016490000}"/>
    <cellStyle name="Standard 19 2 2 2 3 2 2 2 3 2 4 2 3 2 2 3 2 2 2 2 2 2 2 2 3 2 2 2 2 4 2 2" xfId="29736" xr:uid="{00000000-0005-0000-0000-000017490000}"/>
    <cellStyle name="Standard 19 2 2 2 3 2 2 2 3 2 4 2 3 2 2 3 2 2 2 2 2 2 2 2 3 2 2 2 2 4 2 2 2" xfId="29758" xr:uid="{00000000-0005-0000-0000-000018490000}"/>
    <cellStyle name="Standard 19 2 2 2 3 2 2 2 3 2 4 2 3 2 2 3 2 2 2 2 2 2 2 2 3 2 2 2 2 4 2 2 2 2" xfId="29789" xr:uid="{00000000-0005-0000-0000-000019490000}"/>
    <cellStyle name="Standard 19 2 2 2 3 2 2 2 3 2 4 2 3 2 2 3 2 2 2 2 2 2 2 2 3 2 2 2 2 4 2 2 2 2 2" xfId="29802" xr:uid="{00000000-0005-0000-0000-00001A490000}"/>
    <cellStyle name="Standard 19 2 2 2 3 2 2 2 3 2 4 2 3 2 2 3 2 2 2 2 2 2 2 2 3 2 2 2 2 4 2 3" xfId="29741" xr:uid="{00000000-0005-0000-0000-00001B490000}"/>
    <cellStyle name="Standard 19 2 2 2 3 2 2 2 3 2 4 2 3 2 2 3 2 2 2 2 2 2 2 2 3 2 2 2 3" xfId="29746" xr:uid="{00000000-0005-0000-0000-00001C490000}"/>
    <cellStyle name="Standard 19 2 2 2 3 2 2 2 3 2 4 2 3 2 2 3 2 2 2 2 2 2 2 2 3 2 2 2 3 2" xfId="29753" xr:uid="{00000000-0005-0000-0000-00001D490000}"/>
    <cellStyle name="Standard 19 2 2 2 3 2 2 2 3 2 4 2 3 2 2 3 2 2 2 2 2 2 2 2 3 2 2 2 3 3" xfId="29771" xr:uid="{00000000-0005-0000-0000-00001E490000}"/>
    <cellStyle name="Standard 19 2 2 2 3 2 2 2 3 2 4 2 3 2 2 3 2 2 2 2 2 2 2 2 3 2 2 2 3 3 2" xfId="29777" xr:uid="{00000000-0005-0000-0000-00001F490000}"/>
    <cellStyle name="Standard 19 2 2 2 3 2 2 2 3 2 4 2 3 2 2 3 2 2 2 2 2 2 2 2 3 2 2 2 3 3 3" xfId="29808" xr:uid="{00000000-0005-0000-0000-000020490000}"/>
    <cellStyle name="Standard 19 2 2 2 3 2 2 2 3 2 4 2 3 2 2 3 2 2 2 2 2 2 2 2 3 2 2 2 3 3 3 2" xfId="29814" xr:uid="{00000000-0005-0000-0000-000021490000}"/>
    <cellStyle name="Standard 19 2 2 2 3 2 2 2 3 2 4 2 3 2 2 3 2 2 2 2 2 2 2 2 3 2 2 2 3 3 3 2 2" xfId="29821" xr:uid="{00000000-0005-0000-0000-000022490000}"/>
    <cellStyle name="Standard 19 2 2 2 3 2 2 2 3 2 4 2 3 2 2 3 2 2 2 2 2 2 2 2 3 2 2 2 3 3 3 2 2 2" xfId="29828" xr:uid="{00000000-0005-0000-0000-000023490000}"/>
    <cellStyle name="Standard 19 2 2 2 3 2 2 2 3 2 4 2 3 2 2 3 2 2 2 2 2 2 2 2 3 2 2 2 3 3 3 2 2 2 2" xfId="29835" xr:uid="{00000000-0005-0000-0000-000024490000}"/>
    <cellStyle name="Standard 19 2 2 2 3 2 2 2 3 2 4 2 3 2 2 3 2 2 2 2 2 2 2 2 3 2 2 2 3 3 3 2 2 2 2 2" xfId="29874" xr:uid="{00000000-0005-0000-0000-000025490000}"/>
    <cellStyle name="Standard 19 2 2 2 3 2 2 2 3 2 4 2 3 2 2 3 2 2 2 2 2 2 2 2 3 2 2 2 3 3 3 2 2 2 2 2 2" xfId="29890" xr:uid="{00000000-0005-0000-0000-000026490000}"/>
    <cellStyle name="Standard 19 2 2 2 3 2 2 2 3 2 4 2 3 2 2 3 2 2 2 2 2 2 2 2 3 2 2 2 3 3 3 2 2 2 2 2 2 2" xfId="29893" xr:uid="{00000000-0005-0000-0000-000027490000}"/>
    <cellStyle name="Standard 19 2 2 2 3 2 2 2 3 2 4 2 3 2 2 3 2 2 2 2 2 2 2 2 3 2 2 2 3 3 3 2 2 2 2 2 2 2 2" xfId="29896" xr:uid="{00000000-0005-0000-0000-000028490000}"/>
    <cellStyle name="Standard 19 2 2 2 3 2 2 2 3 2 4 2 3 2 2 3 2 2 2 2 2 2 2 2 3 2 2 2 3 3 3 2 2 2 2 2 2 2 2 2" xfId="29911" xr:uid="{00000000-0005-0000-0000-000029490000}"/>
    <cellStyle name="Standard 19 2 2 2 3 2 2 2 3 2 4 2 3 2 2 3 2 2 2 2 2 2 2 2 3 2 2 2 3 3 3 2 2 2 2 2 2 2 2 2 2" xfId="29914" xr:uid="{00000000-0005-0000-0000-00002A490000}"/>
    <cellStyle name="Standard 19 2 2 2 3 2 2 2 3 2 4 2 3 2 2 3 2 2 2 2 2 2 2 2 3 2 2 2 3 3 3 2 2 2 2 2 2 2 2 3" xfId="29965" xr:uid="{00000000-0005-0000-0000-00002B490000}"/>
    <cellStyle name="Standard 19 2 2 2 3 2 2 2 3 2 4 2 3 2 2 3 2 2 2 2 2 2 2 2 3 2 2 2 3 3 3 2 2 2 2 2 3" xfId="29902" xr:uid="{00000000-0005-0000-0000-00002C490000}"/>
    <cellStyle name="Standard 19 2 2 2 3 2 2 2 3 2 4 2 3 2 2 3 2 2 2 2 2 2 2 2 3 2 2 2 3 3 3 2 2 2 2 2 3 2" xfId="29908" xr:uid="{00000000-0005-0000-0000-00002D490000}"/>
    <cellStyle name="Standard 19 2 2 2 3 2 2 2 3 2 4 2 3 2 2 3 2 2 2 2 2 2 2 2 3 2 2 2 3 3 3 2 2 2 2 2 3 3" xfId="29969" xr:uid="{00000000-0005-0000-0000-00002E490000}"/>
    <cellStyle name="Standard 19 2 2 2 3 2 2 2 3 2 4 2 3 2 2 3 2 2 2 2 2 2 2 2 3 2 2 2 3 3 3 2 2 2 3" xfId="29842" xr:uid="{00000000-0005-0000-0000-00002F490000}"/>
    <cellStyle name="Standard 19 2 2 2 3 2 2 2 3 2 4 2 3 2 2 3 2 2 2 2 2 2 2 2 3 2 2 2 3 3 3 2 2 2 3 2" xfId="29849" xr:uid="{00000000-0005-0000-0000-000030490000}"/>
    <cellStyle name="Standard 19 2 2 2 3 2 2 2 3 2 4 2 3 2 2 3 2 2 2 2 2 2 2 2 3 2 2 2 3 3 3 2 2 2 3 3" xfId="29863" xr:uid="{00000000-0005-0000-0000-000031490000}"/>
    <cellStyle name="Standard 19 2 2 2 3 2 2 2 3 2 4 2 3 2 2 3 2 2 2 2 2 2 2 2 3 2 2 2 3 3 3 2 2 2 3 4" xfId="29869" xr:uid="{00000000-0005-0000-0000-000032490000}"/>
    <cellStyle name="Standard 19 2 2 2 3 2 2 2 3 2 4 2 3 2 2 3 2 2 2 2 2 2 2 2 3 2 2 2 3 3 3 2 2 2 3 5" xfId="29879" xr:uid="{00000000-0005-0000-0000-000033490000}"/>
    <cellStyle name="Standard 19 2 2 2 3 2 2 2 3 2 4 2 3 2 2 3 2 2 2 2 2 2 2 2 3 2 2 2 3 3 3 2 2 2 3 6" xfId="29885" xr:uid="{00000000-0005-0000-0000-000034490000}"/>
    <cellStyle name="Standard 19 2 2 2 3 2 2 2 3 2 4 2 3 2 2 3 2 2 2 2 2 2 2 2 3 2 2 2 3 3 4" xfId="29918" xr:uid="{00000000-0005-0000-0000-000035490000}"/>
    <cellStyle name="Standard 19 2 2 2 3 2 2 2 3 2 4 2 3 2 2 3 2 2 2 2 2 2 2 2 3 2 2 2 3 3 4 2" xfId="29925" xr:uid="{00000000-0005-0000-0000-000036490000}"/>
    <cellStyle name="Standard 19 2 2 2 3 2 2 2 3 2 4 2 3 2 2 3 2 2 2 2 2 2 2 2 3 2 2 2 4" xfId="29783" xr:uid="{00000000-0005-0000-0000-000037490000}"/>
    <cellStyle name="Standard 19 2 2 2 3 2 2 2 3 2 4 2 3 2 2 3 2 2 2 2 2 2 2 2 3 2 2 2 5" xfId="29899" xr:uid="{00000000-0005-0000-0000-000038490000}"/>
    <cellStyle name="Standard 19 2 2 2 3 2 2 2 3 2 4 2 3 2 2 3 2 2 2 2 2 2 2 2 3 2 2 2 5 2" xfId="29905" xr:uid="{00000000-0005-0000-0000-000039490000}"/>
    <cellStyle name="Standard 19 2 2 2 3 2 2 2 3 2 4 2 3 2 2 3 2 2 2 2 2 2 2 2 3 2 2 2 5 3" xfId="29933" xr:uid="{00000000-0005-0000-0000-00003A490000}"/>
    <cellStyle name="Standard 19 2 2 2 3 2 2 2 3 2 4 2 3 2 2 3 2 2 2 2 2 2 2 2 3 2 2 2 5 3 2" xfId="29942" xr:uid="{00000000-0005-0000-0000-00003B490000}"/>
    <cellStyle name="Standard 19 2 2 2 3 2 2 2 3 2 4 2 3 2 2 3 2 2 2 2 2 2 2 2 3 2 2 2 5 3 2 2" xfId="29951" xr:uid="{00000000-0005-0000-0000-00003C490000}"/>
    <cellStyle name="Standard 19 2 2 2 3 2 2 2 3 2 4 2 3 2 2 3 2 2 2 2 2 2 2 2 3 2 2 2 5 3 2 2 2" xfId="29958" xr:uid="{00000000-0005-0000-0000-00003D490000}"/>
    <cellStyle name="Standard 19 2 2 2 3 2 2 2 3 2 4 2 3 2 2 3 2 2 2 2 2 2 2 2 3 2 2 2 5 3 2 2 2 2" xfId="29977" xr:uid="{00000000-0005-0000-0000-00003E490000}"/>
    <cellStyle name="Standard 19 2 2 2 3 2 2 2 3 2 4 2 3 2 2 3 2 2 2 2 2 2 2 2 3 2 2 2 5 4" xfId="29938" xr:uid="{00000000-0005-0000-0000-00003F490000}"/>
    <cellStyle name="Standard 19 2 2 2 3 2 2 2 3 2 4 2 3 2 2 3 2 2 2 2 2 2 2 2 3 2 2 2 5 4 2" xfId="29947" xr:uid="{00000000-0005-0000-0000-000040490000}"/>
    <cellStyle name="Standard 19 2 2 2 3 2 2 2 3 2 4 2 3 2 2 3 2 2 2 2 2 2 2 2 3 2 2 2 5 5" xfId="29966" xr:uid="{00000000-0005-0000-0000-000041490000}"/>
    <cellStyle name="Standard 19 2 2 2 3 2 2 2 3 2 4 2 3 2 2 3 2 2 2 2 2 2 2 2 3 2 2 2 5 6" xfId="29973" xr:uid="{00000000-0005-0000-0000-000042490000}"/>
    <cellStyle name="Standard 19 2 2 2 3 2 2 2 3 2 4 2 3 2 2 3 2 2 2 2 2 2 2 2 3 2 2 2 5 6 2 2" xfId="29984" xr:uid="{00000000-0005-0000-0000-000043490000}"/>
    <cellStyle name="Standard 19 2 2 2 3 2 2 2 3 2 4 2 3 2 2 4" xfId="6778" xr:uid="{00000000-0005-0000-0000-000044490000}"/>
    <cellStyle name="Standard 19 2 2 2 3 2 2 2 3 2 4 2 3 2 3" xfId="6634" xr:uid="{00000000-0005-0000-0000-000045490000}"/>
    <cellStyle name="Standard 19 2 2 2 3 2 2 2 3 2 4 2 3 3" xfId="6630" xr:uid="{00000000-0005-0000-0000-000046490000}"/>
    <cellStyle name="Standard 19 2 2 2 3 2 2 2 3 2 4 2 3 3 2" xfId="6640" xr:uid="{00000000-0005-0000-0000-000047490000}"/>
    <cellStyle name="Standard 19 2 2 2 3 2 2 2 3 2 4 2 3 3 3" xfId="6645" xr:uid="{00000000-0005-0000-0000-000048490000}"/>
    <cellStyle name="Standard 19 2 2 2 3 2 2 2 3 2 4 2 3 3 3 2" xfId="6650" xr:uid="{00000000-0005-0000-0000-000049490000}"/>
    <cellStyle name="Standard 19 2 2 2 3 2 2 2 3 2 4 2 3 3 4" xfId="6698" xr:uid="{00000000-0005-0000-0000-00004A490000}"/>
    <cellStyle name="Standard 19 2 2 2 3 2 2 2 3 2 4 3" xfId="6655" xr:uid="{00000000-0005-0000-0000-00004B490000}"/>
    <cellStyle name="Standard 19 2 2 2 3 2 2 2 3 2 4 3 2" xfId="6666" xr:uid="{00000000-0005-0000-0000-00004C490000}"/>
    <cellStyle name="Standard 2" xfId="193" xr:uid="{00000000-0005-0000-0000-00004D490000}"/>
    <cellStyle name="Standard 2 2" xfId="233" xr:uid="{00000000-0005-0000-0000-00004E490000}"/>
    <cellStyle name="Standard 2 2 2" xfId="6781" xr:uid="{00000000-0005-0000-0000-00004F490000}"/>
    <cellStyle name="Standard 2 3" xfId="2448" xr:uid="{00000000-0005-0000-0000-000050490000}"/>
    <cellStyle name="Standard 2 4" xfId="2449" xr:uid="{00000000-0005-0000-0000-000051490000}"/>
    <cellStyle name="Standard 2 5" xfId="3018" xr:uid="{00000000-0005-0000-0000-000052490000}"/>
    <cellStyle name="Standard 2 6" xfId="3094" xr:uid="{00000000-0005-0000-0000-000053490000}"/>
    <cellStyle name="Standard 2 7" xfId="6578" xr:uid="{00000000-0005-0000-0000-000054490000}"/>
    <cellStyle name="Standard 20" xfId="3008" xr:uid="{00000000-0005-0000-0000-000055490000}"/>
    <cellStyle name="Standard 20 2" xfId="6757" xr:uid="{00000000-0005-0000-0000-000056490000}"/>
    <cellStyle name="Standard 21" xfId="3009" xr:uid="{00000000-0005-0000-0000-000057490000}"/>
    <cellStyle name="Standard 21 2" xfId="6760" xr:uid="{00000000-0005-0000-0000-000058490000}"/>
    <cellStyle name="Standard 22" xfId="3010" xr:uid="{00000000-0005-0000-0000-000059490000}"/>
    <cellStyle name="Standard 22 2" xfId="6759" xr:uid="{00000000-0005-0000-0000-00005A490000}"/>
    <cellStyle name="Standard 23" xfId="3011" xr:uid="{00000000-0005-0000-0000-00005B490000}"/>
    <cellStyle name="Standard 24" xfId="3012" xr:uid="{00000000-0005-0000-0000-00005C490000}"/>
    <cellStyle name="Standard 24 2" xfId="6567" xr:uid="{00000000-0005-0000-0000-00005D490000}"/>
    <cellStyle name="Standard 24 2 2" xfId="6571" xr:uid="{00000000-0005-0000-0000-00005E490000}"/>
    <cellStyle name="Standard 24 3" xfId="6575" xr:uid="{00000000-0005-0000-0000-00005F490000}"/>
    <cellStyle name="Standard 25" xfId="3016" xr:uid="{00000000-0005-0000-0000-000060490000}"/>
    <cellStyle name="Standard 25 2" xfId="6584" xr:uid="{00000000-0005-0000-0000-000061490000}"/>
    <cellStyle name="Standard 25 2 2" xfId="6598" xr:uid="{00000000-0005-0000-0000-000062490000}"/>
    <cellStyle name="Standard 25 2 2 2" xfId="6604" xr:uid="{00000000-0005-0000-0000-000063490000}"/>
    <cellStyle name="Standard 25 2 2 3" xfId="6608" xr:uid="{00000000-0005-0000-0000-000064490000}"/>
    <cellStyle name="Standard 25 2 2 3 2" xfId="6618" xr:uid="{00000000-0005-0000-0000-000065490000}"/>
    <cellStyle name="Standard 25 2 2 3 2 3" xfId="6631" xr:uid="{00000000-0005-0000-0000-000066490000}"/>
    <cellStyle name="Standard 25 2 2 3 3" xfId="6627" xr:uid="{00000000-0005-0000-0000-000067490000}"/>
    <cellStyle name="Standard 25 2 2 3 3 2" xfId="6637" xr:uid="{00000000-0005-0000-0000-000068490000}"/>
    <cellStyle name="Standard 25 2 2 3 3 3" xfId="6642" xr:uid="{00000000-0005-0000-0000-000069490000}"/>
    <cellStyle name="Standard 25 2 2 3 3 3 2" xfId="6647" xr:uid="{00000000-0005-0000-0000-00006A490000}"/>
    <cellStyle name="Standard 25 2 2 3 3 4" xfId="6695" xr:uid="{00000000-0005-0000-0000-00006B490000}"/>
    <cellStyle name="Standard 25 2 3" xfId="6652" xr:uid="{00000000-0005-0000-0000-00006C490000}"/>
    <cellStyle name="Standard 25 2 3 2" xfId="6663" xr:uid="{00000000-0005-0000-0000-00006D490000}"/>
    <cellStyle name="Standard 26" xfId="3017" xr:uid="{00000000-0005-0000-0000-00006E490000}"/>
    <cellStyle name="Standard 26 2" xfId="6586" xr:uid="{00000000-0005-0000-0000-00006F490000}"/>
    <cellStyle name="Standard 26 2 2" xfId="6600" xr:uid="{00000000-0005-0000-0000-000070490000}"/>
    <cellStyle name="Standard 26 2 2 2" xfId="6606" xr:uid="{00000000-0005-0000-0000-000071490000}"/>
    <cellStyle name="Standard 26 2 2 3" xfId="6610" xr:uid="{00000000-0005-0000-0000-000072490000}"/>
    <cellStyle name="Standard 26 2 2 3 2" xfId="6620" xr:uid="{00000000-0005-0000-0000-000073490000}"/>
    <cellStyle name="Standard 26 2 2 3 2 2" xfId="6675" xr:uid="{00000000-0005-0000-0000-000074490000}"/>
    <cellStyle name="Standard 26 2 2 3 2 2 2" xfId="6680" xr:uid="{00000000-0005-0000-0000-000075490000}"/>
    <cellStyle name="Standard 26 2 2 3 2 2 2 2" xfId="6798" xr:uid="{00000000-0005-0000-0000-000076490000}"/>
    <cellStyle name="Standard 26 2 2 3 2 2 2 2 2" xfId="29716" xr:uid="{00000000-0005-0000-0000-000077490000}"/>
    <cellStyle name="Standard 26 2 2 3 2 2 2 2 2 2" xfId="29764" xr:uid="{00000000-0005-0000-0000-000078490000}"/>
    <cellStyle name="Standard 26 2 2 3 2 2 2 2 2 2 2" xfId="29795" xr:uid="{00000000-0005-0000-0000-000079490000}"/>
    <cellStyle name="Standard 26 2 2 3 2 2 2 2 2 2 2 2" xfId="29855" xr:uid="{00000000-0005-0000-0000-00007A490000}"/>
    <cellStyle name="Standard 26 2 2 3 2 2 3" xfId="6685" xr:uid="{00000000-0005-0000-0000-00007B490000}"/>
    <cellStyle name="Standard 26 2 2 3 2 2 3 2" xfId="6691" xr:uid="{00000000-0005-0000-0000-00007C490000}"/>
    <cellStyle name="Standard 26 2 2 3 2 2 3 2 2" xfId="6701" xr:uid="{00000000-0005-0000-0000-00007D490000}"/>
    <cellStyle name="Standard 26 2 2 3 2 2 3 2 2 2" xfId="6706" xr:uid="{00000000-0005-0000-0000-00007E490000}"/>
    <cellStyle name="Standard 26 2 2 3 2 2 3 2 2 2 2" xfId="6708" xr:uid="{00000000-0005-0000-0000-00007F490000}"/>
    <cellStyle name="Standard 26 2 2 3 2 2 3 2 2 2 2 2" xfId="6717" xr:uid="{00000000-0005-0000-0000-000080490000}"/>
    <cellStyle name="Standard 26 2 2 3 2 2 3 2 2 2 2 2 2" xfId="6723" xr:uid="{00000000-0005-0000-0000-000081490000}"/>
    <cellStyle name="Standard 26 2 2 3 2 2 3 2 2 2 2 2 2 2" xfId="6727" xr:uid="{00000000-0005-0000-0000-000082490000}"/>
    <cellStyle name="Standard 26 2 2 3 2 2 3 2 2 2 2 2 2 2 2" xfId="6732" xr:uid="{00000000-0005-0000-0000-000083490000}"/>
    <cellStyle name="Standard 26 2 2 3 2 2 3 2 2 2 2 2 2 2 2 2" xfId="6737" xr:uid="{00000000-0005-0000-0000-000084490000}"/>
    <cellStyle name="Standard 26 2 2 3 2 2 3 2 2 2 2 2 2 2 2 2 2" xfId="6745" xr:uid="{00000000-0005-0000-0000-000085490000}"/>
    <cellStyle name="Standard 26 2 2 3 2 2 3 2 2 2 2 2 2 2 2 3" xfId="6750" xr:uid="{00000000-0005-0000-0000-000086490000}"/>
    <cellStyle name="Standard 26 2 2 3 2 2 3 2 2 2 2 2 2 2 2 3 2" xfId="6763" xr:uid="{00000000-0005-0000-0000-000087490000}"/>
    <cellStyle name="Standard 26 2 2 3 2 2 3 2 2 2 2 2 2 2 2 3 2 2" xfId="6771" xr:uid="{00000000-0005-0000-0000-000088490000}"/>
    <cellStyle name="Standard 26 2 2 3 2 2 3 2 2 2 2 2 2 2 2 3 2 3" xfId="6783" xr:uid="{00000000-0005-0000-0000-000089490000}"/>
    <cellStyle name="Standard 26 2 2 3 2 2 3 2 2 2 2 2 2 2 2 3 2 4" xfId="6788" xr:uid="{00000000-0005-0000-0000-00008A490000}"/>
    <cellStyle name="Standard 26 2 2 3 2 2 3 2 2 2 2 2 2 2 2 3 2 4 2" xfId="6807" xr:uid="{00000000-0005-0000-0000-00008B490000}"/>
    <cellStyle name="Standard 26 2 2 3 2 2 3 2 2 2 2 2 2 2 2 3 2 4 2 2" xfId="6813" xr:uid="{00000000-0005-0000-0000-00008C490000}"/>
    <cellStyle name="Standard 26 2 2 3 2 2 3 2 2 2 2 2 2 2 2 3 2 4 2 2 2" xfId="6819" xr:uid="{00000000-0005-0000-0000-00008D490000}"/>
    <cellStyle name="Standard 26 2 2 3 2 2 3 2 2 2 2 2 2 2 2 3 2 4 2 2 2 2" xfId="6825" xr:uid="{00000000-0005-0000-0000-00008E490000}"/>
    <cellStyle name="Standard 26 2 2 3 2 2 3 2 2 2 2 2 2 2 2 3 2 4 2 2 2 2 2" xfId="29703" xr:uid="{00000000-0005-0000-0000-00008F490000}"/>
    <cellStyle name="Standard 26 2 2 3 2 2 3 2 2 2 2 2 2 2 2 3 2 4 2 2 2 2 2 2" xfId="29708" xr:uid="{00000000-0005-0000-0000-000090490000}"/>
    <cellStyle name="Standard 26 2 2 3 2 2 3 2 2 2 2 2 2 2 2 3 2 4 2 2 2 2 2 3" xfId="29712" xr:uid="{00000000-0005-0000-0000-000091490000}"/>
    <cellStyle name="Standard 26 2 2 3 2 2 3 2 2 2 2 2 2 2 2 3 2 4 2 2 2 2 2 4" xfId="29727" xr:uid="{00000000-0005-0000-0000-000092490000}"/>
    <cellStyle name="Standard 26 2 2 3 2 2 3 2 2 2 2 2 2 2 2 3 2 4 2 2 2 2 2 4 2" xfId="29732" xr:uid="{00000000-0005-0000-0000-000093490000}"/>
    <cellStyle name="Standard 26 2 2 3 2 2 3 2 2 2 2 2 2 2 2 3 2 4 2 2 2 2 2 4 2 2" xfId="29737" xr:uid="{00000000-0005-0000-0000-000094490000}"/>
    <cellStyle name="Standard 26 2 2 3 2 2 3 2 2 2 2 2 2 2 2 3 2 4 2 2 2 2 2 4 2 2 2" xfId="29759" xr:uid="{00000000-0005-0000-0000-000095490000}"/>
    <cellStyle name="Standard 26 2 2 3 2 2 3 2 2 2 2 2 2 2 2 3 2 4 2 2 2 2 2 4 2 2 2 2" xfId="29790" xr:uid="{00000000-0005-0000-0000-000096490000}"/>
    <cellStyle name="Standard 26 2 2 3 2 2 3 2 2 2 2 2 2 2 2 3 2 4 2 2 2 2 2 4 2 2 2 2 2" xfId="29803" xr:uid="{00000000-0005-0000-0000-000097490000}"/>
    <cellStyle name="Standard 26 2 2 3 2 2 3 2 2 2 2 2 2 2 2 3 2 4 2 2 2 2 2 4 2 3" xfId="29742" xr:uid="{00000000-0005-0000-0000-000098490000}"/>
    <cellStyle name="Standard 26 2 2 3 2 2 3 2 2 2 2 2 2 2 2 3 2 4 2 2 2 2 3" xfId="29747" xr:uid="{00000000-0005-0000-0000-000099490000}"/>
    <cellStyle name="Standard 26 2 2 3 2 2 3 2 2 2 2 2 2 2 2 3 2 4 2 2 2 2 3 2" xfId="29754" xr:uid="{00000000-0005-0000-0000-00009A490000}"/>
    <cellStyle name="Standard 26 2 2 3 2 2 3 2 2 2 2 2 2 2 2 3 2 4 2 2 2 2 3 3" xfId="29772" xr:uid="{00000000-0005-0000-0000-00009B490000}"/>
    <cellStyle name="Standard 26 2 2 3 2 2 3 2 2 2 2 2 2 2 2 3 2 4 2 2 2 2 3 3 2" xfId="29778" xr:uid="{00000000-0005-0000-0000-00009C490000}"/>
    <cellStyle name="Standard 26 2 2 3 2 2 3 2 2 2 2 2 2 2 2 3 2 4 2 2 2 2 3 3 3" xfId="29809" xr:uid="{00000000-0005-0000-0000-00009D490000}"/>
    <cellStyle name="Standard 26 2 2 3 2 2 3 2 2 2 2 2 2 2 2 3 2 4 2 2 2 2 3 3 3 2" xfId="29815" xr:uid="{00000000-0005-0000-0000-00009E490000}"/>
    <cellStyle name="Standard 26 2 2 3 2 2 3 2 2 2 2 2 2 2 2 3 2 4 2 2 2 2 3 3 3 2 2" xfId="29822" xr:uid="{00000000-0005-0000-0000-00009F490000}"/>
    <cellStyle name="Standard 26 2 2 3 2 2 3 2 2 2 2 2 2 2 2 3 2 4 2 2 2 2 3 3 3 2 2 2" xfId="29829" xr:uid="{00000000-0005-0000-0000-0000A0490000}"/>
    <cellStyle name="Standard 26 2 2 3 2 2 3 2 2 2 2 2 2 2 2 3 2 4 2 2 2 2 3 3 3 2 2 2 2" xfId="29836" xr:uid="{00000000-0005-0000-0000-0000A1490000}"/>
    <cellStyle name="Standard 26 2 2 3 2 2 3 2 2 2 2 2 2 2 2 3 2 4 2 2 2 2 3 3 3 2 2 2 2 2" xfId="29875" xr:uid="{00000000-0005-0000-0000-0000A2490000}"/>
    <cellStyle name="Standard 26 2 2 3 2 2 3 2 2 2 2 2 2 2 2 3 2 4 2 2 2 2 3 3 3 2 2 2 2 2 2" xfId="29891" xr:uid="{00000000-0005-0000-0000-0000A3490000}"/>
    <cellStyle name="Standard 26 2 2 3 2 2 3 2 2 2 2 2 2 2 2 3 2 4 2 2 2 2 3 3 3 2 2 2 2 2 2 2" xfId="29894" xr:uid="{00000000-0005-0000-0000-0000A4490000}"/>
    <cellStyle name="Standard 26 2 2 3 2 2 3 2 2 2 2 2 2 2 2 3 2 4 2 2 2 2 3 3 3 2 2 2 2 2 2 2 2" xfId="29897" xr:uid="{00000000-0005-0000-0000-0000A5490000}"/>
    <cellStyle name="Standard 26 2 2 3 2 2 3 2 2 2 2 2 2 2 2 3 2 4 2 2 2 2 3 3 3 2 2 2 2 2 2 2 2 2" xfId="29912" xr:uid="{00000000-0005-0000-0000-0000A6490000}"/>
    <cellStyle name="Standard 26 2 2 3 2 2 3 2 2 2 2 2 2 2 2 3 2 4 2 2 2 2 3 3 3 2 2 2 2 2 2 2 2 2 2" xfId="29915" xr:uid="{00000000-0005-0000-0000-0000A7490000}"/>
    <cellStyle name="Standard 26 2 2 3 2 2 3 2 2 2 2 2 2 2 2 3 2 4 2 2 2 2 3 3 3 2 2 2 3" xfId="29843" xr:uid="{00000000-0005-0000-0000-0000A8490000}"/>
    <cellStyle name="Standard 26 2 2 3 2 2 3 2 2 2 2 2 2 2 2 3 2 4 2 2 2 2 3 3 3 2 2 2 3 2" xfId="29850" xr:uid="{00000000-0005-0000-0000-0000A9490000}"/>
    <cellStyle name="Standard 26 2 2 3 2 2 3 2 2 2 2 2 2 2 2 3 2 4 2 2 2 2 3 3 3 2 2 2 3 3" xfId="29864" xr:uid="{00000000-0005-0000-0000-0000AA490000}"/>
    <cellStyle name="Standard 26 2 2 3 2 2 3 2 2 2 2 2 2 2 2 3 2 4 2 2 2 2 3 3 3 2 2 2 3 4" xfId="29870" xr:uid="{00000000-0005-0000-0000-0000AB490000}"/>
    <cellStyle name="Standard 26 2 2 3 2 2 3 2 2 2 2 2 2 2 2 3 2 4 2 2 2 2 3 3 3 2 2 2 3 5" xfId="29880" xr:uid="{00000000-0005-0000-0000-0000AC490000}"/>
    <cellStyle name="Standard 26 2 2 3 2 2 3 2 2 2 2 2 2 2 2 3 2 4 2 2 2 2 3 3 3 2 2 2 3 6" xfId="29886" xr:uid="{00000000-0005-0000-0000-0000AD490000}"/>
    <cellStyle name="Standard 26 2 2 3 2 2 3 2 2 2 2 2 2 2 2 3 2 4 2 2 2 2 3 3 4" xfId="29919" xr:uid="{00000000-0005-0000-0000-0000AE490000}"/>
    <cellStyle name="Standard 26 2 2 3 2 2 3 2 2 2 2 2 2 2 2 3 2 4 2 2 2 2 3 3 4 2" xfId="29926" xr:uid="{00000000-0005-0000-0000-0000AF490000}"/>
    <cellStyle name="Standard 26 2 2 3 2 2 3 2 2 2 2 2 2 2 2 3 2 4 2 2 2 2 4" xfId="29784" xr:uid="{00000000-0005-0000-0000-0000B0490000}"/>
    <cellStyle name="Standard 26 2 2 3 2 2 3 2 2 2 2 2 2 2 2 3 2 4 2 2 2 2 5" xfId="29900" xr:uid="{00000000-0005-0000-0000-0000B1490000}"/>
    <cellStyle name="Standard 26 2 2 3 2 2 3 2 2 2 2 2 2 2 2 3 2 4 2 2 2 2 5 2" xfId="29906" xr:uid="{00000000-0005-0000-0000-0000B2490000}"/>
    <cellStyle name="Standard 26 2 2 3 2 2 3 2 2 2 2 2 2 2 2 3 2 4 2 2 2 2 5 3" xfId="29934" xr:uid="{00000000-0005-0000-0000-0000B3490000}"/>
    <cellStyle name="Standard 26 2 2 3 2 2 3 2 2 2 2 2 2 2 2 3 2 4 2 2 2 2 5 3 2" xfId="29943" xr:uid="{00000000-0005-0000-0000-0000B4490000}"/>
    <cellStyle name="Standard 26 2 2 3 2 2 3 2 2 2 2 2 2 2 2 3 2 4 2 2 2 2 5 3 2 2" xfId="29952" xr:uid="{00000000-0005-0000-0000-0000B5490000}"/>
    <cellStyle name="Standard 26 2 2 3 2 2 3 2 2 2 2 2 2 2 2 3 2 4 2 2 2 2 5 3 2 2 2" xfId="29959" xr:uid="{00000000-0005-0000-0000-0000B6490000}"/>
    <cellStyle name="Standard 26 2 2 3 2 2 3 2 2 2 2 2 2 2 2 3 2 4 2 2 2 2 5 3 2 2 2 2" xfId="29978" xr:uid="{00000000-0005-0000-0000-0000B7490000}"/>
    <cellStyle name="Standard 26 2 2 3 2 2 3 2 2 2 2 2 2 2 2 3 2 4 2 2 2 2 5 4" xfId="29967" xr:uid="{00000000-0005-0000-0000-0000B8490000}"/>
    <cellStyle name="Standard 26 2 2 3 2 2 3 2 2 2 2 2 2 2 2 3 2 4 2 2 2 2 5 5" xfId="29974" xr:uid="{00000000-0005-0000-0000-0000B9490000}"/>
    <cellStyle name="Standard 26 2 2 3 2 2 3 2 2 2 2 2 2 2 2 3 2 4 2 2 2 2 5 5 2" xfId="29987" xr:uid="{00000000-0005-0000-0000-0000BA490000}"/>
    <cellStyle name="Standard 26 2 2 3 2 2 3 2 2 2 2 2 2 2 2 3 2 5" xfId="6793" xr:uid="{00000000-0005-0000-0000-0000BB490000}"/>
    <cellStyle name="Standard 26 2 2 3 2 2 4" xfId="6777" xr:uid="{00000000-0005-0000-0000-0000BC490000}"/>
    <cellStyle name="Standard 26 2 2 3 2 3" xfId="6633" xr:uid="{00000000-0005-0000-0000-0000BD490000}"/>
    <cellStyle name="Standard 26 2 2 3 3" xfId="6629" xr:uid="{00000000-0005-0000-0000-0000BE490000}"/>
    <cellStyle name="Standard 26 2 2 3 3 2" xfId="6639" xr:uid="{00000000-0005-0000-0000-0000BF490000}"/>
    <cellStyle name="Standard 26 2 2 3 3 3" xfId="6644" xr:uid="{00000000-0005-0000-0000-0000C0490000}"/>
    <cellStyle name="Standard 26 2 2 3 3 3 2" xfId="6649" xr:uid="{00000000-0005-0000-0000-0000C1490000}"/>
    <cellStyle name="Standard 26 2 2 3 3 4" xfId="6697" xr:uid="{00000000-0005-0000-0000-0000C2490000}"/>
    <cellStyle name="Standard 26 2 3" xfId="6654" xr:uid="{00000000-0005-0000-0000-0000C3490000}"/>
    <cellStyle name="Standard 26 2 3 2" xfId="6665" xr:uid="{00000000-0005-0000-0000-0000C4490000}"/>
    <cellStyle name="Standard 27" xfId="3093" xr:uid="{00000000-0005-0000-0000-0000C5490000}"/>
    <cellStyle name="Standard 27 2" xfId="6592" xr:uid="{00000000-0005-0000-0000-0000C6490000}"/>
    <cellStyle name="Standard 27 2 2" xfId="6615" xr:uid="{00000000-0005-0000-0000-0000C7490000}"/>
    <cellStyle name="Standard 27 2 2 2" xfId="6624" xr:uid="{00000000-0005-0000-0000-0000C8490000}"/>
    <cellStyle name="Standard 28" xfId="6576" xr:uid="{00000000-0005-0000-0000-0000C9490000}"/>
    <cellStyle name="Standard 28 2" xfId="6591" xr:uid="{00000000-0005-0000-0000-0000CA490000}"/>
    <cellStyle name="Standard 28 2 2" xfId="6613" xr:uid="{00000000-0005-0000-0000-0000CB490000}"/>
    <cellStyle name="Standard 28 2 2 2" xfId="6622" xr:uid="{00000000-0005-0000-0000-0000CC490000}"/>
    <cellStyle name="Standard 29" xfId="6577" xr:uid="{00000000-0005-0000-0000-0000CD490000}"/>
    <cellStyle name="Standard 3" xfId="194" xr:uid="{00000000-0005-0000-0000-0000CE490000}"/>
    <cellStyle name="Standard 3 2" xfId="2450" xr:uid="{00000000-0005-0000-0000-0000CF490000}"/>
    <cellStyle name="Standard 3 3" xfId="2451" xr:uid="{00000000-0005-0000-0000-0000D0490000}"/>
    <cellStyle name="Standard 3 3 2" xfId="2452" xr:uid="{00000000-0005-0000-0000-0000D1490000}"/>
    <cellStyle name="Standard 3 3 3" xfId="2453" xr:uid="{00000000-0005-0000-0000-0000D2490000}"/>
    <cellStyle name="Standard 3 3 3 2" xfId="2454" xr:uid="{00000000-0005-0000-0000-0000D3490000}"/>
    <cellStyle name="Standard 3 3 3 2 2" xfId="2455" xr:uid="{00000000-0005-0000-0000-0000D4490000}"/>
    <cellStyle name="Standard 3 3 3 2 2 2" xfId="2456" xr:uid="{00000000-0005-0000-0000-0000D5490000}"/>
    <cellStyle name="Standard 3 3 3 2 3" xfId="2457" xr:uid="{00000000-0005-0000-0000-0000D6490000}"/>
    <cellStyle name="Standard 3 3 3 2 3 2" xfId="2458" xr:uid="{00000000-0005-0000-0000-0000D7490000}"/>
    <cellStyle name="Standard 3 3 3 2 4" xfId="2459" xr:uid="{00000000-0005-0000-0000-0000D8490000}"/>
    <cellStyle name="Standard 3 3 3 3" xfId="2460" xr:uid="{00000000-0005-0000-0000-0000D9490000}"/>
    <cellStyle name="Standard 3 3 3 3 2" xfId="2461" xr:uid="{00000000-0005-0000-0000-0000DA490000}"/>
    <cellStyle name="Standard 3 3 3 4" xfId="2462" xr:uid="{00000000-0005-0000-0000-0000DB490000}"/>
    <cellStyle name="Standard 3 3 3 4 2" xfId="2463" xr:uid="{00000000-0005-0000-0000-0000DC490000}"/>
    <cellStyle name="Standard 3 3 3 5" xfId="2464" xr:uid="{00000000-0005-0000-0000-0000DD490000}"/>
    <cellStyle name="Standard 3 3 3 5 2" xfId="2465" xr:uid="{00000000-0005-0000-0000-0000DE490000}"/>
    <cellStyle name="Standard 3 3 3 6" xfId="2466" xr:uid="{00000000-0005-0000-0000-0000DF490000}"/>
    <cellStyle name="Standard 3 3 3 6 2" xfId="2467" xr:uid="{00000000-0005-0000-0000-0000E0490000}"/>
    <cellStyle name="Standard 3 3 3 7" xfId="2468" xr:uid="{00000000-0005-0000-0000-0000E1490000}"/>
    <cellStyle name="Standard 3 3 4" xfId="2469" xr:uid="{00000000-0005-0000-0000-0000E2490000}"/>
    <cellStyle name="Standard 3 3 4 2" xfId="2470" xr:uid="{00000000-0005-0000-0000-0000E3490000}"/>
    <cellStyle name="Standard 3 3 4 2 2" xfId="2471" xr:uid="{00000000-0005-0000-0000-0000E4490000}"/>
    <cellStyle name="Standard 3 3 4 3" xfId="2472" xr:uid="{00000000-0005-0000-0000-0000E5490000}"/>
    <cellStyle name="Standard 3 3 5" xfId="2473" xr:uid="{00000000-0005-0000-0000-0000E6490000}"/>
    <cellStyle name="Standard 3 3 5 2" xfId="2474" xr:uid="{00000000-0005-0000-0000-0000E7490000}"/>
    <cellStyle name="Standard 3 3 6" xfId="2475" xr:uid="{00000000-0005-0000-0000-0000E8490000}"/>
    <cellStyle name="Standard 3 4" xfId="2476" xr:uid="{00000000-0005-0000-0000-0000E9490000}"/>
    <cellStyle name="Standard 3 4 2" xfId="2477" xr:uid="{00000000-0005-0000-0000-0000EA490000}"/>
    <cellStyle name="Standard 3 4 2 2" xfId="2478" xr:uid="{00000000-0005-0000-0000-0000EB490000}"/>
    <cellStyle name="Standard 3 4 2 2 2" xfId="2479" xr:uid="{00000000-0005-0000-0000-0000EC490000}"/>
    <cellStyle name="Standard 3 4 2 3" xfId="2480" xr:uid="{00000000-0005-0000-0000-0000ED490000}"/>
    <cellStyle name="Standard 3 4 3" xfId="2481" xr:uid="{00000000-0005-0000-0000-0000EE490000}"/>
    <cellStyle name="Standard 3 4 3 2" xfId="2482" xr:uid="{00000000-0005-0000-0000-0000EF490000}"/>
    <cellStyle name="Standard 3 4 4" xfId="2483" xr:uid="{00000000-0005-0000-0000-0000F0490000}"/>
    <cellStyle name="Standard 3 4 4 2" xfId="2484" xr:uid="{00000000-0005-0000-0000-0000F1490000}"/>
    <cellStyle name="Standard 3 4 5" xfId="2485" xr:uid="{00000000-0005-0000-0000-0000F2490000}"/>
    <cellStyle name="Standard 3 4 5 2" xfId="2486" xr:uid="{00000000-0005-0000-0000-0000F3490000}"/>
    <cellStyle name="Standard 30" xfId="6595" xr:uid="{00000000-0005-0000-0000-0000F4490000}"/>
    <cellStyle name="Standard 30 2" xfId="6614" xr:uid="{00000000-0005-0000-0000-0000F5490000}"/>
    <cellStyle name="Standard 30 2 2" xfId="6623" xr:uid="{00000000-0005-0000-0000-0000F6490000}"/>
    <cellStyle name="Standard 30 3" xfId="6661" xr:uid="{00000000-0005-0000-0000-0000F7490000}"/>
    <cellStyle name="Standard 30 3 2" xfId="6673" xr:uid="{00000000-0005-0000-0000-0000F8490000}"/>
    <cellStyle name="Standard 31" xfId="6596" xr:uid="{00000000-0005-0000-0000-0000F9490000}"/>
    <cellStyle name="Standard 32" xfId="6597" xr:uid="{00000000-0005-0000-0000-0000FA490000}"/>
    <cellStyle name="Standard 32 2" xfId="6641" xr:uid="{00000000-0005-0000-0000-0000FB490000}"/>
    <cellStyle name="Standard 33" xfId="6688" xr:uid="{00000000-0005-0000-0000-0000FC490000}"/>
    <cellStyle name="Standard 33 2" xfId="6780" xr:uid="{00000000-0005-0000-0000-0000FD490000}"/>
    <cellStyle name="Standard 34" xfId="6687" xr:uid="{00000000-0005-0000-0000-0000FE490000}"/>
    <cellStyle name="Standard 34 2" xfId="6693" xr:uid="{00000000-0005-0000-0000-0000FF490000}"/>
    <cellStyle name="Standard 34 2 2" xfId="6703" xr:uid="{00000000-0005-0000-0000-0000004A0000}"/>
    <cellStyle name="Standard 34 3" xfId="6779" xr:uid="{00000000-0005-0000-0000-0000014A0000}"/>
    <cellStyle name="Standard 35" xfId="6689" xr:uid="{00000000-0005-0000-0000-0000024A0000}"/>
    <cellStyle name="Standard 35 2" xfId="6694" xr:uid="{00000000-0005-0000-0000-0000034A0000}"/>
    <cellStyle name="Standard 35 2 2" xfId="6704" xr:uid="{00000000-0005-0000-0000-0000044A0000}"/>
    <cellStyle name="Standard 36" xfId="6682" xr:uid="{00000000-0005-0000-0000-0000054A0000}"/>
    <cellStyle name="Standard 36 2" xfId="6678" xr:uid="{00000000-0005-0000-0000-0000064A0000}"/>
    <cellStyle name="Standard 37" xfId="6677" xr:uid="{00000000-0005-0000-0000-0000074A0000}"/>
    <cellStyle name="Standard 37 2" xfId="6683" xr:uid="{00000000-0005-0000-0000-0000084A0000}"/>
    <cellStyle name="Standard 38" xfId="6705" xr:uid="{00000000-0005-0000-0000-0000094A0000}"/>
    <cellStyle name="Standard 38 2" xfId="6709" xr:uid="{00000000-0005-0000-0000-00000A4A0000}"/>
    <cellStyle name="Standard 38 2 2" xfId="6718" xr:uid="{00000000-0005-0000-0000-00000B4A0000}"/>
    <cellStyle name="Standard 38 2 2 2" xfId="6751" xr:uid="{00000000-0005-0000-0000-00000C4A0000}"/>
    <cellStyle name="Standard 38 2 2 2 2" xfId="6764" xr:uid="{00000000-0005-0000-0000-00000D4A0000}"/>
    <cellStyle name="Standard 38 2 2 2 2 2" xfId="6772" xr:uid="{00000000-0005-0000-0000-00000E4A0000}"/>
    <cellStyle name="Standard 38 2 2 2 2 3" xfId="6808" xr:uid="{00000000-0005-0000-0000-00000F4A0000}"/>
    <cellStyle name="Standard 38 2 2 2 2 3 2" xfId="6814" xr:uid="{00000000-0005-0000-0000-0000104A0000}"/>
    <cellStyle name="Standard 38 2 2 2 2 3 2 2" xfId="6820" xr:uid="{00000000-0005-0000-0000-0000114A0000}"/>
    <cellStyle name="Standard 38 2 2 2 2 3 2 2 2" xfId="6826" xr:uid="{00000000-0005-0000-0000-0000124A0000}"/>
    <cellStyle name="Standard 38 2 2 2 2 3 2 2 2 2" xfId="29704" xr:uid="{00000000-0005-0000-0000-0000134A0000}"/>
    <cellStyle name="Standard 38 2 2 2 2 3 2 2 2 2 2" xfId="29709" xr:uid="{00000000-0005-0000-0000-0000144A0000}"/>
    <cellStyle name="Standard 38 2 2 2 2 3 2 2 2 2 3" xfId="29713" xr:uid="{00000000-0005-0000-0000-0000154A0000}"/>
    <cellStyle name="Standard 38 2 2 2 2 3 2 2 2 2 4" xfId="29728" xr:uid="{00000000-0005-0000-0000-0000164A0000}"/>
    <cellStyle name="Standard 38 2 2 2 2 3 2 2 2 2 4 2" xfId="29733" xr:uid="{00000000-0005-0000-0000-0000174A0000}"/>
    <cellStyle name="Standard 38 2 2 2 2 3 2 2 2 2 4 2 2" xfId="29738" xr:uid="{00000000-0005-0000-0000-0000184A0000}"/>
    <cellStyle name="Standard 38 2 2 2 2 3 2 2 2 2 4 2 2 2" xfId="29760" xr:uid="{00000000-0005-0000-0000-0000194A0000}"/>
    <cellStyle name="Standard 38 2 2 2 2 3 2 2 2 2 4 2 2 2 2" xfId="29791" xr:uid="{00000000-0005-0000-0000-00001A4A0000}"/>
    <cellStyle name="Standard 38 2 2 2 2 3 2 2 2 2 4 2 2 2 2 2" xfId="29804" xr:uid="{00000000-0005-0000-0000-00001B4A0000}"/>
    <cellStyle name="Standard 38 2 2 2 2 3 2 2 2 2 4 2 3" xfId="29743" xr:uid="{00000000-0005-0000-0000-00001C4A0000}"/>
    <cellStyle name="Standard 38 2 2 2 2 3 2 2 2 3" xfId="29748" xr:uid="{00000000-0005-0000-0000-00001D4A0000}"/>
    <cellStyle name="Standard 38 2 2 2 2 3 2 2 2 3 2" xfId="29755" xr:uid="{00000000-0005-0000-0000-00001E4A0000}"/>
    <cellStyle name="Standard 38 2 2 2 2 3 2 2 2 3 3" xfId="29773" xr:uid="{00000000-0005-0000-0000-00001F4A0000}"/>
    <cellStyle name="Standard 38 2 2 2 2 3 2 2 2 3 3 2" xfId="29779" xr:uid="{00000000-0005-0000-0000-0000204A0000}"/>
    <cellStyle name="Standard 38 2 2 2 2 3 2 2 2 3 3 3" xfId="29810" xr:uid="{00000000-0005-0000-0000-0000214A0000}"/>
    <cellStyle name="Standard 38 2 2 2 2 3 2 2 2 3 3 3 2" xfId="29816" xr:uid="{00000000-0005-0000-0000-0000224A0000}"/>
    <cellStyle name="Standard 38 2 2 2 2 3 2 2 2 3 3 3 2 2" xfId="29823" xr:uid="{00000000-0005-0000-0000-0000234A0000}"/>
    <cellStyle name="Standard 38 2 2 2 2 3 2 2 2 3 3 3 2 2 2" xfId="29830" xr:uid="{00000000-0005-0000-0000-0000244A0000}"/>
    <cellStyle name="Standard 38 2 2 2 2 3 2 2 2 3 3 3 2 2 2 2" xfId="29837" xr:uid="{00000000-0005-0000-0000-0000254A0000}"/>
    <cellStyle name="Standard 38 2 2 2 2 3 2 2 2 3 3 3 2 2 2 3" xfId="29844" xr:uid="{00000000-0005-0000-0000-0000264A0000}"/>
    <cellStyle name="Standard 38 2 2 2 2 3 2 2 2 3 3 3 2 2 2 3 2" xfId="29851" xr:uid="{00000000-0005-0000-0000-0000274A0000}"/>
    <cellStyle name="Standard 38 2 2 2 2 3 2 2 2 3 3 3 2 2 2 3 3" xfId="29865" xr:uid="{00000000-0005-0000-0000-0000284A0000}"/>
    <cellStyle name="Standard 38 2 2 2 2 3 2 2 2 3 3 3 2 2 2 3 4" xfId="29871" xr:uid="{00000000-0005-0000-0000-0000294A0000}"/>
    <cellStyle name="Standard 38 2 2 2 2 3 2 2 2 3 3 3 2 2 2 3 5" xfId="29881" xr:uid="{00000000-0005-0000-0000-00002A4A0000}"/>
    <cellStyle name="Standard 38 2 2 2 2 3 2 2 2 3 3 3 2 2 2 3 6" xfId="29887" xr:uid="{00000000-0005-0000-0000-00002B4A0000}"/>
    <cellStyle name="Standard 38 2 2 2 2 3 2 2 2 3 3 4" xfId="29921" xr:uid="{00000000-0005-0000-0000-00002C4A0000}"/>
    <cellStyle name="Standard 38 2 2 2 2 3 2 2 2 3 3 4 2" xfId="29928" xr:uid="{00000000-0005-0000-0000-00002D4A0000}"/>
    <cellStyle name="Standard 38 2 2 2 2 3 2 2 2 4" xfId="29785" xr:uid="{00000000-0005-0000-0000-00002E4A0000}"/>
    <cellStyle name="Standard 38 2 2 2 2 3 2 2 2 5" xfId="29901" xr:uid="{00000000-0005-0000-0000-00002F4A0000}"/>
    <cellStyle name="Standard 38 2 2 2 2 3 2 2 2 5 2" xfId="29907" xr:uid="{00000000-0005-0000-0000-0000304A0000}"/>
    <cellStyle name="Standard 38 2 2 2 2 3 2 2 2 5 3" xfId="29935" xr:uid="{00000000-0005-0000-0000-0000314A0000}"/>
    <cellStyle name="Standard 38 2 2 2 2 3 2 2 2 5 3 2" xfId="29944" xr:uid="{00000000-0005-0000-0000-0000324A0000}"/>
    <cellStyle name="Standard 38 2 2 2 2 3 2 2 2 5 3 2 2" xfId="29953" xr:uid="{00000000-0005-0000-0000-0000334A0000}"/>
    <cellStyle name="Standard 38 2 2 2 2 3 2 2 2 5 3 2 2 2" xfId="29960" xr:uid="{00000000-0005-0000-0000-0000344A0000}"/>
    <cellStyle name="Standard 38 2 2 2 2 3 2 2 2 5 3 2 2 2 2" xfId="29979" xr:uid="{00000000-0005-0000-0000-0000354A0000}"/>
    <cellStyle name="Standard 38 2 2 2 2 3 2 2 2 5 4" xfId="29937" xr:uid="{00000000-0005-0000-0000-0000364A0000}"/>
    <cellStyle name="Standard 38 2 2 2 2 3 2 2 2 5 4 2" xfId="29946" xr:uid="{00000000-0005-0000-0000-0000374A0000}"/>
    <cellStyle name="Standard 38 2 2 2 2 3 2 2 2 5 5" xfId="29968" xr:uid="{00000000-0005-0000-0000-0000384A0000}"/>
    <cellStyle name="Standard 38 2 2 2 2 3 2 2 2 5 6" xfId="29975" xr:uid="{00000000-0005-0000-0000-0000394A0000}"/>
    <cellStyle name="Standard 38 2 2 2 2 3 2 2 2 5 6 2" xfId="29988" xr:uid="{00000000-0005-0000-0000-00003A4A0000}"/>
    <cellStyle name="Standard 38 3" xfId="6711" xr:uid="{00000000-0005-0000-0000-00003B4A0000}"/>
    <cellStyle name="Standard 39" xfId="6719" xr:uid="{00000000-0005-0000-0000-00003C4A0000}"/>
    <cellStyle name="Standard 39 2" xfId="6755" xr:uid="{00000000-0005-0000-0000-00003D4A0000}"/>
    <cellStyle name="Standard 39 2 2" xfId="6768" xr:uid="{00000000-0005-0000-0000-00003E4A0000}"/>
    <cellStyle name="Standard 4" xfId="232" xr:uid="{00000000-0005-0000-0000-00003F4A0000}"/>
    <cellStyle name="Standard 4 2" xfId="2487" xr:uid="{00000000-0005-0000-0000-0000404A0000}"/>
    <cellStyle name="Standard 4 3" xfId="2488" xr:uid="{00000000-0005-0000-0000-0000414A0000}"/>
    <cellStyle name="Standard 4 3 2" xfId="2489" xr:uid="{00000000-0005-0000-0000-0000424A0000}"/>
    <cellStyle name="Standard 4 4" xfId="2490" xr:uid="{00000000-0005-0000-0000-0000434A0000}"/>
    <cellStyle name="Standard 4 5" xfId="2491" xr:uid="{00000000-0005-0000-0000-0000444A0000}"/>
    <cellStyle name="Standard 40" xfId="6720" xr:uid="{00000000-0005-0000-0000-0000454A0000}"/>
    <cellStyle name="Standard 41" xfId="6721" xr:uid="{00000000-0005-0000-0000-0000464A0000}"/>
    <cellStyle name="Standard 41 2" xfId="6754" xr:uid="{00000000-0005-0000-0000-0000474A0000}"/>
    <cellStyle name="Standard 41 2 2" xfId="6767" xr:uid="{00000000-0005-0000-0000-0000484A0000}"/>
    <cellStyle name="Standard 42" xfId="6725" xr:uid="{00000000-0005-0000-0000-0000494A0000}"/>
    <cellStyle name="Standard 42 2" xfId="6729" xr:uid="{00000000-0005-0000-0000-00004A4A0000}"/>
    <cellStyle name="Standard 42 2 2" xfId="6733" xr:uid="{00000000-0005-0000-0000-00004B4A0000}"/>
    <cellStyle name="Standard 42 2 2 2" xfId="6738" xr:uid="{00000000-0005-0000-0000-00004C4A0000}"/>
    <cellStyle name="Standard 42 2 2 2 2" xfId="6747" xr:uid="{00000000-0005-0000-0000-00004D4A0000}"/>
    <cellStyle name="Standard 42 2 2 3" xfId="6786" xr:uid="{00000000-0005-0000-0000-00004E4A0000}"/>
    <cellStyle name="Standard 42 2 2 3 2" xfId="6791" xr:uid="{00000000-0005-0000-0000-00004F4A0000}"/>
    <cellStyle name="Standard 42 2 2 3 3" xfId="6796" xr:uid="{00000000-0005-0000-0000-0000504A0000}"/>
    <cellStyle name="Standard 43" xfId="6730" xr:uid="{00000000-0005-0000-0000-0000514A0000}"/>
    <cellStyle name="Standard 43 2" xfId="6734" xr:uid="{00000000-0005-0000-0000-0000524A0000}"/>
    <cellStyle name="Standard 43 2 2" xfId="6739" xr:uid="{00000000-0005-0000-0000-0000534A0000}"/>
    <cellStyle name="Standard 44" xfId="6740" xr:uid="{00000000-0005-0000-0000-0000544A0000}"/>
    <cellStyle name="Standard 45" xfId="6741" xr:uid="{00000000-0005-0000-0000-0000554A0000}"/>
    <cellStyle name="Standard 45 2" xfId="6743" xr:uid="{00000000-0005-0000-0000-0000564A0000}"/>
    <cellStyle name="Standard 45 2 2" xfId="6784" xr:uid="{00000000-0005-0000-0000-0000574A0000}"/>
    <cellStyle name="Standard 45 2 2 2" xfId="6789" xr:uid="{00000000-0005-0000-0000-0000584A0000}"/>
    <cellStyle name="Standard 45 2 2 3" xfId="6794" xr:uid="{00000000-0005-0000-0000-0000594A0000}"/>
    <cellStyle name="Standard 46" xfId="6742" xr:uid="{00000000-0005-0000-0000-00005A4A0000}"/>
    <cellStyle name="Standard 46 2" xfId="6746" xr:uid="{00000000-0005-0000-0000-00005B4A0000}"/>
    <cellStyle name="Standard 46 2 2" xfId="6753" xr:uid="{00000000-0005-0000-0000-00005C4A0000}"/>
    <cellStyle name="Standard 46 2 2 2" xfId="6766" xr:uid="{00000000-0005-0000-0000-00005D4A0000}"/>
    <cellStyle name="Standard 46 2 2 2 2" xfId="6785" xr:uid="{00000000-0005-0000-0000-00005E4A0000}"/>
    <cellStyle name="Standard 46 2 2 2 3" xfId="6790" xr:uid="{00000000-0005-0000-0000-00005F4A0000}"/>
    <cellStyle name="Standard 46 2 2 2 4" xfId="6795" xr:uid="{00000000-0005-0000-0000-0000604A0000}"/>
    <cellStyle name="Standard 46 2 3" xfId="6774" xr:uid="{00000000-0005-0000-0000-0000614A0000}"/>
    <cellStyle name="Standard 46 2 3 2" xfId="6810" xr:uid="{00000000-0005-0000-0000-0000624A0000}"/>
    <cellStyle name="Standard 46 2 3 2 2" xfId="6816" xr:uid="{00000000-0005-0000-0000-0000634A0000}"/>
    <cellStyle name="Standard 46 2 3 2 2 2" xfId="6822" xr:uid="{00000000-0005-0000-0000-0000644A0000}"/>
    <cellStyle name="Standard 46 2 3 2 2 2 2" xfId="6828" xr:uid="{00000000-0005-0000-0000-0000654A0000}"/>
    <cellStyle name="Standard 47" xfId="6752" xr:uid="{00000000-0005-0000-0000-0000664A0000}"/>
    <cellStyle name="Standard 47 2" xfId="6765" xr:uid="{00000000-0005-0000-0000-0000674A0000}"/>
    <cellStyle name="Standard 47 2 2" xfId="6773" xr:uid="{00000000-0005-0000-0000-0000684A0000}"/>
    <cellStyle name="Standard 47 2 3" xfId="6809" xr:uid="{00000000-0005-0000-0000-0000694A0000}"/>
    <cellStyle name="Standard 47 2 3 2" xfId="6815" xr:uid="{00000000-0005-0000-0000-00006A4A0000}"/>
    <cellStyle name="Standard 47 2 3 2 2" xfId="6821" xr:uid="{00000000-0005-0000-0000-00006B4A0000}"/>
    <cellStyle name="Standard 47 2 3 2 2 2" xfId="6827" xr:uid="{00000000-0005-0000-0000-00006C4A0000}"/>
    <cellStyle name="Standard 47 2 3 2 2 2 2" xfId="29714" xr:uid="{00000000-0005-0000-0000-00006D4A0000}"/>
    <cellStyle name="Standard 47 2 3 2 2 2 2 2" xfId="29775" xr:uid="{00000000-0005-0000-0000-00006E4A0000}"/>
    <cellStyle name="Standard 47 2 3 2 2 2 2 2 2" xfId="29781" xr:uid="{00000000-0005-0000-0000-00006F4A0000}"/>
    <cellStyle name="Standard 47 2 3 2 2 2 2 2 3" xfId="29812" xr:uid="{00000000-0005-0000-0000-0000704A0000}"/>
    <cellStyle name="Standard 47 2 3 2 2 2 2 2 3 2" xfId="29818" xr:uid="{00000000-0005-0000-0000-0000714A0000}"/>
    <cellStyle name="Standard 47 2 3 2 2 2 2 2 3 2 2" xfId="29825" xr:uid="{00000000-0005-0000-0000-0000724A0000}"/>
    <cellStyle name="Standard 47 2 3 2 2 2 2 2 3 2 2 2" xfId="29832" xr:uid="{00000000-0005-0000-0000-0000734A0000}"/>
    <cellStyle name="Standard 47 2 3 2 2 2 2 2 3 2 2 2 2" xfId="29839" xr:uid="{00000000-0005-0000-0000-0000744A0000}"/>
    <cellStyle name="Standard 47 2 3 2 2 2 2 2 3 2 2 2 3" xfId="29846" xr:uid="{00000000-0005-0000-0000-0000754A0000}"/>
    <cellStyle name="Standard 47 2 3 2 2 2 2 2 3 2 2 2 3 2" xfId="29853" xr:uid="{00000000-0005-0000-0000-0000764A0000}"/>
    <cellStyle name="Standard 47 2 3 2 2 2 2 2 3 2 2 2 3 3" xfId="29867" xr:uid="{00000000-0005-0000-0000-0000774A0000}"/>
    <cellStyle name="Standard 47 2 3 2 2 2 2 2 3 2 2 2 3 4" xfId="29873" xr:uid="{00000000-0005-0000-0000-0000784A0000}"/>
    <cellStyle name="Standard 47 2 3 2 2 2 2 2 3 2 2 2 3 5" xfId="29883" xr:uid="{00000000-0005-0000-0000-0000794A0000}"/>
    <cellStyle name="Standard 47 2 3 2 2 2 2 2 3 2 2 2 3 6" xfId="29889" xr:uid="{00000000-0005-0000-0000-00007A4A0000}"/>
    <cellStyle name="Standard 47 2 3 2 2 2 3" xfId="29749" xr:uid="{00000000-0005-0000-0000-00007B4A0000}"/>
    <cellStyle name="Standard 47 2 3 2 2 2 3 2" xfId="29756" xr:uid="{00000000-0005-0000-0000-00007C4A0000}"/>
    <cellStyle name="Standard 47 2 3 2 2 2 4" xfId="29787" xr:uid="{00000000-0005-0000-0000-00007D4A0000}"/>
    <cellStyle name="Standard 47 2 3 2 2 2 5" xfId="29904" xr:uid="{00000000-0005-0000-0000-00007E4A0000}"/>
    <cellStyle name="Standard 47 2 3 2 2 2 5 2" xfId="29910" xr:uid="{00000000-0005-0000-0000-00007F4A0000}"/>
    <cellStyle name="Standard 47 2 3 2 2 2 5 3" xfId="29936" xr:uid="{00000000-0005-0000-0000-0000804A0000}"/>
    <cellStyle name="Standard 47 2 3 2 2 2 5 3 2" xfId="29945" xr:uid="{00000000-0005-0000-0000-0000814A0000}"/>
    <cellStyle name="Standard 47 2 3 2 2 2 5 3 2 2" xfId="29954" xr:uid="{00000000-0005-0000-0000-0000824A0000}"/>
    <cellStyle name="Standard 47 2 3 2 2 2 5 3 2 2 2" xfId="29961" xr:uid="{00000000-0005-0000-0000-0000834A0000}"/>
    <cellStyle name="Standard 47 2 3 2 2 2 5 3 2 2 2 2" xfId="29980" xr:uid="{00000000-0005-0000-0000-0000844A0000}"/>
    <cellStyle name="Standard 47 2 3 2 2 2 5 4" xfId="29971" xr:uid="{00000000-0005-0000-0000-0000854A0000}"/>
    <cellStyle name="Standard 47 2 3 2 2 2 5 4 2" xfId="29991" xr:uid="{00000000-0005-0000-0000-0000864A0000}"/>
    <cellStyle name="Standard 48" xfId="6775" xr:uid="{00000000-0005-0000-0000-0000874A0000}"/>
    <cellStyle name="Standard 48 2" xfId="6803" xr:uid="{00000000-0005-0000-0000-0000884A0000}"/>
    <cellStyle name="Standard 49" xfId="6801" xr:uid="{00000000-0005-0000-0000-0000894A0000}"/>
    <cellStyle name="Standard 49 2" xfId="29719" xr:uid="{00000000-0005-0000-0000-00008A4A0000}"/>
    <cellStyle name="Standard 5" xfId="2492" xr:uid="{00000000-0005-0000-0000-00008B4A0000}"/>
    <cellStyle name="Standard 5 10" xfId="2964" xr:uid="{00000000-0005-0000-0000-00008C4A0000}"/>
    <cellStyle name="Standard 5 10 2" xfId="2968" xr:uid="{00000000-0005-0000-0000-00008D4A0000}"/>
    <cellStyle name="Standard 5 10 2 2" xfId="2972" xr:uid="{00000000-0005-0000-0000-00008E4A0000}"/>
    <cellStyle name="Standard 5 10 2 2 2" xfId="2976" xr:uid="{00000000-0005-0000-0000-00008F4A0000}"/>
    <cellStyle name="Standard 5 10 2 2 2 2" xfId="2980" xr:uid="{00000000-0005-0000-0000-0000904A0000}"/>
    <cellStyle name="Standard 5 10 2 2 2 2 2" xfId="2983" xr:uid="{00000000-0005-0000-0000-0000914A0000}"/>
    <cellStyle name="Standard 5 10 2 2 2 2 3" xfId="2987" xr:uid="{00000000-0005-0000-0000-0000924A0000}"/>
    <cellStyle name="Standard 5 10 2 2 2 2 3 2" xfId="2991" xr:uid="{00000000-0005-0000-0000-0000934A0000}"/>
    <cellStyle name="Standard 5 10 2 2 2 2 3 2 2" xfId="2995" xr:uid="{00000000-0005-0000-0000-0000944A0000}"/>
    <cellStyle name="Standard 5 10 2 2 2 2 3 2 2 2" xfId="2999" xr:uid="{00000000-0005-0000-0000-0000954A0000}"/>
    <cellStyle name="Standard 5 10 2 2 2 2 3 2 2 2 2" xfId="3004" xr:uid="{00000000-0005-0000-0000-0000964A0000}"/>
    <cellStyle name="Standard 5 10 2 2 2 2 3 2 2 2 2 2" xfId="3013" xr:uid="{00000000-0005-0000-0000-0000974A0000}"/>
    <cellStyle name="Standard 5 10 2 2 2 2 3 2 2 2 2 2 2" xfId="6564" xr:uid="{00000000-0005-0000-0000-0000984A0000}"/>
    <cellStyle name="Standard 5 10 2 2 2 2 3 2 2 2 2 2 2 2" xfId="6568" xr:uid="{00000000-0005-0000-0000-0000994A0000}"/>
    <cellStyle name="Standard 5 10 2 2 2 2 3 2 2 2 2 2 3" xfId="6572" xr:uid="{00000000-0005-0000-0000-00009A4A0000}"/>
    <cellStyle name="Standard 5 10 2 2 2 2 3 2 2 2 2 2 3 2" xfId="6588" xr:uid="{00000000-0005-0000-0000-00009B4A0000}"/>
    <cellStyle name="Standard 5 10 2 2 2 2 3 2 2 2 2 2 3 2 2" xfId="6656" xr:uid="{00000000-0005-0000-0000-00009C4A0000}"/>
    <cellStyle name="Standard 5 10 2 2 2 2 3 2 2 2 2 2 3 2 2 2" xfId="6668" xr:uid="{00000000-0005-0000-0000-00009D4A0000}"/>
    <cellStyle name="Standard 5 10 2 2 2 2 3 2 2 2 2 2 4" xfId="6585" xr:uid="{00000000-0005-0000-0000-00009E4A0000}"/>
    <cellStyle name="Standard 5 10 2 2 2 2 3 2 2 2 2 2 4 2" xfId="6599" xr:uid="{00000000-0005-0000-0000-00009F4A0000}"/>
    <cellStyle name="Standard 5 10 2 2 2 2 3 2 2 2 2 2 4 2 2" xfId="6605" xr:uid="{00000000-0005-0000-0000-0000A04A0000}"/>
    <cellStyle name="Standard 5 10 2 2 2 2 3 2 2 2 2 2 4 2 3" xfId="6609" xr:uid="{00000000-0005-0000-0000-0000A14A0000}"/>
    <cellStyle name="Standard 5 10 2 2 2 2 3 2 2 2 2 2 4 2 3 2" xfId="6619" xr:uid="{00000000-0005-0000-0000-0000A24A0000}"/>
    <cellStyle name="Standard 5 10 2 2 2 2 3 2 2 2 2 2 4 2 3 2 2" xfId="6674" xr:uid="{00000000-0005-0000-0000-0000A34A0000}"/>
    <cellStyle name="Standard 5 10 2 2 2 2 3 2 2 2 2 2 4 2 3 2 2 2" xfId="6679" xr:uid="{00000000-0005-0000-0000-0000A44A0000}"/>
    <cellStyle name="Standard 5 10 2 2 2 2 3 2 2 2 2 2 4 2 3 2 2 2 2" xfId="6797" xr:uid="{00000000-0005-0000-0000-0000A54A0000}"/>
    <cellStyle name="Standard 5 10 2 2 2 2 3 2 2 2 2 2 4 2 3 2 2 2 2 2" xfId="29715" xr:uid="{00000000-0005-0000-0000-0000A64A0000}"/>
    <cellStyle name="Standard 5 10 2 2 2 2 3 2 2 2 2 2 4 2 3 2 2 2 2 2 2" xfId="29763" xr:uid="{00000000-0005-0000-0000-0000A74A0000}"/>
    <cellStyle name="Standard 5 10 2 2 2 2 3 2 2 2 2 2 4 2 3 2 2 2 2 2 2 2" xfId="29794" xr:uid="{00000000-0005-0000-0000-0000A84A0000}"/>
    <cellStyle name="Standard 5 10 2 2 2 2 3 2 2 2 2 2 4 2 3 2 2 2 2 2 2 2 2" xfId="29854" xr:uid="{00000000-0005-0000-0000-0000A94A0000}"/>
    <cellStyle name="Standard 5 10 2 2 2 2 3 2 2 2 2 2 4 2 3 2 2 3" xfId="6684" xr:uid="{00000000-0005-0000-0000-0000AA4A0000}"/>
    <cellStyle name="Standard 5 10 2 2 2 2 3 2 2 2 2 2 4 2 3 2 2 3 2" xfId="6690" xr:uid="{00000000-0005-0000-0000-0000AB4A0000}"/>
    <cellStyle name="Standard 5 10 2 2 2 2 3 2 2 2 2 2 4 2 3 2 2 3 2 2" xfId="6700" xr:uid="{00000000-0005-0000-0000-0000AC4A0000}"/>
    <cellStyle name="Standard 5 10 2 2 2 2 3 2 2 2 2 2 4 2 3 2 2 3 2 2 2" xfId="6707" xr:uid="{00000000-0005-0000-0000-0000AD4A0000}"/>
    <cellStyle name="Standard 5 10 2 2 2 2 3 2 2 2 2 2 4 2 3 2 2 3 2 2 2 2" xfId="6715" xr:uid="{00000000-0005-0000-0000-0000AE4A0000}"/>
    <cellStyle name="Standard 5 10 2 2 2 2 3 2 2 2 2 2 4 2 3 2 2 3 2 2 2 2 2" xfId="6722" xr:uid="{00000000-0005-0000-0000-0000AF4A0000}"/>
    <cellStyle name="Standard 5 10 2 2 2 2 3 2 2 2 2 2 4 2 3 2 2 3 2 2 2 2 2 2" xfId="6726" xr:uid="{00000000-0005-0000-0000-0000B04A0000}"/>
    <cellStyle name="Standard 5 10 2 2 2 2 3 2 2 2 2 2 4 2 3 2 2 3 2 2 2 2 2 2 2" xfId="6731" xr:uid="{00000000-0005-0000-0000-0000B14A0000}"/>
    <cellStyle name="Standard 5 10 2 2 2 2 3 2 2 2 2 2 4 2 3 2 2 3 2 2 2 2 2 2 2 2" xfId="6736" xr:uid="{00000000-0005-0000-0000-0000B24A0000}"/>
    <cellStyle name="Standard 5 10 2 2 2 2 3 2 2 2 2 2 4 2 3 2 2 3 2 2 2 2 2 2 2 2 2" xfId="6744" xr:uid="{00000000-0005-0000-0000-0000B34A0000}"/>
    <cellStyle name="Standard 5 10 2 2 2 2 3 2 2 2 2 2 4 2 3 2 2 3 2 2 2 2 2 2 2 3" xfId="6748" xr:uid="{00000000-0005-0000-0000-0000B44A0000}"/>
    <cellStyle name="Standard 5 10 2 2 2 2 3 2 2 2 2 2 4 2 3 2 2 3 2 2 2 2 2 2 2 3 2" xfId="6761" xr:uid="{00000000-0005-0000-0000-0000B54A0000}"/>
    <cellStyle name="Standard 5 10 2 2 2 2 3 2 2 2 2 2 4 2 3 2 2 3 2 2 2 2 2 2 2 3 2 2" xfId="6769" xr:uid="{00000000-0005-0000-0000-0000B64A0000}"/>
    <cellStyle name="Standard 5 10 2 2 2 2 3 2 2 2 2 2 4 2 3 2 2 3 2 2 2 2 2 2 2 3 2 3" xfId="6782" xr:uid="{00000000-0005-0000-0000-0000B74A0000}"/>
    <cellStyle name="Standard 5 10 2 2 2 2 3 2 2 2 2 2 4 2 3 2 2 3 2 2 2 2 2 2 2 3 2 4" xfId="6787" xr:uid="{00000000-0005-0000-0000-0000B84A0000}"/>
    <cellStyle name="Standard 5 10 2 2 2 2 3 2 2 2 2 2 4 2 3 2 2 3 2 2 2 2 2 2 2 3 2 4 2" xfId="6805" xr:uid="{00000000-0005-0000-0000-0000B94A0000}"/>
    <cellStyle name="Standard 5 10 2 2 2 2 3 2 2 2 2 2 4 2 3 2 2 3 2 2 2 2 2 2 2 3 2 4 2 2" xfId="6811" xr:uid="{00000000-0005-0000-0000-0000BA4A0000}"/>
    <cellStyle name="Standard 5 10 2 2 2 2 3 2 2 2 2 2 4 2 3 2 2 3 2 2 2 2 2 2 2 3 2 4 2 2 2" xfId="6817" xr:uid="{00000000-0005-0000-0000-0000BB4A0000}"/>
    <cellStyle name="Standard 5 10 2 2 2 2 3 2 2 2 2 2 4 2 3 2 2 3 2 2 2 2 2 2 2 3 2 4 2 2 2 2" xfId="6823" xr:uid="{00000000-0005-0000-0000-0000BC4A0000}"/>
    <cellStyle name="Standard 5 10 2 2 2 2 3 2 2 2 2 2 4 2 3 2 2 3 2 2 2 2 2 2 2 3 2 4 2 2 2 2 2" xfId="29701" xr:uid="{00000000-0005-0000-0000-0000BD4A0000}"/>
    <cellStyle name="Standard 5 10 2 2 2 2 3 2 2 2 2 2 4 2 3 2 2 3 2 2 2 2 2 2 2 3 2 4 2 2 2 2 2 2" xfId="29707" xr:uid="{00000000-0005-0000-0000-0000BE4A0000}"/>
    <cellStyle name="Standard 5 10 2 2 2 2 3 2 2 2 2 2 4 2 3 2 2 3 2 2 2 2 2 2 2 3 2 4 2 2 2 2 2 3" xfId="29711" xr:uid="{00000000-0005-0000-0000-0000BF4A0000}"/>
    <cellStyle name="Standard 5 10 2 2 2 2 3 2 2 2 2 2 4 2 3 2 2 3 2 2 2 2 2 2 2 3 2 4 2 2 2 2 3" xfId="29745" xr:uid="{00000000-0005-0000-0000-0000C04A0000}"/>
    <cellStyle name="Standard 5 10 2 2 2 2 3 2 2 2 2 2 4 2 3 2 2 3 2 2 2 2 2 2 2 3 2 4 2 2 2 2 3 2" xfId="29752" xr:uid="{00000000-0005-0000-0000-0000C14A0000}"/>
    <cellStyle name="Standard 5 10 2 2 2 2 3 2 2 2 2 2 4 2 3 2 2 3 2 2 2 2 2 2 2 3 2 4 2 2 2 2 3 3" xfId="29770" xr:uid="{00000000-0005-0000-0000-0000C24A0000}"/>
    <cellStyle name="Standard 5 10 2 2 2 2 3 2 2 2 2 2 4 2 3 2 2 3 2 2 2 2 2 2 2 3 2 4 2 2 2 2 3 3 2" xfId="29776" xr:uid="{00000000-0005-0000-0000-0000C34A0000}"/>
    <cellStyle name="Standard 5 10 2 2 2 2 3 2 2 2 2 2 4 2 3 2 2 3 2 2 2 2 2 2 2 3 2 4 2 2 2 2 3 3 3" xfId="29807" xr:uid="{00000000-0005-0000-0000-0000C44A0000}"/>
    <cellStyle name="Standard 5 10 2 2 2 2 3 2 2 2 2 2 4 2 3 2 2 3 2 2 2 2 2 2 2 3 2 4 2 2 2 2 3 3 3 2" xfId="29813" xr:uid="{00000000-0005-0000-0000-0000C54A0000}"/>
    <cellStyle name="Standard 5 10 2 2 2 2 3 2 2 2 2 2 4 2 3 2 2 3 2 2 2 2 2 2 2 3 2 4 2 2 2 2 3 3 3 2 2" xfId="29820" xr:uid="{00000000-0005-0000-0000-0000C64A0000}"/>
    <cellStyle name="Standard 5 10 2 2 2 2 3 2 2 2 2 2 4 2 3 2 2 3 2 2 2 2 2 2 2 3 2 4 2 2 2 2 3 3 3 2 2 2" xfId="29827" xr:uid="{00000000-0005-0000-0000-0000C74A0000}"/>
    <cellStyle name="Standard 5 10 2 2 2 2 3 2 2 2 2 2 4 2 3 2 2 3 2 2 2 2 2 2 2 3 2 4 2 2 2 2 3 3 3 2 2 2 2" xfId="29834" xr:uid="{00000000-0005-0000-0000-0000C84A0000}"/>
    <cellStyle name="Standard 5 10 2 2 2 2 3 2 2 2 2 2 4 2 3 2 2 3 2 2 2 2 2 2 2 3 2 4 2 2 2 2 3 3 3 2 2 2 3" xfId="29841" xr:uid="{00000000-0005-0000-0000-0000C94A0000}"/>
    <cellStyle name="Standard 5 10 2 2 2 2 3 2 2 2 2 2 4 2 3 2 2 3 2 2 2 2 2 2 2 3 2 4 2 2 2 2 3 3 3 2 2 2 3 2" xfId="29848" xr:uid="{00000000-0005-0000-0000-0000CA4A0000}"/>
    <cellStyle name="Standard 5 10 2 2 2 2 3 2 2 2 2 2 4 2 3 2 2 3 2 2 2 2 2 2 2 3 2 4 2 2 2 2 3 3 3 2 2 2 3 3" xfId="29862" xr:uid="{00000000-0005-0000-0000-0000CB4A0000}"/>
    <cellStyle name="Standard 5 10 2 2 2 2 3 2 2 2 2 2 4 2 3 2 2 3 2 2 2 2 2 2 2 3 2 4 2 2 2 2 3 3 3 2 2 2 3 4" xfId="29868" xr:uid="{00000000-0005-0000-0000-0000CC4A0000}"/>
    <cellStyle name="Standard 5 10 2 2 2 2 3 2 2 2 2 2 4 2 3 2 2 3 2 2 2 2 2 2 2 3 2 4 2 2 2 2 3 3 3 2 2 2 3 5" xfId="29878" xr:uid="{00000000-0005-0000-0000-0000CD4A0000}"/>
    <cellStyle name="Standard 5 10 2 2 2 2 3 2 2 2 2 2 4 2 3 2 2 3 2 2 2 2 2 2 2 3 2 4 2 2 2 2 3 3 3 2 2 2 3 6" xfId="29884" xr:uid="{00000000-0005-0000-0000-0000CE4A0000}"/>
    <cellStyle name="Standard 5 10 2 2 2 2 3 2 2 2 2 2 4 2 3 2 2 3 2 2 2 2 2 2 2 3 2 4 2 2 2 2 3 3 4" xfId="29917" xr:uid="{00000000-0005-0000-0000-0000CF4A0000}"/>
    <cellStyle name="Standard 5 10 2 2 2 2 3 2 2 2 2 2 4 2 3 2 2 3 2 2 2 2 2 2 2 3 2 4 2 2 2 2 3 3 4 2" xfId="29924" xr:uid="{00000000-0005-0000-0000-0000D04A0000}"/>
    <cellStyle name="Standard 5 10 2 2 2 2 3 2 2 2 2 2 4 2 3 2 2 3 2 2 2 2 2 2 2 3 2 4 2 2 2 2 4" xfId="29782" xr:uid="{00000000-0005-0000-0000-0000D14A0000}"/>
    <cellStyle name="Standard 5 10 2 2 2 2 3 2 2 2 2 2 4 2 3 2 2 3 2 2 2 2 2 2 2 3 2 4 2 2 2 2 5" xfId="29932" xr:uid="{00000000-0005-0000-0000-0000D24A0000}"/>
    <cellStyle name="Standard 5 10 2 2 2 2 3 2 2 2 2 2 4 2 3 2 2 3 2 2 2 2 2 2 2 3 2 4 2 2 2 2 5 2" xfId="29941" xr:uid="{00000000-0005-0000-0000-0000D34A0000}"/>
    <cellStyle name="Standard 5 10 2 2 2 2 3 2 2 2 2 2 4 2 3 2 2 3 2 2 2 2 2 2 2 3 2 4 2 2 2 2 5 2 2" xfId="29950" xr:uid="{00000000-0005-0000-0000-0000D44A0000}"/>
    <cellStyle name="Standard 5 10 2 2 2 2 3 2 2 2 2 2 4 2 3 2 2 3 2 2 2 2 2 2 2 3 2 4 2 2 2 2 5 2 2 2" xfId="29957" xr:uid="{00000000-0005-0000-0000-0000D54A0000}"/>
    <cellStyle name="Standard 5 10 2 2 2 2 3 2 2 2 2 2 4 2 3 2 2 3 2 2 2 2 2 2 2 3 2 4 2 2 2 2 5 2 2 2 2" xfId="29976" xr:uid="{00000000-0005-0000-0000-0000D64A0000}"/>
    <cellStyle name="Standard 5 10 2 2 2 2 3 2 2 2 2 2 4 2 3 2 2 3 2 2 2 2 2 2 2 3 2 4 2 2 2 2 5 3" xfId="29972" xr:uid="{00000000-0005-0000-0000-0000D74A0000}"/>
    <cellStyle name="Standard 5 10 2 2 2 2 3 2 2 2 2 2 4 2 3 2 2 3 2 2 2 2 2 2 2 3 2 5" xfId="6792" xr:uid="{00000000-0005-0000-0000-0000D84A0000}"/>
    <cellStyle name="Standard 5 10 2 2 2 2 3 2 2 2 2 2 4 2 3 2 2 4" xfId="6776" xr:uid="{00000000-0005-0000-0000-0000D94A0000}"/>
    <cellStyle name="Standard 5 10 2 2 2 2 3 2 2 2 2 2 4 2 3 2 3" xfId="6632" xr:uid="{00000000-0005-0000-0000-0000DA4A0000}"/>
    <cellStyle name="Standard 5 10 2 2 2 2 3 2 2 2 2 2 4 2 3 3" xfId="6628" xr:uid="{00000000-0005-0000-0000-0000DB4A0000}"/>
    <cellStyle name="Standard 5 10 2 2 2 2 3 2 2 2 2 2 4 2 3 3 2" xfId="6638" xr:uid="{00000000-0005-0000-0000-0000DC4A0000}"/>
    <cellStyle name="Standard 5 10 2 2 2 2 3 2 2 2 2 2 4 2 3 3 3" xfId="6643" xr:uid="{00000000-0005-0000-0000-0000DD4A0000}"/>
    <cellStyle name="Standard 5 10 2 2 2 2 3 2 2 2 2 2 4 2 3 3 3 2" xfId="6648" xr:uid="{00000000-0005-0000-0000-0000DE4A0000}"/>
    <cellStyle name="Standard 5 10 2 2 2 2 3 2 2 2 2 2 4 2 3 3 4" xfId="6696" xr:uid="{00000000-0005-0000-0000-0000DF4A0000}"/>
    <cellStyle name="Standard 5 10 2 2 2 2 3 2 2 2 2 2 4 3" xfId="6653" xr:uid="{00000000-0005-0000-0000-0000E04A0000}"/>
    <cellStyle name="Standard 5 10 2 2 2 2 3 2 2 2 2 2 4 3 2" xfId="6664" xr:uid="{00000000-0005-0000-0000-0000E14A0000}"/>
    <cellStyle name="Standard 5 11" xfId="6646" xr:uid="{00000000-0005-0000-0000-0000E24A0000}"/>
    <cellStyle name="Standard 5 11 2" xfId="6651" xr:uid="{00000000-0005-0000-0000-0000E34A0000}"/>
    <cellStyle name="Standard 5 11 2 2" xfId="6662" xr:uid="{00000000-0005-0000-0000-0000E44A0000}"/>
    <cellStyle name="Standard 5 11 2 2 2" xfId="6667" xr:uid="{00000000-0005-0000-0000-0000E54A0000}"/>
    <cellStyle name="Standard 5 11 2 2 3" xfId="6699" xr:uid="{00000000-0005-0000-0000-0000E64A0000}"/>
    <cellStyle name="Standard 5 12" xfId="6735" xr:uid="{00000000-0005-0000-0000-0000E74A0000}"/>
    <cellStyle name="Standard 5 13" xfId="29964" xr:uid="{00000000-0005-0000-0000-0000E84A0000}"/>
    <cellStyle name="Standard 5 2" xfId="2493" xr:uid="{00000000-0005-0000-0000-0000E94A0000}"/>
    <cellStyle name="Standard 5 2 2" xfId="2494" xr:uid="{00000000-0005-0000-0000-0000EA4A0000}"/>
    <cellStyle name="Standard 5 2 2 2" xfId="2495" xr:uid="{00000000-0005-0000-0000-0000EB4A0000}"/>
    <cellStyle name="Standard 5 2 2 2 2" xfId="2496" xr:uid="{00000000-0005-0000-0000-0000EC4A0000}"/>
    <cellStyle name="Standard 5 2 2 3" xfId="2497" xr:uid="{00000000-0005-0000-0000-0000ED4A0000}"/>
    <cellStyle name="Standard 5 2 2 3 2" xfId="2498" xr:uid="{00000000-0005-0000-0000-0000EE4A0000}"/>
    <cellStyle name="Standard 5 2 2 4" xfId="2499" xr:uid="{00000000-0005-0000-0000-0000EF4A0000}"/>
    <cellStyle name="Standard 5 2 3" xfId="2500" xr:uid="{00000000-0005-0000-0000-0000F04A0000}"/>
    <cellStyle name="Standard 5 2 3 2" xfId="2501" xr:uid="{00000000-0005-0000-0000-0000F14A0000}"/>
    <cellStyle name="Standard 5 2 4" xfId="2502" xr:uid="{00000000-0005-0000-0000-0000F24A0000}"/>
    <cellStyle name="Standard 5 2 4 2" xfId="2503" xr:uid="{00000000-0005-0000-0000-0000F34A0000}"/>
    <cellStyle name="Standard 5 2 5" xfId="2504" xr:uid="{00000000-0005-0000-0000-0000F44A0000}"/>
    <cellStyle name="Standard 5 2 5 2" xfId="2505" xr:uid="{00000000-0005-0000-0000-0000F54A0000}"/>
    <cellStyle name="Standard 5 2 6" xfId="2506" xr:uid="{00000000-0005-0000-0000-0000F64A0000}"/>
    <cellStyle name="Standard 5 2 6 2" xfId="2507" xr:uid="{00000000-0005-0000-0000-0000F74A0000}"/>
    <cellStyle name="Standard 5 2 7" xfId="2508" xr:uid="{00000000-0005-0000-0000-0000F84A0000}"/>
    <cellStyle name="Standard 5 3" xfId="2509" xr:uid="{00000000-0005-0000-0000-0000F94A0000}"/>
    <cellStyle name="Standard 5 3 2" xfId="2510" xr:uid="{00000000-0005-0000-0000-0000FA4A0000}"/>
    <cellStyle name="Standard 5 3 2 2" xfId="2511" xr:uid="{00000000-0005-0000-0000-0000FB4A0000}"/>
    <cellStyle name="Standard 5 3 3" xfId="2512" xr:uid="{00000000-0005-0000-0000-0000FC4A0000}"/>
    <cellStyle name="Standard 5 3 3 2" xfId="2513" xr:uid="{00000000-0005-0000-0000-0000FD4A0000}"/>
    <cellStyle name="Standard 5 3 4" xfId="2514" xr:uid="{00000000-0005-0000-0000-0000FE4A0000}"/>
    <cellStyle name="Standard 5 4" xfId="2515" xr:uid="{00000000-0005-0000-0000-0000FF4A0000}"/>
    <cellStyle name="Standard 5 4 2" xfId="2516" xr:uid="{00000000-0005-0000-0000-0000004B0000}"/>
    <cellStyle name="Standard 5 5" xfId="2517" xr:uid="{00000000-0005-0000-0000-0000014B0000}"/>
    <cellStyle name="Standard 5 5 2" xfId="2518" xr:uid="{00000000-0005-0000-0000-0000024B0000}"/>
    <cellStyle name="Standard 5 6" xfId="2519" xr:uid="{00000000-0005-0000-0000-0000034B0000}"/>
    <cellStyle name="Standard 5 6 2" xfId="2520" xr:uid="{00000000-0005-0000-0000-0000044B0000}"/>
    <cellStyle name="Standard 5 7" xfId="2521" xr:uid="{00000000-0005-0000-0000-0000054B0000}"/>
    <cellStyle name="Standard 5 7 2" xfId="2522" xr:uid="{00000000-0005-0000-0000-0000064B0000}"/>
    <cellStyle name="Standard 5 8" xfId="2523" xr:uid="{00000000-0005-0000-0000-0000074B0000}"/>
    <cellStyle name="Standard 5 9" xfId="2956" xr:uid="{00000000-0005-0000-0000-0000084B0000}"/>
    <cellStyle name="Standard 50" xfId="6800" xr:uid="{00000000-0005-0000-0000-0000094B0000}"/>
    <cellStyle name="Standard 50 2" xfId="6804" xr:uid="{00000000-0005-0000-0000-00000A4B0000}"/>
    <cellStyle name="Standard 50 3" xfId="29720" xr:uid="{00000000-0005-0000-0000-00000B4B0000}"/>
    <cellStyle name="Standard 51" xfId="6802" xr:uid="{00000000-0005-0000-0000-00000C4B0000}"/>
    <cellStyle name="Standard 51 2" xfId="29724" xr:uid="{00000000-0005-0000-0000-00000D4B0000}"/>
    <cellStyle name="Standard 51 2 2" xfId="29769" xr:uid="{00000000-0005-0000-0000-00000E4B0000}"/>
    <cellStyle name="Standard 51 2 2 2" xfId="29800" xr:uid="{00000000-0005-0000-0000-00000F4B0000}"/>
    <cellStyle name="Standard 51 2 2 2 2" xfId="29860" xr:uid="{00000000-0005-0000-0000-0000104B0000}"/>
    <cellStyle name="Standard 52" xfId="6829" xr:uid="{00000000-0005-0000-0000-0000114B0000}"/>
    <cellStyle name="Standard 52 2" xfId="29700" xr:uid="{00000000-0005-0000-0000-0000124B0000}"/>
    <cellStyle name="Standard 52 2 2" xfId="29729" xr:uid="{00000000-0005-0000-0000-0000134B0000}"/>
    <cellStyle name="Standard 52 2 2 2" xfId="29734" xr:uid="{00000000-0005-0000-0000-0000144B0000}"/>
    <cellStyle name="Standard 52 2 2 2 2" xfId="29739" xr:uid="{00000000-0005-0000-0000-0000154B0000}"/>
    <cellStyle name="Standard 52 2 2 2 2 2" xfId="29761" xr:uid="{00000000-0005-0000-0000-0000164B0000}"/>
    <cellStyle name="Standard 52 2 2 2 2 2 2" xfId="29792" xr:uid="{00000000-0005-0000-0000-0000174B0000}"/>
    <cellStyle name="Standard 52 2 2 2 2 2 2 2" xfId="29805" xr:uid="{00000000-0005-0000-0000-0000184B0000}"/>
    <cellStyle name="Standard 52 2 2 2 3" xfId="29744" xr:uid="{00000000-0005-0000-0000-0000194B0000}"/>
    <cellStyle name="Standard 52 2 2 3" xfId="29774" xr:uid="{00000000-0005-0000-0000-00001A4B0000}"/>
    <cellStyle name="Standard 52 2 2 3 2" xfId="29780" xr:uid="{00000000-0005-0000-0000-00001B4B0000}"/>
    <cellStyle name="Standard 52 2 2 3 3" xfId="29811" xr:uid="{00000000-0005-0000-0000-00001C4B0000}"/>
    <cellStyle name="Standard 52 2 2 3 3 2" xfId="29817" xr:uid="{00000000-0005-0000-0000-00001D4B0000}"/>
    <cellStyle name="Standard 52 2 2 3 3 2 2" xfId="29824" xr:uid="{00000000-0005-0000-0000-00001E4B0000}"/>
    <cellStyle name="Standard 52 2 2 3 3 2 2 2" xfId="29831" xr:uid="{00000000-0005-0000-0000-00001F4B0000}"/>
    <cellStyle name="Standard 52 2 2 3 3 2 2 2 2" xfId="29838" xr:uid="{00000000-0005-0000-0000-0000204B0000}"/>
    <cellStyle name="Standard 52 2 2 3 3 2 2 2 2 2" xfId="29876" xr:uid="{00000000-0005-0000-0000-0000214B0000}"/>
    <cellStyle name="Standard 52 2 2 3 3 2 2 2 2 2 2" xfId="29892" xr:uid="{00000000-0005-0000-0000-0000224B0000}"/>
    <cellStyle name="Standard 52 2 2 3 3 2 2 2 2 2 2 2" xfId="29895" xr:uid="{00000000-0005-0000-0000-0000234B0000}"/>
    <cellStyle name="Standard 52 2 2 3 3 2 2 2 2 2 2 2 2" xfId="29898" xr:uid="{00000000-0005-0000-0000-0000244B0000}"/>
    <cellStyle name="Standard 52 2 2 3 3 2 2 2 2 2 2 2 2 2" xfId="29913" xr:uid="{00000000-0005-0000-0000-0000254B0000}"/>
    <cellStyle name="Standard 52 2 2 3 3 2 2 2 2 2 2 2 2 2 2" xfId="29916" xr:uid="{00000000-0005-0000-0000-0000264B0000}"/>
    <cellStyle name="Standard 52 2 2 3 3 2 2 2 3" xfId="29845" xr:uid="{00000000-0005-0000-0000-0000274B0000}"/>
    <cellStyle name="Standard 52 2 2 3 3 2 2 2 3 2" xfId="29852" xr:uid="{00000000-0005-0000-0000-0000284B0000}"/>
    <cellStyle name="Standard 52 2 2 3 3 2 2 2 3 3" xfId="29866" xr:uid="{00000000-0005-0000-0000-0000294B0000}"/>
    <cellStyle name="Standard 52 2 2 3 3 2 2 2 3 4" xfId="29872" xr:uid="{00000000-0005-0000-0000-00002A4B0000}"/>
    <cellStyle name="Standard 52 2 2 3 3 2 2 2 3 5" xfId="29882" xr:uid="{00000000-0005-0000-0000-00002B4B0000}"/>
    <cellStyle name="Standard 52 2 2 3 3 2 2 2 3 6" xfId="29888" xr:uid="{00000000-0005-0000-0000-00002C4B0000}"/>
    <cellStyle name="Standard 52 2 2 3 3 3" xfId="29819" xr:uid="{00000000-0005-0000-0000-00002D4B0000}"/>
    <cellStyle name="Standard 52 2 2 3 3 3 2" xfId="29826" xr:uid="{00000000-0005-0000-0000-00002E4B0000}"/>
    <cellStyle name="Standard 52 2 2 3 3 3 2 2" xfId="29833" xr:uid="{00000000-0005-0000-0000-00002F4B0000}"/>
    <cellStyle name="Standard 52 2 2 3 3 3 2 3" xfId="29840" xr:uid="{00000000-0005-0000-0000-0000304B0000}"/>
    <cellStyle name="Standard 52 2 2 3 3 3 2 3 2" xfId="29847" xr:uid="{00000000-0005-0000-0000-0000314B0000}"/>
    <cellStyle name="Standard 52 2 2 3 3 3 2 3 3" xfId="29861" xr:uid="{00000000-0005-0000-0000-0000324B0000}"/>
    <cellStyle name="Standard 52 2 2 3 4" xfId="29920" xr:uid="{00000000-0005-0000-0000-0000334B0000}"/>
    <cellStyle name="Standard 52 2 2 3 4 2" xfId="29927" xr:uid="{00000000-0005-0000-0000-0000344B0000}"/>
    <cellStyle name="Standard 52 2 3" xfId="29751" xr:uid="{00000000-0005-0000-0000-0000354B0000}"/>
    <cellStyle name="Standard 52 2 4" xfId="29786" xr:uid="{00000000-0005-0000-0000-0000364B0000}"/>
    <cellStyle name="Standard 52 2 5" xfId="29903" xr:uid="{00000000-0005-0000-0000-0000374B0000}"/>
    <cellStyle name="Standard 52 2 5 2" xfId="29909" xr:uid="{00000000-0005-0000-0000-0000384B0000}"/>
    <cellStyle name="Standard 52 2 5 3" xfId="29940" xr:uid="{00000000-0005-0000-0000-0000394B0000}"/>
    <cellStyle name="Standard 52 2 5 3 2" xfId="29949" xr:uid="{00000000-0005-0000-0000-00003A4B0000}"/>
    <cellStyle name="Standard 52 2 5 3 2 2" xfId="29956" xr:uid="{00000000-0005-0000-0000-00003B4B0000}"/>
    <cellStyle name="Standard 52 2 5 3 2 2 2" xfId="29963" xr:uid="{00000000-0005-0000-0000-00003C4B0000}"/>
    <cellStyle name="Standard 52 2 5 3 2 2 2 2" xfId="29982" xr:uid="{00000000-0005-0000-0000-00003D4B0000}"/>
    <cellStyle name="Standard 52 2 5 4" xfId="29970" xr:uid="{00000000-0005-0000-0000-00003E4B0000}"/>
    <cellStyle name="Standard 52 3" xfId="29750" xr:uid="{00000000-0005-0000-0000-00003F4B0000}"/>
    <cellStyle name="Standard 52 4" xfId="29939" xr:uid="{00000000-0005-0000-0000-0000404B0000}"/>
    <cellStyle name="Standard 52 4 2" xfId="29948" xr:uid="{00000000-0005-0000-0000-0000414B0000}"/>
    <cellStyle name="Standard 52 4 2 2" xfId="29955" xr:uid="{00000000-0005-0000-0000-0000424B0000}"/>
    <cellStyle name="Standard 52 4 2 2 2" xfId="29962" xr:uid="{00000000-0005-0000-0000-0000434B0000}"/>
    <cellStyle name="Standard 52 4 2 2 2 2" xfId="29981" xr:uid="{00000000-0005-0000-0000-0000444B0000}"/>
    <cellStyle name="Standard 53" xfId="29723" xr:uid="{00000000-0005-0000-0000-0000454B0000}"/>
    <cellStyle name="Standard 53 2" xfId="29725" xr:uid="{00000000-0005-0000-0000-0000464B0000}"/>
    <cellStyle name="Standard 53 2 2" xfId="29730" xr:uid="{00000000-0005-0000-0000-0000474B0000}"/>
    <cellStyle name="Standard 53 2 2 2" xfId="29735" xr:uid="{00000000-0005-0000-0000-0000484B0000}"/>
    <cellStyle name="Standard 53 2 2 2 2" xfId="29757" xr:uid="{00000000-0005-0000-0000-0000494B0000}"/>
    <cellStyle name="Standard 53 2 2 2 2 2" xfId="29788" xr:uid="{00000000-0005-0000-0000-00004A4B0000}"/>
    <cellStyle name="Standard 53 2 2 2 2 2 2" xfId="29801" xr:uid="{00000000-0005-0000-0000-00004B4B0000}"/>
    <cellStyle name="Standard 53 2 2 3" xfId="29740" xr:uid="{00000000-0005-0000-0000-00004C4B0000}"/>
    <cellStyle name="Standard 53 3" xfId="29768" xr:uid="{00000000-0005-0000-0000-00004D4B0000}"/>
    <cellStyle name="Standard 53 3 2" xfId="29799" xr:uid="{00000000-0005-0000-0000-00004E4B0000}"/>
    <cellStyle name="Standard 53 3 2 2" xfId="29859" xr:uid="{00000000-0005-0000-0000-00004F4B0000}"/>
    <cellStyle name="Standard 54" xfId="29718" xr:uid="{00000000-0005-0000-0000-0000504B0000}"/>
    <cellStyle name="Standard 54 2" xfId="29767" xr:uid="{00000000-0005-0000-0000-0000514B0000}"/>
    <cellStyle name="Standard 54 2 2" xfId="29798" xr:uid="{00000000-0005-0000-0000-0000524B0000}"/>
    <cellStyle name="Standard 54 2 2 2" xfId="29858" xr:uid="{00000000-0005-0000-0000-0000534B0000}"/>
    <cellStyle name="Standard 55" xfId="29766" xr:uid="{00000000-0005-0000-0000-0000544B0000}"/>
    <cellStyle name="Standard 55 2" xfId="29797" xr:uid="{00000000-0005-0000-0000-0000554B0000}"/>
    <cellStyle name="Standard 55 2 2" xfId="29857" xr:uid="{00000000-0005-0000-0000-0000564B0000}"/>
    <cellStyle name="Standard 56" xfId="29762" xr:uid="{00000000-0005-0000-0000-0000574B0000}"/>
    <cellStyle name="Standard 56 2" xfId="29793" xr:uid="{00000000-0005-0000-0000-0000584B0000}"/>
    <cellStyle name="Standard 56 2 2" xfId="29806" xr:uid="{00000000-0005-0000-0000-0000594B0000}"/>
    <cellStyle name="Standard 57" xfId="29877" xr:uid="{00000000-0005-0000-0000-00005A4B0000}"/>
    <cellStyle name="Standard 58" xfId="29923" xr:uid="{00000000-0005-0000-0000-00005B4B0000}"/>
    <cellStyle name="Standard 58 2" xfId="29931" xr:uid="{00000000-0005-0000-0000-00005C4B0000}"/>
    <cellStyle name="Standard 59" xfId="29922" xr:uid="{00000000-0005-0000-0000-00005D4B0000}"/>
    <cellStyle name="Standard 59 2" xfId="29929" xr:uid="{00000000-0005-0000-0000-00005E4B0000}"/>
    <cellStyle name="Standard 6" xfId="2524" xr:uid="{00000000-0005-0000-0000-00005F4B0000}"/>
    <cellStyle name="Standard 6 2" xfId="2525" xr:uid="{00000000-0005-0000-0000-0000604B0000}"/>
    <cellStyle name="Standard 6 2 2" xfId="2526" xr:uid="{00000000-0005-0000-0000-0000614B0000}"/>
    <cellStyle name="Standard 6 2 2 2" xfId="2527" xr:uid="{00000000-0005-0000-0000-0000624B0000}"/>
    <cellStyle name="Standard 6 2 2 2 2" xfId="2528" xr:uid="{00000000-0005-0000-0000-0000634B0000}"/>
    <cellStyle name="Standard 6 2 2 3" xfId="2529" xr:uid="{00000000-0005-0000-0000-0000644B0000}"/>
    <cellStyle name="Standard 6 2 2 3 2" xfId="2530" xr:uid="{00000000-0005-0000-0000-0000654B0000}"/>
    <cellStyle name="Standard 6 2 2 4" xfId="2531" xr:uid="{00000000-0005-0000-0000-0000664B0000}"/>
    <cellStyle name="Standard 6 2 3" xfId="2532" xr:uid="{00000000-0005-0000-0000-0000674B0000}"/>
    <cellStyle name="Standard 6 2 3 2" xfId="2533" xr:uid="{00000000-0005-0000-0000-0000684B0000}"/>
    <cellStyle name="Standard 6 2 4" xfId="2534" xr:uid="{00000000-0005-0000-0000-0000694B0000}"/>
    <cellStyle name="Standard 6 2 4 2" xfId="2535" xr:uid="{00000000-0005-0000-0000-00006A4B0000}"/>
    <cellStyle name="Standard 6 2 5" xfId="2536" xr:uid="{00000000-0005-0000-0000-00006B4B0000}"/>
    <cellStyle name="Standard 6 2 5 2" xfId="2537" xr:uid="{00000000-0005-0000-0000-00006C4B0000}"/>
    <cellStyle name="Standard 6 2 6" xfId="2538" xr:uid="{00000000-0005-0000-0000-00006D4B0000}"/>
    <cellStyle name="Standard 6 2 6 2" xfId="2539" xr:uid="{00000000-0005-0000-0000-00006E4B0000}"/>
    <cellStyle name="Standard 6 2 7" xfId="2540" xr:uid="{00000000-0005-0000-0000-00006F4B0000}"/>
    <cellStyle name="Standard 6 3" xfId="2541" xr:uid="{00000000-0005-0000-0000-0000704B0000}"/>
    <cellStyle name="Standard 6 3 2" xfId="2542" xr:uid="{00000000-0005-0000-0000-0000714B0000}"/>
    <cellStyle name="Standard 6 3 2 2" xfId="2543" xr:uid="{00000000-0005-0000-0000-0000724B0000}"/>
    <cellStyle name="Standard 6 3 3" xfId="2544" xr:uid="{00000000-0005-0000-0000-0000734B0000}"/>
    <cellStyle name="Standard 6 3 3 2" xfId="2545" xr:uid="{00000000-0005-0000-0000-0000744B0000}"/>
    <cellStyle name="Standard 6 3 4" xfId="2546" xr:uid="{00000000-0005-0000-0000-0000754B0000}"/>
    <cellStyle name="Standard 6 4" xfId="2547" xr:uid="{00000000-0005-0000-0000-0000764B0000}"/>
    <cellStyle name="Standard 6 4 2" xfId="2548" xr:uid="{00000000-0005-0000-0000-0000774B0000}"/>
    <cellStyle name="Standard 6 5" xfId="2549" xr:uid="{00000000-0005-0000-0000-0000784B0000}"/>
    <cellStyle name="Standard 6 5 2" xfId="2550" xr:uid="{00000000-0005-0000-0000-0000794B0000}"/>
    <cellStyle name="Standard 6 6" xfId="2551" xr:uid="{00000000-0005-0000-0000-00007A4B0000}"/>
    <cellStyle name="Standard 6 6 2" xfId="2552" xr:uid="{00000000-0005-0000-0000-00007B4B0000}"/>
    <cellStyle name="Standard 6 7" xfId="2553" xr:uid="{00000000-0005-0000-0000-00007C4B0000}"/>
    <cellStyle name="Standard 6 7 2" xfId="2554" xr:uid="{00000000-0005-0000-0000-00007D4B0000}"/>
    <cellStyle name="Standard 6 8" xfId="2555" xr:uid="{00000000-0005-0000-0000-00007E4B0000}"/>
    <cellStyle name="Standard 60 2" xfId="29990" xr:uid="{00000000-0005-0000-0000-00007F4B0000}"/>
    <cellStyle name="Standard 7" xfId="2556" xr:uid="{00000000-0005-0000-0000-0000804B0000}"/>
    <cellStyle name="Standard 7 2" xfId="2557" xr:uid="{00000000-0005-0000-0000-0000814B0000}"/>
    <cellStyle name="Standard 7 2 2" xfId="2558" xr:uid="{00000000-0005-0000-0000-0000824B0000}"/>
    <cellStyle name="Standard 7 2 2 2" xfId="2559" xr:uid="{00000000-0005-0000-0000-0000834B0000}"/>
    <cellStyle name="Standard 7 2 3" xfId="2560" xr:uid="{00000000-0005-0000-0000-0000844B0000}"/>
    <cellStyle name="Standard 7 2 3 2" xfId="2561" xr:uid="{00000000-0005-0000-0000-0000854B0000}"/>
    <cellStyle name="Standard 7 2 4" xfId="2562" xr:uid="{00000000-0005-0000-0000-0000864B0000}"/>
    <cellStyle name="Standard 7 3" xfId="2563" xr:uid="{00000000-0005-0000-0000-0000874B0000}"/>
    <cellStyle name="Standard 7 3 2" xfId="2564" xr:uid="{00000000-0005-0000-0000-0000884B0000}"/>
    <cellStyle name="Standard 7 4" xfId="2565" xr:uid="{00000000-0005-0000-0000-0000894B0000}"/>
    <cellStyle name="Standard 7 4 2" xfId="2566" xr:uid="{00000000-0005-0000-0000-00008A4B0000}"/>
    <cellStyle name="Standard 7 5" xfId="2567" xr:uid="{00000000-0005-0000-0000-00008B4B0000}"/>
    <cellStyle name="Standard 7 5 2" xfId="2568" xr:uid="{00000000-0005-0000-0000-00008C4B0000}"/>
    <cellStyle name="Standard 7 6" xfId="2569" xr:uid="{00000000-0005-0000-0000-00008D4B0000}"/>
    <cellStyle name="Standard 7 6 2" xfId="2570" xr:uid="{00000000-0005-0000-0000-00008E4B0000}"/>
    <cellStyle name="Standard 7 7" xfId="2571" xr:uid="{00000000-0005-0000-0000-00008F4B0000}"/>
    <cellStyle name="Standard 8" xfId="2572" xr:uid="{00000000-0005-0000-0000-0000904B0000}"/>
    <cellStyle name="Standard 8 2" xfId="2573" xr:uid="{00000000-0005-0000-0000-0000914B0000}"/>
    <cellStyle name="Standard 8 2 2" xfId="2574" xr:uid="{00000000-0005-0000-0000-0000924B0000}"/>
    <cellStyle name="Standard 8 2 2 2" xfId="2575" xr:uid="{00000000-0005-0000-0000-0000934B0000}"/>
    <cellStyle name="Standard 8 2 3" xfId="2576" xr:uid="{00000000-0005-0000-0000-0000944B0000}"/>
    <cellStyle name="Standard 8 3" xfId="2577" xr:uid="{00000000-0005-0000-0000-0000954B0000}"/>
    <cellStyle name="Standard 8 3 2" xfId="2578" xr:uid="{00000000-0005-0000-0000-0000964B0000}"/>
    <cellStyle name="Standard 8 4" xfId="2579" xr:uid="{00000000-0005-0000-0000-0000974B0000}"/>
    <cellStyle name="Standard 8 5" xfId="2580" xr:uid="{00000000-0005-0000-0000-0000984B0000}"/>
    <cellStyle name="Standard 9" xfId="2581" xr:uid="{00000000-0005-0000-0000-0000994B0000}"/>
    <cellStyle name="Standard 9 2" xfId="2582" xr:uid="{00000000-0005-0000-0000-00009A4B0000}"/>
    <cellStyle name="Standard 9 2 2" xfId="2583" xr:uid="{00000000-0005-0000-0000-00009B4B0000}"/>
    <cellStyle name="Standard 9 3" xfId="2584" xr:uid="{00000000-0005-0000-0000-00009C4B0000}"/>
    <cellStyle name="Standard 9 3 2" xfId="2585" xr:uid="{00000000-0005-0000-0000-00009D4B0000}"/>
    <cellStyle name="Standard 9 4" xfId="2586" xr:uid="{00000000-0005-0000-0000-00009E4B0000}"/>
    <cellStyle name="Standard 9 4 2" xfId="2587" xr:uid="{00000000-0005-0000-0000-00009F4B0000}"/>
    <cellStyle name="Standard 9 5" xfId="2588" xr:uid="{00000000-0005-0000-0000-0000A04B0000}"/>
    <cellStyle name="Standard 9 6" xfId="2944" xr:uid="{00000000-0005-0000-0000-0000A14B0000}"/>
    <cellStyle name="Standard 9 6 2" xfId="2945" xr:uid="{00000000-0005-0000-0000-0000A24B0000}"/>
    <cellStyle name="Standard 9 6 2 2" xfId="2946" xr:uid="{00000000-0005-0000-0000-0000A34B0000}"/>
    <cellStyle name="Standard 9 6 3" xfId="2967" xr:uid="{00000000-0005-0000-0000-0000A44B0000}"/>
    <cellStyle name="Standard_R-CarH2_pinfunction(Rev1.4)_Bosch" xfId="29983" xr:uid="{00000000-0005-0000-0000-0000A54B0000}"/>
    <cellStyle name="STFRM" xfId="2589" xr:uid="{00000000-0005-0000-0000-0000A64B0000}"/>
    <cellStyle name="Stil 1" xfId="195" xr:uid="{00000000-0005-0000-0000-0000A74B0000}"/>
    <cellStyle name="Stil 1 2" xfId="2590" xr:uid="{00000000-0005-0000-0000-0000A84B0000}"/>
    <cellStyle name="Stil 1 3" xfId="2591" xr:uid="{00000000-0005-0000-0000-0000A94B0000}"/>
    <cellStyle name="Style 1" xfId="15468" xr:uid="{00000000-0005-0000-0000-0000AA4B0000}"/>
    <cellStyle name="Style 1 2" xfId="15469" xr:uid="{00000000-0005-0000-0000-0000AB4B0000}"/>
    <cellStyle name="Style 1 2 2" xfId="15470" xr:uid="{00000000-0005-0000-0000-0000AC4B0000}"/>
    <cellStyle name="Style 1 3" xfId="15471" xr:uid="{00000000-0005-0000-0000-0000AD4B0000}"/>
    <cellStyle name="Style 1 3 2" xfId="15472" xr:uid="{00000000-0005-0000-0000-0000AE4B0000}"/>
    <cellStyle name="Style 1 4" xfId="15473" xr:uid="{00000000-0005-0000-0000-0000AF4B0000}"/>
    <cellStyle name="subhead" xfId="2592" xr:uid="{00000000-0005-0000-0000-0000B04B0000}"/>
    <cellStyle name="Summe" xfId="2593" xr:uid="{00000000-0005-0000-0000-0000B14B0000}"/>
    <cellStyle name="SYNTHESE" xfId="2594" xr:uid="{00000000-0005-0000-0000-0000B24B0000}"/>
    <cellStyle name="synthèse" xfId="2595" xr:uid="{00000000-0005-0000-0000-0000B34B0000}"/>
    <cellStyle name="TableStyleLight1" xfId="15474" xr:uid="{00000000-0005-0000-0000-0000B44B0000}"/>
    <cellStyle name="TableStyleLight1 2" xfId="15475" xr:uid="{00000000-0005-0000-0000-0000B54B0000}"/>
    <cellStyle name="TableStyleLight1 3" xfId="15476" xr:uid="{00000000-0005-0000-0000-0000B64B0000}"/>
    <cellStyle name="TableStyleLight1 4" xfId="22013" xr:uid="{00000000-0005-0000-0000-0000B74B0000}"/>
    <cellStyle name="TALS" xfId="2596" xr:uid="{00000000-0005-0000-0000-0000B84B0000}"/>
    <cellStyle name="Text Indent A" xfId="2597" xr:uid="{00000000-0005-0000-0000-0000B94B0000}"/>
    <cellStyle name="Text Indent B" xfId="2598" xr:uid="{00000000-0005-0000-0000-0000BA4B0000}"/>
    <cellStyle name="Text Indent C" xfId="2599" xr:uid="{00000000-0005-0000-0000-0000BB4B0000}"/>
    <cellStyle name="þ_x001d_ð'&amp;Oy?Hy" xfId="2600" xr:uid="{00000000-0005-0000-0000-0000BC4B0000}"/>
    <cellStyle name="þ_x001d_ð'&amp;Oy?Hy9_x0008__x000f_" xfId="2601" xr:uid="{00000000-0005-0000-0000-0000BD4B0000}"/>
    <cellStyle name="þ_x001d_ð'&amp;Oy?Hy9_x0008__x000f__x0007_" xfId="2602" xr:uid="{00000000-0005-0000-0000-0000BE4B0000}"/>
    <cellStyle name="þ_x001d_ð'&amp;Oy?Hy9_x0008__x000f__Headunit Entry 물류 (김진성).V.1" xfId="2603" xr:uid="{00000000-0005-0000-0000-0000BF4B0000}"/>
    <cellStyle name="þ_x001d_ð'&amp;Oy?Hy9_x0008__x000f__x0007__Headunit Entry 물류 (김진성).V.1" xfId="2604" xr:uid="{00000000-0005-0000-0000-0000C04B0000}"/>
    <cellStyle name="þ_x001d_ð'&amp;Oy?Hy9_x0008__x000f__TG Volume assumption_060710" xfId="2605" xr:uid="{00000000-0005-0000-0000-0000C14B0000}"/>
    <cellStyle name="þ_x001d_ð'&amp;Oy?Hy9_x0008__x000f__x0007__TG Volume assumption_060710" xfId="2606" xr:uid="{00000000-0005-0000-0000-0000C24B0000}"/>
    <cellStyle name="þ_x001d_ð'&amp;Oy?Hy9_x0008__x000f__TG Volume assumption_060710 (2)" xfId="2607" xr:uid="{00000000-0005-0000-0000-0000C34B0000}"/>
    <cellStyle name="þ_x001d_ð'&amp;Oy?Hy9_x0008__x000f__x0007__TG Volume assumption_060710 (2)" xfId="2608" xr:uid="{00000000-0005-0000-0000-0000C44B0000}"/>
    <cellStyle name="þ_x001d_ð'&amp;Oy?Hy9_x0008__x000f__물류 기준_080130" xfId="2609" xr:uid="{00000000-0005-0000-0000-0000C54B0000}"/>
    <cellStyle name="þ_x001d_ð'&amp;Oy?Hy9_x0008__x000f__x0007__물류 기준_080130" xfId="2610" xr:uid="{00000000-0005-0000-0000-0000C64B0000}"/>
    <cellStyle name="þ_x001d_ð'&amp;Oy?Hy9_x0008__x000f__x0007_æ_x0007_" xfId="2611" xr:uid="{00000000-0005-0000-0000-0000C74B0000}"/>
    <cellStyle name="þ_x001d_ð'&amp;Oy?Hy9_x0008__x000f__x0007_æ_x0007__x0007_" xfId="2612" xr:uid="{00000000-0005-0000-0000-0000C84B0000}"/>
    <cellStyle name="þ_x001d_ð'&amp;Oy?Hy9_x0008__x000f__x0007_æ_x0007__x0007__x0001__x0001_" xfId="2613" xr:uid="{00000000-0005-0000-0000-0000C94B0000}"/>
    <cellStyle name="Tickmark" xfId="2614" xr:uid="{00000000-0005-0000-0000-0000CA4B0000}"/>
    <cellStyle name="times" xfId="2615" xr:uid="{00000000-0005-0000-0000-0000CB4B0000}"/>
    <cellStyle name="Title" xfId="196" xr:uid="{00000000-0005-0000-0000-0000CC4B0000}"/>
    <cellStyle name="Title 10" xfId="6250" xr:uid="{00000000-0005-0000-0000-0000CD4B0000}"/>
    <cellStyle name="Title 11" xfId="6251" xr:uid="{00000000-0005-0000-0000-0000CE4B0000}"/>
    <cellStyle name="Title 12" xfId="6252" xr:uid="{00000000-0005-0000-0000-0000CF4B0000}"/>
    <cellStyle name="Title 13" xfId="6253" xr:uid="{00000000-0005-0000-0000-0000D04B0000}"/>
    <cellStyle name="Title 14" xfId="6254" xr:uid="{00000000-0005-0000-0000-0000D14B0000}"/>
    <cellStyle name="Title 2" xfId="197" xr:uid="{00000000-0005-0000-0000-0000D24B0000}"/>
    <cellStyle name="Title 2 2" xfId="6256" xr:uid="{00000000-0005-0000-0000-0000D34B0000}"/>
    <cellStyle name="Title 2 2 2" xfId="15479" xr:uid="{00000000-0005-0000-0000-0000D44B0000}"/>
    <cellStyle name="Title 2 2 3" xfId="15478" xr:uid="{00000000-0005-0000-0000-0000D54B0000}"/>
    <cellStyle name="Title 2 3" xfId="6257" xr:uid="{00000000-0005-0000-0000-0000D64B0000}"/>
    <cellStyle name="Title 2 3 2" xfId="15480" xr:uid="{00000000-0005-0000-0000-0000D74B0000}"/>
    <cellStyle name="Title 2 4" xfId="6258" xr:uid="{00000000-0005-0000-0000-0000D84B0000}"/>
    <cellStyle name="Title 2 5" xfId="6259" xr:uid="{00000000-0005-0000-0000-0000D94B0000}"/>
    <cellStyle name="Title 2 6" xfId="6260" xr:uid="{00000000-0005-0000-0000-0000DA4B0000}"/>
    <cellStyle name="Title 2 7" xfId="6255" xr:uid="{00000000-0005-0000-0000-0000DB4B0000}"/>
    <cellStyle name="Title 2 8" xfId="15477" xr:uid="{00000000-0005-0000-0000-0000DC4B0000}"/>
    <cellStyle name="Title 2_BallGrid" xfId="6261" xr:uid="{00000000-0005-0000-0000-0000DD4B0000}"/>
    <cellStyle name="Title 3" xfId="198" xr:uid="{00000000-0005-0000-0000-0000DE4B0000}"/>
    <cellStyle name="Title 3 2" xfId="6263" xr:uid="{00000000-0005-0000-0000-0000DF4B0000}"/>
    <cellStyle name="Title 3 3" xfId="6264" xr:uid="{00000000-0005-0000-0000-0000E04B0000}"/>
    <cellStyle name="Title 3 4" xfId="6262" xr:uid="{00000000-0005-0000-0000-0000E14B0000}"/>
    <cellStyle name="Title 4" xfId="2616" xr:uid="{00000000-0005-0000-0000-0000E24B0000}"/>
    <cellStyle name="Title 4 2" xfId="6266" xr:uid="{00000000-0005-0000-0000-0000E34B0000}"/>
    <cellStyle name="Title 4 3" xfId="6267" xr:uid="{00000000-0005-0000-0000-0000E44B0000}"/>
    <cellStyle name="Title 4 4" xfId="6268" xr:uid="{00000000-0005-0000-0000-0000E54B0000}"/>
    <cellStyle name="Title 4 5" xfId="6269" xr:uid="{00000000-0005-0000-0000-0000E64B0000}"/>
    <cellStyle name="Title 4 6" xfId="6265" xr:uid="{00000000-0005-0000-0000-0000E74B0000}"/>
    <cellStyle name="Title 5" xfId="2617" xr:uid="{00000000-0005-0000-0000-0000E84B0000}"/>
    <cellStyle name="Title 5 2" xfId="6270" xr:uid="{00000000-0005-0000-0000-0000E94B0000}"/>
    <cellStyle name="Title 6" xfId="6271" xr:uid="{00000000-0005-0000-0000-0000EA4B0000}"/>
    <cellStyle name="Title 6 2" xfId="6272" xr:uid="{00000000-0005-0000-0000-0000EB4B0000}"/>
    <cellStyle name="Title 7" xfId="6273" xr:uid="{00000000-0005-0000-0000-0000EC4B0000}"/>
    <cellStyle name="Title 8" xfId="6274" xr:uid="{00000000-0005-0000-0000-0000ED4B0000}"/>
    <cellStyle name="Title 8 2" xfId="6275" xr:uid="{00000000-0005-0000-0000-0000EE4B0000}"/>
    <cellStyle name="Title 8 3" xfId="6276" xr:uid="{00000000-0005-0000-0000-0000EF4B0000}"/>
    <cellStyle name="Title 9" xfId="6277" xr:uid="{00000000-0005-0000-0000-0000F04B0000}"/>
    <cellStyle name="Title 9 2" xfId="6278" xr:uid="{00000000-0005-0000-0000-0000F14B0000}"/>
    <cellStyle name="Title_Gen3_HW_SW_Interface_Specification_V012(MY16)" xfId="199" xr:uid="{00000000-0005-0000-0000-0000F24B0000}"/>
    <cellStyle name="Titre 2" xfId="2618" xr:uid="{00000000-0005-0000-0000-0000F34B0000}"/>
    <cellStyle name="Total" xfId="200" xr:uid="{00000000-0005-0000-0000-0000F44B0000}"/>
    <cellStyle name="Total 2" xfId="2619" xr:uid="{00000000-0005-0000-0000-0000F54B0000}"/>
    <cellStyle name="Total 2 2" xfId="6279" xr:uid="{00000000-0005-0000-0000-0000F64B0000}"/>
    <cellStyle name="Total 2 2 2" xfId="6280" xr:uid="{00000000-0005-0000-0000-0000F74B0000}"/>
    <cellStyle name="Total 2 2 2 2" xfId="15484" xr:uid="{00000000-0005-0000-0000-0000F84B0000}"/>
    <cellStyle name="Total 2 2 2 2 2" xfId="15485" xr:uid="{00000000-0005-0000-0000-0000F94B0000}"/>
    <cellStyle name="Total 2 2 2 3" xfId="15486" xr:uid="{00000000-0005-0000-0000-0000FA4B0000}"/>
    <cellStyle name="Total 2 2 2 4" xfId="15483" xr:uid="{00000000-0005-0000-0000-0000FB4B0000}"/>
    <cellStyle name="Total 2 2 3" xfId="15487" xr:uid="{00000000-0005-0000-0000-0000FC4B0000}"/>
    <cellStyle name="Total 2 2 4" xfId="15482" xr:uid="{00000000-0005-0000-0000-0000FD4B0000}"/>
    <cellStyle name="Total 2 2_Sheet1" xfId="6281" xr:uid="{00000000-0005-0000-0000-0000FE4B0000}"/>
    <cellStyle name="Total 2 3" xfId="6282" xr:uid="{00000000-0005-0000-0000-0000FF4B0000}"/>
    <cellStyle name="Total 2 3 2" xfId="15489" xr:uid="{00000000-0005-0000-0000-0000004C0000}"/>
    <cellStyle name="Total 2 3 2 2" xfId="15490" xr:uid="{00000000-0005-0000-0000-0000014C0000}"/>
    <cellStyle name="Total 2 3 3" xfId="15491" xr:uid="{00000000-0005-0000-0000-0000024C0000}"/>
    <cellStyle name="Total 2 3 4" xfId="15488" xr:uid="{00000000-0005-0000-0000-0000034C0000}"/>
    <cellStyle name="Total 2 4" xfId="6283" xr:uid="{00000000-0005-0000-0000-0000044C0000}"/>
    <cellStyle name="Total 2 4 2" xfId="15492" xr:uid="{00000000-0005-0000-0000-0000054C0000}"/>
    <cellStyle name="Total 2 5" xfId="15481" xr:uid="{00000000-0005-0000-0000-0000064C0000}"/>
    <cellStyle name="Total 2_Sheet1" xfId="6284" xr:uid="{00000000-0005-0000-0000-0000074C0000}"/>
    <cellStyle name="Total 3" xfId="2620" xr:uid="{00000000-0005-0000-0000-0000084C0000}"/>
    <cellStyle name="Total 3 2" xfId="6286" xr:uid="{00000000-0005-0000-0000-0000094C0000}"/>
    <cellStyle name="Total 3 3" xfId="6287" xr:uid="{00000000-0005-0000-0000-00000A4C0000}"/>
    <cellStyle name="Total 3 4" xfId="6285" xr:uid="{00000000-0005-0000-0000-00000B4C0000}"/>
    <cellStyle name="Total 4" xfId="6288" xr:uid="{00000000-0005-0000-0000-00000C4C0000}"/>
    <cellStyle name="Total 4 2" xfId="6289" xr:uid="{00000000-0005-0000-0000-00000D4C0000}"/>
    <cellStyle name="Total 4 3" xfId="6290" xr:uid="{00000000-0005-0000-0000-00000E4C0000}"/>
    <cellStyle name="Total 5" xfId="6291" xr:uid="{00000000-0005-0000-0000-00000F4C0000}"/>
    <cellStyle name="Total 6" xfId="6413" xr:uid="{00000000-0005-0000-0000-0000104C0000}"/>
    <cellStyle name="tttttt" xfId="2621" xr:uid="{00000000-0005-0000-0000-0000114C0000}"/>
    <cellStyle name="Überschrift 1 2" xfId="201" xr:uid="{00000000-0005-0000-0000-0000124C0000}"/>
    <cellStyle name="Überschrift 1 3" xfId="2622" xr:uid="{00000000-0005-0000-0000-0000134C0000}"/>
    <cellStyle name="Überschrift 1 4" xfId="2623" xr:uid="{00000000-0005-0000-0000-0000144C0000}"/>
    <cellStyle name="Überschrift 2 2" xfId="202" xr:uid="{00000000-0005-0000-0000-0000154C0000}"/>
    <cellStyle name="Überschrift 2 3" xfId="2624" xr:uid="{00000000-0005-0000-0000-0000164C0000}"/>
    <cellStyle name="Überschrift 2 4" xfId="2625" xr:uid="{00000000-0005-0000-0000-0000174C0000}"/>
    <cellStyle name="Überschrift 3 2" xfId="203" xr:uid="{00000000-0005-0000-0000-0000184C0000}"/>
    <cellStyle name="Überschrift 3 3" xfId="2626" xr:uid="{00000000-0005-0000-0000-0000194C0000}"/>
    <cellStyle name="Überschrift 3 4" xfId="2627" xr:uid="{00000000-0005-0000-0000-00001A4C0000}"/>
    <cellStyle name="Überschrift 4 2" xfId="204" xr:uid="{00000000-0005-0000-0000-00001B4C0000}"/>
    <cellStyle name="Überschrift 4 3" xfId="2628" xr:uid="{00000000-0005-0000-0000-00001C4C0000}"/>
    <cellStyle name="Überschrift 4 4" xfId="2629" xr:uid="{00000000-0005-0000-0000-00001D4C0000}"/>
    <cellStyle name="Überschrift 5" xfId="205" xr:uid="{00000000-0005-0000-0000-00001E4C0000}"/>
    <cellStyle name="Überschrift 6" xfId="2630" xr:uid="{00000000-0005-0000-0000-00001F4C0000}"/>
    <cellStyle name="Überschrift 7" xfId="2631" xr:uid="{00000000-0005-0000-0000-0000204C0000}"/>
    <cellStyle name="Überschrift 8" xfId="2632" xr:uid="{00000000-0005-0000-0000-0000214C0000}"/>
    <cellStyle name="Un usuario de Microsoft Office satisfecho_HMC-410_4" xfId="2633" xr:uid="{00000000-0005-0000-0000-0000224C0000}"/>
    <cellStyle name="Unprot" xfId="2634" xr:uid="{00000000-0005-0000-0000-0000234C0000}"/>
    <cellStyle name="Unprot$" xfId="2635" xr:uid="{00000000-0005-0000-0000-0000244C0000}"/>
    <cellStyle name="Unprotect" xfId="2636" xr:uid="{00000000-0005-0000-0000-0000254C0000}"/>
    <cellStyle name="update" xfId="206" xr:uid="{00000000-0005-0000-0000-0000264C0000}"/>
    <cellStyle name="UR" xfId="2637" xr:uid="{00000000-0005-0000-0000-0000274C0000}"/>
    <cellStyle name="User_Defined_A" xfId="2638" xr:uid="{00000000-0005-0000-0000-0000284C0000}"/>
    <cellStyle name="Variable" xfId="2639" xr:uid="{00000000-0005-0000-0000-0000294C0000}"/>
    <cellStyle name="Vehicle_Benchmark" xfId="2640" xr:uid="{00000000-0005-0000-0000-00002A4C0000}"/>
    <cellStyle name="Verknüpfte Zelle 2" xfId="207" xr:uid="{00000000-0005-0000-0000-00002B4C0000}"/>
    <cellStyle name="Verknüpfte Zelle 3" xfId="2641" xr:uid="{00000000-0005-0000-0000-00002C4C0000}"/>
    <cellStyle name="Verknüpfte Zelle 4" xfId="2642" xr:uid="{00000000-0005-0000-0000-00002D4C0000}"/>
    <cellStyle name="Version_Header" xfId="2643" xr:uid="{00000000-0005-0000-0000-00002E4C0000}"/>
    <cellStyle name="Virgule fixe" xfId="2644" xr:uid="{00000000-0005-0000-0000-00002F4C0000}"/>
    <cellStyle name="Volumes_Data" xfId="2645" xr:uid="{00000000-0005-0000-0000-0000304C0000}"/>
    <cellStyle name="W?hrung [0]_Anpassung des Wirkungsgrades" xfId="2646" xr:uid="{00000000-0005-0000-0000-0000314C0000}"/>
    <cellStyle name="W?hrung_Anpassung des Wirkungsgrades" xfId="2647" xr:uid="{00000000-0005-0000-0000-0000324C0000}"/>
    <cellStyle name="W?rung [0]_BIL_A94" xfId="2648" xr:uid="{00000000-0005-0000-0000-0000334C0000}"/>
    <cellStyle name="W?rung_BIL_A94" xfId="2649" xr:uid="{00000000-0005-0000-0000-0000344C0000}"/>
    <cellStyle name="Warnender Text 2" xfId="208" xr:uid="{00000000-0005-0000-0000-0000354C0000}"/>
    <cellStyle name="Warnender Text 3" xfId="2650" xr:uid="{00000000-0005-0000-0000-0000364C0000}"/>
    <cellStyle name="Warnender Text 4" xfId="2651" xr:uid="{00000000-0005-0000-0000-0000374C0000}"/>
    <cellStyle name="Warning Text" xfId="209" xr:uid="{00000000-0005-0000-0000-0000384C0000}"/>
    <cellStyle name="Warning Text 2" xfId="2652" xr:uid="{00000000-0005-0000-0000-0000394C0000}"/>
    <cellStyle name="Warning Text 2 10" xfId="6292" xr:uid="{00000000-0005-0000-0000-00003A4C0000}"/>
    <cellStyle name="Warning Text 2 11" xfId="6293" xr:uid="{00000000-0005-0000-0000-00003B4C0000}"/>
    <cellStyle name="Warning Text 2 12" xfId="6294" xr:uid="{00000000-0005-0000-0000-00003C4C0000}"/>
    <cellStyle name="Warning Text 2 13" xfId="6295" xr:uid="{00000000-0005-0000-0000-00003D4C0000}"/>
    <cellStyle name="Warning Text 2 14" xfId="6296" xr:uid="{00000000-0005-0000-0000-00003E4C0000}"/>
    <cellStyle name="Warning Text 2 15" xfId="15493" xr:uid="{00000000-0005-0000-0000-00003F4C0000}"/>
    <cellStyle name="Warning Text 2 2" xfId="6297" xr:uid="{00000000-0005-0000-0000-0000404C0000}"/>
    <cellStyle name="Warning Text 2 2 2" xfId="6298" xr:uid="{00000000-0005-0000-0000-0000414C0000}"/>
    <cellStyle name="Warning Text 2 2 2 2" xfId="15495" xr:uid="{00000000-0005-0000-0000-0000424C0000}"/>
    <cellStyle name="Warning Text 2 2 3" xfId="6299" xr:uid="{00000000-0005-0000-0000-0000434C0000}"/>
    <cellStyle name="Warning Text 2 2 4" xfId="15494" xr:uid="{00000000-0005-0000-0000-0000444C0000}"/>
    <cellStyle name="Warning Text 2 2_Sheet1" xfId="6300" xr:uid="{00000000-0005-0000-0000-0000454C0000}"/>
    <cellStyle name="Warning Text 2 3" xfId="6301" xr:uid="{00000000-0005-0000-0000-0000464C0000}"/>
    <cellStyle name="Warning Text 2 3 2" xfId="15496" xr:uid="{00000000-0005-0000-0000-0000474C0000}"/>
    <cellStyle name="Warning Text 2 4" xfId="6302" xr:uid="{00000000-0005-0000-0000-0000484C0000}"/>
    <cellStyle name="Warning Text 2 5" xfId="6303" xr:uid="{00000000-0005-0000-0000-0000494C0000}"/>
    <cellStyle name="Warning Text 2 6" xfId="6304" xr:uid="{00000000-0005-0000-0000-00004A4C0000}"/>
    <cellStyle name="Warning Text 2 7" xfId="6305" xr:uid="{00000000-0005-0000-0000-00004B4C0000}"/>
    <cellStyle name="Warning Text 2 8" xfId="6306" xr:uid="{00000000-0005-0000-0000-00004C4C0000}"/>
    <cellStyle name="Warning Text 2 9" xfId="6307" xr:uid="{00000000-0005-0000-0000-00004D4C0000}"/>
    <cellStyle name="Warning Text 2_BallGrid" xfId="6308" xr:uid="{00000000-0005-0000-0000-00004E4C0000}"/>
    <cellStyle name="Warning Text 3" xfId="2653" xr:uid="{00000000-0005-0000-0000-00004F4C0000}"/>
    <cellStyle name="Warning Text 3 2" xfId="6310" xr:uid="{00000000-0005-0000-0000-0000504C0000}"/>
    <cellStyle name="Warning Text 3 3" xfId="6311" xr:uid="{00000000-0005-0000-0000-0000514C0000}"/>
    <cellStyle name="Warning Text 3 4" xfId="6309" xr:uid="{00000000-0005-0000-0000-0000524C0000}"/>
    <cellStyle name="Warning Text 4" xfId="6312" xr:uid="{00000000-0005-0000-0000-0000534C0000}"/>
    <cellStyle name="Warning Text 4 2" xfId="6313" xr:uid="{00000000-0005-0000-0000-0000544C0000}"/>
    <cellStyle name="Warning Text 4 3" xfId="6314" xr:uid="{00000000-0005-0000-0000-0000554C0000}"/>
    <cellStyle name="Warning Text 5" xfId="6315" xr:uid="{00000000-0005-0000-0000-0000564C0000}"/>
    <cellStyle name="weekly" xfId="2654" xr:uid="{00000000-0005-0000-0000-0000574C0000}"/>
    <cellStyle name="WŽhrung" xfId="2655" xr:uid="{00000000-0005-0000-0000-0000584C0000}"/>
    <cellStyle name="XLS'|_x0005_t" xfId="2656" xr:uid="{00000000-0005-0000-0000-0000594C0000}"/>
    <cellStyle name="years" xfId="2657" xr:uid="{00000000-0005-0000-0000-00005A4C0000}"/>
    <cellStyle name="Zeilen" xfId="2658" xr:uid="{00000000-0005-0000-0000-00005B4C0000}"/>
    <cellStyle name="Zelle überprüfen 2" xfId="210" xr:uid="{00000000-0005-0000-0000-00005C4C0000}"/>
    <cellStyle name="Zelle überprüfen 3" xfId="2659" xr:uid="{00000000-0005-0000-0000-00005D4C0000}"/>
    <cellStyle name="Zelle überprüfen 4" xfId="2660" xr:uid="{00000000-0005-0000-0000-00005E4C0000}"/>
    <cellStyle name="Zellen" xfId="2661" xr:uid="{00000000-0005-0000-0000-00005F4C0000}"/>
    <cellStyle name="Zellen%" xfId="2662" xr:uid="{00000000-0005-0000-0000-0000604C0000}"/>
    <cellStyle name="Zellen,2" xfId="2663" xr:uid="{00000000-0005-0000-0000-0000614C0000}"/>
    <cellStyle name="ZellenNichtSichtbar" xfId="2664" xr:uid="{00000000-0005-0000-0000-0000624C0000}"/>
    <cellStyle name="アクセント 1" xfId="2665" xr:uid="{00000000-0005-0000-0000-0000634C0000}"/>
    <cellStyle name="アクセント 1 2" xfId="3054" xr:uid="{00000000-0005-0000-0000-0000644C0000}"/>
    <cellStyle name="アクセント 1 2 2" xfId="6415" xr:uid="{00000000-0005-0000-0000-0000654C0000}"/>
    <cellStyle name="アクセント 1 3" xfId="6416" xr:uid="{00000000-0005-0000-0000-0000664C0000}"/>
    <cellStyle name="アクセント 1 4" xfId="6417" xr:uid="{00000000-0005-0000-0000-0000674C0000}"/>
    <cellStyle name="アクセント 1 5" xfId="6418" xr:uid="{00000000-0005-0000-0000-0000684C0000}"/>
    <cellStyle name="アクセント 1 6" xfId="6414" xr:uid="{00000000-0005-0000-0000-0000694C0000}"/>
    <cellStyle name="アクセント 2" xfId="2666" xr:uid="{00000000-0005-0000-0000-00006A4C0000}"/>
    <cellStyle name="アクセント 2 2" xfId="3055" xr:uid="{00000000-0005-0000-0000-00006B4C0000}"/>
    <cellStyle name="アクセント 2 3" xfId="6419" xr:uid="{00000000-0005-0000-0000-00006C4C0000}"/>
    <cellStyle name="アクセント 2 4" xfId="6420" xr:uid="{00000000-0005-0000-0000-00006D4C0000}"/>
    <cellStyle name="アクセント 2 5" xfId="6421" xr:uid="{00000000-0005-0000-0000-00006E4C0000}"/>
    <cellStyle name="アクセント 3" xfId="2667" xr:uid="{00000000-0005-0000-0000-00006F4C0000}"/>
    <cellStyle name="アクセント 3 2" xfId="3056" xr:uid="{00000000-0005-0000-0000-0000704C0000}"/>
    <cellStyle name="アクセント 3 3" xfId="6422" xr:uid="{00000000-0005-0000-0000-0000714C0000}"/>
    <cellStyle name="アクセント 3 4" xfId="6423" xr:uid="{00000000-0005-0000-0000-0000724C0000}"/>
    <cellStyle name="アクセント 3 5" xfId="6424" xr:uid="{00000000-0005-0000-0000-0000734C0000}"/>
    <cellStyle name="アクセント 4" xfId="2668" xr:uid="{00000000-0005-0000-0000-0000744C0000}"/>
    <cellStyle name="アクセント 4 2" xfId="3057" xr:uid="{00000000-0005-0000-0000-0000754C0000}"/>
    <cellStyle name="アクセント 4 2 2" xfId="6426" xr:uid="{00000000-0005-0000-0000-0000764C0000}"/>
    <cellStyle name="アクセント 4 3" xfId="6427" xr:uid="{00000000-0005-0000-0000-0000774C0000}"/>
    <cellStyle name="アクセント 4 4" xfId="6428" xr:uid="{00000000-0005-0000-0000-0000784C0000}"/>
    <cellStyle name="アクセント 4 5" xfId="6429" xr:uid="{00000000-0005-0000-0000-0000794C0000}"/>
    <cellStyle name="アクセント 4 6" xfId="6425" xr:uid="{00000000-0005-0000-0000-00007A4C0000}"/>
    <cellStyle name="アクセント 5" xfId="2669" xr:uid="{00000000-0005-0000-0000-00007B4C0000}"/>
    <cellStyle name="アクセント 5 2" xfId="3058" xr:uid="{00000000-0005-0000-0000-00007C4C0000}"/>
    <cellStyle name="アクセント 5 3" xfId="6430" xr:uid="{00000000-0005-0000-0000-00007D4C0000}"/>
    <cellStyle name="アクセント 5 4" xfId="6431" xr:uid="{00000000-0005-0000-0000-00007E4C0000}"/>
    <cellStyle name="アクセント 5 5" xfId="6432" xr:uid="{00000000-0005-0000-0000-00007F4C0000}"/>
    <cellStyle name="アクセント 6" xfId="2670" xr:uid="{00000000-0005-0000-0000-0000804C0000}"/>
    <cellStyle name="アクセント 6 2" xfId="3059" xr:uid="{00000000-0005-0000-0000-0000814C0000}"/>
    <cellStyle name="アクセント 6 3" xfId="6433" xr:uid="{00000000-0005-0000-0000-0000824C0000}"/>
    <cellStyle name="アクセント 6 4" xfId="6434" xr:uid="{00000000-0005-0000-0000-0000834C0000}"/>
    <cellStyle name="アクセント 6 5" xfId="6435" xr:uid="{00000000-0005-0000-0000-0000844C0000}"/>
    <cellStyle name="ｹ鮗ﾐﾀｲ_ｰ豼ｵﾁ･" xfId="2671" xr:uid="{00000000-0005-0000-0000-0000854C0000}"/>
    <cellStyle name="スタイル 1" xfId="2672" xr:uid="{00000000-0005-0000-0000-0000864C0000}"/>
    <cellStyle name="スタイル 1 2" xfId="3060" xr:uid="{00000000-0005-0000-0000-0000874C0000}"/>
    <cellStyle name="タイトル" xfId="2673" xr:uid="{00000000-0005-0000-0000-0000884C0000}"/>
    <cellStyle name="タイトル 2" xfId="3061" xr:uid="{00000000-0005-0000-0000-0000894C0000}"/>
    <cellStyle name="タイトル 2 2" xfId="6437" xr:uid="{00000000-0005-0000-0000-00008A4C0000}"/>
    <cellStyle name="タイトル 3" xfId="6438" xr:uid="{00000000-0005-0000-0000-00008B4C0000}"/>
    <cellStyle name="タイトル 4" xfId="6439" xr:uid="{00000000-0005-0000-0000-00008C4C0000}"/>
    <cellStyle name="タイトル 5" xfId="6440" xr:uid="{00000000-0005-0000-0000-00008D4C0000}"/>
    <cellStyle name="タイトル 6" xfId="6436" xr:uid="{00000000-0005-0000-0000-00008E4C0000}"/>
    <cellStyle name="チェック セル" xfId="2674" xr:uid="{00000000-0005-0000-0000-00008F4C0000}"/>
    <cellStyle name="チェック セル 2" xfId="3062" xr:uid="{00000000-0005-0000-0000-0000904C0000}"/>
    <cellStyle name="チェック セル 3" xfId="6441" xr:uid="{00000000-0005-0000-0000-0000914C0000}"/>
    <cellStyle name="チェック セル 4" xfId="6442" xr:uid="{00000000-0005-0000-0000-0000924C0000}"/>
    <cellStyle name="チェック セル 5" xfId="6443" xr:uid="{00000000-0005-0000-0000-0000934C0000}"/>
    <cellStyle name="ﾄﾞｸｶ [0]_ｰ霾ｹ" xfId="2675" xr:uid="{00000000-0005-0000-0000-0000944C0000}"/>
    <cellStyle name="ﾄﾞｸｶ_ｰ霾ｹ" xfId="2676" xr:uid="{00000000-0005-0000-0000-0000954C0000}"/>
    <cellStyle name="どちらでもない" xfId="2677" xr:uid="{00000000-0005-0000-0000-0000964C0000}"/>
    <cellStyle name="どちらでもない 2" xfId="3063" xr:uid="{00000000-0005-0000-0000-0000974C0000}"/>
    <cellStyle name="どちらでもない 3" xfId="6444" xr:uid="{00000000-0005-0000-0000-0000984C0000}"/>
    <cellStyle name="どちらでもない 4" xfId="6445" xr:uid="{00000000-0005-0000-0000-0000994C0000}"/>
    <cellStyle name="どちらでもない 5" xfId="6446" xr:uid="{00000000-0005-0000-0000-00009A4C0000}"/>
    <cellStyle name="ﾅ・ｭ [0]_ｰ霾ｹ" xfId="2678" xr:uid="{00000000-0005-0000-0000-00009B4C0000}"/>
    <cellStyle name="ﾅ・ｭ_ｰ霾ｹ" xfId="2679" xr:uid="{00000000-0005-0000-0000-00009C4C0000}"/>
    <cellStyle name="ﾇ･ﾁﾘ_ｰ霾ｹ" xfId="2680" xr:uid="{00000000-0005-0000-0000-00009D4C0000}"/>
    <cellStyle name="メモ" xfId="2681" xr:uid="{00000000-0005-0000-0000-00009E4C0000}"/>
    <cellStyle name="メモ 2" xfId="3064" xr:uid="{00000000-0005-0000-0000-00009F4C0000}"/>
    <cellStyle name="メモ 3" xfId="6448" xr:uid="{00000000-0005-0000-0000-0000A04C0000}"/>
    <cellStyle name="メモ 4" xfId="6449" xr:uid="{00000000-0005-0000-0000-0000A14C0000}"/>
    <cellStyle name="メモ 5" xfId="6450" xr:uid="{00000000-0005-0000-0000-0000A24C0000}"/>
    <cellStyle name="リンク セル" xfId="2682" xr:uid="{00000000-0005-0000-0000-0000A34C0000}"/>
    <cellStyle name="リンク セル 2" xfId="3065" xr:uid="{00000000-0005-0000-0000-0000A44C0000}"/>
    <cellStyle name="リンク セル 3" xfId="6451" xr:uid="{00000000-0005-0000-0000-0000A54C0000}"/>
    <cellStyle name="リンク セル 4" xfId="6452" xr:uid="{00000000-0005-0000-0000-0000A64C0000}"/>
    <cellStyle name="リンク セル 5" xfId="6453" xr:uid="{00000000-0005-0000-0000-0000A74C0000}"/>
    <cellStyle name="ޘ_Sheet1_1.SUMMARY _00년 사업계획 수립지침" xfId="2683" xr:uid="{00000000-0005-0000-0000-0000A84C0000}"/>
    <cellStyle name="ન࿿ઇ૆૞૩૴ાઝુ૥઻ઢઓહ઩ૣોિૐ૭ઊૅ૶૮૯ઁમભ૵૎࿿૬૒_VBA_PROJECT_CUR" xfId="2684" xr:uid="{00000000-0005-0000-0000-0000A94C0000}"/>
    <cellStyle name="[0]_M0CCB011" xfId="2685" xr:uid="{00000000-0005-0000-0000-0000AA4C0000}"/>
    <cellStyle name="_M0CCB011" xfId="2686" xr:uid="{00000000-0005-0000-0000-0000AB4C0000}"/>
    <cellStyle name=" [0.00]_NR?" xfId="2687" xr:uid="{00000000-0005-0000-0000-0000AC4C0000}"/>
    <cellStyle name="_NR?" xfId="2688" xr:uid="{00000000-0005-0000-0000-0000AD4C0000}"/>
    <cellStyle name="?_" xfId="2689" xr:uid="{00000000-0005-0000-0000-0000AE4C0000}"/>
    <cellStyle name="??" xfId="2690" xr:uid="{00000000-0005-0000-0000-0000AF4C0000}"/>
    <cellStyle name="??" xfId="2691" xr:uid="{00000000-0005-0000-0000-0000B04C0000}"/>
    <cellStyle name="_#1?BEO" xfId="2692" xr:uid="{00000000-0005-0000-0000-0000B14C0000}"/>
    <cellStyle name=" [0]_M0CCB011" xfId="2693" xr:uid="{00000000-0005-0000-0000-0000B24C0000}"/>
    <cellStyle name="_M0CCB011" xfId="2694" xr:uid="{00000000-0005-0000-0000-0000B34C0000}"/>
    <cellStyle name=" 坪 l_Sheet1_Q4 (2)" xfId="2695" xr:uid="{00000000-0005-0000-0000-0000B44C0000}"/>
    <cellStyle name="강조색1" xfId="2696" xr:uid="{00000000-0005-0000-0000-0000B54C0000}"/>
    <cellStyle name="강조색2" xfId="2697" xr:uid="{00000000-0005-0000-0000-0000B64C0000}"/>
    <cellStyle name="강조색3" xfId="2698" xr:uid="{00000000-0005-0000-0000-0000B74C0000}"/>
    <cellStyle name="강조색4" xfId="2699" xr:uid="{00000000-0005-0000-0000-0000B84C0000}"/>
    <cellStyle name="강조색5" xfId="2700" xr:uid="{00000000-0005-0000-0000-0000B94C0000}"/>
    <cellStyle name="강조색6" xfId="2701" xr:uid="{00000000-0005-0000-0000-0000BA4C0000}"/>
    <cellStyle name="경고문" xfId="2702" xr:uid="{00000000-0005-0000-0000-0000BB4C0000}"/>
    <cellStyle name="계산" xfId="2703" xr:uid="{00000000-0005-0000-0000-0000BC4C0000}"/>
    <cellStyle name="고정소숫점" xfId="2704" xr:uid="{00000000-0005-0000-0000-0000BD4C0000}"/>
    <cellStyle name="고정출력1" xfId="2705" xr:uid="{00000000-0005-0000-0000-0000BE4C0000}"/>
    <cellStyle name="고정출력2" xfId="2706" xr:uid="{00000000-0005-0000-0000-0000BF4C0000}"/>
    <cellStyle name="굴림" xfId="2707" xr:uid="{00000000-0005-0000-0000-0000C04C0000}"/>
    <cellStyle name="나쁨" xfId="2708" xr:uid="{00000000-0005-0000-0000-0000C14C0000}"/>
    <cellStyle name="날짜" xfId="2709" xr:uid="{00000000-0005-0000-0000-0000C24C0000}"/>
    <cellStyle name="달러" xfId="2710" xr:uid="{00000000-0005-0000-0000-0000C34C0000}"/>
    <cellStyle name="동수" xfId="2711" xr:uid="{00000000-0005-0000-0000-0000C44C0000}"/>
    <cellStyle name="뒤에 오는 하이퍼링크" xfId="2712" xr:uid="{00000000-0005-0000-0000-0000C54C0000}"/>
    <cellStyle name="똿떓죶Ø괻 [0.00]_PRODUCT DETAIL Q1" xfId="2713" xr:uid="{00000000-0005-0000-0000-0000C64C0000}"/>
    <cellStyle name="똿떓죶Ø괻_PRODUCT DETAIL Q1" xfId="2714" xr:uid="{00000000-0005-0000-0000-0000C74C0000}"/>
    <cellStyle name="똿뗦먛귟 [0.00]_laroux" xfId="2715" xr:uid="{00000000-0005-0000-0000-0000C84C0000}"/>
    <cellStyle name="똿뗦먛귟_laroux" xfId="2716" xr:uid="{00000000-0005-0000-0000-0000C94C0000}"/>
    <cellStyle name="메모" xfId="2717" xr:uid="{00000000-0005-0000-0000-0000CA4C0000}"/>
    <cellStyle name="묮뎋 [0.00]_PRODUCT DETAIL Q1" xfId="2718" xr:uid="{00000000-0005-0000-0000-0000CB4C0000}"/>
    <cellStyle name="묮뎋_PRODUCT DETAIL Q1" xfId="2719" xr:uid="{00000000-0005-0000-0000-0000CC4C0000}"/>
    <cellStyle name="믅됞 [0.00]_laroux" xfId="2720" xr:uid="{00000000-0005-0000-0000-0000CD4C0000}"/>
    <cellStyle name="믅됞_laroux" xfId="2721" xr:uid="{00000000-0005-0000-0000-0000CE4C0000}"/>
    <cellStyle name="밍? [0]_엄넷?? " xfId="2722" xr:uid="{00000000-0005-0000-0000-0000CF4C0000}"/>
    <cellStyle name="밍?_엄넷?? " xfId="2723" xr:uid="{00000000-0005-0000-0000-0000D04C0000}"/>
    <cellStyle name="백분율 2" xfId="2724" xr:uid="{00000000-0005-0000-0000-0000D14C0000}"/>
    <cellStyle name="백분율 2 2" xfId="2725" xr:uid="{00000000-0005-0000-0000-0000D24C0000}"/>
    <cellStyle name="백분율 3" xfId="2726" xr:uid="{00000000-0005-0000-0000-0000D34C0000}"/>
    <cellStyle name="백분율 4" xfId="2727" xr:uid="{00000000-0005-0000-0000-0000D44C0000}"/>
    <cellStyle name="백분율 5" xfId="2728" xr:uid="{00000000-0005-0000-0000-0000D54C0000}"/>
    <cellStyle name="보통" xfId="2729" xr:uid="{00000000-0005-0000-0000-0000D64C0000}"/>
    <cellStyle name="뷭?" xfId="2730" xr:uid="{00000000-0005-0000-0000-0000D74C0000}"/>
    <cellStyle name="뷰A? [0]_엄넷?? " xfId="2731" xr:uid="{00000000-0005-0000-0000-0000D84C0000}"/>
    <cellStyle name="뷰A?_엄넷?? " xfId="2732" xr:uid="{00000000-0005-0000-0000-0000D94C0000}"/>
    <cellStyle name="새귑[0]_RESULTS" xfId="2733" xr:uid="{00000000-0005-0000-0000-0000DA4C0000}"/>
    <cellStyle name="새귑_RESULTS" xfId="2734" xr:uid="{00000000-0005-0000-0000-0000DB4C0000}"/>
    <cellStyle name="설명 텍스트" xfId="2735" xr:uid="{00000000-0005-0000-0000-0000DC4C0000}"/>
    <cellStyle name="셀 확인" xfId="2736" xr:uid="{00000000-0005-0000-0000-0000DD4C0000}"/>
    <cellStyle name="셈迷?XLS!check_filesche|_x0005_" xfId="2737" xr:uid="{00000000-0005-0000-0000-0000DE4C0000}"/>
    <cellStyle name="쉼표 [0] 10" xfId="2738" xr:uid="{00000000-0005-0000-0000-0000DF4C0000}"/>
    <cellStyle name="쉼표 [0] 11" xfId="2739" xr:uid="{00000000-0005-0000-0000-0000E04C0000}"/>
    <cellStyle name="쉼표 [0] 12" xfId="2740" xr:uid="{00000000-0005-0000-0000-0000E14C0000}"/>
    <cellStyle name="쉼표 [0] 13" xfId="2741" xr:uid="{00000000-0005-0000-0000-0000E24C0000}"/>
    <cellStyle name="쉼표 [0] 14" xfId="2742" xr:uid="{00000000-0005-0000-0000-0000E34C0000}"/>
    <cellStyle name="쉼표 [0] 15" xfId="2743" xr:uid="{00000000-0005-0000-0000-0000E44C0000}"/>
    <cellStyle name="쉼표 [0] 16" xfId="2744" xr:uid="{00000000-0005-0000-0000-0000E54C0000}"/>
    <cellStyle name="쉼표 [0] 17" xfId="2745" xr:uid="{00000000-0005-0000-0000-0000E64C0000}"/>
    <cellStyle name="쉼표 [0] 18" xfId="2746" xr:uid="{00000000-0005-0000-0000-0000E74C0000}"/>
    <cellStyle name="쉼표 [0] 2" xfId="2747" xr:uid="{00000000-0005-0000-0000-0000E84C0000}"/>
    <cellStyle name="쉼표 [0] 2 2" xfId="2748" xr:uid="{00000000-0005-0000-0000-0000E94C0000}"/>
    <cellStyle name="쉼표 [0] 2 3" xfId="2749" xr:uid="{00000000-0005-0000-0000-0000EA4C0000}"/>
    <cellStyle name="쉼표 [0] 2_090610_GM CID 재료비_ 원가팀" xfId="2750" xr:uid="{00000000-0005-0000-0000-0000EB4C0000}"/>
    <cellStyle name="쉼표 [0] 3" xfId="2751" xr:uid="{00000000-0005-0000-0000-0000EC4C0000}"/>
    <cellStyle name="쉼표 [0] 4" xfId="2752" xr:uid="{00000000-0005-0000-0000-0000ED4C0000}"/>
    <cellStyle name="쉼표 [0] 5" xfId="2753" xr:uid="{00000000-0005-0000-0000-0000EE4C0000}"/>
    <cellStyle name="쉼표 [0] 6" xfId="2754" xr:uid="{00000000-0005-0000-0000-0000EF4C0000}"/>
    <cellStyle name="쉼표 [0] 7" xfId="2755" xr:uid="{00000000-0005-0000-0000-0000F04C0000}"/>
    <cellStyle name="쉼표 [0] 8" xfId="2756" xr:uid="{00000000-0005-0000-0000-0000F14C0000}"/>
    <cellStyle name="쉼표 [0] 9" xfId="2757" xr:uid="{00000000-0005-0000-0000-0000F24C0000}"/>
    <cellStyle name="쉼표 2" xfId="2758" xr:uid="{00000000-0005-0000-0000-0000F34C0000}"/>
    <cellStyle name="쉼표 3" xfId="2759" xr:uid="{00000000-0005-0000-0000-0000F44C0000}"/>
    <cellStyle name="스타일 1" xfId="2760" xr:uid="{00000000-0005-0000-0000-0000F54C0000}"/>
    <cellStyle name="스타일 10" xfId="2761" xr:uid="{00000000-0005-0000-0000-0000F64C0000}"/>
    <cellStyle name="스타일 11" xfId="2762" xr:uid="{00000000-0005-0000-0000-0000F74C0000}"/>
    <cellStyle name="스타일 12" xfId="2763" xr:uid="{00000000-0005-0000-0000-0000F84C0000}"/>
    <cellStyle name="스타일 13" xfId="2764" xr:uid="{00000000-0005-0000-0000-0000F94C0000}"/>
    <cellStyle name="스타일 14" xfId="2765" xr:uid="{00000000-0005-0000-0000-0000FA4C0000}"/>
    <cellStyle name="스타일 15" xfId="2766" xr:uid="{00000000-0005-0000-0000-0000FB4C0000}"/>
    <cellStyle name="스타일 16" xfId="2767" xr:uid="{00000000-0005-0000-0000-0000FC4C0000}"/>
    <cellStyle name="스타일 17" xfId="2768" xr:uid="{00000000-0005-0000-0000-0000FD4C0000}"/>
    <cellStyle name="스타일 18" xfId="2769" xr:uid="{00000000-0005-0000-0000-0000FE4C0000}"/>
    <cellStyle name="스타일 19" xfId="2770" xr:uid="{00000000-0005-0000-0000-0000FF4C0000}"/>
    <cellStyle name="스타일 2" xfId="2771" xr:uid="{00000000-0005-0000-0000-0000004D0000}"/>
    <cellStyle name="스타일 20" xfId="2772" xr:uid="{00000000-0005-0000-0000-0000014D0000}"/>
    <cellStyle name="스타일 21" xfId="2773" xr:uid="{00000000-0005-0000-0000-0000024D0000}"/>
    <cellStyle name="스타일 22" xfId="2774" xr:uid="{00000000-0005-0000-0000-0000034D0000}"/>
    <cellStyle name="스타일 23" xfId="2775" xr:uid="{00000000-0005-0000-0000-0000044D0000}"/>
    <cellStyle name="스타일 24" xfId="2776" xr:uid="{00000000-0005-0000-0000-0000054D0000}"/>
    <cellStyle name="스타일 25" xfId="2777" xr:uid="{00000000-0005-0000-0000-0000064D0000}"/>
    <cellStyle name="스타일 26" xfId="2778" xr:uid="{00000000-0005-0000-0000-0000074D0000}"/>
    <cellStyle name="스타일 27" xfId="2779" xr:uid="{00000000-0005-0000-0000-0000084D0000}"/>
    <cellStyle name="스타일 28" xfId="2780" xr:uid="{00000000-0005-0000-0000-0000094D0000}"/>
    <cellStyle name="스타일 29" xfId="2781" xr:uid="{00000000-0005-0000-0000-00000A4D0000}"/>
    <cellStyle name="스타일 3" xfId="2782" xr:uid="{00000000-0005-0000-0000-00000B4D0000}"/>
    <cellStyle name="스타일 30" xfId="2783" xr:uid="{00000000-0005-0000-0000-00000C4D0000}"/>
    <cellStyle name="스타일 31" xfId="2784" xr:uid="{00000000-0005-0000-0000-00000D4D0000}"/>
    <cellStyle name="스타일 32" xfId="2785" xr:uid="{00000000-0005-0000-0000-00000E4D0000}"/>
    <cellStyle name="스타일 33" xfId="2786" xr:uid="{00000000-0005-0000-0000-00000F4D0000}"/>
    <cellStyle name="스타일 34" xfId="2787" xr:uid="{00000000-0005-0000-0000-0000104D0000}"/>
    <cellStyle name="스타일 35" xfId="2788" xr:uid="{00000000-0005-0000-0000-0000114D0000}"/>
    <cellStyle name="스타일 36" xfId="2789" xr:uid="{00000000-0005-0000-0000-0000124D0000}"/>
    <cellStyle name="스타일 37" xfId="2790" xr:uid="{00000000-0005-0000-0000-0000134D0000}"/>
    <cellStyle name="스타일 38" xfId="2791" xr:uid="{00000000-0005-0000-0000-0000144D0000}"/>
    <cellStyle name="스타일 39" xfId="2792" xr:uid="{00000000-0005-0000-0000-0000154D0000}"/>
    <cellStyle name="스타일 4" xfId="2793" xr:uid="{00000000-0005-0000-0000-0000164D0000}"/>
    <cellStyle name="스타일 40" xfId="2794" xr:uid="{00000000-0005-0000-0000-0000174D0000}"/>
    <cellStyle name="스타일 41" xfId="2795" xr:uid="{00000000-0005-0000-0000-0000184D0000}"/>
    <cellStyle name="스타일 42" xfId="2796" xr:uid="{00000000-0005-0000-0000-0000194D0000}"/>
    <cellStyle name="스타일 43" xfId="2797" xr:uid="{00000000-0005-0000-0000-00001A4D0000}"/>
    <cellStyle name="스타일 44" xfId="2798" xr:uid="{00000000-0005-0000-0000-00001B4D0000}"/>
    <cellStyle name="스타일 45" xfId="2799" xr:uid="{00000000-0005-0000-0000-00001C4D0000}"/>
    <cellStyle name="스타일 46" xfId="2800" xr:uid="{00000000-0005-0000-0000-00001D4D0000}"/>
    <cellStyle name="스타일 47" xfId="2801" xr:uid="{00000000-0005-0000-0000-00001E4D0000}"/>
    <cellStyle name="스타일 48" xfId="2802" xr:uid="{00000000-0005-0000-0000-00001F4D0000}"/>
    <cellStyle name="스타일 49" xfId="2803" xr:uid="{00000000-0005-0000-0000-0000204D0000}"/>
    <cellStyle name="스타일 5" xfId="2804" xr:uid="{00000000-0005-0000-0000-0000214D0000}"/>
    <cellStyle name="스타일 50" xfId="2805" xr:uid="{00000000-0005-0000-0000-0000224D0000}"/>
    <cellStyle name="스타일 51" xfId="2806" xr:uid="{00000000-0005-0000-0000-0000234D0000}"/>
    <cellStyle name="스타일 52" xfId="2807" xr:uid="{00000000-0005-0000-0000-0000244D0000}"/>
    <cellStyle name="스타일 53" xfId="2808" xr:uid="{00000000-0005-0000-0000-0000254D0000}"/>
    <cellStyle name="스타일 54" xfId="2809" xr:uid="{00000000-0005-0000-0000-0000264D0000}"/>
    <cellStyle name="스타일 55" xfId="2810" xr:uid="{00000000-0005-0000-0000-0000274D0000}"/>
    <cellStyle name="스타일 56" xfId="2811" xr:uid="{00000000-0005-0000-0000-0000284D0000}"/>
    <cellStyle name="스타일 57" xfId="2812" xr:uid="{00000000-0005-0000-0000-0000294D0000}"/>
    <cellStyle name="스타일 58" xfId="2813" xr:uid="{00000000-0005-0000-0000-00002A4D0000}"/>
    <cellStyle name="스타일 59" xfId="2814" xr:uid="{00000000-0005-0000-0000-00002B4D0000}"/>
    <cellStyle name="스타일 6" xfId="2815" xr:uid="{00000000-0005-0000-0000-00002C4D0000}"/>
    <cellStyle name="스타일 60" xfId="2816" xr:uid="{00000000-0005-0000-0000-00002D4D0000}"/>
    <cellStyle name="스타일 61" xfId="2817" xr:uid="{00000000-0005-0000-0000-00002E4D0000}"/>
    <cellStyle name="스타일 62" xfId="2818" xr:uid="{00000000-0005-0000-0000-00002F4D0000}"/>
    <cellStyle name="스타일 63" xfId="2819" xr:uid="{00000000-0005-0000-0000-0000304D0000}"/>
    <cellStyle name="스타일 64" xfId="2820" xr:uid="{00000000-0005-0000-0000-0000314D0000}"/>
    <cellStyle name="스타일 65" xfId="2821" xr:uid="{00000000-0005-0000-0000-0000324D0000}"/>
    <cellStyle name="스타일 66" xfId="2822" xr:uid="{00000000-0005-0000-0000-0000334D0000}"/>
    <cellStyle name="스타일 67" xfId="2823" xr:uid="{00000000-0005-0000-0000-0000344D0000}"/>
    <cellStyle name="스타일 68" xfId="2824" xr:uid="{00000000-0005-0000-0000-0000354D0000}"/>
    <cellStyle name="스타일 69" xfId="2825" xr:uid="{00000000-0005-0000-0000-0000364D0000}"/>
    <cellStyle name="스타일 7" xfId="2826" xr:uid="{00000000-0005-0000-0000-0000374D0000}"/>
    <cellStyle name="스타일 70" xfId="2827" xr:uid="{00000000-0005-0000-0000-0000384D0000}"/>
    <cellStyle name="스타일 71" xfId="2828" xr:uid="{00000000-0005-0000-0000-0000394D0000}"/>
    <cellStyle name="스타일 72" xfId="2829" xr:uid="{00000000-0005-0000-0000-00003A4D0000}"/>
    <cellStyle name="스타일 73" xfId="2830" xr:uid="{00000000-0005-0000-0000-00003B4D0000}"/>
    <cellStyle name="스타일 74" xfId="2831" xr:uid="{00000000-0005-0000-0000-00003C4D0000}"/>
    <cellStyle name="스타일 75" xfId="2832" xr:uid="{00000000-0005-0000-0000-00003D4D0000}"/>
    <cellStyle name="스타일 76" xfId="2833" xr:uid="{00000000-0005-0000-0000-00003E4D0000}"/>
    <cellStyle name="스타일 77" xfId="2834" xr:uid="{00000000-0005-0000-0000-00003F4D0000}"/>
    <cellStyle name="스타일 78" xfId="2835" xr:uid="{00000000-0005-0000-0000-0000404D0000}"/>
    <cellStyle name="스타일 79" xfId="2836" xr:uid="{00000000-0005-0000-0000-0000414D0000}"/>
    <cellStyle name="스타일 8" xfId="2837" xr:uid="{00000000-0005-0000-0000-0000424D0000}"/>
    <cellStyle name="스타일 80" xfId="2838" xr:uid="{00000000-0005-0000-0000-0000434D0000}"/>
    <cellStyle name="스타일 81" xfId="2839" xr:uid="{00000000-0005-0000-0000-0000444D0000}"/>
    <cellStyle name="스타일 82" xfId="2840" xr:uid="{00000000-0005-0000-0000-0000454D0000}"/>
    <cellStyle name="스타일 83" xfId="2841" xr:uid="{00000000-0005-0000-0000-0000464D0000}"/>
    <cellStyle name="스타일 84" xfId="2842" xr:uid="{00000000-0005-0000-0000-0000474D0000}"/>
    <cellStyle name="스타일 85" xfId="2843" xr:uid="{00000000-0005-0000-0000-0000484D0000}"/>
    <cellStyle name="스타일 86" xfId="2844" xr:uid="{00000000-0005-0000-0000-0000494D0000}"/>
    <cellStyle name="스타일 87" xfId="2845" xr:uid="{00000000-0005-0000-0000-00004A4D0000}"/>
    <cellStyle name="스타일 88" xfId="2846" xr:uid="{00000000-0005-0000-0000-00004B4D0000}"/>
    <cellStyle name="스타일 89" xfId="2847" xr:uid="{00000000-0005-0000-0000-00004C4D0000}"/>
    <cellStyle name="스타일 9" xfId="2848" xr:uid="{00000000-0005-0000-0000-00004D4D0000}"/>
    <cellStyle name="스타일 90" xfId="2849" xr:uid="{00000000-0005-0000-0000-00004E4D0000}"/>
    <cellStyle name="스타일 91" xfId="2850" xr:uid="{00000000-0005-0000-0000-00004F4D0000}"/>
    <cellStyle name="스타일 92" xfId="2851" xr:uid="{00000000-0005-0000-0000-0000504D0000}"/>
    <cellStyle name="스타일 93" xfId="2852" xr:uid="{00000000-0005-0000-0000-0000514D0000}"/>
    <cellStyle name="스타일 94" xfId="2853" xr:uid="{00000000-0005-0000-0000-0000524D0000}"/>
    <cellStyle name="스타일 95" xfId="2854" xr:uid="{00000000-0005-0000-0000-0000534D0000}"/>
    <cellStyle name="안건회계법인" xfId="2855" xr:uid="{00000000-0005-0000-0000-0000544D0000}"/>
    <cellStyle name="연결된 셀" xfId="2856" xr:uid="{00000000-0005-0000-0000-0000554D0000}"/>
    <cellStyle name="열어본 하이퍼링크" xfId="2857" xr:uid="{00000000-0005-0000-0000-0000564D0000}"/>
    <cellStyle name="요약" xfId="2858" xr:uid="{00000000-0005-0000-0000-0000574D0000}"/>
    <cellStyle name="입력" xfId="2859" xr:uid="{00000000-0005-0000-0000-0000584D0000}"/>
    <cellStyle name="자리수" xfId="2860" xr:uid="{00000000-0005-0000-0000-0000594D0000}"/>
    <cellStyle name="자리수0" xfId="2861" xr:uid="{00000000-0005-0000-0000-00005A4D0000}"/>
    <cellStyle name="제목" xfId="2862" xr:uid="{00000000-0005-0000-0000-00005B4D0000}"/>
    <cellStyle name="제목 1" xfId="2863" xr:uid="{00000000-0005-0000-0000-00005C4D0000}"/>
    <cellStyle name="제목 2" xfId="2864" xr:uid="{00000000-0005-0000-0000-00005D4D0000}"/>
    <cellStyle name="제목 3" xfId="2865" xr:uid="{00000000-0005-0000-0000-00005E4D0000}"/>
    <cellStyle name="제목 4" xfId="2866" xr:uid="{00000000-0005-0000-0000-00005F4D0000}"/>
    <cellStyle name="제목1" xfId="2867" xr:uid="{00000000-0005-0000-0000-0000604D0000}"/>
    <cellStyle name="좋음" xfId="2868" xr:uid="{00000000-0005-0000-0000-0000614D0000}"/>
    <cellStyle name="주" xfId="2869" xr:uid="{00000000-0005-0000-0000-0000624D0000}"/>
    <cellStyle name="지정되지 않음" xfId="2870" xr:uid="{00000000-0005-0000-0000-0000634D0000}"/>
    <cellStyle name="쳾" xfId="2871" xr:uid="{00000000-0005-0000-0000-0000644D0000}"/>
    <cellStyle name="출력" xfId="2872" xr:uid="{00000000-0005-0000-0000-0000654D0000}"/>
    <cellStyle name="콤냡?&lt;_x000f_$??:_x0009_`1_1 " xfId="2873" xr:uid="{00000000-0005-0000-0000-0000664D0000}"/>
    <cellStyle name="콤마 [0]" xfId="2874" xr:uid="{00000000-0005-0000-0000-0000674D0000}"/>
    <cellStyle name="콤마 [0]견적서(성남)" xfId="2875" xr:uid="{00000000-0005-0000-0000-0000684D0000}"/>
    <cellStyle name="콤마 [0]노무 (2)" xfId="2876" xr:uid="{00000000-0005-0000-0000-0000694D0000}"/>
    <cellStyle name="콤마 [A]_품의서3" xfId="2877" xr:uid="{00000000-0005-0000-0000-00006A4D0000}"/>
    <cellStyle name="콤마,_x0005__x0014_" xfId="2878" xr:uid="{00000000-0005-0000-0000-00006B4D0000}"/>
    <cellStyle name="콤마_ " xfId="2879" xr:uid="{00000000-0005-0000-0000-00006C4D0000}"/>
    <cellStyle name="콤마1" xfId="2880" xr:uid="{00000000-0005-0000-0000-00006D4D0000}"/>
    <cellStyle name="콤마鍮?(2)" xfId="2881" xr:uid="{00000000-0005-0000-0000-00006E4D0000}"/>
    <cellStyle name="콤마견적 표지" xfId="2882" xr:uid="{00000000-0005-0000-0000-00006F4D0000}"/>
    <cellStyle name="콤마숫자" xfId="2883" xr:uid="{00000000-0005-0000-0000-0000704D0000}"/>
    <cellStyle name="통윗 [0]_T-100 일반지 " xfId="2884" xr:uid="{00000000-0005-0000-0000-0000714D0000}"/>
    <cellStyle name="통화 [0] 2" xfId="2885" xr:uid="{00000000-0005-0000-0000-0000724D0000}"/>
    <cellStyle name="통화 [0] 2 2" xfId="2886" xr:uid="{00000000-0005-0000-0000-0000734D0000}"/>
    <cellStyle name="통화 [0] 3" xfId="2887" xr:uid="{00000000-0005-0000-0000-0000744D0000}"/>
    <cellStyle name="통화 [0ဠ_Model mix1_원가 " xfId="2888" xr:uid="{00000000-0005-0000-0000-0000754D0000}"/>
    <cellStyle name="통화갑지(토탈)_1" xfId="2889" xr:uid="{00000000-0005-0000-0000-0000764D0000}"/>
    <cellStyle name="팒" xfId="2890" xr:uid="{00000000-0005-0000-0000-0000774D0000}"/>
    <cellStyle name="퍼센트" xfId="2891" xr:uid="{00000000-0005-0000-0000-0000784D0000}"/>
    <cellStyle name="표서식" xfId="2892" xr:uid="{00000000-0005-0000-0000-0000794D0000}"/>
    <cellStyle name="표준 2" xfId="2893" xr:uid="{00000000-0005-0000-0000-00007A4D0000}"/>
    <cellStyle name="표준 2 2" xfId="2894" xr:uid="{00000000-0005-0000-0000-00007B4D0000}"/>
    <cellStyle name="표준 2 3" xfId="2895" xr:uid="{00000000-0005-0000-0000-00007C4D0000}"/>
    <cellStyle name="표준 2 3 2" xfId="29674" xr:uid="{00000000-0005-0000-0000-00007D4D0000}"/>
    <cellStyle name="표준 2 4" xfId="29673" xr:uid="{00000000-0005-0000-0000-00007E4D0000}"/>
    <cellStyle name="표준 3" xfId="2896" xr:uid="{00000000-0005-0000-0000-00007F4D0000}"/>
    <cellStyle name="표준 3 2" xfId="2897" xr:uid="{00000000-0005-0000-0000-0000804D0000}"/>
    <cellStyle name="표준 3_Map Areas (2)" xfId="2898" xr:uid="{00000000-0005-0000-0000-0000814D0000}"/>
    <cellStyle name="표준 4" xfId="2899" xr:uid="{00000000-0005-0000-0000-0000824D0000}"/>
    <cellStyle name="표준 5" xfId="2900" xr:uid="{00000000-0005-0000-0000-0000834D0000}"/>
    <cellStyle name="표준 6" xfId="2901" xr:uid="{00000000-0005-0000-0000-0000844D0000}"/>
    <cellStyle name="표준 7" xfId="2902" xr:uid="{00000000-0005-0000-0000-0000854D0000}"/>
    <cellStyle name="표준_(Numonyx)66nm_512Mb x32_DDR_Chip_information_R1" xfId="6560" xr:uid="{00000000-0005-0000-0000-0000864D0000}"/>
    <cellStyle name="표준像呼?(2)" xfId="2903" xr:uid="{00000000-0005-0000-0000-0000874D0000}"/>
    <cellStyle name="표준渦潟뼁ぜ?갑지(토탈)_laroux" xfId="2904" xr:uid="{00000000-0005-0000-0000-0000884D0000}"/>
    <cellStyle name="표준茱볐뼁?(2)_갑지(토탈)" xfId="2905" xr:uid="{00000000-0005-0000-0000-0000894D0000}"/>
    <cellStyle name="푤貫롸몰[0]_RESULTS" xfId="2906" xr:uid="{00000000-0005-0000-0000-00008A4D0000}"/>
    <cellStyle name="푤貫롸몰_RESULTS" xfId="2907" xr:uid="{00000000-0005-0000-0000-00008B4D0000}"/>
    <cellStyle name="퓭닉_ㅶA??絡 " xfId="2908" xr:uid="{00000000-0005-0000-0000-00008C4D0000}"/>
    <cellStyle name="하이퍼링크 2" xfId="2909" xr:uid="{00000000-0005-0000-0000-00008D4D0000}"/>
    <cellStyle name="합산" xfId="2910" xr:uid="{00000000-0005-0000-0000-00008E4D0000}"/>
    <cellStyle name="화폐기호" xfId="2911" xr:uid="{00000000-0005-0000-0000-00008F4D0000}"/>
    <cellStyle name="화폐기호0" xfId="2912" xr:uid="{00000000-0005-0000-0000-0000904D0000}"/>
    <cellStyle name="一般 5" xfId="29603" xr:uid="{00000000-0005-0000-0000-0000914D0000}"/>
    <cellStyle name="一般_KKKKK" xfId="2913" xr:uid="{00000000-0005-0000-0000-0000924D0000}"/>
    <cellStyle name="入力" xfId="2914" xr:uid="{00000000-0005-0000-0000-0000934D0000}"/>
    <cellStyle name="入力 2" xfId="3076" xr:uid="{00000000-0005-0000-0000-0000944D0000}"/>
    <cellStyle name="入力 3" xfId="6501" xr:uid="{00000000-0005-0000-0000-0000954D0000}"/>
    <cellStyle name="入力 4" xfId="6502" xr:uid="{00000000-0005-0000-0000-0000964D0000}"/>
    <cellStyle name="入力 5" xfId="6503" xr:uid="{00000000-0005-0000-0000-0000974D0000}"/>
    <cellStyle name="出力" xfId="2915" xr:uid="{00000000-0005-0000-0000-0000984D0000}"/>
    <cellStyle name="出力 2" xfId="3074" xr:uid="{00000000-0005-0000-0000-0000994D0000}"/>
    <cellStyle name="出力 2 2" xfId="6492" xr:uid="{00000000-0005-0000-0000-00009A4D0000}"/>
    <cellStyle name="出力 3" xfId="6493" xr:uid="{00000000-0005-0000-0000-00009B4D0000}"/>
    <cellStyle name="出力 4" xfId="6494" xr:uid="{00000000-0005-0000-0000-00009C4D0000}"/>
    <cellStyle name="出力 5" xfId="6495" xr:uid="{00000000-0005-0000-0000-00009D4D0000}"/>
    <cellStyle name="出力 6" xfId="6491" xr:uid="{00000000-0005-0000-0000-00009E4D0000}"/>
    <cellStyle name="列レベル_1_(051214_2)IDEA B pin count" xfId="2916" xr:uid="{00000000-0005-0000-0000-00009F4D0000}"/>
    <cellStyle name="千位分隔_0808" xfId="2917" xr:uid="{00000000-0005-0000-0000-0000A04D0000}"/>
    <cellStyle name="千分位[0]_KKKKK" xfId="2918" xr:uid="{00000000-0005-0000-0000-0000A14D0000}"/>
    <cellStyle name="千分位_KKKKK" xfId="2919" xr:uid="{00000000-0005-0000-0000-0000A24D0000}"/>
    <cellStyle name="咬訌裝?report-2 " xfId="2920" xr:uid="{00000000-0005-0000-0000-0000A34D0000}"/>
    <cellStyle name="常规 10" xfId="15497" xr:uid="{00000000-0005-0000-0000-0000A44D0000}"/>
    <cellStyle name="常规 11" xfId="15498" xr:uid="{00000000-0005-0000-0000-0000A54D0000}"/>
    <cellStyle name="常规 12" xfId="26151" xr:uid="{00000000-0005-0000-0000-0000A64D0000}"/>
    <cellStyle name="常规 12 2" xfId="29597" xr:uid="{00000000-0005-0000-0000-0000A74D0000}"/>
    <cellStyle name="常规 2" xfId="15499" xr:uid="{00000000-0005-0000-0000-0000A84D0000}"/>
    <cellStyle name="常规 2 10" xfId="15500" xr:uid="{00000000-0005-0000-0000-0000A94D0000}"/>
    <cellStyle name="常规 2 10 2" xfId="15501" xr:uid="{00000000-0005-0000-0000-0000AA4D0000}"/>
    <cellStyle name="常规 2 10 2 2" xfId="15502" xr:uid="{00000000-0005-0000-0000-0000AB4D0000}"/>
    <cellStyle name="常规 2 10 2 2 2" xfId="15503" xr:uid="{00000000-0005-0000-0000-0000AC4D0000}"/>
    <cellStyle name="常规 2 10 2 2 2 2" xfId="15504" xr:uid="{00000000-0005-0000-0000-0000AD4D0000}"/>
    <cellStyle name="常规 2 10 2 2 2 2 2" xfId="15505" xr:uid="{00000000-0005-0000-0000-0000AE4D0000}"/>
    <cellStyle name="常规 2 10 2 2 2 2 3" xfId="26152" xr:uid="{00000000-0005-0000-0000-0000AF4D0000}"/>
    <cellStyle name="常规 2 10 2 2 2 3" xfId="15506" xr:uid="{00000000-0005-0000-0000-0000B04D0000}"/>
    <cellStyle name="常规 2 10 2 2 2 4" xfId="26153" xr:uid="{00000000-0005-0000-0000-0000B14D0000}"/>
    <cellStyle name="常规 2 10 2 2 3" xfId="15507" xr:uid="{00000000-0005-0000-0000-0000B24D0000}"/>
    <cellStyle name="常规 2 10 2 2 3 2" xfId="15508" xr:uid="{00000000-0005-0000-0000-0000B34D0000}"/>
    <cellStyle name="常规 2 10 2 2 3 3" xfId="26154" xr:uid="{00000000-0005-0000-0000-0000B44D0000}"/>
    <cellStyle name="常规 2 10 2 2 4" xfId="15509" xr:uid="{00000000-0005-0000-0000-0000B54D0000}"/>
    <cellStyle name="常规 2 10 2 2 5" xfId="26155" xr:uid="{00000000-0005-0000-0000-0000B64D0000}"/>
    <cellStyle name="常规 2 10 2 3" xfId="15510" xr:uid="{00000000-0005-0000-0000-0000B74D0000}"/>
    <cellStyle name="常规 2 10 2 3 2" xfId="15511" xr:uid="{00000000-0005-0000-0000-0000B84D0000}"/>
    <cellStyle name="常规 2 10 2 3 2 2" xfId="15512" xr:uid="{00000000-0005-0000-0000-0000B94D0000}"/>
    <cellStyle name="常规 2 10 2 3 2 2 2" xfId="15513" xr:uid="{00000000-0005-0000-0000-0000BA4D0000}"/>
    <cellStyle name="常规 2 10 2 3 2 2 3" xfId="26156" xr:uid="{00000000-0005-0000-0000-0000BB4D0000}"/>
    <cellStyle name="常规 2 10 2 3 2 3" xfId="15514" xr:uid="{00000000-0005-0000-0000-0000BC4D0000}"/>
    <cellStyle name="常规 2 10 2 3 2 4" xfId="26157" xr:uid="{00000000-0005-0000-0000-0000BD4D0000}"/>
    <cellStyle name="常规 2 10 2 3 3" xfId="15515" xr:uid="{00000000-0005-0000-0000-0000BE4D0000}"/>
    <cellStyle name="常规 2 10 2 3 3 2" xfId="15516" xr:uid="{00000000-0005-0000-0000-0000BF4D0000}"/>
    <cellStyle name="常规 2 10 2 3 3 3" xfId="26158" xr:uid="{00000000-0005-0000-0000-0000C04D0000}"/>
    <cellStyle name="常规 2 10 2 3 4" xfId="15517" xr:uid="{00000000-0005-0000-0000-0000C14D0000}"/>
    <cellStyle name="常规 2 10 2 3 5" xfId="26159" xr:uid="{00000000-0005-0000-0000-0000C24D0000}"/>
    <cellStyle name="常规 2 10 2 4" xfId="15518" xr:uid="{00000000-0005-0000-0000-0000C34D0000}"/>
    <cellStyle name="常规 2 10 2 4 2" xfId="15519" xr:uid="{00000000-0005-0000-0000-0000C44D0000}"/>
    <cellStyle name="常规 2 10 2 4 2 2" xfId="15520" xr:uid="{00000000-0005-0000-0000-0000C54D0000}"/>
    <cellStyle name="常规 2 10 2 4 2 3" xfId="26160" xr:uid="{00000000-0005-0000-0000-0000C64D0000}"/>
    <cellStyle name="常规 2 10 2 4 3" xfId="15521" xr:uid="{00000000-0005-0000-0000-0000C74D0000}"/>
    <cellStyle name="常规 2 10 2 4 4" xfId="26161" xr:uid="{00000000-0005-0000-0000-0000C84D0000}"/>
    <cellStyle name="常规 2 10 2 5" xfId="15522" xr:uid="{00000000-0005-0000-0000-0000C94D0000}"/>
    <cellStyle name="常规 2 10 2 5 2" xfId="15523" xr:uid="{00000000-0005-0000-0000-0000CA4D0000}"/>
    <cellStyle name="常规 2 10 2 5 2 2" xfId="15524" xr:uid="{00000000-0005-0000-0000-0000CB4D0000}"/>
    <cellStyle name="常规 2 10 2 5 2 3" xfId="26162" xr:uid="{00000000-0005-0000-0000-0000CC4D0000}"/>
    <cellStyle name="常规 2 10 2 5 3" xfId="15525" xr:uid="{00000000-0005-0000-0000-0000CD4D0000}"/>
    <cellStyle name="常规 2 10 2 5 4" xfId="26163" xr:uid="{00000000-0005-0000-0000-0000CE4D0000}"/>
    <cellStyle name="常规 2 10 2 6" xfId="15526" xr:uid="{00000000-0005-0000-0000-0000CF4D0000}"/>
    <cellStyle name="常规 2 10 2 6 2" xfId="15527" xr:uid="{00000000-0005-0000-0000-0000D04D0000}"/>
    <cellStyle name="常规 2 10 2 6 3" xfId="26164" xr:uid="{00000000-0005-0000-0000-0000D14D0000}"/>
    <cellStyle name="常规 2 10 2 7" xfId="15528" xr:uid="{00000000-0005-0000-0000-0000D24D0000}"/>
    <cellStyle name="常规 2 10 2 8" xfId="26165" xr:uid="{00000000-0005-0000-0000-0000D34D0000}"/>
    <cellStyle name="常规 2 10 3" xfId="15529" xr:uid="{00000000-0005-0000-0000-0000D44D0000}"/>
    <cellStyle name="常规 2 10 3 2" xfId="15530" xr:uid="{00000000-0005-0000-0000-0000D54D0000}"/>
    <cellStyle name="常规 2 10 3 2 2" xfId="15531" xr:uid="{00000000-0005-0000-0000-0000D64D0000}"/>
    <cellStyle name="常规 2 10 3 2 2 2" xfId="15532" xr:uid="{00000000-0005-0000-0000-0000D74D0000}"/>
    <cellStyle name="常规 2 10 3 2 2 3" xfId="26166" xr:uid="{00000000-0005-0000-0000-0000D84D0000}"/>
    <cellStyle name="常规 2 10 3 2 3" xfId="15533" xr:uid="{00000000-0005-0000-0000-0000D94D0000}"/>
    <cellStyle name="常规 2 10 3 2 4" xfId="26167" xr:uid="{00000000-0005-0000-0000-0000DA4D0000}"/>
    <cellStyle name="常规 2 10 3 3" xfId="15534" xr:uid="{00000000-0005-0000-0000-0000DB4D0000}"/>
    <cellStyle name="常规 2 10 3 3 2" xfId="15535" xr:uid="{00000000-0005-0000-0000-0000DC4D0000}"/>
    <cellStyle name="常规 2 10 3 3 3" xfId="26168" xr:uid="{00000000-0005-0000-0000-0000DD4D0000}"/>
    <cellStyle name="常规 2 10 3 4" xfId="15536" xr:uid="{00000000-0005-0000-0000-0000DE4D0000}"/>
    <cellStyle name="常规 2 10 3 5" xfId="26169" xr:uid="{00000000-0005-0000-0000-0000DF4D0000}"/>
    <cellStyle name="常规 2 10 4" xfId="15537" xr:uid="{00000000-0005-0000-0000-0000E04D0000}"/>
    <cellStyle name="常规 2 10 4 2" xfId="15538" xr:uid="{00000000-0005-0000-0000-0000E14D0000}"/>
    <cellStyle name="常规 2 10 4 2 2" xfId="15539" xr:uid="{00000000-0005-0000-0000-0000E24D0000}"/>
    <cellStyle name="常规 2 10 4 2 2 2" xfId="15540" xr:uid="{00000000-0005-0000-0000-0000E34D0000}"/>
    <cellStyle name="常规 2 10 4 2 2 3" xfId="26170" xr:uid="{00000000-0005-0000-0000-0000E44D0000}"/>
    <cellStyle name="常规 2 10 4 2 3" xfId="15541" xr:uid="{00000000-0005-0000-0000-0000E54D0000}"/>
    <cellStyle name="常规 2 10 4 2 4" xfId="26171" xr:uid="{00000000-0005-0000-0000-0000E64D0000}"/>
    <cellStyle name="常规 2 10 4 3" xfId="15542" xr:uid="{00000000-0005-0000-0000-0000E74D0000}"/>
    <cellStyle name="常规 2 10 4 3 2" xfId="15543" xr:uid="{00000000-0005-0000-0000-0000E84D0000}"/>
    <cellStyle name="常规 2 10 4 3 3" xfId="26172" xr:uid="{00000000-0005-0000-0000-0000E94D0000}"/>
    <cellStyle name="常规 2 10 4 4" xfId="15544" xr:uid="{00000000-0005-0000-0000-0000EA4D0000}"/>
    <cellStyle name="常规 2 10 4 5" xfId="26173" xr:uid="{00000000-0005-0000-0000-0000EB4D0000}"/>
    <cellStyle name="常规 2 10 5" xfId="15545" xr:uid="{00000000-0005-0000-0000-0000EC4D0000}"/>
    <cellStyle name="常规 2 10 5 2" xfId="15546" xr:uid="{00000000-0005-0000-0000-0000ED4D0000}"/>
    <cellStyle name="常规 2 10 5 2 2" xfId="15547" xr:uid="{00000000-0005-0000-0000-0000EE4D0000}"/>
    <cellStyle name="常规 2 10 5 2 3" xfId="26174" xr:uid="{00000000-0005-0000-0000-0000EF4D0000}"/>
    <cellStyle name="常规 2 10 5 3" xfId="15548" xr:uid="{00000000-0005-0000-0000-0000F04D0000}"/>
    <cellStyle name="常规 2 10 5 4" xfId="26175" xr:uid="{00000000-0005-0000-0000-0000F14D0000}"/>
    <cellStyle name="常规 2 10 6" xfId="15549" xr:uid="{00000000-0005-0000-0000-0000F24D0000}"/>
    <cellStyle name="常规 2 10 6 2" xfId="15550" xr:uid="{00000000-0005-0000-0000-0000F34D0000}"/>
    <cellStyle name="常规 2 10 6 2 2" xfId="15551" xr:uid="{00000000-0005-0000-0000-0000F44D0000}"/>
    <cellStyle name="常规 2 10 6 2 3" xfId="26176" xr:uid="{00000000-0005-0000-0000-0000F54D0000}"/>
    <cellStyle name="常规 2 10 6 3" xfId="15552" xr:uid="{00000000-0005-0000-0000-0000F64D0000}"/>
    <cellStyle name="常规 2 10 6 4" xfId="26177" xr:uid="{00000000-0005-0000-0000-0000F74D0000}"/>
    <cellStyle name="常规 2 10 7" xfId="15553" xr:uid="{00000000-0005-0000-0000-0000F84D0000}"/>
    <cellStyle name="常规 2 10 7 2" xfId="15554" xr:uid="{00000000-0005-0000-0000-0000F94D0000}"/>
    <cellStyle name="常规 2 10 7 3" xfId="26178" xr:uid="{00000000-0005-0000-0000-0000FA4D0000}"/>
    <cellStyle name="常规 2 10 8" xfId="15555" xr:uid="{00000000-0005-0000-0000-0000FB4D0000}"/>
    <cellStyle name="常规 2 10 9" xfId="26179" xr:uid="{00000000-0005-0000-0000-0000FC4D0000}"/>
    <cellStyle name="常规 2 11" xfId="15556" xr:uid="{00000000-0005-0000-0000-0000FD4D0000}"/>
    <cellStyle name="常规 2 11 2" xfId="15557" xr:uid="{00000000-0005-0000-0000-0000FE4D0000}"/>
    <cellStyle name="常规 2 11 2 2" xfId="15558" xr:uid="{00000000-0005-0000-0000-0000FF4D0000}"/>
    <cellStyle name="常规 2 11 2 2 2" xfId="15559" xr:uid="{00000000-0005-0000-0000-0000004E0000}"/>
    <cellStyle name="常规 2 11 2 2 2 2" xfId="15560" xr:uid="{00000000-0005-0000-0000-0000014E0000}"/>
    <cellStyle name="常规 2 11 2 2 2 2 2" xfId="15561" xr:uid="{00000000-0005-0000-0000-0000024E0000}"/>
    <cellStyle name="常规 2 11 2 2 2 2 3" xfId="26180" xr:uid="{00000000-0005-0000-0000-0000034E0000}"/>
    <cellStyle name="常规 2 11 2 2 2 3" xfId="15562" xr:uid="{00000000-0005-0000-0000-0000044E0000}"/>
    <cellStyle name="常规 2 11 2 2 2 4" xfId="26181" xr:uid="{00000000-0005-0000-0000-0000054E0000}"/>
    <cellStyle name="常规 2 11 2 2 3" xfId="15563" xr:uid="{00000000-0005-0000-0000-0000064E0000}"/>
    <cellStyle name="常规 2 11 2 2 3 2" xfId="15564" xr:uid="{00000000-0005-0000-0000-0000074E0000}"/>
    <cellStyle name="常规 2 11 2 2 3 3" xfId="26182" xr:uid="{00000000-0005-0000-0000-0000084E0000}"/>
    <cellStyle name="常规 2 11 2 2 4" xfId="15565" xr:uid="{00000000-0005-0000-0000-0000094E0000}"/>
    <cellStyle name="常规 2 11 2 2 5" xfId="26183" xr:uid="{00000000-0005-0000-0000-00000A4E0000}"/>
    <cellStyle name="常规 2 11 2 3" xfId="15566" xr:uid="{00000000-0005-0000-0000-00000B4E0000}"/>
    <cellStyle name="常规 2 11 2 3 2" xfId="15567" xr:uid="{00000000-0005-0000-0000-00000C4E0000}"/>
    <cellStyle name="常规 2 11 2 3 2 2" xfId="15568" xr:uid="{00000000-0005-0000-0000-00000D4E0000}"/>
    <cellStyle name="常规 2 11 2 3 2 2 2" xfId="15569" xr:uid="{00000000-0005-0000-0000-00000E4E0000}"/>
    <cellStyle name="常规 2 11 2 3 2 2 3" xfId="26184" xr:uid="{00000000-0005-0000-0000-00000F4E0000}"/>
    <cellStyle name="常规 2 11 2 3 2 3" xfId="15570" xr:uid="{00000000-0005-0000-0000-0000104E0000}"/>
    <cellStyle name="常规 2 11 2 3 2 4" xfId="26185" xr:uid="{00000000-0005-0000-0000-0000114E0000}"/>
    <cellStyle name="常规 2 11 2 3 3" xfId="15571" xr:uid="{00000000-0005-0000-0000-0000124E0000}"/>
    <cellStyle name="常规 2 11 2 3 3 2" xfId="15572" xr:uid="{00000000-0005-0000-0000-0000134E0000}"/>
    <cellStyle name="常规 2 11 2 3 3 3" xfId="26186" xr:uid="{00000000-0005-0000-0000-0000144E0000}"/>
    <cellStyle name="常规 2 11 2 3 4" xfId="15573" xr:uid="{00000000-0005-0000-0000-0000154E0000}"/>
    <cellStyle name="常规 2 11 2 3 5" xfId="26187" xr:uid="{00000000-0005-0000-0000-0000164E0000}"/>
    <cellStyle name="常规 2 11 2 4" xfId="15574" xr:uid="{00000000-0005-0000-0000-0000174E0000}"/>
    <cellStyle name="常规 2 11 2 4 2" xfId="15575" xr:uid="{00000000-0005-0000-0000-0000184E0000}"/>
    <cellStyle name="常规 2 11 2 4 2 2" xfId="15576" xr:uid="{00000000-0005-0000-0000-0000194E0000}"/>
    <cellStyle name="常规 2 11 2 4 2 3" xfId="26188" xr:uid="{00000000-0005-0000-0000-00001A4E0000}"/>
    <cellStyle name="常规 2 11 2 4 3" xfId="15577" xr:uid="{00000000-0005-0000-0000-00001B4E0000}"/>
    <cellStyle name="常规 2 11 2 4 4" xfId="26189" xr:uid="{00000000-0005-0000-0000-00001C4E0000}"/>
    <cellStyle name="常规 2 11 2 5" xfId="15578" xr:uid="{00000000-0005-0000-0000-00001D4E0000}"/>
    <cellStyle name="常规 2 11 2 5 2" xfId="15579" xr:uid="{00000000-0005-0000-0000-00001E4E0000}"/>
    <cellStyle name="常规 2 11 2 5 2 2" xfId="15580" xr:uid="{00000000-0005-0000-0000-00001F4E0000}"/>
    <cellStyle name="常规 2 11 2 5 2 3" xfId="26190" xr:uid="{00000000-0005-0000-0000-0000204E0000}"/>
    <cellStyle name="常规 2 11 2 5 3" xfId="15581" xr:uid="{00000000-0005-0000-0000-0000214E0000}"/>
    <cellStyle name="常规 2 11 2 5 4" xfId="26191" xr:uid="{00000000-0005-0000-0000-0000224E0000}"/>
    <cellStyle name="常规 2 11 2 6" xfId="15582" xr:uid="{00000000-0005-0000-0000-0000234E0000}"/>
    <cellStyle name="常规 2 11 2 6 2" xfId="15583" xr:uid="{00000000-0005-0000-0000-0000244E0000}"/>
    <cellStyle name="常规 2 11 2 6 3" xfId="26192" xr:uid="{00000000-0005-0000-0000-0000254E0000}"/>
    <cellStyle name="常规 2 11 2 7" xfId="15584" xr:uid="{00000000-0005-0000-0000-0000264E0000}"/>
    <cellStyle name="常规 2 11 2 8" xfId="26193" xr:uid="{00000000-0005-0000-0000-0000274E0000}"/>
    <cellStyle name="常规 2 11 3" xfId="15585" xr:uid="{00000000-0005-0000-0000-0000284E0000}"/>
    <cellStyle name="常规 2 11 3 2" xfId="15586" xr:uid="{00000000-0005-0000-0000-0000294E0000}"/>
    <cellStyle name="常规 2 11 3 2 2" xfId="15587" xr:uid="{00000000-0005-0000-0000-00002A4E0000}"/>
    <cellStyle name="常规 2 11 3 2 2 2" xfId="15588" xr:uid="{00000000-0005-0000-0000-00002B4E0000}"/>
    <cellStyle name="常规 2 11 3 2 2 3" xfId="26194" xr:uid="{00000000-0005-0000-0000-00002C4E0000}"/>
    <cellStyle name="常规 2 11 3 2 3" xfId="15589" xr:uid="{00000000-0005-0000-0000-00002D4E0000}"/>
    <cellStyle name="常规 2 11 3 2 4" xfId="26195" xr:uid="{00000000-0005-0000-0000-00002E4E0000}"/>
    <cellStyle name="常规 2 11 3 3" xfId="15590" xr:uid="{00000000-0005-0000-0000-00002F4E0000}"/>
    <cellStyle name="常规 2 11 3 3 2" xfId="15591" xr:uid="{00000000-0005-0000-0000-0000304E0000}"/>
    <cellStyle name="常规 2 11 3 3 3" xfId="26196" xr:uid="{00000000-0005-0000-0000-0000314E0000}"/>
    <cellStyle name="常规 2 11 3 4" xfId="15592" xr:uid="{00000000-0005-0000-0000-0000324E0000}"/>
    <cellStyle name="常规 2 11 3 5" xfId="26197" xr:uid="{00000000-0005-0000-0000-0000334E0000}"/>
    <cellStyle name="常规 2 11 4" xfId="15593" xr:uid="{00000000-0005-0000-0000-0000344E0000}"/>
    <cellStyle name="常规 2 11 4 2" xfId="15594" xr:uid="{00000000-0005-0000-0000-0000354E0000}"/>
    <cellStyle name="常规 2 11 4 2 2" xfId="15595" xr:uid="{00000000-0005-0000-0000-0000364E0000}"/>
    <cellStyle name="常规 2 11 4 2 2 2" xfId="15596" xr:uid="{00000000-0005-0000-0000-0000374E0000}"/>
    <cellStyle name="常规 2 11 4 2 2 3" xfId="26198" xr:uid="{00000000-0005-0000-0000-0000384E0000}"/>
    <cellStyle name="常规 2 11 4 2 3" xfId="15597" xr:uid="{00000000-0005-0000-0000-0000394E0000}"/>
    <cellStyle name="常规 2 11 4 2 4" xfId="26199" xr:uid="{00000000-0005-0000-0000-00003A4E0000}"/>
    <cellStyle name="常规 2 11 4 3" xfId="15598" xr:uid="{00000000-0005-0000-0000-00003B4E0000}"/>
    <cellStyle name="常规 2 11 4 3 2" xfId="15599" xr:uid="{00000000-0005-0000-0000-00003C4E0000}"/>
    <cellStyle name="常规 2 11 4 3 3" xfId="26200" xr:uid="{00000000-0005-0000-0000-00003D4E0000}"/>
    <cellStyle name="常规 2 11 4 4" xfId="15600" xr:uid="{00000000-0005-0000-0000-00003E4E0000}"/>
    <cellStyle name="常规 2 11 4 5" xfId="26201" xr:uid="{00000000-0005-0000-0000-00003F4E0000}"/>
    <cellStyle name="常规 2 11 5" xfId="15601" xr:uid="{00000000-0005-0000-0000-0000404E0000}"/>
    <cellStyle name="常规 2 11 5 2" xfId="15602" xr:uid="{00000000-0005-0000-0000-0000414E0000}"/>
    <cellStyle name="常规 2 11 5 2 2" xfId="15603" xr:uid="{00000000-0005-0000-0000-0000424E0000}"/>
    <cellStyle name="常规 2 11 5 2 3" xfId="26202" xr:uid="{00000000-0005-0000-0000-0000434E0000}"/>
    <cellStyle name="常规 2 11 5 3" xfId="15604" xr:uid="{00000000-0005-0000-0000-0000444E0000}"/>
    <cellStyle name="常规 2 11 5 4" xfId="26203" xr:uid="{00000000-0005-0000-0000-0000454E0000}"/>
    <cellStyle name="常规 2 11 6" xfId="15605" xr:uid="{00000000-0005-0000-0000-0000464E0000}"/>
    <cellStyle name="常规 2 11 6 2" xfId="15606" xr:uid="{00000000-0005-0000-0000-0000474E0000}"/>
    <cellStyle name="常规 2 11 6 2 2" xfId="15607" xr:uid="{00000000-0005-0000-0000-0000484E0000}"/>
    <cellStyle name="常规 2 11 6 2 3" xfId="26204" xr:uid="{00000000-0005-0000-0000-0000494E0000}"/>
    <cellStyle name="常规 2 11 6 3" xfId="15608" xr:uid="{00000000-0005-0000-0000-00004A4E0000}"/>
    <cellStyle name="常规 2 11 6 4" xfId="26205" xr:uid="{00000000-0005-0000-0000-00004B4E0000}"/>
    <cellStyle name="常规 2 11 7" xfId="15609" xr:uid="{00000000-0005-0000-0000-00004C4E0000}"/>
    <cellStyle name="常规 2 11 7 2" xfId="15610" xr:uid="{00000000-0005-0000-0000-00004D4E0000}"/>
    <cellStyle name="常规 2 11 7 3" xfId="26206" xr:uid="{00000000-0005-0000-0000-00004E4E0000}"/>
    <cellStyle name="常规 2 11 8" xfId="15611" xr:uid="{00000000-0005-0000-0000-00004F4E0000}"/>
    <cellStyle name="常规 2 11 9" xfId="26207" xr:uid="{00000000-0005-0000-0000-0000504E0000}"/>
    <cellStyle name="常规 2 12" xfId="15612" xr:uid="{00000000-0005-0000-0000-0000514E0000}"/>
    <cellStyle name="常规 2 12 2" xfId="15613" xr:uid="{00000000-0005-0000-0000-0000524E0000}"/>
    <cellStyle name="常规 2 12 2 2" xfId="15614" xr:uid="{00000000-0005-0000-0000-0000534E0000}"/>
    <cellStyle name="常规 2 12 2 2 2" xfId="15615" xr:uid="{00000000-0005-0000-0000-0000544E0000}"/>
    <cellStyle name="常规 2 12 2 2 2 2" xfId="15616" xr:uid="{00000000-0005-0000-0000-0000554E0000}"/>
    <cellStyle name="常规 2 12 2 2 2 2 2" xfId="15617" xr:uid="{00000000-0005-0000-0000-0000564E0000}"/>
    <cellStyle name="常规 2 12 2 2 2 2 3" xfId="26208" xr:uid="{00000000-0005-0000-0000-0000574E0000}"/>
    <cellStyle name="常规 2 12 2 2 2 3" xfId="15618" xr:uid="{00000000-0005-0000-0000-0000584E0000}"/>
    <cellStyle name="常规 2 12 2 2 2 4" xfId="26209" xr:uid="{00000000-0005-0000-0000-0000594E0000}"/>
    <cellStyle name="常规 2 12 2 2 3" xfId="15619" xr:uid="{00000000-0005-0000-0000-00005A4E0000}"/>
    <cellStyle name="常规 2 12 2 2 3 2" xfId="15620" xr:uid="{00000000-0005-0000-0000-00005B4E0000}"/>
    <cellStyle name="常规 2 12 2 2 3 3" xfId="26210" xr:uid="{00000000-0005-0000-0000-00005C4E0000}"/>
    <cellStyle name="常规 2 12 2 2 4" xfId="15621" xr:uid="{00000000-0005-0000-0000-00005D4E0000}"/>
    <cellStyle name="常规 2 12 2 2 5" xfId="26211" xr:uid="{00000000-0005-0000-0000-00005E4E0000}"/>
    <cellStyle name="常规 2 12 2 3" xfId="15622" xr:uid="{00000000-0005-0000-0000-00005F4E0000}"/>
    <cellStyle name="常规 2 12 2 3 2" xfId="15623" xr:uid="{00000000-0005-0000-0000-0000604E0000}"/>
    <cellStyle name="常规 2 12 2 3 2 2" xfId="15624" xr:uid="{00000000-0005-0000-0000-0000614E0000}"/>
    <cellStyle name="常规 2 12 2 3 2 2 2" xfId="15625" xr:uid="{00000000-0005-0000-0000-0000624E0000}"/>
    <cellStyle name="常规 2 12 2 3 2 2 3" xfId="26212" xr:uid="{00000000-0005-0000-0000-0000634E0000}"/>
    <cellStyle name="常规 2 12 2 3 2 3" xfId="15626" xr:uid="{00000000-0005-0000-0000-0000644E0000}"/>
    <cellStyle name="常规 2 12 2 3 2 4" xfId="26213" xr:uid="{00000000-0005-0000-0000-0000654E0000}"/>
    <cellStyle name="常规 2 12 2 3 3" xfId="15627" xr:uid="{00000000-0005-0000-0000-0000664E0000}"/>
    <cellStyle name="常规 2 12 2 3 3 2" xfId="15628" xr:uid="{00000000-0005-0000-0000-0000674E0000}"/>
    <cellStyle name="常规 2 12 2 3 3 3" xfId="26214" xr:uid="{00000000-0005-0000-0000-0000684E0000}"/>
    <cellStyle name="常规 2 12 2 3 4" xfId="15629" xr:uid="{00000000-0005-0000-0000-0000694E0000}"/>
    <cellStyle name="常规 2 12 2 3 5" xfId="26215" xr:uid="{00000000-0005-0000-0000-00006A4E0000}"/>
    <cellStyle name="常规 2 12 2 4" xfId="15630" xr:uid="{00000000-0005-0000-0000-00006B4E0000}"/>
    <cellStyle name="常规 2 12 2 4 2" xfId="15631" xr:uid="{00000000-0005-0000-0000-00006C4E0000}"/>
    <cellStyle name="常规 2 12 2 4 2 2" xfId="15632" xr:uid="{00000000-0005-0000-0000-00006D4E0000}"/>
    <cellStyle name="常规 2 12 2 4 2 3" xfId="26216" xr:uid="{00000000-0005-0000-0000-00006E4E0000}"/>
    <cellStyle name="常规 2 12 2 4 3" xfId="15633" xr:uid="{00000000-0005-0000-0000-00006F4E0000}"/>
    <cellStyle name="常规 2 12 2 4 4" xfId="26217" xr:uid="{00000000-0005-0000-0000-0000704E0000}"/>
    <cellStyle name="常规 2 12 2 5" xfId="15634" xr:uid="{00000000-0005-0000-0000-0000714E0000}"/>
    <cellStyle name="常规 2 12 2 5 2" xfId="15635" xr:uid="{00000000-0005-0000-0000-0000724E0000}"/>
    <cellStyle name="常规 2 12 2 5 3" xfId="26218" xr:uid="{00000000-0005-0000-0000-0000734E0000}"/>
    <cellStyle name="常规 2 12 2 6" xfId="15636" xr:uid="{00000000-0005-0000-0000-0000744E0000}"/>
    <cellStyle name="常规 2 12 2 7" xfId="26219" xr:uid="{00000000-0005-0000-0000-0000754E0000}"/>
    <cellStyle name="常规 2 12 3" xfId="15637" xr:uid="{00000000-0005-0000-0000-0000764E0000}"/>
    <cellStyle name="常规 2 12 3 2" xfId="15638" xr:uid="{00000000-0005-0000-0000-0000774E0000}"/>
    <cellStyle name="常规 2 12 3 2 2" xfId="15639" xr:uid="{00000000-0005-0000-0000-0000784E0000}"/>
    <cellStyle name="常规 2 12 3 2 2 2" xfId="15640" xr:uid="{00000000-0005-0000-0000-0000794E0000}"/>
    <cellStyle name="常规 2 12 3 2 2 3" xfId="26220" xr:uid="{00000000-0005-0000-0000-00007A4E0000}"/>
    <cellStyle name="常规 2 12 3 2 3" xfId="15641" xr:uid="{00000000-0005-0000-0000-00007B4E0000}"/>
    <cellStyle name="常规 2 12 3 2 4" xfId="26221" xr:uid="{00000000-0005-0000-0000-00007C4E0000}"/>
    <cellStyle name="常规 2 12 3 3" xfId="15642" xr:uid="{00000000-0005-0000-0000-00007D4E0000}"/>
    <cellStyle name="常规 2 12 3 3 2" xfId="15643" xr:uid="{00000000-0005-0000-0000-00007E4E0000}"/>
    <cellStyle name="常规 2 12 3 3 3" xfId="26222" xr:uid="{00000000-0005-0000-0000-00007F4E0000}"/>
    <cellStyle name="常规 2 12 3 4" xfId="15644" xr:uid="{00000000-0005-0000-0000-0000804E0000}"/>
    <cellStyle name="常规 2 12 3 5" xfId="26223" xr:uid="{00000000-0005-0000-0000-0000814E0000}"/>
    <cellStyle name="常规 2 12 4" xfId="15645" xr:uid="{00000000-0005-0000-0000-0000824E0000}"/>
    <cellStyle name="常规 2 12 4 2" xfId="15646" xr:uid="{00000000-0005-0000-0000-0000834E0000}"/>
    <cellStyle name="常规 2 12 4 2 2" xfId="15647" xr:uid="{00000000-0005-0000-0000-0000844E0000}"/>
    <cellStyle name="常规 2 12 4 2 2 2" xfId="15648" xr:uid="{00000000-0005-0000-0000-0000854E0000}"/>
    <cellStyle name="常规 2 12 4 2 2 3" xfId="26224" xr:uid="{00000000-0005-0000-0000-0000864E0000}"/>
    <cellStyle name="常规 2 12 4 2 3" xfId="15649" xr:uid="{00000000-0005-0000-0000-0000874E0000}"/>
    <cellStyle name="常规 2 12 4 2 4" xfId="26225" xr:uid="{00000000-0005-0000-0000-0000884E0000}"/>
    <cellStyle name="常规 2 12 4 3" xfId="15650" xr:uid="{00000000-0005-0000-0000-0000894E0000}"/>
    <cellStyle name="常规 2 12 4 3 2" xfId="15651" xr:uid="{00000000-0005-0000-0000-00008A4E0000}"/>
    <cellStyle name="常规 2 12 4 3 3" xfId="26226" xr:uid="{00000000-0005-0000-0000-00008B4E0000}"/>
    <cellStyle name="常规 2 12 4 4" xfId="15652" xr:uid="{00000000-0005-0000-0000-00008C4E0000}"/>
    <cellStyle name="常规 2 12 4 5" xfId="26227" xr:uid="{00000000-0005-0000-0000-00008D4E0000}"/>
    <cellStyle name="常规 2 12 5" xfId="15653" xr:uid="{00000000-0005-0000-0000-00008E4E0000}"/>
    <cellStyle name="常规 2 12 5 2" xfId="15654" xr:uid="{00000000-0005-0000-0000-00008F4E0000}"/>
    <cellStyle name="常规 2 12 5 2 2" xfId="15655" xr:uid="{00000000-0005-0000-0000-0000904E0000}"/>
    <cellStyle name="常规 2 12 5 2 3" xfId="26228" xr:uid="{00000000-0005-0000-0000-0000914E0000}"/>
    <cellStyle name="常规 2 12 5 3" xfId="15656" xr:uid="{00000000-0005-0000-0000-0000924E0000}"/>
    <cellStyle name="常规 2 12 5 4" xfId="26229" xr:uid="{00000000-0005-0000-0000-0000934E0000}"/>
    <cellStyle name="常规 2 12 6" xfId="15657" xr:uid="{00000000-0005-0000-0000-0000944E0000}"/>
    <cellStyle name="常规 2 12 6 2" xfId="15658" xr:uid="{00000000-0005-0000-0000-0000954E0000}"/>
    <cellStyle name="常规 2 12 6 3" xfId="26230" xr:uid="{00000000-0005-0000-0000-0000964E0000}"/>
    <cellStyle name="常规 2 12 7" xfId="15659" xr:uid="{00000000-0005-0000-0000-0000974E0000}"/>
    <cellStyle name="常规 2 12 8" xfId="26231" xr:uid="{00000000-0005-0000-0000-0000984E0000}"/>
    <cellStyle name="常规 2 13" xfId="15660" xr:uid="{00000000-0005-0000-0000-0000994E0000}"/>
    <cellStyle name="常规 2 13 2" xfId="15661" xr:uid="{00000000-0005-0000-0000-00009A4E0000}"/>
    <cellStyle name="常规 2 13 2 2" xfId="15662" xr:uid="{00000000-0005-0000-0000-00009B4E0000}"/>
    <cellStyle name="常规 2 13 2 2 2" xfId="15663" xr:uid="{00000000-0005-0000-0000-00009C4E0000}"/>
    <cellStyle name="常规 2 13 2 2 2 2" xfId="15664" xr:uid="{00000000-0005-0000-0000-00009D4E0000}"/>
    <cellStyle name="常规 2 13 2 2 2 3" xfId="26232" xr:uid="{00000000-0005-0000-0000-00009E4E0000}"/>
    <cellStyle name="常规 2 13 2 2 3" xfId="15665" xr:uid="{00000000-0005-0000-0000-00009F4E0000}"/>
    <cellStyle name="常规 2 13 2 2 4" xfId="26233" xr:uid="{00000000-0005-0000-0000-0000A04E0000}"/>
    <cellStyle name="常规 2 13 2 3" xfId="15666" xr:uid="{00000000-0005-0000-0000-0000A14E0000}"/>
    <cellStyle name="常规 2 13 2 3 2" xfId="15667" xr:uid="{00000000-0005-0000-0000-0000A24E0000}"/>
    <cellStyle name="常规 2 13 2 3 3" xfId="26234" xr:uid="{00000000-0005-0000-0000-0000A34E0000}"/>
    <cellStyle name="常规 2 13 2 4" xfId="15668" xr:uid="{00000000-0005-0000-0000-0000A44E0000}"/>
    <cellStyle name="常规 2 13 2 5" xfId="26235" xr:uid="{00000000-0005-0000-0000-0000A54E0000}"/>
    <cellStyle name="常规 2 13 3" xfId="15669" xr:uid="{00000000-0005-0000-0000-0000A64E0000}"/>
    <cellStyle name="常规 2 13 3 2" xfId="15670" xr:uid="{00000000-0005-0000-0000-0000A74E0000}"/>
    <cellStyle name="常规 2 13 3 2 2" xfId="15671" xr:uid="{00000000-0005-0000-0000-0000A84E0000}"/>
    <cellStyle name="常规 2 13 3 2 2 2" xfId="15672" xr:uid="{00000000-0005-0000-0000-0000A94E0000}"/>
    <cellStyle name="常规 2 13 3 2 2 3" xfId="26236" xr:uid="{00000000-0005-0000-0000-0000AA4E0000}"/>
    <cellStyle name="常规 2 13 3 2 3" xfId="15673" xr:uid="{00000000-0005-0000-0000-0000AB4E0000}"/>
    <cellStyle name="常规 2 13 3 2 4" xfId="26237" xr:uid="{00000000-0005-0000-0000-0000AC4E0000}"/>
    <cellStyle name="常规 2 13 3 3" xfId="15674" xr:uid="{00000000-0005-0000-0000-0000AD4E0000}"/>
    <cellStyle name="常规 2 13 3 3 2" xfId="15675" xr:uid="{00000000-0005-0000-0000-0000AE4E0000}"/>
    <cellStyle name="常规 2 13 3 3 3" xfId="26238" xr:uid="{00000000-0005-0000-0000-0000AF4E0000}"/>
    <cellStyle name="常规 2 13 3 4" xfId="15676" xr:uid="{00000000-0005-0000-0000-0000B04E0000}"/>
    <cellStyle name="常规 2 13 3 5" xfId="26239" xr:uid="{00000000-0005-0000-0000-0000B14E0000}"/>
    <cellStyle name="常规 2 13 4" xfId="15677" xr:uid="{00000000-0005-0000-0000-0000B24E0000}"/>
    <cellStyle name="常规 2 13 4 2" xfId="15678" xr:uid="{00000000-0005-0000-0000-0000B34E0000}"/>
    <cellStyle name="常规 2 13 4 2 2" xfId="15679" xr:uid="{00000000-0005-0000-0000-0000B44E0000}"/>
    <cellStyle name="常规 2 13 4 2 3" xfId="26240" xr:uid="{00000000-0005-0000-0000-0000B54E0000}"/>
    <cellStyle name="常规 2 13 4 3" xfId="15680" xr:uid="{00000000-0005-0000-0000-0000B64E0000}"/>
    <cellStyle name="常规 2 13 4 4" xfId="26241" xr:uid="{00000000-0005-0000-0000-0000B74E0000}"/>
    <cellStyle name="常规 2 13 5" xfId="15681" xr:uid="{00000000-0005-0000-0000-0000B84E0000}"/>
    <cellStyle name="常规 2 13 5 2" xfId="15682" xr:uid="{00000000-0005-0000-0000-0000B94E0000}"/>
    <cellStyle name="常规 2 13 5 3" xfId="26242" xr:uid="{00000000-0005-0000-0000-0000BA4E0000}"/>
    <cellStyle name="常规 2 13 6" xfId="15683" xr:uid="{00000000-0005-0000-0000-0000BB4E0000}"/>
    <cellStyle name="常规 2 13 7" xfId="26243" xr:uid="{00000000-0005-0000-0000-0000BC4E0000}"/>
    <cellStyle name="常规 2 14" xfId="15684" xr:uid="{00000000-0005-0000-0000-0000BD4E0000}"/>
    <cellStyle name="常规 2 14 2" xfId="15685" xr:uid="{00000000-0005-0000-0000-0000BE4E0000}"/>
    <cellStyle name="常规 2 14 2 2" xfId="15686" xr:uid="{00000000-0005-0000-0000-0000BF4E0000}"/>
    <cellStyle name="常规 2 14 2 2 2" xfId="15687" xr:uid="{00000000-0005-0000-0000-0000C04E0000}"/>
    <cellStyle name="常规 2 14 2 2 3" xfId="26244" xr:uid="{00000000-0005-0000-0000-0000C14E0000}"/>
    <cellStyle name="常规 2 14 2 3" xfId="15688" xr:uid="{00000000-0005-0000-0000-0000C24E0000}"/>
    <cellStyle name="常规 2 14 2 4" xfId="26245" xr:uid="{00000000-0005-0000-0000-0000C34E0000}"/>
    <cellStyle name="常规 2 14 3" xfId="15689" xr:uid="{00000000-0005-0000-0000-0000C44E0000}"/>
    <cellStyle name="常规 2 14 3 2" xfId="15690" xr:uid="{00000000-0005-0000-0000-0000C54E0000}"/>
    <cellStyle name="常规 2 14 3 3" xfId="26246" xr:uid="{00000000-0005-0000-0000-0000C64E0000}"/>
    <cellStyle name="常规 2 14 4" xfId="15691" xr:uid="{00000000-0005-0000-0000-0000C74E0000}"/>
    <cellStyle name="常规 2 14 5" xfId="26247" xr:uid="{00000000-0005-0000-0000-0000C84E0000}"/>
    <cellStyle name="常规 2 15" xfId="15692" xr:uid="{00000000-0005-0000-0000-0000C94E0000}"/>
    <cellStyle name="常规 2 15 2" xfId="15693" xr:uid="{00000000-0005-0000-0000-0000CA4E0000}"/>
    <cellStyle name="常规 2 15 2 2" xfId="15694" xr:uid="{00000000-0005-0000-0000-0000CB4E0000}"/>
    <cellStyle name="常规 2 15 2 2 2" xfId="15695" xr:uid="{00000000-0005-0000-0000-0000CC4E0000}"/>
    <cellStyle name="常规 2 15 2 2 3" xfId="26248" xr:uid="{00000000-0005-0000-0000-0000CD4E0000}"/>
    <cellStyle name="常规 2 15 2 3" xfId="15696" xr:uid="{00000000-0005-0000-0000-0000CE4E0000}"/>
    <cellStyle name="常规 2 15 2 4" xfId="26249" xr:uid="{00000000-0005-0000-0000-0000CF4E0000}"/>
    <cellStyle name="常规 2 15 3" xfId="15697" xr:uid="{00000000-0005-0000-0000-0000D04E0000}"/>
    <cellStyle name="常规 2 15 3 2" xfId="15698" xr:uid="{00000000-0005-0000-0000-0000D14E0000}"/>
    <cellStyle name="常规 2 15 3 3" xfId="26250" xr:uid="{00000000-0005-0000-0000-0000D24E0000}"/>
    <cellStyle name="常规 2 15 4" xfId="15699" xr:uid="{00000000-0005-0000-0000-0000D34E0000}"/>
    <cellStyle name="常规 2 15 5" xfId="26251" xr:uid="{00000000-0005-0000-0000-0000D44E0000}"/>
    <cellStyle name="常规 2 16" xfId="15700" xr:uid="{00000000-0005-0000-0000-0000D54E0000}"/>
    <cellStyle name="常规 2 16 2" xfId="15701" xr:uid="{00000000-0005-0000-0000-0000D64E0000}"/>
    <cellStyle name="常规 2 16 2 2" xfId="15702" xr:uid="{00000000-0005-0000-0000-0000D74E0000}"/>
    <cellStyle name="常规 2 16 2 3" xfId="26252" xr:uid="{00000000-0005-0000-0000-0000D84E0000}"/>
    <cellStyle name="常规 2 16 3" xfId="15703" xr:uid="{00000000-0005-0000-0000-0000D94E0000}"/>
    <cellStyle name="常规 2 16 4" xfId="26253" xr:uid="{00000000-0005-0000-0000-0000DA4E0000}"/>
    <cellStyle name="常规 2 17" xfId="15704" xr:uid="{00000000-0005-0000-0000-0000DB4E0000}"/>
    <cellStyle name="常规 2 17 2" xfId="15705" xr:uid="{00000000-0005-0000-0000-0000DC4E0000}"/>
    <cellStyle name="常规 2 17 3" xfId="26254" xr:uid="{00000000-0005-0000-0000-0000DD4E0000}"/>
    <cellStyle name="常规 2 18" xfId="15706" xr:uid="{00000000-0005-0000-0000-0000DE4E0000}"/>
    <cellStyle name="常规 2 19" xfId="15707" xr:uid="{00000000-0005-0000-0000-0000DF4E0000}"/>
    <cellStyle name="常规 2 2" xfId="15708" xr:uid="{00000000-0005-0000-0000-0000E04E0000}"/>
    <cellStyle name="常规 2 2 10" xfId="15709" xr:uid="{00000000-0005-0000-0000-0000E14E0000}"/>
    <cellStyle name="常规 2 2 10 2" xfId="15710" xr:uid="{00000000-0005-0000-0000-0000E24E0000}"/>
    <cellStyle name="常规 2 2 10 2 2" xfId="15711" xr:uid="{00000000-0005-0000-0000-0000E34E0000}"/>
    <cellStyle name="常规 2 2 10 2 2 2" xfId="15712" xr:uid="{00000000-0005-0000-0000-0000E44E0000}"/>
    <cellStyle name="常规 2 2 10 2 2 2 2" xfId="15713" xr:uid="{00000000-0005-0000-0000-0000E54E0000}"/>
    <cellStyle name="常规 2 2 10 2 2 2 2 2" xfId="15714" xr:uid="{00000000-0005-0000-0000-0000E64E0000}"/>
    <cellStyle name="常规 2 2 10 2 2 2 2 3" xfId="26255" xr:uid="{00000000-0005-0000-0000-0000E74E0000}"/>
    <cellStyle name="常规 2 2 10 2 2 2 3" xfId="15715" xr:uid="{00000000-0005-0000-0000-0000E84E0000}"/>
    <cellStyle name="常规 2 2 10 2 2 2 4" xfId="26256" xr:uid="{00000000-0005-0000-0000-0000E94E0000}"/>
    <cellStyle name="常规 2 2 10 2 2 3" xfId="15716" xr:uid="{00000000-0005-0000-0000-0000EA4E0000}"/>
    <cellStyle name="常规 2 2 10 2 2 3 2" xfId="15717" xr:uid="{00000000-0005-0000-0000-0000EB4E0000}"/>
    <cellStyle name="常规 2 2 10 2 2 3 3" xfId="26257" xr:uid="{00000000-0005-0000-0000-0000EC4E0000}"/>
    <cellStyle name="常规 2 2 10 2 2 4" xfId="15718" xr:uid="{00000000-0005-0000-0000-0000ED4E0000}"/>
    <cellStyle name="常规 2 2 10 2 2 5" xfId="26258" xr:uid="{00000000-0005-0000-0000-0000EE4E0000}"/>
    <cellStyle name="常规 2 2 10 2 3" xfId="15719" xr:uid="{00000000-0005-0000-0000-0000EF4E0000}"/>
    <cellStyle name="常规 2 2 10 2 3 2" xfId="15720" xr:uid="{00000000-0005-0000-0000-0000F04E0000}"/>
    <cellStyle name="常规 2 2 10 2 3 2 2" xfId="15721" xr:uid="{00000000-0005-0000-0000-0000F14E0000}"/>
    <cellStyle name="常规 2 2 10 2 3 2 2 2" xfId="15722" xr:uid="{00000000-0005-0000-0000-0000F24E0000}"/>
    <cellStyle name="常规 2 2 10 2 3 2 2 3" xfId="26259" xr:uid="{00000000-0005-0000-0000-0000F34E0000}"/>
    <cellStyle name="常规 2 2 10 2 3 2 3" xfId="15723" xr:uid="{00000000-0005-0000-0000-0000F44E0000}"/>
    <cellStyle name="常规 2 2 10 2 3 2 4" xfId="26260" xr:uid="{00000000-0005-0000-0000-0000F54E0000}"/>
    <cellStyle name="常规 2 2 10 2 3 3" xfId="15724" xr:uid="{00000000-0005-0000-0000-0000F64E0000}"/>
    <cellStyle name="常规 2 2 10 2 3 3 2" xfId="15725" xr:uid="{00000000-0005-0000-0000-0000F74E0000}"/>
    <cellStyle name="常规 2 2 10 2 3 3 3" xfId="26261" xr:uid="{00000000-0005-0000-0000-0000F84E0000}"/>
    <cellStyle name="常规 2 2 10 2 3 4" xfId="15726" xr:uid="{00000000-0005-0000-0000-0000F94E0000}"/>
    <cellStyle name="常规 2 2 10 2 3 5" xfId="26262" xr:uid="{00000000-0005-0000-0000-0000FA4E0000}"/>
    <cellStyle name="常规 2 2 10 2 4" xfId="15727" xr:uid="{00000000-0005-0000-0000-0000FB4E0000}"/>
    <cellStyle name="常规 2 2 10 2 4 2" xfId="15728" xr:uid="{00000000-0005-0000-0000-0000FC4E0000}"/>
    <cellStyle name="常规 2 2 10 2 4 2 2" xfId="15729" xr:uid="{00000000-0005-0000-0000-0000FD4E0000}"/>
    <cellStyle name="常规 2 2 10 2 4 2 3" xfId="26263" xr:uid="{00000000-0005-0000-0000-0000FE4E0000}"/>
    <cellStyle name="常规 2 2 10 2 4 3" xfId="15730" xr:uid="{00000000-0005-0000-0000-0000FF4E0000}"/>
    <cellStyle name="常规 2 2 10 2 4 4" xfId="26264" xr:uid="{00000000-0005-0000-0000-0000004F0000}"/>
    <cellStyle name="常规 2 2 10 2 5" xfId="15731" xr:uid="{00000000-0005-0000-0000-0000014F0000}"/>
    <cellStyle name="常规 2 2 10 2 5 2" xfId="15732" xr:uid="{00000000-0005-0000-0000-0000024F0000}"/>
    <cellStyle name="常规 2 2 10 2 5 3" xfId="26265" xr:uid="{00000000-0005-0000-0000-0000034F0000}"/>
    <cellStyle name="常规 2 2 10 2 6" xfId="15733" xr:uid="{00000000-0005-0000-0000-0000044F0000}"/>
    <cellStyle name="常规 2 2 10 2 7" xfId="26266" xr:uid="{00000000-0005-0000-0000-0000054F0000}"/>
    <cellStyle name="常规 2 2 10 3" xfId="15734" xr:uid="{00000000-0005-0000-0000-0000064F0000}"/>
    <cellStyle name="常规 2 2 10 3 2" xfId="15735" xr:uid="{00000000-0005-0000-0000-0000074F0000}"/>
    <cellStyle name="常规 2 2 10 3 2 2" xfId="15736" xr:uid="{00000000-0005-0000-0000-0000084F0000}"/>
    <cellStyle name="常规 2 2 10 3 2 2 2" xfId="15737" xr:uid="{00000000-0005-0000-0000-0000094F0000}"/>
    <cellStyle name="常规 2 2 10 3 2 2 3" xfId="26267" xr:uid="{00000000-0005-0000-0000-00000A4F0000}"/>
    <cellStyle name="常规 2 2 10 3 2 3" xfId="15738" xr:uid="{00000000-0005-0000-0000-00000B4F0000}"/>
    <cellStyle name="常规 2 2 10 3 2 4" xfId="26268" xr:uid="{00000000-0005-0000-0000-00000C4F0000}"/>
    <cellStyle name="常规 2 2 10 3 3" xfId="15739" xr:uid="{00000000-0005-0000-0000-00000D4F0000}"/>
    <cellStyle name="常规 2 2 10 3 3 2" xfId="15740" xr:uid="{00000000-0005-0000-0000-00000E4F0000}"/>
    <cellStyle name="常规 2 2 10 3 3 3" xfId="26269" xr:uid="{00000000-0005-0000-0000-00000F4F0000}"/>
    <cellStyle name="常规 2 2 10 3 4" xfId="15741" xr:uid="{00000000-0005-0000-0000-0000104F0000}"/>
    <cellStyle name="常规 2 2 10 3 5" xfId="26270" xr:uid="{00000000-0005-0000-0000-0000114F0000}"/>
    <cellStyle name="常规 2 2 10 4" xfId="15742" xr:uid="{00000000-0005-0000-0000-0000124F0000}"/>
    <cellStyle name="常规 2 2 10 4 2" xfId="15743" xr:uid="{00000000-0005-0000-0000-0000134F0000}"/>
    <cellStyle name="常规 2 2 10 4 2 2" xfId="15744" xr:uid="{00000000-0005-0000-0000-0000144F0000}"/>
    <cellStyle name="常规 2 2 10 4 2 2 2" xfId="15745" xr:uid="{00000000-0005-0000-0000-0000154F0000}"/>
    <cellStyle name="常规 2 2 10 4 2 2 3" xfId="26271" xr:uid="{00000000-0005-0000-0000-0000164F0000}"/>
    <cellStyle name="常规 2 2 10 4 2 3" xfId="15746" xr:uid="{00000000-0005-0000-0000-0000174F0000}"/>
    <cellStyle name="常规 2 2 10 4 2 4" xfId="26272" xr:uid="{00000000-0005-0000-0000-0000184F0000}"/>
    <cellStyle name="常规 2 2 10 4 3" xfId="15747" xr:uid="{00000000-0005-0000-0000-0000194F0000}"/>
    <cellStyle name="常规 2 2 10 4 3 2" xfId="15748" xr:uid="{00000000-0005-0000-0000-00001A4F0000}"/>
    <cellStyle name="常规 2 2 10 4 3 3" xfId="26273" xr:uid="{00000000-0005-0000-0000-00001B4F0000}"/>
    <cellStyle name="常规 2 2 10 4 4" xfId="15749" xr:uid="{00000000-0005-0000-0000-00001C4F0000}"/>
    <cellStyle name="常规 2 2 10 4 5" xfId="26274" xr:uid="{00000000-0005-0000-0000-00001D4F0000}"/>
    <cellStyle name="常规 2 2 10 5" xfId="15750" xr:uid="{00000000-0005-0000-0000-00001E4F0000}"/>
    <cellStyle name="常规 2 2 10 5 2" xfId="15751" xr:uid="{00000000-0005-0000-0000-00001F4F0000}"/>
    <cellStyle name="常规 2 2 10 5 2 2" xfId="15752" xr:uid="{00000000-0005-0000-0000-0000204F0000}"/>
    <cellStyle name="常规 2 2 10 5 2 3" xfId="26275" xr:uid="{00000000-0005-0000-0000-0000214F0000}"/>
    <cellStyle name="常规 2 2 10 5 3" xfId="15753" xr:uid="{00000000-0005-0000-0000-0000224F0000}"/>
    <cellStyle name="常规 2 2 10 5 4" xfId="26276" xr:uid="{00000000-0005-0000-0000-0000234F0000}"/>
    <cellStyle name="常规 2 2 10 6" xfId="15754" xr:uid="{00000000-0005-0000-0000-0000244F0000}"/>
    <cellStyle name="常规 2 2 10 6 2" xfId="15755" xr:uid="{00000000-0005-0000-0000-0000254F0000}"/>
    <cellStyle name="常规 2 2 10 6 3" xfId="26277" xr:uid="{00000000-0005-0000-0000-0000264F0000}"/>
    <cellStyle name="常规 2 2 10 7" xfId="15756" xr:uid="{00000000-0005-0000-0000-0000274F0000}"/>
    <cellStyle name="常规 2 2 10 8" xfId="26278" xr:uid="{00000000-0005-0000-0000-0000284F0000}"/>
    <cellStyle name="常规 2 2 11" xfId="15757" xr:uid="{00000000-0005-0000-0000-0000294F0000}"/>
    <cellStyle name="常规 2 2 11 2" xfId="15758" xr:uid="{00000000-0005-0000-0000-00002A4F0000}"/>
    <cellStyle name="常规 2 2 11 2 2" xfId="15759" xr:uid="{00000000-0005-0000-0000-00002B4F0000}"/>
    <cellStyle name="常规 2 2 11 2 2 2" xfId="15760" xr:uid="{00000000-0005-0000-0000-00002C4F0000}"/>
    <cellStyle name="常规 2 2 11 2 2 2 2" xfId="15761" xr:uid="{00000000-0005-0000-0000-00002D4F0000}"/>
    <cellStyle name="常规 2 2 11 2 2 2 3" xfId="26279" xr:uid="{00000000-0005-0000-0000-00002E4F0000}"/>
    <cellStyle name="常规 2 2 11 2 2 3" xfId="15762" xr:uid="{00000000-0005-0000-0000-00002F4F0000}"/>
    <cellStyle name="常规 2 2 11 2 2 4" xfId="26280" xr:uid="{00000000-0005-0000-0000-0000304F0000}"/>
    <cellStyle name="常规 2 2 11 2 3" xfId="15763" xr:uid="{00000000-0005-0000-0000-0000314F0000}"/>
    <cellStyle name="常规 2 2 11 2 3 2" xfId="15764" xr:uid="{00000000-0005-0000-0000-0000324F0000}"/>
    <cellStyle name="常规 2 2 11 2 3 3" xfId="26281" xr:uid="{00000000-0005-0000-0000-0000334F0000}"/>
    <cellStyle name="常规 2 2 11 2 4" xfId="15765" xr:uid="{00000000-0005-0000-0000-0000344F0000}"/>
    <cellStyle name="常规 2 2 11 2 5" xfId="26282" xr:uid="{00000000-0005-0000-0000-0000354F0000}"/>
    <cellStyle name="常规 2 2 11 3" xfId="15766" xr:uid="{00000000-0005-0000-0000-0000364F0000}"/>
    <cellStyle name="常规 2 2 11 3 2" xfId="15767" xr:uid="{00000000-0005-0000-0000-0000374F0000}"/>
    <cellStyle name="常规 2 2 11 3 2 2" xfId="15768" xr:uid="{00000000-0005-0000-0000-0000384F0000}"/>
    <cellStyle name="常规 2 2 11 3 2 2 2" xfId="15769" xr:uid="{00000000-0005-0000-0000-0000394F0000}"/>
    <cellStyle name="常规 2 2 11 3 2 2 3" xfId="26283" xr:uid="{00000000-0005-0000-0000-00003A4F0000}"/>
    <cellStyle name="常规 2 2 11 3 2 3" xfId="15770" xr:uid="{00000000-0005-0000-0000-00003B4F0000}"/>
    <cellStyle name="常规 2 2 11 3 2 4" xfId="26284" xr:uid="{00000000-0005-0000-0000-00003C4F0000}"/>
    <cellStyle name="常规 2 2 11 3 3" xfId="15771" xr:uid="{00000000-0005-0000-0000-00003D4F0000}"/>
    <cellStyle name="常规 2 2 11 3 3 2" xfId="15772" xr:uid="{00000000-0005-0000-0000-00003E4F0000}"/>
    <cellStyle name="常规 2 2 11 3 3 3" xfId="26285" xr:uid="{00000000-0005-0000-0000-00003F4F0000}"/>
    <cellStyle name="常规 2 2 11 3 4" xfId="15773" xr:uid="{00000000-0005-0000-0000-0000404F0000}"/>
    <cellStyle name="常规 2 2 11 3 5" xfId="26286" xr:uid="{00000000-0005-0000-0000-0000414F0000}"/>
    <cellStyle name="常规 2 2 11 4" xfId="15774" xr:uid="{00000000-0005-0000-0000-0000424F0000}"/>
    <cellStyle name="常规 2 2 11 4 2" xfId="15775" xr:uid="{00000000-0005-0000-0000-0000434F0000}"/>
    <cellStyle name="常规 2 2 11 4 2 2" xfId="15776" xr:uid="{00000000-0005-0000-0000-0000444F0000}"/>
    <cellStyle name="常规 2 2 11 4 2 3" xfId="26287" xr:uid="{00000000-0005-0000-0000-0000454F0000}"/>
    <cellStyle name="常规 2 2 11 4 3" xfId="15777" xr:uid="{00000000-0005-0000-0000-0000464F0000}"/>
    <cellStyle name="常规 2 2 11 4 4" xfId="26288" xr:uid="{00000000-0005-0000-0000-0000474F0000}"/>
    <cellStyle name="常规 2 2 11 5" xfId="15778" xr:uid="{00000000-0005-0000-0000-0000484F0000}"/>
    <cellStyle name="常规 2 2 11 5 2" xfId="15779" xr:uid="{00000000-0005-0000-0000-0000494F0000}"/>
    <cellStyle name="常规 2 2 11 5 3" xfId="26289" xr:uid="{00000000-0005-0000-0000-00004A4F0000}"/>
    <cellStyle name="常规 2 2 11 6" xfId="15780" xr:uid="{00000000-0005-0000-0000-00004B4F0000}"/>
    <cellStyle name="常规 2 2 11 7" xfId="26290" xr:uid="{00000000-0005-0000-0000-00004C4F0000}"/>
    <cellStyle name="常规 2 2 12" xfId="15781" xr:uid="{00000000-0005-0000-0000-00004D4F0000}"/>
    <cellStyle name="常规 2 2 12 2" xfId="15782" xr:uid="{00000000-0005-0000-0000-00004E4F0000}"/>
    <cellStyle name="常规 2 2 12 2 2" xfId="15783" xr:uid="{00000000-0005-0000-0000-00004F4F0000}"/>
    <cellStyle name="常规 2 2 12 2 2 2" xfId="15784" xr:uid="{00000000-0005-0000-0000-0000504F0000}"/>
    <cellStyle name="常规 2 2 12 2 2 3" xfId="26291" xr:uid="{00000000-0005-0000-0000-0000514F0000}"/>
    <cellStyle name="常规 2 2 12 2 3" xfId="15785" xr:uid="{00000000-0005-0000-0000-0000524F0000}"/>
    <cellStyle name="常规 2 2 12 2 4" xfId="26292" xr:uid="{00000000-0005-0000-0000-0000534F0000}"/>
    <cellStyle name="常规 2 2 12 3" xfId="15786" xr:uid="{00000000-0005-0000-0000-0000544F0000}"/>
    <cellStyle name="常规 2 2 12 3 2" xfId="15787" xr:uid="{00000000-0005-0000-0000-0000554F0000}"/>
    <cellStyle name="常规 2 2 12 3 3" xfId="26293" xr:uid="{00000000-0005-0000-0000-0000564F0000}"/>
    <cellStyle name="常规 2 2 12 4" xfId="15788" xr:uid="{00000000-0005-0000-0000-0000574F0000}"/>
    <cellStyle name="常规 2 2 12 5" xfId="26294" xr:uid="{00000000-0005-0000-0000-0000584F0000}"/>
    <cellStyle name="常规 2 2 13" xfId="15789" xr:uid="{00000000-0005-0000-0000-0000594F0000}"/>
    <cellStyle name="常规 2 2 13 2" xfId="15790" xr:uid="{00000000-0005-0000-0000-00005A4F0000}"/>
    <cellStyle name="常规 2 2 13 2 2" xfId="15791" xr:uid="{00000000-0005-0000-0000-00005B4F0000}"/>
    <cellStyle name="常规 2 2 13 2 2 2" xfId="15792" xr:uid="{00000000-0005-0000-0000-00005C4F0000}"/>
    <cellStyle name="常规 2 2 13 2 2 3" xfId="26295" xr:uid="{00000000-0005-0000-0000-00005D4F0000}"/>
    <cellStyle name="常规 2 2 13 2 3" xfId="15793" xr:uid="{00000000-0005-0000-0000-00005E4F0000}"/>
    <cellStyle name="常规 2 2 13 2 4" xfId="26296" xr:uid="{00000000-0005-0000-0000-00005F4F0000}"/>
    <cellStyle name="常规 2 2 13 3" xfId="15794" xr:uid="{00000000-0005-0000-0000-0000604F0000}"/>
    <cellStyle name="常规 2 2 13 3 2" xfId="15795" xr:uid="{00000000-0005-0000-0000-0000614F0000}"/>
    <cellStyle name="常规 2 2 13 3 3" xfId="26297" xr:uid="{00000000-0005-0000-0000-0000624F0000}"/>
    <cellStyle name="常规 2 2 13 4" xfId="15796" xr:uid="{00000000-0005-0000-0000-0000634F0000}"/>
    <cellStyle name="常规 2 2 13 5" xfId="26298" xr:uid="{00000000-0005-0000-0000-0000644F0000}"/>
    <cellStyle name="常规 2 2 14" xfId="15797" xr:uid="{00000000-0005-0000-0000-0000654F0000}"/>
    <cellStyle name="常规 2 2 14 2" xfId="15798" xr:uid="{00000000-0005-0000-0000-0000664F0000}"/>
    <cellStyle name="常规 2 2 14 2 2" xfId="15799" xr:uid="{00000000-0005-0000-0000-0000674F0000}"/>
    <cellStyle name="常规 2 2 14 2 3" xfId="26299" xr:uid="{00000000-0005-0000-0000-0000684F0000}"/>
    <cellStyle name="常规 2 2 14 3" xfId="15800" xr:uid="{00000000-0005-0000-0000-0000694F0000}"/>
    <cellStyle name="常规 2 2 14 4" xfId="26300" xr:uid="{00000000-0005-0000-0000-00006A4F0000}"/>
    <cellStyle name="常规 2 2 15" xfId="15801" xr:uid="{00000000-0005-0000-0000-00006B4F0000}"/>
    <cellStyle name="常规 2 2 15 2" xfId="15802" xr:uid="{00000000-0005-0000-0000-00006C4F0000}"/>
    <cellStyle name="常规 2 2 15 3" xfId="26301" xr:uid="{00000000-0005-0000-0000-00006D4F0000}"/>
    <cellStyle name="常规 2 2 16" xfId="15803" xr:uid="{00000000-0005-0000-0000-00006E4F0000}"/>
    <cellStyle name="常规 2 2 17" xfId="15804" xr:uid="{00000000-0005-0000-0000-00006F4F0000}"/>
    <cellStyle name="常规 2 2 18" xfId="26302" xr:uid="{00000000-0005-0000-0000-0000704F0000}"/>
    <cellStyle name="常规 2 2 2" xfId="15805" xr:uid="{00000000-0005-0000-0000-0000714F0000}"/>
    <cellStyle name="常规 2 2 2 10" xfId="15806" xr:uid="{00000000-0005-0000-0000-0000724F0000}"/>
    <cellStyle name="常规 2 2 2 10 2" xfId="15807" xr:uid="{00000000-0005-0000-0000-0000734F0000}"/>
    <cellStyle name="常规 2 2 2 10 2 2" xfId="15808" xr:uid="{00000000-0005-0000-0000-0000744F0000}"/>
    <cellStyle name="常规 2 2 2 10 2 2 2" xfId="15809" xr:uid="{00000000-0005-0000-0000-0000754F0000}"/>
    <cellStyle name="常规 2 2 2 10 2 2 3" xfId="26303" xr:uid="{00000000-0005-0000-0000-0000764F0000}"/>
    <cellStyle name="常规 2 2 2 10 2 3" xfId="15810" xr:uid="{00000000-0005-0000-0000-0000774F0000}"/>
    <cellStyle name="常规 2 2 2 10 2 4" xfId="26304" xr:uid="{00000000-0005-0000-0000-0000784F0000}"/>
    <cellStyle name="常规 2 2 2 10 3" xfId="15811" xr:uid="{00000000-0005-0000-0000-0000794F0000}"/>
    <cellStyle name="常规 2 2 2 10 3 2" xfId="15812" xr:uid="{00000000-0005-0000-0000-00007A4F0000}"/>
    <cellStyle name="常规 2 2 2 10 3 3" xfId="26305" xr:uid="{00000000-0005-0000-0000-00007B4F0000}"/>
    <cellStyle name="常规 2 2 2 10 4" xfId="15813" xr:uid="{00000000-0005-0000-0000-00007C4F0000}"/>
    <cellStyle name="常规 2 2 2 10 5" xfId="26306" xr:uid="{00000000-0005-0000-0000-00007D4F0000}"/>
    <cellStyle name="常规 2 2 2 11" xfId="15814" xr:uid="{00000000-0005-0000-0000-00007E4F0000}"/>
    <cellStyle name="常规 2 2 2 11 2" xfId="15815" xr:uid="{00000000-0005-0000-0000-00007F4F0000}"/>
    <cellStyle name="常规 2 2 2 11 2 2" xfId="15816" xr:uid="{00000000-0005-0000-0000-0000804F0000}"/>
    <cellStyle name="常规 2 2 2 11 2 3" xfId="26307" xr:uid="{00000000-0005-0000-0000-0000814F0000}"/>
    <cellStyle name="常规 2 2 2 11 3" xfId="15817" xr:uid="{00000000-0005-0000-0000-0000824F0000}"/>
    <cellStyle name="常规 2 2 2 11 4" xfId="26308" xr:uid="{00000000-0005-0000-0000-0000834F0000}"/>
    <cellStyle name="常规 2 2 2 12" xfId="15818" xr:uid="{00000000-0005-0000-0000-0000844F0000}"/>
    <cellStyle name="常规 2 2 2 12 2" xfId="15819" xr:uid="{00000000-0005-0000-0000-0000854F0000}"/>
    <cellStyle name="常规 2 2 2 12 3" xfId="26309" xr:uid="{00000000-0005-0000-0000-0000864F0000}"/>
    <cellStyle name="常规 2 2 2 13" xfId="15820" xr:uid="{00000000-0005-0000-0000-0000874F0000}"/>
    <cellStyle name="常规 2 2 2 14" xfId="15821" xr:uid="{00000000-0005-0000-0000-0000884F0000}"/>
    <cellStyle name="常规 2 2 2 15" xfId="26310" xr:uid="{00000000-0005-0000-0000-0000894F0000}"/>
    <cellStyle name="常规 2 2 2 2" xfId="15822" xr:uid="{00000000-0005-0000-0000-00008A4F0000}"/>
    <cellStyle name="常规 2 2 2 2 10" xfId="15823" xr:uid="{00000000-0005-0000-0000-00008B4F0000}"/>
    <cellStyle name="常规 2 2 2 2 11" xfId="26311" xr:uid="{00000000-0005-0000-0000-00008C4F0000}"/>
    <cellStyle name="常规 2 2 2 2 2" xfId="15824" xr:uid="{00000000-0005-0000-0000-00008D4F0000}"/>
    <cellStyle name="常规 2 2 2 2 2 10" xfId="26312" xr:uid="{00000000-0005-0000-0000-00008E4F0000}"/>
    <cellStyle name="常规 2 2 2 2 2 2" xfId="15825" xr:uid="{00000000-0005-0000-0000-00008F4F0000}"/>
    <cellStyle name="常规 2 2 2 2 2 2 2" xfId="15826" xr:uid="{00000000-0005-0000-0000-0000904F0000}"/>
    <cellStyle name="常规 2 2 2 2 2 2 2 2" xfId="15827" xr:uid="{00000000-0005-0000-0000-0000914F0000}"/>
    <cellStyle name="常规 2 2 2 2 2 2 2 2 2" xfId="15828" xr:uid="{00000000-0005-0000-0000-0000924F0000}"/>
    <cellStyle name="常规 2 2 2 2 2 2 2 2 2 2" xfId="15829" xr:uid="{00000000-0005-0000-0000-0000934F0000}"/>
    <cellStyle name="常规 2 2 2 2 2 2 2 2 2 2 2" xfId="15830" xr:uid="{00000000-0005-0000-0000-0000944F0000}"/>
    <cellStyle name="常规 2 2 2 2 2 2 2 2 2 2 3" xfId="26313" xr:uid="{00000000-0005-0000-0000-0000954F0000}"/>
    <cellStyle name="常规 2 2 2 2 2 2 2 2 2 3" xfId="15831" xr:uid="{00000000-0005-0000-0000-0000964F0000}"/>
    <cellStyle name="常规 2 2 2 2 2 2 2 2 2 4" xfId="26314" xr:uid="{00000000-0005-0000-0000-0000974F0000}"/>
    <cellStyle name="常规 2 2 2 2 2 2 2 2 3" xfId="15832" xr:uid="{00000000-0005-0000-0000-0000984F0000}"/>
    <cellStyle name="常规 2 2 2 2 2 2 2 2 3 2" xfId="15833" xr:uid="{00000000-0005-0000-0000-0000994F0000}"/>
    <cellStyle name="常规 2 2 2 2 2 2 2 2 3 3" xfId="26315" xr:uid="{00000000-0005-0000-0000-00009A4F0000}"/>
    <cellStyle name="常规 2 2 2 2 2 2 2 2 4" xfId="15834" xr:uid="{00000000-0005-0000-0000-00009B4F0000}"/>
    <cellStyle name="常规 2 2 2 2 2 2 2 2 5" xfId="26316" xr:uid="{00000000-0005-0000-0000-00009C4F0000}"/>
    <cellStyle name="常规 2 2 2 2 2 2 2 3" xfId="15835" xr:uid="{00000000-0005-0000-0000-00009D4F0000}"/>
    <cellStyle name="常规 2 2 2 2 2 2 2 3 2" xfId="15836" xr:uid="{00000000-0005-0000-0000-00009E4F0000}"/>
    <cellStyle name="常规 2 2 2 2 2 2 2 3 2 2" xfId="15837" xr:uid="{00000000-0005-0000-0000-00009F4F0000}"/>
    <cellStyle name="常规 2 2 2 2 2 2 2 3 2 2 2" xfId="15838" xr:uid="{00000000-0005-0000-0000-0000A04F0000}"/>
    <cellStyle name="常规 2 2 2 2 2 2 2 3 2 2 3" xfId="26317" xr:uid="{00000000-0005-0000-0000-0000A14F0000}"/>
    <cellStyle name="常规 2 2 2 2 2 2 2 3 2 3" xfId="15839" xr:uid="{00000000-0005-0000-0000-0000A24F0000}"/>
    <cellStyle name="常规 2 2 2 2 2 2 2 3 2 4" xfId="26318" xr:uid="{00000000-0005-0000-0000-0000A34F0000}"/>
    <cellStyle name="常规 2 2 2 2 2 2 2 3 3" xfId="15840" xr:uid="{00000000-0005-0000-0000-0000A44F0000}"/>
    <cellStyle name="常规 2 2 2 2 2 2 2 3 3 2" xfId="15841" xr:uid="{00000000-0005-0000-0000-0000A54F0000}"/>
    <cellStyle name="常规 2 2 2 2 2 2 2 3 3 3" xfId="26319" xr:uid="{00000000-0005-0000-0000-0000A64F0000}"/>
    <cellStyle name="常规 2 2 2 2 2 2 2 3 4" xfId="15842" xr:uid="{00000000-0005-0000-0000-0000A74F0000}"/>
    <cellStyle name="常规 2 2 2 2 2 2 2 3 5" xfId="26320" xr:uid="{00000000-0005-0000-0000-0000A84F0000}"/>
    <cellStyle name="常规 2 2 2 2 2 2 2 4" xfId="15843" xr:uid="{00000000-0005-0000-0000-0000A94F0000}"/>
    <cellStyle name="常规 2 2 2 2 2 2 2 4 2" xfId="15844" xr:uid="{00000000-0005-0000-0000-0000AA4F0000}"/>
    <cellStyle name="常规 2 2 2 2 2 2 2 4 2 2" xfId="15845" xr:uid="{00000000-0005-0000-0000-0000AB4F0000}"/>
    <cellStyle name="常规 2 2 2 2 2 2 2 4 2 3" xfId="26321" xr:uid="{00000000-0005-0000-0000-0000AC4F0000}"/>
    <cellStyle name="常规 2 2 2 2 2 2 2 4 3" xfId="15846" xr:uid="{00000000-0005-0000-0000-0000AD4F0000}"/>
    <cellStyle name="常规 2 2 2 2 2 2 2 4 4" xfId="26322" xr:uid="{00000000-0005-0000-0000-0000AE4F0000}"/>
    <cellStyle name="常规 2 2 2 2 2 2 2 5" xfId="15847" xr:uid="{00000000-0005-0000-0000-0000AF4F0000}"/>
    <cellStyle name="常规 2 2 2 2 2 2 2 5 2" xfId="15848" xr:uid="{00000000-0005-0000-0000-0000B04F0000}"/>
    <cellStyle name="常规 2 2 2 2 2 2 2 5 2 2" xfId="15849" xr:uid="{00000000-0005-0000-0000-0000B14F0000}"/>
    <cellStyle name="常规 2 2 2 2 2 2 2 5 2 3" xfId="26323" xr:uid="{00000000-0005-0000-0000-0000B24F0000}"/>
    <cellStyle name="常规 2 2 2 2 2 2 2 5 3" xfId="15850" xr:uid="{00000000-0005-0000-0000-0000B34F0000}"/>
    <cellStyle name="常规 2 2 2 2 2 2 2 5 4" xfId="26324" xr:uid="{00000000-0005-0000-0000-0000B44F0000}"/>
    <cellStyle name="常规 2 2 2 2 2 2 2 6" xfId="15851" xr:uid="{00000000-0005-0000-0000-0000B54F0000}"/>
    <cellStyle name="常规 2 2 2 2 2 2 2 6 2" xfId="15852" xr:uid="{00000000-0005-0000-0000-0000B64F0000}"/>
    <cellStyle name="常规 2 2 2 2 2 2 2 6 3" xfId="26325" xr:uid="{00000000-0005-0000-0000-0000B74F0000}"/>
    <cellStyle name="常规 2 2 2 2 2 2 2 7" xfId="15853" xr:uid="{00000000-0005-0000-0000-0000B84F0000}"/>
    <cellStyle name="常规 2 2 2 2 2 2 2 8" xfId="26326" xr:uid="{00000000-0005-0000-0000-0000B94F0000}"/>
    <cellStyle name="常规 2 2 2 2 2 2 3" xfId="15854" xr:uid="{00000000-0005-0000-0000-0000BA4F0000}"/>
    <cellStyle name="常规 2 2 2 2 2 2 3 2" xfId="15855" xr:uid="{00000000-0005-0000-0000-0000BB4F0000}"/>
    <cellStyle name="常规 2 2 2 2 2 2 3 2 2" xfId="15856" xr:uid="{00000000-0005-0000-0000-0000BC4F0000}"/>
    <cellStyle name="常规 2 2 2 2 2 2 3 2 2 2" xfId="15857" xr:uid="{00000000-0005-0000-0000-0000BD4F0000}"/>
    <cellStyle name="常规 2 2 2 2 2 2 3 2 2 3" xfId="26327" xr:uid="{00000000-0005-0000-0000-0000BE4F0000}"/>
    <cellStyle name="常规 2 2 2 2 2 2 3 2 3" xfId="15858" xr:uid="{00000000-0005-0000-0000-0000BF4F0000}"/>
    <cellStyle name="常规 2 2 2 2 2 2 3 2 4" xfId="26328" xr:uid="{00000000-0005-0000-0000-0000C04F0000}"/>
    <cellStyle name="常规 2 2 2 2 2 2 3 3" xfId="15859" xr:uid="{00000000-0005-0000-0000-0000C14F0000}"/>
    <cellStyle name="常规 2 2 2 2 2 2 3 3 2" xfId="15860" xr:uid="{00000000-0005-0000-0000-0000C24F0000}"/>
    <cellStyle name="常规 2 2 2 2 2 2 3 3 3" xfId="26329" xr:uid="{00000000-0005-0000-0000-0000C34F0000}"/>
    <cellStyle name="常规 2 2 2 2 2 2 3 4" xfId="15861" xr:uid="{00000000-0005-0000-0000-0000C44F0000}"/>
    <cellStyle name="常规 2 2 2 2 2 2 3 5" xfId="26330" xr:uid="{00000000-0005-0000-0000-0000C54F0000}"/>
    <cellStyle name="常规 2 2 2 2 2 2 4" xfId="15862" xr:uid="{00000000-0005-0000-0000-0000C64F0000}"/>
    <cellStyle name="常规 2 2 2 2 2 2 4 2" xfId="15863" xr:uid="{00000000-0005-0000-0000-0000C74F0000}"/>
    <cellStyle name="常规 2 2 2 2 2 2 4 2 2" xfId="15864" xr:uid="{00000000-0005-0000-0000-0000C84F0000}"/>
    <cellStyle name="常规 2 2 2 2 2 2 4 2 2 2" xfId="15865" xr:uid="{00000000-0005-0000-0000-0000C94F0000}"/>
    <cellStyle name="常规 2 2 2 2 2 2 4 2 2 3" xfId="26331" xr:uid="{00000000-0005-0000-0000-0000CA4F0000}"/>
    <cellStyle name="常规 2 2 2 2 2 2 4 2 3" xfId="15866" xr:uid="{00000000-0005-0000-0000-0000CB4F0000}"/>
    <cellStyle name="常规 2 2 2 2 2 2 4 2 4" xfId="26332" xr:uid="{00000000-0005-0000-0000-0000CC4F0000}"/>
    <cellStyle name="常规 2 2 2 2 2 2 4 3" xfId="15867" xr:uid="{00000000-0005-0000-0000-0000CD4F0000}"/>
    <cellStyle name="常规 2 2 2 2 2 2 4 3 2" xfId="15868" xr:uid="{00000000-0005-0000-0000-0000CE4F0000}"/>
    <cellStyle name="常规 2 2 2 2 2 2 4 3 3" xfId="26333" xr:uid="{00000000-0005-0000-0000-0000CF4F0000}"/>
    <cellStyle name="常规 2 2 2 2 2 2 4 4" xfId="15869" xr:uid="{00000000-0005-0000-0000-0000D04F0000}"/>
    <cellStyle name="常规 2 2 2 2 2 2 4 5" xfId="26334" xr:uid="{00000000-0005-0000-0000-0000D14F0000}"/>
    <cellStyle name="常规 2 2 2 2 2 2 5" xfId="15870" xr:uid="{00000000-0005-0000-0000-0000D24F0000}"/>
    <cellStyle name="常规 2 2 2 2 2 2 5 2" xfId="15871" xr:uid="{00000000-0005-0000-0000-0000D34F0000}"/>
    <cellStyle name="常规 2 2 2 2 2 2 5 2 2" xfId="15872" xr:uid="{00000000-0005-0000-0000-0000D44F0000}"/>
    <cellStyle name="常规 2 2 2 2 2 2 5 2 3" xfId="26335" xr:uid="{00000000-0005-0000-0000-0000D54F0000}"/>
    <cellStyle name="常规 2 2 2 2 2 2 5 3" xfId="15873" xr:uid="{00000000-0005-0000-0000-0000D64F0000}"/>
    <cellStyle name="常规 2 2 2 2 2 2 5 4" xfId="26336" xr:uid="{00000000-0005-0000-0000-0000D74F0000}"/>
    <cellStyle name="常规 2 2 2 2 2 2 6" xfId="15874" xr:uid="{00000000-0005-0000-0000-0000D84F0000}"/>
    <cellStyle name="常规 2 2 2 2 2 2 6 2" xfId="15875" xr:uid="{00000000-0005-0000-0000-0000D94F0000}"/>
    <cellStyle name="常规 2 2 2 2 2 2 6 2 2" xfId="15876" xr:uid="{00000000-0005-0000-0000-0000DA4F0000}"/>
    <cellStyle name="常规 2 2 2 2 2 2 6 2 3" xfId="26337" xr:uid="{00000000-0005-0000-0000-0000DB4F0000}"/>
    <cellStyle name="常规 2 2 2 2 2 2 6 3" xfId="15877" xr:uid="{00000000-0005-0000-0000-0000DC4F0000}"/>
    <cellStyle name="常规 2 2 2 2 2 2 6 4" xfId="26338" xr:uid="{00000000-0005-0000-0000-0000DD4F0000}"/>
    <cellStyle name="常规 2 2 2 2 2 2 7" xfId="15878" xr:uid="{00000000-0005-0000-0000-0000DE4F0000}"/>
    <cellStyle name="常规 2 2 2 2 2 2 7 2" xfId="15879" xr:uid="{00000000-0005-0000-0000-0000DF4F0000}"/>
    <cellStyle name="常规 2 2 2 2 2 2 7 3" xfId="26339" xr:uid="{00000000-0005-0000-0000-0000E04F0000}"/>
    <cellStyle name="常规 2 2 2 2 2 2 8" xfId="15880" xr:uid="{00000000-0005-0000-0000-0000E14F0000}"/>
    <cellStyle name="常规 2 2 2 2 2 2 9" xfId="26340" xr:uid="{00000000-0005-0000-0000-0000E24F0000}"/>
    <cellStyle name="常规 2 2 2 2 2 3" xfId="15881" xr:uid="{00000000-0005-0000-0000-0000E34F0000}"/>
    <cellStyle name="常规 2 2 2 2 2 3 2" xfId="15882" xr:uid="{00000000-0005-0000-0000-0000E44F0000}"/>
    <cellStyle name="常规 2 2 2 2 2 3 2 2" xfId="15883" xr:uid="{00000000-0005-0000-0000-0000E54F0000}"/>
    <cellStyle name="常规 2 2 2 2 2 3 2 2 2" xfId="15884" xr:uid="{00000000-0005-0000-0000-0000E64F0000}"/>
    <cellStyle name="常规 2 2 2 2 2 3 2 2 2 2" xfId="15885" xr:uid="{00000000-0005-0000-0000-0000E74F0000}"/>
    <cellStyle name="常规 2 2 2 2 2 3 2 2 2 3" xfId="26341" xr:uid="{00000000-0005-0000-0000-0000E84F0000}"/>
    <cellStyle name="常规 2 2 2 2 2 3 2 2 3" xfId="15886" xr:uid="{00000000-0005-0000-0000-0000E94F0000}"/>
    <cellStyle name="常规 2 2 2 2 2 3 2 2 4" xfId="26342" xr:uid="{00000000-0005-0000-0000-0000EA4F0000}"/>
    <cellStyle name="常规 2 2 2 2 2 3 2 3" xfId="15887" xr:uid="{00000000-0005-0000-0000-0000EB4F0000}"/>
    <cellStyle name="常规 2 2 2 2 2 3 2 3 2" xfId="15888" xr:uid="{00000000-0005-0000-0000-0000EC4F0000}"/>
    <cellStyle name="常规 2 2 2 2 2 3 2 3 3" xfId="26343" xr:uid="{00000000-0005-0000-0000-0000ED4F0000}"/>
    <cellStyle name="常规 2 2 2 2 2 3 2 4" xfId="15889" xr:uid="{00000000-0005-0000-0000-0000EE4F0000}"/>
    <cellStyle name="常规 2 2 2 2 2 3 2 5" xfId="26344" xr:uid="{00000000-0005-0000-0000-0000EF4F0000}"/>
    <cellStyle name="常规 2 2 2 2 2 3 3" xfId="15890" xr:uid="{00000000-0005-0000-0000-0000F04F0000}"/>
    <cellStyle name="常规 2 2 2 2 2 3 3 2" xfId="15891" xr:uid="{00000000-0005-0000-0000-0000F14F0000}"/>
    <cellStyle name="常规 2 2 2 2 2 3 3 2 2" xfId="15892" xr:uid="{00000000-0005-0000-0000-0000F24F0000}"/>
    <cellStyle name="常规 2 2 2 2 2 3 3 2 2 2" xfId="15893" xr:uid="{00000000-0005-0000-0000-0000F34F0000}"/>
    <cellStyle name="常规 2 2 2 2 2 3 3 2 2 3" xfId="26345" xr:uid="{00000000-0005-0000-0000-0000F44F0000}"/>
    <cellStyle name="常规 2 2 2 2 2 3 3 2 3" xfId="15894" xr:uid="{00000000-0005-0000-0000-0000F54F0000}"/>
    <cellStyle name="常规 2 2 2 2 2 3 3 2 4" xfId="26346" xr:uid="{00000000-0005-0000-0000-0000F64F0000}"/>
    <cellStyle name="常规 2 2 2 2 2 3 3 3" xfId="15895" xr:uid="{00000000-0005-0000-0000-0000F74F0000}"/>
    <cellStyle name="常规 2 2 2 2 2 3 3 3 2" xfId="15896" xr:uid="{00000000-0005-0000-0000-0000F84F0000}"/>
    <cellStyle name="常规 2 2 2 2 2 3 3 3 3" xfId="26347" xr:uid="{00000000-0005-0000-0000-0000F94F0000}"/>
    <cellStyle name="常规 2 2 2 2 2 3 3 4" xfId="15897" xr:uid="{00000000-0005-0000-0000-0000FA4F0000}"/>
    <cellStyle name="常规 2 2 2 2 2 3 3 5" xfId="26348" xr:uid="{00000000-0005-0000-0000-0000FB4F0000}"/>
    <cellStyle name="常规 2 2 2 2 2 3 4" xfId="15898" xr:uid="{00000000-0005-0000-0000-0000FC4F0000}"/>
    <cellStyle name="常规 2 2 2 2 2 3 4 2" xfId="15899" xr:uid="{00000000-0005-0000-0000-0000FD4F0000}"/>
    <cellStyle name="常规 2 2 2 2 2 3 4 2 2" xfId="15900" xr:uid="{00000000-0005-0000-0000-0000FE4F0000}"/>
    <cellStyle name="常规 2 2 2 2 2 3 4 2 3" xfId="26349" xr:uid="{00000000-0005-0000-0000-0000FF4F0000}"/>
    <cellStyle name="常规 2 2 2 2 2 3 4 3" xfId="15901" xr:uid="{00000000-0005-0000-0000-000000500000}"/>
    <cellStyle name="常规 2 2 2 2 2 3 4 4" xfId="26350" xr:uid="{00000000-0005-0000-0000-000001500000}"/>
    <cellStyle name="常规 2 2 2 2 2 3 5" xfId="15902" xr:uid="{00000000-0005-0000-0000-000002500000}"/>
    <cellStyle name="常规 2 2 2 2 2 3 5 2" xfId="15903" xr:uid="{00000000-0005-0000-0000-000003500000}"/>
    <cellStyle name="常规 2 2 2 2 2 3 5 2 2" xfId="15904" xr:uid="{00000000-0005-0000-0000-000004500000}"/>
    <cellStyle name="常规 2 2 2 2 2 3 5 2 3" xfId="26351" xr:uid="{00000000-0005-0000-0000-000005500000}"/>
    <cellStyle name="常规 2 2 2 2 2 3 5 3" xfId="15905" xr:uid="{00000000-0005-0000-0000-000006500000}"/>
    <cellStyle name="常规 2 2 2 2 2 3 5 4" xfId="26352" xr:uid="{00000000-0005-0000-0000-000007500000}"/>
    <cellStyle name="常规 2 2 2 2 2 3 6" xfId="15906" xr:uid="{00000000-0005-0000-0000-000008500000}"/>
    <cellStyle name="常规 2 2 2 2 2 3 6 2" xfId="15907" xr:uid="{00000000-0005-0000-0000-000009500000}"/>
    <cellStyle name="常规 2 2 2 2 2 3 6 3" xfId="26353" xr:uid="{00000000-0005-0000-0000-00000A500000}"/>
    <cellStyle name="常规 2 2 2 2 2 3 7" xfId="15908" xr:uid="{00000000-0005-0000-0000-00000B500000}"/>
    <cellStyle name="常规 2 2 2 2 2 3 8" xfId="26354" xr:uid="{00000000-0005-0000-0000-00000C500000}"/>
    <cellStyle name="常规 2 2 2 2 2 4" xfId="15909" xr:uid="{00000000-0005-0000-0000-00000D500000}"/>
    <cellStyle name="常规 2 2 2 2 2 4 2" xfId="15910" xr:uid="{00000000-0005-0000-0000-00000E500000}"/>
    <cellStyle name="常规 2 2 2 2 2 4 2 2" xfId="15911" xr:uid="{00000000-0005-0000-0000-00000F500000}"/>
    <cellStyle name="常规 2 2 2 2 2 4 2 2 2" xfId="15912" xr:uid="{00000000-0005-0000-0000-000010500000}"/>
    <cellStyle name="常规 2 2 2 2 2 4 2 2 3" xfId="26355" xr:uid="{00000000-0005-0000-0000-000011500000}"/>
    <cellStyle name="常规 2 2 2 2 2 4 2 3" xfId="15913" xr:uid="{00000000-0005-0000-0000-000012500000}"/>
    <cellStyle name="常规 2 2 2 2 2 4 2 4" xfId="26356" xr:uid="{00000000-0005-0000-0000-000013500000}"/>
    <cellStyle name="常规 2 2 2 2 2 4 3" xfId="15914" xr:uid="{00000000-0005-0000-0000-000014500000}"/>
    <cellStyle name="常规 2 2 2 2 2 4 3 2" xfId="15915" xr:uid="{00000000-0005-0000-0000-000015500000}"/>
    <cellStyle name="常规 2 2 2 2 2 4 3 3" xfId="26357" xr:uid="{00000000-0005-0000-0000-000016500000}"/>
    <cellStyle name="常规 2 2 2 2 2 4 4" xfId="15916" xr:uid="{00000000-0005-0000-0000-000017500000}"/>
    <cellStyle name="常规 2 2 2 2 2 4 5" xfId="26358" xr:uid="{00000000-0005-0000-0000-000018500000}"/>
    <cellStyle name="常规 2 2 2 2 2 5" xfId="15917" xr:uid="{00000000-0005-0000-0000-000019500000}"/>
    <cellStyle name="常规 2 2 2 2 2 5 2" xfId="15918" xr:uid="{00000000-0005-0000-0000-00001A500000}"/>
    <cellStyle name="常规 2 2 2 2 2 5 2 2" xfId="15919" xr:uid="{00000000-0005-0000-0000-00001B500000}"/>
    <cellStyle name="常规 2 2 2 2 2 5 2 2 2" xfId="15920" xr:uid="{00000000-0005-0000-0000-00001C500000}"/>
    <cellStyle name="常规 2 2 2 2 2 5 2 2 3" xfId="26359" xr:uid="{00000000-0005-0000-0000-00001D500000}"/>
    <cellStyle name="常规 2 2 2 2 2 5 2 3" xfId="15921" xr:uid="{00000000-0005-0000-0000-00001E500000}"/>
    <cellStyle name="常规 2 2 2 2 2 5 2 4" xfId="26360" xr:uid="{00000000-0005-0000-0000-00001F500000}"/>
    <cellStyle name="常规 2 2 2 2 2 5 3" xfId="15922" xr:uid="{00000000-0005-0000-0000-000020500000}"/>
    <cellStyle name="常规 2 2 2 2 2 5 3 2" xfId="15923" xr:uid="{00000000-0005-0000-0000-000021500000}"/>
    <cellStyle name="常规 2 2 2 2 2 5 3 3" xfId="26361" xr:uid="{00000000-0005-0000-0000-000022500000}"/>
    <cellStyle name="常规 2 2 2 2 2 5 4" xfId="15924" xr:uid="{00000000-0005-0000-0000-000023500000}"/>
    <cellStyle name="常规 2 2 2 2 2 5 5" xfId="26362" xr:uid="{00000000-0005-0000-0000-000024500000}"/>
    <cellStyle name="常规 2 2 2 2 2 6" xfId="15925" xr:uid="{00000000-0005-0000-0000-000025500000}"/>
    <cellStyle name="常规 2 2 2 2 2 6 2" xfId="15926" xr:uid="{00000000-0005-0000-0000-000026500000}"/>
    <cellStyle name="常规 2 2 2 2 2 6 2 2" xfId="15927" xr:uid="{00000000-0005-0000-0000-000027500000}"/>
    <cellStyle name="常规 2 2 2 2 2 6 2 3" xfId="26363" xr:uid="{00000000-0005-0000-0000-000028500000}"/>
    <cellStyle name="常规 2 2 2 2 2 6 3" xfId="15928" xr:uid="{00000000-0005-0000-0000-000029500000}"/>
    <cellStyle name="常规 2 2 2 2 2 6 4" xfId="26364" xr:uid="{00000000-0005-0000-0000-00002A500000}"/>
    <cellStyle name="常规 2 2 2 2 2 7" xfId="15929" xr:uid="{00000000-0005-0000-0000-00002B500000}"/>
    <cellStyle name="常规 2 2 2 2 2 7 2" xfId="15930" xr:uid="{00000000-0005-0000-0000-00002C500000}"/>
    <cellStyle name="常规 2 2 2 2 2 7 2 2" xfId="15931" xr:uid="{00000000-0005-0000-0000-00002D500000}"/>
    <cellStyle name="常规 2 2 2 2 2 7 2 3" xfId="26365" xr:uid="{00000000-0005-0000-0000-00002E500000}"/>
    <cellStyle name="常规 2 2 2 2 2 7 3" xfId="15932" xr:uid="{00000000-0005-0000-0000-00002F500000}"/>
    <cellStyle name="常规 2 2 2 2 2 7 4" xfId="26366" xr:uid="{00000000-0005-0000-0000-000030500000}"/>
    <cellStyle name="常规 2 2 2 2 2 8" xfId="15933" xr:uid="{00000000-0005-0000-0000-000031500000}"/>
    <cellStyle name="常规 2 2 2 2 2 8 2" xfId="15934" xr:uid="{00000000-0005-0000-0000-000032500000}"/>
    <cellStyle name="常规 2 2 2 2 2 8 3" xfId="26367" xr:uid="{00000000-0005-0000-0000-000033500000}"/>
    <cellStyle name="常规 2 2 2 2 2 9" xfId="15935" xr:uid="{00000000-0005-0000-0000-000034500000}"/>
    <cellStyle name="常规 2 2 2 2 3" xfId="15936" xr:uid="{00000000-0005-0000-0000-000035500000}"/>
    <cellStyle name="常规 2 2 2 2 3 2" xfId="15937" xr:uid="{00000000-0005-0000-0000-000036500000}"/>
    <cellStyle name="常规 2 2 2 2 3 2 2" xfId="15938" xr:uid="{00000000-0005-0000-0000-000037500000}"/>
    <cellStyle name="常规 2 2 2 2 3 2 2 2" xfId="15939" xr:uid="{00000000-0005-0000-0000-000038500000}"/>
    <cellStyle name="常规 2 2 2 2 3 2 2 2 2" xfId="15940" xr:uid="{00000000-0005-0000-0000-000039500000}"/>
    <cellStyle name="常规 2 2 2 2 3 2 2 2 2 2" xfId="15941" xr:uid="{00000000-0005-0000-0000-00003A500000}"/>
    <cellStyle name="常规 2 2 2 2 3 2 2 2 2 3" xfId="26368" xr:uid="{00000000-0005-0000-0000-00003B500000}"/>
    <cellStyle name="常规 2 2 2 2 3 2 2 2 3" xfId="15942" xr:uid="{00000000-0005-0000-0000-00003C500000}"/>
    <cellStyle name="常规 2 2 2 2 3 2 2 2 4" xfId="26369" xr:uid="{00000000-0005-0000-0000-00003D500000}"/>
    <cellStyle name="常规 2 2 2 2 3 2 2 3" xfId="15943" xr:uid="{00000000-0005-0000-0000-00003E500000}"/>
    <cellStyle name="常规 2 2 2 2 3 2 2 3 2" xfId="15944" xr:uid="{00000000-0005-0000-0000-00003F500000}"/>
    <cellStyle name="常规 2 2 2 2 3 2 2 3 3" xfId="26370" xr:uid="{00000000-0005-0000-0000-000040500000}"/>
    <cellStyle name="常规 2 2 2 2 3 2 2 4" xfId="15945" xr:uid="{00000000-0005-0000-0000-000041500000}"/>
    <cellStyle name="常规 2 2 2 2 3 2 2 5" xfId="26371" xr:uid="{00000000-0005-0000-0000-000042500000}"/>
    <cellStyle name="常规 2 2 2 2 3 2 3" xfId="15946" xr:uid="{00000000-0005-0000-0000-000043500000}"/>
    <cellStyle name="常规 2 2 2 2 3 2 3 2" xfId="15947" xr:uid="{00000000-0005-0000-0000-000044500000}"/>
    <cellStyle name="常规 2 2 2 2 3 2 3 2 2" xfId="15948" xr:uid="{00000000-0005-0000-0000-000045500000}"/>
    <cellStyle name="常规 2 2 2 2 3 2 3 2 2 2" xfId="15949" xr:uid="{00000000-0005-0000-0000-000046500000}"/>
    <cellStyle name="常规 2 2 2 2 3 2 3 2 2 3" xfId="26372" xr:uid="{00000000-0005-0000-0000-000047500000}"/>
    <cellStyle name="常规 2 2 2 2 3 2 3 2 3" xfId="15950" xr:uid="{00000000-0005-0000-0000-000048500000}"/>
    <cellStyle name="常规 2 2 2 2 3 2 3 2 4" xfId="26373" xr:uid="{00000000-0005-0000-0000-000049500000}"/>
    <cellStyle name="常规 2 2 2 2 3 2 3 3" xfId="15951" xr:uid="{00000000-0005-0000-0000-00004A500000}"/>
    <cellStyle name="常规 2 2 2 2 3 2 3 3 2" xfId="15952" xr:uid="{00000000-0005-0000-0000-00004B500000}"/>
    <cellStyle name="常规 2 2 2 2 3 2 3 3 3" xfId="26374" xr:uid="{00000000-0005-0000-0000-00004C500000}"/>
    <cellStyle name="常规 2 2 2 2 3 2 3 4" xfId="15953" xr:uid="{00000000-0005-0000-0000-00004D500000}"/>
    <cellStyle name="常规 2 2 2 2 3 2 3 5" xfId="26375" xr:uid="{00000000-0005-0000-0000-00004E500000}"/>
    <cellStyle name="常规 2 2 2 2 3 2 4" xfId="15954" xr:uid="{00000000-0005-0000-0000-00004F500000}"/>
    <cellStyle name="常规 2 2 2 2 3 2 4 2" xfId="15955" xr:uid="{00000000-0005-0000-0000-000050500000}"/>
    <cellStyle name="常规 2 2 2 2 3 2 4 2 2" xfId="15956" xr:uid="{00000000-0005-0000-0000-000051500000}"/>
    <cellStyle name="常规 2 2 2 2 3 2 4 2 3" xfId="26376" xr:uid="{00000000-0005-0000-0000-000052500000}"/>
    <cellStyle name="常规 2 2 2 2 3 2 4 3" xfId="15957" xr:uid="{00000000-0005-0000-0000-000053500000}"/>
    <cellStyle name="常规 2 2 2 2 3 2 4 4" xfId="26377" xr:uid="{00000000-0005-0000-0000-000054500000}"/>
    <cellStyle name="常规 2 2 2 2 3 2 5" xfId="15958" xr:uid="{00000000-0005-0000-0000-000055500000}"/>
    <cellStyle name="常规 2 2 2 2 3 2 5 2" xfId="15959" xr:uid="{00000000-0005-0000-0000-000056500000}"/>
    <cellStyle name="常规 2 2 2 2 3 2 5 2 2" xfId="15960" xr:uid="{00000000-0005-0000-0000-000057500000}"/>
    <cellStyle name="常规 2 2 2 2 3 2 5 2 3" xfId="26378" xr:uid="{00000000-0005-0000-0000-000058500000}"/>
    <cellStyle name="常规 2 2 2 2 3 2 5 3" xfId="15961" xr:uid="{00000000-0005-0000-0000-000059500000}"/>
    <cellStyle name="常规 2 2 2 2 3 2 5 4" xfId="26379" xr:uid="{00000000-0005-0000-0000-00005A500000}"/>
    <cellStyle name="常规 2 2 2 2 3 2 6" xfId="15962" xr:uid="{00000000-0005-0000-0000-00005B500000}"/>
    <cellStyle name="常规 2 2 2 2 3 2 6 2" xfId="15963" xr:uid="{00000000-0005-0000-0000-00005C500000}"/>
    <cellStyle name="常规 2 2 2 2 3 2 6 3" xfId="26380" xr:uid="{00000000-0005-0000-0000-00005D500000}"/>
    <cellStyle name="常规 2 2 2 2 3 2 7" xfId="15964" xr:uid="{00000000-0005-0000-0000-00005E500000}"/>
    <cellStyle name="常规 2 2 2 2 3 2 8" xfId="26381" xr:uid="{00000000-0005-0000-0000-00005F500000}"/>
    <cellStyle name="常规 2 2 2 2 3 3" xfId="15965" xr:uid="{00000000-0005-0000-0000-000060500000}"/>
    <cellStyle name="常规 2 2 2 2 3 3 2" xfId="15966" xr:uid="{00000000-0005-0000-0000-000061500000}"/>
    <cellStyle name="常规 2 2 2 2 3 3 2 2" xfId="15967" xr:uid="{00000000-0005-0000-0000-000062500000}"/>
    <cellStyle name="常规 2 2 2 2 3 3 2 2 2" xfId="15968" xr:uid="{00000000-0005-0000-0000-000063500000}"/>
    <cellStyle name="常规 2 2 2 2 3 3 2 2 3" xfId="26382" xr:uid="{00000000-0005-0000-0000-000064500000}"/>
    <cellStyle name="常规 2 2 2 2 3 3 2 3" xfId="15969" xr:uid="{00000000-0005-0000-0000-000065500000}"/>
    <cellStyle name="常规 2 2 2 2 3 3 2 4" xfId="26383" xr:uid="{00000000-0005-0000-0000-000066500000}"/>
    <cellStyle name="常规 2 2 2 2 3 3 3" xfId="15970" xr:uid="{00000000-0005-0000-0000-000067500000}"/>
    <cellStyle name="常规 2 2 2 2 3 3 3 2" xfId="15971" xr:uid="{00000000-0005-0000-0000-000068500000}"/>
    <cellStyle name="常规 2 2 2 2 3 3 3 3" xfId="26384" xr:uid="{00000000-0005-0000-0000-000069500000}"/>
    <cellStyle name="常规 2 2 2 2 3 3 4" xfId="15972" xr:uid="{00000000-0005-0000-0000-00006A500000}"/>
    <cellStyle name="常规 2 2 2 2 3 3 5" xfId="26385" xr:uid="{00000000-0005-0000-0000-00006B500000}"/>
    <cellStyle name="常规 2 2 2 2 3 4" xfId="15973" xr:uid="{00000000-0005-0000-0000-00006C500000}"/>
    <cellStyle name="常规 2 2 2 2 3 4 2" xfId="15974" xr:uid="{00000000-0005-0000-0000-00006D500000}"/>
    <cellStyle name="常规 2 2 2 2 3 4 2 2" xfId="15975" xr:uid="{00000000-0005-0000-0000-00006E500000}"/>
    <cellStyle name="常规 2 2 2 2 3 4 2 2 2" xfId="15976" xr:uid="{00000000-0005-0000-0000-00006F500000}"/>
    <cellStyle name="常规 2 2 2 2 3 4 2 2 3" xfId="26386" xr:uid="{00000000-0005-0000-0000-000070500000}"/>
    <cellStyle name="常规 2 2 2 2 3 4 2 3" xfId="15977" xr:uid="{00000000-0005-0000-0000-000071500000}"/>
    <cellStyle name="常规 2 2 2 2 3 4 2 4" xfId="26387" xr:uid="{00000000-0005-0000-0000-000072500000}"/>
    <cellStyle name="常规 2 2 2 2 3 4 3" xfId="15978" xr:uid="{00000000-0005-0000-0000-000073500000}"/>
    <cellStyle name="常规 2 2 2 2 3 4 3 2" xfId="15979" xr:uid="{00000000-0005-0000-0000-000074500000}"/>
    <cellStyle name="常规 2 2 2 2 3 4 3 3" xfId="26388" xr:uid="{00000000-0005-0000-0000-000075500000}"/>
    <cellStyle name="常规 2 2 2 2 3 4 4" xfId="15980" xr:uid="{00000000-0005-0000-0000-000076500000}"/>
    <cellStyle name="常规 2 2 2 2 3 4 5" xfId="26389" xr:uid="{00000000-0005-0000-0000-000077500000}"/>
    <cellStyle name="常规 2 2 2 2 3 5" xfId="15981" xr:uid="{00000000-0005-0000-0000-000078500000}"/>
    <cellStyle name="常规 2 2 2 2 3 5 2" xfId="15982" xr:uid="{00000000-0005-0000-0000-000079500000}"/>
    <cellStyle name="常规 2 2 2 2 3 5 2 2" xfId="15983" xr:uid="{00000000-0005-0000-0000-00007A500000}"/>
    <cellStyle name="常规 2 2 2 2 3 5 2 3" xfId="26390" xr:uid="{00000000-0005-0000-0000-00007B500000}"/>
    <cellStyle name="常规 2 2 2 2 3 5 3" xfId="15984" xr:uid="{00000000-0005-0000-0000-00007C500000}"/>
    <cellStyle name="常规 2 2 2 2 3 5 4" xfId="26391" xr:uid="{00000000-0005-0000-0000-00007D500000}"/>
    <cellStyle name="常规 2 2 2 2 3 6" xfId="15985" xr:uid="{00000000-0005-0000-0000-00007E500000}"/>
    <cellStyle name="常规 2 2 2 2 3 6 2" xfId="15986" xr:uid="{00000000-0005-0000-0000-00007F500000}"/>
    <cellStyle name="常规 2 2 2 2 3 6 2 2" xfId="15987" xr:uid="{00000000-0005-0000-0000-000080500000}"/>
    <cellStyle name="常规 2 2 2 2 3 6 2 3" xfId="26392" xr:uid="{00000000-0005-0000-0000-000081500000}"/>
    <cellStyle name="常规 2 2 2 2 3 6 3" xfId="15988" xr:uid="{00000000-0005-0000-0000-000082500000}"/>
    <cellStyle name="常规 2 2 2 2 3 6 4" xfId="26393" xr:uid="{00000000-0005-0000-0000-000083500000}"/>
    <cellStyle name="常规 2 2 2 2 3 7" xfId="15989" xr:uid="{00000000-0005-0000-0000-000084500000}"/>
    <cellStyle name="常规 2 2 2 2 3 7 2" xfId="15990" xr:uid="{00000000-0005-0000-0000-000085500000}"/>
    <cellStyle name="常规 2 2 2 2 3 7 3" xfId="26394" xr:uid="{00000000-0005-0000-0000-000086500000}"/>
    <cellStyle name="常规 2 2 2 2 3 8" xfId="15991" xr:uid="{00000000-0005-0000-0000-000087500000}"/>
    <cellStyle name="常规 2 2 2 2 3 9" xfId="26395" xr:uid="{00000000-0005-0000-0000-000088500000}"/>
    <cellStyle name="常规 2 2 2 2 4" xfId="15992" xr:uid="{00000000-0005-0000-0000-000089500000}"/>
    <cellStyle name="常规 2 2 2 2 4 2" xfId="15993" xr:uid="{00000000-0005-0000-0000-00008A500000}"/>
    <cellStyle name="常规 2 2 2 2 4 2 2" xfId="15994" xr:uid="{00000000-0005-0000-0000-00008B500000}"/>
    <cellStyle name="常规 2 2 2 2 4 2 2 2" xfId="15995" xr:uid="{00000000-0005-0000-0000-00008C500000}"/>
    <cellStyle name="常规 2 2 2 2 4 2 2 2 2" xfId="15996" xr:uid="{00000000-0005-0000-0000-00008D500000}"/>
    <cellStyle name="常规 2 2 2 2 4 2 2 2 3" xfId="26396" xr:uid="{00000000-0005-0000-0000-00008E500000}"/>
    <cellStyle name="常规 2 2 2 2 4 2 2 3" xfId="15997" xr:uid="{00000000-0005-0000-0000-00008F500000}"/>
    <cellStyle name="常规 2 2 2 2 4 2 2 4" xfId="26397" xr:uid="{00000000-0005-0000-0000-000090500000}"/>
    <cellStyle name="常规 2 2 2 2 4 2 3" xfId="15998" xr:uid="{00000000-0005-0000-0000-000091500000}"/>
    <cellStyle name="常规 2 2 2 2 4 2 3 2" xfId="15999" xr:uid="{00000000-0005-0000-0000-000092500000}"/>
    <cellStyle name="常规 2 2 2 2 4 2 3 3" xfId="26398" xr:uid="{00000000-0005-0000-0000-000093500000}"/>
    <cellStyle name="常规 2 2 2 2 4 2 4" xfId="16000" xr:uid="{00000000-0005-0000-0000-000094500000}"/>
    <cellStyle name="常规 2 2 2 2 4 2 5" xfId="26399" xr:uid="{00000000-0005-0000-0000-000095500000}"/>
    <cellStyle name="常规 2 2 2 2 4 3" xfId="16001" xr:uid="{00000000-0005-0000-0000-000096500000}"/>
    <cellStyle name="常规 2 2 2 2 4 3 2" xfId="16002" xr:uid="{00000000-0005-0000-0000-000097500000}"/>
    <cellStyle name="常规 2 2 2 2 4 3 2 2" xfId="16003" xr:uid="{00000000-0005-0000-0000-000098500000}"/>
    <cellStyle name="常规 2 2 2 2 4 3 2 2 2" xfId="16004" xr:uid="{00000000-0005-0000-0000-000099500000}"/>
    <cellStyle name="常规 2 2 2 2 4 3 2 2 3" xfId="26400" xr:uid="{00000000-0005-0000-0000-00009A500000}"/>
    <cellStyle name="常规 2 2 2 2 4 3 2 3" xfId="16005" xr:uid="{00000000-0005-0000-0000-00009B500000}"/>
    <cellStyle name="常规 2 2 2 2 4 3 2 4" xfId="26401" xr:uid="{00000000-0005-0000-0000-00009C500000}"/>
    <cellStyle name="常规 2 2 2 2 4 3 3" xfId="16006" xr:uid="{00000000-0005-0000-0000-00009D500000}"/>
    <cellStyle name="常规 2 2 2 2 4 3 3 2" xfId="16007" xr:uid="{00000000-0005-0000-0000-00009E500000}"/>
    <cellStyle name="常规 2 2 2 2 4 3 3 3" xfId="26402" xr:uid="{00000000-0005-0000-0000-00009F500000}"/>
    <cellStyle name="常规 2 2 2 2 4 3 4" xfId="16008" xr:uid="{00000000-0005-0000-0000-0000A0500000}"/>
    <cellStyle name="常规 2 2 2 2 4 3 5" xfId="26403" xr:uid="{00000000-0005-0000-0000-0000A1500000}"/>
    <cellStyle name="常规 2 2 2 2 4 4" xfId="16009" xr:uid="{00000000-0005-0000-0000-0000A2500000}"/>
    <cellStyle name="常规 2 2 2 2 4 4 2" xfId="16010" xr:uid="{00000000-0005-0000-0000-0000A3500000}"/>
    <cellStyle name="常规 2 2 2 2 4 4 2 2" xfId="16011" xr:uid="{00000000-0005-0000-0000-0000A4500000}"/>
    <cellStyle name="常规 2 2 2 2 4 4 2 3" xfId="26404" xr:uid="{00000000-0005-0000-0000-0000A5500000}"/>
    <cellStyle name="常规 2 2 2 2 4 4 3" xfId="16012" xr:uid="{00000000-0005-0000-0000-0000A6500000}"/>
    <cellStyle name="常规 2 2 2 2 4 4 4" xfId="26405" xr:uid="{00000000-0005-0000-0000-0000A7500000}"/>
    <cellStyle name="常规 2 2 2 2 4 5" xfId="16013" xr:uid="{00000000-0005-0000-0000-0000A8500000}"/>
    <cellStyle name="常规 2 2 2 2 4 5 2" xfId="16014" xr:uid="{00000000-0005-0000-0000-0000A9500000}"/>
    <cellStyle name="常规 2 2 2 2 4 5 2 2" xfId="16015" xr:uid="{00000000-0005-0000-0000-0000AA500000}"/>
    <cellStyle name="常规 2 2 2 2 4 5 2 3" xfId="26406" xr:uid="{00000000-0005-0000-0000-0000AB500000}"/>
    <cellStyle name="常规 2 2 2 2 4 5 3" xfId="16016" xr:uid="{00000000-0005-0000-0000-0000AC500000}"/>
    <cellStyle name="常规 2 2 2 2 4 5 4" xfId="26407" xr:uid="{00000000-0005-0000-0000-0000AD500000}"/>
    <cellStyle name="常规 2 2 2 2 4 6" xfId="16017" xr:uid="{00000000-0005-0000-0000-0000AE500000}"/>
    <cellStyle name="常规 2 2 2 2 4 6 2" xfId="16018" xr:uid="{00000000-0005-0000-0000-0000AF500000}"/>
    <cellStyle name="常规 2 2 2 2 4 6 3" xfId="26408" xr:uid="{00000000-0005-0000-0000-0000B0500000}"/>
    <cellStyle name="常规 2 2 2 2 4 7" xfId="16019" xr:uid="{00000000-0005-0000-0000-0000B1500000}"/>
    <cellStyle name="常规 2 2 2 2 4 8" xfId="26409" xr:uid="{00000000-0005-0000-0000-0000B2500000}"/>
    <cellStyle name="常规 2 2 2 2 5" xfId="16020" xr:uid="{00000000-0005-0000-0000-0000B3500000}"/>
    <cellStyle name="常规 2 2 2 2 5 2" xfId="16021" xr:uid="{00000000-0005-0000-0000-0000B4500000}"/>
    <cellStyle name="常规 2 2 2 2 5 2 2" xfId="16022" xr:uid="{00000000-0005-0000-0000-0000B5500000}"/>
    <cellStyle name="常规 2 2 2 2 5 2 2 2" xfId="16023" xr:uid="{00000000-0005-0000-0000-0000B6500000}"/>
    <cellStyle name="常规 2 2 2 2 5 2 2 3" xfId="26410" xr:uid="{00000000-0005-0000-0000-0000B7500000}"/>
    <cellStyle name="常规 2 2 2 2 5 2 3" xfId="16024" xr:uid="{00000000-0005-0000-0000-0000B8500000}"/>
    <cellStyle name="常规 2 2 2 2 5 2 4" xfId="26411" xr:uid="{00000000-0005-0000-0000-0000B9500000}"/>
    <cellStyle name="常规 2 2 2 2 5 3" xfId="16025" xr:uid="{00000000-0005-0000-0000-0000BA500000}"/>
    <cellStyle name="常规 2 2 2 2 5 3 2" xfId="16026" xr:uid="{00000000-0005-0000-0000-0000BB500000}"/>
    <cellStyle name="常规 2 2 2 2 5 3 3" xfId="26412" xr:uid="{00000000-0005-0000-0000-0000BC500000}"/>
    <cellStyle name="常规 2 2 2 2 5 4" xfId="16027" xr:uid="{00000000-0005-0000-0000-0000BD500000}"/>
    <cellStyle name="常规 2 2 2 2 5 5" xfId="26413" xr:uid="{00000000-0005-0000-0000-0000BE500000}"/>
    <cellStyle name="常规 2 2 2 2 6" xfId="16028" xr:uid="{00000000-0005-0000-0000-0000BF500000}"/>
    <cellStyle name="常规 2 2 2 2 6 2" xfId="16029" xr:uid="{00000000-0005-0000-0000-0000C0500000}"/>
    <cellStyle name="常规 2 2 2 2 6 2 2" xfId="16030" xr:uid="{00000000-0005-0000-0000-0000C1500000}"/>
    <cellStyle name="常规 2 2 2 2 6 2 2 2" xfId="16031" xr:uid="{00000000-0005-0000-0000-0000C2500000}"/>
    <cellStyle name="常规 2 2 2 2 6 2 2 3" xfId="26414" xr:uid="{00000000-0005-0000-0000-0000C3500000}"/>
    <cellStyle name="常规 2 2 2 2 6 2 3" xfId="16032" xr:uid="{00000000-0005-0000-0000-0000C4500000}"/>
    <cellStyle name="常规 2 2 2 2 6 2 4" xfId="26415" xr:uid="{00000000-0005-0000-0000-0000C5500000}"/>
    <cellStyle name="常规 2 2 2 2 6 3" xfId="16033" xr:uid="{00000000-0005-0000-0000-0000C6500000}"/>
    <cellStyle name="常规 2 2 2 2 6 3 2" xfId="16034" xr:uid="{00000000-0005-0000-0000-0000C7500000}"/>
    <cellStyle name="常规 2 2 2 2 6 3 3" xfId="26416" xr:uid="{00000000-0005-0000-0000-0000C8500000}"/>
    <cellStyle name="常规 2 2 2 2 6 4" xfId="16035" xr:uid="{00000000-0005-0000-0000-0000C9500000}"/>
    <cellStyle name="常规 2 2 2 2 6 5" xfId="26417" xr:uid="{00000000-0005-0000-0000-0000CA500000}"/>
    <cellStyle name="常规 2 2 2 2 7" xfId="16036" xr:uid="{00000000-0005-0000-0000-0000CB500000}"/>
    <cellStyle name="常规 2 2 2 2 7 2" xfId="16037" xr:uid="{00000000-0005-0000-0000-0000CC500000}"/>
    <cellStyle name="常规 2 2 2 2 7 2 2" xfId="16038" xr:uid="{00000000-0005-0000-0000-0000CD500000}"/>
    <cellStyle name="常规 2 2 2 2 7 2 3" xfId="26418" xr:uid="{00000000-0005-0000-0000-0000CE500000}"/>
    <cellStyle name="常规 2 2 2 2 7 3" xfId="16039" xr:uid="{00000000-0005-0000-0000-0000CF500000}"/>
    <cellStyle name="常规 2 2 2 2 7 4" xfId="26419" xr:uid="{00000000-0005-0000-0000-0000D0500000}"/>
    <cellStyle name="常规 2 2 2 2 8" xfId="16040" xr:uid="{00000000-0005-0000-0000-0000D1500000}"/>
    <cellStyle name="常规 2 2 2 2 8 2" xfId="16041" xr:uid="{00000000-0005-0000-0000-0000D2500000}"/>
    <cellStyle name="常规 2 2 2 2 8 2 2" xfId="16042" xr:uid="{00000000-0005-0000-0000-0000D3500000}"/>
    <cellStyle name="常规 2 2 2 2 8 2 3" xfId="26420" xr:uid="{00000000-0005-0000-0000-0000D4500000}"/>
    <cellStyle name="常规 2 2 2 2 8 3" xfId="16043" xr:uid="{00000000-0005-0000-0000-0000D5500000}"/>
    <cellStyle name="常规 2 2 2 2 8 4" xfId="26421" xr:uid="{00000000-0005-0000-0000-0000D6500000}"/>
    <cellStyle name="常规 2 2 2 2 9" xfId="16044" xr:uid="{00000000-0005-0000-0000-0000D7500000}"/>
    <cellStyle name="常规 2 2 2 2 9 2" xfId="16045" xr:uid="{00000000-0005-0000-0000-0000D8500000}"/>
    <cellStyle name="常规 2 2 2 2 9 3" xfId="26422" xr:uid="{00000000-0005-0000-0000-0000D9500000}"/>
    <cellStyle name="常规 2 2 2 3" xfId="16046" xr:uid="{00000000-0005-0000-0000-0000DA500000}"/>
    <cellStyle name="常规 2 2 2 3 10" xfId="16047" xr:uid="{00000000-0005-0000-0000-0000DB500000}"/>
    <cellStyle name="常规 2 2 2 3 11" xfId="26423" xr:uid="{00000000-0005-0000-0000-0000DC500000}"/>
    <cellStyle name="常规 2 2 2 3 2" xfId="16048" xr:uid="{00000000-0005-0000-0000-0000DD500000}"/>
    <cellStyle name="常规 2 2 2 3 2 10" xfId="26424" xr:uid="{00000000-0005-0000-0000-0000DE500000}"/>
    <cellStyle name="常规 2 2 2 3 2 2" xfId="16049" xr:uid="{00000000-0005-0000-0000-0000DF500000}"/>
    <cellStyle name="常规 2 2 2 3 2 2 2" xfId="16050" xr:uid="{00000000-0005-0000-0000-0000E0500000}"/>
    <cellStyle name="常规 2 2 2 3 2 2 2 2" xfId="16051" xr:uid="{00000000-0005-0000-0000-0000E1500000}"/>
    <cellStyle name="常规 2 2 2 3 2 2 2 2 2" xfId="16052" xr:uid="{00000000-0005-0000-0000-0000E2500000}"/>
    <cellStyle name="常规 2 2 2 3 2 2 2 2 2 2" xfId="16053" xr:uid="{00000000-0005-0000-0000-0000E3500000}"/>
    <cellStyle name="常规 2 2 2 3 2 2 2 2 2 2 2" xfId="16054" xr:uid="{00000000-0005-0000-0000-0000E4500000}"/>
    <cellStyle name="常规 2 2 2 3 2 2 2 2 2 2 3" xfId="26425" xr:uid="{00000000-0005-0000-0000-0000E5500000}"/>
    <cellStyle name="常规 2 2 2 3 2 2 2 2 2 3" xfId="16055" xr:uid="{00000000-0005-0000-0000-0000E6500000}"/>
    <cellStyle name="常规 2 2 2 3 2 2 2 2 2 4" xfId="26426" xr:uid="{00000000-0005-0000-0000-0000E7500000}"/>
    <cellStyle name="常规 2 2 2 3 2 2 2 2 3" xfId="16056" xr:uid="{00000000-0005-0000-0000-0000E8500000}"/>
    <cellStyle name="常规 2 2 2 3 2 2 2 2 3 2" xfId="16057" xr:uid="{00000000-0005-0000-0000-0000E9500000}"/>
    <cellStyle name="常规 2 2 2 3 2 2 2 2 3 3" xfId="26427" xr:uid="{00000000-0005-0000-0000-0000EA500000}"/>
    <cellStyle name="常规 2 2 2 3 2 2 2 2 4" xfId="16058" xr:uid="{00000000-0005-0000-0000-0000EB500000}"/>
    <cellStyle name="常规 2 2 2 3 2 2 2 2 5" xfId="26428" xr:uid="{00000000-0005-0000-0000-0000EC500000}"/>
    <cellStyle name="常规 2 2 2 3 2 2 2 3" xfId="16059" xr:uid="{00000000-0005-0000-0000-0000ED500000}"/>
    <cellStyle name="常规 2 2 2 3 2 2 2 3 2" xfId="16060" xr:uid="{00000000-0005-0000-0000-0000EE500000}"/>
    <cellStyle name="常规 2 2 2 3 2 2 2 3 2 2" xfId="16061" xr:uid="{00000000-0005-0000-0000-0000EF500000}"/>
    <cellStyle name="常规 2 2 2 3 2 2 2 3 2 2 2" xfId="16062" xr:uid="{00000000-0005-0000-0000-0000F0500000}"/>
    <cellStyle name="常规 2 2 2 3 2 2 2 3 2 2 3" xfId="26429" xr:uid="{00000000-0005-0000-0000-0000F1500000}"/>
    <cellStyle name="常规 2 2 2 3 2 2 2 3 2 3" xfId="16063" xr:uid="{00000000-0005-0000-0000-0000F2500000}"/>
    <cellStyle name="常规 2 2 2 3 2 2 2 3 2 4" xfId="26430" xr:uid="{00000000-0005-0000-0000-0000F3500000}"/>
    <cellStyle name="常规 2 2 2 3 2 2 2 3 3" xfId="16064" xr:uid="{00000000-0005-0000-0000-0000F4500000}"/>
    <cellStyle name="常规 2 2 2 3 2 2 2 3 3 2" xfId="16065" xr:uid="{00000000-0005-0000-0000-0000F5500000}"/>
    <cellStyle name="常规 2 2 2 3 2 2 2 3 3 3" xfId="26431" xr:uid="{00000000-0005-0000-0000-0000F6500000}"/>
    <cellStyle name="常规 2 2 2 3 2 2 2 3 4" xfId="16066" xr:uid="{00000000-0005-0000-0000-0000F7500000}"/>
    <cellStyle name="常规 2 2 2 3 2 2 2 3 5" xfId="26432" xr:uid="{00000000-0005-0000-0000-0000F8500000}"/>
    <cellStyle name="常规 2 2 2 3 2 2 2 4" xfId="16067" xr:uid="{00000000-0005-0000-0000-0000F9500000}"/>
    <cellStyle name="常规 2 2 2 3 2 2 2 4 2" xfId="16068" xr:uid="{00000000-0005-0000-0000-0000FA500000}"/>
    <cellStyle name="常规 2 2 2 3 2 2 2 4 2 2" xfId="16069" xr:uid="{00000000-0005-0000-0000-0000FB500000}"/>
    <cellStyle name="常规 2 2 2 3 2 2 2 4 2 3" xfId="26433" xr:uid="{00000000-0005-0000-0000-0000FC500000}"/>
    <cellStyle name="常规 2 2 2 3 2 2 2 4 3" xfId="16070" xr:uid="{00000000-0005-0000-0000-0000FD500000}"/>
    <cellStyle name="常规 2 2 2 3 2 2 2 4 4" xfId="26434" xr:uid="{00000000-0005-0000-0000-0000FE500000}"/>
    <cellStyle name="常规 2 2 2 3 2 2 2 5" xfId="16071" xr:uid="{00000000-0005-0000-0000-0000FF500000}"/>
    <cellStyle name="常规 2 2 2 3 2 2 2 5 2" xfId="16072" xr:uid="{00000000-0005-0000-0000-000000510000}"/>
    <cellStyle name="常规 2 2 2 3 2 2 2 5 2 2" xfId="16073" xr:uid="{00000000-0005-0000-0000-000001510000}"/>
    <cellStyle name="常规 2 2 2 3 2 2 2 5 2 3" xfId="26435" xr:uid="{00000000-0005-0000-0000-000002510000}"/>
    <cellStyle name="常规 2 2 2 3 2 2 2 5 3" xfId="16074" xr:uid="{00000000-0005-0000-0000-000003510000}"/>
    <cellStyle name="常规 2 2 2 3 2 2 2 5 4" xfId="26436" xr:uid="{00000000-0005-0000-0000-000004510000}"/>
    <cellStyle name="常规 2 2 2 3 2 2 2 6" xfId="16075" xr:uid="{00000000-0005-0000-0000-000005510000}"/>
    <cellStyle name="常规 2 2 2 3 2 2 2 6 2" xfId="16076" xr:uid="{00000000-0005-0000-0000-000006510000}"/>
    <cellStyle name="常规 2 2 2 3 2 2 2 6 3" xfId="26437" xr:uid="{00000000-0005-0000-0000-000007510000}"/>
    <cellStyle name="常规 2 2 2 3 2 2 2 7" xfId="16077" xr:uid="{00000000-0005-0000-0000-000008510000}"/>
    <cellStyle name="常规 2 2 2 3 2 2 2 8" xfId="26438" xr:uid="{00000000-0005-0000-0000-000009510000}"/>
    <cellStyle name="常规 2 2 2 3 2 2 3" xfId="16078" xr:uid="{00000000-0005-0000-0000-00000A510000}"/>
    <cellStyle name="常规 2 2 2 3 2 2 3 2" xfId="16079" xr:uid="{00000000-0005-0000-0000-00000B510000}"/>
    <cellStyle name="常规 2 2 2 3 2 2 3 2 2" xfId="16080" xr:uid="{00000000-0005-0000-0000-00000C510000}"/>
    <cellStyle name="常规 2 2 2 3 2 2 3 2 2 2" xfId="16081" xr:uid="{00000000-0005-0000-0000-00000D510000}"/>
    <cellStyle name="常规 2 2 2 3 2 2 3 2 2 3" xfId="26439" xr:uid="{00000000-0005-0000-0000-00000E510000}"/>
    <cellStyle name="常规 2 2 2 3 2 2 3 2 3" xfId="16082" xr:uid="{00000000-0005-0000-0000-00000F510000}"/>
    <cellStyle name="常规 2 2 2 3 2 2 3 2 4" xfId="26440" xr:uid="{00000000-0005-0000-0000-000010510000}"/>
    <cellStyle name="常规 2 2 2 3 2 2 3 3" xfId="16083" xr:uid="{00000000-0005-0000-0000-000011510000}"/>
    <cellStyle name="常规 2 2 2 3 2 2 3 3 2" xfId="16084" xr:uid="{00000000-0005-0000-0000-000012510000}"/>
    <cellStyle name="常规 2 2 2 3 2 2 3 3 3" xfId="26441" xr:uid="{00000000-0005-0000-0000-000013510000}"/>
    <cellStyle name="常规 2 2 2 3 2 2 3 4" xfId="16085" xr:uid="{00000000-0005-0000-0000-000014510000}"/>
    <cellStyle name="常规 2 2 2 3 2 2 3 5" xfId="26442" xr:uid="{00000000-0005-0000-0000-000015510000}"/>
    <cellStyle name="常规 2 2 2 3 2 2 4" xfId="16086" xr:uid="{00000000-0005-0000-0000-000016510000}"/>
    <cellStyle name="常规 2 2 2 3 2 2 4 2" xfId="16087" xr:uid="{00000000-0005-0000-0000-000017510000}"/>
    <cellStyle name="常规 2 2 2 3 2 2 4 2 2" xfId="16088" xr:uid="{00000000-0005-0000-0000-000018510000}"/>
    <cellStyle name="常规 2 2 2 3 2 2 4 2 2 2" xfId="16089" xr:uid="{00000000-0005-0000-0000-000019510000}"/>
    <cellStyle name="常规 2 2 2 3 2 2 4 2 2 3" xfId="26443" xr:uid="{00000000-0005-0000-0000-00001A510000}"/>
    <cellStyle name="常规 2 2 2 3 2 2 4 2 3" xfId="16090" xr:uid="{00000000-0005-0000-0000-00001B510000}"/>
    <cellStyle name="常规 2 2 2 3 2 2 4 2 4" xfId="26444" xr:uid="{00000000-0005-0000-0000-00001C510000}"/>
    <cellStyle name="常规 2 2 2 3 2 2 4 3" xfId="16091" xr:uid="{00000000-0005-0000-0000-00001D510000}"/>
    <cellStyle name="常规 2 2 2 3 2 2 4 3 2" xfId="16092" xr:uid="{00000000-0005-0000-0000-00001E510000}"/>
    <cellStyle name="常规 2 2 2 3 2 2 4 3 3" xfId="26445" xr:uid="{00000000-0005-0000-0000-00001F510000}"/>
    <cellStyle name="常规 2 2 2 3 2 2 4 4" xfId="16093" xr:uid="{00000000-0005-0000-0000-000020510000}"/>
    <cellStyle name="常规 2 2 2 3 2 2 4 5" xfId="26446" xr:uid="{00000000-0005-0000-0000-000021510000}"/>
    <cellStyle name="常规 2 2 2 3 2 2 5" xfId="16094" xr:uid="{00000000-0005-0000-0000-000022510000}"/>
    <cellStyle name="常规 2 2 2 3 2 2 5 2" xfId="16095" xr:uid="{00000000-0005-0000-0000-000023510000}"/>
    <cellStyle name="常规 2 2 2 3 2 2 5 2 2" xfId="16096" xr:uid="{00000000-0005-0000-0000-000024510000}"/>
    <cellStyle name="常规 2 2 2 3 2 2 5 2 3" xfId="26447" xr:uid="{00000000-0005-0000-0000-000025510000}"/>
    <cellStyle name="常规 2 2 2 3 2 2 5 3" xfId="16097" xr:uid="{00000000-0005-0000-0000-000026510000}"/>
    <cellStyle name="常规 2 2 2 3 2 2 5 4" xfId="26448" xr:uid="{00000000-0005-0000-0000-000027510000}"/>
    <cellStyle name="常规 2 2 2 3 2 2 6" xfId="16098" xr:uid="{00000000-0005-0000-0000-000028510000}"/>
    <cellStyle name="常规 2 2 2 3 2 2 6 2" xfId="16099" xr:uid="{00000000-0005-0000-0000-000029510000}"/>
    <cellStyle name="常规 2 2 2 3 2 2 6 2 2" xfId="16100" xr:uid="{00000000-0005-0000-0000-00002A510000}"/>
    <cellStyle name="常规 2 2 2 3 2 2 6 2 3" xfId="26449" xr:uid="{00000000-0005-0000-0000-00002B510000}"/>
    <cellStyle name="常规 2 2 2 3 2 2 6 3" xfId="16101" xr:uid="{00000000-0005-0000-0000-00002C510000}"/>
    <cellStyle name="常规 2 2 2 3 2 2 6 4" xfId="26450" xr:uid="{00000000-0005-0000-0000-00002D510000}"/>
    <cellStyle name="常规 2 2 2 3 2 2 7" xfId="16102" xr:uid="{00000000-0005-0000-0000-00002E510000}"/>
    <cellStyle name="常规 2 2 2 3 2 2 7 2" xfId="16103" xr:uid="{00000000-0005-0000-0000-00002F510000}"/>
    <cellStyle name="常规 2 2 2 3 2 2 7 3" xfId="26451" xr:uid="{00000000-0005-0000-0000-000030510000}"/>
    <cellStyle name="常规 2 2 2 3 2 2 8" xfId="16104" xr:uid="{00000000-0005-0000-0000-000031510000}"/>
    <cellStyle name="常规 2 2 2 3 2 2 9" xfId="26452" xr:uid="{00000000-0005-0000-0000-000032510000}"/>
    <cellStyle name="常规 2 2 2 3 2 3" xfId="16105" xr:uid="{00000000-0005-0000-0000-000033510000}"/>
    <cellStyle name="常规 2 2 2 3 2 3 2" xfId="16106" xr:uid="{00000000-0005-0000-0000-000034510000}"/>
    <cellStyle name="常规 2 2 2 3 2 3 2 2" xfId="16107" xr:uid="{00000000-0005-0000-0000-000035510000}"/>
    <cellStyle name="常规 2 2 2 3 2 3 2 2 2" xfId="16108" xr:uid="{00000000-0005-0000-0000-000036510000}"/>
    <cellStyle name="常规 2 2 2 3 2 3 2 2 2 2" xfId="16109" xr:uid="{00000000-0005-0000-0000-000037510000}"/>
    <cellStyle name="常规 2 2 2 3 2 3 2 2 2 3" xfId="26453" xr:uid="{00000000-0005-0000-0000-000038510000}"/>
    <cellStyle name="常规 2 2 2 3 2 3 2 2 3" xfId="16110" xr:uid="{00000000-0005-0000-0000-000039510000}"/>
    <cellStyle name="常规 2 2 2 3 2 3 2 2 4" xfId="26454" xr:uid="{00000000-0005-0000-0000-00003A510000}"/>
    <cellStyle name="常规 2 2 2 3 2 3 2 3" xfId="16111" xr:uid="{00000000-0005-0000-0000-00003B510000}"/>
    <cellStyle name="常规 2 2 2 3 2 3 2 3 2" xfId="16112" xr:uid="{00000000-0005-0000-0000-00003C510000}"/>
    <cellStyle name="常规 2 2 2 3 2 3 2 3 3" xfId="26455" xr:uid="{00000000-0005-0000-0000-00003D510000}"/>
    <cellStyle name="常规 2 2 2 3 2 3 2 4" xfId="16113" xr:uid="{00000000-0005-0000-0000-00003E510000}"/>
    <cellStyle name="常规 2 2 2 3 2 3 2 5" xfId="26456" xr:uid="{00000000-0005-0000-0000-00003F510000}"/>
    <cellStyle name="常规 2 2 2 3 2 3 3" xfId="16114" xr:uid="{00000000-0005-0000-0000-000040510000}"/>
    <cellStyle name="常规 2 2 2 3 2 3 3 2" xfId="16115" xr:uid="{00000000-0005-0000-0000-000041510000}"/>
    <cellStyle name="常规 2 2 2 3 2 3 3 2 2" xfId="16116" xr:uid="{00000000-0005-0000-0000-000042510000}"/>
    <cellStyle name="常规 2 2 2 3 2 3 3 2 2 2" xfId="16117" xr:uid="{00000000-0005-0000-0000-000043510000}"/>
    <cellStyle name="常规 2 2 2 3 2 3 3 2 2 3" xfId="26457" xr:uid="{00000000-0005-0000-0000-000044510000}"/>
    <cellStyle name="常规 2 2 2 3 2 3 3 2 3" xfId="16118" xr:uid="{00000000-0005-0000-0000-000045510000}"/>
    <cellStyle name="常规 2 2 2 3 2 3 3 2 4" xfId="26458" xr:uid="{00000000-0005-0000-0000-000046510000}"/>
    <cellStyle name="常规 2 2 2 3 2 3 3 3" xfId="16119" xr:uid="{00000000-0005-0000-0000-000047510000}"/>
    <cellStyle name="常规 2 2 2 3 2 3 3 3 2" xfId="16120" xr:uid="{00000000-0005-0000-0000-000048510000}"/>
    <cellStyle name="常规 2 2 2 3 2 3 3 3 3" xfId="26459" xr:uid="{00000000-0005-0000-0000-000049510000}"/>
    <cellStyle name="常规 2 2 2 3 2 3 3 4" xfId="16121" xr:uid="{00000000-0005-0000-0000-00004A510000}"/>
    <cellStyle name="常规 2 2 2 3 2 3 3 5" xfId="26460" xr:uid="{00000000-0005-0000-0000-00004B510000}"/>
    <cellStyle name="常规 2 2 2 3 2 3 4" xfId="16122" xr:uid="{00000000-0005-0000-0000-00004C510000}"/>
    <cellStyle name="常规 2 2 2 3 2 3 4 2" xfId="16123" xr:uid="{00000000-0005-0000-0000-00004D510000}"/>
    <cellStyle name="常规 2 2 2 3 2 3 4 2 2" xfId="16124" xr:uid="{00000000-0005-0000-0000-00004E510000}"/>
    <cellStyle name="常规 2 2 2 3 2 3 4 2 3" xfId="26461" xr:uid="{00000000-0005-0000-0000-00004F510000}"/>
    <cellStyle name="常规 2 2 2 3 2 3 4 3" xfId="16125" xr:uid="{00000000-0005-0000-0000-000050510000}"/>
    <cellStyle name="常规 2 2 2 3 2 3 4 4" xfId="26462" xr:uid="{00000000-0005-0000-0000-000051510000}"/>
    <cellStyle name="常规 2 2 2 3 2 3 5" xfId="16126" xr:uid="{00000000-0005-0000-0000-000052510000}"/>
    <cellStyle name="常规 2 2 2 3 2 3 5 2" xfId="16127" xr:uid="{00000000-0005-0000-0000-000053510000}"/>
    <cellStyle name="常规 2 2 2 3 2 3 5 2 2" xfId="16128" xr:uid="{00000000-0005-0000-0000-000054510000}"/>
    <cellStyle name="常规 2 2 2 3 2 3 5 2 3" xfId="26463" xr:uid="{00000000-0005-0000-0000-000055510000}"/>
    <cellStyle name="常规 2 2 2 3 2 3 5 3" xfId="16129" xr:uid="{00000000-0005-0000-0000-000056510000}"/>
    <cellStyle name="常规 2 2 2 3 2 3 5 4" xfId="26464" xr:uid="{00000000-0005-0000-0000-000057510000}"/>
    <cellStyle name="常规 2 2 2 3 2 3 6" xfId="16130" xr:uid="{00000000-0005-0000-0000-000058510000}"/>
    <cellStyle name="常规 2 2 2 3 2 3 6 2" xfId="16131" xr:uid="{00000000-0005-0000-0000-000059510000}"/>
    <cellStyle name="常规 2 2 2 3 2 3 6 3" xfId="26465" xr:uid="{00000000-0005-0000-0000-00005A510000}"/>
    <cellStyle name="常规 2 2 2 3 2 3 7" xfId="16132" xr:uid="{00000000-0005-0000-0000-00005B510000}"/>
    <cellStyle name="常规 2 2 2 3 2 3 8" xfId="26466" xr:uid="{00000000-0005-0000-0000-00005C510000}"/>
    <cellStyle name="常规 2 2 2 3 2 4" xfId="16133" xr:uid="{00000000-0005-0000-0000-00005D510000}"/>
    <cellStyle name="常规 2 2 2 3 2 4 2" xfId="16134" xr:uid="{00000000-0005-0000-0000-00005E510000}"/>
    <cellStyle name="常规 2 2 2 3 2 4 2 2" xfId="16135" xr:uid="{00000000-0005-0000-0000-00005F510000}"/>
    <cellStyle name="常规 2 2 2 3 2 4 2 2 2" xfId="16136" xr:uid="{00000000-0005-0000-0000-000060510000}"/>
    <cellStyle name="常规 2 2 2 3 2 4 2 2 3" xfId="26467" xr:uid="{00000000-0005-0000-0000-000061510000}"/>
    <cellStyle name="常规 2 2 2 3 2 4 2 3" xfId="16137" xr:uid="{00000000-0005-0000-0000-000062510000}"/>
    <cellStyle name="常规 2 2 2 3 2 4 2 4" xfId="26468" xr:uid="{00000000-0005-0000-0000-000063510000}"/>
    <cellStyle name="常规 2 2 2 3 2 4 3" xfId="16138" xr:uid="{00000000-0005-0000-0000-000064510000}"/>
    <cellStyle name="常规 2 2 2 3 2 4 3 2" xfId="16139" xr:uid="{00000000-0005-0000-0000-000065510000}"/>
    <cellStyle name="常规 2 2 2 3 2 4 3 3" xfId="26469" xr:uid="{00000000-0005-0000-0000-000066510000}"/>
    <cellStyle name="常规 2 2 2 3 2 4 4" xfId="16140" xr:uid="{00000000-0005-0000-0000-000067510000}"/>
    <cellStyle name="常规 2 2 2 3 2 4 5" xfId="26470" xr:uid="{00000000-0005-0000-0000-000068510000}"/>
    <cellStyle name="常规 2 2 2 3 2 5" xfId="16141" xr:uid="{00000000-0005-0000-0000-000069510000}"/>
    <cellStyle name="常规 2 2 2 3 2 5 2" xfId="16142" xr:uid="{00000000-0005-0000-0000-00006A510000}"/>
    <cellStyle name="常规 2 2 2 3 2 5 2 2" xfId="16143" xr:uid="{00000000-0005-0000-0000-00006B510000}"/>
    <cellStyle name="常规 2 2 2 3 2 5 2 2 2" xfId="16144" xr:uid="{00000000-0005-0000-0000-00006C510000}"/>
    <cellStyle name="常规 2 2 2 3 2 5 2 2 3" xfId="26471" xr:uid="{00000000-0005-0000-0000-00006D510000}"/>
    <cellStyle name="常规 2 2 2 3 2 5 2 3" xfId="16145" xr:uid="{00000000-0005-0000-0000-00006E510000}"/>
    <cellStyle name="常规 2 2 2 3 2 5 2 4" xfId="26472" xr:uid="{00000000-0005-0000-0000-00006F510000}"/>
    <cellStyle name="常规 2 2 2 3 2 5 3" xfId="16146" xr:uid="{00000000-0005-0000-0000-000070510000}"/>
    <cellStyle name="常规 2 2 2 3 2 5 3 2" xfId="16147" xr:uid="{00000000-0005-0000-0000-000071510000}"/>
    <cellStyle name="常规 2 2 2 3 2 5 3 3" xfId="26473" xr:uid="{00000000-0005-0000-0000-000072510000}"/>
    <cellStyle name="常规 2 2 2 3 2 5 4" xfId="16148" xr:uid="{00000000-0005-0000-0000-000073510000}"/>
    <cellStyle name="常规 2 2 2 3 2 5 5" xfId="26474" xr:uid="{00000000-0005-0000-0000-000074510000}"/>
    <cellStyle name="常规 2 2 2 3 2 6" xfId="16149" xr:uid="{00000000-0005-0000-0000-000075510000}"/>
    <cellStyle name="常规 2 2 2 3 2 6 2" xfId="16150" xr:uid="{00000000-0005-0000-0000-000076510000}"/>
    <cellStyle name="常规 2 2 2 3 2 6 2 2" xfId="16151" xr:uid="{00000000-0005-0000-0000-000077510000}"/>
    <cellStyle name="常规 2 2 2 3 2 6 2 3" xfId="26475" xr:uid="{00000000-0005-0000-0000-000078510000}"/>
    <cellStyle name="常规 2 2 2 3 2 6 3" xfId="16152" xr:uid="{00000000-0005-0000-0000-000079510000}"/>
    <cellStyle name="常规 2 2 2 3 2 6 4" xfId="26476" xr:uid="{00000000-0005-0000-0000-00007A510000}"/>
    <cellStyle name="常规 2 2 2 3 2 7" xfId="16153" xr:uid="{00000000-0005-0000-0000-00007B510000}"/>
    <cellStyle name="常规 2 2 2 3 2 7 2" xfId="16154" xr:uid="{00000000-0005-0000-0000-00007C510000}"/>
    <cellStyle name="常规 2 2 2 3 2 7 2 2" xfId="16155" xr:uid="{00000000-0005-0000-0000-00007D510000}"/>
    <cellStyle name="常规 2 2 2 3 2 7 2 3" xfId="26477" xr:uid="{00000000-0005-0000-0000-00007E510000}"/>
    <cellStyle name="常规 2 2 2 3 2 7 3" xfId="16156" xr:uid="{00000000-0005-0000-0000-00007F510000}"/>
    <cellStyle name="常规 2 2 2 3 2 7 4" xfId="26478" xr:uid="{00000000-0005-0000-0000-000080510000}"/>
    <cellStyle name="常规 2 2 2 3 2 8" xfId="16157" xr:uid="{00000000-0005-0000-0000-000081510000}"/>
    <cellStyle name="常规 2 2 2 3 2 8 2" xfId="16158" xr:uid="{00000000-0005-0000-0000-000082510000}"/>
    <cellStyle name="常规 2 2 2 3 2 8 3" xfId="26479" xr:uid="{00000000-0005-0000-0000-000083510000}"/>
    <cellStyle name="常规 2 2 2 3 2 9" xfId="16159" xr:uid="{00000000-0005-0000-0000-000084510000}"/>
    <cellStyle name="常规 2 2 2 3 3" xfId="16160" xr:uid="{00000000-0005-0000-0000-000085510000}"/>
    <cellStyle name="常规 2 2 2 3 3 2" xfId="16161" xr:uid="{00000000-0005-0000-0000-000086510000}"/>
    <cellStyle name="常规 2 2 2 3 3 2 2" xfId="16162" xr:uid="{00000000-0005-0000-0000-000087510000}"/>
    <cellStyle name="常规 2 2 2 3 3 2 2 2" xfId="16163" xr:uid="{00000000-0005-0000-0000-000088510000}"/>
    <cellStyle name="常规 2 2 2 3 3 2 2 2 2" xfId="16164" xr:uid="{00000000-0005-0000-0000-000089510000}"/>
    <cellStyle name="常规 2 2 2 3 3 2 2 2 2 2" xfId="16165" xr:uid="{00000000-0005-0000-0000-00008A510000}"/>
    <cellStyle name="常规 2 2 2 3 3 2 2 2 2 3" xfId="26480" xr:uid="{00000000-0005-0000-0000-00008B510000}"/>
    <cellStyle name="常规 2 2 2 3 3 2 2 2 3" xfId="16166" xr:uid="{00000000-0005-0000-0000-00008C510000}"/>
    <cellStyle name="常规 2 2 2 3 3 2 2 2 4" xfId="26481" xr:uid="{00000000-0005-0000-0000-00008D510000}"/>
    <cellStyle name="常规 2 2 2 3 3 2 2 3" xfId="16167" xr:uid="{00000000-0005-0000-0000-00008E510000}"/>
    <cellStyle name="常规 2 2 2 3 3 2 2 3 2" xfId="16168" xr:uid="{00000000-0005-0000-0000-00008F510000}"/>
    <cellStyle name="常规 2 2 2 3 3 2 2 3 3" xfId="26482" xr:uid="{00000000-0005-0000-0000-000090510000}"/>
    <cellStyle name="常规 2 2 2 3 3 2 2 4" xfId="16169" xr:uid="{00000000-0005-0000-0000-000091510000}"/>
    <cellStyle name="常规 2 2 2 3 3 2 2 5" xfId="26483" xr:uid="{00000000-0005-0000-0000-000092510000}"/>
    <cellStyle name="常规 2 2 2 3 3 2 3" xfId="16170" xr:uid="{00000000-0005-0000-0000-000093510000}"/>
    <cellStyle name="常规 2 2 2 3 3 2 3 2" xfId="16171" xr:uid="{00000000-0005-0000-0000-000094510000}"/>
    <cellStyle name="常规 2 2 2 3 3 2 3 2 2" xfId="16172" xr:uid="{00000000-0005-0000-0000-000095510000}"/>
    <cellStyle name="常规 2 2 2 3 3 2 3 2 2 2" xfId="16173" xr:uid="{00000000-0005-0000-0000-000096510000}"/>
    <cellStyle name="常规 2 2 2 3 3 2 3 2 2 3" xfId="26484" xr:uid="{00000000-0005-0000-0000-000097510000}"/>
    <cellStyle name="常规 2 2 2 3 3 2 3 2 3" xfId="16174" xr:uid="{00000000-0005-0000-0000-000098510000}"/>
    <cellStyle name="常规 2 2 2 3 3 2 3 2 4" xfId="26485" xr:uid="{00000000-0005-0000-0000-000099510000}"/>
    <cellStyle name="常规 2 2 2 3 3 2 3 3" xfId="16175" xr:uid="{00000000-0005-0000-0000-00009A510000}"/>
    <cellStyle name="常规 2 2 2 3 3 2 3 3 2" xfId="16176" xr:uid="{00000000-0005-0000-0000-00009B510000}"/>
    <cellStyle name="常规 2 2 2 3 3 2 3 3 3" xfId="26486" xr:uid="{00000000-0005-0000-0000-00009C510000}"/>
    <cellStyle name="常规 2 2 2 3 3 2 3 4" xfId="16177" xr:uid="{00000000-0005-0000-0000-00009D510000}"/>
    <cellStyle name="常规 2 2 2 3 3 2 3 5" xfId="26487" xr:uid="{00000000-0005-0000-0000-00009E510000}"/>
    <cellStyle name="常规 2 2 2 3 3 2 4" xfId="16178" xr:uid="{00000000-0005-0000-0000-00009F510000}"/>
    <cellStyle name="常规 2 2 2 3 3 2 4 2" xfId="16179" xr:uid="{00000000-0005-0000-0000-0000A0510000}"/>
    <cellStyle name="常规 2 2 2 3 3 2 4 2 2" xfId="16180" xr:uid="{00000000-0005-0000-0000-0000A1510000}"/>
    <cellStyle name="常规 2 2 2 3 3 2 4 2 3" xfId="26488" xr:uid="{00000000-0005-0000-0000-0000A2510000}"/>
    <cellStyle name="常规 2 2 2 3 3 2 4 3" xfId="16181" xr:uid="{00000000-0005-0000-0000-0000A3510000}"/>
    <cellStyle name="常规 2 2 2 3 3 2 4 4" xfId="26489" xr:uid="{00000000-0005-0000-0000-0000A4510000}"/>
    <cellStyle name="常规 2 2 2 3 3 2 5" xfId="16182" xr:uid="{00000000-0005-0000-0000-0000A5510000}"/>
    <cellStyle name="常规 2 2 2 3 3 2 5 2" xfId="16183" xr:uid="{00000000-0005-0000-0000-0000A6510000}"/>
    <cellStyle name="常规 2 2 2 3 3 2 5 2 2" xfId="16184" xr:uid="{00000000-0005-0000-0000-0000A7510000}"/>
    <cellStyle name="常规 2 2 2 3 3 2 5 2 3" xfId="26490" xr:uid="{00000000-0005-0000-0000-0000A8510000}"/>
    <cellStyle name="常规 2 2 2 3 3 2 5 3" xfId="16185" xr:uid="{00000000-0005-0000-0000-0000A9510000}"/>
    <cellStyle name="常规 2 2 2 3 3 2 5 4" xfId="26491" xr:uid="{00000000-0005-0000-0000-0000AA510000}"/>
    <cellStyle name="常规 2 2 2 3 3 2 6" xfId="16186" xr:uid="{00000000-0005-0000-0000-0000AB510000}"/>
    <cellStyle name="常规 2 2 2 3 3 2 6 2" xfId="16187" xr:uid="{00000000-0005-0000-0000-0000AC510000}"/>
    <cellStyle name="常规 2 2 2 3 3 2 6 3" xfId="26492" xr:uid="{00000000-0005-0000-0000-0000AD510000}"/>
    <cellStyle name="常规 2 2 2 3 3 2 7" xfId="16188" xr:uid="{00000000-0005-0000-0000-0000AE510000}"/>
    <cellStyle name="常规 2 2 2 3 3 2 8" xfId="26493" xr:uid="{00000000-0005-0000-0000-0000AF510000}"/>
    <cellStyle name="常规 2 2 2 3 3 3" xfId="16189" xr:uid="{00000000-0005-0000-0000-0000B0510000}"/>
    <cellStyle name="常规 2 2 2 3 3 3 2" xfId="16190" xr:uid="{00000000-0005-0000-0000-0000B1510000}"/>
    <cellStyle name="常规 2 2 2 3 3 3 2 2" xfId="16191" xr:uid="{00000000-0005-0000-0000-0000B2510000}"/>
    <cellStyle name="常规 2 2 2 3 3 3 2 2 2" xfId="16192" xr:uid="{00000000-0005-0000-0000-0000B3510000}"/>
    <cellStyle name="常规 2 2 2 3 3 3 2 2 3" xfId="26494" xr:uid="{00000000-0005-0000-0000-0000B4510000}"/>
    <cellStyle name="常规 2 2 2 3 3 3 2 3" xfId="16193" xr:uid="{00000000-0005-0000-0000-0000B5510000}"/>
    <cellStyle name="常规 2 2 2 3 3 3 2 4" xfId="26495" xr:uid="{00000000-0005-0000-0000-0000B6510000}"/>
    <cellStyle name="常规 2 2 2 3 3 3 3" xfId="16194" xr:uid="{00000000-0005-0000-0000-0000B7510000}"/>
    <cellStyle name="常规 2 2 2 3 3 3 3 2" xfId="16195" xr:uid="{00000000-0005-0000-0000-0000B8510000}"/>
    <cellStyle name="常规 2 2 2 3 3 3 3 3" xfId="26496" xr:uid="{00000000-0005-0000-0000-0000B9510000}"/>
    <cellStyle name="常规 2 2 2 3 3 3 4" xfId="16196" xr:uid="{00000000-0005-0000-0000-0000BA510000}"/>
    <cellStyle name="常规 2 2 2 3 3 3 5" xfId="26497" xr:uid="{00000000-0005-0000-0000-0000BB510000}"/>
    <cellStyle name="常规 2 2 2 3 3 4" xfId="16197" xr:uid="{00000000-0005-0000-0000-0000BC510000}"/>
    <cellStyle name="常规 2 2 2 3 3 4 2" xfId="16198" xr:uid="{00000000-0005-0000-0000-0000BD510000}"/>
    <cellStyle name="常规 2 2 2 3 3 4 2 2" xfId="16199" xr:uid="{00000000-0005-0000-0000-0000BE510000}"/>
    <cellStyle name="常规 2 2 2 3 3 4 2 2 2" xfId="16200" xr:uid="{00000000-0005-0000-0000-0000BF510000}"/>
    <cellStyle name="常规 2 2 2 3 3 4 2 2 3" xfId="26498" xr:uid="{00000000-0005-0000-0000-0000C0510000}"/>
    <cellStyle name="常规 2 2 2 3 3 4 2 3" xfId="16201" xr:uid="{00000000-0005-0000-0000-0000C1510000}"/>
    <cellStyle name="常规 2 2 2 3 3 4 2 4" xfId="26499" xr:uid="{00000000-0005-0000-0000-0000C2510000}"/>
    <cellStyle name="常规 2 2 2 3 3 4 3" xfId="16202" xr:uid="{00000000-0005-0000-0000-0000C3510000}"/>
    <cellStyle name="常规 2 2 2 3 3 4 3 2" xfId="16203" xr:uid="{00000000-0005-0000-0000-0000C4510000}"/>
    <cellStyle name="常规 2 2 2 3 3 4 3 3" xfId="26500" xr:uid="{00000000-0005-0000-0000-0000C5510000}"/>
    <cellStyle name="常规 2 2 2 3 3 4 4" xfId="16204" xr:uid="{00000000-0005-0000-0000-0000C6510000}"/>
    <cellStyle name="常规 2 2 2 3 3 4 5" xfId="26501" xr:uid="{00000000-0005-0000-0000-0000C7510000}"/>
    <cellStyle name="常规 2 2 2 3 3 5" xfId="16205" xr:uid="{00000000-0005-0000-0000-0000C8510000}"/>
    <cellStyle name="常规 2 2 2 3 3 5 2" xfId="16206" xr:uid="{00000000-0005-0000-0000-0000C9510000}"/>
    <cellStyle name="常规 2 2 2 3 3 5 2 2" xfId="16207" xr:uid="{00000000-0005-0000-0000-0000CA510000}"/>
    <cellStyle name="常规 2 2 2 3 3 5 2 3" xfId="26502" xr:uid="{00000000-0005-0000-0000-0000CB510000}"/>
    <cellStyle name="常规 2 2 2 3 3 5 3" xfId="16208" xr:uid="{00000000-0005-0000-0000-0000CC510000}"/>
    <cellStyle name="常规 2 2 2 3 3 5 4" xfId="26503" xr:uid="{00000000-0005-0000-0000-0000CD510000}"/>
    <cellStyle name="常规 2 2 2 3 3 6" xfId="16209" xr:uid="{00000000-0005-0000-0000-0000CE510000}"/>
    <cellStyle name="常规 2 2 2 3 3 6 2" xfId="16210" xr:uid="{00000000-0005-0000-0000-0000CF510000}"/>
    <cellStyle name="常规 2 2 2 3 3 6 2 2" xfId="16211" xr:uid="{00000000-0005-0000-0000-0000D0510000}"/>
    <cellStyle name="常规 2 2 2 3 3 6 2 3" xfId="26504" xr:uid="{00000000-0005-0000-0000-0000D1510000}"/>
    <cellStyle name="常规 2 2 2 3 3 6 3" xfId="16212" xr:uid="{00000000-0005-0000-0000-0000D2510000}"/>
    <cellStyle name="常规 2 2 2 3 3 6 4" xfId="26505" xr:uid="{00000000-0005-0000-0000-0000D3510000}"/>
    <cellStyle name="常规 2 2 2 3 3 7" xfId="16213" xr:uid="{00000000-0005-0000-0000-0000D4510000}"/>
    <cellStyle name="常规 2 2 2 3 3 7 2" xfId="16214" xr:uid="{00000000-0005-0000-0000-0000D5510000}"/>
    <cellStyle name="常规 2 2 2 3 3 7 3" xfId="26506" xr:uid="{00000000-0005-0000-0000-0000D6510000}"/>
    <cellStyle name="常规 2 2 2 3 3 8" xfId="16215" xr:uid="{00000000-0005-0000-0000-0000D7510000}"/>
    <cellStyle name="常规 2 2 2 3 3 9" xfId="26507" xr:uid="{00000000-0005-0000-0000-0000D8510000}"/>
    <cellStyle name="常规 2 2 2 3 4" xfId="16216" xr:uid="{00000000-0005-0000-0000-0000D9510000}"/>
    <cellStyle name="常规 2 2 2 3 4 2" xfId="16217" xr:uid="{00000000-0005-0000-0000-0000DA510000}"/>
    <cellStyle name="常规 2 2 2 3 4 2 2" xfId="16218" xr:uid="{00000000-0005-0000-0000-0000DB510000}"/>
    <cellStyle name="常规 2 2 2 3 4 2 2 2" xfId="16219" xr:uid="{00000000-0005-0000-0000-0000DC510000}"/>
    <cellStyle name="常规 2 2 2 3 4 2 2 2 2" xfId="16220" xr:uid="{00000000-0005-0000-0000-0000DD510000}"/>
    <cellStyle name="常规 2 2 2 3 4 2 2 2 3" xfId="26508" xr:uid="{00000000-0005-0000-0000-0000DE510000}"/>
    <cellStyle name="常规 2 2 2 3 4 2 2 3" xfId="16221" xr:uid="{00000000-0005-0000-0000-0000DF510000}"/>
    <cellStyle name="常规 2 2 2 3 4 2 2 4" xfId="26509" xr:uid="{00000000-0005-0000-0000-0000E0510000}"/>
    <cellStyle name="常规 2 2 2 3 4 2 3" xfId="16222" xr:uid="{00000000-0005-0000-0000-0000E1510000}"/>
    <cellStyle name="常规 2 2 2 3 4 2 3 2" xfId="16223" xr:uid="{00000000-0005-0000-0000-0000E2510000}"/>
    <cellStyle name="常规 2 2 2 3 4 2 3 3" xfId="26510" xr:uid="{00000000-0005-0000-0000-0000E3510000}"/>
    <cellStyle name="常规 2 2 2 3 4 2 4" xfId="16224" xr:uid="{00000000-0005-0000-0000-0000E4510000}"/>
    <cellStyle name="常规 2 2 2 3 4 2 5" xfId="26511" xr:uid="{00000000-0005-0000-0000-0000E5510000}"/>
    <cellStyle name="常规 2 2 2 3 4 3" xfId="16225" xr:uid="{00000000-0005-0000-0000-0000E6510000}"/>
    <cellStyle name="常规 2 2 2 3 4 3 2" xfId="16226" xr:uid="{00000000-0005-0000-0000-0000E7510000}"/>
    <cellStyle name="常规 2 2 2 3 4 3 2 2" xfId="16227" xr:uid="{00000000-0005-0000-0000-0000E8510000}"/>
    <cellStyle name="常规 2 2 2 3 4 3 2 2 2" xfId="16228" xr:uid="{00000000-0005-0000-0000-0000E9510000}"/>
    <cellStyle name="常规 2 2 2 3 4 3 2 2 3" xfId="26512" xr:uid="{00000000-0005-0000-0000-0000EA510000}"/>
    <cellStyle name="常规 2 2 2 3 4 3 2 3" xfId="16229" xr:uid="{00000000-0005-0000-0000-0000EB510000}"/>
    <cellStyle name="常规 2 2 2 3 4 3 2 4" xfId="26513" xr:uid="{00000000-0005-0000-0000-0000EC510000}"/>
    <cellStyle name="常规 2 2 2 3 4 3 3" xfId="16230" xr:uid="{00000000-0005-0000-0000-0000ED510000}"/>
    <cellStyle name="常规 2 2 2 3 4 3 3 2" xfId="16231" xr:uid="{00000000-0005-0000-0000-0000EE510000}"/>
    <cellStyle name="常规 2 2 2 3 4 3 3 3" xfId="26514" xr:uid="{00000000-0005-0000-0000-0000EF510000}"/>
    <cellStyle name="常规 2 2 2 3 4 3 4" xfId="16232" xr:uid="{00000000-0005-0000-0000-0000F0510000}"/>
    <cellStyle name="常规 2 2 2 3 4 3 5" xfId="26515" xr:uid="{00000000-0005-0000-0000-0000F1510000}"/>
    <cellStyle name="常规 2 2 2 3 4 4" xfId="16233" xr:uid="{00000000-0005-0000-0000-0000F2510000}"/>
    <cellStyle name="常规 2 2 2 3 4 4 2" xfId="16234" xr:uid="{00000000-0005-0000-0000-0000F3510000}"/>
    <cellStyle name="常规 2 2 2 3 4 4 2 2" xfId="16235" xr:uid="{00000000-0005-0000-0000-0000F4510000}"/>
    <cellStyle name="常规 2 2 2 3 4 4 2 3" xfId="26516" xr:uid="{00000000-0005-0000-0000-0000F5510000}"/>
    <cellStyle name="常规 2 2 2 3 4 4 3" xfId="16236" xr:uid="{00000000-0005-0000-0000-0000F6510000}"/>
    <cellStyle name="常规 2 2 2 3 4 4 4" xfId="26517" xr:uid="{00000000-0005-0000-0000-0000F7510000}"/>
    <cellStyle name="常规 2 2 2 3 4 5" xfId="16237" xr:uid="{00000000-0005-0000-0000-0000F8510000}"/>
    <cellStyle name="常规 2 2 2 3 4 5 2" xfId="16238" xr:uid="{00000000-0005-0000-0000-0000F9510000}"/>
    <cellStyle name="常规 2 2 2 3 4 5 2 2" xfId="16239" xr:uid="{00000000-0005-0000-0000-0000FA510000}"/>
    <cellStyle name="常规 2 2 2 3 4 5 2 3" xfId="26518" xr:uid="{00000000-0005-0000-0000-0000FB510000}"/>
    <cellStyle name="常规 2 2 2 3 4 5 3" xfId="16240" xr:uid="{00000000-0005-0000-0000-0000FC510000}"/>
    <cellStyle name="常规 2 2 2 3 4 5 4" xfId="26519" xr:uid="{00000000-0005-0000-0000-0000FD510000}"/>
    <cellStyle name="常规 2 2 2 3 4 6" xfId="16241" xr:uid="{00000000-0005-0000-0000-0000FE510000}"/>
    <cellStyle name="常规 2 2 2 3 4 6 2" xfId="16242" xr:uid="{00000000-0005-0000-0000-0000FF510000}"/>
    <cellStyle name="常规 2 2 2 3 4 6 3" xfId="26520" xr:uid="{00000000-0005-0000-0000-000000520000}"/>
    <cellStyle name="常规 2 2 2 3 4 7" xfId="16243" xr:uid="{00000000-0005-0000-0000-000001520000}"/>
    <cellStyle name="常规 2 2 2 3 4 8" xfId="26521" xr:uid="{00000000-0005-0000-0000-000002520000}"/>
    <cellStyle name="常规 2 2 2 3 5" xfId="16244" xr:uid="{00000000-0005-0000-0000-000003520000}"/>
    <cellStyle name="常规 2 2 2 3 5 2" xfId="16245" xr:uid="{00000000-0005-0000-0000-000004520000}"/>
    <cellStyle name="常规 2 2 2 3 5 2 2" xfId="16246" xr:uid="{00000000-0005-0000-0000-000005520000}"/>
    <cellStyle name="常规 2 2 2 3 5 2 2 2" xfId="16247" xr:uid="{00000000-0005-0000-0000-000006520000}"/>
    <cellStyle name="常规 2 2 2 3 5 2 2 3" xfId="26522" xr:uid="{00000000-0005-0000-0000-000007520000}"/>
    <cellStyle name="常规 2 2 2 3 5 2 3" xfId="16248" xr:uid="{00000000-0005-0000-0000-000008520000}"/>
    <cellStyle name="常规 2 2 2 3 5 2 4" xfId="26523" xr:uid="{00000000-0005-0000-0000-000009520000}"/>
    <cellStyle name="常规 2 2 2 3 5 3" xfId="16249" xr:uid="{00000000-0005-0000-0000-00000A520000}"/>
    <cellStyle name="常规 2 2 2 3 5 3 2" xfId="16250" xr:uid="{00000000-0005-0000-0000-00000B520000}"/>
    <cellStyle name="常规 2 2 2 3 5 3 3" xfId="26524" xr:uid="{00000000-0005-0000-0000-00000C520000}"/>
    <cellStyle name="常规 2 2 2 3 5 4" xfId="16251" xr:uid="{00000000-0005-0000-0000-00000D520000}"/>
    <cellStyle name="常规 2 2 2 3 5 5" xfId="26525" xr:uid="{00000000-0005-0000-0000-00000E520000}"/>
    <cellStyle name="常规 2 2 2 3 6" xfId="16252" xr:uid="{00000000-0005-0000-0000-00000F520000}"/>
    <cellStyle name="常规 2 2 2 3 6 2" xfId="16253" xr:uid="{00000000-0005-0000-0000-000010520000}"/>
    <cellStyle name="常规 2 2 2 3 6 2 2" xfId="16254" xr:uid="{00000000-0005-0000-0000-000011520000}"/>
    <cellStyle name="常规 2 2 2 3 6 2 2 2" xfId="16255" xr:uid="{00000000-0005-0000-0000-000012520000}"/>
    <cellStyle name="常规 2 2 2 3 6 2 2 3" xfId="26526" xr:uid="{00000000-0005-0000-0000-000013520000}"/>
    <cellStyle name="常规 2 2 2 3 6 2 3" xfId="16256" xr:uid="{00000000-0005-0000-0000-000014520000}"/>
    <cellStyle name="常规 2 2 2 3 6 2 4" xfId="26527" xr:uid="{00000000-0005-0000-0000-000015520000}"/>
    <cellStyle name="常规 2 2 2 3 6 3" xfId="16257" xr:uid="{00000000-0005-0000-0000-000016520000}"/>
    <cellStyle name="常规 2 2 2 3 6 3 2" xfId="16258" xr:uid="{00000000-0005-0000-0000-000017520000}"/>
    <cellStyle name="常规 2 2 2 3 6 3 3" xfId="26528" xr:uid="{00000000-0005-0000-0000-000018520000}"/>
    <cellStyle name="常规 2 2 2 3 6 4" xfId="16259" xr:uid="{00000000-0005-0000-0000-000019520000}"/>
    <cellStyle name="常规 2 2 2 3 6 5" xfId="26529" xr:uid="{00000000-0005-0000-0000-00001A520000}"/>
    <cellStyle name="常规 2 2 2 3 7" xfId="16260" xr:uid="{00000000-0005-0000-0000-00001B520000}"/>
    <cellStyle name="常规 2 2 2 3 7 2" xfId="16261" xr:uid="{00000000-0005-0000-0000-00001C520000}"/>
    <cellStyle name="常规 2 2 2 3 7 2 2" xfId="16262" xr:uid="{00000000-0005-0000-0000-00001D520000}"/>
    <cellStyle name="常规 2 2 2 3 7 2 3" xfId="26530" xr:uid="{00000000-0005-0000-0000-00001E520000}"/>
    <cellStyle name="常规 2 2 2 3 7 3" xfId="16263" xr:uid="{00000000-0005-0000-0000-00001F520000}"/>
    <cellStyle name="常规 2 2 2 3 7 4" xfId="26531" xr:uid="{00000000-0005-0000-0000-000020520000}"/>
    <cellStyle name="常规 2 2 2 3 8" xfId="16264" xr:uid="{00000000-0005-0000-0000-000021520000}"/>
    <cellStyle name="常规 2 2 2 3 8 2" xfId="16265" xr:uid="{00000000-0005-0000-0000-000022520000}"/>
    <cellStyle name="常规 2 2 2 3 8 2 2" xfId="16266" xr:uid="{00000000-0005-0000-0000-000023520000}"/>
    <cellStyle name="常规 2 2 2 3 8 2 3" xfId="26532" xr:uid="{00000000-0005-0000-0000-000024520000}"/>
    <cellStyle name="常规 2 2 2 3 8 3" xfId="16267" xr:uid="{00000000-0005-0000-0000-000025520000}"/>
    <cellStyle name="常规 2 2 2 3 8 4" xfId="26533" xr:uid="{00000000-0005-0000-0000-000026520000}"/>
    <cellStyle name="常规 2 2 2 3 9" xfId="16268" xr:uid="{00000000-0005-0000-0000-000027520000}"/>
    <cellStyle name="常规 2 2 2 3 9 2" xfId="16269" xr:uid="{00000000-0005-0000-0000-000028520000}"/>
    <cellStyle name="常规 2 2 2 3 9 3" xfId="26534" xr:uid="{00000000-0005-0000-0000-000029520000}"/>
    <cellStyle name="常规 2 2 2 4" xfId="16270" xr:uid="{00000000-0005-0000-0000-00002A520000}"/>
    <cellStyle name="常规 2 2 2 4 10" xfId="26535" xr:uid="{00000000-0005-0000-0000-00002B520000}"/>
    <cellStyle name="常规 2 2 2 4 2" xfId="16271" xr:uid="{00000000-0005-0000-0000-00002C520000}"/>
    <cellStyle name="常规 2 2 2 4 2 2" xfId="16272" xr:uid="{00000000-0005-0000-0000-00002D520000}"/>
    <cellStyle name="常规 2 2 2 4 2 2 2" xfId="16273" xr:uid="{00000000-0005-0000-0000-00002E520000}"/>
    <cellStyle name="常规 2 2 2 4 2 2 2 2" xfId="16274" xr:uid="{00000000-0005-0000-0000-00002F520000}"/>
    <cellStyle name="常规 2 2 2 4 2 2 2 2 2" xfId="16275" xr:uid="{00000000-0005-0000-0000-000030520000}"/>
    <cellStyle name="常规 2 2 2 4 2 2 2 2 2 2" xfId="16276" xr:uid="{00000000-0005-0000-0000-000031520000}"/>
    <cellStyle name="常规 2 2 2 4 2 2 2 2 2 3" xfId="26536" xr:uid="{00000000-0005-0000-0000-000032520000}"/>
    <cellStyle name="常规 2 2 2 4 2 2 2 2 3" xfId="16277" xr:uid="{00000000-0005-0000-0000-000033520000}"/>
    <cellStyle name="常规 2 2 2 4 2 2 2 2 4" xfId="26537" xr:uid="{00000000-0005-0000-0000-000034520000}"/>
    <cellStyle name="常规 2 2 2 4 2 2 2 3" xfId="16278" xr:uid="{00000000-0005-0000-0000-000035520000}"/>
    <cellStyle name="常规 2 2 2 4 2 2 2 3 2" xfId="16279" xr:uid="{00000000-0005-0000-0000-000036520000}"/>
    <cellStyle name="常规 2 2 2 4 2 2 2 3 3" xfId="26538" xr:uid="{00000000-0005-0000-0000-000037520000}"/>
    <cellStyle name="常规 2 2 2 4 2 2 2 4" xfId="16280" xr:uid="{00000000-0005-0000-0000-000038520000}"/>
    <cellStyle name="常规 2 2 2 4 2 2 2 5" xfId="26539" xr:uid="{00000000-0005-0000-0000-000039520000}"/>
    <cellStyle name="常规 2 2 2 4 2 2 3" xfId="16281" xr:uid="{00000000-0005-0000-0000-00003A520000}"/>
    <cellStyle name="常规 2 2 2 4 2 2 3 2" xfId="16282" xr:uid="{00000000-0005-0000-0000-00003B520000}"/>
    <cellStyle name="常规 2 2 2 4 2 2 3 2 2" xfId="16283" xr:uid="{00000000-0005-0000-0000-00003C520000}"/>
    <cellStyle name="常规 2 2 2 4 2 2 3 2 2 2" xfId="16284" xr:uid="{00000000-0005-0000-0000-00003D520000}"/>
    <cellStyle name="常规 2 2 2 4 2 2 3 2 2 3" xfId="26540" xr:uid="{00000000-0005-0000-0000-00003E520000}"/>
    <cellStyle name="常规 2 2 2 4 2 2 3 2 3" xfId="16285" xr:uid="{00000000-0005-0000-0000-00003F520000}"/>
    <cellStyle name="常规 2 2 2 4 2 2 3 2 4" xfId="26541" xr:uid="{00000000-0005-0000-0000-000040520000}"/>
    <cellStyle name="常规 2 2 2 4 2 2 3 3" xfId="16286" xr:uid="{00000000-0005-0000-0000-000041520000}"/>
    <cellStyle name="常规 2 2 2 4 2 2 3 3 2" xfId="16287" xr:uid="{00000000-0005-0000-0000-000042520000}"/>
    <cellStyle name="常规 2 2 2 4 2 2 3 3 3" xfId="26542" xr:uid="{00000000-0005-0000-0000-000043520000}"/>
    <cellStyle name="常规 2 2 2 4 2 2 3 4" xfId="16288" xr:uid="{00000000-0005-0000-0000-000044520000}"/>
    <cellStyle name="常规 2 2 2 4 2 2 3 5" xfId="26543" xr:uid="{00000000-0005-0000-0000-000045520000}"/>
    <cellStyle name="常规 2 2 2 4 2 2 4" xfId="16289" xr:uid="{00000000-0005-0000-0000-000046520000}"/>
    <cellStyle name="常规 2 2 2 4 2 2 4 2" xfId="16290" xr:uid="{00000000-0005-0000-0000-000047520000}"/>
    <cellStyle name="常规 2 2 2 4 2 2 4 2 2" xfId="16291" xr:uid="{00000000-0005-0000-0000-000048520000}"/>
    <cellStyle name="常规 2 2 2 4 2 2 4 2 3" xfId="26544" xr:uid="{00000000-0005-0000-0000-000049520000}"/>
    <cellStyle name="常规 2 2 2 4 2 2 4 3" xfId="16292" xr:uid="{00000000-0005-0000-0000-00004A520000}"/>
    <cellStyle name="常规 2 2 2 4 2 2 4 4" xfId="26545" xr:uid="{00000000-0005-0000-0000-00004B520000}"/>
    <cellStyle name="常规 2 2 2 4 2 2 5" xfId="16293" xr:uid="{00000000-0005-0000-0000-00004C520000}"/>
    <cellStyle name="常规 2 2 2 4 2 2 5 2" xfId="16294" xr:uid="{00000000-0005-0000-0000-00004D520000}"/>
    <cellStyle name="常规 2 2 2 4 2 2 5 2 2" xfId="16295" xr:uid="{00000000-0005-0000-0000-00004E520000}"/>
    <cellStyle name="常规 2 2 2 4 2 2 5 2 3" xfId="26546" xr:uid="{00000000-0005-0000-0000-00004F520000}"/>
    <cellStyle name="常规 2 2 2 4 2 2 5 3" xfId="16296" xr:uid="{00000000-0005-0000-0000-000050520000}"/>
    <cellStyle name="常规 2 2 2 4 2 2 5 4" xfId="26547" xr:uid="{00000000-0005-0000-0000-000051520000}"/>
    <cellStyle name="常规 2 2 2 4 2 2 6" xfId="16297" xr:uid="{00000000-0005-0000-0000-000052520000}"/>
    <cellStyle name="常规 2 2 2 4 2 2 6 2" xfId="16298" xr:uid="{00000000-0005-0000-0000-000053520000}"/>
    <cellStyle name="常规 2 2 2 4 2 2 6 3" xfId="26548" xr:uid="{00000000-0005-0000-0000-000054520000}"/>
    <cellStyle name="常规 2 2 2 4 2 2 7" xfId="16299" xr:uid="{00000000-0005-0000-0000-000055520000}"/>
    <cellStyle name="常规 2 2 2 4 2 2 8" xfId="26549" xr:uid="{00000000-0005-0000-0000-000056520000}"/>
    <cellStyle name="常规 2 2 2 4 2 3" xfId="16300" xr:uid="{00000000-0005-0000-0000-000057520000}"/>
    <cellStyle name="常规 2 2 2 4 2 3 2" xfId="16301" xr:uid="{00000000-0005-0000-0000-000058520000}"/>
    <cellStyle name="常规 2 2 2 4 2 3 2 2" xfId="16302" xr:uid="{00000000-0005-0000-0000-000059520000}"/>
    <cellStyle name="常规 2 2 2 4 2 3 2 2 2" xfId="16303" xr:uid="{00000000-0005-0000-0000-00005A520000}"/>
    <cellStyle name="常规 2 2 2 4 2 3 2 2 3" xfId="26550" xr:uid="{00000000-0005-0000-0000-00005B520000}"/>
    <cellStyle name="常规 2 2 2 4 2 3 2 3" xfId="16304" xr:uid="{00000000-0005-0000-0000-00005C520000}"/>
    <cellStyle name="常规 2 2 2 4 2 3 2 4" xfId="26551" xr:uid="{00000000-0005-0000-0000-00005D520000}"/>
    <cellStyle name="常规 2 2 2 4 2 3 3" xfId="16305" xr:uid="{00000000-0005-0000-0000-00005E520000}"/>
    <cellStyle name="常规 2 2 2 4 2 3 3 2" xfId="16306" xr:uid="{00000000-0005-0000-0000-00005F520000}"/>
    <cellStyle name="常规 2 2 2 4 2 3 3 3" xfId="26552" xr:uid="{00000000-0005-0000-0000-000060520000}"/>
    <cellStyle name="常规 2 2 2 4 2 3 4" xfId="16307" xr:uid="{00000000-0005-0000-0000-000061520000}"/>
    <cellStyle name="常规 2 2 2 4 2 3 5" xfId="26553" xr:uid="{00000000-0005-0000-0000-000062520000}"/>
    <cellStyle name="常规 2 2 2 4 2 4" xfId="16308" xr:uid="{00000000-0005-0000-0000-000063520000}"/>
    <cellStyle name="常规 2 2 2 4 2 4 2" xfId="16309" xr:uid="{00000000-0005-0000-0000-000064520000}"/>
    <cellStyle name="常规 2 2 2 4 2 4 2 2" xfId="16310" xr:uid="{00000000-0005-0000-0000-000065520000}"/>
    <cellStyle name="常规 2 2 2 4 2 4 2 2 2" xfId="16311" xr:uid="{00000000-0005-0000-0000-000066520000}"/>
    <cellStyle name="常规 2 2 2 4 2 4 2 2 3" xfId="26554" xr:uid="{00000000-0005-0000-0000-000067520000}"/>
    <cellStyle name="常规 2 2 2 4 2 4 2 3" xfId="16312" xr:uid="{00000000-0005-0000-0000-000068520000}"/>
    <cellStyle name="常规 2 2 2 4 2 4 2 4" xfId="26555" xr:uid="{00000000-0005-0000-0000-000069520000}"/>
    <cellStyle name="常规 2 2 2 4 2 4 3" xfId="16313" xr:uid="{00000000-0005-0000-0000-00006A520000}"/>
    <cellStyle name="常规 2 2 2 4 2 4 3 2" xfId="16314" xr:uid="{00000000-0005-0000-0000-00006B520000}"/>
    <cellStyle name="常规 2 2 2 4 2 4 3 3" xfId="26556" xr:uid="{00000000-0005-0000-0000-00006C520000}"/>
    <cellStyle name="常规 2 2 2 4 2 4 4" xfId="16315" xr:uid="{00000000-0005-0000-0000-00006D520000}"/>
    <cellStyle name="常规 2 2 2 4 2 4 5" xfId="26557" xr:uid="{00000000-0005-0000-0000-00006E520000}"/>
    <cellStyle name="常规 2 2 2 4 2 5" xfId="16316" xr:uid="{00000000-0005-0000-0000-00006F520000}"/>
    <cellStyle name="常规 2 2 2 4 2 5 2" xfId="16317" xr:uid="{00000000-0005-0000-0000-000070520000}"/>
    <cellStyle name="常规 2 2 2 4 2 5 2 2" xfId="16318" xr:uid="{00000000-0005-0000-0000-000071520000}"/>
    <cellStyle name="常规 2 2 2 4 2 5 2 3" xfId="26558" xr:uid="{00000000-0005-0000-0000-000072520000}"/>
    <cellStyle name="常规 2 2 2 4 2 5 3" xfId="16319" xr:uid="{00000000-0005-0000-0000-000073520000}"/>
    <cellStyle name="常规 2 2 2 4 2 5 4" xfId="26559" xr:uid="{00000000-0005-0000-0000-000074520000}"/>
    <cellStyle name="常规 2 2 2 4 2 6" xfId="16320" xr:uid="{00000000-0005-0000-0000-000075520000}"/>
    <cellStyle name="常规 2 2 2 4 2 6 2" xfId="16321" xr:uid="{00000000-0005-0000-0000-000076520000}"/>
    <cellStyle name="常规 2 2 2 4 2 6 2 2" xfId="16322" xr:uid="{00000000-0005-0000-0000-000077520000}"/>
    <cellStyle name="常规 2 2 2 4 2 6 2 3" xfId="26560" xr:uid="{00000000-0005-0000-0000-000078520000}"/>
    <cellStyle name="常规 2 2 2 4 2 6 3" xfId="16323" xr:uid="{00000000-0005-0000-0000-000079520000}"/>
    <cellStyle name="常规 2 2 2 4 2 6 4" xfId="26561" xr:uid="{00000000-0005-0000-0000-00007A520000}"/>
    <cellStyle name="常规 2 2 2 4 2 7" xfId="16324" xr:uid="{00000000-0005-0000-0000-00007B520000}"/>
    <cellStyle name="常规 2 2 2 4 2 7 2" xfId="16325" xr:uid="{00000000-0005-0000-0000-00007C520000}"/>
    <cellStyle name="常规 2 2 2 4 2 7 3" xfId="26562" xr:uid="{00000000-0005-0000-0000-00007D520000}"/>
    <cellStyle name="常规 2 2 2 4 2 8" xfId="16326" xr:uid="{00000000-0005-0000-0000-00007E520000}"/>
    <cellStyle name="常规 2 2 2 4 2 9" xfId="26563" xr:uid="{00000000-0005-0000-0000-00007F520000}"/>
    <cellStyle name="常规 2 2 2 4 3" xfId="16327" xr:uid="{00000000-0005-0000-0000-000080520000}"/>
    <cellStyle name="常规 2 2 2 4 3 2" xfId="16328" xr:uid="{00000000-0005-0000-0000-000081520000}"/>
    <cellStyle name="常规 2 2 2 4 3 2 2" xfId="16329" xr:uid="{00000000-0005-0000-0000-000082520000}"/>
    <cellStyle name="常规 2 2 2 4 3 2 2 2" xfId="16330" xr:uid="{00000000-0005-0000-0000-000083520000}"/>
    <cellStyle name="常规 2 2 2 4 3 2 2 2 2" xfId="16331" xr:uid="{00000000-0005-0000-0000-000084520000}"/>
    <cellStyle name="常规 2 2 2 4 3 2 2 2 3" xfId="26564" xr:uid="{00000000-0005-0000-0000-000085520000}"/>
    <cellStyle name="常规 2 2 2 4 3 2 2 3" xfId="16332" xr:uid="{00000000-0005-0000-0000-000086520000}"/>
    <cellStyle name="常规 2 2 2 4 3 2 2 4" xfId="26565" xr:uid="{00000000-0005-0000-0000-000087520000}"/>
    <cellStyle name="常规 2 2 2 4 3 2 3" xfId="16333" xr:uid="{00000000-0005-0000-0000-000088520000}"/>
    <cellStyle name="常规 2 2 2 4 3 2 3 2" xfId="16334" xr:uid="{00000000-0005-0000-0000-000089520000}"/>
    <cellStyle name="常规 2 2 2 4 3 2 3 3" xfId="26566" xr:uid="{00000000-0005-0000-0000-00008A520000}"/>
    <cellStyle name="常规 2 2 2 4 3 2 4" xfId="16335" xr:uid="{00000000-0005-0000-0000-00008B520000}"/>
    <cellStyle name="常规 2 2 2 4 3 2 5" xfId="26567" xr:uid="{00000000-0005-0000-0000-00008C520000}"/>
    <cellStyle name="常规 2 2 2 4 3 3" xfId="16336" xr:uid="{00000000-0005-0000-0000-00008D520000}"/>
    <cellStyle name="常规 2 2 2 4 3 3 2" xfId="16337" xr:uid="{00000000-0005-0000-0000-00008E520000}"/>
    <cellStyle name="常规 2 2 2 4 3 3 2 2" xfId="16338" xr:uid="{00000000-0005-0000-0000-00008F520000}"/>
    <cellStyle name="常规 2 2 2 4 3 3 2 2 2" xfId="16339" xr:uid="{00000000-0005-0000-0000-000090520000}"/>
    <cellStyle name="常规 2 2 2 4 3 3 2 2 3" xfId="26568" xr:uid="{00000000-0005-0000-0000-000091520000}"/>
    <cellStyle name="常规 2 2 2 4 3 3 2 3" xfId="16340" xr:uid="{00000000-0005-0000-0000-000092520000}"/>
    <cellStyle name="常规 2 2 2 4 3 3 2 4" xfId="26569" xr:uid="{00000000-0005-0000-0000-000093520000}"/>
    <cellStyle name="常规 2 2 2 4 3 3 3" xfId="16341" xr:uid="{00000000-0005-0000-0000-000094520000}"/>
    <cellStyle name="常规 2 2 2 4 3 3 3 2" xfId="16342" xr:uid="{00000000-0005-0000-0000-000095520000}"/>
    <cellStyle name="常规 2 2 2 4 3 3 3 3" xfId="26570" xr:uid="{00000000-0005-0000-0000-000096520000}"/>
    <cellStyle name="常规 2 2 2 4 3 3 4" xfId="16343" xr:uid="{00000000-0005-0000-0000-000097520000}"/>
    <cellStyle name="常规 2 2 2 4 3 3 5" xfId="26571" xr:uid="{00000000-0005-0000-0000-000098520000}"/>
    <cellStyle name="常规 2 2 2 4 3 4" xfId="16344" xr:uid="{00000000-0005-0000-0000-000099520000}"/>
    <cellStyle name="常规 2 2 2 4 3 4 2" xfId="16345" xr:uid="{00000000-0005-0000-0000-00009A520000}"/>
    <cellStyle name="常规 2 2 2 4 3 4 2 2" xfId="16346" xr:uid="{00000000-0005-0000-0000-00009B520000}"/>
    <cellStyle name="常规 2 2 2 4 3 4 2 3" xfId="26572" xr:uid="{00000000-0005-0000-0000-00009C520000}"/>
    <cellStyle name="常规 2 2 2 4 3 4 3" xfId="16347" xr:uid="{00000000-0005-0000-0000-00009D520000}"/>
    <cellStyle name="常规 2 2 2 4 3 4 4" xfId="26573" xr:uid="{00000000-0005-0000-0000-00009E520000}"/>
    <cellStyle name="常规 2 2 2 4 3 5" xfId="16348" xr:uid="{00000000-0005-0000-0000-00009F520000}"/>
    <cellStyle name="常规 2 2 2 4 3 5 2" xfId="16349" xr:uid="{00000000-0005-0000-0000-0000A0520000}"/>
    <cellStyle name="常规 2 2 2 4 3 5 2 2" xfId="16350" xr:uid="{00000000-0005-0000-0000-0000A1520000}"/>
    <cellStyle name="常规 2 2 2 4 3 5 2 3" xfId="26574" xr:uid="{00000000-0005-0000-0000-0000A2520000}"/>
    <cellStyle name="常规 2 2 2 4 3 5 3" xfId="16351" xr:uid="{00000000-0005-0000-0000-0000A3520000}"/>
    <cellStyle name="常规 2 2 2 4 3 5 4" xfId="26575" xr:uid="{00000000-0005-0000-0000-0000A4520000}"/>
    <cellStyle name="常规 2 2 2 4 3 6" xfId="16352" xr:uid="{00000000-0005-0000-0000-0000A5520000}"/>
    <cellStyle name="常规 2 2 2 4 3 6 2" xfId="16353" xr:uid="{00000000-0005-0000-0000-0000A6520000}"/>
    <cellStyle name="常规 2 2 2 4 3 6 3" xfId="26576" xr:uid="{00000000-0005-0000-0000-0000A7520000}"/>
    <cellStyle name="常规 2 2 2 4 3 7" xfId="16354" xr:uid="{00000000-0005-0000-0000-0000A8520000}"/>
    <cellStyle name="常规 2 2 2 4 3 8" xfId="26577" xr:uid="{00000000-0005-0000-0000-0000A9520000}"/>
    <cellStyle name="常规 2 2 2 4 4" xfId="16355" xr:uid="{00000000-0005-0000-0000-0000AA520000}"/>
    <cellStyle name="常规 2 2 2 4 4 2" xfId="16356" xr:uid="{00000000-0005-0000-0000-0000AB520000}"/>
    <cellStyle name="常规 2 2 2 4 4 2 2" xfId="16357" xr:uid="{00000000-0005-0000-0000-0000AC520000}"/>
    <cellStyle name="常规 2 2 2 4 4 2 2 2" xfId="16358" xr:uid="{00000000-0005-0000-0000-0000AD520000}"/>
    <cellStyle name="常规 2 2 2 4 4 2 2 3" xfId="26578" xr:uid="{00000000-0005-0000-0000-0000AE520000}"/>
    <cellStyle name="常规 2 2 2 4 4 2 3" xfId="16359" xr:uid="{00000000-0005-0000-0000-0000AF520000}"/>
    <cellStyle name="常规 2 2 2 4 4 2 4" xfId="26579" xr:uid="{00000000-0005-0000-0000-0000B0520000}"/>
    <cellStyle name="常规 2 2 2 4 4 3" xfId="16360" xr:uid="{00000000-0005-0000-0000-0000B1520000}"/>
    <cellStyle name="常规 2 2 2 4 4 3 2" xfId="16361" xr:uid="{00000000-0005-0000-0000-0000B2520000}"/>
    <cellStyle name="常规 2 2 2 4 4 3 3" xfId="26580" xr:uid="{00000000-0005-0000-0000-0000B3520000}"/>
    <cellStyle name="常规 2 2 2 4 4 4" xfId="16362" xr:uid="{00000000-0005-0000-0000-0000B4520000}"/>
    <cellStyle name="常规 2 2 2 4 4 5" xfId="26581" xr:uid="{00000000-0005-0000-0000-0000B5520000}"/>
    <cellStyle name="常规 2 2 2 4 5" xfId="16363" xr:uid="{00000000-0005-0000-0000-0000B6520000}"/>
    <cellStyle name="常规 2 2 2 4 5 2" xfId="16364" xr:uid="{00000000-0005-0000-0000-0000B7520000}"/>
    <cellStyle name="常规 2 2 2 4 5 2 2" xfId="16365" xr:uid="{00000000-0005-0000-0000-0000B8520000}"/>
    <cellStyle name="常规 2 2 2 4 5 2 2 2" xfId="16366" xr:uid="{00000000-0005-0000-0000-0000B9520000}"/>
    <cellStyle name="常规 2 2 2 4 5 2 2 3" xfId="26582" xr:uid="{00000000-0005-0000-0000-0000BA520000}"/>
    <cellStyle name="常规 2 2 2 4 5 2 3" xfId="16367" xr:uid="{00000000-0005-0000-0000-0000BB520000}"/>
    <cellStyle name="常规 2 2 2 4 5 2 4" xfId="26583" xr:uid="{00000000-0005-0000-0000-0000BC520000}"/>
    <cellStyle name="常规 2 2 2 4 5 3" xfId="16368" xr:uid="{00000000-0005-0000-0000-0000BD520000}"/>
    <cellStyle name="常规 2 2 2 4 5 3 2" xfId="16369" xr:uid="{00000000-0005-0000-0000-0000BE520000}"/>
    <cellStyle name="常规 2 2 2 4 5 3 3" xfId="26584" xr:uid="{00000000-0005-0000-0000-0000BF520000}"/>
    <cellStyle name="常规 2 2 2 4 5 4" xfId="16370" xr:uid="{00000000-0005-0000-0000-0000C0520000}"/>
    <cellStyle name="常规 2 2 2 4 5 5" xfId="26585" xr:uid="{00000000-0005-0000-0000-0000C1520000}"/>
    <cellStyle name="常规 2 2 2 4 6" xfId="16371" xr:uid="{00000000-0005-0000-0000-0000C2520000}"/>
    <cellStyle name="常规 2 2 2 4 6 2" xfId="16372" xr:uid="{00000000-0005-0000-0000-0000C3520000}"/>
    <cellStyle name="常规 2 2 2 4 6 2 2" xfId="16373" xr:uid="{00000000-0005-0000-0000-0000C4520000}"/>
    <cellStyle name="常规 2 2 2 4 6 2 3" xfId="26586" xr:uid="{00000000-0005-0000-0000-0000C5520000}"/>
    <cellStyle name="常规 2 2 2 4 6 3" xfId="16374" xr:uid="{00000000-0005-0000-0000-0000C6520000}"/>
    <cellStyle name="常规 2 2 2 4 6 4" xfId="26587" xr:uid="{00000000-0005-0000-0000-0000C7520000}"/>
    <cellStyle name="常规 2 2 2 4 7" xfId="16375" xr:uid="{00000000-0005-0000-0000-0000C8520000}"/>
    <cellStyle name="常规 2 2 2 4 7 2" xfId="16376" xr:uid="{00000000-0005-0000-0000-0000C9520000}"/>
    <cellStyle name="常规 2 2 2 4 7 2 2" xfId="16377" xr:uid="{00000000-0005-0000-0000-0000CA520000}"/>
    <cellStyle name="常规 2 2 2 4 7 2 3" xfId="26588" xr:uid="{00000000-0005-0000-0000-0000CB520000}"/>
    <cellStyle name="常规 2 2 2 4 7 3" xfId="16378" xr:uid="{00000000-0005-0000-0000-0000CC520000}"/>
    <cellStyle name="常规 2 2 2 4 7 4" xfId="26589" xr:uid="{00000000-0005-0000-0000-0000CD520000}"/>
    <cellStyle name="常规 2 2 2 4 8" xfId="16379" xr:uid="{00000000-0005-0000-0000-0000CE520000}"/>
    <cellStyle name="常规 2 2 2 4 8 2" xfId="16380" xr:uid="{00000000-0005-0000-0000-0000CF520000}"/>
    <cellStyle name="常规 2 2 2 4 8 3" xfId="26590" xr:uid="{00000000-0005-0000-0000-0000D0520000}"/>
    <cellStyle name="常规 2 2 2 4 9" xfId="16381" xr:uid="{00000000-0005-0000-0000-0000D1520000}"/>
    <cellStyle name="常规 2 2 2 5" xfId="16382" xr:uid="{00000000-0005-0000-0000-0000D2520000}"/>
    <cellStyle name="常规 2 2 2 5 2" xfId="16383" xr:uid="{00000000-0005-0000-0000-0000D3520000}"/>
    <cellStyle name="常规 2 2 2 5 2 2" xfId="16384" xr:uid="{00000000-0005-0000-0000-0000D4520000}"/>
    <cellStyle name="常规 2 2 2 5 2 2 2" xfId="16385" xr:uid="{00000000-0005-0000-0000-0000D5520000}"/>
    <cellStyle name="常规 2 2 2 5 2 2 2 2" xfId="16386" xr:uid="{00000000-0005-0000-0000-0000D6520000}"/>
    <cellStyle name="常规 2 2 2 5 2 2 2 2 2" xfId="16387" xr:uid="{00000000-0005-0000-0000-0000D7520000}"/>
    <cellStyle name="常规 2 2 2 5 2 2 2 2 3" xfId="26591" xr:uid="{00000000-0005-0000-0000-0000D8520000}"/>
    <cellStyle name="常规 2 2 2 5 2 2 2 3" xfId="16388" xr:uid="{00000000-0005-0000-0000-0000D9520000}"/>
    <cellStyle name="常规 2 2 2 5 2 2 2 4" xfId="26592" xr:uid="{00000000-0005-0000-0000-0000DA520000}"/>
    <cellStyle name="常规 2 2 2 5 2 2 3" xfId="16389" xr:uid="{00000000-0005-0000-0000-0000DB520000}"/>
    <cellStyle name="常规 2 2 2 5 2 2 3 2" xfId="16390" xr:uid="{00000000-0005-0000-0000-0000DC520000}"/>
    <cellStyle name="常规 2 2 2 5 2 2 3 3" xfId="26593" xr:uid="{00000000-0005-0000-0000-0000DD520000}"/>
    <cellStyle name="常规 2 2 2 5 2 2 4" xfId="16391" xr:uid="{00000000-0005-0000-0000-0000DE520000}"/>
    <cellStyle name="常规 2 2 2 5 2 2 5" xfId="26594" xr:uid="{00000000-0005-0000-0000-0000DF520000}"/>
    <cellStyle name="常规 2 2 2 5 2 3" xfId="16392" xr:uid="{00000000-0005-0000-0000-0000E0520000}"/>
    <cellStyle name="常规 2 2 2 5 2 3 2" xfId="16393" xr:uid="{00000000-0005-0000-0000-0000E1520000}"/>
    <cellStyle name="常规 2 2 2 5 2 3 2 2" xfId="16394" xr:uid="{00000000-0005-0000-0000-0000E2520000}"/>
    <cellStyle name="常规 2 2 2 5 2 3 2 2 2" xfId="16395" xr:uid="{00000000-0005-0000-0000-0000E3520000}"/>
    <cellStyle name="常规 2 2 2 5 2 3 2 2 3" xfId="26595" xr:uid="{00000000-0005-0000-0000-0000E4520000}"/>
    <cellStyle name="常规 2 2 2 5 2 3 2 3" xfId="16396" xr:uid="{00000000-0005-0000-0000-0000E5520000}"/>
    <cellStyle name="常规 2 2 2 5 2 3 2 4" xfId="26596" xr:uid="{00000000-0005-0000-0000-0000E6520000}"/>
    <cellStyle name="常规 2 2 2 5 2 3 3" xfId="16397" xr:uid="{00000000-0005-0000-0000-0000E7520000}"/>
    <cellStyle name="常规 2 2 2 5 2 3 3 2" xfId="16398" xr:uid="{00000000-0005-0000-0000-0000E8520000}"/>
    <cellStyle name="常规 2 2 2 5 2 3 3 3" xfId="26597" xr:uid="{00000000-0005-0000-0000-0000E9520000}"/>
    <cellStyle name="常规 2 2 2 5 2 3 4" xfId="16399" xr:uid="{00000000-0005-0000-0000-0000EA520000}"/>
    <cellStyle name="常规 2 2 2 5 2 3 5" xfId="26598" xr:uid="{00000000-0005-0000-0000-0000EB520000}"/>
    <cellStyle name="常规 2 2 2 5 2 4" xfId="16400" xr:uid="{00000000-0005-0000-0000-0000EC520000}"/>
    <cellStyle name="常规 2 2 2 5 2 4 2" xfId="16401" xr:uid="{00000000-0005-0000-0000-0000ED520000}"/>
    <cellStyle name="常规 2 2 2 5 2 4 2 2" xfId="16402" xr:uid="{00000000-0005-0000-0000-0000EE520000}"/>
    <cellStyle name="常规 2 2 2 5 2 4 2 3" xfId="26599" xr:uid="{00000000-0005-0000-0000-0000EF520000}"/>
    <cellStyle name="常规 2 2 2 5 2 4 3" xfId="16403" xr:uid="{00000000-0005-0000-0000-0000F0520000}"/>
    <cellStyle name="常规 2 2 2 5 2 4 4" xfId="26600" xr:uid="{00000000-0005-0000-0000-0000F1520000}"/>
    <cellStyle name="常规 2 2 2 5 2 5" xfId="16404" xr:uid="{00000000-0005-0000-0000-0000F2520000}"/>
    <cellStyle name="常规 2 2 2 5 2 5 2" xfId="16405" xr:uid="{00000000-0005-0000-0000-0000F3520000}"/>
    <cellStyle name="常规 2 2 2 5 2 5 2 2" xfId="16406" xr:uid="{00000000-0005-0000-0000-0000F4520000}"/>
    <cellStyle name="常规 2 2 2 5 2 5 2 3" xfId="26601" xr:uid="{00000000-0005-0000-0000-0000F5520000}"/>
    <cellStyle name="常规 2 2 2 5 2 5 3" xfId="16407" xr:uid="{00000000-0005-0000-0000-0000F6520000}"/>
    <cellStyle name="常规 2 2 2 5 2 5 4" xfId="26602" xr:uid="{00000000-0005-0000-0000-0000F7520000}"/>
    <cellStyle name="常规 2 2 2 5 2 6" xfId="16408" xr:uid="{00000000-0005-0000-0000-0000F8520000}"/>
    <cellStyle name="常规 2 2 2 5 2 6 2" xfId="16409" xr:uid="{00000000-0005-0000-0000-0000F9520000}"/>
    <cellStyle name="常规 2 2 2 5 2 6 3" xfId="26603" xr:uid="{00000000-0005-0000-0000-0000FA520000}"/>
    <cellStyle name="常规 2 2 2 5 2 7" xfId="16410" xr:uid="{00000000-0005-0000-0000-0000FB520000}"/>
    <cellStyle name="常规 2 2 2 5 2 8" xfId="26604" xr:uid="{00000000-0005-0000-0000-0000FC520000}"/>
    <cellStyle name="常规 2 2 2 5 3" xfId="16411" xr:uid="{00000000-0005-0000-0000-0000FD520000}"/>
    <cellStyle name="常规 2 2 2 5 3 2" xfId="16412" xr:uid="{00000000-0005-0000-0000-0000FE520000}"/>
    <cellStyle name="常规 2 2 2 5 3 2 2" xfId="16413" xr:uid="{00000000-0005-0000-0000-0000FF520000}"/>
    <cellStyle name="常规 2 2 2 5 3 2 2 2" xfId="16414" xr:uid="{00000000-0005-0000-0000-000000530000}"/>
    <cellStyle name="常规 2 2 2 5 3 2 2 3" xfId="26605" xr:uid="{00000000-0005-0000-0000-000001530000}"/>
    <cellStyle name="常规 2 2 2 5 3 2 3" xfId="16415" xr:uid="{00000000-0005-0000-0000-000002530000}"/>
    <cellStyle name="常规 2 2 2 5 3 2 4" xfId="26606" xr:uid="{00000000-0005-0000-0000-000003530000}"/>
    <cellStyle name="常规 2 2 2 5 3 3" xfId="16416" xr:uid="{00000000-0005-0000-0000-000004530000}"/>
    <cellStyle name="常规 2 2 2 5 3 3 2" xfId="16417" xr:uid="{00000000-0005-0000-0000-000005530000}"/>
    <cellStyle name="常规 2 2 2 5 3 3 3" xfId="26607" xr:uid="{00000000-0005-0000-0000-000006530000}"/>
    <cellStyle name="常规 2 2 2 5 3 4" xfId="16418" xr:uid="{00000000-0005-0000-0000-000007530000}"/>
    <cellStyle name="常规 2 2 2 5 3 5" xfId="26608" xr:uid="{00000000-0005-0000-0000-000008530000}"/>
    <cellStyle name="常规 2 2 2 5 4" xfId="16419" xr:uid="{00000000-0005-0000-0000-000009530000}"/>
    <cellStyle name="常规 2 2 2 5 4 2" xfId="16420" xr:uid="{00000000-0005-0000-0000-00000A530000}"/>
    <cellStyle name="常规 2 2 2 5 4 2 2" xfId="16421" xr:uid="{00000000-0005-0000-0000-00000B530000}"/>
    <cellStyle name="常规 2 2 2 5 4 2 2 2" xfId="16422" xr:uid="{00000000-0005-0000-0000-00000C530000}"/>
    <cellStyle name="常规 2 2 2 5 4 2 2 3" xfId="26609" xr:uid="{00000000-0005-0000-0000-00000D530000}"/>
    <cellStyle name="常规 2 2 2 5 4 2 3" xfId="16423" xr:uid="{00000000-0005-0000-0000-00000E530000}"/>
    <cellStyle name="常规 2 2 2 5 4 2 4" xfId="26610" xr:uid="{00000000-0005-0000-0000-00000F530000}"/>
    <cellStyle name="常规 2 2 2 5 4 3" xfId="16424" xr:uid="{00000000-0005-0000-0000-000010530000}"/>
    <cellStyle name="常规 2 2 2 5 4 3 2" xfId="16425" xr:uid="{00000000-0005-0000-0000-000011530000}"/>
    <cellStyle name="常规 2 2 2 5 4 3 3" xfId="26611" xr:uid="{00000000-0005-0000-0000-000012530000}"/>
    <cellStyle name="常规 2 2 2 5 4 4" xfId="16426" xr:uid="{00000000-0005-0000-0000-000013530000}"/>
    <cellStyle name="常规 2 2 2 5 4 5" xfId="26612" xr:uid="{00000000-0005-0000-0000-000014530000}"/>
    <cellStyle name="常规 2 2 2 5 5" xfId="16427" xr:uid="{00000000-0005-0000-0000-000015530000}"/>
    <cellStyle name="常规 2 2 2 5 5 2" xfId="16428" xr:uid="{00000000-0005-0000-0000-000016530000}"/>
    <cellStyle name="常规 2 2 2 5 5 2 2" xfId="16429" xr:uid="{00000000-0005-0000-0000-000017530000}"/>
    <cellStyle name="常规 2 2 2 5 5 2 3" xfId="26613" xr:uid="{00000000-0005-0000-0000-000018530000}"/>
    <cellStyle name="常规 2 2 2 5 5 3" xfId="16430" xr:uid="{00000000-0005-0000-0000-000019530000}"/>
    <cellStyle name="常规 2 2 2 5 5 4" xfId="26614" xr:uid="{00000000-0005-0000-0000-00001A530000}"/>
    <cellStyle name="常规 2 2 2 5 6" xfId="16431" xr:uid="{00000000-0005-0000-0000-00001B530000}"/>
    <cellStyle name="常规 2 2 2 5 6 2" xfId="16432" xr:uid="{00000000-0005-0000-0000-00001C530000}"/>
    <cellStyle name="常规 2 2 2 5 6 2 2" xfId="16433" xr:uid="{00000000-0005-0000-0000-00001D530000}"/>
    <cellStyle name="常规 2 2 2 5 6 2 3" xfId="26615" xr:uid="{00000000-0005-0000-0000-00001E530000}"/>
    <cellStyle name="常规 2 2 2 5 6 3" xfId="16434" xr:uid="{00000000-0005-0000-0000-00001F530000}"/>
    <cellStyle name="常规 2 2 2 5 6 4" xfId="26616" xr:uid="{00000000-0005-0000-0000-000020530000}"/>
    <cellStyle name="常规 2 2 2 5 7" xfId="16435" xr:uid="{00000000-0005-0000-0000-000021530000}"/>
    <cellStyle name="常规 2 2 2 5 7 2" xfId="16436" xr:uid="{00000000-0005-0000-0000-000022530000}"/>
    <cellStyle name="常规 2 2 2 5 7 3" xfId="26617" xr:uid="{00000000-0005-0000-0000-000023530000}"/>
    <cellStyle name="常规 2 2 2 5 8" xfId="16437" xr:uid="{00000000-0005-0000-0000-000024530000}"/>
    <cellStyle name="常规 2 2 2 5 9" xfId="26618" xr:uid="{00000000-0005-0000-0000-000025530000}"/>
    <cellStyle name="常规 2 2 2 6" xfId="16438" xr:uid="{00000000-0005-0000-0000-000026530000}"/>
    <cellStyle name="常规 2 2 2 6 2" xfId="16439" xr:uid="{00000000-0005-0000-0000-000027530000}"/>
    <cellStyle name="常规 2 2 2 6 2 2" xfId="16440" xr:uid="{00000000-0005-0000-0000-000028530000}"/>
    <cellStyle name="常规 2 2 2 6 2 2 2" xfId="16441" xr:uid="{00000000-0005-0000-0000-000029530000}"/>
    <cellStyle name="常规 2 2 2 6 2 2 2 2" xfId="16442" xr:uid="{00000000-0005-0000-0000-00002A530000}"/>
    <cellStyle name="常规 2 2 2 6 2 2 2 2 2" xfId="16443" xr:uid="{00000000-0005-0000-0000-00002B530000}"/>
    <cellStyle name="常规 2 2 2 6 2 2 2 2 3" xfId="26619" xr:uid="{00000000-0005-0000-0000-00002C530000}"/>
    <cellStyle name="常规 2 2 2 6 2 2 2 3" xfId="16444" xr:uid="{00000000-0005-0000-0000-00002D530000}"/>
    <cellStyle name="常规 2 2 2 6 2 2 2 4" xfId="26620" xr:uid="{00000000-0005-0000-0000-00002E530000}"/>
    <cellStyle name="常规 2 2 2 6 2 2 3" xfId="16445" xr:uid="{00000000-0005-0000-0000-00002F530000}"/>
    <cellStyle name="常规 2 2 2 6 2 2 3 2" xfId="16446" xr:uid="{00000000-0005-0000-0000-000030530000}"/>
    <cellStyle name="常规 2 2 2 6 2 2 3 3" xfId="26621" xr:uid="{00000000-0005-0000-0000-000031530000}"/>
    <cellStyle name="常规 2 2 2 6 2 2 4" xfId="16447" xr:uid="{00000000-0005-0000-0000-000032530000}"/>
    <cellStyle name="常规 2 2 2 6 2 2 5" xfId="26622" xr:uid="{00000000-0005-0000-0000-000033530000}"/>
    <cellStyle name="常规 2 2 2 6 2 3" xfId="16448" xr:uid="{00000000-0005-0000-0000-000034530000}"/>
    <cellStyle name="常规 2 2 2 6 2 3 2" xfId="16449" xr:uid="{00000000-0005-0000-0000-000035530000}"/>
    <cellStyle name="常规 2 2 2 6 2 3 2 2" xfId="16450" xr:uid="{00000000-0005-0000-0000-000036530000}"/>
    <cellStyle name="常规 2 2 2 6 2 3 2 2 2" xfId="16451" xr:uid="{00000000-0005-0000-0000-000037530000}"/>
    <cellStyle name="常规 2 2 2 6 2 3 2 2 3" xfId="26623" xr:uid="{00000000-0005-0000-0000-000038530000}"/>
    <cellStyle name="常规 2 2 2 6 2 3 2 3" xfId="16452" xr:uid="{00000000-0005-0000-0000-000039530000}"/>
    <cellStyle name="常规 2 2 2 6 2 3 2 4" xfId="26624" xr:uid="{00000000-0005-0000-0000-00003A530000}"/>
    <cellStyle name="常规 2 2 2 6 2 3 3" xfId="16453" xr:uid="{00000000-0005-0000-0000-00003B530000}"/>
    <cellStyle name="常规 2 2 2 6 2 3 3 2" xfId="16454" xr:uid="{00000000-0005-0000-0000-00003C530000}"/>
    <cellStyle name="常规 2 2 2 6 2 3 3 3" xfId="26625" xr:uid="{00000000-0005-0000-0000-00003D530000}"/>
    <cellStyle name="常规 2 2 2 6 2 3 4" xfId="16455" xr:uid="{00000000-0005-0000-0000-00003E530000}"/>
    <cellStyle name="常规 2 2 2 6 2 3 5" xfId="26626" xr:uid="{00000000-0005-0000-0000-00003F530000}"/>
    <cellStyle name="常规 2 2 2 6 2 4" xfId="16456" xr:uid="{00000000-0005-0000-0000-000040530000}"/>
    <cellStyle name="常规 2 2 2 6 2 4 2" xfId="16457" xr:uid="{00000000-0005-0000-0000-000041530000}"/>
    <cellStyle name="常规 2 2 2 6 2 4 2 2" xfId="16458" xr:uid="{00000000-0005-0000-0000-000042530000}"/>
    <cellStyle name="常规 2 2 2 6 2 4 2 3" xfId="26627" xr:uid="{00000000-0005-0000-0000-000043530000}"/>
    <cellStyle name="常规 2 2 2 6 2 4 3" xfId="16459" xr:uid="{00000000-0005-0000-0000-000044530000}"/>
    <cellStyle name="常规 2 2 2 6 2 4 4" xfId="26628" xr:uid="{00000000-0005-0000-0000-000045530000}"/>
    <cellStyle name="常规 2 2 2 6 2 5" xfId="16460" xr:uid="{00000000-0005-0000-0000-000046530000}"/>
    <cellStyle name="常规 2 2 2 6 2 5 2" xfId="16461" xr:uid="{00000000-0005-0000-0000-000047530000}"/>
    <cellStyle name="常规 2 2 2 6 2 5 2 2" xfId="16462" xr:uid="{00000000-0005-0000-0000-000048530000}"/>
    <cellStyle name="常规 2 2 2 6 2 5 2 3" xfId="26629" xr:uid="{00000000-0005-0000-0000-000049530000}"/>
    <cellStyle name="常规 2 2 2 6 2 5 3" xfId="16463" xr:uid="{00000000-0005-0000-0000-00004A530000}"/>
    <cellStyle name="常规 2 2 2 6 2 5 4" xfId="26630" xr:uid="{00000000-0005-0000-0000-00004B530000}"/>
    <cellStyle name="常规 2 2 2 6 2 6" xfId="16464" xr:uid="{00000000-0005-0000-0000-00004C530000}"/>
    <cellStyle name="常规 2 2 2 6 2 6 2" xfId="16465" xr:uid="{00000000-0005-0000-0000-00004D530000}"/>
    <cellStyle name="常规 2 2 2 6 2 6 3" xfId="26631" xr:uid="{00000000-0005-0000-0000-00004E530000}"/>
    <cellStyle name="常规 2 2 2 6 2 7" xfId="16466" xr:uid="{00000000-0005-0000-0000-00004F530000}"/>
    <cellStyle name="常规 2 2 2 6 2 8" xfId="26632" xr:uid="{00000000-0005-0000-0000-000050530000}"/>
    <cellStyle name="常规 2 2 2 6 3" xfId="16467" xr:uid="{00000000-0005-0000-0000-000051530000}"/>
    <cellStyle name="常规 2 2 2 6 3 2" xfId="16468" xr:uid="{00000000-0005-0000-0000-000052530000}"/>
    <cellStyle name="常规 2 2 2 6 3 2 2" xfId="16469" xr:uid="{00000000-0005-0000-0000-000053530000}"/>
    <cellStyle name="常规 2 2 2 6 3 2 2 2" xfId="16470" xr:uid="{00000000-0005-0000-0000-000054530000}"/>
    <cellStyle name="常规 2 2 2 6 3 2 2 3" xfId="26633" xr:uid="{00000000-0005-0000-0000-000055530000}"/>
    <cellStyle name="常规 2 2 2 6 3 2 3" xfId="16471" xr:uid="{00000000-0005-0000-0000-000056530000}"/>
    <cellStyle name="常规 2 2 2 6 3 2 4" xfId="26634" xr:uid="{00000000-0005-0000-0000-000057530000}"/>
    <cellStyle name="常规 2 2 2 6 3 3" xfId="16472" xr:uid="{00000000-0005-0000-0000-000058530000}"/>
    <cellStyle name="常规 2 2 2 6 3 3 2" xfId="16473" xr:uid="{00000000-0005-0000-0000-000059530000}"/>
    <cellStyle name="常规 2 2 2 6 3 3 3" xfId="26635" xr:uid="{00000000-0005-0000-0000-00005A530000}"/>
    <cellStyle name="常规 2 2 2 6 3 4" xfId="16474" xr:uid="{00000000-0005-0000-0000-00005B530000}"/>
    <cellStyle name="常规 2 2 2 6 3 5" xfId="26636" xr:uid="{00000000-0005-0000-0000-00005C530000}"/>
    <cellStyle name="常规 2 2 2 6 4" xfId="16475" xr:uid="{00000000-0005-0000-0000-00005D530000}"/>
    <cellStyle name="常规 2 2 2 6 4 2" xfId="16476" xr:uid="{00000000-0005-0000-0000-00005E530000}"/>
    <cellStyle name="常规 2 2 2 6 4 2 2" xfId="16477" xr:uid="{00000000-0005-0000-0000-00005F530000}"/>
    <cellStyle name="常规 2 2 2 6 4 2 2 2" xfId="16478" xr:uid="{00000000-0005-0000-0000-000060530000}"/>
    <cellStyle name="常规 2 2 2 6 4 2 2 3" xfId="26637" xr:uid="{00000000-0005-0000-0000-000061530000}"/>
    <cellStyle name="常规 2 2 2 6 4 2 3" xfId="16479" xr:uid="{00000000-0005-0000-0000-000062530000}"/>
    <cellStyle name="常规 2 2 2 6 4 2 4" xfId="26638" xr:uid="{00000000-0005-0000-0000-000063530000}"/>
    <cellStyle name="常规 2 2 2 6 4 3" xfId="16480" xr:uid="{00000000-0005-0000-0000-000064530000}"/>
    <cellStyle name="常规 2 2 2 6 4 3 2" xfId="16481" xr:uid="{00000000-0005-0000-0000-000065530000}"/>
    <cellStyle name="常规 2 2 2 6 4 3 3" xfId="26639" xr:uid="{00000000-0005-0000-0000-000066530000}"/>
    <cellStyle name="常规 2 2 2 6 4 4" xfId="16482" xr:uid="{00000000-0005-0000-0000-000067530000}"/>
    <cellStyle name="常规 2 2 2 6 4 5" xfId="26640" xr:uid="{00000000-0005-0000-0000-000068530000}"/>
    <cellStyle name="常规 2 2 2 6 5" xfId="16483" xr:uid="{00000000-0005-0000-0000-000069530000}"/>
    <cellStyle name="常规 2 2 2 6 5 2" xfId="16484" xr:uid="{00000000-0005-0000-0000-00006A530000}"/>
    <cellStyle name="常规 2 2 2 6 5 2 2" xfId="16485" xr:uid="{00000000-0005-0000-0000-00006B530000}"/>
    <cellStyle name="常规 2 2 2 6 5 2 3" xfId="26641" xr:uid="{00000000-0005-0000-0000-00006C530000}"/>
    <cellStyle name="常规 2 2 2 6 5 3" xfId="16486" xr:uid="{00000000-0005-0000-0000-00006D530000}"/>
    <cellStyle name="常规 2 2 2 6 5 4" xfId="26642" xr:uid="{00000000-0005-0000-0000-00006E530000}"/>
    <cellStyle name="常规 2 2 2 6 6" xfId="16487" xr:uid="{00000000-0005-0000-0000-00006F530000}"/>
    <cellStyle name="常规 2 2 2 6 6 2" xfId="16488" xr:uid="{00000000-0005-0000-0000-000070530000}"/>
    <cellStyle name="常规 2 2 2 6 6 2 2" xfId="16489" xr:uid="{00000000-0005-0000-0000-000071530000}"/>
    <cellStyle name="常规 2 2 2 6 6 2 3" xfId="26643" xr:uid="{00000000-0005-0000-0000-000072530000}"/>
    <cellStyle name="常规 2 2 2 6 6 3" xfId="16490" xr:uid="{00000000-0005-0000-0000-000073530000}"/>
    <cellStyle name="常规 2 2 2 6 6 4" xfId="26644" xr:uid="{00000000-0005-0000-0000-000074530000}"/>
    <cellStyle name="常规 2 2 2 6 7" xfId="16491" xr:uid="{00000000-0005-0000-0000-000075530000}"/>
    <cellStyle name="常规 2 2 2 6 7 2" xfId="16492" xr:uid="{00000000-0005-0000-0000-000076530000}"/>
    <cellStyle name="常规 2 2 2 6 7 3" xfId="26645" xr:uid="{00000000-0005-0000-0000-000077530000}"/>
    <cellStyle name="常规 2 2 2 6 8" xfId="16493" xr:uid="{00000000-0005-0000-0000-000078530000}"/>
    <cellStyle name="常规 2 2 2 6 9" xfId="26646" xr:uid="{00000000-0005-0000-0000-000079530000}"/>
    <cellStyle name="常规 2 2 2 7" xfId="16494" xr:uid="{00000000-0005-0000-0000-00007A530000}"/>
    <cellStyle name="常规 2 2 2 7 2" xfId="16495" xr:uid="{00000000-0005-0000-0000-00007B530000}"/>
    <cellStyle name="常规 2 2 2 7 2 2" xfId="16496" xr:uid="{00000000-0005-0000-0000-00007C530000}"/>
    <cellStyle name="常规 2 2 2 7 2 2 2" xfId="16497" xr:uid="{00000000-0005-0000-0000-00007D530000}"/>
    <cellStyle name="常规 2 2 2 7 2 2 2 2" xfId="16498" xr:uid="{00000000-0005-0000-0000-00007E530000}"/>
    <cellStyle name="常规 2 2 2 7 2 2 2 2 2" xfId="16499" xr:uid="{00000000-0005-0000-0000-00007F530000}"/>
    <cellStyle name="常规 2 2 2 7 2 2 2 2 3" xfId="26647" xr:uid="{00000000-0005-0000-0000-000080530000}"/>
    <cellStyle name="常规 2 2 2 7 2 2 2 3" xfId="16500" xr:uid="{00000000-0005-0000-0000-000081530000}"/>
    <cellStyle name="常规 2 2 2 7 2 2 2 4" xfId="26648" xr:uid="{00000000-0005-0000-0000-000082530000}"/>
    <cellStyle name="常规 2 2 2 7 2 2 3" xfId="16501" xr:uid="{00000000-0005-0000-0000-000083530000}"/>
    <cellStyle name="常规 2 2 2 7 2 2 3 2" xfId="16502" xr:uid="{00000000-0005-0000-0000-000084530000}"/>
    <cellStyle name="常规 2 2 2 7 2 2 3 3" xfId="26649" xr:uid="{00000000-0005-0000-0000-000085530000}"/>
    <cellStyle name="常规 2 2 2 7 2 2 4" xfId="16503" xr:uid="{00000000-0005-0000-0000-000086530000}"/>
    <cellStyle name="常规 2 2 2 7 2 2 5" xfId="26650" xr:uid="{00000000-0005-0000-0000-000087530000}"/>
    <cellStyle name="常规 2 2 2 7 2 3" xfId="16504" xr:uid="{00000000-0005-0000-0000-000088530000}"/>
    <cellStyle name="常规 2 2 2 7 2 3 2" xfId="16505" xr:uid="{00000000-0005-0000-0000-000089530000}"/>
    <cellStyle name="常规 2 2 2 7 2 3 2 2" xfId="16506" xr:uid="{00000000-0005-0000-0000-00008A530000}"/>
    <cellStyle name="常规 2 2 2 7 2 3 2 2 2" xfId="16507" xr:uid="{00000000-0005-0000-0000-00008B530000}"/>
    <cellStyle name="常规 2 2 2 7 2 3 2 2 3" xfId="26651" xr:uid="{00000000-0005-0000-0000-00008C530000}"/>
    <cellStyle name="常规 2 2 2 7 2 3 2 3" xfId="16508" xr:uid="{00000000-0005-0000-0000-00008D530000}"/>
    <cellStyle name="常规 2 2 2 7 2 3 2 4" xfId="26652" xr:uid="{00000000-0005-0000-0000-00008E530000}"/>
    <cellStyle name="常规 2 2 2 7 2 3 3" xfId="16509" xr:uid="{00000000-0005-0000-0000-00008F530000}"/>
    <cellStyle name="常规 2 2 2 7 2 3 3 2" xfId="16510" xr:uid="{00000000-0005-0000-0000-000090530000}"/>
    <cellStyle name="常规 2 2 2 7 2 3 3 3" xfId="26653" xr:uid="{00000000-0005-0000-0000-000091530000}"/>
    <cellStyle name="常规 2 2 2 7 2 3 4" xfId="16511" xr:uid="{00000000-0005-0000-0000-000092530000}"/>
    <cellStyle name="常规 2 2 2 7 2 3 5" xfId="26654" xr:uid="{00000000-0005-0000-0000-000093530000}"/>
    <cellStyle name="常规 2 2 2 7 2 4" xfId="16512" xr:uid="{00000000-0005-0000-0000-000094530000}"/>
    <cellStyle name="常规 2 2 2 7 2 4 2" xfId="16513" xr:uid="{00000000-0005-0000-0000-000095530000}"/>
    <cellStyle name="常规 2 2 2 7 2 4 2 2" xfId="16514" xr:uid="{00000000-0005-0000-0000-000096530000}"/>
    <cellStyle name="常规 2 2 2 7 2 4 2 3" xfId="26655" xr:uid="{00000000-0005-0000-0000-000097530000}"/>
    <cellStyle name="常规 2 2 2 7 2 4 3" xfId="16515" xr:uid="{00000000-0005-0000-0000-000098530000}"/>
    <cellStyle name="常规 2 2 2 7 2 4 4" xfId="26656" xr:uid="{00000000-0005-0000-0000-000099530000}"/>
    <cellStyle name="常规 2 2 2 7 2 5" xfId="16516" xr:uid="{00000000-0005-0000-0000-00009A530000}"/>
    <cellStyle name="常规 2 2 2 7 2 5 2" xfId="16517" xr:uid="{00000000-0005-0000-0000-00009B530000}"/>
    <cellStyle name="常规 2 2 2 7 2 5 3" xfId="26657" xr:uid="{00000000-0005-0000-0000-00009C530000}"/>
    <cellStyle name="常规 2 2 2 7 2 6" xfId="16518" xr:uid="{00000000-0005-0000-0000-00009D530000}"/>
    <cellStyle name="常规 2 2 2 7 2 7" xfId="26658" xr:uid="{00000000-0005-0000-0000-00009E530000}"/>
    <cellStyle name="常规 2 2 2 7 3" xfId="16519" xr:uid="{00000000-0005-0000-0000-00009F530000}"/>
    <cellStyle name="常规 2 2 2 7 3 2" xfId="16520" xr:uid="{00000000-0005-0000-0000-0000A0530000}"/>
    <cellStyle name="常规 2 2 2 7 3 2 2" xfId="16521" xr:uid="{00000000-0005-0000-0000-0000A1530000}"/>
    <cellStyle name="常规 2 2 2 7 3 2 2 2" xfId="16522" xr:uid="{00000000-0005-0000-0000-0000A2530000}"/>
    <cellStyle name="常规 2 2 2 7 3 2 2 3" xfId="26659" xr:uid="{00000000-0005-0000-0000-0000A3530000}"/>
    <cellStyle name="常规 2 2 2 7 3 2 3" xfId="16523" xr:uid="{00000000-0005-0000-0000-0000A4530000}"/>
    <cellStyle name="常规 2 2 2 7 3 2 4" xfId="26660" xr:uid="{00000000-0005-0000-0000-0000A5530000}"/>
    <cellStyle name="常规 2 2 2 7 3 3" xfId="16524" xr:uid="{00000000-0005-0000-0000-0000A6530000}"/>
    <cellStyle name="常规 2 2 2 7 3 3 2" xfId="16525" xr:uid="{00000000-0005-0000-0000-0000A7530000}"/>
    <cellStyle name="常规 2 2 2 7 3 3 3" xfId="26661" xr:uid="{00000000-0005-0000-0000-0000A8530000}"/>
    <cellStyle name="常规 2 2 2 7 3 4" xfId="16526" xr:uid="{00000000-0005-0000-0000-0000A9530000}"/>
    <cellStyle name="常规 2 2 2 7 3 5" xfId="26662" xr:uid="{00000000-0005-0000-0000-0000AA530000}"/>
    <cellStyle name="常规 2 2 2 7 4" xfId="16527" xr:uid="{00000000-0005-0000-0000-0000AB530000}"/>
    <cellStyle name="常规 2 2 2 7 4 2" xfId="16528" xr:uid="{00000000-0005-0000-0000-0000AC530000}"/>
    <cellStyle name="常规 2 2 2 7 4 2 2" xfId="16529" xr:uid="{00000000-0005-0000-0000-0000AD530000}"/>
    <cellStyle name="常规 2 2 2 7 4 2 2 2" xfId="16530" xr:uid="{00000000-0005-0000-0000-0000AE530000}"/>
    <cellStyle name="常规 2 2 2 7 4 2 2 3" xfId="26663" xr:uid="{00000000-0005-0000-0000-0000AF530000}"/>
    <cellStyle name="常规 2 2 2 7 4 2 3" xfId="16531" xr:uid="{00000000-0005-0000-0000-0000B0530000}"/>
    <cellStyle name="常规 2 2 2 7 4 2 4" xfId="26664" xr:uid="{00000000-0005-0000-0000-0000B1530000}"/>
    <cellStyle name="常规 2 2 2 7 4 3" xfId="16532" xr:uid="{00000000-0005-0000-0000-0000B2530000}"/>
    <cellStyle name="常规 2 2 2 7 4 3 2" xfId="16533" xr:uid="{00000000-0005-0000-0000-0000B3530000}"/>
    <cellStyle name="常规 2 2 2 7 4 3 3" xfId="26665" xr:uid="{00000000-0005-0000-0000-0000B4530000}"/>
    <cellStyle name="常规 2 2 2 7 4 4" xfId="16534" xr:uid="{00000000-0005-0000-0000-0000B5530000}"/>
    <cellStyle name="常规 2 2 2 7 4 5" xfId="26666" xr:uid="{00000000-0005-0000-0000-0000B6530000}"/>
    <cellStyle name="常规 2 2 2 7 5" xfId="16535" xr:uid="{00000000-0005-0000-0000-0000B7530000}"/>
    <cellStyle name="常规 2 2 2 7 5 2" xfId="16536" xr:uid="{00000000-0005-0000-0000-0000B8530000}"/>
    <cellStyle name="常规 2 2 2 7 5 2 2" xfId="16537" xr:uid="{00000000-0005-0000-0000-0000B9530000}"/>
    <cellStyle name="常规 2 2 2 7 5 2 3" xfId="26667" xr:uid="{00000000-0005-0000-0000-0000BA530000}"/>
    <cellStyle name="常规 2 2 2 7 5 3" xfId="16538" xr:uid="{00000000-0005-0000-0000-0000BB530000}"/>
    <cellStyle name="常规 2 2 2 7 5 4" xfId="26668" xr:uid="{00000000-0005-0000-0000-0000BC530000}"/>
    <cellStyle name="常规 2 2 2 7 6" xfId="16539" xr:uid="{00000000-0005-0000-0000-0000BD530000}"/>
    <cellStyle name="常规 2 2 2 7 6 2" xfId="16540" xr:uid="{00000000-0005-0000-0000-0000BE530000}"/>
    <cellStyle name="常规 2 2 2 7 6 3" xfId="26669" xr:uid="{00000000-0005-0000-0000-0000BF530000}"/>
    <cellStyle name="常规 2 2 2 7 7" xfId="16541" xr:uid="{00000000-0005-0000-0000-0000C0530000}"/>
    <cellStyle name="常规 2 2 2 7 8" xfId="26670" xr:uid="{00000000-0005-0000-0000-0000C1530000}"/>
    <cellStyle name="常规 2 2 2 8" xfId="16542" xr:uid="{00000000-0005-0000-0000-0000C2530000}"/>
    <cellStyle name="常规 2 2 2 8 2" xfId="16543" xr:uid="{00000000-0005-0000-0000-0000C3530000}"/>
    <cellStyle name="常规 2 2 2 8 2 2" xfId="16544" xr:uid="{00000000-0005-0000-0000-0000C4530000}"/>
    <cellStyle name="常规 2 2 2 8 2 2 2" xfId="16545" xr:uid="{00000000-0005-0000-0000-0000C5530000}"/>
    <cellStyle name="常规 2 2 2 8 2 2 2 2" xfId="16546" xr:uid="{00000000-0005-0000-0000-0000C6530000}"/>
    <cellStyle name="常规 2 2 2 8 2 2 2 3" xfId="26671" xr:uid="{00000000-0005-0000-0000-0000C7530000}"/>
    <cellStyle name="常规 2 2 2 8 2 2 3" xfId="16547" xr:uid="{00000000-0005-0000-0000-0000C8530000}"/>
    <cellStyle name="常规 2 2 2 8 2 2 4" xfId="26672" xr:uid="{00000000-0005-0000-0000-0000C9530000}"/>
    <cellStyle name="常规 2 2 2 8 2 3" xfId="16548" xr:uid="{00000000-0005-0000-0000-0000CA530000}"/>
    <cellStyle name="常规 2 2 2 8 2 3 2" xfId="16549" xr:uid="{00000000-0005-0000-0000-0000CB530000}"/>
    <cellStyle name="常规 2 2 2 8 2 3 3" xfId="26673" xr:uid="{00000000-0005-0000-0000-0000CC530000}"/>
    <cellStyle name="常规 2 2 2 8 2 4" xfId="16550" xr:uid="{00000000-0005-0000-0000-0000CD530000}"/>
    <cellStyle name="常规 2 2 2 8 2 5" xfId="26674" xr:uid="{00000000-0005-0000-0000-0000CE530000}"/>
    <cellStyle name="常规 2 2 2 8 3" xfId="16551" xr:uid="{00000000-0005-0000-0000-0000CF530000}"/>
    <cellStyle name="常规 2 2 2 8 3 2" xfId="16552" xr:uid="{00000000-0005-0000-0000-0000D0530000}"/>
    <cellStyle name="常规 2 2 2 8 3 2 2" xfId="16553" xr:uid="{00000000-0005-0000-0000-0000D1530000}"/>
    <cellStyle name="常规 2 2 2 8 3 2 2 2" xfId="16554" xr:uid="{00000000-0005-0000-0000-0000D2530000}"/>
    <cellStyle name="常规 2 2 2 8 3 2 2 3" xfId="26675" xr:uid="{00000000-0005-0000-0000-0000D3530000}"/>
    <cellStyle name="常规 2 2 2 8 3 2 3" xfId="16555" xr:uid="{00000000-0005-0000-0000-0000D4530000}"/>
    <cellStyle name="常规 2 2 2 8 3 2 4" xfId="26676" xr:uid="{00000000-0005-0000-0000-0000D5530000}"/>
    <cellStyle name="常规 2 2 2 8 3 3" xfId="16556" xr:uid="{00000000-0005-0000-0000-0000D6530000}"/>
    <cellStyle name="常规 2 2 2 8 3 3 2" xfId="16557" xr:uid="{00000000-0005-0000-0000-0000D7530000}"/>
    <cellStyle name="常规 2 2 2 8 3 3 3" xfId="26677" xr:uid="{00000000-0005-0000-0000-0000D8530000}"/>
    <cellStyle name="常规 2 2 2 8 3 4" xfId="16558" xr:uid="{00000000-0005-0000-0000-0000D9530000}"/>
    <cellStyle name="常规 2 2 2 8 3 5" xfId="26678" xr:uid="{00000000-0005-0000-0000-0000DA530000}"/>
    <cellStyle name="常规 2 2 2 8 4" xfId="16559" xr:uid="{00000000-0005-0000-0000-0000DB530000}"/>
    <cellStyle name="常规 2 2 2 8 4 2" xfId="16560" xr:uid="{00000000-0005-0000-0000-0000DC530000}"/>
    <cellStyle name="常规 2 2 2 8 4 2 2" xfId="16561" xr:uid="{00000000-0005-0000-0000-0000DD530000}"/>
    <cellStyle name="常规 2 2 2 8 4 2 3" xfId="26679" xr:uid="{00000000-0005-0000-0000-0000DE530000}"/>
    <cellStyle name="常规 2 2 2 8 4 3" xfId="16562" xr:uid="{00000000-0005-0000-0000-0000DF530000}"/>
    <cellStyle name="常规 2 2 2 8 4 4" xfId="26680" xr:uid="{00000000-0005-0000-0000-0000E0530000}"/>
    <cellStyle name="常规 2 2 2 8 5" xfId="16563" xr:uid="{00000000-0005-0000-0000-0000E1530000}"/>
    <cellStyle name="常规 2 2 2 8 5 2" xfId="16564" xr:uid="{00000000-0005-0000-0000-0000E2530000}"/>
    <cellStyle name="常规 2 2 2 8 5 3" xfId="26681" xr:uid="{00000000-0005-0000-0000-0000E3530000}"/>
    <cellStyle name="常规 2 2 2 8 6" xfId="16565" xr:uid="{00000000-0005-0000-0000-0000E4530000}"/>
    <cellStyle name="常规 2 2 2 8 7" xfId="26682" xr:uid="{00000000-0005-0000-0000-0000E5530000}"/>
    <cellStyle name="常规 2 2 2 9" xfId="16566" xr:uid="{00000000-0005-0000-0000-0000E6530000}"/>
    <cellStyle name="常规 2 2 2 9 2" xfId="16567" xr:uid="{00000000-0005-0000-0000-0000E7530000}"/>
    <cellStyle name="常规 2 2 2 9 2 2" xfId="16568" xr:uid="{00000000-0005-0000-0000-0000E8530000}"/>
    <cellStyle name="常规 2 2 2 9 2 2 2" xfId="16569" xr:uid="{00000000-0005-0000-0000-0000E9530000}"/>
    <cellStyle name="常规 2 2 2 9 2 2 3" xfId="26683" xr:uid="{00000000-0005-0000-0000-0000EA530000}"/>
    <cellStyle name="常规 2 2 2 9 2 3" xfId="16570" xr:uid="{00000000-0005-0000-0000-0000EB530000}"/>
    <cellStyle name="常规 2 2 2 9 2 4" xfId="26684" xr:uid="{00000000-0005-0000-0000-0000EC530000}"/>
    <cellStyle name="常规 2 2 2 9 3" xfId="16571" xr:uid="{00000000-0005-0000-0000-0000ED530000}"/>
    <cellStyle name="常规 2 2 2 9 3 2" xfId="16572" xr:uid="{00000000-0005-0000-0000-0000EE530000}"/>
    <cellStyle name="常规 2 2 2 9 3 3" xfId="26685" xr:uid="{00000000-0005-0000-0000-0000EF530000}"/>
    <cellStyle name="常规 2 2 2 9 4" xfId="16573" xr:uid="{00000000-0005-0000-0000-0000F0530000}"/>
    <cellStyle name="常规 2 2 2 9 5" xfId="26686" xr:uid="{00000000-0005-0000-0000-0000F1530000}"/>
    <cellStyle name="常规 2 2 3" xfId="16574" xr:uid="{00000000-0005-0000-0000-0000F2530000}"/>
    <cellStyle name="常规 2 2 3 10" xfId="16575" xr:uid="{00000000-0005-0000-0000-0000F3530000}"/>
    <cellStyle name="常规 2 2 3 10 2" xfId="16576" xr:uid="{00000000-0005-0000-0000-0000F4530000}"/>
    <cellStyle name="常规 2 2 3 10 2 2" xfId="16577" xr:uid="{00000000-0005-0000-0000-0000F5530000}"/>
    <cellStyle name="常规 2 2 3 10 2 3" xfId="26687" xr:uid="{00000000-0005-0000-0000-0000F6530000}"/>
    <cellStyle name="常规 2 2 3 10 3" xfId="16578" xr:uid="{00000000-0005-0000-0000-0000F7530000}"/>
    <cellStyle name="常规 2 2 3 10 4" xfId="26688" xr:uid="{00000000-0005-0000-0000-0000F8530000}"/>
    <cellStyle name="常规 2 2 3 11" xfId="16579" xr:uid="{00000000-0005-0000-0000-0000F9530000}"/>
    <cellStyle name="常规 2 2 3 11 2" xfId="16580" xr:uid="{00000000-0005-0000-0000-0000FA530000}"/>
    <cellStyle name="常规 2 2 3 11 2 2" xfId="16581" xr:uid="{00000000-0005-0000-0000-0000FB530000}"/>
    <cellStyle name="常规 2 2 3 11 2 3" xfId="26689" xr:uid="{00000000-0005-0000-0000-0000FC530000}"/>
    <cellStyle name="常规 2 2 3 11 3" xfId="16582" xr:uid="{00000000-0005-0000-0000-0000FD530000}"/>
    <cellStyle name="常规 2 2 3 11 4" xfId="26690" xr:uid="{00000000-0005-0000-0000-0000FE530000}"/>
    <cellStyle name="常规 2 2 3 12" xfId="16583" xr:uid="{00000000-0005-0000-0000-0000FF530000}"/>
    <cellStyle name="常规 2 2 3 12 2" xfId="16584" xr:uid="{00000000-0005-0000-0000-000000540000}"/>
    <cellStyle name="常规 2 2 3 12 3" xfId="26691" xr:uid="{00000000-0005-0000-0000-000001540000}"/>
    <cellStyle name="常规 2 2 3 13" xfId="16585" xr:uid="{00000000-0005-0000-0000-000002540000}"/>
    <cellStyle name="常规 2 2 3 14" xfId="26692" xr:uid="{00000000-0005-0000-0000-000003540000}"/>
    <cellStyle name="常规 2 2 3 2" xfId="16586" xr:uid="{00000000-0005-0000-0000-000004540000}"/>
    <cellStyle name="常规 2 2 3 2 10" xfId="16587" xr:uid="{00000000-0005-0000-0000-000005540000}"/>
    <cellStyle name="常规 2 2 3 2 10 2" xfId="16588" xr:uid="{00000000-0005-0000-0000-000006540000}"/>
    <cellStyle name="常规 2 2 3 2 10 3" xfId="26693" xr:uid="{00000000-0005-0000-0000-000007540000}"/>
    <cellStyle name="常规 2 2 3 2 11" xfId="16589" xr:uid="{00000000-0005-0000-0000-000008540000}"/>
    <cellStyle name="常规 2 2 3 2 12" xfId="26694" xr:uid="{00000000-0005-0000-0000-000009540000}"/>
    <cellStyle name="常规 2 2 3 2 2" xfId="16590" xr:uid="{00000000-0005-0000-0000-00000A540000}"/>
    <cellStyle name="常规 2 2 3 2 2 10" xfId="26695" xr:uid="{00000000-0005-0000-0000-00000B540000}"/>
    <cellStyle name="常规 2 2 3 2 2 2" xfId="16591" xr:uid="{00000000-0005-0000-0000-00000C540000}"/>
    <cellStyle name="常规 2 2 3 2 2 2 2" xfId="16592" xr:uid="{00000000-0005-0000-0000-00000D540000}"/>
    <cellStyle name="常规 2 2 3 2 2 2 2 2" xfId="16593" xr:uid="{00000000-0005-0000-0000-00000E540000}"/>
    <cellStyle name="常规 2 2 3 2 2 2 2 2 2" xfId="16594" xr:uid="{00000000-0005-0000-0000-00000F540000}"/>
    <cellStyle name="常规 2 2 3 2 2 2 2 2 2 2" xfId="16595" xr:uid="{00000000-0005-0000-0000-000010540000}"/>
    <cellStyle name="常规 2 2 3 2 2 2 2 2 2 2 2" xfId="16596" xr:uid="{00000000-0005-0000-0000-000011540000}"/>
    <cellStyle name="常规 2 2 3 2 2 2 2 2 2 2 3" xfId="26696" xr:uid="{00000000-0005-0000-0000-000012540000}"/>
    <cellStyle name="常规 2 2 3 2 2 2 2 2 2 3" xfId="16597" xr:uid="{00000000-0005-0000-0000-000013540000}"/>
    <cellStyle name="常规 2 2 3 2 2 2 2 2 2 4" xfId="26697" xr:uid="{00000000-0005-0000-0000-000014540000}"/>
    <cellStyle name="常规 2 2 3 2 2 2 2 2 3" xfId="16598" xr:uid="{00000000-0005-0000-0000-000015540000}"/>
    <cellStyle name="常规 2 2 3 2 2 2 2 2 3 2" xfId="16599" xr:uid="{00000000-0005-0000-0000-000016540000}"/>
    <cellStyle name="常规 2 2 3 2 2 2 2 2 3 3" xfId="26698" xr:uid="{00000000-0005-0000-0000-000017540000}"/>
    <cellStyle name="常规 2 2 3 2 2 2 2 2 4" xfId="16600" xr:uid="{00000000-0005-0000-0000-000018540000}"/>
    <cellStyle name="常规 2 2 3 2 2 2 2 2 5" xfId="26699" xr:uid="{00000000-0005-0000-0000-000019540000}"/>
    <cellStyle name="常规 2 2 3 2 2 2 2 3" xfId="16601" xr:uid="{00000000-0005-0000-0000-00001A540000}"/>
    <cellStyle name="常规 2 2 3 2 2 2 2 3 2" xfId="16602" xr:uid="{00000000-0005-0000-0000-00001B540000}"/>
    <cellStyle name="常规 2 2 3 2 2 2 2 3 2 2" xfId="16603" xr:uid="{00000000-0005-0000-0000-00001C540000}"/>
    <cellStyle name="常规 2 2 3 2 2 2 2 3 2 2 2" xfId="16604" xr:uid="{00000000-0005-0000-0000-00001D540000}"/>
    <cellStyle name="常规 2 2 3 2 2 2 2 3 2 2 3" xfId="26700" xr:uid="{00000000-0005-0000-0000-00001E540000}"/>
    <cellStyle name="常规 2 2 3 2 2 2 2 3 2 3" xfId="16605" xr:uid="{00000000-0005-0000-0000-00001F540000}"/>
    <cellStyle name="常规 2 2 3 2 2 2 2 3 2 4" xfId="26701" xr:uid="{00000000-0005-0000-0000-000020540000}"/>
    <cellStyle name="常规 2 2 3 2 2 2 2 3 3" xfId="16606" xr:uid="{00000000-0005-0000-0000-000021540000}"/>
    <cellStyle name="常规 2 2 3 2 2 2 2 3 3 2" xfId="16607" xr:uid="{00000000-0005-0000-0000-000022540000}"/>
    <cellStyle name="常规 2 2 3 2 2 2 2 3 3 3" xfId="26702" xr:uid="{00000000-0005-0000-0000-000023540000}"/>
    <cellStyle name="常规 2 2 3 2 2 2 2 3 4" xfId="16608" xr:uid="{00000000-0005-0000-0000-000024540000}"/>
    <cellStyle name="常规 2 2 3 2 2 2 2 3 5" xfId="26703" xr:uid="{00000000-0005-0000-0000-000025540000}"/>
    <cellStyle name="常规 2 2 3 2 2 2 2 4" xfId="16609" xr:uid="{00000000-0005-0000-0000-000026540000}"/>
    <cellStyle name="常规 2 2 3 2 2 2 2 4 2" xfId="16610" xr:uid="{00000000-0005-0000-0000-000027540000}"/>
    <cellStyle name="常规 2 2 3 2 2 2 2 4 2 2" xfId="16611" xr:uid="{00000000-0005-0000-0000-000028540000}"/>
    <cellStyle name="常规 2 2 3 2 2 2 2 4 2 3" xfId="26704" xr:uid="{00000000-0005-0000-0000-000029540000}"/>
    <cellStyle name="常规 2 2 3 2 2 2 2 4 3" xfId="16612" xr:uid="{00000000-0005-0000-0000-00002A540000}"/>
    <cellStyle name="常规 2 2 3 2 2 2 2 4 4" xfId="26705" xr:uid="{00000000-0005-0000-0000-00002B540000}"/>
    <cellStyle name="常规 2 2 3 2 2 2 2 5" xfId="16613" xr:uid="{00000000-0005-0000-0000-00002C540000}"/>
    <cellStyle name="常规 2 2 3 2 2 2 2 5 2" xfId="16614" xr:uid="{00000000-0005-0000-0000-00002D540000}"/>
    <cellStyle name="常规 2 2 3 2 2 2 2 5 2 2" xfId="16615" xr:uid="{00000000-0005-0000-0000-00002E540000}"/>
    <cellStyle name="常规 2 2 3 2 2 2 2 5 2 3" xfId="26706" xr:uid="{00000000-0005-0000-0000-00002F540000}"/>
    <cellStyle name="常规 2 2 3 2 2 2 2 5 3" xfId="16616" xr:uid="{00000000-0005-0000-0000-000030540000}"/>
    <cellStyle name="常规 2 2 3 2 2 2 2 5 4" xfId="26707" xr:uid="{00000000-0005-0000-0000-000031540000}"/>
    <cellStyle name="常规 2 2 3 2 2 2 2 6" xfId="16617" xr:uid="{00000000-0005-0000-0000-000032540000}"/>
    <cellStyle name="常规 2 2 3 2 2 2 2 6 2" xfId="16618" xr:uid="{00000000-0005-0000-0000-000033540000}"/>
    <cellStyle name="常规 2 2 3 2 2 2 2 6 3" xfId="26708" xr:uid="{00000000-0005-0000-0000-000034540000}"/>
    <cellStyle name="常规 2 2 3 2 2 2 2 7" xfId="16619" xr:uid="{00000000-0005-0000-0000-000035540000}"/>
    <cellStyle name="常规 2 2 3 2 2 2 2 8" xfId="26709" xr:uid="{00000000-0005-0000-0000-000036540000}"/>
    <cellStyle name="常规 2 2 3 2 2 2 3" xfId="16620" xr:uid="{00000000-0005-0000-0000-000037540000}"/>
    <cellStyle name="常规 2 2 3 2 2 2 3 2" xfId="16621" xr:uid="{00000000-0005-0000-0000-000038540000}"/>
    <cellStyle name="常规 2 2 3 2 2 2 3 2 2" xfId="16622" xr:uid="{00000000-0005-0000-0000-000039540000}"/>
    <cellStyle name="常规 2 2 3 2 2 2 3 2 2 2" xfId="16623" xr:uid="{00000000-0005-0000-0000-00003A540000}"/>
    <cellStyle name="常规 2 2 3 2 2 2 3 2 2 3" xfId="26710" xr:uid="{00000000-0005-0000-0000-00003B540000}"/>
    <cellStyle name="常规 2 2 3 2 2 2 3 2 3" xfId="16624" xr:uid="{00000000-0005-0000-0000-00003C540000}"/>
    <cellStyle name="常规 2 2 3 2 2 2 3 2 4" xfId="26711" xr:uid="{00000000-0005-0000-0000-00003D540000}"/>
    <cellStyle name="常规 2 2 3 2 2 2 3 3" xfId="16625" xr:uid="{00000000-0005-0000-0000-00003E540000}"/>
    <cellStyle name="常规 2 2 3 2 2 2 3 3 2" xfId="16626" xr:uid="{00000000-0005-0000-0000-00003F540000}"/>
    <cellStyle name="常规 2 2 3 2 2 2 3 3 3" xfId="26712" xr:uid="{00000000-0005-0000-0000-000040540000}"/>
    <cellStyle name="常规 2 2 3 2 2 2 3 4" xfId="16627" xr:uid="{00000000-0005-0000-0000-000041540000}"/>
    <cellStyle name="常规 2 2 3 2 2 2 3 5" xfId="26713" xr:uid="{00000000-0005-0000-0000-000042540000}"/>
    <cellStyle name="常规 2 2 3 2 2 2 4" xfId="16628" xr:uid="{00000000-0005-0000-0000-000043540000}"/>
    <cellStyle name="常规 2 2 3 2 2 2 4 2" xfId="16629" xr:uid="{00000000-0005-0000-0000-000044540000}"/>
    <cellStyle name="常规 2 2 3 2 2 2 4 2 2" xfId="16630" xr:uid="{00000000-0005-0000-0000-000045540000}"/>
    <cellStyle name="常规 2 2 3 2 2 2 4 2 2 2" xfId="16631" xr:uid="{00000000-0005-0000-0000-000046540000}"/>
    <cellStyle name="常规 2 2 3 2 2 2 4 2 2 3" xfId="26714" xr:uid="{00000000-0005-0000-0000-000047540000}"/>
    <cellStyle name="常规 2 2 3 2 2 2 4 2 3" xfId="16632" xr:uid="{00000000-0005-0000-0000-000048540000}"/>
    <cellStyle name="常规 2 2 3 2 2 2 4 2 4" xfId="26715" xr:uid="{00000000-0005-0000-0000-000049540000}"/>
    <cellStyle name="常规 2 2 3 2 2 2 4 3" xfId="16633" xr:uid="{00000000-0005-0000-0000-00004A540000}"/>
    <cellStyle name="常规 2 2 3 2 2 2 4 3 2" xfId="16634" xr:uid="{00000000-0005-0000-0000-00004B540000}"/>
    <cellStyle name="常规 2 2 3 2 2 2 4 3 3" xfId="26716" xr:uid="{00000000-0005-0000-0000-00004C540000}"/>
    <cellStyle name="常规 2 2 3 2 2 2 4 4" xfId="16635" xr:uid="{00000000-0005-0000-0000-00004D540000}"/>
    <cellStyle name="常规 2 2 3 2 2 2 4 5" xfId="26717" xr:uid="{00000000-0005-0000-0000-00004E540000}"/>
    <cellStyle name="常规 2 2 3 2 2 2 5" xfId="16636" xr:uid="{00000000-0005-0000-0000-00004F540000}"/>
    <cellStyle name="常规 2 2 3 2 2 2 5 2" xfId="16637" xr:uid="{00000000-0005-0000-0000-000050540000}"/>
    <cellStyle name="常规 2 2 3 2 2 2 5 2 2" xfId="16638" xr:uid="{00000000-0005-0000-0000-000051540000}"/>
    <cellStyle name="常规 2 2 3 2 2 2 5 2 3" xfId="26718" xr:uid="{00000000-0005-0000-0000-000052540000}"/>
    <cellStyle name="常规 2 2 3 2 2 2 5 3" xfId="16639" xr:uid="{00000000-0005-0000-0000-000053540000}"/>
    <cellStyle name="常规 2 2 3 2 2 2 5 4" xfId="26719" xr:uid="{00000000-0005-0000-0000-000054540000}"/>
    <cellStyle name="常规 2 2 3 2 2 2 6" xfId="16640" xr:uid="{00000000-0005-0000-0000-000055540000}"/>
    <cellStyle name="常规 2 2 3 2 2 2 6 2" xfId="16641" xr:uid="{00000000-0005-0000-0000-000056540000}"/>
    <cellStyle name="常规 2 2 3 2 2 2 6 2 2" xfId="16642" xr:uid="{00000000-0005-0000-0000-000057540000}"/>
    <cellStyle name="常规 2 2 3 2 2 2 6 2 3" xfId="26720" xr:uid="{00000000-0005-0000-0000-000058540000}"/>
    <cellStyle name="常规 2 2 3 2 2 2 6 3" xfId="16643" xr:uid="{00000000-0005-0000-0000-000059540000}"/>
    <cellStyle name="常规 2 2 3 2 2 2 6 4" xfId="26721" xr:uid="{00000000-0005-0000-0000-00005A540000}"/>
    <cellStyle name="常规 2 2 3 2 2 2 7" xfId="16644" xr:uid="{00000000-0005-0000-0000-00005B540000}"/>
    <cellStyle name="常规 2 2 3 2 2 2 7 2" xfId="16645" xr:uid="{00000000-0005-0000-0000-00005C540000}"/>
    <cellStyle name="常规 2 2 3 2 2 2 7 3" xfId="26722" xr:uid="{00000000-0005-0000-0000-00005D540000}"/>
    <cellStyle name="常规 2 2 3 2 2 2 8" xfId="16646" xr:uid="{00000000-0005-0000-0000-00005E540000}"/>
    <cellStyle name="常规 2 2 3 2 2 2 9" xfId="26723" xr:uid="{00000000-0005-0000-0000-00005F540000}"/>
    <cellStyle name="常规 2 2 3 2 2 3" xfId="16647" xr:uid="{00000000-0005-0000-0000-000060540000}"/>
    <cellStyle name="常规 2 2 3 2 2 3 2" xfId="16648" xr:uid="{00000000-0005-0000-0000-000061540000}"/>
    <cellStyle name="常规 2 2 3 2 2 3 2 2" xfId="16649" xr:uid="{00000000-0005-0000-0000-000062540000}"/>
    <cellStyle name="常规 2 2 3 2 2 3 2 2 2" xfId="16650" xr:uid="{00000000-0005-0000-0000-000063540000}"/>
    <cellStyle name="常规 2 2 3 2 2 3 2 2 2 2" xfId="16651" xr:uid="{00000000-0005-0000-0000-000064540000}"/>
    <cellStyle name="常规 2 2 3 2 2 3 2 2 2 3" xfId="26724" xr:uid="{00000000-0005-0000-0000-000065540000}"/>
    <cellStyle name="常规 2 2 3 2 2 3 2 2 3" xfId="16652" xr:uid="{00000000-0005-0000-0000-000066540000}"/>
    <cellStyle name="常规 2 2 3 2 2 3 2 2 4" xfId="26725" xr:uid="{00000000-0005-0000-0000-000067540000}"/>
    <cellStyle name="常规 2 2 3 2 2 3 2 3" xfId="16653" xr:uid="{00000000-0005-0000-0000-000068540000}"/>
    <cellStyle name="常规 2 2 3 2 2 3 2 3 2" xfId="16654" xr:uid="{00000000-0005-0000-0000-000069540000}"/>
    <cellStyle name="常规 2 2 3 2 2 3 2 3 3" xfId="26726" xr:uid="{00000000-0005-0000-0000-00006A540000}"/>
    <cellStyle name="常规 2 2 3 2 2 3 2 4" xfId="16655" xr:uid="{00000000-0005-0000-0000-00006B540000}"/>
    <cellStyle name="常规 2 2 3 2 2 3 2 5" xfId="26727" xr:uid="{00000000-0005-0000-0000-00006C540000}"/>
    <cellStyle name="常规 2 2 3 2 2 3 3" xfId="16656" xr:uid="{00000000-0005-0000-0000-00006D540000}"/>
    <cellStyle name="常规 2 2 3 2 2 3 3 2" xfId="16657" xr:uid="{00000000-0005-0000-0000-00006E540000}"/>
    <cellStyle name="常规 2 2 3 2 2 3 3 2 2" xfId="16658" xr:uid="{00000000-0005-0000-0000-00006F540000}"/>
    <cellStyle name="常规 2 2 3 2 2 3 3 2 2 2" xfId="16659" xr:uid="{00000000-0005-0000-0000-000070540000}"/>
    <cellStyle name="常规 2 2 3 2 2 3 3 2 2 3" xfId="26728" xr:uid="{00000000-0005-0000-0000-000071540000}"/>
    <cellStyle name="常规 2 2 3 2 2 3 3 2 3" xfId="16660" xr:uid="{00000000-0005-0000-0000-000072540000}"/>
    <cellStyle name="常规 2 2 3 2 2 3 3 2 4" xfId="26729" xr:uid="{00000000-0005-0000-0000-000073540000}"/>
    <cellStyle name="常规 2 2 3 2 2 3 3 3" xfId="16661" xr:uid="{00000000-0005-0000-0000-000074540000}"/>
    <cellStyle name="常规 2 2 3 2 2 3 3 3 2" xfId="16662" xr:uid="{00000000-0005-0000-0000-000075540000}"/>
    <cellStyle name="常规 2 2 3 2 2 3 3 3 3" xfId="26730" xr:uid="{00000000-0005-0000-0000-000076540000}"/>
    <cellStyle name="常规 2 2 3 2 2 3 3 4" xfId="16663" xr:uid="{00000000-0005-0000-0000-000077540000}"/>
    <cellStyle name="常规 2 2 3 2 2 3 3 5" xfId="26731" xr:uid="{00000000-0005-0000-0000-000078540000}"/>
    <cellStyle name="常规 2 2 3 2 2 3 4" xfId="16664" xr:uid="{00000000-0005-0000-0000-000079540000}"/>
    <cellStyle name="常规 2 2 3 2 2 3 4 2" xfId="16665" xr:uid="{00000000-0005-0000-0000-00007A540000}"/>
    <cellStyle name="常规 2 2 3 2 2 3 4 2 2" xfId="16666" xr:uid="{00000000-0005-0000-0000-00007B540000}"/>
    <cellStyle name="常规 2 2 3 2 2 3 4 2 3" xfId="26732" xr:uid="{00000000-0005-0000-0000-00007C540000}"/>
    <cellStyle name="常规 2 2 3 2 2 3 4 3" xfId="16667" xr:uid="{00000000-0005-0000-0000-00007D540000}"/>
    <cellStyle name="常规 2 2 3 2 2 3 4 4" xfId="26733" xr:uid="{00000000-0005-0000-0000-00007E540000}"/>
    <cellStyle name="常规 2 2 3 2 2 3 5" xfId="16668" xr:uid="{00000000-0005-0000-0000-00007F540000}"/>
    <cellStyle name="常规 2 2 3 2 2 3 5 2" xfId="16669" xr:uid="{00000000-0005-0000-0000-000080540000}"/>
    <cellStyle name="常规 2 2 3 2 2 3 5 2 2" xfId="16670" xr:uid="{00000000-0005-0000-0000-000081540000}"/>
    <cellStyle name="常规 2 2 3 2 2 3 5 2 3" xfId="26734" xr:uid="{00000000-0005-0000-0000-000082540000}"/>
    <cellStyle name="常规 2 2 3 2 2 3 5 3" xfId="16671" xr:uid="{00000000-0005-0000-0000-000083540000}"/>
    <cellStyle name="常规 2 2 3 2 2 3 5 4" xfId="26735" xr:uid="{00000000-0005-0000-0000-000084540000}"/>
    <cellStyle name="常规 2 2 3 2 2 3 6" xfId="16672" xr:uid="{00000000-0005-0000-0000-000085540000}"/>
    <cellStyle name="常规 2 2 3 2 2 3 6 2" xfId="16673" xr:uid="{00000000-0005-0000-0000-000086540000}"/>
    <cellStyle name="常规 2 2 3 2 2 3 6 3" xfId="26736" xr:uid="{00000000-0005-0000-0000-000087540000}"/>
    <cellStyle name="常规 2 2 3 2 2 3 7" xfId="16674" xr:uid="{00000000-0005-0000-0000-000088540000}"/>
    <cellStyle name="常规 2 2 3 2 2 3 8" xfId="26737" xr:uid="{00000000-0005-0000-0000-000089540000}"/>
    <cellStyle name="常规 2 2 3 2 2 4" xfId="16675" xr:uid="{00000000-0005-0000-0000-00008A540000}"/>
    <cellStyle name="常规 2 2 3 2 2 4 2" xfId="16676" xr:uid="{00000000-0005-0000-0000-00008B540000}"/>
    <cellStyle name="常规 2 2 3 2 2 4 2 2" xfId="16677" xr:uid="{00000000-0005-0000-0000-00008C540000}"/>
    <cellStyle name="常规 2 2 3 2 2 4 2 2 2" xfId="16678" xr:uid="{00000000-0005-0000-0000-00008D540000}"/>
    <cellStyle name="常规 2 2 3 2 2 4 2 2 3" xfId="26738" xr:uid="{00000000-0005-0000-0000-00008E540000}"/>
    <cellStyle name="常规 2 2 3 2 2 4 2 3" xfId="16679" xr:uid="{00000000-0005-0000-0000-00008F540000}"/>
    <cellStyle name="常规 2 2 3 2 2 4 2 4" xfId="26739" xr:uid="{00000000-0005-0000-0000-000090540000}"/>
    <cellStyle name="常规 2 2 3 2 2 4 3" xfId="16680" xr:uid="{00000000-0005-0000-0000-000091540000}"/>
    <cellStyle name="常规 2 2 3 2 2 4 3 2" xfId="16681" xr:uid="{00000000-0005-0000-0000-000092540000}"/>
    <cellStyle name="常规 2 2 3 2 2 4 3 3" xfId="26740" xr:uid="{00000000-0005-0000-0000-000093540000}"/>
    <cellStyle name="常规 2 2 3 2 2 4 4" xfId="16682" xr:uid="{00000000-0005-0000-0000-000094540000}"/>
    <cellStyle name="常规 2 2 3 2 2 4 5" xfId="26741" xr:uid="{00000000-0005-0000-0000-000095540000}"/>
    <cellStyle name="常规 2 2 3 2 2 5" xfId="16683" xr:uid="{00000000-0005-0000-0000-000096540000}"/>
    <cellStyle name="常规 2 2 3 2 2 5 2" xfId="16684" xr:uid="{00000000-0005-0000-0000-000097540000}"/>
    <cellStyle name="常规 2 2 3 2 2 5 2 2" xfId="16685" xr:uid="{00000000-0005-0000-0000-000098540000}"/>
    <cellStyle name="常规 2 2 3 2 2 5 2 2 2" xfId="16686" xr:uid="{00000000-0005-0000-0000-000099540000}"/>
    <cellStyle name="常规 2 2 3 2 2 5 2 2 3" xfId="26742" xr:uid="{00000000-0005-0000-0000-00009A540000}"/>
    <cellStyle name="常规 2 2 3 2 2 5 2 3" xfId="16687" xr:uid="{00000000-0005-0000-0000-00009B540000}"/>
    <cellStyle name="常规 2 2 3 2 2 5 2 4" xfId="26743" xr:uid="{00000000-0005-0000-0000-00009C540000}"/>
    <cellStyle name="常规 2 2 3 2 2 5 3" xfId="16688" xr:uid="{00000000-0005-0000-0000-00009D540000}"/>
    <cellStyle name="常规 2 2 3 2 2 5 3 2" xfId="16689" xr:uid="{00000000-0005-0000-0000-00009E540000}"/>
    <cellStyle name="常规 2 2 3 2 2 5 3 3" xfId="26744" xr:uid="{00000000-0005-0000-0000-00009F540000}"/>
    <cellStyle name="常规 2 2 3 2 2 5 4" xfId="16690" xr:uid="{00000000-0005-0000-0000-0000A0540000}"/>
    <cellStyle name="常规 2 2 3 2 2 5 5" xfId="26745" xr:uid="{00000000-0005-0000-0000-0000A1540000}"/>
    <cellStyle name="常规 2 2 3 2 2 6" xfId="16691" xr:uid="{00000000-0005-0000-0000-0000A2540000}"/>
    <cellStyle name="常规 2 2 3 2 2 6 2" xfId="16692" xr:uid="{00000000-0005-0000-0000-0000A3540000}"/>
    <cellStyle name="常规 2 2 3 2 2 6 2 2" xfId="16693" xr:uid="{00000000-0005-0000-0000-0000A4540000}"/>
    <cellStyle name="常规 2 2 3 2 2 6 2 3" xfId="26746" xr:uid="{00000000-0005-0000-0000-0000A5540000}"/>
    <cellStyle name="常规 2 2 3 2 2 6 3" xfId="16694" xr:uid="{00000000-0005-0000-0000-0000A6540000}"/>
    <cellStyle name="常规 2 2 3 2 2 6 4" xfId="26747" xr:uid="{00000000-0005-0000-0000-0000A7540000}"/>
    <cellStyle name="常规 2 2 3 2 2 7" xfId="16695" xr:uid="{00000000-0005-0000-0000-0000A8540000}"/>
    <cellStyle name="常规 2 2 3 2 2 7 2" xfId="16696" xr:uid="{00000000-0005-0000-0000-0000A9540000}"/>
    <cellStyle name="常规 2 2 3 2 2 7 2 2" xfId="16697" xr:uid="{00000000-0005-0000-0000-0000AA540000}"/>
    <cellStyle name="常规 2 2 3 2 2 7 2 3" xfId="26748" xr:uid="{00000000-0005-0000-0000-0000AB540000}"/>
    <cellStyle name="常规 2 2 3 2 2 7 3" xfId="16698" xr:uid="{00000000-0005-0000-0000-0000AC540000}"/>
    <cellStyle name="常规 2 2 3 2 2 7 4" xfId="26749" xr:uid="{00000000-0005-0000-0000-0000AD540000}"/>
    <cellStyle name="常规 2 2 3 2 2 8" xfId="16699" xr:uid="{00000000-0005-0000-0000-0000AE540000}"/>
    <cellStyle name="常规 2 2 3 2 2 8 2" xfId="16700" xr:uid="{00000000-0005-0000-0000-0000AF540000}"/>
    <cellStyle name="常规 2 2 3 2 2 8 3" xfId="26750" xr:uid="{00000000-0005-0000-0000-0000B0540000}"/>
    <cellStyle name="常规 2 2 3 2 2 9" xfId="16701" xr:uid="{00000000-0005-0000-0000-0000B1540000}"/>
    <cellStyle name="常规 2 2 3 2 3" xfId="16702" xr:uid="{00000000-0005-0000-0000-0000B2540000}"/>
    <cellStyle name="常规 2 2 3 2 3 2" xfId="16703" xr:uid="{00000000-0005-0000-0000-0000B3540000}"/>
    <cellStyle name="常规 2 2 3 2 3 2 2" xfId="16704" xr:uid="{00000000-0005-0000-0000-0000B4540000}"/>
    <cellStyle name="常规 2 2 3 2 3 2 2 2" xfId="16705" xr:uid="{00000000-0005-0000-0000-0000B5540000}"/>
    <cellStyle name="常规 2 2 3 2 3 2 2 2 2" xfId="16706" xr:uid="{00000000-0005-0000-0000-0000B6540000}"/>
    <cellStyle name="常规 2 2 3 2 3 2 2 2 2 2" xfId="16707" xr:uid="{00000000-0005-0000-0000-0000B7540000}"/>
    <cellStyle name="常规 2 2 3 2 3 2 2 2 2 3" xfId="26751" xr:uid="{00000000-0005-0000-0000-0000B8540000}"/>
    <cellStyle name="常规 2 2 3 2 3 2 2 2 3" xfId="16708" xr:uid="{00000000-0005-0000-0000-0000B9540000}"/>
    <cellStyle name="常规 2 2 3 2 3 2 2 2 4" xfId="26752" xr:uid="{00000000-0005-0000-0000-0000BA540000}"/>
    <cellStyle name="常规 2 2 3 2 3 2 2 3" xfId="16709" xr:uid="{00000000-0005-0000-0000-0000BB540000}"/>
    <cellStyle name="常规 2 2 3 2 3 2 2 3 2" xfId="16710" xr:uid="{00000000-0005-0000-0000-0000BC540000}"/>
    <cellStyle name="常规 2 2 3 2 3 2 2 3 3" xfId="26753" xr:uid="{00000000-0005-0000-0000-0000BD540000}"/>
    <cellStyle name="常规 2 2 3 2 3 2 2 4" xfId="16711" xr:uid="{00000000-0005-0000-0000-0000BE540000}"/>
    <cellStyle name="常规 2 2 3 2 3 2 2 5" xfId="26754" xr:uid="{00000000-0005-0000-0000-0000BF540000}"/>
    <cellStyle name="常规 2 2 3 2 3 2 3" xfId="16712" xr:uid="{00000000-0005-0000-0000-0000C0540000}"/>
    <cellStyle name="常规 2 2 3 2 3 2 3 2" xfId="16713" xr:uid="{00000000-0005-0000-0000-0000C1540000}"/>
    <cellStyle name="常规 2 2 3 2 3 2 3 2 2" xfId="16714" xr:uid="{00000000-0005-0000-0000-0000C2540000}"/>
    <cellStyle name="常规 2 2 3 2 3 2 3 2 2 2" xfId="16715" xr:uid="{00000000-0005-0000-0000-0000C3540000}"/>
    <cellStyle name="常规 2 2 3 2 3 2 3 2 2 3" xfId="26755" xr:uid="{00000000-0005-0000-0000-0000C4540000}"/>
    <cellStyle name="常规 2 2 3 2 3 2 3 2 3" xfId="16716" xr:uid="{00000000-0005-0000-0000-0000C5540000}"/>
    <cellStyle name="常规 2 2 3 2 3 2 3 2 4" xfId="26756" xr:uid="{00000000-0005-0000-0000-0000C6540000}"/>
    <cellStyle name="常规 2 2 3 2 3 2 3 3" xfId="16717" xr:uid="{00000000-0005-0000-0000-0000C7540000}"/>
    <cellStyle name="常规 2 2 3 2 3 2 3 3 2" xfId="16718" xr:uid="{00000000-0005-0000-0000-0000C8540000}"/>
    <cellStyle name="常规 2 2 3 2 3 2 3 3 3" xfId="26757" xr:uid="{00000000-0005-0000-0000-0000C9540000}"/>
    <cellStyle name="常规 2 2 3 2 3 2 3 4" xfId="16719" xr:uid="{00000000-0005-0000-0000-0000CA540000}"/>
    <cellStyle name="常规 2 2 3 2 3 2 3 5" xfId="26758" xr:uid="{00000000-0005-0000-0000-0000CB540000}"/>
    <cellStyle name="常规 2 2 3 2 3 2 4" xfId="16720" xr:uid="{00000000-0005-0000-0000-0000CC540000}"/>
    <cellStyle name="常规 2 2 3 2 3 2 4 2" xfId="16721" xr:uid="{00000000-0005-0000-0000-0000CD540000}"/>
    <cellStyle name="常规 2 2 3 2 3 2 4 2 2" xfId="16722" xr:uid="{00000000-0005-0000-0000-0000CE540000}"/>
    <cellStyle name="常规 2 2 3 2 3 2 4 2 3" xfId="26759" xr:uid="{00000000-0005-0000-0000-0000CF540000}"/>
    <cellStyle name="常规 2 2 3 2 3 2 4 3" xfId="16723" xr:uid="{00000000-0005-0000-0000-0000D0540000}"/>
    <cellStyle name="常规 2 2 3 2 3 2 4 4" xfId="26760" xr:uid="{00000000-0005-0000-0000-0000D1540000}"/>
    <cellStyle name="常规 2 2 3 2 3 2 5" xfId="16724" xr:uid="{00000000-0005-0000-0000-0000D2540000}"/>
    <cellStyle name="常规 2 2 3 2 3 2 5 2" xfId="16725" xr:uid="{00000000-0005-0000-0000-0000D3540000}"/>
    <cellStyle name="常规 2 2 3 2 3 2 5 2 2" xfId="16726" xr:uid="{00000000-0005-0000-0000-0000D4540000}"/>
    <cellStyle name="常规 2 2 3 2 3 2 5 2 3" xfId="26761" xr:uid="{00000000-0005-0000-0000-0000D5540000}"/>
    <cellStyle name="常规 2 2 3 2 3 2 5 3" xfId="16727" xr:uid="{00000000-0005-0000-0000-0000D6540000}"/>
    <cellStyle name="常规 2 2 3 2 3 2 5 4" xfId="26762" xr:uid="{00000000-0005-0000-0000-0000D7540000}"/>
    <cellStyle name="常规 2 2 3 2 3 2 6" xfId="16728" xr:uid="{00000000-0005-0000-0000-0000D8540000}"/>
    <cellStyle name="常规 2 2 3 2 3 2 6 2" xfId="16729" xr:uid="{00000000-0005-0000-0000-0000D9540000}"/>
    <cellStyle name="常规 2 2 3 2 3 2 6 3" xfId="26763" xr:uid="{00000000-0005-0000-0000-0000DA540000}"/>
    <cellStyle name="常规 2 2 3 2 3 2 7" xfId="16730" xr:uid="{00000000-0005-0000-0000-0000DB540000}"/>
    <cellStyle name="常规 2 2 3 2 3 2 8" xfId="26764" xr:uid="{00000000-0005-0000-0000-0000DC540000}"/>
    <cellStyle name="常规 2 2 3 2 3 3" xfId="16731" xr:uid="{00000000-0005-0000-0000-0000DD540000}"/>
    <cellStyle name="常规 2 2 3 2 3 3 2" xfId="16732" xr:uid="{00000000-0005-0000-0000-0000DE540000}"/>
    <cellStyle name="常规 2 2 3 2 3 3 2 2" xfId="16733" xr:uid="{00000000-0005-0000-0000-0000DF540000}"/>
    <cellStyle name="常规 2 2 3 2 3 3 2 2 2" xfId="16734" xr:uid="{00000000-0005-0000-0000-0000E0540000}"/>
    <cellStyle name="常规 2 2 3 2 3 3 2 2 3" xfId="26765" xr:uid="{00000000-0005-0000-0000-0000E1540000}"/>
    <cellStyle name="常规 2 2 3 2 3 3 2 3" xfId="16735" xr:uid="{00000000-0005-0000-0000-0000E2540000}"/>
    <cellStyle name="常规 2 2 3 2 3 3 2 4" xfId="26766" xr:uid="{00000000-0005-0000-0000-0000E3540000}"/>
    <cellStyle name="常规 2 2 3 2 3 3 3" xfId="16736" xr:uid="{00000000-0005-0000-0000-0000E4540000}"/>
    <cellStyle name="常规 2 2 3 2 3 3 3 2" xfId="16737" xr:uid="{00000000-0005-0000-0000-0000E5540000}"/>
    <cellStyle name="常规 2 2 3 2 3 3 3 3" xfId="26767" xr:uid="{00000000-0005-0000-0000-0000E6540000}"/>
    <cellStyle name="常规 2 2 3 2 3 3 4" xfId="16738" xr:uid="{00000000-0005-0000-0000-0000E7540000}"/>
    <cellStyle name="常规 2 2 3 2 3 3 5" xfId="26768" xr:uid="{00000000-0005-0000-0000-0000E8540000}"/>
    <cellStyle name="常规 2 2 3 2 3 4" xfId="16739" xr:uid="{00000000-0005-0000-0000-0000E9540000}"/>
    <cellStyle name="常规 2 2 3 2 3 4 2" xfId="16740" xr:uid="{00000000-0005-0000-0000-0000EA540000}"/>
    <cellStyle name="常规 2 2 3 2 3 4 2 2" xfId="16741" xr:uid="{00000000-0005-0000-0000-0000EB540000}"/>
    <cellStyle name="常规 2 2 3 2 3 4 2 2 2" xfId="16742" xr:uid="{00000000-0005-0000-0000-0000EC540000}"/>
    <cellStyle name="常规 2 2 3 2 3 4 2 2 3" xfId="26769" xr:uid="{00000000-0005-0000-0000-0000ED540000}"/>
    <cellStyle name="常规 2 2 3 2 3 4 2 3" xfId="16743" xr:uid="{00000000-0005-0000-0000-0000EE540000}"/>
    <cellStyle name="常规 2 2 3 2 3 4 2 4" xfId="26770" xr:uid="{00000000-0005-0000-0000-0000EF540000}"/>
    <cellStyle name="常规 2 2 3 2 3 4 3" xfId="16744" xr:uid="{00000000-0005-0000-0000-0000F0540000}"/>
    <cellStyle name="常规 2 2 3 2 3 4 3 2" xfId="16745" xr:uid="{00000000-0005-0000-0000-0000F1540000}"/>
    <cellStyle name="常规 2 2 3 2 3 4 3 3" xfId="26771" xr:uid="{00000000-0005-0000-0000-0000F2540000}"/>
    <cellStyle name="常规 2 2 3 2 3 4 4" xfId="16746" xr:uid="{00000000-0005-0000-0000-0000F3540000}"/>
    <cellStyle name="常规 2 2 3 2 3 4 5" xfId="26772" xr:uid="{00000000-0005-0000-0000-0000F4540000}"/>
    <cellStyle name="常规 2 2 3 2 3 5" xfId="16747" xr:uid="{00000000-0005-0000-0000-0000F5540000}"/>
    <cellStyle name="常规 2 2 3 2 3 5 2" xfId="16748" xr:uid="{00000000-0005-0000-0000-0000F6540000}"/>
    <cellStyle name="常规 2 2 3 2 3 5 2 2" xfId="16749" xr:uid="{00000000-0005-0000-0000-0000F7540000}"/>
    <cellStyle name="常规 2 2 3 2 3 5 2 3" xfId="26773" xr:uid="{00000000-0005-0000-0000-0000F8540000}"/>
    <cellStyle name="常规 2 2 3 2 3 5 3" xfId="16750" xr:uid="{00000000-0005-0000-0000-0000F9540000}"/>
    <cellStyle name="常规 2 2 3 2 3 5 4" xfId="26774" xr:uid="{00000000-0005-0000-0000-0000FA540000}"/>
    <cellStyle name="常规 2 2 3 2 3 6" xfId="16751" xr:uid="{00000000-0005-0000-0000-0000FB540000}"/>
    <cellStyle name="常规 2 2 3 2 3 6 2" xfId="16752" xr:uid="{00000000-0005-0000-0000-0000FC540000}"/>
    <cellStyle name="常规 2 2 3 2 3 6 2 2" xfId="16753" xr:uid="{00000000-0005-0000-0000-0000FD540000}"/>
    <cellStyle name="常规 2 2 3 2 3 6 2 3" xfId="26775" xr:uid="{00000000-0005-0000-0000-0000FE540000}"/>
    <cellStyle name="常规 2 2 3 2 3 6 3" xfId="16754" xr:uid="{00000000-0005-0000-0000-0000FF540000}"/>
    <cellStyle name="常规 2 2 3 2 3 6 4" xfId="26776" xr:uid="{00000000-0005-0000-0000-000000550000}"/>
    <cellStyle name="常规 2 2 3 2 3 7" xfId="16755" xr:uid="{00000000-0005-0000-0000-000001550000}"/>
    <cellStyle name="常规 2 2 3 2 3 7 2" xfId="16756" xr:uid="{00000000-0005-0000-0000-000002550000}"/>
    <cellStyle name="常规 2 2 3 2 3 7 3" xfId="26777" xr:uid="{00000000-0005-0000-0000-000003550000}"/>
    <cellStyle name="常规 2 2 3 2 3 8" xfId="16757" xr:uid="{00000000-0005-0000-0000-000004550000}"/>
    <cellStyle name="常规 2 2 3 2 3 9" xfId="26778" xr:uid="{00000000-0005-0000-0000-000005550000}"/>
    <cellStyle name="常规 2 2 3 2 4" xfId="16758" xr:uid="{00000000-0005-0000-0000-000006550000}"/>
    <cellStyle name="常规 2 2 3 2 4 2" xfId="16759" xr:uid="{00000000-0005-0000-0000-000007550000}"/>
    <cellStyle name="常规 2 2 3 2 4 2 2" xfId="16760" xr:uid="{00000000-0005-0000-0000-000008550000}"/>
    <cellStyle name="常规 2 2 3 2 4 2 2 2" xfId="16761" xr:uid="{00000000-0005-0000-0000-000009550000}"/>
    <cellStyle name="常规 2 2 3 2 4 2 2 2 2" xfId="16762" xr:uid="{00000000-0005-0000-0000-00000A550000}"/>
    <cellStyle name="常规 2 2 3 2 4 2 2 2 2 2" xfId="16763" xr:uid="{00000000-0005-0000-0000-00000B550000}"/>
    <cellStyle name="常规 2 2 3 2 4 2 2 2 2 3" xfId="26779" xr:uid="{00000000-0005-0000-0000-00000C550000}"/>
    <cellStyle name="常规 2 2 3 2 4 2 2 2 3" xfId="16764" xr:uid="{00000000-0005-0000-0000-00000D550000}"/>
    <cellStyle name="常规 2 2 3 2 4 2 2 2 4" xfId="26780" xr:uid="{00000000-0005-0000-0000-00000E550000}"/>
    <cellStyle name="常规 2 2 3 2 4 2 2 3" xfId="16765" xr:uid="{00000000-0005-0000-0000-00000F550000}"/>
    <cellStyle name="常规 2 2 3 2 4 2 2 3 2" xfId="16766" xr:uid="{00000000-0005-0000-0000-000010550000}"/>
    <cellStyle name="常规 2 2 3 2 4 2 2 3 3" xfId="26781" xr:uid="{00000000-0005-0000-0000-000011550000}"/>
    <cellStyle name="常规 2 2 3 2 4 2 2 4" xfId="16767" xr:uid="{00000000-0005-0000-0000-000012550000}"/>
    <cellStyle name="常规 2 2 3 2 4 2 2 5" xfId="26782" xr:uid="{00000000-0005-0000-0000-000013550000}"/>
    <cellStyle name="常规 2 2 3 2 4 2 3" xfId="16768" xr:uid="{00000000-0005-0000-0000-000014550000}"/>
    <cellStyle name="常规 2 2 3 2 4 2 3 2" xfId="16769" xr:uid="{00000000-0005-0000-0000-000015550000}"/>
    <cellStyle name="常规 2 2 3 2 4 2 3 2 2" xfId="16770" xr:uid="{00000000-0005-0000-0000-000016550000}"/>
    <cellStyle name="常规 2 2 3 2 4 2 3 2 2 2" xfId="16771" xr:uid="{00000000-0005-0000-0000-000017550000}"/>
    <cellStyle name="常规 2 2 3 2 4 2 3 2 2 3" xfId="26783" xr:uid="{00000000-0005-0000-0000-000018550000}"/>
    <cellStyle name="常规 2 2 3 2 4 2 3 2 3" xfId="16772" xr:uid="{00000000-0005-0000-0000-000019550000}"/>
    <cellStyle name="常规 2 2 3 2 4 2 3 2 4" xfId="26784" xr:uid="{00000000-0005-0000-0000-00001A550000}"/>
    <cellStyle name="常规 2 2 3 2 4 2 3 3" xfId="16773" xr:uid="{00000000-0005-0000-0000-00001B550000}"/>
    <cellStyle name="常规 2 2 3 2 4 2 3 3 2" xfId="16774" xr:uid="{00000000-0005-0000-0000-00001C550000}"/>
    <cellStyle name="常规 2 2 3 2 4 2 3 3 3" xfId="26785" xr:uid="{00000000-0005-0000-0000-00001D550000}"/>
    <cellStyle name="常规 2 2 3 2 4 2 3 4" xfId="16775" xr:uid="{00000000-0005-0000-0000-00001E550000}"/>
    <cellStyle name="常规 2 2 3 2 4 2 3 5" xfId="26786" xr:uid="{00000000-0005-0000-0000-00001F550000}"/>
    <cellStyle name="常规 2 2 3 2 4 2 4" xfId="16776" xr:uid="{00000000-0005-0000-0000-000020550000}"/>
    <cellStyle name="常规 2 2 3 2 4 2 4 2" xfId="16777" xr:uid="{00000000-0005-0000-0000-000021550000}"/>
    <cellStyle name="常规 2 2 3 2 4 2 4 2 2" xfId="16778" xr:uid="{00000000-0005-0000-0000-000022550000}"/>
    <cellStyle name="常规 2 2 3 2 4 2 4 2 3" xfId="26787" xr:uid="{00000000-0005-0000-0000-000023550000}"/>
    <cellStyle name="常规 2 2 3 2 4 2 4 3" xfId="16779" xr:uid="{00000000-0005-0000-0000-000024550000}"/>
    <cellStyle name="常规 2 2 3 2 4 2 4 4" xfId="26788" xr:uid="{00000000-0005-0000-0000-000025550000}"/>
    <cellStyle name="常规 2 2 3 2 4 2 5" xfId="16780" xr:uid="{00000000-0005-0000-0000-000026550000}"/>
    <cellStyle name="常规 2 2 3 2 4 2 5 2" xfId="16781" xr:uid="{00000000-0005-0000-0000-000027550000}"/>
    <cellStyle name="常规 2 2 3 2 4 2 5 2 2" xfId="16782" xr:uid="{00000000-0005-0000-0000-000028550000}"/>
    <cellStyle name="常规 2 2 3 2 4 2 5 2 3" xfId="26789" xr:uid="{00000000-0005-0000-0000-000029550000}"/>
    <cellStyle name="常规 2 2 3 2 4 2 5 3" xfId="16783" xr:uid="{00000000-0005-0000-0000-00002A550000}"/>
    <cellStyle name="常规 2 2 3 2 4 2 5 4" xfId="26790" xr:uid="{00000000-0005-0000-0000-00002B550000}"/>
    <cellStyle name="常规 2 2 3 2 4 2 6" xfId="16784" xr:uid="{00000000-0005-0000-0000-00002C550000}"/>
    <cellStyle name="常规 2 2 3 2 4 2 6 2" xfId="16785" xr:uid="{00000000-0005-0000-0000-00002D550000}"/>
    <cellStyle name="常规 2 2 3 2 4 2 6 3" xfId="26791" xr:uid="{00000000-0005-0000-0000-00002E550000}"/>
    <cellStyle name="常规 2 2 3 2 4 2 7" xfId="16786" xr:uid="{00000000-0005-0000-0000-00002F550000}"/>
    <cellStyle name="常规 2 2 3 2 4 2 8" xfId="26792" xr:uid="{00000000-0005-0000-0000-000030550000}"/>
    <cellStyle name="常规 2 2 3 2 4 3" xfId="16787" xr:uid="{00000000-0005-0000-0000-000031550000}"/>
    <cellStyle name="常规 2 2 3 2 4 3 2" xfId="16788" xr:uid="{00000000-0005-0000-0000-000032550000}"/>
    <cellStyle name="常规 2 2 3 2 4 3 2 2" xfId="16789" xr:uid="{00000000-0005-0000-0000-000033550000}"/>
    <cellStyle name="常规 2 2 3 2 4 3 2 2 2" xfId="16790" xr:uid="{00000000-0005-0000-0000-000034550000}"/>
    <cellStyle name="常规 2 2 3 2 4 3 2 2 3" xfId="26793" xr:uid="{00000000-0005-0000-0000-000035550000}"/>
    <cellStyle name="常规 2 2 3 2 4 3 2 3" xfId="16791" xr:uid="{00000000-0005-0000-0000-000036550000}"/>
    <cellStyle name="常规 2 2 3 2 4 3 2 4" xfId="26794" xr:uid="{00000000-0005-0000-0000-000037550000}"/>
    <cellStyle name="常规 2 2 3 2 4 3 3" xfId="16792" xr:uid="{00000000-0005-0000-0000-000038550000}"/>
    <cellStyle name="常规 2 2 3 2 4 3 3 2" xfId="16793" xr:uid="{00000000-0005-0000-0000-000039550000}"/>
    <cellStyle name="常规 2 2 3 2 4 3 3 3" xfId="26795" xr:uid="{00000000-0005-0000-0000-00003A550000}"/>
    <cellStyle name="常规 2 2 3 2 4 3 4" xfId="16794" xr:uid="{00000000-0005-0000-0000-00003B550000}"/>
    <cellStyle name="常规 2 2 3 2 4 3 5" xfId="26796" xr:uid="{00000000-0005-0000-0000-00003C550000}"/>
    <cellStyle name="常规 2 2 3 2 4 4" xfId="16795" xr:uid="{00000000-0005-0000-0000-00003D550000}"/>
    <cellStyle name="常规 2 2 3 2 4 4 2" xfId="16796" xr:uid="{00000000-0005-0000-0000-00003E550000}"/>
    <cellStyle name="常规 2 2 3 2 4 4 2 2" xfId="16797" xr:uid="{00000000-0005-0000-0000-00003F550000}"/>
    <cellStyle name="常规 2 2 3 2 4 4 2 2 2" xfId="16798" xr:uid="{00000000-0005-0000-0000-000040550000}"/>
    <cellStyle name="常规 2 2 3 2 4 4 2 2 3" xfId="26797" xr:uid="{00000000-0005-0000-0000-000041550000}"/>
    <cellStyle name="常规 2 2 3 2 4 4 2 3" xfId="16799" xr:uid="{00000000-0005-0000-0000-000042550000}"/>
    <cellStyle name="常规 2 2 3 2 4 4 2 4" xfId="26798" xr:uid="{00000000-0005-0000-0000-000043550000}"/>
    <cellStyle name="常规 2 2 3 2 4 4 3" xfId="16800" xr:uid="{00000000-0005-0000-0000-000044550000}"/>
    <cellStyle name="常规 2 2 3 2 4 4 3 2" xfId="16801" xr:uid="{00000000-0005-0000-0000-000045550000}"/>
    <cellStyle name="常规 2 2 3 2 4 4 3 3" xfId="26799" xr:uid="{00000000-0005-0000-0000-000046550000}"/>
    <cellStyle name="常规 2 2 3 2 4 4 4" xfId="16802" xr:uid="{00000000-0005-0000-0000-000047550000}"/>
    <cellStyle name="常规 2 2 3 2 4 4 5" xfId="26800" xr:uid="{00000000-0005-0000-0000-000048550000}"/>
    <cellStyle name="常规 2 2 3 2 4 5" xfId="16803" xr:uid="{00000000-0005-0000-0000-000049550000}"/>
    <cellStyle name="常规 2 2 3 2 4 5 2" xfId="16804" xr:uid="{00000000-0005-0000-0000-00004A550000}"/>
    <cellStyle name="常规 2 2 3 2 4 5 2 2" xfId="16805" xr:uid="{00000000-0005-0000-0000-00004B550000}"/>
    <cellStyle name="常规 2 2 3 2 4 5 2 3" xfId="26801" xr:uid="{00000000-0005-0000-0000-00004C550000}"/>
    <cellStyle name="常规 2 2 3 2 4 5 3" xfId="16806" xr:uid="{00000000-0005-0000-0000-00004D550000}"/>
    <cellStyle name="常规 2 2 3 2 4 5 4" xfId="26802" xr:uid="{00000000-0005-0000-0000-00004E550000}"/>
    <cellStyle name="常规 2 2 3 2 4 6" xfId="16807" xr:uid="{00000000-0005-0000-0000-00004F550000}"/>
    <cellStyle name="常规 2 2 3 2 4 6 2" xfId="16808" xr:uid="{00000000-0005-0000-0000-000050550000}"/>
    <cellStyle name="常规 2 2 3 2 4 6 2 2" xfId="16809" xr:uid="{00000000-0005-0000-0000-000051550000}"/>
    <cellStyle name="常规 2 2 3 2 4 6 2 3" xfId="26803" xr:uid="{00000000-0005-0000-0000-000052550000}"/>
    <cellStyle name="常规 2 2 3 2 4 6 3" xfId="16810" xr:uid="{00000000-0005-0000-0000-000053550000}"/>
    <cellStyle name="常规 2 2 3 2 4 6 4" xfId="26804" xr:uid="{00000000-0005-0000-0000-000054550000}"/>
    <cellStyle name="常规 2 2 3 2 4 7" xfId="16811" xr:uid="{00000000-0005-0000-0000-000055550000}"/>
    <cellStyle name="常规 2 2 3 2 4 7 2" xfId="16812" xr:uid="{00000000-0005-0000-0000-000056550000}"/>
    <cellStyle name="常规 2 2 3 2 4 7 3" xfId="26805" xr:uid="{00000000-0005-0000-0000-000057550000}"/>
    <cellStyle name="常规 2 2 3 2 4 8" xfId="16813" xr:uid="{00000000-0005-0000-0000-000058550000}"/>
    <cellStyle name="常规 2 2 3 2 4 9" xfId="26806" xr:uid="{00000000-0005-0000-0000-000059550000}"/>
    <cellStyle name="常规 2 2 3 2 5" xfId="16814" xr:uid="{00000000-0005-0000-0000-00005A550000}"/>
    <cellStyle name="常规 2 2 3 2 5 2" xfId="16815" xr:uid="{00000000-0005-0000-0000-00005B550000}"/>
    <cellStyle name="常规 2 2 3 2 5 2 2" xfId="16816" xr:uid="{00000000-0005-0000-0000-00005C550000}"/>
    <cellStyle name="常规 2 2 3 2 5 2 2 2" xfId="16817" xr:uid="{00000000-0005-0000-0000-00005D550000}"/>
    <cellStyle name="常规 2 2 3 2 5 2 2 2 2" xfId="16818" xr:uid="{00000000-0005-0000-0000-00005E550000}"/>
    <cellStyle name="常规 2 2 3 2 5 2 2 2 3" xfId="26807" xr:uid="{00000000-0005-0000-0000-00005F550000}"/>
    <cellStyle name="常规 2 2 3 2 5 2 2 3" xfId="16819" xr:uid="{00000000-0005-0000-0000-000060550000}"/>
    <cellStyle name="常规 2 2 3 2 5 2 2 4" xfId="26808" xr:uid="{00000000-0005-0000-0000-000061550000}"/>
    <cellStyle name="常规 2 2 3 2 5 2 3" xfId="16820" xr:uid="{00000000-0005-0000-0000-000062550000}"/>
    <cellStyle name="常规 2 2 3 2 5 2 3 2" xfId="16821" xr:uid="{00000000-0005-0000-0000-000063550000}"/>
    <cellStyle name="常规 2 2 3 2 5 2 3 3" xfId="26809" xr:uid="{00000000-0005-0000-0000-000064550000}"/>
    <cellStyle name="常规 2 2 3 2 5 2 4" xfId="16822" xr:uid="{00000000-0005-0000-0000-000065550000}"/>
    <cellStyle name="常规 2 2 3 2 5 2 5" xfId="26810" xr:uid="{00000000-0005-0000-0000-000066550000}"/>
    <cellStyle name="常规 2 2 3 2 5 3" xfId="16823" xr:uid="{00000000-0005-0000-0000-000067550000}"/>
    <cellStyle name="常规 2 2 3 2 5 3 2" xfId="16824" xr:uid="{00000000-0005-0000-0000-000068550000}"/>
    <cellStyle name="常规 2 2 3 2 5 3 2 2" xfId="16825" xr:uid="{00000000-0005-0000-0000-000069550000}"/>
    <cellStyle name="常规 2 2 3 2 5 3 2 2 2" xfId="16826" xr:uid="{00000000-0005-0000-0000-00006A550000}"/>
    <cellStyle name="常规 2 2 3 2 5 3 2 2 3" xfId="26811" xr:uid="{00000000-0005-0000-0000-00006B550000}"/>
    <cellStyle name="常规 2 2 3 2 5 3 2 3" xfId="16827" xr:uid="{00000000-0005-0000-0000-00006C550000}"/>
    <cellStyle name="常规 2 2 3 2 5 3 2 4" xfId="26812" xr:uid="{00000000-0005-0000-0000-00006D550000}"/>
    <cellStyle name="常规 2 2 3 2 5 3 3" xfId="16828" xr:uid="{00000000-0005-0000-0000-00006E550000}"/>
    <cellStyle name="常规 2 2 3 2 5 3 3 2" xfId="16829" xr:uid="{00000000-0005-0000-0000-00006F550000}"/>
    <cellStyle name="常规 2 2 3 2 5 3 3 3" xfId="26813" xr:uid="{00000000-0005-0000-0000-000070550000}"/>
    <cellStyle name="常规 2 2 3 2 5 3 4" xfId="16830" xr:uid="{00000000-0005-0000-0000-000071550000}"/>
    <cellStyle name="常规 2 2 3 2 5 3 5" xfId="26814" xr:uid="{00000000-0005-0000-0000-000072550000}"/>
    <cellStyle name="常规 2 2 3 2 5 4" xfId="16831" xr:uid="{00000000-0005-0000-0000-000073550000}"/>
    <cellStyle name="常规 2 2 3 2 5 4 2" xfId="16832" xr:uid="{00000000-0005-0000-0000-000074550000}"/>
    <cellStyle name="常规 2 2 3 2 5 4 2 2" xfId="16833" xr:uid="{00000000-0005-0000-0000-000075550000}"/>
    <cellStyle name="常规 2 2 3 2 5 4 2 3" xfId="26815" xr:uid="{00000000-0005-0000-0000-000076550000}"/>
    <cellStyle name="常规 2 2 3 2 5 4 3" xfId="16834" xr:uid="{00000000-0005-0000-0000-000077550000}"/>
    <cellStyle name="常规 2 2 3 2 5 4 4" xfId="26816" xr:uid="{00000000-0005-0000-0000-000078550000}"/>
    <cellStyle name="常规 2 2 3 2 5 5" xfId="16835" xr:uid="{00000000-0005-0000-0000-000079550000}"/>
    <cellStyle name="常规 2 2 3 2 5 5 2" xfId="16836" xr:uid="{00000000-0005-0000-0000-00007A550000}"/>
    <cellStyle name="常规 2 2 3 2 5 5 2 2" xfId="16837" xr:uid="{00000000-0005-0000-0000-00007B550000}"/>
    <cellStyle name="常规 2 2 3 2 5 5 2 3" xfId="26817" xr:uid="{00000000-0005-0000-0000-00007C550000}"/>
    <cellStyle name="常规 2 2 3 2 5 5 3" xfId="16838" xr:uid="{00000000-0005-0000-0000-00007D550000}"/>
    <cellStyle name="常规 2 2 3 2 5 5 4" xfId="26818" xr:uid="{00000000-0005-0000-0000-00007E550000}"/>
    <cellStyle name="常规 2 2 3 2 5 6" xfId="16839" xr:uid="{00000000-0005-0000-0000-00007F550000}"/>
    <cellStyle name="常规 2 2 3 2 5 6 2" xfId="16840" xr:uid="{00000000-0005-0000-0000-000080550000}"/>
    <cellStyle name="常规 2 2 3 2 5 6 3" xfId="26819" xr:uid="{00000000-0005-0000-0000-000081550000}"/>
    <cellStyle name="常规 2 2 3 2 5 7" xfId="16841" xr:uid="{00000000-0005-0000-0000-000082550000}"/>
    <cellStyle name="常规 2 2 3 2 5 8" xfId="26820" xr:uid="{00000000-0005-0000-0000-000083550000}"/>
    <cellStyle name="常规 2 2 3 2 6" xfId="16842" xr:uid="{00000000-0005-0000-0000-000084550000}"/>
    <cellStyle name="常规 2 2 3 2 6 2" xfId="16843" xr:uid="{00000000-0005-0000-0000-000085550000}"/>
    <cellStyle name="常规 2 2 3 2 6 2 2" xfId="16844" xr:uid="{00000000-0005-0000-0000-000086550000}"/>
    <cellStyle name="常规 2 2 3 2 6 2 2 2" xfId="16845" xr:uid="{00000000-0005-0000-0000-000087550000}"/>
    <cellStyle name="常规 2 2 3 2 6 2 2 3" xfId="26821" xr:uid="{00000000-0005-0000-0000-000088550000}"/>
    <cellStyle name="常规 2 2 3 2 6 2 3" xfId="16846" xr:uid="{00000000-0005-0000-0000-000089550000}"/>
    <cellStyle name="常规 2 2 3 2 6 2 4" xfId="26822" xr:uid="{00000000-0005-0000-0000-00008A550000}"/>
    <cellStyle name="常规 2 2 3 2 6 3" xfId="16847" xr:uid="{00000000-0005-0000-0000-00008B550000}"/>
    <cellStyle name="常规 2 2 3 2 6 3 2" xfId="16848" xr:uid="{00000000-0005-0000-0000-00008C550000}"/>
    <cellStyle name="常规 2 2 3 2 6 3 3" xfId="26823" xr:uid="{00000000-0005-0000-0000-00008D550000}"/>
    <cellStyle name="常规 2 2 3 2 6 4" xfId="16849" xr:uid="{00000000-0005-0000-0000-00008E550000}"/>
    <cellStyle name="常规 2 2 3 2 6 5" xfId="26824" xr:uid="{00000000-0005-0000-0000-00008F550000}"/>
    <cellStyle name="常规 2 2 3 2 7" xfId="16850" xr:uid="{00000000-0005-0000-0000-000090550000}"/>
    <cellStyle name="常规 2 2 3 2 7 2" xfId="16851" xr:uid="{00000000-0005-0000-0000-000091550000}"/>
    <cellStyle name="常规 2 2 3 2 7 2 2" xfId="16852" xr:uid="{00000000-0005-0000-0000-000092550000}"/>
    <cellStyle name="常规 2 2 3 2 7 2 2 2" xfId="16853" xr:uid="{00000000-0005-0000-0000-000093550000}"/>
    <cellStyle name="常规 2 2 3 2 7 2 2 3" xfId="26825" xr:uid="{00000000-0005-0000-0000-000094550000}"/>
    <cellStyle name="常规 2 2 3 2 7 2 3" xfId="16854" xr:uid="{00000000-0005-0000-0000-000095550000}"/>
    <cellStyle name="常规 2 2 3 2 7 2 4" xfId="26826" xr:uid="{00000000-0005-0000-0000-000096550000}"/>
    <cellStyle name="常规 2 2 3 2 7 3" xfId="16855" xr:uid="{00000000-0005-0000-0000-000097550000}"/>
    <cellStyle name="常规 2 2 3 2 7 3 2" xfId="16856" xr:uid="{00000000-0005-0000-0000-000098550000}"/>
    <cellStyle name="常规 2 2 3 2 7 3 3" xfId="26827" xr:uid="{00000000-0005-0000-0000-000099550000}"/>
    <cellStyle name="常规 2 2 3 2 7 4" xfId="16857" xr:uid="{00000000-0005-0000-0000-00009A550000}"/>
    <cellStyle name="常规 2 2 3 2 7 5" xfId="26828" xr:uid="{00000000-0005-0000-0000-00009B550000}"/>
    <cellStyle name="常规 2 2 3 2 8" xfId="16858" xr:uid="{00000000-0005-0000-0000-00009C550000}"/>
    <cellStyle name="常规 2 2 3 2 8 2" xfId="16859" xr:uid="{00000000-0005-0000-0000-00009D550000}"/>
    <cellStyle name="常规 2 2 3 2 8 2 2" xfId="16860" xr:uid="{00000000-0005-0000-0000-00009E550000}"/>
    <cellStyle name="常规 2 2 3 2 8 2 3" xfId="26829" xr:uid="{00000000-0005-0000-0000-00009F550000}"/>
    <cellStyle name="常规 2 2 3 2 8 3" xfId="16861" xr:uid="{00000000-0005-0000-0000-0000A0550000}"/>
    <cellStyle name="常规 2 2 3 2 8 4" xfId="26830" xr:uid="{00000000-0005-0000-0000-0000A1550000}"/>
    <cellStyle name="常规 2 2 3 2 9" xfId="16862" xr:uid="{00000000-0005-0000-0000-0000A2550000}"/>
    <cellStyle name="常规 2 2 3 2 9 2" xfId="16863" xr:uid="{00000000-0005-0000-0000-0000A3550000}"/>
    <cellStyle name="常规 2 2 3 2 9 2 2" xfId="16864" xr:uid="{00000000-0005-0000-0000-0000A4550000}"/>
    <cellStyle name="常规 2 2 3 2 9 2 3" xfId="26831" xr:uid="{00000000-0005-0000-0000-0000A5550000}"/>
    <cellStyle name="常规 2 2 3 2 9 3" xfId="16865" xr:uid="{00000000-0005-0000-0000-0000A6550000}"/>
    <cellStyle name="常规 2 2 3 2 9 4" xfId="26832" xr:uid="{00000000-0005-0000-0000-0000A7550000}"/>
    <cellStyle name="常规 2 2 3 3" xfId="16866" xr:uid="{00000000-0005-0000-0000-0000A8550000}"/>
    <cellStyle name="常规 2 2 3 3 10" xfId="16867" xr:uid="{00000000-0005-0000-0000-0000A9550000}"/>
    <cellStyle name="常规 2 2 3 3 11" xfId="26833" xr:uid="{00000000-0005-0000-0000-0000AA550000}"/>
    <cellStyle name="常规 2 2 3 3 2" xfId="16868" xr:uid="{00000000-0005-0000-0000-0000AB550000}"/>
    <cellStyle name="常规 2 2 3 3 2 10" xfId="26834" xr:uid="{00000000-0005-0000-0000-0000AC550000}"/>
    <cellStyle name="常规 2 2 3 3 2 2" xfId="16869" xr:uid="{00000000-0005-0000-0000-0000AD550000}"/>
    <cellStyle name="常规 2 2 3 3 2 2 2" xfId="16870" xr:uid="{00000000-0005-0000-0000-0000AE550000}"/>
    <cellStyle name="常规 2 2 3 3 2 2 2 2" xfId="16871" xr:uid="{00000000-0005-0000-0000-0000AF550000}"/>
    <cellStyle name="常规 2 2 3 3 2 2 2 2 2" xfId="16872" xr:uid="{00000000-0005-0000-0000-0000B0550000}"/>
    <cellStyle name="常规 2 2 3 3 2 2 2 2 2 2" xfId="16873" xr:uid="{00000000-0005-0000-0000-0000B1550000}"/>
    <cellStyle name="常规 2 2 3 3 2 2 2 2 2 2 2" xfId="16874" xr:uid="{00000000-0005-0000-0000-0000B2550000}"/>
    <cellStyle name="常规 2 2 3 3 2 2 2 2 2 2 3" xfId="26835" xr:uid="{00000000-0005-0000-0000-0000B3550000}"/>
    <cellStyle name="常规 2 2 3 3 2 2 2 2 2 3" xfId="16875" xr:uid="{00000000-0005-0000-0000-0000B4550000}"/>
    <cellStyle name="常规 2 2 3 3 2 2 2 2 2 4" xfId="26836" xr:uid="{00000000-0005-0000-0000-0000B5550000}"/>
    <cellStyle name="常规 2 2 3 3 2 2 2 2 3" xfId="16876" xr:uid="{00000000-0005-0000-0000-0000B6550000}"/>
    <cellStyle name="常规 2 2 3 3 2 2 2 2 3 2" xfId="16877" xr:uid="{00000000-0005-0000-0000-0000B7550000}"/>
    <cellStyle name="常规 2 2 3 3 2 2 2 2 3 3" xfId="26837" xr:uid="{00000000-0005-0000-0000-0000B8550000}"/>
    <cellStyle name="常规 2 2 3 3 2 2 2 2 4" xfId="16878" xr:uid="{00000000-0005-0000-0000-0000B9550000}"/>
    <cellStyle name="常规 2 2 3 3 2 2 2 2 5" xfId="26838" xr:uid="{00000000-0005-0000-0000-0000BA550000}"/>
    <cellStyle name="常规 2 2 3 3 2 2 2 3" xfId="16879" xr:uid="{00000000-0005-0000-0000-0000BB550000}"/>
    <cellStyle name="常规 2 2 3 3 2 2 2 3 2" xfId="16880" xr:uid="{00000000-0005-0000-0000-0000BC550000}"/>
    <cellStyle name="常规 2 2 3 3 2 2 2 3 2 2" xfId="16881" xr:uid="{00000000-0005-0000-0000-0000BD550000}"/>
    <cellStyle name="常规 2 2 3 3 2 2 2 3 2 2 2" xfId="16882" xr:uid="{00000000-0005-0000-0000-0000BE550000}"/>
    <cellStyle name="常规 2 2 3 3 2 2 2 3 2 2 3" xfId="26839" xr:uid="{00000000-0005-0000-0000-0000BF550000}"/>
    <cellStyle name="常规 2 2 3 3 2 2 2 3 2 3" xfId="16883" xr:uid="{00000000-0005-0000-0000-0000C0550000}"/>
    <cellStyle name="常规 2 2 3 3 2 2 2 3 2 4" xfId="26840" xr:uid="{00000000-0005-0000-0000-0000C1550000}"/>
    <cellStyle name="常规 2 2 3 3 2 2 2 3 3" xfId="16884" xr:uid="{00000000-0005-0000-0000-0000C2550000}"/>
    <cellStyle name="常规 2 2 3 3 2 2 2 3 3 2" xfId="16885" xr:uid="{00000000-0005-0000-0000-0000C3550000}"/>
    <cellStyle name="常规 2 2 3 3 2 2 2 3 3 3" xfId="26841" xr:uid="{00000000-0005-0000-0000-0000C4550000}"/>
    <cellStyle name="常规 2 2 3 3 2 2 2 3 4" xfId="16886" xr:uid="{00000000-0005-0000-0000-0000C5550000}"/>
    <cellStyle name="常规 2 2 3 3 2 2 2 3 5" xfId="26842" xr:uid="{00000000-0005-0000-0000-0000C6550000}"/>
    <cellStyle name="常规 2 2 3 3 2 2 2 4" xfId="16887" xr:uid="{00000000-0005-0000-0000-0000C7550000}"/>
    <cellStyle name="常规 2 2 3 3 2 2 2 4 2" xfId="16888" xr:uid="{00000000-0005-0000-0000-0000C8550000}"/>
    <cellStyle name="常规 2 2 3 3 2 2 2 4 2 2" xfId="16889" xr:uid="{00000000-0005-0000-0000-0000C9550000}"/>
    <cellStyle name="常规 2 2 3 3 2 2 2 4 2 3" xfId="26843" xr:uid="{00000000-0005-0000-0000-0000CA550000}"/>
    <cellStyle name="常规 2 2 3 3 2 2 2 4 3" xfId="16890" xr:uid="{00000000-0005-0000-0000-0000CB550000}"/>
    <cellStyle name="常规 2 2 3 3 2 2 2 4 4" xfId="26844" xr:uid="{00000000-0005-0000-0000-0000CC550000}"/>
    <cellStyle name="常规 2 2 3 3 2 2 2 5" xfId="16891" xr:uid="{00000000-0005-0000-0000-0000CD550000}"/>
    <cellStyle name="常规 2 2 3 3 2 2 2 5 2" xfId="16892" xr:uid="{00000000-0005-0000-0000-0000CE550000}"/>
    <cellStyle name="常规 2 2 3 3 2 2 2 5 2 2" xfId="16893" xr:uid="{00000000-0005-0000-0000-0000CF550000}"/>
    <cellStyle name="常规 2 2 3 3 2 2 2 5 2 3" xfId="26845" xr:uid="{00000000-0005-0000-0000-0000D0550000}"/>
    <cellStyle name="常规 2 2 3 3 2 2 2 5 3" xfId="16894" xr:uid="{00000000-0005-0000-0000-0000D1550000}"/>
    <cellStyle name="常规 2 2 3 3 2 2 2 5 4" xfId="26846" xr:uid="{00000000-0005-0000-0000-0000D2550000}"/>
    <cellStyle name="常规 2 2 3 3 2 2 2 6" xfId="16895" xr:uid="{00000000-0005-0000-0000-0000D3550000}"/>
    <cellStyle name="常规 2 2 3 3 2 2 2 6 2" xfId="16896" xr:uid="{00000000-0005-0000-0000-0000D4550000}"/>
    <cellStyle name="常规 2 2 3 3 2 2 2 6 3" xfId="26847" xr:uid="{00000000-0005-0000-0000-0000D5550000}"/>
    <cellStyle name="常规 2 2 3 3 2 2 2 7" xfId="16897" xr:uid="{00000000-0005-0000-0000-0000D6550000}"/>
    <cellStyle name="常规 2 2 3 3 2 2 2 8" xfId="26848" xr:uid="{00000000-0005-0000-0000-0000D7550000}"/>
    <cellStyle name="常规 2 2 3 3 2 2 3" xfId="16898" xr:uid="{00000000-0005-0000-0000-0000D8550000}"/>
    <cellStyle name="常规 2 2 3 3 2 2 3 2" xfId="16899" xr:uid="{00000000-0005-0000-0000-0000D9550000}"/>
    <cellStyle name="常规 2 2 3 3 2 2 3 2 2" xfId="16900" xr:uid="{00000000-0005-0000-0000-0000DA550000}"/>
    <cellStyle name="常规 2 2 3 3 2 2 3 2 2 2" xfId="16901" xr:uid="{00000000-0005-0000-0000-0000DB550000}"/>
    <cellStyle name="常规 2 2 3 3 2 2 3 2 2 3" xfId="26849" xr:uid="{00000000-0005-0000-0000-0000DC550000}"/>
    <cellStyle name="常规 2 2 3 3 2 2 3 2 3" xfId="16902" xr:uid="{00000000-0005-0000-0000-0000DD550000}"/>
    <cellStyle name="常规 2 2 3 3 2 2 3 2 4" xfId="26850" xr:uid="{00000000-0005-0000-0000-0000DE550000}"/>
    <cellStyle name="常规 2 2 3 3 2 2 3 3" xfId="16903" xr:uid="{00000000-0005-0000-0000-0000DF550000}"/>
    <cellStyle name="常规 2 2 3 3 2 2 3 3 2" xfId="16904" xr:uid="{00000000-0005-0000-0000-0000E0550000}"/>
    <cellStyle name="常规 2 2 3 3 2 2 3 3 3" xfId="26851" xr:uid="{00000000-0005-0000-0000-0000E1550000}"/>
    <cellStyle name="常规 2 2 3 3 2 2 3 4" xfId="16905" xr:uid="{00000000-0005-0000-0000-0000E2550000}"/>
    <cellStyle name="常规 2 2 3 3 2 2 3 5" xfId="26852" xr:uid="{00000000-0005-0000-0000-0000E3550000}"/>
    <cellStyle name="常规 2 2 3 3 2 2 4" xfId="16906" xr:uid="{00000000-0005-0000-0000-0000E4550000}"/>
    <cellStyle name="常规 2 2 3 3 2 2 4 2" xfId="16907" xr:uid="{00000000-0005-0000-0000-0000E5550000}"/>
    <cellStyle name="常规 2 2 3 3 2 2 4 2 2" xfId="16908" xr:uid="{00000000-0005-0000-0000-0000E6550000}"/>
    <cellStyle name="常规 2 2 3 3 2 2 4 2 2 2" xfId="16909" xr:uid="{00000000-0005-0000-0000-0000E7550000}"/>
    <cellStyle name="常规 2 2 3 3 2 2 4 2 2 3" xfId="26853" xr:uid="{00000000-0005-0000-0000-0000E8550000}"/>
    <cellStyle name="常规 2 2 3 3 2 2 4 2 3" xfId="16910" xr:uid="{00000000-0005-0000-0000-0000E9550000}"/>
    <cellStyle name="常规 2 2 3 3 2 2 4 2 4" xfId="26854" xr:uid="{00000000-0005-0000-0000-0000EA550000}"/>
    <cellStyle name="常规 2 2 3 3 2 2 4 3" xfId="16911" xr:uid="{00000000-0005-0000-0000-0000EB550000}"/>
    <cellStyle name="常规 2 2 3 3 2 2 4 3 2" xfId="16912" xr:uid="{00000000-0005-0000-0000-0000EC550000}"/>
    <cellStyle name="常规 2 2 3 3 2 2 4 3 3" xfId="26855" xr:uid="{00000000-0005-0000-0000-0000ED550000}"/>
    <cellStyle name="常规 2 2 3 3 2 2 4 4" xfId="16913" xr:uid="{00000000-0005-0000-0000-0000EE550000}"/>
    <cellStyle name="常规 2 2 3 3 2 2 4 5" xfId="26856" xr:uid="{00000000-0005-0000-0000-0000EF550000}"/>
    <cellStyle name="常规 2 2 3 3 2 2 5" xfId="16914" xr:uid="{00000000-0005-0000-0000-0000F0550000}"/>
    <cellStyle name="常规 2 2 3 3 2 2 5 2" xfId="16915" xr:uid="{00000000-0005-0000-0000-0000F1550000}"/>
    <cellStyle name="常规 2 2 3 3 2 2 5 2 2" xfId="16916" xr:uid="{00000000-0005-0000-0000-0000F2550000}"/>
    <cellStyle name="常规 2 2 3 3 2 2 5 2 3" xfId="26857" xr:uid="{00000000-0005-0000-0000-0000F3550000}"/>
    <cellStyle name="常规 2 2 3 3 2 2 5 3" xfId="16917" xr:uid="{00000000-0005-0000-0000-0000F4550000}"/>
    <cellStyle name="常规 2 2 3 3 2 2 5 4" xfId="26858" xr:uid="{00000000-0005-0000-0000-0000F5550000}"/>
    <cellStyle name="常规 2 2 3 3 2 2 6" xfId="16918" xr:uid="{00000000-0005-0000-0000-0000F6550000}"/>
    <cellStyle name="常规 2 2 3 3 2 2 6 2" xfId="16919" xr:uid="{00000000-0005-0000-0000-0000F7550000}"/>
    <cellStyle name="常规 2 2 3 3 2 2 6 2 2" xfId="16920" xr:uid="{00000000-0005-0000-0000-0000F8550000}"/>
    <cellStyle name="常规 2 2 3 3 2 2 6 2 3" xfId="26859" xr:uid="{00000000-0005-0000-0000-0000F9550000}"/>
    <cellStyle name="常规 2 2 3 3 2 2 6 3" xfId="16921" xr:uid="{00000000-0005-0000-0000-0000FA550000}"/>
    <cellStyle name="常规 2 2 3 3 2 2 6 4" xfId="26860" xr:uid="{00000000-0005-0000-0000-0000FB550000}"/>
    <cellStyle name="常规 2 2 3 3 2 2 7" xfId="16922" xr:uid="{00000000-0005-0000-0000-0000FC550000}"/>
    <cellStyle name="常规 2 2 3 3 2 2 7 2" xfId="16923" xr:uid="{00000000-0005-0000-0000-0000FD550000}"/>
    <cellStyle name="常规 2 2 3 3 2 2 7 3" xfId="26861" xr:uid="{00000000-0005-0000-0000-0000FE550000}"/>
    <cellStyle name="常规 2 2 3 3 2 2 8" xfId="16924" xr:uid="{00000000-0005-0000-0000-0000FF550000}"/>
    <cellStyle name="常规 2 2 3 3 2 2 9" xfId="26862" xr:uid="{00000000-0005-0000-0000-000000560000}"/>
    <cellStyle name="常规 2 2 3 3 2 3" xfId="16925" xr:uid="{00000000-0005-0000-0000-000001560000}"/>
    <cellStyle name="常规 2 2 3 3 2 3 2" xfId="16926" xr:uid="{00000000-0005-0000-0000-000002560000}"/>
    <cellStyle name="常规 2 2 3 3 2 3 2 2" xfId="16927" xr:uid="{00000000-0005-0000-0000-000003560000}"/>
    <cellStyle name="常规 2 2 3 3 2 3 2 2 2" xfId="16928" xr:uid="{00000000-0005-0000-0000-000004560000}"/>
    <cellStyle name="常规 2 2 3 3 2 3 2 2 2 2" xfId="16929" xr:uid="{00000000-0005-0000-0000-000005560000}"/>
    <cellStyle name="常规 2 2 3 3 2 3 2 2 2 3" xfId="26863" xr:uid="{00000000-0005-0000-0000-000006560000}"/>
    <cellStyle name="常规 2 2 3 3 2 3 2 2 3" xfId="16930" xr:uid="{00000000-0005-0000-0000-000007560000}"/>
    <cellStyle name="常规 2 2 3 3 2 3 2 2 4" xfId="26864" xr:uid="{00000000-0005-0000-0000-000008560000}"/>
    <cellStyle name="常规 2 2 3 3 2 3 2 3" xfId="16931" xr:uid="{00000000-0005-0000-0000-000009560000}"/>
    <cellStyle name="常规 2 2 3 3 2 3 2 3 2" xfId="16932" xr:uid="{00000000-0005-0000-0000-00000A560000}"/>
    <cellStyle name="常规 2 2 3 3 2 3 2 3 3" xfId="26865" xr:uid="{00000000-0005-0000-0000-00000B560000}"/>
    <cellStyle name="常规 2 2 3 3 2 3 2 4" xfId="16933" xr:uid="{00000000-0005-0000-0000-00000C560000}"/>
    <cellStyle name="常规 2 2 3 3 2 3 2 5" xfId="26866" xr:uid="{00000000-0005-0000-0000-00000D560000}"/>
    <cellStyle name="常规 2 2 3 3 2 3 3" xfId="16934" xr:uid="{00000000-0005-0000-0000-00000E560000}"/>
    <cellStyle name="常规 2 2 3 3 2 3 3 2" xfId="16935" xr:uid="{00000000-0005-0000-0000-00000F560000}"/>
    <cellStyle name="常规 2 2 3 3 2 3 3 2 2" xfId="16936" xr:uid="{00000000-0005-0000-0000-000010560000}"/>
    <cellStyle name="常规 2 2 3 3 2 3 3 2 2 2" xfId="16937" xr:uid="{00000000-0005-0000-0000-000011560000}"/>
    <cellStyle name="常规 2 2 3 3 2 3 3 2 2 3" xfId="26867" xr:uid="{00000000-0005-0000-0000-000012560000}"/>
    <cellStyle name="常规 2 2 3 3 2 3 3 2 3" xfId="16938" xr:uid="{00000000-0005-0000-0000-000013560000}"/>
    <cellStyle name="常规 2 2 3 3 2 3 3 2 4" xfId="26868" xr:uid="{00000000-0005-0000-0000-000014560000}"/>
    <cellStyle name="常规 2 2 3 3 2 3 3 3" xfId="16939" xr:uid="{00000000-0005-0000-0000-000015560000}"/>
    <cellStyle name="常规 2 2 3 3 2 3 3 3 2" xfId="16940" xr:uid="{00000000-0005-0000-0000-000016560000}"/>
    <cellStyle name="常规 2 2 3 3 2 3 3 3 3" xfId="26869" xr:uid="{00000000-0005-0000-0000-000017560000}"/>
    <cellStyle name="常规 2 2 3 3 2 3 3 4" xfId="16941" xr:uid="{00000000-0005-0000-0000-000018560000}"/>
    <cellStyle name="常规 2 2 3 3 2 3 3 5" xfId="26870" xr:uid="{00000000-0005-0000-0000-000019560000}"/>
    <cellStyle name="常规 2 2 3 3 2 3 4" xfId="16942" xr:uid="{00000000-0005-0000-0000-00001A560000}"/>
    <cellStyle name="常规 2 2 3 3 2 3 4 2" xfId="16943" xr:uid="{00000000-0005-0000-0000-00001B560000}"/>
    <cellStyle name="常规 2 2 3 3 2 3 4 2 2" xfId="16944" xr:uid="{00000000-0005-0000-0000-00001C560000}"/>
    <cellStyle name="常规 2 2 3 3 2 3 4 2 3" xfId="26871" xr:uid="{00000000-0005-0000-0000-00001D560000}"/>
    <cellStyle name="常规 2 2 3 3 2 3 4 3" xfId="16945" xr:uid="{00000000-0005-0000-0000-00001E560000}"/>
    <cellStyle name="常规 2 2 3 3 2 3 4 4" xfId="26872" xr:uid="{00000000-0005-0000-0000-00001F560000}"/>
    <cellStyle name="常规 2 2 3 3 2 3 5" xfId="16946" xr:uid="{00000000-0005-0000-0000-000020560000}"/>
    <cellStyle name="常规 2 2 3 3 2 3 5 2" xfId="16947" xr:uid="{00000000-0005-0000-0000-000021560000}"/>
    <cellStyle name="常规 2 2 3 3 2 3 5 2 2" xfId="16948" xr:uid="{00000000-0005-0000-0000-000022560000}"/>
    <cellStyle name="常规 2 2 3 3 2 3 5 2 3" xfId="26873" xr:uid="{00000000-0005-0000-0000-000023560000}"/>
    <cellStyle name="常规 2 2 3 3 2 3 5 3" xfId="16949" xr:uid="{00000000-0005-0000-0000-000024560000}"/>
    <cellStyle name="常规 2 2 3 3 2 3 5 4" xfId="26874" xr:uid="{00000000-0005-0000-0000-000025560000}"/>
    <cellStyle name="常规 2 2 3 3 2 3 6" xfId="16950" xr:uid="{00000000-0005-0000-0000-000026560000}"/>
    <cellStyle name="常规 2 2 3 3 2 3 6 2" xfId="16951" xr:uid="{00000000-0005-0000-0000-000027560000}"/>
    <cellStyle name="常规 2 2 3 3 2 3 6 3" xfId="26875" xr:uid="{00000000-0005-0000-0000-000028560000}"/>
    <cellStyle name="常规 2 2 3 3 2 3 7" xfId="16952" xr:uid="{00000000-0005-0000-0000-000029560000}"/>
    <cellStyle name="常规 2 2 3 3 2 3 8" xfId="26876" xr:uid="{00000000-0005-0000-0000-00002A560000}"/>
    <cellStyle name="常规 2 2 3 3 2 4" xfId="16953" xr:uid="{00000000-0005-0000-0000-00002B560000}"/>
    <cellStyle name="常规 2 2 3 3 2 4 2" xfId="16954" xr:uid="{00000000-0005-0000-0000-00002C560000}"/>
    <cellStyle name="常规 2 2 3 3 2 4 2 2" xfId="16955" xr:uid="{00000000-0005-0000-0000-00002D560000}"/>
    <cellStyle name="常规 2 2 3 3 2 4 2 2 2" xfId="16956" xr:uid="{00000000-0005-0000-0000-00002E560000}"/>
    <cellStyle name="常规 2 2 3 3 2 4 2 2 3" xfId="26877" xr:uid="{00000000-0005-0000-0000-00002F560000}"/>
    <cellStyle name="常规 2 2 3 3 2 4 2 3" xfId="16957" xr:uid="{00000000-0005-0000-0000-000030560000}"/>
    <cellStyle name="常规 2 2 3 3 2 4 2 4" xfId="26878" xr:uid="{00000000-0005-0000-0000-000031560000}"/>
    <cellStyle name="常规 2 2 3 3 2 4 3" xfId="16958" xr:uid="{00000000-0005-0000-0000-000032560000}"/>
    <cellStyle name="常规 2 2 3 3 2 4 3 2" xfId="16959" xr:uid="{00000000-0005-0000-0000-000033560000}"/>
    <cellStyle name="常规 2 2 3 3 2 4 3 3" xfId="26879" xr:uid="{00000000-0005-0000-0000-000034560000}"/>
    <cellStyle name="常规 2 2 3 3 2 4 4" xfId="16960" xr:uid="{00000000-0005-0000-0000-000035560000}"/>
    <cellStyle name="常规 2 2 3 3 2 4 5" xfId="26880" xr:uid="{00000000-0005-0000-0000-000036560000}"/>
    <cellStyle name="常规 2 2 3 3 2 5" xfId="16961" xr:uid="{00000000-0005-0000-0000-000037560000}"/>
    <cellStyle name="常规 2 2 3 3 2 5 2" xfId="16962" xr:uid="{00000000-0005-0000-0000-000038560000}"/>
    <cellStyle name="常规 2 2 3 3 2 5 2 2" xfId="16963" xr:uid="{00000000-0005-0000-0000-000039560000}"/>
    <cellStyle name="常规 2 2 3 3 2 5 2 2 2" xfId="16964" xr:uid="{00000000-0005-0000-0000-00003A560000}"/>
    <cellStyle name="常规 2 2 3 3 2 5 2 2 3" xfId="26881" xr:uid="{00000000-0005-0000-0000-00003B560000}"/>
    <cellStyle name="常规 2 2 3 3 2 5 2 3" xfId="16965" xr:uid="{00000000-0005-0000-0000-00003C560000}"/>
    <cellStyle name="常规 2 2 3 3 2 5 2 4" xfId="26882" xr:uid="{00000000-0005-0000-0000-00003D560000}"/>
    <cellStyle name="常规 2 2 3 3 2 5 3" xfId="16966" xr:uid="{00000000-0005-0000-0000-00003E560000}"/>
    <cellStyle name="常规 2 2 3 3 2 5 3 2" xfId="16967" xr:uid="{00000000-0005-0000-0000-00003F560000}"/>
    <cellStyle name="常规 2 2 3 3 2 5 3 3" xfId="26883" xr:uid="{00000000-0005-0000-0000-000040560000}"/>
    <cellStyle name="常规 2 2 3 3 2 5 4" xfId="16968" xr:uid="{00000000-0005-0000-0000-000041560000}"/>
    <cellStyle name="常规 2 2 3 3 2 5 5" xfId="26884" xr:uid="{00000000-0005-0000-0000-000042560000}"/>
    <cellStyle name="常规 2 2 3 3 2 6" xfId="16969" xr:uid="{00000000-0005-0000-0000-000043560000}"/>
    <cellStyle name="常规 2 2 3 3 2 6 2" xfId="16970" xr:uid="{00000000-0005-0000-0000-000044560000}"/>
    <cellStyle name="常规 2 2 3 3 2 6 2 2" xfId="16971" xr:uid="{00000000-0005-0000-0000-000045560000}"/>
    <cellStyle name="常规 2 2 3 3 2 6 2 3" xfId="26885" xr:uid="{00000000-0005-0000-0000-000046560000}"/>
    <cellStyle name="常规 2 2 3 3 2 6 3" xfId="16972" xr:uid="{00000000-0005-0000-0000-000047560000}"/>
    <cellStyle name="常规 2 2 3 3 2 6 4" xfId="26886" xr:uid="{00000000-0005-0000-0000-000048560000}"/>
    <cellStyle name="常规 2 2 3 3 2 7" xfId="16973" xr:uid="{00000000-0005-0000-0000-000049560000}"/>
    <cellStyle name="常规 2 2 3 3 2 7 2" xfId="16974" xr:uid="{00000000-0005-0000-0000-00004A560000}"/>
    <cellStyle name="常规 2 2 3 3 2 7 2 2" xfId="16975" xr:uid="{00000000-0005-0000-0000-00004B560000}"/>
    <cellStyle name="常规 2 2 3 3 2 7 2 3" xfId="26887" xr:uid="{00000000-0005-0000-0000-00004C560000}"/>
    <cellStyle name="常规 2 2 3 3 2 7 3" xfId="16976" xr:uid="{00000000-0005-0000-0000-00004D560000}"/>
    <cellStyle name="常规 2 2 3 3 2 7 4" xfId="26888" xr:uid="{00000000-0005-0000-0000-00004E560000}"/>
    <cellStyle name="常规 2 2 3 3 2 8" xfId="16977" xr:uid="{00000000-0005-0000-0000-00004F560000}"/>
    <cellStyle name="常规 2 2 3 3 2 8 2" xfId="16978" xr:uid="{00000000-0005-0000-0000-000050560000}"/>
    <cellStyle name="常规 2 2 3 3 2 8 3" xfId="26889" xr:uid="{00000000-0005-0000-0000-000051560000}"/>
    <cellStyle name="常规 2 2 3 3 2 9" xfId="16979" xr:uid="{00000000-0005-0000-0000-000052560000}"/>
    <cellStyle name="常规 2 2 3 3 3" xfId="16980" xr:uid="{00000000-0005-0000-0000-000053560000}"/>
    <cellStyle name="常规 2 2 3 3 3 2" xfId="16981" xr:uid="{00000000-0005-0000-0000-000054560000}"/>
    <cellStyle name="常规 2 2 3 3 3 2 2" xfId="16982" xr:uid="{00000000-0005-0000-0000-000055560000}"/>
    <cellStyle name="常规 2 2 3 3 3 2 2 2" xfId="16983" xr:uid="{00000000-0005-0000-0000-000056560000}"/>
    <cellStyle name="常规 2 2 3 3 3 2 2 2 2" xfId="16984" xr:uid="{00000000-0005-0000-0000-000057560000}"/>
    <cellStyle name="常规 2 2 3 3 3 2 2 2 2 2" xfId="16985" xr:uid="{00000000-0005-0000-0000-000058560000}"/>
    <cellStyle name="常规 2 2 3 3 3 2 2 2 2 3" xfId="26890" xr:uid="{00000000-0005-0000-0000-000059560000}"/>
    <cellStyle name="常规 2 2 3 3 3 2 2 2 3" xfId="16986" xr:uid="{00000000-0005-0000-0000-00005A560000}"/>
    <cellStyle name="常规 2 2 3 3 3 2 2 2 4" xfId="26891" xr:uid="{00000000-0005-0000-0000-00005B560000}"/>
    <cellStyle name="常规 2 2 3 3 3 2 2 3" xfId="16987" xr:uid="{00000000-0005-0000-0000-00005C560000}"/>
    <cellStyle name="常规 2 2 3 3 3 2 2 3 2" xfId="16988" xr:uid="{00000000-0005-0000-0000-00005D560000}"/>
    <cellStyle name="常规 2 2 3 3 3 2 2 3 3" xfId="26892" xr:uid="{00000000-0005-0000-0000-00005E560000}"/>
    <cellStyle name="常规 2 2 3 3 3 2 2 4" xfId="16989" xr:uid="{00000000-0005-0000-0000-00005F560000}"/>
    <cellStyle name="常规 2 2 3 3 3 2 2 5" xfId="26893" xr:uid="{00000000-0005-0000-0000-000060560000}"/>
    <cellStyle name="常规 2 2 3 3 3 2 3" xfId="16990" xr:uid="{00000000-0005-0000-0000-000061560000}"/>
    <cellStyle name="常规 2 2 3 3 3 2 3 2" xfId="16991" xr:uid="{00000000-0005-0000-0000-000062560000}"/>
    <cellStyle name="常规 2 2 3 3 3 2 3 2 2" xfId="16992" xr:uid="{00000000-0005-0000-0000-000063560000}"/>
    <cellStyle name="常规 2 2 3 3 3 2 3 2 2 2" xfId="16993" xr:uid="{00000000-0005-0000-0000-000064560000}"/>
    <cellStyle name="常规 2 2 3 3 3 2 3 2 2 3" xfId="26894" xr:uid="{00000000-0005-0000-0000-000065560000}"/>
    <cellStyle name="常规 2 2 3 3 3 2 3 2 3" xfId="16994" xr:uid="{00000000-0005-0000-0000-000066560000}"/>
    <cellStyle name="常规 2 2 3 3 3 2 3 2 4" xfId="26895" xr:uid="{00000000-0005-0000-0000-000067560000}"/>
    <cellStyle name="常规 2 2 3 3 3 2 3 3" xfId="16995" xr:uid="{00000000-0005-0000-0000-000068560000}"/>
    <cellStyle name="常规 2 2 3 3 3 2 3 3 2" xfId="16996" xr:uid="{00000000-0005-0000-0000-000069560000}"/>
    <cellStyle name="常规 2 2 3 3 3 2 3 3 3" xfId="26896" xr:uid="{00000000-0005-0000-0000-00006A560000}"/>
    <cellStyle name="常规 2 2 3 3 3 2 3 4" xfId="16997" xr:uid="{00000000-0005-0000-0000-00006B560000}"/>
    <cellStyle name="常规 2 2 3 3 3 2 3 5" xfId="26897" xr:uid="{00000000-0005-0000-0000-00006C560000}"/>
    <cellStyle name="常规 2 2 3 3 3 2 4" xfId="16998" xr:uid="{00000000-0005-0000-0000-00006D560000}"/>
    <cellStyle name="常规 2 2 3 3 3 2 4 2" xfId="16999" xr:uid="{00000000-0005-0000-0000-00006E560000}"/>
    <cellStyle name="常规 2 2 3 3 3 2 4 2 2" xfId="17000" xr:uid="{00000000-0005-0000-0000-00006F560000}"/>
    <cellStyle name="常规 2 2 3 3 3 2 4 2 3" xfId="26898" xr:uid="{00000000-0005-0000-0000-000070560000}"/>
    <cellStyle name="常规 2 2 3 3 3 2 4 3" xfId="17001" xr:uid="{00000000-0005-0000-0000-000071560000}"/>
    <cellStyle name="常规 2 2 3 3 3 2 4 4" xfId="26899" xr:uid="{00000000-0005-0000-0000-000072560000}"/>
    <cellStyle name="常规 2 2 3 3 3 2 5" xfId="17002" xr:uid="{00000000-0005-0000-0000-000073560000}"/>
    <cellStyle name="常规 2 2 3 3 3 2 5 2" xfId="17003" xr:uid="{00000000-0005-0000-0000-000074560000}"/>
    <cellStyle name="常规 2 2 3 3 3 2 5 2 2" xfId="17004" xr:uid="{00000000-0005-0000-0000-000075560000}"/>
    <cellStyle name="常规 2 2 3 3 3 2 5 2 3" xfId="26900" xr:uid="{00000000-0005-0000-0000-000076560000}"/>
    <cellStyle name="常规 2 2 3 3 3 2 5 3" xfId="17005" xr:uid="{00000000-0005-0000-0000-000077560000}"/>
    <cellStyle name="常规 2 2 3 3 3 2 5 4" xfId="26901" xr:uid="{00000000-0005-0000-0000-000078560000}"/>
    <cellStyle name="常规 2 2 3 3 3 2 6" xfId="17006" xr:uid="{00000000-0005-0000-0000-000079560000}"/>
    <cellStyle name="常规 2 2 3 3 3 2 6 2" xfId="17007" xr:uid="{00000000-0005-0000-0000-00007A560000}"/>
    <cellStyle name="常规 2 2 3 3 3 2 6 3" xfId="26902" xr:uid="{00000000-0005-0000-0000-00007B560000}"/>
    <cellStyle name="常规 2 2 3 3 3 2 7" xfId="17008" xr:uid="{00000000-0005-0000-0000-00007C560000}"/>
    <cellStyle name="常规 2 2 3 3 3 2 8" xfId="26903" xr:uid="{00000000-0005-0000-0000-00007D560000}"/>
    <cellStyle name="常规 2 2 3 3 3 3" xfId="17009" xr:uid="{00000000-0005-0000-0000-00007E560000}"/>
    <cellStyle name="常规 2 2 3 3 3 3 2" xfId="17010" xr:uid="{00000000-0005-0000-0000-00007F560000}"/>
    <cellStyle name="常规 2 2 3 3 3 3 2 2" xfId="17011" xr:uid="{00000000-0005-0000-0000-000080560000}"/>
    <cellStyle name="常规 2 2 3 3 3 3 2 2 2" xfId="17012" xr:uid="{00000000-0005-0000-0000-000081560000}"/>
    <cellStyle name="常规 2 2 3 3 3 3 2 2 3" xfId="26904" xr:uid="{00000000-0005-0000-0000-000082560000}"/>
    <cellStyle name="常规 2 2 3 3 3 3 2 3" xfId="17013" xr:uid="{00000000-0005-0000-0000-000083560000}"/>
    <cellStyle name="常规 2 2 3 3 3 3 2 4" xfId="26905" xr:uid="{00000000-0005-0000-0000-000084560000}"/>
    <cellStyle name="常规 2 2 3 3 3 3 3" xfId="17014" xr:uid="{00000000-0005-0000-0000-000085560000}"/>
    <cellStyle name="常规 2 2 3 3 3 3 3 2" xfId="17015" xr:uid="{00000000-0005-0000-0000-000086560000}"/>
    <cellStyle name="常规 2 2 3 3 3 3 3 3" xfId="26906" xr:uid="{00000000-0005-0000-0000-000087560000}"/>
    <cellStyle name="常规 2 2 3 3 3 3 4" xfId="17016" xr:uid="{00000000-0005-0000-0000-000088560000}"/>
    <cellStyle name="常规 2 2 3 3 3 3 5" xfId="26907" xr:uid="{00000000-0005-0000-0000-000089560000}"/>
    <cellStyle name="常规 2 2 3 3 3 4" xfId="17017" xr:uid="{00000000-0005-0000-0000-00008A560000}"/>
    <cellStyle name="常规 2 2 3 3 3 4 2" xfId="17018" xr:uid="{00000000-0005-0000-0000-00008B560000}"/>
    <cellStyle name="常规 2 2 3 3 3 4 2 2" xfId="17019" xr:uid="{00000000-0005-0000-0000-00008C560000}"/>
    <cellStyle name="常规 2 2 3 3 3 4 2 2 2" xfId="17020" xr:uid="{00000000-0005-0000-0000-00008D560000}"/>
    <cellStyle name="常规 2 2 3 3 3 4 2 2 3" xfId="26908" xr:uid="{00000000-0005-0000-0000-00008E560000}"/>
    <cellStyle name="常规 2 2 3 3 3 4 2 3" xfId="17021" xr:uid="{00000000-0005-0000-0000-00008F560000}"/>
    <cellStyle name="常规 2 2 3 3 3 4 2 4" xfId="26909" xr:uid="{00000000-0005-0000-0000-000090560000}"/>
    <cellStyle name="常规 2 2 3 3 3 4 3" xfId="17022" xr:uid="{00000000-0005-0000-0000-000091560000}"/>
    <cellStyle name="常规 2 2 3 3 3 4 3 2" xfId="17023" xr:uid="{00000000-0005-0000-0000-000092560000}"/>
    <cellStyle name="常规 2 2 3 3 3 4 3 3" xfId="26910" xr:uid="{00000000-0005-0000-0000-000093560000}"/>
    <cellStyle name="常规 2 2 3 3 3 4 4" xfId="17024" xr:uid="{00000000-0005-0000-0000-000094560000}"/>
    <cellStyle name="常规 2 2 3 3 3 4 5" xfId="26911" xr:uid="{00000000-0005-0000-0000-000095560000}"/>
    <cellStyle name="常规 2 2 3 3 3 5" xfId="17025" xr:uid="{00000000-0005-0000-0000-000096560000}"/>
    <cellStyle name="常规 2 2 3 3 3 5 2" xfId="17026" xr:uid="{00000000-0005-0000-0000-000097560000}"/>
    <cellStyle name="常规 2 2 3 3 3 5 2 2" xfId="17027" xr:uid="{00000000-0005-0000-0000-000098560000}"/>
    <cellStyle name="常规 2 2 3 3 3 5 2 3" xfId="26912" xr:uid="{00000000-0005-0000-0000-000099560000}"/>
    <cellStyle name="常规 2 2 3 3 3 5 3" xfId="17028" xr:uid="{00000000-0005-0000-0000-00009A560000}"/>
    <cellStyle name="常规 2 2 3 3 3 5 4" xfId="26913" xr:uid="{00000000-0005-0000-0000-00009B560000}"/>
    <cellStyle name="常规 2 2 3 3 3 6" xfId="17029" xr:uid="{00000000-0005-0000-0000-00009C560000}"/>
    <cellStyle name="常规 2 2 3 3 3 6 2" xfId="17030" xr:uid="{00000000-0005-0000-0000-00009D560000}"/>
    <cellStyle name="常规 2 2 3 3 3 6 2 2" xfId="17031" xr:uid="{00000000-0005-0000-0000-00009E560000}"/>
    <cellStyle name="常规 2 2 3 3 3 6 2 3" xfId="26914" xr:uid="{00000000-0005-0000-0000-00009F560000}"/>
    <cellStyle name="常规 2 2 3 3 3 6 3" xfId="17032" xr:uid="{00000000-0005-0000-0000-0000A0560000}"/>
    <cellStyle name="常规 2 2 3 3 3 6 4" xfId="26915" xr:uid="{00000000-0005-0000-0000-0000A1560000}"/>
    <cellStyle name="常规 2 2 3 3 3 7" xfId="17033" xr:uid="{00000000-0005-0000-0000-0000A2560000}"/>
    <cellStyle name="常规 2 2 3 3 3 7 2" xfId="17034" xr:uid="{00000000-0005-0000-0000-0000A3560000}"/>
    <cellStyle name="常规 2 2 3 3 3 7 3" xfId="26916" xr:uid="{00000000-0005-0000-0000-0000A4560000}"/>
    <cellStyle name="常规 2 2 3 3 3 8" xfId="17035" xr:uid="{00000000-0005-0000-0000-0000A5560000}"/>
    <cellStyle name="常规 2 2 3 3 3 9" xfId="26917" xr:uid="{00000000-0005-0000-0000-0000A6560000}"/>
    <cellStyle name="常规 2 2 3 3 4" xfId="17036" xr:uid="{00000000-0005-0000-0000-0000A7560000}"/>
    <cellStyle name="常规 2 2 3 3 4 2" xfId="17037" xr:uid="{00000000-0005-0000-0000-0000A8560000}"/>
    <cellStyle name="常规 2 2 3 3 4 2 2" xfId="17038" xr:uid="{00000000-0005-0000-0000-0000A9560000}"/>
    <cellStyle name="常规 2 2 3 3 4 2 2 2" xfId="17039" xr:uid="{00000000-0005-0000-0000-0000AA560000}"/>
    <cellStyle name="常规 2 2 3 3 4 2 2 2 2" xfId="17040" xr:uid="{00000000-0005-0000-0000-0000AB560000}"/>
    <cellStyle name="常规 2 2 3 3 4 2 2 2 3" xfId="26918" xr:uid="{00000000-0005-0000-0000-0000AC560000}"/>
    <cellStyle name="常规 2 2 3 3 4 2 2 3" xfId="17041" xr:uid="{00000000-0005-0000-0000-0000AD560000}"/>
    <cellStyle name="常规 2 2 3 3 4 2 2 4" xfId="26919" xr:uid="{00000000-0005-0000-0000-0000AE560000}"/>
    <cellStyle name="常规 2 2 3 3 4 2 3" xfId="17042" xr:uid="{00000000-0005-0000-0000-0000AF560000}"/>
    <cellStyle name="常规 2 2 3 3 4 2 3 2" xfId="17043" xr:uid="{00000000-0005-0000-0000-0000B0560000}"/>
    <cellStyle name="常规 2 2 3 3 4 2 3 3" xfId="26920" xr:uid="{00000000-0005-0000-0000-0000B1560000}"/>
    <cellStyle name="常规 2 2 3 3 4 2 4" xfId="17044" xr:uid="{00000000-0005-0000-0000-0000B2560000}"/>
    <cellStyle name="常规 2 2 3 3 4 2 5" xfId="26921" xr:uid="{00000000-0005-0000-0000-0000B3560000}"/>
    <cellStyle name="常规 2 2 3 3 4 3" xfId="17045" xr:uid="{00000000-0005-0000-0000-0000B4560000}"/>
    <cellStyle name="常规 2 2 3 3 4 3 2" xfId="17046" xr:uid="{00000000-0005-0000-0000-0000B5560000}"/>
    <cellStyle name="常规 2 2 3 3 4 3 2 2" xfId="17047" xr:uid="{00000000-0005-0000-0000-0000B6560000}"/>
    <cellStyle name="常规 2 2 3 3 4 3 2 2 2" xfId="17048" xr:uid="{00000000-0005-0000-0000-0000B7560000}"/>
    <cellStyle name="常规 2 2 3 3 4 3 2 2 3" xfId="26922" xr:uid="{00000000-0005-0000-0000-0000B8560000}"/>
    <cellStyle name="常规 2 2 3 3 4 3 2 3" xfId="17049" xr:uid="{00000000-0005-0000-0000-0000B9560000}"/>
    <cellStyle name="常规 2 2 3 3 4 3 2 4" xfId="26923" xr:uid="{00000000-0005-0000-0000-0000BA560000}"/>
    <cellStyle name="常规 2 2 3 3 4 3 3" xfId="17050" xr:uid="{00000000-0005-0000-0000-0000BB560000}"/>
    <cellStyle name="常规 2 2 3 3 4 3 3 2" xfId="17051" xr:uid="{00000000-0005-0000-0000-0000BC560000}"/>
    <cellStyle name="常规 2 2 3 3 4 3 3 3" xfId="26924" xr:uid="{00000000-0005-0000-0000-0000BD560000}"/>
    <cellStyle name="常规 2 2 3 3 4 3 4" xfId="17052" xr:uid="{00000000-0005-0000-0000-0000BE560000}"/>
    <cellStyle name="常规 2 2 3 3 4 3 5" xfId="26925" xr:uid="{00000000-0005-0000-0000-0000BF560000}"/>
    <cellStyle name="常规 2 2 3 3 4 4" xfId="17053" xr:uid="{00000000-0005-0000-0000-0000C0560000}"/>
    <cellStyle name="常规 2 2 3 3 4 4 2" xfId="17054" xr:uid="{00000000-0005-0000-0000-0000C1560000}"/>
    <cellStyle name="常规 2 2 3 3 4 4 2 2" xfId="17055" xr:uid="{00000000-0005-0000-0000-0000C2560000}"/>
    <cellStyle name="常规 2 2 3 3 4 4 2 3" xfId="26926" xr:uid="{00000000-0005-0000-0000-0000C3560000}"/>
    <cellStyle name="常规 2 2 3 3 4 4 3" xfId="17056" xr:uid="{00000000-0005-0000-0000-0000C4560000}"/>
    <cellStyle name="常规 2 2 3 3 4 4 4" xfId="26927" xr:uid="{00000000-0005-0000-0000-0000C5560000}"/>
    <cellStyle name="常规 2 2 3 3 4 5" xfId="17057" xr:uid="{00000000-0005-0000-0000-0000C6560000}"/>
    <cellStyle name="常规 2 2 3 3 4 5 2" xfId="17058" xr:uid="{00000000-0005-0000-0000-0000C7560000}"/>
    <cellStyle name="常规 2 2 3 3 4 5 2 2" xfId="17059" xr:uid="{00000000-0005-0000-0000-0000C8560000}"/>
    <cellStyle name="常规 2 2 3 3 4 5 2 3" xfId="26928" xr:uid="{00000000-0005-0000-0000-0000C9560000}"/>
    <cellStyle name="常规 2 2 3 3 4 5 3" xfId="17060" xr:uid="{00000000-0005-0000-0000-0000CA560000}"/>
    <cellStyle name="常规 2 2 3 3 4 5 4" xfId="26929" xr:uid="{00000000-0005-0000-0000-0000CB560000}"/>
    <cellStyle name="常规 2 2 3 3 4 6" xfId="17061" xr:uid="{00000000-0005-0000-0000-0000CC560000}"/>
    <cellStyle name="常规 2 2 3 3 4 6 2" xfId="17062" xr:uid="{00000000-0005-0000-0000-0000CD560000}"/>
    <cellStyle name="常规 2 2 3 3 4 6 3" xfId="26930" xr:uid="{00000000-0005-0000-0000-0000CE560000}"/>
    <cellStyle name="常规 2 2 3 3 4 7" xfId="17063" xr:uid="{00000000-0005-0000-0000-0000CF560000}"/>
    <cellStyle name="常规 2 2 3 3 4 8" xfId="26931" xr:uid="{00000000-0005-0000-0000-0000D0560000}"/>
    <cellStyle name="常规 2 2 3 3 5" xfId="17064" xr:uid="{00000000-0005-0000-0000-0000D1560000}"/>
    <cellStyle name="常规 2 2 3 3 5 2" xfId="17065" xr:uid="{00000000-0005-0000-0000-0000D2560000}"/>
    <cellStyle name="常规 2 2 3 3 5 2 2" xfId="17066" xr:uid="{00000000-0005-0000-0000-0000D3560000}"/>
    <cellStyle name="常规 2 2 3 3 5 2 2 2" xfId="17067" xr:uid="{00000000-0005-0000-0000-0000D4560000}"/>
    <cellStyle name="常规 2 2 3 3 5 2 2 3" xfId="26932" xr:uid="{00000000-0005-0000-0000-0000D5560000}"/>
    <cellStyle name="常规 2 2 3 3 5 2 3" xfId="17068" xr:uid="{00000000-0005-0000-0000-0000D6560000}"/>
    <cellStyle name="常规 2 2 3 3 5 2 4" xfId="26933" xr:uid="{00000000-0005-0000-0000-0000D7560000}"/>
    <cellStyle name="常规 2 2 3 3 5 3" xfId="17069" xr:uid="{00000000-0005-0000-0000-0000D8560000}"/>
    <cellStyle name="常规 2 2 3 3 5 3 2" xfId="17070" xr:uid="{00000000-0005-0000-0000-0000D9560000}"/>
    <cellStyle name="常规 2 2 3 3 5 3 3" xfId="26934" xr:uid="{00000000-0005-0000-0000-0000DA560000}"/>
    <cellStyle name="常规 2 2 3 3 5 4" xfId="17071" xr:uid="{00000000-0005-0000-0000-0000DB560000}"/>
    <cellStyle name="常规 2 2 3 3 5 5" xfId="26935" xr:uid="{00000000-0005-0000-0000-0000DC560000}"/>
    <cellStyle name="常规 2 2 3 3 6" xfId="17072" xr:uid="{00000000-0005-0000-0000-0000DD560000}"/>
    <cellStyle name="常规 2 2 3 3 6 2" xfId="17073" xr:uid="{00000000-0005-0000-0000-0000DE560000}"/>
    <cellStyle name="常规 2 2 3 3 6 2 2" xfId="17074" xr:uid="{00000000-0005-0000-0000-0000DF560000}"/>
    <cellStyle name="常规 2 2 3 3 6 2 2 2" xfId="17075" xr:uid="{00000000-0005-0000-0000-0000E0560000}"/>
    <cellStyle name="常规 2 2 3 3 6 2 2 3" xfId="26936" xr:uid="{00000000-0005-0000-0000-0000E1560000}"/>
    <cellStyle name="常规 2 2 3 3 6 2 3" xfId="17076" xr:uid="{00000000-0005-0000-0000-0000E2560000}"/>
    <cellStyle name="常规 2 2 3 3 6 2 4" xfId="26937" xr:uid="{00000000-0005-0000-0000-0000E3560000}"/>
    <cellStyle name="常规 2 2 3 3 6 3" xfId="17077" xr:uid="{00000000-0005-0000-0000-0000E4560000}"/>
    <cellStyle name="常规 2 2 3 3 6 3 2" xfId="17078" xr:uid="{00000000-0005-0000-0000-0000E5560000}"/>
    <cellStyle name="常规 2 2 3 3 6 3 3" xfId="26938" xr:uid="{00000000-0005-0000-0000-0000E6560000}"/>
    <cellStyle name="常规 2 2 3 3 6 4" xfId="17079" xr:uid="{00000000-0005-0000-0000-0000E7560000}"/>
    <cellStyle name="常规 2 2 3 3 6 5" xfId="26939" xr:uid="{00000000-0005-0000-0000-0000E8560000}"/>
    <cellStyle name="常规 2 2 3 3 7" xfId="17080" xr:uid="{00000000-0005-0000-0000-0000E9560000}"/>
    <cellStyle name="常规 2 2 3 3 7 2" xfId="17081" xr:uid="{00000000-0005-0000-0000-0000EA560000}"/>
    <cellStyle name="常规 2 2 3 3 7 2 2" xfId="17082" xr:uid="{00000000-0005-0000-0000-0000EB560000}"/>
    <cellStyle name="常规 2 2 3 3 7 2 3" xfId="26940" xr:uid="{00000000-0005-0000-0000-0000EC560000}"/>
    <cellStyle name="常规 2 2 3 3 7 3" xfId="17083" xr:uid="{00000000-0005-0000-0000-0000ED560000}"/>
    <cellStyle name="常规 2 2 3 3 7 4" xfId="26941" xr:uid="{00000000-0005-0000-0000-0000EE560000}"/>
    <cellStyle name="常规 2 2 3 3 8" xfId="17084" xr:uid="{00000000-0005-0000-0000-0000EF560000}"/>
    <cellStyle name="常规 2 2 3 3 8 2" xfId="17085" xr:uid="{00000000-0005-0000-0000-0000F0560000}"/>
    <cellStyle name="常规 2 2 3 3 8 2 2" xfId="17086" xr:uid="{00000000-0005-0000-0000-0000F1560000}"/>
    <cellStyle name="常规 2 2 3 3 8 2 3" xfId="26942" xr:uid="{00000000-0005-0000-0000-0000F2560000}"/>
    <cellStyle name="常规 2 2 3 3 8 3" xfId="17087" xr:uid="{00000000-0005-0000-0000-0000F3560000}"/>
    <cellStyle name="常规 2 2 3 3 8 4" xfId="26943" xr:uid="{00000000-0005-0000-0000-0000F4560000}"/>
    <cellStyle name="常规 2 2 3 3 9" xfId="17088" xr:uid="{00000000-0005-0000-0000-0000F5560000}"/>
    <cellStyle name="常规 2 2 3 3 9 2" xfId="17089" xr:uid="{00000000-0005-0000-0000-0000F6560000}"/>
    <cellStyle name="常规 2 2 3 3 9 3" xfId="26944" xr:uid="{00000000-0005-0000-0000-0000F7560000}"/>
    <cellStyle name="常规 2 2 3 4" xfId="17090" xr:uid="{00000000-0005-0000-0000-0000F8560000}"/>
    <cellStyle name="常规 2 2 3 4 10" xfId="26945" xr:uid="{00000000-0005-0000-0000-0000F9560000}"/>
    <cellStyle name="常规 2 2 3 4 2" xfId="17091" xr:uid="{00000000-0005-0000-0000-0000FA560000}"/>
    <cellStyle name="常规 2 2 3 4 2 2" xfId="17092" xr:uid="{00000000-0005-0000-0000-0000FB560000}"/>
    <cellStyle name="常规 2 2 3 4 2 2 2" xfId="17093" xr:uid="{00000000-0005-0000-0000-0000FC560000}"/>
    <cellStyle name="常规 2 2 3 4 2 2 2 2" xfId="17094" xr:uid="{00000000-0005-0000-0000-0000FD560000}"/>
    <cellStyle name="常规 2 2 3 4 2 2 2 2 2" xfId="17095" xr:uid="{00000000-0005-0000-0000-0000FE560000}"/>
    <cellStyle name="常规 2 2 3 4 2 2 2 2 2 2" xfId="17096" xr:uid="{00000000-0005-0000-0000-0000FF560000}"/>
    <cellStyle name="常规 2 2 3 4 2 2 2 2 2 3" xfId="26946" xr:uid="{00000000-0005-0000-0000-000000570000}"/>
    <cellStyle name="常规 2 2 3 4 2 2 2 2 3" xfId="17097" xr:uid="{00000000-0005-0000-0000-000001570000}"/>
    <cellStyle name="常规 2 2 3 4 2 2 2 2 4" xfId="26947" xr:uid="{00000000-0005-0000-0000-000002570000}"/>
    <cellStyle name="常规 2 2 3 4 2 2 2 3" xfId="17098" xr:uid="{00000000-0005-0000-0000-000003570000}"/>
    <cellStyle name="常规 2 2 3 4 2 2 2 3 2" xfId="17099" xr:uid="{00000000-0005-0000-0000-000004570000}"/>
    <cellStyle name="常规 2 2 3 4 2 2 2 3 3" xfId="26948" xr:uid="{00000000-0005-0000-0000-000005570000}"/>
    <cellStyle name="常规 2 2 3 4 2 2 2 4" xfId="17100" xr:uid="{00000000-0005-0000-0000-000006570000}"/>
    <cellStyle name="常规 2 2 3 4 2 2 2 5" xfId="26949" xr:uid="{00000000-0005-0000-0000-000007570000}"/>
    <cellStyle name="常规 2 2 3 4 2 2 3" xfId="17101" xr:uid="{00000000-0005-0000-0000-000008570000}"/>
    <cellStyle name="常规 2 2 3 4 2 2 3 2" xfId="17102" xr:uid="{00000000-0005-0000-0000-000009570000}"/>
    <cellStyle name="常规 2 2 3 4 2 2 3 2 2" xfId="17103" xr:uid="{00000000-0005-0000-0000-00000A570000}"/>
    <cellStyle name="常规 2 2 3 4 2 2 3 2 2 2" xfId="17104" xr:uid="{00000000-0005-0000-0000-00000B570000}"/>
    <cellStyle name="常规 2 2 3 4 2 2 3 2 2 3" xfId="26950" xr:uid="{00000000-0005-0000-0000-00000C570000}"/>
    <cellStyle name="常规 2 2 3 4 2 2 3 2 3" xfId="17105" xr:uid="{00000000-0005-0000-0000-00000D570000}"/>
    <cellStyle name="常规 2 2 3 4 2 2 3 2 4" xfId="26951" xr:uid="{00000000-0005-0000-0000-00000E570000}"/>
    <cellStyle name="常规 2 2 3 4 2 2 3 3" xfId="17106" xr:uid="{00000000-0005-0000-0000-00000F570000}"/>
    <cellStyle name="常规 2 2 3 4 2 2 3 3 2" xfId="17107" xr:uid="{00000000-0005-0000-0000-000010570000}"/>
    <cellStyle name="常规 2 2 3 4 2 2 3 3 3" xfId="26952" xr:uid="{00000000-0005-0000-0000-000011570000}"/>
    <cellStyle name="常规 2 2 3 4 2 2 3 4" xfId="17108" xr:uid="{00000000-0005-0000-0000-000012570000}"/>
    <cellStyle name="常规 2 2 3 4 2 2 3 5" xfId="26953" xr:uid="{00000000-0005-0000-0000-000013570000}"/>
    <cellStyle name="常规 2 2 3 4 2 2 4" xfId="17109" xr:uid="{00000000-0005-0000-0000-000014570000}"/>
    <cellStyle name="常规 2 2 3 4 2 2 4 2" xfId="17110" xr:uid="{00000000-0005-0000-0000-000015570000}"/>
    <cellStyle name="常规 2 2 3 4 2 2 4 2 2" xfId="17111" xr:uid="{00000000-0005-0000-0000-000016570000}"/>
    <cellStyle name="常规 2 2 3 4 2 2 4 2 3" xfId="26954" xr:uid="{00000000-0005-0000-0000-000017570000}"/>
    <cellStyle name="常规 2 2 3 4 2 2 4 3" xfId="17112" xr:uid="{00000000-0005-0000-0000-000018570000}"/>
    <cellStyle name="常规 2 2 3 4 2 2 4 4" xfId="26955" xr:uid="{00000000-0005-0000-0000-000019570000}"/>
    <cellStyle name="常规 2 2 3 4 2 2 5" xfId="17113" xr:uid="{00000000-0005-0000-0000-00001A570000}"/>
    <cellStyle name="常规 2 2 3 4 2 2 5 2" xfId="17114" xr:uid="{00000000-0005-0000-0000-00001B570000}"/>
    <cellStyle name="常规 2 2 3 4 2 2 5 2 2" xfId="17115" xr:uid="{00000000-0005-0000-0000-00001C570000}"/>
    <cellStyle name="常规 2 2 3 4 2 2 5 2 3" xfId="26956" xr:uid="{00000000-0005-0000-0000-00001D570000}"/>
    <cellStyle name="常规 2 2 3 4 2 2 5 3" xfId="17116" xr:uid="{00000000-0005-0000-0000-00001E570000}"/>
    <cellStyle name="常规 2 2 3 4 2 2 5 4" xfId="26957" xr:uid="{00000000-0005-0000-0000-00001F570000}"/>
    <cellStyle name="常规 2 2 3 4 2 2 6" xfId="17117" xr:uid="{00000000-0005-0000-0000-000020570000}"/>
    <cellStyle name="常规 2 2 3 4 2 2 6 2" xfId="17118" xr:uid="{00000000-0005-0000-0000-000021570000}"/>
    <cellStyle name="常规 2 2 3 4 2 2 6 3" xfId="26958" xr:uid="{00000000-0005-0000-0000-000022570000}"/>
    <cellStyle name="常规 2 2 3 4 2 2 7" xfId="17119" xr:uid="{00000000-0005-0000-0000-000023570000}"/>
    <cellStyle name="常规 2 2 3 4 2 2 8" xfId="26959" xr:uid="{00000000-0005-0000-0000-000024570000}"/>
    <cellStyle name="常规 2 2 3 4 2 3" xfId="17120" xr:uid="{00000000-0005-0000-0000-000025570000}"/>
    <cellStyle name="常规 2 2 3 4 2 3 2" xfId="17121" xr:uid="{00000000-0005-0000-0000-000026570000}"/>
    <cellStyle name="常规 2 2 3 4 2 3 2 2" xfId="17122" xr:uid="{00000000-0005-0000-0000-000027570000}"/>
    <cellStyle name="常规 2 2 3 4 2 3 2 2 2" xfId="17123" xr:uid="{00000000-0005-0000-0000-000028570000}"/>
    <cellStyle name="常规 2 2 3 4 2 3 2 2 3" xfId="26960" xr:uid="{00000000-0005-0000-0000-000029570000}"/>
    <cellStyle name="常规 2 2 3 4 2 3 2 3" xfId="17124" xr:uid="{00000000-0005-0000-0000-00002A570000}"/>
    <cellStyle name="常规 2 2 3 4 2 3 2 4" xfId="26961" xr:uid="{00000000-0005-0000-0000-00002B570000}"/>
    <cellStyle name="常规 2 2 3 4 2 3 3" xfId="17125" xr:uid="{00000000-0005-0000-0000-00002C570000}"/>
    <cellStyle name="常规 2 2 3 4 2 3 3 2" xfId="17126" xr:uid="{00000000-0005-0000-0000-00002D570000}"/>
    <cellStyle name="常规 2 2 3 4 2 3 3 3" xfId="26962" xr:uid="{00000000-0005-0000-0000-00002E570000}"/>
    <cellStyle name="常规 2 2 3 4 2 3 4" xfId="17127" xr:uid="{00000000-0005-0000-0000-00002F570000}"/>
    <cellStyle name="常规 2 2 3 4 2 3 5" xfId="26963" xr:uid="{00000000-0005-0000-0000-000030570000}"/>
    <cellStyle name="常规 2 2 3 4 2 4" xfId="17128" xr:uid="{00000000-0005-0000-0000-000031570000}"/>
    <cellStyle name="常规 2 2 3 4 2 4 2" xfId="17129" xr:uid="{00000000-0005-0000-0000-000032570000}"/>
    <cellStyle name="常规 2 2 3 4 2 4 2 2" xfId="17130" xr:uid="{00000000-0005-0000-0000-000033570000}"/>
    <cellStyle name="常规 2 2 3 4 2 4 2 2 2" xfId="17131" xr:uid="{00000000-0005-0000-0000-000034570000}"/>
    <cellStyle name="常规 2 2 3 4 2 4 2 2 3" xfId="26964" xr:uid="{00000000-0005-0000-0000-000035570000}"/>
    <cellStyle name="常规 2 2 3 4 2 4 2 3" xfId="17132" xr:uid="{00000000-0005-0000-0000-000036570000}"/>
    <cellStyle name="常规 2 2 3 4 2 4 2 4" xfId="26965" xr:uid="{00000000-0005-0000-0000-000037570000}"/>
    <cellStyle name="常规 2 2 3 4 2 4 3" xfId="17133" xr:uid="{00000000-0005-0000-0000-000038570000}"/>
    <cellStyle name="常规 2 2 3 4 2 4 3 2" xfId="17134" xr:uid="{00000000-0005-0000-0000-000039570000}"/>
    <cellStyle name="常规 2 2 3 4 2 4 3 3" xfId="26966" xr:uid="{00000000-0005-0000-0000-00003A570000}"/>
    <cellStyle name="常规 2 2 3 4 2 4 4" xfId="17135" xr:uid="{00000000-0005-0000-0000-00003B570000}"/>
    <cellStyle name="常规 2 2 3 4 2 4 5" xfId="26967" xr:uid="{00000000-0005-0000-0000-00003C570000}"/>
    <cellStyle name="常规 2 2 3 4 2 5" xfId="17136" xr:uid="{00000000-0005-0000-0000-00003D570000}"/>
    <cellStyle name="常规 2 2 3 4 2 5 2" xfId="17137" xr:uid="{00000000-0005-0000-0000-00003E570000}"/>
    <cellStyle name="常规 2 2 3 4 2 5 2 2" xfId="17138" xr:uid="{00000000-0005-0000-0000-00003F570000}"/>
    <cellStyle name="常规 2 2 3 4 2 5 2 3" xfId="26968" xr:uid="{00000000-0005-0000-0000-000040570000}"/>
    <cellStyle name="常规 2 2 3 4 2 5 3" xfId="17139" xr:uid="{00000000-0005-0000-0000-000041570000}"/>
    <cellStyle name="常规 2 2 3 4 2 5 4" xfId="26969" xr:uid="{00000000-0005-0000-0000-000042570000}"/>
    <cellStyle name="常规 2 2 3 4 2 6" xfId="17140" xr:uid="{00000000-0005-0000-0000-000043570000}"/>
    <cellStyle name="常规 2 2 3 4 2 6 2" xfId="17141" xr:uid="{00000000-0005-0000-0000-000044570000}"/>
    <cellStyle name="常规 2 2 3 4 2 6 2 2" xfId="17142" xr:uid="{00000000-0005-0000-0000-000045570000}"/>
    <cellStyle name="常规 2 2 3 4 2 6 2 3" xfId="26970" xr:uid="{00000000-0005-0000-0000-000046570000}"/>
    <cellStyle name="常规 2 2 3 4 2 6 3" xfId="17143" xr:uid="{00000000-0005-0000-0000-000047570000}"/>
    <cellStyle name="常规 2 2 3 4 2 6 4" xfId="26971" xr:uid="{00000000-0005-0000-0000-000048570000}"/>
    <cellStyle name="常规 2 2 3 4 2 7" xfId="17144" xr:uid="{00000000-0005-0000-0000-000049570000}"/>
    <cellStyle name="常规 2 2 3 4 2 7 2" xfId="17145" xr:uid="{00000000-0005-0000-0000-00004A570000}"/>
    <cellStyle name="常规 2 2 3 4 2 7 3" xfId="26972" xr:uid="{00000000-0005-0000-0000-00004B570000}"/>
    <cellStyle name="常规 2 2 3 4 2 8" xfId="17146" xr:uid="{00000000-0005-0000-0000-00004C570000}"/>
    <cellStyle name="常规 2 2 3 4 2 9" xfId="26973" xr:uid="{00000000-0005-0000-0000-00004D570000}"/>
    <cellStyle name="常规 2 2 3 4 3" xfId="17147" xr:uid="{00000000-0005-0000-0000-00004E570000}"/>
    <cellStyle name="常规 2 2 3 4 3 2" xfId="17148" xr:uid="{00000000-0005-0000-0000-00004F570000}"/>
    <cellStyle name="常规 2 2 3 4 3 2 2" xfId="17149" xr:uid="{00000000-0005-0000-0000-000050570000}"/>
    <cellStyle name="常规 2 2 3 4 3 2 2 2" xfId="17150" xr:uid="{00000000-0005-0000-0000-000051570000}"/>
    <cellStyle name="常规 2 2 3 4 3 2 2 2 2" xfId="17151" xr:uid="{00000000-0005-0000-0000-000052570000}"/>
    <cellStyle name="常规 2 2 3 4 3 2 2 2 3" xfId="26974" xr:uid="{00000000-0005-0000-0000-000053570000}"/>
    <cellStyle name="常规 2 2 3 4 3 2 2 3" xfId="17152" xr:uid="{00000000-0005-0000-0000-000054570000}"/>
    <cellStyle name="常规 2 2 3 4 3 2 2 4" xfId="26975" xr:uid="{00000000-0005-0000-0000-000055570000}"/>
    <cellStyle name="常规 2 2 3 4 3 2 3" xfId="17153" xr:uid="{00000000-0005-0000-0000-000056570000}"/>
    <cellStyle name="常规 2 2 3 4 3 2 3 2" xfId="17154" xr:uid="{00000000-0005-0000-0000-000057570000}"/>
    <cellStyle name="常规 2 2 3 4 3 2 3 3" xfId="26976" xr:uid="{00000000-0005-0000-0000-000058570000}"/>
    <cellStyle name="常规 2 2 3 4 3 2 4" xfId="17155" xr:uid="{00000000-0005-0000-0000-000059570000}"/>
    <cellStyle name="常规 2 2 3 4 3 2 5" xfId="26977" xr:uid="{00000000-0005-0000-0000-00005A570000}"/>
    <cellStyle name="常规 2 2 3 4 3 3" xfId="17156" xr:uid="{00000000-0005-0000-0000-00005B570000}"/>
    <cellStyle name="常规 2 2 3 4 3 3 2" xfId="17157" xr:uid="{00000000-0005-0000-0000-00005C570000}"/>
    <cellStyle name="常规 2 2 3 4 3 3 2 2" xfId="17158" xr:uid="{00000000-0005-0000-0000-00005D570000}"/>
    <cellStyle name="常规 2 2 3 4 3 3 2 2 2" xfId="17159" xr:uid="{00000000-0005-0000-0000-00005E570000}"/>
    <cellStyle name="常规 2 2 3 4 3 3 2 2 3" xfId="26978" xr:uid="{00000000-0005-0000-0000-00005F570000}"/>
    <cellStyle name="常规 2 2 3 4 3 3 2 3" xfId="17160" xr:uid="{00000000-0005-0000-0000-000060570000}"/>
    <cellStyle name="常规 2 2 3 4 3 3 2 4" xfId="26979" xr:uid="{00000000-0005-0000-0000-000061570000}"/>
    <cellStyle name="常规 2 2 3 4 3 3 3" xfId="17161" xr:uid="{00000000-0005-0000-0000-000062570000}"/>
    <cellStyle name="常规 2 2 3 4 3 3 3 2" xfId="17162" xr:uid="{00000000-0005-0000-0000-000063570000}"/>
    <cellStyle name="常规 2 2 3 4 3 3 3 3" xfId="26980" xr:uid="{00000000-0005-0000-0000-000064570000}"/>
    <cellStyle name="常规 2 2 3 4 3 3 4" xfId="17163" xr:uid="{00000000-0005-0000-0000-000065570000}"/>
    <cellStyle name="常规 2 2 3 4 3 3 5" xfId="26981" xr:uid="{00000000-0005-0000-0000-000066570000}"/>
    <cellStyle name="常规 2 2 3 4 3 4" xfId="17164" xr:uid="{00000000-0005-0000-0000-000067570000}"/>
    <cellStyle name="常规 2 2 3 4 3 4 2" xfId="17165" xr:uid="{00000000-0005-0000-0000-000068570000}"/>
    <cellStyle name="常规 2 2 3 4 3 4 2 2" xfId="17166" xr:uid="{00000000-0005-0000-0000-000069570000}"/>
    <cellStyle name="常规 2 2 3 4 3 4 2 3" xfId="26982" xr:uid="{00000000-0005-0000-0000-00006A570000}"/>
    <cellStyle name="常规 2 2 3 4 3 4 3" xfId="17167" xr:uid="{00000000-0005-0000-0000-00006B570000}"/>
    <cellStyle name="常规 2 2 3 4 3 4 4" xfId="26983" xr:uid="{00000000-0005-0000-0000-00006C570000}"/>
    <cellStyle name="常规 2 2 3 4 3 5" xfId="17168" xr:uid="{00000000-0005-0000-0000-00006D570000}"/>
    <cellStyle name="常规 2 2 3 4 3 5 2" xfId="17169" xr:uid="{00000000-0005-0000-0000-00006E570000}"/>
    <cellStyle name="常规 2 2 3 4 3 5 2 2" xfId="17170" xr:uid="{00000000-0005-0000-0000-00006F570000}"/>
    <cellStyle name="常规 2 2 3 4 3 5 2 3" xfId="26984" xr:uid="{00000000-0005-0000-0000-000070570000}"/>
    <cellStyle name="常规 2 2 3 4 3 5 3" xfId="17171" xr:uid="{00000000-0005-0000-0000-000071570000}"/>
    <cellStyle name="常规 2 2 3 4 3 5 4" xfId="26985" xr:uid="{00000000-0005-0000-0000-000072570000}"/>
    <cellStyle name="常规 2 2 3 4 3 6" xfId="17172" xr:uid="{00000000-0005-0000-0000-000073570000}"/>
    <cellStyle name="常规 2 2 3 4 3 6 2" xfId="17173" xr:uid="{00000000-0005-0000-0000-000074570000}"/>
    <cellStyle name="常规 2 2 3 4 3 6 3" xfId="26986" xr:uid="{00000000-0005-0000-0000-000075570000}"/>
    <cellStyle name="常规 2 2 3 4 3 7" xfId="17174" xr:uid="{00000000-0005-0000-0000-000076570000}"/>
    <cellStyle name="常规 2 2 3 4 3 8" xfId="26987" xr:uid="{00000000-0005-0000-0000-000077570000}"/>
    <cellStyle name="常规 2 2 3 4 4" xfId="17175" xr:uid="{00000000-0005-0000-0000-000078570000}"/>
    <cellStyle name="常规 2 2 3 4 4 2" xfId="17176" xr:uid="{00000000-0005-0000-0000-000079570000}"/>
    <cellStyle name="常规 2 2 3 4 4 2 2" xfId="17177" xr:uid="{00000000-0005-0000-0000-00007A570000}"/>
    <cellStyle name="常规 2 2 3 4 4 2 2 2" xfId="17178" xr:uid="{00000000-0005-0000-0000-00007B570000}"/>
    <cellStyle name="常规 2 2 3 4 4 2 2 3" xfId="26988" xr:uid="{00000000-0005-0000-0000-00007C570000}"/>
    <cellStyle name="常规 2 2 3 4 4 2 3" xfId="17179" xr:uid="{00000000-0005-0000-0000-00007D570000}"/>
    <cellStyle name="常规 2 2 3 4 4 2 4" xfId="26989" xr:uid="{00000000-0005-0000-0000-00007E570000}"/>
    <cellStyle name="常规 2 2 3 4 4 3" xfId="17180" xr:uid="{00000000-0005-0000-0000-00007F570000}"/>
    <cellStyle name="常规 2 2 3 4 4 3 2" xfId="17181" xr:uid="{00000000-0005-0000-0000-000080570000}"/>
    <cellStyle name="常规 2 2 3 4 4 3 3" xfId="26990" xr:uid="{00000000-0005-0000-0000-000081570000}"/>
    <cellStyle name="常规 2 2 3 4 4 4" xfId="17182" xr:uid="{00000000-0005-0000-0000-000082570000}"/>
    <cellStyle name="常规 2 2 3 4 4 5" xfId="26991" xr:uid="{00000000-0005-0000-0000-000083570000}"/>
    <cellStyle name="常规 2 2 3 4 5" xfId="17183" xr:uid="{00000000-0005-0000-0000-000084570000}"/>
    <cellStyle name="常规 2 2 3 4 5 2" xfId="17184" xr:uid="{00000000-0005-0000-0000-000085570000}"/>
    <cellStyle name="常规 2 2 3 4 5 2 2" xfId="17185" xr:uid="{00000000-0005-0000-0000-000086570000}"/>
    <cellStyle name="常规 2 2 3 4 5 2 2 2" xfId="17186" xr:uid="{00000000-0005-0000-0000-000087570000}"/>
    <cellStyle name="常规 2 2 3 4 5 2 2 3" xfId="26992" xr:uid="{00000000-0005-0000-0000-000088570000}"/>
    <cellStyle name="常规 2 2 3 4 5 2 3" xfId="17187" xr:uid="{00000000-0005-0000-0000-000089570000}"/>
    <cellStyle name="常规 2 2 3 4 5 2 4" xfId="26993" xr:uid="{00000000-0005-0000-0000-00008A570000}"/>
    <cellStyle name="常规 2 2 3 4 5 3" xfId="17188" xr:uid="{00000000-0005-0000-0000-00008B570000}"/>
    <cellStyle name="常规 2 2 3 4 5 3 2" xfId="17189" xr:uid="{00000000-0005-0000-0000-00008C570000}"/>
    <cellStyle name="常规 2 2 3 4 5 3 3" xfId="26994" xr:uid="{00000000-0005-0000-0000-00008D570000}"/>
    <cellStyle name="常规 2 2 3 4 5 4" xfId="17190" xr:uid="{00000000-0005-0000-0000-00008E570000}"/>
    <cellStyle name="常规 2 2 3 4 5 5" xfId="26995" xr:uid="{00000000-0005-0000-0000-00008F570000}"/>
    <cellStyle name="常规 2 2 3 4 6" xfId="17191" xr:uid="{00000000-0005-0000-0000-000090570000}"/>
    <cellStyle name="常规 2 2 3 4 6 2" xfId="17192" xr:uid="{00000000-0005-0000-0000-000091570000}"/>
    <cellStyle name="常规 2 2 3 4 6 2 2" xfId="17193" xr:uid="{00000000-0005-0000-0000-000092570000}"/>
    <cellStyle name="常规 2 2 3 4 6 2 3" xfId="26996" xr:uid="{00000000-0005-0000-0000-000093570000}"/>
    <cellStyle name="常规 2 2 3 4 6 3" xfId="17194" xr:uid="{00000000-0005-0000-0000-000094570000}"/>
    <cellStyle name="常规 2 2 3 4 6 4" xfId="26997" xr:uid="{00000000-0005-0000-0000-000095570000}"/>
    <cellStyle name="常规 2 2 3 4 7" xfId="17195" xr:uid="{00000000-0005-0000-0000-000096570000}"/>
    <cellStyle name="常规 2 2 3 4 7 2" xfId="17196" xr:uid="{00000000-0005-0000-0000-000097570000}"/>
    <cellStyle name="常规 2 2 3 4 7 2 2" xfId="17197" xr:uid="{00000000-0005-0000-0000-000098570000}"/>
    <cellStyle name="常规 2 2 3 4 7 2 3" xfId="26998" xr:uid="{00000000-0005-0000-0000-000099570000}"/>
    <cellStyle name="常规 2 2 3 4 7 3" xfId="17198" xr:uid="{00000000-0005-0000-0000-00009A570000}"/>
    <cellStyle name="常规 2 2 3 4 7 4" xfId="26999" xr:uid="{00000000-0005-0000-0000-00009B570000}"/>
    <cellStyle name="常规 2 2 3 4 8" xfId="17199" xr:uid="{00000000-0005-0000-0000-00009C570000}"/>
    <cellStyle name="常规 2 2 3 4 8 2" xfId="17200" xr:uid="{00000000-0005-0000-0000-00009D570000}"/>
    <cellStyle name="常规 2 2 3 4 8 3" xfId="27000" xr:uid="{00000000-0005-0000-0000-00009E570000}"/>
    <cellStyle name="常规 2 2 3 4 9" xfId="17201" xr:uid="{00000000-0005-0000-0000-00009F570000}"/>
    <cellStyle name="常规 2 2 3 5" xfId="17202" xr:uid="{00000000-0005-0000-0000-0000A0570000}"/>
    <cellStyle name="常规 2 2 3 5 2" xfId="17203" xr:uid="{00000000-0005-0000-0000-0000A1570000}"/>
    <cellStyle name="常规 2 2 3 5 2 2" xfId="17204" xr:uid="{00000000-0005-0000-0000-0000A2570000}"/>
    <cellStyle name="常规 2 2 3 5 2 2 2" xfId="17205" xr:uid="{00000000-0005-0000-0000-0000A3570000}"/>
    <cellStyle name="常规 2 2 3 5 2 2 2 2" xfId="17206" xr:uid="{00000000-0005-0000-0000-0000A4570000}"/>
    <cellStyle name="常规 2 2 3 5 2 2 2 2 2" xfId="17207" xr:uid="{00000000-0005-0000-0000-0000A5570000}"/>
    <cellStyle name="常规 2 2 3 5 2 2 2 2 3" xfId="27001" xr:uid="{00000000-0005-0000-0000-0000A6570000}"/>
    <cellStyle name="常规 2 2 3 5 2 2 2 3" xfId="17208" xr:uid="{00000000-0005-0000-0000-0000A7570000}"/>
    <cellStyle name="常规 2 2 3 5 2 2 2 4" xfId="27002" xr:uid="{00000000-0005-0000-0000-0000A8570000}"/>
    <cellStyle name="常规 2 2 3 5 2 2 3" xfId="17209" xr:uid="{00000000-0005-0000-0000-0000A9570000}"/>
    <cellStyle name="常规 2 2 3 5 2 2 3 2" xfId="17210" xr:uid="{00000000-0005-0000-0000-0000AA570000}"/>
    <cellStyle name="常规 2 2 3 5 2 2 3 3" xfId="27003" xr:uid="{00000000-0005-0000-0000-0000AB570000}"/>
    <cellStyle name="常规 2 2 3 5 2 2 4" xfId="17211" xr:uid="{00000000-0005-0000-0000-0000AC570000}"/>
    <cellStyle name="常规 2 2 3 5 2 2 5" xfId="27004" xr:uid="{00000000-0005-0000-0000-0000AD570000}"/>
    <cellStyle name="常规 2 2 3 5 2 3" xfId="17212" xr:uid="{00000000-0005-0000-0000-0000AE570000}"/>
    <cellStyle name="常规 2 2 3 5 2 3 2" xfId="17213" xr:uid="{00000000-0005-0000-0000-0000AF570000}"/>
    <cellStyle name="常规 2 2 3 5 2 3 2 2" xfId="17214" xr:uid="{00000000-0005-0000-0000-0000B0570000}"/>
    <cellStyle name="常规 2 2 3 5 2 3 2 2 2" xfId="17215" xr:uid="{00000000-0005-0000-0000-0000B1570000}"/>
    <cellStyle name="常规 2 2 3 5 2 3 2 2 3" xfId="27005" xr:uid="{00000000-0005-0000-0000-0000B2570000}"/>
    <cellStyle name="常规 2 2 3 5 2 3 2 3" xfId="17216" xr:uid="{00000000-0005-0000-0000-0000B3570000}"/>
    <cellStyle name="常规 2 2 3 5 2 3 2 4" xfId="27006" xr:uid="{00000000-0005-0000-0000-0000B4570000}"/>
    <cellStyle name="常规 2 2 3 5 2 3 3" xfId="17217" xr:uid="{00000000-0005-0000-0000-0000B5570000}"/>
    <cellStyle name="常规 2 2 3 5 2 3 3 2" xfId="17218" xr:uid="{00000000-0005-0000-0000-0000B6570000}"/>
    <cellStyle name="常规 2 2 3 5 2 3 3 3" xfId="27007" xr:uid="{00000000-0005-0000-0000-0000B7570000}"/>
    <cellStyle name="常规 2 2 3 5 2 3 4" xfId="17219" xr:uid="{00000000-0005-0000-0000-0000B8570000}"/>
    <cellStyle name="常规 2 2 3 5 2 3 5" xfId="27008" xr:uid="{00000000-0005-0000-0000-0000B9570000}"/>
    <cellStyle name="常规 2 2 3 5 2 4" xfId="17220" xr:uid="{00000000-0005-0000-0000-0000BA570000}"/>
    <cellStyle name="常规 2 2 3 5 2 4 2" xfId="17221" xr:uid="{00000000-0005-0000-0000-0000BB570000}"/>
    <cellStyle name="常规 2 2 3 5 2 4 2 2" xfId="17222" xr:uid="{00000000-0005-0000-0000-0000BC570000}"/>
    <cellStyle name="常规 2 2 3 5 2 4 2 3" xfId="27009" xr:uid="{00000000-0005-0000-0000-0000BD570000}"/>
    <cellStyle name="常规 2 2 3 5 2 4 3" xfId="17223" xr:uid="{00000000-0005-0000-0000-0000BE570000}"/>
    <cellStyle name="常规 2 2 3 5 2 4 4" xfId="27010" xr:uid="{00000000-0005-0000-0000-0000BF570000}"/>
    <cellStyle name="常规 2 2 3 5 2 5" xfId="17224" xr:uid="{00000000-0005-0000-0000-0000C0570000}"/>
    <cellStyle name="常规 2 2 3 5 2 5 2" xfId="17225" xr:uid="{00000000-0005-0000-0000-0000C1570000}"/>
    <cellStyle name="常规 2 2 3 5 2 5 2 2" xfId="17226" xr:uid="{00000000-0005-0000-0000-0000C2570000}"/>
    <cellStyle name="常规 2 2 3 5 2 5 2 3" xfId="27011" xr:uid="{00000000-0005-0000-0000-0000C3570000}"/>
    <cellStyle name="常规 2 2 3 5 2 5 3" xfId="17227" xr:uid="{00000000-0005-0000-0000-0000C4570000}"/>
    <cellStyle name="常规 2 2 3 5 2 5 4" xfId="27012" xr:uid="{00000000-0005-0000-0000-0000C5570000}"/>
    <cellStyle name="常规 2 2 3 5 2 6" xfId="17228" xr:uid="{00000000-0005-0000-0000-0000C6570000}"/>
    <cellStyle name="常规 2 2 3 5 2 6 2" xfId="17229" xr:uid="{00000000-0005-0000-0000-0000C7570000}"/>
    <cellStyle name="常规 2 2 3 5 2 6 3" xfId="27013" xr:uid="{00000000-0005-0000-0000-0000C8570000}"/>
    <cellStyle name="常规 2 2 3 5 2 7" xfId="17230" xr:uid="{00000000-0005-0000-0000-0000C9570000}"/>
    <cellStyle name="常规 2 2 3 5 2 8" xfId="27014" xr:uid="{00000000-0005-0000-0000-0000CA570000}"/>
    <cellStyle name="常规 2 2 3 5 3" xfId="17231" xr:uid="{00000000-0005-0000-0000-0000CB570000}"/>
    <cellStyle name="常规 2 2 3 5 3 2" xfId="17232" xr:uid="{00000000-0005-0000-0000-0000CC570000}"/>
    <cellStyle name="常规 2 2 3 5 3 2 2" xfId="17233" xr:uid="{00000000-0005-0000-0000-0000CD570000}"/>
    <cellStyle name="常规 2 2 3 5 3 2 2 2" xfId="17234" xr:uid="{00000000-0005-0000-0000-0000CE570000}"/>
    <cellStyle name="常规 2 2 3 5 3 2 2 3" xfId="27015" xr:uid="{00000000-0005-0000-0000-0000CF570000}"/>
    <cellStyle name="常规 2 2 3 5 3 2 3" xfId="17235" xr:uid="{00000000-0005-0000-0000-0000D0570000}"/>
    <cellStyle name="常规 2 2 3 5 3 2 4" xfId="27016" xr:uid="{00000000-0005-0000-0000-0000D1570000}"/>
    <cellStyle name="常规 2 2 3 5 3 3" xfId="17236" xr:uid="{00000000-0005-0000-0000-0000D2570000}"/>
    <cellStyle name="常规 2 2 3 5 3 3 2" xfId="17237" xr:uid="{00000000-0005-0000-0000-0000D3570000}"/>
    <cellStyle name="常规 2 2 3 5 3 3 3" xfId="27017" xr:uid="{00000000-0005-0000-0000-0000D4570000}"/>
    <cellStyle name="常规 2 2 3 5 3 4" xfId="17238" xr:uid="{00000000-0005-0000-0000-0000D5570000}"/>
    <cellStyle name="常规 2 2 3 5 3 5" xfId="27018" xr:uid="{00000000-0005-0000-0000-0000D6570000}"/>
    <cellStyle name="常规 2 2 3 5 4" xfId="17239" xr:uid="{00000000-0005-0000-0000-0000D7570000}"/>
    <cellStyle name="常规 2 2 3 5 4 2" xfId="17240" xr:uid="{00000000-0005-0000-0000-0000D8570000}"/>
    <cellStyle name="常规 2 2 3 5 4 2 2" xfId="17241" xr:uid="{00000000-0005-0000-0000-0000D9570000}"/>
    <cellStyle name="常规 2 2 3 5 4 2 2 2" xfId="17242" xr:uid="{00000000-0005-0000-0000-0000DA570000}"/>
    <cellStyle name="常规 2 2 3 5 4 2 2 3" xfId="27019" xr:uid="{00000000-0005-0000-0000-0000DB570000}"/>
    <cellStyle name="常规 2 2 3 5 4 2 3" xfId="17243" xr:uid="{00000000-0005-0000-0000-0000DC570000}"/>
    <cellStyle name="常规 2 2 3 5 4 2 4" xfId="27020" xr:uid="{00000000-0005-0000-0000-0000DD570000}"/>
    <cellStyle name="常规 2 2 3 5 4 3" xfId="17244" xr:uid="{00000000-0005-0000-0000-0000DE570000}"/>
    <cellStyle name="常规 2 2 3 5 4 3 2" xfId="17245" xr:uid="{00000000-0005-0000-0000-0000DF570000}"/>
    <cellStyle name="常规 2 2 3 5 4 3 3" xfId="27021" xr:uid="{00000000-0005-0000-0000-0000E0570000}"/>
    <cellStyle name="常规 2 2 3 5 4 4" xfId="17246" xr:uid="{00000000-0005-0000-0000-0000E1570000}"/>
    <cellStyle name="常规 2 2 3 5 4 5" xfId="27022" xr:uid="{00000000-0005-0000-0000-0000E2570000}"/>
    <cellStyle name="常规 2 2 3 5 5" xfId="17247" xr:uid="{00000000-0005-0000-0000-0000E3570000}"/>
    <cellStyle name="常规 2 2 3 5 5 2" xfId="17248" xr:uid="{00000000-0005-0000-0000-0000E4570000}"/>
    <cellStyle name="常规 2 2 3 5 5 2 2" xfId="17249" xr:uid="{00000000-0005-0000-0000-0000E5570000}"/>
    <cellStyle name="常规 2 2 3 5 5 2 3" xfId="27023" xr:uid="{00000000-0005-0000-0000-0000E6570000}"/>
    <cellStyle name="常规 2 2 3 5 5 3" xfId="17250" xr:uid="{00000000-0005-0000-0000-0000E7570000}"/>
    <cellStyle name="常规 2 2 3 5 5 4" xfId="27024" xr:uid="{00000000-0005-0000-0000-0000E8570000}"/>
    <cellStyle name="常规 2 2 3 5 6" xfId="17251" xr:uid="{00000000-0005-0000-0000-0000E9570000}"/>
    <cellStyle name="常规 2 2 3 5 6 2" xfId="17252" xr:uid="{00000000-0005-0000-0000-0000EA570000}"/>
    <cellStyle name="常规 2 2 3 5 6 2 2" xfId="17253" xr:uid="{00000000-0005-0000-0000-0000EB570000}"/>
    <cellStyle name="常规 2 2 3 5 6 2 3" xfId="27025" xr:uid="{00000000-0005-0000-0000-0000EC570000}"/>
    <cellStyle name="常规 2 2 3 5 6 3" xfId="17254" xr:uid="{00000000-0005-0000-0000-0000ED570000}"/>
    <cellStyle name="常规 2 2 3 5 6 4" xfId="27026" xr:uid="{00000000-0005-0000-0000-0000EE570000}"/>
    <cellStyle name="常规 2 2 3 5 7" xfId="17255" xr:uid="{00000000-0005-0000-0000-0000EF570000}"/>
    <cellStyle name="常规 2 2 3 5 7 2" xfId="17256" xr:uid="{00000000-0005-0000-0000-0000F0570000}"/>
    <cellStyle name="常规 2 2 3 5 7 3" xfId="27027" xr:uid="{00000000-0005-0000-0000-0000F1570000}"/>
    <cellStyle name="常规 2 2 3 5 8" xfId="17257" xr:uid="{00000000-0005-0000-0000-0000F2570000}"/>
    <cellStyle name="常规 2 2 3 5 9" xfId="27028" xr:uid="{00000000-0005-0000-0000-0000F3570000}"/>
    <cellStyle name="常规 2 2 3 6" xfId="17258" xr:uid="{00000000-0005-0000-0000-0000F4570000}"/>
    <cellStyle name="常规 2 2 3 6 2" xfId="17259" xr:uid="{00000000-0005-0000-0000-0000F5570000}"/>
    <cellStyle name="常规 2 2 3 6 2 2" xfId="17260" xr:uid="{00000000-0005-0000-0000-0000F6570000}"/>
    <cellStyle name="常规 2 2 3 6 2 2 2" xfId="17261" xr:uid="{00000000-0005-0000-0000-0000F7570000}"/>
    <cellStyle name="常规 2 2 3 6 2 2 2 2" xfId="17262" xr:uid="{00000000-0005-0000-0000-0000F8570000}"/>
    <cellStyle name="常规 2 2 3 6 2 2 2 2 2" xfId="17263" xr:uid="{00000000-0005-0000-0000-0000F9570000}"/>
    <cellStyle name="常规 2 2 3 6 2 2 2 2 3" xfId="27029" xr:uid="{00000000-0005-0000-0000-0000FA570000}"/>
    <cellStyle name="常规 2 2 3 6 2 2 2 3" xfId="17264" xr:uid="{00000000-0005-0000-0000-0000FB570000}"/>
    <cellStyle name="常规 2 2 3 6 2 2 2 4" xfId="27030" xr:uid="{00000000-0005-0000-0000-0000FC570000}"/>
    <cellStyle name="常规 2 2 3 6 2 2 3" xfId="17265" xr:uid="{00000000-0005-0000-0000-0000FD570000}"/>
    <cellStyle name="常规 2 2 3 6 2 2 3 2" xfId="17266" xr:uid="{00000000-0005-0000-0000-0000FE570000}"/>
    <cellStyle name="常规 2 2 3 6 2 2 3 3" xfId="27031" xr:uid="{00000000-0005-0000-0000-0000FF570000}"/>
    <cellStyle name="常规 2 2 3 6 2 2 4" xfId="17267" xr:uid="{00000000-0005-0000-0000-000000580000}"/>
    <cellStyle name="常规 2 2 3 6 2 2 5" xfId="27032" xr:uid="{00000000-0005-0000-0000-000001580000}"/>
    <cellStyle name="常规 2 2 3 6 2 3" xfId="17268" xr:uid="{00000000-0005-0000-0000-000002580000}"/>
    <cellStyle name="常规 2 2 3 6 2 3 2" xfId="17269" xr:uid="{00000000-0005-0000-0000-000003580000}"/>
    <cellStyle name="常规 2 2 3 6 2 3 2 2" xfId="17270" xr:uid="{00000000-0005-0000-0000-000004580000}"/>
    <cellStyle name="常规 2 2 3 6 2 3 2 2 2" xfId="17271" xr:uid="{00000000-0005-0000-0000-000005580000}"/>
    <cellStyle name="常规 2 2 3 6 2 3 2 2 3" xfId="27033" xr:uid="{00000000-0005-0000-0000-000006580000}"/>
    <cellStyle name="常规 2 2 3 6 2 3 2 3" xfId="17272" xr:uid="{00000000-0005-0000-0000-000007580000}"/>
    <cellStyle name="常规 2 2 3 6 2 3 2 4" xfId="27034" xr:uid="{00000000-0005-0000-0000-000008580000}"/>
    <cellStyle name="常规 2 2 3 6 2 3 3" xfId="17273" xr:uid="{00000000-0005-0000-0000-000009580000}"/>
    <cellStyle name="常规 2 2 3 6 2 3 3 2" xfId="17274" xr:uid="{00000000-0005-0000-0000-00000A580000}"/>
    <cellStyle name="常规 2 2 3 6 2 3 3 3" xfId="27035" xr:uid="{00000000-0005-0000-0000-00000B580000}"/>
    <cellStyle name="常规 2 2 3 6 2 3 4" xfId="17275" xr:uid="{00000000-0005-0000-0000-00000C580000}"/>
    <cellStyle name="常规 2 2 3 6 2 3 5" xfId="27036" xr:uid="{00000000-0005-0000-0000-00000D580000}"/>
    <cellStyle name="常规 2 2 3 6 2 4" xfId="17276" xr:uid="{00000000-0005-0000-0000-00000E580000}"/>
    <cellStyle name="常规 2 2 3 6 2 4 2" xfId="17277" xr:uid="{00000000-0005-0000-0000-00000F580000}"/>
    <cellStyle name="常规 2 2 3 6 2 4 2 2" xfId="17278" xr:uid="{00000000-0005-0000-0000-000010580000}"/>
    <cellStyle name="常规 2 2 3 6 2 4 2 3" xfId="27037" xr:uid="{00000000-0005-0000-0000-000011580000}"/>
    <cellStyle name="常规 2 2 3 6 2 4 3" xfId="17279" xr:uid="{00000000-0005-0000-0000-000012580000}"/>
    <cellStyle name="常规 2 2 3 6 2 4 4" xfId="27038" xr:uid="{00000000-0005-0000-0000-000013580000}"/>
    <cellStyle name="常规 2 2 3 6 2 5" xfId="17280" xr:uid="{00000000-0005-0000-0000-000014580000}"/>
    <cellStyle name="常规 2 2 3 6 2 5 2" xfId="17281" xr:uid="{00000000-0005-0000-0000-000015580000}"/>
    <cellStyle name="常规 2 2 3 6 2 5 2 2" xfId="17282" xr:uid="{00000000-0005-0000-0000-000016580000}"/>
    <cellStyle name="常规 2 2 3 6 2 5 2 3" xfId="27039" xr:uid="{00000000-0005-0000-0000-000017580000}"/>
    <cellStyle name="常规 2 2 3 6 2 5 3" xfId="17283" xr:uid="{00000000-0005-0000-0000-000018580000}"/>
    <cellStyle name="常规 2 2 3 6 2 5 4" xfId="27040" xr:uid="{00000000-0005-0000-0000-000019580000}"/>
    <cellStyle name="常规 2 2 3 6 2 6" xfId="17284" xr:uid="{00000000-0005-0000-0000-00001A580000}"/>
    <cellStyle name="常规 2 2 3 6 2 6 2" xfId="17285" xr:uid="{00000000-0005-0000-0000-00001B580000}"/>
    <cellStyle name="常规 2 2 3 6 2 6 3" xfId="27041" xr:uid="{00000000-0005-0000-0000-00001C580000}"/>
    <cellStyle name="常规 2 2 3 6 2 7" xfId="17286" xr:uid="{00000000-0005-0000-0000-00001D580000}"/>
    <cellStyle name="常规 2 2 3 6 2 8" xfId="27042" xr:uid="{00000000-0005-0000-0000-00001E580000}"/>
    <cellStyle name="常规 2 2 3 6 3" xfId="17287" xr:uid="{00000000-0005-0000-0000-00001F580000}"/>
    <cellStyle name="常规 2 2 3 6 3 2" xfId="17288" xr:uid="{00000000-0005-0000-0000-000020580000}"/>
    <cellStyle name="常规 2 2 3 6 3 2 2" xfId="17289" xr:uid="{00000000-0005-0000-0000-000021580000}"/>
    <cellStyle name="常规 2 2 3 6 3 2 2 2" xfId="17290" xr:uid="{00000000-0005-0000-0000-000022580000}"/>
    <cellStyle name="常规 2 2 3 6 3 2 2 3" xfId="27043" xr:uid="{00000000-0005-0000-0000-000023580000}"/>
    <cellStyle name="常规 2 2 3 6 3 2 3" xfId="17291" xr:uid="{00000000-0005-0000-0000-000024580000}"/>
    <cellStyle name="常规 2 2 3 6 3 2 4" xfId="27044" xr:uid="{00000000-0005-0000-0000-000025580000}"/>
    <cellStyle name="常规 2 2 3 6 3 3" xfId="17292" xr:uid="{00000000-0005-0000-0000-000026580000}"/>
    <cellStyle name="常规 2 2 3 6 3 3 2" xfId="17293" xr:uid="{00000000-0005-0000-0000-000027580000}"/>
    <cellStyle name="常规 2 2 3 6 3 3 3" xfId="27045" xr:uid="{00000000-0005-0000-0000-000028580000}"/>
    <cellStyle name="常规 2 2 3 6 3 4" xfId="17294" xr:uid="{00000000-0005-0000-0000-000029580000}"/>
    <cellStyle name="常规 2 2 3 6 3 5" xfId="27046" xr:uid="{00000000-0005-0000-0000-00002A580000}"/>
    <cellStyle name="常规 2 2 3 6 4" xfId="17295" xr:uid="{00000000-0005-0000-0000-00002B580000}"/>
    <cellStyle name="常规 2 2 3 6 4 2" xfId="17296" xr:uid="{00000000-0005-0000-0000-00002C580000}"/>
    <cellStyle name="常规 2 2 3 6 4 2 2" xfId="17297" xr:uid="{00000000-0005-0000-0000-00002D580000}"/>
    <cellStyle name="常规 2 2 3 6 4 2 2 2" xfId="17298" xr:uid="{00000000-0005-0000-0000-00002E580000}"/>
    <cellStyle name="常规 2 2 3 6 4 2 2 3" xfId="27047" xr:uid="{00000000-0005-0000-0000-00002F580000}"/>
    <cellStyle name="常规 2 2 3 6 4 2 3" xfId="17299" xr:uid="{00000000-0005-0000-0000-000030580000}"/>
    <cellStyle name="常规 2 2 3 6 4 2 4" xfId="27048" xr:uid="{00000000-0005-0000-0000-000031580000}"/>
    <cellStyle name="常规 2 2 3 6 4 3" xfId="17300" xr:uid="{00000000-0005-0000-0000-000032580000}"/>
    <cellStyle name="常规 2 2 3 6 4 3 2" xfId="17301" xr:uid="{00000000-0005-0000-0000-000033580000}"/>
    <cellStyle name="常规 2 2 3 6 4 3 3" xfId="27049" xr:uid="{00000000-0005-0000-0000-000034580000}"/>
    <cellStyle name="常规 2 2 3 6 4 4" xfId="17302" xr:uid="{00000000-0005-0000-0000-000035580000}"/>
    <cellStyle name="常规 2 2 3 6 4 5" xfId="27050" xr:uid="{00000000-0005-0000-0000-000036580000}"/>
    <cellStyle name="常规 2 2 3 6 5" xfId="17303" xr:uid="{00000000-0005-0000-0000-000037580000}"/>
    <cellStyle name="常规 2 2 3 6 5 2" xfId="17304" xr:uid="{00000000-0005-0000-0000-000038580000}"/>
    <cellStyle name="常规 2 2 3 6 5 2 2" xfId="17305" xr:uid="{00000000-0005-0000-0000-000039580000}"/>
    <cellStyle name="常规 2 2 3 6 5 2 3" xfId="27051" xr:uid="{00000000-0005-0000-0000-00003A580000}"/>
    <cellStyle name="常规 2 2 3 6 5 3" xfId="17306" xr:uid="{00000000-0005-0000-0000-00003B580000}"/>
    <cellStyle name="常规 2 2 3 6 5 4" xfId="27052" xr:uid="{00000000-0005-0000-0000-00003C580000}"/>
    <cellStyle name="常规 2 2 3 6 6" xfId="17307" xr:uid="{00000000-0005-0000-0000-00003D580000}"/>
    <cellStyle name="常规 2 2 3 6 6 2" xfId="17308" xr:uid="{00000000-0005-0000-0000-00003E580000}"/>
    <cellStyle name="常规 2 2 3 6 6 2 2" xfId="17309" xr:uid="{00000000-0005-0000-0000-00003F580000}"/>
    <cellStyle name="常规 2 2 3 6 6 2 3" xfId="27053" xr:uid="{00000000-0005-0000-0000-000040580000}"/>
    <cellStyle name="常规 2 2 3 6 6 3" xfId="17310" xr:uid="{00000000-0005-0000-0000-000041580000}"/>
    <cellStyle name="常规 2 2 3 6 6 4" xfId="27054" xr:uid="{00000000-0005-0000-0000-000042580000}"/>
    <cellStyle name="常规 2 2 3 6 7" xfId="17311" xr:uid="{00000000-0005-0000-0000-000043580000}"/>
    <cellStyle name="常规 2 2 3 6 7 2" xfId="17312" xr:uid="{00000000-0005-0000-0000-000044580000}"/>
    <cellStyle name="常规 2 2 3 6 7 3" xfId="27055" xr:uid="{00000000-0005-0000-0000-000045580000}"/>
    <cellStyle name="常规 2 2 3 6 8" xfId="17313" xr:uid="{00000000-0005-0000-0000-000046580000}"/>
    <cellStyle name="常规 2 2 3 6 9" xfId="27056" xr:uid="{00000000-0005-0000-0000-000047580000}"/>
    <cellStyle name="常规 2 2 3 7" xfId="17314" xr:uid="{00000000-0005-0000-0000-000048580000}"/>
    <cellStyle name="常规 2 2 3 7 2" xfId="17315" xr:uid="{00000000-0005-0000-0000-000049580000}"/>
    <cellStyle name="常规 2 2 3 7 2 2" xfId="17316" xr:uid="{00000000-0005-0000-0000-00004A580000}"/>
    <cellStyle name="常规 2 2 3 7 2 2 2" xfId="17317" xr:uid="{00000000-0005-0000-0000-00004B580000}"/>
    <cellStyle name="常规 2 2 3 7 2 2 2 2" xfId="17318" xr:uid="{00000000-0005-0000-0000-00004C580000}"/>
    <cellStyle name="常规 2 2 3 7 2 2 2 3" xfId="27057" xr:uid="{00000000-0005-0000-0000-00004D580000}"/>
    <cellStyle name="常规 2 2 3 7 2 2 3" xfId="17319" xr:uid="{00000000-0005-0000-0000-00004E580000}"/>
    <cellStyle name="常规 2 2 3 7 2 2 4" xfId="27058" xr:uid="{00000000-0005-0000-0000-00004F580000}"/>
    <cellStyle name="常规 2 2 3 7 2 3" xfId="17320" xr:uid="{00000000-0005-0000-0000-000050580000}"/>
    <cellStyle name="常规 2 2 3 7 2 3 2" xfId="17321" xr:uid="{00000000-0005-0000-0000-000051580000}"/>
    <cellStyle name="常规 2 2 3 7 2 3 3" xfId="27059" xr:uid="{00000000-0005-0000-0000-000052580000}"/>
    <cellStyle name="常规 2 2 3 7 2 4" xfId="17322" xr:uid="{00000000-0005-0000-0000-000053580000}"/>
    <cellStyle name="常规 2 2 3 7 2 5" xfId="27060" xr:uid="{00000000-0005-0000-0000-000054580000}"/>
    <cellStyle name="常规 2 2 3 7 3" xfId="17323" xr:uid="{00000000-0005-0000-0000-000055580000}"/>
    <cellStyle name="常规 2 2 3 7 3 2" xfId="17324" xr:uid="{00000000-0005-0000-0000-000056580000}"/>
    <cellStyle name="常规 2 2 3 7 3 2 2" xfId="17325" xr:uid="{00000000-0005-0000-0000-000057580000}"/>
    <cellStyle name="常规 2 2 3 7 3 2 2 2" xfId="17326" xr:uid="{00000000-0005-0000-0000-000058580000}"/>
    <cellStyle name="常规 2 2 3 7 3 2 2 3" xfId="27061" xr:uid="{00000000-0005-0000-0000-000059580000}"/>
    <cellStyle name="常规 2 2 3 7 3 2 3" xfId="17327" xr:uid="{00000000-0005-0000-0000-00005A580000}"/>
    <cellStyle name="常规 2 2 3 7 3 2 4" xfId="27062" xr:uid="{00000000-0005-0000-0000-00005B580000}"/>
    <cellStyle name="常规 2 2 3 7 3 3" xfId="17328" xr:uid="{00000000-0005-0000-0000-00005C580000}"/>
    <cellStyle name="常规 2 2 3 7 3 3 2" xfId="17329" xr:uid="{00000000-0005-0000-0000-00005D580000}"/>
    <cellStyle name="常规 2 2 3 7 3 3 3" xfId="27063" xr:uid="{00000000-0005-0000-0000-00005E580000}"/>
    <cellStyle name="常规 2 2 3 7 3 4" xfId="17330" xr:uid="{00000000-0005-0000-0000-00005F580000}"/>
    <cellStyle name="常规 2 2 3 7 3 5" xfId="27064" xr:uid="{00000000-0005-0000-0000-000060580000}"/>
    <cellStyle name="常规 2 2 3 7 4" xfId="17331" xr:uid="{00000000-0005-0000-0000-000061580000}"/>
    <cellStyle name="常规 2 2 3 7 4 2" xfId="17332" xr:uid="{00000000-0005-0000-0000-000062580000}"/>
    <cellStyle name="常规 2 2 3 7 4 2 2" xfId="17333" xr:uid="{00000000-0005-0000-0000-000063580000}"/>
    <cellStyle name="常规 2 2 3 7 4 2 3" xfId="27065" xr:uid="{00000000-0005-0000-0000-000064580000}"/>
    <cellStyle name="常规 2 2 3 7 4 3" xfId="17334" xr:uid="{00000000-0005-0000-0000-000065580000}"/>
    <cellStyle name="常规 2 2 3 7 4 4" xfId="27066" xr:uid="{00000000-0005-0000-0000-000066580000}"/>
    <cellStyle name="常规 2 2 3 7 5" xfId="17335" xr:uid="{00000000-0005-0000-0000-000067580000}"/>
    <cellStyle name="常规 2 2 3 7 5 2" xfId="17336" xr:uid="{00000000-0005-0000-0000-000068580000}"/>
    <cellStyle name="常规 2 2 3 7 5 2 2" xfId="17337" xr:uid="{00000000-0005-0000-0000-000069580000}"/>
    <cellStyle name="常规 2 2 3 7 5 2 3" xfId="27067" xr:uid="{00000000-0005-0000-0000-00006A580000}"/>
    <cellStyle name="常规 2 2 3 7 5 3" xfId="17338" xr:uid="{00000000-0005-0000-0000-00006B580000}"/>
    <cellStyle name="常规 2 2 3 7 5 4" xfId="27068" xr:uid="{00000000-0005-0000-0000-00006C580000}"/>
    <cellStyle name="常规 2 2 3 7 6" xfId="17339" xr:uid="{00000000-0005-0000-0000-00006D580000}"/>
    <cellStyle name="常规 2 2 3 7 6 2" xfId="17340" xr:uid="{00000000-0005-0000-0000-00006E580000}"/>
    <cellStyle name="常规 2 2 3 7 6 3" xfId="27069" xr:uid="{00000000-0005-0000-0000-00006F580000}"/>
    <cellStyle name="常规 2 2 3 7 7" xfId="17341" xr:uid="{00000000-0005-0000-0000-000070580000}"/>
    <cellStyle name="常规 2 2 3 7 8" xfId="27070" xr:uid="{00000000-0005-0000-0000-000071580000}"/>
    <cellStyle name="常规 2 2 3 8" xfId="17342" xr:uid="{00000000-0005-0000-0000-000072580000}"/>
    <cellStyle name="常规 2 2 3 8 2" xfId="17343" xr:uid="{00000000-0005-0000-0000-000073580000}"/>
    <cellStyle name="常规 2 2 3 8 2 2" xfId="17344" xr:uid="{00000000-0005-0000-0000-000074580000}"/>
    <cellStyle name="常规 2 2 3 8 2 2 2" xfId="17345" xr:uid="{00000000-0005-0000-0000-000075580000}"/>
    <cellStyle name="常规 2 2 3 8 2 2 3" xfId="27071" xr:uid="{00000000-0005-0000-0000-000076580000}"/>
    <cellStyle name="常规 2 2 3 8 2 3" xfId="17346" xr:uid="{00000000-0005-0000-0000-000077580000}"/>
    <cellStyle name="常规 2 2 3 8 2 4" xfId="27072" xr:uid="{00000000-0005-0000-0000-000078580000}"/>
    <cellStyle name="常规 2 2 3 8 3" xfId="17347" xr:uid="{00000000-0005-0000-0000-000079580000}"/>
    <cellStyle name="常规 2 2 3 8 3 2" xfId="17348" xr:uid="{00000000-0005-0000-0000-00007A580000}"/>
    <cellStyle name="常规 2 2 3 8 3 3" xfId="27073" xr:uid="{00000000-0005-0000-0000-00007B580000}"/>
    <cellStyle name="常规 2 2 3 8 4" xfId="17349" xr:uid="{00000000-0005-0000-0000-00007C580000}"/>
    <cellStyle name="常规 2 2 3 8 5" xfId="27074" xr:uid="{00000000-0005-0000-0000-00007D580000}"/>
    <cellStyle name="常规 2 2 3 9" xfId="17350" xr:uid="{00000000-0005-0000-0000-00007E580000}"/>
    <cellStyle name="常规 2 2 3 9 2" xfId="17351" xr:uid="{00000000-0005-0000-0000-00007F580000}"/>
    <cellStyle name="常规 2 2 3 9 2 2" xfId="17352" xr:uid="{00000000-0005-0000-0000-000080580000}"/>
    <cellStyle name="常规 2 2 3 9 2 2 2" xfId="17353" xr:uid="{00000000-0005-0000-0000-000081580000}"/>
    <cellStyle name="常规 2 2 3 9 2 2 3" xfId="27075" xr:uid="{00000000-0005-0000-0000-000082580000}"/>
    <cellStyle name="常规 2 2 3 9 2 3" xfId="17354" xr:uid="{00000000-0005-0000-0000-000083580000}"/>
    <cellStyle name="常规 2 2 3 9 2 4" xfId="27076" xr:uid="{00000000-0005-0000-0000-000084580000}"/>
    <cellStyle name="常规 2 2 3 9 3" xfId="17355" xr:uid="{00000000-0005-0000-0000-000085580000}"/>
    <cellStyle name="常规 2 2 3 9 3 2" xfId="17356" xr:uid="{00000000-0005-0000-0000-000086580000}"/>
    <cellStyle name="常规 2 2 3 9 3 3" xfId="27077" xr:uid="{00000000-0005-0000-0000-000087580000}"/>
    <cellStyle name="常规 2 2 3 9 4" xfId="17357" xr:uid="{00000000-0005-0000-0000-000088580000}"/>
    <cellStyle name="常规 2 2 3 9 5" xfId="27078" xr:uid="{00000000-0005-0000-0000-000089580000}"/>
    <cellStyle name="常规 2 2 4" xfId="17358" xr:uid="{00000000-0005-0000-0000-00008A580000}"/>
    <cellStyle name="常规 2 2 4 10" xfId="17359" xr:uid="{00000000-0005-0000-0000-00008B580000}"/>
    <cellStyle name="常规 2 2 4 10 2" xfId="17360" xr:uid="{00000000-0005-0000-0000-00008C580000}"/>
    <cellStyle name="常规 2 2 4 10 2 2" xfId="17361" xr:uid="{00000000-0005-0000-0000-00008D580000}"/>
    <cellStyle name="常规 2 2 4 10 2 3" xfId="27079" xr:uid="{00000000-0005-0000-0000-00008E580000}"/>
    <cellStyle name="常规 2 2 4 10 3" xfId="17362" xr:uid="{00000000-0005-0000-0000-00008F580000}"/>
    <cellStyle name="常规 2 2 4 10 4" xfId="27080" xr:uid="{00000000-0005-0000-0000-000090580000}"/>
    <cellStyle name="常规 2 2 4 11" xfId="17363" xr:uid="{00000000-0005-0000-0000-000091580000}"/>
    <cellStyle name="常规 2 2 4 11 2" xfId="17364" xr:uid="{00000000-0005-0000-0000-000092580000}"/>
    <cellStyle name="常规 2 2 4 11 3" xfId="27081" xr:uid="{00000000-0005-0000-0000-000093580000}"/>
    <cellStyle name="常规 2 2 4 12" xfId="17365" xr:uid="{00000000-0005-0000-0000-000094580000}"/>
    <cellStyle name="常规 2 2 4 13" xfId="27082" xr:uid="{00000000-0005-0000-0000-000095580000}"/>
    <cellStyle name="常规 2 2 4 2" xfId="17366" xr:uid="{00000000-0005-0000-0000-000096580000}"/>
    <cellStyle name="常规 2 2 4 2 10" xfId="17367" xr:uid="{00000000-0005-0000-0000-000097580000}"/>
    <cellStyle name="常规 2 2 4 2 11" xfId="27083" xr:uid="{00000000-0005-0000-0000-000098580000}"/>
    <cellStyle name="常规 2 2 4 2 2" xfId="17368" xr:uid="{00000000-0005-0000-0000-000099580000}"/>
    <cellStyle name="常规 2 2 4 2 2 10" xfId="27084" xr:uid="{00000000-0005-0000-0000-00009A580000}"/>
    <cellStyle name="常规 2 2 4 2 2 2" xfId="17369" xr:uid="{00000000-0005-0000-0000-00009B580000}"/>
    <cellStyle name="常规 2 2 4 2 2 2 2" xfId="17370" xr:uid="{00000000-0005-0000-0000-00009C580000}"/>
    <cellStyle name="常规 2 2 4 2 2 2 2 2" xfId="17371" xr:uid="{00000000-0005-0000-0000-00009D580000}"/>
    <cellStyle name="常规 2 2 4 2 2 2 2 2 2" xfId="17372" xr:uid="{00000000-0005-0000-0000-00009E580000}"/>
    <cellStyle name="常规 2 2 4 2 2 2 2 2 2 2" xfId="17373" xr:uid="{00000000-0005-0000-0000-00009F580000}"/>
    <cellStyle name="常规 2 2 4 2 2 2 2 2 2 2 2" xfId="17374" xr:uid="{00000000-0005-0000-0000-0000A0580000}"/>
    <cellStyle name="常规 2 2 4 2 2 2 2 2 2 2 3" xfId="27085" xr:uid="{00000000-0005-0000-0000-0000A1580000}"/>
    <cellStyle name="常规 2 2 4 2 2 2 2 2 2 3" xfId="17375" xr:uid="{00000000-0005-0000-0000-0000A2580000}"/>
    <cellStyle name="常规 2 2 4 2 2 2 2 2 2 4" xfId="27086" xr:uid="{00000000-0005-0000-0000-0000A3580000}"/>
    <cellStyle name="常规 2 2 4 2 2 2 2 2 3" xfId="17376" xr:uid="{00000000-0005-0000-0000-0000A4580000}"/>
    <cellStyle name="常规 2 2 4 2 2 2 2 2 3 2" xfId="17377" xr:uid="{00000000-0005-0000-0000-0000A5580000}"/>
    <cellStyle name="常规 2 2 4 2 2 2 2 2 3 3" xfId="27087" xr:uid="{00000000-0005-0000-0000-0000A6580000}"/>
    <cellStyle name="常规 2 2 4 2 2 2 2 2 4" xfId="17378" xr:uid="{00000000-0005-0000-0000-0000A7580000}"/>
    <cellStyle name="常规 2 2 4 2 2 2 2 2 5" xfId="27088" xr:uid="{00000000-0005-0000-0000-0000A8580000}"/>
    <cellStyle name="常规 2 2 4 2 2 2 2 3" xfId="17379" xr:uid="{00000000-0005-0000-0000-0000A9580000}"/>
    <cellStyle name="常规 2 2 4 2 2 2 2 3 2" xfId="17380" xr:uid="{00000000-0005-0000-0000-0000AA580000}"/>
    <cellStyle name="常规 2 2 4 2 2 2 2 3 2 2" xfId="17381" xr:uid="{00000000-0005-0000-0000-0000AB580000}"/>
    <cellStyle name="常规 2 2 4 2 2 2 2 3 2 2 2" xfId="17382" xr:uid="{00000000-0005-0000-0000-0000AC580000}"/>
    <cellStyle name="常规 2 2 4 2 2 2 2 3 2 2 3" xfId="27089" xr:uid="{00000000-0005-0000-0000-0000AD580000}"/>
    <cellStyle name="常规 2 2 4 2 2 2 2 3 2 3" xfId="17383" xr:uid="{00000000-0005-0000-0000-0000AE580000}"/>
    <cellStyle name="常规 2 2 4 2 2 2 2 3 2 4" xfId="27090" xr:uid="{00000000-0005-0000-0000-0000AF580000}"/>
    <cellStyle name="常规 2 2 4 2 2 2 2 3 3" xfId="17384" xr:uid="{00000000-0005-0000-0000-0000B0580000}"/>
    <cellStyle name="常规 2 2 4 2 2 2 2 3 3 2" xfId="17385" xr:uid="{00000000-0005-0000-0000-0000B1580000}"/>
    <cellStyle name="常规 2 2 4 2 2 2 2 3 3 3" xfId="27091" xr:uid="{00000000-0005-0000-0000-0000B2580000}"/>
    <cellStyle name="常规 2 2 4 2 2 2 2 3 4" xfId="17386" xr:uid="{00000000-0005-0000-0000-0000B3580000}"/>
    <cellStyle name="常规 2 2 4 2 2 2 2 3 5" xfId="27092" xr:uid="{00000000-0005-0000-0000-0000B4580000}"/>
    <cellStyle name="常规 2 2 4 2 2 2 2 4" xfId="17387" xr:uid="{00000000-0005-0000-0000-0000B5580000}"/>
    <cellStyle name="常规 2 2 4 2 2 2 2 4 2" xfId="17388" xr:uid="{00000000-0005-0000-0000-0000B6580000}"/>
    <cellStyle name="常规 2 2 4 2 2 2 2 4 2 2" xfId="17389" xr:uid="{00000000-0005-0000-0000-0000B7580000}"/>
    <cellStyle name="常规 2 2 4 2 2 2 2 4 2 3" xfId="27093" xr:uid="{00000000-0005-0000-0000-0000B8580000}"/>
    <cellStyle name="常规 2 2 4 2 2 2 2 4 3" xfId="17390" xr:uid="{00000000-0005-0000-0000-0000B9580000}"/>
    <cellStyle name="常规 2 2 4 2 2 2 2 4 4" xfId="27094" xr:uid="{00000000-0005-0000-0000-0000BA580000}"/>
    <cellStyle name="常规 2 2 4 2 2 2 2 5" xfId="17391" xr:uid="{00000000-0005-0000-0000-0000BB580000}"/>
    <cellStyle name="常规 2 2 4 2 2 2 2 5 2" xfId="17392" xr:uid="{00000000-0005-0000-0000-0000BC580000}"/>
    <cellStyle name="常规 2 2 4 2 2 2 2 5 2 2" xfId="17393" xr:uid="{00000000-0005-0000-0000-0000BD580000}"/>
    <cellStyle name="常规 2 2 4 2 2 2 2 5 2 3" xfId="27095" xr:uid="{00000000-0005-0000-0000-0000BE580000}"/>
    <cellStyle name="常规 2 2 4 2 2 2 2 5 3" xfId="17394" xr:uid="{00000000-0005-0000-0000-0000BF580000}"/>
    <cellStyle name="常规 2 2 4 2 2 2 2 5 4" xfId="27096" xr:uid="{00000000-0005-0000-0000-0000C0580000}"/>
    <cellStyle name="常规 2 2 4 2 2 2 2 6" xfId="17395" xr:uid="{00000000-0005-0000-0000-0000C1580000}"/>
    <cellStyle name="常规 2 2 4 2 2 2 2 6 2" xfId="17396" xr:uid="{00000000-0005-0000-0000-0000C2580000}"/>
    <cellStyle name="常规 2 2 4 2 2 2 2 6 3" xfId="27097" xr:uid="{00000000-0005-0000-0000-0000C3580000}"/>
    <cellStyle name="常规 2 2 4 2 2 2 2 7" xfId="17397" xr:uid="{00000000-0005-0000-0000-0000C4580000}"/>
    <cellStyle name="常规 2 2 4 2 2 2 2 8" xfId="27098" xr:uid="{00000000-0005-0000-0000-0000C5580000}"/>
    <cellStyle name="常规 2 2 4 2 2 2 3" xfId="17398" xr:uid="{00000000-0005-0000-0000-0000C6580000}"/>
    <cellStyle name="常规 2 2 4 2 2 2 3 2" xfId="17399" xr:uid="{00000000-0005-0000-0000-0000C7580000}"/>
    <cellStyle name="常规 2 2 4 2 2 2 3 2 2" xfId="17400" xr:uid="{00000000-0005-0000-0000-0000C8580000}"/>
    <cellStyle name="常规 2 2 4 2 2 2 3 2 2 2" xfId="17401" xr:uid="{00000000-0005-0000-0000-0000C9580000}"/>
    <cellStyle name="常规 2 2 4 2 2 2 3 2 2 3" xfId="27099" xr:uid="{00000000-0005-0000-0000-0000CA580000}"/>
    <cellStyle name="常规 2 2 4 2 2 2 3 2 3" xfId="17402" xr:uid="{00000000-0005-0000-0000-0000CB580000}"/>
    <cellStyle name="常规 2 2 4 2 2 2 3 2 4" xfId="27100" xr:uid="{00000000-0005-0000-0000-0000CC580000}"/>
    <cellStyle name="常规 2 2 4 2 2 2 3 3" xfId="17403" xr:uid="{00000000-0005-0000-0000-0000CD580000}"/>
    <cellStyle name="常规 2 2 4 2 2 2 3 3 2" xfId="17404" xr:uid="{00000000-0005-0000-0000-0000CE580000}"/>
    <cellStyle name="常规 2 2 4 2 2 2 3 3 3" xfId="27101" xr:uid="{00000000-0005-0000-0000-0000CF580000}"/>
    <cellStyle name="常规 2 2 4 2 2 2 3 4" xfId="17405" xr:uid="{00000000-0005-0000-0000-0000D0580000}"/>
    <cellStyle name="常规 2 2 4 2 2 2 3 5" xfId="27102" xr:uid="{00000000-0005-0000-0000-0000D1580000}"/>
    <cellStyle name="常规 2 2 4 2 2 2 4" xfId="17406" xr:uid="{00000000-0005-0000-0000-0000D2580000}"/>
    <cellStyle name="常规 2 2 4 2 2 2 4 2" xfId="17407" xr:uid="{00000000-0005-0000-0000-0000D3580000}"/>
    <cellStyle name="常规 2 2 4 2 2 2 4 2 2" xfId="17408" xr:uid="{00000000-0005-0000-0000-0000D4580000}"/>
    <cellStyle name="常规 2 2 4 2 2 2 4 2 2 2" xfId="17409" xr:uid="{00000000-0005-0000-0000-0000D5580000}"/>
    <cellStyle name="常规 2 2 4 2 2 2 4 2 2 3" xfId="27103" xr:uid="{00000000-0005-0000-0000-0000D6580000}"/>
    <cellStyle name="常规 2 2 4 2 2 2 4 2 3" xfId="17410" xr:uid="{00000000-0005-0000-0000-0000D7580000}"/>
    <cellStyle name="常规 2 2 4 2 2 2 4 2 4" xfId="27104" xr:uid="{00000000-0005-0000-0000-0000D8580000}"/>
    <cellStyle name="常规 2 2 4 2 2 2 4 3" xfId="17411" xr:uid="{00000000-0005-0000-0000-0000D9580000}"/>
    <cellStyle name="常规 2 2 4 2 2 2 4 3 2" xfId="17412" xr:uid="{00000000-0005-0000-0000-0000DA580000}"/>
    <cellStyle name="常规 2 2 4 2 2 2 4 3 3" xfId="27105" xr:uid="{00000000-0005-0000-0000-0000DB580000}"/>
    <cellStyle name="常规 2 2 4 2 2 2 4 4" xfId="17413" xr:uid="{00000000-0005-0000-0000-0000DC580000}"/>
    <cellStyle name="常规 2 2 4 2 2 2 4 5" xfId="27106" xr:uid="{00000000-0005-0000-0000-0000DD580000}"/>
    <cellStyle name="常规 2 2 4 2 2 2 5" xfId="17414" xr:uid="{00000000-0005-0000-0000-0000DE580000}"/>
    <cellStyle name="常规 2 2 4 2 2 2 5 2" xfId="17415" xr:uid="{00000000-0005-0000-0000-0000DF580000}"/>
    <cellStyle name="常规 2 2 4 2 2 2 5 2 2" xfId="17416" xr:uid="{00000000-0005-0000-0000-0000E0580000}"/>
    <cellStyle name="常规 2 2 4 2 2 2 5 2 3" xfId="27107" xr:uid="{00000000-0005-0000-0000-0000E1580000}"/>
    <cellStyle name="常规 2 2 4 2 2 2 5 3" xfId="17417" xr:uid="{00000000-0005-0000-0000-0000E2580000}"/>
    <cellStyle name="常规 2 2 4 2 2 2 5 4" xfId="27108" xr:uid="{00000000-0005-0000-0000-0000E3580000}"/>
    <cellStyle name="常规 2 2 4 2 2 2 6" xfId="17418" xr:uid="{00000000-0005-0000-0000-0000E4580000}"/>
    <cellStyle name="常规 2 2 4 2 2 2 6 2" xfId="17419" xr:uid="{00000000-0005-0000-0000-0000E5580000}"/>
    <cellStyle name="常规 2 2 4 2 2 2 6 2 2" xfId="17420" xr:uid="{00000000-0005-0000-0000-0000E6580000}"/>
    <cellStyle name="常规 2 2 4 2 2 2 6 2 3" xfId="27109" xr:uid="{00000000-0005-0000-0000-0000E7580000}"/>
    <cellStyle name="常规 2 2 4 2 2 2 6 3" xfId="17421" xr:uid="{00000000-0005-0000-0000-0000E8580000}"/>
    <cellStyle name="常规 2 2 4 2 2 2 6 4" xfId="27110" xr:uid="{00000000-0005-0000-0000-0000E9580000}"/>
    <cellStyle name="常规 2 2 4 2 2 2 7" xfId="17422" xr:uid="{00000000-0005-0000-0000-0000EA580000}"/>
    <cellStyle name="常规 2 2 4 2 2 2 7 2" xfId="17423" xr:uid="{00000000-0005-0000-0000-0000EB580000}"/>
    <cellStyle name="常规 2 2 4 2 2 2 7 3" xfId="27111" xr:uid="{00000000-0005-0000-0000-0000EC580000}"/>
    <cellStyle name="常规 2 2 4 2 2 2 8" xfId="17424" xr:uid="{00000000-0005-0000-0000-0000ED580000}"/>
    <cellStyle name="常规 2 2 4 2 2 2 9" xfId="27112" xr:uid="{00000000-0005-0000-0000-0000EE580000}"/>
    <cellStyle name="常规 2 2 4 2 2 3" xfId="17425" xr:uid="{00000000-0005-0000-0000-0000EF580000}"/>
    <cellStyle name="常规 2 2 4 2 2 3 2" xfId="17426" xr:uid="{00000000-0005-0000-0000-0000F0580000}"/>
    <cellStyle name="常规 2 2 4 2 2 3 2 2" xfId="17427" xr:uid="{00000000-0005-0000-0000-0000F1580000}"/>
    <cellStyle name="常规 2 2 4 2 2 3 2 2 2" xfId="17428" xr:uid="{00000000-0005-0000-0000-0000F2580000}"/>
    <cellStyle name="常规 2 2 4 2 2 3 2 2 2 2" xfId="17429" xr:uid="{00000000-0005-0000-0000-0000F3580000}"/>
    <cellStyle name="常规 2 2 4 2 2 3 2 2 2 3" xfId="27113" xr:uid="{00000000-0005-0000-0000-0000F4580000}"/>
    <cellStyle name="常规 2 2 4 2 2 3 2 2 3" xfId="17430" xr:uid="{00000000-0005-0000-0000-0000F5580000}"/>
    <cellStyle name="常规 2 2 4 2 2 3 2 2 4" xfId="27114" xr:uid="{00000000-0005-0000-0000-0000F6580000}"/>
    <cellStyle name="常规 2 2 4 2 2 3 2 3" xfId="17431" xr:uid="{00000000-0005-0000-0000-0000F7580000}"/>
    <cellStyle name="常规 2 2 4 2 2 3 2 3 2" xfId="17432" xr:uid="{00000000-0005-0000-0000-0000F8580000}"/>
    <cellStyle name="常规 2 2 4 2 2 3 2 3 3" xfId="27115" xr:uid="{00000000-0005-0000-0000-0000F9580000}"/>
    <cellStyle name="常规 2 2 4 2 2 3 2 4" xfId="17433" xr:uid="{00000000-0005-0000-0000-0000FA580000}"/>
    <cellStyle name="常规 2 2 4 2 2 3 2 5" xfId="27116" xr:uid="{00000000-0005-0000-0000-0000FB580000}"/>
    <cellStyle name="常规 2 2 4 2 2 3 3" xfId="17434" xr:uid="{00000000-0005-0000-0000-0000FC580000}"/>
    <cellStyle name="常规 2 2 4 2 2 3 3 2" xfId="17435" xr:uid="{00000000-0005-0000-0000-0000FD580000}"/>
    <cellStyle name="常规 2 2 4 2 2 3 3 2 2" xfId="17436" xr:uid="{00000000-0005-0000-0000-0000FE580000}"/>
    <cellStyle name="常规 2 2 4 2 2 3 3 2 2 2" xfId="17437" xr:uid="{00000000-0005-0000-0000-0000FF580000}"/>
    <cellStyle name="常规 2 2 4 2 2 3 3 2 2 3" xfId="27117" xr:uid="{00000000-0005-0000-0000-000000590000}"/>
    <cellStyle name="常规 2 2 4 2 2 3 3 2 3" xfId="17438" xr:uid="{00000000-0005-0000-0000-000001590000}"/>
    <cellStyle name="常规 2 2 4 2 2 3 3 2 4" xfId="27118" xr:uid="{00000000-0005-0000-0000-000002590000}"/>
    <cellStyle name="常规 2 2 4 2 2 3 3 3" xfId="17439" xr:uid="{00000000-0005-0000-0000-000003590000}"/>
    <cellStyle name="常规 2 2 4 2 2 3 3 3 2" xfId="17440" xr:uid="{00000000-0005-0000-0000-000004590000}"/>
    <cellStyle name="常规 2 2 4 2 2 3 3 3 3" xfId="27119" xr:uid="{00000000-0005-0000-0000-000005590000}"/>
    <cellStyle name="常规 2 2 4 2 2 3 3 4" xfId="17441" xr:uid="{00000000-0005-0000-0000-000006590000}"/>
    <cellStyle name="常规 2 2 4 2 2 3 3 5" xfId="27120" xr:uid="{00000000-0005-0000-0000-000007590000}"/>
    <cellStyle name="常规 2 2 4 2 2 3 4" xfId="17442" xr:uid="{00000000-0005-0000-0000-000008590000}"/>
    <cellStyle name="常规 2 2 4 2 2 3 4 2" xfId="17443" xr:uid="{00000000-0005-0000-0000-000009590000}"/>
    <cellStyle name="常规 2 2 4 2 2 3 4 2 2" xfId="17444" xr:uid="{00000000-0005-0000-0000-00000A590000}"/>
    <cellStyle name="常规 2 2 4 2 2 3 4 2 3" xfId="27121" xr:uid="{00000000-0005-0000-0000-00000B590000}"/>
    <cellStyle name="常规 2 2 4 2 2 3 4 3" xfId="17445" xr:uid="{00000000-0005-0000-0000-00000C590000}"/>
    <cellStyle name="常规 2 2 4 2 2 3 4 4" xfId="27122" xr:uid="{00000000-0005-0000-0000-00000D590000}"/>
    <cellStyle name="常规 2 2 4 2 2 3 5" xfId="17446" xr:uid="{00000000-0005-0000-0000-00000E590000}"/>
    <cellStyle name="常规 2 2 4 2 2 3 5 2" xfId="17447" xr:uid="{00000000-0005-0000-0000-00000F590000}"/>
    <cellStyle name="常规 2 2 4 2 2 3 5 2 2" xfId="17448" xr:uid="{00000000-0005-0000-0000-000010590000}"/>
    <cellStyle name="常规 2 2 4 2 2 3 5 2 3" xfId="27123" xr:uid="{00000000-0005-0000-0000-000011590000}"/>
    <cellStyle name="常规 2 2 4 2 2 3 5 3" xfId="17449" xr:uid="{00000000-0005-0000-0000-000012590000}"/>
    <cellStyle name="常规 2 2 4 2 2 3 5 4" xfId="27124" xr:uid="{00000000-0005-0000-0000-000013590000}"/>
    <cellStyle name="常规 2 2 4 2 2 3 6" xfId="17450" xr:uid="{00000000-0005-0000-0000-000014590000}"/>
    <cellStyle name="常规 2 2 4 2 2 3 6 2" xfId="17451" xr:uid="{00000000-0005-0000-0000-000015590000}"/>
    <cellStyle name="常规 2 2 4 2 2 3 6 3" xfId="27125" xr:uid="{00000000-0005-0000-0000-000016590000}"/>
    <cellStyle name="常规 2 2 4 2 2 3 7" xfId="17452" xr:uid="{00000000-0005-0000-0000-000017590000}"/>
    <cellStyle name="常规 2 2 4 2 2 3 8" xfId="27126" xr:uid="{00000000-0005-0000-0000-000018590000}"/>
    <cellStyle name="常规 2 2 4 2 2 4" xfId="17453" xr:uid="{00000000-0005-0000-0000-000019590000}"/>
    <cellStyle name="常规 2 2 4 2 2 4 2" xfId="17454" xr:uid="{00000000-0005-0000-0000-00001A590000}"/>
    <cellStyle name="常规 2 2 4 2 2 4 2 2" xfId="17455" xr:uid="{00000000-0005-0000-0000-00001B590000}"/>
    <cellStyle name="常规 2 2 4 2 2 4 2 2 2" xfId="17456" xr:uid="{00000000-0005-0000-0000-00001C590000}"/>
    <cellStyle name="常规 2 2 4 2 2 4 2 2 3" xfId="27127" xr:uid="{00000000-0005-0000-0000-00001D590000}"/>
    <cellStyle name="常规 2 2 4 2 2 4 2 3" xfId="17457" xr:uid="{00000000-0005-0000-0000-00001E590000}"/>
    <cellStyle name="常规 2 2 4 2 2 4 2 4" xfId="27128" xr:uid="{00000000-0005-0000-0000-00001F590000}"/>
    <cellStyle name="常规 2 2 4 2 2 4 3" xfId="17458" xr:uid="{00000000-0005-0000-0000-000020590000}"/>
    <cellStyle name="常规 2 2 4 2 2 4 3 2" xfId="17459" xr:uid="{00000000-0005-0000-0000-000021590000}"/>
    <cellStyle name="常规 2 2 4 2 2 4 3 3" xfId="27129" xr:uid="{00000000-0005-0000-0000-000022590000}"/>
    <cellStyle name="常规 2 2 4 2 2 4 4" xfId="17460" xr:uid="{00000000-0005-0000-0000-000023590000}"/>
    <cellStyle name="常规 2 2 4 2 2 4 5" xfId="27130" xr:uid="{00000000-0005-0000-0000-000024590000}"/>
    <cellStyle name="常规 2 2 4 2 2 5" xfId="17461" xr:uid="{00000000-0005-0000-0000-000025590000}"/>
    <cellStyle name="常规 2 2 4 2 2 5 2" xfId="17462" xr:uid="{00000000-0005-0000-0000-000026590000}"/>
    <cellStyle name="常规 2 2 4 2 2 5 2 2" xfId="17463" xr:uid="{00000000-0005-0000-0000-000027590000}"/>
    <cellStyle name="常规 2 2 4 2 2 5 2 2 2" xfId="17464" xr:uid="{00000000-0005-0000-0000-000028590000}"/>
    <cellStyle name="常规 2 2 4 2 2 5 2 2 3" xfId="27131" xr:uid="{00000000-0005-0000-0000-000029590000}"/>
    <cellStyle name="常规 2 2 4 2 2 5 2 3" xfId="17465" xr:uid="{00000000-0005-0000-0000-00002A590000}"/>
    <cellStyle name="常规 2 2 4 2 2 5 2 4" xfId="27132" xr:uid="{00000000-0005-0000-0000-00002B590000}"/>
    <cellStyle name="常规 2 2 4 2 2 5 3" xfId="17466" xr:uid="{00000000-0005-0000-0000-00002C590000}"/>
    <cellStyle name="常规 2 2 4 2 2 5 3 2" xfId="17467" xr:uid="{00000000-0005-0000-0000-00002D590000}"/>
    <cellStyle name="常规 2 2 4 2 2 5 3 3" xfId="27133" xr:uid="{00000000-0005-0000-0000-00002E590000}"/>
    <cellStyle name="常规 2 2 4 2 2 5 4" xfId="17468" xr:uid="{00000000-0005-0000-0000-00002F590000}"/>
    <cellStyle name="常规 2 2 4 2 2 5 5" xfId="27134" xr:uid="{00000000-0005-0000-0000-000030590000}"/>
    <cellStyle name="常规 2 2 4 2 2 6" xfId="17469" xr:uid="{00000000-0005-0000-0000-000031590000}"/>
    <cellStyle name="常规 2 2 4 2 2 6 2" xfId="17470" xr:uid="{00000000-0005-0000-0000-000032590000}"/>
    <cellStyle name="常规 2 2 4 2 2 6 2 2" xfId="17471" xr:uid="{00000000-0005-0000-0000-000033590000}"/>
    <cellStyle name="常规 2 2 4 2 2 6 2 3" xfId="27135" xr:uid="{00000000-0005-0000-0000-000034590000}"/>
    <cellStyle name="常规 2 2 4 2 2 6 3" xfId="17472" xr:uid="{00000000-0005-0000-0000-000035590000}"/>
    <cellStyle name="常规 2 2 4 2 2 6 4" xfId="27136" xr:uid="{00000000-0005-0000-0000-000036590000}"/>
    <cellStyle name="常规 2 2 4 2 2 7" xfId="17473" xr:uid="{00000000-0005-0000-0000-000037590000}"/>
    <cellStyle name="常规 2 2 4 2 2 7 2" xfId="17474" xr:uid="{00000000-0005-0000-0000-000038590000}"/>
    <cellStyle name="常规 2 2 4 2 2 7 2 2" xfId="17475" xr:uid="{00000000-0005-0000-0000-000039590000}"/>
    <cellStyle name="常规 2 2 4 2 2 7 2 3" xfId="27137" xr:uid="{00000000-0005-0000-0000-00003A590000}"/>
    <cellStyle name="常规 2 2 4 2 2 7 3" xfId="17476" xr:uid="{00000000-0005-0000-0000-00003B590000}"/>
    <cellStyle name="常规 2 2 4 2 2 7 4" xfId="27138" xr:uid="{00000000-0005-0000-0000-00003C590000}"/>
    <cellStyle name="常规 2 2 4 2 2 8" xfId="17477" xr:uid="{00000000-0005-0000-0000-00003D590000}"/>
    <cellStyle name="常规 2 2 4 2 2 8 2" xfId="17478" xr:uid="{00000000-0005-0000-0000-00003E590000}"/>
    <cellStyle name="常规 2 2 4 2 2 8 3" xfId="27139" xr:uid="{00000000-0005-0000-0000-00003F590000}"/>
    <cellStyle name="常规 2 2 4 2 2 9" xfId="17479" xr:uid="{00000000-0005-0000-0000-000040590000}"/>
    <cellStyle name="常规 2 2 4 2 3" xfId="17480" xr:uid="{00000000-0005-0000-0000-000041590000}"/>
    <cellStyle name="常规 2 2 4 2 3 2" xfId="17481" xr:uid="{00000000-0005-0000-0000-000042590000}"/>
    <cellStyle name="常规 2 2 4 2 3 2 2" xfId="17482" xr:uid="{00000000-0005-0000-0000-000043590000}"/>
    <cellStyle name="常规 2 2 4 2 3 2 2 2" xfId="17483" xr:uid="{00000000-0005-0000-0000-000044590000}"/>
    <cellStyle name="常规 2 2 4 2 3 2 2 2 2" xfId="17484" xr:uid="{00000000-0005-0000-0000-000045590000}"/>
    <cellStyle name="常规 2 2 4 2 3 2 2 2 2 2" xfId="17485" xr:uid="{00000000-0005-0000-0000-000046590000}"/>
    <cellStyle name="常规 2 2 4 2 3 2 2 2 2 3" xfId="27140" xr:uid="{00000000-0005-0000-0000-000047590000}"/>
    <cellStyle name="常规 2 2 4 2 3 2 2 2 3" xfId="17486" xr:uid="{00000000-0005-0000-0000-000048590000}"/>
    <cellStyle name="常规 2 2 4 2 3 2 2 2 4" xfId="27141" xr:uid="{00000000-0005-0000-0000-000049590000}"/>
    <cellStyle name="常规 2 2 4 2 3 2 2 3" xfId="17487" xr:uid="{00000000-0005-0000-0000-00004A590000}"/>
    <cellStyle name="常规 2 2 4 2 3 2 2 3 2" xfId="17488" xr:uid="{00000000-0005-0000-0000-00004B590000}"/>
    <cellStyle name="常规 2 2 4 2 3 2 2 3 3" xfId="27142" xr:uid="{00000000-0005-0000-0000-00004C590000}"/>
    <cellStyle name="常规 2 2 4 2 3 2 2 4" xfId="17489" xr:uid="{00000000-0005-0000-0000-00004D590000}"/>
    <cellStyle name="常规 2 2 4 2 3 2 2 5" xfId="27143" xr:uid="{00000000-0005-0000-0000-00004E590000}"/>
    <cellStyle name="常规 2 2 4 2 3 2 3" xfId="17490" xr:uid="{00000000-0005-0000-0000-00004F590000}"/>
    <cellStyle name="常规 2 2 4 2 3 2 3 2" xfId="17491" xr:uid="{00000000-0005-0000-0000-000050590000}"/>
    <cellStyle name="常规 2 2 4 2 3 2 3 2 2" xfId="17492" xr:uid="{00000000-0005-0000-0000-000051590000}"/>
    <cellStyle name="常规 2 2 4 2 3 2 3 2 2 2" xfId="17493" xr:uid="{00000000-0005-0000-0000-000052590000}"/>
    <cellStyle name="常规 2 2 4 2 3 2 3 2 2 3" xfId="27144" xr:uid="{00000000-0005-0000-0000-000053590000}"/>
    <cellStyle name="常规 2 2 4 2 3 2 3 2 3" xfId="17494" xr:uid="{00000000-0005-0000-0000-000054590000}"/>
    <cellStyle name="常规 2 2 4 2 3 2 3 2 4" xfId="27145" xr:uid="{00000000-0005-0000-0000-000055590000}"/>
    <cellStyle name="常规 2 2 4 2 3 2 3 3" xfId="17495" xr:uid="{00000000-0005-0000-0000-000056590000}"/>
    <cellStyle name="常规 2 2 4 2 3 2 3 3 2" xfId="17496" xr:uid="{00000000-0005-0000-0000-000057590000}"/>
    <cellStyle name="常规 2 2 4 2 3 2 3 3 3" xfId="27146" xr:uid="{00000000-0005-0000-0000-000058590000}"/>
    <cellStyle name="常规 2 2 4 2 3 2 3 4" xfId="17497" xr:uid="{00000000-0005-0000-0000-000059590000}"/>
    <cellStyle name="常规 2 2 4 2 3 2 3 5" xfId="27147" xr:uid="{00000000-0005-0000-0000-00005A590000}"/>
    <cellStyle name="常规 2 2 4 2 3 2 4" xfId="17498" xr:uid="{00000000-0005-0000-0000-00005B590000}"/>
    <cellStyle name="常规 2 2 4 2 3 2 4 2" xfId="17499" xr:uid="{00000000-0005-0000-0000-00005C590000}"/>
    <cellStyle name="常规 2 2 4 2 3 2 4 2 2" xfId="17500" xr:uid="{00000000-0005-0000-0000-00005D590000}"/>
    <cellStyle name="常规 2 2 4 2 3 2 4 2 3" xfId="27148" xr:uid="{00000000-0005-0000-0000-00005E590000}"/>
    <cellStyle name="常规 2 2 4 2 3 2 4 3" xfId="17501" xr:uid="{00000000-0005-0000-0000-00005F590000}"/>
    <cellStyle name="常规 2 2 4 2 3 2 4 4" xfId="27149" xr:uid="{00000000-0005-0000-0000-000060590000}"/>
    <cellStyle name="常规 2 2 4 2 3 2 5" xfId="17502" xr:uid="{00000000-0005-0000-0000-000061590000}"/>
    <cellStyle name="常规 2 2 4 2 3 2 5 2" xfId="17503" xr:uid="{00000000-0005-0000-0000-000062590000}"/>
    <cellStyle name="常规 2 2 4 2 3 2 5 2 2" xfId="17504" xr:uid="{00000000-0005-0000-0000-000063590000}"/>
    <cellStyle name="常规 2 2 4 2 3 2 5 2 3" xfId="27150" xr:uid="{00000000-0005-0000-0000-000064590000}"/>
    <cellStyle name="常规 2 2 4 2 3 2 5 3" xfId="17505" xr:uid="{00000000-0005-0000-0000-000065590000}"/>
    <cellStyle name="常规 2 2 4 2 3 2 5 4" xfId="27151" xr:uid="{00000000-0005-0000-0000-000066590000}"/>
    <cellStyle name="常规 2 2 4 2 3 2 6" xfId="17506" xr:uid="{00000000-0005-0000-0000-000067590000}"/>
    <cellStyle name="常规 2 2 4 2 3 2 6 2" xfId="17507" xr:uid="{00000000-0005-0000-0000-000068590000}"/>
    <cellStyle name="常规 2 2 4 2 3 2 6 3" xfId="27152" xr:uid="{00000000-0005-0000-0000-000069590000}"/>
    <cellStyle name="常规 2 2 4 2 3 2 7" xfId="17508" xr:uid="{00000000-0005-0000-0000-00006A590000}"/>
    <cellStyle name="常规 2 2 4 2 3 2 8" xfId="27153" xr:uid="{00000000-0005-0000-0000-00006B590000}"/>
    <cellStyle name="常规 2 2 4 2 3 3" xfId="17509" xr:uid="{00000000-0005-0000-0000-00006C590000}"/>
    <cellStyle name="常规 2 2 4 2 3 3 2" xfId="17510" xr:uid="{00000000-0005-0000-0000-00006D590000}"/>
    <cellStyle name="常规 2 2 4 2 3 3 2 2" xfId="17511" xr:uid="{00000000-0005-0000-0000-00006E590000}"/>
    <cellStyle name="常规 2 2 4 2 3 3 2 2 2" xfId="17512" xr:uid="{00000000-0005-0000-0000-00006F590000}"/>
    <cellStyle name="常规 2 2 4 2 3 3 2 2 3" xfId="27154" xr:uid="{00000000-0005-0000-0000-000070590000}"/>
    <cellStyle name="常规 2 2 4 2 3 3 2 3" xfId="17513" xr:uid="{00000000-0005-0000-0000-000071590000}"/>
    <cellStyle name="常规 2 2 4 2 3 3 2 4" xfId="27155" xr:uid="{00000000-0005-0000-0000-000072590000}"/>
    <cellStyle name="常规 2 2 4 2 3 3 3" xfId="17514" xr:uid="{00000000-0005-0000-0000-000073590000}"/>
    <cellStyle name="常规 2 2 4 2 3 3 3 2" xfId="17515" xr:uid="{00000000-0005-0000-0000-000074590000}"/>
    <cellStyle name="常规 2 2 4 2 3 3 3 3" xfId="27156" xr:uid="{00000000-0005-0000-0000-000075590000}"/>
    <cellStyle name="常规 2 2 4 2 3 3 4" xfId="17516" xr:uid="{00000000-0005-0000-0000-000076590000}"/>
    <cellStyle name="常规 2 2 4 2 3 3 5" xfId="27157" xr:uid="{00000000-0005-0000-0000-000077590000}"/>
    <cellStyle name="常规 2 2 4 2 3 4" xfId="17517" xr:uid="{00000000-0005-0000-0000-000078590000}"/>
    <cellStyle name="常规 2 2 4 2 3 4 2" xfId="17518" xr:uid="{00000000-0005-0000-0000-000079590000}"/>
    <cellStyle name="常规 2 2 4 2 3 4 2 2" xfId="17519" xr:uid="{00000000-0005-0000-0000-00007A590000}"/>
    <cellStyle name="常规 2 2 4 2 3 4 2 2 2" xfId="17520" xr:uid="{00000000-0005-0000-0000-00007B590000}"/>
    <cellStyle name="常规 2 2 4 2 3 4 2 2 3" xfId="27158" xr:uid="{00000000-0005-0000-0000-00007C590000}"/>
    <cellStyle name="常规 2 2 4 2 3 4 2 3" xfId="17521" xr:uid="{00000000-0005-0000-0000-00007D590000}"/>
    <cellStyle name="常规 2 2 4 2 3 4 2 4" xfId="27159" xr:uid="{00000000-0005-0000-0000-00007E590000}"/>
    <cellStyle name="常规 2 2 4 2 3 4 3" xfId="17522" xr:uid="{00000000-0005-0000-0000-00007F590000}"/>
    <cellStyle name="常规 2 2 4 2 3 4 3 2" xfId="17523" xr:uid="{00000000-0005-0000-0000-000080590000}"/>
    <cellStyle name="常规 2 2 4 2 3 4 3 3" xfId="27160" xr:uid="{00000000-0005-0000-0000-000081590000}"/>
    <cellStyle name="常规 2 2 4 2 3 4 4" xfId="17524" xr:uid="{00000000-0005-0000-0000-000082590000}"/>
    <cellStyle name="常规 2 2 4 2 3 4 5" xfId="27161" xr:uid="{00000000-0005-0000-0000-000083590000}"/>
    <cellStyle name="常规 2 2 4 2 3 5" xfId="17525" xr:uid="{00000000-0005-0000-0000-000084590000}"/>
    <cellStyle name="常规 2 2 4 2 3 5 2" xfId="17526" xr:uid="{00000000-0005-0000-0000-000085590000}"/>
    <cellStyle name="常规 2 2 4 2 3 5 2 2" xfId="17527" xr:uid="{00000000-0005-0000-0000-000086590000}"/>
    <cellStyle name="常规 2 2 4 2 3 5 2 3" xfId="27162" xr:uid="{00000000-0005-0000-0000-000087590000}"/>
    <cellStyle name="常规 2 2 4 2 3 5 3" xfId="17528" xr:uid="{00000000-0005-0000-0000-000088590000}"/>
    <cellStyle name="常规 2 2 4 2 3 5 4" xfId="27163" xr:uid="{00000000-0005-0000-0000-000089590000}"/>
    <cellStyle name="常规 2 2 4 2 3 6" xfId="17529" xr:uid="{00000000-0005-0000-0000-00008A590000}"/>
    <cellStyle name="常规 2 2 4 2 3 6 2" xfId="17530" xr:uid="{00000000-0005-0000-0000-00008B590000}"/>
    <cellStyle name="常规 2 2 4 2 3 6 2 2" xfId="17531" xr:uid="{00000000-0005-0000-0000-00008C590000}"/>
    <cellStyle name="常规 2 2 4 2 3 6 2 3" xfId="27164" xr:uid="{00000000-0005-0000-0000-00008D590000}"/>
    <cellStyle name="常规 2 2 4 2 3 6 3" xfId="17532" xr:uid="{00000000-0005-0000-0000-00008E590000}"/>
    <cellStyle name="常规 2 2 4 2 3 6 4" xfId="27165" xr:uid="{00000000-0005-0000-0000-00008F590000}"/>
    <cellStyle name="常规 2 2 4 2 3 7" xfId="17533" xr:uid="{00000000-0005-0000-0000-000090590000}"/>
    <cellStyle name="常规 2 2 4 2 3 7 2" xfId="17534" xr:uid="{00000000-0005-0000-0000-000091590000}"/>
    <cellStyle name="常规 2 2 4 2 3 7 3" xfId="27166" xr:uid="{00000000-0005-0000-0000-000092590000}"/>
    <cellStyle name="常规 2 2 4 2 3 8" xfId="17535" xr:uid="{00000000-0005-0000-0000-000093590000}"/>
    <cellStyle name="常规 2 2 4 2 3 9" xfId="27167" xr:uid="{00000000-0005-0000-0000-000094590000}"/>
    <cellStyle name="常规 2 2 4 2 4" xfId="17536" xr:uid="{00000000-0005-0000-0000-000095590000}"/>
    <cellStyle name="常规 2 2 4 2 4 2" xfId="17537" xr:uid="{00000000-0005-0000-0000-000096590000}"/>
    <cellStyle name="常规 2 2 4 2 4 2 2" xfId="17538" xr:uid="{00000000-0005-0000-0000-000097590000}"/>
    <cellStyle name="常规 2 2 4 2 4 2 2 2" xfId="17539" xr:uid="{00000000-0005-0000-0000-000098590000}"/>
    <cellStyle name="常规 2 2 4 2 4 2 2 2 2" xfId="17540" xr:uid="{00000000-0005-0000-0000-000099590000}"/>
    <cellStyle name="常规 2 2 4 2 4 2 2 2 3" xfId="27168" xr:uid="{00000000-0005-0000-0000-00009A590000}"/>
    <cellStyle name="常规 2 2 4 2 4 2 2 3" xfId="17541" xr:uid="{00000000-0005-0000-0000-00009B590000}"/>
    <cellStyle name="常规 2 2 4 2 4 2 2 4" xfId="27169" xr:uid="{00000000-0005-0000-0000-00009C590000}"/>
    <cellStyle name="常规 2 2 4 2 4 2 3" xfId="17542" xr:uid="{00000000-0005-0000-0000-00009D590000}"/>
    <cellStyle name="常规 2 2 4 2 4 2 3 2" xfId="17543" xr:uid="{00000000-0005-0000-0000-00009E590000}"/>
    <cellStyle name="常规 2 2 4 2 4 2 3 3" xfId="27170" xr:uid="{00000000-0005-0000-0000-00009F590000}"/>
    <cellStyle name="常规 2 2 4 2 4 2 4" xfId="17544" xr:uid="{00000000-0005-0000-0000-0000A0590000}"/>
    <cellStyle name="常规 2 2 4 2 4 2 5" xfId="27171" xr:uid="{00000000-0005-0000-0000-0000A1590000}"/>
    <cellStyle name="常规 2 2 4 2 4 3" xfId="17545" xr:uid="{00000000-0005-0000-0000-0000A2590000}"/>
    <cellStyle name="常规 2 2 4 2 4 3 2" xfId="17546" xr:uid="{00000000-0005-0000-0000-0000A3590000}"/>
    <cellStyle name="常规 2 2 4 2 4 3 2 2" xfId="17547" xr:uid="{00000000-0005-0000-0000-0000A4590000}"/>
    <cellStyle name="常规 2 2 4 2 4 3 2 2 2" xfId="17548" xr:uid="{00000000-0005-0000-0000-0000A5590000}"/>
    <cellStyle name="常规 2 2 4 2 4 3 2 2 3" xfId="27172" xr:uid="{00000000-0005-0000-0000-0000A6590000}"/>
    <cellStyle name="常规 2 2 4 2 4 3 2 3" xfId="17549" xr:uid="{00000000-0005-0000-0000-0000A7590000}"/>
    <cellStyle name="常规 2 2 4 2 4 3 2 4" xfId="27173" xr:uid="{00000000-0005-0000-0000-0000A8590000}"/>
    <cellStyle name="常规 2 2 4 2 4 3 3" xfId="17550" xr:uid="{00000000-0005-0000-0000-0000A9590000}"/>
    <cellStyle name="常规 2 2 4 2 4 3 3 2" xfId="17551" xr:uid="{00000000-0005-0000-0000-0000AA590000}"/>
    <cellStyle name="常规 2 2 4 2 4 3 3 3" xfId="27174" xr:uid="{00000000-0005-0000-0000-0000AB590000}"/>
    <cellStyle name="常规 2 2 4 2 4 3 4" xfId="17552" xr:uid="{00000000-0005-0000-0000-0000AC590000}"/>
    <cellStyle name="常规 2 2 4 2 4 3 5" xfId="27175" xr:uid="{00000000-0005-0000-0000-0000AD590000}"/>
    <cellStyle name="常规 2 2 4 2 4 4" xfId="17553" xr:uid="{00000000-0005-0000-0000-0000AE590000}"/>
    <cellStyle name="常规 2 2 4 2 4 4 2" xfId="17554" xr:uid="{00000000-0005-0000-0000-0000AF590000}"/>
    <cellStyle name="常规 2 2 4 2 4 4 2 2" xfId="17555" xr:uid="{00000000-0005-0000-0000-0000B0590000}"/>
    <cellStyle name="常规 2 2 4 2 4 4 2 3" xfId="27176" xr:uid="{00000000-0005-0000-0000-0000B1590000}"/>
    <cellStyle name="常规 2 2 4 2 4 4 3" xfId="17556" xr:uid="{00000000-0005-0000-0000-0000B2590000}"/>
    <cellStyle name="常规 2 2 4 2 4 4 4" xfId="27177" xr:uid="{00000000-0005-0000-0000-0000B3590000}"/>
    <cellStyle name="常规 2 2 4 2 4 5" xfId="17557" xr:uid="{00000000-0005-0000-0000-0000B4590000}"/>
    <cellStyle name="常规 2 2 4 2 4 5 2" xfId="17558" xr:uid="{00000000-0005-0000-0000-0000B5590000}"/>
    <cellStyle name="常规 2 2 4 2 4 5 2 2" xfId="17559" xr:uid="{00000000-0005-0000-0000-0000B6590000}"/>
    <cellStyle name="常规 2 2 4 2 4 5 2 3" xfId="27178" xr:uid="{00000000-0005-0000-0000-0000B7590000}"/>
    <cellStyle name="常规 2 2 4 2 4 5 3" xfId="17560" xr:uid="{00000000-0005-0000-0000-0000B8590000}"/>
    <cellStyle name="常规 2 2 4 2 4 5 4" xfId="27179" xr:uid="{00000000-0005-0000-0000-0000B9590000}"/>
    <cellStyle name="常规 2 2 4 2 4 6" xfId="17561" xr:uid="{00000000-0005-0000-0000-0000BA590000}"/>
    <cellStyle name="常规 2 2 4 2 4 6 2" xfId="17562" xr:uid="{00000000-0005-0000-0000-0000BB590000}"/>
    <cellStyle name="常规 2 2 4 2 4 6 3" xfId="27180" xr:uid="{00000000-0005-0000-0000-0000BC590000}"/>
    <cellStyle name="常规 2 2 4 2 4 7" xfId="17563" xr:uid="{00000000-0005-0000-0000-0000BD590000}"/>
    <cellStyle name="常规 2 2 4 2 4 8" xfId="27181" xr:uid="{00000000-0005-0000-0000-0000BE590000}"/>
    <cellStyle name="常规 2 2 4 2 5" xfId="17564" xr:uid="{00000000-0005-0000-0000-0000BF590000}"/>
    <cellStyle name="常规 2 2 4 2 5 2" xfId="17565" xr:uid="{00000000-0005-0000-0000-0000C0590000}"/>
    <cellStyle name="常规 2 2 4 2 5 2 2" xfId="17566" xr:uid="{00000000-0005-0000-0000-0000C1590000}"/>
    <cellStyle name="常规 2 2 4 2 5 2 2 2" xfId="17567" xr:uid="{00000000-0005-0000-0000-0000C2590000}"/>
    <cellStyle name="常规 2 2 4 2 5 2 2 3" xfId="27182" xr:uid="{00000000-0005-0000-0000-0000C3590000}"/>
    <cellStyle name="常规 2 2 4 2 5 2 3" xfId="17568" xr:uid="{00000000-0005-0000-0000-0000C4590000}"/>
    <cellStyle name="常规 2 2 4 2 5 2 4" xfId="27183" xr:uid="{00000000-0005-0000-0000-0000C5590000}"/>
    <cellStyle name="常规 2 2 4 2 5 3" xfId="17569" xr:uid="{00000000-0005-0000-0000-0000C6590000}"/>
    <cellStyle name="常规 2 2 4 2 5 3 2" xfId="17570" xr:uid="{00000000-0005-0000-0000-0000C7590000}"/>
    <cellStyle name="常规 2 2 4 2 5 3 3" xfId="27184" xr:uid="{00000000-0005-0000-0000-0000C8590000}"/>
    <cellStyle name="常规 2 2 4 2 5 4" xfId="17571" xr:uid="{00000000-0005-0000-0000-0000C9590000}"/>
    <cellStyle name="常规 2 2 4 2 5 5" xfId="27185" xr:uid="{00000000-0005-0000-0000-0000CA590000}"/>
    <cellStyle name="常规 2 2 4 2 6" xfId="17572" xr:uid="{00000000-0005-0000-0000-0000CB590000}"/>
    <cellStyle name="常规 2 2 4 2 6 2" xfId="17573" xr:uid="{00000000-0005-0000-0000-0000CC590000}"/>
    <cellStyle name="常规 2 2 4 2 6 2 2" xfId="17574" xr:uid="{00000000-0005-0000-0000-0000CD590000}"/>
    <cellStyle name="常规 2 2 4 2 6 2 2 2" xfId="17575" xr:uid="{00000000-0005-0000-0000-0000CE590000}"/>
    <cellStyle name="常规 2 2 4 2 6 2 2 3" xfId="27186" xr:uid="{00000000-0005-0000-0000-0000CF590000}"/>
    <cellStyle name="常规 2 2 4 2 6 2 3" xfId="17576" xr:uid="{00000000-0005-0000-0000-0000D0590000}"/>
    <cellStyle name="常规 2 2 4 2 6 2 4" xfId="27187" xr:uid="{00000000-0005-0000-0000-0000D1590000}"/>
    <cellStyle name="常规 2 2 4 2 6 3" xfId="17577" xr:uid="{00000000-0005-0000-0000-0000D2590000}"/>
    <cellStyle name="常规 2 2 4 2 6 3 2" xfId="17578" xr:uid="{00000000-0005-0000-0000-0000D3590000}"/>
    <cellStyle name="常规 2 2 4 2 6 3 3" xfId="27188" xr:uid="{00000000-0005-0000-0000-0000D4590000}"/>
    <cellStyle name="常规 2 2 4 2 6 4" xfId="17579" xr:uid="{00000000-0005-0000-0000-0000D5590000}"/>
    <cellStyle name="常规 2 2 4 2 6 5" xfId="27189" xr:uid="{00000000-0005-0000-0000-0000D6590000}"/>
    <cellStyle name="常规 2 2 4 2 7" xfId="17580" xr:uid="{00000000-0005-0000-0000-0000D7590000}"/>
    <cellStyle name="常规 2 2 4 2 7 2" xfId="17581" xr:uid="{00000000-0005-0000-0000-0000D8590000}"/>
    <cellStyle name="常规 2 2 4 2 7 2 2" xfId="17582" xr:uid="{00000000-0005-0000-0000-0000D9590000}"/>
    <cellStyle name="常规 2 2 4 2 7 2 3" xfId="27190" xr:uid="{00000000-0005-0000-0000-0000DA590000}"/>
    <cellStyle name="常规 2 2 4 2 7 3" xfId="17583" xr:uid="{00000000-0005-0000-0000-0000DB590000}"/>
    <cellStyle name="常规 2 2 4 2 7 4" xfId="27191" xr:uid="{00000000-0005-0000-0000-0000DC590000}"/>
    <cellStyle name="常规 2 2 4 2 8" xfId="17584" xr:uid="{00000000-0005-0000-0000-0000DD590000}"/>
    <cellStyle name="常规 2 2 4 2 8 2" xfId="17585" xr:uid="{00000000-0005-0000-0000-0000DE590000}"/>
    <cellStyle name="常规 2 2 4 2 8 2 2" xfId="17586" xr:uid="{00000000-0005-0000-0000-0000DF590000}"/>
    <cellStyle name="常规 2 2 4 2 8 2 3" xfId="27192" xr:uid="{00000000-0005-0000-0000-0000E0590000}"/>
    <cellStyle name="常规 2 2 4 2 8 3" xfId="17587" xr:uid="{00000000-0005-0000-0000-0000E1590000}"/>
    <cellStyle name="常规 2 2 4 2 8 4" xfId="27193" xr:uid="{00000000-0005-0000-0000-0000E2590000}"/>
    <cellStyle name="常规 2 2 4 2 9" xfId="17588" xr:uid="{00000000-0005-0000-0000-0000E3590000}"/>
    <cellStyle name="常规 2 2 4 2 9 2" xfId="17589" xr:uid="{00000000-0005-0000-0000-0000E4590000}"/>
    <cellStyle name="常规 2 2 4 2 9 3" xfId="27194" xr:uid="{00000000-0005-0000-0000-0000E5590000}"/>
    <cellStyle name="常规 2 2 4 3" xfId="17590" xr:uid="{00000000-0005-0000-0000-0000E6590000}"/>
    <cellStyle name="常规 2 2 4 3 10" xfId="17591" xr:uid="{00000000-0005-0000-0000-0000E7590000}"/>
    <cellStyle name="常规 2 2 4 3 11" xfId="27195" xr:uid="{00000000-0005-0000-0000-0000E8590000}"/>
    <cellStyle name="常规 2 2 4 3 2" xfId="17592" xr:uid="{00000000-0005-0000-0000-0000E9590000}"/>
    <cellStyle name="常规 2 2 4 3 2 10" xfId="27196" xr:uid="{00000000-0005-0000-0000-0000EA590000}"/>
    <cellStyle name="常规 2 2 4 3 2 2" xfId="17593" xr:uid="{00000000-0005-0000-0000-0000EB590000}"/>
    <cellStyle name="常规 2 2 4 3 2 2 2" xfId="17594" xr:uid="{00000000-0005-0000-0000-0000EC590000}"/>
    <cellStyle name="常规 2 2 4 3 2 2 2 2" xfId="17595" xr:uid="{00000000-0005-0000-0000-0000ED590000}"/>
    <cellStyle name="常规 2 2 4 3 2 2 2 2 2" xfId="17596" xr:uid="{00000000-0005-0000-0000-0000EE590000}"/>
    <cellStyle name="常规 2 2 4 3 2 2 2 2 2 2" xfId="17597" xr:uid="{00000000-0005-0000-0000-0000EF590000}"/>
    <cellStyle name="常规 2 2 4 3 2 2 2 2 2 2 2" xfId="17598" xr:uid="{00000000-0005-0000-0000-0000F0590000}"/>
    <cellStyle name="常规 2 2 4 3 2 2 2 2 2 2 3" xfId="27197" xr:uid="{00000000-0005-0000-0000-0000F1590000}"/>
    <cellStyle name="常规 2 2 4 3 2 2 2 2 2 3" xfId="17599" xr:uid="{00000000-0005-0000-0000-0000F2590000}"/>
    <cellStyle name="常规 2 2 4 3 2 2 2 2 2 4" xfId="27198" xr:uid="{00000000-0005-0000-0000-0000F3590000}"/>
    <cellStyle name="常规 2 2 4 3 2 2 2 2 3" xfId="17600" xr:uid="{00000000-0005-0000-0000-0000F4590000}"/>
    <cellStyle name="常规 2 2 4 3 2 2 2 2 3 2" xfId="17601" xr:uid="{00000000-0005-0000-0000-0000F5590000}"/>
    <cellStyle name="常规 2 2 4 3 2 2 2 2 3 3" xfId="27199" xr:uid="{00000000-0005-0000-0000-0000F6590000}"/>
    <cellStyle name="常规 2 2 4 3 2 2 2 2 4" xfId="17602" xr:uid="{00000000-0005-0000-0000-0000F7590000}"/>
    <cellStyle name="常规 2 2 4 3 2 2 2 2 5" xfId="27200" xr:uid="{00000000-0005-0000-0000-0000F8590000}"/>
    <cellStyle name="常规 2 2 4 3 2 2 2 3" xfId="17603" xr:uid="{00000000-0005-0000-0000-0000F9590000}"/>
    <cellStyle name="常规 2 2 4 3 2 2 2 3 2" xfId="17604" xr:uid="{00000000-0005-0000-0000-0000FA590000}"/>
    <cellStyle name="常规 2 2 4 3 2 2 2 3 2 2" xfId="17605" xr:uid="{00000000-0005-0000-0000-0000FB590000}"/>
    <cellStyle name="常规 2 2 4 3 2 2 2 3 2 2 2" xfId="17606" xr:uid="{00000000-0005-0000-0000-0000FC590000}"/>
    <cellStyle name="常规 2 2 4 3 2 2 2 3 2 2 3" xfId="27201" xr:uid="{00000000-0005-0000-0000-0000FD590000}"/>
    <cellStyle name="常规 2 2 4 3 2 2 2 3 2 3" xfId="17607" xr:uid="{00000000-0005-0000-0000-0000FE590000}"/>
    <cellStyle name="常规 2 2 4 3 2 2 2 3 2 4" xfId="27202" xr:uid="{00000000-0005-0000-0000-0000FF590000}"/>
    <cellStyle name="常规 2 2 4 3 2 2 2 3 3" xfId="17608" xr:uid="{00000000-0005-0000-0000-0000005A0000}"/>
    <cellStyle name="常规 2 2 4 3 2 2 2 3 3 2" xfId="17609" xr:uid="{00000000-0005-0000-0000-0000015A0000}"/>
    <cellStyle name="常规 2 2 4 3 2 2 2 3 3 3" xfId="27203" xr:uid="{00000000-0005-0000-0000-0000025A0000}"/>
    <cellStyle name="常规 2 2 4 3 2 2 2 3 4" xfId="17610" xr:uid="{00000000-0005-0000-0000-0000035A0000}"/>
    <cellStyle name="常规 2 2 4 3 2 2 2 3 5" xfId="27204" xr:uid="{00000000-0005-0000-0000-0000045A0000}"/>
    <cellStyle name="常规 2 2 4 3 2 2 2 4" xfId="17611" xr:uid="{00000000-0005-0000-0000-0000055A0000}"/>
    <cellStyle name="常规 2 2 4 3 2 2 2 4 2" xfId="17612" xr:uid="{00000000-0005-0000-0000-0000065A0000}"/>
    <cellStyle name="常规 2 2 4 3 2 2 2 4 2 2" xfId="17613" xr:uid="{00000000-0005-0000-0000-0000075A0000}"/>
    <cellStyle name="常规 2 2 4 3 2 2 2 4 2 3" xfId="27205" xr:uid="{00000000-0005-0000-0000-0000085A0000}"/>
    <cellStyle name="常规 2 2 4 3 2 2 2 4 3" xfId="17614" xr:uid="{00000000-0005-0000-0000-0000095A0000}"/>
    <cellStyle name="常规 2 2 4 3 2 2 2 4 4" xfId="27206" xr:uid="{00000000-0005-0000-0000-00000A5A0000}"/>
    <cellStyle name="常规 2 2 4 3 2 2 2 5" xfId="17615" xr:uid="{00000000-0005-0000-0000-00000B5A0000}"/>
    <cellStyle name="常规 2 2 4 3 2 2 2 5 2" xfId="17616" xr:uid="{00000000-0005-0000-0000-00000C5A0000}"/>
    <cellStyle name="常规 2 2 4 3 2 2 2 5 2 2" xfId="17617" xr:uid="{00000000-0005-0000-0000-00000D5A0000}"/>
    <cellStyle name="常规 2 2 4 3 2 2 2 5 2 3" xfId="27207" xr:uid="{00000000-0005-0000-0000-00000E5A0000}"/>
    <cellStyle name="常规 2 2 4 3 2 2 2 5 3" xfId="17618" xr:uid="{00000000-0005-0000-0000-00000F5A0000}"/>
    <cellStyle name="常规 2 2 4 3 2 2 2 5 4" xfId="27208" xr:uid="{00000000-0005-0000-0000-0000105A0000}"/>
    <cellStyle name="常规 2 2 4 3 2 2 2 6" xfId="17619" xr:uid="{00000000-0005-0000-0000-0000115A0000}"/>
    <cellStyle name="常规 2 2 4 3 2 2 2 6 2" xfId="17620" xr:uid="{00000000-0005-0000-0000-0000125A0000}"/>
    <cellStyle name="常规 2 2 4 3 2 2 2 6 3" xfId="27209" xr:uid="{00000000-0005-0000-0000-0000135A0000}"/>
    <cellStyle name="常规 2 2 4 3 2 2 2 7" xfId="17621" xr:uid="{00000000-0005-0000-0000-0000145A0000}"/>
    <cellStyle name="常规 2 2 4 3 2 2 2 8" xfId="27210" xr:uid="{00000000-0005-0000-0000-0000155A0000}"/>
    <cellStyle name="常规 2 2 4 3 2 2 3" xfId="17622" xr:uid="{00000000-0005-0000-0000-0000165A0000}"/>
    <cellStyle name="常规 2 2 4 3 2 2 3 2" xfId="17623" xr:uid="{00000000-0005-0000-0000-0000175A0000}"/>
    <cellStyle name="常规 2 2 4 3 2 2 3 2 2" xfId="17624" xr:uid="{00000000-0005-0000-0000-0000185A0000}"/>
    <cellStyle name="常规 2 2 4 3 2 2 3 2 2 2" xfId="17625" xr:uid="{00000000-0005-0000-0000-0000195A0000}"/>
    <cellStyle name="常规 2 2 4 3 2 2 3 2 2 3" xfId="27211" xr:uid="{00000000-0005-0000-0000-00001A5A0000}"/>
    <cellStyle name="常规 2 2 4 3 2 2 3 2 3" xfId="17626" xr:uid="{00000000-0005-0000-0000-00001B5A0000}"/>
    <cellStyle name="常规 2 2 4 3 2 2 3 2 4" xfId="27212" xr:uid="{00000000-0005-0000-0000-00001C5A0000}"/>
    <cellStyle name="常规 2 2 4 3 2 2 3 3" xfId="17627" xr:uid="{00000000-0005-0000-0000-00001D5A0000}"/>
    <cellStyle name="常规 2 2 4 3 2 2 3 3 2" xfId="17628" xr:uid="{00000000-0005-0000-0000-00001E5A0000}"/>
    <cellStyle name="常规 2 2 4 3 2 2 3 3 3" xfId="27213" xr:uid="{00000000-0005-0000-0000-00001F5A0000}"/>
    <cellStyle name="常规 2 2 4 3 2 2 3 4" xfId="17629" xr:uid="{00000000-0005-0000-0000-0000205A0000}"/>
    <cellStyle name="常规 2 2 4 3 2 2 3 5" xfId="27214" xr:uid="{00000000-0005-0000-0000-0000215A0000}"/>
    <cellStyle name="常规 2 2 4 3 2 2 4" xfId="17630" xr:uid="{00000000-0005-0000-0000-0000225A0000}"/>
    <cellStyle name="常规 2 2 4 3 2 2 4 2" xfId="17631" xr:uid="{00000000-0005-0000-0000-0000235A0000}"/>
    <cellStyle name="常规 2 2 4 3 2 2 4 2 2" xfId="17632" xr:uid="{00000000-0005-0000-0000-0000245A0000}"/>
    <cellStyle name="常规 2 2 4 3 2 2 4 2 2 2" xfId="17633" xr:uid="{00000000-0005-0000-0000-0000255A0000}"/>
    <cellStyle name="常规 2 2 4 3 2 2 4 2 2 3" xfId="27215" xr:uid="{00000000-0005-0000-0000-0000265A0000}"/>
    <cellStyle name="常规 2 2 4 3 2 2 4 2 3" xfId="17634" xr:uid="{00000000-0005-0000-0000-0000275A0000}"/>
    <cellStyle name="常规 2 2 4 3 2 2 4 2 4" xfId="27216" xr:uid="{00000000-0005-0000-0000-0000285A0000}"/>
    <cellStyle name="常规 2 2 4 3 2 2 4 3" xfId="17635" xr:uid="{00000000-0005-0000-0000-0000295A0000}"/>
    <cellStyle name="常规 2 2 4 3 2 2 4 3 2" xfId="17636" xr:uid="{00000000-0005-0000-0000-00002A5A0000}"/>
    <cellStyle name="常规 2 2 4 3 2 2 4 3 3" xfId="27217" xr:uid="{00000000-0005-0000-0000-00002B5A0000}"/>
    <cellStyle name="常规 2 2 4 3 2 2 4 4" xfId="17637" xr:uid="{00000000-0005-0000-0000-00002C5A0000}"/>
    <cellStyle name="常规 2 2 4 3 2 2 4 5" xfId="27218" xr:uid="{00000000-0005-0000-0000-00002D5A0000}"/>
    <cellStyle name="常规 2 2 4 3 2 2 5" xfId="17638" xr:uid="{00000000-0005-0000-0000-00002E5A0000}"/>
    <cellStyle name="常规 2 2 4 3 2 2 5 2" xfId="17639" xr:uid="{00000000-0005-0000-0000-00002F5A0000}"/>
    <cellStyle name="常规 2 2 4 3 2 2 5 2 2" xfId="17640" xr:uid="{00000000-0005-0000-0000-0000305A0000}"/>
    <cellStyle name="常规 2 2 4 3 2 2 5 2 3" xfId="27219" xr:uid="{00000000-0005-0000-0000-0000315A0000}"/>
    <cellStyle name="常规 2 2 4 3 2 2 5 3" xfId="17641" xr:uid="{00000000-0005-0000-0000-0000325A0000}"/>
    <cellStyle name="常规 2 2 4 3 2 2 5 4" xfId="27220" xr:uid="{00000000-0005-0000-0000-0000335A0000}"/>
    <cellStyle name="常规 2 2 4 3 2 2 6" xfId="17642" xr:uid="{00000000-0005-0000-0000-0000345A0000}"/>
    <cellStyle name="常规 2 2 4 3 2 2 6 2" xfId="17643" xr:uid="{00000000-0005-0000-0000-0000355A0000}"/>
    <cellStyle name="常规 2 2 4 3 2 2 6 2 2" xfId="17644" xr:uid="{00000000-0005-0000-0000-0000365A0000}"/>
    <cellStyle name="常规 2 2 4 3 2 2 6 2 3" xfId="27221" xr:uid="{00000000-0005-0000-0000-0000375A0000}"/>
    <cellStyle name="常规 2 2 4 3 2 2 6 3" xfId="17645" xr:uid="{00000000-0005-0000-0000-0000385A0000}"/>
    <cellStyle name="常规 2 2 4 3 2 2 6 4" xfId="27222" xr:uid="{00000000-0005-0000-0000-0000395A0000}"/>
    <cellStyle name="常规 2 2 4 3 2 2 7" xfId="17646" xr:uid="{00000000-0005-0000-0000-00003A5A0000}"/>
    <cellStyle name="常规 2 2 4 3 2 2 7 2" xfId="17647" xr:uid="{00000000-0005-0000-0000-00003B5A0000}"/>
    <cellStyle name="常规 2 2 4 3 2 2 7 3" xfId="27223" xr:uid="{00000000-0005-0000-0000-00003C5A0000}"/>
    <cellStyle name="常规 2 2 4 3 2 2 8" xfId="17648" xr:uid="{00000000-0005-0000-0000-00003D5A0000}"/>
    <cellStyle name="常规 2 2 4 3 2 2 9" xfId="27224" xr:uid="{00000000-0005-0000-0000-00003E5A0000}"/>
    <cellStyle name="常规 2 2 4 3 2 3" xfId="17649" xr:uid="{00000000-0005-0000-0000-00003F5A0000}"/>
    <cellStyle name="常规 2 2 4 3 2 3 2" xfId="17650" xr:uid="{00000000-0005-0000-0000-0000405A0000}"/>
    <cellStyle name="常规 2 2 4 3 2 3 2 2" xfId="17651" xr:uid="{00000000-0005-0000-0000-0000415A0000}"/>
    <cellStyle name="常规 2 2 4 3 2 3 2 2 2" xfId="17652" xr:uid="{00000000-0005-0000-0000-0000425A0000}"/>
    <cellStyle name="常规 2 2 4 3 2 3 2 2 2 2" xfId="17653" xr:uid="{00000000-0005-0000-0000-0000435A0000}"/>
    <cellStyle name="常规 2 2 4 3 2 3 2 2 2 3" xfId="27225" xr:uid="{00000000-0005-0000-0000-0000445A0000}"/>
    <cellStyle name="常规 2 2 4 3 2 3 2 2 3" xfId="17654" xr:uid="{00000000-0005-0000-0000-0000455A0000}"/>
    <cellStyle name="常规 2 2 4 3 2 3 2 2 4" xfId="27226" xr:uid="{00000000-0005-0000-0000-0000465A0000}"/>
    <cellStyle name="常规 2 2 4 3 2 3 2 3" xfId="17655" xr:uid="{00000000-0005-0000-0000-0000475A0000}"/>
    <cellStyle name="常规 2 2 4 3 2 3 2 3 2" xfId="17656" xr:uid="{00000000-0005-0000-0000-0000485A0000}"/>
    <cellStyle name="常规 2 2 4 3 2 3 2 3 3" xfId="27227" xr:uid="{00000000-0005-0000-0000-0000495A0000}"/>
    <cellStyle name="常规 2 2 4 3 2 3 2 4" xfId="17657" xr:uid="{00000000-0005-0000-0000-00004A5A0000}"/>
    <cellStyle name="常规 2 2 4 3 2 3 2 5" xfId="27228" xr:uid="{00000000-0005-0000-0000-00004B5A0000}"/>
    <cellStyle name="常规 2 2 4 3 2 3 3" xfId="17658" xr:uid="{00000000-0005-0000-0000-00004C5A0000}"/>
    <cellStyle name="常规 2 2 4 3 2 3 3 2" xfId="17659" xr:uid="{00000000-0005-0000-0000-00004D5A0000}"/>
    <cellStyle name="常规 2 2 4 3 2 3 3 2 2" xfId="17660" xr:uid="{00000000-0005-0000-0000-00004E5A0000}"/>
    <cellStyle name="常规 2 2 4 3 2 3 3 2 2 2" xfId="17661" xr:uid="{00000000-0005-0000-0000-00004F5A0000}"/>
    <cellStyle name="常规 2 2 4 3 2 3 3 2 2 3" xfId="27229" xr:uid="{00000000-0005-0000-0000-0000505A0000}"/>
    <cellStyle name="常规 2 2 4 3 2 3 3 2 3" xfId="17662" xr:uid="{00000000-0005-0000-0000-0000515A0000}"/>
    <cellStyle name="常规 2 2 4 3 2 3 3 2 4" xfId="27230" xr:uid="{00000000-0005-0000-0000-0000525A0000}"/>
    <cellStyle name="常规 2 2 4 3 2 3 3 3" xfId="17663" xr:uid="{00000000-0005-0000-0000-0000535A0000}"/>
    <cellStyle name="常规 2 2 4 3 2 3 3 3 2" xfId="17664" xr:uid="{00000000-0005-0000-0000-0000545A0000}"/>
    <cellStyle name="常规 2 2 4 3 2 3 3 3 3" xfId="27231" xr:uid="{00000000-0005-0000-0000-0000555A0000}"/>
    <cellStyle name="常规 2 2 4 3 2 3 3 4" xfId="17665" xr:uid="{00000000-0005-0000-0000-0000565A0000}"/>
    <cellStyle name="常规 2 2 4 3 2 3 3 5" xfId="27232" xr:uid="{00000000-0005-0000-0000-0000575A0000}"/>
    <cellStyle name="常规 2 2 4 3 2 3 4" xfId="17666" xr:uid="{00000000-0005-0000-0000-0000585A0000}"/>
    <cellStyle name="常规 2 2 4 3 2 3 4 2" xfId="17667" xr:uid="{00000000-0005-0000-0000-0000595A0000}"/>
    <cellStyle name="常规 2 2 4 3 2 3 4 2 2" xfId="17668" xr:uid="{00000000-0005-0000-0000-00005A5A0000}"/>
    <cellStyle name="常规 2 2 4 3 2 3 4 2 3" xfId="27233" xr:uid="{00000000-0005-0000-0000-00005B5A0000}"/>
    <cellStyle name="常规 2 2 4 3 2 3 4 3" xfId="17669" xr:uid="{00000000-0005-0000-0000-00005C5A0000}"/>
    <cellStyle name="常规 2 2 4 3 2 3 4 4" xfId="27234" xr:uid="{00000000-0005-0000-0000-00005D5A0000}"/>
    <cellStyle name="常规 2 2 4 3 2 3 5" xfId="17670" xr:uid="{00000000-0005-0000-0000-00005E5A0000}"/>
    <cellStyle name="常规 2 2 4 3 2 3 5 2" xfId="17671" xr:uid="{00000000-0005-0000-0000-00005F5A0000}"/>
    <cellStyle name="常规 2 2 4 3 2 3 5 2 2" xfId="17672" xr:uid="{00000000-0005-0000-0000-0000605A0000}"/>
    <cellStyle name="常规 2 2 4 3 2 3 5 2 3" xfId="27235" xr:uid="{00000000-0005-0000-0000-0000615A0000}"/>
    <cellStyle name="常规 2 2 4 3 2 3 5 3" xfId="17673" xr:uid="{00000000-0005-0000-0000-0000625A0000}"/>
    <cellStyle name="常规 2 2 4 3 2 3 5 4" xfId="27236" xr:uid="{00000000-0005-0000-0000-0000635A0000}"/>
    <cellStyle name="常规 2 2 4 3 2 3 6" xfId="17674" xr:uid="{00000000-0005-0000-0000-0000645A0000}"/>
    <cellStyle name="常规 2 2 4 3 2 3 6 2" xfId="17675" xr:uid="{00000000-0005-0000-0000-0000655A0000}"/>
    <cellStyle name="常规 2 2 4 3 2 3 6 3" xfId="27237" xr:uid="{00000000-0005-0000-0000-0000665A0000}"/>
    <cellStyle name="常规 2 2 4 3 2 3 7" xfId="17676" xr:uid="{00000000-0005-0000-0000-0000675A0000}"/>
    <cellStyle name="常规 2 2 4 3 2 3 8" xfId="27238" xr:uid="{00000000-0005-0000-0000-0000685A0000}"/>
    <cellStyle name="常规 2 2 4 3 2 4" xfId="17677" xr:uid="{00000000-0005-0000-0000-0000695A0000}"/>
    <cellStyle name="常规 2 2 4 3 2 4 2" xfId="17678" xr:uid="{00000000-0005-0000-0000-00006A5A0000}"/>
    <cellStyle name="常规 2 2 4 3 2 4 2 2" xfId="17679" xr:uid="{00000000-0005-0000-0000-00006B5A0000}"/>
    <cellStyle name="常规 2 2 4 3 2 4 2 2 2" xfId="17680" xr:uid="{00000000-0005-0000-0000-00006C5A0000}"/>
    <cellStyle name="常规 2 2 4 3 2 4 2 2 3" xfId="27239" xr:uid="{00000000-0005-0000-0000-00006D5A0000}"/>
    <cellStyle name="常规 2 2 4 3 2 4 2 3" xfId="17681" xr:uid="{00000000-0005-0000-0000-00006E5A0000}"/>
    <cellStyle name="常规 2 2 4 3 2 4 2 4" xfId="27240" xr:uid="{00000000-0005-0000-0000-00006F5A0000}"/>
    <cellStyle name="常规 2 2 4 3 2 4 3" xfId="17682" xr:uid="{00000000-0005-0000-0000-0000705A0000}"/>
    <cellStyle name="常规 2 2 4 3 2 4 3 2" xfId="17683" xr:uid="{00000000-0005-0000-0000-0000715A0000}"/>
    <cellStyle name="常规 2 2 4 3 2 4 3 3" xfId="27241" xr:uid="{00000000-0005-0000-0000-0000725A0000}"/>
    <cellStyle name="常规 2 2 4 3 2 4 4" xfId="17684" xr:uid="{00000000-0005-0000-0000-0000735A0000}"/>
    <cellStyle name="常规 2 2 4 3 2 4 5" xfId="27242" xr:uid="{00000000-0005-0000-0000-0000745A0000}"/>
    <cellStyle name="常规 2 2 4 3 2 5" xfId="17685" xr:uid="{00000000-0005-0000-0000-0000755A0000}"/>
    <cellStyle name="常规 2 2 4 3 2 5 2" xfId="17686" xr:uid="{00000000-0005-0000-0000-0000765A0000}"/>
    <cellStyle name="常规 2 2 4 3 2 5 2 2" xfId="17687" xr:uid="{00000000-0005-0000-0000-0000775A0000}"/>
    <cellStyle name="常规 2 2 4 3 2 5 2 2 2" xfId="17688" xr:uid="{00000000-0005-0000-0000-0000785A0000}"/>
    <cellStyle name="常规 2 2 4 3 2 5 2 2 3" xfId="27243" xr:uid="{00000000-0005-0000-0000-0000795A0000}"/>
    <cellStyle name="常规 2 2 4 3 2 5 2 3" xfId="17689" xr:uid="{00000000-0005-0000-0000-00007A5A0000}"/>
    <cellStyle name="常规 2 2 4 3 2 5 2 4" xfId="27244" xr:uid="{00000000-0005-0000-0000-00007B5A0000}"/>
    <cellStyle name="常规 2 2 4 3 2 5 3" xfId="17690" xr:uid="{00000000-0005-0000-0000-00007C5A0000}"/>
    <cellStyle name="常规 2 2 4 3 2 5 3 2" xfId="17691" xr:uid="{00000000-0005-0000-0000-00007D5A0000}"/>
    <cellStyle name="常规 2 2 4 3 2 5 3 3" xfId="27245" xr:uid="{00000000-0005-0000-0000-00007E5A0000}"/>
    <cellStyle name="常规 2 2 4 3 2 5 4" xfId="17692" xr:uid="{00000000-0005-0000-0000-00007F5A0000}"/>
    <cellStyle name="常规 2 2 4 3 2 5 5" xfId="27246" xr:uid="{00000000-0005-0000-0000-0000805A0000}"/>
    <cellStyle name="常规 2 2 4 3 2 6" xfId="17693" xr:uid="{00000000-0005-0000-0000-0000815A0000}"/>
    <cellStyle name="常规 2 2 4 3 2 6 2" xfId="17694" xr:uid="{00000000-0005-0000-0000-0000825A0000}"/>
    <cellStyle name="常规 2 2 4 3 2 6 2 2" xfId="17695" xr:uid="{00000000-0005-0000-0000-0000835A0000}"/>
    <cellStyle name="常规 2 2 4 3 2 6 2 3" xfId="27247" xr:uid="{00000000-0005-0000-0000-0000845A0000}"/>
    <cellStyle name="常规 2 2 4 3 2 6 3" xfId="17696" xr:uid="{00000000-0005-0000-0000-0000855A0000}"/>
    <cellStyle name="常规 2 2 4 3 2 6 4" xfId="27248" xr:uid="{00000000-0005-0000-0000-0000865A0000}"/>
    <cellStyle name="常规 2 2 4 3 2 7" xfId="17697" xr:uid="{00000000-0005-0000-0000-0000875A0000}"/>
    <cellStyle name="常规 2 2 4 3 2 7 2" xfId="17698" xr:uid="{00000000-0005-0000-0000-0000885A0000}"/>
    <cellStyle name="常规 2 2 4 3 2 7 2 2" xfId="17699" xr:uid="{00000000-0005-0000-0000-0000895A0000}"/>
    <cellStyle name="常规 2 2 4 3 2 7 2 3" xfId="27249" xr:uid="{00000000-0005-0000-0000-00008A5A0000}"/>
    <cellStyle name="常规 2 2 4 3 2 7 3" xfId="17700" xr:uid="{00000000-0005-0000-0000-00008B5A0000}"/>
    <cellStyle name="常规 2 2 4 3 2 7 4" xfId="27250" xr:uid="{00000000-0005-0000-0000-00008C5A0000}"/>
    <cellStyle name="常规 2 2 4 3 2 8" xfId="17701" xr:uid="{00000000-0005-0000-0000-00008D5A0000}"/>
    <cellStyle name="常规 2 2 4 3 2 8 2" xfId="17702" xr:uid="{00000000-0005-0000-0000-00008E5A0000}"/>
    <cellStyle name="常规 2 2 4 3 2 8 3" xfId="27251" xr:uid="{00000000-0005-0000-0000-00008F5A0000}"/>
    <cellStyle name="常规 2 2 4 3 2 9" xfId="17703" xr:uid="{00000000-0005-0000-0000-0000905A0000}"/>
    <cellStyle name="常规 2 2 4 3 3" xfId="17704" xr:uid="{00000000-0005-0000-0000-0000915A0000}"/>
    <cellStyle name="常规 2 2 4 3 3 2" xfId="17705" xr:uid="{00000000-0005-0000-0000-0000925A0000}"/>
    <cellStyle name="常规 2 2 4 3 3 2 2" xfId="17706" xr:uid="{00000000-0005-0000-0000-0000935A0000}"/>
    <cellStyle name="常规 2 2 4 3 3 2 2 2" xfId="17707" xr:uid="{00000000-0005-0000-0000-0000945A0000}"/>
    <cellStyle name="常规 2 2 4 3 3 2 2 2 2" xfId="17708" xr:uid="{00000000-0005-0000-0000-0000955A0000}"/>
    <cellStyle name="常规 2 2 4 3 3 2 2 2 2 2" xfId="17709" xr:uid="{00000000-0005-0000-0000-0000965A0000}"/>
    <cellStyle name="常规 2 2 4 3 3 2 2 2 2 3" xfId="27252" xr:uid="{00000000-0005-0000-0000-0000975A0000}"/>
    <cellStyle name="常规 2 2 4 3 3 2 2 2 3" xfId="17710" xr:uid="{00000000-0005-0000-0000-0000985A0000}"/>
    <cellStyle name="常规 2 2 4 3 3 2 2 2 4" xfId="27253" xr:uid="{00000000-0005-0000-0000-0000995A0000}"/>
    <cellStyle name="常规 2 2 4 3 3 2 2 3" xfId="17711" xr:uid="{00000000-0005-0000-0000-00009A5A0000}"/>
    <cellStyle name="常规 2 2 4 3 3 2 2 3 2" xfId="17712" xr:uid="{00000000-0005-0000-0000-00009B5A0000}"/>
    <cellStyle name="常规 2 2 4 3 3 2 2 3 3" xfId="27254" xr:uid="{00000000-0005-0000-0000-00009C5A0000}"/>
    <cellStyle name="常规 2 2 4 3 3 2 2 4" xfId="17713" xr:uid="{00000000-0005-0000-0000-00009D5A0000}"/>
    <cellStyle name="常规 2 2 4 3 3 2 2 5" xfId="27255" xr:uid="{00000000-0005-0000-0000-00009E5A0000}"/>
    <cellStyle name="常规 2 2 4 3 3 2 3" xfId="17714" xr:uid="{00000000-0005-0000-0000-00009F5A0000}"/>
    <cellStyle name="常规 2 2 4 3 3 2 3 2" xfId="17715" xr:uid="{00000000-0005-0000-0000-0000A05A0000}"/>
    <cellStyle name="常规 2 2 4 3 3 2 3 2 2" xfId="17716" xr:uid="{00000000-0005-0000-0000-0000A15A0000}"/>
    <cellStyle name="常规 2 2 4 3 3 2 3 2 2 2" xfId="17717" xr:uid="{00000000-0005-0000-0000-0000A25A0000}"/>
    <cellStyle name="常规 2 2 4 3 3 2 3 2 2 3" xfId="27256" xr:uid="{00000000-0005-0000-0000-0000A35A0000}"/>
    <cellStyle name="常规 2 2 4 3 3 2 3 2 3" xfId="17718" xr:uid="{00000000-0005-0000-0000-0000A45A0000}"/>
    <cellStyle name="常规 2 2 4 3 3 2 3 2 4" xfId="27257" xr:uid="{00000000-0005-0000-0000-0000A55A0000}"/>
    <cellStyle name="常规 2 2 4 3 3 2 3 3" xfId="17719" xr:uid="{00000000-0005-0000-0000-0000A65A0000}"/>
    <cellStyle name="常规 2 2 4 3 3 2 3 3 2" xfId="17720" xr:uid="{00000000-0005-0000-0000-0000A75A0000}"/>
    <cellStyle name="常规 2 2 4 3 3 2 3 3 3" xfId="27258" xr:uid="{00000000-0005-0000-0000-0000A85A0000}"/>
    <cellStyle name="常规 2 2 4 3 3 2 3 4" xfId="17721" xr:uid="{00000000-0005-0000-0000-0000A95A0000}"/>
    <cellStyle name="常规 2 2 4 3 3 2 3 5" xfId="27259" xr:uid="{00000000-0005-0000-0000-0000AA5A0000}"/>
    <cellStyle name="常规 2 2 4 3 3 2 4" xfId="17722" xr:uid="{00000000-0005-0000-0000-0000AB5A0000}"/>
    <cellStyle name="常规 2 2 4 3 3 2 4 2" xfId="17723" xr:uid="{00000000-0005-0000-0000-0000AC5A0000}"/>
    <cellStyle name="常规 2 2 4 3 3 2 4 2 2" xfId="17724" xr:uid="{00000000-0005-0000-0000-0000AD5A0000}"/>
    <cellStyle name="常规 2 2 4 3 3 2 4 2 3" xfId="27260" xr:uid="{00000000-0005-0000-0000-0000AE5A0000}"/>
    <cellStyle name="常规 2 2 4 3 3 2 4 3" xfId="17725" xr:uid="{00000000-0005-0000-0000-0000AF5A0000}"/>
    <cellStyle name="常规 2 2 4 3 3 2 4 4" xfId="27261" xr:uid="{00000000-0005-0000-0000-0000B05A0000}"/>
    <cellStyle name="常规 2 2 4 3 3 2 5" xfId="17726" xr:uid="{00000000-0005-0000-0000-0000B15A0000}"/>
    <cellStyle name="常规 2 2 4 3 3 2 5 2" xfId="17727" xr:uid="{00000000-0005-0000-0000-0000B25A0000}"/>
    <cellStyle name="常规 2 2 4 3 3 2 5 2 2" xfId="17728" xr:uid="{00000000-0005-0000-0000-0000B35A0000}"/>
    <cellStyle name="常规 2 2 4 3 3 2 5 2 3" xfId="27262" xr:uid="{00000000-0005-0000-0000-0000B45A0000}"/>
    <cellStyle name="常规 2 2 4 3 3 2 5 3" xfId="17729" xr:uid="{00000000-0005-0000-0000-0000B55A0000}"/>
    <cellStyle name="常规 2 2 4 3 3 2 5 4" xfId="27263" xr:uid="{00000000-0005-0000-0000-0000B65A0000}"/>
    <cellStyle name="常规 2 2 4 3 3 2 6" xfId="17730" xr:uid="{00000000-0005-0000-0000-0000B75A0000}"/>
    <cellStyle name="常规 2 2 4 3 3 2 6 2" xfId="17731" xr:uid="{00000000-0005-0000-0000-0000B85A0000}"/>
    <cellStyle name="常规 2 2 4 3 3 2 6 3" xfId="27264" xr:uid="{00000000-0005-0000-0000-0000B95A0000}"/>
    <cellStyle name="常规 2 2 4 3 3 2 7" xfId="17732" xr:uid="{00000000-0005-0000-0000-0000BA5A0000}"/>
    <cellStyle name="常规 2 2 4 3 3 2 8" xfId="27265" xr:uid="{00000000-0005-0000-0000-0000BB5A0000}"/>
    <cellStyle name="常规 2 2 4 3 3 3" xfId="17733" xr:uid="{00000000-0005-0000-0000-0000BC5A0000}"/>
    <cellStyle name="常规 2 2 4 3 3 3 2" xfId="17734" xr:uid="{00000000-0005-0000-0000-0000BD5A0000}"/>
    <cellStyle name="常规 2 2 4 3 3 3 2 2" xfId="17735" xr:uid="{00000000-0005-0000-0000-0000BE5A0000}"/>
    <cellStyle name="常规 2 2 4 3 3 3 2 2 2" xfId="17736" xr:uid="{00000000-0005-0000-0000-0000BF5A0000}"/>
    <cellStyle name="常规 2 2 4 3 3 3 2 2 3" xfId="27266" xr:uid="{00000000-0005-0000-0000-0000C05A0000}"/>
    <cellStyle name="常规 2 2 4 3 3 3 2 3" xfId="17737" xr:uid="{00000000-0005-0000-0000-0000C15A0000}"/>
    <cellStyle name="常规 2 2 4 3 3 3 2 4" xfId="27267" xr:uid="{00000000-0005-0000-0000-0000C25A0000}"/>
    <cellStyle name="常规 2 2 4 3 3 3 3" xfId="17738" xr:uid="{00000000-0005-0000-0000-0000C35A0000}"/>
    <cellStyle name="常规 2 2 4 3 3 3 3 2" xfId="17739" xr:uid="{00000000-0005-0000-0000-0000C45A0000}"/>
    <cellStyle name="常规 2 2 4 3 3 3 3 3" xfId="27268" xr:uid="{00000000-0005-0000-0000-0000C55A0000}"/>
    <cellStyle name="常规 2 2 4 3 3 3 4" xfId="17740" xr:uid="{00000000-0005-0000-0000-0000C65A0000}"/>
    <cellStyle name="常规 2 2 4 3 3 3 5" xfId="27269" xr:uid="{00000000-0005-0000-0000-0000C75A0000}"/>
    <cellStyle name="常规 2 2 4 3 3 4" xfId="17741" xr:uid="{00000000-0005-0000-0000-0000C85A0000}"/>
    <cellStyle name="常规 2 2 4 3 3 4 2" xfId="17742" xr:uid="{00000000-0005-0000-0000-0000C95A0000}"/>
    <cellStyle name="常规 2 2 4 3 3 4 2 2" xfId="17743" xr:uid="{00000000-0005-0000-0000-0000CA5A0000}"/>
    <cellStyle name="常规 2 2 4 3 3 4 2 2 2" xfId="17744" xr:uid="{00000000-0005-0000-0000-0000CB5A0000}"/>
    <cellStyle name="常规 2 2 4 3 3 4 2 2 3" xfId="27270" xr:uid="{00000000-0005-0000-0000-0000CC5A0000}"/>
    <cellStyle name="常规 2 2 4 3 3 4 2 3" xfId="17745" xr:uid="{00000000-0005-0000-0000-0000CD5A0000}"/>
    <cellStyle name="常规 2 2 4 3 3 4 2 4" xfId="27271" xr:uid="{00000000-0005-0000-0000-0000CE5A0000}"/>
    <cellStyle name="常规 2 2 4 3 3 4 3" xfId="17746" xr:uid="{00000000-0005-0000-0000-0000CF5A0000}"/>
    <cellStyle name="常规 2 2 4 3 3 4 3 2" xfId="17747" xr:uid="{00000000-0005-0000-0000-0000D05A0000}"/>
    <cellStyle name="常规 2 2 4 3 3 4 3 3" xfId="27272" xr:uid="{00000000-0005-0000-0000-0000D15A0000}"/>
    <cellStyle name="常规 2 2 4 3 3 4 4" xfId="17748" xr:uid="{00000000-0005-0000-0000-0000D25A0000}"/>
    <cellStyle name="常规 2 2 4 3 3 4 5" xfId="27273" xr:uid="{00000000-0005-0000-0000-0000D35A0000}"/>
    <cellStyle name="常规 2 2 4 3 3 5" xfId="17749" xr:uid="{00000000-0005-0000-0000-0000D45A0000}"/>
    <cellStyle name="常规 2 2 4 3 3 5 2" xfId="17750" xr:uid="{00000000-0005-0000-0000-0000D55A0000}"/>
    <cellStyle name="常规 2 2 4 3 3 5 2 2" xfId="17751" xr:uid="{00000000-0005-0000-0000-0000D65A0000}"/>
    <cellStyle name="常规 2 2 4 3 3 5 2 3" xfId="27274" xr:uid="{00000000-0005-0000-0000-0000D75A0000}"/>
    <cellStyle name="常规 2 2 4 3 3 5 3" xfId="17752" xr:uid="{00000000-0005-0000-0000-0000D85A0000}"/>
    <cellStyle name="常规 2 2 4 3 3 5 4" xfId="27275" xr:uid="{00000000-0005-0000-0000-0000D95A0000}"/>
    <cellStyle name="常规 2 2 4 3 3 6" xfId="17753" xr:uid="{00000000-0005-0000-0000-0000DA5A0000}"/>
    <cellStyle name="常规 2 2 4 3 3 6 2" xfId="17754" xr:uid="{00000000-0005-0000-0000-0000DB5A0000}"/>
    <cellStyle name="常规 2 2 4 3 3 6 2 2" xfId="17755" xr:uid="{00000000-0005-0000-0000-0000DC5A0000}"/>
    <cellStyle name="常规 2 2 4 3 3 6 2 3" xfId="27276" xr:uid="{00000000-0005-0000-0000-0000DD5A0000}"/>
    <cellStyle name="常规 2 2 4 3 3 6 3" xfId="17756" xr:uid="{00000000-0005-0000-0000-0000DE5A0000}"/>
    <cellStyle name="常规 2 2 4 3 3 6 4" xfId="27277" xr:uid="{00000000-0005-0000-0000-0000DF5A0000}"/>
    <cellStyle name="常规 2 2 4 3 3 7" xfId="17757" xr:uid="{00000000-0005-0000-0000-0000E05A0000}"/>
    <cellStyle name="常规 2 2 4 3 3 7 2" xfId="17758" xr:uid="{00000000-0005-0000-0000-0000E15A0000}"/>
    <cellStyle name="常规 2 2 4 3 3 7 3" xfId="27278" xr:uid="{00000000-0005-0000-0000-0000E25A0000}"/>
    <cellStyle name="常规 2 2 4 3 3 8" xfId="17759" xr:uid="{00000000-0005-0000-0000-0000E35A0000}"/>
    <cellStyle name="常规 2 2 4 3 3 9" xfId="27279" xr:uid="{00000000-0005-0000-0000-0000E45A0000}"/>
    <cellStyle name="常规 2 2 4 3 4" xfId="17760" xr:uid="{00000000-0005-0000-0000-0000E55A0000}"/>
    <cellStyle name="常规 2 2 4 3 4 2" xfId="17761" xr:uid="{00000000-0005-0000-0000-0000E65A0000}"/>
    <cellStyle name="常规 2 2 4 3 4 2 2" xfId="17762" xr:uid="{00000000-0005-0000-0000-0000E75A0000}"/>
    <cellStyle name="常规 2 2 4 3 4 2 2 2" xfId="17763" xr:uid="{00000000-0005-0000-0000-0000E85A0000}"/>
    <cellStyle name="常规 2 2 4 3 4 2 2 2 2" xfId="17764" xr:uid="{00000000-0005-0000-0000-0000E95A0000}"/>
    <cellStyle name="常规 2 2 4 3 4 2 2 2 3" xfId="27280" xr:uid="{00000000-0005-0000-0000-0000EA5A0000}"/>
    <cellStyle name="常规 2 2 4 3 4 2 2 3" xfId="17765" xr:uid="{00000000-0005-0000-0000-0000EB5A0000}"/>
    <cellStyle name="常规 2 2 4 3 4 2 2 4" xfId="27281" xr:uid="{00000000-0005-0000-0000-0000EC5A0000}"/>
    <cellStyle name="常规 2 2 4 3 4 2 3" xfId="17766" xr:uid="{00000000-0005-0000-0000-0000ED5A0000}"/>
    <cellStyle name="常规 2 2 4 3 4 2 3 2" xfId="17767" xr:uid="{00000000-0005-0000-0000-0000EE5A0000}"/>
    <cellStyle name="常规 2 2 4 3 4 2 3 3" xfId="27282" xr:uid="{00000000-0005-0000-0000-0000EF5A0000}"/>
    <cellStyle name="常规 2 2 4 3 4 2 4" xfId="17768" xr:uid="{00000000-0005-0000-0000-0000F05A0000}"/>
    <cellStyle name="常规 2 2 4 3 4 2 5" xfId="27283" xr:uid="{00000000-0005-0000-0000-0000F15A0000}"/>
    <cellStyle name="常规 2 2 4 3 4 3" xfId="17769" xr:uid="{00000000-0005-0000-0000-0000F25A0000}"/>
    <cellStyle name="常规 2 2 4 3 4 3 2" xfId="17770" xr:uid="{00000000-0005-0000-0000-0000F35A0000}"/>
    <cellStyle name="常规 2 2 4 3 4 3 2 2" xfId="17771" xr:uid="{00000000-0005-0000-0000-0000F45A0000}"/>
    <cellStyle name="常规 2 2 4 3 4 3 2 2 2" xfId="17772" xr:uid="{00000000-0005-0000-0000-0000F55A0000}"/>
    <cellStyle name="常规 2 2 4 3 4 3 2 2 3" xfId="27284" xr:uid="{00000000-0005-0000-0000-0000F65A0000}"/>
    <cellStyle name="常规 2 2 4 3 4 3 2 3" xfId="17773" xr:uid="{00000000-0005-0000-0000-0000F75A0000}"/>
    <cellStyle name="常规 2 2 4 3 4 3 2 4" xfId="27285" xr:uid="{00000000-0005-0000-0000-0000F85A0000}"/>
    <cellStyle name="常规 2 2 4 3 4 3 3" xfId="17774" xr:uid="{00000000-0005-0000-0000-0000F95A0000}"/>
    <cellStyle name="常规 2 2 4 3 4 3 3 2" xfId="17775" xr:uid="{00000000-0005-0000-0000-0000FA5A0000}"/>
    <cellStyle name="常规 2 2 4 3 4 3 3 3" xfId="27286" xr:uid="{00000000-0005-0000-0000-0000FB5A0000}"/>
    <cellStyle name="常规 2 2 4 3 4 3 4" xfId="17776" xr:uid="{00000000-0005-0000-0000-0000FC5A0000}"/>
    <cellStyle name="常规 2 2 4 3 4 3 5" xfId="27287" xr:uid="{00000000-0005-0000-0000-0000FD5A0000}"/>
    <cellStyle name="常规 2 2 4 3 4 4" xfId="17777" xr:uid="{00000000-0005-0000-0000-0000FE5A0000}"/>
    <cellStyle name="常规 2 2 4 3 4 4 2" xfId="17778" xr:uid="{00000000-0005-0000-0000-0000FF5A0000}"/>
    <cellStyle name="常规 2 2 4 3 4 4 2 2" xfId="17779" xr:uid="{00000000-0005-0000-0000-0000005B0000}"/>
    <cellStyle name="常规 2 2 4 3 4 4 2 3" xfId="27288" xr:uid="{00000000-0005-0000-0000-0000015B0000}"/>
    <cellStyle name="常规 2 2 4 3 4 4 3" xfId="17780" xr:uid="{00000000-0005-0000-0000-0000025B0000}"/>
    <cellStyle name="常规 2 2 4 3 4 4 4" xfId="27289" xr:uid="{00000000-0005-0000-0000-0000035B0000}"/>
    <cellStyle name="常规 2 2 4 3 4 5" xfId="17781" xr:uid="{00000000-0005-0000-0000-0000045B0000}"/>
    <cellStyle name="常规 2 2 4 3 4 5 2" xfId="17782" xr:uid="{00000000-0005-0000-0000-0000055B0000}"/>
    <cellStyle name="常规 2 2 4 3 4 5 2 2" xfId="17783" xr:uid="{00000000-0005-0000-0000-0000065B0000}"/>
    <cellStyle name="常规 2 2 4 3 4 5 2 3" xfId="27290" xr:uid="{00000000-0005-0000-0000-0000075B0000}"/>
    <cellStyle name="常规 2 2 4 3 4 5 3" xfId="17784" xr:uid="{00000000-0005-0000-0000-0000085B0000}"/>
    <cellStyle name="常规 2 2 4 3 4 5 4" xfId="27291" xr:uid="{00000000-0005-0000-0000-0000095B0000}"/>
    <cellStyle name="常规 2 2 4 3 4 6" xfId="17785" xr:uid="{00000000-0005-0000-0000-00000A5B0000}"/>
    <cellStyle name="常规 2 2 4 3 4 6 2" xfId="17786" xr:uid="{00000000-0005-0000-0000-00000B5B0000}"/>
    <cellStyle name="常规 2 2 4 3 4 6 3" xfId="27292" xr:uid="{00000000-0005-0000-0000-00000C5B0000}"/>
    <cellStyle name="常规 2 2 4 3 4 7" xfId="17787" xr:uid="{00000000-0005-0000-0000-00000D5B0000}"/>
    <cellStyle name="常规 2 2 4 3 4 8" xfId="27293" xr:uid="{00000000-0005-0000-0000-00000E5B0000}"/>
    <cellStyle name="常规 2 2 4 3 5" xfId="17788" xr:uid="{00000000-0005-0000-0000-00000F5B0000}"/>
    <cellStyle name="常规 2 2 4 3 5 2" xfId="17789" xr:uid="{00000000-0005-0000-0000-0000105B0000}"/>
    <cellStyle name="常规 2 2 4 3 5 2 2" xfId="17790" xr:uid="{00000000-0005-0000-0000-0000115B0000}"/>
    <cellStyle name="常规 2 2 4 3 5 2 2 2" xfId="17791" xr:uid="{00000000-0005-0000-0000-0000125B0000}"/>
    <cellStyle name="常规 2 2 4 3 5 2 2 3" xfId="27294" xr:uid="{00000000-0005-0000-0000-0000135B0000}"/>
    <cellStyle name="常规 2 2 4 3 5 2 3" xfId="17792" xr:uid="{00000000-0005-0000-0000-0000145B0000}"/>
    <cellStyle name="常规 2 2 4 3 5 2 4" xfId="27295" xr:uid="{00000000-0005-0000-0000-0000155B0000}"/>
    <cellStyle name="常规 2 2 4 3 5 3" xfId="17793" xr:uid="{00000000-0005-0000-0000-0000165B0000}"/>
    <cellStyle name="常规 2 2 4 3 5 3 2" xfId="17794" xr:uid="{00000000-0005-0000-0000-0000175B0000}"/>
    <cellStyle name="常规 2 2 4 3 5 3 3" xfId="27296" xr:uid="{00000000-0005-0000-0000-0000185B0000}"/>
    <cellStyle name="常规 2 2 4 3 5 4" xfId="17795" xr:uid="{00000000-0005-0000-0000-0000195B0000}"/>
    <cellStyle name="常规 2 2 4 3 5 5" xfId="27297" xr:uid="{00000000-0005-0000-0000-00001A5B0000}"/>
    <cellStyle name="常规 2 2 4 3 6" xfId="17796" xr:uid="{00000000-0005-0000-0000-00001B5B0000}"/>
    <cellStyle name="常规 2 2 4 3 6 2" xfId="17797" xr:uid="{00000000-0005-0000-0000-00001C5B0000}"/>
    <cellStyle name="常规 2 2 4 3 6 2 2" xfId="17798" xr:uid="{00000000-0005-0000-0000-00001D5B0000}"/>
    <cellStyle name="常规 2 2 4 3 6 2 2 2" xfId="17799" xr:uid="{00000000-0005-0000-0000-00001E5B0000}"/>
    <cellStyle name="常规 2 2 4 3 6 2 2 3" xfId="27298" xr:uid="{00000000-0005-0000-0000-00001F5B0000}"/>
    <cellStyle name="常规 2 2 4 3 6 2 3" xfId="17800" xr:uid="{00000000-0005-0000-0000-0000205B0000}"/>
    <cellStyle name="常规 2 2 4 3 6 2 4" xfId="27299" xr:uid="{00000000-0005-0000-0000-0000215B0000}"/>
    <cellStyle name="常规 2 2 4 3 6 3" xfId="17801" xr:uid="{00000000-0005-0000-0000-0000225B0000}"/>
    <cellStyle name="常规 2 2 4 3 6 3 2" xfId="17802" xr:uid="{00000000-0005-0000-0000-0000235B0000}"/>
    <cellStyle name="常规 2 2 4 3 6 3 3" xfId="27300" xr:uid="{00000000-0005-0000-0000-0000245B0000}"/>
    <cellStyle name="常规 2 2 4 3 6 4" xfId="17803" xr:uid="{00000000-0005-0000-0000-0000255B0000}"/>
    <cellStyle name="常规 2 2 4 3 6 5" xfId="27301" xr:uid="{00000000-0005-0000-0000-0000265B0000}"/>
    <cellStyle name="常规 2 2 4 3 7" xfId="17804" xr:uid="{00000000-0005-0000-0000-0000275B0000}"/>
    <cellStyle name="常规 2 2 4 3 7 2" xfId="17805" xr:uid="{00000000-0005-0000-0000-0000285B0000}"/>
    <cellStyle name="常规 2 2 4 3 7 2 2" xfId="17806" xr:uid="{00000000-0005-0000-0000-0000295B0000}"/>
    <cellStyle name="常规 2 2 4 3 7 2 3" xfId="27302" xr:uid="{00000000-0005-0000-0000-00002A5B0000}"/>
    <cellStyle name="常规 2 2 4 3 7 3" xfId="17807" xr:uid="{00000000-0005-0000-0000-00002B5B0000}"/>
    <cellStyle name="常规 2 2 4 3 7 4" xfId="27303" xr:uid="{00000000-0005-0000-0000-00002C5B0000}"/>
    <cellStyle name="常规 2 2 4 3 8" xfId="17808" xr:uid="{00000000-0005-0000-0000-00002D5B0000}"/>
    <cellStyle name="常规 2 2 4 3 8 2" xfId="17809" xr:uid="{00000000-0005-0000-0000-00002E5B0000}"/>
    <cellStyle name="常规 2 2 4 3 8 2 2" xfId="17810" xr:uid="{00000000-0005-0000-0000-00002F5B0000}"/>
    <cellStyle name="常规 2 2 4 3 8 2 3" xfId="27304" xr:uid="{00000000-0005-0000-0000-0000305B0000}"/>
    <cellStyle name="常规 2 2 4 3 8 3" xfId="17811" xr:uid="{00000000-0005-0000-0000-0000315B0000}"/>
    <cellStyle name="常规 2 2 4 3 8 4" xfId="27305" xr:uid="{00000000-0005-0000-0000-0000325B0000}"/>
    <cellStyle name="常规 2 2 4 3 9" xfId="17812" xr:uid="{00000000-0005-0000-0000-0000335B0000}"/>
    <cellStyle name="常规 2 2 4 3 9 2" xfId="17813" xr:uid="{00000000-0005-0000-0000-0000345B0000}"/>
    <cellStyle name="常规 2 2 4 3 9 3" xfId="27306" xr:uid="{00000000-0005-0000-0000-0000355B0000}"/>
    <cellStyle name="常规 2 2 4 4" xfId="17814" xr:uid="{00000000-0005-0000-0000-0000365B0000}"/>
    <cellStyle name="常规 2 2 4 4 10" xfId="27307" xr:uid="{00000000-0005-0000-0000-0000375B0000}"/>
    <cellStyle name="常规 2 2 4 4 2" xfId="17815" xr:uid="{00000000-0005-0000-0000-0000385B0000}"/>
    <cellStyle name="常规 2 2 4 4 2 2" xfId="17816" xr:uid="{00000000-0005-0000-0000-0000395B0000}"/>
    <cellStyle name="常规 2 2 4 4 2 2 2" xfId="17817" xr:uid="{00000000-0005-0000-0000-00003A5B0000}"/>
    <cellStyle name="常规 2 2 4 4 2 2 2 2" xfId="17818" xr:uid="{00000000-0005-0000-0000-00003B5B0000}"/>
    <cellStyle name="常规 2 2 4 4 2 2 2 2 2" xfId="17819" xr:uid="{00000000-0005-0000-0000-00003C5B0000}"/>
    <cellStyle name="常规 2 2 4 4 2 2 2 2 2 2" xfId="17820" xr:uid="{00000000-0005-0000-0000-00003D5B0000}"/>
    <cellStyle name="常规 2 2 4 4 2 2 2 2 2 3" xfId="27308" xr:uid="{00000000-0005-0000-0000-00003E5B0000}"/>
    <cellStyle name="常规 2 2 4 4 2 2 2 2 3" xfId="17821" xr:uid="{00000000-0005-0000-0000-00003F5B0000}"/>
    <cellStyle name="常规 2 2 4 4 2 2 2 2 4" xfId="27309" xr:uid="{00000000-0005-0000-0000-0000405B0000}"/>
    <cellStyle name="常规 2 2 4 4 2 2 2 3" xfId="17822" xr:uid="{00000000-0005-0000-0000-0000415B0000}"/>
    <cellStyle name="常规 2 2 4 4 2 2 2 3 2" xfId="17823" xr:uid="{00000000-0005-0000-0000-0000425B0000}"/>
    <cellStyle name="常规 2 2 4 4 2 2 2 3 3" xfId="27310" xr:uid="{00000000-0005-0000-0000-0000435B0000}"/>
    <cellStyle name="常规 2 2 4 4 2 2 2 4" xfId="17824" xr:uid="{00000000-0005-0000-0000-0000445B0000}"/>
    <cellStyle name="常规 2 2 4 4 2 2 2 5" xfId="27311" xr:uid="{00000000-0005-0000-0000-0000455B0000}"/>
    <cellStyle name="常规 2 2 4 4 2 2 3" xfId="17825" xr:uid="{00000000-0005-0000-0000-0000465B0000}"/>
    <cellStyle name="常规 2 2 4 4 2 2 3 2" xfId="17826" xr:uid="{00000000-0005-0000-0000-0000475B0000}"/>
    <cellStyle name="常规 2 2 4 4 2 2 3 2 2" xfId="17827" xr:uid="{00000000-0005-0000-0000-0000485B0000}"/>
    <cellStyle name="常规 2 2 4 4 2 2 3 2 2 2" xfId="17828" xr:uid="{00000000-0005-0000-0000-0000495B0000}"/>
    <cellStyle name="常规 2 2 4 4 2 2 3 2 2 3" xfId="27312" xr:uid="{00000000-0005-0000-0000-00004A5B0000}"/>
    <cellStyle name="常规 2 2 4 4 2 2 3 2 3" xfId="17829" xr:uid="{00000000-0005-0000-0000-00004B5B0000}"/>
    <cellStyle name="常规 2 2 4 4 2 2 3 2 4" xfId="27313" xr:uid="{00000000-0005-0000-0000-00004C5B0000}"/>
    <cellStyle name="常规 2 2 4 4 2 2 3 3" xfId="17830" xr:uid="{00000000-0005-0000-0000-00004D5B0000}"/>
    <cellStyle name="常规 2 2 4 4 2 2 3 3 2" xfId="17831" xr:uid="{00000000-0005-0000-0000-00004E5B0000}"/>
    <cellStyle name="常规 2 2 4 4 2 2 3 3 3" xfId="27314" xr:uid="{00000000-0005-0000-0000-00004F5B0000}"/>
    <cellStyle name="常规 2 2 4 4 2 2 3 4" xfId="17832" xr:uid="{00000000-0005-0000-0000-0000505B0000}"/>
    <cellStyle name="常规 2 2 4 4 2 2 3 5" xfId="27315" xr:uid="{00000000-0005-0000-0000-0000515B0000}"/>
    <cellStyle name="常规 2 2 4 4 2 2 4" xfId="17833" xr:uid="{00000000-0005-0000-0000-0000525B0000}"/>
    <cellStyle name="常规 2 2 4 4 2 2 4 2" xfId="17834" xr:uid="{00000000-0005-0000-0000-0000535B0000}"/>
    <cellStyle name="常规 2 2 4 4 2 2 4 2 2" xfId="17835" xr:uid="{00000000-0005-0000-0000-0000545B0000}"/>
    <cellStyle name="常规 2 2 4 4 2 2 4 2 3" xfId="27316" xr:uid="{00000000-0005-0000-0000-0000555B0000}"/>
    <cellStyle name="常规 2 2 4 4 2 2 4 3" xfId="17836" xr:uid="{00000000-0005-0000-0000-0000565B0000}"/>
    <cellStyle name="常规 2 2 4 4 2 2 4 4" xfId="27317" xr:uid="{00000000-0005-0000-0000-0000575B0000}"/>
    <cellStyle name="常规 2 2 4 4 2 2 5" xfId="17837" xr:uid="{00000000-0005-0000-0000-0000585B0000}"/>
    <cellStyle name="常规 2 2 4 4 2 2 5 2" xfId="17838" xr:uid="{00000000-0005-0000-0000-0000595B0000}"/>
    <cellStyle name="常规 2 2 4 4 2 2 5 2 2" xfId="17839" xr:uid="{00000000-0005-0000-0000-00005A5B0000}"/>
    <cellStyle name="常规 2 2 4 4 2 2 5 2 3" xfId="27318" xr:uid="{00000000-0005-0000-0000-00005B5B0000}"/>
    <cellStyle name="常规 2 2 4 4 2 2 5 3" xfId="17840" xr:uid="{00000000-0005-0000-0000-00005C5B0000}"/>
    <cellStyle name="常规 2 2 4 4 2 2 5 4" xfId="27319" xr:uid="{00000000-0005-0000-0000-00005D5B0000}"/>
    <cellStyle name="常规 2 2 4 4 2 2 6" xfId="17841" xr:uid="{00000000-0005-0000-0000-00005E5B0000}"/>
    <cellStyle name="常规 2 2 4 4 2 2 6 2" xfId="17842" xr:uid="{00000000-0005-0000-0000-00005F5B0000}"/>
    <cellStyle name="常规 2 2 4 4 2 2 6 3" xfId="27320" xr:uid="{00000000-0005-0000-0000-0000605B0000}"/>
    <cellStyle name="常规 2 2 4 4 2 2 7" xfId="17843" xr:uid="{00000000-0005-0000-0000-0000615B0000}"/>
    <cellStyle name="常规 2 2 4 4 2 2 8" xfId="27321" xr:uid="{00000000-0005-0000-0000-0000625B0000}"/>
    <cellStyle name="常规 2 2 4 4 2 3" xfId="17844" xr:uid="{00000000-0005-0000-0000-0000635B0000}"/>
    <cellStyle name="常规 2 2 4 4 2 3 2" xfId="17845" xr:uid="{00000000-0005-0000-0000-0000645B0000}"/>
    <cellStyle name="常规 2 2 4 4 2 3 2 2" xfId="17846" xr:uid="{00000000-0005-0000-0000-0000655B0000}"/>
    <cellStyle name="常规 2 2 4 4 2 3 2 2 2" xfId="17847" xr:uid="{00000000-0005-0000-0000-0000665B0000}"/>
    <cellStyle name="常规 2 2 4 4 2 3 2 2 3" xfId="27322" xr:uid="{00000000-0005-0000-0000-0000675B0000}"/>
    <cellStyle name="常规 2 2 4 4 2 3 2 3" xfId="17848" xr:uid="{00000000-0005-0000-0000-0000685B0000}"/>
    <cellStyle name="常规 2 2 4 4 2 3 2 4" xfId="27323" xr:uid="{00000000-0005-0000-0000-0000695B0000}"/>
    <cellStyle name="常规 2 2 4 4 2 3 3" xfId="17849" xr:uid="{00000000-0005-0000-0000-00006A5B0000}"/>
    <cellStyle name="常规 2 2 4 4 2 3 3 2" xfId="17850" xr:uid="{00000000-0005-0000-0000-00006B5B0000}"/>
    <cellStyle name="常规 2 2 4 4 2 3 3 3" xfId="27324" xr:uid="{00000000-0005-0000-0000-00006C5B0000}"/>
    <cellStyle name="常规 2 2 4 4 2 3 4" xfId="17851" xr:uid="{00000000-0005-0000-0000-00006D5B0000}"/>
    <cellStyle name="常规 2 2 4 4 2 3 5" xfId="27325" xr:uid="{00000000-0005-0000-0000-00006E5B0000}"/>
    <cellStyle name="常规 2 2 4 4 2 4" xfId="17852" xr:uid="{00000000-0005-0000-0000-00006F5B0000}"/>
    <cellStyle name="常规 2 2 4 4 2 4 2" xfId="17853" xr:uid="{00000000-0005-0000-0000-0000705B0000}"/>
    <cellStyle name="常规 2 2 4 4 2 4 2 2" xfId="17854" xr:uid="{00000000-0005-0000-0000-0000715B0000}"/>
    <cellStyle name="常规 2 2 4 4 2 4 2 2 2" xfId="17855" xr:uid="{00000000-0005-0000-0000-0000725B0000}"/>
    <cellStyle name="常规 2 2 4 4 2 4 2 2 3" xfId="27326" xr:uid="{00000000-0005-0000-0000-0000735B0000}"/>
    <cellStyle name="常规 2 2 4 4 2 4 2 3" xfId="17856" xr:uid="{00000000-0005-0000-0000-0000745B0000}"/>
    <cellStyle name="常规 2 2 4 4 2 4 2 4" xfId="27327" xr:uid="{00000000-0005-0000-0000-0000755B0000}"/>
    <cellStyle name="常规 2 2 4 4 2 4 3" xfId="17857" xr:uid="{00000000-0005-0000-0000-0000765B0000}"/>
    <cellStyle name="常规 2 2 4 4 2 4 3 2" xfId="17858" xr:uid="{00000000-0005-0000-0000-0000775B0000}"/>
    <cellStyle name="常规 2 2 4 4 2 4 3 3" xfId="27328" xr:uid="{00000000-0005-0000-0000-0000785B0000}"/>
    <cellStyle name="常规 2 2 4 4 2 4 4" xfId="17859" xr:uid="{00000000-0005-0000-0000-0000795B0000}"/>
    <cellStyle name="常规 2 2 4 4 2 4 5" xfId="27329" xr:uid="{00000000-0005-0000-0000-00007A5B0000}"/>
    <cellStyle name="常规 2 2 4 4 2 5" xfId="17860" xr:uid="{00000000-0005-0000-0000-00007B5B0000}"/>
    <cellStyle name="常规 2 2 4 4 2 5 2" xfId="17861" xr:uid="{00000000-0005-0000-0000-00007C5B0000}"/>
    <cellStyle name="常规 2 2 4 4 2 5 2 2" xfId="17862" xr:uid="{00000000-0005-0000-0000-00007D5B0000}"/>
    <cellStyle name="常规 2 2 4 4 2 5 2 3" xfId="27330" xr:uid="{00000000-0005-0000-0000-00007E5B0000}"/>
    <cellStyle name="常规 2 2 4 4 2 5 3" xfId="17863" xr:uid="{00000000-0005-0000-0000-00007F5B0000}"/>
    <cellStyle name="常规 2 2 4 4 2 5 4" xfId="27331" xr:uid="{00000000-0005-0000-0000-0000805B0000}"/>
    <cellStyle name="常规 2 2 4 4 2 6" xfId="17864" xr:uid="{00000000-0005-0000-0000-0000815B0000}"/>
    <cellStyle name="常规 2 2 4 4 2 6 2" xfId="17865" xr:uid="{00000000-0005-0000-0000-0000825B0000}"/>
    <cellStyle name="常规 2 2 4 4 2 6 2 2" xfId="17866" xr:uid="{00000000-0005-0000-0000-0000835B0000}"/>
    <cellStyle name="常规 2 2 4 4 2 6 2 3" xfId="27332" xr:uid="{00000000-0005-0000-0000-0000845B0000}"/>
    <cellStyle name="常规 2 2 4 4 2 6 3" xfId="17867" xr:uid="{00000000-0005-0000-0000-0000855B0000}"/>
    <cellStyle name="常规 2 2 4 4 2 6 4" xfId="27333" xr:uid="{00000000-0005-0000-0000-0000865B0000}"/>
    <cellStyle name="常规 2 2 4 4 2 7" xfId="17868" xr:uid="{00000000-0005-0000-0000-0000875B0000}"/>
    <cellStyle name="常规 2 2 4 4 2 7 2" xfId="17869" xr:uid="{00000000-0005-0000-0000-0000885B0000}"/>
    <cellStyle name="常规 2 2 4 4 2 7 3" xfId="27334" xr:uid="{00000000-0005-0000-0000-0000895B0000}"/>
    <cellStyle name="常规 2 2 4 4 2 8" xfId="17870" xr:uid="{00000000-0005-0000-0000-00008A5B0000}"/>
    <cellStyle name="常规 2 2 4 4 2 9" xfId="27335" xr:uid="{00000000-0005-0000-0000-00008B5B0000}"/>
    <cellStyle name="常规 2 2 4 4 3" xfId="17871" xr:uid="{00000000-0005-0000-0000-00008C5B0000}"/>
    <cellStyle name="常规 2 2 4 4 3 2" xfId="17872" xr:uid="{00000000-0005-0000-0000-00008D5B0000}"/>
    <cellStyle name="常规 2 2 4 4 3 2 2" xfId="17873" xr:uid="{00000000-0005-0000-0000-00008E5B0000}"/>
    <cellStyle name="常规 2 2 4 4 3 2 2 2" xfId="17874" xr:uid="{00000000-0005-0000-0000-00008F5B0000}"/>
    <cellStyle name="常规 2 2 4 4 3 2 2 2 2" xfId="17875" xr:uid="{00000000-0005-0000-0000-0000905B0000}"/>
    <cellStyle name="常规 2 2 4 4 3 2 2 2 3" xfId="27336" xr:uid="{00000000-0005-0000-0000-0000915B0000}"/>
    <cellStyle name="常规 2 2 4 4 3 2 2 3" xfId="17876" xr:uid="{00000000-0005-0000-0000-0000925B0000}"/>
    <cellStyle name="常规 2 2 4 4 3 2 2 4" xfId="27337" xr:uid="{00000000-0005-0000-0000-0000935B0000}"/>
    <cellStyle name="常规 2 2 4 4 3 2 3" xfId="17877" xr:uid="{00000000-0005-0000-0000-0000945B0000}"/>
    <cellStyle name="常规 2 2 4 4 3 2 3 2" xfId="17878" xr:uid="{00000000-0005-0000-0000-0000955B0000}"/>
    <cellStyle name="常规 2 2 4 4 3 2 3 3" xfId="27338" xr:uid="{00000000-0005-0000-0000-0000965B0000}"/>
    <cellStyle name="常规 2 2 4 4 3 2 4" xfId="17879" xr:uid="{00000000-0005-0000-0000-0000975B0000}"/>
    <cellStyle name="常规 2 2 4 4 3 2 5" xfId="27339" xr:uid="{00000000-0005-0000-0000-0000985B0000}"/>
    <cellStyle name="常规 2 2 4 4 3 3" xfId="17880" xr:uid="{00000000-0005-0000-0000-0000995B0000}"/>
    <cellStyle name="常规 2 2 4 4 3 3 2" xfId="17881" xr:uid="{00000000-0005-0000-0000-00009A5B0000}"/>
    <cellStyle name="常规 2 2 4 4 3 3 2 2" xfId="17882" xr:uid="{00000000-0005-0000-0000-00009B5B0000}"/>
    <cellStyle name="常规 2 2 4 4 3 3 2 2 2" xfId="17883" xr:uid="{00000000-0005-0000-0000-00009C5B0000}"/>
    <cellStyle name="常规 2 2 4 4 3 3 2 2 3" xfId="27340" xr:uid="{00000000-0005-0000-0000-00009D5B0000}"/>
    <cellStyle name="常规 2 2 4 4 3 3 2 3" xfId="17884" xr:uid="{00000000-0005-0000-0000-00009E5B0000}"/>
    <cellStyle name="常规 2 2 4 4 3 3 2 4" xfId="27341" xr:uid="{00000000-0005-0000-0000-00009F5B0000}"/>
    <cellStyle name="常规 2 2 4 4 3 3 3" xfId="17885" xr:uid="{00000000-0005-0000-0000-0000A05B0000}"/>
    <cellStyle name="常规 2 2 4 4 3 3 3 2" xfId="17886" xr:uid="{00000000-0005-0000-0000-0000A15B0000}"/>
    <cellStyle name="常规 2 2 4 4 3 3 3 3" xfId="27342" xr:uid="{00000000-0005-0000-0000-0000A25B0000}"/>
    <cellStyle name="常规 2 2 4 4 3 3 4" xfId="17887" xr:uid="{00000000-0005-0000-0000-0000A35B0000}"/>
    <cellStyle name="常规 2 2 4 4 3 3 5" xfId="27343" xr:uid="{00000000-0005-0000-0000-0000A45B0000}"/>
    <cellStyle name="常规 2 2 4 4 3 4" xfId="17888" xr:uid="{00000000-0005-0000-0000-0000A55B0000}"/>
    <cellStyle name="常规 2 2 4 4 3 4 2" xfId="17889" xr:uid="{00000000-0005-0000-0000-0000A65B0000}"/>
    <cellStyle name="常规 2 2 4 4 3 4 2 2" xfId="17890" xr:uid="{00000000-0005-0000-0000-0000A75B0000}"/>
    <cellStyle name="常规 2 2 4 4 3 4 2 3" xfId="27344" xr:uid="{00000000-0005-0000-0000-0000A85B0000}"/>
    <cellStyle name="常规 2 2 4 4 3 4 3" xfId="17891" xr:uid="{00000000-0005-0000-0000-0000A95B0000}"/>
    <cellStyle name="常规 2 2 4 4 3 4 4" xfId="27345" xr:uid="{00000000-0005-0000-0000-0000AA5B0000}"/>
    <cellStyle name="常规 2 2 4 4 3 5" xfId="17892" xr:uid="{00000000-0005-0000-0000-0000AB5B0000}"/>
    <cellStyle name="常规 2 2 4 4 3 5 2" xfId="17893" xr:uid="{00000000-0005-0000-0000-0000AC5B0000}"/>
    <cellStyle name="常规 2 2 4 4 3 5 2 2" xfId="17894" xr:uid="{00000000-0005-0000-0000-0000AD5B0000}"/>
    <cellStyle name="常规 2 2 4 4 3 5 2 3" xfId="27346" xr:uid="{00000000-0005-0000-0000-0000AE5B0000}"/>
    <cellStyle name="常规 2 2 4 4 3 5 3" xfId="17895" xr:uid="{00000000-0005-0000-0000-0000AF5B0000}"/>
    <cellStyle name="常规 2 2 4 4 3 5 4" xfId="27347" xr:uid="{00000000-0005-0000-0000-0000B05B0000}"/>
    <cellStyle name="常规 2 2 4 4 3 6" xfId="17896" xr:uid="{00000000-0005-0000-0000-0000B15B0000}"/>
    <cellStyle name="常规 2 2 4 4 3 6 2" xfId="17897" xr:uid="{00000000-0005-0000-0000-0000B25B0000}"/>
    <cellStyle name="常规 2 2 4 4 3 6 3" xfId="27348" xr:uid="{00000000-0005-0000-0000-0000B35B0000}"/>
    <cellStyle name="常规 2 2 4 4 3 7" xfId="17898" xr:uid="{00000000-0005-0000-0000-0000B45B0000}"/>
    <cellStyle name="常规 2 2 4 4 3 8" xfId="27349" xr:uid="{00000000-0005-0000-0000-0000B55B0000}"/>
    <cellStyle name="常规 2 2 4 4 4" xfId="17899" xr:uid="{00000000-0005-0000-0000-0000B65B0000}"/>
    <cellStyle name="常规 2 2 4 4 4 2" xfId="17900" xr:uid="{00000000-0005-0000-0000-0000B75B0000}"/>
    <cellStyle name="常规 2 2 4 4 4 2 2" xfId="17901" xr:uid="{00000000-0005-0000-0000-0000B85B0000}"/>
    <cellStyle name="常规 2 2 4 4 4 2 2 2" xfId="17902" xr:uid="{00000000-0005-0000-0000-0000B95B0000}"/>
    <cellStyle name="常规 2 2 4 4 4 2 2 3" xfId="27350" xr:uid="{00000000-0005-0000-0000-0000BA5B0000}"/>
    <cellStyle name="常规 2 2 4 4 4 2 3" xfId="17903" xr:uid="{00000000-0005-0000-0000-0000BB5B0000}"/>
    <cellStyle name="常规 2 2 4 4 4 2 4" xfId="27351" xr:uid="{00000000-0005-0000-0000-0000BC5B0000}"/>
    <cellStyle name="常规 2 2 4 4 4 3" xfId="17904" xr:uid="{00000000-0005-0000-0000-0000BD5B0000}"/>
    <cellStyle name="常规 2 2 4 4 4 3 2" xfId="17905" xr:uid="{00000000-0005-0000-0000-0000BE5B0000}"/>
    <cellStyle name="常规 2 2 4 4 4 3 3" xfId="27352" xr:uid="{00000000-0005-0000-0000-0000BF5B0000}"/>
    <cellStyle name="常规 2 2 4 4 4 4" xfId="17906" xr:uid="{00000000-0005-0000-0000-0000C05B0000}"/>
    <cellStyle name="常规 2 2 4 4 4 5" xfId="27353" xr:uid="{00000000-0005-0000-0000-0000C15B0000}"/>
    <cellStyle name="常规 2 2 4 4 5" xfId="17907" xr:uid="{00000000-0005-0000-0000-0000C25B0000}"/>
    <cellStyle name="常规 2 2 4 4 5 2" xfId="17908" xr:uid="{00000000-0005-0000-0000-0000C35B0000}"/>
    <cellStyle name="常规 2 2 4 4 5 2 2" xfId="17909" xr:uid="{00000000-0005-0000-0000-0000C45B0000}"/>
    <cellStyle name="常规 2 2 4 4 5 2 2 2" xfId="17910" xr:uid="{00000000-0005-0000-0000-0000C55B0000}"/>
    <cellStyle name="常规 2 2 4 4 5 2 2 3" xfId="27354" xr:uid="{00000000-0005-0000-0000-0000C65B0000}"/>
    <cellStyle name="常规 2 2 4 4 5 2 3" xfId="17911" xr:uid="{00000000-0005-0000-0000-0000C75B0000}"/>
    <cellStyle name="常规 2 2 4 4 5 2 4" xfId="27355" xr:uid="{00000000-0005-0000-0000-0000C85B0000}"/>
    <cellStyle name="常规 2 2 4 4 5 3" xfId="17912" xr:uid="{00000000-0005-0000-0000-0000C95B0000}"/>
    <cellStyle name="常规 2 2 4 4 5 3 2" xfId="17913" xr:uid="{00000000-0005-0000-0000-0000CA5B0000}"/>
    <cellStyle name="常规 2 2 4 4 5 3 3" xfId="27356" xr:uid="{00000000-0005-0000-0000-0000CB5B0000}"/>
    <cellStyle name="常规 2 2 4 4 5 4" xfId="17914" xr:uid="{00000000-0005-0000-0000-0000CC5B0000}"/>
    <cellStyle name="常规 2 2 4 4 5 5" xfId="27357" xr:uid="{00000000-0005-0000-0000-0000CD5B0000}"/>
    <cellStyle name="常规 2 2 4 4 6" xfId="17915" xr:uid="{00000000-0005-0000-0000-0000CE5B0000}"/>
    <cellStyle name="常规 2 2 4 4 6 2" xfId="17916" xr:uid="{00000000-0005-0000-0000-0000CF5B0000}"/>
    <cellStyle name="常规 2 2 4 4 6 2 2" xfId="17917" xr:uid="{00000000-0005-0000-0000-0000D05B0000}"/>
    <cellStyle name="常规 2 2 4 4 6 2 3" xfId="27358" xr:uid="{00000000-0005-0000-0000-0000D15B0000}"/>
    <cellStyle name="常规 2 2 4 4 6 3" xfId="17918" xr:uid="{00000000-0005-0000-0000-0000D25B0000}"/>
    <cellStyle name="常规 2 2 4 4 6 4" xfId="27359" xr:uid="{00000000-0005-0000-0000-0000D35B0000}"/>
    <cellStyle name="常规 2 2 4 4 7" xfId="17919" xr:uid="{00000000-0005-0000-0000-0000D45B0000}"/>
    <cellStyle name="常规 2 2 4 4 7 2" xfId="17920" xr:uid="{00000000-0005-0000-0000-0000D55B0000}"/>
    <cellStyle name="常规 2 2 4 4 7 2 2" xfId="17921" xr:uid="{00000000-0005-0000-0000-0000D65B0000}"/>
    <cellStyle name="常规 2 2 4 4 7 2 3" xfId="27360" xr:uid="{00000000-0005-0000-0000-0000D75B0000}"/>
    <cellStyle name="常规 2 2 4 4 7 3" xfId="17922" xr:uid="{00000000-0005-0000-0000-0000D85B0000}"/>
    <cellStyle name="常规 2 2 4 4 7 4" xfId="27361" xr:uid="{00000000-0005-0000-0000-0000D95B0000}"/>
    <cellStyle name="常规 2 2 4 4 8" xfId="17923" xr:uid="{00000000-0005-0000-0000-0000DA5B0000}"/>
    <cellStyle name="常规 2 2 4 4 8 2" xfId="17924" xr:uid="{00000000-0005-0000-0000-0000DB5B0000}"/>
    <cellStyle name="常规 2 2 4 4 8 3" xfId="27362" xr:uid="{00000000-0005-0000-0000-0000DC5B0000}"/>
    <cellStyle name="常规 2 2 4 4 9" xfId="17925" xr:uid="{00000000-0005-0000-0000-0000DD5B0000}"/>
    <cellStyle name="常规 2 2 4 5" xfId="17926" xr:uid="{00000000-0005-0000-0000-0000DE5B0000}"/>
    <cellStyle name="常规 2 2 4 5 2" xfId="17927" xr:uid="{00000000-0005-0000-0000-0000DF5B0000}"/>
    <cellStyle name="常规 2 2 4 5 2 2" xfId="17928" xr:uid="{00000000-0005-0000-0000-0000E05B0000}"/>
    <cellStyle name="常规 2 2 4 5 2 2 2" xfId="17929" xr:uid="{00000000-0005-0000-0000-0000E15B0000}"/>
    <cellStyle name="常规 2 2 4 5 2 2 2 2" xfId="17930" xr:uid="{00000000-0005-0000-0000-0000E25B0000}"/>
    <cellStyle name="常规 2 2 4 5 2 2 2 2 2" xfId="17931" xr:uid="{00000000-0005-0000-0000-0000E35B0000}"/>
    <cellStyle name="常规 2 2 4 5 2 2 2 2 3" xfId="27363" xr:uid="{00000000-0005-0000-0000-0000E45B0000}"/>
    <cellStyle name="常规 2 2 4 5 2 2 2 3" xfId="17932" xr:uid="{00000000-0005-0000-0000-0000E55B0000}"/>
    <cellStyle name="常规 2 2 4 5 2 2 2 4" xfId="27364" xr:uid="{00000000-0005-0000-0000-0000E65B0000}"/>
    <cellStyle name="常规 2 2 4 5 2 2 3" xfId="17933" xr:uid="{00000000-0005-0000-0000-0000E75B0000}"/>
    <cellStyle name="常规 2 2 4 5 2 2 3 2" xfId="17934" xr:uid="{00000000-0005-0000-0000-0000E85B0000}"/>
    <cellStyle name="常规 2 2 4 5 2 2 3 3" xfId="27365" xr:uid="{00000000-0005-0000-0000-0000E95B0000}"/>
    <cellStyle name="常规 2 2 4 5 2 2 4" xfId="17935" xr:uid="{00000000-0005-0000-0000-0000EA5B0000}"/>
    <cellStyle name="常规 2 2 4 5 2 2 5" xfId="27366" xr:uid="{00000000-0005-0000-0000-0000EB5B0000}"/>
    <cellStyle name="常规 2 2 4 5 2 3" xfId="17936" xr:uid="{00000000-0005-0000-0000-0000EC5B0000}"/>
    <cellStyle name="常规 2 2 4 5 2 3 2" xfId="17937" xr:uid="{00000000-0005-0000-0000-0000ED5B0000}"/>
    <cellStyle name="常规 2 2 4 5 2 3 2 2" xfId="17938" xr:uid="{00000000-0005-0000-0000-0000EE5B0000}"/>
    <cellStyle name="常规 2 2 4 5 2 3 2 2 2" xfId="17939" xr:uid="{00000000-0005-0000-0000-0000EF5B0000}"/>
    <cellStyle name="常规 2 2 4 5 2 3 2 2 3" xfId="27367" xr:uid="{00000000-0005-0000-0000-0000F05B0000}"/>
    <cellStyle name="常规 2 2 4 5 2 3 2 3" xfId="17940" xr:uid="{00000000-0005-0000-0000-0000F15B0000}"/>
    <cellStyle name="常规 2 2 4 5 2 3 2 4" xfId="27368" xr:uid="{00000000-0005-0000-0000-0000F25B0000}"/>
    <cellStyle name="常规 2 2 4 5 2 3 3" xfId="17941" xr:uid="{00000000-0005-0000-0000-0000F35B0000}"/>
    <cellStyle name="常规 2 2 4 5 2 3 3 2" xfId="17942" xr:uid="{00000000-0005-0000-0000-0000F45B0000}"/>
    <cellStyle name="常规 2 2 4 5 2 3 3 3" xfId="27369" xr:uid="{00000000-0005-0000-0000-0000F55B0000}"/>
    <cellStyle name="常规 2 2 4 5 2 3 4" xfId="17943" xr:uid="{00000000-0005-0000-0000-0000F65B0000}"/>
    <cellStyle name="常规 2 2 4 5 2 3 5" xfId="27370" xr:uid="{00000000-0005-0000-0000-0000F75B0000}"/>
    <cellStyle name="常规 2 2 4 5 2 4" xfId="17944" xr:uid="{00000000-0005-0000-0000-0000F85B0000}"/>
    <cellStyle name="常规 2 2 4 5 2 4 2" xfId="17945" xr:uid="{00000000-0005-0000-0000-0000F95B0000}"/>
    <cellStyle name="常规 2 2 4 5 2 4 2 2" xfId="17946" xr:uid="{00000000-0005-0000-0000-0000FA5B0000}"/>
    <cellStyle name="常规 2 2 4 5 2 4 2 3" xfId="27371" xr:uid="{00000000-0005-0000-0000-0000FB5B0000}"/>
    <cellStyle name="常规 2 2 4 5 2 4 3" xfId="17947" xr:uid="{00000000-0005-0000-0000-0000FC5B0000}"/>
    <cellStyle name="常规 2 2 4 5 2 4 4" xfId="27372" xr:uid="{00000000-0005-0000-0000-0000FD5B0000}"/>
    <cellStyle name="常规 2 2 4 5 2 5" xfId="17948" xr:uid="{00000000-0005-0000-0000-0000FE5B0000}"/>
    <cellStyle name="常规 2 2 4 5 2 5 2" xfId="17949" xr:uid="{00000000-0005-0000-0000-0000FF5B0000}"/>
    <cellStyle name="常规 2 2 4 5 2 5 2 2" xfId="17950" xr:uid="{00000000-0005-0000-0000-0000005C0000}"/>
    <cellStyle name="常规 2 2 4 5 2 5 2 3" xfId="27373" xr:uid="{00000000-0005-0000-0000-0000015C0000}"/>
    <cellStyle name="常规 2 2 4 5 2 5 3" xfId="17951" xr:uid="{00000000-0005-0000-0000-0000025C0000}"/>
    <cellStyle name="常规 2 2 4 5 2 5 4" xfId="27374" xr:uid="{00000000-0005-0000-0000-0000035C0000}"/>
    <cellStyle name="常规 2 2 4 5 2 6" xfId="17952" xr:uid="{00000000-0005-0000-0000-0000045C0000}"/>
    <cellStyle name="常规 2 2 4 5 2 6 2" xfId="17953" xr:uid="{00000000-0005-0000-0000-0000055C0000}"/>
    <cellStyle name="常规 2 2 4 5 2 6 3" xfId="27375" xr:uid="{00000000-0005-0000-0000-0000065C0000}"/>
    <cellStyle name="常规 2 2 4 5 2 7" xfId="17954" xr:uid="{00000000-0005-0000-0000-0000075C0000}"/>
    <cellStyle name="常规 2 2 4 5 2 8" xfId="27376" xr:uid="{00000000-0005-0000-0000-0000085C0000}"/>
    <cellStyle name="常规 2 2 4 5 3" xfId="17955" xr:uid="{00000000-0005-0000-0000-0000095C0000}"/>
    <cellStyle name="常规 2 2 4 5 3 2" xfId="17956" xr:uid="{00000000-0005-0000-0000-00000A5C0000}"/>
    <cellStyle name="常规 2 2 4 5 3 2 2" xfId="17957" xr:uid="{00000000-0005-0000-0000-00000B5C0000}"/>
    <cellStyle name="常规 2 2 4 5 3 2 2 2" xfId="17958" xr:uid="{00000000-0005-0000-0000-00000C5C0000}"/>
    <cellStyle name="常规 2 2 4 5 3 2 2 3" xfId="27377" xr:uid="{00000000-0005-0000-0000-00000D5C0000}"/>
    <cellStyle name="常规 2 2 4 5 3 2 3" xfId="17959" xr:uid="{00000000-0005-0000-0000-00000E5C0000}"/>
    <cellStyle name="常规 2 2 4 5 3 2 4" xfId="27378" xr:uid="{00000000-0005-0000-0000-00000F5C0000}"/>
    <cellStyle name="常规 2 2 4 5 3 3" xfId="17960" xr:uid="{00000000-0005-0000-0000-0000105C0000}"/>
    <cellStyle name="常规 2 2 4 5 3 3 2" xfId="17961" xr:uid="{00000000-0005-0000-0000-0000115C0000}"/>
    <cellStyle name="常规 2 2 4 5 3 3 3" xfId="27379" xr:uid="{00000000-0005-0000-0000-0000125C0000}"/>
    <cellStyle name="常规 2 2 4 5 3 4" xfId="17962" xr:uid="{00000000-0005-0000-0000-0000135C0000}"/>
    <cellStyle name="常规 2 2 4 5 3 5" xfId="27380" xr:uid="{00000000-0005-0000-0000-0000145C0000}"/>
    <cellStyle name="常规 2 2 4 5 4" xfId="17963" xr:uid="{00000000-0005-0000-0000-0000155C0000}"/>
    <cellStyle name="常规 2 2 4 5 4 2" xfId="17964" xr:uid="{00000000-0005-0000-0000-0000165C0000}"/>
    <cellStyle name="常规 2 2 4 5 4 2 2" xfId="17965" xr:uid="{00000000-0005-0000-0000-0000175C0000}"/>
    <cellStyle name="常规 2 2 4 5 4 2 2 2" xfId="17966" xr:uid="{00000000-0005-0000-0000-0000185C0000}"/>
    <cellStyle name="常规 2 2 4 5 4 2 2 3" xfId="27381" xr:uid="{00000000-0005-0000-0000-0000195C0000}"/>
    <cellStyle name="常规 2 2 4 5 4 2 3" xfId="17967" xr:uid="{00000000-0005-0000-0000-00001A5C0000}"/>
    <cellStyle name="常规 2 2 4 5 4 2 4" xfId="27382" xr:uid="{00000000-0005-0000-0000-00001B5C0000}"/>
    <cellStyle name="常规 2 2 4 5 4 3" xfId="17968" xr:uid="{00000000-0005-0000-0000-00001C5C0000}"/>
    <cellStyle name="常规 2 2 4 5 4 3 2" xfId="17969" xr:uid="{00000000-0005-0000-0000-00001D5C0000}"/>
    <cellStyle name="常规 2 2 4 5 4 3 3" xfId="27383" xr:uid="{00000000-0005-0000-0000-00001E5C0000}"/>
    <cellStyle name="常规 2 2 4 5 4 4" xfId="17970" xr:uid="{00000000-0005-0000-0000-00001F5C0000}"/>
    <cellStyle name="常规 2 2 4 5 4 5" xfId="27384" xr:uid="{00000000-0005-0000-0000-0000205C0000}"/>
    <cellStyle name="常规 2 2 4 5 5" xfId="17971" xr:uid="{00000000-0005-0000-0000-0000215C0000}"/>
    <cellStyle name="常规 2 2 4 5 5 2" xfId="17972" xr:uid="{00000000-0005-0000-0000-0000225C0000}"/>
    <cellStyle name="常规 2 2 4 5 5 2 2" xfId="17973" xr:uid="{00000000-0005-0000-0000-0000235C0000}"/>
    <cellStyle name="常规 2 2 4 5 5 2 3" xfId="27385" xr:uid="{00000000-0005-0000-0000-0000245C0000}"/>
    <cellStyle name="常规 2 2 4 5 5 3" xfId="17974" xr:uid="{00000000-0005-0000-0000-0000255C0000}"/>
    <cellStyle name="常规 2 2 4 5 5 4" xfId="27386" xr:uid="{00000000-0005-0000-0000-0000265C0000}"/>
    <cellStyle name="常规 2 2 4 5 6" xfId="17975" xr:uid="{00000000-0005-0000-0000-0000275C0000}"/>
    <cellStyle name="常规 2 2 4 5 6 2" xfId="17976" xr:uid="{00000000-0005-0000-0000-0000285C0000}"/>
    <cellStyle name="常规 2 2 4 5 6 2 2" xfId="17977" xr:uid="{00000000-0005-0000-0000-0000295C0000}"/>
    <cellStyle name="常规 2 2 4 5 6 2 3" xfId="27387" xr:uid="{00000000-0005-0000-0000-00002A5C0000}"/>
    <cellStyle name="常规 2 2 4 5 6 3" xfId="17978" xr:uid="{00000000-0005-0000-0000-00002B5C0000}"/>
    <cellStyle name="常规 2 2 4 5 6 4" xfId="27388" xr:uid="{00000000-0005-0000-0000-00002C5C0000}"/>
    <cellStyle name="常规 2 2 4 5 7" xfId="17979" xr:uid="{00000000-0005-0000-0000-00002D5C0000}"/>
    <cellStyle name="常规 2 2 4 5 7 2" xfId="17980" xr:uid="{00000000-0005-0000-0000-00002E5C0000}"/>
    <cellStyle name="常规 2 2 4 5 7 3" xfId="27389" xr:uid="{00000000-0005-0000-0000-00002F5C0000}"/>
    <cellStyle name="常规 2 2 4 5 8" xfId="17981" xr:uid="{00000000-0005-0000-0000-0000305C0000}"/>
    <cellStyle name="常规 2 2 4 5 9" xfId="27390" xr:uid="{00000000-0005-0000-0000-0000315C0000}"/>
    <cellStyle name="常规 2 2 4 6" xfId="17982" xr:uid="{00000000-0005-0000-0000-0000325C0000}"/>
    <cellStyle name="常规 2 2 4 6 2" xfId="17983" xr:uid="{00000000-0005-0000-0000-0000335C0000}"/>
    <cellStyle name="常规 2 2 4 6 2 2" xfId="17984" xr:uid="{00000000-0005-0000-0000-0000345C0000}"/>
    <cellStyle name="常规 2 2 4 6 2 2 2" xfId="17985" xr:uid="{00000000-0005-0000-0000-0000355C0000}"/>
    <cellStyle name="常规 2 2 4 6 2 2 2 2" xfId="17986" xr:uid="{00000000-0005-0000-0000-0000365C0000}"/>
    <cellStyle name="常规 2 2 4 6 2 2 2 3" xfId="27391" xr:uid="{00000000-0005-0000-0000-0000375C0000}"/>
    <cellStyle name="常规 2 2 4 6 2 2 3" xfId="17987" xr:uid="{00000000-0005-0000-0000-0000385C0000}"/>
    <cellStyle name="常规 2 2 4 6 2 2 4" xfId="27392" xr:uid="{00000000-0005-0000-0000-0000395C0000}"/>
    <cellStyle name="常规 2 2 4 6 2 3" xfId="17988" xr:uid="{00000000-0005-0000-0000-00003A5C0000}"/>
    <cellStyle name="常规 2 2 4 6 2 3 2" xfId="17989" xr:uid="{00000000-0005-0000-0000-00003B5C0000}"/>
    <cellStyle name="常规 2 2 4 6 2 3 3" xfId="27393" xr:uid="{00000000-0005-0000-0000-00003C5C0000}"/>
    <cellStyle name="常规 2 2 4 6 2 4" xfId="17990" xr:uid="{00000000-0005-0000-0000-00003D5C0000}"/>
    <cellStyle name="常规 2 2 4 6 2 5" xfId="27394" xr:uid="{00000000-0005-0000-0000-00003E5C0000}"/>
    <cellStyle name="常规 2 2 4 6 3" xfId="17991" xr:uid="{00000000-0005-0000-0000-00003F5C0000}"/>
    <cellStyle name="常规 2 2 4 6 3 2" xfId="17992" xr:uid="{00000000-0005-0000-0000-0000405C0000}"/>
    <cellStyle name="常规 2 2 4 6 3 2 2" xfId="17993" xr:uid="{00000000-0005-0000-0000-0000415C0000}"/>
    <cellStyle name="常规 2 2 4 6 3 2 2 2" xfId="17994" xr:uid="{00000000-0005-0000-0000-0000425C0000}"/>
    <cellStyle name="常规 2 2 4 6 3 2 2 3" xfId="27395" xr:uid="{00000000-0005-0000-0000-0000435C0000}"/>
    <cellStyle name="常规 2 2 4 6 3 2 3" xfId="17995" xr:uid="{00000000-0005-0000-0000-0000445C0000}"/>
    <cellStyle name="常规 2 2 4 6 3 2 4" xfId="27396" xr:uid="{00000000-0005-0000-0000-0000455C0000}"/>
    <cellStyle name="常规 2 2 4 6 3 3" xfId="17996" xr:uid="{00000000-0005-0000-0000-0000465C0000}"/>
    <cellStyle name="常规 2 2 4 6 3 3 2" xfId="17997" xr:uid="{00000000-0005-0000-0000-0000475C0000}"/>
    <cellStyle name="常规 2 2 4 6 3 3 3" xfId="27397" xr:uid="{00000000-0005-0000-0000-0000485C0000}"/>
    <cellStyle name="常规 2 2 4 6 3 4" xfId="17998" xr:uid="{00000000-0005-0000-0000-0000495C0000}"/>
    <cellStyle name="常规 2 2 4 6 3 5" xfId="27398" xr:uid="{00000000-0005-0000-0000-00004A5C0000}"/>
    <cellStyle name="常规 2 2 4 6 4" xfId="17999" xr:uid="{00000000-0005-0000-0000-00004B5C0000}"/>
    <cellStyle name="常规 2 2 4 6 4 2" xfId="18000" xr:uid="{00000000-0005-0000-0000-00004C5C0000}"/>
    <cellStyle name="常规 2 2 4 6 4 2 2" xfId="18001" xr:uid="{00000000-0005-0000-0000-00004D5C0000}"/>
    <cellStyle name="常规 2 2 4 6 4 2 3" xfId="27399" xr:uid="{00000000-0005-0000-0000-00004E5C0000}"/>
    <cellStyle name="常规 2 2 4 6 4 3" xfId="18002" xr:uid="{00000000-0005-0000-0000-00004F5C0000}"/>
    <cellStyle name="常规 2 2 4 6 4 4" xfId="27400" xr:uid="{00000000-0005-0000-0000-0000505C0000}"/>
    <cellStyle name="常规 2 2 4 6 5" xfId="18003" xr:uid="{00000000-0005-0000-0000-0000515C0000}"/>
    <cellStyle name="常规 2 2 4 6 5 2" xfId="18004" xr:uid="{00000000-0005-0000-0000-0000525C0000}"/>
    <cellStyle name="常规 2 2 4 6 5 2 2" xfId="18005" xr:uid="{00000000-0005-0000-0000-0000535C0000}"/>
    <cellStyle name="常规 2 2 4 6 5 2 3" xfId="27401" xr:uid="{00000000-0005-0000-0000-0000545C0000}"/>
    <cellStyle name="常规 2 2 4 6 5 3" xfId="18006" xr:uid="{00000000-0005-0000-0000-0000555C0000}"/>
    <cellStyle name="常规 2 2 4 6 5 4" xfId="27402" xr:uid="{00000000-0005-0000-0000-0000565C0000}"/>
    <cellStyle name="常规 2 2 4 6 6" xfId="18007" xr:uid="{00000000-0005-0000-0000-0000575C0000}"/>
    <cellStyle name="常规 2 2 4 6 6 2" xfId="18008" xr:uid="{00000000-0005-0000-0000-0000585C0000}"/>
    <cellStyle name="常规 2 2 4 6 6 3" xfId="27403" xr:uid="{00000000-0005-0000-0000-0000595C0000}"/>
    <cellStyle name="常规 2 2 4 6 7" xfId="18009" xr:uid="{00000000-0005-0000-0000-00005A5C0000}"/>
    <cellStyle name="常规 2 2 4 6 8" xfId="27404" xr:uid="{00000000-0005-0000-0000-00005B5C0000}"/>
    <cellStyle name="常规 2 2 4 7" xfId="18010" xr:uid="{00000000-0005-0000-0000-00005C5C0000}"/>
    <cellStyle name="常规 2 2 4 7 2" xfId="18011" xr:uid="{00000000-0005-0000-0000-00005D5C0000}"/>
    <cellStyle name="常规 2 2 4 7 2 2" xfId="18012" xr:uid="{00000000-0005-0000-0000-00005E5C0000}"/>
    <cellStyle name="常规 2 2 4 7 2 2 2" xfId="18013" xr:uid="{00000000-0005-0000-0000-00005F5C0000}"/>
    <cellStyle name="常规 2 2 4 7 2 2 3" xfId="27405" xr:uid="{00000000-0005-0000-0000-0000605C0000}"/>
    <cellStyle name="常规 2 2 4 7 2 3" xfId="18014" xr:uid="{00000000-0005-0000-0000-0000615C0000}"/>
    <cellStyle name="常规 2 2 4 7 2 4" xfId="27406" xr:uid="{00000000-0005-0000-0000-0000625C0000}"/>
    <cellStyle name="常规 2 2 4 7 3" xfId="18015" xr:uid="{00000000-0005-0000-0000-0000635C0000}"/>
    <cellStyle name="常规 2 2 4 7 3 2" xfId="18016" xr:uid="{00000000-0005-0000-0000-0000645C0000}"/>
    <cellStyle name="常规 2 2 4 7 3 3" xfId="27407" xr:uid="{00000000-0005-0000-0000-0000655C0000}"/>
    <cellStyle name="常规 2 2 4 7 4" xfId="18017" xr:uid="{00000000-0005-0000-0000-0000665C0000}"/>
    <cellStyle name="常规 2 2 4 7 5" xfId="27408" xr:uid="{00000000-0005-0000-0000-0000675C0000}"/>
    <cellStyle name="常规 2 2 4 8" xfId="18018" xr:uid="{00000000-0005-0000-0000-0000685C0000}"/>
    <cellStyle name="常规 2 2 4 8 2" xfId="18019" xr:uid="{00000000-0005-0000-0000-0000695C0000}"/>
    <cellStyle name="常规 2 2 4 8 2 2" xfId="18020" xr:uid="{00000000-0005-0000-0000-00006A5C0000}"/>
    <cellStyle name="常规 2 2 4 8 2 2 2" xfId="18021" xr:uid="{00000000-0005-0000-0000-00006B5C0000}"/>
    <cellStyle name="常规 2 2 4 8 2 2 3" xfId="27409" xr:uid="{00000000-0005-0000-0000-00006C5C0000}"/>
    <cellStyle name="常规 2 2 4 8 2 3" xfId="18022" xr:uid="{00000000-0005-0000-0000-00006D5C0000}"/>
    <cellStyle name="常规 2 2 4 8 2 4" xfId="27410" xr:uid="{00000000-0005-0000-0000-00006E5C0000}"/>
    <cellStyle name="常规 2 2 4 8 3" xfId="18023" xr:uid="{00000000-0005-0000-0000-00006F5C0000}"/>
    <cellStyle name="常规 2 2 4 8 3 2" xfId="18024" xr:uid="{00000000-0005-0000-0000-0000705C0000}"/>
    <cellStyle name="常规 2 2 4 8 3 3" xfId="27411" xr:uid="{00000000-0005-0000-0000-0000715C0000}"/>
    <cellStyle name="常规 2 2 4 8 4" xfId="18025" xr:uid="{00000000-0005-0000-0000-0000725C0000}"/>
    <cellStyle name="常规 2 2 4 8 5" xfId="27412" xr:uid="{00000000-0005-0000-0000-0000735C0000}"/>
    <cellStyle name="常规 2 2 4 9" xfId="18026" xr:uid="{00000000-0005-0000-0000-0000745C0000}"/>
    <cellStyle name="常规 2 2 4 9 2" xfId="18027" xr:uid="{00000000-0005-0000-0000-0000755C0000}"/>
    <cellStyle name="常规 2 2 4 9 2 2" xfId="18028" xr:uid="{00000000-0005-0000-0000-0000765C0000}"/>
    <cellStyle name="常规 2 2 4 9 2 3" xfId="27413" xr:uid="{00000000-0005-0000-0000-0000775C0000}"/>
    <cellStyle name="常规 2 2 4 9 3" xfId="18029" xr:uid="{00000000-0005-0000-0000-0000785C0000}"/>
    <cellStyle name="常规 2 2 4 9 4" xfId="27414" xr:uid="{00000000-0005-0000-0000-0000795C0000}"/>
    <cellStyle name="常规 2 2 5" xfId="18030" xr:uid="{00000000-0005-0000-0000-00007A5C0000}"/>
    <cellStyle name="常规 2 2 5 10" xfId="18031" xr:uid="{00000000-0005-0000-0000-00007B5C0000}"/>
    <cellStyle name="常规 2 2 5 11" xfId="27415" xr:uid="{00000000-0005-0000-0000-00007C5C0000}"/>
    <cellStyle name="常规 2 2 5 2" xfId="18032" xr:uid="{00000000-0005-0000-0000-00007D5C0000}"/>
    <cellStyle name="常规 2 2 5 2 10" xfId="27416" xr:uid="{00000000-0005-0000-0000-00007E5C0000}"/>
    <cellStyle name="常规 2 2 5 2 2" xfId="18033" xr:uid="{00000000-0005-0000-0000-00007F5C0000}"/>
    <cellStyle name="常规 2 2 5 2 2 2" xfId="18034" xr:uid="{00000000-0005-0000-0000-0000805C0000}"/>
    <cellStyle name="常规 2 2 5 2 2 2 2" xfId="18035" xr:uid="{00000000-0005-0000-0000-0000815C0000}"/>
    <cellStyle name="常规 2 2 5 2 2 2 2 2" xfId="18036" xr:uid="{00000000-0005-0000-0000-0000825C0000}"/>
    <cellStyle name="常规 2 2 5 2 2 2 2 2 2" xfId="18037" xr:uid="{00000000-0005-0000-0000-0000835C0000}"/>
    <cellStyle name="常规 2 2 5 2 2 2 2 2 2 2" xfId="18038" xr:uid="{00000000-0005-0000-0000-0000845C0000}"/>
    <cellStyle name="常规 2 2 5 2 2 2 2 2 2 3" xfId="27417" xr:uid="{00000000-0005-0000-0000-0000855C0000}"/>
    <cellStyle name="常规 2 2 5 2 2 2 2 2 3" xfId="18039" xr:uid="{00000000-0005-0000-0000-0000865C0000}"/>
    <cellStyle name="常规 2 2 5 2 2 2 2 2 4" xfId="27418" xr:uid="{00000000-0005-0000-0000-0000875C0000}"/>
    <cellStyle name="常规 2 2 5 2 2 2 2 3" xfId="18040" xr:uid="{00000000-0005-0000-0000-0000885C0000}"/>
    <cellStyle name="常规 2 2 5 2 2 2 2 3 2" xfId="18041" xr:uid="{00000000-0005-0000-0000-0000895C0000}"/>
    <cellStyle name="常规 2 2 5 2 2 2 2 3 3" xfId="27419" xr:uid="{00000000-0005-0000-0000-00008A5C0000}"/>
    <cellStyle name="常规 2 2 5 2 2 2 2 4" xfId="18042" xr:uid="{00000000-0005-0000-0000-00008B5C0000}"/>
    <cellStyle name="常规 2 2 5 2 2 2 2 5" xfId="27420" xr:uid="{00000000-0005-0000-0000-00008C5C0000}"/>
    <cellStyle name="常规 2 2 5 2 2 2 3" xfId="18043" xr:uid="{00000000-0005-0000-0000-00008D5C0000}"/>
    <cellStyle name="常规 2 2 5 2 2 2 3 2" xfId="18044" xr:uid="{00000000-0005-0000-0000-00008E5C0000}"/>
    <cellStyle name="常规 2 2 5 2 2 2 3 2 2" xfId="18045" xr:uid="{00000000-0005-0000-0000-00008F5C0000}"/>
    <cellStyle name="常规 2 2 5 2 2 2 3 2 2 2" xfId="18046" xr:uid="{00000000-0005-0000-0000-0000905C0000}"/>
    <cellStyle name="常规 2 2 5 2 2 2 3 2 2 3" xfId="27421" xr:uid="{00000000-0005-0000-0000-0000915C0000}"/>
    <cellStyle name="常规 2 2 5 2 2 2 3 2 3" xfId="18047" xr:uid="{00000000-0005-0000-0000-0000925C0000}"/>
    <cellStyle name="常规 2 2 5 2 2 2 3 2 4" xfId="27422" xr:uid="{00000000-0005-0000-0000-0000935C0000}"/>
    <cellStyle name="常规 2 2 5 2 2 2 3 3" xfId="18048" xr:uid="{00000000-0005-0000-0000-0000945C0000}"/>
    <cellStyle name="常规 2 2 5 2 2 2 3 3 2" xfId="18049" xr:uid="{00000000-0005-0000-0000-0000955C0000}"/>
    <cellStyle name="常规 2 2 5 2 2 2 3 3 3" xfId="27423" xr:uid="{00000000-0005-0000-0000-0000965C0000}"/>
    <cellStyle name="常规 2 2 5 2 2 2 3 4" xfId="18050" xr:uid="{00000000-0005-0000-0000-0000975C0000}"/>
    <cellStyle name="常规 2 2 5 2 2 2 3 5" xfId="27424" xr:uid="{00000000-0005-0000-0000-0000985C0000}"/>
    <cellStyle name="常规 2 2 5 2 2 2 4" xfId="18051" xr:uid="{00000000-0005-0000-0000-0000995C0000}"/>
    <cellStyle name="常规 2 2 5 2 2 2 4 2" xfId="18052" xr:uid="{00000000-0005-0000-0000-00009A5C0000}"/>
    <cellStyle name="常规 2 2 5 2 2 2 4 2 2" xfId="18053" xr:uid="{00000000-0005-0000-0000-00009B5C0000}"/>
    <cellStyle name="常规 2 2 5 2 2 2 4 2 3" xfId="27425" xr:uid="{00000000-0005-0000-0000-00009C5C0000}"/>
    <cellStyle name="常规 2 2 5 2 2 2 4 3" xfId="18054" xr:uid="{00000000-0005-0000-0000-00009D5C0000}"/>
    <cellStyle name="常规 2 2 5 2 2 2 4 4" xfId="27426" xr:uid="{00000000-0005-0000-0000-00009E5C0000}"/>
    <cellStyle name="常规 2 2 5 2 2 2 5" xfId="18055" xr:uid="{00000000-0005-0000-0000-00009F5C0000}"/>
    <cellStyle name="常规 2 2 5 2 2 2 5 2" xfId="18056" xr:uid="{00000000-0005-0000-0000-0000A05C0000}"/>
    <cellStyle name="常规 2 2 5 2 2 2 5 2 2" xfId="18057" xr:uid="{00000000-0005-0000-0000-0000A15C0000}"/>
    <cellStyle name="常规 2 2 5 2 2 2 5 2 3" xfId="27427" xr:uid="{00000000-0005-0000-0000-0000A25C0000}"/>
    <cellStyle name="常规 2 2 5 2 2 2 5 3" xfId="18058" xr:uid="{00000000-0005-0000-0000-0000A35C0000}"/>
    <cellStyle name="常规 2 2 5 2 2 2 5 4" xfId="27428" xr:uid="{00000000-0005-0000-0000-0000A45C0000}"/>
    <cellStyle name="常规 2 2 5 2 2 2 6" xfId="18059" xr:uid="{00000000-0005-0000-0000-0000A55C0000}"/>
    <cellStyle name="常规 2 2 5 2 2 2 6 2" xfId="18060" xr:uid="{00000000-0005-0000-0000-0000A65C0000}"/>
    <cellStyle name="常规 2 2 5 2 2 2 6 3" xfId="27429" xr:uid="{00000000-0005-0000-0000-0000A75C0000}"/>
    <cellStyle name="常规 2 2 5 2 2 2 7" xfId="18061" xr:uid="{00000000-0005-0000-0000-0000A85C0000}"/>
    <cellStyle name="常规 2 2 5 2 2 2 8" xfId="27430" xr:uid="{00000000-0005-0000-0000-0000A95C0000}"/>
    <cellStyle name="常规 2 2 5 2 2 3" xfId="18062" xr:uid="{00000000-0005-0000-0000-0000AA5C0000}"/>
    <cellStyle name="常规 2 2 5 2 2 3 2" xfId="18063" xr:uid="{00000000-0005-0000-0000-0000AB5C0000}"/>
    <cellStyle name="常规 2 2 5 2 2 3 2 2" xfId="18064" xr:uid="{00000000-0005-0000-0000-0000AC5C0000}"/>
    <cellStyle name="常规 2 2 5 2 2 3 2 2 2" xfId="18065" xr:uid="{00000000-0005-0000-0000-0000AD5C0000}"/>
    <cellStyle name="常规 2 2 5 2 2 3 2 2 3" xfId="27431" xr:uid="{00000000-0005-0000-0000-0000AE5C0000}"/>
    <cellStyle name="常规 2 2 5 2 2 3 2 3" xfId="18066" xr:uid="{00000000-0005-0000-0000-0000AF5C0000}"/>
    <cellStyle name="常规 2 2 5 2 2 3 2 4" xfId="27432" xr:uid="{00000000-0005-0000-0000-0000B05C0000}"/>
    <cellStyle name="常规 2 2 5 2 2 3 3" xfId="18067" xr:uid="{00000000-0005-0000-0000-0000B15C0000}"/>
    <cellStyle name="常规 2 2 5 2 2 3 3 2" xfId="18068" xr:uid="{00000000-0005-0000-0000-0000B25C0000}"/>
    <cellStyle name="常规 2 2 5 2 2 3 3 3" xfId="27433" xr:uid="{00000000-0005-0000-0000-0000B35C0000}"/>
    <cellStyle name="常规 2 2 5 2 2 3 4" xfId="18069" xr:uid="{00000000-0005-0000-0000-0000B45C0000}"/>
    <cellStyle name="常规 2 2 5 2 2 3 5" xfId="27434" xr:uid="{00000000-0005-0000-0000-0000B55C0000}"/>
    <cellStyle name="常规 2 2 5 2 2 4" xfId="18070" xr:uid="{00000000-0005-0000-0000-0000B65C0000}"/>
    <cellStyle name="常规 2 2 5 2 2 4 2" xfId="18071" xr:uid="{00000000-0005-0000-0000-0000B75C0000}"/>
    <cellStyle name="常规 2 2 5 2 2 4 2 2" xfId="18072" xr:uid="{00000000-0005-0000-0000-0000B85C0000}"/>
    <cellStyle name="常规 2 2 5 2 2 4 2 2 2" xfId="18073" xr:uid="{00000000-0005-0000-0000-0000B95C0000}"/>
    <cellStyle name="常规 2 2 5 2 2 4 2 2 3" xfId="27435" xr:uid="{00000000-0005-0000-0000-0000BA5C0000}"/>
    <cellStyle name="常规 2 2 5 2 2 4 2 3" xfId="18074" xr:uid="{00000000-0005-0000-0000-0000BB5C0000}"/>
    <cellStyle name="常规 2 2 5 2 2 4 2 4" xfId="27436" xr:uid="{00000000-0005-0000-0000-0000BC5C0000}"/>
    <cellStyle name="常规 2 2 5 2 2 4 3" xfId="18075" xr:uid="{00000000-0005-0000-0000-0000BD5C0000}"/>
    <cellStyle name="常规 2 2 5 2 2 4 3 2" xfId="18076" xr:uid="{00000000-0005-0000-0000-0000BE5C0000}"/>
    <cellStyle name="常规 2 2 5 2 2 4 3 3" xfId="27437" xr:uid="{00000000-0005-0000-0000-0000BF5C0000}"/>
    <cellStyle name="常规 2 2 5 2 2 4 4" xfId="18077" xr:uid="{00000000-0005-0000-0000-0000C05C0000}"/>
    <cellStyle name="常规 2 2 5 2 2 4 5" xfId="27438" xr:uid="{00000000-0005-0000-0000-0000C15C0000}"/>
    <cellStyle name="常规 2 2 5 2 2 5" xfId="18078" xr:uid="{00000000-0005-0000-0000-0000C25C0000}"/>
    <cellStyle name="常规 2 2 5 2 2 5 2" xfId="18079" xr:uid="{00000000-0005-0000-0000-0000C35C0000}"/>
    <cellStyle name="常规 2 2 5 2 2 5 2 2" xfId="18080" xr:uid="{00000000-0005-0000-0000-0000C45C0000}"/>
    <cellStyle name="常规 2 2 5 2 2 5 2 3" xfId="27439" xr:uid="{00000000-0005-0000-0000-0000C55C0000}"/>
    <cellStyle name="常规 2 2 5 2 2 5 3" xfId="18081" xr:uid="{00000000-0005-0000-0000-0000C65C0000}"/>
    <cellStyle name="常规 2 2 5 2 2 5 4" xfId="27440" xr:uid="{00000000-0005-0000-0000-0000C75C0000}"/>
    <cellStyle name="常规 2 2 5 2 2 6" xfId="18082" xr:uid="{00000000-0005-0000-0000-0000C85C0000}"/>
    <cellStyle name="常规 2 2 5 2 2 6 2" xfId="18083" xr:uid="{00000000-0005-0000-0000-0000C95C0000}"/>
    <cellStyle name="常规 2 2 5 2 2 6 2 2" xfId="18084" xr:uid="{00000000-0005-0000-0000-0000CA5C0000}"/>
    <cellStyle name="常规 2 2 5 2 2 6 2 3" xfId="27441" xr:uid="{00000000-0005-0000-0000-0000CB5C0000}"/>
    <cellStyle name="常规 2 2 5 2 2 6 3" xfId="18085" xr:uid="{00000000-0005-0000-0000-0000CC5C0000}"/>
    <cellStyle name="常规 2 2 5 2 2 6 4" xfId="27442" xr:uid="{00000000-0005-0000-0000-0000CD5C0000}"/>
    <cellStyle name="常规 2 2 5 2 2 7" xfId="18086" xr:uid="{00000000-0005-0000-0000-0000CE5C0000}"/>
    <cellStyle name="常规 2 2 5 2 2 7 2" xfId="18087" xr:uid="{00000000-0005-0000-0000-0000CF5C0000}"/>
    <cellStyle name="常规 2 2 5 2 2 7 3" xfId="27443" xr:uid="{00000000-0005-0000-0000-0000D05C0000}"/>
    <cellStyle name="常规 2 2 5 2 2 8" xfId="18088" xr:uid="{00000000-0005-0000-0000-0000D15C0000}"/>
    <cellStyle name="常规 2 2 5 2 2 9" xfId="27444" xr:uid="{00000000-0005-0000-0000-0000D25C0000}"/>
    <cellStyle name="常规 2 2 5 2 3" xfId="18089" xr:uid="{00000000-0005-0000-0000-0000D35C0000}"/>
    <cellStyle name="常规 2 2 5 2 3 2" xfId="18090" xr:uid="{00000000-0005-0000-0000-0000D45C0000}"/>
    <cellStyle name="常规 2 2 5 2 3 2 2" xfId="18091" xr:uid="{00000000-0005-0000-0000-0000D55C0000}"/>
    <cellStyle name="常规 2 2 5 2 3 2 2 2" xfId="18092" xr:uid="{00000000-0005-0000-0000-0000D65C0000}"/>
    <cellStyle name="常规 2 2 5 2 3 2 2 2 2" xfId="18093" xr:uid="{00000000-0005-0000-0000-0000D75C0000}"/>
    <cellStyle name="常规 2 2 5 2 3 2 2 2 3" xfId="27445" xr:uid="{00000000-0005-0000-0000-0000D85C0000}"/>
    <cellStyle name="常规 2 2 5 2 3 2 2 3" xfId="18094" xr:uid="{00000000-0005-0000-0000-0000D95C0000}"/>
    <cellStyle name="常规 2 2 5 2 3 2 2 4" xfId="27446" xr:uid="{00000000-0005-0000-0000-0000DA5C0000}"/>
    <cellStyle name="常规 2 2 5 2 3 2 3" xfId="18095" xr:uid="{00000000-0005-0000-0000-0000DB5C0000}"/>
    <cellStyle name="常规 2 2 5 2 3 2 3 2" xfId="18096" xr:uid="{00000000-0005-0000-0000-0000DC5C0000}"/>
    <cellStyle name="常规 2 2 5 2 3 2 3 3" xfId="27447" xr:uid="{00000000-0005-0000-0000-0000DD5C0000}"/>
    <cellStyle name="常规 2 2 5 2 3 2 4" xfId="18097" xr:uid="{00000000-0005-0000-0000-0000DE5C0000}"/>
    <cellStyle name="常规 2 2 5 2 3 2 5" xfId="27448" xr:uid="{00000000-0005-0000-0000-0000DF5C0000}"/>
    <cellStyle name="常规 2 2 5 2 3 3" xfId="18098" xr:uid="{00000000-0005-0000-0000-0000E05C0000}"/>
    <cellStyle name="常规 2 2 5 2 3 3 2" xfId="18099" xr:uid="{00000000-0005-0000-0000-0000E15C0000}"/>
    <cellStyle name="常规 2 2 5 2 3 3 2 2" xfId="18100" xr:uid="{00000000-0005-0000-0000-0000E25C0000}"/>
    <cellStyle name="常规 2 2 5 2 3 3 2 2 2" xfId="18101" xr:uid="{00000000-0005-0000-0000-0000E35C0000}"/>
    <cellStyle name="常规 2 2 5 2 3 3 2 2 3" xfId="27449" xr:uid="{00000000-0005-0000-0000-0000E45C0000}"/>
    <cellStyle name="常规 2 2 5 2 3 3 2 3" xfId="18102" xr:uid="{00000000-0005-0000-0000-0000E55C0000}"/>
    <cellStyle name="常规 2 2 5 2 3 3 2 4" xfId="27450" xr:uid="{00000000-0005-0000-0000-0000E65C0000}"/>
    <cellStyle name="常规 2 2 5 2 3 3 3" xfId="18103" xr:uid="{00000000-0005-0000-0000-0000E75C0000}"/>
    <cellStyle name="常规 2 2 5 2 3 3 3 2" xfId="18104" xr:uid="{00000000-0005-0000-0000-0000E85C0000}"/>
    <cellStyle name="常规 2 2 5 2 3 3 3 3" xfId="27451" xr:uid="{00000000-0005-0000-0000-0000E95C0000}"/>
    <cellStyle name="常规 2 2 5 2 3 3 4" xfId="18105" xr:uid="{00000000-0005-0000-0000-0000EA5C0000}"/>
    <cellStyle name="常规 2 2 5 2 3 3 5" xfId="27452" xr:uid="{00000000-0005-0000-0000-0000EB5C0000}"/>
    <cellStyle name="常规 2 2 5 2 3 4" xfId="18106" xr:uid="{00000000-0005-0000-0000-0000EC5C0000}"/>
    <cellStyle name="常规 2 2 5 2 3 4 2" xfId="18107" xr:uid="{00000000-0005-0000-0000-0000ED5C0000}"/>
    <cellStyle name="常规 2 2 5 2 3 4 2 2" xfId="18108" xr:uid="{00000000-0005-0000-0000-0000EE5C0000}"/>
    <cellStyle name="常规 2 2 5 2 3 4 2 3" xfId="27453" xr:uid="{00000000-0005-0000-0000-0000EF5C0000}"/>
    <cellStyle name="常规 2 2 5 2 3 4 3" xfId="18109" xr:uid="{00000000-0005-0000-0000-0000F05C0000}"/>
    <cellStyle name="常规 2 2 5 2 3 4 4" xfId="27454" xr:uid="{00000000-0005-0000-0000-0000F15C0000}"/>
    <cellStyle name="常规 2 2 5 2 3 5" xfId="18110" xr:uid="{00000000-0005-0000-0000-0000F25C0000}"/>
    <cellStyle name="常规 2 2 5 2 3 5 2" xfId="18111" xr:uid="{00000000-0005-0000-0000-0000F35C0000}"/>
    <cellStyle name="常规 2 2 5 2 3 5 2 2" xfId="18112" xr:uid="{00000000-0005-0000-0000-0000F45C0000}"/>
    <cellStyle name="常规 2 2 5 2 3 5 2 3" xfId="27455" xr:uid="{00000000-0005-0000-0000-0000F55C0000}"/>
    <cellStyle name="常规 2 2 5 2 3 5 3" xfId="18113" xr:uid="{00000000-0005-0000-0000-0000F65C0000}"/>
    <cellStyle name="常规 2 2 5 2 3 5 4" xfId="27456" xr:uid="{00000000-0005-0000-0000-0000F75C0000}"/>
    <cellStyle name="常规 2 2 5 2 3 6" xfId="18114" xr:uid="{00000000-0005-0000-0000-0000F85C0000}"/>
    <cellStyle name="常规 2 2 5 2 3 6 2" xfId="18115" xr:uid="{00000000-0005-0000-0000-0000F95C0000}"/>
    <cellStyle name="常规 2 2 5 2 3 6 3" xfId="27457" xr:uid="{00000000-0005-0000-0000-0000FA5C0000}"/>
    <cellStyle name="常规 2 2 5 2 3 7" xfId="18116" xr:uid="{00000000-0005-0000-0000-0000FB5C0000}"/>
    <cellStyle name="常规 2 2 5 2 3 8" xfId="27458" xr:uid="{00000000-0005-0000-0000-0000FC5C0000}"/>
    <cellStyle name="常规 2 2 5 2 4" xfId="18117" xr:uid="{00000000-0005-0000-0000-0000FD5C0000}"/>
    <cellStyle name="常规 2 2 5 2 4 2" xfId="18118" xr:uid="{00000000-0005-0000-0000-0000FE5C0000}"/>
    <cellStyle name="常规 2 2 5 2 4 2 2" xfId="18119" xr:uid="{00000000-0005-0000-0000-0000FF5C0000}"/>
    <cellStyle name="常规 2 2 5 2 4 2 2 2" xfId="18120" xr:uid="{00000000-0005-0000-0000-0000005D0000}"/>
    <cellStyle name="常规 2 2 5 2 4 2 2 3" xfId="27459" xr:uid="{00000000-0005-0000-0000-0000015D0000}"/>
    <cellStyle name="常规 2 2 5 2 4 2 3" xfId="18121" xr:uid="{00000000-0005-0000-0000-0000025D0000}"/>
    <cellStyle name="常规 2 2 5 2 4 2 4" xfId="27460" xr:uid="{00000000-0005-0000-0000-0000035D0000}"/>
    <cellStyle name="常规 2 2 5 2 4 3" xfId="18122" xr:uid="{00000000-0005-0000-0000-0000045D0000}"/>
    <cellStyle name="常规 2 2 5 2 4 3 2" xfId="18123" xr:uid="{00000000-0005-0000-0000-0000055D0000}"/>
    <cellStyle name="常规 2 2 5 2 4 3 3" xfId="27461" xr:uid="{00000000-0005-0000-0000-0000065D0000}"/>
    <cellStyle name="常规 2 2 5 2 4 4" xfId="18124" xr:uid="{00000000-0005-0000-0000-0000075D0000}"/>
    <cellStyle name="常规 2 2 5 2 4 5" xfId="27462" xr:uid="{00000000-0005-0000-0000-0000085D0000}"/>
    <cellStyle name="常规 2 2 5 2 5" xfId="18125" xr:uid="{00000000-0005-0000-0000-0000095D0000}"/>
    <cellStyle name="常规 2 2 5 2 5 2" xfId="18126" xr:uid="{00000000-0005-0000-0000-00000A5D0000}"/>
    <cellStyle name="常规 2 2 5 2 5 2 2" xfId="18127" xr:uid="{00000000-0005-0000-0000-00000B5D0000}"/>
    <cellStyle name="常规 2 2 5 2 5 2 2 2" xfId="18128" xr:uid="{00000000-0005-0000-0000-00000C5D0000}"/>
    <cellStyle name="常规 2 2 5 2 5 2 2 3" xfId="27463" xr:uid="{00000000-0005-0000-0000-00000D5D0000}"/>
    <cellStyle name="常规 2 2 5 2 5 2 3" xfId="18129" xr:uid="{00000000-0005-0000-0000-00000E5D0000}"/>
    <cellStyle name="常规 2 2 5 2 5 2 4" xfId="27464" xr:uid="{00000000-0005-0000-0000-00000F5D0000}"/>
    <cellStyle name="常规 2 2 5 2 5 3" xfId="18130" xr:uid="{00000000-0005-0000-0000-0000105D0000}"/>
    <cellStyle name="常规 2 2 5 2 5 3 2" xfId="18131" xr:uid="{00000000-0005-0000-0000-0000115D0000}"/>
    <cellStyle name="常规 2 2 5 2 5 3 3" xfId="27465" xr:uid="{00000000-0005-0000-0000-0000125D0000}"/>
    <cellStyle name="常规 2 2 5 2 5 4" xfId="18132" xr:uid="{00000000-0005-0000-0000-0000135D0000}"/>
    <cellStyle name="常规 2 2 5 2 5 5" xfId="27466" xr:uid="{00000000-0005-0000-0000-0000145D0000}"/>
    <cellStyle name="常规 2 2 5 2 6" xfId="18133" xr:uid="{00000000-0005-0000-0000-0000155D0000}"/>
    <cellStyle name="常规 2 2 5 2 6 2" xfId="18134" xr:uid="{00000000-0005-0000-0000-0000165D0000}"/>
    <cellStyle name="常规 2 2 5 2 6 2 2" xfId="18135" xr:uid="{00000000-0005-0000-0000-0000175D0000}"/>
    <cellStyle name="常规 2 2 5 2 6 2 3" xfId="27467" xr:uid="{00000000-0005-0000-0000-0000185D0000}"/>
    <cellStyle name="常规 2 2 5 2 6 3" xfId="18136" xr:uid="{00000000-0005-0000-0000-0000195D0000}"/>
    <cellStyle name="常规 2 2 5 2 6 4" xfId="27468" xr:uid="{00000000-0005-0000-0000-00001A5D0000}"/>
    <cellStyle name="常规 2 2 5 2 7" xfId="18137" xr:uid="{00000000-0005-0000-0000-00001B5D0000}"/>
    <cellStyle name="常规 2 2 5 2 7 2" xfId="18138" xr:uid="{00000000-0005-0000-0000-00001C5D0000}"/>
    <cellStyle name="常规 2 2 5 2 7 2 2" xfId="18139" xr:uid="{00000000-0005-0000-0000-00001D5D0000}"/>
    <cellStyle name="常规 2 2 5 2 7 2 3" xfId="27469" xr:uid="{00000000-0005-0000-0000-00001E5D0000}"/>
    <cellStyle name="常规 2 2 5 2 7 3" xfId="18140" xr:uid="{00000000-0005-0000-0000-00001F5D0000}"/>
    <cellStyle name="常规 2 2 5 2 7 4" xfId="27470" xr:uid="{00000000-0005-0000-0000-0000205D0000}"/>
    <cellStyle name="常规 2 2 5 2 8" xfId="18141" xr:uid="{00000000-0005-0000-0000-0000215D0000}"/>
    <cellStyle name="常规 2 2 5 2 8 2" xfId="18142" xr:uid="{00000000-0005-0000-0000-0000225D0000}"/>
    <cellStyle name="常规 2 2 5 2 8 3" xfId="27471" xr:uid="{00000000-0005-0000-0000-0000235D0000}"/>
    <cellStyle name="常规 2 2 5 2 9" xfId="18143" xr:uid="{00000000-0005-0000-0000-0000245D0000}"/>
    <cellStyle name="常规 2 2 5 3" xfId="18144" xr:uid="{00000000-0005-0000-0000-0000255D0000}"/>
    <cellStyle name="常规 2 2 5 3 2" xfId="18145" xr:uid="{00000000-0005-0000-0000-0000265D0000}"/>
    <cellStyle name="常规 2 2 5 3 2 2" xfId="18146" xr:uid="{00000000-0005-0000-0000-0000275D0000}"/>
    <cellStyle name="常规 2 2 5 3 2 2 2" xfId="18147" xr:uid="{00000000-0005-0000-0000-0000285D0000}"/>
    <cellStyle name="常规 2 2 5 3 2 2 2 2" xfId="18148" xr:uid="{00000000-0005-0000-0000-0000295D0000}"/>
    <cellStyle name="常规 2 2 5 3 2 2 2 2 2" xfId="18149" xr:uid="{00000000-0005-0000-0000-00002A5D0000}"/>
    <cellStyle name="常规 2 2 5 3 2 2 2 2 3" xfId="27472" xr:uid="{00000000-0005-0000-0000-00002B5D0000}"/>
    <cellStyle name="常规 2 2 5 3 2 2 2 3" xfId="18150" xr:uid="{00000000-0005-0000-0000-00002C5D0000}"/>
    <cellStyle name="常规 2 2 5 3 2 2 2 4" xfId="27473" xr:uid="{00000000-0005-0000-0000-00002D5D0000}"/>
    <cellStyle name="常规 2 2 5 3 2 2 3" xfId="18151" xr:uid="{00000000-0005-0000-0000-00002E5D0000}"/>
    <cellStyle name="常规 2 2 5 3 2 2 3 2" xfId="18152" xr:uid="{00000000-0005-0000-0000-00002F5D0000}"/>
    <cellStyle name="常规 2 2 5 3 2 2 3 3" xfId="27474" xr:uid="{00000000-0005-0000-0000-0000305D0000}"/>
    <cellStyle name="常规 2 2 5 3 2 2 4" xfId="18153" xr:uid="{00000000-0005-0000-0000-0000315D0000}"/>
    <cellStyle name="常规 2 2 5 3 2 2 5" xfId="27475" xr:uid="{00000000-0005-0000-0000-0000325D0000}"/>
    <cellStyle name="常规 2 2 5 3 2 3" xfId="18154" xr:uid="{00000000-0005-0000-0000-0000335D0000}"/>
    <cellStyle name="常规 2 2 5 3 2 3 2" xfId="18155" xr:uid="{00000000-0005-0000-0000-0000345D0000}"/>
    <cellStyle name="常规 2 2 5 3 2 3 2 2" xfId="18156" xr:uid="{00000000-0005-0000-0000-0000355D0000}"/>
    <cellStyle name="常规 2 2 5 3 2 3 2 2 2" xfId="18157" xr:uid="{00000000-0005-0000-0000-0000365D0000}"/>
    <cellStyle name="常规 2 2 5 3 2 3 2 2 3" xfId="27476" xr:uid="{00000000-0005-0000-0000-0000375D0000}"/>
    <cellStyle name="常规 2 2 5 3 2 3 2 3" xfId="18158" xr:uid="{00000000-0005-0000-0000-0000385D0000}"/>
    <cellStyle name="常规 2 2 5 3 2 3 2 4" xfId="27477" xr:uid="{00000000-0005-0000-0000-0000395D0000}"/>
    <cellStyle name="常规 2 2 5 3 2 3 3" xfId="18159" xr:uid="{00000000-0005-0000-0000-00003A5D0000}"/>
    <cellStyle name="常规 2 2 5 3 2 3 3 2" xfId="18160" xr:uid="{00000000-0005-0000-0000-00003B5D0000}"/>
    <cellStyle name="常规 2 2 5 3 2 3 3 3" xfId="27478" xr:uid="{00000000-0005-0000-0000-00003C5D0000}"/>
    <cellStyle name="常规 2 2 5 3 2 3 4" xfId="18161" xr:uid="{00000000-0005-0000-0000-00003D5D0000}"/>
    <cellStyle name="常规 2 2 5 3 2 3 5" xfId="27479" xr:uid="{00000000-0005-0000-0000-00003E5D0000}"/>
    <cellStyle name="常规 2 2 5 3 2 4" xfId="18162" xr:uid="{00000000-0005-0000-0000-00003F5D0000}"/>
    <cellStyle name="常规 2 2 5 3 2 4 2" xfId="18163" xr:uid="{00000000-0005-0000-0000-0000405D0000}"/>
    <cellStyle name="常规 2 2 5 3 2 4 2 2" xfId="18164" xr:uid="{00000000-0005-0000-0000-0000415D0000}"/>
    <cellStyle name="常规 2 2 5 3 2 4 2 3" xfId="27480" xr:uid="{00000000-0005-0000-0000-0000425D0000}"/>
    <cellStyle name="常规 2 2 5 3 2 4 3" xfId="18165" xr:uid="{00000000-0005-0000-0000-0000435D0000}"/>
    <cellStyle name="常规 2 2 5 3 2 4 4" xfId="27481" xr:uid="{00000000-0005-0000-0000-0000445D0000}"/>
    <cellStyle name="常规 2 2 5 3 2 5" xfId="18166" xr:uid="{00000000-0005-0000-0000-0000455D0000}"/>
    <cellStyle name="常规 2 2 5 3 2 5 2" xfId="18167" xr:uid="{00000000-0005-0000-0000-0000465D0000}"/>
    <cellStyle name="常规 2 2 5 3 2 5 2 2" xfId="18168" xr:uid="{00000000-0005-0000-0000-0000475D0000}"/>
    <cellStyle name="常规 2 2 5 3 2 5 2 3" xfId="27482" xr:uid="{00000000-0005-0000-0000-0000485D0000}"/>
    <cellStyle name="常规 2 2 5 3 2 5 3" xfId="18169" xr:uid="{00000000-0005-0000-0000-0000495D0000}"/>
    <cellStyle name="常规 2 2 5 3 2 5 4" xfId="27483" xr:uid="{00000000-0005-0000-0000-00004A5D0000}"/>
    <cellStyle name="常规 2 2 5 3 2 6" xfId="18170" xr:uid="{00000000-0005-0000-0000-00004B5D0000}"/>
    <cellStyle name="常规 2 2 5 3 2 6 2" xfId="18171" xr:uid="{00000000-0005-0000-0000-00004C5D0000}"/>
    <cellStyle name="常规 2 2 5 3 2 6 3" xfId="27484" xr:uid="{00000000-0005-0000-0000-00004D5D0000}"/>
    <cellStyle name="常规 2 2 5 3 2 7" xfId="18172" xr:uid="{00000000-0005-0000-0000-00004E5D0000}"/>
    <cellStyle name="常规 2 2 5 3 2 8" xfId="27485" xr:uid="{00000000-0005-0000-0000-00004F5D0000}"/>
    <cellStyle name="常规 2 2 5 3 3" xfId="18173" xr:uid="{00000000-0005-0000-0000-0000505D0000}"/>
    <cellStyle name="常规 2 2 5 3 3 2" xfId="18174" xr:uid="{00000000-0005-0000-0000-0000515D0000}"/>
    <cellStyle name="常规 2 2 5 3 3 2 2" xfId="18175" xr:uid="{00000000-0005-0000-0000-0000525D0000}"/>
    <cellStyle name="常规 2 2 5 3 3 2 2 2" xfId="18176" xr:uid="{00000000-0005-0000-0000-0000535D0000}"/>
    <cellStyle name="常规 2 2 5 3 3 2 2 3" xfId="27486" xr:uid="{00000000-0005-0000-0000-0000545D0000}"/>
    <cellStyle name="常规 2 2 5 3 3 2 3" xfId="18177" xr:uid="{00000000-0005-0000-0000-0000555D0000}"/>
    <cellStyle name="常规 2 2 5 3 3 2 4" xfId="27487" xr:uid="{00000000-0005-0000-0000-0000565D0000}"/>
    <cellStyle name="常规 2 2 5 3 3 3" xfId="18178" xr:uid="{00000000-0005-0000-0000-0000575D0000}"/>
    <cellStyle name="常规 2 2 5 3 3 3 2" xfId="18179" xr:uid="{00000000-0005-0000-0000-0000585D0000}"/>
    <cellStyle name="常规 2 2 5 3 3 3 3" xfId="27488" xr:uid="{00000000-0005-0000-0000-0000595D0000}"/>
    <cellStyle name="常规 2 2 5 3 3 4" xfId="18180" xr:uid="{00000000-0005-0000-0000-00005A5D0000}"/>
    <cellStyle name="常规 2 2 5 3 3 5" xfId="27489" xr:uid="{00000000-0005-0000-0000-00005B5D0000}"/>
    <cellStyle name="常规 2 2 5 3 4" xfId="18181" xr:uid="{00000000-0005-0000-0000-00005C5D0000}"/>
    <cellStyle name="常规 2 2 5 3 4 2" xfId="18182" xr:uid="{00000000-0005-0000-0000-00005D5D0000}"/>
    <cellStyle name="常规 2 2 5 3 4 2 2" xfId="18183" xr:uid="{00000000-0005-0000-0000-00005E5D0000}"/>
    <cellStyle name="常规 2 2 5 3 4 2 2 2" xfId="18184" xr:uid="{00000000-0005-0000-0000-00005F5D0000}"/>
    <cellStyle name="常规 2 2 5 3 4 2 2 3" xfId="27490" xr:uid="{00000000-0005-0000-0000-0000605D0000}"/>
    <cellStyle name="常规 2 2 5 3 4 2 3" xfId="18185" xr:uid="{00000000-0005-0000-0000-0000615D0000}"/>
    <cellStyle name="常规 2 2 5 3 4 2 4" xfId="27491" xr:uid="{00000000-0005-0000-0000-0000625D0000}"/>
    <cellStyle name="常规 2 2 5 3 4 3" xfId="18186" xr:uid="{00000000-0005-0000-0000-0000635D0000}"/>
    <cellStyle name="常规 2 2 5 3 4 3 2" xfId="18187" xr:uid="{00000000-0005-0000-0000-0000645D0000}"/>
    <cellStyle name="常规 2 2 5 3 4 3 3" xfId="27492" xr:uid="{00000000-0005-0000-0000-0000655D0000}"/>
    <cellStyle name="常规 2 2 5 3 4 4" xfId="18188" xr:uid="{00000000-0005-0000-0000-0000665D0000}"/>
    <cellStyle name="常规 2 2 5 3 4 5" xfId="27493" xr:uid="{00000000-0005-0000-0000-0000675D0000}"/>
    <cellStyle name="常规 2 2 5 3 5" xfId="18189" xr:uid="{00000000-0005-0000-0000-0000685D0000}"/>
    <cellStyle name="常规 2 2 5 3 5 2" xfId="18190" xr:uid="{00000000-0005-0000-0000-0000695D0000}"/>
    <cellStyle name="常规 2 2 5 3 5 2 2" xfId="18191" xr:uid="{00000000-0005-0000-0000-00006A5D0000}"/>
    <cellStyle name="常规 2 2 5 3 5 2 3" xfId="27494" xr:uid="{00000000-0005-0000-0000-00006B5D0000}"/>
    <cellStyle name="常规 2 2 5 3 5 3" xfId="18192" xr:uid="{00000000-0005-0000-0000-00006C5D0000}"/>
    <cellStyle name="常规 2 2 5 3 5 4" xfId="27495" xr:uid="{00000000-0005-0000-0000-00006D5D0000}"/>
    <cellStyle name="常规 2 2 5 3 6" xfId="18193" xr:uid="{00000000-0005-0000-0000-00006E5D0000}"/>
    <cellStyle name="常规 2 2 5 3 6 2" xfId="18194" xr:uid="{00000000-0005-0000-0000-00006F5D0000}"/>
    <cellStyle name="常规 2 2 5 3 6 2 2" xfId="18195" xr:uid="{00000000-0005-0000-0000-0000705D0000}"/>
    <cellStyle name="常规 2 2 5 3 6 2 3" xfId="27496" xr:uid="{00000000-0005-0000-0000-0000715D0000}"/>
    <cellStyle name="常规 2 2 5 3 6 3" xfId="18196" xr:uid="{00000000-0005-0000-0000-0000725D0000}"/>
    <cellStyle name="常规 2 2 5 3 6 4" xfId="27497" xr:uid="{00000000-0005-0000-0000-0000735D0000}"/>
    <cellStyle name="常规 2 2 5 3 7" xfId="18197" xr:uid="{00000000-0005-0000-0000-0000745D0000}"/>
    <cellStyle name="常规 2 2 5 3 7 2" xfId="18198" xr:uid="{00000000-0005-0000-0000-0000755D0000}"/>
    <cellStyle name="常规 2 2 5 3 7 3" xfId="27498" xr:uid="{00000000-0005-0000-0000-0000765D0000}"/>
    <cellStyle name="常规 2 2 5 3 8" xfId="18199" xr:uid="{00000000-0005-0000-0000-0000775D0000}"/>
    <cellStyle name="常规 2 2 5 3 9" xfId="27499" xr:uid="{00000000-0005-0000-0000-0000785D0000}"/>
    <cellStyle name="常规 2 2 5 4" xfId="18200" xr:uid="{00000000-0005-0000-0000-0000795D0000}"/>
    <cellStyle name="常规 2 2 5 4 2" xfId="18201" xr:uid="{00000000-0005-0000-0000-00007A5D0000}"/>
    <cellStyle name="常规 2 2 5 4 2 2" xfId="18202" xr:uid="{00000000-0005-0000-0000-00007B5D0000}"/>
    <cellStyle name="常规 2 2 5 4 2 2 2" xfId="18203" xr:uid="{00000000-0005-0000-0000-00007C5D0000}"/>
    <cellStyle name="常规 2 2 5 4 2 2 2 2" xfId="18204" xr:uid="{00000000-0005-0000-0000-00007D5D0000}"/>
    <cellStyle name="常规 2 2 5 4 2 2 2 3" xfId="27500" xr:uid="{00000000-0005-0000-0000-00007E5D0000}"/>
    <cellStyle name="常规 2 2 5 4 2 2 3" xfId="18205" xr:uid="{00000000-0005-0000-0000-00007F5D0000}"/>
    <cellStyle name="常规 2 2 5 4 2 2 4" xfId="27501" xr:uid="{00000000-0005-0000-0000-0000805D0000}"/>
    <cellStyle name="常规 2 2 5 4 2 3" xfId="18206" xr:uid="{00000000-0005-0000-0000-0000815D0000}"/>
    <cellStyle name="常规 2 2 5 4 2 3 2" xfId="18207" xr:uid="{00000000-0005-0000-0000-0000825D0000}"/>
    <cellStyle name="常规 2 2 5 4 2 3 3" xfId="27502" xr:uid="{00000000-0005-0000-0000-0000835D0000}"/>
    <cellStyle name="常规 2 2 5 4 2 4" xfId="18208" xr:uid="{00000000-0005-0000-0000-0000845D0000}"/>
    <cellStyle name="常规 2 2 5 4 2 5" xfId="27503" xr:uid="{00000000-0005-0000-0000-0000855D0000}"/>
    <cellStyle name="常规 2 2 5 4 3" xfId="18209" xr:uid="{00000000-0005-0000-0000-0000865D0000}"/>
    <cellStyle name="常规 2 2 5 4 3 2" xfId="18210" xr:uid="{00000000-0005-0000-0000-0000875D0000}"/>
    <cellStyle name="常规 2 2 5 4 3 2 2" xfId="18211" xr:uid="{00000000-0005-0000-0000-0000885D0000}"/>
    <cellStyle name="常规 2 2 5 4 3 2 2 2" xfId="18212" xr:uid="{00000000-0005-0000-0000-0000895D0000}"/>
    <cellStyle name="常规 2 2 5 4 3 2 2 3" xfId="27504" xr:uid="{00000000-0005-0000-0000-00008A5D0000}"/>
    <cellStyle name="常规 2 2 5 4 3 2 3" xfId="18213" xr:uid="{00000000-0005-0000-0000-00008B5D0000}"/>
    <cellStyle name="常规 2 2 5 4 3 2 4" xfId="27505" xr:uid="{00000000-0005-0000-0000-00008C5D0000}"/>
    <cellStyle name="常规 2 2 5 4 3 3" xfId="18214" xr:uid="{00000000-0005-0000-0000-00008D5D0000}"/>
    <cellStyle name="常规 2 2 5 4 3 3 2" xfId="18215" xr:uid="{00000000-0005-0000-0000-00008E5D0000}"/>
    <cellStyle name="常规 2 2 5 4 3 3 3" xfId="27506" xr:uid="{00000000-0005-0000-0000-00008F5D0000}"/>
    <cellStyle name="常规 2 2 5 4 3 4" xfId="18216" xr:uid="{00000000-0005-0000-0000-0000905D0000}"/>
    <cellStyle name="常规 2 2 5 4 3 5" xfId="27507" xr:uid="{00000000-0005-0000-0000-0000915D0000}"/>
    <cellStyle name="常规 2 2 5 4 4" xfId="18217" xr:uid="{00000000-0005-0000-0000-0000925D0000}"/>
    <cellStyle name="常规 2 2 5 4 4 2" xfId="18218" xr:uid="{00000000-0005-0000-0000-0000935D0000}"/>
    <cellStyle name="常规 2 2 5 4 4 2 2" xfId="18219" xr:uid="{00000000-0005-0000-0000-0000945D0000}"/>
    <cellStyle name="常规 2 2 5 4 4 2 3" xfId="27508" xr:uid="{00000000-0005-0000-0000-0000955D0000}"/>
    <cellStyle name="常规 2 2 5 4 4 3" xfId="18220" xr:uid="{00000000-0005-0000-0000-0000965D0000}"/>
    <cellStyle name="常规 2 2 5 4 4 4" xfId="27509" xr:uid="{00000000-0005-0000-0000-0000975D0000}"/>
    <cellStyle name="常规 2 2 5 4 5" xfId="18221" xr:uid="{00000000-0005-0000-0000-0000985D0000}"/>
    <cellStyle name="常规 2 2 5 4 5 2" xfId="18222" xr:uid="{00000000-0005-0000-0000-0000995D0000}"/>
    <cellStyle name="常规 2 2 5 4 5 2 2" xfId="18223" xr:uid="{00000000-0005-0000-0000-00009A5D0000}"/>
    <cellStyle name="常规 2 2 5 4 5 2 3" xfId="27510" xr:uid="{00000000-0005-0000-0000-00009B5D0000}"/>
    <cellStyle name="常规 2 2 5 4 5 3" xfId="18224" xr:uid="{00000000-0005-0000-0000-00009C5D0000}"/>
    <cellStyle name="常规 2 2 5 4 5 4" xfId="27511" xr:uid="{00000000-0005-0000-0000-00009D5D0000}"/>
    <cellStyle name="常规 2 2 5 4 6" xfId="18225" xr:uid="{00000000-0005-0000-0000-00009E5D0000}"/>
    <cellStyle name="常规 2 2 5 4 6 2" xfId="18226" xr:uid="{00000000-0005-0000-0000-00009F5D0000}"/>
    <cellStyle name="常规 2 2 5 4 6 3" xfId="27512" xr:uid="{00000000-0005-0000-0000-0000A05D0000}"/>
    <cellStyle name="常规 2 2 5 4 7" xfId="18227" xr:uid="{00000000-0005-0000-0000-0000A15D0000}"/>
    <cellStyle name="常规 2 2 5 4 8" xfId="27513" xr:uid="{00000000-0005-0000-0000-0000A25D0000}"/>
    <cellStyle name="常规 2 2 5 5" xfId="18228" xr:uid="{00000000-0005-0000-0000-0000A35D0000}"/>
    <cellStyle name="常规 2 2 5 5 2" xfId="18229" xr:uid="{00000000-0005-0000-0000-0000A45D0000}"/>
    <cellStyle name="常规 2 2 5 5 2 2" xfId="18230" xr:uid="{00000000-0005-0000-0000-0000A55D0000}"/>
    <cellStyle name="常规 2 2 5 5 2 2 2" xfId="18231" xr:uid="{00000000-0005-0000-0000-0000A65D0000}"/>
    <cellStyle name="常规 2 2 5 5 2 2 3" xfId="27514" xr:uid="{00000000-0005-0000-0000-0000A75D0000}"/>
    <cellStyle name="常规 2 2 5 5 2 3" xfId="18232" xr:uid="{00000000-0005-0000-0000-0000A85D0000}"/>
    <cellStyle name="常规 2 2 5 5 2 4" xfId="27515" xr:uid="{00000000-0005-0000-0000-0000A95D0000}"/>
    <cellStyle name="常规 2 2 5 5 3" xfId="18233" xr:uid="{00000000-0005-0000-0000-0000AA5D0000}"/>
    <cellStyle name="常规 2 2 5 5 3 2" xfId="18234" xr:uid="{00000000-0005-0000-0000-0000AB5D0000}"/>
    <cellStyle name="常规 2 2 5 5 3 3" xfId="27516" xr:uid="{00000000-0005-0000-0000-0000AC5D0000}"/>
    <cellStyle name="常规 2 2 5 5 4" xfId="18235" xr:uid="{00000000-0005-0000-0000-0000AD5D0000}"/>
    <cellStyle name="常规 2 2 5 5 5" xfId="27517" xr:uid="{00000000-0005-0000-0000-0000AE5D0000}"/>
    <cellStyle name="常规 2 2 5 6" xfId="18236" xr:uid="{00000000-0005-0000-0000-0000AF5D0000}"/>
    <cellStyle name="常规 2 2 5 6 2" xfId="18237" xr:uid="{00000000-0005-0000-0000-0000B05D0000}"/>
    <cellStyle name="常规 2 2 5 6 2 2" xfId="18238" xr:uid="{00000000-0005-0000-0000-0000B15D0000}"/>
    <cellStyle name="常规 2 2 5 6 2 2 2" xfId="18239" xr:uid="{00000000-0005-0000-0000-0000B25D0000}"/>
    <cellStyle name="常规 2 2 5 6 2 2 3" xfId="27518" xr:uid="{00000000-0005-0000-0000-0000B35D0000}"/>
    <cellStyle name="常规 2 2 5 6 2 3" xfId="18240" xr:uid="{00000000-0005-0000-0000-0000B45D0000}"/>
    <cellStyle name="常规 2 2 5 6 2 4" xfId="27519" xr:uid="{00000000-0005-0000-0000-0000B55D0000}"/>
    <cellStyle name="常规 2 2 5 6 3" xfId="18241" xr:uid="{00000000-0005-0000-0000-0000B65D0000}"/>
    <cellStyle name="常规 2 2 5 6 3 2" xfId="18242" xr:uid="{00000000-0005-0000-0000-0000B75D0000}"/>
    <cellStyle name="常规 2 2 5 6 3 3" xfId="27520" xr:uid="{00000000-0005-0000-0000-0000B85D0000}"/>
    <cellStyle name="常规 2 2 5 6 4" xfId="18243" xr:uid="{00000000-0005-0000-0000-0000B95D0000}"/>
    <cellStyle name="常规 2 2 5 6 5" xfId="27521" xr:uid="{00000000-0005-0000-0000-0000BA5D0000}"/>
    <cellStyle name="常规 2 2 5 7" xfId="18244" xr:uid="{00000000-0005-0000-0000-0000BB5D0000}"/>
    <cellStyle name="常规 2 2 5 7 2" xfId="18245" xr:uid="{00000000-0005-0000-0000-0000BC5D0000}"/>
    <cellStyle name="常规 2 2 5 7 2 2" xfId="18246" xr:uid="{00000000-0005-0000-0000-0000BD5D0000}"/>
    <cellStyle name="常规 2 2 5 7 2 3" xfId="27522" xr:uid="{00000000-0005-0000-0000-0000BE5D0000}"/>
    <cellStyle name="常规 2 2 5 7 3" xfId="18247" xr:uid="{00000000-0005-0000-0000-0000BF5D0000}"/>
    <cellStyle name="常规 2 2 5 7 4" xfId="27523" xr:uid="{00000000-0005-0000-0000-0000C05D0000}"/>
    <cellStyle name="常规 2 2 5 8" xfId="18248" xr:uid="{00000000-0005-0000-0000-0000C15D0000}"/>
    <cellStyle name="常规 2 2 5 8 2" xfId="18249" xr:uid="{00000000-0005-0000-0000-0000C25D0000}"/>
    <cellStyle name="常规 2 2 5 8 2 2" xfId="18250" xr:uid="{00000000-0005-0000-0000-0000C35D0000}"/>
    <cellStyle name="常规 2 2 5 8 2 3" xfId="27524" xr:uid="{00000000-0005-0000-0000-0000C45D0000}"/>
    <cellStyle name="常规 2 2 5 8 3" xfId="18251" xr:uid="{00000000-0005-0000-0000-0000C55D0000}"/>
    <cellStyle name="常规 2 2 5 8 4" xfId="27525" xr:uid="{00000000-0005-0000-0000-0000C65D0000}"/>
    <cellStyle name="常规 2 2 5 9" xfId="18252" xr:uid="{00000000-0005-0000-0000-0000C75D0000}"/>
    <cellStyle name="常规 2 2 5 9 2" xfId="18253" xr:uid="{00000000-0005-0000-0000-0000C85D0000}"/>
    <cellStyle name="常规 2 2 5 9 3" xfId="27526" xr:uid="{00000000-0005-0000-0000-0000C95D0000}"/>
    <cellStyle name="常规 2 2 6" xfId="18254" xr:uid="{00000000-0005-0000-0000-0000CA5D0000}"/>
    <cellStyle name="常规 2 2 6 10" xfId="18255" xr:uid="{00000000-0005-0000-0000-0000CB5D0000}"/>
    <cellStyle name="常规 2 2 6 11" xfId="27527" xr:uid="{00000000-0005-0000-0000-0000CC5D0000}"/>
    <cellStyle name="常规 2 2 6 2" xfId="18256" xr:uid="{00000000-0005-0000-0000-0000CD5D0000}"/>
    <cellStyle name="常规 2 2 6 2 10" xfId="27528" xr:uid="{00000000-0005-0000-0000-0000CE5D0000}"/>
    <cellStyle name="常规 2 2 6 2 2" xfId="18257" xr:uid="{00000000-0005-0000-0000-0000CF5D0000}"/>
    <cellStyle name="常规 2 2 6 2 2 2" xfId="18258" xr:uid="{00000000-0005-0000-0000-0000D05D0000}"/>
    <cellStyle name="常规 2 2 6 2 2 2 2" xfId="18259" xr:uid="{00000000-0005-0000-0000-0000D15D0000}"/>
    <cellStyle name="常规 2 2 6 2 2 2 2 2" xfId="18260" xr:uid="{00000000-0005-0000-0000-0000D25D0000}"/>
    <cellStyle name="常规 2 2 6 2 2 2 2 2 2" xfId="18261" xr:uid="{00000000-0005-0000-0000-0000D35D0000}"/>
    <cellStyle name="常规 2 2 6 2 2 2 2 2 2 2" xfId="18262" xr:uid="{00000000-0005-0000-0000-0000D45D0000}"/>
    <cellStyle name="常规 2 2 6 2 2 2 2 2 2 3" xfId="27529" xr:uid="{00000000-0005-0000-0000-0000D55D0000}"/>
    <cellStyle name="常规 2 2 6 2 2 2 2 2 3" xfId="18263" xr:uid="{00000000-0005-0000-0000-0000D65D0000}"/>
    <cellStyle name="常规 2 2 6 2 2 2 2 2 4" xfId="27530" xr:uid="{00000000-0005-0000-0000-0000D75D0000}"/>
    <cellStyle name="常规 2 2 6 2 2 2 2 3" xfId="18264" xr:uid="{00000000-0005-0000-0000-0000D85D0000}"/>
    <cellStyle name="常规 2 2 6 2 2 2 2 3 2" xfId="18265" xr:uid="{00000000-0005-0000-0000-0000D95D0000}"/>
    <cellStyle name="常规 2 2 6 2 2 2 2 3 3" xfId="27531" xr:uid="{00000000-0005-0000-0000-0000DA5D0000}"/>
    <cellStyle name="常规 2 2 6 2 2 2 2 4" xfId="18266" xr:uid="{00000000-0005-0000-0000-0000DB5D0000}"/>
    <cellStyle name="常规 2 2 6 2 2 2 2 5" xfId="27532" xr:uid="{00000000-0005-0000-0000-0000DC5D0000}"/>
    <cellStyle name="常规 2 2 6 2 2 2 3" xfId="18267" xr:uid="{00000000-0005-0000-0000-0000DD5D0000}"/>
    <cellStyle name="常规 2 2 6 2 2 2 3 2" xfId="18268" xr:uid="{00000000-0005-0000-0000-0000DE5D0000}"/>
    <cellStyle name="常规 2 2 6 2 2 2 3 2 2" xfId="18269" xr:uid="{00000000-0005-0000-0000-0000DF5D0000}"/>
    <cellStyle name="常规 2 2 6 2 2 2 3 2 2 2" xfId="18270" xr:uid="{00000000-0005-0000-0000-0000E05D0000}"/>
    <cellStyle name="常规 2 2 6 2 2 2 3 2 2 3" xfId="27533" xr:uid="{00000000-0005-0000-0000-0000E15D0000}"/>
    <cellStyle name="常规 2 2 6 2 2 2 3 2 3" xfId="18271" xr:uid="{00000000-0005-0000-0000-0000E25D0000}"/>
    <cellStyle name="常规 2 2 6 2 2 2 3 2 4" xfId="27534" xr:uid="{00000000-0005-0000-0000-0000E35D0000}"/>
    <cellStyle name="常规 2 2 6 2 2 2 3 3" xfId="18272" xr:uid="{00000000-0005-0000-0000-0000E45D0000}"/>
    <cellStyle name="常规 2 2 6 2 2 2 3 3 2" xfId="18273" xr:uid="{00000000-0005-0000-0000-0000E55D0000}"/>
    <cellStyle name="常规 2 2 6 2 2 2 3 3 3" xfId="27535" xr:uid="{00000000-0005-0000-0000-0000E65D0000}"/>
    <cellStyle name="常规 2 2 6 2 2 2 3 4" xfId="18274" xr:uid="{00000000-0005-0000-0000-0000E75D0000}"/>
    <cellStyle name="常规 2 2 6 2 2 2 3 5" xfId="27536" xr:uid="{00000000-0005-0000-0000-0000E85D0000}"/>
    <cellStyle name="常规 2 2 6 2 2 2 4" xfId="18275" xr:uid="{00000000-0005-0000-0000-0000E95D0000}"/>
    <cellStyle name="常规 2 2 6 2 2 2 4 2" xfId="18276" xr:uid="{00000000-0005-0000-0000-0000EA5D0000}"/>
    <cellStyle name="常规 2 2 6 2 2 2 4 2 2" xfId="18277" xr:uid="{00000000-0005-0000-0000-0000EB5D0000}"/>
    <cellStyle name="常规 2 2 6 2 2 2 4 2 3" xfId="27537" xr:uid="{00000000-0005-0000-0000-0000EC5D0000}"/>
    <cellStyle name="常规 2 2 6 2 2 2 4 3" xfId="18278" xr:uid="{00000000-0005-0000-0000-0000ED5D0000}"/>
    <cellStyle name="常规 2 2 6 2 2 2 4 4" xfId="27538" xr:uid="{00000000-0005-0000-0000-0000EE5D0000}"/>
    <cellStyle name="常规 2 2 6 2 2 2 5" xfId="18279" xr:uid="{00000000-0005-0000-0000-0000EF5D0000}"/>
    <cellStyle name="常规 2 2 6 2 2 2 5 2" xfId="18280" xr:uid="{00000000-0005-0000-0000-0000F05D0000}"/>
    <cellStyle name="常规 2 2 6 2 2 2 5 2 2" xfId="18281" xr:uid="{00000000-0005-0000-0000-0000F15D0000}"/>
    <cellStyle name="常规 2 2 6 2 2 2 5 2 3" xfId="27539" xr:uid="{00000000-0005-0000-0000-0000F25D0000}"/>
    <cellStyle name="常规 2 2 6 2 2 2 5 3" xfId="18282" xr:uid="{00000000-0005-0000-0000-0000F35D0000}"/>
    <cellStyle name="常规 2 2 6 2 2 2 5 4" xfId="27540" xr:uid="{00000000-0005-0000-0000-0000F45D0000}"/>
    <cellStyle name="常规 2 2 6 2 2 2 6" xfId="18283" xr:uid="{00000000-0005-0000-0000-0000F55D0000}"/>
    <cellStyle name="常规 2 2 6 2 2 2 6 2" xfId="18284" xr:uid="{00000000-0005-0000-0000-0000F65D0000}"/>
    <cellStyle name="常规 2 2 6 2 2 2 6 3" xfId="27541" xr:uid="{00000000-0005-0000-0000-0000F75D0000}"/>
    <cellStyle name="常规 2 2 6 2 2 2 7" xfId="18285" xr:uid="{00000000-0005-0000-0000-0000F85D0000}"/>
    <cellStyle name="常规 2 2 6 2 2 2 8" xfId="27542" xr:uid="{00000000-0005-0000-0000-0000F95D0000}"/>
    <cellStyle name="常规 2 2 6 2 2 3" xfId="18286" xr:uid="{00000000-0005-0000-0000-0000FA5D0000}"/>
    <cellStyle name="常规 2 2 6 2 2 3 2" xfId="18287" xr:uid="{00000000-0005-0000-0000-0000FB5D0000}"/>
    <cellStyle name="常规 2 2 6 2 2 3 2 2" xfId="18288" xr:uid="{00000000-0005-0000-0000-0000FC5D0000}"/>
    <cellStyle name="常规 2 2 6 2 2 3 2 2 2" xfId="18289" xr:uid="{00000000-0005-0000-0000-0000FD5D0000}"/>
    <cellStyle name="常规 2 2 6 2 2 3 2 2 3" xfId="27543" xr:uid="{00000000-0005-0000-0000-0000FE5D0000}"/>
    <cellStyle name="常规 2 2 6 2 2 3 2 3" xfId="18290" xr:uid="{00000000-0005-0000-0000-0000FF5D0000}"/>
    <cellStyle name="常规 2 2 6 2 2 3 2 4" xfId="27544" xr:uid="{00000000-0005-0000-0000-0000005E0000}"/>
    <cellStyle name="常规 2 2 6 2 2 3 3" xfId="18291" xr:uid="{00000000-0005-0000-0000-0000015E0000}"/>
    <cellStyle name="常规 2 2 6 2 2 3 3 2" xfId="18292" xr:uid="{00000000-0005-0000-0000-0000025E0000}"/>
    <cellStyle name="常规 2 2 6 2 2 3 3 3" xfId="27545" xr:uid="{00000000-0005-0000-0000-0000035E0000}"/>
    <cellStyle name="常规 2 2 6 2 2 3 4" xfId="18293" xr:uid="{00000000-0005-0000-0000-0000045E0000}"/>
    <cellStyle name="常规 2 2 6 2 2 3 5" xfId="27546" xr:uid="{00000000-0005-0000-0000-0000055E0000}"/>
    <cellStyle name="常规 2 2 6 2 2 4" xfId="18294" xr:uid="{00000000-0005-0000-0000-0000065E0000}"/>
    <cellStyle name="常规 2 2 6 2 2 4 2" xfId="18295" xr:uid="{00000000-0005-0000-0000-0000075E0000}"/>
    <cellStyle name="常规 2 2 6 2 2 4 2 2" xfId="18296" xr:uid="{00000000-0005-0000-0000-0000085E0000}"/>
    <cellStyle name="常规 2 2 6 2 2 4 2 2 2" xfId="18297" xr:uid="{00000000-0005-0000-0000-0000095E0000}"/>
    <cellStyle name="常规 2 2 6 2 2 4 2 2 3" xfId="27547" xr:uid="{00000000-0005-0000-0000-00000A5E0000}"/>
    <cellStyle name="常规 2 2 6 2 2 4 2 3" xfId="18298" xr:uid="{00000000-0005-0000-0000-00000B5E0000}"/>
    <cellStyle name="常规 2 2 6 2 2 4 2 4" xfId="27548" xr:uid="{00000000-0005-0000-0000-00000C5E0000}"/>
    <cellStyle name="常规 2 2 6 2 2 4 3" xfId="18299" xr:uid="{00000000-0005-0000-0000-00000D5E0000}"/>
    <cellStyle name="常规 2 2 6 2 2 4 3 2" xfId="18300" xr:uid="{00000000-0005-0000-0000-00000E5E0000}"/>
    <cellStyle name="常规 2 2 6 2 2 4 3 3" xfId="27549" xr:uid="{00000000-0005-0000-0000-00000F5E0000}"/>
    <cellStyle name="常规 2 2 6 2 2 4 4" xfId="18301" xr:uid="{00000000-0005-0000-0000-0000105E0000}"/>
    <cellStyle name="常规 2 2 6 2 2 4 5" xfId="27550" xr:uid="{00000000-0005-0000-0000-0000115E0000}"/>
    <cellStyle name="常规 2 2 6 2 2 5" xfId="18302" xr:uid="{00000000-0005-0000-0000-0000125E0000}"/>
    <cellStyle name="常规 2 2 6 2 2 5 2" xfId="18303" xr:uid="{00000000-0005-0000-0000-0000135E0000}"/>
    <cellStyle name="常规 2 2 6 2 2 5 2 2" xfId="18304" xr:uid="{00000000-0005-0000-0000-0000145E0000}"/>
    <cellStyle name="常规 2 2 6 2 2 5 2 3" xfId="27551" xr:uid="{00000000-0005-0000-0000-0000155E0000}"/>
    <cellStyle name="常规 2 2 6 2 2 5 3" xfId="18305" xr:uid="{00000000-0005-0000-0000-0000165E0000}"/>
    <cellStyle name="常规 2 2 6 2 2 5 4" xfId="27552" xr:uid="{00000000-0005-0000-0000-0000175E0000}"/>
    <cellStyle name="常规 2 2 6 2 2 6" xfId="18306" xr:uid="{00000000-0005-0000-0000-0000185E0000}"/>
    <cellStyle name="常规 2 2 6 2 2 6 2" xfId="18307" xr:uid="{00000000-0005-0000-0000-0000195E0000}"/>
    <cellStyle name="常规 2 2 6 2 2 6 2 2" xfId="18308" xr:uid="{00000000-0005-0000-0000-00001A5E0000}"/>
    <cellStyle name="常规 2 2 6 2 2 6 2 3" xfId="27553" xr:uid="{00000000-0005-0000-0000-00001B5E0000}"/>
    <cellStyle name="常规 2 2 6 2 2 6 3" xfId="18309" xr:uid="{00000000-0005-0000-0000-00001C5E0000}"/>
    <cellStyle name="常规 2 2 6 2 2 6 4" xfId="27554" xr:uid="{00000000-0005-0000-0000-00001D5E0000}"/>
    <cellStyle name="常规 2 2 6 2 2 7" xfId="18310" xr:uid="{00000000-0005-0000-0000-00001E5E0000}"/>
    <cellStyle name="常规 2 2 6 2 2 7 2" xfId="18311" xr:uid="{00000000-0005-0000-0000-00001F5E0000}"/>
    <cellStyle name="常规 2 2 6 2 2 7 3" xfId="27555" xr:uid="{00000000-0005-0000-0000-0000205E0000}"/>
    <cellStyle name="常规 2 2 6 2 2 8" xfId="18312" xr:uid="{00000000-0005-0000-0000-0000215E0000}"/>
    <cellStyle name="常规 2 2 6 2 2 9" xfId="27556" xr:uid="{00000000-0005-0000-0000-0000225E0000}"/>
    <cellStyle name="常规 2 2 6 2 3" xfId="18313" xr:uid="{00000000-0005-0000-0000-0000235E0000}"/>
    <cellStyle name="常规 2 2 6 2 3 2" xfId="18314" xr:uid="{00000000-0005-0000-0000-0000245E0000}"/>
    <cellStyle name="常规 2 2 6 2 3 2 2" xfId="18315" xr:uid="{00000000-0005-0000-0000-0000255E0000}"/>
    <cellStyle name="常规 2 2 6 2 3 2 2 2" xfId="18316" xr:uid="{00000000-0005-0000-0000-0000265E0000}"/>
    <cellStyle name="常规 2 2 6 2 3 2 2 2 2" xfId="18317" xr:uid="{00000000-0005-0000-0000-0000275E0000}"/>
    <cellStyle name="常规 2 2 6 2 3 2 2 2 3" xfId="27557" xr:uid="{00000000-0005-0000-0000-0000285E0000}"/>
    <cellStyle name="常规 2 2 6 2 3 2 2 3" xfId="18318" xr:uid="{00000000-0005-0000-0000-0000295E0000}"/>
    <cellStyle name="常规 2 2 6 2 3 2 2 4" xfId="27558" xr:uid="{00000000-0005-0000-0000-00002A5E0000}"/>
    <cellStyle name="常规 2 2 6 2 3 2 3" xfId="18319" xr:uid="{00000000-0005-0000-0000-00002B5E0000}"/>
    <cellStyle name="常规 2 2 6 2 3 2 3 2" xfId="18320" xr:uid="{00000000-0005-0000-0000-00002C5E0000}"/>
    <cellStyle name="常规 2 2 6 2 3 2 3 3" xfId="27559" xr:uid="{00000000-0005-0000-0000-00002D5E0000}"/>
    <cellStyle name="常规 2 2 6 2 3 2 4" xfId="18321" xr:uid="{00000000-0005-0000-0000-00002E5E0000}"/>
    <cellStyle name="常规 2 2 6 2 3 2 5" xfId="27560" xr:uid="{00000000-0005-0000-0000-00002F5E0000}"/>
    <cellStyle name="常规 2 2 6 2 3 3" xfId="18322" xr:uid="{00000000-0005-0000-0000-0000305E0000}"/>
    <cellStyle name="常规 2 2 6 2 3 3 2" xfId="18323" xr:uid="{00000000-0005-0000-0000-0000315E0000}"/>
    <cellStyle name="常规 2 2 6 2 3 3 2 2" xfId="18324" xr:uid="{00000000-0005-0000-0000-0000325E0000}"/>
    <cellStyle name="常规 2 2 6 2 3 3 2 2 2" xfId="18325" xr:uid="{00000000-0005-0000-0000-0000335E0000}"/>
    <cellStyle name="常规 2 2 6 2 3 3 2 2 3" xfId="27561" xr:uid="{00000000-0005-0000-0000-0000345E0000}"/>
    <cellStyle name="常规 2 2 6 2 3 3 2 3" xfId="18326" xr:uid="{00000000-0005-0000-0000-0000355E0000}"/>
    <cellStyle name="常规 2 2 6 2 3 3 2 4" xfId="27562" xr:uid="{00000000-0005-0000-0000-0000365E0000}"/>
    <cellStyle name="常规 2 2 6 2 3 3 3" xfId="18327" xr:uid="{00000000-0005-0000-0000-0000375E0000}"/>
    <cellStyle name="常规 2 2 6 2 3 3 3 2" xfId="18328" xr:uid="{00000000-0005-0000-0000-0000385E0000}"/>
    <cellStyle name="常规 2 2 6 2 3 3 3 3" xfId="27563" xr:uid="{00000000-0005-0000-0000-0000395E0000}"/>
    <cellStyle name="常规 2 2 6 2 3 3 4" xfId="18329" xr:uid="{00000000-0005-0000-0000-00003A5E0000}"/>
    <cellStyle name="常规 2 2 6 2 3 3 5" xfId="27564" xr:uid="{00000000-0005-0000-0000-00003B5E0000}"/>
    <cellStyle name="常规 2 2 6 2 3 4" xfId="18330" xr:uid="{00000000-0005-0000-0000-00003C5E0000}"/>
    <cellStyle name="常规 2 2 6 2 3 4 2" xfId="18331" xr:uid="{00000000-0005-0000-0000-00003D5E0000}"/>
    <cellStyle name="常规 2 2 6 2 3 4 2 2" xfId="18332" xr:uid="{00000000-0005-0000-0000-00003E5E0000}"/>
    <cellStyle name="常规 2 2 6 2 3 4 2 3" xfId="27565" xr:uid="{00000000-0005-0000-0000-00003F5E0000}"/>
    <cellStyle name="常规 2 2 6 2 3 4 3" xfId="18333" xr:uid="{00000000-0005-0000-0000-0000405E0000}"/>
    <cellStyle name="常规 2 2 6 2 3 4 4" xfId="27566" xr:uid="{00000000-0005-0000-0000-0000415E0000}"/>
    <cellStyle name="常规 2 2 6 2 3 5" xfId="18334" xr:uid="{00000000-0005-0000-0000-0000425E0000}"/>
    <cellStyle name="常规 2 2 6 2 3 5 2" xfId="18335" xr:uid="{00000000-0005-0000-0000-0000435E0000}"/>
    <cellStyle name="常规 2 2 6 2 3 5 2 2" xfId="18336" xr:uid="{00000000-0005-0000-0000-0000445E0000}"/>
    <cellStyle name="常规 2 2 6 2 3 5 2 3" xfId="27567" xr:uid="{00000000-0005-0000-0000-0000455E0000}"/>
    <cellStyle name="常规 2 2 6 2 3 5 3" xfId="18337" xr:uid="{00000000-0005-0000-0000-0000465E0000}"/>
    <cellStyle name="常规 2 2 6 2 3 5 4" xfId="27568" xr:uid="{00000000-0005-0000-0000-0000475E0000}"/>
    <cellStyle name="常规 2 2 6 2 3 6" xfId="18338" xr:uid="{00000000-0005-0000-0000-0000485E0000}"/>
    <cellStyle name="常规 2 2 6 2 3 6 2" xfId="18339" xr:uid="{00000000-0005-0000-0000-0000495E0000}"/>
    <cellStyle name="常规 2 2 6 2 3 6 3" xfId="27569" xr:uid="{00000000-0005-0000-0000-00004A5E0000}"/>
    <cellStyle name="常规 2 2 6 2 3 7" xfId="18340" xr:uid="{00000000-0005-0000-0000-00004B5E0000}"/>
    <cellStyle name="常规 2 2 6 2 3 8" xfId="27570" xr:uid="{00000000-0005-0000-0000-00004C5E0000}"/>
    <cellStyle name="常规 2 2 6 2 4" xfId="18341" xr:uid="{00000000-0005-0000-0000-00004D5E0000}"/>
    <cellStyle name="常规 2 2 6 2 4 2" xfId="18342" xr:uid="{00000000-0005-0000-0000-00004E5E0000}"/>
    <cellStyle name="常规 2 2 6 2 4 2 2" xfId="18343" xr:uid="{00000000-0005-0000-0000-00004F5E0000}"/>
    <cellStyle name="常规 2 2 6 2 4 2 2 2" xfId="18344" xr:uid="{00000000-0005-0000-0000-0000505E0000}"/>
    <cellStyle name="常规 2 2 6 2 4 2 2 3" xfId="27571" xr:uid="{00000000-0005-0000-0000-0000515E0000}"/>
    <cellStyle name="常规 2 2 6 2 4 2 3" xfId="18345" xr:uid="{00000000-0005-0000-0000-0000525E0000}"/>
    <cellStyle name="常规 2 2 6 2 4 2 4" xfId="27572" xr:uid="{00000000-0005-0000-0000-0000535E0000}"/>
    <cellStyle name="常规 2 2 6 2 4 3" xfId="18346" xr:uid="{00000000-0005-0000-0000-0000545E0000}"/>
    <cellStyle name="常规 2 2 6 2 4 3 2" xfId="18347" xr:uid="{00000000-0005-0000-0000-0000555E0000}"/>
    <cellStyle name="常规 2 2 6 2 4 3 3" xfId="27573" xr:uid="{00000000-0005-0000-0000-0000565E0000}"/>
    <cellStyle name="常规 2 2 6 2 4 4" xfId="18348" xr:uid="{00000000-0005-0000-0000-0000575E0000}"/>
    <cellStyle name="常规 2 2 6 2 4 5" xfId="27574" xr:uid="{00000000-0005-0000-0000-0000585E0000}"/>
    <cellStyle name="常规 2 2 6 2 5" xfId="18349" xr:uid="{00000000-0005-0000-0000-0000595E0000}"/>
    <cellStyle name="常规 2 2 6 2 5 2" xfId="18350" xr:uid="{00000000-0005-0000-0000-00005A5E0000}"/>
    <cellStyle name="常规 2 2 6 2 5 2 2" xfId="18351" xr:uid="{00000000-0005-0000-0000-00005B5E0000}"/>
    <cellStyle name="常规 2 2 6 2 5 2 2 2" xfId="18352" xr:uid="{00000000-0005-0000-0000-00005C5E0000}"/>
    <cellStyle name="常规 2 2 6 2 5 2 2 3" xfId="27575" xr:uid="{00000000-0005-0000-0000-00005D5E0000}"/>
    <cellStyle name="常规 2 2 6 2 5 2 3" xfId="18353" xr:uid="{00000000-0005-0000-0000-00005E5E0000}"/>
    <cellStyle name="常规 2 2 6 2 5 2 4" xfId="27576" xr:uid="{00000000-0005-0000-0000-00005F5E0000}"/>
    <cellStyle name="常规 2 2 6 2 5 3" xfId="18354" xr:uid="{00000000-0005-0000-0000-0000605E0000}"/>
    <cellStyle name="常规 2 2 6 2 5 3 2" xfId="18355" xr:uid="{00000000-0005-0000-0000-0000615E0000}"/>
    <cellStyle name="常规 2 2 6 2 5 3 3" xfId="27577" xr:uid="{00000000-0005-0000-0000-0000625E0000}"/>
    <cellStyle name="常规 2 2 6 2 5 4" xfId="18356" xr:uid="{00000000-0005-0000-0000-0000635E0000}"/>
    <cellStyle name="常规 2 2 6 2 5 5" xfId="27578" xr:uid="{00000000-0005-0000-0000-0000645E0000}"/>
    <cellStyle name="常规 2 2 6 2 6" xfId="18357" xr:uid="{00000000-0005-0000-0000-0000655E0000}"/>
    <cellStyle name="常规 2 2 6 2 6 2" xfId="18358" xr:uid="{00000000-0005-0000-0000-0000665E0000}"/>
    <cellStyle name="常规 2 2 6 2 6 2 2" xfId="18359" xr:uid="{00000000-0005-0000-0000-0000675E0000}"/>
    <cellStyle name="常规 2 2 6 2 6 2 3" xfId="27579" xr:uid="{00000000-0005-0000-0000-0000685E0000}"/>
    <cellStyle name="常规 2 2 6 2 6 3" xfId="18360" xr:uid="{00000000-0005-0000-0000-0000695E0000}"/>
    <cellStyle name="常规 2 2 6 2 6 4" xfId="27580" xr:uid="{00000000-0005-0000-0000-00006A5E0000}"/>
    <cellStyle name="常规 2 2 6 2 7" xfId="18361" xr:uid="{00000000-0005-0000-0000-00006B5E0000}"/>
    <cellStyle name="常规 2 2 6 2 7 2" xfId="18362" xr:uid="{00000000-0005-0000-0000-00006C5E0000}"/>
    <cellStyle name="常规 2 2 6 2 7 2 2" xfId="18363" xr:uid="{00000000-0005-0000-0000-00006D5E0000}"/>
    <cellStyle name="常规 2 2 6 2 7 2 3" xfId="27581" xr:uid="{00000000-0005-0000-0000-00006E5E0000}"/>
    <cellStyle name="常规 2 2 6 2 7 3" xfId="18364" xr:uid="{00000000-0005-0000-0000-00006F5E0000}"/>
    <cellStyle name="常规 2 2 6 2 7 4" xfId="27582" xr:uid="{00000000-0005-0000-0000-0000705E0000}"/>
    <cellStyle name="常规 2 2 6 2 8" xfId="18365" xr:uid="{00000000-0005-0000-0000-0000715E0000}"/>
    <cellStyle name="常规 2 2 6 2 8 2" xfId="18366" xr:uid="{00000000-0005-0000-0000-0000725E0000}"/>
    <cellStyle name="常规 2 2 6 2 8 3" xfId="27583" xr:uid="{00000000-0005-0000-0000-0000735E0000}"/>
    <cellStyle name="常规 2 2 6 2 9" xfId="18367" xr:uid="{00000000-0005-0000-0000-0000745E0000}"/>
    <cellStyle name="常规 2 2 6 3" xfId="18368" xr:uid="{00000000-0005-0000-0000-0000755E0000}"/>
    <cellStyle name="常规 2 2 6 3 2" xfId="18369" xr:uid="{00000000-0005-0000-0000-0000765E0000}"/>
    <cellStyle name="常规 2 2 6 3 2 2" xfId="18370" xr:uid="{00000000-0005-0000-0000-0000775E0000}"/>
    <cellStyle name="常规 2 2 6 3 2 2 2" xfId="18371" xr:uid="{00000000-0005-0000-0000-0000785E0000}"/>
    <cellStyle name="常规 2 2 6 3 2 2 2 2" xfId="18372" xr:uid="{00000000-0005-0000-0000-0000795E0000}"/>
    <cellStyle name="常规 2 2 6 3 2 2 2 2 2" xfId="18373" xr:uid="{00000000-0005-0000-0000-00007A5E0000}"/>
    <cellStyle name="常规 2 2 6 3 2 2 2 2 3" xfId="27584" xr:uid="{00000000-0005-0000-0000-00007B5E0000}"/>
    <cellStyle name="常规 2 2 6 3 2 2 2 3" xfId="18374" xr:uid="{00000000-0005-0000-0000-00007C5E0000}"/>
    <cellStyle name="常规 2 2 6 3 2 2 2 4" xfId="27585" xr:uid="{00000000-0005-0000-0000-00007D5E0000}"/>
    <cellStyle name="常规 2 2 6 3 2 2 3" xfId="18375" xr:uid="{00000000-0005-0000-0000-00007E5E0000}"/>
    <cellStyle name="常规 2 2 6 3 2 2 3 2" xfId="18376" xr:uid="{00000000-0005-0000-0000-00007F5E0000}"/>
    <cellStyle name="常规 2 2 6 3 2 2 3 3" xfId="27586" xr:uid="{00000000-0005-0000-0000-0000805E0000}"/>
    <cellStyle name="常规 2 2 6 3 2 2 4" xfId="18377" xr:uid="{00000000-0005-0000-0000-0000815E0000}"/>
    <cellStyle name="常规 2 2 6 3 2 2 5" xfId="27587" xr:uid="{00000000-0005-0000-0000-0000825E0000}"/>
    <cellStyle name="常规 2 2 6 3 2 3" xfId="18378" xr:uid="{00000000-0005-0000-0000-0000835E0000}"/>
    <cellStyle name="常规 2 2 6 3 2 3 2" xfId="18379" xr:uid="{00000000-0005-0000-0000-0000845E0000}"/>
    <cellStyle name="常规 2 2 6 3 2 3 2 2" xfId="18380" xr:uid="{00000000-0005-0000-0000-0000855E0000}"/>
    <cellStyle name="常规 2 2 6 3 2 3 2 2 2" xfId="18381" xr:uid="{00000000-0005-0000-0000-0000865E0000}"/>
    <cellStyle name="常规 2 2 6 3 2 3 2 2 3" xfId="27588" xr:uid="{00000000-0005-0000-0000-0000875E0000}"/>
    <cellStyle name="常规 2 2 6 3 2 3 2 3" xfId="18382" xr:uid="{00000000-0005-0000-0000-0000885E0000}"/>
    <cellStyle name="常规 2 2 6 3 2 3 2 4" xfId="27589" xr:uid="{00000000-0005-0000-0000-0000895E0000}"/>
    <cellStyle name="常规 2 2 6 3 2 3 3" xfId="18383" xr:uid="{00000000-0005-0000-0000-00008A5E0000}"/>
    <cellStyle name="常规 2 2 6 3 2 3 3 2" xfId="18384" xr:uid="{00000000-0005-0000-0000-00008B5E0000}"/>
    <cellStyle name="常规 2 2 6 3 2 3 3 3" xfId="27590" xr:uid="{00000000-0005-0000-0000-00008C5E0000}"/>
    <cellStyle name="常规 2 2 6 3 2 3 4" xfId="18385" xr:uid="{00000000-0005-0000-0000-00008D5E0000}"/>
    <cellStyle name="常规 2 2 6 3 2 3 5" xfId="27591" xr:uid="{00000000-0005-0000-0000-00008E5E0000}"/>
    <cellStyle name="常规 2 2 6 3 2 4" xfId="18386" xr:uid="{00000000-0005-0000-0000-00008F5E0000}"/>
    <cellStyle name="常规 2 2 6 3 2 4 2" xfId="18387" xr:uid="{00000000-0005-0000-0000-0000905E0000}"/>
    <cellStyle name="常规 2 2 6 3 2 4 2 2" xfId="18388" xr:uid="{00000000-0005-0000-0000-0000915E0000}"/>
    <cellStyle name="常规 2 2 6 3 2 4 2 3" xfId="27592" xr:uid="{00000000-0005-0000-0000-0000925E0000}"/>
    <cellStyle name="常规 2 2 6 3 2 4 3" xfId="18389" xr:uid="{00000000-0005-0000-0000-0000935E0000}"/>
    <cellStyle name="常规 2 2 6 3 2 4 4" xfId="27593" xr:uid="{00000000-0005-0000-0000-0000945E0000}"/>
    <cellStyle name="常规 2 2 6 3 2 5" xfId="18390" xr:uid="{00000000-0005-0000-0000-0000955E0000}"/>
    <cellStyle name="常规 2 2 6 3 2 5 2" xfId="18391" xr:uid="{00000000-0005-0000-0000-0000965E0000}"/>
    <cellStyle name="常规 2 2 6 3 2 5 2 2" xfId="18392" xr:uid="{00000000-0005-0000-0000-0000975E0000}"/>
    <cellStyle name="常规 2 2 6 3 2 5 2 3" xfId="27594" xr:uid="{00000000-0005-0000-0000-0000985E0000}"/>
    <cellStyle name="常规 2 2 6 3 2 5 3" xfId="18393" xr:uid="{00000000-0005-0000-0000-0000995E0000}"/>
    <cellStyle name="常规 2 2 6 3 2 5 4" xfId="27595" xr:uid="{00000000-0005-0000-0000-00009A5E0000}"/>
    <cellStyle name="常规 2 2 6 3 2 6" xfId="18394" xr:uid="{00000000-0005-0000-0000-00009B5E0000}"/>
    <cellStyle name="常规 2 2 6 3 2 6 2" xfId="18395" xr:uid="{00000000-0005-0000-0000-00009C5E0000}"/>
    <cellStyle name="常规 2 2 6 3 2 6 3" xfId="27596" xr:uid="{00000000-0005-0000-0000-00009D5E0000}"/>
    <cellStyle name="常规 2 2 6 3 2 7" xfId="18396" xr:uid="{00000000-0005-0000-0000-00009E5E0000}"/>
    <cellStyle name="常规 2 2 6 3 2 8" xfId="27597" xr:uid="{00000000-0005-0000-0000-00009F5E0000}"/>
    <cellStyle name="常规 2 2 6 3 3" xfId="18397" xr:uid="{00000000-0005-0000-0000-0000A05E0000}"/>
    <cellStyle name="常规 2 2 6 3 3 2" xfId="18398" xr:uid="{00000000-0005-0000-0000-0000A15E0000}"/>
    <cellStyle name="常规 2 2 6 3 3 2 2" xfId="18399" xr:uid="{00000000-0005-0000-0000-0000A25E0000}"/>
    <cellStyle name="常规 2 2 6 3 3 2 2 2" xfId="18400" xr:uid="{00000000-0005-0000-0000-0000A35E0000}"/>
    <cellStyle name="常规 2 2 6 3 3 2 2 3" xfId="27598" xr:uid="{00000000-0005-0000-0000-0000A45E0000}"/>
    <cellStyle name="常规 2 2 6 3 3 2 3" xfId="18401" xr:uid="{00000000-0005-0000-0000-0000A55E0000}"/>
    <cellStyle name="常规 2 2 6 3 3 2 4" xfId="27599" xr:uid="{00000000-0005-0000-0000-0000A65E0000}"/>
    <cellStyle name="常规 2 2 6 3 3 3" xfId="18402" xr:uid="{00000000-0005-0000-0000-0000A75E0000}"/>
    <cellStyle name="常规 2 2 6 3 3 3 2" xfId="18403" xr:uid="{00000000-0005-0000-0000-0000A85E0000}"/>
    <cellStyle name="常规 2 2 6 3 3 3 3" xfId="27600" xr:uid="{00000000-0005-0000-0000-0000A95E0000}"/>
    <cellStyle name="常规 2 2 6 3 3 4" xfId="18404" xr:uid="{00000000-0005-0000-0000-0000AA5E0000}"/>
    <cellStyle name="常规 2 2 6 3 3 5" xfId="27601" xr:uid="{00000000-0005-0000-0000-0000AB5E0000}"/>
    <cellStyle name="常规 2 2 6 3 4" xfId="18405" xr:uid="{00000000-0005-0000-0000-0000AC5E0000}"/>
    <cellStyle name="常规 2 2 6 3 4 2" xfId="18406" xr:uid="{00000000-0005-0000-0000-0000AD5E0000}"/>
    <cellStyle name="常规 2 2 6 3 4 2 2" xfId="18407" xr:uid="{00000000-0005-0000-0000-0000AE5E0000}"/>
    <cellStyle name="常规 2 2 6 3 4 2 2 2" xfId="18408" xr:uid="{00000000-0005-0000-0000-0000AF5E0000}"/>
    <cellStyle name="常规 2 2 6 3 4 2 2 3" xfId="27602" xr:uid="{00000000-0005-0000-0000-0000B05E0000}"/>
    <cellStyle name="常规 2 2 6 3 4 2 3" xfId="18409" xr:uid="{00000000-0005-0000-0000-0000B15E0000}"/>
    <cellStyle name="常规 2 2 6 3 4 2 4" xfId="27603" xr:uid="{00000000-0005-0000-0000-0000B25E0000}"/>
    <cellStyle name="常规 2 2 6 3 4 3" xfId="18410" xr:uid="{00000000-0005-0000-0000-0000B35E0000}"/>
    <cellStyle name="常规 2 2 6 3 4 3 2" xfId="18411" xr:uid="{00000000-0005-0000-0000-0000B45E0000}"/>
    <cellStyle name="常规 2 2 6 3 4 3 3" xfId="27604" xr:uid="{00000000-0005-0000-0000-0000B55E0000}"/>
    <cellStyle name="常规 2 2 6 3 4 4" xfId="18412" xr:uid="{00000000-0005-0000-0000-0000B65E0000}"/>
    <cellStyle name="常规 2 2 6 3 4 5" xfId="27605" xr:uid="{00000000-0005-0000-0000-0000B75E0000}"/>
    <cellStyle name="常规 2 2 6 3 5" xfId="18413" xr:uid="{00000000-0005-0000-0000-0000B85E0000}"/>
    <cellStyle name="常规 2 2 6 3 5 2" xfId="18414" xr:uid="{00000000-0005-0000-0000-0000B95E0000}"/>
    <cellStyle name="常规 2 2 6 3 5 2 2" xfId="18415" xr:uid="{00000000-0005-0000-0000-0000BA5E0000}"/>
    <cellStyle name="常规 2 2 6 3 5 2 3" xfId="27606" xr:uid="{00000000-0005-0000-0000-0000BB5E0000}"/>
    <cellStyle name="常规 2 2 6 3 5 3" xfId="18416" xr:uid="{00000000-0005-0000-0000-0000BC5E0000}"/>
    <cellStyle name="常规 2 2 6 3 5 4" xfId="27607" xr:uid="{00000000-0005-0000-0000-0000BD5E0000}"/>
    <cellStyle name="常规 2 2 6 3 6" xfId="18417" xr:uid="{00000000-0005-0000-0000-0000BE5E0000}"/>
    <cellStyle name="常规 2 2 6 3 6 2" xfId="18418" xr:uid="{00000000-0005-0000-0000-0000BF5E0000}"/>
    <cellStyle name="常规 2 2 6 3 6 2 2" xfId="18419" xr:uid="{00000000-0005-0000-0000-0000C05E0000}"/>
    <cellStyle name="常规 2 2 6 3 6 2 3" xfId="27608" xr:uid="{00000000-0005-0000-0000-0000C15E0000}"/>
    <cellStyle name="常规 2 2 6 3 6 3" xfId="18420" xr:uid="{00000000-0005-0000-0000-0000C25E0000}"/>
    <cellStyle name="常规 2 2 6 3 6 4" xfId="27609" xr:uid="{00000000-0005-0000-0000-0000C35E0000}"/>
    <cellStyle name="常规 2 2 6 3 7" xfId="18421" xr:uid="{00000000-0005-0000-0000-0000C45E0000}"/>
    <cellStyle name="常规 2 2 6 3 7 2" xfId="18422" xr:uid="{00000000-0005-0000-0000-0000C55E0000}"/>
    <cellStyle name="常规 2 2 6 3 7 3" xfId="27610" xr:uid="{00000000-0005-0000-0000-0000C65E0000}"/>
    <cellStyle name="常规 2 2 6 3 8" xfId="18423" xr:uid="{00000000-0005-0000-0000-0000C75E0000}"/>
    <cellStyle name="常规 2 2 6 3 9" xfId="27611" xr:uid="{00000000-0005-0000-0000-0000C85E0000}"/>
    <cellStyle name="常规 2 2 6 4" xfId="18424" xr:uid="{00000000-0005-0000-0000-0000C95E0000}"/>
    <cellStyle name="常规 2 2 6 4 2" xfId="18425" xr:uid="{00000000-0005-0000-0000-0000CA5E0000}"/>
    <cellStyle name="常规 2 2 6 4 2 2" xfId="18426" xr:uid="{00000000-0005-0000-0000-0000CB5E0000}"/>
    <cellStyle name="常规 2 2 6 4 2 2 2" xfId="18427" xr:uid="{00000000-0005-0000-0000-0000CC5E0000}"/>
    <cellStyle name="常规 2 2 6 4 2 2 2 2" xfId="18428" xr:uid="{00000000-0005-0000-0000-0000CD5E0000}"/>
    <cellStyle name="常规 2 2 6 4 2 2 2 3" xfId="27612" xr:uid="{00000000-0005-0000-0000-0000CE5E0000}"/>
    <cellStyle name="常规 2 2 6 4 2 2 3" xfId="18429" xr:uid="{00000000-0005-0000-0000-0000CF5E0000}"/>
    <cellStyle name="常规 2 2 6 4 2 2 4" xfId="27613" xr:uid="{00000000-0005-0000-0000-0000D05E0000}"/>
    <cellStyle name="常规 2 2 6 4 2 3" xfId="18430" xr:uid="{00000000-0005-0000-0000-0000D15E0000}"/>
    <cellStyle name="常规 2 2 6 4 2 3 2" xfId="18431" xr:uid="{00000000-0005-0000-0000-0000D25E0000}"/>
    <cellStyle name="常规 2 2 6 4 2 3 3" xfId="27614" xr:uid="{00000000-0005-0000-0000-0000D35E0000}"/>
    <cellStyle name="常规 2 2 6 4 2 4" xfId="18432" xr:uid="{00000000-0005-0000-0000-0000D45E0000}"/>
    <cellStyle name="常规 2 2 6 4 2 5" xfId="27615" xr:uid="{00000000-0005-0000-0000-0000D55E0000}"/>
    <cellStyle name="常规 2 2 6 4 3" xfId="18433" xr:uid="{00000000-0005-0000-0000-0000D65E0000}"/>
    <cellStyle name="常规 2 2 6 4 3 2" xfId="18434" xr:uid="{00000000-0005-0000-0000-0000D75E0000}"/>
    <cellStyle name="常规 2 2 6 4 3 2 2" xfId="18435" xr:uid="{00000000-0005-0000-0000-0000D85E0000}"/>
    <cellStyle name="常规 2 2 6 4 3 2 2 2" xfId="18436" xr:uid="{00000000-0005-0000-0000-0000D95E0000}"/>
    <cellStyle name="常规 2 2 6 4 3 2 2 3" xfId="27616" xr:uid="{00000000-0005-0000-0000-0000DA5E0000}"/>
    <cellStyle name="常规 2 2 6 4 3 2 3" xfId="18437" xr:uid="{00000000-0005-0000-0000-0000DB5E0000}"/>
    <cellStyle name="常规 2 2 6 4 3 2 4" xfId="27617" xr:uid="{00000000-0005-0000-0000-0000DC5E0000}"/>
    <cellStyle name="常规 2 2 6 4 3 3" xfId="18438" xr:uid="{00000000-0005-0000-0000-0000DD5E0000}"/>
    <cellStyle name="常规 2 2 6 4 3 3 2" xfId="18439" xr:uid="{00000000-0005-0000-0000-0000DE5E0000}"/>
    <cellStyle name="常规 2 2 6 4 3 3 3" xfId="27618" xr:uid="{00000000-0005-0000-0000-0000DF5E0000}"/>
    <cellStyle name="常规 2 2 6 4 3 4" xfId="18440" xr:uid="{00000000-0005-0000-0000-0000E05E0000}"/>
    <cellStyle name="常规 2 2 6 4 3 5" xfId="27619" xr:uid="{00000000-0005-0000-0000-0000E15E0000}"/>
    <cellStyle name="常规 2 2 6 4 4" xfId="18441" xr:uid="{00000000-0005-0000-0000-0000E25E0000}"/>
    <cellStyle name="常规 2 2 6 4 4 2" xfId="18442" xr:uid="{00000000-0005-0000-0000-0000E35E0000}"/>
    <cellStyle name="常规 2 2 6 4 4 2 2" xfId="18443" xr:uid="{00000000-0005-0000-0000-0000E45E0000}"/>
    <cellStyle name="常规 2 2 6 4 4 2 3" xfId="27620" xr:uid="{00000000-0005-0000-0000-0000E55E0000}"/>
    <cellStyle name="常规 2 2 6 4 4 3" xfId="18444" xr:uid="{00000000-0005-0000-0000-0000E65E0000}"/>
    <cellStyle name="常规 2 2 6 4 4 4" xfId="27621" xr:uid="{00000000-0005-0000-0000-0000E75E0000}"/>
    <cellStyle name="常规 2 2 6 4 5" xfId="18445" xr:uid="{00000000-0005-0000-0000-0000E85E0000}"/>
    <cellStyle name="常规 2 2 6 4 5 2" xfId="18446" xr:uid="{00000000-0005-0000-0000-0000E95E0000}"/>
    <cellStyle name="常规 2 2 6 4 5 2 2" xfId="18447" xr:uid="{00000000-0005-0000-0000-0000EA5E0000}"/>
    <cellStyle name="常规 2 2 6 4 5 2 3" xfId="27622" xr:uid="{00000000-0005-0000-0000-0000EB5E0000}"/>
    <cellStyle name="常规 2 2 6 4 5 3" xfId="18448" xr:uid="{00000000-0005-0000-0000-0000EC5E0000}"/>
    <cellStyle name="常规 2 2 6 4 5 4" xfId="27623" xr:uid="{00000000-0005-0000-0000-0000ED5E0000}"/>
    <cellStyle name="常规 2 2 6 4 6" xfId="18449" xr:uid="{00000000-0005-0000-0000-0000EE5E0000}"/>
    <cellStyle name="常规 2 2 6 4 6 2" xfId="18450" xr:uid="{00000000-0005-0000-0000-0000EF5E0000}"/>
    <cellStyle name="常规 2 2 6 4 6 3" xfId="27624" xr:uid="{00000000-0005-0000-0000-0000F05E0000}"/>
    <cellStyle name="常规 2 2 6 4 7" xfId="18451" xr:uid="{00000000-0005-0000-0000-0000F15E0000}"/>
    <cellStyle name="常规 2 2 6 4 8" xfId="27625" xr:uid="{00000000-0005-0000-0000-0000F25E0000}"/>
    <cellStyle name="常规 2 2 6 5" xfId="18452" xr:uid="{00000000-0005-0000-0000-0000F35E0000}"/>
    <cellStyle name="常规 2 2 6 5 2" xfId="18453" xr:uid="{00000000-0005-0000-0000-0000F45E0000}"/>
    <cellStyle name="常规 2 2 6 5 2 2" xfId="18454" xr:uid="{00000000-0005-0000-0000-0000F55E0000}"/>
    <cellStyle name="常规 2 2 6 5 2 2 2" xfId="18455" xr:uid="{00000000-0005-0000-0000-0000F65E0000}"/>
    <cellStyle name="常规 2 2 6 5 2 2 3" xfId="27626" xr:uid="{00000000-0005-0000-0000-0000F75E0000}"/>
    <cellStyle name="常规 2 2 6 5 2 3" xfId="18456" xr:uid="{00000000-0005-0000-0000-0000F85E0000}"/>
    <cellStyle name="常规 2 2 6 5 2 4" xfId="27627" xr:uid="{00000000-0005-0000-0000-0000F95E0000}"/>
    <cellStyle name="常规 2 2 6 5 3" xfId="18457" xr:uid="{00000000-0005-0000-0000-0000FA5E0000}"/>
    <cellStyle name="常规 2 2 6 5 3 2" xfId="18458" xr:uid="{00000000-0005-0000-0000-0000FB5E0000}"/>
    <cellStyle name="常规 2 2 6 5 3 3" xfId="27628" xr:uid="{00000000-0005-0000-0000-0000FC5E0000}"/>
    <cellStyle name="常规 2 2 6 5 4" xfId="18459" xr:uid="{00000000-0005-0000-0000-0000FD5E0000}"/>
    <cellStyle name="常规 2 2 6 5 5" xfId="27629" xr:uid="{00000000-0005-0000-0000-0000FE5E0000}"/>
    <cellStyle name="常规 2 2 6 6" xfId="18460" xr:uid="{00000000-0005-0000-0000-0000FF5E0000}"/>
    <cellStyle name="常规 2 2 6 6 2" xfId="18461" xr:uid="{00000000-0005-0000-0000-0000005F0000}"/>
    <cellStyle name="常规 2 2 6 6 2 2" xfId="18462" xr:uid="{00000000-0005-0000-0000-0000015F0000}"/>
    <cellStyle name="常规 2 2 6 6 2 2 2" xfId="18463" xr:uid="{00000000-0005-0000-0000-0000025F0000}"/>
    <cellStyle name="常规 2 2 6 6 2 2 3" xfId="27630" xr:uid="{00000000-0005-0000-0000-0000035F0000}"/>
    <cellStyle name="常规 2 2 6 6 2 3" xfId="18464" xr:uid="{00000000-0005-0000-0000-0000045F0000}"/>
    <cellStyle name="常规 2 2 6 6 2 4" xfId="27631" xr:uid="{00000000-0005-0000-0000-0000055F0000}"/>
    <cellStyle name="常规 2 2 6 6 3" xfId="18465" xr:uid="{00000000-0005-0000-0000-0000065F0000}"/>
    <cellStyle name="常规 2 2 6 6 3 2" xfId="18466" xr:uid="{00000000-0005-0000-0000-0000075F0000}"/>
    <cellStyle name="常规 2 2 6 6 3 3" xfId="27632" xr:uid="{00000000-0005-0000-0000-0000085F0000}"/>
    <cellStyle name="常规 2 2 6 6 4" xfId="18467" xr:uid="{00000000-0005-0000-0000-0000095F0000}"/>
    <cellStyle name="常规 2 2 6 6 5" xfId="27633" xr:uid="{00000000-0005-0000-0000-00000A5F0000}"/>
    <cellStyle name="常规 2 2 6 7" xfId="18468" xr:uid="{00000000-0005-0000-0000-00000B5F0000}"/>
    <cellStyle name="常规 2 2 6 7 2" xfId="18469" xr:uid="{00000000-0005-0000-0000-00000C5F0000}"/>
    <cellStyle name="常规 2 2 6 7 2 2" xfId="18470" xr:uid="{00000000-0005-0000-0000-00000D5F0000}"/>
    <cellStyle name="常规 2 2 6 7 2 3" xfId="27634" xr:uid="{00000000-0005-0000-0000-00000E5F0000}"/>
    <cellStyle name="常规 2 2 6 7 3" xfId="18471" xr:uid="{00000000-0005-0000-0000-00000F5F0000}"/>
    <cellStyle name="常规 2 2 6 7 4" xfId="27635" xr:uid="{00000000-0005-0000-0000-0000105F0000}"/>
    <cellStyle name="常规 2 2 6 8" xfId="18472" xr:uid="{00000000-0005-0000-0000-0000115F0000}"/>
    <cellStyle name="常规 2 2 6 8 2" xfId="18473" xr:uid="{00000000-0005-0000-0000-0000125F0000}"/>
    <cellStyle name="常规 2 2 6 8 2 2" xfId="18474" xr:uid="{00000000-0005-0000-0000-0000135F0000}"/>
    <cellStyle name="常规 2 2 6 8 2 3" xfId="27636" xr:uid="{00000000-0005-0000-0000-0000145F0000}"/>
    <cellStyle name="常规 2 2 6 8 3" xfId="18475" xr:uid="{00000000-0005-0000-0000-0000155F0000}"/>
    <cellStyle name="常规 2 2 6 8 4" xfId="27637" xr:uid="{00000000-0005-0000-0000-0000165F0000}"/>
    <cellStyle name="常规 2 2 6 9" xfId="18476" xr:uid="{00000000-0005-0000-0000-0000175F0000}"/>
    <cellStyle name="常规 2 2 6 9 2" xfId="18477" xr:uid="{00000000-0005-0000-0000-0000185F0000}"/>
    <cellStyle name="常规 2 2 6 9 3" xfId="27638" xr:uid="{00000000-0005-0000-0000-0000195F0000}"/>
    <cellStyle name="常规 2 2 7" xfId="18478" xr:uid="{00000000-0005-0000-0000-00001A5F0000}"/>
    <cellStyle name="常规 2 2 7 10" xfId="27639" xr:uid="{00000000-0005-0000-0000-00001B5F0000}"/>
    <cellStyle name="常规 2 2 7 2" xfId="18479" xr:uid="{00000000-0005-0000-0000-00001C5F0000}"/>
    <cellStyle name="常规 2 2 7 2 2" xfId="18480" xr:uid="{00000000-0005-0000-0000-00001D5F0000}"/>
    <cellStyle name="常规 2 2 7 2 2 2" xfId="18481" xr:uid="{00000000-0005-0000-0000-00001E5F0000}"/>
    <cellStyle name="常规 2 2 7 2 2 2 2" xfId="18482" xr:uid="{00000000-0005-0000-0000-00001F5F0000}"/>
    <cellStyle name="常规 2 2 7 2 2 2 2 2" xfId="18483" xr:uid="{00000000-0005-0000-0000-0000205F0000}"/>
    <cellStyle name="常规 2 2 7 2 2 2 2 2 2" xfId="18484" xr:uid="{00000000-0005-0000-0000-0000215F0000}"/>
    <cellStyle name="常规 2 2 7 2 2 2 2 2 3" xfId="27640" xr:uid="{00000000-0005-0000-0000-0000225F0000}"/>
    <cellStyle name="常规 2 2 7 2 2 2 2 3" xfId="18485" xr:uid="{00000000-0005-0000-0000-0000235F0000}"/>
    <cellStyle name="常规 2 2 7 2 2 2 2 4" xfId="27641" xr:uid="{00000000-0005-0000-0000-0000245F0000}"/>
    <cellStyle name="常规 2 2 7 2 2 2 3" xfId="18486" xr:uid="{00000000-0005-0000-0000-0000255F0000}"/>
    <cellStyle name="常规 2 2 7 2 2 2 3 2" xfId="18487" xr:uid="{00000000-0005-0000-0000-0000265F0000}"/>
    <cellStyle name="常规 2 2 7 2 2 2 3 3" xfId="27642" xr:uid="{00000000-0005-0000-0000-0000275F0000}"/>
    <cellStyle name="常规 2 2 7 2 2 2 4" xfId="18488" xr:uid="{00000000-0005-0000-0000-0000285F0000}"/>
    <cellStyle name="常规 2 2 7 2 2 2 5" xfId="27643" xr:uid="{00000000-0005-0000-0000-0000295F0000}"/>
    <cellStyle name="常规 2 2 7 2 2 3" xfId="18489" xr:uid="{00000000-0005-0000-0000-00002A5F0000}"/>
    <cellStyle name="常规 2 2 7 2 2 3 2" xfId="18490" xr:uid="{00000000-0005-0000-0000-00002B5F0000}"/>
    <cellStyle name="常规 2 2 7 2 2 3 2 2" xfId="18491" xr:uid="{00000000-0005-0000-0000-00002C5F0000}"/>
    <cellStyle name="常规 2 2 7 2 2 3 2 2 2" xfId="18492" xr:uid="{00000000-0005-0000-0000-00002D5F0000}"/>
    <cellStyle name="常规 2 2 7 2 2 3 2 2 3" xfId="27644" xr:uid="{00000000-0005-0000-0000-00002E5F0000}"/>
    <cellStyle name="常规 2 2 7 2 2 3 2 3" xfId="18493" xr:uid="{00000000-0005-0000-0000-00002F5F0000}"/>
    <cellStyle name="常规 2 2 7 2 2 3 2 4" xfId="27645" xr:uid="{00000000-0005-0000-0000-0000305F0000}"/>
    <cellStyle name="常规 2 2 7 2 2 3 3" xfId="18494" xr:uid="{00000000-0005-0000-0000-0000315F0000}"/>
    <cellStyle name="常规 2 2 7 2 2 3 3 2" xfId="18495" xr:uid="{00000000-0005-0000-0000-0000325F0000}"/>
    <cellStyle name="常规 2 2 7 2 2 3 3 3" xfId="27646" xr:uid="{00000000-0005-0000-0000-0000335F0000}"/>
    <cellStyle name="常规 2 2 7 2 2 3 4" xfId="18496" xr:uid="{00000000-0005-0000-0000-0000345F0000}"/>
    <cellStyle name="常规 2 2 7 2 2 3 5" xfId="27647" xr:uid="{00000000-0005-0000-0000-0000355F0000}"/>
    <cellStyle name="常规 2 2 7 2 2 4" xfId="18497" xr:uid="{00000000-0005-0000-0000-0000365F0000}"/>
    <cellStyle name="常规 2 2 7 2 2 4 2" xfId="18498" xr:uid="{00000000-0005-0000-0000-0000375F0000}"/>
    <cellStyle name="常规 2 2 7 2 2 4 2 2" xfId="18499" xr:uid="{00000000-0005-0000-0000-0000385F0000}"/>
    <cellStyle name="常规 2 2 7 2 2 4 2 3" xfId="27648" xr:uid="{00000000-0005-0000-0000-0000395F0000}"/>
    <cellStyle name="常规 2 2 7 2 2 4 3" xfId="18500" xr:uid="{00000000-0005-0000-0000-00003A5F0000}"/>
    <cellStyle name="常规 2 2 7 2 2 4 4" xfId="27649" xr:uid="{00000000-0005-0000-0000-00003B5F0000}"/>
    <cellStyle name="常规 2 2 7 2 2 5" xfId="18501" xr:uid="{00000000-0005-0000-0000-00003C5F0000}"/>
    <cellStyle name="常规 2 2 7 2 2 5 2" xfId="18502" xr:uid="{00000000-0005-0000-0000-00003D5F0000}"/>
    <cellStyle name="常规 2 2 7 2 2 5 2 2" xfId="18503" xr:uid="{00000000-0005-0000-0000-00003E5F0000}"/>
    <cellStyle name="常规 2 2 7 2 2 5 2 3" xfId="27650" xr:uid="{00000000-0005-0000-0000-00003F5F0000}"/>
    <cellStyle name="常规 2 2 7 2 2 5 3" xfId="18504" xr:uid="{00000000-0005-0000-0000-0000405F0000}"/>
    <cellStyle name="常规 2 2 7 2 2 5 4" xfId="27651" xr:uid="{00000000-0005-0000-0000-0000415F0000}"/>
    <cellStyle name="常规 2 2 7 2 2 6" xfId="18505" xr:uid="{00000000-0005-0000-0000-0000425F0000}"/>
    <cellStyle name="常规 2 2 7 2 2 6 2" xfId="18506" xr:uid="{00000000-0005-0000-0000-0000435F0000}"/>
    <cellStyle name="常规 2 2 7 2 2 6 3" xfId="27652" xr:uid="{00000000-0005-0000-0000-0000445F0000}"/>
    <cellStyle name="常规 2 2 7 2 2 7" xfId="18507" xr:uid="{00000000-0005-0000-0000-0000455F0000}"/>
    <cellStyle name="常规 2 2 7 2 2 8" xfId="27653" xr:uid="{00000000-0005-0000-0000-0000465F0000}"/>
    <cellStyle name="常规 2 2 7 2 3" xfId="18508" xr:uid="{00000000-0005-0000-0000-0000475F0000}"/>
    <cellStyle name="常规 2 2 7 2 3 2" xfId="18509" xr:uid="{00000000-0005-0000-0000-0000485F0000}"/>
    <cellStyle name="常规 2 2 7 2 3 2 2" xfId="18510" xr:uid="{00000000-0005-0000-0000-0000495F0000}"/>
    <cellStyle name="常规 2 2 7 2 3 2 2 2" xfId="18511" xr:uid="{00000000-0005-0000-0000-00004A5F0000}"/>
    <cellStyle name="常规 2 2 7 2 3 2 2 3" xfId="27654" xr:uid="{00000000-0005-0000-0000-00004B5F0000}"/>
    <cellStyle name="常规 2 2 7 2 3 2 3" xfId="18512" xr:uid="{00000000-0005-0000-0000-00004C5F0000}"/>
    <cellStyle name="常规 2 2 7 2 3 2 4" xfId="27655" xr:uid="{00000000-0005-0000-0000-00004D5F0000}"/>
    <cellStyle name="常规 2 2 7 2 3 3" xfId="18513" xr:uid="{00000000-0005-0000-0000-00004E5F0000}"/>
    <cellStyle name="常规 2 2 7 2 3 3 2" xfId="18514" xr:uid="{00000000-0005-0000-0000-00004F5F0000}"/>
    <cellStyle name="常规 2 2 7 2 3 3 3" xfId="27656" xr:uid="{00000000-0005-0000-0000-0000505F0000}"/>
    <cellStyle name="常规 2 2 7 2 3 4" xfId="18515" xr:uid="{00000000-0005-0000-0000-0000515F0000}"/>
    <cellStyle name="常规 2 2 7 2 3 5" xfId="27657" xr:uid="{00000000-0005-0000-0000-0000525F0000}"/>
    <cellStyle name="常规 2 2 7 2 4" xfId="18516" xr:uid="{00000000-0005-0000-0000-0000535F0000}"/>
    <cellStyle name="常规 2 2 7 2 4 2" xfId="18517" xr:uid="{00000000-0005-0000-0000-0000545F0000}"/>
    <cellStyle name="常规 2 2 7 2 4 2 2" xfId="18518" xr:uid="{00000000-0005-0000-0000-0000555F0000}"/>
    <cellStyle name="常规 2 2 7 2 4 2 2 2" xfId="18519" xr:uid="{00000000-0005-0000-0000-0000565F0000}"/>
    <cellStyle name="常规 2 2 7 2 4 2 2 3" xfId="27658" xr:uid="{00000000-0005-0000-0000-0000575F0000}"/>
    <cellStyle name="常规 2 2 7 2 4 2 3" xfId="18520" xr:uid="{00000000-0005-0000-0000-0000585F0000}"/>
    <cellStyle name="常规 2 2 7 2 4 2 4" xfId="27659" xr:uid="{00000000-0005-0000-0000-0000595F0000}"/>
    <cellStyle name="常规 2 2 7 2 4 3" xfId="18521" xr:uid="{00000000-0005-0000-0000-00005A5F0000}"/>
    <cellStyle name="常规 2 2 7 2 4 3 2" xfId="18522" xr:uid="{00000000-0005-0000-0000-00005B5F0000}"/>
    <cellStyle name="常规 2 2 7 2 4 3 3" xfId="27660" xr:uid="{00000000-0005-0000-0000-00005C5F0000}"/>
    <cellStyle name="常规 2 2 7 2 4 4" xfId="18523" xr:uid="{00000000-0005-0000-0000-00005D5F0000}"/>
    <cellStyle name="常规 2 2 7 2 4 5" xfId="27661" xr:uid="{00000000-0005-0000-0000-00005E5F0000}"/>
    <cellStyle name="常规 2 2 7 2 5" xfId="18524" xr:uid="{00000000-0005-0000-0000-00005F5F0000}"/>
    <cellStyle name="常规 2 2 7 2 5 2" xfId="18525" xr:uid="{00000000-0005-0000-0000-0000605F0000}"/>
    <cellStyle name="常规 2 2 7 2 5 2 2" xfId="18526" xr:uid="{00000000-0005-0000-0000-0000615F0000}"/>
    <cellStyle name="常规 2 2 7 2 5 2 3" xfId="27662" xr:uid="{00000000-0005-0000-0000-0000625F0000}"/>
    <cellStyle name="常规 2 2 7 2 5 3" xfId="18527" xr:uid="{00000000-0005-0000-0000-0000635F0000}"/>
    <cellStyle name="常规 2 2 7 2 5 4" xfId="27663" xr:uid="{00000000-0005-0000-0000-0000645F0000}"/>
    <cellStyle name="常规 2 2 7 2 6" xfId="18528" xr:uid="{00000000-0005-0000-0000-0000655F0000}"/>
    <cellStyle name="常规 2 2 7 2 6 2" xfId="18529" xr:uid="{00000000-0005-0000-0000-0000665F0000}"/>
    <cellStyle name="常规 2 2 7 2 6 2 2" xfId="18530" xr:uid="{00000000-0005-0000-0000-0000675F0000}"/>
    <cellStyle name="常规 2 2 7 2 6 2 3" xfId="27664" xr:uid="{00000000-0005-0000-0000-0000685F0000}"/>
    <cellStyle name="常规 2 2 7 2 6 3" xfId="18531" xr:uid="{00000000-0005-0000-0000-0000695F0000}"/>
    <cellStyle name="常规 2 2 7 2 6 4" xfId="27665" xr:uid="{00000000-0005-0000-0000-00006A5F0000}"/>
    <cellStyle name="常规 2 2 7 2 7" xfId="18532" xr:uid="{00000000-0005-0000-0000-00006B5F0000}"/>
    <cellStyle name="常规 2 2 7 2 7 2" xfId="18533" xr:uid="{00000000-0005-0000-0000-00006C5F0000}"/>
    <cellStyle name="常规 2 2 7 2 7 3" xfId="27666" xr:uid="{00000000-0005-0000-0000-00006D5F0000}"/>
    <cellStyle name="常规 2 2 7 2 8" xfId="18534" xr:uid="{00000000-0005-0000-0000-00006E5F0000}"/>
    <cellStyle name="常规 2 2 7 2 9" xfId="27667" xr:uid="{00000000-0005-0000-0000-00006F5F0000}"/>
    <cellStyle name="常规 2 2 7 3" xfId="18535" xr:uid="{00000000-0005-0000-0000-0000705F0000}"/>
    <cellStyle name="常规 2 2 7 3 2" xfId="18536" xr:uid="{00000000-0005-0000-0000-0000715F0000}"/>
    <cellStyle name="常规 2 2 7 3 2 2" xfId="18537" xr:uid="{00000000-0005-0000-0000-0000725F0000}"/>
    <cellStyle name="常规 2 2 7 3 2 2 2" xfId="18538" xr:uid="{00000000-0005-0000-0000-0000735F0000}"/>
    <cellStyle name="常规 2 2 7 3 2 2 2 2" xfId="18539" xr:uid="{00000000-0005-0000-0000-0000745F0000}"/>
    <cellStyle name="常规 2 2 7 3 2 2 2 3" xfId="27668" xr:uid="{00000000-0005-0000-0000-0000755F0000}"/>
    <cellStyle name="常规 2 2 7 3 2 2 3" xfId="18540" xr:uid="{00000000-0005-0000-0000-0000765F0000}"/>
    <cellStyle name="常规 2 2 7 3 2 2 4" xfId="27669" xr:uid="{00000000-0005-0000-0000-0000775F0000}"/>
    <cellStyle name="常规 2 2 7 3 2 3" xfId="18541" xr:uid="{00000000-0005-0000-0000-0000785F0000}"/>
    <cellStyle name="常规 2 2 7 3 2 3 2" xfId="18542" xr:uid="{00000000-0005-0000-0000-0000795F0000}"/>
    <cellStyle name="常规 2 2 7 3 2 3 3" xfId="27670" xr:uid="{00000000-0005-0000-0000-00007A5F0000}"/>
    <cellStyle name="常规 2 2 7 3 2 4" xfId="18543" xr:uid="{00000000-0005-0000-0000-00007B5F0000}"/>
    <cellStyle name="常规 2 2 7 3 2 5" xfId="27671" xr:uid="{00000000-0005-0000-0000-00007C5F0000}"/>
    <cellStyle name="常规 2 2 7 3 3" xfId="18544" xr:uid="{00000000-0005-0000-0000-00007D5F0000}"/>
    <cellStyle name="常规 2 2 7 3 3 2" xfId="18545" xr:uid="{00000000-0005-0000-0000-00007E5F0000}"/>
    <cellStyle name="常规 2 2 7 3 3 2 2" xfId="18546" xr:uid="{00000000-0005-0000-0000-00007F5F0000}"/>
    <cellStyle name="常规 2 2 7 3 3 2 2 2" xfId="18547" xr:uid="{00000000-0005-0000-0000-0000805F0000}"/>
    <cellStyle name="常规 2 2 7 3 3 2 2 3" xfId="27672" xr:uid="{00000000-0005-0000-0000-0000815F0000}"/>
    <cellStyle name="常规 2 2 7 3 3 2 3" xfId="18548" xr:uid="{00000000-0005-0000-0000-0000825F0000}"/>
    <cellStyle name="常规 2 2 7 3 3 2 4" xfId="27673" xr:uid="{00000000-0005-0000-0000-0000835F0000}"/>
    <cellStyle name="常规 2 2 7 3 3 3" xfId="18549" xr:uid="{00000000-0005-0000-0000-0000845F0000}"/>
    <cellStyle name="常规 2 2 7 3 3 3 2" xfId="18550" xr:uid="{00000000-0005-0000-0000-0000855F0000}"/>
    <cellStyle name="常规 2 2 7 3 3 3 3" xfId="27674" xr:uid="{00000000-0005-0000-0000-0000865F0000}"/>
    <cellStyle name="常规 2 2 7 3 3 4" xfId="18551" xr:uid="{00000000-0005-0000-0000-0000875F0000}"/>
    <cellStyle name="常规 2 2 7 3 3 5" xfId="27675" xr:uid="{00000000-0005-0000-0000-0000885F0000}"/>
    <cellStyle name="常规 2 2 7 3 4" xfId="18552" xr:uid="{00000000-0005-0000-0000-0000895F0000}"/>
    <cellStyle name="常规 2 2 7 3 4 2" xfId="18553" xr:uid="{00000000-0005-0000-0000-00008A5F0000}"/>
    <cellStyle name="常规 2 2 7 3 4 2 2" xfId="18554" xr:uid="{00000000-0005-0000-0000-00008B5F0000}"/>
    <cellStyle name="常规 2 2 7 3 4 2 3" xfId="27676" xr:uid="{00000000-0005-0000-0000-00008C5F0000}"/>
    <cellStyle name="常规 2 2 7 3 4 3" xfId="18555" xr:uid="{00000000-0005-0000-0000-00008D5F0000}"/>
    <cellStyle name="常规 2 2 7 3 4 4" xfId="27677" xr:uid="{00000000-0005-0000-0000-00008E5F0000}"/>
    <cellStyle name="常规 2 2 7 3 5" xfId="18556" xr:uid="{00000000-0005-0000-0000-00008F5F0000}"/>
    <cellStyle name="常规 2 2 7 3 5 2" xfId="18557" xr:uid="{00000000-0005-0000-0000-0000905F0000}"/>
    <cellStyle name="常规 2 2 7 3 5 2 2" xfId="18558" xr:uid="{00000000-0005-0000-0000-0000915F0000}"/>
    <cellStyle name="常规 2 2 7 3 5 2 3" xfId="27678" xr:uid="{00000000-0005-0000-0000-0000925F0000}"/>
    <cellStyle name="常规 2 2 7 3 5 3" xfId="18559" xr:uid="{00000000-0005-0000-0000-0000935F0000}"/>
    <cellStyle name="常规 2 2 7 3 5 4" xfId="27679" xr:uid="{00000000-0005-0000-0000-0000945F0000}"/>
    <cellStyle name="常规 2 2 7 3 6" xfId="18560" xr:uid="{00000000-0005-0000-0000-0000955F0000}"/>
    <cellStyle name="常规 2 2 7 3 6 2" xfId="18561" xr:uid="{00000000-0005-0000-0000-0000965F0000}"/>
    <cellStyle name="常规 2 2 7 3 6 3" xfId="27680" xr:uid="{00000000-0005-0000-0000-0000975F0000}"/>
    <cellStyle name="常规 2 2 7 3 7" xfId="18562" xr:uid="{00000000-0005-0000-0000-0000985F0000}"/>
    <cellStyle name="常规 2 2 7 3 8" xfId="27681" xr:uid="{00000000-0005-0000-0000-0000995F0000}"/>
    <cellStyle name="常规 2 2 7 4" xfId="18563" xr:uid="{00000000-0005-0000-0000-00009A5F0000}"/>
    <cellStyle name="常规 2 2 7 4 2" xfId="18564" xr:uid="{00000000-0005-0000-0000-00009B5F0000}"/>
    <cellStyle name="常规 2 2 7 4 2 2" xfId="18565" xr:uid="{00000000-0005-0000-0000-00009C5F0000}"/>
    <cellStyle name="常规 2 2 7 4 2 2 2" xfId="18566" xr:uid="{00000000-0005-0000-0000-00009D5F0000}"/>
    <cellStyle name="常规 2 2 7 4 2 2 3" xfId="27682" xr:uid="{00000000-0005-0000-0000-00009E5F0000}"/>
    <cellStyle name="常规 2 2 7 4 2 3" xfId="18567" xr:uid="{00000000-0005-0000-0000-00009F5F0000}"/>
    <cellStyle name="常规 2 2 7 4 2 4" xfId="27683" xr:uid="{00000000-0005-0000-0000-0000A05F0000}"/>
    <cellStyle name="常规 2 2 7 4 3" xfId="18568" xr:uid="{00000000-0005-0000-0000-0000A15F0000}"/>
    <cellStyle name="常规 2 2 7 4 3 2" xfId="18569" xr:uid="{00000000-0005-0000-0000-0000A25F0000}"/>
    <cellStyle name="常规 2 2 7 4 3 3" xfId="27684" xr:uid="{00000000-0005-0000-0000-0000A35F0000}"/>
    <cellStyle name="常规 2 2 7 4 4" xfId="18570" xr:uid="{00000000-0005-0000-0000-0000A45F0000}"/>
    <cellStyle name="常规 2 2 7 4 5" xfId="27685" xr:uid="{00000000-0005-0000-0000-0000A55F0000}"/>
    <cellStyle name="常规 2 2 7 5" xfId="18571" xr:uid="{00000000-0005-0000-0000-0000A65F0000}"/>
    <cellStyle name="常规 2 2 7 5 2" xfId="18572" xr:uid="{00000000-0005-0000-0000-0000A75F0000}"/>
    <cellStyle name="常规 2 2 7 5 2 2" xfId="18573" xr:uid="{00000000-0005-0000-0000-0000A85F0000}"/>
    <cellStyle name="常规 2 2 7 5 2 2 2" xfId="18574" xr:uid="{00000000-0005-0000-0000-0000A95F0000}"/>
    <cellStyle name="常规 2 2 7 5 2 2 3" xfId="27686" xr:uid="{00000000-0005-0000-0000-0000AA5F0000}"/>
    <cellStyle name="常规 2 2 7 5 2 3" xfId="18575" xr:uid="{00000000-0005-0000-0000-0000AB5F0000}"/>
    <cellStyle name="常规 2 2 7 5 2 4" xfId="27687" xr:uid="{00000000-0005-0000-0000-0000AC5F0000}"/>
    <cellStyle name="常规 2 2 7 5 3" xfId="18576" xr:uid="{00000000-0005-0000-0000-0000AD5F0000}"/>
    <cellStyle name="常规 2 2 7 5 3 2" xfId="18577" xr:uid="{00000000-0005-0000-0000-0000AE5F0000}"/>
    <cellStyle name="常规 2 2 7 5 3 3" xfId="27688" xr:uid="{00000000-0005-0000-0000-0000AF5F0000}"/>
    <cellStyle name="常规 2 2 7 5 4" xfId="18578" xr:uid="{00000000-0005-0000-0000-0000B05F0000}"/>
    <cellStyle name="常规 2 2 7 5 5" xfId="27689" xr:uid="{00000000-0005-0000-0000-0000B15F0000}"/>
    <cellStyle name="常规 2 2 7 6" xfId="18579" xr:uid="{00000000-0005-0000-0000-0000B25F0000}"/>
    <cellStyle name="常规 2 2 7 6 2" xfId="18580" xr:uid="{00000000-0005-0000-0000-0000B35F0000}"/>
    <cellStyle name="常规 2 2 7 6 2 2" xfId="18581" xr:uid="{00000000-0005-0000-0000-0000B45F0000}"/>
    <cellStyle name="常规 2 2 7 6 2 3" xfId="27690" xr:uid="{00000000-0005-0000-0000-0000B55F0000}"/>
    <cellStyle name="常规 2 2 7 6 3" xfId="18582" xr:uid="{00000000-0005-0000-0000-0000B65F0000}"/>
    <cellStyle name="常规 2 2 7 6 4" xfId="27691" xr:uid="{00000000-0005-0000-0000-0000B75F0000}"/>
    <cellStyle name="常规 2 2 7 7" xfId="18583" xr:uid="{00000000-0005-0000-0000-0000B85F0000}"/>
    <cellStyle name="常规 2 2 7 7 2" xfId="18584" xr:uid="{00000000-0005-0000-0000-0000B95F0000}"/>
    <cellStyle name="常规 2 2 7 7 2 2" xfId="18585" xr:uid="{00000000-0005-0000-0000-0000BA5F0000}"/>
    <cellStyle name="常规 2 2 7 7 2 3" xfId="27692" xr:uid="{00000000-0005-0000-0000-0000BB5F0000}"/>
    <cellStyle name="常规 2 2 7 7 3" xfId="18586" xr:uid="{00000000-0005-0000-0000-0000BC5F0000}"/>
    <cellStyle name="常规 2 2 7 7 4" xfId="27693" xr:uid="{00000000-0005-0000-0000-0000BD5F0000}"/>
    <cellStyle name="常规 2 2 7 8" xfId="18587" xr:uid="{00000000-0005-0000-0000-0000BE5F0000}"/>
    <cellStyle name="常规 2 2 7 8 2" xfId="18588" xr:uid="{00000000-0005-0000-0000-0000BF5F0000}"/>
    <cellStyle name="常规 2 2 7 8 3" xfId="27694" xr:uid="{00000000-0005-0000-0000-0000C05F0000}"/>
    <cellStyle name="常规 2 2 7 9" xfId="18589" xr:uid="{00000000-0005-0000-0000-0000C15F0000}"/>
    <cellStyle name="常规 2 2 8" xfId="18590" xr:uid="{00000000-0005-0000-0000-0000C25F0000}"/>
    <cellStyle name="常规 2 2 8 2" xfId="18591" xr:uid="{00000000-0005-0000-0000-0000C35F0000}"/>
    <cellStyle name="常规 2 2 8 2 2" xfId="18592" xr:uid="{00000000-0005-0000-0000-0000C45F0000}"/>
    <cellStyle name="常规 2 2 8 2 2 2" xfId="18593" xr:uid="{00000000-0005-0000-0000-0000C55F0000}"/>
    <cellStyle name="常规 2 2 8 2 2 2 2" xfId="18594" xr:uid="{00000000-0005-0000-0000-0000C65F0000}"/>
    <cellStyle name="常规 2 2 8 2 2 2 2 2" xfId="18595" xr:uid="{00000000-0005-0000-0000-0000C75F0000}"/>
    <cellStyle name="常规 2 2 8 2 2 2 2 3" xfId="27695" xr:uid="{00000000-0005-0000-0000-0000C85F0000}"/>
    <cellStyle name="常规 2 2 8 2 2 2 3" xfId="18596" xr:uid="{00000000-0005-0000-0000-0000C95F0000}"/>
    <cellStyle name="常规 2 2 8 2 2 2 4" xfId="27696" xr:uid="{00000000-0005-0000-0000-0000CA5F0000}"/>
    <cellStyle name="常规 2 2 8 2 2 3" xfId="18597" xr:uid="{00000000-0005-0000-0000-0000CB5F0000}"/>
    <cellStyle name="常规 2 2 8 2 2 3 2" xfId="18598" xr:uid="{00000000-0005-0000-0000-0000CC5F0000}"/>
    <cellStyle name="常规 2 2 8 2 2 3 3" xfId="27697" xr:uid="{00000000-0005-0000-0000-0000CD5F0000}"/>
    <cellStyle name="常规 2 2 8 2 2 4" xfId="18599" xr:uid="{00000000-0005-0000-0000-0000CE5F0000}"/>
    <cellStyle name="常规 2 2 8 2 2 5" xfId="27698" xr:uid="{00000000-0005-0000-0000-0000CF5F0000}"/>
    <cellStyle name="常规 2 2 8 2 3" xfId="18600" xr:uid="{00000000-0005-0000-0000-0000D05F0000}"/>
    <cellStyle name="常规 2 2 8 2 3 2" xfId="18601" xr:uid="{00000000-0005-0000-0000-0000D15F0000}"/>
    <cellStyle name="常规 2 2 8 2 3 2 2" xfId="18602" xr:uid="{00000000-0005-0000-0000-0000D25F0000}"/>
    <cellStyle name="常规 2 2 8 2 3 2 2 2" xfId="18603" xr:uid="{00000000-0005-0000-0000-0000D35F0000}"/>
    <cellStyle name="常规 2 2 8 2 3 2 2 3" xfId="27699" xr:uid="{00000000-0005-0000-0000-0000D45F0000}"/>
    <cellStyle name="常规 2 2 8 2 3 2 3" xfId="18604" xr:uid="{00000000-0005-0000-0000-0000D55F0000}"/>
    <cellStyle name="常规 2 2 8 2 3 2 4" xfId="27700" xr:uid="{00000000-0005-0000-0000-0000D65F0000}"/>
    <cellStyle name="常规 2 2 8 2 3 3" xfId="18605" xr:uid="{00000000-0005-0000-0000-0000D75F0000}"/>
    <cellStyle name="常规 2 2 8 2 3 3 2" xfId="18606" xr:uid="{00000000-0005-0000-0000-0000D85F0000}"/>
    <cellStyle name="常规 2 2 8 2 3 3 3" xfId="27701" xr:uid="{00000000-0005-0000-0000-0000D95F0000}"/>
    <cellStyle name="常规 2 2 8 2 3 4" xfId="18607" xr:uid="{00000000-0005-0000-0000-0000DA5F0000}"/>
    <cellStyle name="常规 2 2 8 2 3 5" xfId="27702" xr:uid="{00000000-0005-0000-0000-0000DB5F0000}"/>
    <cellStyle name="常规 2 2 8 2 4" xfId="18608" xr:uid="{00000000-0005-0000-0000-0000DC5F0000}"/>
    <cellStyle name="常规 2 2 8 2 4 2" xfId="18609" xr:uid="{00000000-0005-0000-0000-0000DD5F0000}"/>
    <cellStyle name="常规 2 2 8 2 4 2 2" xfId="18610" xr:uid="{00000000-0005-0000-0000-0000DE5F0000}"/>
    <cellStyle name="常规 2 2 8 2 4 2 3" xfId="27703" xr:uid="{00000000-0005-0000-0000-0000DF5F0000}"/>
    <cellStyle name="常规 2 2 8 2 4 3" xfId="18611" xr:uid="{00000000-0005-0000-0000-0000E05F0000}"/>
    <cellStyle name="常规 2 2 8 2 4 4" xfId="27704" xr:uid="{00000000-0005-0000-0000-0000E15F0000}"/>
    <cellStyle name="常规 2 2 8 2 5" xfId="18612" xr:uid="{00000000-0005-0000-0000-0000E25F0000}"/>
    <cellStyle name="常规 2 2 8 2 5 2" xfId="18613" xr:uid="{00000000-0005-0000-0000-0000E35F0000}"/>
    <cellStyle name="常规 2 2 8 2 5 2 2" xfId="18614" xr:uid="{00000000-0005-0000-0000-0000E45F0000}"/>
    <cellStyle name="常规 2 2 8 2 5 2 3" xfId="27705" xr:uid="{00000000-0005-0000-0000-0000E55F0000}"/>
    <cellStyle name="常规 2 2 8 2 5 3" xfId="18615" xr:uid="{00000000-0005-0000-0000-0000E65F0000}"/>
    <cellStyle name="常规 2 2 8 2 5 4" xfId="27706" xr:uid="{00000000-0005-0000-0000-0000E75F0000}"/>
    <cellStyle name="常规 2 2 8 2 6" xfId="18616" xr:uid="{00000000-0005-0000-0000-0000E85F0000}"/>
    <cellStyle name="常规 2 2 8 2 6 2" xfId="18617" xr:uid="{00000000-0005-0000-0000-0000E95F0000}"/>
    <cellStyle name="常规 2 2 8 2 6 3" xfId="27707" xr:uid="{00000000-0005-0000-0000-0000EA5F0000}"/>
    <cellStyle name="常规 2 2 8 2 7" xfId="18618" xr:uid="{00000000-0005-0000-0000-0000EB5F0000}"/>
    <cellStyle name="常规 2 2 8 2 8" xfId="27708" xr:uid="{00000000-0005-0000-0000-0000EC5F0000}"/>
    <cellStyle name="常规 2 2 8 3" xfId="18619" xr:uid="{00000000-0005-0000-0000-0000ED5F0000}"/>
    <cellStyle name="常规 2 2 8 3 2" xfId="18620" xr:uid="{00000000-0005-0000-0000-0000EE5F0000}"/>
    <cellStyle name="常规 2 2 8 3 2 2" xfId="18621" xr:uid="{00000000-0005-0000-0000-0000EF5F0000}"/>
    <cellStyle name="常规 2 2 8 3 2 2 2" xfId="18622" xr:uid="{00000000-0005-0000-0000-0000F05F0000}"/>
    <cellStyle name="常规 2 2 8 3 2 2 3" xfId="27709" xr:uid="{00000000-0005-0000-0000-0000F15F0000}"/>
    <cellStyle name="常规 2 2 8 3 2 3" xfId="18623" xr:uid="{00000000-0005-0000-0000-0000F25F0000}"/>
    <cellStyle name="常规 2 2 8 3 2 4" xfId="27710" xr:uid="{00000000-0005-0000-0000-0000F35F0000}"/>
    <cellStyle name="常规 2 2 8 3 3" xfId="18624" xr:uid="{00000000-0005-0000-0000-0000F45F0000}"/>
    <cellStyle name="常规 2 2 8 3 3 2" xfId="18625" xr:uid="{00000000-0005-0000-0000-0000F55F0000}"/>
    <cellStyle name="常规 2 2 8 3 3 3" xfId="27711" xr:uid="{00000000-0005-0000-0000-0000F65F0000}"/>
    <cellStyle name="常规 2 2 8 3 4" xfId="18626" xr:uid="{00000000-0005-0000-0000-0000F75F0000}"/>
    <cellStyle name="常规 2 2 8 3 5" xfId="27712" xr:uid="{00000000-0005-0000-0000-0000F85F0000}"/>
    <cellStyle name="常规 2 2 8 4" xfId="18627" xr:uid="{00000000-0005-0000-0000-0000F95F0000}"/>
    <cellStyle name="常规 2 2 8 4 2" xfId="18628" xr:uid="{00000000-0005-0000-0000-0000FA5F0000}"/>
    <cellStyle name="常规 2 2 8 4 2 2" xfId="18629" xr:uid="{00000000-0005-0000-0000-0000FB5F0000}"/>
    <cellStyle name="常规 2 2 8 4 2 2 2" xfId="18630" xr:uid="{00000000-0005-0000-0000-0000FC5F0000}"/>
    <cellStyle name="常规 2 2 8 4 2 2 3" xfId="27713" xr:uid="{00000000-0005-0000-0000-0000FD5F0000}"/>
    <cellStyle name="常规 2 2 8 4 2 3" xfId="18631" xr:uid="{00000000-0005-0000-0000-0000FE5F0000}"/>
    <cellStyle name="常规 2 2 8 4 2 4" xfId="27714" xr:uid="{00000000-0005-0000-0000-0000FF5F0000}"/>
    <cellStyle name="常规 2 2 8 4 3" xfId="18632" xr:uid="{00000000-0005-0000-0000-000000600000}"/>
    <cellStyle name="常规 2 2 8 4 3 2" xfId="18633" xr:uid="{00000000-0005-0000-0000-000001600000}"/>
    <cellStyle name="常规 2 2 8 4 3 3" xfId="27715" xr:uid="{00000000-0005-0000-0000-000002600000}"/>
    <cellStyle name="常规 2 2 8 4 4" xfId="18634" xr:uid="{00000000-0005-0000-0000-000003600000}"/>
    <cellStyle name="常规 2 2 8 4 5" xfId="27716" xr:uid="{00000000-0005-0000-0000-000004600000}"/>
    <cellStyle name="常规 2 2 8 5" xfId="18635" xr:uid="{00000000-0005-0000-0000-000005600000}"/>
    <cellStyle name="常规 2 2 8 5 2" xfId="18636" xr:uid="{00000000-0005-0000-0000-000006600000}"/>
    <cellStyle name="常规 2 2 8 5 2 2" xfId="18637" xr:uid="{00000000-0005-0000-0000-000007600000}"/>
    <cellStyle name="常规 2 2 8 5 2 3" xfId="27717" xr:uid="{00000000-0005-0000-0000-000008600000}"/>
    <cellStyle name="常规 2 2 8 5 3" xfId="18638" xr:uid="{00000000-0005-0000-0000-000009600000}"/>
    <cellStyle name="常规 2 2 8 5 4" xfId="27718" xr:uid="{00000000-0005-0000-0000-00000A600000}"/>
    <cellStyle name="常规 2 2 8 6" xfId="18639" xr:uid="{00000000-0005-0000-0000-00000B600000}"/>
    <cellStyle name="常规 2 2 8 6 2" xfId="18640" xr:uid="{00000000-0005-0000-0000-00000C600000}"/>
    <cellStyle name="常规 2 2 8 6 2 2" xfId="18641" xr:uid="{00000000-0005-0000-0000-00000D600000}"/>
    <cellStyle name="常规 2 2 8 6 2 3" xfId="27719" xr:uid="{00000000-0005-0000-0000-00000E600000}"/>
    <cellStyle name="常规 2 2 8 6 3" xfId="18642" xr:uid="{00000000-0005-0000-0000-00000F600000}"/>
    <cellStyle name="常规 2 2 8 6 4" xfId="27720" xr:uid="{00000000-0005-0000-0000-000010600000}"/>
    <cellStyle name="常规 2 2 8 7" xfId="18643" xr:uid="{00000000-0005-0000-0000-000011600000}"/>
    <cellStyle name="常规 2 2 8 7 2" xfId="18644" xr:uid="{00000000-0005-0000-0000-000012600000}"/>
    <cellStyle name="常规 2 2 8 7 3" xfId="27721" xr:uid="{00000000-0005-0000-0000-000013600000}"/>
    <cellStyle name="常规 2 2 8 8" xfId="18645" xr:uid="{00000000-0005-0000-0000-000014600000}"/>
    <cellStyle name="常规 2 2 8 9" xfId="27722" xr:uid="{00000000-0005-0000-0000-000015600000}"/>
    <cellStyle name="常规 2 2 9" xfId="18646" xr:uid="{00000000-0005-0000-0000-000016600000}"/>
    <cellStyle name="常规 2 2 9 2" xfId="18647" xr:uid="{00000000-0005-0000-0000-000017600000}"/>
    <cellStyle name="常规 2 2 9 2 2" xfId="18648" xr:uid="{00000000-0005-0000-0000-000018600000}"/>
    <cellStyle name="常规 2 2 9 2 2 2" xfId="18649" xr:uid="{00000000-0005-0000-0000-000019600000}"/>
    <cellStyle name="常规 2 2 9 2 2 2 2" xfId="18650" xr:uid="{00000000-0005-0000-0000-00001A600000}"/>
    <cellStyle name="常规 2 2 9 2 2 2 2 2" xfId="18651" xr:uid="{00000000-0005-0000-0000-00001B600000}"/>
    <cellStyle name="常规 2 2 9 2 2 2 2 3" xfId="27723" xr:uid="{00000000-0005-0000-0000-00001C600000}"/>
    <cellStyle name="常规 2 2 9 2 2 2 3" xfId="18652" xr:uid="{00000000-0005-0000-0000-00001D600000}"/>
    <cellStyle name="常规 2 2 9 2 2 2 4" xfId="27724" xr:uid="{00000000-0005-0000-0000-00001E600000}"/>
    <cellStyle name="常规 2 2 9 2 2 3" xfId="18653" xr:uid="{00000000-0005-0000-0000-00001F600000}"/>
    <cellStyle name="常规 2 2 9 2 2 3 2" xfId="18654" xr:uid="{00000000-0005-0000-0000-000020600000}"/>
    <cellStyle name="常规 2 2 9 2 2 3 3" xfId="27725" xr:uid="{00000000-0005-0000-0000-000021600000}"/>
    <cellStyle name="常规 2 2 9 2 2 4" xfId="18655" xr:uid="{00000000-0005-0000-0000-000022600000}"/>
    <cellStyle name="常规 2 2 9 2 2 5" xfId="27726" xr:uid="{00000000-0005-0000-0000-000023600000}"/>
    <cellStyle name="常规 2 2 9 2 3" xfId="18656" xr:uid="{00000000-0005-0000-0000-000024600000}"/>
    <cellStyle name="常规 2 2 9 2 3 2" xfId="18657" xr:uid="{00000000-0005-0000-0000-000025600000}"/>
    <cellStyle name="常规 2 2 9 2 3 2 2" xfId="18658" xr:uid="{00000000-0005-0000-0000-000026600000}"/>
    <cellStyle name="常规 2 2 9 2 3 2 2 2" xfId="18659" xr:uid="{00000000-0005-0000-0000-000027600000}"/>
    <cellStyle name="常规 2 2 9 2 3 2 2 3" xfId="27727" xr:uid="{00000000-0005-0000-0000-000028600000}"/>
    <cellStyle name="常规 2 2 9 2 3 2 3" xfId="18660" xr:uid="{00000000-0005-0000-0000-000029600000}"/>
    <cellStyle name="常规 2 2 9 2 3 2 4" xfId="27728" xr:uid="{00000000-0005-0000-0000-00002A600000}"/>
    <cellStyle name="常规 2 2 9 2 3 3" xfId="18661" xr:uid="{00000000-0005-0000-0000-00002B600000}"/>
    <cellStyle name="常规 2 2 9 2 3 3 2" xfId="18662" xr:uid="{00000000-0005-0000-0000-00002C600000}"/>
    <cellStyle name="常规 2 2 9 2 3 3 3" xfId="27729" xr:uid="{00000000-0005-0000-0000-00002D600000}"/>
    <cellStyle name="常规 2 2 9 2 3 4" xfId="18663" xr:uid="{00000000-0005-0000-0000-00002E600000}"/>
    <cellStyle name="常规 2 2 9 2 3 5" xfId="27730" xr:uid="{00000000-0005-0000-0000-00002F600000}"/>
    <cellStyle name="常规 2 2 9 2 4" xfId="18664" xr:uid="{00000000-0005-0000-0000-000030600000}"/>
    <cellStyle name="常规 2 2 9 2 4 2" xfId="18665" xr:uid="{00000000-0005-0000-0000-000031600000}"/>
    <cellStyle name="常规 2 2 9 2 4 2 2" xfId="18666" xr:uid="{00000000-0005-0000-0000-000032600000}"/>
    <cellStyle name="常规 2 2 9 2 4 2 3" xfId="27731" xr:uid="{00000000-0005-0000-0000-000033600000}"/>
    <cellStyle name="常规 2 2 9 2 4 3" xfId="18667" xr:uid="{00000000-0005-0000-0000-000034600000}"/>
    <cellStyle name="常规 2 2 9 2 4 4" xfId="27732" xr:uid="{00000000-0005-0000-0000-000035600000}"/>
    <cellStyle name="常规 2 2 9 2 5" xfId="18668" xr:uid="{00000000-0005-0000-0000-000036600000}"/>
    <cellStyle name="常规 2 2 9 2 5 2" xfId="18669" xr:uid="{00000000-0005-0000-0000-000037600000}"/>
    <cellStyle name="常规 2 2 9 2 5 2 2" xfId="18670" xr:uid="{00000000-0005-0000-0000-000038600000}"/>
    <cellStyle name="常规 2 2 9 2 5 2 3" xfId="27733" xr:uid="{00000000-0005-0000-0000-000039600000}"/>
    <cellStyle name="常规 2 2 9 2 5 3" xfId="18671" xr:uid="{00000000-0005-0000-0000-00003A600000}"/>
    <cellStyle name="常规 2 2 9 2 5 4" xfId="27734" xr:uid="{00000000-0005-0000-0000-00003B600000}"/>
    <cellStyle name="常规 2 2 9 2 6" xfId="18672" xr:uid="{00000000-0005-0000-0000-00003C600000}"/>
    <cellStyle name="常规 2 2 9 2 6 2" xfId="18673" xr:uid="{00000000-0005-0000-0000-00003D600000}"/>
    <cellStyle name="常规 2 2 9 2 6 3" xfId="27735" xr:uid="{00000000-0005-0000-0000-00003E600000}"/>
    <cellStyle name="常规 2 2 9 2 7" xfId="18674" xr:uid="{00000000-0005-0000-0000-00003F600000}"/>
    <cellStyle name="常规 2 2 9 2 8" xfId="27736" xr:uid="{00000000-0005-0000-0000-000040600000}"/>
    <cellStyle name="常规 2 2 9 3" xfId="18675" xr:uid="{00000000-0005-0000-0000-000041600000}"/>
    <cellStyle name="常规 2 2 9 3 2" xfId="18676" xr:uid="{00000000-0005-0000-0000-000042600000}"/>
    <cellStyle name="常规 2 2 9 3 2 2" xfId="18677" xr:uid="{00000000-0005-0000-0000-000043600000}"/>
    <cellStyle name="常规 2 2 9 3 2 2 2" xfId="18678" xr:uid="{00000000-0005-0000-0000-000044600000}"/>
    <cellStyle name="常规 2 2 9 3 2 2 3" xfId="27737" xr:uid="{00000000-0005-0000-0000-000045600000}"/>
    <cellStyle name="常规 2 2 9 3 2 3" xfId="18679" xr:uid="{00000000-0005-0000-0000-000046600000}"/>
    <cellStyle name="常规 2 2 9 3 2 4" xfId="27738" xr:uid="{00000000-0005-0000-0000-000047600000}"/>
    <cellStyle name="常规 2 2 9 3 3" xfId="18680" xr:uid="{00000000-0005-0000-0000-000048600000}"/>
    <cellStyle name="常规 2 2 9 3 3 2" xfId="18681" xr:uid="{00000000-0005-0000-0000-000049600000}"/>
    <cellStyle name="常规 2 2 9 3 3 3" xfId="27739" xr:uid="{00000000-0005-0000-0000-00004A600000}"/>
    <cellStyle name="常规 2 2 9 3 4" xfId="18682" xr:uid="{00000000-0005-0000-0000-00004B600000}"/>
    <cellStyle name="常规 2 2 9 3 5" xfId="27740" xr:uid="{00000000-0005-0000-0000-00004C600000}"/>
    <cellStyle name="常规 2 2 9 4" xfId="18683" xr:uid="{00000000-0005-0000-0000-00004D600000}"/>
    <cellStyle name="常规 2 2 9 4 2" xfId="18684" xr:uid="{00000000-0005-0000-0000-00004E600000}"/>
    <cellStyle name="常规 2 2 9 4 2 2" xfId="18685" xr:uid="{00000000-0005-0000-0000-00004F600000}"/>
    <cellStyle name="常规 2 2 9 4 2 2 2" xfId="18686" xr:uid="{00000000-0005-0000-0000-000050600000}"/>
    <cellStyle name="常规 2 2 9 4 2 2 3" xfId="27741" xr:uid="{00000000-0005-0000-0000-000051600000}"/>
    <cellStyle name="常规 2 2 9 4 2 3" xfId="18687" xr:uid="{00000000-0005-0000-0000-000052600000}"/>
    <cellStyle name="常规 2 2 9 4 2 4" xfId="27742" xr:uid="{00000000-0005-0000-0000-000053600000}"/>
    <cellStyle name="常规 2 2 9 4 3" xfId="18688" xr:uid="{00000000-0005-0000-0000-000054600000}"/>
    <cellStyle name="常规 2 2 9 4 3 2" xfId="18689" xr:uid="{00000000-0005-0000-0000-000055600000}"/>
    <cellStyle name="常规 2 2 9 4 3 3" xfId="27743" xr:uid="{00000000-0005-0000-0000-000056600000}"/>
    <cellStyle name="常规 2 2 9 4 4" xfId="18690" xr:uid="{00000000-0005-0000-0000-000057600000}"/>
    <cellStyle name="常规 2 2 9 4 5" xfId="27744" xr:uid="{00000000-0005-0000-0000-000058600000}"/>
    <cellStyle name="常规 2 2 9 5" xfId="18691" xr:uid="{00000000-0005-0000-0000-000059600000}"/>
    <cellStyle name="常规 2 2 9 5 2" xfId="18692" xr:uid="{00000000-0005-0000-0000-00005A600000}"/>
    <cellStyle name="常规 2 2 9 5 2 2" xfId="18693" xr:uid="{00000000-0005-0000-0000-00005B600000}"/>
    <cellStyle name="常规 2 2 9 5 2 3" xfId="27745" xr:uid="{00000000-0005-0000-0000-00005C600000}"/>
    <cellStyle name="常规 2 2 9 5 3" xfId="18694" xr:uid="{00000000-0005-0000-0000-00005D600000}"/>
    <cellStyle name="常规 2 2 9 5 4" xfId="27746" xr:uid="{00000000-0005-0000-0000-00005E600000}"/>
    <cellStyle name="常规 2 2 9 6" xfId="18695" xr:uid="{00000000-0005-0000-0000-00005F600000}"/>
    <cellStyle name="常规 2 2 9 6 2" xfId="18696" xr:uid="{00000000-0005-0000-0000-000060600000}"/>
    <cellStyle name="常规 2 2 9 6 2 2" xfId="18697" xr:uid="{00000000-0005-0000-0000-000061600000}"/>
    <cellStyle name="常规 2 2 9 6 2 3" xfId="27747" xr:uid="{00000000-0005-0000-0000-000062600000}"/>
    <cellStyle name="常规 2 2 9 6 3" xfId="18698" xr:uid="{00000000-0005-0000-0000-000063600000}"/>
    <cellStyle name="常规 2 2 9 6 4" xfId="27748" xr:uid="{00000000-0005-0000-0000-000064600000}"/>
    <cellStyle name="常规 2 2 9 7" xfId="18699" xr:uid="{00000000-0005-0000-0000-000065600000}"/>
    <cellStyle name="常规 2 2 9 7 2" xfId="18700" xr:uid="{00000000-0005-0000-0000-000066600000}"/>
    <cellStyle name="常规 2 2 9 7 3" xfId="27749" xr:uid="{00000000-0005-0000-0000-000067600000}"/>
    <cellStyle name="常规 2 2 9 8" xfId="18701" xr:uid="{00000000-0005-0000-0000-000068600000}"/>
    <cellStyle name="常规 2 2 9 9" xfId="27750" xr:uid="{00000000-0005-0000-0000-000069600000}"/>
    <cellStyle name="常规 2 20" xfId="27751" xr:uid="{00000000-0005-0000-0000-00006A600000}"/>
    <cellStyle name="常规 2 3" xfId="18702" xr:uid="{00000000-0005-0000-0000-00006B600000}"/>
    <cellStyle name="常规 2 3 10" xfId="18703" xr:uid="{00000000-0005-0000-0000-00006C600000}"/>
    <cellStyle name="常规 2 3 10 2" xfId="18704" xr:uid="{00000000-0005-0000-0000-00006D600000}"/>
    <cellStyle name="常规 2 3 10 2 2" xfId="18705" xr:uid="{00000000-0005-0000-0000-00006E600000}"/>
    <cellStyle name="常规 2 3 10 2 2 2" xfId="18706" xr:uid="{00000000-0005-0000-0000-00006F600000}"/>
    <cellStyle name="常规 2 3 10 2 2 3" xfId="27752" xr:uid="{00000000-0005-0000-0000-000070600000}"/>
    <cellStyle name="常规 2 3 10 2 3" xfId="18707" xr:uid="{00000000-0005-0000-0000-000071600000}"/>
    <cellStyle name="常规 2 3 10 2 4" xfId="27753" xr:uid="{00000000-0005-0000-0000-000072600000}"/>
    <cellStyle name="常规 2 3 10 3" xfId="18708" xr:uid="{00000000-0005-0000-0000-000073600000}"/>
    <cellStyle name="常规 2 3 10 3 2" xfId="18709" xr:uid="{00000000-0005-0000-0000-000074600000}"/>
    <cellStyle name="常规 2 3 10 3 3" xfId="27754" xr:uid="{00000000-0005-0000-0000-000075600000}"/>
    <cellStyle name="常规 2 3 10 4" xfId="18710" xr:uid="{00000000-0005-0000-0000-000076600000}"/>
    <cellStyle name="常规 2 3 10 5" xfId="27755" xr:uid="{00000000-0005-0000-0000-000077600000}"/>
    <cellStyle name="常规 2 3 11" xfId="18711" xr:uid="{00000000-0005-0000-0000-000078600000}"/>
    <cellStyle name="常规 2 3 11 2" xfId="18712" xr:uid="{00000000-0005-0000-0000-000079600000}"/>
    <cellStyle name="常规 2 3 11 2 2" xfId="18713" xr:uid="{00000000-0005-0000-0000-00007A600000}"/>
    <cellStyle name="常规 2 3 11 2 3" xfId="27756" xr:uid="{00000000-0005-0000-0000-00007B600000}"/>
    <cellStyle name="常规 2 3 11 3" xfId="18714" xr:uid="{00000000-0005-0000-0000-00007C600000}"/>
    <cellStyle name="常规 2 3 11 4" xfId="27757" xr:uid="{00000000-0005-0000-0000-00007D600000}"/>
    <cellStyle name="常规 2 3 12" xfId="18715" xr:uid="{00000000-0005-0000-0000-00007E600000}"/>
    <cellStyle name="常规 2 3 12 2" xfId="18716" xr:uid="{00000000-0005-0000-0000-00007F600000}"/>
    <cellStyle name="常规 2 3 12 3" xfId="27758" xr:uid="{00000000-0005-0000-0000-000080600000}"/>
    <cellStyle name="常规 2 3 13" xfId="18717" xr:uid="{00000000-0005-0000-0000-000081600000}"/>
    <cellStyle name="常规 2 3 14" xfId="18718" xr:uid="{00000000-0005-0000-0000-000082600000}"/>
    <cellStyle name="常规 2 3 15" xfId="27759" xr:uid="{00000000-0005-0000-0000-000083600000}"/>
    <cellStyle name="常规 2 3 2" xfId="18719" xr:uid="{00000000-0005-0000-0000-000084600000}"/>
    <cellStyle name="常规 2 3 2 10" xfId="18720" xr:uid="{00000000-0005-0000-0000-000085600000}"/>
    <cellStyle name="常规 2 3 2 11" xfId="27760" xr:uid="{00000000-0005-0000-0000-000086600000}"/>
    <cellStyle name="常规 2 3 2 2" xfId="18721" xr:uid="{00000000-0005-0000-0000-000087600000}"/>
    <cellStyle name="常规 2 3 2 2 10" xfId="27761" xr:uid="{00000000-0005-0000-0000-000088600000}"/>
    <cellStyle name="常规 2 3 2 2 2" xfId="18722" xr:uid="{00000000-0005-0000-0000-000089600000}"/>
    <cellStyle name="常规 2 3 2 2 2 2" xfId="18723" xr:uid="{00000000-0005-0000-0000-00008A600000}"/>
    <cellStyle name="常规 2 3 2 2 2 2 2" xfId="18724" xr:uid="{00000000-0005-0000-0000-00008B600000}"/>
    <cellStyle name="常规 2 3 2 2 2 2 2 2" xfId="18725" xr:uid="{00000000-0005-0000-0000-00008C600000}"/>
    <cellStyle name="常规 2 3 2 2 2 2 2 2 2" xfId="18726" xr:uid="{00000000-0005-0000-0000-00008D600000}"/>
    <cellStyle name="常规 2 3 2 2 2 2 2 2 2 2" xfId="18727" xr:uid="{00000000-0005-0000-0000-00008E600000}"/>
    <cellStyle name="常规 2 3 2 2 2 2 2 2 2 3" xfId="27762" xr:uid="{00000000-0005-0000-0000-00008F600000}"/>
    <cellStyle name="常规 2 3 2 2 2 2 2 2 3" xfId="18728" xr:uid="{00000000-0005-0000-0000-000090600000}"/>
    <cellStyle name="常规 2 3 2 2 2 2 2 2 4" xfId="27763" xr:uid="{00000000-0005-0000-0000-000091600000}"/>
    <cellStyle name="常规 2 3 2 2 2 2 2 3" xfId="18729" xr:uid="{00000000-0005-0000-0000-000092600000}"/>
    <cellStyle name="常规 2 3 2 2 2 2 2 3 2" xfId="18730" xr:uid="{00000000-0005-0000-0000-000093600000}"/>
    <cellStyle name="常规 2 3 2 2 2 2 2 3 3" xfId="27764" xr:uid="{00000000-0005-0000-0000-000094600000}"/>
    <cellStyle name="常规 2 3 2 2 2 2 2 4" xfId="18731" xr:uid="{00000000-0005-0000-0000-000095600000}"/>
    <cellStyle name="常规 2 3 2 2 2 2 2 5" xfId="27765" xr:uid="{00000000-0005-0000-0000-000096600000}"/>
    <cellStyle name="常规 2 3 2 2 2 2 3" xfId="18732" xr:uid="{00000000-0005-0000-0000-000097600000}"/>
    <cellStyle name="常规 2 3 2 2 2 2 3 2" xfId="18733" xr:uid="{00000000-0005-0000-0000-000098600000}"/>
    <cellStyle name="常规 2 3 2 2 2 2 3 2 2" xfId="18734" xr:uid="{00000000-0005-0000-0000-000099600000}"/>
    <cellStyle name="常规 2 3 2 2 2 2 3 2 2 2" xfId="18735" xr:uid="{00000000-0005-0000-0000-00009A600000}"/>
    <cellStyle name="常规 2 3 2 2 2 2 3 2 2 3" xfId="27766" xr:uid="{00000000-0005-0000-0000-00009B600000}"/>
    <cellStyle name="常规 2 3 2 2 2 2 3 2 3" xfId="18736" xr:uid="{00000000-0005-0000-0000-00009C600000}"/>
    <cellStyle name="常规 2 3 2 2 2 2 3 2 4" xfId="27767" xr:uid="{00000000-0005-0000-0000-00009D600000}"/>
    <cellStyle name="常规 2 3 2 2 2 2 3 3" xfId="18737" xr:uid="{00000000-0005-0000-0000-00009E600000}"/>
    <cellStyle name="常规 2 3 2 2 2 2 3 3 2" xfId="18738" xr:uid="{00000000-0005-0000-0000-00009F600000}"/>
    <cellStyle name="常规 2 3 2 2 2 2 3 3 3" xfId="27768" xr:uid="{00000000-0005-0000-0000-0000A0600000}"/>
    <cellStyle name="常规 2 3 2 2 2 2 3 4" xfId="18739" xr:uid="{00000000-0005-0000-0000-0000A1600000}"/>
    <cellStyle name="常规 2 3 2 2 2 2 3 5" xfId="27769" xr:uid="{00000000-0005-0000-0000-0000A2600000}"/>
    <cellStyle name="常规 2 3 2 2 2 2 4" xfId="18740" xr:uid="{00000000-0005-0000-0000-0000A3600000}"/>
    <cellStyle name="常规 2 3 2 2 2 2 4 2" xfId="18741" xr:uid="{00000000-0005-0000-0000-0000A4600000}"/>
    <cellStyle name="常规 2 3 2 2 2 2 4 2 2" xfId="18742" xr:uid="{00000000-0005-0000-0000-0000A5600000}"/>
    <cellStyle name="常规 2 3 2 2 2 2 4 2 3" xfId="27770" xr:uid="{00000000-0005-0000-0000-0000A6600000}"/>
    <cellStyle name="常规 2 3 2 2 2 2 4 3" xfId="18743" xr:uid="{00000000-0005-0000-0000-0000A7600000}"/>
    <cellStyle name="常规 2 3 2 2 2 2 4 4" xfId="27771" xr:uid="{00000000-0005-0000-0000-0000A8600000}"/>
    <cellStyle name="常规 2 3 2 2 2 2 5" xfId="18744" xr:uid="{00000000-0005-0000-0000-0000A9600000}"/>
    <cellStyle name="常规 2 3 2 2 2 2 5 2" xfId="18745" xr:uid="{00000000-0005-0000-0000-0000AA600000}"/>
    <cellStyle name="常规 2 3 2 2 2 2 5 2 2" xfId="18746" xr:uid="{00000000-0005-0000-0000-0000AB600000}"/>
    <cellStyle name="常规 2 3 2 2 2 2 5 2 3" xfId="27772" xr:uid="{00000000-0005-0000-0000-0000AC600000}"/>
    <cellStyle name="常规 2 3 2 2 2 2 5 3" xfId="18747" xr:uid="{00000000-0005-0000-0000-0000AD600000}"/>
    <cellStyle name="常规 2 3 2 2 2 2 5 4" xfId="27773" xr:uid="{00000000-0005-0000-0000-0000AE600000}"/>
    <cellStyle name="常规 2 3 2 2 2 2 6" xfId="18748" xr:uid="{00000000-0005-0000-0000-0000AF600000}"/>
    <cellStyle name="常规 2 3 2 2 2 2 6 2" xfId="18749" xr:uid="{00000000-0005-0000-0000-0000B0600000}"/>
    <cellStyle name="常规 2 3 2 2 2 2 6 3" xfId="27774" xr:uid="{00000000-0005-0000-0000-0000B1600000}"/>
    <cellStyle name="常规 2 3 2 2 2 2 7" xfId="18750" xr:uid="{00000000-0005-0000-0000-0000B2600000}"/>
    <cellStyle name="常规 2 3 2 2 2 2 8" xfId="27775" xr:uid="{00000000-0005-0000-0000-0000B3600000}"/>
    <cellStyle name="常规 2 3 2 2 2 3" xfId="18751" xr:uid="{00000000-0005-0000-0000-0000B4600000}"/>
    <cellStyle name="常规 2 3 2 2 2 3 2" xfId="18752" xr:uid="{00000000-0005-0000-0000-0000B5600000}"/>
    <cellStyle name="常规 2 3 2 2 2 3 2 2" xfId="18753" xr:uid="{00000000-0005-0000-0000-0000B6600000}"/>
    <cellStyle name="常规 2 3 2 2 2 3 2 2 2" xfId="18754" xr:uid="{00000000-0005-0000-0000-0000B7600000}"/>
    <cellStyle name="常规 2 3 2 2 2 3 2 2 3" xfId="27776" xr:uid="{00000000-0005-0000-0000-0000B8600000}"/>
    <cellStyle name="常规 2 3 2 2 2 3 2 3" xfId="18755" xr:uid="{00000000-0005-0000-0000-0000B9600000}"/>
    <cellStyle name="常规 2 3 2 2 2 3 2 4" xfId="27777" xr:uid="{00000000-0005-0000-0000-0000BA600000}"/>
    <cellStyle name="常规 2 3 2 2 2 3 3" xfId="18756" xr:uid="{00000000-0005-0000-0000-0000BB600000}"/>
    <cellStyle name="常规 2 3 2 2 2 3 3 2" xfId="18757" xr:uid="{00000000-0005-0000-0000-0000BC600000}"/>
    <cellStyle name="常规 2 3 2 2 2 3 3 3" xfId="27778" xr:uid="{00000000-0005-0000-0000-0000BD600000}"/>
    <cellStyle name="常规 2 3 2 2 2 3 4" xfId="18758" xr:uid="{00000000-0005-0000-0000-0000BE600000}"/>
    <cellStyle name="常规 2 3 2 2 2 3 5" xfId="27779" xr:uid="{00000000-0005-0000-0000-0000BF600000}"/>
    <cellStyle name="常规 2 3 2 2 2 4" xfId="18759" xr:uid="{00000000-0005-0000-0000-0000C0600000}"/>
    <cellStyle name="常规 2 3 2 2 2 4 2" xfId="18760" xr:uid="{00000000-0005-0000-0000-0000C1600000}"/>
    <cellStyle name="常规 2 3 2 2 2 4 2 2" xfId="18761" xr:uid="{00000000-0005-0000-0000-0000C2600000}"/>
    <cellStyle name="常规 2 3 2 2 2 4 2 2 2" xfId="18762" xr:uid="{00000000-0005-0000-0000-0000C3600000}"/>
    <cellStyle name="常规 2 3 2 2 2 4 2 2 3" xfId="27780" xr:uid="{00000000-0005-0000-0000-0000C4600000}"/>
    <cellStyle name="常规 2 3 2 2 2 4 2 3" xfId="18763" xr:uid="{00000000-0005-0000-0000-0000C5600000}"/>
    <cellStyle name="常规 2 3 2 2 2 4 2 4" xfId="27781" xr:uid="{00000000-0005-0000-0000-0000C6600000}"/>
    <cellStyle name="常规 2 3 2 2 2 4 3" xfId="18764" xr:uid="{00000000-0005-0000-0000-0000C7600000}"/>
    <cellStyle name="常规 2 3 2 2 2 4 3 2" xfId="18765" xr:uid="{00000000-0005-0000-0000-0000C8600000}"/>
    <cellStyle name="常规 2 3 2 2 2 4 3 3" xfId="27782" xr:uid="{00000000-0005-0000-0000-0000C9600000}"/>
    <cellStyle name="常规 2 3 2 2 2 4 4" xfId="18766" xr:uid="{00000000-0005-0000-0000-0000CA600000}"/>
    <cellStyle name="常规 2 3 2 2 2 4 5" xfId="27783" xr:uid="{00000000-0005-0000-0000-0000CB600000}"/>
    <cellStyle name="常规 2 3 2 2 2 5" xfId="18767" xr:uid="{00000000-0005-0000-0000-0000CC600000}"/>
    <cellStyle name="常规 2 3 2 2 2 5 2" xfId="18768" xr:uid="{00000000-0005-0000-0000-0000CD600000}"/>
    <cellStyle name="常规 2 3 2 2 2 5 2 2" xfId="18769" xr:uid="{00000000-0005-0000-0000-0000CE600000}"/>
    <cellStyle name="常规 2 3 2 2 2 5 2 3" xfId="27784" xr:uid="{00000000-0005-0000-0000-0000CF600000}"/>
    <cellStyle name="常规 2 3 2 2 2 5 3" xfId="18770" xr:uid="{00000000-0005-0000-0000-0000D0600000}"/>
    <cellStyle name="常规 2 3 2 2 2 5 4" xfId="27785" xr:uid="{00000000-0005-0000-0000-0000D1600000}"/>
    <cellStyle name="常规 2 3 2 2 2 6" xfId="18771" xr:uid="{00000000-0005-0000-0000-0000D2600000}"/>
    <cellStyle name="常规 2 3 2 2 2 6 2" xfId="18772" xr:uid="{00000000-0005-0000-0000-0000D3600000}"/>
    <cellStyle name="常规 2 3 2 2 2 6 2 2" xfId="18773" xr:uid="{00000000-0005-0000-0000-0000D4600000}"/>
    <cellStyle name="常规 2 3 2 2 2 6 2 3" xfId="27786" xr:uid="{00000000-0005-0000-0000-0000D5600000}"/>
    <cellStyle name="常规 2 3 2 2 2 6 3" xfId="18774" xr:uid="{00000000-0005-0000-0000-0000D6600000}"/>
    <cellStyle name="常规 2 3 2 2 2 6 4" xfId="27787" xr:uid="{00000000-0005-0000-0000-0000D7600000}"/>
    <cellStyle name="常规 2 3 2 2 2 7" xfId="18775" xr:uid="{00000000-0005-0000-0000-0000D8600000}"/>
    <cellStyle name="常规 2 3 2 2 2 7 2" xfId="18776" xr:uid="{00000000-0005-0000-0000-0000D9600000}"/>
    <cellStyle name="常规 2 3 2 2 2 7 3" xfId="27788" xr:uid="{00000000-0005-0000-0000-0000DA600000}"/>
    <cellStyle name="常规 2 3 2 2 2 8" xfId="18777" xr:uid="{00000000-0005-0000-0000-0000DB600000}"/>
    <cellStyle name="常规 2 3 2 2 2 9" xfId="27789" xr:uid="{00000000-0005-0000-0000-0000DC600000}"/>
    <cellStyle name="常规 2 3 2 2 3" xfId="18778" xr:uid="{00000000-0005-0000-0000-0000DD600000}"/>
    <cellStyle name="常规 2 3 2 2 3 2" xfId="18779" xr:uid="{00000000-0005-0000-0000-0000DE600000}"/>
    <cellStyle name="常规 2 3 2 2 3 2 2" xfId="18780" xr:uid="{00000000-0005-0000-0000-0000DF600000}"/>
    <cellStyle name="常规 2 3 2 2 3 2 2 2" xfId="18781" xr:uid="{00000000-0005-0000-0000-0000E0600000}"/>
    <cellStyle name="常规 2 3 2 2 3 2 2 2 2" xfId="18782" xr:uid="{00000000-0005-0000-0000-0000E1600000}"/>
    <cellStyle name="常规 2 3 2 2 3 2 2 2 3" xfId="27790" xr:uid="{00000000-0005-0000-0000-0000E2600000}"/>
    <cellStyle name="常规 2 3 2 2 3 2 2 3" xfId="18783" xr:uid="{00000000-0005-0000-0000-0000E3600000}"/>
    <cellStyle name="常规 2 3 2 2 3 2 2 4" xfId="27791" xr:uid="{00000000-0005-0000-0000-0000E4600000}"/>
    <cellStyle name="常规 2 3 2 2 3 2 3" xfId="18784" xr:uid="{00000000-0005-0000-0000-0000E5600000}"/>
    <cellStyle name="常规 2 3 2 2 3 2 3 2" xfId="18785" xr:uid="{00000000-0005-0000-0000-0000E6600000}"/>
    <cellStyle name="常规 2 3 2 2 3 2 3 3" xfId="27792" xr:uid="{00000000-0005-0000-0000-0000E7600000}"/>
    <cellStyle name="常规 2 3 2 2 3 2 4" xfId="18786" xr:uid="{00000000-0005-0000-0000-0000E8600000}"/>
    <cellStyle name="常规 2 3 2 2 3 2 5" xfId="27793" xr:uid="{00000000-0005-0000-0000-0000E9600000}"/>
    <cellStyle name="常规 2 3 2 2 3 3" xfId="18787" xr:uid="{00000000-0005-0000-0000-0000EA600000}"/>
    <cellStyle name="常规 2 3 2 2 3 3 2" xfId="18788" xr:uid="{00000000-0005-0000-0000-0000EB600000}"/>
    <cellStyle name="常规 2 3 2 2 3 3 2 2" xfId="18789" xr:uid="{00000000-0005-0000-0000-0000EC600000}"/>
    <cellStyle name="常规 2 3 2 2 3 3 2 2 2" xfId="18790" xr:uid="{00000000-0005-0000-0000-0000ED600000}"/>
    <cellStyle name="常规 2 3 2 2 3 3 2 2 3" xfId="27794" xr:uid="{00000000-0005-0000-0000-0000EE600000}"/>
    <cellStyle name="常规 2 3 2 2 3 3 2 3" xfId="18791" xr:uid="{00000000-0005-0000-0000-0000EF600000}"/>
    <cellStyle name="常规 2 3 2 2 3 3 2 4" xfId="27795" xr:uid="{00000000-0005-0000-0000-0000F0600000}"/>
    <cellStyle name="常规 2 3 2 2 3 3 3" xfId="18792" xr:uid="{00000000-0005-0000-0000-0000F1600000}"/>
    <cellStyle name="常规 2 3 2 2 3 3 3 2" xfId="18793" xr:uid="{00000000-0005-0000-0000-0000F2600000}"/>
    <cellStyle name="常规 2 3 2 2 3 3 3 3" xfId="27796" xr:uid="{00000000-0005-0000-0000-0000F3600000}"/>
    <cellStyle name="常规 2 3 2 2 3 3 4" xfId="18794" xr:uid="{00000000-0005-0000-0000-0000F4600000}"/>
    <cellStyle name="常规 2 3 2 2 3 3 5" xfId="27797" xr:uid="{00000000-0005-0000-0000-0000F5600000}"/>
    <cellStyle name="常规 2 3 2 2 3 4" xfId="18795" xr:uid="{00000000-0005-0000-0000-0000F6600000}"/>
    <cellStyle name="常规 2 3 2 2 3 4 2" xfId="18796" xr:uid="{00000000-0005-0000-0000-0000F7600000}"/>
    <cellStyle name="常规 2 3 2 2 3 4 2 2" xfId="18797" xr:uid="{00000000-0005-0000-0000-0000F8600000}"/>
    <cellStyle name="常规 2 3 2 2 3 4 2 3" xfId="27798" xr:uid="{00000000-0005-0000-0000-0000F9600000}"/>
    <cellStyle name="常规 2 3 2 2 3 4 3" xfId="18798" xr:uid="{00000000-0005-0000-0000-0000FA600000}"/>
    <cellStyle name="常规 2 3 2 2 3 4 4" xfId="27799" xr:uid="{00000000-0005-0000-0000-0000FB600000}"/>
    <cellStyle name="常规 2 3 2 2 3 5" xfId="18799" xr:uid="{00000000-0005-0000-0000-0000FC600000}"/>
    <cellStyle name="常规 2 3 2 2 3 5 2" xfId="18800" xr:uid="{00000000-0005-0000-0000-0000FD600000}"/>
    <cellStyle name="常规 2 3 2 2 3 5 2 2" xfId="18801" xr:uid="{00000000-0005-0000-0000-0000FE600000}"/>
    <cellStyle name="常规 2 3 2 2 3 5 2 3" xfId="27800" xr:uid="{00000000-0005-0000-0000-0000FF600000}"/>
    <cellStyle name="常规 2 3 2 2 3 5 3" xfId="18802" xr:uid="{00000000-0005-0000-0000-000000610000}"/>
    <cellStyle name="常规 2 3 2 2 3 5 4" xfId="27801" xr:uid="{00000000-0005-0000-0000-000001610000}"/>
    <cellStyle name="常规 2 3 2 2 3 6" xfId="18803" xr:uid="{00000000-0005-0000-0000-000002610000}"/>
    <cellStyle name="常规 2 3 2 2 3 6 2" xfId="18804" xr:uid="{00000000-0005-0000-0000-000003610000}"/>
    <cellStyle name="常规 2 3 2 2 3 6 3" xfId="27802" xr:uid="{00000000-0005-0000-0000-000004610000}"/>
    <cellStyle name="常规 2 3 2 2 3 7" xfId="18805" xr:uid="{00000000-0005-0000-0000-000005610000}"/>
    <cellStyle name="常规 2 3 2 2 3 8" xfId="27803" xr:uid="{00000000-0005-0000-0000-000006610000}"/>
    <cellStyle name="常规 2 3 2 2 4" xfId="18806" xr:uid="{00000000-0005-0000-0000-000007610000}"/>
    <cellStyle name="常规 2 3 2 2 4 2" xfId="18807" xr:uid="{00000000-0005-0000-0000-000008610000}"/>
    <cellStyle name="常规 2 3 2 2 4 2 2" xfId="18808" xr:uid="{00000000-0005-0000-0000-000009610000}"/>
    <cellStyle name="常规 2 3 2 2 4 2 2 2" xfId="18809" xr:uid="{00000000-0005-0000-0000-00000A610000}"/>
    <cellStyle name="常规 2 3 2 2 4 2 2 3" xfId="27804" xr:uid="{00000000-0005-0000-0000-00000B610000}"/>
    <cellStyle name="常规 2 3 2 2 4 2 3" xfId="18810" xr:uid="{00000000-0005-0000-0000-00000C610000}"/>
    <cellStyle name="常规 2 3 2 2 4 2 4" xfId="27805" xr:uid="{00000000-0005-0000-0000-00000D610000}"/>
    <cellStyle name="常规 2 3 2 2 4 3" xfId="18811" xr:uid="{00000000-0005-0000-0000-00000E610000}"/>
    <cellStyle name="常规 2 3 2 2 4 3 2" xfId="18812" xr:uid="{00000000-0005-0000-0000-00000F610000}"/>
    <cellStyle name="常规 2 3 2 2 4 3 3" xfId="27806" xr:uid="{00000000-0005-0000-0000-000010610000}"/>
    <cellStyle name="常规 2 3 2 2 4 4" xfId="18813" xr:uid="{00000000-0005-0000-0000-000011610000}"/>
    <cellStyle name="常规 2 3 2 2 4 5" xfId="27807" xr:uid="{00000000-0005-0000-0000-000012610000}"/>
    <cellStyle name="常规 2 3 2 2 5" xfId="18814" xr:uid="{00000000-0005-0000-0000-000013610000}"/>
    <cellStyle name="常规 2 3 2 2 5 2" xfId="18815" xr:uid="{00000000-0005-0000-0000-000014610000}"/>
    <cellStyle name="常规 2 3 2 2 5 2 2" xfId="18816" xr:uid="{00000000-0005-0000-0000-000015610000}"/>
    <cellStyle name="常规 2 3 2 2 5 2 2 2" xfId="18817" xr:uid="{00000000-0005-0000-0000-000016610000}"/>
    <cellStyle name="常规 2 3 2 2 5 2 2 3" xfId="27808" xr:uid="{00000000-0005-0000-0000-000017610000}"/>
    <cellStyle name="常规 2 3 2 2 5 2 3" xfId="18818" xr:uid="{00000000-0005-0000-0000-000018610000}"/>
    <cellStyle name="常规 2 3 2 2 5 2 4" xfId="27809" xr:uid="{00000000-0005-0000-0000-000019610000}"/>
    <cellStyle name="常规 2 3 2 2 5 3" xfId="18819" xr:uid="{00000000-0005-0000-0000-00001A610000}"/>
    <cellStyle name="常规 2 3 2 2 5 3 2" xfId="18820" xr:uid="{00000000-0005-0000-0000-00001B610000}"/>
    <cellStyle name="常规 2 3 2 2 5 3 3" xfId="27810" xr:uid="{00000000-0005-0000-0000-00001C610000}"/>
    <cellStyle name="常规 2 3 2 2 5 4" xfId="18821" xr:uid="{00000000-0005-0000-0000-00001D610000}"/>
    <cellStyle name="常规 2 3 2 2 5 5" xfId="27811" xr:uid="{00000000-0005-0000-0000-00001E610000}"/>
    <cellStyle name="常规 2 3 2 2 6" xfId="18822" xr:uid="{00000000-0005-0000-0000-00001F610000}"/>
    <cellStyle name="常规 2 3 2 2 6 2" xfId="18823" xr:uid="{00000000-0005-0000-0000-000020610000}"/>
    <cellStyle name="常规 2 3 2 2 6 2 2" xfId="18824" xr:uid="{00000000-0005-0000-0000-000021610000}"/>
    <cellStyle name="常规 2 3 2 2 6 2 3" xfId="27812" xr:uid="{00000000-0005-0000-0000-000022610000}"/>
    <cellStyle name="常规 2 3 2 2 6 3" xfId="18825" xr:uid="{00000000-0005-0000-0000-000023610000}"/>
    <cellStyle name="常规 2 3 2 2 6 4" xfId="27813" xr:uid="{00000000-0005-0000-0000-000024610000}"/>
    <cellStyle name="常规 2 3 2 2 7" xfId="18826" xr:uid="{00000000-0005-0000-0000-000025610000}"/>
    <cellStyle name="常规 2 3 2 2 7 2" xfId="18827" xr:uid="{00000000-0005-0000-0000-000026610000}"/>
    <cellStyle name="常规 2 3 2 2 7 2 2" xfId="18828" xr:uid="{00000000-0005-0000-0000-000027610000}"/>
    <cellStyle name="常规 2 3 2 2 7 2 3" xfId="27814" xr:uid="{00000000-0005-0000-0000-000028610000}"/>
    <cellStyle name="常规 2 3 2 2 7 3" xfId="18829" xr:uid="{00000000-0005-0000-0000-000029610000}"/>
    <cellStyle name="常规 2 3 2 2 7 4" xfId="27815" xr:uid="{00000000-0005-0000-0000-00002A610000}"/>
    <cellStyle name="常规 2 3 2 2 8" xfId="18830" xr:uid="{00000000-0005-0000-0000-00002B610000}"/>
    <cellStyle name="常规 2 3 2 2 8 2" xfId="18831" xr:uid="{00000000-0005-0000-0000-00002C610000}"/>
    <cellStyle name="常规 2 3 2 2 8 3" xfId="27816" xr:uid="{00000000-0005-0000-0000-00002D610000}"/>
    <cellStyle name="常规 2 3 2 2 9" xfId="18832" xr:uid="{00000000-0005-0000-0000-00002E610000}"/>
    <cellStyle name="常规 2 3 2 3" xfId="18833" xr:uid="{00000000-0005-0000-0000-00002F610000}"/>
    <cellStyle name="常规 2 3 2 3 2" xfId="18834" xr:uid="{00000000-0005-0000-0000-000030610000}"/>
    <cellStyle name="常规 2 3 2 3 2 2" xfId="18835" xr:uid="{00000000-0005-0000-0000-000031610000}"/>
    <cellStyle name="常规 2 3 2 3 2 2 2" xfId="18836" xr:uid="{00000000-0005-0000-0000-000032610000}"/>
    <cellStyle name="常规 2 3 2 3 2 2 2 2" xfId="18837" xr:uid="{00000000-0005-0000-0000-000033610000}"/>
    <cellStyle name="常规 2 3 2 3 2 2 2 2 2" xfId="18838" xr:uid="{00000000-0005-0000-0000-000034610000}"/>
    <cellStyle name="常规 2 3 2 3 2 2 2 2 3" xfId="27817" xr:uid="{00000000-0005-0000-0000-000035610000}"/>
    <cellStyle name="常规 2 3 2 3 2 2 2 3" xfId="18839" xr:uid="{00000000-0005-0000-0000-000036610000}"/>
    <cellStyle name="常规 2 3 2 3 2 2 2 4" xfId="27818" xr:uid="{00000000-0005-0000-0000-000037610000}"/>
    <cellStyle name="常规 2 3 2 3 2 2 3" xfId="18840" xr:uid="{00000000-0005-0000-0000-000038610000}"/>
    <cellStyle name="常规 2 3 2 3 2 2 3 2" xfId="18841" xr:uid="{00000000-0005-0000-0000-000039610000}"/>
    <cellStyle name="常规 2 3 2 3 2 2 3 3" xfId="27819" xr:uid="{00000000-0005-0000-0000-00003A610000}"/>
    <cellStyle name="常规 2 3 2 3 2 2 4" xfId="18842" xr:uid="{00000000-0005-0000-0000-00003B610000}"/>
    <cellStyle name="常规 2 3 2 3 2 2 5" xfId="27820" xr:uid="{00000000-0005-0000-0000-00003C610000}"/>
    <cellStyle name="常规 2 3 2 3 2 3" xfId="18843" xr:uid="{00000000-0005-0000-0000-00003D610000}"/>
    <cellStyle name="常规 2 3 2 3 2 3 2" xfId="18844" xr:uid="{00000000-0005-0000-0000-00003E610000}"/>
    <cellStyle name="常规 2 3 2 3 2 3 2 2" xfId="18845" xr:uid="{00000000-0005-0000-0000-00003F610000}"/>
    <cellStyle name="常规 2 3 2 3 2 3 2 2 2" xfId="18846" xr:uid="{00000000-0005-0000-0000-000040610000}"/>
    <cellStyle name="常规 2 3 2 3 2 3 2 2 3" xfId="27821" xr:uid="{00000000-0005-0000-0000-000041610000}"/>
    <cellStyle name="常规 2 3 2 3 2 3 2 3" xfId="18847" xr:uid="{00000000-0005-0000-0000-000042610000}"/>
    <cellStyle name="常规 2 3 2 3 2 3 2 4" xfId="27822" xr:uid="{00000000-0005-0000-0000-000043610000}"/>
    <cellStyle name="常规 2 3 2 3 2 3 3" xfId="18848" xr:uid="{00000000-0005-0000-0000-000044610000}"/>
    <cellStyle name="常规 2 3 2 3 2 3 3 2" xfId="18849" xr:uid="{00000000-0005-0000-0000-000045610000}"/>
    <cellStyle name="常规 2 3 2 3 2 3 3 3" xfId="27823" xr:uid="{00000000-0005-0000-0000-000046610000}"/>
    <cellStyle name="常规 2 3 2 3 2 3 4" xfId="18850" xr:uid="{00000000-0005-0000-0000-000047610000}"/>
    <cellStyle name="常规 2 3 2 3 2 3 5" xfId="27824" xr:uid="{00000000-0005-0000-0000-000048610000}"/>
    <cellStyle name="常规 2 3 2 3 2 4" xfId="18851" xr:uid="{00000000-0005-0000-0000-000049610000}"/>
    <cellStyle name="常规 2 3 2 3 2 4 2" xfId="18852" xr:uid="{00000000-0005-0000-0000-00004A610000}"/>
    <cellStyle name="常规 2 3 2 3 2 4 2 2" xfId="18853" xr:uid="{00000000-0005-0000-0000-00004B610000}"/>
    <cellStyle name="常规 2 3 2 3 2 4 2 3" xfId="27825" xr:uid="{00000000-0005-0000-0000-00004C610000}"/>
    <cellStyle name="常规 2 3 2 3 2 4 3" xfId="18854" xr:uid="{00000000-0005-0000-0000-00004D610000}"/>
    <cellStyle name="常规 2 3 2 3 2 4 4" xfId="27826" xr:uid="{00000000-0005-0000-0000-00004E610000}"/>
    <cellStyle name="常规 2 3 2 3 2 5" xfId="18855" xr:uid="{00000000-0005-0000-0000-00004F610000}"/>
    <cellStyle name="常规 2 3 2 3 2 5 2" xfId="18856" xr:uid="{00000000-0005-0000-0000-000050610000}"/>
    <cellStyle name="常规 2 3 2 3 2 5 2 2" xfId="18857" xr:uid="{00000000-0005-0000-0000-000051610000}"/>
    <cellStyle name="常规 2 3 2 3 2 5 2 3" xfId="27827" xr:uid="{00000000-0005-0000-0000-000052610000}"/>
    <cellStyle name="常规 2 3 2 3 2 5 3" xfId="18858" xr:uid="{00000000-0005-0000-0000-000053610000}"/>
    <cellStyle name="常规 2 3 2 3 2 5 4" xfId="27828" xr:uid="{00000000-0005-0000-0000-000054610000}"/>
    <cellStyle name="常规 2 3 2 3 2 6" xfId="18859" xr:uid="{00000000-0005-0000-0000-000055610000}"/>
    <cellStyle name="常规 2 3 2 3 2 6 2" xfId="18860" xr:uid="{00000000-0005-0000-0000-000056610000}"/>
    <cellStyle name="常规 2 3 2 3 2 6 3" xfId="27829" xr:uid="{00000000-0005-0000-0000-000057610000}"/>
    <cellStyle name="常规 2 3 2 3 2 7" xfId="18861" xr:uid="{00000000-0005-0000-0000-000058610000}"/>
    <cellStyle name="常规 2 3 2 3 2 8" xfId="27830" xr:uid="{00000000-0005-0000-0000-000059610000}"/>
    <cellStyle name="常规 2 3 2 3 3" xfId="18862" xr:uid="{00000000-0005-0000-0000-00005A610000}"/>
    <cellStyle name="常规 2 3 2 3 3 2" xfId="18863" xr:uid="{00000000-0005-0000-0000-00005B610000}"/>
    <cellStyle name="常规 2 3 2 3 3 2 2" xfId="18864" xr:uid="{00000000-0005-0000-0000-00005C610000}"/>
    <cellStyle name="常规 2 3 2 3 3 2 2 2" xfId="18865" xr:uid="{00000000-0005-0000-0000-00005D610000}"/>
    <cellStyle name="常规 2 3 2 3 3 2 2 3" xfId="27831" xr:uid="{00000000-0005-0000-0000-00005E610000}"/>
    <cellStyle name="常规 2 3 2 3 3 2 3" xfId="18866" xr:uid="{00000000-0005-0000-0000-00005F610000}"/>
    <cellStyle name="常规 2 3 2 3 3 2 4" xfId="27832" xr:uid="{00000000-0005-0000-0000-000060610000}"/>
    <cellStyle name="常规 2 3 2 3 3 3" xfId="18867" xr:uid="{00000000-0005-0000-0000-000061610000}"/>
    <cellStyle name="常规 2 3 2 3 3 3 2" xfId="18868" xr:uid="{00000000-0005-0000-0000-000062610000}"/>
    <cellStyle name="常规 2 3 2 3 3 3 3" xfId="27833" xr:uid="{00000000-0005-0000-0000-000063610000}"/>
    <cellStyle name="常规 2 3 2 3 3 4" xfId="18869" xr:uid="{00000000-0005-0000-0000-000064610000}"/>
    <cellStyle name="常规 2 3 2 3 3 5" xfId="27834" xr:uid="{00000000-0005-0000-0000-000065610000}"/>
    <cellStyle name="常规 2 3 2 3 4" xfId="18870" xr:uid="{00000000-0005-0000-0000-000066610000}"/>
    <cellStyle name="常规 2 3 2 3 4 2" xfId="18871" xr:uid="{00000000-0005-0000-0000-000067610000}"/>
    <cellStyle name="常规 2 3 2 3 4 2 2" xfId="18872" xr:uid="{00000000-0005-0000-0000-000068610000}"/>
    <cellStyle name="常规 2 3 2 3 4 2 2 2" xfId="18873" xr:uid="{00000000-0005-0000-0000-000069610000}"/>
    <cellStyle name="常规 2 3 2 3 4 2 2 3" xfId="27835" xr:uid="{00000000-0005-0000-0000-00006A610000}"/>
    <cellStyle name="常规 2 3 2 3 4 2 3" xfId="18874" xr:uid="{00000000-0005-0000-0000-00006B610000}"/>
    <cellStyle name="常规 2 3 2 3 4 2 4" xfId="27836" xr:uid="{00000000-0005-0000-0000-00006C610000}"/>
    <cellStyle name="常规 2 3 2 3 4 3" xfId="18875" xr:uid="{00000000-0005-0000-0000-00006D610000}"/>
    <cellStyle name="常规 2 3 2 3 4 3 2" xfId="18876" xr:uid="{00000000-0005-0000-0000-00006E610000}"/>
    <cellStyle name="常规 2 3 2 3 4 3 3" xfId="27837" xr:uid="{00000000-0005-0000-0000-00006F610000}"/>
    <cellStyle name="常规 2 3 2 3 4 4" xfId="18877" xr:uid="{00000000-0005-0000-0000-000070610000}"/>
    <cellStyle name="常规 2 3 2 3 4 5" xfId="27838" xr:uid="{00000000-0005-0000-0000-000071610000}"/>
    <cellStyle name="常规 2 3 2 3 5" xfId="18878" xr:uid="{00000000-0005-0000-0000-000072610000}"/>
    <cellStyle name="常规 2 3 2 3 5 2" xfId="18879" xr:uid="{00000000-0005-0000-0000-000073610000}"/>
    <cellStyle name="常规 2 3 2 3 5 2 2" xfId="18880" xr:uid="{00000000-0005-0000-0000-000074610000}"/>
    <cellStyle name="常规 2 3 2 3 5 2 3" xfId="27839" xr:uid="{00000000-0005-0000-0000-000075610000}"/>
    <cellStyle name="常规 2 3 2 3 5 3" xfId="18881" xr:uid="{00000000-0005-0000-0000-000076610000}"/>
    <cellStyle name="常规 2 3 2 3 5 4" xfId="27840" xr:uid="{00000000-0005-0000-0000-000077610000}"/>
    <cellStyle name="常规 2 3 2 3 6" xfId="18882" xr:uid="{00000000-0005-0000-0000-000078610000}"/>
    <cellStyle name="常规 2 3 2 3 6 2" xfId="18883" xr:uid="{00000000-0005-0000-0000-000079610000}"/>
    <cellStyle name="常规 2 3 2 3 6 2 2" xfId="18884" xr:uid="{00000000-0005-0000-0000-00007A610000}"/>
    <cellStyle name="常规 2 3 2 3 6 2 3" xfId="27841" xr:uid="{00000000-0005-0000-0000-00007B610000}"/>
    <cellStyle name="常规 2 3 2 3 6 3" xfId="18885" xr:uid="{00000000-0005-0000-0000-00007C610000}"/>
    <cellStyle name="常规 2 3 2 3 6 4" xfId="27842" xr:uid="{00000000-0005-0000-0000-00007D610000}"/>
    <cellStyle name="常规 2 3 2 3 7" xfId="18886" xr:uid="{00000000-0005-0000-0000-00007E610000}"/>
    <cellStyle name="常规 2 3 2 3 7 2" xfId="18887" xr:uid="{00000000-0005-0000-0000-00007F610000}"/>
    <cellStyle name="常规 2 3 2 3 7 3" xfId="27843" xr:uid="{00000000-0005-0000-0000-000080610000}"/>
    <cellStyle name="常规 2 3 2 3 8" xfId="18888" xr:uid="{00000000-0005-0000-0000-000081610000}"/>
    <cellStyle name="常规 2 3 2 3 9" xfId="27844" xr:uid="{00000000-0005-0000-0000-000082610000}"/>
    <cellStyle name="常规 2 3 2 4" xfId="18889" xr:uid="{00000000-0005-0000-0000-000083610000}"/>
    <cellStyle name="常规 2 3 2 4 2" xfId="18890" xr:uid="{00000000-0005-0000-0000-000084610000}"/>
    <cellStyle name="常规 2 3 2 4 2 2" xfId="18891" xr:uid="{00000000-0005-0000-0000-000085610000}"/>
    <cellStyle name="常规 2 3 2 4 2 2 2" xfId="18892" xr:uid="{00000000-0005-0000-0000-000086610000}"/>
    <cellStyle name="常规 2 3 2 4 2 2 2 2" xfId="18893" xr:uid="{00000000-0005-0000-0000-000087610000}"/>
    <cellStyle name="常规 2 3 2 4 2 2 2 3" xfId="27845" xr:uid="{00000000-0005-0000-0000-000088610000}"/>
    <cellStyle name="常规 2 3 2 4 2 2 3" xfId="18894" xr:uid="{00000000-0005-0000-0000-000089610000}"/>
    <cellStyle name="常规 2 3 2 4 2 2 4" xfId="27846" xr:uid="{00000000-0005-0000-0000-00008A610000}"/>
    <cellStyle name="常规 2 3 2 4 2 3" xfId="18895" xr:uid="{00000000-0005-0000-0000-00008B610000}"/>
    <cellStyle name="常规 2 3 2 4 2 3 2" xfId="18896" xr:uid="{00000000-0005-0000-0000-00008C610000}"/>
    <cellStyle name="常规 2 3 2 4 2 3 3" xfId="27847" xr:uid="{00000000-0005-0000-0000-00008D610000}"/>
    <cellStyle name="常规 2 3 2 4 2 4" xfId="18897" xr:uid="{00000000-0005-0000-0000-00008E610000}"/>
    <cellStyle name="常规 2 3 2 4 2 5" xfId="27848" xr:uid="{00000000-0005-0000-0000-00008F610000}"/>
    <cellStyle name="常规 2 3 2 4 3" xfId="18898" xr:uid="{00000000-0005-0000-0000-000090610000}"/>
    <cellStyle name="常规 2 3 2 4 3 2" xfId="18899" xr:uid="{00000000-0005-0000-0000-000091610000}"/>
    <cellStyle name="常规 2 3 2 4 3 2 2" xfId="18900" xr:uid="{00000000-0005-0000-0000-000092610000}"/>
    <cellStyle name="常规 2 3 2 4 3 2 2 2" xfId="18901" xr:uid="{00000000-0005-0000-0000-000093610000}"/>
    <cellStyle name="常规 2 3 2 4 3 2 2 3" xfId="27849" xr:uid="{00000000-0005-0000-0000-000094610000}"/>
    <cellStyle name="常规 2 3 2 4 3 2 3" xfId="18902" xr:uid="{00000000-0005-0000-0000-000095610000}"/>
    <cellStyle name="常规 2 3 2 4 3 2 4" xfId="27850" xr:uid="{00000000-0005-0000-0000-000096610000}"/>
    <cellStyle name="常规 2 3 2 4 3 3" xfId="18903" xr:uid="{00000000-0005-0000-0000-000097610000}"/>
    <cellStyle name="常规 2 3 2 4 3 3 2" xfId="18904" xr:uid="{00000000-0005-0000-0000-000098610000}"/>
    <cellStyle name="常规 2 3 2 4 3 3 3" xfId="27851" xr:uid="{00000000-0005-0000-0000-000099610000}"/>
    <cellStyle name="常规 2 3 2 4 3 4" xfId="18905" xr:uid="{00000000-0005-0000-0000-00009A610000}"/>
    <cellStyle name="常规 2 3 2 4 3 5" xfId="27852" xr:uid="{00000000-0005-0000-0000-00009B610000}"/>
    <cellStyle name="常规 2 3 2 4 4" xfId="18906" xr:uid="{00000000-0005-0000-0000-00009C610000}"/>
    <cellStyle name="常规 2 3 2 4 4 2" xfId="18907" xr:uid="{00000000-0005-0000-0000-00009D610000}"/>
    <cellStyle name="常规 2 3 2 4 4 2 2" xfId="18908" xr:uid="{00000000-0005-0000-0000-00009E610000}"/>
    <cellStyle name="常规 2 3 2 4 4 2 3" xfId="27853" xr:uid="{00000000-0005-0000-0000-00009F610000}"/>
    <cellStyle name="常规 2 3 2 4 4 3" xfId="18909" xr:uid="{00000000-0005-0000-0000-0000A0610000}"/>
    <cellStyle name="常规 2 3 2 4 4 4" xfId="27854" xr:uid="{00000000-0005-0000-0000-0000A1610000}"/>
    <cellStyle name="常规 2 3 2 4 5" xfId="18910" xr:uid="{00000000-0005-0000-0000-0000A2610000}"/>
    <cellStyle name="常规 2 3 2 4 5 2" xfId="18911" xr:uid="{00000000-0005-0000-0000-0000A3610000}"/>
    <cellStyle name="常规 2 3 2 4 5 2 2" xfId="18912" xr:uid="{00000000-0005-0000-0000-0000A4610000}"/>
    <cellStyle name="常规 2 3 2 4 5 2 3" xfId="27855" xr:uid="{00000000-0005-0000-0000-0000A5610000}"/>
    <cellStyle name="常规 2 3 2 4 5 3" xfId="18913" xr:uid="{00000000-0005-0000-0000-0000A6610000}"/>
    <cellStyle name="常规 2 3 2 4 5 4" xfId="27856" xr:uid="{00000000-0005-0000-0000-0000A7610000}"/>
    <cellStyle name="常规 2 3 2 4 6" xfId="18914" xr:uid="{00000000-0005-0000-0000-0000A8610000}"/>
    <cellStyle name="常规 2 3 2 4 6 2" xfId="18915" xr:uid="{00000000-0005-0000-0000-0000A9610000}"/>
    <cellStyle name="常规 2 3 2 4 6 3" xfId="27857" xr:uid="{00000000-0005-0000-0000-0000AA610000}"/>
    <cellStyle name="常规 2 3 2 4 7" xfId="18916" xr:uid="{00000000-0005-0000-0000-0000AB610000}"/>
    <cellStyle name="常规 2 3 2 4 8" xfId="27858" xr:uid="{00000000-0005-0000-0000-0000AC610000}"/>
    <cellStyle name="常规 2 3 2 5" xfId="18917" xr:uid="{00000000-0005-0000-0000-0000AD610000}"/>
    <cellStyle name="常规 2 3 2 5 2" xfId="18918" xr:uid="{00000000-0005-0000-0000-0000AE610000}"/>
    <cellStyle name="常规 2 3 2 5 2 2" xfId="18919" xr:uid="{00000000-0005-0000-0000-0000AF610000}"/>
    <cellStyle name="常规 2 3 2 5 2 2 2" xfId="18920" xr:uid="{00000000-0005-0000-0000-0000B0610000}"/>
    <cellStyle name="常规 2 3 2 5 2 2 3" xfId="27859" xr:uid="{00000000-0005-0000-0000-0000B1610000}"/>
    <cellStyle name="常规 2 3 2 5 2 3" xfId="18921" xr:uid="{00000000-0005-0000-0000-0000B2610000}"/>
    <cellStyle name="常规 2 3 2 5 2 4" xfId="27860" xr:uid="{00000000-0005-0000-0000-0000B3610000}"/>
    <cellStyle name="常规 2 3 2 5 3" xfId="18922" xr:uid="{00000000-0005-0000-0000-0000B4610000}"/>
    <cellStyle name="常规 2 3 2 5 3 2" xfId="18923" xr:uid="{00000000-0005-0000-0000-0000B5610000}"/>
    <cellStyle name="常规 2 3 2 5 3 3" xfId="27861" xr:uid="{00000000-0005-0000-0000-0000B6610000}"/>
    <cellStyle name="常规 2 3 2 5 4" xfId="18924" xr:uid="{00000000-0005-0000-0000-0000B7610000}"/>
    <cellStyle name="常规 2 3 2 5 5" xfId="27862" xr:uid="{00000000-0005-0000-0000-0000B8610000}"/>
    <cellStyle name="常规 2 3 2 6" xfId="18925" xr:uid="{00000000-0005-0000-0000-0000B9610000}"/>
    <cellStyle name="常规 2 3 2 6 2" xfId="18926" xr:uid="{00000000-0005-0000-0000-0000BA610000}"/>
    <cellStyle name="常规 2 3 2 6 2 2" xfId="18927" xr:uid="{00000000-0005-0000-0000-0000BB610000}"/>
    <cellStyle name="常规 2 3 2 6 2 2 2" xfId="18928" xr:uid="{00000000-0005-0000-0000-0000BC610000}"/>
    <cellStyle name="常规 2 3 2 6 2 2 3" xfId="27863" xr:uid="{00000000-0005-0000-0000-0000BD610000}"/>
    <cellStyle name="常规 2 3 2 6 2 3" xfId="18929" xr:uid="{00000000-0005-0000-0000-0000BE610000}"/>
    <cellStyle name="常规 2 3 2 6 2 4" xfId="27864" xr:uid="{00000000-0005-0000-0000-0000BF610000}"/>
    <cellStyle name="常规 2 3 2 6 3" xfId="18930" xr:uid="{00000000-0005-0000-0000-0000C0610000}"/>
    <cellStyle name="常规 2 3 2 6 3 2" xfId="18931" xr:uid="{00000000-0005-0000-0000-0000C1610000}"/>
    <cellStyle name="常规 2 3 2 6 3 3" xfId="27865" xr:uid="{00000000-0005-0000-0000-0000C2610000}"/>
    <cellStyle name="常规 2 3 2 6 4" xfId="18932" xr:uid="{00000000-0005-0000-0000-0000C3610000}"/>
    <cellStyle name="常规 2 3 2 6 5" xfId="27866" xr:uid="{00000000-0005-0000-0000-0000C4610000}"/>
    <cellStyle name="常规 2 3 2 7" xfId="18933" xr:uid="{00000000-0005-0000-0000-0000C5610000}"/>
    <cellStyle name="常规 2 3 2 7 2" xfId="18934" xr:uid="{00000000-0005-0000-0000-0000C6610000}"/>
    <cellStyle name="常规 2 3 2 7 2 2" xfId="18935" xr:uid="{00000000-0005-0000-0000-0000C7610000}"/>
    <cellStyle name="常规 2 3 2 7 2 3" xfId="27867" xr:uid="{00000000-0005-0000-0000-0000C8610000}"/>
    <cellStyle name="常规 2 3 2 7 3" xfId="18936" xr:uid="{00000000-0005-0000-0000-0000C9610000}"/>
    <cellStyle name="常规 2 3 2 7 4" xfId="27868" xr:uid="{00000000-0005-0000-0000-0000CA610000}"/>
    <cellStyle name="常规 2 3 2 8" xfId="18937" xr:uid="{00000000-0005-0000-0000-0000CB610000}"/>
    <cellStyle name="常规 2 3 2 8 2" xfId="18938" xr:uid="{00000000-0005-0000-0000-0000CC610000}"/>
    <cellStyle name="常规 2 3 2 8 2 2" xfId="18939" xr:uid="{00000000-0005-0000-0000-0000CD610000}"/>
    <cellStyle name="常规 2 3 2 8 2 3" xfId="27869" xr:uid="{00000000-0005-0000-0000-0000CE610000}"/>
    <cellStyle name="常规 2 3 2 8 3" xfId="18940" xr:uid="{00000000-0005-0000-0000-0000CF610000}"/>
    <cellStyle name="常规 2 3 2 8 4" xfId="27870" xr:uid="{00000000-0005-0000-0000-0000D0610000}"/>
    <cellStyle name="常规 2 3 2 9" xfId="18941" xr:uid="{00000000-0005-0000-0000-0000D1610000}"/>
    <cellStyle name="常规 2 3 2 9 2" xfId="18942" xr:uid="{00000000-0005-0000-0000-0000D2610000}"/>
    <cellStyle name="常规 2 3 2 9 3" xfId="27871" xr:uid="{00000000-0005-0000-0000-0000D3610000}"/>
    <cellStyle name="常规 2 3 3" xfId="18943" xr:uid="{00000000-0005-0000-0000-0000D4610000}"/>
    <cellStyle name="常规 2 3 3 10" xfId="18944" xr:uid="{00000000-0005-0000-0000-0000D5610000}"/>
    <cellStyle name="常规 2 3 3 11" xfId="27872" xr:uid="{00000000-0005-0000-0000-0000D6610000}"/>
    <cellStyle name="常规 2 3 3 2" xfId="18945" xr:uid="{00000000-0005-0000-0000-0000D7610000}"/>
    <cellStyle name="常规 2 3 3 2 10" xfId="27873" xr:uid="{00000000-0005-0000-0000-0000D8610000}"/>
    <cellStyle name="常规 2 3 3 2 2" xfId="18946" xr:uid="{00000000-0005-0000-0000-0000D9610000}"/>
    <cellStyle name="常规 2 3 3 2 2 2" xfId="18947" xr:uid="{00000000-0005-0000-0000-0000DA610000}"/>
    <cellStyle name="常规 2 3 3 2 2 2 2" xfId="18948" xr:uid="{00000000-0005-0000-0000-0000DB610000}"/>
    <cellStyle name="常规 2 3 3 2 2 2 2 2" xfId="18949" xr:uid="{00000000-0005-0000-0000-0000DC610000}"/>
    <cellStyle name="常规 2 3 3 2 2 2 2 2 2" xfId="18950" xr:uid="{00000000-0005-0000-0000-0000DD610000}"/>
    <cellStyle name="常规 2 3 3 2 2 2 2 2 2 2" xfId="18951" xr:uid="{00000000-0005-0000-0000-0000DE610000}"/>
    <cellStyle name="常规 2 3 3 2 2 2 2 2 2 3" xfId="27874" xr:uid="{00000000-0005-0000-0000-0000DF610000}"/>
    <cellStyle name="常规 2 3 3 2 2 2 2 2 3" xfId="18952" xr:uid="{00000000-0005-0000-0000-0000E0610000}"/>
    <cellStyle name="常规 2 3 3 2 2 2 2 2 4" xfId="27875" xr:uid="{00000000-0005-0000-0000-0000E1610000}"/>
    <cellStyle name="常规 2 3 3 2 2 2 2 3" xfId="18953" xr:uid="{00000000-0005-0000-0000-0000E2610000}"/>
    <cellStyle name="常规 2 3 3 2 2 2 2 3 2" xfId="18954" xr:uid="{00000000-0005-0000-0000-0000E3610000}"/>
    <cellStyle name="常规 2 3 3 2 2 2 2 3 3" xfId="27876" xr:uid="{00000000-0005-0000-0000-0000E4610000}"/>
    <cellStyle name="常规 2 3 3 2 2 2 2 4" xfId="18955" xr:uid="{00000000-0005-0000-0000-0000E5610000}"/>
    <cellStyle name="常规 2 3 3 2 2 2 2 5" xfId="27877" xr:uid="{00000000-0005-0000-0000-0000E6610000}"/>
    <cellStyle name="常规 2 3 3 2 2 2 3" xfId="18956" xr:uid="{00000000-0005-0000-0000-0000E7610000}"/>
    <cellStyle name="常规 2 3 3 2 2 2 3 2" xfId="18957" xr:uid="{00000000-0005-0000-0000-0000E8610000}"/>
    <cellStyle name="常规 2 3 3 2 2 2 3 2 2" xfId="18958" xr:uid="{00000000-0005-0000-0000-0000E9610000}"/>
    <cellStyle name="常规 2 3 3 2 2 2 3 2 2 2" xfId="18959" xr:uid="{00000000-0005-0000-0000-0000EA610000}"/>
    <cellStyle name="常规 2 3 3 2 2 2 3 2 2 3" xfId="27878" xr:uid="{00000000-0005-0000-0000-0000EB610000}"/>
    <cellStyle name="常规 2 3 3 2 2 2 3 2 3" xfId="18960" xr:uid="{00000000-0005-0000-0000-0000EC610000}"/>
    <cellStyle name="常规 2 3 3 2 2 2 3 2 4" xfId="27879" xr:uid="{00000000-0005-0000-0000-0000ED610000}"/>
    <cellStyle name="常规 2 3 3 2 2 2 3 3" xfId="18961" xr:uid="{00000000-0005-0000-0000-0000EE610000}"/>
    <cellStyle name="常规 2 3 3 2 2 2 3 3 2" xfId="18962" xr:uid="{00000000-0005-0000-0000-0000EF610000}"/>
    <cellStyle name="常规 2 3 3 2 2 2 3 3 3" xfId="27880" xr:uid="{00000000-0005-0000-0000-0000F0610000}"/>
    <cellStyle name="常规 2 3 3 2 2 2 3 4" xfId="18963" xr:uid="{00000000-0005-0000-0000-0000F1610000}"/>
    <cellStyle name="常规 2 3 3 2 2 2 3 5" xfId="27881" xr:uid="{00000000-0005-0000-0000-0000F2610000}"/>
    <cellStyle name="常规 2 3 3 2 2 2 4" xfId="18964" xr:uid="{00000000-0005-0000-0000-0000F3610000}"/>
    <cellStyle name="常规 2 3 3 2 2 2 4 2" xfId="18965" xr:uid="{00000000-0005-0000-0000-0000F4610000}"/>
    <cellStyle name="常规 2 3 3 2 2 2 4 2 2" xfId="18966" xr:uid="{00000000-0005-0000-0000-0000F5610000}"/>
    <cellStyle name="常规 2 3 3 2 2 2 4 2 3" xfId="27882" xr:uid="{00000000-0005-0000-0000-0000F6610000}"/>
    <cellStyle name="常规 2 3 3 2 2 2 4 3" xfId="18967" xr:uid="{00000000-0005-0000-0000-0000F7610000}"/>
    <cellStyle name="常规 2 3 3 2 2 2 4 4" xfId="27883" xr:uid="{00000000-0005-0000-0000-0000F8610000}"/>
    <cellStyle name="常规 2 3 3 2 2 2 5" xfId="18968" xr:uid="{00000000-0005-0000-0000-0000F9610000}"/>
    <cellStyle name="常规 2 3 3 2 2 2 5 2" xfId="18969" xr:uid="{00000000-0005-0000-0000-0000FA610000}"/>
    <cellStyle name="常规 2 3 3 2 2 2 5 2 2" xfId="18970" xr:uid="{00000000-0005-0000-0000-0000FB610000}"/>
    <cellStyle name="常规 2 3 3 2 2 2 5 2 3" xfId="27884" xr:uid="{00000000-0005-0000-0000-0000FC610000}"/>
    <cellStyle name="常规 2 3 3 2 2 2 5 3" xfId="18971" xr:uid="{00000000-0005-0000-0000-0000FD610000}"/>
    <cellStyle name="常规 2 3 3 2 2 2 5 4" xfId="27885" xr:uid="{00000000-0005-0000-0000-0000FE610000}"/>
    <cellStyle name="常规 2 3 3 2 2 2 6" xfId="18972" xr:uid="{00000000-0005-0000-0000-0000FF610000}"/>
    <cellStyle name="常规 2 3 3 2 2 2 6 2" xfId="18973" xr:uid="{00000000-0005-0000-0000-000000620000}"/>
    <cellStyle name="常规 2 3 3 2 2 2 6 3" xfId="27886" xr:uid="{00000000-0005-0000-0000-000001620000}"/>
    <cellStyle name="常规 2 3 3 2 2 2 7" xfId="18974" xr:uid="{00000000-0005-0000-0000-000002620000}"/>
    <cellStyle name="常规 2 3 3 2 2 2 8" xfId="27887" xr:uid="{00000000-0005-0000-0000-000003620000}"/>
    <cellStyle name="常规 2 3 3 2 2 3" xfId="18975" xr:uid="{00000000-0005-0000-0000-000004620000}"/>
    <cellStyle name="常规 2 3 3 2 2 3 2" xfId="18976" xr:uid="{00000000-0005-0000-0000-000005620000}"/>
    <cellStyle name="常规 2 3 3 2 2 3 2 2" xfId="18977" xr:uid="{00000000-0005-0000-0000-000006620000}"/>
    <cellStyle name="常规 2 3 3 2 2 3 2 2 2" xfId="18978" xr:uid="{00000000-0005-0000-0000-000007620000}"/>
    <cellStyle name="常规 2 3 3 2 2 3 2 2 3" xfId="27888" xr:uid="{00000000-0005-0000-0000-000008620000}"/>
    <cellStyle name="常规 2 3 3 2 2 3 2 3" xfId="18979" xr:uid="{00000000-0005-0000-0000-000009620000}"/>
    <cellStyle name="常规 2 3 3 2 2 3 2 4" xfId="27889" xr:uid="{00000000-0005-0000-0000-00000A620000}"/>
    <cellStyle name="常规 2 3 3 2 2 3 3" xfId="18980" xr:uid="{00000000-0005-0000-0000-00000B620000}"/>
    <cellStyle name="常规 2 3 3 2 2 3 3 2" xfId="18981" xr:uid="{00000000-0005-0000-0000-00000C620000}"/>
    <cellStyle name="常规 2 3 3 2 2 3 3 3" xfId="27890" xr:uid="{00000000-0005-0000-0000-00000D620000}"/>
    <cellStyle name="常规 2 3 3 2 2 3 4" xfId="18982" xr:uid="{00000000-0005-0000-0000-00000E620000}"/>
    <cellStyle name="常规 2 3 3 2 2 3 5" xfId="27891" xr:uid="{00000000-0005-0000-0000-00000F620000}"/>
    <cellStyle name="常规 2 3 3 2 2 4" xfId="18983" xr:uid="{00000000-0005-0000-0000-000010620000}"/>
    <cellStyle name="常规 2 3 3 2 2 4 2" xfId="18984" xr:uid="{00000000-0005-0000-0000-000011620000}"/>
    <cellStyle name="常规 2 3 3 2 2 4 2 2" xfId="18985" xr:uid="{00000000-0005-0000-0000-000012620000}"/>
    <cellStyle name="常规 2 3 3 2 2 4 2 2 2" xfId="18986" xr:uid="{00000000-0005-0000-0000-000013620000}"/>
    <cellStyle name="常规 2 3 3 2 2 4 2 2 3" xfId="27892" xr:uid="{00000000-0005-0000-0000-000014620000}"/>
    <cellStyle name="常规 2 3 3 2 2 4 2 3" xfId="18987" xr:uid="{00000000-0005-0000-0000-000015620000}"/>
    <cellStyle name="常规 2 3 3 2 2 4 2 4" xfId="27893" xr:uid="{00000000-0005-0000-0000-000016620000}"/>
    <cellStyle name="常规 2 3 3 2 2 4 3" xfId="18988" xr:uid="{00000000-0005-0000-0000-000017620000}"/>
    <cellStyle name="常规 2 3 3 2 2 4 3 2" xfId="18989" xr:uid="{00000000-0005-0000-0000-000018620000}"/>
    <cellStyle name="常规 2 3 3 2 2 4 3 3" xfId="27894" xr:uid="{00000000-0005-0000-0000-000019620000}"/>
    <cellStyle name="常规 2 3 3 2 2 4 4" xfId="18990" xr:uid="{00000000-0005-0000-0000-00001A620000}"/>
    <cellStyle name="常规 2 3 3 2 2 4 5" xfId="27895" xr:uid="{00000000-0005-0000-0000-00001B620000}"/>
    <cellStyle name="常规 2 3 3 2 2 5" xfId="18991" xr:uid="{00000000-0005-0000-0000-00001C620000}"/>
    <cellStyle name="常规 2 3 3 2 2 5 2" xfId="18992" xr:uid="{00000000-0005-0000-0000-00001D620000}"/>
    <cellStyle name="常规 2 3 3 2 2 5 2 2" xfId="18993" xr:uid="{00000000-0005-0000-0000-00001E620000}"/>
    <cellStyle name="常规 2 3 3 2 2 5 2 3" xfId="27896" xr:uid="{00000000-0005-0000-0000-00001F620000}"/>
    <cellStyle name="常规 2 3 3 2 2 5 3" xfId="18994" xr:uid="{00000000-0005-0000-0000-000020620000}"/>
    <cellStyle name="常规 2 3 3 2 2 5 4" xfId="27897" xr:uid="{00000000-0005-0000-0000-000021620000}"/>
    <cellStyle name="常规 2 3 3 2 2 6" xfId="18995" xr:uid="{00000000-0005-0000-0000-000022620000}"/>
    <cellStyle name="常规 2 3 3 2 2 6 2" xfId="18996" xr:uid="{00000000-0005-0000-0000-000023620000}"/>
    <cellStyle name="常规 2 3 3 2 2 6 2 2" xfId="18997" xr:uid="{00000000-0005-0000-0000-000024620000}"/>
    <cellStyle name="常规 2 3 3 2 2 6 2 3" xfId="27898" xr:uid="{00000000-0005-0000-0000-000025620000}"/>
    <cellStyle name="常规 2 3 3 2 2 6 3" xfId="18998" xr:uid="{00000000-0005-0000-0000-000026620000}"/>
    <cellStyle name="常规 2 3 3 2 2 6 4" xfId="27899" xr:uid="{00000000-0005-0000-0000-000027620000}"/>
    <cellStyle name="常规 2 3 3 2 2 7" xfId="18999" xr:uid="{00000000-0005-0000-0000-000028620000}"/>
    <cellStyle name="常规 2 3 3 2 2 7 2" xfId="19000" xr:uid="{00000000-0005-0000-0000-000029620000}"/>
    <cellStyle name="常规 2 3 3 2 2 7 3" xfId="27900" xr:uid="{00000000-0005-0000-0000-00002A620000}"/>
    <cellStyle name="常规 2 3 3 2 2 8" xfId="19001" xr:uid="{00000000-0005-0000-0000-00002B620000}"/>
    <cellStyle name="常规 2 3 3 2 2 9" xfId="27901" xr:uid="{00000000-0005-0000-0000-00002C620000}"/>
    <cellStyle name="常规 2 3 3 2 3" xfId="19002" xr:uid="{00000000-0005-0000-0000-00002D620000}"/>
    <cellStyle name="常规 2 3 3 2 3 2" xfId="19003" xr:uid="{00000000-0005-0000-0000-00002E620000}"/>
    <cellStyle name="常规 2 3 3 2 3 2 2" xfId="19004" xr:uid="{00000000-0005-0000-0000-00002F620000}"/>
    <cellStyle name="常规 2 3 3 2 3 2 2 2" xfId="19005" xr:uid="{00000000-0005-0000-0000-000030620000}"/>
    <cellStyle name="常规 2 3 3 2 3 2 2 2 2" xfId="19006" xr:uid="{00000000-0005-0000-0000-000031620000}"/>
    <cellStyle name="常规 2 3 3 2 3 2 2 2 3" xfId="27902" xr:uid="{00000000-0005-0000-0000-000032620000}"/>
    <cellStyle name="常规 2 3 3 2 3 2 2 3" xfId="19007" xr:uid="{00000000-0005-0000-0000-000033620000}"/>
    <cellStyle name="常规 2 3 3 2 3 2 2 4" xfId="27903" xr:uid="{00000000-0005-0000-0000-000034620000}"/>
    <cellStyle name="常规 2 3 3 2 3 2 3" xfId="19008" xr:uid="{00000000-0005-0000-0000-000035620000}"/>
    <cellStyle name="常规 2 3 3 2 3 2 3 2" xfId="19009" xr:uid="{00000000-0005-0000-0000-000036620000}"/>
    <cellStyle name="常规 2 3 3 2 3 2 3 3" xfId="27904" xr:uid="{00000000-0005-0000-0000-000037620000}"/>
    <cellStyle name="常规 2 3 3 2 3 2 4" xfId="19010" xr:uid="{00000000-0005-0000-0000-000038620000}"/>
    <cellStyle name="常规 2 3 3 2 3 2 5" xfId="27905" xr:uid="{00000000-0005-0000-0000-000039620000}"/>
    <cellStyle name="常规 2 3 3 2 3 3" xfId="19011" xr:uid="{00000000-0005-0000-0000-00003A620000}"/>
    <cellStyle name="常规 2 3 3 2 3 3 2" xfId="19012" xr:uid="{00000000-0005-0000-0000-00003B620000}"/>
    <cellStyle name="常规 2 3 3 2 3 3 2 2" xfId="19013" xr:uid="{00000000-0005-0000-0000-00003C620000}"/>
    <cellStyle name="常规 2 3 3 2 3 3 2 2 2" xfId="19014" xr:uid="{00000000-0005-0000-0000-00003D620000}"/>
    <cellStyle name="常规 2 3 3 2 3 3 2 2 3" xfId="27906" xr:uid="{00000000-0005-0000-0000-00003E620000}"/>
    <cellStyle name="常规 2 3 3 2 3 3 2 3" xfId="19015" xr:uid="{00000000-0005-0000-0000-00003F620000}"/>
    <cellStyle name="常规 2 3 3 2 3 3 2 4" xfId="27907" xr:uid="{00000000-0005-0000-0000-000040620000}"/>
    <cellStyle name="常规 2 3 3 2 3 3 3" xfId="19016" xr:uid="{00000000-0005-0000-0000-000041620000}"/>
    <cellStyle name="常规 2 3 3 2 3 3 3 2" xfId="19017" xr:uid="{00000000-0005-0000-0000-000042620000}"/>
    <cellStyle name="常规 2 3 3 2 3 3 3 3" xfId="27908" xr:uid="{00000000-0005-0000-0000-000043620000}"/>
    <cellStyle name="常规 2 3 3 2 3 3 4" xfId="19018" xr:uid="{00000000-0005-0000-0000-000044620000}"/>
    <cellStyle name="常规 2 3 3 2 3 3 5" xfId="27909" xr:uid="{00000000-0005-0000-0000-000045620000}"/>
    <cellStyle name="常规 2 3 3 2 3 4" xfId="19019" xr:uid="{00000000-0005-0000-0000-000046620000}"/>
    <cellStyle name="常规 2 3 3 2 3 4 2" xfId="19020" xr:uid="{00000000-0005-0000-0000-000047620000}"/>
    <cellStyle name="常规 2 3 3 2 3 4 2 2" xfId="19021" xr:uid="{00000000-0005-0000-0000-000048620000}"/>
    <cellStyle name="常规 2 3 3 2 3 4 2 3" xfId="27910" xr:uid="{00000000-0005-0000-0000-000049620000}"/>
    <cellStyle name="常规 2 3 3 2 3 4 3" xfId="19022" xr:uid="{00000000-0005-0000-0000-00004A620000}"/>
    <cellStyle name="常规 2 3 3 2 3 4 4" xfId="27911" xr:uid="{00000000-0005-0000-0000-00004B620000}"/>
    <cellStyle name="常规 2 3 3 2 3 5" xfId="19023" xr:uid="{00000000-0005-0000-0000-00004C620000}"/>
    <cellStyle name="常规 2 3 3 2 3 5 2" xfId="19024" xr:uid="{00000000-0005-0000-0000-00004D620000}"/>
    <cellStyle name="常规 2 3 3 2 3 5 2 2" xfId="19025" xr:uid="{00000000-0005-0000-0000-00004E620000}"/>
    <cellStyle name="常规 2 3 3 2 3 5 2 3" xfId="27912" xr:uid="{00000000-0005-0000-0000-00004F620000}"/>
    <cellStyle name="常规 2 3 3 2 3 5 3" xfId="19026" xr:uid="{00000000-0005-0000-0000-000050620000}"/>
    <cellStyle name="常规 2 3 3 2 3 5 4" xfId="27913" xr:uid="{00000000-0005-0000-0000-000051620000}"/>
    <cellStyle name="常规 2 3 3 2 3 6" xfId="19027" xr:uid="{00000000-0005-0000-0000-000052620000}"/>
    <cellStyle name="常规 2 3 3 2 3 6 2" xfId="19028" xr:uid="{00000000-0005-0000-0000-000053620000}"/>
    <cellStyle name="常规 2 3 3 2 3 6 3" xfId="27914" xr:uid="{00000000-0005-0000-0000-000054620000}"/>
    <cellStyle name="常规 2 3 3 2 3 7" xfId="19029" xr:uid="{00000000-0005-0000-0000-000055620000}"/>
    <cellStyle name="常规 2 3 3 2 3 8" xfId="27915" xr:uid="{00000000-0005-0000-0000-000056620000}"/>
    <cellStyle name="常规 2 3 3 2 4" xfId="19030" xr:uid="{00000000-0005-0000-0000-000057620000}"/>
    <cellStyle name="常规 2 3 3 2 4 2" xfId="19031" xr:uid="{00000000-0005-0000-0000-000058620000}"/>
    <cellStyle name="常规 2 3 3 2 4 2 2" xfId="19032" xr:uid="{00000000-0005-0000-0000-000059620000}"/>
    <cellStyle name="常规 2 3 3 2 4 2 2 2" xfId="19033" xr:uid="{00000000-0005-0000-0000-00005A620000}"/>
    <cellStyle name="常规 2 3 3 2 4 2 2 3" xfId="27916" xr:uid="{00000000-0005-0000-0000-00005B620000}"/>
    <cellStyle name="常规 2 3 3 2 4 2 3" xfId="19034" xr:uid="{00000000-0005-0000-0000-00005C620000}"/>
    <cellStyle name="常规 2 3 3 2 4 2 4" xfId="27917" xr:uid="{00000000-0005-0000-0000-00005D620000}"/>
    <cellStyle name="常规 2 3 3 2 4 3" xfId="19035" xr:uid="{00000000-0005-0000-0000-00005E620000}"/>
    <cellStyle name="常规 2 3 3 2 4 3 2" xfId="19036" xr:uid="{00000000-0005-0000-0000-00005F620000}"/>
    <cellStyle name="常规 2 3 3 2 4 3 3" xfId="27918" xr:uid="{00000000-0005-0000-0000-000060620000}"/>
    <cellStyle name="常规 2 3 3 2 4 4" xfId="19037" xr:uid="{00000000-0005-0000-0000-000061620000}"/>
    <cellStyle name="常规 2 3 3 2 4 5" xfId="27919" xr:uid="{00000000-0005-0000-0000-000062620000}"/>
    <cellStyle name="常规 2 3 3 2 5" xfId="19038" xr:uid="{00000000-0005-0000-0000-000063620000}"/>
    <cellStyle name="常规 2 3 3 2 5 2" xfId="19039" xr:uid="{00000000-0005-0000-0000-000064620000}"/>
    <cellStyle name="常规 2 3 3 2 5 2 2" xfId="19040" xr:uid="{00000000-0005-0000-0000-000065620000}"/>
    <cellStyle name="常规 2 3 3 2 5 2 2 2" xfId="19041" xr:uid="{00000000-0005-0000-0000-000066620000}"/>
    <cellStyle name="常规 2 3 3 2 5 2 2 3" xfId="27920" xr:uid="{00000000-0005-0000-0000-000067620000}"/>
    <cellStyle name="常规 2 3 3 2 5 2 3" xfId="19042" xr:uid="{00000000-0005-0000-0000-000068620000}"/>
    <cellStyle name="常规 2 3 3 2 5 2 4" xfId="27921" xr:uid="{00000000-0005-0000-0000-000069620000}"/>
    <cellStyle name="常规 2 3 3 2 5 3" xfId="19043" xr:uid="{00000000-0005-0000-0000-00006A620000}"/>
    <cellStyle name="常规 2 3 3 2 5 3 2" xfId="19044" xr:uid="{00000000-0005-0000-0000-00006B620000}"/>
    <cellStyle name="常规 2 3 3 2 5 3 3" xfId="27922" xr:uid="{00000000-0005-0000-0000-00006C620000}"/>
    <cellStyle name="常规 2 3 3 2 5 4" xfId="19045" xr:uid="{00000000-0005-0000-0000-00006D620000}"/>
    <cellStyle name="常规 2 3 3 2 5 5" xfId="27923" xr:uid="{00000000-0005-0000-0000-00006E620000}"/>
    <cellStyle name="常规 2 3 3 2 6" xfId="19046" xr:uid="{00000000-0005-0000-0000-00006F620000}"/>
    <cellStyle name="常规 2 3 3 2 6 2" xfId="19047" xr:uid="{00000000-0005-0000-0000-000070620000}"/>
    <cellStyle name="常规 2 3 3 2 6 2 2" xfId="19048" xr:uid="{00000000-0005-0000-0000-000071620000}"/>
    <cellStyle name="常规 2 3 3 2 6 2 3" xfId="27924" xr:uid="{00000000-0005-0000-0000-000072620000}"/>
    <cellStyle name="常规 2 3 3 2 6 3" xfId="19049" xr:uid="{00000000-0005-0000-0000-000073620000}"/>
    <cellStyle name="常规 2 3 3 2 6 4" xfId="27925" xr:uid="{00000000-0005-0000-0000-000074620000}"/>
    <cellStyle name="常规 2 3 3 2 7" xfId="19050" xr:uid="{00000000-0005-0000-0000-000075620000}"/>
    <cellStyle name="常规 2 3 3 2 7 2" xfId="19051" xr:uid="{00000000-0005-0000-0000-000076620000}"/>
    <cellStyle name="常规 2 3 3 2 7 2 2" xfId="19052" xr:uid="{00000000-0005-0000-0000-000077620000}"/>
    <cellStyle name="常规 2 3 3 2 7 2 3" xfId="27926" xr:uid="{00000000-0005-0000-0000-000078620000}"/>
    <cellStyle name="常规 2 3 3 2 7 3" xfId="19053" xr:uid="{00000000-0005-0000-0000-000079620000}"/>
    <cellStyle name="常规 2 3 3 2 7 4" xfId="27927" xr:uid="{00000000-0005-0000-0000-00007A620000}"/>
    <cellStyle name="常规 2 3 3 2 8" xfId="19054" xr:uid="{00000000-0005-0000-0000-00007B620000}"/>
    <cellStyle name="常规 2 3 3 2 8 2" xfId="19055" xr:uid="{00000000-0005-0000-0000-00007C620000}"/>
    <cellStyle name="常规 2 3 3 2 8 3" xfId="27928" xr:uid="{00000000-0005-0000-0000-00007D620000}"/>
    <cellStyle name="常规 2 3 3 2 9" xfId="19056" xr:uid="{00000000-0005-0000-0000-00007E620000}"/>
    <cellStyle name="常规 2 3 3 3" xfId="19057" xr:uid="{00000000-0005-0000-0000-00007F620000}"/>
    <cellStyle name="常规 2 3 3 3 2" xfId="19058" xr:uid="{00000000-0005-0000-0000-000080620000}"/>
    <cellStyle name="常规 2 3 3 3 2 2" xfId="19059" xr:uid="{00000000-0005-0000-0000-000081620000}"/>
    <cellStyle name="常规 2 3 3 3 2 2 2" xfId="19060" xr:uid="{00000000-0005-0000-0000-000082620000}"/>
    <cellStyle name="常规 2 3 3 3 2 2 2 2" xfId="19061" xr:uid="{00000000-0005-0000-0000-000083620000}"/>
    <cellStyle name="常规 2 3 3 3 2 2 2 2 2" xfId="19062" xr:uid="{00000000-0005-0000-0000-000084620000}"/>
    <cellStyle name="常规 2 3 3 3 2 2 2 2 3" xfId="27929" xr:uid="{00000000-0005-0000-0000-000085620000}"/>
    <cellStyle name="常规 2 3 3 3 2 2 2 3" xfId="19063" xr:uid="{00000000-0005-0000-0000-000086620000}"/>
    <cellStyle name="常规 2 3 3 3 2 2 2 4" xfId="27930" xr:uid="{00000000-0005-0000-0000-000087620000}"/>
    <cellStyle name="常规 2 3 3 3 2 2 3" xfId="19064" xr:uid="{00000000-0005-0000-0000-000088620000}"/>
    <cellStyle name="常规 2 3 3 3 2 2 3 2" xfId="19065" xr:uid="{00000000-0005-0000-0000-000089620000}"/>
    <cellStyle name="常规 2 3 3 3 2 2 3 3" xfId="27931" xr:uid="{00000000-0005-0000-0000-00008A620000}"/>
    <cellStyle name="常规 2 3 3 3 2 2 4" xfId="19066" xr:uid="{00000000-0005-0000-0000-00008B620000}"/>
    <cellStyle name="常规 2 3 3 3 2 2 5" xfId="27932" xr:uid="{00000000-0005-0000-0000-00008C620000}"/>
    <cellStyle name="常规 2 3 3 3 2 3" xfId="19067" xr:uid="{00000000-0005-0000-0000-00008D620000}"/>
    <cellStyle name="常规 2 3 3 3 2 3 2" xfId="19068" xr:uid="{00000000-0005-0000-0000-00008E620000}"/>
    <cellStyle name="常规 2 3 3 3 2 3 2 2" xfId="19069" xr:uid="{00000000-0005-0000-0000-00008F620000}"/>
    <cellStyle name="常规 2 3 3 3 2 3 2 2 2" xfId="19070" xr:uid="{00000000-0005-0000-0000-000090620000}"/>
    <cellStyle name="常规 2 3 3 3 2 3 2 2 3" xfId="27933" xr:uid="{00000000-0005-0000-0000-000091620000}"/>
    <cellStyle name="常规 2 3 3 3 2 3 2 3" xfId="19071" xr:uid="{00000000-0005-0000-0000-000092620000}"/>
    <cellStyle name="常规 2 3 3 3 2 3 2 4" xfId="27934" xr:uid="{00000000-0005-0000-0000-000093620000}"/>
    <cellStyle name="常规 2 3 3 3 2 3 3" xfId="19072" xr:uid="{00000000-0005-0000-0000-000094620000}"/>
    <cellStyle name="常规 2 3 3 3 2 3 3 2" xfId="19073" xr:uid="{00000000-0005-0000-0000-000095620000}"/>
    <cellStyle name="常规 2 3 3 3 2 3 3 3" xfId="27935" xr:uid="{00000000-0005-0000-0000-000096620000}"/>
    <cellStyle name="常规 2 3 3 3 2 3 4" xfId="19074" xr:uid="{00000000-0005-0000-0000-000097620000}"/>
    <cellStyle name="常规 2 3 3 3 2 3 5" xfId="27936" xr:uid="{00000000-0005-0000-0000-000098620000}"/>
    <cellStyle name="常规 2 3 3 3 2 4" xfId="19075" xr:uid="{00000000-0005-0000-0000-000099620000}"/>
    <cellStyle name="常规 2 3 3 3 2 4 2" xfId="19076" xr:uid="{00000000-0005-0000-0000-00009A620000}"/>
    <cellStyle name="常规 2 3 3 3 2 4 2 2" xfId="19077" xr:uid="{00000000-0005-0000-0000-00009B620000}"/>
    <cellStyle name="常规 2 3 3 3 2 4 2 3" xfId="27937" xr:uid="{00000000-0005-0000-0000-00009C620000}"/>
    <cellStyle name="常规 2 3 3 3 2 4 3" xfId="19078" xr:uid="{00000000-0005-0000-0000-00009D620000}"/>
    <cellStyle name="常规 2 3 3 3 2 4 4" xfId="27938" xr:uid="{00000000-0005-0000-0000-00009E620000}"/>
    <cellStyle name="常规 2 3 3 3 2 5" xfId="19079" xr:uid="{00000000-0005-0000-0000-00009F620000}"/>
    <cellStyle name="常规 2 3 3 3 2 5 2" xfId="19080" xr:uid="{00000000-0005-0000-0000-0000A0620000}"/>
    <cellStyle name="常规 2 3 3 3 2 5 2 2" xfId="19081" xr:uid="{00000000-0005-0000-0000-0000A1620000}"/>
    <cellStyle name="常规 2 3 3 3 2 5 2 3" xfId="27939" xr:uid="{00000000-0005-0000-0000-0000A2620000}"/>
    <cellStyle name="常规 2 3 3 3 2 5 3" xfId="19082" xr:uid="{00000000-0005-0000-0000-0000A3620000}"/>
    <cellStyle name="常规 2 3 3 3 2 5 4" xfId="27940" xr:uid="{00000000-0005-0000-0000-0000A4620000}"/>
    <cellStyle name="常规 2 3 3 3 2 6" xfId="19083" xr:uid="{00000000-0005-0000-0000-0000A5620000}"/>
    <cellStyle name="常规 2 3 3 3 2 6 2" xfId="19084" xr:uid="{00000000-0005-0000-0000-0000A6620000}"/>
    <cellStyle name="常规 2 3 3 3 2 6 3" xfId="27941" xr:uid="{00000000-0005-0000-0000-0000A7620000}"/>
    <cellStyle name="常规 2 3 3 3 2 7" xfId="19085" xr:uid="{00000000-0005-0000-0000-0000A8620000}"/>
    <cellStyle name="常规 2 3 3 3 2 8" xfId="27942" xr:uid="{00000000-0005-0000-0000-0000A9620000}"/>
    <cellStyle name="常规 2 3 3 3 3" xfId="19086" xr:uid="{00000000-0005-0000-0000-0000AA620000}"/>
    <cellStyle name="常规 2 3 3 3 3 2" xfId="19087" xr:uid="{00000000-0005-0000-0000-0000AB620000}"/>
    <cellStyle name="常规 2 3 3 3 3 2 2" xfId="19088" xr:uid="{00000000-0005-0000-0000-0000AC620000}"/>
    <cellStyle name="常规 2 3 3 3 3 2 2 2" xfId="19089" xr:uid="{00000000-0005-0000-0000-0000AD620000}"/>
    <cellStyle name="常规 2 3 3 3 3 2 2 3" xfId="27943" xr:uid="{00000000-0005-0000-0000-0000AE620000}"/>
    <cellStyle name="常规 2 3 3 3 3 2 3" xfId="19090" xr:uid="{00000000-0005-0000-0000-0000AF620000}"/>
    <cellStyle name="常规 2 3 3 3 3 2 4" xfId="27944" xr:uid="{00000000-0005-0000-0000-0000B0620000}"/>
    <cellStyle name="常规 2 3 3 3 3 3" xfId="19091" xr:uid="{00000000-0005-0000-0000-0000B1620000}"/>
    <cellStyle name="常规 2 3 3 3 3 3 2" xfId="19092" xr:uid="{00000000-0005-0000-0000-0000B2620000}"/>
    <cellStyle name="常规 2 3 3 3 3 3 3" xfId="27945" xr:uid="{00000000-0005-0000-0000-0000B3620000}"/>
    <cellStyle name="常规 2 3 3 3 3 4" xfId="19093" xr:uid="{00000000-0005-0000-0000-0000B4620000}"/>
    <cellStyle name="常规 2 3 3 3 3 5" xfId="27946" xr:uid="{00000000-0005-0000-0000-0000B5620000}"/>
    <cellStyle name="常规 2 3 3 3 4" xfId="19094" xr:uid="{00000000-0005-0000-0000-0000B6620000}"/>
    <cellStyle name="常规 2 3 3 3 4 2" xfId="19095" xr:uid="{00000000-0005-0000-0000-0000B7620000}"/>
    <cellStyle name="常规 2 3 3 3 4 2 2" xfId="19096" xr:uid="{00000000-0005-0000-0000-0000B8620000}"/>
    <cellStyle name="常规 2 3 3 3 4 2 2 2" xfId="19097" xr:uid="{00000000-0005-0000-0000-0000B9620000}"/>
    <cellStyle name="常规 2 3 3 3 4 2 2 3" xfId="27947" xr:uid="{00000000-0005-0000-0000-0000BA620000}"/>
    <cellStyle name="常规 2 3 3 3 4 2 3" xfId="19098" xr:uid="{00000000-0005-0000-0000-0000BB620000}"/>
    <cellStyle name="常规 2 3 3 3 4 2 4" xfId="27948" xr:uid="{00000000-0005-0000-0000-0000BC620000}"/>
    <cellStyle name="常规 2 3 3 3 4 3" xfId="19099" xr:uid="{00000000-0005-0000-0000-0000BD620000}"/>
    <cellStyle name="常规 2 3 3 3 4 3 2" xfId="19100" xr:uid="{00000000-0005-0000-0000-0000BE620000}"/>
    <cellStyle name="常规 2 3 3 3 4 3 3" xfId="27949" xr:uid="{00000000-0005-0000-0000-0000BF620000}"/>
    <cellStyle name="常规 2 3 3 3 4 4" xfId="19101" xr:uid="{00000000-0005-0000-0000-0000C0620000}"/>
    <cellStyle name="常规 2 3 3 3 4 5" xfId="27950" xr:uid="{00000000-0005-0000-0000-0000C1620000}"/>
    <cellStyle name="常规 2 3 3 3 5" xfId="19102" xr:uid="{00000000-0005-0000-0000-0000C2620000}"/>
    <cellStyle name="常规 2 3 3 3 5 2" xfId="19103" xr:uid="{00000000-0005-0000-0000-0000C3620000}"/>
    <cellStyle name="常规 2 3 3 3 5 2 2" xfId="19104" xr:uid="{00000000-0005-0000-0000-0000C4620000}"/>
    <cellStyle name="常规 2 3 3 3 5 2 3" xfId="27951" xr:uid="{00000000-0005-0000-0000-0000C5620000}"/>
    <cellStyle name="常规 2 3 3 3 5 3" xfId="19105" xr:uid="{00000000-0005-0000-0000-0000C6620000}"/>
    <cellStyle name="常规 2 3 3 3 5 4" xfId="27952" xr:uid="{00000000-0005-0000-0000-0000C7620000}"/>
    <cellStyle name="常规 2 3 3 3 6" xfId="19106" xr:uid="{00000000-0005-0000-0000-0000C8620000}"/>
    <cellStyle name="常规 2 3 3 3 6 2" xfId="19107" xr:uid="{00000000-0005-0000-0000-0000C9620000}"/>
    <cellStyle name="常规 2 3 3 3 6 2 2" xfId="19108" xr:uid="{00000000-0005-0000-0000-0000CA620000}"/>
    <cellStyle name="常规 2 3 3 3 6 2 3" xfId="27953" xr:uid="{00000000-0005-0000-0000-0000CB620000}"/>
    <cellStyle name="常规 2 3 3 3 6 3" xfId="19109" xr:uid="{00000000-0005-0000-0000-0000CC620000}"/>
    <cellStyle name="常规 2 3 3 3 6 4" xfId="27954" xr:uid="{00000000-0005-0000-0000-0000CD620000}"/>
    <cellStyle name="常规 2 3 3 3 7" xfId="19110" xr:uid="{00000000-0005-0000-0000-0000CE620000}"/>
    <cellStyle name="常规 2 3 3 3 7 2" xfId="19111" xr:uid="{00000000-0005-0000-0000-0000CF620000}"/>
    <cellStyle name="常规 2 3 3 3 7 3" xfId="27955" xr:uid="{00000000-0005-0000-0000-0000D0620000}"/>
    <cellStyle name="常规 2 3 3 3 8" xfId="19112" xr:uid="{00000000-0005-0000-0000-0000D1620000}"/>
    <cellStyle name="常规 2 3 3 3 9" xfId="27956" xr:uid="{00000000-0005-0000-0000-0000D2620000}"/>
    <cellStyle name="常规 2 3 3 4" xfId="19113" xr:uid="{00000000-0005-0000-0000-0000D3620000}"/>
    <cellStyle name="常规 2 3 3 4 2" xfId="19114" xr:uid="{00000000-0005-0000-0000-0000D4620000}"/>
    <cellStyle name="常规 2 3 3 4 2 2" xfId="19115" xr:uid="{00000000-0005-0000-0000-0000D5620000}"/>
    <cellStyle name="常规 2 3 3 4 2 2 2" xfId="19116" xr:uid="{00000000-0005-0000-0000-0000D6620000}"/>
    <cellStyle name="常规 2 3 3 4 2 2 2 2" xfId="19117" xr:uid="{00000000-0005-0000-0000-0000D7620000}"/>
    <cellStyle name="常规 2 3 3 4 2 2 2 3" xfId="27957" xr:uid="{00000000-0005-0000-0000-0000D8620000}"/>
    <cellStyle name="常规 2 3 3 4 2 2 3" xfId="19118" xr:uid="{00000000-0005-0000-0000-0000D9620000}"/>
    <cellStyle name="常规 2 3 3 4 2 2 4" xfId="27958" xr:uid="{00000000-0005-0000-0000-0000DA620000}"/>
    <cellStyle name="常规 2 3 3 4 2 3" xfId="19119" xr:uid="{00000000-0005-0000-0000-0000DB620000}"/>
    <cellStyle name="常规 2 3 3 4 2 3 2" xfId="19120" xr:uid="{00000000-0005-0000-0000-0000DC620000}"/>
    <cellStyle name="常规 2 3 3 4 2 3 3" xfId="27959" xr:uid="{00000000-0005-0000-0000-0000DD620000}"/>
    <cellStyle name="常规 2 3 3 4 2 4" xfId="19121" xr:uid="{00000000-0005-0000-0000-0000DE620000}"/>
    <cellStyle name="常规 2 3 3 4 2 5" xfId="27960" xr:uid="{00000000-0005-0000-0000-0000DF620000}"/>
    <cellStyle name="常规 2 3 3 4 3" xfId="19122" xr:uid="{00000000-0005-0000-0000-0000E0620000}"/>
    <cellStyle name="常规 2 3 3 4 3 2" xfId="19123" xr:uid="{00000000-0005-0000-0000-0000E1620000}"/>
    <cellStyle name="常规 2 3 3 4 3 2 2" xfId="19124" xr:uid="{00000000-0005-0000-0000-0000E2620000}"/>
    <cellStyle name="常规 2 3 3 4 3 2 2 2" xfId="19125" xr:uid="{00000000-0005-0000-0000-0000E3620000}"/>
    <cellStyle name="常规 2 3 3 4 3 2 2 3" xfId="27961" xr:uid="{00000000-0005-0000-0000-0000E4620000}"/>
    <cellStyle name="常规 2 3 3 4 3 2 3" xfId="19126" xr:uid="{00000000-0005-0000-0000-0000E5620000}"/>
    <cellStyle name="常规 2 3 3 4 3 2 4" xfId="27962" xr:uid="{00000000-0005-0000-0000-0000E6620000}"/>
    <cellStyle name="常规 2 3 3 4 3 3" xfId="19127" xr:uid="{00000000-0005-0000-0000-0000E7620000}"/>
    <cellStyle name="常规 2 3 3 4 3 3 2" xfId="19128" xr:uid="{00000000-0005-0000-0000-0000E8620000}"/>
    <cellStyle name="常规 2 3 3 4 3 3 3" xfId="27963" xr:uid="{00000000-0005-0000-0000-0000E9620000}"/>
    <cellStyle name="常规 2 3 3 4 3 4" xfId="19129" xr:uid="{00000000-0005-0000-0000-0000EA620000}"/>
    <cellStyle name="常规 2 3 3 4 3 5" xfId="27964" xr:uid="{00000000-0005-0000-0000-0000EB620000}"/>
    <cellStyle name="常规 2 3 3 4 4" xfId="19130" xr:uid="{00000000-0005-0000-0000-0000EC620000}"/>
    <cellStyle name="常规 2 3 3 4 4 2" xfId="19131" xr:uid="{00000000-0005-0000-0000-0000ED620000}"/>
    <cellStyle name="常规 2 3 3 4 4 2 2" xfId="19132" xr:uid="{00000000-0005-0000-0000-0000EE620000}"/>
    <cellStyle name="常规 2 3 3 4 4 2 3" xfId="27965" xr:uid="{00000000-0005-0000-0000-0000EF620000}"/>
    <cellStyle name="常规 2 3 3 4 4 3" xfId="19133" xr:uid="{00000000-0005-0000-0000-0000F0620000}"/>
    <cellStyle name="常规 2 3 3 4 4 4" xfId="27966" xr:uid="{00000000-0005-0000-0000-0000F1620000}"/>
    <cellStyle name="常规 2 3 3 4 5" xfId="19134" xr:uid="{00000000-0005-0000-0000-0000F2620000}"/>
    <cellStyle name="常规 2 3 3 4 5 2" xfId="19135" xr:uid="{00000000-0005-0000-0000-0000F3620000}"/>
    <cellStyle name="常规 2 3 3 4 5 2 2" xfId="19136" xr:uid="{00000000-0005-0000-0000-0000F4620000}"/>
    <cellStyle name="常规 2 3 3 4 5 2 3" xfId="27967" xr:uid="{00000000-0005-0000-0000-0000F5620000}"/>
    <cellStyle name="常规 2 3 3 4 5 3" xfId="19137" xr:uid="{00000000-0005-0000-0000-0000F6620000}"/>
    <cellStyle name="常规 2 3 3 4 5 4" xfId="27968" xr:uid="{00000000-0005-0000-0000-0000F7620000}"/>
    <cellStyle name="常规 2 3 3 4 6" xfId="19138" xr:uid="{00000000-0005-0000-0000-0000F8620000}"/>
    <cellStyle name="常规 2 3 3 4 6 2" xfId="19139" xr:uid="{00000000-0005-0000-0000-0000F9620000}"/>
    <cellStyle name="常规 2 3 3 4 6 3" xfId="27969" xr:uid="{00000000-0005-0000-0000-0000FA620000}"/>
    <cellStyle name="常规 2 3 3 4 7" xfId="19140" xr:uid="{00000000-0005-0000-0000-0000FB620000}"/>
    <cellStyle name="常规 2 3 3 4 8" xfId="27970" xr:uid="{00000000-0005-0000-0000-0000FC620000}"/>
    <cellStyle name="常规 2 3 3 5" xfId="19141" xr:uid="{00000000-0005-0000-0000-0000FD620000}"/>
    <cellStyle name="常规 2 3 3 5 2" xfId="19142" xr:uid="{00000000-0005-0000-0000-0000FE620000}"/>
    <cellStyle name="常规 2 3 3 5 2 2" xfId="19143" xr:uid="{00000000-0005-0000-0000-0000FF620000}"/>
    <cellStyle name="常规 2 3 3 5 2 2 2" xfId="19144" xr:uid="{00000000-0005-0000-0000-000000630000}"/>
    <cellStyle name="常规 2 3 3 5 2 2 3" xfId="27971" xr:uid="{00000000-0005-0000-0000-000001630000}"/>
    <cellStyle name="常规 2 3 3 5 2 3" xfId="19145" xr:uid="{00000000-0005-0000-0000-000002630000}"/>
    <cellStyle name="常规 2 3 3 5 2 4" xfId="27972" xr:uid="{00000000-0005-0000-0000-000003630000}"/>
    <cellStyle name="常规 2 3 3 5 3" xfId="19146" xr:uid="{00000000-0005-0000-0000-000004630000}"/>
    <cellStyle name="常规 2 3 3 5 3 2" xfId="19147" xr:uid="{00000000-0005-0000-0000-000005630000}"/>
    <cellStyle name="常规 2 3 3 5 3 3" xfId="27973" xr:uid="{00000000-0005-0000-0000-000006630000}"/>
    <cellStyle name="常规 2 3 3 5 4" xfId="19148" xr:uid="{00000000-0005-0000-0000-000007630000}"/>
    <cellStyle name="常规 2 3 3 5 5" xfId="27974" xr:uid="{00000000-0005-0000-0000-000008630000}"/>
    <cellStyle name="常规 2 3 3 6" xfId="19149" xr:uid="{00000000-0005-0000-0000-000009630000}"/>
    <cellStyle name="常规 2 3 3 6 2" xfId="19150" xr:uid="{00000000-0005-0000-0000-00000A630000}"/>
    <cellStyle name="常规 2 3 3 6 2 2" xfId="19151" xr:uid="{00000000-0005-0000-0000-00000B630000}"/>
    <cellStyle name="常规 2 3 3 6 2 2 2" xfId="19152" xr:uid="{00000000-0005-0000-0000-00000C630000}"/>
    <cellStyle name="常规 2 3 3 6 2 2 3" xfId="27975" xr:uid="{00000000-0005-0000-0000-00000D630000}"/>
    <cellStyle name="常规 2 3 3 6 2 3" xfId="19153" xr:uid="{00000000-0005-0000-0000-00000E630000}"/>
    <cellStyle name="常规 2 3 3 6 2 4" xfId="27976" xr:uid="{00000000-0005-0000-0000-00000F630000}"/>
    <cellStyle name="常规 2 3 3 6 3" xfId="19154" xr:uid="{00000000-0005-0000-0000-000010630000}"/>
    <cellStyle name="常规 2 3 3 6 3 2" xfId="19155" xr:uid="{00000000-0005-0000-0000-000011630000}"/>
    <cellStyle name="常规 2 3 3 6 3 3" xfId="27977" xr:uid="{00000000-0005-0000-0000-000012630000}"/>
    <cellStyle name="常规 2 3 3 6 4" xfId="19156" xr:uid="{00000000-0005-0000-0000-000013630000}"/>
    <cellStyle name="常规 2 3 3 6 5" xfId="27978" xr:uid="{00000000-0005-0000-0000-000014630000}"/>
    <cellStyle name="常规 2 3 3 7" xfId="19157" xr:uid="{00000000-0005-0000-0000-000015630000}"/>
    <cellStyle name="常规 2 3 3 7 2" xfId="19158" xr:uid="{00000000-0005-0000-0000-000016630000}"/>
    <cellStyle name="常规 2 3 3 7 2 2" xfId="19159" xr:uid="{00000000-0005-0000-0000-000017630000}"/>
    <cellStyle name="常规 2 3 3 7 2 3" xfId="27979" xr:uid="{00000000-0005-0000-0000-000018630000}"/>
    <cellStyle name="常规 2 3 3 7 3" xfId="19160" xr:uid="{00000000-0005-0000-0000-000019630000}"/>
    <cellStyle name="常规 2 3 3 7 4" xfId="27980" xr:uid="{00000000-0005-0000-0000-00001A630000}"/>
    <cellStyle name="常规 2 3 3 8" xfId="19161" xr:uid="{00000000-0005-0000-0000-00001B630000}"/>
    <cellStyle name="常规 2 3 3 8 2" xfId="19162" xr:uid="{00000000-0005-0000-0000-00001C630000}"/>
    <cellStyle name="常规 2 3 3 8 2 2" xfId="19163" xr:uid="{00000000-0005-0000-0000-00001D630000}"/>
    <cellStyle name="常规 2 3 3 8 2 3" xfId="27981" xr:uid="{00000000-0005-0000-0000-00001E630000}"/>
    <cellStyle name="常规 2 3 3 8 3" xfId="19164" xr:uid="{00000000-0005-0000-0000-00001F630000}"/>
    <cellStyle name="常规 2 3 3 8 4" xfId="27982" xr:uid="{00000000-0005-0000-0000-000020630000}"/>
    <cellStyle name="常规 2 3 3 9" xfId="19165" xr:uid="{00000000-0005-0000-0000-000021630000}"/>
    <cellStyle name="常规 2 3 3 9 2" xfId="19166" xr:uid="{00000000-0005-0000-0000-000022630000}"/>
    <cellStyle name="常规 2 3 3 9 3" xfId="27983" xr:uid="{00000000-0005-0000-0000-000023630000}"/>
    <cellStyle name="常规 2 3 4" xfId="19167" xr:uid="{00000000-0005-0000-0000-000024630000}"/>
    <cellStyle name="常规 2 3 4 10" xfId="27984" xr:uid="{00000000-0005-0000-0000-000025630000}"/>
    <cellStyle name="常规 2 3 4 2" xfId="19168" xr:uid="{00000000-0005-0000-0000-000026630000}"/>
    <cellStyle name="常规 2 3 4 2 2" xfId="19169" xr:uid="{00000000-0005-0000-0000-000027630000}"/>
    <cellStyle name="常规 2 3 4 2 2 2" xfId="19170" xr:uid="{00000000-0005-0000-0000-000028630000}"/>
    <cellStyle name="常规 2 3 4 2 2 2 2" xfId="19171" xr:uid="{00000000-0005-0000-0000-000029630000}"/>
    <cellStyle name="常规 2 3 4 2 2 2 2 2" xfId="19172" xr:uid="{00000000-0005-0000-0000-00002A630000}"/>
    <cellStyle name="常规 2 3 4 2 2 2 2 2 2" xfId="19173" xr:uid="{00000000-0005-0000-0000-00002B630000}"/>
    <cellStyle name="常规 2 3 4 2 2 2 2 2 3" xfId="27985" xr:uid="{00000000-0005-0000-0000-00002C630000}"/>
    <cellStyle name="常规 2 3 4 2 2 2 2 3" xfId="19174" xr:uid="{00000000-0005-0000-0000-00002D630000}"/>
    <cellStyle name="常规 2 3 4 2 2 2 2 4" xfId="27986" xr:uid="{00000000-0005-0000-0000-00002E630000}"/>
    <cellStyle name="常规 2 3 4 2 2 2 3" xfId="19175" xr:uid="{00000000-0005-0000-0000-00002F630000}"/>
    <cellStyle name="常规 2 3 4 2 2 2 3 2" xfId="19176" xr:uid="{00000000-0005-0000-0000-000030630000}"/>
    <cellStyle name="常规 2 3 4 2 2 2 3 3" xfId="27987" xr:uid="{00000000-0005-0000-0000-000031630000}"/>
    <cellStyle name="常规 2 3 4 2 2 2 4" xfId="19177" xr:uid="{00000000-0005-0000-0000-000032630000}"/>
    <cellStyle name="常规 2 3 4 2 2 2 5" xfId="27988" xr:uid="{00000000-0005-0000-0000-000033630000}"/>
    <cellStyle name="常规 2 3 4 2 2 3" xfId="19178" xr:uid="{00000000-0005-0000-0000-000034630000}"/>
    <cellStyle name="常规 2 3 4 2 2 3 2" xfId="19179" xr:uid="{00000000-0005-0000-0000-000035630000}"/>
    <cellStyle name="常规 2 3 4 2 2 3 2 2" xfId="19180" xr:uid="{00000000-0005-0000-0000-000036630000}"/>
    <cellStyle name="常规 2 3 4 2 2 3 2 2 2" xfId="19181" xr:uid="{00000000-0005-0000-0000-000037630000}"/>
    <cellStyle name="常规 2 3 4 2 2 3 2 2 3" xfId="27989" xr:uid="{00000000-0005-0000-0000-000038630000}"/>
    <cellStyle name="常规 2 3 4 2 2 3 2 3" xfId="19182" xr:uid="{00000000-0005-0000-0000-000039630000}"/>
    <cellStyle name="常规 2 3 4 2 2 3 2 4" xfId="27990" xr:uid="{00000000-0005-0000-0000-00003A630000}"/>
    <cellStyle name="常规 2 3 4 2 2 3 3" xfId="19183" xr:uid="{00000000-0005-0000-0000-00003B630000}"/>
    <cellStyle name="常规 2 3 4 2 2 3 3 2" xfId="19184" xr:uid="{00000000-0005-0000-0000-00003C630000}"/>
    <cellStyle name="常规 2 3 4 2 2 3 3 3" xfId="27991" xr:uid="{00000000-0005-0000-0000-00003D630000}"/>
    <cellStyle name="常规 2 3 4 2 2 3 4" xfId="19185" xr:uid="{00000000-0005-0000-0000-00003E630000}"/>
    <cellStyle name="常规 2 3 4 2 2 3 5" xfId="27992" xr:uid="{00000000-0005-0000-0000-00003F630000}"/>
    <cellStyle name="常规 2 3 4 2 2 4" xfId="19186" xr:uid="{00000000-0005-0000-0000-000040630000}"/>
    <cellStyle name="常规 2 3 4 2 2 4 2" xfId="19187" xr:uid="{00000000-0005-0000-0000-000041630000}"/>
    <cellStyle name="常规 2 3 4 2 2 4 2 2" xfId="19188" xr:uid="{00000000-0005-0000-0000-000042630000}"/>
    <cellStyle name="常规 2 3 4 2 2 4 2 3" xfId="27993" xr:uid="{00000000-0005-0000-0000-000043630000}"/>
    <cellStyle name="常规 2 3 4 2 2 4 3" xfId="19189" xr:uid="{00000000-0005-0000-0000-000044630000}"/>
    <cellStyle name="常规 2 3 4 2 2 4 4" xfId="27994" xr:uid="{00000000-0005-0000-0000-000045630000}"/>
    <cellStyle name="常规 2 3 4 2 2 5" xfId="19190" xr:uid="{00000000-0005-0000-0000-000046630000}"/>
    <cellStyle name="常规 2 3 4 2 2 5 2" xfId="19191" xr:uid="{00000000-0005-0000-0000-000047630000}"/>
    <cellStyle name="常规 2 3 4 2 2 5 2 2" xfId="19192" xr:uid="{00000000-0005-0000-0000-000048630000}"/>
    <cellStyle name="常规 2 3 4 2 2 5 2 3" xfId="27995" xr:uid="{00000000-0005-0000-0000-000049630000}"/>
    <cellStyle name="常规 2 3 4 2 2 5 3" xfId="19193" xr:uid="{00000000-0005-0000-0000-00004A630000}"/>
    <cellStyle name="常规 2 3 4 2 2 5 4" xfId="27996" xr:uid="{00000000-0005-0000-0000-00004B630000}"/>
    <cellStyle name="常规 2 3 4 2 2 6" xfId="19194" xr:uid="{00000000-0005-0000-0000-00004C630000}"/>
    <cellStyle name="常规 2 3 4 2 2 6 2" xfId="19195" xr:uid="{00000000-0005-0000-0000-00004D630000}"/>
    <cellStyle name="常规 2 3 4 2 2 6 3" xfId="27997" xr:uid="{00000000-0005-0000-0000-00004E630000}"/>
    <cellStyle name="常规 2 3 4 2 2 7" xfId="19196" xr:uid="{00000000-0005-0000-0000-00004F630000}"/>
    <cellStyle name="常规 2 3 4 2 2 8" xfId="27998" xr:uid="{00000000-0005-0000-0000-000050630000}"/>
    <cellStyle name="常规 2 3 4 2 3" xfId="19197" xr:uid="{00000000-0005-0000-0000-000051630000}"/>
    <cellStyle name="常规 2 3 4 2 3 2" xfId="19198" xr:uid="{00000000-0005-0000-0000-000052630000}"/>
    <cellStyle name="常规 2 3 4 2 3 2 2" xfId="19199" xr:uid="{00000000-0005-0000-0000-000053630000}"/>
    <cellStyle name="常规 2 3 4 2 3 2 2 2" xfId="19200" xr:uid="{00000000-0005-0000-0000-000054630000}"/>
    <cellStyle name="常规 2 3 4 2 3 2 2 3" xfId="27999" xr:uid="{00000000-0005-0000-0000-000055630000}"/>
    <cellStyle name="常规 2 3 4 2 3 2 3" xfId="19201" xr:uid="{00000000-0005-0000-0000-000056630000}"/>
    <cellStyle name="常规 2 3 4 2 3 2 4" xfId="28000" xr:uid="{00000000-0005-0000-0000-000057630000}"/>
    <cellStyle name="常规 2 3 4 2 3 3" xfId="19202" xr:uid="{00000000-0005-0000-0000-000058630000}"/>
    <cellStyle name="常规 2 3 4 2 3 3 2" xfId="19203" xr:uid="{00000000-0005-0000-0000-000059630000}"/>
    <cellStyle name="常规 2 3 4 2 3 3 3" xfId="28001" xr:uid="{00000000-0005-0000-0000-00005A630000}"/>
    <cellStyle name="常规 2 3 4 2 3 4" xfId="19204" xr:uid="{00000000-0005-0000-0000-00005B630000}"/>
    <cellStyle name="常规 2 3 4 2 3 5" xfId="28002" xr:uid="{00000000-0005-0000-0000-00005C630000}"/>
    <cellStyle name="常规 2 3 4 2 4" xfId="19205" xr:uid="{00000000-0005-0000-0000-00005D630000}"/>
    <cellStyle name="常规 2 3 4 2 4 2" xfId="19206" xr:uid="{00000000-0005-0000-0000-00005E630000}"/>
    <cellStyle name="常规 2 3 4 2 4 2 2" xfId="19207" xr:uid="{00000000-0005-0000-0000-00005F630000}"/>
    <cellStyle name="常规 2 3 4 2 4 2 2 2" xfId="19208" xr:uid="{00000000-0005-0000-0000-000060630000}"/>
    <cellStyle name="常规 2 3 4 2 4 2 2 3" xfId="28003" xr:uid="{00000000-0005-0000-0000-000061630000}"/>
    <cellStyle name="常规 2 3 4 2 4 2 3" xfId="19209" xr:uid="{00000000-0005-0000-0000-000062630000}"/>
    <cellStyle name="常规 2 3 4 2 4 2 4" xfId="28004" xr:uid="{00000000-0005-0000-0000-000063630000}"/>
    <cellStyle name="常规 2 3 4 2 4 3" xfId="19210" xr:uid="{00000000-0005-0000-0000-000064630000}"/>
    <cellStyle name="常规 2 3 4 2 4 3 2" xfId="19211" xr:uid="{00000000-0005-0000-0000-000065630000}"/>
    <cellStyle name="常规 2 3 4 2 4 3 3" xfId="28005" xr:uid="{00000000-0005-0000-0000-000066630000}"/>
    <cellStyle name="常规 2 3 4 2 4 4" xfId="19212" xr:uid="{00000000-0005-0000-0000-000067630000}"/>
    <cellStyle name="常规 2 3 4 2 4 5" xfId="28006" xr:uid="{00000000-0005-0000-0000-000068630000}"/>
    <cellStyle name="常规 2 3 4 2 5" xfId="19213" xr:uid="{00000000-0005-0000-0000-000069630000}"/>
    <cellStyle name="常规 2 3 4 2 5 2" xfId="19214" xr:uid="{00000000-0005-0000-0000-00006A630000}"/>
    <cellStyle name="常规 2 3 4 2 5 2 2" xfId="19215" xr:uid="{00000000-0005-0000-0000-00006B630000}"/>
    <cellStyle name="常规 2 3 4 2 5 2 3" xfId="28007" xr:uid="{00000000-0005-0000-0000-00006C630000}"/>
    <cellStyle name="常规 2 3 4 2 5 3" xfId="19216" xr:uid="{00000000-0005-0000-0000-00006D630000}"/>
    <cellStyle name="常规 2 3 4 2 5 4" xfId="28008" xr:uid="{00000000-0005-0000-0000-00006E630000}"/>
    <cellStyle name="常规 2 3 4 2 6" xfId="19217" xr:uid="{00000000-0005-0000-0000-00006F630000}"/>
    <cellStyle name="常规 2 3 4 2 6 2" xfId="19218" xr:uid="{00000000-0005-0000-0000-000070630000}"/>
    <cellStyle name="常规 2 3 4 2 6 2 2" xfId="19219" xr:uid="{00000000-0005-0000-0000-000071630000}"/>
    <cellStyle name="常规 2 3 4 2 6 2 3" xfId="28009" xr:uid="{00000000-0005-0000-0000-000072630000}"/>
    <cellStyle name="常规 2 3 4 2 6 3" xfId="19220" xr:uid="{00000000-0005-0000-0000-000073630000}"/>
    <cellStyle name="常规 2 3 4 2 6 4" xfId="28010" xr:uid="{00000000-0005-0000-0000-000074630000}"/>
    <cellStyle name="常规 2 3 4 2 7" xfId="19221" xr:uid="{00000000-0005-0000-0000-000075630000}"/>
    <cellStyle name="常规 2 3 4 2 7 2" xfId="19222" xr:uid="{00000000-0005-0000-0000-000076630000}"/>
    <cellStyle name="常规 2 3 4 2 7 3" xfId="28011" xr:uid="{00000000-0005-0000-0000-000077630000}"/>
    <cellStyle name="常规 2 3 4 2 8" xfId="19223" xr:uid="{00000000-0005-0000-0000-000078630000}"/>
    <cellStyle name="常规 2 3 4 2 9" xfId="28012" xr:uid="{00000000-0005-0000-0000-000079630000}"/>
    <cellStyle name="常规 2 3 4 3" xfId="19224" xr:uid="{00000000-0005-0000-0000-00007A630000}"/>
    <cellStyle name="常规 2 3 4 3 2" xfId="19225" xr:uid="{00000000-0005-0000-0000-00007B630000}"/>
    <cellStyle name="常规 2 3 4 3 2 2" xfId="19226" xr:uid="{00000000-0005-0000-0000-00007C630000}"/>
    <cellStyle name="常规 2 3 4 3 2 2 2" xfId="19227" xr:uid="{00000000-0005-0000-0000-00007D630000}"/>
    <cellStyle name="常规 2 3 4 3 2 2 2 2" xfId="19228" xr:uid="{00000000-0005-0000-0000-00007E630000}"/>
    <cellStyle name="常规 2 3 4 3 2 2 2 3" xfId="28013" xr:uid="{00000000-0005-0000-0000-00007F630000}"/>
    <cellStyle name="常规 2 3 4 3 2 2 3" xfId="19229" xr:uid="{00000000-0005-0000-0000-000080630000}"/>
    <cellStyle name="常规 2 3 4 3 2 2 4" xfId="28014" xr:uid="{00000000-0005-0000-0000-000081630000}"/>
    <cellStyle name="常规 2 3 4 3 2 3" xfId="19230" xr:uid="{00000000-0005-0000-0000-000082630000}"/>
    <cellStyle name="常规 2 3 4 3 2 3 2" xfId="19231" xr:uid="{00000000-0005-0000-0000-000083630000}"/>
    <cellStyle name="常规 2 3 4 3 2 3 3" xfId="28015" xr:uid="{00000000-0005-0000-0000-000084630000}"/>
    <cellStyle name="常规 2 3 4 3 2 4" xfId="19232" xr:uid="{00000000-0005-0000-0000-000085630000}"/>
    <cellStyle name="常规 2 3 4 3 2 5" xfId="28016" xr:uid="{00000000-0005-0000-0000-000086630000}"/>
    <cellStyle name="常规 2 3 4 3 3" xfId="19233" xr:uid="{00000000-0005-0000-0000-000087630000}"/>
    <cellStyle name="常规 2 3 4 3 3 2" xfId="19234" xr:uid="{00000000-0005-0000-0000-000088630000}"/>
    <cellStyle name="常规 2 3 4 3 3 2 2" xfId="19235" xr:uid="{00000000-0005-0000-0000-000089630000}"/>
    <cellStyle name="常规 2 3 4 3 3 2 2 2" xfId="19236" xr:uid="{00000000-0005-0000-0000-00008A630000}"/>
    <cellStyle name="常规 2 3 4 3 3 2 2 3" xfId="28017" xr:uid="{00000000-0005-0000-0000-00008B630000}"/>
    <cellStyle name="常规 2 3 4 3 3 2 3" xfId="19237" xr:uid="{00000000-0005-0000-0000-00008C630000}"/>
    <cellStyle name="常规 2 3 4 3 3 2 4" xfId="28018" xr:uid="{00000000-0005-0000-0000-00008D630000}"/>
    <cellStyle name="常规 2 3 4 3 3 3" xfId="19238" xr:uid="{00000000-0005-0000-0000-00008E630000}"/>
    <cellStyle name="常规 2 3 4 3 3 3 2" xfId="19239" xr:uid="{00000000-0005-0000-0000-00008F630000}"/>
    <cellStyle name="常规 2 3 4 3 3 3 3" xfId="28019" xr:uid="{00000000-0005-0000-0000-000090630000}"/>
    <cellStyle name="常规 2 3 4 3 3 4" xfId="19240" xr:uid="{00000000-0005-0000-0000-000091630000}"/>
    <cellStyle name="常规 2 3 4 3 3 5" xfId="28020" xr:uid="{00000000-0005-0000-0000-000092630000}"/>
    <cellStyle name="常规 2 3 4 3 4" xfId="19241" xr:uid="{00000000-0005-0000-0000-000093630000}"/>
    <cellStyle name="常规 2 3 4 3 4 2" xfId="19242" xr:uid="{00000000-0005-0000-0000-000094630000}"/>
    <cellStyle name="常规 2 3 4 3 4 2 2" xfId="19243" xr:uid="{00000000-0005-0000-0000-000095630000}"/>
    <cellStyle name="常规 2 3 4 3 4 2 3" xfId="28021" xr:uid="{00000000-0005-0000-0000-000096630000}"/>
    <cellStyle name="常规 2 3 4 3 4 3" xfId="19244" xr:uid="{00000000-0005-0000-0000-000097630000}"/>
    <cellStyle name="常规 2 3 4 3 4 4" xfId="28022" xr:uid="{00000000-0005-0000-0000-000098630000}"/>
    <cellStyle name="常规 2 3 4 3 5" xfId="19245" xr:uid="{00000000-0005-0000-0000-000099630000}"/>
    <cellStyle name="常规 2 3 4 3 5 2" xfId="19246" xr:uid="{00000000-0005-0000-0000-00009A630000}"/>
    <cellStyle name="常规 2 3 4 3 5 2 2" xfId="19247" xr:uid="{00000000-0005-0000-0000-00009B630000}"/>
    <cellStyle name="常规 2 3 4 3 5 2 3" xfId="28023" xr:uid="{00000000-0005-0000-0000-00009C630000}"/>
    <cellStyle name="常规 2 3 4 3 5 3" xfId="19248" xr:uid="{00000000-0005-0000-0000-00009D630000}"/>
    <cellStyle name="常规 2 3 4 3 5 4" xfId="28024" xr:uid="{00000000-0005-0000-0000-00009E630000}"/>
    <cellStyle name="常规 2 3 4 3 6" xfId="19249" xr:uid="{00000000-0005-0000-0000-00009F630000}"/>
    <cellStyle name="常规 2 3 4 3 6 2" xfId="19250" xr:uid="{00000000-0005-0000-0000-0000A0630000}"/>
    <cellStyle name="常规 2 3 4 3 6 3" xfId="28025" xr:uid="{00000000-0005-0000-0000-0000A1630000}"/>
    <cellStyle name="常规 2 3 4 3 7" xfId="19251" xr:uid="{00000000-0005-0000-0000-0000A2630000}"/>
    <cellStyle name="常规 2 3 4 3 8" xfId="28026" xr:uid="{00000000-0005-0000-0000-0000A3630000}"/>
    <cellStyle name="常规 2 3 4 4" xfId="19252" xr:uid="{00000000-0005-0000-0000-0000A4630000}"/>
    <cellStyle name="常规 2 3 4 4 2" xfId="19253" xr:uid="{00000000-0005-0000-0000-0000A5630000}"/>
    <cellStyle name="常规 2 3 4 4 2 2" xfId="19254" xr:uid="{00000000-0005-0000-0000-0000A6630000}"/>
    <cellStyle name="常规 2 3 4 4 2 2 2" xfId="19255" xr:uid="{00000000-0005-0000-0000-0000A7630000}"/>
    <cellStyle name="常规 2 3 4 4 2 2 3" xfId="28027" xr:uid="{00000000-0005-0000-0000-0000A8630000}"/>
    <cellStyle name="常规 2 3 4 4 2 3" xfId="19256" xr:uid="{00000000-0005-0000-0000-0000A9630000}"/>
    <cellStyle name="常规 2 3 4 4 2 4" xfId="28028" xr:uid="{00000000-0005-0000-0000-0000AA630000}"/>
    <cellStyle name="常规 2 3 4 4 3" xfId="19257" xr:uid="{00000000-0005-0000-0000-0000AB630000}"/>
    <cellStyle name="常规 2 3 4 4 3 2" xfId="19258" xr:uid="{00000000-0005-0000-0000-0000AC630000}"/>
    <cellStyle name="常规 2 3 4 4 3 3" xfId="28029" xr:uid="{00000000-0005-0000-0000-0000AD630000}"/>
    <cellStyle name="常规 2 3 4 4 4" xfId="19259" xr:uid="{00000000-0005-0000-0000-0000AE630000}"/>
    <cellStyle name="常规 2 3 4 4 5" xfId="28030" xr:uid="{00000000-0005-0000-0000-0000AF630000}"/>
    <cellStyle name="常规 2 3 4 5" xfId="19260" xr:uid="{00000000-0005-0000-0000-0000B0630000}"/>
    <cellStyle name="常规 2 3 4 5 2" xfId="19261" xr:uid="{00000000-0005-0000-0000-0000B1630000}"/>
    <cellStyle name="常规 2 3 4 5 2 2" xfId="19262" xr:uid="{00000000-0005-0000-0000-0000B2630000}"/>
    <cellStyle name="常规 2 3 4 5 2 2 2" xfId="19263" xr:uid="{00000000-0005-0000-0000-0000B3630000}"/>
    <cellStyle name="常规 2 3 4 5 2 2 3" xfId="28031" xr:uid="{00000000-0005-0000-0000-0000B4630000}"/>
    <cellStyle name="常规 2 3 4 5 2 3" xfId="19264" xr:uid="{00000000-0005-0000-0000-0000B5630000}"/>
    <cellStyle name="常规 2 3 4 5 2 4" xfId="28032" xr:uid="{00000000-0005-0000-0000-0000B6630000}"/>
    <cellStyle name="常规 2 3 4 5 3" xfId="19265" xr:uid="{00000000-0005-0000-0000-0000B7630000}"/>
    <cellStyle name="常规 2 3 4 5 3 2" xfId="19266" xr:uid="{00000000-0005-0000-0000-0000B8630000}"/>
    <cellStyle name="常规 2 3 4 5 3 3" xfId="28033" xr:uid="{00000000-0005-0000-0000-0000B9630000}"/>
    <cellStyle name="常规 2 3 4 5 4" xfId="19267" xr:uid="{00000000-0005-0000-0000-0000BA630000}"/>
    <cellStyle name="常规 2 3 4 5 5" xfId="28034" xr:uid="{00000000-0005-0000-0000-0000BB630000}"/>
    <cellStyle name="常规 2 3 4 6" xfId="19268" xr:uid="{00000000-0005-0000-0000-0000BC630000}"/>
    <cellStyle name="常规 2 3 4 6 2" xfId="19269" xr:uid="{00000000-0005-0000-0000-0000BD630000}"/>
    <cellStyle name="常规 2 3 4 6 2 2" xfId="19270" xr:uid="{00000000-0005-0000-0000-0000BE630000}"/>
    <cellStyle name="常规 2 3 4 6 2 3" xfId="28035" xr:uid="{00000000-0005-0000-0000-0000BF630000}"/>
    <cellStyle name="常规 2 3 4 6 3" xfId="19271" xr:uid="{00000000-0005-0000-0000-0000C0630000}"/>
    <cellStyle name="常规 2 3 4 6 4" xfId="28036" xr:uid="{00000000-0005-0000-0000-0000C1630000}"/>
    <cellStyle name="常规 2 3 4 7" xfId="19272" xr:uid="{00000000-0005-0000-0000-0000C2630000}"/>
    <cellStyle name="常规 2 3 4 7 2" xfId="19273" xr:uid="{00000000-0005-0000-0000-0000C3630000}"/>
    <cellStyle name="常规 2 3 4 7 2 2" xfId="19274" xr:uid="{00000000-0005-0000-0000-0000C4630000}"/>
    <cellStyle name="常规 2 3 4 7 2 3" xfId="28037" xr:uid="{00000000-0005-0000-0000-0000C5630000}"/>
    <cellStyle name="常规 2 3 4 7 3" xfId="19275" xr:uid="{00000000-0005-0000-0000-0000C6630000}"/>
    <cellStyle name="常规 2 3 4 7 4" xfId="28038" xr:uid="{00000000-0005-0000-0000-0000C7630000}"/>
    <cellStyle name="常规 2 3 4 8" xfId="19276" xr:uid="{00000000-0005-0000-0000-0000C8630000}"/>
    <cellStyle name="常规 2 3 4 8 2" xfId="19277" xr:uid="{00000000-0005-0000-0000-0000C9630000}"/>
    <cellStyle name="常规 2 3 4 8 3" xfId="28039" xr:uid="{00000000-0005-0000-0000-0000CA630000}"/>
    <cellStyle name="常规 2 3 4 9" xfId="19278" xr:uid="{00000000-0005-0000-0000-0000CB630000}"/>
    <cellStyle name="常规 2 3 5" xfId="19279" xr:uid="{00000000-0005-0000-0000-0000CC630000}"/>
    <cellStyle name="常规 2 3 5 2" xfId="19280" xr:uid="{00000000-0005-0000-0000-0000CD630000}"/>
    <cellStyle name="常规 2 3 5 2 2" xfId="19281" xr:uid="{00000000-0005-0000-0000-0000CE630000}"/>
    <cellStyle name="常规 2 3 5 2 2 2" xfId="19282" xr:uid="{00000000-0005-0000-0000-0000CF630000}"/>
    <cellStyle name="常规 2 3 5 2 2 2 2" xfId="19283" xr:uid="{00000000-0005-0000-0000-0000D0630000}"/>
    <cellStyle name="常规 2 3 5 2 2 2 2 2" xfId="19284" xr:uid="{00000000-0005-0000-0000-0000D1630000}"/>
    <cellStyle name="常规 2 3 5 2 2 2 2 3" xfId="28040" xr:uid="{00000000-0005-0000-0000-0000D2630000}"/>
    <cellStyle name="常规 2 3 5 2 2 2 3" xfId="19285" xr:uid="{00000000-0005-0000-0000-0000D3630000}"/>
    <cellStyle name="常规 2 3 5 2 2 2 4" xfId="28041" xr:uid="{00000000-0005-0000-0000-0000D4630000}"/>
    <cellStyle name="常规 2 3 5 2 2 3" xfId="19286" xr:uid="{00000000-0005-0000-0000-0000D5630000}"/>
    <cellStyle name="常规 2 3 5 2 2 3 2" xfId="19287" xr:uid="{00000000-0005-0000-0000-0000D6630000}"/>
    <cellStyle name="常规 2 3 5 2 2 3 3" xfId="28042" xr:uid="{00000000-0005-0000-0000-0000D7630000}"/>
    <cellStyle name="常规 2 3 5 2 2 4" xfId="19288" xr:uid="{00000000-0005-0000-0000-0000D8630000}"/>
    <cellStyle name="常规 2 3 5 2 2 5" xfId="28043" xr:uid="{00000000-0005-0000-0000-0000D9630000}"/>
    <cellStyle name="常规 2 3 5 2 3" xfId="19289" xr:uid="{00000000-0005-0000-0000-0000DA630000}"/>
    <cellStyle name="常规 2 3 5 2 3 2" xfId="19290" xr:uid="{00000000-0005-0000-0000-0000DB630000}"/>
    <cellStyle name="常规 2 3 5 2 3 2 2" xfId="19291" xr:uid="{00000000-0005-0000-0000-0000DC630000}"/>
    <cellStyle name="常规 2 3 5 2 3 2 2 2" xfId="19292" xr:uid="{00000000-0005-0000-0000-0000DD630000}"/>
    <cellStyle name="常规 2 3 5 2 3 2 2 3" xfId="28044" xr:uid="{00000000-0005-0000-0000-0000DE630000}"/>
    <cellStyle name="常规 2 3 5 2 3 2 3" xfId="19293" xr:uid="{00000000-0005-0000-0000-0000DF630000}"/>
    <cellStyle name="常规 2 3 5 2 3 2 4" xfId="28045" xr:uid="{00000000-0005-0000-0000-0000E0630000}"/>
    <cellStyle name="常规 2 3 5 2 3 3" xfId="19294" xr:uid="{00000000-0005-0000-0000-0000E1630000}"/>
    <cellStyle name="常规 2 3 5 2 3 3 2" xfId="19295" xr:uid="{00000000-0005-0000-0000-0000E2630000}"/>
    <cellStyle name="常规 2 3 5 2 3 3 3" xfId="28046" xr:uid="{00000000-0005-0000-0000-0000E3630000}"/>
    <cellStyle name="常规 2 3 5 2 3 4" xfId="19296" xr:uid="{00000000-0005-0000-0000-0000E4630000}"/>
    <cellStyle name="常规 2 3 5 2 3 5" xfId="28047" xr:uid="{00000000-0005-0000-0000-0000E5630000}"/>
    <cellStyle name="常规 2 3 5 2 4" xfId="19297" xr:uid="{00000000-0005-0000-0000-0000E6630000}"/>
    <cellStyle name="常规 2 3 5 2 4 2" xfId="19298" xr:uid="{00000000-0005-0000-0000-0000E7630000}"/>
    <cellStyle name="常规 2 3 5 2 4 2 2" xfId="19299" xr:uid="{00000000-0005-0000-0000-0000E8630000}"/>
    <cellStyle name="常规 2 3 5 2 4 2 3" xfId="28048" xr:uid="{00000000-0005-0000-0000-0000E9630000}"/>
    <cellStyle name="常规 2 3 5 2 4 3" xfId="19300" xr:uid="{00000000-0005-0000-0000-0000EA630000}"/>
    <cellStyle name="常规 2 3 5 2 4 4" xfId="28049" xr:uid="{00000000-0005-0000-0000-0000EB630000}"/>
    <cellStyle name="常规 2 3 5 2 5" xfId="19301" xr:uid="{00000000-0005-0000-0000-0000EC630000}"/>
    <cellStyle name="常规 2 3 5 2 5 2" xfId="19302" xr:uid="{00000000-0005-0000-0000-0000ED630000}"/>
    <cellStyle name="常规 2 3 5 2 5 2 2" xfId="19303" xr:uid="{00000000-0005-0000-0000-0000EE630000}"/>
    <cellStyle name="常规 2 3 5 2 5 2 3" xfId="28050" xr:uid="{00000000-0005-0000-0000-0000EF630000}"/>
    <cellStyle name="常规 2 3 5 2 5 3" xfId="19304" xr:uid="{00000000-0005-0000-0000-0000F0630000}"/>
    <cellStyle name="常规 2 3 5 2 5 4" xfId="28051" xr:uid="{00000000-0005-0000-0000-0000F1630000}"/>
    <cellStyle name="常规 2 3 5 2 6" xfId="19305" xr:uid="{00000000-0005-0000-0000-0000F2630000}"/>
    <cellStyle name="常规 2 3 5 2 6 2" xfId="19306" xr:uid="{00000000-0005-0000-0000-0000F3630000}"/>
    <cellStyle name="常规 2 3 5 2 6 3" xfId="28052" xr:uid="{00000000-0005-0000-0000-0000F4630000}"/>
    <cellStyle name="常规 2 3 5 2 7" xfId="19307" xr:uid="{00000000-0005-0000-0000-0000F5630000}"/>
    <cellStyle name="常规 2 3 5 2 8" xfId="28053" xr:uid="{00000000-0005-0000-0000-0000F6630000}"/>
    <cellStyle name="常规 2 3 5 3" xfId="19308" xr:uid="{00000000-0005-0000-0000-0000F7630000}"/>
    <cellStyle name="常规 2 3 5 3 2" xfId="19309" xr:uid="{00000000-0005-0000-0000-0000F8630000}"/>
    <cellStyle name="常规 2 3 5 3 2 2" xfId="19310" xr:uid="{00000000-0005-0000-0000-0000F9630000}"/>
    <cellStyle name="常规 2 3 5 3 2 2 2" xfId="19311" xr:uid="{00000000-0005-0000-0000-0000FA630000}"/>
    <cellStyle name="常规 2 3 5 3 2 2 3" xfId="28054" xr:uid="{00000000-0005-0000-0000-0000FB630000}"/>
    <cellStyle name="常规 2 3 5 3 2 3" xfId="19312" xr:uid="{00000000-0005-0000-0000-0000FC630000}"/>
    <cellStyle name="常规 2 3 5 3 2 4" xfId="28055" xr:uid="{00000000-0005-0000-0000-0000FD630000}"/>
    <cellStyle name="常规 2 3 5 3 3" xfId="19313" xr:uid="{00000000-0005-0000-0000-0000FE630000}"/>
    <cellStyle name="常规 2 3 5 3 3 2" xfId="19314" xr:uid="{00000000-0005-0000-0000-0000FF630000}"/>
    <cellStyle name="常规 2 3 5 3 3 3" xfId="28056" xr:uid="{00000000-0005-0000-0000-000000640000}"/>
    <cellStyle name="常规 2 3 5 3 4" xfId="19315" xr:uid="{00000000-0005-0000-0000-000001640000}"/>
    <cellStyle name="常规 2 3 5 3 5" xfId="28057" xr:uid="{00000000-0005-0000-0000-000002640000}"/>
    <cellStyle name="常规 2 3 5 4" xfId="19316" xr:uid="{00000000-0005-0000-0000-000003640000}"/>
    <cellStyle name="常规 2 3 5 4 2" xfId="19317" xr:uid="{00000000-0005-0000-0000-000004640000}"/>
    <cellStyle name="常规 2 3 5 4 2 2" xfId="19318" xr:uid="{00000000-0005-0000-0000-000005640000}"/>
    <cellStyle name="常规 2 3 5 4 2 2 2" xfId="19319" xr:uid="{00000000-0005-0000-0000-000006640000}"/>
    <cellStyle name="常规 2 3 5 4 2 2 3" xfId="28058" xr:uid="{00000000-0005-0000-0000-000007640000}"/>
    <cellStyle name="常规 2 3 5 4 2 3" xfId="19320" xr:uid="{00000000-0005-0000-0000-000008640000}"/>
    <cellStyle name="常规 2 3 5 4 2 4" xfId="28059" xr:uid="{00000000-0005-0000-0000-000009640000}"/>
    <cellStyle name="常规 2 3 5 4 3" xfId="19321" xr:uid="{00000000-0005-0000-0000-00000A640000}"/>
    <cellStyle name="常规 2 3 5 4 3 2" xfId="19322" xr:uid="{00000000-0005-0000-0000-00000B640000}"/>
    <cellStyle name="常规 2 3 5 4 3 3" xfId="28060" xr:uid="{00000000-0005-0000-0000-00000C640000}"/>
    <cellStyle name="常规 2 3 5 4 4" xfId="19323" xr:uid="{00000000-0005-0000-0000-00000D640000}"/>
    <cellStyle name="常规 2 3 5 4 5" xfId="28061" xr:uid="{00000000-0005-0000-0000-00000E640000}"/>
    <cellStyle name="常规 2 3 5 5" xfId="19324" xr:uid="{00000000-0005-0000-0000-00000F640000}"/>
    <cellStyle name="常规 2 3 5 5 2" xfId="19325" xr:uid="{00000000-0005-0000-0000-000010640000}"/>
    <cellStyle name="常规 2 3 5 5 2 2" xfId="19326" xr:uid="{00000000-0005-0000-0000-000011640000}"/>
    <cellStyle name="常规 2 3 5 5 2 3" xfId="28062" xr:uid="{00000000-0005-0000-0000-000012640000}"/>
    <cellStyle name="常规 2 3 5 5 3" xfId="19327" xr:uid="{00000000-0005-0000-0000-000013640000}"/>
    <cellStyle name="常规 2 3 5 5 4" xfId="28063" xr:uid="{00000000-0005-0000-0000-000014640000}"/>
    <cellStyle name="常规 2 3 5 6" xfId="19328" xr:uid="{00000000-0005-0000-0000-000015640000}"/>
    <cellStyle name="常规 2 3 5 6 2" xfId="19329" xr:uid="{00000000-0005-0000-0000-000016640000}"/>
    <cellStyle name="常规 2 3 5 6 2 2" xfId="19330" xr:uid="{00000000-0005-0000-0000-000017640000}"/>
    <cellStyle name="常规 2 3 5 6 2 3" xfId="28064" xr:uid="{00000000-0005-0000-0000-000018640000}"/>
    <cellStyle name="常规 2 3 5 6 3" xfId="19331" xr:uid="{00000000-0005-0000-0000-000019640000}"/>
    <cellStyle name="常规 2 3 5 6 4" xfId="28065" xr:uid="{00000000-0005-0000-0000-00001A640000}"/>
    <cellStyle name="常规 2 3 5 7" xfId="19332" xr:uid="{00000000-0005-0000-0000-00001B640000}"/>
    <cellStyle name="常规 2 3 5 7 2" xfId="19333" xr:uid="{00000000-0005-0000-0000-00001C640000}"/>
    <cellStyle name="常规 2 3 5 7 3" xfId="28066" xr:uid="{00000000-0005-0000-0000-00001D640000}"/>
    <cellStyle name="常规 2 3 5 8" xfId="19334" xr:uid="{00000000-0005-0000-0000-00001E640000}"/>
    <cellStyle name="常规 2 3 5 9" xfId="28067" xr:uid="{00000000-0005-0000-0000-00001F640000}"/>
    <cellStyle name="常规 2 3 6" xfId="19335" xr:uid="{00000000-0005-0000-0000-000020640000}"/>
    <cellStyle name="常规 2 3 6 2" xfId="19336" xr:uid="{00000000-0005-0000-0000-000021640000}"/>
    <cellStyle name="常规 2 3 6 2 2" xfId="19337" xr:uid="{00000000-0005-0000-0000-000022640000}"/>
    <cellStyle name="常规 2 3 6 2 2 2" xfId="19338" xr:uid="{00000000-0005-0000-0000-000023640000}"/>
    <cellStyle name="常规 2 3 6 2 2 2 2" xfId="19339" xr:uid="{00000000-0005-0000-0000-000024640000}"/>
    <cellStyle name="常规 2 3 6 2 2 2 2 2" xfId="19340" xr:uid="{00000000-0005-0000-0000-000025640000}"/>
    <cellStyle name="常规 2 3 6 2 2 2 2 3" xfId="28068" xr:uid="{00000000-0005-0000-0000-000026640000}"/>
    <cellStyle name="常规 2 3 6 2 2 2 3" xfId="19341" xr:uid="{00000000-0005-0000-0000-000027640000}"/>
    <cellStyle name="常规 2 3 6 2 2 2 4" xfId="28069" xr:uid="{00000000-0005-0000-0000-000028640000}"/>
    <cellStyle name="常规 2 3 6 2 2 3" xfId="19342" xr:uid="{00000000-0005-0000-0000-000029640000}"/>
    <cellStyle name="常规 2 3 6 2 2 3 2" xfId="19343" xr:uid="{00000000-0005-0000-0000-00002A640000}"/>
    <cellStyle name="常规 2 3 6 2 2 3 3" xfId="28070" xr:uid="{00000000-0005-0000-0000-00002B640000}"/>
    <cellStyle name="常规 2 3 6 2 2 4" xfId="19344" xr:uid="{00000000-0005-0000-0000-00002C640000}"/>
    <cellStyle name="常规 2 3 6 2 2 5" xfId="28071" xr:uid="{00000000-0005-0000-0000-00002D640000}"/>
    <cellStyle name="常规 2 3 6 2 3" xfId="19345" xr:uid="{00000000-0005-0000-0000-00002E640000}"/>
    <cellStyle name="常规 2 3 6 2 3 2" xfId="19346" xr:uid="{00000000-0005-0000-0000-00002F640000}"/>
    <cellStyle name="常规 2 3 6 2 3 2 2" xfId="19347" xr:uid="{00000000-0005-0000-0000-000030640000}"/>
    <cellStyle name="常规 2 3 6 2 3 2 2 2" xfId="19348" xr:uid="{00000000-0005-0000-0000-000031640000}"/>
    <cellStyle name="常规 2 3 6 2 3 2 2 3" xfId="28072" xr:uid="{00000000-0005-0000-0000-000032640000}"/>
    <cellStyle name="常规 2 3 6 2 3 2 3" xfId="19349" xr:uid="{00000000-0005-0000-0000-000033640000}"/>
    <cellStyle name="常规 2 3 6 2 3 2 4" xfId="28073" xr:uid="{00000000-0005-0000-0000-000034640000}"/>
    <cellStyle name="常规 2 3 6 2 3 3" xfId="19350" xr:uid="{00000000-0005-0000-0000-000035640000}"/>
    <cellStyle name="常规 2 3 6 2 3 3 2" xfId="19351" xr:uid="{00000000-0005-0000-0000-000036640000}"/>
    <cellStyle name="常规 2 3 6 2 3 3 3" xfId="28074" xr:uid="{00000000-0005-0000-0000-000037640000}"/>
    <cellStyle name="常规 2 3 6 2 3 4" xfId="19352" xr:uid="{00000000-0005-0000-0000-000038640000}"/>
    <cellStyle name="常规 2 3 6 2 3 5" xfId="28075" xr:uid="{00000000-0005-0000-0000-000039640000}"/>
    <cellStyle name="常规 2 3 6 2 4" xfId="19353" xr:uid="{00000000-0005-0000-0000-00003A640000}"/>
    <cellStyle name="常规 2 3 6 2 4 2" xfId="19354" xr:uid="{00000000-0005-0000-0000-00003B640000}"/>
    <cellStyle name="常规 2 3 6 2 4 2 2" xfId="19355" xr:uid="{00000000-0005-0000-0000-00003C640000}"/>
    <cellStyle name="常规 2 3 6 2 4 2 3" xfId="28076" xr:uid="{00000000-0005-0000-0000-00003D640000}"/>
    <cellStyle name="常规 2 3 6 2 4 3" xfId="19356" xr:uid="{00000000-0005-0000-0000-00003E640000}"/>
    <cellStyle name="常规 2 3 6 2 4 4" xfId="28077" xr:uid="{00000000-0005-0000-0000-00003F640000}"/>
    <cellStyle name="常规 2 3 6 2 5" xfId="19357" xr:uid="{00000000-0005-0000-0000-000040640000}"/>
    <cellStyle name="常规 2 3 6 2 5 2" xfId="19358" xr:uid="{00000000-0005-0000-0000-000041640000}"/>
    <cellStyle name="常规 2 3 6 2 5 2 2" xfId="19359" xr:uid="{00000000-0005-0000-0000-000042640000}"/>
    <cellStyle name="常规 2 3 6 2 5 2 3" xfId="28078" xr:uid="{00000000-0005-0000-0000-000043640000}"/>
    <cellStyle name="常规 2 3 6 2 5 3" xfId="19360" xr:uid="{00000000-0005-0000-0000-000044640000}"/>
    <cellStyle name="常规 2 3 6 2 5 4" xfId="28079" xr:uid="{00000000-0005-0000-0000-000045640000}"/>
    <cellStyle name="常规 2 3 6 2 6" xfId="19361" xr:uid="{00000000-0005-0000-0000-000046640000}"/>
    <cellStyle name="常规 2 3 6 2 6 2" xfId="19362" xr:uid="{00000000-0005-0000-0000-000047640000}"/>
    <cellStyle name="常规 2 3 6 2 6 3" xfId="28080" xr:uid="{00000000-0005-0000-0000-000048640000}"/>
    <cellStyle name="常规 2 3 6 2 7" xfId="19363" xr:uid="{00000000-0005-0000-0000-000049640000}"/>
    <cellStyle name="常规 2 3 6 2 8" xfId="28081" xr:uid="{00000000-0005-0000-0000-00004A640000}"/>
    <cellStyle name="常规 2 3 6 3" xfId="19364" xr:uid="{00000000-0005-0000-0000-00004B640000}"/>
    <cellStyle name="常规 2 3 6 3 2" xfId="19365" xr:uid="{00000000-0005-0000-0000-00004C640000}"/>
    <cellStyle name="常规 2 3 6 3 2 2" xfId="19366" xr:uid="{00000000-0005-0000-0000-00004D640000}"/>
    <cellStyle name="常规 2 3 6 3 2 2 2" xfId="19367" xr:uid="{00000000-0005-0000-0000-00004E640000}"/>
    <cellStyle name="常规 2 3 6 3 2 2 3" xfId="28082" xr:uid="{00000000-0005-0000-0000-00004F640000}"/>
    <cellStyle name="常规 2 3 6 3 2 3" xfId="19368" xr:uid="{00000000-0005-0000-0000-000050640000}"/>
    <cellStyle name="常规 2 3 6 3 2 4" xfId="28083" xr:uid="{00000000-0005-0000-0000-000051640000}"/>
    <cellStyle name="常规 2 3 6 3 3" xfId="19369" xr:uid="{00000000-0005-0000-0000-000052640000}"/>
    <cellStyle name="常规 2 3 6 3 3 2" xfId="19370" xr:uid="{00000000-0005-0000-0000-000053640000}"/>
    <cellStyle name="常规 2 3 6 3 3 3" xfId="28084" xr:uid="{00000000-0005-0000-0000-000054640000}"/>
    <cellStyle name="常规 2 3 6 3 4" xfId="19371" xr:uid="{00000000-0005-0000-0000-000055640000}"/>
    <cellStyle name="常规 2 3 6 3 5" xfId="28085" xr:uid="{00000000-0005-0000-0000-000056640000}"/>
    <cellStyle name="常规 2 3 6 4" xfId="19372" xr:uid="{00000000-0005-0000-0000-000057640000}"/>
    <cellStyle name="常规 2 3 6 4 2" xfId="19373" xr:uid="{00000000-0005-0000-0000-000058640000}"/>
    <cellStyle name="常规 2 3 6 4 2 2" xfId="19374" xr:uid="{00000000-0005-0000-0000-000059640000}"/>
    <cellStyle name="常规 2 3 6 4 2 2 2" xfId="19375" xr:uid="{00000000-0005-0000-0000-00005A640000}"/>
    <cellStyle name="常规 2 3 6 4 2 2 3" xfId="28086" xr:uid="{00000000-0005-0000-0000-00005B640000}"/>
    <cellStyle name="常规 2 3 6 4 2 3" xfId="19376" xr:uid="{00000000-0005-0000-0000-00005C640000}"/>
    <cellStyle name="常规 2 3 6 4 2 4" xfId="28087" xr:uid="{00000000-0005-0000-0000-00005D640000}"/>
    <cellStyle name="常规 2 3 6 4 3" xfId="19377" xr:uid="{00000000-0005-0000-0000-00005E640000}"/>
    <cellStyle name="常规 2 3 6 4 3 2" xfId="19378" xr:uid="{00000000-0005-0000-0000-00005F640000}"/>
    <cellStyle name="常规 2 3 6 4 3 3" xfId="28088" xr:uid="{00000000-0005-0000-0000-000060640000}"/>
    <cellStyle name="常规 2 3 6 4 4" xfId="19379" xr:uid="{00000000-0005-0000-0000-000061640000}"/>
    <cellStyle name="常规 2 3 6 4 5" xfId="28089" xr:uid="{00000000-0005-0000-0000-000062640000}"/>
    <cellStyle name="常规 2 3 6 5" xfId="19380" xr:uid="{00000000-0005-0000-0000-000063640000}"/>
    <cellStyle name="常规 2 3 6 5 2" xfId="19381" xr:uid="{00000000-0005-0000-0000-000064640000}"/>
    <cellStyle name="常规 2 3 6 5 2 2" xfId="19382" xr:uid="{00000000-0005-0000-0000-000065640000}"/>
    <cellStyle name="常规 2 3 6 5 2 3" xfId="28090" xr:uid="{00000000-0005-0000-0000-000066640000}"/>
    <cellStyle name="常规 2 3 6 5 3" xfId="19383" xr:uid="{00000000-0005-0000-0000-000067640000}"/>
    <cellStyle name="常规 2 3 6 5 4" xfId="28091" xr:uid="{00000000-0005-0000-0000-000068640000}"/>
    <cellStyle name="常规 2 3 6 6" xfId="19384" xr:uid="{00000000-0005-0000-0000-000069640000}"/>
    <cellStyle name="常规 2 3 6 6 2" xfId="19385" xr:uid="{00000000-0005-0000-0000-00006A640000}"/>
    <cellStyle name="常规 2 3 6 6 2 2" xfId="19386" xr:uid="{00000000-0005-0000-0000-00006B640000}"/>
    <cellStyle name="常规 2 3 6 6 2 3" xfId="28092" xr:uid="{00000000-0005-0000-0000-00006C640000}"/>
    <cellStyle name="常规 2 3 6 6 3" xfId="19387" xr:uid="{00000000-0005-0000-0000-00006D640000}"/>
    <cellStyle name="常规 2 3 6 6 4" xfId="28093" xr:uid="{00000000-0005-0000-0000-00006E640000}"/>
    <cellStyle name="常规 2 3 6 7" xfId="19388" xr:uid="{00000000-0005-0000-0000-00006F640000}"/>
    <cellStyle name="常规 2 3 6 7 2" xfId="19389" xr:uid="{00000000-0005-0000-0000-000070640000}"/>
    <cellStyle name="常规 2 3 6 7 3" xfId="28094" xr:uid="{00000000-0005-0000-0000-000071640000}"/>
    <cellStyle name="常规 2 3 6 8" xfId="19390" xr:uid="{00000000-0005-0000-0000-000072640000}"/>
    <cellStyle name="常规 2 3 6 9" xfId="28095" xr:uid="{00000000-0005-0000-0000-000073640000}"/>
    <cellStyle name="常规 2 3 7" xfId="19391" xr:uid="{00000000-0005-0000-0000-000074640000}"/>
    <cellStyle name="常规 2 3 7 2" xfId="19392" xr:uid="{00000000-0005-0000-0000-000075640000}"/>
    <cellStyle name="常规 2 3 7 2 2" xfId="19393" xr:uid="{00000000-0005-0000-0000-000076640000}"/>
    <cellStyle name="常规 2 3 7 2 2 2" xfId="19394" xr:uid="{00000000-0005-0000-0000-000077640000}"/>
    <cellStyle name="常规 2 3 7 2 2 2 2" xfId="19395" xr:uid="{00000000-0005-0000-0000-000078640000}"/>
    <cellStyle name="常规 2 3 7 2 2 2 2 2" xfId="19396" xr:uid="{00000000-0005-0000-0000-000079640000}"/>
    <cellStyle name="常规 2 3 7 2 2 2 2 3" xfId="28096" xr:uid="{00000000-0005-0000-0000-00007A640000}"/>
    <cellStyle name="常规 2 3 7 2 2 2 3" xfId="19397" xr:uid="{00000000-0005-0000-0000-00007B640000}"/>
    <cellStyle name="常规 2 3 7 2 2 2 4" xfId="28097" xr:uid="{00000000-0005-0000-0000-00007C640000}"/>
    <cellStyle name="常规 2 3 7 2 2 3" xfId="19398" xr:uid="{00000000-0005-0000-0000-00007D640000}"/>
    <cellStyle name="常规 2 3 7 2 2 3 2" xfId="19399" xr:uid="{00000000-0005-0000-0000-00007E640000}"/>
    <cellStyle name="常规 2 3 7 2 2 3 3" xfId="28098" xr:uid="{00000000-0005-0000-0000-00007F640000}"/>
    <cellStyle name="常规 2 3 7 2 2 4" xfId="19400" xr:uid="{00000000-0005-0000-0000-000080640000}"/>
    <cellStyle name="常规 2 3 7 2 2 5" xfId="28099" xr:uid="{00000000-0005-0000-0000-000081640000}"/>
    <cellStyle name="常规 2 3 7 2 3" xfId="19401" xr:uid="{00000000-0005-0000-0000-000082640000}"/>
    <cellStyle name="常规 2 3 7 2 3 2" xfId="19402" xr:uid="{00000000-0005-0000-0000-000083640000}"/>
    <cellStyle name="常规 2 3 7 2 3 2 2" xfId="19403" xr:uid="{00000000-0005-0000-0000-000084640000}"/>
    <cellStyle name="常规 2 3 7 2 3 2 2 2" xfId="19404" xr:uid="{00000000-0005-0000-0000-000085640000}"/>
    <cellStyle name="常规 2 3 7 2 3 2 2 3" xfId="28100" xr:uid="{00000000-0005-0000-0000-000086640000}"/>
    <cellStyle name="常规 2 3 7 2 3 2 3" xfId="19405" xr:uid="{00000000-0005-0000-0000-000087640000}"/>
    <cellStyle name="常规 2 3 7 2 3 2 4" xfId="28101" xr:uid="{00000000-0005-0000-0000-000088640000}"/>
    <cellStyle name="常规 2 3 7 2 3 3" xfId="19406" xr:uid="{00000000-0005-0000-0000-000089640000}"/>
    <cellStyle name="常规 2 3 7 2 3 3 2" xfId="19407" xr:uid="{00000000-0005-0000-0000-00008A640000}"/>
    <cellStyle name="常规 2 3 7 2 3 3 3" xfId="28102" xr:uid="{00000000-0005-0000-0000-00008B640000}"/>
    <cellStyle name="常规 2 3 7 2 3 4" xfId="19408" xr:uid="{00000000-0005-0000-0000-00008C640000}"/>
    <cellStyle name="常规 2 3 7 2 3 5" xfId="28103" xr:uid="{00000000-0005-0000-0000-00008D640000}"/>
    <cellStyle name="常规 2 3 7 2 4" xfId="19409" xr:uid="{00000000-0005-0000-0000-00008E640000}"/>
    <cellStyle name="常规 2 3 7 2 4 2" xfId="19410" xr:uid="{00000000-0005-0000-0000-00008F640000}"/>
    <cellStyle name="常规 2 3 7 2 4 2 2" xfId="19411" xr:uid="{00000000-0005-0000-0000-000090640000}"/>
    <cellStyle name="常规 2 3 7 2 4 2 3" xfId="28104" xr:uid="{00000000-0005-0000-0000-000091640000}"/>
    <cellStyle name="常规 2 3 7 2 4 3" xfId="19412" xr:uid="{00000000-0005-0000-0000-000092640000}"/>
    <cellStyle name="常规 2 3 7 2 4 4" xfId="28105" xr:uid="{00000000-0005-0000-0000-000093640000}"/>
    <cellStyle name="常规 2 3 7 2 5" xfId="19413" xr:uid="{00000000-0005-0000-0000-000094640000}"/>
    <cellStyle name="常规 2 3 7 2 5 2" xfId="19414" xr:uid="{00000000-0005-0000-0000-000095640000}"/>
    <cellStyle name="常规 2 3 7 2 5 3" xfId="28106" xr:uid="{00000000-0005-0000-0000-000096640000}"/>
    <cellStyle name="常规 2 3 7 2 6" xfId="19415" xr:uid="{00000000-0005-0000-0000-000097640000}"/>
    <cellStyle name="常规 2 3 7 2 7" xfId="28107" xr:uid="{00000000-0005-0000-0000-000098640000}"/>
    <cellStyle name="常规 2 3 7 3" xfId="19416" xr:uid="{00000000-0005-0000-0000-000099640000}"/>
    <cellStyle name="常规 2 3 7 3 2" xfId="19417" xr:uid="{00000000-0005-0000-0000-00009A640000}"/>
    <cellStyle name="常规 2 3 7 3 2 2" xfId="19418" xr:uid="{00000000-0005-0000-0000-00009B640000}"/>
    <cellStyle name="常规 2 3 7 3 2 2 2" xfId="19419" xr:uid="{00000000-0005-0000-0000-00009C640000}"/>
    <cellStyle name="常规 2 3 7 3 2 2 3" xfId="28108" xr:uid="{00000000-0005-0000-0000-00009D640000}"/>
    <cellStyle name="常规 2 3 7 3 2 3" xfId="19420" xr:uid="{00000000-0005-0000-0000-00009E640000}"/>
    <cellStyle name="常规 2 3 7 3 2 4" xfId="28109" xr:uid="{00000000-0005-0000-0000-00009F640000}"/>
    <cellStyle name="常规 2 3 7 3 3" xfId="19421" xr:uid="{00000000-0005-0000-0000-0000A0640000}"/>
    <cellStyle name="常规 2 3 7 3 3 2" xfId="19422" xr:uid="{00000000-0005-0000-0000-0000A1640000}"/>
    <cellStyle name="常规 2 3 7 3 3 3" xfId="28110" xr:uid="{00000000-0005-0000-0000-0000A2640000}"/>
    <cellStyle name="常规 2 3 7 3 4" xfId="19423" xr:uid="{00000000-0005-0000-0000-0000A3640000}"/>
    <cellStyle name="常规 2 3 7 3 5" xfId="28111" xr:uid="{00000000-0005-0000-0000-0000A4640000}"/>
    <cellStyle name="常规 2 3 7 4" xfId="19424" xr:uid="{00000000-0005-0000-0000-0000A5640000}"/>
    <cellStyle name="常规 2 3 7 4 2" xfId="19425" xr:uid="{00000000-0005-0000-0000-0000A6640000}"/>
    <cellStyle name="常规 2 3 7 4 2 2" xfId="19426" xr:uid="{00000000-0005-0000-0000-0000A7640000}"/>
    <cellStyle name="常规 2 3 7 4 2 2 2" xfId="19427" xr:uid="{00000000-0005-0000-0000-0000A8640000}"/>
    <cellStyle name="常规 2 3 7 4 2 2 3" xfId="28112" xr:uid="{00000000-0005-0000-0000-0000A9640000}"/>
    <cellStyle name="常规 2 3 7 4 2 3" xfId="19428" xr:uid="{00000000-0005-0000-0000-0000AA640000}"/>
    <cellStyle name="常规 2 3 7 4 2 4" xfId="28113" xr:uid="{00000000-0005-0000-0000-0000AB640000}"/>
    <cellStyle name="常规 2 3 7 4 3" xfId="19429" xr:uid="{00000000-0005-0000-0000-0000AC640000}"/>
    <cellStyle name="常规 2 3 7 4 3 2" xfId="19430" xr:uid="{00000000-0005-0000-0000-0000AD640000}"/>
    <cellStyle name="常规 2 3 7 4 3 3" xfId="28114" xr:uid="{00000000-0005-0000-0000-0000AE640000}"/>
    <cellStyle name="常规 2 3 7 4 4" xfId="19431" xr:uid="{00000000-0005-0000-0000-0000AF640000}"/>
    <cellStyle name="常规 2 3 7 4 5" xfId="28115" xr:uid="{00000000-0005-0000-0000-0000B0640000}"/>
    <cellStyle name="常规 2 3 7 5" xfId="19432" xr:uid="{00000000-0005-0000-0000-0000B1640000}"/>
    <cellStyle name="常规 2 3 7 5 2" xfId="19433" xr:uid="{00000000-0005-0000-0000-0000B2640000}"/>
    <cellStyle name="常规 2 3 7 5 2 2" xfId="19434" xr:uid="{00000000-0005-0000-0000-0000B3640000}"/>
    <cellStyle name="常规 2 3 7 5 2 3" xfId="28116" xr:uid="{00000000-0005-0000-0000-0000B4640000}"/>
    <cellStyle name="常规 2 3 7 5 3" xfId="19435" xr:uid="{00000000-0005-0000-0000-0000B5640000}"/>
    <cellStyle name="常规 2 3 7 5 4" xfId="28117" xr:uid="{00000000-0005-0000-0000-0000B6640000}"/>
    <cellStyle name="常规 2 3 7 6" xfId="19436" xr:uid="{00000000-0005-0000-0000-0000B7640000}"/>
    <cellStyle name="常规 2 3 7 6 2" xfId="19437" xr:uid="{00000000-0005-0000-0000-0000B8640000}"/>
    <cellStyle name="常规 2 3 7 6 3" xfId="28118" xr:uid="{00000000-0005-0000-0000-0000B9640000}"/>
    <cellStyle name="常规 2 3 7 7" xfId="19438" xr:uid="{00000000-0005-0000-0000-0000BA640000}"/>
    <cellStyle name="常规 2 3 7 8" xfId="28119" xr:uid="{00000000-0005-0000-0000-0000BB640000}"/>
    <cellStyle name="常规 2 3 8" xfId="19439" xr:uid="{00000000-0005-0000-0000-0000BC640000}"/>
    <cellStyle name="常规 2 3 8 2" xfId="19440" xr:uid="{00000000-0005-0000-0000-0000BD640000}"/>
    <cellStyle name="常规 2 3 8 2 2" xfId="19441" xr:uid="{00000000-0005-0000-0000-0000BE640000}"/>
    <cellStyle name="常规 2 3 8 2 2 2" xfId="19442" xr:uid="{00000000-0005-0000-0000-0000BF640000}"/>
    <cellStyle name="常规 2 3 8 2 2 2 2" xfId="19443" xr:uid="{00000000-0005-0000-0000-0000C0640000}"/>
    <cellStyle name="常规 2 3 8 2 2 2 3" xfId="28120" xr:uid="{00000000-0005-0000-0000-0000C1640000}"/>
    <cellStyle name="常规 2 3 8 2 2 3" xfId="19444" xr:uid="{00000000-0005-0000-0000-0000C2640000}"/>
    <cellStyle name="常规 2 3 8 2 2 4" xfId="28121" xr:uid="{00000000-0005-0000-0000-0000C3640000}"/>
    <cellStyle name="常规 2 3 8 2 3" xfId="19445" xr:uid="{00000000-0005-0000-0000-0000C4640000}"/>
    <cellStyle name="常规 2 3 8 2 3 2" xfId="19446" xr:uid="{00000000-0005-0000-0000-0000C5640000}"/>
    <cellStyle name="常规 2 3 8 2 3 3" xfId="28122" xr:uid="{00000000-0005-0000-0000-0000C6640000}"/>
    <cellStyle name="常规 2 3 8 2 4" xfId="19447" xr:uid="{00000000-0005-0000-0000-0000C7640000}"/>
    <cellStyle name="常规 2 3 8 2 5" xfId="28123" xr:uid="{00000000-0005-0000-0000-0000C8640000}"/>
    <cellStyle name="常规 2 3 8 3" xfId="19448" xr:uid="{00000000-0005-0000-0000-0000C9640000}"/>
    <cellStyle name="常规 2 3 8 3 2" xfId="19449" xr:uid="{00000000-0005-0000-0000-0000CA640000}"/>
    <cellStyle name="常规 2 3 8 3 2 2" xfId="19450" xr:uid="{00000000-0005-0000-0000-0000CB640000}"/>
    <cellStyle name="常规 2 3 8 3 2 2 2" xfId="19451" xr:uid="{00000000-0005-0000-0000-0000CC640000}"/>
    <cellStyle name="常规 2 3 8 3 2 2 3" xfId="28124" xr:uid="{00000000-0005-0000-0000-0000CD640000}"/>
    <cellStyle name="常规 2 3 8 3 2 3" xfId="19452" xr:uid="{00000000-0005-0000-0000-0000CE640000}"/>
    <cellStyle name="常规 2 3 8 3 2 4" xfId="28125" xr:uid="{00000000-0005-0000-0000-0000CF640000}"/>
    <cellStyle name="常规 2 3 8 3 3" xfId="19453" xr:uid="{00000000-0005-0000-0000-0000D0640000}"/>
    <cellStyle name="常规 2 3 8 3 3 2" xfId="19454" xr:uid="{00000000-0005-0000-0000-0000D1640000}"/>
    <cellStyle name="常规 2 3 8 3 3 3" xfId="28126" xr:uid="{00000000-0005-0000-0000-0000D2640000}"/>
    <cellStyle name="常规 2 3 8 3 4" xfId="19455" xr:uid="{00000000-0005-0000-0000-0000D3640000}"/>
    <cellStyle name="常规 2 3 8 3 5" xfId="28127" xr:uid="{00000000-0005-0000-0000-0000D4640000}"/>
    <cellStyle name="常规 2 3 8 4" xfId="19456" xr:uid="{00000000-0005-0000-0000-0000D5640000}"/>
    <cellStyle name="常规 2 3 8 4 2" xfId="19457" xr:uid="{00000000-0005-0000-0000-0000D6640000}"/>
    <cellStyle name="常规 2 3 8 4 2 2" xfId="19458" xr:uid="{00000000-0005-0000-0000-0000D7640000}"/>
    <cellStyle name="常规 2 3 8 4 2 3" xfId="28128" xr:uid="{00000000-0005-0000-0000-0000D8640000}"/>
    <cellStyle name="常规 2 3 8 4 3" xfId="19459" xr:uid="{00000000-0005-0000-0000-0000D9640000}"/>
    <cellStyle name="常规 2 3 8 4 4" xfId="28129" xr:uid="{00000000-0005-0000-0000-0000DA640000}"/>
    <cellStyle name="常规 2 3 8 5" xfId="19460" xr:uid="{00000000-0005-0000-0000-0000DB640000}"/>
    <cellStyle name="常规 2 3 8 5 2" xfId="19461" xr:uid="{00000000-0005-0000-0000-0000DC640000}"/>
    <cellStyle name="常规 2 3 8 5 3" xfId="28130" xr:uid="{00000000-0005-0000-0000-0000DD640000}"/>
    <cellStyle name="常规 2 3 8 6" xfId="19462" xr:uid="{00000000-0005-0000-0000-0000DE640000}"/>
    <cellStyle name="常规 2 3 8 7" xfId="28131" xr:uid="{00000000-0005-0000-0000-0000DF640000}"/>
    <cellStyle name="常规 2 3 9" xfId="19463" xr:uid="{00000000-0005-0000-0000-0000E0640000}"/>
    <cellStyle name="常规 2 3 9 2" xfId="19464" xr:uid="{00000000-0005-0000-0000-0000E1640000}"/>
    <cellStyle name="常规 2 3 9 2 2" xfId="19465" xr:uid="{00000000-0005-0000-0000-0000E2640000}"/>
    <cellStyle name="常规 2 3 9 2 2 2" xfId="19466" xr:uid="{00000000-0005-0000-0000-0000E3640000}"/>
    <cellStyle name="常规 2 3 9 2 2 3" xfId="28132" xr:uid="{00000000-0005-0000-0000-0000E4640000}"/>
    <cellStyle name="常规 2 3 9 2 3" xfId="19467" xr:uid="{00000000-0005-0000-0000-0000E5640000}"/>
    <cellStyle name="常规 2 3 9 2 4" xfId="28133" xr:uid="{00000000-0005-0000-0000-0000E6640000}"/>
    <cellStyle name="常规 2 3 9 3" xfId="19468" xr:uid="{00000000-0005-0000-0000-0000E7640000}"/>
    <cellStyle name="常规 2 3 9 3 2" xfId="19469" xr:uid="{00000000-0005-0000-0000-0000E8640000}"/>
    <cellStyle name="常规 2 3 9 3 3" xfId="28134" xr:uid="{00000000-0005-0000-0000-0000E9640000}"/>
    <cellStyle name="常规 2 3 9 4" xfId="19470" xr:uid="{00000000-0005-0000-0000-0000EA640000}"/>
    <cellStyle name="常规 2 3 9 5" xfId="28135" xr:uid="{00000000-0005-0000-0000-0000EB640000}"/>
    <cellStyle name="常规 2 4" xfId="19471" xr:uid="{00000000-0005-0000-0000-0000EC640000}"/>
    <cellStyle name="常规 2 4 10" xfId="19472" xr:uid="{00000000-0005-0000-0000-0000ED640000}"/>
    <cellStyle name="常规 2 4 10 2" xfId="19473" xr:uid="{00000000-0005-0000-0000-0000EE640000}"/>
    <cellStyle name="常规 2 4 10 2 2" xfId="19474" xr:uid="{00000000-0005-0000-0000-0000EF640000}"/>
    <cellStyle name="常规 2 4 10 2 3" xfId="28136" xr:uid="{00000000-0005-0000-0000-0000F0640000}"/>
    <cellStyle name="常规 2 4 10 3" xfId="19475" xr:uid="{00000000-0005-0000-0000-0000F1640000}"/>
    <cellStyle name="常规 2 4 10 4" xfId="28137" xr:uid="{00000000-0005-0000-0000-0000F2640000}"/>
    <cellStyle name="常规 2 4 11" xfId="19476" xr:uid="{00000000-0005-0000-0000-0000F3640000}"/>
    <cellStyle name="常规 2 4 11 2" xfId="19477" xr:uid="{00000000-0005-0000-0000-0000F4640000}"/>
    <cellStyle name="常规 2 4 11 3" xfId="28138" xr:uid="{00000000-0005-0000-0000-0000F5640000}"/>
    <cellStyle name="常规 2 4 12" xfId="19478" xr:uid="{00000000-0005-0000-0000-0000F6640000}"/>
    <cellStyle name="常规 2 4 13" xfId="28139" xr:uid="{00000000-0005-0000-0000-0000F7640000}"/>
    <cellStyle name="常规 2 4 2" xfId="19479" xr:uid="{00000000-0005-0000-0000-0000F8640000}"/>
    <cellStyle name="常规 2 4 2 10" xfId="19480" xr:uid="{00000000-0005-0000-0000-0000F9640000}"/>
    <cellStyle name="常规 2 4 2 11" xfId="28140" xr:uid="{00000000-0005-0000-0000-0000FA640000}"/>
    <cellStyle name="常规 2 4 2 2" xfId="19481" xr:uid="{00000000-0005-0000-0000-0000FB640000}"/>
    <cellStyle name="常规 2 4 2 2 10" xfId="28141" xr:uid="{00000000-0005-0000-0000-0000FC640000}"/>
    <cellStyle name="常规 2 4 2 2 2" xfId="19482" xr:uid="{00000000-0005-0000-0000-0000FD640000}"/>
    <cellStyle name="常规 2 4 2 2 2 2" xfId="19483" xr:uid="{00000000-0005-0000-0000-0000FE640000}"/>
    <cellStyle name="常规 2 4 2 2 2 2 2" xfId="19484" xr:uid="{00000000-0005-0000-0000-0000FF640000}"/>
    <cellStyle name="常规 2 4 2 2 2 2 2 2" xfId="19485" xr:uid="{00000000-0005-0000-0000-000000650000}"/>
    <cellStyle name="常规 2 4 2 2 2 2 2 2 2" xfId="19486" xr:uid="{00000000-0005-0000-0000-000001650000}"/>
    <cellStyle name="常规 2 4 2 2 2 2 2 2 2 2" xfId="19487" xr:uid="{00000000-0005-0000-0000-000002650000}"/>
    <cellStyle name="常规 2 4 2 2 2 2 2 2 2 3" xfId="28142" xr:uid="{00000000-0005-0000-0000-000003650000}"/>
    <cellStyle name="常规 2 4 2 2 2 2 2 2 3" xfId="19488" xr:uid="{00000000-0005-0000-0000-000004650000}"/>
    <cellStyle name="常规 2 4 2 2 2 2 2 2 4" xfId="28143" xr:uid="{00000000-0005-0000-0000-000005650000}"/>
    <cellStyle name="常规 2 4 2 2 2 2 2 3" xfId="19489" xr:uid="{00000000-0005-0000-0000-000006650000}"/>
    <cellStyle name="常规 2 4 2 2 2 2 2 3 2" xfId="19490" xr:uid="{00000000-0005-0000-0000-000007650000}"/>
    <cellStyle name="常规 2 4 2 2 2 2 2 3 3" xfId="28144" xr:uid="{00000000-0005-0000-0000-000008650000}"/>
    <cellStyle name="常规 2 4 2 2 2 2 2 4" xfId="19491" xr:uid="{00000000-0005-0000-0000-000009650000}"/>
    <cellStyle name="常规 2 4 2 2 2 2 2 5" xfId="28145" xr:uid="{00000000-0005-0000-0000-00000A650000}"/>
    <cellStyle name="常规 2 4 2 2 2 2 3" xfId="19492" xr:uid="{00000000-0005-0000-0000-00000B650000}"/>
    <cellStyle name="常规 2 4 2 2 2 2 3 2" xfId="19493" xr:uid="{00000000-0005-0000-0000-00000C650000}"/>
    <cellStyle name="常规 2 4 2 2 2 2 3 2 2" xfId="19494" xr:uid="{00000000-0005-0000-0000-00000D650000}"/>
    <cellStyle name="常规 2 4 2 2 2 2 3 2 2 2" xfId="19495" xr:uid="{00000000-0005-0000-0000-00000E650000}"/>
    <cellStyle name="常规 2 4 2 2 2 2 3 2 2 3" xfId="28146" xr:uid="{00000000-0005-0000-0000-00000F650000}"/>
    <cellStyle name="常规 2 4 2 2 2 2 3 2 3" xfId="19496" xr:uid="{00000000-0005-0000-0000-000010650000}"/>
    <cellStyle name="常规 2 4 2 2 2 2 3 2 4" xfId="28147" xr:uid="{00000000-0005-0000-0000-000011650000}"/>
    <cellStyle name="常规 2 4 2 2 2 2 3 3" xfId="19497" xr:uid="{00000000-0005-0000-0000-000012650000}"/>
    <cellStyle name="常规 2 4 2 2 2 2 3 3 2" xfId="19498" xr:uid="{00000000-0005-0000-0000-000013650000}"/>
    <cellStyle name="常规 2 4 2 2 2 2 3 3 3" xfId="28148" xr:uid="{00000000-0005-0000-0000-000014650000}"/>
    <cellStyle name="常规 2 4 2 2 2 2 3 4" xfId="19499" xr:uid="{00000000-0005-0000-0000-000015650000}"/>
    <cellStyle name="常规 2 4 2 2 2 2 3 5" xfId="28149" xr:uid="{00000000-0005-0000-0000-000016650000}"/>
    <cellStyle name="常规 2 4 2 2 2 2 4" xfId="19500" xr:uid="{00000000-0005-0000-0000-000017650000}"/>
    <cellStyle name="常规 2 4 2 2 2 2 4 2" xfId="19501" xr:uid="{00000000-0005-0000-0000-000018650000}"/>
    <cellStyle name="常规 2 4 2 2 2 2 4 2 2" xfId="19502" xr:uid="{00000000-0005-0000-0000-000019650000}"/>
    <cellStyle name="常规 2 4 2 2 2 2 4 2 3" xfId="28150" xr:uid="{00000000-0005-0000-0000-00001A650000}"/>
    <cellStyle name="常规 2 4 2 2 2 2 4 3" xfId="19503" xr:uid="{00000000-0005-0000-0000-00001B650000}"/>
    <cellStyle name="常规 2 4 2 2 2 2 4 4" xfId="28151" xr:uid="{00000000-0005-0000-0000-00001C650000}"/>
    <cellStyle name="常规 2 4 2 2 2 2 5" xfId="19504" xr:uid="{00000000-0005-0000-0000-00001D650000}"/>
    <cellStyle name="常规 2 4 2 2 2 2 5 2" xfId="19505" xr:uid="{00000000-0005-0000-0000-00001E650000}"/>
    <cellStyle name="常规 2 4 2 2 2 2 5 2 2" xfId="19506" xr:uid="{00000000-0005-0000-0000-00001F650000}"/>
    <cellStyle name="常规 2 4 2 2 2 2 5 2 3" xfId="28152" xr:uid="{00000000-0005-0000-0000-000020650000}"/>
    <cellStyle name="常规 2 4 2 2 2 2 5 3" xfId="19507" xr:uid="{00000000-0005-0000-0000-000021650000}"/>
    <cellStyle name="常规 2 4 2 2 2 2 5 4" xfId="28153" xr:uid="{00000000-0005-0000-0000-000022650000}"/>
    <cellStyle name="常规 2 4 2 2 2 2 6" xfId="19508" xr:uid="{00000000-0005-0000-0000-000023650000}"/>
    <cellStyle name="常规 2 4 2 2 2 2 6 2" xfId="19509" xr:uid="{00000000-0005-0000-0000-000024650000}"/>
    <cellStyle name="常规 2 4 2 2 2 2 6 3" xfId="28154" xr:uid="{00000000-0005-0000-0000-000025650000}"/>
    <cellStyle name="常规 2 4 2 2 2 2 7" xfId="19510" xr:uid="{00000000-0005-0000-0000-000026650000}"/>
    <cellStyle name="常规 2 4 2 2 2 2 8" xfId="28155" xr:uid="{00000000-0005-0000-0000-000027650000}"/>
    <cellStyle name="常规 2 4 2 2 2 3" xfId="19511" xr:uid="{00000000-0005-0000-0000-000028650000}"/>
    <cellStyle name="常规 2 4 2 2 2 3 2" xfId="19512" xr:uid="{00000000-0005-0000-0000-000029650000}"/>
    <cellStyle name="常规 2 4 2 2 2 3 2 2" xfId="19513" xr:uid="{00000000-0005-0000-0000-00002A650000}"/>
    <cellStyle name="常规 2 4 2 2 2 3 2 2 2" xfId="19514" xr:uid="{00000000-0005-0000-0000-00002B650000}"/>
    <cellStyle name="常规 2 4 2 2 2 3 2 2 3" xfId="28156" xr:uid="{00000000-0005-0000-0000-00002C650000}"/>
    <cellStyle name="常规 2 4 2 2 2 3 2 3" xfId="19515" xr:uid="{00000000-0005-0000-0000-00002D650000}"/>
    <cellStyle name="常规 2 4 2 2 2 3 2 4" xfId="28157" xr:uid="{00000000-0005-0000-0000-00002E650000}"/>
    <cellStyle name="常规 2 4 2 2 2 3 3" xfId="19516" xr:uid="{00000000-0005-0000-0000-00002F650000}"/>
    <cellStyle name="常规 2 4 2 2 2 3 3 2" xfId="19517" xr:uid="{00000000-0005-0000-0000-000030650000}"/>
    <cellStyle name="常规 2 4 2 2 2 3 3 3" xfId="28158" xr:uid="{00000000-0005-0000-0000-000031650000}"/>
    <cellStyle name="常规 2 4 2 2 2 3 4" xfId="19518" xr:uid="{00000000-0005-0000-0000-000032650000}"/>
    <cellStyle name="常规 2 4 2 2 2 3 5" xfId="28159" xr:uid="{00000000-0005-0000-0000-000033650000}"/>
    <cellStyle name="常规 2 4 2 2 2 4" xfId="19519" xr:uid="{00000000-0005-0000-0000-000034650000}"/>
    <cellStyle name="常规 2 4 2 2 2 4 2" xfId="19520" xr:uid="{00000000-0005-0000-0000-000035650000}"/>
    <cellStyle name="常规 2 4 2 2 2 4 2 2" xfId="19521" xr:uid="{00000000-0005-0000-0000-000036650000}"/>
    <cellStyle name="常规 2 4 2 2 2 4 2 2 2" xfId="19522" xr:uid="{00000000-0005-0000-0000-000037650000}"/>
    <cellStyle name="常规 2 4 2 2 2 4 2 2 3" xfId="28160" xr:uid="{00000000-0005-0000-0000-000038650000}"/>
    <cellStyle name="常规 2 4 2 2 2 4 2 3" xfId="19523" xr:uid="{00000000-0005-0000-0000-000039650000}"/>
    <cellStyle name="常规 2 4 2 2 2 4 2 4" xfId="28161" xr:uid="{00000000-0005-0000-0000-00003A650000}"/>
    <cellStyle name="常规 2 4 2 2 2 4 3" xfId="19524" xr:uid="{00000000-0005-0000-0000-00003B650000}"/>
    <cellStyle name="常规 2 4 2 2 2 4 3 2" xfId="19525" xr:uid="{00000000-0005-0000-0000-00003C650000}"/>
    <cellStyle name="常规 2 4 2 2 2 4 3 3" xfId="28162" xr:uid="{00000000-0005-0000-0000-00003D650000}"/>
    <cellStyle name="常规 2 4 2 2 2 4 4" xfId="19526" xr:uid="{00000000-0005-0000-0000-00003E650000}"/>
    <cellStyle name="常规 2 4 2 2 2 4 5" xfId="28163" xr:uid="{00000000-0005-0000-0000-00003F650000}"/>
    <cellStyle name="常规 2 4 2 2 2 5" xfId="19527" xr:uid="{00000000-0005-0000-0000-000040650000}"/>
    <cellStyle name="常规 2 4 2 2 2 5 2" xfId="19528" xr:uid="{00000000-0005-0000-0000-000041650000}"/>
    <cellStyle name="常规 2 4 2 2 2 5 2 2" xfId="19529" xr:uid="{00000000-0005-0000-0000-000042650000}"/>
    <cellStyle name="常规 2 4 2 2 2 5 2 3" xfId="28164" xr:uid="{00000000-0005-0000-0000-000043650000}"/>
    <cellStyle name="常规 2 4 2 2 2 5 3" xfId="19530" xr:uid="{00000000-0005-0000-0000-000044650000}"/>
    <cellStyle name="常规 2 4 2 2 2 5 4" xfId="28165" xr:uid="{00000000-0005-0000-0000-000045650000}"/>
    <cellStyle name="常规 2 4 2 2 2 6" xfId="19531" xr:uid="{00000000-0005-0000-0000-000046650000}"/>
    <cellStyle name="常规 2 4 2 2 2 6 2" xfId="19532" xr:uid="{00000000-0005-0000-0000-000047650000}"/>
    <cellStyle name="常规 2 4 2 2 2 6 2 2" xfId="19533" xr:uid="{00000000-0005-0000-0000-000048650000}"/>
    <cellStyle name="常规 2 4 2 2 2 6 2 3" xfId="28166" xr:uid="{00000000-0005-0000-0000-000049650000}"/>
    <cellStyle name="常规 2 4 2 2 2 6 3" xfId="19534" xr:uid="{00000000-0005-0000-0000-00004A650000}"/>
    <cellStyle name="常规 2 4 2 2 2 6 4" xfId="28167" xr:uid="{00000000-0005-0000-0000-00004B650000}"/>
    <cellStyle name="常规 2 4 2 2 2 7" xfId="19535" xr:uid="{00000000-0005-0000-0000-00004C650000}"/>
    <cellStyle name="常规 2 4 2 2 2 7 2" xfId="19536" xr:uid="{00000000-0005-0000-0000-00004D650000}"/>
    <cellStyle name="常规 2 4 2 2 2 7 3" xfId="28168" xr:uid="{00000000-0005-0000-0000-00004E650000}"/>
    <cellStyle name="常规 2 4 2 2 2 8" xfId="19537" xr:uid="{00000000-0005-0000-0000-00004F650000}"/>
    <cellStyle name="常规 2 4 2 2 2 9" xfId="28169" xr:uid="{00000000-0005-0000-0000-000050650000}"/>
    <cellStyle name="常规 2 4 2 2 3" xfId="19538" xr:uid="{00000000-0005-0000-0000-000051650000}"/>
    <cellStyle name="常规 2 4 2 2 3 2" xfId="19539" xr:uid="{00000000-0005-0000-0000-000052650000}"/>
    <cellStyle name="常规 2 4 2 2 3 2 2" xfId="19540" xr:uid="{00000000-0005-0000-0000-000053650000}"/>
    <cellStyle name="常规 2 4 2 2 3 2 2 2" xfId="19541" xr:uid="{00000000-0005-0000-0000-000054650000}"/>
    <cellStyle name="常规 2 4 2 2 3 2 2 2 2" xfId="19542" xr:uid="{00000000-0005-0000-0000-000055650000}"/>
    <cellStyle name="常规 2 4 2 2 3 2 2 2 3" xfId="28170" xr:uid="{00000000-0005-0000-0000-000056650000}"/>
    <cellStyle name="常规 2 4 2 2 3 2 2 3" xfId="19543" xr:uid="{00000000-0005-0000-0000-000057650000}"/>
    <cellStyle name="常规 2 4 2 2 3 2 2 4" xfId="28171" xr:uid="{00000000-0005-0000-0000-000058650000}"/>
    <cellStyle name="常规 2 4 2 2 3 2 3" xfId="19544" xr:uid="{00000000-0005-0000-0000-000059650000}"/>
    <cellStyle name="常规 2 4 2 2 3 2 3 2" xfId="19545" xr:uid="{00000000-0005-0000-0000-00005A650000}"/>
    <cellStyle name="常规 2 4 2 2 3 2 3 3" xfId="28172" xr:uid="{00000000-0005-0000-0000-00005B650000}"/>
    <cellStyle name="常规 2 4 2 2 3 2 4" xfId="19546" xr:uid="{00000000-0005-0000-0000-00005C650000}"/>
    <cellStyle name="常规 2 4 2 2 3 2 5" xfId="28173" xr:uid="{00000000-0005-0000-0000-00005D650000}"/>
    <cellStyle name="常规 2 4 2 2 3 3" xfId="19547" xr:uid="{00000000-0005-0000-0000-00005E650000}"/>
    <cellStyle name="常规 2 4 2 2 3 3 2" xfId="19548" xr:uid="{00000000-0005-0000-0000-00005F650000}"/>
    <cellStyle name="常规 2 4 2 2 3 3 2 2" xfId="19549" xr:uid="{00000000-0005-0000-0000-000060650000}"/>
    <cellStyle name="常规 2 4 2 2 3 3 2 2 2" xfId="19550" xr:uid="{00000000-0005-0000-0000-000061650000}"/>
    <cellStyle name="常规 2 4 2 2 3 3 2 2 3" xfId="28174" xr:uid="{00000000-0005-0000-0000-000062650000}"/>
    <cellStyle name="常规 2 4 2 2 3 3 2 3" xfId="19551" xr:uid="{00000000-0005-0000-0000-000063650000}"/>
    <cellStyle name="常规 2 4 2 2 3 3 2 4" xfId="28175" xr:uid="{00000000-0005-0000-0000-000064650000}"/>
    <cellStyle name="常规 2 4 2 2 3 3 3" xfId="19552" xr:uid="{00000000-0005-0000-0000-000065650000}"/>
    <cellStyle name="常规 2 4 2 2 3 3 3 2" xfId="19553" xr:uid="{00000000-0005-0000-0000-000066650000}"/>
    <cellStyle name="常规 2 4 2 2 3 3 3 3" xfId="28176" xr:uid="{00000000-0005-0000-0000-000067650000}"/>
    <cellStyle name="常规 2 4 2 2 3 3 4" xfId="19554" xr:uid="{00000000-0005-0000-0000-000068650000}"/>
    <cellStyle name="常规 2 4 2 2 3 3 5" xfId="28177" xr:uid="{00000000-0005-0000-0000-000069650000}"/>
    <cellStyle name="常规 2 4 2 2 3 4" xfId="19555" xr:uid="{00000000-0005-0000-0000-00006A650000}"/>
    <cellStyle name="常规 2 4 2 2 3 4 2" xfId="19556" xr:uid="{00000000-0005-0000-0000-00006B650000}"/>
    <cellStyle name="常规 2 4 2 2 3 4 2 2" xfId="19557" xr:uid="{00000000-0005-0000-0000-00006C650000}"/>
    <cellStyle name="常规 2 4 2 2 3 4 2 3" xfId="28178" xr:uid="{00000000-0005-0000-0000-00006D650000}"/>
    <cellStyle name="常规 2 4 2 2 3 4 3" xfId="19558" xr:uid="{00000000-0005-0000-0000-00006E650000}"/>
    <cellStyle name="常规 2 4 2 2 3 4 4" xfId="28179" xr:uid="{00000000-0005-0000-0000-00006F650000}"/>
    <cellStyle name="常规 2 4 2 2 3 5" xfId="19559" xr:uid="{00000000-0005-0000-0000-000070650000}"/>
    <cellStyle name="常规 2 4 2 2 3 5 2" xfId="19560" xr:uid="{00000000-0005-0000-0000-000071650000}"/>
    <cellStyle name="常规 2 4 2 2 3 5 2 2" xfId="19561" xr:uid="{00000000-0005-0000-0000-000072650000}"/>
    <cellStyle name="常规 2 4 2 2 3 5 2 3" xfId="28180" xr:uid="{00000000-0005-0000-0000-000073650000}"/>
    <cellStyle name="常规 2 4 2 2 3 5 3" xfId="19562" xr:uid="{00000000-0005-0000-0000-000074650000}"/>
    <cellStyle name="常规 2 4 2 2 3 5 4" xfId="28181" xr:uid="{00000000-0005-0000-0000-000075650000}"/>
    <cellStyle name="常规 2 4 2 2 3 6" xfId="19563" xr:uid="{00000000-0005-0000-0000-000076650000}"/>
    <cellStyle name="常规 2 4 2 2 3 6 2" xfId="19564" xr:uid="{00000000-0005-0000-0000-000077650000}"/>
    <cellStyle name="常规 2 4 2 2 3 6 3" xfId="28182" xr:uid="{00000000-0005-0000-0000-000078650000}"/>
    <cellStyle name="常规 2 4 2 2 3 7" xfId="19565" xr:uid="{00000000-0005-0000-0000-000079650000}"/>
    <cellStyle name="常规 2 4 2 2 3 8" xfId="28183" xr:uid="{00000000-0005-0000-0000-00007A650000}"/>
    <cellStyle name="常规 2 4 2 2 4" xfId="19566" xr:uid="{00000000-0005-0000-0000-00007B650000}"/>
    <cellStyle name="常规 2 4 2 2 4 2" xfId="19567" xr:uid="{00000000-0005-0000-0000-00007C650000}"/>
    <cellStyle name="常规 2 4 2 2 4 2 2" xfId="19568" xr:uid="{00000000-0005-0000-0000-00007D650000}"/>
    <cellStyle name="常规 2 4 2 2 4 2 2 2" xfId="19569" xr:uid="{00000000-0005-0000-0000-00007E650000}"/>
    <cellStyle name="常规 2 4 2 2 4 2 2 3" xfId="28184" xr:uid="{00000000-0005-0000-0000-00007F650000}"/>
    <cellStyle name="常规 2 4 2 2 4 2 3" xfId="19570" xr:uid="{00000000-0005-0000-0000-000080650000}"/>
    <cellStyle name="常规 2 4 2 2 4 2 4" xfId="28185" xr:uid="{00000000-0005-0000-0000-000081650000}"/>
    <cellStyle name="常规 2 4 2 2 4 3" xfId="19571" xr:uid="{00000000-0005-0000-0000-000082650000}"/>
    <cellStyle name="常规 2 4 2 2 4 3 2" xfId="19572" xr:uid="{00000000-0005-0000-0000-000083650000}"/>
    <cellStyle name="常规 2 4 2 2 4 3 3" xfId="28186" xr:uid="{00000000-0005-0000-0000-000084650000}"/>
    <cellStyle name="常规 2 4 2 2 4 4" xfId="19573" xr:uid="{00000000-0005-0000-0000-000085650000}"/>
    <cellStyle name="常规 2 4 2 2 4 5" xfId="28187" xr:uid="{00000000-0005-0000-0000-000086650000}"/>
    <cellStyle name="常规 2 4 2 2 5" xfId="19574" xr:uid="{00000000-0005-0000-0000-000087650000}"/>
    <cellStyle name="常规 2 4 2 2 5 2" xfId="19575" xr:uid="{00000000-0005-0000-0000-000088650000}"/>
    <cellStyle name="常规 2 4 2 2 5 2 2" xfId="19576" xr:uid="{00000000-0005-0000-0000-000089650000}"/>
    <cellStyle name="常规 2 4 2 2 5 2 2 2" xfId="19577" xr:uid="{00000000-0005-0000-0000-00008A650000}"/>
    <cellStyle name="常规 2 4 2 2 5 2 2 3" xfId="28188" xr:uid="{00000000-0005-0000-0000-00008B650000}"/>
    <cellStyle name="常规 2 4 2 2 5 2 3" xfId="19578" xr:uid="{00000000-0005-0000-0000-00008C650000}"/>
    <cellStyle name="常规 2 4 2 2 5 2 4" xfId="28189" xr:uid="{00000000-0005-0000-0000-00008D650000}"/>
    <cellStyle name="常规 2 4 2 2 5 3" xfId="19579" xr:uid="{00000000-0005-0000-0000-00008E650000}"/>
    <cellStyle name="常规 2 4 2 2 5 3 2" xfId="19580" xr:uid="{00000000-0005-0000-0000-00008F650000}"/>
    <cellStyle name="常规 2 4 2 2 5 3 3" xfId="28190" xr:uid="{00000000-0005-0000-0000-000090650000}"/>
    <cellStyle name="常规 2 4 2 2 5 4" xfId="19581" xr:uid="{00000000-0005-0000-0000-000091650000}"/>
    <cellStyle name="常规 2 4 2 2 5 5" xfId="28191" xr:uid="{00000000-0005-0000-0000-000092650000}"/>
    <cellStyle name="常规 2 4 2 2 6" xfId="19582" xr:uid="{00000000-0005-0000-0000-000093650000}"/>
    <cellStyle name="常规 2 4 2 2 6 2" xfId="19583" xr:uid="{00000000-0005-0000-0000-000094650000}"/>
    <cellStyle name="常规 2 4 2 2 6 2 2" xfId="19584" xr:uid="{00000000-0005-0000-0000-000095650000}"/>
    <cellStyle name="常规 2 4 2 2 6 2 3" xfId="28192" xr:uid="{00000000-0005-0000-0000-000096650000}"/>
    <cellStyle name="常规 2 4 2 2 6 3" xfId="19585" xr:uid="{00000000-0005-0000-0000-000097650000}"/>
    <cellStyle name="常规 2 4 2 2 6 4" xfId="28193" xr:uid="{00000000-0005-0000-0000-000098650000}"/>
    <cellStyle name="常规 2 4 2 2 7" xfId="19586" xr:uid="{00000000-0005-0000-0000-000099650000}"/>
    <cellStyle name="常规 2 4 2 2 7 2" xfId="19587" xr:uid="{00000000-0005-0000-0000-00009A650000}"/>
    <cellStyle name="常规 2 4 2 2 7 2 2" xfId="19588" xr:uid="{00000000-0005-0000-0000-00009B650000}"/>
    <cellStyle name="常规 2 4 2 2 7 2 3" xfId="28194" xr:uid="{00000000-0005-0000-0000-00009C650000}"/>
    <cellStyle name="常规 2 4 2 2 7 3" xfId="19589" xr:uid="{00000000-0005-0000-0000-00009D650000}"/>
    <cellStyle name="常规 2 4 2 2 7 4" xfId="28195" xr:uid="{00000000-0005-0000-0000-00009E650000}"/>
    <cellStyle name="常规 2 4 2 2 8" xfId="19590" xr:uid="{00000000-0005-0000-0000-00009F650000}"/>
    <cellStyle name="常规 2 4 2 2 8 2" xfId="19591" xr:uid="{00000000-0005-0000-0000-0000A0650000}"/>
    <cellStyle name="常规 2 4 2 2 8 3" xfId="28196" xr:uid="{00000000-0005-0000-0000-0000A1650000}"/>
    <cellStyle name="常规 2 4 2 2 9" xfId="19592" xr:uid="{00000000-0005-0000-0000-0000A2650000}"/>
    <cellStyle name="常规 2 4 2 3" xfId="19593" xr:uid="{00000000-0005-0000-0000-0000A3650000}"/>
    <cellStyle name="常规 2 4 2 3 2" xfId="19594" xr:uid="{00000000-0005-0000-0000-0000A4650000}"/>
    <cellStyle name="常规 2 4 2 3 2 2" xfId="19595" xr:uid="{00000000-0005-0000-0000-0000A5650000}"/>
    <cellStyle name="常规 2 4 2 3 2 2 2" xfId="19596" xr:uid="{00000000-0005-0000-0000-0000A6650000}"/>
    <cellStyle name="常规 2 4 2 3 2 2 2 2" xfId="19597" xr:uid="{00000000-0005-0000-0000-0000A7650000}"/>
    <cellStyle name="常规 2 4 2 3 2 2 2 2 2" xfId="19598" xr:uid="{00000000-0005-0000-0000-0000A8650000}"/>
    <cellStyle name="常规 2 4 2 3 2 2 2 2 3" xfId="28197" xr:uid="{00000000-0005-0000-0000-0000A9650000}"/>
    <cellStyle name="常规 2 4 2 3 2 2 2 3" xfId="19599" xr:uid="{00000000-0005-0000-0000-0000AA650000}"/>
    <cellStyle name="常规 2 4 2 3 2 2 2 4" xfId="28198" xr:uid="{00000000-0005-0000-0000-0000AB650000}"/>
    <cellStyle name="常规 2 4 2 3 2 2 3" xfId="19600" xr:uid="{00000000-0005-0000-0000-0000AC650000}"/>
    <cellStyle name="常规 2 4 2 3 2 2 3 2" xfId="19601" xr:uid="{00000000-0005-0000-0000-0000AD650000}"/>
    <cellStyle name="常规 2 4 2 3 2 2 3 3" xfId="28199" xr:uid="{00000000-0005-0000-0000-0000AE650000}"/>
    <cellStyle name="常规 2 4 2 3 2 2 4" xfId="19602" xr:uid="{00000000-0005-0000-0000-0000AF650000}"/>
    <cellStyle name="常规 2 4 2 3 2 2 5" xfId="28200" xr:uid="{00000000-0005-0000-0000-0000B0650000}"/>
    <cellStyle name="常规 2 4 2 3 2 3" xfId="19603" xr:uid="{00000000-0005-0000-0000-0000B1650000}"/>
    <cellStyle name="常规 2 4 2 3 2 3 2" xfId="19604" xr:uid="{00000000-0005-0000-0000-0000B2650000}"/>
    <cellStyle name="常规 2 4 2 3 2 3 2 2" xfId="19605" xr:uid="{00000000-0005-0000-0000-0000B3650000}"/>
    <cellStyle name="常规 2 4 2 3 2 3 2 2 2" xfId="19606" xr:uid="{00000000-0005-0000-0000-0000B4650000}"/>
    <cellStyle name="常规 2 4 2 3 2 3 2 2 3" xfId="28201" xr:uid="{00000000-0005-0000-0000-0000B5650000}"/>
    <cellStyle name="常规 2 4 2 3 2 3 2 3" xfId="19607" xr:uid="{00000000-0005-0000-0000-0000B6650000}"/>
    <cellStyle name="常规 2 4 2 3 2 3 2 4" xfId="28202" xr:uid="{00000000-0005-0000-0000-0000B7650000}"/>
    <cellStyle name="常规 2 4 2 3 2 3 3" xfId="19608" xr:uid="{00000000-0005-0000-0000-0000B8650000}"/>
    <cellStyle name="常规 2 4 2 3 2 3 3 2" xfId="19609" xr:uid="{00000000-0005-0000-0000-0000B9650000}"/>
    <cellStyle name="常规 2 4 2 3 2 3 3 3" xfId="28203" xr:uid="{00000000-0005-0000-0000-0000BA650000}"/>
    <cellStyle name="常规 2 4 2 3 2 3 4" xfId="19610" xr:uid="{00000000-0005-0000-0000-0000BB650000}"/>
    <cellStyle name="常规 2 4 2 3 2 3 5" xfId="28204" xr:uid="{00000000-0005-0000-0000-0000BC650000}"/>
    <cellStyle name="常规 2 4 2 3 2 4" xfId="19611" xr:uid="{00000000-0005-0000-0000-0000BD650000}"/>
    <cellStyle name="常规 2 4 2 3 2 4 2" xfId="19612" xr:uid="{00000000-0005-0000-0000-0000BE650000}"/>
    <cellStyle name="常规 2 4 2 3 2 4 2 2" xfId="19613" xr:uid="{00000000-0005-0000-0000-0000BF650000}"/>
    <cellStyle name="常规 2 4 2 3 2 4 2 3" xfId="28205" xr:uid="{00000000-0005-0000-0000-0000C0650000}"/>
    <cellStyle name="常规 2 4 2 3 2 4 3" xfId="19614" xr:uid="{00000000-0005-0000-0000-0000C1650000}"/>
    <cellStyle name="常规 2 4 2 3 2 4 4" xfId="28206" xr:uid="{00000000-0005-0000-0000-0000C2650000}"/>
    <cellStyle name="常规 2 4 2 3 2 5" xfId="19615" xr:uid="{00000000-0005-0000-0000-0000C3650000}"/>
    <cellStyle name="常规 2 4 2 3 2 5 2" xfId="19616" xr:uid="{00000000-0005-0000-0000-0000C4650000}"/>
    <cellStyle name="常规 2 4 2 3 2 5 2 2" xfId="19617" xr:uid="{00000000-0005-0000-0000-0000C5650000}"/>
    <cellStyle name="常规 2 4 2 3 2 5 2 3" xfId="28207" xr:uid="{00000000-0005-0000-0000-0000C6650000}"/>
    <cellStyle name="常规 2 4 2 3 2 5 3" xfId="19618" xr:uid="{00000000-0005-0000-0000-0000C7650000}"/>
    <cellStyle name="常规 2 4 2 3 2 5 4" xfId="28208" xr:uid="{00000000-0005-0000-0000-0000C8650000}"/>
    <cellStyle name="常规 2 4 2 3 2 6" xfId="19619" xr:uid="{00000000-0005-0000-0000-0000C9650000}"/>
    <cellStyle name="常规 2 4 2 3 2 6 2" xfId="19620" xr:uid="{00000000-0005-0000-0000-0000CA650000}"/>
    <cellStyle name="常规 2 4 2 3 2 6 3" xfId="28209" xr:uid="{00000000-0005-0000-0000-0000CB650000}"/>
    <cellStyle name="常规 2 4 2 3 2 7" xfId="19621" xr:uid="{00000000-0005-0000-0000-0000CC650000}"/>
    <cellStyle name="常规 2 4 2 3 2 8" xfId="28210" xr:uid="{00000000-0005-0000-0000-0000CD650000}"/>
    <cellStyle name="常规 2 4 2 3 3" xfId="19622" xr:uid="{00000000-0005-0000-0000-0000CE650000}"/>
    <cellStyle name="常规 2 4 2 3 3 2" xfId="19623" xr:uid="{00000000-0005-0000-0000-0000CF650000}"/>
    <cellStyle name="常规 2 4 2 3 3 2 2" xfId="19624" xr:uid="{00000000-0005-0000-0000-0000D0650000}"/>
    <cellStyle name="常规 2 4 2 3 3 2 2 2" xfId="19625" xr:uid="{00000000-0005-0000-0000-0000D1650000}"/>
    <cellStyle name="常规 2 4 2 3 3 2 2 3" xfId="28211" xr:uid="{00000000-0005-0000-0000-0000D2650000}"/>
    <cellStyle name="常规 2 4 2 3 3 2 3" xfId="19626" xr:uid="{00000000-0005-0000-0000-0000D3650000}"/>
    <cellStyle name="常规 2 4 2 3 3 2 4" xfId="28212" xr:uid="{00000000-0005-0000-0000-0000D4650000}"/>
    <cellStyle name="常规 2 4 2 3 3 3" xfId="19627" xr:uid="{00000000-0005-0000-0000-0000D5650000}"/>
    <cellStyle name="常规 2 4 2 3 3 3 2" xfId="19628" xr:uid="{00000000-0005-0000-0000-0000D6650000}"/>
    <cellStyle name="常规 2 4 2 3 3 3 3" xfId="28213" xr:uid="{00000000-0005-0000-0000-0000D7650000}"/>
    <cellStyle name="常规 2 4 2 3 3 4" xfId="19629" xr:uid="{00000000-0005-0000-0000-0000D8650000}"/>
    <cellStyle name="常规 2 4 2 3 3 5" xfId="28214" xr:uid="{00000000-0005-0000-0000-0000D9650000}"/>
    <cellStyle name="常规 2 4 2 3 4" xfId="19630" xr:uid="{00000000-0005-0000-0000-0000DA650000}"/>
    <cellStyle name="常规 2 4 2 3 4 2" xfId="19631" xr:uid="{00000000-0005-0000-0000-0000DB650000}"/>
    <cellStyle name="常规 2 4 2 3 4 2 2" xfId="19632" xr:uid="{00000000-0005-0000-0000-0000DC650000}"/>
    <cellStyle name="常规 2 4 2 3 4 2 2 2" xfId="19633" xr:uid="{00000000-0005-0000-0000-0000DD650000}"/>
    <cellStyle name="常规 2 4 2 3 4 2 2 3" xfId="28215" xr:uid="{00000000-0005-0000-0000-0000DE650000}"/>
    <cellStyle name="常规 2 4 2 3 4 2 3" xfId="19634" xr:uid="{00000000-0005-0000-0000-0000DF650000}"/>
    <cellStyle name="常规 2 4 2 3 4 2 4" xfId="28216" xr:uid="{00000000-0005-0000-0000-0000E0650000}"/>
    <cellStyle name="常规 2 4 2 3 4 3" xfId="19635" xr:uid="{00000000-0005-0000-0000-0000E1650000}"/>
    <cellStyle name="常规 2 4 2 3 4 3 2" xfId="19636" xr:uid="{00000000-0005-0000-0000-0000E2650000}"/>
    <cellStyle name="常规 2 4 2 3 4 3 3" xfId="28217" xr:uid="{00000000-0005-0000-0000-0000E3650000}"/>
    <cellStyle name="常规 2 4 2 3 4 4" xfId="19637" xr:uid="{00000000-0005-0000-0000-0000E4650000}"/>
    <cellStyle name="常规 2 4 2 3 4 5" xfId="28218" xr:uid="{00000000-0005-0000-0000-0000E5650000}"/>
    <cellStyle name="常规 2 4 2 3 5" xfId="19638" xr:uid="{00000000-0005-0000-0000-0000E6650000}"/>
    <cellStyle name="常规 2 4 2 3 5 2" xfId="19639" xr:uid="{00000000-0005-0000-0000-0000E7650000}"/>
    <cellStyle name="常规 2 4 2 3 5 2 2" xfId="19640" xr:uid="{00000000-0005-0000-0000-0000E8650000}"/>
    <cellStyle name="常规 2 4 2 3 5 2 3" xfId="28219" xr:uid="{00000000-0005-0000-0000-0000E9650000}"/>
    <cellStyle name="常规 2 4 2 3 5 3" xfId="19641" xr:uid="{00000000-0005-0000-0000-0000EA650000}"/>
    <cellStyle name="常规 2 4 2 3 5 4" xfId="28220" xr:uid="{00000000-0005-0000-0000-0000EB650000}"/>
    <cellStyle name="常规 2 4 2 3 6" xfId="19642" xr:uid="{00000000-0005-0000-0000-0000EC650000}"/>
    <cellStyle name="常规 2 4 2 3 6 2" xfId="19643" xr:uid="{00000000-0005-0000-0000-0000ED650000}"/>
    <cellStyle name="常规 2 4 2 3 6 2 2" xfId="19644" xr:uid="{00000000-0005-0000-0000-0000EE650000}"/>
    <cellStyle name="常规 2 4 2 3 6 2 3" xfId="28221" xr:uid="{00000000-0005-0000-0000-0000EF650000}"/>
    <cellStyle name="常规 2 4 2 3 6 3" xfId="19645" xr:uid="{00000000-0005-0000-0000-0000F0650000}"/>
    <cellStyle name="常规 2 4 2 3 6 4" xfId="28222" xr:uid="{00000000-0005-0000-0000-0000F1650000}"/>
    <cellStyle name="常规 2 4 2 3 7" xfId="19646" xr:uid="{00000000-0005-0000-0000-0000F2650000}"/>
    <cellStyle name="常规 2 4 2 3 7 2" xfId="19647" xr:uid="{00000000-0005-0000-0000-0000F3650000}"/>
    <cellStyle name="常规 2 4 2 3 7 3" xfId="28223" xr:uid="{00000000-0005-0000-0000-0000F4650000}"/>
    <cellStyle name="常规 2 4 2 3 8" xfId="19648" xr:uid="{00000000-0005-0000-0000-0000F5650000}"/>
    <cellStyle name="常规 2 4 2 3 9" xfId="28224" xr:uid="{00000000-0005-0000-0000-0000F6650000}"/>
    <cellStyle name="常规 2 4 2 4" xfId="19649" xr:uid="{00000000-0005-0000-0000-0000F7650000}"/>
    <cellStyle name="常规 2 4 2 4 2" xfId="19650" xr:uid="{00000000-0005-0000-0000-0000F8650000}"/>
    <cellStyle name="常规 2 4 2 4 2 2" xfId="19651" xr:uid="{00000000-0005-0000-0000-0000F9650000}"/>
    <cellStyle name="常规 2 4 2 4 2 2 2" xfId="19652" xr:uid="{00000000-0005-0000-0000-0000FA650000}"/>
    <cellStyle name="常规 2 4 2 4 2 2 2 2" xfId="19653" xr:uid="{00000000-0005-0000-0000-0000FB650000}"/>
    <cellStyle name="常规 2 4 2 4 2 2 2 3" xfId="28225" xr:uid="{00000000-0005-0000-0000-0000FC650000}"/>
    <cellStyle name="常规 2 4 2 4 2 2 3" xfId="19654" xr:uid="{00000000-0005-0000-0000-0000FD650000}"/>
    <cellStyle name="常规 2 4 2 4 2 2 4" xfId="28226" xr:uid="{00000000-0005-0000-0000-0000FE650000}"/>
    <cellStyle name="常规 2 4 2 4 2 3" xfId="19655" xr:uid="{00000000-0005-0000-0000-0000FF650000}"/>
    <cellStyle name="常规 2 4 2 4 2 3 2" xfId="19656" xr:uid="{00000000-0005-0000-0000-000000660000}"/>
    <cellStyle name="常规 2 4 2 4 2 3 3" xfId="28227" xr:uid="{00000000-0005-0000-0000-000001660000}"/>
    <cellStyle name="常规 2 4 2 4 2 4" xfId="19657" xr:uid="{00000000-0005-0000-0000-000002660000}"/>
    <cellStyle name="常规 2 4 2 4 2 5" xfId="28228" xr:uid="{00000000-0005-0000-0000-000003660000}"/>
    <cellStyle name="常规 2 4 2 4 3" xfId="19658" xr:uid="{00000000-0005-0000-0000-000004660000}"/>
    <cellStyle name="常规 2 4 2 4 3 2" xfId="19659" xr:uid="{00000000-0005-0000-0000-000005660000}"/>
    <cellStyle name="常规 2 4 2 4 3 2 2" xfId="19660" xr:uid="{00000000-0005-0000-0000-000006660000}"/>
    <cellStyle name="常规 2 4 2 4 3 2 2 2" xfId="19661" xr:uid="{00000000-0005-0000-0000-000007660000}"/>
    <cellStyle name="常规 2 4 2 4 3 2 2 3" xfId="28229" xr:uid="{00000000-0005-0000-0000-000008660000}"/>
    <cellStyle name="常规 2 4 2 4 3 2 3" xfId="19662" xr:uid="{00000000-0005-0000-0000-000009660000}"/>
    <cellStyle name="常规 2 4 2 4 3 2 4" xfId="28230" xr:uid="{00000000-0005-0000-0000-00000A660000}"/>
    <cellStyle name="常规 2 4 2 4 3 3" xfId="19663" xr:uid="{00000000-0005-0000-0000-00000B660000}"/>
    <cellStyle name="常规 2 4 2 4 3 3 2" xfId="19664" xr:uid="{00000000-0005-0000-0000-00000C660000}"/>
    <cellStyle name="常规 2 4 2 4 3 3 3" xfId="28231" xr:uid="{00000000-0005-0000-0000-00000D660000}"/>
    <cellStyle name="常规 2 4 2 4 3 4" xfId="19665" xr:uid="{00000000-0005-0000-0000-00000E660000}"/>
    <cellStyle name="常规 2 4 2 4 3 5" xfId="28232" xr:uid="{00000000-0005-0000-0000-00000F660000}"/>
    <cellStyle name="常规 2 4 2 4 4" xfId="19666" xr:uid="{00000000-0005-0000-0000-000010660000}"/>
    <cellStyle name="常规 2 4 2 4 4 2" xfId="19667" xr:uid="{00000000-0005-0000-0000-000011660000}"/>
    <cellStyle name="常规 2 4 2 4 4 2 2" xfId="19668" xr:uid="{00000000-0005-0000-0000-000012660000}"/>
    <cellStyle name="常规 2 4 2 4 4 2 3" xfId="28233" xr:uid="{00000000-0005-0000-0000-000013660000}"/>
    <cellStyle name="常规 2 4 2 4 4 3" xfId="19669" xr:uid="{00000000-0005-0000-0000-000014660000}"/>
    <cellStyle name="常规 2 4 2 4 4 4" xfId="28234" xr:uid="{00000000-0005-0000-0000-000015660000}"/>
    <cellStyle name="常规 2 4 2 4 5" xfId="19670" xr:uid="{00000000-0005-0000-0000-000016660000}"/>
    <cellStyle name="常规 2 4 2 4 5 2" xfId="19671" xr:uid="{00000000-0005-0000-0000-000017660000}"/>
    <cellStyle name="常规 2 4 2 4 5 2 2" xfId="19672" xr:uid="{00000000-0005-0000-0000-000018660000}"/>
    <cellStyle name="常规 2 4 2 4 5 2 3" xfId="28235" xr:uid="{00000000-0005-0000-0000-000019660000}"/>
    <cellStyle name="常规 2 4 2 4 5 3" xfId="19673" xr:uid="{00000000-0005-0000-0000-00001A660000}"/>
    <cellStyle name="常规 2 4 2 4 5 4" xfId="28236" xr:uid="{00000000-0005-0000-0000-00001B660000}"/>
    <cellStyle name="常规 2 4 2 4 6" xfId="19674" xr:uid="{00000000-0005-0000-0000-00001C660000}"/>
    <cellStyle name="常规 2 4 2 4 6 2" xfId="19675" xr:uid="{00000000-0005-0000-0000-00001D660000}"/>
    <cellStyle name="常规 2 4 2 4 6 3" xfId="28237" xr:uid="{00000000-0005-0000-0000-00001E660000}"/>
    <cellStyle name="常规 2 4 2 4 7" xfId="19676" xr:uid="{00000000-0005-0000-0000-00001F660000}"/>
    <cellStyle name="常规 2 4 2 4 8" xfId="28238" xr:uid="{00000000-0005-0000-0000-000020660000}"/>
    <cellStyle name="常规 2 4 2 5" xfId="19677" xr:uid="{00000000-0005-0000-0000-000021660000}"/>
    <cellStyle name="常规 2 4 2 5 2" xfId="19678" xr:uid="{00000000-0005-0000-0000-000022660000}"/>
    <cellStyle name="常规 2 4 2 5 2 2" xfId="19679" xr:uid="{00000000-0005-0000-0000-000023660000}"/>
    <cellStyle name="常规 2 4 2 5 2 2 2" xfId="19680" xr:uid="{00000000-0005-0000-0000-000024660000}"/>
    <cellStyle name="常规 2 4 2 5 2 2 3" xfId="28239" xr:uid="{00000000-0005-0000-0000-000025660000}"/>
    <cellStyle name="常规 2 4 2 5 2 3" xfId="19681" xr:uid="{00000000-0005-0000-0000-000026660000}"/>
    <cellStyle name="常规 2 4 2 5 2 4" xfId="28240" xr:uid="{00000000-0005-0000-0000-000027660000}"/>
    <cellStyle name="常规 2 4 2 5 3" xfId="19682" xr:uid="{00000000-0005-0000-0000-000028660000}"/>
    <cellStyle name="常规 2 4 2 5 3 2" xfId="19683" xr:uid="{00000000-0005-0000-0000-000029660000}"/>
    <cellStyle name="常规 2 4 2 5 3 3" xfId="28241" xr:uid="{00000000-0005-0000-0000-00002A660000}"/>
    <cellStyle name="常规 2 4 2 5 4" xfId="19684" xr:uid="{00000000-0005-0000-0000-00002B660000}"/>
    <cellStyle name="常规 2 4 2 5 5" xfId="28242" xr:uid="{00000000-0005-0000-0000-00002C660000}"/>
    <cellStyle name="常规 2 4 2 6" xfId="19685" xr:uid="{00000000-0005-0000-0000-00002D660000}"/>
    <cellStyle name="常规 2 4 2 6 2" xfId="19686" xr:uid="{00000000-0005-0000-0000-00002E660000}"/>
    <cellStyle name="常规 2 4 2 6 2 2" xfId="19687" xr:uid="{00000000-0005-0000-0000-00002F660000}"/>
    <cellStyle name="常规 2 4 2 6 2 2 2" xfId="19688" xr:uid="{00000000-0005-0000-0000-000030660000}"/>
    <cellStyle name="常规 2 4 2 6 2 2 3" xfId="28243" xr:uid="{00000000-0005-0000-0000-000031660000}"/>
    <cellStyle name="常规 2 4 2 6 2 3" xfId="19689" xr:uid="{00000000-0005-0000-0000-000032660000}"/>
    <cellStyle name="常规 2 4 2 6 2 4" xfId="28244" xr:uid="{00000000-0005-0000-0000-000033660000}"/>
    <cellStyle name="常规 2 4 2 6 3" xfId="19690" xr:uid="{00000000-0005-0000-0000-000034660000}"/>
    <cellStyle name="常规 2 4 2 6 3 2" xfId="19691" xr:uid="{00000000-0005-0000-0000-000035660000}"/>
    <cellStyle name="常规 2 4 2 6 3 3" xfId="28245" xr:uid="{00000000-0005-0000-0000-000036660000}"/>
    <cellStyle name="常规 2 4 2 6 4" xfId="19692" xr:uid="{00000000-0005-0000-0000-000037660000}"/>
    <cellStyle name="常规 2 4 2 6 5" xfId="28246" xr:uid="{00000000-0005-0000-0000-000038660000}"/>
    <cellStyle name="常规 2 4 2 7" xfId="19693" xr:uid="{00000000-0005-0000-0000-000039660000}"/>
    <cellStyle name="常规 2 4 2 7 2" xfId="19694" xr:uid="{00000000-0005-0000-0000-00003A660000}"/>
    <cellStyle name="常规 2 4 2 7 2 2" xfId="19695" xr:uid="{00000000-0005-0000-0000-00003B660000}"/>
    <cellStyle name="常规 2 4 2 7 2 3" xfId="28247" xr:uid="{00000000-0005-0000-0000-00003C660000}"/>
    <cellStyle name="常规 2 4 2 7 3" xfId="19696" xr:uid="{00000000-0005-0000-0000-00003D660000}"/>
    <cellStyle name="常规 2 4 2 7 4" xfId="28248" xr:uid="{00000000-0005-0000-0000-00003E660000}"/>
    <cellStyle name="常规 2 4 2 8" xfId="19697" xr:uid="{00000000-0005-0000-0000-00003F660000}"/>
    <cellStyle name="常规 2 4 2 8 2" xfId="19698" xr:uid="{00000000-0005-0000-0000-000040660000}"/>
    <cellStyle name="常规 2 4 2 8 2 2" xfId="19699" xr:uid="{00000000-0005-0000-0000-000041660000}"/>
    <cellStyle name="常规 2 4 2 8 2 3" xfId="28249" xr:uid="{00000000-0005-0000-0000-000042660000}"/>
    <cellStyle name="常规 2 4 2 8 3" xfId="19700" xr:uid="{00000000-0005-0000-0000-000043660000}"/>
    <cellStyle name="常规 2 4 2 8 4" xfId="28250" xr:uid="{00000000-0005-0000-0000-000044660000}"/>
    <cellStyle name="常规 2 4 2 9" xfId="19701" xr:uid="{00000000-0005-0000-0000-000045660000}"/>
    <cellStyle name="常规 2 4 2 9 2" xfId="19702" xr:uid="{00000000-0005-0000-0000-000046660000}"/>
    <cellStyle name="常规 2 4 2 9 3" xfId="28251" xr:uid="{00000000-0005-0000-0000-000047660000}"/>
    <cellStyle name="常规 2 4 3" xfId="19703" xr:uid="{00000000-0005-0000-0000-000048660000}"/>
    <cellStyle name="常规 2 4 3 10" xfId="19704" xr:uid="{00000000-0005-0000-0000-000049660000}"/>
    <cellStyle name="常规 2 4 3 11" xfId="28252" xr:uid="{00000000-0005-0000-0000-00004A660000}"/>
    <cellStyle name="常规 2 4 3 2" xfId="19705" xr:uid="{00000000-0005-0000-0000-00004B660000}"/>
    <cellStyle name="常规 2 4 3 2 10" xfId="28253" xr:uid="{00000000-0005-0000-0000-00004C660000}"/>
    <cellStyle name="常规 2 4 3 2 2" xfId="19706" xr:uid="{00000000-0005-0000-0000-00004D660000}"/>
    <cellStyle name="常规 2 4 3 2 2 2" xfId="19707" xr:uid="{00000000-0005-0000-0000-00004E660000}"/>
    <cellStyle name="常规 2 4 3 2 2 2 2" xfId="19708" xr:uid="{00000000-0005-0000-0000-00004F660000}"/>
    <cellStyle name="常规 2 4 3 2 2 2 2 2" xfId="19709" xr:uid="{00000000-0005-0000-0000-000050660000}"/>
    <cellStyle name="常规 2 4 3 2 2 2 2 2 2" xfId="19710" xr:uid="{00000000-0005-0000-0000-000051660000}"/>
    <cellStyle name="常规 2 4 3 2 2 2 2 2 2 2" xfId="19711" xr:uid="{00000000-0005-0000-0000-000052660000}"/>
    <cellStyle name="常规 2 4 3 2 2 2 2 2 2 3" xfId="28254" xr:uid="{00000000-0005-0000-0000-000053660000}"/>
    <cellStyle name="常规 2 4 3 2 2 2 2 2 3" xfId="19712" xr:uid="{00000000-0005-0000-0000-000054660000}"/>
    <cellStyle name="常规 2 4 3 2 2 2 2 2 4" xfId="28255" xr:uid="{00000000-0005-0000-0000-000055660000}"/>
    <cellStyle name="常规 2 4 3 2 2 2 2 3" xfId="19713" xr:uid="{00000000-0005-0000-0000-000056660000}"/>
    <cellStyle name="常规 2 4 3 2 2 2 2 3 2" xfId="19714" xr:uid="{00000000-0005-0000-0000-000057660000}"/>
    <cellStyle name="常规 2 4 3 2 2 2 2 3 3" xfId="28256" xr:uid="{00000000-0005-0000-0000-000058660000}"/>
    <cellStyle name="常规 2 4 3 2 2 2 2 4" xfId="19715" xr:uid="{00000000-0005-0000-0000-000059660000}"/>
    <cellStyle name="常规 2 4 3 2 2 2 2 5" xfId="28257" xr:uid="{00000000-0005-0000-0000-00005A660000}"/>
    <cellStyle name="常规 2 4 3 2 2 2 3" xfId="19716" xr:uid="{00000000-0005-0000-0000-00005B660000}"/>
    <cellStyle name="常规 2 4 3 2 2 2 3 2" xfId="19717" xr:uid="{00000000-0005-0000-0000-00005C660000}"/>
    <cellStyle name="常规 2 4 3 2 2 2 3 2 2" xfId="19718" xr:uid="{00000000-0005-0000-0000-00005D660000}"/>
    <cellStyle name="常规 2 4 3 2 2 2 3 2 2 2" xfId="19719" xr:uid="{00000000-0005-0000-0000-00005E660000}"/>
    <cellStyle name="常规 2 4 3 2 2 2 3 2 2 3" xfId="28258" xr:uid="{00000000-0005-0000-0000-00005F660000}"/>
    <cellStyle name="常规 2 4 3 2 2 2 3 2 3" xfId="19720" xr:uid="{00000000-0005-0000-0000-000060660000}"/>
    <cellStyle name="常规 2 4 3 2 2 2 3 2 4" xfId="28259" xr:uid="{00000000-0005-0000-0000-000061660000}"/>
    <cellStyle name="常规 2 4 3 2 2 2 3 3" xfId="19721" xr:uid="{00000000-0005-0000-0000-000062660000}"/>
    <cellStyle name="常规 2 4 3 2 2 2 3 3 2" xfId="19722" xr:uid="{00000000-0005-0000-0000-000063660000}"/>
    <cellStyle name="常规 2 4 3 2 2 2 3 3 3" xfId="28260" xr:uid="{00000000-0005-0000-0000-000064660000}"/>
    <cellStyle name="常规 2 4 3 2 2 2 3 4" xfId="19723" xr:uid="{00000000-0005-0000-0000-000065660000}"/>
    <cellStyle name="常规 2 4 3 2 2 2 3 5" xfId="28261" xr:uid="{00000000-0005-0000-0000-000066660000}"/>
    <cellStyle name="常规 2 4 3 2 2 2 4" xfId="19724" xr:uid="{00000000-0005-0000-0000-000067660000}"/>
    <cellStyle name="常规 2 4 3 2 2 2 4 2" xfId="19725" xr:uid="{00000000-0005-0000-0000-000068660000}"/>
    <cellStyle name="常规 2 4 3 2 2 2 4 2 2" xfId="19726" xr:uid="{00000000-0005-0000-0000-000069660000}"/>
    <cellStyle name="常规 2 4 3 2 2 2 4 2 3" xfId="28262" xr:uid="{00000000-0005-0000-0000-00006A660000}"/>
    <cellStyle name="常规 2 4 3 2 2 2 4 3" xfId="19727" xr:uid="{00000000-0005-0000-0000-00006B660000}"/>
    <cellStyle name="常规 2 4 3 2 2 2 4 4" xfId="28263" xr:uid="{00000000-0005-0000-0000-00006C660000}"/>
    <cellStyle name="常规 2 4 3 2 2 2 5" xfId="19728" xr:uid="{00000000-0005-0000-0000-00006D660000}"/>
    <cellStyle name="常规 2 4 3 2 2 2 5 2" xfId="19729" xr:uid="{00000000-0005-0000-0000-00006E660000}"/>
    <cellStyle name="常规 2 4 3 2 2 2 5 2 2" xfId="19730" xr:uid="{00000000-0005-0000-0000-00006F660000}"/>
    <cellStyle name="常规 2 4 3 2 2 2 5 2 3" xfId="28264" xr:uid="{00000000-0005-0000-0000-000070660000}"/>
    <cellStyle name="常规 2 4 3 2 2 2 5 3" xfId="19731" xr:uid="{00000000-0005-0000-0000-000071660000}"/>
    <cellStyle name="常规 2 4 3 2 2 2 5 4" xfId="28265" xr:uid="{00000000-0005-0000-0000-000072660000}"/>
    <cellStyle name="常规 2 4 3 2 2 2 6" xfId="19732" xr:uid="{00000000-0005-0000-0000-000073660000}"/>
    <cellStyle name="常规 2 4 3 2 2 2 6 2" xfId="19733" xr:uid="{00000000-0005-0000-0000-000074660000}"/>
    <cellStyle name="常规 2 4 3 2 2 2 6 3" xfId="28266" xr:uid="{00000000-0005-0000-0000-000075660000}"/>
    <cellStyle name="常规 2 4 3 2 2 2 7" xfId="19734" xr:uid="{00000000-0005-0000-0000-000076660000}"/>
    <cellStyle name="常规 2 4 3 2 2 2 8" xfId="28267" xr:uid="{00000000-0005-0000-0000-000077660000}"/>
    <cellStyle name="常规 2 4 3 2 2 3" xfId="19735" xr:uid="{00000000-0005-0000-0000-000078660000}"/>
    <cellStyle name="常规 2 4 3 2 2 3 2" xfId="19736" xr:uid="{00000000-0005-0000-0000-000079660000}"/>
    <cellStyle name="常规 2 4 3 2 2 3 2 2" xfId="19737" xr:uid="{00000000-0005-0000-0000-00007A660000}"/>
    <cellStyle name="常规 2 4 3 2 2 3 2 2 2" xfId="19738" xr:uid="{00000000-0005-0000-0000-00007B660000}"/>
    <cellStyle name="常规 2 4 3 2 2 3 2 2 3" xfId="28268" xr:uid="{00000000-0005-0000-0000-00007C660000}"/>
    <cellStyle name="常规 2 4 3 2 2 3 2 3" xfId="19739" xr:uid="{00000000-0005-0000-0000-00007D660000}"/>
    <cellStyle name="常规 2 4 3 2 2 3 2 4" xfId="28269" xr:uid="{00000000-0005-0000-0000-00007E660000}"/>
    <cellStyle name="常规 2 4 3 2 2 3 3" xfId="19740" xr:uid="{00000000-0005-0000-0000-00007F660000}"/>
    <cellStyle name="常规 2 4 3 2 2 3 3 2" xfId="19741" xr:uid="{00000000-0005-0000-0000-000080660000}"/>
    <cellStyle name="常规 2 4 3 2 2 3 3 3" xfId="28270" xr:uid="{00000000-0005-0000-0000-000081660000}"/>
    <cellStyle name="常规 2 4 3 2 2 3 4" xfId="19742" xr:uid="{00000000-0005-0000-0000-000082660000}"/>
    <cellStyle name="常规 2 4 3 2 2 3 5" xfId="28271" xr:uid="{00000000-0005-0000-0000-000083660000}"/>
    <cellStyle name="常规 2 4 3 2 2 4" xfId="19743" xr:uid="{00000000-0005-0000-0000-000084660000}"/>
    <cellStyle name="常规 2 4 3 2 2 4 2" xfId="19744" xr:uid="{00000000-0005-0000-0000-000085660000}"/>
    <cellStyle name="常规 2 4 3 2 2 4 2 2" xfId="19745" xr:uid="{00000000-0005-0000-0000-000086660000}"/>
    <cellStyle name="常规 2 4 3 2 2 4 2 2 2" xfId="19746" xr:uid="{00000000-0005-0000-0000-000087660000}"/>
    <cellStyle name="常规 2 4 3 2 2 4 2 2 3" xfId="28272" xr:uid="{00000000-0005-0000-0000-000088660000}"/>
    <cellStyle name="常规 2 4 3 2 2 4 2 3" xfId="19747" xr:uid="{00000000-0005-0000-0000-000089660000}"/>
    <cellStyle name="常规 2 4 3 2 2 4 2 4" xfId="28273" xr:uid="{00000000-0005-0000-0000-00008A660000}"/>
    <cellStyle name="常规 2 4 3 2 2 4 3" xfId="19748" xr:uid="{00000000-0005-0000-0000-00008B660000}"/>
    <cellStyle name="常规 2 4 3 2 2 4 3 2" xfId="19749" xr:uid="{00000000-0005-0000-0000-00008C660000}"/>
    <cellStyle name="常规 2 4 3 2 2 4 3 3" xfId="28274" xr:uid="{00000000-0005-0000-0000-00008D660000}"/>
    <cellStyle name="常规 2 4 3 2 2 4 4" xfId="19750" xr:uid="{00000000-0005-0000-0000-00008E660000}"/>
    <cellStyle name="常规 2 4 3 2 2 4 5" xfId="28275" xr:uid="{00000000-0005-0000-0000-00008F660000}"/>
    <cellStyle name="常规 2 4 3 2 2 5" xfId="19751" xr:uid="{00000000-0005-0000-0000-000090660000}"/>
    <cellStyle name="常规 2 4 3 2 2 5 2" xfId="19752" xr:uid="{00000000-0005-0000-0000-000091660000}"/>
    <cellStyle name="常规 2 4 3 2 2 5 2 2" xfId="19753" xr:uid="{00000000-0005-0000-0000-000092660000}"/>
    <cellStyle name="常规 2 4 3 2 2 5 2 3" xfId="28276" xr:uid="{00000000-0005-0000-0000-000093660000}"/>
    <cellStyle name="常规 2 4 3 2 2 5 3" xfId="19754" xr:uid="{00000000-0005-0000-0000-000094660000}"/>
    <cellStyle name="常规 2 4 3 2 2 5 4" xfId="28277" xr:uid="{00000000-0005-0000-0000-000095660000}"/>
    <cellStyle name="常规 2 4 3 2 2 6" xfId="19755" xr:uid="{00000000-0005-0000-0000-000096660000}"/>
    <cellStyle name="常规 2 4 3 2 2 6 2" xfId="19756" xr:uid="{00000000-0005-0000-0000-000097660000}"/>
    <cellStyle name="常规 2 4 3 2 2 6 2 2" xfId="19757" xr:uid="{00000000-0005-0000-0000-000098660000}"/>
    <cellStyle name="常规 2 4 3 2 2 6 2 3" xfId="28278" xr:uid="{00000000-0005-0000-0000-000099660000}"/>
    <cellStyle name="常规 2 4 3 2 2 6 3" xfId="19758" xr:uid="{00000000-0005-0000-0000-00009A660000}"/>
    <cellStyle name="常规 2 4 3 2 2 6 4" xfId="28279" xr:uid="{00000000-0005-0000-0000-00009B660000}"/>
    <cellStyle name="常规 2 4 3 2 2 7" xfId="19759" xr:uid="{00000000-0005-0000-0000-00009C660000}"/>
    <cellStyle name="常规 2 4 3 2 2 7 2" xfId="19760" xr:uid="{00000000-0005-0000-0000-00009D660000}"/>
    <cellStyle name="常规 2 4 3 2 2 7 3" xfId="28280" xr:uid="{00000000-0005-0000-0000-00009E660000}"/>
    <cellStyle name="常规 2 4 3 2 2 8" xfId="19761" xr:uid="{00000000-0005-0000-0000-00009F660000}"/>
    <cellStyle name="常规 2 4 3 2 2 9" xfId="28281" xr:uid="{00000000-0005-0000-0000-0000A0660000}"/>
    <cellStyle name="常规 2 4 3 2 3" xfId="19762" xr:uid="{00000000-0005-0000-0000-0000A1660000}"/>
    <cellStyle name="常规 2 4 3 2 3 2" xfId="19763" xr:uid="{00000000-0005-0000-0000-0000A2660000}"/>
    <cellStyle name="常规 2 4 3 2 3 2 2" xfId="19764" xr:uid="{00000000-0005-0000-0000-0000A3660000}"/>
    <cellStyle name="常规 2 4 3 2 3 2 2 2" xfId="19765" xr:uid="{00000000-0005-0000-0000-0000A4660000}"/>
    <cellStyle name="常规 2 4 3 2 3 2 2 2 2" xfId="19766" xr:uid="{00000000-0005-0000-0000-0000A5660000}"/>
    <cellStyle name="常规 2 4 3 2 3 2 2 2 3" xfId="28282" xr:uid="{00000000-0005-0000-0000-0000A6660000}"/>
    <cellStyle name="常规 2 4 3 2 3 2 2 3" xfId="19767" xr:uid="{00000000-0005-0000-0000-0000A7660000}"/>
    <cellStyle name="常规 2 4 3 2 3 2 2 4" xfId="28283" xr:uid="{00000000-0005-0000-0000-0000A8660000}"/>
    <cellStyle name="常规 2 4 3 2 3 2 3" xfId="19768" xr:uid="{00000000-0005-0000-0000-0000A9660000}"/>
    <cellStyle name="常规 2 4 3 2 3 2 3 2" xfId="19769" xr:uid="{00000000-0005-0000-0000-0000AA660000}"/>
    <cellStyle name="常规 2 4 3 2 3 2 3 3" xfId="28284" xr:uid="{00000000-0005-0000-0000-0000AB660000}"/>
    <cellStyle name="常规 2 4 3 2 3 2 4" xfId="19770" xr:uid="{00000000-0005-0000-0000-0000AC660000}"/>
    <cellStyle name="常规 2 4 3 2 3 2 5" xfId="28285" xr:uid="{00000000-0005-0000-0000-0000AD660000}"/>
    <cellStyle name="常规 2 4 3 2 3 3" xfId="19771" xr:uid="{00000000-0005-0000-0000-0000AE660000}"/>
    <cellStyle name="常规 2 4 3 2 3 3 2" xfId="19772" xr:uid="{00000000-0005-0000-0000-0000AF660000}"/>
    <cellStyle name="常规 2 4 3 2 3 3 2 2" xfId="19773" xr:uid="{00000000-0005-0000-0000-0000B0660000}"/>
    <cellStyle name="常规 2 4 3 2 3 3 2 2 2" xfId="19774" xr:uid="{00000000-0005-0000-0000-0000B1660000}"/>
    <cellStyle name="常规 2 4 3 2 3 3 2 2 3" xfId="28286" xr:uid="{00000000-0005-0000-0000-0000B2660000}"/>
    <cellStyle name="常规 2 4 3 2 3 3 2 3" xfId="19775" xr:uid="{00000000-0005-0000-0000-0000B3660000}"/>
    <cellStyle name="常规 2 4 3 2 3 3 2 4" xfId="28287" xr:uid="{00000000-0005-0000-0000-0000B4660000}"/>
    <cellStyle name="常规 2 4 3 2 3 3 3" xfId="19776" xr:uid="{00000000-0005-0000-0000-0000B5660000}"/>
    <cellStyle name="常规 2 4 3 2 3 3 3 2" xfId="19777" xr:uid="{00000000-0005-0000-0000-0000B6660000}"/>
    <cellStyle name="常规 2 4 3 2 3 3 3 3" xfId="28288" xr:uid="{00000000-0005-0000-0000-0000B7660000}"/>
    <cellStyle name="常规 2 4 3 2 3 3 4" xfId="19778" xr:uid="{00000000-0005-0000-0000-0000B8660000}"/>
    <cellStyle name="常规 2 4 3 2 3 3 5" xfId="28289" xr:uid="{00000000-0005-0000-0000-0000B9660000}"/>
    <cellStyle name="常规 2 4 3 2 3 4" xfId="19779" xr:uid="{00000000-0005-0000-0000-0000BA660000}"/>
    <cellStyle name="常规 2 4 3 2 3 4 2" xfId="19780" xr:uid="{00000000-0005-0000-0000-0000BB660000}"/>
    <cellStyle name="常规 2 4 3 2 3 4 2 2" xfId="19781" xr:uid="{00000000-0005-0000-0000-0000BC660000}"/>
    <cellStyle name="常规 2 4 3 2 3 4 2 3" xfId="28290" xr:uid="{00000000-0005-0000-0000-0000BD660000}"/>
    <cellStyle name="常规 2 4 3 2 3 4 3" xfId="19782" xr:uid="{00000000-0005-0000-0000-0000BE660000}"/>
    <cellStyle name="常规 2 4 3 2 3 4 4" xfId="28291" xr:uid="{00000000-0005-0000-0000-0000BF660000}"/>
    <cellStyle name="常规 2 4 3 2 3 5" xfId="19783" xr:uid="{00000000-0005-0000-0000-0000C0660000}"/>
    <cellStyle name="常规 2 4 3 2 3 5 2" xfId="19784" xr:uid="{00000000-0005-0000-0000-0000C1660000}"/>
    <cellStyle name="常规 2 4 3 2 3 5 2 2" xfId="19785" xr:uid="{00000000-0005-0000-0000-0000C2660000}"/>
    <cellStyle name="常规 2 4 3 2 3 5 2 3" xfId="28292" xr:uid="{00000000-0005-0000-0000-0000C3660000}"/>
    <cellStyle name="常规 2 4 3 2 3 5 3" xfId="19786" xr:uid="{00000000-0005-0000-0000-0000C4660000}"/>
    <cellStyle name="常规 2 4 3 2 3 5 4" xfId="28293" xr:uid="{00000000-0005-0000-0000-0000C5660000}"/>
    <cellStyle name="常规 2 4 3 2 3 6" xfId="19787" xr:uid="{00000000-0005-0000-0000-0000C6660000}"/>
    <cellStyle name="常规 2 4 3 2 3 6 2" xfId="19788" xr:uid="{00000000-0005-0000-0000-0000C7660000}"/>
    <cellStyle name="常规 2 4 3 2 3 6 3" xfId="28294" xr:uid="{00000000-0005-0000-0000-0000C8660000}"/>
    <cellStyle name="常规 2 4 3 2 3 7" xfId="19789" xr:uid="{00000000-0005-0000-0000-0000C9660000}"/>
    <cellStyle name="常规 2 4 3 2 3 8" xfId="28295" xr:uid="{00000000-0005-0000-0000-0000CA660000}"/>
    <cellStyle name="常规 2 4 3 2 4" xfId="19790" xr:uid="{00000000-0005-0000-0000-0000CB660000}"/>
    <cellStyle name="常规 2 4 3 2 4 2" xfId="19791" xr:uid="{00000000-0005-0000-0000-0000CC660000}"/>
    <cellStyle name="常规 2 4 3 2 4 2 2" xfId="19792" xr:uid="{00000000-0005-0000-0000-0000CD660000}"/>
    <cellStyle name="常规 2 4 3 2 4 2 2 2" xfId="19793" xr:uid="{00000000-0005-0000-0000-0000CE660000}"/>
    <cellStyle name="常规 2 4 3 2 4 2 2 3" xfId="28296" xr:uid="{00000000-0005-0000-0000-0000CF660000}"/>
    <cellStyle name="常规 2 4 3 2 4 2 3" xfId="19794" xr:uid="{00000000-0005-0000-0000-0000D0660000}"/>
    <cellStyle name="常规 2 4 3 2 4 2 4" xfId="28297" xr:uid="{00000000-0005-0000-0000-0000D1660000}"/>
    <cellStyle name="常规 2 4 3 2 4 3" xfId="19795" xr:uid="{00000000-0005-0000-0000-0000D2660000}"/>
    <cellStyle name="常规 2 4 3 2 4 3 2" xfId="19796" xr:uid="{00000000-0005-0000-0000-0000D3660000}"/>
    <cellStyle name="常规 2 4 3 2 4 3 3" xfId="28298" xr:uid="{00000000-0005-0000-0000-0000D4660000}"/>
    <cellStyle name="常规 2 4 3 2 4 4" xfId="19797" xr:uid="{00000000-0005-0000-0000-0000D5660000}"/>
    <cellStyle name="常规 2 4 3 2 4 5" xfId="28299" xr:uid="{00000000-0005-0000-0000-0000D6660000}"/>
    <cellStyle name="常规 2 4 3 2 5" xfId="19798" xr:uid="{00000000-0005-0000-0000-0000D7660000}"/>
    <cellStyle name="常规 2 4 3 2 5 2" xfId="19799" xr:uid="{00000000-0005-0000-0000-0000D8660000}"/>
    <cellStyle name="常规 2 4 3 2 5 2 2" xfId="19800" xr:uid="{00000000-0005-0000-0000-0000D9660000}"/>
    <cellStyle name="常规 2 4 3 2 5 2 2 2" xfId="19801" xr:uid="{00000000-0005-0000-0000-0000DA660000}"/>
    <cellStyle name="常规 2 4 3 2 5 2 2 3" xfId="28300" xr:uid="{00000000-0005-0000-0000-0000DB660000}"/>
    <cellStyle name="常规 2 4 3 2 5 2 3" xfId="19802" xr:uid="{00000000-0005-0000-0000-0000DC660000}"/>
    <cellStyle name="常规 2 4 3 2 5 2 4" xfId="28301" xr:uid="{00000000-0005-0000-0000-0000DD660000}"/>
    <cellStyle name="常规 2 4 3 2 5 3" xfId="19803" xr:uid="{00000000-0005-0000-0000-0000DE660000}"/>
    <cellStyle name="常规 2 4 3 2 5 3 2" xfId="19804" xr:uid="{00000000-0005-0000-0000-0000DF660000}"/>
    <cellStyle name="常规 2 4 3 2 5 3 3" xfId="28302" xr:uid="{00000000-0005-0000-0000-0000E0660000}"/>
    <cellStyle name="常规 2 4 3 2 5 4" xfId="19805" xr:uid="{00000000-0005-0000-0000-0000E1660000}"/>
    <cellStyle name="常规 2 4 3 2 5 5" xfId="28303" xr:uid="{00000000-0005-0000-0000-0000E2660000}"/>
    <cellStyle name="常规 2 4 3 2 6" xfId="19806" xr:uid="{00000000-0005-0000-0000-0000E3660000}"/>
    <cellStyle name="常规 2 4 3 2 6 2" xfId="19807" xr:uid="{00000000-0005-0000-0000-0000E4660000}"/>
    <cellStyle name="常规 2 4 3 2 6 2 2" xfId="19808" xr:uid="{00000000-0005-0000-0000-0000E5660000}"/>
    <cellStyle name="常规 2 4 3 2 6 2 3" xfId="28304" xr:uid="{00000000-0005-0000-0000-0000E6660000}"/>
    <cellStyle name="常规 2 4 3 2 6 3" xfId="19809" xr:uid="{00000000-0005-0000-0000-0000E7660000}"/>
    <cellStyle name="常规 2 4 3 2 6 4" xfId="28305" xr:uid="{00000000-0005-0000-0000-0000E8660000}"/>
    <cellStyle name="常规 2 4 3 2 7" xfId="19810" xr:uid="{00000000-0005-0000-0000-0000E9660000}"/>
    <cellStyle name="常规 2 4 3 2 7 2" xfId="19811" xr:uid="{00000000-0005-0000-0000-0000EA660000}"/>
    <cellStyle name="常规 2 4 3 2 7 2 2" xfId="19812" xr:uid="{00000000-0005-0000-0000-0000EB660000}"/>
    <cellStyle name="常规 2 4 3 2 7 2 3" xfId="28306" xr:uid="{00000000-0005-0000-0000-0000EC660000}"/>
    <cellStyle name="常规 2 4 3 2 7 3" xfId="19813" xr:uid="{00000000-0005-0000-0000-0000ED660000}"/>
    <cellStyle name="常规 2 4 3 2 7 4" xfId="28307" xr:uid="{00000000-0005-0000-0000-0000EE660000}"/>
    <cellStyle name="常规 2 4 3 2 8" xfId="19814" xr:uid="{00000000-0005-0000-0000-0000EF660000}"/>
    <cellStyle name="常规 2 4 3 2 8 2" xfId="19815" xr:uid="{00000000-0005-0000-0000-0000F0660000}"/>
    <cellStyle name="常规 2 4 3 2 8 3" xfId="28308" xr:uid="{00000000-0005-0000-0000-0000F1660000}"/>
    <cellStyle name="常规 2 4 3 2 9" xfId="19816" xr:uid="{00000000-0005-0000-0000-0000F2660000}"/>
    <cellStyle name="常规 2 4 3 3" xfId="19817" xr:uid="{00000000-0005-0000-0000-0000F3660000}"/>
    <cellStyle name="常规 2 4 3 3 2" xfId="19818" xr:uid="{00000000-0005-0000-0000-0000F4660000}"/>
    <cellStyle name="常规 2 4 3 3 2 2" xfId="19819" xr:uid="{00000000-0005-0000-0000-0000F5660000}"/>
    <cellStyle name="常规 2 4 3 3 2 2 2" xfId="19820" xr:uid="{00000000-0005-0000-0000-0000F6660000}"/>
    <cellStyle name="常规 2 4 3 3 2 2 2 2" xfId="19821" xr:uid="{00000000-0005-0000-0000-0000F7660000}"/>
    <cellStyle name="常规 2 4 3 3 2 2 2 2 2" xfId="19822" xr:uid="{00000000-0005-0000-0000-0000F8660000}"/>
    <cellStyle name="常规 2 4 3 3 2 2 2 2 3" xfId="28309" xr:uid="{00000000-0005-0000-0000-0000F9660000}"/>
    <cellStyle name="常规 2 4 3 3 2 2 2 3" xfId="19823" xr:uid="{00000000-0005-0000-0000-0000FA660000}"/>
    <cellStyle name="常规 2 4 3 3 2 2 2 4" xfId="28310" xr:uid="{00000000-0005-0000-0000-0000FB660000}"/>
    <cellStyle name="常规 2 4 3 3 2 2 3" xfId="19824" xr:uid="{00000000-0005-0000-0000-0000FC660000}"/>
    <cellStyle name="常规 2 4 3 3 2 2 3 2" xfId="19825" xr:uid="{00000000-0005-0000-0000-0000FD660000}"/>
    <cellStyle name="常规 2 4 3 3 2 2 3 3" xfId="28311" xr:uid="{00000000-0005-0000-0000-0000FE660000}"/>
    <cellStyle name="常规 2 4 3 3 2 2 4" xfId="19826" xr:uid="{00000000-0005-0000-0000-0000FF660000}"/>
    <cellStyle name="常规 2 4 3 3 2 2 5" xfId="28312" xr:uid="{00000000-0005-0000-0000-000000670000}"/>
    <cellStyle name="常规 2 4 3 3 2 3" xfId="19827" xr:uid="{00000000-0005-0000-0000-000001670000}"/>
    <cellStyle name="常规 2 4 3 3 2 3 2" xfId="19828" xr:uid="{00000000-0005-0000-0000-000002670000}"/>
    <cellStyle name="常规 2 4 3 3 2 3 2 2" xfId="19829" xr:uid="{00000000-0005-0000-0000-000003670000}"/>
    <cellStyle name="常规 2 4 3 3 2 3 2 2 2" xfId="19830" xr:uid="{00000000-0005-0000-0000-000004670000}"/>
    <cellStyle name="常规 2 4 3 3 2 3 2 2 3" xfId="28313" xr:uid="{00000000-0005-0000-0000-000005670000}"/>
    <cellStyle name="常规 2 4 3 3 2 3 2 3" xfId="19831" xr:uid="{00000000-0005-0000-0000-000006670000}"/>
    <cellStyle name="常规 2 4 3 3 2 3 2 4" xfId="28314" xr:uid="{00000000-0005-0000-0000-000007670000}"/>
    <cellStyle name="常规 2 4 3 3 2 3 3" xfId="19832" xr:uid="{00000000-0005-0000-0000-000008670000}"/>
    <cellStyle name="常规 2 4 3 3 2 3 3 2" xfId="19833" xr:uid="{00000000-0005-0000-0000-000009670000}"/>
    <cellStyle name="常规 2 4 3 3 2 3 3 3" xfId="28315" xr:uid="{00000000-0005-0000-0000-00000A670000}"/>
    <cellStyle name="常规 2 4 3 3 2 3 4" xfId="19834" xr:uid="{00000000-0005-0000-0000-00000B670000}"/>
    <cellStyle name="常规 2 4 3 3 2 3 5" xfId="28316" xr:uid="{00000000-0005-0000-0000-00000C670000}"/>
    <cellStyle name="常规 2 4 3 3 2 4" xfId="19835" xr:uid="{00000000-0005-0000-0000-00000D670000}"/>
    <cellStyle name="常规 2 4 3 3 2 4 2" xfId="19836" xr:uid="{00000000-0005-0000-0000-00000E670000}"/>
    <cellStyle name="常规 2 4 3 3 2 4 2 2" xfId="19837" xr:uid="{00000000-0005-0000-0000-00000F670000}"/>
    <cellStyle name="常规 2 4 3 3 2 4 2 3" xfId="28317" xr:uid="{00000000-0005-0000-0000-000010670000}"/>
    <cellStyle name="常规 2 4 3 3 2 4 3" xfId="19838" xr:uid="{00000000-0005-0000-0000-000011670000}"/>
    <cellStyle name="常规 2 4 3 3 2 4 4" xfId="28318" xr:uid="{00000000-0005-0000-0000-000012670000}"/>
    <cellStyle name="常规 2 4 3 3 2 5" xfId="19839" xr:uid="{00000000-0005-0000-0000-000013670000}"/>
    <cellStyle name="常规 2 4 3 3 2 5 2" xfId="19840" xr:uid="{00000000-0005-0000-0000-000014670000}"/>
    <cellStyle name="常规 2 4 3 3 2 5 2 2" xfId="19841" xr:uid="{00000000-0005-0000-0000-000015670000}"/>
    <cellStyle name="常规 2 4 3 3 2 5 2 3" xfId="28319" xr:uid="{00000000-0005-0000-0000-000016670000}"/>
    <cellStyle name="常规 2 4 3 3 2 5 3" xfId="19842" xr:uid="{00000000-0005-0000-0000-000017670000}"/>
    <cellStyle name="常规 2 4 3 3 2 5 4" xfId="28320" xr:uid="{00000000-0005-0000-0000-000018670000}"/>
    <cellStyle name="常规 2 4 3 3 2 6" xfId="19843" xr:uid="{00000000-0005-0000-0000-000019670000}"/>
    <cellStyle name="常规 2 4 3 3 2 6 2" xfId="19844" xr:uid="{00000000-0005-0000-0000-00001A670000}"/>
    <cellStyle name="常规 2 4 3 3 2 6 3" xfId="28321" xr:uid="{00000000-0005-0000-0000-00001B670000}"/>
    <cellStyle name="常规 2 4 3 3 2 7" xfId="19845" xr:uid="{00000000-0005-0000-0000-00001C670000}"/>
    <cellStyle name="常规 2 4 3 3 2 8" xfId="28322" xr:uid="{00000000-0005-0000-0000-00001D670000}"/>
    <cellStyle name="常规 2 4 3 3 3" xfId="19846" xr:uid="{00000000-0005-0000-0000-00001E670000}"/>
    <cellStyle name="常规 2 4 3 3 3 2" xfId="19847" xr:uid="{00000000-0005-0000-0000-00001F670000}"/>
    <cellStyle name="常规 2 4 3 3 3 2 2" xfId="19848" xr:uid="{00000000-0005-0000-0000-000020670000}"/>
    <cellStyle name="常规 2 4 3 3 3 2 2 2" xfId="19849" xr:uid="{00000000-0005-0000-0000-000021670000}"/>
    <cellStyle name="常规 2 4 3 3 3 2 2 3" xfId="28323" xr:uid="{00000000-0005-0000-0000-000022670000}"/>
    <cellStyle name="常规 2 4 3 3 3 2 3" xfId="19850" xr:uid="{00000000-0005-0000-0000-000023670000}"/>
    <cellStyle name="常规 2 4 3 3 3 2 4" xfId="28324" xr:uid="{00000000-0005-0000-0000-000024670000}"/>
    <cellStyle name="常规 2 4 3 3 3 3" xfId="19851" xr:uid="{00000000-0005-0000-0000-000025670000}"/>
    <cellStyle name="常规 2 4 3 3 3 3 2" xfId="19852" xr:uid="{00000000-0005-0000-0000-000026670000}"/>
    <cellStyle name="常规 2 4 3 3 3 3 3" xfId="28325" xr:uid="{00000000-0005-0000-0000-000027670000}"/>
    <cellStyle name="常规 2 4 3 3 3 4" xfId="19853" xr:uid="{00000000-0005-0000-0000-000028670000}"/>
    <cellStyle name="常规 2 4 3 3 3 5" xfId="28326" xr:uid="{00000000-0005-0000-0000-000029670000}"/>
    <cellStyle name="常规 2 4 3 3 4" xfId="19854" xr:uid="{00000000-0005-0000-0000-00002A670000}"/>
    <cellStyle name="常规 2 4 3 3 4 2" xfId="19855" xr:uid="{00000000-0005-0000-0000-00002B670000}"/>
    <cellStyle name="常规 2 4 3 3 4 2 2" xfId="19856" xr:uid="{00000000-0005-0000-0000-00002C670000}"/>
    <cellStyle name="常规 2 4 3 3 4 2 2 2" xfId="19857" xr:uid="{00000000-0005-0000-0000-00002D670000}"/>
    <cellStyle name="常规 2 4 3 3 4 2 2 3" xfId="28327" xr:uid="{00000000-0005-0000-0000-00002E670000}"/>
    <cellStyle name="常规 2 4 3 3 4 2 3" xfId="19858" xr:uid="{00000000-0005-0000-0000-00002F670000}"/>
    <cellStyle name="常规 2 4 3 3 4 2 4" xfId="28328" xr:uid="{00000000-0005-0000-0000-000030670000}"/>
    <cellStyle name="常规 2 4 3 3 4 3" xfId="19859" xr:uid="{00000000-0005-0000-0000-000031670000}"/>
    <cellStyle name="常规 2 4 3 3 4 3 2" xfId="19860" xr:uid="{00000000-0005-0000-0000-000032670000}"/>
    <cellStyle name="常规 2 4 3 3 4 3 3" xfId="28329" xr:uid="{00000000-0005-0000-0000-000033670000}"/>
    <cellStyle name="常规 2 4 3 3 4 4" xfId="19861" xr:uid="{00000000-0005-0000-0000-000034670000}"/>
    <cellStyle name="常规 2 4 3 3 4 5" xfId="28330" xr:uid="{00000000-0005-0000-0000-000035670000}"/>
    <cellStyle name="常规 2 4 3 3 5" xfId="19862" xr:uid="{00000000-0005-0000-0000-000036670000}"/>
    <cellStyle name="常规 2 4 3 3 5 2" xfId="19863" xr:uid="{00000000-0005-0000-0000-000037670000}"/>
    <cellStyle name="常规 2 4 3 3 5 2 2" xfId="19864" xr:uid="{00000000-0005-0000-0000-000038670000}"/>
    <cellStyle name="常规 2 4 3 3 5 2 3" xfId="28331" xr:uid="{00000000-0005-0000-0000-000039670000}"/>
    <cellStyle name="常规 2 4 3 3 5 3" xfId="19865" xr:uid="{00000000-0005-0000-0000-00003A670000}"/>
    <cellStyle name="常规 2 4 3 3 5 4" xfId="28332" xr:uid="{00000000-0005-0000-0000-00003B670000}"/>
    <cellStyle name="常规 2 4 3 3 6" xfId="19866" xr:uid="{00000000-0005-0000-0000-00003C670000}"/>
    <cellStyle name="常规 2 4 3 3 6 2" xfId="19867" xr:uid="{00000000-0005-0000-0000-00003D670000}"/>
    <cellStyle name="常规 2 4 3 3 6 2 2" xfId="19868" xr:uid="{00000000-0005-0000-0000-00003E670000}"/>
    <cellStyle name="常规 2 4 3 3 6 2 3" xfId="28333" xr:uid="{00000000-0005-0000-0000-00003F670000}"/>
    <cellStyle name="常规 2 4 3 3 6 3" xfId="19869" xr:uid="{00000000-0005-0000-0000-000040670000}"/>
    <cellStyle name="常规 2 4 3 3 6 4" xfId="28334" xr:uid="{00000000-0005-0000-0000-000041670000}"/>
    <cellStyle name="常规 2 4 3 3 7" xfId="19870" xr:uid="{00000000-0005-0000-0000-000042670000}"/>
    <cellStyle name="常规 2 4 3 3 7 2" xfId="19871" xr:uid="{00000000-0005-0000-0000-000043670000}"/>
    <cellStyle name="常规 2 4 3 3 7 3" xfId="28335" xr:uid="{00000000-0005-0000-0000-000044670000}"/>
    <cellStyle name="常规 2 4 3 3 8" xfId="19872" xr:uid="{00000000-0005-0000-0000-000045670000}"/>
    <cellStyle name="常规 2 4 3 3 9" xfId="28336" xr:uid="{00000000-0005-0000-0000-000046670000}"/>
    <cellStyle name="常规 2 4 3 4" xfId="19873" xr:uid="{00000000-0005-0000-0000-000047670000}"/>
    <cellStyle name="常规 2 4 3 4 2" xfId="19874" xr:uid="{00000000-0005-0000-0000-000048670000}"/>
    <cellStyle name="常规 2 4 3 4 2 2" xfId="19875" xr:uid="{00000000-0005-0000-0000-000049670000}"/>
    <cellStyle name="常规 2 4 3 4 2 2 2" xfId="19876" xr:uid="{00000000-0005-0000-0000-00004A670000}"/>
    <cellStyle name="常规 2 4 3 4 2 2 2 2" xfId="19877" xr:uid="{00000000-0005-0000-0000-00004B670000}"/>
    <cellStyle name="常规 2 4 3 4 2 2 2 3" xfId="28337" xr:uid="{00000000-0005-0000-0000-00004C670000}"/>
    <cellStyle name="常规 2 4 3 4 2 2 3" xfId="19878" xr:uid="{00000000-0005-0000-0000-00004D670000}"/>
    <cellStyle name="常规 2 4 3 4 2 2 4" xfId="28338" xr:uid="{00000000-0005-0000-0000-00004E670000}"/>
    <cellStyle name="常规 2 4 3 4 2 3" xfId="19879" xr:uid="{00000000-0005-0000-0000-00004F670000}"/>
    <cellStyle name="常规 2 4 3 4 2 3 2" xfId="19880" xr:uid="{00000000-0005-0000-0000-000050670000}"/>
    <cellStyle name="常规 2 4 3 4 2 3 3" xfId="28339" xr:uid="{00000000-0005-0000-0000-000051670000}"/>
    <cellStyle name="常规 2 4 3 4 2 4" xfId="19881" xr:uid="{00000000-0005-0000-0000-000052670000}"/>
    <cellStyle name="常规 2 4 3 4 2 5" xfId="28340" xr:uid="{00000000-0005-0000-0000-000053670000}"/>
    <cellStyle name="常规 2 4 3 4 3" xfId="19882" xr:uid="{00000000-0005-0000-0000-000054670000}"/>
    <cellStyle name="常规 2 4 3 4 3 2" xfId="19883" xr:uid="{00000000-0005-0000-0000-000055670000}"/>
    <cellStyle name="常规 2 4 3 4 3 2 2" xfId="19884" xr:uid="{00000000-0005-0000-0000-000056670000}"/>
    <cellStyle name="常规 2 4 3 4 3 2 2 2" xfId="19885" xr:uid="{00000000-0005-0000-0000-000057670000}"/>
    <cellStyle name="常规 2 4 3 4 3 2 2 3" xfId="28341" xr:uid="{00000000-0005-0000-0000-000058670000}"/>
    <cellStyle name="常规 2 4 3 4 3 2 3" xfId="19886" xr:uid="{00000000-0005-0000-0000-000059670000}"/>
    <cellStyle name="常规 2 4 3 4 3 2 4" xfId="28342" xr:uid="{00000000-0005-0000-0000-00005A670000}"/>
    <cellStyle name="常规 2 4 3 4 3 3" xfId="19887" xr:uid="{00000000-0005-0000-0000-00005B670000}"/>
    <cellStyle name="常规 2 4 3 4 3 3 2" xfId="19888" xr:uid="{00000000-0005-0000-0000-00005C670000}"/>
    <cellStyle name="常规 2 4 3 4 3 3 3" xfId="28343" xr:uid="{00000000-0005-0000-0000-00005D670000}"/>
    <cellStyle name="常规 2 4 3 4 3 4" xfId="19889" xr:uid="{00000000-0005-0000-0000-00005E670000}"/>
    <cellStyle name="常规 2 4 3 4 3 5" xfId="28344" xr:uid="{00000000-0005-0000-0000-00005F670000}"/>
    <cellStyle name="常规 2 4 3 4 4" xfId="19890" xr:uid="{00000000-0005-0000-0000-000060670000}"/>
    <cellStyle name="常规 2 4 3 4 4 2" xfId="19891" xr:uid="{00000000-0005-0000-0000-000061670000}"/>
    <cellStyle name="常规 2 4 3 4 4 2 2" xfId="19892" xr:uid="{00000000-0005-0000-0000-000062670000}"/>
    <cellStyle name="常规 2 4 3 4 4 2 3" xfId="28345" xr:uid="{00000000-0005-0000-0000-000063670000}"/>
    <cellStyle name="常规 2 4 3 4 4 3" xfId="19893" xr:uid="{00000000-0005-0000-0000-000064670000}"/>
    <cellStyle name="常规 2 4 3 4 4 4" xfId="28346" xr:uid="{00000000-0005-0000-0000-000065670000}"/>
    <cellStyle name="常规 2 4 3 4 5" xfId="19894" xr:uid="{00000000-0005-0000-0000-000066670000}"/>
    <cellStyle name="常规 2 4 3 4 5 2" xfId="19895" xr:uid="{00000000-0005-0000-0000-000067670000}"/>
    <cellStyle name="常规 2 4 3 4 5 2 2" xfId="19896" xr:uid="{00000000-0005-0000-0000-000068670000}"/>
    <cellStyle name="常规 2 4 3 4 5 2 3" xfId="28347" xr:uid="{00000000-0005-0000-0000-000069670000}"/>
    <cellStyle name="常规 2 4 3 4 5 3" xfId="19897" xr:uid="{00000000-0005-0000-0000-00006A670000}"/>
    <cellStyle name="常规 2 4 3 4 5 4" xfId="28348" xr:uid="{00000000-0005-0000-0000-00006B670000}"/>
    <cellStyle name="常规 2 4 3 4 6" xfId="19898" xr:uid="{00000000-0005-0000-0000-00006C670000}"/>
    <cellStyle name="常规 2 4 3 4 6 2" xfId="19899" xr:uid="{00000000-0005-0000-0000-00006D670000}"/>
    <cellStyle name="常规 2 4 3 4 6 3" xfId="28349" xr:uid="{00000000-0005-0000-0000-00006E670000}"/>
    <cellStyle name="常规 2 4 3 4 7" xfId="19900" xr:uid="{00000000-0005-0000-0000-00006F670000}"/>
    <cellStyle name="常规 2 4 3 4 8" xfId="28350" xr:uid="{00000000-0005-0000-0000-000070670000}"/>
    <cellStyle name="常规 2 4 3 5" xfId="19901" xr:uid="{00000000-0005-0000-0000-000071670000}"/>
    <cellStyle name="常规 2 4 3 5 2" xfId="19902" xr:uid="{00000000-0005-0000-0000-000072670000}"/>
    <cellStyle name="常规 2 4 3 5 2 2" xfId="19903" xr:uid="{00000000-0005-0000-0000-000073670000}"/>
    <cellStyle name="常规 2 4 3 5 2 2 2" xfId="19904" xr:uid="{00000000-0005-0000-0000-000074670000}"/>
    <cellStyle name="常规 2 4 3 5 2 2 3" xfId="28351" xr:uid="{00000000-0005-0000-0000-000075670000}"/>
    <cellStyle name="常规 2 4 3 5 2 3" xfId="19905" xr:uid="{00000000-0005-0000-0000-000076670000}"/>
    <cellStyle name="常规 2 4 3 5 2 4" xfId="28352" xr:uid="{00000000-0005-0000-0000-000077670000}"/>
    <cellStyle name="常规 2 4 3 5 3" xfId="19906" xr:uid="{00000000-0005-0000-0000-000078670000}"/>
    <cellStyle name="常规 2 4 3 5 3 2" xfId="19907" xr:uid="{00000000-0005-0000-0000-000079670000}"/>
    <cellStyle name="常规 2 4 3 5 3 3" xfId="28353" xr:uid="{00000000-0005-0000-0000-00007A670000}"/>
    <cellStyle name="常规 2 4 3 5 4" xfId="19908" xr:uid="{00000000-0005-0000-0000-00007B670000}"/>
    <cellStyle name="常规 2 4 3 5 5" xfId="28354" xr:uid="{00000000-0005-0000-0000-00007C670000}"/>
    <cellStyle name="常规 2 4 3 6" xfId="19909" xr:uid="{00000000-0005-0000-0000-00007D670000}"/>
    <cellStyle name="常规 2 4 3 6 2" xfId="19910" xr:uid="{00000000-0005-0000-0000-00007E670000}"/>
    <cellStyle name="常规 2 4 3 6 2 2" xfId="19911" xr:uid="{00000000-0005-0000-0000-00007F670000}"/>
    <cellStyle name="常规 2 4 3 6 2 2 2" xfId="19912" xr:uid="{00000000-0005-0000-0000-000080670000}"/>
    <cellStyle name="常规 2 4 3 6 2 2 3" xfId="28355" xr:uid="{00000000-0005-0000-0000-000081670000}"/>
    <cellStyle name="常规 2 4 3 6 2 3" xfId="19913" xr:uid="{00000000-0005-0000-0000-000082670000}"/>
    <cellStyle name="常规 2 4 3 6 2 4" xfId="28356" xr:uid="{00000000-0005-0000-0000-000083670000}"/>
    <cellStyle name="常规 2 4 3 6 3" xfId="19914" xr:uid="{00000000-0005-0000-0000-000084670000}"/>
    <cellStyle name="常规 2 4 3 6 3 2" xfId="19915" xr:uid="{00000000-0005-0000-0000-000085670000}"/>
    <cellStyle name="常规 2 4 3 6 3 3" xfId="28357" xr:uid="{00000000-0005-0000-0000-000086670000}"/>
    <cellStyle name="常规 2 4 3 6 4" xfId="19916" xr:uid="{00000000-0005-0000-0000-000087670000}"/>
    <cellStyle name="常规 2 4 3 6 5" xfId="28358" xr:uid="{00000000-0005-0000-0000-000088670000}"/>
    <cellStyle name="常规 2 4 3 7" xfId="19917" xr:uid="{00000000-0005-0000-0000-000089670000}"/>
    <cellStyle name="常规 2 4 3 7 2" xfId="19918" xr:uid="{00000000-0005-0000-0000-00008A670000}"/>
    <cellStyle name="常规 2 4 3 7 2 2" xfId="19919" xr:uid="{00000000-0005-0000-0000-00008B670000}"/>
    <cellStyle name="常规 2 4 3 7 2 3" xfId="28359" xr:uid="{00000000-0005-0000-0000-00008C670000}"/>
    <cellStyle name="常规 2 4 3 7 3" xfId="19920" xr:uid="{00000000-0005-0000-0000-00008D670000}"/>
    <cellStyle name="常规 2 4 3 7 4" xfId="28360" xr:uid="{00000000-0005-0000-0000-00008E670000}"/>
    <cellStyle name="常规 2 4 3 8" xfId="19921" xr:uid="{00000000-0005-0000-0000-00008F670000}"/>
    <cellStyle name="常规 2 4 3 8 2" xfId="19922" xr:uid="{00000000-0005-0000-0000-000090670000}"/>
    <cellStyle name="常规 2 4 3 8 2 2" xfId="19923" xr:uid="{00000000-0005-0000-0000-000091670000}"/>
    <cellStyle name="常规 2 4 3 8 2 3" xfId="28361" xr:uid="{00000000-0005-0000-0000-000092670000}"/>
    <cellStyle name="常规 2 4 3 8 3" xfId="19924" xr:uid="{00000000-0005-0000-0000-000093670000}"/>
    <cellStyle name="常规 2 4 3 8 4" xfId="28362" xr:uid="{00000000-0005-0000-0000-000094670000}"/>
    <cellStyle name="常规 2 4 3 9" xfId="19925" xr:uid="{00000000-0005-0000-0000-000095670000}"/>
    <cellStyle name="常规 2 4 3 9 2" xfId="19926" xr:uid="{00000000-0005-0000-0000-000096670000}"/>
    <cellStyle name="常规 2 4 3 9 3" xfId="28363" xr:uid="{00000000-0005-0000-0000-000097670000}"/>
    <cellStyle name="常规 2 4 4" xfId="19927" xr:uid="{00000000-0005-0000-0000-000098670000}"/>
    <cellStyle name="常规 2 4 4 10" xfId="28364" xr:uid="{00000000-0005-0000-0000-000099670000}"/>
    <cellStyle name="常规 2 4 4 2" xfId="19928" xr:uid="{00000000-0005-0000-0000-00009A670000}"/>
    <cellStyle name="常规 2 4 4 2 2" xfId="19929" xr:uid="{00000000-0005-0000-0000-00009B670000}"/>
    <cellStyle name="常规 2 4 4 2 2 2" xfId="19930" xr:uid="{00000000-0005-0000-0000-00009C670000}"/>
    <cellStyle name="常规 2 4 4 2 2 2 2" xfId="19931" xr:uid="{00000000-0005-0000-0000-00009D670000}"/>
    <cellStyle name="常规 2 4 4 2 2 2 2 2" xfId="19932" xr:uid="{00000000-0005-0000-0000-00009E670000}"/>
    <cellStyle name="常规 2 4 4 2 2 2 2 2 2" xfId="19933" xr:uid="{00000000-0005-0000-0000-00009F670000}"/>
    <cellStyle name="常规 2 4 4 2 2 2 2 2 3" xfId="28365" xr:uid="{00000000-0005-0000-0000-0000A0670000}"/>
    <cellStyle name="常规 2 4 4 2 2 2 2 3" xfId="19934" xr:uid="{00000000-0005-0000-0000-0000A1670000}"/>
    <cellStyle name="常规 2 4 4 2 2 2 2 4" xfId="28366" xr:uid="{00000000-0005-0000-0000-0000A2670000}"/>
    <cellStyle name="常规 2 4 4 2 2 2 3" xfId="19935" xr:uid="{00000000-0005-0000-0000-0000A3670000}"/>
    <cellStyle name="常规 2 4 4 2 2 2 3 2" xfId="19936" xr:uid="{00000000-0005-0000-0000-0000A4670000}"/>
    <cellStyle name="常规 2 4 4 2 2 2 3 3" xfId="28367" xr:uid="{00000000-0005-0000-0000-0000A5670000}"/>
    <cellStyle name="常规 2 4 4 2 2 2 4" xfId="19937" xr:uid="{00000000-0005-0000-0000-0000A6670000}"/>
    <cellStyle name="常规 2 4 4 2 2 2 5" xfId="28368" xr:uid="{00000000-0005-0000-0000-0000A7670000}"/>
    <cellStyle name="常规 2 4 4 2 2 3" xfId="19938" xr:uid="{00000000-0005-0000-0000-0000A8670000}"/>
    <cellStyle name="常规 2 4 4 2 2 3 2" xfId="19939" xr:uid="{00000000-0005-0000-0000-0000A9670000}"/>
    <cellStyle name="常规 2 4 4 2 2 3 2 2" xfId="19940" xr:uid="{00000000-0005-0000-0000-0000AA670000}"/>
    <cellStyle name="常规 2 4 4 2 2 3 2 2 2" xfId="19941" xr:uid="{00000000-0005-0000-0000-0000AB670000}"/>
    <cellStyle name="常规 2 4 4 2 2 3 2 2 3" xfId="28369" xr:uid="{00000000-0005-0000-0000-0000AC670000}"/>
    <cellStyle name="常规 2 4 4 2 2 3 2 3" xfId="19942" xr:uid="{00000000-0005-0000-0000-0000AD670000}"/>
    <cellStyle name="常规 2 4 4 2 2 3 2 4" xfId="28370" xr:uid="{00000000-0005-0000-0000-0000AE670000}"/>
    <cellStyle name="常规 2 4 4 2 2 3 3" xfId="19943" xr:uid="{00000000-0005-0000-0000-0000AF670000}"/>
    <cellStyle name="常规 2 4 4 2 2 3 3 2" xfId="19944" xr:uid="{00000000-0005-0000-0000-0000B0670000}"/>
    <cellStyle name="常规 2 4 4 2 2 3 3 3" xfId="28371" xr:uid="{00000000-0005-0000-0000-0000B1670000}"/>
    <cellStyle name="常规 2 4 4 2 2 3 4" xfId="19945" xr:uid="{00000000-0005-0000-0000-0000B2670000}"/>
    <cellStyle name="常规 2 4 4 2 2 3 5" xfId="28372" xr:uid="{00000000-0005-0000-0000-0000B3670000}"/>
    <cellStyle name="常规 2 4 4 2 2 4" xfId="19946" xr:uid="{00000000-0005-0000-0000-0000B4670000}"/>
    <cellStyle name="常规 2 4 4 2 2 4 2" xfId="19947" xr:uid="{00000000-0005-0000-0000-0000B5670000}"/>
    <cellStyle name="常规 2 4 4 2 2 4 2 2" xfId="19948" xr:uid="{00000000-0005-0000-0000-0000B6670000}"/>
    <cellStyle name="常规 2 4 4 2 2 4 2 3" xfId="28373" xr:uid="{00000000-0005-0000-0000-0000B7670000}"/>
    <cellStyle name="常规 2 4 4 2 2 4 3" xfId="19949" xr:uid="{00000000-0005-0000-0000-0000B8670000}"/>
    <cellStyle name="常规 2 4 4 2 2 4 4" xfId="28374" xr:uid="{00000000-0005-0000-0000-0000B9670000}"/>
    <cellStyle name="常规 2 4 4 2 2 5" xfId="19950" xr:uid="{00000000-0005-0000-0000-0000BA670000}"/>
    <cellStyle name="常规 2 4 4 2 2 5 2" xfId="19951" xr:uid="{00000000-0005-0000-0000-0000BB670000}"/>
    <cellStyle name="常规 2 4 4 2 2 5 2 2" xfId="19952" xr:uid="{00000000-0005-0000-0000-0000BC670000}"/>
    <cellStyle name="常规 2 4 4 2 2 5 2 3" xfId="28375" xr:uid="{00000000-0005-0000-0000-0000BD670000}"/>
    <cellStyle name="常规 2 4 4 2 2 5 3" xfId="19953" xr:uid="{00000000-0005-0000-0000-0000BE670000}"/>
    <cellStyle name="常规 2 4 4 2 2 5 4" xfId="28376" xr:uid="{00000000-0005-0000-0000-0000BF670000}"/>
    <cellStyle name="常规 2 4 4 2 2 6" xfId="19954" xr:uid="{00000000-0005-0000-0000-0000C0670000}"/>
    <cellStyle name="常规 2 4 4 2 2 6 2" xfId="19955" xr:uid="{00000000-0005-0000-0000-0000C1670000}"/>
    <cellStyle name="常规 2 4 4 2 2 6 3" xfId="28377" xr:uid="{00000000-0005-0000-0000-0000C2670000}"/>
    <cellStyle name="常规 2 4 4 2 2 7" xfId="19956" xr:uid="{00000000-0005-0000-0000-0000C3670000}"/>
    <cellStyle name="常规 2 4 4 2 2 8" xfId="28378" xr:uid="{00000000-0005-0000-0000-0000C4670000}"/>
    <cellStyle name="常规 2 4 4 2 3" xfId="19957" xr:uid="{00000000-0005-0000-0000-0000C5670000}"/>
    <cellStyle name="常规 2 4 4 2 3 2" xfId="19958" xr:uid="{00000000-0005-0000-0000-0000C6670000}"/>
    <cellStyle name="常规 2 4 4 2 3 2 2" xfId="19959" xr:uid="{00000000-0005-0000-0000-0000C7670000}"/>
    <cellStyle name="常规 2 4 4 2 3 2 2 2" xfId="19960" xr:uid="{00000000-0005-0000-0000-0000C8670000}"/>
    <cellStyle name="常规 2 4 4 2 3 2 2 3" xfId="28379" xr:uid="{00000000-0005-0000-0000-0000C9670000}"/>
    <cellStyle name="常规 2 4 4 2 3 2 3" xfId="19961" xr:uid="{00000000-0005-0000-0000-0000CA670000}"/>
    <cellStyle name="常规 2 4 4 2 3 2 4" xfId="28380" xr:uid="{00000000-0005-0000-0000-0000CB670000}"/>
    <cellStyle name="常规 2 4 4 2 3 3" xfId="19962" xr:uid="{00000000-0005-0000-0000-0000CC670000}"/>
    <cellStyle name="常规 2 4 4 2 3 3 2" xfId="19963" xr:uid="{00000000-0005-0000-0000-0000CD670000}"/>
    <cellStyle name="常规 2 4 4 2 3 3 3" xfId="28381" xr:uid="{00000000-0005-0000-0000-0000CE670000}"/>
    <cellStyle name="常规 2 4 4 2 3 4" xfId="19964" xr:uid="{00000000-0005-0000-0000-0000CF670000}"/>
    <cellStyle name="常规 2 4 4 2 3 5" xfId="28382" xr:uid="{00000000-0005-0000-0000-0000D0670000}"/>
    <cellStyle name="常规 2 4 4 2 4" xfId="19965" xr:uid="{00000000-0005-0000-0000-0000D1670000}"/>
    <cellStyle name="常规 2 4 4 2 4 2" xfId="19966" xr:uid="{00000000-0005-0000-0000-0000D2670000}"/>
    <cellStyle name="常规 2 4 4 2 4 2 2" xfId="19967" xr:uid="{00000000-0005-0000-0000-0000D3670000}"/>
    <cellStyle name="常规 2 4 4 2 4 2 2 2" xfId="19968" xr:uid="{00000000-0005-0000-0000-0000D4670000}"/>
    <cellStyle name="常规 2 4 4 2 4 2 2 3" xfId="28383" xr:uid="{00000000-0005-0000-0000-0000D5670000}"/>
    <cellStyle name="常规 2 4 4 2 4 2 3" xfId="19969" xr:uid="{00000000-0005-0000-0000-0000D6670000}"/>
    <cellStyle name="常规 2 4 4 2 4 2 4" xfId="28384" xr:uid="{00000000-0005-0000-0000-0000D7670000}"/>
    <cellStyle name="常规 2 4 4 2 4 3" xfId="19970" xr:uid="{00000000-0005-0000-0000-0000D8670000}"/>
    <cellStyle name="常规 2 4 4 2 4 3 2" xfId="19971" xr:uid="{00000000-0005-0000-0000-0000D9670000}"/>
    <cellStyle name="常规 2 4 4 2 4 3 3" xfId="28385" xr:uid="{00000000-0005-0000-0000-0000DA670000}"/>
    <cellStyle name="常规 2 4 4 2 4 4" xfId="19972" xr:uid="{00000000-0005-0000-0000-0000DB670000}"/>
    <cellStyle name="常规 2 4 4 2 4 5" xfId="28386" xr:uid="{00000000-0005-0000-0000-0000DC670000}"/>
    <cellStyle name="常规 2 4 4 2 5" xfId="19973" xr:uid="{00000000-0005-0000-0000-0000DD670000}"/>
    <cellStyle name="常规 2 4 4 2 5 2" xfId="19974" xr:uid="{00000000-0005-0000-0000-0000DE670000}"/>
    <cellStyle name="常规 2 4 4 2 5 2 2" xfId="19975" xr:uid="{00000000-0005-0000-0000-0000DF670000}"/>
    <cellStyle name="常规 2 4 4 2 5 2 3" xfId="28387" xr:uid="{00000000-0005-0000-0000-0000E0670000}"/>
    <cellStyle name="常规 2 4 4 2 5 3" xfId="19976" xr:uid="{00000000-0005-0000-0000-0000E1670000}"/>
    <cellStyle name="常规 2 4 4 2 5 4" xfId="28388" xr:uid="{00000000-0005-0000-0000-0000E2670000}"/>
    <cellStyle name="常规 2 4 4 2 6" xfId="19977" xr:uid="{00000000-0005-0000-0000-0000E3670000}"/>
    <cellStyle name="常规 2 4 4 2 6 2" xfId="19978" xr:uid="{00000000-0005-0000-0000-0000E4670000}"/>
    <cellStyle name="常规 2 4 4 2 6 2 2" xfId="19979" xr:uid="{00000000-0005-0000-0000-0000E5670000}"/>
    <cellStyle name="常规 2 4 4 2 6 2 3" xfId="28389" xr:uid="{00000000-0005-0000-0000-0000E6670000}"/>
    <cellStyle name="常规 2 4 4 2 6 3" xfId="19980" xr:uid="{00000000-0005-0000-0000-0000E7670000}"/>
    <cellStyle name="常规 2 4 4 2 6 4" xfId="28390" xr:uid="{00000000-0005-0000-0000-0000E8670000}"/>
    <cellStyle name="常规 2 4 4 2 7" xfId="19981" xr:uid="{00000000-0005-0000-0000-0000E9670000}"/>
    <cellStyle name="常规 2 4 4 2 7 2" xfId="19982" xr:uid="{00000000-0005-0000-0000-0000EA670000}"/>
    <cellStyle name="常规 2 4 4 2 7 3" xfId="28391" xr:uid="{00000000-0005-0000-0000-0000EB670000}"/>
    <cellStyle name="常规 2 4 4 2 8" xfId="19983" xr:uid="{00000000-0005-0000-0000-0000EC670000}"/>
    <cellStyle name="常规 2 4 4 2 9" xfId="28392" xr:uid="{00000000-0005-0000-0000-0000ED670000}"/>
    <cellStyle name="常规 2 4 4 3" xfId="19984" xr:uid="{00000000-0005-0000-0000-0000EE670000}"/>
    <cellStyle name="常规 2 4 4 3 2" xfId="19985" xr:uid="{00000000-0005-0000-0000-0000EF670000}"/>
    <cellStyle name="常规 2 4 4 3 2 2" xfId="19986" xr:uid="{00000000-0005-0000-0000-0000F0670000}"/>
    <cellStyle name="常规 2 4 4 3 2 2 2" xfId="19987" xr:uid="{00000000-0005-0000-0000-0000F1670000}"/>
    <cellStyle name="常规 2 4 4 3 2 2 2 2" xfId="19988" xr:uid="{00000000-0005-0000-0000-0000F2670000}"/>
    <cellStyle name="常规 2 4 4 3 2 2 2 3" xfId="28393" xr:uid="{00000000-0005-0000-0000-0000F3670000}"/>
    <cellStyle name="常规 2 4 4 3 2 2 3" xfId="19989" xr:uid="{00000000-0005-0000-0000-0000F4670000}"/>
    <cellStyle name="常规 2 4 4 3 2 2 4" xfId="28394" xr:uid="{00000000-0005-0000-0000-0000F5670000}"/>
    <cellStyle name="常规 2 4 4 3 2 3" xfId="19990" xr:uid="{00000000-0005-0000-0000-0000F6670000}"/>
    <cellStyle name="常规 2 4 4 3 2 3 2" xfId="19991" xr:uid="{00000000-0005-0000-0000-0000F7670000}"/>
    <cellStyle name="常规 2 4 4 3 2 3 3" xfId="28395" xr:uid="{00000000-0005-0000-0000-0000F8670000}"/>
    <cellStyle name="常规 2 4 4 3 2 4" xfId="19992" xr:uid="{00000000-0005-0000-0000-0000F9670000}"/>
    <cellStyle name="常规 2 4 4 3 2 5" xfId="28396" xr:uid="{00000000-0005-0000-0000-0000FA670000}"/>
    <cellStyle name="常规 2 4 4 3 3" xfId="19993" xr:uid="{00000000-0005-0000-0000-0000FB670000}"/>
    <cellStyle name="常规 2 4 4 3 3 2" xfId="19994" xr:uid="{00000000-0005-0000-0000-0000FC670000}"/>
    <cellStyle name="常规 2 4 4 3 3 2 2" xfId="19995" xr:uid="{00000000-0005-0000-0000-0000FD670000}"/>
    <cellStyle name="常规 2 4 4 3 3 2 2 2" xfId="19996" xr:uid="{00000000-0005-0000-0000-0000FE670000}"/>
    <cellStyle name="常规 2 4 4 3 3 2 2 3" xfId="28397" xr:uid="{00000000-0005-0000-0000-0000FF670000}"/>
    <cellStyle name="常规 2 4 4 3 3 2 3" xfId="19997" xr:uid="{00000000-0005-0000-0000-000000680000}"/>
    <cellStyle name="常规 2 4 4 3 3 2 4" xfId="28398" xr:uid="{00000000-0005-0000-0000-000001680000}"/>
    <cellStyle name="常规 2 4 4 3 3 3" xfId="19998" xr:uid="{00000000-0005-0000-0000-000002680000}"/>
    <cellStyle name="常规 2 4 4 3 3 3 2" xfId="19999" xr:uid="{00000000-0005-0000-0000-000003680000}"/>
    <cellStyle name="常规 2 4 4 3 3 3 3" xfId="28399" xr:uid="{00000000-0005-0000-0000-000004680000}"/>
    <cellStyle name="常规 2 4 4 3 3 4" xfId="20000" xr:uid="{00000000-0005-0000-0000-000005680000}"/>
    <cellStyle name="常规 2 4 4 3 3 5" xfId="28400" xr:uid="{00000000-0005-0000-0000-000006680000}"/>
    <cellStyle name="常规 2 4 4 3 4" xfId="20001" xr:uid="{00000000-0005-0000-0000-000007680000}"/>
    <cellStyle name="常规 2 4 4 3 4 2" xfId="20002" xr:uid="{00000000-0005-0000-0000-000008680000}"/>
    <cellStyle name="常规 2 4 4 3 4 2 2" xfId="20003" xr:uid="{00000000-0005-0000-0000-000009680000}"/>
    <cellStyle name="常规 2 4 4 3 4 2 3" xfId="28401" xr:uid="{00000000-0005-0000-0000-00000A680000}"/>
    <cellStyle name="常规 2 4 4 3 4 3" xfId="20004" xr:uid="{00000000-0005-0000-0000-00000B680000}"/>
    <cellStyle name="常规 2 4 4 3 4 4" xfId="28402" xr:uid="{00000000-0005-0000-0000-00000C680000}"/>
    <cellStyle name="常规 2 4 4 3 5" xfId="20005" xr:uid="{00000000-0005-0000-0000-00000D680000}"/>
    <cellStyle name="常规 2 4 4 3 5 2" xfId="20006" xr:uid="{00000000-0005-0000-0000-00000E680000}"/>
    <cellStyle name="常规 2 4 4 3 5 2 2" xfId="20007" xr:uid="{00000000-0005-0000-0000-00000F680000}"/>
    <cellStyle name="常规 2 4 4 3 5 2 3" xfId="28403" xr:uid="{00000000-0005-0000-0000-000010680000}"/>
    <cellStyle name="常规 2 4 4 3 5 3" xfId="20008" xr:uid="{00000000-0005-0000-0000-000011680000}"/>
    <cellStyle name="常规 2 4 4 3 5 4" xfId="28404" xr:uid="{00000000-0005-0000-0000-000012680000}"/>
    <cellStyle name="常规 2 4 4 3 6" xfId="20009" xr:uid="{00000000-0005-0000-0000-000013680000}"/>
    <cellStyle name="常规 2 4 4 3 6 2" xfId="20010" xr:uid="{00000000-0005-0000-0000-000014680000}"/>
    <cellStyle name="常规 2 4 4 3 6 3" xfId="28405" xr:uid="{00000000-0005-0000-0000-000015680000}"/>
    <cellStyle name="常规 2 4 4 3 7" xfId="20011" xr:uid="{00000000-0005-0000-0000-000016680000}"/>
    <cellStyle name="常规 2 4 4 3 8" xfId="28406" xr:uid="{00000000-0005-0000-0000-000017680000}"/>
    <cellStyle name="常规 2 4 4 4" xfId="20012" xr:uid="{00000000-0005-0000-0000-000018680000}"/>
    <cellStyle name="常规 2 4 4 4 2" xfId="20013" xr:uid="{00000000-0005-0000-0000-000019680000}"/>
    <cellStyle name="常规 2 4 4 4 2 2" xfId="20014" xr:uid="{00000000-0005-0000-0000-00001A680000}"/>
    <cellStyle name="常规 2 4 4 4 2 2 2" xfId="20015" xr:uid="{00000000-0005-0000-0000-00001B680000}"/>
    <cellStyle name="常规 2 4 4 4 2 2 3" xfId="28407" xr:uid="{00000000-0005-0000-0000-00001C680000}"/>
    <cellStyle name="常规 2 4 4 4 2 3" xfId="20016" xr:uid="{00000000-0005-0000-0000-00001D680000}"/>
    <cellStyle name="常规 2 4 4 4 2 4" xfId="28408" xr:uid="{00000000-0005-0000-0000-00001E680000}"/>
    <cellStyle name="常规 2 4 4 4 3" xfId="20017" xr:uid="{00000000-0005-0000-0000-00001F680000}"/>
    <cellStyle name="常规 2 4 4 4 3 2" xfId="20018" xr:uid="{00000000-0005-0000-0000-000020680000}"/>
    <cellStyle name="常规 2 4 4 4 3 3" xfId="28409" xr:uid="{00000000-0005-0000-0000-000021680000}"/>
    <cellStyle name="常规 2 4 4 4 4" xfId="20019" xr:uid="{00000000-0005-0000-0000-000022680000}"/>
    <cellStyle name="常规 2 4 4 4 5" xfId="28410" xr:uid="{00000000-0005-0000-0000-000023680000}"/>
    <cellStyle name="常规 2 4 4 5" xfId="20020" xr:uid="{00000000-0005-0000-0000-000024680000}"/>
    <cellStyle name="常规 2 4 4 5 2" xfId="20021" xr:uid="{00000000-0005-0000-0000-000025680000}"/>
    <cellStyle name="常规 2 4 4 5 2 2" xfId="20022" xr:uid="{00000000-0005-0000-0000-000026680000}"/>
    <cellStyle name="常规 2 4 4 5 2 2 2" xfId="20023" xr:uid="{00000000-0005-0000-0000-000027680000}"/>
    <cellStyle name="常规 2 4 4 5 2 2 3" xfId="28411" xr:uid="{00000000-0005-0000-0000-000028680000}"/>
    <cellStyle name="常规 2 4 4 5 2 3" xfId="20024" xr:uid="{00000000-0005-0000-0000-000029680000}"/>
    <cellStyle name="常规 2 4 4 5 2 4" xfId="28412" xr:uid="{00000000-0005-0000-0000-00002A680000}"/>
    <cellStyle name="常规 2 4 4 5 3" xfId="20025" xr:uid="{00000000-0005-0000-0000-00002B680000}"/>
    <cellStyle name="常规 2 4 4 5 3 2" xfId="20026" xr:uid="{00000000-0005-0000-0000-00002C680000}"/>
    <cellStyle name="常规 2 4 4 5 3 3" xfId="28413" xr:uid="{00000000-0005-0000-0000-00002D680000}"/>
    <cellStyle name="常规 2 4 4 5 4" xfId="20027" xr:uid="{00000000-0005-0000-0000-00002E680000}"/>
    <cellStyle name="常规 2 4 4 5 5" xfId="28414" xr:uid="{00000000-0005-0000-0000-00002F680000}"/>
    <cellStyle name="常规 2 4 4 6" xfId="20028" xr:uid="{00000000-0005-0000-0000-000030680000}"/>
    <cellStyle name="常规 2 4 4 6 2" xfId="20029" xr:uid="{00000000-0005-0000-0000-000031680000}"/>
    <cellStyle name="常规 2 4 4 6 2 2" xfId="20030" xr:uid="{00000000-0005-0000-0000-000032680000}"/>
    <cellStyle name="常规 2 4 4 6 2 3" xfId="28415" xr:uid="{00000000-0005-0000-0000-000033680000}"/>
    <cellStyle name="常规 2 4 4 6 3" xfId="20031" xr:uid="{00000000-0005-0000-0000-000034680000}"/>
    <cellStyle name="常规 2 4 4 6 4" xfId="28416" xr:uid="{00000000-0005-0000-0000-000035680000}"/>
    <cellStyle name="常规 2 4 4 7" xfId="20032" xr:uid="{00000000-0005-0000-0000-000036680000}"/>
    <cellStyle name="常规 2 4 4 7 2" xfId="20033" xr:uid="{00000000-0005-0000-0000-000037680000}"/>
    <cellStyle name="常规 2 4 4 7 2 2" xfId="20034" xr:uid="{00000000-0005-0000-0000-000038680000}"/>
    <cellStyle name="常规 2 4 4 7 2 3" xfId="28417" xr:uid="{00000000-0005-0000-0000-000039680000}"/>
    <cellStyle name="常规 2 4 4 7 3" xfId="20035" xr:uid="{00000000-0005-0000-0000-00003A680000}"/>
    <cellStyle name="常规 2 4 4 7 4" xfId="28418" xr:uid="{00000000-0005-0000-0000-00003B680000}"/>
    <cellStyle name="常规 2 4 4 8" xfId="20036" xr:uid="{00000000-0005-0000-0000-00003C680000}"/>
    <cellStyle name="常规 2 4 4 8 2" xfId="20037" xr:uid="{00000000-0005-0000-0000-00003D680000}"/>
    <cellStyle name="常规 2 4 4 8 3" xfId="28419" xr:uid="{00000000-0005-0000-0000-00003E680000}"/>
    <cellStyle name="常规 2 4 4 9" xfId="20038" xr:uid="{00000000-0005-0000-0000-00003F680000}"/>
    <cellStyle name="常规 2 4 5" xfId="20039" xr:uid="{00000000-0005-0000-0000-000040680000}"/>
    <cellStyle name="常规 2 4 5 2" xfId="20040" xr:uid="{00000000-0005-0000-0000-000041680000}"/>
    <cellStyle name="常规 2 4 5 2 2" xfId="20041" xr:uid="{00000000-0005-0000-0000-000042680000}"/>
    <cellStyle name="常规 2 4 5 2 2 2" xfId="20042" xr:uid="{00000000-0005-0000-0000-000043680000}"/>
    <cellStyle name="常规 2 4 5 2 2 2 2" xfId="20043" xr:uid="{00000000-0005-0000-0000-000044680000}"/>
    <cellStyle name="常规 2 4 5 2 2 2 2 2" xfId="20044" xr:uid="{00000000-0005-0000-0000-000045680000}"/>
    <cellStyle name="常规 2 4 5 2 2 2 2 3" xfId="28420" xr:uid="{00000000-0005-0000-0000-000046680000}"/>
    <cellStyle name="常规 2 4 5 2 2 2 3" xfId="20045" xr:uid="{00000000-0005-0000-0000-000047680000}"/>
    <cellStyle name="常规 2 4 5 2 2 2 4" xfId="28421" xr:uid="{00000000-0005-0000-0000-000048680000}"/>
    <cellStyle name="常规 2 4 5 2 2 3" xfId="20046" xr:uid="{00000000-0005-0000-0000-000049680000}"/>
    <cellStyle name="常规 2 4 5 2 2 3 2" xfId="20047" xr:uid="{00000000-0005-0000-0000-00004A680000}"/>
    <cellStyle name="常规 2 4 5 2 2 3 3" xfId="28422" xr:uid="{00000000-0005-0000-0000-00004B680000}"/>
    <cellStyle name="常规 2 4 5 2 2 4" xfId="20048" xr:uid="{00000000-0005-0000-0000-00004C680000}"/>
    <cellStyle name="常规 2 4 5 2 2 5" xfId="28423" xr:uid="{00000000-0005-0000-0000-00004D680000}"/>
    <cellStyle name="常规 2 4 5 2 3" xfId="20049" xr:uid="{00000000-0005-0000-0000-00004E680000}"/>
    <cellStyle name="常规 2 4 5 2 3 2" xfId="20050" xr:uid="{00000000-0005-0000-0000-00004F680000}"/>
    <cellStyle name="常规 2 4 5 2 3 2 2" xfId="20051" xr:uid="{00000000-0005-0000-0000-000050680000}"/>
    <cellStyle name="常规 2 4 5 2 3 2 2 2" xfId="20052" xr:uid="{00000000-0005-0000-0000-000051680000}"/>
    <cellStyle name="常规 2 4 5 2 3 2 2 3" xfId="28424" xr:uid="{00000000-0005-0000-0000-000052680000}"/>
    <cellStyle name="常规 2 4 5 2 3 2 3" xfId="20053" xr:uid="{00000000-0005-0000-0000-000053680000}"/>
    <cellStyle name="常规 2 4 5 2 3 2 4" xfId="28425" xr:uid="{00000000-0005-0000-0000-000054680000}"/>
    <cellStyle name="常规 2 4 5 2 3 3" xfId="20054" xr:uid="{00000000-0005-0000-0000-000055680000}"/>
    <cellStyle name="常规 2 4 5 2 3 3 2" xfId="20055" xr:uid="{00000000-0005-0000-0000-000056680000}"/>
    <cellStyle name="常规 2 4 5 2 3 3 3" xfId="28426" xr:uid="{00000000-0005-0000-0000-000057680000}"/>
    <cellStyle name="常规 2 4 5 2 3 4" xfId="20056" xr:uid="{00000000-0005-0000-0000-000058680000}"/>
    <cellStyle name="常规 2 4 5 2 3 5" xfId="28427" xr:uid="{00000000-0005-0000-0000-000059680000}"/>
    <cellStyle name="常规 2 4 5 2 4" xfId="20057" xr:uid="{00000000-0005-0000-0000-00005A680000}"/>
    <cellStyle name="常规 2 4 5 2 4 2" xfId="20058" xr:uid="{00000000-0005-0000-0000-00005B680000}"/>
    <cellStyle name="常规 2 4 5 2 4 2 2" xfId="20059" xr:uid="{00000000-0005-0000-0000-00005C680000}"/>
    <cellStyle name="常规 2 4 5 2 4 2 3" xfId="28428" xr:uid="{00000000-0005-0000-0000-00005D680000}"/>
    <cellStyle name="常规 2 4 5 2 4 3" xfId="20060" xr:uid="{00000000-0005-0000-0000-00005E680000}"/>
    <cellStyle name="常规 2 4 5 2 4 4" xfId="28429" xr:uid="{00000000-0005-0000-0000-00005F680000}"/>
    <cellStyle name="常规 2 4 5 2 5" xfId="20061" xr:uid="{00000000-0005-0000-0000-000060680000}"/>
    <cellStyle name="常规 2 4 5 2 5 2" xfId="20062" xr:uid="{00000000-0005-0000-0000-000061680000}"/>
    <cellStyle name="常规 2 4 5 2 5 2 2" xfId="20063" xr:uid="{00000000-0005-0000-0000-000062680000}"/>
    <cellStyle name="常规 2 4 5 2 5 2 3" xfId="28430" xr:uid="{00000000-0005-0000-0000-000063680000}"/>
    <cellStyle name="常规 2 4 5 2 5 3" xfId="20064" xr:uid="{00000000-0005-0000-0000-000064680000}"/>
    <cellStyle name="常规 2 4 5 2 5 4" xfId="28431" xr:uid="{00000000-0005-0000-0000-000065680000}"/>
    <cellStyle name="常规 2 4 5 2 6" xfId="20065" xr:uid="{00000000-0005-0000-0000-000066680000}"/>
    <cellStyle name="常规 2 4 5 2 6 2" xfId="20066" xr:uid="{00000000-0005-0000-0000-000067680000}"/>
    <cellStyle name="常规 2 4 5 2 6 3" xfId="28432" xr:uid="{00000000-0005-0000-0000-000068680000}"/>
    <cellStyle name="常规 2 4 5 2 7" xfId="20067" xr:uid="{00000000-0005-0000-0000-000069680000}"/>
    <cellStyle name="常规 2 4 5 2 8" xfId="28433" xr:uid="{00000000-0005-0000-0000-00006A680000}"/>
    <cellStyle name="常规 2 4 5 3" xfId="20068" xr:uid="{00000000-0005-0000-0000-00006B680000}"/>
    <cellStyle name="常规 2 4 5 3 2" xfId="20069" xr:uid="{00000000-0005-0000-0000-00006C680000}"/>
    <cellStyle name="常规 2 4 5 3 2 2" xfId="20070" xr:uid="{00000000-0005-0000-0000-00006D680000}"/>
    <cellStyle name="常规 2 4 5 3 2 2 2" xfId="20071" xr:uid="{00000000-0005-0000-0000-00006E680000}"/>
    <cellStyle name="常规 2 4 5 3 2 2 3" xfId="28434" xr:uid="{00000000-0005-0000-0000-00006F680000}"/>
    <cellStyle name="常规 2 4 5 3 2 3" xfId="20072" xr:uid="{00000000-0005-0000-0000-000070680000}"/>
    <cellStyle name="常规 2 4 5 3 2 4" xfId="28435" xr:uid="{00000000-0005-0000-0000-000071680000}"/>
    <cellStyle name="常规 2 4 5 3 3" xfId="20073" xr:uid="{00000000-0005-0000-0000-000072680000}"/>
    <cellStyle name="常规 2 4 5 3 3 2" xfId="20074" xr:uid="{00000000-0005-0000-0000-000073680000}"/>
    <cellStyle name="常规 2 4 5 3 3 3" xfId="28436" xr:uid="{00000000-0005-0000-0000-000074680000}"/>
    <cellStyle name="常规 2 4 5 3 4" xfId="20075" xr:uid="{00000000-0005-0000-0000-000075680000}"/>
    <cellStyle name="常规 2 4 5 3 5" xfId="28437" xr:uid="{00000000-0005-0000-0000-000076680000}"/>
    <cellStyle name="常规 2 4 5 4" xfId="20076" xr:uid="{00000000-0005-0000-0000-000077680000}"/>
    <cellStyle name="常规 2 4 5 4 2" xfId="20077" xr:uid="{00000000-0005-0000-0000-000078680000}"/>
    <cellStyle name="常规 2 4 5 4 2 2" xfId="20078" xr:uid="{00000000-0005-0000-0000-000079680000}"/>
    <cellStyle name="常规 2 4 5 4 2 2 2" xfId="20079" xr:uid="{00000000-0005-0000-0000-00007A680000}"/>
    <cellStyle name="常规 2 4 5 4 2 2 3" xfId="28438" xr:uid="{00000000-0005-0000-0000-00007B680000}"/>
    <cellStyle name="常规 2 4 5 4 2 3" xfId="20080" xr:uid="{00000000-0005-0000-0000-00007C680000}"/>
    <cellStyle name="常规 2 4 5 4 2 4" xfId="28439" xr:uid="{00000000-0005-0000-0000-00007D680000}"/>
    <cellStyle name="常规 2 4 5 4 3" xfId="20081" xr:uid="{00000000-0005-0000-0000-00007E680000}"/>
    <cellStyle name="常规 2 4 5 4 3 2" xfId="20082" xr:uid="{00000000-0005-0000-0000-00007F680000}"/>
    <cellStyle name="常规 2 4 5 4 3 3" xfId="28440" xr:uid="{00000000-0005-0000-0000-000080680000}"/>
    <cellStyle name="常规 2 4 5 4 4" xfId="20083" xr:uid="{00000000-0005-0000-0000-000081680000}"/>
    <cellStyle name="常规 2 4 5 4 5" xfId="28441" xr:uid="{00000000-0005-0000-0000-000082680000}"/>
    <cellStyle name="常规 2 4 5 5" xfId="20084" xr:uid="{00000000-0005-0000-0000-000083680000}"/>
    <cellStyle name="常规 2 4 5 5 2" xfId="20085" xr:uid="{00000000-0005-0000-0000-000084680000}"/>
    <cellStyle name="常规 2 4 5 5 2 2" xfId="20086" xr:uid="{00000000-0005-0000-0000-000085680000}"/>
    <cellStyle name="常规 2 4 5 5 2 3" xfId="28442" xr:uid="{00000000-0005-0000-0000-000086680000}"/>
    <cellStyle name="常规 2 4 5 5 3" xfId="20087" xr:uid="{00000000-0005-0000-0000-000087680000}"/>
    <cellStyle name="常规 2 4 5 5 4" xfId="28443" xr:uid="{00000000-0005-0000-0000-000088680000}"/>
    <cellStyle name="常规 2 4 5 6" xfId="20088" xr:uid="{00000000-0005-0000-0000-000089680000}"/>
    <cellStyle name="常规 2 4 5 6 2" xfId="20089" xr:uid="{00000000-0005-0000-0000-00008A680000}"/>
    <cellStyle name="常规 2 4 5 6 2 2" xfId="20090" xr:uid="{00000000-0005-0000-0000-00008B680000}"/>
    <cellStyle name="常规 2 4 5 6 2 3" xfId="28444" xr:uid="{00000000-0005-0000-0000-00008C680000}"/>
    <cellStyle name="常规 2 4 5 6 3" xfId="20091" xr:uid="{00000000-0005-0000-0000-00008D680000}"/>
    <cellStyle name="常规 2 4 5 6 4" xfId="28445" xr:uid="{00000000-0005-0000-0000-00008E680000}"/>
    <cellStyle name="常规 2 4 5 7" xfId="20092" xr:uid="{00000000-0005-0000-0000-00008F680000}"/>
    <cellStyle name="常规 2 4 5 7 2" xfId="20093" xr:uid="{00000000-0005-0000-0000-000090680000}"/>
    <cellStyle name="常规 2 4 5 7 3" xfId="28446" xr:uid="{00000000-0005-0000-0000-000091680000}"/>
    <cellStyle name="常规 2 4 5 8" xfId="20094" xr:uid="{00000000-0005-0000-0000-000092680000}"/>
    <cellStyle name="常规 2 4 5 9" xfId="28447" xr:uid="{00000000-0005-0000-0000-000093680000}"/>
    <cellStyle name="常规 2 4 6" xfId="20095" xr:uid="{00000000-0005-0000-0000-000094680000}"/>
    <cellStyle name="常规 2 4 6 2" xfId="20096" xr:uid="{00000000-0005-0000-0000-000095680000}"/>
    <cellStyle name="常规 2 4 6 2 2" xfId="20097" xr:uid="{00000000-0005-0000-0000-000096680000}"/>
    <cellStyle name="常规 2 4 6 2 2 2" xfId="20098" xr:uid="{00000000-0005-0000-0000-000097680000}"/>
    <cellStyle name="常规 2 4 6 2 2 2 2" xfId="20099" xr:uid="{00000000-0005-0000-0000-000098680000}"/>
    <cellStyle name="常规 2 4 6 2 2 2 3" xfId="28448" xr:uid="{00000000-0005-0000-0000-000099680000}"/>
    <cellStyle name="常规 2 4 6 2 2 3" xfId="20100" xr:uid="{00000000-0005-0000-0000-00009A680000}"/>
    <cellStyle name="常规 2 4 6 2 2 4" xfId="28449" xr:uid="{00000000-0005-0000-0000-00009B680000}"/>
    <cellStyle name="常规 2 4 6 2 3" xfId="20101" xr:uid="{00000000-0005-0000-0000-00009C680000}"/>
    <cellStyle name="常规 2 4 6 2 3 2" xfId="20102" xr:uid="{00000000-0005-0000-0000-00009D680000}"/>
    <cellStyle name="常规 2 4 6 2 3 3" xfId="28450" xr:uid="{00000000-0005-0000-0000-00009E680000}"/>
    <cellStyle name="常规 2 4 6 2 4" xfId="20103" xr:uid="{00000000-0005-0000-0000-00009F680000}"/>
    <cellStyle name="常规 2 4 6 2 5" xfId="28451" xr:uid="{00000000-0005-0000-0000-0000A0680000}"/>
    <cellStyle name="常规 2 4 6 3" xfId="20104" xr:uid="{00000000-0005-0000-0000-0000A1680000}"/>
    <cellStyle name="常规 2 4 6 3 2" xfId="20105" xr:uid="{00000000-0005-0000-0000-0000A2680000}"/>
    <cellStyle name="常规 2 4 6 3 2 2" xfId="20106" xr:uid="{00000000-0005-0000-0000-0000A3680000}"/>
    <cellStyle name="常规 2 4 6 3 2 2 2" xfId="20107" xr:uid="{00000000-0005-0000-0000-0000A4680000}"/>
    <cellStyle name="常规 2 4 6 3 2 2 3" xfId="28452" xr:uid="{00000000-0005-0000-0000-0000A5680000}"/>
    <cellStyle name="常规 2 4 6 3 2 3" xfId="20108" xr:uid="{00000000-0005-0000-0000-0000A6680000}"/>
    <cellStyle name="常规 2 4 6 3 2 4" xfId="28453" xr:uid="{00000000-0005-0000-0000-0000A7680000}"/>
    <cellStyle name="常规 2 4 6 3 3" xfId="20109" xr:uid="{00000000-0005-0000-0000-0000A8680000}"/>
    <cellStyle name="常规 2 4 6 3 3 2" xfId="20110" xr:uid="{00000000-0005-0000-0000-0000A9680000}"/>
    <cellStyle name="常规 2 4 6 3 3 3" xfId="28454" xr:uid="{00000000-0005-0000-0000-0000AA680000}"/>
    <cellStyle name="常规 2 4 6 3 4" xfId="20111" xr:uid="{00000000-0005-0000-0000-0000AB680000}"/>
    <cellStyle name="常规 2 4 6 3 5" xfId="28455" xr:uid="{00000000-0005-0000-0000-0000AC680000}"/>
    <cellStyle name="常规 2 4 6 4" xfId="20112" xr:uid="{00000000-0005-0000-0000-0000AD680000}"/>
    <cellStyle name="常规 2 4 6 4 2" xfId="20113" xr:uid="{00000000-0005-0000-0000-0000AE680000}"/>
    <cellStyle name="常规 2 4 6 4 2 2" xfId="20114" xr:uid="{00000000-0005-0000-0000-0000AF680000}"/>
    <cellStyle name="常规 2 4 6 4 2 3" xfId="28456" xr:uid="{00000000-0005-0000-0000-0000B0680000}"/>
    <cellStyle name="常规 2 4 6 4 3" xfId="20115" xr:uid="{00000000-0005-0000-0000-0000B1680000}"/>
    <cellStyle name="常规 2 4 6 4 4" xfId="28457" xr:uid="{00000000-0005-0000-0000-0000B2680000}"/>
    <cellStyle name="常规 2 4 6 5" xfId="20116" xr:uid="{00000000-0005-0000-0000-0000B3680000}"/>
    <cellStyle name="常规 2 4 6 5 2" xfId="20117" xr:uid="{00000000-0005-0000-0000-0000B4680000}"/>
    <cellStyle name="常规 2 4 6 5 2 2" xfId="20118" xr:uid="{00000000-0005-0000-0000-0000B5680000}"/>
    <cellStyle name="常规 2 4 6 5 2 3" xfId="28458" xr:uid="{00000000-0005-0000-0000-0000B6680000}"/>
    <cellStyle name="常规 2 4 6 5 3" xfId="20119" xr:uid="{00000000-0005-0000-0000-0000B7680000}"/>
    <cellStyle name="常规 2 4 6 5 4" xfId="28459" xr:uid="{00000000-0005-0000-0000-0000B8680000}"/>
    <cellStyle name="常规 2 4 6 6" xfId="20120" xr:uid="{00000000-0005-0000-0000-0000B9680000}"/>
    <cellStyle name="常规 2 4 6 6 2" xfId="20121" xr:uid="{00000000-0005-0000-0000-0000BA680000}"/>
    <cellStyle name="常规 2 4 6 6 3" xfId="28460" xr:uid="{00000000-0005-0000-0000-0000BB680000}"/>
    <cellStyle name="常规 2 4 6 7" xfId="20122" xr:uid="{00000000-0005-0000-0000-0000BC680000}"/>
    <cellStyle name="常规 2 4 6 8" xfId="28461" xr:uid="{00000000-0005-0000-0000-0000BD680000}"/>
    <cellStyle name="常规 2 4 7" xfId="20123" xr:uid="{00000000-0005-0000-0000-0000BE680000}"/>
    <cellStyle name="常规 2 4 7 2" xfId="20124" xr:uid="{00000000-0005-0000-0000-0000BF680000}"/>
    <cellStyle name="常规 2 4 7 2 2" xfId="20125" xr:uid="{00000000-0005-0000-0000-0000C0680000}"/>
    <cellStyle name="常规 2 4 7 2 2 2" xfId="20126" xr:uid="{00000000-0005-0000-0000-0000C1680000}"/>
    <cellStyle name="常规 2 4 7 2 2 3" xfId="28462" xr:uid="{00000000-0005-0000-0000-0000C2680000}"/>
    <cellStyle name="常规 2 4 7 2 3" xfId="20127" xr:uid="{00000000-0005-0000-0000-0000C3680000}"/>
    <cellStyle name="常规 2 4 7 2 4" xfId="28463" xr:uid="{00000000-0005-0000-0000-0000C4680000}"/>
    <cellStyle name="常规 2 4 7 3" xfId="20128" xr:uid="{00000000-0005-0000-0000-0000C5680000}"/>
    <cellStyle name="常规 2 4 7 3 2" xfId="20129" xr:uid="{00000000-0005-0000-0000-0000C6680000}"/>
    <cellStyle name="常规 2 4 7 3 3" xfId="28464" xr:uid="{00000000-0005-0000-0000-0000C7680000}"/>
    <cellStyle name="常规 2 4 7 4" xfId="20130" xr:uid="{00000000-0005-0000-0000-0000C8680000}"/>
    <cellStyle name="常规 2 4 7 5" xfId="28465" xr:uid="{00000000-0005-0000-0000-0000C9680000}"/>
    <cellStyle name="常规 2 4 8" xfId="20131" xr:uid="{00000000-0005-0000-0000-0000CA680000}"/>
    <cellStyle name="常规 2 4 8 2" xfId="20132" xr:uid="{00000000-0005-0000-0000-0000CB680000}"/>
    <cellStyle name="常规 2 4 8 2 2" xfId="20133" xr:uid="{00000000-0005-0000-0000-0000CC680000}"/>
    <cellStyle name="常规 2 4 8 2 2 2" xfId="20134" xr:uid="{00000000-0005-0000-0000-0000CD680000}"/>
    <cellStyle name="常规 2 4 8 2 2 3" xfId="28466" xr:uid="{00000000-0005-0000-0000-0000CE680000}"/>
    <cellStyle name="常规 2 4 8 2 3" xfId="20135" xr:uid="{00000000-0005-0000-0000-0000CF680000}"/>
    <cellStyle name="常规 2 4 8 2 4" xfId="28467" xr:uid="{00000000-0005-0000-0000-0000D0680000}"/>
    <cellStyle name="常规 2 4 8 3" xfId="20136" xr:uid="{00000000-0005-0000-0000-0000D1680000}"/>
    <cellStyle name="常规 2 4 8 3 2" xfId="20137" xr:uid="{00000000-0005-0000-0000-0000D2680000}"/>
    <cellStyle name="常规 2 4 8 3 3" xfId="28468" xr:uid="{00000000-0005-0000-0000-0000D3680000}"/>
    <cellStyle name="常规 2 4 8 4" xfId="20138" xr:uid="{00000000-0005-0000-0000-0000D4680000}"/>
    <cellStyle name="常规 2 4 8 5" xfId="28469" xr:uid="{00000000-0005-0000-0000-0000D5680000}"/>
    <cellStyle name="常规 2 4 9" xfId="20139" xr:uid="{00000000-0005-0000-0000-0000D6680000}"/>
    <cellStyle name="常规 2 4 9 2" xfId="20140" xr:uid="{00000000-0005-0000-0000-0000D7680000}"/>
    <cellStyle name="常规 2 4 9 2 2" xfId="20141" xr:uid="{00000000-0005-0000-0000-0000D8680000}"/>
    <cellStyle name="常规 2 4 9 2 3" xfId="28470" xr:uid="{00000000-0005-0000-0000-0000D9680000}"/>
    <cellStyle name="常规 2 4 9 3" xfId="20142" xr:uid="{00000000-0005-0000-0000-0000DA680000}"/>
    <cellStyle name="常规 2 4 9 4" xfId="28471" xr:uid="{00000000-0005-0000-0000-0000DB680000}"/>
    <cellStyle name="常规 2 5" xfId="20143" xr:uid="{00000000-0005-0000-0000-0000DC680000}"/>
    <cellStyle name="常规 2 5 10" xfId="20144" xr:uid="{00000000-0005-0000-0000-0000DD680000}"/>
    <cellStyle name="常规 2 5 10 2" xfId="20145" xr:uid="{00000000-0005-0000-0000-0000DE680000}"/>
    <cellStyle name="常规 2 5 10 2 2" xfId="20146" xr:uid="{00000000-0005-0000-0000-0000DF680000}"/>
    <cellStyle name="常规 2 5 10 2 3" xfId="28472" xr:uid="{00000000-0005-0000-0000-0000E0680000}"/>
    <cellStyle name="常规 2 5 10 3" xfId="20147" xr:uid="{00000000-0005-0000-0000-0000E1680000}"/>
    <cellStyle name="常规 2 5 10 4" xfId="28473" xr:uid="{00000000-0005-0000-0000-0000E2680000}"/>
    <cellStyle name="常规 2 5 11" xfId="20148" xr:uid="{00000000-0005-0000-0000-0000E3680000}"/>
    <cellStyle name="常规 2 5 11 2" xfId="20149" xr:uid="{00000000-0005-0000-0000-0000E4680000}"/>
    <cellStyle name="常规 2 5 11 3" xfId="28474" xr:uid="{00000000-0005-0000-0000-0000E5680000}"/>
    <cellStyle name="常规 2 5 12" xfId="20150" xr:uid="{00000000-0005-0000-0000-0000E6680000}"/>
    <cellStyle name="常规 2 5 13" xfId="28475" xr:uid="{00000000-0005-0000-0000-0000E7680000}"/>
    <cellStyle name="常规 2 5 2" xfId="20151" xr:uid="{00000000-0005-0000-0000-0000E8680000}"/>
    <cellStyle name="常规 2 5 2 10" xfId="20152" xr:uid="{00000000-0005-0000-0000-0000E9680000}"/>
    <cellStyle name="常规 2 5 2 11" xfId="28476" xr:uid="{00000000-0005-0000-0000-0000EA680000}"/>
    <cellStyle name="常规 2 5 2 2" xfId="20153" xr:uid="{00000000-0005-0000-0000-0000EB680000}"/>
    <cellStyle name="常规 2 5 2 2 10" xfId="28477" xr:uid="{00000000-0005-0000-0000-0000EC680000}"/>
    <cellStyle name="常规 2 5 2 2 2" xfId="20154" xr:uid="{00000000-0005-0000-0000-0000ED680000}"/>
    <cellStyle name="常规 2 5 2 2 2 2" xfId="20155" xr:uid="{00000000-0005-0000-0000-0000EE680000}"/>
    <cellStyle name="常规 2 5 2 2 2 2 2" xfId="20156" xr:uid="{00000000-0005-0000-0000-0000EF680000}"/>
    <cellStyle name="常规 2 5 2 2 2 2 2 2" xfId="20157" xr:uid="{00000000-0005-0000-0000-0000F0680000}"/>
    <cellStyle name="常规 2 5 2 2 2 2 2 2 2" xfId="20158" xr:uid="{00000000-0005-0000-0000-0000F1680000}"/>
    <cellStyle name="常规 2 5 2 2 2 2 2 2 2 2" xfId="20159" xr:uid="{00000000-0005-0000-0000-0000F2680000}"/>
    <cellStyle name="常规 2 5 2 2 2 2 2 2 2 3" xfId="28478" xr:uid="{00000000-0005-0000-0000-0000F3680000}"/>
    <cellStyle name="常规 2 5 2 2 2 2 2 2 3" xfId="20160" xr:uid="{00000000-0005-0000-0000-0000F4680000}"/>
    <cellStyle name="常规 2 5 2 2 2 2 2 2 4" xfId="28479" xr:uid="{00000000-0005-0000-0000-0000F5680000}"/>
    <cellStyle name="常规 2 5 2 2 2 2 2 3" xfId="20161" xr:uid="{00000000-0005-0000-0000-0000F6680000}"/>
    <cellStyle name="常规 2 5 2 2 2 2 2 3 2" xfId="20162" xr:uid="{00000000-0005-0000-0000-0000F7680000}"/>
    <cellStyle name="常规 2 5 2 2 2 2 2 3 3" xfId="28480" xr:uid="{00000000-0005-0000-0000-0000F8680000}"/>
    <cellStyle name="常规 2 5 2 2 2 2 2 4" xfId="20163" xr:uid="{00000000-0005-0000-0000-0000F9680000}"/>
    <cellStyle name="常规 2 5 2 2 2 2 2 5" xfId="28481" xr:uid="{00000000-0005-0000-0000-0000FA680000}"/>
    <cellStyle name="常规 2 5 2 2 2 2 3" xfId="20164" xr:uid="{00000000-0005-0000-0000-0000FB680000}"/>
    <cellStyle name="常规 2 5 2 2 2 2 3 2" xfId="20165" xr:uid="{00000000-0005-0000-0000-0000FC680000}"/>
    <cellStyle name="常规 2 5 2 2 2 2 3 2 2" xfId="20166" xr:uid="{00000000-0005-0000-0000-0000FD680000}"/>
    <cellStyle name="常规 2 5 2 2 2 2 3 2 2 2" xfId="20167" xr:uid="{00000000-0005-0000-0000-0000FE680000}"/>
    <cellStyle name="常规 2 5 2 2 2 2 3 2 2 3" xfId="28482" xr:uid="{00000000-0005-0000-0000-0000FF680000}"/>
    <cellStyle name="常规 2 5 2 2 2 2 3 2 3" xfId="20168" xr:uid="{00000000-0005-0000-0000-000000690000}"/>
    <cellStyle name="常规 2 5 2 2 2 2 3 2 4" xfId="28483" xr:uid="{00000000-0005-0000-0000-000001690000}"/>
    <cellStyle name="常规 2 5 2 2 2 2 3 3" xfId="20169" xr:uid="{00000000-0005-0000-0000-000002690000}"/>
    <cellStyle name="常规 2 5 2 2 2 2 3 3 2" xfId="20170" xr:uid="{00000000-0005-0000-0000-000003690000}"/>
    <cellStyle name="常规 2 5 2 2 2 2 3 3 3" xfId="28484" xr:uid="{00000000-0005-0000-0000-000004690000}"/>
    <cellStyle name="常规 2 5 2 2 2 2 3 4" xfId="20171" xr:uid="{00000000-0005-0000-0000-000005690000}"/>
    <cellStyle name="常规 2 5 2 2 2 2 3 5" xfId="28485" xr:uid="{00000000-0005-0000-0000-000006690000}"/>
    <cellStyle name="常规 2 5 2 2 2 2 4" xfId="20172" xr:uid="{00000000-0005-0000-0000-000007690000}"/>
    <cellStyle name="常规 2 5 2 2 2 2 4 2" xfId="20173" xr:uid="{00000000-0005-0000-0000-000008690000}"/>
    <cellStyle name="常规 2 5 2 2 2 2 4 2 2" xfId="20174" xr:uid="{00000000-0005-0000-0000-000009690000}"/>
    <cellStyle name="常规 2 5 2 2 2 2 4 2 3" xfId="28486" xr:uid="{00000000-0005-0000-0000-00000A690000}"/>
    <cellStyle name="常规 2 5 2 2 2 2 4 3" xfId="20175" xr:uid="{00000000-0005-0000-0000-00000B690000}"/>
    <cellStyle name="常规 2 5 2 2 2 2 4 4" xfId="28487" xr:uid="{00000000-0005-0000-0000-00000C690000}"/>
    <cellStyle name="常规 2 5 2 2 2 2 5" xfId="20176" xr:uid="{00000000-0005-0000-0000-00000D690000}"/>
    <cellStyle name="常规 2 5 2 2 2 2 5 2" xfId="20177" xr:uid="{00000000-0005-0000-0000-00000E690000}"/>
    <cellStyle name="常规 2 5 2 2 2 2 5 2 2" xfId="20178" xr:uid="{00000000-0005-0000-0000-00000F690000}"/>
    <cellStyle name="常规 2 5 2 2 2 2 5 2 3" xfId="28488" xr:uid="{00000000-0005-0000-0000-000010690000}"/>
    <cellStyle name="常规 2 5 2 2 2 2 5 3" xfId="20179" xr:uid="{00000000-0005-0000-0000-000011690000}"/>
    <cellStyle name="常规 2 5 2 2 2 2 5 4" xfId="28489" xr:uid="{00000000-0005-0000-0000-000012690000}"/>
    <cellStyle name="常规 2 5 2 2 2 2 6" xfId="20180" xr:uid="{00000000-0005-0000-0000-000013690000}"/>
    <cellStyle name="常规 2 5 2 2 2 2 6 2" xfId="20181" xr:uid="{00000000-0005-0000-0000-000014690000}"/>
    <cellStyle name="常规 2 5 2 2 2 2 6 3" xfId="28490" xr:uid="{00000000-0005-0000-0000-000015690000}"/>
    <cellStyle name="常规 2 5 2 2 2 2 7" xfId="20182" xr:uid="{00000000-0005-0000-0000-000016690000}"/>
    <cellStyle name="常规 2 5 2 2 2 2 8" xfId="28491" xr:uid="{00000000-0005-0000-0000-000017690000}"/>
    <cellStyle name="常规 2 5 2 2 2 3" xfId="20183" xr:uid="{00000000-0005-0000-0000-000018690000}"/>
    <cellStyle name="常规 2 5 2 2 2 3 2" xfId="20184" xr:uid="{00000000-0005-0000-0000-000019690000}"/>
    <cellStyle name="常规 2 5 2 2 2 3 2 2" xfId="20185" xr:uid="{00000000-0005-0000-0000-00001A690000}"/>
    <cellStyle name="常规 2 5 2 2 2 3 2 2 2" xfId="20186" xr:uid="{00000000-0005-0000-0000-00001B690000}"/>
    <cellStyle name="常规 2 5 2 2 2 3 2 2 3" xfId="28492" xr:uid="{00000000-0005-0000-0000-00001C690000}"/>
    <cellStyle name="常规 2 5 2 2 2 3 2 3" xfId="20187" xr:uid="{00000000-0005-0000-0000-00001D690000}"/>
    <cellStyle name="常规 2 5 2 2 2 3 2 4" xfId="28493" xr:uid="{00000000-0005-0000-0000-00001E690000}"/>
    <cellStyle name="常规 2 5 2 2 2 3 3" xfId="20188" xr:uid="{00000000-0005-0000-0000-00001F690000}"/>
    <cellStyle name="常规 2 5 2 2 2 3 3 2" xfId="20189" xr:uid="{00000000-0005-0000-0000-000020690000}"/>
    <cellStyle name="常规 2 5 2 2 2 3 3 3" xfId="28494" xr:uid="{00000000-0005-0000-0000-000021690000}"/>
    <cellStyle name="常规 2 5 2 2 2 3 4" xfId="20190" xr:uid="{00000000-0005-0000-0000-000022690000}"/>
    <cellStyle name="常规 2 5 2 2 2 3 5" xfId="28495" xr:uid="{00000000-0005-0000-0000-000023690000}"/>
    <cellStyle name="常规 2 5 2 2 2 4" xfId="20191" xr:uid="{00000000-0005-0000-0000-000024690000}"/>
    <cellStyle name="常规 2 5 2 2 2 4 2" xfId="20192" xr:uid="{00000000-0005-0000-0000-000025690000}"/>
    <cellStyle name="常规 2 5 2 2 2 4 2 2" xfId="20193" xr:uid="{00000000-0005-0000-0000-000026690000}"/>
    <cellStyle name="常规 2 5 2 2 2 4 2 2 2" xfId="20194" xr:uid="{00000000-0005-0000-0000-000027690000}"/>
    <cellStyle name="常规 2 5 2 2 2 4 2 2 3" xfId="28496" xr:uid="{00000000-0005-0000-0000-000028690000}"/>
    <cellStyle name="常规 2 5 2 2 2 4 2 3" xfId="20195" xr:uid="{00000000-0005-0000-0000-000029690000}"/>
    <cellStyle name="常规 2 5 2 2 2 4 2 4" xfId="28497" xr:uid="{00000000-0005-0000-0000-00002A690000}"/>
    <cellStyle name="常规 2 5 2 2 2 4 3" xfId="20196" xr:uid="{00000000-0005-0000-0000-00002B690000}"/>
    <cellStyle name="常规 2 5 2 2 2 4 3 2" xfId="20197" xr:uid="{00000000-0005-0000-0000-00002C690000}"/>
    <cellStyle name="常规 2 5 2 2 2 4 3 3" xfId="28498" xr:uid="{00000000-0005-0000-0000-00002D690000}"/>
    <cellStyle name="常规 2 5 2 2 2 4 4" xfId="20198" xr:uid="{00000000-0005-0000-0000-00002E690000}"/>
    <cellStyle name="常规 2 5 2 2 2 4 5" xfId="28499" xr:uid="{00000000-0005-0000-0000-00002F690000}"/>
    <cellStyle name="常规 2 5 2 2 2 5" xfId="20199" xr:uid="{00000000-0005-0000-0000-000030690000}"/>
    <cellStyle name="常规 2 5 2 2 2 5 2" xfId="20200" xr:uid="{00000000-0005-0000-0000-000031690000}"/>
    <cellStyle name="常规 2 5 2 2 2 5 2 2" xfId="20201" xr:uid="{00000000-0005-0000-0000-000032690000}"/>
    <cellStyle name="常规 2 5 2 2 2 5 2 3" xfId="28500" xr:uid="{00000000-0005-0000-0000-000033690000}"/>
    <cellStyle name="常规 2 5 2 2 2 5 3" xfId="20202" xr:uid="{00000000-0005-0000-0000-000034690000}"/>
    <cellStyle name="常规 2 5 2 2 2 5 4" xfId="28501" xr:uid="{00000000-0005-0000-0000-000035690000}"/>
    <cellStyle name="常规 2 5 2 2 2 6" xfId="20203" xr:uid="{00000000-0005-0000-0000-000036690000}"/>
    <cellStyle name="常规 2 5 2 2 2 6 2" xfId="20204" xr:uid="{00000000-0005-0000-0000-000037690000}"/>
    <cellStyle name="常规 2 5 2 2 2 6 2 2" xfId="20205" xr:uid="{00000000-0005-0000-0000-000038690000}"/>
    <cellStyle name="常规 2 5 2 2 2 6 2 3" xfId="28502" xr:uid="{00000000-0005-0000-0000-000039690000}"/>
    <cellStyle name="常规 2 5 2 2 2 6 3" xfId="20206" xr:uid="{00000000-0005-0000-0000-00003A690000}"/>
    <cellStyle name="常规 2 5 2 2 2 6 4" xfId="28503" xr:uid="{00000000-0005-0000-0000-00003B690000}"/>
    <cellStyle name="常规 2 5 2 2 2 7" xfId="20207" xr:uid="{00000000-0005-0000-0000-00003C690000}"/>
    <cellStyle name="常规 2 5 2 2 2 7 2" xfId="20208" xr:uid="{00000000-0005-0000-0000-00003D690000}"/>
    <cellStyle name="常规 2 5 2 2 2 7 3" xfId="28504" xr:uid="{00000000-0005-0000-0000-00003E690000}"/>
    <cellStyle name="常规 2 5 2 2 2 8" xfId="20209" xr:uid="{00000000-0005-0000-0000-00003F690000}"/>
    <cellStyle name="常规 2 5 2 2 2 9" xfId="28505" xr:uid="{00000000-0005-0000-0000-000040690000}"/>
    <cellStyle name="常规 2 5 2 2 3" xfId="20210" xr:uid="{00000000-0005-0000-0000-000041690000}"/>
    <cellStyle name="常规 2 5 2 2 3 2" xfId="20211" xr:uid="{00000000-0005-0000-0000-000042690000}"/>
    <cellStyle name="常规 2 5 2 2 3 2 2" xfId="20212" xr:uid="{00000000-0005-0000-0000-000043690000}"/>
    <cellStyle name="常规 2 5 2 2 3 2 2 2" xfId="20213" xr:uid="{00000000-0005-0000-0000-000044690000}"/>
    <cellStyle name="常规 2 5 2 2 3 2 2 2 2" xfId="20214" xr:uid="{00000000-0005-0000-0000-000045690000}"/>
    <cellStyle name="常规 2 5 2 2 3 2 2 2 3" xfId="28506" xr:uid="{00000000-0005-0000-0000-000046690000}"/>
    <cellStyle name="常规 2 5 2 2 3 2 2 3" xfId="20215" xr:uid="{00000000-0005-0000-0000-000047690000}"/>
    <cellStyle name="常规 2 5 2 2 3 2 2 4" xfId="28507" xr:uid="{00000000-0005-0000-0000-000048690000}"/>
    <cellStyle name="常规 2 5 2 2 3 2 3" xfId="20216" xr:uid="{00000000-0005-0000-0000-000049690000}"/>
    <cellStyle name="常规 2 5 2 2 3 2 3 2" xfId="20217" xr:uid="{00000000-0005-0000-0000-00004A690000}"/>
    <cellStyle name="常规 2 5 2 2 3 2 3 3" xfId="28508" xr:uid="{00000000-0005-0000-0000-00004B690000}"/>
    <cellStyle name="常规 2 5 2 2 3 2 4" xfId="20218" xr:uid="{00000000-0005-0000-0000-00004C690000}"/>
    <cellStyle name="常规 2 5 2 2 3 2 5" xfId="28509" xr:uid="{00000000-0005-0000-0000-00004D690000}"/>
    <cellStyle name="常规 2 5 2 2 3 3" xfId="20219" xr:uid="{00000000-0005-0000-0000-00004E690000}"/>
    <cellStyle name="常规 2 5 2 2 3 3 2" xfId="20220" xr:uid="{00000000-0005-0000-0000-00004F690000}"/>
    <cellStyle name="常规 2 5 2 2 3 3 2 2" xfId="20221" xr:uid="{00000000-0005-0000-0000-000050690000}"/>
    <cellStyle name="常规 2 5 2 2 3 3 2 2 2" xfId="20222" xr:uid="{00000000-0005-0000-0000-000051690000}"/>
    <cellStyle name="常规 2 5 2 2 3 3 2 2 3" xfId="28510" xr:uid="{00000000-0005-0000-0000-000052690000}"/>
    <cellStyle name="常规 2 5 2 2 3 3 2 3" xfId="20223" xr:uid="{00000000-0005-0000-0000-000053690000}"/>
    <cellStyle name="常规 2 5 2 2 3 3 2 4" xfId="28511" xr:uid="{00000000-0005-0000-0000-000054690000}"/>
    <cellStyle name="常规 2 5 2 2 3 3 3" xfId="20224" xr:uid="{00000000-0005-0000-0000-000055690000}"/>
    <cellStyle name="常规 2 5 2 2 3 3 3 2" xfId="20225" xr:uid="{00000000-0005-0000-0000-000056690000}"/>
    <cellStyle name="常规 2 5 2 2 3 3 3 3" xfId="28512" xr:uid="{00000000-0005-0000-0000-000057690000}"/>
    <cellStyle name="常规 2 5 2 2 3 3 4" xfId="20226" xr:uid="{00000000-0005-0000-0000-000058690000}"/>
    <cellStyle name="常规 2 5 2 2 3 3 5" xfId="28513" xr:uid="{00000000-0005-0000-0000-000059690000}"/>
    <cellStyle name="常规 2 5 2 2 3 4" xfId="20227" xr:uid="{00000000-0005-0000-0000-00005A690000}"/>
    <cellStyle name="常规 2 5 2 2 3 4 2" xfId="20228" xr:uid="{00000000-0005-0000-0000-00005B690000}"/>
    <cellStyle name="常规 2 5 2 2 3 4 2 2" xfId="20229" xr:uid="{00000000-0005-0000-0000-00005C690000}"/>
    <cellStyle name="常规 2 5 2 2 3 4 2 3" xfId="28514" xr:uid="{00000000-0005-0000-0000-00005D690000}"/>
    <cellStyle name="常规 2 5 2 2 3 4 3" xfId="20230" xr:uid="{00000000-0005-0000-0000-00005E690000}"/>
    <cellStyle name="常规 2 5 2 2 3 4 4" xfId="28515" xr:uid="{00000000-0005-0000-0000-00005F690000}"/>
    <cellStyle name="常规 2 5 2 2 3 5" xfId="20231" xr:uid="{00000000-0005-0000-0000-000060690000}"/>
    <cellStyle name="常规 2 5 2 2 3 5 2" xfId="20232" xr:uid="{00000000-0005-0000-0000-000061690000}"/>
    <cellStyle name="常规 2 5 2 2 3 5 2 2" xfId="20233" xr:uid="{00000000-0005-0000-0000-000062690000}"/>
    <cellStyle name="常规 2 5 2 2 3 5 2 3" xfId="28516" xr:uid="{00000000-0005-0000-0000-000063690000}"/>
    <cellStyle name="常规 2 5 2 2 3 5 3" xfId="20234" xr:uid="{00000000-0005-0000-0000-000064690000}"/>
    <cellStyle name="常规 2 5 2 2 3 5 4" xfId="28517" xr:uid="{00000000-0005-0000-0000-000065690000}"/>
    <cellStyle name="常规 2 5 2 2 3 6" xfId="20235" xr:uid="{00000000-0005-0000-0000-000066690000}"/>
    <cellStyle name="常规 2 5 2 2 3 6 2" xfId="20236" xr:uid="{00000000-0005-0000-0000-000067690000}"/>
    <cellStyle name="常规 2 5 2 2 3 6 3" xfId="28518" xr:uid="{00000000-0005-0000-0000-000068690000}"/>
    <cellStyle name="常规 2 5 2 2 3 7" xfId="20237" xr:uid="{00000000-0005-0000-0000-000069690000}"/>
    <cellStyle name="常规 2 5 2 2 3 8" xfId="28519" xr:uid="{00000000-0005-0000-0000-00006A690000}"/>
    <cellStyle name="常规 2 5 2 2 4" xfId="20238" xr:uid="{00000000-0005-0000-0000-00006B690000}"/>
    <cellStyle name="常规 2 5 2 2 4 2" xfId="20239" xr:uid="{00000000-0005-0000-0000-00006C690000}"/>
    <cellStyle name="常规 2 5 2 2 4 2 2" xfId="20240" xr:uid="{00000000-0005-0000-0000-00006D690000}"/>
    <cellStyle name="常规 2 5 2 2 4 2 2 2" xfId="20241" xr:uid="{00000000-0005-0000-0000-00006E690000}"/>
    <cellStyle name="常规 2 5 2 2 4 2 2 3" xfId="28520" xr:uid="{00000000-0005-0000-0000-00006F690000}"/>
    <cellStyle name="常规 2 5 2 2 4 2 3" xfId="20242" xr:uid="{00000000-0005-0000-0000-000070690000}"/>
    <cellStyle name="常规 2 5 2 2 4 2 4" xfId="28521" xr:uid="{00000000-0005-0000-0000-000071690000}"/>
    <cellStyle name="常规 2 5 2 2 4 3" xfId="20243" xr:uid="{00000000-0005-0000-0000-000072690000}"/>
    <cellStyle name="常规 2 5 2 2 4 3 2" xfId="20244" xr:uid="{00000000-0005-0000-0000-000073690000}"/>
    <cellStyle name="常规 2 5 2 2 4 3 3" xfId="28522" xr:uid="{00000000-0005-0000-0000-000074690000}"/>
    <cellStyle name="常规 2 5 2 2 4 4" xfId="20245" xr:uid="{00000000-0005-0000-0000-000075690000}"/>
    <cellStyle name="常规 2 5 2 2 4 5" xfId="28523" xr:uid="{00000000-0005-0000-0000-000076690000}"/>
    <cellStyle name="常规 2 5 2 2 5" xfId="20246" xr:uid="{00000000-0005-0000-0000-000077690000}"/>
    <cellStyle name="常规 2 5 2 2 5 2" xfId="20247" xr:uid="{00000000-0005-0000-0000-000078690000}"/>
    <cellStyle name="常规 2 5 2 2 5 2 2" xfId="20248" xr:uid="{00000000-0005-0000-0000-000079690000}"/>
    <cellStyle name="常规 2 5 2 2 5 2 2 2" xfId="20249" xr:uid="{00000000-0005-0000-0000-00007A690000}"/>
    <cellStyle name="常规 2 5 2 2 5 2 2 3" xfId="28524" xr:uid="{00000000-0005-0000-0000-00007B690000}"/>
    <cellStyle name="常规 2 5 2 2 5 2 3" xfId="20250" xr:uid="{00000000-0005-0000-0000-00007C690000}"/>
    <cellStyle name="常规 2 5 2 2 5 2 4" xfId="28525" xr:uid="{00000000-0005-0000-0000-00007D690000}"/>
    <cellStyle name="常规 2 5 2 2 5 3" xfId="20251" xr:uid="{00000000-0005-0000-0000-00007E690000}"/>
    <cellStyle name="常规 2 5 2 2 5 3 2" xfId="20252" xr:uid="{00000000-0005-0000-0000-00007F690000}"/>
    <cellStyle name="常规 2 5 2 2 5 3 3" xfId="28526" xr:uid="{00000000-0005-0000-0000-000080690000}"/>
    <cellStyle name="常规 2 5 2 2 5 4" xfId="20253" xr:uid="{00000000-0005-0000-0000-000081690000}"/>
    <cellStyle name="常规 2 5 2 2 5 5" xfId="28527" xr:uid="{00000000-0005-0000-0000-000082690000}"/>
    <cellStyle name="常规 2 5 2 2 6" xfId="20254" xr:uid="{00000000-0005-0000-0000-000083690000}"/>
    <cellStyle name="常规 2 5 2 2 6 2" xfId="20255" xr:uid="{00000000-0005-0000-0000-000084690000}"/>
    <cellStyle name="常规 2 5 2 2 6 2 2" xfId="20256" xr:uid="{00000000-0005-0000-0000-000085690000}"/>
    <cellStyle name="常规 2 5 2 2 6 2 3" xfId="28528" xr:uid="{00000000-0005-0000-0000-000086690000}"/>
    <cellStyle name="常规 2 5 2 2 6 3" xfId="20257" xr:uid="{00000000-0005-0000-0000-000087690000}"/>
    <cellStyle name="常规 2 5 2 2 6 4" xfId="28529" xr:uid="{00000000-0005-0000-0000-000088690000}"/>
    <cellStyle name="常规 2 5 2 2 7" xfId="20258" xr:uid="{00000000-0005-0000-0000-000089690000}"/>
    <cellStyle name="常规 2 5 2 2 7 2" xfId="20259" xr:uid="{00000000-0005-0000-0000-00008A690000}"/>
    <cellStyle name="常规 2 5 2 2 7 2 2" xfId="20260" xr:uid="{00000000-0005-0000-0000-00008B690000}"/>
    <cellStyle name="常规 2 5 2 2 7 2 3" xfId="28530" xr:uid="{00000000-0005-0000-0000-00008C690000}"/>
    <cellStyle name="常规 2 5 2 2 7 3" xfId="20261" xr:uid="{00000000-0005-0000-0000-00008D690000}"/>
    <cellStyle name="常规 2 5 2 2 7 4" xfId="28531" xr:uid="{00000000-0005-0000-0000-00008E690000}"/>
    <cellStyle name="常规 2 5 2 2 8" xfId="20262" xr:uid="{00000000-0005-0000-0000-00008F690000}"/>
    <cellStyle name="常规 2 5 2 2 8 2" xfId="20263" xr:uid="{00000000-0005-0000-0000-000090690000}"/>
    <cellStyle name="常规 2 5 2 2 8 3" xfId="28532" xr:uid="{00000000-0005-0000-0000-000091690000}"/>
    <cellStyle name="常规 2 5 2 2 9" xfId="20264" xr:uid="{00000000-0005-0000-0000-000092690000}"/>
    <cellStyle name="常规 2 5 2 3" xfId="20265" xr:uid="{00000000-0005-0000-0000-000093690000}"/>
    <cellStyle name="常规 2 5 2 3 2" xfId="20266" xr:uid="{00000000-0005-0000-0000-000094690000}"/>
    <cellStyle name="常规 2 5 2 3 2 2" xfId="20267" xr:uid="{00000000-0005-0000-0000-000095690000}"/>
    <cellStyle name="常规 2 5 2 3 2 2 2" xfId="20268" xr:uid="{00000000-0005-0000-0000-000096690000}"/>
    <cellStyle name="常规 2 5 2 3 2 2 2 2" xfId="20269" xr:uid="{00000000-0005-0000-0000-000097690000}"/>
    <cellStyle name="常规 2 5 2 3 2 2 2 2 2" xfId="20270" xr:uid="{00000000-0005-0000-0000-000098690000}"/>
    <cellStyle name="常规 2 5 2 3 2 2 2 2 3" xfId="28533" xr:uid="{00000000-0005-0000-0000-000099690000}"/>
    <cellStyle name="常规 2 5 2 3 2 2 2 3" xfId="20271" xr:uid="{00000000-0005-0000-0000-00009A690000}"/>
    <cellStyle name="常规 2 5 2 3 2 2 2 4" xfId="28534" xr:uid="{00000000-0005-0000-0000-00009B690000}"/>
    <cellStyle name="常规 2 5 2 3 2 2 3" xfId="20272" xr:uid="{00000000-0005-0000-0000-00009C690000}"/>
    <cellStyle name="常规 2 5 2 3 2 2 3 2" xfId="20273" xr:uid="{00000000-0005-0000-0000-00009D690000}"/>
    <cellStyle name="常规 2 5 2 3 2 2 3 3" xfId="28535" xr:uid="{00000000-0005-0000-0000-00009E690000}"/>
    <cellStyle name="常规 2 5 2 3 2 2 4" xfId="20274" xr:uid="{00000000-0005-0000-0000-00009F690000}"/>
    <cellStyle name="常规 2 5 2 3 2 2 5" xfId="28536" xr:uid="{00000000-0005-0000-0000-0000A0690000}"/>
    <cellStyle name="常规 2 5 2 3 2 3" xfId="20275" xr:uid="{00000000-0005-0000-0000-0000A1690000}"/>
    <cellStyle name="常规 2 5 2 3 2 3 2" xfId="20276" xr:uid="{00000000-0005-0000-0000-0000A2690000}"/>
    <cellStyle name="常规 2 5 2 3 2 3 2 2" xfId="20277" xr:uid="{00000000-0005-0000-0000-0000A3690000}"/>
    <cellStyle name="常规 2 5 2 3 2 3 2 2 2" xfId="20278" xr:uid="{00000000-0005-0000-0000-0000A4690000}"/>
    <cellStyle name="常规 2 5 2 3 2 3 2 2 3" xfId="28537" xr:uid="{00000000-0005-0000-0000-0000A5690000}"/>
    <cellStyle name="常规 2 5 2 3 2 3 2 3" xfId="20279" xr:uid="{00000000-0005-0000-0000-0000A6690000}"/>
    <cellStyle name="常规 2 5 2 3 2 3 2 4" xfId="28538" xr:uid="{00000000-0005-0000-0000-0000A7690000}"/>
    <cellStyle name="常规 2 5 2 3 2 3 3" xfId="20280" xr:uid="{00000000-0005-0000-0000-0000A8690000}"/>
    <cellStyle name="常规 2 5 2 3 2 3 3 2" xfId="20281" xr:uid="{00000000-0005-0000-0000-0000A9690000}"/>
    <cellStyle name="常规 2 5 2 3 2 3 3 3" xfId="28539" xr:uid="{00000000-0005-0000-0000-0000AA690000}"/>
    <cellStyle name="常规 2 5 2 3 2 3 4" xfId="20282" xr:uid="{00000000-0005-0000-0000-0000AB690000}"/>
    <cellStyle name="常规 2 5 2 3 2 3 5" xfId="28540" xr:uid="{00000000-0005-0000-0000-0000AC690000}"/>
    <cellStyle name="常规 2 5 2 3 2 4" xfId="20283" xr:uid="{00000000-0005-0000-0000-0000AD690000}"/>
    <cellStyle name="常规 2 5 2 3 2 4 2" xfId="20284" xr:uid="{00000000-0005-0000-0000-0000AE690000}"/>
    <cellStyle name="常规 2 5 2 3 2 4 2 2" xfId="20285" xr:uid="{00000000-0005-0000-0000-0000AF690000}"/>
    <cellStyle name="常规 2 5 2 3 2 4 2 3" xfId="28541" xr:uid="{00000000-0005-0000-0000-0000B0690000}"/>
    <cellStyle name="常规 2 5 2 3 2 4 3" xfId="20286" xr:uid="{00000000-0005-0000-0000-0000B1690000}"/>
    <cellStyle name="常规 2 5 2 3 2 4 4" xfId="28542" xr:uid="{00000000-0005-0000-0000-0000B2690000}"/>
    <cellStyle name="常规 2 5 2 3 2 5" xfId="20287" xr:uid="{00000000-0005-0000-0000-0000B3690000}"/>
    <cellStyle name="常规 2 5 2 3 2 5 2" xfId="20288" xr:uid="{00000000-0005-0000-0000-0000B4690000}"/>
    <cellStyle name="常规 2 5 2 3 2 5 2 2" xfId="20289" xr:uid="{00000000-0005-0000-0000-0000B5690000}"/>
    <cellStyle name="常规 2 5 2 3 2 5 2 3" xfId="28543" xr:uid="{00000000-0005-0000-0000-0000B6690000}"/>
    <cellStyle name="常规 2 5 2 3 2 5 3" xfId="20290" xr:uid="{00000000-0005-0000-0000-0000B7690000}"/>
    <cellStyle name="常规 2 5 2 3 2 5 4" xfId="28544" xr:uid="{00000000-0005-0000-0000-0000B8690000}"/>
    <cellStyle name="常规 2 5 2 3 2 6" xfId="20291" xr:uid="{00000000-0005-0000-0000-0000B9690000}"/>
    <cellStyle name="常规 2 5 2 3 2 6 2" xfId="20292" xr:uid="{00000000-0005-0000-0000-0000BA690000}"/>
    <cellStyle name="常规 2 5 2 3 2 6 3" xfId="28545" xr:uid="{00000000-0005-0000-0000-0000BB690000}"/>
    <cellStyle name="常规 2 5 2 3 2 7" xfId="20293" xr:uid="{00000000-0005-0000-0000-0000BC690000}"/>
    <cellStyle name="常规 2 5 2 3 2 8" xfId="28546" xr:uid="{00000000-0005-0000-0000-0000BD690000}"/>
    <cellStyle name="常规 2 5 2 3 3" xfId="20294" xr:uid="{00000000-0005-0000-0000-0000BE690000}"/>
    <cellStyle name="常规 2 5 2 3 3 2" xfId="20295" xr:uid="{00000000-0005-0000-0000-0000BF690000}"/>
    <cellStyle name="常规 2 5 2 3 3 2 2" xfId="20296" xr:uid="{00000000-0005-0000-0000-0000C0690000}"/>
    <cellStyle name="常规 2 5 2 3 3 2 2 2" xfId="20297" xr:uid="{00000000-0005-0000-0000-0000C1690000}"/>
    <cellStyle name="常规 2 5 2 3 3 2 2 3" xfId="28547" xr:uid="{00000000-0005-0000-0000-0000C2690000}"/>
    <cellStyle name="常规 2 5 2 3 3 2 3" xfId="20298" xr:uid="{00000000-0005-0000-0000-0000C3690000}"/>
    <cellStyle name="常规 2 5 2 3 3 2 4" xfId="28548" xr:uid="{00000000-0005-0000-0000-0000C4690000}"/>
    <cellStyle name="常规 2 5 2 3 3 3" xfId="20299" xr:uid="{00000000-0005-0000-0000-0000C5690000}"/>
    <cellStyle name="常规 2 5 2 3 3 3 2" xfId="20300" xr:uid="{00000000-0005-0000-0000-0000C6690000}"/>
    <cellStyle name="常规 2 5 2 3 3 3 3" xfId="28549" xr:uid="{00000000-0005-0000-0000-0000C7690000}"/>
    <cellStyle name="常规 2 5 2 3 3 4" xfId="20301" xr:uid="{00000000-0005-0000-0000-0000C8690000}"/>
    <cellStyle name="常规 2 5 2 3 3 5" xfId="28550" xr:uid="{00000000-0005-0000-0000-0000C9690000}"/>
    <cellStyle name="常规 2 5 2 3 4" xfId="20302" xr:uid="{00000000-0005-0000-0000-0000CA690000}"/>
    <cellStyle name="常规 2 5 2 3 4 2" xfId="20303" xr:uid="{00000000-0005-0000-0000-0000CB690000}"/>
    <cellStyle name="常规 2 5 2 3 4 2 2" xfId="20304" xr:uid="{00000000-0005-0000-0000-0000CC690000}"/>
    <cellStyle name="常规 2 5 2 3 4 2 2 2" xfId="20305" xr:uid="{00000000-0005-0000-0000-0000CD690000}"/>
    <cellStyle name="常规 2 5 2 3 4 2 2 3" xfId="28551" xr:uid="{00000000-0005-0000-0000-0000CE690000}"/>
    <cellStyle name="常规 2 5 2 3 4 2 3" xfId="20306" xr:uid="{00000000-0005-0000-0000-0000CF690000}"/>
    <cellStyle name="常规 2 5 2 3 4 2 4" xfId="28552" xr:uid="{00000000-0005-0000-0000-0000D0690000}"/>
    <cellStyle name="常规 2 5 2 3 4 3" xfId="20307" xr:uid="{00000000-0005-0000-0000-0000D1690000}"/>
    <cellStyle name="常规 2 5 2 3 4 3 2" xfId="20308" xr:uid="{00000000-0005-0000-0000-0000D2690000}"/>
    <cellStyle name="常规 2 5 2 3 4 3 3" xfId="28553" xr:uid="{00000000-0005-0000-0000-0000D3690000}"/>
    <cellStyle name="常规 2 5 2 3 4 4" xfId="20309" xr:uid="{00000000-0005-0000-0000-0000D4690000}"/>
    <cellStyle name="常规 2 5 2 3 4 5" xfId="28554" xr:uid="{00000000-0005-0000-0000-0000D5690000}"/>
    <cellStyle name="常规 2 5 2 3 5" xfId="20310" xr:uid="{00000000-0005-0000-0000-0000D6690000}"/>
    <cellStyle name="常规 2 5 2 3 5 2" xfId="20311" xr:uid="{00000000-0005-0000-0000-0000D7690000}"/>
    <cellStyle name="常规 2 5 2 3 5 2 2" xfId="20312" xr:uid="{00000000-0005-0000-0000-0000D8690000}"/>
    <cellStyle name="常规 2 5 2 3 5 2 3" xfId="28555" xr:uid="{00000000-0005-0000-0000-0000D9690000}"/>
    <cellStyle name="常规 2 5 2 3 5 3" xfId="20313" xr:uid="{00000000-0005-0000-0000-0000DA690000}"/>
    <cellStyle name="常规 2 5 2 3 5 4" xfId="28556" xr:uid="{00000000-0005-0000-0000-0000DB690000}"/>
    <cellStyle name="常规 2 5 2 3 6" xfId="20314" xr:uid="{00000000-0005-0000-0000-0000DC690000}"/>
    <cellStyle name="常规 2 5 2 3 6 2" xfId="20315" xr:uid="{00000000-0005-0000-0000-0000DD690000}"/>
    <cellStyle name="常规 2 5 2 3 6 2 2" xfId="20316" xr:uid="{00000000-0005-0000-0000-0000DE690000}"/>
    <cellStyle name="常规 2 5 2 3 6 2 3" xfId="28557" xr:uid="{00000000-0005-0000-0000-0000DF690000}"/>
    <cellStyle name="常规 2 5 2 3 6 3" xfId="20317" xr:uid="{00000000-0005-0000-0000-0000E0690000}"/>
    <cellStyle name="常规 2 5 2 3 6 4" xfId="28558" xr:uid="{00000000-0005-0000-0000-0000E1690000}"/>
    <cellStyle name="常规 2 5 2 3 7" xfId="20318" xr:uid="{00000000-0005-0000-0000-0000E2690000}"/>
    <cellStyle name="常规 2 5 2 3 7 2" xfId="20319" xr:uid="{00000000-0005-0000-0000-0000E3690000}"/>
    <cellStyle name="常规 2 5 2 3 7 3" xfId="28559" xr:uid="{00000000-0005-0000-0000-0000E4690000}"/>
    <cellStyle name="常规 2 5 2 3 8" xfId="20320" xr:uid="{00000000-0005-0000-0000-0000E5690000}"/>
    <cellStyle name="常规 2 5 2 3 9" xfId="28560" xr:uid="{00000000-0005-0000-0000-0000E6690000}"/>
    <cellStyle name="常规 2 5 2 4" xfId="20321" xr:uid="{00000000-0005-0000-0000-0000E7690000}"/>
    <cellStyle name="常规 2 5 2 4 2" xfId="20322" xr:uid="{00000000-0005-0000-0000-0000E8690000}"/>
    <cellStyle name="常规 2 5 2 4 2 2" xfId="20323" xr:uid="{00000000-0005-0000-0000-0000E9690000}"/>
    <cellStyle name="常规 2 5 2 4 2 2 2" xfId="20324" xr:uid="{00000000-0005-0000-0000-0000EA690000}"/>
    <cellStyle name="常规 2 5 2 4 2 2 2 2" xfId="20325" xr:uid="{00000000-0005-0000-0000-0000EB690000}"/>
    <cellStyle name="常规 2 5 2 4 2 2 2 3" xfId="28561" xr:uid="{00000000-0005-0000-0000-0000EC690000}"/>
    <cellStyle name="常规 2 5 2 4 2 2 3" xfId="20326" xr:uid="{00000000-0005-0000-0000-0000ED690000}"/>
    <cellStyle name="常规 2 5 2 4 2 2 4" xfId="28562" xr:uid="{00000000-0005-0000-0000-0000EE690000}"/>
    <cellStyle name="常规 2 5 2 4 2 3" xfId="20327" xr:uid="{00000000-0005-0000-0000-0000EF690000}"/>
    <cellStyle name="常规 2 5 2 4 2 3 2" xfId="20328" xr:uid="{00000000-0005-0000-0000-0000F0690000}"/>
    <cellStyle name="常规 2 5 2 4 2 3 3" xfId="28563" xr:uid="{00000000-0005-0000-0000-0000F1690000}"/>
    <cellStyle name="常规 2 5 2 4 2 4" xfId="20329" xr:uid="{00000000-0005-0000-0000-0000F2690000}"/>
    <cellStyle name="常规 2 5 2 4 2 5" xfId="28564" xr:uid="{00000000-0005-0000-0000-0000F3690000}"/>
    <cellStyle name="常规 2 5 2 4 3" xfId="20330" xr:uid="{00000000-0005-0000-0000-0000F4690000}"/>
    <cellStyle name="常规 2 5 2 4 3 2" xfId="20331" xr:uid="{00000000-0005-0000-0000-0000F5690000}"/>
    <cellStyle name="常规 2 5 2 4 3 2 2" xfId="20332" xr:uid="{00000000-0005-0000-0000-0000F6690000}"/>
    <cellStyle name="常规 2 5 2 4 3 2 2 2" xfId="20333" xr:uid="{00000000-0005-0000-0000-0000F7690000}"/>
    <cellStyle name="常规 2 5 2 4 3 2 2 3" xfId="28565" xr:uid="{00000000-0005-0000-0000-0000F8690000}"/>
    <cellStyle name="常规 2 5 2 4 3 2 3" xfId="20334" xr:uid="{00000000-0005-0000-0000-0000F9690000}"/>
    <cellStyle name="常规 2 5 2 4 3 2 4" xfId="28566" xr:uid="{00000000-0005-0000-0000-0000FA690000}"/>
    <cellStyle name="常规 2 5 2 4 3 3" xfId="20335" xr:uid="{00000000-0005-0000-0000-0000FB690000}"/>
    <cellStyle name="常规 2 5 2 4 3 3 2" xfId="20336" xr:uid="{00000000-0005-0000-0000-0000FC690000}"/>
    <cellStyle name="常规 2 5 2 4 3 3 3" xfId="28567" xr:uid="{00000000-0005-0000-0000-0000FD690000}"/>
    <cellStyle name="常规 2 5 2 4 3 4" xfId="20337" xr:uid="{00000000-0005-0000-0000-0000FE690000}"/>
    <cellStyle name="常规 2 5 2 4 3 5" xfId="28568" xr:uid="{00000000-0005-0000-0000-0000FF690000}"/>
    <cellStyle name="常规 2 5 2 4 4" xfId="20338" xr:uid="{00000000-0005-0000-0000-0000006A0000}"/>
    <cellStyle name="常规 2 5 2 4 4 2" xfId="20339" xr:uid="{00000000-0005-0000-0000-0000016A0000}"/>
    <cellStyle name="常规 2 5 2 4 4 2 2" xfId="20340" xr:uid="{00000000-0005-0000-0000-0000026A0000}"/>
    <cellStyle name="常规 2 5 2 4 4 2 3" xfId="28569" xr:uid="{00000000-0005-0000-0000-0000036A0000}"/>
    <cellStyle name="常规 2 5 2 4 4 3" xfId="20341" xr:uid="{00000000-0005-0000-0000-0000046A0000}"/>
    <cellStyle name="常规 2 5 2 4 4 4" xfId="28570" xr:uid="{00000000-0005-0000-0000-0000056A0000}"/>
    <cellStyle name="常规 2 5 2 4 5" xfId="20342" xr:uid="{00000000-0005-0000-0000-0000066A0000}"/>
    <cellStyle name="常规 2 5 2 4 5 2" xfId="20343" xr:uid="{00000000-0005-0000-0000-0000076A0000}"/>
    <cellStyle name="常规 2 5 2 4 5 2 2" xfId="20344" xr:uid="{00000000-0005-0000-0000-0000086A0000}"/>
    <cellStyle name="常规 2 5 2 4 5 2 3" xfId="28571" xr:uid="{00000000-0005-0000-0000-0000096A0000}"/>
    <cellStyle name="常规 2 5 2 4 5 3" xfId="20345" xr:uid="{00000000-0005-0000-0000-00000A6A0000}"/>
    <cellStyle name="常规 2 5 2 4 5 4" xfId="28572" xr:uid="{00000000-0005-0000-0000-00000B6A0000}"/>
    <cellStyle name="常规 2 5 2 4 6" xfId="20346" xr:uid="{00000000-0005-0000-0000-00000C6A0000}"/>
    <cellStyle name="常规 2 5 2 4 6 2" xfId="20347" xr:uid="{00000000-0005-0000-0000-00000D6A0000}"/>
    <cellStyle name="常规 2 5 2 4 6 3" xfId="28573" xr:uid="{00000000-0005-0000-0000-00000E6A0000}"/>
    <cellStyle name="常规 2 5 2 4 7" xfId="20348" xr:uid="{00000000-0005-0000-0000-00000F6A0000}"/>
    <cellStyle name="常规 2 5 2 4 8" xfId="28574" xr:uid="{00000000-0005-0000-0000-0000106A0000}"/>
    <cellStyle name="常规 2 5 2 5" xfId="20349" xr:uid="{00000000-0005-0000-0000-0000116A0000}"/>
    <cellStyle name="常规 2 5 2 5 2" xfId="20350" xr:uid="{00000000-0005-0000-0000-0000126A0000}"/>
    <cellStyle name="常规 2 5 2 5 2 2" xfId="20351" xr:uid="{00000000-0005-0000-0000-0000136A0000}"/>
    <cellStyle name="常规 2 5 2 5 2 2 2" xfId="20352" xr:uid="{00000000-0005-0000-0000-0000146A0000}"/>
    <cellStyle name="常规 2 5 2 5 2 2 3" xfId="28575" xr:uid="{00000000-0005-0000-0000-0000156A0000}"/>
    <cellStyle name="常规 2 5 2 5 2 3" xfId="20353" xr:uid="{00000000-0005-0000-0000-0000166A0000}"/>
    <cellStyle name="常规 2 5 2 5 2 4" xfId="28576" xr:uid="{00000000-0005-0000-0000-0000176A0000}"/>
    <cellStyle name="常规 2 5 2 5 3" xfId="20354" xr:uid="{00000000-0005-0000-0000-0000186A0000}"/>
    <cellStyle name="常规 2 5 2 5 3 2" xfId="20355" xr:uid="{00000000-0005-0000-0000-0000196A0000}"/>
    <cellStyle name="常规 2 5 2 5 3 3" xfId="28577" xr:uid="{00000000-0005-0000-0000-00001A6A0000}"/>
    <cellStyle name="常规 2 5 2 5 4" xfId="20356" xr:uid="{00000000-0005-0000-0000-00001B6A0000}"/>
    <cellStyle name="常规 2 5 2 5 5" xfId="28578" xr:uid="{00000000-0005-0000-0000-00001C6A0000}"/>
    <cellStyle name="常规 2 5 2 6" xfId="20357" xr:uid="{00000000-0005-0000-0000-00001D6A0000}"/>
    <cellStyle name="常规 2 5 2 6 2" xfId="20358" xr:uid="{00000000-0005-0000-0000-00001E6A0000}"/>
    <cellStyle name="常规 2 5 2 6 2 2" xfId="20359" xr:uid="{00000000-0005-0000-0000-00001F6A0000}"/>
    <cellStyle name="常规 2 5 2 6 2 2 2" xfId="20360" xr:uid="{00000000-0005-0000-0000-0000206A0000}"/>
    <cellStyle name="常规 2 5 2 6 2 2 3" xfId="28579" xr:uid="{00000000-0005-0000-0000-0000216A0000}"/>
    <cellStyle name="常规 2 5 2 6 2 3" xfId="20361" xr:uid="{00000000-0005-0000-0000-0000226A0000}"/>
    <cellStyle name="常规 2 5 2 6 2 4" xfId="28580" xr:uid="{00000000-0005-0000-0000-0000236A0000}"/>
    <cellStyle name="常规 2 5 2 6 3" xfId="20362" xr:uid="{00000000-0005-0000-0000-0000246A0000}"/>
    <cellStyle name="常规 2 5 2 6 3 2" xfId="20363" xr:uid="{00000000-0005-0000-0000-0000256A0000}"/>
    <cellStyle name="常规 2 5 2 6 3 3" xfId="28581" xr:uid="{00000000-0005-0000-0000-0000266A0000}"/>
    <cellStyle name="常规 2 5 2 6 4" xfId="20364" xr:uid="{00000000-0005-0000-0000-0000276A0000}"/>
    <cellStyle name="常规 2 5 2 6 5" xfId="28582" xr:uid="{00000000-0005-0000-0000-0000286A0000}"/>
    <cellStyle name="常规 2 5 2 7" xfId="20365" xr:uid="{00000000-0005-0000-0000-0000296A0000}"/>
    <cellStyle name="常规 2 5 2 7 2" xfId="20366" xr:uid="{00000000-0005-0000-0000-00002A6A0000}"/>
    <cellStyle name="常规 2 5 2 7 2 2" xfId="20367" xr:uid="{00000000-0005-0000-0000-00002B6A0000}"/>
    <cellStyle name="常规 2 5 2 7 2 3" xfId="28583" xr:uid="{00000000-0005-0000-0000-00002C6A0000}"/>
    <cellStyle name="常规 2 5 2 7 3" xfId="20368" xr:uid="{00000000-0005-0000-0000-00002D6A0000}"/>
    <cellStyle name="常规 2 5 2 7 4" xfId="28584" xr:uid="{00000000-0005-0000-0000-00002E6A0000}"/>
    <cellStyle name="常规 2 5 2 8" xfId="20369" xr:uid="{00000000-0005-0000-0000-00002F6A0000}"/>
    <cellStyle name="常规 2 5 2 8 2" xfId="20370" xr:uid="{00000000-0005-0000-0000-0000306A0000}"/>
    <cellStyle name="常规 2 5 2 8 2 2" xfId="20371" xr:uid="{00000000-0005-0000-0000-0000316A0000}"/>
    <cellStyle name="常规 2 5 2 8 2 3" xfId="28585" xr:uid="{00000000-0005-0000-0000-0000326A0000}"/>
    <cellStyle name="常规 2 5 2 8 3" xfId="20372" xr:uid="{00000000-0005-0000-0000-0000336A0000}"/>
    <cellStyle name="常规 2 5 2 8 4" xfId="28586" xr:uid="{00000000-0005-0000-0000-0000346A0000}"/>
    <cellStyle name="常规 2 5 2 9" xfId="20373" xr:uid="{00000000-0005-0000-0000-0000356A0000}"/>
    <cellStyle name="常规 2 5 2 9 2" xfId="20374" xr:uid="{00000000-0005-0000-0000-0000366A0000}"/>
    <cellStyle name="常规 2 5 2 9 3" xfId="28587" xr:uid="{00000000-0005-0000-0000-0000376A0000}"/>
    <cellStyle name="常规 2 5 3" xfId="20375" xr:uid="{00000000-0005-0000-0000-0000386A0000}"/>
    <cellStyle name="常规 2 5 3 10" xfId="20376" xr:uid="{00000000-0005-0000-0000-0000396A0000}"/>
    <cellStyle name="常规 2 5 3 11" xfId="28588" xr:uid="{00000000-0005-0000-0000-00003A6A0000}"/>
    <cellStyle name="常规 2 5 3 2" xfId="20377" xr:uid="{00000000-0005-0000-0000-00003B6A0000}"/>
    <cellStyle name="常规 2 5 3 2 10" xfId="28589" xr:uid="{00000000-0005-0000-0000-00003C6A0000}"/>
    <cellStyle name="常规 2 5 3 2 2" xfId="20378" xr:uid="{00000000-0005-0000-0000-00003D6A0000}"/>
    <cellStyle name="常规 2 5 3 2 2 2" xfId="20379" xr:uid="{00000000-0005-0000-0000-00003E6A0000}"/>
    <cellStyle name="常规 2 5 3 2 2 2 2" xfId="20380" xr:uid="{00000000-0005-0000-0000-00003F6A0000}"/>
    <cellStyle name="常规 2 5 3 2 2 2 2 2" xfId="20381" xr:uid="{00000000-0005-0000-0000-0000406A0000}"/>
    <cellStyle name="常规 2 5 3 2 2 2 2 2 2" xfId="20382" xr:uid="{00000000-0005-0000-0000-0000416A0000}"/>
    <cellStyle name="常规 2 5 3 2 2 2 2 2 2 2" xfId="20383" xr:uid="{00000000-0005-0000-0000-0000426A0000}"/>
    <cellStyle name="常规 2 5 3 2 2 2 2 2 2 3" xfId="28590" xr:uid="{00000000-0005-0000-0000-0000436A0000}"/>
    <cellStyle name="常规 2 5 3 2 2 2 2 2 3" xfId="20384" xr:uid="{00000000-0005-0000-0000-0000446A0000}"/>
    <cellStyle name="常规 2 5 3 2 2 2 2 2 4" xfId="28591" xr:uid="{00000000-0005-0000-0000-0000456A0000}"/>
    <cellStyle name="常规 2 5 3 2 2 2 2 3" xfId="20385" xr:uid="{00000000-0005-0000-0000-0000466A0000}"/>
    <cellStyle name="常规 2 5 3 2 2 2 2 3 2" xfId="20386" xr:uid="{00000000-0005-0000-0000-0000476A0000}"/>
    <cellStyle name="常规 2 5 3 2 2 2 2 3 3" xfId="28592" xr:uid="{00000000-0005-0000-0000-0000486A0000}"/>
    <cellStyle name="常规 2 5 3 2 2 2 2 4" xfId="20387" xr:uid="{00000000-0005-0000-0000-0000496A0000}"/>
    <cellStyle name="常规 2 5 3 2 2 2 2 5" xfId="28593" xr:uid="{00000000-0005-0000-0000-00004A6A0000}"/>
    <cellStyle name="常规 2 5 3 2 2 2 3" xfId="20388" xr:uid="{00000000-0005-0000-0000-00004B6A0000}"/>
    <cellStyle name="常规 2 5 3 2 2 2 3 2" xfId="20389" xr:uid="{00000000-0005-0000-0000-00004C6A0000}"/>
    <cellStyle name="常规 2 5 3 2 2 2 3 2 2" xfId="20390" xr:uid="{00000000-0005-0000-0000-00004D6A0000}"/>
    <cellStyle name="常规 2 5 3 2 2 2 3 2 2 2" xfId="20391" xr:uid="{00000000-0005-0000-0000-00004E6A0000}"/>
    <cellStyle name="常规 2 5 3 2 2 2 3 2 2 3" xfId="28594" xr:uid="{00000000-0005-0000-0000-00004F6A0000}"/>
    <cellStyle name="常规 2 5 3 2 2 2 3 2 3" xfId="20392" xr:uid="{00000000-0005-0000-0000-0000506A0000}"/>
    <cellStyle name="常规 2 5 3 2 2 2 3 2 4" xfId="28595" xr:uid="{00000000-0005-0000-0000-0000516A0000}"/>
    <cellStyle name="常规 2 5 3 2 2 2 3 3" xfId="20393" xr:uid="{00000000-0005-0000-0000-0000526A0000}"/>
    <cellStyle name="常规 2 5 3 2 2 2 3 3 2" xfId="20394" xr:uid="{00000000-0005-0000-0000-0000536A0000}"/>
    <cellStyle name="常规 2 5 3 2 2 2 3 3 3" xfId="28596" xr:uid="{00000000-0005-0000-0000-0000546A0000}"/>
    <cellStyle name="常规 2 5 3 2 2 2 3 4" xfId="20395" xr:uid="{00000000-0005-0000-0000-0000556A0000}"/>
    <cellStyle name="常规 2 5 3 2 2 2 3 5" xfId="28597" xr:uid="{00000000-0005-0000-0000-0000566A0000}"/>
    <cellStyle name="常规 2 5 3 2 2 2 4" xfId="20396" xr:uid="{00000000-0005-0000-0000-0000576A0000}"/>
    <cellStyle name="常规 2 5 3 2 2 2 4 2" xfId="20397" xr:uid="{00000000-0005-0000-0000-0000586A0000}"/>
    <cellStyle name="常规 2 5 3 2 2 2 4 2 2" xfId="20398" xr:uid="{00000000-0005-0000-0000-0000596A0000}"/>
    <cellStyle name="常规 2 5 3 2 2 2 4 2 3" xfId="28598" xr:uid="{00000000-0005-0000-0000-00005A6A0000}"/>
    <cellStyle name="常规 2 5 3 2 2 2 4 3" xfId="20399" xr:uid="{00000000-0005-0000-0000-00005B6A0000}"/>
    <cellStyle name="常规 2 5 3 2 2 2 4 4" xfId="28599" xr:uid="{00000000-0005-0000-0000-00005C6A0000}"/>
    <cellStyle name="常规 2 5 3 2 2 2 5" xfId="20400" xr:uid="{00000000-0005-0000-0000-00005D6A0000}"/>
    <cellStyle name="常规 2 5 3 2 2 2 5 2" xfId="20401" xr:uid="{00000000-0005-0000-0000-00005E6A0000}"/>
    <cellStyle name="常规 2 5 3 2 2 2 5 2 2" xfId="20402" xr:uid="{00000000-0005-0000-0000-00005F6A0000}"/>
    <cellStyle name="常规 2 5 3 2 2 2 5 2 3" xfId="28600" xr:uid="{00000000-0005-0000-0000-0000606A0000}"/>
    <cellStyle name="常规 2 5 3 2 2 2 5 3" xfId="20403" xr:uid="{00000000-0005-0000-0000-0000616A0000}"/>
    <cellStyle name="常规 2 5 3 2 2 2 5 4" xfId="28601" xr:uid="{00000000-0005-0000-0000-0000626A0000}"/>
    <cellStyle name="常规 2 5 3 2 2 2 6" xfId="20404" xr:uid="{00000000-0005-0000-0000-0000636A0000}"/>
    <cellStyle name="常规 2 5 3 2 2 2 6 2" xfId="20405" xr:uid="{00000000-0005-0000-0000-0000646A0000}"/>
    <cellStyle name="常规 2 5 3 2 2 2 6 3" xfId="28602" xr:uid="{00000000-0005-0000-0000-0000656A0000}"/>
    <cellStyle name="常规 2 5 3 2 2 2 7" xfId="20406" xr:uid="{00000000-0005-0000-0000-0000666A0000}"/>
    <cellStyle name="常规 2 5 3 2 2 2 8" xfId="28603" xr:uid="{00000000-0005-0000-0000-0000676A0000}"/>
    <cellStyle name="常规 2 5 3 2 2 3" xfId="20407" xr:uid="{00000000-0005-0000-0000-0000686A0000}"/>
    <cellStyle name="常规 2 5 3 2 2 3 2" xfId="20408" xr:uid="{00000000-0005-0000-0000-0000696A0000}"/>
    <cellStyle name="常规 2 5 3 2 2 3 2 2" xfId="20409" xr:uid="{00000000-0005-0000-0000-00006A6A0000}"/>
    <cellStyle name="常规 2 5 3 2 2 3 2 2 2" xfId="20410" xr:uid="{00000000-0005-0000-0000-00006B6A0000}"/>
    <cellStyle name="常规 2 5 3 2 2 3 2 2 3" xfId="28604" xr:uid="{00000000-0005-0000-0000-00006C6A0000}"/>
    <cellStyle name="常规 2 5 3 2 2 3 2 3" xfId="20411" xr:uid="{00000000-0005-0000-0000-00006D6A0000}"/>
    <cellStyle name="常规 2 5 3 2 2 3 2 4" xfId="28605" xr:uid="{00000000-0005-0000-0000-00006E6A0000}"/>
    <cellStyle name="常规 2 5 3 2 2 3 3" xfId="20412" xr:uid="{00000000-0005-0000-0000-00006F6A0000}"/>
    <cellStyle name="常规 2 5 3 2 2 3 3 2" xfId="20413" xr:uid="{00000000-0005-0000-0000-0000706A0000}"/>
    <cellStyle name="常规 2 5 3 2 2 3 3 3" xfId="28606" xr:uid="{00000000-0005-0000-0000-0000716A0000}"/>
    <cellStyle name="常规 2 5 3 2 2 3 4" xfId="20414" xr:uid="{00000000-0005-0000-0000-0000726A0000}"/>
    <cellStyle name="常规 2 5 3 2 2 3 5" xfId="28607" xr:uid="{00000000-0005-0000-0000-0000736A0000}"/>
    <cellStyle name="常规 2 5 3 2 2 4" xfId="20415" xr:uid="{00000000-0005-0000-0000-0000746A0000}"/>
    <cellStyle name="常规 2 5 3 2 2 4 2" xfId="20416" xr:uid="{00000000-0005-0000-0000-0000756A0000}"/>
    <cellStyle name="常规 2 5 3 2 2 4 2 2" xfId="20417" xr:uid="{00000000-0005-0000-0000-0000766A0000}"/>
    <cellStyle name="常规 2 5 3 2 2 4 2 2 2" xfId="20418" xr:uid="{00000000-0005-0000-0000-0000776A0000}"/>
    <cellStyle name="常规 2 5 3 2 2 4 2 2 3" xfId="28608" xr:uid="{00000000-0005-0000-0000-0000786A0000}"/>
    <cellStyle name="常规 2 5 3 2 2 4 2 3" xfId="20419" xr:uid="{00000000-0005-0000-0000-0000796A0000}"/>
    <cellStyle name="常规 2 5 3 2 2 4 2 4" xfId="28609" xr:uid="{00000000-0005-0000-0000-00007A6A0000}"/>
    <cellStyle name="常规 2 5 3 2 2 4 3" xfId="20420" xr:uid="{00000000-0005-0000-0000-00007B6A0000}"/>
    <cellStyle name="常规 2 5 3 2 2 4 3 2" xfId="20421" xr:uid="{00000000-0005-0000-0000-00007C6A0000}"/>
    <cellStyle name="常规 2 5 3 2 2 4 3 3" xfId="28610" xr:uid="{00000000-0005-0000-0000-00007D6A0000}"/>
    <cellStyle name="常规 2 5 3 2 2 4 4" xfId="20422" xr:uid="{00000000-0005-0000-0000-00007E6A0000}"/>
    <cellStyle name="常规 2 5 3 2 2 4 5" xfId="28611" xr:uid="{00000000-0005-0000-0000-00007F6A0000}"/>
    <cellStyle name="常规 2 5 3 2 2 5" xfId="20423" xr:uid="{00000000-0005-0000-0000-0000806A0000}"/>
    <cellStyle name="常规 2 5 3 2 2 5 2" xfId="20424" xr:uid="{00000000-0005-0000-0000-0000816A0000}"/>
    <cellStyle name="常规 2 5 3 2 2 5 2 2" xfId="20425" xr:uid="{00000000-0005-0000-0000-0000826A0000}"/>
    <cellStyle name="常规 2 5 3 2 2 5 2 3" xfId="28612" xr:uid="{00000000-0005-0000-0000-0000836A0000}"/>
    <cellStyle name="常规 2 5 3 2 2 5 3" xfId="20426" xr:uid="{00000000-0005-0000-0000-0000846A0000}"/>
    <cellStyle name="常规 2 5 3 2 2 5 4" xfId="28613" xr:uid="{00000000-0005-0000-0000-0000856A0000}"/>
    <cellStyle name="常规 2 5 3 2 2 6" xfId="20427" xr:uid="{00000000-0005-0000-0000-0000866A0000}"/>
    <cellStyle name="常规 2 5 3 2 2 6 2" xfId="20428" xr:uid="{00000000-0005-0000-0000-0000876A0000}"/>
    <cellStyle name="常规 2 5 3 2 2 6 2 2" xfId="20429" xr:uid="{00000000-0005-0000-0000-0000886A0000}"/>
    <cellStyle name="常规 2 5 3 2 2 6 2 3" xfId="28614" xr:uid="{00000000-0005-0000-0000-0000896A0000}"/>
    <cellStyle name="常规 2 5 3 2 2 6 3" xfId="20430" xr:uid="{00000000-0005-0000-0000-00008A6A0000}"/>
    <cellStyle name="常规 2 5 3 2 2 6 4" xfId="28615" xr:uid="{00000000-0005-0000-0000-00008B6A0000}"/>
    <cellStyle name="常规 2 5 3 2 2 7" xfId="20431" xr:uid="{00000000-0005-0000-0000-00008C6A0000}"/>
    <cellStyle name="常规 2 5 3 2 2 7 2" xfId="20432" xr:uid="{00000000-0005-0000-0000-00008D6A0000}"/>
    <cellStyle name="常规 2 5 3 2 2 7 3" xfId="28616" xr:uid="{00000000-0005-0000-0000-00008E6A0000}"/>
    <cellStyle name="常规 2 5 3 2 2 8" xfId="20433" xr:uid="{00000000-0005-0000-0000-00008F6A0000}"/>
    <cellStyle name="常规 2 5 3 2 2 9" xfId="28617" xr:uid="{00000000-0005-0000-0000-0000906A0000}"/>
    <cellStyle name="常规 2 5 3 2 3" xfId="20434" xr:uid="{00000000-0005-0000-0000-0000916A0000}"/>
    <cellStyle name="常规 2 5 3 2 3 2" xfId="20435" xr:uid="{00000000-0005-0000-0000-0000926A0000}"/>
    <cellStyle name="常规 2 5 3 2 3 2 2" xfId="20436" xr:uid="{00000000-0005-0000-0000-0000936A0000}"/>
    <cellStyle name="常规 2 5 3 2 3 2 2 2" xfId="20437" xr:uid="{00000000-0005-0000-0000-0000946A0000}"/>
    <cellStyle name="常规 2 5 3 2 3 2 2 2 2" xfId="20438" xr:uid="{00000000-0005-0000-0000-0000956A0000}"/>
    <cellStyle name="常规 2 5 3 2 3 2 2 2 3" xfId="28618" xr:uid="{00000000-0005-0000-0000-0000966A0000}"/>
    <cellStyle name="常规 2 5 3 2 3 2 2 3" xfId="20439" xr:uid="{00000000-0005-0000-0000-0000976A0000}"/>
    <cellStyle name="常规 2 5 3 2 3 2 2 4" xfId="28619" xr:uid="{00000000-0005-0000-0000-0000986A0000}"/>
    <cellStyle name="常规 2 5 3 2 3 2 3" xfId="20440" xr:uid="{00000000-0005-0000-0000-0000996A0000}"/>
    <cellStyle name="常规 2 5 3 2 3 2 3 2" xfId="20441" xr:uid="{00000000-0005-0000-0000-00009A6A0000}"/>
    <cellStyle name="常规 2 5 3 2 3 2 3 3" xfId="28620" xr:uid="{00000000-0005-0000-0000-00009B6A0000}"/>
    <cellStyle name="常规 2 5 3 2 3 2 4" xfId="20442" xr:uid="{00000000-0005-0000-0000-00009C6A0000}"/>
    <cellStyle name="常规 2 5 3 2 3 2 5" xfId="28621" xr:uid="{00000000-0005-0000-0000-00009D6A0000}"/>
    <cellStyle name="常规 2 5 3 2 3 3" xfId="20443" xr:uid="{00000000-0005-0000-0000-00009E6A0000}"/>
    <cellStyle name="常规 2 5 3 2 3 3 2" xfId="20444" xr:uid="{00000000-0005-0000-0000-00009F6A0000}"/>
    <cellStyle name="常规 2 5 3 2 3 3 2 2" xfId="20445" xr:uid="{00000000-0005-0000-0000-0000A06A0000}"/>
    <cellStyle name="常规 2 5 3 2 3 3 2 2 2" xfId="20446" xr:uid="{00000000-0005-0000-0000-0000A16A0000}"/>
    <cellStyle name="常规 2 5 3 2 3 3 2 2 3" xfId="28622" xr:uid="{00000000-0005-0000-0000-0000A26A0000}"/>
    <cellStyle name="常规 2 5 3 2 3 3 2 3" xfId="20447" xr:uid="{00000000-0005-0000-0000-0000A36A0000}"/>
    <cellStyle name="常规 2 5 3 2 3 3 2 4" xfId="28623" xr:uid="{00000000-0005-0000-0000-0000A46A0000}"/>
    <cellStyle name="常规 2 5 3 2 3 3 3" xfId="20448" xr:uid="{00000000-0005-0000-0000-0000A56A0000}"/>
    <cellStyle name="常规 2 5 3 2 3 3 3 2" xfId="20449" xr:uid="{00000000-0005-0000-0000-0000A66A0000}"/>
    <cellStyle name="常规 2 5 3 2 3 3 3 3" xfId="28624" xr:uid="{00000000-0005-0000-0000-0000A76A0000}"/>
    <cellStyle name="常规 2 5 3 2 3 3 4" xfId="20450" xr:uid="{00000000-0005-0000-0000-0000A86A0000}"/>
    <cellStyle name="常规 2 5 3 2 3 3 5" xfId="28625" xr:uid="{00000000-0005-0000-0000-0000A96A0000}"/>
    <cellStyle name="常规 2 5 3 2 3 4" xfId="20451" xr:uid="{00000000-0005-0000-0000-0000AA6A0000}"/>
    <cellStyle name="常规 2 5 3 2 3 4 2" xfId="20452" xr:uid="{00000000-0005-0000-0000-0000AB6A0000}"/>
    <cellStyle name="常规 2 5 3 2 3 4 2 2" xfId="20453" xr:uid="{00000000-0005-0000-0000-0000AC6A0000}"/>
    <cellStyle name="常规 2 5 3 2 3 4 2 3" xfId="28626" xr:uid="{00000000-0005-0000-0000-0000AD6A0000}"/>
    <cellStyle name="常规 2 5 3 2 3 4 3" xfId="20454" xr:uid="{00000000-0005-0000-0000-0000AE6A0000}"/>
    <cellStyle name="常规 2 5 3 2 3 4 4" xfId="28627" xr:uid="{00000000-0005-0000-0000-0000AF6A0000}"/>
    <cellStyle name="常规 2 5 3 2 3 5" xfId="20455" xr:uid="{00000000-0005-0000-0000-0000B06A0000}"/>
    <cellStyle name="常规 2 5 3 2 3 5 2" xfId="20456" xr:uid="{00000000-0005-0000-0000-0000B16A0000}"/>
    <cellStyle name="常规 2 5 3 2 3 5 2 2" xfId="20457" xr:uid="{00000000-0005-0000-0000-0000B26A0000}"/>
    <cellStyle name="常规 2 5 3 2 3 5 2 3" xfId="28628" xr:uid="{00000000-0005-0000-0000-0000B36A0000}"/>
    <cellStyle name="常规 2 5 3 2 3 5 3" xfId="20458" xr:uid="{00000000-0005-0000-0000-0000B46A0000}"/>
    <cellStyle name="常规 2 5 3 2 3 5 4" xfId="28629" xr:uid="{00000000-0005-0000-0000-0000B56A0000}"/>
    <cellStyle name="常规 2 5 3 2 3 6" xfId="20459" xr:uid="{00000000-0005-0000-0000-0000B66A0000}"/>
    <cellStyle name="常规 2 5 3 2 3 6 2" xfId="20460" xr:uid="{00000000-0005-0000-0000-0000B76A0000}"/>
    <cellStyle name="常规 2 5 3 2 3 6 3" xfId="28630" xr:uid="{00000000-0005-0000-0000-0000B86A0000}"/>
    <cellStyle name="常规 2 5 3 2 3 7" xfId="20461" xr:uid="{00000000-0005-0000-0000-0000B96A0000}"/>
    <cellStyle name="常规 2 5 3 2 3 8" xfId="28631" xr:uid="{00000000-0005-0000-0000-0000BA6A0000}"/>
    <cellStyle name="常规 2 5 3 2 4" xfId="20462" xr:uid="{00000000-0005-0000-0000-0000BB6A0000}"/>
    <cellStyle name="常规 2 5 3 2 4 2" xfId="20463" xr:uid="{00000000-0005-0000-0000-0000BC6A0000}"/>
    <cellStyle name="常规 2 5 3 2 4 2 2" xfId="20464" xr:uid="{00000000-0005-0000-0000-0000BD6A0000}"/>
    <cellStyle name="常规 2 5 3 2 4 2 2 2" xfId="20465" xr:uid="{00000000-0005-0000-0000-0000BE6A0000}"/>
    <cellStyle name="常规 2 5 3 2 4 2 2 3" xfId="28632" xr:uid="{00000000-0005-0000-0000-0000BF6A0000}"/>
    <cellStyle name="常规 2 5 3 2 4 2 3" xfId="20466" xr:uid="{00000000-0005-0000-0000-0000C06A0000}"/>
    <cellStyle name="常规 2 5 3 2 4 2 4" xfId="28633" xr:uid="{00000000-0005-0000-0000-0000C16A0000}"/>
    <cellStyle name="常规 2 5 3 2 4 3" xfId="20467" xr:uid="{00000000-0005-0000-0000-0000C26A0000}"/>
    <cellStyle name="常规 2 5 3 2 4 3 2" xfId="20468" xr:uid="{00000000-0005-0000-0000-0000C36A0000}"/>
    <cellStyle name="常规 2 5 3 2 4 3 3" xfId="28634" xr:uid="{00000000-0005-0000-0000-0000C46A0000}"/>
    <cellStyle name="常规 2 5 3 2 4 4" xfId="20469" xr:uid="{00000000-0005-0000-0000-0000C56A0000}"/>
    <cellStyle name="常规 2 5 3 2 4 5" xfId="28635" xr:uid="{00000000-0005-0000-0000-0000C66A0000}"/>
    <cellStyle name="常规 2 5 3 2 5" xfId="20470" xr:uid="{00000000-0005-0000-0000-0000C76A0000}"/>
    <cellStyle name="常规 2 5 3 2 5 2" xfId="20471" xr:uid="{00000000-0005-0000-0000-0000C86A0000}"/>
    <cellStyle name="常规 2 5 3 2 5 2 2" xfId="20472" xr:uid="{00000000-0005-0000-0000-0000C96A0000}"/>
    <cellStyle name="常规 2 5 3 2 5 2 2 2" xfId="20473" xr:uid="{00000000-0005-0000-0000-0000CA6A0000}"/>
    <cellStyle name="常规 2 5 3 2 5 2 2 3" xfId="28636" xr:uid="{00000000-0005-0000-0000-0000CB6A0000}"/>
    <cellStyle name="常规 2 5 3 2 5 2 3" xfId="20474" xr:uid="{00000000-0005-0000-0000-0000CC6A0000}"/>
    <cellStyle name="常规 2 5 3 2 5 2 4" xfId="28637" xr:uid="{00000000-0005-0000-0000-0000CD6A0000}"/>
    <cellStyle name="常规 2 5 3 2 5 3" xfId="20475" xr:uid="{00000000-0005-0000-0000-0000CE6A0000}"/>
    <cellStyle name="常规 2 5 3 2 5 3 2" xfId="20476" xr:uid="{00000000-0005-0000-0000-0000CF6A0000}"/>
    <cellStyle name="常规 2 5 3 2 5 3 3" xfId="28638" xr:uid="{00000000-0005-0000-0000-0000D06A0000}"/>
    <cellStyle name="常规 2 5 3 2 5 4" xfId="20477" xr:uid="{00000000-0005-0000-0000-0000D16A0000}"/>
    <cellStyle name="常规 2 5 3 2 5 5" xfId="28639" xr:uid="{00000000-0005-0000-0000-0000D26A0000}"/>
    <cellStyle name="常规 2 5 3 2 6" xfId="20478" xr:uid="{00000000-0005-0000-0000-0000D36A0000}"/>
    <cellStyle name="常规 2 5 3 2 6 2" xfId="20479" xr:uid="{00000000-0005-0000-0000-0000D46A0000}"/>
    <cellStyle name="常规 2 5 3 2 6 2 2" xfId="20480" xr:uid="{00000000-0005-0000-0000-0000D56A0000}"/>
    <cellStyle name="常规 2 5 3 2 6 2 3" xfId="28640" xr:uid="{00000000-0005-0000-0000-0000D66A0000}"/>
    <cellStyle name="常规 2 5 3 2 6 3" xfId="20481" xr:uid="{00000000-0005-0000-0000-0000D76A0000}"/>
    <cellStyle name="常规 2 5 3 2 6 4" xfId="28641" xr:uid="{00000000-0005-0000-0000-0000D86A0000}"/>
    <cellStyle name="常规 2 5 3 2 7" xfId="20482" xr:uid="{00000000-0005-0000-0000-0000D96A0000}"/>
    <cellStyle name="常规 2 5 3 2 7 2" xfId="20483" xr:uid="{00000000-0005-0000-0000-0000DA6A0000}"/>
    <cellStyle name="常规 2 5 3 2 7 2 2" xfId="20484" xr:uid="{00000000-0005-0000-0000-0000DB6A0000}"/>
    <cellStyle name="常规 2 5 3 2 7 2 3" xfId="28642" xr:uid="{00000000-0005-0000-0000-0000DC6A0000}"/>
    <cellStyle name="常规 2 5 3 2 7 3" xfId="20485" xr:uid="{00000000-0005-0000-0000-0000DD6A0000}"/>
    <cellStyle name="常规 2 5 3 2 7 4" xfId="28643" xr:uid="{00000000-0005-0000-0000-0000DE6A0000}"/>
    <cellStyle name="常规 2 5 3 2 8" xfId="20486" xr:uid="{00000000-0005-0000-0000-0000DF6A0000}"/>
    <cellStyle name="常规 2 5 3 2 8 2" xfId="20487" xr:uid="{00000000-0005-0000-0000-0000E06A0000}"/>
    <cellStyle name="常规 2 5 3 2 8 3" xfId="28644" xr:uid="{00000000-0005-0000-0000-0000E16A0000}"/>
    <cellStyle name="常规 2 5 3 2 9" xfId="20488" xr:uid="{00000000-0005-0000-0000-0000E26A0000}"/>
    <cellStyle name="常规 2 5 3 3" xfId="20489" xr:uid="{00000000-0005-0000-0000-0000E36A0000}"/>
    <cellStyle name="常规 2 5 3 3 2" xfId="20490" xr:uid="{00000000-0005-0000-0000-0000E46A0000}"/>
    <cellStyle name="常规 2 5 3 3 2 2" xfId="20491" xr:uid="{00000000-0005-0000-0000-0000E56A0000}"/>
    <cellStyle name="常规 2 5 3 3 2 2 2" xfId="20492" xr:uid="{00000000-0005-0000-0000-0000E66A0000}"/>
    <cellStyle name="常规 2 5 3 3 2 2 2 2" xfId="20493" xr:uid="{00000000-0005-0000-0000-0000E76A0000}"/>
    <cellStyle name="常规 2 5 3 3 2 2 2 2 2" xfId="20494" xr:uid="{00000000-0005-0000-0000-0000E86A0000}"/>
    <cellStyle name="常规 2 5 3 3 2 2 2 2 3" xfId="28645" xr:uid="{00000000-0005-0000-0000-0000E96A0000}"/>
    <cellStyle name="常规 2 5 3 3 2 2 2 3" xfId="20495" xr:uid="{00000000-0005-0000-0000-0000EA6A0000}"/>
    <cellStyle name="常规 2 5 3 3 2 2 2 4" xfId="28646" xr:uid="{00000000-0005-0000-0000-0000EB6A0000}"/>
    <cellStyle name="常规 2 5 3 3 2 2 3" xfId="20496" xr:uid="{00000000-0005-0000-0000-0000EC6A0000}"/>
    <cellStyle name="常规 2 5 3 3 2 2 3 2" xfId="20497" xr:uid="{00000000-0005-0000-0000-0000ED6A0000}"/>
    <cellStyle name="常规 2 5 3 3 2 2 3 3" xfId="28647" xr:uid="{00000000-0005-0000-0000-0000EE6A0000}"/>
    <cellStyle name="常规 2 5 3 3 2 2 4" xfId="20498" xr:uid="{00000000-0005-0000-0000-0000EF6A0000}"/>
    <cellStyle name="常规 2 5 3 3 2 2 5" xfId="28648" xr:uid="{00000000-0005-0000-0000-0000F06A0000}"/>
    <cellStyle name="常规 2 5 3 3 2 3" xfId="20499" xr:uid="{00000000-0005-0000-0000-0000F16A0000}"/>
    <cellStyle name="常规 2 5 3 3 2 3 2" xfId="20500" xr:uid="{00000000-0005-0000-0000-0000F26A0000}"/>
    <cellStyle name="常规 2 5 3 3 2 3 2 2" xfId="20501" xr:uid="{00000000-0005-0000-0000-0000F36A0000}"/>
    <cellStyle name="常规 2 5 3 3 2 3 2 2 2" xfId="20502" xr:uid="{00000000-0005-0000-0000-0000F46A0000}"/>
    <cellStyle name="常规 2 5 3 3 2 3 2 2 3" xfId="28649" xr:uid="{00000000-0005-0000-0000-0000F56A0000}"/>
    <cellStyle name="常规 2 5 3 3 2 3 2 3" xfId="20503" xr:uid="{00000000-0005-0000-0000-0000F66A0000}"/>
    <cellStyle name="常规 2 5 3 3 2 3 2 4" xfId="28650" xr:uid="{00000000-0005-0000-0000-0000F76A0000}"/>
    <cellStyle name="常规 2 5 3 3 2 3 3" xfId="20504" xr:uid="{00000000-0005-0000-0000-0000F86A0000}"/>
    <cellStyle name="常规 2 5 3 3 2 3 3 2" xfId="20505" xr:uid="{00000000-0005-0000-0000-0000F96A0000}"/>
    <cellStyle name="常规 2 5 3 3 2 3 3 3" xfId="28651" xr:uid="{00000000-0005-0000-0000-0000FA6A0000}"/>
    <cellStyle name="常规 2 5 3 3 2 3 4" xfId="20506" xr:uid="{00000000-0005-0000-0000-0000FB6A0000}"/>
    <cellStyle name="常规 2 5 3 3 2 3 5" xfId="28652" xr:uid="{00000000-0005-0000-0000-0000FC6A0000}"/>
    <cellStyle name="常规 2 5 3 3 2 4" xfId="20507" xr:uid="{00000000-0005-0000-0000-0000FD6A0000}"/>
    <cellStyle name="常规 2 5 3 3 2 4 2" xfId="20508" xr:uid="{00000000-0005-0000-0000-0000FE6A0000}"/>
    <cellStyle name="常规 2 5 3 3 2 4 2 2" xfId="20509" xr:uid="{00000000-0005-0000-0000-0000FF6A0000}"/>
    <cellStyle name="常规 2 5 3 3 2 4 2 3" xfId="28653" xr:uid="{00000000-0005-0000-0000-0000006B0000}"/>
    <cellStyle name="常规 2 5 3 3 2 4 3" xfId="20510" xr:uid="{00000000-0005-0000-0000-0000016B0000}"/>
    <cellStyle name="常规 2 5 3 3 2 4 4" xfId="28654" xr:uid="{00000000-0005-0000-0000-0000026B0000}"/>
    <cellStyle name="常规 2 5 3 3 2 5" xfId="20511" xr:uid="{00000000-0005-0000-0000-0000036B0000}"/>
    <cellStyle name="常规 2 5 3 3 2 5 2" xfId="20512" xr:uid="{00000000-0005-0000-0000-0000046B0000}"/>
    <cellStyle name="常规 2 5 3 3 2 5 2 2" xfId="20513" xr:uid="{00000000-0005-0000-0000-0000056B0000}"/>
    <cellStyle name="常规 2 5 3 3 2 5 2 3" xfId="28655" xr:uid="{00000000-0005-0000-0000-0000066B0000}"/>
    <cellStyle name="常规 2 5 3 3 2 5 3" xfId="20514" xr:uid="{00000000-0005-0000-0000-0000076B0000}"/>
    <cellStyle name="常规 2 5 3 3 2 5 4" xfId="28656" xr:uid="{00000000-0005-0000-0000-0000086B0000}"/>
    <cellStyle name="常规 2 5 3 3 2 6" xfId="20515" xr:uid="{00000000-0005-0000-0000-0000096B0000}"/>
    <cellStyle name="常规 2 5 3 3 2 6 2" xfId="20516" xr:uid="{00000000-0005-0000-0000-00000A6B0000}"/>
    <cellStyle name="常规 2 5 3 3 2 6 3" xfId="28657" xr:uid="{00000000-0005-0000-0000-00000B6B0000}"/>
    <cellStyle name="常规 2 5 3 3 2 7" xfId="20517" xr:uid="{00000000-0005-0000-0000-00000C6B0000}"/>
    <cellStyle name="常规 2 5 3 3 2 8" xfId="28658" xr:uid="{00000000-0005-0000-0000-00000D6B0000}"/>
    <cellStyle name="常规 2 5 3 3 3" xfId="20518" xr:uid="{00000000-0005-0000-0000-00000E6B0000}"/>
    <cellStyle name="常规 2 5 3 3 3 2" xfId="20519" xr:uid="{00000000-0005-0000-0000-00000F6B0000}"/>
    <cellStyle name="常规 2 5 3 3 3 2 2" xfId="20520" xr:uid="{00000000-0005-0000-0000-0000106B0000}"/>
    <cellStyle name="常规 2 5 3 3 3 2 2 2" xfId="20521" xr:uid="{00000000-0005-0000-0000-0000116B0000}"/>
    <cellStyle name="常规 2 5 3 3 3 2 2 3" xfId="28659" xr:uid="{00000000-0005-0000-0000-0000126B0000}"/>
    <cellStyle name="常规 2 5 3 3 3 2 3" xfId="20522" xr:uid="{00000000-0005-0000-0000-0000136B0000}"/>
    <cellStyle name="常规 2 5 3 3 3 2 4" xfId="28660" xr:uid="{00000000-0005-0000-0000-0000146B0000}"/>
    <cellStyle name="常规 2 5 3 3 3 3" xfId="20523" xr:uid="{00000000-0005-0000-0000-0000156B0000}"/>
    <cellStyle name="常规 2 5 3 3 3 3 2" xfId="20524" xr:uid="{00000000-0005-0000-0000-0000166B0000}"/>
    <cellStyle name="常规 2 5 3 3 3 3 3" xfId="28661" xr:uid="{00000000-0005-0000-0000-0000176B0000}"/>
    <cellStyle name="常规 2 5 3 3 3 4" xfId="20525" xr:uid="{00000000-0005-0000-0000-0000186B0000}"/>
    <cellStyle name="常规 2 5 3 3 3 5" xfId="28662" xr:uid="{00000000-0005-0000-0000-0000196B0000}"/>
    <cellStyle name="常规 2 5 3 3 4" xfId="20526" xr:uid="{00000000-0005-0000-0000-00001A6B0000}"/>
    <cellStyle name="常规 2 5 3 3 4 2" xfId="20527" xr:uid="{00000000-0005-0000-0000-00001B6B0000}"/>
    <cellStyle name="常规 2 5 3 3 4 2 2" xfId="20528" xr:uid="{00000000-0005-0000-0000-00001C6B0000}"/>
    <cellStyle name="常规 2 5 3 3 4 2 2 2" xfId="20529" xr:uid="{00000000-0005-0000-0000-00001D6B0000}"/>
    <cellStyle name="常规 2 5 3 3 4 2 2 3" xfId="28663" xr:uid="{00000000-0005-0000-0000-00001E6B0000}"/>
    <cellStyle name="常规 2 5 3 3 4 2 3" xfId="20530" xr:uid="{00000000-0005-0000-0000-00001F6B0000}"/>
    <cellStyle name="常规 2 5 3 3 4 2 4" xfId="28664" xr:uid="{00000000-0005-0000-0000-0000206B0000}"/>
    <cellStyle name="常规 2 5 3 3 4 3" xfId="20531" xr:uid="{00000000-0005-0000-0000-0000216B0000}"/>
    <cellStyle name="常规 2 5 3 3 4 3 2" xfId="20532" xr:uid="{00000000-0005-0000-0000-0000226B0000}"/>
    <cellStyle name="常规 2 5 3 3 4 3 3" xfId="28665" xr:uid="{00000000-0005-0000-0000-0000236B0000}"/>
    <cellStyle name="常规 2 5 3 3 4 4" xfId="20533" xr:uid="{00000000-0005-0000-0000-0000246B0000}"/>
    <cellStyle name="常规 2 5 3 3 4 5" xfId="28666" xr:uid="{00000000-0005-0000-0000-0000256B0000}"/>
    <cellStyle name="常规 2 5 3 3 5" xfId="20534" xr:uid="{00000000-0005-0000-0000-0000266B0000}"/>
    <cellStyle name="常规 2 5 3 3 5 2" xfId="20535" xr:uid="{00000000-0005-0000-0000-0000276B0000}"/>
    <cellStyle name="常规 2 5 3 3 5 2 2" xfId="20536" xr:uid="{00000000-0005-0000-0000-0000286B0000}"/>
    <cellStyle name="常规 2 5 3 3 5 2 3" xfId="28667" xr:uid="{00000000-0005-0000-0000-0000296B0000}"/>
    <cellStyle name="常规 2 5 3 3 5 3" xfId="20537" xr:uid="{00000000-0005-0000-0000-00002A6B0000}"/>
    <cellStyle name="常规 2 5 3 3 5 4" xfId="28668" xr:uid="{00000000-0005-0000-0000-00002B6B0000}"/>
    <cellStyle name="常规 2 5 3 3 6" xfId="20538" xr:uid="{00000000-0005-0000-0000-00002C6B0000}"/>
    <cellStyle name="常规 2 5 3 3 6 2" xfId="20539" xr:uid="{00000000-0005-0000-0000-00002D6B0000}"/>
    <cellStyle name="常规 2 5 3 3 6 2 2" xfId="20540" xr:uid="{00000000-0005-0000-0000-00002E6B0000}"/>
    <cellStyle name="常规 2 5 3 3 6 2 3" xfId="28669" xr:uid="{00000000-0005-0000-0000-00002F6B0000}"/>
    <cellStyle name="常规 2 5 3 3 6 3" xfId="20541" xr:uid="{00000000-0005-0000-0000-0000306B0000}"/>
    <cellStyle name="常规 2 5 3 3 6 4" xfId="28670" xr:uid="{00000000-0005-0000-0000-0000316B0000}"/>
    <cellStyle name="常规 2 5 3 3 7" xfId="20542" xr:uid="{00000000-0005-0000-0000-0000326B0000}"/>
    <cellStyle name="常规 2 5 3 3 7 2" xfId="20543" xr:uid="{00000000-0005-0000-0000-0000336B0000}"/>
    <cellStyle name="常规 2 5 3 3 7 3" xfId="28671" xr:uid="{00000000-0005-0000-0000-0000346B0000}"/>
    <cellStyle name="常规 2 5 3 3 8" xfId="20544" xr:uid="{00000000-0005-0000-0000-0000356B0000}"/>
    <cellStyle name="常规 2 5 3 3 9" xfId="28672" xr:uid="{00000000-0005-0000-0000-0000366B0000}"/>
    <cellStyle name="常规 2 5 3 4" xfId="20545" xr:uid="{00000000-0005-0000-0000-0000376B0000}"/>
    <cellStyle name="常规 2 5 3 4 2" xfId="20546" xr:uid="{00000000-0005-0000-0000-0000386B0000}"/>
    <cellStyle name="常规 2 5 3 4 2 2" xfId="20547" xr:uid="{00000000-0005-0000-0000-0000396B0000}"/>
    <cellStyle name="常规 2 5 3 4 2 2 2" xfId="20548" xr:uid="{00000000-0005-0000-0000-00003A6B0000}"/>
    <cellStyle name="常规 2 5 3 4 2 2 2 2" xfId="20549" xr:uid="{00000000-0005-0000-0000-00003B6B0000}"/>
    <cellStyle name="常规 2 5 3 4 2 2 2 3" xfId="28673" xr:uid="{00000000-0005-0000-0000-00003C6B0000}"/>
    <cellStyle name="常规 2 5 3 4 2 2 3" xfId="20550" xr:uid="{00000000-0005-0000-0000-00003D6B0000}"/>
    <cellStyle name="常规 2 5 3 4 2 2 4" xfId="28674" xr:uid="{00000000-0005-0000-0000-00003E6B0000}"/>
    <cellStyle name="常规 2 5 3 4 2 3" xfId="20551" xr:uid="{00000000-0005-0000-0000-00003F6B0000}"/>
    <cellStyle name="常规 2 5 3 4 2 3 2" xfId="20552" xr:uid="{00000000-0005-0000-0000-0000406B0000}"/>
    <cellStyle name="常规 2 5 3 4 2 3 3" xfId="28675" xr:uid="{00000000-0005-0000-0000-0000416B0000}"/>
    <cellStyle name="常规 2 5 3 4 2 4" xfId="20553" xr:uid="{00000000-0005-0000-0000-0000426B0000}"/>
    <cellStyle name="常规 2 5 3 4 2 5" xfId="28676" xr:uid="{00000000-0005-0000-0000-0000436B0000}"/>
    <cellStyle name="常规 2 5 3 4 3" xfId="20554" xr:uid="{00000000-0005-0000-0000-0000446B0000}"/>
    <cellStyle name="常规 2 5 3 4 3 2" xfId="20555" xr:uid="{00000000-0005-0000-0000-0000456B0000}"/>
    <cellStyle name="常规 2 5 3 4 3 2 2" xfId="20556" xr:uid="{00000000-0005-0000-0000-0000466B0000}"/>
    <cellStyle name="常规 2 5 3 4 3 2 2 2" xfId="20557" xr:uid="{00000000-0005-0000-0000-0000476B0000}"/>
    <cellStyle name="常规 2 5 3 4 3 2 2 3" xfId="28677" xr:uid="{00000000-0005-0000-0000-0000486B0000}"/>
    <cellStyle name="常规 2 5 3 4 3 2 3" xfId="20558" xr:uid="{00000000-0005-0000-0000-0000496B0000}"/>
    <cellStyle name="常规 2 5 3 4 3 2 4" xfId="28678" xr:uid="{00000000-0005-0000-0000-00004A6B0000}"/>
    <cellStyle name="常规 2 5 3 4 3 3" xfId="20559" xr:uid="{00000000-0005-0000-0000-00004B6B0000}"/>
    <cellStyle name="常规 2 5 3 4 3 3 2" xfId="20560" xr:uid="{00000000-0005-0000-0000-00004C6B0000}"/>
    <cellStyle name="常规 2 5 3 4 3 3 3" xfId="28679" xr:uid="{00000000-0005-0000-0000-00004D6B0000}"/>
    <cellStyle name="常规 2 5 3 4 3 4" xfId="20561" xr:uid="{00000000-0005-0000-0000-00004E6B0000}"/>
    <cellStyle name="常规 2 5 3 4 3 5" xfId="28680" xr:uid="{00000000-0005-0000-0000-00004F6B0000}"/>
    <cellStyle name="常规 2 5 3 4 4" xfId="20562" xr:uid="{00000000-0005-0000-0000-0000506B0000}"/>
    <cellStyle name="常规 2 5 3 4 4 2" xfId="20563" xr:uid="{00000000-0005-0000-0000-0000516B0000}"/>
    <cellStyle name="常规 2 5 3 4 4 2 2" xfId="20564" xr:uid="{00000000-0005-0000-0000-0000526B0000}"/>
    <cellStyle name="常规 2 5 3 4 4 2 3" xfId="28681" xr:uid="{00000000-0005-0000-0000-0000536B0000}"/>
    <cellStyle name="常规 2 5 3 4 4 3" xfId="20565" xr:uid="{00000000-0005-0000-0000-0000546B0000}"/>
    <cellStyle name="常规 2 5 3 4 4 4" xfId="28682" xr:uid="{00000000-0005-0000-0000-0000556B0000}"/>
    <cellStyle name="常规 2 5 3 4 5" xfId="20566" xr:uid="{00000000-0005-0000-0000-0000566B0000}"/>
    <cellStyle name="常规 2 5 3 4 5 2" xfId="20567" xr:uid="{00000000-0005-0000-0000-0000576B0000}"/>
    <cellStyle name="常规 2 5 3 4 5 2 2" xfId="20568" xr:uid="{00000000-0005-0000-0000-0000586B0000}"/>
    <cellStyle name="常规 2 5 3 4 5 2 3" xfId="28683" xr:uid="{00000000-0005-0000-0000-0000596B0000}"/>
    <cellStyle name="常规 2 5 3 4 5 3" xfId="20569" xr:uid="{00000000-0005-0000-0000-00005A6B0000}"/>
    <cellStyle name="常规 2 5 3 4 5 4" xfId="28684" xr:uid="{00000000-0005-0000-0000-00005B6B0000}"/>
    <cellStyle name="常规 2 5 3 4 6" xfId="20570" xr:uid="{00000000-0005-0000-0000-00005C6B0000}"/>
    <cellStyle name="常规 2 5 3 4 6 2" xfId="20571" xr:uid="{00000000-0005-0000-0000-00005D6B0000}"/>
    <cellStyle name="常规 2 5 3 4 6 3" xfId="28685" xr:uid="{00000000-0005-0000-0000-00005E6B0000}"/>
    <cellStyle name="常规 2 5 3 4 7" xfId="20572" xr:uid="{00000000-0005-0000-0000-00005F6B0000}"/>
    <cellStyle name="常规 2 5 3 4 8" xfId="28686" xr:uid="{00000000-0005-0000-0000-0000606B0000}"/>
    <cellStyle name="常规 2 5 3 5" xfId="20573" xr:uid="{00000000-0005-0000-0000-0000616B0000}"/>
    <cellStyle name="常规 2 5 3 5 2" xfId="20574" xr:uid="{00000000-0005-0000-0000-0000626B0000}"/>
    <cellStyle name="常规 2 5 3 5 2 2" xfId="20575" xr:uid="{00000000-0005-0000-0000-0000636B0000}"/>
    <cellStyle name="常规 2 5 3 5 2 2 2" xfId="20576" xr:uid="{00000000-0005-0000-0000-0000646B0000}"/>
    <cellStyle name="常规 2 5 3 5 2 2 3" xfId="28687" xr:uid="{00000000-0005-0000-0000-0000656B0000}"/>
    <cellStyle name="常规 2 5 3 5 2 3" xfId="20577" xr:uid="{00000000-0005-0000-0000-0000666B0000}"/>
    <cellStyle name="常规 2 5 3 5 2 4" xfId="28688" xr:uid="{00000000-0005-0000-0000-0000676B0000}"/>
    <cellStyle name="常规 2 5 3 5 3" xfId="20578" xr:uid="{00000000-0005-0000-0000-0000686B0000}"/>
    <cellStyle name="常规 2 5 3 5 3 2" xfId="20579" xr:uid="{00000000-0005-0000-0000-0000696B0000}"/>
    <cellStyle name="常规 2 5 3 5 3 3" xfId="28689" xr:uid="{00000000-0005-0000-0000-00006A6B0000}"/>
    <cellStyle name="常规 2 5 3 5 4" xfId="20580" xr:uid="{00000000-0005-0000-0000-00006B6B0000}"/>
    <cellStyle name="常规 2 5 3 5 5" xfId="28690" xr:uid="{00000000-0005-0000-0000-00006C6B0000}"/>
    <cellStyle name="常规 2 5 3 6" xfId="20581" xr:uid="{00000000-0005-0000-0000-00006D6B0000}"/>
    <cellStyle name="常规 2 5 3 6 2" xfId="20582" xr:uid="{00000000-0005-0000-0000-00006E6B0000}"/>
    <cellStyle name="常规 2 5 3 6 2 2" xfId="20583" xr:uid="{00000000-0005-0000-0000-00006F6B0000}"/>
    <cellStyle name="常规 2 5 3 6 2 2 2" xfId="20584" xr:uid="{00000000-0005-0000-0000-0000706B0000}"/>
    <cellStyle name="常规 2 5 3 6 2 2 3" xfId="28691" xr:uid="{00000000-0005-0000-0000-0000716B0000}"/>
    <cellStyle name="常规 2 5 3 6 2 3" xfId="20585" xr:uid="{00000000-0005-0000-0000-0000726B0000}"/>
    <cellStyle name="常规 2 5 3 6 2 4" xfId="28692" xr:uid="{00000000-0005-0000-0000-0000736B0000}"/>
    <cellStyle name="常规 2 5 3 6 3" xfId="20586" xr:uid="{00000000-0005-0000-0000-0000746B0000}"/>
    <cellStyle name="常规 2 5 3 6 3 2" xfId="20587" xr:uid="{00000000-0005-0000-0000-0000756B0000}"/>
    <cellStyle name="常规 2 5 3 6 3 3" xfId="28693" xr:uid="{00000000-0005-0000-0000-0000766B0000}"/>
    <cellStyle name="常规 2 5 3 6 4" xfId="20588" xr:uid="{00000000-0005-0000-0000-0000776B0000}"/>
    <cellStyle name="常规 2 5 3 6 5" xfId="28694" xr:uid="{00000000-0005-0000-0000-0000786B0000}"/>
    <cellStyle name="常规 2 5 3 7" xfId="20589" xr:uid="{00000000-0005-0000-0000-0000796B0000}"/>
    <cellStyle name="常规 2 5 3 7 2" xfId="20590" xr:uid="{00000000-0005-0000-0000-00007A6B0000}"/>
    <cellStyle name="常规 2 5 3 7 2 2" xfId="20591" xr:uid="{00000000-0005-0000-0000-00007B6B0000}"/>
    <cellStyle name="常规 2 5 3 7 2 3" xfId="28695" xr:uid="{00000000-0005-0000-0000-00007C6B0000}"/>
    <cellStyle name="常规 2 5 3 7 3" xfId="20592" xr:uid="{00000000-0005-0000-0000-00007D6B0000}"/>
    <cellStyle name="常规 2 5 3 7 4" xfId="28696" xr:uid="{00000000-0005-0000-0000-00007E6B0000}"/>
    <cellStyle name="常规 2 5 3 8" xfId="20593" xr:uid="{00000000-0005-0000-0000-00007F6B0000}"/>
    <cellStyle name="常规 2 5 3 8 2" xfId="20594" xr:uid="{00000000-0005-0000-0000-0000806B0000}"/>
    <cellStyle name="常规 2 5 3 8 2 2" xfId="20595" xr:uid="{00000000-0005-0000-0000-0000816B0000}"/>
    <cellStyle name="常规 2 5 3 8 2 3" xfId="28697" xr:uid="{00000000-0005-0000-0000-0000826B0000}"/>
    <cellStyle name="常规 2 5 3 8 3" xfId="20596" xr:uid="{00000000-0005-0000-0000-0000836B0000}"/>
    <cellStyle name="常规 2 5 3 8 4" xfId="28698" xr:uid="{00000000-0005-0000-0000-0000846B0000}"/>
    <cellStyle name="常规 2 5 3 9" xfId="20597" xr:uid="{00000000-0005-0000-0000-0000856B0000}"/>
    <cellStyle name="常规 2 5 3 9 2" xfId="20598" xr:uid="{00000000-0005-0000-0000-0000866B0000}"/>
    <cellStyle name="常规 2 5 3 9 3" xfId="28699" xr:uid="{00000000-0005-0000-0000-0000876B0000}"/>
    <cellStyle name="常规 2 5 4" xfId="20599" xr:uid="{00000000-0005-0000-0000-0000886B0000}"/>
    <cellStyle name="常规 2 5 4 10" xfId="28700" xr:uid="{00000000-0005-0000-0000-0000896B0000}"/>
    <cellStyle name="常规 2 5 4 2" xfId="20600" xr:uid="{00000000-0005-0000-0000-00008A6B0000}"/>
    <cellStyle name="常规 2 5 4 2 2" xfId="20601" xr:uid="{00000000-0005-0000-0000-00008B6B0000}"/>
    <cellStyle name="常规 2 5 4 2 2 2" xfId="20602" xr:uid="{00000000-0005-0000-0000-00008C6B0000}"/>
    <cellStyle name="常规 2 5 4 2 2 2 2" xfId="20603" xr:uid="{00000000-0005-0000-0000-00008D6B0000}"/>
    <cellStyle name="常规 2 5 4 2 2 2 2 2" xfId="20604" xr:uid="{00000000-0005-0000-0000-00008E6B0000}"/>
    <cellStyle name="常规 2 5 4 2 2 2 2 2 2" xfId="20605" xr:uid="{00000000-0005-0000-0000-00008F6B0000}"/>
    <cellStyle name="常规 2 5 4 2 2 2 2 2 3" xfId="28701" xr:uid="{00000000-0005-0000-0000-0000906B0000}"/>
    <cellStyle name="常规 2 5 4 2 2 2 2 3" xfId="20606" xr:uid="{00000000-0005-0000-0000-0000916B0000}"/>
    <cellStyle name="常规 2 5 4 2 2 2 2 4" xfId="28702" xr:uid="{00000000-0005-0000-0000-0000926B0000}"/>
    <cellStyle name="常规 2 5 4 2 2 2 3" xfId="20607" xr:uid="{00000000-0005-0000-0000-0000936B0000}"/>
    <cellStyle name="常规 2 5 4 2 2 2 3 2" xfId="20608" xr:uid="{00000000-0005-0000-0000-0000946B0000}"/>
    <cellStyle name="常规 2 5 4 2 2 2 3 3" xfId="28703" xr:uid="{00000000-0005-0000-0000-0000956B0000}"/>
    <cellStyle name="常规 2 5 4 2 2 2 4" xfId="20609" xr:uid="{00000000-0005-0000-0000-0000966B0000}"/>
    <cellStyle name="常规 2 5 4 2 2 2 5" xfId="28704" xr:uid="{00000000-0005-0000-0000-0000976B0000}"/>
    <cellStyle name="常规 2 5 4 2 2 3" xfId="20610" xr:uid="{00000000-0005-0000-0000-0000986B0000}"/>
    <cellStyle name="常规 2 5 4 2 2 3 2" xfId="20611" xr:uid="{00000000-0005-0000-0000-0000996B0000}"/>
    <cellStyle name="常规 2 5 4 2 2 3 2 2" xfId="20612" xr:uid="{00000000-0005-0000-0000-00009A6B0000}"/>
    <cellStyle name="常规 2 5 4 2 2 3 2 2 2" xfId="20613" xr:uid="{00000000-0005-0000-0000-00009B6B0000}"/>
    <cellStyle name="常规 2 5 4 2 2 3 2 2 3" xfId="28705" xr:uid="{00000000-0005-0000-0000-00009C6B0000}"/>
    <cellStyle name="常规 2 5 4 2 2 3 2 3" xfId="20614" xr:uid="{00000000-0005-0000-0000-00009D6B0000}"/>
    <cellStyle name="常规 2 5 4 2 2 3 2 4" xfId="28706" xr:uid="{00000000-0005-0000-0000-00009E6B0000}"/>
    <cellStyle name="常规 2 5 4 2 2 3 3" xfId="20615" xr:uid="{00000000-0005-0000-0000-00009F6B0000}"/>
    <cellStyle name="常规 2 5 4 2 2 3 3 2" xfId="20616" xr:uid="{00000000-0005-0000-0000-0000A06B0000}"/>
    <cellStyle name="常规 2 5 4 2 2 3 3 3" xfId="28707" xr:uid="{00000000-0005-0000-0000-0000A16B0000}"/>
    <cellStyle name="常规 2 5 4 2 2 3 4" xfId="20617" xr:uid="{00000000-0005-0000-0000-0000A26B0000}"/>
    <cellStyle name="常规 2 5 4 2 2 3 5" xfId="28708" xr:uid="{00000000-0005-0000-0000-0000A36B0000}"/>
    <cellStyle name="常规 2 5 4 2 2 4" xfId="20618" xr:uid="{00000000-0005-0000-0000-0000A46B0000}"/>
    <cellStyle name="常规 2 5 4 2 2 4 2" xfId="20619" xr:uid="{00000000-0005-0000-0000-0000A56B0000}"/>
    <cellStyle name="常规 2 5 4 2 2 4 2 2" xfId="20620" xr:uid="{00000000-0005-0000-0000-0000A66B0000}"/>
    <cellStyle name="常规 2 5 4 2 2 4 2 3" xfId="28709" xr:uid="{00000000-0005-0000-0000-0000A76B0000}"/>
    <cellStyle name="常规 2 5 4 2 2 4 3" xfId="20621" xr:uid="{00000000-0005-0000-0000-0000A86B0000}"/>
    <cellStyle name="常规 2 5 4 2 2 4 4" xfId="28710" xr:uid="{00000000-0005-0000-0000-0000A96B0000}"/>
    <cellStyle name="常规 2 5 4 2 2 5" xfId="20622" xr:uid="{00000000-0005-0000-0000-0000AA6B0000}"/>
    <cellStyle name="常规 2 5 4 2 2 5 2" xfId="20623" xr:uid="{00000000-0005-0000-0000-0000AB6B0000}"/>
    <cellStyle name="常规 2 5 4 2 2 5 2 2" xfId="20624" xr:uid="{00000000-0005-0000-0000-0000AC6B0000}"/>
    <cellStyle name="常规 2 5 4 2 2 5 2 3" xfId="28711" xr:uid="{00000000-0005-0000-0000-0000AD6B0000}"/>
    <cellStyle name="常规 2 5 4 2 2 5 3" xfId="20625" xr:uid="{00000000-0005-0000-0000-0000AE6B0000}"/>
    <cellStyle name="常规 2 5 4 2 2 5 4" xfId="28712" xr:uid="{00000000-0005-0000-0000-0000AF6B0000}"/>
    <cellStyle name="常规 2 5 4 2 2 6" xfId="20626" xr:uid="{00000000-0005-0000-0000-0000B06B0000}"/>
    <cellStyle name="常规 2 5 4 2 2 6 2" xfId="20627" xr:uid="{00000000-0005-0000-0000-0000B16B0000}"/>
    <cellStyle name="常规 2 5 4 2 2 6 3" xfId="28713" xr:uid="{00000000-0005-0000-0000-0000B26B0000}"/>
    <cellStyle name="常规 2 5 4 2 2 7" xfId="20628" xr:uid="{00000000-0005-0000-0000-0000B36B0000}"/>
    <cellStyle name="常规 2 5 4 2 2 8" xfId="28714" xr:uid="{00000000-0005-0000-0000-0000B46B0000}"/>
    <cellStyle name="常规 2 5 4 2 3" xfId="20629" xr:uid="{00000000-0005-0000-0000-0000B56B0000}"/>
    <cellStyle name="常规 2 5 4 2 3 2" xfId="20630" xr:uid="{00000000-0005-0000-0000-0000B66B0000}"/>
    <cellStyle name="常规 2 5 4 2 3 2 2" xfId="20631" xr:uid="{00000000-0005-0000-0000-0000B76B0000}"/>
    <cellStyle name="常规 2 5 4 2 3 2 2 2" xfId="20632" xr:uid="{00000000-0005-0000-0000-0000B86B0000}"/>
    <cellStyle name="常规 2 5 4 2 3 2 2 3" xfId="28715" xr:uid="{00000000-0005-0000-0000-0000B96B0000}"/>
    <cellStyle name="常规 2 5 4 2 3 2 3" xfId="20633" xr:uid="{00000000-0005-0000-0000-0000BA6B0000}"/>
    <cellStyle name="常规 2 5 4 2 3 2 4" xfId="28716" xr:uid="{00000000-0005-0000-0000-0000BB6B0000}"/>
    <cellStyle name="常规 2 5 4 2 3 3" xfId="20634" xr:uid="{00000000-0005-0000-0000-0000BC6B0000}"/>
    <cellStyle name="常规 2 5 4 2 3 3 2" xfId="20635" xr:uid="{00000000-0005-0000-0000-0000BD6B0000}"/>
    <cellStyle name="常规 2 5 4 2 3 3 3" xfId="28717" xr:uid="{00000000-0005-0000-0000-0000BE6B0000}"/>
    <cellStyle name="常规 2 5 4 2 3 4" xfId="20636" xr:uid="{00000000-0005-0000-0000-0000BF6B0000}"/>
    <cellStyle name="常规 2 5 4 2 3 5" xfId="28718" xr:uid="{00000000-0005-0000-0000-0000C06B0000}"/>
    <cellStyle name="常规 2 5 4 2 4" xfId="20637" xr:uid="{00000000-0005-0000-0000-0000C16B0000}"/>
    <cellStyle name="常规 2 5 4 2 4 2" xfId="20638" xr:uid="{00000000-0005-0000-0000-0000C26B0000}"/>
    <cellStyle name="常规 2 5 4 2 4 2 2" xfId="20639" xr:uid="{00000000-0005-0000-0000-0000C36B0000}"/>
    <cellStyle name="常规 2 5 4 2 4 2 2 2" xfId="20640" xr:uid="{00000000-0005-0000-0000-0000C46B0000}"/>
    <cellStyle name="常规 2 5 4 2 4 2 2 3" xfId="28719" xr:uid="{00000000-0005-0000-0000-0000C56B0000}"/>
    <cellStyle name="常规 2 5 4 2 4 2 3" xfId="20641" xr:uid="{00000000-0005-0000-0000-0000C66B0000}"/>
    <cellStyle name="常规 2 5 4 2 4 2 4" xfId="28720" xr:uid="{00000000-0005-0000-0000-0000C76B0000}"/>
    <cellStyle name="常规 2 5 4 2 4 3" xfId="20642" xr:uid="{00000000-0005-0000-0000-0000C86B0000}"/>
    <cellStyle name="常规 2 5 4 2 4 3 2" xfId="20643" xr:uid="{00000000-0005-0000-0000-0000C96B0000}"/>
    <cellStyle name="常规 2 5 4 2 4 3 3" xfId="28721" xr:uid="{00000000-0005-0000-0000-0000CA6B0000}"/>
    <cellStyle name="常规 2 5 4 2 4 4" xfId="20644" xr:uid="{00000000-0005-0000-0000-0000CB6B0000}"/>
    <cellStyle name="常规 2 5 4 2 4 5" xfId="28722" xr:uid="{00000000-0005-0000-0000-0000CC6B0000}"/>
    <cellStyle name="常规 2 5 4 2 5" xfId="20645" xr:uid="{00000000-0005-0000-0000-0000CD6B0000}"/>
    <cellStyle name="常规 2 5 4 2 5 2" xfId="20646" xr:uid="{00000000-0005-0000-0000-0000CE6B0000}"/>
    <cellStyle name="常规 2 5 4 2 5 2 2" xfId="20647" xr:uid="{00000000-0005-0000-0000-0000CF6B0000}"/>
    <cellStyle name="常规 2 5 4 2 5 2 3" xfId="28723" xr:uid="{00000000-0005-0000-0000-0000D06B0000}"/>
    <cellStyle name="常规 2 5 4 2 5 3" xfId="20648" xr:uid="{00000000-0005-0000-0000-0000D16B0000}"/>
    <cellStyle name="常规 2 5 4 2 5 4" xfId="28724" xr:uid="{00000000-0005-0000-0000-0000D26B0000}"/>
    <cellStyle name="常规 2 5 4 2 6" xfId="20649" xr:uid="{00000000-0005-0000-0000-0000D36B0000}"/>
    <cellStyle name="常规 2 5 4 2 6 2" xfId="20650" xr:uid="{00000000-0005-0000-0000-0000D46B0000}"/>
    <cellStyle name="常规 2 5 4 2 6 2 2" xfId="20651" xr:uid="{00000000-0005-0000-0000-0000D56B0000}"/>
    <cellStyle name="常规 2 5 4 2 6 2 3" xfId="28725" xr:uid="{00000000-0005-0000-0000-0000D66B0000}"/>
    <cellStyle name="常规 2 5 4 2 6 3" xfId="20652" xr:uid="{00000000-0005-0000-0000-0000D76B0000}"/>
    <cellStyle name="常规 2 5 4 2 6 4" xfId="28726" xr:uid="{00000000-0005-0000-0000-0000D86B0000}"/>
    <cellStyle name="常规 2 5 4 2 7" xfId="20653" xr:uid="{00000000-0005-0000-0000-0000D96B0000}"/>
    <cellStyle name="常规 2 5 4 2 7 2" xfId="20654" xr:uid="{00000000-0005-0000-0000-0000DA6B0000}"/>
    <cellStyle name="常规 2 5 4 2 7 3" xfId="28727" xr:uid="{00000000-0005-0000-0000-0000DB6B0000}"/>
    <cellStyle name="常规 2 5 4 2 8" xfId="20655" xr:uid="{00000000-0005-0000-0000-0000DC6B0000}"/>
    <cellStyle name="常规 2 5 4 2 9" xfId="28728" xr:uid="{00000000-0005-0000-0000-0000DD6B0000}"/>
    <cellStyle name="常规 2 5 4 3" xfId="20656" xr:uid="{00000000-0005-0000-0000-0000DE6B0000}"/>
    <cellStyle name="常规 2 5 4 3 2" xfId="20657" xr:uid="{00000000-0005-0000-0000-0000DF6B0000}"/>
    <cellStyle name="常规 2 5 4 3 2 2" xfId="20658" xr:uid="{00000000-0005-0000-0000-0000E06B0000}"/>
    <cellStyle name="常规 2 5 4 3 2 2 2" xfId="20659" xr:uid="{00000000-0005-0000-0000-0000E16B0000}"/>
    <cellStyle name="常规 2 5 4 3 2 2 2 2" xfId="20660" xr:uid="{00000000-0005-0000-0000-0000E26B0000}"/>
    <cellStyle name="常规 2 5 4 3 2 2 2 3" xfId="28729" xr:uid="{00000000-0005-0000-0000-0000E36B0000}"/>
    <cellStyle name="常规 2 5 4 3 2 2 3" xfId="20661" xr:uid="{00000000-0005-0000-0000-0000E46B0000}"/>
    <cellStyle name="常规 2 5 4 3 2 2 4" xfId="28730" xr:uid="{00000000-0005-0000-0000-0000E56B0000}"/>
    <cellStyle name="常规 2 5 4 3 2 3" xfId="20662" xr:uid="{00000000-0005-0000-0000-0000E66B0000}"/>
    <cellStyle name="常规 2 5 4 3 2 3 2" xfId="20663" xr:uid="{00000000-0005-0000-0000-0000E76B0000}"/>
    <cellStyle name="常规 2 5 4 3 2 3 3" xfId="28731" xr:uid="{00000000-0005-0000-0000-0000E86B0000}"/>
    <cellStyle name="常规 2 5 4 3 2 4" xfId="20664" xr:uid="{00000000-0005-0000-0000-0000E96B0000}"/>
    <cellStyle name="常规 2 5 4 3 2 5" xfId="28732" xr:uid="{00000000-0005-0000-0000-0000EA6B0000}"/>
    <cellStyle name="常规 2 5 4 3 3" xfId="20665" xr:uid="{00000000-0005-0000-0000-0000EB6B0000}"/>
    <cellStyle name="常规 2 5 4 3 3 2" xfId="20666" xr:uid="{00000000-0005-0000-0000-0000EC6B0000}"/>
    <cellStyle name="常规 2 5 4 3 3 2 2" xfId="20667" xr:uid="{00000000-0005-0000-0000-0000ED6B0000}"/>
    <cellStyle name="常规 2 5 4 3 3 2 2 2" xfId="20668" xr:uid="{00000000-0005-0000-0000-0000EE6B0000}"/>
    <cellStyle name="常规 2 5 4 3 3 2 2 3" xfId="28733" xr:uid="{00000000-0005-0000-0000-0000EF6B0000}"/>
    <cellStyle name="常规 2 5 4 3 3 2 3" xfId="20669" xr:uid="{00000000-0005-0000-0000-0000F06B0000}"/>
    <cellStyle name="常规 2 5 4 3 3 2 4" xfId="28734" xr:uid="{00000000-0005-0000-0000-0000F16B0000}"/>
    <cellStyle name="常规 2 5 4 3 3 3" xfId="20670" xr:uid="{00000000-0005-0000-0000-0000F26B0000}"/>
    <cellStyle name="常规 2 5 4 3 3 3 2" xfId="20671" xr:uid="{00000000-0005-0000-0000-0000F36B0000}"/>
    <cellStyle name="常规 2 5 4 3 3 3 3" xfId="28735" xr:uid="{00000000-0005-0000-0000-0000F46B0000}"/>
    <cellStyle name="常规 2 5 4 3 3 4" xfId="20672" xr:uid="{00000000-0005-0000-0000-0000F56B0000}"/>
    <cellStyle name="常规 2 5 4 3 3 5" xfId="28736" xr:uid="{00000000-0005-0000-0000-0000F66B0000}"/>
    <cellStyle name="常规 2 5 4 3 4" xfId="20673" xr:uid="{00000000-0005-0000-0000-0000F76B0000}"/>
    <cellStyle name="常规 2 5 4 3 4 2" xfId="20674" xr:uid="{00000000-0005-0000-0000-0000F86B0000}"/>
    <cellStyle name="常规 2 5 4 3 4 2 2" xfId="20675" xr:uid="{00000000-0005-0000-0000-0000F96B0000}"/>
    <cellStyle name="常规 2 5 4 3 4 2 3" xfId="28737" xr:uid="{00000000-0005-0000-0000-0000FA6B0000}"/>
    <cellStyle name="常规 2 5 4 3 4 3" xfId="20676" xr:uid="{00000000-0005-0000-0000-0000FB6B0000}"/>
    <cellStyle name="常规 2 5 4 3 4 4" xfId="28738" xr:uid="{00000000-0005-0000-0000-0000FC6B0000}"/>
    <cellStyle name="常规 2 5 4 3 5" xfId="20677" xr:uid="{00000000-0005-0000-0000-0000FD6B0000}"/>
    <cellStyle name="常规 2 5 4 3 5 2" xfId="20678" xr:uid="{00000000-0005-0000-0000-0000FE6B0000}"/>
    <cellStyle name="常规 2 5 4 3 5 2 2" xfId="20679" xr:uid="{00000000-0005-0000-0000-0000FF6B0000}"/>
    <cellStyle name="常规 2 5 4 3 5 2 3" xfId="28739" xr:uid="{00000000-0005-0000-0000-0000006C0000}"/>
    <cellStyle name="常规 2 5 4 3 5 3" xfId="20680" xr:uid="{00000000-0005-0000-0000-0000016C0000}"/>
    <cellStyle name="常规 2 5 4 3 5 4" xfId="28740" xr:uid="{00000000-0005-0000-0000-0000026C0000}"/>
    <cellStyle name="常规 2 5 4 3 6" xfId="20681" xr:uid="{00000000-0005-0000-0000-0000036C0000}"/>
    <cellStyle name="常规 2 5 4 3 6 2" xfId="20682" xr:uid="{00000000-0005-0000-0000-0000046C0000}"/>
    <cellStyle name="常规 2 5 4 3 6 3" xfId="28741" xr:uid="{00000000-0005-0000-0000-0000056C0000}"/>
    <cellStyle name="常规 2 5 4 3 7" xfId="20683" xr:uid="{00000000-0005-0000-0000-0000066C0000}"/>
    <cellStyle name="常规 2 5 4 3 8" xfId="28742" xr:uid="{00000000-0005-0000-0000-0000076C0000}"/>
    <cellStyle name="常规 2 5 4 4" xfId="20684" xr:uid="{00000000-0005-0000-0000-0000086C0000}"/>
    <cellStyle name="常规 2 5 4 4 2" xfId="20685" xr:uid="{00000000-0005-0000-0000-0000096C0000}"/>
    <cellStyle name="常规 2 5 4 4 2 2" xfId="20686" xr:uid="{00000000-0005-0000-0000-00000A6C0000}"/>
    <cellStyle name="常规 2 5 4 4 2 2 2" xfId="20687" xr:uid="{00000000-0005-0000-0000-00000B6C0000}"/>
    <cellStyle name="常规 2 5 4 4 2 2 3" xfId="28743" xr:uid="{00000000-0005-0000-0000-00000C6C0000}"/>
    <cellStyle name="常规 2 5 4 4 2 3" xfId="20688" xr:uid="{00000000-0005-0000-0000-00000D6C0000}"/>
    <cellStyle name="常规 2 5 4 4 2 4" xfId="28744" xr:uid="{00000000-0005-0000-0000-00000E6C0000}"/>
    <cellStyle name="常规 2 5 4 4 3" xfId="20689" xr:uid="{00000000-0005-0000-0000-00000F6C0000}"/>
    <cellStyle name="常规 2 5 4 4 3 2" xfId="20690" xr:uid="{00000000-0005-0000-0000-0000106C0000}"/>
    <cellStyle name="常规 2 5 4 4 3 3" xfId="28745" xr:uid="{00000000-0005-0000-0000-0000116C0000}"/>
    <cellStyle name="常规 2 5 4 4 4" xfId="20691" xr:uid="{00000000-0005-0000-0000-0000126C0000}"/>
    <cellStyle name="常规 2 5 4 4 5" xfId="28746" xr:uid="{00000000-0005-0000-0000-0000136C0000}"/>
    <cellStyle name="常规 2 5 4 5" xfId="20692" xr:uid="{00000000-0005-0000-0000-0000146C0000}"/>
    <cellStyle name="常规 2 5 4 5 2" xfId="20693" xr:uid="{00000000-0005-0000-0000-0000156C0000}"/>
    <cellStyle name="常规 2 5 4 5 2 2" xfId="20694" xr:uid="{00000000-0005-0000-0000-0000166C0000}"/>
    <cellStyle name="常规 2 5 4 5 2 2 2" xfId="20695" xr:uid="{00000000-0005-0000-0000-0000176C0000}"/>
    <cellStyle name="常规 2 5 4 5 2 2 3" xfId="28747" xr:uid="{00000000-0005-0000-0000-0000186C0000}"/>
    <cellStyle name="常规 2 5 4 5 2 3" xfId="20696" xr:uid="{00000000-0005-0000-0000-0000196C0000}"/>
    <cellStyle name="常规 2 5 4 5 2 4" xfId="28748" xr:uid="{00000000-0005-0000-0000-00001A6C0000}"/>
    <cellStyle name="常规 2 5 4 5 3" xfId="20697" xr:uid="{00000000-0005-0000-0000-00001B6C0000}"/>
    <cellStyle name="常规 2 5 4 5 3 2" xfId="20698" xr:uid="{00000000-0005-0000-0000-00001C6C0000}"/>
    <cellStyle name="常规 2 5 4 5 3 3" xfId="28749" xr:uid="{00000000-0005-0000-0000-00001D6C0000}"/>
    <cellStyle name="常规 2 5 4 5 4" xfId="20699" xr:uid="{00000000-0005-0000-0000-00001E6C0000}"/>
    <cellStyle name="常规 2 5 4 5 5" xfId="28750" xr:uid="{00000000-0005-0000-0000-00001F6C0000}"/>
    <cellStyle name="常规 2 5 4 6" xfId="20700" xr:uid="{00000000-0005-0000-0000-0000206C0000}"/>
    <cellStyle name="常规 2 5 4 6 2" xfId="20701" xr:uid="{00000000-0005-0000-0000-0000216C0000}"/>
    <cellStyle name="常规 2 5 4 6 2 2" xfId="20702" xr:uid="{00000000-0005-0000-0000-0000226C0000}"/>
    <cellStyle name="常规 2 5 4 6 2 3" xfId="28751" xr:uid="{00000000-0005-0000-0000-0000236C0000}"/>
    <cellStyle name="常规 2 5 4 6 3" xfId="20703" xr:uid="{00000000-0005-0000-0000-0000246C0000}"/>
    <cellStyle name="常规 2 5 4 6 4" xfId="28752" xr:uid="{00000000-0005-0000-0000-0000256C0000}"/>
    <cellStyle name="常规 2 5 4 7" xfId="20704" xr:uid="{00000000-0005-0000-0000-0000266C0000}"/>
    <cellStyle name="常规 2 5 4 7 2" xfId="20705" xr:uid="{00000000-0005-0000-0000-0000276C0000}"/>
    <cellStyle name="常规 2 5 4 7 2 2" xfId="20706" xr:uid="{00000000-0005-0000-0000-0000286C0000}"/>
    <cellStyle name="常规 2 5 4 7 2 3" xfId="28753" xr:uid="{00000000-0005-0000-0000-0000296C0000}"/>
    <cellStyle name="常规 2 5 4 7 3" xfId="20707" xr:uid="{00000000-0005-0000-0000-00002A6C0000}"/>
    <cellStyle name="常规 2 5 4 7 4" xfId="28754" xr:uid="{00000000-0005-0000-0000-00002B6C0000}"/>
    <cellStyle name="常规 2 5 4 8" xfId="20708" xr:uid="{00000000-0005-0000-0000-00002C6C0000}"/>
    <cellStyle name="常规 2 5 4 8 2" xfId="20709" xr:uid="{00000000-0005-0000-0000-00002D6C0000}"/>
    <cellStyle name="常规 2 5 4 8 3" xfId="28755" xr:uid="{00000000-0005-0000-0000-00002E6C0000}"/>
    <cellStyle name="常规 2 5 4 9" xfId="20710" xr:uid="{00000000-0005-0000-0000-00002F6C0000}"/>
    <cellStyle name="常规 2 5 5" xfId="20711" xr:uid="{00000000-0005-0000-0000-0000306C0000}"/>
    <cellStyle name="常规 2 5 5 2" xfId="20712" xr:uid="{00000000-0005-0000-0000-0000316C0000}"/>
    <cellStyle name="常规 2 5 5 2 2" xfId="20713" xr:uid="{00000000-0005-0000-0000-0000326C0000}"/>
    <cellStyle name="常规 2 5 5 2 2 2" xfId="20714" xr:uid="{00000000-0005-0000-0000-0000336C0000}"/>
    <cellStyle name="常规 2 5 5 2 2 2 2" xfId="20715" xr:uid="{00000000-0005-0000-0000-0000346C0000}"/>
    <cellStyle name="常规 2 5 5 2 2 2 2 2" xfId="20716" xr:uid="{00000000-0005-0000-0000-0000356C0000}"/>
    <cellStyle name="常规 2 5 5 2 2 2 2 3" xfId="28756" xr:uid="{00000000-0005-0000-0000-0000366C0000}"/>
    <cellStyle name="常规 2 5 5 2 2 2 3" xfId="20717" xr:uid="{00000000-0005-0000-0000-0000376C0000}"/>
    <cellStyle name="常规 2 5 5 2 2 2 4" xfId="28757" xr:uid="{00000000-0005-0000-0000-0000386C0000}"/>
    <cellStyle name="常规 2 5 5 2 2 3" xfId="20718" xr:uid="{00000000-0005-0000-0000-0000396C0000}"/>
    <cellStyle name="常规 2 5 5 2 2 3 2" xfId="20719" xr:uid="{00000000-0005-0000-0000-00003A6C0000}"/>
    <cellStyle name="常规 2 5 5 2 2 3 3" xfId="28758" xr:uid="{00000000-0005-0000-0000-00003B6C0000}"/>
    <cellStyle name="常规 2 5 5 2 2 4" xfId="20720" xr:uid="{00000000-0005-0000-0000-00003C6C0000}"/>
    <cellStyle name="常规 2 5 5 2 2 5" xfId="28759" xr:uid="{00000000-0005-0000-0000-00003D6C0000}"/>
    <cellStyle name="常规 2 5 5 2 3" xfId="20721" xr:uid="{00000000-0005-0000-0000-00003E6C0000}"/>
    <cellStyle name="常规 2 5 5 2 3 2" xfId="20722" xr:uid="{00000000-0005-0000-0000-00003F6C0000}"/>
    <cellStyle name="常规 2 5 5 2 3 2 2" xfId="20723" xr:uid="{00000000-0005-0000-0000-0000406C0000}"/>
    <cellStyle name="常规 2 5 5 2 3 2 2 2" xfId="20724" xr:uid="{00000000-0005-0000-0000-0000416C0000}"/>
    <cellStyle name="常规 2 5 5 2 3 2 2 3" xfId="28760" xr:uid="{00000000-0005-0000-0000-0000426C0000}"/>
    <cellStyle name="常规 2 5 5 2 3 2 3" xfId="20725" xr:uid="{00000000-0005-0000-0000-0000436C0000}"/>
    <cellStyle name="常规 2 5 5 2 3 2 4" xfId="28761" xr:uid="{00000000-0005-0000-0000-0000446C0000}"/>
    <cellStyle name="常规 2 5 5 2 3 3" xfId="20726" xr:uid="{00000000-0005-0000-0000-0000456C0000}"/>
    <cellStyle name="常规 2 5 5 2 3 3 2" xfId="20727" xr:uid="{00000000-0005-0000-0000-0000466C0000}"/>
    <cellStyle name="常规 2 5 5 2 3 3 3" xfId="28762" xr:uid="{00000000-0005-0000-0000-0000476C0000}"/>
    <cellStyle name="常规 2 5 5 2 3 4" xfId="20728" xr:uid="{00000000-0005-0000-0000-0000486C0000}"/>
    <cellStyle name="常规 2 5 5 2 3 5" xfId="28763" xr:uid="{00000000-0005-0000-0000-0000496C0000}"/>
    <cellStyle name="常规 2 5 5 2 4" xfId="20729" xr:uid="{00000000-0005-0000-0000-00004A6C0000}"/>
    <cellStyle name="常规 2 5 5 2 4 2" xfId="20730" xr:uid="{00000000-0005-0000-0000-00004B6C0000}"/>
    <cellStyle name="常规 2 5 5 2 4 2 2" xfId="20731" xr:uid="{00000000-0005-0000-0000-00004C6C0000}"/>
    <cellStyle name="常规 2 5 5 2 4 2 3" xfId="28764" xr:uid="{00000000-0005-0000-0000-00004D6C0000}"/>
    <cellStyle name="常规 2 5 5 2 4 3" xfId="20732" xr:uid="{00000000-0005-0000-0000-00004E6C0000}"/>
    <cellStyle name="常规 2 5 5 2 4 4" xfId="28765" xr:uid="{00000000-0005-0000-0000-00004F6C0000}"/>
    <cellStyle name="常规 2 5 5 2 5" xfId="20733" xr:uid="{00000000-0005-0000-0000-0000506C0000}"/>
    <cellStyle name="常规 2 5 5 2 5 2" xfId="20734" xr:uid="{00000000-0005-0000-0000-0000516C0000}"/>
    <cellStyle name="常规 2 5 5 2 5 2 2" xfId="20735" xr:uid="{00000000-0005-0000-0000-0000526C0000}"/>
    <cellStyle name="常规 2 5 5 2 5 2 3" xfId="28766" xr:uid="{00000000-0005-0000-0000-0000536C0000}"/>
    <cellStyle name="常规 2 5 5 2 5 3" xfId="20736" xr:uid="{00000000-0005-0000-0000-0000546C0000}"/>
    <cellStyle name="常规 2 5 5 2 5 4" xfId="28767" xr:uid="{00000000-0005-0000-0000-0000556C0000}"/>
    <cellStyle name="常规 2 5 5 2 6" xfId="20737" xr:uid="{00000000-0005-0000-0000-0000566C0000}"/>
    <cellStyle name="常规 2 5 5 2 6 2" xfId="20738" xr:uid="{00000000-0005-0000-0000-0000576C0000}"/>
    <cellStyle name="常规 2 5 5 2 6 3" xfId="28768" xr:uid="{00000000-0005-0000-0000-0000586C0000}"/>
    <cellStyle name="常规 2 5 5 2 7" xfId="20739" xr:uid="{00000000-0005-0000-0000-0000596C0000}"/>
    <cellStyle name="常规 2 5 5 2 8" xfId="28769" xr:uid="{00000000-0005-0000-0000-00005A6C0000}"/>
    <cellStyle name="常规 2 5 5 3" xfId="20740" xr:uid="{00000000-0005-0000-0000-00005B6C0000}"/>
    <cellStyle name="常规 2 5 5 3 2" xfId="20741" xr:uid="{00000000-0005-0000-0000-00005C6C0000}"/>
    <cellStyle name="常规 2 5 5 3 2 2" xfId="20742" xr:uid="{00000000-0005-0000-0000-00005D6C0000}"/>
    <cellStyle name="常规 2 5 5 3 2 2 2" xfId="20743" xr:uid="{00000000-0005-0000-0000-00005E6C0000}"/>
    <cellStyle name="常规 2 5 5 3 2 2 3" xfId="28770" xr:uid="{00000000-0005-0000-0000-00005F6C0000}"/>
    <cellStyle name="常规 2 5 5 3 2 3" xfId="20744" xr:uid="{00000000-0005-0000-0000-0000606C0000}"/>
    <cellStyle name="常规 2 5 5 3 2 4" xfId="28771" xr:uid="{00000000-0005-0000-0000-0000616C0000}"/>
    <cellStyle name="常规 2 5 5 3 3" xfId="20745" xr:uid="{00000000-0005-0000-0000-0000626C0000}"/>
    <cellStyle name="常规 2 5 5 3 3 2" xfId="20746" xr:uid="{00000000-0005-0000-0000-0000636C0000}"/>
    <cellStyle name="常规 2 5 5 3 3 3" xfId="28772" xr:uid="{00000000-0005-0000-0000-0000646C0000}"/>
    <cellStyle name="常规 2 5 5 3 4" xfId="20747" xr:uid="{00000000-0005-0000-0000-0000656C0000}"/>
    <cellStyle name="常规 2 5 5 3 5" xfId="28773" xr:uid="{00000000-0005-0000-0000-0000666C0000}"/>
    <cellStyle name="常规 2 5 5 4" xfId="20748" xr:uid="{00000000-0005-0000-0000-0000676C0000}"/>
    <cellStyle name="常规 2 5 5 4 2" xfId="20749" xr:uid="{00000000-0005-0000-0000-0000686C0000}"/>
    <cellStyle name="常规 2 5 5 4 2 2" xfId="20750" xr:uid="{00000000-0005-0000-0000-0000696C0000}"/>
    <cellStyle name="常规 2 5 5 4 2 2 2" xfId="20751" xr:uid="{00000000-0005-0000-0000-00006A6C0000}"/>
    <cellStyle name="常规 2 5 5 4 2 2 3" xfId="28774" xr:uid="{00000000-0005-0000-0000-00006B6C0000}"/>
    <cellStyle name="常规 2 5 5 4 2 3" xfId="20752" xr:uid="{00000000-0005-0000-0000-00006C6C0000}"/>
    <cellStyle name="常规 2 5 5 4 2 4" xfId="28775" xr:uid="{00000000-0005-0000-0000-00006D6C0000}"/>
    <cellStyle name="常规 2 5 5 4 3" xfId="20753" xr:uid="{00000000-0005-0000-0000-00006E6C0000}"/>
    <cellStyle name="常规 2 5 5 4 3 2" xfId="20754" xr:uid="{00000000-0005-0000-0000-00006F6C0000}"/>
    <cellStyle name="常规 2 5 5 4 3 3" xfId="28776" xr:uid="{00000000-0005-0000-0000-0000706C0000}"/>
    <cellStyle name="常规 2 5 5 4 4" xfId="20755" xr:uid="{00000000-0005-0000-0000-0000716C0000}"/>
    <cellStyle name="常规 2 5 5 4 5" xfId="28777" xr:uid="{00000000-0005-0000-0000-0000726C0000}"/>
    <cellStyle name="常规 2 5 5 5" xfId="20756" xr:uid="{00000000-0005-0000-0000-0000736C0000}"/>
    <cellStyle name="常规 2 5 5 5 2" xfId="20757" xr:uid="{00000000-0005-0000-0000-0000746C0000}"/>
    <cellStyle name="常规 2 5 5 5 2 2" xfId="20758" xr:uid="{00000000-0005-0000-0000-0000756C0000}"/>
    <cellStyle name="常规 2 5 5 5 2 3" xfId="28778" xr:uid="{00000000-0005-0000-0000-0000766C0000}"/>
    <cellStyle name="常规 2 5 5 5 3" xfId="20759" xr:uid="{00000000-0005-0000-0000-0000776C0000}"/>
    <cellStyle name="常规 2 5 5 5 4" xfId="28779" xr:uid="{00000000-0005-0000-0000-0000786C0000}"/>
    <cellStyle name="常规 2 5 5 6" xfId="20760" xr:uid="{00000000-0005-0000-0000-0000796C0000}"/>
    <cellStyle name="常规 2 5 5 6 2" xfId="20761" xr:uid="{00000000-0005-0000-0000-00007A6C0000}"/>
    <cellStyle name="常规 2 5 5 6 2 2" xfId="20762" xr:uid="{00000000-0005-0000-0000-00007B6C0000}"/>
    <cellStyle name="常规 2 5 5 6 2 3" xfId="28780" xr:uid="{00000000-0005-0000-0000-00007C6C0000}"/>
    <cellStyle name="常规 2 5 5 6 3" xfId="20763" xr:uid="{00000000-0005-0000-0000-00007D6C0000}"/>
    <cellStyle name="常规 2 5 5 6 4" xfId="28781" xr:uid="{00000000-0005-0000-0000-00007E6C0000}"/>
    <cellStyle name="常规 2 5 5 7" xfId="20764" xr:uid="{00000000-0005-0000-0000-00007F6C0000}"/>
    <cellStyle name="常规 2 5 5 7 2" xfId="20765" xr:uid="{00000000-0005-0000-0000-0000806C0000}"/>
    <cellStyle name="常规 2 5 5 7 3" xfId="28782" xr:uid="{00000000-0005-0000-0000-0000816C0000}"/>
    <cellStyle name="常规 2 5 5 8" xfId="20766" xr:uid="{00000000-0005-0000-0000-0000826C0000}"/>
    <cellStyle name="常规 2 5 5 9" xfId="28783" xr:uid="{00000000-0005-0000-0000-0000836C0000}"/>
    <cellStyle name="常规 2 5 6" xfId="20767" xr:uid="{00000000-0005-0000-0000-0000846C0000}"/>
    <cellStyle name="常规 2 5 6 2" xfId="20768" xr:uid="{00000000-0005-0000-0000-0000856C0000}"/>
    <cellStyle name="常规 2 5 6 2 2" xfId="20769" xr:uid="{00000000-0005-0000-0000-0000866C0000}"/>
    <cellStyle name="常规 2 5 6 2 2 2" xfId="20770" xr:uid="{00000000-0005-0000-0000-0000876C0000}"/>
    <cellStyle name="常规 2 5 6 2 2 2 2" xfId="20771" xr:uid="{00000000-0005-0000-0000-0000886C0000}"/>
    <cellStyle name="常规 2 5 6 2 2 2 3" xfId="28784" xr:uid="{00000000-0005-0000-0000-0000896C0000}"/>
    <cellStyle name="常规 2 5 6 2 2 3" xfId="20772" xr:uid="{00000000-0005-0000-0000-00008A6C0000}"/>
    <cellStyle name="常规 2 5 6 2 2 4" xfId="28785" xr:uid="{00000000-0005-0000-0000-00008B6C0000}"/>
    <cellStyle name="常规 2 5 6 2 3" xfId="20773" xr:uid="{00000000-0005-0000-0000-00008C6C0000}"/>
    <cellStyle name="常规 2 5 6 2 3 2" xfId="20774" xr:uid="{00000000-0005-0000-0000-00008D6C0000}"/>
    <cellStyle name="常规 2 5 6 2 3 3" xfId="28786" xr:uid="{00000000-0005-0000-0000-00008E6C0000}"/>
    <cellStyle name="常规 2 5 6 2 4" xfId="20775" xr:uid="{00000000-0005-0000-0000-00008F6C0000}"/>
    <cellStyle name="常规 2 5 6 2 5" xfId="28787" xr:uid="{00000000-0005-0000-0000-0000906C0000}"/>
    <cellStyle name="常规 2 5 6 3" xfId="20776" xr:uid="{00000000-0005-0000-0000-0000916C0000}"/>
    <cellStyle name="常规 2 5 6 3 2" xfId="20777" xr:uid="{00000000-0005-0000-0000-0000926C0000}"/>
    <cellStyle name="常规 2 5 6 3 2 2" xfId="20778" xr:uid="{00000000-0005-0000-0000-0000936C0000}"/>
    <cellStyle name="常规 2 5 6 3 2 2 2" xfId="20779" xr:uid="{00000000-0005-0000-0000-0000946C0000}"/>
    <cellStyle name="常规 2 5 6 3 2 2 3" xfId="28788" xr:uid="{00000000-0005-0000-0000-0000956C0000}"/>
    <cellStyle name="常规 2 5 6 3 2 3" xfId="20780" xr:uid="{00000000-0005-0000-0000-0000966C0000}"/>
    <cellStyle name="常规 2 5 6 3 2 4" xfId="28789" xr:uid="{00000000-0005-0000-0000-0000976C0000}"/>
    <cellStyle name="常规 2 5 6 3 3" xfId="20781" xr:uid="{00000000-0005-0000-0000-0000986C0000}"/>
    <cellStyle name="常规 2 5 6 3 3 2" xfId="20782" xr:uid="{00000000-0005-0000-0000-0000996C0000}"/>
    <cellStyle name="常规 2 5 6 3 3 3" xfId="28790" xr:uid="{00000000-0005-0000-0000-00009A6C0000}"/>
    <cellStyle name="常规 2 5 6 3 4" xfId="20783" xr:uid="{00000000-0005-0000-0000-00009B6C0000}"/>
    <cellStyle name="常规 2 5 6 3 5" xfId="28791" xr:uid="{00000000-0005-0000-0000-00009C6C0000}"/>
    <cellStyle name="常规 2 5 6 4" xfId="20784" xr:uid="{00000000-0005-0000-0000-00009D6C0000}"/>
    <cellStyle name="常规 2 5 6 4 2" xfId="20785" xr:uid="{00000000-0005-0000-0000-00009E6C0000}"/>
    <cellStyle name="常规 2 5 6 4 2 2" xfId="20786" xr:uid="{00000000-0005-0000-0000-00009F6C0000}"/>
    <cellStyle name="常规 2 5 6 4 2 3" xfId="28792" xr:uid="{00000000-0005-0000-0000-0000A06C0000}"/>
    <cellStyle name="常规 2 5 6 4 3" xfId="20787" xr:uid="{00000000-0005-0000-0000-0000A16C0000}"/>
    <cellStyle name="常规 2 5 6 4 4" xfId="28793" xr:uid="{00000000-0005-0000-0000-0000A26C0000}"/>
    <cellStyle name="常规 2 5 6 5" xfId="20788" xr:uid="{00000000-0005-0000-0000-0000A36C0000}"/>
    <cellStyle name="常规 2 5 6 5 2" xfId="20789" xr:uid="{00000000-0005-0000-0000-0000A46C0000}"/>
    <cellStyle name="常规 2 5 6 5 2 2" xfId="20790" xr:uid="{00000000-0005-0000-0000-0000A56C0000}"/>
    <cellStyle name="常规 2 5 6 5 2 3" xfId="28794" xr:uid="{00000000-0005-0000-0000-0000A66C0000}"/>
    <cellStyle name="常规 2 5 6 5 3" xfId="20791" xr:uid="{00000000-0005-0000-0000-0000A76C0000}"/>
    <cellStyle name="常规 2 5 6 5 4" xfId="28795" xr:uid="{00000000-0005-0000-0000-0000A86C0000}"/>
    <cellStyle name="常规 2 5 6 6" xfId="20792" xr:uid="{00000000-0005-0000-0000-0000A96C0000}"/>
    <cellStyle name="常规 2 5 6 6 2" xfId="20793" xr:uid="{00000000-0005-0000-0000-0000AA6C0000}"/>
    <cellStyle name="常规 2 5 6 6 3" xfId="28796" xr:uid="{00000000-0005-0000-0000-0000AB6C0000}"/>
    <cellStyle name="常规 2 5 6 7" xfId="20794" xr:uid="{00000000-0005-0000-0000-0000AC6C0000}"/>
    <cellStyle name="常规 2 5 6 8" xfId="28797" xr:uid="{00000000-0005-0000-0000-0000AD6C0000}"/>
    <cellStyle name="常规 2 5 7" xfId="20795" xr:uid="{00000000-0005-0000-0000-0000AE6C0000}"/>
    <cellStyle name="常规 2 5 7 2" xfId="20796" xr:uid="{00000000-0005-0000-0000-0000AF6C0000}"/>
    <cellStyle name="常规 2 5 7 2 2" xfId="20797" xr:uid="{00000000-0005-0000-0000-0000B06C0000}"/>
    <cellStyle name="常规 2 5 7 2 2 2" xfId="20798" xr:uid="{00000000-0005-0000-0000-0000B16C0000}"/>
    <cellStyle name="常规 2 5 7 2 2 3" xfId="28798" xr:uid="{00000000-0005-0000-0000-0000B26C0000}"/>
    <cellStyle name="常规 2 5 7 2 3" xfId="20799" xr:uid="{00000000-0005-0000-0000-0000B36C0000}"/>
    <cellStyle name="常规 2 5 7 2 4" xfId="28799" xr:uid="{00000000-0005-0000-0000-0000B46C0000}"/>
    <cellStyle name="常规 2 5 7 3" xfId="20800" xr:uid="{00000000-0005-0000-0000-0000B56C0000}"/>
    <cellStyle name="常规 2 5 7 3 2" xfId="20801" xr:uid="{00000000-0005-0000-0000-0000B66C0000}"/>
    <cellStyle name="常规 2 5 7 3 3" xfId="28800" xr:uid="{00000000-0005-0000-0000-0000B76C0000}"/>
    <cellStyle name="常规 2 5 7 4" xfId="20802" xr:uid="{00000000-0005-0000-0000-0000B86C0000}"/>
    <cellStyle name="常规 2 5 7 5" xfId="28801" xr:uid="{00000000-0005-0000-0000-0000B96C0000}"/>
    <cellStyle name="常规 2 5 8" xfId="20803" xr:uid="{00000000-0005-0000-0000-0000BA6C0000}"/>
    <cellStyle name="常规 2 5 8 2" xfId="20804" xr:uid="{00000000-0005-0000-0000-0000BB6C0000}"/>
    <cellStyle name="常规 2 5 8 2 2" xfId="20805" xr:uid="{00000000-0005-0000-0000-0000BC6C0000}"/>
    <cellStyle name="常规 2 5 8 2 2 2" xfId="20806" xr:uid="{00000000-0005-0000-0000-0000BD6C0000}"/>
    <cellStyle name="常规 2 5 8 2 2 3" xfId="28802" xr:uid="{00000000-0005-0000-0000-0000BE6C0000}"/>
    <cellStyle name="常规 2 5 8 2 3" xfId="20807" xr:uid="{00000000-0005-0000-0000-0000BF6C0000}"/>
    <cellStyle name="常规 2 5 8 2 4" xfId="28803" xr:uid="{00000000-0005-0000-0000-0000C06C0000}"/>
    <cellStyle name="常规 2 5 8 3" xfId="20808" xr:uid="{00000000-0005-0000-0000-0000C16C0000}"/>
    <cellStyle name="常规 2 5 8 3 2" xfId="20809" xr:uid="{00000000-0005-0000-0000-0000C26C0000}"/>
    <cellStyle name="常规 2 5 8 3 3" xfId="28804" xr:uid="{00000000-0005-0000-0000-0000C36C0000}"/>
    <cellStyle name="常规 2 5 8 4" xfId="20810" xr:uid="{00000000-0005-0000-0000-0000C46C0000}"/>
    <cellStyle name="常规 2 5 8 5" xfId="28805" xr:uid="{00000000-0005-0000-0000-0000C56C0000}"/>
    <cellStyle name="常规 2 5 9" xfId="20811" xr:uid="{00000000-0005-0000-0000-0000C66C0000}"/>
    <cellStyle name="常规 2 5 9 2" xfId="20812" xr:uid="{00000000-0005-0000-0000-0000C76C0000}"/>
    <cellStyle name="常规 2 5 9 2 2" xfId="20813" xr:uid="{00000000-0005-0000-0000-0000C86C0000}"/>
    <cellStyle name="常规 2 5 9 2 3" xfId="28806" xr:uid="{00000000-0005-0000-0000-0000C96C0000}"/>
    <cellStyle name="常规 2 5 9 3" xfId="20814" xr:uid="{00000000-0005-0000-0000-0000CA6C0000}"/>
    <cellStyle name="常规 2 5 9 4" xfId="28807" xr:uid="{00000000-0005-0000-0000-0000CB6C0000}"/>
    <cellStyle name="常规 2 6" xfId="20815" xr:uid="{00000000-0005-0000-0000-0000CC6C0000}"/>
    <cellStyle name="常规 2 6 10" xfId="20816" xr:uid="{00000000-0005-0000-0000-0000CD6C0000}"/>
    <cellStyle name="常规 2 6 11" xfId="28808" xr:uid="{00000000-0005-0000-0000-0000CE6C0000}"/>
    <cellStyle name="常规 2 6 2" xfId="20817" xr:uid="{00000000-0005-0000-0000-0000CF6C0000}"/>
    <cellStyle name="常规 2 6 2 10" xfId="28809" xr:uid="{00000000-0005-0000-0000-0000D06C0000}"/>
    <cellStyle name="常规 2 6 2 2" xfId="20818" xr:uid="{00000000-0005-0000-0000-0000D16C0000}"/>
    <cellStyle name="常规 2 6 2 2 2" xfId="20819" xr:uid="{00000000-0005-0000-0000-0000D26C0000}"/>
    <cellStyle name="常规 2 6 2 2 2 2" xfId="20820" xr:uid="{00000000-0005-0000-0000-0000D36C0000}"/>
    <cellStyle name="常规 2 6 2 2 2 2 2" xfId="20821" xr:uid="{00000000-0005-0000-0000-0000D46C0000}"/>
    <cellStyle name="常规 2 6 2 2 2 2 2 2" xfId="20822" xr:uid="{00000000-0005-0000-0000-0000D56C0000}"/>
    <cellStyle name="常规 2 6 2 2 2 2 2 2 2" xfId="20823" xr:uid="{00000000-0005-0000-0000-0000D66C0000}"/>
    <cellStyle name="常规 2 6 2 2 2 2 2 2 3" xfId="28810" xr:uid="{00000000-0005-0000-0000-0000D76C0000}"/>
    <cellStyle name="常规 2 6 2 2 2 2 2 3" xfId="20824" xr:uid="{00000000-0005-0000-0000-0000D86C0000}"/>
    <cellStyle name="常规 2 6 2 2 2 2 2 4" xfId="28811" xr:uid="{00000000-0005-0000-0000-0000D96C0000}"/>
    <cellStyle name="常规 2 6 2 2 2 2 3" xfId="20825" xr:uid="{00000000-0005-0000-0000-0000DA6C0000}"/>
    <cellStyle name="常规 2 6 2 2 2 2 3 2" xfId="20826" xr:uid="{00000000-0005-0000-0000-0000DB6C0000}"/>
    <cellStyle name="常规 2 6 2 2 2 2 3 3" xfId="28812" xr:uid="{00000000-0005-0000-0000-0000DC6C0000}"/>
    <cellStyle name="常规 2 6 2 2 2 2 4" xfId="20827" xr:uid="{00000000-0005-0000-0000-0000DD6C0000}"/>
    <cellStyle name="常规 2 6 2 2 2 2 5" xfId="28813" xr:uid="{00000000-0005-0000-0000-0000DE6C0000}"/>
    <cellStyle name="常规 2 6 2 2 2 3" xfId="20828" xr:uid="{00000000-0005-0000-0000-0000DF6C0000}"/>
    <cellStyle name="常规 2 6 2 2 2 3 2" xfId="20829" xr:uid="{00000000-0005-0000-0000-0000E06C0000}"/>
    <cellStyle name="常规 2 6 2 2 2 3 2 2" xfId="20830" xr:uid="{00000000-0005-0000-0000-0000E16C0000}"/>
    <cellStyle name="常规 2 6 2 2 2 3 2 2 2" xfId="20831" xr:uid="{00000000-0005-0000-0000-0000E26C0000}"/>
    <cellStyle name="常规 2 6 2 2 2 3 2 2 3" xfId="28814" xr:uid="{00000000-0005-0000-0000-0000E36C0000}"/>
    <cellStyle name="常规 2 6 2 2 2 3 2 3" xfId="20832" xr:uid="{00000000-0005-0000-0000-0000E46C0000}"/>
    <cellStyle name="常规 2 6 2 2 2 3 2 4" xfId="28815" xr:uid="{00000000-0005-0000-0000-0000E56C0000}"/>
    <cellStyle name="常规 2 6 2 2 2 3 3" xfId="20833" xr:uid="{00000000-0005-0000-0000-0000E66C0000}"/>
    <cellStyle name="常规 2 6 2 2 2 3 3 2" xfId="20834" xr:uid="{00000000-0005-0000-0000-0000E76C0000}"/>
    <cellStyle name="常规 2 6 2 2 2 3 3 3" xfId="28816" xr:uid="{00000000-0005-0000-0000-0000E86C0000}"/>
    <cellStyle name="常规 2 6 2 2 2 3 4" xfId="20835" xr:uid="{00000000-0005-0000-0000-0000E96C0000}"/>
    <cellStyle name="常规 2 6 2 2 2 3 5" xfId="28817" xr:uid="{00000000-0005-0000-0000-0000EA6C0000}"/>
    <cellStyle name="常规 2 6 2 2 2 4" xfId="20836" xr:uid="{00000000-0005-0000-0000-0000EB6C0000}"/>
    <cellStyle name="常规 2 6 2 2 2 4 2" xfId="20837" xr:uid="{00000000-0005-0000-0000-0000EC6C0000}"/>
    <cellStyle name="常规 2 6 2 2 2 4 2 2" xfId="20838" xr:uid="{00000000-0005-0000-0000-0000ED6C0000}"/>
    <cellStyle name="常规 2 6 2 2 2 4 2 3" xfId="28818" xr:uid="{00000000-0005-0000-0000-0000EE6C0000}"/>
    <cellStyle name="常规 2 6 2 2 2 4 3" xfId="20839" xr:uid="{00000000-0005-0000-0000-0000EF6C0000}"/>
    <cellStyle name="常规 2 6 2 2 2 4 4" xfId="28819" xr:uid="{00000000-0005-0000-0000-0000F06C0000}"/>
    <cellStyle name="常规 2 6 2 2 2 5" xfId="20840" xr:uid="{00000000-0005-0000-0000-0000F16C0000}"/>
    <cellStyle name="常规 2 6 2 2 2 5 2" xfId="20841" xr:uid="{00000000-0005-0000-0000-0000F26C0000}"/>
    <cellStyle name="常规 2 6 2 2 2 5 2 2" xfId="20842" xr:uid="{00000000-0005-0000-0000-0000F36C0000}"/>
    <cellStyle name="常规 2 6 2 2 2 5 2 3" xfId="28820" xr:uid="{00000000-0005-0000-0000-0000F46C0000}"/>
    <cellStyle name="常规 2 6 2 2 2 5 3" xfId="20843" xr:uid="{00000000-0005-0000-0000-0000F56C0000}"/>
    <cellStyle name="常规 2 6 2 2 2 5 4" xfId="28821" xr:uid="{00000000-0005-0000-0000-0000F66C0000}"/>
    <cellStyle name="常规 2 6 2 2 2 6" xfId="20844" xr:uid="{00000000-0005-0000-0000-0000F76C0000}"/>
    <cellStyle name="常规 2 6 2 2 2 6 2" xfId="20845" xr:uid="{00000000-0005-0000-0000-0000F86C0000}"/>
    <cellStyle name="常规 2 6 2 2 2 6 3" xfId="28822" xr:uid="{00000000-0005-0000-0000-0000F96C0000}"/>
    <cellStyle name="常规 2 6 2 2 2 7" xfId="20846" xr:uid="{00000000-0005-0000-0000-0000FA6C0000}"/>
    <cellStyle name="常规 2 6 2 2 2 8" xfId="28823" xr:uid="{00000000-0005-0000-0000-0000FB6C0000}"/>
    <cellStyle name="常规 2 6 2 2 3" xfId="20847" xr:uid="{00000000-0005-0000-0000-0000FC6C0000}"/>
    <cellStyle name="常规 2 6 2 2 3 2" xfId="20848" xr:uid="{00000000-0005-0000-0000-0000FD6C0000}"/>
    <cellStyle name="常规 2 6 2 2 3 2 2" xfId="20849" xr:uid="{00000000-0005-0000-0000-0000FE6C0000}"/>
    <cellStyle name="常规 2 6 2 2 3 2 2 2" xfId="20850" xr:uid="{00000000-0005-0000-0000-0000FF6C0000}"/>
    <cellStyle name="常规 2 6 2 2 3 2 2 3" xfId="28824" xr:uid="{00000000-0005-0000-0000-0000006D0000}"/>
    <cellStyle name="常规 2 6 2 2 3 2 3" xfId="20851" xr:uid="{00000000-0005-0000-0000-0000016D0000}"/>
    <cellStyle name="常规 2 6 2 2 3 2 4" xfId="28825" xr:uid="{00000000-0005-0000-0000-0000026D0000}"/>
    <cellStyle name="常规 2 6 2 2 3 3" xfId="20852" xr:uid="{00000000-0005-0000-0000-0000036D0000}"/>
    <cellStyle name="常规 2 6 2 2 3 3 2" xfId="20853" xr:uid="{00000000-0005-0000-0000-0000046D0000}"/>
    <cellStyle name="常规 2 6 2 2 3 3 3" xfId="28826" xr:uid="{00000000-0005-0000-0000-0000056D0000}"/>
    <cellStyle name="常规 2 6 2 2 3 4" xfId="20854" xr:uid="{00000000-0005-0000-0000-0000066D0000}"/>
    <cellStyle name="常规 2 6 2 2 3 5" xfId="28827" xr:uid="{00000000-0005-0000-0000-0000076D0000}"/>
    <cellStyle name="常规 2 6 2 2 4" xfId="20855" xr:uid="{00000000-0005-0000-0000-0000086D0000}"/>
    <cellStyle name="常规 2 6 2 2 4 2" xfId="20856" xr:uid="{00000000-0005-0000-0000-0000096D0000}"/>
    <cellStyle name="常规 2 6 2 2 4 2 2" xfId="20857" xr:uid="{00000000-0005-0000-0000-00000A6D0000}"/>
    <cellStyle name="常规 2 6 2 2 4 2 2 2" xfId="20858" xr:uid="{00000000-0005-0000-0000-00000B6D0000}"/>
    <cellStyle name="常规 2 6 2 2 4 2 2 3" xfId="28828" xr:uid="{00000000-0005-0000-0000-00000C6D0000}"/>
    <cellStyle name="常规 2 6 2 2 4 2 3" xfId="20859" xr:uid="{00000000-0005-0000-0000-00000D6D0000}"/>
    <cellStyle name="常规 2 6 2 2 4 2 4" xfId="28829" xr:uid="{00000000-0005-0000-0000-00000E6D0000}"/>
    <cellStyle name="常规 2 6 2 2 4 3" xfId="20860" xr:uid="{00000000-0005-0000-0000-00000F6D0000}"/>
    <cellStyle name="常规 2 6 2 2 4 3 2" xfId="20861" xr:uid="{00000000-0005-0000-0000-0000106D0000}"/>
    <cellStyle name="常规 2 6 2 2 4 3 3" xfId="28830" xr:uid="{00000000-0005-0000-0000-0000116D0000}"/>
    <cellStyle name="常规 2 6 2 2 4 4" xfId="20862" xr:uid="{00000000-0005-0000-0000-0000126D0000}"/>
    <cellStyle name="常规 2 6 2 2 4 5" xfId="28831" xr:uid="{00000000-0005-0000-0000-0000136D0000}"/>
    <cellStyle name="常规 2 6 2 2 5" xfId="20863" xr:uid="{00000000-0005-0000-0000-0000146D0000}"/>
    <cellStyle name="常规 2 6 2 2 5 2" xfId="20864" xr:uid="{00000000-0005-0000-0000-0000156D0000}"/>
    <cellStyle name="常规 2 6 2 2 5 2 2" xfId="20865" xr:uid="{00000000-0005-0000-0000-0000166D0000}"/>
    <cellStyle name="常规 2 6 2 2 5 2 3" xfId="28832" xr:uid="{00000000-0005-0000-0000-0000176D0000}"/>
    <cellStyle name="常规 2 6 2 2 5 3" xfId="20866" xr:uid="{00000000-0005-0000-0000-0000186D0000}"/>
    <cellStyle name="常规 2 6 2 2 5 4" xfId="28833" xr:uid="{00000000-0005-0000-0000-0000196D0000}"/>
    <cellStyle name="常规 2 6 2 2 6" xfId="20867" xr:uid="{00000000-0005-0000-0000-00001A6D0000}"/>
    <cellStyle name="常规 2 6 2 2 6 2" xfId="20868" xr:uid="{00000000-0005-0000-0000-00001B6D0000}"/>
    <cellStyle name="常规 2 6 2 2 6 2 2" xfId="20869" xr:uid="{00000000-0005-0000-0000-00001C6D0000}"/>
    <cellStyle name="常规 2 6 2 2 6 2 3" xfId="28834" xr:uid="{00000000-0005-0000-0000-00001D6D0000}"/>
    <cellStyle name="常规 2 6 2 2 6 3" xfId="20870" xr:uid="{00000000-0005-0000-0000-00001E6D0000}"/>
    <cellStyle name="常规 2 6 2 2 6 4" xfId="28835" xr:uid="{00000000-0005-0000-0000-00001F6D0000}"/>
    <cellStyle name="常规 2 6 2 2 7" xfId="20871" xr:uid="{00000000-0005-0000-0000-0000206D0000}"/>
    <cellStyle name="常规 2 6 2 2 7 2" xfId="20872" xr:uid="{00000000-0005-0000-0000-0000216D0000}"/>
    <cellStyle name="常规 2 6 2 2 7 3" xfId="28836" xr:uid="{00000000-0005-0000-0000-0000226D0000}"/>
    <cellStyle name="常规 2 6 2 2 8" xfId="20873" xr:uid="{00000000-0005-0000-0000-0000236D0000}"/>
    <cellStyle name="常规 2 6 2 2 9" xfId="28837" xr:uid="{00000000-0005-0000-0000-0000246D0000}"/>
    <cellStyle name="常规 2 6 2 3" xfId="20874" xr:uid="{00000000-0005-0000-0000-0000256D0000}"/>
    <cellStyle name="常规 2 6 2 3 2" xfId="20875" xr:uid="{00000000-0005-0000-0000-0000266D0000}"/>
    <cellStyle name="常规 2 6 2 3 2 2" xfId="20876" xr:uid="{00000000-0005-0000-0000-0000276D0000}"/>
    <cellStyle name="常规 2 6 2 3 2 2 2" xfId="20877" xr:uid="{00000000-0005-0000-0000-0000286D0000}"/>
    <cellStyle name="常规 2 6 2 3 2 2 2 2" xfId="20878" xr:uid="{00000000-0005-0000-0000-0000296D0000}"/>
    <cellStyle name="常规 2 6 2 3 2 2 2 3" xfId="28838" xr:uid="{00000000-0005-0000-0000-00002A6D0000}"/>
    <cellStyle name="常规 2 6 2 3 2 2 3" xfId="20879" xr:uid="{00000000-0005-0000-0000-00002B6D0000}"/>
    <cellStyle name="常规 2 6 2 3 2 2 4" xfId="28839" xr:uid="{00000000-0005-0000-0000-00002C6D0000}"/>
    <cellStyle name="常规 2 6 2 3 2 3" xfId="20880" xr:uid="{00000000-0005-0000-0000-00002D6D0000}"/>
    <cellStyle name="常规 2 6 2 3 2 3 2" xfId="20881" xr:uid="{00000000-0005-0000-0000-00002E6D0000}"/>
    <cellStyle name="常规 2 6 2 3 2 3 3" xfId="28840" xr:uid="{00000000-0005-0000-0000-00002F6D0000}"/>
    <cellStyle name="常规 2 6 2 3 2 4" xfId="20882" xr:uid="{00000000-0005-0000-0000-0000306D0000}"/>
    <cellStyle name="常规 2 6 2 3 2 5" xfId="28841" xr:uid="{00000000-0005-0000-0000-0000316D0000}"/>
    <cellStyle name="常规 2 6 2 3 3" xfId="20883" xr:uid="{00000000-0005-0000-0000-0000326D0000}"/>
    <cellStyle name="常规 2 6 2 3 3 2" xfId="20884" xr:uid="{00000000-0005-0000-0000-0000336D0000}"/>
    <cellStyle name="常规 2 6 2 3 3 2 2" xfId="20885" xr:uid="{00000000-0005-0000-0000-0000346D0000}"/>
    <cellStyle name="常规 2 6 2 3 3 2 2 2" xfId="20886" xr:uid="{00000000-0005-0000-0000-0000356D0000}"/>
    <cellStyle name="常规 2 6 2 3 3 2 2 3" xfId="28842" xr:uid="{00000000-0005-0000-0000-0000366D0000}"/>
    <cellStyle name="常规 2 6 2 3 3 2 3" xfId="20887" xr:uid="{00000000-0005-0000-0000-0000376D0000}"/>
    <cellStyle name="常规 2 6 2 3 3 2 4" xfId="28843" xr:uid="{00000000-0005-0000-0000-0000386D0000}"/>
    <cellStyle name="常规 2 6 2 3 3 3" xfId="20888" xr:uid="{00000000-0005-0000-0000-0000396D0000}"/>
    <cellStyle name="常规 2 6 2 3 3 3 2" xfId="20889" xr:uid="{00000000-0005-0000-0000-00003A6D0000}"/>
    <cellStyle name="常规 2 6 2 3 3 3 3" xfId="28844" xr:uid="{00000000-0005-0000-0000-00003B6D0000}"/>
    <cellStyle name="常规 2 6 2 3 3 4" xfId="20890" xr:uid="{00000000-0005-0000-0000-00003C6D0000}"/>
    <cellStyle name="常规 2 6 2 3 3 5" xfId="28845" xr:uid="{00000000-0005-0000-0000-00003D6D0000}"/>
    <cellStyle name="常规 2 6 2 3 4" xfId="20891" xr:uid="{00000000-0005-0000-0000-00003E6D0000}"/>
    <cellStyle name="常规 2 6 2 3 4 2" xfId="20892" xr:uid="{00000000-0005-0000-0000-00003F6D0000}"/>
    <cellStyle name="常规 2 6 2 3 4 2 2" xfId="20893" xr:uid="{00000000-0005-0000-0000-0000406D0000}"/>
    <cellStyle name="常规 2 6 2 3 4 2 3" xfId="28846" xr:uid="{00000000-0005-0000-0000-0000416D0000}"/>
    <cellStyle name="常规 2 6 2 3 4 3" xfId="20894" xr:uid="{00000000-0005-0000-0000-0000426D0000}"/>
    <cellStyle name="常规 2 6 2 3 4 4" xfId="28847" xr:uid="{00000000-0005-0000-0000-0000436D0000}"/>
    <cellStyle name="常规 2 6 2 3 5" xfId="20895" xr:uid="{00000000-0005-0000-0000-0000446D0000}"/>
    <cellStyle name="常规 2 6 2 3 5 2" xfId="20896" xr:uid="{00000000-0005-0000-0000-0000456D0000}"/>
    <cellStyle name="常规 2 6 2 3 5 2 2" xfId="20897" xr:uid="{00000000-0005-0000-0000-0000466D0000}"/>
    <cellStyle name="常规 2 6 2 3 5 2 3" xfId="28848" xr:uid="{00000000-0005-0000-0000-0000476D0000}"/>
    <cellStyle name="常规 2 6 2 3 5 3" xfId="20898" xr:uid="{00000000-0005-0000-0000-0000486D0000}"/>
    <cellStyle name="常规 2 6 2 3 5 4" xfId="28849" xr:uid="{00000000-0005-0000-0000-0000496D0000}"/>
    <cellStyle name="常规 2 6 2 3 6" xfId="20899" xr:uid="{00000000-0005-0000-0000-00004A6D0000}"/>
    <cellStyle name="常规 2 6 2 3 6 2" xfId="20900" xr:uid="{00000000-0005-0000-0000-00004B6D0000}"/>
    <cellStyle name="常规 2 6 2 3 6 3" xfId="28850" xr:uid="{00000000-0005-0000-0000-00004C6D0000}"/>
    <cellStyle name="常规 2 6 2 3 7" xfId="20901" xr:uid="{00000000-0005-0000-0000-00004D6D0000}"/>
    <cellStyle name="常规 2 6 2 3 8" xfId="28851" xr:uid="{00000000-0005-0000-0000-00004E6D0000}"/>
    <cellStyle name="常规 2 6 2 4" xfId="20902" xr:uid="{00000000-0005-0000-0000-00004F6D0000}"/>
    <cellStyle name="常规 2 6 2 4 2" xfId="20903" xr:uid="{00000000-0005-0000-0000-0000506D0000}"/>
    <cellStyle name="常规 2 6 2 4 2 2" xfId="20904" xr:uid="{00000000-0005-0000-0000-0000516D0000}"/>
    <cellStyle name="常规 2 6 2 4 2 2 2" xfId="20905" xr:uid="{00000000-0005-0000-0000-0000526D0000}"/>
    <cellStyle name="常规 2 6 2 4 2 2 3" xfId="28852" xr:uid="{00000000-0005-0000-0000-0000536D0000}"/>
    <cellStyle name="常规 2 6 2 4 2 3" xfId="20906" xr:uid="{00000000-0005-0000-0000-0000546D0000}"/>
    <cellStyle name="常规 2 6 2 4 2 4" xfId="28853" xr:uid="{00000000-0005-0000-0000-0000556D0000}"/>
    <cellStyle name="常规 2 6 2 4 3" xfId="20907" xr:uid="{00000000-0005-0000-0000-0000566D0000}"/>
    <cellStyle name="常规 2 6 2 4 3 2" xfId="20908" xr:uid="{00000000-0005-0000-0000-0000576D0000}"/>
    <cellStyle name="常规 2 6 2 4 3 3" xfId="28854" xr:uid="{00000000-0005-0000-0000-0000586D0000}"/>
    <cellStyle name="常规 2 6 2 4 4" xfId="20909" xr:uid="{00000000-0005-0000-0000-0000596D0000}"/>
    <cellStyle name="常规 2 6 2 4 5" xfId="28855" xr:uid="{00000000-0005-0000-0000-00005A6D0000}"/>
    <cellStyle name="常规 2 6 2 5" xfId="20910" xr:uid="{00000000-0005-0000-0000-00005B6D0000}"/>
    <cellStyle name="常规 2 6 2 5 2" xfId="20911" xr:uid="{00000000-0005-0000-0000-00005C6D0000}"/>
    <cellStyle name="常规 2 6 2 5 2 2" xfId="20912" xr:uid="{00000000-0005-0000-0000-00005D6D0000}"/>
    <cellStyle name="常规 2 6 2 5 2 2 2" xfId="20913" xr:uid="{00000000-0005-0000-0000-00005E6D0000}"/>
    <cellStyle name="常规 2 6 2 5 2 2 3" xfId="28856" xr:uid="{00000000-0005-0000-0000-00005F6D0000}"/>
    <cellStyle name="常规 2 6 2 5 2 3" xfId="20914" xr:uid="{00000000-0005-0000-0000-0000606D0000}"/>
    <cellStyle name="常规 2 6 2 5 2 4" xfId="28857" xr:uid="{00000000-0005-0000-0000-0000616D0000}"/>
    <cellStyle name="常规 2 6 2 5 3" xfId="20915" xr:uid="{00000000-0005-0000-0000-0000626D0000}"/>
    <cellStyle name="常规 2 6 2 5 3 2" xfId="20916" xr:uid="{00000000-0005-0000-0000-0000636D0000}"/>
    <cellStyle name="常规 2 6 2 5 3 3" xfId="28858" xr:uid="{00000000-0005-0000-0000-0000646D0000}"/>
    <cellStyle name="常规 2 6 2 5 4" xfId="20917" xr:uid="{00000000-0005-0000-0000-0000656D0000}"/>
    <cellStyle name="常规 2 6 2 5 5" xfId="28859" xr:uid="{00000000-0005-0000-0000-0000666D0000}"/>
    <cellStyle name="常规 2 6 2 6" xfId="20918" xr:uid="{00000000-0005-0000-0000-0000676D0000}"/>
    <cellStyle name="常规 2 6 2 6 2" xfId="20919" xr:uid="{00000000-0005-0000-0000-0000686D0000}"/>
    <cellStyle name="常规 2 6 2 6 2 2" xfId="20920" xr:uid="{00000000-0005-0000-0000-0000696D0000}"/>
    <cellStyle name="常规 2 6 2 6 2 3" xfId="28860" xr:uid="{00000000-0005-0000-0000-00006A6D0000}"/>
    <cellStyle name="常规 2 6 2 6 3" xfId="20921" xr:uid="{00000000-0005-0000-0000-00006B6D0000}"/>
    <cellStyle name="常规 2 6 2 6 4" xfId="28861" xr:uid="{00000000-0005-0000-0000-00006C6D0000}"/>
    <cellStyle name="常规 2 6 2 7" xfId="20922" xr:uid="{00000000-0005-0000-0000-00006D6D0000}"/>
    <cellStyle name="常规 2 6 2 7 2" xfId="20923" xr:uid="{00000000-0005-0000-0000-00006E6D0000}"/>
    <cellStyle name="常规 2 6 2 7 2 2" xfId="20924" xr:uid="{00000000-0005-0000-0000-00006F6D0000}"/>
    <cellStyle name="常规 2 6 2 7 2 3" xfId="28862" xr:uid="{00000000-0005-0000-0000-0000706D0000}"/>
    <cellStyle name="常规 2 6 2 7 3" xfId="20925" xr:uid="{00000000-0005-0000-0000-0000716D0000}"/>
    <cellStyle name="常规 2 6 2 7 4" xfId="28863" xr:uid="{00000000-0005-0000-0000-0000726D0000}"/>
    <cellStyle name="常规 2 6 2 8" xfId="20926" xr:uid="{00000000-0005-0000-0000-0000736D0000}"/>
    <cellStyle name="常规 2 6 2 8 2" xfId="20927" xr:uid="{00000000-0005-0000-0000-0000746D0000}"/>
    <cellStyle name="常规 2 6 2 8 3" xfId="28864" xr:uid="{00000000-0005-0000-0000-0000756D0000}"/>
    <cellStyle name="常规 2 6 2 9" xfId="20928" xr:uid="{00000000-0005-0000-0000-0000766D0000}"/>
    <cellStyle name="常规 2 6 3" xfId="20929" xr:uid="{00000000-0005-0000-0000-0000776D0000}"/>
    <cellStyle name="常规 2 6 3 2" xfId="20930" xr:uid="{00000000-0005-0000-0000-0000786D0000}"/>
    <cellStyle name="常规 2 6 3 2 2" xfId="20931" xr:uid="{00000000-0005-0000-0000-0000796D0000}"/>
    <cellStyle name="常规 2 6 3 2 2 2" xfId="20932" xr:uid="{00000000-0005-0000-0000-00007A6D0000}"/>
    <cellStyle name="常规 2 6 3 2 2 2 2" xfId="20933" xr:uid="{00000000-0005-0000-0000-00007B6D0000}"/>
    <cellStyle name="常规 2 6 3 2 2 2 2 2" xfId="20934" xr:uid="{00000000-0005-0000-0000-00007C6D0000}"/>
    <cellStyle name="常规 2 6 3 2 2 2 2 3" xfId="28865" xr:uid="{00000000-0005-0000-0000-00007D6D0000}"/>
    <cellStyle name="常规 2 6 3 2 2 2 3" xfId="20935" xr:uid="{00000000-0005-0000-0000-00007E6D0000}"/>
    <cellStyle name="常规 2 6 3 2 2 2 4" xfId="28866" xr:uid="{00000000-0005-0000-0000-00007F6D0000}"/>
    <cellStyle name="常规 2 6 3 2 2 3" xfId="20936" xr:uid="{00000000-0005-0000-0000-0000806D0000}"/>
    <cellStyle name="常规 2 6 3 2 2 3 2" xfId="20937" xr:uid="{00000000-0005-0000-0000-0000816D0000}"/>
    <cellStyle name="常规 2 6 3 2 2 3 3" xfId="28867" xr:uid="{00000000-0005-0000-0000-0000826D0000}"/>
    <cellStyle name="常规 2 6 3 2 2 4" xfId="20938" xr:uid="{00000000-0005-0000-0000-0000836D0000}"/>
    <cellStyle name="常规 2 6 3 2 2 5" xfId="28868" xr:uid="{00000000-0005-0000-0000-0000846D0000}"/>
    <cellStyle name="常规 2 6 3 2 3" xfId="20939" xr:uid="{00000000-0005-0000-0000-0000856D0000}"/>
    <cellStyle name="常规 2 6 3 2 3 2" xfId="20940" xr:uid="{00000000-0005-0000-0000-0000866D0000}"/>
    <cellStyle name="常规 2 6 3 2 3 2 2" xfId="20941" xr:uid="{00000000-0005-0000-0000-0000876D0000}"/>
    <cellStyle name="常规 2 6 3 2 3 2 2 2" xfId="20942" xr:uid="{00000000-0005-0000-0000-0000886D0000}"/>
    <cellStyle name="常规 2 6 3 2 3 2 2 3" xfId="28869" xr:uid="{00000000-0005-0000-0000-0000896D0000}"/>
    <cellStyle name="常规 2 6 3 2 3 2 3" xfId="20943" xr:uid="{00000000-0005-0000-0000-00008A6D0000}"/>
    <cellStyle name="常规 2 6 3 2 3 2 4" xfId="28870" xr:uid="{00000000-0005-0000-0000-00008B6D0000}"/>
    <cellStyle name="常规 2 6 3 2 3 3" xfId="20944" xr:uid="{00000000-0005-0000-0000-00008C6D0000}"/>
    <cellStyle name="常规 2 6 3 2 3 3 2" xfId="20945" xr:uid="{00000000-0005-0000-0000-00008D6D0000}"/>
    <cellStyle name="常规 2 6 3 2 3 3 3" xfId="28871" xr:uid="{00000000-0005-0000-0000-00008E6D0000}"/>
    <cellStyle name="常规 2 6 3 2 3 4" xfId="20946" xr:uid="{00000000-0005-0000-0000-00008F6D0000}"/>
    <cellStyle name="常规 2 6 3 2 3 5" xfId="28872" xr:uid="{00000000-0005-0000-0000-0000906D0000}"/>
    <cellStyle name="常规 2 6 3 2 4" xfId="20947" xr:uid="{00000000-0005-0000-0000-0000916D0000}"/>
    <cellStyle name="常规 2 6 3 2 4 2" xfId="20948" xr:uid="{00000000-0005-0000-0000-0000926D0000}"/>
    <cellStyle name="常规 2 6 3 2 4 2 2" xfId="20949" xr:uid="{00000000-0005-0000-0000-0000936D0000}"/>
    <cellStyle name="常规 2 6 3 2 4 2 3" xfId="28873" xr:uid="{00000000-0005-0000-0000-0000946D0000}"/>
    <cellStyle name="常规 2 6 3 2 4 3" xfId="20950" xr:uid="{00000000-0005-0000-0000-0000956D0000}"/>
    <cellStyle name="常规 2 6 3 2 4 4" xfId="28874" xr:uid="{00000000-0005-0000-0000-0000966D0000}"/>
    <cellStyle name="常规 2 6 3 2 5" xfId="20951" xr:uid="{00000000-0005-0000-0000-0000976D0000}"/>
    <cellStyle name="常规 2 6 3 2 5 2" xfId="20952" xr:uid="{00000000-0005-0000-0000-0000986D0000}"/>
    <cellStyle name="常规 2 6 3 2 5 2 2" xfId="20953" xr:uid="{00000000-0005-0000-0000-0000996D0000}"/>
    <cellStyle name="常规 2 6 3 2 5 2 3" xfId="28875" xr:uid="{00000000-0005-0000-0000-00009A6D0000}"/>
    <cellStyle name="常规 2 6 3 2 5 3" xfId="20954" xr:uid="{00000000-0005-0000-0000-00009B6D0000}"/>
    <cellStyle name="常规 2 6 3 2 5 4" xfId="28876" xr:uid="{00000000-0005-0000-0000-00009C6D0000}"/>
    <cellStyle name="常规 2 6 3 2 6" xfId="20955" xr:uid="{00000000-0005-0000-0000-00009D6D0000}"/>
    <cellStyle name="常规 2 6 3 2 6 2" xfId="20956" xr:uid="{00000000-0005-0000-0000-00009E6D0000}"/>
    <cellStyle name="常规 2 6 3 2 6 3" xfId="28877" xr:uid="{00000000-0005-0000-0000-00009F6D0000}"/>
    <cellStyle name="常规 2 6 3 2 7" xfId="20957" xr:uid="{00000000-0005-0000-0000-0000A06D0000}"/>
    <cellStyle name="常规 2 6 3 2 8" xfId="28878" xr:uid="{00000000-0005-0000-0000-0000A16D0000}"/>
    <cellStyle name="常规 2 6 3 3" xfId="20958" xr:uid="{00000000-0005-0000-0000-0000A26D0000}"/>
    <cellStyle name="常规 2 6 3 3 2" xfId="20959" xr:uid="{00000000-0005-0000-0000-0000A36D0000}"/>
    <cellStyle name="常规 2 6 3 3 2 2" xfId="20960" xr:uid="{00000000-0005-0000-0000-0000A46D0000}"/>
    <cellStyle name="常规 2 6 3 3 2 2 2" xfId="20961" xr:uid="{00000000-0005-0000-0000-0000A56D0000}"/>
    <cellStyle name="常规 2 6 3 3 2 2 3" xfId="28879" xr:uid="{00000000-0005-0000-0000-0000A66D0000}"/>
    <cellStyle name="常规 2 6 3 3 2 3" xfId="20962" xr:uid="{00000000-0005-0000-0000-0000A76D0000}"/>
    <cellStyle name="常规 2 6 3 3 2 4" xfId="28880" xr:uid="{00000000-0005-0000-0000-0000A86D0000}"/>
    <cellStyle name="常规 2 6 3 3 3" xfId="20963" xr:uid="{00000000-0005-0000-0000-0000A96D0000}"/>
    <cellStyle name="常规 2 6 3 3 3 2" xfId="20964" xr:uid="{00000000-0005-0000-0000-0000AA6D0000}"/>
    <cellStyle name="常规 2 6 3 3 3 3" xfId="28881" xr:uid="{00000000-0005-0000-0000-0000AB6D0000}"/>
    <cellStyle name="常规 2 6 3 3 4" xfId="20965" xr:uid="{00000000-0005-0000-0000-0000AC6D0000}"/>
    <cellStyle name="常规 2 6 3 3 5" xfId="28882" xr:uid="{00000000-0005-0000-0000-0000AD6D0000}"/>
    <cellStyle name="常规 2 6 3 4" xfId="20966" xr:uid="{00000000-0005-0000-0000-0000AE6D0000}"/>
    <cellStyle name="常规 2 6 3 4 2" xfId="20967" xr:uid="{00000000-0005-0000-0000-0000AF6D0000}"/>
    <cellStyle name="常规 2 6 3 4 2 2" xfId="20968" xr:uid="{00000000-0005-0000-0000-0000B06D0000}"/>
    <cellStyle name="常规 2 6 3 4 2 2 2" xfId="20969" xr:uid="{00000000-0005-0000-0000-0000B16D0000}"/>
    <cellStyle name="常规 2 6 3 4 2 2 3" xfId="28883" xr:uid="{00000000-0005-0000-0000-0000B26D0000}"/>
    <cellStyle name="常规 2 6 3 4 2 3" xfId="20970" xr:uid="{00000000-0005-0000-0000-0000B36D0000}"/>
    <cellStyle name="常规 2 6 3 4 2 4" xfId="28884" xr:uid="{00000000-0005-0000-0000-0000B46D0000}"/>
    <cellStyle name="常规 2 6 3 4 3" xfId="20971" xr:uid="{00000000-0005-0000-0000-0000B56D0000}"/>
    <cellStyle name="常规 2 6 3 4 3 2" xfId="20972" xr:uid="{00000000-0005-0000-0000-0000B66D0000}"/>
    <cellStyle name="常规 2 6 3 4 3 3" xfId="28885" xr:uid="{00000000-0005-0000-0000-0000B76D0000}"/>
    <cellStyle name="常规 2 6 3 4 4" xfId="20973" xr:uid="{00000000-0005-0000-0000-0000B86D0000}"/>
    <cellStyle name="常规 2 6 3 4 5" xfId="28886" xr:uid="{00000000-0005-0000-0000-0000B96D0000}"/>
    <cellStyle name="常规 2 6 3 5" xfId="20974" xr:uid="{00000000-0005-0000-0000-0000BA6D0000}"/>
    <cellStyle name="常规 2 6 3 5 2" xfId="20975" xr:uid="{00000000-0005-0000-0000-0000BB6D0000}"/>
    <cellStyle name="常规 2 6 3 5 2 2" xfId="20976" xr:uid="{00000000-0005-0000-0000-0000BC6D0000}"/>
    <cellStyle name="常规 2 6 3 5 2 3" xfId="28887" xr:uid="{00000000-0005-0000-0000-0000BD6D0000}"/>
    <cellStyle name="常规 2 6 3 5 3" xfId="20977" xr:uid="{00000000-0005-0000-0000-0000BE6D0000}"/>
    <cellStyle name="常规 2 6 3 5 4" xfId="28888" xr:uid="{00000000-0005-0000-0000-0000BF6D0000}"/>
    <cellStyle name="常规 2 6 3 6" xfId="20978" xr:uid="{00000000-0005-0000-0000-0000C06D0000}"/>
    <cellStyle name="常规 2 6 3 6 2" xfId="20979" xr:uid="{00000000-0005-0000-0000-0000C16D0000}"/>
    <cellStyle name="常规 2 6 3 6 2 2" xfId="20980" xr:uid="{00000000-0005-0000-0000-0000C26D0000}"/>
    <cellStyle name="常规 2 6 3 6 2 3" xfId="28889" xr:uid="{00000000-0005-0000-0000-0000C36D0000}"/>
    <cellStyle name="常规 2 6 3 6 3" xfId="20981" xr:uid="{00000000-0005-0000-0000-0000C46D0000}"/>
    <cellStyle name="常规 2 6 3 6 4" xfId="28890" xr:uid="{00000000-0005-0000-0000-0000C56D0000}"/>
    <cellStyle name="常规 2 6 3 7" xfId="20982" xr:uid="{00000000-0005-0000-0000-0000C66D0000}"/>
    <cellStyle name="常规 2 6 3 7 2" xfId="20983" xr:uid="{00000000-0005-0000-0000-0000C76D0000}"/>
    <cellStyle name="常规 2 6 3 7 3" xfId="28891" xr:uid="{00000000-0005-0000-0000-0000C86D0000}"/>
    <cellStyle name="常规 2 6 3 8" xfId="20984" xr:uid="{00000000-0005-0000-0000-0000C96D0000}"/>
    <cellStyle name="常规 2 6 3 9" xfId="28892" xr:uid="{00000000-0005-0000-0000-0000CA6D0000}"/>
    <cellStyle name="常规 2 6 4" xfId="20985" xr:uid="{00000000-0005-0000-0000-0000CB6D0000}"/>
    <cellStyle name="常规 2 6 4 2" xfId="20986" xr:uid="{00000000-0005-0000-0000-0000CC6D0000}"/>
    <cellStyle name="常规 2 6 4 2 2" xfId="20987" xr:uid="{00000000-0005-0000-0000-0000CD6D0000}"/>
    <cellStyle name="常规 2 6 4 2 2 2" xfId="20988" xr:uid="{00000000-0005-0000-0000-0000CE6D0000}"/>
    <cellStyle name="常规 2 6 4 2 2 2 2" xfId="20989" xr:uid="{00000000-0005-0000-0000-0000CF6D0000}"/>
    <cellStyle name="常规 2 6 4 2 2 2 3" xfId="28893" xr:uid="{00000000-0005-0000-0000-0000D06D0000}"/>
    <cellStyle name="常规 2 6 4 2 2 3" xfId="20990" xr:uid="{00000000-0005-0000-0000-0000D16D0000}"/>
    <cellStyle name="常规 2 6 4 2 2 4" xfId="28894" xr:uid="{00000000-0005-0000-0000-0000D26D0000}"/>
    <cellStyle name="常规 2 6 4 2 3" xfId="20991" xr:uid="{00000000-0005-0000-0000-0000D36D0000}"/>
    <cellStyle name="常规 2 6 4 2 3 2" xfId="20992" xr:uid="{00000000-0005-0000-0000-0000D46D0000}"/>
    <cellStyle name="常规 2 6 4 2 3 3" xfId="28895" xr:uid="{00000000-0005-0000-0000-0000D56D0000}"/>
    <cellStyle name="常规 2 6 4 2 4" xfId="20993" xr:uid="{00000000-0005-0000-0000-0000D66D0000}"/>
    <cellStyle name="常规 2 6 4 2 5" xfId="28896" xr:uid="{00000000-0005-0000-0000-0000D76D0000}"/>
    <cellStyle name="常规 2 6 4 3" xfId="20994" xr:uid="{00000000-0005-0000-0000-0000D86D0000}"/>
    <cellStyle name="常规 2 6 4 3 2" xfId="20995" xr:uid="{00000000-0005-0000-0000-0000D96D0000}"/>
    <cellStyle name="常规 2 6 4 3 2 2" xfId="20996" xr:uid="{00000000-0005-0000-0000-0000DA6D0000}"/>
    <cellStyle name="常规 2 6 4 3 2 2 2" xfId="20997" xr:uid="{00000000-0005-0000-0000-0000DB6D0000}"/>
    <cellStyle name="常规 2 6 4 3 2 2 3" xfId="28897" xr:uid="{00000000-0005-0000-0000-0000DC6D0000}"/>
    <cellStyle name="常规 2 6 4 3 2 3" xfId="20998" xr:uid="{00000000-0005-0000-0000-0000DD6D0000}"/>
    <cellStyle name="常规 2 6 4 3 2 4" xfId="28898" xr:uid="{00000000-0005-0000-0000-0000DE6D0000}"/>
    <cellStyle name="常规 2 6 4 3 3" xfId="20999" xr:uid="{00000000-0005-0000-0000-0000DF6D0000}"/>
    <cellStyle name="常规 2 6 4 3 3 2" xfId="21000" xr:uid="{00000000-0005-0000-0000-0000E06D0000}"/>
    <cellStyle name="常规 2 6 4 3 3 3" xfId="28899" xr:uid="{00000000-0005-0000-0000-0000E16D0000}"/>
    <cellStyle name="常规 2 6 4 3 4" xfId="21001" xr:uid="{00000000-0005-0000-0000-0000E26D0000}"/>
    <cellStyle name="常规 2 6 4 3 5" xfId="28900" xr:uid="{00000000-0005-0000-0000-0000E36D0000}"/>
    <cellStyle name="常规 2 6 4 4" xfId="21002" xr:uid="{00000000-0005-0000-0000-0000E46D0000}"/>
    <cellStyle name="常规 2 6 4 4 2" xfId="21003" xr:uid="{00000000-0005-0000-0000-0000E56D0000}"/>
    <cellStyle name="常规 2 6 4 4 2 2" xfId="21004" xr:uid="{00000000-0005-0000-0000-0000E66D0000}"/>
    <cellStyle name="常规 2 6 4 4 2 3" xfId="28901" xr:uid="{00000000-0005-0000-0000-0000E76D0000}"/>
    <cellStyle name="常规 2 6 4 4 3" xfId="21005" xr:uid="{00000000-0005-0000-0000-0000E86D0000}"/>
    <cellStyle name="常规 2 6 4 4 4" xfId="28902" xr:uid="{00000000-0005-0000-0000-0000E96D0000}"/>
    <cellStyle name="常规 2 6 4 5" xfId="21006" xr:uid="{00000000-0005-0000-0000-0000EA6D0000}"/>
    <cellStyle name="常规 2 6 4 5 2" xfId="21007" xr:uid="{00000000-0005-0000-0000-0000EB6D0000}"/>
    <cellStyle name="常规 2 6 4 5 2 2" xfId="21008" xr:uid="{00000000-0005-0000-0000-0000EC6D0000}"/>
    <cellStyle name="常规 2 6 4 5 2 3" xfId="28903" xr:uid="{00000000-0005-0000-0000-0000ED6D0000}"/>
    <cellStyle name="常规 2 6 4 5 3" xfId="21009" xr:uid="{00000000-0005-0000-0000-0000EE6D0000}"/>
    <cellStyle name="常规 2 6 4 5 4" xfId="28904" xr:uid="{00000000-0005-0000-0000-0000EF6D0000}"/>
    <cellStyle name="常规 2 6 4 6" xfId="21010" xr:uid="{00000000-0005-0000-0000-0000F06D0000}"/>
    <cellStyle name="常规 2 6 4 6 2" xfId="21011" xr:uid="{00000000-0005-0000-0000-0000F16D0000}"/>
    <cellStyle name="常规 2 6 4 6 3" xfId="28905" xr:uid="{00000000-0005-0000-0000-0000F26D0000}"/>
    <cellStyle name="常规 2 6 4 7" xfId="21012" xr:uid="{00000000-0005-0000-0000-0000F36D0000}"/>
    <cellStyle name="常规 2 6 4 8" xfId="28906" xr:uid="{00000000-0005-0000-0000-0000F46D0000}"/>
    <cellStyle name="常规 2 6 5" xfId="21013" xr:uid="{00000000-0005-0000-0000-0000F56D0000}"/>
    <cellStyle name="常规 2 6 5 2" xfId="21014" xr:uid="{00000000-0005-0000-0000-0000F66D0000}"/>
    <cellStyle name="常规 2 6 5 2 2" xfId="21015" xr:uid="{00000000-0005-0000-0000-0000F76D0000}"/>
    <cellStyle name="常规 2 6 5 2 2 2" xfId="21016" xr:uid="{00000000-0005-0000-0000-0000F86D0000}"/>
    <cellStyle name="常规 2 6 5 2 2 3" xfId="28907" xr:uid="{00000000-0005-0000-0000-0000F96D0000}"/>
    <cellStyle name="常规 2 6 5 2 3" xfId="21017" xr:uid="{00000000-0005-0000-0000-0000FA6D0000}"/>
    <cellStyle name="常规 2 6 5 2 4" xfId="28908" xr:uid="{00000000-0005-0000-0000-0000FB6D0000}"/>
    <cellStyle name="常规 2 6 5 3" xfId="21018" xr:uid="{00000000-0005-0000-0000-0000FC6D0000}"/>
    <cellStyle name="常规 2 6 5 3 2" xfId="21019" xr:uid="{00000000-0005-0000-0000-0000FD6D0000}"/>
    <cellStyle name="常规 2 6 5 3 3" xfId="28909" xr:uid="{00000000-0005-0000-0000-0000FE6D0000}"/>
    <cellStyle name="常规 2 6 5 4" xfId="21020" xr:uid="{00000000-0005-0000-0000-0000FF6D0000}"/>
    <cellStyle name="常规 2 6 5 5" xfId="28910" xr:uid="{00000000-0005-0000-0000-0000006E0000}"/>
    <cellStyle name="常规 2 6 6" xfId="21021" xr:uid="{00000000-0005-0000-0000-0000016E0000}"/>
    <cellStyle name="常规 2 6 6 2" xfId="21022" xr:uid="{00000000-0005-0000-0000-0000026E0000}"/>
    <cellStyle name="常规 2 6 6 2 2" xfId="21023" xr:uid="{00000000-0005-0000-0000-0000036E0000}"/>
    <cellStyle name="常规 2 6 6 2 2 2" xfId="21024" xr:uid="{00000000-0005-0000-0000-0000046E0000}"/>
    <cellStyle name="常规 2 6 6 2 2 3" xfId="28911" xr:uid="{00000000-0005-0000-0000-0000056E0000}"/>
    <cellStyle name="常规 2 6 6 2 3" xfId="21025" xr:uid="{00000000-0005-0000-0000-0000066E0000}"/>
    <cellStyle name="常规 2 6 6 2 4" xfId="28912" xr:uid="{00000000-0005-0000-0000-0000076E0000}"/>
    <cellStyle name="常规 2 6 6 3" xfId="21026" xr:uid="{00000000-0005-0000-0000-0000086E0000}"/>
    <cellStyle name="常规 2 6 6 3 2" xfId="21027" xr:uid="{00000000-0005-0000-0000-0000096E0000}"/>
    <cellStyle name="常规 2 6 6 3 3" xfId="28913" xr:uid="{00000000-0005-0000-0000-00000A6E0000}"/>
    <cellStyle name="常规 2 6 6 4" xfId="21028" xr:uid="{00000000-0005-0000-0000-00000B6E0000}"/>
    <cellStyle name="常规 2 6 6 5" xfId="28914" xr:uid="{00000000-0005-0000-0000-00000C6E0000}"/>
    <cellStyle name="常规 2 6 7" xfId="21029" xr:uid="{00000000-0005-0000-0000-00000D6E0000}"/>
    <cellStyle name="常规 2 6 7 2" xfId="21030" xr:uid="{00000000-0005-0000-0000-00000E6E0000}"/>
    <cellStyle name="常规 2 6 7 2 2" xfId="21031" xr:uid="{00000000-0005-0000-0000-00000F6E0000}"/>
    <cellStyle name="常规 2 6 7 2 3" xfId="28915" xr:uid="{00000000-0005-0000-0000-0000106E0000}"/>
    <cellStyle name="常规 2 6 7 3" xfId="21032" xr:uid="{00000000-0005-0000-0000-0000116E0000}"/>
    <cellStyle name="常规 2 6 7 4" xfId="28916" xr:uid="{00000000-0005-0000-0000-0000126E0000}"/>
    <cellStyle name="常规 2 6 8" xfId="21033" xr:uid="{00000000-0005-0000-0000-0000136E0000}"/>
    <cellStyle name="常规 2 6 8 2" xfId="21034" xr:uid="{00000000-0005-0000-0000-0000146E0000}"/>
    <cellStyle name="常规 2 6 8 2 2" xfId="21035" xr:uid="{00000000-0005-0000-0000-0000156E0000}"/>
    <cellStyle name="常规 2 6 8 2 3" xfId="28917" xr:uid="{00000000-0005-0000-0000-0000166E0000}"/>
    <cellStyle name="常规 2 6 8 3" xfId="21036" xr:uid="{00000000-0005-0000-0000-0000176E0000}"/>
    <cellStyle name="常规 2 6 8 4" xfId="28918" xr:uid="{00000000-0005-0000-0000-0000186E0000}"/>
    <cellStyle name="常规 2 6 9" xfId="21037" xr:uid="{00000000-0005-0000-0000-0000196E0000}"/>
    <cellStyle name="常规 2 6 9 2" xfId="21038" xr:uid="{00000000-0005-0000-0000-00001A6E0000}"/>
    <cellStyle name="常规 2 6 9 3" xfId="28919" xr:uid="{00000000-0005-0000-0000-00001B6E0000}"/>
    <cellStyle name="常规 2 7" xfId="21039" xr:uid="{00000000-0005-0000-0000-00001C6E0000}"/>
    <cellStyle name="常规 2 7 10" xfId="21040" xr:uid="{00000000-0005-0000-0000-00001D6E0000}"/>
    <cellStyle name="常规 2 7 11" xfId="28920" xr:uid="{00000000-0005-0000-0000-00001E6E0000}"/>
    <cellStyle name="常规 2 7 2" xfId="21041" xr:uid="{00000000-0005-0000-0000-00001F6E0000}"/>
    <cellStyle name="常规 2 7 2 10" xfId="28921" xr:uid="{00000000-0005-0000-0000-0000206E0000}"/>
    <cellStyle name="常规 2 7 2 2" xfId="21042" xr:uid="{00000000-0005-0000-0000-0000216E0000}"/>
    <cellStyle name="常规 2 7 2 2 2" xfId="21043" xr:uid="{00000000-0005-0000-0000-0000226E0000}"/>
    <cellStyle name="常规 2 7 2 2 2 2" xfId="21044" xr:uid="{00000000-0005-0000-0000-0000236E0000}"/>
    <cellStyle name="常规 2 7 2 2 2 2 2" xfId="21045" xr:uid="{00000000-0005-0000-0000-0000246E0000}"/>
    <cellStyle name="常规 2 7 2 2 2 2 2 2" xfId="21046" xr:uid="{00000000-0005-0000-0000-0000256E0000}"/>
    <cellStyle name="常规 2 7 2 2 2 2 2 2 2" xfId="21047" xr:uid="{00000000-0005-0000-0000-0000266E0000}"/>
    <cellStyle name="常规 2 7 2 2 2 2 2 2 3" xfId="28922" xr:uid="{00000000-0005-0000-0000-0000276E0000}"/>
    <cellStyle name="常规 2 7 2 2 2 2 2 3" xfId="21048" xr:uid="{00000000-0005-0000-0000-0000286E0000}"/>
    <cellStyle name="常规 2 7 2 2 2 2 2 4" xfId="28923" xr:uid="{00000000-0005-0000-0000-0000296E0000}"/>
    <cellStyle name="常规 2 7 2 2 2 2 3" xfId="21049" xr:uid="{00000000-0005-0000-0000-00002A6E0000}"/>
    <cellStyle name="常规 2 7 2 2 2 2 3 2" xfId="21050" xr:uid="{00000000-0005-0000-0000-00002B6E0000}"/>
    <cellStyle name="常规 2 7 2 2 2 2 3 3" xfId="28924" xr:uid="{00000000-0005-0000-0000-00002C6E0000}"/>
    <cellStyle name="常规 2 7 2 2 2 2 4" xfId="21051" xr:uid="{00000000-0005-0000-0000-00002D6E0000}"/>
    <cellStyle name="常规 2 7 2 2 2 2 5" xfId="28925" xr:uid="{00000000-0005-0000-0000-00002E6E0000}"/>
    <cellStyle name="常规 2 7 2 2 2 3" xfId="21052" xr:uid="{00000000-0005-0000-0000-00002F6E0000}"/>
    <cellStyle name="常规 2 7 2 2 2 3 2" xfId="21053" xr:uid="{00000000-0005-0000-0000-0000306E0000}"/>
    <cellStyle name="常规 2 7 2 2 2 3 2 2" xfId="21054" xr:uid="{00000000-0005-0000-0000-0000316E0000}"/>
    <cellStyle name="常规 2 7 2 2 2 3 2 2 2" xfId="21055" xr:uid="{00000000-0005-0000-0000-0000326E0000}"/>
    <cellStyle name="常规 2 7 2 2 2 3 2 2 3" xfId="28926" xr:uid="{00000000-0005-0000-0000-0000336E0000}"/>
    <cellStyle name="常规 2 7 2 2 2 3 2 3" xfId="21056" xr:uid="{00000000-0005-0000-0000-0000346E0000}"/>
    <cellStyle name="常规 2 7 2 2 2 3 2 4" xfId="28927" xr:uid="{00000000-0005-0000-0000-0000356E0000}"/>
    <cellStyle name="常规 2 7 2 2 2 3 3" xfId="21057" xr:uid="{00000000-0005-0000-0000-0000366E0000}"/>
    <cellStyle name="常规 2 7 2 2 2 3 3 2" xfId="21058" xr:uid="{00000000-0005-0000-0000-0000376E0000}"/>
    <cellStyle name="常规 2 7 2 2 2 3 3 3" xfId="28928" xr:uid="{00000000-0005-0000-0000-0000386E0000}"/>
    <cellStyle name="常规 2 7 2 2 2 3 4" xfId="21059" xr:uid="{00000000-0005-0000-0000-0000396E0000}"/>
    <cellStyle name="常规 2 7 2 2 2 3 5" xfId="28929" xr:uid="{00000000-0005-0000-0000-00003A6E0000}"/>
    <cellStyle name="常规 2 7 2 2 2 4" xfId="21060" xr:uid="{00000000-0005-0000-0000-00003B6E0000}"/>
    <cellStyle name="常规 2 7 2 2 2 4 2" xfId="21061" xr:uid="{00000000-0005-0000-0000-00003C6E0000}"/>
    <cellStyle name="常规 2 7 2 2 2 4 2 2" xfId="21062" xr:uid="{00000000-0005-0000-0000-00003D6E0000}"/>
    <cellStyle name="常规 2 7 2 2 2 4 2 3" xfId="28930" xr:uid="{00000000-0005-0000-0000-00003E6E0000}"/>
    <cellStyle name="常规 2 7 2 2 2 4 3" xfId="21063" xr:uid="{00000000-0005-0000-0000-00003F6E0000}"/>
    <cellStyle name="常规 2 7 2 2 2 4 4" xfId="28931" xr:uid="{00000000-0005-0000-0000-0000406E0000}"/>
    <cellStyle name="常规 2 7 2 2 2 5" xfId="21064" xr:uid="{00000000-0005-0000-0000-0000416E0000}"/>
    <cellStyle name="常规 2 7 2 2 2 5 2" xfId="21065" xr:uid="{00000000-0005-0000-0000-0000426E0000}"/>
    <cellStyle name="常规 2 7 2 2 2 5 2 2" xfId="21066" xr:uid="{00000000-0005-0000-0000-0000436E0000}"/>
    <cellStyle name="常规 2 7 2 2 2 5 2 3" xfId="28932" xr:uid="{00000000-0005-0000-0000-0000446E0000}"/>
    <cellStyle name="常规 2 7 2 2 2 5 3" xfId="21067" xr:uid="{00000000-0005-0000-0000-0000456E0000}"/>
    <cellStyle name="常规 2 7 2 2 2 5 4" xfId="28933" xr:uid="{00000000-0005-0000-0000-0000466E0000}"/>
    <cellStyle name="常规 2 7 2 2 2 6" xfId="21068" xr:uid="{00000000-0005-0000-0000-0000476E0000}"/>
    <cellStyle name="常规 2 7 2 2 2 6 2" xfId="21069" xr:uid="{00000000-0005-0000-0000-0000486E0000}"/>
    <cellStyle name="常规 2 7 2 2 2 6 3" xfId="28934" xr:uid="{00000000-0005-0000-0000-0000496E0000}"/>
    <cellStyle name="常规 2 7 2 2 2 7" xfId="21070" xr:uid="{00000000-0005-0000-0000-00004A6E0000}"/>
    <cellStyle name="常规 2 7 2 2 2 8" xfId="28935" xr:uid="{00000000-0005-0000-0000-00004B6E0000}"/>
    <cellStyle name="常规 2 7 2 2 3" xfId="21071" xr:uid="{00000000-0005-0000-0000-00004C6E0000}"/>
    <cellStyle name="常规 2 7 2 2 3 2" xfId="21072" xr:uid="{00000000-0005-0000-0000-00004D6E0000}"/>
    <cellStyle name="常规 2 7 2 2 3 2 2" xfId="21073" xr:uid="{00000000-0005-0000-0000-00004E6E0000}"/>
    <cellStyle name="常规 2 7 2 2 3 2 2 2" xfId="21074" xr:uid="{00000000-0005-0000-0000-00004F6E0000}"/>
    <cellStyle name="常规 2 7 2 2 3 2 2 3" xfId="28936" xr:uid="{00000000-0005-0000-0000-0000506E0000}"/>
    <cellStyle name="常规 2 7 2 2 3 2 3" xfId="21075" xr:uid="{00000000-0005-0000-0000-0000516E0000}"/>
    <cellStyle name="常规 2 7 2 2 3 2 4" xfId="28937" xr:uid="{00000000-0005-0000-0000-0000526E0000}"/>
    <cellStyle name="常规 2 7 2 2 3 3" xfId="21076" xr:uid="{00000000-0005-0000-0000-0000536E0000}"/>
    <cellStyle name="常规 2 7 2 2 3 3 2" xfId="21077" xr:uid="{00000000-0005-0000-0000-0000546E0000}"/>
    <cellStyle name="常规 2 7 2 2 3 3 3" xfId="28938" xr:uid="{00000000-0005-0000-0000-0000556E0000}"/>
    <cellStyle name="常规 2 7 2 2 3 4" xfId="21078" xr:uid="{00000000-0005-0000-0000-0000566E0000}"/>
    <cellStyle name="常规 2 7 2 2 3 5" xfId="28939" xr:uid="{00000000-0005-0000-0000-0000576E0000}"/>
    <cellStyle name="常规 2 7 2 2 4" xfId="21079" xr:uid="{00000000-0005-0000-0000-0000586E0000}"/>
    <cellStyle name="常规 2 7 2 2 4 2" xfId="21080" xr:uid="{00000000-0005-0000-0000-0000596E0000}"/>
    <cellStyle name="常规 2 7 2 2 4 2 2" xfId="21081" xr:uid="{00000000-0005-0000-0000-00005A6E0000}"/>
    <cellStyle name="常规 2 7 2 2 4 2 2 2" xfId="21082" xr:uid="{00000000-0005-0000-0000-00005B6E0000}"/>
    <cellStyle name="常规 2 7 2 2 4 2 2 3" xfId="28940" xr:uid="{00000000-0005-0000-0000-00005C6E0000}"/>
    <cellStyle name="常规 2 7 2 2 4 2 3" xfId="21083" xr:uid="{00000000-0005-0000-0000-00005D6E0000}"/>
    <cellStyle name="常规 2 7 2 2 4 2 4" xfId="28941" xr:uid="{00000000-0005-0000-0000-00005E6E0000}"/>
    <cellStyle name="常规 2 7 2 2 4 3" xfId="21084" xr:uid="{00000000-0005-0000-0000-00005F6E0000}"/>
    <cellStyle name="常规 2 7 2 2 4 3 2" xfId="21085" xr:uid="{00000000-0005-0000-0000-0000606E0000}"/>
    <cellStyle name="常规 2 7 2 2 4 3 3" xfId="28942" xr:uid="{00000000-0005-0000-0000-0000616E0000}"/>
    <cellStyle name="常规 2 7 2 2 4 4" xfId="21086" xr:uid="{00000000-0005-0000-0000-0000626E0000}"/>
    <cellStyle name="常规 2 7 2 2 4 5" xfId="28943" xr:uid="{00000000-0005-0000-0000-0000636E0000}"/>
    <cellStyle name="常规 2 7 2 2 5" xfId="21087" xr:uid="{00000000-0005-0000-0000-0000646E0000}"/>
    <cellStyle name="常规 2 7 2 2 5 2" xfId="21088" xr:uid="{00000000-0005-0000-0000-0000656E0000}"/>
    <cellStyle name="常规 2 7 2 2 5 2 2" xfId="21089" xr:uid="{00000000-0005-0000-0000-0000666E0000}"/>
    <cellStyle name="常规 2 7 2 2 5 2 3" xfId="28944" xr:uid="{00000000-0005-0000-0000-0000676E0000}"/>
    <cellStyle name="常规 2 7 2 2 5 3" xfId="21090" xr:uid="{00000000-0005-0000-0000-0000686E0000}"/>
    <cellStyle name="常规 2 7 2 2 5 4" xfId="28945" xr:uid="{00000000-0005-0000-0000-0000696E0000}"/>
    <cellStyle name="常规 2 7 2 2 6" xfId="21091" xr:uid="{00000000-0005-0000-0000-00006A6E0000}"/>
    <cellStyle name="常规 2 7 2 2 6 2" xfId="21092" xr:uid="{00000000-0005-0000-0000-00006B6E0000}"/>
    <cellStyle name="常规 2 7 2 2 6 2 2" xfId="21093" xr:uid="{00000000-0005-0000-0000-00006C6E0000}"/>
    <cellStyle name="常规 2 7 2 2 6 2 3" xfId="28946" xr:uid="{00000000-0005-0000-0000-00006D6E0000}"/>
    <cellStyle name="常规 2 7 2 2 6 3" xfId="21094" xr:uid="{00000000-0005-0000-0000-00006E6E0000}"/>
    <cellStyle name="常规 2 7 2 2 6 4" xfId="28947" xr:uid="{00000000-0005-0000-0000-00006F6E0000}"/>
    <cellStyle name="常规 2 7 2 2 7" xfId="21095" xr:uid="{00000000-0005-0000-0000-0000706E0000}"/>
    <cellStyle name="常规 2 7 2 2 7 2" xfId="21096" xr:uid="{00000000-0005-0000-0000-0000716E0000}"/>
    <cellStyle name="常规 2 7 2 2 7 3" xfId="28948" xr:uid="{00000000-0005-0000-0000-0000726E0000}"/>
    <cellStyle name="常规 2 7 2 2 8" xfId="21097" xr:uid="{00000000-0005-0000-0000-0000736E0000}"/>
    <cellStyle name="常规 2 7 2 2 9" xfId="28949" xr:uid="{00000000-0005-0000-0000-0000746E0000}"/>
    <cellStyle name="常规 2 7 2 3" xfId="21098" xr:uid="{00000000-0005-0000-0000-0000756E0000}"/>
    <cellStyle name="常规 2 7 2 3 2" xfId="21099" xr:uid="{00000000-0005-0000-0000-0000766E0000}"/>
    <cellStyle name="常规 2 7 2 3 2 2" xfId="21100" xr:uid="{00000000-0005-0000-0000-0000776E0000}"/>
    <cellStyle name="常规 2 7 2 3 2 2 2" xfId="21101" xr:uid="{00000000-0005-0000-0000-0000786E0000}"/>
    <cellStyle name="常规 2 7 2 3 2 2 2 2" xfId="21102" xr:uid="{00000000-0005-0000-0000-0000796E0000}"/>
    <cellStyle name="常规 2 7 2 3 2 2 2 3" xfId="28950" xr:uid="{00000000-0005-0000-0000-00007A6E0000}"/>
    <cellStyle name="常规 2 7 2 3 2 2 3" xfId="21103" xr:uid="{00000000-0005-0000-0000-00007B6E0000}"/>
    <cellStyle name="常规 2 7 2 3 2 2 4" xfId="28951" xr:uid="{00000000-0005-0000-0000-00007C6E0000}"/>
    <cellStyle name="常规 2 7 2 3 2 3" xfId="21104" xr:uid="{00000000-0005-0000-0000-00007D6E0000}"/>
    <cellStyle name="常规 2 7 2 3 2 3 2" xfId="21105" xr:uid="{00000000-0005-0000-0000-00007E6E0000}"/>
    <cellStyle name="常规 2 7 2 3 2 3 3" xfId="28952" xr:uid="{00000000-0005-0000-0000-00007F6E0000}"/>
    <cellStyle name="常规 2 7 2 3 2 4" xfId="21106" xr:uid="{00000000-0005-0000-0000-0000806E0000}"/>
    <cellStyle name="常规 2 7 2 3 2 5" xfId="28953" xr:uid="{00000000-0005-0000-0000-0000816E0000}"/>
    <cellStyle name="常规 2 7 2 3 3" xfId="21107" xr:uid="{00000000-0005-0000-0000-0000826E0000}"/>
    <cellStyle name="常规 2 7 2 3 3 2" xfId="21108" xr:uid="{00000000-0005-0000-0000-0000836E0000}"/>
    <cellStyle name="常规 2 7 2 3 3 2 2" xfId="21109" xr:uid="{00000000-0005-0000-0000-0000846E0000}"/>
    <cellStyle name="常规 2 7 2 3 3 2 2 2" xfId="21110" xr:uid="{00000000-0005-0000-0000-0000856E0000}"/>
    <cellStyle name="常规 2 7 2 3 3 2 2 3" xfId="28954" xr:uid="{00000000-0005-0000-0000-0000866E0000}"/>
    <cellStyle name="常规 2 7 2 3 3 2 3" xfId="21111" xr:uid="{00000000-0005-0000-0000-0000876E0000}"/>
    <cellStyle name="常规 2 7 2 3 3 2 4" xfId="28955" xr:uid="{00000000-0005-0000-0000-0000886E0000}"/>
    <cellStyle name="常规 2 7 2 3 3 3" xfId="21112" xr:uid="{00000000-0005-0000-0000-0000896E0000}"/>
    <cellStyle name="常规 2 7 2 3 3 3 2" xfId="21113" xr:uid="{00000000-0005-0000-0000-00008A6E0000}"/>
    <cellStyle name="常规 2 7 2 3 3 3 3" xfId="28956" xr:uid="{00000000-0005-0000-0000-00008B6E0000}"/>
    <cellStyle name="常规 2 7 2 3 3 4" xfId="21114" xr:uid="{00000000-0005-0000-0000-00008C6E0000}"/>
    <cellStyle name="常规 2 7 2 3 3 5" xfId="28957" xr:uid="{00000000-0005-0000-0000-00008D6E0000}"/>
    <cellStyle name="常规 2 7 2 3 4" xfId="21115" xr:uid="{00000000-0005-0000-0000-00008E6E0000}"/>
    <cellStyle name="常规 2 7 2 3 4 2" xfId="21116" xr:uid="{00000000-0005-0000-0000-00008F6E0000}"/>
    <cellStyle name="常规 2 7 2 3 4 2 2" xfId="21117" xr:uid="{00000000-0005-0000-0000-0000906E0000}"/>
    <cellStyle name="常规 2 7 2 3 4 2 3" xfId="28958" xr:uid="{00000000-0005-0000-0000-0000916E0000}"/>
    <cellStyle name="常规 2 7 2 3 4 3" xfId="21118" xr:uid="{00000000-0005-0000-0000-0000926E0000}"/>
    <cellStyle name="常规 2 7 2 3 4 4" xfId="28959" xr:uid="{00000000-0005-0000-0000-0000936E0000}"/>
    <cellStyle name="常规 2 7 2 3 5" xfId="21119" xr:uid="{00000000-0005-0000-0000-0000946E0000}"/>
    <cellStyle name="常规 2 7 2 3 5 2" xfId="21120" xr:uid="{00000000-0005-0000-0000-0000956E0000}"/>
    <cellStyle name="常规 2 7 2 3 5 2 2" xfId="21121" xr:uid="{00000000-0005-0000-0000-0000966E0000}"/>
    <cellStyle name="常规 2 7 2 3 5 2 3" xfId="28960" xr:uid="{00000000-0005-0000-0000-0000976E0000}"/>
    <cellStyle name="常规 2 7 2 3 5 3" xfId="21122" xr:uid="{00000000-0005-0000-0000-0000986E0000}"/>
    <cellStyle name="常规 2 7 2 3 5 4" xfId="28961" xr:uid="{00000000-0005-0000-0000-0000996E0000}"/>
    <cellStyle name="常规 2 7 2 3 6" xfId="21123" xr:uid="{00000000-0005-0000-0000-00009A6E0000}"/>
    <cellStyle name="常规 2 7 2 3 6 2" xfId="21124" xr:uid="{00000000-0005-0000-0000-00009B6E0000}"/>
    <cellStyle name="常规 2 7 2 3 6 3" xfId="28962" xr:uid="{00000000-0005-0000-0000-00009C6E0000}"/>
    <cellStyle name="常规 2 7 2 3 7" xfId="21125" xr:uid="{00000000-0005-0000-0000-00009D6E0000}"/>
    <cellStyle name="常规 2 7 2 3 8" xfId="28963" xr:uid="{00000000-0005-0000-0000-00009E6E0000}"/>
    <cellStyle name="常规 2 7 2 4" xfId="21126" xr:uid="{00000000-0005-0000-0000-00009F6E0000}"/>
    <cellStyle name="常规 2 7 2 4 2" xfId="21127" xr:uid="{00000000-0005-0000-0000-0000A06E0000}"/>
    <cellStyle name="常规 2 7 2 4 2 2" xfId="21128" xr:uid="{00000000-0005-0000-0000-0000A16E0000}"/>
    <cellStyle name="常规 2 7 2 4 2 2 2" xfId="21129" xr:uid="{00000000-0005-0000-0000-0000A26E0000}"/>
    <cellStyle name="常规 2 7 2 4 2 2 3" xfId="28964" xr:uid="{00000000-0005-0000-0000-0000A36E0000}"/>
    <cellStyle name="常规 2 7 2 4 2 3" xfId="21130" xr:uid="{00000000-0005-0000-0000-0000A46E0000}"/>
    <cellStyle name="常规 2 7 2 4 2 4" xfId="28965" xr:uid="{00000000-0005-0000-0000-0000A56E0000}"/>
    <cellStyle name="常规 2 7 2 4 3" xfId="21131" xr:uid="{00000000-0005-0000-0000-0000A66E0000}"/>
    <cellStyle name="常规 2 7 2 4 3 2" xfId="21132" xr:uid="{00000000-0005-0000-0000-0000A76E0000}"/>
    <cellStyle name="常规 2 7 2 4 3 3" xfId="28966" xr:uid="{00000000-0005-0000-0000-0000A86E0000}"/>
    <cellStyle name="常规 2 7 2 4 4" xfId="21133" xr:uid="{00000000-0005-0000-0000-0000A96E0000}"/>
    <cellStyle name="常规 2 7 2 4 5" xfId="28967" xr:uid="{00000000-0005-0000-0000-0000AA6E0000}"/>
    <cellStyle name="常规 2 7 2 5" xfId="21134" xr:uid="{00000000-0005-0000-0000-0000AB6E0000}"/>
    <cellStyle name="常规 2 7 2 5 2" xfId="21135" xr:uid="{00000000-0005-0000-0000-0000AC6E0000}"/>
    <cellStyle name="常规 2 7 2 5 2 2" xfId="21136" xr:uid="{00000000-0005-0000-0000-0000AD6E0000}"/>
    <cellStyle name="常规 2 7 2 5 2 2 2" xfId="21137" xr:uid="{00000000-0005-0000-0000-0000AE6E0000}"/>
    <cellStyle name="常规 2 7 2 5 2 2 3" xfId="28968" xr:uid="{00000000-0005-0000-0000-0000AF6E0000}"/>
    <cellStyle name="常规 2 7 2 5 2 3" xfId="21138" xr:uid="{00000000-0005-0000-0000-0000B06E0000}"/>
    <cellStyle name="常规 2 7 2 5 2 4" xfId="28969" xr:uid="{00000000-0005-0000-0000-0000B16E0000}"/>
    <cellStyle name="常规 2 7 2 5 3" xfId="21139" xr:uid="{00000000-0005-0000-0000-0000B26E0000}"/>
    <cellStyle name="常规 2 7 2 5 3 2" xfId="21140" xr:uid="{00000000-0005-0000-0000-0000B36E0000}"/>
    <cellStyle name="常规 2 7 2 5 3 3" xfId="28970" xr:uid="{00000000-0005-0000-0000-0000B46E0000}"/>
    <cellStyle name="常规 2 7 2 5 4" xfId="21141" xr:uid="{00000000-0005-0000-0000-0000B56E0000}"/>
    <cellStyle name="常规 2 7 2 5 5" xfId="28971" xr:uid="{00000000-0005-0000-0000-0000B66E0000}"/>
    <cellStyle name="常规 2 7 2 6" xfId="21142" xr:uid="{00000000-0005-0000-0000-0000B76E0000}"/>
    <cellStyle name="常规 2 7 2 6 2" xfId="21143" xr:uid="{00000000-0005-0000-0000-0000B86E0000}"/>
    <cellStyle name="常规 2 7 2 6 2 2" xfId="21144" xr:uid="{00000000-0005-0000-0000-0000B96E0000}"/>
    <cellStyle name="常规 2 7 2 6 2 3" xfId="28972" xr:uid="{00000000-0005-0000-0000-0000BA6E0000}"/>
    <cellStyle name="常规 2 7 2 6 3" xfId="21145" xr:uid="{00000000-0005-0000-0000-0000BB6E0000}"/>
    <cellStyle name="常规 2 7 2 6 4" xfId="28973" xr:uid="{00000000-0005-0000-0000-0000BC6E0000}"/>
    <cellStyle name="常规 2 7 2 7" xfId="21146" xr:uid="{00000000-0005-0000-0000-0000BD6E0000}"/>
    <cellStyle name="常规 2 7 2 7 2" xfId="21147" xr:uid="{00000000-0005-0000-0000-0000BE6E0000}"/>
    <cellStyle name="常规 2 7 2 7 2 2" xfId="21148" xr:uid="{00000000-0005-0000-0000-0000BF6E0000}"/>
    <cellStyle name="常规 2 7 2 7 2 3" xfId="28974" xr:uid="{00000000-0005-0000-0000-0000C06E0000}"/>
    <cellStyle name="常规 2 7 2 7 3" xfId="21149" xr:uid="{00000000-0005-0000-0000-0000C16E0000}"/>
    <cellStyle name="常规 2 7 2 7 4" xfId="28975" xr:uid="{00000000-0005-0000-0000-0000C26E0000}"/>
    <cellStyle name="常规 2 7 2 8" xfId="21150" xr:uid="{00000000-0005-0000-0000-0000C36E0000}"/>
    <cellStyle name="常规 2 7 2 8 2" xfId="21151" xr:uid="{00000000-0005-0000-0000-0000C46E0000}"/>
    <cellStyle name="常规 2 7 2 8 3" xfId="28976" xr:uid="{00000000-0005-0000-0000-0000C56E0000}"/>
    <cellStyle name="常规 2 7 2 9" xfId="21152" xr:uid="{00000000-0005-0000-0000-0000C66E0000}"/>
    <cellStyle name="常规 2 7 3" xfId="21153" xr:uid="{00000000-0005-0000-0000-0000C76E0000}"/>
    <cellStyle name="常规 2 7 3 2" xfId="21154" xr:uid="{00000000-0005-0000-0000-0000C86E0000}"/>
    <cellStyle name="常规 2 7 3 2 2" xfId="21155" xr:uid="{00000000-0005-0000-0000-0000C96E0000}"/>
    <cellStyle name="常规 2 7 3 2 2 2" xfId="21156" xr:uid="{00000000-0005-0000-0000-0000CA6E0000}"/>
    <cellStyle name="常规 2 7 3 2 2 2 2" xfId="21157" xr:uid="{00000000-0005-0000-0000-0000CB6E0000}"/>
    <cellStyle name="常规 2 7 3 2 2 2 2 2" xfId="21158" xr:uid="{00000000-0005-0000-0000-0000CC6E0000}"/>
    <cellStyle name="常规 2 7 3 2 2 2 2 3" xfId="28977" xr:uid="{00000000-0005-0000-0000-0000CD6E0000}"/>
    <cellStyle name="常规 2 7 3 2 2 2 3" xfId="21159" xr:uid="{00000000-0005-0000-0000-0000CE6E0000}"/>
    <cellStyle name="常规 2 7 3 2 2 2 4" xfId="28978" xr:uid="{00000000-0005-0000-0000-0000CF6E0000}"/>
    <cellStyle name="常规 2 7 3 2 2 3" xfId="21160" xr:uid="{00000000-0005-0000-0000-0000D06E0000}"/>
    <cellStyle name="常规 2 7 3 2 2 3 2" xfId="21161" xr:uid="{00000000-0005-0000-0000-0000D16E0000}"/>
    <cellStyle name="常规 2 7 3 2 2 3 3" xfId="28979" xr:uid="{00000000-0005-0000-0000-0000D26E0000}"/>
    <cellStyle name="常规 2 7 3 2 2 4" xfId="21162" xr:uid="{00000000-0005-0000-0000-0000D36E0000}"/>
    <cellStyle name="常规 2 7 3 2 2 5" xfId="28980" xr:uid="{00000000-0005-0000-0000-0000D46E0000}"/>
    <cellStyle name="常规 2 7 3 2 3" xfId="21163" xr:uid="{00000000-0005-0000-0000-0000D56E0000}"/>
    <cellStyle name="常规 2 7 3 2 3 2" xfId="21164" xr:uid="{00000000-0005-0000-0000-0000D66E0000}"/>
    <cellStyle name="常规 2 7 3 2 3 2 2" xfId="21165" xr:uid="{00000000-0005-0000-0000-0000D76E0000}"/>
    <cellStyle name="常规 2 7 3 2 3 2 2 2" xfId="21166" xr:uid="{00000000-0005-0000-0000-0000D86E0000}"/>
    <cellStyle name="常规 2 7 3 2 3 2 2 3" xfId="28981" xr:uid="{00000000-0005-0000-0000-0000D96E0000}"/>
    <cellStyle name="常规 2 7 3 2 3 2 3" xfId="21167" xr:uid="{00000000-0005-0000-0000-0000DA6E0000}"/>
    <cellStyle name="常规 2 7 3 2 3 2 4" xfId="28982" xr:uid="{00000000-0005-0000-0000-0000DB6E0000}"/>
    <cellStyle name="常规 2 7 3 2 3 3" xfId="21168" xr:uid="{00000000-0005-0000-0000-0000DC6E0000}"/>
    <cellStyle name="常规 2 7 3 2 3 3 2" xfId="21169" xr:uid="{00000000-0005-0000-0000-0000DD6E0000}"/>
    <cellStyle name="常规 2 7 3 2 3 3 3" xfId="28983" xr:uid="{00000000-0005-0000-0000-0000DE6E0000}"/>
    <cellStyle name="常规 2 7 3 2 3 4" xfId="21170" xr:uid="{00000000-0005-0000-0000-0000DF6E0000}"/>
    <cellStyle name="常规 2 7 3 2 3 5" xfId="28984" xr:uid="{00000000-0005-0000-0000-0000E06E0000}"/>
    <cellStyle name="常规 2 7 3 2 4" xfId="21171" xr:uid="{00000000-0005-0000-0000-0000E16E0000}"/>
    <cellStyle name="常规 2 7 3 2 4 2" xfId="21172" xr:uid="{00000000-0005-0000-0000-0000E26E0000}"/>
    <cellStyle name="常规 2 7 3 2 4 2 2" xfId="21173" xr:uid="{00000000-0005-0000-0000-0000E36E0000}"/>
    <cellStyle name="常规 2 7 3 2 4 2 3" xfId="28985" xr:uid="{00000000-0005-0000-0000-0000E46E0000}"/>
    <cellStyle name="常规 2 7 3 2 4 3" xfId="21174" xr:uid="{00000000-0005-0000-0000-0000E56E0000}"/>
    <cellStyle name="常规 2 7 3 2 4 4" xfId="28986" xr:uid="{00000000-0005-0000-0000-0000E66E0000}"/>
    <cellStyle name="常规 2 7 3 2 5" xfId="21175" xr:uid="{00000000-0005-0000-0000-0000E76E0000}"/>
    <cellStyle name="常规 2 7 3 2 5 2" xfId="21176" xr:uid="{00000000-0005-0000-0000-0000E86E0000}"/>
    <cellStyle name="常规 2 7 3 2 5 2 2" xfId="21177" xr:uid="{00000000-0005-0000-0000-0000E96E0000}"/>
    <cellStyle name="常规 2 7 3 2 5 2 3" xfId="28987" xr:uid="{00000000-0005-0000-0000-0000EA6E0000}"/>
    <cellStyle name="常规 2 7 3 2 5 3" xfId="21178" xr:uid="{00000000-0005-0000-0000-0000EB6E0000}"/>
    <cellStyle name="常规 2 7 3 2 5 4" xfId="28988" xr:uid="{00000000-0005-0000-0000-0000EC6E0000}"/>
    <cellStyle name="常规 2 7 3 2 6" xfId="21179" xr:uid="{00000000-0005-0000-0000-0000ED6E0000}"/>
    <cellStyle name="常规 2 7 3 2 6 2" xfId="21180" xr:uid="{00000000-0005-0000-0000-0000EE6E0000}"/>
    <cellStyle name="常规 2 7 3 2 6 3" xfId="28989" xr:uid="{00000000-0005-0000-0000-0000EF6E0000}"/>
    <cellStyle name="常规 2 7 3 2 7" xfId="21181" xr:uid="{00000000-0005-0000-0000-0000F06E0000}"/>
    <cellStyle name="常规 2 7 3 2 8" xfId="28990" xr:uid="{00000000-0005-0000-0000-0000F16E0000}"/>
    <cellStyle name="常规 2 7 3 3" xfId="21182" xr:uid="{00000000-0005-0000-0000-0000F26E0000}"/>
    <cellStyle name="常规 2 7 3 3 2" xfId="21183" xr:uid="{00000000-0005-0000-0000-0000F36E0000}"/>
    <cellStyle name="常规 2 7 3 3 2 2" xfId="21184" xr:uid="{00000000-0005-0000-0000-0000F46E0000}"/>
    <cellStyle name="常规 2 7 3 3 2 2 2" xfId="21185" xr:uid="{00000000-0005-0000-0000-0000F56E0000}"/>
    <cellStyle name="常规 2 7 3 3 2 2 3" xfId="28991" xr:uid="{00000000-0005-0000-0000-0000F66E0000}"/>
    <cellStyle name="常规 2 7 3 3 2 3" xfId="21186" xr:uid="{00000000-0005-0000-0000-0000F76E0000}"/>
    <cellStyle name="常规 2 7 3 3 2 4" xfId="28992" xr:uid="{00000000-0005-0000-0000-0000F86E0000}"/>
    <cellStyle name="常规 2 7 3 3 3" xfId="21187" xr:uid="{00000000-0005-0000-0000-0000F96E0000}"/>
    <cellStyle name="常规 2 7 3 3 3 2" xfId="21188" xr:uid="{00000000-0005-0000-0000-0000FA6E0000}"/>
    <cellStyle name="常规 2 7 3 3 3 3" xfId="28993" xr:uid="{00000000-0005-0000-0000-0000FB6E0000}"/>
    <cellStyle name="常规 2 7 3 3 4" xfId="21189" xr:uid="{00000000-0005-0000-0000-0000FC6E0000}"/>
    <cellStyle name="常规 2 7 3 3 5" xfId="28994" xr:uid="{00000000-0005-0000-0000-0000FD6E0000}"/>
    <cellStyle name="常规 2 7 3 4" xfId="21190" xr:uid="{00000000-0005-0000-0000-0000FE6E0000}"/>
    <cellStyle name="常规 2 7 3 4 2" xfId="21191" xr:uid="{00000000-0005-0000-0000-0000FF6E0000}"/>
    <cellStyle name="常规 2 7 3 4 2 2" xfId="21192" xr:uid="{00000000-0005-0000-0000-0000006F0000}"/>
    <cellStyle name="常规 2 7 3 4 2 2 2" xfId="21193" xr:uid="{00000000-0005-0000-0000-0000016F0000}"/>
    <cellStyle name="常规 2 7 3 4 2 2 3" xfId="28995" xr:uid="{00000000-0005-0000-0000-0000026F0000}"/>
    <cellStyle name="常规 2 7 3 4 2 3" xfId="21194" xr:uid="{00000000-0005-0000-0000-0000036F0000}"/>
    <cellStyle name="常规 2 7 3 4 2 4" xfId="28996" xr:uid="{00000000-0005-0000-0000-0000046F0000}"/>
    <cellStyle name="常规 2 7 3 4 3" xfId="21195" xr:uid="{00000000-0005-0000-0000-0000056F0000}"/>
    <cellStyle name="常规 2 7 3 4 3 2" xfId="21196" xr:uid="{00000000-0005-0000-0000-0000066F0000}"/>
    <cellStyle name="常规 2 7 3 4 3 3" xfId="28997" xr:uid="{00000000-0005-0000-0000-0000076F0000}"/>
    <cellStyle name="常规 2 7 3 4 4" xfId="21197" xr:uid="{00000000-0005-0000-0000-0000086F0000}"/>
    <cellStyle name="常规 2 7 3 4 5" xfId="28998" xr:uid="{00000000-0005-0000-0000-0000096F0000}"/>
    <cellStyle name="常规 2 7 3 5" xfId="21198" xr:uid="{00000000-0005-0000-0000-00000A6F0000}"/>
    <cellStyle name="常规 2 7 3 5 2" xfId="21199" xr:uid="{00000000-0005-0000-0000-00000B6F0000}"/>
    <cellStyle name="常规 2 7 3 5 2 2" xfId="21200" xr:uid="{00000000-0005-0000-0000-00000C6F0000}"/>
    <cellStyle name="常规 2 7 3 5 2 3" xfId="28999" xr:uid="{00000000-0005-0000-0000-00000D6F0000}"/>
    <cellStyle name="常规 2 7 3 5 3" xfId="21201" xr:uid="{00000000-0005-0000-0000-00000E6F0000}"/>
    <cellStyle name="常规 2 7 3 5 4" xfId="29000" xr:uid="{00000000-0005-0000-0000-00000F6F0000}"/>
    <cellStyle name="常规 2 7 3 6" xfId="21202" xr:uid="{00000000-0005-0000-0000-0000106F0000}"/>
    <cellStyle name="常规 2 7 3 6 2" xfId="21203" xr:uid="{00000000-0005-0000-0000-0000116F0000}"/>
    <cellStyle name="常规 2 7 3 6 2 2" xfId="21204" xr:uid="{00000000-0005-0000-0000-0000126F0000}"/>
    <cellStyle name="常规 2 7 3 6 2 3" xfId="29001" xr:uid="{00000000-0005-0000-0000-0000136F0000}"/>
    <cellStyle name="常规 2 7 3 6 3" xfId="21205" xr:uid="{00000000-0005-0000-0000-0000146F0000}"/>
    <cellStyle name="常规 2 7 3 6 4" xfId="29002" xr:uid="{00000000-0005-0000-0000-0000156F0000}"/>
    <cellStyle name="常规 2 7 3 7" xfId="21206" xr:uid="{00000000-0005-0000-0000-0000166F0000}"/>
    <cellStyle name="常规 2 7 3 7 2" xfId="21207" xr:uid="{00000000-0005-0000-0000-0000176F0000}"/>
    <cellStyle name="常规 2 7 3 7 3" xfId="29003" xr:uid="{00000000-0005-0000-0000-0000186F0000}"/>
    <cellStyle name="常规 2 7 3 8" xfId="21208" xr:uid="{00000000-0005-0000-0000-0000196F0000}"/>
    <cellStyle name="常规 2 7 3 9" xfId="29004" xr:uid="{00000000-0005-0000-0000-00001A6F0000}"/>
    <cellStyle name="常规 2 7 4" xfId="21209" xr:uid="{00000000-0005-0000-0000-00001B6F0000}"/>
    <cellStyle name="常规 2 7 4 2" xfId="21210" xr:uid="{00000000-0005-0000-0000-00001C6F0000}"/>
    <cellStyle name="常规 2 7 4 2 2" xfId="21211" xr:uid="{00000000-0005-0000-0000-00001D6F0000}"/>
    <cellStyle name="常规 2 7 4 2 2 2" xfId="21212" xr:uid="{00000000-0005-0000-0000-00001E6F0000}"/>
    <cellStyle name="常规 2 7 4 2 2 2 2" xfId="21213" xr:uid="{00000000-0005-0000-0000-00001F6F0000}"/>
    <cellStyle name="常规 2 7 4 2 2 2 3" xfId="29005" xr:uid="{00000000-0005-0000-0000-0000206F0000}"/>
    <cellStyle name="常规 2 7 4 2 2 3" xfId="21214" xr:uid="{00000000-0005-0000-0000-0000216F0000}"/>
    <cellStyle name="常规 2 7 4 2 2 4" xfId="29006" xr:uid="{00000000-0005-0000-0000-0000226F0000}"/>
    <cellStyle name="常规 2 7 4 2 3" xfId="21215" xr:uid="{00000000-0005-0000-0000-0000236F0000}"/>
    <cellStyle name="常规 2 7 4 2 3 2" xfId="21216" xr:uid="{00000000-0005-0000-0000-0000246F0000}"/>
    <cellStyle name="常规 2 7 4 2 3 3" xfId="29007" xr:uid="{00000000-0005-0000-0000-0000256F0000}"/>
    <cellStyle name="常规 2 7 4 2 4" xfId="21217" xr:uid="{00000000-0005-0000-0000-0000266F0000}"/>
    <cellStyle name="常规 2 7 4 2 5" xfId="29008" xr:uid="{00000000-0005-0000-0000-0000276F0000}"/>
    <cellStyle name="常规 2 7 4 3" xfId="21218" xr:uid="{00000000-0005-0000-0000-0000286F0000}"/>
    <cellStyle name="常规 2 7 4 3 2" xfId="21219" xr:uid="{00000000-0005-0000-0000-0000296F0000}"/>
    <cellStyle name="常规 2 7 4 3 2 2" xfId="21220" xr:uid="{00000000-0005-0000-0000-00002A6F0000}"/>
    <cellStyle name="常规 2 7 4 3 2 2 2" xfId="21221" xr:uid="{00000000-0005-0000-0000-00002B6F0000}"/>
    <cellStyle name="常规 2 7 4 3 2 2 3" xfId="29009" xr:uid="{00000000-0005-0000-0000-00002C6F0000}"/>
    <cellStyle name="常规 2 7 4 3 2 3" xfId="21222" xr:uid="{00000000-0005-0000-0000-00002D6F0000}"/>
    <cellStyle name="常规 2 7 4 3 2 4" xfId="29010" xr:uid="{00000000-0005-0000-0000-00002E6F0000}"/>
    <cellStyle name="常规 2 7 4 3 3" xfId="21223" xr:uid="{00000000-0005-0000-0000-00002F6F0000}"/>
    <cellStyle name="常规 2 7 4 3 3 2" xfId="21224" xr:uid="{00000000-0005-0000-0000-0000306F0000}"/>
    <cellStyle name="常规 2 7 4 3 3 3" xfId="29011" xr:uid="{00000000-0005-0000-0000-0000316F0000}"/>
    <cellStyle name="常规 2 7 4 3 4" xfId="21225" xr:uid="{00000000-0005-0000-0000-0000326F0000}"/>
    <cellStyle name="常规 2 7 4 3 5" xfId="29012" xr:uid="{00000000-0005-0000-0000-0000336F0000}"/>
    <cellStyle name="常规 2 7 4 4" xfId="21226" xr:uid="{00000000-0005-0000-0000-0000346F0000}"/>
    <cellStyle name="常规 2 7 4 4 2" xfId="21227" xr:uid="{00000000-0005-0000-0000-0000356F0000}"/>
    <cellStyle name="常规 2 7 4 4 2 2" xfId="21228" xr:uid="{00000000-0005-0000-0000-0000366F0000}"/>
    <cellStyle name="常规 2 7 4 4 2 3" xfId="29013" xr:uid="{00000000-0005-0000-0000-0000376F0000}"/>
    <cellStyle name="常规 2 7 4 4 3" xfId="21229" xr:uid="{00000000-0005-0000-0000-0000386F0000}"/>
    <cellStyle name="常规 2 7 4 4 4" xfId="29014" xr:uid="{00000000-0005-0000-0000-0000396F0000}"/>
    <cellStyle name="常规 2 7 4 5" xfId="21230" xr:uid="{00000000-0005-0000-0000-00003A6F0000}"/>
    <cellStyle name="常规 2 7 4 5 2" xfId="21231" xr:uid="{00000000-0005-0000-0000-00003B6F0000}"/>
    <cellStyle name="常规 2 7 4 5 2 2" xfId="21232" xr:uid="{00000000-0005-0000-0000-00003C6F0000}"/>
    <cellStyle name="常规 2 7 4 5 2 3" xfId="29015" xr:uid="{00000000-0005-0000-0000-00003D6F0000}"/>
    <cellStyle name="常规 2 7 4 5 3" xfId="21233" xr:uid="{00000000-0005-0000-0000-00003E6F0000}"/>
    <cellStyle name="常规 2 7 4 5 4" xfId="29016" xr:uid="{00000000-0005-0000-0000-00003F6F0000}"/>
    <cellStyle name="常规 2 7 4 6" xfId="21234" xr:uid="{00000000-0005-0000-0000-0000406F0000}"/>
    <cellStyle name="常规 2 7 4 6 2" xfId="21235" xr:uid="{00000000-0005-0000-0000-0000416F0000}"/>
    <cellStyle name="常规 2 7 4 6 3" xfId="29017" xr:uid="{00000000-0005-0000-0000-0000426F0000}"/>
    <cellStyle name="常规 2 7 4 7" xfId="21236" xr:uid="{00000000-0005-0000-0000-0000436F0000}"/>
    <cellStyle name="常规 2 7 4 8" xfId="29018" xr:uid="{00000000-0005-0000-0000-0000446F0000}"/>
    <cellStyle name="常规 2 7 5" xfId="21237" xr:uid="{00000000-0005-0000-0000-0000456F0000}"/>
    <cellStyle name="常规 2 7 5 2" xfId="21238" xr:uid="{00000000-0005-0000-0000-0000466F0000}"/>
    <cellStyle name="常规 2 7 5 2 2" xfId="21239" xr:uid="{00000000-0005-0000-0000-0000476F0000}"/>
    <cellStyle name="常规 2 7 5 2 2 2" xfId="21240" xr:uid="{00000000-0005-0000-0000-0000486F0000}"/>
    <cellStyle name="常规 2 7 5 2 2 3" xfId="29019" xr:uid="{00000000-0005-0000-0000-0000496F0000}"/>
    <cellStyle name="常规 2 7 5 2 3" xfId="21241" xr:uid="{00000000-0005-0000-0000-00004A6F0000}"/>
    <cellStyle name="常规 2 7 5 2 4" xfId="29020" xr:uid="{00000000-0005-0000-0000-00004B6F0000}"/>
    <cellStyle name="常规 2 7 5 3" xfId="21242" xr:uid="{00000000-0005-0000-0000-00004C6F0000}"/>
    <cellStyle name="常规 2 7 5 3 2" xfId="21243" xr:uid="{00000000-0005-0000-0000-00004D6F0000}"/>
    <cellStyle name="常规 2 7 5 3 3" xfId="29021" xr:uid="{00000000-0005-0000-0000-00004E6F0000}"/>
    <cellStyle name="常规 2 7 5 4" xfId="21244" xr:uid="{00000000-0005-0000-0000-00004F6F0000}"/>
    <cellStyle name="常规 2 7 5 5" xfId="29022" xr:uid="{00000000-0005-0000-0000-0000506F0000}"/>
    <cellStyle name="常规 2 7 6" xfId="21245" xr:uid="{00000000-0005-0000-0000-0000516F0000}"/>
    <cellStyle name="常规 2 7 6 2" xfId="21246" xr:uid="{00000000-0005-0000-0000-0000526F0000}"/>
    <cellStyle name="常规 2 7 6 2 2" xfId="21247" xr:uid="{00000000-0005-0000-0000-0000536F0000}"/>
    <cellStyle name="常规 2 7 6 2 2 2" xfId="21248" xr:uid="{00000000-0005-0000-0000-0000546F0000}"/>
    <cellStyle name="常规 2 7 6 2 2 3" xfId="29023" xr:uid="{00000000-0005-0000-0000-0000556F0000}"/>
    <cellStyle name="常规 2 7 6 2 3" xfId="21249" xr:uid="{00000000-0005-0000-0000-0000566F0000}"/>
    <cellStyle name="常规 2 7 6 2 4" xfId="29024" xr:uid="{00000000-0005-0000-0000-0000576F0000}"/>
    <cellStyle name="常规 2 7 6 3" xfId="21250" xr:uid="{00000000-0005-0000-0000-0000586F0000}"/>
    <cellStyle name="常规 2 7 6 3 2" xfId="21251" xr:uid="{00000000-0005-0000-0000-0000596F0000}"/>
    <cellStyle name="常规 2 7 6 3 3" xfId="29025" xr:uid="{00000000-0005-0000-0000-00005A6F0000}"/>
    <cellStyle name="常规 2 7 6 4" xfId="21252" xr:uid="{00000000-0005-0000-0000-00005B6F0000}"/>
    <cellStyle name="常规 2 7 6 5" xfId="29026" xr:uid="{00000000-0005-0000-0000-00005C6F0000}"/>
    <cellStyle name="常规 2 7 7" xfId="21253" xr:uid="{00000000-0005-0000-0000-00005D6F0000}"/>
    <cellStyle name="常规 2 7 7 2" xfId="21254" xr:uid="{00000000-0005-0000-0000-00005E6F0000}"/>
    <cellStyle name="常规 2 7 7 2 2" xfId="21255" xr:uid="{00000000-0005-0000-0000-00005F6F0000}"/>
    <cellStyle name="常规 2 7 7 2 3" xfId="29027" xr:uid="{00000000-0005-0000-0000-0000606F0000}"/>
    <cellStyle name="常规 2 7 7 3" xfId="21256" xr:uid="{00000000-0005-0000-0000-0000616F0000}"/>
    <cellStyle name="常规 2 7 7 4" xfId="29028" xr:uid="{00000000-0005-0000-0000-0000626F0000}"/>
    <cellStyle name="常规 2 7 8" xfId="21257" xr:uid="{00000000-0005-0000-0000-0000636F0000}"/>
    <cellStyle name="常规 2 7 8 2" xfId="21258" xr:uid="{00000000-0005-0000-0000-0000646F0000}"/>
    <cellStyle name="常规 2 7 8 2 2" xfId="21259" xr:uid="{00000000-0005-0000-0000-0000656F0000}"/>
    <cellStyle name="常规 2 7 8 2 3" xfId="29029" xr:uid="{00000000-0005-0000-0000-0000666F0000}"/>
    <cellStyle name="常规 2 7 8 3" xfId="21260" xr:uid="{00000000-0005-0000-0000-0000676F0000}"/>
    <cellStyle name="常规 2 7 8 4" xfId="29030" xr:uid="{00000000-0005-0000-0000-0000686F0000}"/>
    <cellStyle name="常规 2 7 9" xfId="21261" xr:uid="{00000000-0005-0000-0000-0000696F0000}"/>
    <cellStyle name="常规 2 7 9 2" xfId="21262" xr:uid="{00000000-0005-0000-0000-00006A6F0000}"/>
    <cellStyle name="常规 2 7 9 3" xfId="29031" xr:uid="{00000000-0005-0000-0000-00006B6F0000}"/>
    <cellStyle name="常规 2 8" xfId="21263" xr:uid="{00000000-0005-0000-0000-00006C6F0000}"/>
    <cellStyle name="常规 2 8 10" xfId="21264" xr:uid="{00000000-0005-0000-0000-00006D6F0000}"/>
    <cellStyle name="常规 2 8 11" xfId="29032" xr:uid="{00000000-0005-0000-0000-00006E6F0000}"/>
    <cellStyle name="常规 2 8 2" xfId="21265" xr:uid="{00000000-0005-0000-0000-00006F6F0000}"/>
    <cellStyle name="常规 2 8 2 10" xfId="29033" xr:uid="{00000000-0005-0000-0000-0000706F0000}"/>
    <cellStyle name="常规 2 8 2 2" xfId="21266" xr:uid="{00000000-0005-0000-0000-0000716F0000}"/>
    <cellStyle name="常规 2 8 2 2 2" xfId="21267" xr:uid="{00000000-0005-0000-0000-0000726F0000}"/>
    <cellStyle name="常规 2 8 2 2 2 2" xfId="21268" xr:uid="{00000000-0005-0000-0000-0000736F0000}"/>
    <cellStyle name="常规 2 8 2 2 2 2 2" xfId="21269" xr:uid="{00000000-0005-0000-0000-0000746F0000}"/>
    <cellStyle name="常规 2 8 2 2 2 2 2 2" xfId="21270" xr:uid="{00000000-0005-0000-0000-0000756F0000}"/>
    <cellStyle name="常规 2 8 2 2 2 2 2 2 2" xfId="21271" xr:uid="{00000000-0005-0000-0000-0000766F0000}"/>
    <cellStyle name="常规 2 8 2 2 2 2 2 2 3" xfId="29034" xr:uid="{00000000-0005-0000-0000-0000776F0000}"/>
    <cellStyle name="常规 2 8 2 2 2 2 2 3" xfId="21272" xr:uid="{00000000-0005-0000-0000-0000786F0000}"/>
    <cellStyle name="常规 2 8 2 2 2 2 2 4" xfId="29035" xr:uid="{00000000-0005-0000-0000-0000796F0000}"/>
    <cellStyle name="常规 2 8 2 2 2 2 3" xfId="21273" xr:uid="{00000000-0005-0000-0000-00007A6F0000}"/>
    <cellStyle name="常规 2 8 2 2 2 2 3 2" xfId="21274" xr:uid="{00000000-0005-0000-0000-00007B6F0000}"/>
    <cellStyle name="常规 2 8 2 2 2 2 3 3" xfId="29036" xr:uid="{00000000-0005-0000-0000-00007C6F0000}"/>
    <cellStyle name="常规 2 8 2 2 2 2 4" xfId="21275" xr:uid="{00000000-0005-0000-0000-00007D6F0000}"/>
    <cellStyle name="常规 2 8 2 2 2 2 5" xfId="29037" xr:uid="{00000000-0005-0000-0000-00007E6F0000}"/>
    <cellStyle name="常规 2 8 2 2 2 3" xfId="21276" xr:uid="{00000000-0005-0000-0000-00007F6F0000}"/>
    <cellStyle name="常规 2 8 2 2 2 3 2" xfId="21277" xr:uid="{00000000-0005-0000-0000-0000806F0000}"/>
    <cellStyle name="常规 2 8 2 2 2 3 2 2" xfId="21278" xr:uid="{00000000-0005-0000-0000-0000816F0000}"/>
    <cellStyle name="常规 2 8 2 2 2 3 2 2 2" xfId="21279" xr:uid="{00000000-0005-0000-0000-0000826F0000}"/>
    <cellStyle name="常规 2 8 2 2 2 3 2 2 3" xfId="29038" xr:uid="{00000000-0005-0000-0000-0000836F0000}"/>
    <cellStyle name="常规 2 8 2 2 2 3 2 3" xfId="21280" xr:uid="{00000000-0005-0000-0000-0000846F0000}"/>
    <cellStyle name="常规 2 8 2 2 2 3 2 4" xfId="29039" xr:uid="{00000000-0005-0000-0000-0000856F0000}"/>
    <cellStyle name="常规 2 8 2 2 2 3 3" xfId="21281" xr:uid="{00000000-0005-0000-0000-0000866F0000}"/>
    <cellStyle name="常规 2 8 2 2 2 3 3 2" xfId="21282" xr:uid="{00000000-0005-0000-0000-0000876F0000}"/>
    <cellStyle name="常规 2 8 2 2 2 3 3 3" xfId="29040" xr:uid="{00000000-0005-0000-0000-0000886F0000}"/>
    <cellStyle name="常规 2 8 2 2 2 3 4" xfId="21283" xr:uid="{00000000-0005-0000-0000-0000896F0000}"/>
    <cellStyle name="常规 2 8 2 2 2 3 5" xfId="29041" xr:uid="{00000000-0005-0000-0000-00008A6F0000}"/>
    <cellStyle name="常规 2 8 2 2 2 4" xfId="21284" xr:uid="{00000000-0005-0000-0000-00008B6F0000}"/>
    <cellStyle name="常规 2 8 2 2 2 4 2" xfId="21285" xr:uid="{00000000-0005-0000-0000-00008C6F0000}"/>
    <cellStyle name="常规 2 8 2 2 2 4 2 2" xfId="21286" xr:uid="{00000000-0005-0000-0000-00008D6F0000}"/>
    <cellStyle name="常规 2 8 2 2 2 4 2 3" xfId="29042" xr:uid="{00000000-0005-0000-0000-00008E6F0000}"/>
    <cellStyle name="常规 2 8 2 2 2 4 3" xfId="21287" xr:uid="{00000000-0005-0000-0000-00008F6F0000}"/>
    <cellStyle name="常规 2 8 2 2 2 4 4" xfId="29043" xr:uid="{00000000-0005-0000-0000-0000906F0000}"/>
    <cellStyle name="常规 2 8 2 2 2 5" xfId="21288" xr:uid="{00000000-0005-0000-0000-0000916F0000}"/>
    <cellStyle name="常规 2 8 2 2 2 5 2" xfId="21289" xr:uid="{00000000-0005-0000-0000-0000926F0000}"/>
    <cellStyle name="常规 2 8 2 2 2 5 2 2" xfId="21290" xr:uid="{00000000-0005-0000-0000-0000936F0000}"/>
    <cellStyle name="常规 2 8 2 2 2 5 2 3" xfId="29044" xr:uid="{00000000-0005-0000-0000-0000946F0000}"/>
    <cellStyle name="常规 2 8 2 2 2 5 3" xfId="21291" xr:uid="{00000000-0005-0000-0000-0000956F0000}"/>
    <cellStyle name="常规 2 8 2 2 2 5 4" xfId="29045" xr:uid="{00000000-0005-0000-0000-0000966F0000}"/>
    <cellStyle name="常规 2 8 2 2 2 6" xfId="21292" xr:uid="{00000000-0005-0000-0000-0000976F0000}"/>
    <cellStyle name="常规 2 8 2 2 2 6 2" xfId="21293" xr:uid="{00000000-0005-0000-0000-0000986F0000}"/>
    <cellStyle name="常规 2 8 2 2 2 6 3" xfId="29046" xr:uid="{00000000-0005-0000-0000-0000996F0000}"/>
    <cellStyle name="常规 2 8 2 2 2 7" xfId="21294" xr:uid="{00000000-0005-0000-0000-00009A6F0000}"/>
    <cellStyle name="常规 2 8 2 2 2 8" xfId="29047" xr:uid="{00000000-0005-0000-0000-00009B6F0000}"/>
    <cellStyle name="常规 2 8 2 2 3" xfId="21295" xr:uid="{00000000-0005-0000-0000-00009C6F0000}"/>
    <cellStyle name="常规 2 8 2 2 3 2" xfId="21296" xr:uid="{00000000-0005-0000-0000-00009D6F0000}"/>
    <cellStyle name="常规 2 8 2 2 3 2 2" xfId="21297" xr:uid="{00000000-0005-0000-0000-00009E6F0000}"/>
    <cellStyle name="常规 2 8 2 2 3 2 2 2" xfId="21298" xr:uid="{00000000-0005-0000-0000-00009F6F0000}"/>
    <cellStyle name="常规 2 8 2 2 3 2 2 3" xfId="29048" xr:uid="{00000000-0005-0000-0000-0000A06F0000}"/>
    <cellStyle name="常规 2 8 2 2 3 2 3" xfId="21299" xr:uid="{00000000-0005-0000-0000-0000A16F0000}"/>
    <cellStyle name="常规 2 8 2 2 3 2 4" xfId="29049" xr:uid="{00000000-0005-0000-0000-0000A26F0000}"/>
    <cellStyle name="常规 2 8 2 2 3 3" xfId="21300" xr:uid="{00000000-0005-0000-0000-0000A36F0000}"/>
    <cellStyle name="常规 2 8 2 2 3 3 2" xfId="21301" xr:uid="{00000000-0005-0000-0000-0000A46F0000}"/>
    <cellStyle name="常规 2 8 2 2 3 3 3" xfId="29050" xr:uid="{00000000-0005-0000-0000-0000A56F0000}"/>
    <cellStyle name="常规 2 8 2 2 3 4" xfId="21302" xr:uid="{00000000-0005-0000-0000-0000A66F0000}"/>
    <cellStyle name="常规 2 8 2 2 3 5" xfId="29051" xr:uid="{00000000-0005-0000-0000-0000A76F0000}"/>
    <cellStyle name="常规 2 8 2 2 4" xfId="21303" xr:uid="{00000000-0005-0000-0000-0000A86F0000}"/>
    <cellStyle name="常规 2 8 2 2 4 2" xfId="21304" xr:uid="{00000000-0005-0000-0000-0000A96F0000}"/>
    <cellStyle name="常规 2 8 2 2 4 2 2" xfId="21305" xr:uid="{00000000-0005-0000-0000-0000AA6F0000}"/>
    <cellStyle name="常规 2 8 2 2 4 2 2 2" xfId="21306" xr:uid="{00000000-0005-0000-0000-0000AB6F0000}"/>
    <cellStyle name="常规 2 8 2 2 4 2 2 3" xfId="29052" xr:uid="{00000000-0005-0000-0000-0000AC6F0000}"/>
    <cellStyle name="常规 2 8 2 2 4 2 3" xfId="21307" xr:uid="{00000000-0005-0000-0000-0000AD6F0000}"/>
    <cellStyle name="常规 2 8 2 2 4 2 4" xfId="29053" xr:uid="{00000000-0005-0000-0000-0000AE6F0000}"/>
    <cellStyle name="常规 2 8 2 2 4 3" xfId="21308" xr:uid="{00000000-0005-0000-0000-0000AF6F0000}"/>
    <cellStyle name="常规 2 8 2 2 4 3 2" xfId="21309" xr:uid="{00000000-0005-0000-0000-0000B06F0000}"/>
    <cellStyle name="常规 2 8 2 2 4 3 3" xfId="29054" xr:uid="{00000000-0005-0000-0000-0000B16F0000}"/>
    <cellStyle name="常规 2 8 2 2 4 4" xfId="21310" xr:uid="{00000000-0005-0000-0000-0000B26F0000}"/>
    <cellStyle name="常规 2 8 2 2 4 5" xfId="29055" xr:uid="{00000000-0005-0000-0000-0000B36F0000}"/>
    <cellStyle name="常规 2 8 2 2 5" xfId="21311" xr:uid="{00000000-0005-0000-0000-0000B46F0000}"/>
    <cellStyle name="常规 2 8 2 2 5 2" xfId="21312" xr:uid="{00000000-0005-0000-0000-0000B56F0000}"/>
    <cellStyle name="常规 2 8 2 2 5 2 2" xfId="21313" xr:uid="{00000000-0005-0000-0000-0000B66F0000}"/>
    <cellStyle name="常规 2 8 2 2 5 2 3" xfId="29056" xr:uid="{00000000-0005-0000-0000-0000B76F0000}"/>
    <cellStyle name="常规 2 8 2 2 5 3" xfId="21314" xr:uid="{00000000-0005-0000-0000-0000B86F0000}"/>
    <cellStyle name="常规 2 8 2 2 5 4" xfId="29057" xr:uid="{00000000-0005-0000-0000-0000B96F0000}"/>
    <cellStyle name="常规 2 8 2 2 6" xfId="21315" xr:uid="{00000000-0005-0000-0000-0000BA6F0000}"/>
    <cellStyle name="常规 2 8 2 2 6 2" xfId="21316" xr:uid="{00000000-0005-0000-0000-0000BB6F0000}"/>
    <cellStyle name="常规 2 8 2 2 6 2 2" xfId="21317" xr:uid="{00000000-0005-0000-0000-0000BC6F0000}"/>
    <cellStyle name="常规 2 8 2 2 6 2 3" xfId="29058" xr:uid="{00000000-0005-0000-0000-0000BD6F0000}"/>
    <cellStyle name="常规 2 8 2 2 6 3" xfId="21318" xr:uid="{00000000-0005-0000-0000-0000BE6F0000}"/>
    <cellStyle name="常规 2 8 2 2 6 4" xfId="29059" xr:uid="{00000000-0005-0000-0000-0000BF6F0000}"/>
    <cellStyle name="常规 2 8 2 2 7" xfId="21319" xr:uid="{00000000-0005-0000-0000-0000C06F0000}"/>
    <cellStyle name="常规 2 8 2 2 7 2" xfId="21320" xr:uid="{00000000-0005-0000-0000-0000C16F0000}"/>
    <cellStyle name="常规 2 8 2 2 7 3" xfId="29060" xr:uid="{00000000-0005-0000-0000-0000C26F0000}"/>
    <cellStyle name="常规 2 8 2 2 8" xfId="21321" xr:uid="{00000000-0005-0000-0000-0000C36F0000}"/>
    <cellStyle name="常规 2 8 2 2 9" xfId="29061" xr:uid="{00000000-0005-0000-0000-0000C46F0000}"/>
    <cellStyle name="常规 2 8 2 3" xfId="21322" xr:uid="{00000000-0005-0000-0000-0000C56F0000}"/>
    <cellStyle name="常规 2 8 2 3 2" xfId="21323" xr:uid="{00000000-0005-0000-0000-0000C66F0000}"/>
    <cellStyle name="常规 2 8 2 3 2 2" xfId="21324" xr:uid="{00000000-0005-0000-0000-0000C76F0000}"/>
    <cellStyle name="常规 2 8 2 3 2 2 2" xfId="21325" xr:uid="{00000000-0005-0000-0000-0000C86F0000}"/>
    <cellStyle name="常规 2 8 2 3 2 2 2 2" xfId="21326" xr:uid="{00000000-0005-0000-0000-0000C96F0000}"/>
    <cellStyle name="常规 2 8 2 3 2 2 2 3" xfId="29062" xr:uid="{00000000-0005-0000-0000-0000CA6F0000}"/>
    <cellStyle name="常规 2 8 2 3 2 2 3" xfId="21327" xr:uid="{00000000-0005-0000-0000-0000CB6F0000}"/>
    <cellStyle name="常规 2 8 2 3 2 2 4" xfId="29063" xr:uid="{00000000-0005-0000-0000-0000CC6F0000}"/>
    <cellStyle name="常规 2 8 2 3 2 3" xfId="21328" xr:uid="{00000000-0005-0000-0000-0000CD6F0000}"/>
    <cellStyle name="常规 2 8 2 3 2 3 2" xfId="21329" xr:uid="{00000000-0005-0000-0000-0000CE6F0000}"/>
    <cellStyle name="常规 2 8 2 3 2 3 3" xfId="29064" xr:uid="{00000000-0005-0000-0000-0000CF6F0000}"/>
    <cellStyle name="常规 2 8 2 3 2 4" xfId="21330" xr:uid="{00000000-0005-0000-0000-0000D06F0000}"/>
    <cellStyle name="常规 2 8 2 3 2 5" xfId="29065" xr:uid="{00000000-0005-0000-0000-0000D16F0000}"/>
    <cellStyle name="常规 2 8 2 3 3" xfId="21331" xr:uid="{00000000-0005-0000-0000-0000D26F0000}"/>
    <cellStyle name="常规 2 8 2 3 3 2" xfId="21332" xr:uid="{00000000-0005-0000-0000-0000D36F0000}"/>
    <cellStyle name="常规 2 8 2 3 3 2 2" xfId="21333" xr:uid="{00000000-0005-0000-0000-0000D46F0000}"/>
    <cellStyle name="常规 2 8 2 3 3 2 2 2" xfId="21334" xr:uid="{00000000-0005-0000-0000-0000D56F0000}"/>
    <cellStyle name="常规 2 8 2 3 3 2 2 3" xfId="29066" xr:uid="{00000000-0005-0000-0000-0000D66F0000}"/>
    <cellStyle name="常规 2 8 2 3 3 2 3" xfId="21335" xr:uid="{00000000-0005-0000-0000-0000D76F0000}"/>
    <cellStyle name="常规 2 8 2 3 3 2 4" xfId="29067" xr:uid="{00000000-0005-0000-0000-0000D86F0000}"/>
    <cellStyle name="常规 2 8 2 3 3 3" xfId="21336" xr:uid="{00000000-0005-0000-0000-0000D96F0000}"/>
    <cellStyle name="常规 2 8 2 3 3 3 2" xfId="21337" xr:uid="{00000000-0005-0000-0000-0000DA6F0000}"/>
    <cellStyle name="常规 2 8 2 3 3 3 3" xfId="29068" xr:uid="{00000000-0005-0000-0000-0000DB6F0000}"/>
    <cellStyle name="常规 2 8 2 3 3 4" xfId="21338" xr:uid="{00000000-0005-0000-0000-0000DC6F0000}"/>
    <cellStyle name="常规 2 8 2 3 3 5" xfId="29069" xr:uid="{00000000-0005-0000-0000-0000DD6F0000}"/>
    <cellStyle name="常规 2 8 2 3 4" xfId="21339" xr:uid="{00000000-0005-0000-0000-0000DE6F0000}"/>
    <cellStyle name="常规 2 8 2 3 4 2" xfId="21340" xr:uid="{00000000-0005-0000-0000-0000DF6F0000}"/>
    <cellStyle name="常规 2 8 2 3 4 2 2" xfId="21341" xr:uid="{00000000-0005-0000-0000-0000E06F0000}"/>
    <cellStyle name="常规 2 8 2 3 4 2 3" xfId="29070" xr:uid="{00000000-0005-0000-0000-0000E16F0000}"/>
    <cellStyle name="常规 2 8 2 3 4 3" xfId="21342" xr:uid="{00000000-0005-0000-0000-0000E26F0000}"/>
    <cellStyle name="常规 2 8 2 3 4 4" xfId="29071" xr:uid="{00000000-0005-0000-0000-0000E36F0000}"/>
    <cellStyle name="常规 2 8 2 3 5" xfId="21343" xr:uid="{00000000-0005-0000-0000-0000E46F0000}"/>
    <cellStyle name="常规 2 8 2 3 5 2" xfId="21344" xr:uid="{00000000-0005-0000-0000-0000E56F0000}"/>
    <cellStyle name="常规 2 8 2 3 5 2 2" xfId="21345" xr:uid="{00000000-0005-0000-0000-0000E66F0000}"/>
    <cellStyle name="常规 2 8 2 3 5 2 3" xfId="29072" xr:uid="{00000000-0005-0000-0000-0000E76F0000}"/>
    <cellStyle name="常规 2 8 2 3 5 3" xfId="21346" xr:uid="{00000000-0005-0000-0000-0000E86F0000}"/>
    <cellStyle name="常规 2 8 2 3 5 4" xfId="29073" xr:uid="{00000000-0005-0000-0000-0000E96F0000}"/>
    <cellStyle name="常规 2 8 2 3 6" xfId="21347" xr:uid="{00000000-0005-0000-0000-0000EA6F0000}"/>
    <cellStyle name="常规 2 8 2 3 6 2" xfId="21348" xr:uid="{00000000-0005-0000-0000-0000EB6F0000}"/>
    <cellStyle name="常规 2 8 2 3 6 3" xfId="29074" xr:uid="{00000000-0005-0000-0000-0000EC6F0000}"/>
    <cellStyle name="常规 2 8 2 3 7" xfId="21349" xr:uid="{00000000-0005-0000-0000-0000ED6F0000}"/>
    <cellStyle name="常规 2 8 2 3 8" xfId="29075" xr:uid="{00000000-0005-0000-0000-0000EE6F0000}"/>
    <cellStyle name="常规 2 8 2 4" xfId="21350" xr:uid="{00000000-0005-0000-0000-0000EF6F0000}"/>
    <cellStyle name="常规 2 8 2 4 2" xfId="21351" xr:uid="{00000000-0005-0000-0000-0000F06F0000}"/>
    <cellStyle name="常规 2 8 2 4 2 2" xfId="21352" xr:uid="{00000000-0005-0000-0000-0000F16F0000}"/>
    <cellStyle name="常规 2 8 2 4 2 2 2" xfId="21353" xr:uid="{00000000-0005-0000-0000-0000F26F0000}"/>
    <cellStyle name="常规 2 8 2 4 2 2 3" xfId="29076" xr:uid="{00000000-0005-0000-0000-0000F36F0000}"/>
    <cellStyle name="常规 2 8 2 4 2 3" xfId="21354" xr:uid="{00000000-0005-0000-0000-0000F46F0000}"/>
    <cellStyle name="常规 2 8 2 4 2 4" xfId="29077" xr:uid="{00000000-0005-0000-0000-0000F56F0000}"/>
    <cellStyle name="常规 2 8 2 4 3" xfId="21355" xr:uid="{00000000-0005-0000-0000-0000F66F0000}"/>
    <cellStyle name="常规 2 8 2 4 3 2" xfId="21356" xr:uid="{00000000-0005-0000-0000-0000F76F0000}"/>
    <cellStyle name="常规 2 8 2 4 3 3" xfId="29078" xr:uid="{00000000-0005-0000-0000-0000F86F0000}"/>
    <cellStyle name="常规 2 8 2 4 4" xfId="21357" xr:uid="{00000000-0005-0000-0000-0000F96F0000}"/>
    <cellStyle name="常规 2 8 2 4 5" xfId="29079" xr:uid="{00000000-0005-0000-0000-0000FA6F0000}"/>
    <cellStyle name="常规 2 8 2 5" xfId="21358" xr:uid="{00000000-0005-0000-0000-0000FB6F0000}"/>
    <cellStyle name="常规 2 8 2 5 2" xfId="21359" xr:uid="{00000000-0005-0000-0000-0000FC6F0000}"/>
    <cellStyle name="常规 2 8 2 5 2 2" xfId="21360" xr:uid="{00000000-0005-0000-0000-0000FD6F0000}"/>
    <cellStyle name="常规 2 8 2 5 2 2 2" xfId="21361" xr:uid="{00000000-0005-0000-0000-0000FE6F0000}"/>
    <cellStyle name="常规 2 8 2 5 2 2 3" xfId="29080" xr:uid="{00000000-0005-0000-0000-0000FF6F0000}"/>
    <cellStyle name="常规 2 8 2 5 2 3" xfId="21362" xr:uid="{00000000-0005-0000-0000-000000700000}"/>
    <cellStyle name="常规 2 8 2 5 2 4" xfId="29081" xr:uid="{00000000-0005-0000-0000-000001700000}"/>
    <cellStyle name="常规 2 8 2 5 3" xfId="21363" xr:uid="{00000000-0005-0000-0000-000002700000}"/>
    <cellStyle name="常规 2 8 2 5 3 2" xfId="21364" xr:uid="{00000000-0005-0000-0000-000003700000}"/>
    <cellStyle name="常规 2 8 2 5 3 3" xfId="29082" xr:uid="{00000000-0005-0000-0000-000004700000}"/>
    <cellStyle name="常规 2 8 2 5 4" xfId="21365" xr:uid="{00000000-0005-0000-0000-000005700000}"/>
    <cellStyle name="常规 2 8 2 5 5" xfId="29083" xr:uid="{00000000-0005-0000-0000-000006700000}"/>
    <cellStyle name="常规 2 8 2 6" xfId="21366" xr:uid="{00000000-0005-0000-0000-000007700000}"/>
    <cellStyle name="常规 2 8 2 6 2" xfId="21367" xr:uid="{00000000-0005-0000-0000-000008700000}"/>
    <cellStyle name="常规 2 8 2 6 2 2" xfId="21368" xr:uid="{00000000-0005-0000-0000-000009700000}"/>
    <cellStyle name="常规 2 8 2 6 2 3" xfId="29084" xr:uid="{00000000-0005-0000-0000-00000A700000}"/>
    <cellStyle name="常规 2 8 2 6 3" xfId="21369" xr:uid="{00000000-0005-0000-0000-00000B700000}"/>
    <cellStyle name="常规 2 8 2 6 4" xfId="29085" xr:uid="{00000000-0005-0000-0000-00000C700000}"/>
    <cellStyle name="常规 2 8 2 7" xfId="21370" xr:uid="{00000000-0005-0000-0000-00000D700000}"/>
    <cellStyle name="常规 2 8 2 7 2" xfId="21371" xr:uid="{00000000-0005-0000-0000-00000E700000}"/>
    <cellStyle name="常规 2 8 2 7 2 2" xfId="21372" xr:uid="{00000000-0005-0000-0000-00000F700000}"/>
    <cellStyle name="常规 2 8 2 7 2 3" xfId="29086" xr:uid="{00000000-0005-0000-0000-000010700000}"/>
    <cellStyle name="常规 2 8 2 7 3" xfId="21373" xr:uid="{00000000-0005-0000-0000-000011700000}"/>
    <cellStyle name="常规 2 8 2 7 4" xfId="29087" xr:uid="{00000000-0005-0000-0000-000012700000}"/>
    <cellStyle name="常规 2 8 2 8" xfId="21374" xr:uid="{00000000-0005-0000-0000-000013700000}"/>
    <cellStyle name="常规 2 8 2 8 2" xfId="21375" xr:uid="{00000000-0005-0000-0000-000014700000}"/>
    <cellStyle name="常规 2 8 2 8 3" xfId="29088" xr:uid="{00000000-0005-0000-0000-000015700000}"/>
    <cellStyle name="常规 2 8 2 9" xfId="21376" xr:uid="{00000000-0005-0000-0000-000016700000}"/>
    <cellStyle name="常规 2 8 3" xfId="21377" xr:uid="{00000000-0005-0000-0000-000017700000}"/>
    <cellStyle name="常规 2 8 3 2" xfId="21378" xr:uid="{00000000-0005-0000-0000-000018700000}"/>
    <cellStyle name="常规 2 8 3 2 2" xfId="21379" xr:uid="{00000000-0005-0000-0000-000019700000}"/>
    <cellStyle name="常规 2 8 3 2 2 2" xfId="21380" xr:uid="{00000000-0005-0000-0000-00001A700000}"/>
    <cellStyle name="常规 2 8 3 2 2 2 2" xfId="21381" xr:uid="{00000000-0005-0000-0000-00001B700000}"/>
    <cellStyle name="常规 2 8 3 2 2 2 2 2" xfId="21382" xr:uid="{00000000-0005-0000-0000-00001C700000}"/>
    <cellStyle name="常规 2 8 3 2 2 2 2 3" xfId="29089" xr:uid="{00000000-0005-0000-0000-00001D700000}"/>
    <cellStyle name="常规 2 8 3 2 2 2 3" xfId="21383" xr:uid="{00000000-0005-0000-0000-00001E700000}"/>
    <cellStyle name="常规 2 8 3 2 2 2 4" xfId="29090" xr:uid="{00000000-0005-0000-0000-00001F700000}"/>
    <cellStyle name="常规 2 8 3 2 2 3" xfId="21384" xr:uid="{00000000-0005-0000-0000-000020700000}"/>
    <cellStyle name="常规 2 8 3 2 2 3 2" xfId="21385" xr:uid="{00000000-0005-0000-0000-000021700000}"/>
    <cellStyle name="常规 2 8 3 2 2 3 3" xfId="29091" xr:uid="{00000000-0005-0000-0000-000022700000}"/>
    <cellStyle name="常规 2 8 3 2 2 4" xfId="21386" xr:uid="{00000000-0005-0000-0000-000023700000}"/>
    <cellStyle name="常规 2 8 3 2 2 5" xfId="29092" xr:uid="{00000000-0005-0000-0000-000024700000}"/>
    <cellStyle name="常规 2 8 3 2 3" xfId="21387" xr:uid="{00000000-0005-0000-0000-000025700000}"/>
    <cellStyle name="常规 2 8 3 2 3 2" xfId="21388" xr:uid="{00000000-0005-0000-0000-000026700000}"/>
    <cellStyle name="常规 2 8 3 2 3 2 2" xfId="21389" xr:uid="{00000000-0005-0000-0000-000027700000}"/>
    <cellStyle name="常规 2 8 3 2 3 2 2 2" xfId="21390" xr:uid="{00000000-0005-0000-0000-000028700000}"/>
    <cellStyle name="常规 2 8 3 2 3 2 2 3" xfId="29093" xr:uid="{00000000-0005-0000-0000-000029700000}"/>
    <cellStyle name="常规 2 8 3 2 3 2 3" xfId="21391" xr:uid="{00000000-0005-0000-0000-00002A700000}"/>
    <cellStyle name="常规 2 8 3 2 3 2 4" xfId="29094" xr:uid="{00000000-0005-0000-0000-00002B700000}"/>
    <cellStyle name="常规 2 8 3 2 3 3" xfId="21392" xr:uid="{00000000-0005-0000-0000-00002C700000}"/>
    <cellStyle name="常规 2 8 3 2 3 3 2" xfId="21393" xr:uid="{00000000-0005-0000-0000-00002D700000}"/>
    <cellStyle name="常规 2 8 3 2 3 3 3" xfId="29095" xr:uid="{00000000-0005-0000-0000-00002E700000}"/>
    <cellStyle name="常规 2 8 3 2 3 4" xfId="21394" xr:uid="{00000000-0005-0000-0000-00002F700000}"/>
    <cellStyle name="常规 2 8 3 2 3 5" xfId="29096" xr:uid="{00000000-0005-0000-0000-000030700000}"/>
    <cellStyle name="常规 2 8 3 2 4" xfId="21395" xr:uid="{00000000-0005-0000-0000-000031700000}"/>
    <cellStyle name="常规 2 8 3 2 4 2" xfId="21396" xr:uid="{00000000-0005-0000-0000-000032700000}"/>
    <cellStyle name="常规 2 8 3 2 4 2 2" xfId="21397" xr:uid="{00000000-0005-0000-0000-000033700000}"/>
    <cellStyle name="常规 2 8 3 2 4 2 3" xfId="29097" xr:uid="{00000000-0005-0000-0000-000034700000}"/>
    <cellStyle name="常规 2 8 3 2 4 3" xfId="21398" xr:uid="{00000000-0005-0000-0000-000035700000}"/>
    <cellStyle name="常规 2 8 3 2 4 4" xfId="29098" xr:uid="{00000000-0005-0000-0000-000036700000}"/>
    <cellStyle name="常规 2 8 3 2 5" xfId="21399" xr:uid="{00000000-0005-0000-0000-000037700000}"/>
    <cellStyle name="常规 2 8 3 2 5 2" xfId="21400" xr:uid="{00000000-0005-0000-0000-000038700000}"/>
    <cellStyle name="常规 2 8 3 2 5 2 2" xfId="21401" xr:uid="{00000000-0005-0000-0000-000039700000}"/>
    <cellStyle name="常规 2 8 3 2 5 2 3" xfId="29099" xr:uid="{00000000-0005-0000-0000-00003A700000}"/>
    <cellStyle name="常规 2 8 3 2 5 3" xfId="21402" xr:uid="{00000000-0005-0000-0000-00003B700000}"/>
    <cellStyle name="常规 2 8 3 2 5 4" xfId="29100" xr:uid="{00000000-0005-0000-0000-00003C700000}"/>
    <cellStyle name="常规 2 8 3 2 6" xfId="21403" xr:uid="{00000000-0005-0000-0000-00003D700000}"/>
    <cellStyle name="常规 2 8 3 2 6 2" xfId="21404" xr:uid="{00000000-0005-0000-0000-00003E700000}"/>
    <cellStyle name="常规 2 8 3 2 6 3" xfId="29101" xr:uid="{00000000-0005-0000-0000-00003F700000}"/>
    <cellStyle name="常规 2 8 3 2 7" xfId="21405" xr:uid="{00000000-0005-0000-0000-000040700000}"/>
    <cellStyle name="常规 2 8 3 2 8" xfId="29102" xr:uid="{00000000-0005-0000-0000-000041700000}"/>
    <cellStyle name="常规 2 8 3 3" xfId="21406" xr:uid="{00000000-0005-0000-0000-000042700000}"/>
    <cellStyle name="常规 2 8 3 3 2" xfId="21407" xr:uid="{00000000-0005-0000-0000-000043700000}"/>
    <cellStyle name="常规 2 8 3 3 2 2" xfId="21408" xr:uid="{00000000-0005-0000-0000-000044700000}"/>
    <cellStyle name="常规 2 8 3 3 2 2 2" xfId="21409" xr:uid="{00000000-0005-0000-0000-000045700000}"/>
    <cellStyle name="常规 2 8 3 3 2 2 3" xfId="29103" xr:uid="{00000000-0005-0000-0000-000046700000}"/>
    <cellStyle name="常规 2 8 3 3 2 3" xfId="21410" xr:uid="{00000000-0005-0000-0000-000047700000}"/>
    <cellStyle name="常规 2 8 3 3 2 4" xfId="29104" xr:uid="{00000000-0005-0000-0000-000048700000}"/>
    <cellStyle name="常规 2 8 3 3 3" xfId="21411" xr:uid="{00000000-0005-0000-0000-000049700000}"/>
    <cellStyle name="常规 2 8 3 3 3 2" xfId="21412" xr:uid="{00000000-0005-0000-0000-00004A700000}"/>
    <cellStyle name="常规 2 8 3 3 3 3" xfId="29105" xr:uid="{00000000-0005-0000-0000-00004B700000}"/>
    <cellStyle name="常规 2 8 3 3 4" xfId="21413" xr:uid="{00000000-0005-0000-0000-00004C700000}"/>
    <cellStyle name="常规 2 8 3 3 5" xfId="29106" xr:uid="{00000000-0005-0000-0000-00004D700000}"/>
    <cellStyle name="常规 2 8 3 4" xfId="21414" xr:uid="{00000000-0005-0000-0000-00004E700000}"/>
    <cellStyle name="常规 2 8 3 4 2" xfId="21415" xr:uid="{00000000-0005-0000-0000-00004F700000}"/>
    <cellStyle name="常规 2 8 3 4 2 2" xfId="21416" xr:uid="{00000000-0005-0000-0000-000050700000}"/>
    <cellStyle name="常规 2 8 3 4 2 2 2" xfId="21417" xr:uid="{00000000-0005-0000-0000-000051700000}"/>
    <cellStyle name="常规 2 8 3 4 2 2 3" xfId="29107" xr:uid="{00000000-0005-0000-0000-000052700000}"/>
    <cellStyle name="常规 2 8 3 4 2 3" xfId="21418" xr:uid="{00000000-0005-0000-0000-000053700000}"/>
    <cellStyle name="常规 2 8 3 4 2 4" xfId="29108" xr:uid="{00000000-0005-0000-0000-000054700000}"/>
    <cellStyle name="常规 2 8 3 4 3" xfId="21419" xr:uid="{00000000-0005-0000-0000-000055700000}"/>
    <cellStyle name="常规 2 8 3 4 3 2" xfId="21420" xr:uid="{00000000-0005-0000-0000-000056700000}"/>
    <cellStyle name="常规 2 8 3 4 3 3" xfId="29109" xr:uid="{00000000-0005-0000-0000-000057700000}"/>
    <cellStyle name="常规 2 8 3 4 4" xfId="21421" xr:uid="{00000000-0005-0000-0000-000058700000}"/>
    <cellStyle name="常规 2 8 3 4 5" xfId="29110" xr:uid="{00000000-0005-0000-0000-000059700000}"/>
    <cellStyle name="常规 2 8 3 5" xfId="21422" xr:uid="{00000000-0005-0000-0000-00005A700000}"/>
    <cellStyle name="常规 2 8 3 5 2" xfId="21423" xr:uid="{00000000-0005-0000-0000-00005B700000}"/>
    <cellStyle name="常规 2 8 3 5 2 2" xfId="21424" xr:uid="{00000000-0005-0000-0000-00005C700000}"/>
    <cellStyle name="常规 2 8 3 5 2 3" xfId="29111" xr:uid="{00000000-0005-0000-0000-00005D700000}"/>
    <cellStyle name="常规 2 8 3 5 3" xfId="21425" xr:uid="{00000000-0005-0000-0000-00005E700000}"/>
    <cellStyle name="常规 2 8 3 5 4" xfId="29112" xr:uid="{00000000-0005-0000-0000-00005F700000}"/>
    <cellStyle name="常规 2 8 3 6" xfId="21426" xr:uid="{00000000-0005-0000-0000-000060700000}"/>
    <cellStyle name="常规 2 8 3 6 2" xfId="21427" xr:uid="{00000000-0005-0000-0000-000061700000}"/>
    <cellStyle name="常规 2 8 3 6 2 2" xfId="21428" xr:uid="{00000000-0005-0000-0000-000062700000}"/>
    <cellStyle name="常规 2 8 3 6 2 3" xfId="29113" xr:uid="{00000000-0005-0000-0000-000063700000}"/>
    <cellStyle name="常规 2 8 3 6 3" xfId="21429" xr:uid="{00000000-0005-0000-0000-000064700000}"/>
    <cellStyle name="常规 2 8 3 6 4" xfId="29114" xr:uid="{00000000-0005-0000-0000-000065700000}"/>
    <cellStyle name="常规 2 8 3 7" xfId="21430" xr:uid="{00000000-0005-0000-0000-000066700000}"/>
    <cellStyle name="常规 2 8 3 7 2" xfId="21431" xr:uid="{00000000-0005-0000-0000-000067700000}"/>
    <cellStyle name="常规 2 8 3 7 3" xfId="29115" xr:uid="{00000000-0005-0000-0000-000068700000}"/>
    <cellStyle name="常规 2 8 3 8" xfId="21432" xr:uid="{00000000-0005-0000-0000-000069700000}"/>
    <cellStyle name="常规 2 8 3 9" xfId="29116" xr:uid="{00000000-0005-0000-0000-00006A700000}"/>
    <cellStyle name="常规 2 8 4" xfId="21433" xr:uid="{00000000-0005-0000-0000-00006B700000}"/>
    <cellStyle name="常规 2 8 4 2" xfId="21434" xr:uid="{00000000-0005-0000-0000-00006C700000}"/>
    <cellStyle name="常规 2 8 4 2 2" xfId="21435" xr:uid="{00000000-0005-0000-0000-00006D700000}"/>
    <cellStyle name="常规 2 8 4 2 2 2" xfId="21436" xr:uid="{00000000-0005-0000-0000-00006E700000}"/>
    <cellStyle name="常规 2 8 4 2 2 2 2" xfId="21437" xr:uid="{00000000-0005-0000-0000-00006F700000}"/>
    <cellStyle name="常规 2 8 4 2 2 2 3" xfId="29117" xr:uid="{00000000-0005-0000-0000-000070700000}"/>
    <cellStyle name="常规 2 8 4 2 2 3" xfId="21438" xr:uid="{00000000-0005-0000-0000-000071700000}"/>
    <cellStyle name="常规 2 8 4 2 2 4" xfId="29118" xr:uid="{00000000-0005-0000-0000-000072700000}"/>
    <cellStyle name="常规 2 8 4 2 3" xfId="21439" xr:uid="{00000000-0005-0000-0000-000073700000}"/>
    <cellStyle name="常规 2 8 4 2 3 2" xfId="21440" xr:uid="{00000000-0005-0000-0000-000074700000}"/>
    <cellStyle name="常规 2 8 4 2 3 3" xfId="29119" xr:uid="{00000000-0005-0000-0000-000075700000}"/>
    <cellStyle name="常规 2 8 4 2 4" xfId="21441" xr:uid="{00000000-0005-0000-0000-000076700000}"/>
    <cellStyle name="常规 2 8 4 2 5" xfId="29120" xr:uid="{00000000-0005-0000-0000-000077700000}"/>
    <cellStyle name="常规 2 8 4 3" xfId="21442" xr:uid="{00000000-0005-0000-0000-000078700000}"/>
    <cellStyle name="常规 2 8 4 3 2" xfId="21443" xr:uid="{00000000-0005-0000-0000-000079700000}"/>
    <cellStyle name="常规 2 8 4 3 2 2" xfId="21444" xr:uid="{00000000-0005-0000-0000-00007A700000}"/>
    <cellStyle name="常规 2 8 4 3 2 2 2" xfId="21445" xr:uid="{00000000-0005-0000-0000-00007B700000}"/>
    <cellStyle name="常规 2 8 4 3 2 2 3" xfId="29121" xr:uid="{00000000-0005-0000-0000-00007C700000}"/>
    <cellStyle name="常规 2 8 4 3 2 3" xfId="21446" xr:uid="{00000000-0005-0000-0000-00007D700000}"/>
    <cellStyle name="常规 2 8 4 3 2 4" xfId="29122" xr:uid="{00000000-0005-0000-0000-00007E700000}"/>
    <cellStyle name="常规 2 8 4 3 3" xfId="21447" xr:uid="{00000000-0005-0000-0000-00007F700000}"/>
    <cellStyle name="常规 2 8 4 3 3 2" xfId="21448" xr:uid="{00000000-0005-0000-0000-000080700000}"/>
    <cellStyle name="常规 2 8 4 3 3 3" xfId="29123" xr:uid="{00000000-0005-0000-0000-000081700000}"/>
    <cellStyle name="常规 2 8 4 3 4" xfId="21449" xr:uid="{00000000-0005-0000-0000-000082700000}"/>
    <cellStyle name="常规 2 8 4 3 5" xfId="29124" xr:uid="{00000000-0005-0000-0000-000083700000}"/>
    <cellStyle name="常规 2 8 4 4" xfId="21450" xr:uid="{00000000-0005-0000-0000-000084700000}"/>
    <cellStyle name="常规 2 8 4 4 2" xfId="21451" xr:uid="{00000000-0005-0000-0000-000085700000}"/>
    <cellStyle name="常规 2 8 4 4 2 2" xfId="21452" xr:uid="{00000000-0005-0000-0000-000086700000}"/>
    <cellStyle name="常规 2 8 4 4 2 3" xfId="29125" xr:uid="{00000000-0005-0000-0000-000087700000}"/>
    <cellStyle name="常规 2 8 4 4 3" xfId="21453" xr:uid="{00000000-0005-0000-0000-000088700000}"/>
    <cellStyle name="常规 2 8 4 4 4" xfId="29126" xr:uid="{00000000-0005-0000-0000-000089700000}"/>
    <cellStyle name="常规 2 8 4 5" xfId="21454" xr:uid="{00000000-0005-0000-0000-00008A700000}"/>
    <cellStyle name="常规 2 8 4 5 2" xfId="21455" xr:uid="{00000000-0005-0000-0000-00008B700000}"/>
    <cellStyle name="常规 2 8 4 5 2 2" xfId="21456" xr:uid="{00000000-0005-0000-0000-00008C700000}"/>
    <cellStyle name="常规 2 8 4 5 2 3" xfId="29127" xr:uid="{00000000-0005-0000-0000-00008D700000}"/>
    <cellStyle name="常规 2 8 4 5 3" xfId="21457" xr:uid="{00000000-0005-0000-0000-00008E700000}"/>
    <cellStyle name="常规 2 8 4 5 4" xfId="29128" xr:uid="{00000000-0005-0000-0000-00008F700000}"/>
    <cellStyle name="常规 2 8 4 6" xfId="21458" xr:uid="{00000000-0005-0000-0000-000090700000}"/>
    <cellStyle name="常规 2 8 4 6 2" xfId="21459" xr:uid="{00000000-0005-0000-0000-000091700000}"/>
    <cellStyle name="常规 2 8 4 6 3" xfId="29129" xr:uid="{00000000-0005-0000-0000-000092700000}"/>
    <cellStyle name="常规 2 8 4 7" xfId="21460" xr:uid="{00000000-0005-0000-0000-000093700000}"/>
    <cellStyle name="常规 2 8 4 8" xfId="29130" xr:uid="{00000000-0005-0000-0000-000094700000}"/>
    <cellStyle name="常规 2 8 5" xfId="21461" xr:uid="{00000000-0005-0000-0000-000095700000}"/>
    <cellStyle name="常规 2 8 5 2" xfId="21462" xr:uid="{00000000-0005-0000-0000-000096700000}"/>
    <cellStyle name="常规 2 8 5 2 2" xfId="21463" xr:uid="{00000000-0005-0000-0000-000097700000}"/>
    <cellStyle name="常规 2 8 5 2 2 2" xfId="21464" xr:uid="{00000000-0005-0000-0000-000098700000}"/>
    <cellStyle name="常规 2 8 5 2 2 3" xfId="29131" xr:uid="{00000000-0005-0000-0000-000099700000}"/>
    <cellStyle name="常规 2 8 5 2 3" xfId="21465" xr:uid="{00000000-0005-0000-0000-00009A700000}"/>
    <cellStyle name="常规 2 8 5 2 4" xfId="29132" xr:uid="{00000000-0005-0000-0000-00009B700000}"/>
    <cellStyle name="常规 2 8 5 3" xfId="21466" xr:uid="{00000000-0005-0000-0000-00009C700000}"/>
    <cellStyle name="常规 2 8 5 3 2" xfId="21467" xr:uid="{00000000-0005-0000-0000-00009D700000}"/>
    <cellStyle name="常规 2 8 5 3 3" xfId="29133" xr:uid="{00000000-0005-0000-0000-00009E700000}"/>
    <cellStyle name="常规 2 8 5 4" xfId="21468" xr:uid="{00000000-0005-0000-0000-00009F700000}"/>
    <cellStyle name="常规 2 8 5 5" xfId="29134" xr:uid="{00000000-0005-0000-0000-0000A0700000}"/>
    <cellStyle name="常规 2 8 6" xfId="21469" xr:uid="{00000000-0005-0000-0000-0000A1700000}"/>
    <cellStyle name="常规 2 8 6 2" xfId="21470" xr:uid="{00000000-0005-0000-0000-0000A2700000}"/>
    <cellStyle name="常规 2 8 6 2 2" xfId="21471" xr:uid="{00000000-0005-0000-0000-0000A3700000}"/>
    <cellStyle name="常规 2 8 6 2 2 2" xfId="21472" xr:uid="{00000000-0005-0000-0000-0000A4700000}"/>
    <cellStyle name="常规 2 8 6 2 2 3" xfId="29135" xr:uid="{00000000-0005-0000-0000-0000A5700000}"/>
    <cellStyle name="常规 2 8 6 2 3" xfId="21473" xr:uid="{00000000-0005-0000-0000-0000A6700000}"/>
    <cellStyle name="常规 2 8 6 2 4" xfId="29136" xr:uid="{00000000-0005-0000-0000-0000A7700000}"/>
    <cellStyle name="常规 2 8 6 3" xfId="21474" xr:uid="{00000000-0005-0000-0000-0000A8700000}"/>
    <cellStyle name="常规 2 8 6 3 2" xfId="21475" xr:uid="{00000000-0005-0000-0000-0000A9700000}"/>
    <cellStyle name="常规 2 8 6 3 3" xfId="29137" xr:uid="{00000000-0005-0000-0000-0000AA700000}"/>
    <cellStyle name="常规 2 8 6 4" xfId="21476" xr:uid="{00000000-0005-0000-0000-0000AB700000}"/>
    <cellStyle name="常规 2 8 6 5" xfId="29138" xr:uid="{00000000-0005-0000-0000-0000AC700000}"/>
    <cellStyle name="常规 2 8 7" xfId="21477" xr:uid="{00000000-0005-0000-0000-0000AD700000}"/>
    <cellStyle name="常规 2 8 7 2" xfId="21478" xr:uid="{00000000-0005-0000-0000-0000AE700000}"/>
    <cellStyle name="常规 2 8 7 2 2" xfId="21479" xr:uid="{00000000-0005-0000-0000-0000AF700000}"/>
    <cellStyle name="常规 2 8 7 2 3" xfId="29139" xr:uid="{00000000-0005-0000-0000-0000B0700000}"/>
    <cellStyle name="常规 2 8 7 3" xfId="21480" xr:uid="{00000000-0005-0000-0000-0000B1700000}"/>
    <cellStyle name="常规 2 8 7 4" xfId="29140" xr:uid="{00000000-0005-0000-0000-0000B2700000}"/>
    <cellStyle name="常规 2 8 8" xfId="21481" xr:uid="{00000000-0005-0000-0000-0000B3700000}"/>
    <cellStyle name="常规 2 8 8 2" xfId="21482" xr:uid="{00000000-0005-0000-0000-0000B4700000}"/>
    <cellStyle name="常规 2 8 8 2 2" xfId="21483" xr:uid="{00000000-0005-0000-0000-0000B5700000}"/>
    <cellStyle name="常规 2 8 8 2 3" xfId="29141" xr:uid="{00000000-0005-0000-0000-0000B6700000}"/>
    <cellStyle name="常规 2 8 8 3" xfId="21484" xr:uid="{00000000-0005-0000-0000-0000B7700000}"/>
    <cellStyle name="常规 2 8 8 4" xfId="29142" xr:uid="{00000000-0005-0000-0000-0000B8700000}"/>
    <cellStyle name="常规 2 8 9" xfId="21485" xr:uid="{00000000-0005-0000-0000-0000B9700000}"/>
    <cellStyle name="常规 2 8 9 2" xfId="21486" xr:uid="{00000000-0005-0000-0000-0000BA700000}"/>
    <cellStyle name="常规 2 8 9 3" xfId="29143" xr:uid="{00000000-0005-0000-0000-0000BB700000}"/>
    <cellStyle name="常规 2 9" xfId="21487" xr:uid="{00000000-0005-0000-0000-0000BC700000}"/>
    <cellStyle name="常规 2 9 10" xfId="29144" xr:uid="{00000000-0005-0000-0000-0000BD700000}"/>
    <cellStyle name="常规 2 9 2" xfId="21488" xr:uid="{00000000-0005-0000-0000-0000BE700000}"/>
    <cellStyle name="常规 2 9 2 2" xfId="21489" xr:uid="{00000000-0005-0000-0000-0000BF700000}"/>
    <cellStyle name="常规 2 9 2 2 2" xfId="21490" xr:uid="{00000000-0005-0000-0000-0000C0700000}"/>
    <cellStyle name="常规 2 9 2 2 2 2" xfId="21491" xr:uid="{00000000-0005-0000-0000-0000C1700000}"/>
    <cellStyle name="常规 2 9 2 2 2 2 2" xfId="21492" xr:uid="{00000000-0005-0000-0000-0000C2700000}"/>
    <cellStyle name="常规 2 9 2 2 2 2 2 2" xfId="21493" xr:uid="{00000000-0005-0000-0000-0000C3700000}"/>
    <cellStyle name="常规 2 9 2 2 2 2 2 3" xfId="29145" xr:uid="{00000000-0005-0000-0000-0000C4700000}"/>
    <cellStyle name="常规 2 9 2 2 2 2 3" xfId="21494" xr:uid="{00000000-0005-0000-0000-0000C5700000}"/>
    <cellStyle name="常规 2 9 2 2 2 2 4" xfId="29146" xr:uid="{00000000-0005-0000-0000-0000C6700000}"/>
    <cellStyle name="常规 2 9 2 2 2 3" xfId="21495" xr:uid="{00000000-0005-0000-0000-0000C7700000}"/>
    <cellStyle name="常规 2 9 2 2 2 3 2" xfId="21496" xr:uid="{00000000-0005-0000-0000-0000C8700000}"/>
    <cellStyle name="常规 2 9 2 2 2 3 3" xfId="29147" xr:uid="{00000000-0005-0000-0000-0000C9700000}"/>
    <cellStyle name="常规 2 9 2 2 2 4" xfId="21497" xr:uid="{00000000-0005-0000-0000-0000CA700000}"/>
    <cellStyle name="常规 2 9 2 2 2 5" xfId="29148" xr:uid="{00000000-0005-0000-0000-0000CB700000}"/>
    <cellStyle name="常规 2 9 2 2 3" xfId="21498" xr:uid="{00000000-0005-0000-0000-0000CC700000}"/>
    <cellStyle name="常规 2 9 2 2 3 2" xfId="21499" xr:uid="{00000000-0005-0000-0000-0000CD700000}"/>
    <cellStyle name="常规 2 9 2 2 3 2 2" xfId="21500" xr:uid="{00000000-0005-0000-0000-0000CE700000}"/>
    <cellStyle name="常规 2 9 2 2 3 2 2 2" xfId="21501" xr:uid="{00000000-0005-0000-0000-0000CF700000}"/>
    <cellStyle name="常规 2 9 2 2 3 2 2 3" xfId="29149" xr:uid="{00000000-0005-0000-0000-0000D0700000}"/>
    <cellStyle name="常规 2 9 2 2 3 2 3" xfId="21502" xr:uid="{00000000-0005-0000-0000-0000D1700000}"/>
    <cellStyle name="常规 2 9 2 2 3 2 4" xfId="29150" xr:uid="{00000000-0005-0000-0000-0000D2700000}"/>
    <cellStyle name="常规 2 9 2 2 3 3" xfId="21503" xr:uid="{00000000-0005-0000-0000-0000D3700000}"/>
    <cellStyle name="常规 2 9 2 2 3 3 2" xfId="21504" xr:uid="{00000000-0005-0000-0000-0000D4700000}"/>
    <cellStyle name="常规 2 9 2 2 3 3 3" xfId="29151" xr:uid="{00000000-0005-0000-0000-0000D5700000}"/>
    <cellStyle name="常规 2 9 2 2 3 4" xfId="21505" xr:uid="{00000000-0005-0000-0000-0000D6700000}"/>
    <cellStyle name="常规 2 9 2 2 3 5" xfId="29152" xr:uid="{00000000-0005-0000-0000-0000D7700000}"/>
    <cellStyle name="常规 2 9 2 2 4" xfId="21506" xr:uid="{00000000-0005-0000-0000-0000D8700000}"/>
    <cellStyle name="常规 2 9 2 2 4 2" xfId="21507" xr:uid="{00000000-0005-0000-0000-0000D9700000}"/>
    <cellStyle name="常规 2 9 2 2 4 2 2" xfId="21508" xr:uid="{00000000-0005-0000-0000-0000DA700000}"/>
    <cellStyle name="常规 2 9 2 2 4 2 3" xfId="29153" xr:uid="{00000000-0005-0000-0000-0000DB700000}"/>
    <cellStyle name="常规 2 9 2 2 4 3" xfId="21509" xr:uid="{00000000-0005-0000-0000-0000DC700000}"/>
    <cellStyle name="常规 2 9 2 2 4 4" xfId="29154" xr:uid="{00000000-0005-0000-0000-0000DD700000}"/>
    <cellStyle name="常规 2 9 2 2 5" xfId="21510" xr:uid="{00000000-0005-0000-0000-0000DE700000}"/>
    <cellStyle name="常规 2 9 2 2 5 2" xfId="21511" xr:uid="{00000000-0005-0000-0000-0000DF700000}"/>
    <cellStyle name="常规 2 9 2 2 5 2 2" xfId="21512" xr:uid="{00000000-0005-0000-0000-0000E0700000}"/>
    <cellStyle name="常规 2 9 2 2 5 2 3" xfId="29155" xr:uid="{00000000-0005-0000-0000-0000E1700000}"/>
    <cellStyle name="常规 2 9 2 2 5 3" xfId="21513" xr:uid="{00000000-0005-0000-0000-0000E2700000}"/>
    <cellStyle name="常规 2 9 2 2 5 4" xfId="29156" xr:uid="{00000000-0005-0000-0000-0000E3700000}"/>
    <cellStyle name="常规 2 9 2 2 6" xfId="21514" xr:uid="{00000000-0005-0000-0000-0000E4700000}"/>
    <cellStyle name="常规 2 9 2 2 6 2" xfId="21515" xr:uid="{00000000-0005-0000-0000-0000E5700000}"/>
    <cellStyle name="常规 2 9 2 2 6 3" xfId="29157" xr:uid="{00000000-0005-0000-0000-0000E6700000}"/>
    <cellStyle name="常规 2 9 2 2 7" xfId="21516" xr:uid="{00000000-0005-0000-0000-0000E7700000}"/>
    <cellStyle name="常规 2 9 2 2 8" xfId="29158" xr:uid="{00000000-0005-0000-0000-0000E8700000}"/>
    <cellStyle name="常规 2 9 2 3" xfId="21517" xr:uid="{00000000-0005-0000-0000-0000E9700000}"/>
    <cellStyle name="常规 2 9 2 3 2" xfId="21518" xr:uid="{00000000-0005-0000-0000-0000EA700000}"/>
    <cellStyle name="常规 2 9 2 3 2 2" xfId="21519" xr:uid="{00000000-0005-0000-0000-0000EB700000}"/>
    <cellStyle name="常规 2 9 2 3 2 2 2" xfId="21520" xr:uid="{00000000-0005-0000-0000-0000EC700000}"/>
    <cellStyle name="常规 2 9 2 3 2 2 3" xfId="29159" xr:uid="{00000000-0005-0000-0000-0000ED700000}"/>
    <cellStyle name="常规 2 9 2 3 2 3" xfId="21521" xr:uid="{00000000-0005-0000-0000-0000EE700000}"/>
    <cellStyle name="常规 2 9 2 3 2 4" xfId="29160" xr:uid="{00000000-0005-0000-0000-0000EF700000}"/>
    <cellStyle name="常规 2 9 2 3 3" xfId="21522" xr:uid="{00000000-0005-0000-0000-0000F0700000}"/>
    <cellStyle name="常规 2 9 2 3 3 2" xfId="21523" xr:uid="{00000000-0005-0000-0000-0000F1700000}"/>
    <cellStyle name="常规 2 9 2 3 3 3" xfId="29161" xr:uid="{00000000-0005-0000-0000-0000F2700000}"/>
    <cellStyle name="常规 2 9 2 3 4" xfId="21524" xr:uid="{00000000-0005-0000-0000-0000F3700000}"/>
    <cellStyle name="常规 2 9 2 3 5" xfId="29162" xr:uid="{00000000-0005-0000-0000-0000F4700000}"/>
    <cellStyle name="常规 2 9 2 4" xfId="21525" xr:uid="{00000000-0005-0000-0000-0000F5700000}"/>
    <cellStyle name="常规 2 9 2 4 2" xfId="21526" xr:uid="{00000000-0005-0000-0000-0000F6700000}"/>
    <cellStyle name="常规 2 9 2 4 2 2" xfId="21527" xr:uid="{00000000-0005-0000-0000-0000F7700000}"/>
    <cellStyle name="常规 2 9 2 4 2 2 2" xfId="21528" xr:uid="{00000000-0005-0000-0000-0000F8700000}"/>
    <cellStyle name="常规 2 9 2 4 2 2 3" xfId="29163" xr:uid="{00000000-0005-0000-0000-0000F9700000}"/>
    <cellStyle name="常规 2 9 2 4 2 3" xfId="21529" xr:uid="{00000000-0005-0000-0000-0000FA700000}"/>
    <cellStyle name="常规 2 9 2 4 2 4" xfId="29164" xr:uid="{00000000-0005-0000-0000-0000FB700000}"/>
    <cellStyle name="常规 2 9 2 4 3" xfId="21530" xr:uid="{00000000-0005-0000-0000-0000FC700000}"/>
    <cellStyle name="常规 2 9 2 4 3 2" xfId="21531" xr:uid="{00000000-0005-0000-0000-0000FD700000}"/>
    <cellStyle name="常规 2 9 2 4 3 3" xfId="29165" xr:uid="{00000000-0005-0000-0000-0000FE700000}"/>
    <cellStyle name="常规 2 9 2 4 4" xfId="21532" xr:uid="{00000000-0005-0000-0000-0000FF700000}"/>
    <cellStyle name="常规 2 9 2 4 5" xfId="29166" xr:uid="{00000000-0005-0000-0000-000000710000}"/>
    <cellStyle name="常规 2 9 2 5" xfId="21533" xr:uid="{00000000-0005-0000-0000-000001710000}"/>
    <cellStyle name="常规 2 9 2 5 2" xfId="21534" xr:uid="{00000000-0005-0000-0000-000002710000}"/>
    <cellStyle name="常规 2 9 2 5 2 2" xfId="21535" xr:uid="{00000000-0005-0000-0000-000003710000}"/>
    <cellStyle name="常规 2 9 2 5 2 3" xfId="29167" xr:uid="{00000000-0005-0000-0000-000004710000}"/>
    <cellStyle name="常规 2 9 2 5 3" xfId="21536" xr:uid="{00000000-0005-0000-0000-000005710000}"/>
    <cellStyle name="常规 2 9 2 5 4" xfId="29168" xr:uid="{00000000-0005-0000-0000-000006710000}"/>
    <cellStyle name="常规 2 9 2 6" xfId="21537" xr:uid="{00000000-0005-0000-0000-000007710000}"/>
    <cellStyle name="常规 2 9 2 6 2" xfId="21538" xr:uid="{00000000-0005-0000-0000-000008710000}"/>
    <cellStyle name="常规 2 9 2 6 2 2" xfId="21539" xr:uid="{00000000-0005-0000-0000-000009710000}"/>
    <cellStyle name="常规 2 9 2 6 2 3" xfId="29169" xr:uid="{00000000-0005-0000-0000-00000A710000}"/>
    <cellStyle name="常规 2 9 2 6 3" xfId="21540" xr:uid="{00000000-0005-0000-0000-00000B710000}"/>
    <cellStyle name="常规 2 9 2 6 4" xfId="29170" xr:uid="{00000000-0005-0000-0000-00000C710000}"/>
    <cellStyle name="常规 2 9 2 7" xfId="21541" xr:uid="{00000000-0005-0000-0000-00000D710000}"/>
    <cellStyle name="常规 2 9 2 7 2" xfId="21542" xr:uid="{00000000-0005-0000-0000-00000E710000}"/>
    <cellStyle name="常规 2 9 2 7 3" xfId="29171" xr:uid="{00000000-0005-0000-0000-00000F710000}"/>
    <cellStyle name="常规 2 9 2 8" xfId="21543" xr:uid="{00000000-0005-0000-0000-000010710000}"/>
    <cellStyle name="常规 2 9 2 9" xfId="29172" xr:uid="{00000000-0005-0000-0000-000011710000}"/>
    <cellStyle name="常规 2 9 3" xfId="21544" xr:uid="{00000000-0005-0000-0000-000012710000}"/>
    <cellStyle name="常规 2 9 3 2" xfId="21545" xr:uid="{00000000-0005-0000-0000-000013710000}"/>
    <cellStyle name="常规 2 9 3 2 2" xfId="21546" xr:uid="{00000000-0005-0000-0000-000014710000}"/>
    <cellStyle name="常规 2 9 3 2 2 2" xfId="21547" xr:uid="{00000000-0005-0000-0000-000015710000}"/>
    <cellStyle name="常规 2 9 3 2 2 2 2" xfId="21548" xr:uid="{00000000-0005-0000-0000-000016710000}"/>
    <cellStyle name="常规 2 9 3 2 2 2 3" xfId="29173" xr:uid="{00000000-0005-0000-0000-000017710000}"/>
    <cellStyle name="常规 2 9 3 2 2 3" xfId="21549" xr:uid="{00000000-0005-0000-0000-000018710000}"/>
    <cellStyle name="常规 2 9 3 2 2 4" xfId="29174" xr:uid="{00000000-0005-0000-0000-000019710000}"/>
    <cellStyle name="常规 2 9 3 2 3" xfId="21550" xr:uid="{00000000-0005-0000-0000-00001A710000}"/>
    <cellStyle name="常规 2 9 3 2 3 2" xfId="21551" xr:uid="{00000000-0005-0000-0000-00001B710000}"/>
    <cellStyle name="常规 2 9 3 2 3 3" xfId="29175" xr:uid="{00000000-0005-0000-0000-00001C710000}"/>
    <cellStyle name="常规 2 9 3 2 4" xfId="21552" xr:uid="{00000000-0005-0000-0000-00001D710000}"/>
    <cellStyle name="常规 2 9 3 2 5" xfId="29176" xr:uid="{00000000-0005-0000-0000-00001E710000}"/>
    <cellStyle name="常规 2 9 3 3" xfId="21553" xr:uid="{00000000-0005-0000-0000-00001F710000}"/>
    <cellStyle name="常规 2 9 3 3 2" xfId="21554" xr:uid="{00000000-0005-0000-0000-000020710000}"/>
    <cellStyle name="常规 2 9 3 3 2 2" xfId="21555" xr:uid="{00000000-0005-0000-0000-000021710000}"/>
    <cellStyle name="常规 2 9 3 3 2 2 2" xfId="21556" xr:uid="{00000000-0005-0000-0000-000022710000}"/>
    <cellStyle name="常规 2 9 3 3 2 2 3" xfId="29177" xr:uid="{00000000-0005-0000-0000-000023710000}"/>
    <cellStyle name="常规 2 9 3 3 2 3" xfId="21557" xr:uid="{00000000-0005-0000-0000-000024710000}"/>
    <cellStyle name="常规 2 9 3 3 2 4" xfId="29178" xr:uid="{00000000-0005-0000-0000-000025710000}"/>
    <cellStyle name="常规 2 9 3 3 3" xfId="21558" xr:uid="{00000000-0005-0000-0000-000026710000}"/>
    <cellStyle name="常规 2 9 3 3 3 2" xfId="21559" xr:uid="{00000000-0005-0000-0000-000027710000}"/>
    <cellStyle name="常规 2 9 3 3 3 3" xfId="29179" xr:uid="{00000000-0005-0000-0000-000028710000}"/>
    <cellStyle name="常规 2 9 3 3 4" xfId="21560" xr:uid="{00000000-0005-0000-0000-000029710000}"/>
    <cellStyle name="常规 2 9 3 3 5" xfId="29180" xr:uid="{00000000-0005-0000-0000-00002A710000}"/>
    <cellStyle name="常规 2 9 3 4" xfId="21561" xr:uid="{00000000-0005-0000-0000-00002B710000}"/>
    <cellStyle name="常规 2 9 3 4 2" xfId="21562" xr:uid="{00000000-0005-0000-0000-00002C710000}"/>
    <cellStyle name="常规 2 9 3 4 2 2" xfId="21563" xr:uid="{00000000-0005-0000-0000-00002D710000}"/>
    <cellStyle name="常规 2 9 3 4 2 3" xfId="29181" xr:uid="{00000000-0005-0000-0000-00002E710000}"/>
    <cellStyle name="常规 2 9 3 4 3" xfId="21564" xr:uid="{00000000-0005-0000-0000-00002F710000}"/>
    <cellStyle name="常规 2 9 3 4 4" xfId="29182" xr:uid="{00000000-0005-0000-0000-000030710000}"/>
    <cellStyle name="常规 2 9 3 5" xfId="21565" xr:uid="{00000000-0005-0000-0000-000031710000}"/>
    <cellStyle name="常规 2 9 3 5 2" xfId="21566" xr:uid="{00000000-0005-0000-0000-000032710000}"/>
    <cellStyle name="常规 2 9 3 5 2 2" xfId="21567" xr:uid="{00000000-0005-0000-0000-000033710000}"/>
    <cellStyle name="常规 2 9 3 5 2 3" xfId="29183" xr:uid="{00000000-0005-0000-0000-000034710000}"/>
    <cellStyle name="常规 2 9 3 5 3" xfId="21568" xr:uid="{00000000-0005-0000-0000-000035710000}"/>
    <cellStyle name="常规 2 9 3 5 4" xfId="29184" xr:uid="{00000000-0005-0000-0000-000036710000}"/>
    <cellStyle name="常规 2 9 3 6" xfId="21569" xr:uid="{00000000-0005-0000-0000-000037710000}"/>
    <cellStyle name="常规 2 9 3 6 2" xfId="21570" xr:uid="{00000000-0005-0000-0000-000038710000}"/>
    <cellStyle name="常规 2 9 3 6 3" xfId="29185" xr:uid="{00000000-0005-0000-0000-000039710000}"/>
    <cellStyle name="常规 2 9 3 7" xfId="21571" xr:uid="{00000000-0005-0000-0000-00003A710000}"/>
    <cellStyle name="常规 2 9 3 8" xfId="29186" xr:uid="{00000000-0005-0000-0000-00003B710000}"/>
    <cellStyle name="常规 2 9 4" xfId="21572" xr:uid="{00000000-0005-0000-0000-00003C710000}"/>
    <cellStyle name="常规 2 9 4 2" xfId="21573" xr:uid="{00000000-0005-0000-0000-00003D710000}"/>
    <cellStyle name="常规 2 9 4 2 2" xfId="21574" xr:uid="{00000000-0005-0000-0000-00003E710000}"/>
    <cellStyle name="常规 2 9 4 2 2 2" xfId="21575" xr:uid="{00000000-0005-0000-0000-00003F710000}"/>
    <cellStyle name="常规 2 9 4 2 2 3" xfId="29187" xr:uid="{00000000-0005-0000-0000-000040710000}"/>
    <cellStyle name="常规 2 9 4 2 3" xfId="21576" xr:uid="{00000000-0005-0000-0000-000041710000}"/>
    <cellStyle name="常规 2 9 4 2 4" xfId="29188" xr:uid="{00000000-0005-0000-0000-000042710000}"/>
    <cellStyle name="常规 2 9 4 3" xfId="21577" xr:uid="{00000000-0005-0000-0000-000043710000}"/>
    <cellStyle name="常规 2 9 4 3 2" xfId="21578" xr:uid="{00000000-0005-0000-0000-000044710000}"/>
    <cellStyle name="常规 2 9 4 3 3" xfId="29189" xr:uid="{00000000-0005-0000-0000-000045710000}"/>
    <cellStyle name="常规 2 9 4 4" xfId="21579" xr:uid="{00000000-0005-0000-0000-000046710000}"/>
    <cellStyle name="常规 2 9 4 5" xfId="29190" xr:uid="{00000000-0005-0000-0000-000047710000}"/>
    <cellStyle name="常规 2 9 5" xfId="21580" xr:uid="{00000000-0005-0000-0000-000048710000}"/>
    <cellStyle name="常规 2 9 5 2" xfId="21581" xr:uid="{00000000-0005-0000-0000-000049710000}"/>
    <cellStyle name="常规 2 9 5 2 2" xfId="21582" xr:uid="{00000000-0005-0000-0000-00004A710000}"/>
    <cellStyle name="常规 2 9 5 2 2 2" xfId="21583" xr:uid="{00000000-0005-0000-0000-00004B710000}"/>
    <cellStyle name="常规 2 9 5 2 2 3" xfId="29191" xr:uid="{00000000-0005-0000-0000-00004C710000}"/>
    <cellStyle name="常规 2 9 5 2 3" xfId="21584" xr:uid="{00000000-0005-0000-0000-00004D710000}"/>
    <cellStyle name="常规 2 9 5 2 4" xfId="29192" xr:uid="{00000000-0005-0000-0000-00004E710000}"/>
    <cellStyle name="常规 2 9 5 3" xfId="21585" xr:uid="{00000000-0005-0000-0000-00004F710000}"/>
    <cellStyle name="常规 2 9 5 3 2" xfId="21586" xr:uid="{00000000-0005-0000-0000-000050710000}"/>
    <cellStyle name="常规 2 9 5 3 3" xfId="29193" xr:uid="{00000000-0005-0000-0000-000051710000}"/>
    <cellStyle name="常规 2 9 5 4" xfId="21587" xr:uid="{00000000-0005-0000-0000-000052710000}"/>
    <cellStyle name="常规 2 9 5 5" xfId="29194" xr:uid="{00000000-0005-0000-0000-000053710000}"/>
    <cellStyle name="常规 2 9 6" xfId="21588" xr:uid="{00000000-0005-0000-0000-000054710000}"/>
    <cellStyle name="常规 2 9 6 2" xfId="21589" xr:uid="{00000000-0005-0000-0000-000055710000}"/>
    <cellStyle name="常规 2 9 6 2 2" xfId="21590" xr:uid="{00000000-0005-0000-0000-000056710000}"/>
    <cellStyle name="常规 2 9 6 2 3" xfId="29195" xr:uid="{00000000-0005-0000-0000-000057710000}"/>
    <cellStyle name="常规 2 9 6 3" xfId="21591" xr:uid="{00000000-0005-0000-0000-000058710000}"/>
    <cellStyle name="常规 2 9 6 4" xfId="29196" xr:uid="{00000000-0005-0000-0000-000059710000}"/>
    <cellStyle name="常规 2 9 7" xfId="21592" xr:uid="{00000000-0005-0000-0000-00005A710000}"/>
    <cellStyle name="常规 2 9 7 2" xfId="21593" xr:uid="{00000000-0005-0000-0000-00005B710000}"/>
    <cellStyle name="常规 2 9 7 2 2" xfId="21594" xr:uid="{00000000-0005-0000-0000-00005C710000}"/>
    <cellStyle name="常规 2 9 7 2 3" xfId="29197" xr:uid="{00000000-0005-0000-0000-00005D710000}"/>
    <cellStyle name="常规 2 9 7 3" xfId="21595" xr:uid="{00000000-0005-0000-0000-00005E710000}"/>
    <cellStyle name="常规 2 9 7 4" xfId="29198" xr:uid="{00000000-0005-0000-0000-00005F710000}"/>
    <cellStyle name="常规 2 9 8" xfId="21596" xr:uid="{00000000-0005-0000-0000-000060710000}"/>
    <cellStyle name="常规 2 9 8 2" xfId="21597" xr:uid="{00000000-0005-0000-0000-000061710000}"/>
    <cellStyle name="常规 2 9 8 3" xfId="29199" xr:uid="{00000000-0005-0000-0000-000062710000}"/>
    <cellStyle name="常规 2 9 9" xfId="21598" xr:uid="{00000000-0005-0000-0000-000063710000}"/>
    <cellStyle name="常规 3" xfId="21599" xr:uid="{00000000-0005-0000-0000-000064710000}"/>
    <cellStyle name="常规 3 2" xfId="21600" xr:uid="{00000000-0005-0000-0000-000065710000}"/>
    <cellStyle name="常规 3 2 2" xfId="21601" xr:uid="{00000000-0005-0000-0000-000066710000}"/>
    <cellStyle name="常规 3 2 2 2" xfId="21602" xr:uid="{00000000-0005-0000-0000-000067710000}"/>
    <cellStyle name="常规 3 2 3" xfId="21603" xr:uid="{00000000-0005-0000-0000-000068710000}"/>
    <cellStyle name="常规 3 3" xfId="21604" xr:uid="{00000000-0005-0000-0000-000069710000}"/>
    <cellStyle name="常规 3 3 2" xfId="21605" xr:uid="{00000000-0005-0000-0000-00006A710000}"/>
    <cellStyle name="常规 3 4" xfId="21606" xr:uid="{00000000-0005-0000-0000-00006B710000}"/>
    <cellStyle name="常规 3 4 2" xfId="21607" xr:uid="{00000000-0005-0000-0000-00006C710000}"/>
    <cellStyle name="常规 3 5" xfId="21608" xr:uid="{00000000-0005-0000-0000-00006D710000}"/>
    <cellStyle name="常规 4" xfId="21609" xr:uid="{00000000-0005-0000-0000-00006E710000}"/>
    <cellStyle name="常规 4 10" xfId="21610" xr:uid="{00000000-0005-0000-0000-00006F710000}"/>
    <cellStyle name="常规 4 10 2" xfId="29200" xr:uid="{00000000-0005-0000-0000-000070710000}"/>
    <cellStyle name="常规 4 11" xfId="29201" xr:uid="{00000000-0005-0000-0000-000071710000}"/>
    <cellStyle name="常规 4 2" xfId="21611" xr:uid="{00000000-0005-0000-0000-000072710000}"/>
    <cellStyle name="常规 4 2 10" xfId="29202" xr:uid="{00000000-0005-0000-0000-000073710000}"/>
    <cellStyle name="常规 4 2 2" xfId="21612" xr:uid="{00000000-0005-0000-0000-000074710000}"/>
    <cellStyle name="常规 4 2 2 2" xfId="21613" xr:uid="{00000000-0005-0000-0000-000075710000}"/>
    <cellStyle name="常规 4 2 2 2 2" xfId="21614" xr:uid="{00000000-0005-0000-0000-000076710000}"/>
    <cellStyle name="常规 4 2 2 2 2 2" xfId="21615" xr:uid="{00000000-0005-0000-0000-000077710000}"/>
    <cellStyle name="常规 4 2 2 2 2 2 2" xfId="21616" xr:uid="{00000000-0005-0000-0000-000078710000}"/>
    <cellStyle name="常规 4 2 2 2 2 2 2 2" xfId="21617" xr:uid="{00000000-0005-0000-0000-000079710000}"/>
    <cellStyle name="常规 4 2 2 2 2 2 2 2 2" xfId="21618" xr:uid="{00000000-0005-0000-0000-00007A710000}"/>
    <cellStyle name="常规 4 2 2 2 2 2 2 2 2 2" xfId="29203" xr:uid="{00000000-0005-0000-0000-00007B710000}"/>
    <cellStyle name="常规 4 2 2 2 2 2 2 2 3" xfId="29204" xr:uid="{00000000-0005-0000-0000-00007C710000}"/>
    <cellStyle name="常规 4 2 2 2 2 2 2 3" xfId="21619" xr:uid="{00000000-0005-0000-0000-00007D710000}"/>
    <cellStyle name="常规 4 2 2 2 2 2 2 3 2" xfId="29205" xr:uid="{00000000-0005-0000-0000-00007E710000}"/>
    <cellStyle name="常规 4 2 2 2 2 2 2 4" xfId="29206" xr:uid="{00000000-0005-0000-0000-00007F710000}"/>
    <cellStyle name="常规 4 2 2 2 2 2 3" xfId="21620" xr:uid="{00000000-0005-0000-0000-000080710000}"/>
    <cellStyle name="常规 4 2 2 2 2 2 3 2" xfId="21621" xr:uid="{00000000-0005-0000-0000-000081710000}"/>
    <cellStyle name="常规 4 2 2 2 2 2 3 2 2" xfId="21622" xr:uid="{00000000-0005-0000-0000-000082710000}"/>
    <cellStyle name="常规 4 2 2 2 2 2 3 2 2 2" xfId="29207" xr:uid="{00000000-0005-0000-0000-000083710000}"/>
    <cellStyle name="常规 4 2 2 2 2 2 3 2 3" xfId="29208" xr:uid="{00000000-0005-0000-0000-000084710000}"/>
    <cellStyle name="常规 4 2 2 2 2 2 3 3" xfId="21623" xr:uid="{00000000-0005-0000-0000-000085710000}"/>
    <cellStyle name="常规 4 2 2 2 2 2 3 3 2" xfId="29209" xr:uid="{00000000-0005-0000-0000-000086710000}"/>
    <cellStyle name="常规 4 2 2 2 2 2 3 4" xfId="29210" xr:uid="{00000000-0005-0000-0000-000087710000}"/>
    <cellStyle name="常规 4 2 2 2 2 2 4" xfId="21624" xr:uid="{00000000-0005-0000-0000-000088710000}"/>
    <cellStyle name="常规 4 2 2 2 2 2 4 2" xfId="21625" xr:uid="{00000000-0005-0000-0000-000089710000}"/>
    <cellStyle name="常规 4 2 2 2 2 2 4 2 2" xfId="29211" xr:uid="{00000000-0005-0000-0000-00008A710000}"/>
    <cellStyle name="常规 4 2 2 2 2 2 4 3" xfId="29212" xr:uid="{00000000-0005-0000-0000-00008B710000}"/>
    <cellStyle name="常规 4 2 2 2 2 2 5" xfId="21626" xr:uid="{00000000-0005-0000-0000-00008C710000}"/>
    <cellStyle name="常规 4 2 2 2 2 2 5 2" xfId="29213" xr:uid="{00000000-0005-0000-0000-00008D710000}"/>
    <cellStyle name="常规 4 2 2 2 2 2 6" xfId="29214" xr:uid="{00000000-0005-0000-0000-00008E710000}"/>
    <cellStyle name="常规 4 2 2 2 2 3" xfId="21627" xr:uid="{00000000-0005-0000-0000-00008F710000}"/>
    <cellStyle name="常规 4 2 2 2 2 3 2" xfId="21628" xr:uid="{00000000-0005-0000-0000-000090710000}"/>
    <cellStyle name="常规 4 2 2 2 2 3 2 2" xfId="21629" xr:uid="{00000000-0005-0000-0000-000091710000}"/>
    <cellStyle name="常规 4 2 2 2 2 3 2 2 2" xfId="29215" xr:uid="{00000000-0005-0000-0000-000092710000}"/>
    <cellStyle name="常规 4 2 2 2 2 3 2 3" xfId="29216" xr:uid="{00000000-0005-0000-0000-000093710000}"/>
    <cellStyle name="常规 4 2 2 2 2 3 3" xfId="21630" xr:uid="{00000000-0005-0000-0000-000094710000}"/>
    <cellStyle name="常规 4 2 2 2 2 3 3 2" xfId="29217" xr:uid="{00000000-0005-0000-0000-000095710000}"/>
    <cellStyle name="常规 4 2 2 2 2 3 4" xfId="29218" xr:uid="{00000000-0005-0000-0000-000096710000}"/>
    <cellStyle name="常规 4 2 2 2 2 4" xfId="21631" xr:uid="{00000000-0005-0000-0000-000097710000}"/>
    <cellStyle name="常规 4 2 2 2 2 4 2" xfId="21632" xr:uid="{00000000-0005-0000-0000-000098710000}"/>
    <cellStyle name="常规 4 2 2 2 2 4 2 2" xfId="21633" xr:uid="{00000000-0005-0000-0000-000099710000}"/>
    <cellStyle name="常规 4 2 2 2 2 4 2 2 2" xfId="29219" xr:uid="{00000000-0005-0000-0000-00009A710000}"/>
    <cellStyle name="常规 4 2 2 2 2 4 2 3" xfId="29220" xr:uid="{00000000-0005-0000-0000-00009B710000}"/>
    <cellStyle name="常规 4 2 2 2 2 4 3" xfId="21634" xr:uid="{00000000-0005-0000-0000-00009C710000}"/>
    <cellStyle name="常规 4 2 2 2 2 4 3 2" xfId="29221" xr:uid="{00000000-0005-0000-0000-00009D710000}"/>
    <cellStyle name="常规 4 2 2 2 2 4 4" xfId="29222" xr:uid="{00000000-0005-0000-0000-00009E710000}"/>
    <cellStyle name="常规 4 2 2 2 2 5" xfId="21635" xr:uid="{00000000-0005-0000-0000-00009F710000}"/>
    <cellStyle name="常规 4 2 2 2 2 5 2" xfId="21636" xr:uid="{00000000-0005-0000-0000-0000A0710000}"/>
    <cellStyle name="常规 4 2 2 2 2 5 2 2" xfId="29223" xr:uid="{00000000-0005-0000-0000-0000A1710000}"/>
    <cellStyle name="常规 4 2 2 2 2 5 3" xfId="29224" xr:uid="{00000000-0005-0000-0000-0000A2710000}"/>
    <cellStyle name="常规 4 2 2 2 2 6" xfId="21637" xr:uid="{00000000-0005-0000-0000-0000A3710000}"/>
    <cellStyle name="常规 4 2 2 2 2 6 2" xfId="29225" xr:uid="{00000000-0005-0000-0000-0000A4710000}"/>
    <cellStyle name="常规 4 2 2 2 2 7" xfId="29226" xr:uid="{00000000-0005-0000-0000-0000A5710000}"/>
    <cellStyle name="常规 4 2 2 2 3" xfId="21638" xr:uid="{00000000-0005-0000-0000-0000A6710000}"/>
    <cellStyle name="常规 4 2 2 2 3 2" xfId="21639" xr:uid="{00000000-0005-0000-0000-0000A7710000}"/>
    <cellStyle name="常规 4 2 2 2 3 2 2" xfId="21640" xr:uid="{00000000-0005-0000-0000-0000A8710000}"/>
    <cellStyle name="常规 4 2 2 2 3 2 2 2" xfId="21641" xr:uid="{00000000-0005-0000-0000-0000A9710000}"/>
    <cellStyle name="常规 4 2 2 2 3 2 2 2 2" xfId="29227" xr:uid="{00000000-0005-0000-0000-0000AA710000}"/>
    <cellStyle name="常规 4 2 2 2 3 2 2 3" xfId="29228" xr:uid="{00000000-0005-0000-0000-0000AB710000}"/>
    <cellStyle name="常规 4 2 2 2 3 2 3" xfId="21642" xr:uid="{00000000-0005-0000-0000-0000AC710000}"/>
    <cellStyle name="常规 4 2 2 2 3 2 3 2" xfId="29229" xr:uid="{00000000-0005-0000-0000-0000AD710000}"/>
    <cellStyle name="常规 4 2 2 2 3 2 4" xfId="29230" xr:uid="{00000000-0005-0000-0000-0000AE710000}"/>
    <cellStyle name="常规 4 2 2 2 3 3" xfId="21643" xr:uid="{00000000-0005-0000-0000-0000AF710000}"/>
    <cellStyle name="常规 4 2 2 2 3 3 2" xfId="21644" xr:uid="{00000000-0005-0000-0000-0000B0710000}"/>
    <cellStyle name="常规 4 2 2 2 3 3 2 2" xfId="21645" xr:uid="{00000000-0005-0000-0000-0000B1710000}"/>
    <cellStyle name="常规 4 2 2 2 3 3 2 2 2" xfId="29231" xr:uid="{00000000-0005-0000-0000-0000B2710000}"/>
    <cellStyle name="常规 4 2 2 2 3 3 2 3" xfId="29232" xr:uid="{00000000-0005-0000-0000-0000B3710000}"/>
    <cellStyle name="常规 4 2 2 2 3 3 3" xfId="21646" xr:uid="{00000000-0005-0000-0000-0000B4710000}"/>
    <cellStyle name="常规 4 2 2 2 3 3 3 2" xfId="29233" xr:uid="{00000000-0005-0000-0000-0000B5710000}"/>
    <cellStyle name="常规 4 2 2 2 3 3 4" xfId="29234" xr:uid="{00000000-0005-0000-0000-0000B6710000}"/>
    <cellStyle name="常规 4 2 2 2 3 4" xfId="21647" xr:uid="{00000000-0005-0000-0000-0000B7710000}"/>
    <cellStyle name="常规 4 2 2 2 3 4 2" xfId="21648" xr:uid="{00000000-0005-0000-0000-0000B8710000}"/>
    <cellStyle name="常规 4 2 2 2 3 4 2 2" xfId="29235" xr:uid="{00000000-0005-0000-0000-0000B9710000}"/>
    <cellStyle name="常规 4 2 2 2 3 4 3" xfId="29236" xr:uid="{00000000-0005-0000-0000-0000BA710000}"/>
    <cellStyle name="常规 4 2 2 2 3 5" xfId="21649" xr:uid="{00000000-0005-0000-0000-0000BB710000}"/>
    <cellStyle name="常规 4 2 2 2 3 5 2" xfId="29237" xr:uid="{00000000-0005-0000-0000-0000BC710000}"/>
    <cellStyle name="常规 4 2 2 2 3 6" xfId="29238" xr:uid="{00000000-0005-0000-0000-0000BD710000}"/>
    <cellStyle name="常规 4 2 2 2 4" xfId="21650" xr:uid="{00000000-0005-0000-0000-0000BE710000}"/>
    <cellStyle name="常规 4 2 2 2 4 2" xfId="21651" xr:uid="{00000000-0005-0000-0000-0000BF710000}"/>
    <cellStyle name="常规 4 2 2 2 4 2 2" xfId="21652" xr:uid="{00000000-0005-0000-0000-0000C0710000}"/>
    <cellStyle name="常规 4 2 2 2 4 2 2 2" xfId="29239" xr:uid="{00000000-0005-0000-0000-0000C1710000}"/>
    <cellStyle name="常规 4 2 2 2 4 2 3" xfId="29240" xr:uid="{00000000-0005-0000-0000-0000C2710000}"/>
    <cellStyle name="常规 4 2 2 2 4 3" xfId="21653" xr:uid="{00000000-0005-0000-0000-0000C3710000}"/>
    <cellStyle name="常规 4 2 2 2 4 3 2" xfId="29241" xr:uid="{00000000-0005-0000-0000-0000C4710000}"/>
    <cellStyle name="常规 4 2 2 2 4 4" xfId="29242" xr:uid="{00000000-0005-0000-0000-0000C5710000}"/>
    <cellStyle name="常规 4 2 2 2 5" xfId="21654" xr:uid="{00000000-0005-0000-0000-0000C6710000}"/>
    <cellStyle name="常规 4 2 2 2 5 2" xfId="21655" xr:uid="{00000000-0005-0000-0000-0000C7710000}"/>
    <cellStyle name="常规 4 2 2 2 5 2 2" xfId="21656" xr:uid="{00000000-0005-0000-0000-0000C8710000}"/>
    <cellStyle name="常规 4 2 2 2 5 2 2 2" xfId="29243" xr:uid="{00000000-0005-0000-0000-0000C9710000}"/>
    <cellStyle name="常规 4 2 2 2 5 2 3" xfId="29244" xr:uid="{00000000-0005-0000-0000-0000CA710000}"/>
    <cellStyle name="常规 4 2 2 2 5 3" xfId="21657" xr:uid="{00000000-0005-0000-0000-0000CB710000}"/>
    <cellStyle name="常规 4 2 2 2 5 3 2" xfId="29245" xr:uid="{00000000-0005-0000-0000-0000CC710000}"/>
    <cellStyle name="常规 4 2 2 2 5 4" xfId="29246" xr:uid="{00000000-0005-0000-0000-0000CD710000}"/>
    <cellStyle name="常规 4 2 2 2 6" xfId="21658" xr:uid="{00000000-0005-0000-0000-0000CE710000}"/>
    <cellStyle name="常规 4 2 2 2 6 2" xfId="21659" xr:uid="{00000000-0005-0000-0000-0000CF710000}"/>
    <cellStyle name="常规 4 2 2 2 6 2 2" xfId="29247" xr:uid="{00000000-0005-0000-0000-0000D0710000}"/>
    <cellStyle name="常规 4 2 2 2 6 3" xfId="29248" xr:uid="{00000000-0005-0000-0000-0000D1710000}"/>
    <cellStyle name="常规 4 2 2 2 7" xfId="21660" xr:uid="{00000000-0005-0000-0000-0000D2710000}"/>
    <cellStyle name="常规 4 2 2 2 7 2" xfId="29249" xr:uid="{00000000-0005-0000-0000-0000D3710000}"/>
    <cellStyle name="常规 4 2 2 2 8" xfId="29250" xr:uid="{00000000-0005-0000-0000-0000D4710000}"/>
    <cellStyle name="常规 4 2 2 3" xfId="21661" xr:uid="{00000000-0005-0000-0000-0000D5710000}"/>
    <cellStyle name="常规 4 2 2 3 2" xfId="21662" xr:uid="{00000000-0005-0000-0000-0000D6710000}"/>
    <cellStyle name="常规 4 2 2 3 2 2" xfId="21663" xr:uid="{00000000-0005-0000-0000-0000D7710000}"/>
    <cellStyle name="常规 4 2 2 3 2 2 2" xfId="21664" xr:uid="{00000000-0005-0000-0000-0000D8710000}"/>
    <cellStyle name="常规 4 2 2 3 2 2 2 2" xfId="21665" xr:uid="{00000000-0005-0000-0000-0000D9710000}"/>
    <cellStyle name="常规 4 2 2 3 2 2 2 2 2" xfId="29251" xr:uid="{00000000-0005-0000-0000-0000DA710000}"/>
    <cellStyle name="常规 4 2 2 3 2 2 2 3" xfId="29252" xr:uid="{00000000-0005-0000-0000-0000DB710000}"/>
    <cellStyle name="常规 4 2 2 3 2 2 3" xfId="21666" xr:uid="{00000000-0005-0000-0000-0000DC710000}"/>
    <cellStyle name="常规 4 2 2 3 2 2 3 2" xfId="29253" xr:uid="{00000000-0005-0000-0000-0000DD710000}"/>
    <cellStyle name="常规 4 2 2 3 2 2 4" xfId="29254" xr:uid="{00000000-0005-0000-0000-0000DE710000}"/>
    <cellStyle name="常规 4 2 2 3 2 3" xfId="21667" xr:uid="{00000000-0005-0000-0000-0000DF710000}"/>
    <cellStyle name="常规 4 2 2 3 2 3 2" xfId="21668" xr:uid="{00000000-0005-0000-0000-0000E0710000}"/>
    <cellStyle name="常规 4 2 2 3 2 3 2 2" xfId="21669" xr:uid="{00000000-0005-0000-0000-0000E1710000}"/>
    <cellStyle name="常规 4 2 2 3 2 3 2 2 2" xfId="29255" xr:uid="{00000000-0005-0000-0000-0000E2710000}"/>
    <cellStyle name="常规 4 2 2 3 2 3 2 3" xfId="29256" xr:uid="{00000000-0005-0000-0000-0000E3710000}"/>
    <cellStyle name="常规 4 2 2 3 2 3 3" xfId="21670" xr:uid="{00000000-0005-0000-0000-0000E4710000}"/>
    <cellStyle name="常规 4 2 2 3 2 3 3 2" xfId="29257" xr:uid="{00000000-0005-0000-0000-0000E5710000}"/>
    <cellStyle name="常规 4 2 2 3 2 3 4" xfId="29258" xr:uid="{00000000-0005-0000-0000-0000E6710000}"/>
    <cellStyle name="常规 4 2 2 3 2 4" xfId="21671" xr:uid="{00000000-0005-0000-0000-0000E7710000}"/>
    <cellStyle name="常规 4 2 2 3 2 4 2" xfId="21672" xr:uid="{00000000-0005-0000-0000-0000E8710000}"/>
    <cellStyle name="常规 4 2 2 3 2 4 2 2" xfId="29259" xr:uid="{00000000-0005-0000-0000-0000E9710000}"/>
    <cellStyle name="常规 4 2 2 3 2 4 3" xfId="29260" xr:uid="{00000000-0005-0000-0000-0000EA710000}"/>
    <cellStyle name="常规 4 2 2 3 2 5" xfId="21673" xr:uid="{00000000-0005-0000-0000-0000EB710000}"/>
    <cellStyle name="常规 4 2 2 3 2 5 2" xfId="29261" xr:uid="{00000000-0005-0000-0000-0000EC710000}"/>
    <cellStyle name="常规 4 2 2 3 2 6" xfId="29262" xr:uid="{00000000-0005-0000-0000-0000ED710000}"/>
    <cellStyle name="常规 4 2 2 3 3" xfId="21674" xr:uid="{00000000-0005-0000-0000-0000EE710000}"/>
    <cellStyle name="常规 4 2 2 3 3 2" xfId="21675" xr:uid="{00000000-0005-0000-0000-0000EF710000}"/>
    <cellStyle name="常规 4 2 2 3 3 2 2" xfId="21676" xr:uid="{00000000-0005-0000-0000-0000F0710000}"/>
    <cellStyle name="常规 4 2 2 3 3 2 2 2" xfId="29263" xr:uid="{00000000-0005-0000-0000-0000F1710000}"/>
    <cellStyle name="常规 4 2 2 3 3 2 3" xfId="29264" xr:uid="{00000000-0005-0000-0000-0000F2710000}"/>
    <cellStyle name="常规 4 2 2 3 3 3" xfId="21677" xr:uid="{00000000-0005-0000-0000-0000F3710000}"/>
    <cellStyle name="常规 4 2 2 3 3 3 2" xfId="29265" xr:uid="{00000000-0005-0000-0000-0000F4710000}"/>
    <cellStyle name="常规 4 2 2 3 3 4" xfId="29266" xr:uid="{00000000-0005-0000-0000-0000F5710000}"/>
    <cellStyle name="常规 4 2 2 3 4" xfId="21678" xr:uid="{00000000-0005-0000-0000-0000F6710000}"/>
    <cellStyle name="常规 4 2 2 3 4 2" xfId="21679" xr:uid="{00000000-0005-0000-0000-0000F7710000}"/>
    <cellStyle name="常规 4 2 2 3 4 2 2" xfId="21680" xr:uid="{00000000-0005-0000-0000-0000F8710000}"/>
    <cellStyle name="常规 4 2 2 3 4 2 2 2" xfId="29267" xr:uid="{00000000-0005-0000-0000-0000F9710000}"/>
    <cellStyle name="常规 4 2 2 3 4 2 3" xfId="29268" xr:uid="{00000000-0005-0000-0000-0000FA710000}"/>
    <cellStyle name="常规 4 2 2 3 4 3" xfId="21681" xr:uid="{00000000-0005-0000-0000-0000FB710000}"/>
    <cellStyle name="常规 4 2 2 3 4 3 2" xfId="29269" xr:uid="{00000000-0005-0000-0000-0000FC710000}"/>
    <cellStyle name="常规 4 2 2 3 4 4" xfId="29270" xr:uid="{00000000-0005-0000-0000-0000FD710000}"/>
    <cellStyle name="常规 4 2 2 3 5" xfId="21682" xr:uid="{00000000-0005-0000-0000-0000FE710000}"/>
    <cellStyle name="常规 4 2 2 3 5 2" xfId="21683" xr:uid="{00000000-0005-0000-0000-0000FF710000}"/>
    <cellStyle name="常规 4 2 2 3 5 2 2" xfId="29271" xr:uid="{00000000-0005-0000-0000-000000720000}"/>
    <cellStyle name="常规 4 2 2 3 5 3" xfId="29272" xr:uid="{00000000-0005-0000-0000-000001720000}"/>
    <cellStyle name="常规 4 2 2 3 6" xfId="21684" xr:uid="{00000000-0005-0000-0000-000002720000}"/>
    <cellStyle name="常规 4 2 2 3 6 2" xfId="29273" xr:uid="{00000000-0005-0000-0000-000003720000}"/>
    <cellStyle name="常规 4 2 2 3 7" xfId="29274" xr:uid="{00000000-0005-0000-0000-000004720000}"/>
    <cellStyle name="常规 4 2 2 4" xfId="21685" xr:uid="{00000000-0005-0000-0000-000005720000}"/>
    <cellStyle name="常规 4 2 2 4 2" xfId="21686" xr:uid="{00000000-0005-0000-0000-000006720000}"/>
    <cellStyle name="常规 4 2 2 4 2 2" xfId="21687" xr:uid="{00000000-0005-0000-0000-000007720000}"/>
    <cellStyle name="常规 4 2 2 4 2 2 2" xfId="21688" xr:uid="{00000000-0005-0000-0000-000008720000}"/>
    <cellStyle name="常规 4 2 2 4 2 2 2 2" xfId="29275" xr:uid="{00000000-0005-0000-0000-000009720000}"/>
    <cellStyle name="常规 4 2 2 4 2 2 3" xfId="29276" xr:uid="{00000000-0005-0000-0000-00000A720000}"/>
    <cellStyle name="常规 4 2 2 4 2 3" xfId="21689" xr:uid="{00000000-0005-0000-0000-00000B720000}"/>
    <cellStyle name="常规 4 2 2 4 2 3 2" xfId="29277" xr:uid="{00000000-0005-0000-0000-00000C720000}"/>
    <cellStyle name="常规 4 2 2 4 2 4" xfId="29278" xr:uid="{00000000-0005-0000-0000-00000D720000}"/>
    <cellStyle name="常规 4 2 2 4 3" xfId="21690" xr:uid="{00000000-0005-0000-0000-00000E720000}"/>
    <cellStyle name="常规 4 2 2 4 3 2" xfId="21691" xr:uid="{00000000-0005-0000-0000-00000F720000}"/>
    <cellStyle name="常规 4 2 2 4 3 2 2" xfId="21692" xr:uid="{00000000-0005-0000-0000-000010720000}"/>
    <cellStyle name="常规 4 2 2 4 3 2 2 2" xfId="29279" xr:uid="{00000000-0005-0000-0000-000011720000}"/>
    <cellStyle name="常规 4 2 2 4 3 2 3" xfId="29280" xr:uid="{00000000-0005-0000-0000-000012720000}"/>
    <cellStyle name="常规 4 2 2 4 3 3" xfId="21693" xr:uid="{00000000-0005-0000-0000-000013720000}"/>
    <cellStyle name="常规 4 2 2 4 3 3 2" xfId="29281" xr:uid="{00000000-0005-0000-0000-000014720000}"/>
    <cellStyle name="常规 4 2 2 4 3 4" xfId="29282" xr:uid="{00000000-0005-0000-0000-000015720000}"/>
    <cellStyle name="常规 4 2 2 4 4" xfId="21694" xr:uid="{00000000-0005-0000-0000-000016720000}"/>
    <cellStyle name="常规 4 2 2 4 4 2" xfId="21695" xr:uid="{00000000-0005-0000-0000-000017720000}"/>
    <cellStyle name="常规 4 2 2 4 4 2 2" xfId="29283" xr:uid="{00000000-0005-0000-0000-000018720000}"/>
    <cellStyle name="常规 4 2 2 4 4 3" xfId="29284" xr:uid="{00000000-0005-0000-0000-000019720000}"/>
    <cellStyle name="常规 4 2 2 4 5" xfId="21696" xr:uid="{00000000-0005-0000-0000-00001A720000}"/>
    <cellStyle name="常规 4 2 2 4 5 2" xfId="29285" xr:uid="{00000000-0005-0000-0000-00001B720000}"/>
    <cellStyle name="常规 4 2 2 4 6" xfId="29286" xr:uid="{00000000-0005-0000-0000-00001C720000}"/>
    <cellStyle name="常规 4 2 2 5" xfId="21697" xr:uid="{00000000-0005-0000-0000-00001D720000}"/>
    <cellStyle name="常规 4 2 2 5 2" xfId="21698" xr:uid="{00000000-0005-0000-0000-00001E720000}"/>
    <cellStyle name="常规 4 2 2 5 2 2" xfId="21699" xr:uid="{00000000-0005-0000-0000-00001F720000}"/>
    <cellStyle name="常规 4 2 2 5 2 2 2" xfId="29287" xr:uid="{00000000-0005-0000-0000-000020720000}"/>
    <cellStyle name="常规 4 2 2 5 2 3" xfId="29288" xr:uid="{00000000-0005-0000-0000-000021720000}"/>
    <cellStyle name="常规 4 2 2 5 3" xfId="21700" xr:uid="{00000000-0005-0000-0000-000022720000}"/>
    <cellStyle name="常规 4 2 2 5 3 2" xfId="29289" xr:uid="{00000000-0005-0000-0000-000023720000}"/>
    <cellStyle name="常规 4 2 2 5 4" xfId="29290" xr:uid="{00000000-0005-0000-0000-000024720000}"/>
    <cellStyle name="常规 4 2 2 6" xfId="21701" xr:uid="{00000000-0005-0000-0000-000025720000}"/>
    <cellStyle name="常规 4 2 2 6 2" xfId="21702" xr:uid="{00000000-0005-0000-0000-000026720000}"/>
    <cellStyle name="常规 4 2 2 6 2 2" xfId="21703" xr:uid="{00000000-0005-0000-0000-000027720000}"/>
    <cellStyle name="常规 4 2 2 6 2 2 2" xfId="29291" xr:uid="{00000000-0005-0000-0000-000028720000}"/>
    <cellStyle name="常规 4 2 2 6 2 3" xfId="29292" xr:uid="{00000000-0005-0000-0000-000029720000}"/>
    <cellStyle name="常规 4 2 2 6 3" xfId="21704" xr:uid="{00000000-0005-0000-0000-00002A720000}"/>
    <cellStyle name="常规 4 2 2 6 3 2" xfId="29293" xr:uid="{00000000-0005-0000-0000-00002B720000}"/>
    <cellStyle name="常规 4 2 2 6 4" xfId="29294" xr:uid="{00000000-0005-0000-0000-00002C720000}"/>
    <cellStyle name="常规 4 2 2 7" xfId="21705" xr:uid="{00000000-0005-0000-0000-00002D720000}"/>
    <cellStyle name="常规 4 2 2 7 2" xfId="21706" xr:uid="{00000000-0005-0000-0000-00002E720000}"/>
    <cellStyle name="常规 4 2 2 7 2 2" xfId="29295" xr:uid="{00000000-0005-0000-0000-00002F720000}"/>
    <cellStyle name="常规 4 2 2 7 3" xfId="29296" xr:uid="{00000000-0005-0000-0000-000030720000}"/>
    <cellStyle name="常规 4 2 2 8" xfId="21707" xr:uid="{00000000-0005-0000-0000-000031720000}"/>
    <cellStyle name="常规 4 2 2 8 2" xfId="29297" xr:uid="{00000000-0005-0000-0000-000032720000}"/>
    <cellStyle name="常规 4 2 2 9" xfId="29298" xr:uid="{00000000-0005-0000-0000-000033720000}"/>
    <cellStyle name="常规 4 2 3" xfId="21708" xr:uid="{00000000-0005-0000-0000-000034720000}"/>
    <cellStyle name="常规 4 2 3 2" xfId="21709" xr:uid="{00000000-0005-0000-0000-000035720000}"/>
    <cellStyle name="常规 4 2 3 2 2" xfId="21710" xr:uid="{00000000-0005-0000-0000-000036720000}"/>
    <cellStyle name="常规 4 2 3 2 2 2" xfId="21711" xr:uid="{00000000-0005-0000-0000-000037720000}"/>
    <cellStyle name="常规 4 2 3 2 2 2 2" xfId="21712" xr:uid="{00000000-0005-0000-0000-000038720000}"/>
    <cellStyle name="常规 4 2 3 2 2 2 2 2" xfId="21713" xr:uid="{00000000-0005-0000-0000-000039720000}"/>
    <cellStyle name="常规 4 2 3 2 2 2 2 2 2" xfId="29299" xr:uid="{00000000-0005-0000-0000-00003A720000}"/>
    <cellStyle name="常规 4 2 3 2 2 2 2 3" xfId="29300" xr:uid="{00000000-0005-0000-0000-00003B720000}"/>
    <cellStyle name="常规 4 2 3 2 2 2 3" xfId="21714" xr:uid="{00000000-0005-0000-0000-00003C720000}"/>
    <cellStyle name="常规 4 2 3 2 2 2 3 2" xfId="29301" xr:uid="{00000000-0005-0000-0000-00003D720000}"/>
    <cellStyle name="常规 4 2 3 2 2 2 4" xfId="29302" xr:uid="{00000000-0005-0000-0000-00003E720000}"/>
    <cellStyle name="常规 4 2 3 2 2 3" xfId="21715" xr:uid="{00000000-0005-0000-0000-00003F720000}"/>
    <cellStyle name="常规 4 2 3 2 2 3 2" xfId="21716" xr:uid="{00000000-0005-0000-0000-000040720000}"/>
    <cellStyle name="常规 4 2 3 2 2 3 2 2" xfId="21717" xr:uid="{00000000-0005-0000-0000-000041720000}"/>
    <cellStyle name="常规 4 2 3 2 2 3 2 2 2" xfId="29303" xr:uid="{00000000-0005-0000-0000-000042720000}"/>
    <cellStyle name="常规 4 2 3 2 2 3 2 3" xfId="29304" xr:uid="{00000000-0005-0000-0000-000043720000}"/>
    <cellStyle name="常规 4 2 3 2 2 3 3" xfId="21718" xr:uid="{00000000-0005-0000-0000-000044720000}"/>
    <cellStyle name="常规 4 2 3 2 2 3 3 2" xfId="29305" xr:uid="{00000000-0005-0000-0000-000045720000}"/>
    <cellStyle name="常规 4 2 3 2 2 3 4" xfId="29306" xr:uid="{00000000-0005-0000-0000-000046720000}"/>
    <cellStyle name="常规 4 2 3 2 2 4" xfId="21719" xr:uid="{00000000-0005-0000-0000-000047720000}"/>
    <cellStyle name="常规 4 2 3 2 2 4 2" xfId="21720" xr:uid="{00000000-0005-0000-0000-000048720000}"/>
    <cellStyle name="常规 4 2 3 2 2 4 2 2" xfId="29307" xr:uid="{00000000-0005-0000-0000-000049720000}"/>
    <cellStyle name="常规 4 2 3 2 2 4 3" xfId="29308" xr:uid="{00000000-0005-0000-0000-00004A720000}"/>
    <cellStyle name="常规 4 2 3 2 2 5" xfId="21721" xr:uid="{00000000-0005-0000-0000-00004B720000}"/>
    <cellStyle name="常规 4 2 3 2 2 5 2" xfId="29309" xr:uid="{00000000-0005-0000-0000-00004C720000}"/>
    <cellStyle name="常规 4 2 3 2 2 6" xfId="29310" xr:uid="{00000000-0005-0000-0000-00004D720000}"/>
    <cellStyle name="常规 4 2 3 2 3" xfId="21722" xr:uid="{00000000-0005-0000-0000-00004E720000}"/>
    <cellStyle name="常规 4 2 3 2 3 2" xfId="21723" xr:uid="{00000000-0005-0000-0000-00004F720000}"/>
    <cellStyle name="常规 4 2 3 2 3 2 2" xfId="21724" xr:uid="{00000000-0005-0000-0000-000050720000}"/>
    <cellStyle name="常规 4 2 3 2 3 2 2 2" xfId="29311" xr:uid="{00000000-0005-0000-0000-000051720000}"/>
    <cellStyle name="常规 4 2 3 2 3 2 3" xfId="29312" xr:uid="{00000000-0005-0000-0000-000052720000}"/>
    <cellStyle name="常规 4 2 3 2 3 3" xfId="21725" xr:uid="{00000000-0005-0000-0000-000053720000}"/>
    <cellStyle name="常规 4 2 3 2 3 3 2" xfId="29313" xr:uid="{00000000-0005-0000-0000-000054720000}"/>
    <cellStyle name="常规 4 2 3 2 3 4" xfId="29314" xr:uid="{00000000-0005-0000-0000-000055720000}"/>
    <cellStyle name="常规 4 2 3 2 4" xfId="21726" xr:uid="{00000000-0005-0000-0000-000056720000}"/>
    <cellStyle name="常规 4 2 3 2 4 2" xfId="21727" xr:uid="{00000000-0005-0000-0000-000057720000}"/>
    <cellStyle name="常规 4 2 3 2 4 2 2" xfId="21728" xr:uid="{00000000-0005-0000-0000-000058720000}"/>
    <cellStyle name="常规 4 2 3 2 4 2 2 2" xfId="29315" xr:uid="{00000000-0005-0000-0000-000059720000}"/>
    <cellStyle name="常规 4 2 3 2 4 2 3" xfId="29316" xr:uid="{00000000-0005-0000-0000-00005A720000}"/>
    <cellStyle name="常规 4 2 3 2 4 3" xfId="21729" xr:uid="{00000000-0005-0000-0000-00005B720000}"/>
    <cellStyle name="常规 4 2 3 2 4 3 2" xfId="29317" xr:uid="{00000000-0005-0000-0000-00005C720000}"/>
    <cellStyle name="常规 4 2 3 2 4 4" xfId="29318" xr:uid="{00000000-0005-0000-0000-00005D720000}"/>
    <cellStyle name="常规 4 2 3 2 5" xfId="21730" xr:uid="{00000000-0005-0000-0000-00005E720000}"/>
    <cellStyle name="常规 4 2 3 2 5 2" xfId="21731" xr:uid="{00000000-0005-0000-0000-00005F720000}"/>
    <cellStyle name="常规 4 2 3 2 5 2 2" xfId="29319" xr:uid="{00000000-0005-0000-0000-000060720000}"/>
    <cellStyle name="常规 4 2 3 2 5 3" xfId="29320" xr:uid="{00000000-0005-0000-0000-000061720000}"/>
    <cellStyle name="常规 4 2 3 2 6" xfId="21732" xr:uid="{00000000-0005-0000-0000-000062720000}"/>
    <cellStyle name="常规 4 2 3 2 6 2" xfId="29321" xr:uid="{00000000-0005-0000-0000-000063720000}"/>
    <cellStyle name="常规 4 2 3 2 7" xfId="29322" xr:uid="{00000000-0005-0000-0000-000064720000}"/>
    <cellStyle name="常规 4 2 3 3" xfId="21733" xr:uid="{00000000-0005-0000-0000-000065720000}"/>
    <cellStyle name="常规 4 2 3 3 2" xfId="21734" xr:uid="{00000000-0005-0000-0000-000066720000}"/>
    <cellStyle name="常规 4 2 3 3 2 2" xfId="21735" xr:uid="{00000000-0005-0000-0000-000067720000}"/>
    <cellStyle name="常规 4 2 3 3 2 2 2" xfId="21736" xr:uid="{00000000-0005-0000-0000-000068720000}"/>
    <cellStyle name="常规 4 2 3 3 2 2 2 2" xfId="29323" xr:uid="{00000000-0005-0000-0000-000069720000}"/>
    <cellStyle name="常规 4 2 3 3 2 2 3" xfId="29324" xr:uid="{00000000-0005-0000-0000-00006A720000}"/>
    <cellStyle name="常规 4 2 3 3 2 3" xfId="21737" xr:uid="{00000000-0005-0000-0000-00006B720000}"/>
    <cellStyle name="常规 4 2 3 3 2 3 2" xfId="29325" xr:uid="{00000000-0005-0000-0000-00006C720000}"/>
    <cellStyle name="常规 4 2 3 3 2 4" xfId="29326" xr:uid="{00000000-0005-0000-0000-00006D720000}"/>
    <cellStyle name="常规 4 2 3 3 3" xfId="21738" xr:uid="{00000000-0005-0000-0000-00006E720000}"/>
    <cellStyle name="常规 4 2 3 3 3 2" xfId="21739" xr:uid="{00000000-0005-0000-0000-00006F720000}"/>
    <cellStyle name="常规 4 2 3 3 3 2 2" xfId="21740" xr:uid="{00000000-0005-0000-0000-000070720000}"/>
    <cellStyle name="常规 4 2 3 3 3 2 2 2" xfId="29327" xr:uid="{00000000-0005-0000-0000-000071720000}"/>
    <cellStyle name="常规 4 2 3 3 3 2 3" xfId="29328" xr:uid="{00000000-0005-0000-0000-000072720000}"/>
    <cellStyle name="常规 4 2 3 3 3 3" xfId="21741" xr:uid="{00000000-0005-0000-0000-000073720000}"/>
    <cellStyle name="常规 4 2 3 3 3 3 2" xfId="29329" xr:uid="{00000000-0005-0000-0000-000074720000}"/>
    <cellStyle name="常规 4 2 3 3 3 4" xfId="29330" xr:uid="{00000000-0005-0000-0000-000075720000}"/>
    <cellStyle name="常规 4 2 3 3 4" xfId="21742" xr:uid="{00000000-0005-0000-0000-000076720000}"/>
    <cellStyle name="常规 4 2 3 3 4 2" xfId="21743" xr:uid="{00000000-0005-0000-0000-000077720000}"/>
    <cellStyle name="常规 4 2 3 3 4 2 2" xfId="29331" xr:uid="{00000000-0005-0000-0000-000078720000}"/>
    <cellStyle name="常规 4 2 3 3 4 3" xfId="29332" xr:uid="{00000000-0005-0000-0000-000079720000}"/>
    <cellStyle name="常规 4 2 3 3 5" xfId="21744" xr:uid="{00000000-0005-0000-0000-00007A720000}"/>
    <cellStyle name="常规 4 2 3 3 5 2" xfId="29333" xr:uid="{00000000-0005-0000-0000-00007B720000}"/>
    <cellStyle name="常规 4 2 3 3 6" xfId="29334" xr:uid="{00000000-0005-0000-0000-00007C720000}"/>
    <cellStyle name="常规 4 2 3 4" xfId="21745" xr:uid="{00000000-0005-0000-0000-00007D720000}"/>
    <cellStyle name="常规 4 2 3 4 2" xfId="21746" xr:uid="{00000000-0005-0000-0000-00007E720000}"/>
    <cellStyle name="常规 4 2 3 4 2 2" xfId="21747" xr:uid="{00000000-0005-0000-0000-00007F720000}"/>
    <cellStyle name="常规 4 2 3 4 2 2 2" xfId="29335" xr:uid="{00000000-0005-0000-0000-000080720000}"/>
    <cellStyle name="常规 4 2 3 4 2 3" xfId="29336" xr:uid="{00000000-0005-0000-0000-000081720000}"/>
    <cellStyle name="常规 4 2 3 4 3" xfId="21748" xr:uid="{00000000-0005-0000-0000-000082720000}"/>
    <cellStyle name="常规 4 2 3 4 3 2" xfId="29337" xr:uid="{00000000-0005-0000-0000-000083720000}"/>
    <cellStyle name="常规 4 2 3 4 4" xfId="29338" xr:uid="{00000000-0005-0000-0000-000084720000}"/>
    <cellStyle name="常规 4 2 3 5" xfId="21749" xr:uid="{00000000-0005-0000-0000-000085720000}"/>
    <cellStyle name="常规 4 2 3 5 2" xfId="21750" xr:uid="{00000000-0005-0000-0000-000086720000}"/>
    <cellStyle name="常规 4 2 3 5 2 2" xfId="21751" xr:uid="{00000000-0005-0000-0000-000087720000}"/>
    <cellStyle name="常规 4 2 3 5 2 2 2" xfId="29339" xr:uid="{00000000-0005-0000-0000-000088720000}"/>
    <cellStyle name="常规 4 2 3 5 2 3" xfId="29340" xr:uid="{00000000-0005-0000-0000-000089720000}"/>
    <cellStyle name="常规 4 2 3 5 3" xfId="21752" xr:uid="{00000000-0005-0000-0000-00008A720000}"/>
    <cellStyle name="常规 4 2 3 5 3 2" xfId="29341" xr:uid="{00000000-0005-0000-0000-00008B720000}"/>
    <cellStyle name="常规 4 2 3 5 4" xfId="29342" xr:uid="{00000000-0005-0000-0000-00008C720000}"/>
    <cellStyle name="常规 4 2 3 6" xfId="21753" xr:uid="{00000000-0005-0000-0000-00008D720000}"/>
    <cellStyle name="常规 4 2 3 6 2" xfId="21754" xr:uid="{00000000-0005-0000-0000-00008E720000}"/>
    <cellStyle name="常规 4 2 3 6 2 2" xfId="29343" xr:uid="{00000000-0005-0000-0000-00008F720000}"/>
    <cellStyle name="常规 4 2 3 6 3" xfId="29344" xr:uid="{00000000-0005-0000-0000-000090720000}"/>
    <cellStyle name="常规 4 2 3 7" xfId="21755" xr:uid="{00000000-0005-0000-0000-000091720000}"/>
    <cellStyle name="常规 4 2 3 7 2" xfId="29345" xr:uid="{00000000-0005-0000-0000-000092720000}"/>
    <cellStyle name="常规 4 2 3 8" xfId="29346" xr:uid="{00000000-0005-0000-0000-000093720000}"/>
    <cellStyle name="常规 4 2 4" xfId="21756" xr:uid="{00000000-0005-0000-0000-000094720000}"/>
    <cellStyle name="常规 4 2 4 2" xfId="21757" xr:uid="{00000000-0005-0000-0000-000095720000}"/>
    <cellStyle name="常规 4 2 4 2 2" xfId="21758" xr:uid="{00000000-0005-0000-0000-000096720000}"/>
    <cellStyle name="常规 4 2 4 2 2 2" xfId="21759" xr:uid="{00000000-0005-0000-0000-000097720000}"/>
    <cellStyle name="常规 4 2 4 2 2 2 2" xfId="21760" xr:uid="{00000000-0005-0000-0000-000098720000}"/>
    <cellStyle name="常规 4 2 4 2 2 2 2 2" xfId="29347" xr:uid="{00000000-0005-0000-0000-000099720000}"/>
    <cellStyle name="常规 4 2 4 2 2 2 3" xfId="29348" xr:uid="{00000000-0005-0000-0000-00009A720000}"/>
    <cellStyle name="常规 4 2 4 2 2 3" xfId="21761" xr:uid="{00000000-0005-0000-0000-00009B720000}"/>
    <cellStyle name="常规 4 2 4 2 2 3 2" xfId="29349" xr:uid="{00000000-0005-0000-0000-00009C720000}"/>
    <cellStyle name="常规 4 2 4 2 2 4" xfId="29350" xr:uid="{00000000-0005-0000-0000-00009D720000}"/>
    <cellStyle name="常规 4 2 4 2 3" xfId="21762" xr:uid="{00000000-0005-0000-0000-00009E720000}"/>
    <cellStyle name="常规 4 2 4 2 3 2" xfId="21763" xr:uid="{00000000-0005-0000-0000-00009F720000}"/>
    <cellStyle name="常规 4 2 4 2 3 2 2" xfId="21764" xr:uid="{00000000-0005-0000-0000-0000A0720000}"/>
    <cellStyle name="常规 4 2 4 2 3 2 2 2" xfId="29351" xr:uid="{00000000-0005-0000-0000-0000A1720000}"/>
    <cellStyle name="常规 4 2 4 2 3 2 3" xfId="29352" xr:uid="{00000000-0005-0000-0000-0000A2720000}"/>
    <cellStyle name="常规 4 2 4 2 3 3" xfId="21765" xr:uid="{00000000-0005-0000-0000-0000A3720000}"/>
    <cellStyle name="常规 4 2 4 2 3 3 2" xfId="29353" xr:uid="{00000000-0005-0000-0000-0000A4720000}"/>
    <cellStyle name="常规 4 2 4 2 3 4" xfId="29354" xr:uid="{00000000-0005-0000-0000-0000A5720000}"/>
    <cellStyle name="常规 4 2 4 2 4" xfId="21766" xr:uid="{00000000-0005-0000-0000-0000A6720000}"/>
    <cellStyle name="常规 4 2 4 2 4 2" xfId="21767" xr:uid="{00000000-0005-0000-0000-0000A7720000}"/>
    <cellStyle name="常规 4 2 4 2 4 2 2" xfId="29355" xr:uid="{00000000-0005-0000-0000-0000A8720000}"/>
    <cellStyle name="常规 4 2 4 2 4 3" xfId="29356" xr:uid="{00000000-0005-0000-0000-0000A9720000}"/>
    <cellStyle name="常规 4 2 4 2 5" xfId="21768" xr:uid="{00000000-0005-0000-0000-0000AA720000}"/>
    <cellStyle name="常规 4 2 4 2 5 2" xfId="29357" xr:uid="{00000000-0005-0000-0000-0000AB720000}"/>
    <cellStyle name="常规 4 2 4 2 6" xfId="29358" xr:uid="{00000000-0005-0000-0000-0000AC720000}"/>
    <cellStyle name="常规 4 2 4 3" xfId="21769" xr:uid="{00000000-0005-0000-0000-0000AD720000}"/>
    <cellStyle name="常规 4 2 4 3 2" xfId="21770" xr:uid="{00000000-0005-0000-0000-0000AE720000}"/>
    <cellStyle name="常规 4 2 4 3 2 2" xfId="21771" xr:uid="{00000000-0005-0000-0000-0000AF720000}"/>
    <cellStyle name="常规 4 2 4 3 2 2 2" xfId="29359" xr:uid="{00000000-0005-0000-0000-0000B0720000}"/>
    <cellStyle name="常规 4 2 4 3 2 3" xfId="29360" xr:uid="{00000000-0005-0000-0000-0000B1720000}"/>
    <cellStyle name="常规 4 2 4 3 3" xfId="21772" xr:uid="{00000000-0005-0000-0000-0000B2720000}"/>
    <cellStyle name="常规 4 2 4 3 3 2" xfId="29361" xr:uid="{00000000-0005-0000-0000-0000B3720000}"/>
    <cellStyle name="常规 4 2 4 3 4" xfId="29362" xr:uid="{00000000-0005-0000-0000-0000B4720000}"/>
    <cellStyle name="常规 4 2 4 4" xfId="21773" xr:uid="{00000000-0005-0000-0000-0000B5720000}"/>
    <cellStyle name="常规 4 2 4 4 2" xfId="21774" xr:uid="{00000000-0005-0000-0000-0000B6720000}"/>
    <cellStyle name="常规 4 2 4 4 2 2" xfId="21775" xr:uid="{00000000-0005-0000-0000-0000B7720000}"/>
    <cellStyle name="常规 4 2 4 4 2 2 2" xfId="29363" xr:uid="{00000000-0005-0000-0000-0000B8720000}"/>
    <cellStyle name="常规 4 2 4 4 2 3" xfId="29364" xr:uid="{00000000-0005-0000-0000-0000B9720000}"/>
    <cellStyle name="常规 4 2 4 4 3" xfId="21776" xr:uid="{00000000-0005-0000-0000-0000BA720000}"/>
    <cellStyle name="常规 4 2 4 4 3 2" xfId="29365" xr:uid="{00000000-0005-0000-0000-0000BB720000}"/>
    <cellStyle name="常规 4 2 4 4 4" xfId="29366" xr:uid="{00000000-0005-0000-0000-0000BC720000}"/>
    <cellStyle name="常规 4 2 4 5" xfId="21777" xr:uid="{00000000-0005-0000-0000-0000BD720000}"/>
    <cellStyle name="常规 4 2 4 5 2" xfId="21778" xr:uid="{00000000-0005-0000-0000-0000BE720000}"/>
    <cellStyle name="常规 4 2 4 5 2 2" xfId="29367" xr:uid="{00000000-0005-0000-0000-0000BF720000}"/>
    <cellStyle name="常规 4 2 4 5 3" xfId="29368" xr:uid="{00000000-0005-0000-0000-0000C0720000}"/>
    <cellStyle name="常规 4 2 4 6" xfId="21779" xr:uid="{00000000-0005-0000-0000-0000C1720000}"/>
    <cellStyle name="常规 4 2 4 6 2" xfId="29369" xr:uid="{00000000-0005-0000-0000-0000C2720000}"/>
    <cellStyle name="常规 4 2 4 7" xfId="29370" xr:uid="{00000000-0005-0000-0000-0000C3720000}"/>
    <cellStyle name="常规 4 2 5" xfId="21780" xr:uid="{00000000-0005-0000-0000-0000C4720000}"/>
    <cellStyle name="常规 4 2 5 2" xfId="21781" xr:uid="{00000000-0005-0000-0000-0000C5720000}"/>
    <cellStyle name="常规 4 2 5 2 2" xfId="21782" xr:uid="{00000000-0005-0000-0000-0000C6720000}"/>
    <cellStyle name="常规 4 2 5 2 2 2" xfId="21783" xr:uid="{00000000-0005-0000-0000-0000C7720000}"/>
    <cellStyle name="常规 4 2 5 2 2 2 2" xfId="29371" xr:uid="{00000000-0005-0000-0000-0000C8720000}"/>
    <cellStyle name="常规 4 2 5 2 2 3" xfId="29372" xr:uid="{00000000-0005-0000-0000-0000C9720000}"/>
    <cellStyle name="常规 4 2 5 2 3" xfId="21784" xr:uid="{00000000-0005-0000-0000-0000CA720000}"/>
    <cellStyle name="常规 4 2 5 2 3 2" xfId="29373" xr:uid="{00000000-0005-0000-0000-0000CB720000}"/>
    <cellStyle name="常规 4 2 5 2 4" xfId="29374" xr:uid="{00000000-0005-0000-0000-0000CC720000}"/>
    <cellStyle name="常规 4 2 5 3" xfId="21785" xr:uid="{00000000-0005-0000-0000-0000CD720000}"/>
    <cellStyle name="常规 4 2 5 3 2" xfId="21786" xr:uid="{00000000-0005-0000-0000-0000CE720000}"/>
    <cellStyle name="常规 4 2 5 3 2 2" xfId="21787" xr:uid="{00000000-0005-0000-0000-0000CF720000}"/>
    <cellStyle name="常规 4 2 5 3 2 2 2" xfId="29375" xr:uid="{00000000-0005-0000-0000-0000D0720000}"/>
    <cellStyle name="常规 4 2 5 3 2 3" xfId="29376" xr:uid="{00000000-0005-0000-0000-0000D1720000}"/>
    <cellStyle name="常规 4 2 5 3 3" xfId="21788" xr:uid="{00000000-0005-0000-0000-0000D2720000}"/>
    <cellStyle name="常规 4 2 5 3 3 2" xfId="29377" xr:uid="{00000000-0005-0000-0000-0000D3720000}"/>
    <cellStyle name="常规 4 2 5 3 4" xfId="29378" xr:uid="{00000000-0005-0000-0000-0000D4720000}"/>
    <cellStyle name="常规 4 2 5 4" xfId="21789" xr:uid="{00000000-0005-0000-0000-0000D5720000}"/>
    <cellStyle name="常规 4 2 5 4 2" xfId="21790" xr:uid="{00000000-0005-0000-0000-0000D6720000}"/>
    <cellStyle name="常规 4 2 5 4 2 2" xfId="29379" xr:uid="{00000000-0005-0000-0000-0000D7720000}"/>
    <cellStyle name="常规 4 2 5 4 3" xfId="29380" xr:uid="{00000000-0005-0000-0000-0000D8720000}"/>
    <cellStyle name="常规 4 2 5 5" xfId="21791" xr:uid="{00000000-0005-0000-0000-0000D9720000}"/>
    <cellStyle name="常规 4 2 5 5 2" xfId="29381" xr:uid="{00000000-0005-0000-0000-0000DA720000}"/>
    <cellStyle name="常规 4 2 5 6" xfId="29382" xr:uid="{00000000-0005-0000-0000-0000DB720000}"/>
    <cellStyle name="常规 4 2 6" xfId="21792" xr:uid="{00000000-0005-0000-0000-0000DC720000}"/>
    <cellStyle name="常规 4 2 6 2" xfId="21793" xr:uid="{00000000-0005-0000-0000-0000DD720000}"/>
    <cellStyle name="常规 4 2 6 2 2" xfId="21794" xr:uid="{00000000-0005-0000-0000-0000DE720000}"/>
    <cellStyle name="常规 4 2 6 2 2 2" xfId="29383" xr:uid="{00000000-0005-0000-0000-0000DF720000}"/>
    <cellStyle name="常规 4 2 6 2 3" xfId="29384" xr:uid="{00000000-0005-0000-0000-0000E0720000}"/>
    <cellStyle name="常规 4 2 6 3" xfId="21795" xr:uid="{00000000-0005-0000-0000-0000E1720000}"/>
    <cellStyle name="常规 4 2 6 3 2" xfId="29385" xr:uid="{00000000-0005-0000-0000-0000E2720000}"/>
    <cellStyle name="常规 4 2 6 4" xfId="29386" xr:uid="{00000000-0005-0000-0000-0000E3720000}"/>
    <cellStyle name="常规 4 2 7" xfId="21796" xr:uid="{00000000-0005-0000-0000-0000E4720000}"/>
    <cellStyle name="常规 4 2 7 2" xfId="21797" xr:uid="{00000000-0005-0000-0000-0000E5720000}"/>
    <cellStyle name="常规 4 2 7 2 2" xfId="21798" xr:uid="{00000000-0005-0000-0000-0000E6720000}"/>
    <cellStyle name="常规 4 2 7 2 2 2" xfId="29387" xr:uid="{00000000-0005-0000-0000-0000E7720000}"/>
    <cellStyle name="常规 4 2 7 2 3" xfId="29388" xr:uid="{00000000-0005-0000-0000-0000E8720000}"/>
    <cellStyle name="常规 4 2 7 3" xfId="21799" xr:uid="{00000000-0005-0000-0000-0000E9720000}"/>
    <cellStyle name="常规 4 2 7 3 2" xfId="29389" xr:uid="{00000000-0005-0000-0000-0000EA720000}"/>
    <cellStyle name="常规 4 2 7 4" xfId="29390" xr:uid="{00000000-0005-0000-0000-0000EB720000}"/>
    <cellStyle name="常规 4 2 8" xfId="21800" xr:uid="{00000000-0005-0000-0000-0000EC720000}"/>
    <cellStyle name="常规 4 2 8 2" xfId="21801" xr:uid="{00000000-0005-0000-0000-0000ED720000}"/>
    <cellStyle name="常规 4 2 8 2 2" xfId="29391" xr:uid="{00000000-0005-0000-0000-0000EE720000}"/>
    <cellStyle name="常规 4 2 8 3" xfId="29392" xr:uid="{00000000-0005-0000-0000-0000EF720000}"/>
    <cellStyle name="常规 4 2 9" xfId="21802" xr:uid="{00000000-0005-0000-0000-0000F0720000}"/>
    <cellStyle name="常规 4 2 9 2" xfId="29393" xr:uid="{00000000-0005-0000-0000-0000F1720000}"/>
    <cellStyle name="常规 4 3" xfId="21803" xr:uid="{00000000-0005-0000-0000-0000F2720000}"/>
    <cellStyle name="常规 4 3 2" xfId="21804" xr:uid="{00000000-0005-0000-0000-0000F3720000}"/>
    <cellStyle name="常规 4 3 2 2" xfId="21805" xr:uid="{00000000-0005-0000-0000-0000F4720000}"/>
    <cellStyle name="常规 4 3 2 2 2" xfId="21806" xr:uid="{00000000-0005-0000-0000-0000F5720000}"/>
    <cellStyle name="常规 4 3 2 2 2 2" xfId="21807" xr:uid="{00000000-0005-0000-0000-0000F6720000}"/>
    <cellStyle name="常规 4 3 2 2 2 2 2" xfId="21808" xr:uid="{00000000-0005-0000-0000-0000F7720000}"/>
    <cellStyle name="常规 4 3 2 2 2 2 2 2" xfId="21809" xr:uid="{00000000-0005-0000-0000-0000F8720000}"/>
    <cellStyle name="常规 4 3 2 2 2 2 2 2 2" xfId="29394" xr:uid="{00000000-0005-0000-0000-0000F9720000}"/>
    <cellStyle name="常规 4 3 2 2 2 2 2 3" xfId="29395" xr:uid="{00000000-0005-0000-0000-0000FA720000}"/>
    <cellStyle name="常规 4 3 2 2 2 2 3" xfId="21810" xr:uid="{00000000-0005-0000-0000-0000FB720000}"/>
    <cellStyle name="常规 4 3 2 2 2 2 3 2" xfId="29396" xr:uid="{00000000-0005-0000-0000-0000FC720000}"/>
    <cellStyle name="常规 4 3 2 2 2 2 4" xfId="29397" xr:uid="{00000000-0005-0000-0000-0000FD720000}"/>
    <cellStyle name="常规 4 3 2 2 2 3" xfId="21811" xr:uid="{00000000-0005-0000-0000-0000FE720000}"/>
    <cellStyle name="常规 4 3 2 2 2 3 2" xfId="21812" xr:uid="{00000000-0005-0000-0000-0000FF720000}"/>
    <cellStyle name="常规 4 3 2 2 2 3 2 2" xfId="21813" xr:uid="{00000000-0005-0000-0000-000000730000}"/>
    <cellStyle name="常规 4 3 2 2 2 3 2 2 2" xfId="29398" xr:uid="{00000000-0005-0000-0000-000001730000}"/>
    <cellStyle name="常规 4 3 2 2 2 3 2 3" xfId="29399" xr:uid="{00000000-0005-0000-0000-000002730000}"/>
    <cellStyle name="常规 4 3 2 2 2 3 3" xfId="21814" xr:uid="{00000000-0005-0000-0000-000003730000}"/>
    <cellStyle name="常规 4 3 2 2 2 3 3 2" xfId="29400" xr:uid="{00000000-0005-0000-0000-000004730000}"/>
    <cellStyle name="常规 4 3 2 2 2 3 4" xfId="29401" xr:uid="{00000000-0005-0000-0000-000005730000}"/>
    <cellStyle name="常规 4 3 2 2 2 4" xfId="21815" xr:uid="{00000000-0005-0000-0000-000006730000}"/>
    <cellStyle name="常规 4 3 2 2 2 4 2" xfId="21816" xr:uid="{00000000-0005-0000-0000-000007730000}"/>
    <cellStyle name="常规 4 3 2 2 2 4 2 2" xfId="29402" xr:uid="{00000000-0005-0000-0000-000008730000}"/>
    <cellStyle name="常规 4 3 2 2 2 4 3" xfId="29403" xr:uid="{00000000-0005-0000-0000-000009730000}"/>
    <cellStyle name="常规 4 3 2 2 2 5" xfId="21817" xr:uid="{00000000-0005-0000-0000-00000A730000}"/>
    <cellStyle name="常规 4 3 2 2 2 5 2" xfId="29404" xr:uid="{00000000-0005-0000-0000-00000B730000}"/>
    <cellStyle name="常规 4 3 2 2 2 6" xfId="29405" xr:uid="{00000000-0005-0000-0000-00000C730000}"/>
    <cellStyle name="常规 4 3 2 2 3" xfId="21818" xr:uid="{00000000-0005-0000-0000-00000D730000}"/>
    <cellStyle name="常规 4 3 2 2 3 2" xfId="21819" xr:uid="{00000000-0005-0000-0000-00000E730000}"/>
    <cellStyle name="常规 4 3 2 2 3 2 2" xfId="21820" xr:uid="{00000000-0005-0000-0000-00000F730000}"/>
    <cellStyle name="常规 4 3 2 2 3 2 2 2" xfId="29406" xr:uid="{00000000-0005-0000-0000-000010730000}"/>
    <cellStyle name="常规 4 3 2 2 3 2 3" xfId="29407" xr:uid="{00000000-0005-0000-0000-000011730000}"/>
    <cellStyle name="常规 4 3 2 2 3 3" xfId="21821" xr:uid="{00000000-0005-0000-0000-000012730000}"/>
    <cellStyle name="常规 4 3 2 2 3 3 2" xfId="29408" xr:uid="{00000000-0005-0000-0000-000013730000}"/>
    <cellStyle name="常规 4 3 2 2 3 4" xfId="29409" xr:uid="{00000000-0005-0000-0000-000014730000}"/>
    <cellStyle name="常规 4 3 2 2 4" xfId="21822" xr:uid="{00000000-0005-0000-0000-000015730000}"/>
    <cellStyle name="常规 4 3 2 2 4 2" xfId="21823" xr:uid="{00000000-0005-0000-0000-000016730000}"/>
    <cellStyle name="常规 4 3 2 2 4 2 2" xfId="21824" xr:uid="{00000000-0005-0000-0000-000017730000}"/>
    <cellStyle name="常规 4 3 2 2 4 2 2 2" xfId="29410" xr:uid="{00000000-0005-0000-0000-000018730000}"/>
    <cellStyle name="常规 4 3 2 2 4 2 3" xfId="29411" xr:uid="{00000000-0005-0000-0000-000019730000}"/>
    <cellStyle name="常规 4 3 2 2 4 3" xfId="21825" xr:uid="{00000000-0005-0000-0000-00001A730000}"/>
    <cellStyle name="常规 4 3 2 2 4 3 2" xfId="29412" xr:uid="{00000000-0005-0000-0000-00001B730000}"/>
    <cellStyle name="常规 4 3 2 2 4 4" xfId="29413" xr:uid="{00000000-0005-0000-0000-00001C730000}"/>
    <cellStyle name="常规 4 3 2 2 5" xfId="21826" xr:uid="{00000000-0005-0000-0000-00001D730000}"/>
    <cellStyle name="常规 4 3 2 2 5 2" xfId="21827" xr:uid="{00000000-0005-0000-0000-00001E730000}"/>
    <cellStyle name="常规 4 3 2 2 5 2 2" xfId="29414" xr:uid="{00000000-0005-0000-0000-00001F730000}"/>
    <cellStyle name="常规 4 3 2 2 5 3" xfId="29415" xr:uid="{00000000-0005-0000-0000-000020730000}"/>
    <cellStyle name="常规 4 3 2 2 6" xfId="21828" xr:uid="{00000000-0005-0000-0000-000021730000}"/>
    <cellStyle name="常规 4 3 2 2 6 2" xfId="29416" xr:uid="{00000000-0005-0000-0000-000022730000}"/>
    <cellStyle name="常规 4 3 2 2 7" xfId="29417" xr:uid="{00000000-0005-0000-0000-000023730000}"/>
    <cellStyle name="常规 4 3 2 3" xfId="21829" xr:uid="{00000000-0005-0000-0000-000024730000}"/>
    <cellStyle name="常规 4 3 2 3 2" xfId="21830" xr:uid="{00000000-0005-0000-0000-000025730000}"/>
    <cellStyle name="常规 4 3 2 3 2 2" xfId="21831" xr:uid="{00000000-0005-0000-0000-000026730000}"/>
    <cellStyle name="常规 4 3 2 3 2 2 2" xfId="21832" xr:uid="{00000000-0005-0000-0000-000027730000}"/>
    <cellStyle name="常规 4 3 2 3 2 2 2 2" xfId="29418" xr:uid="{00000000-0005-0000-0000-000028730000}"/>
    <cellStyle name="常规 4 3 2 3 2 2 3" xfId="29419" xr:uid="{00000000-0005-0000-0000-000029730000}"/>
    <cellStyle name="常规 4 3 2 3 2 3" xfId="21833" xr:uid="{00000000-0005-0000-0000-00002A730000}"/>
    <cellStyle name="常规 4 3 2 3 2 3 2" xfId="29420" xr:uid="{00000000-0005-0000-0000-00002B730000}"/>
    <cellStyle name="常规 4 3 2 3 2 4" xfId="29421" xr:uid="{00000000-0005-0000-0000-00002C730000}"/>
    <cellStyle name="常规 4 3 2 3 3" xfId="21834" xr:uid="{00000000-0005-0000-0000-00002D730000}"/>
    <cellStyle name="常规 4 3 2 3 3 2" xfId="21835" xr:uid="{00000000-0005-0000-0000-00002E730000}"/>
    <cellStyle name="常规 4 3 2 3 3 2 2" xfId="21836" xr:uid="{00000000-0005-0000-0000-00002F730000}"/>
    <cellStyle name="常规 4 3 2 3 3 2 2 2" xfId="29422" xr:uid="{00000000-0005-0000-0000-000030730000}"/>
    <cellStyle name="常规 4 3 2 3 3 2 3" xfId="29423" xr:uid="{00000000-0005-0000-0000-000031730000}"/>
    <cellStyle name="常规 4 3 2 3 3 3" xfId="21837" xr:uid="{00000000-0005-0000-0000-000032730000}"/>
    <cellStyle name="常规 4 3 2 3 3 3 2" xfId="29424" xr:uid="{00000000-0005-0000-0000-000033730000}"/>
    <cellStyle name="常规 4 3 2 3 3 4" xfId="29425" xr:uid="{00000000-0005-0000-0000-000034730000}"/>
    <cellStyle name="常规 4 3 2 3 4" xfId="21838" xr:uid="{00000000-0005-0000-0000-000035730000}"/>
    <cellStyle name="常规 4 3 2 3 4 2" xfId="21839" xr:uid="{00000000-0005-0000-0000-000036730000}"/>
    <cellStyle name="常规 4 3 2 3 4 2 2" xfId="29426" xr:uid="{00000000-0005-0000-0000-000037730000}"/>
    <cellStyle name="常规 4 3 2 3 4 3" xfId="29427" xr:uid="{00000000-0005-0000-0000-000038730000}"/>
    <cellStyle name="常规 4 3 2 3 5" xfId="21840" xr:uid="{00000000-0005-0000-0000-000039730000}"/>
    <cellStyle name="常规 4 3 2 3 5 2" xfId="29428" xr:uid="{00000000-0005-0000-0000-00003A730000}"/>
    <cellStyle name="常规 4 3 2 3 6" xfId="29429" xr:uid="{00000000-0005-0000-0000-00003B730000}"/>
    <cellStyle name="常规 4 3 2 4" xfId="21841" xr:uid="{00000000-0005-0000-0000-00003C730000}"/>
    <cellStyle name="常规 4 3 2 4 2" xfId="21842" xr:uid="{00000000-0005-0000-0000-00003D730000}"/>
    <cellStyle name="常规 4 3 2 4 2 2" xfId="21843" xr:uid="{00000000-0005-0000-0000-00003E730000}"/>
    <cellStyle name="常规 4 3 2 4 2 2 2" xfId="29430" xr:uid="{00000000-0005-0000-0000-00003F730000}"/>
    <cellStyle name="常规 4 3 2 4 2 3" xfId="29431" xr:uid="{00000000-0005-0000-0000-000040730000}"/>
    <cellStyle name="常规 4 3 2 4 3" xfId="21844" xr:uid="{00000000-0005-0000-0000-000041730000}"/>
    <cellStyle name="常规 4 3 2 4 3 2" xfId="29432" xr:uid="{00000000-0005-0000-0000-000042730000}"/>
    <cellStyle name="常规 4 3 2 4 4" xfId="29433" xr:uid="{00000000-0005-0000-0000-000043730000}"/>
    <cellStyle name="常规 4 3 2 5" xfId="21845" xr:uid="{00000000-0005-0000-0000-000044730000}"/>
    <cellStyle name="常规 4 3 2 5 2" xfId="21846" xr:uid="{00000000-0005-0000-0000-000045730000}"/>
    <cellStyle name="常规 4 3 2 5 2 2" xfId="21847" xr:uid="{00000000-0005-0000-0000-000046730000}"/>
    <cellStyle name="常规 4 3 2 5 2 2 2" xfId="29434" xr:uid="{00000000-0005-0000-0000-000047730000}"/>
    <cellStyle name="常规 4 3 2 5 2 3" xfId="29435" xr:uid="{00000000-0005-0000-0000-000048730000}"/>
    <cellStyle name="常规 4 3 2 5 3" xfId="21848" xr:uid="{00000000-0005-0000-0000-000049730000}"/>
    <cellStyle name="常规 4 3 2 5 3 2" xfId="29436" xr:uid="{00000000-0005-0000-0000-00004A730000}"/>
    <cellStyle name="常规 4 3 2 5 4" xfId="29437" xr:uid="{00000000-0005-0000-0000-00004B730000}"/>
    <cellStyle name="常规 4 3 2 6" xfId="21849" xr:uid="{00000000-0005-0000-0000-00004C730000}"/>
    <cellStyle name="常规 4 3 2 6 2" xfId="21850" xr:uid="{00000000-0005-0000-0000-00004D730000}"/>
    <cellStyle name="常规 4 3 2 6 2 2" xfId="29438" xr:uid="{00000000-0005-0000-0000-00004E730000}"/>
    <cellStyle name="常规 4 3 2 6 3" xfId="29439" xr:uid="{00000000-0005-0000-0000-00004F730000}"/>
    <cellStyle name="常规 4 3 2 7" xfId="21851" xr:uid="{00000000-0005-0000-0000-000050730000}"/>
    <cellStyle name="常规 4 3 2 7 2" xfId="29440" xr:uid="{00000000-0005-0000-0000-000051730000}"/>
    <cellStyle name="常规 4 3 2 8" xfId="29441" xr:uid="{00000000-0005-0000-0000-000052730000}"/>
    <cellStyle name="常规 4 3 3" xfId="21852" xr:uid="{00000000-0005-0000-0000-000053730000}"/>
    <cellStyle name="常规 4 3 3 2" xfId="21853" xr:uid="{00000000-0005-0000-0000-000054730000}"/>
    <cellStyle name="常规 4 3 3 2 2" xfId="21854" xr:uid="{00000000-0005-0000-0000-000055730000}"/>
    <cellStyle name="常规 4 3 3 2 2 2" xfId="21855" xr:uid="{00000000-0005-0000-0000-000056730000}"/>
    <cellStyle name="常规 4 3 3 2 2 2 2" xfId="21856" xr:uid="{00000000-0005-0000-0000-000057730000}"/>
    <cellStyle name="常规 4 3 3 2 2 2 2 2" xfId="29442" xr:uid="{00000000-0005-0000-0000-000058730000}"/>
    <cellStyle name="常规 4 3 3 2 2 2 3" xfId="29443" xr:uid="{00000000-0005-0000-0000-000059730000}"/>
    <cellStyle name="常规 4 3 3 2 2 3" xfId="21857" xr:uid="{00000000-0005-0000-0000-00005A730000}"/>
    <cellStyle name="常规 4 3 3 2 2 3 2" xfId="29444" xr:uid="{00000000-0005-0000-0000-00005B730000}"/>
    <cellStyle name="常规 4 3 3 2 2 4" xfId="29445" xr:uid="{00000000-0005-0000-0000-00005C730000}"/>
    <cellStyle name="常规 4 3 3 2 3" xfId="21858" xr:uid="{00000000-0005-0000-0000-00005D730000}"/>
    <cellStyle name="常规 4 3 3 2 3 2" xfId="21859" xr:uid="{00000000-0005-0000-0000-00005E730000}"/>
    <cellStyle name="常规 4 3 3 2 3 2 2" xfId="21860" xr:uid="{00000000-0005-0000-0000-00005F730000}"/>
    <cellStyle name="常规 4 3 3 2 3 2 2 2" xfId="29446" xr:uid="{00000000-0005-0000-0000-000060730000}"/>
    <cellStyle name="常规 4 3 3 2 3 2 3" xfId="29447" xr:uid="{00000000-0005-0000-0000-000061730000}"/>
    <cellStyle name="常规 4 3 3 2 3 3" xfId="21861" xr:uid="{00000000-0005-0000-0000-000062730000}"/>
    <cellStyle name="常规 4 3 3 2 3 3 2" xfId="29448" xr:uid="{00000000-0005-0000-0000-000063730000}"/>
    <cellStyle name="常规 4 3 3 2 3 4" xfId="29449" xr:uid="{00000000-0005-0000-0000-000064730000}"/>
    <cellStyle name="常规 4 3 3 2 4" xfId="21862" xr:uid="{00000000-0005-0000-0000-000065730000}"/>
    <cellStyle name="常规 4 3 3 2 4 2" xfId="21863" xr:uid="{00000000-0005-0000-0000-000066730000}"/>
    <cellStyle name="常规 4 3 3 2 4 2 2" xfId="29450" xr:uid="{00000000-0005-0000-0000-000067730000}"/>
    <cellStyle name="常规 4 3 3 2 4 3" xfId="29451" xr:uid="{00000000-0005-0000-0000-000068730000}"/>
    <cellStyle name="常规 4 3 3 2 5" xfId="21864" xr:uid="{00000000-0005-0000-0000-000069730000}"/>
    <cellStyle name="常规 4 3 3 2 5 2" xfId="29452" xr:uid="{00000000-0005-0000-0000-00006A730000}"/>
    <cellStyle name="常规 4 3 3 2 6" xfId="29453" xr:uid="{00000000-0005-0000-0000-00006B730000}"/>
    <cellStyle name="常规 4 3 3 3" xfId="21865" xr:uid="{00000000-0005-0000-0000-00006C730000}"/>
    <cellStyle name="常规 4 3 3 3 2" xfId="21866" xr:uid="{00000000-0005-0000-0000-00006D730000}"/>
    <cellStyle name="常规 4 3 3 3 2 2" xfId="21867" xr:uid="{00000000-0005-0000-0000-00006E730000}"/>
    <cellStyle name="常规 4 3 3 3 2 2 2" xfId="29454" xr:uid="{00000000-0005-0000-0000-00006F730000}"/>
    <cellStyle name="常规 4 3 3 3 2 3" xfId="29455" xr:uid="{00000000-0005-0000-0000-000070730000}"/>
    <cellStyle name="常规 4 3 3 3 3" xfId="21868" xr:uid="{00000000-0005-0000-0000-000071730000}"/>
    <cellStyle name="常规 4 3 3 3 3 2" xfId="29456" xr:uid="{00000000-0005-0000-0000-000072730000}"/>
    <cellStyle name="常规 4 3 3 3 4" xfId="29457" xr:uid="{00000000-0005-0000-0000-000073730000}"/>
    <cellStyle name="常规 4 3 3 4" xfId="21869" xr:uid="{00000000-0005-0000-0000-000074730000}"/>
    <cellStyle name="常规 4 3 3 4 2" xfId="21870" xr:uid="{00000000-0005-0000-0000-000075730000}"/>
    <cellStyle name="常规 4 3 3 4 2 2" xfId="21871" xr:uid="{00000000-0005-0000-0000-000076730000}"/>
    <cellStyle name="常规 4 3 3 4 2 2 2" xfId="29458" xr:uid="{00000000-0005-0000-0000-000077730000}"/>
    <cellStyle name="常规 4 3 3 4 2 3" xfId="29459" xr:uid="{00000000-0005-0000-0000-000078730000}"/>
    <cellStyle name="常规 4 3 3 4 3" xfId="21872" xr:uid="{00000000-0005-0000-0000-000079730000}"/>
    <cellStyle name="常规 4 3 3 4 3 2" xfId="29460" xr:uid="{00000000-0005-0000-0000-00007A730000}"/>
    <cellStyle name="常规 4 3 3 4 4" xfId="29461" xr:uid="{00000000-0005-0000-0000-00007B730000}"/>
    <cellStyle name="常规 4 3 3 5" xfId="21873" xr:uid="{00000000-0005-0000-0000-00007C730000}"/>
    <cellStyle name="常规 4 3 3 5 2" xfId="21874" xr:uid="{00000000-0005-0000-0000-00007D730000}"/>
    <cellStyle name="常规 4 3 3 5 2 2" xfId="29462" xr:uid="{00000000-0005-0000-0000-00007E730000}"/>
    <cellStyle name="常规 4 3 3 5 3" xfId="29463" xr:uid="{00000000-0005-0000-0000-00007F730000}"/>
    <cellStyle name="常规 4 3 3 6" xfId="21875" xr:uid="{00000000-0005-0000-0000-000080730000}"/>
    <cellStyle name="常规 4 3 3 6 2" xfId="29464" xr:uid="{00000000-0005-0000-0000-000081730000}"/>
    <cellStyle name="常规 4 3 3 7" xfId="29465" xr:uid="{00000000-0005-0000-0000-000082730000}"/>
    <cellStyle name="常规 4 3 4" xfId="21876" xr:uid="{00000000-0005-0000-0000-000083730000}"/>
    <cellStyle name="常规 4 3 4 2" xfId="21877" xr:uid="{00000000-0005-0000-0000-000084730000}"/>
    <cellStyle name="常规 4 3 4 2 2" xfId="21878" xr:uid="{00000000-0005-0000-0000-000085730000}"/>
    <cellStyle name="常规 4 3 4 2 2 2" xfId="21879" xr:uid="{00000000-0005-0000-0000-000086730000}"/>
    <cellStyle name="常规 4 3 4 2 2 2 2" xfId="29466" xr:uid="{00000000-0005-0000-0000-000087730000}"/>
    <cellStyle name="常规 4 3 4 2 2 3" xfId="29467" xr:uid="{00000000-0005-0000-0000-000088730000}"/>
    <cellStyle name="常规 4 3 4 2 3" xfId="21880" xr:uid="{00000000-0005-0000-0000-000089730000}"/>
    <cellStyle name="常规 4 3 4 2 3 2" xfId="29468" xr:uid="{00000000-0005-0000-0000-00008A730000}"/>
    <cellStyle name="常规 4 3 4 2 4" xfId="29469" xr:uid="{00000000-0005-0000-0000-00008B730000}"/>
    <cellStyle name="常规 4 3 4 3" xfId="21881" xr:uid="{00000000-0005-0000-0000-00008C730000}"/>
    <cellStyle name="常规 4 3 4 3 2" xfId="21882" xr:uid="{00000000-0005-0000-0000-00008D730000}"/>
    <cellStyle name="常规 4 3 4 3 2 2" xfId="21883" xr:uid="{00000000-0005-0000-0000-00008E730000}"/>
    <cellStyle name="常规 4 3 4 3 2 2 2" xfId="29470" xr:uid="{00000000-0005-0000-0000-00008F730000}"/>
    <cellStyle name="常规 4 3 4 3 2 3" xfId="29471" xr:uid="{00000000-0005-0000-0000-000090730000}"/>
    <cellStyle name="常规 4 3 4 3 3" xfId="21884" xr:uid="{00000000-0005-0000-0000-000091730000}"/>
    <cellStyle name="常规 4 3 4 3 3 2" xfId="29472" xr:uid="{00000000-0005-0000-0000-000092730000}"/>
    <cellStyle name="常规 4 3 4 3 4" xfId="29473" xr:uid="{00000000-0005-0000-0000-000093730000}"/>
    <cellStyle name="常规 4 3 4 4" xfId="21885" xr:uid="{00000000-0005-0000-0000-000094730000}"/>
    <cellStyle name="常规 4 3 4 4 2" xfId="21886" xr:uid="{00000000-0005-0000-0000-000095730000}"/>
    <cellStyle name="常规 4 3 4 4 2 2" xfId="29474" xr:uid="{00000000-0005-0000-0000-000096730000}"/>
    <cellStyle name="常规 4 3 4 4 3" xfId="29475" xr:uid="{00000000-0005-0000-0000-000097730000}"/>
    <cellStyle name="常规 4 3 4 5" xfId="21887" xr:uid="{00000000-0005-0000-0000-000098730000}"/>
    <cellStyle name="常规 4 3 4 5 2" xfId="29476" xr:uid="{00000000-0005-0000-0000-000099730000}"/>
    <cellStyle name="常规 4 3 4 6" xfId="29477" xr:uid="{00000000-0005-0000-0000-00009A730000}"/>
    <cellStyle name="常规 4 3 5" xfId="21888" xr:uid="{00000000-0005-0000-0000-00009B730000}"/>
    <cellStyle name="常规 4 3 5 2" xfId="21889" xr:uid="{00000000-0005-0000-0000-00009C730000}"/>
    <cellStyle name="常规 4 3 5 2 2" xfId="21890" xr:uid="{00000000-0005-0000-0000-00009D730000}"/>
    <cellStyle name="常规 4 3 5 2 2 2" xfId="29478" xr:uid="{00000000-0005-0000-0000-00009E730000}"/>
    <cellStyle name="常规 4 3 5 2 3" xfId="29479" xr:uid="{00000000-0005-0000-0000-00009F730000}"/>
    <cellStyle name="常规 4 3 5 3" xfId="21891" xr:uid="{00000000-0005-0000-0000-0000A0730000}"/>
    <cellStyle name="常规 4 3 5 3 2" xfId="29480" xr:uid="{00000000-0005-0000-0000-0000A1730000}"/>
    <cellStyle name="常规 4 3 5 4" xfId="29481" xr:uid="{00000000-0005-0000-0000-0000A2730000}"/>
    <cellStyle name="常规 4 3 6" xfId="21892" xr:uid="{00000000-0005-0000-0000-0000A3730000}"/>
    <cellStyle name="常规 4 3 6 2" xfId="21893" xr:uid="{00000000-0005-0000-0000-0000A4730000}"/>
    <cellStyle name="常规 4 3 6 2 2" xfId="21894" xr:uid="{00000000-0005-0000-0000-0000A5730000}"/>
    <cellStyle name="常规 4 3 6 2 2 2" xfId="29482" xr:uid="{00000000-0005-0000-0000-0000A6730000}"/>
    <cellStyle name="常规 4 3 6 2 3" xfId="29483" xr:uid="{00000000-0005-0000-0000-0000A7730000}"/>
    <cellStyle name="常规 4 3 6 3" xfId="21895" xr:uid="{00000000-0005-0000-0000-0000A8730000}"/>
    <cellStyle name="常规 4 3 6 3 2" xfId="29484" xr:uid="{00000000-0005-0000-0000-0000A9730000}"/>
    <cellStyle name="常规 4 3 6 4" xfId="29485" xr:uid="{00000000-0005-0000-0000-0000AA730000}"/>
    <cellStyle name="常规 4 3 7" xfId="21896" xr:uid="{00000000-0005-0000-0000-0000AB730000}"/>
    <cellStyle name="常规 4 3 7 2" xfId="21897" xr:uid="{00000000-0005-0000-0000-0000AC730000}"/>
    <cellStyle name="常规 4 3 7 2 2" xfId="29486" xr:uid="{00000000-0005-0000-0000-0000AD730000}"/>
    <cellStyle name="常规 4 3 7 3" xfId="29487" xr:uid="{00000000-0005-0000-0000-0000AE730000}"/>
    <cellStyle name="常规 4 3 8" xfId="21898" xr:uid="{00000000-0005-0000-0000-0000AF730000}"/>
    <cellStyle name="常规 4 3 8 2" xfId="29488" xr:uid="{00000000-0005-0000-0000-0000B0730000}"/>
    <cellStyle name="常规 4 3 9" xfId="29489" xr:uid="{00000000-0005-0000-0000-0000B1730000}"/>
    <cellStyle name="常规 4 4" xfId="21899" xr:uid="{00000000-0005-0000-0000-0000B2730000}"/>
    <cellStyle name="常规 4 4 2" xfId="21900" xr:uid="{00000000-0005-0000-0000-0000B3730000}"/>
    <cellStyle name="常规 4 4 2 2" xfId="21901" xr:uid="{00000000-0005-0000-0000-0000B4730000}"/>
    <cellStyle name="常规 4 4 2 2 2" xfId="21902" xr:uid="{00000000-0005-0000-0000-0000B5730000}"/>
    <cellStyle name="常规 4 4 2 2 2 2" xfId="21903" xr:uid="{00000000-0005-0000-0000-0000B6730000}"/>
    <cellStyle name="常规 4 4 2 2 2 2 2" xfId="21904" xr:uid="{00000000-0005-0000-0000-0000B7730000}"/>
    <cellStyle name="常规 4 4 2 2 2 2 2 2" xfId="29490" xr:uid="{00000000-0005-0000-0000-0000B8730000}"/>
    <cellStyle name="常规 4 4 2 2 2 2 3" xfId="29491" xr:uid="{00000000-0005-0000-0000-0000B9730000}"/>
    <cellStyle name="常规 4 4 2 2 2 3" xfId="21905" xr:uid="{00000000-0005-0000-0000-0000BA730000}"/>
    <cellStyle name="常规 4 4 2 2 2 3 2" xfId="29492" xr:uid="{00000000-0005-0000-0000-0000BB730000}"/>
    <cellStyle name="常规 4 4 2 2 2 4" xfId="29493" xr:uid="{00000000-0005-0000-0000-0000BC730000}"/>
    <cellStyle name="常规 4 4 2 2 3" xfId="21906" xr:uid="{00000000-0005-0000-0000-0000BD730000}"/>
    <cellStyle name="常规 4 4 2 2 3 2" xfId="21907" xr:uid="{00000000-0005-0000-0000-0000BE730000}"/>
    <cellStyle name="常规 4 4 2 2 3 2 2" xfId="21908" xr:uid="{00000000-0005-0000-0000-0000BF730000}"/>
    <cellStyle name="常规 4 4 2 2 3 2 2 2" xfId="29494" xr:uid="{00000000-0005-0000-0000-0000C0730000}"/>
    <cellStyle name="常规 4 4 2 2 3 2 3" xfId="29495" xr:uid="{00000000-0005-0000-0000-0000C1730000}"/>
    <cellStyle name="常规 4 4 2 2 3 3" xfId="21909" xr:uid="{00000000-0005-0000-0000-0000C2730000}"/>
    <cellStyle name="常规 4 4 2 2 3 3 2" xfId="29496" xr:uid="{00000000-0005-0000-0000-0000C3730000}"/>
    <cellStyle name="常规 4 4 2 2 3 4" xfId="29497" xr:uid="{00000000-0005-0000-0000-0000C4730000}"/>
    <cellStyle name="常规 4 4 2 2 4" xfId="21910" xr:uid="{00000000-0005-0000-0000-0000C5730000}"/>
    <cellStyle name="常规 4 4 2 2 4 2" xfId="21911" xr:uid="{00000000-0005-0000-0000-0000C6730000}"/>
    <cellStyle name="常规 4 4 2 2 4 2 2" xfId="29498" xr:uid="{00000000-0005-0000-0000-0000C7730000}"/>
    <cellStyle name="常规 4 4 2 2 4 3" xfId="29499" xr:uid="{00000000-0005-0000-0000-0000C8730000}"/>
    <cellStyle name="常规 4 4 2 2 5" xfId="21912" xr:uid="{00000000-0005-0000-0000-0000C9730000}"/>
    <cellStyle name="常规 4 4 2 2 5 2" xfId="29500" xr:uid="{00000000-0005-0000-0000-0000CA730000}"/>
    <cellStyle name="常规 4 4 2 2 6" xfId="29501" xr:uid="{00000000-0005-0000-0000-0000CB730000}"/>
    <cellStyle name="常规 4 4 2 3" xfId="21913" xr:uid="{00000000-0005-0000-0000-0000CC730000}"/>
    <cellStyle name="常规 4 4 2 3 2" xfId="21914" xr:uid="{00000000-0005-0000-0000-0000CD730000}"/>
    <cellStyle name="常规 4 4 2 3 2 2" xfId="21915" xr:uid="{00000000-0005-0000-0000-0000CE730000}"/>
    <cellStyle name="常规 4 4 2 3 2 2 2" xfId="29502" xr:uid="{00000000-0005-0000-0000-0000CF730000}"/>
    <cellStyle name="常规 4 4 2 3 2 3" xfId="29503" xr:uid="{00000000-0005-0000-0000-0000D0730000}"/>
    <cellStyle name="常规 4 4 2 3 3" xfId="21916" xr:uid="{00000000-0005-0000-0000-0000D1730000}"/>
    <cellStyle name="常规 4 4 2 3 3 2" xfId="29504" xr:uid="{00000000-0005-0000-0000-0000D2730000}"/>
    <cellStyle name="常规 4 4 2 3 4" xfId="29505" xr:uid="{00000000-0005-0000-0000-0000D3730000}"/>
    <cellStyle name="常规 4 4 2 4" xfId="21917" xr:uid="{00000000-0005-0000-0000-0000D4730000}"/>
    <cellStyle name="常规 4 4 2 4 2" xfId="21918" xr:uid="{00000000-0005-0000-0000-0000D5730000}"/>
    <cellStyle name="常规 4 4 2 4 2 2" xfId="21919" xr:uid="{00000000-0005-0000-0000-0000D6730000}"/>
    <cellStyle name="常规 4 4 2 4 2 2 2" xfId="29506" xr:uid="{00000000-0005-0000-0000-0000D7730000}"/>
    <cellStyle name="常规 4 4 2 4 2 3" xfId="29507" xr:uid="{00000000-0005-0000-0000-0000D8730000}"/>
    <cellStyle name="常规 4 4 2 4 3" xfId="21920" xr:uid="{00000000-0005-0000-0000-0000D9730000}"/>
    <cellStyle name="常规 4 4 2 4 3 2" xfId="29508" xr:uid="{00000000-0005-0000-0000-0000DA730000}"/>
    <cellStyle name="常规 4 4 2 4 4" xfId="29509" xr:uid="{00000000-0005-0000-0000-0000DB730000}"/>
    <cellStyle name="常规 4 4 2 5" xfId="21921" xr:uid="{00000000-0005-0000-0000-0000DC730000}"/>
    <cellStyle name="常规 4 4 2 5 2" xfId="21922" xr:uid="{00000000-0005-0000-0000-0000DD730000}"/>
    <cellStyle name="常规 4 4 2 5 2 2" xfId="29510" xr:uid="{00000000-0005-0000-0000-0000DE730000}"/>
    <cellStyle name="常规 4 4 2 5 3" xfId="29511" xr:uid="{00000000-0005-0000-0000-0000DF730000}"/>
    <cellStyle name="常规 4 4 2 6" xfId="21923" xr:uid="{00000000-0005-0000-0000-0000E0730000}"/>
    <cellStyle name="常规 4 4 2 6 2" xfId="29512" xr:uid="{00000000-0005-0000-0000-0000E1730000}"/>
    <cellStyle name="常规 4 4 2 7" xfId="29513" xr:uid="{00000000-0005-0000-0000-0000E2730000}"/>
    <cellStyle name="常规 4 4 3" xfId="21924" xr:uid="{00000000-0005-0000-0000-0000E3730000}"/>
    <cellStyle name="常规 4 4 3 2" xfId="21925" xr:uid="{00000000-0005-0000-0000-0000E4730000}"/>
    <cellStyle name="常规 4 4 3 2 2" xfId="21926" xr:uid="{00000000-0005-0000-0000-0000E5730000}"/>
    <cellStyle name="常规 4 4 3 2 2 2" xfId="21927" xr:uid="{00000000-0005-0000-0000-0000E6730000}"/>
    <cellStyle name="常规 4 4 3 2 2 2 2" xfId="29514" xr:uid="{00000000-0005-0000-0000-0000E7730000}"/>
    <cellStyle name="常规 4 4 3 2 2 3" xfId="29515" xr:uid="{00000000-0005-0000-0000-0000E8730000}"/>
    <cellStyle name="常规 4 4 3 2 3" xfId="21928" xr:uid="{00000000-0005-0000-0000-0000E9730000}"/>
    <cellStyle name="常规 4 4 3 2 3 2" xfId="29516" xr:uid="{00000000-0005-0000-0000-0000EA730000}"/>
    <cellStyle name="常规 4 4 3 2 4" xfId="29517" xr:uid="{00000000-0005-0000-0000-0000EB730000}"/>
    <cellStyle name="常规 4 4 3 3" xfId="21929" xr:uid="{00000000-0005-0000-0000-0000EC730000}"/>
    <cellStyle name="常规 4 4 3 3 2" xfId="21930" xr:uid="{00000000-0005-0000-0000-0000ED730000}"/>
    <cellStyle name="常规 4 4 3 3 2 2" xfId="21931" xr:uid="{00000000-0005-0000-0000-0000EE730000}"/>
    <cellStyle name="常规 4 4 3 3 2 2 2" xfId="29518" xr:uid="{00000000-0005-0000-0000-0000EF730000}"/>
    <cellStyle name="常规 4 4 3 3 2 3" xfId="29519" xr:uid="{00000000-0005-0000-0000-0000F0730000}"/>
    <cellStyle name="常规 4 4 3 3 3" xfId="21932" xr:uid="{00000000-0005-0000-0000-0000F1730000}"/>
    <cellStyle name="常规 4 4 3 3 3 2" xfId="29520" xr:uid="{00000000-0005-0000-0000-0000F2730000}"/>
    <cellStyle name="常规 4 4 3 3 4" xfId="29521" xr:uid="{00000000-0005-0000-0000-0000F3730000}"/>
    <cellStyle name="常规 4 4 3 4" xfId="21933" xr:uid="{00000000-0005-0000-0000-0000F4730000}"/>
    <cellStyle name="常规 4 4 3 4 2" xfId="21934" xr:uid="{00000000-0005-0000-0000-0000F5730000}"/>
    <cellStyle name="常规 4 4 3 4 2 2" xfId="29522" xr:uid="{00000000-0005-0000-0000-0000F6730000}"/>
    <cellStyle name="常规 4 4 3 4 3" xfId="29523" xr:uid="{00000000-0005-0000-0000-0000F7730000}"/>
    <cellStyle name="常规 4 4 3 5" xfId="21935" xr:uid="{00000000-0005-0000-0000-0000F8730000}"/>
    <cellStyle name="常规 4 4 3 5 2" xfId="29524" xr:uid="{00000000-0005-0000-0000-0000F9730000}"/>
    <cellStyle name="常规 4 4 3 6" xfId="29525" xr:uid="{00000000-0005-0000-0000-0000FA730000}"/>
    <cellStyle name="常规 4 4 4" xfId="21936" xr:uid="{00000000-0005-0000-0000-0000FB730000}"/>
    <cellStyle name="常规 4 4 4 2" xfId="21937" xr:uid="{00000000-0005-0000-0000-0000FC730000}"/>
    <cellStyle name="常规 4 4 4 2 2" xfId="21938" xr:uid="{00000000-0005-0000-0000-0000FD730000}"/>
    <cellStyle name="常规 4 4 4 2 2 2" xfId="29526" xr:uid="{00000000-0005-0000-0000-0000FE730000}"/>
    <cellStyle name="常规 4 4 4 2 3" xfId="29527" xr:uid="{00000000-0005-0000-0000-0000FF730000}"/>
    <cellStyle name="常规 4 4 4 3" xfId="21939" xr:uid="{00000000-0005-0000-0000-000000740000}"/>
    <cellStyle name="常规 4 4 4 3 2" xfId="29528" xr:uid="{00000000-0005-0000-0000-000001740000}"/>
    <cellStyle name="常规 4 4 4 4" xfId="29529" xr:uid="{00000000-0005-0000-0000-000002740000}"/>
    <cellStyle name="常规 4 4 5" xfId="21940" xr:uid="{00000000-0005-0000-0000-000003740000}"/>
    <cellStyle name="常规 4 4 5 2" xfId="21941" xr:uid="{00000000-0005-0000-0000-000004740000}"/>
    <cellStyle name="常规 4 4 5 2 2" xfId="21942" xr:uid="{00000000-0005-0000-0000-000005740000}"/>
    <cellStyle name="常规 4 4 5 2 2 2" xfId="29530" xr:uid="{00000000-0005-0000-0000-000006740000}"/>
    <cellStyle name="常规 4 4 5 2 3" xfId="29531" xr:uid="{00000000-0005-0000-0000-000007740000}"/>
    <cellStyle name="常规 4 4 5 3" xfId="21943" xr:uid="{00000000-0005-0000-0000-000008740000}"/>
    <cellStyle name="常规 4 4 5 3 2" xfId="29532" xr:uid="{00000000-0005-0000-0000-000009740000}"/>
    <cellStyle name="常规 4 4 5 4" xfId="29533" xr:uid="{00000000-0005-0000-0000-00000A740000}"/>
    <cellStyle name="常规 4 4 6" xfId="21944" xr:uid="{00000000-0005-0000-0000-00000B740000}"/>
    <cellStyle name="常规 4 4 6 2" xfId="21945" xr:uid="{00000000-0005-0000-0000-00000C740000}"/>
    <cellStyle name="常规 4 4 6 2 2" xfId="29534" xr:uid="{00000000-0005-0000-0000-00000D740000}"/>
    <cellStyle name="常规 4 4 6 3" xfId="29535" xr:uid="{00000000-0005-0000-0000-00000E740000}"/>
    <cellStyle name="常规 4 4 7" xfId="21946" xr:uid="{00000000-0005-0000-0000-00000F740000}"/>
    <cellStyle name="常规 4 4 7 2" xfId="29536" xr:uid="{00000000-0005-0000-0000-000010740000}"/>
    <cellStyle name="常规 4 4 8" xfId="29537" xr:uid="{00000000-0005-0000-0000-000011740000}"/>
    <cellStyle name="常规 4 5" xfId="21947" xr:uid="{00000000-0005-0000-0000-000012740000}"/>
    <cellStyle name="常规 4 5 2" xfId="21948" xr:uid="{00000000-0005-0000-0000-000013740000}"/>
    <cellStyle name="常规 4 5 2 2" xfId="21949" xr:uid="{00000000-0005-0000-0000-000014740000}"/>
    <cellStyle name="常规 4 5 2 2 2" xfId="21950" xr:uid="{00000000-0005-0000-0000-000015740000}"/>
    <cellStyle name="常规 4 5 2 2 2 2" xfId="21951" xr:uid="{00000000-0005-0000-0000-000016740000}"/>
    <cellStyle name="常规 4 5 2 2 2 2 2" xfId="29538" xr:uid="{00000000-0005-0000-0000-000017740000}"/>
    <cellStyle name="常规 4 5 2 2 2 3" xfId="29539" xr:uid="{00000000-0005-0000-0000-000018740000}"/>
    <cellStyle name="常规 4 5 2 2 3" xfId="21952" xr:uid="{00000000-0005-0000-0000-000019740000}"/>
    <cellStyle name="常规 4 5 2 2 3 2" xfId="29540" xr:uid="{00000000-0005-0000-0000-00001A740000}"/>
    <cellStyle name="常规 4 5 2 2 4" xfId="29541" xr:uid="{00000000-0005-0000-0000-00001B740000}"/>
    <cellStyle name="常规 4 5 2 3" xfId="21953" xr:uid="{00000000-0005-0000-0000-00001C740000}"/>
    <cellStyle name="常规 4 5 2 3 2" xfId="21954" xr:uid="{00000000-0005-0000-0000-00001D740000}"/>
    <cellStyle name="常规 4 5 2 3 2 2" xfId="21955" xr:uid="{00000000-0005-0000-0000-00001E740000}"/>
    <cellStyle name="常规 4 5 2 3 2 2 2" xfId="29542" xr:uid="{00000000-0005-0000-0000-00001F740000}"/>
    <cellStyle name="常规 4 5 2 3 2 3" xfId="29543" xr:uid="{00000000-0005-0000-0000-000020740000}"/>
    <cellStyle name="常规 4 5 2 3 3" xfId="21956" xr:uid="{00000000-0005-0000-0000-000021740000}"/>
    <cellStyle name="常规 4 5 2 3 3 2" xfId="29544" xr:uid="{00000000-0005-0000-0000-000022740000}"/>
    <cellStyle name="常规 4 5 2 3 4" xfId="29545" xr:uid="{00000000-0005-0000-0000-000023740000}"/>
    <cellStyle name="常规 4 5 2 4" xfId="21957" xr:uid="{00000000-0005-0000-0000-000024740000}"/>
    <cellStyle name="常规 4 5 2 4 2" xfId="21958" xr:uid="{00000000-0005-0000-0000-000025740000}"/>
    <cellStyle name="常规 4 5 2 4 2 2" xfId="29546" xr:uid="{00000000-0005-0000-0000-000026740000}"/>
    <cellStyle name="常规 4 5 2 4 3" xfId="29547" xr:uid="{00000000-0005-0000-0000-000027740000}"/>
    <cellStyle name="常规 4 5 2 5" xfId="21959" xr:uid="{00000000-0005-0000-0000-000028740000}"/>
    <cellStyle name="常规 4 5 2 5 2" xfId="29548" xr:uid="{00000000-0005-0000-0000-000029740000}"/>
    <cellStyle name="常规 4 5 2 6" xfId="29549" xr:uid="{00000000-0005-0000-0000-00002A740000}"/>
    <cellStyle name="常规 4 5 3" xfId="21960" xr:uid="{00000000-0005-0000-0000-00002B740000}"/>
    <cellStyle name="常规 4 5 3 2" xfId="21961" xr:uid="{00000000-0005-0000-0000-00002C740000}"/>
    <cellStyle name="常规 4 5 3 2 2" xfId="21962" xr:uid="{00000000-0005-0000-0000-00002D740000}"/>
    <cellStyle name="常规 4 5 3 2 2 2" xfId="29550" xr:uid="{00000000-0005-0000-0000-00002E740000}"/>
    <cellStyle name="常规 4 5 3 2 3" xfId="29551" xr:uid="{00000000-0005-0000-0000-00002F740000}"/>
    <cellStyle name="常规 4 5 3 3" xfId="21963" xr:uid="{00000000-0005-0000-0000-000030740000}"/>
    <cellStyle name="常规 4 5 3 3 2" xfId="29552" xr:uid="{00000000-0005-0000-0000-000031740000}"/>
    <cellStyle name="常规 4 5 3 4" xfId="29553" xr:uid="{00000000-0005-0000-0000-000032740000}"/>
    <cellStyle name="常规 4 5 4" xfId="21964" xr:uid="{00000000-0005-0000-0000-000033740000}"/>
    <cellStyle name="常规 4 5 4 2" xfId="21965" xr:uid="{00000000-0005-0000-0000-000034740000}"/>
    <cellStyle name="常规 4 5 4 2 2" xfId="21966" xr:uid="{00000000-0005-0000-0000-000035740000}"/>
    <cellStyle name="常规 4 5 4 2 2 2" xfId="29554" xr:uid="{00000000-0005-0000-0000-000036740000}"/>
    <cellStyle name="常规 4 5 4 2 3" xfId="29555" xr:uid="{00000000-0005-0000-0000-000037740000}"/>
    <cellStyle name="常规 4 5 4 3" xfId="21967" xr:uid="{00000000-0005-0000-0000-000038740000}"/>
    <cellStyle name="常规 4 5 4 3 2" xfId="29556" xr:uid="{00000000-0005-0000-0000-000039740000}"/>
    <cellStyle name="常规 4 5 4 4" xfId="29557" xr:uid="{00000000-0005-0000-0000-00003A740000}"/>
    <cellStyle name="常规 4 5 5" xfId="21968" xr:uid="{00000000-0005-0000-0000-00003B740000}"/>
    <cellStyle name="常规 4 5 5 2" xfId="21969" xr:uid="{00000000-0005-0000-0000-00003C740000}"/>
    <cellStyle name="常规 4 5 5 2 2" xfId="29558" xr:uid="{00000000-0005-0000-0000-00003D740000}"/>
    <cellStyle name="常规 4 5 5 3" xfId="29559" xr:uid="{00000000-0005-0000-0000-00003E740000}"/>
    <cellStyle name="常规 4 5 6" xfId="21970" xr:uid="{00000000-0005-0000-0000-00003F740000}"/>
    <cellStyle name="常规 4 5 6 2" xfId="29560" xr:uid="{00000000-0005-0000-0000-000040740000}"/>
    <cellStyle name="常规 4 5 7" xfId="29561" xr:uid="{00000000-0005-0000-0000-000041740000}"/>
    <cellStyle name="常规 4 6" xfId="21971" xr:uid="{00000000-0005-0000-0000-000042740000}"/>
    <cellStyle name="常规 4 6 2" xfId="21972" xr:uid="{00000000-0005-0000-0000-000043740000}"/>
    <cellStyle name="常规 4 6 2 2" xfId="21973" xr:uid="{00000000-0005-0000-0000-000044740000}"/>
    <cellStyle name="常规 4 6 2 2 2" xfId="21974" xr:uid="{00000000-0005-0000-0000-000045740000}"/>
    <cellStyle name="常规 4 6 2 2 2 2" xfId="29562" xr:uid="{00000000-0005-0000-0000-000046740000}"/>
    <cellStyle name="常规 4 6 2 2 3" xfId="29563" xr:uid="{00000000-0005-0000-0000-000047740000}"/>
    <cellStyle name="常规 4 6 2 3" xfId="21975" xr:uid="{00000000-0005-0000-0000-000048740000}"/>
    <cellStyle name="常规 4 6 2 3 2" xfId="29564" xr:uid="{00000000-0005-0000-0000-000049740000}"/>
    <cellStyle name="常规 4 6 2 4" xfId="29565" xr:uid="{00000000-0005-0000-0000-00004A740000}"/>
    <cellStyle name="常规 4 6 3" xfId="21976" xr:uid="{00000000-0005-0000-0000-00004B740000}"/>
    <cellStyle name="常规 4 6 3 2" xfId="21977" xr:uid="{00000000-0005-0000-0000-00004C740000}"/>
    <cellStyle name="常规 4 6 3 2 2" xfId="21978" xr:uid="{00000000-0005-0000-0000-00004D740000}"/>
    <cellStyle name="常规 4 6 3 2 2 2" xfId="29566" xr:uid="{00000000-0005-0000-0000-00004E740000}"/>
    <cellStyle name="常规 4 6 3 2 3" xfId="29567" xr:uid="{00000000-0005-0000-0000-00004F740000}"/>
    <cellStyle name="常规 4 6 3 3" xfId="21979" xr:uid="{00000000-0005-0000-0000-000050740000}"/>
    <cellStyle name="常规 4 6 3 3 2" xfId="29568" xr:uid="{00000000-0005-0000-0000-000051740000}"/>
    <cellStyle name="常规 4 6 3 4" xfId="29569" xr:uid="{00000000-0005-0000-0000-000052740000}"/>
    <cellStyle name="常规 4 6 4" xfId="21980" xr:uid="{00000000-0005-0000-0000-000053740000}"/>
    <cellStyle name="常规 4 6 4 2" xfId="21981" xr:uid="{00000000-0005-0000-0000-000054740000}"/>
    <cellStyle name="常规 4 6 4 2 2" xfId="29570" xr:uid="{00000000-0005-0000-0000-000055740000}"/>
    <cellStyle name="常规 4 6 4 3" xfId="29571" xr:uid="{00000000-0005-0000-0000-000056740000}"/>
    <cellStyle name="常规 4 6 5" xfId="21982" xr:uid="{00000000-0005-0000-0000-000057740000}"/>
    <cellStyle name="常规 4 6 5 2" xfId="29572" xr:uid="{00000000-0005-0000-0000-000058740000}"/>
    <cellStyle name="常规 4 6 6" xfId="29573" xr:uid="{00000000-0005-0000-0000-000059740000}"/>
    <cellStyle name="常规 4 7" xfId="21983" xr:uid="{00000000-0005-0000-0000-00005A740000}"/>
    <cellStyle name="常规 4 7 2" xfId="21984" xr:uid="{00000000-0005-0000-0000-00005B740000}"/>
    <cellStyle name="常规 4 7 2 2" xfId="21985" xr:uid="{00000000-0005-0000-0000-00005C740000}"/>
    <cellStyle name="常规 4 7 2 2 2" xfId="29574" xr:uid="{00000000-0005-0000-0000-00005D740000}"/>
    <cellStyle name="常规 4 7 2 3" xfId="29575" xr:uid="{00000000-0005-0000-0000-00005E740000}"/>
    <cellStyle name="常规 4 7 3" xfId="21986" xr:uid="{00000000-0005-0000-0000-00005F740000}"/>
    <cellStyle name="常规 4 7 3 2" xfId="29576" xr:uid="{00000000-0005-0000-0000-000060740000}"/>
    <cellStyle name="常规 4 7 4" xfId="29577" xr:uid="{00000000-0005-0000-0000-000061740000}"/>
    <cellStyle name="常规 4 8" xfId="21987" xr:uid="{00000000-0005-0000-0000-000062740000}"/>
    <cellStyle name="常规 4 8 2" xfId="21988" xr:uid="{00000000-0005-0000-0000-000063740000}"/>
    <cellStyle name="常规 4 8 2 2" xfId="21989" xr:uid="{00000000-0005-0000-0000-000064740000}"/>
    <cellStyle name="常规 4 8 2 2 2" xfId="29578" xr:uid="{00000000-0005-0000-0000-000065740000}"/>
    <cellStyle name="常规 4 8 2 3" xfId="29579" xr:uid="{00000000-0005-0000-0000-000066740000}"/>
    <cellStyle name="常规 4 8 3" xfId="21990" xr:uid="{00000000-0005-0000-0000-000067740000}"/>
    <cellStyle name="常规 4 8 3 2" xfId="29580" xr:uid="{00000000-0005-0000-0000-000068740000}"/>
    <cellStyle name="常规 4 8 4" xfId="29581" xr:uid="{00000000-0005-0000-0000-000069740000}"/>
    <cellStyle name="常规 4 9" xfId="21991" xr:uid="{00000000-0005-0000-0000-00006A740000}"/>
    <cellStyle name="常规 4 9 2" xfId="21992" xr:uid="{00000000-0005-0000-0000-00006B740000}"/>
    <cellStyle name="常规 4 9 2 2" xfId="29582" xr:uid="{00000000-0005-0000-0000-00006C740000}"/>
    <cellStyle name="常规 4 9 3" xfId="29583" xr:uid="{00000000-0005-0000-0000-00006D740000}"/>
    <cellStyle name="常规 5" xfId="21993" xr:uid="{00000000-0005-0000-0000-00006E740000}"/>
    <cellStyle name="常规 5 2" xfId="21994" xr:uid="{00000000-0005-0000-0000-00006F740000}"/>
    <cellStyle name="常规 5 2 2" xfId="21995" xr:uid="{00000000-0005-0000-0000-000070740000}"/>
    <cellStyle name="常规 5 2 2 2" xfId="29584" xr:uid="{00000000-0005-0000-0000-000071740000}"/>
    <cellStyle name="常规 5 2 3" xfId="29585" xr:uid="{00000000-0005-0000-0000-000072740000}"/>
    <cellStyle name="常规 5 3" xfId="21996" xr:uid="{00000000-0005-0000-0000-000073740000}"/>
    <cellStyle name="常规 5 3 2" xfId="29586" xr:uid="{00000000-0005-0000-0000-000074740000}"/>
    <cellStyle name="常规 5 4" xfId="29587" xr:uid="{00000000-0005-0000-0000-000075740000}"/>
    <cellStyle name="常规 6" xfId="21997" xr:uid="{00000000-0005-0000-0000-000076740000}"/>
    <cellStyle name="常规 6 2" xfId="21998" xr:uid="{00000000-0005-0000-0000-000077740000}"/>
    <cellStyle name="常规 6 2 2" xfId="21999" xr:uid="{00000000-0005-0000-0000-000078740000}"/>
    <cellStyle name="常规 6 2 2 2" xfId="29588" xr:uid="{00000000-0005-0000-0000-000079740000}"/>
    <cellStyle name="常规 6 2 3" xfId="29589" xr:uid="{00000000-0005-0000-0000-00007A740000}"/>
    <cellStyle name="常规 6 3" xfId="22000" xr:uid="{00000000-0005-0000-0000-00007B740000}"/>
    <cellStyle name="常规 6 3 2" xfId="29590" xr:uid="{00000000-0005-0000-0000-00007C740000}"/>
    <cellStyle name="常规 6 4" xfId="29591" xr:uid="{00000000-0005-0000-0000-00007D740000}"/>
    <cellStyle name="常规 7" xfId="22001" xr:uid="{00000000-0005-0000-0000-00007E740000}"/>
    <cellStyle name="常规 7 2" xfId="22002" xr:uid="{00000000-0005-0000-0000-00007F740000}"/>
    <cellStyle name="常规 7 2 2" xfId="22003" xr:uid="{00000000-0005-0000-0000-000080740000}"/>
    <cellStyle name="常规 7 2 3" xfId="22017" xr:uid="{00000000-0005-0000-0000-000081740000}"/>
    <cellStyle name="常规 7 2 3 2" xfId="29595" xr:uid="{00000000-0005-0000-0000-000082740000}"/>
    <cellStyle name="常规 7 3" xfId="22004" xr:uid="{00000000-0005-0000-0000-000083740000}"/>
    <cellStyle name="常规 7 4" xfId="29592" xr:uid="{00000000-0005-0000-0000-000084740000}"/>
    <cellStyle name="常规 8" xfId="22005" xr:uid="{00000000-0005-0000-0000-000085740000}"/>
    <cellStyle name="常规 9" xfId="22006" xr:uid="{00000000-0005-0000-0000-000086740000}"/>
    <cellStyle name="常规_0808" xfId="2921" xr:uid="{00000000-0005-0000-0000-000087740000}"/>
    <cellStyle name="悪い" xfId="2922" xr:uid="{00000000-0005-0000-0000-000088740000}"/>
    <cellStyle name="悪い 2" xfId="3066" xr:uid="{00000000-0005-0000-0000-000089740000}"/>
    <cellStyle name="悪い 3" xfId="6455" xr:uid="{00000000-0005-0000-0000-00008A740000}"/>
    <cellStyle name="悪い 4" xfId="6456" xr:uid="{00000000-0005-0000-0000-00008B740000}"/>
    <cellStyle name="悪い 5" xfId="6457" xr:uid="{00000000-0005-0000-0000-00008C740000}"/>
    <cellStyle name="普通_Sheet1 (2)" xfId="2923" xr:uid="{00000000-0005-0000-0000-00008D740000}"/>
    <cellStyle name="未定義" xfId="2924" xr:uid="{00000000-0005-0000-0000-00008E740000}"/>
    <cellStyle name="桁蟻唇Ｆ [0.00]_11th Dec. (2)" xfId="2925" xr:uid="{00000000-0005-0000-0000-00008F740000}"/>
    <cellStyle name="桁蟻唇Ｆ_11th Dec. (2)" xfId="2926" xr:uid="{00000000-0005-0000-0000-000090740000}"/>
    <cellStyle name="標?_laroux" xfId="6504" xr:uid="{00000000-0005-0000-0000-000091740000}"/>
    <cellStyle name="標準 10" xfId="3091" xr:uid="{00000000-0005-0000-0000-000092740000}"/>
    <cellStyle name="標準 11" xfId="6505" xr:uid="{00000000-0005-0000-0000-000093740000}"/>
    <cellStyle name="標準 12" xfId="6506" xr:uid="{00000000-0005-0000-0000-000094740000}"/>
    <cellStyle name="標準 13" xfId="2951" xr:uid="{00000000-0005-0000-0000-000095740000}"/>
    <cellStyle name="標準 13 2" xfId="6507" xr:uid="{00000000-0005-0000-0000-000096740000}"/>
    <cellStyle name="標準 14" xfId="6508" xr:uid="{00000000-0005-0000-0000-000097740000}"/>
    <cellStyle name="標準 14 2" xfId="6612" xr:uid="{00000000-0005-0000-0000-000098740000}"/>
    <cellStyle name="標準 15" xfId="6509" xr:uid="{00000000-0005-0000-0000-000099740000}"/>
    <cellStyle name="標準 16" xfId="6510" xr:uid="{00000000-0005-0000-0000-00009A740000}"/>
    <cellStyle name="標準 17" xfId="6511" xr:uid="{00000000-0005-0000-0000-00009B740000}"/>
    <cellStyle name="標準 18" xfId="6512" xr:uid="{00000000-0005-0000-0000-00009C740000}"/>
    <cellStyle name="標準 19" xfId="6513" xr:uid="{00000000-0005-0000-0000-00009D740000}"/>
    <cellStyle name="標準 2" xfId="2927" xr:uid="{00000000-0005-0000-0000-00009E740000}"/>
    <cellStyle name="標準 2 2" xfId="2948" xr:uid="{00000000-0005-0000-0000-00009F740000}"/>
    <cellStyle name="標準 2 3" xfId="2960" xr:uid="{00000000-0005-0000-0000-0000A0740000}"/>
    <cellStyle name="標準 2_R-CarH2_pinfunction(Rev0.00)" xfId="2949" xr:uid="{00000000-0005-0000-0000-0000A1740000}"/>
    <cellStyle name="標準 20" xfId="6514" xr:uid="{00000000-0005-0000-0000-0000A2740000}"/>
    <cellStyle name="標準 21" xfId="6515" xr:uid="{00000000-0005-0000-0000-0000A3740000}"/>
    <cellStyle name="標準 22" xfId="3077" xr:uid="{00000000-0005-0000-0000-0000A4740000}"/>
    <cellStyle name="標準 22 2" xfId="6516" xr:uid="{00000000-0005-0000-0000-0000A5740000}"/>
    <cellStyle name="標準 23" xfId="6517" xr:uid="{00000000-0005-0000-0000-0000A6740000}"/>
    <cellStyle name="標準 24" xfId="6518" xr:uid="{00000000-0005-0000-0000-0000A7740000}"/>
    <cellStyle name="標準 25" xfId="6519" xr:uid="{00000000-0005-0000-0000-0000A8740000}"/>
    <cellStyle name="標準 26" xfId="3078" xr:uid="{00000000-0005-0000-0000-0000A9740000}"/>
    <cellStyle name="標準 26 2" xfId="6520" xr:uid="{00000000-0005-0000-0000-0000AA740000}"/>
    <cellStyle name="標準 27" xfId="6521" xr:uid="{00000000-0005-0000-0000-0000AB740000}"/>
    <cellStyle name="標準 28" xfId="6522" xr:uid="{00000000-0005-0000-0000-0000AC740000}"/>
    <cellStyle name="標準 29" xfId="6523" xr:uid="{00000000-0005-0000-0000-0000AD740000}"/>
    <cellStyle name="標準 3" xfId="3079" xr:uid="{00000000-0005-0000-0000-0000AE740000}"/>
    <cellStyle name="標準 3 2" xfId="3080" xr:uid="{00000000-0005-0000-0000-0000AF740000}"/>
    <cellStyle name="標準 3 2 2" xfId="3081" xr:uid="{00000000-0005-0000-0000-0000B0740000}"/>
    <cellStyle name="標準 3 3" xfId="6524" xr:uid="{00000000-0005-0000-0000-0000B1740000}"/>
    <cellStyle name="標準 3 4" xfId="2950" xr:uid="{00000000-0005-0000-0000-0000B2740000}"/>
    <cellStyle name="標準 3_R-CarH2_pinfunction(Rev0.00)" xfId="3082" xr:uid="{00000000-0005-0000-0000-0000B3740000}"/>
    <cellStyle name="標準 30" xfId="6525" xr:uid="{00000000-0005-0000-0000-0000B4740000}"/>
    <cellStyle name="標準 31" xfId="6526" xr:uid="{00000000-0005-0000-0000-0000B5740000}"/>
    <cellStyle name="標準 32" xfId="6527" xr:uid="{00000000-0005-0000-0000-0000B6740000}"/>
    <cellStyle name="標準 33" xfId="6528" xr:uid="{00000000-0005-0000-0000-0000B7740000}"/>
    <cellStyle name="標準 34" xfId="6529" xr:uid="{00000000-0005-0000-0000-0000B8740000}"/>
    <cellStyle name="標準 35" xfId="6530" xr:uid="{00000000-0005-0000-0000-0000B9740000}"/>
    <cellStyle name="標準 36" xfId="6531" xr:uid="{00000000-0005-0000-0000-0000BA740000}"/>
    <cellStyle name="標準 37" xfId="6532" xr:uid="{00000000-0005-0000-0000-0000BB740000}"/>
    <cellStyle name="標準 38" xfId="6533" xr:uid="{00000000-0005-0000-0000-0000BC740000}"/>
    <cellStyle name="標準 39" xfId="6534" xr:uid="{00000000-0005-0000-0000-0000BD740000}"/>
    <cellStyle name="標準 4" xfId="3083" xr:uid="{00000000-0005-0000-0000-0000BE740000}"/>
    <cellStyle name="標準 4 2" xfId="3084" xr:uid="{00000000-0005-0000-0000-0000BF740000}"/>
    <cellStyle name="標準 4 3" xfId="3085" xr:uid="{00000000-0005-0000-0000-0000C0740000}"/>
    <cellStyle name="標準 4 4" xfId="3086" xr:uid="{00000000-0005-0000-0000-0000C1740000}"/>
    <cellStyle name="標準 4 5" xfId="6582" xr:uid="{00000000-0005-0000-0000-0000C2740000}"/>
    <cellStyle name="標準 40" xfId="6535" xr:uid="{00000000-0005-0000-0000-0000C3740000}"/>
    <cellStyle name="標準 41" xfId="6536" xr:uid="{00000000-0005-0000-0000-0000C4740000}"/>
    <cellStyle name="標準 42" xfId="6537" xr:uid="{00000000-0005-0000-0000-0000C5740000}"/>
    <cellStyle name="標準 43" xfId="6538" xr:uid="{00000000-0005-0000-0000-0000C6740000}"/>
    <cellStyle name="標準 44" xfId="6539" xr:uid="{00000000-0005-0000-0000-0000C7740000}"/>
    <cellStyle name="標準 45" xfId="6540" xr:uid="{00000000-0005-0000-0000-0000C8740000}"/>
    <cellStyle name="標準 46" xfId="6541" xr:uid="{00000000-0005-0000-0000-0000C9740000}"/>
    <cellStyle name="標準 47" xfId="6542" xr:uid="{00000000-0005-0000-0000-0000CA740000}"/>
    <cellStyle name="標準 48" xfId="6543" xr:uid="{00000000-0005-0000-0000-0000CB740000}"/>
    <cellStyle name="標準 49" xfId="6544" xr:uid="{00000000-0005-0000-0000-0000CC740000}"/>
    <cellStyle name="標準 5" xfId="3087" xr:uid="{00000000-0005-0000-0000-0000CD740000}"/>
    <cellStyle name="標準 5 2" xfId="6546" xr:uid="{00000000-0005-0000-0000-0000CE740000}"/>
    <cellStyle name="標準 5 3" xfId="6545" xr:uid="{00000000-0005-0000-0000-0000CF740000}"/>
    <cellStyle name="標準 50" xfId="6547" xr:uid="{00000000-0005-0000-0000-0000D0740000}"/>
    <cellStyle name="標準 51" xfId="6548" xr:uid="{00000000-0005-0000-0000-0000D1740000}"/>
    <cellStyle name="標準 52" xfId="6549" xr:uid="{00000000-0005-0000-0000-0000D2740000}"/>
    <cellStyle name="標準 53" xfId="6550" xr:uid="{00000000-0005-0000-0000-0000D3740000}"/>
    <cellStyle name="標準 54" xfId="6551" xr:uid="{00000000-0005-0000-0000-0000D4740000}"/>
    <cellStyle name="標準 55" xfId="6320" xr:uid="{00000000-0005-0000-0000-0000D5740000}"/>
    <cellStyle name="標準 56" xfId="6500" xr:uid="{00000000-0005-0000-0000-0000D6740000}"/>
    <cellStyle name="標準 57" xfId="6561" xr:uid="{00000000-0005-0000-0000-0000D7740000}"/>
    <cellStyle name="標準 58" xfId="6454" xr:uid="{00000000-0005-0000-0000-0000D8740000}"/>
    <cellStyle name="標準 59" xfId="6562" xr:uid="{00000000-0005-0000-0000-0000D9740000}"/>
    <cellStyle name="標準 6" xfId="3088" xr:uid="{00000000-0005-0000-0000-0000DA740000}"/>
    <cellStyle name="標準 6 2" xfId="6552" xr:uid="{00000000-0005-0000-0000-0000DB740000}"/>
    <cellStyle name="標準 6 3" xfId="6316" xr:uid="{00000000-0005-0000-0000-0000DC740000}"/>
    <cellStyle name="標準 60" xfId="6447" xr:uid="{00000000-0005-0000-0000-0000DD740000}"/>
    <cellStyle name="標準 61" xfId="6563" xr:uid="{00000000-0005-0000-0000-0000DE740000}"/>
    <cellStyle name="標準 7" xfId="3092" xr:uid="{00000000-0005-0000-0000-0000DF740000}"/>
    <cellStyle name="標準 7 2" xfId="6553" xr:uid="{00000000-0005-0000-0000-0000E0740000}"/>
    <cellStyle name="標準 7 3" xfId="6317" xr:uid="{00000000-0005-0000-0000-0000E1740000}"/>
    <cellStyle name="標準 8" xfId="6554" xr:uid="{00000000-0005-0000-0000-0000E2740000}"/>
    <cellStyle name="標準 9" xfId="6555" xr:uid="{00000000-0005-0000-0000-0000E3740000}"/>
    <cellStyle name="標準_041115SH7785PIN検討r12改_DDR3-TEGピン配置V02_DDR3-TEGピン配置V02" xfId="3089" xr:uid="{00000000-0005-0000-0000-0000E4740000}"/>
    <cellStyle name="標準_EC-42xx (Sub-Triton)-Pinlis_20091101" xfId="2963" xr:uid="{00000000-0005-0000-0000-0000E5740000}"/>
    <cellStyle name="標準_EC-42xx (Sub-Triton)-Pinlis_20091101 2" xfId="29985" xr:uid="{00000000-0005-0000-0000-0000E6740000}"/>
    <cellStyle name="標準_SH-NaviJ3ピンマルチ表Rev2.4_内部_R-CarH1_ピン機能表(Rev0.78) 2" xfId="29989" xr:uid="{00000000-0005-0000-0000-0000E7740000}"/>
    <cellStyle name="百分比00" xfId="2928" xr:uid="{00000000-0005-0000-0000-0000E8740000}"/>
    <cellStyle name="脱浦" xfId="2929" xr:uid="{00000000-0005-0000-0000-0000E9740000}"/>
    <cellStyle name="脱浦 [0.00]" xfId="2930" xr:uid="{00000000-0005-0000-0000-0000EA740000}"/>
    <cellStyle name="脱浦_~ME1571" xfId="6499" xr:uid="{00000000-0005-0000-0000-0000EB740000}"/>
    <cellStyle name="良い" xfId="2931" xr:uid="{00000000-0005-0000-0000-0000EC740000}"/>
    <cellStyle name="良い 2" xfId="3090" xr:uid="{00000000-0005-0000-0000-0000ED740000}"/>
    <cellStyle name="良い 3" xfId="6557" xr:uid="{00000000-0005-0000-0000-0000EE740000}"/>
    <cellStyle name="良い 4" xfId="6558" xr:uid="{00000000-0005-0000-0000-0000EF740000}"/>
    <cellStyle name="良い 5" xfId="6559" xr:uid="{00000000-0005-0000-0000-0000F0740000}"/>
    <cellStyle name="表旨巧・・ハイパーリンク" xfId="2932" xr:uid="{00000000-0005-0000-0000-0000F1740000}"/>
    <cellStyle name="表旨巧・・ハイパーリンク 2" xfId="6556" xr:uid="{00000000-0005-0000-0000-0000F2740000}"/>
    <cellStyle name="見出し 1" xfId="2933" xr:uid="{00000000-0005-0000-0000-0000F3740000}"/>
    <cellStyle name="見出し 1 2" xfId="3069" xr:uid="{00000000-0005-0000-0000-0000F4740000}"/>
    <cellStyle name="見出し 1 2 2" xfId="6467" xr:uid="{00000000-0005-0000-0000-0000F5740000}"/>
    <cellStyle name="見出し 1 3" xfId="6468" xr:uid="{00000000-0005-0000-0000-0000F6740000}"/>
    <cellStyle name="見出し 1 4" xfId="6469" xr:uid="{00000000-0005-0000-0000-0000F7740000}"/>
    <cellStyle name="見出し 1 5" xfId="6470" xr:uid="{00000000-0005-0000-0000-0000F8740000}"/>
    <cellStyle name="見出し 1 6" xfId="6466" xr:uid="{00000000-0005-0000-0000-0000F9740000}"/>
    <cellStyle name="見出し 2" xfId="2934" xr:uid="{00000000-0005-0000-0000-0000FA740000}"/>
    <cellStyle name="見出し 2 2" xfId="3070" xr:uid="{00000000-0005-0000-0000-0000FB740000}"/>
    <cellStyle name="見出し 2 2 2" xfId="6472" xr:uid="{00000000-0005-0000-0000-0000FC740000}"/>
    <cellStyle name="見出し 2 3" xfId="6473" xr:uid="{00000000-0005-0000-0000-0000FD740000}"/>
    <cellStyle name="見出し 2 4" xfId="6474" xr:uid="{00000000-0005-0000-0000-0000FE740000}"/>
    <cellStyle name="見出し 2 5" xfId="6475" xr:uid="{00000000-0005-0000-0000-0000FF740000}"/>
    <cellStyle name="見出し 2 6" xfId="6471" xr:uid="{00000000-0005-0000-0000-000000750000}"/>
    <cellStyle name="見出し 3" xfId="2935" xr:uid="{00000000-0005-0000-0000-000001750000}"/>
    <cellStyle name="見出し 3 2" xfId="3071" xr:uid="{00000000-0005-0000-0000-000002750000}"/>
    <cellStyle name="見出し 3 2 2" xfId="6477" xr:uid="{00000000-0005-0000-0000-000003750000}"/>
    <cellStyle name="見出し 3 3" xfId="6478" xr:uid="{00000000-0005-0000-0000-000004750000}"/>
    <cellStyle name="見出し 3 4" xfId="6479" xr:uid="{00000000-0005-0000-0000-000005750000}"/>
    <cellStyle name="見出し 3 5" xfId="6480" xr:uid="{00000000-0005-0000-0000-000006750000}"/>
    <cellStyle name="見出し 3 6" xfId="6476" xr:uid="{00000000-0005-0000-0000-000007750000}"/>
    <cellStyle name="見出し 4" xfId="2936" xr:uid="{00000000-0005-0000-0000-000008750000}"/>
    <cellStyle name="見出し 4 2" xfId="3072" xr:uid="{00000000-0005-0000-0000-000009750000}"/>
    <cellStyle name="見出し 4 2 2" xfId="6482" xr:uid="{00000000-0005-0000-0000-00000A750000}"/>
    <cellStyle name="見出し 4 3" xfId="6483" xr:uid="{00000000-0005-0000-0000-00000B750000}"/>
    <cellStyle name="見出し 4 4" xfId="6484" xr:uid="{00000000-0005-0000-0000-00000C750000}"/>
    <cellStyle name="見出し 4 5" xfId="6485" xr:uid="{00000000-0005-0000-0000-00000D750000}"/>
    <cellStyle name="見出し 4 6" xfId="6481" xr:uid="{00000000-0005-0000-0000-00000E750000}"/>
    <cellStyle name="計算" xfId="2937" xr:uid="{00000000-0005-0000-0000-00000F750000}"/>
    <cellStyle name="計算 2" xfId="3067" xr:uid="{00000000-0005-0000-0000-000010750000}"/>
    <cellStyle name="計算 2 2" xfId="6459" xr:uid="{00000000-0005-0000-0000-000011750000}"/>
    <cellStyle name="計算 3" xfId="6460" xr:uid="{00000000-0005-0000-0000-000012750000}"/>
    <cellStyle name="計算 4" xfId="6461" xr:uid="{00000000-0005-0000-0000-000013750000}"/>
    <cellStyle name="計算 5" xfId="6462" xr:uid="{00000000-0005-0000-0000-000014750000}"/>
    <cellStyle name="計算 6" xfId="6458" xr:uid="{00000000-0005-0000-0000-000015750000}"/>
    <cellStyle name="説明文" xfId="2938" xr:uid="{00000000-0005-0000-0000-000016750000}"/>
    <cellStyle name="説明文 2" xfId="3075" xr:uid="{00000000-0005-0000-0000-000017750000}"/>
    <cellStyle name="説明文 3" xfId="6496" xr:uid="{00000000-0005-0000-0000-000018750000}"/>
    <cellStyle name="説明文 4" xfId="6497" xr:uid="{00000000-0005-0000-0000-000019750000}"/>
    <cellStyle name="説明文 5" xfId="6498" xr:uid="{00000000-0005-0000-0000-00001A750000}"/>
    <cellStyle name="警告文" xfId="2939" xr:uid="{00000000-0005-0000-0000-00001B750000}"/>
    <cellStyle name="警告文 2" xfId="3068" xr:uid="{00000000-0005-0000-0000-00001C750000}"/>
    <cellStyle name="警告文 3" xfId="6463" xr:uid="{00000000-0005-0000-0000-00001D750000}"/>
    <cellStyle name="警告文 4" xfId="6464" xr:uid="{00000000-0005-0000-0000-00001E750000}"/>
    <cellStyle name="警告文 5" xfId="6465" xr:uid="{00000000-0005-0000-0000-00001F750000}"/>
    <cellStyle name="貨幣 [0]_KKKKK" xfId="2940" xr:uid="{00000000-0005-0000-0000-000020750000}"/>
    <cellStyle name="貨幣_KKKKK" xfId="2941" xr:uid="{00000000-0005-0000-0000-000021750000}"/>
    <cellStyle name="超链接 2" xfId="29593" xr:uid="{00000000-0005-0000-0000-000022750000}"/>
    <cellStyle name="通貨 2" xfId="3095" xr:uid="{00000000-0005-0000-0000-000023750000}"/>
    <cellStyle name="集計" xfId="2942" xr:uid="{00000000-0005-0000-0000-000024750000}"/>
    <cellStyle name="集計 2" xfId="3073" xr:uid="{00000000-0005-0000-0000-000025750000}"/>
    <cellStyle name="集計 2 2" xfId="6487" xr:uid="{00000000-0005-0000-0000-000026750000}"/>
    <cellStyle name="集計 3" xfId="6488" xr:uid="{00000000-0005-0000-0000-000027750000}"/>
    <cellStyle name="集計 4" xfId="6489" xr:uid="{00000000-0005-0000-0000-000028750000}"/>
    <cellStyle name="集計 5" xfId="6490" xr:uid="{00000000-0005-0000-0000-000029750000}"/>
    <cellStyle name="集計 6" xfId="6486" xr:uid="{00000000-0005-0000-0000-00002A750000}"/>
    <cellStyle name="項目_x000a_color schemes=標準の配色_x000d__x000a__x000d__x000a_[color schemes]_x000d__x000a_新緑=E6FFFF,CAFFFF,FFFFFF,0,FFFFFF,0,628040,D1FFBF,FFFFFF,4080" xfId="2943" xr:uid="{00000000-0005-0000-0000-00002B750000}"/>
  </cellStyles>
  <dxfs count="13">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s>
  <tableStyles count="0" defaultTableStyle="TableStyleMedium9" defaultPivotStyle="PivotStyleLight16"/>
  <colors>
    <mruColors>
      <color rgb="FF00FF00"/>
      <color rgb="FFFF66FF"/>
      <color rgb="FFFFCCFF"/>
      <color rgb="FFFF99FF"/>
      <color rgb="FFFF15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ao2hi/Downloads/Nissan_CCS20_SA8155PSIP_PinMux.xlsm" TargetMode="External"/><Relationship Id="rId1" Type="http://schemas.openxmlformats.org/officeDocument/2006/relationships/externalLinkPath" Target="/Users/hao2hi/Downloads/Nissan_CCS20_SA8155PSIP_PinMux.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IP_CFG"/>
      <sheetName val="hsiDBGDump"/>
      <sheetName val="STDOUT"/>
      <sheetName val="ALL_INTFG"/>
      <sheetName val="QUPs"/>
      <sheetName val="ALL_IGRPS_CPU_SCC_NEW"/>
      <sheetName val="VBAHistory"/>
      <sheetName val="ViewTemplate"/>
      <sheetName val="CmpCheck"/>
      <sheetName val="History"/>
      <sheetName val="BOut(CCS20)"/>
      <sheetName val="Database"/>
      <sheetName val="SubBOut(CCS20)"/>
      <sheetName val="LZSubPCBConn"/>
      <sheetName val="SubPCBConn"/>
      <sheetName val="ALL_IGRPS_CPU_SCC2"/>
      <sheetName val="ALL_IGRPS_CPU_SCC"/>
      <sheetName val="RCAR3_CPU_CPLD"/>
      <sheetName val="IORegSettings(NOTcorrect)"/>
      <sheetName val="PADFIELDS"/>
      <sheetName val="ImportExamp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9"/>
  </sheetPr>
  <dimension ref="A1:BH57"/>
  <sheetViews>
    <sheetView zoomScale="80" zoomScaleNormal="80" workbookViewId="0">
      <selection activeCell="D2" sqref="D2"/>
    </sheetView>
  </sheetViews>
  <sheetFormatPr defaultColWidth="11.5703125" defaultRowHeight="12.75" customHeight="1"/>
  <cols>
    <col min="1" max="1" width="43.7109375" bestFit="1" customWidth="1"/>
    <col min="2" max="2" width="32.140625" customWidth="1"/>
    <col min="3" max="3" width="7.140625" customWidth="1"/>
    <col min="4" max="4" width="19.5703125" customWidth="1"/>
    <col min="5" max="5" width="12.28515625" customWidth="1"/>
    <col min="6" max="6" width="14.85546875" customWidth="1"/>
    <col min="7" max="7" width="13.42578125" customWidth="1"/>
    <col min="13" max="13" width="22.7109375" customWidth="1"/>
    <col min="14" max="14" width="27" bestFit="1" customWidth="1"/>
    <col min="18" max="18" width="13.140625" customWidth="1"/>
    <col min="20" max="20" width="13.42578125" customWidth="1"/>
    <col min="25" max="25" width="16.42578125" customWidth="1"/>
  </cols>
  <sheetData>
    <row r="1" spans="1:24" ht="25.5">
      <c r="A1" s="2" t="s">
        <v>36</v>
      </c>
      <c r="B1" s="2" t="s">
        <v>61</v>
      </c>
      <c r="C1" s="2" t="s">
        <v>37</v>
      </c>
      <c r="D1" t="s">
        <v>38</v>
      </c>
    </row>
    <row r="2" spans="1:24">
      <c r="A2" s="2" t="s">
        <v>46</v>
      </c>
      <c r="B2" s="2" t="s">
        <v>59</v>
      </c>
      <c r="C2" s="2">
        <v>1</v>
      </c>
      <c r="D2" s="83" t="s">
        <v>728</v>
      </c>
    </row>
    <row r="3" spans="1:24" ht="66" customHeight="1">
      <c r="A3" s="2" t="s">
        <v>483</v>
      </c>
      <c r="B3" s="2" t="s">
        <v>59</v>
      </c>
      <c r="C3" s="2">
        <v>1</v>
      </c>
      <c r="D3" s="6" t="s">
        <v>729</v>
      </c>
    </row>
    <row r="4" spans="1:24">
      <c r="A4" s="2" t="s">
        <v>528</v>
      </c>
      <c r="B4" s="2" t="s">
        <v>60</v>
      </c>
      <c r="C4" s="2">
        <v>1</v>
      </c>
      <c r="D4" s="6" t="s">
        <v>730</v>
      </c>
      <c r="E4" s="6" t="s">
        <v>619</v>
      </c>
    </row>
    <row r="5" spans="1:24">
      <c r="A5" s="2" t="s">
        <v>39</v>
      </c>
      <c r="B5" s="2" t="s">
        <v>60</v>
      </c>
      <c r="C5" s="2">
        <v>1</v>
      </c>
      <c r="D5" t="s">
        <v>731</v>
      </c>
    </row>
    <row r="6" spans="1:24">
      <c r="A6" s="6" t="s">
        <v>40</v>
      </c>
      <c r="B6" s="2" t="s">
        <v>60</v>
      </c>
      <c r="C6" s="2">
        <v>8</v>
      </c>
      <c r="D6" t="s">
        <v>44</v>
      </c>
      <c r="E6" t="s">
        <v>43</v>
      </c>
      <c r="F6" t="s">
        <v>41</v>
      </c>
      <c r="G6" t="s">
        <v>42</v>
      </c>
      <c r="H6" t="s">
        <v>12342</v>
      </c>
      <c r="I6" t="s">
        <v>12343</v>
      </c>
      <c r="J6" t="s">
        <v>12344</v>
      </c>
      <c r="K6" t="s">
        <v>12356</v>
      </c>
      <c r="L6" t="s">
        <v>543</v>
      </c>
      <c r="M6" t="s">
        <v>633</v>
      </c>
      <c r="N6" t="s">
        <v>597</v>
      </c>
      <c r="O6" t="s">
        <v>627</v>
      </c>
      <c r="P6" t="s">
        <v>542</v>
      </c>
      <c r="Q6" t="s">
        <v>543</v>
      </c>
      <c r="R6" t="s">
        <v>544</v>
      </c>
      <c r="S6" t="s">
        <v>545</v>
      </c>
      <c r="T6" t="s">
        <v>628</v>
      </c>
      <c r="U6" t="s">
        <v>629</v>
      </c>
      <c r="V6" t="s">
        <v>630</v>
      </c>
      <c r="W6" t="s">
        <v>631</v>
      </c>
      <c r="X6" t="s">
        <v>632</v>
      </c>
    </row>
    <row r="7" spans="1:24">
      <c r="A7" s="2" t="s">
        <v>47</v>
      </c>
      <c r="B7" s="2" t="s">
        <v>60</v>
      </c>
      <c r="C7" s="2">
        <v>1</v>
      </c>
      <c r="D7" t="s">
        <v>48</v>
      </c>
    </row>
    <row r="8" spans="1:24">
      <c r="A8" s="6" t="s">
        <v>484</v>
      </c>
      <c r="B8" s="2" t="s">
        <v>59</v>
      </c>
      <c r="C8" s="2">
        <v>16</v>
      </c>
      <c r="D8" t="s">
        <v>718</v>
      </c>
      <c r="E8" t="s">
        <v>12363</v>
      </c>
      <c r="F8" t="s">
        <v>686</v>
      </c>
      <c r="G8" t="s">
        <v>501</v>
      </c>
      <c r="H8" t="s">
        <v>719</v>
      </c>
      <c r="I8" t="b">
        <v>1</v>
      </c>
      <c r="J8" t="s">
        <v>1</v>
      </c>
      <c r="K8" t="s">
        <v>1865</v>
      </c>
      <c r="L8" t="s">
        <v>12364</v>
      </c>
      <c r="M8" t="s">
        <v>12365</v>
      </c>
      <c r="P8" t="b">
        <v>1</v>
      </c>
      <c r="Q8" t="b">
        <v>0</v>
      </c>
      <c r="R8" t="b">
        <v>1</v>
      </c>
      <c r="S8" t="s">
        <v>12488</v>
      </c>
      <c r="T8" t="s">
        <v>689</v>
      </c>
    </row>
    <row r="9" spans="1:24">
      <c r="A9" s="2" t="s">
        <v>157</v>
      </c>
      <c r="B9" s="6" t="s">
        <v>60</v>
      </c>
      <c r="C9" s="2">
        <v>9</v>
      </c>
      <c r="D9" s="5" t="s">
        <v>1</v>
      </c>
      <c r="E9" t="b">
        <v>0</v>
      </c>
      <c r="F9" s="2" t="s">
        <v>158</v>
      </c>
      <c r="G9" t="s">
        <v>634</v>
      </c>
      <c r="H9" t="s">
        <v>635</v>
      </c>
      <c r="I9" t="s">
        <v>634</v>
      </c>
      <c r="J9" t="s">
        <v>636</v>
      </c>
      <c r="K9" t="s">
        <v>634</v>
      </c>
      <c r="L9" t="s">
        <v>488</v>
      </c>
    </row>
    <row r="10" spans="1:24">
      <c r="A10" s="2" t="s">
        <v>159</v>
      </c>
      <c r="B10" s="6" t="s">
        <v>60</v>
      </c>
      <c r="C10" s="2">
        <v>1</v>
      </c>
      <c r="D10" s="5" t="s">
        <v>156</v>
      </c>
      <c r="F10" s="2"/>
    </row>
    <row r="11" spans="1:24">
      <c r="A11" s="2" t="s">
        <v>452</v>
      </c>
      <c r="B11" s="6" t="s">
        <v>60</v>
      </c>
      <c r="C11" s="2">
        <v>2</v>
      </c>
      <c r="D11" s="5" t="s">
        <v>453</v>
      </c>
      <c r="E11" t="s">
        <v>454</v>
      </c>
      <c r="F11" s="2"/>
    </row>
    <row r="12" spans="1:24">
      <c r="A12" s="6" t="s">
        <v>334</v>
      </c>
      <c r="B12" s="6" t="s">
        <v>59</v>
      </c>
      <c r="C12" s="2">
        <v>2</v>
      </c>
      <c r="D12" s="5" t="s">
        <v>11730</v>
      </c>
      <c r="E12" s="6" t="s">
        <v>716</v>
      </c>
      <c r="F12" s="2"/>
      <c r="M12" s="5"/>
      <c r="O12" s="5"/>
    </row>
    <row r="13" spans="1:24" ht="293.25">
      <c r="A13" s="6" t="s">
        <v>486</v>
      </c>
      <c r="B13" s="6" t="s">
        <v>60</v>
      </c>
      <c r="C13" s="2">
        <v>1</v>
      </c>
      <c r="D13" s="5" t="s">
        <v>12398</v>
      </c>
      <c r="E13" t="s">
        <v>726</v>
      </c>
      <c r="F13" s="2" t="s">
        <v>688</v>
      </c>
      <c r="K13" t="s">
        <v>696</v>
      </c>
      <c r="L13" s="5"/>
      <c r="N13" s="5"/>
    </row>
    <row r="14" spans="1:24" ht="46.5" customHeight="1">
      <c r="A14" s="6" t="s">
        <v>525</v>
      </c>
      <c r="B14" s="6" t="s">
        <v>60</v>
      </c>
      <c r="C14" s="2">
        <v>5</v>
      </c>
      <c r="D14" s="5" t="s">
        <v>732</v>
      </c>
      <c r="E14" t="s">
        <v>733</v>
      </c>
      <c r="F14" s="6" t="s">
        <v>610</v>
      </c>
      <c r="G14" t="s">
        <v>611</v>
      </c>
      <c r="H14" t="s">
        <v>667</v>
      </c>
      <c r="L14" s="5"/>
      <c r="N14" s="5"/>
    </row>
    <row r="15" spans="1:24" ht="12.75" customHeight="1">
      <c r="A15" t="s">
        <v>674</v>
      </c>
      <c r="B15" s="6" t="s">
        <v>60</v>
      </c>
      <c r="C15">
        <v>2</v>
      </c>
      <c r="D15" t="s">
        <v>12229</v>
      </c>
      <c r="E15" t="s">
        <v>687</v>
      </c>
    </row>
    <row r="16" spans="1:24" ht="12.75" customHeight="1">
      <c r="A16" t="s">
        <v>698</v>
      </c>
      <c r="B16" s="6" t="s">
        <v>60</v>
      </c>
      <c r="C16">
        <v>1</v>
      </c>
      <c r="D16" t="s">
        <v>701</v>
      </c>
      <c r="E16" t="s">
        <v>699</v>
      </c>
    </row>
    <row r="17" spans="1:60" ht="46.5" customHeight="1">
      <c r="A17" s="6" t="s">
        <v>576</v>
      </c>
      <c r="B17" s="6" t="s">
        <v>60</v>
      </c>
      <c r="C17" s="2">
        <v>5</v>
      </c>
      <c r="D17" s="5" t="s">
        <v>734</v>
      </c>
      <c r="E17" t="s">
        <v>733</v>
      </c>
      <c r="F17" s="2" t="s">
        <v>610</v>
      </c>
      <c r="G17" t="s">
        <v>611</v>
      </c>
      <c r="H17" t="s">
        <v>667</v>
      </c>
      <c r="L17" s="5"/>
      <c r="N17" s="5"/>
    </row>
    <row r="18" spans="1:60">
      <c r="A18" s="6" t="s">
        <v>441</v>
      </c>
      <c r="B18" s="6" t="s">
        <v>60</v>
      </c>
      <c r="C18" s="2">
        <v>1</v>
      </c>
      <c r="D18" s="5" t="s">
        <v>440</v>
      </c>
      <c r="F18" s="2"/>
      <c r="L18" s="5"/>
      <c r="N18" s="5"/>
    </row>
    <row r="19" spans="1:60">
      <c r="A19" s="6" t="s">
        <v>442</v>
      </c>
      <c r="B19" s="6" t="s">
        <v>60</v>
      </c>
      <c r="C19" s="2">
        <v>1</v>
      </c>
      <c r="D19" s="5" t="s">
        <v>443</v>
      </c>
      <c r="F19" s="2"/>
      <c r="L19" s="5"/>
      <c r="N19" s="5"/>
    </row>
    <row r="20" spans="1:60">
      <c r="A20" s="6" t="s">
        <v>439</v>
      </c>
      <c r="B20" s="6" t="s">
        <v>60</v>
      </c>
      <c r="C20" s="2">
        <v>5</v>
      </c>
      <c r="D20" s="6" t="s">
        <v>598</v>
      </c>
      <c r="E20" s="5">
        <v>2</v>
      </c>
      <c r="F20" s="2">
        <v>6</v>
      </c>
      <c r="G20" s="5">
        <v>8</v>
      </c>
      <c r="N20" s="5"/>
      <c r="P20" s="5"/>
    </row>
    <row r="21" spans="1:60" ht="25.5">
      <c r="A21" s="6" t="s">
        <v>435</v>
      </c>
      <c r="B21" s="6" t="s">
        <v>60</v>
      </c>
      <c r="C21" s="2">
        <v>4</v>
      </c>
      <c r="D21" s="5" t="s">
        <v>436</v>
      </c>
      <c r="E21" s="2" t="s">
        <v>437</v>
      </c>
      <c r="F21" s="2" t="s">
        <v>445</v>
      </c>
      <c r="G21" s="2" t="s">
        <v>438</v>
      </c>
      <c r="L21" s="5"/>
      <c r="N21" s="5"/>
    </row>
    <row r="22" spans="1:60" ht="51">
      <c r="A22" s="6" t="s">
        <v>444</v>
      </c>
      <c r="B22" s="6" t="s">
        <v>60</v>
      </c>
      <c r="C22" s="2">
        <v>2</v>
      </c>
      <c r="D22" s="2" t="s">
        <v>599</v>
      </c>
      <c r="E22" s="2" t="s">
        <v>600</v>
      </c>
      <c r="F22" s="2"/>
      <c r="G22" s="2"/>
      <c r="L22" s="5"/>
      <c r="N22" s="5"/>
    </row>
    <row r="23" spans="1:60" ht="63.75">
      <c r="A23" s="6" t="s">
        <v>434</v>
      </c>
      <c r="B23" s="6" t="s">
        <v>60</v>
      </c>
      <c r="C23" s="2">
        <v>2</v>
      </c>
      <c r="D23" s="6" t="s">
        <v>601</v>
      </c>
      <c r="E23" s="2" t="s">
        <v>602</v>
      </c>
      <c r="L23" s="5"/>
      <c r="N23" s="5"/>
    </row>
    <row r="24" spans="1:60" ht="38.25">
      <c r="A24" s="6" t="s">
        <v>433</v>
      </c>
      <c r="B24" s="6" t="s">
        <v>60</v>
      </c>
      <c r="C24" s="2">
        <v>16</v>
      </c>
      <c r="D24" s="2" t="s">
        <v>426</v>
      </c>
      <c r="E24" s="6" t="s">
        <v>427</v>
      </c>
      <c r="F24" s="6" t="s">
        <v>428</v>
      </c>
      <c r="G24" s="6" t="s">
        <v>429</v>
      </c>
      <c r="H24" s="6" t="s">
        <v>430</v>
      </c>
      <c r="I24" s="6" t="s">
        <v>431</v>
      </c>
      <c r="J24" s="6" t="s">
        <v>432</v>
      </c>
      <c r="K24" s="6" t="s">
        <v>637</v>
      </c>
      <c r="L24" s="6" t="s">
        <v>638</v>
      </c>
      <c r="M24" s="6" t="s">
        <v>639</v>
      </c>
      <c r="N24" s="6" t="s">
        <v>640</v>
      </c>
      <c r="O24" s="6" t="s">
        <v>641</v>
      </c>
      <c r="P24" s="6" t="s">
        <v>642</v>
      </c>
      <c r="Q24" s="6" t="s">
        <v>643</v>
      </c>
      <c r="R24" s="6" t="s">
        <v>548</v>
      </c>
      <c r="S24" s="6" t="s">
        <v>549</v>
      </c>
      <c r="T24" s="6" t="s">
        <v>532</v>
      </c>
      <c r="U24" s="6" t="s">
        <v>533</v>
      </c>
      <c r="V24" s="6" t="s">
        <v>534</v>
      </c>
      <c r="W24" s="6" t="s">
        <v>535</v>
      </c>
      <c r="X24" s="6" t="s">
        <v>536</v>
      </c>
      <c r="Y24" s="6" t="s">
        <v>537</v>
      </c>
      <c r="Z24" s="6" t="s">
        <v>548</v>
      </c>
      <c r="AA24" s="6" t="s">
        <v>549</v>
      </c>
      <c r="AB24" s="6" t="s">
        <v>532</v>
      </c>
      <c r="AC24" s="6" t="s">
        <v>533</v>
      </c>
      <c r="AD24" s="6" t="s">
        <v>534</v>
      </c>
      <c r="AE24" s="6" t="s">
        <v>535</v>
      </c>
      <c r="AF24" s="6" t="s">
        <v>536</v>
      </c>
      <c r="AG24" s="6" t="s">
        <v>537</v>
      </c>
      <c r="AH24" s="6"/>
    </row>
    <row r="25" spans="1:60">
      <c r="A25" s="6" t="s">
        <v>558</v>
      </c>
      <c r="B25" s="6" t="s">
        <v>59</v>
      </c>
      <c r="C25" s="2">
        <v>5</v>
      </c>
      <c r="D25" s="6" t="s">
        <v>559</v>
      </c>
      <c r="E25" s="6" t="s">
        <v>560</v>
      </c>
      <c r="F25" s="6" t="s">
        <v>561</v>
      </c>
      <c r="G25" s="6" t="s">
        <v>562</v>
      </c>
      <c r="H25" s="6" t="s">
        <v>563</v>
      </c>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60">
      <c r="A26" s="2" t="s">
        <v>333</v>
      </c>
      <c r="B26" s="6" t="s">
        <v>60</v>
      </c>
      <c r="C26" s="2">
        <v>1</v>
      </c>
      <c r="D26" s="5">
        <v>2</v>
      </c>
      <c r="F26" s="2"/>
    </row>
    <row r="27" spans="1:60" ht="38.25">
      <c r="A27" s="2" t="s">
        <v>137</v>
      </c>
      <c r="B27" s="6" t="s">
        <v>59</v>
      </c>
      <c r="C27" s="2">
        <v>14</v>
      </c>
      <c r="D27" t="s">
        <v>1</v>
      </c>
      <c r="E27" t="s">
        <v>1865</v>
      </c>
      <c r="F27" s="2" t="s">
        <v>718</v>
      </c>
      <c r="G27" s="2" t="s">
        <v>1868</v>
      </c>
      <c r="H27" s="2">
        <v>25</v>
      </c>
      <c r="I27" s="2">
        <v>25</v>
      </c>
      <c r="J27" s="2" t="s">
        <v>138</v>
      </c>
      <c r="K27" s="2" t="s">
        <v>1868</v>
      </c>
      <c r="L27" s="5" t="s">
        <v>407</v>
      </c>
      <c r="M27" s="5" t="s">
        <v>404</v>
      </c>
      <c r="N27" s="5" t="s">
        <v>407</v>
      </c>
      <c r="O27" s="5" t="s">
        <v>404</v>
      </c>
      <c r="P27" s="5" t="s">
        <v>404</v>
      </c>
      <c r="Q27" s="5" t="s">
        <v>404</v>
      </c>
    </row>
    <row r="28" spans="1:60">
      <c r="A28" s="6" t="s">
        <v>51</v>
      </c>
      <c r="B28" s="2" t="s">
        <v>59</v>
      </c>
      <c r="C28" s="2">
        <v>1</v>
      </c>
      <c r="D28">
        <v>120</v>
      </c>
    </row>
    <row r="29" spans="1:60">
      <c r="A29" s="6" t="s">
        <v>52</v>
      </c>
      <c r="B29" s="2" t="s">
        <v>59</v>
      </c>
      <c r="C29" s="2">
        <v>1</v>
      </c>
      <c r="D29">
        <v>34</v>
      </c>
    </row>
    <row r="30" spans="1:60">
      <c r="A30" s="6" t="s">
        <v>49</v>
      </c>
      <c r="B30" s="2" t="s">
        <v>59</v>
      </c>
      <c r="C30" s="2">
        <v>1</v>
      </c>
      <c r="D30">
        <v>615</v>
      </c>
    </row>
    <row r="31" spans="1:60">
      <c r="A31" s="6" t="s">
        <v>50</v>
      </c>
      <c r="B31" s="2" t="s">
        <v>59</v>
      </c>
      <c r="C31" s="2">
        <v>1</v>
      </c>
      <c r="D31">
        <v>64</v>
      </c>
    </row>
    <row r="32" spans="1:60">
      <c r="A32" s="6" t="s">
        <v>64</v>
      </c>
      <c r="B32" s="6" t="s">
        <v>60</v>
      </c>
      <c r="C32" s="2">
        <v>57</v>
      </c>
      <c r="D32" s="26" t="s">
        <v>342</v>
      </c>
      <c r="E32" s="84" t="s">
        <v>343</v>
      </c>
      <c r="F32" s="27" t="s">
        <v>344</v>
      </c>
      <c r="G32" s="28" t="s">
        <v>345</v>
      </c>
      <c r="H32" s="29" t="s">
        <v>346</v>
      </c>
      <c r="I32" s="30" t="s">
        <v>347</v>
      </c>
      <c r="J32" s="31" t="s">
        <v>348</v>
      </c>
      <c r="K32" s="81" t="s">
        <v>397</v>
      </c>
      <c r="L32" s="32" t="s">
        <v>349</v>
      </c>
      <c r="M32" s="79" t="s">
        <v>350</v>
      </c>
      <c r="N32" s="78" t="s">
        <v>351</v>
      </c>
      <c r="O32" s="80" t="s">
        <v>352</v>
      </c>
      <c r="P32" s="77" t="s">
        <v>353</v>
      </c>
      <c r="Q32" s="33" t="s">
        <v>354</v>
      </c>
      <c r="R32" s="34" t="s">
        <v>355</v>
      </c>
      <c r="S32" s="35" t="s">
        <v>356</v>
      </c>
      <c r="T32" s="36" t="s">
        <v>357</v>
      </c>
      <c r="U32" s="37" t="s">
        <v>358</v>
      </c>
      <c r="V32" s="38" t="s">
        <v>398</v>
      </c>
      <c r="W32" s="39" t="s">
        <v>359</v>
      </c>
      <c r="X32" s="40" t="s">
        <v>360</v>
      </c>
      <c r="Y32" s="76" t="s">
        <v>361</v>
      </c>
      <c r="Z32" s="75" t="s">
        <v>362</v>
      </c>
      <c r="AA32" s="74" t="s">
        <v>363</v>
      </c>
      <c r="AB32" s="73" t="s">
        <v>364</v>
      </c>
      <c r="AC32" s="72" t="s">
        <v>365</v>
      </c>
      <c r="AD32" s="71" t="s">
        <v>366</v>
      </c>
      <c r="AE32" s="70" t="s">
        <v>367</v>
      </c>
      <c r="AF32" s="41" t="s">
        <v>368</v>
      </c>
      <c r="AG32" s="42" t="s">
        <v>369</v>
      </c>
      <c r="AH32" s="43" t="s">
        <v>370</v>
      </c>
      <c r="AI32" s="44" t="s">
        <v>371</v>
      </c>
      <c r="AJ32" s="45" t="s">
        <v>372</v>
      </c>
      <c r="AK32" s="46" t="s">
        <v>373</v>
      </c>
      <c r="AL32" s="69" t="s">
        <v>374</v>
      </c>
      <c r="AM32" s="68" t="s">
        <v>375</v>
      </c>
      <c r="AN32" s="67" t="s">
        <v>376</v>
      </c>
      <c r="AO32" s="66" t="s">
        <v>377</v>
      </c>
      <c r="AP32" s="65" t="s">
        <v>378</v>
      </c>
      <c r="AQ32" s="64" t="s">
        <v>379</v>
      </c>
      <c r="AR32" s="63" t="s">
        <v>380</v>
      </c>
      <c r="AS32" s="53" t="s">
        <v>381</v>
      </c>
      <c r="AT32" s="47" t="s">
        <v>382</v>
      </c>
      <c r="AU32" s="48" t="s">
        <v>383</v>
      </c>
      <c r="AV32" s="49" t="s">
        <v>384</v>
      </c>
      <c r="AW32" s="50" t="s">
        <v>385</v>
      </c>
      <c r="AX32" s="51" t="s">
        <v>386</v>
      </c>
      <c r="AY32" s="54" t="s">
        <v>387</v>
      </c>
      <c r="AZ32" s="55" t="s">
        <v>388</v>
      </c>
      <c r="BA32" s="56" t="s">
        <v>389</v>
      </c>
      <c r="BB32" s="57" t="s">
        <v>390</v>
      </c>
      <c r="BC32" s="58" t="s">
        <v>391</v>
      </c>
      <c r="BD32" s="59" t="s">
        <v>392</v>
      </c>
      <c r="BE32" s="60" t="s">
        <v>393</v>
      </c>
      <c r="BF32" s="61" t="s">
        <v>394</v>
      </c>
      <c r="BG32" s="62" t="s">
        <v>395</v>
      </c>
      <c r="BH32" s="52" t="s">
        <v>396</v>
      </c>
    </row>
    <row r="33" spans="1:46">
      <c r="A33" t="s">
        <v>203</v>
      </c>
      <c r="B33" s="6" t="s">
        <v>59</v>
      </c>
      <c r="C33">
        <v>43</v>
      </c>
      <c r="D33" t="s">
        <v>171</v>
      </c>
      <c r="E33" t="s">
        <v>172</v>
      </c>
      <c r="F33" t="s">
        <v>173</v>
      </c>
      <c r="G33" t="s">
        <v>174</v>
      </c>
      <c r="H33" t="s">
        <v>175</v>
      </c>
      <c r="I33" t="s">
        <v>176</v>
      </c>
      <c r="J33" t="s">
        <v>177</v>
      </c>
      <c r="K33" t="s">
        <v>178</v>
      </c>
      <c r="L33" t="s">
        <v>179</v>
      </c>
      <c r="M33" t="s">
        <v>180</v>
      </c>
      <c r="N33" t="s">
        <v>181</v>
      </c>
      <c r="O33" t="s">
        <v>182</v>
      </c>
      <c r="P33" t="s">
        <v>183</v>
      </c>
      <c r="Q33" t="s">
        <v>184</v>
      </c>
      <c r="R33" t="s">
        <v>185</v>
      </c>
      <c r="S33" t="s">
        <v>186</v>
      </c>
      <c r="T33" t="s">
        <v>187</v>
      </c>
      <c r="U33" t="s">
        <v>188</v>
      </c>
      <c r="V33" t="s">
        <v>189</v>
      </c>
      <c r="W33" t="s">
        <v>190</v>
      </c>
      <c r="X33" t="s">
        <v>191</v>
      </c>
      <c r="Y33" t="s">
        <v>192</v>
      </c>
      <c r="Z33" t="s">
        <v>193</v>
      </c>
      <c r="AA33" s="5" t="s">
        <v>194</v>
      </c>
      <c r="AB33" t="s">
        <v>195</v>
      </c>
      <c r="AC33" t="s">
        <v>196</v>
      </c>
      <c r="AD33" t="s">
        <v>197</v>
      </c>
      <c r="AE33" t="s">
        <v>198</v>
      </c>
      <c r="AF33" t="s">
        <v>200</v>
      </c>
      <c r="AG33" t="s">
        <v>201</v>
      </c>
      <c r="AH33" t="s">
        <v>202</v>
      </c>
      <c r="AI33" t="s">
        <v>206</v>
      </c>
      <c r="AJ33" t="s">
        <v>207</v>
      </c>
      <c r="AK33" t="s">
        <v>237</v>
      </c>
      <c r="AL33" t="s">
        <v>238</v>
      </c>
      <c r="AM33" t="s">
        <v>239</v>
      </c>
      <c r="AN33" t="s">
        <v>240</v>
      </c>
      <c r="AO33" t="s">
        <v>241</v>
      </c>
      <c r="AP33" t="s">
        <v>242</v>
      </c>
      <c r="AQ33" t="s">
        <v>243</v>
      </c>
      <c r="AR33" t="s">
        <v>244</v>
      </c>
      <c r="AS33" t="s">
        <v>199</v>
      </c>
      <c r="AT33" t="s">
        <v>245</v>
      </c>
    </row>
    <row r="34" spans="1:46">
      <c r="A34" t="s">
        <v>204</v>
      </c>
      <c r="B34" s="6" t="s">
        <v>59</v>
      </c>
      <c r="C34">
        <v>43</v>
      </c>
      <c r="D34">
        <v>-492656745</v>
      </c>
      <c r="E34">
        <v>935152827</v>
      </c>
      <c r="F34">
        <v>232045293</v>
      </c>
      <c r="G34">
        <v>1758660634</v>
      </c>
      <c r="H34">
        <v>-983725299</v>
      </c>
      <c r="I34">
        <v>783202389</v>
      </c>
      <c r="J34">
        <v>1219013941</v>
      </c>
      <c r="K34">
        <v>-248195380</v>
      </c>
      <c r="L34">
        <v>1605436968</v>
      </c>
      <c r="M34">
        <v>-866033733</v>
      </c>
      <c r="N34">
        <v>374331408</v>
      </c>
      <c r="O34">
        <v>63159865</v>
      </c>
      <c r="P34">
        <v>911858675</v>
      </c>
      <c r="Q34">
        <v>-1043433382</v>
      </c>
      <c r="R34">
        <v>-1321400459</v>
      </c>
      <c r="S34">
        <v>1056952675</v>
      </c>
      <c r="T34">
        <v>-461835996</v>
      </c>
      <c r="U34">
        <v>-1325017490</v>
      </c>
      <c r="V34">
        <v>0</v>
      </c>
      <c r="W34">
        <v>-1975573506</v>
      </c>
      <c r="X34">
        <v>-927252320</v>
      </c>
      <c r="Y34">
        <v>600740237</v>
      </c>
      <c r="Z34">
        <v>0</v>
      </c>
      <c r="AA34">
        <v>-2103769624</v>
      </c>
      <c r="AB34">
        <v>1776632456</v>
      </c>
      <c r="AC34">
        <v>369905916</v>
      </c>
      <c r="AD34">
        <v>671300859</v>
      </c>
      <c r="AE34">
        <v>307324960</v>
      </c>
      <c r="AF34">
        <v>0</v>
      </c>
      <c r="AG34">
        <v>655824432</v>
      </c>
      <c r="AH34">
        <v>-757968622</v>
      </c>
      <c r="AI34">
        <v>-184980650</v>
      </c>
      <c r="AJ34">
        <v>-1316643769</v>
      </c>
      <c r="AK34">
        <v>0</v>
      </c>
      <c r="AL34">
        <v>-463565467</v>
      </c>
      <c r="AM34">
        <v>-461835996</v>
      </c>
      <c r="AN34">
        <v>0</v>
      </c>
      <c r="AO34">
        <v>0</v>
      </c>
      <c r="AP34">
        <v>0</v>
      </c>
      <c r="AQ34">
        <v>0</v>
      </c>
      <c r="AR34">
        <v>655824432</v>
      </c>
      <c r="AS34">
        <v>0</v>
      </c>
      <c r="AT34">
        <v>0</v>
      </c>
    </row>
    <row r="35" spans="1:46">
      <c r="A35" s="6" t="s">
        <v>230</v>
      </c>
      <c r="B35" s="6" t="s">
        <v>59</v>
      </c>
      <c r="C35" s="2">
        <v>6</v>
      </c>
      <c r="D35" t="s">
        <v>1</v>
      </c>
      <c r="E35" t="s">
        <v>718</v>
      </c>
      <c r="F35" t="s">
        <v>443</v>
      </c>
      <c r="G35" t="s">
        <v>501</v>
      </c>
      <c r="H35" t="s">
        <v>723</v>
      </c>
      <c r="I35" t="s">
        <v>724</v>
      </c>
    </row>
    <row r="36" spans="1:46" ht="63.75">
      <c r="A36" s="6" t="s">
        <v>251</v>
      </c>
      <c r="B36" s="6" t="s">
        <v>59</v>
      </c>
      <c r="C36" s="2">
        <v>16</v>
      </c>
      <c r="D36" t="s">
        <v>582</v>
      </c>
      <c r="E36" t="s">
        <v>249</v>
      </c>
      <c r="F36" s="2" t="s">
        <v>280</v>
      </c>
      <c r="G36" s="2" t="s">
        <v>310</v>
      </c>
      <c r="H36" s="2" t="s">
        <v>281</v>
      </c>
      <c r="I36" s="2" t="s">
        <v>282</v>
      </c>
      <c r="J36" s="2" t="s">
        <v>307</v>
      </c>
      <c r="K36" s="6" t="s">
        <v>419</v>
      </c>
      <c r="L36" s="6" t="s">
        <v>327</v>
      </c>
      <c r="M36" s="6" t="s">
        <v>420</v>
      </c>
      <c r="N36" s="6" t="s">
        <v>461</v>
      </c>
      <c r="O36" s="6" t="s">
        <v>503</v>
      </c>
      <c r="P36" s="6" t="s">
        <v>507</v>
      </c>
      <c r="Q36" s="6" t="s">
        <v>649</v>
      </c>
      <c r="R36" s="6" t="s">
        <v>654</v>
      </c>
      <c r="S36" s="6" t="s">
        <v>683</v>
      </c>
    </row>
    <row r="37" spans="1:46">
      <c r="A37" t="s">
        <v>583</v>
      </c>
      <c r="B37" s="6" t="s">
        <v>59</v>
      </c>
      <c r="C37" s="2">
        <v>11</v>
      </c>
      <c r="D37" t="s">
        <v>584</v>
      </c>
      <c r="E37" t="s">
        <v>585</v>
      </c>
      <c r="F37" t="s">
        <v>586</v>
      </c>
      <c r="G37" t="s">
        <v>587</v>
      </c>
      <c r="H37" t="s">
        <v>588</v>
      </c>
      <c r="I37" t="s">
        <v>589</v>
      </c>
      <c r="J37" t="s">
        <v>590</v>
      </c>
      <c r="K37" t="s">
        <v>591</v>
      </c>
      <c r="L37" t="s">
        <v>592</v>
      </c>
      <c r="M37" t="s">
        <v>593</v>
      </c>
      <c r="N37" t="s">
        <v>594</v>
      </c>
    </row>
    <row r="38" spans="1:46">
      <c r="A38" t="s">
        <v>246</v>
      </c>
      <c r="B38" s="6" t="s">
        <v>59</v>
      </c>
      <c r="C38" s="2">
        <v>28</v>
      </c>
      <c r="D38" t="s">
        <v>252</v>
      </c>
      <c r="E38" t="s">
        <v>253</v>
      </c>
      <c r="F38" t="s">
        <v>254</v>
      </c>
      <c r="G38" t="s">
        <v>255</v>
      </c>
      <c r="H38" t="s">
        <v>256</v>
      </c>
      <c r="I38" t="s">
        <v>257</v>
      </c>
      <c r="J38" t="s">
        <v>258</v>
      </c>
      <c r="K38" t="s">
        <v>259</v>
      </c>
      <c r="L38" t="s">
        <v>260</v>
      </c>
      <c r="M38" t="s">
        <v>261</v>
      </c>
      <c r="N38" t="s">
        <v>262</v>
      </c>
      <c r="O38" t="s">
        <v>263</v>
      </c>
      <c r="P38" t="s">
        <v>264</v>
      </c>
      <c r="Q38" t="s">
        <v>265</v>
      </c>
      <c r="R38" t="s">
        <v>266</v>
      </c>
      <c r="S38" t="s">
        <v>267</v>
      </c>
      <c r="T38" t="s">
        <v>268</v>
      </c>
      <c r="U38" t="s">
        <v>269</v>
      </c>
      <c r="V38" t="s">
        <v>270</v>
      </c>
      <c r="W38" t="s">
        <v>271</v>
      </c>
      <c r="X38" t="s">
        <v>272</v>
      </c>
      <c r="Y38" t="s">
        <v>273</v>
      </c>
      <c r="Z38" t="s">
        <v>274</v>
      </c>
      <c r="AA38" t="s">
        <v>275</v>
      </c>
      <c r="AB38" t="s">
        <v>276</v>
      </c>
      <c r="AC38" t="s">
        <v>277</v>
      </c>
      <c r="AD38" t="s">
        <v>278</v>
      </c>
      <c r="AE38" t="s">
        <v>279</v>
      </c>
    </row>
    <row r="39" spans="1:46">
      <c r="A39" s="2" t="s">
        <v>247</v>
      </c>
      <c r="B39" s="6" t="s">
        <v>59</v>
      </c>
      <c r="C39" s="2">
        <v>16</v>
      </c>
      <c r="D39" t="s">
        <v>252</v>
      </c>
      <c r="E39" t="s">
        <v>253</v>
      </c>
      <c r="F39" t="s">
        <v>254</v>
      </c>
      <c r="G39" t="s">
        <v>255</v>
      </c>
      <c r="H39" t="s">
        <v>256</v>
      </c>
      <c r="I39" t="s">
        <v>257</v>
      </c>
      <c r="J39" t="s">
        <v>258</v>
      </c>
      <c r="K39" t="s">
        <v>259</v>
      </c>
      <c r="L39" t="s">
        <v>260</v>
      </c>
      <c r="M39" t="s">
        <v>261</v>
      </c>
      <c r="N39" t="s">
        <v>262</v>
      </c>
      <c r="O39" t="s">
        <v>263</v>
      </c>
      <c r="P39" t="s">
        <v>264</v>
      </c>
      <c r="Q39" t="s">
        <v>265</v>
      </c>
      <c r="R39" t="s">
        <v>266</v>
      </c>
      <c r="S39" t="s">
        <v>267</v>
      </c>
    </row>
    <row r="40" spans="1:46">
      <c r="A40" s="2" t="s">
        <v>248</v>
      </c>
      <c r="B40" s="6" t="s">
        <v>59</v>
      </c>
      <c r="C40" s="2">
        <v>12</v>
      </c>
      <c r="D40" t="s">
        <v>268</v>
      </c>
      <c r="E40" t="s">
        <v>269</v>
      </c>
      <c r="F40" t="s">
        <v>270</v>
      </c>
      <c r="G40" t="s">
        <v>271</v>
      </c>
      <c r="H40" t="s">
        <v>272</v>
      </c>
      <c r="I40" t="s">
        <v>273</v>
      </c>
      <c r="J40" t="s">
        <v>274</v>
      </c>
      <c r="K40" t="s">
        <v>275</v>
      </c>
      <c r="L40" t="s">
        <v>276</v>
      </c>
      <c r="M40" t="s">
        <v>277</v>
      </c>
      <c r="N40" t="s">
        <v>278</v>
      </c>
      <c r="O40" t="s">
        <v>279</v>
      </c>
    </row>
    <row r="41" spans="1:46">
      <c r="A41" s="2" t="s">
        <v>283</v>
      </c>
      <c r="B41" s="6" t="s">
        <v>59</v>
      </c>
      <c r="C41" s="2">
        <v>10</v>
      </c>
      <c r="D41" t="s">
        <v>284</v>
      </c>
      <c r="E41" t="s">
        <v>285</v>
      </c>
      <c r="F41" t="s">
        <v>286</v>
      </c>
      <c r="G41" t="s">
        <v>287</v>
      </c>
      <c r="H41" t="s">
        <v>288</v>
      </c>
      <c r="I41" t="s">
        <v>289</v>
      </c>
      <c r="J41" t="s">
        <v>290</v>
      </c>
      <c r="K41" t="s">
        <v>291</v>
      </c>
      <c r="L41" t="s">
        <v>292</v>
      </c>
      <c r="M41" t="s">
        <v>293</v>
      </c>
      <c r="N41" t="s">
        <v>45</v>
      </c>
      <c r="O41" t="s">
        <v>45</v>
      </c>
    </row>
    <row r="42" spans="1:46">
      <c r="A42" s="2" t="s">
        <v>250</v>
      </c>
      <c r="B42" s="6" t="s">
        <v>59</v>
      </c>
      <c r="C42" s="2">
        <v>10</v>
      </c>
      <c r="D42" t="s">
        <v>284</v>
      </c>
      <c r="E42" t="s">
        <v>294</v>
      </c>
      <c r="F42" t="s">
        <v>295</v>
      </c>
      <c r="G42" t="s">
        <v>296</v>
      </c>
      <c r="H42" t="s">
        <v>297</v>
      </c>
      <c r="I42" t="s">
        <v>298</v>
      </c>
      <c r="J42" t="s">
        <v>299</v>
      </c>
      <c r="K42" t="s">
        <v>300</v>
      </c>
      <c r="L42" t="s">
        <v>301</v>
      </c>
      <c r="M42" t="s">
        <v>302</v>
      </c>
    </row>
    <row r="43" spans="1:46">
      <c r="A43" s="2" t="s">
        <v>303</v>
      </c>
      <c r="B43" s="6" t="s">
        <v>59</v>
      </c>
      <c r="C43" s="2">
        <v>10</v>
      </c>
      <c r="D43" t="s">
        <v>284</v>
      </c>
      <c r="E43" t="s">
        <v>294</v>
      </c>
      <c r="F43" t="s">
        <v>295</v>
      </c>
      <c r="G43" t="s">
        <v>296</v>
      </c>
      <c r="H43" t="s">
        <v>297</v>
      </c>
      <c r="I43" t="s">
        <v>298</v>
      </c>
      <c r="J43" t="s">
        <v>299</v>
      </c>
      <c r="K43" t="s">
        <v>300</v>
      </c>
      <c r="L43" t="s">
        <v>301</v>
      </c>
      <c r="M43" t="s">
        <v>302</v>
      </c>
    </row>
    <row r="44" spans="1:46">
      <c r="A44" s="2" t="s">
        <v>304</v>
      </c>
      <c r="B44" s="6" t="s">
        <v>59</v>
      </c>
      <c r="C44" s="2">
        <v>13</v>
      </c>
      <c r="D44" t="s">
        <v>252</v>
      </c>
      <c r="E44" t="s">
        <v>284</v>
      </c>
      <c r="F44" t="s">
        <v>285</v>
      </c>
      <c r="G44" t="s">
        <v>286</v>
      </c>
      <c r="H44" t="s">
        <v>287</v>
      </c>
      <c r="I44" t="s">
        <v>288</v>
      </c>
      <c r="J44" t="s">
        <v>289</v>
      </c>
      <c r="K44" t="s">
        <v>290</v>
      </c>
      <c r="L44" t="s">
        <v>291</v>
      </c>
      <c r="M44" t="s">
        <v>292</v>
      </c>
      <c r="N44" t="s">
        <v>293</v>
      </c>
      <c r="O44" t="s">
        <v>305</v>
      </c>
      <c r="P44" t="s">
        <v>306</v>
      </c>
    </row>
    <row r="45" spans="1:46">
      <c r="A45" s="2" t="s">
        <v>308</v>
      </c>
      <c r="B45" s="6" t="s">
        <v>59</v>
      </c>
      <c r="C45" s="2">
        <v>8</v>
      </c>
      <c r="D45" t="s">
        <v>252</v>
      </c>
      <c r="E45" t="s">
        <v>284</v>
      </c>
      <c r="F45" t="s">
        <v>285</v>
      </c>
      <c r="G45" t="s">
        <v>286</v>
      </c>
      <c r="H45" t="s">
        <v>287</v>
      </c>
      <c r="I45" t="s">
        <v>288</v>
      </c>
      <c r="J45" t="s">
        <v>289</v>
      </c>
      <c r="K45" t="s">
        <v>290</v>
      </c>
    </row>
    <row r="46" spans="1:46">
      <c r="A46" s="2" t="s">
        <v>309</v>
      </c>
      <c r="B46" s="6" t="s">
        <v>59</v>
      </c>
      <c r="C46" s="2">
        <v>7</v>
      </c>
      <c r="D46" t="s">
        <v>252</v>
      </c>
      <c r="E46" t="s">
        <v>284</v>
      </c>
      <c r="F46" t="s">
        <v>285</v>
      </c>
      <c r="G46" t="s">
        <v>286</v>
      </c>
      <c r="H46" t="s">
        <v>287</v>
      </c>
      <c r="I46" t="s">
        <v>288</v>
      </c>
      <c r="J46" t="s">
        <v>289</v>
      </c>
    </row>
    <row r="47" spans="1:46">
      <c r="A47" s="6" t="s">
        <v>314</v>
      </c>
      <c r="B47" s="6" t="s">
        <v>59</v>
      </c>
      <c r="C47" s="2">
        <v>8</v>
      </c>
      <c r="D47" t="s">
        <v>625</v>
      </c>
      <c r="E47" t="s">
        <v>285</v>
      </c>
      <c r="F47" t="s">
        <v>286</v>
      </c>
      <c r="G47" t="s">
        <v>287</v>
      </c>
      <c r="H47" t="s">
        <v>288</v>
      </c>
      <c r="I47" t="s">
        <v>289</v>
      </c>
      <c r="J47" t="s">
        <v>290</v>
      </c>
      <c r="K47" s="5" t="s">
        <v>291</v>
      </c>
      <c r="L47" s="5"/>
    </row>
    <row r="48" spans="1:46">
      <c r="A48" s="6" t="s">
        <v>315</v>
      </c>
      <c r="B48" s="6" t="s">
        <v>59</v>
      </c>
      <c r="C48" s="2">
        <v>7</v>
      </c>
      <c r="D48" t="s">
        <v>316</v>
      </c>
      <c r="E48" t="s">
        <v>317</v>
      </c>
      <c r="F48" t="s">
        <v>318</v>
      </c>
      <c r="G48" t="s">
        <v>319</v>
      </c>
      <c r="H48" t="s">
        <v>320</v>
      </c>
      <c r="I48" t="s">
        <v>321</v>
      </c>
      <c r="J48" t="s">
        <v>322</v>
      </c>
      <c r="K48" s="5"/>
    </row>
    <row r="49" spans="1:20">
      <c r="A49" s="6" t="s">
        <v>326</v>
      </c>
      <c r="B49" s="6" t="s">
        <v>59</v>
      </c>
      <c r="C49" s="2">
        <v>4</v>
      </c>
      <c r="D49" t="s">
        <v>285</v>
      </c>
      <c r="E49" t="s">
        <v>286</v>
      </c>
      <c r="F49" t="s">
        <v>287</v>
      </c>
      <c r="G49" t="s">
        <v>288</v>
      </c>
    </row>
    <row r="50" spans="1:20" ht="12.75" customHeight="1">
      <c r="A50" s="6" t="s">
        <v>421</v>
      </c>
      <c r="B50" s="6" t="s">
        <v>59</v>
      </c>
      <c r="C50" s="2">
        <v>8</v>
      </c>
      <c r="D50" t="s">
        <v>316</v>
      </c>
      <c r="E50" t="s">
        <v>317</v>
      </c>
      <c r="F50" t="s">
        <v>318</v>
      </c>
      <c r="G50" t="s">
        <v>319</v>
      </c>
      <c r="H50" t="s">
        <v>320</v>
      </c>
      <c r="I50" t="s">
        <v>321</v>
      </c>
      <c r="J50" t="s">
        <v>322</v>
      </c>
      <c r="K50" t="s">
        <v>418</v>
      </c>
    </row>
    <row r="51" spans="1:20" ht="12.75" customHeight="1">
      <c r="A51" s="6" t="s">
        <v>462</v>
      </c>
      <c r="B51" s="6" t="s">
        <v>59</v>
      </c>
      <c r="C51" s="2">
        <v>17</v>
      </c>
      <c r="D51" t="s">
        <v>284</v>
      </c>
      <c r="E51" t="s">
        <v>294</v>
      </c>
      <c r="F51" t="s">
        <v>295</v>
      </c>
      <c r="G51" t="s">
        <v>296</v>
      </c>
      <c r="H51" t="s">
        <v>297</v>
      </c>
      <c r="I51" t="s">
        <v>298</v>
      </c>
      <c r="J51" t="s">
        <v>299</v>
      </c>
      <c r="K51" s="5" t="s">
        <v>300</v>
      </c>
      <c r="L51" t="s">
        <v>301</v>
      </c>
      <c r="M51" s="5" t="s">
        <v>463</v>
      </c>
      <c r="N51" s="5" t="s">
        <v>464</v>
      </c>
      <c r="O51" s="5" t="s">
        <v>465</v>
      </c>
      <c r="P51" s="5" t="s">
        <v>466</v>
      </c>
      <c r="Q51" s="5" t="s">
        <v>467</v>
      </c>
      <c r="R51" s="5" t="s">
        <v>468</v>
      </c>
      <c r="S51" s="5" t="s">
        <v>469</v>
      </c>
      <c r="T51" s="5" t="s">
        <v>302</v>
      </c>
    </row>
    <row r="52" spans="1:20" ht="12.75" customHeight="1">
      <c r="A52" t="s">
        <v>502</v>
      </c>
      <c r="B52" s="6" t="s">
        <v>59</v>
      </c>
      <c r="C52" s="2">
        <v>1</v>
      </c>
      <c r="D52" t="s">
        <v>284</v>
      </c>
    </row>
    <row r="53" spans="1:20" ht="12.75" customHeight="1">
      <c r="A53" s="6" t="s">
        <v>508</v>
      </c>
      <c r="B53" s="6" t="s">
        <v>59</v>
      </c>
      <c r="C53" s="2">
        <v>13</v>
      </c>
      <c r="D53" t="s">
        <v>252</v>
      </c>
      <c r="E53" t="s">
        <v>285</v>
      </c>
      <c r="F53" t="s">
        <v>286</v>
      </c>
      <c r="G53" t="s">
        <v>287</v>
      </c>
      <c r="H53" t="s">
        <v>288</v>
      </c>
      <c r="I53" t="s">
        <v>509</v>
      </c>
      <c r="J53" t="s">
        <v>510</v>
      </c>
      <c r="K53" t="s">
        <v>511</v>
      </c>
      <c r="L53" t="s">
        <v>512</v>
      </c>
      <c r="M53" t="s">
        <v>513</v>
      </c>
      <c r="N53" t="s">
        <v>514</v>
      </c>
      <c r="O53" t="s">
        <v>515</v>
      </c>
      <c r="P53" t="s">
        <v>516</v>
      </c>
    </row>
    <row r="54" spans="1:20" ht="12.75" customHeight="1">
      <c r="A54" s="6" t="s">
        <v>647</v>
      </c>
      <c r="B54" s="6" t="s">
        <v>59</v>
      </c>
      <c r="C54" s="2">
        <v>16</v>
      </c>
      <c r="D54" t="s">
        <v>284</v>
      </c>
      <c r="E54" t="s">
        <v>285</v>
      </c>
      <c r="F54" t="s">
        <v>286</v>
      </c>
      <c r="G54" t="s">
        <v>287</v>
      </c>
      <c r="H54" t="s">
        <v>288</v>
      </c>
      <c r="I54" t="s">
        <v>289</v>
      </c>
      <c r="J54" t="s">
        <v>290</v>
      </c>
      <c r="K54" t="s">
        <v>291</v>
      </c>
      <c r="L54" t="s">
        <v>292</v>
      </c>
      <c r="M54" t="s">
        <v>293</v>
      </c>
      <c r="N54" t="s">
        <v>305</v>
      </c>
      <c r="O54" t="s">
        <v>306</v>
      </c>
      <c r="P54" t="s">
        <v>613</v>
      </c>
      <c r="Q54" t="s">
        <v>614</v>
      </c>
      <c r="R54" t="s">
        <v>615</v>
      </c>
      <c r="S54" t="s">
        <v>616</v>
      </c>
    </row>
    <row r="55" spans="1:20" ht="12.75" customHeight="1">
      <c r="A55" s="6" t="s">
        <v>655</v>
      </c>
      <c r="B55" s="6" t="s">
        <v>59</v>
      </c>
      <c r="C55" s="2">
        <v>16</v>
      </c>
      <c r="D55" t="s">
        <v>252</v>
      </c>
      <c r="E55" t="s">
        <v>285</v>
      </c>
      <c r="F55" t="s">
        <v>286</v>
      </c>
      <c r="G55" t="s">
        <v>287</v>
      </c>
      <c r="H55" t="s">
        <v>288</v>
      </c>
      <c r="I55" t="s">
        <v>289</v>
      </c>
      <c r="J55" t="s">
        <v>290</v>
      </c>
      <c r="K55" t="s">
        <v>291</v>
      </c>
      <c r="L55" t="s">
        <v>292</v>
      </c>
      <c r="M55" t="s">
        <v>293</v>
      </c>
      <c r="N55" t="s">
        <v>305</v>
      </c>
      <c r="O55" t="s">
        <v>306</v>
      </c>
      <c r="P55" t="s">
        <v>613</v>
      </c>
      <c r="Q55" t="s">
        <v>614</v>
      </c>
      <c r="R55" t="s">
        <v>615</v>
      </c>
      <c r="S55" t="s">
        <v>616</v>
      </c>
    </row>
    <row r="56" spans="1:20">
      <c r="A56" s="6" t="s">
        <v>677</v>
      </c>
      <c r="B56" s="6" t="s">
        <v>59</v>
      </c>
      <c r="C56" s="2">
        <v>7</v>
      </c>
      <c r="D56" t="s">
        <v>285</v>
      </c>
      <c r="E56" t="s">
        <v>286</v>
      </c>
      <c r="F56" t="s">
        <v>287</v>
      </c>
      <c r="G56" t="s">
        <v>288</v>
      </c>
      <c r="H56" t="s">
        <v>289</v>
      </c>
      <c r="I56" t="s">
        <v>290</v>
      </c>
      <c r="J56" s="5" t="s">
        <v>625</v>
      </c>
    </row>
    <row r="57" spans="1:20">
      <c r="A57" s="6" t="s">
        <v>678</v>
      </c>
      <c r="B57" s="6" t="s">
        <v>59</v>
      </c>
      <c r="C57" s="2">
        <v>6</v>
      </c>
      <c r="D57" t="s">
        <v>316</v>
      </c>
      <c r="E57" t="s">
        <v>317</v>
      </c>
      <c r="F57" t="s">
        <v>318</v>
      </c>
      <c r="G57" t="s">
        <v>319</v>
      </c>
      <c r="H57" t="s">
        <v>320</v>
      </c>
      <c r="I57" t="s">
        <v>321</v>
      </c>
      <c r="K57" s="5"/>
    </row>
  </sheetData>
  <dataConsolidate/>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8">
    <tabColor rgb="FFFF0000"/>
    <outlinePr summaryBelow="0" summaryRight="0"/>
  </sheetPr>
  <dimension ref="A1:M123"/>
  <sheetViews>
    <sheetView showZeros="0" workbookViewId="0">
      <pane xSplit="2" ySplit="2" topLeftCell="H3" activePane="bottomRight" state="frozen"/>
      <selection pane="topRight" activeCell="C1" sqref="C1"/>
      <selection pane="bottomLeft" activeCell="A3" sqref="A3"/>
      <selection pane="bottomRight" activeCell="L65" sqref="L65"/>
    </sheetView>
  </sheetViews>
  <sheetFormatPr defaultColWidth="11.5703125" defaultRowHeight="12.75" customHeight="1" outlineLevelRow="1"/>
  <cols>
    <col min="1" max="1" width="10.5703125" bestFit="1" customWidth="1"/>
    <col min="2" max="2" width="12.42578125" bestFit="1" customWidth="1"/>
    <col min="3" max="9" width="19.28515625" bestFit="1" customWidth="1"/>
    <col min="10" max="10" width="40.85546875" bestFit="1" customWidth="1"/>
    <col min="11" max="11" width="23.7109375" bestFit="1" customWidth="1"/>
    <col min="12" max="12" width="40.5703125" bestFit="1" customWidth="1"/>
    <col min="13" max="13" width="38.42578125" bestFit="1" customWidth="1"/>
  </cols>
  <sheetData>
    <row r="1" spans="1:13" ht="38.25">
      <c r="A1" s="3" t="s">
        <v>0</v>
      </c>
      <c r="B1" s="175" t="s">
        <v>1</v>
      </c>
      <c r="C1" s="175" t="s">
        <v>7279</v>
      </c>
      <c r="D1" s="175" t="s">
        <v>7276</v>
      </c>
      <c r="E1" s="176">
        <v>44362.581238425926</v>
      </c>
    </row>
    <row r="2" spans="1:13" ht="12.75" customHeight="1">
      <c r="A2" s="178" t="s">
        <v>7279</v>
      </c>
      <c r="B2" s="179" t="s">
        <v>736</v>
      </c>
      <c r="C2" s="179" t="s">
        <v>1921</v>
      </c>
      <c r="D2" s="179" t="s">
        <v>1924</v>
      </c>
      <c r="E2" s="179" t="s">
        <v>1927</v>
      </c>
      <c r="F2" s="179" t="s">
        <v>1930</v>
      </c>
      <c r="G2" s="179" t="s">
        <v>1933</v>
      </c>
      <c r="H2" s="179" t="s">
        <v>1936</v>
      </c>
      <c r="I2" s="179" t="s">
        <v>1939</v>
      </c>
      <c r="J2" s="180" t="s">
        <v>1946</v>
      </c>
      <c r="K2" s="180" t="s">
        <v>1948</v>
      </c>
      <c r="L2" s="181" t="s">
        <v>737</v>
      </c>
      <c r="M2" s="181" t="s">
        <v>738</v>
      </c>
    </row>
    <row r="3" spans="1:13" ht="12.75" customHeight="1">
      <c r="A3" s="182" t="s">
        <v>1998</v>
      </c>
      <c r="B3">
        <v>1</v>
      </c>
      <c r="C3" s="190" t="s">
        <v>2000</v>
      </c>
      <c r="D3" s="190" t="s">
        <v>2002</v>
      </c>
      <c r="E3" s="190" t="s">
        <v>2004</v>
      </c>
      <c r="F3" s="190" t="s">
        <v>2006</v>
      </c>
      <c r="J3" t="s">
        <v>2004</v>
      </c>
      <c r="K3" s="191" t="s">
        <v>2005</v>
      </c>
      <c r="L3" t="s">
        <v>11817</v>
      </c>
      <c r="M3" t="s">
        <v>11812</v>
      </c>
    </row>
    <row r="4" spans="1:13" ht="12.75" customHeight="1" outlineLevel="1">
      <c r="A4" s="184" t="s">
        <v>1998</v>
      </c>
      <c r="B4">
        <v>2</v>
      </c>
      <c r="C4" s="190" t="s">
        <v>2025</v>
      </c>
      <c r="D4" s="190" t="s">
        <v>2026</v>
      </c>
      <c r="E4" s="190" t="s">
        <v>2027</v>
      </c>
      <c r="F4" s="190" t="s">
        <v>2028</v>
      </c>
      <c r="J4" t="s">
        <v>2027</v>
      </c>
      <c r="K4" s="191" t="s">
        <v>2005</v>
      </c>
      <c r="L4" t="s">
        <v>11818</v>
      </c>
      <c r="M4" t="s">
        <v>11812</v>
      </c>
    </row>
    <row r="5" spans="1:13" ht="12.75" customHeight="1" outlineLevel="1">
      <c r="A5" s="184" t="s">
        <v>1998</v>
      </c>
      <c r="B5">
        <v>3</v>
      </c>
      <c r="C5" s="190" t="s">
        <v>2042</v>
      </c>
      <c r="D5" s="190" t="s">
        <v>2043</v>
      </c>
      <c r="E5" s="190" t="s">
        <v>2044</v>
      </c>
      <c r="J5" t="s">
        <v>2043</v>
      </c>
      <c r="K5" s="191" t="s">
        <v>2005</v>
      </c>
      <c r="L5" t="s">
        <v>11816</v>
      </c>
      <c r="M5" t="s">
        <v>11812</v>
      </c>
    </row>
    <row r="6" spans="1:13" ht="12.75" customHeight="1" outlineLevel="1">
      <c r="A6" s="184" t="s">
        <v>1998</v>
      </c>
      <c r="B6">
        <v>4</v>
      </c>
      <c r="C6" s="190" t="s">
        <v>2064</v>
      </c>
      <c r="D6" s="190" t="s">
        <v>2065</v>
      </c>
      <c r="E6" s="190" t="s">
        <v>2066</v>
      </c>
      <c r="J6" t="s">
        <v>2065</v>
      </c>
      <c r="K6" s="191" t="s">
        <v>2005</v>
      </c>
      <c r="L6" t="s">
        <v>11814</v>
      </c>
      <c r="M6" t="s">
        <v>11812</v>
      </c>
    </row>
    <row r="7" spans="1:13" ht="12.75" customHeight="1" outlineLevel="1">
      <c r="A7" s="184" t="s">
        <v>1998</v>
      </c>
      <c r="B7">
        <v>7</v>
      </c>
      <c r="C7" s="190" t="s">
        <v>2122</v>
      </c>
      <c r="D7" t="s">
        <v>2123</v>
      </c>
      <c r="E7" t="s">
        <v>2002</v>
      </c>
      <c r="F7" t="s">
        <v>2004</v>
      </c>
      <c r="J7" t="s">
        <v>2118</v>
      </c>
      <c r="K7" t="s">
        <v>2082</v>
      </c>
      <c r="L7" t="s">
        <v>1461</v>
      </c>
      <c r="M7" t="s">
        <v>1484</v>
      </c>
    </row>
    <row r="8" spans="1:13" ht="12.75" customHeight="1" outlineLevel="1">
      <c r="A8" s="184" t="s">
        <v>1998</v>
      </c>
      <c r="B8">
        <v>8</v>
      </c>
      <c r="C8" s="190" t="s">
        <v>2142</v>
      </c>
      <c r="D8" t="s">
        <v>2143</v>
      </c>
      <c r="E8" t="s">
        <v>2026</v>
      </c>
      <c r="F8" t="s">
        <v>2027</v>
      </c>
      <c r="J8" t="s">
        <v>2125</v>
      </c>
      <c r="K8" t="s">
        <v>1995</v>
      </c>
      <c r="M8" t="s">
        <v>2144</v>
      </c>
    </row>
    <row r="9" spans="1:13" ht="12.75" customHeight="1" outlineLevel="1">
      <c r="A9" s="184" t="s">
        <v>1998</v>
      </c>
      <c r="B9">
        <v>61</v>
      </c>
      <c r="C9" s="190" t="s">
        <v>2668</v>
      </c>
      <c r="J9" t="s">
        <v>2668</v>
      </c>
      <c r="K9" s="191" t="s">
        <v>2005</v>
      </c>
      <c r="L9" t="s">
        <v>11813</v>
      </c>
      <c r="M9" t="s">
        <v>11812</v>
      </c>
    </row>
    <row r="10" spans="1:13" ht="12.75" customHeight="1" outlineLevel="1">
      <c r="A10" s="185"/>
      <c r="B10" s="185"/>
      <c r="C10" s="185"/>
      <c r="D10" s="185"/>
      <c r="E10" s="185"/>
      <c r="F10" s="185"/>
      <c r="G10" s="185"/>
      <c r="H10" s="185"/>
      <c r="I10" s="185"/>
      <c r="J10" s="185"/>
      <c r="K10" s="185"/>
      <c r="L10" s="185"/>
      <c r="M10" s="185"/>
    </row>
    <row r="11" spans="1:13" ht="12.75" customHeight="1">
      <c r="A11" s="182" t="s">
        <v>3416</v>
      </c>
      <c r="B11">
        <v>83</v>
      </c>
      <c r="C11" s="190" t="s">
        <v>2668</v>
      </c>
      <c r="J11" t="s">
        <v>3409</v>
      </c>
      <c r="K11" t="s">
        <v>2060</v>
      </c>
      <c r="L11" t="s">
        <v>854</v>
      </c>
      <c r="M11" t="s">
        <v>855</v>
      </c>
    </row>
    <row r="12" spans="1:13" ht="12.75" customHeight="1" outlineLevel="1">
      <c r="A12" s="184" t="s">
        <v>3416</v>
      </c>
      <c r="B12">
        <v>84</v>
      </c>
      <c r="C12" s="190" t="s">
        <v>2142</v>
      </c>
      <c r="J12" t="s">
        <v>3424</v>
      </c>
      <c r="K12" t="s">
        <v>1995</v>
      </c>
      <c r="L12" t="s">
        <v>856</v>
      </c>
      <c r="M12" t="s">
        <v>855</v>
      </c>
    </row>
    <row r="13" spans="1:13" ht="12.75" customHeight="1" outlineLevel="1">
      <c r="A13" s="184" t="s">
        <v>3416</v>
      </c>
      <c r="B13">
        <v>116</v>
      </c>
      <c r="C13" s="190" t="s">
        <v>2000</v>
      </c>
      <c r="D13" s="190" t="s">
        <v>2002</v>
      </c>
      <c r="E13" s="190" t="s">
        <v>2004</v>
      </c>
      <c r="F13" s="190" t="s">
        <v>2006</v>
      </c>
      <c r="J13" t="s">
        <v>3967</v>
      </c>
      <c r="K13" t="s">
        <v>2082</v>
      </c>
      <c r="L13" t="s">
        <v>1457</v>
      </c>
      <c r="M13" t="s">
        <v>1484</v>
      </c>
    </row>
    <row r="14" spans="1:13" ht="12.75" customHeight="1" outlineLevel="1">
      <c r="A14" s="184" t="s">
        <v>3416</v>
      </c>
      <c r="B14">
        <v>117</v>
      </c>
      <c r="C14" s="190" t="s">
        <v>2025</v>
      </c>
      <c r="D14" s="190" t="s">
        <v>2026</v>
      </c>
      <c r="E14" s="190" t="s">
        <v>2027</v>
      </c>
      <c r="F14" s="190" t="s">
        <v>2028</v>
      </c>
      <c r="J14" t="s">
        <v>3985</v>
      </c>
      <c r="K14" t="s">
        <v>2082</v>
      </c>
      <c r="L14" t="s">
        <v>1463</v>
      </c>
      <c r="M14" t="s">
        <v>1484</v>
      </c>
    </row>
    <row r="15" spans="1:13" ht="12.75" customHeight="1" outlineLevel="1">
      <c r="A15" s="184" t="s">
        <v>3416</v>
      </c>
      <c r="B15">
        <v>118</v>
      </c>
      <c r="C15" s="190" t="s">
        <v>2042</v>
      </c>
      <c r="D15" s="190" t="s">
        <v>2043</v>
      </c>
      <c r="E15" s="190" t="s">
        <v>2044</v>
      </c>
      <c r="J15" t="s">
        <v>3996</v>
      </c>
      <c r="K15" t="s">
        <v>2082</v>
      </c>
      <c r="L15" t="s">
        <v>1462</v>
      </c>
      <c r="M15" t="s">
        <v>1484</v>
      </c>
    </row>
    <row r="16" spans="1:13" ht="12.75" customHeight="1" outlineLevel="1">
      <c r="A16" s="184" t="s">
        <v>3416</v>
      </c>
      <c r="B16">
        <v>119</v>
      </c>
      <c r="C16" s="190" t="s">
        <v>2064</v>
      </c>
      <c r="D16" s="190" t="s">
        <v>2065</v>
      </c>
      <c r="E16" s="190" t="s">
        <v>2066</v>
      </c>
      <c r="J16" t="s">
        <v>4011</v>
      </c>
      <c r="K16" t="s">
        <v>2082</v>
      </c>
      <c r="L16" t="s">
        <v>1464</v>
      </c>
      <c r="M16" t="s">
        <v>1484</v>
      </c>
    </row>
    <row r="17" spans="1:13" ht="12.75" customHeight="1" outlineLevel="1">
      <c r="A17" s="184" t="s">
        <v>3416</v>
      </c>
      <c r="B17">
        <v>125</v>
      </c>
      <c r="C17" s="190" t="s">
        <v>2122</v>
      </c>
      <c r="J17" t="s">
        <v>4112</v>
      </c>
      <c r="K17" t="s">
        <v>2060</v>
      </c>
      <c r="M17" t="s">
        <v>2144</v>
      </c>
    </row>
    <row r="18" spans="1:13" ht="12.75" customHeight="1" outlineLevel="1">
      <c r="A18" s="185"/>
      <c r="B18" s="185"/>
      <c r="C18" s="185"/>
      <c r="D18" s="185"/>
      <c r="E18" s="185"/>
      <c r="F18" s="185"/>
      <c r="G18" s="185"/>
      <c r="H18" s="185"/>
      <c r="I18" s="185"/>
      <c r="J18" s="185"/>
      <c r="K18" s="185"/>
      <c r="L18" s="185"/>
      <c r="M18" s="185"/>
    </row>
    <row r="19" spans="1:13" ht="12.75" customHeight="1" collapsed="1">
      <c r="A19" s="182" t="s">
        <v>4160</v>
      </c>
      <c r="B19">
        <v>128</v>
      </c>
      <c r="C19" s="190" t="s">
        <v>2000</v>
      </c>
      <c r="D19" s="190" t="s">
        <v>2002</v>
      </c>
      <c r="E19" s="190" t="s">
        <v>2004</v>
      </c>
      <c r="F19" s="190" t="s">
        <v>2006</v>
      </c>
      <c r="J19" t="s">
        <v>4156</v>
      </c>
      <c r="K19" t="s">
        <v>4157</v>
      </c>
      <c r="L19" s="2" t="s">
        <v>911</v>
      </c>
      <c r="M19" s="2" t="s">
        <v>912</v>
      </c>
    </row>
    <row r="20" spans="1:13" ht="12.75" hidden="1" customHeight="1" outlineLevel="1">
      <c r="A20" s="184" t="s">
        <v>4160</v>
      </c>
      <c r="B20">
        <v>129</v>
      </c>
      <c r="C20" s="190" t="s">
        <v>2025</v>
      </c>
      <c r="D20" s="190" t="s">
        <v>2026</v>
      </c>
      <c r="E20" s="190" t="s">
        <v>2027</v>
      </c>
      <c r="F20" s="190" t="s">
        <v>2028</v>
      </c>
      <c r="J20" t="s">
        <v>4178</v>
      </c>
      <c r="K20" t="s">
        <v>4157</v>
      </c>
      <c r="L20" s="2" t="s">
        <v>913</v>
      </c>
      <c r="M20" s="2" t="s">
        <v>912</v>
      </c>
    </row>
    <row r="21" spans="1:13" ht="12.75" hidden="1" customHeight="1" outlineLevel="1">
      <c r="A21" s="184" t="s">
        <v>4160</v>
      </c>
      <c r="B21">
        <v>130</v>
      </c>
      <c r="C21" s="190" t="s">
        <v>2042</v>
      </c>
      <c r="D21" s="190" t="s">
        <v>2043</v>
      </c>
      <c r="E21" s="190" t="s">
        <v>2044</v>
      </c>
      <c r="J21" t="s">
        <v>4191</v>
      </c>
      <c r="K21" t="s">
        <v>4157</v>
      </c>
      <c r="L21" s="2" t="s">
        <v>914</v>
      </c>
      <c r="M21" s="2" t="s">
        <v>915</v>
      </c>
    </row>
    <row r="22" spans="1:13" ht="12.75" hidden="1" customHeight="1" outlineLevel="1">
      <c r="A22" s="184" t="s">
        <v>4160</v>
      </c>
      <c r="B22">
        <v>131</v>
      </c>
      <c r="C22" s="190" t="s">
        <v>2064</v>
      </c>
      <c r="D22" s="190" t="s">
        <v>2065</v>
      </c>
      <c r="E22" s="190" t="s">
        <v>2066</v>
      </c>
      <c r="J22" t="s">
        <v>4207</v>
      </c>
      <c r="K22" t="s">
        <v>4157</v>
      </c>
      <c r="L22" s="2" t="s">
        <v>916</v>
      </c>
      <c r="M22" s="2" t="s">
        <v>917</v>
      </c>
    </row>
    <row r="23" spans="1:13" ht="12.75" hidden="1" customHeight="1" outlineLevel="1">
      <c r="A23" s="185"/>
      <c r="B23" s="185"/>
      <c r="C23" s="185"/>
      <c r="D23" s="185"/>
      <c r="E23" s="185"/>
      <c r="F23" s="185"/>
      <c r="G23" s="185"/>
      <c r="H23" s="185"/>
      <c r="I23" s="185"/>
      <c r="J23" s="185"/>
      <c r="K23" s="185"/>
      <c r="L23" s="185"/>
      <c r="M23" s="185"/>
    </row>
    <row r="24" spans="1:13" ht="12.75" customHeight="1" collapsed="1">
      <c r="A24" s="182" t="s">
        <v>4426</v>
      </c>
      <c r="B24">
        <v>146</v>
      </c>
      <c r="C24" s="190" t="s">
        <v>2000</v>
      </c>
      <c r="D24" s="190" t="s">
        <v>2002</v>
      </c>
      <c r="E24" s="190" t="s">
        <v>2705</v>
      </c>
      <c r="F24" s="190" t="s">
        <v>2004</v>
      </c>
      <c r="J24" t="s">
        <v>4423</v>
      </c>
      <c r="K24" t="s">
        <v>4410</v>
      </c>
      <c r="L24" t="s">
        <v>932</v>
      </c>
      <c r="M24" t="s">
        <v>4432</v>
      </c>
    </row>
    <row r="25" spans="1:13" ht="12.75" hidden="1" customHeight="1" outlineLevel="1">
      <c r="A25" s="184" t="s">
        <v>4426</v>
      </c>
      <c r="B25">
        <v>147</v>
      </c>
      <c r="C25" s="190" t="s">
        <v>2025</v>
      </c>
      <c r="D25" s="190" t="s">
        <v>2026</v>
      </c>
      <c r="E25" s="190" t="s">
        <v>2725</v>
      </c>
      <c r="F25" s="190" t="s">
        <v>2027</v>
      </c>
      <c r="J25" t="s">
        <v>4442</v>
      </c>
      <c r="K25" t="s">
        <v>4410</v>
      </c>
      <c r="L25" t="s">
        <v>934</v>
      </c>
      <c r="M25" t="s">
        <v>4432</v>
      </c>
    </row>
    <row r="26" spans="1:13" ht="12.75" hidden="1" customHeight="1" outlineLevel="1">
      <c r="A26" s="184" t="s">
        <v>4426</v>
      </c>
      <c r="B26">
        <v>148</v>
      </c>
      <c r="C26" s="190" t="s">
        <v>2042</v>
      </c>
      <c r="D26" s="190" t="s">
        <v>2043</v>
      </c>
      <c r="J26" t="s">
        <v>4455</v>
      </c>
      <c r="K26" t="s">
        <v>4410</v>
      </c>
      <c r="L26" t="s">
        <v>935</v>
      </c>
      <c r="M26" t="s">
        <v>4432</v>
      </c>
    </row>
    <row r="27" spans="1:13" ht="12.75" hidden="1" customHeight="1" outlineLevel="1">
      <c r="A27" s="184" t="s">
        <v>4426</v>
      </c>
      <c r="B27">
        <v>149</v>
      </c>
      <c r="C27" s="190" t="s">
        <v>2064</v>
      </c>
      <c r="D27" s="190" t="s">
        <v>2065</v>
      </c>
      <c r="J27" t="s">
        <v>4470</v>
      </c>
      <c r="K27" t="s">
        <v>4410</v>
      </c>
      <c r="L27" t="s">
        <v>936</v>
      </c>
      <c r="M27" t="s">
        <v>4432</v>
      </c>
    </row>
    <row r="28" spans="1:13" ht="12.75" hidden="1" customHeight="1" outlineLevel="1">
      <c r="A28" s="185"/>
      <c r="B28" s="185"/>
      <c r="C28" s="185"/>
      <c r="D28" s="185"/>
      <c r="E28" s="185"/>
      <c r="F28" s="185"/>
      <c r="G28" s="185"/>
      <c r="H28" s="185"/>
      <c r="I28" s="185"/>
      <c r="J28" s="185"/>
      <c r="K28" s="185"/>
      <c r="L28" s="185"/>
      <c r="M28" s="185"/>
    </row>
    <row r="29" spans="1:13" ht="12.75" customHeight="1" collapsed="1">
      <c r="A29" s="182" t="s">
        <v>2918</v>
      </c>
      <c r="B29">
        <v>53</v>
      </c>
      <c r="C29" s="190" t="s">
        <v>2000</v>
      </c>
      <c r="D29" s="190" t="s">
        <v>2002</v>
      </c>
      <c r="E29" s="190" t="s">
        <v>2705</v>
      </c>
      <c r="F29" s="190" t="s">
        <v>2004</v>
      </c>
      <c r="J29" t="s">
        <v>2002</v>
      </c>
      <c r="K29" s="191" t="s">
        <v>2921</v>
      </c>
      <c r="L29" t="s">
        <v>819</v>
      </c>
      <c r="M29" t="s">
        <v>820</v>
      </c>
    </row>
    <row r="30" spans="1:13" ht="12.75" hidden="1" customHeight="1" outlineLevel="1">
      <c r="A30" s="184" t="s">
        <v>2918</v>
      </c>
      <c r="B30">
        <v>54</v>
      </c>
      <c r="C30" s="190" t="s">
        <v>2025</v>
      </c>
      <c r="D30" s="190" t="s">
        <v>2026</v>
      </c>
      <c r="E30" s="190" t="s">
        <v>2725</v>
      </c>
      <c r="F30" s="190" t="s">
        <v>2027</v>
      </c>
      <c r="J30" t="s">
        <v>2026</v>
      </c>
      <c r="K30" s="191" t="s">
        <v>2921</v>
      </c>
      <c r="L30" t="s">
        <v>821</v>
      </c>
      <c r="M30" t="s">
        <v>820</v>
      </c>
    </row>
    <row r="31" spans="1:13" ht="12.75" hidden="1" customHeight="1" outlineLevel="1">
      <c r="A31" s="184" t="s">
        <v>2918</v>
      </c>
      <c r="B31">
        <v>55</v>
      </c>
      <c r="C31" s="190" t="s">
        <v>2042</v>
      </c>
      <c r="D31" s="190" t="s">
        <v>2043</v>
      </c>
      <c r="J31" t="s">
        <v>2950</v>
      </c>
      <c r="K31" t="s">
        <v>2060</v>
      </c>
      <c r="L31" t="s">
        <v>822</v>
      </c>
      <c r="M31" t="s">
        <v>758</v>
      </c>
    </row>
    <row r="32" spans="1:13" ht="12.75" hidden="1" customHeight="1" outlineLevel="1">
      <c r="A32" s="184" t="s">
        <v>2918</v>
      </c>
      <c r="B32">
        <v>56</v>
      </c>
      <c r="C32" s="190" t="s">
        <v>2064</v>
      </c>
      <c r="D32" s="190" t="s">
        <v>2065</v>
      </c>
      <c r="J32" t="s">
        <v>2966</v>
      </c>
      <c r="K32" t="s">
        <v>2060</v>
      </c>
      <c r="L32" t="s">
        <v>823</v>
      </c>
      <c r="M32" t="s">
        <v>761</v>
      </c>
    </row>
    <row r="33" spans="1:13" ht="12.75" hidden="1" customHeight="1" outlineLevel="1">
      <c r="A33" s="185"/>
      <c r="B33" s="185"/>
      <c r="C33" s="185"/>
      <c r="D33" s="185"/>
      <c r="E33" s="185"/>
      <c r="F33" s="185"/>
      <c r="G33" s="185"/>
      <c r="H33" s="185"/>
      <c r="I33" s="185"/>
      <c r="J33" s="185"/>
      <c r="K33" s="185"/>
      <c r="L33" s="185"/>
      <c r="M33" s="185"/>
    </row>
    <row r="34" spans="1:13" ht="12.75" customHeight="1" collapsed="1">
      <c r="A34" s="182" t="s">
        <v>4042</v>
      </c>
      <c r="B34">
        <v>121</v>
      </c>
      <c r="C34" s="190" t="s">
        <v>2042</v>
      </c>
      <c r="D34" s="190" t="s">
        <v>2043</v>
      </c>
      <c r="J34" t="s">
        <v>4044</v>
      </c>
      <c r="K34" t="s">
        <v>2082</v>
      </c>
      <c r="L34" t="s">
        <v>1466</v>
      </c>
      <c r="M34" t="s">
        <v>1484</v>
      </c>
    </row>
    <row r="35" spans="1:13" ht="12.75" hidden="1" customHeight="1" outlineLevel="1">
      <c r="A35" s="184" t="s">
        <v>4042</v>
      </c>
      <c r="B35">
        <v>122</v>
      </c>
      <c r="C35" s="190" t="s">
        <v>2064</v>
      </c>
      <c r="D35" s="190" t="s">
        <v>2065</v>
      </c>
      <c r="J35" t="s">
        <v>4064</v>
      </c>
      <c r="K35" t="s">
        <v>2082</v>
      </c>
      <c r="L35" t="s">
        <v>1467</v>
      </c>
      <c r="M35" t="s">
        <v>1484</v>
      </c>
    </row>
    <row r="36" spans="1:13" ht="12.75" hidden="1" customHeight="1" outlineLevel="1">
      <c r="A36" s="184" t="s">
        <v>4042</v>
      </c>
      <c r="B36">
        <v>123</v>
      </c>
      <c r="C36" s="190" t="s">
        <v>2000</v>
      </c>
      <c r="D36" s="190" t="s">
        <v>2002</v>
      </c>
      <c r="E36" s="190" t="s">
        <v>2004</v>
      </c>
      <c r="J36" t="s">
        <v>4081</v>
      </c>
      <c r="K36" t="s">
        <v>2082</v>
      </c>
      <c r="L36" t="s">
        <v>1456</v>
      </c>
      <c r="M36" t="s">
        <v>1484</v>
      </c>
    </row>
    <row r="37" spans="1:13" ht="12.75" hidden="1" customHeight="1" outlineLevel="1">
      <c r="A37" s="184" t="s">
        <v>4042</v>
      </c>
      <c r="B37">
        <v>124</v>
      </c>
      <c r="C37" s="190" t="s">
        <v>2025</v>
      </c>
      <c r="D37" s="190" t="s">
        <v>2026</v>
      </c>
      <c r="E37" s="190" t="s">
        <v>2027</v>
      </c>
      <c r="J37" t="s">
        <v>4101</v>
      </c>
      <c r="K37" t="s">
        <v>2082</v>
      </c>
      <c r="L37" t="s">
        <v>1458</v>
      </c>
      <c r="M37" t="s">
        <v>1484</v>
      </c>
    </row>
    <row r="38" spans="1:13" ht="12.75" hidden="1" customHeight="1" outlineLevel="1">
      <c r="A38" s="185"/>
      <c r="B38" s="185"/>
      <c r="C38" s="185"/>
      <c r="D38" s="185"/>
      <c r="E38" s="185"/>
      <c r="F38" s="185"/>
      <c r="G38" s="185"/>
      <c r="H38" s="185"/>
      <c r="I38" s="185"/>
      <c r="J38" s="185"/>
      <c r="K38" s="185"/>
      <c r="L38" s="185"/>
      <c r="M38" s="185"/>
    </row>
    <row r="39" spans="1:13" ht="12.75" customHeight="1" collapsed="1">
      <c r="A39" s="182" t="s">
        <v>2079</v>
      </c>
      <c r="B39">
        <v>5</v>
      </c>
      <c r="C39" s="190" t="s">
        <v>2084</v>
      </c>
      <c r="D39" s="190" t="s">
        <v>2043</v>
      </c>
      <c r="J39" t="s">
        <v>2081</v>
      </c>
      <c r="K39" t="s">
        <v>2082</v>
      </c>
      <c r="L39" t="s">
        <v>1459</v>
      </c>
      <c r="M39" t="s">
        <v>1484</v>
      </c>
    </row>
    <row r="40" spans="1:13" ht="12.75" hidden="1" customHeight="1" outlineLevel="1">
      <c r="A40" s="184" t="s">
        <v>2079</v>
      </c>
      <c r="B40">
        <v>6</v>
      </c>
      <c r="C40" s="190" t="s">
        <v>2104</v>
      </c>
      <c r="D40" s="190" t="s">
        <v>2065</v>
      </c>
      <c r="J40" t="s">
        <v>2102</v>
      </c>
      <c r="K40" t="s">
        <v>2082</v>
      </c>
      <c r="L40" t="s">
        <v>1460</v>
      </c>
      <c r="M40" t="s">
        <v>1484</v>
      </c>
    </row>
    <row r="41" spans="1:13" ht="12.75" hidden="1" customHeight="1" outlineLevel="1">
      <c r="A41" s="184" t="s">
        <v>2079</v>
      </c>
      <c r="B41">
        <v>7</v>
      </c>
      <c r="C41" t="s">
        <v>2122</v>
      </c>
      <c r="D41" s="190" t="s">
        <v>2123</v>
      </c>
      <c r="E41" s="190" t="s">
        <v>2002</v>
      </c>
      <c r="F41" s="190" t="s">
        <v>2004</v>
      </c>
      <c r="J41" t="s">
        <v>2118</v>
      </c>
      <c r="K41" t="s">
        <v>2082</v>
      </c>
      <c r="L41" t="s">
        <v>1461</v>
      </c>
      <c r="M41" t="s">
        <v>1484</v>
      </c>
    </row>
    <row r="42" spans="1:13" ht="12.75" hidden="1" customHeight="1" outlineLevel="1">
      <c r="A42" s="184" t="s">
        <v>2079</v>
      </c>
      <c r="B42">
        <v>8</v>
      </c>
      <c r="C42" t="s">
        <v>2142</v>
      </c>
      <c r="D42" s="190" t="s">
        <v>2143</v>
      </c>
      <c r="E42" s="190" t="s">
        <v>2026</v>
      </c>
      <c r="F42" s="190" t="s">
        <v>2027</v>
      </c>
      <c r="J42" t="s">
        <v>2125</v>
      </c>
      <c r="K42" t="s">
        <v>1995</v>
      </c>
      <c r="M42" t="s">
        <v>2144</v>
      </c>
    </row>
    <row r="43" spans="1:13" ht="12.75" hidden="1" customHeight="1" outlineLevel="1">
      <c r="A43" s="185"/>
      <c r="B43" s="185"/>
      <c r="C43" s="185"/>
      <c r="D43" s="185"/>
      <c r="E43" s="185"/>
      <c r="F43" s="185"/>
      <c r="G43" s="185"/>
      <c r="H43" s="185"/>
      <c r="I43" s="185"/>
      <c r="J43" s="185"/>
      <c r="K43" s="185"/>
      <c r="L43" s="185"/>
      <c r="M43" s="185"/>
    </row>
    <row r="44" spans="1:13" ht="12.75" customHeight="1" collapsed="1">
      <c r="A44" s="182" t="s">
        <v>3743</v>
      </c>
      <c r="B44">
        <v>100</v>
      </c>
      <c r="C44" s="190" t="s">
        <v>2123</v>
      </c>
      <c r="D44" s="190" t="s">
        <v>2002</v>
      </c>
      <c r="E44" s="190" t="s">
        <v>2004</v>
      </c>
      <c r="J44" t="s">
        <v>2004</v>
      </c>
      <c r="K44" s="191" t="s">
        <v>3747</v>
      </c>
      <c r="L44" t="s">
        <v>881</v>
      </c>
      <c r="M44" t="s">
        <v>744</v>
      </c>
    </row>
    <row r="45" spans="1:13" ht="12.75" hidden="1" customHeight="1" outlineLevel="1">
      <c r="A45" s="184" t="s">
        <v>3743</v>
      </c>
      <c r="B45">
        <v>101</v>
      </c>
      <c r="C45" s="190" t="s">
        <v>2143</v>
      </c>
      <c r="D45" s="190" t="s">
        <v>2026</v>
      </c>
      <c r="E45" s="190" t="s">
        <v>2027</v>
      </c>
      <c r="J45" t="s">
        <v>2027</v>
      </c>
      <c r="K45" s="191" t="s">
        <v>3747</v>
      </c>
      <c r="L45" t="s">
        <v>882</v>
      </c>
      <c r="M45" t="s">
        <v>744</v>
      </c>
    </row>
    <row r="46" spans="1:13" ht="12.75" hidden="1" customHeight="1" outlineLevel="1">
      <c r="A46" s="184" t="s">
        <v>3743</v>
      </c>
      <c r="B46">
        <v>102</v>
      </c>
      <c r="C46" s="190" t="s">
        <v>2084</v>
      </c>
      <c r="D46" s="190" t="s">
        <v>2043</v>
      </c>
      <c r="J46" t="s">
        <v>2043</v>
      </c>
      <c r="K46" s="191" t="s">
        <v>3747</v>
      </c>
      <c r="L46" t="s">
        <v>883</v>
      </c>
      <c r="M46" t="s">
        <v>744</v>
      </c>
    </row>
    <row r="47" spans="1:13" ht="12.75" hidden="1" customHeight="1" outlineLevel="1">
      <c r="A47" s="184" t="s">
        <v>3743</v>
      </c>
      <c r="B47">
        <v>103</v>
      </c>
      <c r="C47" s="190" t="s">
        <v>2104</v>
      </c>
      <c r="D47" s="190" t="s">
        <v>2065</v>
      </c>
      <c r="J47" t="s">
        <v>2065</v>
      </c>
      <c r="K47" s="191" t="s">
        <v>3747</v>
      </c>
      <c r="L47" t="s">
        <v>884</v>
      </c>
      <c r="M47" t="s">
        <v>744</v>
      </c>
    </row>
    <row r="48" spans="1:13" ht="12.75" hidden="1" customHeight="1" outlineLevel="1">
      <c r="A48" s="185"/>
      <c r="B48" s="185"/>
      <c r="C48" s="185"/>
      <c r="D48" s="185"/>
      <c r="E48" s="185"/>
      <c r="F48" s="185"/>
      <c r="G48" s="185"/>
      <c r="H48" s="185"/>
      <c r="I48" s="185"/>
      <c r="J48" s="185"/>
      <c r="K48" s="185"/>
      <c r="L48" s="185"/>
      <c r="M48" s="185"/>
    </row>
    <row r="49" spans="1:13" ht="12.75" customHeight="1" collapsed="1">
      <c r="A49" s="182" t="s">
        <v>3546</v>
      </c>
      <c r="B49">
        <v>90</v>
      </c>
      <c r="C49" s="190" t="s">
        <v>2000</v>
      </c>
      <c r="D49" s="190" t="s">
        <v>2002</v>
      </c>
      <c r="E49" s="190" t="s">
        <v>2705</v>
      </c>
      <c r="F49" s="190" t="s">
        <v>2004</v>
      </c>
      <c r="J49" t="s">
        <v>2004</v>
      </c>
      <c r="K49" s="191" t="s">
        <v>3554</v>
      </c>
      <c r="L49" t="s">
        <v>865</v>
      </c>
      <c r="M49" t="s">
        <v>866</v>
      </c>
    </row>
    <row r="50" spans="1:13" ht="12.75" hidden="1" customHeight="1" outlineLevel="1">
      <c r="A50" s="184" t="s">
        <v>3546</v>
      </c>
      <c r="B50">
        <v>91</v>
      </c>
      <c r="C50" s="190" t="s">
        <v>2025</v>
      </c>
      <c r="D50" s="190" t="s">
        <v>2026</v>
      </c>
      <c r="E50" s="190" t="s">
        <v>2725</v>
      </c>
      <c r="F50" s="190" t="s">
        <v>2027</v>
      </c>
      <c r="J50" t="s">
        <v>2027</v>
      </c>
      <c r="K50" s="191" t="s">
        <v>3554</v>
      </c>
      <c r="L50" t="s">
        <v>867</v>
      </c>
      <c r="M50" t="s">
        <v>866</v>
      </c>
    </row>
    <row r="51" spans="1:13" ht="12.75" hidden="1" customHeight="1" outlineLevel="1">
      <c r="A51" s="184" t="s">
        <v>3546</v>
      </c>
      <c r="B51">
        <v>92</v>
      </c>
      <c r="C51" s="190" t="s">
        <v>2042</v>
      </c>
      <c r="D51" s="190" t="s">
        <v>2043</v>
      </c>
      <c r="J51" t="s">
        <v>2043</v>
      </c>
      <c r="K51" s="191" t="s">
        <v>3554</v>
      </c>
      <c r="L51" t="s">
        <v>868</v>
      </c>
      <c r="M51" t="s">
        <v>866</v>
      </c>
    </row>
    <row r="52" spans="1:13" ht="12.75" hidden="1" customHeight="1" outlineLevel="1">
      <c r="A52" s="184" t="s">
        <v>3546</v>
      </c>
      <c r="B52">
        <v>93</v>
      </c>
      <c r="C52" s="190" t="s">
        <v>2064</v>
      </c>
      <c r="D52" s="190" t="s">
        <v>2065</v>
      </c>
      <c r="J52" t="s">
        <v>2065</v>
      </c>
      <c r="K52" s="191" t="s">
        <v>3554</v>
      </c>
      <c r="L52" t="s">
        <v>869</v>
      </c>
      <c r="M52" t="s">
        <v>870</v>
      </c>
    </row>
    <row r="53" spans="1:13" ht="12.75" hidden="1" customHeight="1" outlineLevel="1">
      <c r="A53" s="184" t="s">
        <v>3546</v>
      </c>
      <c r="B53">
        <v>97</v>
      </c>
      <c r="C53" s="190" t="s">
        <v>2668</v>
      </c>
      <c r="D53" t="s">
        <v>2143</v>
      </c>
      <c r="E53" t="s">
        <v>2026</v>
      </c>
      <c r="F53" t="s">
        <v>2027</v>
      </c>
      <c r="J53" t="s">
        <v>2026</v>
      </c>
      <c r="K53" t="s">
        <v>3674</v>
      </c>
      <c r="L53" t="s">
        <v>788</v>
      </c>
      <c r="M53" t="s">
        <v>787</v>
      </c>
    </row>
    <row r="54" spans="1:13" ht="12.75" hidden="1" customHeight="1" outlineLevel="1">
      <c r="A54" s="184" t="s">
        <v>3546</v>
      </c>
      <c r="B54">
        <v>98</v>
      </c>
      <c r="C54" s="190" t="s">
        <v>2142</v>
      </c>
      <c r="J54" t="s">
        <v>2142</v>
      </c>
      <c r="K54" s="191" t="s">
        <v>3554</v>
      </c>
      <c r="L54" t="s">
        <v>877</v>
      </c>
      <c r="M54" t="s">
        <v>878</v>
      </c>
    </row>
    <row r="55" spans="1:13" ht="12.75" hidden="1" customHeight="1" outlineLevel="1">
      <c r="A55" s="184" t="s">
        <v>3546</v>
      </c>
      <c r="B55">
        <v>99</v>
      </c>
      <c r="C55" s="190" t="s">
        <v>2122</v>
      </c>
      <c r="J55" t="s">
        <v>3723</v>
      </c>
      <c r="K55" t="s">
        <v>2060</v>
      </c>
      <c r="L55" t="s">
        <v>879</v>
      </c>
      <c r="M55" t="s">
        <v>1639</v>
      </c>
    </row>
    <row r="56" spans="1:13" ht="12.75" hidden="1" customHeight="1" outlineLevel="1">
      <c r="A56" s="185"/>
      <c r="B56" s="185"/>
      <c r="C56" s="185"/>
      <c r="D56" s="185"/>
      <c r="E56" s="185"/>
      <c r="F56" s="185"/>
      <c r="G56" s="185"/>
      <c r="H56" s="185"/>
      <c r="I56" s="185"/>
      <c r="J56" s="185"/>
      <c r="K56" s="185"/>
      <c r="L56" s="185"/>
      <c r="M56" s="185"/>
    </row>
    <row r="57" spans="1:13" ht="12.75" customHeight="1" collapsed="1">
      <c r="A57" s="182" t="s">
        <v>2599</v>
      </c>
      <c r="B57">
        <v>35</v>
      </c>
      <c r="C57" s="190" t="s">
        <v>2142</v>
      </c>
      <c r="J57" t="s">
        <v>2596</v>
      </c>
      <c r="K57" t="s">
        <v>2325</v>
      </c>
      <c r="L57" t="s">
        <v>791</v>
      </c>
      <c r="M57" t="s">
        <v>792</v>
      </c>
    </row>
    <row r="58" spans="1:13" ht="12.75" hidden="1" customHeight="1" outlineLevel="1">
      <c r="A58" s="184" t="s">
        <v>2599</v>
      </c>
      <c r="B58">
        <v>36</v>
      </c>
      <c r="C58" s="190" t="s">
        <v>2122</v>
      </c>
      <c r="J58" t="s">
        <v>2616</v>
      </c>
      <c r="K58" t="s">
        <v>2325</v>
      </c>
      <c r="L58" t="s">
        <v>793</v>
      </c>
      <c r="M58" t="s">
        <v>792</v>
      </c>
    </row>
    <row r="59" spans="1:13" ht="12.75" hidden="1" customHeight="1" outlineLevel="1">
      <c r="A59" s="184" t="s">
        <v>2599</v>
      </c>
      <c r="B59">
        <v>39</v>
      </c>
      <c r="C59" s="190" t="s">
        <v>2668</v>
      </c>
      <c r="J59" t="s">
        <v>2664</v>
      </c>
      <c r="K59" t="s">
        <v>2060</v>
      </c>
      <c r="L59" t="s">
        <v>801</v>
      </c>
      <c r="M59" t="s">
        <v>2634</v>
      </c>
    </row>
    <row r="60" spans="1:13" ht="12.75" hidden="1" customHeight="1" outlineLevel="1">
      <c r="A60" s="184" t="s">
        <v>2599</v>
      </c>
      <c r="B60">
        <v>41</v>
      </c>
      <c r="C60" s="190" t="s">
        <v>2000</v>
      </c>
      <c r="D60" s="190" t="s">
        <v>2002</v>
      </c>
      <c r="E60" s="190" t="s">
        <v>2705</v>
      </c>
      <c r="F60" s="190" t="s">
        <v>2004</v>
      </c>
      <c r="G60" s="190" t="s">
        <v>2006</v>
      </c>
      <c r="J60" t="s">
        <v>2002</v>
      </c>
      <c r="K60" s="191" t="s">
        <v>2704</v>
      </c>
      <c r="L60" t="s">
        <v>804</v>
      </c>
      <c r="M60" t="s">
        <v>805</v>
      </c>
    </row>
    <row r="61" spans="1:13" ht="12.75" hidden="1" customHeight="1" outlineLevel="1">
      <c r="A61" s="184" t="s">
        <v>2599</v>
      </c>
      <c r="B61">
        <v>42</v>
      </c>
      <c r="C61" s="190" t="s">
        <v>2025</v>
      </c>
      <c r="D61" s="190" t="s">
        <v>2026</v>
      </c>
      <c r="E61" s="190" t="s">
        <v>2725</v>
      </c>
      <c r="F61" s="190" t="s">
        <v>2027</v>
      </c>
      <c r="G61" s="190" t="s">
        <v>2028</v>
      </c>
      <c r="J61" t="s">
        <v>2026</v>
      </c>
      <c r="K61" s="191" t="s">
        <v>2704</v>
      </c>
      <c r="L61" t="s">
        <v>806</v>
      </c>
      <c r="M61" t="s">
        <v>805</v>
      </c>
    </row>
    <row r="62" spans="1:13" ht="12.75" hidden="1" customHeight="1" outlineLevel="1">
      <c r="A62" s="184" t="s">
        <v>2599</v>
      </c>
      <c r="B62">
        <v>43</v>
      </c>
      <c r="C62" s="190" t="s">
        <v>2042</v>
      </c>
      <c r="D62" s="190" t="s">
        <v>2043</v>
      </c>
      <c r="E62" s="190" t="s">
        <v>2044</v>
      </c>
      <c r="J62" t="s">
        <v>2738</v>
      </c>
      <c r="K62" t="s">
        <v>2060</v>
      </c>
      <c r="L62" t="s">
        <v>807</v>
      </c>
      <c r="M62" t="s">
        <v>795</v>
      </c>
    </row>
    <row r="63" spans="1:13" ht="12.75" hidden="1" customHeight="1" outlineLevel="1">
      <c r="A63" s="184" t="s">
        <v>2599</v>
      </c>
      <c r="B63">
        <v>44</v>
      </c>
      <c r="C63" s="190" t="s">
        <v>2064</v>
      </c>
      <c r="D63" s="190" t="s">
        <v>2065</v>
      </c>
      <c r="E63" s="190" t="s">
        <v>2066</v>
      </c>
      <c r="J63" t="s">
        <v>2757</v>
      </c>
      <c r="K63" t="s">
        <v>2060</v>
      </c>
      <c r="L63" t="s">
        <v>808</v>
      </c>
      <c r="M63" t="s">
        <v>795</v>
      </c>
    </row>
    <row r="64" spans="1:13" ht="12.75" hidden="1" customHeight="1" outlineLevel="1">
      <c r="A64" s="185"/>
      <c r="B64" s="185"/>
      <c r="C64" s="185"/>
      <c r="D64" s="185"/>
      <c r="E64" s="185"/>
      <c r="F64" s="185"/>
      <c r="G64" s="185"/>
      <c r="H64" s="185"/>
      <c r="I64" s="185"/>
      <c r="J64" s="185"/>
      <c r="K64" s="185"/>
      <c r="L64" s="185"/>
      <c r="M64" s="185"/>
    </row>
    <row r="65" spans="1:13" ht="12.75" customHeight="1">
      <c r="A65" s="182" t="s">
        <v>3625</v>
      </c>
      <c r="B65">
        <v>94</v>
      </c>
      <c r="C65" s="190" t="s">
        <v>2084</v>
      </c>
      <c r="D65" s="190" t="s">
        <v>2043</v>
      </c>
      <c r="J65" t="s">
        <v>3613</v>
      </c>
      <c r="K65" t="s">
        <v>1995</v>
      </c>
      <c r="L65" s="2" t="s">
        <v>3633</v>
      </c>
      <c r="M65" s="2" t="s">
        <v>3634</v>
      </c>
    </row>
    <row r="66" spans="1:13" ht="12.75" customHeight="1" outlineLevel="1">
      <c r="A66" s="184" t="s">
        <v>3625</v>
      </c>
      <c r="B66">
        <v>95</v>
      </c>
      <c r="C66" s="190" t="s">
        <v>2104</v>
      </c>
      <c r="D66" s="190" t="s">
        <v>2065</v>
      </c>
      <c r="J66" t="s">
        <v>3645</v>
      </c>
      <c r="K66" t="s">
        <v>2060</v>
      </c>
      <c r="M66" t="s">
        <v>2144</v>
      </c>
    </row>
    <row r="67" spans="1:13" ht="12.75" customHeight="1" outlineLevel="1">
      <c r="A67" s="184" t="s">
        <v>3625</v>
      </c>
      <c r="B67">
        <v>96</v>
      </c>
      <c r="C67" s="190" t="s">
        <v>2123</v>
      </c>
      <c r="D67" s="190" t="s">
        <v>2002</v>
      </c>
      <c r="E67" s="190" t="s">
        <v>2004</v>
      </c>
      <c r="J67" t="s">
        <v>2002</v>
      </c>
      <c r="K67" s="191" t="s">
        <v>3674</v>
      </c>
      <c r="L67" t="s">
        <v>786</v>
      </c>
      <c r="M67" t="s">
        <v>787</v>
      </c>
    </row>
    <row r="68" spans="1:13" ht="12.75" customHeight="1" outlineLevel="1">
      <c r="A68" s="184" t="s">
        <v>3625</v>
      </c>
      <c r="B68">
        <v>97</v>
      </c>
      <c r="C68" t="s">
        <v>2668</v>
      </c>
      <c r="D68" s="190" t="s">
        <v>2143</v>
      </c>
      <c r="E68" s="190" t="s">
        <v>2026</v>
      </c>
      <c r="F68" s="190" t="s">
        <v>2027</v>
      </c>
      <c r="J68" t="s">
        <v>2026</v>
      </c>
      <c r="K68" s="191" t="s">
        <v>3674</v>
      </c>
      <c r="L68" t="s">
        <v>788</v>
      </c>
      <c r="M68" t="s">
        <v>787</v>
      </c>
    </row>
    <row r="69" spans="1:13" ht="12.75" customHeight="1" outlineLevel="1">
      <c r="A69" s="185"/>
      <c r="B69" s="185"/>
      <c r="C69" s="185"/>
      <c r="D69" s="185"/>
      <c r="E69" s="185"/>
      <c r="F69" s="185"/>
      <c r="G69" s="185"/>
      <c r="H69" s="185"/>
      <c r="I69" s="185"/>
      <c r="J69" s="185"/>
      <c r="K69" s="185"/>
      <c r="L69" s="185"/>
      <c r="M69" s="185"/>
    </row>
    <row r="70" spans="1:13" ht="12.75" customHeight="1" collapsed="1">
      <c r="A70" s="182" t="s">
        <v>3457</v>
      </c>
      <c r="B70">
        <v>85</v>
      </c>
      <c r="C70" s="190" t="s">
        <v>2123</v>
      </c>
      <c r="D70" s="190" t="s">
        <v>2002</v>
      </c>
      <c r="E70" s="190" t="s">
        <v>2004</v>
      </c>
      <c r="F70" t="s">
        <v>2104</v>
      </c>
      <c r="G70" t="s">
        <v>2065</v>
      </c>
      <c r="J70" t="s">
        <v>2104</v>
      </c>
      <c r="K70" t="s">
        <v>3467</v>
      </c>
      <c r="L70" s="2" t="s">
        <v>12241</v>
      </c>
      <c r="M70" s="2" t="s">
        <v>12243</v>
      </c>
    </row>
    <row r="71" spans="1:13" ht="12.75" hidden="1" customHeight="1" outlineLevel="1">
      <c r="A71" s="184" t="s">
        <v>3457</v>
      </c>
      <c r="B71">
        <v>86</v>
      </c>
      <c r="C71" s="190" t="s">
        <v>2143</v>
      </c>
      <c r="D71" s="190" t="s">
        <v>2026</v>
      </c>
      <c r="E71" s="190" t="s">
        <v>2027</v>
      </c>
      <c r="F71" t="s">
        <v>2084</v>
      </c>
      <c r="G71" t="s">
        <v>2043</v>
      </c>
      <c r="J71" t="s">
        <v>2084</v>
      </c>
      <c r="K71" t="s">
        <v>3467</v>
      </c>
      <c r="L71" s="2" t="s">
        <v>12242</v>
      </c>
      <c r="M71" s="2" t="s">
        <v>12243</v>
      </c>
    </row>
    <row r="72" spans="1:13" ht="12.75" hidden="1" customHeight="1" outlineLevel="1">
      <c r="A72" s="184" t="s">
        <v>3457</v>
      </c>
      <c r="B72">
        <v>87</v>
      </c>
      <c r="C72" s="190" t="s">
        <v>2084</v>
      </c>
      <c r="D72" s="190" t="s">
        <v>2043</v>
      </c>
      <c r="E72" t="s">
        <v>2143</v>
      </c>
      <c r="F72" t="s">
        <v>2026</v>
      </c>
      <c r="G72" t="s">
        <v>2027</v>
      </c>
      <c r="J72" t="s">
        <v>2084</v>
      </c>
      <c r="K72" s="191" t="s">
        <v>3464</v>
      </c>
      <c r="L72" t="s">
        <v>861</v>
      </c>
      <c r="M72" t="s">
        <v>862</v>
      </c>
    </row>
    <row r="73" spans="1:13" ht="12.75" hidden="1" customHeight="1" outlineLevel="1">
      <c r="A73" s="184" t="s">
        <v>3457</v>
      </c>
      <c r="B73">
        <v>88</v>
      </c>
      <c r="C73" s="190" t="s">
        <v>2104</v>
      </c>
      <c r="D73" s="190" t="s">
        <v>2065</v>
      </c>
      <c r="E73" t="s">
        <v>2123</v>
      </c>
      <c r="F73" t="s">
        <v>2002</v>
      </c>
      <c r="G73" t="s">
        <v>2004</v>
      </c>
      <c r="J73" t="s">
        <v>2104</v>
      </c>
      <c r="K73" s="191" t="s">
        <v>3464</v>
      </c>
      <c r="L73" t="s">
        <v>863</v>
      </c>
      <c r="M73" t="s">
        <v>862</v>
      </c>
    </row>
    <row r="74" spans="1:13" ht="12.75" hidden="1" customHeight="1" outlineLevel="1">
      <c r="A74" s="185"/>
      <c r="B74" s="185"/>
      <c r="C74" s="185"/>
      <c r="D74" s="185"/>
      <c r="E74" s="185"/>
      <c r="F74" s="185"/>
      <c r="G74" s="185"/>
      <c r="H74" s="185"/>
      <c r="I74" s="185"/>
      <c r="J74" s="185"/>
      <c r="K74" s="185"/>
      <c r="L74" s="185"/>
      <c r="M74" s="185"/>
    </row>
    <row r="75" spans="1:13" ht="12.75" customHeight="1" collapsed="1">
      <c r="A75" s="182" t="s">
        <v>2776</v>
      </c>
      <c r="B75">
        <v>45</v>
      </c>
      <c r="C75" s="190" t="s">
        <v>2123</v>
      </c>
      <c r="D75" s="190" t="s">
        <v>2002</v>
      </c>
      <c r="E75" s="190" t="s">
        <v>2004</v>
      </c>
      <c r="J75" t="s">
        <v>2123</v>
      </c>
      <c r="K75" s="191" t="s">
        <v>2778</v>
      </c>
      <c r="L75" t="s">
        <v>809</v>
      </c>
      <c r="M75" t="s">
        <v>2781</v>
      </c>
    </row>
    <row r="76" spans="1:13" ht="12.75" hidden="1" customHeight="1" outlineLevel="1">
      <c r="A76" s="184" t="s">
        <v>2776</v>
      </c>
      <c r="B76">
        <v>46</v>
      </c>
      <c r="C76" s="190" t="s">
        <v>2143</v>
      </c>
      <c r="D76" s="190" t="s">
        <v>2026</v>
      </c>
      <c r="E76" s="190" t="s">
        <v>2027</v>
      </c>
      <c r="J76" t="s">
        <v>2143</v>
      </c>
      <c r="K76" s="191" t="s">
        <v>2778</v>
      </c>
      <c r="L76" t="s">
        <v>811</v>
      </c>
      <c r="M76" t="s">
        <v>2781</v>
      </c>
    </row>
    <row r="77" spans="1:13" ht="12.75" hidden="1" customHeight="1" outlineLevel="1">
      <c r="A77" s="184" t="s">
        <v>2776</v>
      </c>
      <c r="B77">
        <v>47</v>
      </c>
      <c r="C77" s="190" t="s">
        <v>2084</v>
      </c>
      <c r="D77" s="190" t="s">
        <v>2043</v>
      </c>
      <c r="J77" t="s">
        <v>2084</v>
      </c>
      <c r="K77" s="191" t="s">
        <v>2778</v>
      </c>
      <c r="L77" t="s">
        <v>812</v>
      </c>
      <c r="M77" t="s">
        <v>2781</v>
      </c>
    </row>
    <row r="78" spans="1:13" ht="12.75" hidden="1" customHeight="1" outlineLevel="1">
      <c r="A78" s="184" t="s">
        <v>2776</v>
      </c>
      <c r="B78">
        <v>48</v>
      </c>
      <c r="C78" s="190" t="s">
        <v>2104</v>
      </c>
      <c r="D78" s="190" t="s">
        <v>2065</v>
      </c>
      <c r="J78" t="s">
        <v>2104</v>
      </c>
      <c r="K78" s="191" t="s">
        <v>2778</v>
      </c>
      <c r="L78" t="s">
        <v>813</v>
      </c>
      <c r="M78" t="s">
        <v>2781</v>
      </c>
    </row>
    <row r="79" spans="1:13" ht="12.75" hidden="1" customHeight="1" outlineLevel="1">
      <c r="A79" s="185"/>
      <c r="B79" s="185"/>
      <c r="C79" s="185"/>
      <c r="D79" s="185"/>
      <c r="E79" s="185"/>
      <c r="F79" s="185"/>
      <c r="G79" s="185"/>
      <c r="H79" s="185"/>
      <c r="I79" s="185"/>
      <c r="J79" s="185"/>
      <c r="K79" s="185"/>
      <c r="L79" s="185"/>
      <c r="M79" s="185"/>
    </row>
    <row r="80" spans="1:13" ht="12.75" customHeight="1" collapsed="1">
      <c r="A80" s="182" t="s">
        <v>2845</v>
      </c>
      <c r="B80">
        <v>49</v>
      </c>
      <c r="C80" s="190" t="s">
        <v>2123</v>
      </c>
      <c r="D80" s="190" t="s">
        <v>2002</v>
      </c>
      <c r="E80" s="190" t="s">
        <v>2004</v>
      </c>
      <c r="J80" t="s">
        <v>2842</v>
      </c>
      <c r="K80" t="s">
        <v>2060</v>
      </c>
      <c r="M80" t="s">
        <v>2144</v>
      </c>
    </row>
    <row r="81" spans="1:13" ht="12.75" hidden="1" customHeight="1" outlineLevel="1">
      <c r="A81" s="184" t="s">
        <v>2845</v>
      </c>
      <c r="B81">
        <v>50</v>
      </c>
      <c r="C81" s="190" t="s">
        <v>2143</v>
      </c>
      <c r="D81" s="190" t="s">
        <v>2026</v>
      </c>
      <c r="E81" s="190" t="s">
        <v>2027</v>
      </c>
      <c r="J81" t="s">
        <v>2862</v>
      </c>
      <c r="K81" t="s">
        <v>2060</v>
      </c>
      <c r="M81" t="s">
        <v>2144</v>
      </c>
    </row>
    <row r="82" spans="1:13" ht="12.75" hidden="1" customHeight="1" outlineLevel="1">
      <c r="A82" s="184" t="s">
        <v>2845</v>
      </c>
      <c r="B82">
        <v>51</v>
      </c>
      <c r="C82" s="190" t="s">
        <v>2084</v>
      </c>
      <c r="D82" s="190" t="s">
        <v>2043</v>
      </c>
      <c r="J82" t="s">
        <v>2084</v>
      </c>
      <c r="K82" s="191" t="s">
        <v>2849</v>
      </c>
      <c r="L82" t="s">
        <v>816</v>
      </c>
      <c r="M82" t="s">
        <v>1597</v>
      </c>
    </row>
    <row r="83" spans="1:13" ht="12.75" hidden="1" customHeight="1" outlineLevel="1">
      <c r="A83" s="184" t="s">
        <v>2845</v>
      </c>
      <c r="B83">
        <v>52</v>
      </c>
      <c r="C83" s="190" t="s">
        <v>2104</v>
      </c>
      <c r="D83" s="190" t="s">
        <v>2065</v>
      </c>
      <c r="J83" t="s">
        <v>2104</v>
      </c>
      <c r="K83" s="191" t="s">
        <v>2849</v>
      </c>
      <c r="L83" t="s">
        <v>818</v>
      </c>
      <c r="M83" t="s">
        <v>1597</v>
      </c>
    </row>
    <row r="84" spans="1:13" ht="12.75" hidden="1" customHeight="1" outlineLevel="1">
      <c r="A84" s="185"/>
      <c r="B84" s="185"/>
      <c r="C84" s="185"/>
      <c r="D84" s="185"/>
      <c r="E84" s="185"/>
      <c r="F84" s="185"/>
      <c r="G84" s="185"/>
      <c r="H84" s="185"/>
      <c r="I84" s="185"/>
      <c r="J84" s="185"/>
      <c r="K84" s="185"/>
      <c r="L84" s="185"/>
      <c r="M84" s="185"/>
    </row>
    <row r="85" spans="1:13" ht="12.75" customHeight="1">
      <c r="A85" s="182" t="s">
        <v>2499</v>
      </c>
      <c r="B85">
        <v>29</v>
      </c>
      <c r="C85" s="190" t="s">
        <v>2123</v>
      </c>
      <c r="D85" s="190" t="s">
        <v>2002</v>
      </c>
      <c r="E85" s="190" t="s">
        <v>2004</v>
      </c>
      <c r="F85" s="190" t="s">
        <v>2006</v>
      </c>
      <c r="J85" t="s">
        <v>2006</v>
      </c>
      <c r="K85" s="191" t="s">
        <v>2508</v>
      </c>
      <c r="L85" t="s">
        <v>743</v>
      </c>
      <c r="M85" t="s">
        <v>744</v>
      </c>
    </row>
    <row r="86" spans="1:13" ht="12.75" customHeight="1" outlineLevel="1">
      <c r="A86" s="184" t="s">
        <v>2499</v>
      </c>
      <c r="B86">
        <v>30</v>
      </c>
      <c r="C86" s="190" t="s">
        <v>2143</v>
      </c>
      <c r="D86" s="190" t="s">
        <v>2026</v>
      </c>
      <c r="E86" s="190" t="s">
        <v>2027</v>
      </c>
      <c r="F86" s="190" t="s">
        <v>2028</v>
      </c>
      <c r="J86" t="s">
        <v>2028</v>
      </c>
      <c r="K86" s="191" t="s">
        <v>2508</v>
      </c>
      <c r="L86" t="s">
        <v>748</v>
      </c>
      <c r="M86" t="s">
        <v>744</v>
      </c>
    </row>
    <row r="87" spans="1:13" ht="12.75" customHeight="1" outlineLevel="1">
      <c r="A87" s="184" t="s">
        <v>2499</v>
      </c>
      <c r="B87">
        <v>31</v>
      </c>
      <c r="C87" s="190" t="s">
        <v>2084</v>
      </c>
      <c r="D87" s="190" t="s">
        <v>2043</v>
      </c>
      <c r="E87" s="190" t="s">
        <v>2044</v>
      </c>
      <c r="J87" t="s">
        <v>2044</v>
      </c>
      <c r="K87" s="191" t="s">
        <v>2508</v>
      </c>
      <c r="L87" t="s">
        <v>749</v>
      </c>
      <c r="M87" t="s">
        <v>744</v>
      </c>
    </row>
    <row r="88" spans="1:13" ht="12.75" customHeight="1" outlineLevel="1">
      <c r="A88" s="184" t="s">
        <v>2499</v>
      </c>
      <c r="B88">
        <v>32</v>
      </c>
      <c r="C88" s="190" t="s">
        <v>2104</v>
      </c>
      <c r="D88" s="190" t="s">
        <v>2065</v>
      </c>
      <c r="E88" s="190" t="s">
        <v>2066</v>
      </c>
      <c r="J88" t="s">
        <v>2066</v>
      </c>
      <c r="K88" s="191" t="s">
        <v>2508</v>
      </c>
      <c r="L88" t="s">
        <v>750</v>
      </c>
      <c r="M88" t="s">
        <v>744</v>
      </c>
    </row>
    <row r="89" spans="1:13" ht="12.75" customHeight="1" outlineLevel="1">
      <c r="A89" s="185"/>
      <c r="B89" s="185"/>
      <c r="C89" s="185"/>
      <c r="D89" s="185"/>
      <c r="E89" s="185"/>
      <c r="F89" s="185"/>
      <c r="G89" s="185"/>
      <c r="H89" s="185"/>
      <c r="I89" s="185"/>
      <c r="J89" s="185"/>
      <c r="K89" s="185"/>
      <c r="L89" s="185"/>
      <c r="M89" s="185"/>
    </row>
    <row r="90" spans="1:13" ht="12.75" customHeight="1" collapsed="1">
      <c r="A90" s="182" t="s">
        <v>3460</v>
      </c>
      <c r="B90">
        <v>85</v>
      </c>
      <c r="C90" t="s">
        <v>2123</v>
      </c>
      <c r="D90" t="s">
        <v>2002</v>
      </c>
      <c r="E90" t="s">
        <v>2004</v>
      </c>
      <c r="F90" s="190" t="s">
        <v>2104</v>
      </c>
      <c r="G90" s="190" t="s">
        <v>2065</v>
      </c>
      <c r="J90" t="s">
        <v>2104</v>
      </c>
      <c r="K90" s="191" t="s">
        <v>3467</v>
      </c>
      <c r="L90" s="2" t="s">
        <v>12241</v>
      </c>
      <c r="M90" s="2" t="s">
        <v>12243</v>
      </c>
    </row>
    <row r="91" spans="1:13" ht="12.75" hidden="1" customHeight="1" outlineLevel="1">
      <c r="A91" s="184" t="s">
        <v>3460</v>
      </c>
      <c r="B91">
        <v>86</v>
      </c>
      <c r="C91" t="s">
        <v>2143</v>
      </c>
      <c r="D91" t="s">
        <v>2026</v>
      </c>
      <c r="E91" t="s">
        <v>2027</v>
      </c>
      <c r="F91" s="190" t="s">
        <v>2084</v>
      </c>
      <c r="G91" s="190" t="s">
        <v>2043</v>
      </c>
      <c r="J91" t="s">
        <v>2084</v>
      </c>
      <c r="K91" s="191" t="s">
        <v>3467</v>
      </c>
      <c r="L91" s="2" t="s">
        <v>12242</v>
      </c>
      <c r="M91" s="2" t="s">
        <v>12243</v>
      </c>
    </row>
    <row r="92" spans="1:13" ht="12.75" hidden="1" customHeight="1" outlineLevel="1">
      <c r="A92" s="184" t="s">
        <v>3460</v>
      </c>
      <c r="B92">
        <v>87</v>
      </c>
      <c r="C92" t="s">
        <v>2084</v>
      </c>
      <c r="D92" t="s">
        <v>2043</v>
      </c>
      <c r="E92" s="190" t="s">
        <v>2143</v>
      </c>
      <c r="F92" s="190" t="s">
        <v>2026</v>
      </c>
      <c r="G92" s="190" t="s">
        <v>2027</v>
      </c>
      <c r="J92" t="s">
        <v>2084</v>
      </c>
      <c r="K92" t="s">
        <v>3464</v>
      </c>
      <c r="L92" t="s">
        <v>861</v>
      </c>
      <c r="M92" t="s">
        <v>862</v>
      </c>
    </row>
    <row r="93" spans="1:13" ht="12.75" hidden="1" customHeight="1" outlineLevel="1">
      <c r="A93" s="184" t="s">
        <v>3460</v>
      </c>
      <c r="B93">
        <v>88</v>
      </c>
      <c r="C93" t="s">
        <v>2104</v>
      </c>
      <c r="D93" t="s">
        <v>2065</v>
      </c>
      <c r="E93" s="190" t="s">
        <v>2123</v>
      </c>
      <c r="F93" s="190" t="s">
        <v>2002</v>
      </c>
      <c r="G93" s="190" t="s">
        <v>2004</v>
      </c>
      <c r="J93" t="s">
        <v>2104</v>
      </c>
      <c r="K93" t="s">
        <v>3464</v>
      </c>
      <c r="L93" t="s">
        <v>863</v>
      </c>
      <c r="M93" t="s">
        <v>862</v>
      </c>
    </row>
    <row r="94" spans="1:13" ht="12.75" hidden="1" customHeight="1" outlineLevel="1">
      <c r="A94" s="185"/>
      <c r="B94" s="185"/>
      <c r="C94" s="185"/>
      <c r="D94" s="185"/>
      <c r="E94" s="185"/>
      <c r="F94" s="185"/>
      <c r="G94" s="185"/>
      <c r="H94" s="185"/>
      <c r="I94" s="185"/>
      <c r="J94" s="185"/>
      <c r="K94" s="185"/>
      <c r="L94" s="185"/>
      <c r="M94" s="185"/>
    </row>
    <row r="95" spans="1:13" ht="12.75" customHeight="1" collapsed="1">
      <c r="A95" s="182" t="s">
        <v>2986</v>
      </c>
      <c r="B95">
        <v>57</v>
      </c>
      <c r="C95" s="190" t="s">
        <v>2000</v>
      </c>
      <c r="D95" s="190" t="s">
        <v>2002</v>
      </c>
      <c r="E95" s="190" t="s">
        <v>2004</v>
      </c>
      <c r="F95" t="s">
        <v>2042</v>
      </c>
      <c r="G95" t="s">
        <v>2043</v>
      </c>
      <c r="J95" t="s">
        <v>2002</v>
      </c>
      <c r="K95" s="191" t="s">
        <v>2992</v>
      </c>
      <c r="L95" t="s">
        <v>824</v>
      </c>
      <c r="M95" t="s">
        <v>820</v>
      </c>
    </row>
    <row r="96" spans="1:13" ht="12.75" hidden="1" customHeight="1" outlineLevel="1">
      <c r="A96" s="184" t="s">
        <v>2986</v>
      </c>
      <c r="B96">
        <v>58</v>
      </c>
      <c r="C96" s="190" t="s">
        <v>2025</v>
      </c>
      <c r="D96" s="190" t="s">
        <v>2026</v>
      </c>
      <c r="E96" s="190" t="s">
        <v>2027</v>
      </c>
      <c r="F96" t="s">
        <v>2064</v>
      </c>
      <c r="G96" t="s">
        <v>2065</v>
      </c>
      <c r="J96" t="s">
        <v>2026</v>
      </c>
      <c r="K96" s="191" t="s">
        <v>2992</v>
      </c>
      <c r="L96" t="s">
        <v>825</v>
      </c>
      <c r="M96" t="s">
        <v>820</v>
      </c>
    </row>
    <row r="97" spans="1:13" ht="12.75" hidden="1" customHeight="1" outlineLevel="1">
      <c r="A97" s="184" t="s">
        <v>2986</v>
      </c>
      <c r="B97">
        <v>59</v>
      </c>
      <c r="C97" s="190" t="s">
        <v>2042</v>
      </c>
      <c r="D97" s="190" t="s">
        <v>2043</v>
      </c>
      <c r="E97" t="s">
        <v>2000</v>
      </c>
      <c r="F97" t="s">
        <v>2002</v>
      </c>
      <c r="G97" t="s">
        <v>2004</v>
      </c>
      <c r="J97" t="s">
        <v>3021</v>
      </c>
      <c r="K97" t="s">
        <v>1995</v>
      </c>
      <c r="L97" t="s">
        <v>826</v>
      </c>
      <c r="M97" t="s">
        <v>820</v>
      </c>
    </row>
    <row r="98" spans="1:13" ht="12.75" hidden="1" customHeight="1" outlineLevel="1">
      <c r="A98" s="184" t="s">
        <v>2986</v>
      </c>
      <c r="B98">
        <v>60</v>
      </c>
      <c r="C98" s="190" t="s">
        <v>2064</v>
      </c>
      <c r="D98" s="190" t="s">
        <v>2065</v>
      </c>
      <c r="E98" t="s">
        <v>2025</v>
      </c>
      <c r="F98" t="s">
        <v>2026</v>
      </c>
      <c r="G98" t="s">
        <v>2027</v>
      </c>
      <c r="J98" t="s">
        <v>3052</v>
      </c>
      <c r="K98" t="s">
        <v>2060</v>
      </c>
      <c r="L98" t="s">
        <v>827</v>
      </c>
      <c r="M98" t="s">
        <v>820</v>
      </c>
    </row>
    <row r="99" spans="1:13" ht="12.75" hidden="1" customHeight="1" outlineLevel="1">
      <c r="A99" s="185"/>
      <c r="B99" s="185"/>
      <c r="C99" s="185"/>
      <c r="D99" s="185"/>
      <c r="E99" s="185"/>
      <c r="F99" s="185"/>
      <c r="G99" s="185"/>
      <c r="H99" s="185"/>
      <c r="I99" s="185"/>
      <c r="J99" s="185"/>
      <c r="K99" s="185"/>
      <c r="L99" s="185"/>
      <c r="M99" s="185"/>
    </row>
    <row r="100" spans="1:13" ht="12.75" customHeight="1" collapsed="1">
      <c r="A100" s="182" t="s">
        <v>2421</v>
      </c>
      <c r="B100">
        <v>25</v>
      </c>
      <c r="C100" s="190" t="s">
        <v>2000</v>
      </c>
      <c r="D100" s="190" t="s">
        <v>2002</v>
      </c>
      <c r="E100" s="190" t="s">
        <v>2004</v>
      </c>
      <c r="J100" t="s">
        <v>2002</v>
      </c>
      <c r="K100" s="191" t="s">
        <v>2426</v>
      </c>
      <c r="L100" s="2" t="s">
        <v>2429</v>
      </c>
      <c r="M100" s="2" t="s">
        <v>2430</v>
      </c>
    </row>
    <row r="101" spans="1:13" ht="12.75" hidden="1" customHeight="1" outlineLevel="1">
      <c r="A101" s="184" t="s">
        <v>2421</v>
      </c>
      <c r="B101">
        <v>26</v>
      </c>
      <c r="C101" s="190" t="s">
        <v>2025</v>
      </c>
      <c r="D101" s="190" t="s">
        <v>2026</v>
      </c>
      <c r="E101" s="190" t="s">
        <v>2027</v>
      </c>
      <c r="J101" t="s">
        <v>2026</v>
      </c>
      <c r="K101" s="191" t="s">
        <v>2426</v>
      </c>
      <c r="L101" s="2" t="s">
        <v>2450</v>
      </c>
      <c r="M101" s="2" t="s">
        <v>2430</v>
      </c>
    </row>
    <row r="102" spans="1:13" ht="12.75" hidden="1" customHeight="1" outlineLevel="1">
      <c r="A102" s="184" t="s">
        <v>2421</v>
      </c>
      <c r="B102">
        <v>27</v>
      </c>
      <c r="C102" s="190" t="s">
        <v>2042</v>
      </c>
      <c r="D102" s="190" t="s">
        <v>2043</v>
      </c>
      <c r="J102" t="s">
        <v>2451</v>
      </c>
      <c r="K102" t="s">
        <v>1995</v>
      </c>
      <c r="L102" t="s">
        <v>7252</v>
      </c>
      <c r="M102" t="s">
        <v>7246</v>
      </c>
    </row>
    <row r="103" spans="1:13" ht="12.75" hidden="1" customHeight="1" outlineLevel="1">
      <c r="A103" s="184" t="s">
        <v>2421</v>
      </c>
      <c r="B103">
        <v>28</v>
      </c>
      <c r="C103" s="190" t="s">
        <v>2064</v>
      </c>
      <c r="D103" s="190" t="s">
        <v>2065</v>
      </c>
      <c r="J103" t="s">
        <v>2478</v>
      </c>
      <c r="K103" t="s">
        <v>2060</v>
      </c>
      <c r="L103" t="s">
        <v>7245</v>
      </c>
      <c r="M103" t="s">
        <v>7246</v>
      </c>
    </row>
    <row r="104" spans="1:13" ht="12.75" hidden="1" customHeight="1" outlineLevel="1">
      <c r="A104" s="185"/>
      <c r="B104" s="185"/>
      <c r="C104" s="185"/>
      <c r="D104" s="185"/>
      <c r="E104" s="185"/>
      <c r="F104" s="185"/>
      <c r="G104" s="185"/>
      <c r="H104" s="185"/>
      <c r="I104" s="185"/>
      <c r="J104" s="185"/>
      <c r="K104" s="185"/>
      <c r="L104" s="185"/>
      <c r="M104" s="185"/>
    </row>
    <row r="105" spans="1:13" ht="12.75" customHeight="1" collapsed="1">
      <c r="A105" s="182" t="s">
        <v>2989</v>
      </c>
      <c r="B105">
        <v>57</v>
      </c>
      <c r="C105" t="s">
        <v>2000</v>
      </c>
      <c r="D105" t="s">
        <v>2002</v>
      </c>
      <c r="E105" t="s">
        <v>2004</v>
      </c>
      <c r="F105" s="190" t="s">
        <v>2042</v>
      </c>
      <c r="G105" s="190" t="s">
        <v>2043</v>
      </c>
      <c r="J105" t="s">
        <v>2002</v>
      </c>
      <c r="K105" t="s">
        <v>2992</v>
      </c>
      <c r="L105" t="s">
        <v>824</v>
      </c>
      <c r="M105" t="s">
        <v>820</v>
      </c>
    </row>
    <row r="106" spans="1:13" ht="12.75" hidden="1" customHeight="1" outlineLevel="1">
      <c r="A106" s="184" t="s">
        <v>2989</v>
      </c>
      <c r="B106">
        <v>58</v>
      </c>
      <c r="C106" t="s">
        <v>2025</v>
      </c>
      <c r="D106" t="s">
        <v>2026</v>
      </c>
      <c r="E106" t="s">
        <v>2027</v>
      </c>
      <c r="F106" s="190" t="s">
        <v>2064</v>
      </c>
      <c r="G106" s="190" t="s">
        <v>2065</v>
      </c>
      <c r="J106" t="s">
        <v>2026</v>
      </c>
      <c r="K106" t="s">
        <v>2992</v>
      </c>
      <c r="L106" t="s">
        <v>825</v>
      </c>
      <c r="M106" t="s">
        <v>820</v>
      </c>
    </row>
    <row r="107" spans="1:13" ht="12.75" hidden="1" customHeight="1" outlineLevel="1">
      <c r="A107" s="184" t="s">
        <v>2989</v>
      </c>
      <c r="B107">
        <v>59</v>
      </c>
      <c r="C107" t="s">
        <v>2042</v>
      </c>
      <c r="D107" t="s">
        <v>2043</v>
      </c>
      <c r="E107" s="190" t="s">
        <v>2000</v>
      </c>
      <c r="F107" s="190" t="s">
        <v>2002</v>
      </c>
      <c r="G107" s="190" t="s">
        <v>2004</v>
      </c>
      <c r="J107" t="s">
        <v>3021</v>
      </c>
      <c r="K107" t="s">
        <v>1995</v>
      </c>
      <c r="L107" t="s">
        <v>826</v>
      </c>
      <c r="M107" t="s">
        <v>820</v>
      </c>
    </row>
    <row r="108" spans="1:13" ht="12.75" hidden="1" customHeight="1" outlineLevel="1">
      <c r="A108" s="184" t="s">
        <v>2989</v>
      </c>
      <c r="B108">
        <v>60</v>
      </c>
      <c r="C108" t="s">
        <v>2064</v>
      </c>
      <c r="D108" t="s">
        <v>2065</v>
      </c>
      <c r="E108" s="190" t="s">
        <v>2025</v>
      </c>
      <c r="F108" s="190" t="s">
        <v>2026</v>
      </c>
      <c r="G108" s="190" t="s">
        <v>2027</v>
      </c>
      <c r="J108" t="s">
        <v>3052</v>
      </c>
      <c r="K108" t="s">
        <v>2060</v>
      </c>
      <c r="L108" t="s">
        <v>827</v>
      </c>
      <c r="M108" t="s">
        <v>820</v>
      </c>
    </row>
    <row r="109" spans="1:13" ht="12.75" hidden="1" customHeight="1" outlineLevel="1">
      <c r="A109" s="185"/>
      <c r="B109" s="185"/>
      <c r="C109" s="185"/>
      <c r="D109" s="185"/>
      <c r="E109" s="185"/>
      <c r="F109" s="185"/>
      <c r="G109" s="185"/>
      <c r="H109" s="185"/>
      <c r="I109" s="185"/>
      <c r="J109" s="185"/>
      <c r="K109" s="185"/>
      <c r="L109" s="185"/>
      <c r="M109" s="185"/>
    </row>
    <row r="110" spans="1:13" ht="12.75" customHeight="1" collapsed="1">
      <c r="A110" s="182" t="s">
        <v>2325</v>
      </c>
      <c r="B110">
        <v>19</v>
      </c>
      <c r="J110" t="s">
        <v>2324</v>
      </c>
      <c r="K110" s="191" t="s">
        <v>2325</v>
      </c>
      <c r="L110" t="s">
        <v>773</v>
      </c>
      <c r="M110" t="s">
        <v>761</v>
      </c>
    </row>
    <row r="111" spans="1:13" ht="12.75" hidden="1" customHeight="1" outlineLevel="1">
      <c r="A111" s="184" t="s">
        <v>2325</v>
      </c>
      <c r="B111">
        <v>20</v>
      </c>
      <c r="J111" t="s">
        <v>2340</v>
      </c>
      <c r="K111" s="191" t="s">
        <v>2325</v>
      </c>
      <c r="L111" t="s">
        <v>775</v>
      </c>
      <c r="M111" t="s">
        <v>761</v>
      </c>
    </row>
    <row r="112" spans="1:13" ht="12.75" hidden="1" customHeight="1" outlineLevel="1">
      <c r="A112" s="184" t="s">
        <v>2325</v>
      </c>
      <c r="B112">
        <v>21</v>
      </c>
      <c r="J112" t="s">
        <v>2354</v>
      </c>
      <c r="K112" s="191" t="s">
        <v>2325</v>
      </c>
      <c r="L112" t="s">
        <v>776</v>
      </c>
      <c r="M112" t="s">
        <v>758</v>
      </c>
    </row>
    <row r="113" spans="1:13" ht="12.75" hidden="1" customHeight="1" outlineLevel="1">
      <c r="A113" s="184" t="s">
        <v>2325</v>
      </c>
      <c r="B113">
        <v>22</v>
      </c>
      <c r="J113" t="s">
        <v>2369</v>
      </c>
      <c r="K113" s="191" t="s">
        <v>2325</v>
      </c>
      <c r="L113" t="s">
        <v>777</v>
      </c>
      <c r="M113" t="s">
        <v>758</v>
      </c>
    </row>
    <row r="114" spans="1:13" ht="12.75" hidden="1" customHeight="1" outlineLevel="1">
      <c r="A114" s="184" t="s">
        <v>2325</v>
      </c>
      <c r="B114">
        <v>23</v>
      </c>
      <c r="J114" t="s">
        <v>2374</v>
      </c>
      <c r="K114" t="s">
        <v>1995</v>
      </c>
      <c r="L114" t="s">
        <v>11805</v>
      </c>
      <c r="M114" t="s">
        <v>795</v>
      </c>
    </row>
    <row r="115" spans="1:13" ht="12.75" hidden="1" customHeight="1" outlineLevel="1">
      <c r="A115" s="184" t="s">
        <v>2325</v>
      </c>
      <c r="B115">
        <v>24</v>
      </c>
      <c r="J115" t="s">
        <v>2392</v>
      </c>
      <c r="K115" t="s">
        <v>1995</v>
      </c>
      <c r="L115" t="s">
        <v>11806</v>
      </c>
      <c r="M115" t="s">
        <v>795</v>
      </c>
    </row>
    <row r="116" spans="1:13" ht="12.75" hidden="1" customHeight="1" outlineLevel="1">
      <c r="A116" s="184" t="s">
        <v>2325</v>
      </c>
      <c r="B116">
        <v>25</v>
      </c>
      <c r="C116" t="s">
        <v>2000</v>
      </c>
      <c r="D116" t="s">
        <v>2002</v>
      </c>
      <c r="E116" t="s">
        <v>2004</v>
      </c>
      <c r="J116" t="s">
        <v>2002</v>
      </c>
      <c r="K116" t="s">
        <v>2426</v>
      </c>
      <c r="L116" s="2" t="s">
        <v>2429</v>
      </c>
      <c r="M116" s="2" t="s">
        <v>2430</v>
      </c>
    </row>
    <row r="117" spans="1:13" ht="12.75" hidden="1" customHeight="1" outlineLevel="1">
      <c r="A117" s="184" t="s">
        <v>2325</v>
      </c>
      <c r="B117">
        <v>26</v>
      </c>
      <c r="C117" t="s">
        <v>2025</v>
      </c>
      <c r="D117" t="s">
        <v>2026</v>
      </c>
      <c r="E117" t="s">
        <v>2027</v>
      </c>
      <c r="J117" t="s">
        <v>2026</v>
      </c>
      <c r="K117" t="s">
        <v>2426</v>
      </c>
      <c r="L117" s="2" t="s">
        <v>2450</v>
      </c>
      <c r="M117" s="2" t="s">
        <v>2430</v>
      </c>
    </row>
    <row r="118" spans="1:13" ht="12.75" hidden="1" customHeight="1" outlineLevel="1">
      <c r="A118" s="184" t="s">
        <v>2325</v>
      </c>
      <c r="B118">
        <v>27</v>
      </c>
      <c r="C118" t="s">
        <v>2042</v>
      </c>
      <c r="D118" t="s">
        <v>2043</v>
      </c>
      <c r="J118" t="s">
        <v>2451</v>
      </c>
      <c r="K118" t="s">
        <v>1995</v>
      </c>
      <c r="L118" t="s">
        <v>7252</v>
      </c>
      <c r="M118" t="s">
        <v>7246</v>
      </c>
    </row>
    <row r="119" spans="1:13" ht="12.75" hidden="1" customHeight="1" outlineLevel="1">
      <c r="A119" s="184" t="s">
        <v>2325</v>
      </c>
      <c r="B119">
        <v>33</v>
      </c>
      <c r="J119" t="s">
        <v>2565</v>
      </c>
      <c r="K119" s="191" t="s">
        <v>2325</v>
      </c>
      <c r="L119" t="s">
        <v>794</v>
      </c>
      <c r="M119" t="s">
        <v>795</v>
      </c>
    </row>
    <row r="120" spans="1:13" ht="12.75" hidden="1" customHeight="1" outlineLevel="1">
      <c r="A120" s="184" t="s">
        <v>2325</v>
      </c>
      <c r="B120">
        <v>34</v>
      </c>
      <c r="J120" t="s">
        <v>2581</v>
      </c>
      <c r="K120" s="191" t="s">
        <v>2325</v>
      </c>
      <c r="L120" t="s">
        <v>796</v>
      </c>
      <c r="M120" t="s">
        <v>795</v>
      </c>
    </row>
    <row r="121" spans="1:13" ht="12.75" hidden="1" customHeight="1" outlineLevel="1">
      <c r="A121" s="184" t="s">
        <v>2325</v>
      </c>
      <c r="B121">
        <v>35</v>
      </c>
      <c r="C121" t="s">
        <v>2142</v>
      </c>
      <c r="J121" t="s">
        <v>2596</v>
      </c>
      <c r="K121" s="191" t="s">
        <v>2325</v>
      </c>
      <c r="L121" t="s">
        <v>791</v>
      </c>
      <c r="M121" t="s">
        <v>792</v>
      </c>
    </row>
    <row r="122" spans="1:13" ht="12.75" hidden="1" customHeight="1" outlineLevel="1">
      <c r="A122" s="184" t="s">
        <v>2325</v>
      </c>
      <c r="B122">
        <v>36</v>
      </c>
      <c r="C122" t="s">
        <v>2122</v>
      </c>
      <c r="J122" t="s">
        <v>2616</v>
      </c>
      <c r="K122" s="191" t="s">
        <v>2325</v>
      </c>
      <c r="L122" t="s">
        <v>793</v>
      </c>
      <c r="M122" t="s">
        <v>792</v>
      </c>
    </row>
    <row r="123" spans="1:13" ht="12.75" hidden="1" customHeight="1" outlineLevel="1">
      <c r="A123" s="185"/>
      <c r="B123" s="185"/>
      <c r="C123" s="185"/>
      <c r="D123" s="185"/>
      <c r="E123" s="185"/>
      <c r="F123" s="185"/>
      <c r="G123" s="185"/>
      <c r="H123" s="185"/>
      <c r="I123" s="185"/>
      <c r="J123" s="185"/>
      <c r="K123" s="185"/>
      <c r="L123" s="185"/>
      <c r="M123" s="185"/>
    </row>
  </sheetData>
  <autoFilter ref="A2:M9" xr:uid="{00000000-0001-0000-0100-000000000000}"/>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2">
    <tabColor rgb="FFFF0000"/>
    <outlinePr summaryBelow="0" summaryRight="0"/>
  </sheetPr>
  <dimension ref="A1:J559"/>
  <sheetViews>
    <sheetView workbookViewId="0">
      <pane xSplit="2" ySplit="2" topLeftCell="C244" activePane="bottomRight" state="frozen"/>
      <selection pane="topRight" activeCell="C1" sqref="C1"/>
      <selection pane="bottomLeft" activeCell="A3" sqref="A3"/>
      <selection pane="bottomRight" activeCell="D407" sqref="D407"/>
    </sheetView>
  </sheetViews>
  <sheetFormatPr defaultColWidth="11.5703125" defaultRowHeight="12.75" customHeight="1" outlineLevelRow="1" outlineLevelCol="1"/>
  <cols>
    <col min="1" max="1" width="19.42578125" bestFit="1" customWidth="1"/>
    <col min="2" max="2" width="78.7109375" bestFit="1" customWidth="1"/>
    <col min="3" max="3" width="12.42578125" bestFit="1" customWidth="1"/>
    <col min="4" max="4" width="29" customWidth="1" outlineLevel="1"/>
    <col min="5" max="5" width="41.42578125" customWidth="1" outlineLevel="1"/>
    <col min="6" max="6" width="23.7109375" customWidth="1" outlineLevel="1"/>
    <col min="7" max="7" width="61.5703125" customWidth="1" outlineLevel="1"/>
    <col min="8" max="8" width="38.42578125" customWidth="1" outlineLevel="1"/>
  </cols>
  <sheetData>
    <row r="1" spans="1:10" ht="25.5">
      <c r="A1" s="3" t="s">
        <v>0</v>
      </c>
      <c r="B1" s="175" t="s">
        <v>1</v>
      </c>
      <c r="C1" s="175" t="s">
        <v>7275</v>
      </c>
      <c r="D1" s="175" t="s">
        <v>7276</v>
      </c>
      <c r="E1" s="176">
        <v>44326.634398148148</v>
      </c>
      <c r="F1" s="177" t="s">
        <v>734</v>
      </c>
      <c r="G1" s="177" t="s">
        <v>733</v>
      </c>
      <c r="H1" s="177" t="s">
        <v>610</v>
      </c>
      <c r="I1" s="177" t="s">
        <v>611</v>
      </c>
      <c r="J1" s="177" t="s">
        <v>667</v>
      </c>
    </row>
    <row r="2" spans="1:10" ht="12.75" customHeight="1">
      <c r="A2" s="178" t="s">
        <v>7275</v>
      </c>
      <c r="B2" s="178" t="s">
        <v>7277</v>
      </c>
      <c r="C2" s="179" t="s">
        <v>736</v>
      </c>
      <c r="D2" s="179" t="s">
        <v>1868</v>
      </c>
      <c r="E2" s="180" t="s">
        <v>1946</v>
      </c>
      <c r="F2" s="180" t="s">
        <v>1948</v>
      </c>
      <c r="G2" s="181" t="s">
        <v>737</v>
      </c>
      <c r="H2" s="181" t="s">
        <v>738</v>
      </c>
    </row>
    <row r="3" spans="1:10" ht="12.75" customHeight="1" collapsed="1">
      <c r="A3" s="182" t="s">
        <v>1650</v>
      </c>
      <c r="B3" s="183" t="s">
        <v>938</v>
      </c>
      <c r="C3">
        <v>151</v>
      </c>
      <c r="D3" t="s">
        <v>4489</v>
      </c>
      <c r="E3" t="s">
        <v>4499</v>
      </c>
      <c r="F3" t="s">
        <v>4484</v>
      </c>
      <c r="G3" t="s">
        <v>938</v>
      </c>
      <c r="H3" t="s">
        <v>939</v>
      </c>
    </row>
    <row r="4" spans="1:10" ht="12.75" hidden="1" customHeight="1" outlineLevel="1">
      <c r="A4" s="184" t="s">
        <v>1650</v>
      </c>
      <c r="B4" s="183" t="s">
        <v>941</v>
      </c>
      <c r="C4">
        <v>153</v>
      </c>
      <c r="D4" t="s">
        <v>4515</v>
      </c>
      <c r="E4" t="s">
        <v>4526</v>
      </c>
      <c r="F4" t="s">
        <v>4484</v>
      </c>
      <c r="G4" t="s">
        <v>941</v>
      </c>
      <c r="H4" t="s">
        <v>939</v>
      </c>
    </row>
    <row r="5" spans="1:10" ht="12.75" hidden="1" customHeight="1" outlineLevel="1">
      <c r="A5" s="184" t="s">
        <v>1650</v>
      </c>
      <c r="B5" s="183" t="s">
        <v>942</v>
      </c>
      <c r="C5">
        <v>154</v>
      </c>
      <c r="D5" t="s">
        <v>4528</v>
      </c>
      <c r="E5" t="s">
        <v>4541</v>
      </c>
      <c r="F5" t="s">
        <v>4484</v>
      </c>
      <c r="G5" t="s">
        <v>942</v>
      </c>
      <c r="H5" t="s">
        <v>939</v>
      </c>
    </row>
    <row r="6" spans="1:10" ht="12.75" hidden="1" customHeight="1" outlineLevel="1">
      <c r="A6" s="184" t="s">
        <v>1650</v>
      </c>
      <c r="B6" s="183" t="s">
        <v>1651</v>
      </c>
    </row>
    <row r="7" spans="1:10" ht="12.75" hidden="1" customHeight="1" outlineLevel="1">
      <c r="A7" s="184" t="s">
        <v>1650</v>
      </c>
      <c r="B7" s="183" t="s">
        <v>940</v>
      </c>
      <c r="C7">
        <v>152</v>
      </c>
      <c r="D7" t="s">
        <v>4501</v>
      </c>
      <c r="E7" t="s">
        <v>4513</v>
      </c>
      <c r="F7" t="s">
        <v>4484</v>
      </c>
      <c r="G7" t="s">
        <v>940</v>
      </c>
      <c r="H7" t="s">
        <v>939</v>
      </c>
    </row>
    <row r="8" spans="1:10" ht="12.75" hidden="1" customHeight="1" outlineLevel="1">
      <c r="A8" s="184" t="s">
        <v>1650</v>
      </c>
      <c r="B8" s="183" t="s">
        <v>1652</v>
      </c>
    </row>
    <row r="9" spans="1:10" ht="12.75" hidden="1" customHeight="1" outlineLevel="1">
      <c r="A9" s="184" t="s">
        <v>1650</v>
      </c>
      <c r="B9" s="183" t="s">
        <v>892</v>
      </c>
      <c r="C9">
        <v>111</v>
      </c>
      <c r="D9" t="s">
        <v>3880</v>
      </c>
      <c r="E9" t="s">
        <v>3880</v>
      </c>
      <c r="F9" t="s">
        <v>1995</v>
      </c>
      <c r="G9" t="s">
        <v>892</v>
      </c>
      <c r="H9" t="s">
        <v>893</v>
      </c>
    </row>
    <row r="10" spans="1:10" ht="12.75" hidden="1" customHeight="1" outlineLevel="1">
      <c r="A10" s="184" t="s">
        <v>1650</v>
      </c>
      <c r="B10" s="183" t="s">
        <v>1653</v>
      </c>
      <c r="C10">
        <v>26</v>
      </c>
      <c r="D10" t="s">
        <v>2432</v>
      </c>
      <c r="E10" t="s">
        <v>2026</v>
      </c>
      <c r="F10" t="s">
        <v>2426</v>
      </c>
      <c r="G10" s="2" t="s">
        <v>2450</v>
      </c>
      <c r="H10" s="2" t="s">
        <v>2430</v>
      </c>
    </row>
    <row r="11" spans="1:10" ht="12.75" hidden="1" customHeight="1" outlineLevel="1">
      <c r="A11" s="184" t="s">
        <v>1650</v>
      </c>
      <c r="B11" s="183" t="s">
        <v>1654</v>
      </c>
      <c r="C11">
        <v>25</v>
      </c>
      <c r="D11" t="s">
        <v>2408</v>
      </c>
      <c r="E11" t="s">
        <v>2002</v>
      </c>
      <c r="F11" t="s">
        <v>2426</v>
      </c>
      <c r="G11" s="2" t="s">
        <v>2429</v>
      </c>
      <c r="H11" s="2" t="s">
        <v>2430</v>
      </c>
    </row>
    <row r="12" spans="1:10" ht="12.75" hidden="1" customHeight="1" outlineLevel="1">
      <c r="A12" s="185"/>
      <c r="B12" s="185"/>
      <c r="C12" s="185"/>
      <c r="D12" s="185"/>
      <c r="E12" s="185"/>
      <c r="F12" s="185"/>
      <c r="G12" s="185"/>
      <c r="H12" s="185"/>
    </row>
    <row r="13" spans="1:10" ht="12.75" customHeight="1" collapsed="1">
      <c r="A13" s="182" t="s">
        <v>805</v>
      </c>
      <c r="B13" s="183" t="s">
        <v>806</v>
      </c>
      <c r="C13">
        <v>42</v>
      </c>
      <c r="D13" t="s">
        <v>2711</v>
      </c>
      <c r="E13" t="s">
        <v>2026</v>
      </c>
      <c r="F13" t="s">
        <v>2704</v>
      </c>
      <c r="G13" t="s">
        <v>806</v>
      </c>
      <c r="H13" t="s">
        <v>805</v>
      </c>
    </row>
    <row r="14" spans="1:10" ht="12.75" hidden="1" customHeight="1" outlineLevel="1">
      <c r="A14" s="184" t="s">
        <v>805</v>
      </c>
      <c r="B14" s="183" t="s">
        <v>804</v>
      </c>
      <c r="C14">
        <v>41</v>
      </c>
      <c r="D14" t="s">
        <v>2687</v>
      </c>
      <c r="E14" t="s">
        <v>2002</v>
      </c>
      <c r="F14" t="s">
        <v>2704</v>
      </c>
      <c r="G14" t="s">
        <v>804</v>
      </c>
      <c r="H14" t="s">
        <v>805</v>
      </c>
    </row>
    <row r="15" spans="1:10" ht="12.75" hidden="1" customHeight="1" outlineLevel="1">
      <c r="A15" s="185"/>
      <c r="B15" s="185"/>
      <c r="C15" s="185"/>
      <c r="D15" s="185"/>
      <c r="E15" s="185"/>
      <c r="F15" s="185"/>
      <c r="G15" s="185"/>
      <c r="H15" s="185"/>
    </row>
    <row r="16" spans="1:10" ht="12.75" customHeight="1" collapsed="1">
      <c r="A16" s="182" t="s">
        <v>1321</v>
      </c>
      <c r="B16" s="183" t="s">
        <v>1322</v>
      </c>
      <c r="C16">
        <v>128</v>
      </c>
      <c r="D16" t="s">
        <v>4147</v>
      </c>
      <c r="E16" t="s">
        <v>4156</v>
      </c>
      <c r="F16" t="s">
        <v>4157</v>
      </c>
      <c r="G16" s="2" t="s">
        <v>911</v>
      </c>
      <c r="H16" s="2" t="s">
        <v>912</v>
      </c>
    </row>
    <row r="17" spans="1:8" ht="12.75" hidden="1" customHeight="1" outlineLevel="1">
      <c r="A17" s="184" t="s">
        <v>1321</v>
      </c>
      <c r="B17" s="183" t="s">
        <v>1323</v>
      </c>
      <c r="C17">
        <v>129</v>
      </c>
      <c r="D17" t="s">
        <v>4168</v>
      </c>
      <c r="E17" t="s">
        <v>4178</v>
      </c>
      <c r="F17" t="s">
        <v>4157</v>
      </c>
      <c r="G17" s="2" t="s">
        <v>913</v>
      </c>
      <c r="H17" s="2" t="s">
        <v>912</v>
      </c>
    </row>
    <row r="18" spans="1:8" ht="12.75" hidden="1" customHeight="1" outlineLevel="1">
      <c r="A18" s="184" t="s">
        <v>1321</v>
      </c>
      <c r="B18" s="183" t="s">
        <v>1324</v>
      </c>
      <c r="C18">
        <v>131</v>
      </c>
      <c r="D18" t="s">
        <v>4196</v>
      </c>
      <c r="E18" t="s">
        <v>4207</v>
      </c>
      <c r="F18" t="s">
        <v>4157</v>
      </c>
      <c r="G18" s="2" t="s">
        <v>916</v>
      </c>
      <c r="H18" s="2" t="s">
        <v>917</v>
      </c>
    </row>
    <row r="19" spans="1:8" ht="12.75" hidden="1" customHeight="1" outlineLevel="1">
      <c r="A19" s="185"/>
      <c r="B19" s="185"/>
      <c r="C19" s="185"/>
      <c r="D19" s="185"/>
      <c r="E19" s="185"/>
      <c r="F19" s="185"/>
      <c r="G19" s="185"/>
      <c r="H19" s="185"/>
    </row>
    <row r="20" spans="1:8" ht="12.75" customHeight="1" collapsed="1">
      <c r="A20" s="182" t="s">
        <v>1316</v>
      </c>
      <c r="B20" s="183" t="s">
        <v>1317</v>
      </c>
      <c r="C20">
        <v>128</v>
      </c>
      <c r="D20" t="s">
        <v>4147</v>
      </c>
      <c r="E20" t="s">
        <v>4156</v>
      </c>
      <c r="F20" t="s">
        <v>4157</v>
      </c>
      <c r="G20" s="2" t="s">
        <v>911</v>
      </c>
      <c r="H20" s="2" t="s">
        <v>912</v>
      </c>
    </row>
    <row r="21" spans="1:8" ht="12.75" hidden="1" customHeight="1" outlineLevel="1">
      <c r="A21" s="184" t="s">
        <v>1316</v>
      </c>
      <c r="B21" s="183" t="s">
        <v>1318</v>
      </c>
      <c r="C21">
        <v>129</v>
      </c>
      <c r="D21" t="s">
        <v>4168</v>
      </c>
      <c r="E21" t="s">
        <v>4178</v>
      </c>
      <c r="F21" t="s">
        <v>4157</v>
      </c>
      <c r="G21" s="2" t="s">
        <v>913</v>
      </c>
      <c r="H21" s="2" t="s">
        <v>912</v>
      </c>
    </row>
    <row r="22" spans="1:8" ht="12.75" hidden="1" customHeight="1" outlineLevel="1">
      <c r="A22" s="184" t="s">
        <v>1316</v>
      </c>
      <c r="B22" s="183" t="s">
        <v>1319</v>
      </c>
      <c r="C22">
        <v>131</v>
      </c>
      <c r="D22" t="s">
        <v>4196</v>
      </c>
      <c r="E22" t="s">
        <v>4207</v>
      </c>
      <c r="F22" t="s">
        <v>4157</v>
      </c>
      <c r="G22" s="2" t="s">
        <v>916</v>
      </c>
      <c r="H22" s="2" t="s">
        <v>917</v>
      </c>
    </row>
    <row r="23" spans="1:8" ht="12.75" hidden="1" customHeight="1" outlineLevel="1">
      <c r="A23" s="184" t="s">
        <v>1316</v>
      </c>
      <c r="B23" s="183" t="s">
        <v>1320</v>
      </c>
      <c r="C23">
        <v>130</v>
      </c>
      <c r="D23" t="s">
        <v>4182</v>
      </c>
      <c r="E23" t="s">
        <v>4191</v>
      </c>
      <c r="F23" t="s">
        <v>4157</v>
      </c>
      <c r="G23" s="2" t="s">
        <v>914</v>
      </c>
      <c r="H23" s="2" t="s">
        <v>915</v>
      </c>
    </row>
    <row r="24" spans="1:8" ht="12.75" hidden="1" customHeight="1" outlineLevel="1">
      <c r="A24" s="185"/>
      <c r="B24" s="185"/>
      <c r="C24" s="185"/>
      <c r="D24" s="185"/>
      <c r="E24" s="185"/>
      <c r="F24" s="185"/>
      <c r="G24" s="185"/>
      <c r="H24" s="185"/>
    </row>
    <row r="25" spans="1:8" ht="12.75" customHeight="1" collapsed="1">
      <c r="A25" s="182" t="s">
        <v>1325</v>
      </c>
      <c r="B25" s="183" t="s">
        <v>1326</v>
      </c>
      <c r="C25">
        <v>128</v>
      </c>
      <c r="D25" t="s">
        <v>4147</v>
      </c>
      <c r="E25" t="s">
        <v>4156</v>
      </c>
      <c r="F25" t="s">
        <v>4157</v>
      </c>
      <c r="G25" s="2" t="s">
        <v>911</v>
      </c>
      <c r="H25" s="2" t="s">
        <v>912</v>
      </c>
    </row>
    <row r="26" spans="1:8" ht="12.75" hidden="1" customHeight="1" outlineLevel="1">
      <c r="A26" s="184" t="s">
        <v>1325</v>
      </c>
      <c r="B26" s="183" t="s">
        <v>1327</v>
      </c>
      <c r="C26">
        <v>129</v>
      </c>
      <c r="D26" t="s">
        <v>4168</v>
      </c>
      <c r="E26" t="s">
        <v>4178</v>
      </c>
      <c r="F26" t="s">
        <v>4157</v>
      </c>
      <c r="G26" s="2" t="s">
        <v>913</v>
      </c>
      <c r="H26" s="2" t="s">
        <v>912</v>
      </c>
    </row>
    <row r="27" spans="1:8" ht="12.75" hidden="1" customHeight="1" outlineLevel="1">
      <c r="A27" s="184" t="s">
        <v>1325</v>
      </c>
      <c r="B27" s="183" t="s">
        <v>1328</v>
      </c>
      <c r="C27">
        <v>130</v>
      </c>
      <c r="D27" t="s">
        <v>4182</v>
      </c>
      <c r="E27" t="s">
        <v>4191</v>
      </c>
      <c r="F27" t="s">
        <v>4157</v>
      </c>
      <c r="G27" s="2" t="s">
        <v>914</v>
      </c>
      <c r="H27" s="2" t="s">
        <v>915</v>
      </c>
    </row>
    <row r="28" spans="1:8" ht="12.75" hidden="1" customHeight="1" outlineLevel="1">
      <c r="A28" s="185"/>
      <c r="B28" s="185"/>
      <c r="C28" s="185"/>
      <c r="D28" s="185"/>
      <c r="E28" s="185"/>
      <c r="F28" s="185"/>
      <c r="G28" s="185"/>
      <c r="H28" s="185"/>
    </row>
    <row r="29" spans="1:8" ht="12.75" customHeight="1">
      <c r="A29" s="182" t="s">
        <v>3904</v>
      </c>
      <c r="B29" s="183" t="s">
        <v>1053</v>
      </c>
      <c r="C29">
        <v>919</v>
      </c>
      <c r="D29" t="s">
        <v>6446</v>
      </c>
      <c r="E29" t="s">
        <v>6447</v>
      </c>
      <c r="F29" t="s">
        <v>6415</v>
      </c>
      <c r="G29" t="s">
        <v>1053</v>
      </c>
      <c r="H29" t="s">
        <v>5164</v>
      </c>
    </row>
    <row r="30" spans="1:8" ht="12.75" customHeight="1" outlineLevel="1">
      <c r="A30" s="184" t="s">
        <v>3904</v>
      </c>
      <c r="B30" s="183" t="s">
        <v>1054</v>
      </c>
      <c r="C30">
        <v>920</v>
      </c>
      <c r="D30" t="s">
        <v>6450</v>
      </c>
      <c r="E30" t="s">
        <v>6452</v>
      </c>
      <c r="F30" t="s">
        <v>6415</v>
      </c>
      <c r="G30" t="s">
        <v>1054</v>
      </c>
      <c r="H30" t="s">
        <v>5164</v>
      </c>
    </row>
    <row r="31" spans="1:8" ht="12.75" customHeight="1" outlineLevel="1">
      <c r="A31" s="184" t="s">
        <v>3904</v>
      </c>
      <c r="B31" s="183" t="s">
        <v>980</v>
      </c>
      <c r="C31">
        <v>271</v>
      </c>
      <c r="D31" t="s">
        <v>5159</v>
      </c>
      <c r="E31" t="s">
        <v>5159</v>
      </c>
      <c r="F31" t="s">
        <v>4882</v>
      </c>
      <c r="G31" t="s">
        <v>980</v>
      </c>
      <c r="H31" t="s">
        <v>5164</v>
      </c>
    </row>
    <row r="32" spans="1:8" ht="12.75" customHeight="1" outlineLevel="1">
      <c r="A32" s="184" t="s">
        <v>3904</v>
      </c>
      <c r="B32" s="183" t="s">
        <v>930</v>
      </c>
      <c r="C32">
        <v>144</v>
      </c>
      <c r="D32" t="s">
        <v>4381</v>
      </c>
      <c r="E32" t="s">
        <v>4392</v>
      </c>
      <c r="F32" t="s">
        <v>2060</v>
      </c>
      <c r="G32" t="s">
        <v>930</v>
      </c>
      <c r="H32" t="s">
        <v>3904</v>
      </c>
    </row>
    <row r="33" spans="1:8" ht="12.75" customHeight="1" outlineLevel="1">
      <c r="A33" s="184" t="s">
        <v>3904</v>
      </c>
      <c r="B33" s="183" t="s">
        <v>4829</v>
      </c>
      <c r="C33">
        <v>175</v>
      </c>
      <c r="D33" t="s">
        <v>4817</v>
      </c>
      <c r="E33" t="s">
        <v>4817</v>
      </c>
      <c r="F33" t="s">
        <v>1995</v>
      </c>
      <c r="G33" t="s">
        <v>4829</v>
      </c>
      <c r="H33" t="s">
        <v>3904</v>
      </c>
    </row>
    <row r="34" spans="1:8" ht="12.75" customHeight="1" outlineLevel="1">
      <c r="A34" s="184" t="s">
        <v>3904</v>
      </c>
      <c r="B34" s="183" t="s">
        <v>10887</v>
      </c>
      <c r="C34">
        <v>105</v>
      </c>
      <c r="D34" t="s">
        <v>3801</v>
      </c>
      <c r="E34" t="s">
        <v>3811</v>
      </c>
      <c r="F34" t="s">
        <v>2060</v>
      </c>
      <c r="G34" t="s">
        <v>10887</v>
      </c>
      <c r="H34" t="s">
        <v>3904</v>
      </c>
    </row>
    <row r="35" spans="1:8" ht="12.75" customHeight="1" outlineLevel="1">
      <c r="A35" s="184" t="s">
        <v>3904</v>
      </c>
      <c r="B35" s="183" t="s">
        <v>4840</v>
      </c>
      <c r="C35">
        <v>176</v>
      </c>
      <c r="D35" t="s">
        <v>4830</v>
      </c>
      <c r="E35" t="s">
        <v>4830</v>
      </c>
      <c r="F35" t="s">
        <v>1995</v>
      </c>
      <c r="G35" t="s">
        <v>4840</v>
      </c>
      <c r="H35" t="s">
        <v>3904</v>
      </c>
    </row>
    <row r="36" spans="1:8" ht="12.75" customHeight="1" outlineLevel="1">
      <c r="A36" s="184" t="s">
        <v>3904</v>
      </c>
      <c r="B36" s="183" t="s">
        <v>10888</v>
      </c>
      <c r="C36">
        <v>106</v>
      </c>
      <c r="D36" t="s">
        <v>3816</v>
      </c>
      <c r="E36" t="s">
        <v>3826</v>
      </c>
      <c r="F36" t="s">
        <v>2060</v>
      </c>
      <c r="G36" t="s">
        <v>10888</v>
      </c>
      <c r="H36" t="s">
        <v>3904</v>
      </c>
    </row>
    <row r="37" spans="1:8" ht="12.75" customHeight="1" outlineLevel="1">
      <c r="A37" s="184" t="s">
        <v>3904</v>
      </c>
      <c r="B37" s="183" t="s">
        <v>1701</v>
      </c>
    </row>
    <row r="38" spans="1:8" ht="12.75" customHeight="1" outlineLevel="1">
      <c r="A38" s="184" t="s">
        <v>3904</v>
      </c>
      <c r="B38" s="183" t="s">
        <v>934</v>
      </c>
      <c r="C38">
        <v>147</v>
      </c>
      <c r="D38" t="s">
        <v>4434</v>
      </c>
      <c r="E38" t="s">
        <v>4442</v>
      </c>
      <c r="F38" t="s">
        <v>4410</v>
      </c>
      <c r="G38" t="s">
        <v>934</v>
      </c>
      <c r="H38" t="s">
        <v>4432</v>
      </c>
    </row>
    <row r="39" spans="1:8" ht="12.75" customHeight="1" outlineLevel="1">
      <c r="A39" s="184" t="s">
        <v>3904</v>
      </c>
      <c r="B39" s="183" t="s">
        <v>935</v>
      </c>
      <c r="C39">
        <v>148</v>
      </c>
      <c r="D39" t="s">
        <v>4447</v>
      </c>
      <c r="E39" t="s">
        <v>4455</v>
      </c>
      <c r="F39" t="s">
        <v>4410</v>
      </c>
      <c r="G39" t="s">
        <v>935</v>
      </c>
      <c r="H39" t="s">
        <v>4432</v>
      </c>
    </row>
    <row r="40" spans="1:8" ht="12.75" customHeight="1" outlineLevel="1">
      <c r="A40" s="184" t="s">
        <v>3904</v>
      </c>
      <c r="B40" s="183" t="s">
        <v>936</v>
      </c>
      <c r="C40">
        <v>149</v>
      </c>
      <c r="D40" t="s">
        <v>4459</v>
      </c>
      <c r="E40" t="s">
        <v>4470</v>
      </c>
      <c r="F40" t="s">
        <v>4410</v>
      </c>
      <c r="G40" t="s">
        <v>936</v>
      </c>
      <c r="H40" t="s">
        <v>4432</v>
      </c>
    </row>
    <row r="41" spans="1:8" ht="12.75" customHeight="1" outlineLevel="1">
      <c r="A41" s="184" t="s">
        <v>3904</v>
      </c>
      <c r="B41" s="183" t="s">
        <v>932</v>
      </c>
      <c r="C41">
        <v>146</v>
      </c>
      <c r="D41" t="s">
        <v>4412</v>
      </c>
      <c r="E41" t="s">
        <v>4423</v>
      </c>
      <c r="F41" t="s">
        <v>4410</v>
      </c>
      <c r="G41" t="s">
        <v>932</v>
      </c>
      <c r="H41" t="s">
        <v>4432</v>
      </c>
    </row>
    <row r="42" spans="1:8" ht="12.75" customHeight="1" outlineLevel="1">
      <c r="A42" s="184" t="s">
        <v>3904</v>
      </c>
      <c r="B42" s="183" t="s">
        <v>967</v>
      </c>
      <c r="C42">
        <v>199</v>
      </c>
      <c r="D42" t="s">
        <v>4904</v>
      </c>
      <c r="E42" t="s">
        <v>4904</v>
      </c>
      <c r="F42" t="s">
        <v>4902</v>
      </c>
      <c r="G42" t="s">
        <v>967</v>
      </c>
      <c r="H42" t="s">
        <v>2634</v>
      </c>
    </row>
    <row r="43" spans="1:8" ht="12.75" customHeight="1" outlineLevel="1">
      <c r="A43" s="184" t="s">
        <v>3904</v>
      </c>
      <c r="B43" s="183" t="s">
        <v>966</v>
      </c>
      <c r="C43">
        <v>198</v>
      </c>
      <c r="D43" t="s">
        <v>4894</v>
      </c>
      <c r="E43" t="s">
        <v>4894</v>
      </c>
      <c r="F43" t="s">
        <v>4902</v>
      </c>
      <c r="G43" t="s">
        <v>966</v>
      </c>
      <c r="H43" t="s">
        <v>2634</v>
      </c>
    </row>
    <row r="44" spans="1:8" ht="12.75" customHeight="1" outlineLevel="1">
      <c r="A44" s="184" t="s">
        <v>3904</v>
      </c>
      <c r="B44" s="183" t="s">
        <v>969</v>
      </c>
      <c r="C44">
        <v>201</v>
      </c>
      <c r="D44" t="s">
        <v>4917</v>
      </c>
      <c r="E44" t="s">
        <v>4917</v>
      </c>
      <c r="F44" t="s">
        <v>4902</v>
      </c>
      <c r="G44" t="s">
        <v>969</v>
      </c>
      <c r="H44" t="s">
        <v>2634</v>
      </c>
    </row>
    <row r="45" spans="1:8" ht="12.75" customHeight="1" outlineLevel="1">
      <c r="A45" s="184" t="s">
        <v>3904</v>
      </c>
      <c r="B45" s="183" t="s">
        <v>968</v>
      </c>
      <c r="C45">
        <v>200</v>
      </c>
      <c r="D45" t="s">
        <v>4911</v>
      </c>
      <c r="E45" t="s">
        <v>4911</v>
      </c>
      <c r="F45" t="s">
        <v>4902</v>
      </c>
      <c r="G45" t="s">
        <v>968</v>
      </c>
      <c r="H45" t="s">
        <v>2634</v>
      </c>
    </row>
    <row r="46" spans="1:8" ht="12.75" customHeight="1" outlineLevel="1">
      <c r="A46" s="184" t="s">
        <v>3904</v>
      </c>
      <c r="B46" s="183" t="s">
        <v>971</v>
      </c>
      <c r="C46">
        <v>203</v>
      </c>
      <c r="D46" t="s">
        <v>4928</v>
      </c>
      <c r="E46" t="s">
        <v>4928</v>
      </c>
      <c r="F46" t="s">
        <v>4902</v>
      </c>
      <c r="G46" t="s">
        <v>971</v>
      </c>
      <c r="H46" t="s">
        <v>2634</v>
      </c>
    </row>
    <row r="47" spans="1:8" ht="12.75" customHeight="1" outlineLevel="1">
      <c r="A47" s="184" t="s">
        <v>3904</v>
      </c>
      <c r="B47" s="183" t="s">
        <v>970</v>
      </c>
      <c r="C47">
        <v>202</v>
      </c>
      <c r="D47" t="s">
        <v>4923</v>
      </c>
      <c r="E47" t="s">
        <v>4923</v>
      </c>
      <c r="F47" t="s">
        <v>4902</v>
      </c>
      <c r="G47" t="s">
        <v>970</v>
      </c>
      <c r="H47" t="s">
        <v>2634</v>
      </c>
    </row>
    <row r="48" spans="1:8" ht="12.75" customHeight="1" outlineLevel="1">
      <c r="A48" s="184" t="s">
        <v>3904</v>
      </c>
      <c r="B48" s="183" t="s">
        <v>797</v>
      </c>
      <c r="C48">
        <v>37</v>
      </c>
      <c r="D48" t="s">
        <v>2621</v>
      </c>
      <c r="E48" t="s">
        <v>2631</v>
      </c>
      <c r="F48" t="s">
        <v>2632</v>
      </c>
      <c r="G48" t="s">
        <v>797</v>
      </c>
      <c r="H48" t="s">
        <v>2634</v>
      </c>
    </row>
    <row r="49" spans="1:8" ht="12.75" customHeight="1" outlineLevel="1">
      <c r="A49" s="184" t="s">
        <v>3904</v>
      </c>
      <c r="B49" s="183" t="s">
        <v>801</v>
      </c>
      <c r="C49">
        <v>39</v>
      </c>
      <c r="D49" t="s">
        <v>2653</v>
      </c>
      <c r="E49" t="s">
        <v>2664</v>
      </c>
      <c r="F49" t="s">
        <v>2060</v>
      </c>
      <c r="G49" t="s">
        <v>801</v>
      </c>
      <c r="H49" t="s">
        <v>2634</v>
      </c>
    </row>
    <row r="50" spans="1:8" ht="12.75" customHeight="1" outlineLevel="1">
      <c r="A50" s="184" t="s">
        <v>3904</v>
      </c>
      <c r="B50" s="183" t="s">
        <v>800</v>
      </c>
      <c r="C50">
        <v>38</v>
      </c>
      <c r="D50" t="s">
        <v>2637</v>
      </c>
      <c r="E50" t="s">
        <v>2650</v>
      </c>
      <c r="F50" t="s">
        <v>2632</v>
      </c>
      <c r="G50" t="s">
        <v>800</v>
      </c>
      <c r="H50" t="s">
        <v>2634</v>
      </c>
    </row>
    <row r="51" spans="1:8" ht="12.75" customHeight="1" outlineLevel="1">
      <c r="A51" s="184" t="s">
        <v>3904</v>
      </c>
      <c r="B51" s="183" t="s">
        <v>812</v>
      </c>
      <c r="C51">
        <v>47</v>
      </c>
      <c r="D51" t="s">
        <v>2798</v>
      </c>
      <c r="E51" t="s">
        <v>2084</v>
      </c>
      <c r="F51" t="s">
        <v>2778</v>
      </c>
      <c r="G51" t="s">
        <v>812</v>
      </c>
      <c r="H51" t="s">
        <v>2781</v>
      </c>
    </row>
    <row r="52" spans="1:8" ht="12.75" customHeight="1" outlineLevel="1">
      <c r="A52" s="184" t="s">
        <v>3904</v>
      </c>
      <c r="B52" s="183" t="s">
        <v>809</v>
      </c>
      <c r="C52">
        <v>45</v>
      </c>
      <c r="D52" t="s">
        <v>2764</v>
      </c>
      <c r="E52" t="s">
        <v>2123</v>
      </c>
      <c r="F52" t="s">
        <v>2778</v>
      </c>
      <c r="G52" t="s">
        <v>809</v>
      </c>
      <c r="H52" t="s">
        <v>2781</v>
      </c>
    </row>
    <row r="53" spans="1:8" ht="12.75" customHeight="1" outlineLevel="1">
      <c r="A53" s="184" t="s">
        <v>3904</v>
      </c>
      <c r="B53" s="183" t="s">
        <v>811</v>
      </c>
      <c r="C53">
        <v>46</v>
      </c>
      <c r="D53" t="s">
        <v>2784</v>
      </c>
      <c r="E53" t="s">
        <v>2143</v>
      </c>
      <c r="F53" t="s">
        <v>2778</v>
      </c>
      <c r="G53" t="s">
        <v>811</v>
      </c>
      <c r="H53" t="s">
        <v>2781</v>
      </c>
    </row>
    <row r="54" spans="1:8" ht="12.75" customHeight="1" outlineLevel="1">
      <c r="A54" s="184" t="s">
        <v>3904</v>
      </c>
      <c r="B54" s="183" t="s">
        <v>813</v>
      </c>
      <c r="C54">
        <v>48</v>
      </c>
      <c r="D54" t="s">
        <v>2814</v>
      </c>
      <c r="E54" t="s">
        <v>2104</v>
      </c>
      <c r="F54" t="s">
        <v>2778</v>
      </c>
      <c r="G54" t="s">
        <v>813</v>
      </c>
      <c r="H54" t="s">
        <v>2781</v>
      </c>
    </row>
    <row r="55" spans="1:8" ht="12.75" customHeight="1" outlineLevel="1">
      <c r="A55" s="185"/>
      <c r="B55" s="185"/>
      <c r="C55" s="185"/>
      <c r="D55" s="185"/>
      <c r="E55" s="185"/>
      <c r="F55" s="185"/>
      <c r="G55" s="185"/>
      <c r="H55" s="185"/>
    </row>
    <row r="56" spans="1:8" ht="12.75" customHeight="1" collapsed="1">
      <c r="A56" s="186" t="s">
        <v>5137</v>
      </c>
      <c r="B56" s="187"/>
      <c r="C56">
        <v>265</v>
      </c>
      <c r="D56" t="s">
        <v>5132</v>
      </c>
      <c r="E56" t="s">
        <v>5132</v>
      </c>
      <c r="F56" t="s">
        <v>5136</v>
      </c>
      <c r="H56" t="s">
        <v>5137</v>
      </c>
    </row>
    <row r="57" spans="1:8" ht="12.75" hidden="1" customHeight="1" outlineLevel="1">
      <c r="A57" s="188" t="s">
        <v>5137</v>
      </c>
      <c r="B57" s="187"/>
      <c r="C57">
        <v>266</v>
      </c>
      <c r="D57" t="s">
        <v>5138</v>
      </c>
      <c r="E57" t="s">
        <v>5138</v>
      </c>
      <c r="F57" t="s">
        <v>5136</v>
      </c>
      <c r="H57" t="s">
        <v>5137</v>
      </c>
    </row>
    <row r="58" spans="1:8" ht="12.75" hidden="1" customHeight="1" outlineLevel="1">
      <c r="A58" s="188" t="s">
        <v>5137</v>
      </c>
      <c r="B58" s="187"/>
      <c r="C58">
        <v>267</v>
      </c>
      <c r="D58" t="s">
        <v>5142</v>
      </c>
      <c r="E58" t="s">
        <v>5142</v>
      </c>
      <c r="F58" t="s">
        <v>5136</v>
      </c>
      <c r="H58" t="s">
        <v>5137</v>
      </c>
    </row>
    <row r="59" spans="1:8" ht="12.75" hidden="1" customHeight="1" outlineLevel="1">
      <c r="A59" s="188" t="s">
        <v>5137</v>
      </c>
      <c r="B59" s="187"/>
      <c r="C59">
        <v>268</v>
      </c>
      <c r="D59" t="s">
        <v>5146</v>
      </c>
      <c r="E59" t="s">
        <v>5146</v>
      </c>
      <c r="F59" t="s">
        <v>5136</v>
      </c>
      <c r="H59" t="s">
        <v>5137</v>
      </c>
    </row>
    <row r="60" spans="1:8" ht="12.75" hidden="1" customHeight="1" outlineLevel="1">
      <c r="A60" s="188" t="s">
        <v>5137</v>
      </c>
      <c r="B60" s="187"/>
      <c r="C60">
        <v>269</v>
      </c>
      <c r="D60" t="s">
        <v>5151</v>
      </c>
      <c r="E60" t="s">
        <v>5151</v>
      </c>
      <c r="F60" t="s">
        <v>5136</v>
      </c>
      <c r="H60" t="s">
        <v>5137</v>
      </c>
    </row>
    <row r="61" spans="1:8" ht="12.75" hidden="1" customHeight="1" outlineLevel="1" thickBot="1">
      <c r="A61" s="189" t="s">
        <v>5137</v>
      </c>
      <c r="B61" s="187"/>
      <c r="C61">
        <v>270</v>
      </c>
      <c r="D61" t="s">
        <v>5156</v>
      </c>
      <c r="E61" t="s">
        <v>5156</v>
      </c>
      <c r="F61" t="s">
        <v>5136</v>
      </c>
      <c r="H61" t="s">
        <v>5137</v>
      </c>
    </row>
    <row r="62" spans="1:8" ht="12.75" hidden="1" customHeight="1" outlineLevel="1" thickTop="1">
      <c r="A62" s="185"/>
      <c r="B62" s="185"/>
      <c r="C62" s="185"/>
      <c r="D62" s="185"/>
      <c r="E62" s="185"/>
      <c r="F62" s="185"/>
      <c r="G62" s="185"/>
      <c r="H62" s="185"/>
    </row>
    <row r="63" spans="1:8" ht="12.75" customHeight="1" collapsed="1">
      <c r="A63" s="182" t="s">
        <v>975</v>
      </c>
      <c r="B63" s="183" t="s">
        <v>1436</v>
      </c>
      <c r="C63">
        <v>248</v>
      </c>
      <c r="D63" t="s">
        <v>5060</v>
      </c>
      <c r="E63" t="s">
        <v>5060</v>
      </c>
      <c r="F63" t="s">
        <v>4882</v>
      </c>
      <c r="G63" s="2" t="s">
        <v>974</v>
      </c>
      <c r="H63" t="s">
        <v>975</v>
      </c>
    </row>
    <row r="64" spans="1:8" ht="12.75" hidden="1" customHeight="1" outlineLevel="1">
      <c r="A64" s="184" t="s">
        <v>975</v>
      </c>
      <c r="B64" s="183" t="s">
        <v>1061</v>
      </c>
      <c r="C64">
        <v>965</v>
      </c>
      <c r="D64" t="s">
        <v>6568</v>
      </c>
      <c r="E64" t="s">
        <v>6568</v>
      </c>
      <c r="F64" t="s">
        <v>6552</v>
      </c>
      <c r="G64" t="s">
        <v>1061</v>
      </c>
      <c r="H64" t="s">
        <v>975</v>
      </c>
    </row>
    <row r="65" spans="1:8" ht="12.75" hidden="1" customHeight="1" outlineLevel="1">
      <c r="A65" s="184" t="s">
        <v>975</v>
      </c>
      <c r="B65" s="183" t="s">
        <v>1437</v>
      </c>
    </row>
    <row r="66" spans="1:8" ht="12.75" hidden="1" customHeight="1" outlineLevel="1">
      <c r="A66" s="184" t="s">
        <v>975</v>
      </c>
      <c r="B66" s="183" t="s">
        <v>1438</v>
      </c>
      <c r="C66">
        <v>248</v>
      </c>
      <c r="D66" t="s">
        <v>5060</v>
      </c>
      <c r="E66" t="s">
        <v>5060</v>
      </c>
      <c r="F66" t="s">
        <v>4882</v>
      </c>
      <c r="G66" s="2" t="s">
        <v>974</v>
      </c>
      <c r="H66" t="s">
        <v>975</v>
      </c>
    </row>
    <row r="67" spans="1:8" ht="12.75" hidden="1" customHeight="1" outlineLevel="1">
      <c r="A67" s="184" t="s">
        <v>975</v>
      </c>
      <c r="B67" s="183" t="s">
        <v>1439</v>
      </c>
    </row>
    <row r="68" spans="1:8" ht="12.75" hidden="1" customHeight="1" outlineLevel="1">
      <c r="A68" s="184" t="s">
        <v>975</v>
      </c>
      <c r="B68" s="183" t="s">
        <v>1440</v>
      </c>
    </row>
    <row r="69" spans="1:8" ht="12.75" hidden="1" customHeight="1" outlineLevel="1">
      <c r="A69" s="184" t="s">
        <v>975</v>
      </c>
      <c r="B69" s="183" t="s">
        <v>1441</v>
      </c>
      <c r="C69">
        <v>127</v>
      </c>
      <c r="D69" t="s">
        <v>4134</v>
      </c>
      <c r="E69" t="s">
        <v>4141</v>
      </c>
      <c r="F69" t="s">
        <v>2060</v>
      </c>
      <c r="G69" t="s">
        <v>1441</v>
      </c>
      <c r="H69" t="s">
        <v>975</v>
      </c>
    </row>
    <row r="70" spans="1:8" ht="12.75" hidden="1" customHeight="1" outlineLevel="1">
      <c r="A70" s="184" t="s">
        <v>975</v>
      </c>
      <c r="B70" s="183" t="s">
        <v>1442</v>
      </c>
      <c r="C70">
        <v>925</v>
      </c>
      <c r="D70" t="s">
        <v>6470</v>
      </c>
      <c r="E70" t="s">
        <v>6471</v>
      </c>
      <c r="F70" t="s">
        <v>6415</v>
      </c>
      <c r="G70" t="s">
        <v>1442</v>
      </c>
      <c r="H70" t="s">
        <v>975</v>
      </c>
    </row>
    <row r="71" spans="1:8" ht="12.75" hidden="1" customHeight="1" outlineLevel="1">
      <c r="A71" s="184" t="s">
        <v>975</v>
      </c>
      <c r="B71" s="183" t="s">
        <v>1443</v>
      </c>
    </row>
    <row r="72" spans="1:8" ht="12.75" hidden="1" customHeight="1" outlineLevel="1">
      <c r="A72" s="184" t="s">
        <v>975</v>
      </c>
      <c r="B72" s="183" t="s">
        <v>1444</v>
      </c>
    </row>
    <row r="73" spans="1:8" ht="12.75" hidden="1" customHeight="1" outlineLevel="1">
      <c r="A73" s="184" t="s">
        <v>975</v>
      </c>
      <c r="B73" s="187" t="s">
        <v>12226</v>
      </c>
      <c r="C73">
        <v>263</v>
      </c>
      <c r="D73" t="s">
        <v>5121</v>
      </c>
      <c r="E73" t="s">
        <v>5121</v>
      </c>
      <c r="F73" t="s">
        <v>5120</v>
      </c>
      <c r="G73" t="s">
        <v>12226</v>
      </c>
      <c r="H73" t="s">
        <v>975</v>
      </c>
    </row>
    <row r="74" spans="1:8" ht="12.75" hidden="1" customHeight="1" outlineLevel="1">
      <c r="A74" s="185"/>
      <c r="B74" s="185"/>
      <c r="C74" s="185"/>
      <c r="D74" s="185"/>
      <c r="E74" s="185"/>
      <c r="F74" s="185"/>
      <c r="G74" s="185"/>
      <c r="H74" s="185"/>
    </row>
    <row r="75" spans="1:8" ht="12.75" customHeight="1" collapsed="1">
      <c r="A75" s="182" t="s">
        <v>851</v>
      </c>
      <c r="B75" s="187" t="s">
        <v>850</v>
      </c>
      <c r="C75">
        <v>76</v>
      </c>
      <c r="D75" t="s">
        <v>3283</v>
      </c>
      <c r="E75" t="s">
        <v>3283</v>
      </c>
      <c r="F75" t="s">
        <v>1995</v>
      </c>
      <c r="G75" t="s">
        <v>850</v>
      </c>
      <c r="H75" t="s">
        <v>851</v>
      </c>
    </row>
    <row r="76" spans="1:8" ht="12.75" hidden="1" customHeight="1" outlineLevel="1">
      <c r="A76" s="184" t="s">
        <v>851</v>
      </c>
      <c r="B76" s="187" t="s">
        <v>843</v>
      </c>
      <c r="C76">
        <v>70</v>
      </c>
      <c r="D76" t="s">
        <v>3189</v>
      </c>
      <c r="E76" t="s">
        <v>3199</v>
      </c>
      <c r="F76" t="s">
        <v>2060</v>
      </c>
      <c r="G76" s="2" t="s">
        <v>11751</v>
      </c>
      <c r="H76" s="2" t="s">
        <v>4321</v>
      </c>
    </row>
    <row r="77" spans="1:8" ht="12.75" hidden="1" customHeight="1" outlineLevel="1">
      <c r="A77" s="184" t="s">
        <v>851</v>
      </c>
      <c r="B77" s="187" t="s">
        <v>849</v>
      </c>
      <c r="C77">
        <v>75</v>
      </c>
      <c r="D77" t="s">
        <v>3266</v>
      </c>
      <c r="E77" t="s">
        <v>3266</v>
      </c>
      <c r="F77" t="s">
        <v>1995</v>
      </c>
      <c r="G77" t="s">
        <v>849</v>
      </c>
      <c r="H77" t="s">
        <v>844</v>
      </c>
    </row>
    <row r="78" spans="1:8" ht="12.75" hidden="1" customHeight="1" outlineLevel="1">
      <c r="A78" s="184" t="s">
        <v>851</v>
      </c>
      <c r="B78" s="187" t="s">
        <v>852</v>
      </c>
      <c r="C78">
        <v>79</v>
      </c>
      <c r="D78" t="s">
        <v>3334</v>
      </c>
      <c r="E78" t="s">
        <v>3345</v>
      </c>
      <c r="F78" t="s">
        <v>2060</v>
      </c>
      <c r="G78" t="s">
        <v>852</v>
      </c>
      <c r="H78" t="s">
        <v>844</v>
      </c>
    </row>
    <row r="79" spans="1:8" ht="12.75" hidden="1" customHeight="1" outlineLevel="1">
      <c r="A79" s="184" t="s">
        <v>851</v>
      </c>
      <c r="B79" s="187" t="s">
        <v>924</v>
      </c>
      <c r="C79">
        <v>138</v>
      </c>
      <c r="D79" t="s">
        <v>4303</v>
      </c>
      <c r="E79" t="s">
        <v>4313</v>
      </c>
      <c r="F79" t="s">
        <v>2060</v>
      </c>
      <c r="G79" s="2" t="s">
        <v>4320</v>
      </c>
      <c r="H79" s="2" t="s">
        <v>4321</v>
      </c>
    </row>
    <row r="80" spans="1:8" ht="12.75" hidden="1" customHeight="1" outlineLevel="1">
      <c r="A80" s="185"/>
      <c r="B80" s="185"/>
      <c r="C80" s="185"/>
      <c r="D80" s="185"/>
      <c r="E80" s="185"/>
      <c r="F80" s="185"/>
      <c r="G80" s="185"/>
      <c r="H80" s="185"/>
    </row>
    <row r="81" spans="1:8" ht="12.75" customHeight="1" collapsed="1">
      <c r="A81" s="182" t="s">
        <v>744</v>
      </c>
      <c r="B81" s="183" t="s">
        <v>883</v>
      </c>
      <c r="C81">
        <v>102</v>
      </c>
      <c r="D81" t="s">
        <v>3761</v>
      </c>
      <c r="E81" t="s">
        <v>2043</v>
      </c>
      <c r="F81" t="s">
        <v>3747</v>
      </c>
      <c r="G81" t="s">
        <v>883</v>
      </c>
      <c r="H81" t="s">
        <v>744</v>
      </c>
    </row>
    <row r="82" spans="1:8" ht="12.75" hidden="1" customHeight="1" outlineLevel="1">
      <c r="A82" s="184" t="s">
        <v>744</v>
      </c>
      <c r="B82" s="183" t="s">
        <v>882</v>
      </c>
      <c r="C82">
        <v>101</v>
      </c>
      <c r="D82" t="s">
        <v>3748</v>
      </c>
      <c r="E82" t="s">
        <v>2027</v>
      </c>
      <c r="F82" t="s">
        <v>3747</v>
      </c>
      <c r="G82" t="s">
        <v>882</v>
      </c>
      <c r="H82" t="s">
        <v>744</v>
      </c>
    </row>
    <row r="83" spans="1:8" ht="12.75" hidden="1" customHeight="1" outlineLevel="1">
      <c r="A83" s="184" t="s">
        <v>744</v>
      </c>
      <c r="B83" s="183" t="s">
        <v>881</v>
      </c>
      <c r="C83">
        <v>100</v>
      </c>
      <c r="D83" t="s">
        <v>3732</v>
      </c>
      <c r="E83" t="s">
        <v>2004</v>
      </c>
      <c r="F83" t="s">
        <v>3747</v>
      </c>
      <c r="G83" t="s">
        <v>881</v>
      </c>
      <c r="H83" t="s">
        <v>744</v>
      </c>
    </row>
    <row r="84" spans="1:8" ht="12.75" hidden="1" customHeight="1" outlineLevel="1">
      <c r="A84" s="184" t="s">
        <v>744</v>
      </c>
      <c r="B84" s="183" t="s">
        <v>884</v>
      </c>
      <c r="C84">
        <v>103</v>
      </c>
      <c r="D84" t="s">
        <v>3773</v>
      </c>
      <c r="E84" t="s">
        <v>2065</v>
      </c>
      <c r="F84" t="s">
        <v>3747</v>
      </c>
      <c r="G84" t="s">
        <v>884</v>
      </c>
      <c r="H84" t="s">
        <v>744</v>
      </c>
    </row>
    <row r="85" spans="1:8" ht="12.75" hidden="1" customHeight="1" outlineLevel="1">
      <c r="A85" s="184" t="s">
        <v>744</v>
      </c>
      <c r="B85" s="183" t="s">
        <v>937</v>
      </c>
      <c r="C85">
        <v>150</v>
      </c>
      <c r="D85" t="s">
        <v>4475</v>
      </c>
      <c r="E85" t="s">
        <v>4475</v>
      </c>
      <c r="F85" t="s">
        <v>1995</v>
      </c>
      <c r="G85" t="s">
        <v>937</v>
      </c>
      <c r="H85" t="s">
        <v>744</v>
      </c>
    </row>
    <row r="86" spans="1:8" ht="12.75" hidden="1" customHeight="1" outlineLevel="1">
      <c r="A86" s="184" t="s">
        <v>744</v>
      </c>
      <c r="B86" s="183" t="s">
        <v>1341</v>
      </c>
    </row>
    <row r="87" spans="1:8" ht="12.75" hidden="1" customHeight="1" outlineLevel="1">
      <c r="A87" s="184" t="s">
        <v>744</v>
      </c>
      <c r="B87" s="183" t="s">
        <v>749</v>
      </c>
      <c r="C87">
        <v>3</v>
      </c>
      <c r="D87" t="s">
        <v>2029</v>
      </c>
      <c r="E87" t="s">
        <v>2044</v>
      </c>
      <c r="F87" t="s">
        <v>2007</v>
      </c>
      <c r="G87" t="s">
        <v>749</v>
      </c>
      <c r="H87" t="s">
        <v>744</v>
      </c>
    </row>
    <row r="88" spans="1:8" ht="12.75" hidden="1" customHeight="1" outlineLevel="1">
      <c r="A88" s="184" t="s">
        <v>744</v>
      </c>
      <c r="B88" s="183" t="s">
        <v>743</v>
      </c>
      <c r="C88">
        <v>1</v>
      </c>
      <c r="D88" t="s">
        <v>1981</v>
      </c>
      <c r="E88" t="s">
        <v>2006</v>
      </c>
      <c r="F88" t="s">
        <v>2007</v>
      </c>
      <c r="G88" t="s">
        <v>743</v>
      </c>
      <c r="H88" t="s">
        <v>744</v>
      </c>
    </row>
    <row r="89" spans="1:8" ht="12.75" hidden="1" customHeight="1" outlineLevel="1">
      <c r="A89" s="184" t="s">
        <v>744</v>
      </c>
      <c r="B89" s="183" t="s">
        <v>748</v>
      </c>
      <c r="C89">
        <v>2</v>
      </c>
      <c r="D89" t="s">
        <v>2012</v>
      </c>
      <c r="E89" t="s">
        <v>2028</v>
      </c>
      <c r="F89" t="s">
        <v>2007</v>
      </c>
      <c r="G89" t="s">
        <v>748</v>
      </c>
      <c r="H89" t="s">
        <v>744</v>
      </c>
    </row>
    <row r="90" spans="1:8" ht="12.75" hidden="1" customHeight="1" outlineLevel="1">
      <c r="A90" s="184" t="s">
        <v>744</v>
      </c>
      <c r="B90" s="183" t="s">
        <v>750</v>
      </c>
      <c r="C90">
        <v>4</v>
      </c>
      <c r="D90" t="s">
        <v>2046</v>
      </c>
      <c r="E90" t="s">
        <v>2066</v>
      </c>
      <c r="F90" t="s">
        <v>2007</v>
      </c>
      <c r="G90" t="s">
        <v>750</v>
      </c>
      <c r="H90" t="s">
        <v>744</v>
      </c>
    </row>
    <row r="91" spans="1:8" ht="12.75" hidden="1" customHeight="1" outlineLevel="1">
      <c r="A91" s="184" t="s">
        <v>744</v>
      </c>
      <c r="B91" s="183" t="s">
        <v>918</v>
      </c>
      <c r="C91">
        <v>132</v>
      </c>
      <c r="D91" t="s">
        <v>4211</v>
      </c>
      <c r="E91" t="s">
        <v>4211</v>
      </c>
      <c r="F91" t="s">
        <v>1995</v>
      </c>
      <c r="G91" t="s">
        <v>918</v>
      </c>
      <c r="H91" t="s">
        <v>744</v>
      </c>
    </row>
    <row r="92" spans="1:8" ht="12.75" hidden="1" customHeight="1" outlineLevel="1">
      <c r="A92" s="184" t="s">
        <v>744</v>
      </c>
      <c r="B92" s="183" t="s">
        <v>1342</v>
      </c>
    </row>
    <row r="93" spans="1:8" ht="12.75" hidden="1" customHeight="1" outlineLevel="1">
      <c r="A93" s="184" t="s">
        <v>744</v>
      </c>
      <c r="B93" s="183" t="s">
        <v>1343</v>
      </c>
    </row>
    <row r="94" spans="1:8" ht="12.75" hidden="1" customHeight="1" outlineLevel="1">
      <c r="A94" s="184" t="s">
        <v>744</v>
      </c>
      <c r="B94" s="183" t="s">
        <v>1344</v>
      </c>
    </row>
    <row r="95" spans="1:8" ht="12.75" hidden="1" customHeight="1" outlineLevel="1">
      <c r="A95" s="184" t="s">
        <v>744</v>
      </c>
      <c r="B95" s="183" t="s">
        <v>1345</v>
      </c>
    </row>
    <row r="96" spans="1:8" ht="12.75" hidden="1" customHeight="1" outlineLevel="1">
      <c r="A96" s="184" t="s">
        <v>744</v>
      </c>
      <c r="B96" s="183" t="s">
        <v>1346</v>
      </c>
    </row>
    <row r="97" spans="1:8" ht="12.75" hidden="1" customHeight="1" outlineLevel="1">
      <c r="A97" s="184" t="s">
        <v>744</v>
      </c>
      <c r="B97" s="183" t="s">
        <v>1347</v>
      </c>
    </row>
    <row r="98" spans="1:8" ht="12.75" hidden="1" customHeight="1" outlineLevel="1">
      <c r="A98" s="184" t="s">
        <v>744</v>
      </c>
      <c r="B98" s="183" t="s">
        <v>1348</v>
      </c>
    </row>
    <row r="99" spans="1:8" ht="12.75" hidden="1" customHeight="1" outlineLevel="1">
      <c r="A99" s="184" t="s">
        <v>744</v>
      </c>
      <c r="B99" s="183" t="s">
        <v>1349</v>
      </c>
    </row>
    <row r="100" spans="1:8" ht="12.75" hidden="1" customHeight="1" outlineLevel="1">
      <c r="A100" s="184" t="s">
        <v>744</v>
      </c>
      <c r="B100" s="183" t="s">
        <v>1350</v>
      </c>
    </row>
    <row r="101" spans="1:8" ht="12.75" hidden="1" customHeight="1" outlineLevel="1">
      <c r="A101" s="184" t="s">
        <v>744</v>
      </c>
      <c r="B101" s="183" t="s">
        <v>1351</v>
      </c>
    </row>
    <row r="102" spans="1:8" ht="12.75" hidden="1" customHeight="1" outlineLevel="1">
      <c r="A102" s="184" t="s">
        <v>744</v>
      </c>
      <c r="B102" s="183" t="s">
        <v>1352</v>
      </c>
    </row>
    <row r="103" spans="1:8" ht="12.75" hidden="1" customHeight="1" outlineLevel="1">
      <c r="A103" s="184" t="s">
        <v>744</v>
      </c>
      <c r="B103" s="183" t="s">
        <v>1353</v>
      </c>
    </row>
    <row r="104" spans="1:8" ht="12.75" hidden="1" customHeight="1" outlineLevel="1">
      <c r="A104" s="184" t="s">
        <v>744</v>
      </c>
      <c r="B104" s="183" t="s">
        <v>1354</v>
      </c>
    </row>
    <row r="105" spans="1:8" ht="12.75" hidden="1" customHeight="1" outlineLevel="1">
      <c r="A105" s="185"/>
      <c r="B105" s="185"/>
      <c r="C105" s="185"/>
      <c r="D105" s="185"/>
      <c r="E105" s="185"/>
      <c r="F105" s="185"/>
      <c r="G105" s="185"/>
      <c r="H105" s="185"/>
    </row>
    <row r="106" spans="1:8" ht="12.75" customHeight="1" collapsed="1">
      <c r="A106" s="182" t="s">
        <v>787</v>
      </c>
      <c r="B106" s="183" t="s">
        <v>959</v>
      </c>
      <c r="C106">
        <v>173</v>
      </c>
      <c r="D106" t="s">
        <v>4794</v>
      </c>
      <c r="E106" t="s">
        <v>4794</v>
      </c>
      <c r="F106" t="s">
        <v>1995</v>
      </c>
      <c r="G106" t="s">
        <v>959</v>
      </c>
      <c r="H106" t="s">
        <v>787</v>
      </c>
    </row>
    <row r="107" spans="1:8" ht="12.75" hidden="1" customHeight="1" outlineLevel="1">
      <c r="A107" s="184" t="s">
        <v>787</v>
      </c>
      <c r="B107" s="183" t="s">
        <v>960</v>
      </c>
      <c r="C107">
        <v>174</v>
      </c>
      <c r="D107" t="s">
        <v>4806</v>
      </c>
      <c r="E107" t="s">
        <v>4806</v>
      </c>
      <c r="F107" t="s">
        <v>1995</v>
      </c>
      <c r="G107" t="s">
        <v>960</v>
      </c>
      <c r="H107" t="s">
        <v>787</v>
      </c>
    </row>
    <row r="108" spans="1:8" ht="12.75" hidden="1" customHeight="1" outlineLevel="1">
      <c r="A108" s="184" t="s">
        <v>787</v>
      </c>
      <c r="B108" s="183" t="s">
        <v>961</v>
      </c>
      <c r="C108">
        <v>170</v>
      </c>
      <c r="D108" t="s">
        <v>4754</v>
      </c>
      <c r="E108" t="s">
        <v>4754</v>
      </c>
      <c r="F108" t="s">
        <v>1995</v>
      </c>
      <c r="G108" t="s">
        <v>961</v>
      </c>
      <c r="H108" t="s">
        <v>787</v>
      </c>
    </row>
    <row r="109" spans="1:8" ht="12.75" hidden="1" customHeight="1" outlineLevel="1">
      <c r="A109" s="184" t="s">
        <v>787</v>
      </c>
      <c r="B109" s="183" t="s">
        <v>788</v>
      </c>
      <c r="C109">
        <v>30</v>
      </c>
      <c r="D109" t="s">
        <v>2510</v>
      </c>
      <c r="E109" t="s">
        <v>2026</v>
      </c>
      <c r="F109" t="s">
        <v>2506</v>
      </c>
      <c r="G109" t="s">
        <v>788</v>
      </c>
      <c r="H109" t="s">
        <v>787</v>
      </c>
    </row>
    <row r="110" spans="1:8" ht="12.75" hidden="1" customHeight="1" outlineLevel="1">
      <c r="A110" s="184" t="s">
        <v>787</v>
      </c>
      <c r="B110" s="183" t="s">
        <v>786</v>
      </c>
      <c r="C110">
        <v>29</v>
      </c>
      <c r="D110" t="s">
        <v>2485</v>
      </c>
      <c r="E110" t="s">
        <v>2002</v>
      </c>
      <c r="F110" t="s">
        <v>2506</v>
      </c>
      <c r="G110" t="s">
        <v>786</v>
      </c>
      <c r="H110" t="s">
        <v>787</v>
      </c>
    </row>
    <row r="111" spans="1:8" ht="12.75" hidden="1" customHeight="1" outlineLevel="1">
      <c r="A111" s="185"/>
      <c r="B111" s="185"/>
      <c r="C111" s="185"/>
      <c r="D111" s="185"/>
      <c r="E111" s="185"/>
      <c r="F111" s="185"/>
      <c r="G111" s="185"/>
      <c r="H111" s="185"/>
    </row>
    <row r="112" spans="1:8" ht="12.75" customHeight="1" collapsed="1">
      <c r="A112" s="182" t="s">
        <v>1688</v>
      </c>
      <c r="B112" s="183" t="s">
        <v>1626</v>
      </c>
    </row>
    <row r="113" spans="1:8" ht="12.75" hidden="1" customHeight="1" outlineLevel="1">
      <c r="A113" s="184" t="s">
        <v>1688</v>
      </c>
      <c r="B113" s="183" t="s">
        <v>1627</v>
      </c>
    </row>
    <row r="114" spans="1:8" ht="12.75" hidden="1" customHeight="1" outlineLevel="1">
      <c r="A114" s="184" t="s">
        <v>1688</v>
      </c>
      <c r="B114" s="183" t="s">
        <v>1628</v>
      </c>
    </row>
    <row r="115" spans="1:8" ht="12.75" hidden="1" customHeight="1" outlineLevel="1">
      <c r="A115" s="184" t="s">
        <v>1688</v>
      </c>
      <c r="B115" s="183" t="s">
        <v>1629</v>
      </c>
    </row>
    <row r="116" spans="1:8" ht="12.75" hidden="1" customHeight="1" outlineLevel="1">
      <c r="A116" s="184" t="s">
        <v>1688</v>
      </c>
      <c r="B116" s="183" t="s">
        <v>1630</v>
      </c>
    </row>
    <row r="117" spans="1:8" ht="12.75" hidden="1" customHeight="1" outlineLevel="1">
      <c r="A117" s="184" t="s">
        <v>1688</v>
      </c>
      <c r="B117" s="183" t="s">
        <v>1631</v>
      </c>
      <c r="C117">
        <v>67</v>
      </c>
      <c r="D117" t="s">
        <v>3151</v>
      </c>
      <c r="E117" t="s">
        <v>3151</v>
      </c>
      <c r="F117" t="s">
        <v>1995</v>
      </c>
      <c r="G117" s="2" t="s">
        <v>11749</v>
      </c>
      <c r="H117" s="2" t="s">
        <v>11750</v>
      </c>
    </row>
    <row r="118" spans="1:8" ht="12.75" hidden="1" customHeight="1" outlineLevel="1">
      <c r="A118" s="184" t="s">
        <v>1688</v>
      </c>
      <c r="B118" s="183" t="s">
        <v>831</v>
      </c>
      <c r="C118">
        <v>63</v>
      </c>
      <c r="D118" t="s">
        <v>3096</v>
      </c>
      <c r="E118" t="s">
        <v>3105</v>
      </c>
      <c r="F118" t="s">
        <v>2215</v>
      </c>
      <c r="G118" t="s">
        <v>831</v>
      </c>
      <c r="H118" t="s">
        <v>832</v>
      </c>
    </row>
    <row r="119" spans="1:8" ht="12.75" hidden="1" customHeight="1" outlineLevel="1">
      <c r="A119" s="184" t="s">
        <v>1688</v>
      </c>
      <c r="B119" s="183" t="s">
        <v>1632</v>
      </c>
    </row>
    <row r="120" spans="1:8" ht="12.75" hidden="1" customHeight="1" outlineLevel="1">
      <c r="A120" s="184" t="s">
        <v>1688</v>
      </c>
      <c r="B120" s="183" t="s">
        <v>1638</v>
      </c>
    </row>
    <row r="121" spans="1:8" ht="12.75" hidden="1" customHeight="1" outlineLevel="1">
      <c r="A121" s="184" t="s">
        <v>1688</v>
      </c>
      <c r="B121" s="183" t="s">
        <v>1424</v>
      </c>
    </row>
    <row r="122" spans="1:8" ht="12.75" hidden="1" customHeight="1" outlineLevel="1">
      <c r="A122" s="184" t="s">
        <v>1688</v>
      </c>
      <c r="B122" s="183" t="s">
        <v>1689</v>
      </c>
    </row>
    <row r="123" spans="1:8" ht="12.75" hidden="1" customHeight="1" outlineLevel="1">
      <c r="A123" s="184" t="s">
        <v>1688</v>
      </c>
      <c r="B123" s="183" t="s">
        <v>988</v>
      </c>
      <c r="C123">
        <v>278</v>
      </c>
      <c r="D123" t="s">
        <v>5196</v>
      </c>
      <c r="E123" t="s">
        <v>5196</v>
      </c>
      <c r="F123" t="s">
        <v>5171</v>
      </c>
      <c r="G123" t="s">
        <v>988</v>
      </c>
      <c r="H123" t="s">
        <v>983</v>
      </c>
    </row>
    <row r="124" spans="1:8" ht="12.75" hidden="1" customHeight="1" outlineLevel="1">
      <c r="A124" s="184" t="s">
        <v>1688</v>
      </c>
      <c r="B124" s="183" t="s">
        <v>984</v>
      </c>
      <c r="C124">
        <v>274</v>
      </c>
      <c r="D124" t="s">
        <v>5175</v>
      </c>
      <c r="E124" t="s">
        <v>5175</v>
      </c>
      <c r="F124" t="s">
        <v>5171</v>
      </c>
      <c r="G124" t="s">
        <v>984</v>
      </c>
      <c r="H124" t="s">
        <v>983</v>
      </c>
    </row>
    <row r="125" spans="1:8" ht="12.75" hidden="1" customHeight="1" outlineLevel="1">
      <c r="A125" s="184" t="s">
        <v>1688</v>
      </c>
      <c r="B125" s="183" t="s">
        <v>987</v>
      </c>
      <c r="C125">
        <v>277</v>
      </c>
      <c r="D125" t="s">
        <v>5191</v>
      </c>
      <c r="E125" t="s">
        <v>5191</v>
      </c>
      <c r="F125" t="s">
        <v>5171</v>
      </c>
      <c r="G125" t="s">
        <v>987</v>
      </c>
      <c r="H125" t="s">
        <v>983</v>
      </c>
    </row>
    <row r="126" spans="1:8" ht="12.75" hidden="1" customHeight="1" outlineLevel="1">
      <c r="A126" s="184" t="s">
        <v>1688</v>
      </c>
      <c r="B126" s="183" t="s">
        <v>985</v>
      </c>
      <c r="C126">
        <v>275</v>
      </c>
      <c r="D126" t="s">
        <v>5180</v>
      </c>
      <c r="E126" t="s">
        <v>5180</v>
      </c>
      <c r="F126" t="s">
        <v>5171</v>
      </c>
      <c r="G126" t="s">
        <v>985</v>
      </c>
      <c r="H126" t="s">
        <v>983</v>
      </c>
    </row>
    <row r="127" spans="1:8" ht="12.75" hidden="1" customHeight="1" outlineLevel="1">
      <c r="A127" s="184" t="s">
        <v>1688</v>
      </c>
      <c r="B127" s="183" t="s">
        <v>986</v>
      </c>
      <c r="C127">
        <v>276</v>
      </c>
      <c r="D127" t="s">
        <v>5185</v>
      </c>
      <c r="E127" t="s">
        <v>5185</v>
      </c>
      <c r="F127" t="s">
        <v>5171</v>
      </c>
      <c r="G127" t="s">
        <v>986</v>
      </c>
      <c r="H127" t="s">
        <v>983</v>
      </c>
    </row>
    <row r="128" spans="1:8" ht="12.75" hidden="1" customHeight="1" outlineLevel="1">
      <c r="A128" s="184" t="s">
        <v>1688</v>
      </c>
      <c r="B128" s="183" t="s">
        <v>982</v>
      </c>
      <c r="C128">
        <v>273</v>
      </c>
      <c r="D128" t="s">
        <v>5167</v>
      </c>
      <c r="E128" t="s">
        <v>5167</v>
      </c>
      <c r="F128" t="s">
        <v>5171</v>
      </c>
      <c r="G128" t="s">
        <v>982</v>
      </c>
      <c r="H128" t="s">
        <v>983</v>
      </c>
    </row>
    <row r="129" spans="1:8" ht="12.75" hidden="1" customHeight="1" outlineLevel="1">
      <c r="A129" s="184" t="s">
        <v>1688</v>
      </c>
      <c r="B129" s="183" t="s">
        <v>861</v>
      </c>
      <c r="C129">
        <v>87</v>
      </c>
      <c r="D129" t="s">
        <v>3485</v>
      </c>
      <c r="E129" t="s">
        <v>2084</v>
      </c>
      <c r="F129" t="s">
        <v>3464</v>
      </c>
      <c r="G129" t="s">
        <v>861</v>
      </c>
      <c r="H129" t="s">
        <v>862</v>
      </c>
    </row>
    <row r="130" spans="1:8" ht="12.75" hidden="1" customHeight="1" outlineLevel="1">
      <c r="A130" s="184" t="s">
        <v>1688</v>
      </c>
      <c r="B130" s="183" t="s">
        <v>863</v>
      </c>
      <c r="C130">
        <v>88</v>
      </c>
      <c r="D130" t="s">
        <v>3500</v>
      </c>
      <c r="E130" t="s">
        <v>2104</v>
      </c>
      <c r="F130" t="s">
        <v>3464</v>
      </c>
      <c r="G130" t="s">
        <v>863</v>
      </c>
      <c r="H130" t="s">
        <v>862</v>
      </c>
    </row>
    <row r="131" spans="1:8" ht="12.75" hidden="1" customHeight="1" outlineLevel="1">
      <c r="A131" s="184" t="s">
        <v>1688</v>
      </c>
      <c r="B131" s="183" t="s">
        <v>1615</v>
      </c>
    </row>
    <row r="132" spans="1:8" ht="12.75" hidden="1" customHeight="1" outlineLevel="1">
      <c r="A132" s="184" t="s">
        <v>1688</v>
      </c>
      <c r="B132" s="183" t="s">
        <v>1373</v>
      </c>
    </row>
    <row r="133" spans="1:8" ht="12.75" hidden="1" customHeight="1" outlineLevel="1">
      <c r="A133" s="184" t="s">
        <v>1688</v>
      </c>
      <c r="B133" s="183" t="s">
        <v>1374</v>
      </c>
    </row>
    <row r="134" spans="1:8" ht="12.75" hidden="1" customHeight="1" outlineLevel="1">
      <c r="A134" s="184" t="s">
        <v>1688</v>
      </c>
      <c r="B134" s="183" t="s">
        <v>1375</v>
      </c>
    </row>
    <row r="135" spans="1:8" ht="12.75" hidden="1" customHeight="1" outlineLevel="1">
      <c r="A135" s="184" t="s">
        <v>1688</v>
      </c>
      <c r="B135" s="183" t="s">
        <v>1372</v>
      </c>
    </row>
    <row r="136" spans="1:8" ht="12.75" hidden="1" customHeight="1" outlineLevel="1">
      <c r="A136" s="184" t="s">
        <v>1688</v>
      </c>
      <c r="B136" s="183" t="s">
        <v>1690</v>
      </c>
    </row>
    <row r="137" spans="1:8" ht="12.75" hidden="1" customHeight="1" outlineLevel="1">
      <c r="A137" s="184" t="s">
        <v>1688</v>
      </c>
      <c r="B137" s="183" t="s">
        <v>1616</v>
      </c>
    </row>
    <row r="138" spans="1:8" ht="12.75" hidden="1" customHeight="1" outlineLevel="1">
      <c r="A138" s="184" t="s">
        <v>1688</v>
      </c>
      <c r="B138" s="183" t="s">
        <v>1691</v>
      </c>
    </row>
    <row r="139" spans="1:8" ht="12.75" hidden="1" customHeight="1" outlineLevel="1">
      <c r="A139" s="184" t="s">
        <v>1688</v>
      </c>
      <c r="B139" s="183" t="s">
        <v>1617</v>
      </c>
    </row>
    <row r="140" spans="1:8" ht="12.75" hidden="1" customHeight="1" outlineLevel="1">
      <c r="A140" s="184" t="s">
        <v>1688</v>
      </c>
      <c r="B140" s="183" t="s">
        <v>1376</v>
      </c>
    </row>
    <row r="141" spans="1:8" ht="12.75" hidden="1" customHeight="1" outlineLevel="1">
      <c r="A141" s="184" t="s">
        <v>1688</v>
      </c>
      <c r="B141" s="183" t="s">
        <v>1377</v>
      </c>
    </row>
    <row r="142" spans="1:8" ht="12.75" hidden="1" customHeight="1" outlineLevel="1">
      <c r="A142" s="184" t="s">
        <v>1688</v>
      </c>
      <c r="B142" s="183" t="s">
        <v>1378</v>
      </c>
    </row>
    <row r="143" spans="1:8" ht="12.75" hidden="1" customHeight="1" outlineLevel="1">
      <c r="A143" s="184" t="s">
        <v>1688</v>
      </c>
      <c r="B143" s="183" t="s">
        <v>1685</v>
      </c>
    </row>
    <row r="144" spans="1:8" ht="12.75" hidden="1" customHeight="1" outlineLevel="1">
      <c r="A144" s="184" t="s">
        <v>1688</v>
      </c>
      <c r="B144" s="183" t="s">
        <v>1686</v>
      </c>
    </row>
    <row r="145" spans="1:8" ht="12.75" hidden="1" customHeight="1" outlineLevel="1">
      <c r="A145" s="184" t="s">
        <v>1688</v>
      </c>
      <c r="B145" s="183" t="s">
        <v>1687</v>
      </c>
    </row>
    <row r="146" spans="1:8" ht="12.75" hidden="1" customHeight="1" outlineLevel="1">
      <c r="A146" s="184" t="s">
        <v>1688</v>
      </c>
      <c r="B146" s="183" t="s">
        <v>1683</v>
      </c>
    </row>
    <row r="147" spans="1:8" ht="12.75" hidden="1" customHeight="1" outlineLevel="1">
      <c r="A147" s="184" t="s">
        <v>1688</v>
      </c>
      <c r="B147" s="183" t="s">
        <v>1684</v>
      </c>
    </row>
    <row r="148" spans="1:8" ht="12.75" hidden="1" customHeight="1" outlineLevel="1">
      <c r="A148" s="185"/>
      <c r="B148" s="185"/>
      <c r="C148" s="185"/>
      <c r="D148" s="185"/>
      <c r="E148" s="185"/>
      <c r="F148" s="185"/>
      <c r="G148" s="185"/>
      <c r="H148" s="185"/>
    </row>
    <row r="149" spans="1:8" ht="12.75" customHeight="1" collapsed="1">
      <c r="A149" s="182" t="s">
        <v>1597</v>
      </c>
      <c r="B149" s="183" t="s">
        <v>1360</v>
      </c>
    </row>
    <row r="150" spans="1:8" ht="12.75" hidden="1" customHeight="1" outlineLevel="1">
      <c r="A150" s="184" t="s">
        <v>1597</v>
      </c>
      <c r="B150" s="183" t="s">
        <v>1359</v>
      </c>
    </row>
    <row r="151" spans="1:8" ht="12.75" hidden="1" customHeight="1" outlineLevel="1">
      <c r="A151" s="184" t="s">
        <v>1597</v>
      </c>
      <c r="B151" s="183" t="s">
        <v>1598</v>
      </c>
    </row>
    <row r="152" spans="1:8" ht="12.75" hidden="1" customHeight="1" outlineLevel="1">
      <c r="A152" s="184" t="s">
        <v>1597</v>
      </c>
      <c r="B152" s="183" t="s">
        <v>818</v>
      </c>
      <c r="C152">
        <v>52</v>
      </c>
      <c r="D152" t="s">
        <v>2888</v>
      </c>
      <c r="E152" t="s">
        <v>2104</v>
      </c>
      <c r="F152" t="s">
        <v>2849</v>
      </c>
      <c r="G152" t="s">
        <v>818</v>
      </c>
      <c r="H152" t="s">
        <v>1597</v>
      </c>
    </row>
    <row r="153" spans="1:8" ht="12.75" hidden="1" customHeight="1" outlineLevel="1">
      <c r="A153" s="184" t="s">
        <v>1597</v>
      </c>
      <c r="B153" s="183" t="s">
        <v>816</v>
      </c>
      <c r="C153">
        <v>51</v>
      </c>
      <c r="D153" t="s">
        <v>2868</v>
      </c>
      <c r="E153" t="s">
        <v>2084</v>
      </c>
      <c r="F153" t="s">
        <v>2849</v>
      </c>
      <c r="G153" t="s">
        <v>816</v>
      </c>
      <c r="H153" t="s">
        <v>1597</v>
      </c>
    </row>
    <row r="154" spans="1:8" ht="12.75" hidden="1" customHeight="1" outlineLevel="1">
      <c r="A154" s="184" t="s">
        <v>1597</v>
      </c>
      <c r="B154" s="183" t="s">
        <v>1357</v>
      </c>
    </row>
    <row r="155" spans="1:8" ht="12.75" hidden="1" customHeight="1" outlineLevel="1">
      <c r="A155" s="184" t="s">
        <v>1597</v>
      </c>
      <c r="B155" s="183" t="s">
        <v>1358</v>
      </c>
    </row>
    <row r="156" spans="1:8" ht="12.75" hidden="1" customHeight="1" outlineLevel="1">
      <c r="A156" s="184" t="s">
        <v>1597</v>
      </c>
      <c r="B156" s="183" t="s">
        <v>1355</v>
      </c>
      <c r="C156">
        <v>66</v>
      </c>
      <c r="D156" t="s">
        <v>3136</v>
      </c>
      <c r="E156" t="s">
        <v>3136</v>
      </c>
      <c r="F156" t="s">
        <v>1995</v>
      </c>
      <c r="G156" s="2" t="s">
        <v>11747</v>
      </c>
      <c r="H156" s="2" t="s">
        <v>12165</v>
      </c>
    </row>
    <row r="157" spans="1:8" ht="12.75" hidden="1" customHeight="1" outlineLevel="1">
      <c r="A157" s="184" t="s">
        <v>1597</v>
      </c>
      <c r="B157" s="183" t="s">
        <v>835</v>
      </c>
      <c r="C157">
        <v>65</v>
      </c>
      <c r="D157" t="s">
        <v>3123</v>
      </c>
      <c r="E157" t="s">
        <v>3123</v>
      </c>
      <c r="F157" t="s">
        <v>1995</v>
      </c>
      <c r="G157" t="s">
        <v>835</v>
      </c>
      <c r="H157" t="s">
        <v>1597</v>
      </c>
    </row>
    <row r="158" spans="1:8" ht="12.75" hidden="1" customHeight="1" outlineLevel="1">
      <c r="A158" s="184" t="s">
        <v>1597</v>
      </c>
      <c r="B158" s="183" t="s">
        <v>833</v>
      </c>
      <c r="C158">
        <v>64</v>
      </c>
      <c r="D158" t="s">
        <v>3111</v>
      </c>
      <c r="E158" t="s">
        <v>3111</v>
      </c>
      <c r="F158" t="s">
        <v>1995</v>
      </c>
      <c r="G158" t="s">
        <v>833</v>
      </c>
      <c r="H158" t="s">
        <v>1597</v>
      </c>
    </row>
    <row r="159" spans="1:8" ht="12.75" hidden="1" customHeight="1" outlineLevel="1">
      <c r="A159" s="185"/>
      <c r="B159" s="185"/>
      <c r="C159" s="185"/>
      <c r="D159" s="185"/>
      <c r="E159" s="185"/>
      <c r="F159" s="185"/>
      <c r="G159" s="185"/>
      <c r="H159" s="185"/>
    </row>
    <row r="160" spans="1:8" ht="12.75" customHeight="1" collapsed="1">
      <c r="A160" s="182" t="s">
        <v>1484</v>
      </c>
      <c r="B160" s="183" t="s">
        <v>1456</v>
      </c>
      <c r="C160">
        <v>123</v>
      </c>
      <c r="D160" t="s">
        <v>4068</v>
      </c>
      <c r="E160" t="s">
        <v>4081</v>
      </c>
      <c r="F160" t="s">
        <v>2082</v>
      </c>
      <c r="G160" t="s">
        <v>1456</v>
      </c>
      <c r="H160" t="s">
        <v>1484</v>
      </c>
    </row>
    <row r="161" spans="1:8" ht="12.75" hidden="1" customHeight="1" outlineLevel="1">
      <c r="A161" s="184" t="s">
        <v>1484</v>
      </c>
      <c r="B161" s="183" t="s">
        <v>1457</v>
      </c>
      <c r="C161">
        <v>116</v>
      </c>
      <c r="D161" t="s">
        <v>3954</v>
      </c>
      <c r="E161" t="s">
        <v>3967</v>
      </c>
      <c r="F161" t="s">
        <v>2082</v>
      </c>
      <c r="G161" t="s">
        <v>1457</v>
      </c>
      <c r="H161" t="s">
        <v>1484</v>
      </c>
    </row>
    <row r="162" spans="1:8" ht="12.75" hidden="1" customHeight="1" outlineLevel="1">
      <c r="A162" s="184" t="s">
        <v>1484</v>
      </c>
      <c r="B162" s="183" t="s">
        <v>1458</v>
      </c>
      <c r="C162">
        <v>124</v>
      </c>
      <c r="D162" t="s">
        <v>4087</v>
      </c>
      <c r="E162" t="s">
        <v>4101</v>
      </c>
      <c r="F162" t="s">
        <v>2082</v>
      </c>
      <c r="G162" t="s">
        <v>1458</v>
      </c>
      <c r="H162" t="s">
        <v>1484</v>
      </c>
    </row>
    <row r="163" spans="1:8" ht="12.75" hidden="1" customHeight="1" outlineLevel="1">
      <c r="A163" s="184" t="s">
        <v>1484</v>
      </c>
      <c r="B163" s="183" t="s">
        <v>1459</v>
      </c>
      <c r="C163">
        <v>5</v>
      </c>
      <c r="D163" t="s">
        <v>2067</v>
      </c>
      <c r="E163" t="s">
        <v>2081</v>
      </c>
      <c r="F163" t="s">
        <v>2082</v>
      </c>
      <c r="G163" t="s">
        <v>1459</v>
      </c>
      <c r="H163" t="s">
        <v>1484</v>
      </c>
    </row>
    <row r="164" spans="1:8" ht="12.75" hidden="1" customHeight="1" outlineLevel="1">
      <c r="A164" s="184" t="s">
        <v>1484</v>
      </c>
      <c r="B164" s="183" t="s">
        <v>1460</v>
      </c>
      <c r="C164">
        <v>6</v>
      </c>
      <c r="D164" t="s">
        <v>2088</v>
      </c>
      <c r="E164" t="s">
        <v>2102</v>
      </c>
      <c r="F164" t="s">
        <v>2082</v>
      </c>
      <c r="G164" t="s">
        <v>1460</v>
      </c>
      <c r="H164" t="s">
        <v>1484</v>
      </c>
    </row>
    <row r="165" spans="1:8" ht="12.75" hidden="1" customHeight="1" outlineLevel="1">
      <c r="A165" s="184" t="s">
        <v>1484</v>
      </c>
      <c r="B165" s="183" t="s">
        <v>1461</v>
      </c>
      <c r="C165">
        <v>7</v>
      </c>
      <c r="D165" t="s">
        <v>2105</v>
      </c>
      <c r="E165" t="s">
        <v>2118</v>
      </c>
      <c r="F165" t="s">
        <v>2082</v>
      </c>
      <c r="G165" t="s">
        <v>1461</v>
      </c>
      <c r="H165" t="s">
        <v>1484</v>
      </c>
    </row>
    <row r="166" spans="1:8" ht="12.75" hidden="1" customHeight="1" outlineLevel="1">
      <c r="A166" s="184" t="s">
        <v>1484</v>
      </c>
      <c r="B166" s="183" t="s">
        <v>1462</v>
      </c>
      <c r="C166">
        <v>118</v>
      </c>
      <c r="D166" t="s">
        <v>3987</v>
      </c>
      <c r="E166" t="s">
        <v>3996</v>
      </c>
      <c r="F166" t="s">
        <v>2082</v>
      </c>
      <c r="G166" t="s">
        <v>1462</v>
      </c>
      <c r="H166" t="s">
        <v>1484</v>
      </c>
    </row>
    <row r="167" spans="1:8" ht="12.75" hidden="1" customHeight="1" outlineLevel="1">
      <c r="A167" s="184" t="s">
        <v>1484</v>
      </c>
      <c r="B167" s="183" t="s">
        <v>1463</v>
      </c>
      <c r="C167">
        <v>117</v>
      </c>
      <c r="D167" t="s">
        <v>3972</v>
      </c>
      <c r="E167" t="s">
        <v>3985</v>
      </c>
      <c r="F167" t="s">
        <v>2082</v>
      </c>
      <c r="G167" t="s">
        <v>1463</v>
      </c>
      <c r="H167" t="s">
        <v>1484</v>
      </c>
    </row>
    <row r="168" spans="1:8" ht="12.75" hidden="1" customHeight="1" outlineLevel="1">
      <c r="A168" s="184" t="s">
        <v>1484</v>
      </c>
      <c r="B168" s="183" t="s">
        <v>1464</v>
      </c>
      <c r="C168">
        <v>119</v>
      </c>
      <c r="D168" t="s">
        <v>3998</v>
      </c>
      <c r="E168" t="s">
        <v>4011</v>
      </c>
      <c r="F168" t="s">
        <v>2082</v>
      </c>
      <c r="G168" t="s">
        <v>1464</v>
      </c>
      <c r="H168" t="s">
        <v>1484</v>
      </c>
    </row>
    <row r="169" spans="1:8" ht="12.75" hidden="1" customHeight="1" outlineLevel="1">
      <c r="A169" s="184" t="s">
        <v>1484</v>
      </c>
      <c r="B169" s="183" t="s">
        <v>1465</v>
      </c>
      <c r="C169">
        <v>120</v>
      </c>
      <c r="D169" t="s">
        <v>4015</v>
      </c>
      <c r="E169" t="s">
        <v>4027</v>
      </c>
      <c r="F169" t="s">
        <v>2082</v>
      </c>
      <c r="G169" t="s">
        <v>1465</v>
      </c>
      <c r="H169" t="s">
        <v>1484</v>
      </c>
    </row>
    <row r="170" spans="1:8" ht="12.75" hidden="1" customHeight="1" outlineLevel="1">
      <c r="A170" s="184" t="s">
        <v>1484</v>
      </c>
      <c r="B170" s="183" t="s">
        <v>1466</v>
      </c>
      <c r="C170">
        <v>121</v>
      </c>
      <c r="D170" t="s">
        <v>4031</v>
      </c>
      <c r="E170" t="s">
        <v>4044</v>
      </c>
      <c r="F170" t="s">
        <v>2082</v>
      </c>
      <c r="G170" t="s">
        <v>1466</v>
      </c>
      <c r="H170" t="s">
        <v>1484</v>
      </c>
    </row>
    <row r="171" spans="1:8" ht="12.75" hidden="1" customHeight="1" outlineLevel="1">
      <c r="A171" s="184" t="s">
        <v>1484</v>
      </c>
      <c r="B171" s="183" t="s">
        <v>1467</v>
      </c>
      <c r="C171">
        <v>122</v>
      </c>
      <c r="D171" t="s">
        <v>4050</v>
      </c>
      <c r="E171" t="s">
        <v>4064</v>
      </c>
      <c r="F171" t="s">
        <v>2082</v>
      </c>
      <c r="G171" t="s">
        <v>1467</v>
      </c>
      <c r="H171" t="s">
        <v>1484</v>
      </c>
    </row>
    <row r="172" spans="1:8" ht="12.75" hidden="1" customHeight="1" outlineLevel="1">
      <c r="A172" s="184" t="s">
        <v>1484</v>
      </c>
      <c r="B172" s="183" t="s">
        <v>1468</v>
      </c>
    </row>
    <row r="173" spans="1:8" ht="12.75" hidden="1" customHeight="1" outlineLevel="1">
      <c r="A173" s="184" t="s">
        <v>1484</v>
      </c>
      <c r="B173" s="183" t="s">
        <v>1469</v>
      </c>
    </row>
    <row r="174" spans="1:8" ht="12.75" hidden="1" customHeight="1" outlineLevel="1">
      <c r="A174" s="184" t="s">
        <v>1484</v>
      </c>
      <c r="B174" s="183" t="s">
        <v>1470</v>
      </c>
    </row>
    <row r="175" spans="1:8" ht="12.75" hidden="1" customHeight="1" outlineLevel="1">
      <c r="A175" s="184" t="s">
        <v>1484</v>
      </c>
      <c r="B175" s="183" t="s">
        <v>1471</v>
      </c>
    </row>
    <row r="176" spans="1:8" ht="12.75" hidden="1" customHeight="1" outlineLevel="1">
      <c r="A176" s="184" t="s">
        <v>1484</v>
      </c>
      <c r="B176" s="183" t="s">
        <v>1472</v>
      </c>
    </row>
    <row r="177" spans="1:8" ht="12.75" hidden="1" customHeight="1" outlineLevel="1">
      <c r="A177" s="184" t="s">
        <v>1484</v>
      </c>
      <c r="B177" s="183" t="s">
        <v>1473</v>
      </c>
    </row>
    <row r="178" spans="1:8" ht="12.75" hidden="1" customHeight="1" outlineLevel="1">
      <c r="A178" s="184" t="s">
        <v>1484</v>
      </c>
      <c r="B178" s="183" t="s">
        <v>1474</v>
      </c>
    </row>
    <row r="179" spans="1:8" ht="12.75" hidden="1" customHeight="1" outlineLevel="1">
      <c r="A179" s="184" t="s">
        <v>1484</v>
      </c>
      <c r="B179" s="183" t="s">
        <v>1475</v>
      </c>
    </row>
    <row r="180" spans="1:8" ht="12.75" hidden="1" customHeight="1" outlineLevel="1">
      <c r="A180" s="184" t="s">
        <v>1484</v>
      </c>
      <c r="B180" s="183" t="s">
        <v>1476</v>
      </c>
    </row>
    <row r="181" spans="1:8" ht="12.75" hidden="1" customHeight="1" outlineLevel="1">
      <c r="A181" s="184" t="s">
        <v>1484</v>
      </c>
      <c r="B181" s="183" t="s">
        <v>1477</v>
      </c>
    </row>
    <row r="182" spans="1:8" ht="12.75" hidden="1" customHeight="1" outlineLevel="1">
      <c r="A182" s="184" t="s">
        <v>1484</v>
      </c>
      <c r="B182" s="183" t="s">
        <v>1478</v>
      </c>
    </row>
    <row r="183" spans="1:8" ht="12.75" hidden="1" customHeight="1" outlineLevel="1">
      <c r="A183" s="184" t="s">
        <v>1484</v>
      </c>
      <c r="B183" s="183" t="s">
        <v>1479</v>
      </c>
    </row>
    <row r="184" spans="1:8" ht="12.75" hidden="1" customHeight="1" outlineLevel="1">
      <c r="A184" s="184" t="s">
        <v>1484</v>
      </c>
      <c r="B184" s="183" t="s">
        <v>1480</v>
      </c>
    </row>
    <row r="185" spans="1:8" ht="12.75" hidden="1" customHeight="1" outlineLevel="1">
      <c r="A185" s="184" t="s">
        <v>1484</v>
      </c>
      <c r="B185" s="183" t="s">
        <v>1481</v>
      </c>
    </row>
    <row r="186" spans="1:8" ht="12.75" hidden="1" customHeight="1" outlineLevel="1">
      <c r="A186" s="184" t="s">
        <v>1484</v>
      </c>
      <c r="B186" s="183" t="s">
        <v>1482</v>
      </c>
    </row>
    <row r="187" spans="1:8" ht="12.75" hidden="1" customHeight="1" outlineLevel="1">
      <c r="A187" s="184" t="s">
        <v>1484</v>
      </c>
      <c r="B187" s="183" t="s">
        <v>1483</v>
      </c>
    </row>
    <row r="188" spans="1:8" ht="12.75" hidden="1" customHeight="1" outlineLevel="1">
      <c r="A188" s="185"/>
      <c r="B188" s="185"/>
      <c r="C188" s="185"/>
      <c r="D188" s="185"/>
      <c r="E188" s="185"/>
      <c r="F188" s="185"/>
      <c r="G188" s="185"/>
      <c r="H188" s="185"/>
    </row>
    <row r="189" spans="1:8" ht="12.75" customHeight="1" collapsed="1">
      <c r="A189" s="182" t="s">
        <v>767</v>
      </c>
      <c r="B189" s="183" t="s">
        <v>766</v>
      </c>
      <c r="C189">
        <v>13</v>
      </c>
      <c r="D189" t="s">
        <v>2217</v>
      </c>
      <c r="E189" t="s">
        <v>2042</v>
      </c>
      <c r="F189" t="s">
        <v>2185</v>
      </c>
      <c r="G189" t="s">
        <v>766</v>
      </c>
      <c r="H189" t="s">
        <v>767</v>
      </c>
    </row>
    <row r="190" spans="1:8" ht="12.75" hidden="1" customHeight="1" outlineLevel="1">
      <c r="A190" s="184" t="s">
        <v>767</v>
      </c>
      <c r="B190" s="183" t="s">
        <v>768</v>
      </c>
      <c r="C190">
        <v>14</v>
      </c>
      <c r="D190" t="s">
        <v>2236</v>
      </c>
      <c r="E190" t="s">
        <v>2064</v>
      </c>
      <c r="F190" t="s">
        <v>2185</v>
      </c>
      <c r="G190" t="s">
        <v>768</v>
      </c>
      <c r="H190" t="s">
        <v>767</v>
      </c>
    </row>
    <row r="191" spans="1:8" ht="12.75" hidden="1" customHeight="1" outlineLevel="1">
      <c r="A191" s="184" t="s">
        <v>767</v>
      </c>
      <c r="B191" s="183" t="s">
        <v>891</v>
      </c>
      <c r="C191">
        <v>110</v>
      </c>
      <c r="D191" t="s">
        <v>3866</v>
      </c>
      <c r="E191" t="s">
        <v>3875</v>
      </c>
      <c r="F191" t="s">
        <v>2215</v>
      </c>
      <c r="G191" t="s">
        <v>891</v>
      </c>
      <c r="H191" t="s">
        <v>767</v>
      </c>
    </row>
    <row r="192" spans="1:8" ht="12.75" hidden="1" customHeight="1" outlineLevel="1">
      <c r="A192" s="184" t="s">
        <v>767</v>
      </c>
      <c r="B192" s="183" t="s">
        <v>890</v>
      </c>
      <c r="C192">
        <v>109</v>
      </c>
      <c r="D192" t="s">
        <v>3853</v>
      </c>
      <c r="E192" t="s">
        <v>3853</v>
      </c>
      <c r="F192" t="s">
        <v>1995</v>
      </c>
      <c r="G192" t="s">
        <v>890</v>
      </c>
      <c r="H192" t="s">
        <v>767</v>
      </c>
    </row>
    <row r="193" spans="1:8" ht="12.75" hidden="1" customHeight="1" outlineLevel="1">
      <c r="A193" s="184" t="s">
        <v>767</v>
      </c>
      <c r="B193" s="183" t="s">
        <v>889</v>
      </c>
      <c r="C193">
        <v>108</v>
      </c>
      <c r="D193" t="s">
        <v>3841</v>
      </c>
      <c r="E193" t="s">
        <v>3841</v>
      </c>
      <c r="F193" t="s">
        <v>1995</v>
      </c>
      <c r="G193" t="s">
        <v>889</v>
      </c>
      <c r="H193" t="s">
        <v>767</v>
      </c>
    </row>
    <row r="194" spans="1:8" ht="12.75" hidden="1" customHeight="1" outlineLevel="1">
      <c r="A194" s="185"/>
      <c r="B194" s="185"/>
      <c r="C194" s="185"/>
      <c r="D194" s="185"/>
      <c r="E194" s="185"/>
      <c r="F194" s="185"/>
      <c r="G194" s="185"/>
      <c r="H194" s="185"/>
    </row>
    <row r="195" spans="1:8" ht="12.75" customHeight="1" collapsed="1">
      <c r="A195" s="182" t="s">
        <v>964</v>
      </c>
      <c r="B195" s="187" t="s">
        <v>963</v>
      </c>
      <c r="C195">
        <v>192</v>
      </c>
      <c r="D195" t="s">
        <v>4877</v>
      </c>
      <c r="E195" t="s">
        <v>4877</v>
      </c>
      <c r="F195" t="s">
        <v>4882</v>
      </c>
      <c r="G195" t="s">
        <v>963</v>
      </c>
      <c r="H195" t="s">
        <v>964</v>
      </c>
    </row>
    <row r="196" spans="1:8" ht="12.75" hidden="1" customHeight="1" outlineLevel="1">
      <c r="A196" s="184" t="s">
        <v>964</v>
      </c>
      <c r="B196" s="187" t="s">
        <v>965</v>
      </c>
      <c r="C196">
        <v>193</v>
      </c>
      <c r="D196" t="s">
        <v>4883</v>
      </c>
      <c r="E196" t="s">
        <v>4883</v>
      </c>
      <c r="F196" t="s">
        <v>4882</v>
      </c>
      <c r="G196" t="s">
        <v>965</v>
      </c>
      <c r="H196" t="s">
        <v>964</v>
      </c>
    </row>
    <row r="197" spans="1:8" ht="12.75" hidden="1" customHeight="1" outlineLevel="1">
      <c r="A197" s="184" t="s">
        <v>964</v>
      </c>
      <c r="B197" s="187" t="s">
        <v>972</v>
      </c>
      <c r="C197">
        <v>246</v>
      </c>
      <c r="D197" t="s">
        <v>5049</v>
      </c>
      <c r="E197" t="s">
        <v>5049</v>
      </c>
      <c r="F197" t="s">
        <v>5054</v>
      </c>
      <c r="G197" t="s">
        <v>972</v>
      </c>
      <c r="H197" t="s">
        <v>964</v>
      </c>
    </row>
    <row r="198" spans="1:8" ht="12.75" hidden="1" customHeight="1" outlineLevel="1">
      <c r="A198" s="184" t="s">
        <v>964</v>
      </c>
      <c r="B198" s="187" t="s">
        <v>973</v>
      </c>
      <c r="C198">
        <v>247</v>
      </c>
      <c r="D198" t="s">
        <v>5055</v>
      </c>
      <c r="E198" t="s">
        <v>5055</v>
      </c>
      <c r="F198" t="s">
        <v>5054</v>
      </c>
      <c r="G198" t="s">
        <v>973</v>
      </c>
      <c r="H198" t="s">
        <v>964</v>
      </c>
    </row>
    <row r="199" spans="1:8" ht="12.75" hidden="1" customHeight="1" outlineLevel="1">
      <c r="A199" s="184" t="s">
        <v>964</v>
      </c>
      <c r="B199" s="187" t="s">
        <v>11755</v>
      </c>
      <c r="C199">
        <v>927</v>
      </c>
      <c r="D199" t="s">
        <v>6475</v>
      </c>
      <c r="E199" t="s">
        <v>6475</v>
      </c>
      <c r="F199" t="s">
        <v>6479</v>
      </c>
      <c r="G199" t="s">
        <v>11755</v>
      </c>
      <c r="H199" t="s">
        <v>964</v>
      </c>
    </row>
    <row r="200" spans="1:8" ht="12.75" hidden="1" customHeight="1" outlineLevel="1">
      <c r="A200" s="184" t="s">
        <v>964</v>
      </c>
      <c r="B200" s="187" t="s">
        <v>11744</v>
      </c>
      <c r="C200">
        <v>955</v>
      </c>
      <c r="D200" t="s">
        <v>6550</v>
      </c>
      <c r="E200" t="s">
        <v>6550</v>
      </c>
      <c r="F200" t="s">
        <v>6552</v>
      </c>
      <c r="G200" t="s">
        <v>11744</v>
      </c>
      <c r="H200" t="s">
        <v>964</v>
      </c>
    </row>
    <row r="201" spans="1:8" ht="12.75" hidden="1" customHeight="1" outlineLevel="1">
      <c r="A201" s="184" t="s">
        <v>964</v>
      </c>
      <c r="B201" s="187" t="s">
        <v>1060</v>
      </c>
      <c r="C201">
        <v>956</v>
      </c>
      <c r="D201" t="s">
        <v>6553</v>
      </c>
      <c r="E201" t="s">
        <v>6553</v>
      </c>
      <c r="F201" t="s">
        <v>6552</v>
      </c>
      <c r="G201" t="s">
        <v>1060</v>
      </c>
      <c r="H201" t="s">
        <v>964</v>
      </c>
    </row>
    <row r="202" spans="1:8" ht="12.75" hidden="1" customHeight="1" outlineLevel="1">
      <c r="A202" s="184" t="s">
        <v>964</v>
      </c>
      <c r="B202" s="187" t="s">
        <v>11753</v>
      </c>
      <c r="C202">
        <v>957</v>
      </c>
      <c r="D202" t="s">
        <v>4845</v>
      </c>
      <c r="E202" t="s">
        <v>6555</v>
      </c>
      <c r="F202" t="s">
        <v>975</v>
      </c>
      <c r="G202" t="s">
        <v>11753</v>
      </c>
      <c r="H202" t="s">
        <v>964</v>
      </c>
    </row>
    <row r="203" spans="1:8" ht="12.75" hidden="1" customHeight="1" outlineLevel="1">
      <c r="A203" s="184" t="s">
        <v>964</v>
      </c>
      <c r="B203" s="187" t="s">
        <v>1062</v>
      </c>
      <c r="C203">
        <v>966</v>
      </c>
      <c r="D203" t="s">
        <v>6573</v>
      </c>
      <c r="E203" t="s">
        <v>6573</v>
      </c>
      <c r="F203" t="s">
        <v>6552</v>
      </c>
      <c r="G203" t="s">
        <v>1062</v>
      </c>
      <c r="H203" t="s">
        <v>964</v>
      </c>
    </row>
    <row r="204" spans="1:8" ht="12.75" hidden="1" customHeight="1" outlineLevel="1">
      <c r="A204" s="184" t="s">
        <v>964</v>
      </c>
      <c r="B204" s="187" t="s">
        <v>1063</v>
      </c>
      <c r="C204">
        <v>967</v>
      </c>
      <c r="D204" t="s">
        <v>4845</v>
      </c>
      <c r="E204" t="s">
        <v>6576</v>
      </c>
      <c r="F204" t="s">
        <v>975</v>
      </c>
      <c r="G204" t="s">
        <v>1063</v>
      </c>
      <c r="H204" t="s">
        <v>964</v>
      </c>
    </row>
    <row r="205" spans="1:8" ht="12.75" hidden="1" customHeight="1" outlineLevel="1">
      <c r="A205" s="184" t="s">
        <v>964</v>
      </c>
      <c r="B205" s="187" t="s">
        <v>1064</v>
      </c>
      <c r="C205">
        <v>968</v>
      </c>
      <c r="D205" t="s">
        <v>4845</v>
      </c>
      <c r="E205" t="s">
        <v>6578</v>
      </c>
      <c r="F205" t="s">
        <v>975</v>
      </c>
      <c r="G205" t="s">
        <v>1064</v>
      </c>
      <c r="H205" t="s">
        <v>964</v>
      </c>
    </row>
    <row r="206" spans="1:8" ht="12.75" hidden="1" customHeight="1" outlineLevel="1">
      <c r="A206" s="185"/>
      <c r="B206" s="185"/>
      <c r="C206" s="185"/>
      <c r="D206" s="185"/>
      <c r="E206" s="185"/>
      <c r="F206" s="185"/>
      <c r="G206" s="185"/>
      <c r="H206" s="185"/>
    </row>
    <row r="207" spans="1:8" ht="12.75" customHeight="1" collapsed="1">
      <c r="A207" s="186" t="s">
        <v>962</v>
      </c>
      <c r="B207" s="187" t="s">
        <v>962</v>
      </c>
      <c r="C207">
        <v>12</v>
      </c>
      <c r="D207" t="s">
        <v>2210</v>
      </c>
      <c r="E207" t="s">
        <v>2205</v>
      </c>
      <c r="F207" t="s">
        <v>2206</v>
      </c>
      <c r="G207" t="s">
        <v>962</v>
      </c>
      <c r="H207" t="s">
        <v>962</v>
      </c>
    </row>
    <row r="208" spans="1:8" ht="12.75" hidden="1" customHeight="1" outlineLevel="1">
      <c r="A208" s="188" t="s">
        <v>962</v>
      </c>
      <c r="B208" s="187" t="s">
        <v>962</v>
      </c>
      <c r="C208">
        <v>191</v>
      </c>
      <c r="E208">
        <v>0</v>
      </c>
      <c r="F208">
        <v>0</v>
      </c>
      <c r="G208" t="s">
        <v>962</v>
      </c>
      <c r="H208" t="s">
        <v>962</v>
      </c>
    </row>
    <row r="209" spans="1:8" ht="12.75" hidden="1" customHeight="1" outlineLevel="1">
      <c r="A209" s="188" t="s">
        <v>962</v>
      </c>
      <c r="B209" s="187" t="s">
        <v>962</v>
      </c>
      <c r="C209">
        <v>326</v>
      </c>
      <c r="E209" t="s">
        <v>4845</v>
      </c>
      <c r="F209" t="s">
        <v>4845</v>
      </c>
      <c r="G209" t="s">
        <v>962</v>
      </c>
      <c r="H209" t="s">
        <v>962</v>
      </c>
    </row>
    <row r="210" spans="1:8" ht="12.75" hidden="1" customHeight="1" outlineLevel="1" thickBot="1">
      <c r="A210" s="189" t="s">
        <v>962</v>
      </c>
      <c r="B210" s="187" t="s">
        <v>962</v>
      </c>
      <c r="C210">
        <v>345</v>
      </c>
      <c r="D210" t="s">
        <v>5420</v>
      </c>
      <c r="E210" t="s">
        <v>5420</v>
      </c>
      <c r="F210" t="s">
        <v>5426</v>
      </c>
      <c r="G210" t="s">
        <v>962</v>
      </c>
      <c r="H210" t="s">
        <v>962</v>
      </c>
    </row>
    <row r="211" spans="1:8" ht="12.75" hidden="1" customHeight="1" outlineLevel="1" thickTop="1">
      <c r="A211" s="185"/>
      <c r="B211" s="185"/>
      <c r="C211" s="185"/>
      <c r="D211" s="185"/>
      <c r="E211" s="185"/>
      <c r="F211" s="185"/>
      <c r="G211" s="185"/>
      <c r="H211" s="185"/>
    </row>
    <row r="212" spans="1:8" ht="12.75" customHeight="1" collapsed="1">
      <c r="A212" s="182" t="s">
        <v>1558</v>
      </c>
      <c r="B212" s="183" t="s">
        <v>1391</v>
      </c>
    </row>
    <row r="213" spans="1:8" ht="12.75" hidden="1" customHeight="1" outlineLevel="1">
      <c r="A213" s="184" t="s">
        <v>1558</v>
      </c>
      <c r="B213" s="183" t="s">
        <v>10903</v>
      </c>
    </row>
    <row r="214" spans="1:8" ht="12.75" hidden="1" customHeight="1" outlineLevel="1">
      <c r="A214" s="184" t="s">
        <v>1558</v>
      </c>
      <c r="B214" s="183" t="s">
        <v>1394</v>
      </c>
    </row>
    <row r="215" spans="1:8" ht="12.75" hidden="1" customHeight="1" outlineLevel="1">
      <c r="A215" s="184" t="s">
        <v>1558</v>
      </c>
      <c r="B215" s="183" t="s">
        <v>1395</v>
      </c>
    </row>
    <row r="216" spans="1:8" ht="12.75" hidden="1" customHeight="1" outlineLevel="1">
      <c r="A216" s="184" t="s">
        <v>1558</v>
      </c>
      <c r="B216" s="183" t="s">
        <v>1396</v>
      </c>
    </row>
    <row r="217" spans="1:8" ht="12.75" hidden="1" customHeight="1" outlineLevel="1">
      <c r="A217" s="184" t="s">
        <v>1558</v>
      </c>
      <c r="B217" s="183" t="s">
        <v>1397</v>
      </c>
    </row>
    <row r="218" spans="1:8" ht="12.75" hidden="1" customHeight="1" outlineLevel="1">
      <c r="A218" s="184" t="s">
        <v>1558</v>
      </c>
      <c r="B218" s="183" t="s">
        <v>1398</v>
      </c>
    </row>
    <row r="219" spans="1:8" ht="12.75" hidden="1" customHeight="1" outlineLevel="1">
      <c r="A219" s="184" t="s">
        <v>1558</v>
      </c>
      <c r="B219" s="183" t="s">
        <v>1399</v>
      </c>
    </row>
    <row r="220" spans="1:8" ht="12.75" hidden="1" customHeight="1" outlineLevel="1">
      <c r="A220" s="184" t="s">
        <v>1558</v>
      </c>
      <c r="B220" s="183" t="s">
        <v>1400</v>
      </c>
    </row>
    <row r="221" spans="1:8" ht="12.75" hidden="1" customHeight="1" outlineLevel="1">
      <c r="A221" s="184" t="s">
        <v>1558</v>
      </c>
      <c r="B221" s="183" t="s">
        <v>1401</v>
      </c>
    </row>
    <row r="222" spans="1:8" ht="12.75" hidden="1" customHeight="1" outlineLevel="1">
      <c r="A222" s="184" t="s">
        <v>1558</v>
      </c>
      <c r="B222" s="183" t="s">
        <v>1402</v>
      </c>
    </row>
    <row r="223" spans="1:8" ht="12.75" hidden="1" customHeight="1" outlineLevel="1">
      <c r="A223" s="184" t="s">
        <v>1558</v>
      </c>
      <c r="B223" s="183" t="s">
        <v>1403</v>
      </c>
    </row>
    <row r="224" spans="1:8" ht="12.75" hidden="1" customHeight="1" outlineLevel="1">
      <c r="A224" s="184" t="s">
        <v>1558</v>
      </c>
      <c r="B224" s="183" t="s">
        <v>1404</v>
      </c>
    </row>
    <row r="225" spans="1:8" ht="12.75" hidden="1" customHeight="1" outlineLevel="1">
      <c r="A225" s="184" t="s">
        <v>1558</v>
      </c>
      <c r="B225" s="183" t="s">
        <v>1405</v>
      </c>
    </row>
    <row r="226" spans="1:8" ht="12.75" hidden="1" customHeight="1" outlineLevel="1">
      <c r="A226" s="184" t="s">
        <v>1558</v>
      </c>
      <c r="B226" s="183" t="s">
        <v>1406</v>
      </c>
    </row>
    <row r="227" spans="1:8" ht="12.75" hidden="1" customHeight="1" outlineLevel="1">
      <c r="A227" s="184" t="s">
        <v>1558</v>
      </c>
      <c r="B227" s="183" t="s">
        <v>7155</v>
      </c>
    </row>
    <row r="228" spans="1:8" ht="12.75" hidden="1" customHeight="1" outlineLevel="1">
      <c r="A228" s="184" t="s">
        <v>1558</v>
      </c>
      <c r="B228" s="187" t="s">
        <v>11828</v>
      </c>
      <c r="C228">
        <v>1582</v>
      </c>
      <c r="D228" t="s">
        <v>7088</v>
      </c>
      <c r="E228" t="s">
        <v>4889</v>
      </c>
      <c r="F228" t="s">
        <v>4889</v>
      </c>
      <c r="G228" s="2" t="s">
        <v>11742</v>
      </c>
      <c r="H228" s="2" t="s">
        <v>11743</v>
      </c>
    </row>
    <row r="229" spans="1:8" ht="12.75" hidden="1" customHeight="1" outlineLevel="1">
      <c r="A229" s="185"/>
      <c r="B229" s="185"/>
      <c r="C229" s="185"/>
      <c r="D229" s="185"/>
      <c r="E229" s="185"/>
      <c r="F229" s="185"/>
      <c r="G229" s="185"/>
      <c r="H229" s="185"/>
    </row>
    <row r="230" spans="1:8" ht="12.75" customHeight="1" collapsed="1">
      <c r="A230" s="182" t="s">
        <v>830</v>
      </c>
      <c r="B230" s="183" t="s">
        <v>1669</v>
      </c>
      <c r="C230">
        <v>67</v>
      </c>
      <c r="D230" t="s">
        <v>3151</v>
      </c>
      <c r="E230" t="s">
        <v>3151</v>
      </c>
      <c r="F230" t="s">
        <v>1995</v>
      </c>
      <c r="G230" s="2" t="s">
        <v>11749</v>
      </c>
      <c r="H230" s="2" t="s">
        <v>11750</v>
      </c>
    </row>
    <row r="231" spans="1:8" ht="12.75" hidden="1" customHeight="1" outlineLevel="1">
      <c r="A231" s="184" t="s">
        <v>830</v>
      </c>
      <c r="B231" s="183" t="s">
        <v>1670</v>
      </c>
      <c r="C231">
        <v>70</v>
      </c>
      <c r="D231" t="s">
        <v>3189</v>
      </c>
      <c r="E231" t="s">
        <v>3199</v>
      </c>
      <c r="F231" t="s">
        <v>2060</v>
      </c>
      <c r="G231" s="2" t="s">
        <v>11751</v>
      </c>
      <c r="H231" s="2" t="s">
        <v>4321</v>
      </c>
    </row>
    <row r="232" spans="1:8" ht="12.75" hidden="1" customHeight="1" outlineLevel="1">
      <c r="A232" s="184" t="s">
        <v>830</v>
      </c>
      <c r="B232" s="183" t="s">
        <v>1671</v>
      </c>
      <c r="C232">
        <v>66</v>
      </c>
      <c r="D232" t="s">
        <v>3136</v>
      </c>
      <c r="E232" t="s">
        <v>3136</v>
      </c>
      <c r="F232" t="s">
        <v>1995</v>
      </c>
      <c r="G232" s="2" t="s">
        <v>11747</v>
      </c>
      <c r="H232" s="2" t="s">
        <v>12165</v>
      </c>
    </row>
    <row r="233" spans="1:8" ht="12.75" hidden="1" customHeight="1" outlineLevel="1">
      <c r="A233" s="184" t="s">
        <v>830</v>
      </c>
      <c r="B233" s="183" t="s">
        <v>845</v>
      </c>
      <c r="C233">
        <v>71</v>
      </c>
      <c r="D233" t="s">
        <v>3207</v>
      </c>
      <c r="E233" t="s">
        <v>3207</v>
      </c>
      <c r="F233" t="s">
        <v>1995</v>
      </c>
      <c r="G233" t="s">
        <v>845</v>
      </c>
      <c r="H233" t="s">
        <v>830</v>
      </c>
    </row>
    <row r="234" spans="1:8" ht="12.75" hidden="1" customHeight="1" outlineLevel="1">
      <c r="A234" s="184" t="s">
        <v>830</v>
      </c>
      <c r="B234" s="183" t="s">
        <v>842</v>
      </c>
      <c r="C234">
        <v>69</v>
      </c>
      <c r="D234" t="s">
        <v>3178</v>
      </c>
      <c r="E234" t="s">
        <v>3178</v>
      </c>
      <c r="F234" t="s">
        <v>1995</v>
      </c>
      <c r="G234" t="s">
        <v>842</v>
      </c>
      <c r="H234" t="s">
        <v>830</v>
      </c>
    </row>
    <row r="235" spans="1:8" ht="12.75" hidden="1" customHeight="1" outlineLevel="1">
      <c r="A235" s="184" t="s">
        <v>830</v>
      </c>
      <c r="B235" s="183" t="s">
        <v>1672</v>
      </c>
    </row>
    <row r="236" spans="1:8" ht="12.75" hidden="1" customHeight="1" outlineLevel="1">
      <c r="A236" s="184" t="s">
        <v>830</v>
      </c>
      <c r="B236" s="183" t="s">
        <v>846</v>
      </c>
      <c r="C236">
        <v>72</v>
      </c>
      <c r="D236" t="s">
        <v>3220</v>
      </c>
      <c r="E236" t="s">
        <v>3231</v>
      </c>
      <c r="F236" t="s">
        <v>2060</v>
      </c>
      <c r="G236" t="s">
        <v>846</v>
      </c>
      <c r="H236" t="s">
        <v>830</v>
      </c>
    </row>
    <row r="237" spans="1:8" ht="12.75" hidden="1" customHeight="1" outlineLevel="1">
      <c r="A237" s="184" t="s">
        <v>830</v>
      </c>
      <c r="B237" s="183" t="s">
        <v>829</v>
      </c>
      <c r="C237">
        <v>62</v>
      </c>
      <c r="D237" t="s">
        <v>3079</v>
      </c>
      <c r="E237" t="s">
        <v>3090</v>
      </c>
      <c r="F237" t="s">
        <v>2060</v>
      </c>
      <c r="G237" t="s">
        <v>829</v>
      </c>
      <c r="H237" t="s">
        <v>830</v>
      </c>
    </row>
    <row r="238" spans="1:8" ht="12.75" hidden="1" customHeight="1" outlineLevel="1">
      <c r="A238" s="184" t="s">
        <v>830</v>
      </c>
      <c r="B238" s="183" t="s">
        <v>1673</v>
      </c>
      <c r="C238">
        <v>79</v>
      </c>
      <c r="D238" t="s">
        <v>3334</v>
      </c>
      <c r="E238" t="s">
        <v>3345</v>
      </c>
      <c r="F238" t="s">
        <v>2060</v>
      </c>
      <c r="G238" t="s">
        <v>852</v>
      </c>
      <c r="H238" t="s">
        <v>844</v>
      </c>
    </row>
    <row r="239" spans="1:8" ht="12.75" hidden="1" customHeight="1" outlineLevel="1">
      <c r="A239" s="184" t="s">
        <v>830</v>
      </c>
      <c r="B239" s="183" t="s">
        <v>847</v>
      </c>
      <c r="C239">
        <v>73</v>
      </c>
      <c r="D239" t="s">
        <v>3235</v>
      </c>
      <c r="E239" t="s">
        <v>3235</v>
      </c>
      <c r="F239" t="s">
        <v>1995</v>
      </c>
      <c r="G239" t="s">
        <v>847</v>
      </c>
      <c r="H239" t="s">
        <v>830</v>
      </c>
    </row>
    <row r="240" spans="1:8" ht="12.75" hidden="1" customHeight="1" outlineLevel="1">
      <c r="A240" s="184" t="s">
        <v>830</v>
      </c>
      <c r="B240" s="183" t="s">
        <v>1674</v>
      </c>
      <c r="C240">
        <v>75</v>
      </c>
      <c r="D240" t="s">
        <v>3266</v>
      </c>
      <c r="E240" t="s">
        <v>3266</v>
      </c>
      <c r="F240" t="s">
        <v>1995</v>
      </c>
      <c r="G240" t="s">
        <v>849</v>
      </c>
      <c r="H240" t="s">
        <v>844</v>
      </c>
    </row>
    <row r="241" spans="1:8" ht="12.75" hidden="1" customHeight="1" outlineLevel="1">
      <c r="A241" s="184" t="s">
        <v>830</v>
      </c>
      <c r="B241" s="183" t="s">
        <v>1675</v>
      </c>
      <c r="C241">
        <v>138</v>
      </c>
      <c r="D241" t="s">
        <v>4303</v>
      </c>
      <c r="E241" t="s">
        <v>4313</v>
      </c>
      <c r="F241" t="s">
        <v>2060</v>
      </c>
      <c r="G241" s="2" t="s">
        <v>4320</v>
      </c>
      <c r="H241" s="2" t="s">
        <v>4321</v>
      </c>
    </row>
    <row r="242" spans="1:8" ht="12.75" hidden="1" customHeight="1" outlineLevel="1">
      <c r="A242" s="184" t="s">
        <v>830</v>
      </c>
      <c r="B242" s="183" t="s">
        <v>1073</v>
      </c>
      <c r="C242">
        <v>1582</v>
      </c>
      <c r="D242" t="s">
        <v>7088</v>
      </c>
      <c r="E242" t="s">
        <v>4889</v>
      </c>
      <c r="F242" t="s">
        <v>4889</v>
      </c>
      <c r="G242" s="2" t="s">
        <v>11742</v>
      </c>
      <c r="H242" s="2" t="s">
        <v>11743</v>
      </c>
    </row>
    <row r="243" spans="1:8" ht="12.75" hidden="1" customHeight="1" outlineLevel="1">
      <c r="A243" s="185"/>
      <c r="B243" s="185"/>
      <c r="C243" s="185"/>
      <c r="D243" s="185"/>
      <c r="E243" s="185"/>
      <c r="F243" s="185"/>
      <c r="G243" s="185"/>
      <c r="H243" s="185"/>
    </row>
    <row r="244" spans="1:8" ht="12.75" customHeight="1" collapsed="1">
      <c r="A244" s="182" t="s">
        <v>870</v>
      </c>
      <c r="B244" s="183" t="s">
        <v>957</v>
      </c>
      <c r="C244">
        <v>171</v>
      </c>
      <c r="D244" t="s">
        <v>4767</v>
      </c>
      <c r="E244" t="s">
        <v>4767</v>
      </c>
      <c r="F244" t="s">
        <v>1995</v>
      </c>
      <c r="G244" t="s">
        <v>957</v>
      </c>
      <c r="H244" s="2" t="s">
        <v>4779</v>
      </c>
    </row>
    <row r="245" spans="1:8" ht="12.75" hidden="1" customHeight="1" outlineLevel="1">
      <c r="A245" s="184" t="s">
        <v>870</v>
      </c>
      <c r="B245" s="183" t="s">
        <v>958</v>
      </c>
      <c r="C245">
        <v>172</v>
      </c>
      <c r="D245" t="s">
        <v>4781</v>
      </c>
      <c r="E245" t="s">
        <v>4781</v>
      </c>
      <c r="F245" t="s">
        <v>1995</v>
      </c>
      <c r="G245" t="s">
        <v>958</v>
      </c>
      <c r="H245" s="2" t="s">
        <v>4779</v>
      </c>
    </row>
    <row r="246" spans="1:8" ht="12.75" hidden="1" customHeight="1" outlineLevel="1">
      <c r="A246" s="184" t="s">
        <v>870</v>
      </c>
      <c r="B246" s="183" t="s">
        <v>868</v>
      </c>
      <c r="C246">
        <v>92</v>
      </c>
      <c r="D246" t="s">
        <v>3573</v>
      </c>
      <c r="E246" t="s">
        <v>2043</v>
      </c>
      <c r="F246" t="s">
        <v>3554</v>
      </c>
      <c r="G246" t="s">
        <v>868</v>
      </c>
      <c r="H246" t="s">
        <v>866</v>
      </c>
    </row>
    <row r="247" spans="1:8" ht="12.75" hidden="1" customHeight="1" outlineLevel="1">
      <c r="A247" s="184" t="s">
        <v>870</v>
      </c>
      <c r="B247" s="183" t="s">
        <v>865</v>
      </c>
      <c r="C247">
        <v>90</v>
      </c>
      <c r="D247" t="s">
        <v>3530</v>
      </c>
      <c r="E247" t="s">
        <v>2004</v>
      </c>
      <c r="F247" t="s">
        <v>3554</v>
      </c>
      <c r="G247" t="s">
        <v>865</v>
      </c>
      <c r="H247" t="s">
        <v>866</v>
      </c>
    </row>
    <row r="248" spans="1:8" ht="12.75" hidden="1" customHeight="1" outlineLevel="1">
      <c r="A248" s="184" t="s">
        <v>870</v>
      </c>
      <c r="B248" s="183" t="s">
        <v>867</v>
      </c>
      <c r="C248">
        <v>91</v>
      </c>
      <c r="D248" t="s">
        <v>3557</v>
      </c>
      <c r="E248" t="s">
        <v>2027</v>
      </c>
      <c r="F248" t="s">
        <v>3554</v>
      </c>
      <c r="G248" t="s">
        <v>867</v>
      </c>
      <c r="H248" t="s">
        <v>866</v>
      </c>
    </row>
    <row r="249" spans="1:8" ht="12.75" hidden="1" customHeight="1" outlineLevel="1">
      <c r="A249" s="184" t="s">
        <v>870</v>
      </c>
      <c r="B249" s="183" t="s">
        <v>869</v>
      </c>
      <c r="C249">
        <v>93</v>
      </c>
      <c r="D249" t="s">
        <v>3593</v>
      </c>
      <c r="E249" t="s">
        <v>2065</v>
      </c>
      <c r="F249" t="s">
        <v>3554</v>
      </c>
      <c r="G249" t="s">
        <v>869</v>
      </c>
      <c r="H249" t="s">
        <v>870</v>
      </c>
    </row>
    <row r="250" spans="1:8" ht="12.75" hidden="1" customHeight="1" outlineLevel="1">
      <c r="A250" s="184" t="s">
        <v>870</v>
      </c>
      <c r="B250" s="183" t="s">
        <v>946</v>
      </c>
      <c r="C250">
        <v>158</v>
      </c>
      <c r="D250" t="s">
        <v>4589</v>
      </c>
      <c r="E250" t="s">
        <v>4599</v>
      </c>
      <c r="F250" t="s">
        <v>4582</v>
      </c>
      <c r="G250" t="s">
        <v>946</v>
      </c>
      <c r="H250" t="s">
        <v>870</v>
      </c>
    </row>
    <row r="251" spans="1:8" ht="12.75" hidden="1" customHeight="1" outlineLevel="1">
      <c r="A251" s="184" t="s">
        <v>870</v>
      </c>
      <c r="B251" s="183" t="s">
        <v>947</v>
      </c>
      <c r="C251">
        <v>159</v>
      </c>
      <c r="D251" t="s">
        <v>4601</v>
      </c>
      <c r="E251" t="s">
        <v>4611</v>
      </c>
      <c r="F251" t="s">
        <v>4582</v>
      </c>
      <c r="G251" t="s">
        <v>947</v>
      </c>
      <c r="H251" t="s">
        <v>870</v>
      </c>
    </row>
    <row r="252" spans="1:8" ht="12.75" hidden="1" customHeight="1" outlineLevel="1">
      <c r="A252" s="184" t="s">
        <v>870</v>
      </c>
      <c r="B252" s="183" t="s">
        <v>948</v>
      </c>
      <c r="C252">
        <v>160</v>
      </c>
      <c r="D252" t="s">
        <v>4620</v>
      </c>
      <c r="E252" t="s">
        <v>4633</v>
      </c>
      <c r="F252" t="s">
        <v>4582</v>
      </c>
      <c r="G252" t="s">
        <v>948</v>
      </c>
      <c r="H252" t="s">
        <v>870</v>
      </c>
    </row>
    <row r="253" spans="1:8" ht="12.75" hidden="1" customHeight="1" outlineLevel="1">
      <c r="A253" s="184" t="s">
        <v>870</v>
      </c>
      <c r="B253" s="183" t="s">
        <v>949</v>
      </c>
      <c r="C253">
        <v>161</v>
      </c>
      <c r="D253" t="s">
        <v>4635</v>
      </c>
      <c r="E253" t="s">
        <v>4645</v>
      </c>
      <c r="F253" t="s">
        <v>4582</v>
      </c>
      <c r="G253" t="s">
        <v>949</v>
      </c>
      <c r="H253" t="s">
        <v>870</v>
      </c>
    </row>
    <row r="254" spans="1:8" ht="12.75" hidden="1" customHeight="1" outlineLevel="1">
      <c r="A254" s="185"/>
      <c r="B254" s="185"/>
      <c r="C254" s="185"/>
      <c r="D254" s="185"/>
      <c r="E254" s="185"/>
      <c r="F254" s="185"/>
      <c r="G254" s="185"/>
      <c r="H254" s="185"/>
    </row>
    <row r="255" spans="1:8" ht="12.75" customHeight="1" collapsed="1">
      <c r="A255" s="182" t="s">
        <v>878</v>
      </c>
      <c r="B255" s="183" t="s">
        <v>957</v>
      </c>
      <c r="C255">
        <v>171</v>
      </c>
      <c r="D255" t="s">
        <v>4767</v>
      </c>
      <c r="E255" t="s">
        <v>4767</v>
      </c>
      <c r="F255" t="s">
        <v>1995</v>
      </c>
      <c r="G255" t="s">
        <v>957</v>
      </c>
      <c r="H255" s="2" t="s">
        <v>4779</v>
      </c>
    </row>
    <row r="256" spans="1:8" ht="12.75" hidden="1" customHeight="1" outlineLevel="1">
      <c r="A256" s="184" t="s">
        <v>878</v>
      </c>
      <c r="B256" s="183" t="s">
        <v>958</v>
      </c>
      <c r="C256">
        <v>172</v>
      </c>
      <c r="D256" t="s">
        <v>4781</v>
      </c>
      <c r="E256" t="s">
        <v>4781</v>
      </c>
      <c r="F256" t="s">
        <v>1995</v>
      </c>
      <c r="G256" t="s">
        <v>958</v>
      </c>
      <c r="H256" s="2" t="s">
        <v>4779</v>
      </c>
    </row>
    <row r="257" spans="1:8" ht="12.75" hidden="1" customHeight="1" outlineLevel="1">
      <c r="A257" s="184" t="s">
        <v>878</v>
      </c>
      <c r="B257" s="183" t="s">
        <v>868</v>
      </c>
      <c r="C257">
        <v>92</v>
      </c>
      <c r="D257" t="s">
        <v>3573</v>
      </c>
      <c r="E257" t="s">
        <v>2043</v>
      </c>
      <c r="F257" t="s">
        <v>3554</v>
      </c>
      <c r="G257" t="s">
        <v>868</v>
      </c>
      <c r="H257" t="s">
        <v>866</v>
      </c>
    </row>
    <row r="258" spans="1:8" ht="12.75" hidden="1" customHeight="1" outlineLevel="1">
      <c r="A258" s="184" t="s">
        <v>878</v>
      </c>
      <c r="B258" s="183" t="s">
        <v>865</v>
      </c>
      <c r="C258">
        <v>90</v>
      </c>
      <c r="D258" t="s">
        <v>3530</v>
      </c>
      <c r="E258" t="s">
        <v>2004</v>
      </c>
      <c r="F258" t="s">
        <v>3554</v>
      </c>
      <c r="G258" t="s">
        <v>865</v>
      </c>
      <c r="H258" t="s">
        <v>866</v>
      </c>
    </row>
    <row r="259" spans="1:8" ht="12.75" hidden="1" customHeight="1" outlineLevel="1">
      <c r="A259" s="184" t="s">
        <v>878</v>
      </c>
      <c r="B259" s="183" t="s">
        <v>867</v>
      </c>
      <c r="C259">
        <v>91</v>
      </c>
      <c r="D259" t="s">
        <v>3557</v>
      </c>
      <c r="E259" t="s">
        <v>2027</v>
      </c>
      <c r="F259" t="s">
        <v>3554</v>
      </c>
      <c r="G259" t="s">
        <v>867</v>
      </c>
      <c r="H259" t="s">
        <v>866</v>
      </c>
    </row>
    <row r="260" spans="1:8" ht="12.75" hidden="1" customHeight="1" outlineLevel="1">
      <c r="A260" s="184" t="s">
        <v>878</v>
      </c>
      <c r="B260" s="183" t="s">
        <v>877</v>
      </c>
      <c r="C260">
        <v>98</v>
      </c>
      <c r="D260" t="s">
        <v>3698</v>
      </c>
      <c r="E260" t="s">
        <v>2142</v>
      </c>
      <c r="F260" t="s">
        <v>3554</v>
      </c>
      <c r="G260" t="s">
        <v>877</v>
      </c>
      <c r="H260" t="s">
        <v>878</v>
      </c>
    </row>
    <row r="261" spans="1:8" ht="12.75" hidden="1" customHeight="1" outlineLevel="1">
      <c r="A261" s="184" t="s">
        <v>878</v>
      </c>
      <c r="B261" s="183" t="s">
        <v>946</v>
      </c>
      <c r="C261">
        <v>163</v>
      </c>
      <c r="D261" t="s">
        <v>4661</v>
      </c>
      <c r="E261" t="s">
        <v>4671</v>
      </c>
      <c r="F261" t="s">
        <v>4659</v>
      </c>
      <c r="G261" t="s">
        <v>946</v>
      </c>
      <c r="H261" t="s">
        <v>878</v>
      </c>
    </row>
    <row r="262" spans="1:8" ht="12.75" hidden="1" customHeight="1" outlineLevel="1">
      <c r="A262" s="184" t="s">
        <v>878</v>
      </c>
      <c r="B262" s="183" t="s">
        <v>947</v>
      </c>
      <c r="C262">
        <v>164</v>
      </c>
      <c r="D262" t="s">
        <v>4675</v>
      </c>
      <c r="E262" t="s">
        <v>4686</v>
      </c>
      <c r="F262" t="s">
        <v>4659</v>
      </c>
      <c r="G262" t="s">
        <v>947</v>
      </c>
      <c r="H262" t="s">
        <v>878</v>
      </c>
    </row>
    <row r="263" spans="1:8" ht="12.75" hidden="1" customHeight="1" outlineLevel="1">
      <c r="A263" s="184" t="s">
        <v>878</v>
      </c>
      <c r="B263" s="183" t="s">
        <v>951</v>
      </c>
      <c r="C263">
        <v>165</v>
      </c>
      <c r="D263" t="s">
        <v>4688</v>
      </c>
      <c r="E263" t="s">
        <v>4699</v>
      </c>
      <c r="F263" t="s">
        <v>4659</v>
      </c>
      <c r="G263" t="s">
        <v>951</v>
      </c>
      <c r="H263" t="s">
        <v>878</v>
      </c>
    </row>
    <row r="264" spans="1:8" ht="12.75" hidden="1" customHeight="1" outlineLevel="1">
      <c r="A264" s="184" t="s">
        <v>878</v>
      </c>
      <c r="B264" s="183" t="s">
        <v>952</v>
      </c>
      <c r="C264">
        <v>166</v>
      </c>
      <c r="D264" t="s">
        <v>4704</v>
      </c>
      <c r="E264" t="s">
        <v>4715</v>
      </c>
      <c r="F264" t="s">
        <v>4659</v>
      </c>
      <c r="G264" t="s">
        <v>952</v>
      </c>
      <c r="H264" t="s">
        <v>878</v>
      </c>
    </row>
    <row r="265" spans="1:8" ht="12.75" hidden="1" customHeight="1" outlineLevel="1">
      <c r="A265" s="185"/>
      <c r="B265" s="185"/>
      <c r="C265" s="185"/>
      <c r="D265" s="185"/>
      <c r="E265" s="185"/>
      <c r="F265" s="185"/>
      <c r="G265" s="185"/>
      <c r="H265" s="185"/>
    </row>
    <row r="266" spans="1:8" ht="12.75" customHeight="1" collapsed="1">
      <c r="A266" s="182" t="s">
        <v>1639</v>
      </c>
      <c r="B266" s="183" t="s">
        <v>896</v>
      </c>
      <c r="C266">
        <v>113</v>
      </c>
      <c r="D266" t="s">
        <v>3907</v>
      </c>
      <c r="E266" t="s">
        <v>3907</v>
      </c>
      <c r="F266" t="s">
        <v>1995</v>
      </c>
      <c r="G266" t="s">
        <v>896</v>
      </c>
      <c r="H266" t="s">
        <v>1639</v>
      </c>
    </row>
    <row r="267" spans="1:8" ht="12.75" hidden="1" customHeight="1" outlineLevel="1">
      <c r="A267" s="184" t="s">
        <v>1639</v>
      </c>
      <c r="B267" s="183" t="s">
        <v>888</v>
      </c>
      <c r="C267">
        <v>107</v>
      </c>
      <c r="D267" t="s">
        <v>3829</v>
      </c>
      <c r="E267" t="s">
        <v>3829</v>
      </c>
      <c r="F267" t="s">
        <v>1995</v>
      </c>
      <c r="G267" t="s">
        <v>888</v>
      </c>
      <c r="H267" t="s">
        <v>1639</v>
      </c>
    </row>
    <row r="268" spans="1:8" ht="12.75" hidden="1" customHeight="1" outlineLevel="1">
      <c r="A268" s="184" t="s">
        <v>1639</v>
      </c>
      <c r="B268" s="183" t="s">
        <v>879</v>
      </c>
      <c r="C268">
        <v>99</v>
      </c>
      <c r="D268" t="s">
        <v>3713</v>
      </c>
      <c r="E268" t="s">
        <v>3723</v>
      </c>
      <c r="F268" t="s">
        <v>2060</v>
      </c>
      <c r="G268" t="s">
        <v>879</v>
      </c>
      <c r="H268" t="s">
        <v>1639</v>
      </c>
    </row>
    <row r="269" spans="1:8" ht="12.75" hidden="1" customHeight="1" outlineLevel="1">
      <c r="A269" s="184" t="s">
        <v>1639</v>
      </c>
      <c r="B269" s="183" t="s">
        <v>931</v>
      </c>
      <c r="C269">
        <v>145</v>
      </c>
      <c r="D269" t="s">
        <v>4399</v>
      </c>
      <c r="E269" t="s">
        <v>4399</v>
      </c>
      <c r="F269" t="s">
        <v>1995</v>
      </c>
      <c r="G269" t="s">
        <v>931</v>
      </c>
      <c r="H269" t="s">
        <v>1639</v>
      </c>
    </row>
    <row r="270" spans="1:8" ht="12.75" hidden="1" customHeight="1" outlineLevel="1">
      <c r="A270" s="184" t="s">
        <v>1639</v>
      </c>
      <c r="B270" s="183" t="s">
        <v>1640</v>
      </c>
      <c r="C270">
        <v>134</v>
      </c>
      <c r="D270" t="s">
        <v>4239</v>
      </c>
      <c r="E270" t="s">
        <v>4247</v>
      </c>
      <c r="F270" t="s">
        <v>2060</v>
      </c>
      <c r="G270" t="s">
        <v>1640</v>
      </c>
      <c r="H270" t="s">
        <v>1639</v>
      </c>
    </row>
    <row r="271" spans="1:8" ht="12.75" hidden="1" customHeight="1" outlineLevel="1">
      <c r="A271" s="184" t="s">
        <v>1639</v>
      </c>
      <c r="B271" s="183" t="s">
        <v>897</v>
      </c>
      <c r="C271">
        <v>114</v>
      </c>
      <c r="D271" t="s">
        <v>3922</v>
      </c>
      <c r="E271" t="s">
        <v>3931</v>
      </c>
      <c r="F271" t="s">
        <v>2215</v>
      </c>
      <c r="G271" t="s">
        <v>897</v>
      </c>
      <c r="H271" t="s">
        <v>1639</v>
      </c>
    </row>
    <row r="272" spans="1:8" ht="12.75" hidden="1" customHeight="1" outlineLevel="1">
      <c r="A272" s="184" t="s">
        <v>1639</v>
      </c>
      <c r="B272" s="183" t="s">
        <v>950</v>
      </c>
      <c r="C272">
        <v>162</v>
      </c>
      <c r="D272" t="s">
        <v>4649</v>
      </c>
      <c r="E272" t="s">
        <v>4649</v>
      </c>
      <c r="F272" t="s">
        <v>1995</v>
      </c>
      <c r="G272" t="s">
        <v>950</v>
      </c>
      <c r="H272" t="s">
        <v>1639</v>
      </c>
    </row>
    <row r="273" spans="1:8" ht="12.75" hidden="1" customHeight="1" outlineLevel="1">
      <c r="A273" s="184" t="s">
        <v>1639</v>
      </c>
      <c r="B273" s="183" t="s">
        <v>1641</v>
      </c>
    </row>
    <row r="274" spans="1:8" ht="12.75" hidden="1" customHeight="1" outlineLevel="1">
      <c r="A274" s="184" t="s">
        <v>1639</v>
      </c>
      <c r="B274" s="183" t="s">
        <v>1642</v>
      </c>
    </row>
    <row r="275" spans="1:8" ht="12.75" hidden="1" customHeight="1" outlineLevel="1">
      <c r="A275" s="184" t="s">
        <v>1639</v>
      </c>
      <c r="B275" s="183" t="s">
        <v>1643</v>
      </c>
    </row>
    <row r="276" spans="1:8" ht="12.75" hidden="1" customHeight="1" outlineLevel="1">
      <c r="A276" s="184" t="s">
        <v>1639</v>
      </c>
      <c r="B276" s="183" t="s">
        <v>1644</v>
      </c>
    </row>
    <row r="277" spans="1:8" ht="12.75" hidden="1" customHeight="1" outlineLevel="1">
      <c r="A277" s="184" t="s">
        <v>1639</v>
      </c>
      <c r="B277" s="183" t="s">
        <v>1645</v>
      </c>
    </row>
    <row r="278" spans="1:8" ht="12.75" hidden="1" customHeight="1" outlineLevel="1">
      <c r="A278" s="184" t="s">
        <v>1639</v>
      </c>
      <c r="B278" s="183" t="s">
        <v>1646</v>
      </c>
    </row>
    <row r="279" spans="1:8" ht="12.75" hidden="1" customHeight="1" outlineLevel="1">
      <c r="A279" s="184" t="s">
        <v>1639</v>
      </c>
      <c r="B279" s="183" t="s">
        <v>1647</v>
      </c>
    </row>
    <row r="280" spans="1:8" ht="12.75" hidden="1" customHeight="1" outlineLevel="1">
      <c r="A280" s="185"/>
      <c r="B280" s="185"/>
      <c r="C280" s="185"/>
      <c r="D280" s="185"/>
      <c r="E280" s="185"/>
      <c r="F280" s="185"/>
      <c r="G280" s="185"/>
      <c r="H280" s="185"/>
    </row>
    <row r="281" spans="1:8" ht="12.75" customHeight="1" collapsed="1">
      <c r="A281" s="182" t="s">
        <v>859</v>
      </c>
      <c r="B281" s="183" t="s">
        <v>928</v>
      </c>
      <c r="C281">
        <v>142</v>
      </c>
      <c r="D281" t="s">
        <v>4358</v>
      </c>
      <c r="E281" t="s">
        <v>4358</v>
      </c>
      <c r="F281" t="s">
        <v>1995</v>
      </c>
      <c r="G281" t="s">
        <v>928</v>
      </c>
      <c r="H281" t="s">
        <v>859</v>
      </c>
    </row>
    <row r="282" spans="1:8" ht="12.75" hidden="1" customHeight="1" outlineLevel="1">
      <c r="A282" s="184" t="s">
        <v>859</v>
      </c>
      <c r="B282" s="183" t="s">
        <v>929</v>
      </c>
      <c r="C282">
        <v>143</v>
      </c>
      <c r="D282" t="s">
        <v>4370</v>
      </c>
      <c r="E282" t="s">
        <v>4370</v>
      </c>
      <c r="F282" t="s">
        <v>1995</v>
      </c>
      <c r="G282" t="s">
        <v>929</v>
      </c>
      <c r="H282" t="s">
        <v>859</v>
      </c>
    </row>
    <row r="283" spans="1:8" ht="12.75" hidden="1" customHeight="1" outlineLevel="1">
      <c r="A283" s="184" t="s">
        <v>859</v>
      </c>
      <c r="B283" s="183" t="s">
        <v>925</v>
      </c>
      <c r="C283">
        <v>139</v>
      </c>
      <c r="D283" t="s">
        <v>4323</v>
      </c>
      <c r="E283" t="s">
        <v>4331</v>
      </c>
      <c r="F283" t="s">
        <v>4316</v>
      </c>
      <c r="G283" t="s">
        <v>925</v>
      </c>
      <c r="H283" t="s">
        <v>859</v>
      </c>
    </row>
    <row r="284" spans="1:8" ht="12.75" hidden="1" customHeight="1" outlineLevel="1">
      <c r="A284" s="184" t="s">
        <v>859</v>
      </c>
      <c r="B284" s="183" t="s">
        <v>927</v>
      </c>
      <c r="C284">
        <v>141</v>
      </c>
      <c r="D284" t="s">
        <v>4348</v>
      </c>
      <c r="E284" t="s">
        <v>4356</v>
      </c>
      <c r="F284" t="s">
        <v>4316</v>
      </c>
      <c r="G284" t="s">
        <v>927</v>
      </c>
      <c r="H284" t="s">
        <v>859</v>
      </c>
    </row>
    <row r="285" spans="1:8" ht="12.75" hidden="1" customHeight="1" outlineLevel="1">
      <c r="A285" s="184" t="s">
        <v>859</v>
      </c>
      <c r="B285" s="183" t="s">
        <v>926</v>
      </c>
      <c r="C285">
        <v>140</v>
      </c>
      <c r="D285" t="s">
        <v>4336</v>
      </c>
      <c r="E285" t="s">
        <v>4344</v>
      </c>
      <c r="F285" t="s">
        <v>4316</v>
      </c>
      <c r="G285" t="s">
        <v>926</v>
      </c>
      <c r="H285" t="s">
        <v>859</v>
      </c>
    </row>
    <row r="286" spans="1:8" ht="12.75" hidden="1" customHeight="1" outlineLevel="1">
      <c r="A286" s="184" t="s">
        <v>859</v>
      </c>
      <c r="B286" s="183" t="s">
        <v>1659</v>
      </c>
    </row>
    <row r="287" spans="1:8" ht="12.75" hidden="1" customHeight="1" outlineLevel="1">
      <c r="A287" s="184" t="s">
        <v>859</v>
      </c>
      <c r="B287" s="183" t="s">
        <v>860</v>
      </c>
      <c r="C287">
        <v>86</v>
      </c>
      <c r="D287" t="s">
        <v>3470</v>
      </c>
      <c r="E287" t="s">
        <v>2084</v>
      </c>
      <c r="F287" t="s">
        <v>3467</v>
      </c>
      <c r="G287" s="2" t="s">
        <v>12242</v>
      </c>
      <c r="H287" s="2" t="s">
        <v>12243</v>
      </c>
    </row>
    <row r="288" spans="1:8" ht="12.75" hidden="1" customHeight="1" outlineLevel="1">
      <c r="A288" s="184" t="s">
        <v>859</v>
      </c>
      <c r="B288" s="183" t="s">
        <v>858</v>
      </c>
      <c r="C288">
        <v>85</v>
      </c>
      <c r="D288" t="s">
        <v>3445</v>
      </c>
      <c r="E288" t="s">
        <v>2104</v>
      </c>
      <c r="F288" t="s">
        <v>3467</v>
      </c>
      <c r="G288" s="2" t="s">
        <v>12241</v>
      </c>
      <c r="H288" s="2" t="s">
        <v>12243</v>
      </c>
    </row>
    <row r="289" spans="1:8" ht="12.75" hidden="1" customHeight="1" outlineLevel="1">
      <c r="A289" s="185"/>
      <c r="B289" s="185"/>
      <c r="C289" s="185"/>
      <c r="D289" s="185"/>
      <c r="E289" s="185"/>
      <c r="F289" s="185"/>
      <c r="G289" s="185"/>
      <c r="H289" s="185"/>
    </row>
    <row r="290" spans="1:8" ht="12.75" customHeight="1" collapsed="1">
      <c r="A290" s="182" t="s">
        <v>803</v>
      </c>
      <c r="B290" s="183" t="s">
        <v>1250</v>
      </c>
      <c r="C290">
        <v>26</v>
      </c>
      <c r="D290" t="s">
        <v>2432</v>
      </c>
      <c r="E290" t="s">
        <v>2026</v>
      </c>
      <c r="F290" t="s">
        <v>2426</v>
      </c>
      <c r="G290" s="2" t="s">
        <v>2450</v>
      </c>
      <c r="H290" s="2" t="s">
        <v>2430</v>
      </c>
    </row>
    <row r="291" spans="1:8" ht="12.75" hidden="1" customHeight="1" outlineLevel="1">
      <c r="A291" s="184" t="s">
        <v>803</v>
      </c>
      <c r="B291" s="183" t="s">
        <v>1251</v>
      </c>
      <c r="C291">
        <v>25</v>
      </c>
      <c r="D291" t="s">
        <v>2408</v>
      </c>
      <c r="E291" t="s">
        <v>2002</v>
      </c>
      <c r="F291" t="s">
        <v>2426</v>
      </c>
      <c r="G291" s="2" t="s">
        <v>2429</v>
      </c>
      <c r="H291" s="2" t="s">
        <v>2430</v>
      </c>
    </row>
    <row r="292" spans="1:8" ht="12.75" hidden="1" customHeight="1" outlineLevel="1">
      <c r="A292" s="184" t="s">
        <v>803</v>
      </c>
      <c r="B292" s="183" t="s">
        <v>1252</v>
      </c>
    </row>
    <row r="293" spans="1:8" ht="12.75" hidden="1" customHeight="1" outlineLevel="1">
      <c r="A293" s="184" t="s">
        <v>803</v>
      </c>
      <c r="B293" s="183" t="s">
        <v>1253</v>
      </c>
    </row>
    <row r="294" spans="1:8" ht="12.75" hidden="1" customHeight="1" outlineLevel="1">
      <c r="A294" s="184" t="s">
        <v>803</v>
      </c>
      <c r="B294" s="183" t="s">
        <v>12266</v>
      </c>
      <c r="C294">
        <v>86</v>
      </c>
      <c r="D294" t="s">
        <v>3470</v>
      </c>
      <c r="E294" t="s">
        <v>2084</v>
      </c>
      <c r="F294" t="s">
        <v>3467</v>
      </c>
      <c r="G294" s="2" t="s">
        <v>12242</v>
      </c>
      <c r="H294" s="2" t="s">
        <v>12243</v>
      </c>
    </row>
    <row r="295" spans="1:8" ht="12.75" hidden="1" customHeight="1" outlineLevel="1">
      <c r="A295" s="184" t="s">
        <v>803</v>
      </c>
      <c r="B295" s="183" t="s">
        <v>12267</v>
      </c>
      <c r="C295">
        <v>85</v>
      </c>
      <c r="D295" t="s">
        <v>3445</v>
      </c>
      <c r="E295" t="s">
        <v>2104</v>
      </c>
      <c r="F295" t="s">
        <v>3467</v>
      </c>
      <c r="G295" s="2" t="s">
        <v>12241</v>
      </c>
      <c r="H295" s="2" t="s">
        <v>12243</v>
      </c>
    </row>
    <row r="296" spans="1:8" ht="12.75" hidden="1" customHeight="1" outlineLevel="1">
      <c r="A296" s="184" t="s">
        <v>803</v>
      </c>
      <c r="B296" s="183" t="s">
        <v>12268</v>
      </c>
    </row>
    <row r="297" spans="1:8" ht="12.75" hidden="1" customHeight="1" outlineLevel="1">
      <c r="A297" s="184" t="s">
        <v>803</v>
      </c>
      <c r="B297" s="183" t="s">
        <v>12269</v>
      </c>
    </row>
    <row r="298" spans="1:8" ht="12.75" hidden="1" customHeight="1" outlineLevel="1">
      <c r="A298" s="184" t="s">
        <v>803</v>
      </c>
      <c r="B298" s="183" t="s">
        <v>1254</v>
      </c>
    </row>
    <row r="299" spans="1:8" ht="12.75" hidden="1" customHeight="1" outlineLevel="1">
      <c r="A299" s="184" t="s">
        <v>803</v>
      </c>
      <c r="B299" s="183" t="s">
        <v>1255</v>
      </c>
    </row>
    <row r="300" spans="1:8" ht="12.75" hidden="1" customHeight="1" outlineLevel="1">
      <c r="A300" s="184" t="s">
        <v>803</v>
      </c>
      <c r="B300" s="183" t="s">
        <v>1256</v>
      </c>
      <c r="C300">
        <v>96</v>
      </c>
      <c r="D300" t="s">
        <v>3656</v>
      </c>
      <c r="E300" t="s">
        <v>3656</v>
      </c>
      <c r="F300" t="s">
        <v>1995</v>
      </c>
      <c r="G300" t="s">
        <v>1256</v>
      </c>
      <c r="H300" t="s">
        <v>803</v>
      </c>
    </row>
    <row r="301" spans="1:8" ht="12.75" hidden="1" customHeight="1" outlineLevel="1">
      <c r="A301" s="184" t="s">
        <v>803</v>
      </c>
      <c r="B301" s="183" t="s">
        <v>1257</v>
      </c>
    </row>
    <row r="302" spans="1:8" ht="12.75" hidden="1" customHeight="1" outlineLevel="1">
      <c r="A302" s="185"/>
      <c r="B302" s="185"/>
      <c r="C302" s="185"/>
      <c r="D302" s="185"/>
      <c r="E302" s="185"/>
      <c r="F302" s="185"/>
      <c r="G302" s="185"/>
      <c r="H302" s="185"/>
    </row>
    <row r="303" spans="1:8" ht="12.75" customHeight="1" collapsed="1">
      <c r="A303" s="182" t="s">
        <v>990</v>
      </c>
      <c r="B303" s="183" t="s">
        <v>992</v>
      </c>
      <c r="C303">
        <v>281</v>
      </c>
      <c r="D303" t="s">
        <v>5215</v>
      </c>
      <c r="E303" t="s">
        <v>5215</v>
      </c>
      <c r="F303" t="s">
        <v>990</v>
      </c>
      <c r="G303" t="s">
        <v>992</v>
      </c>
      <c r="H303" t="s">
        <v>990</v>
      </c>
    </row>
    <row r="304" spans="1:8" ht="12.75" hidden="1" customHeight="1" outlineLevel="1">
      <c r="A304" s="184" t="s">
        <v>990</v>
      </c>
      <c r="B304" s="183" t="s">
        <v>993</v>
      </c>
      <c r="C304">
        <v>282</v>
      </c>
      <c r="D304" t="s">
        <v>5223</v>
      </c>
      <c r="E304" t="s">
        <v>5223</v>
      </c>
      <c r="F304" t="s">
        <v>990</v>
      </c>
      <c r="G304" t="s">
        <v>993</v>
      </c>
      <c r="H304" t="s">
        <v>990</v>
      </c>
    </row>
    <row r="305" spans="1:8" ht="12.75" hidden="1" customHeight="1" outlineLevel="1">
      <c r="A305" s="184" t="s">
        <v>990</v>
      </c>
      <c r="B305" s="183" t="s">
        <v>989</v>
      </c>
      <c r="C305">
        <v>279</v>
      </c>
      <c r="D305" t="s">
        <v>5201</v>
      </c>
      <c r="E305" t="s">
        <v>5201</v>
      </c>
      <c r="F305" t="s">
        <v>990</v>
      </c>
      <c r="G305" t="s">
        <v>989</v>
      </c>
      <c r="H305" t="s">
        <v>990</v>
      </c>
    </row>
    <row r="306" spans="1:8" ht="12.75" hidden="1" customHeight="1" outlineLevel="1">
      <c r="A306" s="184" t="s">
        <v>990</v>
      </c>
      <c r="B306" s="183" t="s">
        <v>991</v>
      </c>
      <c r="C306">
        <v>280</v>
      </c>
      <c r="D306" t="s">
        <v>5208</v>
      </c>
      <c r="E306" t="s">
        <v>5208</v>
      </c>
      <c r="F306" t="s">
        <v>990</v>
      </c>
      <c r="G306" t="s">
        <v>991</v>
      </c>
      <c r="H306" t="s">
        <v>990</v>
      </c>
    </row>
    <row r="307" spans="1:8" ht="12.75" hidden="1" customHeight="1" outlineLevel="1">
      <c r="A307" s="184" t="s">
        <v>990</v>
      </c>
      <c r="B307" s="183" t="s">
        <v>996</v>
      </c>
      <c r="C307">
        <v>285</v>
      </c>
      <c r="D307" t="s">
        <v>5242</v>
      </c>
      <c r="E307" t="s">
        <v>5242</v>
      </c>
      <c r="F307" t="s">
        <v>990</v>
      </c>
      <c r="G307" t="s">
        <v>996</v>
      </c>
      <c r="H307" t="s">
        <v>990</v>
      </c>
    </row>
    <row r="308" spans="1:8" ht="12.75" hidden="1" customHeight="1" outlineLevel="1">
      <c r="A308" s="184" t="s">
        <v>990</v>
      </c>
      <c r="B308" s="183" t="s">
        <v>997</v>
      </c>
      <c r="C308">
        <v>286</v>
      </c>
      <c r="D308" t="s">
        <v>5250</v>
      </c>
      <c r="E308" t="s">
        <v>5250</v>
      </c>
      <c r="F308" t="s">
        <v>990</v>
      </c>
      <c r="G308" t="s">
        <v>997</v>
      </c>
      <c r="H308" t="s">
        <v>990</v>
      </c>
    </row>
    <row r="309" spans="1:8" ht="12.75" hidden="1" customHeight="1" outlineLevel="1">
      <c r="A309" s="184" t="s">
        <v>990</v>
      </c>
      <c r="B309" s="183" t="s">
        <v>994</v>
      </c>
      <c r="C309">
        <v>283</v>
      </c>
      <c r="D309" t="s">
        <v>5229</v>
      </c>
      <c r="E309" t="s">
        <v>5229</v>
      </c>
      <c r="F309" t="s">
        <v>990</v>
      </c>
      <c r="G309" t="s">
        <v>994</v>
      </c>
      <c r="H309" t="s">
        <v>990</v>
      </c>
    </row>
    <row r="310" spans="1:8" ht="12.75" hidden="1" customHeight="1" outlineLevel="1">
      <c r="A310" s="184" t="s">
        <v>990</v>
      </c>
      <c r="B310" s="183" t="s">
        <v>995</v>
      </c>
      <c r="C310">
        <v>284</v>
      </c>
      <c r="D310" t="s">
        <v>5236</v>
      </c>
      <c r="E310" t="s">
        <v>5236</v>
      </c>
      <c r="F310" t="s">
        <v>990</v>
      </c>
      <c r="G310" t="s">
        <v>995</v>
      </c>
      <c r="H310" t="s">
        <v>990</v>
      </c>
    </row>
    <row r="311" spans="1:8" ht="12.75" hidden="1" customHeight="1" outlineLevel="1">
      <c r="A311" s="184" t="s">
        <v>990</v>
      </c>
      <c r="B311" s="183" t="s">
        <v>998</v>
      </c>
      <c r="C311">
        <v>287</v>
      </c>
      <c r="D311" t="s">
        <v>5257</v>
      </c>
      <c r="E311" t="s">
        <v>5257</v>
      </c>
      <c r="F311" t="s">
        <v>990</v>
      </c>
      <c r="G311" t="s">
        <v>998</v>
      </c>
      <c r="H311" t="s">
        <v>990</v>
      </c>
    </row>
    <row r="312" spans="1:8" ht="12.75" hidden="1" customHeight="1" outlineLevel="1">
      <c r="A312" s="184" t="s">
        <v>990</v>
      </c>
      <c r="B312" s="183" t="s">
        <v>999</v>
      </c>
      <c r="C312">
        <v>288</v>
      </c>
      <c r="D312" t="s">
        <v>5263</v>
      </c>
      <c r="E312" t="s">
        <v>5263</v>
      </c>
      <c r="F312" t="s">
        <v>990</v>
      </c>
      <c r="G312" t="s">
        <v>999</v>
      </c>
      <c r="H312" t="s">
        <v>990</v>
      </c>
    </row>
    <row r="313" spans="1:8" ht="12.75" hidden="1" customHeight="1" outlineLevel="1">
      <c r="A313" s="185"/>
      <c r="B313" s="185"/>
      <c r="C313" s="185"/>
      <c r="D313" s="185"/>
      <c r="E313" s="185"/>
      <c r="F313" s="185"/>
      <c r="G313" s="185"/>
      <c r="H313" s="185"/>
    </row>
    <row r="314" spans="1:8" ht="12.75" customHeight="1" collapsed="1">
      <c r="A314" s="186" t="s">
        <v>2144</v>
      </c>
      <c r="B314" s="187"/>
      <c r="C314">
        <v>8</v>
      </c>
      <c r="D314" t="s">
        <v>2125</v>
      </c>
      <c r="E314" t="s">
        <v>2125</v>
      </c>
      <c r="F314" t="s">
        <v>1995</v>
      </c>
      <c r="H314" t="s">
        <v>2144</v>
      </c>
    </row>
    <row r="315" spans="1:8" ht="12.75" hidden="1" customHeight="1" outlineLevel="1">
      <c r="A315" s="188" t="s">
        <v>2144</v>
      </c>
      <c r="B315" s="187"/>
      <c r="C315">
        <v>27</v>
      </c>
      <c r="D315" t="s">
        <v>2451</v>
      </c>
      <c r="E315" t="s">
        <v>2451</v>
      </c>
      <c r="F315" t="s">
        <v>1995</v>
      </c>
      <c r="H315" t="s">
        <v>2144</v>
      </c>
    </row>
    <row r="316" spans="1:8" ht="12.75" hidden="1" customHeight="1" outlineLevel="1">
      <c r="A316" s="188" t="s">
        <v>2144</v>
      </c>
      <c r="B316" s="187"/>
      <c r="C316">
        <v>28</v>
      </c>
      <c r="D316" t="s">
        <v>2468</v>
      </c>
      <c r="E316" t="s">
        <v>2478</v>
      </c>
      <c r="F316" t="s">
        <v>2060</v>
      </c>
      <c r="H316" t="s">
        <v>2144</v>
      </c>
    </row>
    <row r="317" spans="1:8" ht="12.75" hidden="1" customHeight="1" outlineLevel="1">
      <c r="A317" s="188" t="s">
        <v>2144</v>
      </c>
      <c r="B317" s="187"/>
      <c r="C317">
        <v>49</v>
      </c>
      <c r="D317" t="s">
        <v>2832</v>
      </c>
      <c r="E317" t="s">
        <v>2842</v>
      </c>
      <c r="F317" t="s">
        <v>2060</v>
      </c>
      <c r="H317" t="s">
        <v>2144</v>
      </c>
    </row>
    <row r="318" spans="1:8" ht="12.75" hidden="1" customHeight="1" outlineLevel="1">
      <c r="A318" s="188" t="s">
        <v>2144</v>
      </c>
      <c r="B318" s="187"/>
      <c r="C318">
        <v>50</v>
      </c>
      <c r="D318" t="s">
        <v>2852</v>
      </c>
      <c r="E318" t="s">
        <v>2862</v>
      </c>
      <c r="F318" t="s">
        <v>2060</v>
      </c>
      <c r="H318" t="s">
        <v>2144</v>
      </c>
    </row>
    <row r="319" spans="1:8" ht="12.75" hidden="1" customHeight="1" outlineLevel="1">
      <c r="A319" s="188" t="s">
        <v>2144</v>
      </c>
      <c r="B319" s="187"/>
      <c r="C319">
        <v>74</v>
      </c>
      <c r="D319" t="s">
        <v>3251</v>
      </c>
      <c r="E319" t="s">
        <v>3251</v>
      </c>
      <c r="F319" t="s">
        <v>1995</v>
      </c>
      <c r="H319" t="s">
        <v>2144</v>
      </c>
    </row>
    <row r="320" spans="1:8" ht="12.75" hidden="1" customHeight="1" outlineLevel="1">
      <c r="A320" s="188" t="s">
        <v>2144</v>
      </c>
      <c r="B320" s="187"/>
      <c r="C320">
        <v>80</v>
      </c>
      <c r="D320" t="s">
        <v>3355</v>
      </c>
      <c r="E320" t="s">
        <v>3355</v>
      </c>
      <c r="F320" t="s">
        <v>1995</v>
      </c>
      <c r="H320" t="s">
        <v>2144</v>
      </c>
    </row>
    <row r="321" spans="1:8" ht="12.75" hidden="1" customHeight="1" outlineLevel="1">
      <c r="A321" s="188" t="s">
        <v>2144</v>
      </c>
      <c r="B321" s="187"/>
      <c r="C321">
        <v>81</v>
      </c>
      <c r="D321" t="s">
        <v>3369</v>
      </c>
      <c r="E321" t="s">
        <v>3369</v>
      </c>
      <c r="F321" t="s">
        <v>1995</v>
      </c>
      <c r="H321" t="s">
        <v>2144</v>
      </c>
    </row>
    <row r="322" spans="1:8" ht="12.75" hidden="1" customHeight="1" outlineLevel="1">
      <c r="A322" s="188" t="s">
        <v>2144</v>
      </c>
      <c r="B322" s="187"/>
      <c r="C322">
        <v>82</v>
      </c>
      <c r="D322" t="s">
        <v>3382</v>
      </c>
      <c r="E322" t="s">
        <v>3382</v>
      </c>
      <c r="F322" t="s">
        <v>1995</v>
      </c>
      <c r="H322" t="s">
        <v>2144</v>
      </c>
    </row>
    <row r="323" spans="1:8" ht="12.75" hidden="1" customHeight="1" outlineLevel="1">
      <c r="A323" s="188" t="s">
        <v>2144</v>
      </c>
      <c r="B323" s="187"/>
      <c r="C323">
        <v>95</v>
      </c>
      <c r="D323" t="s">
        <v>3636</v>
      </c>
      <c r="E323" t="s">
        <v>3645</v>
      </c>
      <c r="F323" t="s">
        <v>2060</v>
      </c>
      <c r="H323" t="s">
        <v>2144</v>
      </c>
    </row>
    <row r="324" spans="1:8" ht="12.75" hidden="1" customHeight="1" outlineLevel="1">
      <c r="A324" s="188" t="s">
        <v>2144</v>
      </c>
      <c r="B324" s="187"/>
      <c r="C324">
        <v>97</v>
      </c>
      <c r="D324" t="s">
        <v>3677</v>
      </c>
      <c r="E324" t="s">
        <v>3686</v>
      </c>
      <c r="F324" t="s">
        <v>2060</v>
      </c>
      <c r="H324" t="s">
        <v>2144</v>
      </c>
    </row>
    <row r="325" spans="1:8" ht="12.75" hidden="1" customHeight="1" outlineLevel="1">
      <c r="A325" s="188" t="s">
        <v>2144</v>
      </c>
      <c r="B325" s="187"/>
      <c r="C325">
        <v>112</v>
      </c>
      <c r="D325" t="s">
        <v>3893</v>
      </c>
      <c r="E325" t="s">
        <v>3893</v>
      </c>
      <c r="F325" t="s">
        <v>1995</v>
      </c>
      <c r="H325" t="s">
        <v>2144</v>
      </c>
    </row>
    <row r="326" spans="1:8" ht="12.75" hidden="1" customHeight="1" outlineLevel="1">
      <c r="A326" s="188" t="s">
        <v>2144</v>
      </c>
      <c r="B326" s="187"/>
      <c r="C326">
        <v>125</v>
      </c>
      <c r="D326" t="s">
        <v>4103</v>
      </c>
      <c r="E326" t="s">
        <v>4112</v>
      </c>
      <c r="F326" t="s">
        <v>2060</v>
      </c>
      <c r="H326" t="s">
        <v>2144</v>
      </c>
    </row>
    <row r="327" spans="1:8" ht="12.75" hidden="1" customHeight="1" outlineLevel="1">
      <c r="A327" s="188" t="s">
        <v>2144</v>
      </c>
      <c r="B327" s="187"/>
      <c r="C327">
        <v>126</v>
      </c>
      <c r="D327" t="s">
        <v>4118</v>
      </c>
      <c r="E327" t="s">
        <v>4128</v>
      </c>
      <c r="F327" t="s">
        <v>2060</v>
      </c>
      <c r="H327" t="s">
        <v>2144</v>
      </c>
    </row>
    <row r="328" spans="1:8" ht="12.75" hidden="1" customHeight="1" outlineLevel="1">
      <c r="A328" s="188" t="s">
        <v>2144</v>
      </c>
      <c r="B328" s="187"/>
      <c r="C328">
        <v>811</v>
      </c>
      <c r="D328" t="s">
        <v>6227</v>
      </c>
      <c r="E328" t="s">
        <v>6227</v>
      </c>
      <c r="F328" t="s">
        <v>6232</v>
      </c>
      <c r="H328" t="s">
        <v>2144</v>
      </c>
    </row>
    <row r="329" spans="1:8" ht="12.75" hidden="1" customHeight="1" outlineLevel="1">
      <c r="A329" s="188" t="s">
        <v>2144</v>
      </c>
      <c r="B329" s="187"/>
      <c r="C329">
        <v>812</v>
      </c>
      <c r="D329" t="s">
        <v>6233</v>
      </c>
      <c r="E329" t="s">
        <v>6233</v>
      </c>
      <c r="F329" t="s">
        <v>6232</v>
      </c>
      <c r="H329" t="s">
        <v>2144</v>
      </c>
    </row>
    <row r="330" spans="1:8" ht="12.75" hidden="1" customHeight="1" outlineLevel="1">
      <c r="A330" s="188" t="s">
        <v>2144</v>
      </c>
      <c r="B330" s="187"/>
      <c r="C330">
        <v>813</v>
      </c>
      <c r="D330" t="s">
        <v>6237</v>
      </c>
      <c r="E330" t="s">
        <v>6237</v>
      </c>
      <c r="F330" t="s">
        <v>6232</v>
      </c>
      <c r="H330" t="s">
        <v>2144</v>
      </c>
    </row>
    <row r="331" spans="1:8" ht="12.75" hidden="1" customHeight="1" outlineLevel="1">
      <c r="A331" s="188" t="s">
        <v>2144</v>
      </c>
      <c r="B331" s="187"/>
      <c r="C331">
        <v>814</v>
      </c>
      <c r="D331" t="s">
        <v>6240</v>
      </c>
      <c r="E331" t="s">
        <v>6240</v>
      </c>
      <c r="F331" t="s">
        <v>6232</v>
      </c>
      <c r="H331" t="s">
        <v>2144</v>
      </c>
    </row>
    <row r="332" spans="1:8" ht="12.75" hidden="1" customHeight="1" outlineLevel="1">
      <c r="A332" s="188" t="s">
        <v>2144</v>
      </c>
      <c r="B332" s="187"/>
      <c r="C332">
        <v>816</v>
      </c>
      <c r="D332" t="s">
        <v>6244</v>
      </c>
      <c r="E332" t="s">
        <v>6244</v>
      </c>
      <c r="F332" t="s">
        <v>6232</v>
      </c>
      <c r="H332" t="s">
        <v>2144</v>
      </c>
    </row>
    <row r="333" spans="1:8" ht="12.75" hidden="1" customHeight="1" outlineLevel="1">
      <c r="A333" s="188" t="s">
        <v>2144</v>
      </c>
      <c r="B333" s="187"/>
      <c r="C333">
        <v>817</v>
      </c>
      <c r="D333" t="s">
        <v>6249</v>
      </c>
      <c r="E333" t="s">
        <v>6249</v>
      </c>
      <c r="F333" t="s">
        <v>6232</v>
      </c>
      <c r="H333" t="s">
        <v>2144</v>
      </c>
    </row>
    <row r="334" spans="1:8" ht="12.75" hidden="1" customHeight="1" outlineLevel="1">
      <c r="A334" s="188" t="s">
        <v>2144</v>
      </c>
      <c r="B334" s="187"/>
      <c r="C334">
        <v>818</v>
      </c>
      <c r="D334" t="s">
        <v>6252</v>
      </c>
      <c r="E334" t="s">
        <v>6252</v>
      </c>
      <c r="F334" t="s">
        <v>6232</v>
      </c>
      <c r="H334" t="s">
        <v>2144</v>
      </c>
    </row>
    <row r="335" spans="1:8" ht="12.75" hidden="1" customHeight="1" outlineLevel="1" thickBot="1">
      <c r="A335" s="189" t="s">
        <v>2144</v>
      </c>
      <c r="B335" s="187"/>
      <c r="C335">
        <v>819</v>
      </c>
      <c r="D335" t="s">
        <v>6255</v>
      </c>
      <c r="E335" t="s">
        <v>6255</v>
      </c>
      <c r="F335" t="s">
        <v>6232</v>
      </c>
      <c r="H335" t="s">
        <v>2144</v>
      </c>
    </row>
    <row r="336" spans="1:8" ht="12.75" hidden="1" customHeight="1" outlineLevel="1" thickTop="1">
      <c r="A336" s="184" t="s">
        <v>2144</v>
      </c>
      <c r="B336" s="187" t="s">
        <v>976</v>
      </c>
      <c r="C336">
        <v>262</v>
      </c>
      <c r="D336" t="s">
        <v>5117</v>
      </c>
      <c r="E336" t="s">
        <v>5119</v>
      </c>
      <c r="F336" t="s">
        <v>5120</v>
      </c>
      <c r="G336" t="s">
        <v>976</v>
      </c>
      <c r="H336" t="s">
        <v>2144</v>
      </c>
    </row>
    <row r="337" spans="1:8" ht="12.75" hidden="1" customHeight="1" outlineLevel="1">
      <c r="A337" s="184" t="s">
        <v>2144</v>
      </c>
      <c r="B337" s="187" t="s">
        <v>978</v>
      </c>
      <c r="C337">
        <v>264</v>
      </c>
      <c r="D337" t="s">
        <v>5126</v>
      </c>
      <c r="E337" t="s">
        <v>5126</v>
      </c>
      <c r="F337" t="s">
        <v>5131</v>
      </c>
      <c r="G337" t="s">
        <v>978</v>
      </c>
      <c r="H337" t="s">
        <v>2144</v>
      </c>
    </row>
    <row r="338" spans="1:8" ht="12.75" hidden="1" customHeight="1" outlineLevel="1">
      <c r="A338" s="185"/>
      <c r="B338" s="185"/>
      <c r="C338" s="185"/>
      <c r="D338" s="185"/>
      <c r="E338" s="185"/>
      <c r="F338" s="185"/>
      <c r="G338" s="185"/>
      <c r="H338" s="185"/>
    </row>
    <row r="339" spans="1:8" ht="12.75" customHeight="1" collapsed="1">
      <c r="A339" s="186" t="s">
        <v>5535</v>
      </c>
      <c r="B339" s="187"/>
      <c r="C339">
        <v>362</v>
      </c>
      <c r="D339" t="s">
        <v>5484</v>
      </c>
      <c r="E339" t="s">
        <v>5484</v>
      </c>
      <c r="F339" t="s">
        <v>5482</v>
      </c>
      <c r="H339" t="s">
        <v>5535</v>
      </c>
    </row>
    <row r="340" spans="1:8" ht="12.75" hidden="1" customHeight="1" outlineLevel="1">
      <c r="A340" s="188" t="s">
        <v>5535</v>
      </c>
      <c r="B340" s="187"/>
      <c r="C340">
        <v>363</v>
      </c>
      <c r="D340" t="s">
        <v>5489</v>
      </c>
      <c r="E340" t="s">
        <v>5491</v>
      </c>
      <c r="F340" t="s">
        <v>5482</v>
      </c>
      <c r="H340" t="s">
        <v>5535</v>
      </c>
    </row>
    <row r="341" spans="1:8" ht="12.75" hidden="1" customHeight="1" outlineLevel="1">
      <c r="A341" s="188" t="s">
        <v>5535</v>
      </c>
      <c r="B341" s="187"/>
      <c r="C341">
        <v>365</v>
      </c>
      <c r="D341" t="s">
        <v>5497</v>
      </c>
      <c r="E341" t="s">
        <v>5500</v>
      </c>
      <c r="F341" t="s">
        <v>5482</v>
      </c>
      <c r="H341" t="s">
        <v>5535</v>
      </c>
    </row>
    <row r="342" spans="1:8" ht="12.75" hidden="1" customHeight="1" outlineLevel="1">
      <c r="A342" s="188" t="s">
        <v>5535</v>
      </c>
      <c r="B342" s="187"/>
      <c r="C342">
        <v>366</v>
      </c>
      <c r="D342" t="s">
        <v>5502</v>
      </c>
      <c r="E342" t="s">
        <v>5502</v>
      </c>
      <c r="F342" t="s">
        <v>5482</v>
      </c>
      <c r="H342" t="s">
        <v>5535</v>
      </c>
    </row>
    <row r="343" spans="1:8" ht="12.75" hidden="1" customHeight="1" outlineLevel="1">
      <c r="A343" s="188" t="s">
        <v>5535</v>
      </c>
      <c r="B343" s="187"/>
      <c r="C343">
        <v>368</v>
      </c>
      <c r="D343" t="s">
        <v>5508</v>
      </c>
      <c r="E343" t="s">
        <v>5508</v>
      </c>
      <c r="F343" t="s">
        <v>5482</v>
      </c>
      <c r="H343" t="s">
        <v>5535</v>
      </c>
    </row>
    <row r="344" spans="1:8" ht="12.75" hidden="1" customHeight="1" outlineLevel="1">
      <c r="A344" s="188" t="s">
        <v>5535</v>
      </c>
      <c r="B344" s="187"/>
      <c r="C344">
        <v>369</v>
      </c>
      <c r="D344" t="s">
        <v>5510</v>
      </c>
      <c r="E344" t="s">
        <v>5512</v>
      </c>
      <c r="F344" t="s">
        <v>5482</v>
      </c>
      <c r="H344" t="s">
        <v>5535</v>
      </c>
    </row>
    <row r="345" spans="1:8" ht="12.75" hidden="1" customHeight="1" outlineLevel="1">
      <c r="A345" s="188" t="s">
        <v>5535</v>
      </c>
      <c r="B345" s="187"/>
      <c r="C345">
        <v>373</v>
      </c>
      <c r="D345" t="s">
        <v>5530</v>
      </c>
      <c r="E345" t="s">
        <v>5532</v>
      </c>
      <c r="F345" t="s">
        <v>5523</v>
      </c>
      <c r="H345" t="s">
        <v>5535</v>
      </c>
    </row>
    <row r="346" spans="1:8" ht="12.75" hidden="1" customHeight="1" outlineLevel="1">
      <c r="A346" s="188" t="s">
        <v>5535</v>
      </c>
      <c r="B346" s="187"/>
      <c r="C346">
        <v>376</v>
      </c>
      <c r="D346" t="s">
        <v>5546</v>
      </c>
      <c r="E346" t="s">
        <v>5546</v>
      </c>
      <c r="F346" t="s">
        <v>5523</v>
      </c>
      <c r="H346" t="s">
        <v>5535</v>
      </c>
    </row>
    <row r="347" spans="1:8" ht="12.75" hidden="1" customHeight="1" outlineLevel="1">
      <c r="A347" s="188" t="s">
        <v>5535</v>
      </c>
      <c r="B347" s="187"/>
      <c r="C347">
        <v>378</v>
      </c>
      <c r="D347" t="s">
        <v>5555</v>
      </c>
      <c r="E347" t="s">
        <v>5555</v>
      </c>
      <c r="F347" t="s">
        <v>5523</v>
      </c>
      <c r="H347" t="s">
        <v>5535</v>
      </c>
    </row>
    <row r="348" spans="1:8" ht="12.75" hidden="1" customHeight="1" outlineLevel="1" thickBot="1">
      <c r="A348" s="189" t="s">
        <v>5535</v>
      </c>
      <c r="B348" s="187"/>
      <c r="C348">
        <v>379</v>
      </c>
      <c r="D348" t="s">
        <v>5558</v>
      </c>
      <c r="E348" t="s">
        <v>5560</v>
      </c>
      <c r="F348" t="s">
        <v>5523</v>
      </c>
      <c r="H348" t="s">
        <v>5535</v>
      </c>
    </row>
    <row r="349" spans="1:8" ht="12.75" hidden="1" customHeight="1" outlineLevel="1" thickTop="1">
      <c r="A349" s="185"/>
      <c r="B349" s="185"/>
      <c r="C349" s="185"/>
      <c r="D349" s="185"/>
      <c r="E349" s="185"/>
      <c r="F349" s="185"/>
      <c r="G349" s="185"/>
      <c r="H349" s="185"/>
    </row>
    <row r="350" spans="1:8" ht="12.75" customHeight="1" collapsed="1">
      <c r="A350" s="186" t="s">
        <v>5700</v>
      </c>
      <c r="B350" s="187"/>
      <c r="C350">
        <v>412</v>
      </c>
      <c r="D350" t="s">
        <v>5696</v>
      </c>
      <c r="E350" t="s">
        <v>5696</v>
      </c>
      <c r="F350" t="s">
        <v>5699</v>
      </c>
      <c r="H350" t="s">
        <v>5700</v>
      </c>
    </row>
    <row r="351" spans="1:8" ht="12.75" hidden="1" customHeight="1" outlineLevel="1">
      <c r="A351" s="188" t="s">
        <v>5700</v>
      </c>
      <c r="B351" s="187"/>
      <c r="C351">
        <v>413</v>
      </c>
      <c r="D351" t="s">
        <v>5701</v>
      </c>
      <c r="E351" t="s">
        <v>5703</v>
      </c>
      <c r="F351" t="s">
        <v>5699</v>
      </c>
      <c r="H351" t="s">
        <v>5700</v>
      </c>
    </row>
    <row r="352" spans="1:8" ht="12.75" hidden="1" customHeight="1" outlineLevel="1">
      <c r="A352" s="188" t="s">
        <v>5700</v>
      </c>
      <c r="B352" s="187"/>
      <c r="C352">
        <v>414</v>
      </c>
      <c r="D352" t="s">
        <v>5706</v>
      </c>
      <c r="E352" t="s">
        <v>5706</v>
      </c>
      <c r="F352" t="s">
        <v>5699</v>
      </c>
      <c r="H352" t="s">
        <v>5700</v>
      </c>
    </row>
    <row r="353" spans="1:8" ht="12.75" hidden="1" customHeight="1" outlineLevel="1">
      <c r="A353" s="188" t="s">
        <v>5700</v>
      </c>
      <c r="B353" s="187"/>
      <c r="C353">
        <v>415</v>
      </c>
      <c r="D353" t="s">
        <v>5709</v>
      </c>
      <c r="E353" t="s">
        <v>5710</v>
      </c>
      <c r="F353" t="s">
        <v>5699</v>
      </c>
      <c r="H353" t="s">
        <v>5700</v>
      </c>
    </row>
    <row r="354" spans="1:8" ht="12.75" hidden="1" customHeight="1" outlineLevel="1">
      <c r="A354" s="188" t="s">
        <v>5700</v>
      </c>
      <c r="B354" s="187"/>
      <c r="C354">
        <v>416</v>
      </c>
      <c r="D354" t="s">
        <v>5712</v>
      </c>
      <c r="E354" t="s">
        <v>5712</v>
      </c>
      <c r="F354" t="s">
        <v>5699</v>
      </c>
      <c r="H354" t="s">
        <v>5700</v>
      </c>
    </row>
    <row r="355" spans="1:8" ht="12.75" hidden="1" customHeight="1" outlineLevel="1">
      <c r="A355" s="188" t="s">
        <v>5700</v>
      </c>
      <c r="B355" s="187"/>
      <c r="C355">
        <v>417</v>
      </c>
      <c r="D355" t="s">
        <v>5714</v>
      </c>
      <c r="E355" t="s">
        <v>5716</v>
      </c>
      <c r="F355" t="s">
        <v>5699</v>
      </c>
      <c r="H355" t="s">
        <v>5700</v>
      </c>
    </row>
    <row r="356" spans="1:8" ht="12.75" hidden="1" customHeight="1" outlineLevel="1">
      <c r="A356" s="188" t="s">
        <v>5700</v>
      </c>
      <c r="B356" s="187"/>
      <c r="C356">
        <v>418</v>
      </c>
      <c r="D356" t="s">
        <v>5718</v>
      </c>
      <c r="E356" t="s">
        <v>5718</v>
      </c>
      <c r="F356" t="s">
        <v>5699</v>
      </c>
      <c r="H356" t="s">
        <v>5700</v>
      </c>
    </row>
    <row r="357" spans="1:8" ht="12.75" hidden="1" customHeight="1" outlineLevel="1">
      <c r="A357" s="188" t="s">
        <v>5700</v>
      </c>
      <c r="B357" s="187"/>
      <c r="C357">
        <v>419</v>
      </c>
      <c r="D357" t="s">
        <v>5720</v>
      </c>
      <c r="E357" t="s">
        <v>5722</v>
      </c>
      <c r="F357" t="s">
        <v>5699</v>
      </c>
      <c r="H357" t="s">
        <v>5700</v>
      </c>
    </row>
    <row r="358" spans="1:8" ht="12.75" hidden="1" customHeight="1" outlineLevel="1">
      <c r="A358" s="188" t="s">
        <v>5700</v>
      </c>
      <c r="B358" s="187"/>
      <c r="C358">
        <v>420</v>
      </c>
      <c r="D358" t="s">
        <v>5725</v>
      </c>
      <c r="E358" t="s">
        <v>5725</v>
      </c>
      <c r="F358" t="s">
        <v>5699</v>
      </c>
      <c r="H358" t="s">
        <v>5700</v>
      </c>
    </row>
    <row r="359" spans="1:8" ht="12.75" hidden="1" customHeight="1" outlineLevel="1" thickBot="1">
      <c r="A359" s="189" t="s">
        <v>5700</v>
      </c>
      <c r="B359" s="187"/>
      <c r="C359">
        <v>421</v>
      </c>
      <c r="D359" t="s">
        <v>5729</v>
      </c>
      <c r="E359" t="s">
        <v>5731</v>
      </c>
      <c r="F359" t="s">
        <v>5699</v>
      </c>
      <c r="H359" t="s">
        <v>5700</v>
      </c>
    </row>
    <row r="360" spans="1:8" ht="12.75" hidden="1" customHeight="1" outlineLevel="1" thickTop="1">
      <c r="A360" s="185"/>
      <c r="B360" s="185"/>
      <c r="C360" s="185"/>
      <c r="D360" s="185"/>
      <c r="E360" s="185"/>
      <c r="F360" s="185"/>
      <c r="G360" s="185"/>
      <c r="H360" s="185"/>
    </row>
    <row r="361" spans="1:8" ht="12.75" customHeight="1" collapsed="1">
      <c r="A361" s="186" t="s">
        <v>4941</v>
      </c>
      <c r="B361" s="187"/>
      <c r="C361">
        <v>204</v>
      </c>
      <c r="D361" t="s">
        <v>4934</v>
      </c>
      <c r="E361" t="s">
        <v>4934</v>
      </c>
      <c r="F361" t="s">
        <v>4940</v>
      </c>
      <c r="H361" t="s">
        <v>4941</v>
      </c>
    </row>
    <row r="362" spans="1:8" ht="12.75" hidden="1" customHeight="1" outlineLevel="1">
      <c r="A362" s="188" t="s">
        <v>4941</v>
      </c>
      <c r="B362" s="187"/>
      <c r="C362">
        <v>205</v>
      </c>
      <c r="D362" t="s">
        <v>4942</v>
      </c>
      <c r="E362" t="s">
        <v>4942</v>
      </c>
      <c r="F362" t="s">
        <v>4940</v>
      </c>
      <c r="H362" t="s">
        <v>4941</v>
      </c>
    </row>
    <row r="363" spans="1:8" ht="12.75" hidden="1" customHeight="1" outlineLevel="1">
      <c r="A363" s="188" t="s">
        <v>4941</v>
      </c>
      <c r="B363" s="187"/>
      <c r="C363">
        <v>206</v>
      </c>
      <c r="D363" t="s">
        <v>4947</v>
      </c>
      <c r="E363" t="s">
        <v>4947</v>
      </c>
      <c r="F363" t="s">
        <v>4940</v>
      </c>
      <c r="H363" t="s">
        <v>4941</v>
      </c>
    </row>
    <row r="364" spans="1:8" ht="12.75" hidden="1" customHeight="1" outlineLevel="1">
      <c r="A364" s="188" t="s">
        <v>4941</v>
      </c>
      <c r="B364" s="187"/>
      <c r="C364">
        <v>207</v>
      </c>
      <c r="D364" t="s">
        <v>4952</v>
      </c>
      <c r="E364" t="s">
        <v>4952</v>
      </c>
      <c r="F364" t="s">
        <v>4940</v>
      </c>
      <c r="H364" t="s">
        <v>4941</v>
      </c>
    </row>
    <row r="365" spans="1:8" ht="12.75" hidden="1" customHeight="1" outlineLevel="1">
      <c r="A365" s="188" t="s">
        <v>4941</v>
      </c>
      <c r="B365" s="187"/>
      <c r="C365">
        <v>208</v>
      </c>
      <c r="D365" t="s">
        <v>4956</v>
      </c>
      <c r="E365" t="s">
        <v>4956</v>
      </c>
      <c r="F365" t="s">
        <v>4940</v>
      </c>
      <c r="H365" t="s">
        <v>4941</v>
      </c>
    </row>
    <row r="366" spans="1:8" ht="12.75" hidden="1" customHeight="1" outlineLevel="1">
      <c r="A366" s="188" t="s">
        <v>4941</v>
      </c>
      <c r="B366" s="187"/>
      <c r="C366">
        <v>209</v>
      </c>
      <c r="D366" t="s">
        <v>4960</v>
      </c>
      <c r="E366" t="s">
        <v>4960</v>
      </c>
      <c r="F366" t="s">
        <v>4940</v>
      </c>
      <c r="H366" t="s">
        <v>4941</v>
      </c>
    </row>
    <row r="367" spans="1:8" ht="12.75" hidden="1" customHeight="1" outlineLevel="1">
      <c r="A367" s="188" t="s">
        <v>4941</v>
      </c>
      <c r="B367" s="187"/>
      <c r="C367">
        <v>210</v>
      </c>
      <c r="D367" t="s">
        <v>4966</v>
      </c>
      <c r="E367" t="s">
        <v>4966</v>
      </c>
      <c r="F367" t="s">
        <v>4940</v>
      </c>
      <c r="H367" t="s">
        <v>4941</v>
      </c>
    </row>
    <row r="368" spans="1:8" ht="12.75" hidden="1" customHeight="1" outlineLevel="1">
      <c r="A368" s="188" t="s">
        <v>4941</v>
      </c>
      <c r="B368" s="187"/>
      <c r="C368">
        <v>211</v>
      </c>
      <c r="D368" t="s">
        <v>4971</v>
      </c>
      <c r="E368" t="s">
        <v>4971</v>
      </c>
      <c r="F368" t="s">
        <v>4940</v>
      </c>
      <c r="H368" t="s">
        <v>4941</v>
      </c>
    </row>
    <row r="369" spans="1:8" ht="12.75" hidden="1" customHeight="1" outlineLevel="1">
      <c r="A369" s="188" t="s">
        <v>4941</v>
      </c>
      <c r="B369" s="187"/>
      <c r="C369">
        <v>212</v>
      </c>
      <c r="D369" t="s">
        <v>4976</v>
      </c>
      <c r="E369" t="s">
        <v>4976</v>
      </c>
      <c r="F369" t="s">
        <v>4940</v>
      </c>
      <c r="H369" t="s">
        <v>4941</v>
      </c>
    </row>
    <row r="370" spans="1:8" ht="12.75" hidden="1" customHeight="1" outlineLevel="1">
      <c r="A370" s="188" t="s">
        <v>4941</v>
      </c>
      <c r="B370" s="187"/>
      <c r="C370">
        <v>213</v>
      </c>
      <c r="D370" t="s">
        <v>4983</v>
      </c>
      <c r="E370" t="s">
        <v>4983</v>
      </c>
      <c r="F370" t="s">
        <v>4940</v>
      </c>
      <c r="H370" t="s">
        <v>4941</v>
      </c>
    </row>
    <row r="371" spans="1:8" ht="12.75" hidden="1" customHeight="1" outlineLevel="1">
      <c r="A371" s="188" t="s">
        <v>4941</v>
      </c>
      <c r="B371" s="187"/>
      <c r="C371">
        <v>242</v>
      </c>
      <c r="D371" t="s">
        <v>5033</v>
      </c>
      <c r="E371" t="s">
        <v>5033</v>
      </c>
      <c r="F371" t="s">
        <v>5037</v>
      </c>
      <c r="H371" t="s">
        <v>4941</v>
      </c>
    </row>
    <row r="372" spans="1:8" ht="12.75" hidden="1" customHeight="1" outlineLevel="1">
      <c r="A372" s="188" t="s">
        <v>4941</v>
      </c>
      <c r="B372" s="187"/>
      <c r="C372">
        <v>243</v>
      </c>
      <c r="D372" t="s">
        <v>5038</v>
      </c>
      <c r="E372" t="s">
        <v>5038</v>
      </c>
      <c r="F372" t="s">
        <v>5041</v>
      </c>
      <c r="H372" t="s">
        <v>4941</v>
      </c>
    </row>
    <row r="373" spans="1:8" ht="12.75" hidden="1" customHeight="1" outlineLevel="1">
      <c r="A373" s="188" t="s">
        <v>4941</v>
      </c>
      <c r="B373" s="187"/>
      <c r="C373">
        <v>244</v>
      </c>
      <c r="D373" t="s">
        <v>5042</v>
      </c>
      <c r="E373" t="s">
        <v>5042</v>
      </c>
      <c r="F373" t="s">
        <v>4940</v>
      </c>
      <c r="G373" t="s">
        <v>45</v>
      </c>
      <c r="H373" t="s">
        <v>4941</v>
      </c>
    </row>
    <row r="374" spans="1:8" ht="12.75" hidden="1" customHeight="1" outlineLevel="1" thickBot="1">
      <c r="A374" s="189" t="s">
        <v>4941</v>
      </c>
      <c r="B374" s="187"/>
      <c r="C374">
        <v>245</v>
      </c>
      <c r="D374" t="s">
        <v>5045</v>
      </c>
      <c r="E374" t="s">
        <v>5048</v>
      </c>
      <c r="F374" t="s">
        <v>4940</v>
      </c>
      <c r="G374" t="s">
        <v>45</v>
      </c>
      <c r="H374" t="s">
        <v>4941</v>
      </c>
    </row>
    <row r="375" spans="1:8" ht="12.75" hidden="1" customHeight="1" outlineLevel="1" thickTop="1">
      <c r="A375" s="185"/>
      <c r="B375" s="185"/>
      <c r="C375" s="185"/>
      <c r="D375" s="185"/>
      <c r="E375" s="185"/>
      <c r="F375" s="185"/>
      <c r="G375" s="185"/>
      <c r="H375" s="185"/>
    </row>
    <row r="376" spans="1:8" ht="12.75" customHeight="1" collapsed="1">
      <c r="A376" s="186" t="s">
        <v>1057</v>
      </c>
      <c r="B376" s="187"/>
      <c r="C376">
        <v>934</v>
      </c>
      <c r="D376" t="s">
        <v>6499</v>
      </c>
      <c r="E376" t="s">
        <v>6500</v>
      </c>
      <c r="F376" t="s">
        <v>6479</v>
      </c>
      <c r="H376" t="s">
        <v>1057</v>
      </c>
    </row>
    <row r="377" spans="1:8" ht="12.75" hidden="1" customHeight="1" outlineLevel="1">
      <c r="A377" s="188" t="s">
        <v>1057</v>
      </c>
      <c r="B377" s="187"/>
      <c r="C377">
        <v>935</v>
      </c>
      <c r="D377" t="s">
        <v>6502</v>
      </c>
      <c r="E377" t="s">
        <v>6504</v>
      </c>
      <c r="F377" t="s">
        <v>6479</v>
      </c>
      <c r="H377" t="s">
        <v>1057</v>
      </c>
    </row>
    <row r="378" spans="1:8" ht="12.75" hidden="1" customHeight="1" outlineLevel="1">
      <c r="A378" s="188" t="s">
        <v>1057</v>
      </c>
      <c r="B378" s="187"/>
      <c r="C378">
        <v>936</v>
      </c>
      <c r="D378" t="s">
        <v>6506</v>
      </c>
      <c r="E378" t="s">
        <v>6507</v>
      </c>
      <c r="F378" t="s">
        <v>6479</v>
      </c>
      <c r="G378" t="s">
        <v>45</v>
      </c>
      <c r="H378" t="s">
        <v>1057</v>
      </c>
    </row>
    <row r="379" spans="1:8" ht="12.75" hidden="1" customHeight="1" outlineLevel="1" thickBot="1">
      <c r="A379" s="189" t="s">
        <v>1057</v>
      </c>
      <c r="B379" s="187"/>
      <c r="C379">
        <v>937</v>
      </c>
      <c r="D379" t="s">
        <v>6508</v>
      </c>
      <c r="E379" t="s">
        <v>6509</v>
      </c>
      <c r="F379" t="s">
        <v>6479</v>
      </c>
      <c r="H379" t="s">
        <v>1057</v>
      </c>
    </row>
    <row r="380" spans="1:8" ht="12.75" hidden="1" customHeight="1" outlineLevel="1" thickTop="1">
      <c r="A380" s="185"/>
      <c r="B380" s="185"/>
      <c r="C380" s="185"/>
      <c r="D380" s="185"/>
      <c r="E380" s="185"/>
      <c r="F380" s="185"/>
      <c r="G380" s="185"/>
      <c r="H380" s="185"/>
    </row>
    <row r="381" spans="1:8" ht="12.75" customHeight="1" collapsed="1">
      <c r="A381" s="186" t="s">
        <v>5070</v>
      </c>
      <c r="B381" s="187"/>
      <c r="C381">
        <v>249</v>
      </c>
      <c r="D381" t="s">
        <v>5065</v>
      </c>
      <c r="E381" t="s">
        <v>5065</v>
      </c>
      <c r="F381" t="s">
        <v>3108</v>
      </c>
      <c r="H381" t="s">
        <v>5070</v>
      </c>
    </row>
    <row r="382" spans="1:8" ht="12.75" hidden="1" customHeight="1" outlineLevel="1">
      <c r="A382" s="188" t="s">
        <v>5070</v>
      </c>
      <c r="B382" s="187"/>
      <c r="C382">
        <v>250</v>
      </c>
      <c r="D382" t="s">
        <v>5071</v>
      </c>
      <c r="E382" t="s">
        <v>5071</v>
      </c>
      <c r="F382" t="s">
        <v>3108</v>
      </c>
      <c r="H382" t="s">
        <v>5070</v>
      </c>
    </row>
    <row r="383" spans="1:8" ht="12.75" hidden="1" customHeight="1" outlineLevel="1">
      <c r="A383" s="188" t="s">
        <v>5070</v>
      </c>
      <c r="B383" s="187"/>
      <c r="C383">
        <v>251</v>
      </c>
      <c r="D383" t="s">
        <v>5076</v>
      </c>
      <c r="E383" t="s">
        <v>5076</v>
      </c>
      <c r="F383" t="s">
        <v>3108</v>
      </c>
      <c r="H383" t="s">
        <v>5070</v>
      </c>
    </row>
    <row r="384" spans="1:8" ht="12.75" hidden="1" customHeight="1" outlineLevel="1">
      <c r="A384" s="188" t="s">
        <v>5070</v>
      </c>
      <c r="B384" s="187"/>
      <c r="C384">
        <v>252</v>
      </c>
      <c r="D384" t="s">
        <v>5080</v>
      </c>
      <c r="E384" t="s">
        <v>5080</v>
      </c>
      <c r="F384" t="s">
        <v>3108</v>
      </c>
      <c r="H384" t="s">
        <v>5070</v>
      </c>
    </row>
    <row r="385" spans="1:8" ht="12.75" hidden="1" customHeight="1" outlineLevel="1">
      <c r="A385" s="188" t="s">
        <v>5070</v>
      </c>
      <c r="B385" s="187"/>
      <c r="C385">
        <v>253</v>
      </c>
      <c r="D385" t="s">
        <v>5084</v>
      </c>
      <c r="E385" t="s">
        <v>5084</v>
      </c>
      <c r="F385" t="s">
        <v>3108</v>
      </c>
      <c r="H385" t="s">
        <v>5070</v>
      </c>
    </row>
    <row r="386" spans="1:8" ht="12.75" hidden="1" customHeight="1" outlineLevel="1">
      <c r="A386" s="188" t="s">
        <v>5070</v>
      </c>
      <c r="B386" s="187"/>
      <c r="C386">
        <v>254</v>
      </c>
      <c r="D386" t="s">
        <v>5088</v>
      </c>
      <c r="E386" t="s">
        <v>5088</v>
      </c>
      <c r="F386" t="s">
        <v>3108</v>
      </c>
      <c r="H386" t="s">
        <v>5070</v>
      </c>
    </row>
    <row r="387" spans="1:8" ht="12.75" hidden="1" customHeight="1" outlineLevel="1">
      <c r="A387" s="188" t="s">
        <v>5070</v>
      </c>
      <c r="B387" s="187"/>
      <c r="C387">
        <v>255</v>
      </c>
      <c r="D387" t="s">
        <v>5093</v>
      </c>
      <c r="E387" t="s">
        <v>5093</v>
      </c>
      <c r="F387" t="s">
        <v>3108</v>
      </c>
      <c r="H387" t="s">
        <v>5070</v>
      </c>
    </row>
    <row r="388" spans="1:8" ht="12.75" hidden="1" customHeight="1" outlineLevel="1">
      <c r="A388" s="188" t="s">
        <v>5070</v>
      </c>
      <c r="B388" s="187"/>
      <c r="C388">
        <v>256</v>
      </c>
      <c r="D388" t="s">
        <v>5097</v>
      </c>
      <c r="E388" t="s">
        <v>5097</v>
      </c>
      <c r="F388" t="s">
        <v>3108</v>
      </c>
      <c r="H388" t="s">
        <v>5070</v>
      </c>
    </row>
    <row r="389" spans="1:8" ht="12.75" hidden="1" customHeight="1" outlineLevel="1">
      <c r="A389" s="188" t="s">
        <v>5070</v>
      </c>
      <c r="B389" s="187"/>
      <c r="C389">
        <v>257</v>
      </c>
      <c r="D389" t="s">
        <v>5101</v>
      </c>
      <c r="E389" t="s">
        <v>5101</v>
      </c>
      <c r="F389" t="s">
        <v>3108</v>
      </c>
      <c r="H389" t="s">
        <v>5070</v>
      </c>
    </row>
    <row r="390" spans="1:8" ht="12.75" hidden="1" customHeight="1" outlineLevel="1" thickBot="1">
      <c r="A390" s="189" t="s">
        <v>5070</v>
      </c>
      <c r="B390" s="187"/>
      <c r="C390">
        <v>258</v>
      </c>
      <c r="D390" t="s">
        <v>5106</v>
      </c>
      <c r="E390" t="s">
        <v>5106</v>
      </c>
      <c r="F390" t="s">
        <v>3108</v>
      </c>
      <c r="H390" t="s">
        <v>5070</v>
      </c>
    </row>
    <row r="391" spans="1:8" ht="12.75" hidden="1" customHeight="1" outlineLevel="1" thickTop="1">
      <c r="A391" s="185"/>
      <c r="B391" s="185"/>
      <c r="C391" s="185"/>
      <c r="D391" s="185"/>
      <c r="E391" s="185"/>
      <c r="F391" s="185"/>
      <c r="G391" s="185"/>
      <c r="H391" s="185"/>
    </row>
    <row r="392" spans="1:8" ht="12.75" customHeight="1" collapsed="1">
      <c r="A392" s="186" t="s">
        <v>11760</v>
      </c>
      <c r="B392" s="187"/>
      <c r="C392">
        <v>349</v>
      </c>
      <c r="D392" t="s">
        <v>5446</v>
      </c>
      <c r="E392" t="s">
        <v>5450</v>
      </c>
      <c r="F392" t="s">
        <v>5426</v>
      </c>
      <c r="H392" t="s">
        <v>11760</v>
      </c>
    </row>
    <row r="393" spans="1:8" ht="12.75" hidden="1" customHeight="1" outlineLevel="1">
      <c r="A393" s="188" t="s">
        <v>11760</v>
      </c>
      <c r="B393" s="187"/>
      <c r="C393">
        <v>350</v>
      </c>
      <c r="D393" t="s">
        <v>5452</v>
      </c>
      <c r="E393" t="s">
        <v>5458</v>
      </c>
      <c r="F393" t="s">
        <v>5426</v>
      </c>
      <c r="H393" t="s">
        <v>11760</v>
      </c>
    </row>
    <row r="394" spans="1:8" ht="12.75" hidden="1" customHeight="1" outlineLevel="1">
      <c r="A394" s="188" t="s">
        <v>11760</v>
      </c>
      <c r="B394" s="187"/>
      <c r="C394">
        <v>351</v>
      </c>
      <c r="D394" t="s">
        <v>5459</v>
      </c>
      <c r="E394" t="s">
        <v>5462</v>
      </c>
      <c r="F394" t="s">
        <v>5426</v>
      </c>
      <c r="H394" t="s">
        <v>11760</v>
      </c>
    </row>
    <row r="395" spans="1:8" ht="12.75" hidden="1" customHeight="1" outlineLevel="1" thickBot="1">
      <c r="A395" s="189" t="s">
        <v>11760</v>
      </c>
      <c r="B395" s="187"/>
      <c r="C395">
        <v>352</v>
      </c>
      <c r="D395" t="s">
        <v>5463</v>
      </c>
      <c r="E395" t="s">
        <v>5468</v>
      </c>
      <c r="F395" t="s">
        <v>5426</v>
      </c>
      <c r="H395" t="s">
        <v>11760</v>
      </c>
    </row>
    <row r="396" spans="1:8" ht="12.75" hidden="1" customHeight="1" outlineLevel="1" thickTop="1">
      <c r="A396" s="185"/>
      <c r="B396" s="185"/>
      <c r="C396" s="185"/>
      <c r="D396" s="185"/>
      <c r="E396" s="185"/>
      <c r="F396" s="185"/>
      <c r="G396" s="185"/>
      <c r="H396" s="185"/>
    </row>
    <row r="397" spans="1:8" ht="12.75" customHeight="1" collapsed="1">
      <c r="A397" s="182" t="s">
        <v>919</v>
      </c>
      <c r="B397" s="187"/>
      <c r="C397">
        <v>133</v>
      </c>
      <c r="D397" t="s">
        <v>4223</v>
      </c>
      <c r="E397" t="s">
        <v>4230</v>
      </c>
      <c r="F397" t="s">
        <v>4231</v>
      </c>
      <c r="H397" t="s">
        <v>919</v>
      </c>
    </row>
    <row r="398" spans="1:8" ht="12.75" hidden="1" customHeight="1" outlineLevel="1">
      <c r="A398" s="185"/>
      <c r="B398" s="185"/>
      <c r="C398" s="185"/>
      <c r="D398" s="185"/>
      <c r="E398" s="185"/>
      <c r="F398" s="185"/>
      <c r="G398" s="185"/>
      <c r="H398" s="185"/>
    </row>
    <row r="399" spans="1:8" ht="12.75" customHeight="1" collapsed="1">
      <c r="A399" s="182" t="s">
        <v>1694</v>
      </c>
      <c r="B399" s="183" t="s">
        <v>1695</v>
      </c>
      <c r="C399">
        <v>94</v>
      </c>
      <c r="D399" t="s">
        <v>3613</v>
      </c>
      <c r="E399" t="s">
        <v>3613</v>
      </c>
      <c r="F399" t="s">
        <v>1995</v>
      </c>
      <c r="G399" s="2" t="s">
        <v>3633</v>
      </c>
      <c r="H399" s="2" t="s">
        <v>3634</v>
      </c>
    </row>
    <row r="400" spans="1:8" ht="12.75" hidden="1" customHeight="1" outlineLevel="1">
      <c r="A400" s="184" t="s">
        <v>1694</v>
      </c>
      <c r="B400" s="183" t="s">
        <v>1696</v>
      </c>
      <c r="C400">
        <v>104</v>
      </c>
      <c r="D400" t="s">
        <v>3786</v>
      </c>
      <c r="E400" t="s">
        <v>3786</v>
      </c>
      <c r="F400" t="s">
        <v>1995</v>
      </c>
      <c r="G400" t="s">
        <v>1696</v>
      </c>
      <c r="H400" t="s">
        <v>1694</v>
      </c>
    </row>
    <row r="401" spans="1:8" ht="12.75" hidden="1" customHeight="1" outlineLevel="1">
      <c r="A401" s="184" t="s">
        <v>1694</v>
      </c>
      <c r="B401" s="183" t="s">
        <v>1697</v>
      </c>
    </row>
    <row r="402" spans="1:8" ht="12.75" hidden="1" customHeight="1" outlineLevel="1">
      <c r="A402" s="184" t="s">
        <v>1694</v>
      </c>
      <c r="B402" s="183" t="s">
        <v>1698</v>
      </c>
      <c r="C402">
        <v>347</v>
      </c>
      <c r="D402" t="s">
        <v>5435</v>
      </c>
      <c r="E402" t="s">
        <v>5435</v>
      </c>
      <c r="F402" t="s">
        <v>5426</v>
      </c>
      <c r="G402" s="2" t="s">
        <v>5440</v>
      </c>
      <c r="H402" s="2" t="s">
        <v>5432</v>
      </c>
    </row>
    <row r="403" spans="1:8" ht="12.75" hidden="1" customHeight="1" outlineLevel="1">
      <c r="A403" s="184" t="s">
        <v>1694</v>
      </c>
      <c r="B403" s="183" t="s">
        <v>1699</v>
      </c>
      <c r="C403">
        <v>346</v>
      </c>
      <c r="D403" t="s">
        <v>5427</v>
      </c>
      <c r="E403" t="s">
        <v>5427</v>
      </c>
      <c r="F403" t="s">
        <v>5426</v>
      </c>
      <c r="G403" s="2" t="s">
        <v>5431</v>
      </c>
      <c r="H403" s="2" t="s">
        <v>5432</v>
      </c>
    </row>
    <row r="404" spans="1:8" ht="12.75" hidden="1" customHeight="1" outlineLevel="1">
      <c r="A404" s="185"/>
      <c r="B404" s="185"/>
      <c r="C404" s="185"/>
      <c r="D404" s="185"/>
      <c r="E404" s="185"/>
      <c r="F404" s="185"/>
      <c r="G404" s="185"/>
      <c r="H404" s="185"/>
    </row>
    <row r="405" spans="1:8" ht="12.75" customHeight="1">
      <c r="A405" s="182" t="s">
        <v>873</v>
      </c>
      <c r="B405" s="183" t="s">
        <v>1007</v>
      </c>
      <c r="C405">
        <v>347</v>
      </c>
      <c r="D405" t="s">
        <v>5435</v>
      </c>
      <c r="E405" t="s">
        <v>5435</v>
      </c>
      <c r="F405" t="s">
        <v>5426</v>
      </c>
      <c r="G405" s="2" t="s">
        <v>5440</v>
      </c>
      <c r="H405" s="2" t="s">
        <v>5432</v>
      </c>
    </row>
    <row r="406" spans="1:8" ht="12.75" customHeight="1" outlineLevel="1">
      <c r="A406" s="184" t="s">
        <v>873</v>
      </c>
      <c r="B406" s="183" t="s">
        <v>1006</v>
      </c>
      <c r="C406">
        <v>346</v>
      </c>
      <c r="D406" t="s">
        <v>5427</v>
      </c>
      <c r="E406" t="s">
        <v>5427</v>
      </c>
      <c r="F406" t="s">
        <v>5426</v>
      </c>
      <c r="G406" s="2" t="s">
        <v>5431</v>
      </c>
      <c r="H406" s="2" t="s">
        <v>5432</v>
      </c>
    </row>
    <row r="407" spans="1:8" ht="12.75" customHeight="1" outlineLevel="1">
      <c r="A407" s="184" t="s">
        <v>873</v>
      </c>
      <c r="B407" s="183" t="s">
        <v>7154</v>
      </c>
      <c r="C407">
        <v>115</v>
      </c>
      <c r="D407" t="s">
        <v>3937</v>
      </c>
      <c r="E407" t="s">
        <v>3945</v>
      </c>
      <c r="F407" t="s">
        <v>2215</v>
      </c>
      <c r="G407" t="s">
        <v>7154</v>
      </c>
      <c r="H407" t="s">
        <v>873</v>
      </c>
    </row>
    <row r="408" spans="1:8" ht="12.75" customHeight="1" outlineLevel="1">
      <c r="A408" s="184" t="s">
        <v>873</v>
      </c>
      <c r="B408" s="183" t="s">
        <v>1265</v>
      </c>
      <c r="C408">
        <v>94</v>
      </c>
      <c r="D408" t="s">
        <v>3613</v>
      </c>
      <c r="E408" t="s">
        <v>3613</v>
      </c>
      <c r="F408" t="s">
        <v>1995</v>
      </c>
      <c r="G408" s="2" t="s">
        <v>3633</v>
      </c>
      <c r="H408" s="2" t="s">
        <v>3634</v>
      </c>
    </row>
    <row r="409" spans="1:8" ht="12.75" customHeight="1" outlineLevel="1">
      <c r="A409" s="184" t="s">
        <v>873</v>
      </c>
      <c r="B409" s="183" t="s">
        <v>1266</v>
      </c>
    </row>
    <row r="410" spans="1:8" ht="12.75" customHeight="1" outlineLevel="1">
      <c r="A410" s="184" t="s">
        <v>873</v>
      </c>
      <c r="B410" s="183" t="s">
        <v>1269</v>
      </c>
    </row>
    <row r="411" spans="1:8" ht="12.75" customHeight="1" outlineLevel="1">
      <c r="A411" s="184" t="s">
        <v>873</v>
      </c>
      <c r="B411" s="183" t="s">
        <v>876</v>
      </c>
      <c r="C411">
        <v>26</v>
      </c>
      <c r="D411" t="s">
        <v>2432</v>
      </c>
      <c r="E411" t="s">
        <v>2026</v>
      </c>
      <c r="F411" t="s">
        <v>2426</v>
      </c>
      <c r="G411" s="2" t="s">
        <v>2450</v>
      </c>
      <c r="H411" s="2" t="s">
        <v>2430</v>
      </c>
    </row>
    <row r="412" spans="1:8" ht="12.75" customHeight="1" outlineLevel="1">
      <c r="A412" s="184" t="s">
        <v>873</v>
      </c>
      <c r="B412" s="183" t="s">
        <v>875</v>
      </c>
      <c r="C412">
        <v>25</v>
      </c>
      <c r="D412" t="s">
        <v>2408</v>
      </c>
      <c r="E412" t="s">
        <v>2002</v>
      </c>
      <c r="F412" t="s">
        <v>2426</v>
      </c>
      <c r="G412" s="2" t="s">
        <v>2429</v>
      </c>
      <c r="H412" s="2" t="s">
        <v>2430</v>
      </c>
    </row>
    <row r="413" spans="1:8" ht="12.75" customHeight="1" outlineLevel="1">
      <c r="A413" s="184" t="s">
        <v>873</v>
      </c>
      <c r="B413" s="183" t="s">
        <v>1270</v>
      </c>
    </row>
    <row r="414" spans="1:8" ht="12.75" customHeight="1" outlineLevel="1">
      <c r="A414" s="184" t="s">
        <v>873</v>
      </c>
      <c r="B414" s="183" t="s">
        <v>1271</v>
      </c>
    </row>
    <row r="415" spans="1:8" ht="12.75" customHeight="1" outlineLevel="1">
      <c r="A415" s="185"/>
      <c r="B415" s="185"/>
      <c r="C415" s="185"/>
      <c r="D415" s="185"/>
      <c r="E415" s="185"/>
      <c r="F415" s="185"/>
      <c r="G415" s="185"/>
      <c r="H415" s="185"/>
    </row>
    <row r="416" spans="1:8" ht="12.75" customHeight="1" collapsed="1">
      <c r="A416" s="182" t="s">
        <v>855</v>
      </c>
      <c r="B416" s="183" t="s">
        <v>856</v>
      </c>
      <c r="C416">
        <v>84</v>
      </c>
      <c r="D416" t="s">
        <v>3424</v>
      </c>
      <c r="E416" t="s">
        <v>3424</v>
      </c>
      <c r="F416" t="s">
        <v>1995</v>
      </c>
      <c r="G416" t="s">
        <v>856</v>
      </c>
      <c r="H416" t="s">
        <v>855</v>
      </c>
    </row>
    <row r="417" spans="1:8" ht="12.75" hidden="1" customHeight="1" outlineLevel="1">
      <c r="A417" s="184" t="s">
        <v>855</v>
      </c>
      <c r="B417" s="183" t="s">
        <v>854</v>
      </c>
      <c r="C417">
        <v>83</v>
      </c>
      <c r="D417" t="s">
        <v>3398</v>
      </c>
      <c r="E417" t="s">
        <v>3409</v>
      </c>
      <c r="F417" t="s">
        <v>2060</v>
      </c>
      <c r="G417" t="s">
        <v>854</v>
      </c>
      <c r="H417" t="s">
        <v>855</v>
      </c>
    </row>
    <row r="418" spans="1:8" ht="12.75" hidden="1" customHeight="1" outlineLevel="1">
      <c r="A418" s="184" t="s">
        <v>855</v>
      </c>
      <c r="B418" s="183" t="s">
        <v>1700</v>
      </c>
    </row>
    <row r="419" spans="1:8" ht="12.75" hidden="1" customHeight="1" outlineLevel="1">
      <c r="A419" s="184" t="s">
        <v>855</v>
      </c>
      <c r="B419" s="183" t="s">
        <v>1003</v>
      </c>
      <c r="C419">
        <v>306</v>
      </c>
      <c r="D419" t="s">
        <v>5331</v>
      </c>
      <c r="E419" t="s">
        <v>5334</v>
      </c>
      <c r="F419" t="s">
        <v>5307</v>
      </c>
      <c r="G419" t="s">
        <v>1003</v>
      </c>
      <c r="H419" t="s">
        <v>855</v>
      </c>
    </row>
    <row r="420" spans="1:8" ht="12.75" hidden="1" customHeight="1" outlineLevel="1">
      <c r="A420" s="184" t="s">
        <v>855</v>
      </c>
      <c r="B420" s="183" t="s">
        <v>1002</v>
      </c>
      <c r="C420">
        <v>305</v>
      </c>
      <c r="D420" t="s">
        <v>5327</v>
      </c>
      <c r="E420" t="s">
        <v>5330</v>
      </c>
      <c r="F420" t="s">
        <v>5307</v>
      </c>
      <c r="G420" t="s">
        <v>1002</v>
      </c>
      <c r="H420" t="s">
        <v>855</v>
      </c>
    </row>
    <row r="421" spans="1:8" ht="12.75" hidden="1" customHeight="1" outlineLevel="1">
      <c r="A421" s="184" t="s">
        <v>855</v>
      </c>
      <c r="B421" s="183" t="s">
        <v>1001</v>
      </c>
      <c r="C421">
        <v>302</v>
      </c>
      <c r="D421" t="s">
        <v>5308</v>
      </c>
      <c r="E421" t="s">
        <v>5313</v>
      </c>
      <c r="F421" t="s">
        <v>5307</v>
      </c>
      <c r="G421" t="s">
        <v>1001</v>
      </c>
      <c r="H421" t="s">
        <v>855</v>
      </c>
    </row>
    <row r="422" spans="1:8" ht="12.75" hidden="1" customHeight="1" outlineLevel="1">
      <c r="A422" s="184" t="s">
        <v>855</v>
      </c>
      <c r="B422" s="183" t="s">
        <v>1000</v>
      </c>
      <c r="C422">
        <v>301</v>
      </c>
      <c r="D422" t="s">
        <v>5301</v>
      </c>
      <c r="E422" t="s">
        <v>5306</v>
      </c>
      <c r="F422" t="s">
        <v>5307</v>
      </c>
      <c r="G422" t="s">
        <v>1000</v>
      </c>
      <c r="H422" t="s">
        <v>855</v>
      </c>
    </row>
    <row r="423" spans="1:8" ht="12.75" hidden="1" customHeight="1" outlineLevel="1">
      <c r="A423" s="184" t="s">
        <v>855</v>
      </c>
      <c r="B423" s="183" t="s">
        <v>1005</v>
      </c>
      <c r="C423">
        <v>343</v>
      </c>
      <c r="D423" t="s">
        <v>5410</v>
      </c>
      <c r="E423" t="s">
        <v>5410</v>
      </c>
      <c r="F423" t="s">
        <v>5408</v>
      </c>
      <c r="G423" t="s">
        <v>1005</v>
      </c>
      <c r="H423" t="s">
        <v>855</v>
      </c>
    </row>
    <row r="424" spans="1:8" ht="12.75" hidden="1" customHeight="1" outlineLevel="1">
      <c r="A424" s="184" t="s">
        <v>855</v>
      </c>
      <c r="B424" s="183" t="s">
        <v>1004</v>
      </c>
      <c r="C424">
        <v>342</v>
      </c>
      <c r="D424" t="s">
        <v>5404</v>
      </c>
      <c r="E424" t="s">
        <v>5404</v>
      </c>
      <c r="F424" t="s">
        <v>5408</v>
      </c>
      <c r="G424" t="s">
        <v>1004</v>
      </c>
      <c r="H424" t="s">
        <v>855</v>
      </c>
    </row>
    <row r="425" spans="1:8" ht="12.75" hidden="1" customHeight="1" outlineLevel="1">
      <c r="A425" s="185"/>
      <c r="B425" s="185"/>
      <c r="C425" s="185"/>
      <c r="D425" s="185"/>
      <c r="E425" s="185"/>
      <c r="F425" s="185"/>
      <c r="G425" s="185"/>
      <c r="H425" s="185"/>
    </row>
    <row r="426" spans="1:8" ht="12.75" customHeight="1" collapsed="1">
      <c r="A426" s="182" t="s">
        <v>2685</v>
      </c>
      <c r="B426" s="187" t="s">
        <v>11738</v>
      </c>
      <c r="C426">
        <v>40</v>
      </c>
      <c r="D426" t="s">
        <v>2669</v>
      </c>
      <c r="E426" t="s">
        <v>2679</v>
      </c>
      <c r="F426" t="s">
        <v>2060</v>
      </c>
      <c r="G426" t="s">
        <v>11738</v>
      </c>
      <c r="H426" t="s">
        <v>2685</v>
      </c>
    </row>
    <row r="427" spans="1:8" ht="12.75" hidden="1" customHeight="1" outlineLevel="1">
      <c r="A427" s="185"/>
      <c r="B427" s="185"/>
      <c r="C427" s="185"/>
      <c r="D427" s="185"/>
      <c r="E427" s="185"/>
      <c r="F427" s="185"/>
      <c r="G427" s="185"/>
      <c r="H427" s="185"/>
    </row>
    <row r="428" spans="1:8" ht="12.75" customHeight="1" collapsed="1">
      <c r="A428" s="182" t="s">
        <v>792</v>
      </c>
      <c r="B428" s="183" t="s">
        <v>793</v>
      </c>
      <c r="C428">
        <v>36</v>
      </c>
      <c r="D428" t="s">
        <v>2606</v>
      </c>
      <c r="E428" t="s">
        <v>2616</v>
      </c>
      <c r="F428" t="s">
        <v>2325</v>
      </c>
      <c r="G428" t="s">
        <v>793</v>
      </c>
      <c r="H428" t="s">
        <v>792</v>
      </c>
    </row>
    <row r="429" spans="1:8" ht="12.75" hidden="1" customHeight="1" outlineLevel="1">
      <c r="A429" s="184" t="s">
        <v>792</v>
      </c>
      <c r="B429" s="183" t="s">
        <v>791</v>
      </c>
      <c r="C429">
        <v>35</v>
      </c>
      <c r="D429" t="s">
        <v>2586</v>
      </c>
      <c r="E429" t="s">
        <v>2596</v>
      </c>
      <c r="F429" t="s">
        <v>2325</v>
      </c>
      <c r="G429" t="s">
        <v>791</v>
      </c>
      <c r="H429" t="s">
        <v>792</v>
      </c>
    </row>
    <row r="430" spans="1:8" ht="12.75" hidden="1" customHeight="1" outlineLevel="1">
      <c r="A430" s="184" t="s">
        <v>792</v>
      </c>
      <c r="B430" s="183" t="s">
        <v>1291</v>
      </c>
    </row>
    <row r="431" spans="1:8" ht="12.75" hidden="1" customHeight="1" outlineLevel="1">
      <c r="A431" s="184" t="s">
        <v>792</v>
      </c>
      <c r="B431" s="183" t="s">
        <v>1292</v>
      </c>
    </row>
    <row r="432" spans="1:8" ht="12.75" hidden="1" customHeight="1" outlineLevel="1">
      <c r="A432" s="184" t="s">
        <v>792</v>
      </c>
      <c r="B432" s="183" t="s">
        <v>1027</v>
      </c>
      <c r="C432">
        <v>390</v>
      </c>
      <c r="D432" t="s">
        <v>5605</v>
      </c>
      <c r="E432" t="s">
        <v>5605</v>
      </c>
      <c r="F432" t="s">
        <v>5571</v>
      </c>
      <c r="G432" t="s">
        <v>1027</v>
      </c>
      <c r="H432" t="s">
        <v>792</v>
      </c>
    </row>
    <row r="433" spans="1:8" ht="12.75" hidden="1" customHeight="1" outlineLevel="1">
      <c r="A433" s="184" t="s">
        <v>792</v>
      </c>
      <c r="B433" s="183" t="s">
        <v>1018</v>
      </c>
      <c r="C433">
        <v>381</v>
      </c>
      <c r="D433" t="s">
        <v>5566</v>
      </c>
      <c r="E433" t="s">
        <v>5568</v>
      </c>
      <c r="F433" t="s">
        <v>5571</v>
      </c>
      <c r="G433" t="s">
        <v>1018</v>
      </c>
      <c r="H433" t="s">
        <v>792</v>
      </c>
    </row>
    <row r="434" spans="1:8" ht="12.75" hidden="1" customHeight="1" outlineLevel="1">
      <c r="A434" s="184" t="s">
        <v>792</v>
      </c>
      <c r="B434" s="183" t="s">
        <v>1021</v>
      </c>
      <c r="C434">
        <v>384</v>
      </c>
      <c r="D434" t="s">
        <v>5582</v>
      </c>
      <c r="E434" t="s">
        <v>5582</v>
      </c>
      <c r="F434" t="s">
        <v>5571</v>
      </c>
      <c r="G434" t="s">
        <v>1021</v>
      </c>
      <c r="H434" t="s">
        <v>792</v>
      </c>
    </row>
    <row r="435" spans="1:8" ht="12.75" hidden="1" customHeight="1" outlineLevel="1">
      <c r="A435" s="184" t="s">
        <v>792</v>
      </c>
      <c r="B435" s="183" t="s">
        <v>1024</v>
      </c>
      <c r="C435">
        <v>387</v>
      </c>
      <c r="D435" t="s">
        <v>5593</v>
      </c>
      <c r="E435" t="s">
        <v>5595</v>
      </c>
      <c r="F435" t="s">
        <v>5571</v>
      </c>
      <c r="G435" t="s">
        <v>1024</v>
      </c>
      <c r="H435" t="s">
        <v>792</v>
      </c>
    </row>
    <row r="436" spans="1:8" ht="12.75" hidden="1" customHeight="1" outlineLevel="1">
      <c r="A436" s="184" t="s">
        <v>792</v>
      </c>
      <c r="B436" s="183" t="s">
        <v>1019</v>
      </c>
      <c r="C436">
        <v>382</v>
      </c>
      <c r="D436" t="s">
        <v>5573</v>
      </c>
      <c r="E436" t="s">
        <v>5573</v>
      </c>
      <c r="F436" t="s">
        <v>5571</v>
      </c>
      <c r="G436" t="s">
        <v>1019</v>
      </c>
      <c r="H436" t="s">
        <v>792</v>
      </c>
    </row>
    <row r="437" spans="1:8" ht="12.75" hidden="1" customHeight="1" outlineLevel="1">
      <c r="A437" s="184" t="s">
        <v>792</v>
      </c>
      <c r="B437" s="183" t="s">
        <v>1022</v>
      </c>
      <c r="C437">
        <v>385</v>
      </c>
      <c r="D437" t="s">
        <v>5585</v>
      </c>
      <c r="E437" t="s">
        <v>5587</v>
      </c>
      <c r="F437" t="s">
        <v>5571</v>
      </c>
      <c r="G437" t="s">
        <v>1022</v>
      </c>
      <c r="H437" t="s">
        <v>792</v>
      </c>
    </row>
    <row r="438" spans="1:8" ht="12.75" hidden="1" customHeight="1" outlineLevel="1">
      <c r="A438" s="184" t="s">
        <v>792</v>
      </c>
      <c r="B438" s="183" t="s">
        <v>1025</v>
      </c>
      <c r="C438">
        <v>388</v>
      </c>
      <c r="D438" t="s">
        <v>5598</v>
      </c>
      <c r="E438" t="s">
        <v>5598</v>
      </c>
      <c r="F438" t="s">
        <v>5571</v>
      </c>
      <c r="G438" t="s">
        <v>1025</v>
      </c>
      <c r="H438" t="s">
        <v>792</v>
      </c>
    </row>
    <row r="439" spans="1:8" ht="12.75" hidden="1" customHeight="1" outlineLevel="1">
      <c r="A439" s="184" t="s">
        <v>792</v>
      </c>
      <c r="B439" s="183" t="s">
        <v>1020</v>
      </c>
      <c r="C439">
        <v>383</v>
      </c>
      <c r="D439" t="s">
        <v>5577</v>
      </c>
      <c r="E439" t="s">
        <v>5578</v>
      </c>
      <c r="F439" t="s">
        <v>5571</v>
      </c>
      <c r="G439" t="s">
        <v>1020</v>
      </c>
      <c r="H439" t="s">
        <v>792</v>
      </c>
    </row>
    <row r="440" spans="1:8" ht="12.75" hidden="1" customHeight="1" outlineLevel="1">
      <c r="A440" s="184" t="s">
        <v>792</v>
      </c>
      <c r="B440" s="183" t="s">
        <v>1023</v>
      </c>
      <c r="C440">
        <v>386</v>
      </c>
      <c r="D440" t="s">
        <v>5590</v>
      </c>
      <c r="E440" t="s">
        <v>5590</v>
      </c>
      <c r="F440" t="s">
        <v>5571</v>
      </c>
      <c r="G440" t="s">
        <v>1023</v>
      </c>
      <c r="H440" t="s">
        <v>792</v>
      </c>
    </row>
    <row r="441" spans="1:8" ht="12.75" hidden="1" customHeight="1" outlineLevel="1">
      <c r="A441" s="184" t="s">
        <v>792</v>
      </c>
      <c r="B441" s="183" t="s">
        <v>1026</v>
      </c>
      <c r="C441">
        <v>389</v>
      </c>
      <c r="D441" t="s">
        <v>5601</v>
      </c>
      <c r="E441" t="s">
        <v>5602</v>
      </c>
      <c r="F441" t="s">
        <v>5571</v>
      </c>
      <c r="G441" t="s">
        <v>1026</v>
      </c>
      <c r="H441" t="s">
        <v>792</v>
      </c>
    </row>
    <row r="442" spans="1:8" ht="12.75" hidden="1" customHeight="1" outlineLevel="1">
      <c r="A442" s="184" t="s">
        <v>792</v>
      </c>
      <c r="B442" s="183" t="s">
        <v>943</v>
      </c>
      <c r="C442">
        <v>155</v>
      </c>
      <c r="D442" t="s">
        <v>4543</v>
      </c>
      <c r="E442" t="s">
        <v>4551</v>
      </c>
      <c r="F442" t="s">
        <v>2060</v>
      </c>
      <c r="G442" t="s">
        <v>943</v>
      </c>
      <c r="H442" t="s">
        <v>792</v>
      </c>
    </row>
    <row r="443" spans="1:8" ht="12.75" hidden="1" customHeight="1" outlineLevel="1">
      <c r="A443" s="184" t="s">
        <v>792</v>
      </c>
      <c r="B443" s="183" t="s">
        <v>944</v>
      </c>
      <c r="C443">
        <v>156</v>
      </c>
      <c r="D443" t="s">
        <v>4558</v>
      </c>
      <c r="E443" t="s">
        <v>4558</v>
      </c>
      <c r="F443" t="s">
        <v>1995</v>
      </c>
      <c r="G443" t="s">
        <v>944</v>
      </c>
      <c r="H443" t="s">
        <v>792</v>
      </c>
    </row>
    <row r="444" spans="1:8" ht="12.75" hidden="1" customHeight="1" outlineLevel="1">
      <c r="A444" s="184" t="s">
        <v>792</v>
      </c>
      <c r="B444" s="183" t="s">
        <v>945</v>
      </c>
      <c r="C444">
        <v>157</v>
      </c>
      <c r="D444" t="s">
        <v>4570</v>
      </c>
      <c r="E444" t="s">
        <v>4570</v>
      </c>
      <c r="F444" t="s">
        <v>1995</v>
      </c>
      <c r="G444" t="s">
        <v>945</v>
      </c>
      <c r="H444" t="s">
        <v>792</v>
      </c>
    </row>
    <row r="445" spans="1:8" ht="12.75" hidden="1" customHeight="1" outlineLevel="1">
      <c r="A445" s="184" t="s">
        <v>792</v>
      </c>
      <c r="B445" s="183" t="s">
        <v>1293</v>
      </c>
    </row>
    <row r="446" spans="1:8" ht="12.75" hidden="1" customHeight="1" outlineLevel="1">
      <c r="A446" s="184" t="s">
        <v>792</v>
      </c>
      <c r="B446" s="183" t="s">
        <v>1294</v>
      </c>
    </row>
    <row r="447" spans="1:8" ht="12.75" hidden="1" customHeight="1" outlineLevel="1">
      <c r="A447" s="184" t="s">
        <v>792</v>
      </c>
      <c r="B447" s="183" t="s">
        <v>1295</v>
      </c>
    </row>
    <row r="448" spans="1:8" ht="12.75" hidden="1" customHeight="1" outlineLevel="1">
      <c r="A448" s="185"/>
      <c r="B448" s="185"/>
      <c r="C448" s="185"/>
      <c r="D448" s="185"/>
      <c r="E448" s="185"/>
      <c r="F448" s="185"/>
      <c r="G448" s="185"/>
      <c r="H448" s="185"/>
    </row>
    <row r="449" spans="1:8" ht="12.75" customHeight="1" collapsed="1">
      <c r="A449" s="182" t="s">
        <v>7246</v>
      </c>
      <c r="B449" s="183" t="s">
        <v>7245</v>
      </c>
      <c r="C449">
        <v>32</v>
      </c>
      <c r="D449" t="s">
        <v>2540</v>
      </c>
      <c r="E449" t="s">
        <v>2550</v>
      </c>
      <c r="F449" t="s">
        <v>2060</v>
      </c>
      <c r="G449" t="s">
        <v>7245</v>
      </c>
      <c r="H449" t="s">
        <v>7246</v>
      </c>
    </row>
    <row r="450" spans="1:8" ht="12.75" hidden="1" customHeight="1" outlineLevel="1">
      <c r="A450" s="184" t="s">
        <v>7246</v>
      </c>
      <c r="B450" s="183" t="s">
        <v>7252</v>
      </c>
      <c r="C450">
        <v>31</v>
      </c>
      <c r="D450" t="s">
        <v>2526</v>
      </c>
      <c r="E450" t="s">
        <v>2526</v>
      </c>
      <c r="F450" t="s">
        <v>1995</v>
      </c>
      <c r="G450" t="s">
        <v>7252</v>
      </c>
      <c r="H450" t="s">
        <v>7246</v>
      </c>
    </row>
    <row r="451" spans="1:8" ht="12.75" hidden="1" customHeight="1" outlineLevel="1">
      <c r="A451" s="184" t="s">
        <v>7246</v>
      </c>
      <c r="B451" s="183" t="s">
        <v>10904</v>
      </c>
    </row>
    <row r="452" spans="1:8" ht="12.75" hidden="1" customHeight="1" outlineLevel="1">
      <c r="A452" s="184" t="s">
        <v>7246</v>
      </c>
      <c r="B452" s="183" t="s">
        <v>10905</v>
      </c>
    </row>
    <row r="453" spans="1:8" ht="12.75" hidden="1" customHeight="1" outlineLevel="1">
      <c r="A453" s="185"/>
      <c r="B453" s="185"/>
      <c r="C453" s="185"/>
      <c r="D453" s="185"/>
      <c r="E453" s="185"/>
      <c r="F453" s="185"/>
      <c r="G453" s="185"/>
      <c r="H453" s="185"/>
    </row>
    <row r="454" spans="1:8" ht="12.75" customHeight="1" collapsed="1">
      <c r="A454" s="182" t="s">
        <v>795</v>
      </c>
      <c r="B454" s="183" t="s">
        <v>953</v>
      </c>
      <c r="C454">
        <v>167</v>
      </c>
      <c r="D454" t="s">
        <v>4717</v>
      </c>
      <c r="E454" t="s">
        <v>4726</v>
      </c>
      <c r="F454" t="s">
        <v>4144</v>
      </c>
      <c r="G454" t="s">
        <v>953</v>
      </c>
      <c r="H454" t="s">
        <v>795</v>
      </c>
    </row>
    <row r="455" spans="1:8" ht="12.75" hidden="1" customHeight="1" outlineLevel="1">
      <c r="A455" s="184" t="s">
        <v>795</v>
      </c>
      <c r="B455" s="183" t="s">
        <v>954</v>
      </c>
      <c r="C455">
        <v>168</v>
      </c>
      <c r="D455" t="s">
        <v>4728</v>
      </c>
      <c r="E455" t="s">
        <v>4738</v>
      </c>
      <c r="F455" t="s">
        <v>4144</v>
      </c>
      <c r="G455" t="s">
        <v>954</v>
      </c>
      <c r="H455" t="s">
        <v>795</v>
      </c>
    </row>
    <row r="456" spans="1:8" ht="12.75" hidden="1" customHeight="1" outlineLevel="1">
      <c r="A456" s="184" t="s">
        <v>795</v>
      </c>
      <c r="B456" s="183" t="s">
        <v>955</v>
      </c>
      <c r="C456">
        <v>169</v>
      </c>
      <c r="D456" t="s">
        <v>4740</v>
      </c>
      <c r="E456" t="s">
        <v>4751</v>
      </c>
      <c r="F456" t="s">
        <v>4144</v>
      </c>
      <c r="G456" t="s">
        <v>955</v>
      </c>
      <c r="H456" t="s">
        <v>795</v>
      </c>
    </row>
    <row r="457" spans="1:8" ht="12.75" hidden="1" customHeight="1" outlineLevel="1">
      <c r="A457" s="184" t="s">
        <v>795</v>
      </c>
      <c r="B457" s="183" t="s">
        <v>1296</v>
      </c>
    </row>
    <row r="458" spans="1:8" ht="12.75" hidden="1" customHeight="1" outlineLevel="1">
      <c r="A458" s="184" t="s">
        <v>795</v>
      </c>
      <c r="B458" s="183" t="s">
        <v>1297</v>
      </c>
    </row>
    <row r="459" spans="1:8" ht="12.75" hidden="1" customHeight="1" outlineLevel="1">
      <c r="A459" s="184" t="s">
        <v>795</v>
      </c>
      <c r="B459" s="183" t="s">
        <v>1298</v>
      </c>
    </row>
    <row r="460" spans="1:8" ht="12.75" hidden="1" customHeight="1" outlineLevel="1">
      <c r="A460" s="184" t="s">
        <v>795</v>
      </c>
      <c r="B460" s="183" t="s">
        <v>807</v>
      </c>
      <c r="C460">
        <v>43</v>
      </c>
      <c r="D460" t="s">
        <v>2728</v>
      </c>
      <c r="E460" t="s">
        <v>2738</v>
      </c>
      <c r="F460" t="s">
        <v>2060</v>
      </c>
      <c r="G460" t="s">
        <v>807</v>
      </c>
      <c r="H460" t="s">
        <v>795</v>
      </c>
    </row>
    <row r="461" spans="1:8" ht="12.75" hidden="1" customHeight="1" outlineLevel="1">
      <c r="A461" s="184" t="s">
        <v>795</v>
      </c>
      <c r="B461" s="183" t="s">
        <v>808</v>
      </c>
      <c r="C461">
        <v>44</v>
      </c>
      <c r="D461" t="s">
        <v>2748</v>
      </c>
      <c r="E461" t="s">
        <v>2757</v>
      </c>
      <c r="F461" t="s">
        <v>2060</v>
      </c>
      <c r="G461" t="s">
        <v>808</v>
      </c>
      <c r="H461" t="s">
        <v>795</v>
      </c>
    </row>
    <row r="462" spans="1:8" ht="12.75" hidden="1" customHeight="1" outlineLevel="1">
      <c r="A462" s="184" t="s">
        <v>795</v>
      </c>
      <c r="B462" s="183" t="s">
        <v>11805</v>
      </c>
      <c r="C462">
        <v>23</v>
      </c>
      <c r="D462" t="s">
        <v>2374</v>
      </c>
      <c r="E462" t="s">
        <v>2374</v>
      </c>
      <c r="F462" t="s">
        <v>1995</v>
      </c>
      <c r="G462" t="s">
        <v>11805</v>
      </c>
      <c r="H462" t="s">
        <v>795</v>
      </c>
    </row>
    <row r="463" spans="1:8" ht="12.75" hidden="1" customHeight="1" outlineLevel="1">
      <c r="A463" s="184" t="s">
        <v>795</v>
      </c>
      <c r="B463" s="183" t="s">
        <v>11806</v>
      </c>
      <c r="C463">
        <v>24</v>
      </c>
      <c r="D463" t="s">
        <v>2392</v>
      </c>
      <c r="E463" t="s">
        <v>2392</v>
      </c>
      <c r="F463" t="s">
        <v>1995</v>
      </c>
      <c r="G463" t="s">
        <v>11806</v>
      </c>
      <c r="H463" t="s">
        <v>795</v>
      </c>
    </row>
    <row r="464" spans="1:8" ht="12.75" hidden="1" customHeight="1" outlineLevel="1">
      <c r="A464" s="184" t="s">
        <v>795</v>
      </c>
      <c r="B464" s="183" t="s">
        <v>1299</v>
      </c>
    </row>
    <row r="465" spans="1:8" ht="12.75" hidden="1" customHeight="1" outlineLevel="1">
      <c r="A465" s="184" t="s">
        <v>795</v>
      </c>
      <c r="B465" s="183" t="s">
        <v>1300</v>
      </c>
    </row>
    <row r="466" spans="1:8" ht="12.75" hidden="1" customHeight="1" outlineLevel="1">
      <c r="A466" s="184" t="s">
        <v>795</v>
      </c>
      <c r="B466" s="183" t="s">
        <v>11825</v>
      </c>
    </row>
    <row r="467" spans="1:8" ht="12.75" hidden="1" customHeight="1" outlineLevel="1">
      <c r="A467" s="184" t="s">
        <v>795</v>
      </c>
      <c r="B467" s="183" t="s">
        <v>11826</v>
      </c>
    </row>
    <row r="468" spans="1:8" ht="12.75" hidden="1" customHeight="1" outlineLevel="1">
      <c r="A468" s="184" t="s">
        <v>795</v>
      </c>
      <c r="B468" s="183" t="s">
        <v>796</v>
      </c>
      <c r="C468">
        <v>34</v>
      </c>
      <c r="D468" t="s">
        <v>2571</v>
      </c>
      <c r="E468" t="s">
        <v>2581</v>
      </c>
      <c r="F468" t="s">
        <v>2325</v>
      </c>
      <c r="G468" t="s">
        <v>796</v>
      </c>
      <c r="H468" t="s">
        <v>795</v>
      </c>
    </row>
    <row r="469" spans="1:8" ht="12.75" hidden="1" customHeight="1" outlineLevel="1">
      <c r="A469" s="184" t="s">
        <v>795</v>
      </c>
      <c r="B469" s="183" t="s">
        <v>794</v>
      </c>
      <c r="C469">
        <v>33</v>
      </c>
      <c r="D469" t="s">
        <v>2556</v>
      </c>
      <c r="E469" t="s">
        <v>2565</v>
      </c>
      <c r="F469" t="s">
        <v>2325</v>
      </c>
      <c r="G469" t="s">
        <v>794</v>
      </c>
      <c r="H469" t="s">
        <v>795</v>
      </c>
    </row>
    <row r="470" spans="1:8" ht="12.75" hidden="1" customHeight="1" outlineLevel="1">
      <c r="A470" s="184" t="s">
        <v>795</v>
      </c>
      <c r="B470" s="183" t="s">
        <v>1301</v>
      </c>
    </row>
    <row r="471" spans="1:8" ht="12.75" hidden="1" customHeight="1" outlineLevel="1">
      <c r="A471" s="184" t="s">
        <v>795</v>
      </c>
      <c r="B471" s="183" t="s">
        <v>1302</v>
      </c>
    </row>
    <row r="472" spans="1:8" ht="12.75" hidden="1" customHeight="1" outlineLevel="1">
      <c r="A472" s="184" t="s">
        <v>795</v>
      </c>
      <c r="B472" s="183" t="s">
        <v>1037</v>
      </c>
      <c r="C472">
        <v>400</v>
      </c>
      <c r="D472" t="s">
        <v>5649</v>
      </c>
      <c r="E472" t="s">
        <v>5649</v>
      </c>
      <c r="F472" t="s">
        <v>5611</v>
      </c>
      <c r="G472" t="s">
        <v>1037</v>
      </c>
      <c r="H472" t="s">
        <v>795</v>
      </c>
    </row>
    <row r="473" spans="1:8" ht="12.75" hidden="1" customHeight="1" outlineLevel="1">
      <c r="A473" s="184" t="s">
        <v>795</v>
      </c>
      <c r="B473" s="183" t="s">
        <v>1028</v>
      </c>
      <c r="C473">
        <v>391</v>
      </c>
      <c r="D473" t="s">
        <v>5608</v>
      </c>
      <c r="E473" t="s">
        <v>5610</v>
      </c>
      <c r="F473" t="s">
        <v>5611</v>
      </c>
      <c r="G473" t="s">
        <v>1028</v>
      </c>
      <c r="H473" t="s">
        <v>795</v>
      </c>
    </row>
    <row r="474" spans="1:8" ht="12.75" hidden="1" customHeight="1" outlineLevel="1">
      <c r="A474" s="184" t="s">
        <v>795</v>
      </c>
      <c r="B474" s="183" t="s">
        <v>1031</v>
      </c>
      <c r="C474">
        <v>394</v>
      </c>
      <c r="D474" t="s">
        <v>5623</v>
      </c>
      <c r="E474" t="s">
        <v>5623</v>
      </c>
      <c r="F474" t="s">
        <v>5611</v>
      </c>
      <c r="G474" t="s">
        <v>1031</v>
      </c>
      <c r="H474" t="s">
        <v>795</v>
      </c>
    </row>
    <row r="475" spans="1:8" ht="12.75" hidden="1" customHeight="1" outlineLevel="1">
      <c r="A475" s="184" t="s">
        <v>795</v>
      </c>
      <c r="B475" s="183" t="s">
        <v>1034</v>
      </c>
      <c r="C475">
        <v>397</v>
      </c>
      <c r="D475" t="s">
        <v>5635</v>
      </c>
      <c r="E475" t="s">
        <v>5638</v>
      </c>
      <c r="F475" t="s">
        <v>5611</v>
      </c>
      <c r="G475" t="s">
        <v>1034</v>
      </c>
      <c r="H475" t="s">
        <v>795</v>
      </c>
    </row>
    <row r="476" spans="1:8" ht="12.75" hidden="1" customHeight="1" outlineLevel="1">
      <c r="A476" s="184" t="s">
        <v>795</v>
      </c>
      <c r="B476" s="183" t="s">
        <v>1029</v>
      </c>
      <c r="C476">
        <v>392</v>
      </c>
      <c r="D476" t="s">
        <v>5613</v>
      </c>
      <c r="E476" t="s">
        <v>5613</v>
      </c>
      <c r="F476" t="s">
        <v>5611</v>
      </c>
      <c r="G476" t="s">
        <v>1029</v>
      </c>
      <c r="H476" t="s">
        <v>795</v>
      </c>
    </row>
    <row r="477" spans="1:8" ht="12.75" hidden="1" customHeight="1" outlineLevel="1">
      <c r="A477" s="184" t="s">
        <v>795</v>
      </c>
      <c r="B477" s="183" t="s">
        <v>1032</v>
      </c>
      <c r="C477">
        <v>395</v>
      </c>
      <c r="D477" t="s">
        <v>5627</v>
      </c>
      <c r="E477" t="s">
        <v>5629</v>
      </c>
      <c r="F477" t="s">
        <v>5611</v>
      </c>
      <c r="G477" t="s">
        <v>1032</v>
      </c>
      <c r="H477" t="s">
        <v>795</v>
      </c>
    </row>
    <row r="478" spans="1:8" ht="12.75" hidden="1" customHeight="1" outlineLevel="1">
      <c r="A478" s="184" t="s">
        <v>795</v>
      </c>
      <c r="B478" s="183" t="s">
        <v>1035</v>
      </c>
      <c r="C478">
        <v>398</v>
      </c>
      <c r="D478" t="s">
        <v>5640</v>
      </c>
      <c r="E478" t="s">
        <v>5640</v>
      </c>
      <c r="F478" t="s">
        <v>5611</v>
      </c>
      <c r="G478" t="s">
        <v>1035</v>
      </c>
      <c r="H478" t="s">
        <v>795</v>
      </c>
    </row>
    <row r="479" spans="1:8" ht="12.75" hidden="1" customHeight="1" outlineLevel="1">
      <c r="A479" s="184" t="s">
        <v>795</v>
      </c>
      <c r="B479" s="183" t="s">
        <v>1030</v>
      </c>
      <c r="C479">
        <v>393</v>
      </c>
      <c r="D479" t="s">
        <v>5617</v>
      </c>
      <c r="E479" t="s">
        <v>5620</v>
      </c>
      <c r="F479" t="s">
        <v>5611</v>
      </c>
      <c r="G479" t="s">
        <v>1030</v>
      </c>
      <c r="H479" t="s">
        <v>795</v>
      </c>
    </row>
    <row r="480" spans="1:8" ht="12.75" hidden="1" customHeight="1" outlineLevel="1">
      <c r="A480" s="184" t="s">
        <v>795</v>
      </c>
      <c r="B480" s="183" t="s">
        <v>1033</v>
      </c>
      <c r="C480">
        <v>396</v>
      </c>
      <c r="D480" t="s">
        <v>5631</v>
      </c>
      <c r="E480" t="s">
        <v>5631</v>
      </c>
      <c r="F480" t="s">
        <v>5611</v>
      </c>
      <c r="G480" t="s">
        <v>1033</v>
      </c>
      <c r="H480" t="s">
        <v>795</v>
      </c>
    </row>
    <row r="481" spans="1:8" ht="12.75" hidden="1" customHeight="1" outlineLevel="1">
      <c r="A481" s="184" t="s">
        <v>795</v>
      </c>
      <c r="B481" s="183" t="s">
        <v>1036</v>
      </c>
      <c r="C481">
        <v>399</v>
      </c>
      <c r="D481" t="s">
        <v>5644</v>
      </c>
      <c r="E481" t="s">
        <v>5646</v>
      </c>
      <c r="F481" t="s">
        <v>5611</v>
      </c>
      <c r="G481" t="s">
        <v>1036</v>
      </c>
      <c r="H481" t="s">
        <v>795</v>
      </c>
    </row>
    <row r="482" spans="1:8" ht="12.75" hidden="1" customHeight="1" outlineLevel="1">
      <c r="A482" s="185"/>
      <c r="B482" s="185"/>
      <c r="C482" s="185"/>
      <c r="D482" s="185"/>
      <c r="E482" s="185"/>
      <c r="F482" s="185"/>
      <c r="G482" s="185"/>
      <c r="H482" s="185"/>
    </row>
    <row r="483" spans="1:8" ht="12.75" customHeight="1" collapsed="1">
      <c r="A483" s="182" t="s">
        <v>761</v>
      </c>
      <c r="B483" s="183" t="s">
        <v>775</v>
      </c>
      <c r="C483">
        <v>20</v>
      </c>
      <c r="D483" t="s">
        <v>2331</v>
      </c>
      <c r="E483" t="s">
        <v>2340</v>
      </c>
      <c r="F483" t="s">
        <v>2325</v>
      </c>
      <c r="G483" t="s">
        <v>775</v>
      </c>
      <c r="H483" t="s">
        <v>761</v>
      </c>
    </row>
    <row r="484" spans="1:8" ht="12.75" hidden="1" customHeight="1" outlineLevel="1">
      <c r="A484" s="184" t="s">
        <v>761</v>
      </c>
      <c r="B484" s="183" t="s">
        <v>773</v>
      </c>
      <c r="C484">
        <v>19</v>
      </c>
      <c r="D484" t="s">
        <v>2315</v>
      </c>
      <c r="E484" t="s">
        <v>2324</v>
      </c>
      <c r="F484" t="s">
        <v>2325</v>
      </c>
      <c r="G484" t="s">
        <v>773</v>
      </c>
      <c r="H484" t="s">
        <v>761</v>
      </c>
    </row>
    <row r="485" spans="1:8" ht="12.75" hidden="1" customHeight="1" outlineLevel="1">
      <c r="A485" s="184" t="s">
        <v>761</v>
      </c>
      <c r="B485" s="183" t="s">
        <v>1275</v>
      </c>
    </row>
    <row r="486" spans="1:8" ht="12.75" hidden="1" customHeight="1" outlineLevel="1">
      <c r="A486" s="184" t="s">
        <v>761</v>
      </c>
      <c r="B486" s="183" t="s">
        <v>1276</v>
      </c>
    </row>
    <row r="487" spans="1:8" ht="12.75" hidden="1" customHeight="1" outlineLevel="1">
      <c r="A487" s="184" t="s">
        <v>761</v>
      </c>
      <c r="B487" s="183" t="s">
        <v>1011</v>
      </c>
      <c r="C487">
        <v>370</v>
      </c>
      <c r="D487" t="s">
        <v>5514</v>
      </c>
      <c r="E487" t="s">
        <v>5514</v>
      </c>
      <c r="F487" t="s">
        <v>5482</v>
      </c>
      <c r="G487" t="s">
        <v>1011</v>
      </c>
      <c r="H487" t="s">
        <v>761</v>
      </c>
    </row>
    <row r="488" spans="1:8" ht="12.75" hidden="1" customHeight="1" outlineLevel="1">
      <c r="A488" s="184" t="s">
        <v>761</v>
      </c>
      <c r="B488" s="183" t="s">
        <v>1008</v>
      </c>
      <c r="C488">
        <v>361</v>
      </c>
      <c r="D488" t="s">
        <v>5479</v>
      </c>
      <c r="E488" t="s">
        <v>5480</v>
      </c>
      <c r="F488" t="s">
        <v>5482</v>
      </c>
      <c r="G488" t="s">
        <v>1008</v>
      </c>
      <c r="H488" t="s">
        <v>761</v>
      </c>
    </row>
    <row r="489" spans="1:8" ht="12.75" hidden="1" customHeight="1" outlineLevel="1">
      <c r="A489" s="184" t="s">
        <v>761</v>
      </c>
      <c r="B489" s="183" t="s">
        <v>1009</v>
      </c>
      <c r="C489">
        <v>364</v>
      </c>
      <c r="D489" t="s">
        <v>5493</v>
      </c>
      <c r="E489" t="s">
        <v>5493</v>
      </c>
      <c r="F489" t="s">
        <v>5482</v>
      </c>
      <c r="G489" t="s">
        <v>1009</v>
      </c>
      <c r="H489" t="s">
        <v>761</v>
      </c>
    </row>
    <row r="490" spans="1:8" ht="12.75" hidden="1" customHeight="1" outlineLevel="1">
      <c r="A490" s="184" t="s">
        <v>761</v>
      </c>
      <c r="B490" s="183" t="s">
        <v>1010</v>
      </c>
      <c r="C490">
        <v>367</v>
      </c>
      <c r="D490" t="s">
        <v>5505</v>
      </c>
      <c r="E490" t="s">
        <v>5506</v>
      </c>
      <c r="F490" t="s">
        <v>5482</v>
      </c>
      <c r="G490" t="s">
        <v>1010</v>
      </c>
      <c r="H490" t="s">
        <v>761</v>
      </c>
    </row>
    <row r="491" spans="1:8" ht="12.75" hidden="1" customHeight="1" outlineLevel="1">
      <c r="A491" s="184" t="s">
        <v>761</v>
      </c>
      <c r="B491" s="183" t="s">
        <v>823</v>
      </c>
      <c r="C491">
        <v>56</v>
      </c>
      <c r="D491" t="s">
        <v>2956</v>
      </c>
      <c r="E491" t="s">
        <v>2972</v>
      </c>
      <c r="F491" t="s">
        <v>2060</v>
      </c>
      <c r="G491" t="s">
        <v>823</v>
      </c>
      <c r="H491" t="s">
        <v>761</v>
      </c>
    </row>
    <row r="492" spans="1:8" ht="12.75" hidden="1" customHeight="1" outlineLevel="1">
      <c r="A492" s="184" t="s">
        <v>761</v>
      </c>
      <c r="B492" s="183" t="s">
        <v>762</v>
      </c>
      <c r="C492">
        <v>77</v>
      </c>
      <c r="D492" t="s">
        <v>3299</v>
      </c>
      <c r="E492" t="s">
        <v>3299</v>
      </c>
      <c r="F492" t="s">
        <v>1995</v>
      </c>
      <c r="G492" t="s">
        <v>762</v>
      </c>
      <c r="H492" t="s">
        <v>761</v>
      </c>
    </row>
    <row r="493" spans="1:8" ht="12.75" hidden="1" customHeight="1" outlineLevel="1">
      <c r="A493" s="184" t="s">
        <v>761</v>
      </c>
      <c r="B493" s="183" t="s">
        <v>760</v>
      </c>
      <c r="C493">
        <v>78</v>
      </c>
      <c r="D493" t="s">
        <v>3315</v>
      </c>
      <c r="E493" t="s">
        <v>3325</v>
      </c>
      <c r="F493" t="s">
        <v>2060</v>
      </c>
      <c r="G493" t="s">
        <v>760</v>
      </c>
      <c r="H493" t="s">
        <v>761</v>
      </c>
    </row>
    <row r="494" spans="1:8" ht="12.75" hidden="1" customHeight="1" outlineLevel="1">
      <c r="A494" s="184" t="s">
        <v>761</v>
      </c>
      <c r="B494" s="183" t="s">
        <v>1277</v>
      </c>
    </row>
    <row r="495" spans="1:8" ht="12.75" hidden="1" customHeight="1" outlineLevel="1">
      <c r="A495" s="184" t="s">
        <v>761</v>
      </c>
      <c r="B495" s="183" t="s">
        <v>1278</v>
      </c>
    </row>
    <row r="496" spans="1:8" ht="12.75" hidden="1" customHeight="1" outlineLevel="1">
      <c r="A496" s="184" t="s">
        <v>761</v>
      </c>
      <c r="B496" s="183" t="s">
        <v>1279</v>
      </c>
    </row>
    <row r="497" spans="1:8" ht="12.75" hidden="1" customHeight="1" outlineLevel="1">
      <c r="A497" s="185"/>
      <c r="B497" s="185"/>
      <c r="C497" s="185"/>
      <c r="D497" s="185"/>
      <c r="E497" s="185"/>
      <c r="F497" s="185"/>
      <c r="G497" s="185"/>
      <c r="H497" s="185"/>
    </row>
    <row r="498" spans="1:8" ht="12.75" customHeight="1" collapsed="1">
      <c r="A498" s="182" t="s">
        <v>758</v>
      </c>
      <c r="B498" s="183" t="s">
        <v>921</v>
      </c>
      <c r="C498">
        <v>135</v>
      </c>
      <c r="D498" t="s">
        <v>4255</v>
      </c>
      <c r="E498" t="s">
        <v>4267</v>
      </c>
      <c r="F498" t="s">
        <v>4231</v>
      </c>
      <c r="G498" t="s">
        <v>921</v>
      </c>
      <c r="H498" t="s">
        <v>758</v>
      </c>
    </row>
    <row r="499" spans="1:8" ht="12.75" hidden="1" customHeight="1" outlineLevel="1">
      <c r="A499" s="184" t="s">
        <v>758</v>
      </c>
      <c r="B499" s="183" t="s">
        <v>922</v>
      </c>
      <c r="C499">
        <v>136</v>
      </c>
      <c r="D499" t="s">
        <v>4272</v>
      </c>
      <c r="E499" t="s">
        <v>4284</v>
      </c>
      <c r="F499" t="s">
        <v>4231</v>
      </c>
      <c r="G499" t="s">
        <v>922</v>
      </c>
      <c r="H499" t="s">
        <v>758</v>
      </c>
    </row>
    <row r="500" spans="1:8" ht="12.75" hidden="1" customHeight="1" outlineLevel="1">
      <c r="A500" s="184" t="s">
        <v>758</v>
      </c>
      <c r="B500" s="183" t="s">
        <v>923</v>
      </c>
      <c r="C500">
        <v>137</v>
      </c>
      <c r="D500" t="s">
        <v>4289</v>
      </c>
      <c r="E500" t="s">
        <v>4299</v>
      </c>
      <c r="F500" t="s">
        <v>4231</v>
      </c>
      <c r="G500" t="s">
        <v>923</v>
      </c>
      <c r="H500" t="s">
        <v>758</v>
      </c>
    </row>
    <row r="501" spans="1:8" ht="12.75" hidden="1" customHeight="1" outlineLevel="1">
      <c r="A501" s="184" t="s">
        <v>758</v>
      </c>
      <c r="B501" s="183" t="s">
        <v>1280</v>
      </c>
    </row>
    <row r="502" spans="1:8" ht="12.75" hidden="1" customHeight="1" outlineLevel="1">
      <c r="A502" s="184" t="s">
        <v>758</v>
      </c>
      <c r="B502" s="183" t="s">
        <v>1281</v>
      </c>
    </row>
    <row r="503" spans="1:8" ht="12.75" hidden="1" customHeight="1" outlineLevel="1">
      <c r="A503" s="184" t="s">
        <v>758</v>
      </c>
      <c r="B503" s="183" t="s">
        <v>1282</v>
      </c>
    </row>
    <row r="504" spans="1:8" ht="12.75" hidden="1" customHeight="1" outlineLevel="1">
      <c r="A504" s="184" t="s">
        <v>758</v>
      </c>
      <c r="B504" s="183" t="s">
        <v>777</v>
      </c>
      <c r="C504">
        <v>22</v>
      </c>
      <c r="D504" t="s">
        <v>2360</v>
      </c>
      <c r="E504" t="s">
        <v>2369</v>
      </c>
      <c r="F504" t="s">
        <v>2325</v>
      </c>
      <c r="G504" t="s">
        <v>777</v>
      </c>
      <c r="H504" t="s">
        <v>758</v>
      </c>
    </row>
    <row r="505" spans="1:8" ht="12.75" hidden="1" customHeight="1" outlineLevel="1">
      <c r="A505" s="184" t="s">
        <v>758</v>
      </c>
      <c r="B505" s="183" t="s">
        <v>776</v>
      </c>
      <c r="C505">
        <v>21</v>
      </c>
      <c r="D505" t="s">
        <v>2344</v>
      </c>
      <c r="E505" t="s">
        <v>2354</v>
      </c>
      <c r="F505" t="s">
        <v>2325</v>
      </c>
      <c r="G505" t="s">
        <v>776</v>
      </c>
      <c r="H505" t="s">
        <v>758</v>
      </c>
    </row>
    <row r="506" spans="1:8" ht="12.75" hidden="1" customHeight="1" outlineLevel="1">
      <c r="A506" s="184" t="s">
        <v>758</v>
      </c>
      <c r="B506" s="183" t="s">
        <v>1283</v>
      </c>
    </row>
    <row r="507" spans="1:8" ht="12.75" hidden="1" customHeight="1" outlineLevel="1">
      <c r="A507" s="184" t="s">
        <v>758</v>
      </c>
      <c r="B507" s="183" t="s">
        <v>1284</v>
      </c>
    </row>
    <row r="508" spans="1:8" ht="12.75" hidden="1" customHeight="1" outlineLevel="1">
      <c r="A508" s="184" t="s">
        <v>758</v>
      </c>
      <c r="B508" s="183" t="s">
        <v>1017</v>
      </c>
      <c r="C508">
        <v>380</v>
      </c>
      <c r="D508" t="s">
        <v>5562</v>
      </c>
      <c r="E508" t="s">
        <v>5562</v>
      </c>
      <c r="F508" t="s">
        <v>5523</v>
      </c>
      <c r="G508" t="s">
        <v>1017</v>
      </c>
      <c r="H508" t="s">
        <v>758</v>
      </c>
    </row>
    <row r="509" spans="1:8" ht="12.75" hidden="1" customHeight="1" outlineLevel="1">
      <c r="A509" s="184" t="s">
        <v>758</v>
      </c>
      <c r="B509" s="183" t="s">
        <v>1012</v>
      </c>
      <c r="C509">
        <v>371</v>
      </c>
      <c r="D509" t="s">
        <v>5518</v>
      </c>
      <c r="E509" t="s">
        <v>5521</v>
      </c>
      <c r="F509" t="s">
        <v>5523</v>
      </c>
      <c r="G509" t="s">
        <v>1012</v>
      </c>
      <c r="H509" t="s">
        <v>758</v>
      </c>
    </row>
    <row r="510" spans="1:8" ht="12.75" hidden="1" customHeight="1" outlineLevel="1">
      <c r="A510" s="184" t="s">
        <v>758</v>
      </c>
      <c r="B510" s="183" t="s">
        <v>1014</v>
      </c>
      <c r="C510">
        <v>374</v>
      </c>
      <c r="D510" t="s">
        <v>5536</v>
      </c>
      <c r="E510" t="s">
        <v>5536</v>
      </c>
      <c r="F510" t="s">
        <v>5523</v>
      </c>
      <c r="G510" t="s">
        <v>1014</v>
      </c>
      <c r="H510" t="s">
        <v>758</v>
      </c>
    </row>
    <row r="511" spans="1:8" ht="12.75" hidden="1" customHeight="1" outlineLevel="1">
      <c r="A511" s="184" t="s">
        <v>758</v>
      </c>
      <c r="B511" s="183" t="s">
        <v>1016</v>
      </c>
      <c r="C511">
        <v>377</v>
      </c>
      <c r="D511" t="s">
        <v>5550</v>
      </c>
      <c r="E511" t="s">
        <v>5553</v>
      </c>
      <c r="F511" t="s">
        <v>5523</v>
      </c>
      <c r="G511" t="s">
        <v>1016</v>
      </c>
      <c r="H511" t="s">
        <v>758</v>
      </c>
    </row>
    <row r="512" spans="1:8" ht="12.75" hidden="1" customHeight="1" outlineLevel="1">
      <c r="A512" s="184" t="s">
        <v>758</v>
      </c>
      <c r="B512" s="183" t="s">
        <v>1013</v>
      </c>
      <c r="C512">
        <v>372</v>
      </c>
      <c r="D512" t="s">
        <v>5525</v>
      </c>
      <c r="E512" t="s">
        <v>5525</v>
      </c>
      <c r="F512" t="s">
        <v>5523</v>
      </c>
      <c r="G512" t="s">
        <v>1013</v>
      </c>
      <c r="H512" t="s">
        <v>758</v>
      </c>
    </row>
    <row r="513" spans="1:8" ht="12.75" hidden="1" customHeight="1" outlineLevel="1">
      <c r="A513" s="184" t="s">
        <v>758</v>
      </c>
      <c r="B513" s="183" t="s">
        <v>1015</v>
      </c>
      <c r="C513">
        <v>375</v>
      </c>
      <c r="D513" t="s">
        <v>5541</v>
      </c>
      <c r="E513" t="s">
        <v>5543</v>
      </c>
      <c r="F513" t="s">
        <v>5523</v>
      </c>
      <c r="G513" t="s">
        <v>1015</v>
      </c>
      <c r="H513" t="s">
        <v>758</v>
      </c>
    </row>
    <row r="514" spans="1:8" ht="12.75" hidden="1" customHeight="1" outlineLevel="1">
      <c r="A514" s="184" t="s">
        <v>758</v>
      </c>
      <c r="B514" s="183" t="s">
        <v>769</v>
      </c>
      <c r="C514">
        <v>15</v>
      </c>
      <c r="D514" t="s">
        <v>2250</v>
      </c>
      <c r="E514" t="s">
        <v>2250</v>
      </c>
      <c r="F514" t="s">
        <v>1995</v>
      </c>
      <c r="G514" t="s">
        <v>769</v>
      </c>
      <c r="H514" t="s">
        <v>758</v>
      </c>
    </row>
    <row r="515" spans="1:8" ht="12.75" hidden="1" customHeight="1" outlineLevel="1">
      <c r="A515" s="184" t="s">
        <v>758</v>
      </c>
      <c r="B515" s="183" t="s">
        <v>757</v>
      </c>
      <c r="C515">
        <v>9</v>
      </c>
      <c r="D515" t="s">
        <v>2147</v>
      </c>
      <c r="E515" t="s">
        <v>2157</v>
      </c>
      <c r="F515" t="s">
        <v>2060</v>
      </c>
      <c r="G515" t="s">
        <v>757</v>
      </c>
      <c r="H515" t="s">
        <v>758</v>
      </c>
    </row>
    <row r="516" spans="1:8" ht="12.75" hidden="1" customHeight="1" outlineLevel="1">
      <c r="A516" s="184" t="s">
        <v>758</v>
      </c>
      <c r="B516" s="183" t="s">
        <v>770</v>
      </c>
      <c r="C516">
        <v>16</v>
      </c>
      <c r="D516" t="s">
        <v>2269</v>
      </c>
      <c r="E516" t="s">
        <v>2269</v>
      </c>
      <c r="F516" t="s">
        <v>1995</v>
      </c>
      <c r="G516" t="s">
        <v>770</v>
      </c>
      <c r="H516" t="s">
        <v>758</v>
      </c>
    </row>
    <row r="517" spans="1:8" ht="12.75" hidden="1" customHeight="1" outlineLevel="1">
      <c r="A517" s="184" t="s">
        <v>758</v>
      </c>
      <c r="B517" s="183" t="s">
        <v>771</v>
      </c>
      <c r="C517">
        <v>17</v>
      </c>
      <c r="D517" t="s">
        <v>2285</v>
      </c>
      <c r="E517" t="s">
        <v>2285</v>
      </c>
      <c r="F517" t="s">
        <v>1995</v>
      </c>
      <c r="G517" t="s">
        <v>771</v>
      </c>
      <c r="H517" t="s">
        <v>758</v>
      </c>
    </row>
    <row r="518" spans="1:8" ht="12.75" hidden="1" customHeight="1" outlineLevel="1">
      <c r="A518" s="184" t="s">
        <v>758</v>
      </c>
      <c r="B518" s="183" t="s">
        <v>772</v>
      </c>
      <c r="C518">
        <v>18</v>
      </c>
      <c r="D518" t="s">
        <v>2300</v>
      </c>
      <c r="E518" t="s">
        <v>2300</v>
      </c>
      <c r="F518" t="s">
        <v>1995</v>
      </c>
      <c r="G518" t="s">
        <v>772</v>
      </c>
      <c r="H518" t="s">
        <v>758</v>
      </c>
    </row>
    <row r="519" spans="1:8" ht="12.75" hidden="1" customHeight="1" outlineLevel="1">
      <c r="A519" s="184" t="s">
        <v>758</v>
      </c>
      <c r="B519" s="183" t="s">
        <v>822</v>
      </c>
      <c r="C519">
        <v>55</v>
      </c>
      <c r="D519" t="s">
        <v>2941</v>
      </c>
      <c r="E519" t="s">
        <v>2950</v>
      </c>
      <c r="F519" t="s">
        <v>2060</v>
      </c>
      <c r="G519" t="s">
        <v>822</v>
      </c>
      <c r="H519" t="s">
        <v>758</v>
      </c>
    </row>
    <row r="520" spans="1:8" ht="12.75" hidden="1" customHeight="1" outlineLevel="1">
      <c r="A520" s="184" t="s">
        <v>758</v>
      </c>
      <c r="B520" s="183" t="s">
        <v>1285</v>
      </c>
    </row>
    <row r="521" spans="1:8" ht="12.75" hidden="1" customHeight="1" outlineLevel="1">
      <c r="A521" s="184" t="s">
        <v>758</v>
      </c>
      <c r="B521" s="183" t="s">
        <v>1286</v>
      </c>
    </row>
    <row r="522" spans="1:8" ht="12.75" hidden="1" customHeight="1" outlineLevel="1">
      <c r="A522" s="184" t="s">
        <v>758</v>
      </c>
      <c r="B522" s="183" t="s">
        <v>1287</v>
      </c>
    </row>
    <row r="523" spans="1:8" ht="12.75" hidden="1" customHeight="1" outlineLevel="1">
      <c r="A523" s="184" t="s">
        <v>758</v>
      </c>
      <c r="B523" s="183" t="s">
        <v>1288</v>
      </c>
    </row>
    <row r="524" spans="1:8" ht="12.75" hidden="1" customHeight="1" outlineLevel="1">
      <c r="A524" s="184" t="s">
        <v>758</v>
      </c>
      <c r="B524" s="183" t="s">
        <v>1289</v>
      </c>
    </row>
    <row r="525" spans="1:8" ht="12.75" hidden="1" customHeight="1" outlineLevel="1">
      <c r="A525" s="184" t="s">
        <v>758</v>
      </c>
      <c r="B525" s="183" t="s">
        <v>1290</v>
      </c>
    </row>
    <row r="526" spans="1:8" ht="12.75" hidden="1" customHeight="1" outlineLevel="1">
      <c r="A526" s="185"/>
      <c r="B526" s="185"/>
      <c r="C526" s="185"/>
      <c r="D526" s="185"/>
      <c r="E526" s="185"/>
      <c r="F526" s="185"/>
      <c r="G526" s="185"/>
      <c r="H526" s="185"/>
    </row>
    <row r="527" spans="1:8" ht="12.75" customHeight="1" collapsed="1">
      <c r="A527" s="182" t="s">
        <v>820</v>
      </c>
      <c r="B527" s="183" t="s">
        <v>1042</v>
      </c>
      <c r="C527">
        <v>406</v>
      </c>
      <c r="D527" t="s">
        <v>5674</v>
      </c>
      <c r="E527" t="s">
        <v>5674</v>
      </c>
      <c r="F527" t="s">
        <v>5661</v>
      </c>
      <c r="G527" t="s">
        <v>1042</v>
      </c>
      <c r="H527" t="s">
        <v>820</v>
      </c>
    </row>
    <row r="528" spans="1:8" ht="12.75" hidden="1" customHeight="1" outlineLevel="1">
      <c r="A528" s="184" t="s">
        <v>820</v>
      </c>
      <c r="B528" s="183" t="s">
        <v>1045</v>
      </c>
      <c r="C528">
        <v>409</v>
      </c>
      <c r="D528" t="s">
        <v>5687</v>
      </c>
      <c r="E528" t="s">
        <v>5689</v>
      </c>
      <c r="F528" t="s">
        <v>5661</v>
      </c>
      <c r="G528" t="s">
        <v>1045</v>
      </c>
      <c r="H528" t="s">
        <v>820</v>
      </c>
    </row>
    <row r="529" spans="1:8" ht="12.75" hidden="1" customHeight="1" outlineLevel="1">
      <c r="A529" s="184" t="s">
        <v>820</v>
      </c>
      <c r="B529" s="183" t="s">
        <v>1038</v>
      </c>
      <c r="C529">
        <v>402</v>
      </c>
      <c r="D529" t="s">
        <v>5656</v>
      </c>
      <c r="E529" t="s">
        <v>5656</v>
      </c>
      <c r="F529" t="s">
        <v>5661</v>
      </c>
      <c r="G529" t="s">
        <v>1038</v>
      </c>
      <c r="H529" t="s">
        <v>820</v>
      </c>
    </row>
    <row r="530" spans="1:8" ht="12.75" hidden="1" customHeight="1" outlineLevel="1">
      <c r="A530" s="184" t="s">
        <v>820</v>
      </c>
      <c r="B530" s="183" t="s">
        <v>1041</v>
      </c>
      <c r="C530">
        <v>405</v>
      </c>
      <c r="D530" t="s">
        <v>5670</v>
      </c>
      <c r="E530" t="s">
        <v>5672</v>
      </c>
      <c r="F530" t="s">
        <v>5661</v>
      </c>
      <c r="G530" t="s">
        <v>1041</v>
      </c>
      <c r="H530" t="s">
        <v>820</v>
      </c>
    </row>
    <row r="531" spans="1:8" ht="12.75" hidden="1" customHeight="1" outlineLevel="1">
      <c r="A531" s="184" t="s">
        <v>820</v>
      </c>
      <c r="B531" s="183" t="s">
        <v>1044</v>
      </c>
      <c r="C531">
        <v>408</v>
      </c>
      <c r="D531" t="s">
        <v>5683</v>
      </c>
      <c r="E531" t="s">
        <v>5683</v>
      </c>
      <c r="F531" t="s">
        <v>5661</v>
      </c>
      <c r="G531" t="s">
        <v>1044</v>
      </c>
      <c r="H531" t="s">
        <v>820</v>
      </c>
    </row>
    <row r="532" spans="1:8" ht="12.75" hidden="1" customHeight="1" outlineLevel="1">
      <c r="A532" s="184" t="s">
        <v>820</v>
      </c>
      <c r="B532" s="183" t="s">
        <v>1039</v>
      </c>
      <c r="C532">
        <v>403</v>
      </c>
      <c r="D532" t="s">
        <v>5662</v>
      </c>
      <c r="E532" t="s">
        <v>5664</v>
      </c>
      <c r="F532" t="s">
        <v>5661</v>
      </c>
      <c r="G532" t="s">
        <v>1039</v>
      </c>
      <c r="H532" t="s">
        <v>820</v>
      </c>
    </row>
    <row r="533" spans="1:8" ht="12.75" hidden="1" customHeight="1" outlineLevel="1">
      <c r="A533" s="184" t="s">
        <v>820</v>
      </c>
      <c r="B533" s="183" t="s">
        <v>1040</v>
      </c>
      <c r="C533">
        <v>404</v>
      </c>
      <c r="D533" t="s">
        <v>5667</v>
      </c>
      <c r="E533" t="s">
        <v>5667</v>
      </c>
      <c r="F533" t="s">
        <v>5661</v>
      </c>
      <c r="G533" t="s">
        <v>1040</v>
      </c>
      <c r="H533" t="s">
        <v>820</v>
      </c>
    </row>
    <row r="534" spans="1:8" ht="12.75" hidden="1" customHeight="1" outlineLevel="1">
      <c r="A534" s="184" t="s">
        <v>820</v>
      </c>
      <c r="B534" s="183" t="s">
        <v>1043</v>
      </c>
      <c r="C534">
        <v>407</v>
      </c>
      <c r="D534" t="s">
        <v>5678</v>
      </c>
      <c r="E534" t="s">
        <v>5680</v>
      </c>
      <c r="F534" t="s">
        <v>5661</v>
      </c>
      <c r="G534" t="s">
        <v>1043</v>
      </c>
      <c r="H534" t="s">
        <v>820</v>
      </c>
    </row>
    <row r="535" spans="1:8" ht="12.75" hidden="1" customHeight="1" outlineLevel="1">
      <c r="A535" s="184" t="s">
        <v>820</v>
      </c>
      <c r="B535" s="183" t="s">
        <v>1046</v>
      </c>
      <c r="C535">
        <v>410</v>
      </c>
      <c r="D535" t="s">
        <v>5690</v>
      </c>
      <c r="E535" t="s">
        <v>5690</v>
      </c>
      <c r="F535" t="s">
        <v>5661</v>
      </c>
      <c r="G535" t="s">
        <v>1046</v>
      </c>
      <c r="H535" t="s">
        <v>820</v>
      </c>
    </row>
    <row r="536" spans="1:8" ht="12.75" hidden="1" customHeight="1" outlineLevel="1">
      <c r="A536" s="184" t="s">
        <v>820</v>
      </c>
      <c r="B536" s="183" t="s">
        <v>1047</v>
      </c>
      <c r="C536">
        <v>411</v>
      </c>
      <c r="D536" t="s">
        <v>5693</v>
      </c>
      <c r="E536" t="s">
        <v>5695</v>
      </c>
      <c r="F536" t="s">
        <v>5661</v>
      </c>
      <c r="G536" t="s">
        <v>1047</v>
      </c>
      <c r="H536" t="s">
        <v>820</v>
      </c>
    </row>
    <row r="537" spans="1:8" ht="12.75" hidden="1" customHeight="1" outlineLevel="1">
      <c r="A537" s="184" t="s">
        <v>820</v>
      </c>
      <c r="B537" s="183" t="s">
        <v>841</v>
      </c>
      <c r="C537">
        <v>68</v>
      </c>
      <c r="D537" t="s">
        <v>3165</v>
      </c>
      <c r="E537" t="s">
        <v>3165</v>
      </c>
      <c r="F537" t="s">
        <v>1995</v>
      </c>
      <c r="G537" t="s">
        <v>841</v>
      </c>
      <c r="H537" t="s">
        <v>820</v>
      </c>
    </row>
    <row r="538" spans="1:8" ht="12.75" hidden="1" customHeight="1" outlineLevel="1">
      <c r="A538" s="184" t="s">
        <v>820</v>
      </c>
      <c r="B538" s="183" t="s">
        <v>864</v>
      </c>
      <c r="C538">
        <v>89</v>
      </c>
      <c r="D538" t="s">
        <v>3516</v>
      </c>
      <c r="E538" t="s">
        <v>3526</v>
      </c>
      <c r="F538" t="s">
        <v>2060</v>
      </c>
      <c r="G538" t="s">
        <v>864</v>
      </c>
      <c r="H538" t="s">
        <v>820</v>
      </c>
    </row>
    <row r="539" spans="1:8" ht="12.75" hidden="1" customHeight="1" outlineLevel="1">
      <c r="A539" s="184" t="s">
        <v>820</v>
      </c>
      <c r="B539" s="183" t="s">
        <v>827</v>
      </c>
      <c r="C539">
        <v>60</v>
      </c>
      <c r="D539" t="s">
        <v>3042</v>
      </c>
      <c r="E539" t="s">
        <v>3052</v>
      </c>
      <c r="F539" t="s">
        <v>2060</v>
      </c>
      <c r="G539" t="s">
        <v>827</v>
      </c>
      <c r="H539" t="s">
        <v>820</v>
      </c>
    </row>
    <row r="540" spans="1:8" ht="12.75" hidden="1" customHeight="1" outlineLevel="1">
      <c r="A540" s="184" t="s">
        <v>820</v>
      </c>
      <c r="B540" s="183" t="s">
        <v>826</v>
      </c>
      <c r="C540">
        <v>59</v>
      </c>
      <c r="D540" t="s">
        <v>3021</v>
      </c>
      <c r="E540" t="s">
        <v>3021</v>
      </c>
      <c r="F540" t="s">
        <v>1995</v>
      </c>
      <c r="G540" t="s">
        <v>826</v>
      </c>
      <c r="H540" t="s">
        <v>820</v>
      </c>
    </row>
    <row r="541" spans="1:8" ht="12.75" hidden="1" customHeight="1" outlineLevel="1">
      <c r="A541" s="184" t="s">
        <v>820</v>
      </c>
      <c r="B541" s="183" t="s">
        <v>821</v>
      </c>
      <c r="C541">
        <v>54</v>
      </c>
      <c r="D541" t="s">
        <v>2928</v>
      </c>
      <c r="E541" t="s">
        <v>2026</v>
      </c>
      <c r="F541" t="s">
        <v>2921</v>
      </c>
      <c r="G541" t="s">
        <v>821</v>
      </c>
      <c r="H541" t="s">
        <v>820</v>
      </c>
    </row>
    <row r="542" spans="1:8" ht="12.75" hidden="1" customHeight="1" outlineLevel="1">
      <c r="A542" s="184" t="s">
        <v>820</v>
      </c>
      <c r="B542" s="183" t="s">
        <v>819</v>
      </c>
      <c r="C542">
        <v>53</v>
      </c>
      <c r="D542" t="s">
        <v>2905</v>
      </c>
      <c r="E542" t="s">
        <v>2002</v>
      </c>
      <c r="F542" t="s">
        <v>2921</v>
      </c>
      <c r="G542" t="s">
        <v>819</v>
      </c>
      <c r="H542" t="s">
        <v>820</v>
      </c>
    </row>
    <row r="543" spans="1:8" ht="12.75" hidden="1" customHeight="1" outlineLevel="1">
      <c r="A543" s="184" t="s">
        <v>820</v>
      </c>
      <c r="B543" s="183" t="s">
        <v>825</v>
      </c>
      <c r="C543">
        <v>58</v>
      </c>
      <c r="D543" t="s">
        <v>3000</v>
      </c>
      <c r="E543" t="s">
        <v>2026</v>
      </c>
      <c r="F543" t="s">
        <v>2992</v>
      </c>
      <c r="G543" t="s">
        <v>825</v>
      </c>
      <c r="H543" t="s">
        <v>820</v>
      </c>
    </row>
    <row r="544" spans="1:8" ht="12.75" hidden="1" customHeight="1" outlineLevel="1">
      <c r="A544" s="184" t="s">
        <v>820</v>
      </c>
      <c r="B544" s="183" t="s">
        <v>824</v>
      </c>
      <c r="C544">
        <v>57</v>
      </c>
      <c r="D544" t="s">
        <v>2973</v>
      </c>
      <c r="E544" t="s">
        <v>2002</v>
      </c>
      <c r="F544" t="s">
        <v>2992</v>
      </c>
      <c r="G544" t="s">
        <v>824</v>
      </c>
      <c r="H544" t="s">
        <v>820</v>
      </c>
    </row>
    <row r="545" spans="1:8" ht="12.75" hidden="1" customHeight="1" outlineLevel="1">
      <c r="A545" s="185"/>
      <c r="B545" s="185"/>
      <c r="C545" s="185"/>
      <c r="D545" s="185"/>
      <c r="E545" s="185"/>
      <c r="F545" s="185"/>
      <c r="G545" s="185"/>
      <c r="H545" s="185"/>
    </row>
    <row r="546" spans="1:8" ht="12.75" customHeight="1" collapsed="1">
      <c r="A546" s="182" t="s">
        <v>1831</v>
      </c>
      <c r="B546" s="183" t="s">
        <v>1832</v>
      </c>
      <c r="C546">
        <v>304</v>
      </c>
      <c r="D546" t="s">
        <v>5321</v>
      </c>
      <c r="E546" t="s">
        <v>5326</v>
      </c>
      <c r="F546" t="s">
        <v>5307</v>
      </c>
      <c r="G546" t="s">
        <v>1832</v>
      </c>
      <c r="H546" t="s">
        <v>1831</v>
      </c>
    </row>
    <row r="547" spans="1:8" ht="12.75" hidden="1" customHeight="1" outlineLevel="1">
      <c r="A547" s="184" t="s">
        <v>1831</v>
      </c>
      <c r="B547" s="183" t="s">
        <v>1833</v>
      </c>
      <c r="C547">
        <v>303</v>
      </c>
      <c r="D547" t="s">
        <v>5314</v>
      </c>
      <c r="E547" t="s">
        <v>5319</v>
      </c>
      <c r="F547" t="s">
        <v>5307</v>
      </c>
      <c r="G547" t="s">
        <v>1833</v>
      </c>
      <c r="H547" t="s">
        <v>1831</v>
      </c>
    </row>
    <row r="548" spans="1:8" ht="12.75" hidden="1" customHeight="1" outlineLevel="1">
      <c r="A548" s="184" t="s">
        <v>1831</v>
      </c>
      <c r="B548" s="183" t="s">
        <v>1834</v>
      </c>
      <c r="C548">
        <v>308</v>
      </c>
      <c r="D548" t="s">
        <v>5340</v>
      </c>
      <c r="E548" t="s">
        <v>5343</v>
      </c>
      <c r="F548" t="s">
        <v>5307</v>
      </c>
      <c r="G548" t="s">
        <v>1834</v>
      </c>
      <c r="H548" t="s">
        <v>1831</v>
      </c>
    </row>
    <row r="549" spans="1:8" ht="12.75" hidden="1" customHeight="1" outlineLevel="1">
      <c r="A549" s="184" t="s">
        <v>1831</v>
      </c>
      <c r="B549" s="183" t="s">
        <v>1835</v>
      </c>
      <c r="C549">
        <v>307</v>
      </c>
      <c r="D549" t="s">
        <v>5335</v>
      </c>
      <c r="E549" t="s">
        <v>5339</v>
      </c>
      <c r="F549" t="s">
        <v>5307</v>
      </c>
      <c r="G549" t="s">
        <v>1835</v>
      </c>
      <c r="H549" t="s">
        <v>1831</v>
      </c>
    </row>
    <row r="550" spans="1:8" ht="12.75" hidden="1" customHeight="1" outlineLevel="1">
      <c r="A550" s="184" t="s">
        <v>1831</v>
      </c>
      <c r="B550" s="183" t="s">
        <v>1836</v>
      </c>
      <c r="C550">
        <v>300</v>
      </c>
      <c r="D550" t="s">
        <v>5296</v>
      </c>
      <c r="E550" t="s">
        <v>5296</v>
      </c>
      <c r="F550" t="s">
        <v>2206</v>
      </c>
      <c r="G550" t="s">
        <v>1836</v>
      </c>
      <c r="H550" t="s">
        <v>1831</v>
      </c>
    </row>
    <row r="551" spans="1:8" ht="12.75" hidden="1" customHeight="1" outlineLevel="1">
      <c r="A551" s="184" t="s">
        <v>1831</v>
      </c>
      <c r="B551" s="183" t="s">
        <v>1837</v>
      </c>
      <c r="C551">
        <v>299</v>
      </c>
      <c r="D551" t="s">
        <v>5289</v>
      </c>
      <c r="E551" t="s">
        <v>5289</v>
      </c>
      <c r="F551" t="s">
        <v>2206</v>
      </c>
      <c r="G551" t="s">
        <v>1837</v>
      </c>
      <c r="H551" t="s">
        <v>1831</v>
      </c>
    </row>
    <row r="552" spans="1:8" ht="12.75" hidden="1" customHeight="1" outlineLevel="1">
      <c r="A552" s="184" t="s">
        <v>1831</v>
      </c>
      <c r="B552" s="183" t="s">
        <v>1838</v>
      </c>
      <c r="C552">
        <v>10</v>
      </c>
      <c r="D552" t="s">
        <v>2168</v>
      </c>
      <c r="E552" t="s">
        <v>2178</v>
      </c>
      <c r="F552" t="s">
        <v>2060</v>
      </c>
      <c r="G552" t="s">
        <v>1838</v>
      </c>
      <c r="H552" t="s">
        <v>1831</v>
      </c>
    </row>
    <row r="553" spans="1:8" ht="12.75" hidden="1" customHeight="1" outlineLevel="1">
      <c r="A553" s="184" t="s">
        <v>1831</v>
      </c>
      <c r="B553" s="183" t="s">
        <v>1839</v>
      </c>
      <c r="C553">
        <v>11</v>
      </c>
      <c r="D553" t="s">
        <v>2191</v>
      </c>
      <c r="E553" t="s">
        <v>2205</v>
      </c>
      <c r="F553" t="s">
        <v>2206</v>
      </c>
      <c r="G553" t="s">
        <v>1839</v>
      </c>
      <c r="H553" t="s">
        <v>1831</v>
      </c>
    </row>
    <row r="554" spans="1:8" ht="12.75" hidden="1" customHeight="1" outlineLevel="1">
      <c r="A554" s="184" t="s">
        <v>1831</v>
      </c>
      <c r="B554" s="183" t="s">
        <v>1840</v>
      </c>
      <c r="C554">
        <v>26</v>
      </c>
      <c r="D554" t="s">
        <v>2432</v>
      </c>
      <c r="E554" t="s">
        <v>2026</v>
      </c>
      <c r="F554" t="s">
        <v>2426</v>
      </c>
      <c r="G554" s="2" t="s">
        <v>2450</v>
      </c>
      <c r="H554" s="2" t="s">
        <v>2430</v>
      </c>
    </row>
    <row r="555" spans="1:8" ht="12.75" hidden="1" customHeight="1" outlineLevel="1">
      <c r="A555" s="184" t="s">
        <v>1831</v>
      </c>
      <c r="B555" s="183" t="s">
        <v>1841</v>
      </c>
      <c r="C555">
        <v>25</v>
      </c>
      <c r="D555" t="s">
        <v>2408</v>
      </c>
      <c r="E555" t="s">
        <v>2002</v>
      </c>
      <c r="F555" t="s">
        <v>2426</v>
      </c>
      <c r="G555" s="2" t="s">
        <v>2429</v>
      </c>
      <c r="H555" s="2" t="s">
        <v>2430</v>
      </c>
    </row>
    <row r="556" spans="1:8" ht="12.75" hidden="1" customHeight="1" outlineLevel="1">
      <c r="A556" s="184" t="s">
        <v>1831</v>
      </c>
      <c r="B556" s="183" t="s">
        <v>1842</v>
      </c>
    </row>
    <row r="557" spans="1:8" ht="12.75" hidden="1" customHeight="1" outlineLevel="1">
      <c r="A557" s="184" t="s">
        <v>1831</v>
      </c>
      <c r="B557" s="183" t="s">
        <v>1843</v>
      </c>
    </row>
    <row r="558" spans="1:8" ht="12.75" hidden="1" customHeight="1" outlineLevel="1">
      <c r="A558" s="184" t="s">
        <v>1831</v>
      </c>
      <c r="B558" s="183" t="s">
        <v>1844</v>
      </c>
    </row>
    <row r="559" spans="1:8" ht="12.75" hidden="1" customHeight="1" outlineLevel="1">
      <c r="A559" s="185"/>
      <c r="B559" s="185"/>
      <c r="C559" s="185"/>
      <c r="D559" s="185"/>
      <c r="E559" s="185"/>
      <c r="F559" s="185"/>
      <c r="G559" s="185"/>
      <c r="H559"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5">
    <tabColor rgb="FFFF0000"/>
    <outlinePr summaryBelow="0" summaryRight="0"/>
  </sheetPr>
  <dimension ref="A1:M466"/>
  <sheetViews>
    <sheetView workbookViewId="0">
      <pane xSplit="2" ySplit="2" topLeftCell="C189" activePane="bottomRight" state="frozen"/>
      <selection pane="topRight" activeCell="C1" sqref="C1"/>
      <selection pane="bottomLeft" activeCell="A3" sqref="A3"/>
      <selection pane="bottomRight" activeCell="E315" sqref="E315"/>
    </sheetView>
  </sheetViews>
  <sheetFormatPr defaultColWidth="11.5703125" defaultRowHeight="12.75" customHeight="1" outlineLevelRow="1" outlineLevelCol="1"/>
  <cols>
    <col min="1" max="1" width="19.42578125" bestFit="1" customWidth="1"/>
    <col min="2" max="2" width="96.28515625" bestFit="1" customWidth="1"/>
    <col min="3" max="3" width="12.42578125" bestFit="1" customWidth="1"/>
    <col min="4" max="4" width="29" customWidth="1" outlineLevel="1"/>
    <col min="5" max="5" width="41.42578125" customWidth="1" outlineLevel="1"/>
    <col min="6" max="6" width="23.7109375" customWidth="1" outlineLevel="1"/>
    <col min="7" max="7" width="61.5703125" customWidth="1" outlineLevel="1"/>
    <col min="8" max="8" width="38.42578125" customWidth="1" outlineLevel="1"/>
    <col min="9" max="9" width="18.85546875" bestFit="1" customWidth="1" collapsed="1"/>
    <col min="10" max="10" width="22.140625" hidden="1" customWidth="1" outlineLevel="1"/>
    <col min="11" max="11" width="23.7109375" hidden="1" customWidth="1" outlineLevel="1"/>
    <col min="12" max="12" width="35.5703125" hidden="1" customWidth="1" outlineLevel="1"/>
    <col min="13" max="13" width="21.7109375" hidden="1" customWidth="1" outlineLevel="1"/>
  </cols>
  <sheetData>
    <row r="1" spans="1:13" ht="25.5">
      <c r="A1" s="3" t="s">
        <v>0</v>
      </c>
      <c r="B1" s="175" t="s">
        <v>7611</v>
      </c>
      <c r="C1" s="175" t="s">
        <v>7275</v>
      </c>
      <c r="D1" s="175" t="s">
        <v>7276</v>
      </c>
      <c r="E1" s="176">
        <v>44323.515057870369</v>
      </c>
      <c r="F1" s="177" t="s">
        <v>734</v>
      </c>
      <c r="G1" s="177" t="s">
        <v>733</v>
      </c>
      <c r="H1" s="177" t="s">
        <v>610</v>
      </c>
      <c r="I1" s="177" t="s">
        <v>611</v>
      </c>
      <c r="J1" s="177" t="s">
        <v>667</v>
      </c>
    </row>
    <row r="2" spans="1:13" ht="12.75" customHeight="1">
      <c r="A2" s="178" t="s">
        <v>7275</v>
      </c>
      <c r="B2" s="178" t="s">
        <v>7277</v>
      </c>
      <c r="C2" s="179" t="s">
        <v>736</v>
      </c>
      <c r="D2" s="179" t="s">
        <v>1868</v>
      </c>
      <c r="E2" s="180" t="s">
        <v>1946</v>
      </c>
      <c r="F2" s="180" t="s">
        <v>1948</v>
      </c>
      <c r="G2" s="181" t="s">
        <v>737</v>
      </c>
      <c r="H2" s="181" t="s">
        <v>738</v>
      </c>
      <c r="I2" s="179" t="s">
        <v>7174</v>
      </c>
      <c r="J2" s="180" t="s">
        <v>1946</v>
      </c>
      <c r="K2" s="180" t="s">
        <v>1948</v>
      </c>
      <c r="L2" s="181" t="s">
        <v>737</v>
      </c>
      <c r="M2" s="181" t="s">
        <v>738</v>
      </c>
    </row>
    <row r="3" spans="1:13" ht="12.75" customHeight="1" collapsed="1">
      <c r="A3" s="182" t="s">
        <v>1650</v>
      </c>
      <c r="B3" s="183" t="s">
        <v>938</v>
      </c>
      <c r="C3">
        <v>151</v>
      </c>
      <c r="D3" t="s">
        <v>4489</v>
      </c>
      <c r="E3" t="s">
        <v>4499</v>
      </c>
      <c r="F3" t="s">
        <v>4484</v>
      </c>
      <c r="G3" t="s">
        <v>938</v>
      </c>
      <c r="H3" t="s">
        <v>939</v>
      </c>
      <c r="I3">
        <v>44</v>
      </c>
      <c r="J3" t="s">
        <v>7188</v>
      </c>
      <c r="K3" t="s">
        <v>7188</v>
      </c>
      <c r="L3" t="s">
        <v>938</v>
      </c>
      <c r="M3" t="s">
        <v>1650</v>
      </c>
    </row>
    <row r="4" spans="1:13" ht="12.75" hidden="1" customHeight="1" outlineLevel="1">
      <c r="A4" s="184" t="s">
        <v>1650</v>
      </c>
      <c r="B4" s="183" t="s">
        <v>941</v>
      </c>
      <c r="C4">
        <v>153</v>
      </c>
      <c r="D4" t="s">
        <v>4515</v>
      </c>
      <c r="E4" t="s">
        <v>4526</v>
      </c>
      <c r="F4" t="s">
        <v>4484</v>
      </c>
      <c r="G4" t="s">
        <v>941</v>
      </c>
      <c r="H4" t="s">
        <v>939</v>
      </c>
      <c r="I4">
        <v>46</v>
      </c>
      <c r="J4" t="s">
        <v>7188</v>
      </c>
      <c r="K4" t="s">
        <v>7188</v>
      </c>
      <c r="L4" t="s">
        <v>941</v>
      </c>
      <c r="M4" t="s">
        <v>1650</v>
      </c>
    </row>
    <row r="5" spans="1:13" ht="12.75" hidden="1" customHeight="1" outlineLevel="1">
      <c r="A5" s="184" t="s">
        <v>1650</v>
      </c>
      <c r="B5" s="183" t="s">
        <v>942</v>
      </c>
      <c r="C5">
        <v>154</v>
      </c>
      <c r="D5" t="s">
        <v>4528</v>
      </c>
      <c r="E5" t="s">
        <v>4541</v>
      </c>
      <c r="F5" t="s">
        <v>4484</v>
      </c>
      <c r="G5" t="s">
        <v>942</v>
      </c>
      <c r="H5" t="s">
        <v>939</v>
      </c>
      <c r="I5">
        <v>24</v>
      </c>
      <c r="J5" t="s">
        <v>7188</v>
      </c>
      <c r="K5" t="s">
        <v>7188</v>
      </c>
      <c r="L5" t="s">
        <v>942</v>
      </c>
      <c r="M5" t="s">
        <v>1650</v>
      </c>
    </row>
    <row r="6" spans="1:13" ht="12.75" hidden="1" customHeight="1" outlineLevel="1">
      <c r="A6" s="184" t="s">
        <v>1650</v>
      </c>
      <c r="B6" s="183" t="s">
        <v>1651</v>
      </c>
    </row>
    <row r="7" spans="1:13" ht="12.75" hidden="1" customHeight="1" outlineLevel="1">
      <c r="A7" s="184" t="s">
        <v>1650</v>
      </c>
      <c r="B7" s="183" t="s">
        <v>940</v>
      </c>
      <c r="C7">
        <v>152</v>
      </c>
      <c r="D7" t="s">
        <v>4501</v>
      </c>
      <c r="E7" t="s">
        <v>4513</v>
      </c>
      <c r="F7" t="s">
        <v>4484</v>
      </c>
      <c r="G7" t="s">
        <v>940</v>
      </c>
      <c r="H7" t="s">
        <v>939</v>
      </c>
      <c r="I7">
        <v>48</v>
      </c>
      <c r="J7" t="s">
        <v>7188</v>
      </c>
      <c r="K7" t="s">
        <v>7188</v>
      </c>
      <c r="L7" t="s">
        <v>940</v>
      </c>
      <c r="M7" t="s">
        <v>1650</v>
      </c>
    </row>
    <row r="8" spans="1:13" ht="12.75" hidden="1" customHeight="1" outlineLevel="1">
      <c r="A8" s="184" t="s">
        <v>1650</v>
      </c>
      <c r="B8" s="183" t="s">
        <v>1652</v>
      </c>
    </row>
    <row r="9" spans="1:13" ht="12.75" hidden="1" customHeight="1" outlineLevel="1">
      <c r="A9" s="184" t="s">
        <v>1650</v>
      </c>
      <c r="B9" s="183" t="s">
        <v>892</v>
      </c>
      <c r="C9">
        <v>111</v>
      </c>
      <c r="D9" t="s">
        <v>3880</v>
      </c>
      <c r="E9" t="s">
        <v>3880</v>
      </c>
      <c r="F9" t="s">
        <v>1995</v>
      </c>
      <c r="G9" t="s">
        <v>892</v>
      </c>
      <c r="H9" t="s">
        <v>893</v>
      </c>
      <c r="I9">
        <v>50</v>
      </c>
      <c r="J9" t="s">
        <v>7188</v>
      </c>
      <c r="K9" t="s">
        <v>7188</v>
      </c>
      <c r="L9" t="s">
        <v>892</v>
      </c>
      <c r="M9" t="s">
        <v>1650</v>
      </c>
    </row>
    <row r="10" spans="1:13" ht="12.75" hidden="1" customHeight="1" outlineLevel="1">
      <c r="A10" s="184" t="s">
        <v>1650</v>
      </c>
      <c r="B10" s="183" t="s">
        <v>1653</v>
      </c>
      <c r="C10">
        <v>26</v>
      </c>
      <c r="D10" t="s">
        <v>2432</v>
      </c>
      <c r="E10" t="s">
        <v>2026</v>
      </c>
      <c r="F10" t="s">
        <v>2426</v>
      </c>
      <c r="G10" s="2" t="s">
        <v>2450</v>
      </c>
      <c r="H10" s="2" t="s">
        <v>2430</v>
      </c>
      <c r="I10">
        <v>52</v>
      </c>
      <c r="J10" t="s">
        <v>7188</v>
      </c>
      <c r="K10" t="s">
        <v>7188</v>
      </c>
      <c r="L10" s="2" t="s">
        <v>7614</v>
      </c>
      <c r="M10" s="2" t="s">
        <v>7264</v>
      </c>
    </row>
    <row r="11" spans="1:13" ht="12.75" hidden="1" customHeight="1" outlineLevel="1">
      <c r="A11" s="184" t="s">
        <v>1650</v>
      </c>
      <c r="B11" s="183" t="s">
        <v>1654</v>
      </c>
      <c r="C11">
        <v>25</v>
      </c>
      <c r="D11" t="s">
        <v>2408</v>
      </c>
      <c r="E11" t="s">
        <v>2002</v>
      </c>
      <c r="F11" t="s">
        <v>2426</v>
      </c>
      <c r="G11" s="2" t="s">
        <v>2429</v>
      </c>
      <c r="H11" s="2" t="s">
        <v>2430</v>
      </c>
      <c r="I11">
        <v>54</v>
      </c>
      <c r="J11" t="s">
        <v>7188</v>
      </c>
      <c r="K11" t="s">
        <v>7188</v>
      </c>
      <c r="L11" s="2" t="s">
        <v>7616</v>
      </c>
      <c r="M11" s="2" t="s">
        <v>7267</v>
      </c>
    </row>
    <row r="12" spans="1:13" ht="12.75" hidden="1" customHeight="1" outlineLevel="1">
      <c r="A12" s="185"/>
      <c r="B12" s="185"/>
      <c r="C12" s="185"/>
      <c r="D12" s="185"/>
      <c r="E12" s="185"/>
      <c r="F12" s="185"/>
      <c r="G12" s="185"/>
      <c r="H12" s="185"/>
      <c r="I12" s="185"/>
      <c r="J12" s="185"/>
      <c r="K12" s="185"/>
      <c r="L12" s="185"/>
      <c r="M12" s="185"/>
    </row>
    <row r="13" spans="1:13" ht="12.75" customHeight="1" collapsed="1">
      <c r="A13" s="182" t="s">
        <v>805</v>
      </c>
      <c r="B13" s="183" t="s">
        <v>806</v>
      </c>
      <c r="C13">
        <v>42</v>
      </c>
      <c r="D13" t="s">
        <v>2711</v>
      </c>
      <c r="E13" t="s">
        <v>2026</v>
      </c>
      <c r="F13" t="s">
        <v>2704</v>
      </c>
      <c r="G13" t="s">
        <v>806</v>
      </c>
      <c r="H13" t="s">
        <v>805</v>
      </c>
    </row>
    <row r="14" spans="1:13" ht="12.75" hidden="1" customHeight="1" outlineLevel="1">
      <c r="A14" s="184" t="s">
        <v>805</v>
      </c>
      <c r="B14" s="183" t="s">
        <v>804</v>
      </c>
      <c r="C14">
        <v>41</v>
      </c>
      <c r="D14" t="s">
        <v>2687</v>
      </c>
      <c r="E14" t="s">
        <v>2002</v>
      </c>
      <c r="F14" t="s">
        <v>2704</v>
      </c>
      <c r="G14" t="s">
        <v>804</v>
      </c>
      <c r="H14" t="s">
        <v>805</v>
      </c>
    </row>
    <row r="15" spans="1:13" ht="12.75" hidden="1" customHeight="1" outlineLevel="1">
      <c r="A15" s="185"/>
      <c r="B15" s="185"/>
      <c r="C15" s="185"/>
      <c r="D15" s="185"/>
      <c r="E15" s="185"/>
      <c r="F15" s="185"/>
      <c r="G15" s="185"/>
      <c r="H15" s="185"/>
      <c r="I15" s="185"/>
      <c r="J15" s="185"/>
      <c r="K15" s="185"/>
      <c r="L15" s="185"/>
      <c r="M15" s="185"/>
    </row>
    <row r="16" spans="1:13" ht="12.75" customHeight="1" collapsed="1">
      <c r="A16" s="182" t="s">
        <v>1321</v>
      </c>
      <c r="B16" s="183" t="s">
        <v>1322</v>
      </c>
      <c r="C16">
        <v>128</v>
      </c>
      <c r="D16" t="s">
        <v>4147</v>
      </c>
      <c r="E16" t="s">
        <v>4156</v>
      </c>
      <c r="F16" t="s">
        <v>4157</v>
      </c>
      <c r="G16" s="2" t="s">
        <v>911</v>
      </c>
      <c r="H16" s="2" t="s">
        <v>912</v>
      </c>
    </row>
    <row r="17" spans="1:13" ht="12.75" hidden="1" customHeight="1" outlineLevel="1">
      <c r="A17" s="184" t="s">
        <v>1321</v>
      </c>
      <c r="B17" s="183" t="s">
        <v>1323</v>
      </c>
      <c r="C17">
        <v>129</v>
      </c>
      <c r="D17" t="s">
        <v>4168</v>
      </c>
      <c r="E17" t="s">
        <v>4178</v>
      </c>
      <c r="F17" t="s">
        <v>4157</v>
      </c>
      <c r="G17" s="2" t="s">
        <v>913</v>
      </c>
      <c r="H17" s="2" t="s">
        <v>912</v>
      </c>
    </row>
    <row r="18" spans="1:13" ht="12.75" hidden="1" customHeight="1" outlineLevel="1">
      <c r="A18" s="184" t="s">
        <v>1321</v>
      </c>
      <c r="B18" s="183" t="s">
        <v>1324</v>
      </c>
      <c r="C18">
        <v>131</v>
      </c>
      <c r="D18" t="s">
        <v>4196</v>
      </c>
      <c r="E18" t="s">
        <v>4207</v>
      </c>
      <c r="F18" t="s">
        <v>4157</v>
      </c>
      <c r="G18" s="2" t="s">
        <v>916</v>
      </c>
      <c r="H18" s="2" t="s">
        <v>917</v>
      </c>
    </row>
    <row r="19" spans="1:13" ht="12.75" hidden="1" customHeight="1" outlineLevel="1">
      <c r="A19" s="185"/>
      <c r="B19" s="185"/>
      <c r="C19" s="185"/>
      <c r="D19" s="185"/>
      <c r="E19" s="185"/>
      <c r="F19" s="185"/>
      <c r="G19" s="185"/>
      <c r="H19" s="185"/>
      <c r="I19" s="185"/>
      <c r="J19" s="185"/>
      <c r="K19" s="185"/>
      <c r="L19" s="185"/>
      <c r="M19" s="185"/>
    </row>
    <row r="20" spans="1:13" ht="12.75" customHeight="1" collapsed="1">
      <c r="A20" s="182" t="s">
        <v>1316</v>
      </c>
      <c r="B20" s="183" t="s">
        <v>1317</v>
      </c>
      <c r="C20">
        <v>128</v>
      </c>
      <c r="D20" t="s">
        <v>4147</v>
      </c>
      <c r="E20" t="s">
        <v>4156</v>
      </c>
      <c r="F20" t="s">
        <v>4157</v>
      </c>
      <c r="G20" s="2" t="s">
        <v>911</v>
      </c>
      <c r="H20" s="2" t="s">
        <v>912</v>
      </c>
    </row>
    <row r="21" spans="1:13" ht="12.75" hidden="1" customHeight="1" outlineLevel="1">
      <c r="A21" s="184" t="s">
        <v>1316</v>
      </c>
      <c r="B21" s="183" t="s">
        <v>1318</v>
      </c>
      <c r="C21">
        <v>129</v>
      </c>
      <c r="D21" t="s">
        <v>4168</v>
      </c>
      <c r="E21" t="s">
        <v>4178</v>
      </c>
      <c r="F21" t="s">
        <v>4157</v>
      </c>
      <c r="G21" s="2" t="s">
        <v>913</v>
      </c>
      <c r="H21" s="2" t="s">
        <v>912</v>
      </c>
    </row>
    <row r="22" spans="1:13" ht="12.75" hidden="1" customHeight="1" outlineLevel="1">
      <c r="A22" s="184" t="s">
        <v>1316</v>
      </c>
      <c r="B22" s="183" t="s">
        <v>1319</v>
      </c>
      <c r="C22">
        <v>131</v>
      </c>
      <c r="D22" t="s">
        <v>4196</v>
      </c>
      <c r="E22" t="s">
        <v>4207</v>
      </c>
      <c r="F22" t="s">
        <v>4157</v>
      </c>
      <c r="G22" s="2" t="s">
        <v>916</v>
      </c>
      <c r="H22" s="2" t="s">
        <v>917</v>
      </c>
    </row>
    <row r="23" spans="1:13" ht="12.75" hidden="1" customHeight="1" outlineLevel="1">
      <c r="A23" s="184" t="s">
        <v>1316</v>
      </c>
      <c r="B23" s="183" t="s">
        <v>1320</v>
      </c>
      <c r="C23">
        <v>130</v>
      </c>
      <c r="D23" t="s">
        <v>4182</v>
      </c>
      <c r="E23" t="s">
        <v>4191</v>
      </c>
      <c r="F23" t="s">
        <v>4157</v>
      </c>
      <c r="G23" s="2" t="s">
        <v>914</v>
      </c>
      <c r="H23" s="2" t="s">
        <v>915</v>
      </c>
    </row>
    <row r="24" spans="1:13" ht="12.75" hidden="1" customHeight="1" outlineLevel="1">
      <c r="A24" s="185"/>
      <c r="B24" s="185"/>
      <c r="C24" s="185"/>
      <c r="D24" s="185"/>
      <c r="E24" s="185"/>
      <c r="F24" s="185"/>
      <c r="G24" s="185"/>
      <c r="H24" s="185"/>
      <c r="I24" s="185"/>
      <c r="J24" s="185"/>
      <c r="K24" s="185"/>
      <c r="L24" s="185"/>
      <c r="M24" s="185"/>
    </row>
    <row r="25" spans="1:13" ht="12.75" customHeight="1" collapsed="1">
      <c r="A25" s="182" t="s">
        <v>1325</v>
      </c>
      <c r="B25" s="183" t="s">
        <v>1326</v>
      </c>
      <c r="C25">
        <v>128</v>
      </c>
      <c r="D25" t="s">
        <v>4147</v>
      </c>
      <c r="E25" t="s">
        <v>4156</v>
      </c>
      <c r="F25" t="s">
        <v>4157</v>
      </c>
      <c r="G25" s="2" t="s">
        <v>911</v>
      </c>
      <c r="H25" s="2" t="s">
        <v>912</v>
      </c>
    </row>
    <row r="26" spans="1:13" ht="12.75" hidden="1" customHeight="1" outlineLevel="1">
      <c r="A26" s="184" t="s">
        <v>1325</v>
      </c>
      <c r="B26" s="183" t="s">
        <v>1327</v>
      </c>
      <c r="C26">
        <v>129</v>
      </c>
      <c r="D26" t="s">
        <v>4168</v>
      </c>
      <c r="E26" t="s">
        <v>4178</v>
      </c>
      <c r="F26" t="s">
        <v>4157</v>
      </c>
      <c r="G26" s="2" t="s">
        <v>913</v>
      </c>
      <c r="H26" s="2" t="s">
        <v>912</v>
      </c>
    </row>
    <row r="27" spans="1:13" ht="12.75" hidden="1" customHeight="1" outlineLevel="1">
      <c r="A27" s="184" t="s">
        <v>1325</v>
      </c>
      <c r="B27" s="183" t="s">
        <v>1328</v>
      </c>
      <c r="C27">
        <v>130</v>
      </c>
      <c r="D27" t="s">
        <v>4182</v>
      </c>
      <c r="E27" t="s">
        <v>4191</v>
      </c>
      <c r="F27" t="s">
        <v>4157</v>
      </c>
      <c r="G27" s="2" t="s">
        <v>914</v>
      </c>
      <c r="H27" s="2" t="s">
        <v>915</v>
      </c>
    </row>
    <row r="28" spans="1:13" ht="12.75" hidden="1" customHeight="1" outlineLevel="1">
      <c r="A28" s="185"/>
      <c r="B28" s="185"/>
      <c r="C28" s="185"/>
      <c r="D28" s="185"/>
      <c r="E28" s="185"/>
      <c r="F28" s="185"/>
      <c r="G28" s="185"/>
      <c r="H28" s="185"/>
      <c r="I28" s="185"/>
      <c r="J28" s="185"/>
      <c r="K28" s="185"/>
      <c r="L28" s="185"/>
      <c r="M28" s="185"/>
    </row>
    <row r="29" spans="1:13" ht="12.75" customHeight="1" collapsed="1">
      <c r="A29" s="182" t="s">
        <v>3904</v>
      </c>
      <c r="B29" s="183" t="s">
        <v>1053</v>
      </c>
      <c r="C29">
        <v>919</v>
      </c>
      <c r="D29" t="s">
        <v>6446</v>
      </c>
      <c r="E29" t="s">
        <v>6447</v>
      </c>
      <c r="F29" t="s">
        <v>6415</v>
      </c>
      <c r="G29" t="s">
        <v>1053</v>
      </c>
      <c r="H29" t="s">
        <v>5164</v>
      </c>
    </row>
    <row r="30" spans="1:13" ht="12.75" hidden="1" customHeight="1" outlineLevel="1">
      <c r="A30" s="184" t="s">
        <v>3904</v>
      </c>
      <c r="B30" s="183" t="s">
        <v>1054</v>
      </c>
      <c r="C30">
        <v>920</v>
      </c>
      <c r="D30" t="s">
        <v>6450</v>
      </c>
      <c r="E30" t="s">
        <v>6452</v>
      </c>
      <c r="F30" t="s">
        <v>6415</v>
      </c>
      <c r="G30" t="s">
        <v>1054</v>
      </c>
      <c r="H30" t="s">
        <v>5164</v>
      </c>
    </row>
    <row r="31" spans="1:13" ht="12.75" hidden="1" customHeight="1" outlineLevel="1">
      <c r="A31" s="184" t="s">
        <v>3904</v>
      </c>
      <c r="B31" s="183" t="s">
        <v>980</v>
      </c>
      <c r="C31">
        <v>271</v>
      </c>
      <c r="D31" t="s">
        <v>5159</v>
      </c>
      <c r="E31" t="s">
        <v>5159</v>
      </c>
      <c r="F31" t="s">
        <v>4882</v>
      </c>
      <c r="G31" t="s">
        <v>980</v>
      </c>
      <c r="H31" t="s">
        <v>5164</v>
      </c>
    </row>
    <row r="32" spans="1:13" ht="12.75" hidden="1" customHeight="1" outlineLevel="1">
      <c r="A32" s="184" t="s">
        <v>3904</v>
      </c>
      <c r="B32" s="183" t="s">
        <v>930</v>
      </c>
      <c r="C32">
        <v>144</v>
      </c>
      <c r="D32" t="s">
        <v>4381</v>
      </c>
      <c r="E32" t="s">
        <v>4392</v>
      </c>
      <c r="F32" t="s">
        <v>2060</v>
      </c>
      <c r="G32" t="s">
        <v>930</v>
      </c>
      <c r="H32" t="s">
        <v>3904</v>
      </c>
    </row>
    <row r="33" spans="1:8" ht="12.75" hidden="1" customHeight="1" outlineLevel="1">
      <c r="A33" s="184" t="s">
        <v>3904</v>
      </c>
      <c r="B33" s="183" t="s">
        <v>4829</v>
      </c>
      <c r="C33">
        <v>175</v>
      </c>
      <c r="D33" t="s">
        <v>4817</v>
      </c>
      <c r="E33" t="s">
        <v>4817</v>
      </c>
      <c r="F33" t="s">
        <v>1995</v>
      </c>
      <c r="G33" t="s">
        <v>4829</v>
      </c>
      <c r="H33" t="s">
        <v>3904</v>
      </c>
    </row>
    <row r="34" spans="1:8" ht="12.75" hidden="1" customHeight="1" outlineLevel="1">
      <c r="A34" s="184" t="s">
        <v>3904</v>
      </c>
      <c r="B34" s="183" t="s">
        <v>10887</v>
      </c>
      <c r="C34">
        <v>105</v>
      </c>
      <c r="D34" t="s">
        <v>3801</v>
      </c>
      <c r="E34" t="s">
        <v>3811</v>
      </c>
      <c r="F34" t="s">
        <v>2060</v>
      </c>
      <c r="G34" t="s">
        <v>10887</v>
      </c>
      <c r="H34" t="s">
        <v>3904</v>
      </c>
    </row>
    <row r="35" spans="1:8" ht="12.75" hidden="1" customHeight="1" outlineLevel="1">
      <c r="A35" s="184" t="s">
        <v>3904</v>
      </c>
      <c r="B35" s="183" t="s">
        <v>4840</v>
      </c>
      <c r="C35">
        <v>176</v>
      </c>
      <c r="D35" t="s">
        <v>4830</v>
      </c>
      <c r="E35" t="s">
        <v>4830</v>
      </c>
      <c r="F35" t="s">
        <v>1995</v>
      </c>
      <c r="G35" t="s">
        <v>4840</v>
      </c>
      <c r="H35" t="s">
        <v>3904</v>
      </c>
    </row>
    <row r="36" spans="1:8" ht="12.75" hidden="1" customHeight="1" outlineLevel="1">
      <c r="A36" s="184" t="s">
        <v>3904</v>
      </c>
      <c r="B36" s="183" t="s">
        <v>10888</v>
      </c>
      <c r="C36">
        <v>106</v>
      </c>
      <c r="D36" t="s">
        <v>3816</v>
      </c>
      <c r="E36" t="s">
        <v>3826</v>
      </c>
      <c r="F36" t="s">
        <v>2060</v>
      </c>
      <c r="G36" t="s">
        <v>10888</v>
      </c>
      <c r="H36" t="s">
        <v>3904</v>
      </c>
    </row>
    <row r="37" spans="1:8" ht="12.75" hidden="1" customHeight="1" outlineLevel="1">
      <c r="A37" s="184" t="s">
        <v>3904</v>
      </c>
      <c r="B37" s="183" t="s">
        <v>1701</v>
      </c>
    </row>
    <row r="38" spans="1:8" ht="12.75" hidden="1" customHeight="1" outlineLevel="1">
      <c r="A38" s="184" t="s">
        <v>3904</v>
      </c>
      <c r="B38" s="183" t="s">
        <v>934</v>
      </c>
      <c r="C38">
        <v>147</v>
      </c>
      <c r="D38" t="s">
        <v>4434</v>
      </c>
      <c r="E38" t="s">
        <v>4442</v>
      </c>
      <c r="F38" t="s">
        <v>4410</v>
      </c>
      <c r="G38" t="s">
        <v>934</v>
      </c>
      <c r="H38" t="s">
        <v>4432</v>
      </c>
    </row>
    <row r="39" spans="1:8" ht="12.75" hidden="1" customHeight="1" outlineLevel="1">
      <c r="A39" s="184" t="s">
        <v>3904</v>
      </c>
      <c r="B39" s="183" t="s">
        <v>935</v>
      </c>
      <c r="C39">
        <v>148</v>
      </c>
      <c r="D39" t="s">
        <v>4447</v>
      </c>
      <c r="E39" t="s">
        <v>4455</v>
      </c>
      <c r="F39" t="s">
        <v>4410</v>
      </c>
      <c r="G39" t="s">
        <v>935</v>
      </c>
      <c r="H39" t="s">
        <v>4432</v>
      </c>
    </row>
    <row r="40" spans="1:8" ht="12.75" hidden="1" customHeight="1" outlineLevel="1">
      <c r="A40" s="184" t="s">
        <v>3904</v>
      </c>
      <c r="B40" s="183" t="s">
        <v>936</v>
      </c>
      <c r="C40">
        <v>149</v>
      </c>
      <c r="D40" t="s">
        <v>4459</v>
      </c>
      <c r="E40" t="s">
        <v>4470</v>
      </c>
      <c r="F40" t="s">
        <v>4410</v>
      </c>
      <c r="G40" t="s">
        <v>936</v>
      </c>
      <c r="H40" t="s">
        <v>4432</v>
      </c>
    </row>
    <row r="41" spans="1:8" ht="12.75" hidden="1" customHeight="1" outlineLevel="1">
      <c r="A41" s="184" t="s">
        <v>3904</v>
      </c>
      <c r="B41" s="183" t="s">
        <v>932</v>
      </c>
      <c r="C41">
        <v>146</v>
      </c>
      <c r="D41" t="s">
        <v>4412</v>
      </c>
      <c r="E41" t="s">
        <v>4423</v>
      </c>
      <c r="F41" t="s">
        <v>4410</v>
      </c>
      <c r="G41" t="s">
        <v>932</v>
      </c>
      <c r="H41" t="s">
        <v>4432</v>
      </c>
    </row>
    <row r="42" spans="1:8" ht="12.75" hidden="1" customHeight="1" outlineLevel="1">
      <c r="A42" s="184" t="s">
        <v>3904</v>
      </c>
      <c r="B42" s="183" t="s">
        <v>967</v>
      </c>
      <c r="C42">
        <v>199</v>
      </c>
      <c r="D42" t="s">
        <v>4904</v>
      </c>
      <c r="E42" t="s">
        <v>4904</v>
      </c>
      <c r="F42" t="s">
        <v>4902</v>
      </c>
      <c r="G42" t="s">
        <v>967</v>
      </c>
      <c r="H42" t="s">
        <v>2634</v>
      </c>
    </row>
    <row r="43" spans="1:8" ht="12.75" hidden="1" customHeight="1" outlineLevel="1">
      <c r="A43" s="184" t="s">
        <v>3904</v>
      </c>
      <c r="B43" s="183" t="s">
        <v>966</v>
      </c>
      <c r="C43">
        <v>198</v>
      </c>
      <c r="D43" t="s">
        <v>4894</v>
      </c>
      <c r="E43" t="s">
        <v>4894</v>
      </c>
      <c r="F43" t="s">
        <v>4902</v>
      </c>
      <c r="G43" t="s">
        <v>966</v>
      </c>
      <c r="H43" t="s">
        <v>2634</v>
      </c>
    </row>
    <row r="44" spans="1:8" ht="12.75" hidden="1" customHeight="1" outlineLevel="1">
      <c r="A44" s="184" t="s">
        <v>3904</v>
      </c>
      <c r="B44" s="183" t="s">
        <v>969</v>
      </c>
      <c r="C44">
        <v>201</v>
      </c>
      <c r="D44" t="s">
        <v>4917</v>
      </c>
      <c r="E44" t="s">
        <v>4917</v>
      </c>
      <c r="F44" t="s">
        <v>4902</v>
      </c>
      <c r="G44" t="s">
        <v>969</v>
      </c>
      <c r="H44" t="s">
        <v>2634</v>
      </c>
    </row>
    <row r="45" spans="1:8" ht="12.75" hidden="1" customHeight="1" outlineLevel="1">
      <c r="A45" s="184" t="s">
        <v>3904</v>
      </c>
      <c r="B45" s="183" t="s">
        <v>968</v>
      </c>
      <c r="C45">
        <v>200</v>
      </c>
      <c r="D45" t="s">
        <v>4911</v>
      </c>
      <c r="E45" t="s">
        <v>4911</v>
      </c>
      <c r="F45" t="s">
        <v>4902</v>
      </c>
      <c r="G45" t="s">
        <v>968</v>
      </c>
      <c r="H45" t="s">
        <v>2634</v>
      </c>
    </row>
    <row r="46" spans="1:8" ht="12.75" hidden="1" customHeight="1" outlineLevel="1">
      <c r="A46" s="184" t="s">
        <v>3904</v>
      </c>
      <c r="B46" s="183" t="s">
        <v>971</v>
      </c>
      <c r="C46">
        <v>203</v>
      </c>
      <c r="D46" t="s">
        <v>4928</v>
      </c>
      <c r="E46" t="s">
        <v>4928</v>
      </c>
      <c r="F46" t="s">
        <v>4902</v>
      </c>
      <c r="G46" t="s">
        <v>971</v>
      </c>
      <c r="H46" t="s">
        <v>2634</v>
      </c>
    </row>
    <row r="47" spans="1:8" ht="12.75" hidden="1" customHeight="1" outlineLevel="1">
      <c r="A47" s="184" t="s">
        <v>3904</v>
      </c>
      <c r="B47" s="183" t="s">
        <v>970</v>
      </c>
      <c r="C47">
        <v>202</v>
      </c>
      <c r="D47" t="s">
        <v>4923</v>
      </c>
      <c r="E47" t="s">
        <v>4923</v>
      </c>
      <c r="F47" t="s">
        <v>4902</v>
      </c>
      <c r="G47" t="s">
        <v>970</v>
      </c>
      <c r="H47" t="s">
        <v>2634</v>
      </c>
    </row>
    <row r="48" spans="1:8" ht="12.75" hidden="1" customHeight="1" outlineLevel="1">
      <c r="A48" s="184" t="s">
        <v>3904</v>
      </c>
      <c r="B48" s="183" t="s">
        <v>797</v>
      </c>
      <c r="C48">
        <v>37</v>
      </c>
      <c r="D48" t="s">
        <v>2621</v>
      </c>
      <c r="E48" t="s">
        <v>2631</v>
      </c>
      <c r="F48" t="s">
        <v>2632</v>
      </c>
      <c r="G48" t="s">
        <v>797</v>
      </c>
      <c r="H48" t="s">
        <v>2634</v>
      </c>
    </row>
    <row r="49" spans="1:13" ht="12.75" hidden="1" customHeight="1" outlineLevel="1">
      <c r="A49" s="184" t="s">
        <v>3904</v>
      </c>
      <c r="B49" s="183" t="s">
        <v>801</v>
      </c>
      <c r="C49">
        <v>39</v>
      </c>
      <c r="D49" t="s">
        <v>2653</v>
      </c>
      <c r="E49" t="s">
        <v>2664</v>
      </c>
      <c r="F49" t="s">
        <v>2060</v>
      </c>
      <c r="G49" t="s">
        <v>801</v>
      </c>
      <c r="H49" t="s">
        <v>2634</v>
      </c>
    </row>
    <row r="50" spans="1:13" ht="12.75" hidden="1" customHeight="1" outlineLevel="1">
      <c r="A50" s="184" t="s">
        <v>3904</v>
      </c>
      <c r="B50" s="183" t="s">
        <v>800</v>
      </c>
      <c r="C50">
        <v>38</v>
      </c>
      <c r="D50" t="s">
        <v>2637</v>
      </c>
      <c r="E50" t="s">
        <v>2650</v>
      </c>
      <c r="F50" t="s">
        <v>2632</v>
      </c>
      <c r="G50" t="s">
        <v>800</v>
      </c>
      <c r="H50" t="s">
        <v>2634</v>
      </c>
    </row>
    <row r="51" spans="1:13" ht="12.75" hidden="1" customHeight="1" outlineLevel="1">
      <c r="A51" s="184" t="s">
        <v>3904</v>
      </c>
      <c r="B51" s="183" t="s">
        <v>812</v>
      </c>
      <c r="C51">
        <v>47</v>
      </c>
      <c r="D51" t="s">
        <v>2798</v>
      </c>
      <c r="E51" t="s">
        <v>2084</v>
      </c>
      <c r="F51" t="s">
        <v>2778</v>
      </c>
      <c r="G51" t="s">
        <v>812</v>
      </c>
      <c r="H51" t="s">
        <v>2781</v>
      </c>
    </row>
    <row r="52" spans="1:13" ht="12.75" hidden="1" customHeight="1" outlineLevel="1">
      <c r="A52" s="184" t="s">
        <v>3904</v>
      </c>
      <c r="B52" s="183" t="s">
        <v>809</v>
      </c>
      <c r="C52">
        <v>45</v>
      </c>
      <c r="D52" t="s">
        <v>2764</v>
      </c>
      <c r="E52" t="s">
        <v>2123</v>
      </c>
      <c r="F52" t="s">
        <v>2778</v>
      </c>
      <c r="G52" t="s">
        <v>809</v>
      </c>
      <c r="H52" t="s">
        <v>2781</v>
      </c>
    </row>
    <row r="53" spans="1:13" ht="12.75" hidden="1" customHeight="1" outlineLevel="1">
      <c r="A53" s="184" t="s">
        <v>3904</v>
      </c>
      <c r="B53" s="183" t="s">
        <v>811</v>
      </c>
      <c r="C53">
        <v>46</v>
      </c>
      <c r="D53" t="s">
        <v>2784</v>
      </c>
      <c r="E53" t="s">
        <v>2143</v>
      </c>
      <c r="F53" t="s">
        <v>2778</v>
      </c>
      <c r="G53" t="s">
        <v>811</v>
      </c>
      <c r="H53" t="s">
        <v>2781</v>
      </c>
    </row>
    <row r="54" spans="1:13" ht="12.75" hidden="1" customHeight="1" outlineLevel="1">
      <c r="A54" s="184" t="s">
        <v>3904</v>
      </c>
      <c r="B54" s="183" t="s">
        <v>813</v>
      </c>
      <c r="C54">
        <v>48</v>
      </c>
      <c r="D54" t="s">
        <v>2814</v>
      </c>
      <c r="E54" t="s">
        <v>2104</v>
      </c>
      <c r="F54" t="s">
        <v>2778</v>
      </c>
      <c r="G54" t="s">
        <v>813</v>
      </c>
      <c r="H54" t="s">
        <v>2781</v>
      </c>
    </row>
    <row r="55" spans="1:13" ht="12.75" hidden="1" customHeight="1" outlineLevel="1">
      <c r="A55" s="185"/>
      <c r="B55" s="185"/>
      <c r="C55" s="185"/>
      <c r="D55" s="185"/>
      <c r="E55" s="185"/>
      <c r="F55" s="185"/>
      <c r="G55" s="185"/>
      <c r="H55" s="185"/>
      <c r="I55" s="185"/>
      <c r="J55" s="185"/>
      <c r="K55" s="185"/>
      <c r="L55" s="185"/>
      <c r="M55" s="185"/>
    </row>
    <row r="56" spans="1:13" ht="12.75" customHeight="1" collapsed="1">
      <c r="A56" s="186" t="s">
        <v>5137</v>
      </c>
      <c r="B56" s="187"/>
      <c r="C56">
        <v>265</v>
      </c>
      <c r="D56" t="s">
        <v>5132</v>
      </c>
      <c r="E56" t="s">
        <v>5132</v>
      </c>
      <c r="F56" t="s">
        <v>5136</v>
      </c>
      <c r="H56" t="s">
        <v>5137</v>
      </c>
    </row>
    <row r="57" spans="1:13" ht="12.75" hidden="1" customHeight="1" outlineLevel="1">
      <c r="A57" s="188" t="s">
        <v>5137</v>
      </c>
      <c r="B57" s="187"/>
      <c r="C57">
        <v>266</v>
      </c>
      <c r="D57" t="s">
        <v>5138</v>
      </c>
      <c r="E57" t="s">
        <v>5138</v>
      </c>
      <c r="F57" t="s">
        <v>5136</v>
      </c>
      <c r="H57" t="s">
        <v>5137</v>
      </c>
    </row>
    <row r="58" spans="1:13" ht="12.75" hidden="1" customHeight="1" outlineLevel="1">
      <c r="A58" s="188" t="s">
        <v>5137</v>
      </c>
      <c r="B58" s="187"/>
      <c r="C58">
        <v>267</v>
      </c>
      <c r="D58" t="s">
        <v>5142</v>
      </c>
      <c r="E58" t="s">
        <v>5142</v>
      </c>
      <c r="F58" t="s">
        <v>5136</v>
      </c>
      <c r="H58" t="s">
        <v>5137</v>
      </c>
    </row>
    <row r="59" spans="1:13" ht="12.75" hidden="1" customHeight="1" outlineLevel="1">
      <c r="A59" s="188" t="s">
        <v>5137</v>
      </c>
      <c r="B59" s="187"/>
      <c r="C59">
        <v>268</v>
      </c>
      <c r="D59" t="s">
        <v>5146</v>
      </c>
      <c r="E59" t="s">
        <v>5146</v>
      </c>
      <c r="F59" t="s">
        <v>5136</v>
      </c>
      <c r="H59" t="s">
        <v>5137</v>
      </c>
    </row>
    <row r="60" spans="1:13" ht="12.75" hidden="1" customHeight="1" outlineLevel="1">
      <c r="A60" s="188" t="s">
        <v>5137</v>
      </c>
      <c r="B60" s="187"/>
      <c r="C60">
        <v>269</v>
      </c>
      <c r="D60" t="s">
        <v>5151</v>
      </c>
      <c r="E60" t="s">
        <v>5151</v>
      </c>
      <c r="F60" t="s">
        <v>5136</v>
      </c>
      <c r="H60" t="s">
        <v>5137</v>
      </c>
    </row>
    <row r="61" spans="1:13" ht="12.75" hidden="1" customHeight="1" outlineLevel="1" thickBot="1">
      <c r="A61" s="189" t="s">
        <v>5137</v>
      </c>
      <c r="B61" s="187"/>
      <c r="C61">
        <v>270</v>
      </c>
      <c r="D61" t="s">
        <v>5156</v>
      </c>
      <c r="E61" t="s">
        <v>5156</v>
      </c>
      <c r="F61" t="s">
        <v>5136</v>
      </c>
      <c r="H61" t="s">
        <v>5137</v>
      </c>
    </row>
    <row r="62" spans="1:13" ht="12.75" hidden="1" customHeight="1" outlineLevel="1" thickTop="1">
      <c r="A62" s="185"/>
      <c r="B62" s="185"/>
      <c r="C62" s="185"/>
      <c r="D62" s="185"/>
      <c r="E62" s="185"/>
      <c r="F62" s="185"/>
      <c r="G62" s="185"/>
      <c r="H62" s="185"/>
      <c r="I62" s="185"/>
      <c r="J62" s="185"/>
      <c r="K62" s="185"/>
      <c r="L62" s="185"/>
      <c r="M62" s="185"/>
    </row>
    <row r="63" spans="1:13" ht="12.75" customHeight="1" collapsed="1">
      <c r="A63" s="182" t="s">
        <v>975</v>
      </c>
      <c r="B63" s="183" t="s">
        <v>1436</v>
      </c>
      <c r="C63">
        <v>248</v>
      </c>
      <c r="D63" t="s">
        <v>5060</v>
      </c>
      <c r="E63" t="s">
        <v>5060</v>
      </c>
      <c r="F63" t="s">
        <v>4882</v>
      </c>
      <c r="G63" s="2" t="s">
        <v>974</v>
      </c>
      <c r="H63" t="s">
        <v>975</v>
      </c>
    </row>
    <row r="64" spans="1:13" ht="12.75" hidden="1" customHeight="1" outlineLevel="1">
      <c r="A64" s="184" t="s">
        <v>975</v>
      </c>
      <c r="B64" s="183" t="s">
        <v>1061</v>
      </c>
      <c r="C64">
        <v>965</v>
      </c>
      <c r="D64" t="s">
        <v>6568</v>
      </c>
      <c r="E64" t="s">
        <v>6568</v>
      </c>
      <c r="F64" t="s">
        <v>6552</v>
      </c>
      <c r="G64" t="s">
        <v>1061</v>
      </c>
      <c r="H64" t="s">
        <v>975</v>
      </c>
    </row>
    <row r="65" spans="1:13" ht="12.75" hidden="1" customHeight="1" outlineLevel="1">
      <c r="A65" s="184" t="s">
        <v>975</v>
      </c>
      <c r="B65" s="183" t="s">
        <v>1437</v>
      </c>
    </row>
    <row r="66" spans="1:13" ht="12.75" hidden="1" customHeight="1" outlineLevel="1">
      <c r="A66" s="184" t="s">
        <v>975</v>
      </c>
      <c r="B66" s="183" t="s">
        <v>1438</v>
      </c>
      <c r="C66">
        <v>248</v>
      </c>
      <c r="D66" t="s">
        <v>5060</v>
      </c>
      <c r="E66" t="s">
        <v>5060</v>
      </c>
      <c r="F66" t="s">
        <v>4882</v>
      </c>
      <c r="G66" s="2" t="s">
        <v>974</v>
      </c>
      <c r="H66" t="s">
        <v>975</v>
      </c>
    </row>
    <row r="67" spans="1:13" ht="12.75" hidden="1" customHeight="1" outlineLevel="1">
      <c r="A67" s="184" t="s">
        <v>975</v>
      </c>
      <c r="B67" s="183" t="s">
        <v>1439</v>
      </c>
    </row>
    <row r="68" spans="1:13" ht="12.75" hidden="1" customHeight="1" outlineLevel="1">
      <c r="A68" s="184" t="s">
        <v>975</v>
      </c>
      <c r="B68" s="183" t="s">
        <v>1440</v>
      </c>
    </row>
    <row r="69" spans="1:13" ht="12.75" hidden="1" customHeight="1" outlineLevel="1">
      <c r="A69" s="184" t="s">
        <v>975</v>
      </c>
      <c r="B69" s="183" t="s">
        <v>1441</v>
      </c>
      <c r="C69">
        <v>127</v>
      </c>
      <c r="D69" t="s">
        <v>4134</v>
      </c>
      <c r="E69" t="s">
        <v>4141</v>
      </c>
      <c r="F69" t="s">
        <v>2060</v>
      </c>
      <c r="G69" t="s">
        <v>1441</v>
      </c>
      <c r="H69" t="s">
        <v>975</v>
      </c>
    </row>
    <row r="70" spans="1:13" ht="12.75" hidden="1" customHeight="1" outlineLevel="1">
      <c r="A70" s="184" t="s">
        <v>975</v>
      </c>
      <c r="B70" s="183" t="s">
        <v>1442</v>
      </c>
      <c r="C70">
        <v>925</v>
      </c>
      <c r="D70" t="s">
        <v>6470</v>
      </c>
      <c r="E70" t="s">
        <v>6471</v>
      </c>
      <c r="F70" t="s">
        <v>6415</v>
      </c>
      <c r="G70" t="s">
        <v>1442</v>
      </c>
      <c r="H70" t="s">
        <v>975</v>
      </c>
    </row>
    <row r="71" spans="1:13" ht="12.75" hidden="1" customHeight="1" outlineLevel="1">
      <c r="A71" s="184" t="s">
        <v>975</v>
      </c>
      <c r="B71" s="183" t="s">
        <v>1443</v>
      </c>
      <c r="C71">
        <v>263</v>
      </c>
      <c r="D71" t="s">
        <v>5121</v>
      </c>
      <c r="E71" t="s">
        <v>5121</v>
      </c>
      <c r="F71" t="s">
        <v>5120</v>
      </c>
      <c r="G71" t="s">
        <v>1443</v>
      </c>
      <c r="H71" t="s">
        <v>975</v>
      </c>
    </row>
    <row r="72" spans="1:13" ht="12.75" hidden="1" customHeight="1" outlineLevel="1">
      <c r="A72" s="184" t="s">
        <v>975</v>
      </c>
      <c r="B72" s="183" t="s">
        <v>1444</v>
      </c>
    </row>
    <row r="73" spans="1:13" ht="12.75" hidden="1" customHeight="1" outlineLevel="1">
      <c r="A73" s="185"/>
      <c r="B73" s="185"/>
      <c r="C73" s="185"/>
      <c r="D73" s="185"/>
      <c r="E73" s="185"/>
      <c r="F73" s="185"/>
      <c r="G73" s="185"/>
      <c r="H73" s="185"/>
      <c r="I73" s="185"/>
      <c r="J73" s="185"/>
      <c r="K73" s="185"/>
      <c r="L73" s="185"/>
      <c r="M73" s="185"/>
    </row>
    <row r="74" spans="1:13" ht="12.75" customHeight="1" collapsed="1">
      <c r="A74" s="182" t="s">
        <v>851</v>
      </c>
      <c r="B74" s="187" t="s">
        <v>850</v>
      </c>
      <c r="C74">
        <v>76</v>
      </c>
      <c r="D74" t="s">
        <v>3283</v>
      </c>
      <c r="E74" t="s">
        <v>3283</v>
      </c>
      <c r="F74" t="s">
        <v>1995</v>
      </c>
      <c r="G74" t="s">
        <v>850</v>
      </c>
      <c r="H74" t="s">
        <v>851</v>
      </c>
    </row>
    <row r="75" spans="1:13" ht="12.75" hidden="1" customHeight="1" outlineLevel="1">
      <c r="A75" s="184" t="s">
        <v>851</v>
      </c>
      <c r="B75" s="187" t="s">
        <v>843</v>
      </c>
      <c r="C75">
        <v>70</v>
      </c>
      <c r="D75" t="s">
        <v>3189</v>
      </c>
      <c r="E75" t="s">
        <v>3199</v>
      </c>
      <c r="F75" t="s">
        <v>2060</v>
      </c>
      <c r="G75" s="2" t="s">
        <v>11751</v>
      </c>
      <c r="H75" s="2" t="s">
        <v>4321</v>
      </c>
    </row>
    <row r="76" spans="1:13" ht="12.75" hidden="1" customHeight="1" outlineLevel="1">
      <c r="A76" s="184" t="s">
        <v>851</v>
      </c>
      <c r="B76" s="187" t="s">
        <v>849</v>
      </c>
      <c r="C76">
        <v>75</v>
      </c>
      <c r="D76" t="s">
        <v>3266</v>
      </c>
      <c r="E76" t="s">
        <v>3266</v>
      </c>
      <c r="F76" t="s">
        <v>1995</v>
      </c>
      <c r="G76" t="s">
        <v>849</v>
      </c>
      <c r="H76" t="s">
        <v>844</v>
      </c>
    </row>
    <row r="77" spans="1:13" ht="12.75" hidden="1" customHeight="1" outlineLevel="1">
      <c r="A77" s="184" t="s">
        <v>851</v>
      </c>
      <c r="B77" s="187" t="s">
        <v>852</v>
      </c>
      <c r="C77">
        <v>79</v>
      </c>
      <c r="D77" t="s">
        <v>3334</v>
      </c>
      <c r="E77" t="s">
        <v>3345</v>
      </c>
      <c r="F77" t="s">
        <v>2060</v>
      </c>
      <c r="G77" t="s">
        <v>852</v>
      </c>
      <c r="H77" t="s">
        <v>844</v>
      </c>
    </row>
    <row r="78" spans="1:13" ht="12.75" hidden="1" customHeight="1" outlineLevel="1">
      <c r="A78" s="184" t="s">
        <v>851</v>
      </c>
      <c r="B78" s="187" t="s">
        <v>924</v>
      </c>
      <c r="C78">
        <v>138</v>
      </c>
      <c r="D78" t="s">
        <v>4303</v>
      </c>
      <c r="E78" t="s">
        <v>4313</v>
      </c>
      <c r="F78" t="s">
        <v>2060</v>
      </c>
      <c r="G78" s="2" t="s">
        <v>4320</v>
      </c>
      <c r="H78" s="2" t="s">
        <v>4321</v>
      </c>
    </row>
    <row r="79" spans="1:13" ht="12.75" hidden="1" customHeight="1" outlineLevel="1">
      <c r="A79" s="185"/>
      <c r="B79" s="185"/>
      <c r="C79" s="185"/>
      <c r="D79" s="185"/>
      <c r="E79" s="185"/>
      <c r="F79" s="185"/>
      <c r="G79" s="185"/>
      <c r="H79" s="185"/>
      <c r="I79" s="185"/>
      <c r="J79" s="185"/>
      <c r="K79" s="185"/>
      <c r="L79" s="185"/>
      <c r="M79" s="185"/>
    </row>
    <row r="80" spans="1:13" ht="12.75" customHeight="1" collapsed="1">
      <c r="A80" s="182" t="s">
        <v>744</v>
      </c>
      <c r="B80" s="183" t="s">
        <v>883</v>
      </c>
      <c r="C80">
        <v>102</v>
      </c>
      <c r="D80" t="s">
        <v>3761</v>
      </c>
      <c r="E80" t="s">
        <v>2043</v>
      </c>
      <c r="F80" t="s">
        <v>3747</v>
      </c>
      <c r="G80" t="s">
        <v>883</v>
      </c>
      <c r="H80" t="s">
        <v>744</v>
      </c>
    </row>
    <row r="81" spans="1:8" ht="12.75" hidden="1" customHeight="1" outlineLevel="1">
      <c r="A81" s="184" t="s">
        <v>744</v>
      </c>
      <c r="B81" s="183" t="s">
        <v>882</v>
      </c>
      <c r="C81">
        <v>101</v>
      </c>
      <c r="D81" t="s">
        <v>3748</v>
      </c>
      <c r="E81" t="s">
        <v>2027</v>
      </c>
      <c r="F81" t="s">
        <v>3747</v>
      </c>
      <c r="G81" t="s">
        <v>882</v>
      </c>
      <c r="H81" t="s">
        <v>744</v>
      </c>
    </row>
    <row r="82" spans="1:8" ht="12.75" hidden="1" customHeight="1" outlineLevel="1">
      <c r="A82" s="184" t="s">
        <v>744</v>
      </c>
      <c r="B82" s="183" t="s">
        <v>881</v>
      </c>
      <c r="C82">
        <v>100</v>
      </c>
      <c r="D82" t="s">
        <v>3732</v>
      </c>
      <c r="E82" t="s">
        <v>2004</v>
      </c>
      <c r="F82" t="s">
        <v>3747</v>
      </c>
      <c r="G82" t="s">
        <v>881</v>
      </c>
      <c r="H82" t="s">
        <v>744</v>
      </c>
    </row>
    <row r="83" spans="1:8" ht="12.75" hidden="1" customHeight="1" outlineLevel="1">
      <c r="A83" s="184" t="s">
        <v>744</v>
      </c>
      <c r="B83" s="183" t="s">
        <v>884</v>
      </c>
      <c r="C83">
        <v>103</v>
      </c>
      <c r="D83" t="s">
        <v>3773</v>
      </c>
      <c r="E83" t="s">
        <v>2065</v>
      </c>
      <c r="F83" t="s">
        <v>3747</v>
      </c>
      <c r="G83" t="s">
        <v>884</v>
      </c>
      <c r="H83" t="s">
        <v>744</v>
      </c>
    </row>
    <row r="84" spans="1:8" ht="12.75" hidden="1" customHeight="1" outlineLevel="1">
      <c r="A84" s="184" t="s">
        <v>744</v>
      </c>
      <c r="B84" s="183" t="s">
        <v>937</v>
      </c>
      <c r="C84">
        <v>150</v>
      </c>
      <c r="D84" t="s">
        <v>4475</v>
      </c>
      <c r="E84" t="s">
        <v>4475</v>
      </c>
      <c r="F84" t="s">
        <v>1995</v>
      </c>
      <c r="G84" t="s">
        <v>937</v>
      </c>
      <c r="H84" t="s">
        <v>744</v>
      </c>
    </row>
    <row r="85" spans="1:8" ht="12.75" hidden="1" customHeight="1" outlineLevel="1">
      <c r="A85" s="184" t="s">
        <v>744</v>
      </c>
      <c r="B85" s="183" t="s">
        <v>1341</v>
      </c>
    </row>
    <row r="86" spans="1:8" ht="12.75" hidden="1" customHeight="1" outlineLevel="1">
      <c r="A86" s="184" t="s">
        <v>744</v>
      </c>
      <c r="B86" s="183" t="s">
        <v>749</v>
      </c>
      <c r="C86">
        <v>3</v>
      </c>
      <c r="D86" t="s">
        <v>2029</v>
      </c>
      <c r="E86" t="s">
        <v>2044</v>
      </c>
      <c r="F86" t="s">
        <v>2007</v>
      </c>
      <c r="G86" t="s">
        <v>749</v>
      </c>
      <c r="H86" t="s">
        <v>744</v>
      </c>
    </row>
    <row r="87" spans="1:8" ht="12.75" hidden="1" customHeight="1" outlineLevel="1">
      <c r="A87" s="184" t="s">
        <v>744</v>
      </c>
      <c r="B87" s="183" t="s">
        <v>743</v>
      </c>
      <c r="C87">
        <v>1</v>
      </c>
      <c r="D87" t="s">
        <v>1981</v>
      </c>
      <c r="E87" t="s">
        <v>2006</v>
      </c>
      <c r="F87" t="s">
        <v>2007</v>
      </c>
      <c r="G87" t="s">
        <v>743</v>
      </c>
      <c r="H87" t="s">
        <v>744</v>
      </c>
    </row>
    <row r="88" spans="1:8" ht="12.75" hidden="1" customHeight="1" outlineLevel="1">
      <c r="A88" s="184" t="s">
        <v>744</v>
      </c>
      <c r="B88" s="183" t="s">
        <v>748</v>
      </c>
      <c r="C88">
        <v>2</v>
      </c>
      <c r="D88" t="s">
        <v>2012</v>
      </c>
      <c r="E88" t="s">
        <v>2028</v>
      </c>
      <c r="F88" t="s">
        <v>2007</v>
      </c>
      <c r="G88" t="s">
        <v>748</v>
      </c>
      <c r="H88" t="s">
        <v>744</v>
      </c>
    </row>
    <row r="89" spans="1:8" ht="12.75" hidden="1" customHeight="1" outlineLevel="1">
      <c r="A89" s="184" t="s">
        <v>744</v>
      </c>
      <c r="B89" s="183" t="s">
        <v>750</v>
      </c>
      <c r="C89">
        <v>4</v>
      </c>
      <c r="D89" t="s">
        <v>2046</v>
      </c>
      <c r="E89" t="s">
        <v>2066</v>
      </c>
      <c r="F89" t="s">
        <v>2007</v>
      </c>
      <c r="G89" t="s">
        <v>750</v>
      </c>
      <c r="H89" t="s">
        <v>744</v>
      </c>
    </row>
    <row r="90" spans="1:8" ht="12.75" hidden="1" customHeight="1" outlineLevel="1">
      <c r="A90" s="184" t="s">
        <v>744</v>
      </c>
      <c r="B90" s="183" t="s">
        <v>918</v>
      </c>
      <c r="C90">
        <v>132</v>
      </c>
      <c r="D90" t="s">
        <v>4211</v>
      </c>
      <c r="E90" t="s">
        <v>4211</v>
      </c>
      <c r="F90" t="s">
        <v>1995</v>
      </c>
      <c r="G90" t="s">
        <v>918</v>
      </c>
      <c r="H90" t="s">
        <v>744</v>
      </c>
    </row>
    <row r="91" spans="1:8" ht="12.75" hidden="1" customHeight="1" outlineLevel="1">
      <c r="A91" s="184" t="s">
        <v>744</v>
      </c>
      <c r="B91" s="183" t="s">
        <v>1342</v>
      </c>
    </row>
    <row r="92" spans="1:8" ht="12.75" hidden="1" customHeight="1" outlineLevel="1">
      <c r="A92" s="184" t="s">
        <v>744</v>
      </c>
      <c r="B92" s="183" t="s">
        <v>1343</v>
      </c>
    </row>
    <row r="93" spans="1:8" ht="12.75" hidden="1" customHeight="1" outlineLevel="1">
      <c r="A93" s="184" t="s">
        <v>744</v>
      </c>
      <c r="B93" s="183" t="s">
        <v>1344</v>
      </c>
    </row>
    <row r="94" spans="1:8" ht="12.75" hidden="1" customHeight="1" outlineLevel="1">
      <c r="A94" s="184" t="s">
        <v>744</v>
      </c>
      <c r="B94" s="183" t="s">
        <v>1345</v>
      </c>
    </row>
    <row r="95" spans="1:8" ht="12.75" hidden="1" customHeight="1" outlineLevel="1">
      <c r="A95" s="184" t="s">
        <v>744</v>
      </c>
      <c r="B95" s="183" t="s">
        <v>1346</v>
      </c>
    </row>
    <row r="96" spans="1:8" ht="12.75" hidden="1" customHeight="1" outlineLevel="1">
      <c r="A96" s="184" t="s">
        <v>744</v>
      </c>
      <c r="B96" s="183" t="s">
        <v>1347</v>
      </c>
    </row>
    <row r="97" spans="1:13" ht="12.75" hidden="1" customHeight="1" outlineLevel="1">
      <c r="A97" s="184" t="s">
        <v>744</v>
      </c>
      <c r="B97" s="183" t="s">
        <v>1348</v>
      </c>
    </row>
    <row r="98" spans="1:13" ht="12.75" hidden="1" customHeight="1" outlineLevel="1">
      <c r="A98" s="184" t="s">
        <v>744</v>
      </c>
      <c r="B98" s="183" t="s">
        <v>1349</v>
      </c>
    </row>
    <row r="99" spans="1:13" ht="12.75" hidden="1" customHeight="1" outlineLevel="1">
      <c r="A99" s="184" t="s">
        <v>744</v>
      </c>
      <c r="B99" s="183" t="s">
        <v>1350</v>
      </c>
    </row>
    <row r="100" spans="1:13" ht="12.75" hidden="1" customHeight="1" outlineLevel="1">
      <c r="A100" s="184" t="s">
        <v>744</v>
      </c>
      <c r="B100" s="183" t="s">
        <v>1351</v>
      </c>
    </row>
    <row r="101" spans="1:13" ht="12.75" hidden="1" customHeight="1" outlineLevel="1">
      <c r="A101" s="184" t="s">
        <v>744</v>
      </c>
      <c r="B101" s="183" t="s">
        <v>1352</v>
      </c>
    </row>
    <row r="102" spans="1:13" ht="12.75" hidden="1" customHeight="1" outlineLevel="1">
      <c r="A102" s="184" t="s">
        <v>744</v>
      </c>
      <c r="B102" s="183" t="s">
        <v>1353</v>
      </c>
    </row>
    <row r="103" spans="1:13" ht="12.75" hidden="1" customHeight="1" outlineLevel="1">
      <c r="A103" s="184" t="s">
        <v>744</v>
      </c>
      <c r="B103" s="183" t="s">
        <v>1354</v>
      </c>
    </row>
    <row r="104" spans="1:13" ht="12.75" hidden="1" customHeight="1" outlineLevel="1">
      <c r="A104" s="185"/>
      <c r="B104" s="185"/>
      <c r="C104" s="185"/>
      <c r="D104" s="185"/>
      <c r="E104" s="185"/>
      <c r="F104" s="185"/>
      <c r="G104" s="185"/>
      <c r="H104" s="185"/>
      <c r="I104" s="185"/>
      <c r="J104" s="185"/>
      <c r="K104" s="185"/>
      <c r="L104" s="185"/>
      <c r="M104" s="185"/>
    </row>
    <row r="105" spans="1:13" ht="12.75" customHeight="1" collapsed="1">
      <c r="A105" s="182" t="s">
        <v>787</v>
      </c>
      <c r="B105" s="183" t="s">
        <v>959</v>
      </c>
      <c r="C105">
        <v>173</v>
      </c>
      <c r="D105" t="s">
        <v>4794</v>
      </c>
      <c r="E105" t="s">
        <v>4794</v>
      </c>
      <c r="F105" t="s">
        <v>1995</v>
      </c>
      <c r="G105" t="s">
        <v>959</v>
      </c>
      <c r="H105" t="s">
        <v>787</v>
      </c>
    </row>
    <row r="106" spans="1:13" ht="12.75" hidden="1" customHeight="1" outlineLevel="1">
      <c r="A106" s="184" t="s">
        <v>787</v>
      </c>
      <c r="B106" s="183" t="s">
        <v>960</v>
      </c>
      <c r="C106">
        <v>174</v>
      </c>
      <c r="D106" t="s">
        <v>4806</v>
      </c>
      <c r="E106" t="s">
        <v>4806</v>
      </c>
      <c r="F106" t="s">
        <v>1995</v>
      </c>
      <c r="G106" t="s">
        <v>960</v>
      </c>
      <c r="H106" t="s">
        <v>787</v>
      </c>
    </row>
    <row r="107" spans="1:13" ht="12.75" hidden="1" customHeight="1" outlineLevel="1">
      <c r="A107" s="184" t="s">
        <v>787</v>
      </c>
      <c r="B107" s="183" t="s">
        <v>961</v>
      </c>
      <c r="C107">
        <v>170</v>
      </c>
      <c r="D107" t="s">
        <v>4754</v>
      </c>
      <c r="E107" t="s">
        <v>4754</v>
      </c>
      <c r="F107" t="s">
        <v>1995</v>
      </c>
      <c r="G107" t="s">
        <v>961</v>
      </c>
      <c r="H107" t="s">
        <v>787</v>
      </c>
    </row>
    <row r="108" spans="1:13" ht="12.75" hidden="1" customHeight="1" outlineLevel="1">
      <c r="A108" s="184" t="s">
        <v>787</v>
      </c>
      <c r="B108" s="183" t="s">
        <v>788</v>
      </c>
      <c r="C108">
        <v>30</v>
      </c>
      <c r="D108" t="s">
        <v>2510</v>
      </c>
      <c r="E108" t="s">
        <v>2026</v>
      </c>
      <c r="F108" t="s">
        <v>2506</v>
      </c>
      <c r="G108" t="s">
        <v>788</v>
      </c>
      <c r="H108" t="s">
        <v>787</v>
      </c>
    </row>
    <row r="109" spans="1:13" ht="12.75" hidden="1" customHeight="1" outlineLevel="1">
      <c r="A109" s="184" t="s">
        <v>787</v>
      </c>
      <c r="B109" s="183" t="s">
        <v>786</v>
      </c>
      <c r="C109">
        <v>29</v>
      </c>
      <c r="D109" t="s">
        <v>2485</v>
      </c>
      <c r="E109" t="s">
        <v>2002</v>
      </c>
      <c r="F109" t="s">
        <v>2506</v>
      </c>
      <c r="G109" t="s">
        <v>786</v>
      </c>
      <c r="H109" t="s">
        <v>787</v>
      </c>
    </row>
    <row r="110" spans="1:13" ht="12.75" hidden="1" customHeight="1" outlineLevel="1">
      <c r="A110" s="185"/>
      <c r="B110" s="185"/>
      <c r="C110" s="185"/>
      <c r="D110" s="185"/>
      <c r="E110" s="185"/>
      <c r="F110" s="185"/>
      <c r="G110" s="185"/>
      <c r="H110" s="185"/>
      <c r="I110" s="185"/>
      <c r="J110" s="185"/>
      <c r="K110" s="185"/>
      <c r="L110" s="185"/>
      <c r="M110" s="185"/>
    </row>
    <row r="111" spans="1:13" ht="12.75" customHeight="1" collapsed="1">
      <c r="A111" s="182" t="s">
        <v>1688</v>
      </c>
      <c r="B111" s="183" t="s">
        <v>1626</v>
      </c>
    </row>
    <row r="112" spans="1:13" ht="12.75" hidden="1" customHeight="1" outlineLevel="1">
      <c r="A112" s="184" t="s">
        <v>1688</v>
      </c>
      <c r="B112" s="183" t="s">
        <v>1627</v>
      </c>
    </row>
    <row r="113" spans="1:8" ht="12.75" hidden="1" customHeight="1" outlineLevel="1">
      <c r="A113" s="184" t="s">
        <v>1688</v>
      </c>
      <c r="B113" s="183" t="s">
        <v>1628</v>
      </c>
    </row>
    <row r="114" spans="1:8" ht="12.75" hidden="1" customHeight="1" outlineLevel="1">
      <c r="A114" s="184" t="s">
        <v>1688</v>
      </c>
      <c r="B114" s="183" t="s">
        <v>1629</v>
      </c>
    </row>
    <row r="115" spans="1:8" ht="12.75" hidden="1" customHeight="1" outlineLevel="1">
      <c r="A115" s="184" t="s">
        <v>1688</v>
      </c>
      <c r="B115" s="183" t="s">
        <v>1630</v>
      </c>
    </row>
    <row r="116" spans="1:8" ht="12.75" hidden="1" customHeight="1" outlineLevel="1">
      <c r="A116" s="184" t="s">
        <v>1688</v>
      </c>
      <c r="B116" s="183" t="s">
        <v>1631</v>
      </c>
      <c r="C116">
        <v>67</v>
      </c>
      <c r="D116" t="s">
        <v>3151</v>
      </c>
      <c r="E116" t="s">
        <v>3151</v>
      </c>
      <c r="F116" t="s">
        <v>1995</v>
      </c>
      <c r="G116" s="2" t="s">
        <v>11749</v>
      </c>
      <c r="H116" s="2" t="s">
        <v>11750</v>
      </c>
    </row>
    <row r="117" spans="1:8" ht="12.75" hidden="1" customHeight="1" outlineLevel="1">
      <c r="A117" s="184" t="s">
        <v>1688</v>
      </c>
      <c r="B117" s="183" t="s">
        <v>831</v>
      </c>
      <c r="C117">
        <v>63</v>
      </c>
      <c r="D117" t="s">
        <v>3096</v>
      </c>
      <c r="E117" t="s">
        <v>3105</v>
      </c>
      <c r="F117" t="s">
        <v>2215</v>
      </c>
      <c r="G117" t="s">
        <v>831</v>
      </c>
      <c r="H117" t="s">
        <v>832</v>
      </c>
    </row>
    <row r="118" spans="1:8" ht="12.75" hidden="1" customHeight="1" outlineLevel="1">
      <c r="A118" s="184" t="s">
        <v>1688</v>
      </c>
      <c r="B118" s="183" t="s">
        <v>1632</v>
      </c>
    </row>
    <row r="119" spans="1:8" ht="12.75" hidden="1" customHeight="1" outlineLevel="1">
      <c r="A119" s="184" t="s">
        <v>1688</v>
      </c>
      <c r="B119" s="183" t="s">
        <v>1638</v>
      </c>
    </row>
    <row r="120" spans="1:8" ht="12.75" hidden="1" customHeight="1" outlineLevel="1">
      <c r="A120" s="184" t="s">
        <v>1688</v>
      </c>
      <c r="B120" s="183" t="s">
        <v>1424</v>
      </c>
    </row>
    <row r="121" spans="1:8" ht="12.75" hidden="1" customHeight="1" outlineLevel="1">
      <c r="A121" s="184" t="s">
        <v>1688</v>
      </c>
      <c r="B121" s="183" t="s">
        <v>1689</v>
      </c>
    </row>
    <row r="122" spans="1:8" ht="12.75" hidden="1" customHeight="1" outlineLevel="1">
      <c r="A122" s="184" t="s">
        <v>1688</v>
      </c>
      <c r="B122" s="183" t="s">
        <v>988</v>
      </c>
      <c r="C122">
        <v>278</v>
      </c>
      <c r="D122" t="s">
        <v>5196</v>
      </c>
      <c r="E122" t="s">
        <v>5196</v>
      </c>
      <c r="F122" t="s">
        <v>5171</v>
      </c>
      <c r="G122" t="s">
        <v>988</v>
      </c>
      <c r="H122" t="s">
        <v>983</v>
      </c>
    </row>
    <row r="123" spans="1:8" ht="12.75" hidden="1" customHeight="1" outlineLevel="1">
      <c r="A123" s="184" t="s">
        <v>1688</v>
      </c>
      <c r="B123" s="183" t="s">
        <v>984</v>
      </c>
      <c r="C123">
        <v>274</v>
      </c>
      <c r="D123" t="s">
        <v>5175</v>
      </c>
      <c r="E123" t="s">
        <v>5175</v>
      </c>
      <c r="F123" t="s">
        <v>5171</v>
      </c>
      <c r="G123" t="s">
        <v>984</v>
      </c>
      <c r="H123" t="s">
        <v>983</v>
      </c>
    </row>
    <row r="124" spans="1:8" ht="12.75" hidden="1" customHeight="1" outlineLevel="1">
      <c r="A124" s="184" t="s">
        <v>1688</v>
      </c>
      <c r="B124" s="183" t="s">
        <v>987</v>
      </c>
      <c r="C124">
        <v>277</v>
      </c>
      <c r="D124" t="s">
        <v>5191</v>
      </c>
      <c r="E124" t="s">
        <v>5191</v>
      </c>
      <c r="F124" t="s">
        <v>5171</v>
      </c>
      <c r="G124" t="s">
        <v>987</v>
      </c>
      <c r="H124" t="s">
        <v>983</v>
      </c>
    </row>
    <row r="125" spans="1:8" ht="12.75" hidden="1" customHeight="1" outlineLevel="1">
      <c r="A125" s="184" t="s">
        <v>1688</v>
      </c>
      <c r="B125" s="183" t="s">
        <v>985</v>
      </c>
      <c r="C125">
        <v>275</v>
      </c>
      <c r="D125" t="s">
        <v>5180</v>
      </c>
      <c r="E125" t="s">
        <v>5180</v>
      </c>
      <c r="F125" t="s">
        <v>5171</v>
      </c>
      <c r="G125" t="s">
        <v>985</v>
      </c>
      <c r="H125" t="s">
        <v>983</v>
      </c>
    </row>
    <row r="126" spans="1:8" ht="12.75" hidden="1" customHeight="1" outlineLevel="1">
      <c r="A126" s="184" t="s">
        <v>1688</v>
      </c>
      <c r="B126" s="183" t="s">
        <v>986</v>
      </c>
      <c r="C126">
        <v>276</v>
      </c>
      <c r="D126" t="s">
        <v>5185</v>
      </c>
      <c r="E126" t="s">
        <v>5185</v>
      </c>
      <c r="F126" t="s">
        <v>5171</v>
      </c>
      <c r="G126" t="s">
        <v>986</v>
      </c>
      <c r="H126" t="s">
        <v>983</v>
      </c>
    </row>
    <row r="127" spans="1:8" ht="12.75" hidden="1" customHeight="1" outlineLevel="1">
      <c r="A127" s="184" t="s">
        <v>1688</v>
      </c>
      <c r="B127" s="183" t="s">
        <v>982</v>
      </c>
      <c r="C127">
        <v>273</v>
      </c>
      <c r="D127" t="s">
        <v>5167</v>
      </c>
      <c r="E127" t="s">
        <v>5167</v>
      </c>
      <c r="F127" t="s">
        <v>5171</v>
      </c>
      <c r="G127" t="s">
        <v>982</v>
      </c>
      <c r="H127" t="s">
        <v>983</v>
      </c>
    </row>
    <row r="128" spans="1:8" ht="12.75" hidden="1" customHeight="1" outlineLevel="1">
      <c r="A128" s="184" t="s">
        <v>1688</v>
      </c>
      <c r="B128" s="183" t="s">
        <v>861</v>
      </c>
      <c r="C128">
        <v>87</v>
      </c>
      <c r="D128" t="s">
        <v>3485</v>
      </c>
      <c r="E128" t="s">
        <v>2084</v>
      </c>
      <c r="F128" t="s">
        <v>3464</v>
      </c>
      <c r="G128" t="s">
        <v>861</v>
      </c>
      <c r="H128" t="s">
        <v>862</v>
      </c>
    </row>
    <row r="129" spans="1:8" ht="12.75" hidden="1" customHeight="1" outlineLevel="1">
      <c r="A129" s="184" t="s">
        <v>1688</v>
      </c>
      <c r="B129" s="183" t="s">
        <v>863</v>
      </c>
      <c r="C129">
        <v>88</v>
      </c>
      <c r="D129" t="s">
        <v>3500</v>
      </c>
      <c r="E129" t="s">
        <v>2104</v>
      </c>
      <c r="F129" t="s">
        <v>3464</v>
      </c>
      <c r="G129" t="s">
        <v>863</v>
      </c>
      <c r="H129" t="s">
        <v>862</v>
      </c>
    </row>
    <row r="130" spans="1:8" ht="12.75" hidden="1" customHeight="1" outlineLevel="1">
      <c r="A130" s="184" t="s">
        <v>1688</v>
      </c>
      <c r="B130" s="183" t="s">
        <v>1615</v>
      </c>
    </row>
    <row r="131" spans="1:8" ht="12.75" hidden="1" customHeight="1" outlineLevel="1">
      <c r="A131" s="184" t="s">
        <v>1688</v>
      </c>
      <c r="B131" s="183" t="s">
        <v>1373</v>
      </c>
    </row>
    <row r="132" spans="1:8" ht="12.75" hidden="1" customHeight="1" outlineLevel="1">
      <c r="A132" s="184" t="s">
        <v>1688</v>
      </c>
      <c r="B132" s="183" t="s">
        <v>1374</v>
      </c>
    </row>
    <row r="133" spans="1:8" ht="12.75" hidden="1" customHeight="1" outlineLevel="1">
      <c r="A133" s="184" t="s">
        <v>1688</v>
      </c>
      <c r="B133" s="183" t="s">
        <v>1375</v>
      </c>
    </row>
    <row r="134" spans="1:8" ht="12.75" hidden="1" customHeight="1" outlineLevel="1">
      <c r="A134" s="184" t="s">
        <v>1688</v>
      </c>
      <c r="B134" s="183" t="s">
        <v>1372</v>
      </c>
    </row>
    <row r="135" spans="1:8" ht="12.75" hidden="1" customHeight="1" outlineLevel="1">
      <c r="A135" s="184" t="s">
        <v>1688</v>
      </c>
      <c r="B135" s="183" t="s">
        <v>1690</v>
      </c>
    </row>
    <row r="136" spans="1:8" ht="12.75" hidden="1" customHeight="1" outlineLevel="1">
      <c r="A136" s="184" t="s">
        <v>1688</v>
      </c>
      <c r="B136" s="183" t="s">
        <v>1616</v>
      </c>
    </row>
    <row r="137" spans="1:8" ht="12.75" hidden="1" customHeight="1" outlineLevel="1">
      <c r="A137" s="184" t="s">
        <v>1688</v>
      </c>
      <c r="B137" s="183" t="s">
        <v>1691</v>
      </c>
    </row>
    <row r="138" spans="1:8" ht="12.75" hidden="1" customHeight="1" outlineLevel="1">
      <c r="A138" s="184" t="s">
        <v>1688</v>
      </c>
      <c r="B138" s="183" t="s">
        <v>1617</v>
      </c>
    </row>
    <row r="139" spans="1:8" ht="12.75" hidden="1" customHeight="1" outlineLevel="1">
      <c r="A139" s="184" t="s">
        <v>1688</v>
      </c>
      <c r="B139" s="183" t="s">
        <v>1376</v>
      </c>
    </row>
    <row r="140" spans="1:8" ht="12.75" hidden="1" customHeight="1" outlineLevel="1">
      <c r="A140" s="184" t="s">
        <v>1688</v>
      </c>
      <c r="B140" s="183" t="s">
        <v>1377</v>
      </c>
    </row>
    <row r="141" spans="1:8" ht="12.75" hidden="1" customHeight="1" outlineLevel="1">
      <c r="A141" s="184" t="s">
        <v>1688</v>
      </c>
      <c r="B141" s="183" t="s">
        <v>1378</v>
      </c>
    </row>
    <row r="142" spans="1:8" ht="12.75" hidden="1" customHeight="1" outlineLevel="1">
      <c r="A142" s="184" t="s">
        <v>1688</v>
      </c>
      <c r="B142" s="183" t="s">
        <v>1685</v>
      </c>
    </row>
    <row r="143" spans="1:8" ht="12.75" hidden="1" customHeight="1" outlineLevel="1">
      <c r="A143" s="184" t="s">
        <v>1688</v>
      </c>
      <c r="B143" s="183" t="s">
        <v>1686</v>
      </c>
    </row>
    <row r="144" spans="1:8" ht="12.75" hidden="1" customHeight="1" outlineLevel="1">
      <c r="A144" s="184" t="s">
        <v>1688</v>
      </c>
      <c r="B144" s="183" t="s">
        <v>1687</v>
      </c>
    </row>
    <row r="145" spans="1:13" ht="12.75" hidden="1" customHeight="1" outlineLevel="1">
      <c r="A145" s="184" t="s">
        <v>1688</v>
      </c>
      <c r="B145" s="183" t="s">
        <v>1683</v>
      </c>
    </row>
    <row r="146" spans="1:13" ht="12.75" hidden="1" customHeight="1" outlineLevel="1">
      <c r="A146" s="184" t="s">
        <v>1688</v>
      </c>
      <c r="B146" s="183" t="s">
        <v>1684</v>
      </c>
    </row>
    <row r="147" spans="1:13" ht="12.75" hidden="1" customHeight="1" outlineLevel="1">
      <c r="A147" s="185"/>
      <c r="B147" s="185"/>
      <c r="C147" s="185"/>
      <c r="D147" s="185"/>
      <c r="E147" s="185"/>
      <c r="F147" s="185"/>
      <c r="G147" s="185"/>
      <c r="H147" s="185"/>
      <c r="I147" s="185"/>
      <c r="J147" s="185"/>
      <c r="K147" s="185"/>
      <c r="L147" s="185"/>
      <c r="M147" s="185"/>
    </row>
    <row r="148" spans="1:13" ht="12.75" customHeight="1" collapsed="1">
      <c r="A148" s="182" t="s">
        <v>7278</v>
      </c>
      <c r="B148" s="187" t="s">
        <v>816</v>
      </c>
      <c r="C148">
        <v>51</v>
      </c>
      <c r="D148" t="s">
        <v>2868</v>
      </c>
      <c r="E148" t="s">
        <v>2084</v>
      </c>
      <c r="F148" t="s">
        <v>2849</v>
      </c>
      <c r="G148" t="s">
        <v>816</v>
      </c>
      <c r="H148" t="s">
        <v>817</v>
      </c>
    </row>
    <row r="149" spans="1:13" ht="12.75" hidden="1" customHeight="1" outlineLevel="1">
      <c r="A149" s="184" t="s">
        <v>7278</v>
      </c>
      <c r="B149" s="187" t="s">
        <v>818</v>
      </c>
      <c r="C149">
        <v>52</v>
      </c>
      <c r="D149" t="s">
        <v>2888</v>
      </c>
      <c r="E149" t="s">
        <v>2104</v>
      </c>
      <c r="F149" t="s">
        <v>2849</v>
      </c>
      <c r="G149" t="s">
        <v>818</v>
      </c>
      <c r="H149" t="s">
        <v>817</v>
      </c>
    </row>
    <row r="150" spans="1:13" ht="12.75" hidden="1" customHeight="1" outlineLevel="1">
      <c r="A150" s="184" t="s">
        <v>7278</v>
      </c>
      <c r="B150" s="187" t="s">
        <v>833</v>
      </c>
      <c r="C150">
        <v>64</v>
      </c>
      <c r="D150" t="s">
        <v>3111</v>
      </c>
      <c r="E150" t="s">
        <v>3111</v>
      </c>
      <c r="F150" t="s">
        <v>1995</v>
      </c>
      <c r="G150" t="s">
        <v>833</v>
      </c>
      <c r="H150" t="s">
        <v>834</v>
      </c>
    </row>
    <row r="151" spans="1:13" ht="12.75" hidden="1" customHeight="1" outlineLevel="1">
      <c r="A151" s="184" t="s">
        <v>7278</v>
      </c>
      <c r="B151" s="187" t="s">
        <v>835</v>
      </c>
      <c r="C151">
        <v>65</v>
      </c>
      <c r="D151" t="s">
        <v>3123</v>
      </c>
      <c r="E151" t="s">
        <v>3123</v>
      </c>
      <c r="F151" t="s">
        <v>1995</v>
      </c>
      <c r="G151" t="s">
        <v>835</v>
      </c>
      <c r="H151" t="s">
        <v>836</v>
      </c>
    </row>
    <row r="152" spans="1:13" ht="12.75" hidden="1" customHeight="1" outlineLevel="1">
      <c r="A152" s="184" t="s">
        <v>7278</v>
      </c>
      <c r="B152" s="187" t="s">
        <v>11827</v>
      </c>
      <c r="C152">
        <v>66</v>
      </c>
      <c r="D152" t="s">
        <v>3136</v>
      </c>
      <c r="E152" t="s">
        <v>3136</v>
      </c>
      <c r="F152" t="s">
        <v>1995</v>
      </c>
      <c r="G152" s="2" t="s">
        <v>11747</v>
      </c>
      <c r="H152" s="2" t="s">
        <v>11748</v>
      </c>
    </row>
    <row r="153" spans="1:13" ht="12.75" hidden="1" customHeight="1" outlineLevel="1">
      <c r="A153" s="185"/>
      <c r="B153" s="185"/>
      <c r="C153" s="185"/>
      <c r="D153" s="185"/>
      <c r="E153" s="185"/>
      <c r="F153" s="185"/>
      <c r="G153" s="185"/>
      <c r="H153" s="185"/>
      <c r="I153" s="185"/>
      <c r="J153" s="185"/>
      <c r="K153" s="185"/>
      <c r="L153" s="185"/>
      <c r="M153" s="185"/>
    </row>
    <row r="154" spans="1:13" ht="12.75" customHeight="1" collapsed="1">
      <c r="A154" s="182" t="s">
        <v>1484</v>
      </c>
      <c r="B154" s="183" t="s">
        <v>1456</v>
      </c>
      <c r="C154">
        <v>123</v>
      </c>
      <c r="D154" t="s">
        <v>4068</v>
      </c>
      <c r="E154" t="s">
        <v>4081</v>
      </c>
      <c r="F154" t="s">
        <v>2082</v>
      </c>
      <c r="G154" t="s">
        <v>1456</v>
      </c>
      <c r="H154" t="s">
        <v>1484</v>
      </c>
    </row>
    <row r="155" spans="1:13" ht="12.75" hidden="1" customHeight="1" outlineLevel="1">
      <c r="A155" s="184" t="s">
        <v>1484</v>
      </c>
      <c r="B155" s="183" t="s">
        <v>1457</v>
      </c>
      <c r="C155">
        <v>116</v>
      </c>
      <c r="D155" t="s">
        <v>3954</v>
      </c>
      <c r="E155" t="s">
        <v>3967</v>
      </c>
      <c r="F155" t="s">
        <v>2082</v>
      </c>
      <c r="G155" t="s">
        <v>1457</v>
      </c>
      <c r="H155" t="s">
        <v>1484</v>
      </c>
    </row>
    <row r="156" spans="1:13" ht="12.75" hidden="1" customHeight="1" outlineLevel="1">
      <c r="A156" s="184" t="s">
        <v>1484</v>
      </c>
      <c r="B156" s="183" t="s">
        <v>1458</v>
      </c>
      <c r="C156">
        <v>124</v>
      </c>
      <c r="D156" t="s">
        <v>4087</v>
      </c>
      <c r="E156" t="s">
        <v>4101</v>
      </c>
      <c r="F156" t="s">
        <v>2082</v>
      </c>
      <c r="G156" t="s">
        <v>1458</v>
      </c>
      <c r="H156" t="s">
        <v>1484</v>
      </c>
    </row>
    <row r="157" spans="1:13" ht="12.75" hidden="1" customHeight="1" outlineLevel="1">
      <c r="A157" s="184" t="s">
        <v>1484</v>
      </c>
      <c r="B157" s="183" t="s">
        <v>1459</v>
      </c>
      <c r="C157">
        <v>5</v>
      </c>
      <c r="D157" t="s">
        <v>2067</v>
      </c>
      <c r="E157" t="s">
        <v>2081</v>
      </c>
      <c r="F157" t="s">
        <v>2082</v>
      </c>
      <c r="G157" t="s">
        <v>1459</v>
      </c>
      <c r="H157" t="s">
        <v>1484</v>
      </c>
    </row>
    <row r="158" spans="1:13" ht="12.75" hidden="1" customHeight="1" outlineLevel="1">
      <c r="A158" s="184" t="s">
        <v>1484</v>
      </c>
      <c r="B158" s="183" t="s">
        <v>1460</v>
      </c>
      <c r="C158">
        <v>6</v>
      </c>
      <c r="D158" t="s">
        <v>2088</v>
      </c>
      <c r="E158" t="s">
        <v>2102</v>
      </c>
      <c r="F158" t="s">
        <v>2082</v>
      </c>
      <c r="G158" t="s">
        <v>1460</v>
      </c>
      <c r="H158" t="s">
        <v>1484</v>
      </c>
    </row>
    <row r="159" spans="1:13" ht="12.75" hidden="1" customHeight="1" outlineLevel="1">
      <c r="A159" s="184" t="s">
        <v>1484</v>
      </c>
      <c r="B159" s="183" t="s">
        <v>1461</v>
      </c>
      <c r="C159">
        <v>7</v>
      </c>
      <c r="D159" t="s">
        <v>2105</v>
      </c>
      <c r="E159" t="s">
        <v>2118</v>
      </c>
      <c r="F159" t="s">
        <v>2082</v>
      </c>
      <c r="G159" t="s">
        <v>1461</v>
      </c>
      <c r="H159" t="s">
        <v>1484</v>
      </c>
    </row>
    <row r="160" spans="1:13" ht="12.75" hidden="1" customHeight="1" outlineLevel="1">
      <c r="A160" s="184" t="s">
        <v>1484</v>
      </c>
      <c r="B160" s="183" t="s">
        <v>1462</v>
      </c>
      <c r="C160">
        <v>118</v>
      </c>
      <c r="D160" t="s">
        <v>3987</v>
      </c>
      <c r="E160" t="s">
        <v>3996</v>
      </c>
      <c r="F160" t="s">
        <v>2082</v>
      </c>
      <c r="G160" t="s">
        <v>1462</v>
      </c>
      <c r="H160" t="s">
        <v>1484</v>
      </c>
    </row>
    <row r="161" spans="1:8" ht="12.75" hidden="1" customHeight="1" outlineLevel="1">
      <c r="A161" s="184" t="s">
        <v>1484</v>
      </c>
      <c r="B161" s="183" t="s">
        <v>1463</v>
      </c>
      <c r="C161">
        <v>117</v>
      </c>
      <c r="D161" t="s">
        <v>3972</v>
      </c>
      <c r="E161" t="s">
        <v>3985</v>
      </c>
      <c r="F161" t="s">
        <v>2082</v>
      </c>
      <c r="G161" t="s">
        <v>1463</v>
      </c>
      <c r="H161" t="s">
        <v>1484</v>
      </c>
    </row>
    <row r="162" spans="1:8" ht="12.75" hidden="1" customHeight="1" outlineLevel="1">
      <c r="A162" s="184" t="s">
        <v>1484</v>
      </c>
      <c r="B162" s="183" t="s">
        <v>1464</v>
      </c>
      <c r="C162">
        <v>119</v>
      </c>
      <c r="D162" t="s">
        <v>3998</v>
      </c>
      <c r="E162" t="s">
        <v>4011</v>
      </c>
      <c r="F162" t="s">
        <v>2082</v>
      </c>
      <c r="G162" t="s">
        <v>1464</v>
      </c>
      <c r="H162" t="s">
        <v>1484</v>
      </c>
    </row>
    <row r="163" spans="1:8" ht="12.75" hidden="1" customHeight="1" outlineLevel="1">
      <c r="A163" s="184" t="s">
        <v>1484</v>
      </c>
      <c r="B163" s="183" t="s">
        <v>1465</v>
      </c>
      <c r="C163">
        <v>120</v>
      </c>
      <c r="D163" t="s">
        <v>4015</v>
      </c>
      <c r="E163" t="s">
        <v>4027</v>
      </c>
      <c r="F163" t="s">
        <v>2082</v>
      </c>
      <c r="G163" t="s">
        <v>1465</v>
      </c>
      <c r="H163" t="s">
        <v>1484</v>
      </c>
    </row>
    <row r="164" spans="1:8" ht="12.75" hidden="1" customHeight="1" outlineLevel="1">
      <c r="A164" s="184" t="s">
        <v>1484</v>
      </c>
      <c r="B164" s="183" t="s">
        <v>1466</v>
      </c>
      <c r="C164">
        <v>121</v>
      </c>
      <c r="D164" t="s">
        <v>4031</v>
      </c>
      <c r="E164" t="s">
        <v>4044</v>
      </c>
      <c r="F164" t="s">
        <v>2082</v>
      </c>
      <c r="G164" t="s">
        <v>1466</v>
      </c>
      <c r="H164" t="s">
        <v>1484</v>
      </c>
    </row>
    <row r="165" spans="1:8" ht="12.75" hidden="1" customHeight="1" outlineLevel="1">
      <c r="A165" s="184" t="s">
        <v>1484</v>
      </c>
      <c r="B165" s="183" t="s">
        <v>1467</v>
      </c>
      <c r="C165">
        <v>122</v>
      </c>
      <c r="D165" t="s">
        <v>4050</v>
      </c>
      <c r="E165" t="s">
        <v>4064</v>
      </c>
      <c r="F165" t="s">
        <v>2082</v>
      </c>
      <c r="G165" t="s">
        <v>1467</v>
      </c>
      <c r="H165" t="s">
        <v>1484</v>
      </c>
    </row>
    <row r="166" spans="1:8" ht="12.75" hidden="1" customHeight="1" outlineLevel="1">
      <c r="A166" s="184" t="s">
        <v>1484</v>
      </c>
      <c r="B166" s="183" t="s">
        <v>1468</v>
      </c>
    </row>
    <row r="167" spans="1:8" ht="12.75" hidden="1" customHeight="1" outlineLevel="1">
      <c r="A167" s="184" t="s">
        <v>1484</v>
      </c>
      <c r="B167" s="183" t="s">
        <v>1469</v>
      </c>
    </row>
    <row r="168" spans="1:8" ht="12.75" hidden="1" customHeight="1" outlineLevel="1">
      <c r="A168" s="184" t="s">
        <v>1484</v>
      </c>
      <c r="B168" s="183" t="s">
        <v>1470</v>
      </c>
    </row>
    <row r="169" spans="1:8" ht="12.75" hidden="1" customHeight="1" outlineLevel="1">
      <c r="A169" s="184" t="s">
        <v>1484</v>
      </c>
      <c r="B169" s="183" t="s">
        <v>1471</v>
      </c>
    </row>
    <row r="170" spans="1:8" ht="12.75" hidden="1" customHeight="1" outlineLevel="1">
      <c r="A170" s="184" t="s">
        <v>1484</v>
      </c>
      <c r="B170" s="183" t="s">
        <v>1472</v>
      </c>
    </row>
    <row r="171" spans="1:8" ht="12.75" hidden="1" customHeight="1" outlineLevel="1">
      <c r="A171" s="184" t="s">
        <v>1484</v>
      </c>
      <c r="B171" s="183" t="s">
        <v>1473</v>
      </c>
    </row>
    <row r="172" spans="1:8" ht="12.75" hidden="1" customHeight="1" outlineLevel="1">
      <c r="A172" s="184" t="s">
        <v>1484</v>
      </c>
      <c r="B172" s="183" t="s">
        <v>1474</v>
      </c>
    </row>
    <row r="173" spans="1:8" ht="12.75" hidden="1" customHeight="1" outlineLevel="1">
      <c r="A173" s="184" t="s">
        <v>1484</v>
      </c>
      <c r="B173" s="183" t="s">
        <v>1475</v>
      </c>
    </row>
    <row r="174" spans="1:8" ht="12.75" hidden="1" customHeight="1" outlineLevel="1">
      <c r="A174" s="184" t="s">
        <v>1484</v>
      </c>
      <c r="B174" s="183" t="s">
        <v>1476</v>
      </c>
    </row>
    <row r="175" spans="1:8" ht="12.75" hidden="1" customHeight="1" outlineLevel="1">
      <c r="A175" s="184" t="s">
        <v>1484</v>
      </c>
      <c r="B175" s="183" t="s">
        <v>1477</v>
      </c>
    </row>
    <row r="176" spans="1:8" ht="12.75" hidden="1" customHeight="1" outlineLevel="1">
      <c r="A176" s="184" t="s">
        <v>1484</v>
      </c>
      <c r="B176" s="183" t="s">
        <v>1478</v>
      </c>
    </row>
    <row r="177" spans="1:13" ht="12.75" hidden="1" customHeight="1" outlineLevel="1">
      <c r="A177" s="184" t="s">
        <v>1484</v>
      </c>
      <c r="B177" s="183" t="s">
        <v>1479</v>
      </c>
    </row>
    <row r="178" spans="1:13" ht="12.75" hidden="1" customHeight="1" outlineLevel="1">
      <c r="A178" s="184" t="s">
        <v>1484</v>
      </c>
      <c r="B178" s="183" t="s">
        <v>1480</v>
      </c>
    </row>
    <row r="179" spans="1:13" ht="12.75" hidden="1" customHeight="1" outlineLevel="1">
      <c r="A179" s="184" t="s">
        <v>1484</v>
      </c>
      <c r="B179" s="183" t="s">
        <v>1481</v>
      </c>
    </row>
    <row r="180" spans="1:13" ht="12.75" hidden="1" customHeight="1" outlineLevel="1">
      <c r="A180" s="184" t="s">
        <v>1484</v>
      </c>
      <c r="B180" s="183" t="s">
        <v>1482</v>
      </c>
    </row>
    <row r="181" spans="1:13" ht="12.75" hidden="1" customHeight="1" outlineLevel="1">
      <c r="A181" s="184" t="s">
        <v>1484</v>
      </c>
      <c r="B181" s="183" t="s">
        <v>1483</v>
      </c>
    </row>
    <row r="182" spans="1:13" ht="12.75" hidden="1" customHeight="1" outlineLevel="1">
      <c r="A182" s="185"/>
      <c r="B182" s="185"/>
      <c r="C182" s="185"/>
      <c r="D182" s="185"/>
      <c r="E182" s="185"/>
      <c r="F182" s="185"/>
      <c r="G182" s="185"/>
      <c r="H182" s="185"/>
      <c r="I182" s="185"/>
      <c r="J182" s="185"/>
      <c r="K182" s="185"/>
      <c r="L182" s="185"/>
      <c r="M182" s="185"/>
    </row>
    <row r="183" spans="1:13" ht="12.75" customHeight="1" collapsed="1">
      <c r="A183" s="182" t="s">
        <v>767</v>
      </c>
      <c r="B183" s="183" t="s">
        <v>766</v>
      </c>
      <c r="C183">
        <v>13</v>
      </c>
      <c r="D183" t="s">
        <v>2217</v>
      </c>
      <c r="E183" t="s">
        <v>2042</v>
      </c>
      <c r="F183" t="s">
        <v>2185</v>
      </c>
      <c r="G183" t="s">
        <v>766</v>
      </c>
      <c r="H183" t="s">
        <v>767</v>
      </c>
    </row>
    <row r="184" spans="1:13" ht="12.75" hidden="1" customHeight="1" outlineLevel="1">
      <c r="A184" s="184" t="s">
        <v>767</v>
      </c>
      <c r="B184" s="183" t="s">
        <v>768</v>
      </c>
      <c r="C184">
        <v>14</v>
      </c>
      <c r="D184" t="s">
        <v>2236</v>
      </c>
      <c r="E184" t="s">
        <v>2064</v>
      </c>
      <c r="F184" t="s">
        <v>2185</v>
      </c>
      <c r="G184" t="s">
        <v>768</v>
      </c>
      <c r="H184" t="s">
        <v>767</v>
      </c>
    </row>
    <row r="185" spans="1:13" ht="12.75" hidden="1" customHeight="1" outlineLevel="1">
      <c r="A185" s="184" t="s">
        <v>767</v>
      </c>
      <c r="B185" s="183" t="s">
        <v>891</v>
      </c>
      <c r="C185">
        <v>110</v>
      </c>
      <c r="D185" t="s">
        <v>3866</v>
      </c>
      <c r="E185" t="s">
        <v>3875</v>
      </c>
      <c r="F185" t="s">
        <v>2215</v>
      </c>
      <c r="G185" t="s">
        <v>891</v>
      </c>
      <c r="H185" t="s">
        <v>767</v>
      </c>
    </row>
    <row r="186" spans="1:13" ht="12.75" hidden="1" customHeight="1" outlineLevel="1">
      <c r="A186" s="184" t="s">
        <v>767</v>
      </c>
      <c r="B186" s="183" t="s">
        <v>890</v>
      </c>
      <c r="C186">
        <v>109</v>
      </c>
      <c r="D186" t="s">
        <v>3853</v>
      </c>
      <c r="E186" t="s">
        <v>3853</v>
      </c>
      <c r="F186" t="s">
        <v>1995</v>
      </c>
      <c r="G186" t="s">
        <v>890</v>
      </c>
      <c r="H186" t="s">
        <v>767</v>
      </c>
    </row>
    <row r="187" spans="1:13" ht="12.75" hidden="1" customHeight="1" outlineLevel="1">
      <c r="A187" s="184" t="s">
        <v>767</v>
      </c>
      <c r="B187" s="183" t="s">
        <v>889</v>
      </c>
      <c r="C187">
        <v>108</v>
      </c>
      <c r="D187" t="s">
        <v>3841</v>
      </c>
      <c r="E187" t="s">
        <v>3841</v>
      </c>
      <c r="F187" t="s">
        <v>1995</v>
      </c>
      <c r="G187" t="s">
        <v>889</v>
      </c>
      <c r="H187" t="s">
        <v>767</v>
      </c>
    </row>
    <row r="188" spans="1:13" ht="12.75" hidden="1" customHeight="1" outlineLevel="1">
      <c r="A188" s="185"/>
      <c r="B188" s="185"/>
      <c r="C188" s="185"/>
      <c r="D188" s="185"/>
      <c r="E188" s="185"/>
      <c r="F188" s="185"/>
      <c r="G188" s="185"/>
      <c r="H188" s="185"/>
      <c r="I188" s="185"/>
      <c r="J188" s="185"/>
      <c r="K188" s="185"/>
      <c r="L188" s="185"/>
      <c r="M188" s="185"/>
    </row>
    <row r="189" spans="1:13" ht="12.75" customHeight="1" collapsed="1">
      <c r="A189" s="182" t="s">
        <v>964</v>
      </c>
      <c r="B189" s="187" t="s">
        <v>963</v>
      </c>
      <c r="C189">
        <v>192</v>
      </c>
      <c r="D189" t="s">
        <v>4877</v>
      </c>
      <c r="E189" t="s">
        <v>4877</v>
      </c>
      <c r="F189" t="s">
        <v>4882</v>
      </c>
      <c r="G189" t="s">
        <v>963</v>
      </c>
      <c r="H189" t="s">
        <v>964</v>
      </c>
    </row>
    <row r="190" spans="1:13" ht="12.75" hidden="1" customHeight="1" outlineLevel="1">
      <c r="A190" s="184" t="s">
        <v>964</v>
      </c>
      <c r="B190" s="187" t="s">
        <v>965</v>
      </c>
      <c r="C190">
        <v>193</v>
      </c>
      <c r="D190" t="s">
        <v>4883</v>
      </c>
      <c r="E190" t="s">
        <v>4883</v>
      </c>
      <c r="F190" t="s">
        <v>4882</v>
      </c>
      <c r="G190" t="s">
        <v>965</v>
      </c>
      <c r="H190" t="s">
        <v>964</v>
      </c>
    </row>
    <row r="191" spans="1:13" ht="12.75" hidden="1" customHeight="1" outlineLevel="1">
      <c r="A191" s="184" t="s">
        <v>964</v>
      </c>
      <c r="B191" s="187" t="s">
        <v>972</v>
      </c>
      <c r="C191">
        <v>246</v>
      </c>
      <c r="D191" t="s">
        <v>5049</v>
      </c>
      <c r="E191" t="s">
        <v>5049</v>
      </c>
      <c r="F191" t="s">
        <v>5054</v>
      </c>
      <c r="G191" t="s">
        <v>972</v>
      </c>
      <c r="H191" t="s">
        <v>964</v>
      </c>
    </row>
    <row r="192" spans="1:13" ht="12.75" hidden="1" customHeight="1" outlineLevel="1">
      <c r="A192" s="184" t="s">
        <v>964</v>
      </c>
      <c r="B192" s="187" t="s">
        <v>973</v>
      </c>
      <c r="C192">
        <v>247</v>
      </c>
      <c r="D192" t="s">
        <v>5055</v>
      </c>
      <c r="E192" t="s">
        <v>5055</v>
      </c>
      <c r="F192" t="s">
        <v>5054</v>
      </c>
      <c r="G192" t="s">
        <v>973</v>
      </c>
      <c r="H192" t="s">
        <v>964</v>
      </c>
    </row>
    <row r="193" spans="1:13" ht="12.75" hidden="1" customHeight="1" outlineLevel="1">
      <c r="A193" s="184" t="s">
        <v>964</v>
      </c>
      <c r="B193" s="187" t="s">
        <v>11755</v>
      </c>
      <c r="C193">
        <v>927</v>
      </c>
      <c r="D193" t="s">
        <v>6475</v>
      </c>
      <c r="E193" t="s">
        <v>6475</v>
      </c>
      <c r="F193" t="s">
        <v>6479</v>
      </c>
      <c r="G193" t="s">
        <v>11755</v>
      </c>
      <c r="H193" t="s">
        <v>964</v>
      </c>
    </row>
    <row r="194" spans="1:13" ht="12.75" hidden="1" customHeight="1" outlineLevel="1">
      <c r="A194" s="184" t="s">
        <v>964</v>
      </c>
      <c r="B194" s="187" t="s">
        <v>11744</v>
      </c>
      <c r="C194">
        <v>955</v>
      </c>
      <c r="D194" t="s">
        <v>6550</v>
      </c>
      <c r="E194" t="s">
        <v>6550</v>
      </c>
      <c r="F194" t="s">
        <v>6552</v>
      </c>
      <c r="G194" t="s">
        <v>11744</v>
      </c>
      <c r="H194" t="s">
        <v>964</v>
      </c>
    </row>
    <row r="195" spans="1:13" ht="12.75" hidden="1" customHeight="1" outlineLevel="1">
      <c r="A195" s="184" t="s">
        <v>964</v>
      </c>
      <c r="B195" s="187" t="s">
        <v>1060</v>
      </c>
      <c r="C195">
        <v>956</v>
      </c>
      <c r="D195" t="s">
        <v>6553</v>
      </c>
      <c r="E195" t="s">
        <v>6553</v>
      </c>
      <c r="F195" t="s">
        <v>6552</v>
      </c>
      <c r="G195" t="s">
        <v>1060</v>
      </c>
      <c r="H195" t="s">
        <v>964</v>
      </c>
    </row>
    <row r="196" spans="1:13" ht="12.75" hidden="1" customHeight="1" outlineLevel="1">
      <c r="A196" s="184" t="s">
        <v>964</v>
      </c>
      <c r="B196" s="187" t="s">
        <v>11753</v>
      </c>
      <c r="C196">
        <v>957</v>
      </c>
      <c r="D196" t="s">
        <v>4845</v>
      </c>
      <c r="E196" t="s">
        <v>6555</v>
      </c>
      <c r="F196" t="s">
        <v>975</v>
      </c>
      <c r="G196" t="s">
        <v>11753</v>
      </c>
      <c r="H196" t="s">
        <v>964</v>
      </c>
    </row>
    <row r="197" spans="1:13" ht="12.75" hidden="1" customHeight="1" outlineLevel="1">
      <c r="A197" s="184" t="s">
        <v>964</v>
      </c>
      <c r="B197" s="187" t="s">
        <v>1062</v>
      </c>
      <c r="C197">
        <v>966</v>
      </c>
      <c r="D197" t="s">
        <v>6573</v>
      </c>
      <c r="E197" t="s">
        <v>6573</v>
      </c>
      <c r="F197" t="s">
        <v>6552</v>
      </c>
      <c r="G197" t="s">
        <v>1062</v>
      </c>
      <c r="H197" t="s">
        <v>964</v>
      </c>
    </row>
    <row r="198" spans="1:13" ht="12.75" hidden="1" customHeight="1" outlineLevel="1">
      <c r="A198" s="184" t="s">
        <v>964</v>
      </c>
      <c r="B198" s="187" t="s">
        <v>1063</v>
      </c>
      <c r="C198">
        <v>967</v>
      </c>
      <c r="D198" t="s">
        <v>4845</v>
      </c>
      <c r="E198" t="s">
        <v>6576</v>
      </c>
      <c r="F198" t="s">
        <v>975</v>
      </c>
      <c r="G198" t="s">
        <v>1063</v>
      </c>
      <c r="H198" t="s">
        <v>964</v>
      </c>
    </row>
    <row r="199" spans="1:13" ht="12.75" hidden="1" customHeight="1" outlineLevel="1">
      <c r="A199" s="184" t="s">
        <v>964</v>
      </c>
      <c r="B199" s="187" t="s">
        <v>1064</v>
      </c>
      <c r="C199">
        <v>968</v>
      </c>
      <c r="D199" t="s">
        <v>4845</v>
      </c>
      <c r="E199" t="s">
        <v>6578</v>
      </c>
      <c r="F199" t="s">
        <v>975</v>
      </c>
      <c r="G199" t="s">
        <v>1064</v>
      </c>
      <c r="H199" t="s">
        <v>964</v>
      </c>
    </row>
    <row r="200" spans="1:13" ht="12.75" hidden="1" customHeight="1" outlineLevel="1">
      <c r="A200" s="185"/>
      <c r="B200" s="185"/>
      <c r="C200" s="185"/>
      <c r="D200" s="185"/>
      <c r="E200" s="185"/>
      <c r="F200" s="185"/>
      <c r="G200" s="185"/>
      <c r="H200" s="185"/>
      <c r="I200" s="185"/>
      <c r="J200" s="185"/>
      <c r="K200" s="185"/>
      <c r="L200" s="185"/>
      <c r="M200" s="185"/>
    </row>
    <row r="201" spans="1:13" ht="12.75" customHeight="1" collapsed="1">
      <c r="A201" s="186" t="s">
        <v>962</v>
      </c>
      <c r="B201" s="187" t="s">
        <v>962</v>
      </c>
      <c r="C201">
        <v>12</v>
      </c>
      <c r="D201" t="s">
        <v>2210</v>
      </c>
      <c r="E201" t="s">
        <v>2205</v>
      </c>
      <c r="F201" t="s">
        <v>2206</v>
      </c>
      <c r="G201" t="s">
        <v>962</v>
      </c>
      <c r="H201" t="s">
        <v>962</v>
      </c>
    </row>
    <row r="202" spans="1:13" ht="12.75" hidden="1" customHeight="1" outlineLevel="1">
      <c r="A202" s="188" t="s">
        <v>962</v>
      </c>
      <c r="B202" s="187" t="s">
        <v>962</v>
      </c>
      <c r="C202">
        <v>191</v>
      </c>
      <c r="E202">
        <v>0</v>
      </c>
      <c r="F202">
        <v>0</v>
      </c>
      <c r="G202" t="s">
        <v>962</v>
      </c>
      <c r="H202" t="s">
        <v>962</v>
      </c>
    </row>
    <row r="203" spans="1:13" ht="12.75" hidden="1" customHeight="1" outlineLevel="1">
      <c r="A203" s="188" t="s">
        <v>962</v>
      </c>
      <c r="B203" s="187" t="s">
        <v>962</v>
      </c>
      <c r="C203">
        <v>326</v>
      </c>
      <c r="E203" t="s">
        <v>4845</v>
      </c>
      <c r="F203" t="s">
        <v>4845</v>
      </c>
      <c r="G203" t="s">
        <v>962</v>
      </c>
      <c r="H203" t="s">
        <v>962</v>
      </c>
    </row>
    <row r="204" spans="1:13" ht="12.75" hidden="1" customHeight="1" outlineLevel="1" thickBot="1">
      <c r="A204" s="189" t="s">
        <v>962</v>
      </c>
      <c r="B204" s="187" t="s">
        <v>962</v>
      </c>
      <c r="C204">
        <v>345</v>
      </c>
      <c r="D204" t="s">
        <v>5420</v>
      </c>
      <c r="E204" t="s">
        <v>5420</v>
      </c>
      <c r="F204" t="s">
        <v>5426</v>
      </c>
      <c r="G204" t="s">
        <v>962</v>
      </c>
      <c r="H204" t="s">
        <v>962</v>
      </c>
    </row>
    <row r="205" spans="1:13" ht="12.75" hidden="1" customHeight="1" outlineLevel="1" thickTop="1">
      <c r="A205" s="185"/>
      <c r="B205" s="185"/>
      <c r="C205" s="185"/>
      <c r="D205" s="185"/>
      <c r="E205" s="185"/>
      <c r="F205" s="185"/>
      <c r="G205" s="185"/>
      <c r="H205" s="185"/>
      <c r="I205" s="185"/>
      <c r="J205" s="185"/>
      <c r="K205" s="185"/>
      <c r="L205" s="185"/>
      <c r="M205" s="185"/>
    </row>
    <row r="206" spans="1:13" ht="12.75" customHeight="1" collapsed="1">
      <c r="A206" s="182" t="s">
        <v>1558</v>
      </c>
      <c r="B206" s="183" t="s">
        <v>1391</v>
      </c>
    </row>
    <row r="207" spans="1:13" ht="12.75" hidden="1" customHeight="1" outlineLevel="1">
      <c r="A207" s="184" t="s">
        <v>1558</v>
      </c>
      <c r="B207" s="183" t="s">
        <v>10903</v>
      </c>
    </row>
    <row r="208" spans="1:13" ht="12.75" hidden="1" customHeight="1" outlineLevel="1">
      <c r="A208" s="184" t="s">
        <v>1558</v>
      </c>
      <c r="B208" s="183" t="s">
        <v>1394</v>
      </c>
    </row>
    <row r="209" spans="1:13" ht="12.75" hidden="1" customHeight="1" outlineLevel="1">
      <c r="A209" s="184" t="s">
        <v>1558</v>
      </c>
      <c r="B209" s="183" t="s">
        <v>1395</v>
      </c>
    </row>
    <row r="210" spans="1:13" ht="12.75" hidden="1" customHeight="1" outlineLevel="1">
      <c r="A210" s="184" t="s">
        <v>1558</v>
      </c>
      <c r="B210" s="183" t="s">
        <v>1396</v>
      </c>
    </row>
    <row r="211" spans="1:13" ht="12.75" hidden="1" customHeight="1" outlineLevel="1">
      <c r="A211" s="184" t="s">
        <v>1558</v>
      </c>
      <c r="B211" s="183" t="s">
        <v>1397</v>
      </c>
    </row>
    <row r="212" spans="1:13" ht="12.75" hidden="1" customHeight="1" outlineLevel="1">
      <c r="A212" s="184" t="s">
        <v>1558</v>
      </c>
      <c r="B212" s="183" t="s">
        <v>1398</v>
      </c>
    </row>
    <row r="213" spans="1:13" ht="12.75" hidden="1" customHeight="1" outlineLevel="1">
      <c r="A213" s="184" t="s">
        <v>1558</v>
      </c>
      <c r="B213" s="183" t="s">
        <v>1399</v>
      </c>
    </row>
    <row r="214" spans="1:13" ht="12.75" hidden="1" customHeight="1" outlineLevel="1">
      <c r="A214" s="184" t="s">
        <v>1558</v>
      </c>
      <c r="B214" s="183" t="s">
        <v>1400</v>
      </c>
    </row>
    <row r="215" spans="1:13" ht="12.75" hidden="1" customHeight="1" outlineLevel="1">
      <c r="A215" s="184" t="s">
        <v>1558</v>
      </c>
      <c r="B215" s="183" t="s">
        <v>1401</v>
      </c>
    </row>
    <row r="216" spans="1:13" ht="12.75" hidden="1" customHeight="1" outlineLevel="1">
      <c r="A216" s="184" t="s">
        <v>1558</v>
      </c>
      <c r="B216" s="183" t="s">
        <v>1402</v>
      </c>
    </row>
    <row r="217" spans="1:13" ht="12.75" hidden="1" customHeight="1" outlineLevel="1">
      <c r="A217" s="184" t="s">
        <v>1558</v>
      </c>
      <c r="B217" s="183" t="s">
        <v>1403</v>
      </c>
    </row>
    <row r="218" spans="1:13" ht="12.75" hidden="1" customHeight="1" outlineLevel="1">
      <c r="A218" s="184" t="s">
        <v>1558</v>
      </c>
      <c r="B218" s="183" t="s">
        <v>1404</v>
      </c>
    </row>
    <row r="219" spans="1:13" ht="12.75" hidden="1" customHeight="1" outlineLevel="1">
      <c r="A219" s="184" t="s">
        <v>1558</v>
      </c>
      <c r="B219" s="183" t="s">
        <v>1405</v>
      </c>
    </row>
    <row r="220" spans="1:13" ht="12.75" hidden="1" customHeight="1" outlineLevel="1">
      <c r="A220" s="184" t="s">
        <v>1558</v>
      </c>
      <c r="B220" s="183" t="s">
        <v>1406</v>
      </c>
    </row>
    <row r="221" spans="1:13" ht="12.75" hidden="1" customHeight="1" outlineLevel="1">
      <c r="A221" s="184" t="s">
        <v>1558</v>
      </c>
      <c r="B221" s="183" t="s">
        <v>7155</v>
      </c>
      <c r="I221">
        <v>17</v>
      </c>
      <c r="J221" t="s">
        <v>7188</v>
      </c>
      <c r="K221" t="s">
        <v>7188</v>
      </c>
      <c r="L221" t="s">
        <v>7155</v>
      </c>
      <c r="M221" t="s">
        <v>1558</v>
      </c>
    </row>
    <row r="222" spans="1:13" ht="12.75" hidden="1" customHeight="1" outlineLevel="1">
      <c r="A222" s="184" t="s">
        <v>1558</v>
      </c>
      <c r="B222" s="187" t="s">
        <v>11828</v>
      </c>
      <c r="C222">
        <v>1582</v>
      </c>
      <c r="D222" t="s">
        <v>7088</v>
      </c>
      <c r="E222" t="s">
        <v>4889</v>
      </c>
      <c r="F222" t="s">
        <v>4889</v>
      </c>
      <c r="G222" s="2" t="s">
        <v>11742</v>
      </c>
      <c r="H222" s="2" t="s">
        <v>11743</v>
      </c>
    </row>
    <row r="223" spans="1:13" ht="12.75" hidden="1" customHeight="1" outlineLevel="1">
      <c r="A223" s="185"/>
      <c r="B223" s="185"/>
      <c r="C223" s="185"/>
      <c r="D223" s="185"/>
      <c r="E223" s="185"/>
      <c r="F223" s="185"/>
      <c r="G223" s="185"/>
      <c r="H223" s="185"/>
      <c r="I223" s="185"/>
      <c r="J223" s="185"/>
      <c r="K223" s="185"/>
      <c r="L223" s="185"/>
      <c r="M223" s="185"/>
    </row>
    <row r="224" spans="1:13" ht="12.75" customHeight="1" collapsed="1">
      <c r="A224" s="182" t="s">
        <v>830</v>
      </c>
      <c r="B224" s="183" t="s">
        <v>1669</v>
      </c>
      <c r="C224">
        <v>67</v>
      </c>
      <c r="D224" t="s">
        <v>3151</v>
      </c>
      <c r="E224" t="s">
        <v>3151</v>
      </c>
      <c r="F224" t="s">
        <v>1995</v>
      </c>
      <c r="G224" s="2" t="s">
        <v>11749</v>
      </c>
      <c r="H224" s="2" t="s">
        <v>11750</v>
      </c>
    </row>
    <row r="225" spans="1:13" ht="12.75" hidden="1" customHeight="1" outlineLevel="1">
      <c r="A225" s="184" t="s">
        <v>830</v>
      </c>
      <c r="B225" s="183" t="s">
        <v>1670</v>
      </c>
      <c r="C225">
        <v>70</v>
      </c>
      <c r="D225" t="s">
        <v>3189</v>
      </c>
      <c r="E225" t="s">
        <v>3199</v>
      </c>
      <c r="F225" t="s">
        <v>2060</v>
      </c>
      <c r="G225" s="2" t="s">
        <v>11751</v>
      </c>
      <c r="H225" s="2" t="s">
        <v>4321</v>
      </c>
    </row>
    <row r="226" spans="1:13" ht="12.75" hidden="1" customHeight="1" outlineLevel="1">
      <c r="A226" s="184" t="s">
        <v>830</v>
      </c>
      <c r="B226" s="183" t="s">
        <v>1671</v>
      </c>
      <c r="C226">
        <v>66</v>
      </c>
      <c r="D226" t="s">
        <v>3136</v>
      </c>
      <c r="E226" t="s">
        <v>3136</v>
      </c>
      <c r="F226" t="s">
        <v>1995</v>
      </c>
      <c r="G226" s="2" t="s">
        <v>11747</v>
      </c>
      <c r="H226" s="2" t="s">
        <v>11748</v>
      </c>
    </row>
    <row r="227" spans="1:13" ht="12.75" hidden="1" customHeight="1" outlineLevel="1">
      <c r="A227" s="184" t="s">
        <v>830</v>
      </c>
      <c r="B227" s="183" t="s">
        <v>845</v>
      </c>
      <c r="C227">
        <v>71</v>
      </c>
      <c r="D227" t="s">
        <v>3207</v>
      </c>
      <c r="E227" t="s">
        <v>3207</v>
      </c>
      <c r="F227" t="s">
        <v>1995</v>
      </c>
      <c r="G227" t="s">
        <v>845</v>
      </c>
      <c r="H227" t="s">
        <v>830</v>
      </c>
    </row>
    <row r="228" spans="1:13" ht="12.75" hidden="1" customHeight="1" outlineLevel="1">
      <c r="A228" s="184" t="s">
        <v>830</v>
      </c>
      <c r="B228" s="183" t="s">
        <v>842</v>
      </c>
      <c r="C228">
        <v>69</v>
      </c>
      <c r="D228" t="s">
        <v>3178</v>
      </c>
      <c r="E228" t="s">
        <v>3178</v>
      </c>
      <c r="F228" t="s">
        <v>1995</v>
      </c>
      <c r="G228" t="s">
        <v>842</v>
      </c>
      <c r="H228" t="s">
        <v>830</v>
      </c>
    </row>
    <row r="229" spans="1:13" ht="12.75" hidden="1" customHeight="1" outlineLevel="1">
      <c r="A229" s="184" t="s">
        <v>830</v>
      </c>
      <c r="B229" s="183" t="s">
        <v>1672</v>
      </c>
    </row>
    <row r="230" spans="1:13" ht="12.75" hidden="1" customHeight="1" outlineLevel="1">
      <c r="A230" s="184" t="s">
        <v>830</v>
      </c>
      <c r="B230" s="183" t="s">
        <v>846</v>
      </c>
      <c r="C230">
        <v>72</v>
      </c>
      <c r="D230" t="s">
        <v>3220</v>
      </c>
      <c r="E230" t="s">
        <v>3231</v>
      </c>
      <c r="F230" t="s">
        <v>2060</v>
      </c>
      <c r="G230" t="s">
        <v>846</v>
      </c>
      <c r="H230" t="s">
        <v>830</v>
      </c>
    </row>
    <row r="231" spans="1:13" ht="12.75" hidden="1" customHeight="1" outlineLevel="1">
      <c r="A231" s="184" t="s">
        <v>830</v>
      </c>
      <c r="B231" s="183" t="s">
        <v>829</v>
      </c>
      <c r="C231">
        <v>62</v>
      </c>
      <c r="D231" t="s">
        <v>3079</v>
      </c>
      <c r="E231" t="s">
        <v>3090</v>
      </c>
      <c r="F231" t="s">
        <v>2060</v>
      </c>
      <c r="G231" t="s">
        <v>829</v>
      </c>
      <c r="H231" t="s">
        <v>830</v>
      </c>
    </row>
    <row r="232" spans="1:13" ht="12.75" hidden="1" customHeight="1" outlineLevel="1">
      <c r="A232" s="184" t="s">
        <v>830</v>
      </c>
      <c r="B232" s="183" t="s">
        <v>1673</v>
      </c>
      <c r="C232">
        <v>79</v>
      </c>
      <c r="D232" t="s">
        <v>3334</v>
      </c>
      <c r="E232" t="s">
        <v>3345</v>
      </c>
      <c r="F232" t="s">
        <v>2060</v>
      </c>
      <c r="G232" t="s">
        <v>852</v>
      </c>
      <c r="H232" t="s">
        <v>844</v>
      </c>
    </row>
    <row r="233" spans="1:13" ht="12.75" hidden="1" customHeight="1" outlineLevel="1">
      <c r="A233" s="184" t="s">
        <v>830</v>
      </c>
      <c r="B233" s="183" t="s">
        <v>847</v>
      </c>
      <c r="C233">
        <v>73</v>
      </c>
      <c r="D233" t="s">
        <v>3235</v>
      </c>
      <c r="E233" t="s">
        <v>3235</v>
      </c>
      <c r="F233" t="s">
        <v>1995</v>
      </c>
      <c r="G233" t="s">
        <v>847</v>
      </c>
      <c r="H233" t="s">
        <v>830</v>
      </c>
    </row>
    <row r="234" spans="1:13" ht="12.75" hidden="1" customHeight="1" outlineLevel="1">
      <c r="A234" s="184" t="s">
        <v>830</v>
      </c>
      <c r="B234" s="183" t="s">
        <v>1674</v>
      </c>
      <c r="C234">
        <v>75</v>
      </c>
      <c r="D234" t="s">
        <v>3266</v>
      </c>
      <c r="E234" t="s">
        <v>3266</v>
      </c>
      <c r="F234" t="s">
        <v>1995</v>
      </c>
      <c r="G234" t="s">
        <v>849</v>
      </c>
      <c r="H234" t="s">
        <v>844</v>
      </c>
    </row>
    <row r="235" spans="1:13" ht="12.75" hidden="1" customHeight="1" outlineLevel="1">
      <c r="A235" s="184" t="s">
        <v>830</v>
      </c>
      <c r="B235" s="183" t="s">
        <v>1675</v>
      </c>
      <c r="C235">
        <v>138</v>
      </c>
      <c r="D235" t="s">
        <v>4303</v>
      </c>
      <c r="E235" t="s">
        <v>4313</v>
      </c>
      <c r="F235" t="s">
        <v>2060</v>
      </c>
      <c r="G235" s="2" t="s">
        <v>4320</v>
      </c>
      <c r="H235" s="2" t="s">
        <v>4321</v>
      </c>
    </row>
    <row r="236" spans="1:13" ht="12.75" hidden="1" customHeight="1" outlineLevel="1">
      <c r="A236" s="184" t="s">
        <v>830</v>
      </c>
      <c r="B236" s="183" t="s">
        <v>1073</v>
      </c>
      <c r="C236">
        <v>1582</v>
      </c>
      <c r="D236" t="s">
        <v>7088</v>
      </c>
      <c r="E236" t="s">
        <v>4889</v>
      </c>
      <c r="F236" t="s">
        <v>4889</v>
      </c>
      <c r="G236" s="2" t="s">
        <v>11742</v>
      </c>
      <c r="H236" s="2" t="s">
        <v>11743</v>
      </c>
    </row>
    <row r="237" spans="1:13" ht="12.75" hidden="1" customHeight="1" outlineLevel="1">
      <c r="A237" s="185"/>
      <c r="B237" s="185"/>
      <c r="C237" s="185"/>
      <c r="D237" s="185"/>
      <c r="E237" s="185"/>
      <c r="F237" s="185"/>
      <c r="G237" s="185"/>
      <c r="H237" s="185"/>
      <c r="I237" s="185"/>
      <c r="J237" s="185"/>
      <c r="K237" s="185"/>
      <c r="L237" s="185"/>
      <c r="M237" s="185"/>
    </row>
    <row r="238" spans="1:13" ht="12.75" customHeight="1" collapsed="1">
      <c r="A238" s="182" t="s">
        <v>870</v>
      </c>
      <c r="B238" s="183" t="s">
        <v>957</v>
      </c>
      <c r="C238">
        <v>171</v>
      </c>
      <c r="D238" t="s">
        <v>4767</v>
      </c>
      <c r="E238" t="s">
        <v>4767</v>
      </c>
      <c r="F238" t="s">
        <v>1995</v>
      </c>
      <c r="G238" t="s">
        <v>957</v>
      </c>
      <c r="H238" s="2" t="s">
        <v>4779</v>
      </c>
    </row>
    <row r="239" spans="1:13" ht="12.75" hidden="1" customHeight="1" outlineLevel="1">
      <c r="A239" s="184" t="s">
        <v>870</v>
      </c>
      <c r="B239" s="183" t="s">
        <v>958</v>
      </c>
      <c r="C239">
        <v>172</v>
      </c>
      <c r="D239" t="s">
        <v>4781</v>
      </c>
      <c r="E239" t="s">
        <v>4781</v>
      </c>
      <c r="F239" t="s">
        <v>1995</v>
      </c>
      <c r="G239" t="s">
        <v>958</v>
      </c>
      <c r="H239" s="2" t="s">
        <v>4779</v>
      </c>
    </row>
    <row r="240" spans="1:13" ht="12.75" hidden="1" customHeight="1" outlineLevel="1">
      <c r="A240" s="184" t="s">
        <v>870</v>
      </c>
      <c r="B240" s="183" t="s">
        <v>868</v>
      </c>
      <c r="C240">
        <v>92</v>
      </c>
      <c r="D240" t="s">
        <v>3573</v>
      </c>
      <c r="E240" t="s">
        <v>2043</v>
      </c>
      <c r="F240" t="s">
        <v>3554</v>
      </c>
      <c r="G240" t="s">
        <v>868</v>
      </c>
      <c r="H240" t="s">
        <v>866</v>
      </c>
    </row>
    <row r="241" spans="1:13" ht="12.75" hidden="1" customHeight="1" outlineLevel="1">
      <c r="A241" s="184" t="s">
        <v>870</v>
      </c>
      <c r="B241" s="183" t="s">
        <v>865</v>
      </c>
      <c r="C241">
        <v>90</v>
      </c>
      <c r="D241" t="s">
        <v>3530</v>
      </c>
      <c r="E241" t="s">
        <v>2004</v>
      </c>
      <c r="F241" t="s">
        <v>3554</v>
      </c>
      <c r="G241" t="s">
        <v>865</v>
      </c>
      <c r="H241" t="s">
        <v>866</v>
      </c>
    </row>
    <row r="242" spans="1:13" ht="12.75" hidden="1" customHeight="1" outlineLevel="1">
      <c r="A242" s="184" t="s">
        <v>870</v>
      </c>
      <c r="B242" s="183" t="s">
        <v>867</v>
      </c>
      <c r="C242">
        <v>91</v>
      </c>
      <c r="D242" t="s">
        <v>3557</v>
      </c>
      <c r="E242" t="s">
        <v>2027</v>
      </c>
      <c r="F242" t="s">
        <v>3554</v>
      </c>
      <c r="G242" t="s">
        <v>867</v>
      </c>
      <c r="H242" t="s">
        <v>866</v>
      </c>
    </row>
    <row r="243" spans="1:13" ht="12.75" hidden="1" customHeight="1" outlineLevel="1">
      <c r="A243" s="184" t="s">
        <v>870</v>
      </c>
      <c r="B243" s="183" t="s">
        <v>869</v>
      </c>
      <c r="C243">
        <v>93</v>
      </c>
      <c r="D243" t="s">
        <v>3593</v>
      </c>
      <c r="E243" t="s">
        <v>2065</v>
      </c>
      <c r="F243" t="s">
        <v>3554</v>
      </c>
      <c r="G243" t="s">
        <v>869</v>
      </c>
      <c r="H243" t="s">
        <v>870</v>
      </c>
    </row>
    <row r="244" spans="1:13" ht="12.75" hidden="1" customHeight="1" outlineLevel="1">
      <c r="A244" s="184" t="s">
        <v>870</v>
      </c>
      <c r="B244" s="183" t="s">
        <v>946</v>
      </c>
      <c r="C244">
        <v>158</v>
      </c>
      <c r="D244" t="s">
        <v>4589</v>
      </c>
      <c r="E244" t="s">
        <v>4599</v>
      </c>
      <c r="F244" t="s">
        <v>4582</v>
      </c>
      <c r="G244" t="s">
        <v>946</v>
      </c>
      <c r="H244" t="s">
        <v>870</v>
      </c>
    </row>
    <row r="245" spans="1:13" ht="12.75" hidden="1" customHeight="1" outlineLevel="1">
      <c r="A245" s="184" t="s">
        <v>870</v>
      </c>
      <c r="B245" s="183" t="s">
        <v>947</v>
      </c>
      <c r="C245">
        <v>159</v>
      </c>
      <c r="D245" t="s">
        <v>4601</v>
      </c>
      <c r="E245" t="s">
        <v>4611</v>
      </c>
      <c r="F245" t="s">
        <v>4582</v>
      </c>
      <c r="G245" t="s">
        <v>947</v>
      </c>
      <c r="H245" t="s">
        <v>870</v>
      </c>
    </row>
    <row r="246" spans="1:13" ht="12.75" hidden="1" customHeight="1" outlineLevel="1">
      <c r="A246" s="184" t="s">
        <v>870</v>
      </c>
      <c r="B246" s="183" t="s">
        <v>948</v>
      </c>
      <c r="C246">
        <v>160</v>
      </c>
      <c r="D246" t="s">
        <v>4620</v>
      </c>
      <c r="E246" t="s">
        <v>4633</v>
      </c>
      <c r="F246" t="s">
        <v>4582</v>
      </c>
      <c r="G246" t="s">
        <v>948</v>
      </c>
      <c r="H246" t="s">
        <v>870</v>
      </c>
    </row>
    <row r="247" spans="1:13" ht="12.75" hidden="1" customHeight="1" outlineLevel="1">
      <c r="A247" s="184" t="s">
        <v>870</v>
      </c>
      <c r="B247" s="183" t="s">
        <v>949</v>
      </c>
      <c r="C247">
        <v>161</v>
      </c>
      <c r="D247" t="s">
        <v>4635</v>
      </c>
      <c r="E247" t="s">
        <v>4645</v>
      </c>
      <c r="F247" t="s">
        <v>4582</v>
      </c>
      <c r="G247" t="s">
        <v>949</v>
      </c>
      <c r="H247" t="s">
        <v>870</v>
      </c>
    </row>
    <row r="248" spans="1:13" ht="12.75" hidden="1" customHeight="1" outlineLevel="1">
      <c r="A248" s="185"/>
      <c r="B248" s="185"/>
      <c r="C248" s="185"/>
      <c r="D248" s="185"/>
      <c r="E248" s="185"/>
      <c r="F248" s="185"/>
      <c r="G248" s="185"/>
      <c r="H248" s="185"/>
      <c r="I248" s="185"/>
      <c r="J248" s="185"/>
      <c r="K248" s="185"/>
      <c r="L248" s="185"/>
      <c r="M248" s="185"/>
    </row>
    <row r="249" spans="1:13" ht="12.75" customHeight="1" collapsed="1">
      <c r="A249" s="182" t="s">
        <v>878</v>
      </c>
      <c r="B249" s="183" t="s">
        <v>957</v>
      </c>
      <c r="C249">
        <v>171</v>
      </c>
      <c r="D249" t="s">
        <v>4767</v>
      </c>
      <c r="E249" t="s">
        <v>4767</v>
      </c>
      <c r="F249" t="s">
        <v>1995</v>
      </c>
      <c r="G249" t="s">
        <v>957</v>
      </c>
      <c r="H249" s="2" t="s">
        <v>4779</v>
      </c>
    </row>
    <row r="250" spans="1:13" ht="12.75" hidden="1" customHeight="1" outlineLevel="1">
      <c r="A250" s="184" t="s">
        <v>878</v>
      </c>
      <c r="B250" s="183" t="s">
        <v>958</v>
      </c>
      <c r="C250">
        <v>172</v>
      </c>
      <c r="D250" t="s">
        <v>4781</v>
      </c>
      <c r="E250" t="s">
        <v>4781</v>
      </c>
      <c r="F250" t="s">
        <v>1995</v>
      </c>
      <c r="G250" t="s">
        <v>958</v>
      </c>
      <c r="H250" s="2" t="s">
        <v>4779</v>
      </c>
    </row>
    <row r="251" spans="1:13" ht="12.75" hidden="1" customHeight="1" outlineLevel="1">
      <c r="A251" s="184" t="s">
        <v>878</v>
      </c>
      <c r="B251" s="183" t="s">
        <v>868</v>
      </c>
      <c r="C251">
        <v>92</v>
      </c>
      <c r="D251" t="s">
        <v>3573</v>
      </c>
      <c r="E251" t="s">
        <v>2043</v>
      </c>
      <c r="F251" t="s">
        <v>3554</v>
      </c>
      <c r="G251" t="s">
        <v>868</v>
      </c>
      <c r="H251" t="s">
        <v>866</v>
      </c>
    </row>
    <row r="252" spans="1:13" ht="12.75" hidden="1" customHeight="1" outlineLevel="1">
      <c r="A252" s="184" t="s">
        <v>878</v>
      </c>
      <c r="B252" s="183" t="s">
        <v>865</v>
      </c>
      <c r="C252">
        <v>90</v>
      </c>
      <c r="D252" t="s">
        <v>3530</v>
      </c>
      <c r="E252" t="s">
        <v>2004</v>
      </c>
      <c r="F252" t="s">
        <v>3554</v>
      </c>
      <c r="G252" t="s">
        <v>865</v>
      </c>
      <c r="H252" t="s">
        <v>866</v>
      </c>
    </row>
    <row r="253" spans="1:13" ht="12.75" hidden="1" customHeight="1" outlineLevel="1">
      <c r="A253" s="184" t="s">
        <v>878</v>
      </c>
      <c r="B253" s="183" t="s">
        <v>867</v>
      </c>
      <c r="C253">
        <v>91</v>
      </c>
      <c r="D253" t="s">
        <v>3557</v>
      </c>
      <c r="E253" t="s">
        <v>2027</v>
      </c>
      <c r="F253" t="s">
        <v>3554</v>
      </c>
      <c r="G253" t="s">
        <v>867</v>
      </c>
      <c r="H253" t="s">
        <v>866</v>
      </c>
    </row>
    <row r="254" spans="1:13" ht="12.75" hidden="1" customHeight="1" outlineLevel="1">
      <c r="A254" s="184" t="s">
        <v>878</v>
      </c>
      <c r="B254" s="183" t="s">
        <v>877</v>
      </c>
      <c r="C254">
        <v>98</v>
      </c>
      <c r="D254" t="s">
        <v>3698</v>
      </c>
      <c r="E254" t="s">
        <v>2142</v>
      </c>
      <c r="F254" t="s">
        <v>3554</v>
      </c>
      <c r="G254" t="s">
        <v>877</v>
      </c>
      <c r="H254" t="s">
        <v>878</v>
      </c>
    </row>
    <row r="255" spans="1:13" ht="12.75" hidden="1" customHeight="1" outlineLevel="1">
      <c r="A255" s="184" t="s">
        <v>878</v>
      </c>
      <c r="B255" s="183" t="s">
        <v>946</v>
      </c>
      <c r="C255">
        <v>163</v>
      </c>
      <c r="D255" t="s">
        <v>4661</v>
      </c>
      <c r="E255" t="s">
        <v>4671</v>
      </c>
      <c r="F255" t="s">
        <v>4659</v>
      </c>
      <c r="G255" t="s">
        <v>946</v>
      </c>
      <c r="H255" t="s">
        <v>878</v>
      </c>
    </row>
    <row r="256" spans="1:13" ht="12.75" hidden="1" customHeight="1" outlineLevel="1">
      <c r="A256" s="184" t="s">
        <v>878</v>
      </c>
      <c r="B256" s="183" t="s">
        <v>947</v>
      </c>
      <c r="C256">
        <v>164</v>
      </c>
      <c r="D256" t="s">
        <v>4675</v>
      </c>
      <c r="E256" t="s">
        <v>4686</v>
      </c>
      <c r="F256" t="s">
        <v>4659</v>
      </c>
      <c r="G256" t="s">
        <v>947</v>
      </c>
      <c r="H256" t="s">
        <v>878</v>
      </c>
    </row>
    <row r="257" spans="1:13" ht="12.75" hidden="1" customHeight="1" outlineLevel="1">
      <c r="A257" s="184" t="s">
        <v>878</v>
      </c>
      <c r="B257" s="183" t="s">
        <v>951</v>
      </c>
      <c r="C257">
        <v>165</v>
      </c>
      <c r="D257" t="s">
        <v>4688</v>
      </c>
      <c r="E257" t="s">
        <v>4699</v>
      </c>
      <c r="F257" t="s">
        <v>4659</v>
      </c>
      <c r="G257" t="s">
        <v>951</v>
      </c>
      <c r="H257" t="s">
        <v>878</v>
      </c>
    </row>
    <row r="258" spans="1:13" ht="12.75" hidden="1" customHeight="1" outlineLevel="1">
      <c r="A258" s="184" t="s">
        <v>878</v>
      </c>
      <c r="B258" s="183" t="s">
        <v>952</v>
      </c>
      <c r="C258">
        <v>166</v>
      </c>
      <c r="D258" t="s">
        <v>4704</v>
      </c>
      <c r="E258" t="s">
        <v>4715</v>
      </c>
      <c r="F258" t="s">
        <v>4659</v>
      </c>
      <c r="G258" t="s">
        <v>952</v>
      </c>
      <c r="H258" t="s">
        <v>878</v>
      </c>
    </row>
    <row r="259" spans="1:13" ht="12.75" hidden="1" customHeight="1" outlineLevel="1">
      <c r="A259" s="185"/>
      <c r="B259" s="185"/>
      <c r="C259" s="185"/>
      <c r="D259" s="185"/>
      <c r="E259" s="185"/>
      <c r="F259" s="185"/>
      <c r="G259" s="185"/>
      <c r="H259" s="185"/>
      <c r="I259" s="185"/>
      <c r="J259" s="185"/>
      <c r="K259" s="185"/>
      <c r="L259" s="185"/>
      <c r="M259" s="185"/>
    </row>
    <row r="260" spans="1:13" ht="12.75" customHeight="1" collapsed="1">
      <c r="A260" s="182" t="s">
        <v>1639</v>
      </c>
      <c r="B260" s="183" t="s">
        <v>896</v>
      </c>
      <c r="C260">
        <v>113</v>
      </c>
      <c r="D260" t="s">
        <v>3907</v>
      </c>
      <c r="E260" t="s">
        <v>3907</v>
      </c>
      <c r="F260" t="s">
        <v>1995</v>
      </c>
      <c r="G260" t="s">
        <v>896</v>
      </c>
      <c r="H260" t="s">
        <v>1639</v>
      </c>
    </row>
    <row r="261" spans="1:13" ht="12.75" hidden="1" customHeight="1" outlineLevel="1">
      <c r="A261" s="184" t="s">
        <v>1639</v>
      </c>
      <c r="B261" s="183" t="s">
        <v>888</v>
      </c>
      <c r="C261">
        <v>107</v>
      </c>
      <c r="D261" t="s">
        <v>3829</v>
      </c>
      <c r="E261" t="s">
        <v>3829</v>
      </c>
      <c r="F261" t="s">
        <v>1995</v>
      </c>
      <c r="G261" t="s">
        <v>888</v>
      </c>
      <c r="H261" t="s">
        <v>1639</v>
      </c>
    </row>
    <row r="262" spans="1:13" ht="12.75" hidden="1" customHeight="1" outlineLevel="1">
      <c r="A262" s="184" t="s">
        <v>1639</v>
      </c>
      <c r="B262" s="183" t="s">
        <v>879</v>
      </c>
      <c r="C262">
        <v>99</v>
      </c>
      <c r="D262" t="s">
        <v>3713</v>
      </c>
      <c r="E262" t="s">
        <v>3723</v>
      </c>
      <c r="F262" t="s">
        <v>2060</v>
      </c>
      <c r="G262" t="s">
        <v>879</v>
      </c>
      <c r="H262" t="s">
        <v>1639</v>
      </c>
    </row>
    <row r="263" spans="1:13" ht="12.75" hidden="1" customHeight="1" outlineLevel="1">
      <c r="A263" s="184" t="s">
        <v>1639</v>
      </c>
      <c r="B263" s="183" t="s">
        <v>931</v>
      </c>
      <c r="C263">
        <v>145</v>
      </c>
      <c r="D263" t="s">
        <v>4399</v>
      </c>
      <c r="E263" t="s">
        <v>4399</v>
      </c>
      <c r="F263" t="s">
        <v>1995</v>
      </c>
      <c r="G263" t="s">
        <v>931</v>
      </c>
      <c r="H263" t="s">
        <v>1639</v>
      </c>
    </row>
    <row r="264" spans="1:13" ht="12.75" hidden="1" customHeight="1" outlineLevel="1">
      <c r="A264" s="184" t="s">
        <v>1639</v>
      </c>
      <c r="B264" s="183" t="s">
        <v>1640</v>
      </c>
      <c r="C264">
        <v>134</v>
      </c>
      <c r="D264" t="s">
        <v>4239</v>
      </c>
      <c r="E264" t="s">
        <v>4247</v>
      </c>
      <c r="F264" t="s">
        <v>2060</v>
      </c>
      <c r="G264" t="s">
        <v>1640</v>
      </c>
      <c r="H264" t="s">
        <v>1639</v>
      </c>
    </row>
    <row r="265" spans="1:13" ht="12.75" hidden="1" customHeight="1" outlineLevel="1">
      <c r="A265" s="184" t="s">
        <v>1639</v>
      </c>
      <c r="B265" s="183" t="s">
        <v>897</v>
      </c>
      <c r="C265">
        <v>114</v>
      </c>
      <c r="D265" t="s">
        <v>3922</v>
      </c>
      <c r="E265" t="s">
        <v>3931</v>
      </c>
      <c r="F265" t="s">
        <v>2215</v>
      </c>
      <c r="G265" t="s">
        <v>897</v>
      </c>
      <c r="H265" t="s">
        <v>1639</v>
      </c>
    </row>
    <row r="266" spans="1:13" ht="12.75" hidden="1" customHeight="1" outlineLevel="1">
      <c r="A266" s="184" t="s">
        <v>1639</v>
      </c>
      <c r="B266" s="183" t="s">
        <v>950</v>
      </c>
      <c r="C266">
        <v>162</v>
      </c>
      <c r="D266" t="s">
        <v>4649</v>
      </c>
      <c r="E266" t="s">
        <v>4649</v>
      </c>
      <c r="F266" t="s">
        <v>1995</v>
      </c>
      <c r="G266" t="s">
        <v>950</v>
      </c>
      <c r="H266" t="s">
        <v>1639</v>
      </c>
    </row>
    <row r="267" spans="1:13" ht="12.75" hidden="1" customHeight="1" outlineLevel="1">
      <c r="A267" s="184" t="s">
        <v>1639</v>
      </c>
      <c r="B267" s="183" t="s">
        <v>1641</v>
      </c>
    </row>
    <row r="268" spans="1:13" ht="12.75" hidden="1" customHeight="1" outlineLevel="1">
      <c r="A268" s="184" t="s">
        <v>1639</v>
      </c>
      <c r="B268" s="183" t="s">
        <v>1642</v>
      </c>
    </row>
    <row r="269" spans="1:13" ht="12.75" hidden="1" customHeight="1" outlineLevel="1">
      <c r="A269" s="184" t="s">
        <v>1639</v>
      </c>
      <c r="B269" s="183" t="s">
        <v>1643</v>
      </c>
    </row>
    <row r="270" spans="1:13" ht="12.75" hidden="1" customHeight="1" outlineLevel="1">
      <c r="A270" s="184" t="s">
        <v>1639</v>
      </c>
      <c r="B270" s="183" t="s">
        <v>1644</v>
      </c>
    </row>
    <row r="271" spans="1:13" ht="12.75" hidden="1" customHeight="1" outlineLevel="1">
      <c r="A271" s="184" t="s">
        <v>1639</v>
      </c>
      <c r="B271" s="183" t="s">
        <v>1645</v>
      </c>
    </row>
    <row r="272" spans="1:13" ht="12.75" hidden="1" customHeight="1" outlineLevel="1">
      <c r="A272" s="184" t="s">
        <v>1639</v>
      </c>
      <c r="B272" s="183" t="s">
        <v>1646</v>
      </c>
    </row>
    <row r="273" spans="1:13" ht="12.75" hidden="1" customHeight="1" outlineLevel="1">
      <c r="A273" s="184" t="s">
        <v>1639</v>
      </c>
      <c r="B273" s="183" t="s">
        <v>1647</v>
      </c>
    </row>
    <row r="274" spans="1:13" ht="12.75" hidden="1" customHeight="1" outlineLevel="1">
      <c r="A274" s="185"/>
      <c r="B274" s="185"/>
      <c r="C274" s="185"/>
      <c r="D274" s="185"/>
      <c r="E274" s="185"/>
      <c r="F274" s="185"/>
      <c r="G274" s="185"/>
      <c r="H274" s="185"/>
      <c r="I274" s="185"/>
      <c r="J274" s="185"/>
      <c r="K274" s="185"/>
      <c r="L274" s="185"/>
      <c r="M274" s="185"/>
    </row>
    <row r="275" spans="1:13" ht="12.75" customHeight="1" collapsed="1">
      <c r="A275" s="182" t="s">
        <v>859</v>
      </c>
      <c r="B275" s="183" t="s">
        <v>928</v>
      </c>
      <c r="C275">
        <v>142</v>
      </c>
      <c r="D275" t="s">
        <v>4358</v>
      </c>
      <c r="E275" t="s">
        <v>4358</v>
      </c>
      <c r="F275" t="s">
        <v>1995</v>
      </c>
      <c r="G275" t="s">
        <v>928</v>
      </c>
      <c r="H275" t="s">
        <v>859</v>
      </c>
    </row>
    <row r="276" spans="1:13" ht="12.75" hidden="1" customHeight="1" outlineLevel="1">
      <c r="A276" s="184" t="s">
        <v>859</v>
      </c>
      <c r="B276" s="183" t="s">
        <v>929</v>
      </c>
      <c r="C276">
        <v>143</v>
      </c>
      <c r="D276" t="s">
        <v>4370</v>
      </c>
      <c r="E276" t="s">
        <v>4370</v>
      </c>
      <c r="F276" t="s">
        <v>1995</v>
      </c>
      <c r="G276" t="s">
        <v>929</v>
      </c>
      <c r="H276" t="s">
        <v>859</v>
      </c>
    </row>
    <row r="277" spans="1:13" ht="12.75" hidden="1" customHeight="1" outlineLevel="1">
      <c r="A277" s="184" t="s">
        <v>859</v>
      </c>
      <c r="B277" s="183" t="s">
        <v>925</v>
      </c>
      <c r="C277">
        <v>139</v>
      </c>
      <c r="D277" t="s">
        <v>4323</v>
      </c>
      <c r="E277" t="s">
        <v>4331</v>
      </c>
      <c r="F277" t="s">
        <v>4316</v>
      </c>
      <c r="G277" t="s">
        <v>925</v>
      </c>
      <c r="H277" t="s">
        <v>859</v>
      </c>
    </row>
    <row r="278" spans="1:13" ht="12.75" hidden="1" customHeight="1" outlineLevel="1">
      <c r="A278" s="184" t="s">
        <v>859</v>
      </c>
      <c r="B278" s="183" t="s">
        <v>927</v>
      </c>
      <c r="C278">
        <v>141</v>
      </c>
      <c r="D278" t="s">
        <v>4348</v>
      </c>
      <c r="E278" t="s">
        <v>4356</v>
      </c>
      <c r="F278" t="s">
        <v>4316</v>
      </c>
      <c r="G278" t="s">
        <v>927</v>
      </c>
      <c r="H278" t="s">
        <v>859</v>
      </c>
    </row>
    <row r="279" spans="1:13" ht="12.75" hidden="1" customHeight="1" outlineLevel="1">
      <c r="A279" s="184" t="s">
        <v>859</v>
      </c>
      <c r="B279" s="183" t="s">
        <v>926</v>
      </c>
      <c r="C279">
        <v>140</v>
      </c>
      <c r="D279" t="s">
        <v>4336</v>
      </c>
      <c r="E279" t="s">
        <v>4344</v>
      </c>
      <c r="F279" t="s">
        <v>4316</v>
      </c>
      <c r="G279" t="s">
        <v>926</v>
      </c>
      <c r="H279" t="s">
        <v>859</v>
      </c>
    </row>
    <row r="280" spans="1:13" ht="12.75" hidden="1" customHeight="1" outlineLevel="1">
      <c r="A280" s="184" t="s">
        <v>859</v>
      </c>
      <c r="B280" s="183" t="s">
        <v>1659</v>
      </c>
    </row>
    <row r="281" spans="1:13" ht="12.75" hidden="1" customHeight="1" outlineLevel="1">
      <c r="A281" s="184" t="s">
        <v>859</v>
      </c>
      <c r="B281" s="183" t="s">
        <v>860</v>
      </c>
      <c r="C281">
        <v>86</v>
      </c>
      <c r="D281" t="s">
        <v>3470</v>
      </c>
      <c r="E281" t="s">
        <v>2084</v>
      </c>
      <c r="F281" t="s">
        <v>3467</v>
      </c>
      <c r="G281" t="s">
        <v>860</v>
      </c>
      <c r="H281" t="s">
        <v>859</v>
      </c>
    </row>
    <row r="282" spans="1:13" ht="12.75" hidden="1" customHeight="1" outlineLevel="1">
      <c r="A282" s="184" t="s">
        <v>859</v>
      </c>
      <c r="B282" s="183" t="s">
        <v>858</v>
      </c>
      <c r="C282">
        <v>85</v>
      </c>
      <c r="D282" t="s">
        <v>3445</v>
      </c>
      <c r="E282" t="s">
        <v>2104</v>
      </c>
      <c r="F282" t="s">
        <v>3467</v>
      </c>
      <c r="G282" t="s">
        <v>858</v>
      </c>
      <c r="H282" t="s">
        <v>859</v>
      </c>
    </row>
    <row r="283" spans="1:13" ht="12.75" hidden="1" customHeight="1" outlineLevel="1">
      <c r="A283" s="185"/>
      <c r="B283" s="185"/>
      <c r="C283" s="185"/>
      <c r="D283" s="185"/>
      <c r="E283" s="185"/>
      <c r="F283" s="185"/>
      <c r="G283" s="185"/>
      <c r="H283" s="185"/>
      <c r="I283" s="185"/>
      <c r="J283" s="185"/>
      <c r="K283" s="185"/>
      <c r="L283" s="185"/>
      <c r="M283" s="185"/>
    </row>
    <row r="284" spans="1:13" ht="12.75" customHeight="1" collapsed="1">
      <c r="A284" s="182" t="s">
        <v>803</v>
      </c>
      <c r="B284" s="183" t="s">
        <v>1250</v>
      </c>
      <c r="C284">
        <v>26</v>
      </c>
      <c r="D284" t="s">
        <v>2432</v>
      </c>
      <c r="E284" t="s">
        <v>2026</v>
      </c>
      <c r="F284" t="s">
        <v>2426</v>
      </c>
      <c r="G284" s="2" t="s">
        <v>2450</v>
      </c>
      <c r="H284" s="2" t="s">
        <v>2430</v>
      </c>
    </row>
    <row r="285" spans="1:13" ht="12.75" hidden="1" customHeight="1" outlineLevel="1">
      <c r="A285" s="184" t="s">
        <v>803</v>
      </c>
      <c r="B285" s="183" t="s">
        <v>1251</v>
      </c>
      <c r="C285">
        <v>25</v>
      </c>
      <c r="D285" t="s">
        <v>2408</v>
      </c>
      <c r="E285" t="s">
        <v>2002</v>
      </c>
      <c r="F285" t="s">
        <v>2426</v>
      </c>
      <c r="G285" s="2" t="s">
        <v>2429</v>
      </c>
      <c r="H285" s="2" t="s">
        <v>2430</v>
      </c>
    </row>
    <row r="286" spans="1:13" ht="12.75" hidden="1" customHeight="1" outlineLevel="1">
      <c r="A286" s="184" t="s">
        <v>803</v>
      </c>
      <c r="B286" s="183" t="s">
        <v>1252</v>
      </c>
      <c r="I286">
        <v>52</v>
      </c>
      <c r="J286" t="s">
        <v>7188</v>
      </c>
      <c r="K286" t="s">
        <v>7188</v>
      </c>
      <c r="L286" s="2" t="s">
        <v>7614</v>
      </c>
      <c r="M286" s="2" t="s">
        <v>7264</v>
      </c>
    </row>
    <row r="287" spans="1:13" ht="12.75" hidden="1" customHeight="1" outlineLevel="1">
      <c r="A287" s="184" t="s">
        <v>803</v>
      </c>
      <c r="B287" s="183" t="s">
        <v>1253</v>
      </c>
      <c r="I287">
        <v>54</v>
      </c>
      <c r="J287" t="s">
        <v>7188</v>
      </c>
      <c r="K287" t="s">
        <v>7188</v>
      </c>
      <c r="L287" s="2" t="s">
        <v>7616</v>
      </c>
      <c r="M287" s="2" t="s">
        <v>7267</v>
      </c>
    </row>
    <row r="288" spans="1:13" ht="12.75" hidden="1" customHeight="1" outlineLevel="1">
      <c r="A288" s="184" t="s">
        <v>803</v>
      </c>
      <c r="B288" s="183" t="s">
        <v>1254</v>
      </c>
    </row>
    <row r="289" spans="1:13" ht="12.75" hidden="1" customHeight="1" outlineLevel="1">
      <c r="A289" s="184" t="s">
        <v>803</v>
      </c>
      <c r="B289" s="183" t="s">
        <v>1255</v>
      </c>
    </row>
    <row r="290" spans="1:13" ht="12.75" hidden="1" customHeight="1" outlineLevel="1">
      <c r="A290" s="184" t="s">
        <v>803</v>
      </c>
      <c r="B290" s="183" t="s">
        <v>1256</v>
      </c>
    </row>
    <row r="291" spans="1:13" ht="12.75" hidden="1" customHeight="1" outlineLevel="1">
      <c r="A291" s="184" t="s">
        <v>803</v>
      </c>
      <c r="B291" s="183" t="s">
        <v>1257</v>
      </c>
    </row>
    <row r="292" spans="1:13" ht="12.75" hidden="1" customHeight="1" outlineLevel="1">
      <c r="A292" s="184" t="s">
        <v>803</v>
      </c>
      <c r="B292" s="187" t="s">
        <v>802</v>
      </c>
      <c r="C292">
        <v>96</v>
      </c>
      <c r="D292" t="s">
        <v>3656</v>
      </c>
      <c r="E292" t="s">
        <v>3656</v>
      </c>
      <c r="F292" t="s">
        <v>1995</v>
      </c>
      <c r="G292" t="s">
        <v>802</v>
      </c>
      <c r="H292" t="s">
        <v>803</v>
      </c>
      <c r="I292">
        <v>30</v>
      </c>
      <c r="J292" t="s">
        <v>7188</v>
      </c>
      <c r="K292" t="s">
        <v>7188</v>
      </c>
      <c r="L292" t="s">
        <v>802</v>
      </c>
      <c r="M292" t="s">
        <v>803</v>
      </c>
    </row>
    <row r="293" spans="1:13" ht="12.75" hidden="1" customHeight="1" outlineLevel="1">
      <c r="A293" s="184" t="s">
        <v>803</v>
      </c>
      <c r="B293" s="187" t="s">
        <v>11121</v>
      </c>
      <c r="I293">
        <v>18</v>
      </c>
      <c r="J293" t="s">
        <v>7188</v>
      </c>
      <c r="K293" t="s">
        <v>7188</v>
      </c>
      <c r="L293" s="2" t="s">
        <v>7211</v>
      </c>
      <c r="M293" s="2" t="s">
        <v>7212</v>
      </c>
    </row>
    <row r="294" spans="1:13" ht="12.75" hidden="1" customHeight="1" outlineLevel="1">
      <c r="A294" s="184" t="s">
        <v>803</v>
      </c>
      <c r="B294" s="187" t="s">
        <v>11122</v>
      </c>
      <c r="I294">
        <v>20</v>
      </c>
      <c r="J294" t="s">
        <v>7188</v>
      </c>
      <c r="K294" t="s">
        <v>7188</v>
      </c>
      <c r="L294" s="2" t="s">
        <v>7216</v>
      </c>
      <c r="M294" s="2" t="s">
        <v>7212</v>
      </c>
    </row>
    <row r="295" spans="1:13" ht="12.75" hidden="1" customHeight="1" outlineLevel="1">
      <c r="A295" s="185"/>
      <c r="B295" s="185"/>
      <c r="C295" s="185"/>
      <c r="D295" s="185"/>
      <c r="E295" s="185"/>
      <c r="F295" s="185"/>
      <c r="G295" s="185"/>
      <c r="H295" s="185"/>
      <c r="I295" s="185"/>
      <c r="J295" s="185"/>
      <c r="K295" s="185"/>
      <c r="L295" s="185"/>
      <c r="M295" s="185"/>
    </row>
    <row r="296" spans="1:13" ht="12.75" customHeight="1" collapsed="1">
      <c r="A296" s="182" t="s">
        <v>990</v>
      </c>
      <c r="B296" s="183" t="s">
        <v>992</v>
      </c>
      <c r="C296">
        <v>281</v>
      </c>
      <c r="D296" t="s">
        <v>5215</v>
      </c>
      <c r="E296" t="s">
        <v>5215</v>
      </c>
      <c r="F296" t="s">
        <v>990</v>
      </c>
      <c r="G296" t="s">
        <v>992</v>
      </c>
      <c r="H296" t="s">
        <v>990</v>
      </c>
    </row>
    <row r="297" spans="1:13" ht="12.75" hidden="1" customHeight="1" outlineLevel="1">
      <c r="A297" s="184" t="s">
        <v>990</v>
      </c>
      <c r="B297" s="183" t="s">
        <v>993</v>
      </c>
      <c r="C297">
        <v>282</v>
      </c>
      <c r="D297" t="s">
        <v>5223</v>
      </c>
      <c r="E297" t="s">
        <v>5223</v>
      </c>
      <c r="F297" t="s">
        <v>990</v>
      </c>
      <c r="G297" t="s">
        <v>993</v>
      </c>
      <c r="H297" t="s">
        <v>990</v>
      </c>
    </row>
    <row r="298" spans="1:13" ht="12.75" hidden="1" customHeight="1" outlineLevel="1">
      <c r="A298" s="184" t="s">
        <v>990</v>
      </c>
      <c r="B298" s="183" t="s">
        <v>989</v>
      </c>
      <c r="C298">
        <v>279</v>
      </c>
      <c r="D298" t="s">
        <v>5201</v>
      </c>
      <c r="E298" t="s">
        <v>5201</v>
      </c>
      <c r="F298" t="s">
        <v>990</v>
      </c>
      <c r="G298" t="s">
        <v>989</v>
      </c>
      <c r="H298" t="s">
        <v>990</v>
      </c>
    </row>
    <row r="299" spans="1:13" ht="12.75" hidden="1" customHeight="1" outlineLevel="1">
      <c r="A299" s="184" t="s">
        <v>990</v>
      </c>
      <c r="B299" s="183" t="s">
        <v>991</v>
      </c>
      <c r="C299">
        <v>280</v>
      </c>
      <c r="D299" t="s">
        <v>5208</v>
      </c>
      <c r="E299" t="s">
        <v>5208</v>
      </c>
      <c r="F299" t="s">
        <v>990</v>
      </c>
      <c r="G299" t="s">
        <v>991</v>
      </c>
      <c r="H299" t="s">
        <v>990</v>
      </c>
    </row>
    <row r="300" spans="1:13" ht="12.75" hidden="1" customHeight="1" outlineLevel="1">
      <c r="A300" s="184" t="s">
        <v>990</v>
      </c>
      <c r="B300" s="183" t="s">
        <v>996</v>
      </c>
      <c r="C300">
        <v>285</v>
      </c>
      <c r="D300" t="s">
        <v>5242</v>
      </c>
      <c r="E300" t="s">
        <v>5242</v>
      </c>
      <c r="F300" t="s">
        <v>990</v>
      </c>
      <c r="G300" t="s">
        <v>996</v>
      </c>
      <c r="H300" t="s">
        <v>990</v>
      </c>
    </row>
    <row r="301" spans="1:13" ht="12.75" hidden="1" customHeight="1" outlineLevel="1">
      <c r="A301" s="184" t="s">
        <v>990</v>
      </c>
      <c r="B301" s="183" t="s">
        <v>997</v>
      </c>
      <c r="C301">
        <v>286</v>
      </c>
      <c r="D301" t="s">
        <v>5250</v>
      </c>
      <c r="E301" t="s">
        <v>5250</v>
      </c>
      <c r="F301" t="s">
        <v>990</v>
      </c>
      <c r="G301" t="s">
        <v>997</v>
      </c>
      <c r="H301" t="s">
        <v>990</v>
      </c>
    </row>
    <row r="302" spans="1:13" ht="12.75" hidden="1" customHeight="1" outlineLevel="1">
      <c r="A302" s="184" t="s">
        <v>990</v>
      </c>
      <c r="B302" s="183" t="s">
        <v>994</v>
      </c>
      <c r="C302">
        <v>283</v>
      </c>
      <c r="D302" t="s">
        <v>5229</v>
      </c>
      <c r="E302" t="s">
        <v>5229</v>
      </c>
      <c r="F302" t="s">
        <v>990</v>
      </c>
      <c r="G302" t="s">
        <v>994</v>
      </c>
      <c r="H302" t="s">
        <v>990</v>
      </c>
    </row>
    <row r="303" spans="1:13" ht="12.75" hidden="1" customHeight="1" outlineLevel="1">
      <c r="A303" s="184" t="s">
        <v>990</v>
      </c>
      <c r="B303" s="183" t="s">
        <v>995</v>
      </c>
      <c r="C303">
        <v>284</v>
      </c>
      <c r="D303" t="s">
        <v>5236</v>
      </c>
      <c r="E303" t="s">
        <v>5236</v>
      </c>
      <c r="F303" t="s">
        <v>990</v>
      </c>
      <c r="G303" t="s">
        <v>995</v>
      </c>
      <c r="H303" t="s">
        <v>990</v>
      </c>
    </row>
    <row r="304" spans="1:13" ht="12.75" hidden="1" customHeight="1" outlineLevel="1">
      <c r="A304" s="184" t="s">
        <v>990</v>
      </c>
      <c r="B304" s="183" t="s">
        <v>998</v>
      </c>
      <c r="C304">
        <v>287</v>
      </c>
      <c r="D304" t="s">
        <v>5257</v>
      </c>
      <c r="E304" t="s">
        <v>5257</v>
      </c>
      <c r="F304" t="s">
        <v>990</v>
      </c>
      <c r="G304" t="s">
        <v>998</v>
      </c>
      <c r="H304" t="s">
        <v>990</v>
      </c>
    </row>
    <row r="305" spans="1:13" ht="12.75" hidden="1" customHeight="1" outlineLevel="1">
      <c r="A305" s="184" t="s">
        <v>990</v>
      </c>
      <c r="B305" s="183" t="s">
        <v>999</v>
      </c>
      <c r="C305">
        <v>288</v>
      </c>
      <c r="D305" t="s">
        <v>5263</v>
      </c>
      <c r="E305" t="s">
        <v>5263</v>
      </c>
      <c r="F305" t="s">
        <v>990</v>
      </c>
      <c r="G305" t="s">
        <v>999</v>
      </c>
      <c r="H305" t="s">
        <v>990</v>
      </c>
    </row>
    <row r="306" spans="1:13" ht="12.75" hidden="1" customHeight="1" outlineLevel="1">
      <c r="A306" s="185"/>
      <c r="B306" s="185"/>
      <c r="C306" s="185"/>
      <c r="D306" s="185"/>
      <c r="E306" s="185"/>
      <c r="F306" s="185"/>
      <c r="G306" s="185"/>
      <c r="H306" s="185"/>
      <c r="I306" s="185"/>
      <c r="J306" s="185"/>
      <c r="K306" s="185"/>
      <c r="L306" s="185"/>
      <c r="M306" s="185"/>
    </row>
    <row r="307" spans="1:13" ht="12.75" customHeight="1" collapsed="1">
      <c r="A307" s="182" t="s">
        <v>1694</v>
      </c>
      <c r="B307" s="183" t="s">
        <v>1695</v>
      </c>
      <c r="C307">
        <v>94</v>
      </c>
      <c r="D307" t="s">
        <v>3613</v>
      </c>
      <c r="E307" t="s">
        <v>3613</v>
      </c>
      <c r="F307" t="s">
        <v>1995</v>
      </c>
      <c r="G307" s="2" t="s">
        <v>3633</v>
      </c>
      <c r="H307" s="2" t="s">
        <v>3634</v>
      </c>
      <c r="I307">
        <v>12</v>
      </c>
      <c r="J307" t="s">
        <v>7188</v>
      </c>
      <c r="K307" t="s">
        <v>7188</v>
      </c>
      <c r="L307" s="2" t="s">
        <v>7201</v>
      </c>
      <c r="M307" s="2" t="s">
        <v>3634</v>
      </c>
    </row>
    <row r="308" spans="1:13" ht="12.75" hidden="1" customHeight="1" outlineLevel="1">
      <c r="A308" s="184" t="s">
        <v>1694</v>
      </c>
      <c r="B308" s="183" t="s">
        <v>1696</v>
      </c>
      <c r="C308">
        <v>104</v>
      </c>
      <c r="D308" t="s">
        <v>3786</v>
      </c>
      <c r="E308" t="s">
        <v>3786</v>
      </c>
      <c r="F308" t="s">
        <v>1995</v>
      </c>
      <c r="G308" t="s">
        <v>1696</v>
      </c>
      <c r="H308" t="s">
        <v>1694</v>
      </c>
      <c r="I308">
        <v>14</v>
      </c>
      <c r="J308" t="s">
        <v>7188</v>
      </c>
      <c r="K308" t="s">
        <v>7188</v>
      </c>
      <c r="L308" s="2" t="s">
        <v>7204</v>
      </c>
      <c r="M308" s="2" t="s">
        <v>3634</v>
      </c>
    </row>
    <row r="309" spans="1:13" ht="12.75" hidden="1" customHeight="1" outlineLevel="1">
      <c r="A309" s="184" t="s">
        <v>1694</v>
      </c>
      <c r="B309" s="183" t="s">
        <v>1697</v>
      </c>
    </row>
    <row r="310" spans="1:13" ht="12.75" hidden="1" customHeight="1" outlineLevel="1">
      <c r="A310" s="184" t="s">
        <v>1694</v>
      </c>
      <c r="B310" s="183" t="s">
        <v>1698</v>
      </c>
      <c r="C310">
        <v>347</v>
      </c>
      <c r="D310" t="s">
        <v>5435</v>
      </c>
      <c r="E310" t="s">
        <v>5435</v>
      </c>
      <c r="F310" t="s">
        <v>5426</v>
      </c>
      <c r="G310" s="2" t="s">
        <v>5440</v>
      </c>
      <c r="H310" s="2" t="s">
        <v>5432</v>
      </c>
      <c r="I310">
        <v>4</v>
      </c>
      <c r="J310" t="s">
        <v>7188</v>
      </c>
      <c r="K310" t="s">
        <v>7188</v>
      </c>
      <c r="L310" s="2" t="s">
        <v>5440</v>
      </c>
      <c r="M310" s="2" t="s">
        <v>5432</v>
      </c>
    </row>
    <row r="311" spans="1:13" ht="12.75" hidden="1" customHeight="1" outlineLevel="1">
      <c r="A311" s="184" t="s">
        <v>1694</v>
      </c>
      <c r="B311" s="183" t="s">
        <v>1699</v>
      </c>
      <c r="C311">
        <v>346</v>
      </c>
      <c r="D311" t="s">
        <v>5427</v>
      </c>
      <c r="E311" t="s">
        <v>5427</v>
      </c>
      <c r="F311" t="s">
        <v>5426</v>
      </c>
      <c r="G311" s="2" t="s">
        <v>5431</v>
      </c>
      <c r="H311" s="2" t="s">
        <v>5432</v>
      </c>
      <c r="I311">
        <v>6</v>
      </c>
      <c r="J311" t="s">
        <v>7188</v>
      </c>
      <c r="K311" t="s">
        <v>7188</v>
      </c>
      <c r="L311" s="2" t="s">
        <v>5431</v>
      </c>
      <c r="M311" s="2" t="s">
        <v>5432</v>
      </c>
    </row>
    <row r="312" spans="1:13" ht="12.75" hidden="1" customHeight="1" outlineLevel="1">
      <c r="A312" s="185"/>
      <c r="B312" s="185"/>
      <c r="C312" s="185"/>
      <c r="D312" s="185"/>
      <c r="E312" s="185"/>
      <c r="F312" s="185"/>
      <c r="G312" s="185"/>
      <c r="H312" s="185"/>
      <c r="I312" s="185"/>
      <c r="J312" s="185"/>
      <c r="K312" s="185"/>
      <c r="L312" s="185"/>
      <c r="M312" s="185"/>
    </row>
    <row r="313" spans="1:13" ht="12.75" customHeight="1">
      <c r="A313" s="182" t="s">
        <v>873</v>
      </c>
      <c r="B313" s="183" t="s">
        <v>1007</v>
      </c>
      <c r="C313">
        <v>347</v>
      </c>
      <c r="D313" t="s">
        <v>5435</v>
      </c>
      <c r="E313" t="s">
        <v>5435</v>
      </c>
      <c r="F313" t="s">
        <v>5426</v>
      </c>
      <c r="G313" s="2" t="s">
        <v>5440</v>
      </c>
      <c r="H313" s="2" t="s">
        <v>5432</v>
      </c>
      <c r="I313">
        <v>4</v>
      </c>
      <c r="J313" t="s">
        <v>7188</v>
      </c>
      <c r="K313" t="s">
        <v>7188</v>
      </c>
      <c r="L313" s="2" t="s">
        <v>5440</v>
      </c>
      <c r="M313" s="2" t="s">
        <v>5432</v>
      </c>
    </row>
    <row r="314" spans="1:13" ht="12.75" customHeight="1" outlineLevel="1">
      <c r="A314" s="184" t="s">
        <v>873</v>
      </c>
      <c r="B314" s="183" t="s">
        <v>1006</v>
      </c>
      <c r="C314">
        <v>346</v>
      </c>
      <c r="D314" t="s">
        <v>5427</v>
      </c>
      <c r="E314" t="s">
        <v>5427</v>
      </c>
      <c r="F314" t="s">
        <v>5426</v>
      </c>
      <c r="G314" s="2" t="s">
        <v>5431</v>
      </c>
      <c r="H314" s="2" t="s">
        <v>5432</v>
      </c>
      <c r="I314">
        <v>6</v>
      </c>
      <c r="J314" t="s">
        <v>7188</v>
      </c>
      <c r="K314" t="s">
        <v>7188</v>
      </c>
      <c r="L314" s="2" t="s">
        <v>5431</v>
      </c>
      <c r="M314" s="2" t="s">
        <v>5432</v>
      </c>
    </row>
    <row r="315" spans="1:13" ht="12.75" customHeight="1" outlineLevel="1">
      <c r="A315" s="184" t="s">
        <v>873</v>
      </c>
      <c r="B315" s="183" t="s">
        <v>885</v>
      </c>
      <c r="C315">
        <v>115</v>
      </c>
      <c r="D315" t="s">
        <v>3937</v>
      </c>
      <c r="E315" t="s">
        <v>3945</v>
      </c>
      <c r="F315" t="s">
        <v>2215</v>
      </c>
      <c r="G315" t="s">
        <v>885</v>
      </c>
      <c r="H315" t="s">
        <v>873</v>
      </c>
    </row>
    <row r="316" spans="1:13" ht="12.75" customHeight="1" outlineLevel="1">
      <c r="A316" s="184" t="s">
        <v>873</v>
      </c>
      <c r="B316" s="183" t="s">
        <v>1263</v>
      </c>
    </row>
    <row r="317" spans="1:13" ht="12.75" customHeight="1" outlineLevel="1">
      <c r="A317" s="184" t="s">
        <v>873</v>
      </c>
      <c r="B317" s="183" t="s">
        <v>1265</v>
      </c>
      <c r="C317">
        <v>94</v>
      </c>
      <c r="D317" t="s">
        <v>3613</v>
      </c>
      <c r="E317" t="s">
        <v>3613</v>
      </c>
      <c r="F317" t="s">
        <v>1995</v>
      </c>
      <c r="G317" s="2" t="s">
        <v>3633</v>
      </c>
      <c r="H317" s="2" t="s">
        <v>3634</v>
      </c>
    </row>
    <row r="318" spans="1:13" ht="12.75" customHeight="1" outlineLevel="1">
      <c r="A318" s="184" t="s">
        <v>873</v>
      </c>
      <c r="B318" s="183" t="s">
        <v>1266</v>
      </c>
    </row>
    <row r="319" spans="1:13" ht="12.75" customHeight="1" outlineLevel="1">
      <c r="A319" s="184" t="s">
        <v>873</v>
      </c>
      <c r="B319" s="183" t="s">
        <v>1267</v>
      </c>
    </row>
    <row r="320" spans="1:13" ht="12.75" customHeight="1" outlineLevel="1">
      <c r="A320" s="184" t="s">
        <v>873</v>
      </c>
      <c r="B320" s="183" t="s">
        <v>1269</v>
      </c>
    </row>
    <row r="321" spans="1:13" ht="12.75" customHeight="1" outlineLevel="1">
      <c r="A321" s="184" t="s">
        <v>873</v>
      </c>
      <c r="B321" s="183" t="s">
        <v>876</v>
      </c>
      <c r="C321">
        <v>26</v>
      </c>
      <c r="D321" t="s">
        <v>2432</v>
      </c>
      <c r="E321" t="s">
        <v>2026</v>
      </c>
      <c r="F321" t="s">
        <v>2426</v>
      </c>
      <c r="G321" s="2" t="s">
        <v>2450</v>
      </c>
      <c r="H321" s="2" t="s">
        <v>2430</v>
      </c>
      <c r="I321">
        <v>52</v>
      </c>
      <c r="J321" t="s">
        <v>7188</v>
      </c>
      <c r="K321" t="s">
        <v>7188</v>
      </c>
      <c r="L321" s="2" t="s">
        <v>7614</v>
      </c>
      <c r="M321" s="2" t="s">
        <v>7264</v>
      </c>
    </row>
    <row r="322" spans="1:13" ht="12.75" customHeight="1" outlineLevel="1">
      <c r="A322" s="184" t="s">
        <v>873</v>
      </c>
      <c r="B322" s="183" t="s">
        <v>875</v>
      </c>
      <c r="C322">
        <v>25</v>
      </c>
      <c r="D322" t="s">
        <v>2408</v>
      </c>
      <c r="E322" t="s">
        <v>2002</v>
      </c>
      <c r="F322" t="s">
        <v>2426</v>
      </c>
      <c r="G322" s="2" t="s">
        <v>2429</v>
      </c>
      <c r="H322" s="2" t="s">
        <v>2430</v>
      </c>
      <c r="I322">
        <v>54</v>
      </c>
      <c r="J322" t="s">
        <v>7188</v>
      </c>
      <c r="K322" t="s">
        <v>7188</v>
      </c>
      <c r="L322" s="2" t="s">
        <v>7616</v>
      </c>
      <c r="M322" s="2" t="s">
        <v>7267</v>
      </c>
    </row>
    <row r="323" spans="1:13" ht="12.75" customHeight="1" outlineLevel="1">
      <c r="A323" s="184" t="s">
        <v>873</v>
      </c>
      <c r="B323" s="183" t="s">
        <v>1270</v>
      </c>
    </row>
    <row r="324" spans="1:13" ht="12.75" customHeight="1" outlineLevel="1">
      <c r="A324" s="184" t="s">
        <v>873</v>
      </c>
      <c r="B324" s="183" t="s">
        <v>1271</v>
      </c>
    </row>
    <row r="325" spans="1:13" ht="12.75" customHeight="1" outlineLevel="1">
      <c r="A325" s="184" t="s">
        <v>873</v>
      </c>
      <c r="B325" s="187" t="s">
        <v>11125</v>
      </c>
      <c r="I325">
        <v>12</v>
      </c>
      <c r="J325" t="s">
        <v>7188</v>
      </c>
      <c r="K325" t="s">
        <v>7188</v>
      </c>
      <c r="L325" s="2" t="s">
        <v>7201</v>
      </c>
      <c r="M325" s="2" t="s">
        <v>3634</v>
      </c>
    </row>
    <row r="326" spans="1:13" ht="12.75" customHeight="1" outlineLevel="1">
      <c r="A326" s="184" t="s">
        <v>873</v>
      </c>
      <c r="B326" s="187" t="s">
        <v>11126</v>
      </c>
      <c r="I326">
        <v>14</v>
      </c>
      <c r="J326" t="s">
        <v>7188</v>
      </c>
      <c r="K326" t="s">
        <v>7188</v>
      </c>
      <c r="L326" s="2" t="s">
        <v>7204</v>
      </c>
      <c r="M326" s="2" t="s">
        <v>3634</v>
      </c>
    </row>
    <row r="327" spans="1:13" ht="12.75" customHeight="1" outlineLevel="1">
      <c r="A327" s="185"/>
      <c r="B327" s="185"/>
      <c r="C327" s="185"/>
      <c r="D327" s="185"/>
      <c r="E327" s="185"/>
      <c r="F327" s="185"/>
      <c r="G327" s="185"/>
      <c r="H327" s="185"/>
      <c r="I327" s="185"/>
      <c r="J327" s="185"/>
      <c r="K327" s="185"/>
      <c r="L327" s="185"/>
      <c r="M327" s="185"/>
    </row>
    <row r="328" spans="1:13" ht="12.75" customHeight="1" collapsed="1">
      <c r="A328" s="182" t="s">
        <v>855</v>
      </c>
      <c r="B328" s="183" t="s">
        <v>856</v>
      </c>
      <c r="C328">
        <v>84</v>
      </c>
      <c r="D328" t="s">
        <v>3424</v>
      </c>
      <c r="E328" t="s">
        <v>3424</v>
      </c>
      <c r="F328" t="s">
        <v>1995</v>
      </c>
      <c r="G328" t="s">
        <v>856</v>
      </c>
      <c r="H328" t="s">
        <v>855</v>
      </c>
    </row>
    <row r="329" spans="1:13" ht="12.75" hidden="1" customHeight="1" outlineLevel="1">
      <c r="A329" s="184" t="s">
        <v>855</v>
      </c>
      <c r="B329" s="183" t="s">
        <v>854</v>
      </c>
      <c r="C329">
        <v>83</v>
      </c>
      <c r="D329" t="s">
        <v>3398</v>
      </c>
      <c r="E329" t="s">
        <v>3409</v>
      </c>
      <c r="F329" t="s">
        <v>2060</v>
      </c>
      <c r="G329" t="s">
        <v>854</v>
      </c>
      <c r="H329" t="s">
        <v>855</v>
      </c>
    </row>
    <row r="330" spans="1:13" ht="12.75" hidden="1" customHeight="1" outlineLevel="1">
      <c r="A330" s="184" t="s">
        <v>855</v>
      </c>
      <c r="B330" s="183" t="s">
        <v>1700</v>
      </c>
    </row>
    <row r="331" spans="1:13" ht="12.75" hidden="1" customHeight="1" outlineLevel="1">
      <c r="A331" s="184" t="s">
        <v>855</v>
      </c>
      <c r="B331" s="183" t="s">
        <v>1003</v>
      </c>
      <c r="C331">
        <v>306</v>
      </c>
      <c r="D331" t="s">
        <v>5331</v>
      </c>
      <c r="E331" t="s">
        <v>5334</v>
      </c>
      <c r="F331" t="s">
        <v>5307</v>
      </c>
      <c r="G331" t="s">
        <v>1003</v>
      </c>
      <c r="H331" t="s">
        <v>855</v>
      </c>
    </row>
    <row r="332" spans="1:13" ht="12.75" hidden="1" customHeight="1" outlineLevel="1">
      <c r="A332" s="184" t="s">
        <v>855</v>
      </c>
      <c r="B332" s="183" t="s">
        <v>1002</v>
      </c>
      <c r="C332">
        <v>305</v>
      </c>
      <c r="D332" t="s">
        <v>5327</v>
      </c>
      <c r="E332" t="s">
        <v>5330</v>
      </c>
      <c r="F332" t="s">
        <v>5307</v>
      </c>
      <c r="G332" t="s">
        <v>1002</v>
      </c>
      <c r="H332" t="s">
        <v>855</v>
      </c>
    </row>
    <row r="333" spans="1:13" ht="12.75" hidden="1" customHeight="1" outlineLevel="1">
      <c r="A333" s="184" t="s">
        <v>855</v>
      </c>
      <c r="B333" s="183" t="s">
        <v>1001</v>
      </c>
      <c r="C333">
        <v>302</v>
      </c>
      <c r="D333" t="s">
        <v>5308</v>
      </c>
      <c r="E333" t="s">
        <v>5313</v>
      </c>
      <c r="F333" t="s">
        <v>5307</v>
      </c>
      <c r="G333" t="s">
        <v>1001</v>
      </c>
      <c r="H333" t="s">
        <v>855</v>
      </c>
    </row>
    <row r="334" spans="1:13" ht="12.75" hidden="1" customHeight="1" outlineLevel="1">
      <c r="A334" s="184" t="s">
        <v>855</v>
      </c>
      <c r="B334" s="183" t="s">
        <v>1000</v>
      </c>
      <c r="C334">
        <v>301</v>
      </c>
      <c r="D334" t="s">
        <v>5301</v>
      </c>
      <c r="E334" t="s">
        <v>5306</v>
      </c>
      <c r="F334" t="s">
        <v>5307</v>
      </c>
      <c r="G334" t="s">
        <v>1000</v>
      </c>
      <c r="H334" t="s">
        <v>855</v>
      </c>
    </row>
    <row r="335" spans="1:13" ht="12.75" hidden="1" customHeight="1" outlineLevel="1">
      <c r="A335" s="184" t="s">
        <v>855</v>
      </c>
      <c r="B335" s="183" t="s">
        <v>1005</v>
      </c>
      <c r="C335">
        <v>343</v>
      </c>
      <c r="D335" t="s">
        <v>5410</v>
      </c>
      <c r="E335" t="s">
        <v>5410</v>
      </c>
      <c r="F335" t="s">
        <v>5408</v>
      </c>
      <c r="G335" t="s">
        <v>1005</v>
      </c>
      <c r="H335" t="s">
        <v>855</v>
      </c>
    </row>
    <row r="336" spans="1:13" ht="12.75" hidden="1" customHeight="1" outlineLevel="1">
      <c r="A336" s="184" t="s">
        <v>855</v>
      </c>
      <c r="B336" s="183" t="s">
        <v>1004</v>
      </c>
      <c r="C336">
        <v>342</v>
      </c>
      <c r="D336" t="s">
        <v>5404</v>
      </c>
      <c r="E336" t="s">
        <v>5404</v>
      </c>
      <c r="F336" t="s">
        <v>5408</v>
      </c>
      <c r="G336" t="s">
        <v>1004</v>
      </c>
      <c r="H336" t="s">
        <v>855</v>
      </c>
    </row>
    <row r="337" spans="1:13" ht="12.75" hidden="1" customHeight="1" outlineLevel="1">
      <c r="A337" s="185"/>
      <c r="B337" s="185"/>
      <c r="C337" s="185"/>
      <c r="D337" s="185"/>
      <c r="E337" s="185"/>
      <c r="F337" s="185"/>
      <c r="G337" s="185"/>
      <c r="H337" s="185"/>
      <c r="I337" s="185"/>
      <c r="J337" s="185"/>
      <c r="K337" s="185"/>
      <c r="L337" s="185"/>
      <c r="M337" s="185"/>
    </row>
    <row r="338" spans="1:13" ht="12.75" customHeight="1" collapsed="1">
      <c r="A338" s="182" t="s">
        <v>2685</v>
      </c>
      <c r="B338" s="187" t="s">
        <v>11738</v>
      </c>
      <c r="C338">
        <v>40</v>
      </c>
      <c r="D338" t="s">
        <v>2669</v>
      </c>
      <c r="E338" t="s">
        <v>2679</v>
      </c>
      <c r="F338" t="s">
        <v>2060</v>
      </c>
      <c r="G338" t="s">
        <v>11738</v>
      </c>
      <c r="H338" t="s">
        <v>2685</v>
      </c>
    </row>
    <row r="339" spans="1:13" ht="12.75" hidden="1" customHeight="1" outlineLevel="1">
      <c r="A339" s="185"/>
      <c r="B339" s="185"/>
      <c r="C339" s="185"/>
      <c r="D339" s="185"/>
      <c r="E339" s="185"/>
      <c r="F339" s="185"/>
      <c r="G339" s="185"/>
      <c r="H339" s="185"/>
      <c r="I339" s="185"/>
      <c r="J339" s="185"/>
      <c r="K339" s="185"/>
      <c r="L339" s="185"/>
      <c r="M339" s="185"/>
    </row>
    <row r="340" spans="1:13" ht="12.75" customHeight="1" collapsed="1">
      <c r="A340" s="182" t="s">
        <v>792</v>
      </c>
      <c r="B340" s="183" t="s">
        <v>793</v>
      </c>
      <c r="C340">
        <v>36</v>
      </c>
      <c r="D340" t="s">
        <v>2606</v>
      </c>
      <c r="E340" t="s">
        <v>2616</v>
      </c>
      <c r="F340" t="s">
        <v>2325</v>
      </c>
      <c r="G340" t="s">
        <v>793</v>
      </c>
      <c r="H340" t="s">
        <v>792</v>
      </c>
    </row>
    <row r="341" spans="1:13" ht="12.75" hidden="1" customHeight="1" outlineLevel="1">
      <c r="A341" s="184" t="s">
        <v>792</v>
      </c>
      <c r="B341" s="183" t="s">
        <v>791</v>
      </c>
      <c r="C341">
        <v>35</v>
      </c>
      <c r="D341" t="s">
        <v>2586</v>
      </c>
      <c r="E341" t="s">
        <v>2596</v>
      </c>
      <c r="F341" t="s">
        <v>2325</v>
      </c>
      <c r="G341" t="s">
        <v>791</v>
      </c>
      <c r="H341" t="s">
        <v>792</v>
      </c>
    </row>
    <row r="342" spans="1:13" ht="12.75" hidden="1" customHeight="1" outlineLevel="1">
      <c r="A342" s="184" t="s">
        <v>792</v>
      </c>
      <c r="B342" s="183" t="s">
        <v>1291</v>
      </c>
    </row>
    <row r="343" spans="1:13" ht="12.75" hidden="1" customHeight="1" outlineLevel="1">
      <c r="A343" s="184" t="s">
        <v>792</v>
      </c>
      <c r="B343" s="183" t="s">
        <v>1292</v>
      </c>
    </row>
    <row r="344" spans="1:13" ht="12.75" hidden="1" customHeight="1" outlineLevel="1">
      <c r="A344" s="184" t="s">
        <v>792</v>
      </c>
      <c r="B344" s="183" t="s">
        <v>1027</v>
      </c>
      <c r="C344">
        <v>390</v>
      </c>
      <c r="D344" t="s">
        <v>5605</v>
      </c>
      <c r="E344" t="s">
        <v>5605</v>
      </c>
      <c r="F344" t="s">
        <v>5571</v>
      </c>
      <c r="G344" t="s">
        <v>1027</v>
      </c>
      <c r="H344" t="s">
        <v>792</v>
      </c>
    </row>
    <row r="345" spans="1:13" ht="12.75" hidden="1" customHeight="1" outlineLevel="1">
      <c r="A345" s="184" t="s">
        <v>792</v>
      </c>
      <c r="B345" s="183" t="s">
        <v>1018</v>
      </c>
      <c r="C345">
        <v>381</v>
      </c>
      <c r="D345" t="s">
        <v>5566</v>
      </c>
      <c r="E345" t="s">
        <v>5568</v>
      </c>
      <c r="F345" t="s">
        <v>5571</v>
      </c>
      <c r="G345" t="s">
        <v>1018</v>
      </c>
      <c r="H345" t="s">
        <v>792</v>
      </c>
    </row>
    <row r="346" spans="1:13" ht="12.75" hidden="1" customHeight="1" outlineLevel="1">
      <c r="A346" s="184" t="s">
        <v>792</v>
      </c>
      <c r="B346" s="183" t="s">
        <v>1021</v>
      </c>
      <c r="C346">
        <v>384</v>
      </c>
      <c r="D346" t="s">
        <v>5582</v>
      </c>
      <c r="E346" t="s">
        <v>5582</v>
      </c>
      <c r="F346" t="s">
        <v>5571</v>
      </c>
      <c r="G346" t="s">
        <v>1021</v>
      </c>
      <c r="H346" t="s">
        <v>792</v>
      </c>
    </row>
    <row r="347" spans="1:13" ht="12.75" hidden="1" customHeight="1" outlineLevel="1">
      <c r="A347" s="184" t="s">
        <v>792</v>
      </c>
      <c r="B347" s="183" t="s">
        <v>1024</v>
      </c>
      <c r="C347">
        <v>387</v>
      </c>
      <c r="D347" t="s">
        <v>5593</v>
      </c>
      <c r="E347" t="s">
        <v>5595</v>
      </c>
      <c r="F347" t="s">
        <v>5571</v>
      </c>
      <c r="G347" t="s">
        <v>1024</v>
      </c>
      <c r="H347" t="s">
        <v>792</v>
      </c>
    </row>
    <row r="348" spans="1:13" ht="12.75" hidden="1" customHeight="1" outlineLevel="1">
      <c r="A348" s="184" t="s">
        <v>792</v>
      </c>
      <c r="B348" s="183" t="s">
        <v>1019</v>
      </c>
      <c r="C348">
        <v>382</v>
      </c>
      <c r="D348" t="s">
        <v>5573</v>
      </c>
      <c r="E348" t="s">
        <v>5573</v>
      </c>
      <c r="F348" t="s">
        <v>5571</v>
      </c>
      <c r="G348" t="s">
        <v>1019</v>
      </c>
      <c r="H348" t="s">
        <v>792</v>
      </c>
    </row>
    <row r="349" spans="1:13" ht="12.75" hidden="1" customHeight="1" outlineLevel="1">
      <c r="A349" s="184" t="s">
        <v>792</v>
      </c>
      <c r="B349" s="183" t="s">
        <v>1022</v>
      </c>
      <c r="C349">
        <v>385</v>
      </c>
      <c r="D349" t="s">
        <v>5585</v>
      </c>
      <c r="E349" t="s">
        <v>5587</v>
      </c>
      <c r="F349" t="s">
        <v>5571</v>
      </c>
      <c r="G349" t="s">
        <v>1022</v>
      </c>
      <c r="H349" t="s">
        <v>792</v>
      </c>
    </row>
    <row r="350" spans="1:13" ht="12.75" hidden="1" customHeight="1" outlineLevel="1">
      <c r="A350" s="184" t="s">
        <v>792</v>
      </c>
      <c r="B350" s="183" t="s">
        <v>1025</v>
      </c>
      <c r="C350">
        <v>388</v>
      </c>
      <c r="D350" t="s">
        <v>5598</v>
      </c>
      <c r="E350" t="s">
        <v>5598</v>
      </c>
      <c r="F350" t="s">
        <v>5571</v>
      </c>
      <c r="G350" t="s">
        <v>1025</v>
      </c>
      <c r="H350" t="s">
        <v>792</v>
      </c>
    </row>
    <row r="351" spans="1:13" ht="12.75" hidden="1" customHeight="1" outlineLevel="1">
      <c r="A351" s="184" t="s">
        <v>792</v>
      </c>
      <c r="B351" s="183" t="s">
        <v>1020</v>
      </c>
      <c r="C351">
        <v>383</v>
      </c>
      <c r="D351" t="s">
        <v>5577</v>
      </c>
      <c r="E351" t="s">
        <v>5578</v>
      </c>
      <c r="F351" t="s">
        <v>5571</v>
      </c>
      <c r="G351" t="s">
        <v>1020</v>
      </c>
      <c r="H351" t="s">
        <v>792</v>
      </c>
    </row>
    <row r="352" spans="1:13" ht="12.75" hidden="1" customHeight="1" outlineLevel="1">
      <c r="A352" s="184" t="s">
        <v>792</v>
      </c>
      <c r="B352" s="183" t="s">
        <v>1023</v>
      </c>
      <c r="C352">
        <v>386</v>
      </c>
      <c r="D352" t="s">
        <v>5590</v>
      </c>
      <c r="E352" t="s">
        <v>5590</v>
      </c>
      <c r="F352" t="s">
        <v>5571</v>
      </c>
      <c r="G352" t="s">
        <v>1023</v>
      </c>
      <c r="H352" t="s">
        <v>792</v>
      </c>
    </row>
    <row r="353" spans="1:13" ht="12.75" hidden="1" customHeight="1" outlineLevel="1">
      <c r="A353" s="184" t="s">
        <v>792</v>
      </c>
      <c r="B353" s="183" t="s">
        <v>1026</v>
      </c>
      <c r="C353">
        <v>389</v>
      </c>
      <c r="D353" t="s">
        <v>5601</v>
      </c>
      <c r="E353" t="s">
        <v>5602</v>
      </c>
      <c r="F353" t="s">
        <v>5571</v>
      </c>
      <c r="G353" t="s">
        <v>1026</v>
      </c>
      <c r="H353" t="s">
        <v>792</v>
      </c>
    </row>
    <row r="354" spans="1:13" ht="12.75" hidden="1" customHeight="1" outlineLevel="1">
      <c r="A354" s="184" t="s">
        <v>792</v>
      </c>
      <c r="B354" s="183" t="s">
        <v>943</v>
      </c>
      <c r="C354">
        <v>155</v>
      </c>
      <c r="D354" t="s">
        <v>4543</v>
      </c>
      <c r="E354" t="s">
        <v>4551</v>
      </c>
      <c r="F354" t="s">
        <v>2060</v>
      </c>
      <c r="G354" t="s">
        <v>943</v>
      </c>
      <c r="H354" t="s">
        <v>792</v>
      </c>
    </row>
    <row r="355" spans="1:13" ht="12.75" hidden="1" customHeight="1" outlineLevel="1">
      <c r="A355" s="184" t="s">
        <v>792</v>
      </c>
      <c r="B355" s="183" t="s">
        <v>944</v>
      </c>
      <c r="C355">
        <v>156</v>
      </c>
      <c r="D355" t="s">
        <v>4558</v>
      </c>
      <c r="E355" t="s">
        <v>4558</v>
      </c>
      <c r="F355" t="s">
        <v>1995</v>
      </c>
      <c r="G355" t="s">
        <v>944</v>
      </c>
      <c r="H355" t="s">
        <v>792</v>
      </c>
    </row>
    <row r="356" spans="1:13" ht="12.75" hidden="1" customHeight="1" outlineLevel="1">
      <c r="A356" s="184" t="s">
        <v>792</v>
      </c>
      <c r="B356" s="183" t="s">
        <v>945</v>
      </c>
      <c r="C356">
        <v>157</v>
      </c>
      <c r="D356" t="s">
        <v>4570</v>
      </c>
      <c r="E356" t="s">
        <v>4570</v>
      </c>
      <c r="F356" t="s">
        <v>1995</v>
      </c>
      <c r="G356" t="s">
        <v>945</v>
      </c>
      <c r="H356" t="s">
        <v>792</v>
      </c>
    </row>
    <row r="357" spans="1:13" ht="12.75" hidden="1" customHeight="1" outlineLevel="1">
      <c r="A357" s="184" t="s">
        <v>792</v>
      </c>
      <c r="B357" s="183" t="s">
        <v>1293</v>
      </c>
    </row>
    <row r="358" spans="1:13" ht="12.75" hidden="1" customHeight="1" outlineLevel="1">
      <c r="A358" s="184" t="s">
        <v>792</v>
      </c>
      <c r="B358" s="183" t="s">
        <v>1294</v>
      </c>
    </row>
    <row r="359" spans="1:13" ht="12.75" hidden="1" customHeight="1" outlineLevel="1">
      <c r="A359" s="184" t="s">
        <v>792</v>
      </c>
      <c r="B359" s="183" t="s">
        <v>1295</v>
      </c>
    </row>
    <row r="360" spans="1:13" ht="12.75" hidden="1" customHeight="1" outlineLevel="1">
      <c r="A360" s="185"/>
      <c r="B360" s="185"/>
      <c r="C360" s="185"/>
      <c r="D360" s="185"/>
      <c r="E360" s="185"/>
      <c r="F360" s="185"/>
      <c r="G360" s="185"/>
      <c r="H360" s="185"/>
      <c r="I360" s="185"/>
      <c r="J360" s="185"/>
      <c r="K360" s="185"/>
      <c r="L360" s="185"/>
      <c r="M360" s="185"/>
    </row>
    <row r="361" spans="1:13" ht="12.75" customHeight="1" collapsed="1">
      <c r="A361" s="182" t="s">
        <v>795</v>
      </c>
      <c r="B361" s="183" t="s">
        <v>953</v>
      </c>
      <c r="C361">
        <v>167</v>
      </c>
      <c r="D361" t="s">
        <v>4717</v>
      </c>
      <c r="E361" t="s">
        <v>4726</v>
      </c>
      <c r="F361" t="s">
        <v>4144</v>
      </c>
      <c r="G361" t="s">
        <v>953</v>
      </c>
      <c r="H361" t="s">
        <v>795</v>
      </c>
    </row>
    <row r="362" spans="1:13" ht="12.75" hidden="1" customHeight="1" outlineLevel="1">
      <c r="A362" s="184" t="s">
        <v>795</v>
      </c>
      <c r="B362" s="183" t="s">
        <v>954</v>
      </c>
      <c r="C362">
        <v>168</v>
      </c>
      <c r="D362" t="s">
        <v>4728</v>
      </c>
      <c r="E362" t="s">
        <v>4738</v>
      </c>
      <c r="F362" t="s">
        <v>4144</v>
      </c>
      <c r="G362" t="s">
        <v>954</v>
      </c>
      <c r="H362" t="s">
        <v>795</v>
      </c>
    </row>
    <row r="363" spans="1:13" ht="12.75" hidden="1" customHeight="1" outlineLevel="1">
      <c r="A363" s="184" t="s">
        <v>795</v>
      </c>
      <c r="B363" s="183" t="s">
        <v>955</v>
      </c>
      <c r="C363">
        <v>169</v>
      </c>
      <c r="D363" t="s">
        <v>4740</v>
      </c>
      <c r="E363" t="s">
        <v>4751</v>
      </c>
      <c r="F363" t="s">
        <v>4144</v>
      </c>
      <c r="G363" t="s">
        <v>955</v>
      </c>
      <c r="H363" t="s">
        <v>795</v>
      </c>
    </row>
    <row r="364" spans="1:13" ht="12.75" hidden="1" customHeight="1" outlineLevel="1">
      <c r="A364" s="184" t="s">
        <v>795</v>
      </c>
      <c r="B364" s="183" t="s">
        <v>1296</v>
      </c>
    </row>
    <row r="365" spans="1:13" ht="12.75" hidden="1" customHeight="1" outlineLevel="1">
      <c r="A365" s="184" t="s">
        <v>795</v>
      </c>
      <c r="B365" s="183" t="s">
        <v>1297</v>
      </c>
    </row>
    <row r="366" spans="1:13" ht="12.75" hidden="1" customHeight="1" outlineLevel="1">
      <c r="A366" s="184" t="s">
        <v>795</v>
      </c>
      <c r="B366" s="183" t="s">
        <v>1298</v>
      </c>
    </row>
    <row r="367" spans="1:13" ht="12.75" hidden="1" customHeight="1" outlineLevel="1">
      <c r="A367" s="184" t="s">
        <v>795</v>
      </c>
      <c r="B367" s="183" t="s">
        <v>807</v>
      </c>
      <c r="C367">
        <v>43</v>
      </c>
      <c r="D367" t="s">
        <v>2728</v>
      </c>
      <c r="E367" t="s">
        <v>2738</v>
      </c>
      <c r="F367" t="s">
        <v>2060</v>
      </c>
      <c r="G367" t="s">
        <v>807</v>
      </c>
      <c r="H367" t="s">
        <v>795</v>
      </c>
    </row>
    <row r="368" spans="1:13" ht="12.75" hidden="1" customHeight="1" outlineLevel="1">
      <c r="A368" s="184" t="s">
        <v>795</v>
      </c>
      <c r="B368" s="183" t="s">
        <v>808</v>
      </c>
      <c r="C368">
        <v>44</v>
      </c>
      <c r="D368" t="s">
        <v>2748</v>
      </c>
      <c r="E368" t="s">
        <v>2757</v>
      </c>
      <c r="F368" t="s">
        <v>2060</v>
      </c>
      <c r="G368" t="s">
        <v>808</v>
      </c>
      <c r="H368" t="s">
        <v>795</v>
      </c>
    </row>
    <row r="369" spans="1:8" ht="12.75" hidden="1" customHeight="1" outlineLevel="1">
      <c r="A369" s="184" t="s">
        <v>795</v>
      </c>
      <c r="B369" s="183" t="s">
        <v>11805</v>
      </c>
      <c r="C369">
        <v>23</v>
      </c>
      <c r="D369" t="s">
        <v>2374</v>
      </c>
      <c r="E369" t="s">
        <v>2374</v>
      </c>
      <c r="F369" t="s">
        <v>1995</v>
      </c>
      <c r="G369" t="s">
        <v>11805</v>
      </c>
      <c r="H369" t="s">
        <v>795</v>
      </c>
    </row>
    <row r="370" spans="1:8" ht="12.75" hidden="1" customHeight="1" outlineLevel="1">
      <c r="A370" s="184" t="s">
        <v>795</v>
      </c>
      <c r="B370" s="183" t="s">
        <v>11806</v>
      </c>
      <c r="C370">
        <v>24</v>
      </c>
      <c r="D370" t="s">
        <v>2392</v>
      </c>
      <c r="E370" t="s">
        <v>2392</v>
      </c>
      <c r="F370" t="s">
        <v>1995</v>
      </c>
      <c r="G370" t="s">
        <v>11806</v>
      </c>
      <c r="H370" t="s">
        <v>795</v>
      </c>
    </row>
    <row r="371" spans="1:8" ht="12.75" hidden="1" customHeight="1" outlineLevel="1">
      <c r="A371" s="184" t="s">
        <v>795</v>
      </c>
      <c r="B371" s="183" t="s">
        <v>1299</v>
      </c>
    </row>
    <row r="372" spans="1:8" ht="12.75" hidden="1" customHeight="1" outlineLevel="1">
      <c r="A372" s="184" t="s">
        <v>795</v>
      </c>
      <c r="B372" s="183" t="s">
        <v>1300</v>
      </c>
    </row>
    <row r="373" spans="1:8" ht="12.75" hidden="1" customHeight="1" outlineLevel="1">
      <c r="A373" s="184" t="s">
        <v>795</v>
      </c>
      <c r="B373" s="183" t="s">
        <v>11825</v>
      </c>
    </row>
    <row r="374" spans="1:8" ht="12.75" hidden="1" customHeight="1" outlineLevel="1">
      <c r="A374" s="184" t="s">
        <v>795</v>
      </c>
      <c r="B374" s="183" t="s">
        <v>11826</v>
      </c>
    </row>
    <row r="375" spans="1:8" ht="12.75" hidden="1" customHeight="1" outlineLevel="1">
      <c r="A375" s="184" t="s">
        <v>795</v>
      </c>
      <c r="B375" s="183" t="s">
        <v>796</v>
      </c>
      <c r="C375">
        <v>34</v>
      </c>
      <c r="D375" t="s">
        <v>2571</v>
      </c>
      <c r="E375" t="s">
        <v>2581</v>
      </c>
      <c r="F375" t="s">
        <v>2325</v>
      </c>
      <c r="G375" t="s">
        <v>796</v>
      </c>
      <c r="H375" t="s">
        <v>795</v>
      </c>
    </row>
    <row r="376" spans="1:8" ht="12.75" hidden="1" customHeight="1" outlineLevel="1">
      <c r="A376" s="184" t="s">
        <v>795</v>
      </c>
      <c r="B376" s="183" t="s">
        <v>794</v>
      </c>
      <c r="C376">
        <v>33</v>
      </c>
      <c r="D376" t="s">
        <v>2556</v>
      </c>
      <c r="E376" t="s">
        <v>2565</v>
      </c>
      <c r="F376" t="s">
        <v>2325</v>
      </c>
      <c r="G376" t="s">
        <v>794</v>
      </c>
      <c r="H376" t="s">
        <v>795</v>
      </c>
    </row>
    <row r="377" spans="1:8" ht="12.75" hidden="1" customHeight="1" outlineLevel="1">
      <c r="A377" s="184" t="s">
        <v>795</v>
      </c>
      <c r="B377" s="183" t="s">
        <v>1301</v>
      </c>
    </row>
    <row r="378" spans="1:8" ht="12.75" hidden="1" customHeight="1" outlineLevel="1">
      <c r="A378" s="184" t="s">
        <v>795</v>
      </c>
      <c r="B378" s="183" t="s">
        <v>1302</v>
      </c>
    </row>
    <row r="379" spans="1:8" ht="12.75" hidden="1" customHeight="1" outlineLevel="1">
      <c r="A379" s="184" t="s">
        <v>795</v>
      </c>
      <c r="B379" s="183" t="s">
        <v>1037</v>
      </c>
      <c r="C379">
        <v>400</v>
      </c>
      <c r="D379" t="s">
        <v>5649</v>
      </c>
      <c r="E379" t="s">
        <v>5649</v>
      </c>
      <c r="F379" t="s">
        <v>5611</v>
      </c>
      <c r="G379" t="s">
        <v>1037</v>
      </c>
      <c r="H379" t="s">
        <v>795</v>
      </c>
    </row>
    <row r="380" spans="1:8" ht="12.75" hidden="1" customHeight="1" outlineLevel="1">
      <c r="A380" s="184" t="s">
        <v>795</v>
      </c>
      <c r="B380" s="183" t="s">
        <v>1028</v>
      </c>
      <c r="C380">
        <v>391</v>
      </c>
      <c r="D380" t="s">
        <v>5608</v>
      </c>
      <c r="E380" t="s">
        <v>5610</v>
      </c>
      <c r="F380" t="s">
        <v>5611</v>
      </c>
      <c r="G380" t="s">
        <v>1028</v>
      </c>
      <c r="H380" t="s">
        <v>795</v>
      </c>
    </row>
    <row r="381" spans="1:8" ht="12.75" hidden="1" customHeight="1" outlineLevel="1">
      <c r="A381" s="184" t="s">
        <v>795</v>
      </c>
      <c r="B381" s="183" t="s">
        <v>1031</v>
      </c>
      <c r="C381">
        <v>394</v>
      </c>
      <c r="D381" t="s">
        <v>5623</v>
      </c>
      <c r="E381" t="s">
        <v>5623</v>
      </c>
      <c r="F381" t="s">
        <v>5611</v>
      </c>
      <c r="G381" t="s">
        <v>1031</v>
      </c>
      <c r="H381" t="s">
        <v>795</v>
      </c>
    </row>
    <row r="382" spans="1:8" ht="12.75" hidden="1" customHeight="1" outlineLevel="1">
      <c r="A382" s="184" t="s">
        <v>795</v>
      </c>
      <c r="B382" s="183" t="s">
        <v>1034</v>
      </c>
      <c r="C382">
        <v>397</v>
      </c>
      <c r="D382" t="s">
        <v>5635</v>
      </c>
      <c r="E382" t="s">
        <v>5638</v>
      </c>
      <c r="F382" t="s">
        <v>5611</v>
      </c>
      <c r="G382" t="s">
        <v>1034</v>
      </c>
      <c r="H382" t="s">
        <v>795</v>
      </c>
    </row>
    <row r="383" spans="1:8" ht="12.75" hidden="1" customHeight="1" outlineLevel="1">
      <c r="A383" s="184" t="s">
        <v>795</v>
      </c>
      <c r="B383" s="183" t="s">
        <v>1029</v>
      </c>
      <c r="C383">
        <v>392</v>
      </c>
      <c r="D383" t="s">
        <v>5613</v>
      </c>
      <c r="E383" t="s">
        <v>5613</v>
      </c>
      <c r="F383" t="s">
        <v>5611</v>
      </c>
      <c r="G383" t="s">
        <v>1029</v>
      </c>
      <c r="H383" t="s">
        <v>795</v>
      </c>
    </row>
    <row r="384" spans="1:8" ht="12.75" hidden="1" customHeight="1" outlineLevel="1">
      <c r="A384" s="184" t="s">
        <v>795</v>
      </c>
      <c r="B384" s="183" t="s">
        <v>1032</v>
      </c>
      <c r="C384">
        <v>395</v>
      </c>
      <c r="D384" t="s">
        <v>5627</v>
      </c>
      <c r="E384" t="s">
        <v>5629</v>
      </c>
      <c r="F384" t="s">
        <v>5611</v>
      </c>
      <c r="G384" t="s">
        <v>1032</v>
      </c>
      <c r="H384" t="s">
        <v>795</v>
      </c>
    </row>
    <row r="385" spans="1:13" ht="12.75" hidden="1" customHeight="1" outlineLevel="1">
      <c r="A385" s="184" t="s">
        <v>795</v>
      </c>
      <c r="B385" s="183" t="s">
        <v>1035</v>
      </c>
      <c r="C385">
        <v>398</v>
      </c>
      <c r="D385" t="s">
        <v>5640</v>
      </c>
      <c r="E385" t="s">
        <v>5640</v>
      </c>
      <c r="F385" t="s">
        <v>5611</v>
      </c>
      <c r="G385" t="s">
        <v>1035</v>
      </c>
      <c r="H385" t="s">
        <v>795</v>
      </c>
    </row>
    <row r="386" spans="1:13" ht="12.75" hidden="1" customHeight="1" outlineLevel="1">
      <c r="A386" s="184" t="s">
        <v>795</v>
      </c>
      <c r="B386" s="183" t="s">
        <v>1030</v>
      </c>
      <c r="C386">
        <v>393</v>
      </c>
      <c r="D386" t="s">
        <v>5617</v>
      </c>
      <c r="E386" t="s">
        <v>5620</v>
      </c>
      <c r="F386" t="s">
        <v>5611</v>
      </c>
      <c r="G386" t="s">
        <v>1030</v>
      </c>
      <c r="H386" t="s">
        <v>795</v>
      </c>
    </row>
    <row r="387" spans="1:13" ht="12.75" hidden="1" customHeight="1" outlineLevel="1">
      <c r="A387" s="184" t="s">
        <v>795</v>
      </c>
      <c r="B387" s="183" t="s">
        <v>1033</v>
      </c>
      <c r="C387">
        <v>396</v>
      </c>
      <c r="D387" t="s">
        <v>5631</v>
      </c>
      <c r="E387" t="s">
        <v>5631</v>
      </c>
      <c r="F387" t="s">
        <v>5611</v>
      </c>
      <c r="G387" t="s">
        <v>1033</v>
      </c>
      <c r="H387" t="s">
        <v>795</v>
      </c>
    </row>
    <row r="388" spans="1:13" ht="12.75" hidden="1" customHeight="1" outlineLevel="1">
      <c r="A388" s="184" t="s">
        <v>795</v>
      </c>
      <c r="B388" s="183" t="s">
        <v>1036</v>
      </c>
      <c r="C388">
        <v>399</v>
      </c>
      <c r="D388" t="s">
        <v>5644</v>
      </c>
      <c r="E388" t="s">
        <v>5646</v>
      </c>
      <c r="F388" t="s">
        <v>5611</v>
      </c>
      <c r="G388" t="s">
        <v>1036</v>
      </c>
      <c r="H388" t="s">
        <v>795</v>
      </c>
    </row>
    <row r="389" spans="1:13" ht="12.75" hidden="1" customHeight="1" outlineLevel="1">
      <c r="A389" s="185"/>
      <c r="B389" s="185"/>
      <c r="C389" s="185"/>
      <c r="D389" s="185"/>
      <c r="E389" s="185"/>
      <c r="F389" s="185"/>
      <c r="G389" s="185"/>
      <c r="H389" s="185"/>
      <c r="I389" s="185"/>
      <c r="J389" s="185"/>
      <c r="K389" s="185"/>
      <c r="L389" s="185"/>
      <c r="M389" s="185"/>
    </row>
    <row r="390" spans="1:13" ht="12.75" customHeight="1" collapsed="1">
      <c r="A390" s="182" t="s">
        <v>761</v>
      </c>
      <c r="B390" s="183" t="s">
        <v>775</v>
      </c>
      <c r="C390">
        <v>20</v>
      </c>
      <c r="D390" t="s">
        <v>2331</v>
      </c>
      <c r="E390" t="s">
        <v>2340</v>
      </c>
      <c r="F390" t="s">
        <v>2325</v>
      </c>
      <c r="G390" t="s">
        <v>775</v>
      </c>
      <c r="H390" t="s">
        <v>761</v>
      </c>
    </row>
    <row r="391" spans="1:13" ht="12.75" hidden="1" customHeight="1" outlineLevel="1">
      <c r="A391" s="184" t="s">
        <v>761</v>
      </c>
      <c r="B391" s="183" t="s">
        <v>773</v>
      </c>
      <c r="C391">
        <v>19</v>
      </c>
      <c r="D391" t="s">
        <v>2315</v>
      </c>
      <c r="E391" t="s">
        <v>2324</v>
      </c>
      <c r="F391" t="s">
        <v>2325</v>
      </c>
      <c r="G391" t="s">
        <v>773</v>
      </c>
      <c r="H391" t="s">
        <v>761</v>
      </c>
    </row>
    <row r="392" spans="1:13" ht="12.75" hidden="1" customHeight="1" outlineLevel="1">
      <c r="A392" s="184" t="s">
        <v>761</v>
      </c>
      <c r="B392" s="183" t="s">
        <v>1275</v>
      </c>
    </row>
    <row r="393" spans="1:13" ht="12.75" hidden="1" customHeight="1" outlineLevel="1">
      <c r="A393" s="184" t="s">
        <v>761</v>
      </c>
      <c r="B393" s="183" t="s">
        <v>1276</v>
      </c>
    </row>
    <row r="394" spans="1:13" ht="12.75" hidden="1" customHeight="1" outlineLevel="1">
      <c r="A394" s="184" t="s">
        <v>761</v>
      </c>
      <c r="B394" s="183" t="s">
        <v>1011</v>
      </c>
      <c r="C394">
        <v>370</v>
      </c>
      <c r="D394" t="s">
        <v>5514</v>
      </c>
      <c r="E394" t="s">
        <v>5514</v>
      </c>
      <c r="F394" t="s">
        <v>5482</v>
      </c>
      <c r="G394" t="s">
        <v>1011</v>
      </c>
      <c r="H394" t="s">
        <v>761</v>
      </c>
    </row>
    <row r="395" spans="1:13" ht="12.75" hidden="1" customHeight="1" outlineLevel="1">
      <c r="A395" s="184" t="s">
        <v>761</v>
      </c>
      <c r="B395" s="183" t="s">
        <v>1008</v>
      </c>
      <c r="C395">
        <v>361</v>
      </c>
      <c r="D395" t="s">
        <v>5479</v>
      </c>
      <c r="E395" t="s">
        <v>5480</v>
      </c>
      <c r="F395" t="s">
        <v>5482</v>
      </c>
      <c r="G395" t="s">
        <v>1008</v>
      </c>
      <c r="H395" t="s">
        <v>761</v>
      </c>
    </row>
    <row r="396" spans="1:13" ht="12.75" hidden="1" customHeight="1" outlineLevel="1">
      <c r="A396" s="184" t="s">
        <v>761</v>
      </c>
      <c r="B396" s="183" t="s">
        <v>1009</v>
      </c>
      <c r="C396">
        <v>364</v>
      </c>
      <c r="D396" t="s">
        <v>5493</v>
      </c>
      <c r="E396" t="s">
        <v>5493</v>
      </c>
      <c r="F396" t="s">
        <v>5482</v>
      </c>
      <c r="G396" t="s">
        <v>1009</v>
      </c>
      <c r="H396" t="s">
        <v>761</v>
      </c>
    </row>
    <row r="397" spans="1:13" ht="12.75" hidden="1" customHeight="1" outlineLevel="1">
      <c r="A397" s="184" t="s">
        <v>761</v>
      </c>
      <c r="B397" s="183" t="s">
        <v>1010</v>
      </c>
      <c r="C397">
        <v>367</v>
      </c>
      <c r="D397" t="s">
        <v>5505</v>
      </c>
      <c r="E397" t="s">
        <v>5506</v>
      </c>
      <c r="F397" t="s">
        <v>5482</v>
      </c>
      <c r="G397" t="s">
        <v>1010</v>
      </c>
      <c r="H397" t="s">
        <v>761</v>
      </c>
    </row>
    <row r="398" spans="1:13" ht="12.75" hidden="1" customHeight="1" outlineLevel="1">
      <c r="A398" s="184" t="s">
        <v>761</v>
      </c>
      <c r="B398" s="183" t="s">
        <v>823</v>
      </c>
      <c r="C398">
        <v>56</v>
      </c>
      <c r="D398" t="s">
        <v>2956</v>
      </c>
      <c r="E398" t="s">
        <v>2972</v>
      </c>
      <c r="F398" t="s">
        <v>2060</v>
      </c>
      <c r="G398" t="s">
        <v>823</v>
      </c>
      <c r="H398" t="s">
        <v>761</v>
      </c>
    </row>
    <row r="399" spans="1:13" ht="12.75" hidden="1" customHeight="1" outlineLevel="1">
      <c r="A399" s="184" t="s">
        <v>761</v>
      </c>
      <c r="B399" s="183" t="s">
        <v>762</v>
      </c>
      <c r="C399">
        <v>77</v>
      </c>
      <c r="D399" t="s">
        <v>3299</v>
      </c>
      <c r="E399" t="s">
        <v>3299</v>
      </c>
      <c r="F399" t="s">
        <v>1995</v>
      </c>
      <c r="G399" t="s">
        <v>762</v>
      </c>
      <c r="H399" t="s">
        <v>761</v>
      </c>
    </row>
    <row r="400" spans="1:13" ht="12.75" hidden="1" customHeight="1" outlineLevel="1">
      <c r="A400" s="184" t="s">
        <v>761</v>
      </c>
      <c r="B400" s="183" t="s">
        <v>760</v>
      </c>
      <c r="C400">
        <v>78</v>
      </c>
      <c r="D400" t="s">
        <v>3315</v>
      </c>
      <c r="E400" t="s">
        <v>3325</v>
      </c>
      <c r="F400" t="s">
        <v>2060</v>
      </c>
      <c r="G400" t="s">
        <v>760</v>
      </c>
      <c r="H400" t="s">
        <v>761</v>
      </c>
    </row>
    <row r="401" spans="1:13" ht="12.75" hidden="1" customHeight="1" outlineLevel="1">
      <c r="A401" s="184" t="s">
        <v>761</v>
      </c>
      <c r="B401" s="183" t="s">
        <v>1277</v>
      </c>
    </row>
    <row r="402" spans="1:13" ht="12.75" hidden="1" customHeight="1" outlineLevel="1">
      <c r="A402" s="184" t="s">
        <v>761</v>
      </c>
      <c r="B402" s="183" t="s">
        <v>1278</v>
      </c>
    </row>
    <row r="403" spans="1:13" ht="12.75" hidden="1" customHeight="1" outlineLevel="1">
      <c r="A403" s="184" t="s">
        <v>761</v>
      </c>
      <c r="B403" s="183" t="s">
        <v>1279</v>
      </c>
    </row>
    <row r="404" spans="1:13" ht="12.75" hidden="1" customHeight="1" outlineLevel="1">
      <c r="A404" s="185"/>
      <c r="B404" s="185"/>
      <c r="C404" s="185"/>
      <c r="D404" s="185"/>
      <c r="E404" s="185"/>
      <c r="F404" s="185"/>
      <c r="G404" s="185"/>
      <c r="H404" s="185"/>
      <c r="I404" s="185"/>
      <c r="J404" s="185"/>
      <c r="K404" s="185"/>
      <c r="L404" s="185"/>
      <c r="M404" s="185"/>
    </row>
    <row r="405" spans="1:13" ht="12.75" customHeight="1" collapsed="1">
      <c r="A405" s="182" t="s">
        <v>758</v>
      </c>
      <c r="B405" s="183" t="s">
        <v>921</v>
      </c>
      <c r="C405">
        <v>135</v>
      </c>
      <c r="D405" t="s">
        <v>4255</v>
      </c>
      <c r="E405" t="s">
        <v>4267</v>
      </c>
      <c r="F405" t="s">
        <v>4231</v>
      </c>
      <c r="G405" t="s">
        <v>921</v>
      </c>
      <c r="H405" t="s">
        <v>758</v>
      </c>
    </row>
    <row r="406" spans="1:13" ht="12.75" hidden="1" customHeight="1" outlineLevel="1">
      <c r="A406" s="184" t="s">
        <v>758</v>
      </c>
      <c r="B406" s="183" t="s">
        <v>922</v>
      </c>
      <c r="C406">
        <v>136</v>
      </c>
      <c r="D406" t="s">
        <v>4272</v>
      </c>
      <c r="E406" t="s">
        <v>4284</v>
      </c>
      <c r="F406" t="s">
        <v>4231</v>
      </c>
      <c r="G406" t="s">
        <v>922</v>
      </c>
      <c r="H406" t="s">
        <v>758</v>
      </c>
    </row>
    <row r="407" spans="1:13" ht="12.75" hidden="1" customHeight="1" outlineLevel="1">
      <c r="A407" s="184" t="s">
        <v>758</v>
      </c>
      <c r="B407" s="183" t="s">
        <v>923</v>
      </c>
      <c r="C407">
        <v>137</v>
      </c>
      <c r="D407" t="s">
        <v>4289</v>
      </c>
      <c r="E407" t="s">
        <v>4299</v>
      </c>
      <c r="F407" t="s">
        <v>4231</v>
      </c>
      <c r="G407" t="s">
        <v>923</v>
      </c>
      <c r="H407" t="s">
        <v>758</v>
      </c>
    </row>
    <row r="408" spans="1:13" ht="12.75" hidden="1" customHeight="1" outlineLevel="1">
      <c r="A408" s="184" t="s">
        <v>758</v>
      </c>
      <c r="B408" s="183" t="s">
        <v>1280</v>
      </c>
    </row>
    <row r="409" spans="1:13" ht="12.75" hidden="1" customHeight="1" outlineLevel="1">
      <c r="A409" s="184" t="s">
        <v>758</v>
      </c>
      <c r="B409" s="183" t="s">
        <v>1281</v>
      </c>
    </row>
    <row r="410" spans="1:13" ht="12.75" hidden="1" customHeight="1" outlineLevel="1">
      <c r="A410" s="184" t="s">
        <v>758</v>
      </c>
      <c r="B410" s="183" t="s">
        <v>1282</v>
      </c>
    </row>
    <row r="411" spans="1:13" ht="12.75" hidden="1" customHeight="1" outlineLevel="1">
      <c r="A411" s="184" t="s">
        <v>758</v>
      </c>
      <c r="B411" s="183" t="s">
        <v>777</v>
      </c>
      <c r="C411">
        <v>22</v>
      </c>
      <c r="D411" t="s">
        <v>2360</v>
      </c>
      <c r="E411" t="s">
        <v>2369</v>
      </c>
      <c r="F411" t="s">
        <v>2325</v>
      </c>
      <c r="G411" t="s">
        <v>777</v>
      </c>
      <c r="H411" t="s">
        <v>758</v>
      </c>
    </row>
    <row r="412" spans="1:13" ht="12.75" hidden="1" customHeight="1" outlineLevel="1">
      <c r="A412" s="184" t="s">
        <v>758</v>
      </c>
      <c r="B412" s="183" t="s">
        <v>776</v>
      </c>
      <c r="C412">
        <v>21</v>
      </c>
      <c r="D412" t="s">
        <v>2344</v>
      </c>
      <c r="E412" t="s">
        <v>2354</v>
      </c>
      <c r="F412" t="s">
        <v>2325</v>
      </c>
      <c r="G412" t="s">
        <v>776</v>
      </c>
      <c r="H412" t="s">
        <v>758</v>
      </c>
    </row>
    <row r="413" spans="1:13" ht="12.75" hidden="1" customHeight="1" outlineLevel="1">
      <c r="A413" s="184" t="s">
        <v>758</v>
      </c>
      <c r="B413" s="183" t="s">
        <v>1283</v>
      </c>
    </row>
    <row r="414" spans="1:13" ht="12.75" hidden="1" customHeight="1" outlineLevel="1">
      <c r="A414" s="184" t="s">
        <v>758</v>
      </c>
      <c r="B414" s="183" t="s">
        <v>1284</v>
      </c>
    </row>
    <row r="415" spans="1:13" ht="12.75" hidden="1" customHeight="1" outlineLevel="1">
      <c r="A415" s="184" t="s">
        <v>758</v>
      </c>
      <c r="B415" s="183" t="s">
        <v>1017</v>
      </c>
      <c r="C415">
        <v>380</v>
      </c>
      <c r="D415" t="s">
        <v>5562</v>
      </c>
      <c r="E415" t="s">
        <v>5562</v>
      </c>
      <c r="F415" t="s">
        <v>5523</v>
      </c>
      <c r="G415" t="s">
        <v>1017</v>
      </c>
      <c r="H415" t="s">
        <v>758</v>
      </c>
    </row>
    <row r="416" spans="1:13" ht="12.75" hidden="1" customHeight="1" outlineLevel="1">
      <c r="A416" s="184" t="s">
        <v>758</v>
      </c>
      <c r="B416" s="183" t="s">
        <v>1012</v>
      </c>
      <c r="C416">
        <v>371</v>
      </c>
      <c r="D416" t="s">
        <v>5518</v>
      </c>
      <c r="E416" t="s">
        <v>5521</v>
      </c>
      <c r="F416" t="s">
        <v>5523</v>
      </c>
      <c r="G416" t="s">
        <v>1012</v>
      </c>
      <c r="H416" t="s">
        <v>758</v>
      </c>
    </row>
    <row r="417" spans="1:8" ht="12.75" hidden="1" customHeight="1" outlineLevel="1">
      <c r="A417" s="184" t="s">
        <v>758</v>
      </c>
      <c r="B417" s="183" t="s">
        <v>1014</v>
      </c>
      <c r="C417">
        <v>374</v>
      </c>
      <c r="D417" t="s">
        <v>5536</v>
      </c>
      <c r="E417" t="s">
        <v>5536</v>
      </c>
      <c r="F417" t="s">
        <v>5523</v>
      </c>
      <c r="G417" t="s">
        <v>1014</v>
      </c>
      <c r="H417" t="s">
        <v>758</v>
      </c>
    </row>
    <row r="418" spans="1:8" ht="12.75" hidden="1" customHeight="1" outlineLevel="1">
      <c r="A418" s="184" t="s">
        <v>758</v>
      </c>
      <c r="B418" s="183" t="s">
        <v>1016</v>
      </c>
      <c r="C418">
        <v>377</v>
      </c>
      <c r="D418" t="s">
        <v>5550</v>
      </c>
      <c r="E418" t="s">
        <v>5553</v>
      </c>
      <c r="F418" t="s">
        <v>5523</v>
      </c>
      <c r="G418" t="s">
        <v>1016</v>
      </c>
      <c r="H418" t="s">
        <v>758</v>
      </c>
    </row>
    <row r="419" spans="1:8" ht="12.75" hidden="1" customHeight="1" outlineLevel="1">
      <c r="A419" s="184" t="s">
        <v>758</v>
      </c>
      <c r="B419" s="183" t="s">
        <v>1013</v>
      </c>
      <c r="C419">
        <v>372</v>
      </c>
      <c r="D419" t="s">
        <v>5525</v>
      </c>
      <c r="E419" t="s">
        <v>5525</v>
      </c>
      <c r="F419" t="s">
        <v>5523</v>
      </c>
      <c r="G419" t="s">
        <v>1013</v>
      </c>
      <c r="H419" t="s">
        <v>758</v>
      </c>
    </row>
    <row r="420" spans="1:8" ht="12.75" hidden="1" customHeight="1" outlineLevel="1">
      <c r="A420" s="184" t="s">
        <v>758</v>
      </c>
      <c r="B420" s="183" t="s">
        <v>1015</v>
      </c>
      <c r="C420">
        <v>375</v>
      </c>
      <c r="D420" t="s">
        <v>5541</v>
      </c>
      <c r="E420" t="s">
        <v>5543</v>
      </c>
      <c r="F420" t="s">
        <v>5523</v>
      </c>
      <c r="G420" t="s">
        <v>1015</v>
      </c>
      <c r="H420" t="s">
        <v>758</v>
      </c>
    </row>
    <row r="421" spans="1:8" ht="12.75" hidden="1" customHeight="1" outlineLevel="1">
      <c r="A421" s="184" t="s">
        <v>758</v>
      </c>
      <c r="B421" s="183" t="s">
        <v>769</v>
      </c>
      <c r="C421">
        <v>15</v>
      </c>
      <c r="D421" t="s">
        <v>2250</v>
      </c>
      <c r="E421" t="s">
        <v>2250</v>
      </c>
      <c r="F421" t="s">
        <v>1995</v>
      </c>
      <c r="G421" t="s">
        <v>769</v>
      </c>
      <c r="H421" t="s">
        <v>758</v>
      </c>
    </row>
    <row r="422" spans="1:8" ht="12.75" hidden="1" customHeight="1" outlineLevel="1">
      <c r="A422" s="184" t="s">
        <v>758</v>
      </c>
      <c r="B422" s="183" t="s">
        <v>757</v>
      </c>
      <c r="C422">
        <v>9</v>
      </c>
      <c r="D422" t="s">
        <v>2147</v>
      </c>
      <c r="E422" t="s">
        <v>2157</v>
      </c>
      <c r="F422" t="s">
        <v>2060</v>
      </c>
      <c r="G422" t="s">
        <v>757</v>
      </c>
      <c r="H422" t="s">
        <v>758</v>
      </c>
    </row>
    <row r="423" spans="1:8" ht="12.75" hidden="1" customHeight="1" outlineLevel="1">
      <c r="A423" s="184" t="s">
        <v>758</v>
      </c>
      <c r="B423" s="183" t="s">
        <v>770</v>
      </c>
      <c r="C423">
        <v>16</v>
      </c>
      <c r="D423" t="s">
        <v>2269</v>
      </c>
      <c r="E423" t="s">
        <v>2269</v>
      </c>
      <c r="F423" t="s">
        <v>1995</v>
      </c>
      <c r="G423" t="s">
        <v>770</v>
      </c>
      <c r="H423" t="s">
        <v>758</v>
      </c>
    </row>
    <row r="424" spans="1:8" ht="12.75" hidden="1" customHeight="1" outlineLevel="1">
      <c r="A424" s="184" t="s">
        <v>758</v>
      </c>
      <c r="B424" s="183" t="s">
        <v>771</v>
      </c>
      <c r="C424">
        <v>17</v>
      </c>
      <c r="D424" t="s">
        <v>2285</v>
      </c>
      <c r="E424" t="s">
        <v>2285</v>
      </c>
      <c r="F424" t="s">
        <v>1995</v>
      </c>
      <c r="G424" t="s">
        <v>771</v>
      </c>
      <c r="H424" t="s">
        <v>758</v>
      </c>
    </row>
    <row r="425" spans="1:8" ht="12.75" hidden="1" customHeight="1" outlineLevel="1">
      <c r="A425" s="184" t="s">
        <v>758</v>
      </c>
      <c r="B425" s="183" t="s">
        <v>772</v>
      </c>
      <c r="C425">
        <v>18</v>
      </c>
      <c r="D425" t="s">
        <v>2300</v>
      </c>
      <c r="E425" t="s">
        <v>2300</v>
      </c>
      <c r="F425" t="s">
        <v>1995</v>
      </c>
      <c r="G425" t="s">
        <v>772</v>
      </c>
      <c r="H425" t="s">
        <v>758</v>
      </c>
    </row>
    <row r="426" spans="1:8" ht="12.75" hidden="1" customHeight="1" outlineLevel="1">
      <c r="A426" s="184" t="s">
        <v>758</v>
      </c>
      <c r="B426" s="183" t="s">
        <v>822</v>
      </c>
      <c r="C426">
        <v>55</v>
      </c>
      <c r="D426" t="s">
        <v>2941</v>
      </c>
      <c r="E426" t="s">
        <v>2950</v>
      </c>
      <c r="F426" t="s">
        <v>2060</v>
      </c>
      <c r="G426" t="s">
        <v>822</v>
      </c>
      <c r="H426" t="s">
        <v>758</v>
      </c>
    </row>
    <row r="427" spans="1:8" ht="12.75" hidden="1" customHeight="1" outlineLevel="1">
      <c r="A427" s="184" t="s">
        <v>758</v>
      </c>
      <c r="B427" s="183" t="s">
        <v>1285</v>
      </c>
    </row>
    <row r="428" spans="1:8" ht="12.75" hidden="1" customHeight="1" outlineLevel="1">
      <c r="A428" s="184" t="s">
        <v>758</v>
      </c>
      <c r="B428" s="183" t="s">
        <v>1286</v>
      </c>
    </row>
    <row r="429" spans="1:8" ht="12.75" hidden="1" customHeight="1" outlineLevel="1">
      <c r="A429" s="184" t="s">
        <v>758</v>
      </c>
      <c r="B429" s="183" t="s">
        <v>1287</v>
      </c>
    </row>
    <row r="430" spans="1:8" ht="12.75" hidden="1" customHeight="1" outlineLevel="1">
      <c r="A430" s="184" t="s">
        <v>758</v>
      </c>
      <c r="B430" s="183" t="s">
        <v>1288</v>
      </c>
    </row>
    <row r="431" spans="1:8" ht="12.75" hidden="1" customHeight="1" outlineLevel="1">
      <c r="A431" s="184" t="s">
        <v>758</v>
      </c>
      <c r="B431" s="183" t="s">
        <v>1289</v>
      </c>
    </row>
    <row r="432" spans="1:8" ht="12.75" hidden="1" customHeight="1" outlineLevel="1">
      <c r="A432" s="184" t="s">
        <v>758</v>
      </c>
      <c r="B432" s="183" t="s">
        <v>1290</v>
      </c>
    </row>
    <row r="433" spans="1:13" ht="12.75" hidden="1" customHeight="1" outlineLevel="1">
      <c r="A433" s="185"/>
      <c r="B433" s="185"/>
      <c r="C433" s="185"/>
      <c r="D433" s="185"/>
      <c r="E433" s="185"/>
      <c r="F433" s="185"/>
      <c r="G433" s="185"/>
      <c r="H433" s="185"/>
      <c r="I433" s="185"/>
      <c r="J433" s="185"/>
      <c r="K433" s="185"/>
      <c r="L433" s="185"/>
      <c r="M433" s="185"/>
    </row>
    <row r="434" spans="1:13" ht="12.75" customHeight="1" collapsed="1">
      <c r="A434" s="182" t="s">
        <v>820</v>
      </c>
      <c r="B434" s="183" t="s">
        <v>1042</v>
      </c>
      <c r="C434">
        <v>406</v>
      </c>
      <c r="D434" t="s">
        <v>5674</v>
      </c>
      <c r="E434" t="s">
        <v>5674</v>
      </c>
      <c r="F434" t="s">
        <v>5661</v>
      </c>
      <c r="G434" t="s">
        <v>1042</v>
      </c>
      <c r="H434" t="s">
        <v>820</v>
      </c>
    </row>
    <row r="435" spans="1:13" ht="12.75" hidden="1" customHeight="1" outlineLevel="1">
      <c r="A435" s="184" t="s">
        <v>820</v>
      </c>
      <c r="B435" s="183" t="s">
        <v>1045</v>
      </c>
      <c r="C435">
        <v>409</v>
      </c>
      <c r="D435" t="s">
        <v>5687</v>
      </c>
      <c r="E435" t="s">
        <v>5689</v>
      </c>
      <c r="F435" t="s">
        <v>5661</v>
      </c>
      <c r="G435" t="s">
        <v>1045</v>
      </c>
      <c r="H435" t="s">
        <v>820</v>
      </c>
    </row>
    <row r="436" spans="1:13" ht="12.75" hidden="1" customHeight="1" outlineLevel="1">
      <c r="A436" s="184" t="s">
        <v>820</v>
      </c>
      <c r="B436" s="183" t="s">
        <v>1038</v>
      </c>
      <c r="C436">
        <v>402</v>
      </c>
      <c r="D436" t="s">
        <v>5656</v>
      </c>
      <c r="E436" t="s">
        <v>5656</v>
      </c>
      <c r="F436" t="s">
        <v>5661</v>
      </c>
      <c r="G436" t="s">
        <v>1038</v>
      </c>
      <c r="H436" t="s">
        <v>820</v>
      </c>
    </row>
    <row r="437" spans="1:13" ht="12.75" hidden="1" customHeight="1" outlineLevel="1">
      <c r="A437" s="184" t="s">
        <v>820</v>
      </c>
      <c r="B437" s="183" t="s">
        <v>1041</v>
      </c>
      <c r="C437">
        <v>405</v>
      </c>
      <c r="D437" t="s">
        <v>5670</v>
      </c>
      <c r="E437" t="s">
        <v>5672</v>
      </c>
      <c r="F437" t="s">
        <v>5661</v>
      </c>
      <c r="G437" t="s">
        <v>1041</v>
      </c>
      <c r="H437" t="s">
        <v>820</v>
      </c>
    </row>
    <row r="438" spans="1:13" ht="12.75" hidden="1" customHeight="1" outlineLevel="1">
      <c r="A438" s="184" t="s">
        <v>820</v>
      </c>
      <c r="B438" s="183" t="s">
        <v>1044</v>
      </c>
      <c r="C438">
        <v>408</v>
      </c>
      <c r="D438" t="s">
        <v>5683</v>
      </c>
      <c r="E438" t="s">
        <v>5683</v>
      </c>
      <c r="F438" t="s">
        <v>5661</v>
      </c>
      <c r="G438" t="s">
        <v>1044</v>
      </c>
      <c r="H438" t="s">
        <v>820</v>
      </c>
    </row>
    <row r="439" spans="1:13" ht="12.75" hidden="1" customHeight="1" outlineLevel="1">
      <c r="A439" s="184" t="s">
        <v>820</v>
      </c>
      <c r="B439" s="183" t="s">
        <v>1039</v>
      </c>
      <c r="C439">
        <v>403</v>
      </c>
      <c r="D439" t="s">
        <v>5662</v>
      </c>
      <c r="E439" t="s">
        <v>5664</v>
      </c>
      <c r="F439" t="s">
        <v>5661</v>
      </c>
      <c r="G439" t="s">
        <v>1039</v>
      </c>
      <c r="H439" t="s">
        <v>820</v>
      </c>
    </row>
    <row r="440" spans="1:13" ht="12.75" hidden="1" customHeight="1" outlineLevel="1">
      <c r="A440" s="184" t="s">
        <v>820</v>
      </c>
      <c r="B440" s="183" t="s">
        <v>1040</v>
      </c>
      <c r="C440">
        <v>404</v>
      </c>
      <c r="D440" t="s">
        <v>5667</v>
      </c>
      <c r="E440" t="s">
        <v>5667</v>
      </c>
      <c r="F440" t="s">
        <v>5661</v>
      </c>
      <c r="G440" t="s">
        <v>1040</v>
      </c>
      <c r="H440" t="s">
        <v>820</v>
      </c>
    </row>
    <row r="441" spans="1:13" ht="12.75" hidden="1" customHeight="1" outlineLevel="1">
      <c r="A441" s="184" t="s">
        <v>820</v>
      </c>
      <c r="B441" s="183" t="s">
        <v>1043</v>
      </c>
      <c r="C441">
        <v>407</v>
      </c>
      <c r="D441" t="s">
        <v>5678</v>
      </c>
      <c r="E441" t="s">
        <v>5680</v>
      </c>
      <c r="F441" t="s">
        <v>5661</v>
      </c>
      <c r="G441" t="s">
        <v>1043</v>
      </c>
      <c r="H441" t="s">
        <v>820</v>
      </c>
    </row>
    <row r="442" spans="1:13" ht="12.75" hidden="1" customHeight="1" outlineLevel="1">
      <c r="A442" s="184" t="s">
        <v>820</v>
      </c>
      <c r="B442" s="183" t="s">
        <v>1046</v>
      </c>
      <c r="C442">
        <v>410</v>
      </c>
      <c r="D442" t="s">
        <v>5690</v>
      </c>
      <c r="E442" t="s">
        <v>5690</v>
      </c>
      <c r="F442" t="s">
        <v>5661</v>
      </c>
      <c r="G442" t="s">
        <v>1046</v>
      </c>
      <c r="H442" t="s">
        <v>820</v>
      </c>
    </row>
    <row r="443" spans="1:13" ht="12.75" hidden="1" customHeight="1" outlineLevel="1">
      <c r="A443" s="184" t="s">
        <v>820</v>
      </c>
      <c r="B443" s="183" t="s">
        <v>1047</v>
      </c>
      <c r="C443">
        <v>411</v>
      </c>
      <c r="D443" t="s">
        <v>5693</v>
      </c>
      <c r="E443" t="s">
        <v>5695</v>
      </c>
      <c r="F443" t="s">
        <v>5661</v>
      </c>
      <c r="G443" t="s">
        <v>1047</v>
      </c>
      <c r="H443" t="s">
        <v>820</v>
      </c>
    </row>
    <row r="444" spans="1:13" ht="12.75" hidden="1" customHeight="1" outlineLevel="1">
      <c r="A444" s="184" t="s">
        <v>820</v>
      </c>
      <c r="B444" s="183" t="s">
        <v>841</v>
      </c>
      <c r="C444">
        <v>68</v>
      </c>
      <c r="D444" t="s">
        <v>3165</v>
      </c>
      <c r="E444" t="s">
        <v>3165</v>
      </c>
      <c r="F444" t="s">
        <v>1995</v>
      </c>
      <c r="G444" t="s">
        <v>841</v>
      </c>
      <c r="H444" t="s">
        <v>820</v>
      </c>
    </row>
    <row r="445" spans="1:13" ht="12.75" hidden="1" customHeight="1" outlineLevel="1">
      <c r="A445" s="184" t="s">
        <v>820</v>
      </c>
      <c r="B445" s="183" t="s">
        <v>864</v>
      </c>
      <c r="C445">
        <v>89</v>
      </c>
      <c r="D445" t="s">
        <v>3516</v>
      </c>
      <c r="E445" t="s">
        <v>3526</v>
      </c>
      <c r="F445" t="s">
        <v>2060</v>
      </c>
      <c r="G445" t="s">
        <v>864</v>
      </c>
      <c r="H445" t="s">
        <v>820</v>
      </c>
    </row>
    <row r="446" spans="1:13" ht="12.75" hidden="1" customHeight="1" outlineLevel="1">
      <c r="A446" s="184" t="s">
        <v>820</v>
      </c>
      <c r="B446" s="183" t="s">
        <v>827</v>
      </c>
      <c r="C446">
        <v>60</v>
      </c>
      <c r="D446" t="s">
        <v>3042</v>
      </c>
      <c r="E446" t="s">
        <v>3052</v>
      </c>
      <c r="F446" t="s">
        <v>2060</v>
      </c>
      <c r="G446" t="s">
        <v>827</v>
      </c>
      <c r="H446" t="s">
        <v>820</v>
      </c>
    </row>
    <row r="447" spans="1:13" ht="12.75" hidden="1" customHeight="1" outlineLevel="1">
      <c r="A447" s="184" t="s">
        <v>820</v>
      </c>
      <c r="B447" s="183" t="s">
        <v>826</v>
      </c>
      <c r="C447">
        <v>59</v>
      </c>
      <c r="D447" t="s">
        <v>3021</v>
      </c>
      <c r="E447" t="s">
        <v>3021</v>
      </c>
      <c r="F447" t="s">
        <v>1995</v>
      </c>
      <c r="G447" t="s">
        <v>826</v>
      </c>
      <c r="H447" t="s">
        <v>820</v>
      </c>
    </row>
    <row r="448" spans="1:13" ht="12.75" hidden="1" customHeight="1" outlineLevel="1">
      <c r="A448" s="184" t="s">
        <v>820</v>
      </c>
      <c r="B448" s="183" t="s">
        <v>821</v>
      </c>
      <c r="C448">
        <v>54</v>
      </c>
      <c r="D448" t="s">
        <v>2928</v>
      </c>
      <c r="E448" t="s">
        <v>2026</v>
      </c>
      <c r="F448" t="s">
        <v>2921</v>
      </c>
      <c r="G448" t="s">
        <v>821</v>
      </c>
      <c r="H448" t="s">
        <v>820</v>
      </c>
    </row>
    <row r="449" spans="1:13" ht="12.75" hidden="1" customHeight="1" outlineLevel="1">
      <c r="A449" s="184" t="s">
        <v>820</v>
      </c>
      <c r="B449" s="183" t="s">
        <v>819</v>
      </c>
      <c r="C449">
        <v>53</v>
      </c>
      <c r="D449" t="s">
        <v>2905</v>
      </c>
      <c r="E449" t="s">
        <v>2002</v>
      </c>
      <c r="F449" t="s">
        <v>2921</v>
      </c>
      <c r="G449" t="s">
        <v>819</v>
      </c>
      <c r="H449" t="s">
        <v>820</v>
      </c>
    </row>
    <row r="450" spans="1:13" ht="12.75" hidden="1" customHeight="1" outlineLevel="1">
      <c r="A450" s="184" t="s">
        <v>820</v>
      </c>
      <c r="B450" s="183" t="s">
        <v>825</v>
      </c>
      <c r="C450">
        <v>58</v>
      </c>
      <c r="D450" t="s">
        <v>3000</v>
      </c>
      <c r="E450" t="s">
        <v>2026</v>
      </c>
      <c r="F450" t="s">
        <v>2992</v>
      </c>
      <c r="G450" t="s">
        <v>825</v>
      </c>
      <c r="H450" t="s">
        <v>820</v>
      </c>
    </row>
    <row r="451" spans="1:13" ht="12.75" hidden="1" customHeight="1" outlineLevel="1">
      <c r="A451" s="184" t="s">
        <v>820</v>
      </c>
      <c r="B451" s="183" t="s">
        <v>824</v>
      </c>
      <c r="C451">
        <v>57</v>
      </c>
      <c r="D451" t="s">
        <v>2973</v>
      </c>
      <c r="E451" t="s">
        <v>2002</v>
      </c>
      <c r="F451" t="s">
        <v>2992</v>
      </c>
      <c r="G451" t="s">
        <v>824</v>
      </c>
      <c r="H451" t="s">
        <v>820</v>
      </c>
    </row>
    <row r="452" spans="1:13" ht="12.75" hidden="1" customHeight="1" outlineLevel="1">
      <c r="A452" s="185"/>
      <c r="B452" s="185"/>
      <c r="C452" s="185"/>
      <c r="D452" s="185"/>
      <c r="E452" s="185"/>
      <c r="F452" s="185"/>
      <c r="G452" s="185"/>
      <c r="H452" s="185"/>
      <c r="I452" s="185"/>
      <c r="J452" s="185"/>
      <c r="K452" s="185"/>
      <c r="L452" s="185"/>
      <c r="M452" s="185"/>
    </row>
    <row r="453" spans="1:13" ht="12.75" customHeight="1" collapsed="1">
      <c r="A453" s="182" t="s">
        <v>1831</v>
      </c>
      <c r="B453" s="183" t="s">
        <v>1832</v>
      </c>
      <c r="C453">
        <v>304</v>
      </c>
      <c r="D453" t="s">
        <v>5321</v>
      </c>
      <c r="E453" t="s">
        <v>5326</v>
      </c>
      <c r="F453" t="s">
        <v>5307</v>
      </c>
      <c r="G453" t="s">
        <v>1832</v>
      </c>
      <c r="H453" t="s">
        <v>1831</v>
      </c>
      <c r="I453">
        <v>5</v>
      </c>
      <c r="J453" t="s">
        <v>7188</v>
      </c>
      <c r="K453" t="s">
        <v>7188</v>
      </c>
      <c r="L453" t="s">
        <v>1832</v>
      </c>
      <c r="M453" t="s">
        <v>1831</v>
      </c>
    </row>
    <row r="454" spans="1:13" ht="12.75" hidden="1" customHeight="1" outlineLevel="1">
      <c r="A454" s="184" t="s">
        <v>1831</v>
      </c>
      <c r="B454" s="183" t="s">
        <v>1833</v>
      </c>
      <c r="C454">
        <v>303</v>
      </c>
      <c r="D454" t="s">
        <v>5314</v>
      </c>
      <c r="E454" t="s">
        <v>5319</v>
      </c>
      <c r="F454" t="s">
        <v>5307</v>
      </c>
      <c r="G454" t="s">
        <v>1833</v>
      </c>
      <c r="H454" t="s">
        <v>1831</v>
      </c>
      <c r="I454">
        <v>3</v>
      </c>
      <c r="J454" t="s">
        <v>7188</v>
      </c>
      <c r="K454" t="s">
        <v>7188</v>
      </c>
      <c r="L454" t="s">
        <v>1833</v>
      </c>
      <c r="M454" t="s">
        <v>1831</v>
      </c>
    </row>
    <row r="455" spans="1:13" ht="12.75" hidden="1" customHeight="1" outlineLevel="1">
      <c r="A455" s="184" t="s">
        <v>1831</v>
      </c>
      <c r="B455" s="183" t="s">
        <v>1834</v>
      </c>
      <c r="C455">
        <v>308</v>
      </c>
      <c r="D455" t="s">
        <v>5340</v>
      </c>
      <c r="E455" t="s">
        <v>5343</v>
      </c>
      <c r="F455" t="s">
        <v>5307</v>
      </c>
      <c r="G455" t="s">
        <v>1834</v>
      </c>
      <c r="H455" t="s">
        <v>1831</v>
      </c>
    </row>
    <row r="456" spans="1:13" ht="12.75" hidden="1" customHeight="1" outlineLevel="1">
      <c r="A456" s="184" t="s">
        <v>1831</v>
      </c>
      <c r="B456" s="183" t="s">
        <v>1835</v>
      </c>
      <c r="C456">
        <v>307</v>
      </c>
      <c r="D456" t="s">
        <v>5335</v>
      </c>
      <c r="E456" t="s">
        <v>5339</v>
      </c>
      <c r="F456" t="s">
        <v>5307</v>
      </c>
      <c r="G456" t="s">
        <v>1835</v>
      </c>
      <c r="H456" t="s">
        <v>1831</v>
      </c>
    </row>
    <row r="457" spans="1:13" ht="12.75" hidden="1" customHeight="1" outlineLevel="1">
      <c r="A457" s="184" t="s">
        <v>1831</v>
      </c>
      <c r="B457" s="183" t="s">
        <v>1836</v>
      </c>
      <c r="C457">
        <v>300</v>
      </c>
      <c r="D457" t="s">
        <v>5296</v>
      </c>
      <c r="E457" t="s">
        <v>5296</v>
      </c>
      <c r="F457" t="s">
        <v>2206</v>
      </c>
      <c r="G457" t="s">
        <v>1836</v>
      </c>
      <c r="H457" t="s">
        <v>1831</v>
      </c>
      <c r="I457">
        <v>31</v>
      </c>
      <c r="J457" t="s">
        <v>7188</v>
      </c>
      <c r="K457" t="s">
        <v>7188</v>
      </c>
      <c r="L457" t="s">
        <v>1836</v>
      </c>
      <c r="M457" t="s">
        <v>1831</v>
      </c>
    </row>
    <row r="458" spans="1:13" ht="12.75" hidden="1" customHeight="1" outlineLevel="1">
      <c r="A458" s="184" t="s">
        <v>1831</v>
      </c>
      <c r="B458" s="183" t="s">
        <v>1837</v>
      </c>
      <c r="C458">
        <v>299</v>
      </c>
      <c r="D458" t="s">
        <v>5289</v>
      </c>
      <c r="E458" t="s">
        <v>5289</v>
      </c>
      <c r="F458" t="s">
        <v>2206</v>
      </c>
      <c r="G458" t="s">
        <v>1837</v>
      </c>
      <c r="H458" t="s">
        <v>1831</v>
      </c>
      <c r="I458">
        <v>29</v>
      </c>
      <c r="J458" t="s">
        <v>7188</v>
      </c>
      <c r="K458" t="s">
        <v>7188</v>
      </c>
      <c r="L458" t="s">
        <v>1837</v>
      </c>
      <c r="M458" t="s">
        <v>1831</v>
      </c>
    </row>
    <row r="459" spans="1:13" ht="12.75" hidden="1" customHeight="1" outlineLevel="1">
      <c r="A459" s="184" t="s">
        <v>1831</v>
      </c>
      <c r="B459" s="183" t="s">
        <v>1838</v>
      </c>
      <c r="C459">
        <v>10</v>
      </c>
      <c r="D459" t="s">
        <v>2168</v>
      </c>
      <c r="E459" t="s">
        <v>2178</v>
      </c>
      <c r="F459" t="s">
        <v>2060</v>
      </c>
      <c r="G459" t="s">
        <v>1838</v>
      </c>
      <c r="H459" t="s">
        <v>1831</v>
      </c>
      <c r="I459">
        <v>36</v>
      </c>
      <c r="J459" t="s">
        <v>7188</v>
      </c>
      <c r="K459" t="s">
        <v>7188</v>
      </c>
      <c r="L459" s="2" t="s">
        <v>7240</v>
      </c>
      <c r="M459" s="2" t="s">
        <v>7241</v>
      </c>
    </row>
    <row r="460" spans="1:13" ht="12.75" hidden="1" customHeight="1" outlineLevel="1">
      <c r="A460" s="184" t="s">
        <v>1831</v>
      </c>
      <c r="B460" s="183" t="s">
        <v>1839</v>
      </c>
      <c r="C460">
        <v>11</v>
      </c>
      <c r="D460" t="s">
        <v>2191</v>
      </c>
      <c r="E460" t="s">
        <v>2205</v>
      </c>
      <c r="F460" t="s">
        <v>2206</v>
      </c>
      <c r="G460" t="s">
        <v>1839</v>
      </c>
      <c r="H460" t="s">
        <v>1831</v>
      </c>
      <c r="I460">
        <v>40</v>
      </c>
      <c r="J460" t="s">
        <v>7188</v>
      </c>
      <c r="K460" t="s">
        <v>7188</v>
      </c>
      <c r="L460" s="2" t="s">
        <v>7249</v>
      </c>
      <c r="M460" s="2" t="s">
        <v>7250</v>
      </c>
    </row>
    <row r="461" spans="1:13" ht="12.75" hidden="1" customHeight="1" outlineLevel="1">
      <c r="A461" s="184" t="s">
        <v>1831</v>
      </c>
      <c r="B461" s="183" t="s">
        <v>1840</v>
      </c>
      <c r="C461">
        <v>26</v>
      </c>
      <c r="D461" t="s">
        <v>2432</v>
      </c>
      <c r="E461" t="s">
        <v>2026</v>
      </c>
      <c r="F461" t="s">
        <v>2426</v>
      </c>
      <c r="G461" s="2" t="s">
        <v>2450</v>
      </c>
      <c r="H461" s="2" t="s">
        <v>2430</v>
      </c>
    </row>
    <row r="462" spans="1:13" ht="12.75" hidden="1" customHeight="1" outlineLevel="1">
      <c r="A462" s="184" t="s">
        <v>1831</v>
      </c>
      <c r="B462" s="183" t="s">
        <v>1841</v>
      </c>
      <c r="C462">
        <v>25</v>
      </c>
      <c r="D462" t="s">
        <v>2408</v>
      </c>
      <c r="E462" t="s">
        <v>2002</v>
      </c>
      <c r="F462" t="s">
        <v>2426</v>
      </c>
      <c r="G462" s="2" t="s">
        <v>2429</v>
      </c>
      <c r="H462" s="2" t="s">
        <v>2430</v>
      </c>
    </row>
    <row r="463" spans="1:13" ht="12.75" hidden="1" customHeight="1" outlineLevel="1">
      <c r="A463" s="184" t="s">
        <v>1831</v>
      </c>
      <c r="B463" s="183" t="s">
        <v>1842</v>
      </c>
    </row>
    <row r="464" spans="1:13" ht="12.75" hidden="1" customHeight="1" outlineLevel="1">
      <c r="A464" s="184" t="s">
        <v>1831</v>
      </c>
      <c r="B464" s="183" t="s">
        <v>1843</v>
      </c>
    </row>
    <row r="465" spans="1:13" ht="12.75" hidden="1" customHeight="1" outlineLevel="1">
      <c r="A465" s="184" t="s">
        <v>1831</v>
      </c>
      <c r="B465" s="183" t="s">
        <v>1844</v>
      </c>
    </row>
    <row r="466" spans="1:13" ht="12.75" hidden="1" customHeight="1" outlineLevel="1">
      <c r="A466" s="185"/>
      <c r="B466" s="185"/>
      <c r="C466" s="185"/>
      <c r="D466" s="185"/>
      <c r="E466" s="185"/>
      <c r="F466" s="185"/>
      <c r="G466" s="185"/>
      <c r="H466" s="185"/>
      <c r="I466" s="185"/>
      <c r="J466" s="185"/>
      <c r="K466" s="185"/>
      <c r="L466" s="185"/>
      <c r="M466"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M40"/>
  <sheetViews>
    <sheetView topLeftCell="S6" workbookViewId="0">
      <selection activeCell="W6" sqref="W6"/>
    </sheetView>
  </sheetViews>
  <sheetFormatPr defaultColWidth="11.5703125" defaultRowHeight="12.75"/>
  <sheetData>
    <row r="1" spans="1:39">
      <c r="A1" s="160" t="s">
        <v>1868</v>
      </c>
      <c r="B1" s="161">
        <v>1</v>
      </c>
      <c r="C1" s="161">
        <v>2</v>
      </c>
      <c r="D1" s="161">
        <v>3</v>
      </c>
      <c r="E1" s="161">
        <v>4</v>
      </c>
      <c r="F1" s="161">
        <v>5</v>
      </c>
      <c r="G1" s="161">
        <v>6</v>
      </c>
      <c r="H1" s="161">
        <v>7</v>
      </c>
      <c r="I1" s="161">
        <v>8</v>
      </c>
      <c r="J1" s="161">
        <v>9</v>
      </c>
      <c r="K1" s="161">
        <v>10</v>
      </c>
      <c r="L1" s="161">
        <v>11</v>
      </c>
      <c r="M1" s="161">
        <v>12</v>
      </c>
      <c r="N1" s="161">
        <v>13</v>
      </c>
      <c r="O1" s="161">
        <v>14</v>
      </c>
      <c r="P1" s="161">
        <v>15</v>
      </c>
      <c r="Q1" s="161">
        <v>16</v>
      </c>
      <c r="R1" s="161">
        <v>17</v>
      </c>
      <c r="S1" s="161">
        <v>18</v>
      </c>
      <c r="T1" s="161">
        <v>19</v>
      </c>
      <c r="U1" s="161">
        <v>20</v>
      </c>
      <c r="V1" s="161">
        <v>21</v>
      </c>
      <c r="W1" s="161">
        <v>22</v>
      </c>
      <c r="X1" s="161">
        <v>23</v>
      </c>
      <c r="Y1" s="161">
        <v>24</v>
      </c>
      <c r="Z1" s="161">
        <v>25</v>
      </c>
      <c r="AA1" s="161">
        <v>26</v>
      </c>
      <c r="AB1" s="161">
        <v>27</v>
      </c>
      <c r="AC1" s="161">
        <v>28</v>
      </c>
      <c r="AD1" s="161">
        <v>29</v>
      </c>
      <c r="AE1" s="161">
        <v>30</v>
      </c>
      <c r="AF1" s="161">
        <v>31</v>
      </c>
      <c r="AG1" s="161">
        <v>32</v>
      </c>
      <c r="AH1" s="161">
        <v>33</v>
      </c>
      <c r="AI1" s="161">
        <v>34</v>
      </c>
      <c r="AJ1" s="161">
        <v>35</v>
      </c>
      <c r="AK1" s="161">
        <v>36</v>
      </c>
      <c r="AL1" s="161">
        <v>37</v>
      </c>
    </row>
    <row r="2" spans="1:39">
      <c r="A2" s="161" t="s">
        <v>2972</v>
      </c>
      <c r="B2" s="162" t="s">
        <v>7085</v>
      </c>
      <c r="C2" s="226" t="s">
        <v>1071</v>
      </c>
      <c r="D2" s="226" t="s">
        <v>1071</v>
      </c>
      <c r="E2" s="162" t="s">
        <v>4845</v>
      </c>
      <c r="G2" s="226" t="s">
        <v>1071</v>
      </c>
      <c r="H2" s="221" t="s">
        <v>6227</v>
      </c>
      <c r="I2" s="221" t="s">
        <v>6233</v>
      </c>
      <c r="J2" s="226" t="s">
        <v>1071</v>
      </c>
      <c r="K2" s="226" t="s">
        <v>1071</v>
      </c>
      <c r="L2" s="226" t="s">
        <v>1071</v>
      </c>
      <c r="M2" s="221" t="s">
        <v>6244</v>
      </c>
      <c r="N2" s="221" t="s">
        <v>6249</v>
      </c>
      <c r="O2" s="226" t="s">
        <v>1071</v>
      </c>
      <c r="P2" s="226" t="s">
        <v>1071</v>
      </c>
      <c r="Q2" s="226" t="s">
        <v>1071</v>
      </c>
      <c r="R2" s="226" t="s">
        <v>1071</v>
      </c>
      <c r="S2" s="226" t="s">
        <v>1071</v>
      </c>
      <c r="T2" s="226" t="s">
        <v>1071</v>
      </c>
      <c r="U2" s="162" t="s">
        <v>4845</v>
      </c>
      <c r="V2" s="162" t="s">
        <v>4845</v>
      </c>
      <c r="W2" s="162" t="s">
        <v>4845</v>
      </c>
      <c r="X2" s="162" t="s">
        <v>4845</v>
      </c>
      <c r="Y2" s="162" t="s">
        <v>4845</v>
      </c>
      <c r="Z2" s="162" t="s">
        <v>4845</v>
      </c>
      <c r="AA2" s="226" t="s">
        <v>1071</v>
      </c>
      <c r="AB2" s="162" t="s">
        <v>5106</v>
      </c>
      <c r="AC2" s="162" t="s">
        <v>5101</v>
      </c>
      <c r="AD2" s="226" t="s">
        <v>1071</v>
      </c>
      <c r="AE2" s="162" t="s">
        <v>5088</v>
      </c>
      <c r="AF2" s="162" t="s">
        <v>5084</v>
      </c>
      <c r="AG2" s="162" t="s">
        <v>5080</v>
      </c>
      <c r="AH2" s="162" t="s">
        <v>5076</v>
      </c>
      <c r="AI2" s="226" t="s">
        <v>1071</v>
      </c>
      <c r="AJ2" s="226" t="s">
        <v>1071</v>
      </c>
      <c r="AK2" s="226" t="s">
        <v>1071</v>
      </c>
      <c r="AL2" s="162" t="s">
        <v>7085</v>
      </c>
      <c r="AM2" s="161" t="s">
        <v>2972</v>
      </c>
    </row>
    <row r="3" spans="1:39">
      <c r="A3" s="161" t="s">
        <v>7151</v>
      </c>
      <c r="B3" s="226" t="s">
        <v>1071</v>
      </c>
      <c r="C3" s="226" t="s">
        <v>1071</v>
      </c>
      <c r="D3" s="226" t="s">
        <v>1071</v>
      </c>
      <c r="E3" s="162" t="s">
        <v>6473</v>
      </c>
      <c r="F3" s="162" t="s">
        <v>4845</v>
      </c>
      <c r="G3" s="226" t="s">
        <v>1071</v>
      </c>
      <c r="H3" s="226" t="s">
        <v>1071</v>
      </c>
      <c r="I3" s="226" t="s">
        <v>1071</v>
      </c>
      <c r="J3" s="221" t="s">
        <v>6237</v>
      </c>
      <c r="K3" s="221" t="s">
        <v>6240</v>
      </c>
      <c r="L3" s="226" t="s">
        <v>1071</v>
      </c>
      <c r="M3" s="226" t="s">
        <v>1071</v>
      </c>
      <c r="N3" s="226" t="s">
        <v>1071</v>
      </c>
      <c r="O3" s="221" t="s">
        <v>6252</v>
      </c>
      <c r="P3" s="221" t="s">
        <v>6255</v>
      </c>
      <c r="Q3" s="226" t="s">
        <v>1071</v>
      </c>
      <c r="R3" s="226" t="s">
        <v>6687</v>
      </c>
      <c r="S3" s="226" t="s">
        <v>6688</v>
      </c>
      <c r="T3" s="226" t="s">
        <v>1071</v>
      </c>
      <c r="U3" s="162" t="s">
        <v>4845</v>
      </c>
      <c r="V3" s="162" t="s">
        <v>4845</v>
      </c>
      <c r="W3" s="162" t="s">
        <v>4845</v>
      </c>
      <c r="X3" s="162" t="s">
        <v>4845</v>
      </c>
      <c r="Y3" s="162" t="s">
        <v>4845</v>
      </c>
      <c r="Z3" s="162" t="s">
        <v>4845</v>
      </c>
      <c r="AA3" s="226" t="s">
        <v>1071</v>
      </c>
      <c r="AB3" s="226" t="s">
        <v>1071</v>
      </c>
      <c r="AC3" s="162" t="s">
        <v>5071</v>
      </c>
      <c r="AD3" s="162" t="s">
        <v>5065</v>
      </c>
      <c r="AE3" s="226" t="s">
        <v>1071</v>
      </c>
      <c r="AF3" s="162" t="s">
        <v>5097</v>
      </c>
      <c r="AG3" s="162" t="s">
        <v>5093</v>
      </c>
      <c r="AH3" s="162" t="s">
        <v>4845</v>
      </c>
      <c r="AI3" s="226" t="s">
        <v>1071</v>
      </c>
      <c r="AJ3" s="162" t="s">
        <v>4620</v>
      </c>
      <c r="AK3" s="226" t="s">
        <v>1071</v>
      </c>
      <c r="AL3" s="226" t="s">
        <v>1071</v>
      </c>
      <c r="AM3" s="161" t="s">
        <v>7151</v>
      </c>
    </row>
    <row r="4" spans="1:39">
      <c r="A4" s="161" t="s">
        <v>11773</v>
      </c>
      <c r="B4" s="226" t="s">
        <v>1071</v>
      </c>
      <c r="C4" s="162" t="s">
        <v>6462</v>
      </c>
      <c r="D4" s="162" t="s">
        <v>6458</v>
      </c>
      <c r="E4" s="226" t="s">
        <v>1071</v>
      </c>
      <c r="F4" s="162" t="s">
        <v>4845</v>
      </c>
      <c r="G4" s="162" t="s">
        <v>4845</v>
      </c>
      <c r="H4" s="162" t="s">
        <v>4845</v>
      </c>
      <c r="I4" s="226" t="s">
        <v>1071</v>
      </c>
      <c r="J4" s="226" t="s">
        <v>1071</v>
      </c>
      <c r="K4" s="226" t="s">
        <v>1071</v>
      </c>
      <c r="L4" s="226" t="s">
        <v>1071</v>
      </c>
      <c r="M4" s="226" t="s">
        <v>6739</v>
      </c>
      <c r="N4" s="226" t="s">
        <v>1071</v>
      </c>
      <c r="O4" s="226" t="s">
        <v>1071</v>
      </c>
      <c r="P4" s="226" t="s">
        <v>1071</v>
      </c>
      <c r="Q4" s="226" t="s">
        <v>1071</v>
      </c>
      <c r="R4" s="226" t="s">
        <v>6687</v>
      </c>
      <c r="S4" s="226" t="s">
        <v>6688</v>
      </c>
      <c r="T4" s="226" t="s">
        <v>1071</v>
      </c>
      <c r="U4" s="162" t="s">
        <v>4845</v>
      </c>
      <c r="V4" s="162" t="s">
        <v>4845</v>
      </c>
      <c r="W4" s="162" t="s">
        <v>4845</v>
      </c>
      <c r="X4" s="162" t="s">
        <v>4845</v>
      </c>
      <c r="Y4" s="162" t="s">
        <v>4845</v>
      </c>
      <c r="Z4" s="162" t="s">
        <v>4845</v>
      </c>
      <c r="AA4" s="226" t="s">
        <v>1071</v>
      </c>
      <c r="AB4" s="226" t="s">
        <v>1071</v>
      </c>
      <c r="AC4" s="226" t="s">
        <v>1071</v>
      </c>
      <c r="AD4" s="226" t="s">
        <v>1071</v>
      </c>
      <c r="AE4" s="226" t="s">
        <v>1071</v>
      </c>
      <c r="AF4" s="226" t="s">
        <v>1071</v>
      </c>
      <c r="AG4" s="226" t="s">
        <v>1071</v>
      </c>
      <c r="AH4" s="226" t="s">
        <v>1071</v>
      </c>
      <c r="AI4" s="162" t="s">
        <v>4570</v>
      </c>
      <c r="AJ4" s="162" t="s">
        <v>4635</v>
      </c>
      <c r="AK4" s="162" t="s">
        <v>4147</v>
      </c>
      <c r="AL4" s="226" t="s">
        <v>1071</v>
      </c>
      <c r="AM4" s="161" t="s">
        <v>11773</v>
      </c>
    </row>
    <row r="5" spans="1:39">
      <c r="A5" s="161" t="s">
        <v>11774</v>
      </c>
      <c r="B5" s="162" t="s">
        <v>6470</v>
      </c>
      <c r="C5" s="162" t="s">
        <v>6455</v>
      </c>
      <c r="D5" s="162" t="s">
        <v>6450</v>
      </c>
      <c r="E5" s="226" t="s">
        <v>1071</v>
      </c>
      <c r="F5" s="162" t="s">
        <v>4845</v>
      </c>
      <c r="G5" s="226" t="s">
        <v>1071</v>
      </c>
      <c r="H5" s="226" t="s">
        <v>6669</v>
      </c>
      <c r="I5" s="226" t="s">
        <v>6377</v>
      </c>
      <c r="J5" s="226" t="s">
        <v>6731</v>
      </c>
      <c r="K5" s="226" t="s">
        <v>6726</v>
      </c>
      <c r="L5" s="226" t="s">
        <v>6722</v>
      </c>
      <c r="M5" s="226" t="s">
        <v>6699</v>
      </c>
      <c r="N5" s="226" t="s">
        <v>6730</v>
      </c>
      <c r="O5" s="226" t="s">
        <v>6714</v>
      </c>
      <c r="P5" s="226" t="s">
        <v>1071</v>
      </c>
      <c r="Q5" s="226" t="s">
        <v>1071</v>
      </c>
      <c r="R5" s="226" t="s">
        <v>6691</v>
      </c>
      <c r="S5" s="226" t="s">
        <v>6691</v>
      </c>
      <c r="T5" s="226" t="s">
        <v>1071</v>
      </c>
      <c r="U5" s="162" t="s">
        <v>4845</v>
      </c>
      <c r="V5" s="162" t="s">
        <v>4845</v>
      </c>
      <c r="W5" s="162" t="s">
        <v>4845</v>
      </c>
      <c r="X5" s="162" t="s">
        <v>4845</v>
      </c>
      <c r="Y5" s="162" t="s">
        <v>4845</v>
      </c>
      <c r="Z5" s="162" t="s">
        <v>4845</v>
      </c>
      <c r="AA5" s="162" t="s">
        <v>4845</v>
      </c>
      <c r="AB5" s="162" t="s">
        <v>4845</v>
      </c>
      <c r="AC5" s="162" t="s">
        <v>4845</v>
      </c>
      <c r="AD5" s="162" t="s">
        <v>4845</v>
      </c>
      <c r="AE5" s="162" t="s">
        <v>4845</v>
      </c>
      <c r="AF5" s="162" t="s">
        <v>4845</v>
      </c>
      <c r="AG5" s="162" t="s">
        <v>4845</v>
      </c>
      <c r="AH5" s="226" t="s">
        <v>1071</v>
      </c>
      <c r="AI5" s="162" t="s">
        <v>4589</v>
      </c>
      <c r="AJ5" s="162" t="s">
        <v>4649</v>
      </c>
      <c r="AK5" s="162" t="s">
        <v>4168</v>
      </c>
      <c r="AL5" s="162" t="s">
        <v>4323</v>
      </c>
      <c r="AM5" s="161" t="s">
        <v>11774</v>
      </c>
    </row>
    <row r="6" spans="1:39">
      <c r="A6" s="161" t="s">
        <v>11775</v>
      </c>
      <c r="B6" s="162" t="s">
        <v>6466</v>
      </c>
      <c r="C6" s="162" t="s">
        <v>6446</v>
      </c>
      <c r="D6" s="162" t="s">
        <v>6442</v>
      </c>
      <c r="E6" s="226" t="s">
        <v>1071</v>
      </c>
      <c r="G6" s="226" t="s">
        <v>1071</v>
      </c>
      <c r="I6" s="226" t="s">
        <v>6669</v>
      </c>
      <c r="K6" s="226" t="s">
        <v>6697</v>
      </c>
      <c r="M6" s="226" t="s">
        <v>6699</v>
      </c>
      <c r="O6" s="226" t="s">
        <v>6641</v>
      </c>
      <c r="Q6" s="226" t="s">
        <v>1071</v>
      </c>
      <c r="S6" s="221" t="s">
        <v>3382</v>
      </c>
      <c r="U6" s="162" t="s">
        <v>3398</v>
      </c>
      <c r="W6" s="162" t="s">
        <v>3424</v>
      </c>
      <c r="Y6" s="226" t="s">
        <v>1071</v>
      </c>
      <c r="AA6" s="162" t="s">
        <v>4845</v>
      </c>
      <c r="AC6" s="162" t="s">
        <v>4845</v>
      </c>
      <c r="AE6" s="162" t="s">
        <v>4845</v>
      </c>
      <c r="AG6" s="226" t="s">
        <v>1071</v>
      </c>
      <c r="AI6" s="162" t="s">
        <v>4601</v>
      </c>
      <c r="AJ6" s="162" t="s">
        <v>4239</v>
      </c>
      <c r="AK6" s="162" t="s">
        <v>4182</v>
      </c>
      <c r="AL6" s="162" t="s">
        <v>4336</v>
      </c>
      <c r="AM6" s="161" t="s">
        <v>11775</v>
      </c>
    </row>
    <row r="7" spans="1:39">
      <c r="A7" s="161" t="s">
        <v>404</v>
      </c>
      <c r="B7" s="226" t="s">
        <v>1071</v>
      </c>
      <c r="C7" s="162" t="s">
        <v>6438</v>
      </c>
      <c r="D7" s="162" t="s">
        <v>6434</v>
      </c>
      <c r="E7" s="226" t="s">
        <v>6428</v>
      </c>
      <c r="F7" s="226" t="s">
        <v>1071</v>
      </c>
      <c r="H7" s="226" t="s">
        <v>6669</v>
      </c>
      <c r="J7" s="226" t="s">
        <v>6659</v>
      </c>
      <c r="L7" s="226" t="s">
        <v>6666</v>
      </c>
      <c r="N7" s="226" t="s">
        <v>6610</v>
      </c>
      <c r="P7" s="221" t="s">
        <v>5126</v>
      </c>
      <c r="R7" s="162" t="s">
        <v>3079</v>
      </c>
      <c r="T7" s="162" t="s">
        <v>3111</v>
      </c>
      <c r="V7" s="162" t="s">
        <v>3151</v>
      </c>
      <c r="X7" s="226" t="s">
        <v>1071</v>
      </c>
      <c r="Z7" s="226" t="s">
        <v>1071</v>
      </c>
      <c r="AB7" s="226" t="s">
        <v>1071</v>
      </c>
      <c r="AD7" s="226" t="s">
        <v>1071</v>
      </c>
      <c r="AF7" s="162" t="s">
        <v>4661</v>
      </c>
      <c r="AH7" s="162" t="s">
        <v>4717</v>
      </c>
      <c r="AI7" s="162" t="s">
        <v>4134</v>
      </c>
      <c r="AJ7" s="162" t="s">
        <v>4223</v>
      </c>
      <c r="AK7" s="162" t="s">
        <v>4196</v>
      </c>
      <c r="AL7" s="162" t="s">
        <v>4348</v>
      </c>
      <c r="AM7" s="161" t="s">
        <v>404</v>
      </c>
    </row>
    <row r="8" spans="1:39">
      <c r="A8" s="161" t="s">
        <v>11776</v>
      </c>
      <c r="B8" s="162" t="s">
        <v>4976</v>
      </c>
      <c r="C8" s="162" t="s">
        <v>6430</v>
      </c>
      <c r="D8" s="162" t="s">
        <v>6425</v>
      </c>
      <c r="E8" s="226" t="s">
        <v>1071</v>
      </c>
      <c r="G8" s="226" t="s">
        <v>1071</v>
      </c>
      <c r="I8" s="226" t="s">
        <v>6721</v>
      </c>
      <c r="K8" s="226" t="s">
        <v>6399</v>
      </c>
      <c r="M8" s="226" t="s">
        <v>6666</v>
      </c>
      <c r="O8" s="226" t="s">
        <v>1071</v>
      </c>
      <c r="Q8" s="162" t="s">
        <v>3096</v>
      </c>
      <c r="S8" s="162" t="s">
        <v>3123</v>
      </c>
      <c r="U8" s="162" t="s">
        <v>3136</v>
      </c>
      <c r="W8" s="226" t="s">
        <v>1071</v>
      </c>
      <c r="Y8" s="162" t="s">
        <v>4845</v>
      </c>
      <c r="AA8" s="162" t="s">
        <v>5167</v>
      </c>
      <c r="AC8" s="226" t="s">
        <v>1071</v>
      </c>
      <c r="AE8" s="162" t="s">
        <v>4740</v>
      </c>
      <c r="AG8" s="162" t="s">
        <v>4675</v>
      </c>
      <c r="AI8" s="162" t="s">
        <v>4475</v>
      </c>
      <c r="AJ8" s="162" t="s">
        <v>4289</v>
      </c>
      <c r="AK8" s="162" t="s">
        <v>4211</v>
      </c>
      <c r="AL8" s="162" t="s">
        <v>4358</v>
      </c>
      <c r="AM8" s="161" t="s">
        <v>11776</v>
      </c>
    </row>
    <row r="9" spans="1:39">
      <c r="A9" s="161" t="s">
        <v>11777</v>
      </c>
      <c r="B9" s="162" t="s">
        <v>4983</v>
      </c>
      <c r="C9" s="226" t="s">
        <v>1071</v>
      </c>
      <c r="D9" s="226" t="s">
        <v>1071</v>
      </c>
      <c r="E9" s="162" t="s">
        <v>5146</v>
      </c>
      <c r="F9" s="226" t="s">
        <v>1071</v>
      </c>
      <c r="H9" s="226" t="s">
        <v>6663</v>
      </c>
      <c r="J9" s="226" t="s">
        <v>6684</v>
      </c>
      <c r="L9" s="226" t="s">
        <v>6624</v>
      </c>
      <c r="N9" s="226" t="s">
        <v>6645</v>
      </c>
      <c r="P9" s="226" t="s">
        <v>1071</v>
      </c>
      <c r="R9" s="162" t="s">
        <v>3165</v>
      </c>
      <c r="T9" s="162" t="s">
        <v>3178</v>
      </c>
      <c r="V9" s="162" t="s">
        <v>3189</v>
      </c>
      <c r="X9" s="226" t="s">
        <v>1071</v>
      </c>
      <c r="Z9" s="162" t="s">
        <v>5175</v>
      </c>
      <c r="AB9" s="162" t="s">
        <v>5196</v>
      </c>
      <c r="AD9" s="162" t="s">
        <v>4845</v>
      </c>
      <c r="AF9" s="162" t="s">
        <v>4688</v>
      </c>
      <c r="AH9" s="162" t="s">
        <v>4728</v>
      </c>
      <c r="AI9" s="162" t="s">
        <v>4489</v>
      </c>
      <c r="AJ9" s="162" t="s">
        <v>4272</v>
      </c>
      <c r="AK9" s="162" t="s">
        <v>4434</v>
      </c>
      <c r="AL9" s="162" t="s">
        <v>4370</v>
      </c>
      <c r="AM9" s="161" t="s">
        <v>11777</v>
      </c>
    </row>
    <row r="10" spans="1:39">
      <c r="A10" s="161" t="s">
        <v>11778</v>
      </c>
      <c r="B10" s="226" t="s">
        <v>1071</v>
      </c>
      <c r="C10" s="226" t="s">
        <v>1071</v>
      </c>
      <c r="D10" s="226" t="s">
        <v>1071</v>
      </c>
      <c r="E10" s="162" t="s">
        <v>5142</v>
      </c>
      <c r="G10" s="226" t="s">
        <v>6663</v>
      </c>
      <c r="I10" s="226" t="s">
        <v>1071</v>
      </c>
      <c r="K10" s="226" t="s">
        <v>6712</v>
      </c>
      <c r="M10" s="226" t="s">
        <v>1071</v>
      </c>
      <c r="O10" s="226" t="s">
        <v>1071</v>
      </c>
      <c r="Q10" s="226" t="s">
        <v>1071</v>
      </c>
      <c r="S10" s="162" t="s">
        <v>3207</v>
      </c>
      <c r="U10" s="162" t="s">
        <v>3235</v>
      </c>
      <c r="W10" s="162" t="s">
        <v>3266</v>
      </c>
      <c r="Y10" s="162" t="s">
        <v>5185</v>
      </c>
      <c r="AA10" s="162" t="s">
        <v>5180</v>
      </c>
      <c r="AC10" s="162" t="s">
        <v>4845</v>
      </c>
      <c r="AE10" s="162" t="s">
        <v>4754</v>
      </c>
      <c r="AG10" s="162" t="s">
        <v>4704</v>
      </c>
      <c r="AI10" s="162" t="s">
        <v>4501</v>
      </c>
      <c r="AJ10" s="162" t="s">
        <v>4255</v>
      </c>
      <c r="AK10" s="162" t="s">
        <v>4412</v>
      </c>
      <c r="AL10" s="162" t="s">
        <v>4381</v>
      </c>
      <c r="AM10" s="161" t="s">
        <v>11778</v>
      </c>
    </row>
    <row r="11" spans="1:39">
      <c r="A11" s="161" t="s">
        <v>11779</v>
      </c>
      <c r="B11" s="226" t="s">
        <v>1071</v>
      </c>
      <c r="C11" s="162" t="s">
        <v>4956</v>
      </c>
      <c r="D11" s="226" t="s">
        <v>1071</v>
      </c>
      <c r="E11" s="162" t="s">
        <v>5132</v>
      </c>
      <c r="F11" s="226" t="s">
        <v>1071</v>
      </c>
      <c r="H11" s="226" t="s">
        <v>6654</v>
      </c>
      <c r="J11" s="226" t="s">
        <v>6694</v>
      </c>
      <c r="L11" s="226" t="s">
        <v>1071</v>
      </c>
      <c r="N11" s="226" t="s">
        <v>1071</v>
      </c>
      <c r="P11" s="226" t="s">
        <v>1071</v>
      </c>
      <c r="R11" s="162" t="s">
        <v>2621</v>
      </c>
      <c r="T11" s="162" t="s">
        <v>3220</v>
      </c>
      <c r="V11" s="221" t="s">
        <v>3251</v>
      </c>
      <c r="X11" s="162" t="s">
        <v>3283</v>
      </c>
      <c r="Z11" s="162" t="s">
        <v>4845</v>
      </c>
      <c r="AB11" s="162" t="s">
        <v>5191</v>
      </c>
      <c r="AD11" s="162" t="s">
        <v>4845</v>
      </c>
      <c r="AF11" s="226" t="s">
        <v>1071</v>
      </c>
      <c r="AH11" s="226" t="s">
        <v>1071</v>
      </c>
      <c r="AI11" s="162" t="s">
        <v>4515</v>
      </c>
      <c r="AJ11" s="162" t="s">
        <v>4447</v>
      </c>
      <c r="AK11" s="162" t="s">
        <v>4399</v>
      </c>
      <c r="AL11" s="162" t="s">
        <v>4303</v>
      </c>
      <c r="AM11" s="161" t="s">
        <v>11779</v>
      </c>
    </row>
    <row r="12" spans="1:39">
      <c r="A12" s="161" t="s">
        <v>11780</v>
      </c>
      <c r="B12" s="162" t="s">
        <v>4947</v>
      </c>
      <c r="C12" s="162" t="s">
        <v>4960</v>
      </c>
      <c r="D12" s="226" t="s">
        <v>1071</v>
      </c>
      <c r="E12" s="162" t="s">
        <v>5138</v>
      </c>
      <c r="G12" s="226" t="s">
        <v>6654</v>
      </c>
      <c r="I12" s="226" t="s">
        <v>6654</v>
      </c>
      <c r="K12" s="162" t="s">
        <v>5038</v>
      </c>
      <c r="M12" s="162" t="s">
        <v>5042</v>
      </c>
      <c r="O12" s="162" t="s">
        <v>2637</v>
      </c>
      <c r="Q12" s="162" t="s">
        <v>2653</v>
      </c>
      <c r="S12" s="162" t="s">
        <v>2905</v>
      </c>
      <c r="U12" s="162" t="s">
        <v>4845</v>
      </c>
      <c r="W12" s="162" t="s">
        <v>3299</v>
      </c>
      <c r="Y12" s="162" t="s">
        <v>3334</v>
      </c>
      <c r="AA12" s="162" t="s">
        <v>4845</v>
      </c>
      <c r="AC12" s="226" t="s">
        <v>1071</v>
      </c>
      <c r="AE12" s="226" t="s">
        <v>1071</v>
      </c>
      <c r="AG12" s="226" t="s">
        <v>1071</v>
      </c>
      <c r="AI12" s="162" t="s">
        <v>4528</v>
      </c>
      <c r="AJ12" s="162" t="s">
        <v>4459</v>
      </c>
      <c r="AK12" s="226" t="s">
        <v>1071</v>
      </c>
      <c r="AL12" s="226" t="s">
        <v>1071</v>
      </c>
      <c r="AM12" s="161" t="s">
        <v>11780</v>
      </c>
    </row>
    <row r="13" spans="1:39">
      <c r="A13" s="161" t="s">
        <v>11781</v>
      </c>
      <c r="B13" s="162" t="s">
        <v>4952</v>
      </c>
      <c r="C13" s="226" t="s">
        <v>1071</v>
      </c>
      <c r="D13" s="162" t="s">
        <v>5156</v>
      </c>
      <c r="E13" s="162" t="s">
        <v>5151</v>
      </c>
      <c r="F13" s="226" t="s">
        <v>1071</v>
      </c>
      <c r="H13" s="226" t="s">
        <v>6654</v>
      </c>
      <c r="J13" s="226" t="s">
        <v>1071</v>
      </c>
      <c r="L13" s="162" t="s">
        <v>5033</v>
      </c>
      <c r="N13" s="162" t="s">
        <v>5045</v>
      </c>
      <c r="P13" s="162" t="s">
        <v>2687</v>
      </c>
      <c r="R13" s="162" t="s">
        <v>2711</v>
      </c>
      <c r="T13" s="162" t="s">
        <v>2941</v>
      </c>
      <c r="V13" s="226" t="s">
        <v>1071</v>
      </c>
      <c r="X13" s="162" t="s">
        <v>3315</v>
      </c>
      <c r="Z13" s="221" t="s">
        <v>3355</v>
      </c>
      <c r="AB13" s="162" t="s">
        <v>3880</v>
      </c>
      <c r="AD13" s="162" t="s">
        <v>3907</v>
      </c>
      <c r="AF13" s="162" t="s">
        <v>3829</v>
      </c>
      <c r="AH13" s="226" t="s">
        <v>1071</v>
      </c>
      <c r="AI13" s="226" t="s">
        <v>1071</v>
      </c>
      <c r="AJ13" s="226" t="s">
        <v>1071</v>
      </c>
      <c r="AK13" s="162" t="s">
        <v>5250</v>
      </c>
      <c r="AL13" s="226" t="s">
        <v>1071</v>
      </c>
      <c r="AM13" s="161" t="s">
        <v>11781</v>
      </c>
    </row>
    <row r="14" spans="1:39">
      <c r="A14" s="161" t="s">
        <v>11782</v>
      </c>
      <c r="B14" s="226" t="s">
        <v>1071</v>
      </c>
      <c r="C14" s="226" t="s">
        <v>1071</v>
      </c>
      <c r="D14" s="226" t="s">
        <v>1071</v>
      </c>
      <c r="E14" s="226" t="s">
        <v>1071</v>
      </c>
      <c r="G14" s="226" t="s">
        <v>1071</v>
      </c>
      <c r="I14" s="226" t="s">
        <v>1071</v>
      </c>
      <c r="K14" s="226" t="s">
        <v>1071</v>
      </c>
      <c r="M14" s="226" t="s">
        <v>1071</v>
      </c>
      <c r="O14" s="162" t="s">
        <v>2728</v>
      </c>
      <c r="Q14" s="162" t="s">
        <v>2748</v>
      </c>
      <c r="S14" s="162" t="s">
        <v>2928</v>
      </c>
      <c r="U14" s="162" t="s">
        <v>4845</v>
      </c>
      <c r="W14" s="226" t="s">
        <v>1071</v>
      </c>
      <c r="Y14" s="226" t="s">
        <v>1071</v>
      </c>
      <c r="AA14" s="221" t="s">
        <v>3893</v>
      </c>
      <c r="AC14" s="162" t="s">
        <v>3922</v>
      </c>
      <c r="AE14" s="162" t="s">
        <v>3853</v>
      </c>
      <c r="AG14" s="162" t="s">
        <v>3841</v>
      </c>
      <c r="AI14" s="226" t="s">
        <v>1071</v>
      </c>
      <c r="AJ14" s="226" t="s">
        <v>1071</v>
      </c>
      <c r="AK14" s="162" t="s">
        <v>5242</v>
      </c>
      <c r="AL14" s="162" t="s">
        <v>5223</v>
      </c>
      <c r="AM14" s="161" t="s">
        <v>11782</v>
      </c>
    </row>
    <row r="15" spans="1:39">
      <c r="A15" s="161" t="s">
        <v>11783</v>
      </c>
      <c r="B15" s="226" t="s">
        <v>1071</v>
      </c>
      <c r="C15" s="162" t="s">
        <v>4966</v>
      </c>
      <c r="D15" s="226" t="s">
        <v>1071</v>
      </c>
      <c r="E15" s="162" t="s">
        <v>4845</v>
      </c>
      <c r="F15" s="226" t="s">
        <v>1071</v>
      </c>
      <c r="H15" s="226" t="s">
        <v>1071</v>
      </c>
      <c r="J15" s="226" t="s">
        <v>1071</v>
      </c>
      <c r="L15" s="226" t="s">
        <v>1071</v>
      </c>
      <c r="N15" s="226" t="s">
        <v>1071</v>
      </c>
      <c r="P15" s="162" t="s">
        <v>3445</v>
      </c>
      <c r="R15" s="162" t="s">
        <v>3500</v>
      </c>
      <c r="T15" s="162" t="s">
        <v>2956</v>
      </c>
      <c r="V15" s="226" t="s">
        <v>1071</v>
      </c>
      <c r="X15" s="226" t="s">
        <v>6622</v>
      </c>
      <c r="Z15" s="226" t="s">
        <v>6618</v>
      </c>
      <c r="AB15" s="162" t="s">
        <v>4845</v>
      </c>
      <c r="AD15" s="226" t="s">
        <v>1071</v>
      </c>
      <c r="AF15" s="162" t="s">
        <v>3866</v>
      </c>
      <c r="AH15" s="226" t="s">
        <v>1071</v>
      </c>
      <c r="AI15" s="226" t="s">
        <v>1071</v>
      </c>
      <c r="AJ15" s="226" t="s">
        <v>1071</v>
      </c>
      <c r="AK15" s="226" t="s">
        <v>1071</v>
      </c>
      <c r="AL15" s="162" t="s">
        <v>5215</v>
      </c>
      <c r="AM15" s="161" t="s">
        <v>11783</v>
      </c>
    </row>
    <row r="16" spans="1:39">
      <c r="A16" s="161" t="s">
        <v>8751</v>
      </c>
      <c r="B16" s="162" t="s">
        <v>4934</v>
      </c>
      <c r="C16" s="162" t="s">
        <v>4971</v>
      </c>
      <c r="D16" s="226" t="s">
        <v>1071</v>
      </c>
      <c r="E16" s="162" t="s">
        <v>4845</v>
      </c>
      <c r="G16" s="226" t="s">
        <v>1071</v>
      </c>
      <c r="I16" s="226" t="s">
        <v>6396</v>
      </c>
      <c r="K16" s="226" t="s">
        <v>1071</v>
      </c>
      <c r="M16" s="226" t="s">
        <v>1071</v>
      </c>
      <c r="O16" s="162" t="s">
        <v>3485</v>
      </c>
      <c r="Q16" s="162" t="s">
        <v>3470</v>
      </c>
      <c r="S16" s="162" t="s">
        <v>3786</v>
      </c>
      <c r="U16" s="226" t="s">
        <v>1071</v>
      </c>
      <c r="W16" s="226" t="s">
        <v>6585</v>
      </c>
      <c r="Y16" s="162" t="s">
        <v>4845</v>
      </c>
      <c r="AA16" s="226" t="s">
        <v>1071</v>
      </c>
      <c r="AC16" s="226" t="s">
        <v>6603</v>
      </c>
      <c r="AE16" s="226" t="s">
        <v>1071</v>
      </c>
      <c r="AG16" s="162" t="s">
        <v>4845</v>
      </c>
      <c r="AI16" s="226" t="s">
        <v>1071</v>
      </c>
      <c r="AJ16" s="226" t="s">
        <v>1071</v>
      </c>
      <c r="AK16" s="162" t="s">
        <v>5263</v>
      </c>
      <c r="AL16" s="162" t="s">
        <v>5257</v>
      </c>
      <c r="AM16" s="161" t="s">
        <v>8751</v>
      </c>
    </row>
    <row r="17" spans="1:39">
      <c r="A17" s="161" t="s">
        <v>407</v>
      </c>
      <c r="B17" s="162" t="s">
        <v>4942</v>
      </c>
      <c r="C17" s="226" t="s">
        <v>1071</v>
      </c>
      <c r="D17" s="226" t="s">
        <v>1071</v>
      </c>
      <c r="E17" s="162" t="s">
        <v>4845</v>
      </c>
      <c r="F17" s="226" t="s">
        <v>1071</v>
      </c>
      <c r="H17" s="226" t="s">
        <v>1071</v>
      </c>
      <c r="J17" s="226" t="s">
        <v>1071</v>
      </c>
      <c r="L17" s="226" t="s">
        <v>1071</v>
      </c>
      <c r="N17" s="226" t="s">
        <v>1071</v>
      </c>
      <c r="P17" s="162" t="s">
        <v>4767</v>
      </c>
      <c r="R17" s="162" t="s">
        <v>4794</v>
      </c>
      <c r="T17" s="162" t="s">
        <v>3801</v>
      </c>
      <c r="V17" s="226" t="s">
        <v>6620</v>
      </c>
      <c r="X17" s="226" t="s">
        <v>1071</v>
      </c>
      <c r="Z17" s="226" t="s">
        <v>6025</v>
      </c>
      <c r="AB17" s="162" t="s">
        <v>4845</v>
      </c>
      <c r="AD17" s="226" t="s">
        <v>6035</v>
      </c>
      <c r="AF17" s="162" t="s">
        <v>4845</v>
      </c>
      <c r="AH17" s="162" t="s">
        <v>4845</v>
      </c>
      <c r="AI17" s="226" t="s">
        <v>1071</v>
      </c>
      <c r="AJ17" s="226" t="s">
        <v>1071</v>
      </c>
      <c r="AK17" s="226" t="s">
        <v>1071</v>
      </c>
      <c r="AL17" s="226" t="s">
        <v>1071</v>
      </c>
      <c r="AM17" s="161" t="s">
        <v>407</v>
      </c>
    </row>
    <row r="18" spans="1:39">
      <c r="A18" s="161" t="s">
        <v>11784</v>
      </c>
      <c r="B18" s="226" t="s">
        <v>1071</v>
      </c>
      <c r="C18" s="162" t="s">
        <v>4923</v>
      </c>
      <c r="D18" s="226" t="s">
        <v>1071</v>
      </c>
      <c r="E18" s="162" t="s">
        <v>4845</v>
      </c>
      <c r="G18" s="226" t="s">
        <v>6315</v>
      </c>
      <c r="I18" s="226" t="s">
        <v>6315</v>
      </c>
      <c r="K18" s="226" t="s">
        <v>6315</v>
      </c>
      <c r="M18" s="226" t="s">
        <v>6315</v>
      </c>
      <c r="O18" s="162" t="s">
        <v>4781</v>
      </c>
      <c r="Q18" s="162" t="s">
        <v>4806</v>
      </c>
      <c r="S18" s="162" t="s">
        <v>3816</v>
      </c>
      <c r="U18" s="162" t="s">
        <v>4845</v>
      </c>
      <c r="W18" s="226" t="s">
        <v>1071</v>
      </c>
      <c r="Y18" s="226" t="s">
        <v>6025</v>
      </c>
      <c r="AA18" s="226" t="s">
        <v>1071</v>
      </c>
      <c r="AC18" s="226" t="s">
        <v>6598</v>
      </c>
      <c r="AE18" s="226" t="s">
        <v>1071</v>
      </c>
      <c r="AG18" s="226" t="s">
        <v>1071</v>
      </c>
      <c r="AI18" s="226" t="s">
        <v>1071</v>
      </c>
      <c r="AJ18" s="226" t="s">
        <v>1071</v>
      </c>
      <c r="AK18" s="226" t="s">
        <v>1071</v>
      </c>
      <c r="AL18" s="162" t="s">
        <v>5208</v>
      </c>
      <c r="AM18" s="161" t="s">
        <v>11784</v>
      </c>
    </row>
    <row r="19" spans="1:39">
      <c r="A19" s="161" t="s">
        <v>11785</v>
      </c>
      <c r="B19" s="162" t="s">
        <v>4894</v>
      </c>
      <c r="C19" s="162" t="s">
        <v>4928</v>
      </c>
      <c r="D19" s="226" t="s">
        <v>1071</v>
      </c>
      <c r="E19" s="162" t="s">
        <v>4845</v>
      </c>
      <c r="F19" s="226" t="s">
        <v>1071</v>
      </c>
      <c r="H19" s="226" t="s">
        <v>6315</v>
      </c>
      <c r="J19" s="226" t="s">
        <v>6315</v>
      </c>
      <c r="L19" s="226" t="s">
        <v>6315</v>
      </c>
      <c r="N19" s="226" t="s">
        <v>1071</v>
      </c>
      <c r="P19" s="162" t="s">
        <v>4817</v>
      </c>
      <c r="R19" s="162" t="s">
        <v>4830</v>
      </c>
      <c r="T19" s="226" t="s">
        <v>1071</v>
      </c>
      <c r="V19" s="226" t="s">
        <v>1071</v>
      </c>
      <c r="X19" s="226" t="s">
        <v>6025</v>
      </c>
      <c r="Z19" s="226" t="s">
        <v>6025</v>
      </c>
      <c r="AB19" s="226" t="s">
        <v>6601</v>
      </c>
      <c r="AD19" s="162" t="s">
        <v>4845</v>
      </c>
      <c r="AF19" s="226" t="s">
        <v>1071</v>
      </c>
      <c r="AH19" s="226" t="s">
        <v>1071</v>
      </c>
      <c r="AI19" s="226" t="s">
        <v>1071</v>
      </c>
      <c r="AJ19" s="226" t="s">
        <v>1071</v>
      </c>
      <c r="AK19" s="162" t="s">
        <v>5236</v>
      </c>
      <c r="AL19" s="162" t="s">
        <v>5201</v>
      </c>
      <c r="AM19" s="161" t="s">
        <v>11785</v>
      </c>
    </row>
    <row r="20" spans="1:39">
      <c r="A20" s="161" t="s">
        <v>11786</v>
      </c>
      <c r="B20" s="162" t="s">
        <v>4904</v>
      </c>
      <c r="C20" s="226" t="s">
        <v>1071</v>
      </c>
      <c r="D20" s="226" t="s">
        <v>1071</v>
      </c>
      <c r="E20" s="162" t="s">
        <v>4845</v>
      </c>
      <c r="G20" s="226" t="s">
        <v>6315</v>
      </c>
      <c r="I20" s="226" t="s">
        <v>6315</v>
      </c>
      <c r="K20" s="226" t="s">
        <v>6315</v>
      </c>
      <c r="M20" s="226" t="s">
        <v>6315</v>
      </c>
      <c r="O20" s="162" t="s">
        <v>4845</v>
      </c>
      <c r="Q20" s="162" t="s">
        <v>4845</v>
      </c>
      <c r="S20" s="162" t="s">
        <v>4845</v>
      </c>
      <c r="U20" s="226" t="s">
        <v>6612</v>
      </c>
      <c r="W20" s="226" t="s">
        <v>6050</v>
      </c>
      <c r="Y20" s="162" t="s">
        <v>4845</v>
      </c>
      <c r="AA20" s="226" t="s">
        <v>1071</v>
      </c>
      <c r="AC20" s="226" t="s">
        <v>5999</v>
      </c>
      <c r="AE20" s="226" t="s">
        <v>1071</v>
      </c>
      <c r="AG20" s="162" t="s">
        <v>4845</v>
      </c>
      <c r="AI20" s="226" t="s">
        <v>1071</v>
      </c>
      <c r="AJ20" s="226" t="s">
        <v>1071</v>
      </c>
      <c r="AK20" s="162" t="s">
        <v>5229</v>
      </c>
      <c r="AL20" s="226" t="s">
        <v>1071</v>
      </c>
      <c r="AM20" s="161" t="s">
        <v>11786</v>
      </c>
    </row>
    <row r="21" spans="1:39">
      <c r="A21" s="161" t="s">
        <v>2058</v>
      </c>
      <c r="B21" s="226" t="s">
        <v>1071</v>
      </c>
      <c r="C21" s="226" t="s">
        <v>1071</v>
      </c>
      <c r="D21" s="226" t="s">
        <v>1071</v>
      </c>
      <c r="E21" s="162" t="s">
        <v>4845</v>
      </c>
      <c r="F21" s="226" t="s">
        <v>1071</v>
      </c>
      <c r="H21" s="226" t="s">
        <v>6315</v>
      </c>
      <c r="J21" s="226" t="s">
        <v>6315</v>
      </c>
      <c r="L21" s="226" t="s">
        <v>6315</v>
      </c>
      <c r="N21" s="226" t="s">
        <v>1071</v>
      </c>
      <c r="P21" s="162" t="s">
        <v>3530</v>
      </c>
      <c r="R21" s="162" t="s">
        <v>2888</v>
      </c>
      <c r="T21" s="162" t="s">
        <v>4845</v>
      </c>
      <c r="V21" s="226" t="s">
        <v>1071</v>
      </c>
      <c r="X21" s="162" t="s">
        <v>4845</v>
      </c>
      <c r="Z21" s="226" t="s">
        <v>6587</v>
      </c>
      <c r="AB21" s="226" t="s">
        <v>1071</v>
      </c>
      <c r="AD21" s="226" t="s">
        <v>6010</v>
      </c>
      <c r="AF21" s="162" t="s">
        <v>4845</v>
      </c>
      <c r="AH21" s="226" t="s">
        <v>1071</v>
      </c>
      <c r="AI21" s="162" t="s">
        <v>2012</v>
      </c>
      <c r="AJ21" s="226" t="s">
        <v>1071</v>
      </c>
      <c r="AK21" s="226" t="s">
        <v>1071</v>
      </c>
      <c r="AL21" s="226" t="s">
        <v>1071</v>
      </c>
      <c r="AM21" s="161" t="s">
        <v>2058</v>
      </c>
    </row>
    <row r="22" spans="1:39">
      <c r="A22" s="161" t="s">
        <v>11787</v>
      </c>
      <c r="B22" s="226" t="s">
        <v>1071</v>
      </c>
      <c r="C22" s="162" t="s">
        <v>4911</v>
      </c>
      <c r="D22" s="226" t="s">
        <v>1071</v>
      </c>
      <c r="E22" s="162" t="s">
        <v>7088</v>
      </c>
      <c r="G22" s="226" t="s">
        <v>6315</v>
      </c>
      <c r="I22" s="226" t="s">
        <v>6315</v>
      </c>
      <c r="K22" s="226" t="s">
        <v>6315</v>
      </c>
      <c r="M22" s="226" t="s">
        <v>6315</v>
      </c>
      <c r="O22" s="162" t="s">
        <v>3557</v>
      </c>
      <c r="Q22" s="162" t="s">
        <v>3573</v>
      </c>
      <c r="S22" s="162" t="s">
        <v>4845</v>
      </c>
      <c r="U22" s="226" t="s">
        <v>1071</v>
      </c>
      <c r="W22" s="226" t="s">
        <v>6605</v>
      </c>
      <c r="Y22" s="226" t="s">
        <v>1071</v>
      </c>
      <c r="AA22" s="226" t="s">
        <v>6587</v>
      </c>
      <c r="AC22" s="162" t="s">
        <v>4845</v>
      </c>
      <c r="AE22" s="226" t="s">
        <v>6010</v>
      </c>
      <c r="AG22" s="226" t="s">
        <v>1071</v>
      </c>
      <c r="AI22" s="162" t="s">
        <v>2029</v>
      </c>
      <c r="AJ22" s="162" t="s">
        <v>1981</v>
      </c>
      <c r="AK22" s="162" t="s">
        <v>5321</v>
      </c>
      <c r="AL22" s="226" t="s">
        <v>1071</v>
      </c>
      <c r="AM22" s="161" t="s">
        <v>11787</v>
      </c>
    </row>
    <row r="23" spans="1:39">
      <c r="A23" s="161" t="s">
        <v>11788</v>
      </c>
      <c r="B23" s="226" t="s">
        <v>1071</v>
      </c>
      <c r="C23" s="162" t="s">
        <v>4917</v>
      </c>
      <c r="D23" s="226" t="s">
        <v>1071</v>
      </c>
      <c r="E23" s="162" t="s">
        <v>4845</v>
      </c>
      <c r="F23" s="226" t="s">
        <v>1071</v>
      </c>
      <c r="H23" s="226" t="s">
        <v>6315</v>
      </c>
      <c r="J23" s="226" t="s">
        <v>6315</v>
      </c>
      <c r="L23" s="226" t="s">
        <v>6315</v>
      </c>
      <c r="N23" s="226" t="s">
        <v>1071</v>
      </c>
      <c r="P23" s="162" t="s">
        <v>3593</v>
      </c>
      <c r="R23" s="162" t="s">
        <v>3613</v>
      </c>
      <c r="T23" s="162" t="s">
        <v>4845</v>
      </c>
      <c r="V23" s="226" t="s">
        <v>1071</v>
      </c>
      <c r="X23" s="226" t="s">
        <v>1071</v>
      </c>
      <c r="Z23" s="226" t="s">
        <v>6587</v>
      </c>
      <c r="AB23" s="162" t="s">
        <v>4845</v>
      </c>
      <c r="AD23" s="226" t="s">
        <v>6010</v>
      </c>
      <c r="AF23" s="162" t="s">
        <v>3021</v>
      </c>
      <c r="AH23" s="226" t="s">
        <v>1071</v>
      </c>
      <c r="AI23" s="162" t="s">
        <v>3732</v>
      </c>
      <c r="AJ23" s="162" t="s">
        <v>2046</v>
      </c>
      <c r="AK23" s="162" t="s">
        <v>5314</v>
      </c>
      <c r="AL23" s="226" t="s">
        <v>1071</v>
      </c>
      <c r="AM23" s="161" t="s">
        <v>11788</v>
      </c>
    </row>
    <row r="24" spans="1:39">
      <c r="A24" s="161" t="s">
        <v>11789</v>
      </c>
      <c r="B24" s="226" t="s">
        <v>1071</v>
      </c>
      <c r="C24" s="226" t="s">
        <v>1071</v>
      </c>
      <c r="D24" s="226" t="s">
        <v>1071</v>
      </c>
      <c r="E24" s="226" t="s">
        <v>1071</v>
      </c>
      <c r="G24" s="226" t="s">
        <v>1071</v>
      </c>
      <c r="I24" s="226" t="s">
        <v>1071</v>
      </c>
      <c r="K24" s="226" t="s">
        <v>1071</v>
      </c>
      <c r="M24" s="226" t="s">
        <v>1071</v>
      </c>
      <c r="O24" s="221" t="s">
        <v>3636</v>
      </c>
      <c r="Q24" s="162" t="s">
        <v>3656</v>
      </c>
      <c r="S24" s="226" t="s">
        <v>1071</v>
      </c>
      <c r="U24" s="226" t="s">
        <v>1071</v>
      </c>
      <c r="W24" s="226" t="s">
        <v>6614</v>
      </c>
      <c r="Y24" s="162" t="s">
        <v>4845</v>
      </c>
      <c r="AA24" s="226" t="s">
        <v>6608</v>
      </c>
      <c r="AC24" s="162" t="s">
        <v>4845</v>
      </c>
      <c r="AE24" s="226" t="s">
        <v>6010</v>
      </c>
      <c r="AG24" s="162" t="s">
        <v>3042</v>
      </c>
      <c r="AI24" s="162" t="s">
        <v>3748</v>
      </c>
      <c r="AJ24" s="162" t="s">
        <v>3761</v>
      </c>
      <c r="AK24" s="226" t="s">
        <v>1071</v>
      </c>
      <c r="AL24" s="162" t="s">
        <v>5340</v>
      </c>
      <c r="AM24" s="161" t="s">
        <v>11789</v>
      </c>
    </row>
    <row r="25" spans="1:39">
      <c r="A25" s="161" t="s">
        <v>11790</v>
      </c>
      <c r="B25" s="226" t="s">
        <v>1071</v>
      </c>
      <c r="C25" s="162" t="s">
        <v>5514</v>
      </c>
      <c r="D25" s="226" t="s">
        <v>1071</v>
      </c>
      <c r="E25" s="162" t="s">
        <v>6420</v>
      </c>
      <c r="F25" s="162" t="s">
        <v>6412</v>
      </c>
      <c r="H25" s="226" t="s">
        <v>6729</v>
      </c>
      <c r="J25" s="226" t="s">
        <v>1071</v>
      </c>
      <c r="L25" s="226" t="s">
        <v>1071</v>
      </c>
      <c r="N25" s="226" t="s">
        <v>1071</v>
      </c>
      <c r="P25" s="221" t="s">
        <v>3677</v>
      </c>
      <c r="R25" s="162" t="s">
        <v>4845</v>
      </c>
      <c r="T25" s="221" t="s">
        <v>2832</v>
      </c>
      <c r="V25" s="162" t="s">
        <v>4845</v>
      </c>
      <c r="X25" s="162" t="s">
        <v>4845</v>
      </c>
      <c r="Z25" s="226" t="s">
        <v>6592</v>
      </c>
      <c r="AB25" s="162" t="s">
        <v>4845</v>
      </c>
      <c r="AD25" s="226" t="s">
        <v>1071</v>
      </c>
      <c r="AF25" s="226" t="s">
        <v>6616</v>
      </c>
      <c r="AH25" s="162" t="s">
        <v>3000</v>
      </c>
      <c r="AI25" s="162" t="s">
        <v>3937</v>
      </c>
      <c r="AJ25" s="162" t="s">
        <v>3773</v>
      </c>
      <c r="AK25" s="162" t="s">
        <v>5410</v>
      </c>
      <c r="AL25" s="162" t="s">
        <v>5335</v>
      </c>
      <c r="AM25" s="161" t="s">
        <v>11790</v>
      </c>
    </row>
    <row r="26" spans="1:39">
      <c r="A26" s="161" t="s">
        <v>11791</v>
      </c>
      <c r="B26" s="162" t="s">
        <v>5493</v>
      </c>
      <c r="C26" s="162" t="s">
        <v>5479</v>
      </c>
      <c r="D26" s="226" t="s">
        <v>1071</v>
      </c>
      <c r="E26" s="162" t="s">
        <v>6416</v>
      </c>
      <c r="G26" s="226" t="s">
        <v>1071</v>
      </c>
      <c r="I26" s="226" t="s">
        <v>6639</v>
      </c>
      <c r="K26" s="226" t="s">
        <v>1071</v>
      </c>
      <c r="M26" s="226" t="s">
        <v>1071</v>
      </c>
      <c r="O26" s="162" t="s">
        <v>2586</v>
      </c>
      <c r="Q26" s="162" t="s">
        <v>2556</v>
      </c>
      <c r="S26" s="162" t="s">
        <v>4845</v>
      </c>
      <c r="U26" s="226" t="s">
        <v>1071</v>
      </c>
      <c r="W26" s="162" t="s">
        <v>4845</v>
      </c>
      <c r="Y26" s="162" t="s">
        <v>4845</v>
      </c>
      <c r="AA26" s="226" t="s">
        <v>1071</v>
      </c>
      <c r="AC26" s="226" t="s">
        <v>1071</v>
      </c>
      <c r="AE26" s="226" t="s">
        <v>1071</v>
      </c>
      <c r="AG26" s="162" t="s">
        <v>2973</v>
      </c>
      <c r="AI26" s="162" t="s">
        <v>4543</v>
      </c>
      <c r="AJ26" s="226" t="s">
        <v>1071</v>
      </c>
      <c r="AK26" s="162" t="s">
        <v>5404</v>
      </c>
      <c r="AL26" s="162" t="s">
        <v>5331</v>
      </c>
      <c r="AM26" s="161" t="s">
        <v>11791</v>
      </c>
    </row>
    <row r="27" spans="1:39">
      <c r="A27" s="161" t="s">
        <v>11792</v>
      </c>
      <c r="B27" s="162" t="s">
        <v>5505</v>
      </c>
      <c r="C27" s="162" t="s">
        <v>5484</v>
      </c>
      <c r="D27" s="226" t="s">
        <v>1071</v>
      </c>
      <c r="E27" s="226" t="s">
        <v>1071</v>
      </c>
      <c r="F27" s="226" t="s">
        <v>6365</v>
      </c>
      <c r="H27" s="226" t="s">
        <v>6737</v>
      </c>
      <c r="J27" s="226" t="s">
        <v>6644</v>
      </c>
      <c r="L27" s="226" t="s">
        <v>6702</v>
      </c>
      <c r="N27" s="226" t="s">
        <v>1071</v>
      </c>
      <c r="P27" s="162" t="s">
        <v>2571</v>
      </c>
      <c r="R27" s="162" t="s">
        <v>4845</v>
      </c>
      <c r="T27" s="226" t="s">
        <v>1071</v>
      </c>
      <c r="V27" s="162" t="s">
        <v>4845</v>
      </c>
      <c r="X27" s="162" t="s">
        <v>2168</v>
      </c>
      <c r="Z27" s="226" t="s">
        <v>1071</v>
      </c>
      <c r="AB27" s="162" t="s">
        <v>2485</v>
      </c>
      <c r="AD27" s="162" t="s">
        <v>2510</v>
      </c>
      <c r="AF27" s="162" t="s">
        <v>2669</v>
      </c>
      <c r="AH27" s="162" t="s">
        <v>4558</v>
      </c>
      <c r="AI27" s="226" t="s">
        <v>1071</v>
      </c>
      <c r="AJ27" s="226" t="s">
        <v>1071</v>
      </c>
      <c r="AK27" s="226" t="s">
        <v>1071</v>
      </c>
      <c r="AL27" s="162" t="s">
        <v>5327</v>
      </c>
      <c r="AM27" s="161" t="s">
        <v>11792</v>
      </c>
    </row>
    <row r="28" spans="1:39">
      <c r="A28" s="161" t="s">
        <v>11793</v>
      </c>
      <c r="B28" s="162" t="s">
        <v>5508</v>
      </c>
      <c r="C28" s="162" t="s">
        <v>5497</v>
      </c>
      <c r="D28" s="226" t="s">
        <v>1071</v>
      </c>
      <c r="E28" s="162" t="s">
        <v>6564</v>
      </c>
      <c r="G28" s="226" t="s">
        <v>1071</v>
      </c>
      <c r="I28" s="226" t="s">
        <v>6679</v>
      </c>
      <c r="K28" s="226" t="s">
        <v>1071</v>
      </c>
      <c r="M28" s="226" t="s">
        <v>1071</v>
      </c>
      <c r="O28" s="162" t="s">
        <v>2606</v>
      </c>
      <c r="Q28" s="226" t="s">
        <v>1071</v>
      </c>
      <c r="S28" s="162" t="s">
        <v>4845</v>
      </c>
      <c r="U28" s="226" t="s">
        <v>1071</v>
      </c>
      <c r="W28" s="162" t="s">
        <v>3713</v>
      </c>
      <c r="Y28" s="162" t="s">
        <v>2191</v>
      </c>
      <c r="AA28" s="226" t="s">
        <v>1071</v>
      </c>
      <c r="AC28" s="221" t="s">
        <v>2540</v>
      </c>
      <c r="AE28" s="162" t="s">
        <v>4845</v>
      </c>
      <c r="AG28" s="162" t="s">
        <v>4845</v>
      </c>
      <c r="AI28" s="226" t="s">
        <v>1071</v>
      </c>
      <c r="AJ28" s="226" t="s">
        <v>1071</v>
      </c>
      <c r="AK28" s="162" t="s">
        <v>5308</v>
      </c>
      <c r="AL28" s="226" t="s">
        <v>1071</v>
      </c>
      <c r="AM28" s="161" t="s">
        <v>11793</v>
      </c>
    </row>
    <row r="29" spans="1:39">
      <c r="A29" s="161" t="s">
        <v>11794</v>
      </c>
      <c r="B29" s="162" t="s">
        <v>5489</v>
      </c>
      <c r="C29" s="162" t="s">
        <v>5502</v>
      </c>
      <c r="D29" s="162" t="s">
        <v>6553</v>
      </c>
      <c r="E29" s="162" t="s">
        <v>6566</v>
      </c>
      <c r="F29" s="226" t="s">
        <v>1071</v>
      </c>
      <c r="H29" s="226" t="s">
        <v>6679</v>
      </c>
      <c r="J29" s="226" t="s">
        <v>6633</v>
      </c>
      <c r="L29" s="226" t="s">
        <v>6633</v>
      </c>
      <c r="N29" s="226" t="s">
        <v>1071</v>
      </c>
      <c r="P29" s="162" t="s">
        <v>2250</v>
      </c>
      <c r="R29" s="162" t="s">
        <v>2315</v>
      </c>
      <c r="T29" s="221" t="s">
        <v>2374</v>
      </c>
      <c r="V29" s="221" t="s">
        <v>2451</v>
      </c>
      <c r="X29" s="162" t="s">
        <v>2217</v>
      </c>
      <c r="Z29" s="162" t="s">
        <v>2236</v>
      </c>
      <c r="AB29" s="221" t="s">
        <v>2526</v>
      </c>
      <c r="AD29" s="162" t="s">
        <v>4845</v>
      </c>
      <c r="AF29" s="162" t="s">
        <v>4845</v>
      </c>
      <c r="AH29" s="226" t="s">
        <v>1071</v>
      </c>
      <c r="AI29" s="226" t="s">
        <v>1071</v>
      </c>
      <c r="AJ29" s="226" t="s">
        <v>1071</v>
      </c>
      <c r="AK29" s="162" t="s">
        <v>5301</v>
      </c>
      <c r="AL29" s="162" t="s">
        <v>5296</v>
      </c>
      <c r="AM29" s="161" t="s">
        <v>11794</v>
      </c>
    </row>
    <row r="30" spans="1:39">
      <c r="A30" s="161" t="s">
        <v>11795</v>
      </c>
      <c r="B30" s="226" t="s">
        <v>1071</v>
      </c>
      <c r="C30" s="162" t="s">
        <v>5510</v>
      </c>
      <c r="D30" s="221" t="s">
        <v>5117</v>
      </c>
      <c r="E30" s="226" t="s">
        <v>1071</v>
      </c>
      <c r="G30" s="226" t="s">
        <v>6673</v>
      </c>
      <c r="I30" s="226" t="s">
        <v>6670</v>
      </c>
      <c r="K30" s="226" t="s">
        <v>6672</v>
      </c>
      <c r="M30" s="226" t="s">
        <v>6649</v>
      </c>
      <c r="O30" s="226" t="s">
        <v>1071</v>
      </c>
      <c r="Q30" s="162" t="s">
        <v>2285</v>
      </c>
      <c r="S30" s="162" t="s">
        <v>2344</v>
      </c>
      <c r="U30" s="162" t="s">
        <v>2408</v>
      </c>
      <c r="W30" s="162" t="s">
        <v>3698</v>
      </c>
      <c r="Y30" s="226" t="s">
        <v>1071</v>
      </c>
      <c r="AA30" s="226" t="s">
        <v>1071</v>
      </c>
      <c r="AC30" s="162" t="s">
        <v>4845</v>
      </c>
      <c r="AE30" s="162" t="s">
        <v>4845</v>
      </c>
      <c r="AG30" s="162" t="s">
        <v>4845</v>
      </c>
      <c r="AI30" s="226" t="s">
        <v>1071</v>
      </c>
      <c r="AJ30" s="226" t="s">
        <v>1071</v>
      </c>
      <c r="AK30" s="226" t="s">
        <v>1071</v>
      </c>
      <c r="AL30" s="162" t="s">
        <v>5289</v>
      </c>
      <c r="AM30" s="161" t="s">
        <v>11795</v>
      </c>
    </row>
    <row r="31" spans="1:39">
      <c r="A31" s="161" t="s">
        <v>11796</v>
      </c>
      <c r="B31" s="226" t="s">
        <v>1071</v>
      </c>
      <c r="C31" s="226" t="s">
        <v>1071</v>
      </c>
      <c r="D31" s="162" t="s">
        <v>5060</v>
      </c>
      <c r="E31" s="162" t="s">
        <v>5159</v>
      </c>
      <c r="F31" s="226" t="s">
        <v>6389</v>
      </c>
      <c r="H31" s="226" t="s">
        <v>6673</v>
      </c>
      <c r="J31" s="226" t="s">
        <v>6672</v>
      </c>
      <c r="L31" s="226" t="s">
        <v>6626</v>
      </c>
      <c r="N31" s="226" t="s">
        <v>6649</v>
      </c>
      <c r="P31" s="162" t="s">
        <v>2269</v>
      </c>
      <c r="R31" s="162" t="s">
        <v>2331</v>
      </c>
      <c r="T31" s="221" t="s">
        <v>2392</v>
      </c>
      <c r="V31" s="221" t="s">
        <v>2468</v>
      </c>
      <c r="X31" s="226" t="s">
        <v>1071</v>
      </c>
      <c r="Z31" s="226" t="s">
        <v>1071</v>
      </c>
      <c r="AB31" s="162" t="s">
        <v>4845</v>
      </c>
      <c r="AD31" s="162" t="s">
        <v>4845</v>
      </c>
      <c r="AF31" s="162" t="s">
        <v>4845</v>
      </c>
      <c r="AH31" s="226" t="s">
        <v>1071</v>
      </c>
      <c r="AI31" s="226" t="s">
        <v>1071</v>
      </c>
      <c r="AJ31" s="162" t="s">
        <v>2210</v>
      </c>
      <c r="AK31" s="162" t="s">
        <v>5452</v>
      </c>
      <c r="AL31" s="226" t="s">
        <v>1071</v>
      </c>
      <c r="AM31" s="161" t="s">
        <v>11796</v>
      </c>
    </row>
    <row r="32" spans="1:39">
      <c r="A32" s="161" t="s">
        <v>11797</v>
      </c>
      <c r="B32" s="226" t="s">
        <v>1071</v>
      </c>
      <c r="C32" s="162" t="s">
        <v>5605</v>
      </c>
      <c r="D32" s="162" t="s">
        <v>6257</v>
      </c>
      <c r="E32" s="226" t="s">
        <v>1071</v>
      </c>
      <c r="G32" s="226" t="s">
        <v>6673</v>
      </c>
      <c r="I32" s="226" t="s">
        <v>6677</v>
      </c>
      <c r="K32" s="226" t="s">
        <v>6692</v>
      </c>
      <c r="M32" s="226" t="s">
        <v>6649</v>
      </c>
      <c r="O32" s="226" t="s">
        <v>1071</v>
      </c>
      <c r="Q32" s="162" t="s">
        <v>2300</v>
      </c>
      <c r="S32" s="162" t="s">
        <v>2360</v>
      </c>
      <c r="U32" s="162" t="s">
        <v>2432</v>
      </c>
      <c r="W32" s="162" t="s">
        <v>2147</v>
      </c>
      <c r="Y32" s="162" t="s">
        <v>2764</v>
      </c>
      <c r="AA32" s="226" t="s">
        <v>6634</v>
      </c>
      <c r="AC32" s="162" t="s">
        <v>2814</v>
      </c>
      <c r="AE32" s="162" t="s">
        <v>4845</v>
      </c>
      <c r="AG32" s="162" t="s">
        <v>4845</v>
      </c>
      <c r="AI32" s="226" t="s">
        <v>1071</v>
      </c>
      <c r="AJ32" s="226" t="s">
        <v>1071</v>
      </c>
      <c r="AK32" s="162" t="s">
        <v>5446</v>
      </c>
      <c r="AL32" s="162" t="s">
        <v>5435</v>
      </c>
      <c r="AM32" s="161" t="s">
        <v>11797</v>
      </c>
    </row>
    <row r="33" spans="1:39">
      <c r="A33" s="161" t="s">
        <v>11798</v>
      </c>
      <c r="B33" s="162" t="s">
        <v>5582</v>
      </c>
      <c r="C33" s="162" t="s">
        <v>5566</v>
      </c>
      <c r="D33" s="162" t="s">
        <v>4883</v>
      </c>
      <c r="E33" s="226" t="s">
        <v>6380</v>
      </c>
      <c r="F33" s="226" t="s">
        <v>6676</v>
      </c>
      <c r="H33" s="226" t="s">
        <v>6676</v>
      </c>
      <c r="J33" s="226" t="s">
        <v>6661</v>
      </c>
      <c r="L33" s="226" t="s">
        <v>6626</v>
      </c>
      <c r="N33" s="226" t="s">
        <v>6649</v>
      </c>
      <c r="P33" s="226" t="s">
        <v>1071</v>
      </c>
      <c r="R33" s="226" t="s">
        <v>1071</v>
      </c>
      <c r="T33" s="226" t="s">
        <v>1071</v>
      </c>
      <c r="V33" s="162" t="s">
        <v>3516</v>
      </c>
      <c r="X33" s="226" t="s">
        <v>1071</v>
      </c>
      <c r="Z33" s="162" t="s">
        <v>2798</v>
      </c>
      <c r="AB33" s="226" t="s">
        <v>1071</v>
      </c>
      <c r="AD33" s="226" t="s">
        <v>1071</v>
      </c>
      <c r="AF33" s="226" t="s">
        <v>1071</v>
      </c>
      <c r="AH33" s="162" t="s">
        <v>4845</v>
      </c>
      <c r="AI33" s="221" t="s">
        <v>4103</v>
      </c>
      <c r="AJ33" s="226" t="s">
        <v>1071</v>
      </c>
      <c r="AK33" s="226" t="s">
        <v>1071</v>
      </c>
      <c r="AL33" s="162" t="s">
        <v>5427</v>
      </c>
      <c r="AM33" s="161" t="s">
        <v>11798</v>
      </c>
    </row>
    <row r="34" spans="1:39">
      <c r="A34" s="161" t="s">
        <v>11799</v>
      </c>
      <c r="B34" s="162" t="s">
        <v>5593</v>
      </c>
      <c r="C34" s="162" t="s">
        <v>5573</v>
      </c>
      <c r="D34" s="226" t="s">
        <v>1071</v>
      </c>
      <c r="E34" s="162" t="s">
        <v>5055</v>
      </c>
      <c r="G34" s="226" t="s">
        <v>6676</v>
      </c>
      <c r="I34" s="226" t="s">
        <v>1071</v>
      </c>
      <c r="K34" s="226" t="s">
        <v>6661</v>
      </c>
      <c r="M34" s="226" t="s">
        <v>6626</v>
      </c>
      <c r="O34" s="226" t="s">
        <v>1071</v>
      </c>
      <c r="Q34" s="162" t="s">
        <v>4845</v>
      </c>
      <c r="S34" s="162" t="s">
        <v>4845</v>
      </c>
      <c r="U34" s="221" t="s">
        <v>2852</v>
      </c>
      <c r="W34" s="162" t="s">
        <v>2868</v>
      </c>
      <c r="Y34" s="162" t="s">
        <v>2784</v>
      </c>
      <c r="AA34" s="226" t="s">
        <v>6705</v>
      </c>
      <c r="AC34" s="226" t="s">
        <v>6710</v>
      </c>
      <c r="AE34" s="226" t="s">
        <v>6631</v>
      </c>
      <c r="AG34" s="226" t="s">
        <v>6724</v>
      </c>
      <c r="AI34" s="162" t="s">
        <v>3065</v>
      </c>
      <c r="AJ34" s="162" t="s">
        <v>5420</v>
      </c>
      <c r="AK34" s="226" t="s">
        <v>1071</v>
      </c>
      <c r="AL34" s="162" t="s">
        <v>5463</v>
      </c>
      <c r="AM34" s="161" t="s">
        <v>11799</v>
      </c>
    </row>
    <row r="35" spans="1:39">
      <c r="A35" s="161" t="s">
        <v>11800</v>
      </c>
      <c r="B35" s="162" t="s">
        <v>5598</v>
      </c>
      <c r="C35" s="162" t="s">
        <v>5585</v>
      </c>
      <c r="D35" s="226" t="s">
        <v>1071</v>
      </c>
      <c r="E35" s="162" t="s">
        <v>5049</v>
      </c>
      <c r="F35" s="162" t="s">
        <v>6573</v>
      </c>
      <c r="H35" s="162" t="s">
        <v>6568</v>
      </c>
      <c r="J35" s="226" t="s">
        <v>1071</v>
      </c>
      <c r="L35" s="226" t="s">
        <v>1071</v>
      </c>
      <c r="N35" s="226" t="s">
        <v>1071</v>
      </c>
      <c r="P35" s="226" t="s">
        <v>1071</v>
      </c>
      <c r="R35" s="162" t="s">
        <v>4845</v>
      </c>
      <c r="T35" s="162" t="s">
        <v>4845</v>
      </c>
      <c r="V35" s="226" t="s">
        <v>1071</v>
      </c>
      <c r="X35" s="226" t="s">
        <v>1071</v>
      </c>
      <c r="Z35" s="226" t="s">
        <v>1071</v>
      </c>
      <c r="AB35" s="226" t="s">
        <v>6643</v>
      </c>
      <c r="AD35" s="226" t="s">
        <v>6715</v>
      </c>
      <c r="AF35" s="226" t="s">
        <v>6638</v>
      </c>
      <c r="AH35" s="221" t="s">
        <v>2125</v>
      </c>
      <c r="AI35" s="221" t="s">
        <v>4118</v>
      </c>
      <c r="AJ35" s="162" t="s">
        <v>4068</v>
      </c>
      <c r="AK35" s="226" t="s">
        <v>1071</v>
      </c>
      <c r="AL35" s="162" t="s">
        <v>5459</v>
      </c>
      <c r="AM35" s="161" t="s">
        <v>11800</v>
      </c>
    </row>
    <row r="36" spans="1:39">
      <c r="A36" s="161" t="s">
        <v>11801</v>
      </c>
      <c r="B36" s="162" t="s">
        <v>5577</v>
      </c>
      <c r="C36" s="162" t="s">
        <v>5590</v>
      </c>
      <c r="D36" s="162" t="s">
        <v>4877</v>
      </c>
      <c r="E36" s="162" t="s">
        <v>6499</v>
      </c>
      <c r="F36" s="162" t="s">
        <v>6506</v>
      </c>
      <c r="G36" s="162" t="s">
        <v>6502</v>
      </c>
      <c r="H36" s="162" t="s">
        <v>6508</v>
      </c>
      <c r="I36" s="162" t="s">
        <v>6497</v>
      </c>
      <c r="J36" s="162" t="s">
        <v>6494</v>
      </c>
      <c r="K36" s="162" t="s">
        <v>6491</v>
      </c>
      <c r="L36" s="162" t="s">
        <v>6487</v>
      </c>
      <c r="M36" s="162" t="s">
        <v>6484</v>
      </c>
      <c r="N36" s="162" t="s">
        <v>6480</v>
      </c>
      <c r="O36" s="162" t="s">
        <v>6515</v>
      </c>
      <c r="P36" s="162" t="s">
        <v>6513</v>
      </c>
      <c r="Q36" s="162" t="s">
        <v>4845</v>
      </c>
      <c r="R36" s="162" t="s">
        <v>4845</v>
      </c>
      <c r="S36" s="162" t="s">
        <v>4845</v>
      </c>
      <c r="T36" s="162" t="s">
        <v>4845</v>
      </c>
      <c r="U36" s="162" t="s">
        <v>6517</v>
      </c>
      <c r="V36" s="162" t="s">
        <v>6521</v>
      </c>
      <c r="W36" s="162" t="s">
        <v>6524</v>
      </c>
      <c r="X36" s="162" t="s">
        <v>6527</v>
      </c>
      <c r="Y36" s="162" t="s">
        <v>6529</v>
      </c>
      <c r="Z36" s="162" t="s">
        <v>6533</v>
      </c>
      <c r="AA36" s="226" t="s">
        <v>6547</v>
      </c>
      <c r="AB36" s="162" t="s">
        <v>6549</v>
      </c>
      <c r="AC36" s="226" t="s">
        <v>6719</v>
      </c>
      <c r="AD36" s="162" t="s">
        <v>4845</v>
      </c>
      <c r="AE36" s="226" t="s">
        <v>6636</v>
      </c>
      <c r="AF36" s="226" t="s">
        <v>1071</v>
      </c>
      <c r="AG36" s="221" t="s">
        <v>3369</v>
      </c>
      <c r="AH36" s="162" t="s">
        <v>3972</v>
      </c>
      <c r="AI36" s="162" t="s">
        <v>4015</v>
      </c>
      <c r="AJ36" s="162" t="s">
        <v>2067</v>
      </c>
      <c r="AK36" s="162" t="s">
        <v>4087</v>
      </c>
      <c r="AL36" s="226" t="s">
        <v>1071</v>
      </c>
      <c r="AM36" s="161" t="s">
        <v>11801</v>
      </c>
    </row>
    <row r="37" spans="1:39">
      <c r="A37" s="161" t="s">
        <v>11802</v>
      </c>
      <c r="B37" s="226" t="s">
        <v>1071</v>
      </c>
      <c r="C37" s="162" t="s">
        <v>5601</v>
      </c>
      <c r="D37" s="226" t="s">
        <v>1071</v>
      </c>
      <c r="E37" s="162" t="s">
        <v>5121</v>
      </c>
      <c r="F37" s="226" t="s">
        <v>1071</v>
      </c>
      <c r="G37" s="162" t="s">
        <v>6550</v>
      </c>
      <c r="H37" s="226" t="s">
        <v>1071</v>
      </c>
      <c r="I37" s="226" t="s">
        <v>1071</v>
      </c>
      <c r="J37" s="162" t="s">
        <v>6475</v>
      </c>
      <c r="K37" s="226" t="s">
        <v>1071</v>
      </c>
      <c r="L37" s="226" t="s">
        <v>1071</v>
      </c>
      <c r="M37" s="226" t="s">
        <v>1071</v>
      </c>
      <c r="N37" s="226" t="s">
        <v>1071</v>
      </c>
      <c r="O37" s="226" t="s">
        <v>1071</v>
      </c>
      <c r="P37" s="226" t="s">
        <v>1071</v>
      </c>
      <c r="Q37" s="162" t="s">
        <v>4845</v>
      </c>
      <c r="R37" s="162" t="s">
        <v>4845</v>
      </c>
      <c r="S37" s="162" t="s">
        <v>4845</v>
      </c>
      <c r="T37" s="162" t="s">
        <v>4845</v>
      </c>
      <c r="U37" s="162" t="s">
        <v>6535</v>
      </c>
      <c r="V37" s="162" t="s">
        <v>6537</v>
      </c>
      <c r="W37" s="226" t="s">
        <v>1071</v>
      </c>
      <c r="X37" s="226" t="s">
        <v>1071</v>
      </c>
      <c r="Y37" s="226" t="s">
        <v>1071</v>
      </c>
      <c r="Z37" s="162" t="s">
        <v>6539</v>
      </c>
      <c r="AA37" s="162" t="s">
        <v>6520</v>
      </c>
      <c r="AB37" s="162" t="s">
        <v>6541</v>
      </c>
      <c r="AC37" s="162" t="s">
        <v>6542</v>
      </c>
      <c r="AD37" s="226" t="s">
        <v>1071</v>
      </c>
      <c r="AE37" s="226" t="s">
        <v>1071</v>
      </c>
      <c r="AF37" s="226" t="s">
        <v>1071</v>
      </c>
      <c r="AG37" s="226" t="s">
        <v>1071</v>
      </c>
      <c r="AH37" s="162" t="s">
        <v>3987</v>
      </c>
      <c r="AI37" s="162" t="s">
        <v>4031</v>
      </c>
      <c r="AJ37" s="162" t="s">
        <v>2088</v>
      </c>
      <c r="AK37" s="162" t="s">
        <v>3954</v>
      </c>
      <c r="AL37" s="226" t="s">
        <v>1071</v>
      </c>
      <c r="AM37" s="161" t="s">
        <v>11802</v>
      </c>
    </row>
    <row r="38" spans="1:39">
      <c r="A38" s="161" t="s">
        <v>11803</v>
      </c>
      <c r="B38" s="226" t="s">
        <v>1071</v>
      </c>
      <c r="C38" s="226" t="s">
        <v>1071</v>
      </c>
      <c r="D38" s="162" t="s">
        <v>5562</v>
      </c>
      <c r="E38" s="162" t="s">
        <v>5518</v>
      </c>
      <c r="F38" s="162" t="s">
        <v>5525</v>
      </c>
      <c r="G38" s="162" t="s">
        <v>5541</v>
      </c>
      <c r="H38" s="162" t="s">
        <v>5546</v>
      </c>
      <c r="I38" s="162" t="s">
        <v>5558</v>
      </c>
      <c r="J38" s="226" t="s">
        <v>1071</v>
      </c>
      <c r="K38" s="162" t="s">
        <v>5623</v>
      </c>
      <c r="L38" s="162" t="s">
        <v>5635</v>
      </c>
      <c r="M38" s="162" t="s">
        <v>5640</v>
      </c>
      <c r="N38" s="162" t="s">
        <v>5617</v>
      </c>
      <c r="O38" s="226" t="s">
        <v>1071</v>
      </c>
      <c r="P38" s="226" t="s">
        <v>1071</v>
      </c>
      <c r="Q38" s="162" t="s">
        <v>4845</v>
      </c>
      <c r="R38" s="162" t="s">
        <v>4845</v>
      </c>
      <c r="S38" s="162" t="s">
        <v>4845</v>
      </c>
      <c r="T38" s="162" t="s">
        <v>4845</v>
      </c>
      <c r="U38" s="226" t="s">
        <v>1071</v>
      </c>
      <c r="V38" s="162" t="s">
        <v>5696</v>
      </c>
      <c r="W38" s="162" t="s">
        <v>5709</v>
      </c>
      <c r="X38" s="162" t="s">
        <v>5712</v>
      </c>
      <c r="Y38" s="162" t="s">
        <v>5720</v>
      </c>
      <c r="Z38" s="162" t="s">
        <v>5725</v>
      </c>
      <c r="AA38" s="162" t="s">
        <v>5729</v>
      </c>
      <c r="AB38" s="162" t="s">
        <v>6544</v>
      </c>
      <c r="AC38" s="162" t="s">
        <v>5683</v>
      </c>
      <c r="AD38" s="162" t="s">
        <v>5662</v>
      </c>
      <c r="AE38" s="162" t="s">
        <v>5667</v>
      </c>
      <c r="AF38" s="162" t="s">
        <v>5678</v>
      </c>
      <c r="AG38" s="226" t="s">
        <v>1071</v>
      </c>
      <c r="AH38" s="162" t="s">
        <v>3998</v>
      </c>
      <c r="AI38" s="162" t="s">
        <v>4050</v>
      </c>
      <c r="AJ38" s="162" t="s">
        <v>2105</v>
      </c>
      <c r="AK38" s="226" t="s">
        <v>1071</v>
      </c>
      <c r="AL38" s="226" t="s">
        <v>1071</v>
      </c>
      <c r="AM38" s="161" t="s">
        <v>11803</v>
      </c>
    </row>
    <row r="39" spans="1:39">
      <c r="A39" s="161" t="s">
        <v>11804</v>
      </c>
      <c r="B39" s="162" t="s">
        <v>4845</v>
      </c>
      <c r="C39" s="226" t="s">
        <v>1071</v>
      </c>
      <c r="D39" s="226" t="s">
        <v>1071</v>
      </c>
      <c r="E39" s="162" t="s">
        <v>5536</v>
      </c>
      <c r="F39" s="162" t="s">
        <v>5550</v>
      </c>
      <c r="G39" s="162" t="s">
        <v>5555</v>
      </c>
      <c r="H39" s="162" t="s">
        <v>5530</v>
      </c>
      <c r="I39" s="226" t="s">
        <v>1071</v>
      </c>
      <c r="J39" s="162" t="s">
        <v>5649</v>
      </c>
      <c r="K39" s="162" t="s">
        <v>5608</v>
      </c>
      <c r="L39" s="162" t="s">
        <v>5613</v>
      </c>
      <c r="M39" s="162" t="s">
        <v>5627</v>
      </c>
      <c r="N39" s="162" t="s">
        <v>5631</v>
      </c>
      <c r="O39" s="162" t="s">
        <v>5644</v>
      </c>
      <c r="P39" s="226" t="s">
        <v>1071</v>
      </c>
      <c r="Q39" s="162" t="s">
        <v>4845</v>
      </c>
      <c r="R39" s="162" t="s">
        <v>4845</v>
      </c>
      <c r="S39" s="162" t="s">
        <v>4845</v>
      </c>
      <c r="T39" s="162" t="s">
        <v>4845</v>
      </c>
      <c r="U39" s="226" t="s">
        <v>1071</v>
      </c>
      <c r="V39" s="226" t="s">
        <v>1071</v>
      </c>
      <c r="W39" s="162" t="s">
        <v>5718</v>
      </c>
      <c r="X39" s="162" t="s">
        <v>5701</v>
      </c>
      <c r="Y39" s="162" t="s">
        <v>5706</v>
      </c>
      <c r="Z39" s="162" t="s">
        <v>5714</v>
      </c>
      <c r="AA39" s="226" t="s">
        <v>1071</v>
      </c>
      <c r="AB39" s="162" t="s">
        <v>5656</v>
      </c>
      <c r="AC39" s="162" t="s">
        <v>5670</v>
      </c>
      <c r="AD39" s="162" t="s">
        <v>5674</v>
      </c>
      <c r="AE39" s="162" t="s">
        <v>5687</v>
      </c>
      <c r="AF39" s="162" t="s">
        <v>5690</v>
      </c>
      <c r="AG39" s="162" t="s">
        <v>5693</v>
      </c>
      <c r="AH39" s="226" t="s">
        <v>1071</v>
      </c>
      <c r="AI39" s="226" t="s">
        <v>1071</v>
      </c>
      <c r="AJ39" s="226" t="s">
        <v>1071</v>
      </c>
      <c r="AK39" s="226" t="s">
        <v>1071</v>
      </c>
      <c r="AL39" s="162" t="s">
        <v>4845</v>
      </c>
      <c r="AM39" s="161" t="s">
        <v>11804</v>
      </c>
    </row>
    <row r="40" spans="1:39">
      <c r="B40" s="161">
        <v>1</v>
      </c>
      <c r="C40" s="161">
        <v>2</v>
      </c>
      <c r="D40" s="161">
        <v>3</v>
      </c>
      <c r="E40" s="161">
        <v>4</v>
      </c>
      <c r="F40" s="161">
        <v>5</v>
      </c>
      <c r="G40" s="161">
        <v>6</v>
      </c>
      <c r="H40" s="161">
        <v>7</v>
      </c>
      <c r="I40" s="161">
        <v>8</v>
      </c>
      <c r="J40" s="161">
        <v>9</v>
      </c>
      <c r="K40" s="161">
        <v>10</v>
      </c>
      <c r="L40" s="161">
        <v>11</v>
      </c>
      <c r="M40" s="161">
        <v>12</v>
      </c>
      <c r="N40" s="161">
        <v>13</v>
      </c>
      <c r="O40" s="161">
        <v>14</v>
      </c>
      <c r="P40" s="161">
        <v>15</v>
      </c>
      <c r="Q40" s="161">
        <v>16</v>
      </c>
      <c r="R40" s="161">
        <v>17</v>
      </c>
      <c r="S40" s="161">
        <v>18</v>
      </c>
      <c r="T40" s="161">
        <v>19</v>
      </c>
      <c r="U40" s="161">
        <v>20</v>
      </c>
      <c r="V40" s="161">
        <v>21</v>
      </c>
      <c r="W40" s="161">
        <v>22</v>
      </c>
      <c r="X40" s="161">
        <v>23</v>
      </c>
      <c r="Y40" s="161">
        <v>24</v>
      </c>
      <c r="Z40" s="161">
        <v>25</v>
      </c>
      <c r="AA40" s="161">
        <v>26</v>
      </c>
      <c r="AB40" s="161">
        <v>27</v>
      </c>
      <c r="AC40" s="161">
        <v>28</v>
      </c>
      <c r="AD40" s="161">
        <v>29</v>
      </c>
      <c r="AE40" s="161">
        <v>30</v>
      </c>
      <c r="AF40" s="161">
        <v>31</v>
      </c>
      <c r="AG40" s="161">
        <v>32</v>
      </c>
      <c r="AH40" s="161">
        <v>33</v>
      </c>
      <c r="AI40" s="161">
        <v>34</v>
      </c>
      <c r="AJ40" s="161">
        <v>35</v>
      </c>
      <c r="AK40" s="161">
        <v>36</v>
      </c>
      <c r="AL40" s="161">
        <v>37</v>
      </c>
    </row>
  </sheetData>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4">
    <tabColor rgb="FFFF0000"/>
    <outlinePr summaryBelow="0" summaryRight="0"/>
  </sheetPr>
  <dimension ref="A1:J31"/>
  <sheetViews>
    <sheetView showZeros="0" workbookViewId="0">
      <pane xSplit="2" ySplit="2" topLeftCell="C3" activePane="bottomRight" state="frozen"/>
      <selection pane="topRight" activeCell="C1" sqref="C1"/>
      <selection pane="bottomLeft" activeCell="A3" sqref="A3"/>
      <selection pane="bottomRight" activeCell="C3" sqref="C3"/>
    </sheetView>
  </sheetViews>
  <sheetFormatPr defaultColWidth="11.5703125" defaultRowHeight="12.75" customHeight="1" outlineLevelRow="1" outlineLevelCol="1"/>
  <cols>
    <col min="1" max="1" width="14.7109375" bestFit="1" customWidth="1"/>
    <col min="2" max="2" width="19.7109375" bestFit="1" customWidth="1"/>
    <col min="3" max="3" width="12.42578125" bestFit="1" customWidth="1" collapsed="1"/>
    <col min="4" max="4" width="22.140625" hidden="1" customWidth="1" outlineLevel="1"/>
    <col min="5" max="5" width="23.7109375" hidden="1" customWidth="1" outlineLevel="1"/>
    <col min="6" max="6" width="24.140625" hidden="1" customWidth="1" outlineLevel="1"/>
    <col min="7" max="7" width="21.7109375" hidden="1" customWidth="1" outlineLevel="1"/>
  </cols>
  <sheetData>
    <row r="1" spans="1:10" ht="25.5">
      <c r="A1" s="3" t="s">
        <v>0</v>
      </c>
      <c r="B1" s="175" t="s">
        <v>1</v>
      </c>
      <c r="C1" s="175" t="s">
        <v>7275</v>
      </c>
      <c r="D1" s="175" t="s">
        <v>7276</v>
      </c>
      <c r="E1" s="176">
        <v>44323.347673611112</v>
      </c>
      <c r="F1" s="177" t="s">
        <v>734</v>
      </c>
      <c r="G1" s="177" t="s">
        <v>733</v>
      </c>
      <c r="H1" s="177" t="s">
        <v>610</v>
      </c>
      <c r="I1" s="177" t="s">
        <v>611</v>
      </c>
      <c r="J1" s="177" t="s">
        <v>667</v>
      </c>
    </row>
    <row r="2" spans="1:10" ht="12.75" customHeight="1">
      <c r="A2" s="178" t="s">
        <v>7275</v>
      </c>
      <c r="B2" s="178" t="s">
        <v>7277</v>
      </c>
      <c r="C2" s="179" t="s">
        <v>736</v>
      </c>
      <c r="D2" s="180" t="s">
        <v>1946</v>
      </c>
      <c r="E2" s="180" t="s">
        <v>1948</v>
      </c>
      <c r="F2" s="181" t="s">
        <v>737</v>
      </c>
      <c r="G2" s="181" t="s">
        <v>738</v>
      </c>
    </row>
    <row r="3" spans="1:10" ht="12.75" customHeight="1" collapsed="1">
      <c r="A3" s="223" t="s">
        <v>2144</v>
      </c>
      <c r="B3" s="187"/>
      <c r="C3">
        <v>8</v>
      </c>
      <c r="D3" t="s">
        <v>2125</v>
      </c>
      <c r="E3" t="s">
        <v>1995</v>
      </c>
      <c r="G3" t="s">
        <v>2144</v>
      </c>
    </row>
    <row r="4" spans="1:10" ht="12.75" hidden="1" customHeight="1" outlineLevel="1">
      <c r="A4" s="224" t="s">
        <v>2144</v>
      </c>
      <c r="B4" s="187"/>
      <c r="C4">
        <v>23</v>
      </c>
      <c r="D4" t="s">
        <v>2374</v>
      </c>
      <c r="E4" t="s">
        <v>1995</v>
      </c>
      <c r="G4" t="s">
        <v>2144</v>
      </c>
    </row>
    <row r="5" spans="1:10" ht="12.75" hidden="1" customHeight="1" outlineLevel="1">
      <c r="A5" s="224" t="s">
        <v>2144</v>
      </c>
      <c r="B5" s="187"/>
      <c r="C5">
        <v>24</v>
      </c>
      <c r="D5" t="s">
        <v>2392</v>
      </c>
      <c r="E5" t="s">
        <v>1995</v>
      </c>
      <c r="G5" t="s">
        <v>2144</v>
      </c>
    </row>
    <row r="6" spans="1:10" ht="12.75" hidden="1" customHeight="1" outlineLevel="1">
      <c r="A6" s="224" t="s">
        <v>2144</v>
      </c>
      <c r="B6" s="187"/>
      <c r="C6">
        <v>27</v>
      </c>
      <c r="D6" t="s">
        <v>2451</v>
      </c>
      <c r="E6" t="s">
        <v>1995</v>
      </c>
      <c r="G6" t="s">
        <v>2144</v>
      </c>
    </row>
    <row r="7" spans="1:10" ht="12.75" hidden="1" customHeight="1" outlineLevel="1">
      <c r="A7" s="224" t="s">
        <v>2144</v>
      </c>
      <c r="B7" s="187"/>
      <c r="C7">
        <v>28</v>
      </c>
      <c r="D7" t="s">
        <v>2478</v>
      </c>
      <c r="E7" t="s">
        <v>2060</v>
      </c>
      <c r="G7" t="s">
        <v>2144</v>
      </c>
    </row>
    <row r="8" spans="1:10" ht="12.75" hidden="1" customHeight="1" outlineLevel="1">
      <c r="A8" s="224" t="s">
        <v>2144</v>
      </c>
      <c r="B8" s="187"/>
      <c r="C8">
        <v>31</v>
      </c>
      <c r="D8" t="s">
        <v>2526</v>
      </c>
      <c r="E8" t="s">
        <v>1995</v>
      </c>
      <c r="G8" t="s">
        <v>2144</v>
      </c>
    </row>
    <row r="9" spans="1:10" ht="12.75" hidden="1" customHeight="1" outlineLevel="1">
      <c r="A9" s="224" t="s">
        <v>2144</v>
      </c>
      <c r="B9" s="187"/>
      <c r="C9">
        <v>32</v>
      </c>
      <c r="D9" t="s">
        <v>2550</v>
      </c>
      <c r="E9" t="s">
        <v>2060</v>
      </c>
      <c r="G9" t="s">
        <v>2144</v>
      </c>
    </row>
    <row r="10" spans="1:10" ht="12.75" hidden="1" customHeight="1" outlineLevel="1">
      <c r="A10" s="224" t="s">
        <v>2144</v>
      </c>
      <c r="B10" s="187"/>
      <c r="C10">
        <v>49</v>
      </c>
      <c r="D10" t="s">
        <v>2842</v>
      </c>
      <c r="E10" t="s">
        <v>2060</v>
      </c>
      <c r="G10" t="s">
        <v>2144</v>
      </c>
    </row>
    <row r="11" spans="1:10" ht="12.75" hidden="1" customHeight="1" outlineLevel="1">
      <c r="A11" s="224" t="s">
        <v>2144</v>
      </c>
      <c r="B11" s="187"/>
      <c r="C11">
        <v>50</v>
      </c>
      <c r="D11" t="s">
        <v>2862</v>
      </c>
      <c r="E11" t="s">
        <v>2060</v>
      </c>
      <c r="G11" t="s">
        <v>2144</v>
      </c>
    </row>
    <row r="12" spans="1:10" ht="12.75" hidden="1" customHeight="1" outlineLevel="1">
      <c r="A12" s="224" t="s">
        <v>2144</v>
      </c>
      <c r="B12" s="187"/>
      <c r="C12">
        <v>74</v>
      </c>
      <c r="D12" t="s">
        <v>3251</v>
      </c>
      <c r="E12" t="s">
        <v>1995</v>
      </c>
      <c r="G12" t="s">
        <v>2144</v>
      </c>
    </row>
    <row r="13" spans="1:10" ht="12.75" hidden="1" customHeight="1" outlineLevel="1">
      <c r="A13" s="224" t="s">
        <v>2144</v>
      </c>
      <c r="B13" s="187"/>
      <c r="C13">
        <v>80</v>
      </c>
      <c r="D13" t="s">
        <v>3355</v>
      </c>
      <c r="E13" t="s">
        <v>1995</v>
      </c>
      <c r="G13" t="s">
        <v>2144</v>
      </c>
    </row>
    <row r="14" spans="1:10" ht="12.75" hidden="1" customHeight="1" outlineLevel="1">
      <c r="A14" s="224" t="s">
        <v>2144</v>
      </c>
      <c r="B14" s="187"/>
      <c r="C14">
        <v>81</v>
      </c>
      <c r="D14" t="s">
        <v>3369</v>
      </c>
      <c r="E14" t="s">
        <v>1995</v>
      </c>
      <c r="G14" t="s">
        <v>2144</v>
      </c>
    </row>
    <row r="15" spans="1:10" ht="12.75" hidden="1" customHeight="1" outlineLevel="1">
      <c r="A15" s="224" t="s">
        <v>2144</v>
      </c>
      <c r="B15" s="187"/>
      <c r="C15">
        <v>82</v>
      </c>
      <c r="D15" t="s">
        <v>3382</v>
      </c>
      <c r="E15" t="s">
        <v>1995</v>
      </c>
      <c r="G15" t="s">
        <v>2144</v>
      </c>
    </row>
    <row r="16" spans="1:10" ht="12.75" hidden="1" customHeight="1" outlineLevel="1">
      <c r="A16" s="224" t="s">
        <v>2144</v>
      </c>
      <c r="B16" s="187"/>
      <c r="C16">
        <v>95</v>
      </c>
      <c r="D16" t="s">
        <v>3645</v>
      </c>
      <c r="E16" t="s">
        <v>2060</v>
      </c>
      <c r="G16" t="s">
        <v>2144</v>
      </c>
    </row>
    <row r="17" spans="1:7" ht="12.75" hidden="1" customHeight="1" outlineLevel="1">
      <c r="A17" s="224" t="s">
        <v>2144</v>
      </c>
      <c r="B17" s="187"/>
      <c r="C17">
        <v>97</v>
      </c>
      <c r="D17" t="s">
        <v>3686</v>
      </c>
      <c r="E17" t="s">
        <v>2060</v>
      </c>
      <c r="G17" t="s">
        <v>2144</v>
      </c>
    </row>
    <row r="18" spans="1:7" ht="12.75" hidden="1" customHeight="1" outlineLevel="1">
      <c r="A18" s="224" t="s">
        <v>2144</v>
      </c>
      <c r="B18" s="187"/>
      <c r="C18">
        <v>112</v>
      </c>
      <c r="D18" t="s">
        <v>3893</v>
      </c>
      <c r="E18" t="s">
        <v>1995</v>
      </c>
      <c r="G18" t="s">
        <v>2144</v>
      </c>
    </row>
    <row r="19" spans="1:7" ht="12.75" hidden="1" customHeight="1" outlineLevel="1">
      <c r="A19" s="224" t="s">
        <v>2144</v>
      </c>
      <c r="B19" s="187"/>
      <c r="C19">
        <v>125</v>
      </c>
      <c r="D19" t="s">
        <v>4112</v>
      </c>
      <c r="E19" t="s">
        <v>2060</v>
      </c>
      <c r="G19" t="s">
        <v>2144</v>
      </c>
    </row>
    <row r="20" spans="1:7" ht="12.75" hidden="1" customHeight="1" outlineLevel="1">
      <c r="A20" s="224" t="s">
        <v>2144</v>
      </c>
      <c r="B20" s="187"/>
      <c r="C20">
        <v>126</v>
      </c>
      <c r="D20" t="s">
        <v>4128</v>
      </c>
      <c r="E20" t="s">
        <v>2060</v>
      </c>
      <c r="G20" t="s">
        <v>2144</v>
      </c>
    </row>
    <row r="21" spans="1:7" ht="12.75" hidden="1" customHeight="1" outlineLevel="1">
      <c r="A21" s="224" t="s">
        <v>2144</v>
      </c>
      <c r="B21" s="187"/>
      <c r="C21">
        <v>811</v>
      </c>
      <c r="D21" t="s">
        <v>6227</v>
      </c>
      <c r="E21" t="s">
        <v>6232</v>
      </c>
      <c r="G21" t="s">
        <v>2144</v>
      </c>
    </row>
    <row r="22" spans="1:7" ht="12.75" hidden="1" customHeight="1" outlineLevel="1">
      <c r="A22" s="224" t="s">
        <v>2144</v>
      </c>
      <c r="B22" s="187"/>
      <c r="C22">
        <v>812</v>
      </c>
      <c r="D22" t="s">
        <v>6233</v>
      </c>
      <c r="E22" t="s">
        <v>6232</v>
      </c>
      <c r="G22" t="s">
        <v>2144</v>
      </c>
    </row>
    <row r="23" spans="1:7" ht="12.75" hidden="1" customHeight="1" outlineLevel="1">
      <c r="A23" s="224" t="s">
        <v>2144</v>
      </c>
      <c r="B23" s="187"/>
      <c r="C23">
        <v>813</v>
      </c>
      <c r="D23" t="s">
        <v>6237</v>
      </c>
      <c r="E23" t="s">
        <v>6232</v>
      </c>
      <c r="G23" t="s">
        <v>2144</v>
      </c>
    </row>
    <row r="24" spans="1:7" ht="12.75" hidden="1" customHeight="1" outlineLevel="1">
      <c r="A24" s="224" t="s">
        <v>2144</v>
      </c>
      <c r="B24" s="187"/>
      <c r="C24">
        <v>814</v>
      </c>
      <c r="D24" t="s">
        <v>6240</v>
      </c>
      <c r="E24" t="s">
        <v>6232</v>
      </c>
      <c r="G24" t="s">
        <v>2144</v>
      </c>
    </row>
    <row r="25" spans="1:7" ht="12.75" hidden="1" customHeight="1" outlineLevel="1">
      <c r="A25" s="224" t="s">
        <v>2144</v>
      </c>
      <c r="B25" s="187"/>
      <c r="C25">
        <v>816</v>
      </c>
      <c r="D25" t="s">
        <v>6244</v>
      </c>
      <c r="E25" t="s">
        <v>6232</v>
      </c>
      <c r="G25" t="s">
        <v>2144</v>
      </c>
    </row>
    <row r="26" spans="1:7" ht="12.75" hidden="1" customHeight="1" outlineLevel="1">
      <c r="A26" s="224" t="s">
        <v>2144</v>
      </c>
      <c r="B26" s="187"/>
      <c r="C26">
        <v>817</v>
      </c>
      <c r="D26" t="s">
        <v>6249</v>
      </c>
      <c r="E26" t="s">
        <v>6232</v>
      </c>
      <c r="G26" t="s">
        <v>2144</v>
      </c>
    </row>
    <row r="27" spans="1:7" ht="12.75" hidden="1" customHeight="1" outlineLevel="1">
      <c r="A27" s="224" t="s">
        <v>2144</v>
      </c>
      <c r="B27" s="187"/>
      <c r="C27">
        <v>818</v>
      </c>
      <c r="D27" t="s">
        <v>6252</v>
      </c>
      <c r="E27" t="s">
        <v>6232</v>
      </c>
      <c r="G27" t="s">
        <v>2144</v>
      </c>
    </row>
    <row r="28" spans="1:7" ht="12.75" hidden="1" customHeight="1" outlineLevel="1" thickBot="1">
      <c r="A28" s="225" t="s">
        <v>2144</v>
      </c>
      <c r="B28" s="187"/>
      <c r="C28">
        <v>819</v>
      </c>
      <c r="D28" t="s">
        <v>6255</v>
      </c>
      <c r="E28" t="s">
        <v>6232</v>
      </c>
      <c r="G28" t="s">
        <v>2144</v>
      </c>
    </row>
    <row r="29" spans="1:7" ht="12.75" hidden="1" customHeight="1" outlineLevel="1" thickTop="1">
      <c r="A29" s="222" t="s">
        <v>2144</v>
      </c>
      <c r="B29" s="187" t="s">
        <v>976</v>
      </c>
      <c r="C29">
        <v>262</v>
      </c>
      <c r="D29" t="s">
        <v>5119</v>
      </c>
      <c r="E29" t="s">
        <v>5120</v>
      </c>
      <c r="F29" t="s">
        <v>976</v>
      </c>
      <c r="G29" t="s">
        <v>2144</v>
      </c>
    </row>
    <row r="30" spans="1:7" ht="12.75" hidden="1" customHeight="1" outlineLevel="1">
      <c r="A30" s="222" t="s">
        <v>2144</v>
      </c>
      <c r="B30" s="187" t="s">
        <v>978</v>
      </c>
      <c r="C30">
        <v>264</v>
      </c>
      <c r="D30" t="s">
        <v>5126</v>
      </c>
      <c r="E30" t="s">
        <v>5131</v>
      </c>
      <c r="F30" t="s">
        <v>978</v>
      </c>
      <c r="G30" t="s">
        <v>2144</v>
      </c>
    </row>
    <row r="31" spans="1:7" ht="12.75" hidden="1" customHeight="1" outlineLevel="1">
      <c r="A31" s="185"/>
      <c r="B31" s="185"/>
      <c r="C31" s="185"/>
      <c r="D31" s="185"/>
      <c r="E31" s="185"/>
      <c r="F31" s="185"/>
      <c r="G31"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17">
    <tabColor rgb="FFFF0000"/>
    <outlinePr summaryBelow="0" summaryRight="0"/>
  </sheetPr>
  <dimension ref="A1:Q1036"/>
  <sheetViews>
    <sheetView workbookViewId="0">
      <pane xSplit="2" ySplit="2" topLeftCell="C767" activePane="bottomRight" state="frozen"/>
      <selection pane="topRight" activeCell="C1" sqref="C1"/>
      <selection pane="bottomLeft" activeCell="A3" sqref="A3"/>
      <selection pane="bottomRight" activeCell="B884" sqref="B884"/>
    </sheetView>
  </sheetViews>
  <sheetFormatPr defaultColWidth="11.5703125" defaultRowHeight="12.75" customHeight="1" outlineLevelRow="1" outlineLevelCol="1"/>
  <cols>
    <col min="1" max="1" width="19.42578125" bestFit="1" customWidth="1"/>
    <col min="2" max="2" width="96.28515625" bestFit="1" customWidth="1"/>
    <col min="3" max="3" width="12.42578125" bestFit="1" customWidth="1"/>
    <col min="4" max="4" width="41.42578125" customWidth="1" outlineLevel="1"/>
    <col min="5" max="5" width="23.7109375" customWidth="1" outlineLevel="1"/>
    <col min="6" max="6" width="72.28515625" customWidth="1" outlineLevel="1"/>
    <col min="7" max="7" width="38.42578125" customWidth="1" outlineLevel="1"/>
    <col min="8" max="8" width="18.85546875" bestFit="1" customWidth="1"/>
    <col min="9" max="9" width="22.140625" customWidth="1" outlineLevel="1"/>
    <col min="10" max="10" width="23.7109375" customWidth="1" outlineLevel="1"/>
    <col min="11" max="11" width="35.5703125" customWidth="1" outlineLevel="1"/>
    <col min="12" max="12" width="21.7109375" customWidth="1" outlineLevel="1"/>
    <col min="13" max="13" width="16.42578125" bestFit="1" customWidth="1" collapsed="1"/>
    <col min="14" max="14" width="22.140625" hidden="1" customWidth="1" outlineLevel="1"/>
    <col min="15" max="15" width="23.7109375" hidden="1" customWidth="1" outlineLevel="1"/>
    <col min="16" max="16" width="70" hidden="1" customWidth="1" outlineLevel="1"/>
    <col min="17" max="17" width="21.7109375" hidden="1" customWidth="1" outlineLevel="1"/>
  </cols>
  <sheetData>
    <row r="1" spans="1:17" ht="38.25">
      <c r="A1" s="3" t="s">
        <v>0</v>
      </c>
      <c r="B1" s="175" t="s">
        <v>7280</v>
      </c>
      <c r="C1" s="175" t="s">
        <v>7275</v>
      </c>
      <c r="D1" s="175" t="s">
        <v>7276</v>
      </c>
      <c r="E1" s="176">
        <v>44320.75708333333</v>
      </c>
      <c r="F1" s="177" t="s">
        <v>734</v>
      </c>
      <c r="G1" s="177" t="s">
        <v>733</v>
      </c>
      <c r="H1" s="177" t="s">
        <v>610</v>
      </c>
      <c r="I1" s="177" t="s">
        <v>611</v>
      </c>
      <c r="J1" s="177" t="s">
        <v>667</v>
      </c>
    </row>
    <row r="2" spans="1:17" ht="12.75" customHeight="1">
      <c r="A2" s="178" t="s">
        <v>7275</v>
      </c>
      <c r="B2" s="178" t="s">
        <v>7277</v>
      </c>
      <c r="C2" s="179" t="s">
        <v>736</v>
      </c>
      <c r="D2" s="180" t="s">
        <v>1946</v>
      </c>
      <c r="E2" s="180" t="s">
        <v>1948</v>
      </c>
      <c r="F2" s="181" t="s">
        <v>737</v>
      </c>
      <c r="G2" s="181" t="s">
        <v>738</v>
      </c>
      <c r="H2" s="179" t="s">
        <v>7174</v>
      </c>
      <c r="I2" s="180" t="s">
        <v>1946</v>
      </c>
      <c r="J2" s="180" t="s">
        <v>1948</v>
      </c>
      <c r="K2" s="181" t="s">
        <v>737</v>
      </c>
      <c r="L2" s="181" t="s">
        <v>738</v>
      </c>
      <c r="M2" s="179" t="s">
        <v>7281</v>
      </c>
      <c r="N2" s="180" t="s">
        <v>1946</v>
      </c>
      <c r="O2" s="180" t="s">
        <v>1948</v>
      </c>
      <c r="P2" s="181" t="s">
        <v>737</v>
      </c>
      <c r="Q2" s="181" t="s">
        <v>738</v>
      </c>
    </row>
    <row r="3" spans="1:17" ht="12.75" customHeight="1" collapsed="1">
      <c r="A3" s="182" t="s">
        <v>1650</v>
      </c>
      <c r="B3" s="183" t="s">
        <v>938</v>
      </c>
      <c r="C3">
        <v>151</v>
      </c>
      <c r="D3" t="s">
        <v>4499</v>
      </c>
      <c r="E3" t="s">
        <v>4484</v>
      </c>
      <c r="F3" t="s">
        <v>938</v>
      </c>
      <c r="G3" t="s">
        <v>939</v>
      </c>
      <c r="H3">
        <v>44</v>
      </c>
      <c r="I3" t="s">
        <v>7188</v>
      </c>
      <c r="J3" t="s">
        <v>7188</v>
      </c>
      <c r="K3" t="s">
        <v>938</v>
      </c>
      <c r="L3" t="s">
        <v>1650</v>
      </c>
    </row>
    <row r="4" spans="1:17" ht="12.75" hidden="1" customHeight="1" outlineLevel="1">
      <c r="A4" s="184" t="s">
        <v>1650</v>
      </c>
      <c r="B4" s="183" t="s">
        <v>941</v>
      </c>
      <c r="C4">
        <v>153</v>
      </c>
      <c r="D4" t="s">
        <v>4526</v>
      </c>
      <c r="E4" t="s">
        <v>4484</v>
      </c>
      <c r="F4" t="s">
        <v>941</v>
      </c>
      <c r="G4" t="s">
        <v>939</v>
      </c>
      <c r="H4">
        <v>46</v>
      </c>
      <c r="I4" t="s">
        <v>7188</v>
      </c>
      <c r="J4" t="s">
        <v>7188</v>
      </c>
      <c r="K4" t="s">
        <v>941</v>
      </c>
      <c r="L4" t="s">
        <v>1650</v>
      </c>
    </row>
    <row r="5" spans="1:17" ht="12.75" hidden="1" customHeight="1" outlineLevel="1">
      <c r="A5" s="184" t="s">
        <v>1650</v>
      </c>
      <c r="B5" s="183" t="s">
        <v>942</v>
      </c>
      <c r="C5">
        <v>154</v>
      </c>
      <c r="D5" t="s">
        <v>4541</v>
      </c>
      <c r="E5" t="s">
        <v>4484</v>
      </c>
      <c r="F5" t="s">
        <v>942</v>
      </c>
      <c r="G5" t="s">
        <v>939</v>
      </c>
      <c r="H5">
        <v>24</v>
      </c>
      <c r="I5" t="s">
        <v>7188</v>
      </c>
      <c r="J5" t="s">
        <v>7188</v>
      </c>
      <c r="K5" t="s">
        <v>942</v>
      </c>
      <c r="L5" t="s">
        <v>1650</v>
      </c>
    </row>
    <row r="6" spans="1:17" ht="12.75" hidden="1" customHeight="1" outlineLevel="1">
      <c r="A6" s="184" t="s">
        <v>1650</v>
      </c>
      <c r="B6" s="183" t="s">
        <v>1651</v>
      </c>
    </row>
    <row r="7" spans="1:17" ht="12.75" hidden="1" customHeight="1" outlineLevel="1">
      <c r="A7" s="184" t="s">
        <v>1650</v>
      </c>
      <c r="B7" s="183" t="s">
        <v>940</v>
      </c>
      <c r="C7">
        <v>152</v>
      </c>
      <c r="D7" t="s">
        <v>4513</v>
      </c>
      <c r="E7" t="s">
        <v>4484</v>
      </c>
      <c r="F7" t="s">
        <v>940</v>
      </c>
      <c r="G7" t="s">
        <v>939</v>
      </c>
      <c r="H7">
        <v>48</v>
      </c>
      <c r="I7" t="s">
        <v>7188</v>
      </c>
      <c r="J7" t="s">
        <v>7188</v>
      </c>
      <c r="K7" t="s">
        <v>940</v>
      </c>
      <c r="L7" t="s">
        <v>1650</v>
      </c>
    </row>
    <row r="8" spans="1:17" ht="12.75" hidden="1" customHeight="1" outlineLevel="1">
      <c r="A8" s="184" t="s">
        <v>1650</v>
      </c>
      <c r="B8" s="183" t="s">
        <v>1652</v>
      </c>
    </row>
    <row r="9" spans="1:17" ht="12.75" hidden="1" customHeight="1" outlineLevel="1">
      <c r="A9" s="184" t="s">
        <v>1650</v>
      </c>
      <c r="B9" s="183" t="s">
        <v>892</v>
      </c>
      <c r="C9">
        <v>111</v>
      </c>
      <c r="D9" t="s">
        <v>3880</v>
      </c>
      <c r="E9" t="s">
        <v>1995</v>
      </c>
      <c r="F9" t="s">
        <v>892</v>
      </c>
      <c r="G9" t="s">
        <v>893</v>
      </c>
      <c r="H9">
        <v>50</v>
      </c>
      <c r="I9" t="s">
        <v>7188</v>
      </c>
      <c r="J9" t="s">
        <v>7188</v>
      </c>
      <c r="K9" t="s">
        <v>892</v>
      </c>
      <c r="L9" t="s">
        <v>1650</v>
      </c>
    </row>
    <row r="10" spans="1:17" ht="12.75" hidden="1" customHeight="1" outlineLevel="1">
      <c r="A10" s="184" t="s">
        <v>1650</v>
      </c>
      <c r="B10" s="183" t="s">
        <v>1653</v>
      </c>
      <c r="C10">
        <v>26</v>
      </c>
      <c r="D10" t="s">
        <v>2026</v>
      </c>
      <c r="E10" t="s">
        <v>2426</v>
      </c>
      <c r="F10" s="2" t="s">
        <v>2450</v>
      </c>
      <c r="G10" s="2" t="s">
        <v>2430</v>
      </c>
      <c r="H10">
        <v>52</v>
      </c>
      <c r="I10" t="s">
        <v>7188</v>
      </c>
      <c r="J10" t="s">
        <v>7188</v>
      </c>
      <c r="K10" s="2" t="s">
        <v>7614</v>
      </c>
      <c r="L10" s="2" t="s">
        <v>7264</v>
      </c>
    </row>
    <row r="11" spans="1:17" ht="12.75" hidden="1" customHeight="1" outlineLevel="1">
      <c r="A11" s="184" t="s">
        <v>1650</v>
      </c>
      <c r="B11" s="183" t="s">
        <v>1654</v>
      </c>
      <c r="C11">
        <v>25</v>
      </c>
      <c r="D11" t="s">
        <v>2002</v>
      </c>
      <c r="E11" t="s">
        <v>2426</v>
      </c>
      <c r="F11" s="2" t="s">
        <v>2429</v>
      </c>
      <c r="G11" s="2" t="s">
        <v>2430</v>
      </c>
      <c r="H11">
        <v>54</v>
      </c>
      <c r="I11" t="s">
        <v>7188</v>
      </c>
      <c r="J11" t="s">
        <v>7188</v>
      </c>
      <c r="K11" s="2" t="s">
        <v>7616</v>
      </c>
      <c r="L11" s="2" t="s">
        <v>7267</v>
      </c>
    </row>
    <row r="12" spans="1:17" ht="12.75" hidden="1" customHeight="1" outlineLevel="1">
      <c r="A12" s="185"/>
      <c r="B12" s="185"/>
      <c r="C12" s="185"/>
      <c r="D12" s="185"/>
      <c r="E12" s="185"/>
      <c r="F12" s="185"/>
      <c r="G12" s="185"/>
      <c r="H12" s="185"/>
      <c r="I12" s="185"/>
      <c r="J12" s="185"/>
      <c r="K12" s="185"/>
      <c r="L12" s="185"/>
      <c r="M12" s="185"/>
      <c r="N12" s="185"/>
      <c r="O12" s="185"/>
      <c r="P12" s="185"/>
      <c r="Q12" s="185"/>
    </row>
    <row r="13" spans="1:17" ht="12.75" customHeight="1" collapsed="1">
      <c r="A13" s="182" t="s">
        <v>805</v>
      </c>
      <c r="B13" s="183" t="s">
        <v>806</v>
      </c>
      <c r="C13">
        <v>42</v>
      </c>
      <c r="D13" t="s">
        <v>2026</v>
      </c>
      <c r="E13" t="s">
        <v>2704</v>
      </c>
      <c r="F13" t="s">
        <v>806</v>
      </c>
      <c r="G13" t="s">
        <v>805</v>
      </c>
    </row>
    <row r="14" spans="1:17" ht="12.75" hidden="1" customHeight="1" outlineLevel="1">
      <c r="A14" s="184" t="s">
        <v>805</v>
      </c>
      <c r="B14" s="183" t="s">
        <v>804</v>
      </c>
      <c r="C14">
        <v>41</v>
      </c>
      <c r="D14" t="s">
        <v>2002</v>
      </c>
      <c r="E14" t="s">
        <v>2704</v>
      </c>
      <c r="F14" t="s">
        <v>804</v>
      </c>
      <c r="G14" t="s">
        <v>805</v>
      </c>
    </row>
    <row r="15" spans="1:17" ht="12.75" hidden="1" customHeight="1" outlineLevel="1">
      <c r="A15" s="185"/>
      <c r="B15" s="185"/>
      <c r="C15" s="185"/>
      <c r="D15" s="185"/>
      <c r="E15" s="185"/>
      <c r="F15" s="185"/>
      <c r="G15" s="185"/>
      <c r="H15" s="185"/>
      <c r="I15" s="185"/>
      <c r="J15" s="185"/>
      <c r="K15" s="185"/>
      <c r="L15" s="185"/>
      <c r="M15" s="185"/>
      <c r="N15" s="185"/>
      <c r="O15" s="185"/>
      <c r="P15" s="185"/>
      <c r="Q15" s="185"/>
    </row>
    <row r="16" spans="1:17" ht="12.75" customHeight="1" collapsed="1">
      <c r="A16" s="186" t="s">
        <v>1584</v>
      </c>
      <c r="B16" s="183" t="s">
        <v>1329</v>
      </c>
      <c r="M16">
        <v>79</v>
      </c>
      <c r="N16" t="s">
        <v>7284</v>
      </c>
      <c r="O16" t="s">
        <v>7285</v>
      </c>
      <c r="P16" t="s">
        <v>1329</v>
      </c>
      <c r="Q16" t="s">
        <v>7286</v>
      </c>
    </row>
    <row r="17" spans="1:17" ht="12.75" hidden="1" customHeight="1" outlineLevel="1" thickBot="1">
      <c r="A17" s="189" t="s">
        <v>1584</v>
      </c>
      <c r="B17" s="183" t="s">
        <v>1329</v>
      </c>
      <c r="M17">
        <v>183</v>
      </c>
      <c r="N17" t="s">
        <v>7287</v>
      </c>
      <c r="O17" t="s">
        <v>2712</v>
      </c>
      <c r="P17" t="s">
        <v>1329</v>
      </c>
      <c r="Q17" t="s">
        <v>7286</v>
      </c>
    </row>
    <row r="18" spans="1:17" ht="12.75" hidden="1" customHeight="1" outlineLevel="1" thickTop="1">
      <c r="A18" s="184" t="s">
        <v>1584</v>
      </c>
      <c r="B18" s="183" t="s">
        <v>1330</v>
      </c>
      <c r="M18">
        <v>182</v>
      </c>
      <c r="N18" t="s">
        <v>7293</v>
      </c>
      <c r="O18" t="s">
        <v>2712</v>
      </c>
      <c r="P18" t="s">
        <v>1330</v>
      </c>
      <c r="Q18" t="s">
        <v>7286</v>
      </c>
    </row>
    <row r="19" spans="1:17" ht="12.75" hidden="1" customHeight="1" outlineLevel="1">
      <c r="A19" s="184" t="s">
        <v>1584</v>
      </c>
      <c r="B19" s="183" t="s">
        <v>1331</v>
      </c>
      <c r="M19">
        <v>80</v>
      </c>
      <c r="N19" t="s">
        <v>7288</v>
      </c>
      <c r="O19" t="s">
        <v>7285</v>
      </c>
      <c r="P19" t="s">
        <v>1331</v>
      </c>
      <c r="Q19" t="s">
        <v>7286</v>
      </c>
    </row>
    <row r="20" spans="1:17" ht="12.75" hidden="1" customHeight="1" outlineLevel="1">
      <c r="A20" s="184" t="s">
        <v>1584</v>
      </c>
      <c r="B20" s="183" t="s">
        <v>1332</v>
      </c>
      <c r="M20">
        <v>82</v>
      </c>
      <c r="N20" t="s">
        <v>7289</v>
      </c>
      <c r="O20" t="s">
        <v>7290</v>
      </c>
      <c r="P20" t="s">
        <v>1332</v>
      </c>
      <c r="Q20" t="s">
        <v>7286</v>
      </c>
    </row>
    <row r="21" spans="1:17" ht="12.75" hidden="1" customHeight="1" outlineLevel="1">
      <c r="A21" s="184" t="s">
        <v>1584</v>
      </c>
      <c r="B21" s="183" t="s">
        <v>1585</v>
      </c>
    </row>
    <row r="22" spans="1:17" ht="12.75" hidden="1" customHeight="1" outlineLevel="1">
      <c r="A22" s="184" t="s">
        <v>1584</v>
      </c>
      <c r="B22" s="183" t="s">
        <v>1586</v>
      </c>
    </row>
    <row r="23" spans="1:17" ht="12.75" hidden="1" customHeight="1" outlineLevel="1">
      <c r="A23" s="184" t="s">
        <v>1584</v>
      </c>
      <c r="B23" s="183" t="s">
        <v>1333</v>
      </c>
      <c r="M23">
        <v>22</v>
      </c>
      <c r="N23" t="s">
        <v>7295</v>
      </c>
      <c r="O23" t="s">
        <v>7296</v>
      </c>
      <c r="P23" s="2" t="s">
        <v>7297</v>
      </c>
      <c r="Q23" s="2" t="s">
        <v>11127</v>
      </c>
    </row>
    <row r="24" spans="1:17" ht="12.75" hidden="1" customHeight="1" outlineLevel="1">
      <c r="A24" s="184" t="s">
        <v>1584</v>
      </c>
      <c r="B24" s="183" t="s">
        <v>1334</v>
      </c>
      <c r="M24">
        <v>23</v>
      </c>
      <c r="N24" t="s">
        <v>7299</v>
      </c>
      <c r="O24" t="s">
        <v>7296</v>
      </c>
      <c r="P24" s="2" t="s">
        <v>7300</v>
      </c>
      <c r="Q24" s="2" t="s">
        <v>11127</v>
      </c>
    </row>
    <row r="25" spans="1:17" ht="12.75" hidden="1" customHeight="1" outlineLevel="1">
      <c r="A25" s="184" t="s">
        <v>1584</v>
      </c>
      <c r="B25" s="183" t="s">
        <v>1336</v>
      </c>
      <c r="M25">
        <v>143</v>
      </c>
      <c r="N25" t="s">
        <v>7291</v>
      </c>
      <c r="O25" t="s">
        <v>6623</v>
      </c>
      <c r="P25" t="s">
        <v>1336</v>
      </c>
      <c r="Q25" t="s">
        <v>7283</v>
      </c>
    </row>
    <row r="26" spans="1:17" ht="12.75" hidden="1" customHeight="1" outlineLevel="1">
      <c r="A26" s="184" t="s">
        <v>1584</v>
      </c>
      <c r="B26" s="183" t="s">
        <v>1337</v>
      </c>
      <c r="M26">
        <v>21</v>
      </c>
      <c r="N26" t="s">
        <v>7282</v>
      </c>
      <c r="O26" t="s">
        <v>6997</v>
      </c>
      <c r="P26" t="s">
        <v>1337</v>
      </c>
      <c r="Q26" t="s">
        <v>7283</v>
      </c>
    </row>
    <row r="27" spans="1:17" ht="12.75" hidden="1" customHeight="1" outlineLevel="1">
      <c r="A27" s="184" t="s">
        <v>1584</v>
      </c>
      <c r="B27" s="183" t="s">
        <v>1338</v>
      </c>
      <c r="M27">
        <v>144</v>
      </c>
      <c r="N27" t="s">
        <v>7292</v>
      </c>
      <c r="O27" t="s">
        <v>6623</v>
      </c>
      <c r="P27" t="s">
        <v>1338</v>
      </c>
      <c r="Q27" t="s">
        <v>7283</v>
      </c>
    </row>
    <row r="28" spans="1:17" ht="12.75" hidden="1" customHeight="1" outlineLevel="1">
      <c r="A28" s="184" t="s">
        <v>1584</v>
      </c>
      <c r="B28" s="183" t="s">
        <v>1587</v>
      </c>
    </row>
    <row r="29" spans="1:17" ht="12.75" hidden="1" customHeight="1" outlineLevel="1">
      <c r="A29" s="184" t="s">
        <v>1584</v>
      </c>
      <c r="B29" s="183" t="s">
        <v>1588</v>
      </c>
    </row>
    <row r="30" spans="1:17" ht="12.75" hidden="1" customHeight="1" outlineLevel="1">
      <c r="A30" s="185"/>
      <c r="B30" s="185"/>
      <c r="C30" s="185"/>
      <c r="D30" s="185"/>
      <c r="E30" s="185"/>
      <c r="F30" s="185"/>
      <c r="G30" s="185"/>
      <c r="H30" s="185"/>
      <c r="I30" s="185"/>
      <c r="J30" s="185"/>
      <c r="K30" s="185"/>
      <c r="L30" s="185"/>
      <c r="M30" s="185"/>
      <c r="N30" s="185"/>
      <c r="O30" s="185"/>
      <c r="P30" s="185"/>
      <c r="Q30" s="185"/>
    </row>
    <row r="31" spans="1:17" ht="12.75" customHeight="1" collapsed="1">
      <c r="A31" s="182" t="s">
        <v>1321</v>
      </c>
      <c r="B31" s="183" t="s">
        <v>1322</v>
      </c>
      <c r="C31">
        <v>128</v>
      </c>
      <c r="D31" t="s">
        <v>4156</v>
      </c>
      <c r="E31" t="s">
        <v>4157</v>
      </c>
      <c r="F31" s="2" t="s">
        <v>911</v>
      </c>
      <c r="G31" s="2" t="s">
        <v>912</v>
      </c>
    </row>
    <row r="32" spans="1:17" ht="12.75" hidden="1" customHeight="1" outlineLevel="1">
      <c r="A32" s="184" t="s">
        <v>1321</v>
      </c>
      <c r="B32" s="183" t="s">
        <v>1323</v>
      </c>
      <c r="C32">
        <v>129</v>
      </c>
      <c r="D32" t="s">
        <v>4178</v>
      </c>
      <c r="E32" t="s">
        <v>4157</v>
      </c>
      <c r="F32" s="2" t="s">
        <v>913</v>
      </c>
      <c r="G32" s="2" t="s">
        <v>912</v>
      </c>
    </row>
    <row r="33" spans="1:17" ht="12.75" hidden="1" customHeight="1" outlineLevel="1">
      <c r="A33" s="184" t="s">
        <v>1321</v>
      </c>
      <c r="B33" s="183" t="s">
        <v>1324</v>
      </c>
      <c r="C33">
        <v>131</v>
      </c>
      <c r="D33" t="s">
        <v>4207</v>
      </c>
      <c r="E33" t="s">
        <v>4157</v>
      </c>
      <c r="F33" s="2" t="s">
        <v>916</v>
      </c>
      <c r="G33" s="2" t="s">
        <v>917</v>
      </c>
    </row>
    <row r="34" spans="1:17" ht="12.75" hidden="1" customHeight="1" outlineLevel="1">
      <c r="A34" s="185"/>
      <c r="B34" s="185"/>
      <c r="C34" s="185"/>
      <c r="D34" s="185"/>
      <c r="E34" s="185"/>
      <c r="F34" s="185"/>
      <c r="G34" s="185"/>
      <c r="H34" s="185"/>
      <c r="I34" s="185"/>
      <c r="J34" s="185"/>
      <c r="K34" s="185"/>
      <c r="L34" s="185"/>
      <c r="M34" s="185"/>
      <c r="N34" s="185"/>
      <c r="O34" s="185"/>
      <c r="P34" s="185"/>
      <c r="Q34" s="185"/>
    </row>
    <row r="35" spans="1:17" ht="12.75" customHeight="1" collapsed="1">
      <c r="A35" s="182" t="s">
        <v>1316</v>
      </c>
      <c r="B35" s="183" t="s">
        <v>1317</v>
      </c>
      <c r="C35">
        <v>128</v>
      </c>
      <c r="D35" t="s">
        <v>4156</v>
      </c>
      <c r="E35" t="s">
        <v>4157</v>
      </c>
      <c r="F35" s="2" t="s">
        <v>911</v>
      </c>
      <c r="G35" s="2" t="s">
        <v>912</v>
      </c>
    </row>
    <row r="36" spans="1:17" ht="12.75" hidden="1" customHeight="1" outlineLevel="1">
      <c r="A36" s="184" t="s">
        <v>1316</v>
      </c>
      <c r="B36" s="183" t="s">
        <v>1318</v>
      </c>
      <c r="C36">
        <v>129</v>
      </c>
      <c r="D36" t="s">
        <v>4178</v>
      </c>
      <c r="E36" t="s">
        <v>4157</v>
      </c>
      <c r="F36" s="2" t="s">
        <v>913</v>
      </c>
      <c r="G36" s="2" t="s">
        <v>912</v>
      </c>
    </row>
    <row r="37" spans="1:17" ht="12.75" hidden="1" customHeight="1" outlineLevel="1">
      <c r="A37" s="184" t="s">
        <v>1316</v>
      </c>
      <c r="B37" s="183" t="s">
        <v>1319</v>
      </c>
      <c r="C37">
        <v>131</v>
      </c>
      <c r="D37" t="s">
        <v>4207</v>
      </c>
      <c r="E37" t="s">
        <v>4157</v>
      </c>
      <c r="F37" s="2" t="s">
        <v>916</v>
      </c>
      <c r="G37" s="2" t="s">
        <v>917</v>
      </c>
    </row>
    <row r="38" spans="1:17" ht="12.75" hidden="1" customHeight="1" outlineLevel="1">
      <c r="A38" s="184" t="s">
        <v>1316</v>
      </c>
      <c r="B38" s="183" t="s">
        <v>1320</v>
      </c>
      <c r="C38">
        <v>130</v>
      </c>
      <c r="D38" t="s">
        <v>4191</v>
      </c>
      <c r="E38" t="s">
        <v>4157</v>
      </c>
      <c r="F38" s="2" t="s">
        <v>914</v>
      </c>
      <c r="G38" s="2" t="s">
        <v>915</v>
      </c>
    </row>
    <row r="39" spans="1:17" ht="12.75" hidden="1" customHeight="1" outlineLevel="1">
      <c r="A39" s="185"/>
      <c r="B39" s="185"/>
      <c r="C39" s="185"/>
      <c r="D39" s="185"/>
      <c r="E39" s="185"/>
      <c r="F39" s="185"/>
      <c r="G39" s="185"/>
      <c r="H39" s="185"/>
      <c r="I39" s="185"/>
      <c r="J39" s="185"/>
      <c r="K39" s="185"/>
      <c r="L39" s="185"/>
      <c r="M39" s="185"/>
      <c r="N39" s="185"/>
      <c r="O39" s="185"/>
      <c r="P39" s="185"/>
      <c r="Q39" s="185"/>
    </row>
    <row r="40" spans="1:17" ht="12.75" customHeight="1" collapsed="1">
      <c r="A40" s="182" t="s">
        <v>1335</v>
      </c>
      <c r="B40" s="183" t="s">
        <v>1336</v>
      </c>
    </row>
    <row r="41" spans="1:17" ht="12.75" hidden="1" customHeight="1" outlineLevel="1">
      <c r="A41" s="184" t="s">
        <v>1335</v>
      </c>
      <c r="B41" s="183" t="s">
        <v>1337</v>
      </c>
    </row>
    <row r="42" spans="1:17" ht="12.75" hidden="1" customHeight="1" outlineLevel="1">
      <c r="A42" s="184" t="s">
        <v>1335</v>
      </c>
      <c r="B42" s="183" t="s">
        <v>1338</v>
      </c>
    </row>
    <row r="43" spans="1:17" ht="12.75" hidden="1" customHeight="1" outlineLevel="1">
      <c r="A43" s="184" t="s">
        <v>1335</v>
      </c>
      <c r="B43" s="183" t="s">
        <v>1333</v>
      </c>
    </row>
    <row r="44" spans="1:17" ht="12.75" hidden="1" customHeight="1" outlineLevel="1">
      <c r="A44" s="184" t="s">
        <v>1335</v>
      </c>
      <c r="B44" s="183" t="s">
        <v>1334</v>
      </c>
    </row>
    <row r="45" spans="1:17" ht="12.75" hidden="1" customHeight="1" outlineLevel="1">
      <c r="A45" s="184" t="s">
        <v>1335</v>
      </c>
      <c r="B45" s="183" t="s">
        <v>1339</v>
      </c>
      <c r="M45">
        <v>109</v>
      </c>
      <c r="N45" t="s">
        <v>7303</v>
      </c>
      <c r="O45" t="s">
        <v>7290</v>
      </c>
      <c r="P45" t="s">
        <v>1339</v>
      </c>
      <c r="Q45" t="s">
        <v>7302</v>
      </c>
    </row>
    <row r="46" spans="1:17" ht="12.75" hidden="1" customHeight="1" outlineLevel="1">
      <c r="A46" s="184" t="s">
        <v>1335</v>
      </c>
      <c r="B46" s="183" t="s">
        <v>1340</v>
      </c>
      <c r="M46">
        <v>108</v>
      </c>
      <c r="N46" t="s">
        <v>7301</v>
      </c>
      <c r="O46" t="s">
        <v>7290</v>
      </c>
      <c r="P46" t="s">
        <v>1340</v>
      </c>
      <c r="Q46" t="s">
        <v>7302</v>
      </c>
    </row>
    <row r="47" spans="1:17" ht="12.75" hidden="1" customHeight="1" outlineLevel="1">
      <c r="A47" s="185"/>
      <c r="B47" s="185"/>
      <c r="C47" s="185"/>
      <c r="D47" s="185"/>
      <c r="E47" s="185"/>
      <c r="F47" s="185"/>
      <c r="G47" s="185"/>
      <c r="H47" s="185"/>
      <c r="I47" s="185"/>
      <c r="J47" s="185"/>
      <c r="K47" s="185"/>
      <c r="L47" s="185"/>
      <c r="M47" s="185"/>
      <c r="N47" s="185"/>
      <c r="O47" s="185"/>
      <c r="P47" s="185"/>
      <c r="Q47" s="185"/>
    </row>
    <row r="48" spans="1:17" ht="12.75" customHeight="1" collapsed="1">
      <c r="A48" s="182" t="s">
        <v>1325</v>
      </c>
      <c r="B48" s="183" t="s">
        <v>1326</v>
      </c>
      <c r="C48">
        <v>128</v>
      </c>
      <c r="D48" t="s">
        <v>4156</v>
      </c>
      <c r="E48" t="s">
        <v>4157</v>
      </c>
      <c r="F48" s="2" t="s">
        <v>911</v>
      </c>
      <c r="G48" s="2" t="s">
        <v>912</v>
      </c>
    </row>
    <row r="49" spans="1:17" ht="12.75" hidden="1" customHeight="1" outlineLevel="1">
      <c r="A49" s="184" t="s">
        <v>1325</v>
      </c>
      <c r="B49" s="183" t="s">
        <v>1327</v>
      </c>
      <c r="C49">
        <v>129</v>
      </c>
      <c r="D49" t="s">
        <v>4178</v>
      </c>
      <c r="E49" t="s">
        <v>4157</v>
      </c>
      <c r="F49" s="2" t="s">
        <v>913</v>
      </c>
      <c r="G49" s="2" t="s">
        <v>912</v>
      </c>
    </row>
    <row r="50" spans="1:17" ht="12.75" hidden="1" customHeight="1" outlineLevel="1">
      <c r="A50" s="184" t="s">
        <v>1325</v>
      </c>
      <c r="B50" s="183" t="s">
        <v>1328</v>
      </c>
      <c r="C50">
        <v>130</v>
      </c>
      <c r="D50" t="s">
        <v>4191</v>
      </c>
      <c r="E50" t="s">
        <v>4157</v>
      </c>
      <c r="F50" s="2" t="s">
        <v>914</v>
      </c>
      <c r="G50" s="2" t="s">
        <v>915</v>
      </c>
    </row>
    <row r="51" spans="1:17" ht="12.75" hidden="1" customHeight="1" outlineLevel="1">
      <c r="A51" s="185"/>
      <c r="B51" s="185"/>
      <c r="C51" s="185"/>
      <c r="D51" s="185"/>
      <c r="E51" s="185"/>
      <c r="F51" s="185"/>
      <c r="G51" s="185"/>
      <c r="H51" s="185"/>
      <c r="I51" s="185"/>
      <c r="J51" s="185"/>
      <c r="K51" s="185"/>
      <c r="L51" s="185"/>
      <c r="M51" s="185"/>
      <c r="N51" s="185"/>
      <c r="O51" s="185"/>
      <c r="P51" s="185"/>
      <c r="Q51" s="185"/>
    </row>
    <row r="52" spans="1:17" ht="12.75" customHeight="1" collapsed="1">
      <c r="A52" s="182" t="s">
        <v>1247</v>
      </c>
      <c r="B52" s="183" t="s">
        <v>1248</v>
      </c>
      <c r="M52">
        <v>69</v>
      </c>
      <c r="N52" t="s">
        <v>7304</v>
      </c>
      <c r="O52" t="s">
        <v>7305</v>
      </c>
      <c r="P52" t="s">
        <v>1248</v>
      </c>
      <c r="Q52" t="s">
        <v>1247</v>
      </c>
    </row>
    <row r="53" spans="1:17" ht="12.75" hidden="1" customHeight="1" outlineLevel="1">
      <c r="A53" s="184" t="s">
        <v>1247</v>
      </c>
      <c r="B53" s="183" t="s">
        <v>1249</v>
      </c>
      <c r="M53">
        <v>70</v>
      </c>
      <c r="N53" t="s">
        <v>7306</v>
      </c>
      <c r="O53" t="s">
        <v>7305</v>
      </c>
      <c r="P53" t="s">
        <v>1249</v>
      </c>
      <c r="Q53" t="s">
        <v>1247</v>
      </c>
    </row>
    <row r="54" spans="1:17" ht="12.75" hidden="1" customHeight="1" outlineLevel="1">
      <c r="A54" s="185"/>
      <c r="B54" s="185"/>
      <c r="C54" s="185"/>
      <c r="D54" s="185"/>
      <c r="E54" s="185"/>
      <c r="F54" s="185"/>
      <c r="G54" s="185"/>
      <c r="H54" s="185"/>
      <c r="I54" s="185"/>
      <c r="J54" s="185"/>
      <c r="K54" s="185"/>
      <c r="L54" s="185"/>
      <c r="M54" s="185"/>
      <c r="N54" s="185"/>
      <c r="O54" s="185"/>
      <c r="P54" s="185"/>
      <c r="Q54" s="185"/>
    </row>
    <row r="55" spans="1:17" ht="12.75" customHeight="1" collapsed="1">
      <c r="A55" s="182" t="s">
        <v>1606</v>
      </c>
      <c r="B55" s="183" t="s">
        <v>1607</v>
      </c>
      <c r="M55">
        <v>83</v>
      </c>
      <c r="N55" t="s">
        <v>7307</v>
      </c>
      <c r="O55" t="s">
        <v>7290</v>
      </c>
      <c r="P55" t="s">
        <v>1607</v>
      </c>
      <c r="Q55" t="s">
        <v>1606</v>
      </c>
    </row>
    <row r="56" spans="1:17" ht="12.75" hidden="1" customHeight="1" outlineLevel="1">
      <c r="A56" s="184" t="s">
        <v>1606</v>
      </c>
      <c r="B56" s="183" t="s">
        <v>1608</v>
      </c>
      <c r="M56">
        <v>84</v>
      </c>
      <c r="N56" t="s">
        <v>7308</v>
      </c>
      <c r="O56" t="s">
        <v>7309</v>
      </c>
      <c r="P56" t="s">
        <v>1608</v>
      </c>
      <c r="Q56" t="s">
        <v>1606</v>
      </c>
    </row>
    <row r="57" spans="1:17" ht="12.75" hidden="1" customHeight="1" outlineLevel="1">
      <c r="A57" s="185"/>
      <c r="B57" s="185"/>
      <c r="C57" s="185"/>
      <c r="D57" s="185"/>
      <c r="E57" s="185"/>
      <c r="F57" s="185"/>
      <c r="G57" s="185"/>
      <c r="H57" s="185"/>
      <c r="I57" s="185"/>
      <c r="J57" s="185"/>
      <c r="K57" s="185"/>
      <c r="L57" s="185"/>
      <c r="M57" s="185"/>
      <c r="N57" s="185"/>
      <c r="O57" s="185"/>
      <c r="P57" s="185"/>
      <c r="Q57" s="185"/>
    </row>
    <row r="58" spans="1:17" ht="12.75" customHeight="1" collapsed="1">
      <c r="A58" s="182" t="s">
        <v>3904</v>
      </c>
      <c r="B58" s="183" t="s">
        <v>1053</v>
      </c>
      <c r="C58">
        <v>919</v>
      </c>
      <c r="D58" t="s">
        <v>6447</v>
      </c>
      <c r="E58" t="s">
        <v>6415</v>
      </c>
      <c r="F58" t="s">
        <v>1053</v>
      </c>
      <c r="G58" t="s">
        <v>5164</v>
      </c>
    </row>
    <row r="59" spans="1:17" ht="12.75" hidden="1" customHeight="1" outlineLevel="1">
      <c r="A59" s="184" t="s">
        <v>3904</v>
      </c>
      <c r="B59" s="183" t="s">
        <v>1054</v>
      </c>
      <c r="C59">
        <v>920</v>
      </c>
      <c r="D59" t="s">
        <v>6452</v>
      </c>
      <c r="E59" t="s">
        <v>6415</v>
      </c>
      <c r="F59" t="s">
        <v>1054</v>
      </c>
      <c r="G59" t="s">
        <v>5164</v>
      </c>
    </row>
    <row r="60" spans="1:17" ht="12.75" hidden="1" customHeight="1" outlineLevel="1">
      <c r="A60" s="184" t="s">
        <v>3904</v>
      </c>
      <c r="B60" s="183" t="s">
        <v>980</v>
      </c>
      <c r="C60">
        <v>271</v>
      </c>
      <c r="D60" t="s">
        <v>5159</v>
      </c>
      <c r="E60" t="s">
        <v>4882</v>
      </c>
      <c r="F60" t="s">
        <v>980</v>
      </c>
      <c r="G60" t="s">
        <v>5164</v>
      </c>
    </row>
    <row r="61" spans="1:17" ht="12.75" hidden="1" customHeight="1" outlineLevel="1">
      <c r="A61" s="184" t="s">
        <v>3904</v>
      </c>
      <c r="B61" s="183" t="s">
        <v>930</v>
      </c>
      <c r="C61">
        <v>144</v>
      </c>
      <c r="D61" t="s">
        <v>4392</v>
      </c>
      <c r="E61" t="s">
        <v>2060</v>
      </c>
      <c r="F61" t="s">
        <v>930</v>
      </c>
      <c r="G61" t="s">
        <v>3904</v>
      </c>
    </row>
    <row r="62" spans="1:17" ht="12.75" hidden="1" customHeight="1" outlineLevel="1">
      <c r="A62" s="184" t="s">
        <v>3904</v>
      </c>
      <c r="B62" s="183" t="s">
        <v>4829</v>
      </c>
      <c r="C62">
        <v>175</v>
      </c>
      <c r="D62" t="s">
        <v>4817</v>
      </c>
      <c r="E62" t="s">
        <v>1995</v>
      </c>
      <c r="F62" t="s">
        <v>4829</v>
      </c>
      <c r="G62" t="s">
        <v>3904</v>
      </c>
    </row>
    <row r="63" spans="1:17" ht="12.75" hidden="1" customHeight="1" outlineLevel="1">
      <c r="A63" s="184" t="s">
        <v>3904</v>
      </c>
      <c r="B63" s="183" t="s">
        <v>10887</v>
      </c>
      <c r="C63">
        <v>105</v>
      </c>
      <c r="D63" t="s">
        <v>3811</v>
      </c>
      <c r="E63" t="s">
        <v>2060</v>
      </c>
      <c r="F63" t="s">
        <v>10887</v>
      </c>
      <c r="G63" t="s">
        <v>3904</v>
      </c>
    </row>
    <row r="64" spans="1:17" ht="12.75" hidden="1" customHeight="1" outlineLevel="1">
      <c r="A64" s="184" t="s">
        <v>3904</v>
      </c>
      <c r="B64" s="183" t="s">
        <v>4840</v>
      </c>
      <c r="C64">
        <v>176</v>
      </c>
      <c r="D64" t="s">
        <v>4830</v>
      </c>
      <c r="E64" t="s">
        <v>1995</v>
      </c>
      <c r="F64" t="s">
        <v>4840</v>
      </c>
      <c r="G64" t="s">
        <v>3904</v>
      </c>
    </row>
    <row r="65" spans="1:7" ht="12.75" hidden="1" customHeight="1" outlineLevel="1">
      <c r="A65" s="184" t="s">
        <v>3904</v>
      </c>
      <c r="B65" s="183" t="s">
        <v>10888</v>
      </c>
      <c r="C65">
        <v>106</v>
      </c>
      <c r="D65" t="s">
        <v>3826</v>
      </c>
      <c r="E65" t="s">
        <v>2060</v>
      </c>
      <c r="F65" t="s">
        <v>10888</v>
      </c>
      <c r="G65" t="s">
        <v>3904</v>
      </c>
    </row>
    <row r="66" spans="1:7" ht="12.75" hidden="1" customHeight="1" outlineLevel="1">
      <c r="A66" s="184" t="s">
        <v>3904</v>
      </c>
      <c r="B66" s="183" t="s">
        <v>1701</v>
      </c>
    </row>
    <row r="67" spans="1:7" ht="12.75" hidden="1" customHeight="1" outlineLevel="1">
      <c r="A67" s="184" t="s">
        <v>3904</v>
      </c>
      <c r="B67" s="183" t="s">
        <v>934</v>
      </c>
      <c r="C67">
        <v>147</v>
      </c>
      <c r="D67" t="s">
        <v>4442</v>
      </c>
      <c r="E67" t="s">
        <v>4410</v>
      </c>
      <c r="F67" t="s">
        <v>934</v>
      </c>
      <c r="G67" t="s">
        <v>4432</v>
      </c>
    </row>
    <row r="68" spans="1:7" ht="12.75" hidden="1" customHeight="1" outlineLevel="1">
      <c r="A68" s="184" t="s">
        <v>3904</v>
      </c>
      <c r="B68" s="183" t="s">
        <v>935</v>
      </c>
      <c r="C68">
        <v>148</v>
      </c>
      <c r="D68" t="s">
        <v>4455</v>
      </c>
      <c r="E68" t="s">
        <v>4410</v>
      </c>
      <c r="F68" t="s">
        <v>935</v>
      </c>
      <c r="G68" t="s">
        <v>4432</v>
      </c>
    </row>
    <row r="69" spans="1:7" ht="12.75" hidden="1" customHeight="1" outlineLevel="1">
      <c r="A69" s="184" t="s">
        <v>3904</v>
      </c>
      <c r="B69" s="183" t="s">
        <v>936</v>
      </c>
      <c r="C69">
        <v>149</v>
      </c>
      <c r="D69" t="s">
        <v>4470</v>
      </c>
      <c r="E69" t="s">
        <v>4410</v>
      </c>
      <c r="F69" t="s">
        <v>936</v>
      </c>
      <c r="G69" t="s">
        <v>4432</v>
      </c>
    </row>
    <row r="70" spans="1:7" ht="12.75" hidden="1" customHeight="1" outlineLevel="1">
      <c r="A70" s="184" t="s">
        <v>3904</v>
      </c>
      <c r="B70" s="183" t="s">
        <v>932</v>
      </c>
      <c r="C70">
        <v>146</v>
      </c>
      <c r="D70" t="s">
        <v>4423</v>
      </c>
      <c r="E70" t="s">
        <v>4410</v>
      </c>
      <c r="F70" t="s">
        <v>932</v>
      </c>
      <c r="G70" t="s">
        <v>4432</v>
      </c>
    </row>
    <row r="71" spans="1:7" ht="12.75" hidden="1" customHeight="1" outlineLevel="1">
      <c r="A71" s="184" t="s">
        <v>3904</v>
      </c>
      <c r="B71" s="183" t="s">
        <v>967</v>
      </c>
      <c r="C71">
        <v>199</v>
      </c>
      <c r="D71" t="s">
        <v>4904</v>
      </c>
      <c r="E71" t="s">
        <v>4902</v>
      </c>
      <c r="F71" t="s">
        <v>967</v>
      </c>
      <c r="G71" t="s">
        <v>2634</v>
      </c>
    </row>
    <row r="72" spans="1:7" ht="12.75" hidden="1" customHeight="1" outlineLevel="1">
      <c r="A72" s="184" t="s">
        <v>3904</v>
      </c>
      <c r="B72" s="183" t="s">
        <v>966</v>
      </c>
      <c r="C72">
        <v>198</v>
      </c>
      <c r="D72" t="s">
        <v>4894</v>
      </c>
      <c r="E72" t="s">
        <v>4902</v>
      </c>
      <c r="F72" t="s">
        <v>966</v>
      </c>
      <c r="G72" t="s">
        <v>2634</v>
      </c>
    </row>
    <row r="73" spans="1:7" ht="12.75" hidden="1" customHeight="1" outlineLevel="1">
      <c r="A73" s="184" t="s">
        <v>3904</v>
      </c>
      <c r="B73" s="183" t="s">
        <v>969</v>
      </c>
      <c r="C73">
        <v>201</v>
      </c>
      <c r="D73" t="s">
        <v>4917</v>
      </c>
      <c r="E73" t="s">
        <v>4902</v>
      </c>
      <c r="F73" t="s">
        <v>969</v>
      </c>
      <c r="G73" t="s">
        <v>2634</v>
      </c>
    </row>
    <row r="74" spans="1:7" ht="12.75" hidden="1" customHeight="1" outlineLevel="1">
      <c r="A74" s="184" t="s">
        <v>3904</v>
      </c>
      <c r="B74" s="183" t="s">
        <v>968</v>
      </c>
      <c r="C74">
        <v>200</v>
      </c>
      <c r="D74" t="s">
        <v>4911</v>
      </c>
      <c r="E74" t="s">
        <v>4902</v>
      </c>
      <c r="F74" t="s">
        <v>968</v>
      </c>
      <c r="G74" t="s">
        <v>2634</v>
      </c>
    </row>
    <row r="75" spans="1:7" ht="12.75" hidden="1" customHeight="1" outlineLevel="1">
      <c r="A75" s="184" t="s">
        <v>3904</v>
      </c>
      <c r="B75" s="183" t="s">
        <v>971</v>
      </c>
      <c r="C75">
        <v>203</v>
      </c>
      <c r="D75" t="s">
        <v>4928</v>
      </c>
      <c r="E75" t="s">
        <v>4902</v>
      </c>
      <c r="F75" t="s">
        <v>971</v>
      </c>
      <c r="G75" t="s">
        <v>2634</v>
      </c>
    </row>
    <row r="76" spans="1:7" ht="12.75" hidden="1" customHeight="1" outlineLevel="1">
      <c r="A76" s="184" t="s">
        <v>3904</v>
      </c>
      <c r="B76" s="183" t="s">
        <v>970</v>
      </c>
      <c r="C76">
        <v>202</v>
      </c>
      <c r="D76" t="s">
        <v>4923</v>
      </c>
      <c r="E76" t="s">
        <v>4902</v>
      </c>
      <c r="F76" t="s">
        <v>970</v>
      </c>
      <c r="G76" t="s">
        <v>2634</v>
      </c>
    </row>
    <row r="77" spans="1:7" ht="12.75" hidden="1" customHeight="1" outlineLevel="1">
      <c r="A77" s="184" t="s">
        <v>3904</v>
      </c>
      <c r="B77" s="183" t="s">
        <v>797</v>
      </c>
      <c r="C77">
        <v>37</v>
      </c>
      <c r="D77" t="s">
        <v>2631</v>
      </c>
      <c r="E77" t="s">
        <v>2632</v>
      </c>
      <c r="F77" t="s">
        <v>797</v>
      </c>
      <c r="G77" t="s">
        <v>2634</v>
      </c>
    </row>
    <row r="78" spans="1:7" ht="12.75" hidden="1" customHeight="1" outlineLevel="1">
      <c r="A78" s="184" t="s">
        <v>3904</v>
      </c>
      <c r="B78" s="183" t="s">
        <v>801</v>
      </c>
      <c r="C78">
        <v>39</v>
      </c>
      <c r="D78" t="s">
        <v>2664</v>
      </c>
      <c r="E78" t="s">
        <v>2060</v>
      </c>
      <c r="F78" t="s">
        <v>801</v>
      </c>
      <c r="G78" t="s">
        <v>2634</v>
      </c>
    </row>
    <row r="79" spans="1:7" ht="12.75" hidden="1" customHeight="1" outlineLevel="1">
      <c r="A79" s="184" t="s">
        <v>3904</v>
      </c>
      <c r="B79" s="183" t="s">
        <v>800</v>
      </c>
      <c r="C79">
        <v>38</v>
      </c>
      <c r="D79" t="s">
        <v>2650</v>
      </c>
      <c r="E79" t="s">
        <v>2632</v>
      </c>
      <c r="F79" t="s">
        <v>800</v>
      </c>
      <c r="G79" t="s">
        <v>2634</v>
      </c>
    </row>
    <row r="80" spans="1:7" ht="12.75" hidden="1" customHeight="1" outlineLevel="1">
      <c r="A80" s="184" t="s">
        <v>3904</v>
      </c>
      <c r="B80" s="183" t="s">
        <v>812</v>
      </c>
      <c r="C80">
        <v>47</v>
      </c>
      <c r="D80" t="s">
        <v>2084</v>
      </c>
      <c r="E80" t="s">
        <v>2778</v>
      </c>
      <c r="F80" t="s">
        <v>812</v>
      </c>
      <c r="G80" t="s">
        <v>2781</v>
      </c>
    </row>
    <row r="81" spans="1:17" ht="12.75" hidden="1" customHeight="1" outlineLevel="1">
      <c r="A81" s="184" t="s">
        <v>3904</v>
      </c>
      <c r="B81" s="183" t="s">
        <v>809</v>
      </c>
      <c r="C81">
        <v>45</v>
      </c>
      <c r="D81" t="s">
        <v>2123</v>
      </c>
      <c r="E81" t="s">
        <v>2778</v>
      </c>
      <c r="F81" t="s">
        <v>809</v>
      </c>
      <c r="G81" t="s">
        <v>2781</v>
      </c>
    </row>
    <row r="82" spans="1:17" ht="12.75" hidden="1" customHeight="1" outlineLevel="1">
      <c r="A82" s="184" t="s">
        <v>3904</v>
      </c>
      <c r="B82" s="183" t="s">
        <v>811</v>
      </c>
      <c r="C82">
        <v>46</v>
      </c>
      <c r="D82" t="s">
        <v>2143</v>
      </c>
      <c r="E82" t="s">
        <v>2778</v>
      </c>
      <c r="F82" t="s">
        <v>811</v>
      </c>
      <c r="G82" t="s">
        <v>2781</v>
      </c>
    </row>
    <row r="83" spans="1:17" ht="12.75" hidden="1" customHeight="1" outlineLevel="1">
      <c r="A83" s="184" t="s">
        <v>3904</v>
      </c>
      <c r="B83" s="183" t="s">
        <v>813</v>
      </c>
      <c r="C83">
        <v>48</v>
      </c>
      <c r="D83" t="s">
        <v>2104</v>
      </c>
      <c r="E83" t="s">
        <v>2778</v>
      </c>
      <c r="F83" t="s">
        <v>813</v>
      </c>
      <c r="G83" t="s">
        <v>2781</v>
      </c>
    </row>
    <row r="84" spans="1:17" ht="12.75" hidden="1" customHeight="1" outlineLevel="1">
      <c r="A84" s="185"/>
      <c r="B84" s="185"/>
      <c r="C84" s="185"/>
      <c r="D84" s="185"/>
      <c r="E84" s="185"/>
      <c r="F84" s="185"/>
      <c r="G84" s="185"/>
      <c r="H84" s="185"/>
      <c r="I84" s="185"/>
      <c r="J84" s="185"/>
      <c r="K84" s="185"/>
      <c r="L84" s="185"/>
      <c r="M84" s="185"/>
      <c r="N84" s="185"/>
      <c r="O84" s="185"/>
      <c r="P84" s="185"/>
      <c r="Q84" s="185"/>
    </row>
    <row r="85" spans="1:17" ht="12.75" customHeight="1" collapsed="1">
      <c r="A85" s="186" t="s">
        <v>5137</v>
      </c>
      <c r="B85" s="187"/>
      <c r="C85">
        <v>265</v>
      </c>
      <c r="D85" t="s">
        <v>5132</v>
      </c>
      <c r="E85" t="s">
        <v>5136</v>
      </c>
      <c r="G85" t="s">
        <v>5137</v>
      </c>
    </row>
    <row r="86" spans="1:17" ht="12.75" hidden="1" customHeight="1" outlineLevel="1">
      <c r="A86" s="188" t="s">
        <v>5137</v>
      </c>
      <c r="B86" s="187"/>
      <c r="C86">
        <v>266</v>
      </c>
      <c r="D86" t="s">
        <v>5138</v>
      </c>
      <c r="E86" t="s">
        <v>5136</v>
      </c>
      <c r="G86" t="s">
        <v>5137</v>
      </c>
    </row>
    <row r="87" spans="1:17" ht="12.75" hidden="1" customHeight="1" outlineLevel="1">
      <c r="A87" s="188" t="s">
        <v>5137</v>
      </c>
      <c r="B87" s="187"/>
      <c r="C87">
        <v>267</v>
      </c>
      <c r="D87" t="s">
        <v>5142</v>
      </c>
      <c r="E87" t="s">
        <v>5136</v>
      </c>
      <c r="G87" t="s">
        <v>5137</v>
      </c>
    </row>
    <row r="88" spans="1:17" ht="12.75" hidden="1" customHeight="1" outlineLevel="1">
      <c r="A88" s="188" t="s">
        <v>5137</v>
      </c>
      <c r="B88" s="187"/>
      <c r="C88">
        <v>268</v>
      </c>
      <c r="D88" t="s">
        <v>5146</v>
      </c>
      <c r="E88" t="s">
        <v>5136</v>
      </c>
      <c r="G88" t="s">
        <v>5137</v>
      </c>
    </row>
    <row r="89" spans="1:17" ht="12.75" hidden="1" customHeight="1" outlineLevel="1">
      <c r="A89" s="188" t="s">
        <v>5137</v>
      </c>
      <c r="B89" s="187"/>
      <c r="C89">
        <v>269</v>
      </c>
      <c r="D89" t="s">
        <v>5151</v>
      </c>
      <c r="E89" t="s">
        <v>5136</v>
      </c>
      <c r="G89" t="s">
        <v>5137</v>
      </c>
    </row>
    <row r="90" spans="1:17" ht="12.75" hidden="1" customHeight="1" outlineLevel="1" thickBot="1">
      <c r="A90" s="189" t="s">
        <v>5137</v>
      </c>
      <c r="B90" s="187"/>
      <c r="C90">
        <v>270</v>
      </c>
      <c r="D90" t="s">
        <v>5156</v>
      </c>
      <c r="E90" t="s">
        <v>5136</v>
      </c>
      <c r="G90" t="s">
        <v>5137</v>
      </c>
    </row>
    <row r="91" spans="1:17" ht="12.75" hidden="1" customHeight="1" outlineLevel="1" thickTop="1">
      <c r="A91" s="185"/>
      <c r="B91" s="185"/>
      <c r="C91" s="185"/>
      <c r="D91" s="185"/>
      <c r="E91" s="185"/>
      <c r="F91" s="185"/>
      <c r="G91" s="185"/>
      <c r="H91" s="185"/>
      <c r="I91" s="185"/>
      <c r="J91" s="185"/>
      <c r="K91" s="185"/>
      <c r="L91" s="185"/>
      <c r="M91" s="185"/>
      <c r="N91" s="185"/>
      <c r="O91" s="185"/>
      <c r="P91" s="185"/>
      <c r="Q91" s="185"/>
    </row>
    <row r="92" spans="1:17" ht="12.75" customHeight="1" collapsed="1">
      <c r="A92" s="182" t="s">
        <v>1603</v>
      </c>
      <c r="B92" s="183" t="s">
        <v>1604</v>
      </c>
      <c r="M92">
        <v>207</v>
      </c>
      <c r="N92" t="s">
        <v>7310</v>
      </c>
      <c r="O92" t="s">
        <v>7000</v>
      </c>
      <c r="P92" s="2" t="s">
        <v>7311</v>
      </c>
      <c r="Q92" s="2" t="s">
        <v>7312</v>
      </c>
    </row>
    <row r="93" spans="1:17" ht="12.75" hidden="1" customHeight="1" outlineLevel="1">
      <c r="A93" s="184" t="s">
        <v>1603</v>
      </c>
      <c r="B93" s="183" t="s">
        <v>1605</v>
      </c>
      <c r="M93">
        <v>207</v>
      </c>
      <c r="N93" t="s">
        <v>7310</v>
      </c>
      <c r="O93" t="s">
        <v>7000</v>
      </c>
      <c r="P93" s="2" t="s">
        <v>7311</v>
      </c>
      <c r="Q93" s="2" t="s">
        <v>7312</v>
      </c>
    </row>
    <row r="94" spans="1:17" ht="12.75" hidden="1" customHeight="1" outlineLevel="1">
      <c r="A94" s="185"/>
      <c r="B94" s="185"/>
      <c r="C94" s="185"/>
      <c r="D94" s="185"/>
      <c r="E94" s="185"/>
      <c r="F94" s="185"/>
      <c r="G94" s="185"/>
      <c r="H94" s="185"/>
      <c r="I94" s="185"/>
      <c r="J94" s="185"/>
      <c r="K94" s="185"/>
      <c r="L94" s="185"/>
      <c r="M94" s="185"/>
      <c r="N94" s="185"/>
      <c r="O94" s="185"/>
      <c r="P94" s="185"/>
      <c r="Q94" s="185"/>
    </row>
    <row r="95" spans="1:17" ht="12.75" customHeight="1" collapsed="1">
      <c r="A95" s="182" t="s">
        <v>1589</v>
      </c>
      <c r="B95" s="183" t="s">
        <v>1590</v>
      </c>
      <c r="M95">
        <v>197</v>
      </c>
      <c r="N95" t="s">
        <v>7320</v>
      </c>
      <c r="O95" t="s">
        <v>7316</v>
      </c>
      <c r="P95" s="2" t="s">
        <v>7321</v>
      </c>
      <c r="Q95" s="2" t="s">
        <v>7322</v>
      </c>
    </row>
    <row r="96" spans="1:17" ht="12.75" hidden="1" customHeight="1" outlineLevel="1">
      <c r="A96" s="184" t="s">
        <v>1589</v>
      </c>
      <c r="B96" s="183" t="s">
        <v>1591</v>
      </c>
      <c r="M96">
        <v>196</v>
      </c>
      <c r="N96" t="s">
        <v>7315</v>
      </c>
      <c r="O96" t="s">
        <v>7316</v>
      </c>
      <c r="P96" s="2" t="s">
        <v>7317</v>
      </c>
      <c r="Q96" t="s">
        <v>1589</v>
      </c>
    </row>
    <row r="97" spans="1:17" ht="12.75" hidden="1" customHeight="1" outlineLevel="1">
      <c r="A97" s="184" t="s">
        <v>1589</v>
      </c>
      <c r="B97" s="183" t="s">
        <v>1592</v>
      </c>
      <c r="M97">
        <v>18</v>
      </c>
      <c r="N97" t="s">
        <v>7313</v>
      </c>
      <c r="O97" t="s">
        <v>5035</v>
      </c>
      <c r="P97" t="s">
        <v>1592</v>
      </c>
      <c r="Q97" t="s">
        <v>1589</v>
      </c>
    </row>
    <row r="98" spans="1:17" ht="12.75" hidden="1" customHeight="1" outlineLevel="1">
      <c r="A98" s="184" t="s">
        <v>1589</v>
      </c>
      <c r="B98" s="183" t="s">
        <v>1593</v>
      </c>
      <c r="M98">
        <v>202</v>
      </c>
      <c r="N98" t="s">
        <v>7324</v>
      </c>
      <c r="O98" t="s">
        <v>7319</v>
      </c>
      <c r="P98" s="2" t="s">
        <v>7325</v>
      </c>
      <c r="Q98" s="2" t="s">
        <v>7322</v>
      </c>
    </row>
    <row r="99" spans="1:17" ht="12.75" hidden="1" customHeight="1" outlineLevel="1">
      <c r="A99" s="184" t="s">
        <v>1589</v>
      </c>
      <c r="B99" s="183" t="s">
        <v>1594</v>
      </c>
      <c r="M99">
        <v>201</v>
      </c>
      <c r="N99" t="s">
        <v>7318</v>
      </c>
      <c r="O99" t="s">
        <v>7319</v>
      </c>
      <c r="P99" t="s">
        <v>1594</v>
      </c>
      <c r="Q99" t="s">
        <v>1589</v>
      </c>
    </row>
    <row r="100" spans="1:17" ht="12.75" hidden="1" customHeight="1" outlineLevel="1">
      <c r="A100" s="184" t="s">
        <v>1589</v>
      </c>
      <c r="B100" s="183" t="s">
        <v>1595</v>
      </c>
      <c r="M100">
        <v>24</v>
      </c>
      <c r="N100" t="s">
        <v>7314</v>
      </c>
      <c r="O100" t="s">
        <v>6997</v>
      </c>
      <c r="P100" t="s">
        <v>1595</v>
      </c>
      <c r="Q100" t="s">
        <v>1589</v>
      </c>
    </row>
    <row r="101" spans="1:17" ht="12.75" hidden="1" customHeight="1" outlineLevel="1">
      <c r="A101" s="185"/>
      <c r="B101" s="185"/>
      <c r="C101" s="185"/>
      <c r="D101" s="185"/>
      <c r="E101" s="185"/>
      <c r="F101" s="185"/>
      <c r="G101" s="185"/>
      <c r="H101" s="185"/>
      <c r="I101" s="185"/>
      <c r="J101" s="185"/>
      <c r="K101" s="185"/>
      <c r="L101" s="185"/>
      <c r="M101" s="185"/>
      <c r="N101" s="185"/>
      <c r="O101" s="185"/>
      <c r="P101" s="185"/>
      <c r="Q101" s="185"/>
    </row>
    <row r="102" spans="1:17" ht="12.75" customHeight="1" collapsed="1">
      <c r="A102" s="182" t="s">
        <v>975</v>
      </c>
      <c r="B102" s="183" t="s">
        <v>1436</v>
      </c>
      <c r="C102">
        <v>248</v>
      </c>
      <c r="D102" t="s">
        <v>5060</v>
      </c>
      <c r="E102" t="s">
        <v>4882</v>
      </c>
      <c r="F102" s="2" t="s">
        <v>974</v>
      </c>
      <c r="G102" t="s">
        <v>975</v>
      </c>
    </row>
    <row r="103" spans="1:17" ht="12.75" hidden="1" customHeight="1" outlineLevel="1">
      <c r="A103" s="184" t="s">
        <v>975</v>
      </c>
      <c r="B103" s="183" t="s">
        <v>1061</v>
      </c>
      <c r="C103">
        <v>965</v>
      </c>
      <c r="D103" t="s">
        <v>6568</v>
      </c>
      <c r="E103" t="s">
        <v>6552</v>
      </c>
      <c r="F103" t="s">
        <v>1061</v>
      </c>
      <c r="G103" t="s">
        <v>975</v>
      </c>
    </row>
    <row r="104" spans="1:17" ht="12.75" hidden="1" customHeight="1" outlineLevel="1">
      <c r="A104" s="184" t="s">
        <v>975</v>
      </c>
      <c r="B104" s="183" t="s">
        <v>1437</v>
      </c>
    </row>
    <row r="105" spans="1:17" ht="12.75" hidden="1" customHeight="1" outlineLevel="1">
      <c r="A105" s="184" t="s">
        <v>975</v>
      </c>
      <c r="B105" s="183" t="s">
        <v>1438</v>
      </c>
      <c r="C105">
        <v>248</v>
      </c>
      <c r="D105" t="s">
        <v>5060</v>
      </c>
      <c r="E105" t="s">
        <v>4882</v>
      </c>
      <c r="F105" s="2" t="s">
        <v>974</v>
      </c>
      <c r="G105" t="s">
        <v>975</v>
      </c>
    </row>
    <row r="106" spans="1:17" ht="12.75" hidden="1" customHeight="1" outlineLevel="1">
      <c r="A106" s="184" t="s">
        <v>975</v>
      </c>
      <c r="B106" s="183" t="s">
        <v>1439</v>
      </c>
    </row>
    <row r="107" spans="1:17" ht="12.75" hidden="1" customHeight="1" outlineLevel="1">
      <c r="A107" s="184" t="s">
        <v>975</v>
      </c>
      <c r="B107" s="183" t="s">
        <v>1440</v>
      </c>
    </row>
    <row r="108" spans="1:17" ht="12.75" hidden="1" customHeight="1" outlineLevel="1">
      <c r="A108" s="184" t="s">
        <v>975</v>
      </c>
      <c r="B108" s="183" t="s">
        <v>1441</v>
      </c>
    </row>
    <row r="109" spans="1:17" ht="12.75" hidden="1" customHeight="1" outlineLevel="1">
      <c r="A109" s="184" t="s">
        <v>975</v>
      </c>
      <c r="B109" s="183" t="s">
        <v>1442</v>
      </c>
    </row>
    <row r="110" spans="1:17" ht="12.75" hidden="1" customHeight="1" outlineLevel="1">
      <c r="A110" s="184" t="s">
        <v>975</v>
      </c>
      <c r="B110" s="183" t="s">
        <v>1443</v>
      </c>
    </row>
    <row r="111" spans="1:17" ht="12.75" hidden="1" customHeight="1" outlineLevel="1">
      <c r="A111" s="184" t="s">
        <v>975</v>
      </c>
      <c r="B111" s="183" t="s">
        <v>1444</v>
      </c>
    </row>
    <row r="112" spans="1:17" ht="12.75" hidden="1" customHeight="1" outlineLevel="1">
      <c r="A112" s="185"/>
      <c r="B112" s="185"/>
      <c r="C112" s="185"/>
      <c r="D112" s="185"/>
      <c r="E112" s="185"/>
      <c r="F112" s="185"/>
      <c r="G112" s="185"/>
      <c r="H112" s="185"/>
      <c r="I112" s="185"/>
      <c r="J112" s="185"/>
      <c r="K112" s="185"/>
      <c r="L112" s="185"/>
      <c r="M112" s="185"/>
      <c r="N112" s="185"/>
      <c r="O112" s="185"/>
      <c r="P112" s="185"/>
      <c r="Q112" s="185"/>
    </row>
    <row r="113" spans="1:17" ht="12.75" customHeight="1" collapsed="1">
      <c r="A113" s="182" t="s">
        <v>851</v>
      </c>
      <c r="B113" s="187" t="s">
        <v>850</v>
      </c>
      <c r="C113">
        <v>76</v>
      </c>
      <c r="D113" t="s">
        <v>3283</v>
      </c>
      <c r="E113" t="s">
        <v>1995</v>
      </c>
      <c r="F113" t="s">
        <v>850</v>
      </c>
      <c r="G113" t="s">
        <v>851</v>
      </c>
    </row>
    <row r="114" spans="1:17" ht="12.75" hidden="1" customHeight="1" outlineLevel="1">
      <c r="A114" s="184" t="s">
        <v>851</v>
      </c>
      <c r="B114" s="187" t="s">
        <v>843</v>
      </c>
      <c r="C114">
        <v>70</v>
      </c>
      <c r="D114" t="s">
        <v>3199</v>
      </c>
      <c r="E114" t="s">
        <v>2060</v>
      </c>
      <c r="F114" t="s">
        <v>843</v>
      </c>
      <c r="G114" t="s">
        <v>844</v>
      </c>
    </row>
    <row r="115" spans="1:17" ht="12.75" hidden="1" customHeight="1" outlineLevel="1">
      <c r="A115" s="184" t="s">
        <v>851</v>
      </c>
      <c r="B115" s="187" t="s">
        <v>849</v>
      </c>
      <c r="C115">
        <v>75</v>
      </c>
      <c r="D115" t="s">
        <v>3266</v>
      </c>
      <c r="E115" t="s">
        <v>1995</v>
      </c>
      <c r="F115" t="s">
        <v>849</v>
      </c>
      <c r="G115" t="s">
        <v>844</v>
      </c>
    </row>
    <row r="116" spans="1:17" ht="12.75" hidden="1" customHeight="1" outlineLevel="1">
      <c r="A116" s="184" t="s">
        <v>851</v>
      </c>
      <c r="B116" s="187" t="s">
        <v>852</v>
      </c>
      <c r="C116">
        <v>79</v>
      </c>
      <c r="D116" t="s">
        <v>3345</v>
      </c>
      <c r="E116" t="s">
        <v>2060</v>
      </c>
      <c r="F116" t="s">
        <v>852</v>
      </c>
      <c r="G116" t="s">
        <v>844</v>
      </c>
    </row>
    <row r="117" spans="1:17" ht="12.75" hidden="1" customHeight="1" outlineLevel="1">
      <c r="A117" s="184" t="s">
        <v>851</v>
      </c>
      <c r="B117" s="187" t="s">
        <v>924</v>
      </c>
      <c r="C117">
        <v>138</v>
      </c>
      <c r="D117" t="s">
        <v>4313</v>
      </c>
      <c r="E117" t="s">
        <v>2060</v>
      </c>
      <c r="F117" s="2" t="s">
        <v>4320</v>
      </c>
      <c r="G117" s="2" t="s">
        <v>4321</v>
      </c>
    </row>
    <row r="118" spans="1:17" ht="12.75" hidden="1" customHeight="1" outlineLevel="1">
      <c r="A118" s="185"/>
      <c r="B118" s="185"/>
      <c r="C118" s="185"/>
      <c r="D118" s="185"/>
      <c r="E118" s="185"/>
      <c r="F118" s="185"/>
      <c r="G118" s="185"/>
      <c r="H118" s="185"/>
      <c r="I118" s="185"/>
      <c r="J118" s="185"/>
      <c r="K118" s="185"/>
      <c r="L118" s="185"/>
      <c r="M118" s="185"/>
      <c r="N118" s="185"/>
      <c r="O118" s="185"/>
      <c r="P118" s="185"/>
      <c r="Q118" s="185"/>
    </row>
    <row r="119" spans="1:17" ht="12.75" customHeight="1" collapsed="1">
      <c r="A119" s="182" t="s">
        <v>880</v>
      </c>
      <c r="B119" s="183" t="s">
        <v>977</v>
      </c>
      <c r="C119">
        <v>263</v>
      </c>
      <c r="D119" t="s">
        <v>5121</v>
      </c>
      <c r="E119" t="s">
        <v>5120</v>
      </c>
      <c r="F119" t="s">
        <v>977</v>
      </c>
      <c r="G119" t="s">
        <v>880</v>
      </c>
    </row>
    <row r="120" spans="1:17" ht="12.75" hidden="1" customHeight="1" outlineLevel="1">
      <c r="A120" s="184" t="s">
        <v>880</v>
      </c>
      <c r="B120" s="183" t="s">
        <v>1455</v>
      </c>
    </row>
    <row r="121" spans="1:17" ht="12.75" hidden="1" customHeight="1" outlineLevel="1">
      <c r="A121" s="184" t="s">
        <v>880</v>
      </c>
      <c r="B121" s="183" t="s">
        <v>1443</v>
      </c>
    </row>
    <row r="122" spans="1:17" ht="12.75" hidden="1" customHeight="1" outlineLevel="1">
      <c r="A122" s="184" t="s">
        <v>880</v>
      </c>
      <c r="B122" s="183" t="s">
        <v>1444</v>
      </c>
    </row>
    <row r="123" spans="1:17" ht="12.75" hidden="1" customHeight="1" outlineLevel="1">
      <c r="A123" s="184" t="s">
        <v>880</v>
      </c>
      <c r="B123" s="183" t="s">
        <v>931</v>
      </c>
      <c r="C123">
        <v>145</v>
      </c>
      <c r="D123" t="s">
        <v>4399</v>
      </c>
      <c r="E123" t="s">
        <v>1995</v>
      </c>
      <c r="F123" t="s">
        <v>931</v>
      </c>
      <c r="G123" t="s">
        <v>880</v>
      </c>
    </row>
    <row r="124" spans="1:17" ht="12.75" hidden="1" customHeight="1" outlineLevel="1">
      <c r="A124" s="184" t="s">
        <v>880</v>
      </c>
      <c r="B124" s="183" t="s">
        <v>1676</v>
      </c>
    </row>
    <row r="125" spans="1:17" ht="12.75" hidden="1" customHeight="1" outlineLevel="1">
      <c r="A125" s="184" t="s">
        <v>880</v>
      </c>
      <c r="B125" s="183" t="s">
        <v>950</v>
      </c>
      <c r="C125">
        <v>162</v>
      </c>
      <c r="D125" t="s">
        <v>4649</v>
      </c>
      <c r="E125" t="s">
        <v>1995</v>
      </c>
      <c r="F125" t="s">
        <v>950</v>
      </c>
      <c r="G125" t="s">
        <v>880</v>
      </c>
    </row>
    <row r="126" spans="1:17" ht="12.75" hidden="1" customHeight="1" outlineLevel="1">
      <c r="A126" s="184" t="s">
        <v>880</v>
      </c>
      <c r="B126" s="183" t="s">
        <v>1056</v>
      </c>
      <c r="C126">
        <v>925</v>
      </c>
      <c r="D126" t="s">
        <v>6471</v>
      </c>
      <c r="E126" t="s">
        <v>6415</v>
      </c>
      <c r="F126" t="s">
        <v>1056</v>
      </c>
      <c r="G126" t="s">
        <v>880</v>
      </c>
    </row>
    <row r="127" spans="1:17" ht="12.75" hidden="1" customHeight="1" outlineLevel="1">
      <c r="A127" s="184" t="s">
        <v>880</v>
      </c>
      <c r="B127" s="183" t="s">
        <v>910</v>
      </c>
      <c r="C127">
        <v>127</v>
      </c>
      <c r="D127" t="s">
        <v>4141</v>
      </c>
      <c r="E127" t="s">
        <v>2060</v>
      </c>
      <c r="F127" t="s">
        <v>910</v>
      </c>
      <c r="G127" t="s">
        <v>880</v>
      </c>
    </row>
    <row r="128" spans="1:17" ht="12.75" hidden="1" customHeight="1" outlineLevel="1">
      <c r="A128" s="184" t="s">
        <v>880</v>
      </c>
      <c r="B128" s="183" t="s">
        <v>896</v>
      </c>
      <c r="C128">
        <v>113</v>
      </c>
      <c r="D128" t="s">
        <v>3907</v>
      </c>
      <c r="E128" t="s">
        <v>1995</v>
      </c>
      <c r="F128" t="s">
        <v>896</v>
      </c>
      <c r="G128" t="s">
        <v>880</v>
      </c>
    </row>
    <row r="129" spans="1:7" ht="12.75" hidden="1" customHeight="1" outlineLevel="1">
      <c r="A129" s="184" t="s">
        <v>880</v>
      </c>
      <c r="B129" s="183" t="s">
        <v>897</v>
      </c>
      <c r="C129">
        <v>114</v>
      </c>
      <c r="D129" t="s">
        <v>3931</v>
      </c>
      <c r="E129" t="s">
        <v>2215</v>
      </c>
      <c r="F129" t="s">
        <v>897</v>
      </c>
      <c r="G129" t="s">
        <v>880</v>
      </c>
    </row>
    <row r="130" spans="1:7" ht="12.75" hidden="1" customHeight="1" outlineLevel="1">
      <c r="A130" s="184" t="s">
        <v>880</v>
      </c>
      <c r="B130" s="183" t="s">
        <v>888</v>
      </c>
      <c r="C130">
        <v>107</v>
      </c>
      <c r="D130" t="s">
        <v>3829</v>
      </c>
      <c r="E130" t="s">
        <v>1995</v>
      </c>
      <c r="F130" t="s">
        <v>888</v>
      </c>
      <c r="G130" t="s">
        <v>880</v>
      </c>
    </row>
    <row r="131" spans="1:7" ht="12.75" hidden="1" customHeight="1" outlineLevel="1">
      <c r="A131" s="184" t="s">
        <v>880</v>
      </c>
      <c r="B131" s="183" t="s">
        <v>879</v>
      </c>
      <c r="C131">
        <v>99</v>
      </c>
      <c r="D131" t="s">
        <v>3723</v>
      </c>
      <c r="E131" t="s">
        <v>2060</v>
      </c>
      <c r="F131" t="s">
        <v>879</v>
      </c>
      <c r="G131" t="s">
        <v>880</v>
      </c>
    </row>
    <row r="132" spans="1:7" ht="12.75" hidden="1" customHeight="1" outlineLevel="1">
      <c r="A132" s="184" t="s">
        <v>880</v>
      </c>
      <c r="B132" s="183" t="s">
        <v>1677</v>
      </c>
    </row>
    <row r="133" spans="1:7" ht="12.75" hidden="1" customHeight="1" outlineLevel="1">
      <c r="A133" s="184" t="s">
        <v>880</v>
      </c>
      <c r="B133" s="183" t="s">
        <v>1648</v>
      </c>
    </row>
    <row r="134" spans="1:7" ht="12.75" hidden="1" customHeight="1" outlineLevel="1">
      <c r="A134" s="184" t="s">
        <v>880</v>
      </c>
      <c r="B134" s="183" t="s">
        <v>920</v>
      </c>
      <c r="C134">
        <v>134</v>
      </c>
      <c r="D134" t="s">
        <v>4247</v>
      </c>
      <c r="E134" t="s">
        <v>2060</v>
      </c>
      <c r="F134" t="s">
        <v>920</v>
      </c>
      <c r="G134" t="s">
        <v>880</v>
      </c>
    </row>
    <row r="135" spans="1:7" ht="12.75" hidden="1" customHeight="1" outlineLevel="1">
      <c r="A135" s="184" t="s">
        <v>880</v>
      </c>
      <c r="B135" s="183" t="s">
        <v>1644</v>
      </c>
    </row>
    <row r="136" spans="1:7" ht="12.75" hidden="1" customHeight="1" outlineLevel="1">
      <c r="A136" s="184" t="s">
        <v>880</v>
      </c>
      <c r="B136" s="183" t="s">
        <v>1678</v>
      </c>
    </row>
    <row r="137" spans="1:7" ht="12.75" hidden="1" customHeight="1" outlineLevel="1">
      <c r="A137" s="184" t="s">
        <v>880</v>
      </c>
      <c r="B137" s="183" t="s">
        <v>1647</v>
      </c>
    </row>
    <row r="138" spans="1:7" ht="12.75" hidden="1" customHeight="1" outlineLevel="1">
      <c r="A138" s="184" t="s">
        <v>880</v>
      </c>
      <c r="B138" s="183" t="s">
        <v>1679</v>
      </c>
    </row>
    <row r="139" spans="1:7" ht="12.75" hidden="1" customHeight="1" outlineLevel="1">
      <c r="A139" s="184" t="s">
        <v>880</v>
      </c>
      <c r="B139" s="183" t="s">
        <v>1680</v>
      </c>
    </row>
    <row r="140" spans="1:7" ht="12.75" hidden="1" customHeight="1" outlineLevel="1">
      <c r="A140" s="184" t="s">
        <v>880</v>
      </c>
      <c r="B140" s="183" t="s">
        <v>1641</v>
      </c>
    </row>
    <row r="141" spans="1:7" ht="12.75" hidden="1" customHeight="1" outlineLevel="1">
      <c r="A141" s="184" t="s">
        <v>880</v>
      </c>
      <c r="B141" s="183" t="s">
        <v>1646</v>
      </c>
    </row>
    <row r="142" spans="1:7" ht="12.75" hidden="1" customHeight="1" outlineLevel="1">
      <c r="A142" s="184" t="s">
        <v>880</v>
      </c>
      <c r="B142" s="183" t="s">
        <v>1642</v>
      </c>
    </row>
    <row r="143" spans="1:7" ht="12.75" hidden="1" customHeight="1" outlineLevel="1">
      <c r="A143" s="184" t="s">
        <v>880</v>
      </c>
      <c r="B143" s="183" t="s">
        <v>1643</v>
      </c>
    </row>
    <row r="144" spans="1:7" ht="12.75" hidden="1" customHeight="1" outlineLevel="1">
      <c r="A144" s="184" t="s">
        <v>880</v>
      </c>
      <c r="B144" s="183" t="s">
        <v>1681</v>
      </c>
    </row>
    <row r="145" spans="1:17" ht="12.75" hidden="1" customHeight="1" outlineLevel="1">
      <c r="A145" s="184" t="s">
        <v>880</v>
      </c>
      <c r="B145" s="183" t="s">
        <v>1649</v>
      </c>
    </row>
    <row r="146" spans="1:17" ht="12.75" hidden="1" customHeight="1" outlineLevel="1">
      <c r="A146" s="184" t="s">
        <v>880</v>
      </c>
      <c r="B146" s="183" t="s">
        <v>1682</v>
      </c>
    </row>
    <row r="147" spans="1:17" ht="12.75" hidden="1" customHeight="1" outlineLevel="1">
      <c r="A147" s="184" t="s">
        <v>880</v>
      </c>
      <c r="B147" s="187" t="s">
        <v>7157</v>
      </c>
      <c r="H147">
        <v>19</v>
      </c>
      <c r="I147" t="s">
        <v>7188</v>
      </c>
      <c r="J147" t="s">
        <v>7188</v>
      </c>
      <c r="K147" t="s">
        <v>7157</v>
      </c>
      <c r="L147" t="s">
        <v>880</v>
      </c>
    </row>
    <row r="148" spans="1:17" ht="12.75" hidden="1" customHeight="1" outlineLevel="1">
      <c r="A148" s="185"/>
      <c r="B148" s="185"/>
      <c r="C148" s="185"/>
      <c r="D148" s="185"/>
      <c r="E148" s="185"/>
      <c r="F148" s="185"/>
      <c r="G148" s="185"/>
      <c r="H148" s="185"/>
      <c r="I148" s="185"/>
      <c r="J148" s="185"/>
      <c r="K148" s="185"/>
      <c r="L148" s="185"/>
      <c r="M148" s="185"/>
      <c r="N148" s="185"/>
      <c r="O148" s="185"/>
      <c r="P148" s="185"/>
      <c r="Q148" s="185"/>
    </row>
    <row r="149" spans="1:17" ht="12.75" customHeight="1" collapsed="1">
      <c r="A149" s="182" t="s">
        <v>744</v>
      </c>
      <c r="B149" s="183" t="s">
        <v>883</v>
      </c>
      <c r="C149">
        <v>102</v>
      </c>
      <c r="D149" t="s">
        <v>2043</v>
      </c>
      <c r="E149" t="s">
        <v>3747</v>
      </c>
      <c r="F149" t="s">
        <v>883</v>
      </c>
      <c r="G149" t="s">
        <v>744</v>
      </c>
    </row>
    <row r="150" spans="1:17" ht="12.75" hidden="1" customHeight="1" outlineLevel="1">
      <c r="A150" s="184" t="s">
        <v>744</v>
      </c>
      <c r="B150" s="183" t="s">
        <v>882</v>
      </c>
      <c r="C150">
        <v>101</v>
      </c>
      <c r="D150" t="s">
        <v>2027</v>
      </c>
      <c r="E150" t="s">
        <v>3747</v>
      </c>
      <c r="F150" t="s">
        <v>882</v>
      </c>
      <c r="G150" t="s">
        <v>744</v>
      </c>
    </row>
    <row r="151" spans="1:17" ht="12.75" hidden="1" customHeight="1" outlineLevel="1">
      <c r="A151" s="184" t="s">
        <v>744</v>
      </c>
      <c r="B151" s="183" t="s">
        <v>881</v>
      </c>
      <c r="C151">
        <v>100</v>
      </c>
      <c r="D151" t="s">
        <v>2004</v>
      </c>
      <c r="E151" t="s">
        <v>3747</v>
      </c>
      <c r="F151" t="s">
        <v>881</v>
      </c>
      <c r="G151" t="s">
        <v>744</v>
      </c>
    </row>
    <row r="152" spans="1:17" ht="12.75" hidden="1" customHeight="1" outlineLevel="1">
      <c r="A152" s="184" t="s">
        <v>744</v>
      </c>
      <c r="B152" s="183" t="s">
        <v>884</v>
      </c>
      <c r="C152">
        <v>103</v>
      </c>
      <c r="D152" t="s">
        <v>2065</v>
      </c>
      <c r="E152" t="s">
        <v>3747</v>
      </c>
      <c r="F152" t="s">
        <v>884</v>
      </c>
      <c r="G152" t="s">
        <v>744</v>
      </c>
    </row>
    <row r="153" spans="1:17" ht="12.75" hidden="1" customHeight="1" outlineLevel="1">
      <c r="A153" s="184" t="s">
        <v>744</v>
      </c>
      <c r="B153" s="183" t="s">
        <v>937</v>
      </c>
      <c r="C153">
        <v>150</v>
      </c>
      <c r="D153" t="s">
        <v>4475</v>
      </c>
      <c r="E153" t="s">
        <v>1995</v>
      </c>
      <c r="F153" t="s">
        <v>937</v>
      </c>
      <c r="G153" t="s">
        <v>744</v>
      </c>
    </row>
    <row r="154" spans="1:17" ht="12.75" hidden="1" customHeight="1" outlineLevel="1">
      <c r="A154" s="184" t="s">
        <v>744</v>
      </c>
      <c r="B154" s="183" t="s">
        <v>1341</v>
      </c>
    </row>
    <row r="155" spans="1:17" ht="12.75" hidden="1" customHeight="1" outlineLevel="1">
      <c r="A155" s="184" t="s">
        <v>744</v>
      </c>
      <c r="B155" s="183" t="s">
        <v>749</v>
      </c>
      <c r="C155">
        <v>3</v>
      </c>
      <c r="D155" t="s">
        <v>2044</v>
      </c>
      <c r="E155" t="s">
        <v>2007</v>
      </c>
      <c r="F155" t="s">
        <v>749</v>
      </c>
      <c r="G155" t="s">
        <v>744</v>
      </c>
    </row>
    <row r="156" spans="1:17" ht="12.75" hidden="1" customHeight="1" outlineLevel="1">
      <c r="A156" s="184" t="s">
        <v>744</v>
      </c>
      <c r="B156" s="183" t="s">
        <v>743</v>
      </c>
      <c r="C156">
        <v>1</v>
      </c>
      <c r="D156" t="s">
        <v>2006</v>
      </c>
      <c r="E156" t="s">
        <v>2007</v>
      </c>
      <c r="F156" t="s">
        <v>743</v>
      </c>
      <c r="G156" t="s">
        <v>744</v>
      </c>
    </row>
    <row r="157" spans="1:17" ht="12.75" hidden="1" customHeight="1" outlineLevel="1">
      <c r="A157" s="184" t="s">
        <v>744</v>
      </c>
      <c r="B157" s="183" t="s">
        <v>748</v>
      </c>
      <c r="C157">
        <v>2</v>
      </c>
      <c r="D157" t="s">
        <v>2028</v>
      </c>
      <c r="E157" t="s">
        <v>2007</v>
      </c>
      <c r="F157" t="s">
        <v>748</v>
      </c>
      <c r="G157" t="s">
        <v>744</v>
      </c>
    </row>
    <row r="158" spans="1:17" ht="12.75" hidden="1" customHeight="1" outlineLevel="1">
      <c r="A158" s="184" t="s">
        <v>744</v>
      </c>
      <c r="B158" s="183" t="s">
        <v>750</v>
      </c>
      <c r="C158">
        <v>4</v>
      </c>
      <c r="D158" t="s">
        <v>2066</v>
      </c>
      <c r="E158" t="s">
        <v>2007</v>
      </c>
      <c r="F158" t="s">
        <v>750</v>
      </c>
      <c r="G158" t="s">
        <v>744</v>
      </c>
    </row>
    <row r="159" spans="1:17" ht="12.75" hidden="1" customHeight="1" outlineLevel="1">
      <c r="A159" s="184" t="s">
        <v>744</v>
      </c>
      <c r="B159" s="183" t="s">
        <v>918</v>
      </c>
      <c r="C159">
        <v>132</v>
      </c>
      <c r="D159" t="s">
        <v>4211</v>
      </c>
      <c r="E159" t="s">
        <v>1995</v>
      </c>
      <c r="F159" t="s">
        <v>918</v>
      </c>
      <c r="G159" t="s">
        <v>744</v>
      </c>
    </row>
    <row r="160" spans="1:17" ht="12.75" hidden="1" customHeight="1" outlineLevel="1">
      <c r="A160" s="184" t="s">
        <v>744</v>
      </c>
      <c r="B160" s="183" t="s">
        <v>1342</v>
      </c>
    </row>
    <row r="161" spans="1:17" ht="12.75" hidden="1" customHeight="1" outlineLevel="1">
      <c r="A161" s="184" t="s">
        <v>744</v>
      </c>
      <c r="B161" s="183" t="s">
        <v>1343</v>
      </c>
      <c r="M161">
        <v>186</v>
      </c>
      <c r="N161" t="s">
        <v>7336</v>
      </c>
      <c r="O161" t="s">
        <v>7337</v>
      </c>
      <c r="P161" t="s">
        <v>1343</v>
      </c>
      <c r="Q161" t="s">
        <v>744</v>
      </c>
    </row>
    <row r="162" spans="1:17" ht="12.75" hidden="1" customHeight="1" outlineLevel="1">
      <c r="A162" s="184" t="s">
        <v>744</v>
      </c>
      <c r="B162" s="183" t="s">
        <v>1344</v>
      </c>
      <c r="M162">
        <v>187</v>
      </c>
      <c r="N162" t="s">
        <v>7338</v>
      </c>
      <c r="O162" t="s">
        <v>7337</v>
      </c>
      <c r="P162" t="s">
        <v>1344</v>
      </c>
      <c r="Q162" t="s">
        <v>744</v>
      </c>
    </row>
    <row r="163" spans="1:17" ht="12.75" hidden="1" customHeight="1" outlineLevel="1">
      <c r="A163" s="184" t="s">
        <v>744</v>
      </c>
      <c r="B163" s="183" t="s">
        <v>1345</v>
      </c>
      <c r="M163">
        <v>189</v>
      </c>
      <c r="N163" t="s">
        <v>7340</v>
      </c>
      <c r="O163" t="s">
        <v>7337</v>
      </c>
      <c r="P163" t="s">
        <v>1345</v>
      </c>
      <c r="Q163" t="s">
        <v>744</v>
      </c>
    </row>
    <row r="164" spans="1:17" ht="12.75" hidden="1" customHeight="1" outlineLevel="1">
      <c r="A164" s="184" t="s">
        <v>744</v>
      </c>
      <c r="B164" s="183" t="s">
        <v>1346</v>
      </c>
      <c r="M164">
        <v>188</v>
      </c>
      <c r="N164" t="s">
        <v>7339</v>
      </c>
      <c r="O164" t="s">
        <v>7337</v>
      </c>
      <c r="P164" t="s">
        <v>1346</v>
      </c>
      <c r="Q164" t="s">
        <v>744</v>
      </c>
    </row>
    <row r="165" spans="1:17" ht="12.75" hidden="1" customHeight="1" outlineLevel="1">
      <c r="A165" s="184" t="s">
        <v>744</v>
      </c>
      <c r="B165" s="183" t="s">
        <v>1347</v>
      </c>
      <c r="M165">
        <v>181</v>
      </c>
      <c r="N165" t="s">
        <v>7334</v>
      </c>
      <c r="O165" t="s">
        <v>2712</v>
      </c>
      <c r="P165" t="s">
        <v>1347</v>
      </c>
      <c r="Q165" t="s">
        <v>744</v>
      </c>
    </row>
    <row r="166" spans="1:17" ht="12.75" hidden="1" customHeight="1" outlineLevel="1">
      <c r="A166" s="184" t="s">
        <v>744</v>
      </c>
      <c r="B166" s="183" t="s">
        <v>1348</v>
      </c>
      <c r="M166">
        <v>184</v>
      </c>
      <c r="N166" t="s">
        <v>7335</v>
      </c>
      <c r="O166" t="s">
        <v>7331</v>
      </c>
      <c r="P166" t="s">
        <v>1348</v>
      </c>
      <c r="Q166" t="s">
        <v>744</v>
      </c>
    </row>
    <row r="167" spans="1:17" ht="12.75" hidden="1" customHeight="1" outlineLevel="1">
      <c r="A167" s="184" t="s">
        <v>744</v>
      </c>
      <c r="B167" s="183" t="s">
        <v>1349</v>
      </c>
      <c r="M167">
        <v>45</v>
      </c>
      <c r="N167" t="s">
        <v>7329</v>
      </c>
      <c r="O167" t="s">
        <v>7327</v>
      </c>
      <c r="P167" t="s">
        <v>1349</v>
      </c>
      <c r="Q167" t="s">
        <v>744</v>
      </c>
    </row>
    <row r="168" spans="1:17" ht="12.75" hidden="1" customHeight="1" outlineLevel="1">
      <c r="A168" s="184" t="s">
        <v>744</v>
      </c>
      <c r="B168" s="183" t="s">
        <v>1350</v>
      </c>
      <c r="M168">
        <v>47</v>
      </c>
      <c r="N168" t="s">
        <v>7332</v>
      </c>
      <c r="O168" t="s">
        <v>7327</v>
      </c>
      <c r="P168" t="s">
        <v>1350</v>
      </c>
      <c r="Q168" t="s">
        <v>744</v>
      </c>
    </row>
    <row r="169" spans="1:17" ht="12.75" hidden="1" customHeight="1" outlineLevel="1">
      <c r="A169" s="184" t="s">
        <v>744</v>
      </c>
      <c r="B169" s="183" t="s">
        <v>1351</v>
      </c>
      <c r="M169">
        <v>44</v>
      </c>
      <c r="N169" t="s">
        <v>7328</v>
      </c>
      <c r="O169" t="s">
        <v>7327</v>
      </c>
      <c r="P169" t="s">
        <v>1351</v>
      </c>
      <c r="Q169" t="s">
        <v>744</v>
      </c>
    </row>
    <row r="170" spans="1:17" ht="12.75" hidden="1" customHeight="1" outlineLevel="1">
      <c r="A170" s="184" t="s">
        <v>744</v>
      </c>
      <c r="B170" s="183" t="s">
        <v>1352</v>
      </c>
      <c r="M170">
        <v>43</v>
      </c>
      <c r="N170" t="s">
        <v>7326</v>
      </c>
      <c r="O170" t="s">
        <v>7327</v>
      </c>
      <c r="P170" t="s">
        <v>1352</v>
      </c>
      <c r="Q170" t="s">
        <v>744</v>
      </c>
    </row>
    <row r="171" spans="1:17" ht="12.75" hidden="1" customHeight="1" outlineLevel="1">
      <c r="A171" s="184" t="s">
        <v>744</v>
      </c>
      <c r="B171" s="183" t="s">
        <v>1353</v>
      </c>
      <c r="M171">
        <v>46</v>
      </c>
      <c r="N171" t="s">
        <v>7330</v>
      </c>
      <c r="O171" t="s">
        <v>7331</v>
      </c>
      <c r="P171" t="s">
        <v>1353</v>
      </c>
      <c r="Q171" t="s">
        <v>744</v>
      </c>
    </row>
    <row r="172" spans="1:17" ht="12.75" hidden="1" customHeight="1" outlineLevel="1">
      <c r="A172" s="184" t="s">
        <v>744</v>
      </c>
      <c r="B172" s="183" t="s">
        <v>1354</v>
      </c>
      <c r="M172">
        <v>48</v>
      </c>
      <c r="N172" t="s">
        <v>7333</v>
      </c>
      <c r="O172" t="s">
        <v>6658</v>
      </c>
      <c r="P172" t="s">
        <v>1354</v>
      </c>
      <c r="Q172" t="s">
        <v>744</v>
      </c>
    </row>
    <row r="173" spans="1:17" ht="12.75" hidden="1" customHeight="1" outlineLevel="1">
      <c r="A173" s="185"/>
      <c r="B173" s="185"/>
      <c r="C173" s="185"/>
      <c r="D173" s="185"/>
      <c r="E173" s="185"/>
      <c r="F173" s="185"/>
      <c r="G173" s="185"/>
      <c r="H173" s="185"/>
      <c r="I173" s="185"/>
      <c r="J173" s="185"/>
      <c r="K173" s="185"/>
      <c r="L173" s="185"/>
      <c r="M173" s="185"/>
      <c r="N173" s="185"/>
      <c r="O173" s="185"/>
      <c r="P173" s="185"/>
      <c r="Q173" s="185"/>
    </row>
    <row r="174" spans="1:17" ht="12.75" customHeight="1" collapsed="1">
      <c r="A174" s="182" t="s">
        <v>779</v>
      </c>
      <c r="B174" s="187" t="s">
        <v>778</v>
      </c>
      <c r="C174">
        <v>23</v>
      </c>
      <c r="D174" t="s">
        <v>2374</v>
      </c>
      <c r="E174" t="s">
        <v>1995</v>
      </c>
      <c r="F174" t="s">
        <v>778</v>
      </c>
      <c r="G174" t="s">
        <v>779</v>
      </c>
    </row>
    <row r="175" spans="1:17" ht="12.75" hidden="1" customHeight="1" outlineLevel="1">
      <c r="A175" s="184" t="s">
        <v>779</v>
      </c>
      <c r="B175" s="187" t="s">
        <v>780</v>
      </c>
      <c r="C175">
        <v>24</v>
      </c>
      <c r="D175" t="s">
        <v>2392</v>
      </c>
      <c r="E175" t="s">
        <v>1995</v>
      </c>
      <c r="F175" t="s">
        <v>780</v>
      </c>
      <c r="G175" t="s">
        <v>779</v>
      </c>
    </row>
    <row r="176" spans="1:17" ht="12.75" hidden="1" customHeight="1" outlineLevel="1">
      <c r="A176" s="184" t="s">
        <v>779</v>
      </c>
      <c r="B176" s="187" t="s">
        <v>784</v>
      </c>
      <c r="C176">
        <v>27</v>
      </c>
      <c r="D176" t="s">
        <v>2451</v>
      </c>
      <c r="E176" t="s">
        <v>1995</v>
      </c>
      <c r="F176" t="s">
        <v>784</v>
      </c>
      <c r="G176" t="s">
        <v>779</v>
      </c>
    </row>
    <row r="177" spans="1:17" ht="12.75" hidden="1" customHeight="1" outlineLevel="1">
      <c r="A177" s="184" t="s">
        <v>779</v>
      </c>
      <c r="B177" s="187" t="s">
        <v>785</v>
      </c>
      <c r="C177">
        <v>28</v>
      </c>
      <c r="D177" t="s">
        <v>2478</v>
      </c>
      <c r="E177" t="s">
        <v>2060</v>
      </c>
      <c r="F177" t="s">
        <v>785</v>
      </c>
      <c r="G177" t="s">
        <v>779</v>
      </c>
    </row>
    <row r="178" spans="1:17" ht="12.75" hidden="1" customHeight="1" outlineLevel="1">
      <c r="A178" s="184" t="s">
        <v>779</v>
      </c>
      <c r="B178" s="187" t="s">
        <v>789</v>
      </c>
      <c r="C178">
        <v>31</v>
      </c>
      <c r="D178" t="s">
        <v>2526</v>
      </c>
      <c r="E178" t="s">
        <v>1995</v>
      </c>
      <c r="F178" t="s">
        <v>789</v>
      </c>
      <c r="G178" t="s">
        <v>779</v>
      </c>
    </row>
    <row r="179" spans="1:17" ht="12.75" hidden="1" customHeight="1" outlineLevel="1">
      <c r="A179" s="184" t="s">
        <v>779</v>
      </c>
      <c r="B179" s="187" t="s">
        <v>790</v>
      </c>
      <c r="C179">
        <v>32</v>
      </c>
      <c r="D179" t="s">
        <v>2550</v>
      </c>
      <c r="E179" t="s">
        <v>2060</v>
      </c>
      <c r="F179" t="s">
        <v>790</v>
      </c>
      <c r="G179" t="s">
        <v>779</v>
      </c>
    </row>
    <row r="180" spans="1:17" ht="12.75" hidden="1" customHeight="1" outlineLevel="1">
      <c r="A180" s="184" t="s">
        <v>779</v>
      </c>
      <c r="B180" s="187" t="s">
        <v>814</v>
      </c>
      <c r="C180">
        <v>49</v>
      </c>
      <c r="D180" t="s">
        <v>2842</v>
      </c>
      <c r="E180" t="s">
        <v>2060</v>
      </c>
      <c r="F180" t="s">
        <v>814</v>
      </c>
      <c r="G180" t="s">
        <v>779</v>
      </c>
    </row>
    <row r="181" spans="1:17" ht="12.75" hidden="1" customHeight="1" outlineLevel="1">
      <c r="A181" s="184" t="s">
        <v>779</v>
      </c>
      <c r="B181" s="187" t="s">
        <v>815</v>
      </c>
      <c r="C181">
        <v>50</v>
      </c>
      <c r="D181" t="s">
        <v>2862</v>
      </c>
      <c r="E181" t="s">
        <v>2060</v>
      </c>
      <c r="F181" t="s">
        <v>815</v>
      </c>
      <c r="G181" t="s">
        <v>779</v>
      </c>
    </row>
    <row r="182" spans="1:17" ht="12.75" hidden="1" customHeight="1" outlineLevel="1">
      <c r="A182" s="185"/>
      <c r="B182" s="185"/>
      <c r="C182" s="185"/>
      <c r="D182" s="185"/>
      <c r="E182" s="185"/>
      <c r="F182" s="185"/>
      <c r="G182" s="185"/>
      <c r="H182" s="185"/>
      <c r="I182" s="185"/>
      <c r="J182" s="185"/>
      <c r="K182" s="185"/>
      <c r="L182" s="185"/>
      <c r="M182" s="185"/>
      <c r="N182" s="185"/>
      <c r="O182" s="185"/>
      <c r="P182" s="185"/>
      <c r="Q182" s="185"/>
    </row>
    <row r="183" spans="1:17" ht="12.75" customHeight="1" collapsed="1">
      <c r="A183" s="182" t="s">
        <v>1490</v>
      </c>
      <c r="B183" s="183" t="s">
        <v>1303</v>
      </c>
      <c r="M183">
        <v>63</v>
      </c>
      <c r="N183" t="s">
        <v>7341</v>
      </c>
      <c r="O183" t="s">
        <v>7342</v>
      </c>
      <c r="P183" t="s">
        <v>1303</v>
      </c>
      <c r="Q183" t="s">
        <v>1490</v>
      </c>
    </row>
    <row r="184" spans="1:17" ht="12.75" hidden="1" customHeight="1" outlineLevel="1">
      <c r="A184" s="184" t="s">
        <v>1490</v>
      </c>
      <c r="B184" s="183" t="s">
        <v>1304</v>
      </c>
      <c r="M184">
        <v>64</v>
      </c>
      <c r="N184" t="s">
        <v>7343</v>
      </c>
      <c r="O184" t="s">
        <v>7344</v>
      </c>
      <c r="P184" t="s">
        <v>1304</v>
      </c>
      <c r="Q184" t="s">
        <v>1490</v>
      </c>
    </row>
    <row r="185" spans="1:17" ht="12.75" hidden="1" customHeight="1" outlineLevel="1">
      <c r="A185" s="184" t="s">
        <v>1490</v>
      </c>
      <c r="B185" s="183" t="s">
        <v>1305</v>
      </c>
      <c r="M185">
        <v>65</v>
      </c>
      <c r="N185" t="s">
        <v>7345</v>
      </c>
      <c r="O185" t="s">
        <v>7344</v>
      </c>
      <c r="P185" t="s">
        <v>1305</v>
      </c>
      <c r="Q185" t="s">
        <v>1490</v>
      </c>
    </row>
    <row r="186" spans="1:17" ht="12.75" hidden="1" customHeight="1" outlineLevel="1">
      <c r="A186" s="184" t="s">
        <v>1490</v>
      </c>
      <c r="B186" s="183" t="s">
        <v>1306</v>
      </c>
      <c r="M186">
        <v>66</v>
      </c>
      <c r="N186" t="s">
        <v>7346</v>
      </c>
      <c r="O186" t="s">
        <v>7344</v>
      </c>
      <c r="P186" t="s">
        <v>1306</v>
      </c>
      <c r="Q186" t="s">
        <v>1490</v>
      </c>
    </row>
    <row r="187" spans="1:17" ht="12.75" hidden="1" customHeight="1" outlineLevel="1">
      <c r="A187" s="184" t="s">
        <v>1490</v>
      </c>
      <c r="B187" s="183" t="s">
        <v>1307</v>
      </c>
      <c r="M187">
        <v>67</v>
      </c>
      <c r="N187" t="s">
        <v>7347</v>
      </c>
      <c r="O187" t="s">
        <v>7344</v>
      </c>
      <c r="P187" t="s">
        <v>1307</v>
      </c>
      <c r="Q187" t="s">
        <v>1490</v>
      </c>
    </row>
    <row r="188" spans="1:17" ht="12.75" hidden="1" customHeight="1" outlineLevel="1">
      <c r="A188" s="184" t="s">
        <v>1490</v>
      </c>
      <c r="B188" s="183" t="s">
        <v>1308</v>
      </c>
      <c r="M188">
        <v>68</v>
      </c>
      <c r="N188" t="s">
        <v>7348</v>
      </c>
      <c r="O188" t="s">
        <v>7344</v>
      </c>
      <c r="P188" t="s">
        <v>1308</v>
      </c>
      <c r="Q188" t="s">
        <v>1490</v>
      </c>
    </row>
    <row r="189" spans="1:17" ht="12.75" hidden="1" customHeight="1" outlineLevel="1">
      <c r="A189" s="185"/>
      <c r="B189" s="185"/>
      <c r="C189" s="185"/>
      <c r="D189" s="185"/>
      <c r="E189" s="185"/>
      <c r="F189" s="185"/>
      <c r="G189" s="185"/>
      <c r="H189" s="185"/>
      <c r="I189" s="185"/>
      <c r="J189" s="185"/>
      <c r="K189" s="185"/>
      <c r="L189" s="185"/>
      <c r="M189" s="185"/>
      <c r="N189" s="185"/>
      <c r="O189" s="185"/>
      <c r="P189" s="185"/>
      <c r="Q189" s="185"/>
    </row>
    <row r="190" spans="1:17" ht="12.75" customHeight="1" collapsed="1">
      <c r="A190" s="182" t="s">
        <v>787</v>
      </c>
      <c r="B190" s="183" t="s">
        <v>959</v>
      </c>
      <c r="C190">
        <v>173</v>
      </c>
      <c r="D190" t="s">
        <v>4794</v>
      </c>
      <c r="E190" t="s">
        <v>1995</v>
      </c>
      <c r="F190" t="s">
        <v>959</v>
      </c>
      <c r="G190" t="s">
        <v>787</v>
      </c>
    </row>
    <row r="191" spans="1:17" ht="12.75" hidden="1" customHeight="1" outlineLevel="1">
      <c r="A191" s="184" t="s">
        <v>787</v>
      </c>
      <c r="B191" s="183" t="s">
        <v>960</v>
      </c>
      <c r="C191">
        <v>174</v>
      </c>
      <c r="D191" t="s">
        <v>4806</v>
      </c>
      <c r="E191" t="s">
        <v>1995</v>
      </c>
      <c r="F191" t="s">
        <v>960</v>
      </c>
      <c r="G191" t="s">
        <v>787</v>
      </c>
    </row>
    <row r="192" spans="1:17" ht="12.75" hidden="1" customHeight="1" outlineLevel="1">
      <c r="A192" s="184" t="s">
        <v>787</v>
      </c>
      <c r="B192" s="183" t="s">
        <v>961</v>
      </c>
      <c r="C192">
        <v>170</v>
      </c>
      <c r="D192" t="s">
        <v>4765</v>
      </c>
      <c r="E192" t="s">
        <v>4144</v>
      </c>
      <c r="F192" t="s">
        <v>961</v>
      </c>
      <c r="G192" t="s">
        <v>787</v>
      </c>
    </row>
    <row r="193" spans="1:17" ht="12.75" hidden="1" customHeight="1" outlineLevel="1">
      <c r="A193" s="184" t="s">
        <v>787</v>
      </c>
      <c r="B193" s="183" t="s">
        <v>788</v>
      </c>
      <c r="C193">
        <v>30</v>
      </c>
      <c r="D193" t="s">
        <v>2026</v>
      </c>
      <c r="E193" t="s">
        <v>2506</v>
      </c>
      <c r="F193" t="s">
        <v>788</v>
      </c>
      <c r="G193" t="s">
        <v>787</v>
      </c>
    </row>
    <row r="194" spans="1:17" ht="12.75" hidden="1" customHeight="1" outlineLevel="1">
      <c r="A194" s="184" t="s">
        <v>787</v>
      </c>
      <c r="B194" s="183" t="s">
        <v>786</v>
      </c>
      <c r="C194">
        <v>29</v>
      </c>
      <c r="D194" t="s">
        <v>2002</v>
      </c>
      <c r="E194" t="s">
        <v>2506</v>
      </c>
      <c r="F194" t="s">
        <v>786</v>
      </c>
      <c r="G194" t="s">
        <v>787</v>
      </c>
    </row>
    <row r="195" spans="1:17" ht="12.75" hidden="1" customHeight="1" outlineLevel="1">
      <c r="A195" s="185"/>
      <c r="B195" s="185"/>
      <c r="C195" s="185"/>
      <c r="D195" s="185"/>
      <c r="E195" s="185"/>
      <c r="F195" s="185"/>
      <c r="G195" s="185"/>
      <c r="H195" s="185"/>
      <c r="I195" s="185"/>
      <c r="J195" s="185"/>
      <c r="K195" s="185"/>
      <c r="L195" s="185"/>
      <c r="M195" s="185"/>
      <c r="N195" s="185"/>
      <c r="O195" s="185"/>
      <c r="P195" s="185"/>
      <c r="Q195" s="185"/>
    </row>
    <row r="196" spans="1:17" ht="12.75" customHeight="1" collapsed="1">
      <c r="A196" s="182" t="s">
        <v>1688</v>
      </c>
      <c r="B196" s="183" t="s">
        <v>1626</v>
      </c>
    </row>
    <row r="197" spans="1:17" ht="12.75" hidden="1" customHeight="1" outlineLevel="1">
      <c r="A197" s="184" t="s">
        <v>1688</v>
      </c>
      <c r="B197" s="183" t="s">
        <v>1627</v>
      </c>
    </row>
    <row r="198" spans="1:17" ht="12.75" hidden="1" customHeight="1" outlineLevel="1">
      <c r="A198" s="184" t="s">
        <v>1688</v>
      </c>
      <c r="B198" s="183" t="s">
        <v>1628</v>
      </c>
    </row>
    <row r="199" spans="1:17" ht="12.75" hidden="1" customHeight="1" outlineLevel="1">
      <c r="A199" s="184" t="s">
        <v>1688</v>
      </c>
      <c r="B199" s="183" t="s">
        <v>1629</v>
      </c>
    </row>
    <row r="200" spans="1:17" ht="12.75" hidden="1" customHeight="1" outlineLevel="1">
      <c r="A200" s="184" t="s">
        <v>1688</v>
      </c>
      <c r="B200" s="183" t="s">
        <v>1630</v>
      </c>
    </row>
    <row r="201" spans="1:17" ht="12.75" hidden="1" customHeight="1" outlineLevel="1">
      <c r="A201" s="184" t="s">
        <v>1688</v>
      </c>
      <c r="B201" s="183" t="s">
        <v>1631</v>
      </c>
      <c r="C201">
        <v>67</v>
      </c>
      <c r="D201" t="s">
        <v>3151</v>
      </c>
      <c r="E201" t="s">
        <v>1995</v>
      </c>
      <c r="F201" t="s">
        <v>839</v>
      </c>
      <c r="G201" t="s">
        <v>840</v>
      </c>
    </row>
    <row r="202" spans="1:17" ht="12.75" hidden="1" customHeight="1" outlineLevel="1">
      <c r="A202" s="184" t="s">
        <v>1688</v>
      </c>
      <c r="B202" s="183" t="s">
        <v>831</v>
      </c>
      <c r="C202">
        <v>63</v>
      </c>
      <c r="D202" t="s">
        <v>3105</v>
      </c>
      <c r="E202" t="s">
        <v>2215</v>
      </c>
      <c r="F202" t="s">
        <v>831</v>
      </c>
      <c r="G202" t="s">
        <v>832</v>
      </c>
    </row>
    <row r="203" spans="1:17" ht="12.75" hidden="1" customHeight="1" outlineLevel="1">
      <c r="A203" s="184" t="s">
        <v>1688</v>
      </c>
      <c r="B203" s="183" t="s">
        <v>1632</v>
      </c>
    </row>
    <row r="204" spans="1:17" ht="12.75" hidden="1" customHeight="1" outlineLevel="1">
      <c r="A204" s="184" t="s">
        <v>1688</v>
      </c>
      <c r="B204" s="183" t="s">
        <v>1638</v>
      </c>
    </row>
    <row r="205" spans="1:17" ht="12.75" hidden="1" customHeight="1" outlineLevel="1">
      <c r="A205" s="184" t="s">
        <v>1688</v>
      </c>
      <c r="B205" s="183" t="s">
        <v>1424</v>
      </c>
    </row>
    <row r="206" spans="1:17" ht="12.75" hidden="1" customHeight="1" outlineLevel="1">
      <c r="A206" s="184" t="s">
        <v>1688</v>
      </c>
      <c r="B206" s="183" t="s">
        <v>1689</v>
      </c>
    </row>
    <row r="207" spans="1:17" ht="12.75" hidden="1" customHeight="1" outlineLevel="1">
      <c r="A207" s="184" t="s">
        <v>1688</v>
      </c>
      <c r="B207" s="183" t="s">
        <v>988</v>
      </c>
      <c r="C207">
        <v>278</v>
      </c>
      <c r="D207" t="s">
        <v>5196</v>
      </c>
      <c r="E207" t="s">
        <v>5171</v>
      </c>
      <c r="F207" t="s">
        <v>988</v>
      </c>
      <c r="G207" t="s">
        <v>983</v>
      </c>
    </row>
    <row r="208" spans="1:17" ht="12.75" hidden="1" customHeight="1" outlineLevel="1">
      <c r="A208" s="184" t="s">
        <v>1688</v>
      </c>
      <c r="B208" s="183" t="s">
        <v>984</v>
      </c>
      <c r="C208">
        <v>274</v>
      </c>
      <c r="D208" t="s">
        <v>5175</v>
      </c>
      <c r="E208" t="s">
        <v>5171</v>
      </c>
      <c r="F208" t="s">
        <v>984</v>
      </c>
      <c r="G208" t="s">
        <v>983</v>
      </c>
    </row>
    <row r="209" spans="1:7" ht="12.75" hidden="1" customHeight="1" outlineLevel="1">
      <c r="A209" s="184" t="s">
        <v>1688</v>
      </c>
      <c r="B209" s="183" t="s">
        <v>987</v>
      </c>
      <c r="C209">
        <v>277</v>
      </c>
      <c r="D209" t="s">
        <v>5191</v>
      </c>
      <c r="E209" t="s">
        <v>5171</v>
      </c>
      <c r="F209" t="s">
        <v>987</v>
      </c>
      <c r="G209" t="s">
        <v>983</v>
      </c>
    </row>
    <row r="210" spans="1:7" ht="12.75" hidden="1" customHeight="1" outlineLevel="1">
      <c r="A210" s="184" t="s">
        <v>1688</v>
      </c>
      <c r="B210" s="183" t="s">
        <v>985</v>
      </c>
      <c r="C210">
        <v>275</v>
      </c>
      <c r="D210" t="s">
        <v>5180</v>
      </c>
      <c r="E210" t="s">
        <v>5171</v>
      </c>
      <c r="F210" t="s">
        <v>985</v>
      </c>
      <c r="G210" t="s">
        <v>983</v>
      </c>
    </row>
    <row r="211" spans="1:7" ht="12.75" hidden="1" customHeight="1" outlineLevel="1">
      <c r="A211" s="184" t="s">
        <v>1688</v>
      </c>
      <c r="B211" s="183" t="s">
        <v>986</v>
      </c>
      <c r="C211">
        <v>276</v>
      </c>
      <c r="D211" t="s">
        <v>5185</v>
      </c>
      <c r="E211" t="s">
        <v>5171</v>
      </c>
      <c r="F211" t="s">
        <v>986</v>
      </c>
      <c r="G211" t="s">
        <v>983</v>
      </c>
    </row>
    <row r="212" spans="1:7" ht="12.75" hidden="1" customHeight="1" outlineLevel="1">
      <c r="A212" s="184" t="s">
        <v>1688</v>
      </c>
      <c r="B212" s="183" t="s">
        <v>982</v>
      </c>
      <c r="C212">
        <v>273</v>
      </c>
      <c r="D212" t="s">
        <v>5167</v>
      </c>
      <c r="E212" t="s">
        <v>5171</v>
      </c>
      <c r="F212" t="s">
        <v>982</v>
      </c>
      <c r="G212" t="s">
        <v>983</v>
      </c>
    </row>
    <row r="213" spans="1:7" ht="12.75" hidden="1" customHeight="1" outlineLevel="1">
      <c r="A213" s="184" t="s">
        <v>1688</v>
      </c>
      <c r="B213" s="183" t="s">
        <v>861</v>
      </c>
      <c r="C213">
        <v>87</v>
      </c>
      <c r="D213" t="s">
        <v>2084</v>
      </c>
      <c r="E213" t="s">
        <v>3464</v>
      </c>
      <c r="F213" t="s">
        <v>861</v>
      </c>
      <c r="G213" t="s">
        <v>862</v>
      </c>
    </row>
    <row r="214" spans="1:7" ht="12.75" hidden="1" customHeight="1" outlineLevel="1">
      <c r="A214" s="184" t="s">
        <v>1688</v>
      </c>
      <c r="B214" s="183" t="s">
        <v>863</v>
      </c>
      <c r="C214">
        <v>88</v>
      </c>
      <c r="D214" t="s">
        <v>2104</v>
      </c>
      <c r="E214" t="s">
        <v>3464</v>
      </c>
      <c r="F214" t="s">
        <v>863</v>
      </c>
      <c r="G214" t="s">
        <v>862</v>
      </c>
    </row>
    <row r="215" spans="1:7" ht="12.75" hidden="1" customHeight="1" outlineLevel="1">
      <c r="A215" s="184" t="s">
        <v>1688</v>
      </c>
      <c r="B215" s="183" t="s">
        <v>1615</v>
      </c>
    </row>
    <row r="216" spans="1:7" ht="12.75" hidden="1" customHeight="1" outlineLevel="1">
      <c r="A216" s="184" t="s">
        <v>1688</v>
      </c>
      <c r="B216" s="183" t="s">
        <v>1373</v>
      </c>
    </row>
    <row r="217" spans="1:7" ht="12.75" hidden="1" customHeight="1" outlineLevel="1">
      <c r="A217" s="184" t="s">
        <v>1688</v>
      </c>
      <c r="B217" s="183" t="s">
        <v>1374</v>
      </c>
    </row>
    <row r="218" spans="1:7" ht="12.75" hidden="1" customHeight="1" outlineLevel="1">
      <c r="A218" s="184" t="s">
        <v>1688</v>
      </c>
      <c r="B218" s="183" t="s">
        <v>1375</v>
      </c>
    </row>
    <row r="219" spans="1:7" ht="12.75" hidden="1" customHeight="1" outlineLevel="1">
      <c r="A219" s="184" t="s">
        <v>1688</v>
      </c>
      <c r="B219" s="183" t="s">
        <v>1372</v>
      </c>
    </row>
    <row r="220" spans="1:7" ht="12.75" hidden="1" customHeight="1" outlineLevel="1">
      <c r="A220" s="184" t="s">
        <v>1688</v>
      </c>
      <c r="B220" s="183" t="s">
        <v>1690</v>
      </c>
    </row>
    <row r="221" spans="1:7" ht="12.75" hidden="1" customHeight="1" outlineLevel="1">
      <c r="A221" s="184" t="s">
        <v>1688</v>
      </c>
      <c r="B221" s="183" t="s">
        <v>1616</v>
      </c>
    </row>
    <row r="222" spans="1:7" ht="12.75" hidden="1" customHeight="1" outlineLevel="1">
      <c r="A222" s="184" t="s">
        <v>1688</v>
      </c>
      <c r="B222" s="183" t="s">
        <v>1691</v>
      </c>
    </row>
    <row r="223" spans="1:7" ht="12.75" hidden="1" customHeight="1" outlineLevel="1">
      <c r="A223" s="184" t="s">
        <v>1688</v>
      </c>
      <c r="B223" s="183" t="s">
        <v>1617</v>
      </c>
    </row>
    <row r="224" spans="1:7" ht="12.75" hidden="1" customHeight="1" outlineLevel="1">
      <c r="A224" s="184" t="s">
        <v>1688</v>
      </c>
      <c r="B224" s="183" t="s">
        <v>1376</v>
      </c>
    </row>
    <row r="225" spans="1:17" ht="12.75" hidden="1" customHeight="1" outlineLevel="1">
      <c r="A225" s="184" t="s">
        <v>1688</v>
      </c>
      <c r="B225" s="183" t="s">
        <v>1377</v>
      </c>
    </row>
    <row r="226" spans="1:17" ht="12.75" hidden="1" customHeight="1" outlineLevel="1">
      <c r="A226" s="184" t="s">
        <v>1688</v>
      </c>
      <c r="B226" s="183" t="s">
        <v>1378</v>
      </c>
    </row>
    <row r="227" spans="1:17" ht="12.75" hidden="1" customHeight="1" outlineLevel="1">
      <c r="A227" s="184" t="s">
        <v>1688</v>
      </c>
      <c r="B227" s="183" t="s">
        <v>1685</v>
      </c>
    </row>
    <row r="228" spans="1:17" ht="12.75" hidden="1" customHeight="1" outlineLevel="1">
      <c r="A228" s="184" t="s">
        <v>1688</v>
      </c>
      <c r="B228" s="183" t="s">
        <v>1686</v>
      </c>
    </row>
    <row r="229" spans="1:17" ht="12.75" hidden="1" customHeight="1" outlineLevel="1">
      <c r="A229" s="184" t="s">
        <v>1688</v>
      </c>
      <c r="B229" s="183" t="s">
        <v>1687</v>
      </c>
    </row>
    <row r="230" spans="1:17" ht="12.75" hidden="1" customHeight="1" outlineLevel="1">
      <c r="A230" s="184" t="s">
        <v>1688</v>
      </c>
      <c r="B230" s="183" t="s">
        <v>1683</v>
      </c>
    </row>
    <row r="231" spans="1:17" ht="12.75" hidden="1" customHeight="1" outlineLevel="1">
      <c r="A231" s="184" t="s">
        <v>1688</v>
      </c>
      <c r="B231" s="183" t="s">
        <v>1684</v>
      </c>
    </row>
    <row r="232" spans="1:17" ht="12.75" hidden="1" customHeight="1" outlineLevel="1">
      <c r="A232" s="185"/>
      <c r="B232" s="185"/>
      <c r="C232" s="185"/>
      <c r="D232" s="185"/>
      <c r="E232" s="185"/>
      <c r="F232" s="185"/>
      <c r="G232" s="185"/>
      <c r="H232" s="185"/>
      <c r="I232" s="185"/>
      <c r="J232" s="185"/>
      <c r="K232" s="185"/>
      <c r="L232" s="185"/>
      <c r="M232" s="185"/>
      <c r="N232" s="185"/>
      <c r="O232" s="185"/>
      <c r="P232" s="185"/>
      <c r="Q232" s="185"/>
    </row>
    <row r="233" spans="1:17" ht="12.75" customHeight="1" collapsed="1">
      <c r="A233" s="182" t="s">
        <v>4845</v>
      </c>
      <c r="B233" s="187" t="s">
        <v>7349</v>
      </c>
      <c r="M233">
        <v>213</v>
      </c>
      <c r="N233" t="s">
        <v>7350</v>
      </c>
      <c r="O233" t="s">
        <v>1074</v>
      </c>
      <c r="P233" t="s">
        <v>7349</v>
      </c>
      <c r="Q233" t="s">
        <v>4845</v>
      </c>
    </row>
    <row r="234" spans="1:17" ht="12.75" hidden="1" customHeight="1" outlineLevel="1">
      <c r="A234" s="184" t="s">
        <v>4845</v>
      </c>
      <c r="B234" s="187" t="s">
        <v>7351</v>
      </c>
      <c r="M234">
        <v>214</v>
      </c>
      <c r="N234" t="s">
        <v>7350</v>
      </c>
      <c r="O234" t="s">
        <v>1074</v>
      </c>
      <c r="P234" t="s">
        <v>7351</v>
      </c>
      <c r="Q234" t="s">
        <v>4845</v>
      </c>
    </row>
    <row r="235" spans="1:17" ht="12.75" hidden="1" customHeight="1" outlineLevel="1">
      <c r="A235" s="184" t="s">
        <v>4845</v>
      </c>
      <c r="B235" s="187" t="s">
        <v>7352</v>
      </c>
      <c r="M235">
        <v>215</v>
      </c>
      <c r="N235" t="s">
        <v>7350</v>
      </c>
      <c r="O235" t="s">
        <v>1074</v>
      </c>
      <c r="P235" t="s">
        <v>7352</v>
      </c>
      <c r="Q235" t="s">
        <v>4845</v>
      </c>
    </row>
    <row r="236" spans="1:17" ht="12.75" hidden="1" customHeight="1" outlineLevel="1">
      <c r="A236" s="185"/>
      <c r="B236" s="185"/>
      <c r="C236" s="185"/>
      <c r="D236" s="185"/>
      <c r="E236" s="185"/>
      <c r="F236" s="185"/>
      <c r="G236" s="185"/>
      <c r="H236" s="185"/>
      <c r="I236" s="185"/>
      <c r="J236" s="185"/>
      <c r="K236" s="185"/>
      <c r="L236" s="185"/>
      <c r="M236" s="185"/>
      <c r="N236" s="185"/>
      <c r="O236" s="185"/>
      <c r="P236" s="185"/>
      <c r="Q236" s="185"/>
    </row>
    <row r="237" spans="1:17" ht="12.75" customHeight="1" collapsed="1">
      <c r="A237" s="182" t="s">
        <v>7278</v>
      </c>
      <c r="B237" s="187" t="s">
        <v>816</v>
      </c>
      <c r="C237">
        <v>51</v>
      </c>
      <c r="D237" t="s">
        <v>2084</v>
      </c>
      <c r="E237" t="s">
        <v>2849</v>
      </c>
      <c r="F237" t="s">
        <v>816</v>
      </c>
      <c r="G237" t="s">
        <v>817</v>
      </c>
    </row>
    <row r="238" spans="1:17" ht="12.75" hidden="1" customHeight="1" outlineLevel="1">
      <c r="A238" s="184" t="s">
        <v>7278</v>
      </c>
      <c r="B238" s="187" t="s">
        <v>818</v>
      </c>
      <c r="C238">
        <v>52</v>
      </c>
      <c r="D238" t="s">
        <v>2104</v>
      </c>
      <c r="E238" t="s">
        <v>2849</v>
      </c>
      <c r="F238" t="s">
        <v>818</v>
      </c>
      <c r="G238" t="s">
        <v>817</v>
      </c>
    </row>
    <row r="239" spans="1:17" ht="12.75" hidden="1" customHeight="1" outlineLevel="1">
      <c r="A239" s="184" t="s">
        <v>7278</v>
      </c>
      <c r="B239" s="187" t="s">
        <v>833</v>
      </c>
      <c r="C239">
        <v>64</v>
      </c>
      <c r="D239" t="s">
        <v>3111</v>
      </c>
      <c r="E239" t="s">
        <v>1995</v>
      </c>
      <c r="F239" t="s">
        <v>833</v>
      </c>
      <c r="G239" t="s">
        <v>834</v>
      </c>
    </row>
    <row r="240" spans="1:17" ht="12.75" hidden="1" customHeight="1" outlineLevel="1">
      <c r="A240" s="184" t="s">
        <v>7278</v>
      </c>
      <c r="B240" s="187" t="s">
        <v>835</v>
      </c>
      <c r="C240">
        <v>65</v>
      </c>
      <c r="D240" t="s">
        <v>3123</v>
      </c>
      <c r="E240" t="s">
        <v>1995</v>
      </c>
      <c r="F240" t="s">
        <v>835</v>
      </c>
      <c r="G240" t="s">
        <v>836</v>
      </c>
    </row>
    <row r="241" spans="1:17" ht="12.75" hidden="1" customHeight="1" outlineLevel="1">
      <c r="A241" s="184" t="s">
        <v>7278</v>
      </c>
      <c r="B241" s="187" t="s">
        <v>837</v>
      </c>
      <c r="C241">
        <v>66</v>
      </c>
      <c r="D241" t="s">
        <v>3136</v>
      </c>
      <c r="E241" t="s">
        <v>1995</v>
      </c>
      <c r="F241" t="s">
        <v>837</v>
      </c>
      <c r="G241" t="s">
        <v>838</v>
      </c>
    </row>
    <row r="242" spans="1:17" ht="12.75" hidden="1" customHeight="1" outlineLevel="1">
      <c r="A242" s="185"/>
      <c r="B242" s="185"/>
      <c r="C242" s="185"/>
      <c r="D242" s="185"/>
      <c r="E242" s="185"/>
      <c r="F242" s="185"/>
      <c r="G242" s="185"/>
      <c r="H242" s="185"/>
      <c r="I242" s="185"/>
      <c r="J242" s="185"/>
      <c r="K242" s="185"/>
      <c r="L242" s="185"/>
      <c r="M242" s="185"/>
      <c r="N242" s="185"/>
      <c r="O242" s="185"/>
      <c r="P242" s="185"/>
      <c r="Q242" s="185"/>
    </row>
    <row r="243" spans="1:17" ht="12.75" customHeight="1" collapsed="1">
      <c r="A243" s="182" t="s">
        <v>1597</v>
      </c>
      <c r="B243" s="183" t="s">
        <v>1360</v>
      </c>
      <c r="M243">
        <v>10</v>
      </c>
      <c r="N243" t="s">
        <v>7354</v>
      </c>
      <c r="O243" t="s">
        <v>7355</v>
      </c>
      <c r="P243" s="2" t="s">
        <v>7356</v>
      </c>
      <c r="Q243" s="2" t="s">
        <v>7357</v>
      </c>
    </row>
    <row r="244" spans="1:17" ht="12.75" hidden="1" customHeight="1" outlineLevel="1">
      <c r="A244" s="184" t="s">
        <v>1597</v>
      </c>
      <c r="B244" s="183" t="s">
        <v>1359</v>
      </c>
      <c r="M244">
        <v>11</v>
      </c>
      <c r="N244" t="s">
        <v>7358</v>
      </c>
      <c r="O244" t="s">
        <v>7355</v>
      </c>
      <c r="P244" s="2" t="s">
        <v>7359</v>
      </c>
      <c r="Q244" s="2" t="s">
        <v>7357</v>
      </c>
    </row>
    <row r="245" spans="1:17" ht="12.75" hidden="1" customHeight="1" outlineLevel="1">
      <c r="A245" s="184" t="s">
        <v>1597</v>
      </c>
      <c r="B245" s="183" t="s">
        <v>1598</v>
      </c>
      <c r="M245">
        <v>179</v>
      </c>
      <c r="N245" t="s">
        <v>7360</v>
      </c>
      <c r="O245" t="s">
        <v>1074</v>
      </c>
      <c r="P245" s="2" t="s">
        <v>7361</v>
      </c>
      <c r="Q245" s="2" t="s">
        <v>7362</v>
      </c>
    </row>
    <row r="246" spans="1:17" ht="12.75" hidden="1" customHeight="1" outlineLevel="1">
      <c r="A246" s="184" t="s">
        <v>1597</v>
      </c>
      <c r="B246" s="183" t="s">
        <v>818</v>
      </c>
    </row>
    <row r="247" spans="1:17" ht="12.75" hidden="1" customHeight="1" outlineLevel="1">
      <c r="A247" s="184" t="s">
        <v>1597</v>
      </c>
      <c r="B247" s="183" t="s">
        <v>816</v>
      </c>
    </row>
    <row r="248" spans="1:17" ht="12.75" hidden="1" customHeight="1" outlineLevel="1">
      <c r="A248" s="184" t="s">
        <v>1597</v>
      </c>
      <c r="B248" s="183" t="s">
        <v>1357</v>
      </c>
      <c r="M248">
        <v>149</v>
      </c>
      <c r="N248" t="s">
        <v>7353</v>
      </c>
      <c r="O248" t="s">
        <v>6623</v>
      </c>
      <c r="P248" t="s">
        <v>1357</v>
      </c>
      <c r="Q248" t="s">
        <v>1597</v>
      </c>
    </row>
    <row r="249" spans="1:17" ht="12.75" hidden="1" customHeight="1" outlineLevel="1">
      <c r="A249" s="184" t="s">
        <v>1597</v>
      </c>
      <c r="B249" s="183" t="s">
        <v>1358</v>
      </c>
    </row>
    <row r="250" spans="1:17" ht="12.75" hidden="1" customHeight="1" outlineLevel="1">
      <c r="A250" s="184" t="s">
        <v>1597</v>
      </c>
      <c r="B250" s="183" t="s">
        <v>1355</v>
      </c>
    </row>
    <row r="251" spans="1:17" ht="12.75" hidden="1" customHeight="1" outlineLevel="1">
      <c r="A251" s="184" t="s">
        <v>1597</v>
      </c>
      <c r="B251" s="183" t="s">
        <v>835</v>
      </c>
    </row>
    <row r="252" spans="1:17" ht="12.75" hidden="1" customHeight="1" outlineLevel="1">
      <c r="A252" s="184" t="s">
        <v>1597</v>
      </c>
      <c r="B252" s="183" t="s">
        <v>833</v>
      </c>
    </row>
    <row r="253" spans="1:17" ht="12.75" hidden="1" customHeight="1" outlineLevel="1">
      <c r="A253" s="185"/>
      <c r="B253" s="185"/>
      <c r="C253" s="185"/>
      <c r="D253" s="185"/>
      <c r="E253" s="185"/>
      <c r="F253" s="185"/>
      <c r="G253" s="185"/>
      <c r="H253" s="185"/>
      <c r="I253" s="185"/>
      <c r="J253" s="185"/>
      <c r="K253" s="185"/>
      <c r="L253" s="185"/>
      <c r="M253" s="185"/>
      <c r="N253" s="185"/>
      <c r="O253" s="185"/>
      <c r="P253" s="185"/>
      <c r="Q253" s="185"/>
    </row>
    <row r="254" spans="1:17" ht="12.75" customHeight="1" collapsed="1">
      <c r="A254" s="182" t="s">
        <v>10889</v>
      </c>
      <c r="B254" s="183" t="s">
        <v>10890</v>
      </c>
    </row>
    <row r="255" spans="1:17" ht="12.75" hidden="1" customHeight="1" outlineLevel="1">
      <c r="A255" s="184" t="s">
        <v>10889</v>
      </c>
      <c r="B255" s="183" t="s">
        <v>10891</v>
      </c>
    </row>
    <row r="256" spans="1:17" ht="12.75" hidden="1" customHeight="1" outlineLevel="1">
      <c r="A256" s="184" t="s">
        <v>10889</v>
      </c>
      <c r="B256" s="183" t="s">
        <v>10892</v>
      </c>
    </row>
    <row r="257" spans="1:17" ht="12.75" hidden="1" customHeight="1" outlineLevel="1">
      <c r="A257" s="184" t="s">
        <v>10889</v>
      </c>
      <c r="B257" s="183" t="s">
        <v>10893</v>
      </c>
    </row>
    <row r="258" spans="1:17" ht="12.75" hidden="1" customHeight="1" outlineLevel="1">
      <c r="A258" s="184" t="s">
        <v>10889</v>
      </c>
      <c r="B258" s="183" t="s">
        <v>10894</v>
      </c>
    </row>
    <row r="259" spans="1:17" ht="12.75" hidden="1" customHeight="1" outlineLevel="1">
      <c r="A259" s="184" t="s">
        <v>10889</v>
      </c>
      <c r="B259" s="183" t="s">
        <v>10895</v>
      </c>
    </row>
    <row r="260" spans="1:17" ht="12.75" hidden="1" customHeight="1" outlineLevel="1">
      <c r="A260" s="184" t="s">
        <v>10889</v>
      </c>
      <c r="B260" s="183" t="s">
        <v>10896</v>
      </c>
      <c r="H260">
        <v>18</v>
      </c>
      <c r="I260" t="s">
        <v>7188</v>
      </c>
      <c r="J260" t="s">
        <v>7188</v>
      </c>
      <c r="K260" s="2" t="s">
        <v>7211</v>
      </c>
      <c r="L260" s="2" t="s">
        <v>7212</v>
      </c>
    </row>
    <row r="261" spans="1:17" ht="12.75" hidden="1" customHeight="1" outlineLevel="1">
      <c r="A261" s="184" t="s">
        <v>10889</v>
      </c>
      <c r="B261" s="183" t="s">
        <v>10897</v>
      </c>
      <c r="H261">
        <v>20</v>
      </c>
      <c r="I261" t="s">
        <v>7188</v>
      </c>
      <c r="J261" t="s">
        <v>7188</v>
      </c>
      <c r="K261" s="2" t="s">
        <v>7216</v>
      </c>
      <c r="L261" s="2" t="s">
        <v>7212</v>
      </c>
    </row>
    <row r="262" spans="1:17" ht="12.75" hidden="1" customHeight="1" outlineLevel="1">
      <c r="A262" s="184" t="s">
        <v>10889</v>
      </c>
      <c r="B262" s="183" t="s">
        <v>10898</v>
      </c>
    </row>
    <row r="263" spans="1:17" ht="12.75" hidden="1" customHeight="1" outlineLevel="1">
      <c r="A263" s="184" t="s">
        <v>10889</v>
      </c>
      <c r="B263" s="183" t="s">
        <v>10899</v>
      </c>
    </row>
    <row r="264" spans="1:17" ht="12.75" hidden="1" customHeight="1" outlineLevel="1">
      <c r="A264" s="184" t="s">
        <v>10889</v>
      </c>
      <c r="B264" s="187" t="s">
        <v>11123</v>
      </c>
      <c r="H264">
        <v>28</v>
      </c>
      <c r="I264" t="s">
        <v>7188</v>
      </c>
      <c r="J264" t="s">
        <v>7188</v>
      </c>
      <c r="K264" s="2" t="s">
        <v>7226</v>
      </c>
      <c r="L264" s="2" t="s">
        <v>7227</v>
      </c>
    </row>
    <row r="265" spans="1:17" ht="12.75" hidden="1" customHeight="1" outlineLevel="1">
      <c r="A265" s="185"/>
      <c r="B265" s="185"/>
      <c r="C265" s="185"/>
      <c r="D265" s="185"/>
      <c r="E265" s="185"/>
      <c r="F265" s="185"/>
      <c r="G265" s="185"/>
      <c r="H265" s="185"/>
      <c r="I265" s="185"/>
      <c r="J265" s="185"/>
      <c r="K265" s="185"/>
      <c r="L265" s="185"/>
      <c r="M265" s="185"/>
      <c r="N265" s="185"/>
      <c r="O265" s="185"/>
      <c r="P265" s="185"/>
      <c r="Q265" s="185"/>
    </row>
    <row r="266" spans="1:17" ht="12.75" customHeight="1" collapsed="1">
      <c r="A266" s="182" t="s">
        <v>1534</v>
      </c>
      <c r="B266" s="183" t="s">
        <v>1535</v>
      </c>
      <c r="M266">
        <v>25</v>
      </c>
      <c r="N266" t="s">
        <v>7368</v>
      </c>
      <c r="O266" t="s">
        <v>7364</v>
      </c>
      <c r="P266" t="s">
        <v>1535</v>
      </c>
      <c r="Q266" t="s">
        <v>7369</v>
      </c>
    </row>
    <row r="267" spans="1:17" ht="12.75" hidden="1" customHeight="1" outlineLevel="1">
      <c r="A267" s="184" t="s">
        <v>1534</v>
      </c>
      <c r="B267" s="183" t="s">
        <v>1536</v>
      </c>
      <c r="M267">
        <v>26</v>
      </c>
      <c r="N267" t="s">
        <v>7370</v>
      </c>
      <c r="O267" t="s">
        <v>7364</v>
      </c>
      <c r="P267" t="s">
        <v>1536</v>
      </c>
      <c r="Q267" t="s">
        <v>7369</v>
      </c>
    </row>
    <row r="268" spans="1:17" ht="12.75" hidden="1" customHeight="1" outlineLevel="1">
      <c r="A268" s="184" t="s">
        <v>1534</v>
      </c>
      <c r="B268" s="183" t="s">
        <v>1537</v>
      </c>
      <c r="M268">
        <v>145</v>
      </c>
      <c r="N268" t="s">
        <v>7365</v>
      </c>
      <c r="O268" t="s">
        <v>6623</v>
      </c>
      <c r="P268" t="s">
        <v>1537</v>
      </c>
      <c r="Q268" t="s">
        <v>1534</v>
      </c>
    </row>
    <row r="269" spans="1:17" ht="12.75" hidden="1" customHeight="1" outlineLevel="1">
      <c r="A269" s="184" t="s">
        <v>1534</v>
      </c>
      <c r="B269" s="183" t="s">
        <v>1538</v>
      </c>
      <c r="M269">
        <v>150</v>
      </c>
      <c r="N269" t="s">
        <v>7366</v>
      </c>
      <c r="O269" t="s">
        <v>6623</v>
      </c>
      <c r="P269" t="s">
        <v>1538</v>
      </c>
      <c r="Q269" t="s">
        <v>1534</v>
      </c>
    </row>
    <row r="270" spans="1:17" ht="12.75" hidden="1" customHeight="1" outlineLevel="1">
      <c r="A270" s="184" t="s">
        <v>1534</v>
      </c>
      <c r="B270" s="183" t="s">
        <v>1539</v>
      </c>
      <c r="M270">
        <v>151</v>
      </c>
      <c r="N270" t="s">
        <v>7367</v>
      </c>
      <c r="O270" t="s">
        <v>6623</v>
      </c>
      <c r="P270" t="s">
        <v>1539</v>
      </c>
      <c r="Q270" t="s">
        <v>1534</v>
      </c>
    </row>
    <row r="271" spans="1:17" ht="12.75" hidden="1" customHeight="1" outlineLevel="1">
      <c r="A271" s="184" t="s">
        <v>1534</v>
      </c>
      <c r="B271" s="183" t="s">
        <v>1540</v>
      </c>
    </row>
    <row r="272" spans="1:17" ht="12.75" hidden="1" customHeight="1" outlineLevel="1">
      <c r="A272" s="184" t="s">
        <v>1534</v>
      </c>
      <c r="B272" s="187" t="s">
        <v>1533</v>
      </c>
      <c r="M272">
        <v>33</v>
      </c>
      <c r="N272" t="s">
        <v>7363</v>
      </c>
      <c r="O272" t="s">
        <v>7364</v>
      </c>
      <c r="P272" t="s">
        <v>1533</v>
      </c>
      <c r="Q272" t="s">
        <v>1534</v>
      </c>
    </row>
    <row r="273" spans="1:17" ht="12.75" hidden="1" customHeight="1" outlineLevel="1">
      <c r="A273" s="184" t="s">
        <v>1534</v>
      </c>
      <c r="B273" s="187" t="s">
        <v>7371</v>
      </c>
      <c r="M273">
        <v>206</v>
      </c>
      <c r="N273" t="s">
        <v>7372</v>
      </c>
      <c r="O273" t="s">
        <v>7000</v>
      </c>
      <c r="P273" s="2" t="s">
        <v>7373</v>
      </c>
      <c r="Q273" s="2" t="s">
        <v>7374</v>
      </c>
    </row>
    <row r="274" spans="1:17" ht="12.75" hidden="1" customHeight="1" outlineLevel="1">
      <c r="A274" s="185"/>
      <c r="B274" s="185"/>
      <c r="C274" s="185"/>
      <c r="D274" s="185"/>
      <c r="E274" s="185"/>
      <c r="F274" s="185"/>
      <c r="G274" s="185"/>
      <c r="H274" s="185"/>
      <c r="I274" s="185"/>
      <c r="J274" s="185"/>
      <c r="K274" s="185"/>
      <c r="L274" s="185"/>
      <c r="M274" s="185"/>
      <c r="N274" s="185"/>
      <c r="O274" s="185"/>
      <c r="P274" s="185"/>
      <c r="Q274" s="185"/>
    </row>
    <row r="275" spans="1:17" ht="12.75" customHeight="1" collapsed="1">
      <c r="A275" s="182" t="s">
        <v>1520</v>
      </c>
      <c r="B275" s="183" t="s">
        <v>1521</v>
      </c>
      <c r="M275">
        <v>30</v>
      </c>
      <c r="N275" t="s">
        <v>7378</v>
      </c>
      <c r="O275" t="s">
        <v>7364</v>
      </c>
      <c r="P275" t="s">
        <v>1521</v>
      </c>
      <c r="Q275" t="s">
        <v>1520</v>
      </c>
    </row>
    <row r="276" spans="1:17" ht="12.75" hidden="1" customHeight="1" outlineLevel="1">
      <c r="A276" s="184" t="s">
        <v>1520</v>
      </c>
      <c r="B276" s="183" t="s">
        <v>1522</v>
      </c>
      <c r="M276">
        <v>31</v>
      </c>
      <c r="N276" t="s">
        <v>7379</v>
      </c>
      <c r="O276" t="s">
        <v>7364</v>
      </c>
      <c r="P276" t="s">
        <v>1522</v>
      </c>
      <c r="Q276" t="s">
        <v>1520</v>
      </c>
    </row>
    <row r="277" spans="1:17" ht="12.75" hidden="1" customHeight="1" outlineLevel="1">
      <c r="A277" s="184" t="s">
        <v>1520</v>
      </c>
      <c r="B277" s="183" t="s">
        <v>1523</v>
      </c>
      <c r="M277">
        <v>29</v>
      </c>
      <c r="N277" t="s">
        <v>7377</v>
      </c>
      <c r="O277" t="s">
        <v>7364</v>
      </c>
      <c r="P277" t="s">
        <v>1523</v>
      </c>
      <c r="Q277" t="s">
        <v>1520</v>
      </c>
    </row>
    <row r="278" spans="1:17" ht="12.75" hidden="1" customHeight="1" outlineLevel="1">
      <c r="A278" s="184" t="s">
        <v>1520</v>
      </c>
      <c r="B278" s="183" t="s">
        <v>1524</v>
      </c>
      <c r="M278">
        <v>28</v>
      </c>
      <c r="N278" t="s">
        <v>7376</v>
      </c>
      <c r="O278" t="s">
        <v>7364</v>
      </c>
      <c r="P278" t="s">
        <v>1524</v>
      </c>
      <c r="Q278" t="s">
        <v>1520</v>
      </c>
    </row>
    <row r="279" spans="1:17" ht="12.75" hidden="1" customHeight="1" outlineLevel="1">
      <c r="A279" s="184" t="s">
        <v>1520</v>
      </c>
      <c r="B279" s="183" t="s">
        <v>1525</v>
      </c>
      <c r="M279">
        <v>27</v>
      </c>
      <c r="N279" t="s">
        <v>7375</v>
      </c>
      <c r="O279" t="s">
        <v>7364</v>
      </c>
      <c r="P279" t="s">
        <v>1525</v>
      </c>
      <c r="Q279" t="s">
        <v>1520</v>
      </c>
    </row>
    <row r="280" spans="1:17" ht="12.75" hidden="1" customHeight="1" outlineLevel="1">
      <c r="A280" s="184" t="s">
        <v>1520</v>
      </c>
      <c r="B280" s="183" t="s">
        <v>1526</v>
      </c>
      <c r="M280">
        <v>32</v>
      </c>
      <c r="N280" t="s">
        <v>7380</v>
      </c>
      <c r="O280" t="s">
        <v>7364</v>
      </c>
      <c r="P280" t="s">
        <v>1526</v>
      </c>
      <c r="Q280" t="s">
        <v>1520</v>
      </c>
    </row>
    <row r="281" spans="1:17" ht="12.75" hidden="1" customHeight="1" outlineLevel="1">
      <c r="A281" s="184" t="s">
        <v>1520</v>
      </c>
      <c r="B281" s="183" t="s">
        <v>1527</v>
      </c>
      <c r="M281">
        <v>39</v>
      </c>
      <c r="N281" t="s">
        <v>7386</v>
      </c>
      <c r="O281" t="s">
        <v>7364</v>
      </c>
      <c r="P281" s="2" t="s">
        <v>7387</v>
      </c>
      <c r="Q281" t="s">
        <v>1520</v>
      </c>
    </row>
    <row r="282" spans="1:17" ht="12.75" hidden="1" customHeight="1" outlineLevel="1">
      <c r="A282" s="184" t="s">
        <v>1520</v>
      </c>
      <c r="B282" s="183" t="s">
        <v>1528</v>
      </c>
      <c r="M282">
        <v>37</v>
      </c>
      <c r="N282" t="s">
        <v>7384</v>
      </c>
      <c r="O282" t="s">
        <v>7364</v>
      </c>
      <c r="P282" t="s">
        <v>1528</v>
      </c>
      <c r="Q282" t="s">
        <v>1520</v>
      </c>
    </row>
    <row r="283" spans="1:17" ht="12.75" hidden="1" customHeight="1" outlineLevel="1">
      <c r="A283" s="184" t="s">
        <v>1520</v>
      </c>
      <c r="B283" s="183" t="s">
        <v>1529</v>
      </c>
      <c r="M283">
        <v>35</v>
      </c>
      <c r="N283" t="s">
        <v>7382</v>
      </c>
      <c r="O283" t="s">
        <v>7364</v>
      </c>
      <c r="P283" t="s">
        <v>1529</v>
      </c>
      <c r="Q283" t="s">
        <v>1520</v>
      </c>
    </row>
    <row r="284" spans="1:17" ht="12.75" hidden="1" customHeight="1" outlineLevel="1">
      <c r="A284" s="184" t="s">
        <v>1520</v>
      </c>
      <c r="B284" s="183" t="s">
        <v>1530</v>
      </c>
      <c r="M284">
        <v>36</v>
      </c>
      <c r="N284" t="s">
        <v>7383</v>
      </c>
      <c r="O284" t="s">
        <v>7364</v>
      </c>
      <c r="P284" t="s">
        <v>1530</v>
      </c>
      <c r="Q284" t="s">
        <v>1520</v>
      </c>
    </row>
    <row r="285" spans="1:17" ht="12.75" hidden="1" customHeight="1" outlineLevel="1">
      <c r="A285" s="184" t="s">
        <v>1520</v>
      </c>
      <c r="B285" s="183" t="s">
        <v>1531</v>
      </c>
      <c r="M285">
        <v>34</v>
      </c>
      <c r="N285" t="s">
        <v>7381</v>
      </c>
      <c r="O285" t="s">
        <v>7364</v>
      </c>
      <c r="P285" t="s">
        <v>1531</v>
      </c>
      <c r="Q285" t="s">
        <v>1520</v>
      </c>
    </row>
    <row r="286" spans="1:17" ht="12.75" hidden="1" customHeight="1" outlineLevel="1">
      <c r="A286" s="184" t="s">
        <v>1520</v>
      </c>
      <c r="B286" s="183" t="s">
        <v>1532</v>
      </c>
      <c r="M286">
        <v>38</v>
      </c>
      <c r="N286" t="s">
        <v>7385</v>
      </c>
      <c r="O286" t="s">
        <v>7364</v>
      </c>
      <c r="P286" t="s">
        <v>1532</v>
      </c>
      <c r="Q286" t="s">
        <v>1520</v>
      </c>
    </row>
    <row r="287" spans="1:17" ht="12.75" hidden="1" customHeight="1" outlineLevel="1">
      <c r="A287" s="184" t="s">
        <v>1520</v>
      </c>
      <c r="B287" s="183" t="s">
        <v>1533</v>
      </c>
      <c r="M287">
        <v>39</v>
      </c>
      <c r="N287" t="s">
        <v>7386</v>
      </c>
      <c r="O287" t="s">
        <v>7364</v>
      </c>
      <c r="P287" s="2" t="s">
        <v>7387</v>
      </c>
      <c r="Q287" t="s">
        <v>1520</v>
      </c>
    </row>
    <row r="288" spans="1:17" ht="12.75" hidden="1" customHeight="1" outlineLevel="1">
      <c r="A288" s="185"/>
      <c r="B288" s="185"/>
      <c r="C288" s="185"/>
      <c r="D288" s="185"/>
      <c r="E288" s="185"/>
      <c r="F288" s="185"/>
      <c r="G288" s="185"/>
      <c r="H288" s="185"/>
      <c r="I288" s="185"/>
      <c r="J288" s="185"/>
      <c r="K288" s="185"/>
      <c r="L288" s="185"/>
      <c r="M288" s="185"/>
      <c r="N288" s="185"/>
      <c r="O288" s="185"/>
      <c r="P288" s="185"/>
      <c r="Q288" s="185"/>
    </row>
    <row r="289" spans="1:7" ht="12.75" customHeight="1" collapsed="1">
      <c r="A289" s="182" t="s">
        <v>1484</v>
      </c>
      <c r="B289" s="183" t="s">
        <v>1456</v>
      </c>
      <c r="C289">
        <v>123</v>
      </c>
      <c r="D289" t="s">
        <v>4081</v>
      </c>
      <c r="E289" t="s">
        <v>2082</v>
      </c>
      <c r="F289" t="s">
        <v>1456</v>
      </c>
      <c r="G289" t="s">
        <v>1484</v>
      </c>
    </row>
    <row r="290" spans="1:7" ht="12.75" hidden="1" customHeight="1" outlineLevel="1">
      <c r="A290" s="184" t="s">
        <v>1484</v>
      </c>
      <c r="B290" s="183" t="s">
        <v>1457</v>
      </c>
      <c r="C290">
        <v>116</v>
      </c>
      <c r="D290" t="s">
        <v>3967</v>
      </c>
      <c r="E290" t="s">
        <v>2082</v>
      </c>
      <c r="F290" t="s">
        <v>1457</v>
      </c>
      <c r="G290" t="s">
        <v>1484</v>
      </c>
    </row>
    <row r="291" spans="1:7" ht="12.75" hidden="1" customHeight="1" outlineLevel="1">
      <c r="A291" s="184" t="s">
        <v>1484</v>
      </c>
      <c r="B291" s="183" t="s">
        <v>1458</v>
      </c>
      <c r="C291">
        <v>124</v>
      </c>
      <c r="D291" t="s">
        <v>4101</v>
      </c>
      <c r="E291" t="s">
        <v>2082</v>
      </c>
      <c r="F291" t="s">
        <v>1458</v>
      </c>
      <c r="G291" t="s">
        <v>1484</v>
      </c>
    </row>
    <row r="292" spans="1:7" ht="12.75" hidden="1" customHeight="1" outlineLevel="1">
      <c r="A292" s="184" t="s">
        <v>1484</v>
      </c>
      <c r="B292" s="183" t="s">
        <v>1459</v>
      </c>
      <c r="C292">
        <v>5</v>
      </c>
      <c r="D292" t="s">
        <v>2081</v>
      </c>
      <c r="E292" t="s">
        <v>2082</v>
      </c>
      <c r="F292" t="s">
        <v>1459</v>
      </c>
      <c r="G292" t="s">
        <v>1484</v>
      </c>
    </row>
    <row r="293" spans="1:7" ht="12.75" hidden="1" customHeight="1" outlineLevel="1">
      <c r="A293" s="184" t="s">
        <v>1484</v>
      </c>
      <c r="B293" s="183" t="s">
        <v>1460</v>
      </c>
      <c r="C293">
        <v>6</v>
      </c>
      <c r="D293" t="s">
        <v>2102</v>
      </c>
      <c r="E293" t="s">
        <v>2082</v>
      </c>
      <c r="F293" t="s">
        <v>1460</v>
      </c>
      <c r="G293" t="s">
        <v>1484</v>
      </c>
    </row>
    <row r="294" spans="1:7" ht="12.75" hidden="1" customHeight="1" outlineLevel="1">
      <c r="A294" s="184" t="s">
        <v>1484</v>
      </c>
      <c r="B294" s="183" t="s">
        <v>1461</v>
      </c>
      <c r="C294">
        <v>7</v>
      </c>
      <c r="D294" t="s">
        <v>2118</v>
      </c>
      <c r="E294" t="s">
        <v>2082</v>
      </c>
      <c r="F294" t="s">
        <v>1461</v>
      </c>
      <c r="G294" t="s">
        <v>1484</v>
      </c>
    </row>
    <row r="295" spans="1:7" ht="12.75" hidden="1" customHeight="1" outlineLevel="1">
      <c r="A295" s="184" t="s">
        <v>1484</v>
      </c>
      <c r="B295" s="183" t="s">
        <v>1462</v>
      </c>
      <c r="C295">
        <v>118</v>
      </c>
      <c r="D295" t="s">
        <v>3996</v>
      </c>
      <c r="E295" t="s">
        <v>2082</v>
      </c>
      <c r="F295" t="s">
        <v>1462</v>
      </c>
      <c r="G295" t="s">
        <v>1484</v>
      </c>
    </row>
    <row r="296" spans="1:7" ht="12.75" hidden="1" customHeight="1" outlineLevel="1">
      <c r="A296" s="184" t="s">
        <v>1484</v>
      </c>
      <c r="B296" s="183" t="s">
        <v>1463</v>
      </c>
      <c r="C296">
        <v>117</v>
      </c>
      <c r="D296" t="s">
        <v>3985</v>
      </c>
      <c r="E296" t="s">
        <v>2082</v>
      </c>
      <c r="F296" t="s">
        <v>1463</v>
      </c>
      <c r="G296" t="s">
        <v>1484</v>
      </c>
    </row>
    <row r="297" spans="1:7" ht="12.75" hidden="1" customHeight="1" outlineLevel="1">
      <c r="A297" s="184" t="s">
        <v>1484</v>
      </c>
      <c r="B297" s="183" t="s">
        <v>1464</v>
      </c>
      <c r="C297">
        <v>119</v>
      </c>
      <c r="D297" t="s">
        <v>4011</v>
      </c>
      <c r="E297" t="s">
        <v>2082</v>
      </c>
      <c r="F297" t="s">
        <v>1464</v>
      </c>
      <c r="G297" t="s">
        <v>1484</v>
      </c>
    </row>
    <row r="298" spans="1:7" ht="12.75" hidden="1" customHeight="1" outlineLevel="1">
      <c r="A298" s="184" t="s">
        <v>1484</v>
      </c>
      <c r="B298" s="183" t="s">
        <v>1465</v>
      </c>
      <c r="C298">
        <v>120</v>
      </c>
      <c r="D298" t="s">
        <v>4027</v>
      </c>
      <c r="E298" t="s">
        <v>2082</v>
      </c>
      <c r="F298" t="s">
        <v>1465</v>
      </c>
      <c r="G298" t="s">
        <v>1484</v>
      </c>
    </row>
    <row r="299" spans="1:7" ht="12.75" hidden="1" customHeight="1" outlineLevel="1">
      <c r="A299" s="184" t="s">
        <v>1484</v>
      </c>
      <c r="B299" s="183" t="s">
        <v>1466</v>
      </c>
      <c r="C299">
        <v>121</v>
      </c>
      <c r="D299" t="s">
        <v>4044</v>
      </c>
      <c r="E299" t="s">
        <v>2082</v>
      </c>
      <c r="F299" t="s">
        <v>1466</v>
      </c>
      <c r="G299" t="s">
        <v>1484</v>
      </c>
    </row>
    <row r="300" spans="1:7" ht="12.75" hidden="1" customHeight="1" outlineLevel="1">
      <c r="A300" s="184" t="s">
        <v>1484</v>
      </c>
      <c r="B300" s="183" t="s">
        <v>1467</v>
      </c>
      <c r="C300">
        <v>122</v>
      </c>
      <c r="D300" t="s">
        <v>4064</v>
      </c>
      <c r="E300" t="s">
        <v>2082</v>
      </c>
      <c r="F300" t="s">
        <v>1467</v>
      </c>
      <c r="G300" t="s">
        <v>1484</v>
      </c>
    </row>
    <row r="301" spans="1:7" ht="12.75" hidden="1" customHeight="1" outlineLevel="1">
      <c r="A301" s="184" t="s">
        <v>1484</v>
      </c>
      <c r="B301" s="183" t="s">
        <v>1468</v>
      </c>
    </row>
    <row r="302" spans="1:7" ht="12.75" hidden="1" customHeight="1" outlineLevel="1">
      <c r="A302" s="184" t="s">
        <v>1484</v>
      </c>
      <c r="B302" s="183" t="s">
        <v>1469</v>
      </c>
    </row>
    <row r="303" spans="1:7" ht="12.75" hidden="1" customHeight="1" outlineLevel="1">
      <c r="A303" s="184" t="s">
        <v>1484</v>
      </c>
      <c r="B303" s="183" t="s">
        <v>1470</v>
      </c>
    </row>
    <row r="304" spans="1:7" ht="12.75" hidden="1" customHeight="1" outlineLevel="1">
      <c r="A304" s="184" t="s">
        <v>1484</v>
      </c>
      <c r="B304" s="183" t="s">
        <v>1471</v>
      </c>
    </row>
    <row r="305" spans="1:17" ht="12.75" hidden="1" customHeight="1" outlineLevel="1">
      <c r="A305" s="184" t="s">
        <v>1484</v>
      </c>
      <c r="B305" s="183" t="s">
        <v>1472</v>
      </c>
    </row>
    <row r="306" spans="1:17" ht="12.75" hidden="1" customHeight="1" outlineLevel="1">
      <c r="A306" s="184" t="s">
        <v>1484</v>
      </c>
      <c r="B306" s="183" t="s">
        <v>1473</v>
      </c>
    </row>
    <row r="307" spans="1:17" ht="12.75" hidden="1" customHeight="1" outlineLevel="1">
      <c r="A307" s="184" t="s">
        <v>1484</v>
      </c>
      <c r="B307" s="183" t="s">
        <v>1474</v>
      </c>
    </row>
    <row r="308" spans="1:17" ht="12.75" hidden="1" customHeight="1" outlineLevel="1">
      <c r="A308" s="184" t="s">
        <v>1484</v>
      </c>
      <c r="B308" s="183" t="s">
        <v>1475</v>
      </c>
    </row>
    <row r="309" spans="1:17" ht="12.75" hidden="1" customHeight="1" outlineLevel="1">
      <c r="A309" s="184" t="s">
        <v>1484</v>
      </c>
      <c r="B309" s="183" t="s">
        <v>1476</v>
      </c>
    </row>
    <row r="310" spans="1:17" ht="12.75" hidden="1" customHeight="1" outlineLevel="1">
      <c r="A310" s="184" t="s">
        <v>1484</v>
      </c>
      <c r="B310" s="183" t="s">
        <v>1477</v>
      </c>
    </row>
    <row r="311" spans="1:17" ht="12.75" hidden="1" customHeight="1" outlineLevel="1">
      <c r="A311" s="184" t="s">
        <v>1484</v>
      </c>
      <c r="B311" s="183" t="s">
        <v>1478</v>
      </c>
    </row>
    <row r="312" spans="1:17" ht="12.75" hidden="1" customHeight="1" outlineLevel="1">
      <c r="A312" s="184" t="s">
        <v>1484</v>
      </c>
      <c r="B312" s="183" t="s">
        <v>1479</v>
      </c>
    </row>
    <row r="313" spans="1:17" ht="12.75" hidden="1" customHeight="1" outlineLevel="1">
      <c r="A313" s="184" t="s">
        <v>1484</v>
      </c>
      <c r="B313" s="183" t="s">
        <v>1480</v>
      </c>
    </row>
    <row r="314" spans="1:17" ht="12.75" hidden="1" customHeight="1" outlineLevel="1">
      <c r="A314" s="184" t="s">
        <v>1484</v>
      </c>
      <c r="B314" s="183" t="s">
        <v>1481</v>
      </c>
    </row>
    <row r="315" spans="1:17" ht="12.75" hidden="1" customHeight="1" outlineLevel="1">
      <c r="A315" s="184" t="s">
        <v>1484</v>
      </c>
      <c r="B315" s="183" t="s">
        <v>1482</v>
      </c>
    </row>
    <row r="316" spans="1:17" ht="12.75" hidden="1" customHeight="1" outlineLevel="1">
      <c r="A316" s="184" t="s">
        <v>1484</v>
      </c>
      <c r="B316" s="183" t="s">
        <v>1483</v>
      </c>
    </row>
    <row r="317" spans="1:17" ht="12.75" hidden="1" customHeight="1" outlineLevel="1">
      <c r="A317" s="185"/>
      <c r="B317" s="185"/>
      <c r="C317" s="185"/>
      <c r="D317" s="185"/>
      <c r="E317" s="185"/>
      <c r="F317" s="185"/>
      <c r="G317" s="185"/>
      <c r="H317" s="185"/>
      <c r="I317" s="185"/>
      <c r="J317" s="185"/>
      <c r="K317" s="185"/>
      <c r="L317" s="185"/>
      <c r="M317" s="185"/>
      <c r="N317" s="185"/>
      <c r="O317" s="185"/>
      <c r="P317" s="185"/>
      <c r="Q317" s="185"/>
    </row>
    <row r="318" spans="1:17" ht="12.75" customHeight="1" collapsed="1">
      <c r="A318" s="182" t="s">
        <v>1489</v>
      </c>
      <c r="B318" s="183" t="s">
        <v>1485</v>
      </c>
      <c r="H318">
        <v>23</v>
      </c>
      <c r="I318" t="s">
        <v>7188</v>
      </c>
      <c r="J318" t="s">
        <v>7188</v>
      </c>
      <c r="K318" t="s">
        <v>1485</v>
      </c>
      <c r="L318" t="s">
        <v>1489</v>
      </c>
    </row>
    <row r="319" spans="1:17" ht="12.75" hidden="1" customHeight="1" outlineLevel="1">
      <c r="A319" s="184" t="s">
        <v>1489</v>
      </c>
      <c r="B319" s="183" t="s">
        <v>1486</v>
      </c>
      <c r="H319">
        <v>25</v>
      </c>
      <c r="I319" t="s">
        <v>7188</v>
      </c>
      <c r="J319" t="s">
        <v>7188</v>
      </c>
      <c r="K319" t="s">
        <v>1486</v>
      </c>
      <c r="L319" t="s">
        <v>1489</v>
      </c>
    </row>
    <row r="320" spans="1:17" ht="12.75" hidden="1" customHeight="1" outlineLevel="1">
      <c r="A320" s="184" t="s">
        <v>1489</v>
      </c>
      <c r="B320" s="183" t="s">
        <v>1487</v>
      </c>
    </row>
    <row r="321" spans="1:17" ht="12.75" hidden="1" customHeight="1" outlineLevel="1">
      <c r="A321" s="184" t="s">
        <v>1489</v>
      </c>
      <c r="B321" s="183" t="s">
        <v>1488</v>
      </c>
    </row>
    <row r="322" spans="1:17" ht="12.75" hidden="1" customHeight="1" outlineLevel="1">
      <c r="A322" s="185"/>
      <c r="B322" s="185"/>
      <c r="C322" s="185"/>
      <c r="D322" s="185"/>
      <c r="E322" s="185"/>
      <c r="F322" s="185"/>
      <c r="G322" s="185"/>
      <c r="H322" s="185"/>
      <c r="I322" s="185"/>
      <c r="J322" s="185"/>
      <c r="K322" s="185"/>
      <c r="L322" s="185"/>
      <c r="M322" s="185"/>
      <c r="N322" s="185"/>
      <c r="O322" s="185"/>
      <c r="P322" s="185"/>
      <c r="Q322" s="185"/>
    </row>
    <row r="323" spans="1:17" ht="12.75" customHeight="1" collapsed="1">
      <c r="A323" s="182" t="s">
        <v>1541</v>
      </c>
      <c r="B323" s="183" t="s">
        <v>1542</v>
      </c>
      <c r="M323">
        <v>96</v>
      </c>
      <c r="N323" t="s">
        <v>7395</v>
      </c>
      <c r="O323" t="s">
        <v>3254</v>
      </c>
      <c r="P323" t="s">
        <v>1542</v>
      </c>
      <c r="Q323" t="s">
        <v>1541</v>
      </c>
    </row>
    <row r="324" spans="1:17" ht="12.75" hidden="1" customHeight="1" outlineLevel="1">
      <c r="A324" s="184" t="s">
        <v>1541</v>
      </c>
      <c r="B324" s="183" t="s">
        <v>1543</v>
      </c>
      <c r="M324">
        <v>93</v>
      </c>
      <c r="N324" t="s">
        <v>7394</v>
      </c>
      <c r="O324" t="s">
        <v>3254</v>
      </c>
      <c r="P324" t="s">
        <v>1543</v>
      </c>
      <c r="Q324" t="s">
        <v>1541</v>
      </c>
    </row>
    <row r="325" spans="1:17" ht="12.75" hidden="1" customHeight="1" outlineLevel="1">
      <c r="A325" s="184" t="s">
        <v>1541</v>
      </c>
      <c r="B325" s="183" t="s">
        <v>1544</v>
      </c>
      <c r="M325">
        <v>72</v>
      </c>
      <c r="N325" t="s">
        <v>7389</v>
      </c>
      <c r="O325" t="s">
        <v>7285</v>
      </c>
      <c r="P325" t="s">
        <v>1544</v>
      </c>
      <c r="Q325" t="s">
        <v>1541</v>
      </c>
    </row>
    <row r="326" spans="1:17" ht="12.75" hidden="1" customHeight="1" outlineLevel="1">
      <c r="A326" s="184" t="s">
        <v>1541</v>
      </c>
      <c r="B326" s="183" t="s">
        <v>1545</v>
      </c>
      <c r="M326">
        <v>74</v>
      </c>
      <c r="N326" t="s">
        <v>7390</v>
      </c>
      <c r="O326" t="s">
        <v>7285</v>
      </c>
      <c r="P326" t="s">
        <v>1545</v>
      </c>
      <c r="Q326" t="s">
        <v>1541</v>
      </c>
    </row>
    <row r="327" spans="1:17" ht="12.75" hidden="1" customHeight="1" outlineLevel="1">
      <c r="A327" s="184" t="s">
        <v>1541</v>
      </c>
      <c r="B327" s="183" t="s">
        <v>1546</v>
      </c>
      <c r="M327">
        <v>90</v>
      </c>
      <c r="N327" t="s">
        <v>7391</v>
      </c>
      <c r="O327" t="s">
        <v>3254</v>
      </c>
      <c r="P327" t="s">
        <v>1546</v>
      </c>
      <c r="Q327" t="s">
        <v>1541</v>
      </c>
    </row>
    <row r="328" spans="1:17" ht="12.75" hidden="1" customHeight="1" outlineLevel="1">
      <c r="A328" s="184" t="s">
        <v>1541</v>
      </c>
      <c r="B328" s="183" t="s">
        <v>1547</v>
      </c>
      <c r="M328">
        <v>91</v>
      </c>
      <c r="N328" t="s">
        <v>7392</v>
      </c>
      <c r="O328" t="s">
        <v>3254</v>
      </c>
      <c r="P328" t="s">
        <v>1547</v>
      </c>
      <c r="Q328" t="s">
        <v>1541</v>
      </c>
    </row>
    <row r="329" spans="1:17" ht="12.75" hidden="1" customHeight="1" outlineLevel="1">
      <c r="A329" s="184" t="s">
        <v>1541</v>
      </c>
      <c r="B329" s="183" t="s">
        <v>1548</v>
      </c>
      <c r="M329">
        <v>92</v>
      </c>
      <c r="N329" t="s">
        <v>7393</v>
      </c>
      <c r="O329" t="s">
        <v>3254</v>
      </c>
      <c r="P329" t="s">
        <v>1548</v>
      </c>
      <c r="Q329" t="s">
        <v>1541</v>
      </c>
    </row>
    <row r="330" spans="1:17" ht="12.75" hidden="1" customHeight="1" outlineLevel="1">
      <c r="A330" s="184" t="s">
        <v>1541</v>
      </c>
      <c r="B330" s="183" t="s">
        <v>1549</v>
      </c>
      <c r="M330">
        <v>49</v>
      </c>
      <c r="N330" t="s">
        <v>7388</v>
      </c>
      <c r="O330" t="s">
        <v>6658</v>
      </c>
      <c r="P330" t="s">
        <v>1549</v>
      </c>
      <c r="Q330" t="s">
        <v>1541</v>
      </c>
    </row>
    <row r="331" spans="1:17" ht="12.75" hidden="1" customHeight="1" outlineLevel="1">
      <c r="A331" s="184" t="s">
        <v>1541</v>
      </c>
      <c r="B331" s="183" t="s">
        <v>1550</v>
      </c>
    </row>
    <row r="332" spans="1:17" ht="12.75" hidden="1" customHeight="1" outlineLevel="1">
      <c r="A332" s="185"/>
      <c r="B332" s="185"/>
      <c r="C332" s="185"/>
      <c r="D332" s="185"/>
      <c r="E332" s="185"/>
      <c r="F332" s="185"/>
      <c r="G332" s="185"/>
      <c r="H332" s="185"/>
      <c r="I332" s="185"/>
      <c r="J332" s="185"/>
      <c r="K332" s="185"/>
      <c r="L332" s="185"/>
      <c r="M332" s="185"/>
      <c r="N332" s="185"/>
      <c r="O332" s="185"/>
      <c r="P332" s="185"/>
      <c r="Q332" s="185"/>
    </row>
    <row r="333" spans="1:17" ht="12.75" customHeight="1" collapsed="1">
      <c r="A333" s="182" t="s">
        <v>1551</v>
      </c>
      <c r="B333" s="183" t="s">
        <v>1552</v>
      </c>
      <c r="M333">
        <v>15</v>
      </c>
      <c r="N333" t="s">
        <v>7398</v>
      </c>
      <c r="O333" t="s">
        <v>7399</v>
      </c>
      <c r="P333" t="s">
        <v>1552</v>
      </c>
      <c r="Q333" t="s">
        <v>1551</v>
      </c>
    </row>
    <row r="334" spans="1:17" ht="12.75" hidden="1" customHeight="1" outlineLevel="1">
      <c r="A334" s="184" t="s">
        <v>1551</v>
      </c>
      <c r="B334" s="183" t="s">
        <v>1553</v>
      </c>
      <c r="M334">
        <v>12</v>
      </c>
      <c r="N334" t="s">
        <v>7396</v>
      </c>
      <c r="O334" t="s">
        <v>7397</v>
      </c>
      <c r="P334" t="s">
        <v>1553</v>
      </c>
      <c r="Q334" t="s">
        <v>1551</v>
      </c>
    </row>
    <row r="335" spans="1:17" ht="12.75" hidden="1" customHeight="1" outlineLevel="1">
      <c r="A335" s="184" t="s">
        <v>1551</v>
      </c>
      <c r="B335" s="183" t="s">
        <v>1554</v>
      </c>
      <c r="M335">
        <v>132</v>
      </c>
      <c r="N335" t="s">
        <v>7401</v>
      </c>
      <c r="O335" t="s">
        <v>3831</v>
      </c>
      <c r="P335" t="s">
        <v>1554</v>
      </c>
      <c r="Q335" t="s">
        <v>1551</v>
      </c>
    </row>
    <row r="336" spans="1:17" ht="12.75" hidden="1" customHeight="1" outlineLevel="1">
      <c r="A336" s="184" t="s">
        <v>1551</v>
      </c>
      <c r="B336" s="183" t="s">
        <v>1555</v>
      </c>
      <c r="M336">
        <v>85</v>
      </c>
      <c r="N336" t="s">
        <v>7400</v>
      </c>
      <c r="O336" t="s">
        <v>7290</v>
      </c>
      <c r="P336" t="s">
        <v>1555</v>
      </c>
      <c r="Q336" t="s">
        <v>1551</v>
      </c>
    </row>
    <row r="337" spans="1:17" ht="12.75" hidden="1" customHeight="1" outlineLevel="1">
      <c r="A337" s="185"/>
      <c r="B337" s="185"/>
      <c r="C337" s="185"/>
      <c r="D337" s="185"/>
      <c r="E337" s="185"/>
      <c r="F337" s="185"/>
      <c r="G337" s="185"/>
      <c r="H337" s="185"/>
      <c r="I337" s="185"/>
      <c r="J337" s="185"/>
      <c r="K337" s="185"/>
      <c r="L337" s="185"/>
      <c r="M337" s="185"/>
      <c r="N337" s="185"/>
      <c r="O337" s="185"/>
      <c r="P337" s="185"/>
      <c r="Q337" s="185"/>
    </row>
    <row r="338" spans="1:17" ht="12.75" customHeight="1" collapsed="1">
      <c r="A338" s="186" t="s">
        <v>1071</v>
      </c>
      <c r="B338" s="187" t="s">
        <v>1071</v>
      </c>
      <c r="M338">
        <v>209</v>
      </c>
      <c r="N338" t="s">
        <v>7402</v>
      </c>
      <c r="O338" t="s">
        <v>1074</v>
      </c>
      <c r="P338" t="s">
        <v>1071</v>
      </c>
      <c r="Q338" t="s">
        <v>1071</v>
      </c>
    </row>
    <row r="339" spans="1:17" ht="12.75" hidden="1" customHeight="1" outlineLevel="1">
      <c r="A339" s="188" t="s">
        <v>1071</v>
      </c>
      <c r="B339" s="187" t="s">
        <v>1071</v>
      </c>
      <c r="M339">
        <v>211</v>
      </c>
      <c r="N339" t="s">
        <v>7403</v>
      </c>
      <c r="O339" t="s">
        <v>1074</v>
      </c>
      <c r="P339" t="s">
        <v>1071</v>
      </c>
      <c r="Q339" t="s">
        <v>1071</v>
      </c>
    </row>
    <row r="340" spans="1:17" ht="12.75" hidden="1" customHeight="1" outlineLevel="1">
      <c r="A340" s="188" t="s">
        <v>1071</v>
      </c>
      <c r="B340" s="187" t="s">
        <v>1071</v>
      </c>
      <c r="M340">
        <v>212</v>
      </c>
      <c r="N340" t="s">
        <v>7404</v>
      </c>
      <c r="O340" t="s">
        <v>1074</v>
      </c>
      <c r="P340" t="s">
        <v>1071</v>
      </c>
      <c r="Q340" t="s">
        <v>1071</v>
      </c>
    </row>
    <row r="341" spans="1:17" ht="12.75" hidden="1" customHeight="1" outlineLevel="1">
      <c r="A341" s="188" t="s">
        <v>1071</v>
      </c>
      <c r="B341" s="187" t="s">
        <v>1071</v>
      </c>
      <c r="M341">
        <v>237</v>
      </c>
      <c r="N341" t="s">
        <v>7405</v>
      </c>
      <c r="O341" t="s">
        <v>1074</v>
      </c>
      <c r="P341" t="s">
        <v>1071</v>
      </c>
      <c r="Q341" t="s">
        <v>1071</v>
      </c>
    </row>
    <row r="342" spans="1:17" ht="12.75" hidden="1" customHeight="1" outlineLevel="1">
      <c r="A342" s="188" t="s">
        <v>1071</v>
      </c>
      <c r="B342" s="187" t="s">
        <v>1071</v>
      </c>
      <c r="M342">
        <v>238</v>
      </c>
      <c r="N342" t="s">
        <v>7405</v>
      </c>
      <c r="O342" t="s">
        <v>1074</v>
      </c>
      <c r="P342" t="s">
        <v>1071</v>
      </c>
      <c r="Q342" t="s">
        <v>1071</v>
      </c>
    </row>
    <row r="343" spans="1:17" ht="12.75" hidden="1" customHeight="1" outlineLevel="1">
      <c r="A343" s="188" t="s">
        <v>1071</v>
      </c>
      <c r="B343" s="187" t="s">
        <v>1071</v>
      </c>
      <c r="M343">
        <v>239</v>
      </c>
      <c r="N343" t="s">
        <v>7405</v>
      </c>
      <c r="O343" t="s">
        <v>1074</v>
      </c>
      <c r="P343" t="s">
        <v>1071</v>
      </c>
      <c r="Q343" t="s">
        <v>1071</v>
      </c>
    </row>
    <row r="344" spans="1:17" ht="12.75" hidden="1" customHeight="1" outlineLevel="1">
      <c r="A344" s="188" t="s">
        <v>1071</v>
      </c>
      <c r="B344" s="187" t="s">
        <v>1071</v>
      </c>
      <c r="M344">
        <v>240</v>
      </c>
      <c r="N344" t="s">
        <v>7405</v>
      </c>
      <c r="O344" t="s">
        <v>1074</v>
      </c>
      <c r="P344" t="s">
        <v>1071</v>
      </c>
      <c r="Q344" t="s">
        <v>1071</v>
      </c>
    </row>
    <row r="345" spans="1:17" ht="12.75" hidden="1" customHeight="1" outlineLevel="1">
      <c r="A345" s="188" t="s">
        <v>1071</v>
      </c>
      <c r="B345" s="187" t="s">
        <v>1071</v>
      </c>
      <c r="M345">
        <v>241</v>
      </c>
      <c r="N345" t="s">
        <v>7405</v>
      </c>
      <c r="O345" t="s">
        <v>1074</v>
      </c>
      <c r="P345" t="s">
        <v>1071</v>
      </c>
      <c r="Q345" t="s">
        <v>1071</v>
      </c>
    </row>
    <row r="346" spans="1:17" ht="12.75" hidden="1" customHeight="1" outlineLevel="1">
      <c r="A346" s="188" t="s">
        <v>1071</v>
      </c>
      <c r="B346" s="187" t="s">
        <v>1071</v>
      </c>
      <c r="M346">
        <v>242</v>
      </c>
      <c r="N346" t="s">
        <v>7405</v>
      </c>
      <c r="O346" t="s">
        <v>1074</v>
      </c>
      <c r="P346" t="s">
        <v>1071</v>
      </c>
      <c r="Q346" t="s">
        <v>1071</v>
      </c>
    </row>
    <row r="347" spans="1:17" ht="12.75" hidden="1" customHeight="1" outlineLevel="1">
      <c r="A347" s="188" t="s">
        <v>1071</v>
      </c>
      <c r="B347" s="187" t="s">
        <v>1071</v>
      </c>
      <c r="M347">
        <v>243</v>
      </c>
      <c r="N347" t="s">
        <v>7405</v>
      </c>
      <c r="O347" t="s">
        <v>1074</v>
      </c>
      <c r="P347" t="s">
        <v>1071</v>
      </c>
      <c r="Q347" t="s">
        <v>1071</v>
      </c>
    </row>
    <row r="348" spans="1:17" ht="12.75" hidden="1" customHeight="1" outlineLevel="1">
      <c r="A348" s="188" t="s">
        <v>1071</v>
      </c>
      <c r="B348" s="187" t="s">
        <v>1071</v>
      </c>
      <c r="M348">
        <v>244</v>
      </c>
      <c r="N348" t="s">
        <v>7405</v>
      </c>
      <c r="O348" t="s">
        <v>1074</v>
      </c>
      <c r="P348" t="s">
        <v>1071</v>
      </c>
      <c r="Q348" t="s">
        <v>1071</v>
      </c>
    </row>
    <row r="349" spans="1:17" ht="12.75" hidden="1" customHeight="1" outlineLevel="1">
      <c r="A349" s="188" t="s">
        <v>1071</v>
      </c>
      <c r="B349" s="187" t="s">
        <v>1071</v>
      </c>
      <c r="M349">
        <v>245</v>
      </c>
      <c r="N349" t="s">
        <v>7405</v>
      </c>
      <c r="O349" t="s">
        <v>1074</v>
      </c>
      <c r="P349" t="s">
        <v>1071</v>
      </c>
      <c r="Q349" t="s">
        <v>1071</v>
      </c>
    </row>
    <row r="350" spans="1:17" ht="12.75" hidden="1" customHeight="1" outlineLevel="1">
      <c r="A350" s="188" t="s">
        <v>1071</v>
      </c>
      <c r="B350" s="187" t="s">
        <v>1071</v>
      </c>
      <c r="M350">
        <v>246</v>
      </c>
      <c r="N350" t="s">
        <v>7405</v>
      </c>
      <c r="O350" t="s">
        <v>1074</v>
      </c>
      <c r="P350" t="s">
        <v>1071</v>
      </c>
      <c r="Q350" t="s">
        <v>1071</v>
      </c>
    </row>
    <row r="351" spans="1:17" ht="12.75" hidden="1" customHeight="1" outlineLevel="1">
      <c r="A351" s="188" t="s">
        <v>1071</v>
      </c>
      <c r="B351" s="187" t="s">
        <v>1071</v>
      </c>
      <c r="M351">
        <v>247</v>
      </c>
      <c r="N351" t="s">
        <v>7405</v>
      </c>
      <c r="O351" t="s">
        <v>1074</v>
      </c>
      <c r="P351" t="s">
        <v>1071</v>
      </c>
      <c r="Q351" t="s">
        <v>1071</v>
      </c>
    </row>
    <row r="352" spans="1:17" ht="12.75" hidden="1" customHeight="1" outlineLevel="1">
      <c r="A352" s="188" t="s">
        <v>1071</v>
      </c>
      <c r="B352" s="187" t="s">
        <v>1071</v>
      </c>
      <c r="M352">
        <v>248</v>
      </c>
      <c r="N352" t="s">
        <v>7406</v>
      </c>
      <c r="O352" t="s">
        <v>1074</v>
      </c>
      <c r="P352" t="s">
        <v>1071</v>
      </c>
      <c r="Q352" t="s">
        <v>1071</v>
      </c>
    </row>
    <row r="353" spans="1:17" ht="12.75" hidden="1" customHeight="1" outlineLevel="1">
      <c r="A353" s="188" t="s">
        <v>1071</v>
      </c>
      <c r="B353" s="187" t="s">
        <v>1071</v>
      </c>
      <c r="M353">
        <v>249</v>
      </c>
      <c r="N353" t="s">
        <v>7407</v>
      </c>
      <c r="O353" t="s">
        <v>1074</v>
      </c>
      <c r="P353" t="s">
        <v>1071</v>
      </c>
      <c r="Q353" t="s">
        <v>1071</v>
      </c>
    </row>
    <row r="354" spans="1:17" ht="12.75" hidden="1" customHeight="1" outlineLevel="1">
      <c r="A354" s="188" t="s">
        <v>1071</v>
      </c>
      <c r="B354" s="187" t="s">
        <v>1071</v>
      </c>
      <c r="M354">
        <v>250</v>
      </c>
      <c r="N354" t="s">
        <v>7407</v>
      </c>
      <c r="O354" t="s">
        <v>1074</v>
      </c>
      <c r="P354" t="s">
        <v>1071</v>
      </c>
      <c r="Q354" t="s">
        <v>1071</v>
      </c>
    </row>
    <row r="355" spans="1:17" ht="12.75" hidden="1" customHeight="1" outlineLevel="1">
      <c r="A355" s="188" t="s">
        <v>1071</v>
      </c>
      <c r="B355" s="187" t="s">
        <v>1071</v>
      </c>
      <c r="M355">
        <v>251</v>
      </c>
      <c r="N355" t="s">
        <v>7407</v>
      </c>
      <c r="O355" t="s">
        <v>1074</v>
      </c>
      <c r="P355" t="s">
        <v>1071</v>
      </c>
      <c r="Q355" t="s">
        <v>1071</v>
      </c>
    </row>
    <row r="356" spans="1:17" ht="12.75" hidden="1" customHeight="1" outlineLevel="1">
      <c r="A356" s="188" t="s">
        <v>1071</v>
      </c>
      <c r="B356" s="187" t="s">
        <v>1071</v>
      </c>
      <c r="M356">
        <v>252</v>
      </c>
      <c r="N356" t="s">
        <v>7407</v>
      </c>
      <c r="O356" t="s">
        <v>1074</v>
      </c>
      <c r="P356" t="s">
        <v>1071</v>
      </c>
      <c r="Q356" t="s">
        <v>1071</v>
      </c>
    </row>
    <row r="357" spans="1:17" ht="12.75" hidden="1" customHeight="1" outlineLevel="1">
      <c r="A357" s="188" t="s">
        <v>1071</v>
      </c>
      <c r="B357" s="187" t="s">
        <v>1071</v>
      </c>
      <c r="M357">
        <v>253</v>
      </c>
      <c r="N357" t="s">
        <v>7407</v>
      </c>
      <c r="O357" t="s">
        <v>1074</v>
      </c>
      <c r="P357" t="s">
        <v>1071</v>
      </c>
      <c r="Q357" t="s">
        <v>1071</v>
      </c>
    </row>
    <row r="358" spans="1:17" ht="12.75" hidden="1" customHeight="1" outlineLevel="1">
      <c r="A358" s="188" t="s">
        <v>1071</v>
      </c>
      <c r="B358" s="187" t="s">
        <v>1071</v>
      </c>
      <c r="M358">
        <v>254</v>
      </c>
      <c r="N358" t="s">
        <v>7407</v>
      </c>
      <c r="O358" t="s">
        <v>1074</v>
      </c>
      <c r="P358" t="s">
        <v>1071</v>
      </c>
      <c r="Q358" t="s">
        <v>1071</v>
      </c>
    </row>
    <row r="359" spans="1:17" ht="12.75" hidden="1" customHeight="1" outlineLevel="1">
      <c r="A359" s="188" t="s">
        <v>1071</v>
      </c>
      <c r="B359" s="187" t="s">
        <v>1071</v>
      </c>
      <c r="M359">
        <v>255</v>
      </c>
      <c r="N359" t="s">
        <v>7407</v>
      </c>
      <c r="O359" t="s">
        <v>1074</v>
      </c>
      <c r="P359" t="s">
        <v>1071</v>
      </c>
      <c r="Q359" t="s">
        <v>1071</v>
      </c>
    </row>
    <row r="360" spans="1:17" ht="12.75" hidden="1" customHeight="1" outlineLevel="1">
      <c r="A360" s="188" t="s">
        <v>1071</v>
      </c>
      <c r="B360" s="187" t="s">
        <v>1071</v>
      </c>
      <c r="M360">
        <v>256</v>
      </c>
      <c r="N360" t="s">
        <v>7407</v>
      </c>
      <c r="O360" t="s">
        <v>1074</v>
      </c>
      <c r="P360" t="s">
        <v>1071</v>
      </c>
      <c r="Q360" t="s">
        <v>1071</v>
      </c>
    </row>
    <row r="361" spans="1:17" ht="12.75" hidden="1" customHeight="1" outlineLevel="1">
      <c r="A361" s="188" t="s">
        <v>1071</v>
      </c>
      <c r="B361" s="187" t="s">
        <v>1071</v>
      </c>
      <c r="M361">
        <v>257</v>
      </c>
      <c r="N361" t="s">
        <v>7407</v>
      </c>
      <c r="O361" t="s">
        <v>1074</v>
      </c>
      <c r="P361" t="s">
        <v>1071</v>
      </c>
      <c r="Q361" t="s">
        <v>1071</v>
      </c>
    </row>
    <row r="362" spans="1:17" ht="12.75" hidden="1" customHeight="1" outlineLevel="1">
      <c r="A362" s="188" t="s">
        <v>1071</v>
      </c>
      <c r="B362" s="187" t="s">
        <v>1071</v>
      </c>
      <c r="M362">
        <v>258</v>
      </c>
      <c r="N362" t="s">
        <v>7407</v>
      </c>
      <c r="O362" t="s">
        <v>1074</v>
      </c>
      <c r="P362" t="s">
        <v>1071</v>
      </c>
      <c r="Q362" t="s">
        <v>1071</v>
      </c>
    </row>
    <row r="363" spans="1:17" ht="12.75" hidden="1" customHeight="1" outlineLevel="1">
      <c r="A363" s="188" t="s">
        <v>1071</v>
      </c>
      <c r="B363" s="187" t="s">
        <v>1071</v>
      </c>
      <c r="M363">
        <v>259</v>
      </c>
      <c r="N363" t="s">
        <v>7407</v>
      </c>
      <c r="O363" t="s">
        <v>1074</v>
      </c>
      <c r="P363" t="s">
        <v>1071</v>
      </c>
      <c r="Q363" t="s">
        <v>1071</v>
      </c>
    </row>
    <row r="364" spans="1:17" ht="12.75" hidden="1" customHeight="1" outlineLevel="1">
      <c r="A364" s="188" t="s">
        <v>1071</v>
      </c>
      <c r="B364" s="187" t="s">
        <v>1071</v>
      </c>
      <c r="M364">
        <v>260</v>
      </c>
      <c r="N364" t="s">
        <v>7407</v>
      </c>
      <c r="O364" t="s">
        <v>1074</v>
      </c>
      <c r="P364" t="s">
        <v>1071</v>
      </c>
      <c r="Q364" t="s">
        <v>1071</v>
      </c>
    </row>
    <row r="365" spans="1:17" ht="12.75" hidden="1" customHeight="1" outlineLevel="1">
      <c r="A365" s="188" t="s">
        <v>1071</v>
      </c>
      <c r="B365" s="187" t="s">
        <v>1071</v>
      </c>
      <c r="M365">
        <v>261</v>
      </c>
      <c r="N365" t="s">
        <v>7407</v>
      </c>
      <c r="O365" t="s">
        <v>1074</v>
      </c>
      <c r="P365" t="s">
        <v>1071</v>
      </c>
      <c r="Q365" t="s">
        <v>1071</v>
      </c>
    </row>
    <row r="366" spans="1:17" ht="12.75" hidden="1" customHeight="1" outlineLevel="1">
      <c r="A366" s="188" t="s">
        <v>1071</v>
      </c>
      <c r="B366" s="187" t="s">
        <v>1071</v>
      </c>
      <c r="M366">
        <v>262</v>
      </c>
      <c r="N366" t="s">
        <v>7407</v>
      </c>
      <c r="O366" t="s">
        <v>1074</v>
      </c>
      <c r="P366" t="s">
        <v>1071</v>
      </c>
      <c r="Q366" t="s">
        <v>1071</v>
      </c>
    </row>
    <row r="367" spans="1:17" ht="12.75" hidden="1" customHeight="1" outlineLevel="1">
      <c r="A367" s="188" t="s">
        <v>1071</v>
      </c>
      <c r="B367" s="187" t="s">
        <v>1071</v>
      </c>
      <c r="M367">
        <v>263</v>
      </c>
      <c r="N367" t="s">
        <v>7407</v>
      </c>
      <c r="O367" t="s">
        <v>1074</v>
      </c>
      <c r="P367" t="s">
        <v>1071</v>
      </c>
      <c r="Q367" t="s">
        <v>1071</v>
      </c>
    </row>
    <row r="368" spans="1:17" ht="12.75" hidden="1" customHeight="1" outlineLevel="1">
      <c r="A368" s="188" t="s">
        <v>1071</v>
      </c>
      <c r="B368" s="187" t="s">
        <v>1071</v>
      </c>
      <c r="M368">
        <v>264</v>
      </c>
      <c r="N368" t="s">
        <v>7407</v>
      </c>
      <c r="O368" t="s">
        <v>1074</v>
      </c>
      <c r="P368" t="s">
        <v>1071</v>
      </c>
      <c r="Q368" t="s">
        <v>1071</v>
      </c>
    </row>
    <row r="369" spans="1:17" ht="12.75" hidden="1" customHeight="1" outlineLevel="1">
      <c r="A369" s="188" t="s">
        <v>1071</v>
      </c>
      <c r="B369" s="187" t="s">
        <v>1071</v>
      </c>
      <c r="M369">
        <v>265</v>
      </c>
      <c r="N369" t="s">
        <v>7407</v>
      </c>
      <c r="O369" t="s">
        <v>1074</v>
      </c>
      <c r="P369" t="s">
        <v>1071</v>
      </c>
      <c r="Q369" t="s">
        <v>1071</v>
      </c>
    </row>
    <row r="370" spans="1:17" ht="12.75" hidden="1" customHeight="1" outlineLevel="1">
      <c r="A370" s="188" t="s">
        <v>1071</v>
      </c>
      <c r="B370" s="187" t="s">
        <v>1071</v>
      </c>
      <c r="M370">
        <v>266</v>
      </c>
      <c r="N370" t="s">
        <v>7407</v>
      </c>
      <c r="O370" t="s">
        <v>1074</v>
      </c>
      <c r="P370" t="s">
        <v>1071</v>
      </c>
      <c r="Q370" t="s">
        <v>1071</v>
      </c>
    </row>
    <row r="371" spans="1:17" ht="12.75" hidden="1" customHeight="1" outlineLevel="1">
      <c r="A371" s="188" t="s">
        <v>1071</v>
      </c>
      <c r="B371" s="187" t="s">
        <v>1071</v>
      </c>
      <c r="M371">
        <v>267</v>
      </c>
      <c r="N371" t="s">
        <v>7407</v>
      </c>
      <c r="O371" t="s">
        <v>1074</v>
      </c>
      <c r="P371" t="s">
        <v>1071</v>
      </c>
      <c r="Q371" t="s">
        <v>1071</v>
      </c>
    </row>
    <row r="372" spans="1:17" ht="12.75" hidden="1" customHeight="1" outlineLevel="1">
      <c r="A372" s="188" t="s">
        <v>1071</v>
      </c>
      <c r="B372" s="187" t="s">
        <v>1071</v>
      </c>
      <c r="M372">
        <v>268</v>
      </c>
      <c r="N372" t="s">
        <v>7407</v>
      </c>
      <c r="O372" t="s">
        <v>1074</v>
      </c>
      <c r="P372" t="s">
        <v>1071</v>
      </c>
      <c r="Q372" t="s">
        <v>1071</v>
      </c>
    </row>
    <row r="373" spans="1:17" ht="12.75" hidden="1" customHeight="1" outlineLevel="1">
      <c r="A373" s="188" t="s">
        <v>1071</v>
      </c>
      <c r="B373" s="187" t="s">
        <v>1071</v>
      </c>
      <c r="M373">
        <v>269</v>
      </c>
      <c r="N373" t="s">
        <v>7407</v>
      </c>
      <c r="O373" t="s">
        <v>1074</v>
      </c>
      <c r="P373" t="s">
        <v>1071</v>
      </c>
      <c r="Q373" t="s">
        <v>1071</v>
      </c>
    </row>
    <row r="374" spans="1:17" ht="12.75" hidden="1" customHeight="1" outlineLevel="1">
      <c r="A374" s="188" t="s">
        <v>1071</v>
      </c>
      <c r="B374" s="187" t="s">
        <v>1071</v>
      </c>
      <c r="M374">
        <v>270</v>
      </c>
      <c r="N374" t="s">
        <v>7407</v>
      </c>
      <c r="O374" t="s">
        <v>1074</v>
      </c>
      <c r="P374" t="s">
        <v>1071</v>
      </c>
      <c r="Q374" t="s">
        <v>1071</v>
      </c>
    </row>
    <row r="375" spans="1:17" ht="12.75" hidden="1" customHeight="1" outlineLevel="1">
      <c r="A375" s="188" t="s">
        <v>1071</v>
      </c>
      <c r="B375" s="187" t="s">
        <v>1071</v>
      </c>
      <c r="M375">
        <v>271</v>
      </c>
      <c r="N375" t="s">
        <v>7407</v>
      </c>
      <c r="O375" t="s">
        <v>1074</v>
      </c>
      <c r="P375" t="s">
        <v>1071</v>
      </c>
      <c r="Q375" t="s">
        <v>1071</v>
      </c>
    </row>
    <row r="376" spans="1:17" ht="12.75" hidden="1" customHeight="1" outlineLevel="1">
      <c r="A376" s="188" t="s">
        <v>1071</v>
      </c>
      <c r="B376" s="187" t="s">
        <v>1071</v>
      </c>
      <c r="M376">
        <v>272</v>
      </c>
      <c r="N376" t="s">
        <v>7407</v>
      </c>
      <c r="O376" t="s">
        <v>1074</v>
      </c>
      <c r="P376" t="s">
        <v>1071</v>
      </c>
      <c r="Q376" t="s">
        <v>1071</v>
      </c>
    </row>
    <row r="377" spans="1:17" ht="12.75" hidden="1" customHeight="1" outlineLevel="1">
      <c r="A377" s="188" t="s">
        <v>1071</v>
      </c>
      <c r="B377" s="187" t="s">
        <v>1071</v>
      </c>
      <c r="M377">
        <v>273</v>
      </c>
      <c r="N377" t="s">
        <v>7407</v>
      </c>
      <c r="O377" t="s">
        <v>1074</v>
      </c>
      <c r="P377" t="s">
        <v>1071</v>
      </c>
      <c r="Q377" t="s">
        <v>1071</v>
      </c>
    </row>
    <row r="378" spans="1:17" ht="12.75" hidden="1" customHeight="1" outlineLevel="1">
      <c r="A378" s="188" t="s">
        <v>1071</v>
      </c>
      <c r="B378" s="187" t="s">
        <v>1071</v>
      </c>
      <c r="M378">
        <v>274</v>
      </c>
      <c r="N378" t="s">
        <v>7407</v>
      </c>
      <c r="O378" t="s">
        <v>1074</v>
      </c>
      <c r="P378" t="s">
        <v>1071</v>
      </c>
      <c r="Q378" t="s">
        <v>1071</v>
      </c>
    </row>
    <row r="379" spans="1:17" ht="12.75" hidden="1" customHeight="1" outlineLevel="1">
      <c r="A379" s="188" t="s">
        <v>1071</v>
      </c>
      <c r="B379" s="187" t="s">
        <v>1071</v>
      </c>
      <c r="M379">
        <v>275</v>
      </c>
      <c r="N379" t="s">
        <v>7407</v>
      </c>
      <c r="O379" t="s">
        <v>1074</v>
      </c>
      <c r="P379" t="s">
        <v>1071</v>
      </c>
      <c r="Q379" t="s">
        <v>1071</v>
      </c>
    </row>
    <row r="380" spans="1:17" ht="12.75" hidden="1" customHeight="1" outlineLevel="1">
      <c r="A380" s="188" t="s">
        <v>1071</v>
      </c>
      <c r="B380" s="187" t="s">
        <v>1071</v>
      </c>
      <c r="M380">
        <v>276</v>
      </c>
      <c r="N380" t="s">
        <v>7407</v>
      </c>
      <c r="O380" t="s">
        <v>1074</v>
      </c>
      <c r="P380" t="s">
        <v>1071</v>
      </c>
      <c r="Q380" t="s">
        <v>1071</v>
      </c>
    </row>
    <row r="381" spans="1:17" ht="12.75" hidden="1" customHeight="1" outlineLevel="1">
      <c r="A381" s="188" t="s">
        <v>1071</v>
      </c>
      <c r="B381" s="187" t="s">
        <v>1071</v>
      </c>
      <c r="M381">
        <v>277</v>
      </c>
      <c r="N381" t="s">
        <v>7407</v>
      </c>
      <c r="O381" t="s">
        <v>1074</v>
      </c>
      <c r="P381" t="s">
        <v>1071</v>
      </c>
      <c r="Q381" t="s">
        <v>1071</v>
      </c>
    </row>
    <row r="382" spans="1:17" ht="12.75" hidden="1" customHeight="1" outlineLevel="1">
      <c r="A382" s="188" t="s">
        <v>1071</v>
      </c>
      <c r="B382" s="187" t="s">
        <v>1071</v>
      </c>
      <c r="M382">
        <v>278</v>
      </c>
      <c r="N382" t="s">
        <v>7407</v>
      </c>
      <c r="O382" t="s">
        <v>1074</v>
      </c>
      <c r="P382" t="s">
        <v>1071</v>
      </c>
      <c r="Q382" t="s">
        <v>1071</v>
      </c>
    </row>
    <row r="383" spans="1:17" ht="12.75" hidden="1" customHeight="1" outlineLevel="1">
      <c r="A383" s="188" t="s">
        <v>1071</v>
      </c>
      <c r="B383" s="187" t="s">
        <v>1071</v>
      </c>
      <c r="M383">
        <v>279</v>
      </c>
      <c r="N383" t="s">
        <v>7407</v>
      </c>
      <c r="O383" t="s">
        <v>1074</v>
      </c>
      <c r="P383" t="s">
        <v>1071</v>
      </c>
      <c r="Q383" t="s">
        <v>1071</v>
      </c>
    </row>
    <row r="384" spans="1:17" ht="12.75" hidden="1" customHeight="1" outlineLevel="1">
      <c r="A384" s="188" t="s">
        <v>1071</v>
      </c>
      <c r="B384" s="187" t="s">
        <v>1071</v>
      </c>
      <c r="M384">
        <v>280</v>
      </c>
      <c r="N384" t="s">
        <v>7407</v>
      </c>
      <c r="O384" t="s">
        <v>1074</v>
      </c>
      <c r="P384" t="s">
        <v>1071</v>
      </c>
      <c r="Q384" t="s">
        <v>1071</v>
      </c>
    </row>
    <row r="385" spans="1:17" ht="12.75" hidden="1" customHeight="1" outlineLevel="1">
      <c r="A385" s="188" t="s">
        <v>1071</v>
      </c>
      <c r="B385" s="187" t="s">
        <v>1071</v>
      </c>
      <c r="M385">
        <v>281</v>
      </c>
      <c r="N385" t="s">
        <v>7407</v>
      </c>
      <c r="O385" t="s">
        <v>1074</v>
      </c>
      <c r="P385" t="s">
        <v>1071</v>
      </c>
      <c r="Q385" t="s">
        <v>1071</v>
      </c>
    </row>
    <row r="386" spans="1:17" ht="12.75" hidden="1" customHeight="1" outlineLevel="1">
      <c r="A386" s="188" t="s">
        <v>1071</v>
      </c>
      <c r="B386" s="187" t="s">
        <v>1071</v>
      </c>
      <c r="M386">
        <v>282</v>
      </c>
      <c r="N386" t="s">
        <v>7407</v>
      </c>
      <c r="O386" t="s">
        <v>1074</v>
      </c>
      <c r="P386" t="s">
        <v>1071</v>
      </c>
      <c r="Q386" t="s">
        <v>1071</v>
      </c>
    </row>
    <row r="387" spans="1:17" ht="12.75" hidden="1" customHeight="1" outlineLevel="1">
      <c r="A387" s="188" t="s">
        <v>1071</v>
      </c>
      <c r="B387" s="187" t="s">
        <v>1071</v>
      </c>
      <c r="M387">
        <v>283</v>
      </c>
      <c r="N387" t="s">
        <v>7407</v>
      </c>
      <c r="O387" t="s">
        <v>1074</v>
      </c>
      <c r="P387" t="s">
        <v>1071</v>
      </c>
      <c r="Q387" t="s">
        <v>1071</v>
      </c>
    </row>
    <row r="388" spans="1:17" ht="12.75" hidden="1" customHeight="1" outlineLevel="1">
      <c r="A388" s="188" t="s">
        <v>1071</v>
      </c>
      <c r="B388" s="187" t="s">
        <v>1071</v>
      </c>
      <c r="M388">
        <v>284</v>
      </c>
      <c r="N388" t="s">
        <v>7407</v>
      </c>
      <c r="O388" t="s">
        <v>1074</v>
      </c>
      <c r="P388" t="s">
        <v>1071</v>
      </c>
      <c r="Q388" t="s">
        <v>1071</v>
      </c>
    </row>
    <row r="389" spans="1:17" ht="12.75" hidden="1" customHeight="1" outlineLevel="1">
      <c r="A389" s="188" t="s">
        <v>1071</v>
      </c>
      <c r="B389" s="187" t="s">
        <v>1071</v>
      </c>
      <c r="M389">
        <v>285</v>
      </c>
      <c r="N389" t="s">
        <v>7407</v>
      </c>
      <c r="O389" t="s">
        <v>1074</v>
      </c>
      <c r="P389" t="s">
        <v>1071</v>
      </c>
      <c r="Q389" t="s">
        <v>1071</v>
      </c>
    </row>
    <row r="390" spans="1:17" ht="12.75" hidden="1" customHeight="1" outlineLevel="1">
      <c r="A390" s="188" t="s">
        <v>1071</v>
      </c>
      <c r="B390" s="187" t="s">
        <v>1071</v>
      </c>
      <c r="M390">
        <v>286</v>
      </c>
      <c r="N390" t="s">
        <v>7407</v>
      </c>
      <c r="O390" t="s">
        <v>1074</v>
      </c>
      <c r="P390" t="s">
        <v>1071</v>
      </c>
      <c r="Q390" t="s">
        <v>1071</v>
      </c>
    </row>
    <row r="391" spans="1:17" ht="12.75" hidden="1" customHeight="1" outlineLevel="1">
      <c r="A391" s="188" t="s">
        <v>1071</v>
      </c>
      <c r="B391" s="187" t="s">
        <v>1071</v>
      </c>
      <c r="M391">
        <v>287</v>
      </c>
      <c r="N391" t="s">
        <v>7407</v>
      </c>
      <c r="O391" t="s">
        <v>1074</v>
      </c>
      <c r="P391" t="s">
        <v>1071</v>
      </c>
      <c r="Q391" t="s">
        <v>1071</v>
      </c>
    </row>
    <row r="392" spans="1:17" ht="12.75" hidden="1" customHeight="1" outlineLevel="1">
      <c r="A392" s="188" t="s">
        <v>1071</v>
      </c>
      <c r="B392" s="187" t="s">
        <v>1071</v>
      </c>
      <c r="M392">
        <v>288</v>
      </c>
      <c r="N392" t="s">
        <v>7407</v>
      </c>
      <c r="O392" t="s">
        <v>1074</v>
      </c>
      <c r="P392" t="s">
        <v>1071</v>
      </c>
      <c r="Q392" t="s">
        <v>1071</v>
      </c>
    </row>
    <row r="393" spans="1:17" ht="12.75" hidden="1" customHeight="1" outlineLevel="1">
      <c r="A393" s="188" t="s">
        <v>1071</v>
      </c>
      <c r="B393" s="187" t="s">
        <v>1071</v>
      </c>
      <c r="M393">
        <v>289</v>
      </c>
      <c r="N393" t="s">
        <v>7407</v>
      </c>
      <c r="O393" t="s">
        <v>1074</v>
      </c>
      <c r="P393" t="s">
        <v>1071</v>
      </c>
      <c r="Q393" t="s">
        <v>1071</v>
      </c>
    </row>
    <row r="394" spans="1:17" ht="12.75" hidden="1" customHeight="1" outlineLevel="1">
      <c r="A394" s="188" t="s">
        <v>1071</v>
      </c>
      <c r="B394" s="187" t="s">
        <v>1071</v>
      </c>
      <c r="M394">
        <v>290</v>
      </c>
      <c r="N394" t="s">
        <v>7407</v>
      </c>
      <c r="O394" t="s">
        <v>1074</v>
      </c>
      <c r="P394" t="s">
        <v>1071</v>
      </c>
      <c r="Q394" t="s">
        <v>1071</v>
      </c>
    </row>
    <row r="395" spans="1:17" ht="12.75" hidden="1" customHeight="1" outlineLevel="1" thickBot="1">
      <c r="A395" s="189" t="s">
        <v>1071</v>
      </c>
      <c r="B395" s="187" t="s">
        <v>1071</v>
      </c>
      <c r="M395">
        <v>291</v>
      </c>
      <c r="N395" t="s">
        <v>7407</v>
      </c>
      <c r="O395" t="s">
        <v>1074</v>
      </c>
      <c r="P395" t="s">
        <v>1071</v>
      </c>
      <c r="Q395" t="s">
        <v>1071</v>
      </c>
    </row>
    <row r="396" spans="1:17" ht="12.75" hidden="1" customHeight="1" outlineLevel="1" thickTop="1">
      <c r="A396" s="184" t="s">
        <v>1071</v>
      </c>
      <c r="B396" s="187" t="s">
        <v>7408</v>
      </c>
      <c r="M396">
        <v>292</v>
      </c>
      <c r="N396" t="s">
        <v>7409</v>
      </c>
      <c r="O396" t="s">
        <v>1074</v>
      </c>
      <c r="P396" t="s">
        <v>7408</v>
      </c>
      <c r="Q396" t="s">
        <v>1071</v>
      </c>
    </row>
    <row r="397" spans="1:17" ht="12.75" hidden="1" customHeight="1" outlineLevel="1">
      <c r="A397" s="185"/>
      <c r="B397" s="185"/>
      <c r="C397" s="185"/>
      <c r="D397" s="185"/>
      <c r="E397" s="185"/>
      <c r="F397" s="185"/>
      <c r="G397" s="185"/>
      <c r="H397" s="185"/>
      <c r="I397" s="185"/>
      <c r="J397" s="185"/>
      <c r="K397" s="185"/>
      <c r="L397" s="185"/>
      <c r="M397" s="185"/>
      <c r="N397" s="185"/>
      <c r="O397" s="185"/>
      <c r="P397" s="185"/>
      <c r="Q397" s="185"/>
    </row>
    <row r="398" spans="1:17" ht="12.75" customHeight="1" collapsed="1">
      <c r="A398" s="182" t="s">
        <v>767</v>
      </c>
      <c r="B398" s="183" t="s">
        <v>766</v>
      </c>
      <c r="C398">
        <v>13</v>
      </c>
      <c r="D398" t="s">
        <v>2042</v>
      </c>
      <c r="E398" t="s">
        <v>2185</v>
      </c>
      <c r="F398" t="s">
        <v>766</v>
      </c>
      <c r="G398" t="s">
        <v>767</v>
      </c>
    </row>
    <row r="399" spans="1:17" ht="12.75" hidden="1" customHeight="1" outlineLevel="1">
      <c r="A399" s="184" t="s">
        <v>767</v>
      </c>
      <c r="B399" s="183" t="s">
        <v>768</v>
      </c>
      <c r="C399">
        <v>14</v>
      </c>
      <c r="D399" t="s">
        <v>2064</v>
      </c>
      <c r="E399" t="s">
        <v>2185</v>
      </c>
      <c r="F399" t="s">
        <v>768</v>
      </c>
      <c r="G399" t="s">
        <v>767</v>
      </c>
    </row>
    <row r="400" spans="1:17" ht="12.75" hidden="1" customHeight="1" outlineLevel="1">
      <c r="A400" s="184" t="s">
        <v>767</v>
      </c>
      <c r="B400" s="183" t="s">
        <v>891</v>
      </c>
      <c r="C400">
        <v>110</v>
      </c>
      <c r="D400" t="s">
        <v>3875</v>
      </c>
      <c r="E400" t="s">
        <v>2215</v>
      </c>
      <c r="F400" t="s">
        <v>891</v>
      </c>
      <c r="G400" t="s">
        <v>767</v>
      </c>
    </row>
    <row r="401" spans="1:17" ht="12.75" hidden="1" customHeight="1" outlineLevel="1">
      <c r="A401" s="184" t="s">
        <v>767</v>
      </c>
      <c r="B401" s="183" t="s">
        <v>890</v>
      </c>
      <c r="C401">
        <v>109</v>
      </c>
      <c r="D401" t="s">
        <v>3853</v>
      </c>
      <c r="E401" t="s">
        <v>1995</v>
      </c>
      <c r="F401" t="s">
        <v>890</v>
      </c>
      <c r="G401" t="s">
        <v>767</v>
      </c>
    </row>
    <row r="402" spans="1:17" ht="12.75" hidden="1" customHeight="1" outlineLevel="1">
      <c r="A402" s="184" t="s">
        <v>767</v>
      </c>
      <c r="B402" s="183" t="s">
        <v>889</v>
      </c>
      <c r="C402">
        <v>108</v>
      </c>
      <c r="D402" t="s">
        <v>3841</v>
      </c>
      <c r="E402" t="s">
        <v>1995</v>
      </c>
      <c r="F402" t="s">
        <v>889</v>
      </c>
      <c r="G402" t="s">
        <v>767</v>
      </c>
    </row>
    <row r="403" spans="1:17" ht="12.75" hidden="1" customHeight="1" outlineLevel="1">
      <c r="A403" s="185"/>
      <c r="B403" s="185"/>
      <c r="C403" s="185"/>
      <c r="D403" s="185"/>
      <c r="E403" s="185"/>
      <c r="F403" s="185"/>
      <c r="G403" s="185"/>
      <c r="H403" s="185"/>
      <c r="I403" s="185"/>
      <c r="J403" s="185"/>
      <c r="K403" s="185"/>
      <c r="L403" s="185"/>
      <c r="M403" s="185"/>
      <c r="N403" s="185"/>
      <c r="O403" s="185"/>
      <c r="P403" s="185"/>
      <c r="Q403" s="185"/>
    </row>
    <row r="404" spans="1:17" ht="12.75" customHeight="1" collapsed="1">
      <c r="A404" s="182" t="s">
        <v>1361</v>
      </c>
      <c r="B404" s="183" t="s">
        <v>1362</v>
      </c>
      <c r="M404">
        <v>77</v>
      </c>
      <c r="N404" t="s">
        <v>7410</v>
      </c>
      <c r="O404" t="s">
        <v>7285</v>
      </c>
      <c r="P404" t="s">
        <v>1362</v>
      </c>
      <c r="Q404" t="s">
        <v>1361</v>
      </c>
    </row>
    <row r="405" spans="1:17" ht="12.75" hidden="1" customHeight="1" outlineLevel="1">
      <c r="A405" s="184" t="s">
        <v>1361</v>
      </c>
      <c r="B405" s="183" t="s">
        <v>1363</v>
      </c>
    </row>
    <row r="406" spans="1:17" ht="12.75" hidden="1" customHeight="1" outlineLevel="1">
      <c r="A406" s="185"/>
      <c r="B406" s="185"/>
      <c r="C406" s="185"/>
      <c r="D406" s="185"/>
      <c r="E406" s="185"/>
      <c r="F406" s="185"/>
      <c r="G406" s="185"/>
      <c r="H406" s="185"/>
      <c r="I406" s="185"/>
      <c r="J406" s="185"/>
      <c r="K406" s="185"/>
      <c r="L406" s="185"/>
      <c r="M406" s="185"/>
      <c r="N406" s="185"/>
      <c r="O406" s="185"/>
      <c r="P406" s="185"/>
      <c r="Q406" s="185"/>
    </row>
    <row r="407" spans="1:17" ht="12.75" customHeight="1" collapsed="1">
      <c r="A407" s="182" t="s">
        <v>1310</v>
      </c>
      <c r="B407" s="183" t="s">
        <v>1311</v>
      </c>
      <c r="M407">
        <v>57</v>
      </c>
      <c r="N407" t="s">
        <v>7295</v>
      </c>
      <c r="O407" t="s">
        <v>7296</v>
      </c>
      <c r="P407" s="2" t="s">
        <v>7413</v>
      </c>
      <c r="Q407" s="2" t="s">
        <v>7412</v>
      </c>
    </row>
    <row r="408" spans="1:17" ht="12.75" hidden="1" customHeight="1" outlineLevel="1">
      <c r="A408" s="184" t="s">
        <v>1310</v>
      </c>
      <c r="B408" s="183" t="s">
        <v>1312</v>
      </c>
      <c r="M408">
        <v>56</v>
      </c>
      <c r="N408" t="s">
        <v>7299</v>
      </c>
      <c r="O408" t="s">
        <v>7296</v>
      </c>
      <c r="P408" s="2" t="s">
        <v>7411</v>
      </c>
      <c r="Q408" s="2" t="s">
        <v>7412</v>
      </c>
    </row>
    <row r="409" spans="1:17" ht="12.75" hidden="1" customHeight="1" outlineLevel="1">
      <c r="A409" s="185"/>
      <c r="B409" s="185"/>
      <c r="C409" s="185"/>
      <c r="D409" s="185"/>
      <c r="E409" s="185"/>
      <c r="F409" s="185"/>
      <c r="G409" s="185"/>
      <c r="H409" s="185"/>
      <c r="I409" s="185"/>
      <c r="J409" s="185"/>
      <c r="K409" s="185"/>
      <c r="L409" s="185"/>
      <c r="M409" s="185"/>
      <c r="N409" s="185"/>
      <c r="O409" s="185"/>
      <c r="P409" s="185"/>
      <c r="Q409" s="185"/>
    </row>
    <row r="410" spans="1:17" ht="12.75" customHeight="1" collapsed="1">
      <c r="A410" s="182" t="s">
        <v>1313</v>
      </c>
      <c r="B410" s="183" t="s">
        <v>1314</v>
      </c>
      <c r="M410">
        <v>22</v>
      </c>
      <c r="N410" t="s">
        <v>7295</v>
      </c>
      <c r="O410" t="s">
        <v>7296</v>
      </c>
      <c r="P410" s="2" t="s">
        <v>7297</v>
      </c>
      <c r="Q410" s="2" t="s">
        <v>11127</v>
      </c>
    </row>
    <row r="411" spans="1:17" ht="12.75" hidden="1" customHeight="1" outlineLevel="1">
      <c r="A411" s="184" t="s">
        <v>1313</v>
      </c>
      <c r="B411" s="183" t="s">
        <v>1315</v>
      </c>
      <c r="M411">
        <v>23</v>
      </c>
      <c r="N411" t="s">
        <v>7299</v>
      </c>
      <c r="O411" t="s">
        <v>7296</v>
      </c>
      <c r="P411" s="2" t="s">
        <v>7300</v>
      </c>
      <c r="Q411" s="2" t="s">
        <v>11127</v>
      </c>
    </row>
    <row r="412" spans="1:17" ht="12.75" hidden="1" customHeight="1" outlineLevel="1">
      <c r="A412" s="185"/>
      <c r="B412" s="185"/>
      <c r="C412" s="185"/>
      <c r="D412" s="185"/>
      <c r="E412" s="185"/>
      <c r="F412" s="185"/>
      <c r="G412" s="185"/>
      <c r="H412" s="185"/>
      <c r="I412" s="185"/>
      <c r="J412" s="185"/>
      <c r="K412" s="185"/>
      <c r="L412" s="185"/>
      <c r="M412" s="185"/>
      <c r="N412" s="185"/>
      <c r="O412" s="185"/>
      <c r="P412" s="185"/>
      <c r="Q412" s="185"/>
    </row>
    <row r="413" spans="1:17" ht="12.75" customHeight="1" collapsed="1">
      <c r="A413" s="182" t="s">
        <v>964</v>
      </c>
      <c r="B413" s="187" t="s">
        <v>963</v>
      </c>
      <c r="C413">
        <v>192</v>
      </c>
      <c r="D413" t="s">
        <v>4877</v>
      </c>
      <c r="E413" t="s">
        <v>4882</v>
      </c>
      <c r="F413" t="s">
        <v>963</v>
      </c>
      <c r="G413" t="s">
        <v>964</v>
      </c>
    </row>
    <row r="414" spans="1:17" ht="12.75" hidden="1" customHeight="1" outlineLevel="1">
      <c r="A414" s="184" t="s">
        <v>964</v>
      </c>
      <c r="B414" s="187" t="s">
        <v>965</v>
      </c>
      <c r="C414">
        <v>193</v>
      </c>
      <c r="D414" t="s">
        <v>4883</v>
      </c>
      <c r="E414" t="s">
        <v>4882</v>
      </c>
      <c r="F414" t="s">
        <v>965</v>
      </c>
      <c r="G414" t="s">
        <v>964</v>
      </c>
    </row>
    <row r="415" spans="1:17" ht="12.75" hidden="1" customHeight="1" outlineLevel="1">
      <c r="A415" s="184" t="s">
        <v>964</v>
      </c>
      <c r="B415" s="187" t="s">
        <v>972</v>
      </c>
      <c r="C415">
        <v>246</v>
      </c>
      <c r="D415" t="s">
        <v>5049</v>
      </c>
      <c r="E415" t="s">
        <v>5054</v>
      </c>
      <c r="F415" t="s">
        <v>972</v>
      </c>
      <c r="G415" t="s">
        <v>964</v>
      </c>
    </row>
    <row r="416" spans="1:17" ht="12.75" hidden="1" customHeight="1" outlineLevel="1">
      <c r="A416" s="184" t="s">
        <v>964</v>
      </c>
      <c r="B416" s="187" t="s">
        <v>973</v>
      </c>
      <c r="C416">
        <v>247</v>
      </c>
      <c r="D416" t="s">
        <v>5055</v>
      </c>
      <c r="E416" t="s">
        <v>5054</v>
      </c>
      <c r="F416" t="s">
        <v>973</v>
      </c>
      <c r="G416" t="s">
        <v>964</v>
      </c>
    </row>
    <row r="417" spans="1:17" ht="12.75" hidden="1" customHeight="1" outlineLevel="1">
      <c r="A417" s="184" t="s">
        <v>964</v>
      </c>
      <c r="B417" s="187" t="s">
        <v>1059</v>
      </c>
      <c r="C417">
        <v>955</v>
      </c>
      <c r="D417" t="s">
        <v>6550</v>
      </c>
      <c r="E417" t="s">
        <v>6552</v>
      </c>
      <c r="F417" t="s">
        <v>1059</v>
      </c>
      <c r="G417" t="s">
        <v>964</v>
      </c>
    </row>
    <row r="418" spans="1:17" ht="12.75" hidden="1" customHeight="1" outlineLevel="1">
      <c r="A418" s="184" t="s">
        <v>964</v>
      </c>
      <c r="B418" s="187" t="s">
        <v>1060</v>
      </c>
      <c r="C418">
        <v>956</v>
      </c>
      <c r="D418" t="s">
        <v>6553</v>
      </c>
      <c r="E418" t="s">
        <v>6552</v>
      </c>
      <c r="F418" t="s">
        <v>1060</v>
      </c>
      <c r="G418" t="s">
        <v>964</v>
      </c>
    </row>
    <row r="419" spans="1:17" ht="12.75" hidden="1" customHeight="1" outlineLevel="1">
      <c r="A419" s="184" t="s">
        <v>964</v>
      </c>
      <c r="B419" s="187" t="s">
        <v>1062</v>
      </c>
      <c r="C419">
        <v>966</v>
      </c>
      <c r="D419" t="s">
        <v>6573</v>
      </c>
      <c r="E419" t="s">
        <v>6552</v>
      </c>
      <c r="F419" t="s">
        <v>1062</v>
      </c>
      <c r="G419" t="s">
        <v>964</v>
      </c>
    </row>
    <row r="420" spans="1:17" ht="12.75" hidden="1" customHeight="1" outlineLevel="1">
      <c r="A420" s="184" t="s">
        <v>964</v>
      </c>
      <c r="B420" s="187" t="s">
        <v>1063</v>
      </c>
      <c r="C420">
        <v>967</v>
      </c>
      <c r="D420" t="s">
        <v>6576</v>
      </c>
      <c r="E420" t="s">
        <v>975</v>
      </c>
      <c r="F420" t="s">
        <v>1063</v>
      </c>
      <c r="G420" t="s">
        <v>964</v>
      </c>
    </row>
    <row r="421" spans="1:17" ht="12.75" hidden="1" customHeight="1" outlineLevel="1">
      <c r="A421" s="184" t="s">
        <v>964</v>
      </c>
      <c r="B421" s="187" t="s">
        <v>1064</v>
      </c>
      <c r="C421">
        <v>968</v>
      </c>
      <c r="D421" t="s">
        <v>6578</v>
      </c>
      <c r="E421" t="s">
        <v>975</v>
      </c>
      <c r="F421" t="s">
        <v>1064</v>
      </c>
      <c r="G421" t="s">
        <v>964</v>
      </c>
    </row>
    <row r="422" spans="1:17" ht="12.75" hidden="1" customHeight="1" outlineLevel="1">
      <c r="A422" s="185"/>
      <c r="B422" s="185"/>
      <c r="C422" s="185"/>
      <c r="D422" s="185"/>
      <c r="E422" s="185"/>
      <c r="F422" s="185"/>
      <c r="G422" s="185"/>
      <c r="H422" s="185"/>
      <c r="I422" s="185"/>
      <c r="J422" s="185"/>
      <c r="K422" s="185"/>
      <c r="L422" s="185"/>
      <c r="M422" s="185"/>
      <c r="N422" s="185"/>
      <c r="O422" s="185"/>
      <c r="P422" s="185"/>
      <c r="Q422" s="185"/>
    </row>
    <row r="423" spans="1:17" ht="12.75" customHeight="1" collapsed="1">
      <c r="A423" s="186" t="s">
        <v>962</v>
      </c>
      <c r="B423" s="187" t="s">
        <v>962</v>
      </c>
      <c r="C423">
        <v>12</v>
      </c>
      <c r="D423" t="s">
        <v>2205</v>
      </c>
      <c r="E423" t="s">
        <v>2206</v>
      </c>
      <c r="F423" t="s">
        <v>962</v>
      </c>
      <c r="G423" t="s">
        <v>962</v>
      </c>
    </row>
    <row r="424" spans="1:17" ht="12.75" hidden="1" customHeight="1" outlineLevel="1">
      <c r="A424" s="188" t="s">
        <v>962</v>
      </c>
      <c r="B424" s="187" t="s">
        <v>962</v>
      </c>
      <c r="C424">
        <v>191</v>
      </c>
      <c r="D424">
        <v>0</v>
      </c>
      <c r="E424">
        <v>0</v>
      </c>
      <c r="F424" t="s">
        <v>962</v>
      </c>
      <c r="G424" t="s">
        <v>962</v>
      </c>
    </row>
    <row r="425" spans="1:17" ht="12.75" hidden="1" customHeight="1" outlineLevel="1">
      <c r="A425" s="188" t="s">
        <v>962</v>
      </c>
      <c r="B425" s="187" t="s">
        <v>962</v>
      </c>
      <c r="C425">
        <v>326</v>
      </c>
      <c r="D425" t="s">
        <v>4845</v>
      </c>
      <c r="E425" t="s">
        <v>4845</v>
      </c>
      <c r="F425" t="s">
        <v>962</v>
      </c>
      <c r="G425" t="s">
        <v>962</v>
      </c>
    </row>
    <row r="426" spans="1:17" ht="12.75" hidden="1" customHeight="1" outlineLevel="1" thickBot="1">
      <c r="A426" s="189" t="s">
        <v>962</v>
      </c>
      <c r="B426" s="187" t="s">
        <v>962</v>
      </c>
      <c r="C426">
        <v>345</v>
      </c>
      <c r="D426" t="s">
        <v>5420</v>
      </c>
      <c r="E426" t="s">
        <v>5426</v>
      </c>
      <c r="F426" t="s">
        <v>962</v>
      </c>
      <c r="G426" t="s">
        <v>962</v>
      </c>
    </row>
    <row r="427" spans="1:17" ht="12.75" hidden="1" customHeight="1" outlineLevel="1" thickTop="1">
      <c r="A427" s="185"/>
      <c r="B427" s="185"/>
      <c r="C427" s="185"/>
      <c r="D427" s="185"/>
      <c r="E427" s="185"/>
      <c r="F427" s="185"/>
      <c r="G427" s="185"/>
      <c r="H427" s="185"/>
      <c r="I427" s="185"/>
      <c r="J427" s="185"/>
      <c r="K427" s="185"/>
      <c r="L427" s="185"/>
      <c r="M427" s="185"/>
      <c r="N427" s="185"/>
      <c r="O427" s="185"/>
      <c r="P427" s="185"/>
      <c r="Q427" s="185"/>
    </row>
    <row r="428" spans="1:17" ht="12.75" customHeight="1" collapsed="1">
      <c r="A428" s="182" t="s">
        <v>1596</v>
      </c>
      <c r="B428" s="183" t="s">
        <v>1364</v>
      </c>
      <c r="M428">
        <v>4</v>
      </c>
      <c r="N428" t="s">
        <v>7414</v>
      </c>
      <c r="O428" t="s">
        <v>7415</v>
      </c>
      <c r="P428" t="s">
        <v>1364</v>
      </c>
      <c r="Q428" t="s">
        <v>1596</v>
      </c>
    </row>
    <row r="429" spans="1:17" ht="12.75" hidden="1" customHeight="1" outlineLevel="1">
      <c r="A429" s="184" t="s">
        <v>1596</v>
      </c>
      <c r="B429" s="183" t="s">
        <v>1365</v>
      </c>
      <c r="M429">
        <v>7</v>
      </c>
      <c r="N429" t="s">
        <v>7416</v>
      </c>
      <c r="O429" t="s">
        <v>7415</v>
      </c>
      <c r="P429" t="s">
        <v>1365</v>
      </c>
      <c r="Q429" t="s">
        <v>1596</v>
      </c>
    </row>
    <row r="430" spans="1:17" ht="12.75" hidden="1" customHeight="1" outlineLevel="1">
      <c r="A430" s="184" t="s">
        <v>1596</v>
      </c>
      <c r="B430" s="183" t="s">
        <v>1366</v>
      </c>
      <c r="M430">
        <v>8</v>
      </c>
      <c r="N430" t="s">
        <v>7417</v>
      </c>
      <c r="O430" t="s">
        <v>7415</v>
      </c>
      <c r="P430" t="s">
        <v>1366</v>
      </c>
      <c r="Q430" t="s">
        <v>1596</v>
      </c>
    </row>
    <row r="431" spans="1:17" ht="12.75" hidden="1" customHeight="1" outlineLevel="1">
      <c r="A431" s="184" t="s">
        <v>1596</v>
      </c>
      <c r="B431" s="183" t="s">
        <v>1367</v>
      </c>
      <c r="M431">
        <v>9</v>
      </c>
      <c r="N431" t="s">
        <v>7420</v>
      </c>
      <c r="O431" t="s">
        <v>7331</v>
      </c>
      <c r="P431" t="s">
        <v>1367</v>
      </c>
      <c r="Q431" t="s">
        <v>7419</v>
      </c>
    </row>
    <row r="432" spans="1:17" ht="12.75" hidden="1" customHeight="1" outlineLevel="1">
      <c r="A432" s="184" t="s">
        <v>1596</v>
      </c>
      <c r="B432" s="183" t="s">
        <v>1368</v>
      </c>
      <c r="M432">
        <v>3</v>
      </c>
      <c r="N432" t="s">
        <v>7418</v>
      </c>
      <c r="O432" t="s">
        <v>7415</v>
      </c>
      <c r="P432" t="s">
        <v>1368</v>
      </c>
      <c r="Q432" t="s">
        <v>7419</v>
      </c>
    </row>
    <row r="433" spans="1:17" ht="12.75" hidden="1" customHeight="1" outlineLevel="1">
      <c r="A433" s="184" t="s">
        <v>1596</v>
      </c>
      <c r="B433" s="183" t="s">
        <v>1369</v>
      </c>
      <c r="M433">
        <v>13</v>
      </c>
      <c r="N433" t="s">
        <v>7421</v>
      </c>
      <c r="O433" t="s">
        <v>7415</v>
      </c>
      <c r="P433" t="s">
        <v>1369</v>
      </c>
      <c r="Q433" t="s">
        <v>7419</v>
      </c>
    </row>
    <row r="434" spans="1:17" ht="12.75" hidden="1" customHeight="1" outlineLevel="1">
      <c r="A434" s="184" t="s">
        <v>1596</v>
      </c>
      <c r="B434" s="187" t="s">
        <v>7422</v>
      </c>
      <c r="M434">
        <v>17</v>
      </c>
      <c r="N434" t="s">
        <v>7423</v>
      </c>
      <c r="O434" t="s">
        <v>7415</v>
      </c>
      <c r="P434" t="s">
        <v>7422</v>
      </c>
      <c r="Q434" t="s">
        <v>7424</v>
      </c>
    </row>
    <row r="435" spans="1:17" ht="12.75" hidden="1" customHeight="1" outlineLevel="1">
      <c r="A435" s="185"/>
      <c r="B435" s="185"/>
      <c r="C435" s="185"/>
      <c r="D435" s="185"/>
      <c r="E435" s="185"/>
      <c r="F435" s="185"/>
      <c r="G435" s="185"/>
      <c r="H435" s="185"/>
      <c r="I435" s="185"/>
      <c r="J435" s="185"/>
      <c r="K435" s="185"/>
      <c r="L435" s="185"/>
      <c r="M435" s="185"/>
      <c r="N435" s="185"/>
      <c r="O435" s="185"/>
      <c r="P435" s="185"/>
      <c r="Q435" s="185"/>
    </row>
    <row r="436" spans="1:17" ht="12.75" customHeight="1" collapsed="1">
      <c r="A436" s="182" t="s">
        <v>1561</v>
      </c>
      <c r="B436" s="183" t="s">
        <v>1562</v>
      </c>
    </row>
    <row r="437" spans="1:17" ht="12.75" hidden="1" customHeight="1" outlineLevel="1">
      <c r="A437" s="184" t="s">
        <v>1561</v>
      </c>
      <c r="B437" s="183" t="s">
        <v>1563</v>
      </c>
      <c r="M437">
        <v>103</v>
      </c>
      <c r="N437" t="s">
        <v>7431</v>
      </c>
      <c r="O437" t="s">
        <v>3254</v>
      </c>
      <c r="P437" t="s">
        <v>1563</v>
      </c>
      <c r="Q437" t="s">
        <v>1561</v>
      </c>
    </row>
    <row r="438" spans="1:17" ht="12.75" hidden="1" customHeight="1" outlineLevel="1">
      <c r="A438" s="184" t="s">
        <v>1561</v>
      </c>
      <c r="B438" s="183" t="s">
        <v>1564</v>
      </c>
      <c r="M438">
        <v>102</v>
      </c>
      <c r="N438" t="s">
        <v>7430</v>
      </c>
      <c r="O438" t="s">
        <v>3254</v>
      </c>
      <c r="P438" t="s">
        <v>1564</v>
      </c>
      <c r="Q438" t="s">
        <v>1561</v>
      </c>
    </row>
    <row r="439" spans="1:17" ht="12.75" hidden="1" customHeight="1" outlineLevel="1">
      <c r="A439" s="184" t="s">
        <v>1561</v>
      </c>
      <c r="B439" s="183" t="s">
        <v>1565</v>
      </c>
      <c r="M439">
        <v>101</v>
      </c>
      <c r="N439" t="s">
        <v>7429</v>
      </c>
      <c r="O439" t="s">
        <v>3254</v>
      </c>
      <c r="P439" t="s">
        <v>1565</v>
      </c>
      <c r="Q439" t="s">
        <v>1561</v>
      </c>
    </row>
    <row r="440" spans="1:17" ht="12.75" hidden="1" customHeight="1" outlineLevel="1">
      <c r="A440" s="184" t="s">
        <v>1561</v>
      </c>
      <c r="B440" s="183" t="s">
        <v>1566</v>
      </c>
      <c r="M440">
        <v>100</v>
      </c>
      <c r="N440" t="s">
        <v>7428</v>
      </c>
      <c r="O440" t="s">
        <v>3254</v>
      </c>
      <c r="P440" t="s">
        <v>1566</v>
      </c>
      <c r="Q440" t="s">
        <v>1561</v>
      </c>
    </row>
    <row r="441" spans="1:17" ht="12.75" hidden="1" customHeight="1" outlineLevel="1">
      <c r="A441" s="184" t="s">
        <v>1561</v>
      </c>
      <c r="B441" s="183" t="s">
        <v>1567</v>
      </c>
      <c r="M441">
        <v>87</v>
      </c>
      <c r="N441" t="s">
        <v>7427</v>
      </c>
      <c r="O441" t="s">
        <v>7309</v>
      </c>
      <c r="P441" t="s">
        <v>1567</v>
      </c>
      <c r="Q441" t="s">
        <v>1561</v>
      </c>
    </row>
    <row r="442" spans="1:17" ht="12.75" hidden="1" customHeight="1" outlineLevel="1">
      <c r="A442" s="184" t="s">
        <v>1561</v>
      </c>
      <c r="B442" s="183" t="s">
        <v>1568</v>
      </c>
      <c r="M442">
        <v>86</v>
      </c>
      <c r="N442" t="s">
        <v>7426</v>
      </c>
      <c r="O442" t="s">
        <v>7309</v>
      </c>
      <c r="P442" t="s">
        <v>1568</v>
      </c>
      <c r="Q442" t="s">
        <v>1561</v>
      </c>
    </row>
    <row r="443" spans="1:17" ht="12.75" hidden="1" customHeight="1" outlineLevel="1">
      <c r="A443" s="184" t="s">
        <v>1561</v>
      </c>
      <c r="B443" s="183" t="s">
        <v>1569</v>
      </c>
      <c r="H443">
        <v>37</v>
      </c>
      <c r="I443" t="s">
        <v>7188</v>
      </c>
      <c r="J443" t="s">
        <v>7188</v>
      </c>
      <c r="K443" t="s">
        <v>1569</v>
      </c>
      <c r="L443" t="s">
        <v>1561</v>
      </c>
      <c r="M443">
        <v>51</v>
      </c>
      <c r="N443" t="s">
        <v>7425</v>
      </c>
      <c r="O443" t="s">
        <v>7331</v>
      </c>
      <c r="P443" t="s">
        <v>1569</v>
      </c>
      <c r="Q443" t="s">
        <v>1561</v>
      </c>
    </row>
    <row r="444" spans="1:17" ht="12.75" hidden="1" customHeight="1" outlineLevel="1">
      <c r="A444" s="184" t="s">
        <v>1561</v>
      </c>
      <c r="B444" s="183" t="s">
        <v>1570</v>
      </c>
    </row>
    <row r="445" spans="1:17" ht="12.75" hidden="1" customHeight="1" outlineLevel="1">
      <c r="A445" s="184" t="s">
        <v>1561</v>
      </c>
      <c r="B445" s="183" t="s">
        <v>1571</v>
      </c>
    </row>
    <row r="446" spans="1:17" ht="12.75" hidden="1" customHeight="1" outlineLevel="1">
      <c r="A446" s="184" t="s">
        <v>1561</v>
      </c>
      <c r="B446" s="183" t="s">
        <v>1572</v>
      </c>
      <c r="M446">
        <v>57</v>
      </c>
      <c r="N446" t="s">
        <v>7295</v>
      </c>
      <c r="O446" t="s">
        <v>7296</v>
      </c>
      <c r="P446" s="2" t="s">
        <v>7413</v>
      </c>
      <c r="Q446" s="2" t="s">
        <v>7412</v>
      </c>
    </row>
    <row r="447" spans="1:17" ht="12.75" hidden="1" customHeight="1" outlineLevel="1">
      <c r="A447" s="184" t="s">
        <v>1561</v>
      </c>
      <c r="B447" s="183" t="s">
        <v>1573</v>
      </c>
      <c r="M447">
        <v>56</v>
      </c>
      <c r="N447" t="s">
        <v>7299</v>
      </c>
      <c r="O447" t="s">
        <v>7296</v>
      </c>
      <c r="P447" s="2" t="s">
        <v>7411</v>
      </c>
      <c r="Q447" s="2" t="s">
        <v>7412</v>
      </c>
    </row>
    <row r="448" spans="1:17" ht="12.75" hidden="1" customHeight="1" outlineLevel="1">
      <c r="A448" s="185"/>
      <c r="B448" s="185"/>
      <c r="C448" s="185"/>
      <c r="D448" s="185"/>
      <c r="E448" s="185"/>
      <c r="F448" s="185"/>
      <c r="G448" s="185"/>
      <c r="H448" s="185"/>
      <c r="I448" s="185"/>
      <c r="J448" s="185"/>
      <c r="K448" s="185"/>
      <c r="L448" s="185"/>
      <c r="M448" s="185"/>
      <c r="N448" s="185"/>
      <c r="O448" s="185"/>
      <c r="P448" s="185"/>
      <c r="Q448" s="185"/>
    </row>
    <row r="449" spans="1:17" ht="12.75" customHeight="1" collapsed="1">
      <c r="A449" s="186" t="s">
        <v>1499</v>
      </c>
      <c r="B449" s="183" t="s">
        <v>1500</v>
      </c>
      <c r="M449">
        <v>208</v>
      </c>
      <c r="N449" t="s">
        <v>7432</v>
      </c>
      <c r="O449" t="s">
        <v>1074</v>
      </c>
      <c r="P449" t="s">
        <v>1500</v>
      </c>
      <c r="Q449" t="s">
        <v>1499</v>
      </c>
    </row>
    <row r="450" spans="1:17" ht="12.75" hidden="1" customHeight="1" outlineLevel="1">
      <c r="A450" s="188" t="s">
        <v>1499</v>
      </c>
      <c r="B450" s="183" t="s">
        <v>1500</v>
      </c>
      <c r="M450">
        <v>210</v>
      </c>
      <c r="N450" t="s">
        <v>7433</v>
      </c>
      <c r="O450" t="s">
        <v>1074</v>
      </c>
      <c r="P450" t="s">
        <v>1500</v>
      </c>
      <c r="Q450" t="s">
        <v>1499</v>
      </c>
    </row>
    <row r="451" spans="1:17" ht="12.75" hidden="1" customHeight="1" outlineLevel="1">
      <c r="A451" s="188" t="s">
        <v>1499</v>
      </c>
      <c r="B451" s="183" t="s">
        <v>1500</v>
      </c>
      <c r="M451">
        <v>218</v>
      </c>
      <c r="N451" t="s">
        <v>7434</v>
      </c>
      <c r="O451" t="s">
        <v>1074</v>
      </c>
      <c r="P451" t="s">
        <v>1500</v>
      </c>
      <c r="Q451" t="s">
        <v>1499</v>
      </c>
    </row>
    <row r="452" spans="1:17" ht="12.75" hidden="1" customHeight="1" outlineLevel="1">
      <c r="A452" s="188" t="s">
        <v>1499</v>
      </c>
      <c r="B452" s="183" t="s">
        <v>1500</v>
      </c>
      <c r="M452">
        <v>229</v>
      </c>
      <c r="N452" t="s">
        <v>7435</v>
      </c>
      <c r="O452" t="s">
        <v>1074</v>
      </c>
      <c r="P452" t="s">
        <v>1500</v>
      </c>
      <c r="Q452" t="s">
        <v>1499</v>
      </c>
    </row>
    <row r="453" spans="1:17" ht="12.75" hidden="1" customHeight="1" outlineLevel="1">
      <c r="A453" s="188" t="s">
        <v>1499</v>
      </c>
      <c r="B453" s="183" t="s">
        <v>1500</v>
      </c>
      <c r="M453">
        <v>230</v>
      </c>
      <c r="N453" t="s">
        <v>7435</v>
      </c>
      <c r="O453" t="s">
        <v>1074</v>
      </c>
      <c r="P453" t="s">
        <v>1500</v>
      </c>
      <c r="Q453" t="s">
        <v>1499</v>
      </c>
    </row>
    <row r="454" spans="1:17" ht="12.75" hidden="1" customHeight="1" outlineLevel="1">
      <c r="A454" s="188" t="s">
        <v>1499</v>
      </c>
      <c r="B454" s="183" t="s">
        <v>1500</v>
      </c>
      <c r="M454">
        <v>231</v>
      </c>
      <c r="N454" t="s">
        <v>7435</v>
      </c>
      <c r="O454" t="s">
        <v>1074</v>
      </c>
      <c r="P454" t="s">
        <v>1500</v>
      </c>
      <c r="Q454" t="s">
        <v>1499</v>
      </c>
    </row>
    <row r="455" spans="1:17" ht="12.75" hidden="1" customHeight="1" outlineLevel="1">
      <c r="A455" s="188" t="s">
        <v>1499</v>
      </c>
      <c r="B455" s="183" t="s">
        <v>1500</v>
      </c>
      <c r="M455">
        <v>232</v>
      </c>
      <c r="N455" t="s">
        <v>7435</v>
      </c>
      <c r="O455" t="s">
        <v>1074</v>
      </c>
      <c r="P455" t="s">
        <v>1500</v>
      </c>
      <c r="Q455" t="s">
        <v>1499</v>
      </c>
    </row>
    <row r="456" spans="1:17" ht="12.75" hidden="1" customHeight="1" outlineLevel="1">
      <c r="A456" s="188" t="s">
        <v>1499</v>
      </c>
      <c r="B456" s="183" t="s">
        <v>1500</v>
      </c>
      <c r="M456">
        <v>233</v>
      </c>
      <c r="N456" t="s">
        <v>7436</v>
      </c>
      <c r="O456" t="s">
        <v>1074</v>
      </c>
      <c r="P456" t="s">
        <v>1500</v>
      </c>
      <c r="Q456" t="s">
        <v>1499</v>
      </c>
    </row>
    <row r="457" spans="1:17" ht="12.75" hidden="1" customHeight="1" outlineLevel="1">
      <c r="A457" s="188" t="s">
        <v>1499</v>
      </c>
      <c r="B457" s="183" t="s">
        <v>1500</v>
      </c>
      <c r="M457">
        <v>234</v>
      </c>
      <c r="N457" t="s">
        <v>7437</v>
      </c>
      <c r="O457" t="s">
        <v>1074</v>
      </c>
      <c r="P457" t="s">
        <v>1500</v>
      </c>
      <c r="Q457" t="s">
        <v>1499</v>
      </c>
    </row>
    <row r="458" spans="1:17" ht="12.75" hidden="1" customHeight="1" outlineLevel="1">
      <c r="A458" s="188" t="s">
        <v>1499</v>
      </c>
      <c r="B458" s="183" t="s">
        <v>1500</v>
      </c>
      <c r="M458">
        <v>235</v>
      </c>
      <c r="N458" t="s">
        <v>7438</v>
      </c>
      <c r="O458" t="s">
        <v>1074</v>
      </c>
      <c r="P458" t="s">
        <v>1500</v>
      </c>
      <c r="Q458" t="s">
        <v>1499</v>
      </c>
    </row>
    <row r="459" spans="1:17" ht="12.75" hidden="1" customHeight="1" outlineLevel="1" thickBot="1">
      <c r="A459" s="189" t="s">
        <v>1499</v>
      </c>
      <c r="B459" s="183" t="s">
        <v>1500</v>
      </c>
      <c r="M459">
        <v>236</v>
      </c>
      <c r="N459" t="s">
        <v>7438</v>
      </c>
      <c r="O459" t="s">
        <v>1074</v>
      </c>
      <c r="P459" t="s">
        <v>1500</v>
      </c>
      <c r="Q459" t="s">
        <v>1499</v>
      </c>
    </row>
    <row r="460" spans="1:17" ht="12.75" hidden="1" customHeight="1" outlineLevel="1" thickTop="1">
      <c r="A460" s="184" t="s">
        <v>1499</v>
      </c>
      <c r="B460" s="183" t="s">
        <v>1501</v>
      </c>
    </row>
    <row r="461" spans="1:17" ht="12.75" hidden="1" customHeight="1" outlineLevel="1">
      <c r="A461" s="188" t="s">
        <v>1499</v>
      </c>
      <c r="B461" s="183" t="s">
        <v>1502</v>
      </c>
      <c r="M461">
        <v>217</v>
      </c>
      <c r="N461" t="s">
        <v>7439</v>
      </c>
      <c r="O461" t="s">
        <v>1074</v>
      </c>
      <c r="P461" t="s">
        <v>1502</v>
      </c>
      <c r="Q461" t="s">
        <v>1499</v>
      </c>
    </row>
    <row r="462" spans="1:17" ht="12.75" hidden="1" customHeight="1" outlineLevel="1">
      <c r="A462" s="188" t="s">
        <v>1499</v>
      </c>
      <c r="B462" s="183" t="s">
        <v>1502</v>
      </c>
      <c r="M462">
        <v>219</v>
      </c>
      <c r="N462" t="s">
        <v>7440</v>
      </c>
      <c r="O462" t="s">
        <v>1074</v>
      </c>
      <c r="P462" t="s">
        <v>1502</v>
      </c>
      <c r="Q462" t="s">
        <v>1499</v>
      </c>
    </row>
    <row r="463" spans="1:17" ht="12.75" hidden="1" customHeight="1" outlineLevel="1">
      <c r="A463" s="188" t="s">
        <v>1499</v>
      </c>
      <c r="B463" s="183" t="s">
        <v>1502</v>
      </c>
      <c r="M463">
        <v>220</v>
      </c>
      <c r="N463" t="s">
        <v>7440</v>
      </c>
      <c r="O463" t="s">
        <v>1074</v>
      </c>
      <c r="P463" t="s">
        <v>1502</v>
      </c>
      <c r="Q463" t="s">
        <v>1499</v>
      </c>
    </row>
    <row r="464" spans="1:17" ht="12.75" hidden="1" customHeight="1" outlineLevel="1">
      <c r="A464" s="188" t="s">
        <v>1499</v>
      </c>
      <c r="B464" s="183" t="s">
        <v>1502</v>
      </c>
      <c r="M464">
        <v>221</v>
      </c>
      <c r="N464" t="s">
        <v>7440</v>
      </c>
      <c r="O464" t="s">
        <v>1074</v>
      </c>
      <c r="P464" t="s">
        <v>1502</v>
      </c>
      <c r="Q464" t="s">
        <v>1499</v>
      </c>
    </row>
    <row r="465" spans="1:17" ht="12.75" hidden="1" customHeight="1" outlineLevel="1">
      <c r="A465" s="188" t="s">
        <v>1499</v>
      </c>
      <c r="B465" s="183" t="s">
        <v>1502</v>
      </c>
      <c r="M465">
        <v>222</v>
      </c>
      <c r="N465" t="s">
        <v>7440</v>
      </c>
      <c r="O465" t="s">
        <v>1074</v>
      </c>
      <c r="P465" t="s">
        <v>1502</v>
      </c>
      <c r="Q465" t="s">
        <v>1499</v>
      </c>
    </row>
    <row r="466" spans="1:17" ht="12.75" hidden="1" customHeight="1" outlineLevel="1">
      <c r="A466" s="188" t="s">
        <v>1499</v>
      </c>
      <c r="B466" s="183" t="s">
        <v>1502</v>
      </c>
      <c r="M466">
        <v>223</v>
      </c>
      <c r="N466" t="s">
        <v>7440</v>
      </c>
      <c r="O466" t="s">
        <v>1074</v>
      </c>
      <c r="P466" t="s">
        <v>1502</v>
      </c>
      <c r="Q466" t="s">
        <v>1499</v>
      </c>
    </row>
    <row r="467" spans="1:17" ht="12.75" hidden="1" customHeight="1" outlineLevel="1">
      <c r="A467" s="188" t="s">
        <v>1499</v>
      </c>
      <c r="B467" s="183" t="s">
        <v>1502</v>
      </c>
      <c r="M467">
        <v>224</v>
      </c>
      <c r="N467" t="s">
        <v>7440</v>
      </c>
      <c r="O467" t="s">
        <v>1074</v>
      </c>
      <c r="P467" t="s">
        <v>1502</v>
      </c>
      <c r="Q467" t="s">
        <v>1499</v>
      </c>
    </row>
    <row r="468" spans="1:17" ht="12.75" hidden="1" customHeight="1" outlineLevel="1">
      <c r="A468" s="188" t="s">
        <v>1499</v>
      </c>
      <c r="B468" s="183" t="s">
        <v>1502</v>
      </c>
      <c r="M468">
        <v>225</v>
      </c>
      <c r="N468" t="s">
        <v>7440</v>
      </c>
      <c r="O468" t="s">
        <v>1074</v>
      </c>
      <c r="P468" t="s">
        <v>1502</v>
      </c>
      <c r="Q468" t="s">
        <v>1499</v>
      </c>
    </row>
    <row r="469" spans="1:17" ht="12.75" hidden="1" customHeight="1" outlineLevel="1">
      <c r="A469" s="188" t="s">
        <v>1499</v>
      </c>
      <c r="B469" s="183" t="s">
        <v>1502</v>
      </c>
      <c r="M469">
        <v>226</v>
      </c>
      <c r="N469" t="s">
        <v>7440</v>
      </c>
      <c r="O469" t="s">
        <v>1074</v>
      </c>
      <c r="P469" t="s">
        <v>1502</v>
      </c>
      <c r="Q469" t="s">
        <v>1499</v>
      </c>
    </row>
    <row r="470" spans="1:17" ht="12.75" hidden="1" customHeight="1" outlineLevel="1">
      <c r="A470" s="188" t="s">
        <v>1499</v>
      </c>
      <c r="B470" s="183" t="s">
        <v>1502</v>
      </c>
      <c r="M470">
        <v>227</v>
      </c>
      <c r="N470" t="s">
        <v>7440</v>
      </c>
      <c r="O470" t="s">
        <v>1074</v>
      </c>
      <c r="P470" t="s">
        <v>1502</v>
      </c>
      <c r="Q470" t="s">
        <v>1499</v>
      </c>
    </row>
    <row r="471" spans="1:17" ht="12.75" hidden="1" customHeight="1" outlineLevel="1" thickBot="1">
      <c r="A471" s="189" t="s">
        <v>1499</v>
      </c>
      <c r="B471" s="183" t="s">
        <v>1502</v>
      </c>
      <c r="M471">
        <v>228</v>
      </c>
      <c r="N471" t="s">
        <v>7440</v>
      </c>
      <c r="O471" t="s">
        <v>1074</v>
      </c>
      <c r="P471" t="s">
        <v>1502</v>
      </c>
      <c r="Q471" t="s">
        <v>1499</v>
      </c>
    </row>
    <row r="472" spans="1:17" ht="12.75" hidden="1" customHeight="1" outlineLevel="1" thickTop="1">
      <c r="A472" s="184" t="s">
        <v>1499</v>
      </c>
      <c r="B472" s="183" t="s">
        <v>1503</v>
      </c>
    </row>
    <row r="473" spans="1:17" ht="12.75" hidden="1" customHeight="1" outlineLevel="1">
      <c r="A473" s="184" t="s">
        <v>1499</v>
      </c>
      <c r="B473" s="183" t="s">
        <v>1504</v>
      </c>
    </row>
    <row r="474" spans="1:17" ht="12.75" hidden="1" customHeight="1" outlineLevel="1">
      <c r="A474" s="184" t="s">
        <v>1499</v>
      </c>
      <c r="B474" s="183" t="s">
        <v>1505</v>
      </c>
    </row>
    <row r="475" spans="1:17" ht="12.75" hidden="1" customHeight="1" outlineLevel="1">
      <c r="A475" s="184" t="s">
        <v>1499</v>
      </c>
      <c r="B475" s="183" t="s">
        <v>1506</v>
      </c>
    </row>
    <row r="476" spans="1:17" ht="12.75" hidden="1" customHeight="1" outlineLevel="1">
      <c r="A476" s="184" t="s">
        <v>1499</v>
      </c>
      <c r="B476" s="183" t="s">
        <v>1507</v>
      </c>
    </row>
    <row r="477" spans="1:17" ht="12.75" hidden="1" customHeight="1" outlineLevel="1">
      <c r="A477" s="184" t="s">
        <v>1499</v>
      </c>
      <c r="B477" s="183" t="s">
        <v>1508</v>
      </c>
    </row>
    <row r="478" spans="1:17" ht="12.75" hidden="1" customHeight="1" outlineLevel="1">
      <c r="A478" s="184" t="s">
        <v>1499</v>
      </c>
      <c r="B478" s="183" t="s">
        <v>1509</v>
      </c>
    </row>
    <row r="479" spans="1:17" ht="12.75" hidden="1" customHeight="1" outlineLevel="1">
      <c r="A479" s="184" t="s">
        <v>1499</v>
      </c>
      <c r="B479" s="183" t="s">
        <v>1510</v>
      </c>
    </row>
    <row r="480" spans="1:17" ht="12.75" hidden="1" customHeight="1" outlineLevel="1">
      <c r="A480" s="184" t="s">
        <v>1499</v>
      </c>
      <c r="B480" s="183" t="s">
        <v>1511</v>
      </c>
    </row>
    <row r="481" spans="1:17" ht="12.75" hidden="1" customHeight="1" outlineLevel="1">
      <c r="A481" s="184" t="s">
        <v>1499</v>
      </c>
      <c r="B481" s="183" t="s">
        <v>1512</v>
      </c>
    </row>
    <row r="482" spans="1:17" ht="12.75" hidden="1" customHeight="1" outlineLevel="1">
      <c r="A482" s="184" t="s">
        <v>1499</v>
      </c>
      <c r="B482" s="183" t="s">
        <v>1513</v>
      </c>
    </row>
    <row r="483" spans="1:17" ht="12.75" hidden="1" customHeight="1" outlineLevel="1">
      <c r="A483" s="184" t="s">
        <v>1499</v>
      </c>
      <c r="B483" s="183" t="s">
        <v>1514</v>
      </c>
    </row>
    <row r="484" spans="1:17" ht="12.75" hidden="1" customHeight="1" outlineLevel="1">
      <c r="A484" s="184" t="s">
        <v>1499</v>
      </c>
      <c r="B484" s="183" t="s">
        <v>1515</v>
      </c>
    </row>
    <row r="485" spans="1:17" ht="12.75" hidden="1" customHeight="1" outlineLevel="1">
      <c r="A485" s="184" t="s">
        <v>1499</v>
      </c>
      <c r="B485" s="183" t="s">
        <v>1516</v>
      </c>
    </row>
    <row r="486" spans="1:17" ht="12.75" hidden="1" customHeight="1" outlineLevel="1">
      <c r="A486" s="184" t="s">
        <v>1499</v>
      </c>
      <c r="B486" s="183" t="s">
        <v>1517</v>
      </c>
    </row>
    <row r="487" spans="1:17" ht="12.75" hidden="1" customHeight="1" outlineLevel="1">
      <c r="A487" s="184" t="s">
        <v>1499</v>
      </c>
      <c r="B487" s="183" t="s">
        <v>1518</v>
      </c>
    </row>
    <row r="488" spans="1:17" ht="12.75" hidden="1" customHeight="1" outlineLevel="1">
      <c r="A488" s="184" t="s">
        <v>1499</v>
      </c>
      <c r="B488" s="183" t="s">
        <v>1519</v>
      </c>
    </row>
    <row r="489" spans="1:17" ht="12.75" hidden="1" customHeight="1" outlineLevel="1">
      <c r="A489" s="185"/>
      <c r="B489" s="185"/>
      <c r="C489" s="185"/>
      <c r="D489" s="185"/>
      <c r="E489" s="185"/>
      <c r="F489" s="185"/>
      <c r="G489" s="185"/>
      <c r="H489" s="185"/>
      <c r="I489" s="185"/>
      <c r="J489" s="185"/>
      <c r="K489" s="185"/>
      <c r="L489" s="185"/>
      <c r="M489" s="185"/>
      <c r="N489" s="185"/>
      <c r="O489" s="185"/>
      <c r="P489" s="185"/>
      <c r="Q489" s="185"/>
    </row>
    <row r="490" spans="1:17" ht="12.75" customHeight="1" collapsed="1">
      <c r="A490" s="182" t="s">
        <v>1574</v>
      </c>
      <c r="B490" s="183" t="s">
        <v>1379</v>
      </c>
      <c r="M490">
        <v>200</v>
      </c>
      <c r="N490" t="s">
        <v>7450</v>
      </c>
      <c r="O490" t="s">
        <v>3831</v>
      </c>
      <c r="P490" t="s">
        <v>1379</v>
      </c>
      <c r="Q490" t="s">
        <v>1574</v>
      </c>
    </row>
    <row r="491" spans="1:17" ht="12.75" hidden="1" customHeight="1" outlineLevel="1">
      <c r="A491" s="184" t="s">
        <v>1574</v>
      </c>
      <c r="B491" s="183" t="s">
        <v>1380</v>
      </c>
      <c r="M491">
        <v>146</v>
      </c>
      <c r="N491" t="s">
        <v>7449</v>
      </c>
      <c r="O491" t="s">
        <v>2942</v>
      </c>
      <c r="P491" t="s">
        <v>1380</v>
      </c>
      <c r="Q491" t="s">
        <v>1574</v>
      </c>
    </row>
    <row r="492" spans="1:17" ht="12.75" hidden="1" customHeight="1" outlineLevel="1">
      <c r="A492" s="184" t="s">
        <v>1574</v>
      </c>
      <c r="B492" s="183" t="s">
        <v>1381</v>
      </c>
      <c r="M492">
        <v>58</v>
      </c>
      <c r="N492" t="s">
        <v>7444</v>
      </c>
      <c r="O492" t="s">
        <v>7342</v>
      </c>
      <c r="P492" t="s">
        <v>1381</v>
      </c>
      <c r="Q492" t="s">
        <v>1574</v>
      </c>
    </row>
    <row r="493" spans="1:17" ht="12.75" hidden="1" customHeight="1" outlineLevel="1">
      <c r="A493" s="184" t="s">
        <v>1574</v>
      </c>
      <c r="B493" s="183" t="s">
        <v>1382</v>
      </c>
      <c r="M493">
        <v>54</v>
      </c>
      <c r="N493" t="s">
        <v>7443</v>
      </c>
      <c r="O493" t="s">
        <v>7342</v>
      </c>
      <c r="P493" t="s">
        <v>1382</v>
      </c>
      <c r="Q493" t="s">
        <v>1574</v>
      </c>
    </row>
    <row r="494" spans="1:17" ht="12.75" hidden="1" customHeight="1" outlineLevel="1">
      <c r="A494" s="184" t="s">
        <v>1574</v>
      </c>
      <c r="B494" s="183" t="s">
        <v>1383</v>
      </c>
      <c r="M494">
        <v>131</v>
      </c>
      <c r="N494" t="s">
        <v>7448</v>
      </c>
      <c r="O494" t="s">
        <v>3831</v>
      </c>
      <c r="P494" t="s">
        <v>1383</v>
      </c>
      <c r="Q494" t="s">
        <v>1574</v>
      </c>
    </row>
    <row r="495" spans="1:17" ht="12.75" hidden="1" customHeight="1" outlineLevel="1">
      <c r="A495" s="184" t="s">
        <v>1574</v>
      </c>
      <c r="B495" s="183" t="s">
        <v>1384</v>
      </c>
      <c r="M495">
        <v>53</v>
      </c>
      <c r="N495" t="s">
        <v>7442</v>
      </c>
      <c r="O495" t="s">
        <v>7342</v>
      </c>
      <c r="P495" t="s">
        <v>1384</v>
      </c>
      <c r="Q495" t="s">
        <v>1574</v>
      </c>
    </row>
    <row r="496" spans="1:17" ht="12.75" hidden="1" customHeight="1" outlineLevel="1">
      <c r="A496" s="184" t="s">
        <v>1574</v>
      </c>
      <c r="B496" s="183" t="s">
        <v>1385</v>
      </c>
      <c r="M496">
        <v>59</v>
      </c>
      <c r="N496" t="s">
        <v>7445</v>
      </c>
      <c r="O496" t="s">
        <v>7342</v>
      </c>
      <c r="P496" t="s">
        <v>1385</v>
      </c>
      <c r="Q496" t="s">
        <v>1574</v>
      </c>
    </row>
    <row r="497" spans="1:17" ht="12.75" hidden="1" customHeight="1" outlineLevel="1">
      <c r="A497" s="184" t="s">
        <v>1574</v>
      </c>
      <c r="B497" s="183" t="s">
        <v>1575</v>
      </c>
      <c r="M497">
        <v>61</v>
      </c>
      <c r="N497" t="s">
        <v>7447</v>
      </c>
      <c r="O497" t="s">
        <v>7342</v>
      </c>
      <c r="P497" t="s">
        <v>1575</v>
      </c>
      <c r="Q497" t="s">
        <v>1574</v>
      </c>
    </row>
    <row r="498" spans="1:17" ht="12.75" hidden="1" customHeight="1" outlineLevel="1">
      <c r="A498" s="184" t="s">
        <v>1574</v>
      </c>
      <c r="B498" s="183" t="s">
        <v>7161</v>
      </c>
      <c r="H498">
        <v>32</v>
      </c>
      <c r="I498" t="s">
        <v>7188</v>
      </c>
      <c r="J498" t="s">
        <v>7188</v>
      </c>
      <c r="K498" t="s">
        <v>7161</v>
      </c>
      <c r="L498" t="s">
        <v>1574</v>
      </c>
    </row>
    <row r="499" spans="1:17" ht="12.75" hidden="1" customHeight="1" outlineLevel="1">
      <c r="A499" s="184" t="s">
        <v>1574</v>
      </c>
      <c r="B499" s="183" t="s">
        <v>1576</v>
      </c>
    </row>
    <row r="500" spans="1:17" ht="12.75" hidden="1" customHeight="1" outlineLevel="1">
      <c r="A500" s="184" t="s">
        <v>1574</v>
      </c>
      <c r="B500" s="183" t="s">
        <v>1577</v>
      </c>
    </row>
    <row r="501" spans="1:17" ht="12.75" hidden="1" customHeight="1" outlineLevel="1">
      <c r="A501" s="184" t="s">
        <v>1574</v>
      </c>
      <c r="B501" s="183" t="s">
        <v>1578</v>
      </c>
    </row>
    <row r="502" spans="1:17" ht="12.75" hidden="1" customHeight="1" outlineLevel="1">
      <c r="A502" s="184" t="s">
        <v>1574</v>
      </c>
      <c r="B502" s="183" t="s">
        <v>1579</v>
      </c>
    </row>
    <row r="503" spans="1:17" ht="12.75" hidden="1" customHeight="1" outlineLevel="1">
      <c r="A503" s="184" t="s">
        <v>1574</v>
      </c>
      <c r="B503" s="183" t="s">
        <v>1580</v>
      </c>
    </row>
    <row r="504" spans="1:17" ht="12.75" hidden="1" customHeight="1" outlineLevel="1">
      <c r="A504" s="184" t="s">
        <v>1574</v>
      </c>
      <c r="B504" s="183" t="s">
        <v>1581</v>
      </c>
    </row>
    <row r="505" spans="1:17" ht="12.75" hidden="1" customHeight="1" outlineLevel="1">
      <c r="A505" s="184" t="s">
        <v>1574</v>
      </c>
      <c r="B505" s="183" t="s">
        <v>1582</v>
      </c>
    </row>
    <row r="506" spans="1:17" ht="12.75" hidden="1" customHeight="1" outlineLevel="1">
      <c r="A506" s="184" t="s">
        <v>1574</v>
      </c>
      <c r="B506" s="183" t="s">
        <v>1583</v>
      </c>
    </row>
    <row r="507" spans="1:17" ht="12.75" hidden="1" customHeight="1" outlineLevel="1">
      <c r="A507" s="184" t="s">
        <v>1574</v>
      </c>
      <c r="B507" s="183" t="s">
        <v>10900</v>
      </c>
    </row>
    <row r="508" spans="1:17" ht="12.75" hidden="1" customHeight="1" outlineLevel="1">
      <c r="A508" s="184" t="s">
        <v>1574</v>
      </c>
      <c r="B508" s="183" t="s">
        <v>10901</v>
      </c>
    </row>
    <row r="509" spans="1:17" ht="12.75" hidden="1" customHeight="1" outlineLevel="1">
      <c r="A509" s="184" t="s">
        <v>1574</v>
      </c>
      <c r="B509" s="183" t="s">
        <v>10902</v>
      </c>
    </row>
    <row r="510" spans="1:17" ht="12.75" hidden="1" customHeight="1" outlineLevel="1">
      <c r="A510" s="184" t="s">
        <v>1574</v>
      </c>
      <c r="B510" s="183" t="s">
        <v>1387</v>
      </c>
      <c r="M510">
        <v>14</v>
      </c>
      <c r="N510" t="s">
        <v>7451</v>
      </c>
      <c r="O510" t="s">
        <v>5035</v>
      </c>
      <c r="P510" s="2" t="s">
        <v>7452</v>
      </c>
      <c r="Q510" t="s">
        <v>7453</v>
      </c>
    </row>
    <row r="511" spans="1:17" ht="12.75" hidden="1" customHeight="1" outlineLevel="1">
      <c r="A511" s="184" t="s">
        <v>1574</v>
      </c>
      <c r="B511" s="183" t="s">
        <v>1388</v>
      </c>
      <c r="M511">
        <v>16</v>
      </c>
      <c r="N511" t="s">
        <v>7454</v>
      </c>
      <c r="O511" t="s">
        <v>7399</v>
      </c>
      <c r="P511" s="2" t="s">
        <v>7455</v>
      </c>
      <c r="Q511" t="s">
        <v>7453</v>
      </c>
    </row>
    <row r="512" spans="1:17" ht="12.75" hidden="1" customHeight="1" outlineLevel="1">
      <c r="A512" s="184" t="s">
        <v>1574</v>
      </c>
      <c r="B512" s="183" t="s">
        <v>1389</v>
      </c>
      <c r="M512">
        <v>20</v>
      </c>
      <c r="N512" t="s">
        <v>7456</v>
      </c>
      <c r="O512" t="s">
        <v>7399</v>
      </c>
      <c r="P512" s="2" t="s">
        <v>7457</v>
      </c>
      <c r="Q512" t="s">
        <v>7453</v>
      </c>
    </row>
    <row r="513" spans="1:17" ht="12.75" hidden="1" customHeight="1" outlineLevel="1">
      <c r="A513" s="184" t="s">
        <v>1574</v>
      </c>
      <c r="B513" s="183" t="s">
        <v>1390</v>
      </c>
      <c r="M513">
        <v>14</v>
      </c>
      <c r="N513" t="s">
        <v>7451</v>
      </c>
      <c r="O513" t="s">
        <v>5035</v>
      </c>
      <c r="P513" s="2" t="s">
        <v>7452</v>
      </c>
      <c r="Q513" t="s">
        <v>7453</v>
      </c>
    </row>
    <row r="514" spans="1:17" ht="12.75" hidden="1" customHeight="1" outlineLevel="1">
      <c r="A514" s="184" t="s">
        <v>1574</v>
      </c>
      <c r="B514" s="187" t="s">
        <v>1550</v>
      </c>
      <c r="M514">
        <v>52</v>
      </c>
      <c r="N514" t="s">
        <v>7441</v>
      </c>
      <c r="O514" t="s">
        <v>7342</v>
      </c>
      <c r="P514" t="s">
        <v>1550</v>
      </c>
      <c r="Q514" t="s">
        <v>1574</v>
      </c>
    </row>
    <row r="515" spans="1:17" ht="12.75" hidden="1" customHeight="1" outlineLevel="1">
      <c r="A515" s="184" t="s">
        <v>1574</v>
      </c>
      <c r="B515" s="187" t="s">
        <v>1386</v>
      </c>
      <c r="M515">
        <v>60</v>
      </c>
      <c r="N515" t="s">
        <v>7446</v>
      </c>
      <c r="O515" t="s">
        <v>7342</v>
      </c>
      <c r="P515" t="s">
        <v>1386</v>
      </c>
      <c r="Q515" t="s">
        <v>1574</v>
      </c>
    </row>
    <row r="516" spans="1:17" ht="12.75" hidden="1" customHeight="1" outlineLevel="1">
      <c r="A516" s="185"/>
      <c r="B516" s="185"/>
      <c r="C516" s="185"/>
      <c r="D516" s="185"/>
      <c r="E516" s="185"/>
      <c r="F516" s="185"/>
      <c r="G516" s="185"/>
      <c r="H516" s="185"/>
      <c r="I516" s="185"/>
      <c r="J516" s="185"/>
      <c r="K516" s="185"/>
      <c r="L516" s="185"/>
      <c r="M516" s="185"/>
      <c r="N516" s="185"/>
      <c r="O516" s="185"/>
      <c r="P516" s="185"/>
      <c r="Q516" s="185"/>
    </row>
    <row r="517" spans="1:17" ht="12.75" customHeight="1" collapsed="1">
      <c r="A517" s="182" t="s">
        <v>1495</v>
      </c>
      <c r="B517" s="183" t="s">
        <v>1496</v>
      </c>
    </row>
    <row r="518" spans="1:17" ht="12.75" hidden="1" customHeight="1" outlineLevel="1">
      <c r="A518" s="184" t="s">
        <v>1495</v>
      </c>
      <c r="B518" s="183" t="s">
        <v>1497</v>
      </c>
    </row>
    <row r="519" spans="1:17" ht="12.75" hidden="1" customHeight="1" outlineLevel="1">
      <c r="A519" s="184" t="s">
        <v>1495</v>
      </c>
      <c r="B519" s="183" t="s">
        <v>1498</v>
      </c>
      <c r="M519">
        <v>216</v>
      </c>
      <c r="N519" t="s">
        <v>7458</v>
      </c>
      <c r="O519" t="s">
        <v>1074</v>
      </c>
      <c r="P519" t="s">
        <v>1498</v>
      </c>
      <c r="Q519" t="s">
        <v>1495</v>
      </c>
    </row>
    <row r="520" spans="1:17" ht="12.75" hidden="1" customHeight="1" outlineLevel="1">
      <c r="A520" s="185"/>
      <c r="B520" s="185"/>
      <c r="C520" s="185"/>
      <c r="D520" s="185"/>
      <c r="E520" s="185"/>
      <c r="F520" s="185"/>
      <c r="G520" s="185"/>
      <c r="H520" s="185"/>
      <c r="I520" s="185"/>
      <c r="J520" s="185"/>
      <c r="K520" s="185"/>
      <c r="L520" s="185"/>
      <c r="M520" s="185"/>
      <c r="N520" s="185"/>
      <c r="O520" s="185"/>
      <c r="P520" s="185"/>
      <c r="Q520" s="185"/>
    </row>
    <row r="521" spans="1:17" ht="12.75" customHeight="1" collapsed="1">
      <c r="A521" s="182" t="s">
        <v>1558</v>
      </c>
      <c r="B521" s="183" t="s">
        <v>1391</v>
      </c>
      <c r="M521">
        <v>129</v>
      </c>
      <c r="N521" t="s">
        <v>7471</v>
      </c>
      <c r="O521" t="s">
        <v>7309</v>
      </c>
      <c r="P521" t="s">
        <v>1391</v>
      </c>
      <c r="Q521" t="s">
        <v>7464</v>
      </c>
    </row>
    <row r="522" spans="1:17" ht="12.75" hidden="1" customHeight="1" outlineLevel="1">
      <c r="A522" s="184" t="s">
        <v>1558</v>
      </c>
      <c r="B522" s="183" t="s">
        <v>10903</v>
      </c>
    </row>
    <row r="523" spans="1:17" ht="12.75" hidden="1" customHeight="1" outlineLevel="1">
      <c r="A523" s="184" t="s">
        <v>1558</v>
      </c>
      <c r="B523" s="183" t="s">
        <v>1394</v>
      </c>
      <c r="M523">
        <v>128</v>
      </c>
      <c r="N523" t="s">
        <v>7470</v>
      </c>
      <c r="O523" t="s">
        <v>7309</v>
      </c>
      <c r="P523" t="s">
        <v>1394</v>
      </c>
      <c r="Q523" t="s">
        <v>7464</v>
      </c>
    </row>
    <row r="524" spans="1:17" ht="12.75" hidden="1" customHeight="1" outlineLevel="1">
      <c r="A524" s="184" t="s">
        <v>1558</v>
      </c>
      <c r="B524" s="183" t="s">
        <v>1395</v>
      </c>
      <c r="M524">
        <v>116</v>
      </c>
      <c r="N524" t="s">
        <v>7467</v>
      </c>
      <c r="O524" t="s">
        <v>7309</v>
      </c>
      <c r="P524" t="s">
        <v>1395</v>
      </c>
      <c r="Q524" t="s">
        <v>7464</v>
      </c>
    </row>
    <row r="525" spans="1:17" ht="12.75" hidden="1" customHeight="1" outlineLevel="1">
      <c r="A525" s="184" t="s">
        <v>1558</v>
      </c>
      <c r="B525" s="183" t="s">
        <v>1396</v>
      </c>
      <c r="M525">
        <v>117</v>
      </c>
      <c r="N525" t="s">
        <v>7468</v>
      </c>
      <c r="O525" t="s">
        <v>7290</v>
      </c>
      <c r="P525" t="s">
        <v>1396</v>
      </c>
      <c r="Q525" t="s">
        <v>7464</v>
      </c>
    </row>
    <row r="526" spans="1:17" ht="12.75" hidden="1" customHeight="1" outlineLevel="1">
      <c r="A526" s="184" t="s">
        <v>1558</v>
      </c>
      <c r="B526" s="183" t="s">
        <v>1397</v>
      </c>
      <c r="M526">
        <v>118</v>
      </c>
      <c r="N526" t="s">
        <v>7469</v>
      </c>
      <c r="O526" t="s">
        <v>7309</v>
      </c>
      <c r="P526" t="s">
        <v>1397</v>
      </c>
      <c r="Q526" t="s">
        <v>7464</v>
      </c>
    </row>
    <row r="527" spans="1:17" ht="12.75" hidden="1" customHeight="1" outlineLevel="1">
      <c r="A527" s="184" t="s">
        <v>1558</v>
      </c>
      <c r="B527" s="183" t="s">
        <v>1398</v>
      </c>
      <c r="M527">
        <v>5</v>
      </c>
      <c r="N527" t="s">
        <v>7459</v>
      </c>
      <c r="O527" t="s">
        <v>7331</v>
      </c>
      <c r="P527" t="s">
        <v>1398</v>
      </c>
      <c r="Q527" t="s">
        <v>7460</v>
      </c>
    </row>
    <row r="528" spans="1:17" ht="12.75" hidden="1" customHeight="1" outlineLevel="1">
      <c r="A528" s="184" t="s">
        <v>1558</v>
      </c>
      <c r="B528" s="183" t="s">
        <v>1399</v>
      </c>
      <c r="M528">
        <v>6</v>
      </c>
      <c r="N528" t="s">
        <v>7461</v>
      </c>
      <c r="O528" t="s">
        <v>7331</v>
      </c>
      <c r="P528" t="s">
        <v>1399</v>
      </c>
      <c r="Q528" t="s">
        <v>7460</v>
      </c>
    </row>
    <row r="529" spans="1:17" ht="12.75" hidden="1" customHeight="1" outlineLevel="1">
      <c r="A529" s="184" t="s">
        <v>1558</v>
      </c>
      <c r="B529" s="183" t="s">
        <v>1400</v>
      </c>
    </row>
    <row r="530" spans="1:17" ht="12.75" hidden="1" customHeight="1" outlineLevel="1">
      <c r="A530" s="184" t="s">
        <v>1558</v>
      </c>
      <c r="B530" s="183" t="s">
        <v>1401</v>
      </c>
      <c r="M530">
        <v>157</v>
      </c>
      <c r="N530" t="s">
        <v>7476</v>
      </c>
      <c r="O530" t="s">
        <v>2942</v>
      </c>
      <c r="P530" t="s">
        <v>1401</v>
      </c>
      <c r="Q530" t="s">
        <v>7460</v>
      </c>
    </row>
    <row r="531" spans="1:17" ht="12.75" hidden="1" customHeight="1" outlineLevel="1">
      <c r="A531" s="184" t="s">
        <v>1558</v>
      </c>
      <c r="B531" s="183" t="s">
        <v>1402</v>
      </c>
      <c r="M531">
        <v>154</v>
      </c>
      <c r="N531" t="s">
        <v>7475</v>
      </c>
      <c r="O531" t="s">
        <v>2942</v>
      </c>
      <c r="P531" t="s">
        <v>1402</v>
      </c>
      <c r="Q531" t="s">
        <v>7460</v>
      </c>
    </row>
    <row r="532" spans="1:17" ht="12.75" hidden="1" customHeight="1" outlineLevel="1">
      <c r="A532" s="184" t="s">
        <v>1558</v>
      </c>
      <c r="B532" s="183" t="s">
        <v>1403</v>
      </c>
      <c r="M532">
        <v>133</v>
      </c>
      <c r="N532" t="s">
        <v>7472</v>
      </c>
      <c r="O532" t="s">
        <v>3831</v>
      </c>
      <c r="P532" t="s">
        <v>1403</v>
      </c>
      <c r="Q532" t="s">
        <v>7460</v>
      </c>
    </row>
    <row r="533" spans="1:17" ht="12.75" hidden="1" customHeight="1" outlineLevel="1">
      <c r="A533" s="184" t="s">
        <v>1558</v>
      </c>
      <c r="B533" s="183" t="s">
        <v>1404</v>
      </c>
      <c r="M533">
        <v>160</v>
      </c>
      <c r="N533" t="s">
        <v>7478</v>
      </c>
      <c r="O533" t="s">
        <v>2942</v>
      </c>
      <c r="P533" t="s">
        <v>1404</v>
      </c>
      <c r="Q533" t="s">
        <v>7460</v>
      </c>
    </row>
    <row r="534" spans="1:17" ht="12.75" hidden="1" customHeight="1" outlineLevel="1">
      <c r="A534" s="184" t="s">
        <v>1558</v>
      </c>
      <c r="B534" s="183" t="s">
        <v>1405</v>
      </c>
      <c r="M534">
        <v>158</v>
      </c>
      <c r="N534" t="s">
        <v>7477</v>
      </c>
      <c r="O534" t="s">
        <v>2942</v>
      </c>
      <c r="P534" t="s">
        <v>1405</v>
      </c>
      <c r="Q534" t="s">
        <v>7460</v>
      </c>
    </row>
    <row r="535" spans="1:17" ht="12.75" hidden="1" customHeight="1" outlineLevel="1">
      <c r="A535" s="184" t="s">
        <v>1558</v>
      </c>
      <c r="B535" s="183" t="s">
        <v>1406</v>
      </c>
      <c r="M535">
        <v>153</v>
      </c>
      <c r="N535" t="s">
        <v>7474</v>
      </c>
      <c r="O535" t="s">
        <v>2942</v>
      </c>
      <c r="P535" t="s">
        <v>1406</v>
      </c>
      <c r="Q535" t="s">
        <v>7460</v>
      </c>
    </row>
    <row r="536" spans="1:17" ht="12.75" hidden="1" customHeight="1" outlineLevel="1">
      <c r="A536" s="184" t="s">
        <v>1558</v>
      </c>
      <c r="B536" s="183" t="s">
        <v>7155</v>
      </c>
      <c r="H536">
        <v>17</v>
      </c>
      <c r="I536" t="s">
        <v>7188</v>
      </c>
      <c r="J536" t="s">
        <v>7188</v>
      </c>
      <c r="K536" t="s">
        <v>7155</v>
      </c>
      <c r="L536" t="s">
        <v>1558</v>
      </c>
    </row>
    <row r="537" spans="1:17" ht="12.75" hidden="1" customHeight="1" outlineLevel="1">
      <c r="A537" s="184" t="s">
        <v>1558</v>
      </c>
      <c r="B537" s="187" t="s">
        <v>1407</v>
      </c>
      <c r="M537">
        <v>110</v>
      </c>
      <c r="N537" t="s">
        <v>7462</v>
      </c>
      <c r="O537" t="s">
        <v>3254</v>
      </c>
      <c r="P537" t="s">
        <v>1407</v>
      </c>
      <c r="Q537" t="s">
        <v>7460</v>
      </c>
    </row>
    <row r="538" spans="1:17" ht="12.75" hidden="1" customHeight="1" outlineLevel="1">
      <c r="A538" s="184" t="s">
        <v>1558</v>
      </c>
      <c r="B538" s="187" t="s">
        <v>1393</v>
      </c>
      <c r="M538">
        <v>113</v>
      </c>
      <c r="N538" t="s">
        <v>7463</v>
      </c>
      <c r="O538" t="s">
        <v>7309</v>
      </c>
      <c r="P538" t="s">
        <v>1393</v>
      </c>
      <c r="Q538" t="s">
        <v>7464</v>
      </c>
    </row>
    <row r="539" spans="1:17" ht="12.75" hidden="1" customHeight="1" outlineLevel="1">
      <c r="A539" s="184" t="s">
        <v>1558</v>
      </c>
      <c r="B539" s="187" t="s">
        <v>1392</v>
      </c>
      <c r="M539">
        <v>114</v>
      </c>
      <c r="N539" t="s">
        <v>7465</v>
      </c>
      <c r="O539" t="s">
        <v>7290</v>
      </c>
      <c r="P539" t="s">
        <v>1392</v>
      </c>
      <c r="Q539" t="s">
        <v>7464</v>
      </c>
    </row>
    <row r="540" spans="1:17" ht="12.75" hidden="1" customHeight="1" outlineLevel="1">
      <c r="A540" s="184" t="s">
        <v>1558</v>
      </c>
      <c r="B540" s="187" t="s">
        <v>1559</v>
      </c>
      <c r="M540">
        <v>115</v>
      </c>
      <c r="N540" t="s">
        <v>7466</v>
      </c>
      <c r="O540" t="s">
        <v>7290</v>
      </c>
      <c r="P540" t="s">
        <v>1559</v>
      </c>
      <c r="Q540" t="s">
        <v>7464</v>
      </c>
    </row>
    <row r="541" spans="1:17" ht="12.75" hidden="1" customHeight="1" outlineLevel="1">
      <c r="A541" s="184" t="s">
        <v>1558</v>
      </c>
      <c r="B541" s="187" t="s">
        <v>1560</v>
      </c>
      <c r="M541">
        <v>152</v>
      </c>
      <c r="N541" t="s">
        <v>7473</v>
      </c>
      <c r="O541" t="s">
        <v>2942</v>
      </c>
      <c r="P541" t="s">
        <v>1560</v>
      </c>
      <c r="Q541" t="s">
        <v>7460</v>
      </c>
    </row>
    <row r="542" spans="1:17" ht="12.75" hidden="1" customHeight="1" outlineLevel="1">
      <c r="A542" s="185"/>
      <c r="B542" s="185"/>
      <c r="C542" s="185"/>
      <c r="D542" s="185"/>
      <c r="E542" s="185"/>
      <c r="F542" s="185"/>
      <c r="G542" s="185"/>
      <c r="H542" s="185"/>
      <c r="I542" s="185"/>
      <c r="J542" s="185"/>
      <c r="K542" s="185"/>
      <c r="L542" s="185"/>
      <c r="M542" s="185"/>
      <c r="N542" s="185"/>
      <c r="O542" s="185"/>
      <c r="P542" s="185"/>
      <c r="Q542" s="185"/>
    </row>
    <row r="543" spans="1:17" ht="12.75" customHeight="1" collapsed="1">
      <c r="A543" s="182" t="s">
        <v>7479</v>
      </c>
      <c r="B543" s="187" t="s">
        <v>1370</v>
      </c>
      <c r="M543">
        <v>40</v>
      </c>
      <c r="N543" t="s">
        <v>7480</v>
      </c>
      <c r="O543" t="s">
        <v>6337</v>
      </c>
      <c r="P543" t="s">
        <v>1370</v>
      </c>
      <c r="Q543" t="s">
        <v>7479</v>
      </c>
    </row>
    <row r="544" spans="1:17" ht="12.75" hidden="1" customHeight="1" outlineLevel="1">
      <c r="A544" s="184" t="s">
        <v>7479</v>
      </c>
      <c r="B544" s="187" t="s">
        <v>1371</v>
      </c>
      <c r="M544">
        <v>41</v>
      </c>
      <c r="N544" t="s">
        <v>7481</v>
      </c>
      <c r="O544" t="s">
        <v>6337</v>
      </c>
      <c r="P544" t="s">
        <v>1371</v>
      </c>
      <c r="Q544" t="s">
        <v>7479</v>
      </c>
    </row>
    <row r="545" spans="1:17" ht="12.75" hidden="1" customHeight="1" outlineLevel="1">
      <c r="A545" s="185"/>
      <c r="B545" s="185"/>
      <c r="C545" s="185"/>
      <c r="D545" s="185"/>
      <c r="E545" s="185"/>
      <c r="F545" s="185"/>
      <c r="G545" s="185"/>
      <c r="H545" s="185"/>
      <c r="I545" s="185"/>
      <c r="J545" s="185"/>
      <c r="K545" s="185"/>
      <c r="L545" s="185"/>
      <c r="M545" s="185"/>
      <c r="N545" s="185"/>
      <c r="O545" s="185"/>
      <c r="P545" s="185"/>
      <c r="Q545" s="185"/>
    </row>
    <row r="546" spans="1:17" ht="12.75" customHeight="1" collapsed="1">
      <c r="A546" s="182" t="s">
        <v>7482</v>
      </c>
      <c r="B546" s="187" t="s">
        <v>7483</v>
      </c>
      <c r="M546">
        <v>78</v>
      </c>
      <c r="N546" t="s">
        <v>7484</v>
      </c>
      <c r="O546" t="s">
        <v>7285</v>
      </c>
      <c r="P546" t="s">
        <v>7483</v>
      </c>
      <c r="Q546" t="s">
        <v>7482</v>
      </c>
    </row>
    <row r="547" spans="1:17" ht="12.75" hidden="1" customHeight="1" outlineLevel="1">
      <c r="A547" s="185"/>
      <c r="B547" s="185"/>
      <c r="C547" s="185"/>
      <c r="D547" s="185"/>
      <c r="E547" s="185"/>
      <c r="F547" s="185"/>
      <c r="G547" s="185"/>
      <c r="H547" s="185"/>
      <c r="I547" s="185"/>
      <c r="J547" s="185"/>
      <c r="K547" s="185"/>
      <c r="L547" s="185"/>
      <c r="M547" s="185"/>
      <c r="N547" s="185"/>
      <c r="O547" s="185"/>
      <c r="P547" s="185"/>
      <c r="Q547" s="185"/>
    </row>
    <row r="548" spans="1:17" ht="12.75" customHeight="1" collapsed="1">
      <c r="A548" s="182" t="s">
        <v>7485</v>
      </c>
      <c r="B548" s="187" t="s">
        <v>7294</v>
      </c>
      <c r="M548">
        <v>22</v>
      </c>
      <c r="N548" t="s">
        <v>7295</v>
      </c>
      <c r="O548" t="s">
        <v>7296</v>
      </c>
      <c r="P548" s="2" t="s">
        <v>7297</v>
      </c>
      <c r="Q548" s="2" t="s">
        <v>11127</v>
      </c>
    </row>
    <row r="549" spans="1:17" ht="12.75" hidden="1" customHeight="1" outlineLevel="1">
      <c r="A549" s="184" t="s">
        <v>7485</v>
      </c>
      <c r="B549" s="187" t="s">
        <v>7298</v>
      </c>
      <c r="M549">
        <v>23</v>
      </c>
      <c r="N549" t="s">
        <v>7299</v>
      </c>
      <c r="O549" t="s">
        <v>7296</v>
      </c>
      <c r="P549" s="2" t="s">
        <v>7300</v>
      </c>
      <c r="Q549" s="2" t="s">
        <v>11127</v>
      </c>
    </row>
    <row r="550" spans="1:17" ht="12.75" hidden="1" customHeight="1" outlineLevel="1">
      <c r="A550" s="184" t="s">
        <v>7485</v>
      </c>
      <c r="B550" s="187" t="s">
        <v>7486</v>
      </c>
      <c r="M550">
        <v>199</v>
      </c>
      <c r="N550" t="s">
        <v>7487</v>
      </c>
      <c r="O550" t="s">
        <v>7000</v>
      </c>
      <c r="P550" t="s">
        <v>7486</v>
      </c>
      <c r="Q550" s="2" t="s">
        <v>7488</v>
      </c>
    </row>
    <row r="551" spans="1:17" ht="12.75" hidden="1" customHeight="1" outlineLevel="1">
      <c r="A551" s="185"/>
      <c r="B551" s="185"/>
      <c r="C551" s="185"/>
      <c r="D551" s="185"/>
      <c r="E551" s="185"/>
      <c r="F551" s="185"/>
      <c r="G551" s="185"/>
      <c r="H551" s="185"/>
      <c r="I551" s="185"/>
      <c r="J551" s="185"/>
      <c r="K551" s="185"/>
      <c r="L551" s="185"/>
      <c r="M551" s="185"/>
      <c r="N551" s="185"/>
      <c r="O551" s="185"/>
      <c r="P551" s="185"/>
      <c r="Q551" s="185"/>
    </row>
    <row r="552" spans="1:17" ht="12.75" customHeight="1" collapsed="1">
      <c r="A552" s="182" t="s">
        <v>830</v>
      </c>
      <c r="B552" s="183" t="s">
        <v>1669</v>
      </c>
      <c r="C552">
        <v>67</v>
      </c>
      <c r="D552" t="s">
        <v>3151</v>
      </c>
      <c r="E552" t="s">
        <v>1995</v>
      </c>
      <c r="F552" t="s">
        <v>839</v>
      </c>
      <c r="G552" t="s">
        <v>840</v>
      </c>
    </row>
    <row r="553" spans="1:17" ht="12.75" hidden="1" customHeight="1" outlineLevel="1">
      <c r="A553" s="184" t="s">
        <v>830</v>
      </c>
      <c r="B553" s="183" t="s">
        <v>1670</v>
      </c>
      <c r="C553">
        <v>70</v>
      </c>
      <c r="D553" t="s">
        <v>3199</v>
      </c>
      <c r="E553" t="s">
        <v>2060</v>
      </c>
      <c r="F553" t="s">
        <v>843</v>
      </c>
      <c r="G553" t="s">
        <v>844</v>
      </c>
    </row>
    <row r="554" spans="1:17" ht="12.75" hidden="1" customHeight="1" outlineLevel="1">
      <c r="A554" s="184" t="s">
        <v>830</v>
      </c>
      <c r="B554" s="183" t="s">
        <v>1671</v>
      </c>
      <c r="C554">
        <v>66</v>
      </c>
      <c r="D554" t="s">
        <v>3136</v>
      </c>
      <c r="E554" t="s">
        <v>1995</v>
      </c>
      <c r="F554" t="s">
        <v>837</v>
      </c>
      <c r="G554" t="s">
        <v>838</v>
      </c>
    </row>
    <row r="555" spans="1:17" ht="12.75" hidden="1" customHeight="1" outlineLevel="1">
      <c r="A555" s="184" t="s">
        <v>830</v>
      </c>
      <c r="B555" s="183" t="s">
        <v>845</v>
      </c>
      <c r="C555">
        <v>71</v>
      </c>
      <c r="D555" t="s">
        <v>3207</v>
      </c>
      <c r="E555" t="s">
        <v>1995</v>
      </c>
      <c r="F555" t="s">
        <v>845</v>
      </c>
      <c r="G555" t="s">
        <v>830</v>
      </c>
    </row>
    <row r="556" spans="1:17" ht="12.75" hidden="1" customHeight="1" outlineLevel="1">
      <c r="A556" s="184" t="s">
        <v>830</v>
      </c>
      <c r="B556" s="183" t="s">
        <v>842</v>
      </c>
      <c r="C556">
        <v>69</v>
      </c>
      <c r="D556" t="s">
        <v>3178</v>
      </c>
      <c r="E556" t="s">
        <v>1995</v>
      </c>
      <c r="F556" t="s">
        <v>842</v>
      </c>
      <c r="G556" t="s">
        <v>830</v>
      </c>
    </row>
    <row r="557" spans="1:17" ht="12.75" hidden="1" customHeight="1" outlineLevel="1">
      <c r="A557" s="184" t="s">
        <v>830</v>
      </c>
      <c r="B557" s="183" t="s">
        <v>1672</v>
      </c>
    </row>
    <row r="558" spans="1:17" ht="12.75" hidden="1" customHeight="1" outlineLevel="1">
      <c r="A558" s="184" t="s">
        <v>830</v>
      </c>
      <c r="B558" s="183" t="s">
        <v>846</v>
      </c>
      <c r="C558">
        <v>72</v>
      </c>
      <c r="D558" t="s">
        <v>3231</v>
      </c>
      <c r="E558" t="s">
        <v>2060</v>
      </c>
      <c r="F558" t="s">
        <v>846</v>
      </c>
      <c r="G558" t="s">
        <v>830</v>
      </c>
    </row>
    <row r="559" spans="1:17" ht="12.75" hidden="1" customHeight="1" outlineLevel="1">
      <c r="A559" s="184" t="s">
        <v>830</v>
      </c>
      <c r="B559" s="183" t="s">
        <v>829</v>
      </c>
      <c r="C559">
        <v>62</v>
      </c>
      <c r="D559" t="s">
        <v>3090</v>
      </c>
      <c r="E559" t="s">
        <v>2060</v>
      </c>
      <c r="F559" t="s">
        <v>829</v>
      </c>
      <c r="G559" t="s">
        <v>830</v>
      </c>
    </row>
    <row r="560" spans="1:17" ht="12.75" hidden="1" customHeight="1" outlineLevel="1">
      <c r="A560" s="184" t="s">
        <v>830</v>
      </c>
      <c r="B560" s="183" t="s">
        <v>1673</v>
      </c>
      <c r="C560">
        <v>79</v>
      </c>
      <c r="D560" t="s">
        <v>3345</v>
      </c>
      <c r="E560" t="s">
        <v>2060</v>
      </c>
      <c r="F560" t="s">
        <v>852</v>
      </c>
      <c r="G560" t="s">
        <v>844</v>
      </c>
    </row>
    <row r="561" spans="1:17" ht="12.75" hidden="1" customHeight="1" outlineLevel="1">
      <c r="A561" s="184" t="s">
        <v>830</v>
      </c>
      <c r="B561" s="183" t="s">
        <v>847</v>
      </c>
      <c r="C561">
        <v>73</v>
      </c>
      <c r="D561" t="s">
        <v>3235</v>
      </c>
      <c r="E561" t="s">
        <v>1995</v>
      </c>
      <c r="F561" t="s">
        <v>847</v>
      </c>
      <c r="G561" t="s">
        <v>830</v>
      </c>
    </row>
    <row r="562" spans="1:17" ht="12.75" hidden="1" customHeight="1" outlineLevel="1">
      <c r="A562" s="184" t="s">
        <v>830</v>
      </c>
      <c r="B562" s="183" t="s">
        <v>1674</v>
      </c>
      <c r="C562">
        <v>75</v>
      </c>
      <c r="D562" t="s">
        <v>3266</v>
      </c>
      <c r="E562" t="s">
        <v>1995</v>
      </c>
      <c r="F562" t="s">
        <v>849</v>
      </c>
      <c r="G562" t="s">
        <v>844</v>
      </c>
    </row>
    <row r="563" spans="1:17" ht="12.75" hidden="1" customHeight="1" outlineLevel="1">
      <c r="A563" s="184" t="s">
        <v>830</v>
      </c>
      <c r="B563" s="183" t="s">
        <v>1675</v>
      </c>
      <c r="C563">
        <v>138</v>
      </c>
      <c r="D563" t="s">
        <v>4313</v>
      </c>
      <c r="E563" t="s">
        <v>2060</v>
      </c>
      <c r="F563" s="2" t="s">
        <v>4320</v>
      </c>
      <c r="G563" s="2" t="s">
        <v>4321</v>
      </c>
    </row>
    <row r="564" spans="1:17" ht="12.75" hidden="1" customHeight="1" outlineLevel="1">
      <c r="A564" s="184" t="s">
        <v>830</v>
      </c>
      <c r="B564" s="183" t="s">
        <v>1073</v>
      </c>
      <c r="C564">
        <v>1582</v>
      </c>
      <c r="D564" t="s">
        <v>4889</v>
      </c>
      <c r="E564" t="s">
        <v>4889</v>
      </c>
      <c r="F564" t="s">
        <v>1073</v>
      </c>
      <c r="G564" t="s">
        <v>830</v>
      </c>
    </row>
    <row r="565" spans="1:17" ht="12.75" hidden="1" customHeight="1" outlineLevel="1">
      <c r="A565" s="185"/>
      <c r="B565" s="185"/>
      <c r="C565" s="185"/>
      <c r="D565" s="185"/>
      <c r="E565" s="185"/>
      <c r="F565" s="185"/>
      <c r="G565" s="185"/>
      <c r="H565" s="185"/>
      <c r="I565" s="185"/>
      <c r="J565" s="185"/>
      <c r="K565" s="185"/>
      <c r="L565" s="185"/>
      <c r="M565" s="185"/>
      <c r="N565" s="185"/>
      <c r="O565" s="185"/>
      <c r="P565" s="185"/>
      <c r="Q565" s="185"/>
    </row>
    <row r="566" spans="1:17" ht="12.75" customHeight="1" collapsed="1">
      <c r="A566" s="182" t="s">
        <v>870</v>
      </c>
      <c r="B566" s="183" t="s">
        <v>957</v>
      </c>
      <c r="C566">
        <v>171</v>
      </c>
      <c r="D566" t="s">
        <v>4767</v>
      </c>
      <c r="E566" t="s">
        <v>1995</v>
      </c>
      <c r="F566" t="s">
        <v>957</v>
      </c>
      <c r="G566" s="2" t="s">
        <v>4779</v>
      </c>
    </row>
    <row r="567" spans="1:17" ht="12.75" hidden="1" customHeight="1" outlineLevel="1">
      <c r="A567" s="184" t="s">
        <v>870</v>
      </c>
      <c r="B567" s="183" t="s">
        <v>958</v>
      </c>
      <c r="C567">
        <v>172</v>
      </c>
      <c r="D567" t="s">
        <v>4781</v>
      </c>
      <c r="E567" t="s">
        <v>1995</v>
      </c>
      <c r="F567" t="s">
        <v>958</v>
      </c>
      <c r="G567" s="2" t="s">
        <v>4779</v>
      </c>
    </row>
    <row r="568" spans="1:17" ht="12.75" hidden="1" customHeight="1" outlineLevel="1">
      <c r="A568" s="184" t="s">
        <v>870</v>
      </c>
      <c r="B568" s="183" t="s">
        <v>868</v>
      </c>
      <c r="C568">
        <v>92</v>
      </c>
      <c r="D568" t="s">
        <v>2043</v>
      </c>
      <c r="E568" t="s">
        <v>3554</v>
      </c>
      <c r="F568" t="s">
        <v>868</v>
      </c>
      <c r="G568" t="s">
        <v>866</v>
      </c>
    </row>
    <row r="569" spans="1:17" ht="12.75" hidden="1" customHeight="1" outlineLevel="1">
      <c r="A569" s="184" t="s">
        <v>870</v>
      </c>
      <c r="B569" s="183" t="s">
        <v>865</v>
      </c>
      <c r="C569">
        <v>90</v>
      </c>
      <c r="D569" t="s">
        <v>2004</v>
      </c>
      <c r="E569" t="s">
        <v>3554</v>
      </c>
      <c r="F569" t="s">
        <v>865</v>
      </c>
      <c r="G569" t="s">
        <v>866</v>
      </c>
    </row>
    <row r="570" spans="1:17" ht="12.75" hidden="1" customHeight="1" outlineLevel="1">
      <c r="A570" s="184" t="s">
        <v>870</v>
      </c>
      <c r="B570" s="183" t="s">
        <v>867</v>
      </c>
      <c r="C570">
        <v>91</v>
      </c>
      <c r="D570" t="s">
        <v>2027</v>
      </c>
      <c r="E570" t="s">
        <v>3554</v>
      </c>
      <c r="F570" t="s">
        <v>867</v>
      </c>
      <c r="G570" t="s">
        <v>866</v>
      </c>
    </row>
    <row r="571" spans="1:17" ht="12.75" hidden="1" customHeight="1" outlineLevel="1">
      <c r="A571" s="184" t="s">
        <v>870</v>
      </c>
      <c r="B571" s="183" t="s">
        <v>869</v>
      </c>
      <c r="C571">
        <v>93</v>
      </c>
      <c r="D571" t="s">
        <v>2065</v>
      </c>
      <c r="E571" t="s">
        <v>3554</v>
      </c>
      <c r="F571" t="s">
        <v>869</v>
      </c>
      <c r="G571" t="s">
        <v>870</v>
      </c>
    </row>
    <row r="572" spans="1:17" ht="12.75" hidden="1" customHeight="1" outlineLevel="1">
      <c r="A572" s="184" t="s">
        <v>870</v>
      </c>
      <c r="B572" s="183" t="s">
        <v>946</v>
      </c>
      <c r="C572">
        <v>158</v>
      </c>
      <c r="D572" t="s">
        <v>4599</v>
      </c>
      <c r="E572" t="s">
        <v>4582</v>
      </c>
      <c r="F572" t="s">
        <v>946</v>
      </c>
      <c r="G572" t="s">
        <v>870</v>
      </c>
    </row>
    <row r="573" spans="1:17" ht="12.75" hidden="1" customHeight="1" outlineLevel="1">
      <c r="A573" s="184" t="s">
        <v>870</v>
      </c>
      <c r="B573" s="183" t="s">
        <v>947</v>
      </c>
      <c r="C573">
        <v>159</v>
      </c>
      <c r="D573" t="s">
        <v>4611</v>
      </c>
      <c r="E573" t="s">
        <v>4582</v>
      </c>
      <c r="F573" t="s">
        <v>947</v>
      </c>
      <c r="G573" t="s">
        <v>870</v>
      </c>
    </row>
    <row r="574" spans="1:17" ht="12.75" hidden="1" customHeight="1" outlineLevel="1">
      <c r="A574" s="184" t="s">
        <v>870</v>
      </c>
      <c r="B574" s="183" t="s">
        <v>948</v>
      </c>
      <c r="C574">
        <v>160</v>
      </c>
      <c r="D574" t="s">
        <v>4633</v>
      </c>
      <c r="E574" t="s">
        <v>4582</v>
      </c>
      <c r="F574" t="s">
        <v>948</v>
      </c>
      <c r="G574" t="s">
        <v>870</v>
      </c>
    </row>
    <row r="575" spans="1:17" ht="12.75" hidden="1" customHeight="1" outlineLevel="1">
      <c r="A575" s="184" t="s">
        <v>870</v>
      </c>
      <c r="B575" s="183" t="s">
        <v>949</v>
      </c>
      <c r="C575">
        <v>161</v>
      </c>
      <c r="D575" t="s">
        <v>4645</v>
      </c>
      <c r="E575" t="s">
        <v>4582</v>
      </c>
      <c r="F575" t="s">
        <v>949</v>
      </c>
      <c r="G575" t="s">
        <v>870</v>
      </c>
    </row>
    <row r="576" spans="1:17" ht="12.75" hidden="1" customHeight="1" outlineLevel="1">
      <c r="A576" s="185"/>
      <c r="B576" s="185"/>
      <c r="C576" s="185"/>
      <c r="D576" s="185"/>
      <c r="E576" s="185"/>
      <c r="F576" s="185"/>
      <c r="G576" s="185"/>
      <c r="H576" s="185"/>
      <c r="I576" s="185"/>
      <c r="J576" s="185"/>
      <c r="K576" s="185"/>
      <c r="L576" s="185"/>
      <c r="M576" s="185"/>
      <c r="N576" s="185"/>
      <c r="O576" s="185"/>
      <c r="P576" s="185"/>
      <c r="Q576" s="185"/>
    </row>
    <row r="577" spans="1:17" ht="12.75" customHeight="1" collapsed="1">
      <c r="A577" s="182" t="s">
        <v>878</v>
      </c>
      <c r="B577" s="183" t="s">
        <v>957</v>
      </c>
      <c r="C577">
        <v>171</v>
      </c>
      <c r="D577" t="s">
        <v>4767</v>
      </c>
      <c r="E577" t="s">
        <v>1995</v>
      </c>
      <c r="F577" t="s">
        <v>957</v>
      </c>
      <c r="G577" s="2" t="s">
        <v>4779</v>
      </c>
    </row>
    <row r="578" spans="1:17" ht="12.75" hidden="1" customHeight="1" outlineLevel="1">
      <c r="A578" s="184" t="s">
        <v>878</v>
      </c>
      <c r="B578" s="183" t="s">
        <v>958</v>
      </c>
      <c r="C578">
        <v>172</v>
      </c>
      <c r="D578" t="s">
        <v>4781</v>
      </c>
      <c r="E578" t="s">
        <v>1995</v>
      </c>
      <c r="F578" t="s">
        <v>958</v>
      </c>
      <c r="G578" s="2" t="s">
        <v>4779</v>
      </c>
    </row>
    <row r="579" spans="1:17" ht="12.75" hidden="1" customHeight="1" outlineLevel="1">
      <c r="A579" s="184" t="s">
        <v>878</v>
      </c>
      <c r="B579" s="183" t="s">
        <v>868</v>
      </c>
      <c r="C579">
        <v>92</v>
      </c>
      <c r="D579" t="s">
        <v>2043</v>
      </c>
      <c r="E579" t="s">
        <v>3554</v>
      </c>
      <c r="F579" t="s">
        <v>868</v>
      </c>
      <c r="G579" t="s">
        <v>866</v>
      </c>
    </row>
    <row r="580" spans="1:17" ht="12.75" hidden="1" customHeight="1" outlineLevel="1">
      <c r="A580" s="184" t="s">
        <v>878</v>
      </c>
      <c r="B580" s="183" t="s">
        <v>865</v>
      </c>
      <c r="C580">
        <v>90</v>
      </c>
      <c r="D580" t="s">
        <v>2004</v>
      </c>
      <c r="E580" t="s">
        <v>3554</v>
      </c>
      <c r="F580" t="s">
        <v>865</v>
      </c>
      <c r="G580" t="s">
        <v>866</v>
      </c>
    </row>
    <row r="581" spans="1:17" ht="12.75" hidden="1" customHeight="1" outlineLevel="1">
      <c r="A581" s="184" t="s">
        <v>878</v>
      </c>
      <c r="B581" s="183" t="s">
        <v>867</v>
      </c>
      <c r="C581">
        <v>91</v>
      </c>
      <c r="D581" t="s">
        <v>2027</v>
      </c>
      <c r="E581" t="s">
        <v>3554</v>
      </c>
      <c r="F581" t="s">
        <v>867</v>
      </c>
      <c r="G581" t="s">
        <v>866</v>
      </c>
    </row>
    <row r="582" spans="1:17" ht="12.75" hidden="1" customHeight="1" outlineLevel="1">
      <c r="A582" s="184" t="s">
        <v>878</v>
      </c>
      <c r="B582" s="183" t="s">
        <v>877</v>
      </c>
      <c r="C582">
        <v>98</v>
      </c>
      <c r="D582" t="s">
        <v>2142</v>
      </c>
      <c r="E582" t="s">
        <v>3554</v>
      </c>
      <c r="F582" t="s">
        <v>877</v>
      </c>
      <c r="G582" t="s">
        <v>878</v>
      </c>
    </row>
    <row r="583" spans="1:17" ht="12.75" hidden="1" customHeight="1" outlineLevel="1">
      <c r="A583" s="184" t="s">
        <v>878</v>
      </c>
      <c r="B583" s="183" t="s">
        <v>946</v>
      </c>
      <c r="C583">
        <v>163</v>
      </c>
      <c r="D583" t="s">
        <v>4671</v>
      </c>
      <c r="E583" t="s">
        <v>4659</v>
      </c>
      <c r="F583" t="s">
        <v>946</v>
      </c>
      <c r="G583" t="s">
        <v>878</v>
      </c>
    </row>
    <row r="584" spans="1:17" ht="12.75" hidden="1" customHeight="1" outlineLevel="1">
      <c r="A584" s="184" t="s">
        <v>878</v>
      </c>
      <c r="B584" s="183" t="s">
        <v>947</v>
      </c>
      <c r="C584">
        <v>164</v>
      </c>
      <c r="D584" t="s">
        <v>4686</v>
      </c>
      <c r="E584" t="s">
        <v>4659</v>
      </c>
      <c r="F584" t="s">
        <v>947</v>
      </c>
      <c r="G584" t="s">
        <v>878</v>
      </c>
    </row>
    <row r="585" spans="1:17" ht="12.75" hidden="1" customHeight="1" outlineLevel="1">
      <c r="A585" s="184" t="s">
        <v>878</v>
      </c>
      <c r="B585" s="183" t="s">
        <v>951</v>
      </c>
      <c r="C585">
        <v>165</v>
      </c>
      <c r="D585" t="s">
        <v>4699</v>
      </c>
      <c r="E585" t="s">
        <v>4659</v>
      </c>
      <c r="F585" t="s">
        <v>951</v>
      </c>
      <c r="G585" t="s">
        <v>878</v>
      </c>
    </row>
    <row r="586" spans="1:17" ht="12.75" hidden="1" customHeight="1" outlineLevel="1">
      <c r="A586" s="184" t="s">
        <v>878</v>
      </c>
      <c r="B586" s="183" t="s">
        <v>952</v>
      </c>
      <c r="C586">
        <v>166</v>
      </c>
      <c r="D586" t="s">
        <v>4715</v>
      </c>
      <c r="E586" t="s">
        <v>4659</v>
      </c>
      <c r="F586" t="s">
        <v>952</v>
      </c>
      <c r="G586" t="s">
        <v>878</v>
      </c>
    </row>
    <row r="587" spans="1:17" ht="12.75" hidden="1" customHeight="1" outlineLevel="1">
      <c r="A587" s="185"/>
      <c r="B587" s="185"/>
      <c r="C587" s="185"/>
      <c r="D587" s="185"/>
      <c r="E587" s="185"/>
      <c r="F587" s="185"/>
      <c r="G587" s="185"/>
      <c r="H587" s="185"/>
      <c r="I587" s="185"/>
      <c r="J587" s="185"/>
      <c r="K587" s="185"/>
      <c r="L587" s="185"/>
      <c r="M587" s="185"/>
      <c r="N587" s="185"/>
      <c r="O587" s="185"/>
      <c r="P587" s="185"/>
      <c r="Q587" s="185"/>
    </row>
    <row r="588" spans="1:17" ht="12.75" customHeight="1" collapsed="1">
      <c r="A588" s="182" t="s">
        <v>1639</v>
      </c>
      <c r="B588" s="183" t="s">
        <v>896</v>
      </c>
    </row>
    <row r="589" spans="1:17" ht="12.75" hidden="1" customHeight="1" outlineLevel="1">
      <c r="A589" s="184" t="s">
        <v>1639</v>
      </c>
      <c r="B589" s="183" t="s">
        <v>888</v>
      </c>
    </row>
    <row r="590" spans="1:17" ht="12.75" hidden="1" customHeight="1" outlineLevel="1">
      <c r="A590" s="184" t="s">
        <v>1639</v>
      </c>
      <c r="B590" s="183" t="s">
        <v>879</v>
      </c>
    </row>
    <row r="591" spans="1:17" ht="12.75" hidden="1" customHeight="1" outlineLevel="1">
      <c r="A591" s="184" t="s">
        <v>1639</v>
      </c>
      <c r="B591" s="183" t="s">
        <v>931</v>
      </c>
    </row>
    <row r="592" spans="1:17" ht="12.75" hidden="1" customHeight="1" outlineLevel="1">
      <c r="A592" s="184" t="s">
        <v>1639</v>
      </c>
      <c r="B592" s="183" t="s">
        <v>1640</v>
      </c>
    </row>
    <row r="593" spans="1:17" ht="12.75" hidden="1" customHeight="1" outlineLevel="1">
      <c r="A593" s="184" t="s">
        <v>1639</v>
      </c>
      <c r="B593" s="183" t="s">
        <v>897</v>
      </c>
    </row>
    <row r="594" spans="1:17" ht="12.75" hidden="1" customHeight="1" outlineLevel="1">
      <c r="A594" s="184" t="s">
        <v>1639</v>
      </c>
      <c r="B594" s="183" t="s">
        <v>950</v>
      </c>
    </row>
    <row r="595" spans="1:17" ht="12.75" hidden="1" customHeight="1" outlineLevel="1">
      <c r="A595" s="184" t="s">
        <v>1639</v>
      </c>
      <c r="B595" s="183" t="s">
        <v>1641</v>
      </c>
      <c r="M595">
        <v>50</v>
      </c>
      <c r="N595" t="s">
        <v>7491</v>
      </c>
      <c r="O595" t="s">
        <v>6658</v>
      </c>
      <c r="P595" t="s">
        <v>1641</v>
      </c>
      <c r="Q595" t="s">
        <v>7490</v>
      </c>
    </row>
    <row r="596" spans="1:17" ht="12.75" hidden="1" customHeight="1" outlineLevel="1">
      <c r="A596" s="184" t="s">
        <v>1639</v>
      </c>
      <c r="B596" s="183" t="s">
        <v>1642</v>
      </c>
      <c r="M596">
        <v>185</v>
      </c>
      <c r="N596" t="s">
        <v>7495</v>
      </c>
      <c r="O596" t="s">
        <v>2712</v>
      </c>
      <c r="P596" t="s">
        <v>1642</v>
      </c>
      <c r="Q596" t="s">
        <v>7490</v>
      </c>
    </row>
    <row r="597" spans="1:17" ht="12.75" hidden="1" customHeight="1" outlineLevel="1">
      <c r="A597" s="184" t="s">
        <v>1639</v>
      </c>
      <c r="B597" s="183" t="s">
        <v>1643</v>
      </c>
      <c r="M597">
        <v>156</v>
      </c>
      <c r="N597" t="s">
        <v>7494</v>
      </c>
      <c r="O597" t="s">
        <v>2942</v>
      </c>
      <c r="P597" t="s">
        <v>1643</v>
      </c>
      <c r="Q597" t="s">
        <v>7490</v>
      </c>
    </row>
    <row r="598" spans="1:17" ht="12.75" hidden="1" customHeight="1" outlineLevel="1">
      <c r="A598" s="184" t="s">
        <v>1639</v>
      </c>
      <c r="B598" s="183" t="s">
        <v>1644</v>
      </c>
      <c r="M598">
        <v>42</v>
      </c>
      <c r="N598" t="s">
        <v>7489</v>
      </c>
      <c r="O598" t="s">
        <v>6337</v>
      </c>
      <c r="P598" t="s">
        <v>1644</v>
      </c>
      <c r="Q598" t="s">
        <v>7490</v>
      </c>
    </row>
    <row r="599" spans="1:17" ht="12.75" hidden="1" customHeight="1" outlineLevel="1">
      <c r="A599" s="184" t="s">
        <v>1639</v>
      </c>
      <c r="B599" s="183" t="s">
        <v>1645</v>
      </c>
      <c r="M599">
        <v>62</v>
      </c>
      <c r="N599" t="s">
        <v>7493</v>
      </c>
      <c r="O599" t="s">
        <v>7342</v>
      </c>
      <c r="P599" t="s">
        <v>1645</v>
      </c>
      <c r="Q599" t="s">
        <v>7490</v>
      </c>
    </row>
    <row r="600" spans="1:17" ht="12.75" hidden="1" customHeight="1" outlineLevel="1">
      <c r="A600" s="184" t="s">
        <v>1639</v>
      </c>
      <c r="B600" s="183" t="s">
        <v>1646</v>
      </c>
    </row>
    <row r="601" spans="1:17" ht="12.75" hidden="1" customHeight="1" outlineLevel="1">
      <c r="A601" s="184" t="s">
        <v>1639</v>
      </c>
      <c r="B601" s="183" t="s">
        <v>1647</v>
      </c>
      <c r="M601">
        <v>55</v>
      </c>
      <c r="N601" t="s">
        <v>7492</v>
      </c>
      <c r="O601" t="s">
        <v>7342</v>
      </c>
      <c r="P601" t="s">
        <v>1647</v>
      </c>
      <c r="Q601" t="s">
        <v>7490</v>
      </c>
    </row>
    <row r="602" spans="1:17" ht="12.75" hidden="1" customHeight="1" outlineLevel="1">
      <c r="A602" s="185"/>
      <c r="B602" s="185"/>
      <c r="C602" s="185"/>
      <c r="D602" s="185"/>
      <c r="E602" s="185"/>
      <c r="F602" s="185"/>
      <c r="G602" s="185"/>
      <c r="H602" s="185"/>
      <c r="I602" s="185"/>
      <c r="J602" s="185"/>
      <c r="K602" s="185"/>
      <c r="L602" s="185"/>
      <c r="M602" s="185"/>
      <c r="N602" s="185"/>
      <c r="O602" s="185"/>
      <c r="P602" s="185"/>
      <c r="Q602" s="185"/>
    </row>
    <row r="603" spans="1:17" ht="12.75" customHeight="1" collapsed="1">
      <c r="A603" s="182" t="s">
        <v>1619</v>
      </c>
      <c r="B603" s="183" t="s">
        <v>1620</v>
      </c>
      <c r="M603">
        <v>166</v>
      </c>
      <c r="N603" t="s">
        <v>7503</v>
      </c>
      <c r="O603" t="s">
        <v>7054</v>
      </c>
      <c r="P603" s="2" t="s">
        <v>7504</v>
      </c>
      <c r="Q603" s="2" t="s">
        <v>7498</v>
      </c>
    </row>
    <row r="604" spans="1:17" ht="12.75" hidden="1" customHeight="1" outlineLevel="1">
      <c r="A604" s="184" t="s">
        <v>1619</v>
      </c>
      <c r="B604" s="183" t="s">
        <v>1621</v>
      </c>
      <c r="M604">
        <v>163</v>
      </c>
      <c r="N604" t="s">
        <v>7496</v>
      </c>
      <c r="O604" t="s">
        <v>7054</v>
      </c>
      <c r="P604" s="2" t="s">
        <v>7497</v>
      </c>
      <c r="Q604" s="2" t="s">
        <v>7498</v>
      </c>
    </row>
    <row r="605" spans="1:17" ht="12.75" hidden="1" customHeight="1" outlineLevel="1">
      <c r="A605" s="184" t="s">
        <v>1619</v>
      </c>
      <c r="B605" s="183" t="s">
        <v>1622</v>
      </c>
      <c r="M605">
        <v>165</v>
      </c>
      <c r="N605" t="s">
        <v>7501</v>
      </c>
      <c r="O605" t="s">
        <v>7054</v>
      </c>
      <c r="P605" s="2" t="s">
        <v>7502</v>
      </c>
      <c r="Q605" s="2" t="s">
        <v>7498</v>
      </c>
    </row>
    <row r="606" spans="1:17" ht="12.75" hidden="1" customHeight="1" outlineLevel="1">
      <c r="A606" s="184" t="s">
        <v>1619</v>
      </c>
      <c r="B606" s="183" t="s">
        <v>1623</v>
      </c>
      <c r="M606">
        <v>167</v>
      </c>
      <c r="N606" t="s">
        <v>7505</v>
      </c>
      <c r="O606" t="s">
        <v>7054</v>
      </c>
      <c r="P606" s="2" t="s">
        <v>7506</v>
      </c>
      <c r="Q606" s="2" t="s">
        <v>7498</v>
      </c>
    </row>
    <row r="607" spans="1:17" ht="12.75" hidden="1" customHeight="1" outlineLevel="1">
      <c r="A607" s="184" t="s">
        <v>1619</v>
      </c>
      <c r="B607" s="183" t="s">
        <v>1624</v>
      </c>
      <c r="M607">
        <v>164</v>
      </c>
      <c r="N607" t="s">
        <v>7499</v>
      </c>
      <c r="O607" t="s">
        <v>7054</v>
      </c>
      <c r="P607" s="2" t="s">
        <v>7500</v>
      </c>
      <c r="Q607" s="2" t="s">
        <v>7498</v>
      </c>
    </row>
    <row r="608" spans="1:17" ht="12.75" hidden="1" customHeight="1" outlineLevel="1">
      <c r="A608" s="185"/>
      <c r="B608" s="185"/>
      <c r="C608" s="185"/>
      <c r="D608" s="185"/>
      <c r="E608" s="185"/>
      <c r="F608" s="185"/>
      <c r="G608" s="185"/>
      <c r="H608" s="185"/>
      <c r="I608" s="185"/>
      <c r="J608" s="185"/>
      <c r="K608" s="185"/>
      <c r="L608" s="185"/>
      <c r="M608" s="185"/>
      <c r="N608" s="185"/>
      <c r="O608" s="185"/>
      <c r="P608" s="185"/>
      <c r="Q608" s="185"/>
    </row>
    <row r="609" spans="1:17" ht="12.75" customHeight="1" collapsed="1">
      <c r="A609" s="182" t="s">
        <v>1618</v>
      </c>
      <c r="B609" s="183" t="s">
        <v>1376</v>
      </c>
      <c r="M609">
        <v>10</v>
      </c>
      <c r="N609" t="s">
        <v>7354</v>
      </c>
      <c r="O609" t="s">
        <v>7355</v>
      </c>
      <c r="P609" s="2" t="s">
        <v>7356</v>
      </c>
      <c r="Q609" s="2" t="s">
        <v>7357</v>
      </c>
    </row>
    <row r="610" spans="1:17" ht="12.75" hidden="1" customHeight="1" outlineLevel="1">
      <c r="A610" s="184" t="s">
        <v>1618</v>
      </c>
      <c r="B610" s="183" t="s">
        <v>1377</v>
      </c>
      <c r="M610">
        <v>11</v>
      </c>
      <c r="N610" t="s">
        <v>7358</v>
      </c>
      <c r="O610" t="s">
        <v>7355</v>
      </c>
      <c r="P610" s="2" t="s">
        <v>7359</v>
      </c>
      <c r="Q610" s="2" t="s">
        <v>7357</v>
      </c>
    </row>
    <row r="611" spans="1:17" ht="12.75" hidden="1" customHeight="1" outlineLevel="1">
      <c r="A611" s="185"/>
      <c r="B611" s="185"/>
      <c r="C611" s="185"/>
      <c r="D611" s="185"/>
      <c r="E611" s="185"/>
      <c r="F611" s="185"/>
      <c r="G611" s="185"/>
      <c r="H611" s="185"/>
      <c r="I611" s="185"/>
      <c r="J611" s="185"/>
      <c r="K611" s="185"/>
      <c r="L611" s="185"/>
      <c r="M611" s="185"/>
      <c r="N611" s="185"/>
      <c r="O611" s="185"/>
      <c r="P611" s="185"/>
      <c r="Q611" s="185"/>
    </row>
    <row r="612" spans="1:17" ht="12.75" customHeight="1" collapsed="1">
      <c r="A612" s="182" t="s">
        <v>1614</v>
      </c>
      <c r="B612" s="183" t="s">
        <v>1615</v>
      </c>
      <c r="M612">
        <v>172</v>
      </c>
      <c r="N612" t="s">
        <v>7507</v>
      </c>
      <c r="O612" t="s">
        <v>1074</v>
      </c>
      <c r="P612" t="s">
        <v>1615</v>
      </c>
      <c r="Q612" t="s">
        <v>1614</v>
      </c>
    </row>
    <row r="613" spans="1:17" ht="12.75" hidden="1" customHeight="1" outlineLevel="1">
      <c r="A613" s="184" t="s">
        <v>1614</v>
      </c>
      <c r="B613" s="183" t="s">
        <v>1373</v>
      </c>
      <c r="M613">
        <v>173</v>
      </c>
      <c r="N613" t="s">
        <v>5175</v>
      </c>
      <c r="O613" t="s">
        <v>1074</v>
      </c>
      <c r="P613" t="s">
        <v>1373</v>
      </c>
      <c r="Q613" t="s">
        <v>1614</v>
      </c>
    </row>
    <row r="614" spans="1:17" ht="12.75" hidden="1" customHeight="1" outlineLevel="1">
      <c r="A614" s="184" t="s">
        <v>1614</v>
      </c>
      <c r="B614" s="183" t="s">
        <v>1374</v>
      </c>
      <c r="M614">
        <v>170</v>
      </c>
      <c r="N614" t="s">
        <v>5191</v>
      </c>
      <c r="O614" t="s">
        <v>1074</v>
      </c>
      <c r="P614" t="s">
        <v>1374</v>
      </c>
      <c r="Q614" t="s">
        <v>1614</v>
      </c>
    </row>
    <row r="615" spans="1:17" ht="12.75" hidden="1" customHeight="1" outlineLevel="1">
      <c r="A615" s="184" t="s">
        <v>1614</v>
      </c>
      <c r="B615" s="183" t="s">
        <v>1375</v>
      </c>
      <c r="M615">
        <v>169</v>
      </c>
      <c r="N615" t="s">
        <v>5180</v>
      </c>
      <c r="O615" t="s">
        <v>5180</v>
      </c>
      <c r="P615" t="s">
        <v>1375</v>
      </c>
      <c r="Q615" t="s">
        <v>1614</v>
      </c>
    </row>
    <row r="616" spans="1:17" ht="12.75" hidden="1" customHeight="1" outlineLevel="1">
      <c r="A616" s="184" t="s">
        <v>1614</v>
      </c>
      <c r="B616" s="183" t="s">
        <v>1372</v>
      </c>
      <c r="M616">
        <v>171</v>
      </c>
      <c r="N616" t="s">
        <v>5185</v>
      </c>
      <c r="O616" t="s">
        <v>5185</v>
      </c>
      <c r="P616" t="s">
        <v>1372</v>
      </c>
      <c r="Q616" t="s">
        <v>1614</v>
      </c>
    </row>
    <row r="617" spans="1:17" ht="12.75" hidden="1" customHeight="1" outlineLevel="1">
      <c r="A617" s="184" t="s">
        <v>1614</v>
      </c>
      <c r="B617" s="183" t="s">
        <v>1616</v>
      </c>
    </row>
    <row r="618" spans="1:17" ht="12.75" hidden="1" customHeight="1" outlineLevel="1">
      <c r="A618" s="184" t="s">
        <v>1614</v>
      </c>
      <c r="B618" s="183" t="s">
        <v>1617</v>
      </c>
      <c r="M618">
        <v>179</v>
      </c>
      <c r="N618" t="s">
        <v>7360</v>
      </c>
      <c r="O618" t="s">
        <v>1074</v>
      </c>
      <c r="P618" s="2" t="s">
        <v>7361</v>
      </c>
      <c r="Q618" s="2" t="s">
        <v>7362</v>
      </c>
    </row>
    <row r="619" spans="1:17" ht="12.75" hidden="1" customHeight="1" outlineLevel="1">
      <c r="A619" s="185"/>
      <c r="B619" s="185"/>
      <c r="C619" s="185"/>
      <c r="D619" s="185"/>
      <c r="E619" s="185"/>
      <c r="F619" s="185"/>
      <c r="G619" s="185"/>
      <c r="H619" s="185"/>
      <c r="I619" s="185"/>
      <c r="J619" s="185"/>
      <c r="K619" s="185"/>
      <c r="L619" s="185"/>
      <c r="M619" s="185"/>
      <c r="N619" s="185"/>
      <c r="O619" s="185"/>
      <c r="P619" s="185"/>
      <c r="Q619" s="185"/>
    </row>
    <row r="620" spans="1:17" ht="12.75" customHeight="1" collapsed="1">
      <c r="A620" s="182" t="s">
        <v>1445</v>
      </c>
      <c r="B620" s="183" t="s">
        <v>1446</v>
      </c>
      <c r="M620">
        <v>81</v>
      </c>
      <c r="N620" t="s">
        <v>7509</v>
      </c>
      <c r="O620" t="s">
        <v>7285</v>
      </c>
      <c r="P620" t="s">
        <v>1446</v>
      </c>
      <c r="Q620" t="s">
        <v>1445</v>
      </c>
    </row>
    <row r="621" spans="1:17" ht="12.75" hidden="1" customHeight="1" outlineLevel="1">
      <c r="A621" s="184" t="s">
        <v>1445</v>
      </c>
      <c r="B621" s="183" t="s">
        <v>1447</v>
      </c>
      <c r="M621">
        <v>71</v>
      </c>
      <c r="N621" t="s">
        <v>7508</v>
      </c>
      <c r="O621" t="s">
        <v>7285</v>
      </c>
      <c r="P621" t="s">
        <v>1447</v>
      </c>
      <c r="Q621" t="s">
        <v>1445</v>
      </c>
    </row>
    <row r="622" spans="1:17" ht="12.75" hidden="1" customHeight="1" outlineLevel="1">
      <c r="A622" s="184" t="s">
        <v>1445</v>
      </c>
      <c r="B622" s="183" t="s">
        <v>1448</v>
      </c>
    </row>
    <row r="623" spans="1:17" ht="12.75" hidden="1" customHeight="1" outlineLevel="1">
      <c r="A623" s="184" t="s">
        <v>1445</v>
      </c>
      <c r="B623" s="183" t="s">
        <v>1449</v>
      </c>
      <c r="M623">
        <v>155</v>
      </c>
      <c r="N623" t="s">
        <v>7513</v>
      </c>
      <c r="O623" t="s">
        <v>2942</v>
      </c>
      <c r="P623" t="s">
        <v>1449</v>
      </c>
      <c r="Q623" t="s">
        <v>1445</v>
      </c>
    </row>
    <row r="624" spans="1:17" ht="12.75" hidden="1" customHeight="1" outlineLevel="1">
      <c r="A624" s="184" t="s">
        <v>1445</v>
      </c>
      <c r="B624" s="183" t="s">
        <v>1450</v>
      </c>
      <c r="M624">
        <v>148</v>
      </c>
      <c r="N624" t="s">
        <v>7512</v>
      </c>
      <c r="O624" t="s">
        <v>2942</v>
      </c>
      <c r="P624" t="s">
        <v>1450</v>
      </c>
      <c r="Q624" t="s">
        <v>1445</v>
      </c>
    </row>
    <row r="625" spans="1:17" ht="12.75" hidden="1" customHeight="1" outlineLevel="1">
      <c r="A625" s="184" t="s">
        <v>1445</v>
      </c>
      <c r="B625" s="183" t="s">
        <v>1451</v>
      </c>
    </row>
    <row r="626" spans="1:17" ht="12.75" hidden="1" customHeight="1" outlineLevel="1">
      <c r="A626" s="184" t="s">
        <v>1445</v>
      </c>
      <c r="B626" s="183" t="s">
        <v>1452</v>
      </c>
    </row>
    <row r="627" spans="1:17" ht="12.75" hidden="1" customHeight="1" outlineLevel="1">
      <c r="A627" s="184" t="s">
        <v>1445</v>
      </c>
      <c r="B627" s="183" t="s">
        <v>1453</v>
      </c>
      <c r="M627">
        <v>138</v>
      </c>
      <c r="N627" t="s">
        <v>7510</v>
      </c>
      <c r="O627" t="s">
        <v>3909</v>
      </c>
      <c r="P627" t="s">
        <v>1453</v>
      </c>
      <c r="Q627" t="s">
        <v>1445</v>
      </c>
    </row>
    <row r="628" spans="1:17" ht="12.75" hidden="1" customHeight="1" outlineLevel="1">
      <c r="A628" s="184" t="s">
        <v>1445</v>
      </c>
      <c r="B628" s="183" t="s">
        <v>1454</v>
      </c>
      <c r="M628">
        <v>168</v>
      </c>
      <c r="N628" t="s">
        <v>7514</v>
      </c>
      <c r="O628" t="s">
        <v>7054</v>
      </c>
      <c r="P628" t="s">
        <v>1454</v>
      </c>
      <c r="Q628" t="s">
        <v>1445</v>
      </c>
    </row>
    <row r="629" spans="1:17" ht="12.75" hidden="1" customHeight="1" outlineLevel="1">
      <c r="A629" s="184" t="s">
        <v>1445</v>
      </c>
      <c r="B629" s="183" t="s">
        <v>1444</v>
      </c>
      <c r="M629">
        <v>141</v>
      </c>
      <c r="N629" t="s">
        <v>7511</v>
      </c>
      <c r="O629" t="s">
        <v>6623</v>
      </c>
      <c r="P629" t="s">
        <v>1444</v>
      </c>
      <c r="Q629" t="s">
        <v>1445</v>
      </c>
    </row>
    <row r="630" spans="1:17" ht="12.75" hidden="1" customHeight="1" outlineLevel="1">
      <c r="A630" s="184" t="s">
        <v>1445</v>
      </c>
      <c r="B630" s="183" t="s">
        <v>1455</v>
      </c>
    </row>
    <row r="631" spans="1:17" ht="12.75" hidden="1" customHeight="1" outlineLevel="1">
      <c r="A631" s="185"/>
      <c r="B631" s="185"/>
      <c r="C631" s="185"/>
      <c r="D631" s="185"/>
      <c r="E631" s="185"/>
      <c r="F631" s="185"/>
      <c r="G631" s="185"/>
      <c r="H631" s="185"/>
      <c r="I631" s="185"/>
      <c r="J631" s="185"/>
      <c r="K631" s="185"/>
      <c r="L631" s="185"/>
      <c r="M631" s="185"/>
      <c r="N631" s="185"/>
      <c r="O631" s="185"/>
      <c r="P631" s="185"/>
      <c r="Q631" s="185"/>
    </row>
    <row r="632" spans="1:17" ht="12.75" customHeight="1" collapsed="1">
      <c r="A632" s="182" t="s">
        <v>1660</v>
      </c>
      <c r="B632" s="183" t="s">
        <v>1661</v>
      </c>
    </row>
    <row r="633" spans="1:17" ht="12.75" hidden="1" customHeight="1" outlineLevel="1">
      <c r="A633" s="184" t="s">
        <v>1660</v>
      </c>
      <c r="B633" s="183" t="s">
        <v>1662</v>
      </c>
    </row>
    <row r="634" spans="1:17" ht="12.75" hidden="1" customHeight="1" outlineLevel="1">
      <c r="A634" s="184" t="s">
        <v>1660</v>
      </c>
      <c r="B634" s="183" t="s">
        <v>1663</v>
      </c>
    </row>
    <row r="635" spans="1:17" ht="12.75" hidden="1" customHeight="1" outlineLevel="1">
      <c r="A635" s="184" t="s">
        <v>1660</v>
      </c>
      <c r="B635" s="183" t="s">
        <v>1664</v>
      </c>
    </row>
    <row r="636" spans="1:17" ht="12.75" hidden="1" customHeight="1" outlineLevel="1">
      <c r="A636" s="184" t="s">
        <v>1660</v>
      </c>
      <c r="B636" s="183" t="s">
        <v>1665</v>
      </c>
    </row>
    <row r="637" spans="1:17" ht="12.75" hidden="1" customHeight="1" outlineLevel="1">
      <c r="A637" s="184" t="s">
        <v>1660</v>
      </c>
      <c r="B637" s="183" t="s">
        <v>1666</v>
      </c>
    </row>
    <row r="638" spans="1:17" ht="12.75" hidden="1" customHeight="1" outlineLevel="1">
      <c r="A638" s="184" t="s">
        <v>1660</v>
      </c>
      <c r="B638" s="183" t="s">
        <v>1667</v>
      </c>
    </row>
    <row r="639" spans="1:17" ht="12.75" hidden="1" customHeight="1" outlineLevel="1">
      <c r="A639" s="184" t="s">
        <v>1660</v>
      </c>
      <c r="B639" s="183" t="s">
        <v>1668</v>
      </c>
    </row>
    <row r="640" spans="1:17" ht="12.75" hidden="1" customHeight="1" outlineLevel="1">
      <c r="A640" s="184" t="s">
        <v>1660</v>
      </c>
      <c r="B640" s="187" t="s">
        <v>7159</v>
      </c>
      <c r="H640">
        <v>26</v>
      </c>
      <c r="I640" t="s">
        <v>7188</v>
      </c>
      <c r="J640" t="s">
        <v>7188</v>
      </c>
      <c r="K640" t="s">
        <v>7159</v>
      </c>
      <c r="L640" t="s">
        <v>1660</v>
      </c>
    </row>
    <row r="641" spans="1:17" ht="12.75" hidden="1" customHeight="1" outlineLevel="1">
      <c r="A641" s="184" t="s">
        <v>1660</v>
      </c>
      <c r="B641" s="187" t="s">
        <v>926</v>
      </c>
      <c r="H641">
        <v>38</v>
      </c>
      <c r="I641" t="s">
        <v>7188</v>
      </c>
      <c r="J641" t="s">
        <v>7188</v>
      </c>
      <c r="K641" t="s">
        <v>926</v>
      </c>
      <c r="L641" t="s">
        <v>1660</v>
      </c>
    </row>
    <row r="642" spans="1:17" ht="12.75" hidden="1" customHeight="1" outlineLevel="1">
      <c r="A642" s="184" t="s">
        <v>1660</v>
      </c>
      <c r="B642" s="187" t="s">
        <v>11121</v>
      </c>
      <c r="H642">
        <v>18</v>
      </c>
      <c r="I642" t="s">
        <v>7188</v>
      </c>
      <c r="J642" t="s">
        <v>7188</v>
      </c>
      <c r="K642" s="2" t="s">
        <v>7211</v>
      </c>
      <c r="L642" s="2" t="s">
        <v>7212</v>
      </c>
    </row>
    <row r="643" spans="1:17" ht="12.75" hidden="1" customHeight="1" outlineLevel="1">
      <c r="A643" s="184" t="s">
        <v>1660</v>
      </c>
      <c r="B643" s="187" t="s">
        <v>11122</v>
      </c>
      <c r="H643">
        <v>20</v>
      </c>
      <c r="I643" t="s">
        <v>7188</v>
      </c>
      <c r="J643" t="s">
        <v>7188</v>
      </c>
      <c r="K643" s="2" t="s">
        <v>7216</v>
      </c>
      <c r="L643" s="2" t="s">
        <v>7212</v>
      </c>
    </row>
    <row r="644" spans="1:17" ht="12.75" hidden="1" customHeight="1" outlineLevel="1">
      <c r="A644" s="184" t="s">
        <v>1660</v>
      </c>
      <c r="B644" s="187" t="s">
        <v>11123</v>
      </c>
      <c r="H644">
        <v>28</v>
      </c>
      <c r="I644" t="s">
        <v>7188</v>
      </c>
      <c r="J644" t="s">
        <v>7188</v>
      </c>
      <c r="K644" s="2" t="s">
        <v>7226</v>
      </c>
      <c r="L644" s="2" t="s">
        <v>7227</v>
      </c>
    </row>
    <row r="645" spans="1:17" ht="12.75" hidden="1" customHeight="1" outlineLevel="1">
      <c r="A645" s="184" t="s">
        <v>1660</v>
      </c>
      <c r="B645" s="187" t="s">
        <v>11124</v>
      </c>
      <c r="H645">
        <v>36</v>
      </c>
      <c r="I645" t="s">
        <v>7188</v>
      </c>
      <c r="J645" t="s">
        <v>7188</v>
      </c>
      <c r="K645" s="2" t="s">
        <v>7240</v>
      </c>
      <c r="L645" s="2" t="s">
        <v>7241</v>
      </c>
    </row>
    <row r="646" spans="1:17" ht="12.75" hidden="1" customHeight="1" outlineLevel="1">
      <c r="A646" s="184" t="s">
        <v>1660</v>
      </c>
      <c r="B646" s="187" t="s">
        <v>7515</v>
      </c>
      <c r="H646">
        <v>40</v>
      </c>
      <c r="I646" t="s">
        <v>7188</v>
      </c>
      <c r="J646" t="s">
        <v>7188</v>
      </c>
      <c r="K646" s="2" t="s">
        <v>7249</v>
      </c>
      <c r="L646" s="2" t="s">
        <v>7250</v>
      </c>
    </row>
    <row r="647" spans="1:17" ht="12.75" hidden="1" customHeight="1" outlineLevel="1">
      <c r="A647" s="185"/>
      <c r="B647" s="185"/>
      <c r="C647" s="185"/>
      <c r="D647" s="185"/>
      <c r="E647" s="185"/>
      <c r="F647" s="185"/>
      <c r="G647" s="185"/>
      <c r="H647" s="185"/>
      <c r="I647" s="185"/>
      <c r="J647" s="185"/>
      <c r="K647" s="185"/>
      <c r="L647" s="185"/>
      <c r="M647" s="185"/>
      <c r="N647" s="185"/>
      <c r="O647" s="185"/>
      <c r="P647" s="185"/>
      <c r="Q647" s="185"/>
    </row>
    <row r="648" spans="1:17" ht="12.75" customHeight="1" collapsed="1">
      <c r="A648" s="182" t="s">
        <v>859</v>
      </c>
      <c r="B648" s="183" t="s">
        <v>928</v>
      </c>
      <c r="C648">
        <v>142</v>
      </c>
      <c r="D648" t="s">
        <v>4358</v>
      </c>
      <c r="E648" t="s">
        <v>1995</v>
      </c>
      <c r="F648" t="s">
        <v>928</v>
      </c>
      <c r="G648" t="s">
        <v>859</v>
      </c>
    </row>
    <row r="649" spans="1:17" ht="12.75" hidden="1" customHeight="1" outlineLevel="1">
      <c r="A649" s="184" t="s">
        <v>859</v>
      </c>
      <c r="B649" s="183" t="s">
        <v>929</v>
      </c>
      <c r="C649">
        <v>143</v>
      </c>
      <c r="D649" t="s">
        <v>4370</v>
      </c>
      <c r="E649" t="s">
        <v>1995</v>
      </c>
      <c r="F649" t="s">
        <v>929</v>
      </c>
      <c r="G649" t="s">
        <v>859</v>
      </c>
    </row>
    <row r="650" spans="1:17" ht="12.75" hidden="1" customHeight="1" outlineLevel="1">
      <c r="A650" s="184" t="s">
        <v>859</v>
      </c>
      <c r="B650" s="183" t="s">
        <v>925</v>
      </c>
      <c r="C650">
        <v>139</v>
      </c>
      <c r="D650" t="s">
        <v>4331</v>
      </c>
      <c r="E650" t="s">
        <v>4316</v>
      </c>
      <c r="F650" t="s">
        <v>925</v>
      </c>
      <c r="G650" t="s">
        <v>859</v>
      </c>
    </row>
    <row r="651" spans="1:17" ht="12.75" hidden="1" customHeight="1" outlineLevel="1">
      <c r="A651" s="184" t="s">
        <v>859</v>
      </c>
      <c r="B651" s="183" t="s">
        <v>927</v>
      </c>
      <c r="C651">
        <v>141</v>
      </c>
      <c r="D651" t="s">
        <v>4356</v>
      </c>
      <c r="E651" t="s">
        <v>4316</v>
      </c>
      <c r="F651" t="s">
        <v>927</v>
      </c>
      <c r="G651" t="s">
        <v>859</v>
      </c>
    </row>
    <row r="652" spans="1:17" ht="12.75" hidden="1" customHeight="1" outlineLevel="1">
      <c r="A652" s="184" t="s">
        <v>859</v>
      </c>
      <c r="B652" s="183" t="s">
        <v>926</v>
      </c>
      <c r="C652">
        <v>140</v>
      </c>
      <c r="D652" t="s">
        <v>4344</v>
      </c>
      <c r="E652" t="s">
        <v>4316</v>
      </c>
      <c r="F652" t="s">
        <v>926</v>
      </c>
      <c r="G652" t="s">
        <v>859</v>
      </c>
    </row>
    <row r="653" spans="1:17" ht="12.75" hidden="1" customHeight="1" outlineLevel="1">
      <c r="A653" s="184" t="s">
        <v>859</v>
      </c>
      <c r="B653" s="183" t="s">
        <v>1659</v>
      </c>
    </row>
    <row r="654" spans="1:17" ht="12.75" hidden="1" customHeight="1" outlineLevel="1">
      <c r="A654" s="184" t="s">
        <v>859</v>
      </c>
      <c r="B654" s="183" t="s">
        <v>860</v>
      </c>
      <c r="C654">
        <v>86</v>
      </c>
      <c r="D654" t="s">
        <v>2084</v>
      </c>
      <c r="E654" t="s">
        <v>3467</v>
      </c>
      <c r="F654" t="s">
        <v>860</v>
      </c>
      <c r="G654" t="s">
        <v>859</v>
      </c>
    </row>
    <row r="655" spans="1:17" ht="12.75" hidden="1" customHeight="1" outlineLevel="1">
      <c r="A655" s="184" t="s">
        <v>859</v>
      </c>
      <c r="B655" s="183" t="s">
        <v>858</v>
      </c>
      <c r="C655">
        <v>85</v>
      </c>
      <c r="D655" t="s">
        <v>2104</v>
      </c>
      <c r="E655" t="s">
        <v>3467</v>
      </c>
      <c r="F655" t="s">
        <v>858</v>
      </c>
      <c r="G655" t="s">
        <v>859</v>
      </c>
    </row>
    <row r="656" spans="1:17" ht="12.75" hidden="1" customHeight="1" outlineLevel="1">
      <c r="A656" s="185"/>
      <c r="B656" s="185"/>
      <c r="C656" s="185"/>
      <c r="D656" s="185"/>
      <c r="E656" s="185"/>
      <c r="F656" s="185"/>
      <c r="G656" s="185"/>
      <c r="H656" s="185"/>
      <c r="I656" s="185"/>
      <c r="J656" s="185"/>
      <c r="K656" s="185"/>
      <c r="L656" s="185"/>
      <c r="M656" s="185"/>
      <c r="N656" s="185"/>
      <c r="O656" s="185"/>
      <c r="P656" s="185"/>
      <c r="Q656" s="185"/>
    </row>
    <row r="657" spans="1:17" ht="12.75" customHeight="1" collapsed="1">
      <c r="A657" s="182" t="s">
        <v>1258</v>
      </c>
      <c r="B657" s="183" t="s">
        <v>1259</v>
      </c>
      <c r="H657">
        <v>45</v>
      </c>
      <c r="I657" t="s">
        <v>7188</v>
      </c>
      <c r="J657" t="s">
        <v>7188</v>
      </c>
      <c r="K657" t="s">
        <v>1259</v>
      </c>
      <c r="L657" t="s">
        <v>1258</v>
      </c>
    </row>
    <row r="658" spans="1:17" ht="12.75" hidden="1" customHeight="1" outlineLevel="1">
      <c r="A658" s="184" t="s">
        <v>1258</v>
      </c>
      <c r="B658" s="183" t="s">
        <v>1260</v>
      </c>
      <c r="H658">
        <v>47</v>
      </c>
      <c r="I658" t="s">
        <v>7188</v>
      </c>
      <c r="J658" t="s">
        <v>7188</v>
      </c>
      <c r="K658" t="s">
        <v>1260</v>
      </c>
      <c r="L658" t="s">
        <v>1258</v>
      </c>
    </row>
    <row r="659" spans="1:17" ht="12.75" hidden="1" customHeight="1" outlineLevel="1">
      <c r="A659" s="185"/>
      <c r="B659" s="185"/>
      <c r="C659" s="185"/>
      <c r="D659" s="185"/>
      <c r="E659" s="185"/>
      <c r="F659" s="185"/>
      <c r="G659" s="185"/>
      <c r="H659" s="185"/>
      <c r="I659" s="185"/>
      <c r="J659" s="185"/>
      <c r="K659" s="185"/>
      <c r="L659" s="185"/>
      <c r="M659" s="185"/>
      <c r="N659" s="185"/>
      <c r="O659" s="185"/>
      <c r="P659" s="185"/>
      <c r="Q659" s="185"/>
    </row>
    <row r="660" spans="1:17" ht="12.75" customHeight="1" collapsed="1">
      <c r="A660" s="186" t="s">
        <v>7189</v>
      </c>
      <c r="B660" s="187" t="s">
        <v>1071</v>
      </c>
      <c r="H660">
        <v>1</v>
      </c>
      <c r="I660" t="s">
        <v>7188</v>
      </c>
      <c r="J660" t="s">
        <v>7188</v>
      </c>
      <c r="K660" t="s">
        <v>1071</v>
      </c>
      <c r="L660" t="s">
        <v>7189</v>
      </c>
    </row>
    <row r="661" spans="1:17" ht="12.75" hidden="1" customHeight="1" outlineLevel="1">
      <c r="A661" s="188" t="s">
        <v>7189</v>
      </c>
      <c r="B661" s="187" t="s">
        <v>1071</v>
      </c>
      <c r="H661">
        <v>2</v>
      </c>
      <c r="I661" t="s">
        <v>7188</v>
      </c>
      <c r="J661" t="s">
        <v>7188</v>
      </c>
      <c r="K661" t="s">
        <v>1071</v>
      </c>
      <c r="L661" t="s">
        <v>7189</v>
      </c>
    </row>
    <row r="662" spans="1:17" ht="12.75" hidden="1" customHeight="1" outlineLevel="1">
      <c r="A662" s="188" t="s">
        <v>7189</v>
      </c>
      <c r="B662" s="187" t="s">
        <v>1071</v>
      </c>
      <c r="H662">
        <v>7</v>
      </c>
      <c r="I662" t="s">
        <v>7188</v>
      </c>
      <c r="J662" t="s">
        <v>7188</v>
      </c>
      <c r="K662" t="s">
        <v>1071</v>
      </c>
      <c r="L662" t="s">
        <v>7189</v>
      </c>
    </row>
    <row r="663" spans="1:17" ht="12.75" hidden="1" customHeight="1" outlineLevel="1">
      <c r="A663" s="188" t="s">
        <v>7189</v>
      </c>
      <c r="B663" s="187" t="s">
        <v>1071</v>
      </c>
      <c r="H663">
        <v>8</v>
      </c>
      <c r="I663" t="s">
        <v>7188</v>
      </c>
      <c r="J663" t="s">
        <v>7188</v>
      </c>
      <c r="K663" t="s">
        <v>1071</v>
      </c>
      <c r="L663" t="s">
        <v>7189</v>
      </c>
    </row>
    <row r="664" spans="1:17" ht="12.75" hidden="1" customHeight="1" outlineLevel="1">
      <c r="A664" s="188" t="s">
        <v>7189</v>
      </c>
      <c r="B664" s="187" t="s">
        <v>1071</v>
      </c>
      <c r="H664">
        <v>15</v>
      </c>
      <c r="I664" t="s">
        <v>7188</v>
      </c>
      <c r="J664" t="s">
        <v>7188</v>
      </c>
      <c r="K664" t="s">
        <v>1071</v>
      </c>
      <c r="L664" t="s">
        <v>7189</v>
      </c>
    </row>
    <row r="665" spans="1:17" ht="12.75" hidden="1" customHeight="1" outlineLevel="1">
      <c r="A665" s="188" t="s">
        <v>7189</v>
      </c>
      <c r="B665" s="187" t="s">
        <v>1071</v>
      </c>
      <c r="H665">
        <v>16</v>
      </c>
      <c r="I665" t="s">
        <v>7188</v>
      </c>
      <c r="J665" t="s">
        <v>7188</v>
      </c>
      <c r="K665" t="s">
        <v>1071</v>
      </c>
      <c r="L665" t="s">
        <v>7189</v>
      </c>
    </row>
    <row r="666" spans="1:17" ht="12.75" hidden="1" customHeight="1" outlineLevel="1">
      <c r="A666" s="188" t="s">
        <v>7189</v>
      </c>
      <c r="B666" s="187" t="s">
        <v>1071</v>
      </c>
      <c r="H666">
        <v>33</v>
      </c>
      <c r="I666" t="s">
        <v>7188</v>
      </c>
      <c r="J666" t="s">
        <v>7188</v>
      </c>
      <c r="K666" t="s">
        <v>1071</v>
      </c>
      <c r="L666" t="s">
        <v>7189</v>
      </c>
    </row>
    <row r="667" spans="1:17" ht="12.75" hidden="1" customHeight="1" outlineLevel="1">
      <c r="A667" s="188" t="s">
        <v>7189</v>
      </c>
      <c r="B667" s="187" t="s">
        <v>1071</v>
      </c>
      <c r="H667">
        <v>34</v>
      </c>
      <c r="I667" t="s">
        <v>7188</v>
      </c>
      <c r="J667" t="s">
        <v>7188</v>
      </c>
      <c r="K667" t="s">
        <v>1071</v>
      </c>
      <c r="L667" t="s">
        <v>7189</v>
      </c>
    </row>
    <row r="668" spans="1:17" ht="12.75" hidden="1" customHeight="1" outlineLevel="1">
      <c r="A668" s="188" t="s">
        <v>7189</v>
      </c>
      <c r="B668" s="187" t="s">
        <v>1071</v>
      </c>
      <c r="H668">
        <v>42</v>
      </c>
      <c r="I668" t="s">
        <v>7188</v>
      </c>
      <c r="J668" t="s">
        <v>7188</v>
      </c>
      <c r="K668" t="s">
        <v>1071</v>
      </c>
      <c r="L668" t="s">
        <v>7189</v>
      </c>
    </row>
    <row r="669" spans="1:17" ht="12.75" hidden="1" customHeight="1" outlineLevel="1">
      <c r="A669" s="188" t="s">
        <v>7189</v>
      </c>
      <c r="B669" s="187" t="s">
        <v>1071</v>
      </c>
      <c r="H669">
        <v>43</v>
      </c>
      <c r="I669" t="s">
        <v>7188</v>
      </c>
      <c r="J669" t="s">
        <v>7188</v>
      </c>
      <c r="K669" t="s">
        <v>1071</v>
      </c>
      <c r="L669" t="s">
        <v>7189</v>
      </c>
    </row>
    <row r="670" spans="1:17" ht="12.75" hidden="1" customHeight="1" outlineLevel="1">
      <c r="A670" s="188" t="s">
        <v>7189</v>
      </c>
      <c r="B670" s="187" t="s">
        <v>1071</v>
      </c>
      <c r="H670">
        <v>58</v>
      </c>
      <c r="I670" t="s">
        <v>7188</v>
      </c>
      <c r="J670" t="s">
        <v>7188</v>
      </c>
      <c r="K670" t="s">
        <v>1071</v>
      </c>
      <c r="L670" t="s">
        <v>7189</v>
      </c>
    </row>
    <row r="671" spans="1:17" ht="12.75" hidden="1" customHeight="1" outlineLevel="1" thickBot="1">
      <c r="A671" s="188" t="s">
        <v>7189</v>
      </c>
      <c r="B671" s="187" t="s">
        <v>1071</v>
      </c>
      <c r="H671">
        <v>59</v>
      </c>
      <c r="I671" t="s">
        <v>7188</v>
      </c>
      <c r="J671" t="s">
        <v>7188</v>
      </c>
      <c r="K671" t="s">
        <v>1071</v>
      </c>
      <c r="L671" t="s">
        <v>7189</v>
      </c>
    </row>
    <row r="672" spans="1:17" ht="12.75" hidden="1" customHeight="1" outlineLevel="1" thickTop="1">
      <c r="A672" s="192" t="s">
        <v>7189</v>
      </c>
      <c r="B672" s="187" t="s">
        <v>7152</v>
      </c>
      <c r="H672">
        <v>9</v>
      </c>
      <c r="I672" t="s">
        <v>7188</v>
      </c>
      <c r="J672" t="s">
        <v>7188</v>
      </c>
      <c r="K672" t="s">
        <v>7152</v>
      </c>
      <c r="L672" t="s">
        <v>7189</v>
      </c>
    </row>
    <row r="673" spans="1:17" ht="12.75" hidden="1" customHeight="1" outlineLevel="1" thickBot="1">
      <c r="A673" s="189" t="s">
        <v>7189</v>
      </c>
      <c r="B673" s="187" t="s">
        <v>7152</v>
      </c>
      <c r="H673">
        <v>10</v>
      </c>
      <c r="I673" t="s">
        <v>7188</v>
      </c>
      <c r="J673" t="s">
        <v>7188</v>
      </c>
      <c r="K673" t="s">
        <v>7152</v>
      </c>
      <c r="L673" t="s">
        <v>7189</v>
      </c>
    </row>
    <row r="674" spans="1:17" ht="12.75" hidden="1" customHeight="1" outlineLevel="1" thickTop="1">
      <c r="A674" s="184" t="s">
        <v>7189</v>
      </c>
      <c r="B674" s="187" t="s">
        <v>1835</v>
      </c>
      <c r="H674">
        <v>11</v>
      </c>
      <c r="I674" t="s">
        <v>7188</v>
      </c>
      <c r="J674" t="s">
        <v>7188</v>
      </c>
      <c r="K674" t="s">
        <v>1835</v>
      </c>
      <c r="L674" t="s">
        <v>7189</v>
      </c>
    </row>
    <row r="675" spans="1:17" ht="12.75" hidden="1" customHeight="1" outlineLevel="1">
      <c r="A675" s="184" t="s">
        <v>7189</v>
      </c>
      <c r="B675" s="187" t="s">
        <v>1834</v>
      </c>
      <c r="H675">
        <v>13</v>
      </c>
      <c r="I675" t="s">
        <v>7188</v>
      </c>
      <c r="J675" t="s">
        <v>7188</v>
      </c>
      <c r="K675" t="s">
        <v>1834</v>
      </c>
      <c r="L675" t="s">
        <v>7189</v>
      </c>
    </row>
    <row r="676" spans="1:17" ht="12.75" hidden="1" customHeight="1" outlineLevel="1">
      <c r="A676" s="188" t="s">
        <v>7189</v>
      </c>
      <c r="B676" s="187" t="s">
        <v>7169</v>
      </c>
      <c r="H676">
        <v>51</v>
      </c>
      <c r="I676" t="s">
        <v>7188</v>
      </c>
      <c r="J676" t="s">
        <v>7188</v>
      </c>
      <c r="K676" t="s">
        <v>7169</v>
      </c>
      <c r="L676" t="s">
        <v>7189</v>
      </c>
    </row>
    <row r="677" spans="1:17" ht="12.75" hidden="1" customHeight="1" outlineLevel="1">
      <c r="A677" s="188" t="s">
        <v>7189</v>
      </c>
      <c r="B677" s="187" t="s">
        <v>7169</v>
      </c>
      <c r="H677">
        <v>53</v>
      </c>
      <c r="I677" t="s">
        <v>7188</v>
      </c>
      <c r="J677" t="s">
        <v>7188</v>
      </c>
      <c r="K677" t="s">
        <v>7169</v>
      </c>
      <c r="L677" t="s">
        <v>7189</v>
      </c>
    </row>
    <row r="678" spans="1:17" ht="12.75" hidden="1" customHeight="1" outlineLevel="1">
      <c r="A678" s="188" t="s">
        <v>7189</v>
      </c>
      <c r="B678" s="187" t="s">
        <v>7169</v>
      </c>
      <c r="H678">
        <v>55</v>
      </c>
      <c r="I678" t="s">
        <v>7188</v>
      </c>
      <c r="J678" t="s">
        <v>7188</v>
      </c>
      <c r="K678" t="s">
        <v>7169</v>
      </c>
      <c r="L678" t="s">
        <v>7189</v>
      </c>
    </row>
    <row r="679" spans="1:17" ht="12.75" hidden="1" customHeight="1" outlineLevel="1" thickBot="1">
      <c r="A679" s="189" t="s">
        <v>7189</v>
      </c>
      <c r="B679" s="187" t="s">
        <v>7169</v>
      </c>
      <c r="H679">
        <v>57</v>
      </c>
      <c r="I679" t="s">
        <v>7188</v>
      </c>
      <c r="J679" t="s">
        <v>7188</v>
      </c>
      <c r="K679" t="s">
        <v>7169</v>
      </c>
      <c r="L679" t="s">
        <v>7189</v>
      </c>
    </row>
    <row r="680" spans="1:17" ht="12.75" hidden="1" customHeight="1" outlineLevel="1" thickTop="1">
      <c r="A680" s="184" t="s">
        <v>7189</v>
      </c>
      <c r="B680" s="187" t="s">
        <v>1516</v>
      </c>
      <c r="H680">
        <v>56</v>
      </c>
      <c r="I680" t="s">
        <v>7188</v>
      </c>
      <c r="J680" t="s">
        <v>7188</v>
      </c>
      <c r="K680" t="s">
        <v>1516</v>
      </c>
      <c r="L680" t="s">
        <v>7189</v>
      </c>
    </row>
    <row r="681" spans="1:17" ht="12.75" hidden="1" customHeight="1" outlineLevel="1">
      <c r="A681" s="184" t="s">
        <v>7189</v>
      </c>
      <c r="B681" s="187" t="s">
        <v>7172</v>
      </c>
      <c r="H681">
        <v>60</v>
      </c>
      <c r="I681" t="s">
        <v>7188</v>
      </c>
      <c r="J681" t="s">
        <v>7188</v>
      </c>
      <c r="K681" t="s">
        <v>7172</v>
      </c>
      <c r="L681" t="s">
        <v>7189</v>
      </c>
    </row>
    <row r="682" spans="1:17" ht="12.75" hidden="1" customHeight="1" outlineLevel="1">
      <c r="A682" s="185"/>
      <c r="B682" s="185"/>
      <c r="C682" s="185"/>
      <c r="D682" s="185"/>
      <c r="E682" s="185"/>
      <c r="F682" s="185"/>
      <c r="G682" s="185"/>
      <c r="H682" s="185"/>
      <c r="I682" s="185"/>
      <c r="J682" s="185"/>
      <c r="K682" s="185"/>
      <c r="L682" s="185"/>
      <c r="M682" s="185"/>
      <c r="N682" s="185"/>
      <c r="O682" s="185"/>
      <c r="P682" s="185"/>
      <c r="Q682" s="185"/>
    </row>
    <row r="683" spans="1:17" ht="12.75" customHeight="1" collapsed="1">
      <c r="A683" s="182" t="s">
        <v>803</v>
      </c>
      <c r="B683" s="183" t="s">
        <v>1250</v>
      </c>
      <c r="C683">
        <v>26</v>
      </c>
      <c r="D683" t="s">
        <v>2026</v>
      </c>
      <c r="E683" t="s">
        <v>2426</v>
      </c>
      <c r="F683" s="2" t="s">
        <v>2450</v>
      </c>
      <c r="G683" s="2" t="s">
        <v>2430</v>
      </c>
    </row>
    <row r="684" spans="1:17" ht="12.75" hidden="1" customHeight="1" outlineLevel="1">
      <c r="A684" s="184" t="s">
        <v>803</v>
      </c>
      <c r="B684" s="183" t="s">
        <v>1251</v>
      </c>
      <c r="C684">
        <v>25</v>
      </c>
      <c r="D684" t="s">
        <v>2002</v>
      </c>
      <c r="E684" t="s">
        <v>2426</v>
      </c>
      <c r="F684" s="2" t="s">
        <v>2429</v>
      </c>
      <c r="G684" s="2" t="s">
        <v>2430</v>
      </c>
    </row>
    <row r="685" spans="1:17" ht="12.75" hidden="1" customHeight="1" outlineLevel="1">
      <c r="A685" s="184" t="s">
        <v>803</v>
      </c>
      <c r="B685" s="183" t="s">
        <v>1252</v>
      </c>
      <c r="H685">
        <v>52</v>
      </c>
      <c r="I685" t="s">
        <v>7188</v>
      </c>
      <c r="J685" t="s">
        <v>7188</v>
      </c>
      <c r="K685" s="2" t="s">
        <v>7614</v>
      </c>
      <c r="L685" s="2" t="s">
        <v>7264</v>
      </c>
    </row>
    <row r="686" spans="1:17" ht="12.75" hidden="1" customHeight="1" outlineLevel="1">
      <c r="A686" s="184" t="s">
        <v>803</v>
      </c>
      <c r="B686" s="183" t="s">
        <v>1253</v>
      </c>
      <c r="H686">
        <v>54</v>
      </c>
      <c r="I686" t="s">
        <v>7188</v>
      </c>
      <c r="J686" t="s">
        <v>7188</v>
      </c>
      <c r="K686" s="2" t="s">
        <v>7616</v>
      </c>
      <c r="L686" s="2" t="s">
        <v>7267</v>
      </c>
    </row>
    <row r="687" spans="1:17" ht="12.75" hidden="1" customHeight="1" outlineLevel="1">
      <c r="A687" s="184" t="s">
        <v>803</v>
      </c>
      <c r="B687" s="183" t="s">
        <v>1254</v>
      </c>
    </row>
    <row r="688" spans="1:17" ht="12.75" hidden="1" customHeight="1" outlineLevel="1">
      <c r="A688" s="184" t="s">
        <v>803</v>
      </c>
      <c r="B688" s="183" t="s">
        <v>1255</v>
      </c>
    </row>
    <row r="689" spans="1:17" ht="12.75" hidden="1" customHeight="1" outlineLevel="1">
      <c r="A689" s="184" t="s">
        <v>803</v>
      </c>
      <c r="B689" s="183" t="s">
        <v>1256</v>
      </c>
    </row>
    <row r="690" spans="1:17" ht="12.75" hidden="1" customHeight="1" outlineLevel="1">
      <c r="A690" s="184" t="s">
        <v>803</v>
      </c>
      <c r="B690" s="183" t="s">
        <v>1257</v>
      </c>
    </row>
    <row r="691" spans="1:17" ht="12.75" hidden="1" customHeight="1" outlineLevel="1">
      <c r="A691" s="184" t="s">
        <v>803</v>
      </c>
      <c r="B691" s="187" t="s">
        <v>802</v>
      </c>
      <c r="C691">
        <v>96</v>
      </c>
      <c r="D691" t="s">
        <v>3656</v>
      </c>
      <c r="E691" t="s">
        <v>1995</v>
      </c>
      <c r="F691" t="s">
        <v>802</v>
      </c>
      <c r="G691" t="s">
        <v>803</v>
      </c>
      <c r="H691">
        <v>30</v>
      </c>
      <c r="I691" t="s">
        <v>7188</v>
      </c>
      <c r="J691" t="s">
        <v>7188</v>
      </c>
      <c r="K691" t="s">
        <v>802</v>
      </c>
      <c r="L691" t="s">
        <v>803</v>
      </c>
    </row>
    <row r="692" spans="1:17" ht="12.75" hidden="1" customHeight="1" outlineLevel="1">
      <c r="A692" s="184" t="s">
        <v>803</v>
      </c>
      <c r="B692" s="187" t="s">
        <v>11121</v>
      </c>
      <c r="H692">
        <v>18</v>
      </c>
      <c r="I692" t="s">
        <v>7188</v>
      </c>
      <c r="J692" t="s">
        <v>7188</v>
      </c>
      <c r="K692" s="2" t="s">
        <v>7211</v>
      </c>
      <c r="L692" s="2" t="s">
        <v>7212</v>
      </c>
    </row>
    <row r="693" spans="1:17" ht="12.75" hidden="1" customHeight="1" outlineLevel="1">
      <c r="A693" s="184" t="s">
        <v>803</v>
      </c>
      <c r="B693" s="187" t="s">
        <v>11122</v>
      </c>
      <c r="H693">
        <v>20</v>
      </c>
      <c r="I693" t="s">
        <v>7188</v>
      </c>
      <c r="J693" t="s">
        <v>7188</v>
      </c>
      <c r="K693" s="2" t="s">
        <v>7216</v>
      </c>
      <c r="L693" s="2" t="s">
        <v>7212</v>
      </c>
    </row>
    <row r="694" spans="1:17" ht="12.75" hidden="1" customHeight="1" outlineLevel="1">
      <c r="A694" s="185"/>
      <c r="B694" s="185"/>
      <c r="C694" s="185"/>
      <c r="D694" s="185"/>
      <c r="E694" s="185"/>
      <c r="F694" s="185"/>
      <c r="G694" s="185"/>
      <c r="H694" s="185"/>
      <c r="I694" s="185"/>
      <c r="J694" s="185"/>
      <c r="K694" s="185"/>
      <c r="L694" s="185"/>
      <c r="M694" s="185"/>
      <c r="N694" s="185"/>
      <c r="O694" s="185"/>
      <c r="P694" s="185"/>
      <c r="Q694" s="185"/>
    </row>
    <row r="695" spans="1:17" ht="12.75" customHeight="1" collapsed="1">
      <c r="A695" s="182" t="s">
        <v>1491</v>
      </c>
      <c r="B695" s="183" t="s">
        <v>1492</v>
      </c>
      <c r="M695">
        <v>99</v>
      </c>
      <c r="N695" t="s">
        <v>7517</v>
      </c>
      <c r="O695" t="s">
        <v>7309</v>
      </c>
      <c r="P695" t="s">
        <v>1492</v>
      </c>
      <c r="Q695" t="s">
        <v>1491</v>
      </c>
    </row>
    <row r="696" spans="1:17" ht="12.75" hidden="1" customHeight="1" outlineLevel="1">
      <c r="A696" s="184" t="s">
        <v>1491</v>
      </c>
      <c r="B696" s="183" t="s">
        <v>1494</v>
      </c>
      <c r="M696">
        <v>98</v>
      </c>
      <c r="N696" t="s">
        <v>7516</v>
      </c>
      <c r="O696" t="s">
        <v>7309</v>
      </c>
      <c r="P696" t="s">
        <v>1494</v>
      </c>
      <c r="Q696" t="s">
        <v>1491</v>
      </c>
    </row>
    <row r="697" spans="1:17" ht="12.75" hidden="1" customHeight="1" outlineLevel="1">
      <c r="A697" s="185"/>
      <c r="B697" s="185"/>
      <c r="C697" s="185"/>
      <c r="D697" s="185"/>
      <c r="E697" s="185"/>
      <c r="F697" s="185"/>
      <c r="G697" s="185"/>
      <c r="H697" s="185"/>
      <c r="I697" s="185"/>
      <c r="J697" s="185"/>
      <c r="K697" s="185"/>
      <c r="L697" s="185"/>
      <c r="M697" s="185"/>
      <c r="N697" s="185"/>
      <c r="O697" s="185"/>
      <c r="P697" s="185"/>
      <c r="Q697" s="185"/>
    </row>
    <row r="698" spans="1:17" ht="12.75" customHeight="1" collapsed="1">
      <c r="A698" s="182" t="s">
        <v>1625</v>
      </c>
      <c r="B698" s="183" t="s">
        <v>1626</v>
      </c>
      <c r="M698">
        <v>179</v>
      </c>
      <c r="N698" t="s">
        <v>7360</v>
      </c>
      <c r="O698" t="s">
        <v>1074</v>
      </c>
      <c r="P698" s="2" t="s">
        <v>7361</v>
      </c>
      <c r="Q698" s="2" t="s">
        <v>7362</v>
      </c>
    </row>
    <row r="699" spans="1:17" ht="12.75" hidden="1" customHeight="1" outlineLevel="1">
      <c r="A699" s="184" t="s">
        <v>1625</v>
      </c>
      <c r="B699" s="183" t="s">
        <v>1627</v>
      </c>
      <c r="M699">
        <v>194</v>
      </c>
      <c r="N699" t="s">
        <v>7523</v>
      </c>
      <c r="O699" t="s">
        <v>7000</v>
      </c>
      <c r="P699" s="2" t="s">
        <v>7524</v>
      </c>
      <c r="Q699" s="2" t="s">
        <v>7525</v>
      </c>
    </row>
    <row r="700" spans="1:17" ht="12.75" hidden="1" customHeight="1" outlineLevel="1">
      <c r="A700" s="184" t="s">
        <v>1625</v>
      </c>
      <c r="B700" s="183" t="s">
        <v>1628</v>
      </c>
      <c r="M700">
        <v>139</v>
      </c>
      <c r="N700" t="s">
        <v>7520</v>
      </c>
      <c r="O700" t="s">
        <v>3909</v>
      </c>
      <c r="P700" t="s">
        <v>1628</v>
      </c>
      <c r="Q700" t="s">
        <v>7519</v>
      </c>
    </row>
    <row r="701" spans="1:17" ht="12.75" hidden="1" customHeight="1" outlineLevel="1">
      <c r="A701" s="184" t="s">
        <v>1625</v>
      </c>
      <c r="B701" s="183" t="s">
        <v>1629</v>
      </c>
    </row>
    <row r="702" spans="1:17" ht="12.75" hidden="1" customHeight="1" outlineLevel="1">
      <c r="A702" s="184" t="s">
        <v>1625</v>
      </c>
      <c r="B702" s="183" t="s">
        <v>1630</v>
      </c>
      <c r="M702">
        <v>73</v>
      </c>
      <c r="N702" t="s">
        <v>7518</v>
      </c>
      <c r="O702" t="s">
        <v>7285</v>
      </c>
      <c r="P702" t="s">
        <v>1630</v>
      </c>
      <c r="Q702" t="s">
        <v>7519</v>
      </c>
    </row>
    <row r="703" spans="1:17" ht="12.75" hidden="1" customHeight="1" outlineLevel="1">
      <c r="A703" s="184" t="s">
        <v>1625</v>
      </c>
      <c r="B703" s="183" t="s">
        <v>1631</v>
      </c>
    </row>
    <row r="704" spans="1:17" ht="12.75" hidden="1" customHeight="1" outlineLevel="1">
      <c r="A704" s="184" t="s">
        <v>1625</v>
      </c>
      <c r="B704" s="183" t="s">
        <v>831</v>
      </c>
    </row>
    <row r="705" spans="1:17" ht="12.75" hidden="1" customHeight="1" outlineLevel="1">
      <c r="A705" s="184" t="s">
        <v>1625</v>
      </c>
      <c r="B705" s="183" t="s">
        <v>1632</v>
      </c>
    </row>
    <row r="706" spans="1:17" ht="12.75" hidden="1" customHeight="1" outlineLevel="1">
      <c r="A706" s="184" t="s">
        <v>1625</v>
      </c>
      <c r="B706" s="183" t="s">
        <v>1424</v>
      </c>
    </row>
    <row r="707" spans="1:17" ht="12.75" hidden="1" customHeight="1" outlineLevel="1">
      <c r="A707" s="184" t="s">
        <v>1625</v>
      </c>
      <c r="B707" s="183" t="s">
        <v>1633</v>
      </c>
      <c r="M707">
        <v>163</v>
      </c>
      <c r="N707" t="s">
        <v>7496</v>
      </c>
      <c r="O707" t="s">
        <v>7054</v>
      </c>
      <c r="P707" s="2" t="s">
        <v>7497</v>
      </c>
      <c r="Q707" s="2" t="s">
        <v>7498</v>
      </c>
    </row>
    <row r="708" spans="1:17" ht="12.75" hidden="1" customHeight="1" outlineLevel="1">
      <c r="A708" s="184" t="s">
        <v>1625</v>
      </c>
      <c r="B708" s="183" t="s">
        <v>1634</v>
      </c>
      <c r="M708">
        <v>164</v>
      </c>
      <c r="N708" t="s">
        <v>7499</v>
      </c>
      <c r="O708" t="s">
        <v>7054</v>
      </c>
      <c r="P708" s="2" t="s">
        <v>7500</v>
      </c>
      <c r="Q708" s="2" t="s">
        <v>7498</v>
      </c>
    </row>
    <row r="709" spans="1:17" ht="12.75" hidden="1" customHeight="1" outlineLevel="1">
      <c r="A709" s="184" t="s">
        <v>1625</v>
      </c>
      <c r="B709" s="183" t="s">
        <v>1635</v>
      </c>
      <c r="M709">
        <v>165</v>
      </c>
      <c r="N709" t="s">
        <v>7501</v>
      </c>
      <c r="O709" t="s">
        <v>7054</v>
      </c>
      <c r="P709" s="2" t="s">
        <v>7502</v>
      </c>
      <c r="Q709" s="2" t="s">
        <v>7498</v>
      </c>
    </row>
    <row r="710" spans="1:17" ht="12.75" hidden="1" customHeight="1" outlineLevel="1">
      <c r="A710" s="184" t="s">
        <v>1625</v>
      </c>
      <c r="B710" s="183" t="s">
        <v>1636</v>
      </c>
      <c r="M710">
        <v>166</v>
      </c>
      <c r="N710" t="s">
        <v>7503</v>
      </c>
      <c r="O710" t="s">
        <v>7054</v>
      </c>
      <c r="P710" s="2" t="s">
        <v>7504</v>
      </c>
      <c r="Q710" s="2" t="s">
        <v>7498</v>
      </c>
    </row>
    <row r="711" spans="1:17" ht="12.75" hidden="1" customHeight="1" outlineLevel="1">
      <c r="A711" s="184" t="s">
        <v>1625</v>
      </c>
      <c r="B711" s="183" t="s">
        <v>1637</v>
      </c>
      <c r="M711">
        <v>167</v>
      </c>
      <c r="N711" t="s">
        <v>7505</v>
      </c>
      <c r="O711" t="s">
        <v>7054</v>
      </c>
      <c r="P711" s="2" t="s">
        <v>7506</v>
      </c>
      <c r="Q711" s="2" t="s">
        <v>7498</v>
      </c>
    </row>
    <row r="712" spans="1:17" ht="12.75" hidden="1" customHeight="1" outlineLevel="1">
      <c r="A712" s="184" t="s">
        <v>1625</v>
      </c>
      <c r="B712" s="187" t="s">
        <v>1425</v>
      </c>
      <c r="M712">
        <v>175</v>
      </c>
      <c r="N712" t="s">
        <v>7521</v>
      </c>
      <c r="O712" t="s">
        <v>2712</v>
      </c>
      <c r="P712" t="s">
        <v>1425</v>
      </c>
      <c r="Q712" t="s">
        <v>7519</v>
      </c>
    </row>
    <row r="713" spans="1:17" ht="12.75" hidden="1" customHeight="1" outlineLevel="1">
      <c r="A713" s="184" t="s">
        <v>1625</v>
      </c>
      <c r="B713" s="187" t="s">
        <v>1423</v>
      </c>
      <c r="M713">
        <v>176</v>
      </c>
      <c r="N713" t="s">
        <v>7522</v>
      </c>
      <c r="O713" t="s">
        <v>2712</v>
      </c>
      <c r="P713" t="s">
        <v>1423</v>
      </c>
      <c r="Q713" t="s">
        <v>7519</v>
      </c>
    </row>
    <row r="714" spans="1:17" ht="12.75" hidden="1" customHeight="1" outlineLevel="1">
      <c r="A714" s="185"/>
      <c r="B714" s="185"/>
      <c r="C714" s="185"/>
      <c r="D714" s="185"/>
      <c r="E714" s="185"/>
      <c r="F714" s="185"/>
      <c r="G714" s="185"/>
      <c r="H714" s="185"/>
      <c r="I714" s="185"/>
      <c r="J714" s="185"/>
      <c r="K714" s="185"/>
      <c r="L714" s="185"/>
      <c r="M714" s="185"/>
      <c r="N714" s="185"/>
      <c r="O714" s="185"/>
      <c r="P714" s="185"/>
      <c r="Q714" s="185"/>
    </row>
    <row r="715" spans="1:17" ht="12.75" customHeight="1" collapsed="1">
      <c r="A715" s="182" t="s">
        <v>1609</v>
      </c>
      <c r="B715" s="183" t="s">
        <v>1421</v>
      </c>
      <c r="M715">
        <v>161</v>
      </c>
      <c r="N715" t="s">
        <v>7529</v>
      </c>
      <c r="O715" t="s">
        <v>1074</v>
      </c>
      <c r="P715" t="s">
        <v>1421</v>
      </c>
      <c r="Q715" t="s">
        <v>7530</v>
      </c>
    </row>
    <row r="716" spans="1:17" ht="12.75" hidden="1" customHeight="1" outlineLevel="1">
      <c r="A716" s="184" t="s">
        <v>1609</v>
      </c>
      <c r="B716" s="183" t="s">
        <v>1422</v>
      </c>
      <c r="M716">
        <v>162</v>
      </c>
      <c r="N716" t="s">
        <v>7531</v>
      </c>
      <c r="O716" t="s">
        <v>1074</v>
      </c>
      <c r="P716" t="s">
        <v>1422</v>
      </c>
      <c r="Q716" t="s">
        <v>7530</v>
      </c>
    </row>
    <row r="717" spans="1:17" ht="12.75" hidden="1" customHeight="1" outlineLevel="1">
      <c r="A717" s="184" t="s">
        <v>1609</v>
      </c>
      <c r="B717" s="183" t="s">
        <v>1423</v>
      </c>
    </row>
    <row r="718" spans="1:17" ht="12.75" hidden="1" customHeight="1" outlineLevel="1">
      <c r="A718" s="184" t="s">
        <v>1609</v>
      </c>
      <c r="B718" s="183" t="s">
        <v>1610</v>
      </c>
    </row>
    <row r="719" spans="1:17" ht="12.75" hidden="1" customHeight="1" outlineLevel="1">
      <c r="A719" s="184" t="s">
        <v>1609</v>
      </c>
      <c r="B719" s="183" t="s">
        <v>1611</v>
      </c>
    </row>
    <row r="720" spans="1:17" ht="12.75" hidden="1" customHeight="1" outlineLevel="1">
      <c r="A720" s="184" t="s">
        <v>1609</v>
      </c>
      <c r="B720" s="183" t="s">
        <v>1424</v>
      </c>
    </row>
    <row r="721" spans="1:17" ht="12.75" hidden="1" customHeight="1" outlineLevel="1">
      <c r="A721" s="184" t="s">
        <v>1609</v>
      </c>
      <c r="B721" s="183" t="s">
        <v>1425</v>
      </c>
    </row>
    <row r="722" spans="1:17" ht="12.75" hidden="1" customHeight="1" outlineLevel="1">
      <c r="A722" s="184" t="s">
        <v>1609</v>
      </c>
      <c r="B722" s="183" t="s">
        <v>1426</v>
      </c>
      <c r="M722">
        <v>179</v>
      </c>
      <c r="N722" t="s">
        <v>7360</v>
      </c>
      <c r="O722" t="s">
        <v>1074</v>
      </c>
      <c r="P722" s="2" t="s">
        <v>7361</v>
      </c>
      <c r="Q722" s="2" t="s">
        <v>7362</v>
      </c>
    </row>
    <row r="723" spans="1:17" ht="12.75" hidden="1" customHeight="1" outlineLevel="1">
      <c r="A723" s="184" t="s">
        <v>1609</v>
      </c>
      <c r="B723" s="183" t="s">
        <v>1427</v>
      </c>
      <c r="M723">
        <v>180</v>
      </c>
      <c r="N723" t="s">
        <v>7526</v>
      </c>
      <c r="O723" t="s">
        <v>7527</v>
      </c>
      <c r="P723" t="s">
        <v>1427</v>
      </c>
      <c r="Q723" t="s">
        <v>1609</v>
      </c>
    </row>
    <row r="724" spans="1:17" ht="12.75" hidden="1" customHeight="1" outlineLevel="1">
      <c r="A724" s="184" t="s">
        <v>1609</v>
      </c>
      <c r="B724" s="183" t="s">
        <v>1429</v>
      </c>
      <c r="M724">
        <v>178</v>
      </c>
      <c r="N724" t="s">
        <v>7539</v>
      </c>
      <c r="O724" t="s">
        <v>7540</v>
      </c>
      <c r="P724" s="2" t="s">
        <v>7541</v>
      </c>
      <c r="Q724" t="s">
        <v>1609</v>
      </c>
    </row>
    <row r="725" spans="1:17" ht="12.75" hidden="1" customHeight="1" outlineLevel="1">
      <c r="A725" s="184" t="s">
        <v>1609</v>
      </c>
      <c r="B725" s="183" t="s">
        <v>1428</v>
      </c>
    </row>
    <row r="726" spans="1:17" ht="12.75" hidden="1" customHeight="1" outlineLevel="1">
      <c r="A726" s="184" t="s">
        <v>1609</v>
      </c>
      <c r="B726" s="183" t="s">
        <v>1430</v>
      </c>
      <c r="M726">
        <v>191</v>
      </c>
      <c r="N726" t="s">
        <v>7538</v>
      </c>
      <c r="O726" t="s">
        <v>7536</v>
      </c>
      <c r="P726" t="s">
        <v>1430</v>
      </c>
      <c r="Q726" t="s">
        <v>7537</v>
      </c>
    </row>
    <row r="727" spans="1:17" ht="12.75" hidden="1" customHeight="1" outlineLevel="1">
      <c r="A727" s="184" t="s">
        <v>1609</v>
      </c>
      <c r="B727" s="183" t="s">
        <v>1431</v>
      </c>
    </row>
    <row r="728" spans="1:17" ht="12.75" hidden="1" customHeight="1" outlineLevel="1">
      <c r="A728" s="184" t="s">
        <v>1609</v>
      </c>
      <c r="B728" s="183" t="s">
        <v>1432</v>
      </c>
      <c r="M728">
        <v>190</v>
      </c>
      <c r="N728" t="s">
        <v>7535</v>
      </c>
      <c r="O728" t="s">
        <v>7536</v>
      </c>
      <c r="P728" t="s">
        <v>1432</v>
      </c>
      <c r="Q728" t="s">
        <v>7537</v>
      </c>
    </row>
    <row r="729" spans="1:17" ht="12.75" hidden="1" customHeight="1" outlineLevel="1">
      <c r="A729" s="184" t="s">
        <v>1609</v>
      </c>
      <c r="B729" s="183" t="s">
        <v>1433</v>
      </c>
    </row>
    <row r="730" spans="1:17" ht="12.75" hidden="1" customHeight="1" outlineLevel="1">
      <c r="A730" s="184" t="s">
        <v>1609</v>
      </c>
      <c r="B730" s="183" t="s">
        <v>1434</v>
      </c>
      <c r="M730">
        <v>192</v>
      </c>
      <c r="N730" t="s">
        <v>7528</v>
      </c>
      <c r="O730" t="s">
        <v>7000</v>
      </c>
      <c r="P730" t="s">
        <v>1434</v>
      </c>
      <c r="Q730" t="s">
        <v>1609</v>
      </c>
    </row>
    <row r="731" spans="1:17" ht="12.75" hidden="1" customHeight="1" outlineLevel="1">
      <c r="A731" s="184" t="s">
        <v>1609</v>
      </c>
      <c r="B731" s="183" t="s">
        <v>1435</v>
      </c>
    </row>
    <row r="732" spans="1:17" ht="12.75" hidden="1" customHeight="1" outlineLevel="1">
      <c r="A732" s="184" t="s">
        <v>1609</v>
      </c>
      <c r="B732" s="183" t="s">
        <v>1612</v>
      </c>
      <c r="M732">
        <v>177</v>
      </c>
      <c r="N732" t="s">
        <v>7534</v>
      </c>
      <c r="O732" t="s">
        <v>2712</v>
      </c>
      <c r="P732" t="s">
        <v>1612</v>
      </c>
      <c r="Q732" t="s">
        <v>7533</v>
      </c>
    </row>
    <row r="733" spans="1:17" ht="12.75" hidden="1" customHeight="1" outlineLevel="1">
      <c r="A733" s="184" t="s">
        <v>1609</v>
      </c>
      <c r="B733" s="183" t="s">
        <v>1613</v>
      </c>
      <c r="M733">
        <v>174</v>
      </c>
      <c r="N733" t="s">
        <v>7532</v>
      </c>
      <c r="O733" t="s">
        <v>2712</v>
      </c>
      <c r="P733" t="s">
        <v>1613</v>
      </c>
      <c r="Q733" t="s">
        <v>7533</v>
      </c>
    </row>
    <row r="734" spans="1:17" ht="12.75" hidden="1" customHeight="1" outlineLevel="1">
      <c r="A734" s="185"/>
      <c r="B734" s="185"/>
      <c r="C734" s="185"/>
      <c r="D734" s="185"/>
      <c r="E734" s="185"/>
      <c r="F734" s="185"/>
      <c r="G734" s="185"/>
      <c r="H734" s="185"/>
      <c r="I734" s="185"/>
      <c r="J734" s="185"/>
      <c r="K734" s="185"/>
      <c r="L734" s="185"/>
      <c r="M734" s="185"/>
      <c r="N734" s="185"/>
      <c r="O734" s="185"/>
      <c r="P734" s="185"/>
      <c r="Q734" s="185"/>
    </row>
    <row r="735" spans="1:17" ht="12.75" customHeight="1" collapsed="1">
      <c r="A735" s="182" t="s">
        <v>1599</v>
      </c>
      <c r="B735" s="183" t="s">
        <v>1413</v>
      </c>
      <c r="M735">
        <v>195</v>
      </c>
      <c r="N735" t="s">
        <v>7543</v>
      </c>
      <c r="O735" t="s">
        <v>7000</v>
      </c>
      <c r="P735" t="s">
        <v>1413</v>
      </c>
      <c r="Q735" t="s">
        <v>1599</v>
      </c>
    </row>
    <row r="736" spans="1:17" ht="12.75" hidden="1" customHeight="1" outlineLevel="1">
      <c r="A736" s="184" t="s">
        <v>1599</v>
      </c>
      <c r="B736" s="183" t="s">
        <v>1414</v>
      </c>
      <c r="M736">
        <v>193</v>
      </c>
      <c r="N736" t="s">
        <v>7542</v>
      </c>
      <c r="O736" t="s">
        <v>7000</v>
      </c>
      <c r="P736" t="s">
        <v>1414</v>
      </c>
      <c r="Q736" t="s">
        <v>1599</v>
      </c>
    </row>
    <row r="737" spans="1:17" ht="12.75" hidden="1" customHeight="1" outlineLevel="1">
      <c r="A737" s="184" t="s">
        <v>1599</v>
      </c>
      <c r="B737" s="183" t="s">
        <v>1415</v>
      </c>
      <c r="M737">
        <v>194</v>
      </c>
      <c r="N737" t="s">
        <v>7523</v>
      </c>
      <c r="O737" t="s">
        <v>7000</v>
      </c>
      <c r="P737" s="2" t="s">
        <v>7524</v>
      </c>
      <c r="Q737" s="2" t="s">
        <v>7525</v>
      </c>
    </row>
    <row r="738" spans="1:17" ht="12.75" hidden="1" customHeight="1" outlineLevel="1">
      <c r="A738" s="184" t="s">
        <v>1599</v>
      </c>
      <c r="B738" s="183" t="s">
        <v>1416</v>
      </c>
      <c r="M738">
        <v>199</v>
      </c>
      <c r="N738" t="s">
        <v>7487</v>
      </c>
      <c r="O738" t="s">
        <v>7000</v>
      </c>
      <c r="P738" t="s">
        <v>7486</v>
      </c>
      <c r="Q738" s="2" t="s">
        <v>7488</v>
      </c>
    </row>
    <row r="739" spans="1:17" ht="12.75" hidden="1" customHeight="1" outlineLevel="1">
      <c r="A739" s="184" t="s">
        <v>1599</v>
      </c>
      <c r="B739" s="183" t="s">
        <v>1417</v>
      </c>
      <c r="M739">
        <v>198</v>
      </c>
      <c r="N739" t="s">
        <v>7544</v>
      </c>
      <c r="O739" t="s">
        <v>7000</v>
      </c>
      <c r="P739" t="s">
        <v>1417</v>
      </c>
      <c r="Q739" t="s">
        <v>1599</v>
      </c>
    </row>
    <row r="740" spans="1:17" ht="12.75" hidden="1" customHeight="1" outlineLevel="1">
      <c r="A740" s="184" t="s">
        <v>1599</v>
      </c>
      <c r="B740" s="183" t="s">
        <v>1600</v>
      </c>
      <c r="M740">
        <v>197</v>
      </c>
      <c r="N740" t="s">
        <v>7320</v>
      </c>
      <c r="O740" t="s">
        <v>7316</v>
      </c>
      <c r="P740" s="2" t="s">
        <v>7321</v>
      </c>
      <c r="Q740" s="2" t="s">
        <v>7322</v>
      </c>
    </row>
    <row r="741" spans="1:17" ht="12.75" hidden="1" customHeight="1" outlineLevel="1">
      <c r="A741" s="184" t="s">
        <v>1599</v>
      </c>
      <c r="B741" s="183" t="s">
        <v>1601</v>
      </c>
      <c r="M741">
        <v>203</v>
      </c>
      <c r="N741" t="s">
        <v>7545</v>
      </c>
      <c r="O741" t="s">
        <v>7000</v>
      </c>
      <c r="P741" t="s">
        <v>1601</v>
      </c>
      <c r="Q741" t="s">
        <v>1599</v>
      </c>
    </row>
    <row r="742" spans="1:17" ht="12.75" hidden="1" customHeight="1" outlineLevel="1">
      <c r="A742" s="184" t="s">
        <v>1599</v>
      </c>
      <c r="B742" s="183" t="s">
        <v>1418</v>
      </c>
      <c r="M742">
        <v>205</v>
      </c>
      <c r="N742" t="s">
        <v>7547</v>
      </c>
      <c r="O742" t="s">
        <v>7000</v>
      </c>
      <c r="P742" t="s">
        <v>1418</v>
      </c>
      <c r="Q742" t="s">
        <v>1599</v>
      </c>
    </row>
    <row r="743" spans="1:17" ht="12.75" hidden="1" customHeight="1" outlineLevel="1">
      <c r="A743" s="184" t="s">
        <v>1599</v>
      </c>
      <c r="B743" s="183" t="s">
        <v>1602</v>
      </c>
      <c r="M743">
        <v>204</v>
      </c>
      <c r="N743" t="s">
        <v>7546</v>
      </c>
      <c r="O743" t="s">
        <v>7000</v>
      </c>
      <c r="P743" t="s">
        <v>1602</v>
      </c>
      <c r="Q743" t="s">
        <v>1599</v>
      </c>
    </row>
    <row r="744" spans="1:17" ht="12.75" hidden="1" customHeight="1" outlineLevel="1">
      <c r="A744" s="184" t="s">
        <v>1599</v>
      </c>
      <c r="B744" s="183" t="s">
        <v>1419</v>
      </c>
      <c r="M744">
        <v>206</v>
      </c>
      <c r="N744" t="s">
        <v>7372</v>
      </c>
      <c r="O744" t="s">
        <v>7000</v>
      </c>
      <c r="P744" s="2" t="s">
        <v>7373</v>
      </c>
      <c r="Q744" s="2" t="s">
        <v>7374</v>
      </c>
    </row>
    <row r="745" spans="1:17" ht="12.75" hidden="1" customHeight="1" outlineLevel="1">
      <c r="A745" s="184" t="s">
        <v>1599</v>
      </c>
      <c r="B745" s="183" t="s">
        <v>1420</v>
      </c>
      <c r="M745">
        <v>207</v>
      </c>
      <c r="N745" t="s">
        <v>7310</v>
      </c>
      <c r="O745" t="s">
        <v>7000</v>
      </c>
      <c r="P745" s="2" t="s">
        <v>7311</v>
      </c>
      <c r="Q745" s="2" t="s">
        <v>7312</v>
      </c>
    </row>
    <row r="746" spans="1:17" ht="12.75" hidden="1" customHeight="1" outlineLevel="1">
      <c r="A746" s="184" t="s">
        <v>1599</v>
      </c>
      <c r="B746" s="187" t="s">
        <v>7323</v>
      </c>
      <c r="M746">
        <v>202</v>
      </c>
      <c r="N746" t="s">
        <v>7324</v>
      </c>
      <c r="O746" t="s">
        <v>7319</v>
      </c>
      <c r="P746" s="2" t="s">
        <v>7325</v>
      </c>
      <c r="Q746" s="2" t="s">
        <v>7322</v>
      </c>
    </row>
    <row r="747" spans="1:17" ht="12.75" hidden="1" customHeight="1" outlineLevel="1">
      <c r="A747" s="185"/>
      <c r="B747" s="185"/>
      <c r="C747" s="185"/>
      <c r="D747" s="185"/>
      <c r="E747" s="185"/>
      <c r="F747" s="185"/>
      <c r="G747" s="185"/>
      <c r="H747" s="185"/>
      <c r="I747" s="185"/>
      <c r="J747" s="185"/>
      <c r="K747" s="185"/>
      <c r="L747" s="185"/>
      <c r="M747" s="185"/>
      <c r="N747" s="185"/>
      <c r="O747" s="185"/>
      <c r="P747" s="185"/>
      <c r="Q747" s="185"/>
    </row>
    <row r="748" spans="1:17" ht="12.75" customHeight="1" collapsed="1">
      <c r="A748" s="182" t="s">
        <v>1556</v>
      </c>
      <c r="B748" s="183" t="s">
        <v>1408</v>
      </c>
      <c r="M748">
        <v>120</v>
      </c>
      <c r="N748" t="s">
        <v>7548</v>
      </c>
      <c r="O748" t="s">
        <v>7309</v>
      </c>
      <c r="P748" t="s">
        <v>1408</v>
      </c>
      <c r="Q748" t="s">
        <v>1556</v>
      </c>
    </row>
    <row r="749" spans="1:17" ht="12.75" hidden="1" customHeight="1" outlineLevel="1">
      <c r="A749" s="184" t="s">
        <v>1556</v>
      </c>
      <c r="B749" s="183" t="s">
        <v>1409</v>
      </c>
      <c r="M749">
        <v>123</v>
      </c>
      <c r="N749" t="s">
        <v>7551</v>
      </c>
      <c r="O749" t="s">
        <v>7309</v>
      </c>
      <c r="P749" t="s">
        <v>1409</v>
      </c>
      <c r="Q749" t="s">
        <v>1556</v>
      </c>
    </row>
    <row r="750" spans="1:17" ht="12.75" hidden="1" customHeight="1" outlineLevel="1">
      <c r="A750" s="184" t="s">
        <v>1556</v>
      </c>
      <c r="B750" s="183" t="s">
        <v>1410</v>
      </c>
      <c r="M750">
        <v>121</v>
      </c>
      <c r="N750" t="s">
        <v>7549</v>
      </c>
      <c r="O750" t="s">
        <v>7309</v>
      </c>
      <c r="P750" t="s">
        <v>1410</v>
      </c>
      <c r="Q750" t="s">
        <v>1556</v>
      </c>
    </row>
    <row r="751" spans="1:17" ht="12.75" hidden="1" customHeight="1" outlineLevel="1">
      <c r="A751" s="184" t="s">
        <v>1556</v>
      </c>
      <c r="B751" s="183" t="s">
        <v>1411</v>
      </c>
      <c r="M751">
        <v>127</v>
      </c>
      <c r="N751" t="s">
        <v>7553</v>
      </c>
      <c r="O751" t="s">
        <v>7290</v>
      </c>
      <c r="P751" t="s">
        <v>1411</v>
      </c>
      <c r="Q751" t="s">
        <v>1556</v>
      </c>
    </row>
    <row r="752" spans="1:17" ht="12.75" hidden="1" customHeight="1" outlineLevel="1">
      <c r="A752" s="184" t="s">
        <v>1556</v>
      </c>
      <c r="B752" s="183" t="s">
        <v>1412</v>
      </c>
      <c r="M752">
        <v>126</v>
      </c>
      <c r="N752" t="s">
        <v>7552</v>
      </c>
      <c r="O752" t="s">
        <v>7309</v>
      </c>
      <c r="P752" t="s">
        <v>1412</v>
      </c>
      <c r="Q752" t="s">
        <v>1556</v>
      </c>
    </row>
    <row r="753" spans="1:17" ht="12.75" hidden="1" customHeight="1" outlineLevel="1">
      <c r="A753" s="184" t="s">
        <v>1556</v>
      </c>
      <c r="B753" s="183" t="s">
        <v>1557</v>
      </c>
      <c r="M753">
        <v>122</v>
      </c>
      <c r="N753" t="s">
        <v>7550</v>
      </c>
      <c r="O753" t="s">
        <v>7309</v>
      </c>
      <c r="P753" t="s">
        <v>1557</v>
      </c>
      <c r="Q753" t="s">
        <v>1556</v>
      </c>
    </row>
    <row r="754" spans="1:17" ht="12.75" hidden="1" customHeight="1" outlineLevel="1">
      <c r="A754" s="184" t="s">
        <v>1556</v>
      </c>
      <c r="B754" s="187" t="s">
        <v>7162</v>
      </c>
      <c r="H754">
        <v>35</v>
      </c>
      <c r="I754" t="s">
        <v>7188</v>
      </c>
      <c r="J754" t="s">
        <v>7188</v>
      </c>
      <c r="K754" t="s">
        <v>7162</v>
      </c>
      <c r="L754" t="s">
        <v>1556</v>
      </c>
    </row>
    <row r="755" spans="1:17" ht="12.75" hidden="1" customHeight="1" outlineLevel="1">
      <c r="A755" s="185"/>
      <c r="B755" s="185"/>
      <c r="C755" s="185"/>
      <c r="D755" s="185"/>
      <c r="E755" s="185"/>
      <c r="F755" s="185"/>
      <c r="G755" s="185"/>
      <c r="H755" s="185"/>
      <c r="I755" s="185"/>
      <c r="J755" s="185"/>
      <c r="K755" s="185"/>
      <c r="L755" s="185"/>
      <c r="M755" s="185"/>
      <c r="N755" s="185"/>
      <c r="O755" s="185"/>
      <c r="P755" s="185"/>
      <c r="Q755" s="185"/>
    </row>
    <row r="756" spans="1:17" ht="12.75" customHeight="1" collapsed="1">
      <c r="A756" s="182" t="s">
        <v>990</v>
      </c>
      <c r="B756" s="183" t="s">
        <v>992</v>
      </c>
      <c r="C756">
        <v>281</v>
      </c>
      <c r="D756" t="s">
        <v>5215</v>
      </c>
      <c r="E756" t="s">
        <v>990</v>
      </c>
      <c r="F756" t="s">
        <v>992</v>
      </c>
      <c r="G756" t="s">
        <v>990</v>
      </c>
    </row>
    <row r="757" spans="1:17" ht="12.75" hidden="1" customHeight="1" outlineLevel="1">
      <c r="A757" s="184" t="s">
        <v>990</v>
      </c>
      <c r="B757" s="183" t="s">
        <v>993</v>
      </c>
      <c r="C757">
        <v>282</v>
      </c>
      <c r="D757" t="s">
        <v>5223</v>
      </c>
      <c r="E757" t="s">
        <v>990</v>
      </c>
      <c r="F757" t="s">
        <v>993</v>
      </c>
      <c r="G757" t="s">
        <v>990</v>
      </c>
    </row>
    <row r="758" spans="1:17" ht="12.75" hidden="1" customHeight="1" outlineLevel="1">
      <c r="A758" s="184" t="s">
        <v>990</v>
      </c>
      <c r="B758" s="183" t="s">
        <v>989</v>
      </c>
      <c r="C758">
        <v>279</v>
      </c>
      <c r="D758" t="s">
        <v>5201</v>
      </c>
      <c r="E758" t="s">
        <v>990</v>
      </c>
      <c r="F758" t="s">
        <v>989</v>
      </c>
      <c r="G758" t="s">
        <v>990</v>
      </c>
    </row>
    <row r="759" spans="1:17" ht="12.75" hidden="1" customHeight="1" outlineLevel="1">
      <c r="A759" s="184" t="s">
        <v>990</v>
      </c>
      <c r="B759" s="183" t="s">
        <v>991</v>
      </c>
      <c r="C759">
        <v>280</v>
      </c>
      <c r="D759" t="s">
        <v>5208</v>
      </c>
      <c r="E759" t="s">
        <v>990</v>
      </c>
      <c r="F759" t="s">
        <v>991</v>
      </c>
      <c r="G759" t="s">
        <v>990</v>
      </c>
    </row>
    <row r="760" spans="1:17" ht="12.75" hidden="1" customHeight="1" outlineLevel="1">
      <c r="A760" s="184" t="s">
        <v>990</v>
      </c>
      <c r="B760" s="183" t="s">
        <v>996</v>
      </c>
      <c r="C760">
        <v>285</v>
      </c>
      <c r="D760" t="s">
        <v>5242</v>
      </c>
      <c r="E760" t="s">
        <v>990</v>
      </c>
      <c r="F760" t="s">
        <v>996</v>
      </c>
      <c r="G760" t="s">
        <v>990</v>
      </c>
    </row>
    <row r="761" spans="1:17" ht="12.75" hidden="1" customHeight="1" outlineLevel="1">
      <c r="A761" s="184" t="s">
        <v>990</v>
      </c>
      <c r="B761" s="183" t="s">
        <v>997</v>
      </c>
      <c r="C761">
        <v>286</v>
      </c>
      <c r="D761" t="s">
        <v>5250</v>
      </c>
      <c r="E761" t="s">
        <v>990</v>
      </c>
      <c r="F761" t="s">
        <v>997</v>
      </c>
      <c r="G761" t="s">
        <v>990</v>
      </c>
    </row>
    <row r="762" spans="1:17" ht="12.75" hidden="1" customHeight="1" outlineLevel="1">
      <c r="A762" s="184" t="s">
        <v>990</v>
      </c>
      <c r="B762" s="183" t="s">
        <v>994</v>
      </c>
      <c r="C762">
        <v>283</v>
      </c>
      <c r="D762" t="s">
        <v>5229</v>
      </c>
      <c r="E762" t="s">
        <v>990</v>
      </c>
      <c r="F762" t="s">
        <v>994</v>
      </c>
      <c r="G762" t="s">
        <v>990</v>
      </c>
    </row>
    <row r="763" spans="1:17" ht="12.75" hidden="1" customHeight="1" outlineLevel="1">
      <c r="A763" s="184" t="s">
        <v>990</v>
      </c>
      <c r="B763" s="183" t="s">
        <v>995</v>
      </c>
      <c r="C763">
        <v>284</v>
      </c>
      <c r="D763" t="s">
        <v>5236</v>
      </c>
      <c r="E763" t="s">
        <v>990</v>
      </c>
      <c r="F763" t="s">
        <v>995</v>
      </c>
      <c r="G763" t="s">
        <v>990</v>
      </c>
    </row>
    <row r="764" spans="1:17" ht="12.75" hidden="1" customHeight="1" outlineLevel="1">
      <c r="A764" s="184" t="s">
        <v>990</v>
      </c>
      <c r="B764" s="183" t="s">
        <v>998</v>
      </c>
      <c r="C764">
        <v>287</v>
      </c>
      <c r="D764" t="s">
        <v>5257</v>
      </c>
      <c r="E764" t="s">
        <v>990</v>
      </c>
      <c r="F764" t="s">
        <v>998</v>
      </c>
      <c r="G764" t="s">
        <v>990</v>
      </c>
    </row>
    <row r="765" spans="1:17" ht="12.75" hidden="1" customHeight="1" outlineLevel="1">
      <c r="A765" s="184" t="s">
        <v>990</v>
      </c>
      <c r="B765" s="183" t="s">
        <v>999</v>
      </c>
      <c r="C765">
        <v>288</v>
      </c>
      <c r="D765" t="s">
        <v>5263</v>
      </c>
      <c r="E765" t="s">
        <v>990</v>
      </c>
      <c r="F765" t="s">
        <v>999</v>
      </c>
      <c r="G765" t="s">
        <v>990</v>
      </c>
    </row>
    <row r="766" spans="1:17" ht="12.75" hidden="1" customHeight="1" outlineLevel="1">
      <c r="A766" s="185"/>
      <c r="B766" s="185"/>
      <c r="C766" s="185"/>
      <c r="D766" s="185"/>
      <c r="E766" s="185"/>
      <c r="F766" s="185"/>
      <c r="G766" s="185"/>
      <c r="H766" s="185"/>
      <c r="I766" s="185"/>
      <c r="J766" s="185"/>
      <c r="K766" s="185"/>
      <c r="L766" s="185"/>
      <c r="M766" s="185"/>
      <c r="N766" s="185"/>
      <c r="O766" s="185"/>
      <c r="P766" s="185"/>
      <c r="Q766" s="185"/>
    </row>
    <row r="767" spans="1:17" ht="12.75" customHeight="1" collapsed="1">
      <c r="A767" s="186" t="s">
        <v>2144</v>
      </c>
      <c r="B767" s="187"/>
      <c r="C767">
        <v>8</v>
      </c>
      <c r="D767" t="s">
        <v>2125</v>
      </c>
      <c r="E767" t="s">
        <v>1995</v>
      </c>
      <c r="G767" t="s">
        <v>2144</v>
      </c>
    </row>
    <row r="768" spans="1:17" ht="12.75" hidden="1" customHeight="1" outlineLevel="1">
      <c r="A768" s="188" t="s">
        <v>2144</v>
      </c>
      <c r="B768" s="187"/>
      <c r="C768">
        <v>80</v>
      </c>
      <c r="D768" t="s">
        <v>3355</v>
      </c>
      <c r="E768" t="s">
        <v>1995</v>
      </c>
      <c r="G768" t="s">
        <v>2144</v>
      </c>
    </row>
    <row r="769" spans="1:7" ht="12.75" hidden="1" customHeight="1" outlineLevel="1">
      <c r="A769" s="188" t="s">
        <v>2144</v>
      </c>
      <c r="B769" s="187"/>
      <c r="C769">
        <v>81</v>
      </c>
      <c r="D769" t="s">
        <v>3369</v>
      </c>
      <c r="E769" t="s">
        <v>1995</v>
      </c>
      <c r="G769" t="s">
        <v>2144</v>
      </c>
    </row>
    <row r="770" spans="1:7" ht="12.75" hidden="1" customHeight="1" outlineLevel="1">
      <c r="A770" s="188" t="s">
        <v>2144</v>
      </c>
      <c r="B770" s="187"/>
      <c r="C770">
        <v>82</v>
      </c>
      <c r="D770" t="s">
        <v>3382</v>
      </c>
      <c r="E770" t="s">
        <v>1995</v>
      </c>
      <c r="G770" t="s">
        <v>2144</v>
      </c>
    </row>
    <row r="771" spans="1:7" ht="12.75" hidden="1" customHeight="1" outlineLevel="1">
      <c r="A771" s="188" t="s">
        <v>2144</v>
      </c>
      <c r="B771" s="187"/>
      <c r="C771">
        <v>95</v>
      </c>
      <c r="D771" t="s">
        <v>3645</v>
      </c>
      <c r="E771" t="s">
        <v>2060</v>
      </c>
      <c r="G771" t="s">
        <v>2144</v>
      </c>
    </row>
    <row r="772" spans="1:7" ht="12.75" hidden="1" customHeight="1" outlineLevel="1">
      <c r="A772" s="188" t="s">
        <v>2144</v>
      </c>
      <c r="B772" s="187"/>
      <c r="C772">
        <v>97</v>
      </c>
      <c r="D772" t="s">
        <v>3686</v>
      </c>
      <c r="E772" t="s">
        <v>2060</v>
      </c>
      <c r="G772" t="s">
        <v>2144</v>
      </c>
    </row>
    <row r="773" spans="1:7" ht="12.75" hidden="1" customHeight="1" outlineLevel="1">
      <c r="A773" s="188" t="s">
        <v>2144</v>
      </c>
      <c r="B773" s="187"/>
      <c r="C773">
        <v>112</v>
      </c>
      <c r="D773" t="s">
        <v>3893</v>
      </c>
      <c r="E773" t="s">
        <v>1995</v>
      </c>
      <c r="G773" t="s">
        <v>2144</v>
      </c>
    </row>
    <row r="774" spans="1:7" ht="12.75" hidden="1" customHeight="1" outlineLevel="1">
      <c r="A774" s="188" t="s">
        <v>2144</v>
      </c>
      <c r="B774" s="187"/>
      <c r="C774">
        <v>125</v>
      </c>
      <c r="D774" t="s">
        <v>4112</v>
      </c>
      <c r="E774" t="s">
        <v>2060</v>
      </c>
      <c r="G774" t="s">
        <v>2144</v>
      </c>
    </row>
    <row r="775" spans="1:7" ht="12.75" hidden="1" customHeight="1" outlineLevel="1">
      <c r="A775" s="188" t="s">
        <v>2144</v>
      </c>
      <c r="B775" s="187"/>
      <c r="C775">
        <v>811</v>
      </c>
      <c r="D775" t="s">
        <v>6227</v>
      </c>
      <c r="E775" t="s">
        <v>6232</v>
      </c>
      <c r="G775" t="s">
        <v>2144</v>
      </c>
    </row>
    <row r="776" spans="1:7" ht="12.75" hidden="1" customHeight="1" outlineLevel="1">
      <c r="A776" s="188" t="s">
        <v>2144</v>
      </c>
      <c r="B776" s="187"/>
      <c r="C776">
        <v>812</v>
      </c>
      <c r="D776" t="s">
        <v>6233</v>
      </c>
      <c r="E776" t="s">
        <v>6232</v>
      </c>
      <c r="G776" t="s">
        <v>2144</v>
      </c>
    </row>
    <row r="777" spans="1:7" ht="12.75" hidden="1" customHeight="1" outlineLevel="1">
      <c r="A777" s="188" t="s">
        <v>2144</v>
      </c>
      <c r="B777" s="187"/>
      <c r="C777">
        <v>813</v>
      </c>
      <c r="D777" t="s">
        <v>6237</v>
      </c>
      <c r="E777" t="s">
        <v>6232</v>
      </c>
      <c r="G777" t="s">
        <v>2144</v>
      </c>
    </row>
    <row r="778" spans="1:7" ht="12.75" hidden="1" customHeight="1" outlineLevel="1">
      <c r="A778" s="188" t="s">
        <v>2144</v>
      </c>
      <c r="B778" s="187"/>
      <c r="C778">
        <v>814</v>
      </c>
      <c r="D778" t="s">
        <v>6240</v>
      </c>
      <c r="E778" t="s">
        <v>6232</v>
      </c>
      <c r="G778" t="s">
        <v>2144</v>
      </c>
    </row>
    <row r="779" spans="1:7" ht="12.75" hidden="1" customHeight="1" outlineLevel="1">
      <c r="A779" s="188" t="s">
        <v>2144</v>
      </c>
      <c r="B779" s="187"/>
      <c r="C779">
        <v>816</v>
      </c>
      <c r="D779" t="s">
        <v>6244</v>
      </c>
      <c r="E779" t="s">
        <v>6232</v>
      </c>
      <c r="G779" t="s">
        <v>2144</v>
      </c>
    </row>
    <row r="780" spans="1:7" ht="12.75" hidden="1" customHeight="1" outlineLevel="1">
      <c r="A780" s="188" t="s">
        <v>2144</v>
      </c>
      <c r="B780" s="187"/>
      <c r="C780">
        <v>817</v>
      </c>
      <c r="D780" t="s">
        <v>6249</v>
      </c>
      <c r="E780" t="s">
        <v>6232</v>
      </c>
      <c r="G780" t="s">
        <v>2144</v>
      </c>
    </row>
    <row r="781" spans="1:7" ht="12.75" hidden="1" customHeight="1" outlineLevel="1">
      <c r="A781" s="188" t="s">
        <v>2144</v>
      </c>
      <c r="B781" s="187"/>
      <c r="C781">
        <v>818</v>
      </c>
      <c r="D781" t="s">
        <v>6252</v>
      </c>
      <c r="E781" t="s">
        <v>6232</v>
      </c>
      <c r="G781" t="s">
        <v>2144</v>
      </c>
    </row>
    <row r="782" spans="1:7" ht="12.75" hidden="1" customHeight="1" outlineLevel="1" thickBot="1">
      <c r="A782" s="189" t="s">
        <v>2144</v>
      </c>
      <c r="B782" s="187"/>
      <c r="C782">
        <v>819</v>
      </c>
      <c r="D782" t="s">
        <v>6255</v>
      </c>
      <c r="E782" t="s">
        <v>6232</v>
      </c>
      <c r="G782" t="s">
        <v>2144</v>
      </c>
    </row>
    <row r="783" spans="1:7" ht="12.75" hidden="1" customHeight="1" outlineLevel="1" thickTop="1">
      <c r="A783" s="184" t="s">
        <v>2144</v>
      </c>
      <c r="B783" s="187" t="s">
        <v>976</v>
      </c>
      <c r="C783">
        <v>262</v>
      </c>
      <c r="D783" t="s">
        <v>5119</v>
      </c>
      <c r="E783" t="s">
        <v>5120</v>
      </c>
      <c r="F783" t="s">
        <v>976</v>
      </c>
      <c r="G783" t="s">
        <v>2144</v>
      </c>
    </row>
    <row r="784" spans="1:7" ht="12.75" hidden="1" customHeight="1" outlineLevel="1">
      <c r="A784" s="184" t="s">
        <v>2144</v>
      </c>
      <c r="B784" s="187" t="s">
        <v>978</v>
      </c>
      <c r="C784">
        <v>264</v>
      </c>
      <c r="D784" t="s">
        <v>5126</v>
      </c>
      <c r="E784" t="s">
        <v>5131</v>
      </c>
      <c r="F784" t="s">
        <v>978</v>
      </c>
      <c r="G784" t="s">
        <v>2144</v>
      </c>
    </row>
    <row r="785" spans="1:17" ht="12.75" hidden="1" customHeight="1" outlineLevel="1">
      <c r="A785" s="185"/>
      <c r="B785" s="185"/>
      <c r="C785" s="185"/>
      <c r="D785" s="185"/>
      <c r="E785" s="185"/>
      <c r="F785" s="185"/>
      <c r="G785" s="185"/>
      <c r="H785" s="185"/>
      <c r="I785" s="185"/>
      <c r="J785" s="185"/>
      <c r="K785" s="185"/>
      <c r="L785" s="185"/>
      <c r="M785" s="185"/>
      <c r="N785" s="185"/>
      <c r="O785" s="185"/>
      <c r="P785" s="185"/>
      <c r="Q785" s="185"/>
    </row>
    <row r="786" spans="1:17" ht="12.75" customHeight="1" collapsed="1">
      <c r="A786" s="182" t="s">
        <v>848</v>
      </c>
      <c r="B786" s="187"/>
      <c r="C786">
        <v>74</v>
      </c>
      <c r="D786" t="s">
        <v>3251</v>
      </c>
      <c r="E786" t="s">
        <v>1995</v>
      </c>
      <c r="G786" t="s">
        <v>848</v>
      </c>
    </row>
    <row r="787" spans="1:17" ht="12.75" hidden="1" customHeight="1" outlineLevel="1">
      <c r="A787" s="184" t="s">
        <v>848</v>
      </c>
      <c r="B787" s="187" t="s">
        <v>7554</v>
      </c>
      <c r="M787">
        <v>1</v>
      </c>
      <c r="N787" t="s">
        <v>7555</v>
      </c>
      <c r="O787" t="s">
        <v>7556</v>
      </c>
      <c r="P787" t="s">
        <v>7554</v>
      </c>
      <c r="Q787" t="s">
        <v>848</v>
      </c>
    </row>
    <row r="788" spans="1:17" ht="12.75" hidden="1" customHeight="1" outlineLevel="1">
      <c r="A788" s="184" t="s">
        <v>848</v>
      </c>
      <c r="B788" s="187" t="s">
        <v>7557</v>
      </c>
      <c r="M788">
        <v>2</v>
      </c>
      <c r="N788" t="s">
        <v>7558</v>
      </c>
      <c r="O788" t="s">
        <v>7556</v>
      </c>
      <c r="P788" t="s">
        <v>7557</v>
      </c>
      <c r="Q788" t="s">
        <v>848</v>
      </c>
    </row>
    <row r="789" spans="1:17" ht="12.75" hidden="1" customHeight="1" outlineLevel="1">
      <c r="A789" s="184" t="s">
        <v>848</v>
      </c>
      <c r="B789" s="187" t="s">
        <v>7559</v>
      </c>
      <c r="M789">
        <v>19</v>
      </c>
      <c r="N789" t="s">
        <v>7560</v>
      </c>
      <c r="O789" t="s">
        <v>5035</v>
      </c>
      <c r="P789" t="s">
        <v>7559</v>
      </c>
      <c r="Q789" t="s">
        <v>848</v>
      </c>
    </row>
    <row r="790" spans="1:17" ht="12.75" hidden="1" customHeight="1" outlineLevel="1">
      <c r="A790" s="184" t="s">
        <v>848</v>
      </c>
      <c r="B790" s="187" t="s">
        <v>7561</v>
      </c>
      <c r="M790">
        <v>75</v>
      </c>
      <c r="N790" t="s">
        <v>7562</v>
      </c>
      <c r="O790" t="s">
        <v>7285</v>
      </c>
      <c r="P790" t="s">
        <v>7561</v>
      </c>
      <c r="Q790" t="s">
        <v>848</v>
      </c>
    </row>
    <row r="791" spans="1:17" ht="12.75" hidden="1" customHeight="1" outlineLevel="1">
      <c r="A791" s="184" t="s">
        <v>848</v>
      </c>
      <c r="B791" s="187" t="s">
        <v>7563</v>
      </c>
      <c r="M791">
        <v>76</v>
      </c>
      <c r="N791" t="s">
        <v>7564</v>
      </c>
      <c r="O791" t="s">
        <v>7285</v>
      </c>
      <c r="P791" t="s">
        <v>7563</v>
      </c>
      <c r="Q791" t="s">
        <v>848</v>
      </c>
    </row>
    <row r="792" spans="1:17" ht="12.75" hidden="1" customHeight="1" outlineLevel="1">
      <c r="A792" s="184" t="s">
        <v>848</v>
      </c>
      <c r="B792" s="187" t="s">
        <v>7565</v>
      </c>
      <c r="M792">
        <v>88</v>
      </c>
      <c r="N792" t="s">
        <v>7566</v>
      </c>
      <c r="O792" t="s">
        <v>7309</v>
      </c>
      <c r="P792" t="s">
        <v>7565</v>
      </c>
      <c r="Q792" t="s">
        <v>848</v>
      </c>
    </row>
    <row r="793" spans="1:17" ht="12.75" hidden="1" customHeight="1" outlineLevel="1">
      <c r="A793" s="184" t="s">
        <v>848</v>
      </c>
      <c r="B793" s="187" t="s">
        <v>7567</v>
      </c>
      <c r="M793">
        <v>89</v>
      </c>
      <c r="N793" t="s">
        <v>7568</v>
      </c>
      <c r="O793" t="s">
        <v>7309</v>
      </c>
      <c r="P793" t="s">
        <v>7567</v>
      </c>
      <c r="Q793" t="s">
        <v>848</v>
      </c>
    </row>
    <row r="794" spans="1:17" ht="12.75" hidden="1" customHeight="1" outlineLevel="1">
      <c r="A794" s="184" t="s">
        <v>848</v>
      </c>
      <c r="B794" s="187" t="s">
        <v>7569</v>
      </c>
      <c r="M794">
        <v>94</v>
      </c>
      <c r="N794" t="s">
        <v>7570</v>
      </c>
      <c r="O794" t="s">
        <v>7309</v>
      </c>
      <c r="P794" t="s">
        <v>7569</v>
      </c>
      <c r="Q794" t="s">
        <v>848</v>
      </c>
    </row>
    <row r="795" spans="1:17" ht="12.75" hidden="1" customHeight="1" outlineLevel="1">
      <c r="A795" s="184" t="s">
        <v>848</v>
      </c>
      <c r="B795" s="187" t="s">
        <v>7571</v>
      </c>
      <c r="M795">
        <v>95</v>
      </c>
      <c r="N795" t="s">
        <v>7572</v>
      </c>
      <c r="O795" t="s">
        <v>7309</v>
      </c>
      <c r="P795" t="s">
        <v>7571</v>
      </c>
      <c r="Q795" t="s">
        <v>848</v>
      </c>
    </row>
    <row r="796" spans="1:17" ht="12.75" hidden="1" customHeight="1" outlineLevel="1">
      <c r="A796" s="184" t="s">
        <v>848</v>
      </c>
      <c r="B796" s="187" t="s">
        <v>7573</v>
      </c>
      <c r="M796">
        <v>97</v>
      </c>
      <c r="N796" t="s">
        <v>7574</v>
      </c>
      <c r="O796" t="s">
        <v>3254</v>
      </c>
      <c r="P796" t="s">
        <v>7573</v>
      </c>
      <c r="Q796" t="s">
        <v>848</v>
      </c>
    </row>
    <row r="797" spans="1:17" ht="12.75" hidden="1" customHeight="1" outlineLevel="1">
      <c r="A797" s="184" t="s">
        <v>848</v>
      </c>
      <c r="B797" s="187" t="s">
        <v>7575</v>
      </c>
      <c r="M797">
        <v>104</v>
      </c>
      <c r="N797" t="s">
        <v>7576</v>
      </c>
      <c r="O797" t="s">
        <v>3254</v>
      </c>
      <c r="P797" t="s">
        <v>7575</v>
      </c>
      <c r="Q797" t="s">
        <v>848</v>
      </c>
    </row>
    <row r="798" spans="1:17" ht="12.75" hidden="1" customHeight="1" outlineLevel="1">
      <c r="A798" s="184" t="s">
        <v>848</v>
      </c>
      <c r="B798" s="187" t="s">
        <v>7577</v>
      </c>
      <c r="M798">
        <v>105</v>
      </c>
      <c r="N798" t="s">
        <v>7578</v>
      </c>
      <c r="O798" t="s">
        <v>3254</v>
      </c>
      <c r="P798" t="s">
        <v>7577</v>
      </c>
      <c r="Q798" t="s">
        <v>848</v>
      </c>
    </row>
    <row r="799" spans="1:17" ht="12.75" hidden="1" customHeight="1" outlineLevel="1">
      <c r="A799" s="184" t="s">
        <v>848</v>
      </c>
      <c r="B799" s="187" t="s">
        <v>7579</v>
      </c>
      <c r="M799">
        <v>106</v>
      </c>
      <c r="N799" t="s">
        <v>7580</v>
      </c>
      <c r="O799" t="s">
        <v>7309</v>
      </c>
      <c r="P799" t="s">
        <v>7579</v>
      </c>
      <c r="Q799" t="s">
        <v>848</v>
      </c>
    </row>
    <row r="800" spans="1:17" ht="12.75" hidden="1" customHeight="1" outlineLevel="1">
      <c r="A800" s="184" t="s">
        <v>848</v>
      </c>
      <c r="B800" s="187" t="s">
        <v>7581</v>
      </c>
      <c r="M800">
        <v>107</v>
      </c>
      <c r="N800" t="s">
        <v>7582</v>
      </c>
      <c r="O800" t="s">
        <v>7309</v>
      </c>
      <c r="P800" t="s">
        <v>7581</v>
      </c>
      <c r="Q800" t="s">
        <v>848</v>
      </c>
    </row>
    <row r="801" spans="1:17" ht="12.75" hidden="1" customHeight="1" outlineLevel="1">
      <c r="A801" s="184" t="s">
        <v>848</v>
      </c>
      <c r="B801" s="187" t="s">
        <v>7583</v>
      </c>
      <c r="M801">
        <v>111</v>
      </c>
      <c r="N801" t="s">
        <v>7584</v>
      </c>
      <c r="O801" t="s">
        <v>3254</v>
      </c>
      <c r="P801" t="s">
        <v>7583</v>
      </c>
      <c r="Q801" t="s">
        <v>848</v>
      </c>
    </row>
    <row r="802" spans="1:17" ht="12.75" hidden="1" customHeight="1" outlineLevel="1">
      <c r="A802" s="184" t="s">
        <v>848</v>
      </c>
      <c r="B802" s="187" t="s">
        <v>7585</v>
      </c>
      <c r="M802">
        <v>112</v>
      </c>
      <c r="N802" t="s">
        <v>7586</v>
      </c>
      <c r="O802" t="s">
        <v>3254</v>
      </c>
      <c r="P802" t="s">
        <v>7585</v>
      </c>
      <c r="Q802" t="s">
        <v>848</v>
      </c>
    </row>
    <row r="803" spans="1:17" ht="12.75" hidden="1" customHeight="1" outlineLevel="1">
      <c r="A803" s="184" t="s">
        <v>848</v>
      </c>
      <c r="B803" s="187" t="s">
        <v>7587</v>
      </c>
      <c r="M803">
        <v>119</v>
      </c>
      <c r="N803" t="s">
        <v>7588</v>
      </c>
      <c r="O803" t="s">
        <v>7309</v>
      </c>
      <c r="P803" t="s">
        <v>7587</v>
      </c>
      <c r="Q803" t="s">
        <v>848</v>
      </c>
    </row>
    <row r="804" spans="1:17" ht="12.75" hidden="1" customHeight="1" outlineLevel="1">
      <c r="A804" s="184" t="s">
        <v>848</v>
      </c>
      <c r="B804" s="187" t="s">
        <v>7589</v>
      </c>
      <c r="M804">
        <v>124</v>
      </c>
      <c r="N804" t="s">
        <v>7590</v>
      </c>
      <c r="O804" t="s">
        <v>7309</v>
      </c>
      <c r="P804" t="s">
        <v>7589</v>
      </c>
      <c r="Q804" t="s">
        <v>848</v>
      </c>
    </row>
    <row r="805" spans="1:17" ht="12.75" hidden="1" customHeight="1" outlineLevel="1">
      <c r="A805" s="184" t="s">
        <v>848</v>
      </c>
      <c r="B805" s="187" t="s">
        <v>7591</v>
      </c>
      <c r="M805">
        <v>125</v>
      </c>
      <c r="N805" t="s">
        <v>7592</v>
      </c>
      <c r="O805" t="s">
        <v>7309</v>
      </c>
      <c r="P805" t="s">
        <v>7591</v>
      </c>
      <c r="Q805" t="s">
        <v>848</v>
      </c>
    </row>
    <row r="806" spans="1:17" ht="12.75" hidden="1" customHeight="1" outlineLevel="1">
      <c r="A806" s="184" t="s">
        <v>848</v>
      </c>
      <c r="B806" s="187" t="s">
        <v>7593</v>
      </c>
      <c r="M806">
        <v>130</v>
      </c>
      <c r="N806" t="s">
        <v>7594</v>
      </c>
      <c r="O806" t="s">
        <v>3831</v>
      </c>
      <c r="P806" t="s">
        <v>7593</v>
      </c>
      <c r="Q806" t="s">
        <v>848</v>
      </c>
    </row>
    <row r="807" spans="1:17" ht="12.75" hidden="1" customHeight="1" outlineLevel="1">
      <c r="A807" s="184" t="s">
        <v>848</v>
      </c>
      <c r="B807" s="187" t="s">
        <v>7595</v>
      </c>
      <c r="M807">
        <v>134</v>
      </c>
      <c r="N807" t="s">
        <v>7596</v>
      </c>
      <c r="O807" t="s">
        <v>7000</v>
      </c>
      <c r="P807" t="s">
        <v>7595</v>
      </c>
      <c r="Q807" t="s">
        <v>848</v>
      </c>
    </row>
    <row r="808" spans="1:17" ht="12.75" hidden="1" customHeight="1" outlineLevel="1">
      <c r="A808" s="184" t="s">
        <v>848</v>
      </c>
      <c r="B808" s="187" t="s">
        <v>7597</v>
      </c>
      <c r="M808">
        <v>135</v>
      </c>
      <c r="N808" t="s">
        <v>7598</v>
      </c>
      <c r="O808" t="s">
        <v>3909</v>
      </c>
      <c r="P808" t="s">
        <v>7597</v>
      </c>
      <c r="Q808" t="s">
        <v>848</v>
      </c>
    </row>
    <row r="809" spans="1:17" ht="12.75" hidden="1" customHeight="1" outlineLevel="1">
      <c r="A809" s="184" t="s">
        <v>848</v>
      </c>
      <c r="B809" s="187" t="s">
        <v>7599</v>
      </c>
      <c r="M809">
        <v>136</v>
      </c>
      <c r="N809" t="s">
        <v>7600</v>
      </c>
      <c r="O809" t="s">
        <v>3909</v>
      </c>
      <c r="P809" t="s">
        <v>7599</v>
      </c>
      <c r="Q809" t="s">
        <v>848</v>
      </c>
    </row>
    <row r="810" spans="1:17" ht="12.75" hidden="1" customHeight="1" outlineLevel="1">
      <c r="A810" s="184" t="s">
        <v>848</v>
      </c>
      <c r="B810" s="187" t="s">
        <v>7601</v>
      </c>
      <c r="M810">
        <v>137</v>
      </c>
      <c r="N810" t="s">
        <v>7602</v>
      </c>
      <c r="O810" t="s">
        <v>3909</v>
      </c>
      <c r="P810" t="s">
        <v>7601</v>
      </c>
      <c r="Q810" t="s">
        <v>848</v>
      </c>
    </row>
    <row r="811" spans="1:17" ht="12.75" hidden="1" customHeight="1" outlineLevel="1">
      <c r="A811" s="184" t="s">
        <v>848</v>
      </c>
      <c r="B811" s="187" t="s">
        <v>7603</v>
      </c>
      <c r="M811">
        <v>140</v>
      </c>
      <c r="N811" t="s">
        <v>7604</v>
      </c>
      <c r="O811" t="s">
        <v>3909</v>
      </c>
      <c r="P811" t="s">
        <v>7603</v>
      </c>
      <c r="Q811" t="s">
        <v>848</v>
      </c>
    </row>
    <row r="812" spans="1:17" ht="12.75" hidden="1" customHeight="1" outlineLevel="1">
      <c r="A812" s="184" t="s">
        <v>848</v>
      </c>
      <c r="B812" s="187" t="s">
        <v>7605</v>
      </c>
      <c r="M812">
        <v>142</v>
      </c>
      <c r="N812" t="s">
        <v>7606</v>
      </c>
      <c r="O812" t="s">
        <v>6623</v>
      </c>
      <c r="P812" t="s">
        <v>7605</v>
      </c>
      <c r="Q812" t="s">
        <v>848</v>
      </c>
    </row>
    <row r="813" spans="1:17" ht="12.75" hidden="1" customHeight="1" outlineLevel="1">
      <c r="A813" s="184" t="s">
        <v>848</v>
      </c>
      <c r="B813" s="187" t="s">
        <v>7607</v>
      </c>
      <c r="M813">
        <v>147</v>
      </c>
      <c r="N813" t="s">
        <v>7608</v>
      </c>
      <c r="O813" t="s">
        <v>2942</v>
      </c>
      <c r="P813" t="s">
        <v>7607</v>
      </c>
      <c r="Q813" t="s">
        <v>848</v>
      </c>
    </row>
    <row r="814" spans="1:17" ht="12.75" hidden="1" customHeight="1" outlineLevel="1">
      <c r="A814" s="184" t="s">
        <v>848</v>
      </c>
      <c r="B814" s="187" t="s">
        <v>7609</v>
      </c>
      <c r="M814">
        <v>159</v>
      </c>
      <c r="N814" t="s">
        <v>7610</v>
      </c>
      <c r="O814" t="s">
        <v>2942</v>
      </c>
      <c r="P814" t="s">
        <v>7609</v>
      </c>
      <c r="Q814" t="s">
        <v>848</v>
      </c>
    </row>
    <row r="815" spans="1:17" ht="12.75" hidden="1" customHeight="1" outlineLevel="1">
      <c r="A815" s="185"/>
      <c r="B815" s="185"/>
      <c r="C815" s="185"/>
      <c r="D815" s="185"/>
      <c r="E815" s="185"/>
      <c r="F815" s="185"/>
      <c r="G815" s="185"/>
      <c r="H815" s="185"/>
      <c r="I815" s="185"/>
      <c r="J815" s="185"/>
      <c r="K815" s="185"/>
      <c r="L815" s="185"/>
      <c r="M815" s="185"/>
      <c r="N815" s="185"/>
      <c r="O815" s="185"/>
      <c r="P815" s="185"/>
      <c r="Q815" s="185"/>
    </row>
    <row r="816" spans="1:17" ht="12.75" customHeight="1" collapsed="1">
      <c r="A816" s="186" t="s">
        <v>5535</v>
      </c>
      <c r="B816" s="187"/>
      <c r="C816">
        <v>373</v>
      </c>
      <c r="D816" t="s">
        <v>5532</v>
      </c>
      <c r="E816" t="s">
        <v>5523</v>
      </c>
      <c r="G816" t="s">
        <v>5535</v>
      </c>
    </row>
    <row r="817" spans="1:17" ht="12.75" hidden="1" customHeight="1" outlineLevel="1">
      <c r="A817" s="188" t="s">
        <v>5535</v>
      </c>
      <c r="B817" s="187"/>
      <c r="C817">
        <v>376</v>
      </c>
      <c r="D817" t="s">
        <v>5546</v>
      </c>
      <c r="E817" t="s">
        <v>5523</v>
      </c>
      <c r="G817" t="s">
        <v>5535</v>
      </c>
    </row>
    <row r="818" spans="1:17" ht="12.75" hidden="1" customHeight="1" outlineLevel="1">
      <c r="A818" s="188" t="s">
        <v>5535</v>
      </c>
      <c r="B818" s="187"/>
      <c r="C818">
        <v>378</v>
      </c>
      <c r="D818" t="s">
        <v>5555</v>
      </c>
      <c r="E818" t="s">
        <v>5523</v>
      </c>
      <c r="G818" t="s">
        <v>5535</v>
      </c>
    </row>
    <row r="819" spans="1:17" ht="12.75" hidden="1" customHeight="1" outlineLevel="1">
      <c r="A819" s="188" t="s">
        <v>5535</v>
      </c>
      <c r="B819" s="187"/>
      <c r="C819">
        <v>379</v>
      </c>
      <c r="D819" t="s">
        <v>5560</v>
      </c>
      <c r="E819" t="s">
        <v>5523</v>
      </c>
      <c r="G819" t="s">
        <v>5535</v>
      </c>
    </row>
    <row r="820" spans="1:17" ht="12.75" hidden="1" customHeight="1" outlineLevel="1">
      <c r="A820" s="188" t="s">
        <v>5535</v>
      </c>
      <c r="B820" s="187"/>
      <c r="C820">
        <v>392</v>
      </c>
      <c r="D820" t="s">
        <v>5613</v>
      </c>
      <c r="E820" t="s">
        <v>5611</v>
      </c>
      <c r="G820" t="s">
        <v>5535</v>
      </c>
    </row>
    <row r="821" spans="1:17" ht="12.75" hidden="1" customHeight="1" outlineLevel="1">
      <c r="A821" s="188" t="s">
        <v>5535</v>
      </c>
      <c r="B821" s="187"/>
      <c r="C821">
        <v>393</v>
      </c>
      <c r="D821" t="s">
        <v>5620</v>
      </c>
      <c r="E821" t="s">
        <v>5611</v>
      </c>
      <c r="G821" t="s">
        <v>5535</v>
      </c>
    </row>
    <row r="822" spans="1:17" ht="12.75" hidden="1" customHeight="1" outlineLevel="1">
      <c r="A822" s="188" t="s">
        <v>5535</v>
      </c>
      <c r="B822" s="187"/>
      <c r="C822">
        <v>395</v>
      </c>
      <c r="D822" t="s">
        <v>5629</v>
      </c>
      <c r="E822" t="s">
        <v>5611</v>
      </c>
      <c r="G822" t="s">
        <v>5535</v>
      </c>
    </row>
    <row r="823" spans="1:17" ht="12.75" hidden="1" customHeight="1" outlineLevel="1">
      <c r="A823" s="188" t="s">
        <v>5535</v>
      </c>
      <c r="B823" s="187"/>
      <c r="C823">
        <v>396</v>
      </c>
      <c r="D823" t="s">
        <v>5631</v>
      </c>
      <c r="E823" t="s">
        <v>5611</v>
      </c>
      <c r="G823" t="s">
        <v>5535</v>
      </c>
    </row>
    <row r="824" spans="1:17" ht="12.75" hidden="1" customHeight="1" outlineLevel="1">
      <c r="A824" s="188" t="s">
        <v>5535</v>
      </c>
      <c r="B824" s="187"/>
      <c r="C824">
        <v>398</v>
      </c>
      <c r="D824" t="s">
        <v>5640</v>
      </c>
      <c r="E824" t="s">
        <v>5611</v>
      </c>
      <c r="G824" t="s">
        <v>5535</v>
      </c>
    </row>
    <row r="825" spans="1:17" ht="12.75" hidden="1" customHeight="1" outlineLevel="1" thickBot="1">
      <c r="A825" s="189" t="s">
        <v>5535</v>
      </c>
      <c r="B825" s="187"/>
      <c r="C825">
        <v>399</v>
      </c>
      <c r="D825" t="s">
        <v>5646</v>
      </c>
      <c r="E825" t="s">
        <v>5611</v>
      </c>
      <c r="G825" t="s">
        <v>5535</v>
      </c>
    </row>
    <row r="826" spans="1:17" ht="12.75" hidden="1" customHeight="1" outlineLevel="1" thickTop="1">
      <c r="A826" s="185"/>
      <c r="B826" s="185"/>
      <c r="C826" s="185"/>
      <c r="D826" s="185"/>
      <c r="E826" s="185"/>
      <c r="F826" s="185"/>
      <c r="G826" s="185"/>
      <c r="H826" s="185"/>
      <c r="I826" s="185"/>
      <c r="J826" s="185"/>
      <c r="K826" s="185"/>
      <c r="L826" s="185"/>
      <c r="M826" s="185"/>
      <c r="N826" s="185"/>
      <c r="O826" s="185"/>
      <c r="P826" s="185"/>
      <c r="Q826" s="185"/>
    </row>
    <row r="827" spans="1:17" ht="12.75" customHeight="1" collapsed="1">
      <c r="A827" s="186" t="s">
        <v>5700</v>
      </c>
      <c r="B827" s="187"/>
      <c r="C827">
        <v>412</v>
      </c>
      <c r="D827" t="s">
        <v>5696</v>
      </c>
      <c r="E827" t="s">
        <v>5699</v>
      </c>
      <c r="G827" t="s">
        <v>5700</v>
      </c>
    </row>
    <row r="828" spans="1:17" ht="12.75" hidden="1" customHeight="1" outlineLevel="1">
      <c r="A828" s="188" t="s">
        <v>5700</v>
      </c>
      <c r="B828" s="187"/>
      <c r="C828">
        <v>413</v>
      </c>
      <c r="D828" t="s">
        <v>5703</v>
      </c>
      <c r="E828" t="s">
        <v>5699</v>
      </c>
      <c r="G828" t="s">
        <v>5700</v>
      </c>
    </row>
    <row r="829" spans="1:17" ht="12.75" hidden="1" customHeight="1" outlineLevel="1">
      <c r="A829" s="188" t="s">
        <v>5700</v>
      </c>
      <c r="B829" s="187"/>
      <c r="C829">
        <v>414</v>
      </c>
      <c r="D829" t="s">
        <v>5706</v>
      </c>
      <c r="E829" t="s">
        <v>5699</v>
      </c>
      <c r="G829" t="s">
        <v>5700</v>
      </c>
    </row>
    <row r="830" spans="1:17" ht="12.75" hidden="1" customHeight="1" outlineLevel="1">
      <c r="A830" s="188" t="s">
        <v>5700</v>
      </c>
      <c r="B830" s="187"/>
      <c r="C830">
        <v>415</v>
      </c>
      <c r="D830" t="s">
        <v>5710</v>
      </c>
      <c r="E830" t="s">
        <v>5699</v>
      </c>
      <c r="G830" t="s">
        <v>5700</v>
      </c>
    </row>
    <row r="831" spans="1:17" ht="12.75" hidden="1" customHeight="1" outlineLevel="1">
      <c r="A831" s="188" t="s">
        <v>5700</v>
      </c>
      <c r="B831" s="187"/>
      <c r="C831">
        <v>416</v>
      </c>
      <c r="D831" t="s">
        <v>5712</v>
      </c>
      <c r="E831" t="s">
        <v>5699</v>
      </c>
      <c r="G831" t="s">
        <v>5700</v>
      </c>
    </row>
    <row r="832" spans="1:17" ht="12.75" hidden="1" customHeight="1" outlineLevel="1">
      <c r="A832" s="188" t="s">
        <v>5700</v>
      </c>
      <c r="B832" s="187"/>
      <c r="C832">
        <v>417</v>
      </c>
      <c r="D832" t="s">
        <v>5716</v>
      </c>
      <c r="E832" t="s">
        <v>5699</v>
      </c>
      <c r="G832" t="s">
        <v>5700</v>
      </c>
    </row>
    <row r="833" spans="1:17" ht="12.75" hidden="1" customHeight="1" outlineLevel="1">
      <c r="A833" s="188" t="s">
        <v>5700</v>
      </c>
      <c r="B833" s="187"/>
      <c r="C833">
        <v>418</v>
      </c>
      <c r="D833" t="s">
        <v>5718</v>
      </c>
      <c r="E833" t="s">
        <v>5699</v>
      </c>
      <c r="G833" t="s">
        <v>5700</v>
      </c>
    </row>
    <row r="834" spans="1:17" ht="12.75" hidden="1" customHeight="1" outlineLevel="1">
      <c r="A834" s="188" t="s">
        <v>5700</v>
      </c>
      <c r="B834" s="187"/>
      <c r="C834">
        <v>419</v>
      </c>
      <c r="D834" t="s">
        <v>5722</v>
      </c>
      <c r="E834" t="s">
        <v>5699</v>
      </c>
      <c r="G834" t="s">
        <v>5700</v>
      </c>
    </row>
    <row r="835" spans="1:17" ht="12.75" hidden="1" customHeight="1" outlineLevel="1">
      <c r="A835" s="188" t="s">
        <v>5700</v>
      </c>
      <c r="B835" s="187"/>
      <c r="C835">
        <v>420</v>
      </c>
      <c r="D835" t="s">
        <v>5725</v>
      </c>
      <c r="E835" t="s">
        <v>5699</v>
      </c>
      <c r="G835" t="s">
        <v>5700</v>
      </c>
    </row>
    <row r="836" spans="1:17" ht="12.75" hidden="1" customHeight="1" outlineLevel="1" thickBot="1">
      <c r="A836" s="189" t="s">
        <v>5700</v>
      </c>
      <c r="B836" s="187"/>
      <c r="C836">
        <v>421</v>
      </c>
      <c r="D836" t="s">
        <v>5731</v>
      </c>
      <c r="E836" t="s">
        <v>5699</v>
      </c>
      <c r="G836" t="s">
        <v>5700</v>
      </c>
    </row>
    <row r="837" spans="1:17" ht="12.75" hidden="1" customHeight="1" outlineLevel="1" thickTop="1">
      <c r="A837" s="185"/>
      <c r="B837" s="185"/>
      <c r="C837" s="185"/>
      <c r="D837" s="185"/>
      <c r="E837" s="185"/>
      <c r="F837" s="185"/>
      <c r="G837" s="185"/>
      <c r="H837" s="185"/>
      <c r="I837" s="185"/>
      <c r="J837" s="185"/>
      <c r="K837" s="185"/>
      <c r="L837" s="185"/>
      <c r="M837" s="185"/>
      <c r="N837" s="185"/>
      <c r="O837" s="185"/>
      <c r="P837" s="185"/>
      <c r="Q837" s="185"/>
    </row>
    <row r="838" spans="1:17" ht="12.75" customHeight="1" collapsed="1">
      <c r="A838" s="186" t="s">
        <v>4941</v>
      </c>
      <c r="B838" s="187"/>
      <c r="C838">
        <v>204</v>
      </c>
      <c r="D838" t="s">
        <v>4934</v>
      </c>
      <c r="E838" t="s">
        <v>4940</v>
      </c>
      <c r="G838" t="s">
        <v>4941</v>
      </c>
    </row>
    <row r="839" spans="1:17" ht="12.75" hidden="1" customHeight="1" outlineLevel="1">
      <c r="A839" s="188" t="s">
        <v>4941</v>
      </c>
      <c r="B839" s="187"/>
      <c r="C839">
        <v>205</v>
      </c>
      <c r="D839" t="s">
        <v>4942</v>
      </c>
      <c r="E839" t="s">
        <v>4940</v>
      </c>
      <c r="G839" t="s">
        <v>4941</v>
      </c>
    </row>
    <row r="840" spans="1:17" ht="12.75" hidden="1" customHeight="1" outlineLevel="1">
      <c r="A840" s="188" t="s">
        <v>4941</v>
      </c>
      <c r="B840" s="187"/>
      <c r="C840">
        <v>206</v>
      </c>
      <c r="D840" t="s">
        <v>4947</v>
      </c>
      <c r="E840" t="s">
        <v>4940</v>
      </c>
      <c r="G840" t="s">
        <v>4941</v>
      </c>
    </row>
    <row r="841" spans="1:17" ht="12.75" hidden="1" customHeight="1" outlineLevel="1">
      <c r="A841" s="188" t="s">
        <v>4941</v>
      </c>
      <c r="B841" s="187"/>
      <c r="C841">
        <v>207</v>
      </c>
      <c r="D841" t="s">
        <v>4952</v>
      </c>
      <c r="E841" t="s">
        <v>4940</v>
      </c>
      <c r="G841" t="s">
        <v>4941</v>
      </c>
    </row>
    <row r="842" spans="1:17" ht="12.75" hidden="1" customHeight="1" outlineLevel="1">
      <c r="A842" s="188" t="s">
        <v>4941</v>
      </c>
      <c r="B842" s="187"/>
      <c r="C842">
        <v>208</v>
      </c>
      <c r="D842" t="s">
        <v>4956</v>
      </c>
      <c r="E842" t="s">
        <v>4940</v>
      </c>
      <c r="G842" t="s">
        <v>4941</v>
      </c>
    </row>
    <row r="843" spans="1:17" ht="12.75" hidden="1" customHeight="1" outlineLevel="1">
      <c r="A843" s="188" t="s">
        <v>4941</v>
      </c>
      <c r="B843" s="187"/>
      <c r="C843">
        <v>209</v>
      </c>
      <c r="D843" t="s">
        <v>4960</v>
      </c>
      <c r="E843" t="s">
        <v>4940</v>
      </c>
      <c r="G843" t="s">
        <v>4941</v>
      </c>
    </row>
    <row r="844" spans="1:17" ht="12.75" hidden="1" customHeight="1" outlineLevel="1">
      <c r="A844" s="188" t="s">
        <v>4941</v>
      </c>
      <c r="B844" s="187"/>
      <c r="C844">
        <v>210</v>
      </c>
      <c r="D844" t="s">
        <v>4966</v>
      </c>
      <c r="E844" t="s">
        <v>4940</v>
      </c>
      <c r="G844" t="s">
        <v>4941</v>
      </c>
    </row>
    <row r="845" spans="1:17" ht="12.75" hidden="1" customHeight="1" outlineLevel="1">
      <c r="A845" s="188" t="s">
        <v>4941</v>
      </c>
      <c r="B845" s="187"/>
      <c r="C845">
        <v>211</v>
      </c>
      <c r="D845" t="s">
        <v>4971</v>
      </c>
      <c r="E845" t="s">
        <v>4940</v>
      </c>
      <c r="G845" t="s">
        <v>4941</v>
      </c>
    </row>
    <row r="846" spans="1:17" ht="12.75" hidden="1" customHeight="1" outlineLevel="1">
      <c r="A846" s="188" t="s">
        <v>4941</v>
      </c>
      <c r="B846" s="187"/>
      <c r="C846">
        <v>212</v>
      </c>
      <c r="D846" t="s">
        <v>4976</v>
      </c>
      <c r="E846" t="s">
        <v>4940</v>
      </c>
      <c r="G846" t="s">
        <v>4941</v>
      </c>
    </row>
    <row r="847" spans="1:17" ht="12.75" hidden="1" customHeight="1" outlineLevel="1">
      <c r="A847" s="188" t="s">
        <v>4941</v>
      </c>
      <c r="B847" s="187"/>
      <c r="C847">
        <v>213</v>
      </c>
      <c r="D847" t="s">
        <v>4983</v>
      </c>
      <c r="E847" t="s">
        <v>4940</v>
      </c>
      <c r="G847" t="s">
        <v>4941</v>
      </c>
    </row>
    <row r="848" spans="1:17" ht="12.75" hidden="1" customHeight="1" outlineLevel="1">
      <c r="A848" s="188" t="s">
        <v>4941</v>
      </c>
      <c r="B848" s="187"/>
      <c r="C848">
        <v>242</v>
      </c>
      <c r="D848" t="s">
        <v>5033</v>
      </c>
      <c r="E848" t="s">
        <v>5037</v>
      </c>
      <c r="G848" t="s">
        <v>4941</v>
      </c>
    </row>
    <row r="849" spans="1:17" ht="12.75" hidden="1" customHeight="1" outlineLevel="1">
      <c r="A849" s="188" t="s">
        <v>4941</v>
      </c>
      <c r="B849" s="187"/>
      <c r="C849">
        <v>243</v>
      </c>
      <c r="D849" t="s">
        <v>5038</v>
      </c>
      <c r="E849" t="s">
        <v>5041</v>
      </c>
      <c r="G849" t="s">
        <v>4941</v>
      </c>
    </row>
    <row r="850" spans="1:17" ht="12.75" hidden="1" customHeight="1" outlineLevel="1">
      <c r="A850" s="188" t="s">
        <v>4941</v>
      </c>
      <c r="B850" s="187"/>
      <c r="C850">
        <v>244</v>
      </c>
      <c r="D850" t="s">
        <v>5042</v>
      </c>
      <c r="E850" t="s">
        <v>4940</v>
      </c>
      <c r="F850" t="s">
        <v>45</v>
      </c>
      <c r="G850" t="s">
        <v>4941</v>
      </c>
    </row>
    <row r="851" spans="1:17" ht="12.75" hidden="1" customHeight="1" outlineLevel="1" thickBot="1">
      <c r="A851" s="189" t="s">
        <v>4941</v>
      </c>
      <c r="B851" s="187"/>
      <c r="C851">
        <v>245</v>
      </c>
      <c r="D851" t="s">
        <v>5048</v>
      </c>
      <c r="E851" t="s">
        <v>4940</v>
      </c>
      <c r="F851" t="s">
        <v>45</v>
      </c>
      <c r="G851" t="s">
        <v>4941</v>
      </c>
    </row>
    <row r="852" spans="1:17" ht="12.75" hidden="1" customHeight="1" outlineLevel="1" thickTop="1">
      <c r="A852" s="185"/>
      <c r="B852" s="185"/>
      <c r="C852" s="185"/>
      <c r="D852" s="185"/>
      <c r="E852" s="185"/>
      <c r="F852" s="185"/>
      <c r="G852" s="185"/>
      <c r="H852" s="185"/>
      <c r="I852" s="185"/>
      <c r="J852" s="185"/>
      <c r="K852" s="185"/>
      <c r="L852" s="185"/>
      <c r="M852" s="185"/>
      <c r="N852" s="185"/>
      <c r="O852" s="185"/>
      <c r="P852" s="185"/>
      <c r="Q852" s="185"/>
    </row>
    <row r="853" spans="1:17" ht="12.75" customHeight="1" collapsed="1">
      <c r="A853" s="186" t="s">
        <v>1057</v>
      </c>
      <c r="B853" s="187"/>
      <c r="C853">
        <v>934</v>
      </c>
      <c r="D853" t="s">
        <v>6500</v>
      </c>
      <c r="E853" t="s">
        <v>6479</v>
      </c>
      <c r="G853" t="s">
        <v>1057</v>
      </c>
    </row>
    <row r="854" spans="1:17" ht="12.75" hidden="1" customHeight="1" outlineLevel="1">
      <c r="A854" s="188" t="s">
        <v>1057</v>
      </c>
      <c r="B854" s="187"/>
      <c r="C854">
        <v>935</v>
      </c>
      <c r="D854" t="s">
        <v>6504</v>
      </c>
      <c r="E854" t="s">
        <v>6479</v>
      </c>
      <c r="G854" t="s">
        <v>1057</v>
      </c>
    </row>
    <row r="855" spans="1:17" ht="12.75" hidden="1" customHeight="1" outlineLevel="1">
      <c r="A855" s="188" t="s">
        <v>1057</v>
      </c>
      <c r="B855" s="187"/>
      <c r="C855">
        <v>936</v>
      </c>
      <c r="D855" t="s">
        <v>6507</v>
      </c>
      <c r="E855" t="s">
        <v>6479</v>
      </c>
      <c r="F855" t="s">
        <v>45</v>
      </c>
      <c r="G855" t="s">
        <v>1057</v>
      </c>
    </row>
    <row r="856" spans="1:17" ht="12.75" hidden="1" customHeight="1" outlineLevel="1" thickBot="1">
      <c r="A856" s="189" t="s">
        <v>1057</v>
      </c>
      <c r="B856" s="187"/>
      <c r="C856">
        <v>937</v>
      </c>
      <c r="D856" t="s">
        <v>6509</v>
      </c>
      <c r="E856" t="s">
        <v>6479</v>
      </c>
      <c r="G856" t="s">
        <v>1057</v>
      </c>
    </row>
    <row r="857" spans="1:17" ht="12.75" hidden="1" customHeight="1" outlineLevel="1" thickTop="1">
      <c r="A857" s="185"/>
      <c r="B857" s="185"/>
      <c r="C857" s="185"/>
      <c r="D857" s="185"/>
      <c r="E857" s="185"/>
      <c r="F857" s="185"/>
      <c r="G857" s="185"/>
      <c r="H857" s="185"/>
      <c r="I857" s="185"/>
      <c r="J857" s="185"/>
      <c r="K857" s="185"/>
      <c r="L857" s="185"/>
      <c r="M857" s="185"/>
      <c r="N857" s="185"/>
      <c r="O857" s="185"/>
      <c r="P857" s="185"/>
      <c r="Q857" s="185"/>
    </row>
    <row r="858" spans="1:17" ht="12.75" customHeight="1" collapsed="1">
      <c r="A858" s="186" t="s">
        <v>5070</v>
      </c>
      <c r="B858" s="187"/>
      <c r="C858">
        <v>249</v>
      </c>
      <c r="D858" t="s">
        <v>5065</v>
      </c>
      <c r="E858" t="s">
        <v>3108</v>
      </c>
      <c r="G858" t="s">
        <v>5070</v>
      </c>
    </row>
    <row r="859" spans="1:17" ht="12.75" hidden="1" customHeight="1" outlineLevel="1">
      <c r="A859" s="188" t="s">
        <v>5070</v>
      </c>
      <c r="B859" s="187"/>
      <c r="C859">
        <v>250</v>
      </c>
      <c r="D859" t="s">
        <v>5071</v>
      </c>
      <c r="E859" t="s">
        <v>3108</v>
      </c>
      <c r="G859" t="s">
        <v>5070</v>
      </c>
    </row>
    <row r="860" spans="1:17" ht="12.75" hidden="1" customHeight="1" outlineLevel="1">
      <c r="A860" s="188" t="s">
        <v>5070</v>
      </c>
      <c r="B860" s="187"/>
      <c r="C860">
        <v>251</v>
      </c>
      <c r="D860" t="s">
        <v>5076</v>
      </c>
      <c r="E860" t="s">
        <v>3108</v>
      </c>
      <c r="G860" t="s">
        <v>5070</v>
      </c>
    </row>
    <row r="861" spans="1:17" ht="12.75" hidden="1" customHeight="1" outlineLevel="1">
      <c r="A861" s="188" t="s">
        <v>5070</v>
      </c>
      <c r="B861" s="187"/>
      <c r="C861">
        <v>252</v>
      </c>
      <c r="D861" t="s">
        <v>5080</v>
      </c>
      <c r="E861" t="s">
        <v>3108</v>
      </c>
      <c r="G861" t="s">
        <v>5070</v>
      </c>
    </row>
    <row r="862" spans="1:17" ht="12.75" hidden="1" customHeight="1" outlineLevel="1">
      <c r="A862" s="188" t="s">
        <v>5070</v>
      </c>
      <c r="B862" s="187"/>
      <c r="C862">
        <v>253</v>
      </c>
      <c r="D862" t="s">
        <v>5084</v>
      </c>
      <c r="E862" t="s">
        <v>3108</v>
      </c>
      <c r="G862" t="s">
        <v>5070</v>
      </c>
    </row>
    <row r="863" spans="1:17" ht="12.75" hidden="1" customHeight="1" outlineLevel="1">
      <c r="A863" s="188" t="s">
        <v>5070</v>
      </c>
      <c r="B863" s="187"/>
      <c r="C863">
        <v>254</v>
      </c>
      <c r="D863" t="s">
        <v>5088</v>
      </c>
      <c r="E863" t="s">
        <v>3108</v>
      </c>
      <c r="G863" t="s">
        <v>5070</v>
      </c>
    </row>
    <row r="864" spans="1:17" ht="12.75" hidden="1" customHeight="1" outlineLevel="1">
      <c r="A864" s="188" t="s">
        <v>5070</v>
      </c>
      <c r="B864" s="187"/>
      <c r="C864">
        <v>255</v>
      </c>
      <c r="D864" t="s">
        <v>5093</v>
      </c>
      <c r="E864" t="s">
        <v>3108</v>
      </c>
      <c r="G864" t="s">
        <v>5070</v>
      </c>
    </row>
    <row r="865" spans="1:17" ht="12.75" hidden="1" customHeight="1" outlineLevel="1">
      <c r="A865" s="188" t="s">
        <v>5070</v>
      </c>
      <c r="B865" s="187"/>
      <c r="C865">
        <v>256</v>
      </c>
      <c r="D865" t="s">
        <v>5097</v>
      </c>
      <c r="E865" t="s">
        <v>3108</v>
      </c>
      <c r="G865" t="s">
        <v>5070</v>
      </c>
    </row>
    <row r="866" spans="1:17" ht="12.75" hidden="1" customHeight="1" outlineLevel="1">
      <c r="A866" s="188" t="s">
        <v>5070</v>
      </c>
      <c r="B866" s="187"/>
      <c r="C866">
        <v>257</v>
      </c>
      <c r="D866" t="s">
        <v>5101</v>
      </c>
      <c r="E866" t="s">
        <v>3108</v>
      </c>
      <c r="G866" t="s">
        <v>5070</v>
      </c>
    </row>
    <row r="867" spans="1:17" ht="12.75" hidden="1" customHeight="1" outlineLevel="1" thickBot="1">
      <c r="A867" s="189" t="s">
        <v>5070</v>
      </c>
      <c r="B867" s="187"/>
      <c r="C867">
        <v>258</v>
      </c>
      <c r="D867" t="s">
        <v>5106</v>
      </c>
      <c r="E867" t="s">
        <v>3108</v>
      </c>
      <c r="G867" t="s">
        <v>5070</v>
      </c>
    </row>
    <row r="868" spans="1:17" ht="12.75" hidden="1" customHeight="1" outlineLevel="1" thickTop="1">
      <c r="A868" s="185"/>
      <c r="B868" s="185"/>
      <c r="C868" s="185"/>
      <c r="D868" s="185"/>
      <c r="E868" s="185"/>
      <c r="F868" s="185"/>
      <c r="G868" s="185"/>
      <c r="H868" s="185"/>
      <c r="I868" s="185"/>
      <c r="J868" s="185"/>
      <c r="K868" s="185"/>
      <c r="L868" s="185"/>
      <c r="M868" s="185"/>
      <c r="N868" s="185"/>
      <c r="O868" s="185"/>
      <c r="P868" s="185"/>
      <c r="Q868" s="185"/>
    </row>
    <row r="869" spans="1:17" ht="12.75" customHeight="1" collapsed="1">
      <c r="A869" s="186" t="s">
        <v>5451</v>
      </c>
      <c r="B869" s="187"/>
      <c r="C869">
        <v>349</v>
      </c>
      <c r="D869" t="s">
        <v>5450</v>
      </c>
      <c r="E869" t="s">
        <v>5426</v>
      </c>
      <c r="G869" t="s">
        <v>5451</v>
      </c>
    </row>
    <row r="870" spans="1:17" ht="12.75" hidden="1" customHeight="1" outlineLevel="1">
      <c r="A870" s="188" t="s">
        <v>5451</v>
      </c>
      <c r="B870" s="187"/>
      <c r="C870">
        <v>350</v>
      </c>
      <c r="D870" t="s">
        <v>5458</v>
      </c>
      <c r="E870" t="s">
        <v>5426</v>
      </c>
      <c r="G870" t="s">
        <v>5451</v>
      </c>
    </row>
    <row r="871" spans="1:17" ht="12.75" hidden="1" customHeight="1" outlineLevel="1">
      <c r="A871" s="188" t="s">
        <v>5451</v>
      </c>
      <c r="B871" s="187"/>
      <c r="C871">
        <v>351</v>
      </c>
      <c r="D871" t="s">
        <v>5462</v>
      </c>
      <c r="E871" t="s">
        <v>5426</v>
      </c>
      <c r="G871" t="s">
        <v>5451</v>
      </c>
    </row>
    <row r="872" spans="1:17" ht="12.75" hidden="1" customHeight="1" outlineLevel="1" thickBot="1">
      <c r="A872" s="189" t="s">
        <v>5451</v>
      </c>
      <c r="B872" s="187"/>
      <c r="C872">
        <v>352</v>
      </c>
      <c r="D872" t="s">
        <v>5468</v>
      </c>
      <c r="E872" t="s">
        <v>5426</v>
      </c>
      <c r="G872" t="s">
        <v>5451</v>
      </c>
    </row>
    <row r="873" spans="1:17" ht="12.75" hidden="1" customHeight="1" outlineLevel="1" thickTop="1">
      <c r="A873" s="185"/>
      <c r="B873" s="185"/>
      <c r="C873" s="185"/>
      <c r="D873" s="185"/>
      <c r="E873" s="185"/>
      <c r="F873" s="185"/>
      <c r="G873" s="185"/>
      <c r="H873" s="185"/>
      <c r="I873" s="185"/>
      <c r="J873" s="185"/>
      <c r="K873" s="185"/>
      <c r="L873" s="185"/>
      <c r="M873" s="185"/>
      <c r="N873" s="185"/>
      <c r="O873" s="185"/>
      <c r="P873" s="185"/>
      <c r="Q873" s="185"/>
    </row>
    <row r="874" spans="1:17" ht="12.75" customHeight="1" collapsed="1">
      <c r="A874" s="182" t="s">
        <v>919</v>
      </c>
      <c r="B874" s="187"/>
      <c r="C874">
        <v>133</v>
      </c>
      <c r="D874" t="s">
        <v>4230</v>
      </c>
      <c r="E874" t="s">
        <v>4231</v>
      </c>
      <c r="G874" t="s">
        <v>919</v>
      </c>
    </row>
    <row r="875" spans="1:17" ht="12.75" hidden="1" customHeight="1" outlineLevel="1">
      <c r="A875" s="185"/>
      <c r="B875" s="185"/>
      <c r="C875" s="185"/>
      <c r="D875" s="185"/>
      <c r="E875" s="185"/>
      <c r="F875" s="185"/>
      <c r="G875" s="185"/>
      <c r="H875" s="185"/>
      <c r="I875" s="185"/>
      <c r="J875" s="185"/>
      <c r="K875" s="185"/>
      <c r="L875" s="185"/>
      <c r="M875" s="185"/>
      <c r="N875" s="185"/>
      <c r="O875" s="185"/>
      <c r="P875" s="185"/>
      <c r="Q875" s="185"/>
    </row>
    <row r="876" spans="1:17" ht="12.75" customHeight="1" collapsed="1">
      <c r="A876" s="182" t="s">
        <v>1694</v>
      </c>
      <c r="B876" s="183" t="s">
        <v>1695</v>
      </c>
      <c r="C876">
        <v>94</v>
      </c>
      <c r="D876" t="s">
        <v>3613</v>
      </c>
      <c r="E876" t="s">
        <v>1995</v>
      </c>
      <c r="F876" s="2" t="s">
        <v>3633</v>
      </c>
      <c r="G876" s="2" t="s">
        <v>3634</v>
      </c>
      <c r="H876">
        <v>12</v>
      </c>
      <c r="I876" t="s">
        <v>7188</v>
      </c>
      <c r="J876" t="s">
        <v>7188</v>
      </c>
      <c r="K876" s="2" t="s">
        <v>7201</v>
      </c>
      <c r="L876" s="2" t="s">
        <v>3634</v>
      </c>
    </row>
    <row r="877" spans="1:17" ht="12.75" hidden="1" customHeight="1" outlineLevel="1">
      <c r="A877" s="184" t="s">
        <v>1694</v>
      </c>
      <c r="B877" s="183" t="s">
        <v>1696</v>
      </c>
      <c r="C877">
        <v>104</v>
      </c>
      <c r="D877" t="s">
        <v>3786</v>
      </c>
      <c r="E877" t="s">
        <v>1995</v>
      </c>
      <c r="F877" t="s">
        <v>1696</v>
      </c>
      <c r="G877" t="s">
        <v>1694</v>
      </c>
      <c r="H877">
        <v>14</v>
      </c>
      <c r="I877" t="s">
        <v>7188</v>
      </c>
      <c r="J877" t="s">
        <v>7188</v>
      </c>
      <c r="K877" s="2" t="s">
        <v>7204</v>
      </c>
      <c r="L877" s="2" t="s">
        <v>3634</v>
      </c>
    </row>
    <row r="878" spans="1:17" ht="12.75" hidden="1" customHeight="1" outlineLevel="1">
      <c r="A878" s="184" t="s">
        <v>1694</v>
      </c>
      <c r="B878" s="183" t="s">
        <v>1697</v>
      </c>
    </row>
    <row r="879" spans="1:17" ht="12.75" hidden="1" customHeight="1" outlineLevel="1">
      <c r="A879" s="184" t="s">
        <v>1694</v>
      </c>
      <c r="B879" s="183" t="s">
        <v>1698</v>
      </c>
      <c r="C879">
        <v>347</v>
      </c>
      <c r="D879" t="s">
        <v>5435</v>
      </c>
      <c r="E879" t="s">
        <v>5426</v>
      </c>
      <c r="F879" s="2" t="s">
        <v>5440</v>
      </c>
      <c r="G879" s="2" t="s">
        <v>5432</v>
      </c>
      <c r="H879">
        <v>4</v>
      </c>
      <c r="I879" t="s">
        <v>7188</v>
      </c>
      <c r="J879" t="s">
        <v>7188</v>
      </c>
      <c r="K879" s="2" t="s">
        <v>5440</v>
      </c>
      <c r="L879" s="2" t="s">
        <v>5432</v>
      </c>
    </row>
    <row r="880" spans="1:17" ht="12.75" hidden="1" customHeight="1" outlineLevel="1">
      <c r="A880" s="184" t="s">
        <v>1694</v>
      </c>
      <c r="B880" s="183" t="s">
        <v>1699</v>
      </c>
      <c r="C880">
        <v>346</v>
      </c>
      <c r="D880" t="s">
        <v>5427</v>
      </c>
      <c r="E880" t="s">
        <v>5426</v>
      </c>
      <c r="F880" s="2" t="s">
        <v>5431</v>
      </c>
      <c r="G880" s="2" t="s">
        <v>5432</v>
      </c>
      <c r="H880">
        <v>6</v>
      </c>
      <c r="I880" t="s">
        <v>7188</v>
      </c>
      <c r="J880" t="s">
        <v>7188</v>
      </c>
      <c r="K880" s="2" t="s">
        <v>5431</v>
      </c>
      <c r="L880" s="2" t="s">
        <v>5432</v>
      </c>
    </row>
    <row r="881" spans="1:17" ht="12.75" hidden="1" customHeight="1" outlineLevel="1">
      <c r="A881" s="185"/>
      <c r="B881" s="185"/>
      <c r="C881" s="185"/>
      <c r="D881" s="185"/>
      <c r="E881" s="185"/>
      <c r="F881" s="185"/>
      <c r="G881" s="185"/>
      <c r="H881" s="185"/>
      <c r="I881" s="185"/>
      <c r="J881" s="185"/>
      <c r="K881" s="185"/>
      <c r="L881" s="185"/>
      <c r="M881" s="185"/>
      <c r="N881" s="185"/>
      <c r="O881" s="185"/>
      <c r="P881" s="185"/>
      <c r="Q881" s="185"/>
    </row>
    <row r="882" spans="1:17" ht="12.75" customHeight="1">
      <c r="A882" s="182" t="s">
        <v>873</v>
      </c>
      <c r="B882" s="183" t="s">
        <v>1007</v>
      </c>
      <c r="C882">
        <v>347</v>
      </c>
      <c r="D882" t="s">
        <v>5435</v>
      </c>
      <c r="E882" t="s">
        <v>5426</v>
      </c>
      <c r="F882" s="2" t="s">
        <v>5440</v>
      </c>
      <c r="G882" s="2" t="s">
        <v>5432</v>
      </c>
      <c r="H882">
        <v>4</v>
      </c>
      <c r="I882" t="s">
        <v>7188</v>
      </c>
      <c r="J882" t="s">
        <v>7188</v>
      </c>
      <c r="K882" s="2" t="s">
        <v>5440</v>
      </c>
      <c r="L882" s="2" t="s">
        <v>5432</v>
      </c>
    </row>
    <row r="883" spans="1:17" ht="12.75" customHeight="1" outlineLevel="1">
      <c r="A883" s="184" t="s">
        <v>873</v>
      </c>
      <c r="B883" s="183" t="s">
        <v>1006</v>
      </c>
      <c r="C883">
        <v>346</v>
      </c>
      <c r="D883" t="s">
        <v>5427</v>
      </c>
      <c r="E883" t="s">
        <v>5426</v>
      </c>
      <c r="F883" s="2" t="s">
        <v>5431</v>
      </c>
      <c r="G883" s="2" t="s">
        <v>5432</v>
      </c>
      <c r="H883">
        <v>6</v>
      </c>
      <c r="I883" t="s">
        <v>7188</v>
      </c>
      <c r="J883" t="s">
        <v>7188</v>
      </c>
      <c r="K883" s="2" t="s">
        <v>5431</v>
      </c>
      <c r="L883" s="2" t="s">
        <v>5432</v>
      </c>
    </row>
    <row r="884" spans="1:17" ht="12.75" customHeight="1" outlineLevel="1">
      <c r="A884" s="184" t="s">
        <v>873</v>
      </c>
      <c r="B884" s="183" t="s">
        <v>885</v>
      </c>
      <c r="C884">
        <v>115</v>
      </c>
      <c r="D884" t="s">
        <v>3945</v>
      </c>
      <c r="E884" t="s">
        <v>2215</v>
      </c>
      <c r="F884" t="s">
        <v>885</v>
      </c>
      <c r="G884" t="s">
        <v>873</v>
      </c>
    </row>
    <row r="885" spans="1:17" ht="12.75" customHeight="1" outlineLevel="1">
      <c r="A885" s="184" t="s">
        <v>873</v>
      </c>
      <c r="B885" s="183" t="s">
        <v>1263</v>
      </c>
    </row>
    <row r="886" spans="1:17" ht="12.75" customHeight="1" outlineLevel="1">
      <c r="A886" s="184" t="s">
        <v>873</v>
      </c>
      <c r="B886" s="183" t="s">
        <v>1265</v>
      </c>
      <c r="C886">
        <v>94</v>
      </c>
      <c r="D886" t="s">
        <v>3613</v>
      </c>
      <c r="E886" t="s">
        <v>1995</v>
      </c>
      <c r="F886" s="2" t="s">
        <v>3633</v>
      </c>
      <c r="G886" s="2" t="s">
        <v>3634</v>
      </c>
    </row>
    <row r="887" spans="1:17" ht="12.75" customHeight="1" outlineLevel="1">
      <c r="A887" s="184" t="s">
        <v>873</v>
      </c>
      <c r="B887" s="183" t="s">
        <v>1266</v>
      </c>
    </row>
    <row r="888" spans="1:17" ht="12.75" customHeight="1" outlineLevel="1">
      <c r="A888" s="184" t="s">
        <v>873</v>
      </c>
      <c r="B888" s="183" t="s">
        <v>1267</v>
      </c>
    </row>
    <row r="889" spans="1:17" ht="12.75" customHeight="1" outlineLevel="1">
      <c r="A889" s="184" t="s">
        <v>873</v>
      </c>
      <c r="B889" s="183" t="s">
        <v>1269</v>
      </c>
    </row>
    <row r="890" spans="1:17" ht="12.75" customHeight="1" outlineLevel="1">
      <c r="A890" s="184" t="s">
        <v>873</v>
      </c>
      <c r="B890" s="183" t="s">
        <v>876</v>
      </c>
      <c r="C890">
        <v>26</v>
      </c>
      <c r="D890" t="s">
        <v>2026</v>
      </c>
      <c r="E890" t="s">
        <v>2426</v>
      </c>
      <c r="F890" s="2" t="s">
        <v>2450</v>
      </c>
      <c r="G890" s="2" t="s">
        <v>2430</v>
      </c>
      <c r="H890">
        <v>52</v>
      </c>
      <c r="I890" t="s">
        <v>7188</v>
      </c>
      <c r="J890" t="s">
        <v>7188</v>
      </c>
      <c r="K890" s="2" t="s">
        <v>7614</v>
      </c>
      <c r="L890" s="2" t="s">
        <v>7264</v>
      </c>
    </row>
    <row r="891" spans="1:17" ht="12.75" customHeight="1" outlineLevel="1">
      <c r="A891" s="184" t="s">
        <v>873</v>
      </c>
      <c r="B891" s="183" t="s">
        <v>875</v>
      </c>
      <c r="C891">
        <v>25</v>
      </c>
      <c r="D891" t="s">
        <v>2002</v>
      </c>
      <c r="E891" t="s">
        <v>2426</v>
      </c>
      <c r="F891" s="2" t="s">
        <v>2429</v>
      </c>
      <c r="G891" s="2" t="s">
        <v>2430</v>
      </c>
      <c r="H891">
        <v>54</v>
      </c>
      <c r="I891" t="s">
        <v>7188</v>
      </c>
      <c r="J891" t="s">
        <v>7188</v>
      </c>
      <c r="K891" s="2" t="s">
        <v>7616</v>
      </c>
      <c r="L891" s="2" t="s">
        <v>7267</v>
      </c>
    </row>
    <row r="892" spans="1:17" ht="12.75" customHeight="1" outlineLevel="1">
      <c r="A892" s="184" t="s">
        <v>873</v>
      </c>
      <c r="B892" s="183" t="s">
        <v>1270</v>
      </c>
    </row>
    <row r="893" spans="1:17" ht="12.75" customHeight="1" outlineLevel="1">
      <c r="A893" s="184" t="s">
        <v>873</v>
      </c>
      <c r="B893" s="183" t="s">
        <v>1271</v>
      </c>
    </row>
    <row r="894" spans="1:17" ht="12.75" customHeight="1" outlineLevel="1">
      <c r="A894" s="184" t="s">
        <v>873</v>
      </c>
      <c r="B894" s="187" t="s">
        <v>11125</v>
      </c>
      <c r="H894">
        <v>12</v>
      </c>
      <c r="I894" t="s">
        <v>7188</v>
      </c>
      <c r="J894" t="s">
        <v>7188</v>
      </c>
      <c r="K894" s="2" t="s">
        <v>7201</v>
      </c>
      <c r="L894" s="2" t="s">
        <v>3634</v>
      </c>
    </row>
    <row r="895" spans="1:17" ht="12.75" customHeight="1" outlineLevel="1">
      <c r="A895" s="184" t="s">
        <v>873</v>
      </c>
      <c r="B895" s="187" t="s">
        <v>11126</v>
      </c>
      <c r="H895">
        <v>14</v>
      </c>
      <c r="I895" t="s">
        <v>7188</v>
      </c>
      <c r="J895" t="s">
        <v>7188</v>
      </c>
      <c r="K895" s="2" t="s">
        <v>7204</v>
      </c>
      <c r="L895" s="2" t="s">
        <v>3634</v>
      </c>
    </row>
    <row r="896" spans="1:17" ht="12.75" customHeight="1" outlineLevel="1">
      <c r="A896" s="185"/>
      <c r="B896" s="185"/>
      <c r="C896" s="185"/>
      <c r="D896" s="185"/>
      <c r="E896" s="185"/>
      <c r="F896" s="185"/>
      <c r="G896" s="185"/>
      <c r="H896" s="185"/>
      <c r="I896" s="185"/>
      <c r="J896" s="185"/>
      <c r="K896" s="185"/>
      <c r="L896" s="185"/>
      <c r="M896" s="185"/>
      <c r="N896" s="185"/>
      <c r="O896" s="185"/>
      <c r="P896" s="185"/>
      <c r="Q896" s="185"/>
    </row>
    <row r="897" spans="1:17" ht="12.75" customHeight="1" collapsed="1">
      <c r="A897" s="182" t="s">
        <v>855</v>
      </c>
      <c r="B897" s="183" t="s">
        <v>856</v>
      </c>
      <c r="C897">
        <v>84</v>
      </c>
      <c r="D897" t="s">
        <v>3424</v>
      </c>
      <c r="E897" t="s">
        <v>1995</v>
      </c>
      <c r="F897" t="s">
        <v>856</v>
      </c>
      <c r="G897" t="s">
        <v>855</v>
      </c>
    </row>
    <row r="898" spans="1:17" ht="12.75" hidden="1" customHeight="1" outlineLevel="1">
      <c r="A898" s="184" t="s">
        <v>855</v>
      </c>
      <c r="B898" s="183" t="s">
        <v>854</v>
      </c>
      <c r="C898">
        <v>83</v>
      </c>
      <c r="D898" t="s">
        <v>3409</v>
      </c>
      <c r="E898" t="s">
        <v>2060</v>
      </c>
      <c r="F898" t="s">
        <v>854</v>
      </c>
      <c r="G898" t="s">
        <v>855</v>
      </c>
    </row>
    <row r="899" spans="1:17" ht="12.75" hidden="1" customHeight="1" outlineLevel="1">
      <c r="A899" s="184" t="s">
        <v>855</v>
      </c>
      <c r="B899" s="183" t="s">
        <v>1700</v>
      </c>
    </row>
    <row r="900" spans="1:17" ht="12.75" hidden="1" customHeight="1" outlineLevel="1">
      <c r="A900" s="184" t="s">
        <v>855</v>
      </c>
      <c r="B900" s="183" t="s">
        <v>1003</v>
      </c>
      <c r="C900">
        <v>306</v>
      </c>
      <c r="D900" t="s">
        <v>5334</v>
      </c>
      <c r="E900" t="s">
        <v>5307</v>
      </c>
      <c r="F900" t="s">
        <v>1003</v>
      </c>
      <c r="G900" t="s">
        <v>855</v>
      </c>
    </row>
    <row r="901" spans="1:17" ht="12.75" hidden="1" customHeight="1" outlineLevel="1">
      <c r="A901" s="184" t="s">
        <v>855</v>
      </c>
      <c r="B901" s="183" t="s">
        <v>1002</v>
      </c>
      <c r="C901">
        <v>305</v>
      </c>
      <c r="D901" t="s">
        <v>5330</v>
      </c>
      <c r="E901" t="s">
        <v>5307</v>
      </c>
      <c r="F901" t="s">
        <v>1002</v>
      </c>
      <c r="G901" t="s">
        <v>855</v>
      </c>
    </row>
    <row r="902" spans="1:17" ht="12.75" hidden="1" customHeight="1" outlineLevel="1">
      <c r="A902" s="184" t="s">
        <v>855</v>
      </c>
      <c r="B902" s="183" t="s">
        <v>1001</v>
      </c>
      <c r="C902">
        <v>302</v>
      </c>
      <c r="D902" t="s">
        <v>5313</v>
      </c>
      <c r="E902" t="s">
        <v>5307</v>
      </c>
      <c r="F902" t="s">
        <v>1001</v>
      </c>
      <c r="G902" t="s">
        <v>855</v>
      </c>
    </row>
    <row r="903" spans="1:17" ht="12.75" hidden="1" customHeight="1" outlineLevel="1">
      <c r="A903" s="184" t="s">
        <v>855</v>
      </c>
      <c r="B903" s="183" t="s">
        <v>1000</v>
      </c>
      <c r="C903">
        <v>301</v>
      </c>
      <c r="D903" t="s">
        <v>5306</v>
      </c>
      <c r="E903" t="s">
        <v>5307</v>
      </c>
      <c r="F903" t="s">
        <v>1000</v>
      </c>
      <c r="G903" t="s">
        <v>855</v>
      </c>
    </row>
    <row r="904" spans="1:17" ht="12.75" hidden="1" customHeight="1" outlineLevel="1">
      <c r="A904" s="184" t="s">
        <v>855</v>
      </c>
      <c r="B904" s="183" t="s">
        <v>1005</v>
      </c>
      <c r="C904">
        <v>343</v>
      </c>
      <c r="D904" t="s">
        <v>5410</v>
      </c>
      <c r="E904" t="s">
        <v>5408</v>
      </c>
      <c r="F904" t="s">
        <v>1005</v>
      </c>
      <c r="G904" t="s">
        <v>855</v>
      </c>
    </row>
    <row r="905" spans="1:17" ht="12.75" hidden="1" customHeight="1" outlineLevel="1">
      <c r="A905" s="184" t="s">
        <v>855</v>
      </c>
      <c r="B905" s="183" t="s">
        <v>1004</v>
      </c>
      <c r="C905">
        <v>342</v>
      </c>
      <c r="D905" t="s">
        <v>5404</v>
      </c>
      <c r="E905" t="s">
        <v>5408</v>
      </c>
      <c r="F905" t="s">
        <v>1004</v>
      </c>
      <c r="G905" t="s">
        <v>855</v>
      </c>
    </row>
    <row r="906" spans="1:17" ht="12.75" hidden="1" customHeight="1" outlineLevel="1">
      <c r="A906" s="185"/>
      <c r="B906" s="185"/>
      <c r="C906" s="185"/>
      <c r="D906" s="185"/>
      <c r="E906" s="185"/>
      <c r="F906" s="185"/>
      <c r="G906" s="185"/>
      <c r="H906" s="185"/>
      <c r="I906" s="185"/>
      <c r="J906" s="185"/>
      <c r="K906" s="185"/>
      <c r="L906" s="185"/>
      <c r="M906" s="185"/>
      <c r="N906" s="185"/>
      <c r="O906" s="185"/>
      <c r="P906" s="185"/>
      <c r="Q906" s="185"/>
    </row>
    <row r="907" spans="1:17" ht="12.75" customHeight="1" collapsed="1">
      <c r="A907" s="182" t="s">
        <v>2685</v>
      </c>
      <c r="B907" s="187" t="s">
        <v>2684</v>
      </c>
      <c r="C907">
        <v>40</v>
      </c>
      <c r="D907" t="s">
        <v>2679</v>
      </c>
      <c r="E907" t="s">
        <v>2060</v>
      </c>
      <c r="F907" t="s">
        <v>2684</v>
      </c>
      <c r="G907" t="s">
        <v>2685</v>
      </c>
    </row>
    <row r="908" spans="1:17" ht="12.75" hidden="1" customHeight="1" outlineLevel="1">
      <c r="A908" s="185"/>
      <c r="B908" s="185"/>
      <c r="C908" s="185"/>
      <c r="D908" s="185"/>
      <c r="E908" s="185"/>
      <c r="F908" s="185"/>
      <c r="G908" s="185"/>
      <c r="H908" s="185"/>
      <c r="I908" s="185"/>
      <c r="J908" s="185"/>
      <c r="K908" s="185"/>
      <c r="L908" s="185"/>
      <c r="M908" s="185"/>
      <c r="N908" s="185"/>
      <c r="O908" s="185"/>
      <c r="P908" s="185"/>
      <c r="Q908" s="185"/>
    </row>
    <row r="909" spans="1:17" ht="12.75" customHeight="1" collapsed="1">
      <c r="A909" s="182" t="s">
        <v>792</v>
      </c>
      <c r="B909" s="183" t="s">
        <v>793</v>
      </c>
      <c r="C909">
        <v>36</v>
      </c>
      <c r="D909" t="s">
        <v>2616</v>
      </c>
      <c r="E909" t="s">
        <v>2325</v>
      </c>
      <c r="F909" t="s">
        <v>793</v>
      </c>
      <c r="G909" t="s">
        <v>792</v>
      </c>
    </row>
    <row r="910" spans="1:17" ht="12.75" hidden="1" customHeight="1" outlineLevel="1">
      <c r="A910" s="184" t="s">
        <v>792</v>
      </c>
      <c r="B910" s="183" t="s">
        <v>791</v>
      </c>
      <c r="C910">
        <v>35</v>
      </c>
      <c r="D910" t="s">
        <v>2596</v>
      </c>
      <c r="E910" t="s">
        <v>2325</v>
      </c>
      <c r="F910" t="s">
        <v>791</v>
      </c>
      <c r="G910" t="s">
        <v>792</v>
      </c>
    </row>
    <row r="911" spans="1:17" ht="12.75" hidden="1" customHeight="1" outlineLevel="1">
      <c r="A911" s="184" t="s">
        <v>792</v>
      </c>
      <c r="B911" s="183" t="s">
        <v>1291</v>
      </c>
    </row>
    <row r="912" spans="1:17" ht="12.75" hidden="1" customHeight="1" outlineLevel="1">
      <c r="A912" s="184" t="s">
        <v>792</v>
      </c>
      <c r="B912" s="183" t="s">
        <v>1292</v>
      </c>
    </row>
    <row r="913" spans="1:7" ht="12.75" hidden="1" customHeight="1" outlineLevel="1">
      <c r="A913" s="184" t="s">
        <v>792</v>
      </c>
      <c r="B913" s="183" t="s">
        <v>1027</v>
      </c>
      <c r="C913">
        <v>390</v>
      </c>
      <c r="D913" t="s">
        <v>5605</v>
      </c>
      <c r="E913" t="s">
        <v>5571</v>
      </c>
      <c r="F913" t="s">
        <v>1027</v>
      </c>
      <c r="G913" t="s">
        <v>792</v>
      </c>
    </row>
    <row r="914" spans="1:7" ht="12.75" hidden="1" customHeight="1" outlineLevel="1">
      <c r="A914" s="184" t="s">
        <v>792</v>
      </c>
      <c r="B914" s="183" t="s">
        <v>1018</v>
      </c>
      <c r="C914">
        <v>381</v>
      </c>
      <c r="D914" t="s">
        <v>5568</v>
      </c>
      <c r="E914" t="s">
        <v>5571</v>
      </c>
      <c r="F914" t="s">
        <v>1018</v>
      </c>
      <c r="G914" t="s">
        <v>792</v>
      </c>
    </row>
    <row r="915" spans="1:7" ht="12.75" hidden="1" customHeight="1" outlineLevel="1">
      <c r="A915" s="184" t="s">
        <v>792</v>
      </c>
      <c r="B915" s="183" t="s">
        <v>1021</v>
      </c>
      <c r="C915">
        <v>384</v>
      </c>
      <c r="D915" t="s">
        <v>5582</v>
      </c>
      <c r="E915" t="s">
        <v>5571</v>
      </c>
      <c r="F915" t="s">
        <v>1021</v>
      </c>
      <c r="G915" t="s">
        <v>792</v>
      </c>
    </row>
    <row r="916" spans="1:7" ht="12.75" hidden="1" customHeight="1" outlineLevel="1">
      <c r="A916" s="184" t="s">
        <v>792</v>
      </c>
      <c r="B916" s="183" t="s">
        <v>1024</v>
      </c>
      <c r="C916">
        <v>387</v>
      </c>
      <c r="D916" t="s">
        <v>5595</v>
      </c>
      <c r="E916" t="s">
        <v>5571</v>
      </c>
      <c r="F916" t="s">
        <v>1024</v>
      </c>
      <c r="G916" t="s">
        <v>792</v>
      </c>
    </row>
    <row r="917" spans="1:7" ht="12.75" hidden="1" customHeight="1" outlineLevel="1">
      <c r="A917" s="184" t="s">
        <v>792</v>
      </c>
      <c r="B917" s="183" t="s">
        <v>1019</v>
      </c>
      <c r="C917">
        <v>382</v>
      </c>
      <c r="D917" t="s">
        <v>5573</v>
      </c>
      <c r="E917" t="s">
        <v>5571</v>
      </c>
      <c r="F917" t="s">
        <v>1019</v>
      </c>
      <c r="G917" t="s">
        <v>792</v>
      </c>
    </row>
    <row r="918" spans="1:7" ht="12.75" hidden="1" customHeight="1" outlineLevel="1">
      <c r="A918" s="184" t="s">
        <v>792</v>
      </c>
      <c r="B918" s="183" t="s">
        <v>1022</v>
      </c>
      <c r="C918">
        <v>385</v>
      </c>
      <c r="D918" t="s">
        <v>5587</v>
      </c>
      <c r="E918" t="s">
        <v>5571</v>
      </c>
      <c r="F918" t="s">
        <v>1022</v>
      </c>
      <c r="G918" t="s">
        <v>792</v>
      </c>
    </row>
    <row r="919" spans="1:7" ht="12.75" hidden="1" customHeight="1" outlineLevel="1">
      <c r="A919" s="184" t="s">
        <v>792</v>
      </c>
      <c r="B919" s="183" t="s">
        <v>1025</v>
      </c>
      <c r="C919">
        <v>388</v>
      </c>
      <c r="D919" t="s">
        <v>5598</v>
      </c>
      <c r="E919" t="s">
        <v>5571</v>
      </c>
      <c r="F919" t="s">
        <v>1025</v>
      </c>
      <c r="G919" t="s">
        <v>792</v>
      </c>
    </row>
    <row r="920" spans="1:7" ht="12.75" hidden="1" customHeight="1" outlineLevel="1">
      <c r="A920" s="184" t="s">
        <v>792</v>
      </c>
      <c r="B920" s="183" t="s">
        <v>1020</v>
      </c>
      <c r="C920">
        <v>383</v>
      </c>
      <c r="D920" t="s">
        <v>5578</v>
      </c>
      <c r="E920" t="s">
        <v>5571</v>
      </c>
      <c r="F920" t="s">
        <v>1020</v>
      </c>
      <c r="G920" t="s">
        <v>792</v>
      </c>
    </row>
    <row r="921" spans="1:7" ht="12.75" hidden="1" customHeight="1" outlineLevel="1">
      <c r="A921" s="184" t="s">
        <v>792</v>
      </c>
      <c r="B921" s="183" t="s">
        <v>1023</v>
      </c>
      <c r="C921">
        <v>386</v>
      </c>
      <c r="D921" t="s">
        <v>5590</v>
      </c>
      <c r="E921" t="s">
        <v>5571</v>
      </c>
      <c r="F921" t="s">
        <v>1023</v>
      </c>
      <c r="G921" t="s">
        <v>792</v>
      </c>
    </row>
    <row r="922" spans="1:7" ht="12.75" hidden="1" customHeight="1" outlineLevel="1">
      <c r="A922" s="184" t="s">
        <v>792</v>
      </c>
      <c r="B922" s="183" t="s">
        <v>1026</v>
      </c>
      <c r="C922">
        <v>389</v>
      </c>
      <c r="D922" t="s">
        <v>5602</v>
      </c>
      <c r="E922" t="s">
        <v>5571</v>
      </c>
      <c r="F922" t="s">
        <v>1026</v>
      </c>
      <c r="G922" t="s">
        <v>792</v>
      </c>
    </row>
    <row r="923" spans="1:7" ht="12.75" hidden="1" customHeight="1" outlineLevel="1">
      <c r="A923" s="184" t="s">
        <v>792</v>
      </c>
      <c r="B923" s="183" t="s">
        <v>943</v>
      </c>
      <c r="C923">
        <v>155</v>
      </c>
      <c r="D923" t="s">
        <v>4551</v>
      </c>
      <c r="E923" t="s">
        <v>2060</v>
      </c>
      <c r="F923" t="s">
        <v>943</v>
      </c>
      <c r="G923" t="s">
        <v>792</v>
      </c>
    </row>
    <row r="924" spans="1:7" ht="12.75" hidden="1" customHeight="1" outlineLevel="1">
      <c r="A924" s="184" t="s">
        <v>792</v>
      </c>
      <c r="B924" s="183" t="s">
        <v>944</v>
      </c>
      <c r="C924">
        <v>156</v>
      </c>
      <c r="D924" t="s">
        <v>4558</v>
      </c>
      <c r="E924" t="s">
        <v>1995</v>
      </c>
      <c r="F924" t="s">
        <v>944</v>
      </c>
      <c r="G924" t="s">
        <v>792</v>
      </c>
    </row>
    <row r="925" spans="1:7" ht="12.75" hidden="1" customHeight="1" outlineLevel="1">
      <c r="A925" s="184" t="s">
        <v>792</v>
      </c>
      <c r="B925" s="183" t="s">
        <v>945</v>
      </c>
      <c r="C925">
        <v>157</v>
      </c>
      <c r="D925" t="s">
        <v>4570</v>
      </c>
      <c r="E925" t="s">
        <v>1995</v>
      </c>
      <c r="F925" t="s">
        <v>945</v>
      </c>
      <c r="G925" t="s">
        <v>792</v>
      </c>
    </row>
    <row r="926" spans="1:7" ht="12.75" hidden="1" customHeight="1" outlineLevel="1">
      <c r="A926" s="184" t="s">
        <v>792</v>
      </c>
      <c r="B926" s="183" t="s">
        <v>1293</v>
      </c>
    </row>
    <row r="927" spans="1:7" ht="12.75" hidden="1" customHeight="1" outlineLevel="1">
      <c r="A927" s="184" t="s">
        <v>792</v>
      </c>
      <c r="B927" s="183" t="s">
        <v>1294</v>
      </c>
    </row>
    <row r="928" spans="1:7" ht="12.75" hidden="1" customHeight="1" outlineLevel="1">
      <c r="A928" s="184" t="s">
        <v>792</v>
      </c>
      <c r="B928" s="183" t="s">
        <v>1295</v>
      </c>
    </row>
    <row r="929" spans="1:17" ht="12.75" hidden="1" customHeight="1" outlineLevel="1">
      <c r="A929" s="185"/>
      <c r="B929" s="185"/>
      <c r="C929" s="185"/>
      <c r="D929" s="185"/>
      <c r="E929" s="185"/>
      <c r="F929" s="185"/>
      <c r="G929" s="185"/>
      <c r="H929" s="185"/>
      <c r="I929" s="185"/>
      <c r="J929" s="185"/>
      <c r="K929" s="185"/>
      <c r="L929" s="185"/>
      <c r="M929" s="185"/>
      <c r="N929" s="185"/>
      <c r="O929" s="185"/>
      <c r="P929" s="185"/>
      <c r="Q929" s="185"/>
    </row>
    <row r="930" spans="1:17" ht="12.75" customHeight="1" collapsed="1">
      <c r="A930" s="182" t="s">
        <v>7246</v>
      </c>
      <c r="B930" s="183" t="s">
        <v>7245</v>
      </c>
      <c r="H930">
        <v>39</v>
      </c>
      <c r="I930" t="s">
        <v>7188</v>
      </c>
      <c r="J930" t="s">
        <v>7188</v>
      </c>
      <c r="K930" t="s">
        <v>7245</v>
      </c>
      <c r="L930" t="s">
        <v>7246</v>
      </c>
    </row>
    <row r="931" spans="1:17" ht="12.75" hidden="1" customHeight="1" outlineLevel="1">
      <c r="A931" s="184" t="s">
        <v>7246</v>
      </c>
      <c r="B931" s="183" t="s">
        <v>7252</v>
      </c>
      <c r="H931">
        <v>41</v>
      </c>
      <c r="I931" t="s">
        <v>7188</v>
      </c>
      <c r="J931" t="s">
        <v>7188</v>
      </c>
      <c r="K931" t="s">
        <v>7252</v>
      </c>
      <c r="L931" t="s">
        <v>7246</v>
      </c>
    </row>
    <row r="932" spans="1:17" ht="12.75" hidden="1" customHeight="1" outlineLevel="1">
      <c r="A932" s="184" t="s">
        <v>7246</v>
      </c>
      <c r="B932" s="183" t="s">
        <v>10904</v>
      </c>
    </row>
    <row r="933" spans="1:17" ht="12.75" hidden="1" customHeight="1" outlineLevel="1">
      <c r="A933" s="184" t="s">
        <v>7246</v>
      </c>
      <c r="B933" s="183" t="s">
        <v>10905</v>
      </c>
    </row>
    <row r="934" spans="1:17" ht="12.75" hidden="1" customHeight="1" outlineLevel="1">
      <c r="A934" s="185"/>
      <c r="B934" s="185"/>
      <c r="C934" s="185"/>
      <c r="D934" s="185"/>
      <c r="E934" s="185"/>
      <c r="F934" s="185"/>
      <c r="G934" s="185"/>
      <c r="H934" s="185"/>
      <c r="I934" s="185"/>
      <c r="J934" s="185"/>
      <c r="K934" s="185"/>
      <c r="L934" s="185"/>
      <c r="M934" s="185"/>
      <c r="N934" s="185"/>
      <c r="O934" s="185"/>
      <c r="P934" s="185"/>
      <c r="Q934" s="185"/>
    </row>
    <row r="935" spans="1:17" ht="12.75" customHeight="1" collapsed="1">
      <c r="A935" s="182" t="s">
        <v>795</v>
      </c>
      <c r="B935" s="183" t="s">
        <v>953</v>
      </c>
      <c r="C935">
        <v>167</v>
      </c>
      <c r="D935" t="s">
        <v>4726</v>
      </c>
      <c r="E935" t="s">
        <v>4144</v>
      </c>
      <c r="F935" t="s">
        <v>953</v>
      </c>
      <c r="G935" t="s">
        <v>795</v>
      </c>
    </row>
    <row r="936" spans="1:17" ht="12.75" hidden="1" customHeight="1" outlineLevel="1">
      <c r="A936" s="184" t="s">
        <v>795</v>
      </c>
      <c r="B936" s="183" t="s">
        <v>954</v>
      </c>
      <c r="C936">
        <v>168</v>
      </c>
      <c r="D936" t="s">
        <v>4738</v>
      </c>
      <c r="E936" t="s">
        <v>4144</v>
      </c>
      <c r="F936" t="s">
        <v>954</v>
      </c>
      <c r="G936" t="s">
        <v>795</v>
      </c>
    </row>
    <row r="937" spans="1:17" ht="12.75" hidden="1" customHeight="1" outlineLevel="1">
      <c r="A937" s="184" t="s">
        <v>795</v>
      </c>
      <c r="B937" s="183" t="s">
        <v>955</v>
      </c>
      <c r="C937">
        <v>169</v>
      </c>
      <c r="D937" t="s">
        <v>4751</v>
      </c>
      <c r="E937" t="s">
        <v>4144</v>
      </c>
      <c r="F937" t="s">
        <v>955</v>
      </c>
      <c r="G937" t="s">
        <v>795</v>
      </c>
    </row>
    <row r="938" spans="1:17" ht="12.75" hidden="1" customHeight="1" outlineLevel="1">
      <c r="A938" s="184" t="s">
        <v>795</v>
      </c>
      <c r="B938" s="183" t="s">
        <v>1296</v>
      </c>
    </row>
    <row r="939" spans="1:17" ht="12.75" hidden="1" customHeight="1" outlineLevel="1">
      <c r="A939" s="184" t="s">
        <v>795</v>
      </c>
      <c r="B939" s="183" t="s">
        <v>1297</v>
      </c>
    </row>
    <row r="940" spans="1:17" ht="12.75" hidden="1" customHeight="1" outlineLevel="1">
      <c r="A940" s="184" t="s">
        <v>795</v>
      </c>
      <c r="B940" s="183" t="s">
        <v>1298</v>
      </c>
    </row>
    <row r="941" spans="1:17" ht="12.75" hidden="1" customHeight="1" outlineLevel="1">
      <c r="A941" s="184" t="s">
        <v>795</v>
      </c>
      <c r="B941" s="183" t="s">
        <v>807</v>
      </c>
      <c r="C941">
        <v>43</v>
      </c>
      <c r="D941" t="s">
        <v>2738</v>
      </c>
      <c r="E941" t="s">
        <v>2060</v>
      </c>
      <c r="F941" t="s">
        <v>807</v>
      </c>
      <c r="G941" t="s">
        <v>795</v>
      </c>
    </row>
    <row r="942" spans="1:17" ht="12.75" hidden="1" customHeight="1" outlineLevel="1">
      <c r="A942" s="184" t="s">
        <v>795</v>
      </c>
      <c r="B942" s="183" t="s">
        <v>808</v>
      </c>
      <c r="C942">
        <v>44</v>
      </c>
      <c r="D942" t="s">
        <v>2757</v>
      </c>
      <c r="E942" t="s">
        <v>2060</v>
      </c>
      <c r="F942" t="s">
        <v>808</v>
      </c>
      <c r="G942" t="s">
        <v>795</v>
      </c>
    </row>
    <row r="943" spans="1:17" ht="12.75" hidden="1" customHeight="1" outlineLevel="1">
      <c r="A943" s="184" t="s">
        <v>795</v>
      </c>
      <c r="B943" s="183" t="s">
        <v>1299</v>
      </c>
    </row>
    <row r="944" spans="1:17" ht="12.75" hidden="1" customHeight="1" outlineLevel="1">
      <c r="A944" s="184" t="s">
        <v>795</v>
      </c>
      <c r="B944" s="183" t="s">
        <v>1300</v>
      </c>
    </row>
    <row r="945" spans="1:17" ht="12.75" hidden="1" customHeight="1" outlineLevel="1">
      <c r="A945" s="184" t="s">
        <v>795</v>
      </c>
      <c r="B945" s="183" t="s">
        <v>796</v>
      </c>
      <c r="C945">
        <v>34</v>
      </c>
      <c r="D945" t="s">
        <v>2581</v>
      </c>
      <c r="E945" t="s">
        <v>2325</v>
      </c>
      <c r="F945" t="s">
        <v>796</v>
      </c>
      <c r="G945" t="s">
        <v>795</v>
      </c>
    </row>
    <row r="946" spans="1:17" ht="12.75" hidden="1" customHeight="1" outlineLevel="1">
      <c r="A946" s="184" t="s">
        <v>795</v>
      </c>
      <c r="B946" s="183" t="s">
        <v>794</v>
      </c>
      <c r="C946">
        <v>33</v>
      </c>
      <c r="D946" t="s">
        <v>2565</v>
      </c>
      <c r="E946" t="s">
        <v>2325</v>
      </c>
      <c r="F946" t="s">
        <v>794</v>
      </c>
      <c r="G946" t="s">
        <v>795</v>
      </c>
    </row>
    <row r="947" spans="1:17" ht="12.75" hidden="1" customHeight="1" outlineLevel="1">
      <c r="A947" s="184" t="s">
        <v>795</v>
      </c>
      <c r="B947" s="183" t="s">
        <v>1301</v>
      </c>
    </row>
    <row r="948" spans="1:17" ht="12.75" hidden="1" customHeight="1" outlineLevel="1">
      <c r="A948" s="184" t="s">
        <v>795</v>
      </c>
      <c r="B948" s="183" t="s">
        <v>1302</v>
      </c>
    </row>
    <row r="949" spans="1:17" ht="12.75" hidden="1" customHeight="1" outlineLevel="1">
      <c r="A949" s="184" t="s">
        <v>795</v>
      </c>
      <c r="B949" s="183" t="s">
        <v>1037</v>
      </c>
      <c r="C949">
        <v>370</v>
      </c>
      <c r="D949" t="s">
        <v>5514</v>
      </c>
      <c r="E949" t="s">
        <v>5482</v>
      </c>
      <c r="F949" t="s">
        <v>1037</v>
      </c>
      <c r="G949" t="s">
        <v>795</v>
      </c>
    </row>
    <row r="950" spans="1:17" ht="12.75" hidden="1" customHeight="1" outlineLevel="1">
      <c r="A950" s="184" t="s">
        <v>795</v>
      </c>
      <c r="B950" s="183" t="s">
        <v>1028</v>
      </c>
      <c r="C950">
        <v>361</v>
      </c>
      <c r="D950" t="s">
        <v>5480</v>
      </c>
      <c r="E950" t="s">
        <v>5482</v>
      </c>
      <c r="F950" t="s">
        <v>1028</v>
      </c>
      <c r="G950" t="s">
        <v>795</v>
      </c>
    </row>
    <row r="951" spans="1:17" ht="12.75" hidden="1" customHeight="1" outlineLevel="1">
      <c r="A951" s="184" t="s">
        <v>795</v>
      </c>
      <c r="B951" s="183" t="s">
        <v>1031</v>
      </c>
      <c r="C951">
        <v>364</v>
      </c>
      <c r="D951" t="s">
        <v>5493</v>
      </c>
      <c r="E951" t="s">
        <v>5482</v>
      </c>
      <c r="F951" t="s">
        <v>1031</v>
      </c>
      <c r="G951" t="s">
        <v>795</v>
      </c>
    </row>
    <row r="952" spans="1:17" ht="12.75" hidden="1" customHeight="1" outlineLevel="1">
      <c r="A952" s="184" t="s">
        <v>795</v>
      </c>
      <c r="B952" s="183" t="s">
        <v>1034</v>
      </c>
      <c r="C952">
        <v>367</v>
      </c>
      <c r="D952" t="s">
        <v>5506</v>
      </c>
      <c r="E952" t="s">
        <v>5482</v>
      </c>
      <c r="F952" t="s">
        <v>1034</v>
      </c>
      <c r="G952" t="s">
        <v>795</v>
      </c>
    </row>
    <row r="953" spans="1:17" ht="12.75" hidden="1" customHeight="1" outlineLevel="1">
      <c r="A953" s="184" t="s">
        <v>795</v>
      </c>
      <c r="B953" s="183" t="s">
        <v>1029</v>
      </c>
      <c r="C953">
        <v>362</v>
      </c>
      <c r="D953" t="s">
        <v>5484</v>
      </c>
      <c r="E953" t="s">
        <v>5482</v>
      </c>
      <c r="F953" t="s">
        <v>1029</v>
      </c>
      <c r="G953" t="s">
        <v>795</v>
      </c>
    </row>
    <row r="954" spans="1:17" ht="12.75" hidden="1" customHeight="1" outlineLevel="1">
      <c r="A954" s="184" t="s">
        <v>795</v>
      </c>
      <c r="B954" s="183" t="s">
        <v>1032</v>
      </c>
      <c r="C954">
        <v>365</v>
      </c>
      <c r="D954" t="s">
        <v>5500</v>
      </c>
      <c r="E954" t="s">
        <v>5482</v>
      </c>
      <c r="F954" t="s">
        <v>1032</v>
      </c>
      <c r="G954" t="s">
        <v>795</v>
      </c>
    </row>
    <row r="955" spans="1:17" ht="12.75" hidden="1" customHeight="1" outlineLevel="1">
      <c r="A955" s="184" t="s">
        <v>795</v>
      </c>
      <c r="B955" s="183" t="s">
        <v>1035</v>
      </c>
      <c r="C955">
        <v>368</v>
      </c>
      <c r="D955" t="s">
        <v>5508</v>
      </c>
      <c r="E955" t="s">
        <v>5482</v>
      </c>
      <c r="F955" t="s">
        <v>1035</v>
      </c>
      <c r="G955" t="s">
        <v>795</v>
      </c>
    </row>
    <row r="956" spans="1:17" ht="12.75" hidden="1" customHeight="1" outlineLevel="1">
      <c r="A956" s="184" t="s">
        <v>795</v>
      </c>
      <c r="B956" s="183" t="s">
        <v>1030</v>
      </c>
      <c r="C956">
        <v>363</v>
      </c>
      <c r="D956" t="s">
        <v>5491</v>
      </c>
      <c r="E956" t="s">
        <v>5482</v>
      </c>
      <c r="F956" t="s">
        <v>1030</v>
      </c>
      <c r="G956" t="s">
        <v>795</v>
      </c>
    </row>
    <row r="957" spans="1:17" ht="12.75" hidden="1" customHeight="1" outlineLevel="1">
      <c r="A957" s="184" t="s">
        <v>795</v>
      </c>
      <c r="B957" s="183" t="s">
        <v>1033</v>
      </c>
      <c r="C957">
        <v>366</v>
      </c>
      <c r="D957" t="s">
        <v>5502</v>
      </c>
      <c r="E957" t="s">
        <v>5482</v>
      </c>
      <c r="F957" t="s">
        <v>1033</v>
      </c>
      <c r="G957" t="s">
        <v>795</v>
      </c>
    </row>
    <row r="958" spans="1:17" ht="12.75" hidden="1" customHeight="1" outlineLevel="1">
      <c r="A958" s="184" t="s">
        <v>795</v>
      </c>
      <c r="B958" s="183" t="s">
        <v>1036</v>
      </c>
      <c r="C958">
        <v>369</v>
      </c>
      <c r="D958" t="s">
        <v>5512</v>
      </c>
      <c r="E958" t="s">
        <v>5482</v>
      </c>
      <c r="F958" t="s">
        <v>1036</v>
      </c>
      <c r="G958" t="s">
        <v>795</v>
      </c>
    </row>
    <row r="959" spans="1:17" ht="12.75" hidden="1" customHeight="1" outlineLevel="1">
      <c r="A959" s="185"/>
      <c r="B959" s="185"/>
      <c r="C959" s="185"/>
      <c r="D959" s="185"/>
      <c r="E959" s="185"/>
      <c r="F959" s="185"/>
      <c r="G959" s="185"/>
      <c r="H959" s="185"/>
      <c r="I959" s="185"/>
      <c r="J959" s="185"/>
      <c r="K959" s="185"/>
      <c r="L959" s="185"/>
      <c r="M959" s="185"/>
      <c r="N959" s="185"/>
      <c r="O959" s="185"/>
      <c r="P959" s="185"/>
      <c r="Q959" s="185"/>
    </row>
    <row r="960" spans="1:17" ht="12.75" customHeight="1" collapsed="1">
      <c r="A960" s="182" t="s">
        <v>761</v>
      </c>
      <c r="B960" s="183" t="s">
        <v>775</v>
      </c>
      <c r="C960">
        <v>20</v>
      </c>
      <c r="D960" t="s">
        <v>2340</v>
      </c>
      <c r="E960" t="s">
        <v>2325</v>
      </c>
      <c r="F960" t="s">
        <v>775</v>
      </c>
      <c r="G960" t="s">
        <v>761</v>
      </c>
    </row>
    <row r="961" spans="1:17" ht="12.75" hidden="1" customHeight="1" outlineLevel="1">
      <c r="A961" s="184" t="s">
        <v>761</v>
      </c>
      <c r="B961" s="183" t="s">
        <v>773</v>
      </c>
      <c r="C961">
        <v>19</v>
      </c>
      <c r="D961" t="s">
        <v>2324</v>
      </c>
      <c r="E961" t="s">
        <v>2325</v>
      </c>
      <c r="F961" t="s">
        <v>773</v>
      </c>
      <c r="G961" t="s">
        <v>761</v>
      </c>
    </row>
    <row r="962" spans="1:17" ht="12.75" hidden="1" customHeight="1" outlineLevel="1">
      <c r="A962" s="184" t="s">
        <v>761</v>
      </c>
      <c r="B962" s="183" t="s">
        <v>1275</v>
      </c>
    </row>
    <row r="963" spans="1:17" ht="12.75" hidden="1" customHeight="1" outlineLevel="1">
      <c r="A963" s="184" t="s">
        <v>761</v>
      </c>
      <c r="B963" s="183" t="s">
        <v>1276</v>
      </c>
    </row>
    <row r="964" spans="1:17" ht="12.75" hidden="1" customHeight="1" outlineLevel="1">
      <c r="A964" s="184" t="s">
        <v>761</v>
      </c>
      <c r="B964" s="183" t="s">
        <v>1011</v>
      </c>
      <c r="C964">
        <v>400</v>
      </c>
      <c r="D964" t="s">
        <v>5649</v>
      </c>
      <c r="E964" t="s">
        <v>5611</v>
      </c>
      <c r="F964" t="s">
        <v>1011</v>
      </c>
      <c r="G964" t="s">
        <v>761</v>
      </c>
    </row>
    <row r="965" spans="1:17" ht="12.75" hidden="1" customHeight="1" outlineLevel="1">
      <c r="A965" s="184" t="s">
        <v>761</v>
      </c>
      <c r="B965" s="183" t="s">
        <v>1008</v>
      </c>
      <c r="C965">
        <v>391</v>
      </c>
      <c r="D965" t="s">
        <v>5610</v>
      </c>
      <c r="E965" t="s">
        <v>5611</v>
      </c>
      <c r="F965" t="s">
        <v>1008</v>
      </c>
      <c r="G965" t="s">
        <v>761</v>
      </c>
    </row>
    <row r="966" spans="1:17" ht="12.75" hidden="1" customHeight="1" outlineLevel="1">
      <c r="A966" s="184" t="s">
        <v>761</v>
      </c>
      <c r="B966" s="183" t="s">
        <v>1009</v>
      </c>
      <c r="C966">
        <v>394</v>
      </c>
      <c r="D966" t="s">
        <v>5623</v>
      </c>
      <c r="E966" t="s">
        <v>5611</v>
      </c>
      <c r="F966" t="s">
        <v>1009</v>
      </c>
      <c r="G966" t="s">
        <v>761</v>
      </c>
    </row>
    <row r="967" spans="1:17" ht="12.75" hidden="1" customHeight="1" outlineLevel="1">
      <c r="A967" s="184" t="s">
        <v>761</v>
      </c>
      <c r="B967" s="183" t="s">
        <v>1010</v>
      </c>
      <c r="C967">
        <v>397</v>
      </c>
      <c r="D967" t="s">
        <v>5638</v>
      </c>
      <c r="E967" t="s">
        <v>5611</v>
      </c>
      <c r="F967" t="s">
        <v>1010</v>
      </c>
      <c r="G967" t="s">
        <v>761</v>
      </c>
    </row>
    <row r="968" spans="1:17" ht="12.75" hidden="1" customHeight="1" outlineLevel="1">
      <c r="A968" s="184" t="s">
        <v>761</v>
      </c>
      <c r="B968" s="183" t="s">
        <v>823</v>
      </c>
      <c r="C968">
        <v>56</v>
      </c>
      <c r="D968" t="s">
        <v>2972</v>
      </c>
      <c r="E968" t="s">
        <v>2060</v>
      </c>
      <c r="F968" t="s">
        <v>823</v>
      </c>
      <c r="G968" t="s">
        <v>761</v>
      </c>
    </row>
    <row r="969" spans="1:17" ht="12.75" hidden="1" customHeight="1" outlineLevel="1">
      <c r="A969" s="184" t="s">
        <v>761</v>
      </c>
      <c r="B969" s="183" t="s">
        <v>762</v>
      </c>
      <c r="C969">
        <v>77</v>
      </c>
      <c r="D969" t="s">
        <v>3299</v>
      </c>
      <c r="E969" t="s">
        <v>1995</v>
      </c>
      <c r="F969" t="s">
        <v>762</v>
      </c>
      <c r="G969" t="s">
        <v>761</v>
      </c>
    </row>
    <row r="970" spans="1:17" ht="12.75" hidden="1" customHeight="1" outlineLevel="1">
      <c r="A970" s="184" t="s">
        <v>761</v>
      </c>
      <c r="B970" s="183" t="s">
        <v>760</v>
      </c>
      <c r="C970">
        <v>78</v>
      </c>
      <c r="D970" t="s">
        <v>3325</v>
      </c>
      <c r="E970" t="s">
        <v>2060</v>
      </c>
      <c r="F970" t="s">
        <v>760</v>
      </c>
      <c r="G970" t="s">
        <v>761</v>
      </c>
    </row>
    <row r="971" spans="1:17" ht="12.75" hidden="1" customHeight="1" outlineLevel="1">
      <c r="A971" s="184" t="s">
        <v>761</v>
      </c>
      <c r="B971" s="183" t="s">
        <v>1277</v>
      </c>
    </row>
    <row r="972" spans="1:17" ht="12.75" hidden="1" customHeight="1" outlineLevel="1">
      <c r="A972" s="184" t="s">
        <v>761</v>
      </c>
      <c r="B972" s="183" t="s">
        <v>1278</v>
      </c>
    </row>
    <row r="973" spans="1:17" ht="12.75" hidden="1" customHeight="1" outlineLevel="1">
      <c r="A973" s="184" t="s">
        <v>761</v>
      </c>
      <c r="B973" s="183" t="s">
        <v>1279</v>
      </c>
    </row>
    <row r="974" spans="1:17" ht="12.75" hidden="1" customHeight="1" outlineLevel="1">
      <c r="A974" s="185"/>
      <c r="B974" s="185"/>
      <c r="C974" s="185"/>
      <c r="D974" s="185"/>
      <c r="E974" s="185"/>
      <c r="F974" s="185"/>
      <c r="G974" s="185"/>
      <c r="H974" s="185"/>
      <c r="I974" s="185"/>
      <c r="J974" s="185"/>
      <c r="K974" s="185"/>
      <c r="L974" s="185"/>
      <c r="M974" s="185"/>
      <c r="N974" s="185"/>
      <c r="O974" s="185"/>
      <c r="P974" s="185"/>
      <c r="Q974" s="185"/>
    </row>
    <row r="975" spans="1:17" ht="12.75" customHeight="1" collapsed="1">
      <c r="A975" s="182" t="s">
        <v>758</v>
      </c>
      <c r="B975" s="183" t="s">
        <v>921</v>
      </c>
      <c r="C975">
        <v>135</v>
      </c>
      <c r="D975" t="s">
        <v>4267</v>
      </c>
      <c r="E975" t="s">
        <v>4231</v>
      </c>
      <c r="F975" t="s">
        <v>921</v>
      </c>
      <c r="G975" t="s">
        <v>758</v>
      </c>
    </row>
    <row r="976" spans="1:17" ht="12.75" hidden="1" customHeight="1" outlineLevel="1">
      <c r="A976" s="184" t="s">
        <v>758</v>
      </c>
      <c r="B976" s="183" t="s">
        <v>922</v>
      </c>
      <c r="C976">
        <v>136</v>
      </c>
      <c r="D976" t="s">
        <v>4284</v>
      </c>
      <c r="E976" t="s">
        <v>4231</v>
      </c>
      <c r="F976" t="s">
        <v>922</v>
      </c>
      <c r="G976" t="s">
        <v>758</v>
      </c>
    </row>
    <row r="977" spans="1:7" ht="12.75" hidden="1" customHeight="1" outlineLevel="1">
      <c r="A977" s="184" t="s">
        <v>758</v>
      </c>
      <c r="B977" s="183" t="s">
        <v>923</v>
      </c>
      <c r="C977">
        <v>137</v>
      </c>
      <c r="D977" t="s">
        <v>4299</v>
      </c>
      <c r="E977" t="s">
        <v>4231</v>
      </c>
      <c r="F977" t="s">
        <v>923</v>
      </c>
      <c r="G977" t="s">
        <v>758</v>
      </c>
    </row>
    <row r="978" spans="1:7" ht="12.75" hidden="1" customHeight="1" outlineLevel="1">
      <c r="A978" s="184" t="s">
        <v>758</v>
      </c>
      <c r="B978" s="183" t="s">
        <v>1280</v>
      </c>
    </row>
    <row r="979" spans="1:7" ht="12.75" hidden="1" customHeight="1" outlineLevel="1">
      <c r="A979" s="184" t="s">
        <v>758</v>
      </c>
      <c r="B979" s="183" t="s">
        <v>1281</v>
      </c>
    </row>
    <row r="980" spans="1:7" ht="12.75" hidden="1" customHeight="1" outlineLevel="1">
      <c r="A980" s="184" t="s">
        <v>758</v>
      </c>
      <c r="B980" s="183" t="s">
        <v>1282</v>
      </c>
    </row>
    <row r="981" spans="1:7" ht="12.75" hidden="1" customHeight="1" outlineLevel="1">
      <c r="A981" s="184" t="s">
        <v>758</v>
      </c>
      <c r="B981" s="183" t="s">
        <v>777</v>
      </c>
      <c r="C981">
        <v>22</v>
      </c>
      <c r="D981" t="s">
        <v>2369</v>
      </c>
      <c r="E981" t="s">
        <v>2325</v>
      </c>
      <c r="F981" t="s">
        <v>777</v>
      </c>
      <c r="G981" t="s">
        <v>758</v>
      </c>
    </row>
    <row r="982" spans="1:7" ht="12.75" hidden="1" customHeight="1" outlineLevel="1">
      <c r="A982" s="184" t="s">
        <v>758</v>
      </c>
      <c r="B982" s="183" t="s">
        <v>776</v>
      </c>
      <c r="C982">
        <v>21</v>
      </c>
      <c r="D982" t="s">
        <v>2354</v>
      </c>
      <c r="E982" t="s">
        <v>2325</v>
      </c>
      <c r="F982" t="s">
        <v>776</v>
      </c>
      <c r="G982" t="s">
        <v>758</v>
      </c>
    </row>
    <row r="983" spans="1:7" ht="12.75" hidden="1" customHeight="1" outlineLevel="1">
      <c r="A983" s="184" t="s">
        <v>758</v>
      </c>
      <c r="B983" s="183" t="s">
        <v>1283</v>
      </c>
    </row>
    <row r="984" spans="1:7" ht="12.75" hidden="1" customHeight="1" outlineLevel="1">
      <c r="A984" s="184" t="s">
        <v>758</v>
      </c>
      <c r="B984" s="183" t="s">
        <v>1284</v>
      </c>
    </row>
    <row r="985" spans="1:7" ht="12.75" hidden="1" customHeight="1" outlineLevel="1">
      <c r="A985" s="184" t="s">
        <v>758</v>
      </c>
      <c r="B985" s="183" t="s">
        <v>1017</v>
      </c>
      <c r="C985">
        <v>380</v>
      </c>
      <c r="D985" t="s">
        <v>5562</v>
      </c>
      <c r="E985" t="s">
        <v>5523</v>
      </c>
      <c r="F985" t="s">
        <v>1017</v>
      </c>
      <c r="G985" t="s">
        <v>758</v>
      </c>
    </row>
    <row r="986" spans="1:7" ht="12.75" hidden="1" customHeight="1" outlineLevel="1">
      <c r="A986" s="184" t="s">
        <v>758</v>
      </c>
      <c r="B986" s="183" t="s">
        <v>1012</v>
      </c>
      <c r="C986">
        <v>371</v>
      </c>
      <c r="D986" t="s">
        <v>5521</v>
      </c>
      <c r="E986" t="s">
        <v>5523</v>
      </c>
      <c r="F986" t="s">
        <v>1012</v>
      </c>
      <c r="G986" t="s">
        <v>758</v>
      </c>
    </row>
    <row r="987" spans="1:7" ht="12.75" hidden="1" customHeight="1" outlineLevel="1">
      <c r="A987" s="184" t="s">
        <v>758</v>
      </c>
      <c r="B987" s="183" t="s">
        <v>1014</v>
      </c>
      <c r="C987">
        <v>374</v>
      </c>
      <c r="D987" t="s">
        <v>5536</v>
      </c>
      <c r="E987" t="s">
        <v>5523</v>
      </c>
      <c r="F987" t="s">
        <v>1014</v>
      </c>
      <c r="G987" t="s">
        <v>758</v>
      </c>
    </row>
    <row r="988" spans="1:7" ht="12.75" hidden="1" customHeight="1" outlineLevel="1">
      <c r="A988" s="184" t="s">
        <v>758</v>
      </c>
      <c r="B988" s="183" t="s">
        <v>1016</v>
      </c>
      <c r="C988">
        <v>377</v>
      </c>
      <c r="D988" t="s">
        <v>5553</v>
      </c>
      <c r="E988" t="s">
        <v>5523</v>
      </c>
      <c r="F988" t="s">
        <v>1016</v>
      </c>
      <c r="G988" t="s">
        <v>758</v>
      </c>
    </row>
    <row r="989" spans="1:7" ht="12.75" hidden="1" customHeight="1" outlineLevel="1">
      <c r="A989" s="184" t="s">
        <v>758</v>
      </c>
      <c r="B989" s="183" t="s">
        <v>1013</v>
      </c>
      <c r="C989">
        <v>372</v>
      </c>
      <c r="D989" t="s">
        <v>5525</v>
      </c>
      <c r="E989" t="s">
        <v>5523</v>
      </c>
      <c r="F989" t="s">
        <v>1013</v>
      </c>
      <c r="G989" t="s">
        <v>758</v>
      </c>
    </row>
    <row r="990" spans="1:7" ht="12.75" hidden="1" customHeight="1" outlineLevel="1">
      <c r="A990" s="184" t="s">
        <v>758</v>
      </c>
      <c r="B990" s="183" t="s">
        <v>1015</v>
      </c>
      <c r="C990">
        <v>375</v>
      </c>
      <c r="D990" t="s">
        <v>5543</v>
      </c>
      <c r="E990" t="s">
        <v>5523</v>
      </c>
      <c r="F990" t="s">
        <v>1015</v>
      </c>
      <c r="G990" t="s">
        <v>758</v>
      </c>
    </row>
    <row r="991" spans="1:7" ht="12.75" hidden="1" customHeight="1" outlineLevel="1">
      <c r="A991" s="184" t="s">
        <v>758</v>
      </c>
      <c r="B991" s="183" t="s">
        <v>769</v>
      </c>
      <c r="C991">
        <v>15</v>
      </c>
      <c r="D991" t="s">
        <v>2250</v>
      </c>
      <c r="E991" t="s">
        <v>1995</v>
      </c>
      <c r="F991" t="s">
        <v>769</v>
      </c>
      <c r="G991" t="s">
        <v>758</v>
      </c>
    </row>
    <row r="992" spans="1:7" ht="12.75" hidden="1" customHeight="1" outlineLevel="1">
      <c r="A992" s="184" t="s">
        <v>758</v>
      </c>
      <c r="B992" s="183" t="s">
        <v>757</v>
      </c>
      <c r="C992">
        <v>9</v>
      </c>
      <c r="D992" t="s">
        <v>2157</v>
      </c>
      <c r="E992" t="s">
        <v>2060</v>
      </c>
      <c r="F992" t="s">
        <v>757</v>
      </c>
      <c r="G992" t="s">
        <v>758</v>
      </c>
    </row>
    <row r="993" spans="1:17" ht="12.75" hidden="1" customHeight="1" outlineLevel="1">
      <c r="A993" s="184" t="s">
        <v>758</v>
      </c>
      <c r="B993" s="183" t="s">
        <v>770</v>
      </c>
      <c r="C993">
        <v>16</v>
      </c>
      <c r="D993" t="s">
        <v>2269</v>
      </c>
      <c r="E993" t="s">
        <v>1995</v>
      </c>
      <c r="F993" t="s">
        <v>770</v>
      </c>
      <c r="G993" t="s">
        <v>758</v>
      </c>
    </row>
    <row r="994" spans="1:17" ht="12.75" hidden="1" customHeight="1" outlineLevel="1">
      <c r="A994" s="184" t="s">
        <v>758</v>
      </c>
      <c r="B994" s="183" t="s">
        <v>771</v>
      </c>
      <c r="C994">
        <v>17</v>
      </c>
      <c r="D994" t="s">
        <v>2285</v>
      </c>
      <c r="E994" t="s">
        <v>1995</v>
      </c>
      <c r="F994" t="s">
        <v>771</v>
      </c>
      <c r="G994" t="s">
        <v>758</v>
      </c>
    </row>
    <row r="995" spans="1:17" ht="12.75" hidden="1" customHeight="1" outlineLevel="1">
      <c r="A995" s="184" t="s">
        <v>758</v>
      </c>
      <c r="B995" s="183" t="s">
        <v>772</v>
      </c>
      <c r="C995">
        <v>18</v>
      </c>
      <c r="D995" t="s">
        <v>2300</v>
      </c>
      <c r="E995" t="s">
        <v>1995</v>
      </c>
      <c r="F995" t="s">
        <v>772</v>
      </c>
      <c r="G995" t="s">
        <v>758</v>
      </c>
    </row>
    <row r="996" spans="1:17" ht="12.75" hidden="1" customHeight="1" outlineLevel="1">
      <c r="A996" s="184" t="s">
        <v>758</v>
      </c>
      <c r="B996" s="183" t="s">
        <v>822</v>
      </c>
      <c r="C996">
        <v>55</v>
      </c>
      <c r="D996" t="s">
        <v>2950</v>
      </c>
      <c r="E996" t="s">
        <v>2060</v>
      </c>
      <c r="F996" t="s">
        <v>822</v>
      </c>
      <c r="G996" t="s">
        <v>758</v>
      </c>
    </row>
    <row r="997" spans="1:17" ht="12.75" hidden="1" customHeight="1" outlineLevel="1">
      <c r="A997" s="184" t="s">
        <v>758</v>
      </c>
      <c r="B997" s="183" t="s">
        <v>1285</v>
      </c>
    </row>
    <row r="998" spans="1:17" ht="12.75" hidden="1" customHeight="1" outlineLevel="1">
      <c r="A998" s="184" t="s">
        <v>758</v>
      </c>
      <c r="B998" s="183" t="s">
        <v>1286</v>
      </c>
    </row>
    <row r="999" spans="1:17" ht="12.75" hidden="1" customHeight="1" outlineLevel="1">
      <c r="A999" s="184" t="s">
        <v>758</v>
      </c>
      <c r="B999" s="183" t="s">
        <v>1287</v>
      </c>
    </row>
    <row r="1000" spans="1:17" ht="12.75" hidden="1" customHeight="1" outlineLevel="1">
      <c r="A1000" s="184" t="s">
        <v>758</v>
      </c>
      <c r="B1000" s="183" t="s">
        <v>1288</v>
      </c>
    </row>
    <row r="1001" spans="1:17" ht="12.75" hidden="1" customHeight="1" outlineLevel="1">
      <c r="A1001" s="184" t="s">
        <v>758</v>
      </c>
      <c r="B1001" s="183" t="s">
        <v>1289</v>
      </c>
    </row>
    <row r="1002" spans="1:17" ht="12.75" hidden="1" customHeight="1" outlineLevel="1">
      <c r="A1002" s="184" t="s">
        <v>758</v>
      </c>
      <c r="B1002" s="183" t="s">
        <v>1290</v>
      </c>
    </row>
    <row r="1003" spans="1:17" ht="12.75" hidden="1" customHeight="1" outlineLevel="1">
      <c r="A1003" s="185"/>
      <c r="B1003" s="185"/>
      <c r="C1003" s="185"/>
      <c r="D1003" s="185"/>
      <c r="E1003" s="185"/>
      <c r="F1003" s="185"/>
      <c r="G1003" s="185"/>
      <c r="H1003" s="185"/>
      <c r="I1003" s="185"/>
      <c r="J1003" s="185"/>
      <c r="K1003" s="185"/>
      <c r="L1003" s="185"/>
      <c r="M1003" s="185"/>
      <c r="N1003" s="185"/>
      <c r="O1003" s="185"/>
      <c r="P1003" s="185"/>
      <c r="Q1003" s="185"/>
    </row>
    <row r="1004" spans="1:17" ht="12.75" customHeight="1" collapsed="1">
      <c r="A1004" s="182" t="s">
        <v>820</v>
      </c>
      <c r="B1004" s="183" t="s">
        <v>1042</v>
      </c>
      <c r="C1004">
        <v>406</v>
      </c>
      <c r="D1004" t="s">
        <v>5674</v>
      </c>
      <c r="E1004" t="s">
        <v>5661</v>
      </c>
      <c r="F1004" t="s">
        <v>1042</v>
      </c>
      <c r="G1004" t="s">
        <v>820</v>
      </c>
    </row>
    <row r="1005" spans="1:17" ht="12.75" hidden="1" customHeight="1" outlineLevel="1">
      <c r="A1005" s="184" t="s">
        <v>820</v>
      </c>
      <c r="B1005" s="183" t="s">
        <v>1045</v>
      </c>
      <c r="C1005">
        <v>409</v>
      </c>
      <c r="D1005" t="s">
        <v>5689</v>
      </c>
      <c r="E1005" t="s">
        <v>5661</v>
      </c>
      <c r="F1005" t="s">
        <v>1045</v>
      </c>
      <c r="G1005" t="s">
        <v>820</v>
      </c>
    </row>
    <row r="1006" spans="1:17" ht="12.75" hidden="1" customHeight="1" outlineLevel="1">
      <c r="A1006" s="184" t="s">
        <v>820</v>
      </c>
      <c r="B1006" s="183" t="s">
        <v>1038</v>
      </c>
      <c r="C1006">
        <v>402</v>
      </c>
      <c r="D1006" t="s">
        <v>5656</v>
      </c>
      <c r="E1006" t="s">
        <v>5661</v>
      </c>
      <c r="F1006" t="s">
        <v>1038</v>
      </c>
      <c r="G1006" t="s">
        <v>820</v>
      </c>
    </row>
    <row r="1007" spans="1:17" ht="12.75" hidden="1" customHeight="1" outlineLevel="1">
      <c r="A1007" s="184" t="s">
        <v>820</v>
      </c>
      <c r="B1007" s="183" t="s">
        <v>1041</v>
      </c>
      <c r="C1007">
        <v>405</v>
      </c>
      <c r="D1007" t="s">
        <v>5672</v>
      </c>
      <c r="E1007" t="s">
        <v>5661</v>
      </c>
      <c r="F1007" t="s">
        <v>1041</v>
      </c>
      <c r="G1007" t="s">
        <v>820</v>
      </c>
    </row>
    <row r="1008" spans="1:17" ht="12.75" hidden="1" customHeight="1" outlineLevel="1">
      <c r="A1008" s="184" t="s">
        <v>820</v>
      </c>
      <c r="B1008" s="183" t="s">
        <v>1044</v>
      </c>
      <c r="C1008">
        <v>408</v>
      </c>
      <c r="D1008" t="s">
        <v>5683</v>
      </c>
      <c r="E1008" t="s">
        <v>5661</v>
      </c>
      <c r="F1008" t="s">
        <v>1044</v>
      </c>
      <c r="G1008" t="s">
        <v>820</v>
      </c>
    </row>
    <row r="1009" spans="1:17" ht="12.75" hidden="1" customHeight="1" outlineLevel="1">
      <c r="A1009" s="184" t="s">
        <v>820</v>
      </c>
      <c r="B1009" s="183" t="s">
        <v>1039</v>
      </c>
      <c r="C1009">
        <v>403</v>
      </c>
      <c r="D1009" t="s">
        <v>5664</v>
      </c>
      <c r="E1009" t="s">
        <v>5661</v>
      </c>
      <c r="F1009" t="s">
        <v>1039</v>
      </c>
      <c r="G1009" t="s">
        <v>820</v>
      </c>
    </row>
    <row r="1010" spans="1:17" ht="12.75" hidden="1" customHeight="1" outlineLevel="1">
      <c r="A1010" s="184" t="s">
        <v>820</v>
      </c>
      <c r="B1010" s="183" t="s">
        <v>1040</v>
      </c>
      <c r="C1010">
        <v>404</v>
      </c>
      <c r="D1010" t="s">
        <v>5667</v>
      </c>
      <c r="E1010" t="s">
        <v>5661</v>
      </c>
      <c r="F1010" t="s">
        <v>1040</v>
      </c>
      <c r="G1010" t="s">
        <v>820</v>
      </c>
    </row>
    <row r="1011" spans="1:17" ht="12.75" hidden="1" customHeight="1" outlineLevel="1">
      <c r="A1011" s="184" t="s">
        <v>820</v>
      </c>
      <c r="B1011" s="183" t="s">
        <v>1043</v>
      </c>
      <c r="C1011">
        <v>407</v>
      </c>
      <c r="D1011" t="s">
        <v>5680</v>
      </c>
      <c r="E1011" t="s">
        <v>5661</v>
      </c>
      <c r="F1011" t="s">
        <v>1043</v>
      </c>
      <c r="G1011" t="s">
        <v>820</v>
      </c>
    </row>
    <row r="1012" spans="1:17" ht="12.75" hidden="1" customHeight="1" outlineLevel="1">
      <c r="A1012" s="184" t="s">
        <v>820</v>
      </c>
      <c r="B1012" s="183" t="s">
        <v>1046</v>
      </c>
      <c r="C1012">
        <v>410</v>
      </c>
      <c r="D1012" t="s">
        <v>5690</v>
      </c>
      <c r="E1012" t="s">
        <v>5661</v>
      </c>
      <c r="F1012" t="s">
        <v>1046</v>
      </c>
      <c r="G1012" t="s">
        <v>820</v>
      </c>
    </row>
    <row r="1013" spans="1:17" ht="12.75" hidden="1" customHeight="1" outlineLevel="1">
      <c r="A1013" s="184" t="s">
        <v>820</v>
      </c>
      <c r="B1013" s="183" t="s">
        <v>1047</v>
      </c>
      <c r="C1013">
        <v>411</v>
      </c>
      <c r="D1013" t="s">
        <v>5695</v>
      </c>
      <c r="E1013" t="s">
        <v>5661</v>
      </c>
      <c r="F1013" t="s">
        <v>1047</v>
      </c>
      <c r="G1013" t="s">
        <v>820</v>
      </c>
    </row>
    <row r="1014" spans="1:17" ht="12.75" hidden="1" customHeight="1" outlineLevel="1">
      <c r="A1014" s="184" t="s">
        <v>820</v>
      </c>
      <c r="B1014" s="183" t="s">
        <v>841</v>
      </c>
      <c r="C1014">
        <v>68</v>
      </c>
      <c r="D1014" t="s">
        <v>3165</v>
      </c>
      <c r="E1014" t="s">
        <v>1995</v>
      </c>
      <c r="F1014" t="s">
        <v>841</v>
      </c>
      <c r="G1014" t="s">
        <v>820</v>
      </c>
    </row>
    <row r="1015" spans="1:17" ht="12.75" hidden="1" customHeight="1" outlineLevel="1">
      <c r="A1015" s="184" t="s">
        <v>820</v>
      </c>
      <c r="B1015" s="183" t="s">
        <v>864</v>
      </c>
      <c r="C1015">
        <v>89</v>
      </c>
      <c r="D1015" t="s">
        <v>3526</v>
      </c>
      <c r="E1015" t="s">
        <v>2060</v>
      </c>
      <c r="F1015" t="s">
        <v>864</v>
      </c>
      <c r="G1015" t="s">
        <v>820</v>
      </c>
    </row>
    <row r="1016" spans="1:17" ht="12.75" hidden="1" customHeight="1" outlineLevel="1">
      <c r="A1016" s="184" t="s">
        <v>820</v>
      </c>
      <c r="B1016" s="183" t="s">
        <v>827</v>
      </c>
      <c r="C1016">
        <v>60</v>
      </c>
      <c r="D1016" t="s">
        <v>3052</v>
      </c>
      <c r="E1016" t="s">
        <v>2060</v>
      </c>
      <c r="F1016" t="s">
        <v>827</v>
      </c>
      <c r="G1016" t="s">
        <v>820</v>
      </c>
    </row>
    <row r="1017" spans="1:17" ht="12.75" hidden="1" customHeight="1" outlineLevel="1">
      <c r="A1017" s="184" t="s">
        <v>820</v>
      </c>
      <c r="B1017" s="183" t="s">
        <v>826</v>
      </c>
      <c r="C1017">
        <v>59</v>
      </c>
      <c r="D1017" t="s">
        <v>3021</v>
      </c>
      <c r="E1017" t="s">
        <v>1995</v>
      </c>
      <c r="F1017" t="s">
        <v>826</v>
      </c>
      <c r="G1017" t="s">
        <v>820</v>
      </c>
    </row>
    <row r="1018" spans="1:17" ht="12.75" hidden="1" customHeight="1" outlineLevel="1">
      <c r="A1018" s="184" t="s">
        <v>820</v>
      </c>
      <c r="B1018" s="183" t="s">
        <v>821</v>
      </c>
      <c r="C1018">
        <v>54</v>
      </c>
      <c r="D1018" t="s">
        <v>2026</v>
      </c>
      <c r="E1018" t="s">
        <v>2921</v>
      </c>
      <c r="F1018" t="s">
        <v>821</v>
      </c>
      <c r="G1018" t="s">
        <v>820</v>
      </c>
    </row>
    <row r="1019" spans="1:17" ht="12.75" hidden="1" customHeight="1" outlineLevel="1">
      <c r="A1019" s="184" t="s">
        <v>820</v>
      </c>
      <c r="B1019" s="183" t="s">
        <v>819</v>
      </c>
      <c r="C1019">
        <v>53</v>
      </c>
      <c r="D1019" t="s">
        <v>2002</v>
      </c>
      <c r="E1019" t="s">
        <v>2921</v>
      </c>
      <c r="F1019" t="s">
        <v>819</v>
      </c>
      <c r="G1019" t="s">
        <v>820</v>
      </c>
    </row>
    <row r="1020" spans="1:17" ht="12.75" hidden="1" customHeight="1" outlineLevel="1">
      <c r="A1020" s="184" t="s">
        <v>820</v>
      </c>
      <c r="B1020" s="183" t="s">
        <v>825</v>
      </c>
      <c r="C1020">
        <v>58</v>
      </c>
      <c r="D1020" t="s">
        <v>2026</v>
      </c>
      <c r="E1020" t="s">
        <v>2992</v>
      </c>
      <c r="F1020" t="s">
        <v>825</v>
      </c>
      <c r="G1020" t="s">
        <v>820</v>
      </c>
    </row>
    <row r="1021" spans="1:17" ht="12.75" hidden="1" customHeight="1" outlineLevel="1">
      <c r="A1021" s="184" t="s">
        <v>820</v>
      </c>
      <c r="B1021" s="183" t="s">
        <v>824</v>
      </c>
      <c r="C1021">
        <v>57</v>
      </c>
      <c r="D1021" t="s">
        <v>2002</v>
      </c>
      <c r="E1021" t="s">
        <v>2992</v>
      </c>
      <c r="F1021" t="s">
        <v>824</v>
      </c>
      <c r="G1021" t="s">
        <v>820</v>
      </c>
    </row>
    <row r="1022" spans="1:17" ht="12.75" hidden="1" customHeight="1" outlineLevel="1">
      <c r="A1022" s="185"/>
      <c r="B1022" s="185"/>
      <c r="C1022" s="185"/>
      <c r="D1022" s="185"/>
      <c r="E1022" s="185"/>
      <c r="F1022" s="185"/>
      <c r="G1022" s="185"/>
      <c r="H1022" s="185"/>
      <c r="I1022" s="185"/>
      <c r="J1022" s="185"/>
      <c r="K1022" s="185"/>
      <c r="L1022" s="185"/>
      <c r="M1022" s="185"/>
      <c r="N1022" s="185"/>
      <c r="O1022" s="185"/>
      <c r="P1022" s="185"/>
      <c r="Q1022" s="185"/>
    </row>
    <row r="1023" spans="1:17" ht="12.75" customHeight="1" collapsed="1">
      <c r="A1023" s="182" t="s">
        <v>1831</v>
      </c>
      <c r="B1023" s="183" t="s">
        <v>1832</v>
      </c>
      <c r="C1023">
        <v>304</v>
      </c>
      <c r="D1023" t="s">
        <v>5326</v>
      </c>
      <c r="E1023" t="s">
        <v>5307</v>
      </c>
      <c r="F1023" t="s">
        <v>1832</v>
      </c>
      <c r="G1023" t="s">
        <v>1831</v>
      </c>
      <c r="H1023">
        <v>5</v>
      </c>
      <c r="I1023" t="s">
        <v>7188</v>
      </c>
      <c r="J1023" t="s">
        <v>7188</v>
      </c>
      <c r="K1023" t="s">
        <v>1832</v>
      </c>
      <c r="L1023" t="s">
        <v>1831</v>
      </c>
    </row>
    <row r="1024" spans="1:17" ht="12.75" hidden="1" customHeight="1" outlineLevel="1">
      <c r="A1024" s="184" t="s">
        <v>1831</v>
      </c>
      <c r="B1024" s="183" t="s">
        <v>1833</v>
      </c>
      <c r="C1024">
        <v>303</v>
      </c>
      <c r="D1024" t="s">
        <v>5319</v>
      </c>
      <c r="E1024" t="s">
        <v>5307</v>
      </c>
      <c r="F1024" t="s">
        <v>1833</v>
      </c>
      <c r="G1024" t="s">
        <v>1831</v>
      </c>
      <c r="H1024">
        <v>3</v>
      </c>
      <c r="I1024" t="s">
        <v>7188</v>
      </c>
      <c r="J1024" t="s">
        <v>7188</v>
      </c>
      <c r="K1024" t="s">
        <v>1833</v>
      </c>
      <c r="L1024" t="s">
        <v>1831</v>
      </c>
    </row>
    <row r="1025" spans="1:17" ht="12.75" hidden="1" customHeight="1" outlineLevel="1">
      <c r="A1025" s="184" t="s">
        <v>1831</v>
      </c>
      <c r="B1025" s="183" t="s">
        <v>1834</v>
      </c>
      <c r="C1025">
        <v>308</v>
      </c>
      <c r="D1025" t="s">
        <v>5343</v>
      </c>
      <c r="E1025" t="s">
        <v>5307</v>
      </c>
      <c r="F1025" t="s">
        <v>1834</v>
      </c>
      <c r="G1025" t="s">
        <v>1831</v>
      </c>
    </row>
    <row r="1026" spans="1:17" ht="12.75" hidden="1" customHeight="1" outlineLevel="1">
      <c r="A1026" s="184" t="s">
        <v>1831</v>
      </c>
      <c r="B1026" s="183" t="s">
        <v>1835</v>
      </c>
      <c r="C1026">
        <v>307</v>
      </c>
      <c r="D1026" t="s">
        <v>5339</v>
      </c>
      <c r="E1026" t="s">
        <v>5307</v>
      </c>
      <c r="F1026" t="s">
        <v>1835</v>
      </c>
      <c r="G1026" t="s">
        <v>1831</v>
      </c>
    </row>
    <row r="1027" spans="1:17" ht="12.75" hidden="1" customHeight="1" outlineLevel="1">
      <c r="A1027" s="184" t="s">
        <v>1831</v>
      </c>
      <c r="B1027" s="183" t="s">
        <v>1836</v>
      </c>
      <c r="C1027">
        <v>300</v>
      </c>
      <c r="D1027" t="s">
        <v>5296</v>
      </c>
      <c r="E1027" t="s">
        <v>2206</v>
      </c>
      <c r="F1027" t="s">
        <v>1836</v>
      </c>
      <c r="G1027" t="s">
        <v>1831</v>
      </c>
      <c r="H1027">
        <v>31</v>
      </c>
      <c r="I1027" t="s">
        <v>7188</v>
      </c>
      <c r="J1027" t="s">
        <v>7188</v>
      </c>
      <c r="K1027" t="s">
        <v>1836</v>
      </c>
      <c r="L1027" t="s">
        <v>1831</v>
      </c>
    </row>
    <row r="1028" spans="1:17" ht="12.75" hidden="1" customHeight="1" outlineLevel="1">
      <c r="A1028" s="184" t="s">
        <v>1831</v>
      </c>
      <c r="B1028" s="183" t="s">
        <v>1837</v>
      </c>
      <c r="C1028">
        <v>299</v>
      </c>
      <c r="D1028" t="s">
        <v>5289</v>
      </c>
      <c r="E1028" t="s">
        <v>2206</v>
      </c>
      <c r="F1028" t="s">
        <v>1837</v>
      </c>
      <c r="G1028" t="s">
        <v>1831</v>
      </c>
      <c r="H1028">
        <v>29</v>
      </c>
      <c r="I1028" t="s">
        <v>7188</v>
      </c>
      <c r="J1028" t="s">
        <v>7188</v>
      </c>
      <c r="K1028" t="s">
        <v>1837</v>
      </c>
      <c r="L1028" t="s">
        <v>1831</v>
      </c>
    </row>
    <row r="1029" spans="1:17" ht="12.75" hidden="1" customHeight="1" outlineLevel="1">
      <c r="A1029" s="184" t="s">
        <v>1831</v>
      </c>
      <c r="B1029" s="183" t="s">
        <v>1838</v>
      </c>
      <c r="C1029">
        <v>10</v>
      </c>
      <c r="D1029" t="s">
        <v>2178</v>
      </c>
      <c r="E1029" t="s">
        <v>2060</v>
      </c>
      <c r="F1029" t="s">
        <v>1838</v>
      </c>
      <c r="G1029" t="s">
        <v>1831</v>
      </c>
      <c r="H1029">
        <v>36</v>
      </c>
      <c r="I1029" t="s">
        <v>7188</v>
      </c>
      <c r="J1029" t="s">
        <v>7188</v>
      </c>
      <c r="K1029" s="2" t="s">
        <v>7240</v>
      </c>
      <c r="L1029" s="2" t="s">
        <v>7241</v>
      </c>
    </row>
    <row r="1030" spans="1:17" ht="12.75" hidden="1" customHeight="1" outlineLevel="1">
      <c r="A1030" s="184" t="s">
        <v>1831</v>
      </c>
      <c r="B1030" s="183" t="s">
        <v>1839</v>
      </c>
      <c r="C1030">
        <v>11</v>
      </c>
      <c r="D1030" t="s">
        <v>2205</v>
      </c>
      <c r="E1030" t="s">
        <v>2206</v>
      </c>
      <c r="F1030" t="s">
        <v>1839</v>
      </c>
      <c r="G1030" t="s">
        <v>1831</v>
      </c>
      <c r="H1030">
        <v>40</v>
      </c>
      <c r="I1030" t="s">
        <v>7188</v>
      </c>
      <c r="J1030" t="s">
        <v>7188</v>
      </c>
      <c r="K1030" s="2" t="s">
        <v>7249</v>
      </c>
      <c r="L1030" s="2" t="s">
        <v>7250</v>
      </c>
    </row>
    <row r="1031" spans="1:17" ht="12.75" hidden="1" customHeight="1" outlineLevel="1">
      <c r="A1031" s="184" t="s">
        <v>1831</v>
      </c>
      <c r="B1031" s="183" t="s">
        <v>1840</v>
      </c>
      <c r="C1031">
        <v>26</v>
      </c>
      <c r="D1031" t="s">
        <v>2026</v>
      </c>
      <c r="E1031" t="s">
        <v>2426</v>
      </c>
      <c r="F1031" s="2" t="s">
        <v>2450</v>
      </c>
      <c r="G1031" s="2" t="s">
        <v>2430</v>
      </c>
    </row>
    <row r="1032" spans="1:17" ht="12.75" hidden="1" customHeight="1" outlineLevel="1">
      <c r="A1032" s="184" t="s">
        <v>1831</v>
      </c>
      <c r="B1032" s="183" t="s">
        <v>1841</v>
      </c>
      <c r="C1032">
        <v>25</v>
      </c>
      <c r="D1032" t="s">
        <v>2002</v>
      </c>
      <c r="E1032" t="s">
        <v>2426</v>
      </c>
      <c r="F1032" s="2" t="s">
        <v>2429</v>
      </c>
      <c r="G1032" s="2" t="s">
        <v>2430</v>
      </c>
    </row>
    <row r="1033" spans="1:17" ht="12.75" hidden="1" customHeight="1" outlineLevel="1">
      <c r="A1033" s="184" t="s">
        <v>1831</v>
      </c>
      <c r="B1033" s="183" t="s">
        <v>1842</v>
      </c>
    </row>
    <row r="1034" spans="1:17" ht="12.75" hidden="1" customHeight="1" outlineLevel="1">
      <c r="A1034" s="184" t="s">
        <v>1831</v>
      </c>
      <c r="B1034" s="183" t="s">
        <v>1843</v>
      </c>
    </row>
    <row r="1035" spans="1:17" ht="12.75" hidden="1" customHeight="1" outlineLevel="1">
      <c r="A1035" s="184" t="s">
        <v>1831</v>
      </c>
      <c r="B1035" s="183" t="s">
        <v>1844</v>
      </c>
    </row>
    <row r="1036" spans="1:17" ht="12.75" hidden="1" customHeight="1" outlineLevel="1">
      <c r="A1036" s="185"/>
      <c r="B1036" s="185"/>
      <c r="C1036" s="185"/>
      <c r="D1036" s="185"/>
      <c r="E1036" s="185"/>
      <c r="F1036" s="185"/>
      <c r="G1036" s="185"/>
      <c r="H1036" s="185"/>
      <c r="I1036" s="185"/>
      <c r="J1036" s="185"/>
      <c r="K1036" s="185"/>
      <c r="L1036" s="185"/>
      <c r="M1036" s="185"/>
      <c r="N1036" s="185"/>
      <c r="O1036" s="185"/>
      <c r="P1036" s="185"/>
      <c r="Q1036"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91">
    <tabColor theme="9"/>
  </sheetPr>
  <dimension ref="A1:F166"/>
  <sheetViews>
    <sheetView topLeftCell="A157" workbookViewId="0">
      <selection activeCell="C162" sqref="C162"/>
    </sheetView>
  </sheetViews>
  <sheetFormatPr defaultColWidth="11.5703125" defaultRowHeight="12.75" customHeight="1"/>
  <cols>
    <col min="2" max="2" width="10.140625" bestFit="1" customWidth="1"/>
    <col min="3" max="3" width="72.42578125" customWidth="1"/>
    <col min="4" max="4" width="13" customWidth="1"/>
    <col min="5" max="6" width="17.42578125" customWidth="1"/>
  </cols>
  <sheetData>
    <row r="1" spans="1:6">
      <c r="A1" s="1" t="s">
        <v>2</v>
      </c>
      <c r="B1" s="1" t="s">
        <v>4</v>
      </c>
      <c r="C1" s="1" t="s">
        <v>6</v>
      </c>
      <c r="D1" s="1" t="s">
        <v>7</v>
      </c>
      <c r="E1" s="1"/>
      <c r="F1" s="1" t="s">
        <v>3</v>
      </c>
    </row>
    <row r="2" spans="1:6" ht="38.25">
      <c r="A2" t="s">
        <v>8</v>
      </c>
      <c r="B2" s="4">
        <v>42233</v>
      </c>
      <c r="C2" s="2" t="s">
        <v>9</v>
      </c>
      <c r="D2" s="2"/>
      <c r="E2" s="2"/>
      <c r="F2" t="s">
        <v>5</v>
      </c>
    </row>
    <row r="3" spans="1:6" ht="63.75">
      <c r="A3" s="5" t="s">
        <v>10</v>
      </c>
      <c r="B3" s="4">
        <v>42240</v>
      </c>
      <c r="C3" s="6" t="s">
        <v>11</v>
      </c>
      <c r="D3" s="6"/>
      <c r="E3" s="2"/>
      <c r="F3" s="5" t="s">
        <v>5</v>
      </c>
    </row>
    <row r="4" spans="1:6" ht="51">
      <c r="A4" s="5" t="s">
        <v>12</v>
      </c>
      <c r="B4" s="4">
        <v>42249</v>
      </c>
      <c r="C4" s="6" t="s">
        <v>15</v>
      </c>
      <c r="D4" s="6"/>
      <c r="E4" s="2"/>
      <c r="F4" s="5" t="s">
        <v>5</v>
      </c>
    </row>
    <row r="5" spans="1:6" ht="51">
      <c r="A5" s="5" t="s">
        <v>13</v>
      </c>
      <c r="B5" s="4">
        <v>42263</v>
      </c>
      <c r="C5" s="6" t="s">
        <v>14</v>
      </c>
      <c r="D5" s="2"/>
      <c r="E5" s="2"/>
      <c r="F5" s="5" t="s">
        <v>5</v>
      </c>
    </row>
    <row r="6" spans="1:6" ht="25.5">
      <c r="A6" s="5" t="s">
        <v>16</v>
      </c>
      <c r="B6" s="4">
        <v>42271</v>
      </c>
      <c r="C6" s="6" t="s">
        <v>17</v>
      </c>
      <c r="D6" s="2"/>
      <c r="E6" s="2"/>
      <c r="F6" s="5" t="s">
        <v>5</v>
      </c>
    </row>
    <row r="7" spans="1:6" ht="25.5">
      <c r="A7" s="5" t="s">
        <v>18</v>
      </c>
      <c r="B7" s="4">
        <v>42283</v>
      </c>
      <c r="C7" s="6" t="s">
        <v>19</v>
      </c>
      <c r="D7" s="2"/>
      <c r="E7" s="2"/>
      <c r="F7" s="5" t="s">
        <v>5</v>
      </c>
    </row>
    <row r="8" spans="1:6" ht="25.5">
      <c r="A8" s="5" t="s">
        <v>20</v>
      </c>
      <c r="B8" s="4">
        <v>42317</v>
      </c>
      <c r="C8" s="6" t="s">
        <v>23</v>
      </c>
      <c r="D8" s="2"/>
      <c r="E8" s="2"/>
      <c r="F8" s="5" t="s">
        <v>5</v>
      </c>
    </row>
    <row r="9" spans="1:6">
      <c r="A9" s="5" t="s">
        <v>21</v>
      </c>
      <c r="B9" s="4">
        <v>42318</v>
      </c>
      <c r="C9" s="6" t="s">
        <v>22</v>
      </c>
      <c r="D9" s="2"/>
      <c r="E9" s="2"/>
      <c r="F9" s="5" t="s">
        <v>5</v>
      </c>
    </row>
    <row r="10" spans="1:6">
      <c r="A10" s="5" t="s">
        <v>24</v>
      </c>
      <c r="B10" s="4">
        <v>42328</v>
      </c>
      <c r="C10" s="6" t="s">
        <v>25</v>
      </c>
      <c r="D10" s="2"/>
      <c r="E10" s="2"/>
      <c r="F10" s="5" t="s">
        <v>5</v>
      </c>
    </row>
    <row r="11" spans="1:6" ht="25.5">
      <c r="A11" s="5" t="s">
        <v>26</v>
      </c>
      <c r="B11" s="4">
        <v>42332</v>
      </c>
      <c r="C11" s="6" t="s">
        <v>27</v>
      </c>
      <c r="D11" s="2"/>
      <c r="E11" s="2"/>
      <c r="F11" s="5" t="s">
        <v>5</v>
      </c>
    </row>
    <row r="12" spans="1:6">
      <c r="A12" s="5" t="s">
        <v>28</v>
      </c>
      <c r="B12" s="4">
        <v>42341</v>
      </c>
      <c r="C12" s="2" t="s">
        <v>29</v>
      </c>
      <c r="D12" s="2"/>
      <c r="E12" s="2"/>
      <c r="F12" s="5" t="s">
        <v>5</v>
      </c>
    </row>
    <row r="13" spans="1:6" ht="63.75">
      <c r="A13" s="5" t="s">
        <v>30</v>
      </c>
      <c r="B13" s="4">
        <v>42373</v>
      </c>
      <c r="C13" s="2" t="s">
        <v>31</v>
      </c>
      <c r="D13" s="2"/>
      <c r="E13" s="2"/>
      <c r="F13" s="5" t="s">
        <v>5</v>
      </c>
    </row>
    <row r="14" spans="1:6" ht="25.5">
      <c r="A14" t="s">
        <v>32</v>
      </c>
      <c r="B14" s="4">
        <v>42387</v>
      </c>
      <c r="C14" s="2" t="s">
        <v>33</v>
      </c>
      <c r="D14" s="2"/>
      <c r="E14" s="2"/>
      <c r="F14" t="s">
        <v>5</v>
      </c>
    </row>
    <row r="15" spans="1:6">
      <c r="A15" s="5" t="s">
        <v>34</v>
      </c>
      <c r="B15" s="4">
        <v>42391</v>
      </c>
      <c r="C15" s="6" t="s">
        <v>35</v>
      </c>
      <c r="D15" s="6"/>
      <c r="E15" s="2"/>
      <c r="F15" s="5" t="s">
        <v>5</v>
      </c>
    </row>
    <row r="16" spans="1:6" ht="63.75">
      <c r="A16" s="5" t="s">
        <v>53</v>
      </c>
      <c r="B16" s="4">
        <v>42398</v>
      </c>
      <c r="C16" s="6" t="s">
        <v>54</v>
      </c>
      <c r="D16" s="6"/>
      <c r="E16" s="2"/>
      <c r="F16" s="5" t="s">
        <v>5</v>
      </c>
    </row>
    <row r="17" spans="1:6">
      <c r="A17" s="5" t="s">
        <v>55</v>
      </c>
      <c r="B17" s="4">
        <v>42405</v>
      </c>
      <c r="C17" s="6" t="s">
        <v>56</v>
      </c>
      <c r="D17" s="6"/>
      <c r="E17" s="6"/>
      <c r="F17" s="5" t="s">
        <v>5</v>
      </c>
    </row>
    <row r="18" spans="1:6" ht="38.25">
      <c r="A18" s="5" t="s">
        <v>57</v>
      </c>
      <c r="B18" s="4">
        <v>42410</v>
      </c>
      <c r="C18" s="6" t="s">
        <v>58</v>
      </c>
      <c r="D18" s="2"/>
      <c r="E18" s="2"/>
      <c r="F18" s="5" t="s">
        <v>5</v>
      </c>
    </row>
    <row r="19" spans="1:6">
      <c r="A19" s="5" t="s">
        <v>62</v>
      </c>
      <c r="B19" s="4">
        <v>42422</v>
      </c>
      <c r="C19" s="2" t="s">
        <v>63</v>
      </c>
      <c r="D19" s="2"/>
      <c r="E19" s="2"/>
      <c r="F19" s="5" t="s">
        <v>5</v>
      </c>
    </row>
    <row r="20" spans="1:6">
      <c r="A20" s="5" t="s">
        <v>65</v>
      </c>
      <c r="B20" s="4">
        <v>42426</v>
      </c>
      <c r="C20" s="6" t="s">
        <v>66</v>
      </c>
      <c r="D20" s="2"/>
      <c r="E20" s="2"/>
      <c r="F20" s="5" t="s">
        <v>5</v>
      </c>
    </row>
    <row r="21" spans="1:6" ht="25.5">
      <c r="A21" s="5" t="s">
        <v>67</v>
      </c>
      <c r="B21" s="4">
        <v>42446</v>
      </c>
      <c r="C21" s="2" t="s">
        <v>68</v>
      </c>
      <c r="D21" s="2"/>
      <c r="E21" s="2"/>
      <c r="F21" s="5" t="s">
        <v>5</v>
      </c>
    </row>
    <row r="22" spans="1:6" ht="63.75">
      <c r="A22" s="5" t="s">
        <v>69</v>
      </c>
      <c r="B22" s="4">
        <v>42464</v>
      </c>
      <c r="C22" s="6" t="s">
        <v>70</v>
      </c>
      <c r="D22" s="6"/>
      <c r="E22" s="6"/>
      <c r="F22" s="5" t="s">
        <v>5</v>
      </c>
    </row>
    <row r="23" spans="1:6">
      <c r="A23" s="5" t="s">
        <v>71</v>
      </c>
      <c r="B23" s="4">
        <v>42510</v>
      </c>
      <c r="C23" s="2" t="s">
        <v>72</v>
      </c>
      <c r="D23" s="2"/>
      <c r="E23" s="2"/>
      <c r="F23" s="5" t="s">
        <v>5</v>
      </c>
    </row>
    <row r="24" spans="1:6" ht="25.5">
      <c r="A24" s="5" t="s">
        <v>73</v>
      </c>
      <c r="B24" s="4">
        <v>42523</v>
      </c>
      <c r="C24" s="6" t="s">
        <v>74</v>
      </c>
      <c r="D24" s="6"/>
      <c r="E24" s="6"/>
      <c r="F24" s="5" t="s">
        <v>5</v>
      </c>
    </row>
    <row r="25" spans="1:6" ht="51">
      <c r="A25" s="5" t="s">
        <v>75</v>
      </c>
      <c r="B25" s="4">
        <v>42543</v>
      </c>
      <c r="C25" s="6" t="s">
        <v>76</v>
      </c>
      <c r="D25" s="6"/>
      <c r="E25" s="6"/>
      <c r="F25" s="5" t="s">
        <v>5</v>
      </c>
    </row>
    <row r="26" spans="1:6" ht="25.5">
      <c r="A26" s="5" t="s">
        <v>77</v>
      </c>
      <c r="B26" s="4">
        <v>42564</v>
      </c>
      <c r="C26" s="6" t="s">
        <v>78</v>
      </c>
      <c r="D26" s="6"/>
      <c r="E26" s="2"/>
      <c r="F26" s="5" t="s">
        <v>5</v>
      </c>
    </row>
    <row r="27" spans="1:6" ht="38.25">
      <c r="A27" s="5" t="s">
        <v>102</v>
      </c>
      <c r="B27" s="4">
        <v>42594</v>
      </c>
      <c r="C27" s="2" t="s">
        <v>103</v>
      </c>
      <c r="D27" s="2"/>
      <c r="E27" s="2"/>
      <c r="F27" s="5" t="s">
        <v>5</v>
      </c>
    </row>
    <row r="28" spans="1:6">
      <c r="A28" s="5" t="s">
        <v>104</v>
      </c>
      <c r="B28" s="4">
        <v>42595</v>
      </c>
      <c r="C28" s="7" t="s">
        <v>105</v>
      </c>
      <c r="D28" s="7"/>
      <c r="E28" s="6"/>
      <c r="F28" s="5" t="s">
        <v>5</v>
      </c>
    </row>
    <row r="29" spans="1:6" ht="25.5">
      <c r="A29" s="5" t="s">
        <v>106</v>
      </c>
      <c r="B29" s="4">
        <v>42599</v>
      </c>
      <c r="C29" s="2" t="s">
        <v>107</v>
      </c>
      <c r="D29" s="2"/>
      <c r="E29" s="2"/>
      <c r="F29" s="5" t="s">
        <v>5</v>
      </c>
    </row>
    <row r="30" spans="1:6" ht="38.25">
      <c r="A30" s="5" t="s">
        <v>108</v>
      </c>
      <c r="B30" s="4">
        <v>42615</v>
      </c>
      <c r="C30" s="2" t="s">
        <v>109</v>
      </c>
      <c r="D30" s="2"/>
      <c r="E30" s="2"/>
      <c r="F30" s="5" t="s">
        <v>5</v>
      </c>
    </row>
    <row r="31" spans="1:6" ht="51">
      <c r="A31" s="5" t="s">
        <v>110</v>
      </c>
      <c r="B31" s="4">
        <v>42625</v>
      </c>
      <c r="C31" s="6" t="s">
        <v>111</v>
      </c>
      <c r="D31" s="2"/>
      <c r="E31" s="2"/>
      <c r="F31" s="5" t="s">
        <v>5</v>
      </c>
    </row>
    <row r="32" spans="1:6">
      <c r="A32" s="5" t="s">
        <v>113</v>
      </c>
      <c r="B32" s="4">
        <v>42635</v>
      </c>
      <c r="C32" s="6" t="s">
        <v>112</v>
      </c>
      <c r="D32" s="2"/>
      <c r="E32" s="2"/>
      <c r="F32" s="5" t="s">
        <v>5</v>
      </c>
    </row>
    <row r="33" spans="1:6">
      <c r="A33" s="5" t="s">
        <v>114</v>
      </c>
      <c r="B33" s="4">
        <v>42656</v>
      </c>
      <c r="C33" s="6" t="s">
        <v>115</v>
      </c>
      <c r="F33" s="5" t="s">
        <v>5</v>
      </c>
    </row>
    <row r="34" spans="1:6">
      <c r="A34" s="5" t="s">
        <v>116</v>
      </c>
      <c r="B34" s="4">
        <v>42656</v>
      </c>
      <c r="C34" s="6" t="s">
        <v>117</v>
      </c>
      <c r="F34" s="5" t="s">
        <v>5</v>
      </c>
    </row>
    <row r="35" spans="1:6">
      <c r="A35" s="5" t="s">
        <v>118</v>
      </c>
      <c r="B35" s="4">
        <v>42682</v>
      </c>
      <c r="C35" s="6" t="s">
        <v>120</v>
      </c>
      <c r="F35" s="5" t="s">
        <v>5</v>
      </c>
    </row>
    <row r="36" spans="1:6">
      <c r="A36" s="5" t="s">
        <v>119</v>
      </c>
      <c r="B36" s="4">
        <v>42685</v>
      </c>
      <c r="C36" s="6" t="s">
        <v>122</v>
      </c>
      <c r="F36" s="5" t="s">
        <v>5</v>
      </c>
    </row>
    <row r="37" spans="1:6" ht="38.25">
      <c r="A37" s="5" t="s">
        <v>121</v>
      </c>
      <c r="B37" s="4">
        <v>42685</v>
      </c>
      <c r="C37" s="6" t="s">
        <v>123</v>
      </c>
      <c r="F37" s="5" t="s">
        <v>5</v>
      </c>
    </row>
    <row r="38" spans="1:6" ht="25.5">
      <c r="A38" s="5" t="s">
        <v>124</v>
      </c>
      <c r="B38" s="4">
        <v>42690</v>
      </c>
      <c r="C38" s="6" t="s">
        <v>125</v>
      </c>
      <c r="F38" s="5" t="s">
        <v>5</v>
      </c>
    </row>
    <row r="39" spans="1:6" ht="51">
      <c r="A39" s="5" t="s">
        <v>126</v>
      </c>
      <c r="B39" s="4">
        <v>42699</v>
      </c>
      <c r="C39" s="6" t="s">
        <v>127</v>
      </c>
      <c r="F39" s="5" t="s">
        <v>5</v>
      </c>
    </row>
    <row r="40" spans="1:6" ht="38.25">
      <c r="A40" s="5" t="s">
        <v>129</v>
      </c>
      <c r="B40" s="4">
        <v>42712</v>
      </c>
      <c r="C40" s="6" t="s">
        <v>128</v>
      </c>
      <c r="F40" s="5" t="s">
        <v>5</v>
      </c>
    </row>
    <row r="41" spans="1:6" ht="38.25">
      <c r="A41" s="5" t="s">
        <v>130</v>
      </c>
      <c r="B41" s="4">
        <v>42717</v>
      </c>
      <c r="C41" s="6" t="s">
        <v>131</v>
      </c>
      <c r="F41" s="5" t="s">
        <v>5</v>
      </c>
    </row>
    <row r="42" spans="1:6">
      <c r="A42" t="s">
        <v>132</v>
      </c>
      <c r="B42" s="4">
        <v>42751</v>
      </c>
      <c r="C42" t="s">
        <v>133</v>
      </c>
      <c r="F42" t="s">
        <v>5</v>
      </c>
    </row>
    <row r="43" spans="1:6">
      <c r="A43" s="5" t="s">
        <v>134</v>
      </c>
      <c r="B43" s="4">
        <v>42786</v>
      </c>
      <c r="C43" s="6" t="s">
        <v>135</v>
      </c>
      <c r="F43" s="5" t="s">
        <v>5</v>
      </c>
    </row>
    <row r="44" spans="1:6" ht="25.5">
      <c r="A44" s="5" t="s">
        <v>136</v>
      </c>
      <c r="B44" s="4">
        <v>42792</v>
      </c>
      <c r="C44" s="6" t="s">
        <v>139</v>
      </c>
      <c r="F44" s="5" t="s">
        <v>5</v>
      </c>
    </row>
    <row r="45" spans="1:6">
      <c r="A45" s="5" t="s">
        <v>140</v>
      </c>
      <c r="B45" s="4">
        <v>42793</v>
      </c>
      <c r="C45" s="6" t="s">
        <v>141</v>
      </c>
      <c r="F45" s="5" t="s">
        <v>5</v>
      </c>
    </row>
    <row r="46" spans="1:6">
      <c r="A46" s="5" t="s">
        <v>142</v>
      </c>
      <c r="B46" s="4">
        <v>42808</v>
      </c>
      <c r="C46" s="6" t="s">
        <v>143</v>
      </c>
      <c r="F46" s="5" t="s">
        <v>5</v>
      </c>
    </row>
    <row r="47" spans="1:6" ht="25.5">
      <c r="A47" s="5" t="s">
        <v>144</v>
      </c>
      <c r="B47" s="4">
        <v>42811</v>
      </c>
      <c r="C47" s="6" t="s">
        <v>145</v>
      </c>
      <c r="F47" s="5" t="s">
        <v>5</v>
      </c>
    </row>
    <row r="48" spans="1:6">
      <c r="A48" s="5" t="s">
        <v>146</v>
      </c>
      <c r="B48" s="4">
        <v>42818</v>
      </c>
      <c r="C48" t="s">
        <v>147</v>
      </c>
      <c r="F48" s="5" t="s">
        <v>5</v>
      </c>
    </row>
    <row r="49" spans="1:6">
      <c r="A49" s="5" t="s">
        <v>148</v>
      </c>
      <c r="B49" s="4">
        <v>42823</v>
      </c>
      <c r="C49" s="6" t="s">
        <v>150</v>
      </c>
      <c r="F49" s="5" t="s">
        <v>5</v>
      </c>
    </row>
    <row r="50" spans="1:6">
      <c r="A50" s="5" t="s">
        <v>149</v>
      </c>
      <c r="B50" s="4">
        <v>42830</v>
      </c>
      <c r="C50" s="2" t="s">
        <v>151</v>
      </c>
      <c r="F50" s="5" t="s">
        <v>5</v>
      </c>
    </row>
    <row r="51" spans="1:6" ht="51">
      <c r="A51" s="5" t="s">
        <v>155</v>
      </c>
      <c r="B51" s="4">
        <v>42885</v>
      </c>
      <c r="C51" s="2" t="s">
        <v>164</v>
      </c>
      <c r="F51" s="5" t="s">
        <v>5</v>
      </c>
    </row>
    <row r="52" spans="1:6" ht="25.5">
      <c r="A52" s="5" t="s">
        <v>163</v>
      </c>
      <c r="B52" s="4">
        <v>42893</v>
      </c>
      <c r="C52" s="2" t="s">
        <v>165</v>
      </c>
      <c r="F52" s="5" t="s">
        <v>5</v>
      </c>
    </row>
    <row r="53" spans="1:6" ht="38.25">
      <c r="A53" s="5" t="s">
        <v>167</v>
      </c>
      <c r="B53" s="4">
        <v>42916</v>
      </c>
      <c r="C53" s="6" t="s">
        <v>168</v>
      </c>
      <c r="F53" s="5" t="s">
        <v>5</v>
      </c>
    </row>
    <row r="54" spans="1:6" ht="76.5">
      <c r="A54" s="5" t="s">
        <v>169</v>
      </c>
      <c r="B54" s="4">
        <v>42919</v>
      </c>
      <c r="C54" s="6" t="s">
        <v>170</v>
      </c>
      <c r="F54" s="5" t="s">
        <v>5</v>
      </c>
    </row>
    <row r="55" spans="1:6" ht="38.25">
      <c r="A55" s="5" t="s">
        <v>205</v>
      </c>
      <c r="B55" s="4">
        <v>42923</v>
      </c>
      <c r="C55" s="6" t="s">
        <v>208</v>
      </c>
      <c r="F55" s="5" t="s">
        <v>5</v>
      </c>
    </row>
    <row r="56" spans="1:6" ht="38.25">
      <c r="A56" s="5" t="s">
        <v>209</v>
      </c>
      <c r="B56" s="4">
        <v>42950</v>
      </c>
      <c r="C56" s="6" t="s">
        <v>210</v>
      </c>
      <c r="F56" s="5" t="s">
        <v>5</v>
      </c>
    </row>
    <row r="57" spans="1:6" ht="51">
      <c r="A57" s="5" t="s">
        <v>211</v>
      </c>
      <c r="B57" s="4">
        <v>42977</v>
      </c>
      <c r="C57" s="2" t="s">
        <v>212</v>
      </c>
      <c r="F57" s="5" t="s">
        <v>5</v>
      </c>
    </row>
    <row r="58" spans="1:6" ht="114.75">
      <c r="A58" s="5" t="s">
        <v>213</v>
      </c>
      <c r="B58" s="4">
        <v>42984</v>
      </c>
      <c r="C58" s="6" t="s">
        <v>221</v>
      </c>
      <c r="F58" s="5" t="s">
        <v>5</v>
      </c>
    </row>
    <row r="59" spans="1:6" ht="25.5">
      <c r="A59" s="5" t="s">
        <v>222</v>
      </c>
      <c r="B59" s="4">
        <v>43032</v>
      </c>
      <c r="C59" s="2" t="s">
        <v>223</v>
      </c>
      <c r="F59" s="5" t="s">
        <v>5</v>
      </c>
    </row>
    <row r="60" spans="1:6">
      <c r="A60" s="5" t="s">
        <v>224</v>
      </c>
      <c r="B60" s="4">
        <v>43040</v>
      </c>
      <c r="C60" s="2" t="s">
        <v>225</v>
      </c>
      <c r="F60" s="5" t="s">
        <v>5</v>
      </c>
    </row>
    <row r="61" spans="1:6" ht="25.5">
      <c r="A61" s="5" t="s">
        <v>226</v>
      </c>
      <c r="B61" s="4">
        <v>43053</v>
      </c>
      <c r="C61" s="2" t="s">
        <v>227</v>
      </c>
      <c r="F61" s="5" t="s">
        <v>5</v>
      </c>
    </row>
    <row r="62" spans="1:6">
      <c r="A62" s="5" t="s">
        <v>228</v>
      </c>
      <c r="B62" s="4">
        <v>43073</v>
      </c>
      <c r="C62" s="2" t="s">
        <v>229</v>
      </c>
      <c r="F62" s="5" t="s">
        <v>5</v>
      </c>
    </row>
    <row r="63" spans="1:6" ht="25.5">
      <c r="A63" s="5" t="s">
        <v>231</v>
      </c>
      <c r="B63" s="4">
        <v>43102</v>
      </c>
      <c r="C63" s="2" t="s">
        <v>232</v>
      </c>
      <c r="F63" s="5" t="s">
        <v>5</v>
      </c>
    </row>
    <row r="64" spans="1:6" ht="38.25">
      <c r="A64" s="5" t="s">
        <v>233</v>
      </c>
      <c r="B64" s="4">
        <v>43115</v>
      </c>
      <c r="C64" s="2" t="s">
        <v>234</v>
      </c>
      <c r="F64" s="5" t="s">
        <v>5</v>
      </c>
    </row>
    <row r="65" spans="1:6" ht="140.25">
      <c r="A65" s="5" t="s">
        <v>235</v>
      </c>
      <c r="B65" s="4">
        <v>43181</v>
      </c>
      <c r="C65" s="6" t="s">
        <v>236</v>
      </c>
      <c r="F65" s="5" t="s">
        <v>5</v>
      </c>
    </row>
    <row r="66" spans="1:6" ht="25.5">
      <c r="A66" s="5" t="s">
        <v>311</v>
      </c>
      <c r="B66" s="4">
        <v>43193</v>
      </c>
      <c r="C66" s="6" t="s">
        <v>312</v>
      </c>
      <c r="F66" s="5" t="s">
        <v>5</v>
      </c>
    </row>
    <row r="67" spans="1:6" ht="25.5">
      <c r="A67" s="5" t="s">
        <v>313</v>
      </c>
      <c r="B67" s="4">
        <v>43270</v>
      </c>
      <c r="C67" s="6" t="s">
        <v>323</v>
      </c>
      <c r="F67" s="5" t="s">
        <v>5</v>
      </c>
    </row>
    <row r="68" spans="1:6">
      <c r="A68" s="5" t="s">
        <v>324</v>
      </c>
      <c r="B68" s="4">
        <v>43278</v>
      </c>
      <c r="C68" s="6" t="s">
        <v>325</v>
      </c>
      <c r="F68" s="5" t="s">
        <v>5</v>
      </c>
    </row>
    <row r="69" spans="1:6">
      <c r="A69" s="5" t="s">
        <v>328</v>
      </c>
      <c r="B69" s="4">
        <v>43280</v>
      </c>
      <c r="C69" s="6" t="s">
        <v>329</v>
      </c>
      <c r="F69" s="5" t="s">
        <v>5</v>
      </c>
    </row>
    <row r="70" spans="1:6" ht="25.5">
      <c r="A70" s="5" t="s">
        <v>330</v>
      </c>
      <c r="B70" s="4">
        <v>43284</v>
      </c>
      <c r="C70" s="6" t="s">
        <v>331</v>
      </c>
      <c r="F70" s="5" t="s">
        <v>5</v>
      </c>
    </row>
    <row r="71" spans="1:6" ht="63.75">
      <c r="A71" s="5" t="s">
        <v>332</v>
      </c>
      <c r="B71" s="4">
        <v>43346</v>
      </c>
      <c r="C71" s="6" t="s">
        <v>337</v>
      </c>
      <c r="F71" s="5" t="s">
        <v>5</v>
      </c>
    </row>
    <row r="72" spans="1:6">
      <c r="A72" s="5" t="s">
        <v>335</v>
      </c>
      <c r="B72" s="4">
        <v>43362</v>
      </c>
      <c r="C72" t="s">
        <v>336</v>
      </c>
      <c r="F72" s="5" t="s">
        <v>5</v>
      </c>
    </row>
    <row r="73" spans="1:6" ht="25.5">
      <c r="A73" s="5" t="s">
        <v>338</v>
      </c>
      <c r="B73" s="4">
        <v>43364</v>
      </c>
      <c r="C73" s="6" t="s">
        <v>339</v>
      </c>
      <c r="F73" s="5" t="s">
        <v>5</v>
      </c>
    </row>
    <row r="74" spans="1:6">
      <c r="A74" s="5" t="s">
        <v>340</v>
      </c>
      <c r="B74" s="4">
        <v>43388</v>
      </c>
      <c r="C74" s="6" t="s">
        <v>341</v>
      </c>
      <c r="F74" s="5" t="s">
        <v>5</v>
      </c>
    </row>
    <row r="75" spans="1:6">
      <c r="A75" s="5" t="s">
        <v>400</v>
      </c>
      <c r="B75" s="4">
        <v>43391</v>
      </c>
      <c r="C75" s="6" t="s">
        <v>401</v>
      </c>
      <c r="F75" s="5" t="s">
        <v>5</v>
      </c>
    </row>
    <row r="76" spans="1:6" ht="38.25">
      <c r="A76" s="5" t="s">
        <v>402</v>
      </c>
      <c r="B76" s="4">
        <v>43405</v>
      </c>
      <c r="C76" s="6" t="s">
        <v>403</v>
      </c>
      <c r="F76" s="5" t="s">
        <v>5</v>
      </c>
    </row>
    <row r="77" spans="1:6" ht="51">
      <c r="A77" s="5" t="s">
        <v>405</v>
      </c>
      <c r="B77" s="4">
        <v>43424</v>
      </c>
      <c r="C77" s="2" t="s">
        <v>406</v>
      </c>
      <c r="F77" s="5" t="s">
        <v>399</v>
      </c>
    </row>
    <row r="78" spans="1:6" ht="25.5">
      <c r="A78" s="5" t="s">
        <v>408</v>
      </c>
      <c r="B78" s="4">
        <v>43433</v>
      </c>
      <c r="C78" s="6" t="s">
        <v>409</v>
      </c>
      <c r="F78" s="5" t="s">
        <v>399</v>
      </c>
    </row>
    <row r="79" spans="1:6">
      <c r="A79" s="5" t="s">
        <v>410</v>
      </c>
      <c r="B79" s="4">
        <v>43439</v>
      </c>
      <c r="C79" s="6" t="s">
        <v>411</v>
      </c>
      <c r="F79" s="5" t="s">
        <v>399</v>
      </c>
    </row>
    <row r="80" spans="1:6">
      <c r="A80" s="5" t="s">
        <v>412</v>
      </c>
      <c r="B80" s="4">
        <v>43476</v>
      </c>
      <c r="C80" s="6" t="s">
        <v>413</v>
      </c>
      <c r="F80" s="5" t="s">
        <v>399</v>
      </c>
    </row>
    <row r="81" spans="1:6" ht="25.5">
      <c r="A81" s="5" t="s">
        <v>414</v>
      </c>
      <c r="B81" s="4">
        <v>43476</v>
      </c>
      <c r="C81" s="6" t="s">
        <v>415</v>
      </c>
      <c r="F81" s="5" t="s">
        <v>399</v>
      </c>
    </row>
    <row r="82" spans="1:6">
      <c r="A82" s="5" t="s">
        <v>416</v>
      </c>
      <c r="B82" s="4">
        <v>43481</v>
      </c>
      <c r="C82" s="6" t="s">
        <v>417</v>
      </c>
      <c r="F82" s="5" t="s">
        <v>5</v>
      </c>
    </row>
    <row r="83" spans="1:6" ht="12.75" customHeight="1">
      <c r="A83" s="5" t="s">
        <v>422</v>
      </c>
      <c r="B83" s="4">
        <v>43487</v>
      </c>
      <c r="C83" s="6" t="s">
        <v>423</v>
      </c>
      <c r="F83" s="5" t="s">
        <v>5</v>
      </c>
    </row>
    <row r="84" spans="1:6" ht="12.75" customHeight="1">
      <c r="A84" s="5" t="s">
        <v>424</v>
      </c>
      <c r="B84" s="4">
        <v>43495</v>
      </c>
      <c r="C84" s="6" t="s">
        <v>425</v>
      </c>
      <c r="F84" s="5" t="s">
        <v>5</v>
      </c>
    </row>
    <row r="85" spans="1:6" ht="51">
      <c r="A85" s="5" t="s">
        <v>446</v>
      </c>
      <c r="B85" s="4">
        <v>43501</v>
      </c>
      <c r="C85" s="6" t="s">
        <v>447</v>
      </c>
      <c r="F85" s="5" t="s">
        <v>5</v>
      </c>
    </row>
    <row r="86" spans="1:6" ht="12.75" customHeight="1">
      <c r="A86" s="5" t="s">
        <v>448</v>
      </c>
      <c r="B86" s="4">
        <v>43502</v>
      </c>
      <c r="C86" s="6" t="s">
        <v>449</v>
      </c>
      <c r="F86" s="5" t="s">
        <v>5</v>
      </c>
    </row>
    <row r="87" spans="1:6" ht="51">
      <c r="A87" s="5" t="s">
        <v>450</v>
      </c>
      <c r="B87" s="4">
        <v>43508</v>
      </c>
      <c r="C87" s="6" t="s">
        <v>451</v>
      </c>
      <c r="F87" s="5" t="s">
        <v>5</v>
      </c>
    </row>
    <row r="88" spans="1:6" ht="38.25">
      <c r="A88" s="5" t="s">
        <v>455</v>
      </c>
      <c r="B88" s="4">
        <v>43514</v>
      </c>
      <c r="C88" s="6" t="s">
        <v>456</v>
      </c>
      <c r="F88" s="5" t="s">
        <v>5</v>
      </c>
    </row>
    <row r="89" spans="1:6" ht="191.25">
      <c r="A89" s="5" t="s">
        <v>458</v>
      </c>
      <c r="B89" s="4">
        <v>43522</v>
      </c>
      <c r="C89" s="6" t="s">
        <v>459</v>
      </c>
      <c r="F89" s="5" t="s">
        <v>5</v>
      </c>
    </row>
    <row r="90" spans="1:6" ht="127.5">
      <c r="A90" s="5" t="s">
        <v>460</v>
      </c>
      <c r="B90" s="4">
        <v>43528</v>
      </c>
      <c r="C90" s="6" t="s">
        <v>470</v>
      </c>
      <c r="F90" s="5" t="s">
        <v>5</v>
      </c>
    </row>
    <row r="91" spans="1:6" ht="102">
      <c r="A91" s="5" t="s">
        <v>471</v>
      </c>
      <c r="B91" s="4">
        <v>43552</v>
      </c>
      <c r="C91" s="6" t="s">
        <v>472</v>
      </c>
      <c r="F91" s="5" t="s">
        <v>5</v>
      </c>
    </row>
    <row r="92" spans="1:6" ht="12.75" customHeight="1">
      <c r="A92" s="5" t="s">
        <v>473</v>
      </c>
      <c r="B92" s="4">
        <v>43591</v>
      </c>
      <c r="C92" s="6" t="s">
        <v>474</v>
      </c>
      <c r="F92" s="5" t="s">
        <v>5</v>
      </c>
    </row>
    <row r="93" spans="1:6">
      <c r="A93" s="5" t="s">
        <v>475</v>
      </c>
      <c r="B93" s="4">
        <v>43593</v>
      </c>
      <c r="C93" s="5" t="s">
        <v>476</v>
      </c>
      <c r="F93" s="5" t="s">
        <v>5</v>
      </c>
    </row>
    <row r="94" spans="1:6" ht="51">
      <c r="A94" s="5" t="s">
        <v>477</v>
      </c>
      <c r="B94" s="4">
        <v>43595</v>
      </c>
      <c r="C94" s="6" t="s">
        <v>478</v>
      </c>
      <c r="F94" s="5" t="s">
        <v>5</v>
      </c>
    </row>
    <row r="95" spans="1:6" ht="51">
      <c r="A95" s="5" t="s">
        <v>479</v>
      </c>
      <c r="B95" s="4">
        <v>43605</v>
      </c>
      <c r="C95" s="6" t="s">
        <v>480</v>
      </c>
      <c r="F95" s="5" t="s">
        <v>5</v>
      </c>
    </row>
    <row r="96" spans="1:6" ht="114.75">
      <c r="A96" s="5" t="s">
        <v>481</v>
      </c>
      <c r="B96" s="4">
        <v>43608</v>
      </c>
      <c r="C96" s="6" t="s">
        <v>482</v>
      </c>
      <c r="F96" s="5" t="s">
        <v>5</v>
      </c>
    </row>
    <row r="97" spans="1:6" ht="38.25">
      <c r="A97" s="5" t="s">
        <v>485</v>
      </c>
      <c r="B97" s="4">
        <v>43614</v>
      </c>
      <c r="C97" s="6" t="s">
        <v>487</v>
      </c>
      <c r="F97" s="5" t="s">
        <v>5</v>
      </c>
    </row>
    <row r="98" spans="1:6" ht="12.75" customHeight="1">
      <c r="A98" s="5" t="s">
        <v>489</v>
      </c>
      <c r="B98" s="4">
        <v>43620</v>
      </c>
      <c r="C98" s="6" t="s">
        <v>490</v>
      </c>
      <c r="F98" s="5" t="s">
        <v>5</v>
      </c>
    </row>
    <row r="99" spans="1:6" ht="12.75" customHeight="1">
      <c r="A99" s="5" t="s">
        <v>491</v>
      </c>
      <c r="B99" s="4">
        <v>43621</v>
      </c>
      <c r="C99" s="6" t="s">
        <v>492</v>
      </c>
      <c r="F99" s="5" t="s">
        <v>5</v>
      </c>
    </row>
    <row r="100" spans="1:6" ht="51">
      <c r="A100" s="5" t="s">
        <v>493</v>
      </c>
      <c r="B100" s="4">
        <v>43651</v>
      </c>
      <c r="C100" s="6" t="s">
        <v>494</v>
      </c>
      <c r="F100" s="5" t="s">
        <v>5</v>
      </c>
    </row>
    <row r="101" spans="1:6" ht="38.25">
      <c r="A101" s="5" t="s">
        <v>495</v>
      </c>
      <c r="B101" s="4">
        <v>43719</v>
      </c>
      <c r="C101" s="6" t="s">
        <v>496</v>
      </c>
      <c r="F101" s="5" t="s">
        <v>5</v>
      </c>
    </row>
    <row r="102" spans="1:6" ht="12.75" customHeight="1">
      <c r="A102" s="5" t="s">
        <v>497</v>
      </c>
      <c r="B102" s="4">
        <v>43727</v>
      </c>
      <c r="C102" s="6" t="s">
        <v>498</v>
      </c>
      <c r="F102" s="5" t="s">
        <v>5</v>
      </c>
    </row>
    <row r="103" spans="1:6" ht="12.75" customHeight="1">
      <c r="A103" s="5" t="s">
        <v>499</v>
      </c>
      <c r="B103" s="4">
        <v>43735</v>
      </c>
      <c r="C103" s="6" t="s">
        <v>500</v>
      </c>
      <c r="F103" s="5" t="s">
        <v>5</v>
      </c>
    </row>
    <row r="104" spans="1:6" ht="63.75">
      <c r="A104" s="5" t="s">
        <v>505</v>
      </c>
      <c r="B104" s="4">
        <v>43763</v>
      </c>
      <c r="C104" s="6" t="s">
        <v>504</v>
      </c>
      <c r="F104" s="5" t="s">
        <v>5</v>
      </c>
    </row>
    <row r="105" spans="1:6" ht="38.25">
      <c r="A105" s="5" t="s">
        <v>506</v>
      </c>
      <c r="B105" s="4">
        <v>43766</v>
      </c>
      <c r="C105" s="2" t="s">
        <v>517</v>
      </c>
      <c r="F105" s="5" t="s">
        <v>5</v>
      </c>
    </row>
    <row r="106" spans="1:6" ht="63.75">
      <c r="A106" s="5" t="s">
        <v>518</v>
      </c>
      <c r="B106" s="4">
        <v>43777</v>
      </c>
      <c r="C106" s="2" t="s">
        <v>519</v>
      </c>
      <c r="F106" s="5" t="s">
        <v>5</v>
      </c>
    </row>
    <row r="107" spans="1:6">
      <c r="A107" s="5" t="s">
        <v>520</v>
      </c>
      <c r="B107" s="4">
        <v>43782</v>
      </c>
      <c r="C107" t="s">
        <v>521</v>
      </c>
      <c r="F107" s="5" t="s">
        <v>5</v>
      </c>
    </row>
    <row r="108" spans="1:6" ht="25.5">
      <c r="A108" s="5" t="s">
        <v>522</v>
      </c>
      <c r="B108" s="4">
        <v>43794</v>
      </c>
      <c r="C108" s="2" t="s">
        <v>523</v>
      </c>
      <c r="F108" s="5" t="s">
        <v>5</v>
      </c>
    </row>
    <row r="109" spans="1:6" ht="38.25">
      <c r="A109" s="5" t="s">
        <v>524</v>
      </c>
      <c r="B109" s="4">
        <v>43847</v>
      </c>
      <c r="C109" s="6" t="s">
        <v>526</v>
      </c>
      <c r="F109" s="5" t="s">
        <v>5</v>
      </c>
    </row>
    <row r="110" spans="1:6" ht="12.75" customHeight="1">
      <c r="A110" s="5" t="s">
        <v>527</v>
      </c>
      <c r="B110" s="4">
        <v>43850</v>
      </c>
      <c r="C110" s="6" t="s">
        <v>529</v>
      </c>
      <c r="F110" s="5" t="s">
        <v>399</v>
      </c>
    </row>
    <row r="111" spans="1:6" ht="12.75" customHeight="1">
      <c r="A111" s="5" t="s">
        <v>530</v>
      </c>
      <c r="B111" s="4">
        <v>43851</v>
      </c>
      <c r="C111" s="6" t="s">
        <v>531</v>
      </c>
      <c r="F111" s="5" t="s">
        <v>399</v>
      </c>
    </row>
    <row r="112" spans="1:6" ht="12.75" customHeight="1">
      <c r="A112" s="5" t="s">
        <v>538</v>
      </c>
      <c r="B112" s="4">
        <v>43873</v>
      </c>
      <c r="C112" t="s">
        <v>539</v>
      </c>
      <c r="F112" s="5" t="s">
        <v>399</v>
      </c>
    </row>
    <row r="113" spans="1:6" ht="12.75" customHeight="1">
      <c r="A113" s="5" t="s">
        <v>540</v>
      </c>
      <c r="B113" s="4">
        <v>43873</v>
      </c>
      <c r="C113" s="6" t="s">
        <v>541</v>
      </c>
      <c r="F113" s="5" t="s">
        <v>399</v>
      </c>
    </row>
    <row r="114" spans="1:6" ht="12.75" customHeight="1">
      <c r="A114" s="5" t="s">
        <v>546</v>
      </c>
      <c r="B114" s="4">
        <v>43874</v>
      </c>
      <c r="C114" t="s">
        <v>547</v>
      </c>
      <c r="F114" s="5" t="s">
        <v>399</v>
      </c>
    </row>
    <row r="115" spans="1:6" ht="12.75" customHeight="1">
      <c r="A115" s="5" t="s">
        <v>550</v>
      </c>
      <c r="B115" s="4">
        <v>43879</v>
      </c>
      <c r="C115" s="6" t="s">
        <v>551</v>
      </c>
      <c r="F115" s="5" t="s">
        <v>399</v>
      </c>
    </row>
    <row r="116" spans="1:6" ht="12.75" customHeight="1">
      <c r="A116" s="5" t="s">
        <v>552</v>
      </c>
      <c r="B116" s="4">
        <v>43880</v>
      </c>
      <c r="C116" s="5" t="s">
        <v>553</v>
      </c>
      <c r="F116" s="5" t="s">
        <v>399</v>
      </c>
    </row>
    <row r="117" spans="1:6" ht="12.75" customHeight="1">
      <c r="A117" s="5" t="s">
        <v>554</v>
      </c>
      <c r="B117" s="4">
        <v>43881</v>
      </c>
      <c r="C117" s="6" t="s">
        <v>555</v>
      </c>
      <c r="F117" s="5" t="s">
        <v>399</v>
      </c>
    </row>
    <row r="118" spans="1:6" ht="12.75" customHeight="1">
      <c r="A118" s="5" t="s">
        <v>556</v>
      </c>
      <c r="B118" s="4">
        <v>43886</v>
      </c>
      <c r="C118" s="5" t="s">
        <v>557</v>
      </c>
      <c r="F118" s="5" t="s">
        <v>399</v>
      </c>
    </row>
    <row r="119" spans="1:6" ht="12.75" customHeight="1">
      <c r="A119" s="5" t="s">
        <v>564</v>
      </c>
      <c r="B119" s="4">
        <v>43893</v>
      </c>
      <c r="C119" s="6" t="s">
        <v>565</v>
      </c>
      <c r="F119" s="5" t="s">
        <v>399</v>
      </c>
    </row>
    <row r="120" spans="1:6" ht="63.75">
      <c r="A120" s="5" t="s">
        <v>566</v>
      </c>
      <c r="B120" s="4">
        <v>43900</v>
      </c>
      <c r="C120" s="6" t="s">
        <v>567</v>
      </c>
      <c r="F120" s="5" t="s">
        <v>399</v>
      </c>
    </row>
    <row r="121" spans="1:6" ht="12.75" customHeight="1">
      <c r="A121" s="5" t="s">
        <v>568</v>
      </c>
      <c r="B121" s="4">
        <v>43907</v>
      </c>
      <c r="C121" s="6" t="s">
        <v>569</v>
      </c>
      <c r="F121" s="5" t="s">
        <v>399</v>
      </c>
    </row>
    <row r="122" spans="1:6" ht="12.75" customHeight="1">
      <c r="A122" s="5" t="s">
        <v>570</v>
      </c>
      <c r="B122" s="4">
        <v>43909</v>
      </c>
      <c r="C122" s="6" t="s">
        <v>571</v>
      </c>
      <c r="F122" s="5" t="s">
        <v>399</v>
      </c>
    </row>
    <row r="123" spans="1:6" ht="51">
      <c r="A123" s="5" t="s">
        <v>572</v>
      </c>
      <c r="B123" s="4">
        <v>43911</v>
      </c>
      <c r="C123" s="2" t="s">
        <v>573</v>
      </c>
      <c r="F123" s="5" t="s">
        <v>399</v>
      </c>
    </row>
    <row r="124" spans="1:6" ht="12.75" customHeight="1">
      <c r="A124" s="5" t="s">
        <v>574</v>
      </c>
      <c r="B124" s="4">
        <v>43921</v>
      </c>
      <c r="C124" s="2" t="s">
        <v>575</v>
      </c>
      <c r="F124" s="5" t="s">
        <v>399</v>
      </c>
    </row>
    <row r="125" spans="1:6" ht="114.75">
      <c r="A125" s="5" t="s">
        <v>577</v>
      </c>
      <c r="B125" s="4">
        <v>43928</v>
      </c>
      <c r="C125" s="6" t="s">
        <v>578</v>
      </c>
      <c r="F125" s="5" t="s">
        <v>399</v>
      </c>
    </row>
    <row r="126" spans="1:6" ht="63.75">
      <c r="A126" s="5" t="s">
        <v>579</v>
      </c>
      <c r="B126" s="4">
        <v>43936</v>
      </c>
      <c r="C126" s="6" t="s">
        <v>580</v>
      </c>
      <c r="F126" s="5" t="s">
        <v>399</v>
      </c>
    </row>
    <row r="127" spans="1:6" ht="63.75">
      <c r="A127" s="5" t="s">
        <v>581</v>
      </c>
      <c r="B127" s="4">
        <v>43941</v>
      </c>
      <c r="C127" s="2" t="s">
        <v>595</v>
      </c>
      <c r="F127" s="5" t="s">
        <v>399</v>
      </c>
    </row>
    <row r="128" spans="1:6" ht="25.5">
      <c r="A128" s="5" t="s">
        <v>596</v>
      </c>
      <c r="B128" s="4">
        <v>43949</v>
      </c>
      <c r="C128" s="6" t="s">
        <v>603</v>
      </c>
      <c r="F128" s="5" t="s">
        <v>399</v>
      </c>
    </row>
    <row r="129" spans="1:6" ht="114.75">
      <c r="A129" s="5" t="s">
        <v>604</v>
      </c>
      <c r="B129" s="4">
        <v>43962</v>
      </c>
      <c r="C129" s="6" t="s">
        <v>605</v>
      </c>
      <c r="F129" s="5" t="s">
        <v>399</v>
      </c>
    </row>
    <row r="130" spans="1:6" ht="12.75" customHeight="1">
      <c r="A130" s="5" t="s">
        <v>606</v>
      </c>
      <c r="B130" s="4">
        <v>43976</v>
      </c>
      <c r="C130" s="6" t="s">
        <v>607</v>
      </c>
      <c r="F130" s="5" t="s">
        <v>399</v>
      </c>
    </row>
    <row r="131" spans="1:6" ht="25.5">
      <c r="A131" s="5" t="s">
        <v>608</v>
      </c>
      <c r="B131" s="4">
        <v>43982</v>
      </c>
      <c r="C131" s="6" t="s">
        <v>609</v>
      </c>
      <c r="F131" s="5" t="s">
        <v>399</v>
      </c>
    </row>
    <row r="132" spans="1:6" ht="12.75" customHeight="1">
      <c r="A132" s="5" t="s">
        <v>612</v>
      </c>
      <c r="B132" s="4">
        <v>43994</v>
      </c>
      <c r="C132" s="6" t="s">
        <v>617</v>
      </c>
      <c r="F132" s="5" t="s">
        <v>399</v>
      </c>
    </row>
    <row r="133" spans="1:6" ht="25.5">
      <c r="A133" s="5" t="s">
        <v>618</v>
      </c>
      <c r="B133" s="4">
        <v>43997</v>
      </c>
      <c r="C133" s="6" t="s">
        <v>622</v>
      </c>
      <c r="F133" s="5" t="s">
        <v>399</v>
      </c>
    </row>
    <row r="134" spans="1:6" ht="12.75" customHeight="1">
      <c r="A134" s="5" t="s">
        <v>620</v>
      </c>
      <c r="B134" s="4">
        <v>43999</v>
      </c>
      <c r="C134" t="s">
        <v>621</v>
      </c>
      <c r="F134" s="5" t="s">
        <v>399</v>
      </c>
    </row>
    <row r="135" spans="1:6" ht="12.75" customHeight="1">
      <c r="A135" s="5" t="s">
        <v>623</v>
      </c>
      <c r="B135" s="4">
        <v>44006</v>
      </c>
      <c r="C135" t="s">
        <v>624</v>
      </c>
      <c r="F135" s="5" t="s">
        <v>399</v>
      </c>
    </row>
    <row r="136" spans="1:6" ht="76.5">
      <c r="A136" s="5" t="s">
        <v>626</v>
      </c>
      <c r="B136" s="4">
        <v>44015</v>
      </c>
      <c r="C136" s="6" t="s">
        <v>646</v>
      </c>
      <c r="F136" s="5" t="s">
        <v>399</v>
      </c>
    </row>
    <row r="137" spans="1:6" ht="25.5">
      <c r="A137" s="5" t="s">
        <v>644</v>
      </c>
      <c r="B137" s="4">
        <v>44020</v>
      </c>
      <c r="C137" s="6" t="s">
        <v>645</v>
      </c>
      <c r="F137" s="5" t="s">
        <v>399</v>
      </c>
    </row>
    <row r="138" spans="1:6" ht="12.75" customHeight="1">
      <c r="A138" s="5" t="s">
        <v>648</v>
      </c>
      <c r="B138" s="4">
        <v>44021</v>
      </c>
      <c r="C138" s="6" t="s">
        <v>650</v>
      </c>
      <c r="F138" s="5" t="s">
        <v>399</v>
      </c>
    </row>
    <row r="139" spans="1:6" ht="12.75" customHeight="1">
      <c r="A139" s="5" t="s">
        <v>651</v>
      </c>
      <c r="B139" s="4">
        <v>44021</v>
      </c>
      <c r="C139" s="6" t="s">
        <v>652</v>
      </c>
      <c r="F139" s="5" t="s">
        <v>399</v>
      </c>
    </row>
    <row r="140" spans="1:6" ht="38.25">
      <c r="A140" s="5" t="s">
        <v>653</v>
      </c>
      <c r="B140" s="4">
        <v>44023</v>
      </c>
      <c r="C140" s="6" t="s">
        <v>656</v>
      </c>
      <c r="F140" s="5" t="s">
        <v>399</v>
      </c>
    </row>
    <row r="141" spans="1:6" ht="51">
      <c r="A141" s="5" t="s">
        <v>657</v>
      </c>
      <c r="B141" s="4">
        <v>44026</v>
      </c>
      <c r="C141" s="6" t="s">
        <v>658</v>
      </c>
      <c r="F141" s="5" t="s">
        <v>399</v>
      </c>
    </row>
    <row r="142" spans="1:6" ht="63.75">
      <c r="A142" s="5" t="s">
        <v>659</v>
      </c>
      <c r="B142" s="4">
        <v>44033</v>
      </c>
      <c r="C142" s="6" t="s">
        <v>660</v>
      </c>
      <c r="F142" s="5" t="s">
        <v>399</v>
      </c>
    </row>
    <row r="143" spans="1:6" ht="38.25">
      <c r="A143" s="5" t="s">
        <v>661</v>
      </c>
      <c r="B143" s="4">
        <v>44035</v>
      </c>
      <c r="C143" s="6" t="s">
        <v>662</v>
      </c>
      <c r="F143" s="5" t="s">
        <v>399</v>
      </c>
    </row>
    <row r="144" spans="1:6" ht="12.75" customHeight="1">
      <c r="A144" s="5" t="s">
        <v>663</v>
      </c>
      <c r="B144" s="4">
        <v>44091</v>
      </c>
      <c r="C144" s="5" t="s">
        <v>664</v>
      </c>
      <c r="F144" s="5" t="s">
        <v>399</v>
      </c>
    </row>
    <row r="145" spans="1:6" ht="12.75" customHeight="1">
      <c r="A145" s="5" t="s">
        <v>665</v>
      </c>
      <c r="B145" s="4">
        <v>44098</v>
      </c>
      <c r="C145" s="6" t="s">
        <v>666</v>
      </c>
      <c r="F145" s="5" t="s">
        <v>399</v>
      </c>
    </row>
    <row r="146" spans="1:6" ht="12.75" customHeight="1">
      <c r="A146" s="5" t="s">
        <v>668</v>
      </c>
      <c r="B146" s="4">
        <v>44099</v>
      </c>
      <c r="C146" s="6" t="s">
        <v>669</v>
      </c>
      <c r="F146" s="5" t="s">
        <v>399</v>
      </c>
    </row>
    <row r="147" spans="1:6" ht="12.75" customHeight="1">
      <c r="A147" s="5" t="s">
        <v>670</v>
      </c>
      <c r="B147" s="4">
        <v>44103</v>
      </c>
      <c r="C147" s="6" t="s">
        <v>671</v>
      </c>
      <c r="F147" s="5" t="s">
        <v>399</v>
      </c>
    </row>
    <row r="148" spans="1:6" ht="12.75" customHeight="1">
      <c r="A148" s="5" t="s">
        <v>672</v>
      </c>
      <c r="B148" s="4">
        <v>44109</v>
      </c>
      <c r="C148" s="6" t="s">
        <v>673</v>
      </c>
      <c r="F148" s="5" t="s">
        <v>399</v>
      </c>
    </row>
    <row r="149" spans="1:6" ht="12.75" customHeight="1">
      <c r="A149" s="5" t="s">
        <v>675</v>
      </c>
      <c r="B149" s="4">
        <v>44130</v>
      </c>
      <c r="C149" s="6" t="s">
        <v>676</v>
      </c>
      <c r="F149" s="5" t="s">
        <v>399</v>
      </c>
    </row>
    <row r="150" spans="1:6" ht="25.5">
      <c r="A150" s="5" t="s">
        <v>679</v>
      </c>
      <c r="B150" s="4">
        <v>44133</v>
      </c>
      <c r="C150" s="6" t="s">
        <v>680</v>
      </c>
      <c r="F150" s="5" t="s">
        <v>399</v>
      </c>
    </row>
    <row r="151" spans="1:6" ht="25.5">
      <c r="A151" s="5" t="s">
        <v>681</v>
      </c>
      <c r="B151" s="4">
        <v>44135</v>
      </c>
      <c r="C151" s="6" t="s">
        <v>682</v>
      </c>
      <c r="F151" s="5" t="s">
        <v>399</v>
      </c>
    </row>
    <row r="152" spans="1:6" ht="12.75" customHeight="1">
      <c r="A152" s="5" t="s">
        <v>684</v>
      </c>
      <c r="B152" s="4">
        <v>44167</v>
      </c>
      <c r="C152" s="6" t="s">
        <v>685</v>
      </c>
      <c r="F152" s="5" t="s">
        <v>399</v>
      </c>
    </row>
    <row r="153" spans="1:6">
      <c r="A153" s="5" t="s">
        <v>690</v>
      </c>
      <c r="B153" s="4">
        <v>44170</v>
      </c>
      <c r="C153" s="6" t="s">
        <v>691</v>
      </c>
      <c r="F153" s="5" t="s">
        <v>399</v>
      </c>
    </row>
    <row r="154" spans="1:6" ht="12.75" customHeight="1">
      <c r="A154" s="5" t="s">
        <v>692</v>
      </c>
      <c r="B154" s="4">
        <v>44175</v>
      </c>
      <c r="C154" t="s">
        <v>693</v>
      </c>
      <c r="F154" s="5" t="s">
        <v>399</v>
      </c>
    </row>
    <row r="155" spans="1:6" ht="63.75">
      <c r="A155" s="5" t="s">
        <v>694</v>
      </c>
      <c r="B155" s="4">
        <v>44214</v>
      </c>
      <c r="C155" s="6" t="s">
        <v>695</v>
      </c>
      <c r="F155" s="5" t="s">
        <v>399</v>
      </c>
    </row>
    <row r="156" spans="1:6" ht="63.75">
      <c r="A156" s="5" t="s">
        <v>697</v>
      </c>
      <c r="B156" s="4">
        <v>44224</v>
      </c>
      <c r="C156" s="6" t="s">
        <v>700</v>
      </c>
      <c r="F156" s="5" t="s">
        <v>399</v>
      </c>
    </row>
    <row r="157" spans="1:6" ht="25.5">
      <c r="A157" s="5" t="s">
        <v>702</v>
      </c>
      <c r="B157" s="4">
        <v>44228</v>
      </c>
      <c r="C157" s="6" t="s">
        <v>703</v>
      </c>
      <c r="F157" s="5" t="s">
        <v>399</v>
      </c>
    </row>
    <row r="158" spans="1:6" ht="25.5">
      <c r="A158" s="5" t="s">
        <v>704</v>
      </c>
      <c r="B158" s="4">
        <v>44229</v>
      </c>
      <c r="C158" s="6" t="s">
        <v>705</v>
      </c>
      <c r="F158" s="5" t="s">
        <v>399</v>
      </c>
    </row>
    <row r="159" spans="1:6" ht="12.75" customHeight="1">
      <c r="A159" s="5" t="s">
        <v>706</v>
      </c>
      <c r="B159" s="4">
        <v>44230</v>
      </c>
      <c r="C159" t="s">
        <v>707</v>
      </c>
      <c r="F159" s="5" t="s">
        <v>399</v>
      </c>
    </row>
    <row r="160" spans="1:6" ht="12.75" customHeight="1">
      <c r="A160" s="5" t="s">
        <v>708</v>
      </c>
      <c r="B160" s="4">
        <v>44230</v>
      </c>
      <c r="C160" s="6" t="s">
        <v>709</v>
      </c>
      <c r="F160" s="5" t="s">
        <v>399</v>
      </c>
    </row>
    <row r="161" spans="1:6" ht="38.25">
      <c r="A161" s="5" t="s">
        <v>710</v>
      </c>
      <c r="B161" s="4">
        <v>44231</v>
      </c>
      <c r="C161" s="2" t="s">
        <v>711</v>
      </c>
      <c r="F161" s="5" t="s">
        <v>399</v>
      </c>
    </row>
    <row r="162" spans="1:6" ht="25.5">
      <c r="A162" s="5" t="s">
        <v>712</v>
      </c>
      <c r="B162" s="4">
        <v>44234</v>
      </c>
      <c r="C162" s="2" t="s">
        <v>713</v>
      </c>
      <c r="F162" s="5" t="s">
        <v>399</v>
      </c>
    </row>
    <row r="163" spans="1:6" ht="25.5">
      <c r="A163" s="5" t="s">
        <v>714</v>
      </c>
      <c r="B163" s="4">
        <v>44236</v>
      </c>
      <c r="C163" s="2" t="s">
        <v>715</v>
      </c>
      <c r="F163" s="5" t="s">
        <v>399</v>
      </c>
    </row>
    <row r="164" spans="1:6" ht="12.75" customHeight="1">
      <c r="A164" s="5" t="s">
        <v>720</v>
      </c>
      <c r="B164" s="4">
        <v>44237</v>
      </c>
      <c r="C164" s="6" t="s">
        <v>721</v>
      </c>
      <c r="F164" s="5" t="s">
        <v>399</v>
      </c>
    </row>
    <row r="165" spans="1:6" ht="114.75">
      <c r="A165" s="5" t="s">
        <v>722</v>
      </c>
      <c r="B165" s="4">
        <v>44284</v>
      </c>
      <c r="C165" s="6" t="s">
        <v>725</v>
      </c>
      <c r="F165" s="5" t="s">
        <v>399</v>
      </c>
    </row>
    <row r="166" spans="1:6" ht="51">
      <c r="A166" s="5" t="s">
        <v>728</v>
      </c>
      <c r="B166" s="4">
        <v>44286</v>
      </c>
      <c r="C166" s="6" t="s">
        <v>729</v>
      </c>
      <c r="F166" s="5" t="s">
        <v>399</v>
      </c>
    </row>
  </sheetData>
  <pageMargins left="0.78740157499999996" right="0.78740157499999996" top="0.984251969" bottom="0.984251969" header="0.4921259845" footer="0.492125984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4">
    <tabColor indexed="10"/>
  </sheetPr>
  <dimension ref="A1:B1"/>
  <sheetViews>
    <sheetView workbookViewId="0">
      <selection activeCell="I1001" sqref="I1001"/>
    </sheetView>
  </sheetViews>
  <sheetFormatPr defaultColWidth="11.5703125" defaultRowHeight="12.75" customHeight="1"/>
  <sheetData>
    <row r="1" spans="1:2" ht="25.5">
      <c r="A1" s="3" t="s">
        <v>0</v>
      </c>
      <c r="B1" s="1" t="s">
        <v>1</v>
      </c>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11"/>
  </sheetPr>
  <dimension ref="A1:G2385"/>
  <sheetViews>
    <sheetView topLeftCell="A127" zoomScale="50" zoomScaleNormal="50" workbookViewId="0">
      <selection activeCell="B139" sqref="B139"/>
    </sheetView>
  </sheetViews>
  <sheetFormatPr defaultColWidth="11.5703125" defaultRowHeight="13.15" customHeight="1" outlineLevelCol="2"/>
  <cols>
    <col min="1" max="1" width="13.7109375" customWidth="1"/>
    <col min="2" max="2" width="58.5703125" customWidth="1" outlineLevel="1"/>
    <col min="3" max="3" width="20.7109375" customWidth="1" outlineLevel="1"/>
    <col min="4" max="7" width="11.42578125" customWidth="1" outlineLevel="2"/>
  </cols>
  <sheetData>
    <row r="1" spans="1:7" ht="12.75">
      <c r="A1" s="14"/>
      <c r="B1" s="8"/>
      <c r="C1" s="8"/>
      <c r="D1" s="8"/>
      <c r="E1" s="8"/>
      <c r="F1" s="8"/>
      <c r="G1" s="8"/>
    </row>
    <row r="2" spans="1:7" ht="12.75">
      <c r="A2" s="85" t="s">
        <v>735</v>
      </c>
      <c r="B2" s="86"/>
      <c r="C2" s="86"/>
      <c r="D2" s="86"/>
      <c r="E2" s="86"/>
      <c r="F2" s="86"/>
      <c r="G2" s="86"/>
    </row>
    <row r="3" spans="1:7" ht="39" thickBot="1">
      <c r="A3" s="87" t="s">
        <v>736</v>
      </c>
      <c r="B3" s="88" t="s">
        <v>737</v>
      </c>
      <c r="C3" s="88" t="s">
        <v>738</v>
      </c>
      <c r="D3" s="88" t="s">
        <v>739</v>
      </c>
      <c r="E3" s="88" t="s">
        <v>740</v>
      </c>
      <c r="F3" s="88" t="s">
        <v>741</v>
      </c>
      <c r="G3" s="88" t="s">
        <v>742</v>
      </c>
    </row>
    <row r="4" spans="1:7" ht="13.5" thickTop="1">
      <c r="A4" s="89">
        <v>1</v>
      </c>
      <c r="B4" s="90" t="s">
        <v>743</v>
      </c>
      <c r="C4" s="90" t="s">
        <v>744</v>
      </c>
      <c r="D4" s="90" t="s">
        <v>745</v>
      </c>
      <c r="E4" s="91"/>
      <c r="F4" s="90" t="s">
        <v>746</v>
      </c>
      <c r="G4" s="90" t="s">
        <v>747</v>
      </c>
    </row>
    <row r="5" spans="1:7" ht="12.75">
      <c r="A5" s="89">
        <v>2</v>
      </c>
      <c r="B5" s="90" t="s">
        <v>748</v>
      </c>
      <c r="C5" s="90" t="s">
        <v>744</v>
      </c>
      <c r="D5" s="90" t="s">
        <v>745</v>
      </c>
      <c r="E5" s="91"/>
      <c r="F5" s="90" t="s">
        <v>746</v>
      </c>
      <c r="G5" s="90" t="s">
        <v>747</v>
      </c>
    </row>
    <row r="6" spans="1:7" ht="12.75">
      <c r="A6" s="89">
        <v>3</v>
      </c>
      <c r="B6" s="90" t="s">
        <v>749</v>
      </c>
      <c r="C6" s="90" t="s">
        <v>744</v>
      </c>
      <c r="D6" s="90" t="s">
        <v>745</v>
      </c>
      <c r="E6" s="91"/>
      <c r="F6" s="90" t="s">
        <v>746</v>
      </c>
      <c r="G6" s="90" t="s">
        <v>747</v>
      </c>
    </row>
    <row r="7" spans="1:7" ht="12.75">
      <c r="A7" s="89">
        <v>4</v>
      </c>
      <c r="B7" s="90" t="s">
        <v>750</v>
      </c>
      <c r="C7" s="90" t="s">
        <v>744</v>
      </c>
      <c r="D7" s="90" t="s">
        <v>745</v>
      </c>
      <c r="E7" s="91"/>
      <c r="F7" s="90" t="s">
        <v>746</v>
      </c>
      <c r="G7" s="90" t="s">
        <v>747</v>
      </c>
    </row>
    <row r="8" spans="1:7" ht="12.75">
      <c r="A8" s="89">
        <v>5</v>
      </c>
      <c r="B8" s="90" t="s">
        <v>751</v>
      </c>
      <c r="C8" s="90" t="s">
        <v>752</v>
      </c>
      <c r="D8" s="90" t="s">
        <v>745</v>
      </c>
      <c r="E8" s="91"/>
      <c r="F8" s="90" t="s">
        <v>753</v>
      </c>
      <c r="G8" s="90" t="s">
        <v>747</v>
      </c>
    </row>
    <row r="9" spans="1:7" ht="12.75">
      <c r="A9" s="89">
        <v>6</v>
      </c>
      <c r="B9" s="90" t="s">
        <v>754</v>
      </c>
      <c r="C9" s="90" t="s">
        <v>752</v>
      </c>
      <c r="D9" s="90" t="s">
        <v>745</v>
      </c>
      <c r="E9" s="91"/>
      <c r="F9" s="90" t="s">
        <v>753</v>
      </c>
      <c r="G9" s="90" t="s">
        <v>747</v>
      </c>
    </row>
    <row r="10" spans="1:7" ht="12.75">
      <c r="A10" s="89">
        <v>7</v>
      </c>
      <c r="B10" s="90" t="s">
        <v>755</v>
      </c>
      <c r="C10" s="90" t="s">
        <v>752</v>
      </c>
      <c r="D10" s="90" t="s">
        <v>745</v>
      </c>
      <c r="E10" s="91"/>
      <c r="F10" s="90" t="s">
        <v>753</v>
      </c>
      <c r="G10" s="90" t="s">
        <v>747</v>
      </c>
    </row>
    <row r="11" spans="1:7" ht="12.75">
      <c r="A11" s="89">
        <v>8</v>
      </c>
      <c r="B11" s="90" t="s">
        <v>756</v>
      </c>
      <c r="C11" s="90" t="s">
        <v>752</v>
      </c>
      <c r="D11" s="90" t="s">
        <v>745</v>
      </c>
      <c r="E11" s="91"/>
      <c r="F11" s="90" t="s">
        <v>753</v>
      </c>
      <c r="G11" s="90" t="s">
        <v>747</v>
      </c>
    </row>
    <row r="12" spans="1:7" ht="12.75">
      <c r="A12" s="89">
        <v>9</v>
      </c>
      <c r="B12" s="90" t="s">
        <v>757</v>
      </c>
      <c r="C12" s="90" t="s">
        <v>758</v>
      </c>
      <c r="D12" s="90" t="s">
        <v>745</v>
      </c>
      <c r="E12" s="90" t="s">
        <v>759</v>
      </c>
      <c r="F12" s="90" t="s">
        <v>753</v>
      </c>
      <c r="G12" s="90" t="s">
        <v>747</v>
      </c>
    </row>
    <row r="13" spans="1:7" ht="12.75">
      <c r="A13" s="89">
        <v>10</v>
      </c>
      <c r="B13" s="90" t="s">
        <v>760</v>
      </c>
      <c r="C13" s="90" t="s">
        <v>761</v>
      </c>
      <c r="D13" s="90" t="s">
        <v>745</v>
      </c>
      <c r="E13" s="90" t="s">
        <v>759</v>
      </c>
      <c r="F13" s="90" t="s">
        <v>753</v>
      </c>
      <c r="G13" s="90" t="s">
        <v>747</v>
      </c>
    </row>
    <row r="14" spans="1:7" ht="12.75">
      <c r="A14" s="89">
        <v>11</v>
      </c>
      <c r="B14" s="90" t="s">
        <v>762</v>
      </c>
      <c r="C14" s="90" t="s">
        <v>761</v>
      </c>
      <c r="D14" s="90" t="s">
        <v>745</v>
      </c>
      <c r="E14" s="91"/>
      <c r="F14" s="90" t="s">
        <v>763</v>
      </c>
      <c r="G14" s="90" t="s">
        <v>747</v>
      </c>
    </row>
    <row r="15" spans="1:7" ht="12.75">
      <c r="A15" s="89">
        <v>12</v>
      </c>
      <c r="B15" s="92" t="s">
        <v>764</v>
      </c>
      <c r="C15" s="92" t="s">
        <v>765</v>
      </c>
      <c r="D15" s="91"/>
      <c r="E15" s="91"/>
      <c r="F15" s="91"/>
      <c r="G15" s="91"/>
    </row>
    <row r="16" spans="1:7" ht="12.75">
      <c r="A16" s="89">
        <v>13</v>
      </c>
      <c r="B16" s="90" t="s">
        <v>766</v>
      </c>
      <c r="C16" s="90" t="s">
        <v>767</v>
      </c>
      <c r="D16" s="90" t="s">
        <v>745</v>
      </c>
      <c r="E16" s="91"/>
      <c r="F16" s="90" t="s">
        <v>746</v>
      </c>
      <c r="G16" s="90" t="s">
        <v>747</v>
      </c>
    </row>
    <row r="17" spans="1:7" ht="12.75">
      <c r="A17" s="89">
        <v>14</v>
      </c>
      <c r="B17" s="90" t="s">
        <v>768</v>
      </c>
      <c r="C17" s="90" t="s">
        <v>767</v>
      </c>
      <c r="D17" s="90" t="s">
        <v>745</v>
      </c>
      <c r="E17" s="91"/>
      <c r="F17" s="90" t="s">
        <v>746</v>
      </c>
      <c r="G17" s="90" t="s">
        <v>747</v>
      </c>
    </row>
    <row r="18" spans="1:7" ht="12.75">
      <c r="A18" s="89">
        <v>15</v>
      </c>
      <c r="B18" s="90" t="s">
        <v>769</v>
      </c>
      <c r="C18" s="90" t="s">
        <v>758</v>
      </c>
      <c r="D18" s="90" t="s">
        <v>745</v>
      </c>
      <c r="E18" s="90" t="s">
        <v>759</v>
      </c>
      <c r="F18" s="90" t="s">
        <v>753</v>
      </c>
      <c r="G18" s="90" t="s">
        <v>747</v>
      </c>
    </row>
    <row r="19" spans="1:7" ht="12.75">
      <c r="A19" s="89">
        <v>16</v>
      </c>
      <c r="B19" s="90" t="s">
        <v>770</v>
      </c>
      <c r="C19" s="90" t="s">
        <v>758</v>
      </c>
      <c r="D19" s="90" t="s">
        <v>745</v>
      </c>
      <c r="E19" s="90" t="s">
        <v>759</v>
      </c>
      <c r="F19" s="90" t="s">
        <v>753</v>
      </c>
      <c r="G19" s="90" t="s">
        <v>747</v>
      </c>
    </row>
    <row r="20" spans="1:7" ht="12.75">
      <c r="A20" s="89">
        <v>17</v>
      </c>
      <c r="B20" s="90" t="s">
        <v>771</v>
      </c>
      <c r="C20" s="90" t="s">
        <v>758</v>
      </c>
      <c r="D20" s="90" t="s">
        <v>745</v>
      </c>
      <c r="E20" s="90" t="s">
        <v>759</v>
      </c>
      <c r="F20" s="90" t="s">
        <v>753</v>
      </c>
      <c r="G20" s="90" t="s">
        <v>747</v>
      </c>
    </row>
    <row r="21" spans="1:7" ht="12.75">
      <c r="A21" s="89">
        <v>18</v>
      </c>
      <c r="B21" s="90" t="s">
        <v>772</v>
      </c>
      <c r="C21" s="90" t="s">
        <v>758</v>
      </c>
      <c r="D21" s="90" t="s">
        <v>745</v>
      </c>
      <c r="E21" s="90" t="s">
        <v>759</v>
      </c>
      <c r="F21" s="90" t="s">
        <v>753</v>
      </c>
      <c r="G21" s="90" t="s">
        <v>747</v>
      </c>
    </row>
    <row r="22" spans="1:7" ht="12.75">
      <c r="A22" s="89">
        <v>19</v>
      </c>
      <c r="B22" s="90" t="s">
        <v>773</v>
      </c>
      <c r="C22" s="90" t="s">
        <v>761</v>
      </c>
      <c r="D22" s="90" t="s">
        <v>745</v>
      </c>
      <c r="E22" s="90" t="s">
        <v>774</v>
      </c>
      <c r="F22" s="90" t="s">
        <v>753</v>
      </c>
      <c r="G22" s="90" t="s">
        <v>747</v>
      </c>
    </row>
    <row r="23" spans="1:7" ht="12.75">
      <c r="A23" s="89">
        <v>20</v>
      </c>
      <c r="B23" s="90" t="s">
        <v>775</v>
      </c>
      <c r="C23" s="90" t="s">
        <v>761</v>
      </c>
      <c r="D23" s="90" t="s">
        <v>745</v>
      </c>
      <c r="E23" s="90" t="s">
        <v>774</v>
      </c>
      <c r="F23" s="90" t="s">
        <v>753</v>
      </c>
      <c r="G23" s="90" t="s">
        <v>747</v>
      </c>
    </row>
    <row r="24" spans="1:7" ht="12.75">
      <c r="A24" s="89">
        <v>21</v>
      </c>
      <c r="B24" s="90" t="s">
        <v>776</v>
      </c>
      <c r="C24" s="90" t="s">
        <v>758</v>
      </c>
      <c r="D24" s="90" t="s">
        <v>745</v>
      </c>
      <c r="E24" s="90" t="s">
        <v>774</v>
      </c>
      <c r="F24" s="90" t="s">
        <v>753</v>
      </c>
      <c r="G24" s="90" t="s">
        <v>747</v>
      </c>
    </row>
    <row r="25" spans="1:7" ht="12.75">
      <c r="A25" s="89">
        <v>22</v>
      </c>
      <c r="B25" s="90" t="s">
        <v>777</v>
      </c>
      <c r="C25" s="90" t="s">
        <v>758</v>
      </c>
      <c r="D25" s="90" t="s">
        <v>745</v>
      </c>
      <c r="E25" s="90" t="s">
        <v>774</v>
      </c>
      <c r="F25" s="90" t="s">
        <v>753</v>
      </c>
      <c r="G25" s="90" t="s">
        <v>747</v>
      </c>
    </row>
    <row r="26" spans="1:7" ht="12.75">
      <c r="A26" s="89">
        <v>23</v>
      </c>
      <c r="B26" s="90" t="s">
        <v>778</v>
      </c>
      <c r="C26" s="90" t="s">
        <v>779</v>
      </c>
      <c r="D26" s="90" t="s">
        <v>745</v>
      </c>
      <c r="E26" s="91"/>
      <c r="F26" s="90" t="s">
        <v>763</v>
      </c>
      <c r="G26" s="90" t="s">
        <v>747</v>
      </c>
    </row>
    <row r="27" spans="1:7" ht="12.75">
      <c r="A27" s="89">
        <v>24</v>
      </c>
      <c r="B27" s="90" t="s">
        <v>780</v>
      </c>
      <c r="C27" s="90" t="s">
        <v>779</v>
      </c>
      <c r="D27" s="90" t="s">
        <v>745</v>
      </c>
      <c r="E27" s="90" t="s">
        <v>759</v>
      </c>
      <c r="F27" s="90" t="s">
        <v>753</v>
      </c>
      <c r="G27" s="90" t="s">
        <v>747</v>
      </c>
    </row>
    <row r="28" spans="1:7" ht="25.5">
      <c r="A28" s="89">
        <v>25</v>
      </c>
      <c r="B28" s="93" t="s">
        <v>781</v>
      </c>
      <c r="C28" s="93" t="s">
        <v>782</v>
      </c>
      <c r="D28" s="90" t="s">
        <v>745</v>
      </c>
      <c r="E28" s="90" t="s">
        <v>774</v>
      </c>
      <c r="F28" s="90" t="s">
        <v>753</v>
      </c>
      <c r="G28" s="90" t="s">
        <v>747</v>
      </c>
    </row>
    <row r="29" spans="1:7" ht="25.5">
      <c r="A29" s="89">
        <v>26</v>
      </c>
      <c r="B29" s="93" t="s">
        <v>783</v>
      </c>
      <c r="C29" s="93" t="s">
        <v>782</v>
      </c>
      <c r="D29" s="90" t="s">
        <v>745</v>
      </c>
      <c r="E29" s="90" t="s">
        <v>774</v>
      </c>
      <c r="F29" s="90" t="s">
        <v>753</v>
      </c>
      <c r="G29" s="90" t="s">
        <v>747</v>
      </c>
    </row>
    <row r="30" spans="1:7" ht="12.75">
      <c r="A30" s="89">
        <v>27</v>
      </c>
      <c r="B30" s="90" t="s">
        <v>784</v>
      </c>
      <c r="C30" s="90" t="s">
        <v>779</v>
      </c>
      <c r="D30" s="90" t="s">
        <v>745</v>
      </c>
      <c r="E30" s="90" t="s">
        <v>759</v>
      </c>
      <c r="F30" s="90" t="s">
        <v>753</v>
      </c>
      <c r="G30" s="90" t="s">
        <v>747</v>
      </c>
    </row>
    <row r="31" spans="1:7" ht="12.75">
      <c r="A31" s="89">
        <v>28</v>
      </c>
      <c r="B31" s="90" t="s">
        <v>785</v>
      </c>
      <c r="C31" s="90" t="s">
        <v>779</v>
      </c>
      <c r="D31" s="90" t="s">
        <v>745</v>
      </c>
      <c r="E31" s="90" t="s">
        <v>759</v>
      </c>
      <c r="F31" s="90" t="s">
        <v>753</v>
      </c>
      <c r="G31" s="90" t="s">
        <v>747</v>
      </c>
    </row>
    <row r="32" spans="1:7" ht="12.75">
      <c r="A32" s="89">
        <v>29</v>
      </c>
      <c r="B32" s="90" t="s">
        <v>786</v>
      </c>
      <c r="C32" s="90" t="s">
        <v>787</v>
      </c>
      <c r="D32" s="90" t="s">
        <v>745</v>
      </c>
      <c r="E32" s="90" t="s">
        <v>774</v>
      </c>
      <c r="F32" s="90" t="s">
        <v>753</v>
      </c>
      <c r="G32" s="90" t="s">
        <v>747</v>
      </c>
    </row>
    <row r="33" spans="1:7" ht="12.75">
      <c r="A33" s="89">
        <v>30</v>
      </c>
      <c r="B33" s="90" t="s">
        <v>788</v>
      </c>
      <c r="C33" s="90" t="s">
        <v>787</v>
      </c>
      <c r="D33" s="90" t="s">
        <v>745</v>
      </c>
      <c r="E33" s="90" t="s">
        <v>774</v>
      </c>
      <c r="F33" s="90" t="s">
        <v>753</v>
      </c>
      <c r="G33" s="90" t="s">
        <v>747</v>
      </c>
    </row>
    <row r="34" spans="1:7" ht="12.75">
      <c r="A34" s="89">
        <v>31</v>
      </c>
      <c r="B34" s="90" t="s">
        <v>789</v>
      </c>
      <c r="C34" s="90" t="s">
        <v>779</v>
      </c>
      <c r="D34" s="90" t="s">
        <v>745</v>
      </c>
      <c r="E34" s="91"/>
      <c r="F34" s="90" t="s">
        <v>753</v>
      </c>
      <c r="G34" s="90" t="s">
        <v>747</v>
      </c>
    </row>
    <row r="35" spans="1:7" ht="12.75">
      <c r="A35" s="89">
        <v>32</v>
      </c>
      <c r="B35" s="90" t="s">
        <v>790</v>
      </c>
      <c r="C35" s="90" t="s">
        <v>779</v>
      </c>
      <c r="D35" s="90" t="s">
        <v>745</v>
      </c>
      <c r="E35" s="91"/>
      <c r="F35" s="90" t="s">
        <v>753</v>
      </c>
      <c r="G35" s="90" t="s">
        <v>747</v>
      </c>
    </row>
    <row r="36" spans="1:7" ht="12.75">
      <c r="A36" s="89">
        <v>33</v>
      </c>
      <c r="B36" s="90" t="s">
        <v>791</v>
      </c>
      <c r="C36" s="90" t="s">
        <v>792</v>
      </c>
      <c r="D36" s="90" t="s">
        <v>745</v>
      </c>
      <c r="E36" s="90" t="s">
        <v>774</v>
      </c>
      <c r="F36" s="90" t="s">
        <v>753</v>
      </c>
      <c r="G36" s="90" t="s">
        <v>747</v>
      </c>
    </row>
    <row r="37" spans="1:7" ht="12.75">
      <c r="A37" s="89">
        <v>34</v>
      </c>
      <c r="B37" s="90" t="s">
        <v>793</v>
      </c>
      <c r="C37" s="90" t="s">
        <v>792</v>
      </c>
      <c r="D37" s="90" t="s">
        <v>745</v>
      </c>
      <c r="E37" s="90" t="s">
        <v>774</v>
      </c>
      <c r="F37" s="90" t="s">
        <v>753</v>
      </c>
      <c r="G37" s="90" t="s">
        <v>747</v>
      </c>
    </row>
    <row r="38" spans="1:7" ht="12.75">
      <c r="A38" s="89">
        <v>35</v>
      </c>
      <c r="B38" s="90" t="s">
        <v>794</v>
      </c>
      <c r="C38" s="90" t="s">
        <v>795</v>
      </c>
      <c r="D38" s="90" t="s">
        <v>745</v>
      </c>
      <c r="E38" s="90" t="s">
        <v>774</v>
      </c>
      <c r="F38" s="90" t="s">
        <v>753</v>
      </c>
      <c r="G38" s="90" t="s">
        <v>747</v>
      </c>
    </row>
    <row r="39" spans="1:7" ht="12.75">
      <c r="A39" s="89">
        <v>36</v>
      </c>
      <c r="B39" s="90" t="s">
        <v>796</v>
      </c>
      <c r="C39" s="90" t="s">
        <v>795</v>
      </c>
      <c r="D39" s="90" t="s">
        <v>745</v>
      </c>
      <c r="E39" s="90" t="s">
        <v>774</v>
      </c>
      <c r="F39" s="90" t="s">
        <v>753</v>
      </c>
      <c r="G39" s="90" t="s">
        <v>747</v>
      </c>
    </row>
    <row r="40" spans="1:7" ht="12.75">
      <c r="A40" s="89">
        <v>37</v>
      </c>
      <c r="B40" s="90" t="s">
        <v>797</v>
      </c>
      <c r="C40" s="90" t="s">
        <v>798</v>
      </c>
      <c r="D40" s="90" t="s">
        <v>745</v>
      </c>
      <c r="E40" s="90" t="s">
        <v>799</v>
      </c>
      <c r="F40" s="90" t="s">
        <v>753</v>
      </c>
      <c r="G40" s="90" t="s">
        <v>747</v>
      </c>
    </row>
    <row r="41" spans="1:7" ht="12.75">
      <c r="A41" s="89">
        <v>38</v>
      </c>
      <c r="B41" s="90" t="s">
        <v>800</v>
      </c>
      <c r="C41" s="90" t="s">
        <v>798</v>
      </c>
      <c r="D41" s="90" t="s">
        <v>745</v>
      </c>
      <c r="E41" s="90" t="s">
        <v>799</v>
      </c>
      <c r="F41" s="90" t="s">
        <v>753</v>
      </c>
      <c r="G41" s="90" t="s">
        <v>747</v>
      </c>
    </row>
    <row r="42" spans="1:7" ht="12.75">
      <c r="A42" s="89">
        <v>39</v>
      </c>
      <c r="B42" s="90" t="s">
        <v>801</v>
      </c>
      <c r="C42" s="90" t="s">
        <v>798</v>
      </c>
      <c r="D42" s="90" t="s">
        <v>745</v>
      </c>
      <c r="E42" s="91"/>
      <c r="F42" s="90" t="s">
        <v>753</v>
      </c>
      <c r="G42" s="90" t="s">
        <v>747</v>
      </c>
    </row>
    <row r="43" spans="1:7" ht="12.75">
      <c r="A43" s="89">
        <v>40</v>
      </c>
      <c r="B43" s="90" t="s">
        <v>802</v>
      </c>
      <c r="C43" s="93" t="s">
        <v>803</v>
      </c>
      <c r="D43" s="90" t="s">
        <v>745</v>
      </c>
      <c r="E43" s="90" t="s">
        <v>759</v>
      </c>
      <c r="F43" s="90" t="s">
        <v>746</v>
      </c>
      <c r="G43" s="90" t="s">
        <v>747</v>
      </c>
    </row>
    <row r="44" spans="1:7" ht="12.75">
      <c r="A44" s="89">
        <v>41</v>
      </c>
      <c r="B44" s="90" t="s">
        <v>804</v>
      </c>
      <c r="C44" s="90" t="s">
        <v>805</v>
      </c>
      <c r="D44" s="90" t="s">
        <v>745</v>
      </c>
      <c r="E44" s="90" t="s">
        <v>774</v>
      </c>
      <c r="F44" s="90" t="s">
        <v>753</v>
      </c>
      <c r="G44" s="90" t="s">
        <v>747</v>
      </c>
    </row>
    <row r="45" spans="1:7" ht="12.75">
      <c r="A45" s="89">
        <v>42</v>
      </c>
      <c r="B45" s="90" t="s">
        <v>806</v>
      </c>
      <c r="C45" s="90" t="s">
        <v>805</v>
      </c>
      <c r="D45" s="90" t="s">
        <v>745</v>
      </c>
      <c r="E45" s="90" t="s">
        <v>774</v>
      </c>
      <c r="F45" s="90" t="s">
        <v>753</v>
      </c>
      <c r="G45" s="90" t="s">
        <v>747</v>
      </c>
    </row>
    <row r="46" spans="1:7" ht="12.75">
      <c r="A46" s="89">
        <v>43</v>
      </c>
      <c r="B46" s="90" t="s">
        <v>807</v>
      </c>
      <c r="C46" s="90" t="s">
        <v>795</v>
      </c>
      <c r="D46" s="90" t="s">
        <v>745</v>
      </c>
      <c r="E46" s="91"/>
      <c r="F46" s="90" t="s">
        <v>746</v>
      </c>
      <c r="G46" s="90" t="s">
        <v>747</v>
      </c>
    </row>
    <row r="47" spans="1:7" ht="12.75">
      <c r="A47" s="89">
        <v>44</v>
      </c>
      <c r="B47" s="90" t="s">
        <v>808</v>
      </c>
      <c r="C47" s="90" t="s">
        <v>795</v>
      </c>
      <c r="D47" s="90" t="s">
        <v>745</v>
      </c>
      <c r="E47" s="91"/>
      <c r="F47" s="90" t="s">
        <v>746</v>
      </c>
      <c r="G47" s="90" t="s">
        <v>747</v>
      </c>
    </row>
    <row r="48" spans="1:7" ht="12.75">
      <c r="A48" s="89">
        <v>45</v>
      </c>
      <c r="B48" s="90" t="s">
        <v>809</v>
      </c>
      <c r="C48" s="90" t="s">
        <v>810</v>
      </c>
      <c r="D48" s="90" t="s">
        <v>745</v>
      </c>
      <c r="E48" s="91"/>
      <c r="F48" s="90" t="s">
        <v>746</v>
      </c>
      <c r="G48" s="90" t="s">
        <v>747</v>
      </c>
    </row>
    <row r="49" spans="1:7" ht="12.75">
      <c r="A49" s="89">
        <v>46</v>
      </c>
      <c r="B49" s="90" t="s">
        <v>811</v>
      </c>
      <c r="C49" s="90" t="s">
        <v>810</v>
      </c>
      <c r="D49" s="90" t="s">
        <v>745</v>
      </c>
      <c r="E49" s="91"/>
      <c r="F49" s="90" t="s">
        <v>746</v>
      </c>
      <c r="G49" s="90" t="s">
        <v>747</v>
      </c>
    </row>
    <row r="50" spans="1:7" ht="12.75">
      <c r="A50" s="89">
        <v>47</v>
      </c>
      <c r="B50" s="90" t="s">
        <v>812</v>
      </c>
      <c r="C50" s="90" t="s">
        <v>810</v>
      </c>
      <c r="D50" s="90" t="s">
        <v>745</v>
      </c>
      <c r="E50" s="91"/>
      <c r="F50" s="90" t="s">
        <v>746</v>
      </c>
      <c r="G50" s="90" t="s">
        <v>747</v>
      </c>
    </row>
    <row r="51" spans="1:7" ht="12.75">
      <c r="A51" s="89">
        <v>48</v>
      </c>
      <c r="B51" s="90" t="s">
        <v>813</v>
      </c>
      <c r="C51" s="90" t="s">
        <v>810</v>
      </c>
      <c r="D51" s="90" t="s">
        <v>745</v>
      </c>
      <c r="E51" s="91"/>
      <c r="F51" s="90" t="s">
        <v>746</v>
      </c>
      <c r="G51" s="90" t="s">
        <v>747</v>
      </c>
    </row>
    <row r="52" spans="1:7" ht="12.75">
      <c r="A52" s="89">
        <v>49</v>
      </c>
      <c r="B52" s="90" t="s">
        <v>814</v>
      </c>
      <c r="C52" s="90" t="s">
        <v>779</v>
      </c>
      <c r="D52" s="90" t="s">
        <v>745</v>
      </c>
      <c r="E52" s="90" t="s">
        <v>759</v>
      </c>
      <c r="F52" s="90" t="s">
        <v>753</v>
      </c>
      <c r="G52" s="90" t="s">
        <v>747</v>
      </c>
    </row>
    <row r="53" spans="1:7" ht="12.75">
      <c r="A53" s="89">
        <v>50</v>
      </c>
      <c r="B53" s="90" t="s">
        <v>815</v>
      </c>
      <c r="C53" s="90" t="s">
        <v>779</v>
      </c>
      <c r="D53" s="90" t="s">
        <v>745</v>
      </c>
      <c r="E53" s="90" t="s">
        <v>759</v>
      </c>
      <c r="F53" s="90" t="s">
        <v>753</v>
      </c>
      <c r="G53" s="90" t="s">
        <v>747</v>
      </c>
    </row>
    <row r="54" spans="1:7" ht="12.75">
      <c r="A54" s="89">
        <v>51</v>
      </c>
      <c r="B54" s="90" t="s">
        <v>816</v>
      </c>
      <c r="C54" s="90" t="s">
        <v>817</v>
      </c>
      <c r="D54" s="90" t="s">
        <v>745</v>
      </c>
      <c r="E54" s="91"/>
      <c r="F54" s="90" t="s">
        <v>746</v>
      </c>
      <c r="G54" s="90" t="s">
        <v>747</v>
      </c>
    </row>
    <row r="55" spans="1:7" ht="12.75">
      <c r="A55" s="89">
        <v>52</v>
      </c>
      <c r="B55" s="90" t="s">
        <v>818</v>
      </c>
      <c r="C55" s="90" t="s">
        <v>817</v>
      </c>
      <c r="D55" s="90" t="s">
        <v>745</v>
      </c>
      <c r="E55" s="91"/>
      <c r="F55" s="90" t="s">
        <v>746</v>
      </c>
      <c r="G55" s="90" t="s">
        <v>747</v>
      </c>
    </row>
    <row r="56" spans="1:7" ht="12.75">
      <c r="A56" s="89">
        <v>53</v>
      </c>
      <c r="B56" s="90" t="s">
        <v>819</v>
      </c>
      <c r="C56" s="90" t="s">
        <v>820</v>
      </c>
      <c r="D56" s="90" t="s">
        <v>745</v>
      </c>
      <c r="E56" s="90" t="s">
        <v>774</v>
      </c>
      <c r="F56" s="90" t="s">
        <v>753</v>
      </c>
      <c r="G56" s="90" t="s">
        <v>747</v>
      </c>
    </row>
    <row r="57" spans="1:7" ht="12.75">
      <c r="A57" s="89">
        <v>54</v>
      </c>
      <c r="B57" s="90" t="s">
        <v>821</v>
      </c>
      <c r="C57" s="90" t="s">
        <v>820</v>
      </c>
      <c r="D57" s="90" t="s">
        <v>745</v>
      </c>
      <c r="E57" s="90" t="s">
        <v>774</v>
      </c>
      <c r="F57" s="90" t="s">
        <v>753</v>
      </c>
      <c r="G57" s="90" t="s">
        <v>747</v>
      </c>
    </row>
    <row r="58" spans="1:7" ht="12.75">
      <c r="A58" s="89">
        <v>55</v>
      </c>
      <c r="B58" s="90" t="s">
        <v>822</v>
      </c>
      <c r="C58" s="90" t="s">
        <v>758</v>
      </c>
      <c r="D58" s="90" t="s">
        <v>745</v>
      </c>
      <c r="E58" s="91"/>
      <c r="F58" s="90" t="s">
        <v>753</v>
      </c>
      <c r="G58" s="90" t="s">
        <v>747</v>
      </c>
    </row>
    <row r="59" spans="1:7" ht="12.75">
      <c r="A59" s="89">
        <v>56</v>
      </c>
      <c r="B59" s="94" t="s">
        <v>823</v>
      </c>
      <c r="C59" s="92" t="s">
        <v>761</v>
      </c>
      <c r="D59" s="90" t="s">
        <v>745</v>
      </c>
      <c r="E59" s="91"/>
      <c r="F59" s="90" t="s">
        <v>753</v>
      </c>
      <c r="G59" s="90" t="s">
        <v>747</v>
      </c>
    </row>
    <row r="60" spans="1:7" ht="12.75">
      <c r="A60" s="89">
        <v>57</v>
      </c>
      <c r="B60" s="90" t="s">
        <v>824</v>
      </c>
      <c r="C60" s="90" t="s">
        <v>820</v>
      </c>
      <c r="D60" s="90" t="s">
        <v>745</v>
      </c>
      <c r="E60" s="90" t="s">
        <v>774</v>
      </c>
      <c r="F60" s="90" t="s">
        <v>753</v>
      </c>
      <c r="G60" s="90" t="s">
        <v>747</v>
      </c>
    </row>
    <row r="61" spans="1:7" ht="12.75">
      <c r="A61" s="89">
        <v>58</v>
      </c>
      <c r="B61" s="90" t="s">
        <v>825</v>
      </c>
      <c r="C61" s="90" t="s">
        <v>820</v>
      </c>
      <c r="D61" s="90" t="s">
        <v>745</v>
      </c>
      <c r="E61" s="90" t="s">
        <v>774</v>
      </c>
      <c r="F61" s="90" t="s">
        <v>753</v>
      </c>
      <c r="G61" s="90" t="s">
        <v>747</v>
      </c>
    </row>
    <row r="62" spans="1:7" ht="12.75">
      <c r="A62" s="89">
        <v>59</v>
      </c>
      <c r="B62" s="90" t="s">
        <v>826</v>
      </c>
      <c r="C62" s="90" t="s">
        <v>820</v>
      </c>
      <c r="D62" s="90" t="s">
        <v>745</v>
      </c>
      <c r="E62" s="91"/>
      <c r="F62" s="90" t="s">
        <v>763</v>
      </c>
      <c r="G62" s="90" t="s">
        <v>747</v>
      </c>
    </row>
    <row r="63" spans="1:7" ht="12.75">
      <c r="A63" s="89">
        <v>60</v>
      </c>
      <c r="B63" s="90" t="s">
        <v>827</v>
      </c>
      <c r="C63" s="90" t="s">
        <v>820</v>
      </c>
      <c r="D63" s="90" t="s">
        <v>745</v>
      </c>
      <c r="E63" s="91"/>
      <c r="F63" s="90" t="s">
        <v>763</v>
      </c>
      <c r="G63" s="90" t="s">
        <v>747</v>
      </c>
    </row>
    <row r="64" spans="1:7" ht="12.75">
      <c r="A64" s="89">
        <v>61</v>
      </c>
      <c r="B64" s="90" t="s">
        <v>828</v>
      </c>
      <c r="C64" s="90" t="s">
        <v>752</v>
      </c>
      <c r="D64" s="90" t="s">
        <v>745</v>
      </c>
      <c r="E64" s="91"/>
      <c r="F64" s="90" t="s">
        <v>763</v>
      </c>
      <c r="G64" s="90" t="s">
        <v>747</v>
      </c>
    </row>
    <row r="65" spans="1:7" ht="12.75">
      <c r="A65" s="89">
        <v>62</v>
      </c>
      <c r="B65" s="90" t="s">
        <v>829</v>
      </c>
      <c r="C65" s="90" t="s">
        <v>830</v>
      </c>
      <c r="D65" s="90" t="s">
        <v>745</v>
      </c>
      <c r="E65" s="91"/>
      <c r="F65" s="90" t="s">
        <v>753</v>
      </c>
      <c r="G65" s="90" t="s">
        <v>747</v>
      </c>
    </row>
    <row r="66" spans="1:7" ht="12.75">
      <c r="A66" s="89">
        <v>63</v>
      </c>
      <c r="B66" s="90" t="s">
        <v>831</v>
      </c>
      <c r="C66" s="90" t="s">
        <v>832</v>
      </c>
      <c r="D66" s="90" t="s">
        <v>745</v>
      </c>
      <c r="E66" s="91"/>
      <c r="F66" s="90" t="s">
        <v>753</v>
      </c>
      <c r="G66" s="90" t="s">
        <v>747</v>
      </c>
    </row>
    <row r="67" spans="1:7" ht="12.75">
      <c r="A67" s="89">
        <v>64</v>
      </c>
      <c r="B67" s="90" t="s">
        <v>833</v>
      </c>
      <c r="C67" s="90" t="s">
        <v>834</v>
      </c>
      <c r="D67" s="90" t="s">
        <v>745</v>
      </c>
      <c r="E67" s="91"/>
      <c r="F67" s="90" t="s">
        <v>753</v>
      </c>
      <c r="G67" s="90" t="s">
        <v>747</v>
      </c>
    </row>
    <row r="68" spans="1:7" ht="12.75">
      <c r="A68" s="89">
        <v>65</v>
      </c>
      <c r="B68" s="90" t="s">
        <v>835</v>
      </c>
      <c r="C68" s="90" t="s">
        <v>836</v>
      </c>
      <c r="D68" s="90" t="s">
        <v>745</v>
      </c>
      <c r="E68" s="91"/>
      <c r="F68" s="90" t="s">
        <v>753</v>
      </c>
      <c r="G68" s="90" t="s">
        <v>747</v>
      </c>
    </row>
    <row r="69" spans="1:7" ht="12.75">
      <c r="A69" s="89">
        <v>66</v>
      </c>
      <c r="B69" s="90" t="s">
        <v>837</v>
      </c>
      <c r="C69" s="90" t="s">
        <v>838</v>
      </c>
      <c r="D69" s="90" t="s">
        <v>745</v>
      </c>
      <c r="E69" s="91"/>
      <c r="F69" s="90" t="s">
        <v>763</v>
      </c>
      <c r="G69" s="90" t="s">
        <v>747</v>
      </c>
    </row>
    <row r="70" spans="1:7" ht="12.75">
      <c r="A70" s="89">
        <v>67</v>
      </c>
      <c r="B70" s="90" t="s">
        <v>839</v>
      </c>
      <c r="C70" s="90" t="s">
        <v>840</v>
      </c>
      <c r="D70" s="90" t="s">
        <v>745</v>
      </c>
      <c r="E70" s="91"/>
      <c r="F70" s="90" t="s">
        <v>763</v>
      </c>
      <c r="G70" s="90" t="s">
        <v>747</v>
      </c>
    </row>
    <row r="71" spans="1:7" ht="12.75">
      <c r="A71" s="89">
        <v>68</v>
      </c>
      <c r="B71" s="90" t="s">
        <v>841</v>
      </c>
      <c r="C71" s="90" t="s">
        <v>820</v>
      </c>
      <c r="D71" s="90" t="s">
        <v>745</v>
      </c>
      <c r="E71" s="90" t="s">
        <v>759</v>
      </c>
      <c r="F71" s="90" t="s">
        <v>753</v>
      </c>
      <c r="G71" s="90" t="s">
        <v>747</v>
      </c>
    </row>
    <row r="72" spans="1:7" ht="12.75">
      <c r="A72" s="89">
        <v>69</v>
      </c>
      <c r="B72" s="90" t="s">
        <v>842</v>
      </c>
      <c r="C72" s="90" t="s">
        <v>830</v>
      </c>
      <c r="D72" s="90" t="s">
        <v>745</v>
      </c>
      <c r="E72" s="91"/>
      <c r="F72" s="90" t="s">
        <v>763</v>
      </c>
      <c r="G72" s="90" t="s">
        <v>747</v>
      </c>
    </row>
    <row r="73" spans="1:7" ht="12.75">
      <c r="A73" s="89">
        <v>70</v>
      </c>
      <c r="B73" s="90" t="s">
        <v>843</v>
      </c>
      <c r="C73" s="90" t="s">
        <v>844</v>
      </c>
      <c r="D73" s="90" t="s">
        <v>745</v>
      </c>
      <c r="E73" s="91"/>
      <c r="F73" s="90" t="s">
        <v>763</v>
      </c>
      <c r="G73" s="90" t="s">
        <v>747</v>
      </c>
    </row>
    <row r="74" spans="1:7" ht="12.75">
      <c r="A74" s="89">
        <v>71</v>
      </c>
      <c r="B74" s="90" t="s">
        <v>845</v>
      </c>
      <c r="C74" s="90" t="s">
        <v>830</v>
      </c>
      <c r="D74" s="90" t="s">
        <v>745</v>
      </c>
      <c r="E74" s="91"/>
      <c r="F74" s="90" t="s">
        <v>763</v>
      </c>
      <c r="G74" s="90" t="s">
        <v>747</v>
      </c>
    </row>
    <row r="75" spans="1:7" ht="12.75">
      <c r="A75" s="89">
        <v>72</v>
      </c>
      <c r="B75" s="90" t="s">
        <v>846</v>
      </c>
      <c r="C75" s="90" t="s">
        <v>830</v>
      </c>
      <c r="D75" s="90" t="s">
        <v>745</v>
      </c>
      <c r="E75" s="91"/>
      <c r="F75" s="90" t="s">
        <v>763</v>
      </c>
      <c r="G75" s="90" t="s">
        <v>747</v>
      </c>
    </row>
    <row r="76" spans="1:7" ht="12.75">
      <c r="A76" s="89">
        <v>73</v>
      </c>
      <c r="B76" s="90" t="s">
        <v>847</v>
      </c>
      <c r="C76" s="90" t="s">
        <v>830</v>
      </c>
      <c r="D76" s="90" t="s">
        <v>745</v>
      </c>
      <c r="E76" s="91"/>
      <c r="F76" s="90" t="s">
        <v>763</v>
      </c>
      <c r="G76" s="90" t="s">
        <v>747</v>
      </c>
    </row>
    <row r="77" spans="1:7" ht="12.75">
      <c r="A77" s="89">
        <v>74</v>
      </c>
      <c r="B77" s="91"/>
      <c r="C77" s="90" t="s">
        <v>848</v>
      </c>
      <c r="D77" s="90" t="s">
        <v>745</v>
      </c>
      <c r="E77" s="91"/>
      <c r="F77" s="90" t="s">
        <v>746</v>
      </c>
      <c r="G77" s="90" t="s">
        <v>747</v>
      </c>
    </row>
    <row r="78" spans="1:7" ht="12.75">
      <c r="A78" s="89">
        <v>75</v>
      </c>
      <c r="B78" s="90" t="s">
        <v>849</v>
      </c>
      <c r="C78" s="90" t="s">
        <v>844</v>
      </c>
      <c r="D78" s="90" t="s">
        <v>745</v>
      </c>
      <c r="E78" s="91"/>
      <c r="F78" s="90" t="s">
        <v>763</v>
      </c>
      <c r="G78" s="90" t="s">
        <v>747</v>
      </c>
    </row>
    <row r="79" spans="1:7" ht="12.75">
      <c r="A79" s="89">
        <v>76</v>
      </c>
      <c r="B79" s="90" t="s">
        <v>850</v>
      </c>
      <c r="C79" s="90" t="s">
        <v>851</v>
      </c>
      <c r="D79" s="90" t="s">
        <v>745</v>
      </c>
      <c r="E79" s="91"/>
      <c r="F79" s="90" t="s">
        <v>763</v>
      </c>
      <c r="G79" s="90" t="s">
        <v>747</v>
      </c>
    </row>
    <row r="80" spans="1:7" ht="12.75">
      <c r="A80" s="89">
        <v>77</v>
      </c>
      <c r="B80" s="91"/>
      <c r="C80" s="90" t="s">
        <v>848</v>
      </c>
      <c r="D80" s="90" t="s">
        <v>745</v>
      </c>
      <c r="E80" s="90" t="s">
        <v>759</v>
      </c>
      <c r="F80" s="90" t="s">
        <v>753</v>
      </c>
      <c r="G80" s="90" t="s">
        <v>747</v>
      </c>
    </row>
    <row r="81" spans="1:7" ht="12.75">
      <c r="A81" s="89">
        <v>78</v>
      </c>
      <c r="B81" s="91"/>
      <c r="C81" s="90" t="s">
        <v>848</v>
      </c>
      <c r="D81" s="90" t="s">
        <v>745</v>
      </c>
      <c r="E81" s="90" t="s">
        <v>759</v>
      </c>
      <c r="F81" s="90" t="s">
        <v>753</v>
      </c>
      <c r="G81" s="90" t="s">
        <v>747</v>
      </c>
    </row>
    <row r="82" spans="1:7" ht="12.75">
      <c r="A82" s="89">
        <v>79</v>
      </c>
      <c r="B82" s="90" t="s">
        <v>852</v>
      </c>
      <c r="C82" s="90" t="s">
        <v>844</v>
      </c>
      <c r="D82" s="90" t="s">
        <v>745</v>
      </c>
      <c r="E82" s="91"/>
      <c r="F82" s="90" t="s">
        <v>763</v>
      </c>
      <c r="G82" s="90" t="s">
        <v>747</v>
      </c>
    </row>
    <row r="83" spans="1:7" ht="12.75">
      <c r="A83" s="89">
        <v>80</v>
      </c>
      <c r="B83" s="91"/>
      <c r="C83" s="90" t="s">
        <v>848</v>
      </c>
      <c r="D83" s="90" t="s">
        <v>745</v>
      </c>
      <c r="E83" s="90" t="s">
        <v>759</v>
      </c>
      <c r="F83" s="90" t="s">
        <v>753</v>
      </c>
      <c r="G83" s="90" t="s">
        <v>747</v>
      </c>
    </row>
    <row r="84" spans="1:7" ht="12.75">
      <c r="A84" s="89">
        <v>81</v>
      </c>
      <c r="B84" s="90" t="s">
        <v>853</v>
      </c>
      <c r="C84" s="90" t="s">
        <v>752</v>
      </c>
      <c r="D84" s="90" t="s">
        <v>745</v>
      </c>
      <c r="E84" s="90" t="s">
        <v>759</v>
      </c>
      <c r="F84" s="90" t="s">
        <v>753</v>
      </c>
      <c r="G84" s="90" t="s">
        <v>747</v>
      </c>
    </row>
    <row r="85" spans="1:7" ht="12.75">
      <c r="A85" s="89">
        <v>82</v>
      </c>
      <c r="B85" s="91"/>
      <c r="C85" s="90" t="s">
        <v>848</v>
      </c>
      <c r="D85" s="90" t="s">
        <v>745</v>
      </c>
      <c r="E85" s="91"/>
      <c r="F85" s="90" t="s">
        <v>746</v>
      </c>
      <c r="G85" s="90" t="s">
        <v>747</v>
      </c>
    </row>
    <row r="86" spans="1:7" ht="12.75">
      <c r="A86" s="89">
        <v>83</v>
      </c>
      <c r="B86" s="90" t="s">
        <v>854</v>
      </c>
      <c r="C86" s="90" t="s">
        <v>855</v>
      </c>
      <c r="D86" s="90" t="s">
        <v>745</v>
      </c>
      <c r="E86" s="90" t="s">
        <v>799</v>
      </c>
      <c r="F86" s="90" t="s">
        <v>753</v>
      </c>
      <c r="G86" s="90" t="s">
        <v>747</v>
      </c>
    </row>
    <row r="87" spans="1:7" ht="12.75">
      <c r="A87" s="89">
        <v>84</v>
      </c>
      <c r="B87" s="90" t="s">
        <v>856</v>
      </c>
      <c r="C87" s="90" t="s">
        <v>855</v>
      </c>
      <c r="D87" s="90" t="s">
        <v>745</v>
      </c>
      <c r="E87" s="90" t="s">
        <v>857</v>
      </c>
      <c r="F87" s="90" t="s">
        <v>753</v>
      </c>
      <c r="G87" s="90" t="s">
        <v>747</v>
      </c>
    </row>
    <row r="88" spans="1:7" ht="12.75">
      <c r="A88" s="89">
        <v>85</v>
      </c>
      <c r="B88" s="90" t="s">
        <v>858</v>
      </c>
      <c r="C88" s="90" t="s">
        <v>859</v>
      </c>
      <c r="D88" s="90" t="s">
        <v>745</v>
      </c>
      <c r="E88" s="91"/>
      <c r="F88" s="90" t="s">
        <v>746</v>
      </c>
      <c r="G88" s="90" t="s">
        <v>747</v>
      </c>
    </row>
    <row r="89" spans="1:7" ht="12.75">
      <c r="A89" s="89">
        <v>86</v>
      </c>
      <c r="B89" s="90" t="s">
        <v>860</v>
      </c>
      <c r="C89" s="90" t="s">
        <v>859</v>
      </c>
      <c r="D89" s="90" t="s">
        <v>745</v>
      </c>
      <c r="E89" s="91"/>
      <c r="F89" s="90" t="s">
        <v>746</v>
      </c>
      <c r="G89" s="90" t="s">
        <v>747</v>
      </c>
    </row>
    <row r="90" spans="1:7" ht="12.75">
      <c r="A90" s="89">
        <v>87</v>
      </c>
      <c r="B90" s="90" t="s">
        <v>861</v>
      </c>
      <c r="C90" s="90" t="s">
        <v>862</v>
      </c>
      <c r="D90" s="90" t="s">
        <v>745</v>
      </c>
      <c r="E90" s="91"/>
      <c r="F90" s="90" t="s">
        <v>746</v>
      </c>
      <c r="G90" s="90" t="s">
        <v>747</v>
      </c>
    </row>
    <row r="91" spans="1:7" ht="12.75">
      <c r="A91" s="89">
        <v>88</v>
      </c>
      <c r="B91" s="90" t="s">
        <v>863</v>
      </c>
      <c r="C91" s="90" t="s">
        <v>862</v>
      </c>
      <c r="D91" s="90" t="s">
        <v>745</v>
      </c>
      <c r="E91" s="91"/>
      <c r="F91" s="90" t="s">
        <v>746</v>
      </c>
      <c r="G91" s="90" t="s">
        <v>747</v>
      </c>
    </row>
    <row r="92" spans="1:7" ht="12.75">
      <c r="A92" s="89">
        <v>89</v>
      </c>
      <c r="B92" s="90" t="s">
        <v>864</v>
      </c>
      <c r="C92" s="90" t="s">
        <v>820</v>
      </c>
      <c r="D92" s="90" t="s">
        <v>745</v>
      </c>
      <c r="E92" s="90" t="s">
        <v>759</v>
      </c>
      <c r="F92" s="90" t="s">
        <v>753</v>
      </c>
      <c r="G92" s="90" t="s">
        <v>747</v>
      </c>
    </row>
    <row r="93" spans="1:7" ht="12.75">
      <c r="A93" s="89">
        <v>90</v>
      </c>
      <c r="B93" s="90" t="s">
        <v>865</v>
      </c>
      <c r="C93" s="90" t="s">
        <v>866</v>
      </c>
      <c r="D93" s="90" t="s">
        <v>745</v>
      </c>
      <c r="E93" s="91"/>
      <c r="F93" s="90" t="s">
        <v>746</v>
      </c>
      <c r="G93" s="90" t="s">
        <v>747</v>
      </c>
    </row>
    <row r="94" spans="1:7" ht="12.75">
      <c r="A94" s="89">
        <v>91</v>
      </c>
      <c r="B94" s="90" t="s">
        <v>867</v>
      </c>
      <c r="C94" s="90" t="s">
        <v>866</v>
      </c>
      <c r="D94" s="90" t="s">
        <v>745</v>
      </c>
      <c r="E94" s="91"/>
      <c r="F94" s="90" t="s">
        <v>746</v>
      </c>
      <c r="G94" s="90" t="s">
        <v>747</v>
      </c>
    </row>
    <row r="95" spans="1:7" ht="12.75">
      <c r="A95" s="89">
        <v>92</v>
      </c>
      <c r="B95" s="90" t="s">
        <v>868</v>
      </c>
      <c r="C95" s="90" t="s">
        <v>866</v>
      </c>
      <c r="D95" s="90" t="s">
        <v>745</v>
      </c>
      <c r="E95" s="91"/>
      <c r="F95" s="90" t="s">
        <v>746</v>
      </c>
      <c r="G95" s="90" t="s">
        <v>747</v>
      </c>
    </row>
    <row r="96" spans="1:7" ht="12.75">
      <c r="A96" s="89">
        <v>93</v>
      </c>
      <c r="B96" s="90" t="s">
        <v>869</v>
      </c>
      <c r="C96" s="90" t="s">
        <v>870</v>
      </c>
      <c r="D96" s="90" t="s">
        <v>871</v>
      </c>
      <c r="E96" s="91"/>
      <c r="F96" s="90" t="s">
        <v>746</v>
      </c>
      <c r="G96" s="90" t="s">
        <v>747</v>
      </c>
    </row>
    <row r="97" spans="1:7" ht="12.75">
      <c r="A97" s="89">
        <v>94</v>
      </c>
      <c r="B97" s="90" t="s">
        <v>872</v>
      </c>
      <c r="C97" s="90" t="s">
        <v>873</v>
      </c>
      <c r="D97" s="90" t="s">
        <v>745</v>
      </c>
      <c r="E97" s="91"/>
      <c r="F97" s="90" t="s">
        <v>746</v>
      </c>
      <c r="G97" s="90" t="s">
        <v>747</v>
      </c>
    </row>
    <row r="98" spans="1:7" ht="12.75">
      <c r="A98" s="89">
        <v>95</v>
      </c>
      <c r="B98" s="90" t="s">
        <v>874</v>
      </c>
      <c r="C98" s="90" t="s">
        <v>873</v>
      </c>
      <c r="D98" s="90" t="s">
        <v>745</v>
      </c>
      <c r="E98" s="91"/>
      <c r="F98" s="90" t="s">
        <v>746</v>
      </c>
      <c r="G98" s="90" t="s">
        <v>747</v>
      </c>
    </row>
    <row r="99" spans="1:7" ht="12.75">
      <c r="A99" s="89">
        <v>96</v>
      </c>
      <c r="B99" s="90" t="s">
        <v>875</v>
      </c>
      <c r="C99" s="90" t="s">
        <v>873</v>
      </c>
      <c r="D99" s="90" t="s">
        <v>745</v>
      </c>
      <c r="E99" s="90" t="s">
        <v>774</v>
      </c>
      <c r="F99" s="90" t="s">
        <v>753</v>
      </c>
      <c r="G99" s="90" t="s">
        <v>747</v>
      </c>
    </row>
    <row r="100" spans="1:7" ht="12.75">
      <c r="A100" s="89">
        <v>97</v>
      </c>
      <c r="B100" s="90" t="s">
        <v>876</v>
      </c>
      <c r="C100" s="90" t="s">
        <v>873</v>
      </c>
      <c r="D100" s="90" t="s">
        <v>745</v>
      </c>
      <c r="E100" s="90" t="s">
        <v>774</v>
      </c>
      <c r="F100" s="90" t="s">
        <v>753</v>
      </c>
      <c r="G100" s="90" t="s">
        <v>747</v>
      </c>
    </row>
    <row r="101" spans="1:7" ht="12.75">
      <c r="A101" s="89">
        <v>98</v>
      </c>
      <c r="B101" s="90" t="s">
        <v>877</v>
      </c>
      <c r="C101" s="90" t="s">
        <v>878</v>
      </c>
      <c r="D101" s="90" t="s">
        <v>871</v>
      </c>
      <c r="E101" s="91"/>
      <c r="F101" s="90" t="s">
        <v>746</v>
      </c>
      <c r="G101" s="90" t="s">
        <v>747</v>
      </c>
    </row>
    <row r="102" spans="1:7" ht="12.75">
      <c r="A102" s="89">
        <v>99</v>
      </c>
      <c r="B102" s="90" t="s">
        <v>879</v>
      </c>
      <c r="C102" s="90" t="s">
        <v>880</v>
      </c>
      <c r="D102" s="90" t="s">
        <v>871</v>
      </c>
      <c r="E102" s="91"/>
      <c r="F102" s="90" t="s">
        <v>746</v>
      </c>
      <c r="G102" s="90" t="s">
        <v>747</v>
      </c>
    </row>
    <row r="103" spans="1:7" ht="12.75">
      <c r="A103" s="89">
        <v>100</v>
      </c>
      <c r="B103" s="90" t="s">
        <v>881</v>
      </c>
      <c r="C103" s="90" t="s">
        <v>744</v>
      </c>
      <c r="D103" s="90" t="s">
        <v>745</v>
      </c>
      <c r="E103" s="91"/>
      <c r="F103" s="90" t="s">
        <v>746</v>
      </c>
      <c r="G103" s="90" t="s">
        <v>747</v>
      </c>
    </row>
    <row r="104" spans="1:7" ht="12.75">
      <c r="A104" s="89">
        <v>101</v>
      </c>
      <c r="B104" s="90" t="s">
        <v>882</v>
      </c>
      <c r="C104" s="90" t="s">
        <v>744</v>
      </c>
      <c r="D104" s="90" t="s">
        <v>745</v>
      </c>
      <c r="E104" s="91"/>
      <c r="F104" s="90" t="s">
        <v>746</v>
      </c>
      <c r="G104" s="90" t="s">
        <v>747</v>
      </c>
    </row>
    <row r="105" spans="1:7" ht="12.75">
      <c r="A105" s="89">
        <v>102</v>
      </c>
      <c r="B105" s="90" t="s">
        <v>883</v>
      </c>
      <c r="C105" s="90" t="s">
        <v>744</v>
      </c>
      <c r="D105" s="90" t="s">
        <v>745</v>
      </c>
      <c r="E105" s="91"/>
      <c r="F105" s="90" t="s">
        <v>746</v>
      </c>
      <c r="G105" s="90" t="s">
        <v>747</v>
      </c>
    </row>
    <row r="106" spans="1:7" ht="12.75">
      <c r="A106" s="89">
        <v>103</v>
      </c>
      <c r="B106" s="90" t="s">
        <v>884</v>
      </c>
      <c r="C106" s="90" t="s">
        <v>744</v>
      </c>
      <c r="D106" s="90" t="s">
        <v>745</v>
      </c>
      <c r="E106" s="91"/>
      <c r="F106" s="90" t="s">
        <v>746</v>
      </c>
      <c r="G106" s="90" t="s">
        <v>747</v>
      </c>
    </row>
    <row r="107" spans="1:7" ht="12.75">
      <c r="A107" s="89">
        <v>104</v>
      </c>
      <c r="B107" s="90" t="s">
        <v>885</v>
      </c>
      <c r="C107" s="90" t="s">
        <v>873</v>
      </c>
      <c r="D107" s="90" t="s">
        <v>745</v>
      </c>
      <c r="E107" s="91"/>
      <c r="F107" s="90" t="s">
        <v>746</v>
      </c>
      <c r="G107" s="90" t="s">
        <v>747</v>
      </c>
    </row>
    <row r="108" spans="1:7" ht="12.75">
      <c r="A108" s="89">
        <v>105</v>
      </c>
      <c r="B108" s="90" t="s">
        <v>886</v>
      </c>
      <c r="C108" s="90" t="s">
        <v>873</v>
      </c>
      <c r="D108" s="90" t="s">
        <v>745</v>
      </c>
      <c r="E108" s="90" t="s">
        <v>759</v>
      </c>
      <c r="F108" s="90" t="s">
        <v>753</v>
      </c>
      <c r="G108" s="90" t="s">
        <v>747</v>
      </c>
    </row>
    <row r="109" spans="1:7" ht="12.75">
      <c r="A109" s="89">
        <v>106</v>
      </c>
      <c r="B109" s="90" t="s">
        <v>887</v>
      </c>
      <c r="C109" s="90" t="s">
        <v>873</v>
      </c>
      <c r="D109" s="90" t="s">
        <v>745</v>
      </c>
      <c r="E109" s="91"/>
      <c r="F109" s="90" t="s">
        <v>746</v>
      </c>
      <c r="G109" s="90" t="s">
        <v>747</v>
      </c>
    </row>
    <row r="110" spans="1:7" ht="12.75">
      <c r="A110" s="89">
        <v>107</v>
      </c>
      <c r="B110" s="90" t="s">
        <v>888</v>
      </c>
      <c r="C110" s="90" t="s">
        <v>880</v>
      </c>
      <c r="D110" s="90" t="s">
        <v>745</v>
      </c>
      <c r="E110" s="90" t="s">
        <v>857</v>
      </c>
      <c r="F110" s="90" t="s">
        <v>753</v>
      </c>
      <c r="G110" s="90" t="s">
        <v>747</v>
      </c>
    </row>
    <row r="111" spans="1:7" ht="12.75">
      <c r="A111" s="89">
        <v>108</v>
      </c>
      <c r="B111" s="90" t="s">
        <v>889</v>
      </c>
      <c r="C111" s="90" t="s">
        <v>767</v>
      </c>
      <c r="D111" s="90" t="s">
        <v>745</v>
      </c>
      <c r="E111" s="90" t="s">
        <v>857</v>
      </c>
      <c r="F111" s="90" t="s">
        <v>763</v>
      </c>
      <c r="G111" s="90" t="s">
        <v>747</v>
      </c>
    </row>
    <row r="112" spans="1:7" ht="12.75">
      <c r="A112" s="89">
        <v>109</v>
      </c>
      <c r="B112" s="90" t="s">
        <v>890</v>
      </c>
      <c r="C112" s="90" t="s">
        <v>767</v>
      </c>
      <c r="D112" s="90" t="s">
        <v>745</v>
      </c>
      <c r="E112" s="91"/>
      <c r="F112" s="90" t="s">
        <v>763</v>
      </c>
      <c r="G112" s="90" t="s">
        <v>747</v>
      </c>
    </row>
    <row r="113" spans="1:7" ht="12.75">
      <c r="A113" s="89">
        <v>110</v>
      </c>
      <c r="B113" s="90" t="s">
        <v>891</v>
      </c>
      <c r="C113" s="90" t="s">
        <v>767</v>
      </c>
      <c r="D113" s="90" t="s">
        <v>745</v>
      </c>
      <c r="E113" s="91"/>
      <c r="F113" s="90" t="s">
        <v>763</v>
      </c>
      <c r="G113" s="90" t="s">
        <v>747</v>
      </c>
    </row>
    <row r="114" spans="1:7" ht="12.75">
      <c r="A114" s="89">
        <v>111</v>
      </c>
      <c r="B114" s="90" t="s">
        <v>892</v>
      </c>
      <c r="C114" s="90" t="s">
        <v>893</v>
      </c>
      <c r="D114" s="90" t="s">
        <v>745</v>
      </c>
      <c r="E114" s="90" t="s">
        <v>759</v>
      </c>
      <c r="F114" s="90" t="s">
        <v>746</v>
      </c>
      <c r="G114" s="90" t="s">
        <v>747</v>
      </c>
    </row>
    <row r="115" spans="1:7" ht="12.75">
      <c r="A115" s="89">
        <v>112</v>
      </c>
      <c r="B115" s="90" t="s">
        <v>894</v>
      </c>
      <c r="C115" s="90" t="s">
        <v>895</v>
      </c>
      <c r="D115" s="90" t="s">
        <v>745</v>
      </c>
      <c r="E115" s="91"/>
      <c r="F115" s="90" t="s">
        <v>763</v>
      </c>
      <c r="G115" s="90" t="s">
        <v>747</v>
      </c>
    </row>
    <row r="116" spans="1:7" ht="12.75">
      <c r="A116" s="89">
        <v>113</v>
      </c>
      <c r="B116" s="90" t="s">
        <v>896</v>
      </c>
      <c r="C116" s="90" t="s">
        <v>880</v>
      </c>
      <c r="D116" s="90" t="s">
        <v>745</v>
      </c>
      <c r="E116" s="91"/>
      <c r="F116" s="90" t="s">
        <v>763</v>
      </c>
      <c r="G116" s="90" t="s">
        <v>747</v>
      </c>
    </row>
    <row r="117" spans="1:7" ht="12.75">
      <c r="A117" s="89">
        <v>114</v>
      </c>
      <c r="B117" s="90" t="s">
        <v>897</v>
      </c>
      <c r="C117" s="90" t="s">
        <v>880</v>
      </c>
      <c r="D117" s="90" t="s">
        <v>745</v>
      </c>
      <c r="E117" s="91"/>
      <c r="F117" s="90" t="s">
        <v>746</v>
      </c>
      <c r="G117" s="90" t="s">
        <v>747</v>
      </c>
    </row>
    <row r="118" spans="1:7" ht="12.75">
      <c r="A118" s="89">
        <v>115</v>
      </c>
      <c r="B118" s="90" t="s">
        <v>898</v>
      </c>
      <c r="C118" s="90" t="s">
        <v>873</v>
      </c>
      <c r="D118" s="90" t="s">
        <v>745</v>
      </c>
      <c r="E118" s="90" t="s">
        <v>857</v>
      </c>
      <c r="F118" s="90" t="s">
        <v>763</v>
      </c>
      <c r="G118" s="90" t="s">
        <v>747</v>
      </c>
    </row>
    <row r="119" spans="1:7" ht="12.75">
      <c r="A119" s="89">
        <v>116</v>
      </c>
      <c r="B119" s="90" t="s">
        <v>899</v>
      </c>
      <c r="C119" s="90" t="s">
        <v>752</v>
      </c>
      <c r="D119" s="90" t="s">
        <v>745</v>
      </c>
      <c r="E119" s="91"/>
      <c r="F119" s="90" t="s">
        <v>753</v>
      </c>
      <c r="G119" s="90" t="s">
        <v>747</v>
      </c>
    </row>
    <row r="120" spans="1:7" ht="12.75">
      <c r="A120" s="89">
        <v>117</v>
      </c>
      <c r="B120" s="90" t="s">
        <v>900</v>
      </c>
      <c r="C120" s="90" t="s">
        <v>752</v>
      </c>
      <c r="D120" s="90" t="s">
        <v>745</v>
      </c>
      <c r="E120" s="91"/>
      <c r="F120" s="90" t="s">
        <v>753</v>
      </c>
      <c r="G120" s="90" t="s">
        <v>747</v>
      </c>
    </row>
    <row r="121" spans="1:7" ht="12.75">
      <c r="A121" s="89">
        <v>118</v>
      </c>
      <c r="B121" s="90" t="s">
        <v>901</v>
      </c>
      <c r="C121" s="90" t="s">
        <v>752</v>
      </c>
      <c r="D121" s="90" t="s">
        <v>745</v>
      </c>
      <c r="E121" s="91"/>
      <c r="F121" s="90" t="s">
        <v>753</v>
      </c>
      <c r="G121" s="90" t="s">
        <v>747</v>
      </c>
    </row>
    <row r="122" spans="1:7" ht="12.75">
      <c r="A122" s="89">
        <v>119</v>
      </c>
      <c r="B122" s="90" t="s">
        <v>902</v>
      </c>
      <c r="C122" s="90" t="s">
        <v>752</v>
      </c>
      <c r="D122" s="90" t="s">
        <v>745</v>
      </c>
      <c r="E122" s="91"/>
      <c r="F122" s="90" t="s">
        <v>753</v>
      </c>
      <c r="G122" s="90" t="s">
        <v>747</v>
      </c>
    </row>
    <row r="123" spans="1:7" ht="12.75">
      <c r="A123" s="89">
        <v>120</v>
      </c>
      <c r="B123" s="90" t="s">
        <v>903</v>
      </c>
      <c r="C123" s="90" t="s">
        <v>752</v>
      </c>
      <c r="D123" s="90" t="s">
        <v>745</v>
      </c>
      <c r="E123" s="91"/>
      <c r="F123" s="90" t="s">
        <v>753</v>
      </c>
      <c r="G123" s="90" t="s">
        <v>747</v>
      </c>
    </row>
    <row r="124" spans="1:7" ht="12.75">
      <c r="A124" s="89">
        <v>121</v>
      </c>
      <c r="B124" s="90" t="s">
        <v>904</v>
      </c>
      <c r="C124" s="90" t="s">
        <v>752</v>
      </c>
      <c r="D124" s="90" t="s">
        <v>745</v>
      </c>
      <c r="E124" s="91"/>
      <c r="F124" s="90" t="s">
        <v>753</v>
      </c>
      <c r="G124" s="90" t="s">
        <v>747</v>
      </c>
    </row>
    <row r="125" spans="1:7" ht="12.75">
      <c r="A125" s="89">
        <v>122</v>
      </c>
      <c r="B125" s="90" t="s">
        <v>905</v>
      </c>
      <c r="C125" s="90" t="s">
        <v>752</v>
      </c>
      <c r="D125" s="90" t="s">
        <v>745</v>
      </c>
      <c r="E125" s="91"/>
      <c r="F125" s="90" t="s">
        <v>753</v>
      </c>
      <c r="G125" s="90" t="s">
        <v>747</v>
      </c>
    </row>
    <row r="126" spans="1:7" ht="12.75">
      <c r="A126" s="89">
        <v>123</v>
      </c>
      <c r="B126" s="90" t="s">
        <v>906</v>
      </c>
      <c r="C126" s="90" t="s">
        <v>752</v>
      </c>
      <c r="D126" s="90" t="s">
        <v>745</v>
      </c>
      <c r="E126" s="91"/>
      <c r="F126" s="90" t="s">
        <v>753</v>
      </c>
      <c r="G126" s="90" t="s">
        <v>747</v>
      </c>
    </row>
    <row r="127" spans="1:7" ht="12.75">
      <c r="A127" s="89">
        <v>124</v>
      </c>
      <c r="B127" s="90" t="s">
        <v>907</v>
      </c>
      <c r="C127" s="90" t="s">
        <v>752</v>
      </c>
      <c r="D127" s="90" t="s">
        <v>745</v>
      </c>
      <c r="E127" s="91"/>
      <c r="F127" s="90" t="s">
        <v>753</v>
      </c>
      <c r="G127" s="90" t="s">
        <v>747</v>
      </c>
    </row>
    <row r="128" spans="1:7" ht="12.75">
      <c r="A128" s="89">
        <v>125</v>
      </c>
      <c r="B128" s="90" t="s">
        <v>908</v>
      </c>
      <c r="C128" s="90" t="s">
        <v>873</v>
      </c>
      <c r="D128" s="90" t="s">
        <v>745</v>
      </c>
      <c r="E128" s="91"/>
      <c r="F128" s="90" t="s">
        <v>746</v>
      </c>
      <c r="G128" s="90" t="s">
        <v>747</v>
      </c>
    </row>
    <row r="129" spans="1:7" ht="12.75">
      <c r="A129" s="89">
        <v>126</v>
      </c>
      <c r="B129" s="90" t="s">
        <v>909</v>
      </c>
      <c r="C129" s="90" t="s">
        <v>752</v>
      </c>
      <c r="D129" s="90" t="s">
        <v>745</v>
      </c>
      <c r="E129" s="91"/>
      <c r="F129" s="90" t="s">
        <v>746</v>
      </c>
      <c r="G129" s="90" t="s">
        <v>747</v>
      </c>
    </row>
    <row r="130" spans="1:7" ht="12.75">
      <c r="A130" s="89">
        <v>127</v>
      </c>
      <c r="B130" s="90" t="s">
        <v>910</v>
      </c>
      <c r="C130" s="90" t="s">
        <v>880</v>
      </c>
      <c r="D130" s="90" t="s">
        <v>745</v>
      </c>
      <c r="E130" s="91"/>
      <c r="F130" s="90" t="s">
        <v>746</v>
      </c>
      <c r="G130" s="90" t="s">
        <v>747</v>
      </c>
    </row>
    <row r="131" spans="1:7" ht="38.25">
      <c r="A131" s="89">
        <v>128</v>
      </c>
      <c r="B131" s="93" t="s">
        <v>911</v>
      </c>
      <c r="C131" s="93" t="s">
        <v>912</v>
      </c>
      <c r="D131" s="90" t="s">
        <v>745</v>
      </c>
      <c r="E131" s="91"/>
      <c r="F131" s="90" t="s">
        <v>763</v>
      </c>
      <c r="G131" s="90" t="s">
        <v>747</v>
      </c>
    </row>
    <row r="132" spans="1:7" ht="38.25">
      <c r="A132" s="89">
        <v>129</v>
      </c>
      <c r="B132" s="93" t="s">
        <v>913</v>
      </c>
      <c r="C132" s="93" t="s">
        <v>912</v>
      </c>
      <c r="D132" s="90" t="s">
        <v>745</v>
      </c>
      <c r="E132" s="91"/>
      <c r="F132" s="90" t="s">
        <v>763</v>
      </c>
      <c r="G132" s="90" t="s">
        <v>747</v>
      </c>
    </row>
    <row r="133" spans="1:7" ht="25.5">
      <c r="A133" s="89">
        <v>130</v>
      </c>
      <c r="B133" s="93" t="s">
        <v>914</v>
      </c>
      <c r="C133" s="93" t="s">
        <v>915</v>
      </c>
      <c r="D133" s="90" t="s">
        <v>745</v>
      </c>
      <c r="E133" s="91"/>
      <c r="F133" s="90" t="s">
        <v>763</v>
      </c>
      <c r="G133" s="90" t="s">
        <v>747</v>
      </c>
    </row>
    <row r="134" spans="1:7" ht="25.5">
      <c r="A134" s="89">
        <v>131</v>
      </c>
      <c r="B134" s="93" t="s">
        <v>916</v>
      </c>
      <c r="C134" s="93" t="s">
        <v>917</v>
      </c>
      <c r="D134" s="90" t="s">
        <v>745</v>
      </c>
      <c r="E134" s="91"/>
      <c r="F134" s="90" t="s">
        <v>763</v>
      </c>
      <c r="G134" s="90" t="s">
        <v>747</v>
      </c>
    </row>
    <row r="135" spans="1:7" ht="12.75">
      <c r="A135" s="89">
        <v>132</v>
      </c>
      <c r="B135" s="90" t="s">
        <v>918</v>
      </c>
      <c r="C135" s="90" t="s">
        <v>744</v>
      </c>
      <c r="D135" s="90" t="s">
        <v>745</v>
      </c>
      <c r="E135" s="91"/>
      <c r="F135" s="90" t="s">
        <v>763</v>
      </c>
      <c r="G135" s="90" t="s">
        <v>747</v>
      </c>
    </row>
    <row r="136" spans="1:7" ht="12.75">
      <c r="A136" s="89">
        <v>133</v>
      </c>
      <c r="B136" s="91"/>
      <c r="C136" s="90" t="s">
        <v>919</v>
      </c>
      <c r="D136" s="90" t="s">
        <v>745</v>
      </c>
      <c r="E136" s="91"/>
      <c r="F136" s="90" t="s">
        <v>763</v>
      </c>
      <c r="G136" s="90" t="s">
        <v>747</v>
      </c>
    </row>
    <row r="137" spans="1:7" ht="12.75">
      <c r="A137" s="89">
        <v>134</v>
      </c>
      <c r="B137" s="90" t="s">
        <v>920</v>
      </c>
      <c r="C137" s="90" t="s">
        <v>880</v>
      </c>
      <c r="D137" s="90" t="s">
        <v>745</v>
      </c>
      <c r="E137" s="91"/>
      <c r="F137" s="90" t="s">
        <v>763</v>
      </c>
      <c r="G137" s="90" t="s">
        <v>747</v>
      </c>
    </row>
    <row r="138" spans="1:7" ht="12.75">
      <c r="A138" s="89">
        <v>135</v>
      </c>
      <c r="B138" s="90" t="s">
        <v>921</v>
      </c>
      <c r="C138" s="90" t="s">
        <v>758</v>
      </c>
      <c r="D138" s="90" t="s">
        <v>745</v>
      </c>
      <c r="E138" s="91"/>
      <c r="F138" s="90" t="s">
        <v>763</v>
      </c>
      <c r="G138" s="90" t="s">
        <v>747</v>
      </c>
    </row>
    <row r="139" spans="1:7" ht="12.75">
      <c r="A139" s="89">
        <v>136</v>
      </c>
      <c r="B139" s="90" t="s">
        <v>922</v>
      </c>
      <c r="C139" s="90" t="s">
        <v>758</v>
      </c>
      <c r="D139" s="90" t="s">
        <v>745</v>
      </c>
      <c r="E139" s="91"/>
      <c r="F139" s="90" t="s">
        <v>763</v>
      </c>
      <c r="G139" s="90" t="s">
        <v>747</v>
      </c>
    </row>
    <row r="140" spans="1:7" ht="12.75">
      <c r="A140" s="89">
        <v>137</v>
      </c>
      <c r="B140" s="90" t="s">
        <v>923</v>
      </c>
      <c r="C140" s="90" t="s">
        <v>758</v>
      </c>
      <c r="D140" s="90" t="s">
        <v>745</v>
      </c>
      <c r="E140" s="91"/>
      <c r="F140" s="90" t="s">
        <v>763</v>
      </c>
      <c r="G140" s="90" t="s">
        <v>747</v>
      </c>
    </row>
    <row r="141" spans="1:7" ht="12.75">
      <c r="A141" s="89">
        <v>138</v>
      </c>
      <c r="B141" s="90" t="s">
        <v>924</v>
      </c>
      <c r="C141" s="90" t="s">
        <v>844</v>
      </c>
      <c r="D141" s="90" t="s">
        <v>745</v>
      </c>
      <c r="E141" s="91"/>
      <c r="F141" s="90" t="s">
        <v>763</v>
      </c>
      <c r="G141" s="90" t="s">
        <v>747</v>
      </c>
    </row>
    <row r="142" spans="1:7" ht="12.75">
      <c r="A142" s="89">
        <v>139</v>
      </c>
      <c r="B142" s="90" t="s">
        <v>925</v>
      </c>
      <c r="C142" s="90" t="s">
        <v>859</v>
      </c>
      <c r="D142" s="90" t="s">
        <v>745</v>
      </c>
      <c r="E142" s="91"/>
      <c r="F142" s="90" t="s">
        <v>763</v>
      </c>
      <c r="G142" s="90" t="s">
        <v>747</v>
      </c>
    </row>
    <row r="143" spans="1:7" ht="12.75">
      <c r="A143" s="89">
        <v>140</v>
      </c>
      <c r="B143" s="90" t="s">
        <v>926</v>
      </c>
      <c r="C143" s="90" t="s">
        <v>859</v>
      </c>
      <c r="D143" s="90" t="s">
        <v>745</v>
      </c>
      <c r="E143" s="91"/>
      <c r="F143" s="90" t="s">
        <v>763</v>
      </c>
      <c r="G143" s="90" t="s">
        <v>747</v>
      </c>
    </row>
    <row r="144" spans="1:7" ht="12.75">
      <c r="A144" s="89">
        <v>141</v>
      </c>
      <c r="B144" s="90" t="s">
        <v>927</v>
      </c>
      <c r="C144" s="90" t="s">
        <v>859</v>
      </c>
      <c r="D144" s="90" t="s">
        <v>745</v>
      </c>
      <c r="E144" s="91"/>
      <c r="F144" s="90" t="s">
        <v>763</v>
      </c>
      <c r="G144" s="90" t="s">
        <v>747</v>
      </c>
    </row>
    <row r="145" spans="1:7" ht="12.75">
      <c r="A145" s="89">
        <v>142</v>
      </c>
      <c r="B145" s="90" t="s">
        <v>928</v>
      </c>
      <c r="C145" s="90" t="s">
        <v>859</v>
      </c>
      <c r="D145" s="90" t="s">
        <v>745</v>
      </c>
      <c r="E145" s="90" t="s">
        <v>857</v>
      </c>
      <c r="F145" s="90" t="s">
        <v>763</v>
      </c>
      <c r="G145" s="90" t="s">
        <v>747</v>
      </c>
    </row>
    <row r="146" spans="1:7" ht="12.75">
      <c r="A146" s="89">
        <v>143</v>
      </c>
      <c r="B146" s="90" t="s">
        <v>929</v>
      </c>
      <c r="C146" s="90" t="s">
        <v>859</v>
      </c>
      <c r="D146" s="90" t="s">
        <v>745</v>
      </c>
      <c r="E146" s="90" t="s">
        <v>857</v>
      </c>
      <c r="F146" s="90" t="s">
        <v>763</v>
      </c>
      <c r="G146" s="90" t="s">
        <v>747</v>
      </c>
    </row>
    <row r="147" spans="1:7" ht="12.75">
      <c r="A147" s="89">
        <v>144</v>
      </c>
      <c r="B147" s="90" t="s">
        <v>930</v>
      </c>
      <c r="C147" s="90" t="s">
        <v>895</v>
      </c>
      <c r="D147" s="90" t="s">
        <v>745</v>
      </c>
      <c r="E147" s="91"/>
      <c r="F147" s="90" t="s">
        <v>763</v>
      </c>
      <c r="G147" s="90" t="s">
        <v>747</v>
      </c>
    </row>
    <row r="148" spans="1:7" ht="12.75">
      <c r="A148" s="89">
        <v>145</v>
      </c>
      <c r="B148" s="90" t="s">
        <v>931</v>
      </c>
      <c r="C148" s="90" t="s">
        <v>880</v>
      </c>
      <c r="D148" s="90" t="s">
        <v>745</v>
      </c>
      <c r="E148" s="91"/>
      <c r="F148" s="90" t="s">
        <v>763</v>
      </c>
      <c r="G148" s="90" t="s">
        <v>747</v>
      </c>
    </row>
    <row r="149" spans="1:7" ht="12.75">
      <c r="A149" s="89">
        <v>146</v>
      </c>
      <c r="B149" s="90" t="s">
        <v>932</v>
      </c>
      <c r="C149" s="90" t="s">
        <v>933</v>
      </c>
      <c r="D149" s="90" t="s">
        <v>745</v>
      </c>
      <c r="E149" s="91"/>
      <c r="F149" s="90" t="s">
        <v>763</v>
      </c>
      <c r="G149" s="90" t="s">
        <v>747</v>
      </c>
    </row>
    <row r="150" spans="1:7" ht="12.75">
      <c r="A150" s="89">
        <v>147</v>
      </c>
      <c r="B150" s="90" t="s">
        <v>934</v>
      </c>
      <c r="C150" s="90" t="s">
        <v>933</v>
      </c>
      <c r="D150" s="90" t="s">
        <v>745</v>
      </c>
      <c r="E150" s="91"/>
      <c r="F150" s="90" t="s">
        <v>763</v>
      </c>
      <c r="G150" s="90" t="s">
        <v>747</v>
      </c>
    </row>
    <row r="151" spans="1:7" ht="12.75">
      <c r="A151" s="89">
        <v>148</v>
      </c>
      <c r="B151" s="90" t="s">
        <v>935</v>
      </c>
      <c r="C151" s="90" t="s">
        <v>933</v>
      </c>
      <c r="D151" s="90" t="s">
        <v>745</v>
      </c>
      <c r="E151" s="91"/>
      <c r="F151" s="90" t="s">
        <v>763</v>
      </c>
      <c r="G151" s="90" t="s">
        <v>747</v>
      </c>
    </row>
    <row r="152" spans="1:7" ht="12.75">
      <c r="A152" s="89">
        <v>149</v>
      </c>
      <c r="B152" s="90" t="s">
        <v>936</v>
      </c>
      <c r="C152" s="90" t="s">
        <v>933</v>
      </c>
      <c r="D152" s="90" t="s">
        <v>745</v>
      </c>
      <c r="E152" s="91"/>
      <c r="F152" s="90" t="s">
        <v>763</v>
      </c>
      <c r="G152" s="90" t="s">
        <v>747</v>
      </c>
    </row>
    <row r="153" spans="1:7" ht="12.75">
      <c r="A153" s="89">
        <v>150</v>
      </c>
      <c r="B153" s="90" t="s">
        <v>937</v>
      </c>
      <c r="C153" s="90" t="s">
        <v>744</v>
      </c>
      <c r="D153" s="90" t="s">
        <v>745</v>
      </c>
      <c r="E153" s="91"/>
      <c r="F153" s="90" t="s">
        <v>763</v>
      </c>
      <c r="G153" s="90" t="s">
        <v>747</v>
      </c>
    </row>
    <row r="154" spans="1:7" ht="12.75">
      <c r="A154" s="89">
        <v>151</v>
      </c>
      <c r="B154" s="90" t="s">
        <v>938</v>
      </c>
      <c r="C154" s="90" t="s">
        <v>939</v>
      </c>
      <c r="D154" s="90" t="s">
        <v>745</v>
      </c>
      <c r="E154" s="91"/>
      <c r="F154" s="90" t="s">
        <v>763</v>
      </c>
      <c r="G154" s="90" t="s">
        <v>747</v>
      </c>
    </row>
    <row r="155" spans="1:7" ht="12.75">
      <c r="A155" s="89">
        <v>152</v>
      </c>
      <c r="B155" s="90" t="s">
        <v>940</v>
      </c>
      <c r="C155" s="90" t="s">
        <v>939</v>
      </c>
      <c r="D155" s="90" t="s">
        <v>745</v>
      </c>
      <c r="E155" s="91"/>
      <c r="F155" s="90" t="s">
        <v>763</v>
      </c>
      <c r="G155" s="90" t="s">
        <v>747</v>
      </c>
    </row>
    <row r="156" spans="1:7" ht="12.75">
      <c r="A156" s="89">
        <v>153</v>
      </c>
      <c r="B156" s="90" t="s">
        <v>941</v>
      </c>
      <c r="C156" s="90" t="s">
        <v>939</v>
      </c>
      <c r="D156" s="90" t="s">
        <v>745</v>
      </c>
      <c r="E156" s="91"/>
      <c r="F156" s="90" t="s">
        <v>763</v>
      </c>
      <c r="G156" s="90" t="s">
        <v>747</v>
      </c>
    </row>
    <row r="157" spans="1:7" ht="12.75">
      <c r="A157" s="89">
        <v>154</v>
      </c>
      <c r="B157" s="90" t="s">
        <v>942</v>
      </c>
      <c r="C157" s="90" t="s">
        <v>939</v>
      </c>
      <c r="D157" s="90" t="s">
        <v>745</v>
      </c>
      <c r="E157" s="91"/>
      <c r="F157" s="90" t="s">
        <v>763</v>
      </c>
      <c r="G157" s="90" t="s">
        <v>747</v>
      </c>
    </row>
    <row r="158" spans="1:7" ht="12.75">
      <c r="A158" s="89">
        <v>155</v>
      </c>
      <c r="B158" s="90" t="s">
        <v>943</v>
      </c>
      <c r="C158" s="90" t="s">
        <v>792</v>
      </c>
      <c r="D158" s="90" t="s">
        <v>745</v>
      </c>
      <c r="E158" s="91"/>
      <c r="F158" s="90" t="s">
        <v>746</v>
      </c>
      <c r="G158" s="90" t="s">
        <v>747</v>
      </c>
    </row>
    <row r="159" spans="1:7" ht="12.75">
      <c r="A159" s="89">
        <v>156</v>
      </c>
      <c r="B159" s="90" t="s">
        <v>944</v>
      </c>
      <c r="C159" s="90" t="s">
        <v>792</v>
      </c>
      <c r="D159" s="90" t="s">
        <v>745</v>
      </c>
      <c r="E159" s="91"/>
      <c r="F159" s="90" t="s">
        <v>746</v>
      </c>
      <c r="G159" s="90" t="s">
        <v>747</v>
      </c>
    </row>
    <row r="160" spans="1:7" ht="12.75">
      <c r="A160" s="89">
        <v>157</v>
      </c>
      <c r="B160" s="90" t="s">
        <v>945</v>
      </c>
      <c r="C160" s="90" t="s">
        <v>792</v>
      </c>
      <c r="D160" s="90" t="s">
        <v>745</v>
      </c>
      <c r="E160" s="91"/>
      <c r="F160" s="90" t="s">
        <v>746</v>
      </c>
      <c r="G160" s="90" t="s">
        <v>747</v>
      </c>
    </row>
    <row r="161" spans="1:7" ht="12.75">
      <c r="A161" s="89">
        <v>158</v>
      </c>
      <c r="B161" s="90" t="s">
        <v>946</v>
      </c>
      <c r="C161" s="90" t="s">
        <v>870</v>
      </c>
      <c r="D161" s="90" t="s">
        <v>745</v>
      </c>
      <c r="E161" s="91"/>
      <c r="F161" s="90" t="s">
        <v>763</v>
      </c>
      <c r="G161" s="90" t="s">
        <v>747</v>
      </c>
    </row>
    <row r="162" spans="1:7" ht="12.75">
      <c r="A162" s="89">
        <v>159</v>
      </c>
      <c r="B162" s="90" t="s">
        <v>947</v>
      </c>
      <c r="C162" s="90" t="s">
        <v>870</v>
      </c>
      <c r="D162" s="90" t="s">
        <v>745</v>
      </c>
      <c r="E162" s="91"/>
      <c r="F162" s="90" t="s">
        <v>763</v>
      </c>
      <c r="G162" s="90" t="s">
        <v>747</v>
      </c>
    </row>
    <row r="163" spans="1:7" ht="12.75">
      <c r="A163" s="89">
        <v>160</v>
      </c>
      <c r="B163" s="90" t="s">
        <v>948</v>
      </c>
      <c r="C163" s="90" t="s">
        <v>870</v>
      </c>
      <c r="D163" s="90" t="s">
        <v>745</v>
      </c>
      <c r="E163" s="91"/>
      <c r="F163" s="90" t="s">
        <v>763</v>
      </c>
      <c r="G163" s="90" t="s">
        <v>747</v>
      </c>
    </row>
    <row r="164" spans="1:7" ht="12.75">
      <c r="A164" s="89">
        <v>161</v>
      </c>
      <c r="B164" s="90" t="s">
        <v>949</v>
      </c>
      <c r="C164" s="90" t="s">
        <v>870</v>
      </c>
      <c r="D164" s="90" t="s">
        <v>745</v>
      </c>
      <c r="E164" s="91"/>
      <c r="F164" s="90" t="s">
        <v>763</v>
      </c>
      <c r="G164" s="90" t="s">
        <v>747</v>
      </c>
    </row>
    <row r="165" spans="1:7" ht="12.75">
      <c r="A165" s="89">
        <v>162</v>
      </c>
      <c r="B165" s="90" t="s">
        <v>950</v>
      </c>
      <c r="C165" s="90" t="s">
        <v>880</v>
      </c>
      <c r="D165" s="90" t="s">
        <v>745</v>
      </c>
      <c r="E165" s="91"/>
      <c r="F165" s="90" t="s">
        <v>763</v>
      </c>
      <c r="G165" s="90" t="s">
        <v>747</v>
      </c>
    </row>
    <row r="166" spans="1:7" ht="12.75">
      <c r="A166" s="89">
        <v>163</v>
      </c>
      <c r="B166" s="90" t="s">
        <v>946</v>
      </c>
      <c r="C166" s="90" t="s">
        <v>878</v>
      </c>
      <c r="D166" s="90" t="s">
        <v>745</v>
      </c>
      <c r="E166" s="91"/>
      <c r="F166" s="90" t="s">
        <v>763</v>
      </c>
      <c r="G166" s="90" t="s">
        <v>747</v>
      </c>
    </row>
    <row r="167" spans="1:7" ht="12.75">
      <c r="A167" s="89">
        <v>164</v>
      </c>
      <c r="B167" s="90" t="s">
        <v>947</v>
      </c>
      <c r="C167" s="90" t="s">
        <v>878</v>
      </c>
      <c r="D167" s="90" t="s">
        <v>745</v>
      </c>
      <c r="E167" s="91"/>
      <c r="F167" s="90" t="s">
        <v>763</v>
      </c>
      <c r="G167" s="90" t="s">
        <v>747</v>
      </c>
    </row>
    <row r="168" spans="1:7" ht="12.75">
      <c r="A168" s="89">
        <v>165</v>
      </c>
      <c r="B168" s="90" t="s">
        <v>951</v>
      </c>
      <c r="C168" s="90" t="s">
        <v>878</v>
      </c>
      <c r="D168" s="90" t="s">
        <v>745</v>
      </c>
      <c r="E168" s="91"/>
      <c r="F168" s="90" t="s">
        <v>763</v>
      </c>
      <c r="G168" s="90" t="s">
        <v>747</v>
      </c>
    </row>
    <row r="169" spans="1:7" ht="12.75">
      <c r="A169" s="89">
        <v>166</v>
      </c>
      <c r="B169" s="90" t="s">
        <v>952</v>
      </c>
      <c r="C169" s="90" t="s">
        <v>878</v>
      </c>
      <c r="D169" s="90" t="s">
        <v>745</v>
      </c>
      <c r="E169" s="91"/>
      <c r="F169" s="90" t="s">
        <v>763</v>
      </c>
      <c r="G169" s="90" t="s">
        <v>747</v>
      </c>
    </row>
    <row r="170" spans="1:7" ht="12.75">
      <c r="A170" s="89">
        <v>167</v>
      </c>
      <c r="B170" s="90" t="s">
        <v>953</v>
      </c>
      <c r="C170" s="90" t="s">
        <v>795</v>
      </c>
      <c r="D170" s="90" t="s">
        <v>745</v>
      </c>
      <c r="E170" s="91"/>
      <c r="F170" s="90" t="s">
        <v>763</v>
      </c>
      <c r="G170" s="90" t="s">
        <v>747</v>
      </c>
    </row>
    <row r="171" spans="1:7" ht="12.75">
      <c r="A171" s="89">
        <v>168</v>
      </c>
      <c r="B171" s="90" t="s">
        <v>954</v>
      </c>
      <c r="C171" s="90" t="s">
        <v>795</v>
      </c>
      <c r="D171" s="90" t="s">
        <v>745</v>
      </c>
      <c r="E171" s="91"/>
      <c r="F171" s="90" t="s">
        <v>763</v>
      </c>
      <c r="G171" s="90" t="s">
        <v>747</v>
      </c>
    </row>
    <row r="172" spans="1:7" ht="12.75">
      <c r="A172" s="89">
        <v>169</v>
      </c>
      <c r="B172" s="90" t="s">
        <v>955</v>
      </c>
      <c r="C172" s="90" t="s">
        <v>795</v>
      </c>
      <c r="D172" s="90" t="s">
        <v>745</v>
      </c>
      <c r="E172" s="91"/>
      <c r="F172" s="90" t="s">
        <v>763</v>
      </c>
      <c r="G172" s="90" t="s">
        <v>747</v>
      </c>
    </row>
    <row r="173" spans="1:7" ht="12.75">
      <c r="A173" s="89">
        <v>170</v>
      </c>
      <c r="B173" s="91"/>
      <c r="C173" s="90" t="s">
        <v>956</v>
      </c>
      <c r="D173" s="90" t="s">
        <v>745</v>
      </c>
      <c r="E173" s="91"/>
      <c r="F173" s="90" t="s">
        <v>763</v>
      </c>
      <c r="G173" s="90" t="s">
        <v>747</v>
      </c>
    </row>
    <row r="174" spans="1:7" ht="12.75">
      <c r="A174" s="89">
        <v>171</v>
      </c>
      <c r="B174" s="90" t="s">
        <v>957</v>
      </c>
      <c r="C174" s="90" t="s">
        <v>866</v>
      </c>
      <c r="D174" s="90" t="s">
        <v>745</v>
      </c>
      <c r="E174" s="91"/>
      <c r="F174" s="90" t="s">
        <v>746</v>
      </c>
      <c r="G174" s="90" t="s">
        <v>747</v>
      </c>
    </row>
    <row r="175" spans="1:7" ht="12.75">
      <c r="A175" s="89">
        <v>172</v>
      </c>
      <c r="B175" s="90" t="s">
        <v>958</v>
      </c>
      <c r="C175" s="90" t="s">
        <v>866</v>
      </c>
      <c r="D175" s="90" t="s">
        <v>745</v>
      </c>
      <c r="E175" s="91"/>
      <c r="F175" s="90" t="s">
        <v>746</v>
      </c>
      <c r="G175" s="90" t="s">
        <v>747</v>
      </c>
    </row>
    <row r="176" spans="1:7" ht="12.75">
      <c r="A176" s="89">
        <v>173</v>
      </c>
      <c r="B176" s="90" t="s">
        <v>959</v>
      </c>
      <c r="C176" s="90" t="s">
        <v>787</v>
      </c>
      <c r="D176" s="90" t="s">
        <v>871</v>
      </c>
      <c r="E176" s="91"/>
      <c r="F176" s="90" t="s">
        <v>746</v>
      </c>
      <c r="G176" s="90" t="s">
        <v>747</v>
      </c>
    </row>
    <row r="177" spans="1:7" ht="12.75">
      <c r="A177" s="89">
        <v>174</v>
      </c>
      <c r="B177" s="90" t="s">
        <v>960</v>
      </c>
      <c r="C177" s="90" t="s">
        <v>787</v>
      </c>
      <c r="D177" s="90" t="s">
        <v>745</v>
      </c>
      <c r="E177" s="91"/>
      <c r="F177" s="90" t="s">
        <v>746</v>
      </c>
      <c r="G177" s="90" t="s">
        <v>747</v>
      </c>
    </row>
    <row r="178" spans="1:7" ht="12.75">
      <c r="A178" s="89">
        <v>175</v>
      </c>
      <c r="B178" s="90" t="s">
        <v>961</v>
      </c>
      <c r="C178" s="90" t="s">
        <v>787</v>
      </c>
      <c r="D178" s="90" t="s">
        <v>745</v>
      </c>
      <c r="E178" s="90" t="s">
        <v>759</v>
      </c>
      <c r="F178" s="90" t="s">
        <v>753</v>
      </c>
      <c r="G178" s="90" t="s">
        <v>747</v>
      </c>
    </row>
    <row r="179" spans="1:7" ht="12.75">
      <c r="A179" s="89">
        <v>176</v>
      </c>
      <c r="B179" s="91"/>
      <c r="C179" s="90" t="s">
        <v>848</v>
      </c>
      <c r="D179" s="90" t="s">
        <v>745</v>
      </c>
      <c r="E179" s="90" t="s">
        <v>759</v>
      </c>
      <c r="F179" s="90" t="s">
        <v>753</v>
      </c>
      <c r="G179" s="90" t="s">
        <v>747</v>
      </c>
    </row>
    <row r="180" spans="1:7" ht="12.75">
      <c r="A180" s="89">
        <v>177</v>
      </c>
      <c r="B180" s="91"/>
      <c r="C180" s="91"/>
      <c r="D180" s="90" t="s">
        <v>745</v>
      </c>
      <c r="E180" s="90" t="s">
        <v>759</v>
      </c>
      <c r="F180" s="90" t="s">
        <v>753</v>
      </c>
      <c r="G180" s="95" t="s">
        <v>747</v>
      </c>
    </row>
    <row r="181" spans="1:7" ht="12.75">
      <c r="A181" s="89">
        <v>178</v>
      </c>
      <c r="B181" s="91"/>
      <c r="C181" s="91"/>
      <c r="D181" s="90" t="s">
        <v>745</v>
      </c>
      <c r="E181" s="90" t="s">
        <v>759</v>
      </c>
      <c r="F181" s="90" t="s">
        <v>753</v>
      </c>
      <c r="G181" s="95" t="s">
        <v>747</v>
      </c>
    </row>
    <row r="182" spans="1:7" ht="12.75">
      <c r="A182" s="89">
        <v>179</v>
      </c>
      <c r="B182" s="90" t="s">
        <v>45</v>
      </c>
      <c r="C182" s="91"/>
      <c r="D182" s="90" t="s">
        <v>745</v>
      </c>
      <c r="E182" s="91"/>
      <c r="F182" s="90" t="s">
        <v>753</v>
      </c>
      <c r="G182" s="95" t="s">
        <v>747</v>
      </c>
    </row>
    <row r="183" spans="1:7" ht="12.75">
      <c r="A183" s="89">
        <v>180</v>
      </c>
      <c r="B183" s="90" t="s">
        <v>45</v>
      </c>
      <c r="C183" s="91"/>
      <c r="D183" s="90" t="s">
        <v>745</v>
      </c>
      <c r="E183" s="91"/>
      <c r="F183" s="90" t="s">
        <v>753</v>
      </c>
      <c r="G183" s="95" t="s">
        <v>747</v>
      </c>
    </row>
    <row r="184" spans="1:7" ht="12.75">
      <c r="A184" s="89">
        <v>181</v>
      </c>
      <c r="B184" s="90" t="s">
        <v>45</v>
      </c>
      <c r="C184" s="91"/>
      <c r="D184" s="90" t="s">
        <v>745</v>
      </c>
      <c r="E184" s="91"/>
      <c r="F184" s="90" t="s">
        <v>753</v>
      </c>
      <c r="G184" s="95" t="s">
        <v>747</v>
      </c>
    </row>
    <row r="185" spans="1:7" ht="12.75">
      <c r="A185" s="89">
        <v>182</v>
      </c>
      <c r="B185" s="91"/>
      <c r="C185" s="91"/>
      <c r="D185" s="90" t="s">
        <v>745</v>
      </c>
      <c r="E185" s="91"/>
      <c r="F185" s="90" t="s">
        <v>753</v>
      </c>
      <c r="G185" s="95" t="s">
        <v>747</v>
      </c>
    </row>
    <row r="186" spans="1:7" ht="12.75">
      <c r="A186" s="89">
        <v>183</v>
      </c>
      <c r="B186" s="91"/>
      <c r="C186" s="91"/>
      <c r="D186" s="90" t="s">
        <v>745</v>
      </c>
      <c r="E186" s="90" t="s">
        <v>774</v>
      </c>
      <c r="F186" s="90" t="s">
        <v>753</v>
      </c>
      <c r="G186" s="95" t="s">
        <v>747</v>
      </c>
    </row>
    <row r="187" spans="1:7" ht="12.75">
      <c r="A187" s="89">
        <v>184</v>
      </c>
      <c r="B187" s="91"/>
      <c r="C187" s="91"/>
      <c r="D187" s="90" t="s">
        <v>745</v>
      </c>
      <c r="E187" s="90" t="s">
        <v>774</v>
      </c>
      <c r="F187" s="90" t="s">
        <v>753</v>
      </c>
      <c r="G187" s="95" t="s">
        <v>747</v>
      </c>
    </row>
    <row r="188" spans="1:7" ht="12.75">
      <c r="A188" s="89">
        <v>185</v>
      </c>
      <c r="B188" s="91"/>
      <c r="C188" s="91"/>
      <c r="D188" s="90" t="s">
        <v>745</v>
      </c>
      <c r="E188" s="91"/>
      <c r="F188" s="90" t="s">
        <v>746</v>
      </c>
      <c r="G188" s="95" t="s">
        <v>747</v>
      </c>
    </row>
    <row r="189" spans="1:7" ht="12.75">
      <c r="A189" s="89">
        <v>186</v>
      </c>
      <c r="B189" s="91"/>
      <c r="C189" s="91"/>
      <c r="D189" s="90" t="s">
        <v>745</v>
      </c>
      <c r="E189" s="90" t="s">
        <v>759</v>
      </c>
      <c r="F189" s="90" t="s">
        <v>746</v>
      </c>
      <c r="G189" s="95" t="s">
        <v>747</v>
      </c>
    </row>
    <row r="190" spans="1:7" ht="12.75">
      <c r="A190" s="89">
        <v>187</v>
      </c>
      <c r="B190" s="91"/>
      <c r="C190" s="91"/>
      <c r="D190" s="90" t="s">
        <v>745</v>
      </c>
      <c r="E190" s="91"/>
      <c r="F190" s="90" t="s">
        <v>746</v>
      </c>
      <c r="G190" s="95" t="s">
        <v>747</v>
      </c>
    </row>
    <row r="191" spans="1:7" ht="12.75">
      <c r="A191" s="89">
        <v>188</v>
      </c>
      <c r="B191" s="91"/>
      <c r="C191" s="91"/>
      <c r="D191" s="90" t="s">
        <v>745</v>
      </c>
      <c r="E191" s="91"/>
      <c r="F191" s="90" t="s">
        <v>746</v>
      </c>
      <c r="G191" s="95" t="s">
        <v>747</v>
      </c>
    </row>
    <row r="192" spans="1:7" ht="12.75">
      <c r="A192" s="89">
        <v>189</v>
      </c>
      <c r="B192" s="91"/>
      <c r="C192" s="91"/>
      <c r="D192" s="90" t="s">
        <v>745</v>
      </c>
      <c r="E192" s="91"/>
      <c r="F192" s="90" t="s">
        <v>746</v>
      </c>
      <c r="G192" s="95" t="s">
        <v>747</v>
      </c>
    </row>
    <row r="193" spans="1:7" ht="12.75">
      <c r="A193" s="89">
        <v>190</v>
      </c>
      <c r="B193" s="90" t="s">
        <v>45</v>
      </c>
      <c r="C193" s="90" t="s">
        <v>45</v>
      </c>
      <c r="D193" s="90" t="s">
        <v>745</v>
      </c>
      <c r="E193" s="91"/>
      <c r="F193" s="90" t="s">
        <v>753</v>
      </c>
      <c r="G193" s="95" t="s">
        <v>747</v>
      </c>
    </row>
    <row r="194" spans="1:7" ht="12.75">
      <c r="A194" s="89">
        <v>191</v>
      </c>
      <c r="B194" s="90" t="s">
        <v>962</v>
      </c>
      <c r="C194" s="90" t="s">
        <v>962</v>
      </c>
      <c r="D194" s="90" t="s">
        <v>745</v>
      </c>
      <c r="E194" s="91"/>
      <c r="F194" s="90" t="s">
        <v>746</v>
      </c>
      <c r="G194" s="95" t="s">
        <v>747</v>
      </c>
    </row>
    <row r="195" spans="1:7" ht="12.75">
      <c r="A195" s="89">
        <v>192</v>
      </c>
      <c r="B195" s="90" t="s">
        <v>963</v>
      </c>
      <c r="C195" s="90" t="s">
        <v>964</v>
      </c>
      <c r="D195" s="91"/>
      <c r="E195" s="91"/>
      <c r="F195" s="91"/>
      <c r="G195" s="91"/>
    </row>
    <row r="196" spans="1:7" ht="12.75">
      <c r="A196" s="89">
        <v>193</v>
      </c>
      <c r="B196" s="90" t="s">
        <v>965</v>
      </c>
      <c r="C196" s="90" t="s">
        <v>964</v>
      </c>
      <c r="D196" s="91"/>
      <c r="E196" s="91"/>
      <c r="F196" s="91"/>
      <c r="G196" s="91"/>
    </row>
    <row r="197" spans="1:7" ht="12.75">
      <c r="A197" s="89">
        <v>194</v>
      </c>
      <c r="B197" s="91"/>
      <c r="C197" s="91"/>
      <c r="D197" s="91"/>
      <c r="E197" s="91"/>
      <c r="F197" s="91"/>
      <c r="G197" s="91"/>
    </row>
    <row r="198" spans="1:7" ht="12.75">
      <c r="A198" s="89">
        <v>195</v>
      </c>
      <c r="B198" s="91"/>
      <c r="C198" s="91"/>
      <c r="D198" s="91"/>
      <c r="E198" s="91"/>
      <c r="F198" s="91"/>
      <c r="G198" s="91"/>
    </row>
    <row r="199" spans="1:7" ht="12.75">
      <c r="A199" s="89">
        <v>196</v>
      </c>
      <c r="B199" s="91"/>
      <c r="C199" s="91"/>
      <c r="D199" s="91"/>
      <c r="E199" s="91"/>
      <c r="F199" s="91"/>
      <c r="G199" s="91"/>
    </row>
    <row r="200" spans="1:7" ht="12.75">
      <c r="A200" s="89">
        <v>197</v>
      </c>
      <c r="B200" s="91"/>
      <c r="C200" s="91"/>
      <c r="D200" s="91"/>
      <c r="E200" s="91"/>
      <c r="F200" s="91"/>
      <c r="G200" s="91"/>
    </row>
    <row r="201" spans="1:7" ht="12.75">
      <c r="A201" s="89">
        <v>198</v>
      </c>
      <c r="B201" s="90" t="s">
        <v>966</v>
      </c>
      <c r="C201" s="90" t="s">
        <v>798</v>
      </c>
      <c r="D201" s="91"/>
      <c r="E201" s="91"/>
      <c r="F201" s="91"/>
      <c r="G201" s="91"/>
    </row>
    <row r="202" spans="1:7" ht="12.75">
      <c r="A202" s="89">
        <v>199</v>
      </c>
      <c r="B202" s="90" t="s">
        <v>967</v>
      </c>
      <c r="C202" s="90" t="s">
        <v>798</v>
      </c>
      <c r="D202" s="91"/>
      <c r="E202" s="91"/>
      <c r="F202" s="91"/>
      <c r="G202" s="91"/>
    </row>
    <row r="203" spans="1:7" ht="12.75">
      <c r="A203" s="89">
        <v>200</v>
      </c>
      <c r="B203" s="90" t="s">
        <v>968</v>
      </c>
      <c r="C203" s="90" t="s">
        <v>798</v>
      </c>
      <c r="D203" s="91"/>
      <c r="E203" s="91"/>
      <c r="F203" s="91"/>
      <c r="G203" s="91"/>
    </row>
    <row r="204" spans="1:7" ht="12.75">
      <c r="A204" s="89">
        <v>201</v>
      </c>
      <c r="B204" s="90" t="s">
        <v>969</v>
      </c>
      <c r="C204" s="90" t="s">
        <v>798</v>
      </c>
      <c r="D204" s="91"/>
      <c r="E204" s="91"/>
      <c r="F204" s="91"/>
      <c r="G204" s="91"/>
    </row>
    <row r="205" spans="1:7" ht="12.75">
      <c r="A205" s="89">
        <v>202</v>
      </c>
      <c r="B205" s="90" t="s">
        <v>970</v>
      </c>
      <c r="C205" s="90" t="s">
        <v>798</v>
      </c>
      <c r="D205" s="91"/>
      <c r="E205" s="91"/>
      <c r="F205" s="91"/>
      <c r="G205" s="91"/>
    </row>
    <row r="206" spans="1:7" ht="12.75">
      <c r="A206" s="89">
        <v>203</v>
      </c>
      <c r="B206" s="90" t="s">
        <v>971</v>
      </c>
      <c r="C206" s="90" t="s">
        <v>798</v>
      </c>
      <c r="D206" s="91"/>
      <c r="E206" s="91"/>
      <c r="F206" s="91"/>
      <c r="G206" s="91"/>
    </row>
    <row r="207" spans="1:7" ht="12.75">
      <c r="A207" s="89">
        <v>204</v>
      </c>
      <c r="B207" s="91"/>
      <c r="C207" s="90" t="s">
        <v>848</v>
      </c>
      <c r="D207" s="91"/>
      <c r="E207" s="91"/>
      <c r="F207" s="91"/>
      <c r="G207" s="91"/>
    </row>
    <row r="208" spans="1:7" ht="12.75">
      <c r="A208" s="89">
        <v>205</v>
      </c>
      <c r="B208" s="91"/>
      <c r="C208" s="90" t="s">
        <v>848</v>
      </c>
      <c r="D208" s="91"/>
      <c r="E208" s="91"/>
      <c r="F208" s="91"/>
      <c r="G208" s="91"/>
    </row>
    <row r="209" spans="1:7" ht="12.75">
      <c r="A209" s="89">
        <v>206</v>
      </c>
      <c r="B209" s="91"/>
      <c r="C209" s="90" t="s">
        <v>848</v>
      </c>
      <c r="D209" s="91"/>
      <c r="E209" s="91"/>
      <c r="F209" s="91"/>
      <c r="G209" s="91"/>
    </row>
    <row r="210" spans="1:7" ht="12.75">
      <c r="A210" s="89">
        <v>207</v>
      </c>
      <c r="B210" s="91"/>
      <c r="C210" s="90" t="s">
        <v>848</v>
      </c>
      <c r="D210" s="91"/>
      <c r="E210" s="91"/>
      <c r="F210" s="91"/>
      <c r="G210" s="91"/>
    </row>
    <row r="211" spans="1:7" ht="12.75">
      <c r="A211" s="89">
        <v>208</v>
      </c>
      <c r="B211" s="91"/>
      <c r="C211" s="90" t="s">
        <v>848</v>
      </c>
      <c r="D211" s="91"/>
      <c r="E211" s="91"/>
      <c r="F211" s="91"/>
      <c r="G211" s="91"/>
    </row>
    <row r="212" spans="1:7" ht="12.75">
      <c r="A212" s="89">
        <v>209</v>
      </c>
      <c r="B212" s="91"/>
      <c r="C212" s="90" t="s">
        <v>848</v>
      </c>
      <c r="D212" s="91"/>
      <c r="E212" s="91"/>
      <c r="F212" s="91"/>
      <c r="G212" s="91"/>
    </row>
    <row r="213" spans="1:7" ht="12.75">
      <c r="A213" s="89">
        <v>210</v>
      </c>
      <c r="B213" s="91"/>
      <c r="C213" s="90" t="s">
        <v>848</v>
      </c>
      <c r="D213" s="91"/>
      <c r="E213" s="91"/>
      <c r="F213" s="91"/>
      <c r="G213" s="91"/>
    </row>
    <row r="214" spans="1:7" ht="12.75">
      <c r="A214" s="89">
        <v>211</v>
      </c>
      <c r="B214" s="91"/>
      <c r="C214" s="90" t="s">
        <v>848</v>
      </c>
      <c r="D214" s="91"/>
      <c r="E214" s="91"/>
      <c r="F214" s="91"/>
      <c r="G214" s="91"/>
    </row>
    <row r="215" spans="1:7" ht="12.75">
      <c r="A215" s="89">
        <v>212</v>
      </c>
      <c r="B215" s="91"/>
      <c r="C215" s="90" t="s">
        <v>848</v>
      </c>
      <c r="D215" s="91"/>
      <c r="E215" s="91"/>
      <c r="F215" s="91"/>
      <c r="G215" s="91"/>
    </row>
    <row r="216" spans="1:7" ht="12.75">
      <c r="A216" s="89">
        <v>213</v>
      </c>
      <c r="B216" s="91"/>
      <c r="C216" s="90" t="s">
        <v>848</v>
      </c>
      <c r="D216" s="91"/>
      <c r="E216" s="91"/>
      <c r="F216" s="91"/>
      <c r="G216" s="91"/>
    </row>
    <row r="217" spans="1:7" ht="12.75">
      <c r="A217" s="89">
        <v>214</v>
      </c>
      <c r="B217" s="90" t="s">
        <v>45</v>
      </c>
      <c r="C217" s="90" t="s">
        <v>45</v>
      </c>
      <c r="D217" s="91"/>
      <c r="E217" s="91"/>
      <c r="F217" s="91"/>
      <c r="G217" s="96"/>
    </row>
    <row r="218" spans="1:7" ht="12.75">
      <c r="A218" s="89">
        <v>215</v>
      </c>
      <c r="B218" s="90" t="s">
        <v>45</v>
      </c>
      <c r="C218" s="90" t="s">
        <v>45</v>
      </c>
      <c r="D218" s="91"/>
      <c r="E218" s="91"/>
      <c r="F218" s="91"/>
      <c r="G218" s="96"/>
    </row>
    <row r="219" spans="1:7" ht="12.75">
      <c r="A219" s="89">
        <v>216</v>
      </c>
      <c r="B219" s="90" t="s">
        <v>45</v>
      </c>
      <c r="C219" s="90" t="s">
        <v>45</v>
      </c>
      <c r="D219" s="91"/>
      <c r="E219" s="91"/>
      <c r="F219" s="91"/>
      <c r="G219" s="96"/>
    </row>
    <row r="220" spans="1:7" ht="12.75">
      <c r="A220" s="89">
        <v>217</v>
      </c>
      <c r="B220" s="90" t="s">
        <v>45</v>
      </c>
      <c r="C220" s="90" t="s">
        <v>45</v>
      </c>
      <c r="D220" s="91"/>
      <c r="E220" s="91"/>
      <c r="F220" s="91"/>
      <c r="G220" s="96"/>
    </row>
    <row r="221" spans="1:7" ht="12.75">
      <c r="A221" s="89">
        <v>218</v>
      </c>
      <c r="B221" s="90" t="s">
        <v>45</v>
      </c>
      <c r="C221" s="90" t="s">
        <v>45</v>
      </c>
      <c r="D221" s="91"/>
      <c r="E221" s="91"/>
      <c r="F221" s="91"/>
      <c r="G221" s="96"/>
    </row>
    <row r="222" spans="1:7" ht="12.75">
      <c r="A222" s="89">
        <v>219</v>
      </c>
      <c r="B222" s="90" t="s">
        <v>45</v>
      </c>
      <c r="C222" s="90" t="s">
        <v>45</v>
      </c>
      <c r="D222" s="91"/>
      <c r="E222" s="91"/>
      <c r="F222" s="91"/>
      <c r="G222" s="96"/>
    </row>
    <row r="223" spans="1:7" ht="12.75">
      <c r="A223" s="89">
        <v>220</v>
      </c>
      <c r="B223" s="90" t="s">
        <v>45</v>
      </c>
      <c r="C223" s="90" t="s">
        <v>45</v>
      </c>
      <c r="D223" s="91"/>
      <c r="E223" s="91"/>
      <c r="F223" s="91"/>
      <c r="G223" s="96"/>
    </row>
    <row r="224" spans="1:7" ht="12.75">
      <c r="A224" s="89">
        <v>221</v>
      </c>
      <c r="B224" s="90" t="s">
        <v>45</v>
      </c>
      <c r="C224" s="90" t="s">
        <v>45</v>
      </c>
      <c r="D224" s="91"/>
      <c r="E224" s="91"/>
      <c r="F224" s="91"/>
      <c r="G224" s="96"/>
    </row>
    <row r="225" spans="1:7" ht="12.75">
      <c r="A225" s="89">
        <v>222</v>
      </c>
      <c r="B225" s="90" t="s">
        <v>45</v>
      </c>
      <c r="C225" s="90" t="s">
        <v>45</v>
      </c>
      <c r="D225" s="91"/>
      <c r="E225" s="91"/>
      <c r="F225" s="91"/>
      <c r="G225" s="96"/>
    </row>
    <row r="226" spans="1:7" ht="12.75">
      <c r="A226" s="89">
        <v>223</v>
      </c>
      <c r="B226" s="90" t="s">
        <v>45</v>
      </c>
      <c r="C226" s="90" t="s">
        <v>45</v>
      </c>
      <c r="D226" s="91"/>
      <c r="E226" s="91"/>
      <c r="F226" s="91"/>
      <c r="G226" s="96"/>
    </row>
    <row r="227" spans="1:7" ht="12.75">
      <c r="A227" s="89">
        <v>224</v>
      </c>
      <c r="B227" s="90" t="s">
        <v>45</v>
      </c>
      <c r="C227" s="90" t="s">
        <v>45</v>
      </c>
      <c r="D227" s="91"/>
      <c r="E227" s="91"/>
      <c r="F227" s="91"/>
      <c r="G227" s="96"/>
    </row>
    <row r="228" spans="1:7" ht="12.75">
      <c r="A228" s="89">
        <v>225</v>
      </c>
      <c r="B228" s="90" t="s">
        <v>45</v>
      </c>
      <c r="C228" s="90" t="s">
        <v>45</v>
      </c>
      <c r="D228" s="91"/>
      <c r="E228" s="91"/>
      <c r="F228" s="91"/>
      <c r="G228" s="96"/>
    </row>
    <row r="229" spans="1:7" ht="12.75">
      <c r="A229" s="89">
        <v>226</v>
      </c>
      <c r="B229" s="90" t="s">
        <v>45</v>
      </c>
      <c r="C229" s="90" t="s">
        <v>45</v>
      </c>
      <c r="D229" s="91"/>
      <c r="E229" s="91"/>
      <c r="F229" s="91"/>
      <c r="G229" s="96"/>
    </row>
    <row r="230" spans="1:7" ht="12.75">
      <c r="A230" s="89">
        <v>227</v>
      </c>
      <c r="B230" s="90" t="s">
        <v>45</v>
      </c>
      <c r="C230" s="90" t="s">
        <v>45</v>
      </c>
      <c r="D230" s="91"/>
      <c r="E230" s="91"/>
      <c r="F230" s="91"/>
      <c r="G230" s="96"/>
    </row>
    <row r="231" spans="1:7" ht="12.75">
      <c r="A231" s="89">
        <v>228</v>
      </c>
      <c r="B231" s="90" t="s">
        <v>45</v>
      </c>
      <c r="C231" s="90" t="s">
        <v>45</v>
      </c>
      <c r="D231" s="91"/>
      <c r="E231" s="91"/>
      <c r="F231" s="91"/>
      <c r="G231" s="96"/>
    </row>
    <row r="232" spans="1:7" ht="12.75">
      <c r="A232" s="89">
        <v>229</v>
      </c>
      <c r="B232" s="90" t="s">
        <v>45</v>
      </c>
      <c r="C232" s="90" t="s">
        <v>45</v>
      </c>
      <c r="D232" s="91"/>
      <c r="E232" s="91"/>
      <c r="F232" s="91"/>
      <c r="G232" s="96"/>
    </row>
    <row r="233" spans="1:7" ht="12.75">
      <c r="A233" s="89">
        <v>230</v>
      </c>
      <c r="B233" s="90" t="s">
        <v>45</v>
      </c>
      <c r="C233" s="90" t="s">
        <v>45</v>
      </c>
      <c r="D233" s="91"/>
      <c r="E233" s="91"/>
      <c r="F233" s="91"/>
      <c r="G233" s="96"/>
    </row>
    <row r="234" spans="1:7" ht="12.75">
      <c r="A234" s="89">
        <v>231</v>
      </c>
      <c r="B234" s="90" t="s">
        <v>45</v>
      </c>
      <c r="C234" s="90" t="s">
        <v>45</v>
      </c>
      <c r="D234" s="91"/>
      <c r="E234" s="91"/>
      <c r="F234" s="91"/>
      <c r="G234" s="96"/>
    </row>
    <row r="235" spans="1:7" ht="12.75">
      <c r="A235" s="89">
        <v>232</v>
      </c>
      <c r="B235" s="90" t="s">
        <v>45</v>
      </c>
      <c r="C235" s="90" t="s">
        <v>45</v>
      </c>
      <c r="D235" s="91"/>
      <c r="E235" s="91"/>
      <c r="F235" s="91"/>
      <c r="G235" s="96"/>
    </row>
    <row r="236" spans="1:7" ht="12.75">
      <c r="A236" s="89">
        <v>233</v>
      </c>
      <c r="B236" s="90" t="s">
        <v>45</v>
      </c>
      <c r="C236" s="90" t="s">
        <v>45</v>
      </c>
      <c r="D236" s="91"/>
      <c r="E236" s="91"/>
      <c r="F236" s="91"/>
      <c r="G236" s="96"/>
    </row>
    <row r="237" spans="1:7" ht="12.75">
      <c r="A237" s="89">
        <v>234</v>
      </c>
      <c r="B237" s="90" t="s">
        <v>45</v>
      </c>
      <c r="C237" s="90" t="s">
        <v>45</v>
      </c>
      <c r="D237" s="91"/>
      <c r="E237" s="91"/>
      <c r="F237" s="91"/>
      <c r="G237" s="96"/>
    </row>
    <row r="238" spans="1:7" ht="12.75">
      <c r="A238" s="89">
        <v>235</v>
      </c>
      <c r="B238" s="90" t="s">
        <v>45</v>
      </c>
      <c r="C238" s="90" t="s">
        <v>45</v>
      </c>
      <c r="D238" s="91"/>
      <c r="E238" s="91"/>
      <c r="F238" s="91"/>
      <c r="G238" s="96"/>
    </row>
    <row r="239" spans="1:7" ht="12.75">
      <c r="A239" s="89">
        <v>236</v>
      </c>
      <c r="B239" s="90" t="s">
        <v>45</v>
      </c>
      <c r="C239" s="90" t="s">
        <v>45</v>
      </c>
      <c r="D239" s="91"/>
      <c r="E239" s="91"/>
      <c r="F239" s="91"/>
      <c r="G239" s="96"/>
    </row>
    <row r="240" spans="1:7" ht="12.75">
      <c r="A240" s="89">
        <v>237</v>
      </c>
      <c r="B240" s="90" t="s">
        <v>45</v>
      </c>
      <c r="C240" s="90" t="s">
        <v>45</v>
      </c>
      <c r="D240" s="91"/>
      <c r="E240" s="91"/>
      <c r="F240" s="91"/>
      <c r="G240" s="96"/>
    </row>
    <row r="241" spans="1:7" ht="12.75">
      <c r="A241" s="89">
        <v>238</v>
      </c>
      <c r="B241" s="90" t="s">
        <v>45</v>
      </c>
      <c r="C241" s="90" t="s">
        <v>45</v>
      </c>
      <c r="D241" s="91"/>
      <c r="E241" s="91"/>
      <c r="F241" s="91"/>
      <c r="G241" s="96"/>
    </row>
    <row r="242" spans="1:7" ht="12.75">
      <c r="A242" s="89">
        <v>239</v>
      </c>
      <c r="B242" s="90" t="s">
        <v>45</v>
      </c>
      <c r="C242" s="90" t="s">
        <v>45</v>
      </c>
      <c r="D242" s="91"/>
      <c r="E242" s="91"/>
      <c r="F242" s="91"/>
      <c r="G242" s="96"/>
    </row>
    <row r="243" spans="1:7" ht="12.75">
      <c r="A243" s="89">
        <v>240</v>
      </c>
      <c r="B243" s="90" t="s">
        <v>45</v>
      </c>
      <c r="C243" s="90" t="s">
        <v>45</v>
      </c>
      <c r="D243" s="91"/>
      <c r="E243" s="91"/>
      <c r="F243" s="91"/>
      <c r="G243" s="96"/>
    </row>
    <row r="244" spans="1:7" ht="12.75">
      <c r="A244" s="89">
        <v>241</v>
      </c>
      <c r="B244" s="90" t="s">
        <v>45</v>
      </c>
      <c r="C244" s="90" t="s">
        <v>45</v>
      </c>
      <c r="D244" s="91"/>
      <c r="E244" s="91"/>
      <c r="F244" s="91"/>
      <c r="G244" s="96"/>
    </row>
    <row r="245" spans="1:7" ht="12.75">
      <c r="A245" s="89">
        <v>242</v>
      </c>
      <c r="B245" s="91"/>
      <c r="C245" s="90" t="s">
        <v>848</v>
      </c>
      <c r="D245" s="91"/>
      <c r="E245" s="91"/>
      <c r="F245" s="91"/>
      <c r="G245" s="90" t="s">
        <v>747</v>
      </c>
    </row>
    <row r="246" spans="1:7" ht="12.75">
      <c r="A246" s="89">
        <v>243</v>
      </c>
      <c r="B246" s="91"/>
      <c r="C246" s="90" t="s">
        <v>848</v>
      </c>
      <c r="D246" s="91"/>
      <c r="E246" s="91"/>
      <c r="F246" s="91"/>
      <c r="G246" s="90" t="s">
        <v>747</v>
      </c>
    </row>
    <row r="247" spans="1:7" ht="12.75">
      <c r="A247" s="89">
        <v>244</v>
      </c>
      <c r="B247" s="90" t="s">
        <v>45</v>
      </c>
      <c r="C247" s="90" t="s">
        <v>848</v>
      </c>
      <c r="D247" s="91"/>
      <c r="E247" s="91"/>
      <c r="F247" s="91"/>
      <c r="G247" s="91"/>
    </row>
    <row r="248" spans="1:7" ht="12.75">
      <c r="A248" s="89">
        <v>245</v>
      </c>
      <c r="B248" s="90" t="s">
        <v>45</v>
      </c>
      <c r="C248" s="90" t="s">
        <v>848</v>
      </c>
      <c r="D248" s="91"/>
      <c r="E248" s="91"/>
      <c r="F248" s="91"/>
      <c r="G248" s="96"/>
    </row>
    <row r="249" spans="1:7" ht="12.75">
      <c r="A249" s="89">
        <v>246</v>
      </c>
      <c r="B249" s="90" t="s">
        <v>972</v>
      </c>
      <c r="C249" s="90" t="s">
        <v>964</v>
      </c>
      <c r="D249" s="91"/>
      <c r="E249" s="91"/>
      <c r="F249" s="91"/>
      <c r="G249" s="91"/>
    </row>
    <row r="250" spans="1:7" ht="12.75">
      <c r="A250" s="89">
        <v>247</v>
      </c>
      <c r="B250" s="90" t="s">
        <v>973</v>
      </c>
      <c r="C250" s="90" t="s">
        <v>964</v>
      </c>
      <c r="D250" s="91"/>
      <c r="E250" s="91"/>
      <c r="F250" s="91"/>
      <c r="G250" s="91"/>
    </row>
    <row r="251" spans="1:7" ht="38.25">
      <c r="A251" s="89">
        <v>248</v>
      </c>
      <c r="B251" s="93" t="s">
        <v>974</v>
      </c>
      <c r="C251" s="90" t="s">
        <v>975</v>
      </c>
      <c r="D251" s="91"/>
      <c r="E251" s="91"/>
      <c r="F251" s="91"/>
      <c r="G251" s="91"/>
    </row>
    <row r="252" spans="1:7" ht="12.75">
      <c r="A252" s="89">
        <v>249</v>
      </c>
      <c r="B252" s="91"/>
      <c r="C252" s="90" t="s">
        <v>848</v>
      </c>
      <c r="D252" s="91"/>
      <c r="E252" s="91"/>
      <c r="F252" s="91"/>
      <c r="G252" s="91"/>
    </row>
    <row r="253" spans="1:7" ht="12.75">
      <c r="A253" s="89">
        <v>250</v>
      </c>
      <c r="B253" s="91"/>
      <c r="C253" s="90" t="s">
        <v>848</v>
      </c>
      <c r="D253" s="91"/>
      <c r="E253" s="91"/>
      <c r="F253" s="91"/>
      <c r="G253" s="91"/>
    </row>
    <row r="254" spans="1:7" ht="12.75">
      <c r="A254" s="89">
        <v>251</v>
      </c>
      <c r="B254" s="91"/>
      <c r="C254" s="90" t="s">
        <v>848</v>
      </c>
      <c r="D254" s="91"/>
      <c r="E254" s="91"/>
      <c r="F254" s="91"/>
      <c r="G254" s="91"/>
    </row>
    <row r="255" spans="1:7" ht="12.75">
      <c r="A255" s="89">
        <v>252</v>
      </c>
      <c r="B255" s="91"/>
      <c r="C255" s="90" t="s">
        <v>848</v>
      </c>
      <c r="D255" s="91"/>
      <c r="E255" s="91"/>
      <c r="F255" s="91"/>
      <c r="G255" s="91"/>
    </row>
    <row r="256" spans="1:7" ht="12.75">
      <c r="A256" s="89">
        <v>253</v>
      </c>
      <c r="B256" s="91"/>
      <c r="C256" s="90" t="s">
        <v>848</v>
      </c>
      <c r="D256" s="91"/>
      <c r="E256" s="91"/>
      <c r="F256" s="91"/>
      <c r="G256" s="91"/>
    </row>
    <row r="257" spans="1:7" ht="12.75">
      <c r="A257" s="89">
        <v>254</v>
      </c>
      <c r="B257" s="91"/>
      <c r="C257" s="90" t="s">
        <v>848</v>
      </c>
      <c r="D257" s="91"/>
      <c r="E257" s="91"/>
      <c r="F257" s="91"/>
      <c r="G257" s="91"/>
    </row>
    <row r="258" spans="1:7" ht="12.75">
      <c r="A258" s="89">
        <v>255</v>
      </c>
      <c r="B258" s="91"/>
      <c r="C258" s="90" t="s">
        <v>848</v>
      </c>
      <c r="D258" s="91"/>
      <c r="E258" s="91"/>
      <c r="F258" s="91"/>
      <c r="G258" s="91"/>
    </row>
    <row r="259" spans="1:7" ht="12.75">
      <c r="A259" s="89">
        <v>256</v>
      </c>
      <c r="B259" s="91"/>
      <c r="C259" s="90" t="s">
        <v>848</v>
      </c>
      <c r="D259" s="91"/>
      <c r="E259" s="91"/>
      <c r="F259" s="91"/>
      <c r="G259" s="91"/>
    </row>
    <row r="260" spans="1:7" ht="12.75">
      <c r="A260" s="89">
        <v>257</v>
      </c>
      <c r="B260" s="91"/>
      <c r="C260" s="90" t="s">
        <v>848</v>
      </c>
      <c r="D260" s="91"/>
      <c r="E260" s="91"/>
      <c r="F260" s="91"/>
      <c r="G260" s="91"/>
    </row>
    <row r="261" spans="1:7" ht="12.75">
      <c r="A261" s="89">
        <v>258</v>
      </c>
      <c r="B261" s="91"/>
      <c r="C261" s="90" t="s">
        <v>848</v>
      </c>
      <c r="D261" s="91"/>
      <c r="E261" s="91"/>
      <c r="F261" s="91"/>
      <c r="G261" s="91"/>
    </row>
    <row r="262" spans="1:7" ht="12.75">
      <c r="A262" s="89">
        <v>259</v>
      </c>
      <c r="B262" s="91"/>
      <c r="C262" s="91"/>
      <c r="D262" s="91"/>
      <c r="E262" s="91"/>
      <c r="F262" s="91"/>
      <c r="G262" s="91"/>
    </row>
    <row r="263" spans="1:7" ht="12.75">
      <c r="A263" s="89">
        <v>260</v>
      </c>
      <c r="B263" s="91"/>
      <c r="C263" s="91"/>
      <c r="D263" s="91"/>
      <c r="E263" s="91"/>
      <c r="F263" s="91"/>
      <c r="G263" s="91"/>
    </row>
    <row r="264" spans="1:7" ht="12.75">
      <c r="A264" s="89">
        <v>261</v>
      </c>
      <c r="B264" s="91"/>
      <c r="C264" s="91"/>
      <c r="D264" s="91"/>
      <c r="E264" s="91"/>
      <c r="F264" s="91"/>
      <c r="G264" s="91"/>
    </row>
    <row r="265" spans="1:7" ht="12.75">
      <c r="A265" s="89">
        <v>262</v>
      </c>
      <c r="B265" s="90" t="s">
        <v>976</v>
      </c>
      <c r="C265" s="90" t="s">
        <v>848</v>
      </c>
      <c r="D265" s="91"/>
      <c r="E265" s="91"/>
      <c r="F265" s="91"/>
      <c r="G265" s="91"/>
    </row>
    <row r="266" spans="1:7" ht="12.75">
      <c r="A266" s="89">
        <v>263</v>
      </c>
      <c r="B266" s="90" t="s">
        <v>977</v>
      </c>
      <c r="C266" s="90" t="s">
        <v>880</v>
      </c>
      <c r="D266" s="91"/>
      <c r="E266" s="91"/>
      <c r="F266" s="91"/>
      <c r="G266" s="91"/>
    </row>
    <row r="267" spans="1:7" ht="12.75">
      <c r="A267" s="89">
        <v>264</v>
      </c>
      <c r="B267" s="90" t="s">
        <v>978</v>
      </c>
      <c r="C267" s="90" t="s">
        <v>848</v>
      </c>
      <c r="D267" s="91"/>
      <c r="E267" s="91"/>
      <c r="F267" s="91"/>
      <c r="G267" s="91"/>
    </row>
    <row r="268" spans="1:7" ht="12.75">
      <c r="A268" s="89">
        <v>265</v>
      </c>
      <c r="B268" s="91"/>
      <c r="C268" s="90" t="s">
        <v>979</v>
      </c>
      <c r="D268" s="91"/>
      <c r="E268" s="91"/>
      <c r="F268" s="91"/>
      <c r="G268" s="91"/>
    </row>
    <row r="269" spans="1:7" ht="12.75">
      <c r="A269" s="89">
        <v>266</v>
      </c>
      <c r="B269" s="91"/>
      <c r="C269" s="90" t="s">
        <v>979</v>
      </c>
      <c r="D269" s="91"/>
      <c r="E269" s="91"/>
      <c r="F269" s="91"/>
      <c r="G269" s="91"/>
    </row>
    <row r="270" spans="1:7" ht="12.75">
      <c r="A270" s="89">
        <v>267</v>
      </c>
      <c r="B270" s="91"/>
      <c r="C270" s="90" t="s">
        <v>979</v>
      </c>
      <c r="D270" s="91"/>
      <c r="E270" s="91"/>
      <c r="F270" s="91"/>
      <c r="G270" s="91"/>
    </row>
    <row r="271" spans="1:7" ht="12.75">
      <c r="A271" s="89">
        <v>268</v>
      </c>
      <c r="B271" s="91"/>
      <c r="C271" s="90" t="s">
        <v>979</v>
      </c>
      <c r="D271" s="91"/>
      <c r="E271" s="91"/>
      <c r="F271" s="91"/>
      <c r="G271" s="91"/>
    </row>
    <row r="272" spans="1:7" ht="12.75">
      <c r="A272" s="89">
        <v>269</v>
      </c>
      <c r="B272" s="91"/>
      <c r="C272" s="90" t="s">
        <v>979</v>
      </c>
      <c r="D272" s="91"/>
      <c r="E272" s="91"/>
      <c r="F272" s="91"/>
      <c r="G272" s="91"/>
    </row>
    <row r="273" spans="1:7" ht="12.75">
      <c r="A273" s="89">
        <v>270</v>
      </c>
      <c r="B273" s="91"/>
      <c r="C273" s="90" t="s">
        <v>979</v>
      </c>
      <c r="D273" s="91"/>
      <c r="E273" s="91"/>
      <c r="F273" s="91"/>
      <c r="G273" s="91"/>
    </row>
    <row r="274" spans="1:7" ht="12.75">
      <c r="A274" s="89">
        <v>271</v>
      </c>
      <c r="B274" s="90" t="s">
        <v>980</v>
      </c>
      <c r="C274" s="90" t="s">
        <v>981</v>
      </c>
      <c r="D274" s="91"/>
      <c r="E274" s="91"/>
      <c r="F274" s="91"/>
      <c r="G274" s="91"/>
    </row>
    <row r="275" spans="1:7" ht="12.75">
      <c r="A275" s="89">
        <v>272</v>
      </c>
      <c r="B275" s="91"/>
      <c r="C275" s="91"/>
      <c r="D275" s="91"/>
      <c r="E275" s="91"/>
      <c r="F275" s="91"/>
      <c r="G275" s="91"/>
    </row>
    <row r="276" spans="1:7" ht="12.75">
      <c r="A276" s="89">
        <v>273</v>
      </c>
      <c r="B276" s="90" t="s">
        <v>982</v>
      </c>
      <c r="C276" s="90" t="s">
        <v>983</v>
      </c>
      <c r="D276" s="91"/>
      <c r="E276" s="91"/>
      <c r="F276" s="91"/>
      <c r="G276" s="91"/>
    </row>
    <row r="277" spans="1:7" ht="12.75">
      <c r="A277" s="89">
        <v>274</v>
      </c>
      <c r="B277" s="90" t="s">
        <v>984</v>
      </c>
      <c r="C277" s="90" t="s">
        <v>983</v>
      </c>
      <c r="D277" s="91"/>
      <c r="E277" s="91"/>
      <c r="F277" s="91"/>
      <c r="G277" s="91"/>
    </row>
    <row r="278" spans="1:7" ht="12.75">
      <c r="A278" s="89">
        <v>275</v>
      </c>
      <c r="B278" s="90" t="s">
        <v>985</v>
      </c>
      <c r="C278" s="90" t="s">
        <v>983</v>
      </c>
      <c r="D278" s="91"/>
      <c r="E278" s="91"/>
      <c r="F278" s="91"/>
      <c r="G278" s="91"/>
    </row>
    <row r="279" spans="1:7" ht="12.75">
      <c r="A279" s="89">
        <v>276</v>
      </c>
      <c r="B279" s="90" t="s">
        <v>986</v>
      </c>
      <c r="C279" s="90" t="s">
        <v>983</v>
      </c>
      <c r="D279" s="91"/>
      <c r="E279" s="91"/>
      <c r="F279" s="91"/>
      <c r="G279" s="91"/>
    </row>
    <row r="280" spans="1:7" ht="12.75">
      <c r="A280" s="89">
        <v>277</v>
      </c>
      <c r="B280" s="90" t="s">
        <v>987</v>
      </c>
      <c r="C280" s="90" t="s">
        <v>983</v>
      </c>
      <c r="D280" s="91"/>
      <c r="E280" s="91"/>
      <c r="F280" s="91"/>
      <c r="G280" s="91"/>
    </row>
    <row r="281" spans="1:7" ht="12.75">
      <c r="A281" s="89">
        <v>278</v>
      </c>
      <c r="B281" s="90" t="s">
        <v>988</v>
      </c>
      <c r="C281" s="90" t="s">
        <v>983</v>
      </c>
      <c r="D281" s="91"/>
      <c r="E281" s="91"/>
      <c r="F281" s="91"/>
      <c r="G281" s="91"/>
    </row>
    <row r="282" spans="1:7" ht="12.75">
      <c r="A282" s="89">
        <v>279</v>
      </c>
      <c r="B282" s="90" t="s">
        <v>989</v>
      </c>
      <c r="C282" s="90" t="s">
        <v>990</v>
      </c>
      <c r="D282" s="91"/>
      <c r="E282" s="91"/>
      <c r="F282" s="91"/>
      <c r="G282" s="91"/>
    </row>
    <row r="283" spans="1:7" ht="12.75">
      <c r="A283" s="89">
        <v>280</v>
      </c>
      <c r="B283" s="90" t="s">
        <v>991</v>
      </c>
      <c r="C283" s="90" t="s">
        <v>990</v>
      </c>
      <c r="D283" s="91"/>
      <c r="E283" s="91"/>
      <c r="F283" s="91"/>
      <c r="G283" s="91"/>
    </row>
    <row r="284" spans="1:7" ht="12.75">
      <c r="A284" s="89">
        <v>281</v>
      </c>
      <c r="B284" s="90" t="s">
        <v>992</v>
      </c>
      <c r="C284" s="90" t="s">
        <v>990</v>
      </c>
      <c r="D284" s="91"/>
      <c r="E284" s="91"/>
      <c r="F284" s="91"/>
      <c r="G284" s="91"/>
    </row>
    <row r="285" spans="1:7" ht="12.75">
      <c r="A285" s="89">
        <v>282</v>
      </c>
      <c r="B285" s="90" t="s">
        <v>993</v>
      </c>
      <c r="C285" s="90" t="s">
        <v>990</v>
      </c>
      <c r="D285" s="91"/>
      <c r="E285" s="91"/>
      <c r="F285" s="91"/>
      <c r="G285" s="91"/>
    </row>
    <row r="286" spans="1:7" ht="12.75">
      <c r="A286" s="89">
        <v>283</v>
      </c>
      <c r="B286" s="90" t="s">
        <v>994</v>
      </c>
      <c r="C286" s="90" t="s">
        <v>990</v>
      </c>
      <c r="D286" s="91"/>
      <c r="E286" s="91"/>
      <c r="F286" s="91"/>
      <c r="G286" s="91"/>
    </row>
    <row r="287" spans="1:7" ht="12.75">
      <c r="A287" s="89">
        <v>284</v>
      </c>
      <c r="B287" s="90" t="s">
        <v>995</v>
      </c>
      <c r="C287" s="90" t="s">
        <v>990</v>
      </c>
      <c r="D287" s="91"/>
      <c r="E287" s="91"/>
      <c r="F287" s="91"/>
      <c r="G287" s="91"/>
    </row>
    <row r="288" spans="1:7" ht="12.75">
      <c r="A288" s="89">
        <v>285</v>
      </c>
      <c r="B288" s="90" t="s">
        <v>996</v>
      </c>
      <c r="C288" s="90" t="s">
        <v>990</v>
      </c>
      <c r="D288" s="91"/>
      <c r="E288" s="91"/>
      <c r="F288" s="91"/>
      <c r="G288" s="91"/>
    </row>
    <row r="289" spans="1:7" ht="12.75">
      <c r="A289" s="89">
        <v>286</v>
      </c>
      <c r="B289" s="90" t="s">
        <v>997</v>
      </c>
      <c r="C289" s="90" t="s">
        <v>990</v>
      </c>
      <c r="D289" s="91"/>
      <c r="E289" s="91"/>
      <c r="F289" s="91"/>
      <c r="G289" s="91"/>
    </row>
    <row r="290" spans="1:7" ht="12.75">
      <c r="A290" s="89">
        <v>287</v>
      </c>
      <c r="B290" s="90" t="s">
        <v>998</v>
      </c>
      <c r="C290" s="90" t="s">
        <v>990</v>
      </c>
      <c r="D290" s="91"/>
      <c r="E290" s="91"/>
      <c r="F290" s="91"/>
      <c r="G290" s="91"/>
    </row>
    <row r="291" spans="1:7" ht="12.75">
      <c r="A291" s="89">
        <v>288</v>
      </c>
      <c r="B291" s="90" t="s">
        <v>999</v>
      </c>
      <c r="C291" s="90" t="s">
        <v>990</v>
      </c>
      <c r="D291" s="91"/>
      <c r="E291" s="91"/>
      <c r="F291" s="91"/>
      <c r="G291" s="91"/>
    </row>
    <row r="292" spans="1:7" ht="12.75">
      <c r="A292" s="89">
        <v>289</v>
      </c>
      <c r="B292" s="90" t="s">
        <v>45</v>
      </c>
      <c r="C292" s="90" t="s">
        <v>45</v>
      </c>
      <c r="D292" s="91"/>
      <c r="E292" s="91"/>
      <c r="F292" s="91"/>
      <c r="G292" s="96"/>
    </row>
    <row r="293" spans="1:7" ht="12.75">
      <c r="A293" s="89">
        <v>290</v>
      </c>
      <c r="B293" s="90" t="s">
        <v>45</v>
      </c>
      <c r="C293" s="90" t="s">
        <v>45</v>
      </c>
      <c r="D293" s="91"/>
      <c r="E293" s="91"/>
      <c r="F293" s="91"/>
      <c r="G293" s="96"/>
    </row>
    <row r="294" spans="1:7" ht="12.75">
      <c r="A294" s="89">
        <v>291</v>
      </c>
      <c r="B294" s="90" t="s">
        <v>45</v>
      </c>
      <c r="C294" s="90" t="s">
        <v>45</v>
      </c>
      <c r="D294" s="91"/>
      <c r="E294" s="91"/>
      <c r="F294" s="91"/>
      <c r="G294" s="96"/>
    </row>
    <row r="295" spans="1:7" ht="12.75">
      <c r="A295" s="89">
        <v>292</v>
      </c>
      <c r="B295" s="90" t="s">
        <v>45</v>
      </c>
      <c r="C295" s="90" t="s">
        <v>45</v>
      </c>
      <c r="D295" s="91"/>
      <c r="E295" s="91"/>
      <c r="F295" s="91"/>
      <c r="G295" s="96"/>
    </row>
    <row r="296" spans="1:7" ht="12.75">
      <c r="A296" s="89">
        <v>293</v>
      </c>
      <c r="B296" s="90" t="s">
        <v>45</v>
      </c>
      <c r="C296" s="90" t="s">
        <v>45</v>
      </c>
      <c r="D296" s="91"/>
      <c r="E296" s="91"/>
      <c r="F296" s="91"/>
      <c r="G296" s="96"/>
    </row>
    <row r="297" spans="1:7" ht="12.75">
      <c r="A297" s="89">
        <v>294</v>
      </c>
      <c r="B297" s="90" t="s">
        <v>45</v>
      </c>
      <c r="C297" s="90" t="s">
        <v>45</v>
      </c>
      <c r="D297" s="91"/>
      <c r="E297" s="91"/>
      <c r="F297" s="91"/>
      <c r="G297" s="96"/>
    </row>
    <row r="298" spans="1:7" ht="12.75">
      <c r="A298" s="89">
        <v>295</v>
      </c>
      <c r="B298" s="90" t="s">
        <v>45</v>
      </c>
      <c r="C298" s="90" t="s">
        <v>45</v>
      </c>
      <c r="D298" s="91"/>
      <c r="E298" s="91"/>
      <c r="F298" s="91"/>
      <c r="G298" s="96"/>
    </row>
    <row r="299" spans="1:7" ht="12.75">
      <c r="A299" s="89">
        <v>296</v>
      </c>
      <c r="B299" s="90" t="s">
        <v>45</v>
      </c>
      <c r="C299" s="90" t="s">
        <v>45</v>
      </c>
      <c r="D299" s="91"/>
      <c r="E299" s="91"/>
      <c r="F299" s="91"/>
      <c r="G299" s="96"/>
    </row>
    <row r="300" spans="1:7" ht="12.75">
      <c r="A300" s="89">
        <v>297</v>
      </c>
      <c r="B300" s="90" t="s">
        <v>45</v>
      </c>
      <c r="C300" s="90" t="s">
        <v>45</v>
      </c>
      <c r="D300" s="91"/>
      <c r="E300" s="91"/>
      <c r="F300" s="91"/>
      <c r="G300" s="96"/>
    </row>
    <row r="301" spans="1:7" ht="12.75">
      <c r="A301" s="89">
        <v>298</v>
      </c>
      <c r="B301" s="90" t="s">
        <v>45</v>
      </c>
      <c r="C301" s="90" t="s">
        <v>45</v>
      </c>
      <c r="D301" s="91"/>
      <c r="E301" s="91"/>
      <c r="F301" s="91"/>
      <c r="G301" s="96"/>
    </row>
    <row r="302" spans="1:7" ht="12.75">
      <c r="A302" s="89">
        <v>299</v>
      </c>
      <c r="B302" s="91"/>
      <c r="C302" s="90" t="s">
        <v>848</v>
      </c>
      <c r="D302" s="91"/>
      <c r="E302" s="91"/>
      <c r="F302" s="91"/>
      <c r="G302" s="91"/>
    </row>
    <row r="303" spans="1:7" ht="12.75">
      <c r="A303" s="89">
        <v>300</v>
      </c>
      <c r="B303" s="91"/>
      <c r="C303" s="90" t="s">
        <v>848</v>
      </c>
      <c r="D303" s="91"/>
      <c r="E303" s="91"/>
      <c r="F303" s="91"/>
      <c r="G303" s="91"/>
    </row>
    <row r="304" spans="1:7" ht="12.75">
      <c r="A304" s="89">
        <v>301</v>
      </c>
      <c r="B304" s="90" t="s">
        <v>1000</v>
      </c>
      <c r="C304" s="90" t="s">
        <v>855</v>
      </c>
      <c r="D304" s="91"/>
      <c r="E304" s="91"/>
      <c r="F304" s="91"/>
      <c r="G304" s="91"/>
    </row>
    <row r="305" spans="1:7" ht="12.75">
      <c r="A305" s="89">
        <v>302</v>
      </c>
      <c r="B305" s="90" t="s">
        <v>1001</v>
      </c>
      <c r="C305" s="90" t="s">
        <v>855</v>
      </c>
      <c r="D305" s="91"/>
      <c r="E305" s="91"/>
      <c r="F305" s="91"/>
      <c r="G305" s="91"/>
    </row>
    <row r="306" spans="1:7" ht="12.75">
      <c r="A306" s="89">
        <v>303</v>
      </c>
      <c r="B306" s="91"/>
      <c r="C306" s="90" t="s">
        <v>848</v>
      </c>
      <c r="D306" s="91"/>
      <c r="E306" s="91"/>
      <c r="F306" s="91"/>
      <c r="G306" s="91"/>
    </row>
    <row r="307" spans="1:7" ht="12.75">
      <c r="A307" s="89">
        <v>304</v>
      </c>
      <c r="B307" s="91"/>
      <c r="C307" s="90" t="s">
        <v>848</v>
      </c>
      <c r="D307" s="91"/>
      <c r="E307" s="91"/>
      <c r="F307" s="91"/>
      <c r="G307" s="91"/>
    </row>
    <row r="308" spans="1:7" ht="12.75">
      <c r="A308" s="89">
        <v>305</v>
      </c>
      <c r="B308" s="90" t="s">
        <v>1002</v>
      </c>
      <c r="C308" s="90" t="s">
        <v>855</v>
      </c>
      <c r="D308" s="91"/>
      <c r="E308" s="91"/>
      <c r="F308" s="91"/>
      <c r="G308" s="91"/>
    </row>
    <row r="309" spans="1:7" ht="12.75">
      <c r="A309" s="89">
        <v>306</v>
      </c>
      <c r="B309" s="90" t="s">
        <v>1003</v>
      </c>
      <c r="C309" s="90" t="s">
        <v>855</v>
      </c>
      <c r="D309" s="91"/>
      <c r="E309" s="91"/>
      <c r="F309" s="91"/>
      <c r="G309" s="91"/>
    </row>
    <row r="310" spans="1:7" ht="12.75">
      <c r="A310" s="89">
        <v>307</v>
      </c>
      <c r="B310" s="91"/>
      <c r="C310" s="90" t="s">
        <v>848</v>
      </c>
      <c r="D310" s="91"/>
      <c r="E310" s="91"/>
      <c r="F310" s="91"/>
      <c r="G310" s="91"/>
    </row>
    <row r="311" spans="1:7" ht="12.75">
      <c r="A311" s="89">
        <v>308</v>
      </c>
      <c r="B311" s="91"/>
      <c r="C311" s="90" t="s">
        <v>848</v>
      </c>
      <c r="D311" s="91"/>
      <c r="E311" s="91"/>
      <c r="F311" s="91"/>
      <c r="G311" s="91"/>
    </row>
    <row r="312" spans="1:7" ht="12.75">
      <c r="A312" s="89">
        <v>309</v>
      </c>
      <c r="B312" s="91"/>
      <c r="C312" s="91"/>
      <c r="D312" s="91"/>
      <c r="E312" s="91"/>
      <c r="F312" s="91"/>
      <c r="G312" s="96"/>
    </row>
    <row r="313" spans="1:7" ht="12.75">
      <c r="A313" s="89">
        <v>310</v>
      </c>
      <c r="B313" s="91"/>
      <c r="C313" s="91"/>
      <c r="D313" s="91"/>
      <c r="E313" s="91"/>
      <c r="F313" s="91"/>
      <c r="G313" s="96"/>
    </row>
    <row r="314" spans="1:7" ht="12.75">
      <c r="A314" s="89">
        <v>311</v>
      </c>
      <c r="B314" s="91"/>
      <c r="C314" s="91"/>
      <c r="D314" s="90" t="s">
        <v>745</v>
      </c>
      <c r="E314" s="91"/>
      <c r="F314" s="90" t="s">
        <v>763</v>
      </c>
      <c r="G314" s="90" t="s">
        <v>747</v>
      </c>
    </row>
    <row r="315" spans="1:7" ht="12.75">
      <c r="A315" s="89">
        <v>312</v>
      </c>
      <c r="B315" s="91"/>
      <c r="C315" s="91"/>
      <c r="D315" s="91"/>
      <c r="E315" s="91"/>
      <c r="F315" s="91"/>
      <c r="G315" s="96"/>
    </row>
    <row r="316" spans="1:7" ht="12.75">
      <c r="A316" s="89">
        <v>313</v>
      </c>
      <c r="B316" s="91"/>
      <c r="C316" s="91"/>
      <c r="D316" s="91"/>
      <c r="E316" s="91"/>
      <c r="F316" s="91"/>
      <c r="G316" s="96"/>
    </row>
    <row r="317" spans="1:7" ht="12.75">
      <c r="A317" s="89">
        <v>314</v>
      </c>
      <c r="B317" s="91"/>
      <c r="C317" s="91"/>
      <c r="D317" s="91"/>
      <c r="E317" s="91"/>
      <c r="F317" s="91"/>
      <c r="G317" s="96"/>
    </row>
    <row r="318" spans="1:7" ht="12.75">
      <c r="A318" s="89">
        <v>315</v>
      </c>
      <c r="B318" s="91"/>
      <c r="C318" s="91"/>
      <c r="D318" s="91"/>
      <c r="E318" s="91"/>
      <c r="F318" s="91"/>
      <c r="G318" s="96"/>
    </row>
    <row r="319" spans="1:7" ht="12.75">
      <c r="A319" s="89">
        <v>316</v>
      </c>
      <c r="B319" s="91"/>
      <c r="C319" s="91"/>
      <c r="D319" s="91"/>
      <c r="E319" s="91"/>
      <c r="F319" s="91"/>
      <c r="G319" s="96"/>
    </row>
    <row r="320" spans="1:7" ht="12.75">
      <c r="A320" s="89">
        <v>317</v>
      </c>
      <c r="B320" s="91"/>
      <c r="C320" s="91"/>
      <c r="D320" s="91"/>
      <c r="E320" s="91"/>
      <c r="F320" s="91"/>
      <c r="G320" s="96"/>
    </row>
    <row r="321" spans="1:7" ht="12.75">
      <c r="A321" s="89">
        <v>318</v>
      </c>
      <c r="B321" s="91"/>
      <c r="C321" s="91"/>
      <c r="D321" s="91"/>
      <c r="E321" s="91"/>
      <c r="F321" s="91"/>
      <c r="G321" s="96"/>
    </row>
    <row r="322" spans="1:7" ht="12.75">
      <c r="A322" s="89">
        <v>319</v>
      </c>
      <c r="B322" s="91"/>
      <c r="C322" s="91"/>
      <c r="D322" s="91"/>
      <c r="E322" s="91"/>
      <c r="F322" s="91"/>
      <c r="G322" s="96"/>
    </row>
    <row r="323" spans="1:7" ht="12.75">
      <c r="A323" s="89">
        <v>320</v>
      </c>
      <c r="B323" s="90" t="s">
        <v>45</v>
      </c>
      <c r="C323" s="90" t="s">
        <v>45</v>
      </c>
      <c r="D323" s="91"/>
      <c r="E323" s="91"/>
      <c r="F323" s="91"/>
      <c r="G323" s="96"/>
    </row>
    <row r="324" spans="1:7" ht="12.75">
      <c r="A324" s="89">
        <v>321</v>
      </c>
      <c r="B324" s="90" t="s">
        <v>45</v>
      </c>
      <c r="C324" s="90" t="s">
        <v>45</v>
      </c>
      <c r="D324" s="91"/>
      <c r="E324" s="91"/>
      <c r="F324" s="91"/>
      <c r="G324" s="96"/>
    </row>
    <row r="325" spans="1:7" ht="12.75">
      <c r="A325" s="89">
        <v>322</v>
      </c>
      <c r="B325" s="90" t="s">
        <v>45</v>
      </c>
      <c r="C325" s="90" t="s">
        <v>45</v>
      </c>
      <c r="D325" s="91"/>
      <c r="E325" s="91"/>
      <c r="F325" s="91"/>
      <c r="G325" s="96"/>
    </row>
    <row r="326" spans="1:7" ht="12.75">
      <c r="A326" s="89">
        <v>323</v>
      </c>
      <c r="B326" s="90" t="s">
        <v>45</v>
      </c>
      <c r="C326" s="90" t="s">
        <v>45</v>
      </c>
      <c r="D326" s="91"/>
      <c r="E326" s="91"/>
      <c r="F326" s="91"/>
      <c r="G326" s="96"/>
    </row>
    <row r="327" spans="1:7" ht="12.75">
      <c r="A327" s="89">
        <v>324</v>
      </c>
      <c r="B327" s="90" t="s">
        <v>45</v>
      </c>
      <c r="C327" s="90" t="s">
        <v>45</v>
      </c>
      <c r="D327" s="91"/>
      <c r="E327" s="91"/>
      <c r="F327" s="91"/>
      <c r="G327" s="96"/>
    </row>
    <row r="328" spans="1:7" ht="12.75">
      <c r="A328" s="89">
        <v>325</v>
      </c>
      <c r="B328" s="90" t="s">
        <v>45</v>
      </c>
      <c r="C328" s="90" t="s">
        <v>45</v>
      </c>
      <c r="D328" s="91"/>
      <c r="E328" s="91"/>
      <c r="F328" s="91"/>
      <c r="G328" s="96"/>
    </row>
    <row r="329" spans="1:7" ht="12.75">
      <c r="A329" s="89">
        <v>326</v>
      </c>
      <c r="B329" s="90" t="s">
        <v>962</v>
      </c>
      <c r="C329" s="90" t="s">
        <v>962</v>
      </c>
      <c r="D329" s="90" t="s">
        <v>745</v>
      </c>
      <c r="E329" s="91"/>
      <c r="F329" s="90" t="s">
        <v>746</v>
      </c>
      <c r="G329" s="95" t="s">
        <v>747</v>
      </c>
    </row>
    <row r="330" spans="1:7" ht="12.75">
      <c r="A330" s="89">
        <v>327</v>
      </c>
      <c r="B330" s="90" t="s">
        <v>45</v>
      </c>
      <c r="C330" s="90" t="s">
        <v>45</v>
      </c>
      <c r="D330" s="91"/>
      <c r="E330" s="91"/>
      <c r="F330" s="91"/>
      <c r="G330" s="96"/>
    </row>
    <row r="331" spans="1:7" ht="12.75">
      <c r="A331" s="89">
        <v>328</v>
      </c>
      <c r="B331" s="90" t="s">
        <v>45</v>
      </c>
      <c r="C331" s="90" t="s">
        <v>45</v>
      </c>
      <c r="D331" s="91"/>
      <c r="E331" s="91"/>
      <c r="F331" s="91"/>
      <c r="G331" s="96"/>
    </row>
    <row r="332" spans="1:7" ht="12.75">
      <c r="A332" s="89">
        <v>329</v>
      </c>
      <c r="B332" s="90" t="s">
        <v>45</v>
      </c>
      <c r="C332" s="90" t="s">
        <v>45</v>
      </c>
      <c r="D332" s="91"/>
      <c r="E332" s="91"/>
      <c r="F332" s="91"/>
      <c r="G332" s="96"/>
    </row>
    <row r="333" spans="1:7" ht="12.75">
      <c r="A333" s="89">
        <v>330</v>
      </c>
      <c r="B333" s="90" t="s">
        <v>45</v>
      </c>
      <c r="C333" s="90" t="s">
        <v>45</v>
      </c>
      <c r="D333" s="91"/>
      <c r="E333" s="91"/>
      <c r="F333" s="91"/>
      <c r="G333" s="96"/>
    </row>
    <row r="334" spans="1:7" ht="12.75">
      <c r="A334" s="89">
        <v>331</v>
      </c>
      <c r="B334" s="91"/>
      <c r="C334" s="91"/>
      <c r="D334" s="91"/>
      <c r="E334" s="91"/>
      <c r="F334" s="91"/>
      <c r="G334" s="96"/>
    </row>
    <row r="335" spans="1:7" ht="12.75">
      <c r="A335" s="89">
        <v>332</v>
      </c>
      <c r="B335" s="91"/>
      <c r="C335" s="91"/>
      <c r="D335" s="91"/>
      <c r="E335" s="91"/>
      <c r="F335" s="91"/>
      <c r="G335" s="96"/>
    </row>
    <row r="336" spans="1:7" ht="12.75">
      <c r="A336" s="89">
        <v>333</v>
      </c>
      <c r="B336" s="91"/>
      <c r="C336" s="91"/>
      <c r="D336" s="90" t="s">
        <v>745</v>
      </c>
      <c r="E336" s="91"/>
      <c r="F336" s="90" t="s">
        <v>763</v>
      </c>
      <c r="G336" s="90" t="s">
        <v>747</v>
      </c>
    </row>
    <row r="337" spans="1:7" ht="12.75">
      <c r="A337" s="89">
        <v>334</v>
      </c>
      <c r="B337" s="91"/>
      <c r="C337" s="91"/>
      <c r="D337" s="91"/>
      <c r="E337" s="91"/>
      <c r="F337" s="91"/>
      <c r="G337" s="96"/>
    </row>
    <row r="338" spans="1:7" ht="12.75">
      <c r="A338" s="89">
        <v>335</v>
      </c>
      <c r="B338" s="91"/>
      <c r="C338" s="91"/>
      <c r="D338" s="91"/>
      <c r="E338" s="91"/>
      <c r="F338" s="91"/>
      <c r="G338" s="96"/>
    </row>
    <row r="339" spans="1:7" ht="12.75">
      <c r="A339" s="89">
        <v>336</v>
      </c>
      <c r="B339" s="91"/>
      <c r="C339" s="91"/>
      <c r="D339" s="91"/>
      <c r="E339" s="91"/>
      <c r="F339" s="91"/>
      <c r="G339" s="96"/>
    </row>
    <row r="340" spans="1:7" ht="12.75">
      <c r="A340" s="89">
        <v>337</v>
      </c>
      <c r="B340" s="91"/>
      <c r="C340" s="91"/>
      <c r="D340" s="91"/>
      <c r="E340" s="91"/>
      <c r="F340" s="91"/>
      <c r="G340" s="96"/>
    </row>
    <row r="341" spans="1:7" ht="12.75">
      <c r="A341" s="89">
        <v>338</v>
      </c>
      <c r="B341" s="91"/>
      <c r="C341" s="91"/>
      <c r="D341" s="91"/>
      <c r="E341" s="91"/>
      <c r="F341" s="91"/>
      <c r="G341" s="96"/>
    </row>
    <row r="342" spans="1:7" ht="12.75">
      <c r="A342" s="89">
        <v>339</v>
      </c>
      <c r="B342" s="91"/>
      <c r="C342" s="91"/>
      <c r="D342" s="91"/>
      <c r="E342" s="91"/>
      <c r="F342" s="91"/>
      <c r="G342" s="96"/>
    </row>
    <row r="343" spans="1:7" ht="12.75">
      <c r="A343" s="89">
        <v>340</v>
      </c>
      <c r="B343" s="91"/>
      <c r="C343" s="91"/>
      <c r="D343" s="91"/>
      <c r="E343" s="91"/>
      <c r="F343" s="91"/>
      <c r="G343" s="96"/>
    </row>
    <row r="344" spans="1:7" ht="12.75">
      <c r="A344" s="89">
        <v>341</v>
      </c>
      <c r="B344" s="91"/>
      <c r="C344" s="91"/>
      <c r="D344" s="91"/>
      <c r="E344" s="91"/>
      <c r="F344" s="91"/>
      <c r="G344" s="96"/>
    </row>
    <row r="345" spans="1:7" ht="12.75">
      <c r="A345" s="89">
        <v>342</v>
      </c>
      <c r="B345" s="90" t="s">
        <v>1004</v>
      </c>
      <c r="C345" s="90" t="s">
        <v>855</v>
      </c>
      <c r="D345" s="91"/>
      <c r="E345" s="91"/>
      <c r="F345" s="91"/>
      <c r="G345" s="91"/>
    </row>
    <row r="346" spans="1:7" ht="12.75">
      <c r="A346" s="89">
        <v>343</v>
      </c>
      <c r="B346" s="90" t="s">
        <v>1005</v>
      </c>
      <c r="C346" s="90" t="s">
        <v>855</v>
      </c>
      <c r="D346" s="91"/>
      <c r="E346" s="91"/>
      <c r="F346" s="91"/>
      <c r="G346" s="91"/>
    </row>
    <row r="347" spans="1:7" ht="12.75">
      <c r="A347" s="89">
        <v>344</v>
      </c>
      <c r="B347" s="91"/>
      <c r="C347" s="91"/>
      <c r="D347" s="91"/>
      <c r="E347" s="91"/>
      <c r="F347" s="91"/>
      <c r="G347" s="91"/>
    </row>
    <row r="348" spans="1:7" ht="12.75">
      <c r="A348" s="89">
        <v>345</v>
      </c>
      <c r="B348" s="90" t="s">
        <v>962</v>
      </c>
      <c r="C348" s="90" t="s">
        <v>962</v>
      </c>
      <c r="D348" s="90" t="s">
        <v>745</v>
      </c>
      <c r="E348" s="91"/>
      <c r="F348" s="90" t="s">
        <v>746</v>
      </c>
      <c r="G348" s="95" t="s">
        <v>747</v>
      </c>
    </row>
    <row r="349" spans="1:7" ht="12.75">
      <c r="A349" s="89">
        <v>346</v>
      </c>
      <c r="B349" s="90" t="s">
        <v>1006</v>
      </c>
      <c r="C349" s="90" t="s">
        <v>873</v>
      </c>
      <c r="D349" s="91"/>
      <c r="E349" s="91"/>
      <c r="F349" s="91"/>
      <c r="G349" s="91"/>
    </row>
    <row r="350" spans="1:7" ht="12.75">
      <c r="A350" s="89">
        <v>347</v>
      </c>
      <c r="B350" s="90" t="s">
        <v>1007</v>
      </c>
      <c r="C350" s="90" t="s">
        <v>873</v>
      </c>
      <c r="D350" s="91"/>
      <c r="E350" s="91"/>
      <c r="F350" s="91"/>
      <c r="G350" s="91"/>
    </row>
    <row r="351" spans="1:7" ht="12.75">
      <c r="A351" s="89">
        <v>348</v>
      </c>
      <c r="B351" s="91"/>
      <c r="C351" s="91"/>
      <c r="D351" s="91"/>
      <c r="E351" s="91"/>
      <c r="F351" s="91"/>
      <c r="G351" s="91"/>
    </row>
    <row r="352" spans="1:7" ht="12.75">
      <c r="A352" s="89">
        <v>349</v>
      </c>
      <c r="B352" s="91"/>
      <c r="C352" s="90" t="s">
        <v>848</v>
      </c>
      <c r="D352" s="91"/>
      <c r="E352" s="91"/>
      <c r="F352" s="91"/>
      <c r="G352" s="91"/>
    </row>
    <row r="353" spans="1:7" ht="12.75">
      <c r="A353" s="89">
        <v>350</v>
      </c>
      <c r="B353" s="91"/>
      <c r="C353" s="90" t="s">
        <v>848</v>
      </c>
      <c r="D353" s="91"/>
      <c r="E353" s="91"/>
      <c r="F353" s="91"/>
      <c r="G353" s="91"/>
    </row>
    <row r="354" spans="1:7" ht="12.75">
      <c r="A354" s="89">
        <v>351</v>
      </c>
      <c r="B354" s="91"/>
      <c r="C354" s="90" t="s">
        <v>848</v>
      </c>
      <c r="D354" s="91"/>
      <c r="E354" s="91"/>
      <c r="F354" s="91"/>
      <c r="G354" s="91"/>
    </row>
    <row r="355" spans="1:7" ht="12.75">
      <c r="A355" s="89">
        <v>352</v>
      </c>
      <c r="B355" s="91"/>
      <c r="C355" s="90" t="s">
        <v>848</v>
      </c>
      <c r="D355" s="91"/>
      <c r="E355" s="91"/>
      <c r="F355" s="91"/>
      <c r="G355" s="91"/>
    </row>
    <row r="356" spans="1:7" ht="12.75">
      <c r="A356" s="89">
        <v>353</v>
      </c>
      <c r="B356" s="91"/>
      <c r="C356" s="90" t="s">
        <v>45</v>
      </c>
      <c r="D356" s="91"/>
      <c r="E356" s="91"/>
      <c r="F356" s="91"/>
      <c r="G356" s="96"/>
    </row>
    <row r="357" spans="1:7" ht="12.75">
      <c r="A357" s="89">
        <v>354</v>
      </c>
      <c r="B357" s="91"/>
      <c r="C357" s="90" t="s">
        <v>45</v>
      </c>
      <c r="D357" s="91"/>
      <c r="E357" s="91"/>
      <c r="F357" s="91"/>
      <c r="G357" s="96"/>
    </row>
    <row r="358" spans="1:7" ht="12.75">
      <c r="A358" s="89">
        <v>355</v>
      </c>
      <c r="B358" s="91"/>
      <c r="C358" s="90" t="s">
        <v>45</v>
      </c>
      <c r="D358" s="91"/>
      <c r="E358" s="91"/>
      <c r="F358" s="91"/>
      <c r="G358" s="96"/>
    </row>
    <row r="359" spans="1:7" ht="12.75">
      <c r="A359" s="89">
        <v>356</v>
      </c>
      <c r="B359" s="91"/>
      <c r="C359" s="90" t="s">
        <v>45</v>
      </c>
      <c r="D359" s="91"/>
      <c r="E359" s="91"/>
      <c r="F359" s="91"/>
      <c r="G359" s="96"/>
    </row>
    <row r="360" spans="1:7" ht="12.75">
      <c r="A360" s="89">
        <v>357</v>
      </c>
      <c r="B360" s="91"/>
      <c r="C360" s="90" t="s">
        <v>45</v>
      </c>
      <c r="D360" s="91"/>
      <c r="E360" s="91"/>
      <c r="F360" s="91"/>
      <c r="G360" s="96"/>
    </row>
    <row r="361" spans="1:7" ht="12.75">
      <c r="A361" s="89">
        <v>358</v>
      </c>
      <c r="B361" s="91"/>
      <c r="C361" s="90" t="s">
        <v>45</v>
      </c>
      <c r="D361" s="91"/>
      <c r="E361" s="91"/>
      <c r="F361" s="91"/>
      <c r="G361" s="96"/>
    </row>
    <row r="362" spans="1:7" ht="12.75">
      <c r="A362" s="89">
        <v>359</v>
      </c>
      <c r="B362" s="91"/>
      <c r="C362" s="90" t="s">
        <v>45</v>
      </c>
      <c r="D362" s="91"/>
      <c r="E362" s="91"/>
      <c r="F362" s="91"/>
      <c r="G362" s="96"/>
    </row>
    <row r="363" spans="1:7" ht="12.75">
      <c r="A363" s="89">
        <v>360</v>
      </c>
      <c r="B363" s="90" t="s">
        <v>45</v>
      </c>
      <c r="C363" s="90" t="s">
        <v>45</v>
      </c>
      <c r="D363" s="91"/>
      <c r="E363" s="91"/>
      <c r="F363" s="91"/>
      <c r="G363" s="96"/>
    </row>
    <row r="364" spans="1:7" ht="12.75">
      <c r="A364" s="89">
        <v>361</v>
      </c>
      <c r="B364" s="90" t="s">
        <v>1008</v>
      </c>
      <c r="C364" s="90" t="s">
        <v>761</v>
      </c>
      <c r="D364" s="91"/>
      <c r="E364" s="91"/>
      <c r="F364" s="91"/>
      <c r="G364" s="91"/>
    </row>
    <row r="365" spans="1:7" ht="12.75">
      <c r="A365" s="89">
        <v>362</v>
      </c>
      <c r="B365" s="91"/>
      <c r="C365" s="90" t="s">
        <v>848</v>
      </c>
      <c r="D365" s="91"/>
      <c r="E365" s="91"/>
      <c r="F365" s="91"/>
      <c r="G365" s="91"/>
    </row>
    <row r="366" spans="1:7" ht="12.75">
      <c r="A366" s="89">
        <v>363</v>
      </c>
      <c r="B366" s="91"/>
      <c r="C366" s="90" t="s">
        <v>848</v>
      </c>
      <c r="D366" s="91"/>
      <c r="E366" s="91"/>
      <c r="F366" s="91"/>
      <c r="G366" s="91"/>
    </row>
    <row r="367" spans="1:7" ht="12.75">
      <c r="A367" s="89">
        <v>364</v>
      </c>
      <c r="B367" s="90" t="s">
        <v>1009</v>
      </c>
      <c r="C367" s="90" t="s">
        <v>761</v>
      </c>
      <c r="D367" s="91"/>
      <c r="E367" s="91"/>
      <c r="F367" s="91"/>
      <c r="G367" s="91"/>
    </row>
    <row r="368" spans="1:7" ht="12.75">
      <c r="A368" s="89">
        <v>365</v>
      </c>
      <c r="B368" s="91"/>
      <c r="C368" s="90" t="s">
        <v>848</v>
      </c>
      <c r="D368" s="91"/>
      <c r="E368" s="91"/>
      <c r="F368" s="91"/>
      <c r="G368" s="91"/>
    </row>
    <row r="369" spans="1:7" ht="12.75">
      <c r="A369" s="89">
        <v>366</v>
      </c>
      <c r="B369" s="91"/>
      <c r="C369" s="90" t="s">
        <v>848</v>
      </c>
      <c r="D369" s="91"/>
      <c r="E369" s="91"/>
      <c r="F369" s="91"/>
      <c r="G369" s="91"/>
    </row>
    <row r="370" spans="1:7" ht="12.75">
      <c r="A370" s="89">
        <v>367</v>
      </c>
      <c r="B370" s="90" t="s">
        <v>1010</v>
      </c>
      <c r="C370" s="90" t="s">
        <v>761</v>
      </c>
      <c r="D370" s="91"/>
      <c r="E370" s="91"/>
      <c r="F370" s="91"/>
      <c r="G370" s="91"/>
    </row>
    <row r="371" spans="1:7" ht="12.75">
      <c r="A371" s="89">
        <v>368</v>
      </c>
      <c r="B371" s="91"/>
      <c r="C371" s="90" t="s">
        <v>848</v>
      </c>
      <c r="D371" s="91"/>
      <c r="E371" s="91"/>
      <c r="F371" s="91"/>
      <c r="G371" s="91"/>
    </row>
    <row r="372" spans="1:7" ht="12.75">
      <c r="A372" s="89">
        <v>369</v>
      </c>
      <c r="B372" s="91"/>
      <c r="C372" s="90" t="s">
        <v>848</v>
      </c>
      <c r="D372" s="91"/>
      <c r="E372" s="91"/>
      <c r="F372" s="91"/>
      <c r="G372" s="91"/>
    </row>
    <row r="373" spans="1:7" ht="12.75">
      <c r="A373" s="89">
        <v>370</v>
      </c>
      <c r="B373" s="90" t="s">
        <v>1011</v>
      </c>
      <c r="C373" s="90" t="s">
        <v>761</v>
      </c>
      <c r="D373" s="91"/>
      <c r="E373" s="91"/>
      <c r="F373" s="91"/>
      <c r="G373" s="91"/>
    </row>
    <row r="374" spans="1:7" ht="12.75">
      <c r="A374" s="89">
        <v>371</v>
      </c>
      <c r="B374" s="90" t="s">
        <v>1012</v>
      </c>
      <c r="C374" s="90" t="s">
        <v>758</v>
      </c>
      <c r="D374" s="91"/>
      <c r="E374" s="91"/>
      <c r="F374" s="91"/>
      <c r="G374" s="91"/>
    </row>
    <row r="375" spans="1:7" ht="12.75">
      <c r="A375" s="89">
        <v>372</v>
      </c>
      <c r="B375" s="90" t="s">
        <v>1013</v>
      </c>
      <c r="C375" s="90" t="s">
        <v>758</v>
      </c>
      <c r="D375" s="91"/>
      <c r="E375" s="91"/>
      <c r="F375" s="91"/>
      <c r="G375" s="91"/>
    </row>
    <row r="376" spans="1:7" ht="12.75">
      <c r="A376" s="89">
        <v>373</v>
      </c>
      <c r="B376" s="91"/>
      <c r="C376" s="90" t="s">
        <v>848</v>
      </c>
      <c r="D376" s="91"/>
      <c r="E376" s="91"/>
      <c r="F376" s="91"/>
      <c r="G376" s="91"/>
    </row>
    <row r="377" spans="1:7" ht="12.75">
      <c r="A377" s="89">
        <v>374</v>
      </c>
      <c r="B377" s="90" t="s">
        <v>1014</v>
      </c>
      <c r="C377" s="90" t="s">
        <v>758</v>
      </c>
      <c r="D377" s="91"/>
      <c r="E377" s="91"/>
      <c r="F377" s="91"/>
      <c r="G377" s="91"/>
    </row>
    <row r="378" spans="1:7" ht="12.75">
      <c r="A378" s="89">
        <v>375</v>
      </c>
      <c r="B378" s="90" t="s">
        <v>1015</v>
      </c>
      <c r="C378" s="90" t="s">
        <v>758</v>
      </c>
      <c r="D378" s="91"/>
      <c r="E378" s="91"/>
      <c r="F378" s="91"/>
      <c r="G378" s="91"/>
    </row>
    <row r="379" spans="1:7" ht="12.75">
      <c r="A379" s="89">
        <v>376</v>
      </c>
      <c r="B379" s="91"/>
      <c r="C379" s="90" t="s">
        <v>848</v>
      </c>
      <c r="D379" s="91"/>
      <c r="E379" s="91"/>
      <c r="F379" s="91"/>
      <c r="G379" s="91"/>
    </row>
    <row r="380" spans="1:7" ht="12.75">
      <c r="A380" s="89">
        <v>377</v>
      </c>
      <c r="B380" s="90" t="s">
        <v>1016</v>
      </c>
      <c r="C380" s="90" t="s">
        <v>758</v>
      </c>
      <c r="D380" s="91"/>
      <c r="E380" s="91"/>
      <c r="F380" s="91"/>
      <c r="G380" s="91"/>
    </row>
    <row r="381" spans="1:7" ht="12.75">
      <c r="A381" s="89">
        <v>378</v>
      </c>
      <c r="B381" s="91"/>
      <c r="C381" s="90" t="s">
        <v>848</v>
      </c>
      <c r="D381" s="91"/>
      <c r="E381" s="91"/>
      <c r="F381" s="91"/>
      <c r="G381" s="91"/>
    </row>
    <row r="382" spans="1:7" ht="12.75">
      <c r="A382" s="89">
        <v>379</v>
      </c>
      <c r="B382" s="91"/>
      <c r="C382" s="90" t="s">
        <v>848</v>
      </c>
      <c r="D382" s="91"/>
      <c r="E382" s="91"/>
      <c r="F382" s="91"/>
      <c r="G382" s="91"/>
    </row>
    <row r="383" spans="1:7" ht="12.75">
      <c r="A383" s="89">
        <v>380</v>
      </c>
      <c r="B383" s="90" t="s">
        <v>1017</v>
      </c>
      <c r="C383" s="90" t="s">
        <v>758</v>
      </c>
      <c r="D383" s="91"/>
      <c r="E383" s="91"/>
      <c r="F383" s="91"/>
      <c r="G383" s="91"/>
    </row>
    <row r="384" spans="1:7" ht="12.75">
      <c r="A384" s="89">
        <v>381</v>
      </c>
      <c r="B384" s="90" t="s">
        <v>1018</v>
      </c>
      <c r="C384" s="90" t="s">
        <v>792</v>
      </c>
      <c r="D384" s="91"/>
      <c r="E384" s="91"/>
      <c r="F384" s="91"/>
      <c r="G384" s="91"/>
    </row>
    <row r="385" spans="1:7" ht="12.75">
      <c r="A385" s="89">
        <v>382</v>
      </c>
      <c r="B385" s="90" t="s">
        <v>1019</v>
      </c>
      <c r="C385" s="90" t="s">
        <v>792</v>
      </c>
      <c r="D385" s="91"/>
      <c r="E385" s="91"/>
      <c r="F385" s="91"/>
      <c r="G385" s="91"/>
    </row>
    <row r="386" spans="1:7" ht="12.75">
      <c r="A386" s="89">
        <v>383</v>
      </c>
      <c r="B386" s="90" t="s">
        <v>1020</v>
      </c>
      <c r="C386" s="90" t="s">
        <v>792</v>
      </c>
      <c r="D386" s="91"/>
      <c r="E386" s="91"/>
      <c r="F386" s="91"/>
      <c r="G386" s="91"/>
    </row>
    <row r="387" spans="1:7" ht="12.75">
      <c r="A387" s="89">
        <v>384</v>
      </c>
      <c r="B387" s="90" t="s">
        <v>1021</v>
      </c>
      <c r="C387" s="90" t="s">
        <v>792</v>
      </c>
      <c r="D387" s="91"/>
      <c r="E387" s="91"/>
      <c r="F387" s="91"/>
      <c r="G387" s="91"/>
    </row>
    <row r="388" spans="1:7" ht="12.75">
      <c r="A388" s="89">
        <v>385</v>
      </c>
      <c r="B388" s="90" t="s">
        <v>1022</v>
      </c>
      <c r="C388" s="90" t="s">
        <v>792</v>
      </c>
      <c r="D388" s="91"/>
      <c r="E388" s="91"/>
      <c r="F388" s="91"/>
      <c r="G388" s="91"/>
    </row>
    <row r="389" spans="1:7" ht="12.75">
      <c r="A389" s="89">
        <v>386</v>
      </c>
      <c r="B389" s="90" t="s">
        <v>1023</v>
      </c>
      <c r="C389" s="90" t="s">
        <v>792</v>
      </c>
      <c r="D389" s="91"/>
      <c r="E389" s="91"/>
      <c r="F389" s="91"/>
      <c r="G389" s="91"/>
    </row>
    <row r="390" spans="1:7" ht="12.75">
      <c r="A390" s="89">
        <v>387</v>
      </c>
      <c r="B390" s="90" t="s">
        <v>1024</v>
      </c>
      <c r="C390" s="90" t="s">
        <v>792</v>
      </c>
      <c r="D390" s="91"/>
      <c r="E390" s="91"/>
      <c r="F390" s="91"/>
      <c r="G390" s="91"/>
    </row>
    <row r="391" spans="1:7" ht="12.75">
      <c r="A391" s="89">
        <v>388</v>
      </c>
      <c r="B391" s="90" t="s">
        <v>1025</v>
      </c>
      <c r="C391" s="90" t="s">
        <v>792</v>
      </c>
      <c r="D391" s="91"/>
      <c r="E391" s="91"/>
      <c r="F391" s="91"/>
      <c r="G391" s="91"/>
    </row>
    <row r="392" spans="1:7" ht="12.75">
      <c r="A392" s="89">
        <v>389</v>
      </c>
      <c r="B392" s="90" t="s">
        <v>1026</v>
      </c>
      <c r="C392" s="90" t="s">
        <v>792</v>
      </c>
      <c r="D392" s="91"/>
      <c r="E392" s="91"/>
      <c r="F392" s="91"/>
      <c r="G392" s="91"/>
    </row>
    <row r="393" spans="1:7" ht="12.75">
      <c r="A393" s="89">
        <v>390</v>
      </c>
      <c r="B393" s="90" t="s">
        <v>1027</v>
      </c>
      <c r="C393" s="90" t="s">
        <v>792</v>
      </c>
      <c r="D393" s="91"/>
      <c r="E393" s="91"/>
      <c r="F393" s="91"/>
      <c r="G393" s="91"/>
    </row>
    <row r="394" spans="1:7" ht="12.75">
      <c r="A394" s="89">
        <v>391</v>
      </c>
      <c r="B394" s="90" t="s">
        <v>1028</v>
      </c>
      <c r="C394" s="90" t="s">
        <v>795</v>
      </c>
      <c r="D394" s="91"/>
      <c r="E394" s="91"/>
      <c r="F394" s="91"/>
      <c r="G394" s="91"/>
    </row>
    <row r="395" spans="1:7" ht="12.75">
      <c r="A395" s="89">
        <v>392</v>
      </c>
      <c r="B395" s="90" t="s">
        <v>1029</v>
      </c>
      <c r="C395" s="90" t="s">
        <v>795</v>
      </c>
      <c r="D395" s="91"/>
      <c r="E395" s="91"/>
      <c r="F395" s="91"/>
      <c r="G395" s="91"/>
    </row>
    <row r="396" spans="1:7" ht="12.75">
      <c r="A396" s="89">
        <v>393</v>
      </c>
      <c r="B396" s="90" t="s">
        <v>1030</v>
      </c>
      <c r="C396" s="90" t="s">
        <v>795</v>
      </c>
      <c r="D396" s="91"/>
      <c r="E396" s="91"/>
      <c r="F396" s="91"/>
      <c r="G396" s="91"/>
    </row>
    <row r="397" spans="1:7" ht="12.75">
      <c r="A397" s="89">
        <v>394</v>
      </c>
      <c r="B397" s="90" t="s">
        <v>1031</v>
      </c>
      <c r="C397" s="90" t="s">
        <v>795</v>
      </c>
      <c r="D397" s="91"/>
      <c r="E397" s="91"/>
      <c r="F397" s="91"/>
      <c r="G397" s="91"/>
    </row>
    <row r="398" spans="1:7" ht="12.75">
      <c r="A398" s="89">
        <v>395</v>
      </c>
      <c r="B398" s="90" t="s">
        <v>1032</v>
      </c>
      <c r="C398" s="90" t="s">
        <v>795</v>
      </c>
      <c r="D398" s="91"/>
      <c r="E398" s="91"/>
      <c r="F398" s="91"/>
      <c r="G398" s="91"/>
    </row>
    <row r="399" spans="1:7" ht="12.75">
      <c r="A399" s="89">
        <v>396</v>
      </c>
      <c r="B399" s="90" t="s">
        <v>1033</v>
      </c>
      <c r="C399" s="90" t="s">
        <v>795</v>
      </c>
      <c r="D399" s="91"/>
      <c r="E399" s="91"/>
      <c r="F399" s="91"/>
      <c r="G399" s="91"/>
    </row>
    <row r="400" spans="1:7" ht="12.75">
      <c r="A400" s="89">
        <v>397</v>
      </c>
      <c r="B400" s="90" t="s">
        <v>1034</v>
      </c>
      <c r="C400" s="90" t="s">
        <v>795</v>
      </c>
      <c r="D400" s="91"/>
      <c r="E400" s="91"/>
      <c r="F400" s="91"/>
      <c r="G400" s="91"/>
    </row>
    <row r="401" spans="1:7" ht="12.75">
      <c r="A401" s="89">
        <v>398</v>
      </c>
      <c r="B401" s="90" t="s">
        <v>1035</v>
      </c>
      <c r="C401" s="90" t="s">
        <v>795</v>
      </c>
      <c r="D401" s="91"/>
      <c r="E401" s="91"/>
      <c r="F401" s="91"/>
      <c r="G401" s="91"/>
    </row>
    <row r="402" spans="1:7" ht="12.75">
      <c r="A402" s="89">
        <v>399</v>
      </c>
      <c r="B402" s="90" t="s">
        <v>1036</v>
      </c>
      <c r="C402" s="90" t="s">
        <v>795</v>
      </c>
      <c r="D402" s="91"/>
      <c r="E402" s="91"/>
      <c r="F402" s="91"/>
      <c r="G402" s="91"/>
    </row>
    <row r="403" spans="1:7" ht="12.75">
      <c r="A403" s="89">
        <v>400</v>
      </c>
      <c r="B403" s="90" t="s">
        <v>1037</v>
      </c>
      <c r="C403" s="90" t="s">
        <v>795</v>
      </c>
      <c r="D403" s="91"/>
      <c r="E403" s="91"/>
      <c r="F403" s="91"/>
      <c r="G403" s="91"/>
    </row>
    <row r="404" spans="1:7" ht="12.75">
      <c r="A404" s="89">
        <v>401</v>
      </c>
      <c r="B404" s="91"/>
      <c r="C404" s="91"/>
      <c r="D404" s="91"/>
      <c r="E404" s="91"/>
      <c r="F404" s="91"/>
      <c r="G404" s="91"/>
    </row>
    <row r="405" spans="1:7" ht="12.75">
      <c r="A405" s="89">
        <v>402</v>
      </c>
      <c r="B405" s="90" t="s">
        <v>1038</v>
      </c>
      <c r="C405" s="90" t="s">
        <v>820</v>
      </c>
      <c r="D405" s="91"/>
      <c r="E405" s="91"/>
      <c r="F405" s="91"/>
      <c r="G405" s="91"/>
    </row>
    <row r="406" spans="1:7" ht="12.75">
      <c r="A406" s="89">
        <v>403</v>
      </c>
      <c r="B406" s="90" t="s">
        <v>1039</v>
      </c>
      <c r="C406" s="90" t="s">
        <v>820</v>
      </c>
      <c r="D406" s="91"/>
      <c r="E406" s="91"/>
      <c r="F406" s="91"/>
      <c r="G406" s="91"/>
    </row>
    <row r="407" spans="1:7" ht="12.75">
      <c r="A407" s="89">
        <v>404</v>
      </c>
      <c r="B407" s="90" t="s">
        <v>1040</v>
      </c>
      <c r="C407" s="90" t="s">
        <v>820</v>
      </c>
      <c r="D407" s="91"/>
      <c r="E407" s="91"/>
      <c r="F407" s="91"/>
      <c r="G407" s="91"/>
    </row>
    <row r="408" spans="1:7" ht="12.75">
      <c r="A408" s="89">
        <v>405</v>
      </c>
      <c r="B408" s="90" t="s">
        <v>1041</v>
      </c>
      <c r="C408" s="90" t="s">
        <v>820</v>
      </c>
      <c r="D408" s="91"/>
      <c r="E408" s="91"/>
      <c r="F408" s="91"/>
      <c r="G408" s="91"/>
    </row>
    <row r="409" spans="1:7" ht="12.75">
      <c r="A409" s="89">
        <v>406</v>
      </c>
      <c r="B409" s="90" t="s">
        <v>1042</v>
      </c>
      <c r="C409" s="90" t="s">
        <v>820</v>
      </c>
      <c r="D409" s="91"/>
      <c r="E409" s="91"/>
      <c r="F409" s="91"/>
      <c r="G409" s="91"/>
    </row>
    <row r="410" spans="1:7" ht="12.75">
      <c r="A410" s="89">
        <v>407</v>
      </c>
      <c r="B410" s="90" t="s">
        <v>1043</v>
      </c>
      <c r="C410" s="90" t="s">
        <v>820</v>
      </c>
      <c r="D410" s="91"/>
      <c r="E410" s="91"/>
      <c r="F410" s="91"/>
      <c r="G410" s="91"/>
    </row>
    <row r="411" spans="1:7" ht="12.75">
      <c r="A411" s="89">
        <v>408</v>
      </c>
      <c r="B411" s="90" t="s">
        <v>1044</v>
      </c>
      <c r="C411" s="90" t="s">
        <v>820</v>
      </c>
      <c r="D411" s="91"/>
      <c r="E411" s="91"/>
      <c r="F411" s="91"/>
      <c r="G411" s="91"/>
    </row>
    <row r="412" spans="1:7" ht="12.75">
      <c r="A412" s="89">
        <v>409</v>
      </c>
      <c r="B412" s="90" t="s">
        <v>1045</v>
      </c>
      <c r="C412" s="90" t="s">
        <v>820</v>
      </c>
      <c r="D412" s="91"/>
      <c r="E412" s="91"/>
      <c r="F412" s="91"/>
      <c r="G412" s="91"/>
    </row>
    <row r="413" spans="1:7" ht="12.75">
      <c r="A413" s="89">
        <v>410</v>
      </c>
      <c r="B413" s="90" t="s">
        <v>1046</v>
      </c>
      <c r="C413" s="90" t="s">
        <v>820</v>
      </c>
      <c r="D413" s="91"/>
      <c r="E413" s="91"/>
      <c r="F413" s="91"/>
      <c r="G413" s="91"/>
    </row>
    <row r="414" spans="1:7" ht="12.75">
      <c r="A414" s="89">
        <v>411</v>
      </c>
      <c r="B414" s="90" t="s">
        <v>1047</v>
      </c>
      <c r="C414" s="90" t="s">
        <v>820</v>
      </c>
      <c r="D414" s="91"/>
      <c r="E414" s="91"/>
      <c r="F414" s="91"/>
      <c r="G414" s="91"/>
    </row>
    <row r="415" spans="1:7" ht="12.75">
      <c r="A415" s="89">
        <v>412</v>
      </c>
      <c r="B415" s="91"/>
      <c r="C415" s="90" t="s">
        <v>848</v>
      </c>
      <c r="D415" s="91"/>
      <c r="E415" s="91"/>
      <c r="F415" s="91"/>
      <c r="G415" s="91"/>
    </row>
    <row r="416" spans="1:7" ht="12.75">
      <c r="A416" s="89">
        <v>413</v>
      </c>
      <c r="B416" s="91"/>
      <c r="C416" s="90" t="s">
        <v>848</v>
      </c>
      <c r="D416" s="91"/>
      <c r="E416" s="91"/>
      <c r="F416" s="91"/>
      <c r="G416" s="91"/>
    </row>
    <row r="417" spans="1:7" ht="12.75">
      <c r="A417" s="89">
        <v>414</v>
      </c>
      <c r="B417" s="91"/>
      <c r="C417" s="90" t="s">
        <v>848</v>
      </c>
      <c r="D417" s="91"/>
      <c r="E417" s="91"/>
      <c r="F417" s="91"/>
      <c r="G417" s="91"/>
    </row>
    <row r="418" spans="1:7" ht="12.75">
      <c r="A418" s="89">
        <v>415</v>
      </c>
      <c r="B418" s="91"/>
      <c r="C418" s="90" t="s">
        <v>848</v>
      </c>
      <c r="D418" s="91"/>
      <c r="E418" s="91"/>
      <c r="F418" s="91"/>
      <c r="G418" s="91"/>
    </row>
    <row r="419" spans="1:7" ht="12.75">
      <c r="A419" s="89">
        <v>416</v>
      </c>
      <c r="B419" s="91"/>
      <c r="C419" s="90" t="s">
        <v>848</v>
      </c>
      <c r="D419" s="91"/>
      <c r="E419" s="91"/>
      <c r="F419" s="91"/>
      <c r="G419" s="91"/>
    </row>
    <row r="420" spans="1:7" ht="12.75">
      <c r="A420" s="89">
        <v>417</v>
      </c>
      <c r="B420" s="91"/>
      <c r="C420" s="90" t="s">
        <v>848</v>
      </c>
      <c r="D420" s="91"/>
      <c r="E420" s="91"/>
      <c r="F420" s="91"/>
      <c r="G420" s="91"/>
    </row>
    <row r="421" spans="1:7" ht="12.75">
      <c r="A421" s="89">
        <v>418</v>
      </c>
      <c r="B421" s="91"/>
      <c r="C421" s="90" t="s">
        <v>848</v>
      </c>
      <c r="D421" s="91"/>
      <c r="E421" s="91"/>
      <c r="F421" s="91"/>
      <c r="G421" s="91"/>
    </row>
    <row r="422" spans="1:7" ht="12.75">
      <c r="A422" s="89">
        <v>419</v>
      </c>
      <c r="B422" s="91"/>
      <c r="C422" s="90" t="s">
        <v>848</v>
      </c>
      <c r="D422" s="91"/>
      <c r="E422" s="91"/>
      <c r="F422" s="91"/>
      <c r="G422" s="91"/>
    </row>
    <row r="423" spans="1:7" ht="12.75">
      <c r="A423" s="89">
        <v>420</v>
      </c>
      <c r="B423" s="91"/>
      <c r="C423" s="90" t="s">
        <v>848</v>
      </c>
      <c r="D423" s="91"/>
      <c r="E423" s="91"/>
      <c r="F423" s="91"/>
      <c r="G423" s="91"/>
    </row>
    <row r="424" spans="1:7" ht="12.75">
      <c r="A424" s="89">
        <v>421</v>
      </c>
      <c r="B424" s="91"/>
      <c r="C424" s="90" t="s">
        <v>848</v>
      </c>
      <c r="D424" s="91"/>
      <c r="E424" s="91"/>
      <c r="F424" s="91"/>
      <c r="G424" s="91"/>
    </row>
    <row r="425" spans="1:7" ht="12.75">
      <c r="A425" s="89">
        <v>422</v>
      </c>
      <c r="B425" s="91"/>
      <c r="C425" s="91"/>
      <c r="D425" s="91"/>
      <c r="E425" s="91"/>
      <c r="F425" s="91"/>
      <c r="G425" s="91"/>
    </row>
    <row r="426" spans="1:7" ht="12.75">
      <c r="A426" s="89">
        <v>423</v>
      </c>
      <c r="B426" s="91"/>
      <c r="C426" s="91"/>
      <c r="D426" s="91"/>
      <c r="E426" s="91"/>
      <c r="F426" s="91"/>
      <c r="G426" s="91"/>
    </row>
    <row r="427" spans="1:7" ht="12.75">
      <c r="A427" s="89">
        <v>424</v>
      </c>
      <c r="B427" s="91"/>
      <c r="C427" s="91"/>
      <c r="D427" s="91"/>
      <c r="E427" s="91"/>
      <c r="F427" s="91"/>
      <c r="G427" s="91"/>
    </row>
    <row r="428" spans="1:7" ht="12.75">
      <c r="A428" s="89">
        <v>425</v>
      </c>
      <c r="B428" s="91"/>
      <c r="C428" s="91"/>
      <c r="D428" s="91"/>
      <c r="E428" s="91"/>
      <c r="F428" s="91"/>
      <c r="G428" s="91"/>
    </row>
    <row r="429" spans="1:7" ht="12.75">
      <c r="A429" s="89">
        <v>426</v>
      </c>
      <c r="B429" s="91"/>
      <c r="C429" s="91"/>
      <c r="D429" s="91"/>
      <c r="E429" s="91"/>
      <c r="F429" s="91"/>
      <c r="G429" s="91"/>
    </row>
    <row r="430" spans="1:7" ht="12.75">
      <c r="A430" s="89">
        <v>427</v>
      </c>
      <c r="B430" s="91"/>
      <c r="C430" s="91"/>
      <c r="D430" s="91"/>
      <c r="E430" s="91"/>
      <c r="F430" s="91"/>
      <c r="G430" s="91"/>
    </row>
    <row r="431" spans="1:7" ht="12.75">
      <c r="A431" s="89">
        <v>428</v>
      </c>
      <c r="B431" s="91"/>
      <c r="C431" s="91"/>
      <c r="D431" s="91"/>
      <c r="E431" s="91"/>
      <c r="F431" s="91"/>
      <c r="G431" s="91"/>
    </row>
    <row r="432" spans="1:7" ht="12.75">
      <c r="A432" s="89">
        <v>429</v>
      </c>
      <c r="B432" s="91"/>
      <c r="C432" s="91"/>
      <c r="D432" s="91"/>
      <c r="E432" s="91"/>
      <c r="F432" s="91"/>
      <c r="G432" s="91"/>
    </row>
    <row r="433" spans="1:7" ht="12.75">
      <c r="A433" s="89">
        <v>430</v>
      </c>
      <c r="B433" s="91"/>
      <c r="C433" s="91"/>
      <c r="D433" s="91"/>
      <c r="E433" s="91"/>
      <c r="F433" s="91"/>
      <c r="G433" s="91"/>
    </row>
    <row r="434" spans="1:7" ht="12.75">
      <c r="A434" s="89">
        <v>431</v>
      </c>
      <c r="B434" s="91"/>
      <c r="C434" s="91"/>
      <c r="D434" s="91"/>
      <c r="E434" s="91"/>
      <c r="F434" s="91"/>
      <c r="G434" s="91"/>
    </row>
    <row r="435" spans="1:7" ht="12.75">
      <c r="A435" s="89">
        <v>432</v>
      </c>
      <c r="B435" s="91"/>
      <c r="C435" s="91"/>
      <c r="D435" s="91"/>
      <c r="E435" s="91"/>
      <c r="F435" s="91"/>
      <c r="G435" s="91"/>
    </row>
    <row r="436" spans="1:7" ht="12.75">
      <c r="A436" s="89">
        <v>433</v>
      </c>
      <c r="B436" s="91"/>
      <c r="C436" s="91"/>
      <c r="D436" s="91"/>
      <c r="E436" s="91"/>
      <c r="F436" s="91"/>
      <c r="G436" s="91"/>
    </row>
    <row r="437" spans="1:7" ht="12.75">
      <c r="A437" s="89">
        <v>434</v>
      </c>
      <c r="B437" s="91"/>
      <c r="C437" s="91"/>
      <c r="D437" s="91"/>
      <c r="E437" s="91"/>
      <c r="F437" s="91"/>
      <c r="G437" s="91"/>
    </row>
    <row r="438" spans="1:7" ht="12.75">
      <c r="A438" s="89">
        <v>435</v>
      </c>
      <c r="B438" s="91"/>
      <c r="C438" s="91"/>
      <c r="D438" s="91"/>
      <c r="E438" s="91"/>
      <c r="F438" s="91"/>
      <c r="G438" s="91"/>
    </row>
    <row r="439" spans="1:7" ht="12.75">
      <c r="A439" s="89">
        <v>436</v>
      </c>
      <c r="B439" s="91"/>
      <c r="C439" s="91"/>
      <c r="D439" s="91"/>
      <c r="E439" s="91"/>
      <c r="F439" s="91"/>
      <c r="G439" s="91"/>
    </row>
    <row r="440" spans="1:7" ht="12.75">
      <c r="A440" s="89">
        <v>437</v>
      </c>
      <c r="B440" s="91"/>
      <c r="C440" s="91"/>
      <c r="D440" s="91"/>
      <c r="E440" s="91"/>
      <c r="F440" s="91"/>
      <c r="G440" s="91"/>
    </row>
    <row r="441" spans="1:7" ht="12.75">
      <c r="A441" s="89">
        <v>438</v>
      </c>
      <c r="B441" s="91"/>
      <c r="C441" s="91"/>
      <c r="D441" s="91"/>
      <c r="E441" s="91"/>
      <c r="F441" s="91"/>
      <c r="G441" s="91"/>
    </row>
    <row r="442" spans="1:7" ht="12.75">
      <c r="A442" s="89">
        <v>439</v>
      </c>
      <c r="B442" s="91"/>
      <c r="C442" s="91"/>
      <c r="D442" s="91"/>
      <c r="E442" s="91"/>
      <c r="F442" s="91"/>
      <c r="G442" s="91"/>
    </row>
    <row r="443" spans="1:7" ht="12.75">
      <c r="A443" s="89">
        <v>440</v>
      </c>
      <c r="B443" s="91"/>
      <c r="C443" s="91"/>
      <c r="D443" s="91"/>
      <c r="E443" s="91"/>
      <c r="F443" s="91"/>
      <c r="G443" s="91"/>
    </row>
    <row r="444" spans="1:7" ht="12.75">
      <c r="A444" s="89">
        <v>441</v>
      </c>
      <c r="B444" s="91"/>
      <c r="C444" s="91"/>
      <c r="D444" s="91"/>
      <c r="E444" s="91"/>
      <c r="F444" s="91"/>
      <c r="G444" s="91"/>
    </row>
    <row r="445" spans="1:7" ht="12.75">
      <c r="A445" s="89">
        <v>442</v>
      </c>
      <c r="B445" s="91"/>
      <c r="C445" s="91"/>
      <c r="D445" s="91"/>
      <c r="E445" s="91"/>
      <c r="F445" s="91"/>
      <c r="G445" s="91"/>
    </row>
    <row r="446" spans="1:7" ht="12.75">
      <c r="A446" s="89">
        <v>443</v>
      </c>
      <c r="B446" s="91"/>
      <c r="C446" s="91"/>
      <c r="D446" s="91"/>
      <c r="E446" s="91"/>
      <c r="F446" s="91"/>
      <c r="G446" s="91"/>
    </row>
    <row r="447" spans="1:7" ht="12.75">
      <c r="A447" s="89">
        <v>444</v>
      </c>
      <c r="B447" s="91"/>
      <c r="C447" s="91"/>
      <c r="D447" s="91"/>
      <c r="E447" s="91"/>
      <c r="F447" s="91"/>
      <c r="G447" s="91"/>
    </row>
    <row r="448" spans="1:7" ht="12.75">
      <c r="A448" s="89">
        <v>445</v>
      </c>
      <c r="B448" s="91"/>
      <c r="C448" s="91"/>
      <c r="D448" s="91"/>
      <c r="E448" s="91"/>
      <c r="F448" s="91"/>
      <c r="G448" s="91"/>
    </row>
    <row r="449" spans="1:7" ht="12.75">
      <c r="A449" s="89">
        <v>446</v>
      </c>
      <c r="B449" s="91"/>
      <c r="C449" s="91"/>
      <c r="D449" s="91"/>
      <c r="E449" s="91"/>
      <c r="F449" s="91"/>
      <c r="G449" s="91"/>
    </row>
    <row r="450" spans="1:7" ht="12.75">
      <c r="A450" s="89">
        <v>447</v>
      </c>
      <c r="B450" s="91"/>
      <c r="C450" s="91"/>
      <c r="D450" s="91"/>
      <c r="E450" s="91"/>
      <c r="F450" s="91"/>
      <c r="G450" s="91"/>
    </row>
    <row r="451" spans="1:7" ht="12.75">
      <c r="A451" s="89">
        <v>448</v>
      </c>
      <c r="B451" s="91"/>
      <c r="C451" s="91"/>
      <c r="D451" s="91"/>
      <c r="E451" s="91"/>
      <c r="F451" s="91"/>
      <c r="G451" s="91"/>
    </row>
    <row r="452" spans="1:7" ht="12.75">
      <c r="A452" s="89">
        <v>449</v>
      </c>
      <c r="B452" s="91"/>
      <c r="C452" s="91"/>
      <c r="D452" s="91"/>
      <c r="E452" s="91"/>
      <c r="F452" s="91"/>
      <c r="G452" s="91"/>
    </row>
    <row r="453" spans="1:7" ht="12.75">
      <c r="A453" s="89">
        <v>450</v>
      </c>
      <c r="B453" s="91"/>
      <c r="C453" s="91"/>
      <c r="D453" s="91"/>
      <c r="E453" s="91"/>
      <c r="F453" s="91"/>
      <c r="G453" s="91"/>
    </row>
    <row r="454" spans="1:7" ht="12.75">
      <c r="A454" s="89">
        <v>451</v>
      </c>
      <c r="B454" s="91"/>
      <c r="C454" s="91"/>
      <c r="D454" s="91"/>
      <c r="E454" s="91"/>
      <c r="F454" s="91"/>
      <c r="G454" s="91"/>
    </row>
    <row r="455" spans="1:7" ht="12.75">
      <c r="A455" s="89">
        <v>452</v>
      </c>
      <c r="B455" s="91"/>
      <c r="C455" s="91"/>
      <c r="D455" s="91"/>
      <c r="E455" s="91"/>
      <c r="F455" s="91"/>
      <c r="G455" s="91"/>
    </row>
    <row r="456" spans="1:7" ht="12.75">
      <c r="A456" s="89">
        <v>453</v>
      </c>
      <c r="B456" s="91"/>
      <c r="C456" s="91"/>
      <c r="D456" s="91"/>
      <c r="E456" s="91"/>
      <c r="F456" s="91"/>
      <c r="G456" s="91"/>
    </row>
    <row r="457" spans="1:7" ht="12.75">
      <c r="A457" s="89">
        <v>454</v>
      </c>
      <c r="B457" s="91"/>
      <c r="C457" s="91"/>
      <c r="D457" s="91"/>
      <c r="E457" s="91"/>
      <c r="F457" s="91"/>
      <c r="G457" s="91"/>
    </row>
    <row r="458" spans="1:7" ht="12.75">
      <c r="A458" s="89">
        <v>455</v>
      </c>
      <c r="B458" s="91"/>
      <c r="C458" s="91"/>
      <c r="D458" s="91"/>
      <c r="E458" s="91"/>
      <c r="F458" s="91"/>
      <c r="G458" s="91"/>
    </row>
    <row r="459" spans="1:7" ht="12.75">
      <c r="A459" s="89">
        <v>456</v>
      </c>
      <c r="B459" s="91"/>
      <c r="C459" s="91"/>
      <c r="D459" s="91"/>
      <c r="E459" s="91"/>
      <c r="F459" s="91"/>
      <c r="G459" s="91"/>
    </row>
    <row r="460" spans="1:7" ht="12.75">
      <c r="A460" s="89">
        <v>457</v>
      </c>
      <c r="B460" s="91"/>
      <c r="C460" s="91"/>
      <c r="D460" s="91"/>
      <c r="E460" s="91"/>
      <c r="F460" s="91"/>
      <c r="G460" s="91"/>
    </row>
    <row r="461" spans="1:7" ht="12.75">
      <c r="A461" s="89">
        <v>458</v>
      </c>
      <c r="B461" s="91"/>
      <c r="C461" s="91"/>
      <c r="D461" s="91"/>
      <c r="E461" s="91"/>
      <c r="F461" s="91"/>
      <c r="G461" s="91"/>
    </row>
    <row r="462" spans="1:7" ht="12.75">
      <c r="A462" s="89">
        <v>459</v>
      </c>
      <c r="B462" s="91"/>
      <c r="C462" s="91"/>
      <c r="D462" s="91"/>
      <c r="E462" s="91"/>
      <c r="F462" s="91"/>
      <c r="G462" s="91"/>
    </row>
    <row r="463" spans="1:7" ht="12.75">
      <c r="A463" s="89">
        <v>460</v>
      </c>
      <c r="B463" s="91"/>
      <c r="C463" s="91"/>
      <c r="D463" s="91"/>
      <c r="E463" s="91"/>
      <c r="F463" s="91"/>
      <c r="G463" s="91"/>
    </row>
    <row r="464" spans="1:7" ht="12.75">
      <c r="A464" s="89">
        <v>461</v>
      </c>
      <c r="B464" s="91"/>
      <c r="C464" s="91"/>
      <c r="D464" s="91"/>
      <c r="E464" s="91"/>
      <c r="F464" s="91"/>
      <c r="G464" s="91"/>
    </row>
    <row r="465" spans="1:7" ht="12.75">
      <c r="A465" s="89">
        <v>462</v>
      </c>
      <c r="B465" s="91"/>
      <c r="C465" s="91"/>
      <c r="D465" s="91"/>
      <c r="E465" s="91"/>
      <c r="F465" s="91"/>
      <c r="G465" s="91"/>
    </row>
    <row r="466" spans="1:7" ht="12.75">
      <c r="A466" s="89">
        <v>463</v>
      </c>
      <c r="B466" s="91"/>
      <c r="C466" s="91"/>
      <c r="D466" s="91"/>
      <c r="E466" s="91"/>
      <c r="F466" s="91"/>
      <c r="G466" s="91"/>
    </row>
    <row r="467" spans="1:7" ht="12.75">
      <c r="A467" s="89">
        <v>464</v>
      </c>
      <c r="B467" s="91"/>
      <c r="C467" s="91"/>
      <c r="D467" s="91"/>
      <c r="E467" s="91"/>
      <c r="F467" s="91"/>
      <c r="G467" s="91"/>
    </row>
    <row r="468" spans="1:7" ht="12.75">
      <c r="A468" s="89">
        <v>465</v>
      </c>
      <c r="B468" s="91"/>
      <c r="C468" s="91"/>
      <c r="D468" s="91"/>
      <c r="E468" s="91"/>
      <c r="F468" s="91"/>
      <c r="G468" s="91"/>
    </row>
    <row r="469" spans="1:7" ht="12.75">
      <c r="A469" s="89">
        <v>466</v>
      </c>
      <c r="B469" s="91"/>
      <c r="C469" s="91"/>
      <c r="D469" s="91"/>
      <c r="E469" s="91"/>
      <c r="F469" s="91"/>
      <c r="G469" s="91"/>
    </row>
    <row r="470" spans="1:7" ht="12.75">
      <c r="A470" s="89">
        <v>467</v>
      </c>
      <c r="B470" s="91"/>
      <c r="C470" s="91"/>
      <c r="D470" s="91"/>
      <c r="E470" s="91"/>
      <c r="F470" s="91"/>
      <c r="G470" s="91"/>
    </row>
    <row r="471" spans="1:7" ht="12.75">
      <c r="A471" s="89">
        <v>468</v>
      </c>
      <c r="B471" s="91"/>
      <c r="C471" s="91"/>
      <c r="D471" s="91"/>
      <c r="E471" s="91"/>
      <c r="F471" s="91"/>
      <c r="G471" s="91"/>
    </row>
    <row r="472" spans="1:7" ht="12.75">
      <c r="A472" s="89">
        <v>469</v>
      </c>
      <c r="B472" s="91"/>
      <c r="C472" s="91"/>
      <c r="D472" s="91"/>
      <c r="E472" s="91"/>
      <c r="F472" s="91"/>
      <c r="G472" s="91"/>
    </row>
    <row r="473" spans="1:7" ht="12.75">
      <c r="A473" s="89">
        <v>470</v>
      </c>
      <c r="B473" s="91"/>
      <c r="C473" s="91"/>
      <c r="D473" s="91"/>
      <c r="E473" s="91"/>
      <c r="F473" s="91"/>
      <c r="G473" s="91"/>
    </row>
    <row r="474" spans="1:7" ht="12.75">
      <c r="A474" s="89">
        <v>471</v>
      </c>
      <c r="B474" s="91"/>
      <c r="C474" s="91"/>
      <c r="D474" s="91"/>
      <c r="E474" s="91"/>
      <c r="F474" s="91"/>
      <c r="G474" s="91"/>
    </row>
    <row r="475" spans="1:7" ht="12.75">
      <c r="A475" s="89">
        <v>472</v>
      </c>
      <c r="B475" s="91"/>
      <c r="C475" s="91"/>
      <c r="D475" s="91"/>
      <c r="E475" s="91"/>
      <c r="F475" s="91"/>
      <c r="G475" s="91"/>
    </row>
    <row r="476" spans="1:7" ht="12.75">
      <c r="A476" s="89">
        <v>473</v>
      </c>
      <c r="B476" s="91"/>
      <c r="C476" s="91"/>
      <c r="D476" s="91"/>
      <c r="E476" s="91"/>
      <c r="F476" s="91"/>
      <c r="G476" s="91"/>
    </row>
    <row r="477" spans="1:7" ht="12.75">
      <c r="A477" s="89">
        <v>474</v>
      </c>
      <c r="B477" s="91"/>
      <c r="C477" s="91"/>
      <c r="D477" s="91"/>
      <c r="E477" s="91"/>
      <c r="F477" s="91"/>
      <c r="G477" s="91"/>
    </row>
    <row r="478" spans="1:7" ht="12.75">
      <c r="A478" s="89">
        <v>475</v>
      </c>
      <c r="B478" s="91"/>
      <c r="C478" s="91"/>
      <c r="D478" s="91"/>
      <c r="E478" s="91"/>
      <c r="F478" s="91"/>
      <c r="G478" s="91"/>
    </row>
    <row r="479" spans="1:7" ht="12.75">
      <c r="A479" s="89">
        <v>476</v>
      </c>
      <c r="B479" s="91"/>
      <c r="C479" s="91"/>
      <c r="D479" s="91"/>
      <c r="E479" s="91"/>
      <c r="F479" s="91"/>
      <c r="G479" s="91"/>
    </row>
    <row r="480" spans="1:7" ht="12.75">
      <c r="A480" s="89">
        <v>477</v>
      </c>
      <c r="B480" s="91"/>
      <c r="C480" s="91"/>
      <c r="D480" s="91"/>
      <c r="E480" s="91"/>
      <c r="F480" s="91"/>
      <c r="G480" s="91"/>
    </row>
    <row r="481" spans="1:7" ht="12.75">
      <c r="A481" s="89">
        <v>478</v>
      </c>
      <c r="B481" s="91"/>
      <c r="C481" s="91"/>
      <c r="D481" s="91"/>
      <c r="E481" s="91"/>
      <c r="F481" s="91"/>
      <c r="G481" s="91"/>
    </row>
    <row r="482" spans="1:7" ht="12.75">
      <c r="A482" s="89">
        <v>479</v>
      </c>
      <c r="B482" s="91"/>
      <c r="C482" s="91"/>
      <c r="D482" s="91"/>
      <c r="E482" s="91"/>
      <c r="F482" s="91"/>
      <c r="G482" s="91"/>
    </row>
    <row r="483" spans="1:7" ht="12.75">
      <c r="A483" s="89">
        <v>480</v>
      </c>
      <c r="B483" s="91"/>
      <c r="C483" s="91"/>
      <c r="D483" s="91"/>
      <c r="E483" s="91"/>
      <c r="F483" s="91"/>
      <c r="G483" s="91"/>
    </row>
    <row r="484" spans="1:7" ht="12.75">
      <c r="A484" s="89">
        <v>481</v>
      </c>
      <c r="B484" s="91"/>
      <c r="C484" s="91"/>
      <c r="D484" s="91"/>
      <c r="E484" s="91"/>
      <c r="F484" s="91"/>
      <c r="G484" s="91"/>
    </row>
    <row r="485" spans="1:7" ht="12.75">
      <c r="A485" s="89">
        <v>482</v>
      </c>
      <c r="B485" s="91"/>
      <c r="C485" s="91"/>
      <c r="D485" s="91"/>
      <c r="E485" s="91"/>
      <c r="F485" s="91"/>
      <c r="G485" s="91"/>
    </row>
    <row r="486" spans="1:7" ht="12.75">
      <c r="A486" s="89">
        <v>483</v>
      </c>
      <c r="B486" s="91"/>
      <c r="C486" s="91"/>
      <c r="D486" s="91"/>
      <c r="E486" s="91"/>
      <c r="F486" s="91"/>
      <c r="G486" s="91"/>
    </row>
    <row r="487" spans="1:7" ht="12.75">
      <c r="A487" s="89">
        <v>484</v>
      </c>
      <c r="B487" s="91"/>
      <c r="C487" s="91"/>
      <c r="D487" s="91"/>
      <c r="E487" s="91"/>
      <c r="F487" s="91"/>
      <c r="G487" s="91"/>
    </row>
    <row r="488" spans="1:7" ht="12.75">
      <c r="A488" s="89">
        <v>485</v>
      </c>
      <c r="B488" s="91"/>
      <c r="C488" s="91"/>
      <c r="D488" s="91"/>
      <c r="E488" s="91"/>
      <c r="F488" s="91"/>
      <c r="G488" s="91"/>
    </row>
    <row r="489" spans="1:7" ht="12.75">
      <c r="A489" s="89">
        <v>486</v>
      </c>
      <c r="B489" s="91"/>
      <c r="C489" s="91"/>
      <c r="D489" s="91"/>
      <c r="E489" s="91"/>
      <c r="F489" s="91"/>
      <c r="G489" s="91"/>
    </row>
    <row r="490" spans="1:7" ht="12.75">
      <c r="A490" s="89">
        <v>487</v>
      </c>
      <c r="B490" s="91"/>
      <c r="C490" s="91"/>
      <c r="D490" s="91"/>
      <c r="E490" s="91"/>
      <c r="F490" s="91"/>
      <c r="G490" s="91"/>
    </row>
    <row r="491" spans="1:7" ht="12.75">
      <c r="A491" s="89">
        <v>488</v>
      </c>
      <c r="B491" s="91"/>
      <c r="C491" s="91"/>
      <c r="D491" s="91"/>
      <c r="E491" s="91"/>
      <c r="F491" s="91"/>
      <c r="G491" s="91"/>
    </row>
    <row r="492" spans="1:7" ht="12.75">
      <c r="A492" s="89">
        <v>489</v>
      </c>
      <c r="B492" s="91"/>
      <c r="C492" s="91"/>
      <c r="D492" s="91"/>
      <c r="E492" s="91"/>
      <c r="F492" s="91"/>
      <c r="G492" s="91"/>
    </row>
    <row r="493" spans="1:7" ht="12.75">
      <c r="A493" s="89">
        <v>490</v>
      </c>
      <c r="B493" s="91"/>
      <c r="C493" s="91"/>
      <c r="D493" s="91"/>
      <c r="E493" s="91"/>
      <c r="F493" s="91"/>
      <c r="G493" s="91"/>
    </row>
    <row r="494" spans="1:7" ht="12.75">
      <c r="A494" s="89">
        <v>491</v>
      </c>
      <c r="B494" s="91"/>
      <c r="C494" s="91"/>
      <c r="D494" s="91"/>
      <c r="E494" s="91"/>
      <c r="F494" s="91"/>
      <c r="G494" s="91"/>
    </row>
    <row r="495" spans="1:7" ht="12.75">
      <c r="A495" s="89">
        <v>492</v>
      </c>
      <c r="B495" s="91"/>
      <c r="C495" s="91"/>
      <c r="D495" s="91"/>
      <c r="E495" s="91"/>
      <c r="F495" s="91"/>
      <c r="G495" s="91"/>
    </row>
    <row r="496" spans="1:7" ht="12.75">
      <c r="A496" s="89">
        <v>493</v>
      </c>
      <c r="B496" s="91"/>
      <c r="C496" s="91"/>
      <c r="D496" s="91"/>
      <c r="E496" s="91"/>
      <c r="F496" s="91"/>
      <c r="G496" s="91"/>
    </row>
    <row r="497" spans="1:7" ht="12.75">
      <c r="A497" s="89">
        <v>494</v>
      </c>
      <c r="B497" s="91"/>
      <c r="C497" s="91"/>
      <c r="D497" s="91"/>
      <c r="E497" s="91"/>
      <c r="F497" s="91"/>
      <c r="G497" s="91"/>
    </row>
    <row r="498" spans="1:7" ht="12.75">
      <c r="A498" s="89">
        <v>495</v>
      </c>
      <c r="B498" s="91"/>
      <c r="C498" s="91"/>
      <c r="D498" s="91"/>
      <c r="E498" s="91"/>
      <c r="F498" s="91"/>
      <c r="G498" s="91"/>
    </row>
    <row r="499" spans="1:7" ht="12.75">
      <c r="A499" s="89">
        <v>496</v>
      </c>
      <c r="B499" s="91"/>
      <c r="C499" s="91"/>
      <c r="D499" s="91"/>
      <c r="E499" s="91"/>
      <c r="F499" s="91"/>
      <c r="G499" s="91"/>
    </row>
    <row r="500" spans="1:7" ht="12.75">
      <c r="A500" s="89">
        <v>497</v>
      </c>
      <c r="B500" s="91"/>
      <c r="C500" s="91"/>
      <c r="D500" s="91"/>
      <c r="E500" s="91"/>
      <c r="F500" s="91"/>
      <c r="G500" s="91"/>
    </row>
    <row r="501" spans="1:7" ht="12.75">
      <c r="A501" s="89">
        <v>498</v>
      </c>
      <c r="B501" s="91"/>
      <c r="C501" s="91"/>
      <c r="D501" s="91"/>
      <c r="E501" s="91"/>
      <c r="F501" s="91"/>
      <c r="G501" s="91"/>
    </row>
    <row r="502" spans="1:7" ht="12.75">
      <c r="A502" s="89">
        <v>499</v>
      </c>
      <c r="B502" s="91"/>
      <c r="C502" s="91"/>
      <c r="D502" s="91"/>
      <c r="E502" s="91"/>
      <c r="F502" s="91"/>
      <c r="G502" s="91"/>
    </row>
    <row r="503" spans="1:7" ht="12.75">
      <c r="A503" s="89">
        <v>500</v>
      </c>
      <c r="B503" s="91"/>
      <c r="C503" s="91"/>
      <c r="D503" s="91"/>
      <c r="E503" s="91"/>
      <c r="F503" s="91"/>
      <c r="G503" s="91"/>
    </row>
    <row r="504" spans="1:7" ht="12.75">
      <c r="A504" s="89">
        <v>501</v>
      </c>
      <c r="B504" s="91"/>
      <c r="C504" s="91"/>
      <c r="D504" s="91"/>
      <c r="E504" s="91"/>
      <c r="F504" s="91"/>
      <c r="G504" s="91"/>
    </row>
    <row r="505" spans="1:7" ht="12.75">
      <c r="A505" s="89">
        <v>502</v>
      </c>
      <c r="B505" s="91"/>
      <c r="C505" s="91"/>
      <c r="D505" s="91"/>
      <c r="E505" s="91"/>
      <c r="F505" s="91"/>
      <c r="G505" s="91"/>
    </row>
    <row r="506" spans="1:7" ht="12.75">
      <c r="A506" s="89">
        <v>503</v>
      </c>
      <c r="B506" s="91"/>
      <c r="C506" s="91"/>
      <c r="D506" s="91"/>
      <c r="E506" s="91"/>
      <c r="F506" s="91"/>
      <c r="G506" s="91"/>
    </row>
    <row r="507" spans="1:7" ht="12.75">
      <c r="A507" s="89">
        <v>504</v>
      </c>
      <c r="B507" s="91"/>
      <c r="C507" s="91"/>
      <c r="D507" s="91"/>
      <c r="E507" s="91"/>
      <c r="F507" s="91"/>
      <c r="G507" s="91"/>
    </row>
    <row r="508" spans="1:7" ht="12.75">
      <c r="A508" s="89">
        <v>505</v>
      </c>
      <c r="B508" s="91"/>
      <c r="C508" s="91"/>
      <c r="D508" s="91"/>
      <c r="E508" s="91"/>
      <c r="F508" s="91"/>
      <c r="G508" s="91"/>
    </row>
    <row r="509" spans="1:7" ht="12.75">
      <c r="A509" s="89">
        <v>506</v>
      </c>
      <c r="B509" s="91"/>
      <c r="C509" s="91"/>
      <c r="D509" s="91"/>
      <c r="E509" s="91"/>
      <c r="F509" s="91"/>
      <c r="G509" s="91"/>
    </row>
    <row r="510" spans="1:7" ht="12.75">
      <c r="A510" s="89">
        <v>507</v>
      </c>
      <c r="B510" s="91"/>
      <c r="C510" s="91"/>
      <c r="D510" s="91"/>
      <c r="E510" s="91"/>
      <c r="F510" s="91"/>
      <c r="G510" s="91"/>
    </row>
    <row r="511" spans="1:7" ht="12.75">
      <c r="A511" s="89">
        <v>508</v>
      </c>
      <c r="B511" s="91"/>
      <c r="C511" s="91"/>
      <c r="D511" s="91"/>
      <c r="E511" s="91"/>
      <c r="F511" s="91"/>
      <c r="G511" s="91"/>
    </row>
    <row r="512" spans="1:7" ht="12.75">
      <c r="A512" s="89">
        <v>509</v>
      </c>
      <c r="B512" s="91"/>
      <c r="C512" s="91"/>
      <c r="D512" s="91"/>
      <c r="E512" s="91"/>
      <c r="F512" s="91"/>
      <c r="G512" s="91"/>
    </row>
    <row r="513" spans="1:7" ht="12.75">
      <c r="A513" s="89">
        <v>510</v>
      </c>
      <c r="B513" s="91"/>
      <c r="C513" s="91"/>
      <c r="D513" s="91"/>
      <c r="E513" s="91"/>
      <c r="F513" s="91"/>
      <c r="G513" s="91"/>
    </row>
    <row r="514" spans="1:7" ht="12.75">
      <c r="A514" s="89">
        <v>511</v>
      </c>
      <c r="B514" s="91"/>
      <c r="C514" s="91"/>
      <c r="D514" s="91"/>
      <c r="E514" s="91"/>
      <c r="F514" s="91"/>
      <c r="G514" s="91"/>
    </row>
    <row r="515" spans="1:7" ht="12.75">
      <c r="A515" s="89">
        <v>512</v>
      </c>
      <c r="B515" s="91"/>
      <c r="C515" s="91"/>
      <c r="D515" s="91"/>
      <c r="E515" s="91"/>
      <c r="F515" s="91"/>
      <c r="G515" s="91"/>
    </row>
    <row r="516" spans="1:7" ht="12.75">
      <c r="A516" s="89">
        <v>513</v>
      </c>
      <c r="B516" s="91"/>
      <c r="C516" s="91"/>
      <c r="D516" s="91"/>
      <c r="E516" s="91"/>
      <c r="F516" s="91"/>
      <c r="G516" s="91"/>
    </row>
    <row r="517" spans="1:7" ht="12.75">
      <c r="A517" s="89">
        <v>514</v>
      </c>
      <c r="B517" s="91"/>
      <c r="C517" s="91"/>
      <c r="D517" s="91"/>
      <c r="E517" s="91"/>
      <c r="F517" s="91"/>
      <c r="G517" s="91"/>
    </row>
    <row r="518" spans="1:7" ht="12.75">
      <c r="A518" s="89">
        <v>515</v>
      </c>
      <c r="B518" s="91"/>
      <c r="C518" s="91"/>
      <c r="D518" s="91"/>
      <c r="E518" s="91"/>
      <c r="F518" s="91"/>
      <c r="G518" s="91"/>
    </row>
    <row r="519" spans="1:7" ht="12.75">
      <c r="A519" s="89">
        <v>516</v>
      </c>
      <c r="B519" s="91"/>
      <c r="C519" s="91"/>
      <c r="D519" s="91"/>
      <c r="E519" s="91"/>
      <c r="F519" s="91"/>
      <c r="G519" s="91"/>
    </row>
    <row r="520" spans="1:7" ht="12.75">
      <c r="A520" s="89">
        <v>517</v>
      </c>
      <c r="B520" s="91"/>
      <c r="C520" s="91"/>
      <c r="D520" s="91"/>
      <c r="E520" s="91"/>
      <c r="F520" s="91"/>
      <c r="G520" s="91"/>
    </row>
    <row r="521" spans="1:7" ht="12.75">
      <c r="A521" s="89">
        <v>518</v>
      </c>
      <c r="B521" s="91"/>
      <c r="C521" s="91"/>
      <c r="D521" s="91"/>
      <c r="E521" s="91"/>
      <c r="F521" s="91"/>
      <c r="G521" s="91"/>
    </row>
    <row r="522" spans="1:7" ht="12.75">
      <c r="A522" s="89">
        <v>519</v>
      </c>
      <c r="B522" s="91"/>
      <c r="C522" s="91"/>
      <c r="D522" s="91"/>
      <c r="E522" s="91"/>
      <c r="F522" s="91"/>
      <c r="G522" s="91"/>
    </row>
    <row r="523" spans="1:7" ht="12.75">
      <c r="A523" s="89">
        <v>520</v>
      </c>
      <c r="B523" s="91"/>
      <c r="C523" s="91"/>
      <c r="D523" s="91"/>
      <c r="E523" s="91"/>
      <c r="F523" s="91"/>
      <c r="G523" s="91"/>
    </row>
    <row r="524" spans="1:7" ht="12.75">
      <c r="A524" s="89">
        <v>521</v>
      </c>
      <c r="B524" s="91"/>
      <c r="C524" s="91"/>
      <c r="D524" s="91"/>
      <c r="E524" s="91"/>
      <c r="F524" s="91"/>
      <c r="G524" s="91"/>
    </row>
    <row r="525" spans="1:7" ht="12.75">
      <c r="A525" s="89">
        <v>522</v>
      </c>
      <c r="B525" s="91"/>
      <c r="C525" s="91"/>
      <c r="D525" s="91"/>
      <c r="E525" s="91"/>
      <c r="F525" s="91"/>
      <c r="G525" s="91"/>
    </row>
    <row r="526" spans="1:7" ht="12.75">
      <c r="A526" s="89">
        <v>523</v>
      </c>
      <c r="B526" s="91"/>
      <c r="C526" s="91"/>
      <c r="D526" s="91"/>
      <c r="E526" s="91"/>
      <c r="F526" s="91"/>
      <c r="G526" s="91"/>
    </row>
    <row r="527" spans="1:7" ht="12.75">
      <c r="A527" s="89">
        <v>524</v>
      </c>
      <c r="B527" s="91"/>
      <c r="C527" s="91"/>
      <c r="D527" s="91"/>
      <c r="E527" s="91"/>
      <c r="F527" s="91"/>
      <c r="G527" s="91"/>
    </row>
    <row r="528" spans="1:7" ht="12.75">
      <c r="A528" s="89">
        <v>525</v>
      </c>
      <c r="B528" s="91"/>
      <c r="C528" s="91"/>
      <c r="D528" s="91"/>
      <c r="E528" s="91"/>
      <c r="F528" s="91"/>
      <c r="G528" s="91"/>
    </row>
    <row r="529" spans="1:7" ht="12.75">
      <c r="A529" s="89">
        <v>526</v>
      </c>
      <c r="B529" s="91"/>
      <c r="C529" s="91"/>
      <c r="D529" s="91"/>
      <c r="E529" s="91"/>
      <c r="F529" s="91"/>
      <c r="G529" s="91"/>
    </row>
    <row r="530" spans="1:7" ht="12.75">
      <c r="A530" s="89">
        <v>527</v>
      </c>
      <c r="B530" s="91"/>
      <c r="C530" s="91"/>
      <c r="D530" s="91"/>
      <c r="E530" s="91"/>
      <c r="F530" s="91"/>
      <c r="G530" s="91"/>
    </row>
    <row r="531" spans="1:7" ht="12.75">
      <c r="A531" s="89">
        <v>528</v>
      </c>
      <c r="B531" s="91"/>
      <c r="C531" s="91"/>
      <c r="D531" s="91"/>
      <c r="E531" s="91"/>
      <c r="F531" s="91"/>
      <c r="G531" s="91"/>
    </row>
    <row r="532" spans="1:7" ht="12.75">
      <c r="A532" s="89">
        <v>529</v>
      </c>
      <c r="B532" s="91"/>
      <c r="C532" s="91"/>
      <c r="D532" s="91"/>
      <c r="E532" s="91"/>
      <c r="F532" s="91"/>
      <c r="G532" s="91"/>
    </row>
    <row r="533" spans="1:7" ht="12.75">
      <c r="A533" s="89">
        <v>530</v>
      </c>
      <c r="B533" s="91"/>
      <c r="C533" s="91"/>
      <c r="D533" s="91"/>
      <c r="E533" s="91"/>
      <c r="F533" s="91"/>
      <c r="G533" s="91"/>
    </row>
    <row r="534" spans="1:7" ht="12.75">
      <c r="A534" s="89">
        <v>531</v>
      </c>
      <c r="B534" s="91"/>
      <c r="C534" s="91"/>
      <c r="D534" s="91"/>
      <c r="E534" s="91"/>
      <c r="F534" s="91"/>
      <c r="G534" s="91"/>
    </row>
    <row r="535" spans="1:7" ht="12.75">
      <c r="A535" s="89">
        <v>532</v>
      </c>
      <c r="B535" s="91"/>
      <c r="C535" s="91"/>
      <c r="D535" s="91"/>
      <c r="E535" s="91"/>
      <c r="F535" s="91"/>
      <c r="G535" s="91"/>
    </row>
    <row r="536" spans="1:7" ht="12.75">
      <c r="A536" s="89">
        <v>533</v>
      </c>
      <c r="B536" s="91"/>
      <c r="C536" s="91"/>
      <c r="D536" s="91"/>
      <c r="E536" s="91"/>
      <c r="F536" s="91"/>
      <c r="G536" s="91"/>
    </row>
    <row r="537" spans="1:7" ht="12.75">
      <c r="A537" s="89">
        <v>534</v>
      </c>
      <c r="B537" s="91"/>
      <c r="C537" s="91"/>
      <c r="D537" s="91"/>
      <c r="E537" s="91"/>
      <c r="F537" s="91"/>
      <c r="G537" s="91"/>
    </row>
    <row r="538" spans="1:7" ht="12.75">
      <c r="A538" s="89">
        <v>535</v>
      </c>
      <c r="B538" s="91"/>
      <c r="C538" s="91"/>
      <c r="D538" s="91"/>
      <c r="E538" s="91"/>
      <c r="F538" s="91"/>
      <c r="G538" s="91"/>
    </row>
    <row r="539" spans="1:7" ht="12.75">
      <c r="A539" s="89">
        <v>536</v>
      </c>
      <c r="B539" s="91"/>
      <c r="C539" s="91"/>
      <c r="D539" s="91"/>
      <c r="E539" s="91"/>
      <c r="F539" s="91"/>
      <c r="G539" s="91"/>
    </row>
    <row r="540" spans="1:7" ht="12.75">
      <c r="A540" s="89">
        <v>537</v>
      </c>
      <c r="B540" s="91"/>
      <c r="C540" s="91"/>
      <c r="D540" s="91"/>
      <c r="E540" s="91"/>
      <c r="F540" s="91"/>
      <c r="G540" s="91"/>
    </row>
    <row r="541" spans="1:7" ht="12.75">
      <c r="A541" s="89">
        <v>538</v>
      </c>
      <c r="B541" s="91"/>
      <c r="C541" s="91"/>
      <c r="D541" s="91"/>
      <c r="E541" s="91"/>
      <c r="F541" s="91"/>
      <c r="G541" s="91"/>
    </row>
    <row r="542" spans="1:7" ht="12.75">
      <c r="A542" s="89">
        <v>539</v>
      </c>
      <c r="B542" s="91"/>
      <c r="C542" s="91"/>
      <c r="D542" s="91"/>
      <c r="E542" s="91"/>
      <c r="F542" s="91"/>
      <c r="G542" s="91"/>
    </row>
    <row r="543" spans="1:7" ht="12.75">
      <c r="A543" s="89">
        <v>540</v>
      </c>
      <c r="B543" s="91"/>
      <c r="C543" s="91"/>
      <c r="D543" s="91"/>
      <c r="E543" s="91"/>
      <c r="F543" s="91"/>
      <c r="G543" s="91"/>
    </row>
    <row r="544" spans="1:7" ht="12.75">
      <c r="A544" s="89">
        <v>541</v>
      </c>
      <c r="B544" s="91"/>
      <c r="C544" s="91"/>
      <c r="D544" s="91"/>
      <c r="E544" s="91"/>
      <c r="F544" s="91"/>
      <c r="G544" s="91"/>
    </row>
    <row r="545" spans="1:7" ht="12.75">
      <c r="A545" s="89">
        <v>542</v>
      </c>
      <c r="B545" s="91"/>
      <c r="C545" s="91"/>
      <c r="D545" s="91"/>
      <c r="E545" s="91"/>
      <c r="F545" s="91"/>
      <c r="G545" s="91"/>
    </row>
    <row r="546" spans="1:7" ht="12.75">
      <c r="A546" s="89">
        <v>543</v>
      </c>
      <c r="B546" s="91"/>
      <c r="C546" s="91"/>
      <c r="D546" s="91"/>
      <c r="E546" s="91"/>
      <c r="F546" s="91"/>
      <c r="G546" s="91"/>
    </row>
    <row r="547" spans="1:7" ht="12.75">
      <c r="A547" s="89">
        <v>544</v>
      </c>
      <c r="B547" s="91"/>
      <c r="C547" s="91"/>
      <c r="D547" s="91"/>
      <c r="E547" s="91"/>
      <c r="F547" s="91"/>
      <c r="G547" s="91"/>
    </row>
    <row r="548" spans="1:7" ht="12.75">
      <c r="A548" s="89">
        <v>545</v>
      </c>
      <c r="B548" s="91"/>
      <c r="C548" s="91"/>
      <c r="D548" s="91"/>
      <c r="E548" s="91"/>
      <c r="F548" s="91"/>
      <c r="G548" s="91"/>
    </row>
    <row r="549" spans="1:7" ht="12.75">
      <c r="A549" s="89">
        <v>546</v>
      </c>
      <c r="B549" s="91"/>
      <c r="C549" s="91"/>
      <c r="D549" s="91"/>
      <c r="E549" s="91"/>
      <c r="F549" s="91"/>
      <c r="G549" s="91"/>
    </row>
    <row r="550" spans="1:7" ht="12.75">
      <c r="A550" s="89">
        <v>547</v>
      </c>
      <c r="B550" s="91"/>
      <c r="C550" s="91"/>
      <c r="D550" s="91"/>
      <c r="E550" s="91"/>
      <c r="F550" s="91"/>
      <c r="G550" s="91"/>
    </row>
    <row r="551" spans="1:7" ht="12.75">
      <c r="A551" s="89">
        <v>548</v>
      </c>
      <c r="B551" s="91"/>
      <c r="C551" s="91"/>
      <c r="D551" s="91"/>
      <c r="E551" s="91"/>
      <c r="F551" s="91"/>
      <c r="G551" s="91"/>
    </row>
    <row r="552" spans="1:7" ht="12.75">
      <c r="A552" s="89">
        <v>549</v>
      </c>
      <c r="B552" s="91"/>
      <c r="C552" s="91"/>
      <c r="D552" s="91"/>
      <c r="E552" s="91"/>
      <c r="F552" s="91"/>
      <c r="G552" s="91"/>
    </row>
    <row r="553" spans="1:7" ht="12.75">
      <c r="A553" s="89">
        <v>550</v>
      </c>
      <c r="B553" s="91"/>
      <c r="C553" s="91"/>
      <c r="D553" s="91"/>
      <c r="E553" s="91"/>
      <c r="F553" s="91"/>
      <c r="G553" s="91"/>
    </row>
    <row r="554" spans="1:7" ht="12.75">
      <c r="A554" s="89">
        <v>551</v>
      </c>
      <c r="B554" s="91"/>
      <c r="C554" s="91"/>
      <c r="D554" s="91"/>
      <c r="E554" s="91"/>
      <c r="F554" s="91"/>
      <c r="G554" s="91"/>
    </row>
    <row r="555" spans="1:7" ht="12.75">
      <c r="A555" s="89">
        <v>552</v>
      </c>
      <c r="B555" s="91"/>
      <c r="C555" s="91"/>
      <c r="D555" s="91"/>
      <c r="E555" s="91"/>
      <c r="F555" s="91"/>
      <c r="G555" s="91"/>
    </row>
    <row r="556" spans="1:7" ht="12.75">
      <c r="A556" s="89">
        <v>553</v>
      </c>
      <c r="B556" s="91"/>
      <c r="C556" s="91"/>
      <c r="D556" s="91"/>
      <c r="E556" s="91"/>
      <c r="F556" s="91"/>
      <c r="G556" s="91"/>
    </row>
    <row r="557" spans="1:7" ht="12.75">
      <c r="A557" s="89">
        <v>554</v>
      </c>
      <c r="B557" s="91"/>
      <c r="C557" s="91"/>
      <c r="D557" s="91"/>
      <c r="E557" s="91"/>
      <c r="F557" s="91"/>
      <c r="G557" s="91"/>
    </row>
    <row r="558" spans="1:7" ht="12.75">
      <c r="A558" s="89">
        <v>555</v>
      </c>
      <c r="B558" s="91"/>
      <c r="C558" s="91"/>
      <c r="D558" s="91"/>
      <c r="E558" s="91"/>
      <c r="F558" s="91"/>
      <c r="G558" s="91"/>
    </row>
    <row r="559" spans="1:7" ht="12.75">
      <c r="A559" s="89">
        <v>556</v>
      </c>
      <c r="B559" s="91"/>
      <c r="C559" s="91"/>
      <c r="D559" s="91"/>
      <c r="E559" s="91"/>
      <c r="F559" s="91"/>
      <c r="G559" s="91"/>
    </row>
    <row r="560" spans="1:7" ht="12.75">
      <c r="A560" s="89">
        <v>557</v>
      </c>
      <c r="B560" s="91"/>
      <c r="C560" s="91"/>
      <c r="D560" s="91"/>
      <c r="E560" s="91"/>
      <c r="F560" s="91"/>
      <c r="G560" s="91"/>
    </row>
    <row r="561" spans="1:7" ht="12.75">
      <c r="A561" s="89">
        <v>558</v>
      </c>
      <c r="B561" s="91"/>
      <c r="C561" s="91"/>
      <c r="D561" s="91"/>
      <c r="E561" s="91"/>
      <c r="F561" s="91"/>
      <c r="G561" s="91"/>
    </row>
    <row r="562" spans="1:7" ht="12.75">
      <c r="A562" s="89">
        <v>559</v>
      </c>
      <c r="B562" s="91"/>
      <c r="C562" s="91"/>
      <c r="D562" s="91"/>
      <c r="E562" s="91"/>
      <c r="F562" s="91"/>
      <c r="G562" s="91"/>
    </row>
    <row r="563" spans="1:7" ht="12.75">
      <c r="A563" s="89">
        <v>560</v>
      </c>
      <c r="B563" s="91"/>
      <c r="C563" s="91"/>
      <c r="D563" s="91"/>
      <c r="E563" s="91"/>
      <c r="F563" s="91"/>
      <c r="G563" s="91"/>
    </row>
    <row r="564" spans="1:7" ht="12.75">
      <c r="A564" s="89">
        <v>561</v>
      </c>
      <c r="B564" s="91"/>
      <c r="C564" s="91"/>
      <c r="D564" s="91"/>
      <c r="E564" s="91"/>
      <c r="F564" s="91"/>
      <c r="G564" s="91"/>
    </row>
    <row r="565" spans="1:7" ht="12.75">
      <c r="A565" s="89">
        <v>562</v>
      </c>
      <c r="B565" s="91"/>
      <c r="C565" s="91"/>
      <c r="D565" s="91"/>
      <c r="E565" s="91"/>
      <c r="F565" s="91"/>
      <c r="G565" s="91"/>
    </row>
    <row r="566" spans="1:7" ht="12.75">
      <c r="A566" s="89">
        <v>563</v>
      </c>
      <c r="B566" s="91"/>
      <c r="C566" s="91"/>
      <c r="D566" s="91"/>
      <c r="E566" s="91"/>
      <c r="F566" s="91"/>
      <c r="G566" s="91"/>
    </row>
    <row r="567" spans="1:7" ht="12.75">
      <c r="A567" s="89">
        <v>564</v>
      </c>
      <c r="B567" s="91"/>
      <c r="C567" s="91"/>
      <c r="D567" s="91"/>
      <c r="E567" s="91"/>
      <c r="F567" s="91"/>
      <c r="G567" s="91"/>
    </row>
    <row r="568" spans="1:7" ht="12.75">
      <c r="A568" s="89">
        <v>565</v>
      </c>
      <c r="B568" s="91"/>
      <c r="C568" s="91"/>
      <c r="D568" s="91"/>
      <c r="E568" s="91"/>
      <c r="F568" s="91"/>
      <c r="G568" s="91"/>
    </row>
    <row r="569" spans="1:7" ht="12.75">
      <c r="A569" s="89">
        <v>566</v>
      </c>
      <c r="B569" s="91"/>
      <c r="C569" s="91"/>
      <c r="D569" s="91"/>
      <c r="E569" s="91"/>
      <c r="F569" s="91"/>
      <c r="G569" s="91"/>
    </row>
    <row r="570" spans="1:7" ht="12.75">
      <c r="A570" s="89">
        <v>567</v>
      </c>
      <c r="B570" s="91"/>
      <c r="C570" s="91"/>
      <c r="D570" s="91"/>
      <c r="E570" s="91"/>
      <c r="F570" s="91"/>
      <c r="G570" s="91"/>
    </row>
    <row r="571" spans="1:7" ht="12.75">
      <c r="A571" s="89">
        <v>568</v>
      </c>
      <c r="B571" s="91"/>
      <c r="C571" s="91"/>
      <c r="D571" s="91"/>
      <c r="E571" s="91"/>
      <c r="F571" s="91"/>
      <c r="G571" s="91"/>
    </row>
    <row r="572" spans="1:7" ht="12.75">
      <c r="A572" s="89">
        <v>569</v>
      </c>
      <c r="B572" s="91"/>
      <c r="C572" s="91"/>
      <c r="D572" s="91"/>
      <c r="E572" s="91"/>
      <c r="F572" s="91"/>
      <c r="G572" s="91"/>
    </row>
    <row r="573" spans="1:7" ht="12.75">
      <c r="A573" s="89">
        <v>570</v>
      </c>
      <c r="B573" s="91"/>
      <c r="C573" s="91"/>
      <c r="D573" s="91"/>
      <c r="E573" s="91"/>
      <c r="F573" s="91"/>
      <c r="G573" s="91"/>
    </row>
    <row r="574" spans="1:7" ht="12.75">
      <c r="A574" s="89">
        <v>571</v>
      </c>
      <c r="B574" s="91"/>
      <c r="C574" s="91"/>
      <c r="D574" s="91"/>
      <c r="E574" s="91"/>
      <c r="F574" s="91"/>
      <c r="G574" s="91"/>
    </row>
    <row r="575" spans="1:7" ht="12.75">
      <c r="A575" s="89">
        <v>572</v>
      </c>
      <c r="B575" s="91"/>
      <c r="C575" s="91"/>
      <c r="D575" s="91"/>
      <c r="E575" s="91"/>
      <c r="F575" s="91"/>
      <c r="G575" s="91"/>
    </row>
    <row r="576" spans="1:7" ht="12.75">
      <c r="A576" s="89">
        <v>573</v>
      </c>
      <c r="B576" s="91"/>
      <c r="C576" s="91"/>
      <c r="D576" s="91"/>
      <c r="E576" s="91"/>
      <c r="F576" s="91"/>
      <c r="G576" s="91"/>
    </row>
    <row r="577" spans="1:7" ht="12.75">
      <c r="A577" s="89">
        <v>574</v>
      </c>
      <c r="B577" s="91"/>
      <c r="C577" s="91"/>
      <c r="D577" s="91"/>
      <c r="E577" s="91"/>
      <c r="F577" s="91"/>
      <c r="G577" s="91"/>
    </row>
    <row r="578" spans="1:7" ht="12.75">
      <c r="A578" s="89">
        <v>575</v>
      </c>
      <c r="B578" s="91"/>
      <c r="C578" s="91"/>
      <c r="D578" s="91"/>
      <c r="E578" s="91"/>
      <c r="F578" s="91"/>
      <c r="G578" s="91"/>
    </row>
    <row r="579" spans="1:7" ht="12.75">
      <c r="A579" s="89">
        <v>576</v>
      </c>
      <c r="B579" s="91"/>
      <c r="C579" s="91"/>
      <c r="D579" s="91"/>
      <c r="E579" s="91"/>
      <c r="F579" s="91"/>
      <c r="G579" s="91"/>
    </row>
    <row r="580" spans="1:7" ht="12.75">
      <c r="A580" s="89">
        <v>577</v>
      </c>
      <c r="B580" s="91"/>
      <c r="C580" s="91"/>
      <c r="D580" s="91"/>
      <c r="E580" s="91"/>
      <c r="F580" s="91"/>
      <c r="G580" s="91"/>
    </row>
    <row r="581" spans="1:7" ht="12.75">
      <c r="A581" s="89">
        <v>578</v>
      </c>
      <c r="B581" s="91"/>
      <c r="C581" s="91"/>
      <c r="D581" s="91"/>
      <c r="E581" s="91"/>
      <c r="F581" s="91"/>
      <c r="G581" s="91"/>
    </row>
    <row r="582" spans="1:7" ht="12.75">
      <c r="A582" s="89">
        <v>579</v>
      </c>
      <c r="B582" s="91"/>
      <c r="C582" s="91"/>
      <c r="D582" s="91"/>
      <c r="E582" s="91"/>
      <c r="F582" s="91"/>
      <c r="G582" s="91"/>
    </row>
    <row r="583" spans="1:7" ht="12.75">
      <c r="A583" s="89">
        <v>580</v>
      </c>
      <c r="B583" s="91"/>
      <c r="C583" s="91"/>
      <c r="D583" s="91"/>
      <c r="E583" s="91"/>
      <c r="F583" s="91"/>
      <c r="G583" s="91"/>
    </row>
    <row r="584" spans="1:7" ht="12.75">
      <c r="A584" s="89">
        <v>581</v>
      </c>
      <c r="B584" s="91"/>
      <c r="C584" s="91"/>
      <c r="D584" s="91"/>
      <c r="E584" s="91"/>
      <c r="F584" s="91"/>
      <c r="G584" s="91"/>
    </row>
    <row r="585" spans="1:7" ht="12.75">
      <c r="A585" s="89">
        <v>582</v>
      </c>
      <c r="B585" s="91"/>
      <c r="C585" s="91"/>
      <c r="D585" s="91"/>
      <c r="E585" s="91"/>
      <c r="F585" s="91"/>
      <c r="G585" s="91"/>
    </row>
    <row r="586" spans="1:7" ht="12.75">
      <c r="A586" s="89">
        <v>583</v>
      </c>
      <c r="B586" s="91"/>
      <c r="C586" s="91"/>
      <c r="D586" s="91"/>
      <c r="E586" s="91"/>
      <c r="F586" s="91"/>
      <c r="G586" s="91"/>
    </row>
    <row r="587" spans="1:7" ht="12.75">
      <c r="A587" s="89">
        <v>584</v>
      </c>
      <c r="B587" s="91"/>
      <c r="C587" s="91"/>
      <c r="D587" s="91"/>
      <c r="E587" s="91"/>
      <c r="F587" s="91"/>
      <c r="G587" s="91"/>
    </row>
    <row r="588" spans="1:7" ht="12.75">
      <c r="A588" s="89">
        <v>585</v>
      </c>
      <c r="B588" s="91"/>
      <c r="C588" s="91"/>
      <c r="D588" s="91"/>
      <c r="E588" s="91"/>
      <c r="F588" s="91"/>
      <c r="G588" s="91"/>
    </row>
    <row r="589" spans="1:7" ht="12.75">
      <c r="A589" s="89">
        <v>586</v>
      </c>
      <c r="B589" s="91"/>
      <c r="C589" s="91"/>
      <c r="D589" s="91"/>
      <c r="E589" s="91"/>
      <c r="F589" s="91"/>
      <c r="G589" s="91"/>
    </row>
    <row r="590" spans="1:7" ht="12.75">
      <c r="A590" s="89">
        <v>587</v>
      </c>
      <c r="B590" s="91"/>
      <c r="C590" s="91"/>
      <c r="D590" s="91"/>
      <c r="E590" s="91"/>
      <c r="F590" s="91"/>
      <c r="G590" s="91"/>
    </row>
    <row r="591" spans="1:7" ht="12.75">
      <c r="A591" s="89">
        <v>588</v>
      </c>
      <c r="B591" s="91"/>
      <c r="C591" s="91"/>
      <c r="D591" s="91"/>
      <c r="E591" s="91"/>
      <c r="F591" s="91"/>
      <c r="G591" s="91"/>
    </row>
    <row r="592" spans="1:7" ht="12.75">
      <c r="A592" s="89">
        <v>589</v>
      </c>
      <c r="B592" s="91"/>
      <c r="C592" s="91"/>
      <c r="D592" s="91"/>
      <c r="E592" s="91"/>
      <c r="F592" s="91"/>
      <c r="G592" s="91"/>
    </row>
    <row r="593" spans="1:7" ht="12.75">
      <c r="A593" s="89">
        <v>590</v>
      </c>
      <c r="B593" s="91"/>
      <c r="C593" s="91"/>
      <c r="D593" s="91"/>
      <c r="E593" s="91"/>
      <c r="F593" s="91"/>
      <c r="G593" s="91"/>
    </row>
    <row r="594" spans="1:7" ht="12.75">
      <c r="A594" s="89">
        <v>591</v>
      </c>
      <c r="B594" s="91"/>
      <c r="C594" s="91"/>
      <c r="D594" s="91"/>
      <c r="E594" s="91"/>
      <c r="F594" s="91"/>
      <c r="G594" s="91"/>
    </row>
    <row r="595" spans="1:7" ht="12.75">
      <c r="A595" s="89">
        <v>592</v>
      </c>
      <c r="B595" s="91"/>
      <c r="C595" s="91"/>
      <c r="D595" s="91"/>
      <c r="E595" s="91"/>
      <c r="F595" s="91"/>
      <c r="G595" s="91"/>
    </row>
    <row r="596" spans="1:7" ht="12.75">
      <c r="A596" s="89">
        <v>593</v>
      </c>
      <c r="B596" s="91"/>
      <c r="C596" s="91"/>
      <c r="D596" s="91"/>
      <c r="E596" s="91"/>
      <c r="F596" s="91"/>
      <c r="G596" s="91"/>
    </row>
    <row r="597" spans="1:7" ht="12.75">
      <c r="A597" s="89">
        <v>594</v>
      </c>
      <c r="B597" s="91"/>
      <c r="C597" s="91"/>
      <c r="D597" s="91"/>
      <c r="E597" s="91"/>
      <c r="F597" s="91"/>
      <c r="G597" s="91"/>
    </row>
    <row r="598" spans="1:7" ht="12.75">
      <c r="A598" s="89">
        <v>595</v>
      </c>
      <c r="B598" s="91"/>
      <c r="C598" s="91"/>
      <c r="D598" s="91"/>
      <c r="E598" s="91"/>
      <c r="F598" s="91"/>
      <c r="G598" s="91"/>
    </row>
    <row r="599" spans="1:7" ht="12.75">
      <c r="A599" s="89">
        <v>596</v>
      </c>
      <c r="B599" s="91"/>
      <c r="C599" s="91"/>
      <c r="D599" s="91"/>
      <c r="E599" s="91"/>
      <c r="F599" s="91"/>
      <c r="G599" s="91"/>
    </row>
    <row r="600" spans="1:7" ht="12.75">
      <c r="A600" s="89">
        <v>597</v>
      </c>
      <c r="B600" s="91"/>
      <c r="C600" s="91"/>
      <c r="D600" s="91"/>
      <c r="E600" s="91"/>
      <c r="F600" s="91"/>
      <c r="G600" s="91"/>
    </row>
    <row r="601" spans="1:7" ht="12.75">
      <c r="A601" s="89">
        <v>598</v>
      </c>
      <c r="B601" s="91"/>
      <c r="C601" s="91"/>
      <c r="D601" s="91"/>
      <c r="E601" s="91"/>
      <c r="F601" s="91"/>
      <c r="G601" s="91"/>
    </row>
    <row r="602" spans="1:7" ht="12.75">
      <c r="A602" s="89">
        <v>599</v>
      </c>
      <c r="B602" s="91"/>
      <c r="C602" s="91"/>
      <c r="D602" s="91"/>
      <c r="E602" s="91"/>
      <c r="F602" s="91"/>
      <c r="G602" s="91"/>
    </row>
    <row r="603" spans="1:7" ht="12.75">
      <c r="A603" s="89">
        <v>600</v>
      </c>
      <c r="B603" s="91"/>
      <c r="C603" s="91"/>
      <c r="D603" s="91"/>
      <c r="E603" s="91"/>
      <c r="F603" s="91"/>
      <c r="G603" s="91"/>
    </row>
    <row r="604" spans="1:7" ht="12.75">
      <c r="A604" s="89">
        <v>601</v>
      </c>
      <c r="B604" s="91"/>
      <c r="C604" s="91"/>
      <c r="D604" s="91"/>
      <c r="E604" s="91"/>
      <c r="F604" s="91"/>
      <c r="G604" s="91"/>
    </row>
    <row r="605" spans="1:7" ht="12.75">
      <c r="A605" s="89">
        <v>602</v>
      </c>
      <c r="B605" s="91"/>
      <c r="C605" s="91"/>
      <c r="D605" s="91"/>
      <c r="E605" s="91"/>
      <c r="F605" s="91"/>
      <c r="G605" s="91"/>
    </row>
    <row r="606" spans="1:7" ht="12.75">
      <c r="A606" s="89">
        <v>603</v>
      </c>
      <c r="B606" s="91"/>
      <c r="C606" s="91"/>
      <c r="D606" s="91"/>
      <c r="E606" s="91"/>
      <c r="F606" s="91"/>
      <c r="G606" s="91"/>
    </row>
    <row r="607" spans="1:7" ht="12.75">
      <c r="A607" s="89">
        <v>604</v>
      </c>
      <c r="B607" s="91"/>
      <c r="C607" s="91"/>
      <c r="D607" s="91"/>
      <c r="E607" s="91"/>
      <c r="F607" s="91"/>
      <c r="G607" s="91"/>
    </row>
    <row r="608" spans="1:7" ht="12.75">
      <c r="A608" s="89">
        <v>605</v>
      </c>
      <c r="B608" s="91"/>
      <c r="C608" s="91"/>
      <c r="D608" s="91"/>
      <c r="E608" s="91"/>
      <c r="F608" s="91"/>
      <c r="G608" s="91"/>
    </row>
    <row r="609" spans="1:7" ht="12.75">
      <c r="A609" s="89">
        <v>606</v>
      </c>
      <c r="B609" s="91"/>
      <c r="C609" s="91"/>
      <c r="D609" s="91"/>
      <c r="E609" s="91"/>
      <c r="F609" s="91"/>
      <c r="G609" s="91"/>
    </row>
    <row r="610" spans="1:7" ht="12.75">
      <c r="A610" s="89">
        <v>607</v>
      </c>
      <c r="B610" s="91"/>
      <c r="C610" s="91"/>
      <c r="D610" s="91"/>
      <c r="E610" s="91"/>
      <c r="F610" s="91"/>
      <c r="G610" s="91"/>
    </row>
    <row r="611" spans="1:7" ht="12.75">
      <c r="A611" s="89">
        <v>608</v>
      </c>
      <c r="B611" s="91"/>
      <c r="C611" s="91"/>
      <c r="D611" s="91"/>
      <c r="E611" s="91"/>
      <c r="F611" s="91"/>
      <c r="G611" s="91"/>
    </row>
    <row r="612" spans="1:7" ht="12.75">
      <c r="A612" s="89">
        <v>609</v>
      </c>
      <c r="B612" s="91"/>
      <c r="C612" s="91"/>
      <c r="D612" s="91"/>
      <c r="E612" s="91"/>
      <c r="F612" s="91"/>
      <c r="G612" s="91"/>
    </row>
    <row r="613" spans="1:7" ht="12.75">
      <c r="A613" s="89">
        <v>610</v>
      </c>
      <c r="B613" s="91"/>
      <c r="C613" s="91"/>
      <c r="D613" s="91"/>
      <c r="E613" s="91"/>
      <c r="F613" s="91"/>
      <c r="G613" s="91"/>
    </row>
    <row r="614" spans="1:7" ht="12.75">
      <c r="A614" s="89">
        <v>611</v>
      </c>
      <c r="B614" s="91"/>
      <c r="C614" s="91"/>
      <c r="D614" s="91"/>
      <c r="E614" s="91"/>
      <c r="F614" s="91"/>
      <c r="G614" s="91"/>
    </row>
    <row r="615" spans="1:7" ht="12.75">
      <c r="A615" s="89">
        <v>612</v>
      </c>
      <c r="B615" s="91"/>
      <c r="C615" s="91"/>
      <c r="D615" s="91"/>
      <c r="E615" s="91"/>
      <c r="F615" s="91"/>
      <c r="G615" s="91"/>
    </row>
    <row r="616" spans="1:7" ht="12.75">
      <c r="A616" s="89">
        <v>613</v>
      </c>
      <c r="B616" s="91"/>
      <c r="C616" s="91"/>
      <c r="D616" s="91"/>
      <c r="E616" s="91"/>
      <c r="F616" s="91"/>
      <c r="G616" s="91"/>
    </row>
    <row r="617" spans="1:7" ht="12.75">
      <c r="A617" s="89">
        <v>614</v>
      </c>
      <c r="B617" s="91"/>
      <c r="C617" s="91"/>
      <c r="D617" s="91"/>
      <c r="E617" s="91"/>
      <c r="F617" s="91"/>
      <c r="G617" s="91"/>
    </row>
    <row r="618" spans="1:7" ht="12.75">
      <c r="A618" s="89">
        <v>615</v>
      </c>
      <c r="B618" s="91"/>
      <c r="C618" s="91"/>
      <c r="D618" s="91"/>
      <c r="E618" s="91"/>
      <c r="F618" s="91"/>
      <c r="G618" s="91"/>
    </row>
    <row r="619" spans="1:7" ht="12.75">
      <c r="A619" s="89">
        <v>616</v>
      </c>
      <c r="B619" s="91"/>
      <c r="C619" s="91"/>
      <c r="D619" s="91"/>
      <c r="E619" s="91"/>
      <c r="F619" s="91"/>
      <c r="G619" s="91"/>
    </row>
    <row r="620" spans="1:7" ht="12.75">
      <c r="A620" s="89">
        <v>617</v>
      </c>
      <c r="B620" s="91"/>
      <c r="C620" s="91"/>
      <c r="D620" s="91"/>
      <c r="E620" s="91"/>
      <c r="F620" s="91"/>
      <c r="G620" s="91"/>
    </row>
    <row r="621" spans="1:7" ht="12.75">
      <c r="A621" s="89">
        <v>618</v>
      </c>
      <c r="B621" s="91"/>
      <c r="C621" s="91"/>
      <c r="D621" s="91"/>
      <c r="E621" s="91"/>
      <c r="F621" s="91"/>
      <c r="G621" s="91"/>
    </row>
    <row r="622" spans="1:7" ht="12.75">
      <c r="A622" s="89">
        <v>619</v>
      </c>
      <c r="B622" s="91"/>
      <c r="C622" s="91"/>
      <c r="D622" s="91"/>
      <c r="E622" s="91"/>
      <c r="F622" s="91"/>
      <c r="G622" s="91"/>
    </row>
    <row r="623" spans="1:7" ht="12.75">
      <c r="A623" s="89">
        <v>620</v>
      </c>
      <c r="B623" s="91"/>
      <c r="C623" s="91"/>
      <c r="D623" s="91"/>
      <c r="E623" s="91"/>
      <c r="F623" s="91"/>
      <c r="G623" s="91"/>
    </row>
    <row r="624" spans="1:7" ht="12.75">
      <c r="A624" s="89">
        <v>621</v>
      </c>
      <c r="B624" s="91"/>
      <c r="C624" s="91"/>
      <c r="D624" s="91"/>
      <c r="E624" s="91"/>
      <c r="F624" s="91"/>
      <c r="G624" s="91"/>
    </row>
    <row r="625" spans="1:7" ht="12.75">
      <c r="A625" s="89">
        <v>622</v>
      </c>
      <c r="B625" s="91"/>
      <c r="C625" s="91"/>
      <c r="D625" s="91"/>
      <c r="E625" s="91"/>
      <c r="F625" s="91"/>
      <c r="G625" s="91"/>
    </row>
    <row r="626" spans="1:7" ht="12.75">
      <c r="A626" s="89">
        <v>623</v>
      </c>
      <c r="B626" s="91"/>
      <c r="C626" s="91"/>
      <c r="D626" s="91"/>
      <c r="E626" s="91"/>
      <c r="F626" s="91"/>
      <c r="G626" s="91"/>
    </row>
    <row r="627" spans="1:7" ht="12.75">
      <c r="A627" s="89">
        <v>624</v>
      </c>
      <c r="B627" s="91"/>
      <c r="C627" s="91"/>
      <c r="D627" s="91"/>
      <c r="E627" s="91"/>
      <c r="F627" s="91"/>
      <c r="G627" s="91"/>
    </row>
    <row r="628" spans="1:7" ht="12.75">
      <c r="A628" s="89">
        <v>625</v>
      </c>
      <c r="B628" s="91"/>
      <c r="C628" s="91"/>
      <c r="D628" s="91"/>
      <c r="E628" s="91"/>
      <c r="F628" s="91"/>
      <c r="G628" s="91"/>
    </row>
    <row r="629" spans="1:7" ht="12.75">
      <c r="A629" s="89">
        <v>626</v>
      </c>
      <c r="B629" s="91"/>
      <c r="C629" s="91"/>
      <c r="D629" s="91"/>
      <c r="E629" s="91"/>
      <c r="F629" s="91"/>
      <c r="G629" s="91"/>
    </row>
    <row r="630" spans="1:7" ht="12.75">
      <c r="A630" s="89">
        <v>627</v>
      </c>
      <c r="B630" s="91"/>
      <c r="C630" s="91"/>
      <c r="D630" s="91"/>
      <c r="E630" s="91"/>
      <c r="F630" s="91"/>
      <c r="G630" s="91"/>
    </row>
    <row r="631" spans="1:7" ht="12.75">
      <c r="A631" s="89">
        <v>628</v>
      </c>
      <c r="B631" s="91"/>
      <c r="C631" s="91"/>
      <c r="D631" s="91"/>
      <c r="E631" s="91"/>
      <c r="F631" s="91"/>
      <c r="G631" s="91"/>
    </row>
    <row r="632" spans="1:7" ht="12.75">
      <c r="A632" s="89">
        <v>629</v>
      </c>
      <c r="B632" s="91"/>
      <c r="C632" s="91"/>
      <c r="D632" s="91"/>
      <c r="E632" s="91"/>
      <c r="F632" s="91"/>
      <c r="G632" s="91"/>
    </row>
    <row r="633" spans="1:7" ht="12.75">
      <c r="A633" s="89">
        <v>630</v>
      </c>
      <c r="B633" s="91"/>
      <c r="C633" s="91"/>
      <c r="D633" s="91"/>
      <c r="E633" s="91"/>
      <c r="F633" s="91"/>
      <c r="G633" s="91"/>
    </row>
    <row r="634" spans="1:7" ht="12.75">
      <c r="A634" s="89">
        <v>631</v>
      </c>
      <c r="B634" s="91"/>
      <c r="C634" s="91"/>
      <c r="D634" s="91"/>
      <c r="E634" s="91"/>
      <c r="F634" s="91"/>
      <c r="G634" s="91"/>
    </row>
    <row r="635" spans="1:7" ht="12.75">
      <c r="A635" s="89">
        <v>632</v>
      </c>
      <c r="B635" s="91"/>
      <c r="C635" s="91"/>
      <c r="D635" s="91"/>
      <c r="E635" s="91"/>
      <c r="F635" s="91"/>
      <c r="G635" s="91"/>
    </row>
    <row r="636" spans="1:7" ht="12.75">
      <c r="A636" s="89">
        <v>633</v>
      </c>
      <c r="B636" s="91"/>
      <c r="C636" s="91"/>
      <c r="D636" s="91"/>
      <c r="E636" s="91"/>
      <c r="F636" s="91"/>
      <c r="G636" s="91"/>
    </row>
    <row r="637" spans="1:7" ht="12.75">
      <c r="A637" s="89">
        <v>634</v>
      </c>
      <c r="B637" s="91"/>
      <c r="C637" s="91"/>
      <c r="D637" s="91"/>
      <c r="E637" s="91"/>
      <c r="F637" s="91"/>
      <c r="G637" s="91"/>
    </row>
    <row r="638" spans="1:7" ht="12.75">
      <c r="A638" s="89">
        <v>635</v>
      </c>
      <c r="B638" s="91"/>
      <c r="C638" s="91"/>
      <c r="D638" s="91"/>
      <c r="E638" s="91"/>
      <c r="F638" s="91"/>
      <c r="G638" s="91"/>
    </row>
    <row r="639" spans="1:7" ht="12.75">
      <c r="A639" s="89">
        <v>636</v>
      </c>
      <c r="B639" s="91"/>
      <c r="C639" s="91"/>
      <c r="D639" s="91"/>
      <c r="E639" s="91"/>
      <c r="F639" s="91"/>
      <c r="G639" s="91"/>
    </row>
    <row r="640" spans="1:7" ht="12.75">
      <c r="A640" s="89">
        <v>637</v>
      </c>
      <c r="B640" s="91"/>
      <c r="C640" s="91"/>
      <c r="D640" s="91"/>
      <c r="E640" s="91"/>
      <c r="F640" s="91"/>
      <c r="G640" s="91"/>
    </row>
    <row r="641" spans="1:7" ht="12.75">
      <c r="A641" s="89">
        <v>638</v>
      </c>
      <c r="B641" s="91"/>
      <c r="C641" s="91"/>
      <c r="D641" s="91"/>
      <c r="E641" s="91"/>
      <c r="F641" s="91"/>
      <c r="G641" s="91"/>
    </row>
    <row r="642" spans="1:7" ht="12.75">
      <c r="A642" s="89">
        <v>639</v>
      </c>
      <c r="B642" s="91"/>
      <c r="C642" s="91"/>
      <c r="D642" s="91"/>
      <c r="E642" s="91"/>
      <c r="F642" s="91"/>
      <c r="G642" s="91"/>
    </row>
    <row r="643" spans="1:7" ht="12.75">
      <c r="A643" s="89">
        <v>640</v>
      </c>
      <c r="B643" s="91"/>
      <c r="C643" s="91"/>
      <c r="D643" s="91"/>
      <c r="E643" s="91"/>
      <c r="F643" s="91"/>
      <c r="G643" s="91"/>
    </row>
    <row r="644" spans="1:7" ht="12.75">
      <c r="A644" s="89">
        <v>641</v>
      </c>
      <c r="B644" s="91"/>
      <c r="C644" s="91"/>
      <c r="D644" s="91"/>
      <c r="E644" s="91"/>
      <c r="F644" s="91"/>
      <c r="G644" s="91"/>
    </row>
    <row r="645" spans="1:7" ht="12.75">
      <c r="A645" s="89">
        <v>642</v>
      </c>
      <c r="B645" s="91"/>
      <c r="C645" s="91"/>
      <c r="D645" s="91"/>
      <c r="E645" s="91"/>
      <c r="F645" s="91"/>
      <c r="G645" s="91"/>
    </row>
    <row r="646" spans="1:7" ht="12.75">
      <c r="A646" s="89">
        <v>643</v>
      </c>
      <c r="B646" s="91"/>
      <c r="C646" s="91"/>
      <c r="D646" s="91"/>
      <c r="E646" s="91"/>
      <c r="F646" s="91"/>
      <c r="G646" s="91"/>
    </row>
    <row r="647" spans="1:7" ht="12.75">
      <c r="A647" s="89">
        <v>644</v>
      </c>
      <c r="B647" s="91"/>
      <c r="C647" s="91"/>
      <c r="D647" s="91"/>
      <c r="E647" s="91"/>
      <c r="F647" s="91"/>
      <c r="G647" s="91"/>
    </row>
    <row r="648" spans="1:7" ht="12.75">
      <c r="A648" s="89">
        <v>645</v>
      </c>
      <c r="B648" s="91"/>
      <c r="C648" s="91"/>
      <c r="D648" s="91"/>
      <c r="E648" s="91"/>
      <c r="F648" s="91"/>
      <c r="G648" s="91"/>
    </row>
    <row r="649" spans="1:7" ht="12.75">
      <c r="A649" s="89">
        <v>646</v>
      </c>
      <c r="B649" s="91"/>
      <c r="C649" s="91"/>
      <c r="D649" s="91"/>
      <c r="E649" s="91"/>
      <c r="F649" s="91"/>
      <c r="G649" s="91"/>
    </row>
    <row r="650" spans="1:7" ht="12.75">
      <c r="A650" s="89">
        <v>647</v>
      </c>
      <c r="B650" s="91"/>
      <c r="C650" s="91"/>
      <c r="D650" s="91"/>
      <c r="E650" s="91"/>
      <c r="F650" s="91"/>
      <c r="G650" s="91"/>
    </row>
    <row r="651" spans="1:7" ht="12.75">
      <c r="A651" s="89">
        <v>648</v>
      </c>
      <c r="B651" s="91"/>
      <c r="C651" s="91"/>
      <c r="D651" s="91"/>
      <c r="E651" s="91"/>
      <c r="F651" s="91"/>
      <c r="G651" s="91"/>
    </row>
    <row r="652" spans="1:7" ht="12.75">
      <c r="A652" s="89">
        <v>649</v>
      </c>
      <c r="B652" s="91"/>
      <c r="C652" s="91"/>
      <c r="D652" s="91"/>
      <c r="E652" s="91"/>
      <c r="F652" s="91"/>
      <c r="G652" s="91"/>
    </row>
    <row r="653" spans="1:7" ht="12.75">
      <c r="A653" s="89">
        <v>650</v>
      </c>
      <c r="B653" s="91"/>
      <c r="C653" s="91"/>
      <c r="D653" s="91"/>
      <c r="E653" s="91"/>
      <c r="F653" s="91"/>
      <c r="G653" s="91"/>
    </row>
    <row r="654" spans="1:7" ht="12.75">
      <c r="A654" s="89">
        <v>651</v>
      </c>
      <c r="B654" s="91"/>
      <c r="C654" s="91"/>
      <c r="D654" s="91"/>
      <c r="E654" s="91"/>
      <c r="F654" s="91"/>
      <c r="G654" s="91"/>
    </row>
    <row r="655" spans="1:7" ht="12.75">
      <c r="A655" s="89">
        <v>652</v>
      </c>
      <c r="B655" s="91"/>
      <c r="C655" s="91"/>
      <c r="D655" s="91"/>
      <c r="E655" s="91"/>
      <c r="F655" s="91"/>
      <c r="G655" s="91"/>
    </row>
    <row r="656" spans="1:7" ht="12.75">
      <c r="A656" s="89">
        <v>653</v>
      </c>
      <c r="B656" s="91"/>
      <c r="C656" s="91"/>
      <c r="D656" s="91"/>
      <c r="E656" s="91"/>
      <c r="F656" s="91"/>
      <c r="G656" s="91"/>
    </row>
    <row r="657" spans="1:7" ht="12.75">
      <c r="A657" s="89">
        <v>654</v>
      </c>
      <c r="B657" s="91"/>
      <c r="C657" s="91"/>
      <c r="D657" s="91"/>
      <c r="E657" s="91"/>
      <c r="F657" s="91"/>
      <c r="G657" s="91"/>
    </row>
    <row r="658" spans="1:7" ht="12.75">
      <c r="A658" s="89">
        <v>655</v>
      </c>
      <c r="B658" s="91"/>
      <c r="C658" s="91"/>
      <c r="D658" s="91"/>
      <c r="E658" s="91"/>
      <c r="F658" s="91"/>
      <c r="G658" s="91"/>
    </row>
    <row r="659" spans="1:7" ht="12.75">
      <c r="A659" s="89">
        <v>656</v>
      </c>
      <c r="B659" s="91"/>
      <c r="C659" s="91"/>
      <c r="D659" s="91"/>
      <c r="E659" s="91"/>
      <c r="F659" s="91"/>
      <c r="G659" s="91"/>
    </row>
    <row r="660" spans="1:7" ht="12.75">
      <c r="A660" s="89">
        <v>657</v>
      </c>
      <c r="B660" s="91"/>
      <c r="C660" s="91"/>
      <c r="D660" s="91"/>
      <c r="E660" s="91"/>
      <c r="F660" s="91"/>
      <c r="G660" s="91"/>
    </row>
    <row r="661" spans="1:7" ht="12.75">
      <c r="A661" s="89">
        <v>658</v>
      </c>
      <c r="B661" s="91"/>
      <c r="C661" s="91"/>
      <c r="D661" s="91"/>
      <c r="E661" s="91"/>
      <c r="F661" s="91"/>
      <c r="G661" s="91"/>
    </row>
    <row r="662" spans="1:7" ht="12.75">
      <c r="A662" s="89">
        <v>659</v>
      </c>
      <c r="B662" s="91"/>
      <c r="C662" s="91"/>
      <c r="D662" s="91"/>
      <c r="E662" s="91"/>
      <c r="F662" s="91"/>
      <c r="G662" s="91"/>
    </row>
    <row r="663" spans="1:7" ht="12.75">
      <c r="A663" s="89">
        <v>660</v>
      </c>
      <c r="B663" s="91"/>
      <c r="C663" s="91"/>
      <c r="D663" s="91"/>
      <c r="E663" s="91"/>
      <c r="F663" s="91"/>
      <c r="G663" s="91"/>
    </row>
    <row r="664" spans="1:7" ht="12.75">
      <c r="A664" s="89">
        <v>661</v>
      </c>
      <c r="B664" s="91"/>
      <c r="C664" s="91"/>
      <c r="D664" s="91"/>
      <c r="E664" s="91"/>
      <c r="F664" s="91"/>
      <c r="G664" s="91"/>
    </row>
    <row r="665" spans="1:7" ht="12.75">
      <c r="A665" s="89">
        <v>662</v>
      </c>
      <c r="B665" s="91"/>
      <c r="C665" s="91"/>
      <c r="D665" s="91"/>
      <c r="E665" s="91"/>
      <c r="F665" s="91"/>
      <c r="G665" s="91"/>
    </row>
    <row r="666" spans="1:7" ht="12.75">
      <c r="A666" s="89">
        <v>663</v>
      </c>
      <c r="B666" s="91"/>
      <c r="C666" s="91"/>
      <c r="D666" s="91"/>
      <c r="E666" s="91"/>
      <c r="F666" s="91"/>
      <c r="G666" s="91"/>
    </row>
    <row r="667" spans="1:7" ht="12.75">
      <c r="A667" s="89">
        <v>664</v>
      </c>
      <c r="B667" s="91"/>
      <c r="C667" s="91"/>
      <c r="D667" s="91"/>
      <c r="E667" s="91"/>
      <c r="F667" s="91"/>
      <c r="G667" s="91"/>
    </row>
    <row r="668" spans="1:7" ht="12.75">
      <c r="A668" s="89">
        <v>665</v>
      </c>
      <c r="B668" s="91"/>
      <c r="C668" s="91"/>
      <c r="D668" s="91"/>
      <c r="E668" s="91"/>
      <c r="F668" s="91"/>
      <c r="G668" s="91"/>
    </row>
    <row r="669" spans="1:7" ht="12.75">
      <c r="A669" s="89">
        <v>666</v>
      </c>
      <c r="B669" s="91"/>
      <c r="C669" s="91"/>
      <c r="D669" s="91"/>
      <c r="E669" s="91"/>
      <c r="F669" s="91"/>
      <c r="G669" s="91"/>
    </row>
    <row r="670" spans="1:7" ht="12.75">
      <c r="A670" s="89">
        <v>667</v>
      </c>
      <c r="B670" s="91"/>
      <c r="C670" s="91"/>
      <c r="D670" s="91"/>
      <c r="E670" s="91"/>
      <c r="F670" s="91"/>
      <c r="G670" s="91"/>
    </row>
    <row r="671" spans="1:7" ht="12.75">
      <c r="A671" s="89">
        <v>668</v>
      </c>
      <c r="B671" s="91"/>
      <c r="C671" s="91"/>
      <c r="D671" s="91"/>
      <c r="E671" s="91"/>
      <c r="F671" s="91"/>
      <c r="G671" s="91"/>
    </row>
    <row r="672" spans="1:7" ht="12.75">
      <c r="A672" s="89">
        <v>669</v>
      </c>
      <c r="B672" s="91"/>
      <c r="C672" s="91"/>
      <c r="D672" s="91"/>
      <c r="E672" s="91"/>
      <c r="F672" s="91"/>
      <c r="G672" s="91"/>
    </row>
    <row r="673" spans="1:7" ht="12.75">
      <c r="A673" s="89">
        <v>670</v>
      </c>
      <c r="B673" s="91"/>
      <c r="C673" s="91"/>
      <c r="D673" s="91"/>
      <c r="E673" s="91"/>
      <c r="F673" s="91"/>
      <c r="G673" s="91"/>
    </row>
    <row r="674" spans="1:7" ht="12.75">
      <c r="A674" s="89">
        <v>671</v>
      </c>
      <c r="B674" s="91"/>
      <c r="C674" s="91"/>
      <c r="D674" s="91"/>
      <c r="E674" s="91"/>
      <c r="F674" s="91"/>
      <c r="G674" s="91"/>
    </row>
    <row r="675" spans="1:7" ht="12.75">
      <c r="A675" s="89">
        <v>672</v>
      </c>
      <c r="B675" s="91"/>
      <c r="C675" s="91"/>
      <c r="D675" s="91"/>
      <c r="E675" s="91"/>
      <c r="F675" s="91"/>
      <c r="G675" s="91"/>
    </row>
    <row r="676" spans="1:7" ht="12.75">
      <c r="A676" s="89">
        <v>673</v>
      </c>
      <c r="B676" s="91"/>
      <c r="C676" s="91"/>
      <c r="D676" s="91"/>
      <c r="E676" s="91"/>
      <c r="F676" s="91"/>
      <c r="G676" s="91"/>
    </row>
    <row r="677" spans="1:7" ht="12.75">
      <c r="A677" s="89">
        <v>674</v>
      </c>
      <c r="B677" s="91"/>
      <c r="C677" s="91"/>
      <c r="D677" s="91"/>
      <c r="E677" s="91"/>
      <c r="F677" s="91"/>
      <c r="G677" s="91"/>
    </row>
    <row r="678" spans="1:7" ht="12.75">
      <c r="A678" s="89">
        <v>675</v>
      </c>
      <c r="B678" s="91"/>
      <c r="C678" s="91"/>
      <c r="D678" s="91"/>
      <c r="E678" s="91"/>
      <c r="F678" s="91"/>
      <c r="G678" s="91"/>
    </row>
    <row r="679" spans="1:7" ht="12.75">
      <c r="A679" s="89">
        <v>676</v>
      </c>
      <c r="B679" s="91"/>
      <c r="C679" s="91"/>
      <c r="D679" s="91"/>
      <c r="E679" s="91"/>
      <c r="F679" s="91"/>
      <c r="G679" s="91"/>
    </row>
    <row r="680" spans="1:7" ht="12.75">
      <c r="A680" s="89">
        <v>677</v>
      </c>
      <c r="B680" s="91"/>
      <c r="C680" s="91"/>
      <c r="D680" s="91"/>
      <c r="E680" s="91"/>
      <c r="F680" s="91"/>
      <c r="G680" s="91"/>
    </row>
    <row r="681" spans="1:7" ht="12.75">
      <c r="A681" s="89">
        <v>678</v>
      </c>
      <c r="B681" s="91"/>
      <c r="C681" s="91"/>
      <c r="D681" s="91"/>
      <c r="E681" s="91"/>
      <c r="F681" s="91"/>
      <c r="G681" s="91"/>
    </row>
    <row r="682" spans="1:7" ht="12.75">
      <c r="A682" s="89">
        <v>679</v>
      </c>
      <c r="B682" s="91"/>
      <c r="C682" s="91"/>
      <c r="D682" s="91"/>
      <c r="E682" s="91"/>
      <c r="F682" s="91"/>
      <c r="G682" s="91"/>
    </row>
    <row r="683" spans="1:7" ht="12.75">
      <c r="A683" s="89">
        <v>680</v>
      </c>
      <c r="B683" s="91"/>
      <c r="C683" s="91"/>
      <c r="D683" s="91"/>
      <c r="E683" s="91"/>
      <c r="F683" s="91"/>
      <c r="G683" s="91"/>
    </row>
    <row r="684" spans="1:7" ht="12.75">
      <c r="A684" s="89">
        <v>681</v>
      </c>
      <c r="B684" s="91"/>
      <c r="C684" s="91"/>
      <c r="D684" s="91"/>
      <c r="E684" s="91"/>
      <c r="F684" s="91"/>
      <c r="G684" s="91"/>
    </row>
    <row r="685" spans="1:7" ht="12.75">
      <c r="A685" s="89">
        <v>682</v>
      </c>
      <c r="B685" s="91"/>
      <c r="C685" s="91"/>
      <c r="D685" s="91"/>
      <c r="E685" s="91"/>
      <c r="F685" s="91"/>
      <c r="G685" s="91"/>
    </row>
    <row r="686" spans="1:7" ht="12.75">
      <c r="A686" s="89">
        <v>683</v>
      </c>
      <c r="B686" s="91"/>
      <c r="C686" s="91"/>
      <c r="D686" s="91"/>
      <c r="E686" s="91"/>
      <c r="F686" s="91"/>
      <c r="G686" s="91"/>
    </row>
    <row r="687" spans="1:7" ht="12.75">
      <c r="A687" s="89">
        <v>684</v>
      </c>
      <c r="B687" s="91"/>
      <c r="C687" s="91"/>
      <c r="D687" s="91"/>
      <c r="E687" s="91"/>
      <c r="F687" s="91"/>
      <c r="G687" s="91"/>
    </row>
    <row r="688" spans="1:7" ht="12.75">
      <c r="A688" s="89">
        <v>685</v>
      </c>
      <c r="B688" s="91"/>
      <c r="C688" s="91"/>
      <c r="D688" s="91"/>
      <c r="E688" s="91"/>
      <c r="F688" s="91"/>
      <c r="G688" s="91"/>
    </row>
    <row r="689" spans="1:7" ht="12.75">
      <c r="A689" s="89">
        <v>686</v>
      </c>
      <c r="B689" s="91"/>
      <c r="C689" s="91"/>
      <c r="D689" s="91"/>
      <c r="E689" s="91"/>
      <c r="F689" s="91"/>
      <c r="G689" s="91"/>
    </row>
    <row r="690" spans="1:7" ht="12.75">
      <c r="A690" s="89">
        <v>687</v>
      </c>
      <c r="B690" s="91"/>
      <c r="C690" s="91"/>
      <c r="D690" s="91"/>
      <c r="E690" s="91"/>
      <c r="F690" s="91"/>
      <c r="G690" s="91"/>
    </row>
    <row r="691" spans="1:7" ht="12.75">
      <c r="A691" s="89">
        <v>688</v>
      </c>
      <c r="B691" s="91"/>
      <c r="C691" s="91"/>
      <c r="D691" s="91"/>
      <c r="E691" s="91"/>
      <c r="F691" s="91"/>
      <c r="G691" s="91"/>
    </row>
    <row r="692" spans="1:7" ht="12.75">
      <c r="A692" s="89">
        <v>689</v>
      </c>
      <c r="B692" s="91"/>
      <c r="C692" s="91"/>
      <c r="D692" s="91"/>
      <c r="E692" s="91"/>
      <c r="F692" s="91"/>
      <c r="G692" s="91"/>
    </row>
    <row r="693" spans="1:7" ht="12.75">
      <c r="A693" s="89">
        <v>690</v>
      </c>
      <c r="B693" s="91"/>
      <c r="C693" s="91"/>
      <c r="D693" s="91"/>
      <c r="E693" s="91"/>
      <c r="F693" s="91"/>
      <c r="G693" s="91"/>
    </row>
    <row r="694" spans="1:7" ht="12.75">
      <c r="A694" s="89">
        <v>691</v>
      </c>
      <c r="B694" s="91"/>
      <c r="C694" s="91"/>
      <c r="D694" s="91"/>
      <c r="E694" s="91"/>
      <c r="F694" s="91"/>
      <c r="G694" s="91"/>
    </row>
    <row r="695" spans="1:7" ht="12.75">
      <c r="A695" s="89">
        <v>692</v>
      </c>
      <c r="B695" s="91"/>
      <c r="C695" s="91"/>
      <c r="D695" s="91"/>
      <c r="E695" s="91"/>
      <c r="F695" s="91"/>
      <c r="G695" s="91"/>
    </row>
    <row r="696" spans="1:7" ht="12.75">
      <c r="A696" s="89">
        <v>693</v>
      </c>
      <c r="B696" s="91"/>
      <c r="C696" s="91"/>
      <c r="D696" s="91"/>
      <c r="E696" s="91"/>
      <c r="F696" s="91"/>
      <c r="G696" s="91"/>
    </row>
    <row r="697" spans="1:7" ht="12.75">
      <c r="A697" s="89">
        <v>694</v>
      </c>
      <c r="B697" s="91"/>
      <c r="C697" s="91"/>
      <c r="D697" s="91"/>
      <c r="E697" s="91"/>
      <c r="F697" s="91"/>
      <c r="G697" s="91"/>
    </row>
    <row r="698" spans="1:7" ht="12.75">
      <c r="A698" s="89">
        <v>695</v>
      </c>
      <c r="B698" s="91"/>
      <c r="C698" s="91"/>
      <c r="D698" s="91"/>
      <c r="E698" s="91"/>
      <c r="F698" s="91"/>
      <c r="G698" s="91"/>
    </row>
    <row r="699" spans="1:7" ht="12.75">
      <c r="A699" s="89">
        <v>696</v>
      </c>
      <c r="B699" s="91"/>
      <c r="C699" s="91"/>
      <c r="D699" s="91"/>
      <c r="E699" s="91"/>
      <c r="F699" s="91"/>
      <c r="G699" s="91"/>
    </row>
    <row r="700" spans="1:7" ht="12.75">
      <c r="A700" s="89">
        <v>697</v>
      </c>
      <c r="B700" s="91"/>
      <c r="C700" s="91"/>
      <c r="D700" s="91"/>
      <c r="E700" s="91"/>
      <c r="F700" s="91"/>
      <c r="G700" s="91"/>
    </row>
    <row r="701" spans="1:7" ht="12.75">
      <c r="A701" s="89">
        <v>698</v>
      </c>
      <c r="B701" s="91"/>
      <c r="C701" s="91"/>
      <c r="D701" s="91"/>
      <c r="E701" s="91"/>
      <c r="F701" s="91"/>
      <c r="G701" s="91"/>
    </row>
    <row r="702" spans="1:7" ht="12.75">
      <c r="A702" s="89">
        <v>699</v>
      </c>
      <c r="B702" s="91"/>
      <c r="C702" s="91"/>
      <c r="D702" s="91"/>
      <c r="E702" s="91"/>
      <c r="F702" s="91"/>
      <c r="G702" s="91"/>
    </row>
    <row r="703" spans="1:7" ht="12.75">
      <c r="A703" s="89">
        <v>700</v>
      </c>
      <c r="B703" s="91"/>
      <c r="C703" s="91"/>
      <c r="D703" s="91"/>
      <c r="E703" s="91"/>
      <c r="F703" s="91"/>
      <c r="G703" s="91"/>
    </row>
    <row r="704" spans="1:7" ht="12.75">
      <c r="A704" s="89">
        <v>701</v>
      </c>
      <c r="B704" s="91"/>
      <c r="C704" s="91"/>
      <c r="D704" s="91"/>
      <c r="E704" s="91"/>
      <c r="F704" s="91"/>
      <c r="G704" s="91"/>
    </row>
    <row r="705" spans="1:7" ht="12.75">
      <c r="A705" s="89">
        <v>702</v>
      </c>
      <c r="B705" s="91"/>
      <c r="C705" s="91"/>
      <c r="D705" s="91"/>
      <c r="E705" s="91"/>
      <c r="F705" s="91"/>
      <c r="G705" s="91"/>
    </row>
    <row r="706" spans="1:7" ht="12.75">
      <c r="A706" s="89">
        <v>703</v>
      </c>
      <c r="B706" s="91"/>
      <c r="C706" s="91"/>
      <c r="D706" s="91"/>
      <c r="E706" s="91"/>
      <c r="F706" s="91"/>
      <c r="G706" s="91"/>
    </row>
    <row r="707" spans="1:7" ht="12.75">
      <c r="A707" s="89">
        <v>704</v>
      </c>
      <c r="B707" s="91"/>
      <c r="C707" s="91"/>
      <c r="D707" s="91"/>
      <c r="E707" s="91"/>
      <c r="F707" s="91"/>
      <c r="G707" s="91"/>
    </row>
    <row r="708" spans="1:7" ht="12.75">
      <c r="A708" s="89">
        <v>705</v>
      </c>
      <c r="B708" s="91"/>
      <c r="C708" s="91"/>
      <c r="D708" s="91"/>
      <c r="E708" s="91"/>
      <c r="F708" s="91"/>
      <c r="G708" s="91"/>
    </row>
    <row r="709" spans="1:7" ht="12.75">
      <c r="A709" s="89">
        <v>706</v>
      </c>
      <c r="B709" s="91"/>
      <c r="C709" s="91"/>
      <c r="D709" s="91"/>
      <c r="E709" s="91"/>
      <c r="F709" s="91"/>
      <c r="G709" s="91"/>
    </row>
    <row r="710" spans="1:7" ht="12.75">
      <c r="A710" s="89">
        <v>707</v>
      </c>
      <c r="B710" s="91"/>
      <c r="C710" s="91"/>
      <c r="D710" s="91"/>
      <c r="E710" s="91"/>
      <c r="F710" s="91"/>
      <c r="G710" s="91"/>
    </row>
    <row r="711" spans="1:7" ht="12.75">
      <c r="A711" s="89">
        <v>708</v>
      </c>
      <c r="B711" s="91"/>
      <c r="C711" s="91"/>
      <c r="D711" s="91"/>
      <c r="E711" s="91"/>
      <c r="F711" s="91"/>
      <c r="G711" s="91"/>
    </row>
    <row r="712" spans="1:7" ht="12.75">
      <c r="A712" s="89">
        <v>709</v>
      </c>
      <c r="B712" s="91"/>
      <c r="C712" s="91"/>
      <c r="D712" s="91"/>
      <c r="E712" s="91"/>
      <c r="F712" s="91"/>
      <c r="G712" s="91"/>
    </row>
    <row r="713" spans="1:7" ht="12.75">
      <c r="A713" s="89">
        <v>710</v>
      </c>
      <c r="B713" s="91"/>
      <c r="C713" s="91"/>
      <c r="D713" s="91"/>
      <c r="E713" s="91"/>
      <c r="F713" s="91"/>
      <c r="G713" s="91"/>
    </row>
    <row r="714" spans="1:7" ht="12.75">
      <c r="A714" s="89">
        <v>711</v>
      </c>
      <c r="B714" s="91"/>
      <c r="C714" s="91"/>
      <c r="D714" s="91"/>
      <c r="E714" s="91"/>
      <c r="F714" s="91"/>
      <c r="G714" s="91"/>
    </row>
    <row r="715" spans="1:7" ht="12.75">
      <c r="A715" s="89">
        <v>712</v>
      </c>
      <c r="B715" s="91"/>
      <c r="C715" s="91"/>
      <c r="D715" s="91"/>
      <c r="E715" s="91"/>
      <c r="F715" s="91"/>
      <c r="G715" s="91"/>
    </row>
    <row r="716" spans="1:7" ht="12.75">
      <c r="A716" s="89">
        <v>713</v>
      </c>
      <c r="B716" s="91"/>
      <c r="C716" s="91"/>
      <c r="D716" s="91"/>
      <c r="E716" s="91"/>
      <c r="F716" s="91"/>
      <c r="G716" s="91"/>
    </row>
    <row r="717" spans="1:7" ht="12.75">
      <c r="A717" s="89">
        <v>714</v>
      </c>
      <c r="B717" s="91"/>
      <c r="C717" s="91"/>
      <c r="D717" s="91"/>
      <c r="E717" s="91"/>
      <c r="F717" s="91"/>
      <c r="G717" s="91"/>
    </row>
    <row r="718" spans="1:7" ht="12.75">
      <c r="A718" s="89">
        <v>715</v>
      </c>
      <c r="B718" s="91"/>
      <c r="C718" s="91"/>
      <c r="D718" s="91"/>
      <c r="E718" s="91"/>
      <c r="F718" s="91"/>
      <c r="G718" s="91"/>
    </row>
    <row r="719" spans="1:7" ht="12.75">
      <c r="A719" s="89">
        <v>716</v>
      </c>
      <c r="B719" s="91"/>
      <c r="C719" s="91"/>
      <c r="D719" s="91"/>
      <c r="E719" s="91"/>
      <c r="F719" s="91"/>
      <c r="G719" s="91"/>
    </row>
    <row r="720" spans="1:7" ht="12.75">
      <c r="A720" s="89">
        <v>717</v>
      </c>
      <c r="B720" s="91"/>
      <c r="C720" s="91"/>
      <c r="D720" s="91"/>
      <c r="E720" s="91"/>
      <c r="F720" s="91"/>
      <c r="G720" s="91"/>
    </row>
    <row r="721" spans="1:7" ht="12.75">
      <c r="A721" s="89">
        <v>718</v>
      </c>
      <c r="B721" s="91"/>
      <c r="C721" s="91"/>
      <c r="D721" s="91"/>
      <c r="E721" s="91"/>
      <c r="F721" s="91"/>
      <c r="G721" s="91"/>
    </row>
    <row r="722" spans="1:7" ht="12.75">
      <c r="A722" s="89">
        <v>719</v>
      </c>
      <c r="B722" s="91"/>
      <c r="C722" s="91"/>
      <c r="D722" s="91"/>
      <c r="E722" s="91"/>
      <c r="F722" s="91"/>
      <c r="G722" s="91"/>
    </row>
    <row r="723" spans="1:7" ht="12.75">
      <c r="A723" s="89">
        <v>720</v>
      </c>
      <c r="B723" s="91"/>
      <c r="C723" s="91"/>
      <c r="D723" s="91"/>
      <c r="E723" s="91"/>
      <c r="F723" s="91"/>
      <c r="G723" s="91"/>
    </row>
    <row r="724" spans="1:7" ht="12.75">
      <c r="A724" s="89">
        <v>721</v>
      </c>
      <c r="B724" s="91"/>
      <c r="C724" s="91"/>
      <c r="D724" s="91"/>
      <c r="E724" s="91"/>
      <c r="F724" s="91"/>
      <c r="G724" s="91"/>
    </row>
    <row r="725" spans="1:7" ht="12.75">
      <c r="A725" s="89">
        <v>722</v>
      </c>
      <c r="B725" s="91"/>
      <c r="C725" s="91"/>
      <c r="D725" s="91"/>
      <c r="E725" s="91"/>
      <c r="F725" s="91"/>
      <c r="G725" s="91"/>
    </row>
    <row r="726" spans="1:7" ht="12.75">
      <c r="A726" s="89">
        <v>723</v>
      </c>
      <c r="B726" s="91"/>
      <c r="C726" s="91"/>
      <c r="D726" s="91"/>
      <c r="E726" s="91"/>
      <c r="F726" s="91"/>
      <c r="G726" s="91"/>
    </row>
    <row r="727" spans="1:7" ht="12.75">
      <c r="A727" s="89">
        <v>724</v>
      </c>
      <c r="B727" s="91"/>
      <c r="C727" s="91"/>
      <c r="D727" s="91"/>
      <c r="E727" s="91"/>
      <c r="F727" s="91"/>
      <c r="G727" s="91"/>
    </row>
    <row r="728" spans="1:7" ht="12.75">
      <c r="A728" s="89">
        <v>725</v>
      </c>
      <c r="B728" s="91"/>
      <c r="C728" s="91"/>
      <c r="D728" s="91"/>
      <c r="E728" s="91"/>
      <c r="F728" s="91"/>
      <c r="G728" s="91"/>
    </row>
    <row r="729" spans="1:7" ht="12.75">
      <c r="A729" s="89">
        <v>726</v>
      </c>
      <c r="B729" s="91"/>
      <c r="C729" s="91"/>
      <c r="D729" s="91"/>
      <c r="E729" s="91"/>
      <c r="F729" s="91"/>
      <c r="G729" s="91"/>
    </row>
    <row r="730" spans="1:7" ht="12.75">
      <c r="A730" s="89">
        <v>727</v>
      </c>
      <c r="B730" s="91"/>
      <c r="C730" s="91"/>
      <c r="D730" s="91"/>
      <c r="E730" s="91"/>
      <c r="F730" s="91"/>
      <c r="G730" s="91"/>
    </row>
    <row r="731" spans="1:7" ht="12.75">
      <c r="A731" s="89">
        <v>728</v>
      </c>
      <c r="B731" s="91"/>
      <c r="C731" s="91"/>
      <c r="D731" s="91"/>
      <c r="E731" s="91"/>
      <c r="F731" s="91"/>
      <c r="G731" s="91"/>
    </row>
    <row r="732" spans="1:7" ht="12.75">
      <c r="A732" s="89">
        <v>729</v>
      </c>
      <c r="B732" s="91"/>
      <c r="C732" s="91"/>
      <c r="D732" s="91"/>
      <c r="E732" s="91"/>
      <c r="F732" s="91"/>
      <c r="G732" s="91"/>
    </row>
    <row r="733" spans="1:7" ht="12.75">
      <c r="A733" s="89">
        <v>730</v>
      </c>
      <c r="B733" s="91"/>
      <c r="C733" s="91"/>
      <c r="D733" s="91"/>
      <c r="E733" s="91"/>
      <c r="F733" s="91"/>
      <c r="G733" s="91"/>
    </row>
    <row r="734" spans="1:7" ht="12.75">
      <c r="A734" s="89">
        <v>731</v>
      </c>
      <c r="B734" s="91"/>
      <c r="C734" s="91"/>
      <c r="D734" s="91"/>
      <c r="E734" s="91"/>
      <c r="F734" s="91"/>
      <c r="G734" s="91"/>
    </row>
    <row r="735" spans="1:7" ht="12.75">
      <c r="A735" s="89">
        <v>732</v>
      </c>
      <c r="B735" s="91"/>
      <c r="C735" s="91"/>
      <c r="D735" s="91"/>
      <c r="E735" s="91"/>
      <c r="F735" s="91"/>
      <c r="G735" s="91"/>
    </row>
    <row r="736" spans="1:7" ht="12.75">
      <c r="A736" s="89">
        <v>733</v>
      </c>
      <c r="B736" s="91"/>
      <c r="C736" s="91"/>
      <c r="D736" s="91"/>
      <c r="E736" s="91"/>
      <c r="F736" s="91"/>
      <c r="G736" s="91"/>
    </row>
    <row r="737" spans="1:7" ht="12.75">
      <c r="A737" s="89">
        <v>734</v>
      </c>
      <c r="B737" s="91"/>
      <c r="C737" s="91"/>
      <c r="D737" s="91"/>
      <c r="E737" s="91"/>
      <c r="F737" s="91"/>
      <c r="G737" s="91"/>
    </row>
    <row r="738" spans="1:7" ht="12.75">
      <c r="A738" s="89">
        <v>735</v>
      </c>
      <c r="B738" s="91"/>
      <c r="C738" s="91"/>
      <c r="D738" s="91"/>
      <c r="E738" s="91"/>
      <c r="F738" s="91"/>
      <c r="G738" s="91"/>
    </row>
    <row r="739" spans="1:7" ht="12.75">
      <c r="A739" s="89">
        <v>736</v>
      </c>
      <c r="B739" s="91"/>
      <c r="C739" s="91"/>
      <c r="D739" s="91"/>
      <c r="E739" s="91"/>
      <c r="F739" s="91"/>
      <c r="G739" s="91"/>
    </row>
    <row r="740" spans="1:7" ht="12.75">
      <c r="A740" s="89">
        <v>737</v>
      </c>
      <c r="B740" s="91"/>
      <c r="C740" s="91"/>
      <c r="D740" s="91"/>
      <c r="E740" s="91"/>
      <c r="F740" s="91"/>
      <c r="G740" s="91"/>
    </row>
    <row r="741" spans="1:7" ht="12.75">
      <c r="A741" s="89">
        <v>738</v>
      </c>
      <c r="B741" s="91"/>
      <c r="C741" s="91"/>
      <c r="D741" s="91"/>
      <c r="E741" s="91"/>
      <c r="F741" s="91"/>
      <c r="G741" s="91"/>
    </row>
    <row r="742" spans="1:7" ht="12.75">
      <c r="A742" s="89">
        <v>739</v>
      </c>
      <c r="B742" s="91"/>
      <c r="C742" s="91"/>
      <c r="D742" s="91"/>
      <c r="E742" s="91"/>
      <c r="F742" s="91"/>
      <c r="G742" s="91"/>
    </row>
    <row r="743" spans="1:7" ht="12.75">
      <c r="A743" s="89">
        <v>740</v>
      </c>
      <c r="B743" s="91"/>
      <c r="C743" s="91"/>
      <c r="D743" s="91"/>
      <c r="E743" s="91"/>
      <c r="F743" s="91"/>
      <c r="G743" s="91"/>
    </row>
    <row r="744" spans="1:7" ht="12.75">
      <c r="A744" s="89">
        <v>741</v>
      </c>
      <c r="B744" s="91"/>
      <c r="C744" s="91"/>
      <c r="D744" s="91"/>
      <c r="E744" s="91"/>
      <c r="F744" s="91"/>
      <c r="G744" s="91"/>
    </row>
    <row r="745" spans="1:7" ht="12.75">
      <c r="A745" s="89">
        <v>742</v>
      </c>
      <c r="B745" s="91"/>
      <c r="C745" s="91"/>
      <c r="D745" s="91"/>
      <c r="E745" s="91"/>
      <c r="F745" s="91"/>
      <c r="G745" s="91"/>
    </row>
    <row r="746" spans="1:7" ht="12.75">
      <c r="A746" s="89">
        <v>743</v>
      </c>
      <c r="B746" s="91"/>
      <c r="C746" s="91"/>
      <c r="D746" s="91"/>
      <c r="E746" s="91"/>
      <c r="F746" s="91"/>
      <c r="G746" s="91"/>
    </row>
    <row r="747" spans="1:7" ht="12.75">
      <c r="A747" s="89">
        <v>744</v>
      </c>
      <c r="B747" s="91"/>
      <c r="C747" s="91"/>
      <c r="D747" s="91"/>
      <c r="E747" s="91"/>
      <c r="F747" s="91"/>
      <c r="G747" s="91"/>
    </row>
    <row r="748" spans="1:7" ht="12.75">
      <c r="A748" s="89">
        <v>745</v>
      </c>
      <c r="B748" s="91"/>
      <c r="C748" s="91"/>
      <c r="D748" s="91"/>
      <c r="E748" s="91"/>
      <c r="F748" s="91"/>
      <c r="G748" s="91"/>
    </row>
    <row r="749" spans="1:7" ht="12.75">
      <c r="A749" s="89">
        <v>746</v>
      </c>
      <c r="B749" s="91"/>
      <c r="C749" s="91"/>
      <c r="D749" s="91"/>
      <c r="E749" s="91"/>
      <c r="F749" s="91"/>
      <c r="G749" s="91"/>
    </row>
    <row r="750" spans="1:7" ht="12.75">
      <c r="A750" s="89">
        <v>747</v>
      </c>
      <c r="B750" s="91"/>
      <c r="C750" s="91"/>
      <c r="D750" s="91"/>
      <c r="E750" s="91"/>
      <c r="F750" s="91"/>
      <c r="G750" s="91"/>
    </row>
    <row r="751" spans="1:7" ht="12.75">
      <c r="A751" s="89">
        <v>748</v>
      </c>
      <c r="B751" s="91"/>
      <c r="C751" s="91"/>
      <c r="D751" s="91"/>
      <c r="E751" s="91"/>
      <c r="F751" s="91"/>
      <c r="G751" s="91"/>
    </row>
    <row r="752" spans="1:7" ht="12.75">
      <c r="A752" s="89">
        <v>749</v>
      </c>
      <c r="B752" s="91"/>
      <c r="C752" s="91"/>
      <c r="D752" s="91"/>
      <c r="E752" s="91"/>
      <c r="F752" s="91"/>
      <c r="G752" s="91"/>
    </row>
    <row r="753" spans="1:7" ht="12.75">
      <c r="A753" s="89">
        <v>750</v>
      </c>
      <c r="B753" s="91"/>
      <c r="C753" s="91"/>
      <c r="D753" s="91"/>
      <c r="E753" s="91"/>
      <c r="F753" s="91"/>
      <c r="G753" s="91"/>
    </row>
    <row r="754" spans="1:7" ht="12.75">
      <c r="A754" s="89">
        <v>751</v>
      </c>
      <c r="B754" s="91"/>
      <c r="C754" s="91"/>
      <c r="D754" s="91"/>
      <c r="E754" s="91"/>
      <c r="F754" s="91"/>
      <c r="G754" s="91"/>
    </row>
    <row r="755" spans="1:7" ht="12.75">
      <c r="A755" s="89">
        <v>752</v>
      </c>
      <c r="B755" s="91"/>
      <c r="C755" s="91"/>
      <c r="D755" s="91"/>
      <c r="E755" s="91"/>
      <c r="F755" s="91"/>
      <c r="G755" s="91"/>
    </row>
    <row r="756" spans="1:7" ht="12.75">
      <c r="A756" s="89">
        <v>753</v>
      </c>
      <c r="B756" s="91"/>
      <c r="C756" s="91"/>
      <c r="D756" s="91"/>
      <c r="E756" s="91"/>
      <c r="F756" s="91"/>
      <c r="G756" s="91"/>
    </row>
    <row r="757" spans="1:7" ht="12.75">
      <c r="A757" s="89">
        <v>754</v>
      </c>
      <c r="B757" s="91"/>
      <c r="C757" s="91"/>
      <c r="D757" s="91"/>
      <c r="E757" s="91"/>
      <c r="F757" s="91"/>
      <c r="G757" s="91"/>
    </row>
    <row r="758" spans="1:7" ht="12.75">
      <c r="A758" s="89">
        <v>755</v>
      </c>
      <c r="B758" s="91"/>
      <c r="C758" s="91"/>
      <c r="D758" s="91"/>
      <c r="E758" s="91"/>
      <c r="F758" s="91"/>
      <c r="G758" s="91"/>
    </row>
    <row r="759" spans="1:7" ht="12.75">
      <c r="A759" s="89">
        <v>756</v>
      </c>
      <c r="B759" s="91"/>
      <c r="C759" s="91"/>
      <c r="D759" s="91"/>
      <c r="E759" s="91"/>
      <c r="F759" s="91"/>
      <c r="G759" s="91"/>
    </row>
    <row r="760" spans="1:7" ht="12.75">
      <c r="A760" s="89">
        <v>757</v>
      </c>
      <c r="B760" s="91"/>
      <c r="C760" s="91"/>
      <c r="D760" s="91"/>
      <c r="E760" s="91"/>
      <c r="F760" s="91"/>
      <c r="G760" s="91"/>
    </row>
    <row r="761" spans="1:7" ht="12.75">
      <c r="A761" s="89">
        <v>758</v>
      </c>
      <c r="B761" s="91"/>
      <c r="C761" s="91"/>
      <c r="D761" s="91"/>
      <c r="E761" s="91"/>
      <c r="F761" s="91"/>
      <c r="G761" s="91"/>
    </row>
    <row r="762" spans="1:7" ht="12.75">
      <c r="A762" s="89">
        <v>759</v>
      </c>
      <c r="B762" s="91"/>
      <c r="C762" s="91"/>
      <c r="D762" s="91"/>
      <c r="E762" s="91"/>
      <c r="F762" s="91"/>
      <c r="G762" s="91"/>
    </row>
    <row r="763" spans="1:7" ht="12.75">
      <c r="A763" s="89">
        <v>760</v>
      </c>
      <c r="B763" s="91"/>
      <c r="C763" s="91"/>
      <c r="D763" s="91"/>
      <c r="E763" s="91"/>
      <c r="F763" s="91"/>
      <c r="G763" s="91"/>
    </row>
    <row r="764" spans="1:7" ht="12.75">
      <c r="A764" s="89">
        <v>761</v>
      </c>
      <c r="B764" s="91"/>
      <c r="C764" s="91"/>
      <c r="D764" s="91"/>
      <c r="E764" s="91"/>
      <c r="F764" s="91"/>
      <c r="G764" s="91"/>
    </row>
    <row r="765" spans="1:7" ht="12.75">
      <c r="A765" s="89">
        <v>762</v>
      </c>
      <c r="B765" s="91"/>
      <c r="C765" s="91"/>
      <c r="D765" s="91"/>
      <c r="E765" s="91"/>
      <c r="F765" s="91"/>
      <c r="G765" s="91"/>
    </row>
    <row r="766" spans="1:7" ht="12.75">
      <c r="A766" s="89">
        <v>763</v>
      </c>
      <c r="B766" s="91"/>
      <c r="C766" s="91"/>
      <c r="D766" s="91"/>
      <c r="E766" s="91"/>
      <c r="F766" s="91"/>
      <c r="G766" s="91"/>
    </row>
    <row r="767" spans="1:7" ht="12.75">
      <c r="A767" s="89">
        <v>764</v>
      </c>
      <c r="B767" s="91"/>
      <c r="C767" s="91"/>
      <c r="D767" s="91"/>
      <c r="E767" s="91"/>
      <c r="F767" s="91"/>
      <c r="G767" s="91"/>
    </row>
    <row r="768" spans="1:7" ht="12.75">
      <c r="A768" s="89">
        <v>765</v>
      </c>
      <c r="B768" s="91"/>
      <c r="C768" s="91"/>
      <c r="D768" s="91"/>
      <c r="E768" s="91"/>
      <c r="F768" s="91"/>
      <c r="G768" s="91"/>
    </row>
    <row r="769" spans="1:7" ht="12.75">
      <c r="A769" s="89">
        <v>766</v>
      </c>
      <c r="B769" s="91"/>
      <c r="C769" s="91"/>
      <c r="D769" s="91"/>
      <c r="E769" s="91"/>
      <c r="F769" s="91"/>
      <c r="G769" s="91"/>
    </row>
    <row r="770" spans="1:7" ht="12.75">
      <c r="A770" s="89">
        <v>767</v>
      </c>
      <c r="B770" s="91"/>
      <c r="C770" s="91"/>
      <c r="D770" s="91"/>
      <c r="E770" s="91"/>
      <c r="F770" s="91"/>
      <c r="G770" s="91"/>
    </row>
    <row r="771" spans="1:7" ht="12.75">
      <c r="A771" s="89">
        <v>768</v>
      </c>
      <c r="B771" s="91"/>
      <c r="C771" s="91"/>
      <c r="D771" s="91"/>
      <c r="E771" s="91"/>
      <c r="F771" s="91"/>
      <c r="G771" s="91"/>
    </row>
    <row r="772" spans="1:7" ht="12.75">
      <c r="A772" s="89">
        <v>769</v>
      </c>
      <c r="B772" s="91"/>
      <c r="C772" s="91"/>
      <c r="D772" s="91"/>
      <c r="E772" s="91"/>
      <c r="F772" s="91"/>
      <c r="G772" s="91"/>
    </row>
    <row r="773" spans="1:7" ht="12.75">
      <c r="A773" s="89">
        <v>770</v>
      </c>
      <c r="B773" s="91"/>
      <c r="C773" s="91"/>
      <c r="D773" s="91"/>
      <c r="E773" s="91"/>
      <c r="F773" s="91"/>
      <c r="G773" s="91"/>
    </row>
    <row r="774" spans="1:7" ht="12.75">
      <c r="A774" s="89">
        <v>771</v>
      </c>
      <c r="B774" s="91"/>
      <c r="C774" s="91"/>
      <c r="D774" s="91"/>
      <c r="E774" s="91"/>
      <c r="F774" s="91"/>
      <c r="G774" s="91"/>
    </row>
    <row r="775" spans="1:7" ht="12.75">
      <c r="A775" s="89">
        <v>772</v>
      </c>
      <c r="B775" s="91"/>
      <c r="C775" s="91"/>
      <c r="D775" s="91"/>
      <c r="E775" s="91"/>
      <c r="F775" s="91"/>
      <c r="G775" s="91"/>
    </row>
    <row r="776" spans="1:7" ht="12.75">
      <c r="A776" s="89">
        <v>773</v>
      </c>
      <c r="B776" s="91"/>
      <c r="C776" s="91"/>
      <c r="D776" s="91"/>
      <c r="E776" s="91"/>
      <c r="F776" s="91"/>
      <c r="G776" s="91"/>
    </row>
    <row r="777" spans="1:7" ht="12.75">
      <c r="A777" s="89">
        <v>774</v>
      </c>
      <c r="B777" s="91"/>
      <c r="C777" s="91"/>
      <c r="D777" s="91"/>
      <c r="E777" s="91"/>
      <c r="F777" s="91"/>
      <c r="G777" s="91"/>
    </row>
    <row r="778" spans="1:7" ht="12.75">
      <c r="A778" s="89">
        <v>775</v>
      </c>
      <c r="B778" s="91"/>
      <c r="C778" s="91"/>
      <c r="D778" s="91"/>
      <c r="E778" s="91"/>
      <c r="F778" s="91"/>
      <c r="G778" s="91"/>
    </row>
    <row r="779" spans="1:7" ht="12.75">
      <c r="A779" s="89">
        <v>776</v>
      </c>
      <c r="B779" s="91"/>
      <c r="C779" s="91"/>
      <c r="D779" s="91"/>
      <c r="E779" s="91"/>
      <c r="F779" s="91"/>
      <c r="G779" s="91"/>
    </row>
    <row r="780" spans="1:7" ht="12.75">
      <c r="A780" s="89">
        <v>777</v>
      </c>
      <c r="B780" s="91"/>
      <c r="C780" s="91"/>
      <c r="D780" s="91"/>
      <c r="E780" s="91"/>
      <c r="F780" s="91"/>
      <c r="G780" s="91"/>
    </row>
    <row r="781" spans="1:7" ht="12.75">
      <c r="A781" s="89">
        <v>778</v>
      </c>
      <c r="B781" s="91"/>
      <c r="C781" s="91"/>
      <c r="D781" s="91"/>
      <c r="E781" s="91"/>
      <c r="F781" s="91"/>
      <c r="G781" s="91"/>
    </row>
    <row r="782" spans="1:7" ht="12.75">
      <c r="A782" s="89">
        <v>779</v>
      </c>
      <c r="B782" s="91"/>
      <c r="C782" s="91"/>
      <c r="D782" s="91"/>
      <c r="E782" s="91"/>
      <c r="F782" s="91"/>
      <c r="G782" s="91"/>
    </row>
    <row r="783" spans="1:7" ht="12.75">
      <c r="A783" s="89">
        <v>780</v>
      </c>
      <c r="B783" s="91"/>
      <c r="C783" s="91"/>
      <c r="D783" s="91"/>
      <c r="E783" s="91"/>
      <c r="F783" s="91"/>
      <c r="G783" s="91"/>
    </row>
    <row r="784" spans="1:7" ht="12.75">
      <c r="A784" s="89">
        <v>781</v>
      </c>
      <c r="B784" s="91"/>
      <c r="C784" s="91"/>
      <c r="D784" s="91"/>
      <c r="E784" s="91"/>
      <c r="F784" s="91"/>
      <c r="G784" s="91"/>
    </row>
    <row r="785" spans="1:7" ht="12.75">
      <c r="A785" s="89">
        <v>782</v>
      </c>
      <c r="B785" s="91"/>
      <c r="C785" s="91"/>
      <c r="D785" s="91"/>
      <c r="E785" s="91"/>
      <c r="F785" s="91"/>
      <c r="G785" s="91"/>
    </row>
    <row r="786" spans="1:7" ht="12.75">
      <c r="A786" s="89">
        <v>783</v>
      </c>
      <c r="B786" s="91"/>
      <c r="C786" s="91"/>
      <c r="D786" s="91"/>
      <c r="E786" s="91"/>
      <c r="F786" s="91"/>
      <c r="G786" s="91"/>
    </row>
    <row r="787" spans="1:7" ht="12.75">
      <c r="A787" s="89">
        <v>784</v>
      </c>
      <c r="B787" s="91"/>
      <c r="C787" s="91"/>
      <c r="D787" s="91"/>
      <c r="E787" s="91"/>
      <c r="F787" s="91"/>
      <c r="G787" s="91"/>
    </row>
    <row r="788" spans="1:7" ht="12.75">
      <c r="A788" s="89">
        <v>785</v>
      </c>
      <c r="B788" s="91"/>
      <c r="C788" s="91"/>
      <c r="D788" s="91"/>
      <c r="E788" s="91"/>
      <c r="F788" s="91"/>
      <c r="G788" s="91"/>
    </row>
    <row r="789" spans="1:7" ht="12.75">
      <c r="A789" s="89">
        <v>786</v>
      </c>
      <c r="B789" s="91"/>
      <c r="C789" s="91"/>
      <c r="D789" s="91"/>
      <c r="E789" s="91"/>
      <c r="F789" s="91"/>
      <c r="G789" s="91"/>
    </row>
    <row r="790" spans="1:7" ht="12.75">
      <c r="A790" s="89">
        <v>787</v>
      </c>
      <c r="B790" s="91"/>
      <c r="C790" s="91"/>
      <c r="D790" s="91"/>
      <c r="E790" s="91"/>
      <c r="F790" s="91"/>
      <c r="G790" s="91"/>
    </row>
    <row r="791" spans="1:7" ht="12.75">
      <c r="A791" s="89">
        <v>788</v>
      </c>
      <c r="B791" s="91"/>
      <c r="C791" s="91"/>
      <c r="D791" s="91"/>
      <c r="E791" s="91"/>
      <c r="F791" s="91"/>
      <c r="G791" s="91"/>
    </row>
    <row r="792" spans="1:7" ht="12.75">
      <c r="A792" s="89">
        <v>789</v>
      </c>
      <c r="B792" s="91"/>
      <c r="C792" s="91"/>
      <c r="D792" s="91"/>
      <c r="E792" s="91"/>
      <c r="F792" s="91"/>
      <c r="G792" s="91"/>
    </row>
    <row r="793" spans="1:7" ht="12.75">
      <c r="A793" s="89">
        <v>790</v>
      </c>
      <c r="B793" s="91"/>
      <c r="C793" s="91"/>
      <c r="D793" s="91"/>
      <c r="E793" s="91"/>
      <c r="F793" s="91"/>
      <c r="G793" s="91"/>
    </row>
    <row r="794" spans="1:7" ht="12.75">
      <c r="A794" s="89">
        <v>791</v>
      </c>
      <c r="B794" s="91"/>
      <c r="C794" s="91"/>
      <c r="D794" s="91"/>
      <c r="E794" s="91"/>
      <c r="F794" s="91"/>
      <c r="G794" s="91"/>
    </row>
    <row r="795" spans="1:7" ht="12.75">
      <c r="A795" s="89">
        <v>792</v>
      </c>
      <c r="B795" s="91"/>
      <c r="C795" s="91"/>
      <c r="D795" s="91"/>
      <c r="E795" s="91"/>
      <c r="F795" s="91"/>
      <c r="G795" s="91"/>
    </row>
    <row r="796" spans="1:7" ht="12.75">
      <c r="A796" s="89">
        <v>793</v>
      </c>
      <c r="B796" s="91"/>
      <c r="C796" s="91"/>
      <c r="D796" s="91"/>
      <c r="E796" s="91"/>
      <c r="F796" s="91"/>
      <c r="G796" s="91"/>
    </row>
    <row r="797" spans="1:7" ht="12.75">
      <c r="A797" s="89">
        <v>794</v>
      </c>
      <c r="B797" s="91"/>
      <c r="C797" s="91"/>
      <c r="D797" s="91"/>
      <c r="E797" s="91"/>
      <c r="F797" s="91"/>
      <c r="G797" s="91"/>
    </row>
    <row r="798" spans="1:7" ht="12.75">
      <c r="A798" s="89">
        <v>795</v>
      </c>
      <c r="B798" s="91"/>
      <c r="C798" s="91"/>
      <c r="D798" s="91"/>
      <c r="E798" s="91"/>
      <c r="F798" s="91"/>
      <c r="G798" s="91"/>
    </row>
    <row r="799" spans="1:7" ht="12.75">
      <c r="A799" s="89">
        <v>796</v>
      </c>
      <c r="B799" s="91"/>
      <c r="C799" s="91"/>
      <c r="D799" s="91"/>
      <c r="E799" s="91"/>
      <c r="F799" s="91"/>
      <c r="G799" s="91"/>
    </row>
    <row r="800" spans="1:7" ht="12.75">
      <c r="A800" s="89">
        <v>797</v>
      </c>
      <c r="B800" s="91"/>
      <c r="C800" s="91"/>
      <c r="D800" s="91"/>
      <c r="E800" s="91"/>
      <c r="F800" s="91"/>
      <c r="G800" s="91"/>
    </row>
    <row r="801" spans="1:7" ht="12.75">
      <c r="A801" s="89">
        <v>798</v>
      </c>
      <c r="B801" s="91"/>
      <c r="C801" s="91"/>
      <c r="D801" s="91"/>
      <c r="E801" s="91"/>
      <c r="F801" s="91"/>
      <c r="G801" s="91"/>
    </row>
    <row r="802" spans="1:7" ht="12.75">
      <c r="A802" s="89">
        <v>799</v>
      </c>
      <c r="B802" s="91"/>
      <c r="C802" s="91"/>
      <c r="D802" s="91"/>
      <c r="E802" s="91"/>
      <c r="F802" s="91"/>
      <c r="G802" s="91"/>
    </row>
    <row r="803" spans="1:7" ht="12.75">
      <c r="A803" s="89">
        <v>800</v>
      </c>
      <c r="B803" s="91"/>
      <c r="C803" s="91"/>
      <c r="D803" s="91"/>
      <c r="E803" s="91"/>
      <c r="F803" s="91"/>
      <c r="G803" s="91"/>
    </row>
    <row r="804" spans="1:7" ht="12.75">
      <c r="A804" s="89">
        <v>801</v>
      </c>
      <c r="B804" s="91"/>
      <c r="C804" s="91"/>
      <c r="D804" s="91"/>
      <c r="E804" s="91"/>
      <c r="F804" s="91"/>
      <c r="G804" s="91"/>
    </row>
    <row r="805" spans="1:7" ht="12.75">
      <c r="A805" s="89">
        <v>802</v>
      </c>
      <c r="B805" s="91"/>
      <c r="C805" s="91"/>
      <c r="D805" s="91"/>
      <c r="E805" s="91"/>
      <c r="F805" s="91"/>
      <c r="G805" s="91"/>
    </row>
    <row r="806" spans="1:7" ht="12.75">
      <c r="A806" s="89">
        <v>803</v>
      </c>
      <c r="B806" s="91"/>
      <c r="C806" s="91"/>
      <c r="D806" s="91"/>
      <c r="E806" s="91"/>
      <c r="F806" s="91"/>
      <c r="G806" s="91"/>
    </row>
    <row r="807" spans="1:7" ht="12.75">
      <c r="A807" s="89">
        <v>804</v>
      </c>
      <c r="B807" s="91"/>
      <c r="C807" s="91"/>
      <c r="D807" s="91"/>
      <c r="E807" s="91"/>
      <c r="F807" s="91"/>
      <c r="G807" s="91"/>
    </row>
    <row r="808" spans="1:7" ht="12.75">
      <c r="A808" s="89">
        <v>805</v>
      </c>
      <c r="B808" s="91"/>
      <c r="C808" s="91"/>
      <c r="D808" s="91"/>
      <c r="E808" s="91"/>
      <c r="F808" s="91"/>
      <c r="G808" s="91"/>
    </row>
    <row r="809" spans="1:7" ht="12.75">
      <c r="A809" s="89">
        <v>806</v>
      </c>
      <c r="B809" s="91"/>
      <c r="C809" s="91"/>
      <c r="D809" s="91"/>
      <c r="E809" s="91"/>
      <c r="F809" s="91"/>
      <c r="G809" s="91"/>
    </row>
    <row r="810" spans="1:7" ht="12.75">
      <c r="A810" s="89">
        <v>807</v>
      </c>
      <c r="B810" s="91"/>
      <c r="C810" s="91"/>
      <c r="D810" s="91"/>
      <c r="E810" s="91"/>
      <c r="F810" s="91"/>
      <c r="G810" s="91"/>
    </row>
    <row r="811" spans="1:7" ht="12.75">
      <c r="A811" s="89">
        <v>808</v>
      </c>
      <c r="B811" s="91"/>
      <c r="C811" s="91"/>
      <c r="D811" s="91"/>
      <c r="E811" s="91"/>
      <c r="F811" s="91"/>
      <c r="G811" s="91"/>
    </row>
    <row r="812" spans="1:7" ht="12.75">
      <c r="A812" s="89">
        <v>809</v>
      </c>
      <c r="B812" s="91"/>
      <c r="C812" s="91"/>
      <c r="D812" s="91"/>
      <c r="E812" s="91"/>
      <c r="F812" s="91"/>
      <c r="G812" s="91"/>
    </row>
    <row r="813" spans="1:7" ht="12.75">
      <c r="A813" s="89">
        <v>810</v>
      </c>
      <c r="B813" s="91"/>
      <c r="C813" s="91"/>
      <c r="D813" s="91"/>
      <c r="E813" s="91"/>
      <c r="F813" s="91"/>
      <c r="G813" s="91"/>
    </row>
    <row r="814" spans="1:7" ht="12.75">
      <c r="A814" s="89">
        <v>811</v>
      </c>
      <c r="B814" s="91"/>
      <c r="C814" s="90" t="s">
        <v>848</v>
      </c>
      <c r="D814" s="91"/>
      <c r="E814" s="91"/>
      <c r="F814" s="91"/>
      <c r="G814" s="91"/>
    </row>
    <row r="815" spans="1:7" ht="12.75">
      <c r="A815" s="89">
        <v>812</v>
      </c>
      <c r="B815" s="91"/>
      <c r="C815" s="90" t="s">
        <v>848</v>
      </c>
      <c r="D815" s="91"/>
      <c r="E815" s="91"/>
      <c r="F815" s="91"/>
      <c r="G815" s="91"/>
    </row>
    <row r="816" spans="1:7" ht="12.75">
      <c r="A816" s="89">
        <v>813</v>
      </c>
      <c r="B816" s="91"/>
      <c r="C816" s="90" t="s">
        <v>848</v>
      </c>
      <c r="D816" s="91"/>
      <c r="E816" s="91"/>
      <c r="F816" s="91"/>
      <c r="G816" s="91"/>
    </row>
    <row r="817" spans="1:7" ht="12.75">
      <c r="A817" s="89">
        <v>814</v>
      </c>
      <c r="B817" s="91"/>
      <c r="C817" s="90" t="s">
        <v>848</v>
      </c>
      <c r="D817" s="91"/>
      <c r="E817" s="91"/>
      <c r="F817" s="91"/>
      <c r="G817" s="91"/>
    </row>
    <row r="818" spans="1:7" ht="12.75">
      <c r="A818" s="89">
        <v>815</v>
      </c>
      <c r="B818" s="91"/>
      <c r="C818" s="91"/>
      <c r="D818" s="91"/>
      <c r="E818" s="91"/>
      <c r="F818" s="91"/>
      <c r="G818" s="91"/>
    </row>
    <row r="819" spans="1:7" ht="12.75">
      <c r="A819" s="89">
        <v>816</v>
      </c>
      <c r="B819" s="91"/>
      <c r="C819" s="90" t="s">
        <v>848</v>
      </c>
      <c r="D819" s="91"/>
      <c r="E819" s="91"/>
      <c r="F819" s="91"/>
      <c r="G819" s="91"/>
    </row>
    <row r="820" spans="1:7" ht="12.75">
      <c r="A820" s="89">
        <v>817</v>
      </c>
      <c r="B820" s="91"/>
      <c r="C820" s="90" t="s">
        <v>848</v>
      </c>
      <c r="D820" s="91"/>
      <c r="E820" s="91"/>
      <c r="F820" s="91"/>
      <c r="G820" s="91"/>
    </row>
    <row r="821" spans="1:7" ht="12.75">
      <c r="A821" s="89">
        <v>818</v>
      </c>
      <c r="B821" s="91"/>
      <c r="C821" s="90" t="s">
        <v>848</v>
      </c>
      <c r="D821" s="91"/>
      <c r="E821" s="91"/>
      <c r="F821" s="91"/>
      <c r="G821" s="91"/>
    </row>
    <row r="822" spans="1:7" ht="12.75">
      <c r="A822" s="89">
        <v>819</v>
      </c>
      <c r="B822" s="91"/>
      <c r="C822" s="90" t="s">
        <v>848</v>
      </c>
      <c r="D822" s="91"/>
      <c r="E822" s="91"/>
      <c r="F822" s="91"/>
      <c r="G822" s="91"/>
    </row>
    <row r="823" spans="1:7" ht="12.75">
      <c r="A823" s="89">
        <v>820</v>
      </c>
      <c r="B823" s="91"/>
      <c r="C823" s="91"/>
      <c r="D823" s="91"/>
      <c r="E823" s="91"/>
      <c r="F823" s="91"/>
      <c r="G823" s="91"/>
    </row>
    <row r="824" spans="1:7" ht="12.75">
      <c r="A824" s="89">
        <v>821</v>
      </c>
      <c r="B824" s="91"/>
      <c r="C824" s="91"/>
      <c r="D824" s="91"/>
      <c r="E824" s="91"/>
      <c r="F824" s="91"/>
      <c r="G824" s="91"/>
    </row>
    <row r="825" spans="1:7" ht="12.75">
      <c r="A825" s="89">
        <v>822</v>
      </c>
      <c r="B825" s="91"/>
      <c r="C825" s="91"/>
      <c r="D825" s="91"/>
      <c r="E825" s="91"/>
      <c r="F825" s="91"/>
      <c r="G825" s="91"/>
    </row>
    <row r="826" spans="1:7" ht="12.75">
      <c r="A826" s="89">
        <v>823</v>
      </c>
      <c r="B826" s="91"/>
      <c r="C826" s="91"/>
      <c r="D826" s="91"/>
      <c r="E826" s="91"/>
      <c r="F826" s="91"/>
      <c r="G826" s="91"/>
    </row>
    <row r="827" spans="1:7" ht="12.75">
      <c r="A827" s="89">
        <v>824</v>
      </c>
      <c r="B827" s="91"/>
      <c r="C827" s="91"/>
      <c r="D827" s="91"/>
      <c r="E827" s="91"/>
      <c r="F827" s="91"/>
      <c r="G827" s="91"/>
    </row>
    <row r="828" spans="1:7" ht="12.75">
      <c r="A828" s="89">
        <v>825</v>
      </c>
      <c r="B828" s="91"/>
      <c r="C828" s="91"/>
      <c r="D828" s="91"/>
      <c r="E828" s="91"/>
      <c r="F828" s="91"/>
      <c r="G828" s="91"/>
    </row>
    <row r="829" spans="1:7" ht="12.75">
      <c r="A829" s="89">
        <v>826</v>
      </c>
      <c r="B829" s="91"/>
      <c r="C829" s="91"/>
      <c r="D829" s="91"/>
      <c r="E829" s="91"/>
      <c r="F829" s="91"/>
      <c r="G829" s="91"/>
    </row>
    <row r="830" spans="1:7" ht="12.75">
      <c r="A830" s="89">
        <v>827</v>
      </c>
      <c r="B830" s="91"/>
      <c r="C830" s="91"/>
      <c r="D830" s="91"/>
      <c r="E830" s="91"/>
      <c r="F830" s="91"/>
      <c r="G830" s="91"/>
    </row>
    <row r="831" spans="1:7" ht="12.75">
      <c r="A831" s="89">
        <v>828</v>
      </c>
      <c r="B831" s="91"/>
      <c r="C831" s="91"/>
      <c r="D831" s="91"/>
      <c r="E831" s="91"/>
      <c r="F831" s="91"/>
      <c r="G831" s="91"/>
    </row>
    <row r="832" spans="1:7" ht="12.75">
      <c r="A832" s="89">
        <v>829</v>
      </c>
      <c r="B832" s="91"/>
      <c r="C832" s="91"/>
      <c r="D832" s="91"/>
      <c r="E832" s="91"/>
      <c r="F832" s="91"/>
      <c r="G832" s="91"/>
    </row>
    <row r="833" spans="1:7" ht="12.75">
      <c r="A833" s="89">
        <v>830</v>
      </c>
      <c r="B833" s="91"/>
      <c r="C833" s="91"/>
      <c r="D833" s="91"/>
      <c r="E833" s="91"/>
      <c r="F833" s="91"/>
      <c r="G833" s="91"/>
    </row>
    <row r="834" spans="1:7" ht="12.75">
      <c r="A834" s="89">
        <v>831</v>
      </c>
      <c r="B834" s="91"/>
      <c r="C834" s="91"/>
      <c r="D834" s="91"/>
      <c r="E834" s="91"/>
      <c r="F834" s="91"/>
      <c r="G834" s="91"/>
    </row>
    <row r="835" spans="1:7" ht="12.75">
      <c r="A835" s="89">
        <v>832</v>
      </c>
      <c r="B835" s="91"/>
      <c r="C835" s="91"/>
      <c r="D835" s="91"/>
      <c r="E835" s="91"/>
      <c r="F835" s="91"/>
      <c r="G835" s="91"/>
    </row>
    <row r="836" spans="1:7" ht="12.75">
      <c r="A836" s="89">
        <v>833</v>
      </c>
      <c r="B836" s="91"/>
      <c r="C836" s="91"/>
      <c r="D836" s="91"/>
      <c r="E836" s="91"/>
      <c r="F836" s="91"/>
      <c r="G836" s="91"/>
    </row>
    <row r="837" spans="1:7" ht="12.75">
      <c r="A837" s="89">
        <v>834</v>
      </c>
      <c r="B837" s="91"/>
      <c r="C837" s="91"/>
      <c r="D837" s="91"/>
      <c r="E837" s="91"/>
      <c r="F837" s="91"/>
      <c r="G837" s="91"/>
    </row>
    <row r="838" spans="1:7" ht="12.75">
      <c r="A838" s="89">
        <v>835</v>
      </c>
      <c r="B838" s="91"/>
      <c r="C838" s="91"/>
      <c r="D838" s="91"/>
      <c r="E838" s="91"/>
      <c r="F838" s="91"/>
      <c r="G838" s="91"/>
    </row>
    <row r="839" spans="1:7" ht="12.75">
      <c r="A839" s="89">
        <v>836</v>
      </c>
      <c r="B839" s="91"/>
      <c r="C839" s="91"/>
      <c r="D839" s="91"/>
      <c r="E839" s="91"/>
      <c r="F839" s="91"/>
      <c r="G839" s="91"/>
    </row>
    <row r="840" spans="1:7" ht="12.75">
      <c r="A840" s="89">
        <v>837</v>
      </c>
      <c r="B840" s="91"/>
      <c r="C840" s="91"/>
      <c r="D840" s="91"/>
      <c r="E840" s="91"/>
      <c r="F840" s="91"/>
      <c r="G840" s="91"/>
    </row>
    <row r="841" spans="1:7" ht="12.75">
      <c r="A841" s="89">
        <v>838</v>
      </c>
      <c r="B841" s="91"/>
      <c r="C841" s="91"/>
      <c r="D841" s="91"/>
      <c r="E841" s="91"/>
      <c r="F841" s="91"/>
      <c r="G841" s="91"/>
    </row>
    <row r="842" spans="1:7" ht="12.75">
      <c r="A842" s="89">
        <v>839</v>
      </c>
      <c r="B842" s="91"/>
      <c r="C842" s="91"/>
      <c r="D842" s="91"/>
      <c r="E842" s="91"/>
      <c r="F842" s="91"/>
      <c r="G842" s="91"/>
    </row>
    <row r="843" spans="1:7" ht="12.75">
      <c r="A843" s="89">
        <v>840</v>
      </c>
      <c r="B843" s="91"/>
      <c r="C843" s="91"/>
      <c r="D843" s="91"/>
      <c r="E843" s="91"/>
      <c r="F843" s="91"/>
      <c r="G843" s="91"/>
    </row>
    <row r="844" spans="1:7" ht="12.75">
      <c r="A844" s="89">
        <v>841</v>
      </c>
      <c r="B844" s="90" t="s">
        <v>1048</v>
      </c>
      <c r="C844" s="91"/>
      <c r="D844" s="91"/>
      <c r="E844" s="91"/>
      <c r="F844" s="91"/>
      <c r="G844" s="91"/>
    </row>
    <row r="845" spans="1:7" ht="12.75">
      <c r="A845" s="89">
        <v>842</v>
      </c>
      <c r="B845" s="90" t="s">
        <v>1048</v>
      </c>
      <c r="C845" s="91"/>
      <c r="D845" s="91"/>
      <c r="E845" s="91"/>
      <c r="F845" s="91"/>
      <c r="G845" s="91"/>
    </row>
    <row r="846" spans="1:7" ht="12.75">
      <c r="A846" s="89">
        <v>843</v>
      </c>
      <c r="B846" s="90" t="s">
        <v>1048</v>
      </c>
      <c r="C846" s="91"/>
      <c r="D846" s="91"/>
      <c r="E846" s="91"/>
      <c r="F846" s="91"/>
      <c r="G846" s="91"/>
    </row>
    <row r="847" spans="1:7" ht="12.75">
      <c r="A847" s="89">
        <v>844</v>
      </c>
      <c r="B847" s="90" t="s">
        <v>1048</v>
      </c>
      <c r="C847" s="91"/>
      <c r="D847" s="91"/>
      <c r="E847" s="91"/>
      <c r="F847" s="91"/>
      <c r="G847" s="91"/>
    </row>
    <row r="848" spans="1:7" ht="12.75">
      <c r="A848" s="89">
        <v>845</v>
      </c>
      <c r="B848" s="90" t="s">
        <v>1048</v>
      </c>
      <c r="C848" s="91"/>
      <c r="D848" s="91"/>
      <c r="E848" s="91"/>
      <c r="F848" s="91"/>
      <c r="G848" s="91"/>
    </row>
    <row r="849" spans="1:7" ht="12.75">
      <c r="A849" s="89">
        <v>846</v>
      </c>
      <c r="B849" s="90" t="s">
        <v>1048</v>
      </c>
      <c r="C849" s="91"/>
      <c r="D849" s="91"/>
      <c r="E849" s="91"/>
      <c r="F849" s="91"/>
      <c r="G849" s="91"/>
    </row>
    <row r="850" spans="1:7" ht="12.75">
      <c r="A850" s="89">
        <v>847</v>
      </c>
      <c r="B850" s="90" t="s">
        <v>1048</v>
      </c>
      <c r="C850" s="91"/>
      <c r="D850" s="91"/>
      <c r="E850" s="91"/>
      <c r="F850" s="91"/>
      <c r="G850" s="91"/>
    </row>
    <row r="851" spans="1:7" ht="12.75">
      <c r="A851" s="89">
        <v>848</v>
      </c>
      <c r="B851" s="90" t="s">
        <v>1048</v>
      </c>
      <c r="C851" s="91"/>
      <c r="D851" s="91"/>
      <c r="E851" s="91"/>
      <c r="F851" s="91"/>
      <c r="G851" s="91"/>
    </row>
    <row r="852" spans="1:7" ht="12.75">
      <c r="A852" s="89">
        <v>849</v>
      </c>
      <c r="B852" s="90" t="s">
        <v>1048</v>
      </c>
      <c r="C852" s="91"/>
      <c r="D852" s="91"/>
      <c r="E852" s="91"/>
      <c r="F852" s="91"/>
      <c r="G852" s="91"/>
    </row>
    <row r="853" spans="1:7" ht="12.75">
      <c r="A853" s="89">
        <v>850</v>
      </c>
      <c r="B853" s="90" t="s">
        <v>1048</v>
      </c>
      <c r="C853" s="91"/>
      <c r="D853" s="91"/>
      <c r="E853" s="91"/>
      <c r="F853" s="91"/>
      <c r="G853" s="91"/>
    </row>
    <row r="854" spans="1:7" ht="12.75">
      <c r="A854" s="89">
        <v>851</v>
      </c>
      <c r="B854" s="90" t="s">
        <v>1048</v>
      </c>
      <c r="C854" s="91"/>
      <c r="D854" s="91"/>
      <c r="E854" s="91"/>
      <c r="F854" s="91"/>
      <c r="G854" s="91"/>
    </row>
    <row r="855" spans="1:7" ht="12.75">
      <c r="A855" s="89">
        <v>852</v>
      </c>
      <c r="B855" s="90" t="s">
        <v>1048</v>
      </c>
      <c r="C855" s="91"/>
      <c r="D855" s="91"/>
      <c r="E855" s="91"/>
      <c r="F855" s="91"/>
      <c r="G855" s="91"/>
    </row>
    <row r="856" spans="1:7" ht="12.75">
      <c r="A856" s="89">
        <v>853</v>
      </c>
      <c r="B856" s="90" t="s">
        <v>1048</v>
      </c>
      <c r="C856" s="91"/>
      <c r="D856" s="91"/>
      <c r="E856" s="91"/>
      <c r="F856" s="91"/>
      <c r="G856" s="91"/>
    </row>
    <row r="857" spans="1:7" ht="12.75">
      <c r="A857" s="89">
        <v>854</v>
      </c>
      <c r="B857" s="90" t="s">
        <v>1048</v>
      </c>
      <c r="C857" s="91"/>
      <c r="D857" s="91"/>
      <c r="E857" s="91"/>
      <c r="F857" s="91"/>
      <c r="G857" s="91"/>
    </row>
    <row r="858" spans="1:7" ht="12.75">
      <c r="A858" s="89">
        <v>855</v>
      </c>
      <c r="B858" s="90" t="s">
        <v>1048</v>
      </c>
      <c r="C858" s="91"/>
      <c r="D858" s="91"/>
      <c r="E858" s="91"/>
      <c r="F858" s="91"/>
      <c r="G858" s="91"/>
    </row>
    <row r="859" spans="1:7" ht="12.75">
      <c r="A859" s="89">
        <v>856</v>
      </c>
      <c r="B859" s="90" t="s">
        <v>1048</v>
      </c>
      <c r="C859" s="91"/>
      <c r="D859" s="91"/>
      <c r="E859" s="91"/>
      <c r="F859" s="91"/>
      <c r="G859" s="91"/>
    </row>
    <row r="860" spans="1:7" ht="12.75">
      <c r="A860" s="89">
        <v>857</v>
      </c>
      <c r="B860" s="90" t="s">
        <v>1048</v>
      </c>
      <c r="C860" s="91"/>
      <c r="D860" s="91"/>
      <c r="E860" s="91"/>
      <c r="F860" s="91"/>
      <c r="G860" s="91"/>
    </row>
    <row r="861" spans="1:7" ht="12.75">
      <c r="A861" s="89">
        <v>858</v>
      </c>
      <c r="B861" s="90" t="s">
        <v>1048</v>
      </c>
      <c r="C861" s="91"/>
      <c r="D861" s="91"/>
      <c r="E861" s="91"/>
      <c r="F861" s="91"/>
      <c r="G861" s="91"/>
    </row>
    <row r="862" spans="1:7" ht="12.75">
      <c r="A862" s="89">
        <v>859</v>
      </c>
      <c r="B862" s="90" t="s">
        <v>1048</v>
      </c>
      <c r="C862" s="91"/>
      <c r="D862" s="91"/>
      <c r="E862" s="91"/>
      <c r="F862" s="91"/>
      <c r="G862" s="91"/>
    </row>
    <row r="863" spans="1:7" ht="12.75">
      <c r="A863" s="89">
        <v>860</v>
      </c>
      <c r="B863" s="90" t="s">
        <v>1048</v>
      </c>
      <c r="C863" s="91"/>
      <c r="D863" s="91"/>
      <c r="E863" s="91"/>
      <c r="F863" s="91"/>
      <c r="G863" s="91"/>
    </row>
    <row r="864" spans="1:7" ht="12.75">
      <c r="A864" s="89">
        <v>861</v>
      </c>
      <c r="B864" s="90" t="s">
        <v>1048</v>
      </c>
      <c r="C864" s="91"/>
      <c r="D864" s="91"/>
      <c r="E864" s="91"/>
      <c r="F864" s="91"/>
      <c r="G864" s="91"/>
    </row>
    <row r="865" spans="1:7" ht="12.75">
      <c r="A865" s="89">
        <v>862</v>
      </c>
      <c r="B865" s="91"/>
      <c r="C865" s="91"/>
      <c r="D865" s="91"/>
      <c r="E865" s="91"/>
      <c r="F865" s="91"/>
      <c r="G865" s="91"/>
    </row>
    <row r="866" spans="1:7" ht="12.75">
      <c r="A866" s="89">
        <v>863</v>
      </c>
      <c r="B866" s="91"/>
      <c r="C866" s="91"/>
      <c r="D866" s="91"/>
      <c r="E866" s="91"/>
      <c r="F866" s="91"/>
      <c r="G866" s="91"/>
    </row>
    <row r="867" spans="1:7" ht="12.75">
      <c r="A867" s="89">
        <v>864</v>
      </c>
      <c r="B867" s="91"/>
      <c r="C867" s="91"/>
      <c r="D867" s="91"/>
      <c r="E867" s="91"/>
      <c r="F867" s="91"/>
      <c r="G867" s="91"/>
    </row>
    <row r="868" spans="1:7" ht="12.75">
      <c r="A868" s="89">
        <v>865</v>
      </c>
      <c r="B868" s="91"/>
      <c r="C868" s="91"/>
      <c r="D868" s="91"/>
      <c r="E868" s="91"/>
      <c r="F868" s="91"/>
      <c r="G868" s="91"/>
    </row>
    <row r="869" spans="1:7" ht="12.75">
      <c r="A869" s="89">
        <v>866</v>
      </c>
      <c r="B869" s="91"/>
      <c r="C869" s="91"/>
      <c r="D869" s="91"/>
      <c r="E869" s="91"/>
      <c r="F869" s="91"/>
      <c r="G869" s="91"/>
    </row>
    <row r="870" spans="1:7" ht="12.75">
      <c r="A870" s="89">
        <v>867</v>
      </c>
      <c r="B870" s="91"/>
      <c r="C870" s="91"/>
      <c r="D870" s="91"/>
      <c r="E870" s="91"/>
      <c r="F870" s="91"/>
      <c r="G870" s="91"/>
    </row>
    <row r="871" spans="1:7" ht="12.75">
      <c r="A871" s="89">
        <v>868</v>
      </c>
      <c r="B871" s="91"/>
      <c r="C871" s="91"/>
      <c r="D871" s="91"/>
      <c r="E871" s="91"/>
      <c r="F871" s="91"/>
      <c r="G871" s="91"/>
    </row>
    <row r="872" spans="1:7" ht="12.75">
      <c r="A872" s="89">
        <v>869</v>
      </c>
      <c r="B872" s="91"/>
      <c r="C872" s="91"/>
      <c r="D872" s="91"/>
      <c r="E872" s="91"/>
      <c r="F872" s="91"/>
      <c r="G872" s="91"/>
    </row>
    <row r="873" spans="1:7" ht="12.75">
      <c r="A873" s="89">
        <v>870</v>
      </c>
      <c r="B873" s="91"/>
      <c r="C873" s="91"/>
      <c r="D873" s="91"/>
      <c r="E873" s="91"/>
      <c r="F873" s="91"/>
      <c r="G873" s="91"/>
    </row>
    <row r="874" spans="1:7" ht="12.75">
      <c r="A874" s="89">
        <v>871</v>
      </c>
      <c r="B874" s="91"/>
      <c r="C874" s="91"/>
      <c r="D874" s="91"/>
      <c r="E874" s="91"/>
      <c r="F874" s="91"/>
      <c r="G874" s="91"/>
    </row>
    <row r="875" spans="1:7" ht="12.75">
      <c r="A875" s="89">
        <v>872</v>
      </c>
      <c r="B875" s="91"/>
      <c r="C875" s="91"/>
      <c r="D875" s="91"/>
      <c r="E875" s="91"/>
      <c r="F875" s="91"/>
      <c r="G875" s="91"/>
    </row>
    <row r="876" spans="1:7" ht="12.75">
      <c r="A876" s="89">
        <v>873</v>
      </c>
      <c r="B876" s="91"/>
      <c r="C876" s="91"/>
      <c r="D876" s="91"/>
      <c r="E876" s="91"/>
      <c r="F876" s="91"/>
      <c r="G876" s="91"/>
    </row>
    <row r="877" spans="1:7" ht="12.75">
      <c r="A877" s="89">
        <v>874</v>
      </c>
      <c r="B877" s="91"/>
      <c r="C877" s="91"/>
      <c r="D877" s="91"/>
      <c r="E877" s="91"/>
      <c r="F877" s="91"/>
      <c r="G877" s="91"/>
    </row>
    <row r="878" spans="1:7" ht="12.75">
      <c r="A878" s="89">
        <v>875</v>
      </c>
      <c r="B878" s="91"/>
      <c r="C878" s="91"/>
      <c r="D878" s="91"/>
      <c r="E878" s="91"/>
      <c r="F878" s="91"/>
      <c r="G878" s="91"/>
    </row>
    <row r="879" spans="1:7" ht="12.75">
      <c r="A879" s="89">
        <v>876</v>
      </c>
      <c r="B879" s="91"/>
      <c r="C879" s="91"/>
      <c r="D879" s="91"/>
      <c r="E879" s="91"/>
      <c r="F879" s="91"/>
      <c r="G879" s="91"/>
    </row>
    <row r="880" spans="1:7" ht="12.75">
      <c r="A880" s="89">
        <v>877</v>
      </c>
      <c r="B880" s="91"/>
      <c r="C880" s="91"/>
      <c r="D880" s="91"/>
      <c r="E880" s="91"/>
      <c r="F880" s="91"/>
      <c r="G880" s="91"/>
    </row>
    <row r="881" spans="1:7" ht="12.75">
      <c r="A881" s="89">
        <v>878</v>
      </c>
      <c r="B881" s="91"/>
      <c r="C881" s="91"/>
      <c r="D881" s="91"/>
      <c r="E881" s="91"/>
      <c r="F881" s="91"/>
      <c r="G881" s="91"/>
    </row>
    <row r="882" spans="1:7" ht="12.75">
      <c r="A882" s="89">
        <v>879</v>
      </c>
      <c r="B882" s="91"/>
      <c r="C882" s="91"/>
      <c r="D882" s="91"/>
      <c r="E882" s="91"/>
      <c r="F882" s="91"/>
      <c r="G882" s="91"/>
    </row>
    <row r="883" spans="1:7" ht="12.75">
      <c r="A883" s="89">
        <v>880</v>
      </c>
      <c r="B883" s="91"/>
      <c r="C883" s="91"/>
      <c r="D883" s="91"/>
      <c r="E883" s="91"/>
      <c r="F883" s="91"/>
      <c r="G883" s="91"/>
    </row>
    <row r="884" spans="1:7" ht="12.75">
      <c r="A884" s="89">
        <v>881</v>
      </c>
      <c r="B884" s="91"/>
      <c r="C884" s="91"/>
      <c r="D884" s="91"/>
      <c r="E884" s="91"/>
      <c r="F884" s="91"/>
      <c r="G884" s="91"/>
    </row>
    <row r="885" spans="1:7" ht="12.75">
      <c r="A885" s="89">
        <v>882</v>
      </c>
      <c r="B885" s="91"/>
      <c r="C885" s="91"/>
      <c r="D885" s="91"/>
      <c r="E885" s="91"/>
      <c r="F885" s="91"/>
      <c r="G885" s="91"/>
    </row>
    <row r="886" spans="1:7" ht="12.75">
      <c r="A886" s="89">
        <v>883</v>
      </c>
      <c r="B886" s="91"/>
      <c r="C886" s="91"/>
      <c r="D886" s="91"/>
      <c r="E886" s="91"/>
      <c r="F886" s="91"/>
      <c r="G886" s="91"/>
    </row>
    <row r="887" spans="1:7" ht="12.75">
      <c r="A887" s="89">
        <v>884</v>
      </c>
      <c r="B887" s="91"/>
      <c r="C887" s="91"/>
      <c r="D887" s="91"/>
      <c r="E887" s="91"/>
      <c r="F887" s="91"/>
      <c r="G887" s="91"/>
    </row>
    <row r="888" spans="1:7" ht="12.75">
      <c r="A888" s="89">
        <v>885</v>
      </c>
      <c r="B888" s="91"/>
      <c r="C888" s="91"/>
      <c r="D888" s="91"/>
      <c r="E888" s="91"/>
      <c r="F888" s="91"/>
      <c r="G888" s="91"/>
    </row>
    <row r="889" spans="1:7" ht="12.75">
      <c r="A889" s="89">
        <v>886</v>
      </c>
      <c r="B889" s="91"/>
      <c r="C889" s="91"/>
      <c r="D889" s="91"/>
      <c r="E889" s="91"/>
      <c r="F889" s="91"/>
      <c r="G889" s="91"/>
    </row>
    <row r="890" spans="1:7" ht="12.75">
      <c r="A890" s="89">
        <v>887</v>
      </c>
      <c r="B890" s="91"/>
      <c r="C890" s="91"/>
      <c r="D890" s="91"/>
      <c r="E890" s="91"/>
      <c r="F890" s="91"/>
      <c r="G890" s="91"/>
    </row>
    <row r="891" spans="1:7" ht="12.75">
      <c r="A891" s="89">
        <v>888</v>
      </c>
      <c r="B891" s="91"/>
      <c r="C891" s="91"/>
      <c r="D891" s="91"/>
      <c r="E891" s="91"/>
      <c r="F891" s="91"/>
      <c r="G891" s="91"/>
    </row>
    <row r="892" spans="1:7" ht="12.75">
      <c r="A892" s="89">
        <v>889</v>
      </c>
      <c r="B892" s="91"/>
      <c r="C892" s="91"/>
      <c r="D892" s="91"/>
      <c r="E892" s="91"/>
      <c r="F892" s="91"/>
      <c r="G892" s="91"/>
    </row>
    <row r="893" spans="1:7" ht="12.75">
      <c r="A893" s="89">
        <v>890</v>
      </c>
      <c r="B893" s="91"/>
      <c r="C893" s="91"/>
      <c r="D893" s="91"/>
      <c r="E893" s="91"/>
      <c r="F893" s="91"/>
      <c r="G893" s="91"/>
    </row>
    <row r="894" spans="1:7" ht="12.75">
      <c r="A894" s="89">
        <v>891</v>
      </c>
      <c r="B894" s="91"/>
      <c r="C894" s="91"/>
      <c r="D894" s="91"/>
      <c r="E894" s="91"/>
      <c r="F894" s="91"/>
      <c r="G894" s="91"/>
    </row>
    <row r="895" spans="1:7" ht="12.75">
      <c r="A895" s="89">
        <v>892</v>
      </c>
      <c r="B895" s="91"/>
      <c r="C895" s="91"/>
      <c r="D895" s="91"/>
      <c r="E895" s="91"/>
      <c r="F895" s="91"/>
      <c r="G895" s="91"/>
    </row>
    <row r="896" spans="1:7" ht="12.75">
      <c r="A896" s="89">
        <v>893</v>
      </c>
      <c r="B896" s="91"/>
      <c r="C896" s="91"/>
      <c r="D896" s="91"/>
      <c r="E896" s="91"/>
      <c r="F896" s="91"/>
      <c r="G896" s="91"/>
    </row>
    <row r="897" spans="1:7" ht="12.75">
      <c r="A897" s="89">
        <v>894</v>
      </c>
      <c r="B897" s="91"/>
      <c r="C897" s="91"/>
      <c r="D897" s="91"/>
      <c r="E897" s="91"/>
      <c r="F897" s="91"/>
      <c r="G897" s="91"/>
    </row>
    <row r="898" spans="1:7" ht="12.75">
      <c r="A898" s="89">
        <v>895</v>
      </c>
      <c r="B898" s="91"/>
      <c r="C898" s="91"/>
      <c r="D898" s="91"/>
      <c r="E898" s="91"/>
      <c r="F898" s="91"/>
      <c r="G898" s="91"/>
    </row>
    <row r="899" spans="1:7" ht="12.75">
      <c r="A899" s="89">
        <v>896</v>
      </c>
      <c r="B899" s="91"/>
      <c r="C899" s="91"/>
      <c r="D899" s="91"/>
      <c r="E899" s="91"/>
      <c r="F899" s="91"/>
      <c r="G899" s="91"/>
    </row>
    <row r="900" spans="1:7" ht="12.75">
      <c r="A900" s="89">
        <v>897</v>
      </c>
      <c r="B900" s="91"/>
      <c r="C900" s="91"/>
      <c r="D900" s="91"/>
      <c r="E900" s="91"/>
      <c r="F900" s="91"/>
      <c r="G900" s="91"/>
    </row>
    <row r="901" spans="1:7" ht="12.75">
      <c r="A901" s="89">
        <v>898</v>
      </c>
      <c r="B901" s="91"/>
      <c r="C901" s="91"/>
      <c r="D901" s="91"/>
      <c r="E901" s="91"/>
      <c r="F901" s="91"/>
      <c r="G901" s="91"/>
    </row>
    <row r="902" spans="1:7" ht="12.75">
      <c r="A902" s="89">
        <v>899</v>
      </c>
      <c r="B902" s="91"/>
      <c r="C902" s="91"/>
      <c r="D902" s="91"/>
      <c r="E902" s="91"/>
      <c r="F902" s="91"/>
      <c r="G902" s="91"/>
    </row>
    <row r="903" spans="1:7" ht="12.75">
      <c r="A903" s="89">
        <v>900</v>
      </c>
      <c r="B903" s="91"/>
      <c r="C903" s="91"/>
      <c r="D903" s="91"/>
      <c r="E903" s="91"/>
      <c r="F903" s="91"/>
      <c r="G903" s="91"/>
    </row>
    <row r="904" spans="1:7" ht="12.75">
      <c r="A904" s="89">
        <v>901</v>
      </c>
      <c r="B904" s="91"/>
      <c r="C904" s="91"/>
      <c r="D904" s="91"/>
      <c r="E904" s="91"/>
      <c r="F904" s="91"/>
      <c r="G904" s="91"/>
    </row>
    <row r="905" spans="1:7" ht="12.75">
      <c r="A905" s="89">
        <v>902</v>
      </c>
      <c r="B905" s="91"/>
      <c r="C905" s="91"/>
      <c r="D905" s="91"/>
      <c r="E905" s="91"/>
      <c r="F905" s="91"/>
      <c r="G905" s="91"/>
    </row>
    <row r="906" spans="1:7" ht="12.75">
      <c r="A906" s="89">
        <v>903</v>
      </c>
      <c r="B906" s="91"/>
      <c r="C906" s="91"/>
      <c r="D906" s="91"/>
      <c r="E906" s="91"/>
      <c r="F906" s="91"/>
      <c r="G906" s="91"/>
    </row>
    <row r="907" spans="1:7" ht="12.75">
      <c r="A907" s="89">
        <v>904</v>
      </c>
      <c r="B907" s="91"/>
      <c r="C907" s="91"/>
      <c r="D907" s="91"/>
      <c r="E907" s="91"/>
      <c r="F907" s="91"/>
      <c r="G907" s="91"/>
    </row>
    <row r="908" spans="1:7" ht="12.75">
      <c r="A908" s="89">
        <v>905</v>
      </c>
      <c r="B908" s="91"/>
      <c r="C908" s="91"/>
      <c r="D908" s="91"/>
      <c r="E908" s="91"/>
      <c r="F908" s="91"/>
      <c r="G908" s="91"/>
    </row>
    <row r="909" spans="1:7" ht="12.75">
      <c r="A909" s="89">
        <v>906</v>
      </c>
      <c r="B909" s="91"/>
      <c r="C909" s="91"/>
      <c r="D909" s="91"/>
      <c r="E909" s="91"/>
      <c r="F909" s="91"/>
      <c r="G909" s="91"/>
    </row>
    <row r="910" spans="1:7" ht="12.75">
      <c r="A910" s="89">
        <v>907</v>
      </c>
      <c r="B910" s="91"/>
      <c r="C910" s="91"/>
      <c r="D910" s="91"/>
      <c r="E910" s="91"/>
      <c r="F910" s="91"/>
      <c r="G910" s="91"/>
    </row>
    <row r="911" spans="1:7" ht="12.75">
      <c r="A911" s="89">
        <v>908</v>
      </c>
      <c r="B911" s="91"/>
      <c r="C911" s="91"/>
      <c r="D911" s="91"/>
      <c r="E911" s="91"/>
      <c r="F911" s="91"/>
      <c r="G911" s="91"/>
    </row>
    <row r="912" spans="1:7" ht="12.75">
      <c r="A912" s="89">
        <v>909</v>
      </c>
      <c r="B912" s="90" t="s">
        <v>1049</v>
      </c>
      <c r="C912" s="91"/>
      <c r="D912" s="91"/>
      <c r="E912" s="91"/>
      <c r="F912" s="91"/>
      <c r="G912" s="91"/>
    </row>
    <row r="913" spans="1:7" ht="12.75">
      <c r="A913" s="89">
        <v>910</v>
      </c>
      <c r="B913" s="90" t="s">
        <v>1050</v>
      </c>
      <c r="C913" s="91"/>
      <c r="D913" s="91"/>
      <c r="E913" s="91"/>
      <c r="F913" s="91"/>
      <c r="G913" s="91"/>
    </row>
    <row r="914" spans="1:7" ht="12.75">
      <c r="A914" s="89">
        <v>911</v>
      </c>
      <c r="B914" s="90" t="s">
        <v>1051</v>
      </c>
      <c r="C914" s="91"/>
      <c r="D914" s="91"/>
      <c r="E914" s="91"/>
      <c r="F914" s="91"/>
      <c r="G914" s="91"/>
    </row>
    <row r="915" spans="1:7" ht="12.75">
      <c r="A915" s="89">
        <v>912</v>
      </c>
      <c r="B915" s="91"/>
      <c r="C915" s="91"/>
      <c r="D915" s="91"/>
      <c r="E915" s="91"/>
      <c r="F915" s="91"/>
      <c r="G915" s="91"/>
    </row>
    <row r="916" spans="1:7" ht="12.75">
      <c r="A916" s="89">
        <v>913</v>
      </c>
      <c r="B916" s="91"/>
      <c r="C916" s="91"/>
      <c r="D916" s="91"/>
      <c r="E916" s="91"/>
      <c r="F916" s="91"/>
      <c r="G916" s="91"/>
    </row>
    <row r="917" spans="1:7" ht="12.75">
      <c r="A917" s="89">
        <v>914</v>
      </c>
      <c r="B917" s="91"/>
      <c r="C917" s="91"/>
      <c r="D917" s="91"/>
      <c r="E917" s="91"/>
      <c r="F917" s="91"/>
      <c r="G917" s="91"/>
    </row>
    <row r="918" spans="1:7" ht="12.75">
      <c r="A918" s="89">
        <v>915</v>
      </c>
      <c r="B918" s="91"/>
      <c r="C918" s="91"/>
      <c r="D918" s="91"/>
      <c r="E918" s="91"/>
      <c r="F918" s="91"/>
      <c r="G918" s="91"/>
    </row>
    <row r="919" spans="1:7" ht="15">
      <c r="A919" s="89">
        <v>916</v>
      </c>
      <c r="B919" s="91"/>
      <c r="C919" s="91"/>
      <c r="D919" s="90" t="s">
        <v>745</v>
      </c>
      <c r="E919" s="91"/>
      <c r="F919" s="97" t="s">
        <v>1052</v>
      </c>
      <c r="G919" s="91"/>
    </row>
    <row r="920" spans="1:7" ht="15">
      <c r="A920" s="89">
        <v>917</v>
      </c>
      <c r="B920" s="91"/>
      <c r="C920" s="91"/>
      <c r="D920" s="90" t="s">
        <v>745</v>
      </c>
      <c r="E920" s="91"/>
      <c r="F920" s="97" t="s">
        <v>1052</v>
      </c>
      <c r="G920" s="91"/>
    </row>
    <row r="921" spans="1:7" ht="15">
      <c r="A921" s="89">
        <v>918</v>
      </c>
      <c r="B921" s="91"/>
      <c r="C921" s="91"/>
      <c r="D921" s="90" t="s">
        <v>745</v>
      </c>
      <c r="E921" s="91"/>
      <c r="F921" s="97" t="s">
        <v>1052</v>
      </c>
      <c r="G921" s="91"/>
    </row>
    <row r="922" spans="1:7" ht="15">
      <c r="A922" s="89">
        <v>919</v>
      </c>
      <c r="B922" s="90" t="s">
        <v>1053</v>
      </c>
      <c r="C922" s="90" t="s">
        <v>981</v>
      </c>
      <c r="D922" s="90" t="s">
        <v>745</v>
      </c>
      <c r="E922" s="91"/>
      <c r="F922" s="97" t="s">
        <v>1052</v>
      </c>
      <c r="G922" s="91"/>
    </row>
    <row r="923" spans="1:7" ht="15">
      <c r="A923" s="89">
        <v>920</v>
      </c>
      <c r="B923" s="90" t="s">
        <v>1054</v>
      </c>
      <c r="C923" s="90" t="s">
        <v>981</v>
      </c>
      <c r="D923" s="90" t="s">
        <v>745</v>
      </c>
      <c r="E923" s="91"/>
      <c r="F923" s="97" t="s">
        <v>1052</v>
      </c>
      <c r="G923" s="91"/>
    </row>
    <row r="924" spans="1:7" ht="15">
      <c r="A924" s="89">
        <v>921</v>
      </c>
      <c r="B924" s="90" t="s">
        <v>45</v>
      </c>
      <c r="C924" s="90" t="s">
        <v>45</v>
      </c>
      <c r="D924" s="90" t="s">
        <v>745</v>
      </c>
      <c r="E924" s="91"/>
      <c r="F924" s="98"/>
      <c r="G924" s="91"/>
    </row>
    <row r="925" spans="1:7" ht="15">
      <c r="A925" s="89">
        <v>922</v>
      </c>
      <c r="B925" s="91"/>
      <c r="C925" s="91"/>
      <c r="D925" s="90" t="s">
        <v>745</v>
      </c>
      <c r="E925" s="91"/>
      <c r="F925" s="98"/>
      <c r="G925" s="91"/>
    </row>
    <row r="926" spans="1:7" ht="15">
      <c r="A926" s="89">
        <v>923</v>
      </c>
      <c r="B926" s="90" t="s">
        <v>1055</v>
      </c>
      <c r="C926" s="90" t="s">
        <v>981</v>
      </c>
      <c r="D926" s="90" t="s">
        <v>745</v>
      </c>
      <c r="E926" s="91"/>
      <c r="F926" s="97" t="s">
        <v>1052</v>
      </c>
      <c r="G926" s="91"/>
    </row>
    <row r="927" spans="1:7" ht="15">
      <c r="A927" s="89">
        <v>924</v>
      </c>
      <c r="B927" s="91"/>
      <c r="C927" s="91"/>
      <c r="D927" s="90" t="s">
        <v>745</v>
      </c>
      <c r="E927" s="91"/>
      <c r="F927" s="97" t="s">
        <v>1052</v>
      </c>
      <c r="G927" s="91"/>
    </row>
    <row r="928" spans="1:7" ht="15">
      <c r="A928" s="89">
        <v>925</v>
      </c>
      <c r="B928" s="90" t="s">
        <v>1056</v>
      </c>
      <c r="C928" s="90" t="s">
        <v>880</v>
      </c>
      <c r="D928" s="90" t="s">
        <v>745</v>
      </c>
      <c r="E928" s="91"/>
      <c r="F928" s="97" t="s">
        <v>1052</v>
      </c>
      <c r="G928" s="91"/>
    </row>
    <row r="929" spans="1:7" ht="12.75">
      <c r="A929" s="89">
        <v>926</v>
      </c>
      <c r="B929" s="91"/>
      <c r="C929" s="91"/>
      <c r="D929" s="90" t="s">
        <v>745</v>
      </c>
      <c r="E929" s="91"/>
      <c r="F929" s="91"/>
      <c r="G929" s="91"/>
    </row>
    <row r="930" spans="1:7" ht="12.75">
      <c r="A930" s="89">
        <v>927</v>
      </c>
      <c r="B930" s="91"/>
      <c r="C930" s="91"/>
      <c r="D930" s="90" t="s">
        <v>745</v>
      </c>
      <c r="E930" s="91"/>
      <c r="F930" s="91"/>
      <c r="G930" s="91"/>
    </row>
    <row r="931" spans="1:7" ht="15">
      <c r="A931" s="89">
        <v>928</v>
      </c>
      <c r="B931" s="91"/>
      <c r="C931" s="91"/>
      <c r="D931" s="90" t="s">
        <v>745</v>
      </c>
      <c r="E931" s="91"/>
      <c r="F931" s="98"/>
      <c r="G931" s="91"/>
    </row>
    <row r="932" spans="1:7" ht="15">
      <c r="A932" s="89">
        <v>929</v>
      </c>
      <c r="B932" s="91"/>
      <c r="C932" s="91"/>
      <c r="D932" s="90" t="s">
        <v>745</v>
      </c>
      <c r="E932" s="91"/>
      <c r="F932" s="98"/>
      <c r="G932" s="91"/>
    </row>
    <row r="933" spans="1:7" ht="15">
      <c r="A933" s="89">
        <v>930</v>
      </c>
      <c r="B933" s="91"/>
      <c r="C933" s="91"/>
      <c r="D933" s="90" t="s">
        <v>745</v>
      </c>
      <c r="E933" s="98"/>
      <c r="F933" s="98"/>
      <c r="G933" s="91"/>
    </row>
    <row r="934" spans="1:7" ht="15">
      <c r="A934" s="89">
        <v>931</v>
      </c>
      <c r="B934" s="91"/>
      <c r="C934" s="91"/>
      <c r="D934" s="90" t="s">
        <v>745</v>
      </c>
      <c r="E934" s="98"/>
      <c r="F934" s="98"/>
      <c r="G934" s="91"/>
    </row>
    <row r="935" spans="1:7" ht="15">
      <c r="A935" s="89">
        <v>932</v>
      </c>
      <c r="B935" s="91"/>
      <c r="C935" s="91"/>
      <c r="D935" s="90" t="s">
        <v>745</v>
      </c>
      <c r="E935" s="91"/>
      <c r="F935" s="98"/>
      <c r="G935" s="91"/>
    </row>
    <row r="936" spans="1:7" ht="15">
      <c r="A936" s="89">
        <v>933</v>
      </c>
      <c r="B936" s="90" t="s">
        <v>45</v>
      </c>
      <c r="C936" s="90" t="s">
        <v>45</v>
      </c>
      <c r="D936" s="90" t="s">
        <v>745</v>
      </c>
      <c r="E936" s="91"/>
      <c r="F936" s="98"/>
      <c r="G936" s="91"/>
    </row>
    <row r="937" spans="1:7" ht="15">
      <c r="A937" s="89">
        <v>934</v>
      </c>
      <c r="B937" s="91"/>
      <c r="C937" s="90" t="s">
        <v>1057</v>
      </c>
      <c r="D937" s="90" t="s">
        <v>745</v>
      </c>
      <c r="E937" s="91"/>
      <c r="F937" s="98"/>
      <c r="G937" s="91"/>
    </row>
    <row r="938" spans="1:7" ht="15">
      <c r="A938" s="89">
        <v>935</v>
      </c>
      <c r="B938" s="91"/>
      <c r="C938" s="90" t="s">
        <v>1057</v>
      </c>
      <c r="D938" s="90" t="s">
        <v>745</v>
      </c>
      <c r="E938" s="91"/>
      <c r="F938" s="97" t="s">
        <v>1052</v>
      </c>
      <c r="G938" s="91"/>
    </row>
    <row r="939" spans="1:7" ht="15">
      <c r="A939" s="89">
        <v>936</v>
      </c>
      <c r="B939" s="90" t="s">
        <v>45</v>
      </c>
      <c r="C939" s="90" t="s">
        <v>1057</v>
      </c>
      <c r="D939" s="90" t="s">
        <v>745</v>
      </c>
      <c r="E939" s="91"/>
      <c r="F939" s="98"/>
      <c r="G939" s="91"/>
    </row>
    <row r="940" spans="1:7" ht="15">
      <c r="A940" s="89">
        <v>937</v>
      </c>
      <c r="B940" s="91"/>
      <c r="C940" s="90" t="s">
        <v>1057</v>
      </c>
      <c r="D940" s="90" t="s">
        <v>745</v>
      </c>
      <c r="E940" s="91"/>
      <c r="F940" s="97" t="s">
        <v>1052</v>
      </c>
      <c r="G940" s="91"/>
    </row>
    <row r="941" spans="1:7" ht="12.75">
      <c r="A941" s="89">
        <v>938</v>
      </c>
      <c r="B941" s="90" t="s">
        <v>1058</v>
      </c>
      <c r="C941" s="91"/>
      <c r="D941" s="90" t="s">
        <v>745</v>
      </c>
      <c r="E941" s="91"/>
      <c r="F941" s="91"/>
      <c r="G941" s="91"/>
    </row>
    <row r="942" spans="1:7" ht="12.75">
      <c r="A942" s="89">
        <v>939</v>
      </c>
      <c r="B942" s="90" t="s">
        <v>1058</v>
      </c>
      <c r="C942" s="91"/>
      <c r="D942" s="90" t="s">
        <v>745</v>
      </c>
      <c r="E942" s="91"/>
      <c r="F942" s="91"/>
      <c r="G942" s="91"/>
    </row>
    <row r="943" spans="1:7" ht="12.75">
      <c r="A943" s="89">
        <v>940</v>
      </c>
      <c r="B943" s="91"/>
      <c r="C943" s="91"/>
      <c r="D943" s="90" t="s">
        <v>745</v>
      </c>
      <c r="E943" s="91"/>
      <c r="F943" s="91"/>
      <c r="G943" s="91"/>
    </row>
    <row r="944" spans="1:7" ht="12.75">
      <c r="A944" s="89">
        <v>941</v>
      </c>
      <c r="B944" s="91"/>
      <c r="C944" s="91"/>
      <c r="D944" s="90" t="s">
        <v>745</v>
      </c>
      <c r="E944" s="91"/>
      <c r="F944" s="91"/>
      <c r="G944" s="91"/>
    </row>
    <row r="945" spans="1:7" ht="12.75">
      <c r="A945" s="89">
        <v>942</v>
      </c>
      <c r="B945" s="91"/>
      <c r="C945" s="91"/>
      <c r="D945" s="90" t="s">
        <v>745</v>
      </c>
      <c r="E945" s="91"/>
      <c r="F945" s="91"/>
      <c r="G945" s="91"/>
    </row>
    <row r="946" spans="1:7" ht="12.75">
      <c r="A946" s="89">
        <v>943</v>
      </c>
      <c r="B946" s="91"/>
      <c r="C946" s="91"/>
      <c r="D946" s="90" t="s">
        <v>745</v>
      </c>
      <c r="E946" s="91"/>
      <c r="F946" s="91"/>
      <c r="G946" s="91"/>
    </row>
    <row r="947" spans="1:7" ht="12.75">
      <c r="A947" s="89">
        <v>944</v>
      </c>
      <c r="B947" s="91"/>
      <c r="C947" s="91"/>
      <c r="D947" s="90" t="s">
        <v>745</v>
      </c>
      <c r="E947" s="91"/>
      <c r="F947" s="91"/>
      <c r="G947" s="91"/>
    </row>
    <row r="948" spans="1:7" ht="12.75">
      <c r="A948" s="89">
        <v>945</v>
      </c>
      <c r="B948" s="91"/>
      <c r="C948" s="91"/>
      <c r="D948" s="90" t="s">
        <v>745</v>
      </c>
      <c r="E948" s="91"/>
      <c r="F948" s="91"/>
      <c r="G948" s="91"/>
    </row>
    <row r="949" spans="1:7" ht="12.75">
      <c r="A949" s="89">
        <v>946</v>
      </c>
      <c r="B949" s="91"/>
      <c r="C949" s="91"/>
      <c r="D949" s="90" t="s">
        <v>745</v>
      </c>
      <c r="E949" s="91"/>
      <c r="F949" s="91"/>
      <c r="G949" s="91"/>
    </row>
    <row r="950" spans="1:7" ht="12.75">
      <c r="A950" s="89">
        <v>947</v>
      </c>
      <c r="B950" s="91"/>
      <c r="C950" s="91"/>
      <c r="D950" s="90" t="s">
        <v>745</v>
      </c>
      <c r="E950" s="91"/>
      <c r="F950" s="91"/>
      <c r="G950" s="91"/>
    </row>
    <row r="951" spans="1:7" ht="12.75">
      <c r="A951" s="89">
        <v>948</v>
      </c>
      <c r="B951" s="91"/>
      <c r="C951" s="91"/>
      <c r="D951" s="90" t="s">
        <v>745</v>
      </c>
      <c r="E951" s="91"/>
      <c r="F951" s="91"/>
      <c r="G951" s="91"/>
    </row>
    <row r="952" spans="1:7" ht="12.75">
      <c r="A952" s="89">
        <v>949</v>
      </c>
      <c r="B952" s="91"/>
      <c r="C952" s="91"/>
      <c r="D952" s="90" t="s">
        <v>745</v>
      </c>
      <c r="E952" s="91"/>
      <c r="F952" s="91"/>
      <c r="G952" s="91"/>
    </row>
    <row r="953" spans="1:7" ht="12.75">
      <c r="A953" s="89">
        <v>950</v>
      </c>
      <c r="B953" s="91"/>
      <c r="C953" s="91"/>
      <c r="D953" s="90" t="s">
        <v>745</v>
      </c>
      <c r="E953" s="91"/>
      <c r="F953" s="91"/>
      <c r="G953" s="91"/>
    </row>
    <row r="954" spans="1:7" ht="12.75">
      <c r="A954" s="89">
        <v>951</v>
      </c>
      <c r="B954" s="91"/>
      <c r="C954" s="91"/>
      <c r="D954" s="91"/>
      <c r="E954" s="91"/>
      <c r="F954" s="91"/>
      <c r="G954" s="91"/>
    </row>
    <row r="955" spans="1:7" ht="12.75">
      <c r="A955" s="89">
        <v>952</v>
      </c>
      <c r="B955" s="91"/>
      <c r="C955" s="91"/>
      <c r="D955" s="91"/>
      <c r="E955" s="91"/>
      <c r="F955" s="91"/>
      <c r="G955" s="91"/>
    </row>
    <row r="956" spans="1:7" ht="12.75">
      <c r="A956" s="89">
        <v>953</v>
      </c>
      <c r="B956" s="91"/>
      <c r="C956" s="91"/>
      <c r="D956" s="91"/>
      <c r="E956" s="91"/>
      <c r="F956" s="91"/>
      <c r="G956" s="91"/>
    </row>
    <row r="957" spans="1:7" ht="12.75">
      <c r="A957" s="89">
        <v>954</v>
      </c>
      <c r="B957" s="91"/>
      <c r="C957" s="91"/>
      <c r="D957" s="91"/>
      <c r="E957" s="91"/>
      <c r="F957" s="91"/>
      <c r="G957" s="91"/>
    </row>
    <row r="958" spans="1:7" ht="12.75">
      <c r="A958" s="89">
        <v>955</v>
      </c>
      <c r="B958" s="90" t="s">
        <v>1059</v>
      </c>
      <c r="C958" s="90" t="s">
        <v>964</v>
      </c>
      <c r="D958" s="91"/>
      <c r="E958" s="91"/>
      <c r="F958" s="99"/>
      <c r="G958" s="91"/>
    </row>
    <row r="959" spans="1:7" ht="15">
      <c r="A959" s="89">
        <v>956</v>
      </c>
      <c r="B959" s="90" t="s">
        <v>1060</v>
      </c>
      <c r="C959" s="90" t="s">
        <v>964</v>
      </c>
      <c r="D959" s="91"/>
      <c r="E959" s="91"/>
      <c r="F959" s="98"/>
      <c r="G959" s="91"/>
    </row>
    <row r="960" spans="1:7" ht="12.75">
      <c r="A960" s="89">
        <v>957</v>
      </c>
      <c r="B960" s="91"/>
      <c r="C960" s="91"/>
      <c r="D960" s="91"/>
      <c r="E960" s="91"/>
      <c r="F960" s="91"/>
      <c r="G960" s="91"/>
    </row>
    <row r="961" spans="1:7" ht="12.75">
      <c r="A961" s="89">
        <v>958</v>
      </c>
      <c r="B961" s="91"/>
      <c r="C961" s="91"/>
      <c r="D961" s="91"/>
      <c r="E961" s="91"/>
      <c r="F961" s="91"/>
      <c r="G961" s="91"/>
    </row>
    <row r="962" spans="1:7" ht="12.75">
      <c r="A962" s="89">
        <v>959</v>
      </c>
      <c r="B962" s="91"/>
      <c r="C962" s="91"/>
      <c r="D962" s="91"/>
      <c r="E962" s="91"/>
      <c r="F962" s="91"/>
      <c r="G962" s="91"/>
    </row>
    <row r="963" spans="1:7" ht="12.75">
      <c r="A963" s="89">
        <v>960</v>
      </c>
      <c r="B963" s="91"/>
      <c r="C963" s="91"/>
      <c r="D963" s="91"/>
      <c r="E963" s="91"/>
      <c r="F963" s="91"/>
      <c r="G963" s="91"/>
    </row>
    <row r="964" spans="1:7" ht="12.75">
      <c r="A964" s="89">
        <v>961</v>
      </c>
      <c r="B964" s="91"/>
      <c r="C964" s="91"/>
      <c r="D964" s="91"/>
      <c r="E964" s="91"/>
      <c r="F964" s="91"/>
      <c r="G964" s="91"/>
    </row>
    <row r="965" spans="1:7" ht="12.75">
      <c r="A965" s="89">
        <v>962</v>
      </c>
      <c r="B965" s="91"/>
      <c r="C965" s="91"/>
      <c r="D965" s="91"/>
      <c r="E965" s="91"/>
      <c r="F965" s="91"/>
      <c r="G965" s="91"/>
    </row>
    <row r="966" spans="1:7" ht="12.75">
      <c r="A966" s="89">
        <v>963</v>
      </c>
      <c r="B966" s="91"/>
      <c r="C966" s="91"/>
      <c r="D966" s="91"/>
      <c r="E966" s="91"/>
      <c r="F966" s="91"/>
      <c r="G966" s="91"/>
    </row>
    <row r="967" spans="1:7" ht="12.75">
      <c r="A967" s="89">
        <v>964</v>
      </c>
      <c r="B967" s="91"/>
      <c r="C967" s="91"/>
      <c r="D967" s="91"/>
      <c r="E967" s="91"/>
      <c r="F967" s="91"/>
      <c r="G967" s="91"/>
    </row>
    <row r="968" spans="1:7" ht="12.75">
      <c r="A968" s="89">
        <v>965</v>
      </c>
      <c r="B968" s="90" t="s">
        <v>1061</v>
      </c>
      <c r="C968" s="90" t="s">
        <v>975</v>
      </c>
      <c r="D968" s="91"/>
      <c r="E968" s="91"/>
      <c r="F968" s="91"/>
      <c r="G968" s="91"/>
    </row>
    <row r="969" spans="1:7" ht="12.75">
      <c r="A969" s="89">
        <v>966</v>
      </c>
      <c r="B969" s="90" t="s">
        <v>1062</v>
      </c>
      <c r="C969" s="90" t="s">
        <v>964</v>
      </c>
      <c r="D969" s="91"/>
      <c r="E969" s="91"/>
      <c r="F969" s="91"/>
      <c r="G969" s="91"/>
    </row>
    <row r="970" spans="1:7" ht="12.75">
      <c r="A970" s="89">
        <v>967</v>
      </c>
      <c r="B970" s="90" t="s">
        <v>1063</v>
      </c>
      <c r="C970" s="90" t="s">
        <v>964</v>
      </c>
      <c r="D970" s="91"/>
      <c r="E970" s="91"/>
      <c r="F970" s="91"/>
      <c r="G970" s="91"/>
    </row>
    <row r="971" spans="1:7" ht="12.75">
      <c r="A971" s="89">
        <v>968</v>
      </c>
      <c r="B971" s="90" t="s">
        <v>1064</v>
      </c>
      <c r="C971" s="90" t="s">
        <v>964</v>
      </c>
      <c r="D971" s="91"/>
      <c r="E971" s="91"/>
      <c r="F971" s="91"/>
      <c r="G971" s="91"/>
    </row>
    <row r="972" spans="1:7" ht="12.75">
      <c r="A972" s="89">
        <v>969</v>
      </c>
      <c r="B972" s="91"/>
      <c r="C972" s="91"/>
      <c r="D972" s="91"/>
      <c r="E972" s="91"/>
      <c r="F972" s="91"/>
      <c r="G972" s="91"/>
    </row>
    <row r="973" spans="1:7" ht="12.75">
      <c r="A973" s="89">
        <v>970</v>
      </c>
      <c r="B973" s="91"/>
      <c r="C973" s="91"/>
      <c r="D973" s="91"/>
      <c r="E973" s="91"/>
      <c r="F973" s="91"/>
      <c r="G973" s="91"/>
    </row>
    <row r="974" spans="1:7" ht="12.75">
      <c r="A974" s="89">
        <v>971</v>
      </c>
      <c r="B974" s="91"/>
      <c r="C974" s="91"/>
      <c r="D974" s="91"/>
      <c r="E974" s="91"/>
      <c r="F974" s="91"/>
      <c r="G974" s="91"/>
    </row>
    <row r="975" spans="1:7" ht="12.75">
      <c r="A975" s="89">
        <v>972</v>
      </c>
      <c r="B975" s="91"/>
      <c r="C975" s="91"/>
      <c r="D975" s="91"/>
      <c r="E975" s="91"/>
      <c r="F975" s="91"/>
      <c r="G975" s="91"/>
    </row>
    <row r="976" spans="1:7" ht="12.75">
      <c r="A976" s="89">
        <v>973</v>
      </c>
      <c r="B976" s="91"/>
      <c r="C976" s="91"/>
      <c r="D976" s="91"/>
      <c r="E976" s="91"/>
      <c r="F976" s="91"/>
      <c r="G976" s="91"/>
    </row>
    <row r="977" spans="1:7" ht="12.75">
      <c r="A977" s="89">
        <v>974</v>
      </c>
      <c r="B977" s="91"/>
      <c r="C977" s="91"/>
      <c r="D977" s="91"/>
      <c r="E977" s="91"/>
      <c r="F977" s="91"/>
      <c r="G977" s="91"/>
    </row>
    <row r="978" spans="1:7" ht="12.75">
      <c r="A978" s="89">
        <v>975</v>
      </c>
      <c r="B978" s="91"/>
      <c r="C978" s="91"/>
      <c r="D978" s="91"/>
      <c r="E978" s="91"/>
      <c r="F978" s="91"/>
      <c r="G978" s="91"/>
    </row>
    <row r="979" spans="1:7" ht="12.75">
      <c r="A979" s="89">
        <v>976</v>
      </c>
      <c r="B979" s="91"/>
      <c r="C979" s="91"/>
      <c r="D979" s="91"/>
      <c r="E979" s="91"/>
      <c r="F979" s="91"/>
      <c r="G979" s="91"/>
    </row>
    <row r="980" spans="1:7" ht="12.75">
      <c r="A980" s="89">
        <v>977</v>
      </c>
      <c r="B980" s="91"/>
      <c r="C980" s="91"/>
      <c r="D980" s="91"/>
      <c r="E980" s="91"/>
      <c r="F980" s="91"/>
      <c r="G980" s="91"/>
    </row>
    <row r="981" spans="1:7" ht="12.75">
      <c r="A981" s="89">
        <v>978</v>
      </c>
      <c r="B981" s="91"/>
      <c r="C981" s="91"/>
      <c r="D981" s="91"/>
      <c r="E981" s="91"/>
      <c r="F981" s="91"/>
      <c r="G981" s="91"/>
    </row>
    <row r="982" spans="1:7" ht="12.75">
      <c r="A982" s="89">
        <v>979</v>
      </c>
      <c r="B982" s="91"/>
      <c r="C982" s="91"/>
      <c r="D982" s="91"/>
      <c r="E982" s="91"/>
      <c r="F982" s="91"/>
      <c r="G982" s="91"/>
    </row>
    <row r="983" spans="1:7" ht="12.75">
      <c r="A983" s="89">
        <v>980</v>
      </c>
      <c r="B983" s="91"/>
      <c r="C983" s="91"/>
      <c r="D983" s="91"/>
      <c r="E983" s="91"/>
      <c r="F983" s="91"/>
      <c r="G983" s="91"/>
    </row>
    <row r="984" spans="1:7" ht="12.75">
      <c r="A984" s="89">
        <v>981</v>
      </c>
      <c r="B984" s="91"/>
      <c r="C984" s="91"/>
      <c r="D984" s="91"/>
      <c r="E984" s="91"/>
      <c r="F984" s="91"/>
      <c r="G984" s="91"/>
    </row>
    <row r="985" spans="1:7" ht="12.75">
      <c r="A985" s="89">
        <v>982</v>
      </c>
      <c r="B985" s="91"/>
      <c r="C985" s="91"/>
      <c r="D985" s="91"/>
      <c r="E985" s="91"/>
      <c r="F985" s="91"/>
      <c r="G985" s="91"/>
    </row>
    <row r="986" spans="1:7" ht="12.75">
      <c r="A986" s="89">
        <v>983</v>
      </c>
      <c r="B986" s="91"/>
      <c r="C986" s="91"/>
      <c r="D986" s="91"/>
      <c r="E986" s="91"/>
      <c r="F986" s="91"/>
      <c r="G986" s="91"/>
    </row>
    <row r="987" spans="1:7" ht="12.75">
      <c r="A987" s="89">
        <v>984</v>
      </c>
      <c r="B987" s="91"/>
      <c r="C987" s="91"/>
      <c r="D987" s="91"/>
      <c r="E987" s="91"/>
      <c r="F987" s="91"/>
      <c r="G987" s="91"/>
    </row>
    <row r="988" spans="1:7" ht="12.75">
      <c r="A988" s="89">
        <v>985</v>
      </c>
      <c r="B988" s="91"/>
      <c r="C988" s="91"/>
      <c r="D988" s="91"/>
      <c r="E988" s="91"/>
      <c r="F988" s="91"/>
      <c r="G988" s="91"/>
    </row>
    <row r="989" spans="1:7" ht="12.75">
      <c r="A989" s="89">
        <v>986</v>
      </c>
      <c r="B989" s="91"/>
      <c r="C989" s="91"/>
      <c r="D989" s="91"/>
      <c r="E989" s="91"/>
      <c r="F989" s="91"/>
      <c r="G989" s="91"/>
    </row>
    <row r="990" spans="1:7" ht="12.75">
      <c r="A990" s="89">
        <v>987</v>
      </c>
      <c r="B990" s="91"/>
      <c r="C990" s="91"/>
      <c r="D990" s="91"/>
      <c r="E990" s="91"/>
      <c r="F990" s="91"/>
      <c r="G990" s="91"/>
    </row>
    <row r="991" spans="1:7" ht="12.75">
      <c r="A991" s="89">
        <v>988</v>
      </c>
      <c r="B991" s="91"/>
      <c r="C991" s="91"/>
      <c r="D991" s="91"/>
      <c r="E991" s="91"/>
      <c r="F991" s="91"/>
      <c r="G991" s="91"/>
    </row>
    <row r="992" spans="1:7" ht="12.75">
      <c r="A992" s="89">
        <v>989</v>
      </c>
      <c r="B992" s="91"/>
      <c r="C992" s="91"/>
      <c r="D992" s="91"/>
      <c r="E992" s="91"/>
      <c r="F992" s="91"/>
      <c r="G992" s="91"/>
    </row>
    <row r="993" spans="1:7" ht="12.75">
      <c r="A993" s="89">
        <v>990</v>
      </c>
      <c r="B993" s="91"/>
      <c r="C993" s="91"/>
      <c r="D993" s="91"/>
      <c r="E993" s="91"/>
      <c r="F993" s="91"/>
      <c r="G993" s="91"/>
    </row>
    <row r="994" spans="1:7" ht="12.75">
      <c r="A994" s="89">
        <v>991</v>
      </c>
      <c r="B994" s="91"/>
      <c r="C994" s="91"/>
      <c r="D994" s="91"/>
      <c r="E994" s="91"/>
      <c r="F994" s="91"/>
      <c r="G994" s="91"/>
    </row>
    <row r="995" spans="1:7" ht="12.75">
      <c r="A995" s="89">
        <v>992</v>
      </c>
      <c r="B995" s="91"/>
      <c r="C995" s="91"/>
      <c r="D995" s="91"/>
      <c r="E995" s="91"/>
      <c r="F995" s="91"/>
      <c r="G995" s="91"/>
    </row>
    <row r="996" spans="1:7" ht="12.75">
      <c r="A996" s="89">
        <v>993</v>
      </c>
      <c r="B996" s="91"/>
      <c r="C996" s="91"/>
      <c r="D996" s="91"/>
      <c r="E996" s="91"/>
      <c r="F996" s="91"/>
      <c r="G996" s="91"/>
    </row>
    <row r="997" spans="1:7" ht="12.75">
      <c r="A997" s="89">
        <v>994</v>
      </c>
      <c r="B997" s="91"/>
      <c r="C997" s="91"/>
      <c r="D997" s="91"/>
      <c r="E997" s="91"/>
      <c r="F997" s="91"/>
      <c r="G997" s="91"/>
    </row>
    <row r="998" spans="1:7" ht="12.75">
      <c r="A998" s="89">
        <v>995</v>
      </c>
      <c r="B998" s="91"/>
      <c r="C998" s="91"/>
      <c r="D998" s="91"/>
      <c r="E998" s="91"/>
      <c r="F998" s="91"/>
      <c r="G998" s="91"/>
    </row>
    <row r="999" spans="1:7" ht="12.75">
      <c r="A999" s="89">
        <v>996</v>
      </c>
      <c r="B999" s="91"/>
      <c r="C999" s="91"/>
      <c r="D999" s="91"/>
      <c r="E999" s="91"/>
      <c r="F999" s="91"/>
      <c r="G999" s="91"/>
    </row>
    <row r="1000" spans="1:7" ht="12.75">
      <c r="A1000" s="89">
        <v>997</v>
      </c>
      <c r="B1000" s="91"/>
      <c r="C1000" s="91"/>
      <c r="D1000" s="91"/>
      <c r="E1000" s="91"/>
      <c r="F1000" s="91"/>
      <c r="G1000" s="91"/>
    </row>
    <row r="1001" spans="1:7" ht="12.75">
      <c r="A1001" s="89">
        <v>998</v>
      </c>
      <c r="B1001" s="91"/>
      <c r="C1001" s="91"/>
      <c r="D1001" s="91"/>
      <c r="E1001" s="91"/>
      <c r="F1001" s="91"/>
      <c r="G1001" s="91"/>
    </row>
    <row r="1002" spans="1:7" ht="12.75">
      <c r="A1002" s="89">
        <v>999</v>
      </c>
      <c r="B1002" s="91"/>
      <c r="C1002" s="91"/>
      <c r="D1002" s="91"/>
      <c r="E1002" s="91"/>
      <c r="F1002" s="91"/>
      <c r="G1002" s="91"/>
    </row>
    <row r="1003" spans="1:7" ht="12.75">
      <c r="A1003" s="89">
        <v>1000</v>
      </c>
      <c r="B1003" s="91"/>
      <c r="C1003" s="91"/>
      <c r="D1003" s="91"/>
      <c r="E1003" s="91"/>
      <c r="F1003" s="91"/>
      <c r="G1003" s="91"/>
    </row>
    <row r="1004" spans="1:7" ht="12.75">
      <c r="A1004" s="89">
        <v>1001</v>
      </c>
      <c r="B1004" s="90" t="s">
        <v>1065</v>
      </c>
      <c r="C1004" s="91"/>
      <c r="D1004" s="91"/>
      <c r="E1004" s="91"/>
      <c r="F1004" s="91"/>
      <c r="G1004" s="91"/>
    </row>
    <row r="1005" spans="1:7" ht="12.75">
      <c r="A1005" s="89">
        <v>1002</v>
      </c>
      <c r="B1005" s="90" t="s">
        <v>1065</v>
      </c>
      <c r="C1005" s="91"/>
      <c r="D1005" s="91"/>
      <c r="E1005" s="91"/>
      <c r="F1005" s="91"/>
      <c r="G1005" s="91"/>
    </row>
    <row r="1006" spans="1:7" ht="12.75">
      <c r="A1006" s="89">
        <v>1003</v>
      </c>
      <c r="B1006" s="90" t="s">
        <v>1065</v>
      </c>
      <c r="C1006" s="91"/>
      <c r="D1006" s="91"/>
      <c r="E1006" s="91"/>
      <c r="F1006" s="91"/>
      <c r="G1006" s="91"/>
    </row>
    <row r="1007" spans="1:7" ht="12.75">
      <c r="A1007" s="89">
        <v>1004</v>
      </c>
      <c r="B1007" s="91"/>
      <c r="C1007" s="91"/>
      <c r="D1007" s="91"/>
      <c r="E1007" s="91"/>
      <c r="F1007" s="91"/>
      <c r="G1007" s="91"/>
    </row>
    <row r="1008" spans="1:7" ht="12.75">
      <c r="A1008" s="89">
        <v>1005</v>
      </c>
      <c r="B1008" s="91"/>
      <c r="C1008" s="91"/>
      <c r="D1008" s="91"/>
      <c r="E1008" s="91"/>
      <c r="F1008" s="91"/>
      <c r="G1008" s="91"/>
    </row>
    <row r="1009" spans="1:7" ht="12.75">
      <c r="A1009" s="89">
        <v>1006</v>
      </c>
      <c r="B1009" s="91"/>
      <c r="C1009" s="91"/>
      <c r="D1009" s="91"/>
      <c r="E1009" s="91"/>
      <c r="F1009" s="91"/>
      <c r="G1009" s="91"/>
    </row>
    <row r="1010" spans="1:7" ht="12.75">
      <c r="A1010" s="89">
        <v>1007</v>
      </c>
      <c r="B1010" s="91"/>
      <c r="C1010" s="91"/>
      <c r="D1010" s="91"/>
      <c r="E1010" s="91"/>
      <c r="F1010" s="91"/>
      <c r="G1010" s="91"/>
    </row>
    <row r="1011" spans="1:7" ht="12.75">
      <c r="A1011" s="89">
        <v>1008</v>
      </c>
      <c r="B1011" s="91"/>
      <c r="C1011" s="91"/>
      <c r="D1011" s="91"/>
      <c r="E1011" s="91"/>
      <c r="F1011" s="91"/>
      <c r="G1011" s="91"/>
    </row>
    <row r="1012" spans="1:7" ht="12.75">
      <c r="A1012" s="89">
        <v>1009</v>
      </c>
      <c r="B1012" s="91"/>
      <c r="C1012" s="91"/>
      <c r="D1012" s="91"/>
      <c r="E1012" s="91"/>
      <c r="F1012" s="91"/>
      <c r="G1012" s="91"/>
    </row>
    <row r="1013" spans="1:7" ht="12.75">
      <c r="A1013" s="89">
        <v>1010</v>
      </c>
      <c r="B1013" s="91"/>
      <c r="C1013" s="91"/>
      <c r="D1013" s="91"/>
      <c r="E1013" s="91"/>
      <c r="F1013" s="91"/>
      <c r="G1013" s="91"/>
    </row>
    <row r="1014" spans="1:7" ht="12.75">
      <c r="A1014" s="89">
        <v>1011</v>
      </c>
      <c r="B1014" s="91"/>
      <c r="C1014" s="91"/>
      <c r="D1014" s="91"/>
      <c r="E1014" s="91"/>
      <c r="F1014" s="91"/>
      <c r="G1014" s="91"/>
    </row>
    <row r="1015" spans="1:7" ht="12.75">
      <c r="A1015" s="89">
        <v>1012</v>
      </c>
      <c r="B1015" s="91"/>
      <c r="C1015" s="91"/>
      <c r="D1015" s="91"/>
      <c r="E1015" s="91"/>
      <c r="F1015" s="91"/>
      <c r="G1015" s="91"/>
    </row>
    <row r="1016" spans="1:7" ht="12.75">
      <c r="A1016" s="89">
        <v>1013</v>
      </c>
      <c r="B1016" s="91"/>
      <c r="C1016" s="91"/>
      <c r="D1016" s="91"/>
      <c r="E1016" s="91"/>
      <c r="F1016" s="91"/>
      <c r="G1016" s="91"/>
    </row>
    <row r="1017" spans="1:7" ht="12.75">
      <c r="A1017" s="89">
        <v>1014</v>
      </c>
      <c r="B1017" s="91"/>
      <c r="C1017" s="91"/>
      <c r="D1017" s="91"/>
      <c r="E1017" s="91"/>
      <c r="F1017" s="91"/>
      <c r="G1017" s="91"/>
    </row>
    <row r="1018" spans="1:7" ht="12.75">
      <c r="A1018" s="89">
        <v>1015</v>
      </c>
      <c r="B1018" s="91"/>
      <c r="C1018" s="91"/>
      <c r="D1018" s="91"/>
      <c r="E1018" s="91"/>
      <c r="F1018" s="91"/>
      <c r="G1018" s="91"/>
    </row>
    <row r="1019" spans="1:7" ht="12.75">
      <c r="A1019" s="89">
        <v>1016</v>
      </c>
      <c r="B1019" s="91"/>
      <c r="C1019" s="91"/>
      <c r="D1019" s="91"/>
      <c r="E1019" s="91"/>
      <c r="F1019" s="91"/>
      <c r="G1019" s="91"/>
    </row>
    <row r="1020" spans="1:7" ht="12.75">
      <c r="A1020" s="89">
        <v>1017</v>
      </c>
      <c r="B1020" s="91"/>
      <c r="C1020" s="91"/>
      <c r="D1020" s="91"/>
      <c r="E1020" s="91"/>
      <c r="F1020" s="91"/>
      <c r="G1020" s="91"/>
    </row>
    <row r="1021" spans="1:7" ht="12.75">
      <c r="A1021" s="89">
        <v>1018</v>
      </c>
      <c r="B1021" s="91"/>
      <c r="C1021" s="91"/>
      <c r="D1021" s="91"/>
      <c r="E1021" s="91"/>
      <c r="F1021" s="91"/>
      <c r="G1021" s="91"/>
    </row>
    <row r="1022" spans="1:7" ht="12.75">
      <c r="A1022" s="89">
        <v>1019</v>
      </c>
      <c r="B1022" s="91"/>
      <c r="C1022" s="91"/>
      <c r="D1022" s="91"/>
      <c r="E1022" s="91"/>
      <c r="F1022" s="91"/>
      <c r="G1022" s="91"/>
    </row>
    <row r="1023" spans="1:7" ht="12.75">
      <c r="A1023" s="89">
        <v>1020</v>
      </c>
      <c r="B1023" s="91"/>
      <c r="C1023" s="91"/>
      <c r="D1023" s="91"/>
      <c r="E1023" s="91"/>
      <c r="F1023" s="91"/>
      <c r="G1023" s="91"/>
    </row>
    <row r="1024" spans="1:7" ht="12.75">
      <c r="A1024" s="89">
        <v>1021</v>
      </c>
      <c r="B1024" s="91"/>
      <c r="C1024" s="91"/>
      <c r="D1024" s="91"/>
      <c r="E1024" s="91"/>
      <c r="F1024" s="91"/>
      <c r="G1024" s="91"/>
    </row>
    <row r="1025" spans="1:7" ht="12.75">
      <c r="A1025" s="89">
        <v>1022</v>
      </c>
      <c r="B1025" s="91"/>
      <c r="C1025" s="91"/>
      <c r="D1025" s="91"/>
      <c r="E1025" s="91"/>
      <c r="F1025" s="91"/>
      <c r="G1025" s="91"/>
    </row>
    <row r="1026" spans="1:7" ht="12.75">
      <c r="A1026" s="89">
        <v>1023</v>
      </c>
      <c r="B1026" s="91"/>
      <c r="C1026" s="91"/>
      <c r="D1026" s="91"/>
      <c r="E1026" s="91"/>
      <c r="F1026" s="91"/>
      <c r="G1026" s="91"/>
    </row>
    <row r="1027" spans="1:7" ht="12.75">
      <c r="A1027" s="89">
        <v>1024</v>
      </c>
      <c r="B1027" s="91"/>
      <c r="C1027" s="91"/>
      <c r="D1027" s="91"/>
      <c r="E1027" s="91"/>
      <c r="F1027" s="91"/>
      <c r="G1027" s="91"/>
    </row>
    <row r="1028" spans="1:7" ht="12.75">
      <c r="A1028" s="89">
        <v>1025</v>
      </c>
      <c r="B1028" s="91"/>
      <c r="C1028" s="91"/>
      <c r="D1028" s="91"/>
      <c r="E1028" s="91"/>
      <c r="F1028" s="91"/>
      <c r="G1028" s="91"/>
    </row>
    <row r="1029" spans="1:7" ht="12.75">
      <c r="A1029" s="89">
        <v>1026</v>
      </c>
      <c r="B1029" s="91"/>
      <c r="C1029" s="91"/>
      <c r="D1029" s="91"/>
      <c r="E1029" s="91"/>
      <c r="F1029" s="91"/>
      <c r="G1029" s="91"/>
    </row>
    <row r="1030" spans="1:7" ht="12.75">
      <c r="A1030" s="89">
        <v>1027</v>
      </c>
      <c r="B1030" s="91"/>
      <c r="C1030" s="91"/>
      <c r="D1030" s="91"/>
      <c r="E1030" s="91"/>
      <c r="F1030" s="91"/>
      <c r="G1030" s="91"/>
    </row>
    <row r="1031" spans="1:7" ht="12.75">
      <c r="A1031" s="89">
        <v>1028</v>
      </c>
      <c r="B1031" s="91"/>
      <c r="C1031" s="91"/>
      <c r="D1031" s="91"/>
      <c r="E1031" s="91"/>
      <c r="F1031" s="91"/>
      <c r="G1031" s="91"/>
    </row>
    <row r="1032" spans="1:7" ht="12.75">
      <c r="A1032" s="89">
        <v>1029</v>
      </c>
      <c r="B1032" s="90" t="s">
        <v>1066</v>
      </c>
      <c r="C1032" s="91"/>
      <c r="D1032" s="91"/>
      <c r="E1032" s="91"/>
      <c r="F1032" s="91"/>
      <c r="G1032" s="91"/>
    </row>
    <row r="1033" spans="1:7" ht="12.75">
      <c r="A1033" s="89">
        <v>1030</v>
      </c>
      <c r="B1033" s="90" t="s">
        <v>1066</v>
      </c>
      <c r="C1033" s="91"/>
      <c r="D1033" s="91"/>
      <c r="E1033" s="91"/>
      <c r="F1033" s="91"/>
      <c r="G1033" s="91"/>
    </row>
    <row r="1034" spans="1:7" ht="12.75">
      <c r="A1034" s="89">
        <v>1031</v>
      </c>
      <c r="B1034" s="90" t="s">
        <v>1067</v>
      </c>
      <c r="C1034" s="91"/>
      <c r="D1034" s="91"/>
      <c r="E1034" s="91"/>
      <c r="F1034" s="91"/>
      <c r="G1034" s="91"/>
    </row>
    <row r="1035" spans="1:7" ht="12.75">
      <c r="A1035" s="89">
        <v>1032</v>
      </c>
      <c r="B1035" s="90" t="s">
        <v>1067</v>
      </c>
      <c r="C1035" s="91"/>
      <c r="D1035" s="91"/>
      <c r="E1035" s="91"/>
      <c r="F1035" s="91"/>
      <c r="G1035" s="91"/>
    </row>
    <row r="1036" spans="1:7" ht="12.75">
      <c r="A1036" s="89">
        <v>1033</v>
      </c>
      <c r="B1036" s="90" t="s">
        <v>1068</v>
      </c>
      <c r="C1036" s="91"/>
      <c r="D1036" s="91"/>
      <c r="E1036" s="91"/>
      <c r="F1036" s="91"/>
      <c r="G1036" s="91"/>
    </row>
    <row r="1037" spans="1:7" ht="12.75">
      <c r="A1037" s="89">
        <v>1034</v>
      </c>
      <c r="B1037" s="90" t="s">
        <v>1068</v>
      </c>
      <c r="C1037" s="91"/>
      <c r="D1037" s="91"/>
      <c r="E1037" s="91"/>
      <c r="F1037" s="91"/>
      <c r="G1037" s="91"/>
    </row>
    <row r="1038" spans="1:7" ht="12.75">
      <c r="A1038" s="89">
        <v>1035</v>
      </c>
      <c r="B1038" s="91"/>
      <c r="C1038" s="91"/>
      <c r="D1038" s="91"/>
      <c r="E1038" s="91"/>
      <c r="F1038" s="91"/>
      <c r="G1038" s="91"/>
    </row>
    <row r="1039" spans="1:7" ht="12.75">
      <c r="A1039" s="89">
        <v>1036</v>
      </c>
      <c r="B1039" s="91"/>
      <c r="C1039" s="91"/>
      <c r="D1039" s="91"/>
      <c r="E1039" s="91"/>
      <c r="F1039" s="91"/>
      <c r="G1039" s="91"/>
    </row>
    <row r="1040" spans="1:7" ht="12.75">
      <c r="A1040" s="89">
        <v>1037</v>
      </c>
      <c r="B1040" s="91"/>
      <c r="C1040" s="91"/>
      <c r="D1040" s="91"/>
      <c r="E1040" s="91"/>
      <c r="F1040" s="91"/>
      <c r="G1040" s="91"/>
    </row>
    <row r="1041" spans="1:7" ht="12.75">
      <c r="A1041" s="89">
        <v>1038</v>
      </c>
      <c r="B1041" s="91"/>
      <c r="C1041" s="91"/>
      <c r="D1041" s="91"/>
      <c r="E1041" s="91"/>
      <c r="F1041" s="91"/>
      <c r="G1041" s="91"/>
    </row>
    <row r="1042" spans="1:7" ht="12.75">
      <c r="A1042" s="89">
        <v>1039</v>
      </c>
      <c r="B1042" s="91"/>
      <c r="C1042" s="91"/>
      <c r="D1042" s="91"/>
      <c r="E1042" s="91"/>
      <c r="F1042" s="91"/>
      <c r="G1042" s="91"/>
    </row>
    <row r="1043" spans="1:7" ht="12.75">
      <c r="A1043" s="89">
        <v>1040</v>
      </c>
      <c r="B1043" s="91"/>
      <c r="C1043" s="91"/>
      <c r="D1043" s="91"/>
      <c r="E1043" s="91"/>
      <c r="F1043" s="91"/>
      <c r="G1043" s="91"/>
    </row>
    <row r="1044" spans="1:7" ht="12.75">
      <c r="A1044" s="89">
        <v>1041</v>
      </c>
      <c r="B1044" s="91"/>
      <c r="C1044" s="91"/>
      <c r="D1044" s="91"/>
      <c r="E1044" s="91"/>
      <c r="F1044" s="91"/>
      <c r="G1044" s="91"/>
    </row>
    <row r="1045" spans="1:7" ht="12.75">
      <c r="A1045" s="89">
        <v>1042</v>
      </c>
      <c r="B1045" s="91"/>
      <c r="C1045" s="91"/>
      <c r="D1045" s="91"/>
      <c r="E1045" s="91"/>
      <c r="F1045" s="91"/>
      <c r="G1045" s="91"/>
    </row>
    <row r="1046" spans="1:7" ht="12.75">
      <c r="A1046" s="89">
        <v>1043</v>
      </c>
      <c r="B1046" s="91"/>
      <c r="C1046" s="91"/>
      <c r="D1046" s="91"/>
      <c r="E1046" s="91"/>
      <c r="F1046" s="91"/>
      <c r="G1046" s="91"/>
    </row>
    <row r="1047" spans="1:7" ht="12.75">
      <c r="A1047" s="89">
        <v>1044</v>
      </c>
      <c r="B1047" s="91"/>
      <c r="C1047" s="91"/>
      <c r="D1047" s="91"/>
      <c r="E1047" s="91"/>
      <c r="F1047" s="91"/>
      <c r="G1047" s="91"/>
    </row>
    <row r="1048" spans="1:7" ht="12.75">
      <c r="A1048" s="89">
        <v>1045</v>
      </c>
      <c r="B1048" s="91"/>
      <c r="C1048" s="91"/>
      <c r="D1048" s="91"/>
      <c r="E1048" s="91"/>
      <c r="F1048" s="91"/>
      <c r="G1048" s="91"/>
    </row>
    <row r="1049" spans="1:7" ht="12.75">
      <c r="A1049" s="89">
        <v>1046</v>
      </c>
      <c r="B1049" s="91"/>
      <c r="C1049" s="91"/>
      <c r="D1049" s="91"/>
      <c r="E1049" s="91"/>
      <c r="F1049" s="91"/>
      <c r="G1049" s="91"/>
    </row>
    <row r="1050" spans="1:7" ht="12.75">
      <c r="A1050" s="89">
        <v>1047</v>
      </c>
      <c r="B1050" s="91"/>
      <c r="C1050" s="91"/>
      <c r="D1050" s="91"/>
      <c r="E1050" s="91"/>
      <c r="F1050" s="91"/>
      <c r="G1050" s="91"/>
    </row>
    <row r="1051" spans="1:7" ht="12.75">
      <c r="A1051" s="89">
        <v>1048</v>
      </c>
      <c r="B1051" s="91"/>
      <c r="C1051" s="91"/>
      <c r="D1051" s="91"/>
      <c r="E1051" s="91"/>
      <c r="F1051" s="91"/>
      <c r="G1051" s="91"/>
    </row>
    <row r="1052" spans="1:7" ht="12.75">
      <c r="A1052" s="89">
        <v>1049</v>
      </c>
      <c r="B1052" s="91"/>
      <c r="C1052" s="91"/>
      <c r="D1052" s="91"/>
      <c r="E1052" s="91"/>
      <c r="F1052" s="91"/>
      <c r="G1052" s="91"/>
    </row>
    <row r="1053" spans="1:7" ht="12.75">
      <c r="A1053" s="89">
        <v>1050</v>
      </c>
      <c r="B1053" s="91"/>
      <c r="C1053" s="91"/>
      <c r="D1053" s="91"/>
      <c r="E1053" s="91"/>
      <c r="F1053" s="91"/>
      <c r="G1053" s="91"/>
    </row>
    <row r="1054" spans="1:7" ht="12.75">
      <c r="A1054" s="89">
        <v>1051</v>
      </c>
      <c r="B1054" s="91"/>
      <c r="C1054" s="91"/>
      <c r="D1054" s="91"/>
      <c r="E1054" s="91"/>
      <c r="F1054" s="91"/>
      <c r="G1054" s="91"/>
    </row>
    <row r="1055" spans="1:7" ht="12.75">
      <c r="A1055" s="89">
        <v>1052</v>
      </c>
      <c r="B1055" s="90" t="s">
        <v>1069</v>
      </c>
      <c r="C1055" s="91"/>
      <c r="D1055" s="91"/>
      <c r="E1055" s="91"/>
      <c r="F1055" s="91"/>
      <c r="G1055" s="91"/>
    </row>
    <row r="1056" spans="1:7" ht="12.75">
      <c r="A1056" s="89">
        <v>1053</v>
      </c>
      <c r="B1056" s="90" t="s">
        <v>1069</v>
      </c>
      <c r="C1056" s="91"/>
      <c r="D1056" s="91"/>
      <c r="E1056" s="91"/>
      <c r="F1056" s="91"/>
      <c r="G1056" s="91"/>
    </row>
    <row r="1057" spans="1:7" ht="12.75">
      <c r="A1057" s="89">
        <v>1054</v>
      </c>
      <c r="B1057" s="91"/>
      <c r="C1057" s="91"/>
      <c r="D1057" s="91"/>
      <c r="E1057" s="91"/>
      <c r="F1057" s="91"/>
      <c r="G1057" s="91"/>
    </row>
    <row r="1058" spans="1:7" ht="12.75">
      <c r="A1058" s="89">
        <v>1055</v>
      </c>
      <c r="B1058" s="91"/>
      <c r="C1058" s="91"/>
      <c r="D1058" s="91"/>
      <c r="E1058" s="91"/>
      <c r="F1058" s="91"/>
      <c r="G1058" s="91"/>
    </row>
    <row r="1059" spans="1:7" ht="12.75">
      <c r="A1059" s="89">
        <v>1056</v>
      </c>
      <c r="B1059" s="90" t="s">
        <v>1070</v>
      </c>
      <c r="C1059" s="91"/>
      <c r="D1059" s="91"/>
      <c r="E1059" s="91"/>
      <c r="F1059" s="91"/>
      <c r="G1059" s="91"/>
    </row>
    <row r="1060" spans="1:7" ht="12.75">
      <c r="A1060" s="89">
        <v>1057</v>
      </c>
      <c r="B1060" s="90" t="s">
        <v>1070</v>
      </c>
      <c r="C1060" s="91"/>
      <c r="D1060" s="91"/>
      <c r="E1060" s="91"/>
      <c r="F1060" s="91"/>
      <c r="G1060" s="91"/>
    </row>
    <row r="1061" spans="1:7" ht="12.75">
      <c r="A1061" s="89">
        <v>1058</v>
      </c>
      <c r="B1061" s="91"/>
      <c r="C1061" s="91"/>
      <c r="D1061" s="91"/>
      <c r="E1061" s="91"/>
      <c r="F1061" s="91"/>
      <c r="G1061" s="91"/>
    </row>
    <row r="1062" spans="1:7" ht="12.75">
      <c r="A1062" s="89">
        <v>1059</v>
      </c>
      <c r="B1062" s="91"/>
      <c r="C1062" s="91"/>
      <c r="D1062" s="91"/>
      <c r="E1062" s="91"/>
      <c r="F1062" s="91"/>
      <c r="G1062" s="91"/>
    </row>
    <row r="1063" spans="1:7" ht="12.75">
      <c r="A1063" s="89">
        <v>1060</v>
      </c>
      <c r="B1063" s="91"/>
      <c r="C1063" s="91"/>
      <c r="D1063" s="91"/>
      <c r="E1063" s="91"/>
      <c r="F1063" s="91"/>
      <c r="G1063" s="91"/>
    </row>
    <row r="1064" spans="1:7" ht="12.75">
      <c r="A1064" s="89">
        <v>1061</v>
      </c>
      <c r="B1064" s="91"/>
      <c r="C1064" s="91"/>
      <c r="D1064" s="91"/>
      <c r="E1064" s="91"/>
      <c r="F1064" s="91"/>
      <c r="G1064" s="91"/>
    </row>
    <row r="1065" spans="1:7" ht="12.75">
      <c r="A1065" s="89">
        <v>1062</v>
      </c>
      <c r="B1065" s="91"/>
      <c r="C1065" s="91"/>
      <c r="D1065" s="91"/>
      <c r="E1065" s="91"/>
      <c r="F1065" s="91"/>
      <c r="G1065" s="91"/>
    </row>
    <row r="1066" spans="1:7" ht="12.75">
      <c r="A1066" s="89">
        <v>1063</v>
      </c>
      <c r="B1066" s="91"/>
      <c r="C1066" s="91"/>
      <c r="D1066" s="91"/>
      <c r="E1066" s="91"/>
      <c r="F1066" s="91"/>
      <c r="G1066" s="91"/>
    </row>
    <row r="1067" spans="1:7" ht="12.75">
      <c r="A1067" s="89">
        <v>1064</v>
      </c>
      <c r="B1067" s="91"/>
      <c r="C1067" s="91"/>
      <c r="D1067" s="91"/>
      <c r="E1067" s="91"/>
      <c r="F1067" s="91"/>
      <c r="G1067" s="91"/>
    </row>
    <row r="1068" spans="1:7" ht="12.75">
      <c r="A1068" s="89">
        <v>1065</v>
      </c>
      <c r="B1068" s="91"/>
      <c r="C1068" s="91"/>
      <c r="D1068" s="91"/>
      <c r="E1068" s="91"/>
      <c r="F1068" s="91"/>
      <c r="G1068" s="91"/>
    </row>
    <row r="1069" spans="1:7" ht="12.75">
      <c r="A1069" s="89">
        <v>1066</v>
      </c>
      <c r="B1069" s="91"/>
      <c r="C1069" s="91"/>
      <c r="D1069" s="91"/>
      <c r="E1069" s="91"/>
      <c r="F1069" s="91"/>
      <c r="G1069" s="91"/>
    </row>
    <row r="1070" spans="1:7" ht="12.75">
      <c r="A1070" s="89">
        <v>1067</v>
      </c>
      <c r="B1070" s="91"/>
      <c r="C1070" s="91"/>
      <c r="D1070" s="91"/>
      <c r="E1070" s="91"/>
      <c r="F1070" s="91"/>
      <c r="G1070" s="91"/>
    </row>
    <row r="1071" spans="1:7" ht="12.75">
      <c r="A1071" s="89">
        <v>1068</v>
      </c>
      <c r="B1071" s="91"/>
      <c r="C1071" s="91"/>
      <c r="D1071" s="91"/>
      <c r="E1071" s="91"/>
      <c r="F1071" s="91"/>
      <c r="G1071" s="91"/>
    </row>
    <row r="1072" spans="1:7" ht="12.75">
      <c r="A1072" s="89">
        <v>1069</v>
      </c>
      <c r="B1072" s="91"/>
      <c r="C1072" s="91"/>
      <c r="D1072" s="91"/>
      <c r="E1072" s="91"/>
      <c r="F1072" s="91"/>
      <c r="G1072" s="91"/>
    </row>
    <row r="1073" spans="1:7" ht="12.75">
      <c r="A1073" s="89">
        <v>1070</v>
      </c>
      <c r="B1073" s="91"/>
      <c r="C1073" s="91"/>
      <c r="D1073" s="91"/>
      <c r="E1073" s="91"/>
      <c r="F1073" s="91"/>
      <c r="G1073" s="91"/>
    </row>
    <row r="1074" spans="1:7" ht="12.75">
      <c r="A1074" s="89">
        <v>1071</v>
      </c>
      <c r="B1074" s="91"/>
      <c r="C1074" s="91"/>
      <c r="D1074" s="91"/>
      <c r="E1074" s="91"/>
      <c r="F1074" s="91"/>
      <c r="G1074" s="91"/>
    </row>
    <row r="1075" spans="1:7" ht="12.75">
      <c r="A1075" s="89">
        <v>1072</v>
      </c>
      <c r="B1075" s="91"/>
      <c r="C1075" s="91"/>
      <c r="D1075" s="91"/>
      <c r="E1075" s="91"/>
      <c r="F1075" s="91"/>
      <c r="G1075" s="91"/>
    </row>
    <row r="1076" spans="1:7" ht="12.75">
      <c r="A1076" s="89">
        <v>1073</v>
      </c>
      <c r="B1076" s="91"/>
      <c r="C1076" s="91"/>
      <c r="D1076" s="91"/>
      <c r="E1076" s="91"/>
      <c r="F1076" s="91"/>
      <c r="G1076" s="91"/>
    </row>
    <row r="1077" spans="1:7" ht="12.75">
      <c r="A1077" s="89">
        <v>1074</v>
      </c>
      <c r="B1077" s="91"/>
      <c r="C1077" s="91"/>
      <c r="D1077" s="91"/>
      <c r="E1077" s="91"/>
      <c r="F1077" s="91"/>
      <c r="G1077" s="91"/>
    </row>
    <row r="1078" spans="1:7" ht="12.75">
      <c r="A1078" s="89">
        <v>1075</v>
      </c>
      <c r="B1078" s="91"/>
      <c r="C1078" s="91"/>
      <c r="D1078" s="91"/>
      <c r="E1078" s="91"/>
      <c r="F1078" s="91"/>
      <c r="G1078" s="91"/>
    </row>
    <row r="1079" spans="1:7" ht="12.75">
      <c r="A1079" s="89">
        <v>1076</v>
      </c>
      <c r="B1079" s="91"/>
      <c r="C1079" s="91"/>
      <c r="D1079" s="91"/>
      <c r="E1079" s="91"/>
      <c r="F1079" s="91"/>
      <c r="G1079" s="91"/>
    </row>
    <row r="1080" spans="1:7" ht="12.75">
      <c r="A1080" s="89">
        <v>1077</v>
      </c>
      <c r="B1080" s="91"/>
      <c r="C1080" s="91"/>
      <c r="D1080" s="91"/>
      <c r="E1080" s="91"/>
      <c r="F1080" s="91"/>
      <c r="G1080" s="91"/>
    </row>
    <row r="1081" spans="1:7" ht="12.75">
      <c r="A1081" s="89">
        <v>1078</v>
      </c>
      <c r="B1081" s="91"/>
      <c r="C1081" s="91"/>
      <c r="D1081" s="91"/>
      <c r="E1081" s="91"/>
      <c r="F1081" s="91"/>
      <c r="G1081" s="91"/>
    </row>
    <row r="1082" spans="1:7" ht="12.75">
      <c r="A1082" s="89">
        <v>1079</v>
      </c>
      <c r="B1082" s="91"/>
      <c r="C1082" s="91"/>
      <c r="D1082" s="91"/>
      <c r="E1082" s="91"/>
      <c r="F1082" s="91"/>
      <c r="G1082" s="91"/>
    </row>
    <row r="1083" spans="1:7" ht="12.75">
      <c r="A1083" s="89">
        <v>1080</v>
      </c>
      <c r="B1083" s="91"/>
      <c r="C1083" s="91"/>
      <c r="D1083" s="91"/>
      <c r="E1083" s="91"/>
      <c r="F1083" s="91"/>
      <c r="G1083" s="91"/>
    </row>
    <row r="1084" spans="1:7" ht="12.75">
      <c r="A1084" s="89">
        <v>1081</v>
      </c>
      <c r="B1084" s="91"/>
      <c r="C1084" s="91"/>
      <c r="D1084" s="91"/>
      <c r="E1084" s="91"/>
      <c r="F1084" s="91"/>
      <c r="G1084" s="91"/>
    </row>
    <row r="1085" spans="1:7" ht="12.75">
      <c r="A1085" s="89">
        <v>1082</v>
      </c>
      <c r="B1085" s="91"/>
      <c r="C1085" s="91"/>
      <c r="D1085" s="91"/>
      <c r="E1085" s="91"/>
      <c r="F1085" s="91"/>
      <c r="G1085" s="91"/>
    </row>
    <row r="1086" spans="1:7" ht="12.75">
      <c r="A1086" s="89">
        <v>1083</v>
      </c>
      <c r="B1086" s="91"/>
      <c r="C1086" s="91"/>
      <c r="D1086" s="91"/>
      <c r="E1086" s="91"/>
      <c r="F1086" s="91"/>
      <c r="G1086" s="91"/>
    </row>
    <row r="1087" spans="1:7" ht="12.75">
      <c r="A1087" s="89">
        <v>1084</v>
      </c>
      <c r="B1087" s="91"/>
      <c r="C1087" s="91"/>
      <c r="D1087" s="91"/>
      <c r="E1087" s="91"/>
      <c r="F1087" s="91"/>
      <c r="G1087" s="91"/>
    </row>
    <row r="1088" spans="1:7" ht="12.75">
      <c r="A1088" s="89">
        <v>1085</v>
      </c>
      <c r="B1088" s="91"/>
      <c r="C1088" s="91"/>
      <c r="D1088" s="91"/>
      <c r="E1088" s="91"/>
      <c r="F1088" s="91"/>
      <c r="G1088" s="91"/>
    </row>
    <row r="1089" spans="1:7" ht="12.75">
      <c r="A1089" s="89">
        <v>1086</v>
      </c>
      <c r="B1089" s="91"/>
      <c r="C1089" s="91"/>
      <c r="D1089" s="91"/>
      <c r="E1089" s="91"/>
      <c r="F1089" s="91"/>
      <c r="G1089" s="91"/>
    </row>
    <row r="1090" spans="1:7" ht="12.75">
      <c r="A1090" s="89">
        <v>1087</v>
      </c>
      <c r="B1090" s="91"/>
      <c r="C1090" s="91"/>
      <c r="D1090" s="91"/>
      <c r="E1090" s="91"/>
      <c r="F1090" s="91"/>
      <c r="G1090" s="91"/>
    </row>
    <row r="1091" spans="1:7" ht="12.75">
      <c r="A1091" s="89">
        <v>1088</v>
      </c>
      <c r="B1091" s="91"/>
      <c r="C1091" s="91"/>
      <c r="D1091" s="91"/>
      <c r="E1091" s="91"/>
      <c r="F1091" s="91"/>
      <c r="G1091" s="91"/>
    </row>
    <row r="1092" spans="1:7" ht="12.75">
      <c r="A1092" s="89">
        <v>1089</v>
      </c>
      <c r="B1092" s="91"/>
      <c r="C1092" s="91"/>
      <c r="D1092" s="91"/>
      <c r="E1092" s="91"/>
      <c r="F1092" s="91"/>
      <c r="G1092" s="91"/>
    </row>
    <row r="1093" spans="1:7" ht="12.75">
      <c r="A1093" s="89">
        <v>1090</v>
      </c>
      <c r="B1093" s="91"/>
      <c r="C1093" s="91"/>
      <c r="D1093" s="91"/>
      <c r="E1093" s="91"/>
      <c r="F1093" s="91"/>
      <c r="G1093" s="91"/>
    </row>
    <row r="1094" spans="1:7" ht="12.75">
      <c r="A1094" s="89">
        <v>1091</v>
      </c>
      <c r="B1094" s="91"/>
      <c r="C1094" s="91"/>
      <c r="D1094" s="91"/>
      <c r="E1094" s="91"/>
      <c r="F1094" s="91"/>
      <c r="G1094" s="91"/>
    </row>
    <row r="1095" spans="1:7" ht="12.75">
      <c r="A1095" s="89">
        <v>1092</v>
      </c>
      <c r="B1095" s="91"/>
      <c r="C1095" s="91"/>
      <c r="D1095" s="91"/>
      <c r="E1095" s="91"/>
      <c r="F1095" s="91"/>
      <c r="G1095" s="91"/>
    </row>
    <row r="1096" spans="1:7" ht="12.75">
      <c r="A1096" s="89">
        <v>1093</v>
      </c>
      <c r="B1096" s="91"/>
      <c r="C1096" s="91"/>
      <c r="D1096" s="91"/>
      <c r="E1096" s="91"/>
      <c r="F1096" s="91"/>
      <c r="G1096" s="91"/>
    </row>
    <row r="1097" spans="1:7" ht="12.75">
      <c r="A1097" s="89">
        <v>1094</v>
      </c>
      <c r="B1097" s="91"/>
      <c r="C1097" s="91"/>
      <c r="D1097" s="91"/>
      <c r="E1097" s="91"/>
      <c r="F1097" s="91"/>
      <c r="G1097" s="91"/>
    </row>
    <row r="1098" spans="1:7" ht="12.75">
      <c r="A1098" s="89">
        <v>1095</v>
      </c>
      <c r="B1098" s="91"/>
      <c r="C1098" s="91"/>
      <c r="D1098" s="91"/>
      <c r="E1098" s="91"/>
      <c r="F1098" s="91"/>
      <c r="G1098" s="91"/>
    </row>
    <row r="1099" spans="1:7" ht="12.75">
      <c r="A1099" s="89">
        <v>1096</v>
      </c>
      <c r="B1099" s="91"/>
      <c r="C1099" s="91"/>
      <c r="D1099" s="91"/>
      <c r="E1099" s="91"/>
      <c r="F1099" s="91"/>
      <c r="G1099" s="91"/>
    </row>
    <row r="1100" spans="1:7" ht="12.75">
      <c r="A1100" s="89">
        <v>1097</v>
      </c>
      <c r="B1100" s="91"/>
      <c r="C1100" s="91"/>
      <c r="D1100" s="91"/>
      <c r="E1100" s="91"/>
      <c r="F1100" s="91"/>
      <c r="G1100" s="91"/>
    </row>
    <row r="1101" spans="1:7" ht="12.75">
      <c r="A1101" s="89">
        <v>1098</v>
      </c>
      <c r="B1101" s="91"/>
      <c r="C1101" s="91"/>
      <c r="D1101" s="91"/>
      <c r="E1101" s="91"/>
      <c r="F1101" s="91"/>
      <c r="G1101" s="91"/>
    </row>
    <row r="1102" spans="1:7" ht="12.75">
      <c r="A1102" s="89">
        <v>1099</v>
      </c>
      <c r="B1102" s="91"/>
      <c r="C1102" s="91"/>
      <c r="D1102" s="91"/>
      <c r="E1102" s="91"/>
      <c r="F1102" s="91"/>
      <c r="G1102" s="91"/>
    </row>
    <row r="1103" spans="1:7" ht="12.75">
      <c r="A1103" s="89">
        <v>1100</v>
      </c>
      <c r="B1103" s="91"/>
      <c r="C1103" s="91"/>
      <c r="D1103" s="91"/>
      <c r="E1103" s="91"/>
      <c r="F1103" s="91"/>
      <c r="G1103" s="91"/>
    </row>
    <row r="1104" spans="1:7" ht="12.75">
      <c r="A1104" s="89">
        <v>1101</v>
      </c>
      <c r="B1104" s="91"/>
      <c r="C1104" s="91"/>
      <c r="D1104" s="91"/>
      <c r="E1104" s="91"/>
      <c r="F1104" s="91"/>
      <c r="G1104" s="91"/>
    </row>
    <row r="1105" spans="1:7" ht="12.75">
      <c r="A1105" s="89">
        <v>1102</v>
      </c>
      <c r="B1105" s="91"/>
      <c r="C1105" s="91"/>
      <c r="D1105" s="91"/>
      <c r="E1105" s="91"/>
      <c r="F1105" s="91"/>
      <c r="G1105" s="91"/>
    </row>
    <row r="1106" spans="1:7" ht="12.75">
      <c r="A1106" s="89">
        <v>1103</v>
      </c>
      <c r="B1106" s="91"/>
      <c r="C1106" s="91"/>
      <c r="D1106" s="91"/>
      <c r="E1106" s="91"/>
      <c r="F1106" s="91"/>
      <c r="G1106" s="91"/>
    </row>
    <row r="1107" spans="1:7" ht="12.75">
      <c r="A1107" s="89">
        <v>1104</v>
      </c>
      <c r="B1107" s="91"/>
      <c r="C1107" s="91"/>
      <c r="D1107" s="91"/>
      <c r="E1107" s="91"/>
      <c r="F1107" s="91"/>
      <c r="G1107" s="91"/>
    </row>
    <row r="1108" spans="1:7" ht="12.75">
      <c r="A1108" s="89">
        <v>1105</v>
      </c>
      <c r="B1108" s="91"/>
      <c r="C1108" s="91"/>
      <c r="D1108" s="91"/>
      <c r="E1108" s="91"/>
      <c r="F1108" s="91"/>
      <c r="G1108" s="91"/>
    </row>
    <row r="1109" spans="1:7" ht="12.75">
      <c r="A1109" s="89">
        <v>1106</v>
      </c>
      <c r="B1109" s="90" t="s">
        <v>45</v>
      </c>
      <c r="C1109" s="90" t="s">
        <v>45</v>
      </c>
      <c r="D1109" s="91"/>
      <c r="E1109" s="91"/>
      <c r="F1109" s="91"/>
      <c r="G1109" s="96"/>
    </row>
    <row r="1110" spans="1:7" ht="12.75">
      <c r="A1110" s="89">
        <v>1107</v>
      </c>
      <c r="B1110" s="90" t="s">
        <v>45</v>
      </c>
      <c r="C1110" s="90" t="s">
        <v>45</v>
      </c>
      <c r="D1110" s="91"/>
      <c r="E1110" s="91"/>
      <c r="F1110" s="91"/>
      <c r="G1110" s="96"/>
    </row>
    <row r="1111" spans="1:7" ht="12.75">
      <c r="A1111" s="89">
        <v>1108</v>
      </c>
      <c r="B1111" s="90" t="s">
        <v>45</v>
      </c>
      <c r="C1111" s="90" t="s">
        <v>45</v>
      </c>
      <c r="D1111" s="91"/>
      <c r="E1111" s="91"/>
      <c r="F1111" s="91"/>
      <c r="G1111" s="96"/>
    </row>
    <row r="1112" spans="1:7" ht="12.75">
      <c r="A1112" s="89">
        <v>1109</v>
      </c>
      <c r="B1112" s="90" t="s">
        <v>45</v>
      </c>
      <c r="C1112" s="90" t="s">
        <v>45</v>
      </c>
      <c r="D1112" s="91"/>
      <c r="E1112" s="91"/>
      <c r="F1112" s="91"/>
      <c r="G1112" s="96"/>
    </row>
    <row r="1113" spans="1:7" ht="12.75">
      <c r="A1113" s="89">
        <v>1110</v>
      </c>
      <c r="B1113" s="90" t="s">
        <v>45</v>
      </c>
      <c r="C1113" s="90" t="s">
        <v>45</v>
      </c>
      <c r="D1113" s="91"/>
      <c r="E1113" s="91"/>
      <c r="F1113" s="91"/>
      <c r="G1113" s="96"/>
    </row>
    <row r="1114" spans="1:7" ht="12.75">
      <c r="A1114" s="89">
        <v>1111</v>
      </c>
      <c r="B1114" s="90" t="s">
        <v>45</v>
      </c>
      <c r="C1114" s="90" t="s">
        <v>45</v>
      </c>
      <c r="D1114" s="91"/>
      <c r="E1114" s="91"/>
      <c r="F1114" s="91"/>
      <c r="G1114" s="96"/>
    </row>
    <row r="1115" spans="1:7" ht="12.75">
      <c r="A1115" s="89">
        <v>1112</v>
      </c>
      <c r="B1115" s="90" t="s">
        <v>45</v>
      </c>
      <c r="C1115" s="90" t="s">
        <v>45</v>
      </c>
      <c r="D1115" s="91"/>
      <c r="E1115" s="91"/>
      <c r="F1115" s="91"/>
      <c r="G1115" s="96"/>
    </row>
    <row r="1116" spans="1:7" ht="12.75">
      <c r="A1116" s="89">
        <v>1113</v>
      </c>
      <c r="B1116" s="90" t="s">
        <v>1071</v>
      </c>
      <c r="C1116" s="91"/>
      <c r="D1116" s="91"/>
      <c r="E1116" s="91"/>
      <c r="F1116" s="91"/>
      <c r="G1116" s="91"/>
    </row>
    <row r="1117" spans="1:7" ht="12.75">
      <c r="A1117" s="89">
        <v>1114</v>
      </c>
      <c r="B1117" s="90" t="s">
        <v>1071</v>
      </c>
      <c r="C1117" s="91"/>
      <c r="D1117" s="91"/>
      <c r="E1117" s="91"/>
      <c r="F1117" s="91"/>
      <c r="G1117" s="91"/>
    </row>
    <row r="1118" spans="1:7" ht="12.75">
      <c r="A1118" s="89">
        <v>1115</v>
      </c>
      <c r="B1118" s="90" t="s">
        <v>1071</v>
      </c>
      <c r="C1118" s="91"/>
      <c r="D1118" s="91"/>
      <c r="E1118" s="91"/>
      <c r="F1118" s="91"/>
      <c r="G1118" s="91"/>
    </row>
    <row r="1119" spans="1:7" ht="12.75">
      <c r="A1119" s="89">
        <v>1116</v>
      </c>
      <c r="B1119" s="90" t="s">
        <v>1071</v>
      </c>
      <c r="C1119" s="91"/>
      <c r="D1119" s="91"/>
      <c r="E1119" s="91"/>
      <c r="F1119" s="91"/>
      <c r="G1119" s="91"/>
    </row>
    <row r="1120" spans="1:7" ht="12.75">
      <c r="A1120" s="89">
        <v>1117</v>
      </c>
      <c r="B1120" s="90" t="s">
        <v>1071</v>
      </c>
      <c r="C1120" s="91"/>
      <c r="D1120" s="91"/>
      <c r="E1120" s="91"/>
      <c r="F1120" s="91"/>
      <c r="G1120" s="91"/>
    </row>
    <row r="1121" spans="1:7" ht="12.75">
      <c r="A1121" s="89">
        <v>1118</v>
      </c>
      <c r="B1121" s="90" t="s">
        <v>1071</v>
      </c>
      <c r="C1121" s="91"/>
      <c r="D1121" s="91"/>
      <c r="E1121" s="91"/>
      <c r="F1121" s="91"/>
      <c r="G1121" s="91"/>
    </row>
    <row r="1122" spans="1:7" ht="12.75">
      <c r="A1122" s="89">
        <v>1119</v>
      </c>
      <c r="B1122" s="90" t="s">
        <v>1071</v>
      </c>
      <c r="C1122" s="91"/>
      <c r="D1122" s="91"/>
      <c r="E1122" s="91"/>
      <c r="F1122" s="91"/>
      <c r="G1122" s="91"/>
    </row>
    <row r="1123" spans="1:7" ht="12.75">
      <c r="A1123" s="89">
        <v>1120</v>
      </c>
      <c r="B1123" s="90" t="s">
        <v>1071</v>
      </c>
      <c r="C1123" s="91"/>
      <c r="D1123" s="91"/>
      <c r="E1123" s="91"/>
      <c r="F1123" s="91"/>
      <c r="G1123" s="91"/>
    </row>
    <row r="1124" spans="1:7" ht="12.75">
      <c r="A1124" s="89">
        <v>1121</v>
      </c>
      <c r="B1124" s="90" t="s">
        <v>1071</v>
      </c>
      <c r="C1124" s="91"/>
      <c r="D1124" s="91"/>
      <c r="E1124" s="91"/>
      <c r="F1124" s="91"/>
      <c r="G1124" s="91"/>
    </row>
    <row r="1125" spans="1:7" ht="12.75">
      <c r="A1125" s="89">
        <v>1122</v>
      </c>
      <c r="B1125" s="90" t="s">
        <v>1071</v>
      </c>
      <c r="C1125" s="91"/>
      <c r="D1125" s="91"/>
      <c r="E1125" s="91"/>
      <c r="F1125" s="91"/>
      <c r="G1125" s="91"/>
    </row>
    <row r="1126" spans="1:7" ht="12.75">
      <c r="A1126" s="89">
        <v>1123</v>
      </c>
      <c r="B1126" s="90" t="s">
        <v>1071</v>
      </c>
      <c r="C1126" s="91"/>
      <c r="D1126" s="91"/>
      <c r="E1126" s="91"/>
      <c r="F1126" s="91"/>
      <c r="G1126" s="91"/>
    </row>
    <row r="1127" spans="1:7" ht="12.75">
      <c r="A1127" s="89">
        <v>1124</v>
      </c>
      <c r="B1127" s="90" t="s">
        <v>1071</v>
      </c>
      <c r="C1127" s="91"/>
      <c r="D1127" s="91"/>
      <c r="E1127" s="91"/>
      <c r="F1127" s="91"/>
      <c r="G1127" s="91"/>
    </row>
    <row r="1128" spans="1:7" ht="12.75">
      <c r="A1128" s="89">
        <v>1125</v>
      </c>
      <c r="B1128" s="90" t="s">
        <v>1071</v>
      </c>
      <c r="C1128" s="91"/>
      <c r="D1128" s="91"/>
      <c r="E1128" s="91"/>
      <c r="F1128" s="91"/>
      <c r="G1128" s="91"/>
    </row>
    <row r="1129" spans="1:7" ht="12.75">
      <c r="A1129" s="89">
        <v>1126</v>
      </c>
      <c r="B1129" s="90" t="s">
        <v>1071</v>
      </c>
      <c r="C1129" s="91"/>
      <c r="D1129" s="91"/>
      <c r="E1129" s="91"/>
      <c r="F1129" s="91"/>
      <c r="G1129" s="91"/>
    </row>
    <row r="1130" spans="1:7" ht="12.75">
      <c r="A1130" s="89">
        <v>1127</v>
      </c>
      <c r="B1130" s="90" t="s">
        <v>1071</v>
      </c>
      <c r="C1130" s="91"/>
      <c r="D1130" s="91"/>
      <c r="E1130" s="91"/>
      <c r="F1130" s="91"/>
      <c r="G1130" s="91"/>
    </row>
    <row r="1131" spans="1:7" ht="12.75">
      <c r="A1131" s="89">
        <v>1128</v>
      </c>
      <c r="B1131" s="90" t="s">
        <v>1071</v>
      </c>
      <c r="C1131" s="91"/>
      <c r="D1131" s="91"/>
      <c r="E1131" s="91"/>
      <c r="F1131" s="91"/>
      <c r="G1131" s="91"/>
    </row>
    <row r="1132" spans="1:7" ht="12.75">
      <c r="A1132" s="89">
        <v>1129</v>
      </c>
      <c r="B1132" s="90" t="s">
        <v>1071</v>
      </c>
      <c r="C1132" s="91"/>
      <c r="D1132" s="91"/>
      <c r="E1132" s="91"/>
      <c r="F1132" s="91"/>
      <c r="G1132" s="91"/>
    </row>
    <row r="1133" spans="1:7" ht="12.75">
      <c r="A1133" s="89">
        <v>1130</v>
      </c>
      <c r="B1133" s="90" t="s">
        <v>1071</v>
      </c>
      <c r="C1133" s="91"/>
      <c r="D1133" s="91"/>
      <c r="E1133" s="91"/>
      <c r="F1133" s="91"/>
      <c r="G1133" s="91"/>
    </row>
    <row r="1134" spans="1:7" ht="12.75">
      <c r="A1134" s="89">
        <v>1131</v>
      </c>
      <c r="B1134" s="90" t="s">
        <v>1071</v>
      </c>
      <c r="C1134" s="91"/>
      <c r="D1134" s="91"/>
      <c r="E1134" s="91"/>
      <c r="F1134" s="91"/>
      <c r="G1134" s="91"/>
    </row>
    <row r="1135" spans="1:7" ht="12.75">
      <c r="A1135" s="89">
        <v>1132</v>
      </c>
      <c r="B1135" s="90" t="s">
        <v>1071</v>
      </c>
      <c r="C1135" s="91"/>
      <c r="D1135" s="91"/>
      <c r="E1135" s="91"/>
      <c r="F1135" s="91"/>
      <c r="G1135" s="91"/>
    </row>
    <row r="1136" spans="1:7" ht="12.75">
      <c r="A1136" s="89">
        <v>1133</v>
      </c>
      <c r="B1136" s="90" t="s">
        <v>1071</v>
      </c>
      <c r="C1136" s="91"/>
      <c r="D1136" s="91"/>
      <c r="E1136" s="91"/>
      <c r="F1136" s="91"/>
      <c r="G1136" s="91"/>
    </row>
    <row r="1137" spans="1:7" ht="12.75">
      <c r="A1137" s="89">
        <v>1134</v>
      </c>
      <c r="B1137" s="90" t="s">
        <v>1071</v>
      </c>
      <c r="C1137" s="91"/>
      <c r="D1137" s="91"/>
      <c r="E1137" s="91"/>
      <c r="F1137" s="91"/>
      <c r="G1137" s="91"/>
    </row>
    <row r="1138" spans="1:7" ht="12.75">
      <c r="A1138" s="89">
        <v>1135</v>
      </c>
      <c r="B1138" s="90" t="s">
        <v>1071</v>
      </c>
      <c r="C1138" s="91"/>
      <c r="D1138" s="91"/>
      <c r="E1138" s="91"/>
      <c r="F1138" s="91"/>
      <c r="G1138" s="91"/>
    </row>
    <row r="1139" spans="1:7" ht="12.75">
      <c r="A1139" s="89">
        <v>1136</v>
      </c>
      <c r="B1139" s="90" t="s">
        <v>1071</v>
      </c>
      <c r="C1139" s="91"/>
      <c r="D1139" s="91"/>
      <c r="E1139" s="91"/>
      <c r="F1139" s="91"/>
      <c r="G1139" s="91"/>
    </row>
    <row r="1140" spans="1:7" ht="12.75">
      <c r="A1140" s="89">
        <v>1137</v>
      </c>
      <c r="B1140" s="90" t="s">
        <v>1071</v>
      </c>
      <c r="C1140" s="91"/>
      <c r="D1140" s="91"/>
      <c r="E1140" s="91"/>
      <c r="F1140" s="91"/>
      <c r="G1140" s="91"/>
    </row>
    <row r="1141" spans="1:7" ht="12.75">
      <c r="A1141" s="89">
        <v>1138</v>
      </c>
      <c r="B1141" s="90" t="s">
        <v>1071</v>
      </c>
      <c r="C1141" s="91"/>
      <c r="D1141" s="91"/>
      <c r="E1141" s="91"/>
      <c r="F1141" s="91"/>
      <c r="G1141" s="91"/>
    </row>
    <row r="1142" spans="1:7" ht="12.75">
      <c r="A1142" s="89">
        <v>1139</v>
      </c>
      <c r="B1142" s="90" t="s">
        <v>1071</v>
      </c>
      <c r="C1142" s="91"/>
      <c r="D1142" s="91"/>
      <c r="E1142" s="91"/>
      <c r="F1142" s="91"/>
      <c r="G1142" s="91"/>
    </row>
    <row r="1143" spans="1:7" ht="12.75">
      <c r="A1143" s="89">
        <v>1140</v>
      </c>
      <c r="B1143" s="90" t="s">
        <v>1071</v>
      </c>
      <c r="C1143" s="91"/>
      <c r="D1143" s="91"/>
      <c r="E1143" s="91"/>
      <c r="F1143" s="91"/>
      <c r="G1143" s="91"/>
    </row>
    <row r="1144" spans="1:7" ht="12.75">
      <c r="A1144" s="89">
        <v>1141</v>
      </c>
      <c r="B1144" s="90" t="s">
        <v>1071</v>
      </c>
      <c r="C1144" s="91"/>
      <c r="D1144" s="91"/>
      <c r="E1144" s="91"/>
      <c r="F1144" s="91"/>
      <c r="G1144" s="91"/>
    </row>
    <row r="1145" spans="1:7" ht="12.75">
      <c r="A1145" s="89">
        <v>1142</v>
      </c>
      <c r="B1145" s="90" t="s">
        <v>1071</v>
      </c>
      <c r="C1145" s="91"/>
      <c r="D1145" s="91"/>
      <c r="E1145" s="91"/>
      <c r="F1145" s="91"/>
      <c r="G1145" s="91"/>
    </row>
    <row r="1146" spans="1:7" ht="12.75">
      <c r="A1146" s="89">
        <v>1143</v>
      </c>
      <c r="B1146" s="90" t="s">
        <v>1071</v>
      </c>
      <c r="C1146" s="91"/>
      <c r="D1146" s="91"/>
      <c r="E1146" s="91"/>
      <c r="F1146" s="91"/>
      <c r="G1146" s="91"/>
    </row>
    <row r="1147" spans="1:7" ht="12.75">
      <c r="A1147" s="89">
        <v>1144</v>
      </c>
      <c r="B1147" s="90" t="s">
        <v>1071</v>
      </c>
      <c r="C1147" s="91"/>
      <c r="D1147" s="91"/>
      <c r="E1147" s="91"/>
      <c r="F1147" s="91"/>
      <c r="G1147" s="91"/>
    </row>
    <row r="1148" spans="1:7" ht="12.75">
      <c r="A1148" s="89">
        <v>1145</v>
      </c>
      <c r="B1148" s="90" t="s">
        <v>1071</v>
      </c>
      <c r="C1148" s="91"/>
      <c r="D1148" s="91"/>
      <c r="E1148" s="91"/>
      <c r="F1148" s="91"/>
      <c r="G1148" s="91"/>
    </row>
    <row r="1149" spans="1:7" ht="12.75">
      <c r="A1149" s="89">
        <v>1146</v>
      </c>
      <c r="B1149" s="90" t="s">
        <v>1071</v>
      </c>
      <c r="C1149" s="91"/>
      <c r="D1149" s="91"/>
      <c r="E1149" s="91"/>
      <c r="F1149" s="91"/>
      <c r="G1149" s="91"/>
    </row>
    <row r="1150" spans="1:7" ht="12.75">
      <c r="A1150" s="89">
        <v>1147</v>
      </c>
      <c r="B1150" s="90" t="s">
        <v>1071</v>
      </c>
      <c r="C1150" s="91"/>
      <c r="D1150" s="91"/>
      <c r="E1150" s="91"/>
      <c r="F1150" s="91"/>
      <c r="G1150" s="91"/>
    </row>
    <row r="1151" spans="1:7" ht="12.75">
      <c r="A1151" s="89">
        <v>1148</v>
      </c>
      <c r="B1151" s="90" t="s">
        <v>1071</v>
      </c>
      <c r="C1151" s="91"/>
      <c r="D1151" s="91"/>
      <c r="E1151" s="91"/>
      <c r="F1151" s="91"/>
      <c r="G1151" s="91"/>
    </row>
    <row r="1152" spans="1:7" ht="12.75">
      <c r="A1152" s="89">
        <v>1149</v>
      </c>
      <c r="B1152" s="90" t="s">
        <v>1071</v>
      </c>
      <c r="C1152" s="91"/>
      <c r="D1152" s="91"/>
      <c r="E1152" s="91"/>
      <c r="F1152" s="91"/>
      <c r="G1152" s="91"/>
    </row>
    <row r="1153" spans="1:7" ht="12.75">
      <c r="A1153" s="89">
        <v>1150</v>
      </c>
      <c r="B1153" s="90" t="s">
        <v>1071</v>
      </c>
      <c r="C1153" s="91"/>
      <c r="D1153" s="91"/>
      <c r="E1153" s="91"/>
      <c r="F1153" s="91"/>
      <c r="G1153" s="91"/>
    </row>
    <row r="1154" spans="1:7" ht="12.75">
      <c r="A1154" s="89">
        <v>1151</v>
      </c>
      <c r="B1154" s="90" t="s">
        <v>1071</v>
      </c>
      <c r="C1154" s="91"/>
      <c r="D1154" s="91"/>
      <c r="E1154" s="91"/>
      <c r="F1154" s="91"/>
      <c r="G1154" s="91"/>
    </row>
    <row r="1155" spans="1:7" ht="12.75">
      <c r="A1155" s="89">
        <v>1152</v>
      </c>
      <c r="B1155" s="90" t="s">
        <v>1071</v>
      </c>
      <c r="C1155" s="91"/>
      <c r="D1155" s="91"/>
      <c r="E1155" s="91"/>
      <c r="F1155" s="91"/>
      <c r="G1155" s="91"/>
    </row>
    <row r="1156" spans="1:7" ht="12.75">
      <c r="A1156" s="89">
        <v>1153</v>
      </c>
      <c r="B1156" s="90" t="s">
        <v>1071</v>
      </c>
      <c r="C1156" s="91"/>
      <c r="D1156" s="91"/>
      <c r="E1156" s="91"/>
      <c r="F1156" s="91"/>
      <c r="G1156" s="91"/>
    </row>
    <row r="1157" spans="1:7" ht="12.75">
      <c r="A1157" s="89">
        <v>1154</v>
      </c>
      <c r="B1157" s="90" t="s">
        <v>1071</v>
      </c>
      <c r="C1157" s="91"/>
      <c r="D1157" s="91"/>
      <c r="E1157" s="91"/>
      <c r="F1157" s="91"/>
      <c r="G1157" s="91"/>
    </row>
    <row r="1158" spans="1:7" ht="12.75">
      <c r="A1158" s="89">
        <v>1155</v>
      </c>
      <c r="B1158" s="90" t="s">
        <v>1071</v>
      </c>
      <c r="C1158" s="91"/>
      <c r="D1158" s="91"/>
      <c r="E1158" s="91"/>
      <c r="F1158" s="91"/>
      <c r="G1158" s="91"/>
    </row>
    <row r="1159" spans="1:7" ht="12.75">
      <c r="A1159" s="89">
        <v>1156</v>
      </c>
      <c r="B1159" s="90" t="s">
        <v>1071</v>
      </c>
      <c r="C1159" s="91"/>
      <c r="D1159" s="91"/>
      <c r="E1159" s="91"/>
      <c r="F1159" s="91"/>
      <c r="G1159" s="91"/>
    </row>
    <row r="1160" spans="1:7" ht="12.75">
      <c r="A1160" s="89">
        <v>1157</v>
      </c>
      <c r="B1160" s="90" t="s">
        <v>1071</v>
      </c>
      <c r="C1160" s="91"/>
      <c r="D1160" s="91"/>
      <c r="E1160" s="91"/>
      <c r="F1160" s="91"/>
      <c r="G1160" s="91"/>
    </row>
    <row r="1161" spans="1:7" ht="12.75">
      <c r="A1161" s="89">
        <v>1158</v>
      </c>
      <c r="B1161" s="90" t="s">
        <v>1071</v>
      </c>
      <c r="C1161" s="91"/>
      <c r="D1161" s="91"/>
      <c r="E1161" s="91"/>
      <c r="F1161" s="91"/>
      <c r="G1161" s="91"/>
    </row>
    <row r="1162" spans="1:7" ht="12.75">
      <c r="A1162" s="89">
        <v>1159</v>
      </c>
      <c r="B1162" s="91"/>
      <c r="C1162" s="91"/>
      <c r="D1162" s="91"/>
      <c r="E1162" s="91"/>
      <c r="F1162" s="91"/>
      <c r="G1162" s="91"/>
    </row>
    <row r="1163" spans="1:7" ht="12.75">
      <c r="A1163" s="89">
        <v>1160</v>
      </c>
      <c r="B1163" s="91"/>
      <c r="C1163" s="91"/>
      <c r="D1163" s="91"/>
      <c r="E1163" s="91"/>
      <c r="F1163" s="91"/>
      <c r="G1163" s="91"/>
    </row>
    <row r="1164" spans="1:7" ht="12.75">
      <c r="A1164" s="89">
        <v>1161</v>
      </c>
      <c r="B1164" s="90" t="s">
        <v>1071</v>
      </c>
      <c r="C1164" s="91"/>
      <c r="D1164" s="91"/>
      <c r="E1164" s="91"/>
      <c r="F1164" s="91"/>
      <c r="G1164" s="91"/>
    </row>
    <row r="1165" spans="1:7" ht="12.75">
      <c r="A1165" s="89">
        <v>1162</v>
      </c>
      <c r="B1165" s="90" t="s">
        <v>1071</v>
      </c>
      <c r="C1165" s="91"/>
      <c r="D1165" s="91"/>
      <c r="E1165" s="91"/>
      <c r="F1165" s="91"/>
      <c r="G1165" s="91"/>
    </row>
    <row r="1166" spans="1:7" ht="12.75">
      <c r="A1166" s="89">
        <v>1163</v>
      </c>
      <c r="B1166" s="90" t="s">
        <v>1071</v>
      </c>
      <c r="C1166" s="91"/>
      <c r="D1166" s="91"/>
      <c r="E1166" s="91"/>
      <c r="F1166" s="91"/>
      <c r="G1166" s="91"/>
    </row>
    <row r="1167" spans="1:7" ht="12.75">
      <c r="A1167" s="89">
        <v>1164</v>
      </c>
      <c r="B1167" s="90" t="s">
        <v>1071</v>
      </c>
      <c r="C1167" s="91"/>
      <c r="D1167" s="91"/>
      <c r="E1167" s="91"/>
      <c r="F1167" s="91"/>
      <c r="G1167" s="91"/>
    </row>
    <row r="1168" spans="1:7" ht="12.75">
      <c r="A1168" s="89">
        <v>1165</v>
      </c>
      <c r="B1168" s="90" t="s">
        <v>1071</v>
      </c>
      <c r="C1168" s="91"/>
      <c r="D1168" s="91"/>
      <c r="E1168" s="91"/>
      <c r="F1168" s="91"/>
      <c r="G1168" s="91"/>
    </row>
    <row r="1169" spans="1:7" ht="12.75">
      <c r="A1169" s="89">
        <v>1166</v>
      </c>
      <c r="B1169" s="90" t="s">
        <v>1071</v>
      </c>
      <c r="C1169" s="91"/>
      <c r="D1169" s="91"/>
      <c r="E1169" s="91"/>
      <c r="F1169" s="91"/>
      <c r="G1169" s="91"/>
    </row>
    <row r="1170" spans="1:7" ht="12.75">
      <c r="A1170" s="89">
        <v>1167</v>
      </c>
      <c r="B1170" s="90" t="s">
        <v>1071</v>
      </c>
      <c r="C1170" s="91"/>
      <c r="D1170" s="91"/>
      <c r="E1170" s="91"/>
      <c r="F1170" s="91"/>
      <c r="G1170" s="91"/>
    </row>
    <row r="1171" spans="1:7" ht="12.75">
      <c r="A1171" s="89">
        <v>1168</v>
      </c>
      <c r="B1171" s="91"/>
      <c r="C1171" s="91"/>
      <c r="D1171" s="91"/>
      <c r="E1171" s="91"/>
      <c r="F1171" s="91"/>
      <c r="G1171" s="91"/>
    </row>
    <row r="1172" spans="1:7" ht="12.75">
      <c r="A1172" s="89">
        <v>1169</v>
      </c>
      <c r="B1172" s="91"/>
      <c r="C1172" s="91"/>
      <c r="D1172" s="91"/>
      <c r="E1172" s="91"/>
      <c r="F1172" s="91"/>
      <c r="G1172" s="91"/>
    </row>
    <row r="1173" spans="1:7" ht="12.75">
      <c r="A1173" s="89">
        <v>1170</v>
      </c>
      <c r="B1173" s="90" t="s">
        <v>1071</v>
      </c>
      <c r="C1173" s="91"/>
      <c r="D1173" s="91"/>
      <c r="E1173" s="91"/>
      <c r="F1173" s="91"/>
      <c r="G1173" s="91"/>
    </row>
    <row r="1174" spans="1:7" ht="12.75">
      <c r="A1174" s="89">
        <v>1171</v>
      </c>
      <c r="B1174" s="91"/>
      <c r="C1174" s="91"/>
      <c r="D1174" s="91"/>
      <c r="E1174" s="91"/>
      <c r="F1174" s="91"/>
      <c r="G1174" s="91"/>
    </row>
    <row r="1175" spans="1:7" ht="12.75">
      <c r="A1175" s="89">
        <v>1172</v>
      </c>
      <c r="B1175" s="91"/>
      <c r="C1175" s="91"/>
      <c r="D1175" s="91"/>
      <c r="E1175" s="91"/>
      <c r="F1175" s="91"/>
      <c r="G1175" s="91"/>
    </row>
    <row r="1176" spans="1:7" ht="12.75">
      <c r="A1176" s="89">
        <v>1173</v>
      </c>
      <c r="B1176" s="90" t="s">
        <v>1071</v>
      </c>
      <c r="C1176" s="91"/>
      <c r="D1176" s="91"/>
      <c r="E1176" s="91"/>
      <c r="F1176" s="91"/>
      <c r="G1176" s="91"/>
    </row>
    <row r="1177" spans="1:7" ht="12.75">
      <c r="A1177" s="89">
        <v>1174</v>
      </c>
      <c r="B1177" s="90" t="s">
        <v>1071</v>
      </c>
      <c r="C1177" s="91"/>
      <c r="D1177" s="91"/>
      <c r="E1177" s="91"/>
      <c r="F1177" s="91"/>
      <c r="G1177" s="91"/>
    </row>
    <row r="1178" spans="1:7" ht="12.75">
      <c r="A1178" s="89">
        <v>1175</v>
      </c>
      <c r="B1178" s="90" t="s">
        <v>1071</v>
      </c>
      <c r="C1178" s="91"/>
      <c r="D1178" s="91"/>
      <c r="E1178" s="91"/>
      <c r="F1178" s="91"/>
      <c r="G1178" s="91"/>
    </row>
    <row r="1179" spans="1:7" ht="12.75">
      <c r="A1179" s="89">
        <v>1176</v>
      </c>
      <c r="B1179" s="91"/>
      <c r="C1179" s="91"/>
      <c r="D1179" s="91"/>
      <c r="E1179" s="91"/>
      <c r="F1179" s="91"/>
      <c r="G1179" s="91"/>
    </row>
    <row r="1180" spans="1:7" ht="12.75">
      <c r="A1180" s="89">
        <v>1177</v>
      </c>
      <c r="B1180" s="90" t="s">
        <v>1071</v>
      </c>
      <c r="C1180" s="91"/>
      <c r="D1180" s="91"/>
      <c r="E1180" s="91"/>
      <c r="F1180" s="91"/>
      <c r="G1180" s="91"/>
    </row>
    <row r="1181" spans="1:7" ht="12.75">
      <c r="A1181" s="89">
        <v>1178</v>
      </c>
      <c r="B1181" s="90" t="s">
        <v>1071</v>
      </c>
      <c r="C1181" s="91"/>
      <c r="D1181" s="91"/>
      <c r="E1181" s="91"/>
      <c r="F1181" s="91"/>
      <c r="G1181" s="91"/>
    </row>
    <row r="1182" spans="1:7" ht="12.75">
      <c r="A1182" s="89">
        <v>1179</v>
      </c>
      <c r="B1182" s="90" t="s">
        <v>1071</v>
      </c>
      <c r="C1182" s="91"/>
      <c r="D1182" s="91"/>
      <c r="E1182" s="91"/>
      <c r="F1182" s="91"/>
      <c r="G1182" s="91"/>
    </row>
    <row r="1183" spans="1:7" ht="12.75">
      <c r="A1183" s="89">
        <v>1180</v>
      </c>
      <c r="B1183" s="91"/>
      <c r="C1183" s="91"/>
      <c r="D1183" s="91"/>
      <c r="E1183" s="91"/>
      <c r="F1183" s="91"/>
      <c r="G1183" s="91"/>
    </row>
    <row r="1184" spans="1:7" ht="12.75">
      <c r="A1184" s="89">
        <v>1181</v>
      </c>
      <c r="B1184" s="90" t="s">
        <v>1071</v>
      </c>
      <c r="C1184" s="91"/>
      <c r="D1184" s="91"/>
      <c r="E1184" s="91"/>
      <c r="F1184" s="91"/>
      <c r="G1184" s="91"/>
    </row>
    <row r="1185" spans="1:7" ht="12.75">
      <c r="A1185" s="89">
        <v>1182</v>
      </c>
      <c r="B1185" s="90" t="s">
        <v>1071</v>
      </c>
      <c r="C1185" s="91"/>
      <c r="D1185" s="91"/>
      <c r="E1185" s="91"/>
      <c r="F1185" s="91"/>
      <c r="G1185" s="91"/>
    </row>
    <row r="1186" spans="1:7" ht="12.75">
      <c r="A1186" s="89">
        <v>1183</v>
      </c>
      <c r="B1186" s="90" t="s">
        <v>1071</v>
      </c>
      <c r="C1186" s="91"/>
      <c r="D1186" s="91"/>
      <c r="E1186" s="91"/>
      <c r="F1186" s="91"/>
      <c r="G1186" s="91"/>
    </row>
    <row r="1187" spans="1:7" ht="12.75">
      <c r="A1187" s="89">
        <v>1184</v>
      </c>
      <c r="B1187" s="90" t="s">
        <v>1071</v>
      </c>
      <c r="C1187" s="91"/>
      <c r="D1187" s="91"/>
      <c r="E1187" s="91"/>
      <c r="F1187" s="91"/>
      <c r="G1187" s="91"/>
    </row>
    <row r="1188" spans="1:7" ht="12.75">
      <c r="A1188" s="89">
        <v>1185</v>
      </c>
      <c r="B1188" s="90" t="s">
        <v>1071</v>
      </c>
      <c r="C1188" s="91"/>
      <c r="D1188" s="91"/>
      <c r="E1188" s="91"/>
      <c r="F1188" s="91"/>
      <c r="G1188" s="91"/>
    </row>
    <row r="1189" spans="1:7" ht="12.75">
      <c r="A1189" s="89">
        <v>1186</v>
      </c>
      <c r="B1189" s="90" t="s">
        <v>1071</v>
      </c>
      <c r="C1189" s="91"/>
      <c r="D1189" s="91"/>
      <c r="E1189" s="91"/>
      <c r="F1189" s="91"/>
      <c r="G1189" s="91"/>
    </row>
    <row r="1190" spans="1:7" ht="12.75">
      <c r="A1190" s="89">
        <v>1187</v>
      </c>
      <c r="B1190" s="90" t="s">
        <v>1071</v>
      </c>
      <c r="C1190" s="91"/>
      <c r="D1190" s="91"/>
      <c r="E1190" s="91"/>
      <c r="F1190" s="91"/>
      <c r="G1190" s="91"/>
    </row>
    <row r="1191" spans="1:7" ht="12.75">
      <c r="A1191" s="89">
        <v>1188</v>
      </c>
      <c r="B1191" s="90" t="s">
        <v>1071</v>
      </c>
      <c r="C1191" s="91"/>
      <c r="D1191" s="91"/>
      <c r="E1191" s="91"/>
      <c r="F1191" s="91"/>
      <c r="G1191" s="91"/>
    </row>
    <row r="1192" spans="1:7" ht="12.75">
      <c r="A1192" s="89">
        <v>1189</v>
      </c>
      <c r="B1192" s="90" t="s">
        <v>1071</v>
      </c>
      <c r="C1192" s="91"/>
      <c r="D1192" s="91"/>
      <c r="E1192" s="91"/>
      <c r="F1192" s="91"/>
      <c r="G1192" s="91"/>
    </row>
    <row r="1193" spans="1:7" ht="12.75">
      <c r="A1193" s="89">
        <v>1190</v>
      </c>
      <c r="B1193" s="90" t="s">
        <v>1071</v>
      </c>
      <c r="C1193" s="91"/>
      <c r="D1193" s="91"/>
      <c r="E1193" s="91"/>
      <c r="F1193" s="91"/>
      <c r="G1193" s="91"/>
    </row>
    <row r="1194" spans="1:7" ht="12.75">
      <c r="A1194" s="89">
        <v>1191</v>
      </c>
      <c r="B1194" s="90" t="s">
        <v>1071</v>
      </c>
      <c r="C1194" s="91"/>
      <c r="D1194" s="91"/>
      <c r="E1194" s="91"/>
      <c r="F1194" s="91"/>
      <c r="G1194" s="91"/>
    </row>
    <row r="1195" spans="1:7" ht="12.75">
      <c r="A1195" s="89">
        <v>1192</v>
      </c>
      <c r="B1195" s="90" t="s">
        <v>1071</v>
      </c>
      <c r="C1195" s="91"/>
      <c r="D1195" s="91"/>
      <c r="E1195" s="91"/>
      <c r="F1195" s="91"/>
      <c r="G1195" s="91"/>
    </row>
    <row r="1196" spans="1:7" ht="12.75">
      <c r="A1196" s="89">
        <v>1193</v>
      </c>
      <c r="B1196" s="90" t="s">
        <v>1071</v>
      </c>
      <c r="C1196" s="91"/>
      <c r="D1196" s="91"/>
      <c r="E1196" s="91"/>
      <c r="F1196" s="91"/>
      <c r="G1196" s="91"/>
    </row>
    <row r="1197" spans="1:7" ht="12.75">
      <c r="A1197" s="89">
        <v>1194</v>
      </c>
      <c r="B1197" s="90" t="s">
        <v>1071</v>
      </c>
      <c r="C1197" s="91"/>
      <c r="D1197" s="91"/>
      <c r="E1197" s="91"/>
      <c r="F1197" s="91"/>
      <c r="G1197" s="91"/>
    </row>
    <row r="1198" spans="1:7" ht="12.75">
      <c r="A1198" s="89">
        <v>1195</v>
      </c>
      <c r="B1198" s="90" t="s">
        <v>1071</v>
      </c>
      <c r="C1198" s="91"/>
      <c r="D1198" s="91"/>
      <c r="E1198" s="91"/>
      <c r="F1198" s="91"/>
      <c r="G1198" s="91"/>
    </row>
    <row r="1199" spans="1:7" ht="12.75">
      <c r="A1199" s="89">
        <v>1196</v>
      </c>
      <c r="B1199" s="90" t="s">
        <v>1071</v>
      </c>
      <c r="C1199" s="91"/>
      <c r="D1199" s="91"/>
      <c r="E1199" s="91"/>
      <c r="F1199" s="91"/>
      <c r="G1199" s="91"/>
    </row>
    <row r="1200" spans="1:7" ht="12.75">
      <c r="A1200" s="89">
        <v>1197</v>
      </c>
      <c r="B1200" s="90" t="s">
        <v>1071</v>
      </c>
      <c r="C1200" s="91"/>
      <c r="D1200" s="91"/>
      <c r="E1200" s="91"/>
      <c r="F1200" s="91"/>
      <c r="G1200" s="91"/>
    </row>
    <row r="1201" spans="1:7" ht="12.75">
      <c r="A1201" s="89">
        <v>1198</v>
      </c>
      <c r="B1201" s="90" t="s">
        <v>1071</v>
      </c>
      <c r="C1201" s="91"/>
      <c r="D1201" s="91"/>
      <c r="E1201" s="91"/>
      <c r="F1201" s="91"/>
      <c r="G1201" s="91"/>
    </row>
    <row r="1202" spans="1:7" ht="12.75">
      <c r="A1202" s="89">
        <v>1199</v>
      </c>
      <c r="B1202" s="90" t="s">
        <v>1071</v>
      </c>
      <c r="C1202" s="91"/>
      <c r="D1202" s="91"/>
      <c r="E1202" s="91"/>
      <c r="F1202" s="91"/>
      <c r="G1202" s="91"/>
    </row>
    <row r="1203" spans="1:7" ht="12.75">
      <c r="A1203" s="89">
        <v>1200</v>
      </c>
      <c r="B1203" s="90" t="s">
        <v>1071</v>
      </c>
      <c r="C1203" s="91"/>
      <c r="D1203" s="91"/>
      <c r="E1203" s="91"/>
      <c r="F1203" s="91"/>
      <c r="G1203" s="91"/>
    </row>
    <row r="1204" spans="1:7" ht="12.75">
      <c r="A1204" s="89">
        <v>1201</v>
      </c>
      <c r="B1204" s="90" t="s">
        <v>1071</v>
      </c>
      <c r="C1204" s="91"/>
      <c r="D1204" s="91"/>
      <c r="E1204" s="91"/>
      <c r="F1204" s="91"/>
      <c r="G1204" s="91"/>
    </row>
    <row r="1205" spans="1:7" ht="12.75">
      <c r="A1205" s="89">
        <v>1202</v>
      </c>
      <c r="B1205" s="90" t="s">
        <v>1071</v>
      </c>
      <c r="C1205" s="91"/>
      <c r="D1205" s="91"/>
      <c r="E1205" s="91"/>
      <c r="F1205" s="91"/>
      <c r="G1205" s="91"/>
    </row>
    <row r="1206" spans="1:7" ht="12.75">
      <c r="A1206" s="89">
        <v>1203</v>
      </c>
      <c r="B1206" s="90" t="s">
        <v>1071</v>
      </c>
      <c r="C1206" s="91"/>
      <c r="D1206" s="91"/>
      <c r="E1206" s="91"/>
      <c r="F1206" s="91"/>
      <c r="G1206" s="91"/>
    </row>
    <row r="1207" spans="1:7" ht="12.75">
      <c r="A1207" s="89">
        <v>1204</v>
      </c>
      <c r="B1207" s="90" t="s">
        <v>1071</v>
      </c>
      <c r="C1207" s="91"/>
      <c r="D1207" s="91"/>
      <c r="E1207" s="91"/>
      <c r="F1207" s="91"/>
      <c r="G1207" s="91"/>
    </row>
    <row r="1208" spans="1:7" ht="12.75">
      <c r="A1208" s="89">
        <v>1205</v>
      </c>
      <c r="B1208" s="90" t="s">
        <v>1071</v>
      </c>
      <c r="C1208" s="91"/>
      <c r="D1208" s="91"/>
      <c r="E1208" s="91"/>
      <c r="F1208" s="91"/>
      <c r="G1208" s="91"/>
    </row>
    <row r="1209" spans="1:7" ht="12.75">
      <c r="A1209" s="89">
        <v>1206</v>
      </c>
      <c r="B1209" s="90" t="s">
        <v>1071</v>
      </c>
      <c r="C1209" s="91"/>
      <c r="D1209" s="91"/>
      <c r="E1209" s="91"/>
      <c r="F1209" s="91"/>
      <c r="G1209" s="91"/>
    </row>
    <row r="1210" spans="1:7" ht="12.75">
      <c r="A1210" s="89">
        <v>1207</v>
      </c>
      <c r="B1210" s="90" t="s">
        <v>1071</v>
      </c>
      <c r="C1210" s="91"/>
      <c r="D1210" s="91"/>
      <c r="E1210" s="91"/>
      <c r="F1210" s="91"/>
      <c r="G1210" s="91"/>
    </row>
    <row r="1211" spans="1:7" ht="12.75">
      <c r="A1211" s="89">
        <v>1208</v>
      </c>
      <c r="B1211" s="90" t="s">
        <v>1071</v>
      </c>
      <c r="C1211" s="91"/>
      <c r="D1211" s="91"/>
      <c r="E1211" s="91"/>
      <c r="F1211" s="91"/>
      <c r="G1211" s="91"/>
    </row>
    <row r="1212" spans="1:7" ht="12.75">
      <c r="A1212" s="89">
        <v>1209</v>
      </c>
      <c r="B1212" s="90" t="s">
        <v>1071</v>
      </c>
      <c r="C1212" s="91"/>
      <c r="D1212" s="91"/>
      <c r="E1212" s="91"/>
      <c r="F1212" s="91"/>
      <c r="G1212" s="91"/>
    </row>
    <row r="1213" spans="1:7" ht="12.75">
      <c r="A1213" s="89">
        <v>1210</v>
      </c>
      <c r="B1213" s="90" t="s">
        <v>1071</v>
      </c>
      <c r="C1213" s="91"/>
      <c r="D1213" s="91"/>
      <c r="E1213" s="91"/>
      <c r="F1213" s="91"/>
      <c r="G1213" s="91"/>
    </row>
    <row r="1214" spans="1:7" ht="12.75">
      <c r="A1214" s="89">
        <v>1211</v>
      </c>
      <c r="B1214" s="90" t="s">
        <v>1071</v>
      </c>
      <c r="C1214" s="91"/>
      <c r="D1214" s="91"/>
      <c r="E1214" s="91"/>
      <c r="F1214" s="91"/>
      <c r="G1214" s="91"/>
    </row>
    <row r="1215" spans="1:7" ht="12.75">
      <c r="A1215" s="89">
        <v>1212</v>
      </c>
      <c r="B1215" s="90" t="s">
        <v>1071</v>
      </c>
      <c r="C1215" s="91"/>
      <c r="D1215" s="91"/>
      <c r="E1215" s="91"/>
      <c r="F1215" s="91"/>
      <c r="G1215" s="91"/>
    </row>
    <row r="1216" spans="1:7" ht="12.75">
      <c r="A1216" s="89">
        <v>1213</v>
      </c>
      <c r="B1216" s="90" t="s">
        <v>1071</v>
      </c>
      <c r="C1216" s="91"/>
      <c r="D1216" s="91"/>
      <c r="E1216" s="91"/>
      <c r="F1216" s="91"/>
      <c r="G1216" s="91"/>
    </row>
    <row r="1217" spans="1:7" ht="12.75">
      <c r="A1217" s="89">
        <v>1214</v>
      </c>
      <c r="B1217" s="90" t="s">
        <v>1071</v>
      </c>
      <c r="C1217" s="91"/>
      <c r="D1217" s="91"/>
      <c r="E1217" s="91"/>
      <c r="F1217" s="91"/>
      <c r="G1217" s="91"/>
    </row>
    <row r="1218" spans="1:7" ht="12.75">
      <c r="A1218" s="89">
        <v>1215</v>
      </c>
      <c r="B1218" s="90" t="s">
        <v>1071</v>
      </c>
      <c r="C1218" s="91"/>
      <c r="D1218" s="91"/>
      <c r="E1218" s="91"/>
      <c r="F1218" s="91"/>
      <c r="G1218" s="91"/>
    </row>
    <row r="1219" spans="1:7" ht="12.75">
      <c r="A1219" s="89">
        <v>1216</v>
      </c>
      <c r="B1219" s="90" t="s">
        <v>1071</v>
      </c>
      <c r="C1219" s="91"/>
      <c r="D1219" s="91"/>
      <c r="E1219" s="91"/>
      <c r="F1219" s="91"/>
      <c r="G1219" s="91"/>
    </row>
    <row r="1220" spans="1:7" ht="12.75">
      <c r="A1220" s="89">
        <v>1217</v>
      </c>
      <c r="B1220" s="90" t="s">
        <v>1071</v>
      </c>
      <c r="C1220" s="91"/>
      <c r="D1220" s="91"/>
      <c r="E1220" s="91"/>
      <c r="F1220" s="91"/>
      <c r="G1220" s="91"/>
    </row>
    <row r="1221" spans="1:7" ht="12.75">
      <c r="A1221" s="89">
        <v>1218</v>
      </c>
      <c r="B1221" s="90" t="s">
        <v>1071</v>
      </c>
      <c r="C1221" s="91"/>
      <c r="D1221" s="91"/>
      <c r="E1221" s="91"/>
      <c r="F1221" s="91"/>
      <c r="G1221" s="91"/>
    </row>
    <row r="1222" spans="1:7" ht="12.75">
      <c r="A1222" s="89">
        <v>1219</v>
      </c>
      <c r="B1222" s="90" t="s">
        <v>1071</v>
      </c>
      <c r="C1222" s="91"/>
      <c r="D1222" s="91"/>
      <c r="E1222" s="91"/>
      <c r="F1222" s="91"/>
      <c r="G1222" s="91"/>
    </row>
    <row r="1223" spans="1:7" ht="12.75">
      <c r="A1223" s="89">
        <v>1220</v>
      </c>
      <c r="B1223" s="90" t="s">
        <v>1071</v>
      </c>
      <c r="C1223" s="91"/>
      <c r="D1223" s="91"/>
      <c r="E1223" s="91"/>
      <c r="F1223" s="91"/>
      <c r="G1223" s="91"/>
    </row>
    <row r="1224" spans="1:7" ht="12.75">
      <c r="A1224" s="89">
        <v>1221</v>
      </c>
      <c r="B1224" s="90" t="s">
        <v>1071</v>
      </c>
      <c r="C1224" s="91"/>
      <c r="D1224" s="91"/>
      <c r="E1224" s="91"/>
      <c r="F1224" s="91"/>
      <c r="G1224" s="91"/>
    </row>
    <row r="1225" spans="1:7" ht="12.75">
      <c r="A1225" s="89">
        <v>1222</v>
      </c>
      <c r="B1225" s="90" t="s">
        <v>1071</v>
      </c>
      <c r="C1225" s="91"/>
      <c r="D1225" s="91"/>
      <c r="E1225" s="91"/>
      <c r="F1225" s="91"/>
      <c r="G1225" s="91"/>
    </row>
    <row r="1226" spans="1:7" ht="12.75">
      <c r="A1226" s="89">
        <v>1223</v>
      </c>
      <c r="B1226" s="90" t="s">
        <v>1071</v>
      </c>
      <c r="C1226" s="91"/>
      <c r="D1226" s="91"/>
      <c r="E1226" s="91"/>
      <c r="F1226" s="91"/>
      <c r="G1226" s="91"/>
    </row>
    <row r="1227" spans="1:7" ht="12.75">
      <c r="A1227" s="89">
        <v>1224</v>
      </c>
      <c r="B1227" s="90" t="s">
        <v>1071</v>
      </c>
      <c r="C1227" s="91"/>
      <c r="D1227" s="91"/>
      <c r="E1227" s="91"/>
      <c r="F1227" s="91"/>
      <c r="G1227" s="91"/>
    </row>
    <row r="1228" spans="1:7" ht="12.75">
      <c r="A1228" s="89">
        <v>1225</v>
      </c>
      <c r="B1228" s="90" t="s">
        <v>1071</v>
      </c>
      <c r="C1228" s="91"/>
      <c r="D1228" s="91"/>
      <c r="E1228" s="91"/>
      <c r="F1228" s="91"/>
      <c r="G1228" s="91"/>
    </row>
    <row r="1229" spans="1:7" ht="12.75">
      <c r="A1229" s="89">
        <v>1226</v>
      </c>
      <c r="B1229" s="90" t="s">
        <v>1071</v>
      </c>
      <c r="C1229" s="91"/>
      <c r="D1229" s="91"/>
      <c r="E1229" s="91"/>
      <c r="F1229" s="91"/>
      <c r="G1229" s="91"/>
    </row>
    <row r="1230" spans="1:7" ht="12.75">
      <c r="A1230" s="89">
        <v>1227</v>
      </c>
      <c r="B1230" s="90" t="s">
        <v>1071</v>
      </c>
      <c r="C1230" s="91"/>
      <c r="D1230" s="91"/>
      <c r="E1230" s="91"/>
      <c r="F1230" s="91"/>
      <c r="G1230" s="91"/>
    </row>
    <row r="1231" spans="1:7" ht="12.75">
      <c r="A1231" s="89">
        <v>1228</v>
      </c>
      <c r="B1231" s="90" t="s">
        <v>1071</v>
      </c>
      <c r="C1231" s="91"/>
      <c r="D1231" s="91"/>
      <c r="E1231" s="91"/>
      <c r="F1231" s="91"/>
      <c r="G1231" s="91"/>
    </row>
    <row r="1232" spans="1:7" ht="12.75">
      <c r="A1232" s="89">
        <v>1229</v>
      </c>
      <c r="B1232" s="90" t="s">
        <v>1071</v>
      </c>
      <c r="C1232" s="91"/>
      <c r="D1232" s="91"/>
      <c r="E1232" s="91"/>
      <c r="F1232" s="91"/>
      <c r="G1232" s="91"/>
    </row>
    <row r="1233" spans="1:7" ht="12.75">
      <c r="A1233" s="89">
        <v>1230</v>
      </c>
      <c r="B1233" s="90" t="s">
        <v>1071</v>
      </c>
      <c r="C1233" s="91"/>
      <c r="D1233" s="91"/>
      <c r="E1233" s="91"/>
      <c r="F1233" s="91"/>
      <c r="G1233" s="91"/>
    </row>
    <row r="1234" spans="1:7" ht="12.75">
      <c r="A1234" s="89">
        <v>1231</v>
      </c>
      <c r="B1234" s="90" t="s">
        <v>1071</v>
      </c>
      <c r="C1234" s="91"/>
      <c r="D1234" s="91"/>
      <c r="E1234" s="91"/>
      <c r="F1234" s="91"/>
      <c r="G1234" s="91"/>
    </row>
    <row r="1235" spans="1:7" ht="12.75">
      <c r="A1235" s="89">
        <v>1232</v>
      </c>
      <c r="B1235" s="90" t="s">
        <v>1071</v>
      </c>
      <c r="C1235" s="91"/>
      <c r="D1235" s="91"/>
      <c r="E1235" s="91"/>
      <c r="F1235" s="91"/>
      <c r="G1235" s="91"/>
    </row>
    <row r="1236" spans="1:7" ht="12.75">
      <c r="A1236" s="89">
        <v>1233</v>
      </c>
      <c r="B1236" s="90" t="s">
        <v>1071</v>
      </c>
      <c r="C1236" s="91"/>
      <c r="D1236" s="91"/>
      <c r="E1236" s="91"/>
      <c r="F1236" s="91"/>
      <c r="G1236" s="91"/>
    </row>
    <row r="1237" spans="1:7" ht="12.75">
      <c r="A1237" s="89">
        <v>1234</v>
      </c>
      <c r="B1237" s="90" t="s">
        <v>1071</v>
      </c>
      <c r="C1237" s="91"/>
      <c r="D1237" s="91"/>
      <c r="E1237" s="91"/>
      <c r="F1237" s="91"/>
      <c r="G1237" s="91"/>
    </row>
    <row r="1238" spans="1:7" ht="12.75">
      <c r="A1238" s="89">
        <v>1235</v>
      </c>
      <c r="B1238" s="90" t="s">
        <v>1071</v>
      </c>
      <c r="C1238" s="91"/>
      <c r="D1238" s="91"/>
      <c r="E1238" s="91"/>
      <c r="F1238" s="91"/>
      <c r="G1238" s="91"/>
    </row>
    <row r="1239" spans="1:7" ht="12.75">
      <c r="A1239" s="89">
        <v>1236</v>
      </c>
      <c r="B1239" s="90" t="s">
        <v>1071</v>
      </c>
      <c r="C1239" s="91"/>
      <c r="D1239" s="91"/>
      <c r="E1239" s="91"/>
      <c r="F1239" s="91"/>
      <c r="G1239" s="91"/>
    </row>
    <row r="1240" spans="1:7" ht="12.75">
      <c r="A1240" s="89">
        <v>1237</v>
      </c>
      <c r="B1240" s="90" t="s">
        <v>1071</v>
      </c>
      <c r="C1240" s="91"/>
      <c r="D1240" s="91"/>
      <c r="E1240" s="91"/>
      <c r="F1240" s="91"/>
      <c r="G1240" s="91"/>
    </row>
    <row r="1241" spans="1:7" ht="12.75">
      <c r="A1241" s="89">
        <v>1238</v>
      </c>
      <c r="B1241" s="90" t="s">
        <v>1071</v>
      </c>
      <c r="C1241" s="91"/>
      <c r="D1241" s="91"/>
      <c r="E1241" s="91"/>
      <c r="F1241" s="91"/>
      <c r="G1241" s="91"/>
    </row>
    <row r="1242" spans="1:7" ht="12.75">
      <c r="A1242" s="89">
        <v>1239</v>
      </c>
      <c r="B1242" s="90" t="s">
        <v>1071</v>
      </c>
      <c r="C1242" s="91"/>
      <c r="D1242" s="91"/>
      <c r="E1242" s="91"/>
      <c r="F1242" s="91"/>
      <c r="G1242" s="91"/>
    </row>
    <row r="1243" spans="1:7" ht="12.75">
      <c r="A1243" s="89">
        <v>1240</v>
      </c>
      <c r="B1243" s="90" t="s">
        <v>1071</v>
      </c>
      <c r="C1243" s="91"/>
      <c r="D1243" s="91"/>
      <c r="E1243" s="91"/>
      <c r="F1243" s="91"/>
      <c r="G1243" s="91"/>
    </row>
    <row r="1244" spans="1:7" ht="12.75">
      <c r="A1244" s="89">
        <v>1241</v>
      </c>
      <c r="B1244" s="90" t="s">
        <v>1071</v>
      </c>
      <c r="C1244" s="91"/>
      <c r="D1244" s="91"/>
      <c r="E1244" s="91"/>
      <c r="F1244" s="91"/>
      <c r="G1244" s="91"/>
    </row>
    <row r="1245" spans="1:7" ht="12.75">
      <c r="A1245" s="89">
        <v>1242</v>
      </c>
      <c r="B1245" s="90" t="s">
        <v>1071</v>
      </c>
      <c r="C1245" s="91"/>
      <c r="D1245" s="91"/>
      <c r="E1245" s="91"/>
      <c r="F1245" s="91"/>
      <c r="G1245" s="91"/>
    </row>
    <row r="1246" spans="1:7" ht="12.75">
      <c r="A1246" s="89">
        <v>1243</v>
      </c>
      <c r="B1246" s="90" t="s">
        <v>1071</v>
      </c>
      <c r="C1246" s="91"/>
      <c r="D1246" s="91"/>
      <c r="E1246" s="91"/>
      <c r="F1246" s="91"/>
      <c r="G1246" s="91"/>
    </row>
    <row r="1247" spans="1:7" ht="12.75">
      <c r="A1247" s="89">
        <v>1244</v>
      </c>
      <c r="B1247" s="90" t="s">
        <v>1071</v>
      </c>
      <c r="C1247" s="91"/>
      <c r="D1247" s="91"/>
      <c r="E1247" s="91"/>
      <c r="F1247" s="91"/>
      <c r="G1247" s="91"/>
    </row>
    <row r="1248" spans="1:7" ht="12.75">
      <c r="A1248" s="89">
        <v>1245</v>
      </c>
      <c r="B1248" s="90" t="s">
        <v>1071</v>
      </c>
      <c r="C1248" s="91"/>
      <c r="D1248" s="91"/>
      <c r="E1248" s="91"/>
      <c r="F1248" s="91"/>
      <c r="G1248" s="91"/>
    </row>
    <row r="1249" spans="1:7" ht="12.75">
      <c r="A1249" s="89">
        <v>1246</v>
      </c>
      <c r="B1249" s="90" t="s">
        <v>1071</v>
      </c>
      <c r="C1249" s="91"/>
      <c r="D1249" s="91"/>
      <c r="E1249" s="91"/>
      <c r="F1249" s="91"/>
      <c r="G1249" s="91"/>
    </row>
    <row r="1250" spans="1:7" ht="12.75">
      <c r="A1250" s="89">
        <v>1247</v>
      </c>
      <c r="B1250" s="90" t="s">
        <v>1071</v>
      </c>
      <c r="C1250" s="91"/>
      <c r="D1250" s="91"/>
      <c r="E1250" s="91"/>
      <c r="F1250" s="91"/>
      <c r="G1250" s="91"/>
    </row>
    <row r="1251" spans="1:7" ht="12.75">
      <c r="A1251" s="89">
        <v>1248</v>
      </c>
      <c r="B1251" s="90" t="s">
        <v>1071</v>
      </c>
      <c r="C1251" s="91"/>
      <c r="D1251" s="91"/>
      <c r="E1251" s="91"/>
      <c r="F1251" s="91"/>
      <c r="G1251" s="91"/>
    </row>
    <row r="1252" spans="1:7" ht="12.75">
      <c r="A1252" s="89">
        <v>1249</v>
      </c>
      <c r="B1252" s="90" t="s">
        <v>1071</v>
      </c>
      <c r="C1252" s="91"/>
      <c r="D1252" s="91"/>
      <c r="E1252" s="91"/>
      <c r="F1252" s="91"/>
      <c r="G1252" s="91"/>
    </row>
    <row r="1253" spans="1:7" ht="12.75">
      <c r="A1253" s="89">
        <v>1250</v>
      </c>
      <c r="B1253" s="90" t="s">
        <v>1071</v>
      </c>
      <c r="C1253" s="91"/>
      <c r="D1253" s="91"/>
      <c r="E1253" s="91"/>
      <c r="F1253" s="91"/>
      <c r="G1253" s="91"/>
    </row>
    <row r="1254" spans="1:7" ht="12.75">
      <c r="A1254" s="89">
        <v>1251</v>
      </c>
      <c r="B1254" s="90" t="s">
        <v>1071</v>
      </c>
      <c r="C1254" s="91"/>
      <c r="D1254" s="91"/>
      <c r="E1254" s="91"/>
      <c r="F1254" s="91"/>
      <c r="G1254" s="91"/>
    </row>
    <row r="1255" spans="1:7" ht="12.75">
      <c r="A1255" s="89">
        <v>1252</v>
      </c>
      <c r="B1255" s="90" t="s">
        <v>1071</v>
      </c>
      <c r="C1255" s="91"/>
      <c r="D1255" s="91"/>
      <c r="E1255" s="91"/>
      <c r="F1255" s="91"/>
      <c r="G1255" s="91"/>
    </row>
    <row r="1256" spans="1:7" ht="12.75">
      <c r="A1256" s="89">
        <v>1253</v>
      </c>
      <c r="B1256" s="90" t="s">
        <v>1071</v>
      </c>
      <c r="C1256" s="91"/>
      <c r="D1256" s="91"/>
      <c r="E1256" s="91"/>
      <c r="F1256" s="91"/>
      <c r="G1256" s="91"/>
    </row>
    <row r="1257" spans="1:7" ht="12.75">
      <c r="A1257" s="89">
        <v>1254</v>
      </c>
      <c r="B1257" s="90" t="s">
        <v>1071</v>
      </c>
      <c r="C1257" s="91"/>
      <c r="D1257" s="91"/>
      <c r="E1257" s="91"/>
      <c r="F1257" s="91"/>
      <c r="G1257" s="91"/>
    </row>
    <row r="1258" spans="1:7" ht="12.75">
      <c r="A1258" s="89">
        <v>1255</v>
      </c>
      <c r="B1258" s="90" t="s">
        <v>1071</v>
      </c>
      <c r="C1258" s="91"/>
      <c r="D1258" s="91"/>
      <c r="E1258" s="91"/>
      <c r="F1258" s="91"/>
      <c r="G1258" s="91"/>
    </row>
    <row r="1259" spans="1:7" ht="12.75">
      <c r="A1259" s="89">
        <v>1256</v>
      </c>
      <c r="B1259" s="90" t="s">
        <v>1071</v>
      </c>
      <c r="C1259" s="91"/>
      <c r="D1259" s="91"/>
      <c r="E1259" s="91"/>
      <c r="F1259" s="91"/>
      <c r="G1259" s="91"/>
    </row>
    <row r="1260" spans="1:7" ht="12.75">
      <c r="A1260" s="89">
        <v>1257</v>
      </c>
      <c r="B1260" s="90" t="s">
        <v>1071</v>
      </c>
      <c r="C1260" s="91"/>
      <c r="D1260" s="91"/>
      <c r="E1260" s="91"/>
      <c r="F1260" s="91"/>
      <c r="G1260" s="91"/>
    </row>
    <row r="1261" spans="1:7" ht="12.75">
      <c r="A1261" s="89">
        <v>1258</v>
      </c>
      <c r="B1261" s="90" t="s">
        <v>1071</v>
      </c>
      <c r="C1261" s="91"/>
      <c r="D1261" s="91"/>
      <c r="E1261" s="91"/>
      <c r="F1261" s="91"/>
      <c r="G1261" s="91"/>
    </row>
    <row r="1262" spans="1:7" ht="12.75">
      <c r="A1262" s="89">
        <v>1259</v>
      </c>
      <c r="B1262" s="90" t="s">
        <v>1071</v>
      </c>
      <c r="C1262" s="91"/>
      <c r="D1262" s="91"/>
      <c r="E1262" s="91"/>
      <c r="F1262" s="91"/>
      <c r="G1262" s="91"/>
    </row>
    <row r="1263" spans="1:7" ht="12.75">
      <c r="A1263" s="89">
        <v>1260</v>
      </c>
      <c r="B1263" s="90" t="s">
        <v>1071</v>
      </c>
      <c r="C1263" s="91"/>
      <c r="D1263" s="91"/>
      <c r="E1263" s="91"/>
      <c r="F1263" s="91"/>
      <c r="G1263" s="91"/>
    </row>
    <row r="1264" spans="1:7" ht="12.75">
      <c r="A1264" s="89">
        <v>1261</v>
      </c>
      <c r="B1264" s="90" t="s">
        <v>1071</v>
      </c>
      <c r="C1264" s="91"/>
      <c r="D1264" s="91"/>
      <c r="E1264" s="91"/>
      <c r="F1264" s="91"/>
      <c r="G1264" s="91"/>
    </row>
    <row r="1265" spans="1:7" ht="12.75">
      <c r="A1265" s="89">
        <v>1262</v>
      </c>
      <c r="B1265" s="90" t="s">
        <v>1071</v>
      </c>
      <c r="C1265" s="91"/>
      <c r="D1265" s="91"/>
      <c r="E1265" s="91"/>
      <c r="F1265" s="91"/>
      <c r="G1265" s="91"/>
    </row>
    <row r="1266" spans="1:7" ht="12.75">
      <c r="A1266" s="89">
        <v>1263</v>
      </c>
      <c r="B1266" s="90" t="s">
        <v>1071</v>
      </c>
      <c r="C1266" s="91"/>
      <c r="D1266" s="91"/>
      <c r="E1266" s="91"/>
      <c r="F1266" s="91"/>
      <c r="G1266" s="91"/>
    </row>
    <row r="1267" spans="1:7" ht="12.75">
      <c r="A1267" s="89">
        <v>1264</v>
      </c>
      <c r="B1267" s="90" t="s">
        <v>1071</v>
      </c>
      <c r="C1267" s="91"/>
      <c r="D1267" s="91"/>
      <c r="E1267" s="91"/>
      <c r="F1267" s="91"/>
      <c r="G1267" s="91"/>
    </row>
    <row r="1268" spans="1:7" ht="12.75">
      <c r="A1268" s="89">
        <v>1265</v>
      </c>
      <c r="B1268" s="90" t="s">
        <v>1071</v>
      </c>
      <c r="C1268" s="91"/>
      <c r="D1268" s="91"/>
      <c r="E1268" s="91"/>
      <c r="F1268" s="91"/>
      <c r="G1268" s="91"/>
    </row>
    <row r="1269" spans="1:7" ht="12.75">
      <c r="A1269" s="89">
        <v>1266</v>
      </c>
      <c r="B1269" s="90" t="s">
        <v>1071</v>
      </c>
      <c r="C1269" s="91"/>
      <c r="D1269" s="91"/>
      <c r="E1269" s="91"/>
      <c r="F1269" s="91"/>
      <c r="G1269" s="91"/>
    </row>
    <row r="1270" spans="1:7" ht="12.75">
      <c r="A1270" s="89">
        <v>1267</v>
      </c>
      <c r="B1270" s="90" t="s">
        <v>1071</v>
      </c>
      <c r="C1270" s="91"/>
      <c r="D1270" s="91"/>
      <c r="E1270" s="91"/>
      <c r="F1270" s="91"/>
      <c r="G1270" s="91"/>
    </row>
    <row r="1271" spans="1:7" ht="12.75">
      <c r="A1271" s="89">
        <v>1268</v>
      </c>
      <c r="B1271" s="90" t="s">
        <v>1071</v>
      </c>
      <c r="C1271" s="91"/>
      <c r="D1271" s="91"/>
      <c r="E1271" s="91"/>
      <c r="F1271" s="91"/>
      <c r="G1271" s="91"/>
    </row>
    <row r="1272" spans="1:7" ht="12.75">
      <c r="A1272" s="89">
        <v>1269</v>
      </c>
      <c r="B1272" s="90" t="s">
        <v>1071</v>
      </c>
      <c r="C1272" s="91"/>
      <c r="D1272" s="91"/>
      <c r="E1272" s="91"/>
      <c r="F1272" s="91"/>
      <c r="G1272" s="91"/>
    </row>
    <row r="1273" spans="1:7" ht="12.75">
      <c r="A1273" s="89">
        <v>1270</v>
      </c>
      <c r="B1273" s="90" t="s">
        <v>1071</v>
      </c>
      <c r="C1273" s="91"/>
      <c r="D1273" s="91"/>
      <c r="E1273" s="91"/>
      <c r="F1273" s="91"/>
      <c r="G1273" s="91"/>
    </row>
    <row r="1274" spans="1:7" ht="12.75">
      <c r="A1274" s="89">
        <v>1271</v>
      </c>
      <c r="B1274" s="90" t="s">
        <v>1071</v>
      </c>
      <c r="C1274" s="91"/>
      <c r="D1274" s="91"/>
      <c r="E1274" s="91"/>
      <c r="F1274" s="91"/>
      <c r="G1274" s="91"/>
    </row>
    <row r="1275" spans="1:7" ht="12.75">
      <c r="A1275" s="89">
        <v>1272</v>
      </c>
      <c r="B1275" s="90" t="s">
        <v>1071</v>
      </c>
      <c r="C1275" s="91"/>
      <c r="D1275" s="91"/>
      <c r="E1275" s="91"/>
      <c r="F1275" s="91"/>
      <c r="G1275" s="91"/>
    </row>
    <row r="1276" spans="1:7" ht="12.75">
      <c r="A1276" s="89">
        <v>1273</v>
      </c>
      <c r="B1276" s="90" t="s">
        <v>1071</v>
      </c>
      <c r="C1276" s="91"/>
      <c r="D1276" s="91"/>
      <c r="E1276" s="91"/>
      <c r="F1276" s="91"/>
      <c r="G1276" s="91"/>
    </row>
    <row r="1277" spans="1:7" ht="12.75">
      <c r="A1277" s="89">
        <v>1274</v>
      </c>
      <c r="B1277" s="90" t="s">
        <v>1071</v>
      </c>
      <c r="C1277" s="91"/>
      <c r="D1277" s="91"/>
      <c r="E1277" s="91"/>
      <c r="F1277" s="91"/>
      <c r="G1277" s="91"/>
    </row>
    <row r="1278" spans="1:7" ht="12.75">
      <c r="A1278" s="89">
        <v>1275</v>
      </c>
      <c r="B1278" s="90" t="s">
        <v>1071</v>
      </c>
      <c r="C1278" s="91"/>
      <c r="D1278" s="91"/>
      <c r="E1278" s="91"/>
      <c r="F1278" s="91"/>
      <c r="G1278" s="91"/>
    </row>
    <row r="1279" spans="1:7" ht="12.75">
      <c r="A1279" s="89">
        <v>1276</v>
      </c>
      <c r="B1279" s="90" t="s">
        <v>1071</v>
      </c>
      <c r="C1279" s="91"/>
      <c r="D1279" s="91"/>
      <c r="E1279" s="91"/>
      <c r="F1279" s="91"/>
      <c r="G1279" s="91"/>
    </row>
    <row r="1280" spans="1:7" ht="12.75">
      <c r="A1280" s="89">
        <v>1277</v>
      </c>
      <c r="B1280" s="90" t="s">
        <v>1071</v>
      </c>
      <c r="C1280" s="91"/>
      <c r="D1280" s="91"/>
      <c r="E1280" s="91"/>
      <c r="F1280" s="91"/>
      <c r="G1280" s="91"/>
    </row>
    <row r="1281" spans="1:7" ht="12.75">
      <c r="A1281" s="89">
        <v>1278</v>
      </c>
      <c r="B1281" s="90" t="s">
        <v>1071</v>
      </c>
      <c r="C1281" s="91"/>
      <c r="D1281" s="91"/>
      <c r="E1281" s="91"/>
      <c r="F1281" s="91"/>
      <c r="G1281" s="91"/>
    </row>
    <row r="1282" spans="1:7" ht="12.75">
      <c r="A1282" s="89">
        <v>1279</v>
      </c>
      <c r="B1282" s="90" t="s">
        <v>1071</v>
      </c>
      <c r="C1282" s="91"/>
      <c r="D1282" s="91"/>
      <c r="E1282" s="91"/>
      <c r="F1282" s="91"/>
      <c r="G1282" s="91"/>
    </row>
    <row r="1283" spans="1:7" ht="12.75">
      <c r="A1283" s="89">
        <v>1280</v>
      </c>
      <c r="B1283" s="90" t="s">
        <v>1071</v>
      </c>
      <c r="C1283" s="91"/>
      <c r="D1283" s="91"/>
      <c r="E1283" s="91"/>
      <c r="F1283" s="91"/>
      <c r="G1283" s="91"/>
    </row>
    <row r="1284" spans="1:7" ht="12.75">
      <c r="A1284" s="89">
        <v>1281</v>
      </c>
      <c r="B1284" s="90" t="s">
        <v>1071</v>
      </c>
      <c r="C1284" s="91"/>
      <c r="D1284" s="91"/>
      <c r="E1284" s="91"/>
      <c r="F1284" s="91"/>
      <c r="G1284" s="91"/>
    </row>
    <row r="1285" spans="1:7" ht="12.75">
      <c r="A1285" s="89">
        <v>1282</v>
      </c>
      <c r="B1285" s="90" t="s">
        <v>1071</v>
      </c>
      <c r="C1285" s="91"/>
      <c r="D1285" s="91"/>
      <c r="E1285" s="91"/>
      <c r="F1285" s="91"/>
      <c r="G1285" s="91"/>
    </row>
    <row r="1286" spans="1:7" ht="12.75">
      <c r="A1286" s="89">
        <v>1283</v>
      </c>
      <c r="B1286" s="90" t="s">
        <v>1071</v>
      </c>
      <c r="C1286" s="91"/>
      <c r="D1286" s="91"/>
      <c r="E1286" s="91"/>
      <c r="F1286" s="91"/>
      <c r="G1286" s="91"/>
    </row>
    <row r="1287" spans="1:7" ht="12.75">
      <c r="A1287" s="89">
        <v>1284</v>
      </c>
      <c r="B1287" s="90" t="s">
        <v>1071</v>
      </c>
      <c r="C1287" s="91"/>
      <c r="D1287" s="91"/>
      <c r="E1287" s="91"/>
      <c r="F1287" s="91"/>
      <c r="G1287" s="91"/>
    </row>
    <row r="1288" spans="1:7" ht="12.75">
      <c r="A1288" s="89">
        <v>1285</v>
      </c>
      <c r="B1288" s="90" t="s">
        <v>1071</v>
      </c>
      <c r="C1288" s="91"/>
      <c r="D1288" s="91"/>
      <c r="E1288" s="91"/>
      <c r="F1288" s="91"/>
      <c r="G1288" s="91"/>
    </row>
    <row r="1289" spans="1:7" ht="12.75">
      <c r="A1289" s="89">
        <v>1286</v>
      </c>
      <c r="B1289" s="90" t="s">
        <v>1071</v>
      </c>
      <c r="C1289" s="91"/>
      <c r="D1289" s="91"/>
      <c r="E1289" s="91"/>
      <c r="F1289" s="91"/>
      <c r="G1289" s="91"/>
    </row>
    <row r="1290" spans="1:7" ht="12.75">
      <c r="A1290" s="89">
        <v>1287</v>
      </c>
      <c r="B1290" s="90" t="s">
        <v>1071</v>
      </c>
      <c r="C1290" s="91"/>
      <c r="D1290" s="91"/>
      <c r="E1290" s="91"/>
      <c r="F1290" s="91"/>
      <c r="G1290" s="91"/>
    </row>
    <row r="1291" spans="1:7" ht="12.75">
      <c r="A1291" s="89">
        <v>1288</v>
      </c>
      <c r="B1291" s="90" t="s">
        <v>1071</v>
      </c>
      <c r="C1291" s="91"/>
      <c r="D1291" s="91"/>
      <c r="E1291" s="91"/>
      <c r="F1291" s="91"/>
      <c r="G1291" s="91"/>
    </row>
    <row r="1292" spans="1:7" ht="12.75">
      <c r="A1292" s="89">
        <v>1289</v>
      </c>
      <c r="B1292" s="90" t="s">
        <v>1071</v>
      </c>
      <c r="C1292" s="91"/>
      <c r="D1292" s="91"/>
      <c r="E1292" s="91"/>
      <c r="F1292" s="91"/>
      <c r="G1292" s="91"/>
    </row>
    <row r="1293" spans="1:7" ht="12.75">
      <c r="A1293" s="89">
        <v>1290</v>
      </c>
      <c r="B1293" s="90" t="s">
        <v>1071</v>
      </c>
      <c r="C1293" s="91"/>
      <c r="D1293" s="91"/>
      <c r="E1293" s="91"/>
      <c r="F1293" s="91"/>
      <c r="G1293" s="91"/>
    </row>
    <row r="1294" spans="1:7" ht="12.75">
      <c r="A1294" s="89">
        <v>1291</v>
      </c>
      <c r="B1294" s="90" t="s">
        <v>1071</v>
      </c>
      <c r="C1294" s="91"/>
      <c r="D1294" s="91"/>
      <c r="E1294" s="91"/>
      <c r="F1294" s="91"/>
      <c r="G1294" s="91"/>
    </row>
    <row r="1295" spans="1:7" ht="12.75">
      <c r="A1295" s="89">
        <v>1292</v>
      </c>
      <c r="B1295" s="90" t="s">
        <v>1071</v>
      </c>
      <c r="C1295" s="91"/>
      <c r="D1295" s="91"/>
      <c r="E1295" s="91"/>
      <c r="F1295" s="91"/>
      <c r="G1295" s="91"/>
    </row>
    <row r="1296" spans="1:7" ht="12.75">
      <c r="A1296" s="89">
        <v>1293</v>
      </c>
      <c r="B1296" s="90" t="s">
        <v>1071</v>
      </c>
      <c r="C1296" s="91"/>
      <c r="D1296" s="91"/>
      <c r="E1296" s="91"/>
      <c r="F1296" s="91"/>
      <c r="G1296" s="91"/>
    </row>
    <row r="1297" spans="1:7" ht="12.75">
      <c r="A1297" s="89">
        <v>1294</v>
      </c>
      <c r="B1297" s="90" t="s">
        <v>1071</v>
      </c>
      <c r="C1297" s="91"/>
      <c r="D1297" s="91"/>
      <c r="E1297" s="91"/>
      <c r="F1297" s="91"/>
      <c r="G1297" s="91"/>
    </row>
    <row r="1298" spans="1:7" ht="12.75">
      <c r="A1298" s="89">
        <v>1295</v>
      </c>
      <c r="B1298" s="90" t="s">
        <v>1071</v>
      </c>
      <c r="C1298" s="91"/>
      <c r="D1298" s="91"/>
      <c r="E1298" s="91"/>
      <c r="F1298" s="91"/>
      <c r="G1298" s="91"/>
    </row>
    <row r="1299" spans="1:7" ht="12.75">
      <c r="A1299" s="89">
        <v>1296</v>
      </c>
      <c r="B1299" s="90" t="s">
        <v>1071</v>
      </c>
      <c r="C1299" s="91"/>
      <c r="D1299" s="91"/>
      <c r="E1299" s="91"/>
      <c r="F1299" s="91"/>
      <c r="G1299" s="91"/>
    </row>
    <row r="1300" spans="1:7" ht="12.75">
      <c r="A1300" s="89">
        <v>1297</v>
      </c>
      <c r="B1300" s="90" t="s">
        <v>1071</v>
      </c>
      <c r="C1300" s="91"/>
      <c r="D1300" s="91"/>
      <c r="E1300" s="91"/>
      <c r="F1300" s="91"/>
      <c r="G1300" s="91"/>
    </row>
    <row r="1301" spans="1:7" ht="12.75">
      <c r="A1301" s="89">
        <v>1298</v>
      </c>
      <c r="B1301" s="90" t="s">
        <v>1071</v>
      </c>
      <c r="C1301" s="91"/>
      <c r="D1301" s="91"/>
      <c r="E1301" s="91"/>
      <c r="F1301" s="91"/>
      <c r="G1301" s="91"/>
    </row>
    <row r="1302" spans="1:7" ht="12.75">
      <c r="A1302" s="89">
        <v>1299</v>
      </c>
      <c r="B1302" s="90" t="s">
        <v>1071</v>
      </c>
      <c r="C1302" s="91"/>
      <c r="D1302" s="91"/>
      <c r="E1302" s="91"/>
      <c r="F1302" s="91"/>
      <c r="G1302" s="91"/>
    </row>
    <row r="1303" spans="1:7" ht="12.75">
      <c r="A1303" s="89">
        <v>1300</v>
      </c>
      <c r="B1303" s="90" t="s">
        <v>1071</v>
      </c>
      <c r="C1303" s="91"/>
      <c r="D1303" s="91"/>
      <c r="E1303" s="91"/>
      <c r="F1303" s="91"/>
      <c r="G1303" s="91"/>
    </row>
    <row r="1304" spans="1:7" ht="12.75">
      <c r="A1304" s="89">
        <v>1301</v>
      </c>
      <c r="B1304" s="90" t="s">
        <v>1071</v>
      </c>
      <c r="C1304" s="91"/>
      <c r="D1304" s="91"/>
      <c r="E1304" s="91"/>
      <c r="F1304" s="91"/>
      <c r="G1304" s="91"/>
    </row>
    <row r="1305" spans="1:7" ht="12.75">
      <c r="A1305" s="89">
        <v>1302</v>
      </c>
      <c r="B1305" s="90" t="s">
        <v>1071</v>
      </c>
      <c r="C1305" s="91"/>
      <c r="D1305" s="91"/>
      <c r="E1305" s="91"/>
      <c r="F1305" s="91"/>
      <c r="G1305" s="91"/>
    </row>
    <row r="1306" spans="1:7" ht="12.75">
      <c r="A1306" s="89">
        <v>1303</v>
      </c>
      <c r="B1306" s="90" t="s">
        <v>1071</v>
      </c>
      <c r="C1306" s="91"/>
      <c r="D1306" s="91"/>
      <c r="E1306" s="91"/>
      <c r="F1306" s="91"/>
      <c r="G1306" s="91"/>
    </row>
    <row r="1307" spans="1:7" ht="12.75">
      <c r="A1307" s="89">
        <v>1304</v>
      </c>
      <c r="B1307" s="90" t="s">
        <v>1071</v>
      </c>
      <c r="C1307" s="91"/>
      <c r="D1307" s="91"/>
      <c r="E1307" s="91"/>
      <c r="F1307" s="91"/>
      <c r="G1307" s="91"/>
    </row>
    <row r="1308" spans="1:7" ht="12.75">
      <c r="A1308" s="89">
        <v>1305</v>
      </c>
      <c r="B1308" s="90" t="s">
        <v>1071</v>
      </c>
      <c r="C1308" s="91"/>
      <c r="D1308" s="91"/>
      <c r="E1308" s="91"/>
      <c r="F1308" s="91"/>
      <c r="G1308" s="91"/>
    </row>
    <row r="1309" spans="1:7" ht="12.75">
      <c r="A1309" s="89">
        <v>1306</v>
      </c>
      <c r="B1309" s="90" t="s">
        <v>1071</v>
      </c>
      <c r="C1309" s="91"/>
      <c r="D1309" s="91"/>
      <c r="E1309" s="91"/>
      <c r="F1309" s="91"/>
      <c r="G1309" s="91"/>
    </row>
    <row r="1310" spans="1:7" ht="12.75">
      <c r="A1310" s="89">
        <v>1307</v>
      </c>
      <c r="B1310" s="90" t="s">
        <v>1071</v>
      </c>
      <c r="C1310" s="91"/>
      <c r="D1310" s="91"/>
      <c r="E1310" s="91"/>
      <c r="F1310" s="91"/>
      <c r="G1310" s="91"/>
    </row>
    <row r="1311" spans="1:7" ht="12.75">
      <c r="A1311" s="89">
        <v>1308</v>
      </c>
      <c r="B1311" s="90" t="s">
        <v>1071</v>
      </c>
      <c r="C1311" s="91"/>
      <c r="D1311" s="91"/>
      <c r="E1311" s="91"/>
      <c r="F1311" s="91"/>
      <c r="G1311" s="91"/>
    </row>
    <row r="1312" spans="1:7" ht="12.75">
      <c r="A1312" s="89">
        <v>1309</v>
      </c>
      <c r="B1312" s="90" t="s">
        <v>1071</v>
      </c>
      <c r="C1312" s="91"/>
      <c r="D1312" s="91"/>
      <c r="E1312" s="91"/>
      <c r="F1312" s="91"/>
      <c r="G1312" s="91"/>
    </row>
    <row r="1313" spans="1:7" ht="12.75">
      <c r="A1313" s="89">
        <v>1310</v>
      </c>
      <c r="B1313" s="90" t="s">
        <v>1071</v>
      </c>
      <c r="C1313" s="91"/>
      <c r="D1313" s="91"/>
      <c r="E1313" s="91"/>
      <c r="F1313" s="91"/>
      <c r="G1313" s="91"/>
    </row>
    <row r="1314" spans="1:7" ht="12.75">
      <c r="A1314" s="89">
        <v>1311</v>
      </c>
      <c r="B1314" s="90" t="s">
        <v>1071</v>
      </c>
      <c r="C1314" s="91"/>
      <c r="D1314" s="91"/>
      <c r="E1314" s="91"/>
      <c r="F1314" s="91"/>
      <c r="G1314" s="91"/>
    </row>
    <row r="1315" spans="1:7" ht="12.75">
      <c r="A1315" s="89">
        <v>1312</v>
      </c>
      <c r="B1315" s="90" t="s">
        <v>1071</v>
      </c>
      <c r="C1315" s="91"/>
      <c r="D1315" s="91"/>
      <c r="E1315" s="91"/>
      <c r="F1315" s="91"/>
      <c r="G1315" s="91"/>
    </row>
    <row r="1316" spans="1:7" ht="12.75">
      <c r="A1316" s="89">
        <v>1313</v>
      </c>
      <c r="B1316" s="90" t="s">
        <v>1071</v>
      </c>
      <c r="C1316" s="91"/>
      <c r="D1316" s="91"/>
      <c r="E1316" s="91"/>
      <c r="F1316" s="91"/>
      <c r="G1316" s="91"/>
    </row>
    <row r="1317" spans="1:7" ht="12.75">
      <c r="A1317" s="89">
        <v>1314</v>
      </c>
      <c r="B1317" s="90" t="s">
        <v>1071</v>
      </c>
      <c r="C1317" s="91"/>
      <c r="D1317" s="91"/>
      <c r="E1317" s="91"/>
      <c r="F1317" s="91"/>
      <c r="G1317" s="91"/>
    </row>
    <row r="1318" spans="1:7" ht="12.75">
      <c r="A1318" s="89">
        <v>1315</v>
      </c>
      <c r="B1318" s="90" t="s">
        <v>1071</v>
      </c>
      <c r="C1318" s="91"/>
      <c r="D1318" s="91"/>
      <c r="E1318" s="91"/>
      <c r="F1318" s="91"/>
      <c r="G1318" s="91"/>
    </row>
    <row r="1319" spans="1:7" ht="12.75">
      <c r="A1319" s="89">
        <v>1316</v>
      </c>
      <c r="B1319" s="90" t="s">
        <v>1071</v>
      </c>
      <c r="C1319" s="91"/>
      <c r="D1319" s="91"/>
      <c r="E1319" s="91"/>
      <c r="F1319" s="91"/>
      <c r="G1319" s="91"/>
    </row>
    <row r="1320" spans="1:7" ht="12.75">
      <c r="A1320" s="89">
        <v>1317</v>
      </c>
      <c r="B1320" s="90" t="s">
        <v>1071</v>
      </c>
      <c r="C1320" s="91"/>
      <c r="D1320" s="91"/>
      <c r="E1320" s="91"/>
      <c r="F1320" s="91"/>
      <c r="G1320" s="91"/>
    </row>
    <row r="1321" spans="1:7" ht="12.75">
      <c r="A1321" s="89">
        <v>1318</v>
      </c>
      <c r="B1321" s="90" t="s">
        <v>1071</v>
      </c>
      <c r="C1321" s="91"/>
      <c r="D1321" s="91"/>
      <c r="E1321" s="91"/>
      <c r="F1321" s="91"/>
      <c r="G1321" s="91"/>
    </row>
    <row r="1322" spans="1:7" ht="12.75">
      <c r="A1322" s="89">
        <v>1319</v>
      </c>
      <c r="B1322" s="90" t="s">
        <v>1071</v>
      </c>
      <c r="C1322" s="91"/>
      <c r="D1322" s="91"/>
      <c r="E1322" s="91"/>
      <c r="F1322" s="91"/>
      <c r="G1322" s="91"/>
    </row>
    <row r="1323" spans="1:7" ht="12.75">
      <c r="A1323" s="89">
        <v>1320</v>
      </c>
      <c r="B1323" s="90" t="s">
        <v>1071</v>
      </c>
      <c r="C1323" s="91"/>
      <c r="D1323" s="91"/>
      <c r="E1323" s="91"/>
      <c r="F1323" s="91"/>
      <c r="G1323" s="96"/>
    </row>
    <row r="1324" spans="1:7" ht="12.75">
      <c r="A1324" s="89">
        <v>1321</v>
      </c>
      <c r="B1324" s="90" t="s">
        <v>1071</v>
      </c>
      <c r="C1324" s="91"/>
      <c r="D1324" s="91"/>
      <c r="E1324" s="91"/>
      <c r="F1324" s="91"/>
      <c r="G1324" s="96"/>
    </row>
    <row r="1325" spans="1:7" ht="12.75">
      <c r="A1325" s="89">
        <v>1322</v>
      </c>
      <c r="B1325" s="90" t="s">
        <v>1071</v>
      </c>
      <c r="C1325" s="91"/>
      <c r="D1325" s="91"/>
      <c r="E1325" s="91"/>
      <c r="F1325" s="91"/>
      <c r="G1325" s="96"/>
    </row>
    <row r="1326" spans="1:7" ht="12.75">
      <c r="A1326" s="89">
        <v>1323</v>
      </c>
      <c r="B1326" s="90" t="s">
        <v>1071</v>
      </c>
      <c r="C1326" s="91"/>
      <c r="D1326" s="91"/>
      <c r="E1326" s="91"/>
      <c r="F1326" s="91"/>
      <c r="G1326" s="96"/>
    </row>
    <row r="1327" spans="1:7" ht="12.75">
      <c r="A1327" s="89">
        <v>1324</v>
      </c>
      <c r="B1327" s="90" t="s">
        <v>1071</v>
      </c>
      <c r="C1327" s="91"/>
      <c r="D1327" s="91"/>
      <c r="E1327" s="91"/>
      <c r="F1327" s="91"/>
      <c r="G1327" s="96"/>
    </row>
    <row r="1328" spans="1:7" ht="12.75">
      <c r="A1328" s="89">
        <v>1325</v>
      </c>
      <c r="B1328" s="90" t="s">
        <v>1071</v>
      </c>
      <c r="C1328" s="91"/>
      <c r="D1328" s="91"/>
      <c r="E1328" s="91"/>
      <c r="F1328" s="91"/>
      <c r="G1328" s="96"/>
    </row>
    <row r="1329" spans="1:7" ht="12.75">
      <c r="A1329" s="89">
        <v>1326</v>
      </c>
      <c r="B1329" s="90" t="s">
        <v>1071</v>
      </c>
      <c r="C1329" s="91"/>
      <c r="D1329" s="91"/>
      <c r="E1329" s="91"/>
      <c r="F1329" s="91"/>
      <c r="G1329" s="96"/>
    </row>
    <row r="1330" spans="1:7" ht="12.75">
      <c r="A1330" s="89">
        <v>1327</v>
      </c>
      <c r="B1330" s="90" t="s">
        <v>1071</v>
      </c>
      <c r="C1330" s="91"/>
      <c r="D1330" s="91"/>
      <c r="E1330" s="91"/>
      <c r="F1330" s="91"/>
      <c r="G1330" s="96"/>
    </row>
    <row r="1331" spans="1:7" ht="12.75">
      <c r="A1331" s="89">
        <v>1328</v>
      </c>
      <c r="B1331" s="90" t="s">
        <v>1071</v>
      </c>
      <c r="C1331" s="91"/>
      <c r="D1331" s="91"/>
      <c r="E1331" s="91"/>
      <c r="F1331" s="91"/>
      <c r="G1331" s="96"/>
    </row>
    <row r="1332" spans="1:7" ht="12.75">
      <c r="A1332" s="89">
        <v>1329</v>
      </c>
      <c r="B1332" s="90" t="s">
        <v>1071</v>
      </c>
      <c r="C1332" s="91"/>
      <c r="D1332" s="91"/>
      <c r="E1332" s="91"/>
      <c r="F1332" s="91"/>
      <c r="G1332" s="96"/>
    </row>
    <row r="1333" spans="1:7" ht="12.75">
      <c r="A1333" s="89">
        <v>1330</v>
      </c>
      <c r="B1333" s="90" t="s">
        <v>1071</v>
      </c>
      <c r="C1333" s="91"/>
      <c r="D1333" s="91"/>
      <c r="E1333" s="91"/>
      <c r="F1333" s="91"/>
      <c r="G1333" s="96"/>
    </row>
    <row r="1334" spans="1:7" ht="12.75">
      <c r="A1334" s="89">
        <v>1331</v>
      </c>
      <c r="B1334" s="90" t="s">
        <v>1071</v>
      </c>
      <c r="C1334" s="91"/>
      <c r="D1334" s="91"/>
      <c r="E1334" s="91"/>
      <c r="F1334" s="91"/>
      <c r="G1334" s="96"/>
    </row>
    <row r="1335" spans="1:7" ht="12.75">
      <c r="A1335" s="89">
        <v>1332</v>
      </c>
      <c r="B1335" s="90" t="s">
        <v>1071</v>
      </c>
      <c r="C1335" s="91"/>
      <c r="D1335" s="91"/>
      <c r="E1335" s="91"/>
      <c r="F1335" s="91"/>
      <c r="G1335" s="96"/>
    </row>
    <row r="1336" spans="1:7" ht="12.75">
      <c r="A1336" s="89">
        <v>1333</v>
      </c>
      <c r="B1336" s="90" t="s">
        <v>1071</v>
      </c>
      <c r="C1336" s="91"/>
      <c r="D1336" s="91"/>
      <c r="E1336" s="91"/>
      <c r="F1336" s="91"/>
      <c r="G1336" s="96"/>
    </row>
    <row r="1337" spans="1:7" ht="12.75">
      <c r="A1337" s="89">
        <v>1334</v>
      </c>
      <c r="B1337" s="90" t="s">
        <v>1071</v>
      </c>
      <c r="C1337" s="91"/>
      <c r="D1337" s="91"/>
      <c r="E1337" s="91"/>
      <c r="F1337" s="91"/>
      <c r="G1337" s="96"/>
    </row>
    <row r="1338" spans="1:7" ht="12.75">
      <c r="A1338" s="89">
        <v>1335</v>
      </c>
      <c r="B1338" s="90" t="s">
        <v>1071</v>
      </c>
      <c r="C1338" s="91"/>
      <c r="D1338" s="91"/>
      <c r="E1338" s="91"/>
      <c r="F1338" s="91"/>
      <c r="G1338" s="96"/>
    </row>
    <row r="1339" spans="1:7" ht="12.75">
      <c r="A1339" s="89">
        <v>1336</v>
      </c>
      <c r="B1339" s="90" t="s">
        <v>1071</v>
      </c>
      <c r="C1339" s="91"/>
      <c r="D1339" s="91"/>
      <c r="E1339" s="91"/>
      <c r="F1339" s="91"/>
      <c r="G1339" s="96"/>
    </row>
    <row r="1340" spans="1:7" ht="12.75">
      <c r="A1340" s="89">
        <v>1337</v>
      </c>
      <c r="B1340" s="90" t="s">
        <v>1071</v>
      </c>
      <c r="C1340" s="91"/>
      <c r="D1340" s="91"/>
      <c r="E1340" s="91"/>
      <c r="F1340" s="91"/>
      <c r="G1340" s="96"/>
    </row>
    <row r="1341" spans="1:7" ht="12.75">
      <c r="A1341" s="89">
        <v>1338</v>
      </c>
      <c r="B1341" s="90" t="s">
        <v>1071</v>
      </c>
      <c r="C1341" s="91"/>
      <c r="D1341" s="91"/>
      <c r="E1341" s="91"/>
      <c r="F1341" s="91"/>
      <c r="G1341" s="96"/>
    </row>
    <row r="1342" spans="1:7" ht="12.75">
      <c r="A1342" s="89">
        <v>1339</v>
      </c>
      <c r="B1342" s="90" t="s">
        <v>1071</v>
      </c>
      <c r="C1342" s="91"/>
      <c r="D1342" s="91"/>
      <c r="E1342" s="91"/>
      <c r="F1342" s="91"/>
      <c r="G1342" s="96"/>
    </row>
    <row r="1343" spans="1:7" ht="12.75">
      <c r="A1343" s="89">
        <v>1340</v>
      </c>
      <c r="B1343" s="90" t="s">
        <v>1071</v>
      </c>
      <c r="C1343" s="91"/>
      <c r="D1343" s="91"/>
      <c r="E1343" s="91"/>
      <c r="F1343" s="91"/>
      <c r="G1343" s="96"/>
    </row>
    <row r="1344" spans="1:7" ht="12.75">
      <c r="A1344" s="89">
        <v>1341</v>
      </c>
      <c r="B1344" s="90" t="s">
        <v>1071</v>
      </c>
      <c r="C1344" s="91"/>
      <c r="D1344" s="91"/>
      <c r="E1344" s="91"/>
      <c r="F1344" s="91"/>
      <c r="G1344" s="96"/>
    </row>
    <row r="1345" spans="1:7" ht="12.75">
      <c r="A1345" s="89">
        <v>1342</v>
      </c>
      <c r="B1345" s="90" t="s">
        <v>1071</v>
      </c>
      <c r="C1345" s="91"/>
      <c r="D1345" s="91"/>
      <c r="E1345" s="91"/>
      <c r="F1345" s="91"/>
      <c r="G1345" s="96"/>
    </row>
    <row r="1346" spans="1:7" ht="12.75">
      <c r="A1346" s="89">
        <v>1343</v>
      </c>
      <c r="B1346" s="90" t="s">
        <v>1071</v>
      </c>
      <c r="C1346" s="91"/>
      <c r="D1346" s="91"/>
      <c r="E1346" s="91"/>
      <c r="F1346" s="91"/>
      <c r="G1346" s="96"/>
    </row>
    <row r="1347" spans="1:7" ht="12.75">
      <c r="A1347" s="89">
        <v>1344</v>
      </c>
      <c r="B1347" s="90" t="s">
        <v>1071</v>
      </c>
      <c r="C1347" s="91"/>
      <c r="D1347" s="91"/>
      <c r="E1347" s="91"/>
      <c r="F1347" s="91"/>
      <c r="G1347" s="96"/>
    </row>
    <row r="1348" spans="1:7" ht="12.75">
      <c r="A1348" s="89">
        <v>1345</v>
      </c>
      <c r="B1348" s="90" t="s">
        <v>1071</v>
      </c>
      <c r="C1348" s="91"/>
      <c r="D1348" s="91"/>
      <c r="E1348" s="91"/>
      <c r="F1348" s="91"/>
      <c r="G1348" s="96"/>
    </row>
    <row r="1349" spans="1:7" ht="12.75">
      <c r="A1349" s="89">
        <v>1346</v>
      </c>
      <c r="B1349" s="90" t="s">
        <v>1071</v>
      </c>
      <c r="C1349" s="91"/>
      <c r="D1349" s="91"/>
      <c r="E1349" s="91"/>
      <c r="F1349" s="91"/>
      <c r="G1349" s="96"/>
    </row>
    <row r="1350" spans="1:7" ht="12.75">
      <c r="A1350" s="89">
        <v>1347</v>
      </c>
      <c r="B1350" s="90" t="s">
        <v>1071</v>
      </c>
      <c r="C1350" s="91"/>
      <c r="D1350" s="91"/>
      <c r="E1350" s="91"/>
      <c r="F1350" s="91"/>
      <c r="G1350" s="96"/>
    </row>
    <row r="1351" spans="1:7" ht="12.75">
      <c r="A1351" s="89">
        <v>1348</v>
      </c>
      <c r="B1351" s="90" t="s">
        <v>1071</v>
      </c>
      <c r="C1351" s="91"/>
      <c r="D1351" s="91"/>
      <c r="E1351" s="91"/>
      <c r="F1351" s="91"/>
      <c r="G1351" s="96"/>
    </row>
    <row r="1352" spans="1:7" ht="12.75">
      <c r="A1352" s="89">
        <v>1349</v>
      </c>
      <c r="B1352" s="90" t="s">
        <v>1071</v>
      </c>
      <c r="C1352" s="91"/>
      <c r="D1352" s="91"/>
      <c r="E1352" s="91"/>
      <c r="F1352" s="91"/>
      <c r="G1352" s="96"/>
    </row>
    <row r="1353" spans="1:7" ht="12.75">
      <c r="A1353" s="89">
        <v>1350</v>
      </c>
      <c r="B1353" s="90" t="s">
        <v>1071</v>
      </c>
      <c r="C1353" s="91"/>
      <c r="D1353" s="91"/>
      <c r="E1353" s="91"/>
      <c r="F1353" s="91"/>
      <c r="G1353" s="96"/>
    </row>
    <row r="1354" spans="1:7" ht="12.75">
      <c r="A1354" s="89">
        <v>1351</v>
      </c>
      <c r="B1354" s="90" t="s">
        <v>1071</v>
      </c>
      <c r="C1354" s="91"/>
      <c r="D1354" s="91"/>
      <c r="E1354" s="91"/>
      <c r="F1354" s="91"/>
      <c r="G1354" s="96"/>
    </row>
    <row r="1355" spans="1:7" ht="12.75">
      <c r="A1355" s="89">
        <v>1352</v>
      </c>
      <c r="B1355" s="90" t="s">
        <v>1071</v>
      </c>
      <c r="C1355" s="91"/>
      <c r="D1355" s="91"/>
      <c r="E1355" s="91"/>
      <c r="F1355" s="91"/>
      <c r="G1355" s="96"/>
    </row>
    <row r="1356" spans="1:7" ht="12.75">
      <c r="A1356" s="89">
        <v>1353</v>
      </c>
      <c r="B1356" s="90" t="s">
        <v>1071</v>
      </c>
      <c r="C1356" s="91"/>
      <c r="D1356" s="91"/>
      <c r="E1356" s="91"/>
      <c r="F1356" s="91"/>
      <c r="G1356" s="96"/>
    </row>
    <row r="1357" spans="1:7" ht="12.75">
      <c r="A1357" s="89">
        <v>1354</v>
      </c>
      <c r="B1357" s="90" t="s">
        <v>1071</v>
      </c>
      <c r="C1357" s="91"/>
      <c r="D1357" s="91"/>
      <c r="E1357" s="91"/>
      <c r="F1357" s="91"/>
      <c r="G1357" s="96"/>
    </row>
    <row r="1358" spans="1:7" ht="12.75">
      <c r="A1358" s="89">
        <v>1355</v>
      </c>
      <c r="B1358" s="90" t="s">
        <v>1071</v>
      </c>
      <c r="C1358" s="91"/>
      <c r="D1358" s="91"/>
      <c r="E1358" s="91"/>
      <c r="F1358" s="91"/>
      <c r="G1358" s="96"/>
    </row>
    <row r="1359" spans="1:7" ht="12.75">
      <c r="A1359" s="89">
        <v>1356</v>
      </c>
      <c r="B1359" s="90" t="s">
        <v>1071</v>
      </c>
      <c r="C1359" s="91"/>
      <c r="D1359" s="91"/>
      <c r="E1359" s="91"/>
      <c r="F1359" s="91"/>
      <c r="G1359" s="96"/>
    </row>
    <row r="1360" spans="1:7" ht="12.75">
      <c r="A1360" s="89">
        <v>1357</v>
      </c>
      <c r="B1360" s="90" t="s">
        <v>1071</v>
      </c>
      <c r="C1360" s="91"/>
      <c r="D1360" s="91"/>
      <c r="E1360" s="91"/>
      <c r="F1360" s="91"/>
      <c r="G1360" s="96"/>
    </row>
    <row r="1361" spans="1:7" ht="12.75">
      <c r="A1361" s="89">
        <v>1358</v>
      </c>
      <c r="B1361" s="90" t="s">
        <v>1071</v>
      </c>
      <c r="C1361" s="91"/>
      <c r="D1361" s="91"/>
      <c r="E1361" s="91"/>
      <c r="F1361" s="91"/>
      <c r="G1361" s="96"/>
    </row>
    <row r="1362" spans="1:7" ht="12.75">
      <c r="A1362" s="89">
        <v>1359</v>
      </c>
      <c r="B1362" s="90" t="s">
        <v>1071</v>
      </c>
      <c r="C1362" s="91"/>
      <c r="D1362" s="91"/>
      <c r="E1362" s="91"/>
      <c r="F1362" s="91"/>
      <c r="G1362" s="96"/>
    </row>
    <row r="1363" spans="1:7" ht="12.75">
      <c r="A1363" s="89">
        <v>1360</v>
      </c>
      <c r="B1363" s="90" t="s">
        <v>1071</v>
      </c>
      <c r="C1363" s="91"/>
      <c r="D1363" s="91"/>
      <c r="E1363" s="91"/>
      <c r="F1363" s="91"/>
      <c r="G1363" s="96"/>
    </row>
    <row r="1364" spans="1:7" ht="12.75">
      <c r="A1364" s="89">
        <v>1361</v>
      </c>
      <c r="B1364" s="90" t="s">
        <v>1071</v>
      </c>
      <c r="C1364" s="91"/>
      <c r="D1364" s="91"/>
      <c r="E1364" s="91"/>
      <c r="F1364" s="91"/>
      <c r="G1364" s="96"/>
    </row>
    <row r="1365" spans="1:7" ht="12.75">
      <c r="A1365" s="89">
        <v>1362</v>
      </c>
      <c r="B1365" s="90" t="s">
        <v>1071</v>
      </c>
      <c r="C1365" s="91"/>
      <c r="D1365" s="91"/>
      <c r="E1365" s="91"/>
      <c r="F1365" s="91"/>
      <c r="G1365" s="96"/>
    </row>
    <row r="1366" spans="1:7" ht="12.75">
      <c r="A1366" s="89">
        <v>1363</v>
      </c>
      <c r="B1366" s="90" t="s">
        <v>1071</v>
      </c>
      <c r="C1366" s="91"/>
      <c r="D1366" s="91"/>
      <c r="E1366" s="91"/>
      <c r="F1366" s="91"/>
      <c r="G1366" s="96"/>
    </row>
    <row r="1367" spans="1:7" ht="12.75">
      <c r="A1367" s="89">
        <v>1364</v>
      </c>
      <c r="B1367" s="90" t="s">
        <v>1071</v>
      </c>
      <c r="C1367" s="91"/>
      <c r="D1367" s="91"/>
      <c r="E1367" s="91"/>
      <c r="F1367" s="91"/>
      <c r="G1367" s="96"/>
    </row>
    <row r="1368" spans="1:7" ht="12.75">
      <c r="A1368" s="89">
        <v>1365</v>
      </c>
      <c r="B1368" s="90" t="s">
        <v>1071</v>
      </c>
      <c r="C1368" s="91"/>
      <c r="D1368" s="91"/>
      <c r="E1368" s="91"/>
      <c r="F1368" s="91"/>
      <c r="G1368" s="96"/>
    </row>
    <row r="1369" spans="1:7" ht="12.75">
      <c r="A1369" s="89">
        <v>1366</v>
      </c>
      <c r="B1369" s="90" t="s">
        <v>1071</v>
      </c>
      <c r="C1369" s="91"/>
      <c r="D1369" s="91"/>
      <c r="E1369" s="91"/>
      <c r="F1369" s="91"/>
      <c r="G1369" s="96"/>
    </row>
    <row r="1370" spans="1:7" ht="12.75">
      <c r="A1370" s="89">
        <v>1367</v>
      </c>
      <c r="B1370" s="90" t="s">
        <v>1071</v>
      </c>
      <c r="C1370" s="91"/>
      <c r="D1370" s="91"/>
      <c r="E1370" s="91"/>
      <c r="F1370" s="91"/>
      <c r="G1370" s="96"/>
    </row>
    <row r="1371" spans="1:7" ht="12.75">
      <c r="A1371" s="89">
        <v>1368</v>
      </c>
      <c r="B1371" s="90" t="s">
        <v>1071</v>
      </c>
      <c r="C1371" s="91"/>
      <c r="D1371" s="91"/>
      <c r="E1371" s="91"/>
      <c r="F1371" s="91"/>
      <c r="G1371" s="96"/>
    </row>
    <row r="1372" spans="1:7" ht="12.75">
      <c r="A1372" s="89">
        <v>1369</v>
      </c>
      <c r="B1372" s="90" t="s">
        <v>1071</v>
      </c>
      <c r="C1372" s="91"/>
      <c r="D1372" s="91"/>
      <c r="E1372" s="91"/>
      <c r="F1372" s="91"/>
      <c r="G1372" s="96"/>
    </row>
    <row r="1373" spans="1:7" ht="12.75">
      <c r="A1373" s="89">
        <v>1370</v>
      </c>
      <c r="B1373" s="90" t="s">
        <v>1071</v>
      </c>
      <c r="C1373" s="91"/>
      <c r="D1373" s="91"/>
      <c r="E1373" s="91"/>
      <c r="F1373" s="91"/>
      <c r="G1373" s="96"/>
    </row>
    <row r="1374" spans="1:7" ht="12.75">
      <c r="A1374" s="89">
        <v>1371</v>
      </c>
      <c r="B1374" s="90" t="s">
        <v>1071</v>
      </c>
      <c r="C1374" s="91"/>
      <c r="D1374" s="91"/>
      <c r="E1374" s="91"/>
      <c r="F1374" s="91"/>
      <c r="G1374" s="96"/>
    </row>
    <row r="1375" spans="1:7" ht="12.75">
      <c r="A1375" s="89">
        <v>1372</v>
      </c>
      <c r="B1375" s="90" t="s">
        <v>1071</v>
      </c>
      <c r="C1375" s="91"/>
      <c r="D1375" s="91"/>
      <c r="E1375" s="91"/>
      <c r="F1375" s="91"/>
      <c r="G1375" s="96"/>
    </row>
    <row r="1376" spans="1:7" ht="12.75">
      <c r="A1376" s="89">
        <v>1373</v>
      </c>
      <c r="B1376" s="90" t="s">
        <v>1071</v>
      </c>
      <c r="C1376" s="91"/>
      <c r="D1376" s="91"/>
      <c r="E1376" s="91"/>
      <c r="F1376" s="91"/>
      <c r="G1376" s="96"/>
    </row>
    <row r="1377" spans="1:7" ht="12.75">
      <c r="A1377" s="89">
        <v>1374</v>
      </c>
      <c r="B1377" s="90" t="s">
        <v>1071</v>
      </c>
      <c r="C1377" s="91"/>
      <c r="D1377" s="91"/>
      <c r="E1377" s="91"/>
      <c r="F1377" s="91"/>
      <c r="G1377" s="96"/>
    </row>
    <row r="1378" spans="1:7" ht="12.75">
      <c r="A1378" s="89">
        <v>1375</v>
      </c>
      <c r="B1378" s="90" t="s">
        <v>1071</v>
      </c>
      <c r="C1378" s="91"/>
      <c r="D1378" s="91"/>
      <c r="E1378" s="91"/>
      <c r="F1378" s="91"/>
      <c r="G1378" s="96"/>
    </row>
    <row r="1379" spans="1:7" ht="12.75">
      <c r="A1379" s="89">
        <v>1376</v>
      </c>
      <c r="B1379" s="90" t="s">
        <v>1071</v>
      </c>
      <c r="C1379" s="91"/>
      <c r="D1379" s="91"/>
      <c r="E1379" s="91"/>
      <c r="F1379" s="91"/>
      <c r="G1379" s="96"/>
    </row>
    <row r="1380" spans="1:7" ht="12.75">
      <c r="A1380" s="89">
        <v>1377</v>
      </c>
      <c r="B1380" s="90" t="s">
        <v>1071</v>
      </c>
      <c r="C1380" s="91"/>
      <c r="D1380" s="91"/>
      <c r="E1380" s="91"/>
      <c r="F1380" s="91"/>
      <c r="G1380" s="96"/>
    </row>
    <row r="1381" spans="1:7" ht="12.75">
      <c r="A1381" s="89">
        <v>1378</v>
      </c>
      <c r="B1381" s="90" t="s">
        <v>1071</v>
      </c>
      <c r="C1381" s="91"/>
      <c r="D1381" s="91"/>
      <c r="E1381" s="91"/>
      <c r="F1381" s="91"/>
      <c r="G1381" s="96"/>
    </row>
    <row r="1382" spans="1:7" ht="12.75">
      <c r="A1382" s="89">
        <v>1379</v>
      </c>
      <c r="B1382" s="90" t="s">
        <v>1071</v>
      </c>
      <c r="C1382" s="91"/>
      <c r="D1382" s="91"/>
      <c r="E1382" s="91"/>
      <c r="F1382" s="91"/>
      <c r="G1382" s="96"/>
    </row>
    <row r="1383" spans="1:7" ht="12.75">
      <c r="A1383" s="89">
        <v>1380</v>
      </c>
      <c r="B1383" s="90" t="s">
        <v>1071</v>
      </c>
      <c r="C1383" s="91"/>
      <c r="D1383" s="91"/>
      <c r="E1383" s="91"/>
      <c r="F1383" s="91"/>
      <c r="G1383" s="96"/>
    </row>
    <row r="1384" spans="1:7" ht="12.75">
      <c r="A1384" s="89">
        <v>1381</v>
      </c>
      <c r="B1384" s="90" t="s">
        <v>1071</v>
      </c>
      <c r="C1384" s="91"/>
      <c r="D1384" s="91"/>
      <c r="E1384" s="91"/>
      <c r="F1384" s="91"/>
      <c r="G1384" s="96"/>
    </row>
    <row r="1385" spans="1:7" ht="12.75">
      <c r="A1385" s="89">
        <v>1382</v>
      </c>
      <c r="B1385" s="90" t="s">
        <v>1071</v>
      </c>
      <c r="C1385" s="91"/>
      <c r="D1385" s="91"/>
      <c r="E1385" s="91"/>
      <c r="F1385" s="91"/>
      <c r="G1385" s="96"/>
    </row>
    <row r="1386" spans="1:7" ht="12.75">
      <c r="A1386" s="89">
        <v>1383</v>
      </c>
      <c r="B1386" s="90" t="s">
        <v>1071</v>
      </c>
      <c r="C1386" s="91"/>
      <c r="D1386" s="91"/>
      <c r="E1386" s="91"/>
      <c r="F1386" s="91"/>
      <c r="G1386" s="96"/>
    </row>
    <row r="1387" spans="1:7" ht="12.75">
      <c r="A1387" s="89">
        <v>1384</v>
      </c>
      <c r="B1387" s="90" t="s">
        <v>1071</v>
      </c>
      <c r="C1387" s="91"/>
      <c r="D1387" s="91"/>
      <c r="E1387" s="91"/>
      <c r="F1387" s="91"/>
      <c r="G1387" s="96"/>
    </row>
    <row r="1388" spans="1:7" ht="12.75">
      <c r="A1388" s="89">
        <v>1385</v>
      </c>
      <c r="B1388" s="90" t="s">
        <v>1071</v>
      </c>
      <c r="C1388" s="91"/>
      <c r="D1388" s="91"/>
      <c r="E1388" s="91"/>
      <c r="F1388" s="91"/>
      <c r="G1388" s="96"/>
    </row>
    <row r="1389" spans="1:7" ht="12.75">
      <c r="A1389" s="89">
        <v>1386</v>
      </c>
      <c r="B1389" s="90" t="s">
        <v>1071</v>
      </c>
      <c r="C1389" s="91"/>
      <c r="D1389" s="91"/>
      <c r="E1389" s="91"/>
      <c r="F1389" s="91"/>
      <c r="G1389" s="96"/>
    </row>
    <row r="1390" spans="1:7" ht="12.75">
      <c r="A1390" s="89">
        <v>1387</v>
      </c>
      <c r="B1390" s="90" t="s">
        <v>1071</v>
      </c>
      <c r="C1390" s="91"/>
      <c r="D1390" s="91"/>
      <c r="E1390" s="91"/>
      <c r="F1390" s="91"/>
      <c r="G1390" s="96"/>
    </row>
    <row r="1391" spans="1:7" ht="12.75">
      <c r="A1391" s="89">
        <v>1388</v>
      </c>
      <c r="B1391" s="90" t="s">
        <v>1071</v>
      </c>
      <c r="C1391" s="91"/>
      <c r="D1391" s="91"/>
      <c r="E1391" s="91"/>
      <c r="F1391" s="91"/>
      <c r="G1391" s="96"/>
    </row>
    <row r="1392" spans="1:7" ht="12.75">
      <c r="A1392" s="89">
        <v>1389</v>
      </c>
      <c r="B1392" s="90" t="s">
        <v>1071</v>
      </c>
      <c r="C1392" s="91"/>
      <c r="D1392" s="91"/>
      <c r="E1392" s="91"/>
      <c r="F1392" s="91"/>
      <c r="G1392" s="96"/>
    </row>
    <row r="1393" spans="1:7" ht="12.75">
      <c r="A1393" s="89">
        <v>1390</v>
      </c>
      <c r="B1393" s="90" t="s">
        <v>1071</v>
      </c>
      <c r="C1393" s="91"/>
      <c r="D1393" s="91"/>
      <c r="E1393" s="91"/>
      <c r="F1393" s="91"/>
      <c r="G1393" s="96"/>
    </row>
    <row r="1394" spans="1:7" ht="12.75">
      <c r="A1394" s="89">
        <v>1391</v>
      </c>
      <c r="B1394" s="90" t="s">
        <v>1071</v>
      </c>
      <c r="C1394" s="91"/>
      <c r="D1394" s="91"/>
      <c r="E1394" s="91"/>
      <c r="F1394" s="91"/>
      <c r="G1394" s="96"/>
    </row>
    <row r="1395" spans="1:7" ht="12.75">
      <c r="A1395" s="89">
        <v>1392</v>
      </c>
      <c r="B1395" s="90" t="s">
        <v>1071</v>
      </c>
      <c r="C1395" s="91"/>
      <c r="D1395" s="91"/>
      <c r="E1395" s="91"/>
      <c r="F1395" s="91"/>
      <c r="G1395" s="96"/>
    </row>
    <row r="1396" spans="1:7" ht="12.75">
      <c r="A1396" s="89">
        <v>1393</v>
      </c>
      <c r="B1396" s="90" t="s">
        <v>1071</v>
      </c>
      <c r="C1396" s="91"/>
      <c r="D1396" s="91"/>
      <c r="E1396" s="91"/>
      <c r="F1396" s="91"/>
      <c r="G1396" s="96"/>
    </row>
    <row r="1397" spans="1:7" ht="12.75">
      <c r="A1397" s="89">
        <v>1394</v>
      </c>
      <c r="B1397" s="90" t="s">
        <v>1071</v>
      </c>
      <c r="C1397" s="91"/>
      <c r="D1397" s="91"/>
      <c r="E1397" s="91"/>
      <c r="F1397" s="91"/>
      <c r="G1397" s="96"/>
    </row>
    <row r="1398" spans="1:7" ht="12.75">
      <c r="A1398" s="89">
        <v>1395</v>
      </c>
      <c r="B1398" s="90" t="s">
        <v>1071</v>
      </c>
      <c r="C1398" s="91"/>
      <c r="D1398" s="91"/>
      <c r="E1398" s="91"/>
      <c r="F1398" s="91"/>
      <c r="G1398" s="96"/>
    </row>
    <row r="1399" spans="1:7" ht="12.75">
      <c r="A1399" s="89">
        <v>1396</v>
      </c>
      <c r="B1399" s="90" t="s">
        <v>1071</v>
      </c>
      <c r="C1399" s="91"/>
      <c r="D1399" s="91"/>
      <c r="E1399" s="91"/>
      <c r="F1399" s="91"/>
      <c r="G1399" s="96"/>
    </row>
    <row r="1400" spans="1:7" ht="12.75">
      <c r="A1400" s="89">
        <v>1397</v>
      </c>
      <c r="B1400" s="90" t="s">
        <v>1071</v>
      </c>
      <c r="C1400" s="91"/>
      <c r="D1400" s="91"/>
      <c r="E1400" s="91"/>
      <c r="F1400" s="91"/>
      <c r="G1400" s="96"/>
    </row>
    <row r="1401" spans="1:7" ht="12.75">
      <c r="A1401" s="89">
        <v>1398</v>
      </c>
      <c r="B1401" s="90" t="s">
        <v>1071</v>
      </c>
      <c r="C1401" s="91"/>
      <c r="D1401" s="91"/>
      <c r="E1401" s="91"/>
      <c r="F1401" s="91"/>
      <c r="G1401" s="96"/>
    </row>
    <row r="1402" spans="1:7" ht="12.75">
      <c r="A1402" s="89">
        <v>1399</v>
      </c>
      <c r="B1402" s="90" t="s">
        <v>1071</v>
      </c>
      <c r="C1402" s="91"/>
      <c r="D1402" s="91"/>
      <c r="E1402" s="91"/>
      <c r="F1402" s="91"/>
      <c r="G1402" s="96"/>
    </row>
    <row r="1403" spans="1:7" ht="12.75">
      <c r="A1403" s="89">
        <v>1400</v>
      </c>
      <c r="B1403" s="90" t="s">
        <v>1071</v>
      </c>
      <c r="C1403" s="91"/>
      <c r="D1403" s="91"/>
      <c r="E1403" s="91"/>
      <c r="F1403" s="91"/>
      <c r="G1403" s="96"/>
    </row>
    <row r="1404" spans="1:7" ht="12.75">
      <c r="A1404" s="89">
        <v>1401</v>
      </c>
      <c r="B1404" s="90" t="s">
        <v>1071</v>
      </c>
      <c r="C1404" s="91"/>
      <c r="D1404" s="91"/>
      <c r="E1404" s="91"/>
      <c r="F1404" s="91"/>
      <c r="G1404" s="96"/>
    </row>
    <row r="1405" spans="1:7" ht="12.75">
      <c r="A1405" s="89">
        <v>1402</v>
      </c>
      <c r="B1405" s="90" t="s">
        <v>1071</v>
      </c>
      <c r="C1405" s="91"/>
      <c r="D1405" s="91"/>
      <c r="E1405" s="91"/>
      <c r="F1405" s="91"/>
      <c r="G1405" s="96"/>
    </row>
    <row r="1406" spans="1:7" ht="12.75">
      <c r="A1406" s="89">
        <v>1403</v>
      </c>
      <c r="B1406" s="90" t="s">
        <v>1071</v>
      </c>
      <c r="C1406" s="91"/>
      <c r="D1406" s="91"/>
      <c r="E1406" s="91"/>
      <c r="F1406" s="91"/>
      <c r="G1406" s="96"/>
    </row>
    <row r="1407" spans="1:7" ht="12.75">
      <c r="A1407" s="89">
        <v>1404</v>
      </c>
      <c r="B1407" s="90" t="s">
        <v>1071</v>
      </c>
      <c r="C1407" s="91"/>
      <c r="D1407" s="91"/>
      <c r="E1407" s="91"/>
      <c r="F1407" s="91"/>
      <c r="G1407" s="96"/>
    </row>
    <row r="1408" spans="1:7" ht="12.75">
      <c r="A1408" s="89">
        <v>1405</v>
      </c>
      <c r="B1408" s="90" t="s">
        <v>1071</v>
      </c>
      <c r="C1408" s="91"/>
      <c r="D1408" s="91"/>
      <c r="E1408" s="91"/>
      <c r="F1408" s="91"/>
      <c r="G1408" s="96"/>
    </row>
    <row r="1409" spans="1:7" ht="12.75">
      <c r="A1409" s="89">
        <v>1406</v>
      </c>
      <c r="B1409" s="90" t="s">
        <v>1071</v>
      </c>
      <c r="C1409" s="91"/>
      <c r="D1409" s="91"/>
      <c r="E1409" s="91"/>
      <c r="F1409" s="91"/>
      <c r="G1409" s="96"/>
    </row>
    <row r="1410" spans="1:7" ht="12.75">
      <c r="A1410" s="89">
        <v>1407</v>
      </c>
      <c r="B1410" s="90" t="s">
        <v>1071</v>
      </c>
      <c r="C1410" s="91"/>
      <c r="D1410" s="91"/>
      <c r="E1410" s="91"/>
      <c r="F1410" s="91"/>
      <c r="G1410" s="96"/>
    </row>
    <row r="1411" spans="1:7" ht="12.75">
      <c r="A1411" s="89">
        <v>1408</v>
      </c>
      <c r="B1411" s="90" t="s">
        <v>1071</v>
      </c>
      <c r="C1411" s="91"/>
      <c r="D1411" s="91"/>
      <c r="E1411" s="91"/>
      <c r="F1411" s="91"/>
      <c r="G1411" s="96"/>
    </row>
    <row r="1412" spans="1:7" ht="12.75">
      <c r="A1412" s="89">
        <v>1409</v>
      </c>
      <c r="B1412" s="90" t="s">
        <v>1071</v>
      </c>
      <c r="C1412" s="91"/>
      <c r="D1412" s="91"/>
      <c r="E1412" s="91"/>
      <c r="F1412" s="91"/>
      <c r="G1412" s="96"/>
    </row>
    <row r="1413" spans="1:7" ht="12.75">
      <c r="A1413" s="89">
        <v>1410</v>
      </c>
      <c r="B1413" s="90" t="s">
        <v>1071</v>
      </c>
      <c r="C1413" s="91"/>
      <c r="D1413" s="91"/>
      <c r="E1413" s="91"/>
      <c r="F1413" s="91"/>
      <c r="G1413" s="96"/>
    </row>
    <row r="1414" spans="1:7" ht="12.75">
      <c r="A1414" s="89">
        <v>1411</v>
      </c>
      <c r="B1414" s="90" t="s">
        <v>1071</v>
      </c>
      <c r="C1414" s="91"/>
      <c r="D1414" s="91"/>
      <c r="E1414" s="91"/>
      <c r="F1414" s="91"/>
      <c r="G1414" s="96"/>
    </row>
    <row r="1415" spans="1:7" ht="12.75">
      <c r="A1415" s="89">
        <v>1412</v>
      </c>
      <c r="B1415" s="90" t="s">
        <v>1071</v>
      </c>
      <c r="C1415" s="91"/>
      <c r="D1415" s="91"/>
      <c r="E1415" s="91"/>
      <c r="F1415" s="91"/>
      <c r="G1415" s="96"/>
    </row>
    <row r="1416" spans="1:7" ht="12.75">
      <c r="A1416" s="89">
        <v>1413</v>
      </c>
      <c r="B1416" s="90" t="s">
        <v>1071</v>
      </c>
      <c r="C1416" s="91"/>
      <c r="D1416" s="91"/>
      <c r="E1416" s="91"/>
      <c r="F1416" s="91"/>
      <c r="G1416" s="96"/>
    </row>
    <row r="1417" spans="1:7" ht="12.75">
      <c r="A1417" s="89">
        <v>1414</v>
      </c>
      <c r="B1417" s="90" t="s">
        <v>1071</v>
      </c>
      <c r="C1417" s="91"/>
      <c r="D1417" s="91"/>
      <c r="E1417" s="91"/>
      <c r="F1417" s="91"/>
      <c r="G1417" s="96"/>
    </row>
    <row r="1418" spans="1:7" ht="12.75">
      <c r="A1418" s="89">
        <v>1415</v>
      </c>
      <c r="B1418" s="90" t="s">
        <v>1071</v>
      </c>
      <c r="C1418" s="91"/>
      <c r="D1418" s="91"/>
      <c r="E1418" s="91"/>
      <c r="F1418" s="91"/>
      <c r="G1418" s="96"/>
    </row>
    <row r="1419" spans="1:7" ht="12.75">
      <c r="A1419" s="89">
        <v>1416</v>
      </c>
      <c r="B1419" s="90" t="s">
        <v>1071</v>
      </c>
      <c r="C1419" s="91"/>
      <c r="D1419" s="91"/>
      <c r="E1419" s="91"/>
      <c r="F1419" s="91"/>
      <c r="G1419" s="96"/>
    </row>
    <row r="1420" spans="1:7" ht="12.75">
      <c r="A1420" s="89">
        <v>1417</v>
      </c>
      <c r="B1420" s="90" t="s">
        <v>1071</v>
      </c>
      <c r="C1420" s="91"/>
      <c r="D1420" s="91"/>
      <c r="E1420" s="91"/>
      <c r="F1420" s="91"/>
      <c r="G1420" s="96"/>
    </row>
    <row r="1421" spans="1:7" ht="12.75">
      <c r="A1421" s="89">
        <v>1418</v>
      </c>
      <c r="B1421" s="90" t="s">
        <v>1071</v>
      </c>
      <c r="C1421" s="91"/>
      <c r="D1421" s="91"/>
      <c r="E1421" s="91"/>
      <c r="F1421" s="91"/>
      <c r="G1421" s="96"/>
    </row>
    <row r="1422" spans="1:7" ht="12.75">
      <c r="A1422" s="89">
        <v>1419</v>
      </c>
      <c r="B1422" s="90" t="s">
        <v>1071</v>
      </c>
      <c r="C1422" s="91"/>
      <c r="D1422" s="91"/>
      <c r="E1422" s="91"/>
      <c r="F1422" s="91"/>
      <c r="G1422" s="96"/>
    </row>
    <row r="1423" spans="1:7" ht="12.75">
      <c r="A1423" s="89">
        <v>1420</v>
      </c>
      <c r="B1423" s="90" t="s">
        <v>1071</v>
      </c>
      <c r="C1423" s="91"/>
      <c r="D1423" s="91"/>
      <c r="E1423" s="91"/>
      <c r="F1423" s="91"/>
      <c r="G1423" s="96"/>
    </row>
    <row r="1424" spans="1:7" ht="12.75">
      <c r="A1424" s="89">
        <v>1421</v>
      </c>
      <c r="B1424" s="90" t="s">
        <v>1071</v>
      </c>
      <c r="C1424" s="91"/>
      <c r="D1424" s="91"/>
      <c r="E1424" s="91"/>
      <c r="F1424" s="91"/>
      <c r="G1424" s="96"/>
    </row>
    <row r="1425" spans="1:7" ht="12.75">
      <c r="A1425" s="89">
        <v>1422</v>
      </c>
      <c r="B1425" s="90" t="s">
        <v>1071</v>
      </c>
      <c r="C1425" s="91"/>
      <c r="D1425" s="91"/>
      <c r="E1425" s="91"/>
      <c r="F1425" s="91"/>
      <c r="G1425" s="96"/>
    </row>
    <row r="1426" spans="1:7" ht="12.75">
      <c r="A1426" s="89">
        <v>1423</v>
      </c>
      <c r="B1426" s="90" t="s">
        <v>1071</v>
      </c>
      <c r="C1426" s="91"/>
      <c r="D1426" s="91"/>
      <c r="E1426" s="91"/>
      <c r="F1426" s="91"/>
      <c r="G1426" s="96"/>
    </row>
    <row r="1427" spans="1:7" ht="12.75">
      <c r="A1427" s="89">
        <v>1424</v>
      </c>
      <c r="B1427" s="90" t="s">
        <v>1071</v>
      </c>
      <c r="C1427" s="91"/>
      <c r="D1427" s="91"/>
      <c r="E1427" s="91"/>
      <c r="F1427" s="91"/>
      <c r="G1427" s="96"/>
    </row>
    <row r="1428" spans="1:7" ht="12.75">
      <c r="A1428" s="89">
        <v>1425</v>
      </c>
      <c r="B1428" s="90" t="s">
        <v>1071</v>
      </c>
      <c r="C1428" s="91"/>
      <c r="D1428" s="91"/>
      <c r="E1428" s="91"/>
      <c r="F1428" s="91"/>
      <c r="G1428" s="96"/>
    </row>
    <row r="1429" spans="1:7" ht="12.75">
      <c r="A1429" s="89">
        <v>1426</v>
      </c>
      <c r="B1429" s="90" t="s">
        <v>1071</v>
      </c>
      <c r="C1429" s="91"/>
      <c r="D1429" s="91"/>
      <c r="E1429" s="91"/>
      <c r="F1429" s="91"/>
      <c r="G1429" s="96"/>
    </row>
    <row r="1430" spans="1:7" ht="12.75">
      <c r="A1430" s="89">
        <v>1427</v>
      </c>
      <c r="B1430" s="90" t="s">
        <v>1071</v>
      </c>
      <c r="C1430" s="91"/>
      <c r="D1430" s="91"/>
      <c r="E1430" s="91"/>
      <c r="F1430" s="91"/>
      <c r="G1430" s="96"/>
    </row>
    <row r="1431" spans="1:7" ht="12.75">
      <c r="A1431" s="89">
        <v>1428</v>
      </c>
      <c r="B1431" s="90" t="s">
        <v>1071</v>
      </c>
      <c r="C1431" s="91"/>
      <c r="D1431" s="91"/>
      <c r="E1431" s="91"/>
      <c r="F1431" s="91"/>
      <c r="G1431" s="96"/>
    </row>
    <row r="1432" spans="1:7" ht="12.75">
      <c r="A1432" s="89">
        <v>1429</v>
      </c>
      <c r="B1432" s="90" t="s">
        <v>1071</v>
      </c>
      <c r="C1432" s="91"/>
      <c r="D1432" s="91"/>
      <c r="E1432" s="91"/>
      <c r="F1432" s="91"/>
      <c r="G1432" s="96"/>
    </row>
    <row r="1433" spans="1:7" ht="12.75">
      <c r="A1433" s="89">
        <v>1430</v>
      </c>
      <c r="B1433" s="90" t="s">
        <v>1071</v>
      </c>
      <c r="C1433" s="91"/>
      <c r="D1433" s="91"/>
      <c r="E1433" s="91"/>
      <c r="F1433" s="91"/>
      <c r="G1433" s="96"/>
    </row>
    <row r="1434" spans="1:7" ht="12.75">
      <c r="A1434" s="89">
        <v>1431</v>
      </c>
      <c r="B1434" s="90" t="s">
        <v>1071</v>
      </c>
      <c r="C1434" s="91"/>
      <c r="D1434" s="91"/>
      <c r="E1434" s="91"/>
      <c r="F1434" s="91"/>
      <c r="G1434" s="96"/>
    </row>
    <row r="1435" spans="1:7" ht="12.75">
      <c r="A1435" s="89">
        <v>1432</v>
      </c>
      <c r="B1435" s="90" t="s">
        <v>1071</v>
      </c>
      <c r="C1435" s="91"/>
      <c r="D1435" s="91"/>
      <c r="E1435" s="91"/>
      <c r="F1435" s="91"/>
      <c r="G1435" s="96"/>
    </row>
    <row r="1436" spans="1:7" ht="12.75">
      <c r="A1436" s="89">
        <v>1433</v>
      </c>
      <c r="B1436" s="90" t="s">
        <v>1071</v>
      </c>
      <c r="C1436" s="91"/>
      <c r="D1436" s="91"/>
      <c r="E1436" s="91"/>
      <c r="F1436" s="91"/>
      <c r="G1436" s="96"/>
    </row>
    <row r="1437" spans="1:7" ht="12.75">
      <c r="A1437" s="89">
        <v>1434</v>
      </c>
      <c r="B1437" s="90" t="s">
        <v>1071</v>
      </c>
      <c r="C1437" s="91"/>
      <c r="D1437" s="91"/>
      <c r="E1437" s="91"/>
      <c r="F1437" s="91"/>
      <c r="G1437" s="96"/>
    </row>
    <row r="1438" spans="1:7" ht="12.75">
      <c r="A1438" s="89">
        <v>1435</v>
      </c>
      <c r="B1438" s="90" t="s">
        <v>1071</v>
      </c>
      <c r="C1438" s="91"/>
      <c r="D1438" s="91"/>
      <c r="E1438" s="91"/>
      <c r="F1438" s="91"/>
      <c r="G1438" s="96"/>
    </row>
    <row r="1439" spans="1:7" ht="12.75">
      <c r="A1439" s="89">
        <v>1436</v>
      </c>
      <c r="B1439" s="90" t="s">
        <v>1071</v>
      </c>
      <c r="C1439" s="91"/>
      <c r="D1439" s="91"/>
      <c r="E1439" s="91"/>
      <c r="F1439" s="91"/>
      <c r="G1439" s="96"/>
    </row>
    <row r="1440" spans="1:7" ht="12.75">
      <c r="A1440" s="89">
        <v>1437</v>
      </c>
      <c r="B1440" s="90" t="s">
        <v>1071</v>
      </c>
      <c r="C1440" s="91"/>
      <c r="D1440" s="91"/>
      <c r="E1440" s="91"/>
      <c r="F1440" s="91"/>
      <c r="G1440" s="96"/>
    </row>
    <row r="1441" spans="1:7" ht="12.75">
      <c r="A1441" s="89">
        <v>1438</v>
      </c>
      <c r="B1441" s="90" t="s">
        <v>1071</v>
      </c>
      <c r="C1441" s="91"/>
      <c r="D1441" s="91"/>
      <c r="E1441" s="91"/>
      <c r="F1441" s="91"/>
      <c r="G1441" s="96"/>
    </row>
    <row r="1442" spans="1:7" ht="12.75">
      <c r="A1442" s="89">
        <v>1439</v>
      </c>
      <c r="B1442" s="90" t="s">
        <v>1071</v>
      </c>
      <c r="C1442" s="91"/>
      <c r="D1442" s="91"/>
      <c r="E1442" s="91"/>
      <c r="F1442" s="91"/>
      <c r="G1442" s="96"/>
    </row>
    <row r="1443" spans="1:7" ht="12.75">
      <c r="A1443" s="89">
        <v>1440</v>
      </c>
      <c r="B1443" s="90" t="s">
        <v>1071</v>
      </c>
      <c r="C1443" s="91"/>
      <c r="D1443" s="91"/>
      <c r="E1443" s="91"/>
      <c r="F1443" s="91"/>
      <c r="G1443" s="96"/>
    </row>
    <row r="1444" spans="1:7" ht="12.75">
      <c r="A1444" s="89">
        <v>1441</v>
      </c>
      <c r="B1444" s="90" t="s">
        <v>1071</v>
      </c>
      <c r="C1444" s="91"/>
      <c r="D1444" s="91"/>
      <c r="E1444" s="91"/>
      <c r="F1444" s="91"/>
      <c r="G1444" s="96"/>
    </row>
    <row r="1445" spans="1:7" ht="12.75">
      <c r="A1445" s="89">
        <v>1442</v>
      </c>
      <c r="B1445" s="90" t="s">
        <v>1071</v>
      </c>
      <c r="C1445" s="91"/>
      <c r="D1445" s="91"/>
      <c r="E1445" s="91"/>
      <c r="F1445" s="91"/>
      <c r="G1445" s="96"/>
    </row>
    <row r="1446" spans="1:7" ht="12.75">
      <c r="A1446" s="89">
        <v>1443</v>
      </c>
      <c r="B1446" s="90" t="s">
        <v>1071</v>
      </c>
      <c r="C1446" s="91"/>
      <c r="D1446" s="91"/>
      <c r="E1446" s="91"/>
      <c r="F1446" s="91"/>
      <c r="G1446" s="96"/>
    </row>
    <row r="1447" spans="1:7" ht="12.75">
      <c r="A1447" s="89">
        <v>1444</v>
      </c>
      <c r="B1447" s="90" t="s">
        <v>1071</v>
      </c>
      <c r="C1447" s="91"/>
      <c r="D1447" s="91"/>
      <c r="E1447" s="91"/>
      <c r="F1447" s="91"/>
      <c r="G1447" s="96"/>
    </row>
    <row r="1448" spans="1:7" ht="12.75">
      <c r="A1448" s="89">
        <v>1445</v>
      </c>
      <c r="B1448" s="90" t="s">
        <v>1071</v>
      </c>
      <c r="C1448" s="91"/>
      <c r="D1448" s="91"/>
      <c r="E1448" s="91"/>
      <c r="F1448" s="91"/>
      <c r="G1448" s="96"/>
    </row>
    <row r="1449" spans="1:7" ht="12.75">
      <c r="A1449" s="89">
        <v>1446</v>
      </c>
      <c r="B1449" s="90" t="s">
        <v>1071</v>
      </c>
      <c r="C1449" s="91"/>
      <c r="D1449" s="91"/>
      <c r="E1449" s="91"/>
      <c r="F1449" s="91"/>
      <c r="G1449" s="96"/>
    </row>
    <row r="1450" spans="1:7" ht="12.75">
      <c r="A1450" s="89">
        <v>1447</v>
      </c>
      <c r="B1450" s="90" t="s">
        <v>1071</v>
      </c>
      <c r="C1450" s="91"/>
      <c r="D1450" s="91"/>
      <c r="E1450" s="91"/>
      <c r="F1450" s="91"/>
      <c r="G1450" s="96"/>
    </row>
    <row r="1451" spans="1:7" ht="12.75">
      <c r="A1451" s="89">
        <v>1448</v>
      </c>
      <c r="B1451" s="90" t="s">
        <v>1071</v>
      </c>
      <c r="C1451" s="91"/>
      <c r="D1451" s="91"/>
      <c r="E1451" s="91"/>
      <c r="F1451" s="91"/>
      <c r="G1451" s="96"/>
    </row>
    <row r="1452" spans="1:7" ht="12.75">
      <c r="A1452" s="89">
        <v>1449</v>
      </c>
      <c r="B1452" s="90" t="s">
        <v>1071</v>
      </c>
      <c r="C1452" s="91"/>
      <c r="D1452" s="91"/>
      <c r="E1452" s="91"/>
      <c r="F1452" s="91"/>
      <c r="G1452" s="96"/>
    </row>
    <row r="1453" spans="1:7" ht="12.75">
      <c r="A1453" s="89">
        <v>1450</v>
      </c>
      <c r="B1453" s="90" t="s">
        <v>1071</v>
      </c>
      <c r="C1453" s="91"/>
      <c r="D1453" s="91"/>
      <c r="E1453" s="91"/>
      <c r="F1453" s="91"/>
      <c r="G1453" s="96"/>
    </row>
    <row r="1454" spans="1:7" ht="12.75">
      <c r="A1454" s="89">
        <v>1451</v>
      </c>
      <c r="B1454" s="90" t="s">
        <v>1071</v>
      </c>
      <c r="C1454" s="91"/>
      <c r="D1454" s="91"/>
      <c r="E1454" s="91"/>
      <c r="F1454" s="91"/>
      <c r="G1454" s="96"/>
    </row>
    <row r="1455" spans="1:7" ht="12.75">
      <c r="A1455" s="89">
        <v>1452</v>
      </c>
      <c r="B1455" s="90" t="s">
        <v>1071</v>
      </c>
      <c r="C1455" s="91"/>
      <c r="D1455" s="91"/>
      <c r="E1455" s="91"/>
      <c r="F1455" s="91"/>
      <c r="G1455" s="96"/>
    </row>
    <row r="1456" spans="1:7" ht="12.75">
      <c r="A1456" s="89">
        <v>1453</v>
      </c>
      <c r="B1456" s="90" t="s">
        <v>1071</v>
      </c>
      <c r="C1456" s="91"/>
      <c r="D1456" s="91"/>
      <c r="E1456" s="91"/>
      <c r="F1456" s="91"/>
      <c r="G1456" s="96"/>
    </row>
    <row r="1457" spans="1:7" ht="12.75">
      <c r="A1457" s="89">
        <v>1454</v>
      </c>
      <c r="B1457" s="90" t="s">
        <v>1071</v>
      </c>
      <c r="C1457" s="91"/>
      <c r="D1457" s="91"/>
      <c r="E1457" s="91"/>
      <c r="F1457" s="91"/>
      <c r="G1457" s="96"/>
    </row>
    <row r="1458" spans="1:7" ht="12.75">
      <c r="A1458" s="89">
        <v>1455</v>
      </c>
      <c r="B1458" s="91"/>
      <c r="C1458" s="91"/>
      <c r="D1458" s="91"/>
      <c r="E1458" s="91"/>
      <c r="F1458" s="91"/>
      <c r="G1458" s="96"/>
    </row>
    <row r="1459" spans="1:7" ht="12.75">
      <c r="A1459" s="89">
        <v>1456</v>
      </c>
      <c r="B1459" s="91"/>
      <c r="C1459" s="91"/>
      <c r="D1459" s="91"/>
      <c r="E1459" s="91"/>
      <c r="F1459" s="91"/>
      <c r="G1459" s="96"/>
    </row>
    <row r="1460" spans="1:7" ht="12.75">
      <c r="A1460" s="89">
        <v>1457</v>
      </c>
      <c r="B1460" s="91"/>
      <c r="C1460" s="91"/>
      <c r="D1460" s="91"/>
      <c r="E1460" s="91"/>
      <c r="F1460" s="91"/>
      <c r="G1460" s="96"/>
    </row>
    <row r="1461" spans="1:7" ht="12.75">
      <c r="A1461" s="89">
        <v>1458</v>
      </c>
      <c r="B1461" s="91"/>
      <c r="C1461" s="91"/>
      <c r="D1461" s="91"/>
      <c r="E1461" s="91"/>
      <c r="F1461" s="91"/>
      <c r="G1461" s="96"/>
    </row>
    <row r="1462" spans="1:7" ht="12.75">
      <c r="A1462" s="89">
        <v>1459</v>
      </c>
      <c r="B1462" s="91"/>
      <c r="C1462" s="91"/>
      <c r="D1462" s="91"/>
      <c r="E1462" s="91"/>
      <c r="F1462" s="91"/>
      <c r="G1462" s="96"/>
    </row>
    <row r="1463" spans="1:7" ht="12.75">
      <c r="A1463" s="89">
        <v>1460</v>
      </c>
      <c r="B1463" s="91"/>
      <c r="C1463" s="91"/>
      <c r="D1463" s="91"/>
      <c r="E1463" s="91"/>
      <c r="F1463" s="91"/>
      <c r="G1463" s="96"/>
    </row>
    <row r="1464" spans="1:7" ht="12.75">
      <c r="A1464" s="89">
        <v>1461</v>
      </c>
      <c r="B1464" s="91"/>
      <c r="C1464" s="91"/>
      <c r="D1464" s="91"/>
      <c r="E1464" s="91"/>
      <c r="F1464" s="91"/>
      <c r="G1464" s="96"/>
    </row>
    <row r="1465" spans="1:7" ht="12.75">
      <c r="A1465" s="89">
        <v>1462</v>
      </c>
      <c r="B1465" s="91"/>
      <c r="C1465" s="91"/>
      <c r="D1465" s="91"/>
      <c r="E1465" s="91"/>
      <c r="F1465" s="91"/>
      <c r="G1465" s="96"/>
    </row>
    <row r="1466" spans="1:7" ht="12.75">
      <c r="A1466" s="89">
        <v>1463</v>
      </c>
      <c r="B1466" s="91"/>
      <c r="C1466" s="91"/>
      <c r="D1466" s="91"/>
      <c r="E1466" s="91"/>
      <c r="F1466" s="91"/>
      <c r="G1466" s="96"/>
    </row>
    <row r="1467" spans="1:7" ht="12.75">
      <c r="A1467" s="89">
        <v>1464</v>
      </c>
      <c r="B1467" s="91"/>
      <c r="C1467" s="91"/>
      <c r="D1467" s="91"/>
      <c r="E1467" s="91"/>
      <c r="F1467" s="91"/>
      <c r="G1467" s="96"/>
    </row>
    <row r="1468" spans="1:7" ht="12.75">
      <c r="A1468" s="89">
        <v>1465</v>
      </c>
      <c r="B1468" s="91"/>
      <c r="C1468" s="91"/>
      <c r="D1468" s="91"/>
      <c r="E1468" s="91"/>
      <c r="F1468" s="91"/>
      <c r="G1468" s="96"/>
    </row>
    <row r="1469" spans="1:7" ht="12.75">
      <c r="A1469" s="89">
        <v>1466</v>
      </c>
      <c r="B1469" s="91"/>
      <c r="C1469" s="91"/>
      <c r="D1469" s="91"/>
      <c r="E1469" s="91"/>
      <c r="F1469" s="91"/>
      <c r="G1469" s="96"/>
    </row>
    <row r="1470" spans="1:7" ht="12.75">
      <c r="A1470" s="89">
        <v>1467</v>
      </c>
      <c r="B1470" s="91"/>
      <c r="C1470" s="91"/>
      <c r="D1470" s="91"/>
      <c r="E1470" s="91"/>
      <c r="F1470" s="91"/>
      <c r="G1470" s="96"/>
    </row>
    <row r="1471" spans="1:7" ht="12.75">
      <c r="A1471" s="89">
        <v>1468</v>
      </c>
      <c r="B1471" s="91"/>
      <c r="C1471" s="91"/>
      <c r="D1471" s="91"/>
      <c r="E1471" s="91"/>
      <c r="F1471" s="91"/>
      <c r="G1471" s="96"/>
    </row>
    <row r="1472" spans="1:7" ht="12.75">
      <c r="A1472" s="89">
        <v>1469</v>
      </c>
      <c r="B1472" s="91"/>
      <c r="C1472" s="91"/>
      <c r="D1472" s="91"/>
      <c r="E1472" s="91"/>
      <c r="F1472" s="91"/>
      <c r="G1472" s="96"/>
    </row>
    <row r="1473" spans="1:7" ht="12.75">
      <c r="A1473" s="89">
        <v>1470</v>
      </c>
      <c r="B1473" s="91"/>
      <c r="C1473" s="91"/>
      <c r="D1473" s="91"/>
      <c r="E1473" s="91"/>
      <c r="F1473" s="91"/>
      <c r="G1473" s="96"/>
    </row>
    <row r="1474" spans="1:7" ht="12.75">
      <c r="A1474" s="89">
        <v>1471</v>
      </c>
      <c r="B1474" s="91"/>
      <c r="C1474" s="91"/>
      <c r="D1474" s="91"/>
      <c r="E1474" s="91"/>
      <c r="F1474" s="91"/>
      <c r="G1474" s="96"/>
    </row>
    <row r="1475" spans="1:7" ht="12.75">
      <c r="A1475" s="89">
        <v>1472</v>
      </c>
      <c r="B1475" s="91"/>
      <c r="C1475" s="91"/>
      <c r="D1475" s="91"/>
      <c r="E1475" s="91"/>
      <c r="F1475" s="91"/>
      <c r="G1475" s="96"/>
    </row>
    <row r="1476" spans="1:7" ht="12.75">
      <c r="A1476" s="89">
        <v>1473</v>
      </c>
      <c r="B1476" s="91"/>
      <c r="C1476" s="91"/>
      <c r="D1476" s="91"/>
      <c r="E1476" s="91"/>
      <c r="F1476" s="91"/>
      <c r="G1476" s="96"/>
    </row>
    <row r="1477" spans="1:7" ht="12.75">
      <c r="A1477" s="89">
        <v>1474</v>
      </c>
      <c r="B1477" s="91"/>
      <c r="C1477" s="91"/>
      <c r="D1477" s="91"/>
      <c r="E1477" s="91"/>
      <c r="F1477" s="91"/>
      <c r="G1477" s="96"/>
    </row>
    <row r="1478" spans="1:7" ht="12.75">
      <c r="A1478" s="89">
        <v>1475</v>
      </c>
      <c r="B1478" s="91"/>
      <c r="C1478" s="91"/>
      <c r="D1478" s="91"/>
      <c r="E1478" s="91"/>
      <c r="F1478" s="91"/>
      <c r="G1478" s="96"/>
    </row>
    <row r="1479" spans="1:7" ht="12.75">
      <c r="A1479" s="89">
        <v>1476</v>
      </c>
      <c r="B1479" s="91"/>
      <c r="C1479" s="91"/>
      <c r="D1479" s="91"/>
      <c r="E1479" s="91"/>
      <c r="F1479" s="91"/>
      <c r="G1479" s="96"/>
    </row>
    <row r="1480" spans="1:7" ht="12.75">
      <c r="A1480" s="89">
        <v>1477</v>
      </c>
      <c r="B1480" s="91"/>
      <c r="C1480" s="91"/>
      <c r="D1480" s="91"/>
      <c r="E1480" s="91"/>
      <c r="F1480" s="91"/>
      <c r="G1480" s="96"/>
    </row>
    <row r="1481" spans="1:7" ht="12.75">
      <c r="A1481" s="89">
        <v>1478</v>
      </c>
      <c r="B1481" s="91"/>
      <c r="C1481" s="91"/>
      <c r="D1481" s="91"/>
      <c r="E1481" s="91"/>
      <c r="F1481" s="91"/>
      <c r="G1481" s="96"/>
    </row>
    <row r="1482" spans="1:7" ht="12.75">
      <c r="A1482" s="89">
        <v>1479</v>
      </c>
      <c r="B1482" s="91"/>
      <c r="C1482" s="91"/>
      <c r="D1482" s="91"/>
      <c r="E1482" s="91"/>
      <c r="F1482" s="91"/>
      <c r="G1482" s="96"/>
    </row>
    <row r="1483" spans="1:7" ht="12.75">
      <c r="A1483" s="89">
        <v>1480</v>
      </c>
      <c r="B1483" s="91"/>
      <c r="C1483" s="91"/>
      <c r="D1483" s="91"/>
      <c r="E1483" s="91"/>
      <c r="F1483" s="91"/>
      <c r="G1483" s="96"/>
    </row>
    <row r="1484" spans="1:7" ht="12.75">
      <c r="A1484" s="89">
        <v>1481</v>
      </c>
      <c r="B1484" s="91"/>
      <c r="C1484" s="91"/>
      <c r="D1484" s="91"/>
      <c r="E1484" s="91"/>
      <c r="F1484" s="91"/>
      <c r="G1484" s="96"/>
    </row>
    <row r="1485" spans="1:7" ht="12.75">
      <c r="A1485" s="89">
        <v>1482</v>
      </c>
      <c r="B1485" s="91"/>
      <c r="C1485" s="91"/>
      <c r="D1485" s="91"/>
      <c r="E1485" s="91"/>
      <c r="F1485" s="91"/>
      <c r="G1485" s="96"/>
    </row>
    <row r="1486" spans="1:7" ht="12.75">
      <c r="A1486" s="89">
        <v>1483</v>
      </c>
      <c r="B1486" s="91"/>
      <c r="C1486" s="91"/>
      <c r="D1486" s="91"/>
      <c r="E1486" s="91"/>
      <c r="F1486" s="91"/>
      <c r="G1486" s="96"/>
    </row>
    <row r="1487" spans="1:7" ht="12.75">
      <c r="A1487" s="89">
        <v>1484</v>
      </c>
      <c r="B1487" s="91"/>
      <c r="C1487" s="91"/>
      <c r="D1487" s="91"/>
      <c r="E1487" s="91"/>
      <c r="F1487" s="91"/>
      <c r="G1487" s="96"/>
    </row>
    <row r="1488" spans="1:7" ht="12.75">
      <c r="A1488" s="89">
        <v>1485</v>
      </c>
      <c r="B1488" s="91"/>
      <c r="C1488" s="91"/>
      <c r="D1488" s="91"/>
      <c r="E1488" s="91"/>
      <c r="F1488" s="91"/>
      <c r="G1488" s="96"/>
    </row>
    <row r="1489" spans="1:7" ht="12.75">
      <c r="A1489" s="89">
        <v>1486</v>
      </c>
      <c r="B1489" s="91"/>
      <c r="C1489" s="91"/>
      <c r="D1489" s="91"/>
      <c r="E1489" s="91"/>
      <c r="F1489" s="91"/>
      <c r="G1489" s="96"/>
    </row>
    <row r="1490" spans="1:7" ht="12.75">
      <c r="A1490" s="89">
        <v>1487</v>
      </c>
      <c r="B1490" s="91"/>
      <c r="C1490" s="91"/>
      <c r="D1490" s="91"/>
      <c r="E1490" s="91"/>
      <c r="F1490" s="91"/>
      <c r="G1490" s="96"/>
    </row>
    <row r="1491" spans="1:7" ht="12.75">
      <c r="A1491" s="89">
        <v>1488</v>
      </c>
      <c r="B1491" s="91"/>
      <c r="C1491" s="91"/>
      <c r="D1491" s="91"/>
      <c r="E1491" s="91"/>
      <c r="F1491" s="91"/>
      <c r="G1491" s="96"/>
    </row>
    <row r="1492" spans="1:7" ht="12.75">
      <c r="A1492" s="89">
        <v>1489</v>
      </c>
      <c r="B1492" s="91"/>
      <c r="C1492" s="91"/>
      <c r="D1492" s="91"/>
      <c r="E1492" s="91"/>
      <c r="F1492" s="91"/>
      <c r="G1492" s="96"/>
    </row>
    <row r="1493" spans="1:7" ht="12.75">
      <c r="A1493" s="89">
        <v>1490</v>
      </c>
      <c r="B1493" s="91"/>
      <c r="C1493" s="91"/>
      <c r="D1493" s="91"/>
      <c r="E1493" s="91"/>
      <c r="F1493" s="91"/>
      <c r="G1493" s="96"/>
    </row>
    <row r="1494" spans="1:7" ht="12.75">
      <c r="A1494" s="89">
        <v>1491</v>
      </c>
      <c r="B1494" s="91"/>
      <c r="C1494" s="91"/>
      <c r="D1494" s="91"/>
      <c r="E1494" s="91"/>
      <c r="F1494" s="91"/>
      <c r="G1494" s="96"/>
    </row>
    <row r="1495" spans="1:7" ht="12.75">
      <c r="A1495" s="89">
        <v>1492</v>
      </c>
      <c r="B1495" s="91"/>
      <c r="C1495" s="91"/>
      <c r="D1495" s="91"/>
      <c r="E1495" s="91"/>
      <c r="F1495" s="91"/>
      <c r="G1495" s="96"/>
    </row>
    <row r="1496" spans="1:7" ht="12.75">
      <c r="A1496" s="89">
        <v>1493</v>
      </c>
      <c r="B1496" s="91"/>
      <c r="C1496" s="91"/>
      <c r="D1496" s="91"/>
      <c r="E1496" s="91"/>
      <c r="F1496" s="91"/>
      <c r="G1496" s="96"/>
    </row>
    <row r="1497" spans="1:7" ht="12.75">
      <c r="A1497" s="89">
        <v>1494</v>
      </c>
      <c r="B1497" s="91"/>
      <c r="C1497" s="91"/>
      <c r="D1497" s="91"/>
      <c r="E1497" s="91"/>
      <c r="F1497" s="91"/>
      <c r="G1497" s="96"/>
    </row>
    <row r="1498" spans="1:7" ht="12.75">
      <c r="A1498" s="89">
        <v>1495</v>
      </c>
      <c r="B1498" s="91"/>
      <c r="C1498" s="91"/>
      <c r="D1498" s="91"/>
      <c r="E1498" s="91"/>
      <c r="F1498" s="91"/>
      <c r="G1498" s="96"/>
    </row>
    <row r="1499" spans="1:7" ht="12.75">
      <c r="A1499" s="89">
        <v>1496</v>
      </c>
      <c r="B1499" s="91"/>
      <c r="C1499" s="91"/>
      <c r="D1499" s="91"/>
      <c r="E1499" s="91"/>
      <c r="F1499" s="91"/>
      <c r="G1499" s="96"/>
    </row>
    <row r="1500" spans="1:7" ht="12.75">
      <c r="A1500" s="89">
        <v>1497</v>
      </c>
      <c r="B1500" s="91"/>
      <c r="C1500" s="91"/>
      <c r="D1500" s="91"/>
      <c r="E1500" s="91"/>
      <c r="F1500" s="91"/>
      <c r="G1500" s="96"/>
    </row>
    <row r="1501" spans="1:7" ht="12.75">
      <c r="A1501" s="89">
        <v>1498</v>
      </c>
      <c r="B1501" s="91"/>
      <c r="C1501" s="91"/>
      <c r="D1501" s="91"/>
      <c r="E1501" s="91"/>
      <c r="F1501" s="91"/>
      <c r="G1501" s="96"/>
    </row>
    <row r="1502" spans="1:7" ht="12.75">
      <c r="A1502" s="89">
        <v>1499</v>
      </c>
      <c r="B1502" s="91"/>
      <c r="C1502" s="91"/>
      <c r="D1502" s="91"/>
      <c r="E1502" s="91"/>
      <c r="F1502" s="91"/>
      <c r="G1502" s="96"/>
    </row>
    <row r="1503" spans="1:7" ht="12.75">
      <c r="A1503" s="89">
        <v>1500</v>
      </c>
      <c r="B1503" s="91"/>
      <c r="C1503" s="91"/>
      <c r="D1503" s="91"/>
      <c r="E1503" s="91"/>
      <c r="F1503" s="91"/>
      <c r="G1503" s="96"/>
    </row>
    <row r="1504" spans="1:7" ht="12.75">
      <c r="A1504" s="89">
        <v>1501</v>
      </c>
      <c r="B1504" s="91"/>
      <c r="C1504" s="91"/>
      <c r="D1504" s="91"/>
      <c r="E1504" s="91"/>
      <c r="F1504" s="91"/>
      <c r="G1504" s="96"/>
    </row>
    <row r="1505" spans="1:7" ht="12.75">
      <c r="A1505" s="89">
        <v>1502</v>
      </c>
      <c r="B1505" s="91"/>
      <c r="C1505" s="91"/>
      <c r="D1505" s="91"/>
      <c r="E1505" s="91"/>
      <c r="F1505" s="91"/>
      <c r="G1505" s="96"/>
    </row>
    <row r="1506" spans="1:7" ht="12.75">
      <c r="A1506" s="89">
        <v>1503</v>
      </c>
      <c r="B1506" s="91"/>
      <c r="C1506" s="91"/>
      <c r="D1506" s="91"/>
      <c r="E1506" s="91"/>
      <c r="F1506" s="91"/>
      <c r="G1506" s="96"/>
    </row>
    <row r="1507" spans="1:7" ht="12.75">
      <c r="A1507" s="89">
        <v>1504</v>
      </c>
      <c r="B1507" s="91"/>
      <c r="C1507" s="91"/>
      <c r="D1507" s="91"/>
      <c r="E1507" s="91"/>
      <c r="F1507" s="91"/>
      <c r="G1507" s="96"/>
    </row>
    <row r="1508" spans="1:7" ht="12.75">
      <c r="A1508" s="89">
        <v>1505</v>
      </c>
      <c r="B1508" s="91"/>
      <c r="C1508" s="91"/>
      <c r="D1508" s="91"/>
      <c r="E1508" s="91"/>
      <c r="F1508" s="91"/>
      <c r="G1508" s="96"/>
    </row>
    <row r="1509" spans="1:7" ht="12.75">
      <c r="A1509" s="89">
        <v>1506</v>
      </c>
      <c r="B1509" s="91"/>
      <c r="C1509" s="91"/>
      <c r="D1509" s="91"/>
      <c r="E1509" s="91"/>
      <c r="F1509" s="91"/>
      <c r="G1509" s="96"/>
    </row>
    <row r="1510" spans="1:7" ht="12.75">
      <c r="A1510" s="89">
        <v>1507</v>
      </c>
      <c r="B1510" s="91"/>
      <c r="C1510" s="91"/>
      <c r="D1510" s="91"/>
      <c r="E1510" s="91"/>
      <c r="F1510" s="91"/>
      <c r="G1510" s="96"/>
    </row>
    <row r="1511" spans="1:7" ht="12.75">
      <c r="A1511" s="89">
        <v>1508</v>
      </c>
      <c r="B1511" s="91"/>
      <c r="C1511" s="91"/>
      <c r="D1511" s="91"/>
      <c r="E1511" s="91"/>
      <c r="F1511" s="91"/>
      <c r="G1511" s="96"/>
    </row>
    <row r="1512" spans="1:7" ht="12.75">
      <c r="A1512" s="89">
        <v>1509</v>
      </c>
      <c r="B1512" s="91"/>
      <c r="C1512" s="91"/>
      <c r="D1512" s="91"/>
      <c r="E1512" s="91"/>
      <c r="F1512" s="91"/>
      <c r="G1512" s="96"/>
    </row>
    <row r="1513" spans="1:7" ht="12.75">
      <c r="A1513" s="89">
        <v>1510</v>
      </c>
      <c r="B1513" s="91"/>
      <c r="C1513" s="91"/>
      <c r="D1513" s="91"/>
      <c r="E1513" s="91"/>
      <c r="F1513" s="91"/>
      <c r="G1513" s="96"/>
    </row>
    <row r="1514" spans="1:7" ht="12.75">
      <c r="A1514" s="89">
        <v>1511</v>
      </c>
      <c r="B1514" s="91"/>
      <c r="C1514" s="91"/>
      <c r="D1514" s="91"/>
      <c r="E1514" s="91"/>
      <c r="F1514" s="91"/>
      <c r="G1514" s="96"/>
    </row>
    <row r="1515" spans="1:7" ht="12.75">
      <c r="A1515" s="89">
        <v>1512</v>
      </c>
      <c r="B1515" s="91"/>
      <c r="C1515" s="91"/>
      <c r="D1515" s="91"/>
      <c r="E1515" s="91"/>
      <c r="F1515" s="91"/>
      <c r="G1515" s="96"/>
    </row>
    <row r="1516" spans="1:7" ht="12.75">
      <c r="A1516" s="89">
        <v>1513</v>
      </c>
      <c r="B1516" s="91"/>
      <c r="C1516" s="91"/>
      <c r="D1516" s="91"/>
      <c r="E1516" s="91"/>
      <c r="F1516" s="91"/>
      <c r="G1516" s="96"/>
    </row>
    <row r="1517" spans="1:7" ht="12.75">
      <c r="A1517" s="89">
        <v>1514</v>
      </c>
      <c r="B1517" s="91"/>
      <c r="C1517" s="91"/>
      <c r="D1517" s="91"/>
      <c r="E1517" s="91"/>
      <c r="F1517" s="91"/>
      <c r="G1517" s="96"/>
    </row>
    <row r="1518" spans="1:7" ht="12.75">
      <c r="A1518" s="89">
        <v>1515</v>
      </c>
      <c r="B1518" s="91"/>
      <c r="C1518" s="91"/>
      <c r="D1518" s="91"/>
      <c r="E1518" s="91"/>
      <c r="F1518" s="91"/>
      <c r="G1518" s="96"/>
    </row>
    <row r="1519" spans="1:7" ht="12.75">
      <c r="A1519" s="89">
        <v>1516</v>
      </c>
      <c r="B1519" s="91"/>
      <c r="C1519" s="91"/>
      <c r="D1519" s="91"/>
      <c r="E1519" s="91"/>
      <c r="F1519" s="91"/>
      <c r="G1519" s="96"/>
    </row>
    <row r="1520" spans="1:7" ht="12.75">
      <c r="A1520" s="89">
        <v>1517</v>
      </c>
      <c r="B1520" s="91"/>
      <c r="C1520" s="91"/>
      <c r="D1520" s="91"/>
      <c r="E1520" s="91"/>
      <c r="F1520" s="91"/>
      <c r="G1520" s="96"/>
    </row>
    <row r="1521" spans="1:7" ht="12.75">
      <c r="A1521" s="89">
        <v>1518</v>
      </c>
      <c r="B1521" s="91"/>
      <c r="C1521" s="91"/>
      <c r="D1521" s="91"/>
      <c r="E1521" s="91"/>
      <c r="F1521" s="91"/>
      <c r="G1521" s="96"/>
    </row>
    <row r="1522" spans="1:7" ht="12.75">
      <c r="A1522" s="89">
        <v>1519</v>
      </c>
      <c r="B1522" s="91"/>
      <c r="C1522" s="91"/>
      <c r="D1522" s="91"/>
      <c r="E1522" s="91"/>
      <c r="F1522" s="91"/>
      <c r="G1522" s="96"/>
    </row>
    <row r="1523" spans="1:7" ht="12.75">
      <c r="A1523" s="89">
        <v>1520</v>
      </c>
      <c r="B1523" s="91"/>
      <c r="C1523" s="91"/>
      <c r="D1523" s="91"/>
      <c r="E1523" s="91"/>
      <c r="F1523" s="91"/>
      <c r="G1523" s="96"/>
    </row>
    <row r="1524" spans="1:7" ht="12.75">
      <c r="A1524" s="89">
        <v>1521</v>
      </c>
      <c r="B1524" s="91"/>
      <c r="C1524" s="91"/>
      <c r="D1524" s="91"/>
      <c r="E1524" s="91"/>
      <c r="F1524" s="91"/>
      <c r="G1524" s="96"/>
    </row>
    <row r="1525" spans="1:7" ht="12.75">
      <c r="A1525" s="89">
        <v>1522</v>
      </c>
      <c r="B1525" s="91"/>
      <c r="C1525" s="91"/>
      <c r="D1525" s="91"/>
      <c r="E1525" s="91"/>
      <c r="F1525" s="91"/>
      <c r="G1525" s="96"/>
    </row>
    <row r="1526" spans="1:7" ht="12.75">
      <c r="A1526" s="89">
        <v>1523</v>
      </c>
      <c r="B1526" s="91"/>
      <c r="C1526" s="91"/>
      <c r="D1526" s="91"/>
      <c r="E1526" s="91"/>
      <c r="F1526" s="91"/>
      <c r="G1526" s="96"/>
    </row>
    <row r="1527" spans="1:7" ht="12.75">
      <c r="A1527" s="89">
        <v>1524</v>
      </c>
      <c r="B1527" s="91"/>
      <c r="C1527" s="91"/>
      <c r="D1527" s="91"/>
      <c r="E1527" s="91"/>
      <c r="F1527" s="91"/>
      <c r="G1527" s="96"/>
    </row>
    <row r="1528" spans="1:7" ht="12.75">
      <c r="A1528" s="89">
        <v>1525</v>
      </c>
      <c r="B1528" s="91"/>
      <c r="C1528" s="91"/>
      <c r="D1528" s="91"/>
      <c r="E1528" s="91"/>
      <c r="F1528" s="91"/>
      <c r="G1528" s="96"/>
    </row>
    <row r="1529" spans="1:7" ht="12.75">
      <c r="A1529" s="89">
        <v>1526</v>
      </c>
      <c r="B1529" s="91"/>
      <c r="C1529" s="91"/>
      <c r="D1529" s="91"/>
      <c r="E1529" s="91"/>
      <c r="F1529" s="91"/>
      <c r="G1529" s="96"/>
    </row>
    <row r="1530" spans="1:7" ht="12.75">
      <c r="A1530" s="89">
        <v>1527</v>
      </c>
      <c r="B1530" s="91"/>
      <c r="C1530" s="91"/>
      <c r="D1530" s="91"/>
      <c r="E1530" s="91"/>
      <c r="F1530" s="91"/>
      <c r="G1530" s="96"/>
    </row>
    <row r="1531" spans="1:7" ht="12.75">
      <c r="A1531" s="89">
        <v>1528</v>
      </c>
      <c r="B1531" s="91"/>
      <c r="C1531" s="91"/>
      <c r="D1531" s="91"/>
      <c r="E1531" s="91"/>
      <c r="F1531" s="91"/>
      <c r="G1531" s="96"/>
    </row>
    <row r="1532" spans="1:7" ht="12.75">
      <c r="A1532" s="89">
        <v>1529</v>
      </c>
      <c r="B1532" s="91"/>
      <c r="C1532" s="91"/>
      <c r="D1532" s="91"/>
      <c r="E1532" s="91"/>
      <c r="F1532" s="91"/>
      <c r="G1532" s="96"/>
    </row>
    <row r="1533" spans="1:7" ht="12.75">
      <c r="A1533" s="89">
        <v>1530</v>
      </c>
      <c r="B1533" s="91"/>
      <c r="C1533" s="91"/>
      <c r="D1533" s="91"/>
      <c r="E1533" s="91"/>
      <c r="F1533" s="91"/>
      <c r="G1533" s="96"/>
    </row>
    <row r="1534" spans="1:7" ht="12.75">
      <c r="A1534" s="89">
        <v>1531</v>
      </c>
      <c r="B1534" s="91"/>
      <c r="C1534" s="91"/>
      <c r="D1534" s="91"/>
      <c r="E1534" s="91"/>
      <c r="F1534" s="91"/>
      <c r="G1534" s="96"/>
    </row>
    <row r="1535" spans="1:7" ht="12.75">
      <c r="A1535" s="89">
        <v>1532</v>
      </c>
      <c r="B1535" s="91"/>
      <c r="C1535" s="91"/>
      <c r="D1535" s="91"/>
      <c r="E1535" s="91"/>
      <c r="F1535" s="91"/>
      <c r="G1535" s="96"/>
    </row>
    <row r="1536" spans="1:7" ht="12.75">
      <c r="A1536" s="89">
        <v>1533</v>
      </c>
      <c r="B1536" s="91"/>
      <c r="C1536" s="91"/>
      <c r="D1536" s="91"/>
      <c r="E1536" s="91"/>
      <c r="F1536" s="91"/>
      <c r="G1536" s="96"/>
    </row>
    <row r="1537" spans="1:7" ht="12.75">
      <c r="A1537" s="89">
        <v>1534</v>
      </c>
      <c r="B1537" s="91"/>
      <c r="C1537" s="91"/>
      <c r="D1537" s="91"/>
      <c r="E1537" s="91"/>
      <c r="F1537" s="91"/>
      <c r="G1537" s="96"/>
    </row>
    <row r="1538" spans="1:7" ht="12.75">
      <c r="A1538" s="89">
        <v>1535</v>
      </c>
      <c r="B1538" s="91"/>
      <c r="C1538" s="91"/>
      <c r="D1538" s="91"/>
      <c r="E1538" s="91"/>
      <c r="F1538" s="91"/>
      <c r="G1538" s="96"/>
    </row>
    <row r="1539" spans="1:7" ht="12.75">
      <c r="A1539" s="89">
        <v>1536</v>
      </c>
      <c r="B1539" s="91"/>
      <c r="C1539" s="91"/>
      <c r="D1539" s="91"/>
      <c r="E1539" s="91"/>
      <c r="F1539" s="91"/>
      <c r="G1539" s="96"/>
    </row>
    <row r="1540" spans="1:7" ht="12.75">
      <c r="A1540" s="89">
        <v>1537</v>
      </c>
      <c r="B1540" s="91"/>
      <c r="C1540" s="91"/>
      <c r="D1540" s="91"/>
      <c r="E1540" s="91"/>
      <c r="F1540" s="91"/>
      <c r="G1540" s="96"/>
    </row>
    <row r="1541" spans="1:7" ht="12.75">
      <c r="A1541" s="89">
        <v>1538</v>
      </c>
      <c r="B1541" s="91"/>
      <c r="C1541" s="91"/>
      <c r="D1541" s="91"/>
      <c r="E1541" s="91"/>
      <c r="F1541" s="91"/>
      <c r="G1541" s="96"/>
    </row>
    <row r="1542" spans="1:7" ht="12.75">
      <c r="A1542" s="89">
        <v>1539</v>
      </c>
      <c r="B1542" s="91"/>
      <c r="C1542" s="91"/>
      <c r="D1542" s="91"/>
      <c r="E1542" s="91"/>
      <c r="F1542" s="91"/>
      <c r="G1542" s="96"/>
    </row>
    <row r="1543" spans="1:7" ht="12.75">
      <c r="A1543" s="89">
        <v>1540</v>
      </c>
      <c r="B1543" s="91"/>
      <c r="C1543" s="91"/>
      <c r="D1543" s="91"/>
      <c r="E1543" s="91"/>
      <c r="F1543" s="91"/>
      <c r="G1543" s="96"/>
    </row>
    <row r="1544" spans="1:7" ht="12.75">
      <c r="A1544" s="89">
        <v>1541</v>
      </c>
      <c r="B1544" s="91"/>
      <c r="C1544" s="91"/>
      <c r="D1544" s="91"/>
      <c r="E1544" s="91"/>
      <c r="F1544" s="91"/>
      <c r="G1544" s="96"/>
    </row>
    <row r="1545" spans="1:7" ht="12.75">
      <c r="A1545" s="89">
        <v>1542</v>
      </c>
      <c r="B1545" s="91"/>
      <c r="C1545" s="91"/>
      <c r="D1545" s="91"/>
      <c r="E1545" s="91"/>
      <c r="F1545" s="91"/>
      <c r="G1545" s="96"/>
    </row>
    <row r="1546" spans="1:7" ht="12.75">
      <c r="A1546" s="89">
        <v>1543</v>
      </c>
      <c r="B1546" s="91"/>
      <c r="C1546" s="91"/>
      <c r="D1546" s="91"/>
      <c r="E1546" s="91"/>
      <c r="F1546" s="91"/>
      <c r="G1546" s="96"/>
    </row>
    <row r="1547" spans="1:7" ht="12.75">
      <c r="A1547" s="89">
        <v>1544</v>
      </c>
      <c r="B1547" s="91"/>
      <c r="C1547" s="91"/>
      <c r="D1547" s="91"/>
      <c r="E1547" s="91"/>
      <c r="F1547" s="91"/>
      <c r="G1547" s="96"/>
    </row>
    <row r="1548" spans="1:7" ht="12.75">
      <c r="A1548" s="89">
        <v>1545</v>
      </c>
      <c r="B1548" s="91"/>
      <c r="C1548" s="91"/>
      <c r="D1548" s="91"/>
      <c r="E1548" s="91"/>
      <c r="F1548" s="91"/>
      <c r="G1548" s="96"/>
    </row>
    <row r="1549" spans="1:7" ht="12.75">
      <c r="A1549" s="89">
        <v>1546</v>
      </c>
      <c r="B1549" s="91"/>
      <c r="C1549" s="91"/>
      <c r="D1549" s="91"/>
      <c r="E1549" s="91"/>
      <c r="F1549" s="91"/>
      <c r="G1549" s="96"/>
    </row>
    <row r="1550" spans="1:7" ht="12.75">
      <c r="A1550" s="89">
        <v>1547</v>
      </c>
      <c r="B1550" s="91"/>
      <c r="C1550" s="91"/>
      <c r="D1550" s="91"/>
      <c r="E1550" s="91"/>
      <c r="F1550" s="91"/>
      <c r="G1550" s="96"/>
    </row>
    <row r="1551" spans="1:7" ht="12.75">
      <c r="A1551" s="89">
        <v>1548</v>
      </c>
      <c r="B1551" s="91"/>
      <c r="C1551" s="91"/>
      <c r="D1551" s="91"/>
      <c r="E1551" s="91"/>
      <c r="F1551" s="91"/>
      <c r="G1551" s="96"/>
    </row>
    <row r="1552" spans="1:7" ht="12.75">
      <c r="A1552" s="89">
        <v>1549</v>
      </c>
      <c r="B1552" s="91"/>
      <c r="C1552" s="91"/>
      <c r="D1552" s="91"/>
      <c r="E1552" s="91"/>
      <c r="F1552" s="91"/>
      <c r="G1552" s="96"/>
    </row>
    <row r="1553" spans="1:7" ht="12.75">
      <c r="A1553" s="89">
        <v>1550</v>
      </c>
      <c r="B1553" s="91"/>
      <c r="C1553" s="91"/>
      <c r="D1553" s="91"/>
      <c r="E1553" s="91"/>
      <c r="F1553" s="91"/>
      <c r="G1553" s="96"/>
    </row>
    <row r="1554" spans="1:7" ht="12.75">
      <c r="A1554" s="89">
        <v>1551</v>
      </c>
      <c r="B1554" s="91"/>
      <c r="C1554" s="91"/>
      <c r="D1554" s="91"/>
      <c r="E1554" s="91"/>
      <c r="F1554" s="91"/>
      <c r="G1554" s="96"/>
    </row>
    <row r="1555" spans="1:7" ht="12.75">
      <c r="A1555" s="89">
        <v>1552</v>
      </c>
      <c r="B1555" s="91"/>
      <c r="C1555" s="91"/>
      <c r="D1555" s="91"/>
      <c r="E1555" s="91"/>
      <c r="F1555" s="91"/>
      <c r="G1555" s="96"/>
    </row>
    <row r="1556" spans="1:7" ht="12.75">
      <c r="A1556" s="89">
        <v>1553</v>
      </c>
      <c r="B1556" s="91"/>
      <c r="C1556" s="91"/>
      <c r="D1556" s="91"/>
      <c r="E1556" s="91"/>
      <c r="F1556" s="91"/>
      <c r="G1556" s="96"/>
    </row>
    <row r="1557" spans="1:7" ht="12.75">
      <c r="A1557" s="89">
        <v>1554</v>
      </c>
      <c r="B1557" s="91"/>
      <c r="C1557" s="91"/>
      <c r="D1557" s="91"/>
      <c r="E1557" s="91"/>
      <c r="F1557" s="91"/>
      <c r="G1557" s="96"/>
    </row>
    <row r="1558" spans="1:7" ht="12.75">
      <c r="A1558" s="89">
        <v>1555</v>
      </c>
      <c r="B1558" s="91"/>
      <c r="C1558" s="91"/>
      <c r="D1558" s="91"/>
      <c r="E1558" s="91"/>
      <c r="F1558" s="91"/>
      <c r="G1558" s="96"/>
    </row>
    <row r="1559" spans="1:7" ht="12.75">
      <c r="A1559" s="89">
        <v>1556</v>
      </c>
      <c r="B1559" s="91"/>
      <c r="C1559" s="91"/>
      <c r="D1559" s="91"/>
      <c r="E1559" s="91"/>
      <c r="F1559" s="91"/>
      <c r="G1559" s="96"/>
    </row>
    <row r="1560" spans="1:7" ht="12.75">
      <c r="A1560" s="89">
        <v>1557</v>
      </c>
      <c r="B1560" s="91"/>
      <c r="C1560" s="91"/>
      <c r="D1560" s="91"/>
      <c r="E1560" s="91"/>
      <c r="F1560" s="91"/>
      <c r="G1560" s="96"/>
    </row>
    <row r="1561" spans="1:7" ht="12.75">
      <c r="A1561" s="89">
        <v>1558</v>
      </c>
      <c r="B1561" s="91"/>
      <c r="C1561" s="91"/>
      <c r="D1561" s="91"/>
      <c r="E1561" s="91"/>
      <c r="F1561" s="91"/>
      <c r="G1561" s="96"/>
    </row>
    <row r="1562" spans="1:7" ht="12.75">
      <c r="A1562" s="89">
        <v>1559</v>
      </c>
      <c r="B1562" s="91"/>
      <c r="C1562" s="91"/>
      <c r="D1562" s="91"/>
      <c r="E1562" s="91"/>
      <c r="F1562" s="91"/>
      <c r="G1562" s="96"/>
    </row>
    <row r="1563" spans="1:7" ht="12.75">
      <c r="A1563" s="89">
        <v>1560</v>
      </c>
      <c r="B1563" s="91"/>
      <c r="C1563" s="91"/>
      <c r="D1563" s="91"/>
      <c r="E1563" s="91"/>
      <c r="F1563" s="91"/>
      <c r="G1563" s="96"/>
    </row>
    <row r="1564" spans="1:7" ht="12.75">
      <c r="A1564" s="89">
        <v>1561</v>
      </c>
      <c r="B1564" s="91"/>
      <c r="C1564" s="91"/>
      <c r="D1564" s="91"/>
      <c r="E1564" s="91"/>
      <c r="F1564" s="91"/>
      <c r="G1564" s="96"/>
    </row>
    <row r="1565" spans="1:7" ht="12.75">
      <c r="A1565" s="89">
        <v>1562</v>
      </c>
      <c r="B1565" s="91"/>
      <c r="C1565" s="91"/>
      <c r="D1565" s="91"/>
      <c r="E1565" s="91"/>
      <c r="F1565" s="91"/>
      <c r="G1565" s="96"/>
    </row>
    <row r="1566" spans="1:7" ht="12.75">
      <c r="A1566" s="89">
        <v>1563</v>
      </c>
      <c r="B1566" s="91"/>
      <c r="C1566" s="91"/>
      <c r="D1566" s="91"/>
      <c r="E1566" s="91"/>
      <c r="F1566" s="91"/>
      <c r="G1566" s="96"/>
    </row>
    <row r="1567" spans="1:7" ht="12.75">
      <c r="A1567" s="89">
        <v>1564</v>
      </c>
      <c r="B1567" s="91"/>
      <c r="C1567" s="91"/>
      <c r="D1567" s="91"/>
      <c r="E1567" s="91"/>
      <c r="F1567" s="91"/>
      <c r="G1567" s="96"/>
    </row>
    <row r="1568" spans="1:7" ht="12.75">
      <c r="A1568" s="89">
        <v>1565</v>
      </c>
      <c r="B1568" s="91"/>
      <c r="C1568" s="91"/>
      <c r="D1568" s="91"/>
      <c r="E1568" s="91"/>
      <c r="F1568" s="91"/>
      <c r="G1568" s="96"/>
    </row>
    <row r="1569" spans="1:7" ht="12.75">
      <c r="A1569" s="89">
        <v>1566</v>
      </c>
      <c r="B1569" s="91"/>
      <c r="C1569" s="91"/>
      <c r="D1569" s="91"/>
      <c r="E1569" s="91"/>
      <c r="F1569" s="91"/>
      <c r="G1569" s="96"/>
    </row>
    <row r="1570" spans="1:7" ht="12.75">
      <c r="A1570" s="89">
        <v>1567</v>
      </c>
      <c r="B1570" s="91"/>
      <c r="C1570" s="91"/>
      <c r="D1570" s="91"/>
      <c r="E1570" s="91"/>
      <c r="F1570" s="91"/>
      <c r="G1570" s="96"/>
    </row>
    <row r="1571" spans="1:7" ht="12.75">
      <c r="A1571" s="89">
        <v>1568</v>
      </c>
      <c r="B1571" s="91"/>
      <c r="C1571" s="91"/>
      <c r="D1571" s="91"/>
      <c r="E1571" s="91"/>
      <c r="F1571" s="91"/>
      <c r="G1571" s="96"/>
    </row>
    <row r="1572" spans="1:7" ht="12.75">
      <c r="A1572" s="89">
        <v>1569</v>
      </c>
      <c r="B1572" s="91"/>
      <c r="C1572" s="91"/>
      <c r="D1572" s="91"/>
      <c r="E1572" s="91"/>
      <c r="F1572" s="91"/>
      <c r="G1572" s="96"/>
    </row>
    <row r="1573" spans="1:7" ht="12.75">
      <c r="A1573" s="89">
        <v>1570</v>
      </c>
      <c r="B1573" s="91"/>
      <c r="C1573" s="91"/>
      <c r="D1573" s="91"/>
      <c r="E1573" s="91"/>
      <c r="F1573" s="91"/>
      <c r="G1573" s="96"/>
    </row>
    <row r="1574" spans="1:7" ht="12.75">
      <c r="A1574" s="89">
        <v>1571</v>
      </c>
      <c r="B1574" s="91"/>
      <c r="C1574" s="91"/>
      <c r="D1574" s="91"/>
      <c r="E1574" s="91"/>
      <c r="F1574" s="91"/>
      <c r="G1574" s="96"/>
    </row>
    <row r="1575" spans="1:7" ht="12.75">
      <c r="A1575" s="89">
        <v>1572</v>
      </c>
      <c r="B1575" s="91"/>
      <c r="C1575" s="91"/>
      <c r="D1575" s="91"/>
      <c r="E1575" s="91"/>
      <c r="F1575" s="91"/>
      <c r="G1575" s="96"/>
    </row>
    <row r="1576" spans="1:7" ht="12.75">
      <c r="A1576" s="89">
        <v>1573</v>
      </c>
      <c r="B1576" s="90" t="s">
        <v>1072</v>
      </c>
      <c r="C1576" s="91"/>
      <c r="D1576" s="91"/>
      <c r="E1576" s="91"/>
      <c r="F1576" s="91"/>
      <c r="G1576" s="96"/>
    </row>
    <row r="1577" spans="1:7" ht="12.75">
      <c r="A1577" s="89">
        <v>1574</v>
      </c>
      <c r="B1577" s="91"/>
      <c r="C1577" s="91"/>
      <c r="D1577" s="91"/>
      <c r="E1577" s="91"/>
      <c r="F1577" s="91"/>
      <c r="G1577" s="96"/>
    </row>
    <row r="1578" spans="1:7" ht="12.75">
      <c r="A1578" s="89">
        <v>1575</v>
      </c>
      <c r="B1578" s="91"/>
      <c r="C1578" s="91"/>
      <c r="D1578" s="91"/>
      <c r="E1578" s="91"/>
      <c r="F1578" s="91"/>
      <c r="G1578" s="96"/>
    </row>
    <row r="1579" spans="1:7" ht="12.75">
      <c r="A1579" s="89">
        <v>1576</v>
      </c>
      <c r="B1579" s="91"/>
      <c r="C1579" s="91"/>
      <c r="D1579" s="91"/>
      <c r="E1579" s="91"/>
      <c r="F1579" s="91"/>
      <c r="G1579" s="96"/>
    </row>
    <row r="1580" spans="1:7" ht="12.75">
      <c r="A1580" s="89">
        <v>1577</v>
      </c>
      <c r="B1580" s="91"/>
      <c r="C1580" s="91"/>
      <c r="D1580" s="91"/>
      <c r="E1580" s="91"/>
      <c r="F1580" s="91"/>
      <c r="G1580" s="96"/>
    </row>
    <row r="1581" spans="1:7" ht="12.75">
      <c r="A1581" s="89">
        <v>1578</v>
      </c>
      <c r="B1581" s="91"/>
      <c r="C1581" s="91"/>
      <c r="D1581" s="91"/>
      <c r="E1581" s="91"/>
      <c r="F1581" s="91"/>
      <c r="G1581" s="96"/>
    </row>
    <row r="1582" spans="1:7" ht="12.75">
      <c r="A1582" s="89">
        <v>1579</v>
      </c>
      <c r="B1582" s="91"/>
      <c r="C1582" s="91"/>
      <c r="D1582" s="91"/>
      <c r="E1582" s="91"/>
      <c r="F1582" s="91"/>
      <c r="G1582" s="96"/>
    </row>
    <row r="1583" spans="1:7" ht="12.75">
      <c r="A1583" s="89">
        <v>1580</v>
      </c>
      <c r="B1583" s="91"/>
      <c r="C1583" s="91"/>
      <c r="D1583" s="91"/>
      <c r="E1583" s="91"/>
      <c r="F1583" s="91"/>
      <c r="G1583" s="96"/>
    </row>
    <row r="1584" spans="1:7" ht="12.75">
      <c r="A1584" s="89">
        <v>1581</v>
      </c>
      <c r="B1584" s="90" t="s">
        <v>1072</v>
      </c>
      <c r="C1584" s="91"/>
      <c r="D1584" s="91"/>
      <c r="E1584" s="91"/>
      <c r="F1584" s="91"/>
      <c r="G1584" s="96"/>
    </row>
    <row r="1585" spans="1:7" ht="12.75">
      <c r="A1585" s="89">
        <v>1582</v>
      </c>
      <c r="B1585" s="90" t="s">
        <v>1073</v>
      </c>
      <c r="C1585" s="90" t="s">
        <v>830</v>
      </c>
      <c r="D1585" s="91"/>
      <c r="E1585" s="91"/>
      <c r="F1585" s="91"/>
      <c r="G1585" s="96"/>
    </row>
    <row r="1586" spans="1:7" ht="12.75">
      <c r="A1586" s="89">
        <v>1583</v>
      </c>
      <c r="B1586" s="91"/>
      <c r="C1586" s="91"/>
      <c r="D1586" s="91"/>
      <c r="E1586" s="91"/>
      <c r="F1586" s="91"/>
      <c r="G1586" s="96"/>
    </row>
    <row r="1587" spans="1:7" ht="12.75">
      <c r="A1587" s="89">
        <v>1584</v>
      </c>
      <c r="B1587" s="91"/>
      <c r="C1587" s="91"/>
      <c r="D1587" s="91"/>
      <c r="E1587" s="91"/>
      <c r="F1587" s="91"/>
      <c r="G1587" s="96"/>
    </row>
    <row r="1588" spans="1:7" ht="12.75">
      <c r="A1588" s="89">
        <v>1585</v>
      </c>
      <c r="B1588" s="91"/>
      <c r="C1588" s="91"/>
      <c r="D1588" s="91"/>
      <c r="E1588" s="91"/>
      <c r="F1588" s="91"/>
      <c r="G1588" s="96"/>
    </row>
    <row r="1589" spans="1:7" ht="12.75">
      <c r="A1589" s="89">
        <v>1586</v>
      </c>
      <c r="B1589" s="91"/>
      <c r="C1589" s="91"/>
      <c r="D1589" s="91"/>
      <c r="E1589" s="91"/>
      <c r="F1589" s="91"/>
      <c r="G1589" s="96"/>
    </row>
    <row r="1590" spans="1:7" ht="12.75">
      <c r="A1590" s="89">
        <v>1587</v>
      </c>
      <c r="B1590" s="91"/>
      <c r="C1590" s="91"/>
      <c r="D1590" s="91"/>
      <c r="E1590" s="91"/>
      <c r="F1590" s="91"/>
      <c r="G1590" s="96"/>
    </row>
    <row r="1591" spans="1:7" ht="12.75">
      <c r="A1591" s="89">
        <v>1588</v>
      </c>
      <c r="B1591" s="91"/>
      <c r="C1591" s="91"/>
      <c r="D1591" s="91"/>
      <c r="E1591" s="91"/>
      <c r="F1591" s="91"/>
      <c r="G1591" s="96"/>
    </row>
    <row r="1592" spans="1:7" ht="12.75">
      <c r="A1592" s="89">
        <v>1589</v>
      </c>
      <c r="B1592" s="91"/>
      <c r="C1592" s="91"/>
      <c r="D1592" s="91"/>
      <c r="E1592" s="91"/>
      <c r="F1592" s="91"/>
      <c r="G1592" s="96"/>
    </row>
    <row r="1593" spans="1:7" ht="12.75">
      <c r="A1593" s="89">
        <v>1590</v>
      </c>
      <c r="B1593" s="91"/>
      <c r="C1593" s="91"/>
      <c r="D1593" s="91"/>
      <c r="E1593" s="91"/>
      <c r="F1593" s="91"/>
      <c r="G1593" s="99"/>
    </row>
    <row r="1594" spans="1:7" ht="12.75">
      <c r="A1594" s="89">
        <v>1591</v>
      </c>
      <c r="B1594" s="91"/>
      <c r="C1594" s="91"/>
      <c r="D1594" s="91"/>
      <c r="E1594" s="91"/>
      <c r="F1594" s="91"/>
      <c r="G1594" s="99"/>
    </row>
    <row r="1595" spans="1:7" ht="12.75">
      <c r="A1595" s="89">
        <v>1592</v>
      </c>
      <c r="B1595" s="91"/>
      <c r="C1595" s="91"/>
      <c r="D1595" s="91"/>
      <c r="E1595" s="91"/>
      <c r="F1595" s="91"/>
      <c r="G1595" s="99"/>
    </row>
    <row r="1596" spans="1:7" ht="12.75">
      <c r="A1596" s="89">
        <v>1593</v>
      </c>
      <c r="B1596" s="91"/>
      <c r="C1596" s="91"/>
      <c r="D1596" s="91"/>
      <c r="E1596" s="91"/>
      <c r="F1596" s="91"/>
      <c r="G1596" s="99"/>
    </row>
    <row r="1597" spans="1:7" ht="12.75">
      <c r="A1597" s="89">
        <v>1594</v>
      </c>
      <c r="B1597" s="91"/>
      <c r="C1597" s="91"/>
      <c r="D1597" s="91"/>
      <c r="E1597" s="91"/>
      <c r="F1597" s="91"/>
      <c r="G1597" s="91"/>
    </row>
    <row r="1598" spans="1:7" ht="12.75">
      <c r="A1598" s="89">
        <v>1595</v>
      </c>
      <c r="B1598" s="91"/>
      <c r="C1598" s="91"/>
      <c r="D1598" s="91"/>
      <c r="E1598" s="91"/>
      <c r="F1598" s="91"/>
      <c r="G1598" s="91"/>
    </row>
    <row r="1599" spans="1:7" ht="12.75">
      <c r="A1599" s="89">
        <v>1596</v>
      </c>
      <c r="B1599" s="91"/>
      <c r="C1599" s="91"/>
      <c r="D1599" s="91"/>
      <c r="E1599" s="91"/>
      <c r="F1599" s="91"/>
      <c r="G1599" s="91"/>
    </row>
    <row r="1600" spans="1:7" ht="12.75">
      <c r="A1600" s="89">
        <v>1597</v>
      </c>
      <c r="B1600" s="91"/>
      <c r="C1600" s="91"/>
      <c r="D1600" s="91"/>
      <c r="E1600" s="91"/>
      <c r="F1600" s="91"/>
      <c r="G1600" s="91"/>
    </row>
    <row r="1601" spans="1:7" ht="12.75">
      <c r="A1601" s="89">
        <v>1598</v>
      </c>
      <c r="B1601" s="91"/>
      <c r="C1601" s="91"/>
      <c r="D1601" s="91"/>
      <c r="E1601" s="91"/>
      <c r="F1601" s="91"/>
      <c r="G1601" s="91"/>
    </row>
    <row r="1602" spans="1:7" ht="12.75">
      <c r="A1602" s="89">
        <v>1599</v>
      </c>
      <c r="B1602" s="91"/>
      <c r="C1602" s="91"/>
      <c r="D1602" s="91"/>
      <c r="E1602" s="91"/>
      <c r="F1602" s="91"/>
      <c r="G1602" s="91"/>
    </row>
    <row r="1603" spans="1:7" ht="12.75">
      <c r="A1603" s="89">
        <v>1600</v>
      </c>
      <c r="B1603" s="91"/>
      <c r="C1603" s="91"/>
      <c r="D1603" s="91"/>
      <c r="E1603" s="91"/>
      <c r="F1603" s="91"/>
      <c r="G1603" s="91"/>
    </row>
    <row r="1604" spans="1:7" ht="12.75">
      <c r="A1604" s="89">
        <v>1601</v>
      </c>
      <c r="B1604" s="91"/>
      <c r="C1604" s="91"/>
      <c r="D1604" s="91"/>
      <c r="E1604" s="91"/>
      <c r="F1604" s="91"/>
      <c r="G1604" s="91"/>
    </row>
    <row r="1605" spans="1:7" ht="12.75">
      <c r="A1605" s="89">
        <v>1602</v>
      </c>
      <c r="B1605" s="91"/>
      <c r="C1605" s="91"/>
      <c r="D1605" s="91"/>
      <c r="E1605" s="91"/>
      <c r="F1605" s="91"/>
      <c r="G1605" s="91"/>
    </row>
    <row r="1606" spans="1:7" ht="12.75">
      <c r="A1606" s="89">
        <v>1603</v>
      </c>
      <c r="B1606" s="91"/>
      <c r="C1606" s="91"/>
      <c r="D1606" s="91"/>
      <c r="E1606" s="91"/>
      <c r="F1606" s="91"/>
      <c r="G1606" s="91"/>
    </row>
    <row r="1607" spans="1:7" ht="12.75">
      <c r="A1607" s="89">
        <v>1604</v>
      </c>
      <c r="B1607" s="91"/>
      <c r="C1607" s="91"/>
      <c r="D1607" s="91"/>
      <c r="E1607" s="91"/>
      <c r="F1607" s="91"/>
      <c r="G1607" s="91"/>
    </row>
    <row r="1608" spans="1:7" ht="12.75">
      <c r="A1608" s="89">
        <v>1605</v>
      </c>
      <c r="B1608" s="91"/>
      <c r="C1608" s="91"/>
      <c r="D1608" s="91"/>
      <c r="E1608" s="91"/>
      <c r="F1608" s="91"/>
      <c r="G1608" s="91"/>
    </row>
    <row r="1609" spans="1:7" ht="12.75">
      <c r="A1609" s="89">
        <v>1606</v>
      </c>
      <c r="B1609" s="91"/>
      <c r="C1609" s="91"/>
      <c r="D1609" s="91"/>
      <c r="E1609" s="91"/>
      <c r="F1609" s="91"/>
      <c r="G1609" s="91"/>
    </row>
    <row r="1610" spans="1:7" ht="12.75">
      <c r="A1610" s="89">
        <v>1607</v>
      </c>
      <c r="B1610" s="91"/>
      <c r="C1610" s="91"/>
      <c r="D1610" s="91"/>
      <c r="E1610" s="91"/>
      <c r="F1610" s="91"/>
      <c r="G1610" s="91"/>
    </row>
    <row r="1611" spans="1:7" ht="12.75">
      <c r="A1611" s="89">
        <v>1608</v>
      </c>
      <c r="B1611" s="91"/>
      <c r="C1611" s="91"/>
      <c r="D1611" s="91"/>
      <c r="E1611" s="91"/>
      <c r="F1611" s="91"/>
      <c r="G1611" s="91"/>
    </row>
    <row r="1612" spans="1:7" ht="12.75">
      <c r="A1612" s="89">
        <v>1609</v>
      </c>
      <c r="B1612" s="91"/>
      <c r="C1612" s="91"/>
      <c r="D1612" s="91"/>
      <c r="E1612" s="91"/>
      <c r="F1612" s="91"/>
      <c r="G1612" s="91"/>
    </row>
    <row r="1613" spans="1:7" ht="12.75">
      <c r="A1613" s="89">
        <v>1610</v>
      </c>
      <c r="B1613" s="91"/>
      <c r="C1613" s="91"/>
      <c r="D1613" s="91"/>
      <c r="E1613" s="91"/>
      <c r="F1613" s="91"/>
      <c r="G1613" s="91"/>
    </row>
    <row r="1614" spans="1:7" ht="12.75">
      <c r="A1614" s="89">
        <v>1611</v>
      </c>
      <c r="B1614" s="91"/>
      <c r="C1614" s="91"/>
      <c r="D1614" s="91"/>
      <c r="E1614" s="91"/>
      <c r="F1614" s="91"/>
      <c r="G1614" s="91"/>
    </row>
    <row r="1615" spans="1:7" ht="12.75">
      <c r="A1615" s="89">
        <v>1612</v>
      </c>
      <c r="B1615" s="91"/>
      <c r="C1615" s="91"/>
      <c r="D1615" s="91"/>
      <c r="E1615" s="91"/>
      <c r="F1615" s="91"/>
      <c r="G1615" s="91"/>
    </row>
    <row r="1616" spans="1:7" ht="12.75">
      <c r="A1616" s="89">
        <v>1613</v>
      </c>
      <c r="B1616" s="91"/>
      <c r="C1616" s="91"/>
      <c r="D1616" s="91"/>
      <c r="E1616" s="91"/>
      <c r="F1616" s="91"/>
      <c r="G1616" s="91"/>
    </row>
    <row r="1617" spans="1:7" ht="12.75">
      <c r="A1617" s="89">
        <v>1614</v>
      </c>
      <c r="B1617" s="91"/>
      <c r="C1617" s="91"/>
      <c r="D1617" s="91"/>
      <c r="E1617" s="91"/>
      <c r="F1617" s="91"/>
      <c r="G1617" s="91"/>
    </row>
    <row r="1618" spans="1:7" ht="12.75">
      <c r="A1618" s="89">
        <v>1615</v>
      </c>
      <c r="B1618" s="91"/>
      <c r="C1618" s="91"/>
      <c r="D1618" s="91"/>
      <c r="E1618" s="91"/>
      <c r="F1618" s="91"/>
      <c r="G1618" s="91"/>
    </row>
    <row r="1619" spans="1:7" ht="12.75">
      <c r="A1619" s="89">
        <v>1616</v>
      </c>
      <c r="B1619" s="91"/>
      <c r="C1619" s="91"/>
      <c r="D1619" s="91"/>
      <c r="E1619" s="91"/>
      <c r="F1619" s="91"/>
      <c r="G1619" s="91"/>
    </row>
    <row r="1620" spans="1:7" ht="12.75">
      <c r="A1620" s="89">
        <v>1617</v>
      </c>
      <c r="B1620" s="91"/>
      <c r="C1620" s="91"/>
      <c r="D1620" s="91"/>
      <c r="E1620" s="91"/>
      <c r="F1620" s="91"/>
      <c r="G1620" s="91"/>
    </row>
    <row r="1621" spans="1:7" ht="12.75">
      <c r="A1621" s="89">
        <v>1618</v>
      </c>
      <c r="B1621" s="91"/>
      <c r="C1621" s="91"/>
      <c r="D1621" s="91"/>
      <c r="E1621" s="91"/>
      <c r="F1621" s="91"/>
      <c r="G1621" s="91"/>
    </row>
    <row r="1622" spans="1:7" ht="12.75">
      <c r="A1622" s="89">
        <v>1619</v>
      </c>
      <c r="B1622" s="91"/>
      <c r="C1622" s="91"/>
      <c r="D1622" s="91"/>
      <c r="E1622" s="91"/>
      <c r="F1622" s="91"/>
      <c r="G1622" s="91"/>
    </row>
    <row r="1623" spans="1:7" ht="12.75">
      <c r="A1623" s="89">
        <v>1620</v>
      </c>
      <c r="B1623" s="91"/>
      <c r="C1623" s="91"/>
      <c r="D1623" s="91"/>
      <c r="E1623" s="91"/>
      <c r="F1623" s="91"/>
      <c r="G1623" s="91"/>
    </row>
    <row r="1624" spans="1:7" ht="12.75">
      <c r="A1624" s="89">
        <v>1621</v>
      </c>
      <c r="B1624" s="91"/>
      <c r="C1624" s="91"/>
      <c r="D1624" s="91"/>
      <c r="E1624" s="91"/>
      <c r="F1624" s="91"/>
      <c r="G1624" s="91"/>
    </row>
    <row r="1625" spans="1:7" ht="12.75">
      <c r="A1625" s="89">
        <v>1622</v>
      </c>
      <c r="B1625" s="90" t="s">
        <v>1072</v>
      </c>
      <c r="C1625" s="91"/>
      <c r="D1625" s="91"/>
      <c r="E1625" s="91"/>
      <c r="F1625" s="91"/>
      <c r="G1625" s="91"/>
    </row>
    <row r="1626" spans="1:7" ht="12.75">
      <c r="A1626" s="89">
        <v>1623</v>
      </c>
      <c r="B1626" s="91"/>
      <c r="C1626" s="91"/>
      <c r="D1626" s="91"/>
      <c r="E1626" s="91"/>
      <c r="F1626" s="91"/>
      <c r="G1626" s="91"/>
    </row>
    <row r="1627" spans="1:7" ht="12.75">
      <c r="A1627" s="89">
        <v>1624</v>
      </c>
      <c r="B1627" s="91"/>
      <c r="C1627" s="91"/>
      <c r="D1627" s="91"/>
      <c r="E1627" s="91"/>
      <c r="F1627" s="91"/>
      <c r="G1627" s="91"/>
    </row>
    <row r="1628" spans="1:7" ht="12.75">
      <c r="A1628" s="89">
        <v>1625</v>
      </c>
      <c r="B1628" s="91"/>
      <c r="C1628" s="91"/>
      <c r="D1628" s="91"/>
      <c r="E1628" s="91"/>
      <c r="F1628" s="91"/>
      <c r="G1628" s="91"/>
    </row>
    <row r="1629" spans="1:7" ht="12.75">
      <c r="A1629" s="89">
        <v>1626</v>
      </c>
      <c r="B1629" s="91"/>
      <c r="C1629" s="91"/>
      <c r="D1629" s="91"/>
      <c r="E1629" s="91"/>
      <c r="F1629" s="91"/>
      <c r="G1629" s="91"/>
    </row>
    <row r="1630" spans="1:7" ht="12.75">
      <c r="A1630" s="89">
        <v>1627</v>
      </c>
      <c r="B1630" s="90" t="s">
        <v>1072</v>
      </c>
      <c r="C1630" s="91"/>
      <c r="D1630" s="91"/>
      <c r="E1630" s="91"/>
      <c r="F1630" s="91"/>
      <c r="G1630" s="91"/>
    </row>
    <row r="1631" spans="1:7" ht="12.75">
      <c r="A1631" s="89">
        <v>1628</v>
      </c>
      <c r="B1631" s="91"/>
      <c r="C1631" s="91"/>
      <c r="D1631" s="91"/>
      <c r="E1631" s="91"/>
      <c r="F1631" s="91"/>
      <c r="G1631" s="91"/>
    </row>
    <row r="1632" spans="1:7" ht="12.75">
      <c r="A1632" s="89">
        <v>1629</v>
      </c>
      <c r="B1632" s="91"/>
      <c r="C1632" s="91"/>
      <c r="D1632" s="91"/>
      <c r="E1632" s="91"/>
      <c r="F1632" s="91"/>
      <c r="G1632" s="91"/>
    </row>
    <row r="1633" spans="1:7" ht="12.75">
      <c r="A1633" s="89">
        <v>1630</v>
      </c>
      <c r="B1633" s="91"/>
      <c r="C1633" s="91"/>
      <c r="D1633" s="91"/>
      <c r="E1633" s="91"/>
      <c r="F1633" s="91"/>
      <c r="G1633" s="91"/>
    </row>
    <row r="1634" spans="1:7" ht="12.75">
      <c r="A1634" s="89">
        <v>1631</v>
      </c>
      <c r="B1634" s="91"/>
      <c r="C1634" s="91"/>
      <c r="D1634" s="91"/>
      <c r="E1634" s="91"/>
      <c r="F1634" s="91"/>
      <c r="G1634" s="91"/>
    </row>
    <row r="1635" spans="1:7" ht="12.75">
      <c r="A1635" s="89">
        <v>1632</v>
      </c>
      <c r="B1635" s="91"/>
      <c r="C1635" s="91"/>
      <c r="D1635" s="91"/>
      <c r="E1635" s="91"/>
      <c r="F1635" s="91"/>
      <c r="G1635" s="91"/>
    </row>
    <row r="1636" spans="1:7" ht="12.75">
      <c r="A1636" s="89">
        <v>1633</v>
      </c>
      <c r="B1636" s="91"/>
      <c r="C1636" s="91"/>
      <c r="D1636" s="91"/>
      <c r="E1636" s="91"/>
      <c r="F1636" s="91"/>
      <c r="G1636" s="91"/>
    </row>
    <row r="1637" spans="1:7" ht="12.75">
      <c r="A1637" s="89">
        <v>1634</v>
      </c>
      <c r="B1637" s="91"/>
      <c r="C1637" s="91"/>
      <c r="D1637" s="91"/>
      <c r="E1637" s="91"/>
      <c r="F1637" s="91"/>
      <c r="G1637" s="91"/>
    </row>
    <row r="1638" spans="1:7" ht="12.75">
      <c r="A1638" s="89">
        <v>1635</v>
      </c>
      <c r="B1638" s="91"/>
      <c r="C1638" s="91"/>
      <c r="D1638" s="91"/>
      <c r="E1638" s="91"/>
      <c r="F1638" s="91"/>
      <c r="G1638" s="91"/>
    </row>
    <row r="1639" spans="1:7" ht="12.75">
      <c r="A1639" s="89">
        <v>1636</v>
      </c>
      <c r="B1639" s="91"/>
      <c r="C1639" s="91"/>
      <c r="D1639" s="91"/>
      <c r="E1639" s="91"/>
      <c r="F1639" s="91"/>
      <c r="G1639" s="91"/>
    </row>
    <row r="1640" spans="1:7" ht="12.75">
      <c r="A1640" s="89">
        <v>1637</v>
      </c>
      <c r="B1640" s="91"/>
      <c r="C1640" s="91"/>
      <c r="D1640" s="91"/>
      <c r="E1640" s="91"/>
      <c r="F1640" s="91"/>
      <c r="G1640" s="91"/>
    </row>
    <row r="1641" spans="1:7" ht="12.75">
      <c r="A1641" s="89">
        <v>1638</v>
      </c>
      <c r="B1641" s="91"/>
      <c r="C1641" s="91"/>
      <c r="D1641" s="91"/>
      <c r="E1641" s="91"/>
      <c r="F1641" s="91"/>
      <c r="G1641" s="91"/>
    </row>
    <row r="1642" spans="1:7" ht="12.75">
      <c r="A1642" s="89">
        <v>1639</v>
      </c>
      <c r="B1642" s="91"/>
      <c r="C1642" s="91"/>
      <c r="D1642" s="91"/>
      <c r="E1642" s="91"/>
      <c r="F1642" s="91"/>
      <c r="G1642" s="91"/>
    </row>
    <row r="1643" spans="1:7" ht="12.75">
      <c r="A1643" s="89">
        <v>1640</v>
      </c>
      <c r="B1643" s="91"/>
      <c r="C1643" s="91"/>
      <c r="D1643" s="91"/>
      <c r="E1643" s="91"/>
      <c r="F1643" s="91"/>
      <c r="G1643" s="91"/>
    </row>
    <row r="1644" spans="1:7" ht="12.75">
      <c r="A1644" s="89">
        <v>1641</v>
      </c>
      <c r="B1644" s="91"/>
      <c r="C1644" s="91"/>
      <c r="D1644" s="91"/>
      <c r="E1644" s="91"/>
      <c r="F1644" s="91"/>
      <c r="G1644" s="91"/>
    </row>
    <row r="1645" spans="1:7" ht="12.75">
      <c r="A1645" s="89">
        <v>1642</v>
      </c>
      <c r="B1645" s="91"/>
      <c r="C1645" s="91"/>
      <c r="D1645" s="91"/>
      <c r="E1645" s="91"/>
      <c r="F1645" s="91"/>
      <c r="G1645" s="91"/>
    </row>
    <row r="1646" spans="1:7" ht="12.75">
      <c r="A1646" s="89">
        <v>1643</v>
      </c>
      <c r="B1646" s="91"/>
      <c r="C1646" s="91"/>
      <c r="D1646" s="91"/>
      <c r="E1646" s="91"/>
      <c r="F1646" s="91"/>
      <c r="G1646" s="91"/>
    </row>
    <row r="1647" spans="1:7" ht="12.75">
      <c r="A1647" s="89">
        <v>1644</v>
      </c>
      <c r="B1647" s="91"/>
      <c r="C1647" s="91"/>
      <c r="D1647" s="91"/>
      <c r="E1647" s="91"/>
      <c r="F1647" s="91"/>
      <c r="G1647" s="91"/>
    </row>
    <row r="1648" spans="1:7" ht="12.75">
      <c r="A1648" s="89">
        <v>1645</v>
      </c>
      <c r="B1648" s="91"/>
      <c r="C1648" s="91"/>
      <c r="D1648" s="91"/>
      <c r="E1648" s="91"/>
      <c r="F1648" s="91"/>
      <c r="G1648" s="91"/>
    </row>
    <row r="1649" spans="1:7" ht="12.75">
      <c r="A1649" s="89">
        <v>1646</v>
      </c>
      <c r="B1649" s="91"/>
      <c r="C1649" s="91"/>
      <c r="D1649" s="91"/>
      <c r="E1649" s="91"/>
      <c r="F1649" s="91"/>
      <c r="G1649" s="91"/>
    </row>
    <row r="1650" spans="1:7" ht="12.75">
      <c r="A1650" s="89">
        <v>1647</v>
      </c>
      <c r="B1650" s="91"/>
      <c r="C1650" s="91"/>
      <c r="D1650" s="91"/>
      <c r="E1650" s="91"/>
      <c r="F1650" s="91"/>
      <c r="G1650" s="91"/>
    </row>
    <row r="1651" spans="1:7" ht="12.75">
      <c r="A1651" s="89">
        <v>1648</v>
      </c>
      <c r="B1651" s="91"/>
      <c r="C1651" s="91"/>
      <c r="D1651" s="91"/>
      <c r="E1651" s="91"/>
      <c r="F1651" s="91"/>
      <c r="G1651" s="91"/>
    </row>
    <row r="1652" spans="1:7" ht="12.75">
      <c r="A1652" s="89">
        <v>1649</v>
      </c>
      <c r="B1652" s="91"/>
      <c r="C1652" s="91"/>
      <c r="D1652" s="91"/>
      <c r="E1652" s="91"/>
      <c r="F1652" s="91"/>
      <c r="G1652" s="91"/>
    </row>
    <row r="1653" spans="1:7" ht="12.75">
      <c r="A1653" s="89">
        <v>1650</v>
      </c>
      <c r="B1653" s="91"/>
      <c r="C1653" s="91"/>
      <c r="D1653" s="91"/>
      <c r="E1653" s="91"/>
      <c r="F1653" s="91"/>
      <c r="G1653" s="91"/>
    </row>
    <row r="1654" spans="1:7" ht="12.75">
      <c r="A1654" s="89">
        <v>1651</v>
      </c>
      <c r="B1654" s="91"/>
      <c r="C1654" s="91"/>
      <c r="D1654" s="91"/>
      <c r="E1654" s="91"/>
      <c r="F1654" s="91"/>
      <c r="G1654" s="91"/>
    </row>
    <row r="1655" spans="1:7" ht="12.75">
      <c r="A1655" s="89">
        <v>1652</v>
      </c>
      <c r="B1655" s="91"/>
      <c r="C1655" s="91"/>
      <c r="D1655" s="91"/>
      <c r="E1655" s="91"/>
      <c r="F1655" s="91"/>
      <c r="G1655" s="91"/>
    </row>
    <row r="1656" spans="1:7" ht="12.75">
      <c r="A1656" s="89">
        <v>1653</v>
      </c>
      <c r="B1656" s="91"/>
      <c r="C1656" s="91"/>
      <c r="D1656" s="91"/>
      <c r="E1656" s="91"/>
      <c r="F1656" s="91"/>
      <c r="G1656" s="91"/>
    </row>
    <row r="1657" spans="1:7" ht="12.75">
      <c r="A1657" s="89">
        <v>1654</v>
      </c>
      <c r="B1657" s="91"/>
      <c r="C1657" s="91"/>
      <c r="D1657" s="91"/>
      <c r="E1657" s="91"/>
      <c r="F1657" s="91"/>
      <c r="G1657" s="91"/>
    </row>
    <row r="1658" spans="1:7" ht="12.75">
      <c r="A1658" s="89">
        <v>1655</v>
      </c>
      <c r="B1658" s="91"/>
      <c r="C1658" s="91"/>
      <c r="D1658" s="91"/>
      <c r="E1658" s="91"/>
      <c r="F1658" s="91"/>
      <c r="G1658" s="99"/>
    </row>
    <row r="1659" spans="1:7" ht="12.75">
      <c r="A1659" s="89">
        <v>1656</v>
      </c>
      <c r="B1659" s="91"/>
      <c r="C1659" s="91"/>
      <c r="D1659" s="91"/>
      <c r="E1659" s="91"/>
      <c r="F1659" s="91"/>
      <c r="G1659" s="99"/>
    </row>
    <row r="1660" spans="1:7" ht="12.75">
      <c r="A1660" s="89">
        <v>1657</v>
      </c>
      <c r="B1660" s="91"/>
      <c r="C1660" s="91"/>
      <c r="D1660" s="91"/>
      <c r="E1660" s="91"/>
      <c r="F1660" s="91"/>
      <c r="G1660" s="99"/>
    </row>
    <row r="1661" spans="1:7" ht="12.75">
      <c r="A1661" s="89">
        <v>1658</v>
      </c>
      <c r="B1661" s="91"/>
      <c r="C1661" s="91"/>
      <c r="D1661" s="91"/>
      <c r="E1661" s="91"/>
      <c r="F1661" s="91"/>
      <c r="G1661" s="96"/>
    </row>
    <row r="1662" spans="1:7" ht="12.75">
      <c r="A1662" s="89">
        <v>1659</v>
      </c>
      <c r="B1662" s="91"/>
      <c r="C1662" s="91"/>
      <c r="D1662" s="91"/>
      <c r="E1662" s="91"/>
      <c r="F1662" s="91"/>
      <c r="G1662" s="96"/>
    </row>
    <row r="1663" spans="1:7" ht="12.75">
      <c r="A1663" s="89">
        <v>1660</v>
      </c>
      <c r="B1663" s="91"/>
      <c r="C1663" s="91"/>
      <c r="D1663" s="91"/>
      <c r="E1663" s="91"/>
      <c r="F1663" s="91"/>
      <c r="G1663" s="96"/>
    </row>
    <row r="1664" spans="1:7" ht="12.75">
      <c r="A1664" s="89">
        <v>1661</v>
      </c>
      <c r="B1664" s="91"/>
      <c r="C1664" s="91"/>
      <c r="D1664" s="91"/>
      <c r="E1664" s="91"/>
      <c r="F1664" s="91"/>
      <c r="G1664" s="96"/>
    </row>
    <row r="1665" spans="1:7" ht="12.75">
      <c r="A1665" s="89">
        <v>1662</v>
      </c>
      <c r="B1665" s="91"/>
      <c r="C1665" s="91"/>
      <c r="D1665" s="91"/>
      <c r="E1665" s="91"/>
      <c r="F1665" s="91"/>
      <c r="G1665" s="96"/>
    </row>
    <row r="1666" spans="1:7" ht="12.75">
      <c r="A1666" s="89">
        <v>1663</v>
      </c>
      <c r="B1666" s="91"/>
      <c r="C1666" s="91"/>
      <c r="D1666" s="91"/>
      <c r="E1666" s="91"/>
      <c r="F1666" s="91"/>
      <c r="G1666" s="96"/>
    </row>
    <row r="1667" spans="1:7" ht="12.75">
      <c r="A1667" s="89">
        <v>1664</v>
      </c>
      <c r="B1667" s="91"/>
      <c r="C1667" s="91"/>
      <c r="D1667" s="91"/>
      <c r="E1667" s="91"/>
      <c r="F1667" s="91"/>
      <c r="G1667" s="96"/>
    </row>
    <row r="1668" spans="1:7" ht="12.75">
      <c r="A1668" s="89">
        <v>1665</v>
      </c>
      <c r="B1668" s="91"/>
      <c r="C1668" s="91"/>
      <c r="D1668" s="91"/>
      <c r="E1668" s="91"/>
      <c r="F1668" s="91"/>
      <c r="G1668" s="96"/>
    </row>
    <row r="1669" spans="1:7" ht="12.75">
      <c r="A1669" s="89">
        <v>1666</v>
      </c>
      <c r="B1669" s="91"/>
      <c r="C1669" s="91"/>
      <c r="D1669" s="91"/>
      <c r="E1669" s="91"/>
      <c r="F1669" s="91"/>
      <c r="G1669" s="96"/>
    </row>
    <row r="1670" spans="1:7" ht="12.75">
      <c r="A1670" s="89">
        <v>1667</v>
      </c>
      <c r="B1670" s="91"/>
      <c r="C1670" s="91"/>
      <c r="D1670" s="91"/>
      <c r="E1670" s="91"/>
      <c r="F1670" s="91"/>
      <c r="G1670" s="96"/>
    </row>
    <row r="1671" spans="1:7" ht="12.75">
      <c r="A1671" s="89">
        <v>1668</v>
      </c>
      <c r="B1671" s="91"/>
      <c r="C1671" s="91"/>
      <c r="D1671" s="91"/>
      <c r="E1671" s="91"/>
      <c r="F1671" s="91"/>
      <c r="G1671" s="96"/>
    </row>
    <row r="1672" spans="1:7" ht="12.75">
      <c r="A1672" s="89">
        <v>1669</v>
      </c>
      <c r="B1672" s="91"/>
      <c r="C1672" s="91"/>
      <c r="D1672" s="91"/>
      <c r="E1672" s="91"/>
      <c r="F1672" s="91"/>
      <c r="G1672" s="96"/>
    </row>
    <row r="1673" spans="1:7" ht="12.75">
      <c r="A1673" s="89">
        <v>1670</v>
      </c>
      <c r="B1673" s="91"/>
      <c r="C1673" s="91"/>
      <c r="D1673" s="91"/>
      <c r="E1673" s="91"/>
      <c r="F1673" s="91"/>
      <c r="G1673" s="96"/>
    </row>
    <row r="1674" spans="1:7" ht="12.75">
      <c r="A1674" s="89">
        <v>1671</v>
      </c>
      <c r="B1674" s="91"/>
      <c r="C1674" s="91"/>
      <c r="D1674" s="91"/>
      <c r="E1674" s="91"/>
      <c r="F1674" s="91"/>
      <c r="G1674" s="96"/>
    </row>
    <row r="1675" spans="1:7" ht="12.75">
      <c r="A1675" s="89">
        <v>1672</v>
      </c>
      <c r="B1675" s="91"/>
      <c r="C1675" s="91"/>
      <c r="D1675" s="91"/>
      <c r="E1675" s="91"/>
      <c r="F1675" s="91"/>
      <c r="G1675" s="96"/>
    </row>
    <row r="1676" spans="1:7" ht="12.75">
      <c r="A1676" s="89">
        <v>1673</v>
      </c>
      <c r="B1676" s="91"/>
      <c r="C1676" s="91"/>
      <c r="D1676" s="91"/>
      <c r="E1676" s="91"/>
      <c r="F1676" s="91"/>
      <c r="G1676" s="96"/>
    </row>
    <row r="1677" spans="1:7" ht="12.75">
      <c r="A1677" s="89">
        <v>1674</v>
      </c>
      <c r="B1677" s="91"/>
      <c r="C1677" s="91"/>
      <c r="D1677" s="91"/>
      <c r="E1677" s="91"/>
      <c r="F1677" s="91"/>
      <c r="G1677" s="96"/>
    </row>
    <row r="1678" spans="1:7" ht="12.75">
      <c r="A1678" s="89">
        <v>1675</v>
      </c>
      <c r="B1678" s="91"/>
      <c r="C1678" s="91"/>
      <c r="D1678" s="91"/>
      <c r="E1678" s="91"/>
      <c r="F1678" s="91"/>
      <c r="G1678" s="96"/>
    </row>
    <row r="1679" spans="1:7" ht="12.75">
      <c r="A1679" s="89">
        <v>1676</v>
      </c>
      <c r="B1679" s="91"/>
      <c r="C1679" s="91"/>
      <c r="D1679" s="91"/>
      <c r="E1679" s="91"/>
      <c r="F1679" s="91"/>
      <c r="G1679" s="96"/>
    </row>
    <row r="1680" spans="1:7" ht="12.75">
      <c r="A1680" s="89">
        <v>1677</v>
      </c>
      <c r="B1680" s="91"/>
      <c r="C1680" s="91"/>
      <c r="D1680" s="91"/>
      <c r="E1680" s="91"/>
      <c r="F1680" s="91"/>
      <c r="G1680" s="96"/>
    </row>
    <row r="1681" spans="1:7" ht="12.75">
      <c r="A1681" s="89">
        <v>1678</v>
      </c>
      <c r="B1681" s="91"/>
      <c r="C1681" s="91"/>
      <c r="D1681" s="91"/>
      <c r="E1681" s="91"/>
      <c r="F1681" s="91"/>
      <c r="G1681" s="96"/>
    </row>
    <row r="1682" spans="1:7" ht="12.75">
      <c r="A1682" s="89">
        <v>1679</v>
      </c>
      <c r="B1682" s="91"/>
      <c r="C1682" s="91"/>
      <c r="D1682" s="91"/>
      <c r="E1682" s="91"/>
      <c r="F1682" s="91"/>
      <c r="G1682" s="96"/>
    </row>
    <row r="1683" spans="1:7" ht="12.75">
      <c r="A1683" s="89">
        <v>1680</v>
      </c>
      <c r="B1683" s="91"/>
      <c r="C1683" s="91"/>
      <c r="D1683" s="91"/>
      <c r="E1683" s="91"/>
      <c r="F1683" s="91"/>
      <c r="G1683" s="96"/>
    </row>
    <row r="1684" spans="1:7" ht="12.75">
      <c r="A1684" s="89">
        <v>1681</v>
      </c>
      <c r="B1684" s="91"/>
      <c r="C1684" s="91"/>
      <c r="D1684" s="91"/>
      <c r="E1684" s="91"/>
      <c r="F1684" s="91"/>
      <c r="G1684" s="96"/>
    </row>
    <row r="1685" spans="1:7" ht="12.75">
      <c r="A1685" s="89">
        <v>1682</v>
      </c>
      <c r="B1685" s="91"/>
      <c r="C1685" s="91"/>
      <c r="D1685" s="91"/>
      <c r="E1685" s="91"/>
      <c r="F1685" s="91"/>
      <c r="G1685" s="96"/>
    </row>
    <row r="1686" spans="1:7" ht="12.75">
      <c r="A1686" s="89">
        <v>1683</v>
      </c>
      <c r="B1686" s="91"/>
      <c r="C1686" s="91"/>
      <c r="D1686" s="91"/>
      <c r="E1686" s="91"/>
      <c r="F1686" s="91"/>
      <c r="G1686" s="96"/>
    </row>
    <row r="1687" spans="1:7" ht="12.75">
      <c r="A1687" s="89">
        <v>1684</v>
      </c>
      <c r="B1687" s="91"/>
      <c r="C1687" s="91"/>
      <c r="D1687" s="91"/>
      <c r="E1687" s="91"/>
      <c r="F1687" s="91"/>
      <c r="G1687" s="96"/>
    </row>
    <row r="1688" spans="1:7" ht="12.75">
      <c r="A1688" s="89">
        <v>1685</v>
      </c>
      <c r="B1688" s="91"/>
      <c r="C1688" s="91"/>
      <c r="D1688" s="91"/>
      <c r="E1688" s="91"/>
      <c r="F1688" s="91"/>
      <c r="G1688" s="96"/>
    </row>
    <row r="1689" spans="1:7" ht="12.75">
      <c r="A1689" s="89">
        <v>1686</v>
      </c>
      <c r="B1689" s="91"/>
      <c r="C1689" s="91"/>
      <c r="D1689" s="91"/>
      <c r="E1689" s="91"/>
      <c r="F1689" s="91"/>
      <c r="G1689" s="96"/>
    </row>
    <row r="1690" spans="1:7" ht="12.75">
      <c r="A1690" s="89">
        <v>1687</v>
      </c>
      <c r="B1690" s="91"/>
      <c r="C1690" s="91"/>
      <c r="D1690" s="91"/>
      <c r="E1690" s="91"/>
      <c r="F1690" s="91"/>
      <c r="G1690" s="96"/>
    </row>
    <row r="1691" spans="1:7" ht="12.75">
      <c r="A1691" s="89">
        <v>1688</v>
      </c>
      <c r="B1691" s="91"/>
      <c r="C1691" s="91"/>
      <c r="D1691" s="91"/>
      <c r="E1691" s="91"/>
      <c r="F1691" s="91"/>
      <c r="G1691" s="96"/>
    </row>
    <row r="1692" spans="1:7" ht="12.75">
      <c r="A1692" s="89">
        <v>1689</v>
      </c>
      <c r="B1692" s="91"/>
      <c r="C1692" s="91"/>
      <c r="D1692" s="91"/>
      <c r="E1692" s="91"/>
      <c r="F1692" s="91"/>
      <c r="G1692" s="96"/>
    </row>
    <row r="1693" spans="1:7" ht="12.75">
      <c r="A1693" s="89">
        <v>1690</v>
      </c>
      <c r="B1693" s="91"/>
      <c r="C1693" s="91"/>
      <c r="D1693" s="91"/>
      <c r="E1693" s="91"/>
      <c r="F1693" s="91"/>
      <c r="G1693" s="96"/>
    </row>
    <row r="1694" spans="1:7" ht="12.75">
      <c r="A1694" s="89">
        <v>1691</v>
      </c>
      <c r="B1694" s="91"/>
      <c r="C1694" s="91"/>
      <c r="D1694" s="91"/>
      <c r="E1694" s="91"/>
      <c r="F1694" s="91"/>
      <c r="G1694" s="96"/>
    </row>
    <row r="1695" spans="1:7" ht="12.75">
      <c r="A1695" s="89">
        <v>1692</v>
      </c>
      <c r="B1695" s="91"/>
      <c r="C1695" s="91"/>
      <c r="D1695" s="91"/>
      <c r="E1695" s="91"/>
      <c r="F1695" s="91"/>
      <c r="G1695" s="96"/>
    </row>
    <row r="1696" spans="1:7" ht="12.75">
      <c r="A1696" s="89">
        <v>1693</v>
      </c>
      <c r="B1696" s="91"/>
      <c r="C1696" s="91"/>
      <c r="D1696" s="91"/>
      <c r="E1696" s="91"/>
      <c r="F1696" s="91"/>
      <c r="G1696" s="96"/>
    </row>
    <row r="1697" spans="1:7" ht="12.75">
      <c r="A1697" s="89">
        <v>1694</v>
      </c>
      <c r="B1697" s="91"/>
      <c r="C1697" s="91"/>
      <c r="D1697" s="91"/>
      <c r="E1697" s="91"/>
      <c r="F1697" s="91"/>
      <c r="G1697" s="96"/>
    </row>
    <row r="1698" spans="1:7" ht="12.75">
      <c r="A1698" s="89">
        <v>1695</v>
      </c>
      <c r="B1698" s="91"/>
      <c r="C1698" s="91"/>
      <c r="D1698" s="91"/>
      <c r="E1698" s="91"/>
      <c r="F1698" s="91"/>
      <c r="G1698" s="96"/>
    </row>
    <row r="1699" spans="1:7" ht="12.75">
      <c r="A1699" s="89">
        <v>1696</v>
      </c>
      <c r="B1699" s="91"/>
      <c r="C1699" s="91"/>
      <c r="D1699" s="91"/>
      <c r="E1699" s="91"/>
      <c r="F1699" s="91"/>
      <c r="G1699" s="96"/>
    </row>
    <row r="1700" spans="1:7" ht="12.75">
      <c r="A1700" s="89">
        <v>1697</v>
      </c>
      <c r="B1700" s="91"/>
      <c r="C1700" s="91"/>
      <c r="D1700" s="91"/>
      <c r="E1700" s="91"/>
      <c r="F1700" s="91"/>
      <c r="G1700" s="96"/>
    </row>
    <row r="1701" spans="1:7" ht="12.75">
      <c r="A1701" s="89">
        <v>1698</v>
      </c>
      <c r="B1701" s="91"/>
      <c r="C1701" s="91"/>
      <c r="D1701" s="91"/>
      <c r="E1701" s="91"/>
      <c r="F1701" s="91"/>
      <c r="G1701" s="96"/>
    </row>
    <row r="1702" spans="1:7" ht="12.75">
      <c r="A1702" s="89">
        <v>1699</v>
      </c>
      <c r="B1702" s="91"/>
      <c r="C1702" s="91"/>
      <c r="D1702" s="91"/>
      <c r="E1702" s="91"/>
      <c r="F1702" s="91"/>
      <c r="G1702" s="96"/>
    </row>
    <row r="1703" spans="1:7" ht="12.75">
      <c r="A1703" s="89">
        <v>1700</v>
      </c>
      <c r="B1703" s="91"/>
      <c r="C1703" s="91"/>
      <c r="D1703" s="91"/>
      <c r="E1703" s="91"/>
      <c r="F1703" s="91"/>
      <c r="G1703" s="96"/>
    </row>
    <row r="1704" spans="1:7" ht="12.75">
      <c r="A1704" s="89">
        <v>1701</v>
      </c>
      <c r="B1704" s="91"/>
      <c r="C1704" s="91"/>
      <c r="D1704" s="91"/>
      <c r="E1704" s="91"/>
      <c r="F1704" s="91"/>
      <c r="G1704" s="96"/>
    </row>
    <row r="1705" spans="1:7" ht="12.75">
      <c r="A1705" s="89">
        <v>1702</v>
      </c>
      <c r="B1705" s="91"/>
      <c r="C1705" s="91"/>
      <c r="D1705" s="91"/>
      <c r="E1705" s="91"/>
      <c r="F1705" s="91"/>
      <c r="G1705" s="96"/>
    </row>
    <row r="1706" spans="1:7" ht="12.75">
      <c r="A1706" s="89">
        <v>1703</v>
      </c>
      <c r="B1706" s="91"/>
      <c r="C1706" s="91"/>
      <c r="D1706" s="91"/>
      <c r="E1706" s="91"/>
      <c r="F1706" s="91"/>
      <c r="G1706" s="96"/>
    </row>
    <row r="1707" spans="1:7" ht="12.75">
      <c r="A1707" s="89">
        <v>1704</v>
      </c>
      <c r="B1707" s="91"/>
      <c r="C1707" s="91"/>
      <c r="D1707" s="91"/>
      <c r="E1707" s="91"/>
      <c r="F1707" s="91"/>
      <c r="G1707" s="96"/>
    </row>
    <row r="1708" spans="1:7" ht="12.75">
      <c r="A1708" s="89">
        <v>1705</v>
      </c>
      <c r="B1708" s="91"/>
      <c r="C1708" s="91"/>
      <c r="D1708" s="91"/>
      <c r="E1708" s="91"/>
      <c r="F1708" s="91"/>
      <c r="G1708" s="96"/>
    </row>
    <row r="1709" spans="1:7" ht="12.75">
      <c r="A1709" s="89">
        <v>1706</v>
      </c>
      <c r="B1709" s="91"/>
      <c r="C1709" s="91"/>
      <c r="D1709" s="91"/>
      <c r="E1709" s="91"/>
      <c r="F1709" s="91"/>
      <c r="G1709" s="96"/>
    </row>
    <row r="1710" spans="1:7" ht="12.75">
      <c r="A1710" s="89">
        <v>1707</v>
      </c>
      <c r="B1710" s="91"/>
      <c r="C1710" s="91"/>
      <c r="D1710" s="91"/>
      <c r="E1710" s="91"/>
      <c r="F1710" s="91"/>
      <c r="G1710" s="96"/>
    </row>
    <row r="1711" spans="1:7" ht="12.75">
      <c r="A1711" s="89">
        <v>1708</v>
      </c>
      <c r="B1711" s="91"/>
      <c r="C1711" s="91"/>
      <c r="D1711" s="91"/>
      <c r="E1711" s="91"/>
      <c r="F1711" s="91"/>
      <c r="G1711" s="96"/>
    </row>
    <row r="1712" spans="1:7" ht="12.75">
      <c r="A1712" s="89">
        <v>1709</v>
      </c>
      <c r="B1712" s="91"/>
      <c r="C1712" s="91"/>
      <c r="D1712" s="91"/>
      <c r="E1712" s="91"/>
      <c r="F1712" s="91"/>
      <c r="G1712" s="96"/>
    </row>
    <row r="1713" spans="1:7" ht="12.75">
      <c r="A1713" s="89">
        <v>1710</v>
      </c>
      <c r="B1713" s="91"/>
      <c r="C1713" s="91"/>
      <c r="D1713" s="91"/>
      <c r="E1713" s="91"/>
      <c r="F1713" s="91"/>
      <c r="G1713" s="96"/>
    </row>
    <row r="1714" spans="1:7" ht="12.75">
      <c r="A1714" s="89">
        <v>1711</v>
      </c>
      <c r="B1714" s="91"/>
      <c r="C1714" s="91"/>
      <c r="D1714" s="91"/>
      <c r="E1714" s="91"/>
      <c r="F1714" s="91"/>
      <c r="G1714" s="96"/>
    </row>
    <row r="1715" spans="1:7" ht="12.75">
      <c r="A1715" s="89">
        <v>1712</v>
      </c>
      <c r="B1715" s="91"/>
      <c r="C1715" s="91"/>
      <c r="D1715" s="91"/>
      <c r="E1715" s="91"/>
      <c r="F1715" s="91"/>
      <c r="G1715" s="96"/>
    </row>
    <row r="1716" spans="1:7" ht="12.75">
      <c r="A1716" s="89">
        <v>1713</v>
      </c>
      <c r="B1716" s="91"/>
      <c r="C1716" s="91"/>
      <c r="D1716" s="91"/>
      <c r="E1716" s="91"/>
      <c r="F1716" s="91"/>
      <c r="G1716" s="96"/>
    </row>
    <row r="1717" spans="1:7" ht="12.75">
      <c r="A1717" s="89">
        <v>1714</v>
      </c>
      <c r="B1717" s="91"/>
      <c r="C1717" s="91"/>
      <c r="D1717" s="91"/>
      <c r="E1717" s="91"/>
      <c r="F1717" s="91"/>
      <c r="G1717" s="96"/>
    </row>
    <row r="1718" spans="1:7" ht="12.75">
      <c r="A1718" s="89">
        <v>1715</v>
      </c>
      <c r="B1718" s="91"/>
      <c r="C1718" s="91"/>
      <c r="D1718" s="91"/>
      <c r="E1718" s="91"/>
      <c r="F1718" s="91"/>
      <c r="G1718" s="96"/>
    </row>
    <row r="1719" spans="1:7" ht="12.75">
      <c r="A1719" s="89">
        <v>1716</v>
      </c>
      <c r="B1719" s="91"/>
      <c r="C1719" s="91"/>
      <c r="D1719" s="91"/>
      <c r="E1719" s="91"/>
      <c r="F1719" s="91"/>
      <c r="G1719" s="96"/>
    </row>
    <row r="1720" spans="1:7" ht="12.75">
      <c r="A1720" s="89">
        <v>1717</v>
      </c>
      <c r="B1720" s="91"/>
      <c r="C1720" s="91"/>
      <c r="D1720" s="91"/>
      <c r="E1720" s="91"/>
      <c r="F1720" s="91"/>
      <c r="G1720" s="96"/>
    </row>
    <row r="1721" spans="1:7" ht="12.75">
      <c r="A1721" s="89">
        <v>1718</v>
      </c>
      <c r="B1721" s="91"/>
      <c r="C1721" s="91"/>
      <c r="D1721" s="91"/>
      <c r="E1721" s="91"/>
      <c r="F1721" s="91"/>
      <c r="G1721" s="96"/>
    </row>
    <row r="1722" spans="1:7" ht="12.75">
      <c r="A1722" s="89">
        <v>1719</v>
      </c>
      <c r="B1722" s="91"/>
      <c r="C1722" s="91"/>
      <c r="D1722" s="91"/>
      <c r="E1722" s="91"/>
      <c r="F1722" s="91"/>
      <c r="G1722" s="96"/>
    </row>
    <row r="1723" spans="1:7" ht="12.75">
      <c r="A1723" s="89">
        <v>1720</v>
      </c>
      <c r="B1723" s="91"/>
      <c r="C1723" s="91"/>
      <c r="D1723" s="91"/>
      <c r="E1723" s="91"/>
      <c r="F1723" s="91"/>
      <c r="G1723" s="96"/>
    </row>
    <row r="1724" spans="1:7" ht="12.75">
      <c r="A1724" s="89">
        <v>1721</v>
      </c>
      <c r="B1724" s="91"/>
      <c r="C1724" s="91"/>
      <c r="D1724" s="91"/>
      <c r="E1724" s="91"/>
      <c r="F1724" s="91"/>
      <c r="G1724" s="96"/>
    </row>
    <row r="1725" spans="1:7" ht="12.75">
      <c r="A1725" s="89">
        <v>1722</v>
      </c>
      <c r="B1725" s="91"/>
      <c r="C1725" s="91"/>
      <c r="D1725" s="91"/>
      <c r="E1725" s="91"/>
      <c r="F1725" s="91"/>
      <c r="G1725" s="96"/>
    </row>
    <row r="1726" spans="1:7" ht="12.75">
      <c r="A1726" s="89">
        <v>1723</v>
      </c>
      <c r="B1726" s="91"/>
      <c r="C1726" s="91"/>
      <c r="D1726" s="91"/>
      <c r="E1726" s="91"/>
      <c r="F1726" s="91"/>
      <c r="G1726" s="96"/>
    </row>
    <row r="1727" spans="1:7" ht="12.75">
      <c r="A1727" s="89">
        <v>1724</v>
      </c>
      <c r="B1727" s="91"/>
      <c r="C1727" s="91"/>
      <c r="D1727" s="91"/>
      <c r="E1727" s="91"/>
      <c r="F1727" s="91"/>
      <c r="G1727" s="96"/>
    </row>
    <row r="1728" spans="1:7" ht="12.75">
      <c r="A1728" s="89">
        <v>1725</v>
      </c>
      <c r="B1728" s="91"/>
      <c r="C1728" s="91"/>
      <c r="D1728" s="91"/>
      <c r="E1728" s="91"/>
      <c r="F1728" s="91"/>
      <c r="G1728" s="96"/>
    </row>
    <row r="1729" spans="1:7" ht="12.75">
      <c r="A1729" s="89">
        <v>1726</v>
      </c>
      <c r="B1729" s="91"/>
      <c r="C1729" s="91"/>
      <c r="D1729" s="91"/>
      <c r="E1729" s="91"/>
      <c r="F1729" s="91"/>
      <c r="G1729" s="96"/>
    </row>
    <row r="1730" spans="1:7" ht="12.75">
      <c r="A1730" s="89">
        <v>1727</v>
      </c>
      <c r="B1730" s="91"/>
      <c r="C1730" s="91"/>
      <c r="D1730" s="91"/>
      <c r="E1730" s="91"/>
      <c r="F1730" s="91"/>
      <c r="G1730" s="96"/>
    </row>
    <row r="1731" spans="1:7" ht="12.75">
      <c r="A1731" s="89">
        <v>1728</v>
      </c>
      <c r="B1731" s="91"/>
      <c r="C1731" s="91"/>
      <c r="D1731" s="91"/>
      <c r="E1731" s="91"/>
      <c r="F1731" s="91"/>
      <c r="G1731" s="96"/>
    </row>
    <row r="1732" spans="1:7" ht="12.75">
      <c r="A1732" s="89">
        <v>1729</v>
      </c>
      <c r="B1732" s="91"/>
      <c r="C1732" s="91"/>
      <c r="D1732" s="91"/>
      <c r="E1732" s="91"/>
      <c r="F1732" s="91"/>
      <c r="G1732" s="96"/>
    </row>
    <row r="1733" spans="1:7" ht="12.75">
      <c r="A1733" s="89">
        <v>1730</v>
      </c>
      <c r="B1733" s="91"/>
      <c r="C1733" s="91"/>
      <c r="D1733" s="91"/>
      <c r="E1733" s="91"/>
      <c r="F1733" s="91"/>
      <c r="G1733" s="96"/>
    </row>
    <row r="1734" spans="1:7" ht="12.75">
      <c r="A1734" s="89">
        <v>1731</v>
      </c>
      <c r="B1734" s="91"/>
      <c r="C1734" s="91"/>
      <c r="D1734" s="91"/>
      <c r="E1734" s="91"/>
      <c r="F1734" s="91"/>
      <c r="G1734" s="96"/>
    </row>
    <row r="1735" spans="1:7" ht="12.75">
      <c r="A1735" s="89">
        <v>1732</v>
      </c>
      <c r="B1735" s="91"/>
      <c r="C1735" s="91"/>
      <c r="D1735" s="91"/>
      <c r="E1735" s="91"/>
      <c r="F1735" s="91"/>
      <c r="G1735" s="96"/>
    </row>
    <row r="1736" spans="1:7" ht="12.75">
      <c r="A1736" s="89">
        <v>1733</v>
      </c>
      <c r="B1736" s="91"/>
      <c r="C1736" s="91"/>
      <c r="D1736" s="91"/>
      <c r="E1736" s="91"/>
      <c r="F1736" s="91"/>
      <c r="G1736" s="96"/>
    </row>
    <row r="1737" spans="1:7" ht="12.75">
      <c r="A1737" s="89">
        <v>1734</v>
      </c>
      <c r="B1737" s="91"/>
      <c r="C1737" s="91"/>
      <c r="D1737" s="91"/>
      <c r="E1737" s="91"/>
      <c r="F1737" s="91"/>
      <c r="G1737" s="96"/>
    </row>
    <row r="1738" spans="1:7" ht="12.75">
      <c r="A1738" s="89">
        <v>1735</v>
      </c>
      <c r="B1738" s="91"/>
      <c r="C1738" s="91"/>
      <c r="D1738" s="91"/>
      <c r="E1738" s="91"/>
      <c r="F1738" s="91"/>
      <c r="G1738" s="96"/>
    </row>
    <row r="1739" spans="1:7" ht="12.75">
      <c r="A1739" s="89">
        <v>1736</v>
      </c>
      <c r="B1739" s="91"/>
      <c r="C1739" s="91"/>
      <c r="D1739" s="91"/>
      <c r="E1739" s="91"/>
      <c r="F1739" s="91"/>
      <c r="G1739" s="96"/>
    </row>
    <row r="1740" spans="1:7" ht="12.75">
      <c r="A1740" s="89">
        <v>1737</v>
      </c>
      <c r="B1740" s="91"/>
      <c r="C1740" s="91"/>
      <c r="D1740" s="91"/>
      <c r="E1740" s="91"/>
      <c r="F1740" s="91"/>
      <c r="G1740" s="96"/>
    </row>
    <row r="1741" spans="1:7" ht="12.75">
      <c r="A1741" s="89">
        <v>1738</v>
      </c>
      <c r="B1741" s="91"/>
      <c r="C1741" s="91"/>
      <c r="D1741" s="91"/>
      <c r="E1741" s="91"/>
      <c r="F1741" s="91"/>
      <c r="G1741" s="96"/>
    </row>
    <row r="1742" spans="1:7" ht="12.75">
      <c r="A1742" s="89">
        <v>1739</v>
      </c>
      <c r="B1742" s="91"/>
      <c r="C1742" s="91"/>
      <c r="D1742" s="91"/>
      <c r="E1742" s="91"/>
      <c r="F1742" s="91"/>
      <c r="G1742" s="96"/>
    </row>
    <row r="1743" spans="1:7" ht="12.75">
      <c r="A1743" s="89">
        <v>1740</v>
      </c>
      <c r="B1743" s="91"/>
      <c r="C1743" s="91"/>
      <c r="D1743" s="91"/>
      <c r="E1743" s="91"/>
      <c r="F1743" s="91"/>
      <c r="G1743" s="96"/>
    </row>
    <row r="1744" spans="1:7" ht="12.75">
      <c r="A1744" s="89">
        <v>1741</v>
      </c>
      <c r="B1744" s="91"/>
      <c r="C1744" s="91"/>
      <c r="D1744" s="91"/>
      <c r="E1744" s="91"/>
      <c r="F1744" s="91"/>
      <c r="G1744" s="96"/>
    </row>
    <row r="1745" spans="1:7" ht="12.75">
      <c r="A1745" s="89">
        <v>1742</v>
      </c>
      <c r="B1745" s="91"/>
      <c r="C1745" s="91"/>
      <c r="D1745" s="91"/>
      <c r="E1745" s="91"/>
      <c r="F1745" s="91"/>
      <c r="G1745" s="96"/>
    </row>
    <row r="1746" spans="1:7" ht="12.75">
      <c r="A1746" s="89">
        <v>1743</v>
      </c>
      <c r="B1746" s="91"/>
      <c r="C1746" s="91"/>
      <c r="D1746" s="91"/>
      <c r="E1746" s="91"/>
      <c r="F1746" s="91"/>
      <c r="G1746" s="96"/>
    </row>
    <row r="1747" spans="1:7" ht="12.75">
      <c r="A1747" s="89">
        <v>1744</v>
      </c>
      <c r="B1747" s="91"/>
      <c r="C1747" s="91"/>
      <c r="D1747" s="91"/>
      <c r="E1747" s="91"/>
      <c r="F1747" s="91"/>
      <c r="G1747" s="96"/>
    </row>
    <row r="1748" spans="1:7" ht="12.75">
      <c r="A1748" s="89">
        <v>1745</v>
      </c>
      <c r="B1748" s="91"/>
      <c r="C1748" s="91"/>
      <c r="D1748" s="91"/>
      <c r="E1748" s="91"/>
      <c r="F1748" s="91"/>
      <c r="G1748" s="96"/>
    </row>
    <row r="1749" spans="1:7" ht="12.75">
      <c r="A1749" s="89">
        <v>1746</v>
      </c>
      <c r="B1749" s="91"/>
      <c r="C1749" s="91"/>
      <c r="D1749" s="91"/>
      <c r="E1749" s="91"/>
      <c r="F1749" s="91"/>
      <c r="G1749" s="96"/>
    </row>
    <row r="1750" spans="1:7" ht="12.75">
      <c r="A1750" s="89">
        <v>1747</v>
      </c>
      <c r="B1750" s="91"/>
      <c r="C1750" s="91"/>
      <c r="D1750" s="91"/>
      <c r="E1750" s="91"/>
      <c r="F1750" s="91"/>
      <c r="G1750" s="96"/>
    </row>
    <row r="1751" spans="1:7" ht="12.75">
      <c r="A1751" s="89">
        <v>1748</v>
      </c>
      <c r="B1751" s="91"/>
      <c r="C1751" s="91"/>
      <c r="D1751" s="91"/>
      <c r="E1751" s="91"/>
      <c r="F1751" s="91"/>
      <c r="G1751" s="96"/>
    </row>
    <row r="1752" spans="1:7" ht="12.75">
      <c r="A1752" s="89">
        <v>1749</v>
      </c>
      <c r="B1752" s="91"/>
      <c r="C1752" s="91"/>
      <c r="D1752" s="91"/>
      <c r="E1752" s="91"/>
      <c r="F1752" s="91"/>
      <c r="G1752" s="96"/>
    </row>
    <row r="1753" spans="1:7" ht="12.75">
      <c r="A1753" s="89">
        <v>1750</v>
      </c>
      <c r="B1753" s="91"/>
      <c r="C1753" s="91"/>
      <c r="D1753" s="91"/>
      <c r="E1753" s="91"/>
      <c r="F1753" s="91"/>
      <c r="G1753" s="96"/>
    </row>
    <row r="1754" spans="1:7" ht="12.75">
      <c r="A1754" s="89">
        <v>1751</v>
      </c>
      <c r="B1754" s="91"/>
      <c r="C1754" s="91"/>
      <c r="D1754" s="91"/>
      <c r="E1754" s="91"/>
      <c r="F1754" s="91"/>
      <c r="G1754" s="96"/>
    </row>
    <row r="1755" spans="1:7" ht="12.75">
      <c r="A1755" s="89">
        <v>1752</v>
      </c>
      <c r="B1755" s="91"/>
      <c r="C1755" s="91"/>
      <c r="D1755" s="91"/>
      <c r="E1755" s="91"/>
      <c r="F1755" s="91"/>
      <c r="G1755" s="96"/>
    </row>
    <row r="1756" spans="1:7" ht="12.75">
      <c r="A1756" s="89">
        <v>1753</v>
      </c>
      <c r="B1756" s="91"/>
      <c r="C1756" s="91"/>
      <c r="D1756" s="91"/>
      <c r="E1756" s="91"/>
      <c r="F1756" s="91"/>
      <c r="G1756" s="96"/>
    </row>
    <row r="1757" spans="1:7" ht="12.75">
      <c r="A1757" s="89">
        <v>1754</v>
      </c>
      <c r="B1757" s="91"/>
      <c r="C1757" s="91"/>
      <c r="D1757" s="91"/>
      <c r="E1757" s="91"/>
      <c r="F1757" s="91"/>
      <c r="G1757" s="96"/>
    </row>
    <row r="1758" spans="1:7" ht="12.75">
      <c r="A1758" s="89">
        <v>1755</v>
      </c>
      <c r="B1758" s="91"/>
      <c r="C1758" s="91"/>
      <c r="D1758" s="91"/>
      <c r="E1758" s="91"/>
      <c r="F1758" s="91"/>
      <c r="G1758" s="96"/>
    </row>
    <row r="1759" spans="1:7" ht="12.75">
      <c r="A1759" s="89">
        <v>1756</v>
      </c>
      <c r="B1759" s="91"/>
      <c r="C1759" s="91"/>
      <c r="D1759" s="91"/>
      <c r="E1759" s="91"/>
      <c r="F1759" s="91"/>
      <c r="G1759" s="96"/>
    </row>
    <row r="1760" spans="1:7" ht="12.75">
      <c r="A1760" s="89">
        <v>1757</v>
      </c>
      <c r="B1760" s="91"/>
      <c r="C1760" s="91"/>
      <c r="D1760" s="91"/>
      <c r="E1760" s="91"/>
      <c r="F1760" s="91"/>
      <c r="G1760" s="96"/>
    </row>
    <row r="1761" spans="1:7" ht="12.75">
      <c r="A1761" s="89">
        <v>1758</v>
      </c>
      <c r="B1761" s="91"/>
      <c r="C1761" s="91"/>
      <c r="D1761" s="91"/>
      <c r="E1761" s="91"/>
      <c r="F1761" s="91"/>
      <c r="G1761" s="96"/>
    </row>
    <row r="1762" spans="1:7" ht="12.75">
      <c r="A1762" s="89">
        <v>1759</v>
      </c>
      <c r="B1762" s="91"/>
      <c r="C1762" s="91"/>
      <c r="D1762" s="91"/>
      <c r="E1762" s="91"/>
      <c r="F1762" s="91"/>
      <c r="G1762" s="96"/>
    </row>
    <row r="1763" spans="1:7" ht="12.75">
      <c r="A1763" s="89">
        <v>1760</v>
      </c>
      <c r="B1763" s="91"/>
      <c r="C1763" s="91"/>
      <c r="D1763" s="91"/>
      <c r="E1763" s="91"/>
      <c r="F1763" s="91"/>
      <c r="G1763" s="96"/>
    </row>
    <row r="1764" spans="1:7" ht="12.75">
      <c r="A1764" s="89">
        <v>1761</v>
      </c>
      <c r="B1764" s="91"/>
      <c r="C1764" s="91"/>
      <c r="D1764" s="91"/>
      <c r="E1764" s="91"/>
      <c r="F1764" s="91"/>
      <c r="G1764" s="96"/>
    </row>
    <row r="1765" spans="1:7" ht="12.75">
      <c r="A1765" s="89">
        <v>1762</v>
      </c>
      <c r="B1765" s="91"/>
      <c r="C1765" s="91"/>
      <c r="D1765" s="91"/>
      <c r="E1765" s="91"/>
      <c r="F1765" s="91"/>
      <c r="G1765" s="96"/>
    </row>
    <row r="1766" spans="1:7" ht="12.75">
      <c r="A1766" s="89">
        <v>1763</v>
      </c>
      <c r="B1766" s="91"/>
      <c r="C1766" s="91"/>
      <c r="D1766" s="91"/>
      <c r="E1766" s="91"/>
      <c r="F1766" s="91"/>
      <c r="G1766" s="96"/>
    </row>
    <row r="1767" spans="1:7" ht="12.75">
      <c r="A1767" s="89">
        <v>1764</v>
      </c>
      <c r="B1767" s="91"/>
      <c r="C1767" s="91"/>
      <c r="D1767" s="91"/>
      <c r="E1767" s="91"/>
      <c r="F1767" s="91"/>
      <c r="G1767" s="96"/>
    </row>
    <row r="1768" spans="1:7" ht="12.75">
      <c r="A1768" s="89">
        <v>1765</v>
      </c>
      <c r="B1768" s="91"/>
      <c r="C1768" s="91"/>
      <c r="D1768" s="91"/>
      <c r="E1768" s="91"/>
      <c r="F1768" s="91"/>
      <c r="G1768" s="96"/>
    </row>
    <row r="1769" spans="1:7" ht="12.75">
      <c r="A1769" s="89">
        <v>1766</v>
      </c>
      <c r="B1769" s="91"/>
      <c r="C1769" s="91"/>
      <c r="D1769" s="91"/>
      <c r="E1769" s="91"/>
      <c r="F1769" s="91"/>
      <c r="G1769" s="96"/>
    </row>
    <row r="1770" spans="1:7" ht="12.75">
      <c r="A1770" s="89">
        <v>1767</v>
      </c>
      <c r="B1770" s="91"/>
      <c r="C1770" s="91"/>
      <c r="D1770" s="91"/>
      <c r="E1770" s="91"/>
      <c r="F1770" s="91"/>
      <c r="G1770" s="96"/>
    </row>
    <row r="1771" spans="1:7" ht="12.75">
      <c r="A1771" s="89">
        <v>1768</v>
      </c>
      <c r="B1771" s="91"/>
      <c r="C1771" s="91"/>
      <c r="D1771" s="91"/>
      <c r="E1771" s="91"/>
      <c r="F1771" s="91"/>
      <c r="G1771" s="96"/>
    </row>
    <row r="1772" spans="1:7" ht="12.75">
      <c r="A1772" s="89">
        <v>1769</v>
      </c>
      <c r="B1772" s="91"/>
      <c r="C1772" s="91"/>
      <c r="D1772" s="91"/>
      <c r="E1772" s="91"/>
      <c r="F1772" s="91"/>
      <c r="G1772" s="96"/>
    </row>
    <row r="1773" spans="1:7" ht="12.75">
      <c r="A1773" s="89">
        <v>1770</v>
      </c>
      <c r="B1773" s="91"/>
      <c r="C1773" s="91"/>
      <c r="D1773" s="91"/>
      <c r="E1773" s="91"/>
      <c r="F1773" s="91"/>
      <c r="G1773" s="96"/>
    </row>
    <row r="1774" spans="1:7" ht="12.75">
      <c r="A1774" s="89">
        <v>1771</v>
      </c>
      <c r="B1774" s="91"/>
      <c r="C1774" s="91"/>
      <c r="D1774" s="91"/>
      <c r="E1774" s="91"/>
      <c r="F1774" s="91"/>
      <c r="G1774" s="96"/>
    </row>
    <row r="1775" spans="1:7" ht="12.75">
      <c r="A1775" s="89">
        <v>1772</v>
      </c>
      <c r="B1775" s="91"/>
      <c r="C1775" s="91"/>
      <c r="D1775" s="91"/>
      <c r="E1775" s="91"/>
      <c r="F1775" s="91"/>
      <c r="G1775" s="96"/>
    </row>
    <row r="1776" spans="1:7" ht="12.75">
      <c r="A1776" s="89">
        <v>1773</v>
      </c>
      <c r="B1776" s="91"/>
      <c r="C1776" s="91"/>
      <c r="D1776" s="91"/>
      <c r="E1776" s="91"/>
      <c r="F1776" s="91"/>
      <c r="G1776" s="96"/>
    </row>
    <row r="1777" spans="1:7" ht="12.75">
      <c r="A1777" s="89">
        <v>1774</v>
      </c>
      <c r="B1777" s="91"/>
      <c r="C1777" s="91"/>
      <c r="D1777" s="91"/>
      <c r="E1777" s="91"/>
      <c r="F1777" s="91"/>
      <c r="G1777" s="96"/>
    </row>
    <row r="1778" spans="1:7" ht="12.75">
      <c r="A1778" s="89">
        <v>1775</v>
      </c>
      <c r="B1778" s="91"/>
      <c r="C1778" s="91"/>
      <c r="D1778" s="91"/>
      <c r="E1778" s="91"/>
      <c r="F1778" s="91"/>
      <c r="G1778" s="96"/>
    </row>
    <row r="1779" spans="1:7" ht="12.75">
      <c r="A1779" s="89">
        <v>1776</v>
      </c>
      <c r="B1779" s="91"/>
      <c r="C1779" s="91"/>
      <c r="D1779" s="91"/>
      <c r="E1779" s="91"/>
      <c r="F1779" s="91"/>
      <c r="G1779" s="96"/>
    </row>
    <row r="1780" spans="1:7" ht="12.75">
      <c r="A1780" s="89">
        <v>1777</v>
      </c>
      <c r="B1780" s="91"/>
      <c r="C1780" s="91"/>
      <c r="D1780" s="91"/>
      <c r="E1780" s="91"/>
      <c r="F1780" s="91"/>
      <c r="G1780" s="96"/>
    </row>
    <row r="1781" spans="1:7" ht="12.75">
      <c r="A1781" s="89">
        <v>1778</v>
      </c>
      <c r="B1781" s="91"/>
      <c r="C1781" s="91"/>
      <c r="D1781" s="91"/>
      <c r="E1781" s="91"/>
      <c r="F1781" s="91"/>
      <c r="G1781" s="96"/>
    </row>
    <row r="1782" spans="1:7" ht="12.75">
      <c r="A1782" s="89">
        <v>1779</v>
      </c>
      <c r="B1782" s="91"/>
      <c r="C1782" s="91"/>
      <c r="D1782" s="91"/>
      <c r="E1782" s="91"/>
      <c r="F1782" s="91"/>
      <c r="G1782" s="96"/>
    </row>
    <row r="1783" spans="1:7" ht="12.75">
      <c r="A1783" s="89">
        <v>1780</v>
      </c>
      <c r="B1783" s="91"/>
      <c r="C1783" s="91"/>
      <c r="D1783" s="91"/>
      <c r="E1783" s="91"/>
      <c r="F1783" s="91"/>
      <c r="G1783" s="96"/>
    </row>
    <row r="1784" spans="1:7" ht="12.75">
      <c r="A1784" s="89">
        <v>1781</v>
      </c>
      <c r="B1784" s="91"/>
      <c r="C1784" s="91"/>
      <c r="D1784" s="91"/>
      <c r="E1784" s="91"/>
      <c r="F1784" s="91"/>
      <c r="G1784" s="96"/>
    </row>
    <row r="1785" spans="1:7" ht="12.75">
      <c r="A1785" s="89">
        <v>1782</v>
      </c>
      <c r="B1785" s="91"/>
      <c r="C1785" s="91"/>
      <c r="D1785" s="91"/>
      <c r="E1785" s="91"/>
      <c r="F1785" s="91"/>
      <c r="G1785" s="96"/>
    </row>
    <row r="1786" spans="1:7" ht="12.75">
      <c r="A1786" s="89">
        <v>1783</v>
      </c>
      <c r="B1786" s="91"/>
      <c r="C1786" s="91"/>
      <c r="D1786" s="91"/>
      <c r="E1786" s="91"/>
      <c r="F1786" s="91"/>
      <c r="G1786" s="96"/>
    </row>
    <row r="1787" spans="1:7" ht="12.75">
      <c r="A1787" s="89">
        <v>1784</v>
      </c>
      <c r="B1787" s="91"/>
      <c r="C1787" s="91"/>
      <c r="D1787" s="91"/>
      <c r="E1787" s="91"/>
      <c r="F1787" s="91"/>
      <c r="G1787" s="96"/>
    </row>
    <row r="1788" spans="1:7" ht="12.75">
      <c r="A1788" s="89">
        <v>1785</v>
      </c>
      <c r="B1788" s="91"/>
      <c r="C1788" s="91"/>
      <c r="D1788" s="91"/>
      <c r="E1788" s="91"/>
      <c r="F1788" s="91"/>
      <c r="G1788" s="96"/>
    </row>
    <row r="1789" spans="1:7" ht="12.75">
      <c r="A1789" s="89">
        <v>1786</v>
      </c>
      <c r="B1789" s="91"/>
      <c r="C1789" s="91"/>
      <c r="D1789" s="91"/>
      <c r="E1789" s="91"/>
      <c r="F1789" s="91"/>
      <c r="G1789" s="96"/>
    </row>
    <row r="1790" spans="1:7" ht="12.75">
      <c r="A1790" s="89">
        <v>1787</v>
      </c>
      <c r="B1790" s="91"/>
      <c r="C1790" s="91"/>
      <c r="D1790" s="91"/>
      <c r="E1790" s="91"/>
      <c r="F1790" s="91"/>
      <c r="G1790" s="96"/>
    </row>
    <row r="1791" spans="1:7" ht="12.75">
      <c r="A1791" s="89">
        <v>1788</v>
      </c>
      <c r="B1791" s="91"/>
      <c r="C1791" s="91"/>
      <c r="D1791" s="91"/>
      <c r="E1791" s="91"/>
      <c r="F1791" s="91"/>
      <c r="G1791" s="96"/>
    </row>
    <row r="1792" spans="1:7" ht="12.75">
      <c r="A1792" s="89">
        <v>1789</v>
      </c>
      <c r="B1792" s="91"/>
      <c r="C1792" s="91"/>
      <c r="D1792" s="91"/>
      <c r="E1792" s="91"/>
      <c r="F1792" s="91"/>
      <c r="G1792" s="96"/>
    </row>
    <row r="1793" spans="1:7" ht="12.75">
      <c r="A1793" s="89">
        <v>1790</v>
      </c>
      <c r="B1793" s="91"/>
      <c r="C1793" s="91"/>
      <c r="D1793" s="91"/>
      <c r="E1793" s="91"/>
      <c r="F1793" s="91"/>
      <c r="G1793" s="96"/>
    </row>
    <row r="1794" spans="1:7" ht="12.75">
      <c r="A1794" s="89">
        <v>1791</v>
      </c>
      <c r="B1794" s="91"/>
      <c r="C1794" s="91"/>
      <c r="D1794" s="91"/>
      <c r="E1794" s="91"/>
      <c r="F1794" s="91"/>
      <c r="G1794" s="96"/>
    </row>
    <row r="1795" spans="1:7" ht="12.75">
      <c r="A1795" s="89">
        <v>1792</v>
      </c>
      <c r="B1795" s="91"/>
      <c r="C1795" s="91"/>
      <c r="D1795" s="91"/>
      <c r="E1795" s="91"/>
      <c r="F1795" s="91"/>
      <c r="G1795" s="96"/>
    </row>
    <row r="1796" spans="1:7" ht="12.75">
      <c r="A1796" s="89">
        <v>1793</v>
      </c>
      <c r="B1796" s="91"/>
      <c r="C1796" s="91"/>
      <c r="D1796" s="91"/>
      <c r="E1796" s="91"/>
      <c r="F1796" s="91"/>
      <c r="G1796" s="96"/>
    </row>
    <row r="1797" spans="1:7" ht="12.75">
      <c r="A1797" s="89">
        <v>1794</v>
      </c>
      <c r="B1797" s="91"/>
      <c r="C1797" s="91"/>
      <c r="D1797" s="91"/>
      <c r="E1797" s="91"/>
      <c r="F1797" s="91"/>
      <c r="G1797" s="96"/>
    </row>
    <row r="1798" spans="1:7" ht="12.75">
      <c r="A1798" s="89">
        <v>1795</v>
      </c>
      <c r="B1798" s="91"/>
      <c r="C1798" s="91"/>
      <c r="D1798" s="91"/>
      <c r="E1798" s="91"/>
      <c r="F1798" s="91"/>
      <c r="G1798" s="96"/>
    </row>
    <row r="1799" spans="1:7" ht="12.75">
      <c r="A1799" s="89">
        <v>1796</v>
      </c>
      <c r="B1799" s="91"/>
      <c r="C1799" s="91"/>
      <c r="D1799" s="91"/>
      <c r="E1799" s="91"/>
      <c r="F1799" s="91"/>
      <c r="G1799" s="96"/>
    </row>
    <row r="1800" spans="1:7" ht="12.75">
      <c r="A1800" s="89">
        <v>1797</v>
      </c>
      <c r="B1800" s="91"/>
      <c r="C1800" s="91"/>
      <c r="D1800" s="91"/>
      <c r="E1800" s="91"/>
      <c r="F1800" s="91"/>
      <c r="G1800" s="96"/>
    </row>
    <row r="1801" spans="1:7" ht="12.75">
      <c r="A1801" s="89">
        <v>1798</v>
      </c>
      <c r="B1801" s="91"/>
      <c r="C1801" s="91"/>
      <c r="D1801" s="91"/>
      <c r="E1801" s="91"/>
      <c r="F1801" s="91"/>
      <c r="G1801" s="96"/>
    </row>
    <row r="1802" spans="1:7" ht="12.75">
      <c r="A1802" s="89">
        <v>1799</v>
      </c>
      <c r="B1802" s="91"/>
      <c r="C1802" s="91"/>
      <c r="D1802" s="91"/>
      <c r="E1802" s="91"/>
      <c r="F1802" s="91"/>
      <c r="G1802" s="96"/>
    </row>
    <row r="1803" spans="1:7" ht="12.75">
      <c r="A1803" s="89">
        <v>1800</v>
      </c>
      <c r="B1803" s="91"/>
      <c r="C1803" s="91"/>
      <c r="D1803" s="91"/>
      <c r="E1803" s="91"/>
      <c r="F1803" s="91"/>
      <c r="G1803" s="96"/>
    </row>
    <row r="1804" spans="1:7" ht="12.75">
      <c r="A1804" s="89">
        <v>1801</v>
      </c>
      <c r="B1804" s="91"/>
      <c r="C1804" s="91"/>
      <c r="D1804" s="91"/>
      <c r="E1804" s="91"/>
      <c r="F1804" s="91"/>
      <c r="G1804" s="96"/>
    </row>
    <row r="1805" spans="1:7" ht="12.75">
      <c r="A1805" s="89">
        <v>1802</v>
      </c>
      <c r="B1805" s="91"/>
      <c r="C1805" s="91"/>
      <c r="D1805" s="91"/>
      <c r="E1805" s="91"/>
      <c r="F1805" s="91"/>
      <c r="G1805" s="96"/>
    </row>
    <row r="1806" spans="1:7" ht="12.75">
      <c r="A1806" s="89">
        <v>1803</v>
      </c>
      <c r="B1806" s="91"/>
      <c r="C1806" s="91"/>
      <c r="D1806" s="91"/>
      <c r="E1806" s="91"/>
      <c r="F1806" s="91"/>
      <c r="G1806" s="96"/>
    </row>
    <row r="1807" spans="1:7" ht="12.75">
      <c r="A1807" s="89">
        <v>1804</v>
      </c>
      <c r="B1807" s="91"/>
      <c r="C1807" s="91"/>
      <c r="D1807" s="91"/>
      <c r="E1807" s="91"/>
      <c r="F1807" s="91"/>
      <c r="G1807" s="96"/>
    </row>
    <row r="1808" spans="1:7" ht="12.75">
      <c r="A1808" s="89">
        <v>1805</v>
      </c>
      <c r="B1808" s="91"/>
      <c r="C1808" s="91"/>
      <c r="D1808" s="91"/>
      <c r="E1808" s="91"/>
      <c r="F1808" s="91"/>
      <c r="G1808" s="96"/>
    </row>
    <row r="1809" spans="1:7" ht="12.75">
      <c r="A1809" s="89">
        <v>1806</v>
      </c>
      <c r="B1809" s="91"/>
      <c r="C1809" s="91"/>
      <c r="D1809" s="91"/>
      <c r="E1809" s="91"/>
      <c r="F1809" s="91"/>
      <c r="G1809" s="96"/>
    </row>
    <row r="1810" spans="1:7" ht="12.75">
      <c r="A1810" s="89">
        <v>1807</v>
      </c>
      <c r="B1810" s="91"/>
      <c r="C1810" s="91"/>
      <c r="D1810" s="91"/>
      <c r="E1810" s="91"/>
      <c r="F1810" s="91"/>
      <c r="G1810" s="96"/>
    </row>
    <row r="1811" spans="1:7" ht="12.75">
      <c r="A1811" s="89">
        <v>1808</v>
      </c>
      <c r="B1811" s="91"/>
      <c r="C1811" s="91"/>
      <c r="D1811" s="91"/>
      <c r="E1811" s="91"/>
      <c r="F1811" s="91"/>
      <c r="G1811" s="96"/>
    </row>
    <row r="1812" spans="1:7" ht="12.75">
      <c r="A1812" s="89">
        <v>1809</v>
      </c>
      <c r="B1812" s="91"/>
      <c r="C1812" s="91"/>
      <c r="D1812" s="91"/>
      <c r="E1812" s="91"/>
      <c r="F1812" s="91"/>
      <c r="G1812" s="96"/>
    </row>
    <row r="1813" spans="1:7" ht="12.75">
      <c r="A1813" s="89">
        <v>1810</v>
      </c>
      <c r="B1813" s="91"/>
      <c r="C1813" s="91"/>
      <c r="D1813" s="91"/>
      <c r="E1813" s="91"/>
      <c r="F1813" s="91"/>
      <c r="G1813" s="96"/>
    </row>
    <row r="1814" spans="1:7" ht="12.75">
      <c r="A1814" s="89">
        <v>1811</v>
      </c>
      <c r="B1814" s="91"/>
      <c r="C1814" s="91"/>
      <c r="D1814" s="91"/>
      <c r="E1814" s="91"/>
      <c r="F1814" s="91"/>
      <c r="G1814" s="96"/>
    </row>
    <row r="1815" spans="1:7" ht="12.75">
      <c r="A1815" s="89">
        <v>1812</v>
      </c>
      <c r="B1815" s="91"/>
      <c r="C1815" s="91"/>
      <c r="D1815" s="91"/>
      <c r="E1815" s="91"/>
      <c r="F1815" s="91"/>
      <c r="G1815" s="96"/>
    </row>
    <row r="1816" spans="1:7" ht="12.75">
      <c r="A1816" s="89">
        <v>1813</v>
      </c>
      <c r="B1816" s="91"/>
      <c r="C1816" s="91"/>
      <c r="D1816" s="91"/>
      <c r="E1816" s="91"/>
      <c r="F1816" s="91"/>
      <c r="G1816" s="96"/>
    </row>
    <row r="1817" spans="1:7" ht="12.75">
      <c r="A1817" s="89">
        <v>1814</v>
      </c>
      <c r="B1817" s="91"/>
      <c r="C1817" s="91"/>
      <c r="D1817" s="91"/>
      <c r="E1817" s="91"/>
      <c r="F1817" s="91"/>
      <c r="G1817" s="96"/>
    </row>
    <row r="1818" spans="1:7" ht="12.75">
      <c r="A1818" s="89">
        <v>1815</v>
      </c>
      <c r="B1818" s="91"/>
      <c r="C1818" s="91"/>
      <c r="D1818" s="91"/>
      <c r="E1818" s="91"/>
      <c r="F1818" s="91"/>
      <c r="G1818" s="96"/>
    </row>
    <row r="1819" spans="1:7" ht="12.75">
      <c r="A1819" s="89">
        <v>1816</v>
      </c>
      <c r="B1819" s="91"/>
      <c r="C1819" s="91"/>
      <c r="D1819" s="91"/>
      <c r="E1819" s="91"/>
      <c r="F1819" s="91"/>
      <c r="G1819" s="96"/>
    </row>
    <row r="1820" spans="1:7" ht="12.75">
      <c r="A1820" s="89">
        <v>1817</v>
      </c>
      <c r="B1820" s="91"/>
      <c r="C1820" s="91"/>
      <c r="D1820" s="91"/>
      <c r="E1820" s="91"/>
      <c r="F1820" s="91"/>
      <c r="G1820" s="96"/>
    </row>
    <row r="1821" spans="1:7" ht="12.75">
      <c r="A1821" s="89">
        <v>1818</v>
      </c>
      <c r="B1821" s="91"/>
      <c r="C1821" s="91"/>
      <c r="D1821" s="91"/>
      <c r="E1821" s="91"/>
      <c r="F1821" s="91"/>
      <c r="G1821" s="96"/>
    </row>
    <row r="1822" spans="1:7" ht="12.75">
      <c r="A1822" s="89">
        <v>1819</v>
      </c>
      <c r="B1822" s="91"/>
      <c r="C1822" s="91"/>
      <c r="D1822" s="91"/>
      <c r="E1822" s="91"/>
      <c r="F1822" s="91"/>
      <c r="G1822" s="96"/>
    </row>
    <row r="1823" spans="1:7" ht="12.75">
      <c r="A1823" s="89">
        <v>1820</v>
      </c>
      <c r="B1823" s="91"/>
      <c r="C1823" s="91"/>
      <c r="D1823" s="91"/>
      <c r="E1823" s="91"/>
      <c r="F1823" s="91"/>
      <c r="G1823" s="96"/>
    </row>
    <row r="1824" spans="1:7" ht="12.75">
      <c r="A1824" s="89">
        <v>1821</v>
      </c>
      <c r="B1824" s="91"/>
      <c r="C1824" s="91"/>
      <c r="D1824" s="91"/>
      <c r="E1824" s="91"/>
      <c r="F1824" s="91"/>
      <c r="G1824" s="96"/>
    </row>
    <row r="1825" spans="1:7" ht="12.75">
      <c r="A1825" s="89">
        <v>1822</v>
      </c>
      <c r="B1825" s="91"/>
      <c r="C1825" s="91"/>
      <c r="D1825" s="91"/>
      <c r="E1825" s="91"/>
      <c r="F1825" s="91"/>
      <c r="G1825" s="96"/>
    </row>
    <row r="1826" spans="1:7" ht="12.75">
      <c r="A1826" s="89">
        <v>1823</v>
      </c>
      <c r="B1826" s="91"/>
      <c r="C1826" s="91"/>
      <c r="D1826" s="91"/>
      <c r="E1826" s="91"/>
      <c r="F1826" s="91"/>
      <c r="G1826" s="96"/>
    </row>
    <row r="1827" spans="1:7" ht="12.75">
      <c r="A1827" s="89">
        <v>1824</v>
      </c>
      <c r="B1827" s="91"/>
      <c r="C1827" s="91"/>
      <c r="D1827" s="91"/>
      <c r="E1827" s="91"/>
      <c r="F1827" s="91"/>
      <c r="G1827" s="96"/>
    </row>
    <row r="1828" spans="1:7" ht="12.75">
      <c r="A1828" s="89">
        <v>1825</v>
      </c>
      <c r="B1828" s="91"/>
      <c r="C1828" s="91"/>
      <c r="D1828" s="91"/>
      <c r="E1828" s="91"/>
      <c r="F1828" s="91"/>
      <c r="G1828" s="96"/>
    </row>
    <row r="1829" spans="1:7" ht="12.75">
      <c r="A1829" s="89">
        <v>1826</v>
      </c>
      <c r="B1829" s="91"/>
      <c r="C1829" s="91"/>
      <c r="D1829" s="91"/>
      <c r="E1829" s="91"/>
      <c r="F1829" s="91"/>
      <c r="G1829" s="96"/>
    </row>
    <row r="1830" spans="1:7" ht="12.75">
      <c r="A1830" s="89">
        <v>1827</v>
      </c>
      <c r="B1830" s="91"/>
      <c r="C1830" s="91"/>
      <c r="D1830" s="91"/>
      <c r="E1830" s="91"/>
      <c r="F1830" s="91"/>
      <c r="G1830" s="96"/>
    </row>
    <row r="1831" spans="1:7" ht="12.75">
      <c r="A1831" s="89">
        <v>1828</v>
      </c>
      <c r="B1831" s="91"/>
      <c r="C1831" s="91"/>
      <c r="D1831" s="91"/>
      <c r="E1831" s="91"/>
      <c r="F1831" s="91"/>
      <c r="G1831" s="96"/>
    </row>
    <row r="1832" spans="1:7" ht="12.75">
      <c r="A1832" s="89">
        <v>1829</v>
      </c>
      <c r="B1832" s="91"/>
      <c r="C1832" s="91"/>
      <c r="D1832" s="91"/>
      <c r="E1832" s="91"/>
      <c r="F1832" s="91"/>
      <c r="G1832" s="96"/>
    </row>
    <row r="1833" spans="1:7" ht="12.75">
      <c r="A1833" s="89">
        <v>1830</v>
      </c>
      <c r="B1833" s="91"/>
      <c r="C1833" s="91"/>
      <c r="D1833" s="91"/>
      <c r="E1833" s="91"/>
      <c r="F1833" s="91"/>
      <c r="G1833" s="96"/>
    </row>
    <row r="1834" spans="1:7" ht="12.75">
      <c r="A1834" s="89">
        <v>1831</v>
      </c>
      <c r="B1834" s="91"/>
      <c r="C1834" s="91"/>
      <c r="D1834" s="91"/>
      <c r="E1834" s="91"/>
      <c r="F1834" s="91"/>
      <c r="G1834" s="96"/>
    </row>
    <row r="1835" spans="1:7" ht="12.75">
      <c r="A1835" s="89">
        <v>1832</v>
      </c>
      <c r="B1835" s="91"/>
      <c r="C1835" s="91"/>
      <c r="D1835" s="91"/>
      <c r="E1835" s="91"/>
      <c r="F1835" s="91"/>
      <c r="G1835" s="96"/>
    </row>
    <row r="1836" spans="1:7" ht="12.75">
      <c r="A1836" s="89">
        <v>1833</v>
      </c>
      <c r="B1836" s="91"/>
      <c r="C1836" s="91"/>
      <c r="D1836" s="91"/>
      <c r="E1836" s="91"/>
      <c r="F1836" s="91"/>
      <c r="G1836" s="96"/>
    </row>
    <row r="1837" spans="1:7" ht="12.75">
      <c r="A1837" s="89">
        <v>1834</v>
      </c>
      <c r="B1837" s="91"/>
      <c r="C1837" s="91"/>
      <c r="D1837" s="91"/>
      <c r="E1837" s="91"/>
      <c r="F1837" s="91"/>
      <c r="G1837" s="96"/>
    </row>
    <row r="1838" spans="1:7" ht="12.75">
      <c r="A1838" s="89">
        <v>1835</v>
      </c>
      <c r="B1838" s="91"/>
      <c r="C1838" s="91"/>
      <c r="D1838" s="91"/>
      <c r="E1838" s="91"/>
      <c r="F1838" s="91"/>
      <c r="G1838" s="96"/>
    </row>
    <row r="1839" spans="1:7" ht="12.75">
      <c r="A1839" s="89">
        <v>1836</v>
      </c>
      <c r="B1839" s="91"/>
      <c r="C1839" s="91"/>
      <c r="D1839" s="91"/>
      <c r="E1839" s="91"/>
      <c r="F1839" s="91"/>
      <c r="G1839" s="96"/>
    </row>
    <row r="1840" spans="1:7" ht="12.75">
      <c r="A1840" s="89">
        <v>1837</v>
      </c>
      <c r="B1840" s="91"/>
      <c r="C1840" s="91"/>
      <c r="D1840" s="91"/>
      <c r="E1840" s="91"/>
      <c r="F1840" s="91"/>
      <c r="G1840" s="96"/>
    </row>
    <row r="1841" spans="1:7" ht="12.75">
      <c r="A1841" s="89">
        <v>1838</v>
      </c>
      <c r="B1841" s="91"/>
      <c r="C1841" s="91"/>
      <c r="D1841" s="91"/>
      <c r="E1841" s="91"/>
      <c r="F1841" s="91"/>
      <c r="G1841" s="96"/>
    </row>
    <row r="1842" spans="1:7" ht="12.75">
      <c r="A1842" s="89">
        <v>1839</v>
      </c>
      <c r="B1842" s="91"/>
      <c r="C1842" s="91"/>
      <c r="D1842" s="91"/>
      <c r="E1842" s="91"/>
      <c r="F1842" s="91"/>
      <c r="G1842" s="96"/>
    </row>
    <row r="1843" spans="1:7" ht="12.75">
      <c r="A1843" s="89">
        <v>1840</v>
      </c>
      <c r="B1843" s="91"/>
      <c r="C1843" s="91"/>
      <c r="D1843" s="91"/>
      <c r="E1843" s="91"/>
      <c r="F1843" s="91"/>
      <c r="G1843" s="96"/>
    </row>
    <row r="1844" spans="1:7" ht="12.75">
      <c r="A1844" s="89">
        <v>1841</v>
      </c>
      <c r="B1844" s="91"/>
      <c r="C1844" s="91"/>
      <c r="D1844" s="91"/>
      <c r="E1844" s="91"/>
      <c r="F1844" s="91"/>
      <c r="G1844" s="96"/>
    </row>
    <row r="1845" spans="1:7" ht="12.75">
      <c r="A1845" s="89">
        <v>1842</v>
      </c>
      <c r="B1845" s="91"/>
      <c r="C1845" s="91"/>
      <c r="D1845" s="91"/>
      <c r="E1845" s="91"/>
      <c r="F1845" s="91"/>
      <c r="G1845" s="96"/>
    </row>
    <row r="1846" spans="1:7" ht="12.75">
      <c r="A1846" s="89">
        <v>1843</v>
      </c>
      <c r="B1846" s="91"/>
      <c r="C1846" s="91"/>
      <c r="D1846" s="91"/>
      <c r="E1846" s="91"/>
      <c r="F1846" s="91"/>
      <c r="G1846" s="96"/>
    </row>
    <row r="1847" spans="1:7" ht="12.75">
      <c r="A1847" s="89">
        <v>1844</v>
      </c>
      <c r="B1847" s="91"/>
      <c r="C1847" s="91"/>
      <c r="D1847" s="91"/>
      <c r="E1847" s="91"/>
      <c r="F1847" s="91"/>
      <c r="G1847" s="96"/>
    </row>
    <row r="1848" spans="1:7" ht="12.75">
      <c r="A1848" s="89">
        <v>1845</v>
      </c>
      <c r="B1848" s="91"/>
      <c r="C1848" s="91"/>
      <c r="D1848" s="91"/>
      <c r="E1848" s="91"/>
      <c r="F1848" s="91"/>
      <c r="G1848" s="96"/>
    </row>
    <row r="1849" spans="1:7" ht="12.75">
      <c r="A1849" s="89">
        <v>1846</v>
      </c>
      <c r="B1849" s="91"/>
      <c r="C1849" s="91"/>
      <c r="D1849" s="91"/>
      <c r="E1849" s="91"/>
      <c r="F1849" s="91"/>
      <c r="G1849" s="96"/>
    </row>
    <row r="1850" spans="1:7" ht="12.75">
      <c r="A1850" s="89">
        <v>1847</v>
      </c>
      <c r="B1850" s="91"/>
      <c r="C1850" s="91"/>
      <c r="D1850" s="91"/>
      <c r="E1850" s="91"/>
      <c r="F1850" s="91"/>
      <c r="G1850" s="96"/>
    </row>
    <row r="1851" spans="1:7" ht="12.75">
      <c r="A1851" s="89">
        <v>1848</v>
      </c>
      <c r="B1851" s="91"/>
      <c r="C1851" s="91"/>
      <c r="D1851" s="91"/>
      <c r="E1851" s="91"/>
      <c r="F1851" s="91"/>
      <c r="G1851" s="96"/>
    </row>
    <row r="1852" spans="1:7" ht="12.75">
      <c r="A1852" s="89">
        <v>1849</v>
      </c>
      <c r="B1852" s="91"/>
      <c r="C1852" s="91"/>
      <c r="D1852" s="91"/>
      <c r="E1852" s="91"/>
      <c r="F1852" s="91"/>
      <c r="G1852" s="96"/>
    </row>
    <row r="1853" spans="1:7" ht="12.75">
      <c r="A1853" s="89">
        <v>1850</v>
      </c>
      <c r="B1853" s="91"/>
      <c r="C1853" s="91"/>
      <c r="D1853" s="91"/>
      <c r="E1853" s="91"/>
      <c r="F1853" s="91"/>
      <c r="G1853" s="96"/>
    </row>
    <row r="1854" spans="1:7" ht="12.75">
      <c r="A1854" s="89">
        <v>1851</v>
      </c>
      <c r="B1854" s="91"/>
      <c r="C1854" s="91"/>
      <c r="D1854" s="91"/>
      <c r="E1854" s="91"/>
      <c r="F1854" s="91"/>
      <c r="G1854" s="96"/>
    </row>
    <row r="1855" spans="1:7" ht="12.75">
      <c r="A1855" s="89">
        <v>1852</v>
      </c>
      <c r="B1855" s="91"/>
      <c r="C1855" s="91"/>
      <c r="D1855" s="91"/>
      <c r="E1855" s="91"/>
      <c r="F1855" s="91"/>
      <c r="G1855" s="96"/>
    </row>
    <row r="1856" spans="1:7" ht="12.75">
      <c r="A1856" s="89">
        <v>1853</v>
      </c>
      <c r="B1856" s="91"/>
      <c r="C1856" s="91"/>
      <c r="D1856" s="91"/>
      <c r="E1856" s="91"/>
      <c r="F1856" s="91"/>
      <c r="G1856" s="96"/>
    </row>
    <row r="1857" spans="1:7" ht="12.75">
      <c r="A1857" s="89">
        <v>1854</v>
      </c>
      <c r="B1857" s="91"/>
      <c r="C1857" s="91"/>
      <c r="D1857" s="91"/>
      <c r="E1857" s="91"/>
      <c r="F1857" s="91"/>
      <c r="G1857" s="96"/>
    </row>
    <row r="1858" spans="1:7" ht="12.75">
      <c r="A1858" s="89">
        <v>1855</v>
      </c>
      <c r="B1858" s="91"/>
      <c r="C1858" s="91"/>
      <c r="D1858" s="91"/>
      <c r="E1858" s="91"/>
      <c r="F1858" s="91"/>
      <c r="G1858" s="96"/>
    </row>
    <row r="1859" spans="1:7" ht="12.75">
      <c r="A1859" s="89">
        <v>1856</v>
      </c>
      <c r="B1859" s="91"/>
      <c r="C1859" s="91"/>
      <c r="D1859" s="91"/>
      <c r="E1859" s="91"/>
      <c r="F1859" s="91"/>
      <c r="G1859" s="96"/>
    </row>
    <row r="1860" spans="1:7" ht="12.75">
      <c r="A1860" s="89">
        <v>1857</v>
      </c>
      <c r="B1860" s="91"/>
      <c r="C1860" s="91"/>
      <c r="D1860" s="91"/>
      <c r="E1860" s="91"/>
      <c r="F1860" s="91"/>
      <c r="G1860" s="96"/>
    </row>
    <row r="1861" spans="1:7" ht="12.75">
      <c r="A1861" s="89">
        <v>1858</v>
      </c>
      <c r="B1861" s="91"/>
      <c r="C1861" s="91"/>
      <c r="D1861" s="91"/>
      <c r="E1861" s="91"/>
      <c r="F1861" s="91"/>
      <c r="G1861" s="96"/>
    </row>
    <row r="1862" spans="1:7" ht="12.75">
      <c r="A1862" s="89">
        <v>1859</v>
      </c>
      <c r="B1862" s="91"/>
      <c r="C1862" s="91"/>
      <c r="D1862" s="91"/>
      <c r="E1862" s="91"/>
      <c r="F1862" s="91"/>
      <c r="G1862" s="96"/>
    </row>
    <row r="1863" spans="1:7" ht="12.75">
      <c r="A1863" s="89">
        <v>1860</v>
      </c>
      <c r="B1863" s="91"/>
      <c r="C1863" s="91"/>
      <c r="D1863" s="91"/>
      <c r="E1863" s="91"/>
      <c r="F1863" s="91"/>
      <c r="G1863" s="96"/>
    </row>
    <row r="1864" spans="1:7" ht="12.75">
      <c r="A1864" s="89">
        <v>1861</v>
      </c>
      <c r="B1864" s="91"/>
      <c r="C1864" s="91"/>
      <c r="D1864" s="91"/>
      <c r="E1864" s="91"/>
      <c r="F1864" s="91"/>
      <c r="G1864" s="96"/>
    </row>
    <row r="1865" spans="1:7" ht="12.75">
      <c r="A1865" s="89">
        <v>1862</v>
      </c>
      <c r="B1865" s="91"/>
      <c r="C1865" s="91"/>
      <c r="D1865" s="91"/>
      <c r="E1865" s="91"/>
      <c r="F1865" s="91"/>
      <c r="G1865" s="96"/>
    </row>
    <row r="1866" spans="1:7" ht="12.75">
      <c r="A1866" s="89">
        <v>1863</v>
      </c>
      <c r="B1866" s="91"/>
      <c r="C1866" s="91"/>
      <c r="D1866" s="91"/>
      <c r="E1866" s="91"/>
      <c r="F1866" s="91"/>
      <c r="G1866" s="96"/>
    </row>
    <row r="1867" spans="1:7" ht="12.75">
      <c r="A1867" s="89">
        <v>1864</v>
      </c>
      <c r="B1867" s="91"/>
      <c r="C1867" s="91"/>
      <c r="D1867" s="91"/>
      <c r="E1867" s="91"/>
      <c r="F1867" s="91"/>
      <c r="G1867" s="96"/>
    </row>
    <row r="1868" spans="1:7" ht="12.75">
      <c r="A1868" s="89">
        <v>1865</v>
      </c>
      <c r="B1868" s="91"/>
      <c r="C1868" s="91"/>
      <c r="D1868" s="91"/>
      <c r="E1868" s="91"/>
      <c r="F1868" s="91"/>
      <c r="G1868" s="96"/>
    </row>
    <row r="1869" spans="1:7" ht="12.75">
      <c r="A1869" s="89">
        <v>1866</v>
      </c>
      <c r="B1869" s="91"/>
      <c r="C1869" s="91"/>
      <c r="D1869" s="91"/>
      <c r="E1869" s="91"/>
      <c r="F1869" s="91"/>
      <c r="G1869" s="96"/>
    </row>
    <row r="1870" spans="1:7" ht="12.75">
      <c r="A1870" s="89">
        <v>1867</v>
      </c>
      <c r="B1870" s="91"/>
      <c r="C1870" s="91"/>
      <c r="D1870" s="91"/>
      <c r="E1870" s="91"/>
      <c r="F1870" s="91"/>
      <c r="G1870" s="96"/>
    </row>
    <row r="1871" spans="1:7" ht="12.75">
      <c r="A1871" s="89">
        <v>1868</v>
      </c>
      <c r="B1871" s="91"/>
      <c r="C1871" s="91"/>
      <c r="D1871" s="91"/>
      <c r="E1871" s="91"/>
      <c r="F1871" s="91"/>
      <c r="G1871" s="96"/>
    </row>
    <row r="1872" spans="1:7" ht="12.75">
      <c r="A1872" s="89">
        <v>1869</v>
      </c>
      <c r="B1872" s="91"/>
      <c r="C1872" s="91"/>
      <c r="D1872" s="91"/>
      <c r="E1872" s="91"/>
      <c r="F1872" s="91"/>
      <c r="G1872" s="96"/>
    </row>
    <row r="1873" spans="1:7" ht="12.75">
      <c r="A1873" s="89">
        <v>1870</v>
      </c>
      <c r="B1873" s="91"/>
      <c r="C1873" s="91"/>
      <c r="D1873" s="91"/>
      <c r="E1873" s="91"/>
      <c r="F1873" s="91"/>
      <c r="G1873" s="96"/>
    </row>
    <row r="1874" spans="1:7" ht="12.75">
      <c r="A1874" s="89">
        <v>1871</v>
      </c>
      <c r="B1874" s="91"/>
      <c r="C1874" s="91"/>
      <c r="D1874" s="91"/>
      <c r="E1874" s="91"/>
      <c r="F1874" s="91"/>
      <c r="G1874" s="96"/>
    </row>
    <row r="1875" spans="1:7" ht="12.75">
      <c r="A1875" s="89">
        <v>1872</v>
      </c>
      <c r="B1875" s="91"/>
      <c r="C1875" s="91"/>
      <c r="D1875" s="91"/>
      <c r="E1875" s="91"/>
      <c r="F1875" s="91"/>
      <c r="G1875" s="96"/>
    </row>
    <row r="1876" spans="1:7" ht="12.75">
      <c r="A1876" s="89">
        <v>1873</v>
      </c>
      <c r="B1876" s="91"/>
      <c r="C1876" s="91"/>
      <c r="D1876" s="91"/>
      <c r="E1876" s="91"/>
      <c r="F1876" s="91"/>
      <c r="G1876" s="96"/>
    </row>
    <row r="1877" spans="1:7" ht="12.75">
      <c r="A1877" s="89">
        <v>1874</v>
      </c>
      <c r="B1877" s="91"/>
      <c r="C1877" s="91"/>
      <c r="D1877" s="91"/>
      <c r="E1877" s="91"/>
      <c r="F1877" s="91"/>
      <c r="G1877" s="96"/>
    </row>
    <row r="1878" spans="1:7" ht="12.75">
      <c r="A1878" s="89">
        <v>1875</v>
      </c>
      <c r="B1878" s="91"/>
      <c r="C1878" s="91"/>
      <c r="D1878" s="91"/>
      <c r="E1878" s="91"/>
      <c r="F1878" s="91"/>
      <c r="G1878" s="96"/>
    </row>
    <row r="1879" spans="1:7" ht="12.75">
      <c r="A1879" s="89">
        <v>1876</v>
      </c>
      <c r="B1879" s="91"/>
      <c r="C1879" s="91"/>
      <c r="D1879" s="91"/>
      <c r="E1879" s="91"/>
      <c r="F1879" s="91"/>
      <c r="G1879" s="96"/>
    </row>
    <row r="1880" spans="1:7" ht="12.75">
      <c r="A1880" s="89">
        <v>1877</v>
      </c>
      <c r="B1880" s="91"/>
      <c r="C1880" s="91"/>
      <c r="D1880" s="91"/>
      <c r="E1880" s="91"/>
      <c r="F1880" s="91"/>
      <c r="G1880" s="96"/>
    </row>
    <row r="1881" spans="1:7" ht="12.75">
      <c r="A1881" s="89">
        <v>1878</v>
      </c>
      <c r="B1881" s="91"/>
      <c r="C1881" s="91"/>
      <c r="D1881" s="91"/>
      <c r="E1881" s="91"/>
      <c r="F1881" s="91"/>
      <c r="G1881" s="96"/>
    </row>
    <row r="1882" spans="1:7" ht="12.75">
      <c r="A1882" s="89">
        <v>1879</v>
      </c>
      <c r="B1882" s="91"/>
      <c r="C1882" s="91"/>
      <c r="D1882" s="91"/>
      <c r="E1882" s="91"/>
      <c r="F1882" s="91"/>
      <c r="G1882" s="96"/>
    </row>
    <row r="1883" spans="1:7" ht="12.75">
      <c r="A1883" s="89">
        <v>1880</v>
      </c>
      <c r="B1883" s="91"/>
      <c r="C1883" s="91"/>
      <c r="D1883" s="91"/>
      <c r="E1883" s="91"/>
      <c r="F1883" s="91"/>
      <c r="G1883" s="96"/>
    </row>
    <row r="1884" spans="1:7" ht="12.75">
      <c r="A1884" s="89">
        <v>1881</v>
      </c>
      <c r="B1884" s="91"/>
      <c r="C1884" s="91"/>
      <c r="D1884" s="91"/>
      <c r="E1884" s="91"/>
      <c r="F1884" s="91"/>
      <c r="G1884" s="96"/>
    </row>
    <row r="1885" spans="1:7" ht="12.75">
      <c r="A1885" s="89">
        <v>1882</v>
      </c>
      <c r="B1885" s="91"/>
      <c r="C1885" s="91"/>
      <c r="D1885" s="91"/>
      <c r="E1885" s="91"/>
      <c r="F1885" s="91"/>
      <c r="G1885" s="96"/>
    </row>
    <row r="1886" spans="1:7" ht="12.75">
      <c r="A1886" s="89">
        <v>1883</v>
      </c>
      <c r="B1886" s="91"/>
      <c r="C1886" s="91"/>
      <c r="D1886" s="91"/>
      <c r="E1886" s="91"/>
      <c r="F1886" s="91"/>
      <c r="G1886" s="96"/>
    </row>
    <row r="1887" spans="1:7" ht="12.75">
      <c r="A1887" s="89">
        <v>1884</v>
      </c>
      <c r="B1887" s="91"/>
      <c r="C1887" s="91"/>
      <c r="D1887" s="91"/>
      <c r="E1887" s="91"/>
      <c r="F1887" s="91"/>
      <c r="G1887" s="96"/>
    </row>
    <row r="1888" spans="1:7" ht="12.75">
      <c r="A1888" s="89">
        <v>1885</v>
      </c>
      <c r="B1888" s="91"/>
      <c r="C1888" s="91"/>
      <c r="D1888" s="91"/>
      <c r="E1888" s="91"/>
      <c r="F1888" s="91"/>
      <c r="G1888" s="96"/>
    </row>
    <row r="1889" spans="1:7" ht="12.75">
      <c r="A1889" s="89">
        <v>1886</v>
      </c>
      <c r="B1889" s="91"/>
      <c r="C1889" s="91"/>
      <c r="D1889" s="91"/>
      <c r="E1889" s="91"/>
      <c r="F1889" s="91"/>
      <c r="G1889" s="96"/>
    </row>
    <row r="1890" spans="1:7" ht="12.75">
      <c r="A1890" s="89">
        <v>1887</v>
      </c>
      <c r="B1890" s="91"/>
      <c r="C1890" s="91"/>
      <c r="D1890" s="91"/>
      <c r="E1890" s="91"/>
      <c r="F1890" s="91"/>
      <c r="G1890" s="96"/>
    </row>
    <row r="1891" spans="1:7" ht="12.75">
      <c r="A1891" s="89">
        <v>1888</v>
      </c>
      <c r="B1891" s="91"/>
      <c r="C1891" s="91"/>
      <c r="D1891" s="91"/>
      <c r="E1891" s="91"/>
      <c r="F1891" s="91"/>
      <c r="G1891" s="96"/>
    </row>
    <row r="1892" spans="1:7" ht="12.75">
      <c r="A1892" s="89">
        <v>1889</v>
      </c>
      <c r="B1892" s="91"/>
      <c r="C1892" s="91"/>
      <c r="D1892" s="91"/>
      <c r="E1892" s="91"/>
      <c r="F1892" s="91"/>
      <c r="G1892" s="96"/>
    </row>
    <row r="1893" spans="1:7" ht="12.75">
      <c r="A1893" s="89">
        <v>1890</v>
      </c>
      <c r="B1893" s="91"/>
      <c r="C1893" s="91"/>
      <c r="D1893" s="91"/>
      <c r="E1893" s="91"/>
      <c r="F1893" s="91"/>
      <c r="G1893" s="96"/>
    </row>
    <row r="1894" spans="1:7" ht="12.75">
      <c r="A1894" s="89">
        <v>1891</v>
      </c>
      <c r="B1894" s="91"/>
      <c r="C1894" s="91"/>
      <c r="D1894" s="91"/>
      <c r="E1894" s="91"/>
      <c r="F1894" s="91"/>
      <c r="G1894" s="96"/>
    </row>
    <row r="1895" spans="1:7" ht="12.75">
      <c r="A1895" s="89">
        <v>1892</v>
      </c>
      <c r="B1895" s="91"/>
      <c r="C1895" s="91"/>
      <c r="D1895" s="91"/>
      <c r="E1895" s="91"/>
      <c r="F1895" s="91"/>
      <c r="G1895" s="96"/>
    </row>
    <row r="1896" spans="1:7" ht="12.75">
      <c r="A1896" s="89">
        <v>1893</v>
      </c>
      <c r="B1896" s="91"/>
      <c r="C1896" s="91"/>
      <c r="D1896" s="91"/>
      <c r="E1896" s="91"/>
      <c r="F1896" s="91"/>
      <c r="G1896" s="96"/>
    </row>
    <row r="1897" spans="1:7" ht="12.75">
      <c r="A1897" s="89">
        <v>1894</v>
      </c>
      <c r="B1897" s="91"/>
      <c r="C1897" s="91"/>
      <c r="D1897" s="91"/>
      <c r="E1897" s="91"/>
      <c r="F1897" s="91"/>
      <c r="G1897" s="96"/>
    </row>
    <row r="1898" spans="1:7" ht="12.75">
      <c r="A1898" s="89">
        <v>1895</v>
      </c>
      <c r="B1898" s="91"/>
      <c r="C1898" s="91"/>
      <c r="D1898" s="91"/>
      <c r="E1898" s="91"/>
      <c r="F1898" s="91"/>
      <c r="G1898" s="96"/>
    </row>
    <row r="1899" spans="1:7" ht="12.75">
      <c r="A1899" s="89">
        <v>1896</v>
      </c>
      <c r="B1899" s="91"/>
      <c r="C1899" s="91"/>
      <c r="D1899" s="91"/>
      <c r="E1899" s="91"/>
      <c r="F1899" s="91"/>
      <c r="G1899" s="96"/>
    </row>
    <row r="1900" spans="1:7" ht="12.75">
      <c r="A1900" s="89">
        <v>1897</v>
      </c>
      <c r="B1900" s="91"/>
      <c r="C1900" s="91"/>
      <c r="D1900" s="91"/>
      <c r="E1900" s="91"/>
      <c r="F1900" s="91"/>
      <c r="G1900" s="96"/>
    </row>
    <row r="1901" spans="1:7" ht="12.75">
      <c r="A1901" s="89">
        <v>1898</v>
      </c>
      <c r="B1901" s="91"/>
      <c r="C1901" s="91"/>
      <c r="D1901" s="91"/>
      <c r="E1901" s="91"/>
      <c r="F1901" s="91"/>
      <c r="G1901" s="96"/>
    </row>
    <row r="1902" spans="1:7" ht="12.75">
      <c r="A1902" s="89">
        <v>1899</v>
      </c>
      <c r="B1902" s="91"/>
      <c r="C1902" s="91"/>
      <c r="D1902" s="91"/>
      <c r="E1902" s="91"/>
      <c r="F1902" s="91"/>
      <c r="G1902" s="96"/>
    </row>
    <row r="1903" spans="1:7" ht="12.75">
      <c r="A1903" s="89">
        <v>1900</v>
      </c>
      <c r="B1903" s="91"/>
      <c r="C1903" s="91"/>
      <c r="D1903" s="91"/>
      <c r="E1903" s="91"/>
      <c r="F1903" s="91"/>
      <c r="G1903" s="96"/>
    </row>
    <row r="1904" spans="1:7" ht="12.75">
      <c r="A1904" s="89">
        <v>1901</v>
      </c>
      <c r="B1904" s="91"/>
      <c r="C1904" s="91"/>
      <c r="D1904" s="91"/>
      <c r="E1904" s="91"/>
      <c r="F1904" s="91"/>
      <c r="G1904" s="96"/>
    </row>
    <row r="1905" spans="1:7" ht="12.75">
      <c r="A1905" s="89">
        <v>1902</v>
      </c>
      <c r="B1905" s="91"/>
      <c r="C1905" s="91"/>
      <c r="D1905" s="91"/>
      <c r="E1905" s="91"/>
      <c r="F1905" s="91"/>
      <c r="G1905" s="96"/>
    </row>
    <row r="1906" spans="1:7" ht="12.75">
      <c r="A1906" s="89">
        <v>1903</v>
      </c>
      <c r="B1906" s="91"/>
      <c r="C1906" s="91"/>
      <c r="D1906" s="91"/>
      <c r="E1906" s="91"/>
      <c r="F1906" s="91"/>
      <c r="G1906" s="96"/>
    </row>
    <row r="1907" spans="1:7" ht="12.75">
      <c r="A1907" s="89">
        <v>1904</v>
      </c>
      <c r="B1907" s="91"/>
      <c r="C1907" s="91"/>
      <c r="D1907" s="91"/>
      <c r="E1907" s="91"/>
      <c r="F1907" s="91"/>
      <c r="G1907" s="96"/>
    </row>
    <row r="1908" spans="1:7" ht="12.75">
      <c r="A1908" s="89">
        <v>1905</v>
      </c>
      <c r="B1908" s="91"/>
      <c r="C1908" s="91"/>
      <c r="D1908" s="91"/>
      <c r="E1908" s="91"/>
      <c r="F1908" s="91"/>
      <c r="G1908" s="96"/>
    </row>
    <row r="1909" spans="1:7" ht="12.75">
      <c r="A1909" s="89">
        <v>1906</v>
      </c>
      <c r="B1909" s="91"/>
      <c r="C1909" s="91"/>
      <c r="D1909" s="91"/>
      <c r="E1909" s="91"/>
      <c r="F1909" s="91"/>
      <c r="G1909" s="96"/>
    </row>
    <row r="1910" spans="1:7" ht="12.75">
      <c r="A1910" s="89">
        <v>1907</v>
      </c>
      <c r="B1910" s="91"/>
      <c r="C1910" s="91"/>
      <c r="D1910" s="91"/>
      <c r="E1910" s="91"/>
      <c r="F1910" s="91"/>
      <c r="G1910" s="96"/>
    </row>
    <row r="1911" spans="1:7" ht="12.75">
      <c r="A1911" s="89">
        <v>1908</v>
      </c>
      <c r="B1911" s="91"/>
      <c r="C1911" s="91"/>
      <c r="D1911" s="91"/>
      <c r="E1911" s="91"/>
      <c r="F1911" s="91"/>
      <c r="G1911" s="96"/>
    </row>
    <row r="1912" spans="1:7" ht="12.75">
      <c r="A1912" s="89">
        <v>1909</v>
      </c>
      <c r="B1912" s="91"/>
      <c r="C1912" s="91"/>
      <c r="D1912" s="91"/>
      <c r="E1912" s="91"/>
      <c r="F1912" s="91"/>
      <c r="G1912" s="96"/>
    </row>
    <row r="1913" spans="1:7" ht="12.75">
      <c r="A1913" s="89">
        <v>1910</v>
      </c>
      <c r="B1913" s="91"/>
      <c r="C1913" s="91"/>
      <c r="D1913" s="91"/>
      <c r="E1913" s="91"/>
      <c r="F1913" s="91"/>
      <c r="G1913" s="96"/>
    </row>
    <row r="1914" spans="1:7" ht="12.75">
      <c r="A1914" s="89">
        <v>1911</v>
      </c>
      <c r="B1914" s="91"/>
      <c r="C1914" s="91"/>
      <c r="D1914" s="91"/>
      <c r="E1914" s="91"/>
      <c r="F1914" s="91"/>
      <c r="G1914" s="96"/>
    </row>
    <row r="1915" spans="1:7" ht="12.75">
      <c r="A1915" s="89">
        <v>1912</v>
      </c>
      <c r="B1915" s="91"/>
      <c r="C1915" s="91"/>
      <c r="D1915" s="91"/>
      <c r="E1915" s="91"/>
      <c r="F1915" s="91"/>
      <c r="G1915" s="96"/>
    </row>
    <row r="1916" spans="1:7" ht="12.75">
      <c r="A1916" s="89">
        <v>1913</v>
      </c>
      <c r="B1916" s="91"/>
      <c r="C1916" s="91"/>
      <c r="D1916" s="91"/>
      <c r="E1916" s="91"/>
      <c r="F1916" s="91"/>
      <c r="G1916" s="96"/>
    </row>
    <row r="1917" spans="1:7" ht="12.75">
      <c r="A1917" s="89">
        <v>1914</v>
      </c>
      <c r="B1917" s="91"/>
      <c r="C1917" s="91"/>
      <c r="D1917" s="91"/>
      <c r="E1917" s="91"/>
      <c r="F1917" s="91"/>
      <c r="G1917" s="96"/>
    </row>
    <row r="1918" spans="1:7" ht="12.75">
      <c r="A1918" s="89">
        <v>1915</v>
      </c>
      <c r="B1918" s="91"/>
      <c r="C1918" s="91"/>
      <c r="D1918" s="91"/>
      <c r="E1918" s="91"/>
      <c r="F1918" s="91"/>
      <c r="G1918" s="96"/>
    </row>
    <row r="1919" spans="1:7" ht="12.75">
      <c r="A1919" s="89">
        <v>1916</v>
      </c>
      <c r="B1919" s="91"/>
      <c r="C1919" s="91"/>
      <c r="D1919" s="91"/>
      <c r="E1919" s="91"/>
      <c r="F1919" s="91"/>
      <c r="G1919" s="96"/>
    </row>
    <row r="1920" spans="1:7" ht="12.75">
      <c r="A1920" s="89">
        <v>1917</v>
      </c>
      <c r="B1920" s="91"/>
      <c r="C1920" s="91"/>
      <c r="D1920" s="91"/>
      <c r="E1920" s="91"/>
      <c r="F1920" s="91"/>
      <c r="G1920" s="96"/>
    </row>
    <row r="1921" spans="1:7" ht="12.75">
      <c r="A1921" s="89">
        <v>1918</v>
      </c>
      <c r="B1921" s="91"/>
      <c r="C1921" s="91"/>
      <c r="D1921" s="91"/>
      <c r="E1921" s="91"/>
      <c r="F1921" s="91"/>
      <c r="G1921" s="96"/>
    </row>
    <row r="1922" spans="1:7" ht="12.75">
      <c r="A1922" s="89">
        <v>1919</v>
      </c>
      <c r="B1922" s="91"/>
      <c r="C1922" s="91"/>
      <c r="D1922" s="91"/>
      <c r="E1922" s="91"/>
      <c r="F1922" s="91"/>
      <c r="G1922" s="96"/>
    </row>
    <row r="1923" spans="1:7" ht="12.75">
      <c r="A1923" s="89">
        <v>1920</v>
      </c>
      <c r="B1923" s="91"/>
      <c r="C1923" s="91"/>
      <c r="D1923" s="91"/>
      <c r="E1923" s="91"/>
      <c r="F1923" s="91"/>
      <c r="G1923" s="96"/>
    </row>
    <row r="1924" spans="1:7" ht="12.75">
      <c r="A1924" s="89">
        <v>1921</v>
      </c>
      <c r="B1924" s="91"/>
      <c r="C1924" s="91"/>
      <c r="D1924" s="91"/>
      <c r="E1924" s="91"/>
      <c r="F1924" s="91"/>
      <c r="G1924" s="96"/>
    </row>
    <row r="1925" spans="1:7" ht="12.75">
      <c r="A1925" s="89">
        <v>1922</v>
      </c>
      <c r="B1925" s="91"/>
      <c r="C1925" s="91"/>
      <c r="D1925" s="91"/>
      <c r="E1925" s="91"/>
      <c r="F1925" s="91"/>
      <c r="G1925" s="96"/>
    </row>
    <row r="1926" spans="1:7" ht="12.75">
      <c r="A1926" s="89">
        <v>1923</v>
      </c>
      <c r="B1926" s="91"/>
      <c r="C1926" s="91"/>
      <c r="D1926" s="91"/>
      <c r="E1926" s="91"/>
      <c r="F1926" s="91"/>
      <c r="G1926" s="96"/>
    </row>
    <row r="1927" spans="1:7" ht="12.75">
      <c r="A1927" s="89">
        <v>1924</v>
      </c>
      <c r="B1927" s="91"/>
      <c r="C1927" s="91"/>
      <c r="D1927" s="91"/>
      <c r="E1927" s="91"/>
      <c r="F1927" s="91"/>
      <c r="G1927" s="96"/>
    </row>
    <row r="1928" spans="1:7" ht="12.75">
      <c r="A1928" s="89">
        <v>1925</v>
      </c>
      <c r="B1928" s="91"/>
      <c r="C1928" s="91"/>
      <c r="D1928" s="91"/>
      <c r="E1928" s="91"/>
      <c r="F1928" s="91"/>
      <c r="G1928" s="96"/>
    </row>
    <row r="1929" spans="1:7" ht="12.75">
      <c r="A1929" s="89">
        <v>1926</v>
      </c>
      <c r="B1929" s="91"/>
      <c r="C1929" s="91"/>
      <c r="D1929" s="91"/>
      <c r="E1929" s="91"/>
      <c r="F1929" s="91"/>
      <c r="G1929" s="96"/>
    </row>
    <row r="1930" spans="1:7" ht="12.75">
      <c r="A1930" s="89">
        <v>1927</v>
      </c>
      <c r="B1930" s="91"/>
      <c r="C1930" s="91"/>
      <c r="D1930" s="91"/>
      <c r="E1930" s="91"/>
      <c r="F1930" s="91"/>
      <c r="G1930" s="96"/>
    </row>
    <row r="1931" spans="1:7" ht="12.75">
      <c r="A1931" s="89">
        <v>1928</v>
      </c>
      <c r="B1931" s="91"/>
      <c r="C1931" s="91"/>
      <c r="D1931" s="91"/>
      <c r="E1931" s="91"/>
      <c r="F1931" s="91"/>
      <c r="G1931" s="96"/>
    </row>
    <row r="1932" spans="1:7" ht="12.75">
      <c r="A1932" s="89">
        <v>1929</v>
      </c>
      <c r="B1932" s="91"/>
      <c r="C1932" s="91"/>
      <c r="D1932" s="91"/>
      <c r="E1932" s="91"/>
      <c r="F1932" s="91"/>
      <c r="G1932" s="96"/>
    </row>
    <row r="1933" spans="1:7" ht="12.75">
      <c r="A1933" s="89">
        <v>1930</v>
      </c>
      <c r="B1933" s="91"/>
      <c r="C1933" s="91"/>
      <c r="D1933" s="91"/>
      <c r="E1933" s="91"/>
      <c r="F1933" s="91"/>
      <c r="G1933" s="96"/>
    </row>
    <row r="1934" spans="1:7" ht="12.75">
      <c r="A1934" s="89">
        <v>1931</v>
      </c>
      <c r="B1934" s="91"/>
      <c r="C1934" s="91"/>
      <c r="D1934" s="91"/>
      <c r="E1934" s="91"/>
      <c r="F1934" s="91"/>
      <c r="G1934" s="96"/>
    </row>
    <row r="1935" spans="1:7" ht="12.75">
      <c r="A1935" s="89">
        <v>1932</v>
      </c>
      <c r="B1935" s="91"/>
      <c r="C1935" s="91"/>
      <c r="D1935" s="91"/>
      <c r="E1935" s="91"/>
      <c r="F1935" s="91"/>
      <c r="G1935" s="96"/>
    </row>
    <row r="1936" spans="1:7" ht="12.75">
      <c r="A1936" s="89">
        <v>1933</v>
      </c>
      <c r="B1936" s="91"/>
      <c r="C1936" s="91"/>
      <c r="D1936" s="91"/>
      <c r="E1936" s="91"/>
      <c r="F1936" s="91"/>
      <c r="G1936" s="96"/>
    </row>
    <row r="1937" spans="1:7" ht="12.75">
      <c r="A1937" s="89">
        <v>1934</v>
      </c>
      <c r="B1937" s="91"/>
      <c r="C1937" s="91"/>
      <c r="D1937" s="91"/>
      <c r="E1937" s="91"/>
      <c r="F1937" s="91"/>
      <c r="G1937" s="96"/>
    </row>
    <row r="1938" spans="1:7" ht="12.75">
      <c r="A1938" s="89">
        <v>1935</v>
      </c>
      <c r="B1938" s="91"/>
      <c r="C1938" s="91"/>
      <c r="D1938" s="91"/>
      <c r="E1938" s="91"/>
      <c r="F1938" s="91"/>
      <c r="G1938" s="96"/>
    </row>
    <row r="1939" spans="1:7" ht="12.75">
      <c r="A1939" s="89">
        <v>1936</v>
      </c>
      <c r="B1939" s="91"/>
      <c r="C1939" s="91"/>
      <c r="D1939" s="91"/>
      <c r="E1939" s="91"/>
      <c r="F1939" s="91"/>
      <c r="G1939" s="96"/>
    </row>
    <row r="1940" spans="1:7" ht="12.75">
      <c r="A1940" s="89">
        <v>1937</v>
      </c>
      <c r="B1940" s="91"/>
      <c r="C1940" s="91"/>
      <c r="D1940" s="91"/>
      <c r="E1940" s="91"/>
      <c r="F1940" s="91"/>
      <c r="G1940" s="96"/>
    </row>
    <row r="1941" spans="1:7" ht="12.75">
      <c r="A1941" s="89">
        <v>1938</v>
      </c>
      <c r="B1941" s="91"/>
      <c r="C1941" s="91"/>
      <c r="D1941" s="91"/>
      <c r="E1941" s="91"/>
      <c r="F1941" s="91"/>
      <c r="G1941" s="96"/>
    </row>
    <row r="1942" spans="1:7" ht="12.75">
      <c r="A1942" s="89">
        <v>1939</v>
      </c>
      <c r="B1942" s="91"/>
      <c r="C1942" s="91"/>
      <c r="D1942" s="91"/>
      <c r="E1942" s="91"/>
      <c r="F1942" s="91"/>
      <c r="G1942" s="96"/>
    </row>
    <row r="1943" spans="1:7" ht="12.75">
      <c r="A1943" s="89">
        <v>1940</v>
      </c>
      <c r="B1943" s="91"/>
      <c r="C1943" s="91"/>
      <c r="D1943" s="91"/>
      <c r="E1943" s="91"/>
      <c r="F1943" s="91"/>
      <c r="G1943" s="96"/>
    </row>
    <row r="1944" spans="1:7" ht="12.75">
      <c r="A1944" s="89">
        <v>1941</v>
      </c>
      <c r="B1944" s="91"/>
      <c r="C1944" s="91"/>
      <c r="D1944" s="91"/>
      <c r="E1944" s="91"/>
      <c r="F1944" s="91"/>
      <c r="G1944" s="96"/>
    </row>
    <row r="1945" spans="1:7" ht="12.75">
      <c r="A1945" s="89">
        <v>1942</v>
      </c>
      <c r="B1945" s="91"/>
      <c r="C1945" s="91"/>
      <c r="D1945" s="91"/>
      <c r="E1945" s="91"/>
      <c r="F1945" s="91"/>
      <c r="G1945" s="96"/>
    </row>
    <row r="1946" spans="1:7" ht="12.75">
      <c r="A1946" s="89">
        <v>1943</v>
      </c>
      <c r="B1946" s="91"/>
      <c r="C1946" s="91"/>
      <c r="D1946" s="91"/>
      <c r="E1946" s="91"/>
      <c r="F1946" s="91"/>
      <c r="G1946" s="96"/>
    </row>
    <row r="1947" spans="1:7" ht="12.75">
      <c r="A1947" s="89">
        <v>1944</v>
      </c>
      <c r="B1947" s="91"/>
      <c r="C1947" s="91"/>
      <c r="D1947" s="91"/>
      <c r="E1947" s="91"/>
      <c r="F1947" s="91"/>
      <c r="G1947" s="96"/>
    </row>
    <row r="1948" spans="1:7" ht="12.75">
      <c r="A1948" s="89">
        <v>1945</v>
      </c>
      <c r="B1948" s="91"/>
      <c r="C1948" s="91"/>
      <c r="D1948" s="91"/>
      <c r="E1948" s="91"/>
      <c r="F1948" s="91"/>
      <c r="G1948" s="96"/>
    </row>
    <row r="1949" spans="1:7" ht="12.75">
      <c r="A1949" s="89">
        <v>1946</v>
      </c>
      <c r="B1949" s="91"/>
      <c r="C1949" s="91"/>
      <c r="D1949" s="91"/>
      <c r="E1949" s="91"/>
      <c r="F1949" s="91"/>
      <c r="G1949" s="96"/>
    </row>
    <row r="1950" spans="1:7" ht="12.75">
      <c r="A1950" s="89">
        <v>1947</v>
      </c>
      <c r="B1950" s="91"/>
      <c r="C1950" s="91"/>
      <c r="D1950" s="91"/>
      <c r="E1950" s="91"/>
      <c r="F1950" s="91"/>
      <c r="G1950" s="96"/>
    </row>
    <row r="1951" spans="1:7" ht="12.75">
      <c r="A1951" s="89">
        <v>1948</v>
      </c>
      <c r="B1951" s="91"/>
      <c r="C1951" s="91"/>
      <c r="D1951" s="91"/>
      <c r="E1951" s="91"/>
      <c r="F1951" s="91"/>
      <c r="G1951" s="96"/>
    </row>
    <row r="1952" spans="1:7" ht="12.75">
      <c r="A1952" s="89">
        <v>1949</v>
      </c>
      <c r="B1952" s="91"/>
      <c r="C1952" s="91"/>
      <c r="D1952" s="91"/>
      <c r="E1952" s="91"/>
      <c r="F1952" s="91"/>
      <c r="G1952" s="96"/>
    </row>
    <row r="1953" spans="1:7" ht="12.75">
      <c r="A1953" s="89">
        <v>1950</v>
      </c>
      <c r="B1953" s="91"/>
      <c r="C1953" s="91"/>
      <c r="D1953" s="91"/>
      <c r="E1953" s="91"/>
      <c r="F1953" s="91"/>
      <c r="G1953" s="96"/>
    </row>
    <row r="1954" spans="1:7" ht="12.75">
      <c r="A1954" s="89">
        <v>1951</v>
      </c>
      <c r="B1954" s="91"/>
      <c r="C1954" s="91"/>
      <c r="D1954" s="91"/>
      <c r="E1954" s="91"/>
      <c r="F1954" s="91"/>
      <c r="G1954" s="96"/>
    </row>
    <row r="1955" spans="1:7" ht="12.75">
      <c r="A1955" s="89">
        <v>1952</v>
      </c>
      <c r="B1955" s="91"/>
      <c r="C1955" s="91"/>
      <c r="D1955" s="91"/>
      <c r="E1955" s="91"/>
      <c r="F1955" s="91"/>
      <c r="G1955" s="96"/>
    </row>
    <row r="1956" spans="1:7" ht="12.75">
      <c r="A1956" s="89">
        <v>1953</v>
      </c>
      <c r="B1956" s="91"/>
      <c r="C1956" s="91"/>
      <c r="D1956" s="91"/>
      <c r="E1956" s="91"/>
      <c r="F1956" s="91"/>
      <c r="G1956" s="96"/>
    </row>
    <row r="1957" spans="1:7" ht="12.75">
      <c r="A1957" s="89">
        <v>1954</v>
      </c>
      <c r="B1957" s="91"/>
      <c r="C1957" s="91"/>
      <c r="D1957" s="91"/>
      <c r="E1957" s="91"/>
      <c r="F1957" s="91"/>
      <c r="G1957" s="96"/>
    </row>
    <row r="1958" spans="1:7" ht="12.75">
      <c r="A1958" s="89">
        <v>1955</v>
      </c>
      <c r="B1958" s="91"/>
      <c r="C1958" s="91"/>
      <c r="D1958" s="91"/>
      <c r="E1958" s="91"/>
      <c r="F1958" s="91"/>
      <c r="G1958" s="96"/>
    </row>
    <row r="1959" spans="1:7" ht="12.75">
      <c r="A1959" s="89">
        <v>1956</v>
      </c>
      <c r="B1959" s="91"/>
      <c r="C1959" s="91"/>
      <c r="D1959" s="91"/>
      <c r="E1959" s="91"/>
      <c r="F1959" s="91"/>
      <c r="G1959" s="96"/>
    </row>
    <row r="1960" spans="1:7" ht="12.75">
      <c r="A1960" s="89">
        <v>1957</v>
      </c>
      <c r="B1960" s="91"/>
      <c r="C1960" s="91"/>
      <c r="D1960" s="91"/>
      <c r="E1960" s="91"/>
      <c r="F1960" s="91"/>
      <c r="G1960" s="96"/>
    </row>
    <row r="1961" spans="1:7" ht="12.75">
      <c r="A1961" s="89">
        <v>1958</v>
      </c>
      <c r="B1961" s="91"/>
      <c r="C1961" s="91"/>
      <c r="D1961" s="91"/>
      <c r="E1961" s="91"/>
      <c r="F1961" s="91"/>
      <c r="G1961" s="96"/>
    </row>
    <row r="1962" spans="1:7" ht="12.75">
      <c r="A1962" s="89">
        <v>1959</v>
      </c>
      <c r="B1962" s="91"/>
      <c r="C1962" s="91"/>
      <c r="D1962" s="91"/>
      <c r="E1962" s="91"/>
      <c r="F1962" s="91"/>
      <c r="G1962" s="96"/>
    </row>
    <row r="1963" spans="1:7" ht="12.75">
      <c r="A1963" s="89">
        <v>1960</v>
      </c>
      <c r="B1963" s="91"/>
      <c r="C1963" s="91"/>
      <c r="D1963" s="91"/>
      <c r="E1963" s="91"/>
      <c r="F1963" s="91"/>
      <c r="G1963" s="96"/>
    </row>
    <row r="1964" spans="1:7" ht="12.75">
      <c r="A1964" s="89">
        <v>1961</v>
      </c>
      <c r="B1964" s="91"/>
      <c r="C1964" s="91"/>
      <c r="D1964" s="91"/>
      <c r="E1964" s="91"/>
      <c r="F1964" s="91"/>
      <c r="G1964" s="96"/>
    </row>
    <row r="1965" spans="1:7" ht="12.75">
      <c r="A1965" s="89">
        <v>1962</v>
      </c>
      <c r="B1965" s="91"/>
      <c r="C1965" s="91"/>
      <c r="D1965" s="91"/>
      <c r="E1965" s="91"/>
      <c r="F1965" s="91"/>
      <c r="G1965" s="96"/>
    </row>
    <row r="1966" spans="1:7" ht="12.75">
      <c r="A1966" s="89">
        <v>1963</v>
      </c>
      <c r="B1966" s="91"/>
      <c r="C1966" s="91"/>
      <c r="D1966" s="91"/>
      <c r="E1966" s="91"/>
      <c r="F1966" s="91"/>
      <c r="G1966" s="96"/>
    </row>
    <row r="1967" spans="1:7" ht="12.75">
      <c r="A1967" s="89">
        <v>1964</v>
      </c>
      <c r="B1967" s="91"/>
      <c r="C1967" s="91"/>
      <c r="D1967" s="91"/>
      <c r="E1967" s="91"/>
      <c r="F1967" s="91"/>
      <c r="G1967" s="96"/>
    </row>
    <row r="1968" spans="1:7" ht="12.75">
      <c r="A1968" s="89">
        <v>1965</v>
      </c>
      <c r="B1968" s="91"/>
      <c r="C1968" s="91"/>
      <c r="D1968" s="91"/>
      <c r="E1968" s="91"/>
      <c r="F1968" s="91"/>
      <c r="G1968" s="96"/>
    </row>
    <row r="1969" spans="1:7" ht="12.75">
      <c r="A1969" s="89">
        <v>1966</v>
      </c>
      <c r="B1969" s="91"/>
      <c r="C1969" s="91"/>
      <c r="D1969" s="91"/>
      <c r="E1969" s="91"/>
      <c r="F1969" s="91"/>
      <c r="G1969" s="96"/>
    </row>
    <row r="1970" spans="1:7" ht="12.75">
      <c r="A1970" s="89">
        <v>1967</v>
      </c>
      <c r="B1970" s="91"/>
      <c r="C1970" s="91"/>
      <c r="D1970" s="91"/>
      <c r="E1970" s="91"/>
      <c r="F1970" s="91"/>
      <c r="G1970" s="96"/>
    </row>
    <row r="1971" spans="1:7" ht="12.75">
      <c r="A1971" s="89">
        <v>1968</v>
      </c>
      <c r="B1971" s="91"/>
      <c r="C1971" s="91"/>
      <c r="D1971" s="91"/>
      <c r="E1971" s="91"/>
      <c r="F1971" s="91"/>
      <c r="G1971" s="96"/>
    </row>
    <row r="1972" spans="1:7" ht="12.75">
      <c r="A1972" s="89">
        <v>1969</v>
      </c>
      <c r="B1972" s="91"/>
      <c r="C1972" s="91"/>
      <c r="D1972" s="91"/>
      <c r="E1972" s="91"/>
      <c r="F1972" s="91"/>
      <c r="G1972" s="96"/>
    </row>
    <row r="1973" spans="1:7" ht="12.75">
      <c r="A1973" s="89">
        <v>1970</v>
      </c>
      <c r="B1973" s="91"/>
      <c r="C1973" s="91"/>
      <c r="D1973" s="91"/>
      <c r="E1973" s="91"/>
      <c r="F1973" s="91"/>
      <c r="G1973" s="96"/>
    </row>
    <row r="1974" spans="1:7" ht="12.75">
      <c r="A1974" s="89">
        <v>1971</v>
      </c>
      <c r="B1974" s="91"/>
      <c r="C1974" s="91"/>
      <c r="D1974" s="91"/>
      <c r="E1974" s="91"/>
      <c r="F1974" s="91"/>
      <c r="G1974" s="96"/>
    </row>
    <row r="1975" spans="1:7" ht="12.75">
      <c r="A1975" s="89">
        <v>1972</v>
      </c>
      <c r="B1975" s="91"/>
      <c r="C1975" s="91"/>
      <c r="D1975" s="91"/>
      <c r="E1975" s="91"/>
      <c r="F1975" s="91"/>
      <c r="G1975" s="96"/>
    </row>
    <row r="1976" spans="1:7" ht="12.75">
      <c r="A1976" s="89">
        <v>1973</v>
      </c>
      <c r="B1976" s="91"/>
      <c r="C1976" s="91"/>
      <c r="D1976" s="91"/>
      <c r="E1976" s="91"/>
      <c r="F1976" s="91"/>
      <c r="G1976" s="96"/>
    </row>
    <row r="1977" spans="1:7" ht="12.75">
      <c r="A1977" s="89">
        <v>1974</v>
      </c>
      <c r="B1977" s="91"/>
      <c r="C1977" s="91"/>
      <c r="D1977" s="91"/>
      <c r="E1977" s="91"/>
      <c r="F1977" s="91"/>
      <c r="G1977" s="96"/>
    </row>
    <row r="1978" spans="1:7" ht="12.75">
      <c r="A1978" s="89">
        <v>1975</v>
      </c>
      <c r="B1978" s="91"/>
      <c r="C1978" s="91"/>
      <c r="D1978" s="91"/>
      <c r="E1978" s="91"/>
      <c r="F1978" s="91"/>
      <c r="G1978" s="96"/>
    </row>
    <row r="1979" spans="1:7" ht="12.75">
      <c r="A1979" s="89">
        <v>1976</v>
      </c>
      <c r="B1979" s="91"/>
      <c r="C1979" s="91"/>
      <c r="D1979" s="91"/>
      <c r="E1979" s="91"/>
      <c r="F1979" s="91"/>
      <c r="G1979" s="96"/>
    </row>
    <row r="1980" spans="1:7" ht="12.75">
      <c r="A1980" s="89">
        <v>1977</v>
      </c>
      <c r="B1980" s="91"/>
      <c r="C1980" s="91"/>
      <c r="D1980" s="91"/>
      <c r="E1980" s="91"/>
      <c r="F1980" s="91"/>
      <c r="G1980" s="96"/>
    </row>
    <row r="1981" spans="1:7" ht="12.75">
      <c r="A1981" s="89">
        <v>1978</v>
      </c>
      <c r="B1981" s="91"/>
      <c r="C1981" s="91"/>
      <c r="D1981" s="91"/>
      <c r="E1981" s="91"/>
      <c r="F1981" s="91"/>
      <c r="G1981" s="96"/>
    </row>
    <row r="1982" spans="1:7" ht="12.75">
      <c r="A1982" s="89">
        <v>1979</v>
      </c>
      <c r="B1982" s="91"/>
      <c r="C1982" s="91"/>
      <c r="D1982" s="91"/>
      <c r="E1982" s="91"/>
      <c r="F1982" s="91"/>
      <c r="G1982" s="96"/>
    </row>
    <row r="1983" spans="1:7" ht="12.75">
      <c r="A1983" s="89">
        <v>1980</v>
      </c>
      <c r="B1983" s="91"/>
      <c r="C1983" s="91"/>
      <c r="D1983" s="91"/>
      <c r="E1983" s="91"/>
      <c r="F1983" s="91"/>
      <c r="G1983" s="96"/>
    </row>
    <row r="1984" spans="1:7" ht="12.75">
      <c r="A1984" s="89">
        <v>1981</v>
      </c>
      <c r="B1984" s="91"/>
      <c r="C1984" s="91"/>
      <c r="D1984" s="91"/>
      <c r="E1984" s="91"/>
      <c r="F1984" s="91"/>
      <c r="G1984" s="96"/>
    </row>
    <row r="1985" spans="1:7" ht="12.75">
      <c r="A1985" s="89">
        <v>1982</v>
      </c>
      <c r="B1985" s="91"/>
      <c r="C1985" s="91"/>
      <c r="D1985" s="91"/>
      <c r="E1985" s="91"/>
      <c r="F1985" s="91"/>
      <c r="G1985" s="96"/>
    </row>
    <row r="1986" spans="1:7" ht="12.75">
      <c r="A1986" s="89">
        <v>1983</v>
      </c>
      <c r="B1986" s="91"/>
      <c r="C1986" s="91"/>
      <c r="D1986" s="91"/>
      <c r="E1986" s="91"/>
      <c r="F1986" s="91"/>
      <c r="G1986" s="96"/>
    </row>
    <row r="1987" spans="1:7" ht="12.75">
      <c r="A1987" s="89">
        <v>1984</v>
      </c>
      <c r="B1987" s="91"/>
      <c r="C1987" s="91"/>
      <c r="D1987" s="91"/>
      <c r="E1987" s="91"/>
      <c r="F1987" s="91"/>
      <c r="G1987" s="96"/>
    </row>
    <row r="1988" spans="1:7" ht="12.75">
      <c r="A1988" s="89">
        <v>1985</v>
      </c>
      <c r="B1988" s="91"/>
      <c r="C1988" s="91"/>
      <c r="D1988" s="91"/>
      <c r="E1988" s="91"/>
      <c r="F1988" s="91"/>
      <c r="G1988" s="96"/>
    </row>
    <row r="1989" spans="1:7" ht="12.75">
      <c r="A1989" s="89">
        <v>1986</v>
      </c>
      <c r="B1989" s="91"/>
      <c r="C1989" s="91"/>
      <c r="D1989" s="91"/>
      <c r="E1989" s="91"/>
      <c r="F1989" s="91"/>
      <c r="G1989" s="96"/>
    </row>
    <row r="1990" spans="1:7" ht="12.75">
      <c r="A1990" s="89">
        <v>1987</v>
      </c>
      <c r="B1990" s="91"/>
      <c r="C1990" s="91"/>
      <c r="D1990" s="91"/>
      <c r="E1990" s="91"/>
      <c r="F1990" s="91"/>
      <c r="G1990" s="96"/>
    </row>
    <row r="1991" spans="1:7" ht="12.75">
      <c r="A1991" s="89">
        <v>1988</v>
      </c>
      <c r="B1991" s="91"/>
      <c r="C1991" s="91"/>
      <c r="D1991" s="91"/>
      <c r="E1991" s="91"/>
      <c r="F1991" s="91"/>
      <c r="G1991" s="96"/>
    </row>
    <row r="1992" spans="1:7" ht="12.75">
      <c r="A1992" s="89">
        <v>1989</v>
      </c>
      <c r="B1992" s="91"/>
      <c r="C1992" s="91"/>
      <c r="D1992" s="91"/>
      <c r="E1992" s="91"/>
      <c r="F1992" s="91"/>
      <c r="G1992" s="96"/>
    </row>
    <row r="1993" spans="1:7" ht="12.75">
      <c r="A1993" s="89">
        <v>1990</v>
      </c>
      <c r="B1993" s="91"/>
      <c r="C1993" s="91"/>
      <c r="D1993" s="91"/>
      <c r="E1993" s="91"/>
      <c r="F1993" s="91"/>
      <c r="G1993" s="96"/>
    </row>
    <row r="1994" spans="1:7" ht="12.75">
      <c r="A1994" s="89">
        <v>1991</v>
      </c>
      <c r="B1994" s="91"/>
      <c r="C1994" s="91"/>
      <c r="D1994" s="91"/>
      <c r="E1994" s="91"/>
      <c r="F1994" s="91"/>
      <c r="G1994" s="96"/>
    </row>
    <row r="1995" spans="1:7" ht="12.75">
      <c r="A1995" s="89">
        <v>1992</v>
      </c>
      <c r="B1995" s="91"/>
      <c r="C1995" s="91"/>
      <c r="D1995" s="91"/>
      <c r="E1995" s="91"/>
      <c r="F1995" s="91"/>
      <c r="G1995" s="96"/>
    </row>
    <row r="1996" spans="1:7" ht="12.75">
      <c r="A1996" s="89">
        <v>1993</v>
      </c>
      <c r="B1996" s="91"/>
      <c r="C1996" s="91"/>
      <c r="D1996" s="91"/>
      <c r="E1996" s="91"/>
      <c r="F1996" s="91"/>
      <c r="G1996" s="96"/>
    </row>
    <row r="1997" spans="1:7" ht="12.75">
      <c r="A1997" s="89">
        <v>1994</v>
      </c>
      <c r="B1997" s="91"/>
      <c r="C1997" s="91"/>
      <c r="D1997" s="91"/>
      <c r="E1997" s="91"/>
      <c r="F1997" s="91"/>
      <c r="G1997" s="96"/>
    </row>
    <row r="1998" spans="1:7" ht="12.75">
      <c r="A1998" s="89">
        <v>1995</v>
      </c>
      <c r="B1998" s="91"/>
      <c r="C1998" s="91"/>
      <c r="D1998" s="91"/>
      <c r="E1998" s="91"/>
      <c r="F1998" s="91"/>
      <c r="G1998" s="96"/>
    </row>
    <row r="1999" spans="1:7" ht="12.75">
      <c r="A1999" s="89">
        <v>1996</v>
      </c>
      <c r="B1999" s="91"/>
      <c r="C1999" s="91"/>
      <c r="D1999" s="91"/>
      <c r="E1999" s="91"/>
      <c r="F1999" s="91"/>
      <c r="G1999" s="96"/>
    </row>
    <row r="2000" spans="1:7" ht="12.75">
      <c r="A2000" s="89">
        <v>1997</v>
      </c>
      <c r="B2000" s="91"/>
      <c r="C2000" s="91"/>
      <c r="D2000" s="91"/>
      <c r="E2000" s="91"/>
      <c r="F2000" s="91"/>
      <c r="G2000" s="96"/>
    </row>
    <row r="2001" spans="1:7" ht="12.75">
      <c r="A2001" s="89">
        <v>1998</v>
      </c>
      <c r="B2001" s="91"/>
      <c r="C2001" s="91"/>
      <c r="D2001" s="91"/>
      <c r="E2001" s="91"/>
      <c r="F2001" s="91"/>
      <c r="G2001" s="96"/>
    </row>
    <row r="2002" spans="1:7" ht="12.75">
      <c r="A2002" s="89">
        <v>1999</v>
      </c>
      <c r="B2002" s="91"/>
      <c r="C2002" s="91"/>
      <c r="D2002" s="91"/>
      <c r="E2002" s="91"/>
      <c r="F2002" s="91"/>
      <c r="G2002" s="96"/>
    </row>
    <row r="2003" spans="1:7" ht="12.75">
      <c r="A2003" s="89">
        <v>2000</v>
      </c>
      <c r="B2003" s="91"/>
      <c r="C2003" s="91"/>
      <c r="D2003" s="91"/>
      <c r="E2003" s="91"/>
      <c r="F2003" s="91"/>
      <c r="G2003" s="96"/>
    </row>
    <row r="2004" spans="1:7" ht="12.75">
      <c r="A2004" s="89">
        <v>2001</v>
      </c>
      <c r="B2004" s="91"/>
      <c r="C2004" s="91"/>
      <c r="D2004" s="91"/>
      <c r="E2004" s="91"/>
      <c r="F2004" s="91"/>
      <c r="G2004" s="96"/>
    </row>
    <row r="2005" spans="1:7" ht="12.75">
      <c r="A2005" s="89">
        <v>2002</v>
      </c>
      <c r="B2005" s="91"/>
      <c r="C2005" s="91"/>
      <c r="D2005" s="91"/>
      <c r="E2005" s="91"/>
      <c r="F2005" s="91"/>
      <c r="G2005" s="96"/>
    </row>
    <row r="2006" spans="1:7" ht="12.75">
      <c r="A2006" s="89">
        <v>2003</v>
      </c>
      <c r="B2006" s="91"/>
      <c r="C2006" s="91"/>
      <c r="D2006" s="91"/>
      <c r="E2006" s="91"/>
      <c r="F2006" s="91"/>
      <c r="G2006" s="96"/>
    </row>
    <row r="2007" spans="1:7" ht="12.75">
      <c r="A2007" s="89">
        <v>2004</v>
      </c>
      <c r="B2007" s="91"/>
      <c r="C2007" s="91"/>
      <c r="D2007" s="91"/>
      <c r="E2007" s="91"/>
      <c r="F2007" s="91"/>
      <c r="G2007" s="96"/>
    </row>
    <row r="2008" spans="1:7" ht="12.75">
      <c r="A2008" s="89">
        <v>2005</v>
      </c>
      <c r="B2008" s="91"/>
      <c r="C2008" s="91"/>
      <c r="D2008" s="91"/>
      <c r="E2008" s="91"/>
      <c r="F2008" s="91"/>
      <c r="G2008" s="96"/>
    </row>
    <row r="2009" spans="1:7" ht="12.75">
      <c r="A2009" s="89">
        <v>2006</v>
      </c>
      <c r="B2009" s="91"/>
      <c r="C2009" s="91"/>
      <c r="D2009" s="91"/>
      <c r="E2009" s="91"/>
      <c r="F2009" s="91"/>
      <c r="G2009" s="96"/>
    </row>
    <row r="2010" spans="1:7" ht="12.75">
      <c r="A2010" s="89">
        <v>2007</v>
      </c>
      <c r="B2010" s="91"/>
      <c r="C2010" s="91"/>
      <c r="D2010" s="91"/>
      <c r="E2010" s="91"/>
      <c r="F2010" s="91"/>
      <c r="G2010" s="96"/>
    </row>
    <row r="2011" spans="1:7" ht="12.75">
      <c r="A2011" s="89">
        <v>2008</v>
      </c>
      <c r="B2011" s="91"/>
      <c r="C2011" s="91"/>
      <c r="D2011" s="91"/>
      <c r="E2011" s="91"/>
      <c r="F2011" s="91"/>
      <c r="G2011" s="96"/>
    </row>
    <row r="2012" spans="1:7" ht="12.75">
      <c r="A2012" s="89">
        <v>2009</v>
      </c>
      <c r="B2012" s="91"/>
      <c r="C2012" s="91"/>
      <c r="D2012" s="91"/>
      <c r="E2012" s="91"/>
      <c r="F2012" s="91"/>
      <c r="G2012" s="96"/>
    </row>
    <row r="2013" spans="1:7" ht="12.75">
      <c r="A2013" s="89">
        <v>2010</v>
      </c>
      <c r="B2013" s="91"/>
      <c r="C2013" s="91"/>
      <c r="D2013" s="91"/>
      <c r="E2013" s="91"/>
      <c r="F2013" s="91"/>
      <c r="G2013" s="96"/>
    </row>
    <row r="2014" spans="1:7" ht="12.75">
      <c r="A2014" s="89">
        <v>2011</v>
      </c>
      <c r="B2014" s="91"/>
      <c r="C2014" s="91"/>
      <c r="D2014" s="91"/>
      <c r="E2014" s="91"/>
      <c r="F2014" s="91"/>
      <c r="G2014" s="96"/>
    </row>
    <row r="2015" spans="1:7" ht="12.75">
      <c r="A2015" s="89">
        <v>2012</v>
      </c>
      <c r="B2015" s="91"/>
      <c r="C2015" s="91"/>
      <c r="D2015" s="91"/>
      <c r="E2015" s="91"/>
      <c r="F2015" s="91"/>
      <c r="G2015" s="96"/>
    </row>
    <row r="2016" spans="1:7" ht="12.75">
      <c r="A2016" s="89">
        <v>2013</v>
      </c>
      <c r="B2016" s="91"/>
      <c r="C2016" s="91"/>
      <c r="D2016" s="91"/>
      <c r="E2016" s="91"/>
      <c r="F2016" s="91"/>
      <c r="G2016" s="96"/>
    </row>
    <row r="2017" spans="1:7" ht="12.75">
      <c r="A2017" s="89">
        <v>2014</v>
      </c>
      <c r="B2017" s="91"/>
      <c r="C2017" s="91"/>
      <c r="D2017" s="91"/>
      <c r="E2017" s="91"/>
      <c r="F2017" s="91"/>
      <c r="G2017" s="96"/>
    </row>
    <row r="2018" spans="1:7" ht="12.75">
      <c r="A2018" s="89">
        <v>2015</v>
      </c>
      <c r="B2018" s="91"/>
      <c r="C2018" s="91"/>
      <c r="D2018" s="91"/>
      <c r="E2018" s="91"/>
      <c r="F2018" s="91"/>
      <c r="G2018" s="96"/>
    </row>
    <row r="2019" spans="1:7" ht="12.75">
      <c r="A2019" s="89">
        <v>2016</v>
      </c>
      <c r="B2019" s="91"/>
      <c r="C2019" s="91"/>
      <c r="D2019" s="91"/>
      <c r="E2019" s="91"/>
      <c r="F2019" s="91"/>
      <c r="G2019" s="96"/>
    </row>
    <row r="2020" spans="1:7" ht="12.75">
      <c r="A2020" s="89">
        <v>2017</v>
      </c>
      <c r="B2020" s="91"/>
      <c r="C2020" s="91"/>
      <c r="D2020" s="91"/>
      <c r="E2020" s="91"/>
      <c r="F2020" s="91"/>
      <c r="G2020" s="96"/>
    </row>
    <row r="2021" spans="1:7" ht="12.75">
      <c r="A2021" s="89">
        <v>2018</v>
      </c>
      <c r="B2021" s="91"/>
      <c r="C2021" s="91"/>
      <c r="D2021" s="91"/>
      <c r="E2021" s="91"/>
      <c r="F2021" s="91"/>
      <c r="G2021" s="96"/>
    </row>
    <row r="2022" spans="1:7" ht="12.75">
      <c r="A2022" s="89">
        <v>2019</v>
      </c>
      <c r="B2022" s="91"/>
      <c r="C2022" s="91"/>
      <c r="D2022" s="91"/>
      <c r="E2022" s="91"/>
      <c r="F2022" s="91"/>
      <c r="G2022" s="96"/>
    </row>
    <row r="2023" spans="1:7" ht="12.75">
      <c r="A2023" s="89">
        <v>2020</v>
      </c>
      <c r="B2023" s="91"/>
      <c r="C2023" s="91"/>
      <c r="D2023" s="91"/>
      <c r="E2023" s="91"/>
      <c r="F2023" s="91"/>
      <c r="G2023" s="96"/>
    </row>
    <row r="2024" spans="1:7" ht="12.75">
      <c r="A2024" s="89">
        <v>2021</v>
      </c>
      <c r="B2024" s="91"/>
      <c r="C2024" s="91"/>
      <c r="D2024" s="91"/>
      <c r="E2024" s="91"/>
      <c r="F2024" s="91"/>
      <c r="G2024" s="96"/>
    </row>
    <row r="2025" spans="1:7" ht="12.75">
      <c r="A2025" s="89">
        <v>2022</v>
      </c>
      <c r="B2025" s="91"/>
      <c r="C2025" s="91"/>
      <c r="D2025" s="91"/>
      <c r="E2025" s="91"/>
      <c r="F2025" s="91"/>
      <c r="G2025" s="96"/>
    </row>
    <row r="2026" spans="1:7" ht="12.75">
      <c r="A2026" s="89">
        <v>2023</v>
      </c>
      <c r="B2026" s="91"/>
      <c r="C2026" s="91"/>
      <c r="D2026" s="91"/>
      <c r="E2026" s="91"/>
      <c r="F2026" s="91"/>
      <c r="G2026" s="96"/>
    </row>
    <row r="2027" spans="1:7" ht="12.75">
      <c r="A2027" s="89">
        <v>2024</v>
      </c>
      <c r="B2027" s="91"/>
      <c r="C2027" s="91"/>
      <c r="D2027" s="91"/>
      <c r="E2027" s="91"/>
      <c r="F2027" s="91"/>
      <c r="G2027" s="96"/>
    </row>
    <row r="2028" spans="1:7" ht="12.75">
      <c r="A2028" s="89">
        <v>2025</v>
      </c>
      <c r="B2028" s="91"/>
      <c r="C2028" s="91"/>
      <c r="D2028" s="91"/>
      <c r="E2028" s="91"/>
      <c r="F2028" s="91"/>
      <c r="G2028" s="96"/>
    </row>
    <row r="2029" spans="1:7" ht="12.75">
      <c r="A2029" s="89">
        <v>2026</v>
      </c>
      <c r="B2029" s="91"/>
      <c r="C2029" s="91"/>
      <c r="D2029" s="91"/>
      <c r="E2029" s="91"/>
      <c r="F2029" s="91"/>
      <c r="G2029" s="96"/>
    </row>
    <row r="2030" spans="1:7" ht="12.75">
      <c r="A2030" s="89">
        <v>2027</v>
      </c>
      <c r="B2030" s="91"/>
      <c r="C2030" s="91"/>
      <c r="D2030" s="91"/>
      <c r="E2030" s="91"/>
      <c r="F2030" s="91"/>
      <c r="G2030" s="96"/>
    </row>
    <row r="2031" spans="1:7" ht="12.75">
      <c r="A2031" s="89">
        <v>2028</v>
      </c>
      <c r="B2031" s="91"/>
      <c r="C2031" s="91"/>
      <c r="D2031" s="91"/>
      <c r="E2031" s="91"/>
      <c r="F2031" s="91"/>
      <c r="G2031" s="96"/>
    </row>
    <row r="2032" spans="1:7" ht="12.75">
      <c r="A2032" s="89">
        <v>2029</v>
      </c>
      <c r="B2032" s="91"/>
      <c r="C2032" s="91"/>
      <c r="D2032" s="91"/>
      <c r="E2032" s="91"/>
      <c r="F2032" s="91"/>
      <c r="G2032" s="96"/>
    </row>
    <row r="2033" spans="1:7" ht="12.75">
      <c r="A2033" s="89">
        <v>2030</v>
      </c>
      <c r="B2033" s="91"/>
      <c r="C2033" s="91"/>
      <c r="D2033" s="91"/>
      <c r="E2033" s="91"/>
      <c r="F2033" s="91"/>
      <c r="G2033" s="96"/>
    </row>
    <row r="2034" spans="1:7" ht="12.75">
      <c r="A2034" s="89">
        <v>2031</v>
      </c>
      <c r="B2034" s="91"/>
      <c r="C2034" s="91"/>
      <c r="D2034" s="91"/>
      <c r="E2034" s="91"/>
      <c r="F2034" s="91"/>
      <c r="G2034" s="96"/>
    </row>
    <row r="2035" spans="1:7" ht="12.75">
      <c r="A2035" s="89">
        <v>2032</v>
      </c>
      <c r="B2035" s="91"/>
      <c r="C2035" s="91"/>
      <c r="D2035" s="91"/>
      <c r="E2035" s="91"/>
      <c r="F2035" s="91"/>
      <c r="G2035" s="96"/>
    </row>
    <row r="2036" spans="1:7" ht="12.75">
      <c r="A2036" s="89">
        <v>2033</v>
      </c>
      <c r="B2036" s="91"/>
      <c r="C2036" s="91"/>
      <c r="D2036" s="91"/>
      <c r="E2036" s="91"/>
      <c r="F2036" s="91"/>
      <c r="G2036" s="96"/>
    </row>
    <row r="2037" spans="1:7" ht="12.75">
      <c r="A2037" s="89">
        <v>2034</v>
      </c>
      <c r="B2037" s="91"/>
      <c r="C2037" s="91"/>
      <c r="D2037" s="91"/>
      <c r="E2037" s="91"/>
      <c r="F2037" s="91"/>
      <c r="G2037" s="96"/>
    </row>
    <row r="2038" spans="1:7" ht="12.75">
      <c r="A2038" s="89">
        <v>2035</v>
      </c>
      <c r="B2038" s="91"/>
      <c r="C2038" s="91"/>
      <c r="D2038" s="91"/>
      <c r="E2038" s="91"/>
      <c r="F2038" s="91"/>
      <c r="G2038" s="96"/>
    </row>
    <row r="2039" spans="1:7" ht="12.75">
      <c r="A2039" s="89">
        <v>2036</v>
      </c>
      <c r="B2039" s="91"/>
      <c r="C2039" s="91"/>
      <c r="D2039" s="91"/>
      <c r="E2039" s="91"/>
      <c r="F2039" s="91"/>
      <c r="G2039" s="96"/>
    </row>
    <row r="2040" spans="1:7" ht="12.75">
      <c r="A2040" s="89">
        <v>2037</v>
      </c>
      <c r="B2040" s="91"/>
      <c r="C2040" s="91"/>
      <c r="D2040" s="91"/>
      <c r="E2040" s="91"/>
      <c r="F2040" s="91"/>
      <c r="G2040" s="96"/>
    </row>
    <row r="2041" spans="1:7" ht="12.75">
      <c r="A2041" s="89">
        <v>2038</v>
      </c>
      <c r="B2041" s="91"/>
      <c r="C2041" s="91"/>
      <c r="D2041" s="91"/>
      <c r="E2041" s="91"/>
      <c r="F2041" s="91"/>
      <c r="G2041" s="96"/>
    </row>
    <row r="2042" spans="1:7" ht="12.75">
      <c r="A2042" s="89">
        <v>2039</v>
      </c>
      <c r="B2042" s="91"/>
      <c r="C2042" s="91"/>
      <c r="D2042" s="91"/>
      <c r="E2042" s="91"/>
      <c r="F2042" s="91"/>
      <c r="G2042" s="96"/>
    </row>
    <row r="2043" spans="1:7" ht="12.75">
      <c r="A2043" s="89">
        <v>2040</v>
      </c>
      <c r="B2043" s="91"/>
      <c r="C2043" s="91"/>
      <c r="D2043" s="91"/>
      <c r="E2043" s="91"/>
      <c r="F2043" s="91"/>
      <c r="G2043" s="96"/>
    </row>
    <row r="2044" spans="1:7" ht="12.75">
      <c r="A2044" s="89">
        <v>2041</v>
      </c>
      <c r="B2044" s="91"/>
      <c r="C2044" s="91"/>
      <c r="D2044" s="91"/>
      <c r="E2044" s="91"/>
      <c r="F2044" s="91"/>
      <c r="G2044" s="96"/>
    </row>
    <row r="2045" spans="1:7" ht="12.75">
      <c r="A2045" s="89">
        <v>2042</v>
      </c>
      <c r="B2045" s="91"/>
      <c r="C2045" s="91"/>
      <c r="D2045" s="91"/>
      <c r="E2045" s="91"/>
      <c r="F2045" s="91"/>
      <c r="G2045" s="96"/>
    </row>
    <row r="2046" spans="1:7" ht="12.75">
      <c r="A2046" s="89">
        <v>2043</v>
      </c>
      <c r="B2046" s="91"/>
      <c r="C2046" s="91"/>
      <c r="D2046" s="91"/>
      <c r="E2046" s="91"/>
      <c r="F2046" s="91"/>
      <c r="G2046" s="96"/>
    </row>
    <row r="2047" spans="1:7" ht="12.75">
      <c r="A2047" s="89">
        <v>2044</v>
      </c>
      <c r="B2047" s="91"/>
      <c r="C2047" s="91"/>
      <c r="D2047" s="91"/>
      <c r="E2047" s="91"/>
      <c r="F2047" s="91"/>
      <c r="G2047" s="96"/>
    </row>
    <row r="2048" spans="1:7" ht="12.75">
      <c r="A2048" s="89">
        <v>2045</v>
      </c>
      <c r="B2048" s="91"/>
      <c r="C2048" s="91"/>
      <c r="D2048" s="91"/>
      <c r="E2048" s="91"/>
      <c r="F2048" s="91"/>
      <c r="G2048" s="96"/>
    </row>
    <row r="2049" spans="1:7" ht="12.75">
      <c r="A2049" s="89">
        <v>2046</v>
      </c>
      <c r="B2049" s="91"/>
      <c r="C2049" s="91"/>
      <c r="D2049" s="91"/>
      <c r="E2049" s="91"/>
      <c r="F2049" s="91"/>
      <c r="G2049" s="96"/>
    </row>
    <row r="2050" spans="1:7" ht="12.75">
      <c r="A2050" s="89">
        <v>2047</v>
      </c>
      <c r="B2050" s="91"/>
      <c r="C2050" s="91"/>
      <c r="D2050" s="91"/>
      <c r="E2050" s="91"/>
      <c r="F2050" s="91"/>
      <c r="G2050" s="96"/>
    </row>
    <row r="2051" spans="1:7" ht="12.75">
      <c r="A2051" s="89">
        <v>2048</v>
      </c>
      <c r="B2051" s="91"/>
      <c r="C2051" s="91"/>
      <c r="D2051" s="91"/>
      <c r="E2051" s="91"/>
      <c r="F2051" s="91"/>
      <c r="G2051" s="96"/>
    </row>
    <row r="2052" spans="1:7" ht="12.75">
      <c r="A2052" s="89">
        <v>2049</v>
      </c>
      <c r="B2052" s="91"/>
      <c r="C2052" s="91"/>
      <c r="D2052" s="91"/>
      <c r="E2052" s="91"/>
      <c r="F2052" s="91"/>
      <c r="G2052" s="96"/>
    </row>
    <row r="2053" spans="1:7" ht="12.75">
      <c r="A2053" s="89">
        <v>2050</v>
      </c>
      <c r="B2053" s="91"/>
      <c r="C2053" s="91"/>
      <c r="D2053" s="91"/>
      <c r="E2053" s="91"/>
      <c r="F2053" s="91"/>
      <c r="G2053" s="96"/>
    </row>
    <row r="2054" spans="1:7" ht="12.75">
      <c r="A2054" s="89">
        <v>2051</v>
      </c>
      <c r="B2054" s="91"/>
      <c r="C2054" s="91"/>
      <c r="D2054" s="91"/>
      <c r="E2054" s="91"/>
      <c r="F2054" s="91"/>
      <c r="G2054" s="96"/>
    </row>
    <row r="2055" spans="1:7" ht="12.75">
      <c r="A2055" s="89">
        <v>2052</v>
      </c>
      <c r="B2055" s="91"/>
      <c r="C2055" s="91"/>
      <c r="D2055" s="91"/>
      <c r="E2055" s="91"/>
      <c r="F2055" s="91"/>
      <c r="G2055" s="96"/>
    </row>
    <row r="2056" spans="1:7" ht="12.75">
      <c r="A2056" s="89">
        <v>2053</v>
      </c>
      <c r="B2056" s="91"/>
      <c r="C2056" s="91"/>
      <c r="D2056" s="91"/>
      <c r="E2056" s="91"/>
      <c r="F2056" s="91"/>
      <c r="G2056" s="96"/>
    </row>
    <row r="2057" spans="1:7" ht="12.75">
      <c r="A2057" s="89">
        <v>2054</v>
      </c>
      <c r="B2057" s="91"/>
      <c r="C2057" s="91"/>
      <c r="D2057" s="91"/>
      <c r="E2057" s="91"/>
      <c r="F2057" s="91"/>
      <c r="G2057" s="96"/>
    </row>
    <row r="2058" spans="1:7" ht="12.75">
      <c r="A2058" s="89">
        <v>2055</v>
      </c>
      <c r="B2058" s="91"/>
      <c r="C2058" s="91"/>
      <c r="D2058" s="91"/>
      <c r="E2058" s="91"/>
      <c r="F2058" s="91"/>
      <c r="G2058" s="96"/>
    </row>
    <row r="2059" spans="1:7" ht="12.75">
      <c r="A2059" s="89">
        <v>2056</v>
      </c>
      <c r="B2059" s="91"/>
      <c r="C2059" s="91"/>
      <c r="D2059" s="91"/>
      <c r="E2059" s="91"/>
      <c r="F2059" s="91"/>
      <c r="G2059" s="96"/>
    </row>
    <row r="2060" spans="1:7" ht="12.75">
      <c r="A2060" s="89">
        <v>2057</v>
      </c>
      <c r="B2060" s="91"/>
      <c r="C2060" s="91"/>
      <c r="D2060" s="91"/>
      <c r="E2060" s="91"/>
      <c r="F2060" s="91"/>
      <c r="G2060" s="96"/>
    </row>
    <row r="2061" spans="1:7" ht="12.75">
      <c r="A2061" s="89">
        <v>2058</v>
      </c>
      <c r="B2061" s="91"/>
      <c r="C2061" s="91"/>
      <c r="D2061" s="91"/>
      <c r="E2061" s="91"/>
      <c r="F2061" s="91"/>
      <c r="G2061" s="96"/>
    </row>
    <row r="2062" spans="1:7" ht="12.75">
      <c r="A2062" s="89">
        <v>2059</v>
      </c>
      <c r="B2062" s="91"/>
      <c r="C2062" s="91"/>
      <c r="D2062" s="91"/>
      <c r="E2062" s="91"/>
      <c r="F2062" s="91"/>
      <c r="G2062" s="96"/>
    </row>
    <row r="2063" spans="1:7" ht="12.75">
      <c r="A2063" s="89">
        <v>2060</v>
      </c>
      <c r="B2063" s="90" t="s">
        <v>1072</v>
      </c>
      <c r="C2063" s="90" t="s">
        <v>45</v>
      </c>
      <c r="D2063" s="91"/>
      <c r="E2063" s="91"/>
      <c r="F2063" s="91"/>
      <c r="G2063" s="96"/>
    </row>
    <row r="2064" spans="1:7" ht="12.75">
      <c r="A2064" s="89">
        <v>2061</v>
      </c>
      <c r="B2064" s="90" t="s">
        <v>45</v>
      </c>
      <c r="C2064" s="90" t="s">
        <v>45</v>
      </c>
      <c r="D2064" s="91"/>
      <c r="E2064" s="91"/>
      <c r="F2064" s="91"/>
      <c r="G2064" s="96"/>
    </row>
    <row r="2065" spans="1:7" ht="12.75">
      <c r="A2065" s="89">
        <v>2062</v>
      </c>
      <c r="B2065" s="90" t="s">
        <v>45</v>
      </c>
      <c r="C2065" s="90" t="s">
        <v>45</v>
      </c>
      <c r="D2065" s="91"/>
      <c r="E2065" s="91"/>
      <c r="F2065" s="91"/>
      <c r="G2065" s="96"/>
    </row>
    <row r="2066" spans="1:7" ht="12.75">
      <c r="A2066" s="89">
        <v>2063</v>
      </c>
      <c r="B2066" s="90" t="s">
        <v>45</v>
      </c>
      <c r="C2066" s="90" t="s">
        <v>45</v>
      </c>
      <c r="D2066" s="91"/>
      <c r="E2066" s="91"/>
      <c r="F2066" s="91"/>
      <c r="G2066" s="96"/>
    </row>
    <row r="2067" spans="1:7" ht="12.75">
      <c r="A2067" s="89">
        <v>2064</v>
      </c>
      <c r="B2067" s="90" t="s">
        <v>45</v>
      </c>
      <c r="C2067" s="90" t="s">
        <v>45</v>
      </c>
      <c r="D2067" s="91"/>
      <c r="E2067" s="91"/>
      <c r="F2067" s="91"/>
      <c r="G2067" s="96"/>
    </row>
    <row r="2068" spans="1:7" ht="12.75">
      <c r="A2068" s="89">
        <v>2065</v>
      </c>
      <c r="B2068" s="90" t="s">
        <v>45</v>
      </c>
      <c r="C2068" s="90" t="s">
        <v>45</v>
      </c>
      <c r="D2068" s="91"/>
      <c r="E2068" s="91"/>
      <c r="F2068" s="91"/>
      <c r="G2068" s="96"/>
    </row>
    <row r="2069" spans="1:7" ht="12.75">
      <c r="A2069" s="89">
        <v>2066</v>
      </c>
      <c r="B2069" s="90" t="s">
        <v>45</v>
      </c>
      <c r="C2069" s="90" t="s">
        <v>45</v>
      </c>
      <c r="D2069" s="91"/>
      <c r="E2069" s="91"/>
      <c r="F2069" s="91"/>
      <c r="G2069" s="96"/>
    </row>
    <row r="2070" spans="1:7" ht="12.75">
      <c r="A2070" s="89">
        <v>2067</v>
      </c>
      <c r="B2070" s="90" t="s">
        <v>45</v>
      </c>
      <c r="C2070" s="90" t="s">
        <v>45</v>
      </c>
      <c r="D2070" s="91"/>
      <c r="E2070" s="91"/>
      <c r="F2070" s="91"/>
      <c r="G2070" s="96"/>
    </row>
    <row r="2071" spans="1:7" ht="12.75">
      <c r="A2071" s="89">
        <v>2068</v>
      </c>
      <c r="B2071" s="90" t="s">
        <v>45</v>
      </c>
      <c r="C2071" s="90" t="s">
        <v>45</v>
      </c>
      <c r="D2071" s="91"/>
      <c r="E2071" s="91"/>
      <c r="F2071" s="91"/>
      <c r="G2071" s="96"/>
    </row>
    <row r="2072" spans="1:7" ht="12.75">
      <c r="A2072" s="89">
        <v>2069</v>
      </c>
      <c r="B2072" s="90" t="s">
        <v>45</v>
      </c>
      <c r="C2072" s="90" t="s">
        <v>45</v>
      </c>
      <c r="D2072" s="91"/>
      <c r="E2072" s="91"/>
      <c r="F2072" s="91"/>
      <c r="G2072" s="96"/>
    </row>
    <row r="2073" spans="1:7" ht="12.75">
      <c r="A2073" s="89">
        <v>2070</v>
      </c>
      <c r="B2073" s="90" t="s">
        <v>45</v>
      </c>
      <c r="C2073" s="90" t="s">
        <v>45</v>
      </c>
      <c r="D2073" s="91"/>
      <c r="E2073" s="91"/>
      <c r="F2073" s="91"/>
      <c r="G2073" s="96"/>
    </row>
    <row r="2074" spans="1:7" ht="12.75">
      <c r="A2074" s="89">
        <v>2071</v>
      </c>
      <c r="B2074" s="90" t="s">
        <v>45</v>
      </c>
      <c r="C2074" s="90" t="s">
        <v>45</v>
      </c>
      <c r="D2074" s="91"/>
      <c r="E2074" s="91"/>
      <c r="F2074" s="91"/>
      <c r="G2074" s="96"/>
    </row>
    <row r="2075" spans="1:7" ht="12.75">
      <c r="A2075" s="89">
        <v>2072</v>
      </c>
      <c r="B2075" s="90" t="s">
        <v>45</v>
      </c>
      <c r="C2075" s="90" t="s">
        <v>45</v>
      </c>
      <c r="D2075" s="91"/>
      <c r="E2075" s="91"/>
      <c r="F2075" s="91"/>
      <c r="G2075" s="96"/>
    </row>
    <row r="2076" spans="1:7" ht="12.75">
      <c r="A2076" s="89">
        <v>2073</v>
      </c>
      <c r="B2076" s="90" t="s">
        <v>45</v>
      </c>
      <c r="C2076" s="90" t="s">
        <v>45</v>
      </c>
      <c r="D2076" s="91"/>
      <c r="E2076" s="91"/>
      <c r="F2076" s="91"/>
      <c r="G2076" s="96"/>
    </row>
    <row r="2077" spans="1:7" ht="12.75">
      <c r="A2077" s="89">
        <v>2074</v>
      </c>
      <c r="B2077" s="90" t="s">
        <v>45</v>
      </c>
      <c r="C2077" s="90" t="s">
        <v>45</v>
      </c>
      <c r="D2077" s="91"/>
      <c r="E2077" s="91"/>
      <c r="F2077" s="91"/>
      <c r="G2077" s="96"/>
    </row>
    <row r="2078" spans="1:7" ht="12.75">
      <c r="A2078" s="89">
        <v>2075</v>
      </c>
      <c r="B2078" s="90" t="s">
        <v>45</v>
      </c>
      <c r="C2078" s="90" t="s">
        <v>45</v>
      </c>
      <c r="D2078" s="91"/>
      <c r="E2078" s="91"/>
      <c r="F2078" s="91"/>
      <c r="G2078" s="96"/>
    </row>
    <row r="2079" spans="1:7" ht="12.75">
      <c r="A2079" s="89">
        <v>2076</v>
      </c>
      <c r="B2079" s="90" t="s">
        <v>45</v>
      </c>
      <c r="C2079" s="90" t="s">
        <v>45</v>
      </c>
      <c r="D2079" s="91"/>
      <c r="E2079" s="91"/>
      <c r="F2079" s="91"/>
      <c r="G2079" s="96"/>
    </row>
    <row r="2080" spans="1:7" ht="12.75">
      <c r="A2080" s="89">
        <v>2077</v>
      </c>
      <c r="B2080" s="90" t="s">
        <v>45</v>
      </c>
      <c r="C2080" s="90" t="s">
        <v>45</v>
      </c>
      <c r="D2080" s="91"/>
      <c r="E2080" s="91"/>
      <c r="F2080" s="91"/>
      <c r="G2080" s="96"/>
    </row>
    <row r="2081" spans="1:7" ht="12.75">
      <c r="A2081" s="89">
        <v>2078</v>
      </c>
      <c r="B2081" s="90" t="s">
        <v>45</v>
      </c>
      <c r="C2081" s="90" t="s">
        <v>45</v>
      </c>
      <c r="D2081" s="91"/>
      <c r="E2081" s="91"/>
      <c r="F2081" s="91"/>
      <c r="G2081" s="96"/>
    </row>
    <row r="2082" spans="1:7" ht="12.75">
      <c r="A2082" s="89">
        <v>2079</v>
      </c>
      <c r="B2082" s="90" t="s">
        <v>45</v>
      </c>
      <c r="C2082" s="90" t="s">
        <v>45</v>
      </c>
      <c r="D2082" s="91"/>
      <c r="E2082" s="91"/>
      <c r="F2082" s="91"/>
      <c r="G2082" s="96"/>
    </row>
    <row r="2083" spans="1:7" ht="12.75">
      <c r="A2083" s="89">
        <v>2080</v>
      </c>
      <c r="B2083" s="90" t="s">
        <v>45</v>
      </c>
      <c r="C2083" s="90" t="s">
        <v>45</v>
      </c>
      <c r="D2083" s="91"/>
      <c r="E2083" s="91"/>
      <c r="F2083" s="91"/>
      <c r="G2083" s="96"/>
    </row>
    <row r="2084" spans="1:7" ht="12.75">
      <c r="A2084" s="89">
        <v>2081</v>
      </c>
      <c r="B2084" s="90" t="s">
        <v>45</v>
      </c>
      <c r="C2084" s="90" t="s">
        <v>45</v>
      </c>
      <c r="D2084" s="91"/>
      <c r="E2084" s="91"/>
      <c r="F2084" s="91"/>
      <c r="G2084" s="96"/>
    </row>
    <row r="2085" spans="1:7" ht="12.75">
      <c r="A2085" s="89">
        <v>2082</v>
      </c>
      <c r="B2085" s="90" t="s">
        <v>45</v>
      </c>
      <c r="C2085" s="90" t="s">
        <v>45</v>
      </c>
      <c r="D2085" s="91"/>
      <c r="E2085" s="91"/>
      <c r="F2085" s="91"/>
      <c r="G2085" s="96"/>
    </row>
    <row r="2086" spans="1:7" ht="12.75">
      <c r="A2086" s="89">
        <v>2083</v>
      </c>
      <c r="B2086" s="90" t="s">
        <v>45</v>
      </c>
      <c r="C2086" s="90" t="s">
        <v>45</v>
      </c>
      <c r="D2086" s="91"/>
      <c r="E2086" s="91"/>
      <c r="F2086" s="91"/>
      <c r="G2086" s="96"/>
    </row>
    <row r="2087" spans="1:7" ht="12.75">
      <c r="A2087" s="89">
        <v>2084</v>
      </c>
      <c r="B2087" s="90" t="s">
        <v>45</v>
      </c>
      <c r="C2087" s="90" t="s">
        <v>45</v>
      </c>
      <c r="D2087" s="91"/>
      <c r="E2087" s="91"/>
      <c r="F2087" s="91"/>
      <c r="G2087" s="96"/>
    </row>
    <row r="2088" spans="1:7" ht="12.75">
      <c r="A2088" s="89">
        <v>2085</v>
      </c>
      <c r="B2088" s="90" t="s">
        <v>1072</v>
      </c>
      <c r="C2088" s="90" t="s">
        <v>45</v>
      </c>
      <c r="D2088" s="91"/>
      <c r="E2088" s="91"/>
      <c r="F2088" s="91"/>
      <c r="G2088" s="96"/>
    </row>
    <row r="2089" spans="1:7" ht="12.75">
      <c r="A2089" s="89">
        <v>2086</v>
      </c>
      <c r="B2089" s="90" t="s">
        <v>45</v>
      </c>
      <c r="C2089" s="90" t="s">
        <v>45</v>
      </c>
      <c r="D2089" s="91"/>
      <c r="E2089" s="91"/>
      <c r="F2089" s="91"/>
      <c r="G2089" s="96"/>
    </row>
    <row r="2090" spans="1:7" ht="12.75">
      <c r="A2090" s="89">
        <v>2087</v>
      </c>
      <c r="B2090" s="90" t="s">
        <v>45</v>
      </c>
      <c r="C2090" s="90" t="s">
        <v>45</v>
      </c>
      <c r="D2090" s="91"/>
      <c r="E2090" s="91"/>
      <c r="F2090" s="91"/>
      <c r="G2090" s="96"/>
    </row>
    <row r="2091" spans="1:7" ht="12.75">
      <c r="A2091" s="89">
        <v>2088</v>
      </c>
      <c r="B2091" s="90" t="s">
        <v>45</v>
      </c>
      <c r="C2091" s="90" t="s">
        <v>45</v>
      </c>
      <c r="D2091" s="91"/>
      <c r="E2091" s="91"/>
      <c r="F2091" s="91"/>
      <c r="G2091" s="96"/>
    </row>
    <row r="2092" spans="1:7" ht="12.75">
      <c r="A2092" s="89">
        <v>2089</v>
      </c>
      <c r="B2092" s="90" t="s">
        <v>45</v>
      </c>
      <c r="C2092" s="90" t="s">
        <v>45</v>
      </c>
      <c r="D2092" s="91"/>
      <c r="E2092" s="91"/>
      <c r="F2092" s="91"/>
      <c r="G2092" s="96"/>
    </row>
    <row r="2093" spans="1:7" ht="12.75">
      <c r="A2093" s="89">
        <v>2090</v>
      </c>
      <c r="B2093" s="90" t="s">
        <v>45</v>
      </c>
      <c r="C2093" s="90" t="s">
        <v>45</v>
      </c>
      <c r="D2093" s="91"/>
      <c r="E2093" s="91"/>
      <c r="F2093" s="91"/>
      <c r="G2093" s="96"/>
    </row>
    <row r="2094" spans="1:7" ht="12.75">
      <c r="A2094" s="89">
        <v>2091</v>
      </c>
      <c r="B2094" s="90" t="s">
        <v>45</v>
      </c>
      <c r="C2094" s="90" t="s">
        <v>45</v>
      </c>
      <c r="D2094" s="91"/>
      <c r="E2094" s="91"/>
      <c r="F2094" s="91"/>
      <c r="G2094" s="96"/>
    </row>
    <row r="2095" spans="1:7" ht="12.75">
      <c r="A2095" s="89">
        <v>2092</v>
      </c>
      <c r="B2095" s="90" t="s">
        <v>45</v>
      </c>
      <c r="C2095" s="90" t="s">
        <v>45</v>
      </c>
      <c r="D2095" s="91"/>
      <c r="E2095" s="91"/>
      <c r="F2095" s="91"/>
      <c r="G2095" s="96"/>
    </row>
    <row r="2096" spans="1:7" ht="12.75">
      <c r="A2096" s="89">
        <v>2093</v>
      </c>
      <c r="B2096" s="90" t="s">
        <v>45</v>
      </c>
      <c r="C2096" s="90" t="s">
        <v>45</v>
      </c>
      <c r="D2096" s="91"/>
      <c r="E2096" s="91"/>
      <c r="F2096" s="91"/>
      <c r="G2096" s="96"/>
    </row>
    <row r="2097" spans="1:7" ht="12.75">
      <c r="A2097" s="89">
        <v>2094</v>
      </c>
      <c r="B2097" s="90" t="s">
        <v>45</v>
      </c>
      <c r="C2097" s="90" t="s">
        <v>45</v>
      </c>
      <c r="D2097" s="91"/>
      <c r="E2097" s="91"/>
      <c r="F2097" s="91"/>
      <c r="G2097" s="96"/>
    </row>
    <row r="2098" spans="1:7" ht="12.75">
      <c r="A2098" s="89">
        <v>2095</v>
      </c>
      <c r="B2098" s="90" t="s">
        <v>45</v>
      </c>
      <c r="C2098" s="90" t="s">
        <v>45</v>
      </c>
      <c r="D2098" s="91"/>
      <c r="E2098" s="91"/>
      <c r="F2098" s="91"/>
      <c r="G2098" s="96"/>
    </row>
    <row r="2099" spans="1:7" ht="12.75">
      <c r="A2099" s="89">
        <v>2096</v>
      </c>
      <c r="B2099" s="90" t="s">
        <v>45</v>
      </c>
      <c r="C2099" s="90" t="s">
        <v>45</v>
      </c>
      <c r="D2099" s="91"/>
      <c r="E2099" s="91"/>
      <c r="F2099" s="91"/>
      <c r="G2099" s="96"/>
    </row>
    <row r="2100" spans="1:7" ht="12.75">
      <c r="A2100" s="89">
        <v>2097</v>
      </c>
      <c r="B2100" s="90" t="s">
        <v>45</v>
      </c>
      <c r="C2100" s="90" t="s">
        <v>45</v>
      </c>
      <c r="D2100" s="91"/>
      <c r="E2100" s="91"/>
      <c r="F2100" s="91"/>
      <c r="G2100" s="96"/>
    </row>
    <row r="2101" spans="1:7" ht="12.75">
      <c r="A2101" s="89">
        <v>2098</v>
      </c>
      <c r="B2101" s="90" t="s">
        <v>45</v>
      </c>
      <c r="C2101" s="90" t="s">
        <v>45</v>
      </c>
      <c r="D2101" s="91"/>
      <c r="E2101" s="91"/>
      <c r="F2101" s="91"/>
      <c r="G2101" s="96"/>
    </row>
    <row r="2102" spans="1:7" ht="12.75">
      <c r="A2102" s="89">
        <v>2099</v>
      </c>
      <c r="B2102" s="90" t="s">
        <v>45</v>
      </c>
      <c r="C2102" s="90" t="s">
        <v>45</v>
      </c>
      <c r="D2102" s="91"/>
      <c r="E2102" s="91"/>
      <c r="F2102" s="91"/>
      <c r="G2102" s="96"/>
    </row>
    <row r="2103" spans="1:7" ht="12.75">
      <c r="A2103" s="89">
        <v>2100</v>
      </c>
      <c r="B2103" s="90" t="s">
        <v>45</v>
      </c>
      <c r="C2103" s="90" t="s">
        <v>45</v>
      </c>
      <c r="D2103" s="91"/>
      <c r="E2103" s="91"/>
      <c r="F2103" s="91"/>
      <c r="G2103" s="96"/>
    </row>
    <row r="2104" spans="1:7" ht="12.75">
      <c r="A2104" s="89">
        <v>2101</v>
      </c>
      <c r="B2104" s="90" t="s">
        <v>45</v>
      </c>
      <c r="C2104" s="90" t="s">
        <v>45</v>
      </c>
      <c r="D2104" s="91"/>
      <c r="E2104" s="91"/>
      <c r="F2104" s="91"/>
      <c r="G2104" s="96"/>
    </row>
    <row r="2105" spans="1:7" ht="12.75">
      <c r="A2105" s="89">
        <v>2102</v>
      </c>
      <c r="B2105" s="90" t="s">
        <v>45</v>
      </c>
      <c r="C2105" s="90" t="s">
        <v>45</v>
      </c>
      <c r="D2105" s="91"/>
      <c r="E2105" s="91"/>
      <c r="F2105" s="91"/>
      <c r="G2105" s="96"/>
    </row>
    <row r="2106" spans="1:7" ht="12.75">
      <c r="A2106" s="89">
        <v>2103</v>
      </c>
      <c r="B2106" s="90" t="s">
        <v>45</v>
      </c>
      <c r="C2106" s="90" t="s">
        <v>45</v>
      </c>
      <c r="D2106" s="91"/>
      <c r="E2106" s="91"/>
      <c r="F2106" s="91"/>
      <c r="G2106" s="96"/>
    </row>
    <row r="2107" spans="1:7" ht="12.75">
      <c r="A2107" s="89">
        <v>2104</v>
      </c>
      <c r="B2107" s="90" t="s">
        <v>45</v>
      </c>
      <c r="C2107" s="90" t="s">
        <v>45</v>
      </c>
      <c r="D2107" s="91"/>
      <c r="E2107" s="91"/>
      <c r="F2107" s="91"/>
      <c r="G2107" s="96"/>
    </row>
    <row r="2108" spans="1:7" ht="12.75">
      <c r="A2108" s="89">
        <v>2105</v>
      </c>
      <c r="B2108" s="90" t="s">
        <v>45</v>
      </c>
      <c r="C2108" s="90" t="s">
        <v>45</v>
      </c>
      <c r="D2108" s="91"/>
      <c r="E2108" s="91"/>
      <c r="F2108" s="91"/>
      <c r="G2108" s="96"/>
    </row>
    <row r="2109" spans="1:7" ht="12.75">
      <c r="A2109" s="89">
        <v>2106</v>
      </c>
      <c r="B2109" s="90" t="s">
        <v>45</v>
      </c>
      <c r="C2109" s="90" t="s">
        <v>45</v>
      </c>
      <c r="D2109" s="91"/>
      <c r="E2109" s="91"/>
      <c r="F2109" s="91"/>
      <c r="G2109" s="96"/>
    </row>
    <row r="2110" spans="1:7" ht="12.75">
      <c r="A2110" s="89">
        <v>2107</v>
      </c>
      <c r="B2110" s="90" t="s">
        <v>1072</v>
      </c>
      <c r="C2110" s="90" t="s">
        <v>45</v>
      </c>
      <c r="D2110" s="91"/>
      <c r="E2110" s="91"/>
      <c r="F2110" s="91"/>
      <c r="G2110" s="96"/>
    </row>
    <row r="2111" spans="1:7" ht="12.75">
      <c r="A2111" s="89">
        <v>2108</v>
      </c>
      <c r="B2111" s="90" t="s">
        <v>45</v>
      </c>
      <c r="C2111" s="90" t="s">
        <v>45</v>
      </c>
      <c r="D2111" s="91"/>
      <c r="E2111" s="91"/>
      <c r="F2111" s="91"/>
      <c r="G2111" s="96"/>
    </row>
    <row r="2112" spans="1:7" ht="12.75">
      <c r="A2112" s="89">
        <v>2109</v>
      </c>
      <c r="B2112" s="90" t="s">
        <v>45</v>
      </c>
      <c r="C2112" s="90" t="s">
        <v>45</v>
      </c>
      <c r="D2112" s="91"/>
      <c r="E2112" s="91"/>
      <c r="F2112" s="91"/>
      <c r="G2112" s="96"/>
    </row>
    <row r="2113" spans="1:7" ht="12.75">
      <c r="A2113" s="89">
        <v>2110</v>
      </c>
      <c r="B2113" s="90" t="s">
        <v>45</v>
      </c>
      <c r="C2113" s="90" t="s">
        <v>45</v>
      </c>
      <c r="D2113" s="91"/>
      <c r="E2113" s="91"/>
      <c r="F2113" s="91"/>
      <c r="G2113" s="96"/>
    </row>
    <row r="2114" spans="1:7" ht="12.75">
      <c r="A2114" s="89">
        <v>2111</v>
      </c>
      <c r="B2114" s="90" t="s">
        <v>45</v>
      </c>
      <c r="C2114" s="90" t="s">
        <v>45</v>
      </c>
      <c r="D2114" s="91"/>
      <c r="E2114" s="91"/>
      <c r="F2114" s="91"/>
      <c r="G2114" s="96"/>
    </row>
    <row r="2115" spans="1:7" ht="12.75">
      <c r="A2115" s="89">
        <v>2112</v>
      </c>
      <c r="B2115" s="90" t="s">
        <v>45</v>
      </c>
      <c r="C2115" s="90" t="s">
        <v>45</v>
      </c>
      <c r="D2115" s="91"/>
      <c r="E2115" s="91"/>
      <c r="F2115" s="91"/>
      <c r="G2115" s="96"/>
    </row>
    <row r="2116" spans="1:7" ht="12.75">
      <c r="A2116" s="89">
        <v>2113</v>
      </c>
      <c r="B2116" s="90" t="s">
        <v>45</v>
      </c>
      <c r="C2116" s="90" t="s">
        <v>45</v>
      </c>
      <c r="D2116" s="91"/>
      <c r="E2116" s="91"/>
      <c r="F2116" s="91"/>
      <c r="G2116" s="96"/>
    </row>
    <row r="2117" spans="1:7" ht="12.75">
      <c r="A2117" s="89">
        <v>2114</v>
      </c>
      <c r="B2117" s="90" t="s">
        <v>45</v>
      </c>
      <c r="C2117" s="90" t="s">
        <v>45</v>
      </c>
      <c r="D2117" s="91"/>
      <c r="E2117" s="91"/>
      <c r="F2117" s="91"/>
      <c r="G2117" s="96"/>
    </row>
    <row r="2118" spans="1:7" ht="12.75">
      <c r="A2118" s="89">
        <v>2115</v>
      </c>
      <c r="B2118" s="90" t="s">
        <v>1072</v>
      </c>
      <c r="C2118" s="90" t="s">
        <v>45</v>
      </c>
      <c r="D2118" s="91"/>
      <c r="E2118" s="91"/>
      <c r="F2118" s="91"/>
      <c r="G2118" s="96"/>
    </row>
    <row r="2119" spans="1:7" ht="12.75">
      <c r="A2119" s="89">
        <v>2116</v>
      </c>
      <c r="B2119" s="90" t="s">
        <v>45</v>
      </c>
      <c r="C2119" s="90" t="s">
        <v>45</v>
      </c>
      <c r="D2119" s="91"/>
      <c r="E2119" s="91"/>
      <c r="F2119" s="91"/>
      <c r="G2119" s="96"/>
    </row>
    <row r="2120" spans="1:7" ht="12.75">
      <c r="A2120" s="89">
        <v>2117</v>
      </c>
      <c r="B2120" s="90" t="s">
        <v>45</v>
      </c>
      <c r="C2120" s="90" t="s">
        <v>45</v>
      </c>
      <c r="D2120" s="91"/>
      <c r="E2120" s="91"/>
      <c r="F2120" s="91"/>
      <c r="G2120" s="96"/>
    </row>
    <row r="2121" spans="1:7" ht="12.75">
      <c r="A2121" s="89">
        <v>2118</v>
      </c>
      <c r="B2121" s="90" t="s">
        <v>45</v>
      </c>
      <c r="C2121" s="90" t="s">
        <v>45</v>
      </c>
      <c r="D2121" s="91"/>
      <c r="E2121" s="91"/>
      <c r="F2121" s="91"/>
      <c r="G2121" s="96"/>
    </row>
    <row r="2122" spans="1:7" ht="12.75">
      <c r="A2122" s="89">
        <v>2119</v>
      </c>
      <c r="B2122" s="90" t="s">
        <v>45</v>
      </c>
      <c r="C2122" s="90" t="s">
        <v>45</v>
      </c>
      <c r="D2122" s="91"/>
      <c r="E2122" s="91"/>
      <c r="F2122" s="91"/>
      <c r="G2122" s="96"/>
    </row>
    <row r="2123" spans="1:7" ht="12.75">
      <c r="A2123" s="89">
        <v>2120</v>
      </c>
      <c r="B2123" s="90" t="s">
        <v>45</v>
      </c>
      <c r="C2123" s="90" t="s">
        <v>45</v>
      </c>
      <c r="D2123" s="91"/>
      <c r="E2123" s="91"/>
      <c r="F2123" s="91"/>
      <c r="G2123" s="96"/>
    </row>
    <row r="2124" spans="1:7" ht="12.75">
      <c r="A2124" s="89">
        <v>2121</v>
      </c>
      <c r="B2124" s="90" t="s">
        <v>45</v>
      </c>
      <c r="C2124" s="90" t="s">
        <v>45</v>
      </c>
      <c r="D2124" s="91"/>
      <c r="E2124" s="91"/>
      <c r="F2124" s="91"/>
      <c r="G2124" s="96"/>
    </row>
    <row r="2125" spans="1:7" ht="12.75">
      <c r="A2125" s="89">
        <v>2122</v>
      </c>
      <c r="B2125" s="90" t="s">
        <v>45</v>
      </c>
      <c r="C2125" s="90" t="s">
        <v>45</v>
      </c>
      <c r="D2125" s="91"/>
      <c r="E2125" s="91"/>
      <c r="F2125" s="91"/>
      <c r="G2125" s="96"/>
    </row>
    <row r="2126" spans="1:7" ht="12.75">
      <c r="A2126" s="89">
        <v>2123</v>
      </c>
      <c r="B2126" s="90" t="s">
        <v>45</v>
      </c>
      <c r="C2126" s="90" t="s">
        <v>45</v>
      </c>
      <c r="D2126" s="91"/>
      <c r="E2126" s="91"/>
      <c r="F2126" s="91"/>
      <c r="G2126" s="96"/>
    </row>
    <row r="2127" spans="1:7" ht="12.75">
      <c r="A2127" s="89">
        <v>2124</v>
      </c>
      <c r="B2127" s="90" t="s">
        <v>45</v>
      </c>
      <c r="C2127" s="90" t="s">
        <v>45</v>
      </c>
      <c r="D2127" s="91"/>
      <c r="E2127" s="91"/>
      <c r="F2127" s="91"/>
      <c r="G2127" s="96"/>
    </row>
    <row r="2128" spans="1:7" ht="12.75">
      <c r="A2128" s="89">
        <v>2125</v>
      </c>
      <c r="B2128" s="90" t="s">
        <v>45</v>
      </c>
      <c r="C2128" s="90" t="s">
        <v>45</v>
      </c>
      <c r="D2128" s="91"/>
      <c r="E2128" s="91"/>
      <c r="F2128" s="91"/>
      <c r="G2128" s="96"/>
    </row>
    <row r="2129" spans="1:7" ht="12.75">
      <c r="A2129" s="89">
        <v>2126</v>
      </c>
      <c r="B2129" s="90" t="s">
        <v>45</v>
      </c>
      <c r="C2129" s="90" t="s">
        <v>45</v>
      </c>
      <c r="D2129" s="91"/>
      <c r="E2129" s="91"/>
      <c r="F2129" s="91"/>
      <c r="G2129" s="96"/>
    </row>
    <row r="2130" spans="1:7" ht="12.75">
      <c r="A2130" s="89">
        <v>2127</v>
      </c>
      <c r="B2130" s="90" t="s">
        <v>45</v>
      </c>
      <c r="C2130" s="90" t="s">
        <v>45</v>
      </c>
      <c r="D2130" s="91"/>
      <c r="E2130" s="91"/>
      <c r="F2130" s="91"/>
      <c r="G2130" s="96"/>
    </row>
    <row r="2131" spans="1:7" ht="12.75">
      <c r="A2131" s="89">
        <v>2128</v>
      </c>
      <c r="B2131" s="90" t="s">
        <v>45</v>
      </c>
      <c r="C2131" s="90" t="s">
        <v>45</v>
      </c>
      <c r="D2131" s="91"/>
      <c r="E2131" s="91"/>
      <c r="F2131" s="91"/>
      <c r="G2131" s="96"/>
    </row>
    <row r="2132" spans="1:7" ht="12.75">
      <c r="A2132" s="89">
        <v>2129</v>
      </c>
      <c r="B2132" s="90" t="s">
        <v>45</v>
      </c>
      <c r="C2132" s="90" t="s">
        <v>45</v>
      </c>
      <c r="D2132" s="91"/>
      <c r="E2132" s="91"/>
      <c r="F2132" s="91"/>
      <c r="G2132" s="96"/>
    </row>
    <row r="2133" spans="1:7" ht="12.75">
      <c r="A2133" s="89">
        <v>2130</v>
      </c>
      <c r="B2133" s="90" t="s">
        <v>45</v>
      </c>
      <c r="C2133" s="90" t="s">
        <v>45</v>
      </c>
      <c r="D2133" s="91"/>
      <c r="E2133" s="91"/>
      <c r="F2133" s="91"/>
      <c r="G2133" s="96"/>
    </row>
    <row r="2134" spans="1:7" ht="12.75">
      <c r="A2134" s="89">
        <v>2131</v>
      </c>
      <c r="B2134" s="90" t="s">
        <v>1071</v>
      </c>
      <c r="C2134" s="91"/>
      <c r="D2134" s="91"/>
      <c r="E2134" s="91"/>
      <c r="F2134" s="91"/>
      <c r="G2134" s="96"/>
    </row>
    <row r="2135" spans="1:7" ht="12.75">
      <c r="A2135" s="89">
        <v>2132</v>
      </c>
      <c r="B2135" s="90" t="s">
        <v>1071</v>
      </c>
      <c r="C2135" s="91"/>
      <c r="D2135" s="91"/>
      <c r="E2135" s="91"/>
      <c r="F2135" s="91"/>
      <c r="G2135" s="96"/>
    </row>
    <row r="2136" spans="1:7" ht="12.75">
      <c r="A2136" s="89">
        <v>2133</v>
      </c>
      <c r="B2136" s="90" t="s">
        <v>1071</v>
      </c>
      <c r="C2136" s="91"/>
      <c r="D2136" s="91"/>
      <c r="E2136" s="91"/>
      <c r="F2136" s="91"/>
      <c r="G2136" s="96"/>
    </row>
    <row r="2137" spans="1:7" ht="12.75">
      <c r="A2137" s="89">
        <v>2134</v>
      </c>
      <c r="B2137" s="90" t="s">
        <v>1071</v>
      </c>
      <c r="C2137" s="91"/>
      <c r="D2137" s="91"/>
      <c r="E2137" s="91"/>
      <c r="F2137" s="91"/>
      <c r="G2137" s="96"/>
    </row>
    <row r="2138" spans="1:7" ht="12.75">
      <c r="A2138" s="89">
        <v>2135</v>
      </c>
      <c r="B2138" s="90" t="s">
        <v>1071</v>
      </c>
      <c r="C2138" s="90" t="s">
        <v>45</v>
      </c>
      <c r="D2138" s="91"/>
      <c r="E2138" s="91"/>
      <c r="F2138" s="91"/>
      <c r="G2138" s="96"/>
    </row>
    <row r="2139" spans="1:7" ht="12.75">
      <c r="A2139" s="89">
        <v>2136</v>
      </c>
      <c r="B2139" s="90" t="s">
        <v>1071</v>
      </c>
      <c r="C2139" s="90" t="s">
        <v>45</v>
      </c>
      <c r="D2139" s="91"/>
      <c r="E2139" s="91"/>
      <c r="F2139" s="91"/>
      <c r="G2139" s="96"/>
    </row>
    <row r="2140" spans="1:7" ht="12.75">
      <c r="A2140" s="89">
        <v>2137</v>
      </c>
      <c r="B2140" s="90" t="s">
        <v>1071</v>
      </c>
      <c r="C2140" s="90" t="s">
        <v>45</v>
      </c>
      <c r="D2140" s="91"/>
      <c r="E2140" s="91"/>
      <c r="F2140" s="91"/>
      <c r="G2140" s="96"/>
    </row>
    <row r="2141" spans="1:7" ht="12.75">
      <c r="A2141" s="89">
        <v>2138</v>
      </c>
      <c r="B2141" s="90" t="s">
        <v>1071</v>
      </c>
      <c r="C2141" s="90" t="s">
        <v>45</v>
      </c>
      <c r="D2141" s="91"/>
      <c r="E2141" s="91"/>
      <c r="F2141" s="91"/>
      <c r="G2141" s="96"/>
    </row>
    <row r="2142" spans="1:7" ht="12.75">
      <c r="A2142" s="89">
        <v>2139</v>
      </c>
      <c r="B2142" s="90" t="s">
        <v>1071</v>
      </c>
      <c r="C2142" s="90" t="s">
        <v>45</v>
      </c>
      <c r="D2142" s="91"/>
      <c r="E2142" s="91"/>
      <c r="F2142" s="91"/>
      <c r="G2142" s="96"/>
    </row>
    <row r="2143" spans="1:7" ht="12.75">
      <c r="A2143" s="89">
        <v>2140</v>
      </c>
      <c r="B2143" s="90" t="s">
        <v>1071</v>
      </c>
      <c r="C2143" s="90" t="s">
        <v>45</v>
      </c>
      <c r="D2143" s="91"/>
      <c r="E2143" s="91"/>
      <c r="F2143" s="91"/>
      <c r="G2143" s="96"/>
    </row>
    <row r="2144" spans="1:7" ht="12.75">
      <c r="A2144" s="89">
        <v>2141</v>
      </c>
      <c r="B2144" s="90" t="s">
        <v>1071</v>
      </c>
      <c r="C2144" s="90" t="s">
        <v>45</v>
      </c>
      <c r="D2144" s="91"/>
      <c r="E2144" s="91"/>
      <c r="F2144" s="91"/>
      <c r="G2144" s="96"/>
    </row>
    <row r="2145" spans="1:7" ht="12.75">
      <c r="A2145" s="89">
        <v>2142</v>
      </c>
      <c r="B2145" s="90" t="s">
        <v>1071</v>
      </c>
      <c r="C2145" s="90" t="s">
        <v>45</v>
      </c>
      <c r="D2145" s="91"/>
      <c r="E2145" s="91"/>
      <c r="F2145" s="91"/>
      <c r="G2145" s="96"/>
    </row>
    <row r="2146" spans="1:7" ht="12.75">
      <c r="A2146" s="89">
        <v>2143</v>
      </c>
      <c r="B2146" s="90" t="s">
        <v>1071</v>
      </c>
      <c r="C2146" s="90" t="s">
        <v>45</v>
      </c>
      <c r="D2146" s="91"/>
      <c r="E2146" s="91"/>
      <c r="F2146" s="91"/>
      <c r="G2146" s="96"/>
    </row>
    <row r="2147" spans="1:7" ht="12.75">
      <c r="A2147" s="89">
        <v>2144</v>
      </c>
      <c r="B2147" s="90" t="s">
        <v>1071</v>
      </c>
      <c r="C2147" s="90" t="s">
        <v>45</v>
      </c>
      <c r="D2147" s="91"/>
      <c r="E2147" s="91"/>
      <c r="F2147" s="91"/>
      <c r="G2147" s="96"/>
    </row>
    <row r="2148" spans="1:7" ht="12.75">
      <c r="A2148" s="89">
        <v>2145</v>
      </c>
      <c r="B2148" s="90" t="s">
        <v>1071</v>
      </c>
      <c r="C2148" s="90" t="s">
        <v>45</v>
      </c>
      <c r="D2148" s="91"/>
      <c r="E2148" s="91"/>
      <c r="F2148" s="91"/>
      <c r="G2148" s="96"/>
    </row>
    <row r="2149" spans="1:7" ht="12.75">
      <c r="A2149" s="89">
        <v>2146</v>
      </c>
      <c r="B2149" s="90" t="s">
        <v>1071</v>
      </c>
      <c r="C2149" s="90" t="s">
        <v>45</v>
      </c>
      <c r="D2149" s="91"/>
      <c r="E2149" s="91"/>
      <c r="F2149" s="91"/>
      <c r="G2149" s="96"/>
    </row>
    <row r="2150" spans="1:7" ht="12.75">
      <c r="A2150" s="89">
        <v>2147</v>
      </c>
      <c r="B2150" s="90" t="s">
        <v>1071</v>
      </c>
      <c r="C2150" s="90" t="s">
        <v>45</v>
      </c>
      <c r="D2150" s="91"/>
      <c r="E2150" s="91"/>
      <c r="F2150" s="91"/>
      <c r="G2150" s="96"/>
    </row>
    <row r="2151" spans="1:7" ht="12.75">
      <c r="A2151" s="89">
        <v>2148</v>
      </c>
      <c r="B2151" s="90" t="s">
        <v>1071</v>
      </c>
      <c r="C2151" s="90" t="s">
        <v>45</v>
      </c>
      <c r="D2151" s="91"/>
      <c r="E2151" s="91"/>
      <c r="F2151" s="91"/>
      <c r="G2151" s="96"/>
    </row>
    <row r="2152" spans="1:7" ht="12.75">
      <c r="A2152" s="89">
        <v>2149</v>
      </c>
      <c r="B2152" s="90" t="s">
        <v>1071</v>
      </c>
      <c r="C2152" s="90" t="s">
        <v>45</v>
      </c>
      <c r="D2152" s="91"/>
      <c r="E2152" s="91"/>
      <c r="F2152" s="91"/>
      <c r="G2152" s="96"/>
    </row>
    <row r="2153" spans="1:7" ht="12.75">
      <c r="A2153" s="89">
        <v>2150</v>
      </c>
      <c r="B2153" s="90" t="s">
        <v>1071</v>
      </c>
      <c r="C2153" s="90" t="s">
        <v>45</v>
      </c>
      <c r="D2153" s="91"/>
      <c r="E2153" s="91"/>
      <c r="F2153" s="91"/>
      <c r="G2153" s="96"/>
    </row>
    <row r="2154" spans="1:7" ht="12.75">
      <c r="A2154" s="89">
        <v>2151</v>
      </c>
      <c r="B2154" s="90" t="s">
        <v>1071</v>
      </c>
      <c r="C2154" s="90" t="s">
        <v>45</v>
      </c>
      <c r="D2154" s="91"/>
      <c r="E2154" s="91"/>
      <c r="F2154" s="91"/>
      <c r="G2154" s="96"/>
    </row>
    <row r="2155" spans="1:7" ht="12.75">
      <c r="A2155" s="89">
        <v>2152</v>
      </c>
      <c r="B2155" s="90" t="s">
        <v>1071</v>
      </c>
      <c r="C2155" s="90" t="s">
        <v>45</v>
      </c>
      <c r="D2155" s="91"/>
      <c r="E2155" s="91"/>
      <c r="F2155" s="91"/>
      <c r="G2155" s="96"/>
    </row>
    <row r="2156" spans="1:7" ht="12.75">
      <c r="A2156" s="89">
        <v>2153</v>
      </c>
      <c r="B2156" s="90" t="s">
        <v>1071</v>
      </c>
      <c r="C2156" s="90" t="s">
        <v>45</v>
      </c>
      <c r="D2156" s="91"/>
      <c r="E2156" s="91"/>
      <c r="F2156" s="91"/>
      <c r="G2156" s="96"/>
    </row>
    <row r="2157" spans="1:7" ht="12.75">
      <c r="A2157" s="89">
        <v>2154</v>
      </c>
      <c r="B2157" s="90" t="s">
        <v>1071</v>
      </c>
      <c r="C2157" s="90" t="s">
        <v>45</v>
      </c>
      <c r="D2157" s="91"/>
      <c r="E2157" s="91"/>
      <c r="F2157" s="91"/>
      <c r="G2157" s="96"/>
    </row>
    <row r="2158" spans="1:7" ht="12.75">
      <c r="A2158" s="89">
        <v>2155</v>
      </c>
      <c r="B2158" s="90" t="s">
        <v>1071</v>
      </c>
      <c r="C2158" s="90" t="s">
        <v>45</v>
      </c>
      <c r="D2158" s="91"/>
      <c r="E2158" s="91"/>
      <c r="F2158" s="91"/>
      <c r="G2158" s="96"/>
    </row>
    <row r="2159" spans="1:7" ht="12.75">
      <c r="A2159" s="89">
        <v>2156</v>
      </c>
      <c r="B2159" s="90" t="s">
        <v>1071</v>
      </c>
      <c r="C2159" s="90" t="s">
        <v>45</v>
      </c>
      <c r="D2159" s="91"/>
      <c r="E2159" s="91"/>
      <c r="F2159" s="91"/>
      <c r="G2159" s="96"/>
    </row>
    <row r="2160" spans="1:7" ht="12.75">
      <c r="A2160" s="89">
        <v>2157</v>
      </c>
      <c r="B2160" s="90" t="s">
        <v>1071</v>
      </c>
      <c r="C2160" s="90" t="s">
        <v>45</v>
      </c>
      <c r="D2160" s="91"/>
      <c r="E2160" s="91"/>
      <c r="F2160" s="91"/>
      <c r="G2160" s="96"/>
    </row>
    <row r="2161" spans="1:7" ht="12.75">
      <c r="A2161" s="89">
        <v>2158</v>
      </c>
      <c r="B2161" s="90" t="s">
        <v>1071</v>
      </c>
      <c r="C2161" s="90" t="s">
        <v>45</v>
      </c>
      <c r="D2161" s="91"/>
      <c r="E2161" s="91"/>
      <c r="F2161" s="91"/>
      <c r="G2161" s="96"/>
    </row>
    <row r="2162" spans="1:7" ht="12.75">
      <c r="A2162" s="89">
        <v>2159</v>
      </c>
      <c r="B2162" s="90" t="s">
        <v>1071</v>
      </c>
      <c r="C2162" s="90" t="s">
        <v>45</v>
      </c>
      <c r="D2162" s="91"/>
      <c r="E2162" s="91"/>
      <c r="F2162" s="91"/>
      <c r="G2162" s="96"/>
    </row>
    <row r="2163" spans="1:7" ht="12.75">
      <c r="A2163" s="89">
        <v>2160</v>
      </c>
      <c r="B2163" s="90" t="s">
        <v>1071</v>
      </c>
      <c r="C2163" s="90" t="s">
        <v>45</v>
      </c>
      <c r="D2163" s="91"/>
      <c r="E2163" s="91"/>
      <c r="F2163" s="91"/>
      <c r="G2163" s="96"/>
    </row>
    <row r="2164" spans="1:7" ht="12.75">
      <c r="A2164" s="89">
        <v>2161</v>
      </c>
      <c r="B2164" s="90" t="s">
        <v>1071</v>
      </c>
      <c r="C2164" s="90" t="s">
        <v>45</v>
      </c>
      <c r="D2164" s="91"/>
      <c r="E2164" s="91"/>
      <c r="F2164" s="91"/>
      <c r="G2164" s="96"/>
    </row>
    <row r="2165" spans="1:7" ht="12.75">
      <c r="A2165" s="89">
        <v>2162</v>
      </c>
      <c r="B2165" s="90" t="s">
        <v>1071</v>
      </c>
      <c r="C2165" s="90" t="s">
        <v>45</v>
      </c>
      <c r="D2165" s="91"/>
      <c r="E2165" s="91"/>
      <c r="F2165" s="91"/>
      <c r="G2165" s="96"/>
    </row>
    <row r="2166" spans="1:7" ht="12.75">
      <c r="A2166" s="89">
        <v>2163</v>
      </c>
      <c r="B2166" s="90" t="s">
        <v>1071</v>
      </c>
      <c r="C2166" s="90" t="s">
        <v>45</v>
      </c>
      <c r="D2166" s="91"/>
      <c r="E2166" s="91"/>
      <c r="F2166" s="91"/>
      <c r="G2166" s="96"/>
    </row>
    <row r="2167" spans="1:7" ht="12.75">
      <c r="A2167" s="89">
        <v>2164</v>
      </c>
      <c r="B2167" s="90" t="s">
        <v>1071</v>
      </c>
      <c r="C2167" s="90" t="s">
        <v>45</v>
      </c>
      <c r="D2167" s="91"/>
      <c r="E2167" s="91"/>
      <c r="F2167" s="91"/>
      <c r="G2167" s="96"/>
    </row>
    <row r="2168" spans="1:7" ht="12.75">
      <c r="A2168" s="89">
        <v>2165</v>
      </c>
      <c r="B2168" s="90" t="s">
        <v>1071</v>
      </c>
      <c r="C2168" s="90" t="s">
        <v>45</v>
      </c>
      <c r="D2168" s="91"/>
      <c r="E2168" s="91"/>
      <c r="F2168" s="91"/>
      <c r="G2168" s="96"/>
    </row>
    <row r="2169" spans="1:7" ht="12.75">
      <c r="A2169" s="89">
        <v>2166</v>
      </c>
      <c r="B2169" s="90" t="s">
        <v>1071</v>
      </c>
      <c r="C2169" s="90" t="s">
        <v>45</v>
      </c>
      <c r="D2169" s="91"/>
      <c r="E2169" s="91"/>
      <c r="F2169" s="91"/>
      <c r="G2169" s="96"/>
    </row>
    <row r="2170" spans="1:7" ht="12.75">
      <c r="A2170" s="89">
        <v>2167</v>
      </c>
      <c r="B2170" s="90" t="s">
        <v>1071</v>
      </c>
      <c r="C2170" s="90" t="s">
        <v>45</v>
      </c>
      <c r="D2170" s="91"/>
      <c r="E2170" s="91"/>
      <c r="F2170" s="91"/>
      <c r="G2170" s="96"/>
    </row>
    <row r="2171" spans="1:7" ht="12.75">
      <c r="A2171" s="89">
        <v>2168</v>
      </c>
      <c r="B2171" s="90" t="s">
        <v>1071</v>
      </c>
      <c r="C2171" s="90" t="s">
        <v>45</v>
      </c>
      <c r="D2171" s="91"/>
      <c r="E2171" s="91"/>
      <c r="F2171" s="91"/>
      <c r="G2171" s="96"/>
    </row>
    <row r="2172" spans="1:7" ht="12.75">
      <c r="A2172" s="89">
        <v>2169</v>
      </c>
      <c r="B2172" s="90" t="s">
        <v>1071</v>
      </c>
      <c r="C2172" s="90" t="s">
        <v>45</v>
      </c>
      <c r="D2172" s="91"/>
      <c r="E2172" s="91"/>
      <c r="F2172" s="91"/>
      <c r="G2172" s="96"/>
    </row>
    <row r="2173" spans="1:7" ht="12.75">
      <c r="A2173" s="89">
        <v>2170</v>
      </c>
      <c r="B2173" s="90" t="s">
        <v>1071</v>
      </c>
      <c r="C2173" s="90" t="s">
        <v>45</v>
      </c>
      <c r="D2173" s="91"/>
      <c r="E2173" s="91"/>
      <c r="F2173" s="91"/>
      <c r="G2173" s="96"/>
    </row>
    <row r="2174" spans="1:7" ht="12.75">
      <c r="A2174" s="89">
        <v>2171</v>
      </c>
      <c r="B2174" s="90" t="s">
        <v>1071</v>
      </c>
      <c r="C2174" s="90" t="s">
        <v>45</v>
      </c>
      <c r="D2174" s="91"/>
      <c r="E2174" s="91"/>
      <c r="F2174" s="91"/>
      <c r="G2174" s="96"/>
    </row>
    <row r="2175" spans="1:7" ht="12.75">
      <c r="A2175" s="89">
        <v>2172</v>
      </c>
      <c r="B2175" s="90" t="s">
        <v>1071</v>
      </c>
      <c r="C2175" s="90" t="s">
        <v>45</v>
      </c>
      <c r="D2175" s="91"/>
      <c r="E2175" s="91"/>
      <c r="F2175" s="91"/>
      <c r="G2175" s="96"/>
    </row>
    <row r="2176" spans="1:7" ht="12.75">
      <c r="A2176" s="89">
        <v>2173</v>
      </c>
      <c r="B2176" s="90" t="s">
        <v>1071</v>
      </c>
      <c r="C2176" s="90" t="s">
        <v>45</v>
      </c>
      <c r="D2176" s="91"/>
      <c r="E2176" s="91"/>
      <c r="F2176" s="91"/>
      <c r="G2176" s="96"/>
    </row>
    <row r="2177" spans="1:7" ht="12.75">
      <c r="A2177" s="89">
        <v>2174</v>
      </c>
      <c r="B2177" s="90" t="s">
        <v>1071</v>
      </c>
      <c r="C2177" s="90" t="s">
        <v>45</v>
      </c>
      <c r="D2177" s="91"/>
      <c r="E2177" s="91"/>
      <c r="F2177" s="91"/>
      <c r="G2177" s="96"/>
    </row>
    <row r="2178" spans="1:7" ht="12.75">
      <c r="A2178" s="89">
        <v>2175</v>
      </c>
      <c r="B2178" s="90" t="s">
        <v>1071</v>
      </c>
      <c r="C2178" s="90" t="s">
        <v>45</v>
      </c>
      <c r="D2178" s="91"/>
      <c r="E2178" s="91"/>
      <c r="F2178" s="91"/>
      <c r="G2178" s="96"/>
    </row>
    <row r="2179" spans="1:7" ht="12.75">
      <c r="A2179" s="89">
        <v>2176</v>
      </c>
      <c r="B2179" s="90" t="s">
        <v>1071</v>
      </c>
      <c r="C2179" s="90" t="s">
        <v>45</v>
      </c>
      <c r="D2179" s="91"/>
      <c r="E2179" s="91"/>
      <c r="F2179" s="91"/>
      <c r="G2179" s="96"/>
    </row>
    <row r="2180" spans="1:7" ht="12.75">
      <c r="A2180" s="89">
        <v>2177</v>
      </c>
      <c r="B2180" s="90" t="s">
        <v>1071</v>
      </c>
      <c r="C2180" s="90" t="s">
        <v>45</v>
      </c>
      <c r="D2180" s="91"/>
      <c r="E2180" s="91"/>
      <c r="F2180" s="91"/>
      <c r="G2180" s="96"/>
    </row>
    <row r="2181" spans="1:7" ht="12.75">
      <c r="A2181" s="89">
        <v>2178</v>
      </c>
      <c r="B2181" s="90" t="s">
        <v>1071</v>
      </c>
      <c r="C2181" s="90" t="s">
        <v>45</v>
      </c>
      <c r="D2181" s="91"/>
      <c r="E2181" s="91"/>
      <c r="F2181" s="91"/>
      <c r="G2181" s="96"/>
    </row>
    <row r="2182" spans="1:7" ht="12.75">
      <c r="A2182" s="89">
        <v>2179</v>
      </c>
      <c r="B2182" s="90" t="s">
        <v>1071</v>
      </c>
      <c r="C2182" s="90" t="s">
        <v>45</v>
      </c>
      <c r="D2182" s="91"/>
      <c r="E2182" s="91"/>
      <c r="F2182" s="91"/>
      <c r="G2182" s="96"/>
    </row>
    <row r="2183" spans="1:7" ht="12.75">
      <c r="A2183" s="89">
        <v>2180</v>
      </c>
      <c r="B2183" s="90" t="s">
        <v>1071</v>
      </c>
      <c r="C2183" s="90" t="s">
        <v>45</v>
      </c>
      <c r="D2183" s="91"/>
      <c r="E2183" s="91"/>
      <c r="F2183" s="91"/>
      <c r="G2183" s="96"/>
    </row>
    <row r="2184" spans="1:7" ht="12.75">
      <c r="A2184" s="89">
        <v>2181</v>
      </c>
      <c r="B2184" s="90" t="s">
        <v>1071</v>
      </c>
      <c r="C2184" s="90" t="s">
        <v>45</v>
      </c>
      <c r="D2184" s="91"/>
      <c r="E2184" s="91"/>
      <c r="F2184" s="91"/>
      <c r="G2184" s="96"/>
    </row>
    <row r="2185" spans="1:7" ht="12.75">
      <c r="A2185" s="89">
        <v>2182</v>
      </c>
      <c r="B2185" s="90" t="s">
        <v>1071</v>
      </c>
      <c r="C2185" s="90" t="s">
        <v>45</v>
      </c>
      <c r="D2185" s="91"/>
      <c r="E2185" s="91"/>
      <c r="F2185" s="91"/>
      <c r="G2185" s="96"/>
    </row>
    <row r="2186" spans="1:7" ht="12.75">
      <c r="A2186" s="89">
        <v>2183</v>
      </c>
      <c r="B2186" s="90" t="s">
        <v>1071</v>
      </c>
      <c r="C2186" s="90" t="s">
        <v>45</v>
      </c>
      <c r="D2186" s="91"/>
      <c r="E2186" s="91"/>
      <c r="F2186" s="91"/>
      <c r="G2186" s="96"/>
    </row>
    <row r="2187" spans="1:7" ht="12.75">
      <c r="A2187" s="89">
        <v>2184</v>
      </c>
      <c r="B2187" s="90" t="s">
        <v>1071</v>
      </c>
      <c r="C2187" s="90" t="s">
        <v>45</v>
      </c>
      <c r="D2187" s="91"/>
      <c r="E2187" s="91"/>
      <c r="F2187" s="91"/>
      <c r="G2187" s="96"/>
    </row>
    <row r="2188" spans="1:7" ht="12.75">
      <c r="A2188" s="89">
        <v>2185</v>
      </c>
      <c r="B2188" s="90" t="s">
        <v>1071</v>
      </c>
      <c r="C2188" s="90" t="s">
        <v>45</v>
      </c>
      <c r="D2188" s="91"/>
      <c r="E2188" s="91"/>
      <c r="F2188" s="91"/>
      <c r="G2188" s="96"/>
    </row>
    <row r="2189" spans="1:7" ht="12.75">
      <c r="A2189" s="89">
        <v>2186</v>
      </c>
      <c r="B2189" s="90" t="s">
        <v>1071</v>
      </c>
      <c r="C2189" s="90" t="s">
        <v>45</v>
      </c>
      <c r="D2189" s="91"/>
      <c r="E2189" s="91"/>
      <c r="F2189" s="91"/>
      <c r="G2189" s="96"/>
    </row>
    <row r="2190" spans="1:7" ht="12.75">
      <c r="A2190" s="89">
        <v>2187</v>
      </c>
      <c r="B2190" s="90" t="s">
        <v>1071</v>
      </c>
      <c r="C2190" s="90" t="s">
        <v>45</v>
      </c>
      <c r="D2190" s="91"/>
      <c r="E2190" s="91"/>
      <c r="F2190" s="91"/>
      <c r="G2190" s="96"/>
    </row>
    <row r="2191" spans="1:7" ht="12.75">
      <c r="A2191" s="89">
        <v>2188</v>
      </c>
      <c r="B2191" s="90" t="s">
        <v>1071</v>
      </c>
      <c r="C2191" s="90" t="s">
        <v>45</v>
      </c>
      <c r="D2191" s="91"/>
      <c r="E2191" s="91"/>
      <c r="F2191" s="91"/>
      <c r="G2191" s="96"/>
    </row>
    <row r="2192" spans="1:7" ht="12.75">
      <c r="A2192" s="89">
        <v>2189</v>
      </c>
      <c r="B2192" s="90" t="s">
        <v>1071</v>
      </c>
      <c r="C2192" s="90" t="s">
        <v>45</v>
      </c>
      <c r="D2192" s="91"/>
      <c r="E2192" s="91"/>
      <c r="F2192" s="91"/>
      <c r="G2192" s="96"/>
    </row>
    <row r="2193" spans="1:7" ht="12.75">
      <c r="A2193" s="89">
        <v>2190</v>
      </c>
      <c r="B2193" s="90" t="s">
        <v>1071</v>
      </c>
      <c r="C2193" s="90" t="s">
        <v>45</v>
      </c>
      <c r="D2193" s="91"/>
      <c r="E2193" s="91"/>
      <c r="F2193" s="91"/>
      <c r="G2193" s="96"/>
    </row>
    <row r="2194" spans="1:7" ht="12.75">
      <c r="A2194" s="89">
        <v>2191</v>
      </c>
      <c r="B2194" s="90" t="s">
        <v>1071</v>
      </c>
      <c r="C2194" s="90" t="s">
        <v>45</v>
      </c>
      <c r="D2194" s="91"/>
      <c r="E2194" s="91"/>
      <c r="F2194" s="91"/>
      <c r="G2194" s="96"/>
    </row>
    <row r="2195" spans="1:7" ht="12.75">
      <c r="A2195" s="89">
        <v>2192</v>
      </c>
      <c r="B2195" s="90" t="s">
        <v>1071</v>
      </c>
      <c r="C2195" s="90" t="s">
        <v>45</v>
      </c>
      <c r="D2195" s="91"/>
      <c r="E2195" s="91"/>
      <c r="F2195" s="91"/>
      <c r="G2195" s="96"/>
    </row>
    <row r="2196" spans="1:7" ht="12.75">
      <c r="A2196" s="89">
        <v>2193</v>
      </c>
      <c r="B2196" s="90" t="s">
        <v>1071</v>
      </c>
      <c r="C2196" s="90" t="s">
        <v>45</v>
      </c>
      <c r="D2196" s="91"/>
      <c r="E2196" s="91"/>
      <c r="F2196" s="91"/>
      <c r="G2196" s="96"/>
    </row>
    <row r="2197" spans="1:7" ht="12.75">
      <c r="A2197" s="89">
        <v>2194</v>
      </c>
      <c r="B2197" s="90" t="s">
        <v>1071</v>
      </c>
      <c r="C2197" s="90" t="s">
        <v>45</v>
      </c>
      <c r="D2197" s="91"/>
      <c r="E2197" s="91"/>
      <c r="F2197" s="91"/>
      <c r="G2197" s="96"/>
    </row>
    <row r="2198" spans="1:7" ht="12.75">
      <c r="A2198" s="89">
        <v>2195</v>
      </c>
      <c r="B2198" s="90" t="s">
        <v>1071</v>
      </c>
      <c r="C2198" s="90" t="s">
        <v>45</v>
      </c>
      <c r="D2198" s="91"/>
      <c r="E2198" s="91"/>
      <c r="F2198" s="91"/>
      <c r="G2198" s="96"/>
    </row>
    <row r="2199" spans="1:7" ht="12.75">
      <c r="A2199" s="89">
        <v>2196</v>
      </c>
      <c r="B2199" s="90" t="s">
        <v>1071</v>
      </c>
      <c r="C2199" s="90" t="s">
        <v>45</v>
      </c>
      <c r="D2199" s="91"/>
      <c r="E2199" s="91"/>
      <c r="F2199" s="91"/>
      <c r="G2199" s="96"/>
    </row>
    <row r="2200" spans="1:7" ht="12.75">
      <c r="A2200" s="89">
        <v>2197</v>
      </c>
      <c r="B2200" s="90" t="s">
        <v>1071</v>
      </c>
      <c r="C2200" s="90" t="s">
        <v>45</v>
      </c>
      <c r="D2200" s="91"/>
      <c r="E2200" s="91"/>
      <c r="F2200" s="91"/>
      <c r="G2200" s="96"/>
    </row>
    <row r="2201" spans="1:7" ht="12.75">
      <c r="A2201" s="89">
        <v>2198</v>
      </c>
      <c r="B2201" s="90" t="s">
        <v>1071</v>
      </c>
      <c r="C2201" s="90" t="s">
        <v>45</v>
      </c>
      <c r="D2201" s="91"/>
      <c r="E2201" s="91"/>
      <c r="F2201" s="91"/>
      <c r="G2201" s="96"/>
    </row>
    <row r="2202" spans="1:7" ht="12.75">
      <c r="A2202" s="89">
        <v>2199</v>
      </c>
      <c r="B2202" s="90" t="s">
        <v>1071</v>
      </c>
      <c r="C2202" s="90" t="s">
        <v>45</v>
      </c>
      <c r="D2202" s="91"/>
      <c r="E2202" s="91"/>
      <c r="F2202" s="91"/>
      <c r="G2202" s="96"/>
    </row>
    <row r="2203" spans="1:7" ht="12.75">
      <c r="A2203" s="89">
        <v>2200</v>
      </c>
      <c r="B2203" s="90" t="s">
        <v>1071</v>
      </c>
      <c r="C2203" s="90" t="s">
        <v>45</v>
      </c>
      <c r="D2203" s="91"/>
      <c r="E2203" s="91"/>
      <c r="F2203" s="91"/>
      <c r="G2203" s="96"/>
    </row>
    <row r="2204" spans="1:7" ht="12.75">
      <c r="A2204" s="89">
        <v>2201</v>
      </c>
      <c r="B2204" s="90" t="s">
        <v>1071</v>
      </c>
      <c r="C2204" s="90" t="s">
        <v>45</v>
      </c>
      <c r="D2204" s="91"/>
      <c r="E2204" s="91"/>
      <c r="F2204" s="91"/>
      <c r="G2204" s="96"/>
    </row>
    <row r="2205" spans="1:7" ht="12.75">
      <c r="A2205" s="89">
        <v>2202</v>
      </c>
      <c r="B2205" s="90" t="s">
        <v>1071</v>
      </c>
      <c r="C2205" s="90" t="s">
        <v>45</v>
      </c>
      <c r="D2205" s="91"/>
      <c r="E2205" s="91"/>
      <c r="F2205" s="91"/>
      <c r="G2205" s="96"/>
    </row>
    <row r="2206" spans="1:7" ht="12.75">
      <c r="A2206" s="89">
        <v>2203</v>
      </c>
      <c r="B2206" s="90" t="s">
        <v>1071</v>
      </c>
      <c r="C2206" s="90" t="s">
        <v>45</v>
      </c>
      <c r="D2206" s="91"/>
      <c r="E2206" s="91"/>
      <c r="F2206" s="91"/>
      <c r="G2206" s="96"/>
    </row>
    <row r="2207" spans="1:7" ht="12.75">
      <c r="A2207" s="89">
        <v>2204</v>
      </c>
      <c r="B2207" s="90" t="s">
        <v>1071</v>
      </c>
      <c r="C2207" s="90" t="s">
        <v>45</v>
      </c>
      <c r="D2207" s="91"/>
      <c r="E2207" s="91"/>
      <c r="F2207" s="91"/>
      <c r="G2207" s="96"/>
    </row>
    <row r="2208" spans="1:7" ht="12.75">
      <c r="A2208" s="89">
        <v>2205</v>
      </c>
      <c r="B2208" s="90" t="s">
        <v>1071</v>
      </c>
      <c r="C2208" s="90" t="s">
        <v>45</v>
      </c>
      <c r="D2208" s="91"/>
      <c r="E2208" s="91"/>
      <c r="F2208" s="91"/>
      <c r="G2208" s="96"/>
    </row>
    <row r="2209" spans="1:7" ht="12.75">
      <c r="A2209" s="89">
        <v>2206</v>
      </c>
      <c r="B2209" s="90" t="s">
        <v>1071</v>
      </c>
      <c r="C2209" s="90" t="s">
        <v>45</v>
      </c>
      <c r="D2209" s="91"/>
      <c r="E2209" s="91"/>
      <c r="F2209" s="91"/>
      <c r="G2209" s="96"/>
    </row>
    <row r="2210" spans="1:7" ht="12.75">
      <c r="A2210" s="89">
        <v>2207</v>
      </c>
      <c r="B2210" s="90" t="s">
        <v>1071</v>
      </c>
      <c r="C2210" s="90" t="s">
        <v>45</v>
      </c>
      <c r="D2210" s="91"/>
      <c r="E2210" s="91"/>
      <c r="F2210" s="91"/>
      <c r="G2210" s="96"/>
    </row>
    <row r="2211" spans="1:7" ht="12.75">
      <c r="A2211" s="89">
        <v>2208</v>
      </c>
      <c r="B2211" s="90" t="s">
        <v>1071</v>
      </c>
      <c r="C2211" s="90" t="s">
        <v>45</v>
      </c>
      <c r="D2211" s="91"/>
      <c r="E2211" s="91"/>
      <c r="F2211" s="91"/>
      <c r="G2211" s="96"/>
    </row>
    <row r="2212" spans="1:7" ht="12.75">
      <c r="A2212" s="89">
        <v>2209</v>
      </c>
      <c r="B2212" s="90" t="s">
        <v>1071</v>
      </c>
      <c r="C2212" s="90" t="s">
        <v>45</v>
      </c>
      <c r="D2212" s="91"/>
      <c r="E2212" s="91"/>
      <c r="F2212" s="91"/>
      <c r="G2212" s="96"/>
    </row>
    <row r="2213" spans="1:7" ht="12.75">
      <c r="A2213" s="89">
        <v>2210</v>
      </c>
      <c r="B2213" s="90" t="s">
        <v>1071</v>
      </c>
      <c r="C2213" s="90" t="s">
        <v>45</v>
      </c>
      <c r="D2213" s="91"/>
      <c r="E2213" s="91"/>
      <c r="F2213" s="91"/>
      <c r="G2213" s="96"/>
    </row>
    <row r="2214" spans="1:7" ht="12.75">
      <c r="A2214" s="89">
        <v>2211</v>
      </c>
      <c r="B2214" s="90" t="s">
        <v>1071</v>
      </c>
      <c r="C2214" s="90" t="s">
        <v>45</v>
      </c>
      <c r="D2214" s="91"/>
      <c r="E2214" s="91"/>
      <c r="F2214" s="91"/>
      <c r="G2214" s="96"/>
    </row>
    <row r="2215" spans="1:7" ht="12.75">
      <c r="A2215" s="89">
        <v>2212</v>
      </c>
      <c r="B2215" s="90" t="s">
        <v>1071</v>
      </c>
      <c r="C2215" s="90" t="s">
        <v>45</v>
      </c>
      <c r="D2215" s="91"/>
      <c r="E2215" s="91"/>
      <c r="F2215" s="91"/>
      <c r="G2215" s="96"/>
    </row>
    <row r="2216" spans="1:7" ht="12.75">
      <c r="A2216" s="89">
        <v>2213</v>
      </c>
      <c r="B2216" s="90" t="s">
        <v>1071</v>
      </c>
      <c r="C2216" s="90" t="s">
        <v>45</v>
      </c>
      <c r="D2216" s="91"/>
      <c r="E2216" s="91"/>
      <c r="F2216" s="91"/>
      <c r="G2216" s="96"/>
    </row>
    <row r="2217" spans="1:7" ht="12.75">
      <c r="A2217" s="89">
        <v>2214</v>
      </c>
      <c r="B2217" s="90" t="s">
        <v>1071</v>
      </c>
      <c r="C2217" s="90" t="s">
        <v>45</v>
      </c>
      <c r="D2217" s="91"/>
      <c r="E2217" s="91"/>
      <c r="F2217" s="91"/>
      <c r="G2217" s="96"/>
    </row>
    <row r="2218" spans="1:7" ht="12.75">
      <c r="A2218" s="89">
        <v>2215</v>
      </c>
      <c r="B2218" s="90" t="s">
        <v>1071</v>
      </c>
      <c r="C2218" s="90" t="s">
        <v>45</v>
      </c>
      <c r="D2218" s="91"/>
      <c r="E2218" s="91"/>
      <c r="F2218" s="91"/>
      <c r="G2218" s="96"/>
    </row>
    <row r="2219" spans="1:7" ht="12.75">
      <c r="A2219" s="89">
        <v>2216</v>
      </c>
      <c r="B2219" s="90" t="s">
        <v>1071</v>
      </c>
      <c r="C2219" s="90" t="s">
        <v>45</v>
      </c>
      <c r="D2219" s="91"/>
      <c r="E2219" s="91"/>
      <c r="F2219" s="91"/>
      <c r="G2219" s="96"/>
    </row>
    <row r="2220" spans="1:7" ht="12.75">
      <c r="A2220" s="89">
        <v>2217</v>
      </c>
      <c r="B2220" s="90" t="s">
        <v>1071</v>
      </c>
      <c r="C2220" s="90" t="s">
        <v>45</v>
      </c>
      <c r="D2220" s="91"/>
      <c r="E2220" s="91"/>
      <c r="F2220" s="91"/>
      <c r="G2220" s="96"/>
    </row>
    <row r="2221" spans="1:7" ht="12.75">
      <c r="A2221" s="89">
        <v>2218</v>
      </c>
      <c r="B2221" s="90" t="s">
        <v>1071</v>
      </c>
      <c r="C2221" s="90" t="s">
        <v>45</v>
      </c>
      <c r="D2221" s="91"/>
      <c r="E2221" s="91"/>
      <c r="F2221" s="91"/>
      <c r="G2221" s="96"/>
    </row>
    <row r="2222" spans="1:7" ht="12.75">
      <c r="A2222" s="89">
        <v>2219</v>
      </c>
      <c r="B2222" s="90" t="s">
        <v>1071</v>
      </c>
      <c r="C2222" s="90" t="s">
        <v>45</v>
      </c>
      <c r="D2222" s="91"/>
      <c r="E2222" s="91"/>
      <c r="F2222" s="91"/>
      <c r="G2222" s="96"/>
    </row>
    <row r="2223" spans="1:7" ht="12.75">
      <c r="A2223" s="89">
        <v>2220</v>
      </c>
      <c r="B2223" s="90" t="s">
        <v>1071</v>
      </c>
      <c r="C2223" s="90" t="s">
        <v>45</v>
      </c>
      <c r="D2223" s="91"/>
      <c r="E2223" s="91"/>
      <c r="F2223" s="91"/>
      <c r="G2223" s="96"/>
    </row>
    <row r="2224" spans="1:7" ht="12.75">
      <c r="A2224" s="89">
        <v>2221</v>
      </c>
      <c r="B2224" s="90" t="s">
        <v>1071</v>
      </c>
      <c r="C2224" s="90" t="s">
        <v>45</v>
      </c>
      <c r="D2224" s="91"/>
      <c r="E2224" s="91"/>
      <c r="F2224" s="91"/>
      <c r="G2224" s="96"/>
    </row>
    <row r="2225" spans="1:7" ht="12.75">
      <c r="A2225" s="89">
        <v>2222</v>
      </c>
      <c r="B2225" s="90" t="s">
        <v>1071</v>
      </c>
      <c r="C2225" s="90" t="s">
        <v>45</v>
      </c>
      <c r="D2225" s="91"/>
      <c r="E2225" s="91"/>
      <c r="F2225" s="91"/>
      <c r="G2225" s="96"/>
    </row>
    <row r="2226" spans="1:7" ht="12.75">
      <c r="A2226" s="89">
        <v>2223</v>
      </c>
      <c r="B2226" s="90" t="s">
        <v>1071</v>
      </c>
      <c r="C2226" s="90" t="s">
        <v>45</v>
      </c>
      <c r="D2226" s="91"/>
      <c r="E2226" s="91"/>
      <c r="F2226" s="91"/>
      <c r="G2226" s="96"/>
    </row>
    <row r="2227" spans="1:7" ht="12.75">
      <c r="A2227" s="89">
        <v>2224</v>
      </c>
      <c r="B2227" s="90" t="s">
        <v>1071</v>
      </c>
      <c r="C2227" s="90" t="s">
        <v>45</v>
      </c>
      <c r="D2227" s="91"/>
      <c r="E2227" s="91"/>
      <c r="F2227" s="91"/>
      <c r="G2227" s="96"/>
    </row>
    <row r="2228" spans="1:7" ht="12.75">
      <c r="A2228" s="89">
        <v>2225</v>
      </c>
      <c r="B2228" s="90" t="s">
        <v>1071</v>
      </c>
      <c r="C2228" s="90" t="s">
        <v>45</v>
      </c>
      <c r="D2228" s="91"/>
      <c r="E2228" s="91"/>
      <c r="F2228" s="91"/>
      <c r="G2228" s="96"/>
    </row>
    <row r="2229" spans="1:7" ht="12.75">
      <c r="A2229" s="89">
        <v>2226</v>
      </c>
      <c r="B2229" s="90" t="s">
        <v>1071</v>
      </c>
      <c r="C2229" s="90" t="s">
        <v>45</v>
      </c>
      <c r="D2229" s="91"/>
      <c r="E2229" s="91"/>
      <c r="F2229" s="91"/>
      <c r="G2229" s="96"/>
    </row>
    <row r="2230" spans="1:7" ht="12.75">
      <c r="A2230" s="89">
        <v>2227</v>
      </c>
      <c r="B2230" s="90" t="s">
        <v>1071</v>
      </c>
      <c r="C2230" s="90" t="s">
        <v>45</v>
      </c>
      <c r="D2230" s="91"/>
      <c r="E2230" s="91"/>
      <c r="F2230" s="91"/>
      <c r="G2230" s="96"/>
    </row>
    <row r="2231" spans="1:7" ht="12.75">
      <c r="A2231" s="89">
        <v>2228</v>
      </c>
      <c r="B2231" s="90" t="s">
        <v>1071</v>
      </c>
      <c r="C2231" s="90" t="s">
        <v>45</v>
      </c>
      <c r="D2231" s="91"/>
      <c r="E2231" s="91"/>
      <c r="F2231" s="91"/>
      <c r="G2231" s="96"/>
    </row>
    <row r="2232" spans="1:7" ht="12.75">
      <c r="A2232" s="89">
        <v>2229</v>
      </c>
      <c r="B2232" s="90" t="s">
        <v>1071</v>
      </c>
      <c r="C2232" s="90" t="s">
        <v>45</v>
      </c>
      <c r="D2232" s="91"/>
      <c r="E2232" s="91"/>
      <c r="F2232" s="91"/>
      <c r="G2232" s="96"/>
    </row>
    <row r="2233" spans="1:7" ht="12.75">
      <c r="A2233" s="89">
        <v>2230</v>
      </c>
      <c r="B2233" s="90" t="s">
        <v>1071</v>
      </c>
      <c r="C2233" s="90" t="s">
        <v>45</v>
      </c>
      <c r="D2233" s="91"/>
      <c r="E2233" s="91"/>
      <c r="F2233" s="91"/>
      <c r="G2233" s="96"/>
    </row>
    <row r="2234" spans="1:7" ht="12.75">
      <c r="A2234" s="89">
        <v>2231</v>
      </c>
      <c r="B2234" s="90" t="s">
        <v>1071</v>
      </c>
      <c r="C2234" s="90" t="s">
        <v>45</v>
      </c>
      <c r="D2234" s="91"/>
      <c r="E2234" s="91"/>
      <c r="F2234" s="91"/>
      <c r="G2234" s="96"/>
    </row>
    <row r="2235" spans="1:7" ht="12.75">
      <c r="A2235" s="89">
        <v>2232</v>
      </c>
      <c r="B2235" s="90" t="s">
        <v>1071</v>
      </c>
      <c r="C2235" s="90" t="s">
        <v>45</v>
      </c>
      <c r="D2235" s="91"/>
      <c r="E2235" s="91"/>
      <c r="F2235" s="91"/>
      <c r="G2235" s="96"/>
    </row>
    <row r="2236" spans="1:7" ht="12.75">
      <c r="A2236" s="89">
        <v>2233</v>
      </c>
      <c r="B2236" s="90" t="s">
        <v>1071</v>
      </c>
      <c r="C2236" s="90" t="s">
        <v>45</v>
      </c>
      <c r="D2236" s="91"/>
      <c r="E2236" s="91"/>
      <c r="F2236" s="91"/>
      <c r="G2236" s="96"/>
    </row>
    <row r="2237" spans="1:7" ht="12.75">
      <c r="A2237" s="89">
        <v>2234</v>
      </c>
      <c r="B2237" s="90" t="s">
        <v>1071</v>
      </c>
      <c r="C2237" s="90" t="s">
        <v>45</v>
      </c>
      <c r="D2237" s="91"/>
      <c r="E2237" s="91"/>
      <c r="F2237" s="91"/>
      <c r="G2237" s="96"/>
    </row>
    <row r="2238" spans="1:7" ht="12.75">
      <c r="A2238" s="89">
        <v>2235</v>
      </c>
      <c r="B2238" s="90" t="s">
        <v>1071</v>
      </c>
      <c r="C2238" s="90" t="s">
        <v>45</v>
      </c>
      <c r="D2238" s="91"/>
      <c r="E2238" s="91"/>
      <c r="F2238" s="91"/>
      <c r="G2238" s="96"/>
    </row>
    <row r="2239" spans="1:7" ht="12.75">
      <c r="A2239" s="89">
        <v>2236</v>
      </c>
      <c r="B2239" s="90" t="s">
        <v>1071</v>
      </c>
      <c r="C2239" s="90" t="s">
        <v>45</v>
      </c>
      <c r="D2239" s="91"/>
      <c r="E2239" s="91"/>
      <c r="F2239" s="91"/>
      <c r="G2239" s="96"/>
    </row>
    <row r="2240" spans="1:7" ht="12.75">
      <c r="A2240" s="89">
        <v>2237</v>
      </c>
      <c r="B2240" s="90" t="s">
        <v>1071</v>
      </c>
      <c r="C2240" s="90" t="s">
        <v>45</v>
      </c>
      <c r="D2240" s="91"/>
      <c r="E2240" s="91"/>
      <c r="F2240" s="91"/>
      <c r="G2240" s="96"/>
    </row>
    <row r="2241" spans="1:7" ht="12.75">
      <c r="A2241" s="89">
        <v>2238</v>
      </c>
      <c r="B2241" s="90" t="s">
        <v>1071</v>
      </c>
      <c r="C2241" s="90" t="s">
        <v>45</v>
      </c>
      <c r="D2241" s="91"/>
      <c r="E2241" s="91"/>
      <c r="F2241" s="91"/>
      <c r="G2241" s="96"/>
    </row>
    <row r="2242" spans="1:7" ht="12.75">
      <c r="A2242" s="89">
        <v>2239</v>
      </c>
      <c r="B2242" s="90" t="s">
        <v>1071</v>
      </c>
      <c r="C2242" s="90" t="s">
        <v>45</v>
      </c>
      <c r="D2242" s="91"/>
      <c r="E2242" s="91"/>
      <c r="F2242" s="91"/>
      <c r="G2242" s="96"/>
    </row>
    <row r="2243" spans="1:7" ht="12.75">
      <c r="A2243" s="89">
        <v>2240</v>
      </c>
      <c r="B2243" s="90" t="s">
        <v>1071</v>
      </c>
      <c r="C2243" s="90" t="s">
        <v>45</v>
      </c>
      <c r="D2243" s="91"/>
      <c r="E2243" s="91"/>
      <c r="F2243" s="91"/>
      <c r="G2243" s="96"/>
    </row>
    <row r="2244" spans="1:7" ht="12.75">
      <c r="A2244" s="89">
        <v>2241</v>
      </c>
      <c r="B2244" s="90" t="s">
        <v>1071</v>
      </c>
      <c r="C2244" s="90" t="s">
        <v>45</v>
      </c>
      <c r="D2244" s="91"/>
      <c r="E2244" s="91"/>
      <c r="F2244" s="91"/>
      <c r="G2244" s="96"/>
    </row>
    <row r="2245" spans="1:7" ht="12.75">
      <c r="A2245" s="89">
        <v>2242</v>
      </c>
      <c r="B2245" s="90" t="s">
        <v>1071</v>
      </c>
      <c r="C2245" s="90" t="s">
        <v>45</v>
      </c>
      <c r="D2245" s="91"/>
      <c r="E2245" s="91"/>
      <c r="F2245" s="91"/>
      <c r="G2245" s="96"/>
    </row>
    <row r="2246" spans="1:7" ht="12.75">
      <c r="A2246" s="89">
        <v>2243</v>
      </c>
      <c r="B2246" s="90" t="s">
        <v>1071</v>
      </c>
      <c r="C2246" s="90" t="s">
        <v>45</v>
      </c>
      <c r="D2246" s="91"/>
      <c r="E2246" s="91"/>
      <c r="F2246" s="91"/>
      <c r="G2246" s="96"/>
    </row>
    <row r="2247" spans="1:7" ht="12.75">
      <c r="A2247" s="89">
        <v>2244</v>
      </c>
      <c r="B2247" s="90" t="s">
        <v>1071</v>
      </c>
      <c r="C2247" s="90" t="s">
        <v>45</v>
      </c>
      <c r="D2247" s="91"/>
      <c r="E2247" s="91"/>
      <c r="F2247" s="91"/>
      <c r="G2247" s="96"/>
    </row>
    <row r="2248" spans="1:7" ht="12.75">
      <c r="A2248" s="89">
        <v>2245</v>
      </c>
      <c r="B2248" s="90" t="s">
        <v>1071</v>
      </c>
      <c r="C2248" s="90" t="s">
        <v>45</v>
      </c>
      <c r="D2248" s="91"/>
      <c r="E2248" s="91"/>
      <c r="F2248" s="91"/>
      <c r="G2248" s="96"/>
    </row>
    <row r="2249" spans="1:7" ht="12.75">
      <c r="A2249" s="89">
        <v>2246</v>
      </c>
      <c r="B2249" s="90" t="s">
        <v>1071</v>
      </c>
      <c r="C2249" s="90" t="s">
        <v>45</v>
      </c>
      <c r="D2249" s="91"/>
      <c r="E2249" s="91"/>
      <c r="F2249" s="91"/>
      <c r="G2249" s="96"/>
    </row>
    <row r="2250" spans="1:7" ht="12.75">
      <c r="A2250" s="89">
        <v>2247</v>
      </c>
      <c r="B2250" s="90" t="s">
        <v>1071</v>
      </c>
      <c r="C2250" s="90" t="s">
        <v>45</v>
      </c>
      <c r="D2250" s="91"/>
      <c r="E2250" s="91"/>
      <c r="F2250" s="91"/>
      <c r="G2250" s="96"/>
    </row>
    <row r="2251" spans="1:7" ht="12.75">
      <c r="A2251" s="89">
        <v>2248</v>
      </c>
      <c r="B2251" s="90" t="s">
        <v>1071</v>
      </c>
      <c r="C2251" s="90" t="s">
        <v>45</v>
      </c>
      <c r="D2251" s="91"/>
      <c r="E2251" s="91"/>
      <c r="F2251" s="91"/>
      <c r="G2251" s="96"/>
    </row>
    <row r="2252" spans="1:7" ht="12.75">
      <c r="A2252" s="89">
        <v>2249</v>
      </c>
      <c r="B2252" s="90" t="s">
        <v>1071</v>
      </c>
      <c r="C2252" s="90" t="s">
        <v>45</v>
      </c>
      <c r="D2252" s="91"/>
      <c r="E2252" s="91"/>
      <c r="F2252" s="91"/>
      <c r="G2252" s="96"/>
    </row>
    <row r="2253" spans="1:7" ht="12.75">
      <c r="A2253" s="89">
        <v>2250</v>
      </c>
      <c r="B2253" s="90" t="s">
        <v>1071</v>
      </c>
      <c r="C2253" s="90" t="s">
        <v>45</v>
      </c>
      <c r="D2253" s="91"/>
      <c r="E2253" s="91"/>
      <c r="F2253" s="91"/>
      <c r="G2253" s="96"/>
    </row>
    <row r="2254" spans="1:7" ht="12.75">
      <c r="A2254" s="89">
        <v>2251</v>
      </c>
      <c r="B2254" s="90" t="s">
        <v>1071</v>
      </c>
      <c r="C2254" s="90" t="s">
        <v>45</v>
      </c>
      <c r="D2254" s="91"/>
      <c r="E2254" s="91"/>
      <c r="F2254" s="91"/>
      <c r="G2254" s="96"/>
    </row>
    <row r="2255" spans="1:7" ht="12.75">
      <c r="A2255" s="89">
        <v>2252</v>
      </c>
      <c r="B2255" s="90" t="s">
        <v>1071</v>
      </c>
      <c r="C2255" s="90" t="s">
        <v>45</v>
      </c>
      <c r="D2255" s="91"/>
      <c r="E2255" s="91"/>
      <c r="F2255" s="91"/>
      <c r="G2255" s="96"/>
    </row>
    <row r="2256" spans="1:7" ht="12.75">
      <c r="A2256" s="89">
        <v>2253</v>
      </c>
      <c r="B2256" s="90" t="s">
        <v>1071</v>
      </c>
      <c r="C2256" s="90" t="s">
        <v>45</v>
      </c>
      <c r="D2256" s="91"/>
      <c r="E2256" s="91"/>
      <c r="F2256" s="91"/>
      <c r="G2256" s="96"/>
    </row>
    <row r="2257" spans="1:7" ht="12.75">
      <c r="A2257" s="89">
        <v>2254</v>
      </c>
      <c r="B2257" s="90" t="s">
        <v>1071</v>
      </c>
      <c r="C2257" s="90" t="s">
        <v>45</v>
      </c>
      <c r="D2257" s="91"/>
      <c r="E2257" s="91"/>
      <c r="F2257" s="91"/>
      <c r="G2257" s="96"/>
    </row>
    <row r="2258" spans="1:7" ht="12.75">
      <c r="A2258" s="89">
        <v>2255</v>
      </c>
      <c r="B2258" s="90" t="s">
        <v>1071</v>
      </c>
      <c r="C2258" s="90" t="s">
        <v>45</v>
      </c>
      <c r="D2258" s="91"/>
      <c r="E2258" s="91"/>
      <c r="F2258" s="91"/>
      <c r="G2258" s="96"/>
    </row>
    <row r="2259" spans="1:7" ht="12.75">
      <c r="A2259" s="89">
        <v>2256</v>
      </c>
      <c r="B2259" s="90" t="s">
        <v>1071</v>
      </c>
      <c r="C2259" s="90" t="s">
        <v>45</v>
      </c>
      <c r="D2259" s="91"/>
      <c r="E2259" s="91"/>
      <c r="F2259" s="91"/>
      <c r="G2259" s="96"/>
    </row>
    <row r="2260" spans="1:7" ht="12.75">
      <c r="A2260" s="89">
        <v>2257</v>
      </c>
      <c r="B2260" s="90" t="s">
        <v>1071</v>
      </c>
      <c r="C2260" s="90" t="s">
        <v>45</v>
      </c>
      <c r="D2260" s="91"/>
      <c r="E2260" s="91"/>
      <c r="F2260" s="91"/>
      <c r="G2260" s="96"/>
    </row>
    <row r="2261" spans="1:7" ht="12.75">
      <c r="A2261" s="89">
        <v>2258</v>
      </c>
      <c r="B2261" s="90" t="s">
        <v>1071</v>
      </c>
      <c r="C2261" s="90" t="s">
        <v>45</v>
      </c>
      <c r="D2261" s="91"/>
      <c r="E2261" s="91"/>
      <c r="F2261" s="91"/>
      <c r="G2261" s="96"/>
    </row>
    <row r="2262" spans="1:7" ht="12.75">
      <c r="A2262" s="89">
        <v>2259</v>
      </c>
      <c r="B2262" s="90" t="s">
        <v>1071</v>
      </c>
      <c r="C2262" s="90" t="s">
        <v>45</v>
      </c>
      <c r="D2262" s="91"/>
      <c r="E2262" s="91"/>
      <c r="F2262" s="91"/>
      <c r="G2262" s="96"/>
    </row>
    <row r="2263" spans="1:7" ht="12.75">
      <c r="A2263" s="89">
        <v>2260</v>
      </c>
      <c r="B2263" s="90" t="s">
        <v>1071</v>
      </c>
      <c r="C2263" s="90" t="s">
        <v>45</v>
      </c>
      <c r="D2263" s="91"/>
      <c r="E2263" s="91"/>
      <c r="F2263" s="91"/>
      <c r="G2263" s="96"/>
    </row>
    <row r="2264" spans="1:7" ht="12.75">
      <c r="A2264" s="89">
        <v>2261</v>
      </c>
      <c r="B2264" s="90" t="s">
        <v>1071</v>
      </c>
      <c r="C2264" s="90" t="s">
        <v>45</v>
      </c>
      <c r="D2264" s="91"/>
      <c r="E2264" s="91"/>
      <c r="F2264" s="91"/>
      <c r="G2264" s="96"/>
    </row>
    <row r="2265" spans="1:7" ht="12.75">
      <c r="A2265" s="89">
        <v>2262</v>
      </c>
      <c r="B2265" s="90" t="s">
        <v>1071</v>
      </c>
      <c r="C2265" s="90" t="s">
        <v>45</v>
      </c>
      <c r="D2265" s="91"/>
      <c r="E2265" s="91"/>
      <c r="F2265" s="91"/>
      <c r="G2265" s="96"/>
    </row>
    <row r="2266" spans="1:7" ht="12.75">
      <c r="A2266" s="89">
        <v>2263</v>
      </c>
      <c r="B2266" s="90" t="s">
        <v>1071</v>
      </c>
      <c r="C2266" s="90" t="s">
        <v>45</v>
      </c>
      <c r="D2266" s="91"/>
      <c r="E2266" s="91"/>
      <c r="F2266" s="91"/>
      <c r="G2266" s="96"/>
    </row>
    <row r="2267" spans="1:7" ht="12.75">
      <c r="A2267" s="89">
        <v>2264</v>
      </c>
      <c r="B2267" s="90" t="s">
        <v>1071</v>
      </c>
      <c r="C2267" s="90" t="s">
        <v>45</v>
      </c>
      <c r="D2267" s="91"/>
      <c r="E2267" s="91"/>
      <c r="F2267" s="91"/>
      <c r="G2267" s="96"/>
    </row>
    <row r="2268" spans="1:7" ht="12.75">
      <c r="A2268" s="89">
        <v>2265</v>
      </c>
      <c r="B2268" s="90" t="s">
        <v>1071</v>
      </c>
      <c r="C2268" s="90" t="s">
        <v>45</v>
      </c>
      <c r="D2268" s="91"/>
      <c r="E2268" s="91"/>
      <c r="F2268" s="91"/>
      <c r="G2268" s="96"/>
    </row>
    <row r="2269" spans="1:7" ht="12.75">
      <c r="A2269" s="89">
        <v>2266</v>
      </c>
      <c r="B2269" s="90" t="s">
        <v>1071</v>
      </c>
      <c r="C2269" s="90" t="s">
        <v>45</v>
      </c>
      <c r="D2269" s="91"/>
      <c r="E2269" s="91"/>
      <c r="F2269" s="91"/>
      <c r="G2269" s="96"/>
    </row>
    <row r="2270" spans="1:7" ht="12.75">
      <c r="A2270" s="89">
        <v>2267</v>
      </c>
      <c r="B2270" s="90" t="s">
        <v>1071</v>
      </c>
      <c r="C2270" s="90" t="s">
        <v>45</v>
      </c>
      <c r="D2270" s="91"/>
      <c r="E2270" s="91"/>
      <c r="F2270" s="91"/>
      <c r="G2270" s="96"/>
    </row>
    <row r="2271" spans="1:7" ht="12.75">
      <c r="A2271" s="89">
        <v>2268</v>
      </c>
      <c r="B2271" s="90" t="s">
        <v>1071</v>
      </c>
      <c r="C2271" s="90" t="s">
        <v>45</v>
      </c>
      <c r="D2271" s="91"/>
      <c r="E2271" s="91"/>
      <c r="F2271" s="91"/>
      <c r="G2271" s="96"/>
    </row>
    <row r="2272" spans="1:7" ht="12.75">
      <c r="A2272" s="89">
        <v>2269</v>
      </c>
      <c r="B2272" s="90" t="s">
        <v>1071</v>
      </c>
      <c r="C2272" s="90" t="s">
        <v>45</v>
      </c>
      <c r="D2272" s="91"/>
      <c r="E2272" s="91"/>
      <c r="F2272" s="91"/>
      <c r="G2272" s="96"/>
    </row>
    <row r="2273" spans="1:7" ht="12.75">
      <c r="A2273" s="89">
        <v>2270</v>
      </c>
      <c r="B2273" s="90" t="s">
        <v>1071</v>
      </c>
      <c r="C2273" s="90" t="s">
        <v>45</v>
      </c>
      <c r="D2273" s="91"/>
      <c r="E2273" s="91"/>
      <c r="F2273" s="91"/>
      <c r="G2273" s="96"/>
    </row>
    <row r="2274" spans="1:7" ht="12.75">
      <c r="A2274" s="89">
        <v>2271</v>
      </c>
      <c r="B2274" s="90" t="s">
        <v>1071</v>
      </c>
      <c r="C2274" s="90" t="s">
        <v>45</v>
      </c>
      <c r="D2274" s="91"/>
      <c r="E2274" s="91"/>
      <c r="F2274" s="91"/>
      <c r="G2274" s="96"/>
    </row>
    <row r="2275" spans="1:7" ht="12.75">
      <c r="A2275" s="89">
        <v>2272</v>
      </c>
      <c r="B2275" s="90" t="s">
        <v>1071</v>
      </c>
      <c r="C2275" s="90" t="s">
        <v>45</v>
      </c>
      <c r="D2275" s="91"/>
      <c r="E2275" s="91"/>
      <c r="F2275" s="91"/>
      <c r="G2275" s="96"/>
    </row>
    <row r="2276" spans="1:7" ht="12.75">
      <c r="A2276" s="89">
        <v>2273</v>
      </c>
      <c r="B2276" s="90" t="s">
        <v>1071</v>
      </c>
      <c r="C2276" s="90" t="s">
        <v>45</v>
      </c>
      <c r="D2276" s="91"/>
      <c r="E2276" s="91"/>
      <c r="F2276" s="91"/>
      <c r="G2276" s="96"/>
    </row>
    <row r="2277" spans="1:7" ht="12.75">
      <c r="A2277" s="89">
        <v>2274</v>
      </c>
      <c r="B2277" s="90" t="s">
        <v>1071</v>
      </c>
      <c r="C2277" s="90" t="s">
        <v>45</v>
      </c>
      <c r="D2277" s="91"/>
      <c r="E2277" s="91"/>
      <c r="F2277" s="91"/>
      <c r="G2277" s="96"/>
    </row>
    <row r="2278" spans="1:7" ht="12.75">
      <c r="A2278" s="89">
        <v>2275</v>
      </c>
      <c r="B2278" s="90" t="s">
        <v>1071</v>
      </c>
      <c r="C2278" s="90" t="s">
        <v>45</v>
      </c>
      <c r="D2278" s="91"/>
      <c r="E2278" s="91"/>
      <c r="F2278" s="91"/>
      <c r="G2278" s="96"/>
    </row>
    <row r="2279" spans="1:7" ht="12.75">
      <c r="A2279" s="89">
        <v>2276</v>
      </c>
      <c r="B2279" s="90" t="s">
        <v>1071</v>
      </c>
      <c r="C2279" s="90" t="s">
        <v>45</v>
      </c>
      <c r="D2279" s="91"/>
      <c r="E2279" s="91"/>
      <c r="F2279" s="91"/>
      <c r="G2279" s="96"/>
    </row>
    <row r="2280" spans="1:7" ht="12.75">
      <c r="A2280" s="89">
        <v>2277</v>
      </c>
      <c r="B2280" s="90" t="s">
        <v>1071</v>
      </c>
      <c r="C2280" s="90" t="s">
        <v>45</v>
      </c>
      <c r="D2280" s="91"/>
      <c r="E2280" s="91"/>
      <c r="F2280" s="91"/>
      <c r="G2280" s="96"/>
    </row>
    <row r="2281" spans="1:7" ht="12.75">
      <c r="A2281" s="89">
        <v>2278</v>
      </c>
      <c r="B2281" s="90" t="s">
        <v>1071</v>
      </c>
      <c r="C2281" s="90" t="s">
        <v>45</v>
      </c>
      <c r="D2281" s="91"/>
      <c r="E2281" s="91"/>
      <c r="F2281" s="91"/>
      <c r="G2281" s="96"/>
    </row>
    <row r="2282" spans="1:7" ht="12.75">
      <c r="A2282" s="89">
        <v>2279</v>
      </c>
      <c r="B2282" s="90" t="s">
        <v>1071</v>
      </c>
      <c r="C2282" s="90" t="s">
        <v>45</v>
      </c>
      <c r="D2282" s="91"/>
      <c r="E2282" s="91"/>
      <c r="F2282" s="91"/>
      <c r="G2282" s="96"/>
    </row>
    <row r="2283" spans="1:7" ht="12.75">
      <c r="A2283" s="89">
        <v>2280</v>
      </c>
      <c r="B2283" s="90" t="s">
        <v>1071</v>
      </c>
      <c r="C2283" s="90" t="s">
        <v>45</v>
      </c>
      <c r="D2283" s="91"/>
      <c r="E2283" s="91"/>
      <c r="F2283" s="91"/>
      <c r="G2283" s="96"/>
    </row>
    <row r="2284" spans="1:7" ht="12.75">
      <c r="A2284" s="89">
        <v>2281</v>
      </c>
      <c r="B2284" s="90" t="s">
        <v>1071</v>
      </c>
      <c r="C2284" s="90" t="s">
        <v>45</v>
      </c>
      <c r="D2284" s="91"/>
      <c r="E2284" s="91"/>
      <c r="F2284" s="91"/>
      <c r="G2284" s="96"/>
    </row>
    <row r="2285" spans="1:7" ht="12.75">
      <c r="A2285" s="89">
        <v>2282</v>
      </c>
      <c r="B2285" s="90" t="s">
        <v>1071</v>
      </c>
      <c r="C2285" s="90" t="s">
        <v>45</v>
      </c>
      <c r="D2285" s="91"/>
      <c r="E2285" s="91"/>
      <c r="F2285" s="91"/>
      <c r="G2285" s="96"/>
    </row>
    <row r="2286" spans="1:7" ht="12.75">
      <c r="A2286" s="89">
        <v>2283</v>
      </c>
      <c r="B2286" s="90" t="s">
        <v>1071</v>
      </c>
      <c r="C2286" s="90" t="s">
        <v>45</v>
      </c>
      <c r="D2286" s="91"/>
      <c r="E2286" s="91"/>
      <c r="F2286" s="91"/>
      <c r="G2286" s="96"/>
    </row>
    <row r="2287" spans="1:7" ht="12.75">
      <c r="A2287" s="89">
        <v>2284</v>
      </c>
      <c r="B2287" s="90" t="s">
        <v>1071</v>
      </c>
      <c r="C2287" s="90" t="s">
        <v>45</v>
      </c>
      <c r="D2287" s="91"/>
      <c r="E2287" s="91"/>
      <c r="F2287" s="91"/>
      <c r="G2287" s="96"/>
    </row>
    <row r="2288" spans="1:7" ht="12.75">
      <c r="A2288" s="89">
        <v>2285</v>
      </c>
      <c r="B2288" s="90" t="s">
        <v>1071</v>
      </c>
      <c r="C2288" s="90" t="s">
        <v>45</v>
      </c>
      <c r="D2288" s="91"/>
      <c r="E2288" s="91"/>
      <c r="F2288" s="91"/>
      <c r="G2288" s="96"/>
    </row>
    <row r="2289" spans="1:7" ht="12.75">
      <c r="A2289" s="89">
        <v>2286</v>
      </c>
      <c r="B2289" s="90" t="s">
        <v>1071</v>
      </c>
      <c r="C2289" s="90" t="s">
        <v>45</v>
      </c>
      <c r="D2289" s="91"/>
      <c r="E2289" s="91"/>
      <c r="F2289" s="91"/>
      <c r="G2289" s="96"/>
    </row>
    <row r="2290" spans="1:7" ht="12.75">
      <c r="A2290" s="89">
        <v>2287</v>
      </c>
      <c r="B2290" s="90" t="s">
        <v>1071</v>
      </c>
      <c r="C2290" s="90" t="s">
        <v>45</v>
      </c>
      <c r="D2290" s="91"/>
      <c r="E2290" s="91"/>
      <c r="F2290" s="91"/>
      <c r="G2290" s="96"/>
    </row>
    <row r="2291" spans="1:7" ht="12.75">
      <c r="A2291" s="89">
        <v>2288</v>
      </c>
      <c r="B2291" s="90" t="s">
        <v>1071</v>
      </c>
      <c r="C2291" s="90" t="s">
        <v>45</v>
      </c>
      <c r="D2291" s="91"/>
      <c r="E2291" s="91"/>
      <c r="F2291" s="91"/>
      <c r="G2291" s="96"/>
    </row>
    <row r="2292" spans="1:7" ht="12.75">
      <c r="A2292" s="89">
        <v>2289</v>
      </c>
      <c r="B2292" s="90" t="s">
        <v>1071</v>
      </c>
      <c r="C2292" s="90" t="s">
        <v>45</v>
      </c>
      <c r="D2292" s="91"/>
      <c r="E2292" s="91"/>
      <c r="F2292" s="91"/>
      <c r="G2292" s="96"/>
    </row>
    <row r="2293" spans="1:7" ht="12.75">
      <c r="A2293" s="89">
        <v>2290</v>
      </c>
      <c r="B2293" s="90" t="s">
        <v>1071</v>
      </c>
      <c r="C2293" s="90" t="s">
        <v>45</v>
      </c>
      <c r="D2293" s="91"/>
      <c r="E2293" s="91"/>
      <c r="F2293" s="91"/>
      <c r="G2293" s="96"/>
    </row>
    <row r="2294" spans="1:7" ht="12.75">
      <c r="A2294" s="89">
        <v>2291</v>
      </c>
      <c r="B2294" s="90" t="s">
        <v>1071</v>
      </c>
      <c r="C2294" s="90" t="s">
        <v>45</v>
      </c>
      <c r="D2294" s="91"/>
      <c r="E2294" s="91"/>
      <c r="F2294" s="91"/>
      <c r="G2294" s="96"/>
    </row>
    <row r="2295" spans="1:7" ht="12.75">
      <c r="A2295" s="89">
        <v>2292</v>
      </c>
      <c r="B2295" s="90" t="s">
        <v>1071</v>
      </c>
      <c r="C2295" s="90" t="s">
        <v>45</v>
      </c>
      <c r="D2295" s="91"/>
      <c r="E2295" s="91"/>
      <c r="F2295" s="91"/>
      <c r="G2295" s="96"/>
    </row>
    <row r="2296" spans="1:7" ht="12.75">
      <c r="A2296" s="89">
        <v>2293</v>
      </c>
      <c r="B2296" s="90" t="s">
        <v>1071</v>
      </c>
      <c r="C2296" s="90" t="s">
        <v>45</v>
      </c>
      <c r="D2296" s="91"/>
      <c r="E2296" s="91"/>
      <c r="F2296" s="91"/>
      <c r="G2296" s="96"/>
    </row>
    <row r="2297" spans="1:7" ht="12.75">
      <c r="A2297" s="89">
        <v>2294</v>
      </c>
      <c r="B2297" s="90" t="s">
        <v>1071</v>
      </c>
      <c r="C2297" s="90" t="s">
        <v>45</v>
      </c>
      <c r="D2297" s="91"/>
      <c r="E2297" s="91"/>
      <c r="F2297" s="91"/>
      <c r="G2297" s="96"/>
    </row>
    <row r="2298" spans="1:7" ht="12.75">
      <c r="A2298" s="89">
        <v>2295</v>
      </c>
      <c r="B2298" s="90" t="s">
        <v>1071</v>
      </c>
      <c r="C2298" s="90" t="s">
        <v>45</v>
      </c>
      <c r="D2298" s="91"/>
      <c r="E2298" s="91"/>
      <c r="F2298" s="91"/>
      <c r="G2298" s="96"/>
    </row>
    <row r="2299" spans="1:7" ht="12.75">
      <c r="A2299" s="89">
        <v>2296</v>
      </c>
      <c r="B2299" s="90" t="s">
        <v>1071</v>
      </c>
      <c r="C2299" s="90" t="s">
        <v>45</v>
      </c>
      <c r="D2299" s="91"/>
      <c r="E2299" s="91"/>
      <c r="F2299" s="91"/>
      <c r="G2299" s="96"/>
    </row>
    <row r="2300" spans="1:7" ht="12.75">
      <c r="A2300" s="89">
        <v>2297</v>
      </c>
      <c r="B2300" s="90" t="s">
        <v>1071</v>
      </c>
      <c r="C2300" s="90" t="s">
        <v>45</v>
      </c>
      <c r="D2300" s="91"/>
      <c r="E2300" s="91"/>
      <c r="F2300" s="91"/>
      <c r="G2300" s="96"/>
    </row>
    <row r="2301" spans="1:7" ht="12.75">
      <c r="A2301" s="89">
        <v>2298</v>
      </c>
      <c r="B2301" s="90" t="s">
        <v>1071</v>
      </c>
      <c r="C2301" s="90" t="s">
        <v>45</v>
      </c>
      <c r="D2301" s="91"/>
      <c r="E2301" s="91"/>
      <c r="F2301" s="91"/>
      <c r="G2301" s="96"/>
    </row>
    <row r="2302" spans="1:7" ht="12.75">
      <c r="A2302" s="89">
        <v>2299</v>
      </c>
      <c r="B2302" s="90" t="s">
        <v>1071</v>
      </c>
      <c r="C2302" s="90" t="s">
        <v>45</v>
      </c>
      <c r="D2302" s="91"/>
      <c r="E2302" s="91"/>
      <c r="F2302" s="91"/>
      <c r="G2302" s="96"/>
    </row>
    <row r="2303" spans="1:7" ht="12.75">
      <c r="A2303" s="89">
        <v>2300</v>
      </c>
      <c r="B2303" s="90" t="s">
        <v>1071</v>
      </c>
      <c r="C2303" s="90" t="s">
        <v>45</v>
      </c>
      <c r="D2303" s="91"/>
      <c r="E2303" s="91"/>
      <c r="F2303" s="91"/>
      <c r="G2303" s="96"/>
    </row>
    <row r="2304" spans="1:7" ht="12.75">
      <c r="A2304" s="89">
        <v>2301</v>
      </c>
      <c r="B2304" s="90" t="s">
        <v>1071</v>
      </c>
      <c r="C2304" s="90" t="s">
        <v>45</v>
      </c>
      <c r="D2304" s="91"/>
      <c r="E2304" s="91"/>
      <c r="F2304" s="91"/>
      <c r="G2304" s="96"/>
    </row>
    <row r="2305" spans="1:7" ht="12.75">
      <c r="A2305" s="89">
        <v>2302</v>
      </c>
      <c r="B2305" s="90" t="s">
        <v>1071</v>
      </c>
      <c r="C2305" s="90" t="s">
        <v>45</v>
      </c>
      <c r="D2305" s="91"/>
      <c r="E2305" s="91"/>
      <c r="F2305" s="91"/>
      <c r="G2305" s="96"/>
    </row>
    <row r="2306" spans="1:7" ht="12.75">
      <c r="A2306" s="89">
        <v>2303</v>
      </c>
      <c r="B2306" s="90" t="s">
        <v>1071</v>
      </c>
      <c r="C2306" s="90" t="s">
        <v>45</v>
      </c>
      <c r="D2306" s="91"/>
      <c r="E2306" s="91"/>
      <c r="F2306" s="91"/>
      <c r="G2306" s="96"/>
    </row>
    <row r="2307" spans="1:7" ht="12.75">
      <c r="A2307" s="89">
        <v>2304</v>
      </c>
      <c r="B2307" s="90" t="s">
        <v>1071</v>
      </c>
      <c r="C2307" s="90" t="s">
        <v>45</v>
      </c>
      <c r="D2307" s="91"/>
      <c r="E2307" s="91"/>
      <c r="F2307" s="91"/>
      <c r="G2307" s="96"/>
    </row>
    <row r="2308" spans="1:7" ht="12.75">
      <c r="A2308" s="89">
        <v>2305</v>
      </c>
      <c r="B2308" s="90" t="s">
        <v>1071</v>
      </c>
      <c r="C2308" s="90" t="s">
        <v>45</v>
      </c>
      <c r="D2308" s="91"/>
      <c r="E2308" s="91"/>
      <c r="F2308" s="91"/>
      <c r="G2308" s="96"/>
    </row>
    <row r="2309" spans="1:7" ht="12.75">
      <c r="A2309" s="89">
        <v>2306</v>
      </c>
      <c r="B2309" s="90" t="s">
        <v>1071</v>
      </c>
      <c r="C2309" s="90" t="s">
        <v>45</v>
      </c>
      <c r="D2309" s="91"/>
      <c r="E2309" s="91"/>
      <c r="F2309" s="91"/>
      <c r="G2309" s="96"/>
    </row>
    <row r="2310" spans="1:7" ht="12.75">
      <c r="A2310" s="89">
        <v>2307</v>
      </c>
      <c r="B2310" s="90" t="s">
        <v>1071</v>
      </c>
      <c r="C2310" s="90" t="s">
        <v>45</v>
      </c>
      <c r="D2310" s="91"/>
      <c r="E2310" s="91"/>
      <c r="F2310" s="91"/>
      <c r="G2310" s="96"/>
    </row>
    <row r="2311" spans="1:7" ht="12.75">
      <c r="A2311" s="89">
        <v>2308</v>
      </c>
      <c r="B2311" s="90" t="s">
        <v>1071</v>
      </c>
      <c r="C2311" s="90" t="s">
        <v>45</v>
      </c>
      <c r="D2311" s="91"/>
      <c r="E2311" s="91"/>
      <c r="F2311" s="91"/>
      <c r="G2311" s="96"/>
    </row>
    <row r="2312" spans="1:7" ht="12.75">
      <c r="A2312" s="89">
        <v>2309</v>
      </c>
      <c r="B2312" s="90" t="s">
        <v>1071</v>
      </c>
      <c r="C2312" s="90" t="s">
        <v>45</v>
      </c>
      <c r="D2312" s="91"/>
      <c r="E2312" s="91"/>
      <c r="F2312" s="91"/>
      <c r="G2312" s="96"/>
    </row>
    <row r="2313" spans="1:7" ht="12.75">
      <c r="A2313" s="89">
        <v>2310</v>
      </c>
      <c r="B2313" s="90" t="s">
        <v>1071</v>
      </c>
      <c r="C2313" s="90" t="s">
        <v>45</v>
      </c>
      <c r="D2313" s="91"/>
      <c r="E2313" s="91"/>
      <c r="F2313" s="91"/>
      <c r="G2313" s="96"/>
    </row>
    <row r="2314" spans="1:7" ht="12.75">
      <c r="A2314" s="89">
        <v>2311</v>
      </c>
      <c r="B2314" s="90" t="s">
        <v>1071</v>
      </c>
      <c r="C2314" s="90" t="s">
        <v>45</v>
      </c>
      <c r="D2314" s="91"/>
      <c r="E2314" s="91"/>
      <c r="F2314" s="91"/>
      <c r="G2314" s="96"/>
    </row>
    <row r="2315" spans="1:7" ht="12.75">
      <c r="A2315" s="89">
        <v>2312</v>
      </c>
      <c r="B2315" s="90" t="s">
        <v>1071</v>
      </c>
      <c r="C2315" s="90" t="s">
        <v>45</v>
      </c>
      <c r="D2315" s="91"/>
      <c r="E2315" s="91"/>
      <c r="F2315" s="91"/>
      <c r="G2315" s="96"/>
    </row>
    <row r="2316" spans="1:7" ht="12.75">
      <c r="A2316" s="89">
        <v>2313</v>
      </c>
      <c r="B2316" s="90" t="s">
        <v>1071</v>
      </c>
      <c r="C2316" s="90" t="s">
        <v>45</v>
      </c>
      <c r="D2316" s="91"/>
      <c r="E2316" s="91"/>
      <c r="F2316" s="91"/>
      <c r="G2316" s="96"/>
    </row>
    <row r="2317" spans="1:7" ht="12.75">
      <c r="A2317" s="89">
        <v>2314</v>
      </c>
      <c r="B2317" s="90" t="s">
        <v>1071</v>
      </c>
      <c r="C2317" s="90" t="s">
        <v>45</v>
      </c>
      <c r="D2317" s="91"/>
      <c r="E2317" s="91"/>
      <c r="F2317" s="91"/>
      <c r="G2317" s="96"/>
    </row>
    <row r="2318" spans="1:7" ht="12.75">
      <c r="A2318" s="89">
        <v>2315</v>
      </c>
      <c r="B2318" s="90" t="s">
        <v>1071</v>
      </c>
      <c r="C2318" s="90" t="s">
        <v>45</v>
      </c>
      <c r="D2318" s="91"/>
      <c r="E2318" s="91"/>
      <c r="F2318" s="91"/>
      <c r="G2318" s="96"/>
    </row>
    <row r="2319" spans="1:7" ht="12.75">
      <c r="A2319" s="89">
        <v>2316</v>
      </c>
      <c r="B2319" s="90" t="s">
        <v>1071</v>
      </c>
      <c r="C2319" s="90" t="s">
        <v>45</v>
      </c>
      <c r="D2319" s="91"/>
      <c r="E2319" s="91"/>
      <c r="F2319" s="91"/>
      <c r="G2319" s="96"/>
    </row>
    <row r="2320" spans="1:7" ht="12.75">
      <c r="A2320" s="89">
        <v>2317</v>
      </c>
      <c r="B2320" s="90" t="s">
        <v>1071</v>
      </c>
      <c r="C2320" s="90" t="s">
        <v>45</v>
      </c>
      <c r="D2320" s="91"/>
      <c r="E2320" s="91"/>
      <c r="F2320" s="91"/>
      <c r="G2320" s="96"/>
    </row>
    <row r="2321" spans="1:7" ht="12.75">
      <c r="A2321" s="89">
        <v>2318</v>
      </c>
      <c r="B2321" s="90" t="s">
        <v>1071</v>
      </c>
      <c r="C2321" s="90" t="s">
        <v>45</v>
      </c>
      <c r="D2321" s="91"/>
      <c r="E2321" s="91"/>
      <c r="F2321" s="91"/>
      <c r="G2321" s="96"/>
    </row>
    <row r="2322" spans="1:7" ht="12.75">
      <c r="A2322" s="89">
        <v>2319</v>
      </c>
      <c r="B2322" s="90" t="s">
        <v>1071</v>
      </c>
      <c r="C2322" s="90" t="s">
        <v>45</v>
      </c>
      <c r="D2322" s="91"/>
      <c r="E2322" s="91"/>
      <c r="F2322" s="91"/>
      <c r="G2322" s="96"/>
    </row>
    <row r="2323" spans="1:7" ht="12.75">
      <c r="A2323" s="89">
        <v>2320</v>
      </c>
      <c r="B2323" s="90" t="s">
        <v>1071</v>
      </c>
      <c r="C2323" s="90" t="s">
        <v>45</v>
      </c>
      <c r="D2323" s="91"/>
      <c r="E2323" s="91"/>
      <c r="F2323" s="91"/>
      <c r="G2323" s="96"/>
    </row>
    <row r="2324" spans="1:7" ht="12.75">
      <c r="A2324" s="89">
        <v>2321</v>
      </c>
      <c r="B2324" s="90" t="s">
        <v>1071</v>
      </c>
      <c r="C2324" s="90" t="s">
        <v>45</v>
      </c>
      <c r="D2324" s="91"/>
      <c r="E2324" s="91"/>
      <c r="F2324" s="91"/>
      <c r="G2324" s="96"/>
    </row>
    <row r="2325" spans="1:7" ht="12.75">
      <c r="A2325" s="89">
        <v>2322</v>
      </c>
      <c r="B2325" s="90" t="s">
        <v>1071</v>
      </c>
      <c r="C2325" s="90" t="s">
        <v>45</v>
      </c>
      <c r="D2325" s="91"/>
      <c r="E2325" s="91"/>
      <c r="F2325" s="91"/>
      <c r="G2325" s="96"/>
    </row>
    <row r="2326" spans="1:7" ht="12.75">
      <c r="A2326" s="89">
        <v>2323</v>
      </c>
      <c r="B2326" s="90" t="s">
        <v>1071</v>
      </c>
      <c r="C2326" s="90" t="s">
        <v>45</v>
      </c>
      <c r="D2326" s="91"/>
      <c r="E2326" s="91"/>
      <c r="F2326" s="91"/>
      <c r="G2326" s="96"/>
    </row>
    <row r="2327" spans="1:7" ht="12.75">
      <c r="A2327" s="89">
        <v>2324</v>
      </c>
      <c r="B2327" s="90" t="s">
        <v>1071</v>
      </c>
      <c r="C2327" s="90" t="s">
        <v>45</v>
      </c>
      <c r="D2327" s="91"/>
      <c r="E2327" s="91"/>
      <c r="F2327" s="91"/>
      <c r="G2327" s="96"/>
    </row>
    <row r="2328" spans="1:7" ht="12.75">
      <c r="A2328" s="89">
        <v>2325</v>
      </c>
      <c r="B2328" s="90" t="s">
        <v>1071</v>
      </c>
      <c r="C2328" s="90" t="s">
        <v>45</v>
      </c>
      <c r="D2328" s="91"/>
      <c r="E2328" s="91"/>
      <c r="F2328" s="91"/>
      <c r="G2328" s="96"/>
    </row>
    <row r="2329" spans="1:7" ht="12.75">
      <c r="A2329" s="89">
        <v>2326</v>
      </c>
      <c r="B2329" s="90" t="s">
        <v>1071</v>
      </c>
      <c r="C2329" s="90" t="s">
        <v>45</v>
      </c>
      <c r="D2329" s="91"/>
      <c r="E2329" s="91"/>
      <c r="F2329" s="91"/>
      <c r="G2329" s="96"/>
    </row>
    <row r="2330" spans="1:7" ht="12.75">
      <c r="A2330" s="89">
        <v>2327</v>
      </c>
      <c r="B2330" s="90" t="s">
        <v>1071</v>
      </c>
      <c r="C2330" s="90" t="s">
        <v>45</v>
      </c>
      <c r="D2330" s="91"/>
      <c r="E2330" s="91"/>
      <c r="F2330" s="91"/>
      <c r="G2330" s="96"/>
    </row>
    <row r="2331" spans="1:7" ht="12.75">
      <c r="A2331" s="89">
        <v>2328</v>
      </c>
      <c r="B2331" s="90" t="s">
        <v>1071</v>
      </c>
      <c r="C2331" s="90" t="s">
        <v>45</v>
      </c>
      <c r="D2331" s="91"/>
      <c r="E2331" s="91"/>
      <c r="F2331" s="91"/>
      <c r="G2331" s="96"/>
    </row>
    <row r="2332" spans="1:7" ht="12.75">
      <c r="A2332" s="89">
        <v>2329</v>
      </c>
      <c r="B2332" s="90" t="s">
        <v>1071</v>
      </c>
      <c r="C2332" s="90" t="s">
        <v>45</v>
      </c>
      <c r="D2332" s="91"/>
      <c r="E2332" s="91"/>
      <c r="F2332" s="91"/>
      <c r="G2332" s="96"/>
    </row>
    <row r="2333" spans="1:7" ht="12.75">
      <c r="A2333" s="89">
        <v>2330</v>
      </c>
      <c r="B2333" s="90" t="s">
        <v>1071</v>
      </c>
      <c r="C2333" s="90" t="s">
        <v>45</v>
      </c>
      <c r="D2333" s="91"/>
      <c r="E2333" s="91"/>
      <c r="F2333" s="91"/>
      <c r="G2333" s="96"/>
    </row>
    <row r="2334" spans="1:7" ht="12.75">
      <c r="A2334" s="89">
        <v>2331</v>
      </c>
      <c r="B2334" s="90" t="s">
        <v>1071</v>
      </c>
      <c r="C2334" s="90" t="s">
        <v>45</v>
      </c>
      <c r="D2334" s="91"/>
      <c r="E2334" s="91"/>
      <c r="F2334" s="91"/>
      <c r="G2334" s="96"/>
    </row>
    <row r="2335" spans="1:7" ht="12.75">
      <c r="A2335" s="89">
        <v>2332</v>
      </c>
      <c r="B2335" s="90" t="s">
        <v>1071</v>
      </c>
      <c r="C2335" s="90" t="s">
        <v>45</v>
      </c>
      <c r="D2335" s="91"/>
      <c r="E2335" s="91"/>
      <c r="F2335" s="91"/>
      <c r="G2335" s="96"/>
    </row>
    <row r="2336" spans="1:7" ht="12.75">
      <c r="A2336" s="89">
        <v>2333</v>
      </c>
      <c r="B2336" s="90" t="s">
        <v>1071</v>
      </c>
      <c r="C2336" s="90" t="s">
        <v>45</v>
      </c>
      <c r="D2336" s="91"/>
      <c r="E2336" s="91"/>
      <c r="F2336" s="91"/>
      <c r="G2336" s="96"/>
    </row>
    <row r="2337" spans="1:7" ht="12.75">
      <c r="A2337" s="89">
        <v>2334</v>
      </c>
      <c r="B2337" s="90" t="s">
        <v>1071</v>
      </c>
      <c r="C2337" s="90" t="s">
        <v>45</v>
      </c>
      <c r="D2337" s="91"/>
      <c r="E2337" s="91"/>
      <c r="F2337" s="91"/>
      <c r="G2337" s="96"/>
    </row>
    <row r="2338" spans="1:7" ht="12.75">
      <c r="A2338" s="89">
        <v>2335</v>
      </c>
      <c r="B2338" s="90" t="s">
        <v>1071</v>
      </c>
      <c r="C2338" s="90" t="s">
        <v>45</v>
      </c>
      <c r="D2338" s="91"/>
      <c r="E2338" s="91"/>
      <c r="F2338" s="91"/>
      <c r="G2338" s="96"/>
    </row>
    <row r="2339" spans="1:7" ht="12.75">
      <c r="A2339" s="89">
        <v>2336</v>
      </c>
      <c r="B2339" s="90" t="s">
        <v>1071</v>
      </c>
      <c r="C2339" s="90" t="s">
        <v>45</v>
      </c>
      <c r="D2339" s="91"/>
      <c r="E2339" s="91"/>
      <c r="F2339" s="91"/>
      <c r="G2339" s="96"/>
    </row>
    <row r="2340" spans="1:7" ht="12.75">
      <c r="A2340" s="89">
        <v>2337</v>
      </c>
      <c r="B2340" s="90" t="s">
        <v>1071</v>
      </c>
      <c r="C2340" s="90" t="s">
        <v>45</v>
      </c>
      <c r="D2340" s="91"/>
      <c r="E2340" s="91"/>
      <c r="F2340" s="91"/>
      <c r="G2340" s="96"/>
    </row>
    <row r="2341" spans="1:7" ht="12.75">
      <c r="A2341" s="89">
        <v>2338</v>
      </c>
      <c r="B2341" s="90" t="s">
        <v>1071</v>
      </c>
      <c r="C2341" s="90" t="s">
        <v>45</v>
      </c>
      <c r="D2341" s="91"/>
      <c r="E2341" s="91"/>
      <c r="F2341" s="91"/>
      <c r="G2341" s="96"/>
    </row>
    <row r="2342" spans="1:7" ht="12.75">
      <c r="A2342" s="89">
        <v>2339</v>
      </c>
      <c r="B2342" s="90" t="s">
        <v>1071</v>
      </c>
      <c r="C2342" s="90" t="s">
        <v>45</v>
      </c>
      <c r="D2342" s="91"/>
      <c r="E2342" s="91"/>
      <c r="F2342" s="91"/>
      <c r="G2342" s="96"/>
    </row>
    <row r="2343" spans="1:7" ht="12.75">
      <c r="A2343" s="89">
        <v>2340</v>
      </c>
      <c r="B2343" s="90" t="s">
        <v>1071</v>
      </c>
      <c r="C2343" s="90" t="s">
        <v>45</v>
      </c>
      <c r="D2343" s="91"/>
      <c r="E2343" s="91"/>
      <c r="F2343" s="91"/>
      <c r="G2343" s="96"/>
    </row>
    <row r="2344" spans="1:7" ht="12.75">
      <c r="A2344" s="89">
        <v>2341</v>
      </c>
      <c r="B2344" s="90" t="s">
        <v>1071</v>
      </c>
      <c r="C2344" s="90" t="s">
        <v>45</v>
      </c>
      <c r="D2344" s="91"/>
      <c r="E2344" s="91"/>
      <c r="F2344" s="91"/>
      <c r="G2344" s="96"/>
    </row>
    <row r="2345" spans="1:7" ht="12.75">
      <c r="A2345" s="89">
        <v>2342</v>
      </c>
      <c r="B2345" s="90" t="s">
        <v>1071</v>
      </c>
      <c r="C2345" s="90" t="s">
        <v>45</v>
      </c>
      <c r="D2345" s="91"/>
      <c r="E2345" s="91"/>
      <c r="F2345" s="91"/>
      <c r="G2345" s="96"/>
    </row>
    <row r="2346" spans="1:7" ht="12.75">
      <c r="A2346" s="89">
        <v>2343</v>
      </c>
      <c r="B2346" s="90" t="s">
        <v>1071</v>
      </c>
      <c r="C2346" s="90" t="s">
        <v>45</v>
      </c>
      <c r="D2346" s="91"/>
      <c r="E2346" s="91"/>
      <c r="F2346" s="91"/>
      <c r="G2346" s="96"/>
    </row>
    <row r="2347" spans="1:7" ht="12.75">
      <c r="A2347" s="89">
        <v>2344</v>
      </c>
      <c r="B2347" s="90" t="s">
        <v>1071</v>
      </c>
      <c r="C2347" s="90" t="s">
        <v>45</v>
      </c>
      <c r="D2347" s="91"/>
      <c r="E2347" s="91"/>
      <c r="F2347" s="91"/>
      <c r="G2347" s="96"/>
    </row>
    <row r="2348" spans="1:7" ht="12.75">
      <c r="A2348" s="89">
        <v>2345</v>
      </c>
      <c r="B2348" s="90" t="s">
        <v>1071</v>
      </c>
      <c r="C2348" s="90" t="s">
        <v>45</v>
      </c>
      <c r="D2348" s="91"/>
      <c r="E2348" s="91"/>
      <c r="F2348" s="91"/>
      <c r="G2348" s="96"/>
    </row>
    <row r="2349" spans="1:7" ht="12.75">
      <c r="A2349" s="89">
        <v>2346</v>
      </c>
      <c r="B2349" s="90" t="s">
        <v>1071</v>
      </c>
      <c r="C2349" s="90" t="s">
        <v>45</v>
      </c>
      <c r="D2349" s="91"/>
      <c r="E2349" s="91"/>
      <c r="F2349" s="91"/>
      <c r="G2349" s="96"/>
    </row>
    <row r="2350" spans="1:7" ht="12.75">
      <c r="A2350" s="89">
        <v>2347</v>
      </c>
      <c r="B2350" s="90" t="s">
        <v>1071</v>
      </c>
      <c r="C2350" s="90" t="s">
        <v>45</v>
      </c>
      <c r="D2350" s="91"/>
      <c r="E2350" s="91"/>
      <c r="F2350" s="91"/>
      <c r="G2350" s="96"/>
    </row>
    <row r="2351" spans="1:7" ht="12.75">
      <c r="A2351" s="89">
        <v>2348</v>
      </c>
      <c r="B2351" s="90" t="s">
        <v>1071</v>
      </c>
      <c r="C2351" s="90" t="s">
        <v>45</v>
      </c>
      <c r="D2351" s="91"/>
      <c r="E2351" s="91"/>
      <c r="F2351" s="91"/>
      <c r="G2351" s="96"/>
    </row>
    <row r="2352" spans="1:7" ht="12.75">
      <c r="A2352" s="89">
        <v>2349</v>
      </c>
      <c r="B2352" s="90" t="s">
        <v>1071</v>
      </c>
      <c r="C2352" s="90" t="s">
        <v>45</v>
      </c>
      <c r="D2352" s="91"/>
      <c r="E2352" s="91"/>
      <c r="F2352" s="91"/>
      <c r="G2352" s="96"/>
    </row>
    <row r="2353" spans="1:7" ht="12.75">
      <c r="A2353" s="89">
        <v>2350</v>
      </c>
      <c r="B2353" s="90" t="s">
        <v>1071</v>
      </c>
      <c r="C2353" s="90" t="s">
        <v>45</v>
      </c>
      <c r="D2353" s="91"/>
      <c r="E2353" s="91"/>
      <c r="F2353" s="91"/>
      <c r="G2353" s="96"/>
    </row>
    <row r="2354" spans="1:7" ht="12.75">
      <c r="A2354" s="89">
        <v>2351</v>
      </c>
      <c r="B2354" s="90" t="s">
        <v>1071</v>
      </c>
      <c r="C2354" s="90" t="s">
        <v>45</v>
      </c>
      <c r="D2354" s="91"/>
      <c r="E2354" s="91"/>
      <c r="F2354" s="91"/>
      <c r="G2354" s="96"/>
    </row>
    <row r="2355" spans="1:7" ht="12.75">
      <c r="A2355" s="89">
        <v>2352</v>
      </c>
      <c r="B2355" s="90" t="s">
        <v>1071</v>
      </c>
      <c r="C2355" s="90" t="s">
        <v>45</v>
      </c>
      <c r="D2355" s="91"/>
      <c r="E2355" s="91"/>
      <c r="F2355" s="91"/>
      <c r="G2355" s="96"/>
    </row>
    <row r="2356" spans="1:7" ht="12.75">
      <c r="A2356" s="89">
        <v>2353</v>
      </c>
      <c r="B2356" s="90" t="s">
        <v>1071</v>
      </c>
      <c r="C2356" s="90" t="s">
        <v>45</v>
      </c>
      <c r="D2356" s="91"/>
      <c r="E2356" s="91"/>
      <c r="F2356" s="91"/>
      <c r="G2356" s="96"/>
    </row>
    <row r="2357" spans="1:7" ht="12.75">
      <c r="A2357" s="89">
        <v>2354</v>
      </c>
      <c r="B2357" s="90" t="s">
        <v>1071</v>
      </c>
      <c r="C2357" s="90" t="s">
        <v>45</v>
      </c>
      <c r="D2357" s="91"/>
      <c r="E2357" s="91"/>
      <c r="F2357" s="91"/>
      <c r="G2357" s="96"/>
    </row>
    <row r="2358" spans="1:7" ht="12.75">
      <c r="A2358" s="89">
        <v>2355</v>
      </c>
      <c r="B2358" s="90" t="s">
        <v>1071</v>
      </c>
      <c r="C2358" s="90" t="s">
        <v>45</v>
      </c>
      <c r="D2358" s="91"/>
      <c r="E2358" s="91"/>
      <c r="F2358" s="91"/>
      <c r="G2358" s="96"/>
    </row>
    <row r="2359" spans="1:7" ht="12.75">
      <c r="A2359" s="89">
        <v>2356</v>
      </c>
      <c r="B2359" s="8" t="s">
        <v>1071</v>
      </c>
      <c r="C2359" s="8" t="s">
        <v>45</v>
      </c>
      <c r="D2359" s="8"/>
      <c r="E2359" s="8"/>
      <c r="F2359" s="8"/>
      <c r="G2359" s="100"/>
    </row>
    <row r="2360" spans="1:7" ht="12.75">
      <c r="A2360" s="89">
        <v>2357</v>
      </c>
      <c r="B2360" s="8" t="s">
        <v>1071</v>
      </c>
      <c r="C2360" s="8" t="s">
        <v>45</v>
      </c>
      <c r="D2360" s="8"/>
      <c r="E2360" s="8"/>
      <c r="F2360" s="8"/>
      <c r="G2360" s="100"/>
    </row>
    <row r="2361" spans="1:7" ht="12.75">
      <c r="A2361" s="89">
        <v>2358</v>
      </c>
      <c r="B2361" s="8" t="s">
        <v>1071</v>
      </c>
      <c r="C2361" s="8" t="s">
        <v>45</v>
      </c>
      <c r="D2361" s="8"/>
      <c r="E2361" s="8"/>
      <c r="F2361" s="8"/>
      <c r="G2361" s="100"/>
    </row>
    <row r="2362" spans="1:7" ht="12.75">
      <c r="A2362" s="14"/>
      <c r="B2362" s="14"/>
      <c r="C2362" s="14"/>
      <c r="D2362" s="14"/>
      <c r="E2362" s="14"/>
      <c r="F2362" s="14"/>
      <c r="G2362" s="14"/>
    </row>
    <row r="2363" spans="1:7" ht="12.75">
      <c r="A2363" s="8"/>
      <c r="B2363" s="8"/>
      <c r="C2363" s="8"/>
      <c r="D2363" s="8"/>
      <c r="E2363" s="8"/>
      <c r="F2363" s="8"/>
      <c r="G2363" s="8"/>
    </row>
    <row r="2364" spans="1:7" ht="12.75">
      <c r="A2364" s="8"/>
      <c r="B2364" s="8"/>
      <c r="C2364" s="8"/>
      <c r="D2364" s="8"/>
      <c r="E2364" s="8"/>
      <c r="F2364" s="8"/>
      <c r="G2364" s="8"/>
    </row>
    <row r="2365" spans="1:7" ht="12.75">
      <c r="A2365" s="8"/>
      <c r="B2365" s="8"/>
      <c r="C2365" s="8"/>
      <c r="D2365" s="8"/>
      <c r="E2365" s="8"/>
      <c r="F2365" s="8"/>
      <c r="G2365" s="8"/>
    </row>
    <row r="2366" spans="1:7" ht="12.75">
      <c r="A2366" s="8"/>
      <c r="B2366" s="8"/>
      <c r="C2366" s="8"/>
      <c r="D2366" s="8"/>
      <c r="E2366" s="8"/>
      <c r="F2366" s="8"/>
      <c r="G2366" s="8"/>
    </row>
    <row r="2367" spans="1:7" ht="12.75">
      <c r="A2367" s="8"/>
      <c r="B2367" s="8"/>
      <c r="C2367" s="8"/>
      <c r="D2367" s="8"/>
      <c r="E2367" s="8"/>
      <c r="F2367" s="8"/>
      <c r="G2367" s="8"/>
    </row>
    <row r="2368" spans="1:7" ht="12.75">
      <c r="A2368" s="89" t="s">
        <v>1074</v>
      </c>
      <c r="B2368" s="8"/>
      <c r="C2368" s="8"/>
      <c r="D2368" s="8"/>
      <c r="E2368" s="8"/>
      <c r="F2368" s="8"/>
      <c r="G2368" s="8"/>
    </row>
    <row r="2369" spans="1:7" ht="12.75">
      <c r="A2369" s="89" t="s">
        <v>747</v>
      </c>
      <c r="B2369" s="8"/>
      <c r="C2369" s="8"/>
      <c r="D2369" s="8"/>
      <c r="E2369" s="8"/>
      <c r="F2369" s="8"/>
      <c r="G2369" s="8"/>
    </row>
    <row r="2370" spans="1:7" ht="12.75">
      <c r="A2370" s="89" t="s">
        <v>1075</v>
      </c>
      <c r="B2370" s="8"/>
      <c r="C2370" s="8"/>
      <c r="D2370" s="8"/>
      <c r="E2370" s="8"/>
      <c r="F2370" s="8"/>
      <c r="G2370" s="8"/>
    </row>
    <row r="2371" spans="1:7" ht="12.75">
      <c r="A2371" s="89" t="s">
        <v>1076</v>
      </c>
      <c r="B2371" s="8"/>
      <c r="C2371" s="8"/>
      <c r="D2371" s="8"/>
      <c r="E2371" s="8"/>
      <c r="F2371" s="8"/>
      <c r="G2371" s="8"/>
    </row>
    <row r="2372" spans="1:7" ht="12.75">
      <c r="A2372" s="89" t="s">
        <v>1077</v>
      </c>
      <c r="B2372" s="8"/>
      <c r="C2372" s="8"/>
      <c r="D2372" s="8"/>
      <c r="E2372" s="8"/>
      <c r="F2372" s="8"/>
      <c r="G2372" s="8"/>
    </row>
    <row r="2373" spans="1:7" ht="12.75">
      <c r="A2373" s="89" t="s">
        <v>1078</v>
      </c>
      <c r="B2373" s="8"/>
      <c r="C2373" s="8"/>
      <c r="D2373" s="8"/>
      <c r="E2373" s="8"/>
      <c r="F2373" s="8"/>
      <c r="G2373" s="8"/>
    </row>
    <row r="2374" spans="1:7" ht="12.75">
      <c r="A2374" s="89" t="s">
        <v>1079</v>
      </c>
      <c r="B2374" s="8"/>
      <c r="C2374" s="8"/>
      <c r="D2374" s="8"/>
      <c r="E2374" s="8"/>
      <c r="F2374" s="8"/>
      <c r="G2374" s="8"/>
    </row>
    <row r="2375" spans="1:7" ht="12.75">
      <c r="A2375" s="89" t="s">
        <v>1080</v>
      </c>
      <c r="B2375" s="8"/>
      <c r="C2375" s="8"/>
      <c r="D2375" s="8"/>
      <c r="E2375" s="8"/>
      <c r="F2375" s="8"/>
      <c r="G2375" s="8"/>
    </row>
    <row r="2376" spans="1:7" ht="12.75">
      <c r="A2376" s="89" t="s">
        <v>1081</v>
      </c>
      <c r="B2376" s="8"/>
      <c r="C2376" s="8"/>
      <c r="D2376" s="8"/>
      <c r="E2376" s="8"/>
      <c r="F2376" s="8"/>
      <c r="G2376" s="8"/>
    </row>
    <row r="2377" spans="1:7" ht="12.75">
      <c r="A2377" s="89" t="s">
        <v>753</v>
      </c>
      <c r="B2377" s="8"/>
      <c r="C2377" s="8"/>
      <c r="D2377" s="8"/>
      <c r="E2377" s="8"/>
      <c r="F2377" s="8"/>
      <c r="G2377" s="8"/>
    </row>
    <row r="2378" spans="1:7" ht="12.75">
      <c r="A2378" s="89" t="s">
        <v>763</v>
      </c>
      <c r="B2378" s="8"/>
      <c r="C2378" s="8"/>
      <c r="D2378" s="8"/>
      <c r="E2378" s="8"/>
      <c r="F2378" s="8"/>
      <c r="G2378" s="8"/>
    </row>
    <row r="2379" spans="1:7" ht="12.75">
      <c r="A2379" s="89" t="s">
        <v>1082</v>
      </c>
      <c r="B2379" s="8"/>
      <c r="C2379" s="8"/>
      <c r="D2379" s="8"/>
      <c r="E2379" s="8"/>
      <c r="F2379" s="8"/>
      <c r="G2379" s="8"/>
    </row>
    <row r="2380" spans="1:7" ht="12.75">
      <c r="A2380" s="89" t="s">
        <v>746</v>
      </c>
      <c r="B2380" s="8"/>
      <c r="C2380" s="8"/>
      <c r="D2380" s="8"/>
      <c r="E2380" s="8"/>
      <c r="F2380" s="8"/>
      <c r="G2380" s="8"/>
    </row>
    <row r="2381" spans="1:7" ht="12.75">
      <c r="A2381" s="89" t="s">
        <v>1083</v>
      </c>
      <c r="B2381" s="8"/>
      <c r="C2381" s="8"/>
      <c r="D2381" s="8"/>
      <c r="E2381" s="8"/>
      <c r="F2381" s="8"/>
      <c r="G2381" s="8"/>
    </row>
    <row r="2382" spans="1:7" ht="12.75">
      <c r="A2382" s="89" t="s">
        <v>1084</v>
      </c>
      <c r="B2382" s="8"/>
      <c r="C2382" s="8"/>
      <c r="D2382" s="8"/>
      <c r="E2382" s="8"/>
      <c r="F2382" s="8"/>
      <c r="G2382" s="8"/>
    </row>
    <row r="2383" spans="1:7" ht="12.75">
      <c r="A2383" s="89" t="s">
        <v>1085</v>
      </c>
      <c r="B2383" s="8"/>
      <c r="C2383" s="8"/>
      <c r="D2383" s="8"/>
      <c r="E2383" s="8"/>
      <c r="F2383" s="8"/>
      <c r="G2383" s="8"/>
    </row>
    <row r="2384" spans="1:7" ht="12.75">
      <c r="A2384" s="89" t="s">
        <v>745</v>
      </c>
      <c r="B2384" s="8"/>
      <c r="C2384" s="8"/>
      <c r="D2384" s="8"/>
      <c r="E2384" s="8"/>
      <c r="F2384" s="8"/>
      <c r="G2384" s="8"/>
    </row>
    <row r="2385" spans="1:7" ht="12.75">
      <c r="A2385" s="89" t="s">
        <v>871</v>
      </c>
      <c r="B2385" s="8"/>
      <c r="C2385" s="8"/>
      <c r="D2385" s="8"/>
      <c r="E2385" s="8"/>
      <c r="F2385" s="8"/>
      <c r="G2385" s="8"/>
    </row>
  </sheetData>
  <conditionalFormatting sqref="B920:B921">
    <cfRule type="cellIs" dxfId="2" priority="3" stopIfTrue="1" operator="equal">
      <formula>"dc"</formula>
    </cfRule>
  </conditionalFormatting>
  <conditionalFormatting sqref="B407">
    <cfRule type="cellIs" dxfId="1" priority="2" stopIfTrue="1" operator="equal">
      <formula>"dc"</formula>
    </cfRule>
  </conditionalFormatting>
  <conditionalFormatting sqref="G376">
    <cfRule type="cellIs" dxfId="0" priority="1" stopIfTrue="1" operator="equal">
      <formula>"dc"</formula>
    </cfRule>
  </conditionalFormatting>
  <dataValidations count="1">
    <dataValidation type="list" allowBlank="1" showInputMessage="1" showErrorMessage="1" sqref="G919:G953 G336 G314" xr:uid="{00000000-0002-0000-0900-000000000000}">
      <formula1>$B$2381:$B$2383</formula1>
    </dataValidation>
  </dataValidations>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1000000}">
          <x14:formula1>
            <xm:f>'C:\Users\hao2hi\Downloads\[Nissan_CCS20_SA8155PSIP_PinMux.xlsm]PADFIELDS'!#REF!</xm:f>
          </x14:formula1>
          <xm:sqref>D4:D179 F4:G179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tabColor theme="9"/>
  </sheetPr>
  <dimension ref="A1:F104"/>
  <sheetViews>
    <sheetView topLeftCell="A4" workbookViewId="0">
      <selection activeCell="C19" sqref="C19"/>
    </sheetView>
  </sheetViews>
  <sheetFormatPr defaultColWidth="11.5703125" defaultRowHeight="12.75" customHeight="1"/>
  <cols>
    <col min="2" max="2" width="10.140625" bestFit="1" customWidth="1"/>
    <col min="3" max="3" width="65.42578125" customWidth="1"/>
    <col min="4" max="4" width="13" customWidth="1"/>
    <col min="5" max="5" width="17.42578125" customWidth="1"/>
    <col min="6" max="6" width="21.7109375" customWidth="1"/>
  </cols>
  <sheetData>
    <row r="1" spans="1:6">
      <c r="A1" s="9" t="s">
        <v>2</v>
      </c>
      <c r="B1" s="9" t="s">
        <v>4</v>
      </c>
      <c r="C1" s="9" t="s">
        <v>6</v>
      </c>
      <c r="D1" s="9" t="s">
        <v>7</v>
      </c>
      <c r="E1" s="9" t="s">
        <v>1086</v>
      </c>
      <c r="F1" s="9" t="s">
        <v>3</v>
      </c>
    </row>
    <row r="2" spans="1:6">
      <c r="A2" s="14" t="s">
        <v>1087</v>
      </c>
      <c r="B2" s="227">
        <v>44250</v>
      </c>
      <c r="C2" s="14" t="s">
        <v>1088</v>
      </c>
      <c r="D2" s="14"/>
      <c r="E2" s="14"/>
      <c r="F2" s="14" t="s">
        <v>5</v>
      </c>
    </row>
    <row r="3" spans="1:6">
      <c r="A3" s="14" t="s">
        <v>1089</v>
      </c>
      <c r="B3" s="227">
        <v>44259</v>
      </c>
      <c r="C3" s="14" t="s">
        <v>1090</v>
      </c>
      <c r="D3" s="14"/>
      <c r="E3" s="14"/>
      <c r="F3" s="14" t="s">
        <v>5</v>
      </c>
    </row>
    <row r="4" spans="1:6">
      <c r="A4" s="14" t="s">
        <v>1091</v>
      </c>
      <c r="B4" s="227">
        <v>44281</v>
      </c>
      <c r="C4" s="14" t="s">
        <v>1092</v>
      </c>
      <c r="D4" s="14"/>
      <c r="E4" s="14"/>
      <c r="F4" s="14" t="s">
        <v>5</v>
      </c>
    </row>
    <row r="5" spans="1:6" ht="25.5">
      <c r="A5" s="14" t="s">
        <v>1093</v>
      </c>
      <c r="B5" s="227">
        <v>44285</v>
      </c>
      <c r="C5" s="14" t="s">
        <v>1094</v>
      </c>
      <c r="D5" s="14"/>
      <c r="E5" s="14"/>
      <c r="F5" s="14" t="s">
        <v>5</v>
      </c>
    </row>
    <row r="6" spans="1:6" ht="12.75" customHeight="1">
      <c r="A6" s="14" t="s">
        <v>1095</v>
      </c>
      <c r="B6" s="228">
        <v>44320</v>
      </c>
      <c r="C6" s="6" t="s">
        <v>1096</v>
      </c>
      <c r="D6" s="2"/>
      <c r="E6" s="2"/>
      <c r="F6" s="14" t="s">
        <v>1097</v>
      </c>
    </row>
    <row r="7" spans="1:6" ht="12.75" customHeight="1">
      <c r="A7" s="14" t="s">
        <v>1098</v>
      </c>
      <c r="B7" s="227">
        <v>44320</v>
      </c>
      <c r="C7" s="14" t="s">
        <v>1099</v>
      </c>
      <c r="D7" s="14"/>
      <c r="E7" s="14"/>
      <c r="F7" s="14" t="s">
        <v>5</v>
      </c>
    </row>
    <row r="8" spans="1:6" ht="12.75" customHeight="1">
      <c r="A8" s="14" t="s">
        <v>1100</v>
      </c>
      <c r="B8" s="227">
        <v>44320</v>
      </c>
      <c r="C8" s="14" t="s">
        <v>1101</v>
      </c>
      <c r="D8" s="14"/>
      <c r="E8" s="14"/>
      <c r="F8" s="14" t="s">
        <v>5</v>
      </c>
    </row>
    <row r="9" spans="1:6" ht="12.75" customHeight="1">
      <c r="A9" s="14" t="s">
        <v>10885</v>
      </c>
      <c r="B9" s="228">
        <v>44320</v>
      </c>
      <c r="C9" s="218" t="s">
        <v>10886</v>
      </c>
      <c r="D9" s="2"/>
      <c r="E9" s="2"/>
      <c r="F9" s="14" t="s">
        <v>5</v>
      </c>
    </row>
    <row r="10" spans="1:6" ht="25.5">
      <c r="A10" s="14" t="s">
        <v>11771</v>
      </c>
      <c r="B10" s="228">
        <v>44322</v>
      </c>
      <c r="C10" s="14" t="s">
        <v>11772</v>
      </c>
      <c r="D10" s="2"/>
      <c r="E10" s="2"/>
      <c r="F10" s="14" t="s">
        <v>5</v>
      </c>
    </row>
    <row r="11" spans="1:6" ht="25.5">
      <c r="A11" s="14" t="s">
        <v>11807</v>
      </c>
      <c r="B11" s="228">
        <v>44323</v>
      </c>
      <c r="C11" s="14" t="s">
        <v>11808</v>
      </c>
      <c r="D11" s="2"/>
      <c r="E11" s="2"/>
      <c r="F11" s="14" t="s">
        <v>5</v>
      </c>
    </row>
    <row r="12" spans="1:6" ht="12.75" customHeight="1">
      <c r="A12" s="14" t="s">
        <v>12166</v>
      </c>
      <c r="B12" s="228">
        <v>44323</v>
      </c>
      <c r="C12" s="6" t="s">
        <v>12228</v>
      </c>
      <c r="D12" s="2"/>
      <c r="E12" s="2"/>
      <c r="F12" s="14" t="s">
        <v>5</v>
      </c>
    </row>
    <row r="13" spans="1:6" ht="12.75" customHeight="1">
      <c r="A13" s="14" t="s">
        <v>12244</v>
      </c>
      <c r="B13" s="228">
        <v>44326</v>
      </c>
      <c r="C13" s="2" t="s">
        <v>12245</v>
      </c>
      <c r="D13" s="2"/>
      <c r="E13" s="2"/>
      <c r="F13" s="14" t="s">
        <v>5</v>
      </c>
    </row>
    <row r="14" spans="1:6" ht="12.75" customHeight="1">
      <c r="A14" s="14" t="s">
        <v>12271</v>
      </c>
      <c r="B14" s="228">
        <v>44336</v>
      </c>
      <c r="C14" s="6" t="s">
        <v>12323</v>
      </c>
      <c r="D14" s="2"/>
      <c r="E14" s="2"/>
      <c r="F14" s="14" t="s">
        <v>5</v>
      </c>
    </row>
    <row r="15" spans="1:6" ht="38.25">
      <c r="A15" s="14" t="s">
        <v>12355</v>
      </c>
      <c r="B15" s="228">
        <v>44337</v>
      </c>
      <c r="C15" s="14" t="s">
        <v>12367</v>
      </c>
      <c r="D15" s="2"/>
      <c r="E15" s="2"/>
      <c r="F15" s="14" t="s">
        <v>1097</v>
      </c>
    </row>
    <row r="16" spans="1:6" ht="51">
      <c r="A16" s="14" t="s">
        <v>12370</v>
      </c>
      <c r="B16" s="228">
        <v>44355</v>
      </c>
      <c r="C16" s="2" t="s">
        <v>12372</v>
      </c>
      <c r="D16" s="2"/>
      <c r="E16" s="2"/>
      <c r="F16" s="14" t="s">
        <v>12371</v>
      </c>
    </row>
    <row r="17" spans="1:6" ht="140.25">
      <c r="A17" s="14" t="s">
        <v>12373</v>
      </c>
      <c r="B17" s="228">
        <v>44362</v>
      </c>
      <c r="C17" s="6" t="s">
        <v>12432</v>
      </c>
      <c r="D17" s="2"/>
      <c r="E17" s="2"/>
      <c r="F17" s="14" t="s">
        <v>5</v>
      </c>
    </row>
    <row r="18" spans="1:6" ht="12.75" customHeight="1">
      <c r="A18" s="14" t="s">
        <v>12434</v>
      </c>
      <c r="B18" s="228">
        <v>44362</v>
      </c>
      <c r="C18" s="2" t="s">
        <v>12435</v>
      </c>
      <c r="D18" s="2"/>
      <c r="E18" s="2"/>
      <c r="F18" s="14" t="s">
        <v>1097</v>
      </c>
    </row>
    <row r="19" spans="1:6" ht="25.5">
      <c r="A19" s="14" t="s">
        <v>12489</v>
      </c>
      <c r="B19" s="228">
        <v>44364</v>
      </c>
      <c r="C19" s="6" t="s">
        <v>12490</v>
      </c>
      <c r="D19" s="2"/>
      <c r="E19" s="2"/>
      <c r="F19" s="14" t="s">
        <v>12491</v>
      </c>
    </row>
    <row r="20" spans="1:6" ht="12.75" customHeight="1">
      <c r="A20" s="2"/>
      <c r="B20" s="2"/>
      <c r="C20" s="2"/>
      <c r="D20" s="2"/>
      <c r="E20" s="2"/>
      <c r="F20" s="2"/>
    </row>
    <row r="21" spans="1:6" ht="12.75" customHeight="1">
      <c r="A21" s="2"/>
      <c r="B21" s="2"/>
      <c r="C21" s="2"/>
      <c r="D21" s="2"/>
      <c r="E21" s="2"/>
      <c r="F21" s="2"/>
    </row>
    <row r="22" spans="1:6" ht="12.75" customHeight="1">
      <c r="A22" s="2"/>
      <c r="B22" s="2"/>
      <c r="C22" s="2"/>
      <c r="D22" s="2"/>
      <c r="E22" s="2"/>
      <c r="F22" s="2"/>
    </row>
    <row r="23" spans="1:6" ht="12.75" customHeight="1">
      <c r="A23" s="2"/>
      <c r="B23" s="2"/>
      <c r="C23" s="2"/>
      <c r="D23" s="2"/>
      <c r="E23" s="2"/>
      <c r="F23" s="2"/>
    </row>
    <row r="24" spans="1:6" ht="12.75" customHeight="1">
      <c r="A24" s="2"/>
      <c r="B24" s="2"/>
      <c r="C24" s="2"/>
      <c r="D24" s="2"/>
      <c r="E24" s="2"/>
      <c r="F24" s="2"/>
    </row>
    <row r="25" spans="1:6" ht="12.75" customHeight="1">
      <c r="A25" s="2"/>
      <c r="B25" s="2"/>
      <c r="C25" s="2"/>
      <c r="D25" s="2"/>
      <c r="E25" s="2"/>
      <c r="F25" s="2"/>
    </row>
    <row r="26" spans="1:6" ht="12.75" customHeight="1">
      <c r="A26" s="2"/>
      <c r="B26" s="2"/>
      <c r="C26" s="2"/>
      <c r="D26" s="2"/>
      <c r="E26" s="2"/>
      <c r="F26" s="2"/>
    </row>
    <row r="27" spans="1:6" ht="12.75" customHeight="1">
      <c r="A27" s="2"/>
      <c r="B27" s="2"/>
      <c r="C27" s="2"/>
      <c r="D27" s="2"/>
      <c r="E27" s="2"/>
      <c r="F27" s="2"/>
    </row>
    <row r="28" spans="1:6" ht="12.75" customHeight="1">
      <c r="A28" s="2"/>
      <c r="B28" s="2"/>
      <c r="C28" s="2"/>
      <c r="D28" s="2"/>
      <c r="E28" s="2"/>
      <c r="F28" s="2"/>
    </row>
    <row r="29" spans="1:6" ht="12.75" customHeight="1">
      <c r="A29" s="2"/>
      <c r="B29" s="2"/>
      <c r="C29" s="2"/>
      <c r="D29" s="2"/>
      <c r="E29" s="2"/>
      <c r="F29" s="2"/>
    </row>
    <row r="30" spans="1:6" ht="12.75" customHeight="1">
      <c r="A30" s="2"/>
      <c r="B30" s="2"/>
      <c r="C30" s="2"/>
      <c r="D30" s="2"/>
      <c r="E30" s="2"/>
      <c r="F30" s="2"/>
    </row>
    <row r="31" spans="1:6" ht="12.75" customHeight="1">
      <c r="A31" s="2"/>
      <c r="B31" s="2"/>
      <c r="C31" s="2"/>
      <c r="D31" s="2"/>
      <c r="E31" s="2"/>
      <c r="F31" s="2"/>
    </row>
    <row r="32" spans="1:6" ht="12.75" customHeight="1">
      <c r="A32" s="2"/>
      <c r="B32" s="2"/>
      <c r="C32" s="2"/>
      <c r="D32" s="2"/>
      <c r="E32" s="2"/>
      <c r="F32" s="2"/>
    </row>
    <row r="33" spans="1:6" ht="12.75" customHeight="1">
      <c r="A33" s="2"/>
      <c r="B33" s="2"/>
      <c r="C33" s="2"/>
      <c r="D33" s="2"/>
      <c r="E33" s="2"/>
      <c r="F33" s="2"/>
    </row>
    <row r="34" spans="1:6" ht="12.75" customHeight="1">
      <c r="A34" s="2"/>
      <c r="B34" s="2"/>
      <c r="C34" s="2"/>
      <c r="D34" s="2"/>
      <c r="E34" s="2"/>
      <c r="F34" s="2"/>
    </row>
    <row r="35" spans="1:6" ht="12.75" customHeight="1">
      <c r="A35" s="2"/>
      <c r="B35" s="2"/>
      <c r="C35" s="2"/>
      <c r="D35" s="2"/>
      <c r="E35" s="2"/>
      <c r="F35" s="2"/>
    </row>
    <row r="36" spans="1:6" ht="12.75" customHeight="1">
      <c r="A36" s="2"/>
      <c r="B36" s="2"/>
      <c r="C36" s="2"/>
      <c r="D36" s="2"/>
      <c r="E36" s="2"/>
      <c r="F36" s="2"/>
    </row>
    <row r="37" spans="1:6" ht="12.75" customHeight="1">
      <c r="A37" s="2"/>
      <c r="B37" s="2"/>
      <c r="C37" s="2"/>
      <c r="D37" s="2"/>
      <c r="E37" s="2"/>
      <c r="F37" s="2"/>
    </row>
    <row r="38" spans="1:6" ht="12.75" customHeight="1">
      <c r="A38" s="2"/>
      <c r="B38" s="2"/>
      <c r="C38" s="2"/>
      <c r="D38" s="2"/>
      <c r="E38" s="2"/>
      <c r="F38" s="2"/>
    </row>
    <row r="39" spans="1:6" ht="12.75" customHeight="1">
      <c r="A39" s="2"/>
      <c r="B39" s="2"/>
      <c r="C39" s="2"/>
      <c r="D39" s="2"/>
      <c r="E39" s="2"/>
      <c r="F39" s="2"/>
    </row>
    <row r="40" spans="1:6" ht="12.75" customHeight="1">
      <c r="A40" s="2"/>
      <c r="B40" s="2"/>
      <c r="C40" s="2"/>
      <c r="D40" s="2"/>
      <c r="E40" s="2"/>
      <c r="F40" s="2"/>
    </row>
    <row r="41" spans="1:6" ht="12.75" customHeight="1">
      <c r="A41" s="2"/>
      <c r="B41" s="2"/>
      <c r="C41" s="2"/>
      <c r="D41" s="2"/>
      <c r="E41" s="2"/>
      <c r="F41" s="2"/>
    </row>
    <row r="42" spans="1:6" ht="12.75" customHeight="1">
      <c r="A42" s="2"/>
      <c r="B42" s="2"/>
      <c r="C42" s="2"/>
      <c r="D42" s="2"/>
      <c r="E42" s="2"/>
      <c r="F42" s="2"/>
    </row>
    <row r="43" spans="1:6" ht="12.75" customHeight="1">
      <c r="A43" s="2"/>
      <c r="B43" s="2"/>
      <c r="C43" s="2"/>
      <c r="D43" s="2"/>
      <c r="E43" s="2"/>
      <c r="F43" s="2"/>
    </row>
    <row r="44" spans="1:6" ht="12.75" customHeight="1">
      <c r="A44" s="2"/>
      <c r="B44" s="2"/>
      <c r="C44" s="2"/>
      <c r="D44" s="2"/>
      <c r="E44" s="2"/>
      <c r="F44" s="2"/>
    </row>
    <row r="45" spans="1:6" ht="12.75" customHeight="1">
      <c r="A45" s="2"/>
      <c r="B45" s="2"/>
      <c r="C45" s="2"/>
      <c r="D45" s="2"/>
      <c r="E45" s="2"/>
      <c r="F45" s="2"/>
    </row>
    <row r="46" spans="1:6" ht="12.75" customHeight="1">
      <c r="A46" s="2"/>
      <c r="B46" s="2"/>
      <c r="C46" s="2"/>
      <c r="D46" s="2"/>
      <c r="E46" s="2"/>
      <c r="F46" s="2"/>
    </row>
    <row r="47" spans="1:6" ht="12.75" customHeight="1">
      <c r="A47" s="2"/>
      <c r="B47" s="2"/>
      <c r="C47" s="2"/>
      <c r="D47" s="2"/>
      <c r="E47" s="2"/>
      <c r="F47" s="2"/>
    </row>
    <row r="48" spans="1:6" ht="12.75" customHeight="1">
      <c r="A48" s="2"/>
      <c r="B48" s="2"/>
      <c r="C48" s="2"/>
      <c r="D48" s="2"/>
      <c r="E48" s="2"/>
      <c r="F48" s="2"/>
    </row>
    <row r="49" spans="1:6" ht="12.75" customHeight="1">
      <c r="A49" s="2"/>
      <c r="B49" s="2"/>
      <c r="C49" s="2"/>
      <c r="D49" s="2"/>
      <c r="E49" s="2"/>
      <c r="F49" s="2"/>
    </row>
    <row r="50" spans="1:6" ht="12.75" customHeight="1">
      <c r="A50" s="2"/>
      <c r="B50" s="2"/>
      <c r="C50" s="2"/>
      <c r="D50" s="2"/>
      <c r="E50" s="2"/>
      <c r="F50" s="2"/>
    </row>
    <row r="51" spans="1:6" ht="12.75" customHeight="1">
      <c r="A51" s="2"/>
      <c r="B51" s="2"/>
      <c r="C51" s="2"/>
      <c r="D51" s="2"/>
      <c r="E51" s="2"/>
      <c r="F51" s="2"/>
    </row>
    <row r="52" spans="1:6" ht="12.75" customHeight="1">
      <c r="A52" s="2"/>
      <c r="B52" s="2"/>
      <c r="C52" s="2"/>
      <c r="D52" s="2"/>
      <c r="E52" s="2"/>
      <c r="F52" s="2"/>
    </row>
    <row r="53" spans="1:6" ht="12.75" customHeight="1">
      <c r="A53" s="2"/>
      <c r="B53" s="2"/>
      <c r="C53" s="2"/>
      <c r="D53" s="2"/>
      <c r="E53" s="2"/>
      <c r="F53" s="2"/>
    </row>
    <row r="54" spans="1:6" ht="12.75" customHeight="1">
      <c r="A54" s="2"/>
      <c r="B54" s="2"/>
      <c r="C54" s="2"/>
      <c r="D54" s="2"/>
      <c r="E54" s="2"/>
      <c r="F54" s="2"/>
    </row>
    <row r="55" spans="1:6" ht="12.75" customHeight="1">
      <c r="A55" s="2"/>
      <c r="B55" s="2"/>
      <c r="C55" s="2"/>
      <c r="D55" s="2"/>
      <c r="E55" s="2"/>
      <c r="F55" s="2"/>
    </row>
    <row r="56" spans="1:6" ht="12.75" customHeight="1">
      <c r="A56" s="2"/>
      <c r="B56" s="2"/>
      <c r="C56" s="2"/>
      <c r="D56" s="2"/>
      <c r="E56" s="2"/>
      <c r="F56" s="2"/>
    </row>
    <row r="57" spans="1:6" ht="12.75" customHeight="1">
      <c r="A57" s="2"/>
      <c r="B57" s="2"/>
      <c r="C57" s="2"/>
      <c r="D57" s="2"/>
      <c r="E57" s="2"/>
      <c r="F57" s="2"/>
    </row>
    <row r="58" spans="1:6" ht="12.75" customHeight="1">
      <c r="A58" s="2"/>
      <c r="B58" s="2"/>
      <c r="C58" s="2"/>
      <c r="D58" s="2"/>
      <c r="E58" s="2"/>
      <c r="F58" s="2"/>
    </row>
    <row r="59" spans="1:6" ht="12.75" customHeight="1">
      <c r="A59" s="2"/>
      <c r="B59" s="2"/>
      <c r="C59" s="2"/>
      <c r="D59" s="2"/>
      <c r="E59" s="2"/>
      <c r="F59" s="2"/>
    </row>
    <row r="60" spans="1:6" ht="12.75" customHeight="1">
      <c r="A60" s="2"/>
      <c r="B60" s="2"/>
      <c r="C60" s="2"/>
      <c r="D60" s="2"/>
      <c r="E60" s="2"/>
      <c r="F60" s="2"/>
    </row>
    <row r="61" spans="1:6" ht="12.75" customHeight="1">
      <c r="A61" s="2"/>
      <c r="B61" s="2"/>
      <c r="C61" s="2"/>
      <c r="D61" s="2"/>
      <c r="E61" s="2"/>
      <c r="F61" s="2"/>
    </row>
    <row r="62" spans="1:6" ht="12.75" customHeight="1">
      <c r="A62" s="2"/>
      <c r="B62" s="2"/>
      <c r="C62" s="2"/>
      <c r="D62" s="2"/>
      <c r="E62" s="2"/>
      <c r="F62" s="2"/>
    </row>
    <row r="63" spans="1:6" ht="12.75" customHeight="1">
      <c r="A63" s="2"/>
      <c r="B63" s="2"/>
      <c r="C63" s="2"/>
      <c r="D63" s="2"/>
      <c r="E63" s="2"/>
      <c r="F63" s="2"/>
    </row>
    <row r="64" spans="1:6" ht="12.75" customHeight="1">
      <c r="A64" s="2"/>
      <c r="B64" s="2"/>
      <c r="C64" s="2"/>
      <c r="D64" s="2"/>
      <c r="E64" s="2"/>
      <c r="F64" s="2"/>
    </row>
    <row r="65" spans="1:6" ht="12.75" customHeight="1">
      <c r="A65" s="2"/>
      <c r="B65" s="2"/>
      <c r="C65" s="2"/>
      <c r="D65" s="2"/>
      <c r="E65" s="2"/>
      <c r="F65" s="2"/>
    </row>
    <row r="66" spans="1:6" ht="12.75" customHeight="1">
      <c r="A66" s="2"/>
      <c r="B66" s="2"/>
      <c r="C66" s="2"/>
      <c r="D66" s="2"/>
      <c r="E66" s="2"/>
      <c r="F66" s="2"/>
    </row>
    <row r="67" spans="1:6" ht="12.75" customHeight="1">
      <c r="A67" s="2"/>
      <c r="B67" s="2"/>
      <c r="C67" s="2"/>
      <c r="D67" s="2"/>
      <c r="E67" s="2"/>
      <c r="F67" s="2"/>
    </row>
    <row r="68" spans="1:6" ht="12.75" customHeight="1">
      <c r="A68" s="2"/>
      <c r="B68" s="2"/>
      <c r="C68" s="2"/>
      <c r="D68" s="2"/>
      <c r="E68" s="2"/>
      <c r="F68" s="2"/>
    </row>
    <row r="69" spans="1:6" ht="12.75" customHeight="1">
      <c r="A69" s="2"/>
      <c r="B69" s="2"/>
      <c r="C69" s="2"/>
      <c r="D69" s="2"/>
      <c r="E69" s="2"/>
      <c r="F69" s="2"/>
    </row>
    <row r="70" spans="1:6" ht="12.75" customHeight="1">
      <c r="A70" s="2"/>
      <c r="B70" s="2"/>
      <c r="C70" s="2"/>
      <c r="D70" s="2"/>
      <c r="E70" s="2"/>
      <c r="F70" s="2"/>
    </row>
    <row r="71" spans="1:6" ht="12.75" customHeight="1">
      <c r="A71" s="2"/>
      <c r="B71" s="2"/>
      <c r="C71" s="2"/>
      <c r="D71" s="2"/>
      <c r="E71" s="2"/>
      <c r="F71" s="2"/>
    </row>
    <row r="72" spans="1:6" ht="12.75" customHeight="1">
      <c r="A72" s="2"/>
      <c r="B72" s="2"/>
      <c r="C72" s="2"/>
      <c r="D72" s="2"/>
      <c r="E72" s="2"/>
      <c r="F72" s="2"/>
    </row>
    <row r="73" spans="1:6" ht="12.75" customHeight="1">
      <c r="A73" s="2"/>
      <c r="B73" s="2"/>
      <c r="C73" s="2"/>
      <c r="D73" s="2"/>
      <c r="E73" s="2"/>
      <c r="F73" s="2"/>
    </row>
    <row r="74" spans="1:6" ht="12.75" customHeight="1">
      <c r="A74" s="2"/>
      <c r="B74" s="2"/>
      <c r="C74" s="2"/>
      <c r="D74" s="2"/>
      <c r="E74" s="2"/>
      <c r="F74" s="2"/>
    </row>
    <row r="75" spans="1:6" ht="12.75" customHeight="1">
      <c r="A75" s="2"/>
      <c r="B75" s="2"/>
      <c r="C75" s="2"/>
      <c r="D75" s="2"/>
      <c r="E75" s="2"/>
      <c r="F75" s="2"/>
    </row>
    <row r="76" spans="1:6" ht="12.75" customHeight="1">
      <c r="A76" s="2"/>
      <c r="B76" s="2"/>
      <c r="C76" s="2"/>
      <c r="D76" s="2"/>
      <c r="E76" s="2"/>
      <c r="F76" s="2"/>
    </row>
    <row r="77" spans="1:6" ht="12.75" customHeight="1">
      <c r="A77" s="2"/>
      <c r="B77" s="2"/>
      <c r="C77" s="2"/>
      <c r="D77" s="2"/>
      <c r="E77" s="2"/>
      <c r="F77" s="2"/>
    </row>
    <row r="78" spans="1:6" ht="12.75" customHeight="1">
      <c r="A78" s="2"/>
      <c r="B78" s="2"/>
      <c r="C78" s="2"/>
      <c r="D78" s="2"/>
      <c r="E78" s="2"/>
      <c r="F78" s="2"/>
    </row>
    <row r="79" spans="1:6" ht="12.75" customHeight="1">
      <c r="A79" s="2"/>
      <c r="B79" s="2"/>
      <c r="C79" s="2"/>
      <c r="D79" s="2"/>
      <c r="E79" s="2"/>
      <c r="F79" s="2"/>
    </row>
    <row r="80" spans="1:6" ht="12.75" customHeight="1">
      <c r="A80" s="2"/>
      <c r="B80" s="2"/>
      <c r="C80" s="2"/>
      <c r="D80" s="2"/>
      <c r="E80" s="2"/>
      <c r="F80" s="2"/>
    </row>
    <row r="81" spans="1:6" ht="12.75" customHeight="1">
      <c r="A81" s="2"/>
      <c r="B81" s="2"/>
      <c r="C81" s="2"/>
      <c r="D81" s="2"/>
      <c r="E81" s="2"/>
      <c r="F81" s="2"/>
    </row>
    <row r="82" spans="1:6" ht="12.75" customHeight="1">
      <c r="A82" s="2"/>
      <c r="B82" s="2"/>
      <c r="C82" s="2"/>
      <c r="D82" s="2"/>
      <c r="E82" s="2"/>
      <c r="F82" s="2"/>
    </row>
    <row r="83" spans="1:6" ht="12.75" customHeight="1">
      <c r="A83" s="2"/>
      <c r="B83" s="2"/>
      <c r="C83" s="2"/>
      <c r="D83" s="2"/>
      <c r="E83" s="2"/>
      <c r="F83" s="2"/>
    </row>
    <row r="84" spans="1:6" ht="12.75" customHeight="1">
      <c r="A84" s="2"/>
      <c r="B84" s="2"/>
      <c r="C84" s="2"/>
      <c r="D84" s="2"/>
      <c r="E84" s="2"/>
      <c r="F84" s="2"/>
    </row>
    <row r="85" spans="1:6" ht="12.75" customHeight="1">
      <c r="A85" s="2"/>
      <c r="B85" s="2"/>
      <c r="C85" s="2"/>
      <c r="D85" s="2"/>
      <c r="E85" s="2"/>
      <c r="F85" s="2"/>
    </row>
    <row r="86" spans="1:6" ht="12.75" customHeight="1">
      <c r="A86" s="2"/>
      <c r="B86" s="2"/>
      <c r="C86" s="2"/>
      <c r="D86" s="2"/>
      <c r="E86" s="2"/>
      <c r="F86" s="2"/>
    </row>
    <row r="87" spans="1:6" ht="12.75" customHeight="1">
      <c r="A87" s="2"/>
      <c r="B87" s="2"/>
      <c r="C87" s="2"/>
      <c r="D87" s="2"/>
      <c r="E87" s="2"/>
      <c r="F87" s="2"/>
    </row>
    <row r="88" spans="1:6" ht="12.75" customHeight="1">
      <c r="A88" s="2"/>
      <c r="B88" s="2"/>
      <c r="C88" s="2"/>
      <c r="D88" s="2"/>
      <c r="E88" s="2"/>
      <c r="F88" s="2"/>
    </row>
    <row r="89" spans="1:6" ht="12.75" customHeight="1">
      <c r="A89" s="2"/>
      <c r="B89" s="2"/>
      <c r="C89" s="2"/>
      <c r="D89" s="2"/>
      <c r="E89" s="2"/>
      <c r="F89" s="2"/>
    </row>
    <row r="90" spans="1:6" ht="12.75" customHeight="1">
      <c r="A90" s="2"/>
      <c r="B90" s="2"/>
      <c r="C90" s="2"/>
      <c r="D90" s="2"/>
      <c r="E90" s="2"/>
      <c r="F90" s="2"/>
    </row>
    <row r="91" spans="1:6" ht="12.75" customHeight="1">
      <c r="A91" s="2"/>
      <c r="B91" s="2"/>
      <c r="C91" s="2"/>
      <c r="D91" s="2"/>
      <c r="E91" s="2"/>
      <c r="F91" s="2"/>
    </row>
    <row r="92" spans="1:6" ht="12.75" customHeight="1">
      <c r="A92" s="2"/>
      <c r="B92" s="2"/>
      <c r="C92" s="2"/>
      <c r="D92" s="2"/>
      <c r="E92" s="2"/>
      <c r="F92" s="2"/>
    </row>
    <row r="93" spans="1:6" ht="12.75" customHeight="1">
      <c r="A93" s="2"/>
      <c r="B93" s="2"/>
      <c r="C93" s="2"/>
      <c r="D93" s="2"/>
      <c r="E93" s="2"/>
      <c r="F93" s="2"/>
    </row>
    <row r="94" spans="1:6" ht="12.75" customHeight="1">
      <c r="A94" s="2"/>
      <c r="B94" s="2"/>
      <c r="C94" s="2"/>
      <c r="D94" s="2"/>
      <c r="E94" s="2"/>
      <c r="F94" s="2"/>
    </row>
    <row r="95" spans="1:6" ht="12.75" customHeight="1">
      <c r="A95" s="2"/>
      <c r="B95" s="2"/>
      <c r="C95" s="2"/>
      <c r="D95" s="2"/>
      <c r="E95" s="2"/>
      <c r="F95" s="2"/>
    </row>
    <row r="96" spans="1:6" ht="12.75" customHeight="1">
      <c r="A96" s="2"/>
      <c r="B96" s="2"/>
      <c r="C96" s="2"/>
      <c r="D96" s="2"/>
      <c r="E96" s="2"/>
      <c r="F96" s="2"/>
    </row>
    <row r="97" spans="1:6" ht="12.75" customHeight="1">
      <c r="A97" s="2"/>
      <c r="B97" s="2"/>
      <c r="C97" s="2"/>
      <c r="D97" s="2"/>
      <c r="E97" s="2"/>
      <c r="F97" s="2"/>
    </row>
    <row r="98" spans="1:6" ht="12.75" customHeight="1">
      <c r="A98" s="2"/>
      <c r="B98" s="2"/>
      <c r="C98" s="2"/>
      <c r="D98" s="2"/>
      <c r="E98" s="2"/>
      <c r="F98" s="2"/>
    </row>
    <row r="99" spans="1:6" ht="12.75" customHeight="1">
      <c r="A99" s="2"/>
      <c r="B99" s="2"/>
      <c r="C99" s="2"/>
      <c r="D99" s="2"/>
      <c r="E99" s="2"/>
      <c r="F99" s="2"/>
    </row>
    <row r="100" spans="1:6" ht="12.75" customHeight="1">
      <c r="A100" s="2"/>
      <c r="B100" s="2"/>
      <c r="C100" s="2"/>
      <c r="D100" s="2"/>
      <c r="E100" s="2"/>
      <c r="F100" s="2"/>
    </row>
    <row r="101" spans="1:6" ht="12.75" customHeight="1">
      <c r="A101" s="2"/>
      <c r="B101" s="2"/>
      <c r="C101" s="2"/>
      <c r="D101" s="2"/>
      <c r="E101" s="2"/>
      <c r="F101" s="2"/>
    </row>
    <row r="102" spans="1:6" ht="12.75" customHeight="1">
      <c r="A102" s="2"/>
      <c r="B102" s="2"/>
      <c r="C102" s="2"/>
      <c r="D102" s="2"/>
      <c r="E102" s="2"/>
      <c r="F102" s="2"/>
    </row>
    <row r="103" spans="1:6" ht="12.75" customHeight="1">
      <c r="A103" s="2"/>
      <c r="B103" s="2"/>
      <c r="C103" s="2"/>
      <c r="D103" s="2"/>
      <c r="E103" s="2"/>
      <c r="F103" s="2"/>
    </row>
    <row r="104" spans="1:6" ht="12.75" customHeight="1">
      <c r="A104" s="2"/>
      <c r="B104" s="2"/>
      <c r="C104" s="2"/>
      <c r="D104" s="2"/>
      <c r="E104" s="2"/>
      <c r="F104" s="2"/>
    </row>
  </sheetData>
  <pageMargins left="0.78740157499999996" right="0.78740157499999996" top="0.984251969" bottom="0.984251969" header="0.4921259845" footer="0.492125984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25">
    <tabColor rgb="FFFF0000"/>
    <outlinePr summaryBelow="0" summaryRight="0"/>
  </sheetPr>
  <dimension ref="A1:M123"/>
  <sheetViews>
    <sheetView workbookViewId="0">
      <pane xSplit="2" ySplit="2" topLeftCell="C3" activePane="bottomRight" state="frozen"/>
      <selection pane="topRight" activeCell="C1" sqref="C1"/>
      <selection pane="bottomLeft" activeCell="A3" sqref="A3"/>
      <selection pane="bottomRight"/>
    </sheetView>
  </sheetViews>
  <sheetFormatPr defaultColWidth="11.5703125" defaultRowHeight="12.75" customHeight="1" outlineLevelRow="1"/>
  <cols>
    <col min="1" max="1" width="10.5703125" bestFit="1" customWidth="1"/>
    <col min="2" max="2" width="12.42578125" bestFit="1" customWidth="1"/>
    <col min="3" max="9" width="19.28515625" bestFit="1" customWidth="1"/>
    <col min="10" max="10" width="40.85546875" bestFit="1" customWidth="1"/>
    <col min="11" max="11" width="23.7109375" bestFit="1" customWidth="1"/>
    <col min="12" max="12" width="40.5703125" bestFit="1" customWidth="1"/>
    <col min="13" max="13" width="38.42578125" bestFit="1" customWidth="1"/>
  </cols>
  <sheetData>
    <row r="1" spans="1:13" ht="38.25">
      <c r="A1" s="3" t="s">
        <v>0</v>
      </c>
      <c r="B1" s="175" t="s">
        <v>1</v>
      </c>
      <c r="C1" s="175" t="s">
        <v>7279</v>
      </c>
      <c r="D1" s="175" t="s">
        <v>7276</v>
      </c>
      <c r="E1" s="176">
        <v>44362.508321759262</v>
      </c>
    </row>
    <row r="2" spans="1:13" ht="12.75" customHeight="1">
      <c r="A2" s="178" t="s">
        <v>7279</v>
      </c>
      <c r="B2" s="179" t="s">
        <v>736</v>
      </c>
      <c r="C2" s="179" t="s">
        <v>1921</v>
      </c>
      <c r="D2" s="179" t="s">
        <v>1924</v>
      </c>
      <c r="E2" s="179" t="s">
        <v>1927</v>
      </c>
      <c r="F2" s="179" t="s">
        <v>1930</v>
      </c>
      <c r="G2" s="179" t="s">
        <v>1933</v>
      </c>
      <c r="H2" s="179" t="s">
        <v>1936</v>
      </c>
      <c r="I2" s="179" t="s">
        <v>1939</v>
      </c>
      <c r="J2" s="180" t="s">
        <v>1946</v>
      </c>
      <c r="K2" s="180" t="s">
        <v>1948</v>
      </c>
      <c r="L2" s="181" t="s">
        <v>737</v>
      </c>
      <c r="M2" s="181" t="s">
        <v>738</v>
      </c>
    </row>
    <row r="3" spans="1:13" ht="12.75" customHeight="1">
      <c r="A3" s="182" t="s">
        <v>1998</v>
      </c>
      <c r="B3">
        <v>1</v>
      </c>
      <c r="C3" s="190" t="s">
        <v>2000</v>
      </c>
      <c r="D3" s="190" t="s">
        <v>2002</v>
      </c>
      <c r="E3" s="190" t="s">
        <v>2004</v>
      </c>
      <c r="F3" s="190" t="s">
        <v>2006</v>
      </c>
      <c r="J3" t="s">
        <v>2006</v>
      </c>
      <c r="K3" s="191" t="s">
        <v>2007</v>
      </c>
      <c r="L3" t="s">
        <v>743</v>
      </c>
      <c r="M3" t="s">
        <v>744</v>
      </c>
    </row>
    <row r="4" spans="1:13" ht="12.75" customHeight="1" outlineLevel="1">
      <c r="A4" s="184" t="s">
        <v>1998</v>
      </c>
      <c r="B4">
        <v>2</v>
      </c>
      <c r="C4" s="190" t="s">
        <v>2025</v>
      </c>
      <c r="D4" s="190" t="s">
        <v>2026</v>
      </c>
      <c r="E4" s="190" t="s">
        <v>2027</v>
      </c>
      <c r="F4" s="190" t="s">
        <v>2028</v>
      </c>
      <c r="J4" t="s">
        <v>2028</v>
      </c>
      <c r="K4" s="191" t="s">
        <v>2007</v>
      </c>
      <c r="L4" t="s">
        <v>748</v>
      </c>
      <c r="M4" t="s">
        <v>744</v>
      </c>
    </row>
    <row r="5" spans="1:13" ht="12.75" customHeight="1" outlineLevel="1">
      <c r="A5" s="184" t="s">
        <v>1998</v>
      </c>
      <c r="B5">
        <v>3</v>
      </c>
      <c r="C5" s="190" t="s">
        <v>2042</v>
      </c>
      <c r="D5" s="190" t="s">
        <v>2043</v>
      </c>
      <c r="E5" s="190" t="s">
        <v>2044</v>
      </c>
      <c r="J5" t="s">
        <v>2044</v>
      </c>
      <c r="K5" s="191" t="s">
        <v>2007</v>
      </c>
      <c r="L5" t="s">
        <v>749</v>
      </c>
      <c r="M5" t="s">
        <v>744</v>
      </c>
    </row>
    <row r="6" spans="1:13" ht="12.75" customHeight="1" outlineLevel="1">
      <c r="A6" s="184" t="s">
        <v>1998</v>
      </c>
      <c r="B6">
        <v>4</v>
      </c>
      <c r="C6" s="190" t="s">
        <v>2064</v>
      </c>
      <c r="D6" s="190" t="s">
        <v>2065</v>
      </c>
      <c r="E6" s="190" t="s">
        <v>2066</v>
      </c>
      <c r="J6" t="s">
        <v>2066</v>
      </c>
      <c r="K6" s="191" t="s">
        <v>2007</v>
      </c>
      <c r="L6" t="s">
        <v>750</v>
      </c>
      <c r="M6" t="s">
        <v>744</v>
      </c>
    </row>
    <row r="7" spans="1:13" ht="12.75" customHeight="1" outlineLevel="1">
      <c r="A7" s="184" t="s">
        <v>1998</v>
      </c>
      <c r="B7">
        <v>7</v>
      </c>
      <c r="C7" s="190" t="s">
        <v>2122</v>
      </c>
      <c r="D7" t="s">
        <v>2123</v>
      </c>
      <c r="E7" t="s">
        <v>2002</v>
      </c>
      <c r="F7" t="s">
        <v>2004</v>
      </c>
      <c r="J7" t="s">
        <v>2118</v>
      </c>
      <c r="K7" t="s">
        <v>2082</v>
      </c>
      <c r="L7" t="s">
        <v>1461</v>
      </c>
      <c r="M7" t="s">
        <v>1484</v>
      </c>
    </row>
    <row r="8" spans="1:13" ht="12.75" customHeight="1" outlineLevel="1">
      <c r="A8" s="184" t="s">
        <v>1998</v>
      </c>
      <c r="B8">
        <v>8</v>
      </c>
      <c r="C8" s="190" t="s">
        <v>2142</v>
      </c>
      <c r="D8" t="s">
        <v>2143</v>
      </c>
      <c r="E8" t="s">
        <v>2026</v>
      </c>
      <c r="F8" t="s">
        <v>2027</v>
      </c>
      <c r="J8" t="s">
        <v>2125</v>
      </c>
      <c r="K8" t="s">
        <v>1995</v>
      </c>
      <c r="M8" t="s">
        <v>2144</v>
      </c>
    </row>
    <row r="9" spans="1:13" ht="12.75" customHeight="1" outlineLevel="1">
      <c r="A9" s="184" t="s">
        <v>1998</v>
      </c>
      <c r="B9">
        <v>61</v>
      </c>
      <c r="C9" s="190" t="s">
        <v>2668</v>
      </c>
      <c r="J9" t="s">
        <v>3065</v>
      </c>
      <c r="K9" t="s">
        <v>1995</v>
      </c>
    </row>
    <row r="10" spans="1:13" ht="12.75" customHeight="1" outlineLevel="1">
      <c r="A10" s="185"/>
      <c r="B10" s="185"/>
      <c r="C10" s="185"/>
      <c r="D10" s="185"/>
      <c r="E10" s="185"/>
      <c r="F10" s="185"/>
      <c r="G10" s="185"/>
      <c r="H10" s="185"/>
      <c r="I10" s="185"/>
      <c r="J10" s="185"/>
      <c r="K10" s="185"/>
      <c r="L10" s="185"/>
      <c r="M10" s="185"/>
    </row>
    <row r="11" spans="1:13" ht="12.75" customHeight="1">
      <c r="A11" s="182" t="s">
        <v>3416</v>
      </c>
      <c r="B11">
        <v>83</v>
      </c>
      <c r="C11" s="190" t="s">
        <v>2668</v>
      </c>
      <c r="J11" t="s">
        <v>3409</v>
      </c>
      <c r="K11" t="s">
        <v>2060</v>
      </c>
      <c r="L11" t="s">
        <v>854</v>
      </c>
      <c r="M11" t="s">
        <v>855</v>
      </c>
    </row>
    <row r="12" spans="1:13" ht="12.75" customHeight="1" outlineLevel="1">
      <c r="A12" s="184" t="s">
        <v>3416</v>
      </c>
      <c r="B12">
        <v>84</v>
      </c>
      <c r="C12" s="190" t="s">
        <v>2142</v>
      </c>
      <c r="J12" t="s">
        <v>3424</v>
      </c>
      <c r="K12" t="s">
        <v>1995</v>
      </c>
      <c r="L12" t="s">
        <v>856</v>
      </c>
      <c r="M12" t="s">
        <v>855</v>
      </c>
    </row>
    <row r="13" spans="1:13" ht="12.75" customHeight="1" outlineLevel="1">
      <c r="A13" s="184" t="s">
        <v>3416</v>
      </c>
      <c r="B13">
        <v>116</v>
      </c>
      <c r="C13" s="190" t="s">
        <v>2000</v>
      </c>
      <c r="D13" s="190" t="s">
        <v>2002</v>
      </c>
      <c r="E13" s="190" t="s">
        <v>2004</v>
      </c>
      <c r="F13" s="190" t="s">
        <v>2006</v>
      </c>
      <c r="J13" t="s">
        <v>3967</v>
      </c>
      <c r="K13" t="s">
        <v>2082</v>
      </c>
      <c r="L13" t="s">
        <v>1457</v>
      </c>
      <c r="M13" t="s">
        <v>1484</v>
      </c>
    </row>
    <row r="14" spans="1:13" ht="12.75" customHeight="1" outlineLevel="1">
      <c r="A14" s="184" t="s">
        <v>3416</v>
      </c>
      <c r="B14">
        <v>117</v>
      </c>
      <c r="C14" s="190" t="s">
        <v>2025</v>
      </c>
      <c r="D14" s="190" t="s">
        <v>2026</v>
      </c>
      <c r="E14" s="190" t="s">
        <v>2027</v>
      </c>
      <c r="F14" s="190" t="s">
        <v>2028</v>
      </c>
      <c r="J14" t="s">
        <v>3985</v>
      </c>
      <c r="K14" t="s">
        <v>2082</v>
      </c>
      <c r="L14" t="s">
        <v>1463</v>
      </c>
      <c r="M14" t="s">
        <v>1484</v>
      </c>
    </row>
    <row r="15" spans="1:13" ht="12.75" customHeight="1" outlineLevel="1">
      <c r="A15" s="184" t="s">
        <v>3416</v>
      </c>
      <c r="B15">
        <v>118</v>
      </c>
      <c r="C15" s="190" t="s">
        <v>2042</v>
      </c>
      <c r="D15" s="190" t="s">
        <v>2043</v>
      </c>
      <c r="E15" s="190" t="s">
        <v>2044</v>
      </c>
      <c r="J15" t="s">
        <v>3996</v>
      </c>
      <c r="K15" t="s">
        <v>2082</v>
      </c>
      <c r="L15" t="s">
        <v>1462</v>
      </c>
      <c r="M15" t="s">
        <v>1484</v>
      </c>
    </row>
    <row r="16" spans="1:13" ht="12.75" customHeight="1" outlineLevel="1">
      <c r="A16" s="184" t="s">
        <v>3416</v>
      </c>
      <c r="B16">
        <v>119</v>
      </c>
      <c r="C16" s="190" t="s">
        <v>2064</v>
      </c>
      <c r="D16" s="190" t="s">
        <v>2065</v>
      </c>
      <c r="E16" s="190" t="s">
        <v>2066</v>
      </c>
      <c r="J16" t="s">
        <v>4011</v>
      </c>
      <c r="K16" t="s">
        <v>2082</v>
      </c>
      <c r="L16" t="s">
        <v>1464</v>
      </c>
      <c r="M16" t="s">
        <v>1484</v>
      </c>
    </row>
    <row r="17" spans="1:13" ht="12.75" customHeight="1" outlineLevel="1">
      <c r="A17" s="184" t="s">
        <v>3416</v>
      </c>
      <c r="B17">
        <v>125</v>
      </c>
      <c r="C17" s="190" t="s">
        <v>2122</v>
      </c>
      <c r="J17" t="s">
        <v>4112</v>
      </c>
      <c r="K17" t="s">
        <v>2060</v>
      </c>
      <c r="M17" t="s">
        <v>2144</v>
      </c>
    </row>
    <row r="18" spans="1:13" ht="12.75" customHeight="1" outlineLevel="1">
      <c r="A18" s="185"/>
      <c r="B18" s="185"/>
      <c r="C18" s="185"/>
      <c r="D18" s="185"/>
      <c r="E18" s="185"/>
      <c r="F18" s="185"/>
      <c r="G18" s="185"/>
      <c r="H18" s="185"/>
      <c r="I18" s="185"/>
      <c r="J18" s="185"/>
      <c r="K18" s="185"/>
      <c r="L18" s="185"/>
      <c r="M18" s="185"/>
    </row>
    <row r="19" spans="1:13" ht="12.75" customHeight="1">
      <c r="A19" s="182" t="s">
        <v>4160</v>
      </c>
      <c r="B19">
        <v>128</v>
      </c>
      <c r="C19" s="190" t="s">
        <v>2000</v>
      </c>
      <c r="D19" s="190" t="s">
        <v>2002</v>
      </c>
      <c r="E19" s="190" t="s">
        <v>2004</v>
      </c>
      <c r="F19" s="190" t="s">
        <v>2006</v>
      </c>
      <c r="J19" t="s">
        <v>4156</v>
      </c>
      <c r="K19" t="s">
        <v>4157</v>
      </c>
      <c r="L19" s="2" t="s">
        <v>911</v>
      </c>
      <c r="M19" s="2" t="s">
        <v>912</v>
      </c>
    </row>
    <row r="20" spans="1:13" ht="12.75" customHeight="1" outlineLevel="1">
      <c r="A20" s="184" t="s">
        <v>4160</v>
      </c>
      <c r="B20">
        <v>129</v>
      </c>
      <c r="C20" s="190" t="s">
        <v>2025</v>
      </c>
      <c r="D20" s="190" t="s">
        <v>2026</v>
      </c>
      <c r="E20" s="190" t="s">
        <v>2027</v>
      </c>
      <c r="F20" s="190" t="s">
        <v>2028</v>
      </c>
      <c r="J20" t="s">
        <v>4178</v>
      </c>
      <c r="K20" t="s">
        <v>4157</v>
      </c>
      <c r="L20" s="2" t="s">
        <v>913</v>
      </c>
      <c r="M20" s="2" t="s">
        <v>912</v>
      </c>
    </row>
    <row r="21" spans="1:13" ht="12.75" customHeight="1" outlineLevel="1">
      <c r="A21" s="184" t="s">
        <v>4160</v>
      </c>
      <c r="B21">
        <v>130</v>
      </c>
      <c r="C21" s="190" t="s">
        <v>2042</v>
      </c>
      <c r="D21" s="190" t="s">
        <v>2043</v>
      </c>
      <c r="E21" s="190" t="s">
        <v>2044</v>
      </c>
      <c r="J21" t="s">
        <v>4191</v>
      </c>
      <c r="K21" t="s">
        <v>4157</v>
      </c>
      <c r="L21" s="2" t="s">
        <v>914</v>
      </c>
      <c r="M21" s="2" t="s">
        <v>915</v>
      </c>
    </row>
    <row r="22" spans="1:13" ht="12.75" customHeight="1" outlineLevel="1">
      <c r="A22" s="184" t="s">
        <v>4160</v>
      </c>
      <c r="B22">
        <v>131</v>
      </c>
      <c r="C22" s="190" t="s">
        <v>2064</v>
      </c>
      <c r="D22" s="190" t="s">
        <v>2065</v>
      </c>
      <c r="E22" s="190" t="s">
        <v>2066</v>
      </c>
      <c r="J22" t="s">
        <v>4207</v>
      </c>
      <c r="K22" t="s">
        <v>4157</v>
      </c>
      <c r="L22" s="2" t="s">
        <v>916</v>
      </c>
      <c r="M22" s="2" t="s">
        <v>917</v>
      </c>
    </row>
    <row r="23" spans="1:13" ht="12.75" customHeight="1" outlineLevel="1">
      <c r="A23" s="185"/>
      <c r="B23" s="185"/>
      <c r="C23" s="185"/>
      <c r="D23" s="185"/>
      <c r="E23" s="185"/>
      <c r="F23" s="185"/>
      <c r="G23" s="185"/>
      <c r="H23" s="185"/>
      <c r="I23" s="185"/>
      <c r="J23" s="185"/>
      <c r="K23" s="185"/>
      <c r="L23" s="185"/>
      <c r="M23" s="185"/>
    </row>
    <row r="24" spans="1:13" ht="12.75" customHeight="1">
      <c r="A24" s="182" t="s">
        <v>4426</v>
      </c>
      <c r="B24">
        <v>146</v>
      </c>
      <c r="C24" s="190" t="s">
        <v>2000</v>
      </c>
      <c r="D24" s="190" t="s">
        <v>2002</v>
      </c>
      <c r="E24" s="190" t="s">
        <v>2705</v>
      </c>
      <c r="F24" s="190" t="s">
        <v>2004</v>
      </c>
      <c r="J24" t="s">
        <v>4423</v>
      </c>
      <c r="K24" t="s">
        <v>4410</v>
      </c>
      <c r="L24" t="s">
        <v>932</v>
      </c>
      <c r="M24" t="s">
        <v>4432</v>
      </c>
    </row>
    <row r="25" spans="1:13" ht="12.75" customHeight="1" outlineLevel="1">
      <c r="A25" s="184" t="s">
        <v>4426</v>
      </c>
      <c r="B25">
        <v>147</v>
      </c>
      <c r="C25" s="190" t="s">
        <v>2025</v>
      </c>
      <c r="D25" s="190" t="s">
        <v>2026</v>
      </c>
      <c r="E25" s="190" t="s">
        <v>2725</v>
      </c>
      <c r="F25" s="190" t="s">
        <v>2027</v>
      </c>
      <c r="J25" t="s">
        <v>4442</v>
      </c>
      <c r="K25" t="s">
        <v>4410</v>
      </c>
      <c r="L25" t="s">
        <v>934</v>
      </c>
      <c r="M25" t="s">
        <v>4432</v>
      </c>
    </row>
    <row r="26" spans="1:13" ht="12.75" customHeight="1" outlineLevel="1">
      <c r="A26" s="184" t="s">
        <v>4426</v>
      </c>
      <c r="B26">
        <v>148</v>
      </c>
      <c r="C26" s="190" t="s">
        <v>2042</v>
      </c>
      <c r="D26" s="190" t="s">
        <v>2043</v>
      </c>
      <c r="J26" t="s">
        <v>4455</v>
      </c>
      <c r="K26" t="s">
        <v>4410</v>
      </c>
      <c r="L26" t="s">
        <v>935</v>
      </c>
      <c r="M26" t="s">
        <v>4432</v>
      </c>
    </row>
    <row r="27" spans="1:13" ht="12.75" customHeight="1" outlineLevel="1">
      <c r="A27" s="184" t="s">
        <v>4426</v>
      </c>
      <c r="B27">
        <v>149</v>
      </c>
      <c r="C27" s="190" t="s">
        <v>2064</v>
      </c>
      <c r="D27" s="190" t="s">
        <v>2065</v>
      </c>
      <c r="J27" t="s">
        <v>4470</v>
      </c>
      <c r="K27" t="s">
        <v>4410</v>
      </c>
      <c r="L27" t="s">
        <v>936</v>
      </c>
      <c r="M27" t="s">
        <v>4432</v>
      </c>
    </row>
    <row r="28" spans="1:13" ht="12.75" customHeight="1" outlineLevel="1">
      <c r="A28" s="185"/>
      <c r="B28" s="185"/>
      <c r="C28" s="185"/>
      <c r="D28" s="185"/>
      <c r="E28" s="185"/>
      <c r="F28" s="185"/>
      <c r="G28" s="185"/>
      <c r="H28" s="185"/>
      <c r="I28" s="185"/>
      <c r="J28" s="185"/>
      <c r="K28" s="185"/>
      <c r="L28" s="185"/>
      <c r="M28" s="185"/>
    </row>
    <row r="29" spans="1:13" ht="12.75" customHeight="1">
      <c r="A29" s="182" t="s">
        <v>2918</v>
      </c>
      <c r="B29">
        <v>53</v>
      </c>
      <c r="C29" s="190" t="s">
        <v>2000</v>
      </c>
      <c r="D29" s="190" t="s">
        <v>2002</v>
      </c>
      <c r="E29" s="190" t="s">
        <v>2705</v>
      </c>
      <c r="F29" s="190" t="s">
        <v>2004</v>
      </c>
      <c r="J29" t="s">
        <v>2002</v>
      </c>
      <c r="K29" s="191" t="s">
        <v>2921</v>
      </c>
      <c r="L29" t="s">
        <v>819</v>
      </c>
      <c r="M29" t="s">
        <v>820</v>
      </c>
    </row>
    <row r="30" spans="1:13" ht="12.75" customHeight="1" outlineLevel="1">
      <c r="A30" s="184" t="s">
        <v>2918</v>
      </c>
      <c r="B30">
        <v>54</v>
      </c>
      <c r="C30" s="190" t="s">
        <v>2025</v>
      </c>
      <c r="D30" s="190" t="s">
        <v>2026</v>
      </c>
      <c r="E30" s="190" t="s">
        <v>2725</v>
      </c>
      <c r="F30" s="190" t="s">
        <v>2027</v>
      </c>
      <c r="J30" t="s">
        <v>2026</v>
      </c>
      <c r="K30" s="191" t="s">
        <v>2921</v>
      </c>
      <c r="L30" t="s">
        <v>821</v>
      </c>
      <c r="M30" t="s">
        <v>820</v>
      </c>
    </row>
    <row r="31" spans="1:13" ht="12.75" customHeight="1" outlineLevel="1">
      <c r="A31" s="184" t="s">
        <v>2918</v>
      </c>
      <c r="B31">
        <v>55</v>
      </c>
      <c r="C31" s="190" t="s">
        <v>2042</v>
      </c>
      <c r="D31" s="190" t="s">
        <v>2043</v>
      </c>
      <c r="J31" t="s">
        <v>2950</v>
      </c>
      <c r="K31" t="s">
        <v>2060</v>
      </c>
      <c r="L31" t="s">
        <v>822</v>
      </c>
      <c r="M31" t="s">
        <v>758</v>
      </c>
    </row>
    <row r="32" spans="1:13" ht="12.75" customHeight="1" outlineLevel="1">
      <c r="A32" s="184" t="s">
        <v>2918</v>
      </c>
      <c r="B32">
        <v>56</v>
      </c>
      <c r="C32" s="190" t="s">
        <v>2064</v>
      </c>
      <c r="D32" s="190" t="s">
        <v>2065</v>
      </c>
      <c r="J32" t="s">
        <v>2972</v>
      </c>
      <c r="K32" t="s">
        <v>2060</v>
      </c>
      <c r="L32" t="s">
        <v>823</v>
      </c>
      <c r="M32" t="s">
        <v>761</v>
      </c>
    </row>
    <row r="33" spans="1:13" ht="12.75" customHeight="1" outlineLevel="1">
      <c r="A33" s="185"/>
      <c r="B33" s="185"/>
      <c r="C33" s="185"/>
      <c r="D33" s="185"/>
      <c r="E33" s="185"/>
      <c r="F33" s="185"/>
      <c r="G33" s="185"/>
      <c r="H33" s="185"/>
      <c r="I33" s="185"/>
      <c r="J33" s="185"/>
      <c r="K33" s="185"/>
      <c r="L33" s="185"/>
      <c r="M33" s="185"/>
    </row>
    <row r="34" spans="1:13" ht="12.75" customHeight="1">
      <c r="A34" s="182" t="s">
        <v>4042</v>
      </c>
      <c r="B34">
        <v>121</v>
      </c>
      <c r="C34" s="190" t="s">
        <v>2042</v>
      </c>
      <c r="D34" s="190" t="s">
        <v>2043</v>
      </c>
      <c r="J34" t="s">
        <v>4044</v>
      </c>
      <c r="K34" t="s">
        <v>2082</v>
      </c>
      <c r="L34" t="s">
        <v>1466</v>
      </c>
      <c r="M34" t="s">
        <v>1484</v>
      </c>
    </row>
    <row r="35" spans="1:13" ht="12.75" customHeight="1" outlineLevel="1">
      <c r="A35" s="184" t="s">
        <v>4042</v>
      </c>
      <c r="B35">
        <v>122</v>
      </c>
      <c r="C35" s="190" t="s">
        <v>2064</v>
      </c>
      <c r="D35" s="190" t="s">
        <v>2065</v>
      </c>
      <c r="J35" t="s">
        <v>4064</v>
      </c>
      <c r="K35" t="s">
        <v>2082</v>
      </c>
      <c r="L35" t="s">
        <v>1467</v>
      </c>
      <c r="M35" t="s">
        <v>1484</v>
      </c>
    </row>
    <row r="36" spans="1:13" ht="12.75" customHeight="1" outlineLevel="1">
      <c r="A36" s="184" t="s">
        <v>4042</v>
      </c>
      <c r="B36">
        <v>123</v>
      </c>
      <c r="C36" s="190" t="s">
        <v>2000</v>
      </c>
      <c r="D36" s="190" t="s">
        <v>2002</v>
      </c>
      <c r="E36" s="190" t="s">
        <v>2004</v>
      </c>
      <c r="J36" t="s">
        <v>4081</v>
      </c>
      <c r="K36" t="s">
        <v>2082</v>
      </c>
      <c r="L36" t="s">
        <v>1456</v>
      </c>
      <c r="M36" t="s">
        <v>1484</v>
      </c>
    </row>
    <row r="37" spans="1:13" ht="12.75" customHeight="1" outlineLevel="1">
      <c r="A37" s="184" t="s">
        <v>4042</v>
      </c>
      <c r="B37">
        <v>124</v>
      </c>
      <c r="C37" s="190" t="s">
        <v>2025</v>
      </c>
      <c r="D37" s="190" t="s">
        <v>2026</v>
      </c>
      <c r="E37" s="190" t="s">
        <v>2027</v>
      </c>
      <c r="J37" t="s">
        <v>4101</v>
      </c>
      <c r="K37" t="s">
        <v>2082</v>
      </c>
      <c r="L37" t="s">
        <v>1458</v>
      </c>
      <c r="M37" t="s">
        <v>1484</v>
      </c>
    </row>
    <row r="38" spans="1:13" ht="12.75" customHeight="1" outlineLevel="1">
      <c r="A38" s="185"/>
      <c r="B38" s="185"/>
      <c r="C38" s="185"/>
      <c r="D38" s="185"/>
      <c r="E38" s="185"/>
      <c r="F38" s="185"/>
      <c r="G38" s="185"/>
      <c r="H38" s="185"/>
      <c r="I38" s="185"/>
      <c r="J38" s="185"/>
      <c r="K38" s="185"/>
      <c r="L38" s="185"/>
      <c r="M38" s="185"/>
    </row>
    <row r="39" spans="1:13" ht="12.75" customHeight="1">
      <c r="A39" s="182" t="s">
        <v>2079</v>
      </c>
      <c r="B39">
        <v>5</v>
      </c>
      <c r="C39" s="190" t="s">
        <v>2084</v>
      </c>
      <c r="D39" s="190" t="s">
        <v>2043</v>
      </c>
      <c r="J39" t="s">
        <v>2081</v>
      </c>
      <c r="K39" t="s">
        <v>2082</v>
      </c>
      <c r="L39" t="s">
        <v>1459</v>
      </c>
      <c r="M39" t="s">
        <v>1484</v>
      </c>
    </row>
    <row r="40" spans="1:13" ht="12.75" customHeight="1" outlineLevel="1">
      <c r="A40" s="184" t="s">
        <v>2079</v>
      </c>
      <c r="B40">
        <v>6</v>
      </c>
      <c r="C40" s="190" t="s">
        <v>2104</v>
      </c>
      <c r="D40" s="190" t="s">
        <v>2065</v>
      </c>
      <c r="J40" t="s">
        <v>2102</v>
      </c>
      <c r="K40" t="s">
        <v>2082</v>
      </c>
      <c r="L40" t="s">
        <v>1460</v>
      </c>
      <c r="M40" t="s">
        <v>1484</v>
      </c>
    </row>
    <row r="41" spans="1:13" ht="12.75" customHeight="1" outlineLevel="1">
      <c r="A41" s="184" t="s">
        <v>2079</v>
      </c>
      <c r="B41">
        <v>7</v>
      </c>
      <c r="C41" t="s">
        <v>2122</v>
      </c>
      <c r="D41" s="190" t="s">
        <v>2123</v>
      </c>
      <c r="E41" s="190" t="s">
        <v>2002</v>
      </c>
      <c r="F41" s="190" t="s">
        <v>2004</v>
      </c>
      <c r="J41" t="s">
        <v>2118</v>
      </c>
      <c r="K41" t="s">
        <v>2082</v>
      </c>
      <c r="L41" t="s">
        <v>1461</v>
      </c>
      <c r="M41" t="s">
        <v>1484</v>
      </c>
    </row>
    <row r="42" spans="1:13" ht="12.75" customHeight="1" outlineLevel="1">
      <c r="A42" s="184" t="s">
        <v>2079</v>
      </c>
      <c r="B42">
        <v>8</v>
      </c>
      <c r="C42" t="s">
        <v>2142</v>
      </c>
      <c r="D42" s="190" t="s">
        <v>2143</v>
      </c>
      <c r="E42" s="190" t="s">
        <v>2026</v>
      </c>
      <c r="F42" s="190" t="s">
        <v>2027</v>
      </c>
      <c r="J42" t="s">
        <v>2125</v>
      </c>
      <c r="K42" t="s">
        <v>1995</v>
      </c>
      <c r="M42" t="s">
        <v>2144</v>
      </c>
    </row>
    <row r="43" spans="1:13" ht="12.75" customHeight="1" outlineLevel="1">
      <c r="A43" s="185"/>
      <c r="B43" s="185"/>
      <c r="C43" s="185"/>
      <c r="D43" s="185"/>
      <c r="E43" s="185"/>
      <c r="F43" s="185"/>
      <c r="G43" s="185"/>
      <c r="H43" s="185"/>
      <c r="I43" s="185"/>
      <c r="J43" s="185"/>
      <c r="K43" s="185"/>
      <c r="L43" s="185"/>
      <c r="M43" s="185"/>
    </row>
    <row r="44" spans="1:13" ht="12.75" customHeight="1">
      <c r="A44" s="182" t="s">
        <v>3743</v>
      </c>
      <c r="B44">
        <v>100</v>
      </c>
      <c r="C44" s="190" t="s">
        <v>2123</v>
      </c>
      <c r="D44" s="190" t="s">
        <v>2002</v>
      </c>
      <c r="E44" s="190" t="s">
        <v>2004</v>
      </c>
      <c r="J44" t="s">
        <v>2004</v>
      </c>
      <c r="K44" s="191" t="s">
        <v>3747</v>
      </c>
      <c r="L44" t="s">
        <v>881</v>
      </c>
      <c r="M44" t="s">
        <v>744</v>
      </c>
    </row>
    <row r="45" spans="1:13" ht="12.75" customHeight="1" outlineLevel="1">
      <c r="A45" s="184" t="s">
        <v>3743</v>
      </c>
      <c r="B45">
        <v>101</v>
      </c>
      <c r="C45" s="190" t="s">
        <v>2143</v>
      </c>
      <c r="D45" s="190" t="s">
        <v>2026</v>
      </c>
      <c r="E45" s="190" t="s">
        <v>2027</v>
      </c>
      <c r="J45" t="s">
        <v>2027</v>
      </c>
      <c r="K45" s="191" t="s">
        <v>3747</v>
      </c>
      <c r="L45" t="s">
        <v>882</v>
      </c>
      <c r="M45" t="s">
        <v>744</v>
      </c>
    </row>
    <row r="46" spans="1:13" ht="12.75" customHeight="1" outlineLevel="1">
      <c r="A46" s="184" t="s">
        <v>3743</v>
      </c>
      <c r="B46">
        <v>102</v>
      </c>
      <c r="C46" s="190" t="s">
        <v>2084</v>
      </c>
      <c r="D46" s="190" t="s">
        <v>2043</v>
      </c>
      <c r="J46" t="s">
        <v>2043</v>
      </c>
      <c r="K46" s="191" t="s">
        <v>3747</v>
      </c>
      <c r="L46" t="s">
        <v>883</v>
      </c>
      <c r="M46" t="s">
        <v>744</v>
      </c>
    </row>
    <row r="47" spans="1:13" ht="12.75" customHeight="1" outlineLevel="1">
      <c r="A47" s="184" t="s">
        <v>3743</v>
      </c>
      <c r="B47">
        <v>103</v>
      </c>
      <c r="C47" s="190" t="s">
        <v>2104</v>
      </c>
      <c r="D47" s="190" t="s">
        <v>2065</v>
      </c>
      <c r="J47" t="s">
        <v>2065</v>
      </c>
      <c r="K47" s="191" t="s">
        <v>3747</v>
      </c>
      <c r="L47" t="s">
        <v>884</v>
      </c>
      <c r="M47" t="s">
        <v>744</v>
      </c>
    </row>
    <row r="48" spans="1:13" ht="12.75" customHeight="1" outlineLevel="1">
      <c r="A48" s="185"/>
      <c r="B48" s="185"/>
      <c r="C48" s="185"/>
      <c r="D48" s="185"/>
      <c r="E48" s="185"/>
      <c r="F48" s="185"/>
      <c r="G48" s="185"/>
      <c r="H48" s="185"/>
      <c r="I48" s="185"/>
      <c r="J48" s="185"/>
      <c r="K48" s="185"/>
      <c r="L48" s="185"/>
      <c r="M48" s="185"/>
    </row>
    <row r="49" spans="1:13" ht="12.75" customHeight="1">
      <c r="A49" s="182" t="s">
        <v>3546</v>
      </c>
      <c r="B49">
        <v>90</v>
      </c>
      <c r="C49" s="190" t="s">
        <v>2000</v>
      </c>
      <c r="D49" s="190" t="s">
        <v>2002</v>
      </c>
      <c r="E49" s="190" t="s">
        <v>2705</v>
      </c>
      <c r="F49" s="190" t="s">
        <v>2004</v>
      </c>
      <c r="J49" t="s">
        <v>2004</v>
      </c>
      <c r="K49" s="191" t="s">
        <v>3554</v>
      </c>
      <c r="L49" t="s">
        <v>865</v>
      </c>
      <c r="M49" t="s">
        <v>866</v>
      </c>
    </row>
    <row r="50" spans="1:13" ht="12.75" customHeight="1" outlineLevel="1">
      <c r="A50" s="184" t="s">
        <v>3546</v>
      </c>
      <c r="B50">
        <v>91</v>
      </c>
      <c r="C50" s="190" t="s">
        <v>2025</v>
      </c>
      <c r="D50" s="190" t="s">
        <v>2026</v>
      </c>
      <c r="E50" s="190" t="s">
        <v>2725</v>
      </c>
      <c r="F50" s="190" t="s">
        <v>2027</v>
      </c>
      <c r="J50" t="s">
        <v>2027</v>
      </c>
      <c r="K50" s="191" t="s">
        <v>3554</v>
      </c>
      <c r="L50" t="s">
        <v>867</v>
      </c>
      <c r="M50" t="s">
        <v>866</v>
      </c>
    </row>
    <row r="51" spans="1:13" ht="12.75" customHeight="1" outlineLevel="1">
      <c r="A51" s="184" t="s">
        <v>3546</v>
      </c>
      <c r="B51">
        <v>92</v>
      </c>
      <c r="C51" s="190" t="s">
        <v>2042</v>
      </c>
      <c r="D51" s="190" t="s">
        <v>2043</v>
      </c>
      <c r="J51" t="s">
        <v>2043</v>
      </c>
      <c r="K51" s="191" t="s">
        <v>3554</v>
      </c>
      <c r="L51" t="s">
        <v>868</v>
      </c>
      <c r="M51" t="s">
        <v>866</v>
      </c>
    </row>
    <row r="52" spans="1:13" ht="12.75" customHeight="1" outlineLevel="1">
      <c r="A52" s="184" t="s">
        <v>3546</v>
      </c>
      <c r="B52">
        <v>93</v>
      </c>
      <c r="C52" s="190" t="s">
        <v>2064</v>
      </c>
      <c r="D52" s="190" t="s">
        <v>2065</v>
      </c>
      <c r="J52" t="s">
        <v>2065</v>
      </c>
      <c r="K52" s="191" t="s">
        <v>3554</v>
      </c>
      <c r="L52" t="s">
        <v>869</v>
      </c>
      <c r="M52" t="s">
        <v>870</v>
      </c>
    </row>
    <row r="53" spans="1:13" ht="12.75" customHeight="1" outlineLevel="1">
      <c r="A53" s="184" t="s">
        <v>3546</v>
      </c>
      <c r="B53">
        <v>97</v>
      </c>
      <c r="C53" s="190" t="s">
        <v>2668</v>
      </c>
      <c r="D53" t="s">
        <v>2143</v>
      </c>
      <c r="E53" t="s">
        <v>2026</v>
      </c>
      <c r="F53" t="s">
        <v>2027</v>
      </c>
      <c r="J53" t="s">
        <v>3686</v>
      </c>
      <c r="K53" t="s">
        <v>2060</v>
      </c>
      <c r="M53" t="s">
        <v>2144</v>
      </c>
    </row>
    <row r="54" spans="1:13" ht="12.75" customHeight="1" outlineLevel="1">
      <c r="A54" s="184" t="s">
        <v>3546</v>
      </c>
      <c r="B54">
        <v>98</v>
      </c>
      <c r="C54" s="190" t="s">
        <v>2142</v>
      </c>
      <c r="J54" t="s">
        <v>2142</v>
      </c>
      <c r="K54" s="191" t="s">
        <v>3554</v>
      </c>
      <c r="L54" t="s">
        <v>877</v>
      </c>
      <c r="M54" t="s">
        <v>878</v>
      </c>
    </row>
    <row r="55" spans="1:13" ht="12.75" customHeight="1" outlineLevel="1">
      <c r="A55" s="184" t="s">
        <v>3546</v>
      </c>
      <c r="B55">
        <v>99</v>
      </c>
      <c r="C55" s="190" t="s">
        <v>2122</v>
      </c>
      <c r="J55" t="s">
        <v>3723</v>
      </c>
      <c r="K55" t="s">
        <v>2060</v>
      </c>
      <c r="L55" t="s">
        <v>879</v>
      </c>
      <c r="M55" t="s">
        <v>1639</v>
      </c>
    </row>
    <row r="56" spans="1:13" ht="12.75" customHeight="1" outlineLevel="1">
      <c r="A56" s="185"/>
      <c r="B56" s="185"/>
      <c r="C56" s="185"/>
      <c r="D56" s="185"/>
      <c r="E56" s="185"/>
      <c r="F56" s="185"/>
      <c r="G56" s="185"/>
      <c r="H56" s="185"/>
      <c r="I56" s="185"/>
      <c r="J56" s="185"/>
      <c r="K56" s="185"/>
      <c r="L56" s="185"/>
      <c r="M56" s="185"/>
    </row>
    <row r="57" spans="1:13" ht="12.75" customHeight="1">
      <c r="A57" s="182" t="s">
        <v>2599</v>
      </c>
      <c r="B57">
        <v>35</v>
      </c>
      <c r="C57" s="190" t="s">
        <v>2142</v>
      </c>
      <c r="J57" t="s">
        <v>2596</v>
      </c>
      <c r="K57" t="s">
        <v>2325</v>
      </c>
      <c r="L57" t="s">
        <v>791</v>
      </c>
      <c r="M57" t="s">
        <v>792</v>
      </c>
    </row>
    <row r="58" spans="1:13" ht="12.75" customHeight="1" outlineLevel="1">
      <c r="A58" s="184" t="s">
        <v>2599</v>
      </c>
      <c r="B58">
        <v>36</v>
      </c>
      <c r="C58" s="190" t="s">
        <v>2122</v>
      </c>
      <c r="J58" t="s">
        <v>2616</v>
      </c>
      <c r="K58" t="s">
        <v>2325</v>
      </c>
      <c r="L58" t="s">
        <v>793</v>
      </c>
      <c r="M58" t="s">
        <v>792</v>
      </c>
    </row>
    <row r="59" spans="1:13" ht="12.75" customHeight="1" outlineLevel="1">
      <c r="A59" s="184" t="s">
        <v>2599</v>
      </c>
      <c r="B59">
        <v>39</v>
      </c>
      <c r="C59" s="190" t="s">
        <v>2668</v>
      </c>
      <c r="J59" t="s">
        <v>2664</v>
      </c>
      <c r="K59" t="s">
        <v>2060</v>
      </c>
      <c r="L59" t="s">
        <v>801</v>
      </c>
      <c r="M59" t="s">
        <v>2634</v>
      </c>
    </row>
    <row r="60" spans="1:13" ht="12.75" customHeight="1" outlineLevel="1">
      <c r="A60" s="184" t="s">
        <v>2599</v>
      </c>
      <c r="B60">
        <v>41</v>
      </c>
      <c r="C60" s="190" t="s">
        <v>2000</v>
      </c>
      <c r="D60" s="190" t="s">
        <v>2002</v>
      </c>
      <c r="E60" s="190" t="s">
        <v>2705</v>
      </c>
      <c r="F60" s="190" t="s">
        <v>2004</v>
      </c>
      <c r="G60" s="190" t="s">
        <v>2006</v>
      </c>
      <c r="J60" t="s">
        <v>2002</v>
      </c>
      <c r="K60" s="191" t="s">
        <v>2704</v>
      </c>
      <c r="L60" t="s">
        <v>804</v>
      </c>
      <c r="M60" t="s">
        <v>805</v>
      </c>
    </row>
    <row r="61" spans="1:13" ht="12.75" customHeight="1" outlineLevel="1">
      <c r="A61" s="184" t="s">
        <v>2599</v>
      </c>
      <c r="B61">
        <v>42</v>
      </c>
      <c r="C61" s="190" t="s">
        <v>2025</v>
      </c>
      <c r="D61" s="190" t="s">
        <v>2026</v>
      </c>
      <c r="E61" s="190" t="s">
        <v>2725</v>
      </c>
      <c r="F61" s="190" t="s">
        <v>2027</v>
      </c>
      <c r="G61" s="190" t="s">
        <v>2028</v>
      </c>
      <c r="J61" t="s">
        <v>2026</v>
      </c>
      <c r="K61" s="191" t="s">
        <v>2704</v>
      </c>
      <c r="L61" t="s">
        <v>806</v>
      </c>
      <c r="M61" t="s">
        <v>805</v>
      </c>
    </row>
    <row r="62" spans="1:13" ht="12.75" customHeight="1" outlineLevel="1">
      <c r="A62" s="184" t="s">
        <v>2599</v>
      </c>
      <c r="B62">
        <v>43</v>
      </c>
      <c r="C62" s="190" t="s">
        <v>2042</v>
      </c>
      <c r="D62" s="190" t="s">
        <v>2043</v>
      </c>
      <c r="E62" s="190" t="s">
        <v>2044</v>
      </c>
      <c r="J62" t="s">
        <v>2738</v>
      </c>
      <c r="K62" t="s">
        <v>2060</v>
      </c>
      <c r="L62" t="s">
        <v>807</v>
      </c>
      <c r="M62" t="s">
        <v>795</v>
      </c>
    </row>
    <row r="63" spans="1:13" ht="12.75" customHeight="1" outlineLevel="1">
      <c r="A63" s="184" t="s">
        <v>2599</v>
      </c>
      <c r="B63">
        <v>44</v>
      </c>
      <c r="C63" s="190" t="s">
        <v>2064</v>
      </c>
      <c r="D63" s="190" t="s">
        <v>2065</v>
      </c>
      <c r="E63" s="190" t="s">
        <v>2066</v>
      </c>
      <c r="J63" t="s">
        <v>2757</v>
      </c>
      <c r="K63" t="s">
        <v>2060</v>
      </c>
      <c r="L63" t="s">
        <v>808</v>
      </c>
      <c r="M63" t="s">
        <v>795</v>
      </c>
    </row>
    <row r="64" spans="1:13" ht="12.75" customHeight="1" outlineLevel="1">
      <c r="A64" s="185"/>
      <c r="B64" s="185"/>
      <c r="C64" s="185"/>
      <c r="D64" s="185"/>
      <c r="E64" s="185"/>
      <c r="F64" s="185"/>
      <c r="G64" s="185"/>
      <c r="H64" s="185"/>
      <c r="I64" s="185"/>
      <c r="J64" s="185"/>
      <c r="K64" s="185"/>
      <c r="L64" s="185"/>
      <c r="M64" s="185"/>
    </row>
    <row r="65" spans="1:13" ht="12.75" customHeight="1">
      <c r="A65" s="182" t="s">
        <v>3625</v>
      </c>
      <c r="B65">
        <v>94</v>
      </c>
      <c r="C65" s="190" t="s">
        <v>2084</v>
      </c>
      <c r="D65" s="190" t="s">
        <v>2043</v>
      </c>
      <c r="J65" t="s">
        <v>3613</v>
      </c>
      <c r="K65" t="s">
        <v>1995</v>
      </c>
      <c r="L65" s="2" t="s">
        <v>3633</v>
      </c>
      <c r="M65" s="2" t="s">
        <v>3634</v>
      </c>
    </row>
    <row r="66" spans="1:13" ht="12.75" customHeight="1" outlineLevel="1">
      <c r="A66" s="184" t="s">
        <v>3625</v>
      </c>
      <c r="B66">
        <v>95</v>
      </c>
      <c r="C66" s="190" t="s">
        <v>2104</v>
      </c>
      <c r="D66" s="190" t="s">
        <v>2065</v>
      </c>
      <c r="J66" t="s">
        <v>3645</v>
      </c>
      <c r="K66" t="s">
        <v>2060</v>
      </c>
      <c r="M66" t="s">
        <v>2144</v>
      </c>
    </row>
    <row r="67" spans="1:13" ht="12.75" customHeight="1" outlineLevel="1">
      <c r="A67" s="184" t="s">
        <v>3625</v>
      </c>
      <c r="B67">
        <v>96</v>
      </c>
      <c r="C67" s="190" t="s">
        <v>2123</v>
      </c>
      <c r="D67" s="190" t="s">
        <v>2002</v>
      </c>
      <c r="E67" s="190" t="s">
        <v>2004</v>
      </c>
      <c r="J67" t="s">
        <v>3656</v>
      </c>
      <c r="K67" t="s">
        <v>1995</v>
      </c>
      <c r="M67" t="s">
        <v>2144</v>
      </c>
    </row>
    <row r="68" spans="1:13" ht="12.75" customHeight="1" outlineLevel="1">
      <c r="A68" s="184" t="s">
        <v>3625</v>
      </c>
      <c r="B68">
        <v>97</v>
      </c>
      <c r="C68" t="s">
        <v>2668</v>
      </c>
      <c r="D68" s="190" t="s">
        <v>2143</v>
      </c>
      <c r="E68" s="190" t="s">
        <v>2026</v>
      </c>
      <c r="F68" s="190" t="s">
        <v>2027</v>
      </c>
      <c r="J68" t="s">
        <v>3686</v>
      </c>
      <c r="K68" t="s">
        <v>2060</v>
      </c>
      <c r="M68" t="s">
        <v>2144</v>
      </c>
    </row>
    <row r="69" spans="1:13" ht="12.75" customHeight="1" outlineLevel="1">
      <c r="A69" s="185"/>
      <c r="B69" s="185"/>
      <c r="C69" s="185"/>
      <c r="D69" s="185"/>
      <c r="E69" s="185"/>
      <c r="F69" s="185"/>
      <c r="G69" s="185"/>
      <c r="H69" s="185"/>
      <c r="I69" s="185"/>
      <c r="J69" s="185"/>
      <c r="K69" s="185"/>
      <c r="L69" s="185"/>
      <c r="M69" s="185"/>
    </row>
    <row r="70" spans="1:13" ht="12.75" customHeight="1">
      <c r="A70" s="182" t="s">
        <v>3457</v>
      </c>
      <c r="B70">
        <v>85</v>
      </c>
      <c r="C70" s="190" t="s">
        <v>2123</v>
      </c>
      <c r="D70" s="190" t="s">
        <v>2002</v>
      </c>
      <c r="E70" s="190" t="s">
        <v>2004</v>
      </c>
      <c r="F70" t="s">
        <v>2104</v>
      </c>
      <c r="G70" t="s">
        <v>2065</v>
      </c>
      <c r="J70" t="s">
        <v>2104</v>
      </c>
      <c r="K70" t="s">
        <v>3467</v>
      </c>
      <c r="L70" s="2" t="s">
        <v>12241</v>
      </c>
      <c r="M70" s="2" t="s">
        <v>12243</v>
      </c>
    </row>
    <row r="71" spans="1:13" ht="12.75" customHeight="1" outlineLevel="1">
      <c r="A71" s="184" t="s">
        <v>3457</v>
      </c>
      <c r="B71">
        <v>86</v>
      </c>
      <c r="C71" s="190" t="s">
        <v>2143</v>
      </c>
      <c r="D71" s="190" t="s">
        <v>2026</v>
      </c>
      <c r="E71" s="190" t="s">
        <v>2027</v>
      </c>
      <c r="F71" t="s">
        <v>2084</v>
      </c>
      <c r="G71" t="s">
        <v>2043</v>
      </c>
      <c r="J71" t="s">
        <v>2084</v>
      </c>
      <c r="K71" t="s">
        <v>3467</v>
      </c>
      <c r="L71" s="2" t="s">
        <v>12242</v>
      </c>
      <c r="M71" s="2" t="s">
        <v>12243</v>
      </c>
    </row>
    <row r="72" spans="1:13" ht="12.75" customHeight="1" outlineLevel="1">
      <c r="A72" s="184" t="s">
        <v>3457</v>
      </c>
      <c r="B72">
        <v>87</v>
      </c>
      <c r="C72" s="190" t="s">
        <v>2084</v>
      </c>
      <c r="D72" s="190" t="s">
        <v>2043</v>
      </c>
      <c r="E72" t="s">
        <v>2143</v>
      </c>
      <c r="F72" t="s">
        <v>2026</v>
      </c>
      <c r="G72" t="s">
        <v>2027</v>
      </c>
      <c r="J72" t="s">
        <v>2084</v>
      </c>
      <c r="K72" s="191" t="s">
        <v>3464</v>
      </c>
      <c r="L72" t="s">
        <v>861</v>
      </c>
      <c r="M72" t="s">
        <v>862</v>
      </c>
    </row>
    <row r="73" spans="1:13" ht="12.75" customHeight="1" outlineLevel="1">
      <c r="A73" s="184" t="s">
        <v>3457</v>
      </c>
      <c r="B73">
        <v>88</v>
      </c>
      <c r="C73" s="190" t="s">
        <v>2104</v>
      </c>
      <c r="D73" s="190" t="s">
        <v>2065</v>
      </c>
      <c r="E73" t="s">
        <v>2123</v>
      </c>
      <c r="F73" t="s">
        <v>2002</v>
      </c>
      <c r="G73" t="s">
        <v>2004</v>
      </c>
      <c r="J73" t="s">
        <v>2104</v>
      </c>
      <c r="K73" s="191" t="s">
        <v>3464</v>
      </c>
      <c r="L73" t="s">
        <v>863</v>
      </c>
      <c r="M73" t="s">
        <v>862</v>
      </c>
    </row>
    <row r="74" spans="1:13" ht="12.75" customHeight="1" outlineLevel="1">
      <c r="A74" s="185"/>
      <c r="B74" s="185"/>
      <c r="C74" s="185"/>
      <c r="D74" s="185"/>
      <c r="E74" s="185"/>
      <c r="F74" s="185"/>
      <c r="G74" s="185"/>
      <c r="H74" s="185"/>
      <c r="I74" s="185"/>
      <c r="J74" s="185"/>
      <c r="K74" s="185"/>
      <c r="L74" s="185"/>
      <c r="M74" s="185"/>
    </row>
    <row r="75" spans="1:13" ht="12.75" customHeight="1">
      <c r="A75" s="182" t="s">
        <v>2776</v>
      </c>
      <c r="B75">
        <v>45</v>
      </c>
      <c r="C75" s="190" t="s">
        <v>2123</v>
      </c>
      <c r="D75" s="190" t="s">
        <v>2002</v>
      </c>
      <c r="E75" s="190" t="s">
        <v>2004</v>
      </c>
      <c r="J75" t="s">
        <v>2123</v>
      </c>
      <c r="K75" s="191" t="s">
        <v>2778</v>
      </c>
      <c r="L75" t="s">
        <v>809</v>
      </c>
      <c r="M75" t="s">
        <v>2781</v>
      </c>
    </row>
    <row r="76" spans="1:13" ht="12.75" customHeight="1" outlineLevel="1">
      <c r="A76" s="184" t="s">
        <v>2776</v>
      </c>
      <c r="B76">
        <v>46</v>
      </c>
      <c r="C76" s="190" t="s">
        <v>2143</v>
      </c>
      <c r="D76" s="190" t="s">
        <v>2026</v>
      </c>
      <c r="E76" s="190" t="s">
        <v>2027</v>
      </c>
      <c r="J76" t="s">
        <v>2143</v>
      </c>
      <c r="K76" s="191" t="s">
        <v>2778</v>
      </c>
      <c r="L76" t="s">
        <v>811</v>
      </c>
      <c r="M76" t="s">
        <v>2781</v>
      </c>
    </row>
    <row r="77" spans="1:13" ht="12.75" customHeight="1" outlineLevel="1">
      <c r="A77" s="184" t="s">
        <v>2776</v>
      </c>
      <c r="B77">
        <v>47</v>
      </c>
      <c r="C77" s="190" t="s">
        <v>2084</v>
      </c>
      <c r="D77" s="190" t="s">
        <v>2043</v>
      </c>
      <c r="J77" t="s">
        <v>2084</v>
      </c>
      <c r="K77" s="191" t="s">
        <v>2778</v>
      </c>
      <c r="L77" t="s">
        <v>812</v>
      </c>
      <c r="M77" t="s">
        <v>2781</v>
      </c>
    </row>
    <row r="78" spans="1:13" ht="12.75" customHeight="1" outlineLevel="1">
      <c r="A78" s="184" t="s">
        <v>2776</v>
      </c>
      <c r="B78">
        <v>48</v>
      </c>
      <c r="C78" s="190" t="s">
        <v>2104</v>
      </c>
      <c r="D78" s="190" t="s">
        <v>2065</v>
      </c>
      <c r="J78" t="s">
        <v>2104</v>
      </c>
      <c r="K78" s="191" t="s">
        <v>2778</v>
      </c>
      <c r="L78" t="s">
        <v>813</v>
      </c>
      <c r="M78" t="s">
        <v>2781</v>
      </c>
    </row>
    <row r="79" spans="1:13" ht="12.75" customHeight="1" outlineLevel="1">
      <c r="A79" s="185"/>
      <c r="B79" s="185"/>
      <c r="C79" s="185"/>
      <c r="D79" s="185"/>
      <c r="E79" s="185"/>
      <c r="F79" s="185"/>
      <c r="G79" s="185"/>
      <c r="H79" s="185"/>
      <c r="I79" s="185"/>
      <c r="J79" s="185"/>
      <c r="K79" s="185"/>
      <c r="L79" s="185"/>
      <c r="M79" s="185"/>
    </row>
    <row r="80" spans="1:13" ht="12.75" customHeight="1">
      <c r="A80" s="182" t="s">
        <v>2845</v>
      </c>
      <c r="B80">
        <v>49</v>
      </c>
      <c r="C80" s="190" t="s">
        <v>2123</v>
      </c>
      <c r="D80" s="190" t="s">
        <v>2002</v>
      </c>
      <c r="E80" s="190" t="s">
        <v>2004</v>
      </c>
      <c r="J80" t="s">
        <v>2842</v>
      </c>
      <c r="K80" t="s">
        <v>2060</v>
      </c>
      <c r="M80" t="s">
        <v>2144</v>
      </c>
    </row>
    <row r="81" spans="1:13" ht="12.75" customHeight="1" outlineLevel="1">
      <c r="A81" s="184" t="s">
        <v>2845</v>
      </c>
      <c r="B81">
        <v>50</v>
      </c>
      <c r="C81" s="190" t="s">
        <v>2143</v>
      </c>
      <c r="D81" s="190" t="s">
        <v>2026</v>
      </c>
      <c r="E81" s="190" t="s">
        <v>2027</v>
      </c>
      <c r="J81" t="s">
        <v>2862</v>
      </c>
      <c r="K81" t="s">
        <v>2060</v>
      </c>
      <c r="M81" t="s">
        <v>2144</v>
      </c>
    </row>
    <row r="82" spans="1:13" ht="12.75" customHeight="1" outlineLevel="1">
      <c r="A82" s="184" t="s">
        <v>2845</v>
      </c>
      <c r="B82">
        <v>51</v>
      </c>
      <c r="C82" s="190" t="s">
        <v>2084</v>
      </c>
      <c r="D82" s="190" t="s">
        <v>2043</v>
      </c>
      <c r="J82" t="s">
        <v>2084</v>
      </c>
      <c r="K82" s="191" t="s">
        <v>2849</v>
      </c>
      <c r="L82" t="s">
        <v>816</v>
      </c>
      <c r="M82" t="s">
        <v>1597</v>
      </c>
    </row>
    <row r="83" spans="1:13" ht="12.75" customHeight="1" outlineLevel="1">
      <c r="A83" s="184" t="s">
        <v>2845</v>
      </c>
      <c r="B83">
        <v>52</v>
      </c>
      <c r="C83" s="190" t="s">
        <v>2104</v>
      </c>
      <c r="D83" s="190" t="s">
        <v>2065</v>
      </c>
      <c r="J83" t="s">
        <v>2104</v>
      </c>
      <c r="K83" s="191" t="s">
        <v>2849</v>
      </c>
      <c r="L83" t="s">
        <v>818</v>
      </c>
      <c r="M83" t="s">
        <v>1597</v>
      </c>
    </row>
    <row r="84" spans="1:13" ht="12.75" customHeight="1" outlineLevel="1">
      <c r="A84" s="185"/>
      <c r="B84" s="185"/>
      <c r="C84" s="185"/>
      <c r="D84" s="185"/>
      <c r="E84" s="185"/>
      <c r="F84" s="185"/>
      <c r="G84" s="185"/>
      <c r="H84" s="185"/>
      <c r="I84" s="185"/>
      <c r="J84" s="185"/>
      <c r="K84" s="185"/>
      <c r="L84" s="185"/>
      <c r="M84" s="185"/>
    </row>
    <row r="85" spans="1:13" ht="12.75" customHeight="1">
      <c r="A85" s="182" t="s">
        <v>2499</v>
      </c>
      <c r="B85">
        <v>29</v>
      </c>
      <c r="C85" s="190" t="s">
        <v>2123</v>
      </c>
      <c r="D85" s="190" t="s">
        <v>2002</v>
      </c>
      <c r="E85" s="190" t="s">
        <v>2004</v>
      </c>
      <c r="F85" s="190" t="s">
        <v>2006</v>
      </c>
      <c r="J85" t="s">
        <v>2002</v>
      </c>
      <c r="K85" s="191" t="s">
        <v>2506</v>
      </c>
      <c r="L85" t="s">
        <v>786</v>
      </c>
      <c r="M85" t="s">
        <v>787</v>
      </c>
    </row>
    <row r="86" spans="1:13" ht="12.75" customHeight="1" outlineLevel="1">
      <c r="A86" s="184" t="s">
        <v>2499</v>
      </c>
      <c r="B86">
        <v>30</v>
      </c>
      <c r="C86" s="190" t="s">
        <v>2143</v>
      </c>
      <c r="D86" s="190" t="s">
        <v>2026</v>
      </c>
      <c r="E86" s="190" t="s">
        <v>2027</v>
      </c>
      <c r="F86" s="190" t="s">
        <v>2028</v>
      </c>
      <c r="J86" t="s">
        <v>2026</v>
      </c>
      <c r="K86" s="191" t="s">
        <v>2506</v>
      </c>
      <c r="L86" t="s">
        <v>788</v>
      </c>
      <c r="M86" t="s">
        <v>787</v>
      </c>
    </row>
    <row r="87" spans="1:13" ht="12.75" customHeight="1" outlineLevel="1">
      <c r="A87" s="184" t="s">
        <v>2499</v>
      </c>
      <c r="B87">
        <v>31</v>
      </c>
      <c r="C87" s="190" t="s">
        <v>2084</v>
      </c>
      <c r="D87" s="190" t="s">
        <v>2043</v>
      </c>
      <c r="E87" s="190" t="s">
        <v>2044</v>
      </c>
      <c r="J87" t="s">
        <v>2526</v>
      </c>
      <c r="K87" t="s">
        <v>1995</v>
      </c>
      <c r="L87" t="s">
        <v>7252</v>
      </c>
      <c r="M87" t="s">
        <v>7246</v>
      </c>
    </row>
    <row r="88" spans="1:13" ht="12.75" customHeight="1" outlineLevel="1">
      <c r="A88" s="184" t="s">
        <v>2499</v>
      </c>
      <c r="B88">
        <v>32</v>
      </c>
      <c r="C88" s="190" t="s">
        <v>2104</v>
      </c>
      <c r="D88" s="190" t="s">
        <v>2065</v>
      </c>
      <c r="E88" s="190" t="s">
        <v>2066</v>
      </c>
      <c r="J88" t="s">
        <v>2550</v>
      </c>
      <c r="K88" t="s">
        <v>2060</v>
      </c>
      <c r="L88" t="s">
        <v>7245</v>
      </c>
      <c r="M88" t="s">
        <v>7246</v>
      </c>
    </row>
    <row r="89" spans="1:13" ht="12.75" customHeight="1" outlineLevel="1">
      <c r="A89" s="185"/>
      <c r="B89" s="185"/>
      <c r="C89" s="185"/>
      <c r="D89" s="185"/>
      <c r="E89" s="185"/>
      <c r="F89" s="185"/>
      <c r="G89" s="185"/>
      <c r="H89" s="185"/>
      <c r="I89" s="185"/>
      <c r="J89" s="185"/>
      <c r="K89" s="185"/>
      <c r="L89" s="185"/>
      <c r="M89" s="185"/>
    </row>
    <row r="90" spans="1:13" ht="12.75" customHeight="1">
      <c r="A90" s="182" t="s">
        <v>3460</v>
      </c>
      <c r="B90">
        <v>85</v>
      </c>
      <c r="C90" t="s">
        <v>2123</v>
      </c>
      <c r="D90" t="s">
        <v>2002</v>
      </c>
      <c r="E90" t="s">
        <v>2004</v>
      </c>
      <c r="F90" s="190" t="s">
        <v>2104</v>
      </c>
      <c r="G90" s="190" t="s">
        <v>2065</v>
      </c>
      <c r="J90" t="s">
        <v>2104</v>
      </c>
      <c r="K90" s="191" t="s">
        <v>3467</v>
      </c>
      <c r="L90" s="2" t="s">
        <v>12241</v>
      </c>
      <c r="M90" s="2" t="s">
        <v>12243</v>
      </c>
    </row>
    <row r="91" spans="1:13" ht="12.75" customHeight="1" outlineLevel="1">
      <c r="A91" s="184" t="s">
        <v>3460</v>
      </c>
      <c r="B91">
        <v>86</v>
      </c>
      <c r="C91" t="s">
        <v>2143</v>
      </c>
      <c r="D91" t="s">
        <v>2026</v>
      </c>
      <c r="E91" t="s">
        <v>2027</v>
      </c>
      <c r="F91" s="190" t="s">
        <v>2084</v>
      </c>
      <c r="G91" s="190" t="s">
        <v>2043</v>
      </c>
      <c r="J91" t="s">
        <v>2084</v>
      </c>
      <c r="K91" s="191" t="s">
        <v>3467</v>
      </c>
      <c r="L91" s="2" t="s">
        <v>12242</v>
      </c>
      <c r="M91" s="2" t="s">
        <v>12243</v>
      </c>
    </row>
    <row r="92" spans="1:13" ht="12.75" customHeight="1" outlineLevel="1">
      <c r="A92" s="184" t="s">
        <v>3460</v>
      </c>
      <c r="B92">
        <v>87</v>
      </c>
      <c r="C92" t="s">
        <v>2084</v>
      </c>
      <c r="D92" t="s">
        <v>2043</v>
      </c>
      <c r="E92" s="190" t="s">
        <v>2143</v>
      </c>
      <c r="F92" s="190" t="s">
        <v>2026</v>
      </c>
      <c r="G92" s="190" t="s">
        <v>2027</v>
      </c>
      <c r="J92" t="s">
        <v>2084</v>
      </c>
      <c r="K92" t="s">
        <v>3464</v>
      </c>
      <c r="L92" t="s">
        <v>861</v>
      </c>
      <c r="M92" t="s">
        <v>862</v>
      </c>
    </row>
    <row r="93" spans="1:13" ht="12.75" customHeight="1" outlineLevel="1">
      <c r="A93" s="184" t="s">
        <v>3460</v>
      </c>
      <c r="B93">
        <v>88</v>
      </c>
      <c r="C93" t="s">
        <v>2104</v>
      </c>
      <c r="D93" t="s">
        <v>2065</v>
      </c>
      <c r="E93" s="190" t="s">
        <v>2123</v>
      </c>
      <c r="F93" s="190" t="s">
        <v>2002</v>
      </c>
      <c r="G93" s="190" t="s">
        <v>2004</v>
      </c>
      <c r="J93" t="s">
        <v>2104</v>
      </c>
      <c r="K93" t="s">
        <v>3464</v>
      </c>
      <c r="L93" t="s">
        <v>863</v>
      </c>
      <c r="M93" t="s">
        <v>862</v>
      </c>
    </row>
    <row r="94" spans="1:13" ht="12.75" customHeight="1" outlineLevel="1">
      <c r="A94" s="185"/>
      <c r="B94" s="185"/>
      <c r="C94" s="185"/>
      <c r="D94" s="185"/>
      <c r="E94" s="185"/>
      <c r="F94" s="185"/>
      <c r="G94" s="185"/>
      <c r="H94" s="185"/>
      <c r="I94" s="185"/>
      <c r="J94" s="185"/>
      <c r="K94" s="185"/>
      <c r="L94" s="185"/>
      <c r="M94" s="185"/>
    </row>
    <row r="95" spans="1:13" ht="12.75" customHeight="1">
      <c r="A95" s="182" t="s">
        <v>2986</v>
      </c>
      <c r="B95">
        <v>57</v>
      </c>
      <c r="C95" s="190" t="s">
        <v>2000</v>
      </c>
      <c r="D95" s="190" t="s">
        <v>2002</v>
      </c>
      <c r="E95" s="190" t="s">
        <v>2004</v>
      </c>
      <c r="F95" t="s">
        <v>2042</v>
      </c>
      <c r="G95" t="s">
        <v>2043</v>
      </c>
      <c r="J95" t="s">
        <v>2002</v>
      </c>
      <c r="K95" s="191" t="s">
        <v>2992</v>
      </c>
      <c r="L95" t="s">
        <v>824</v>
      </c>
      <c r="M95" t="s">
        <v>820</v>
      </c>
    </row>
    <row r="96" spans="1:13" ht="12.75" customHeight="1" outlineLevel="1">
      <c r="A96" s="184" t="s">
        <v>2986</v>
      </c>
      <c r="B96">
        <v>58</v>
      </c>
      <c r="C96" s="190" t="s">
        <v>2025</v>
      </c>
      <c r="D96" s="190" t="s">
        <v>2026</v>
      </c>
      <c r="E96" s="190" t="s">
        <v>2027</v>
      </c>
      <c r="F96" t="s">
        <v>2064</v>
      </c>
      <c r="G96" t="s">
        <v>2065</v>
      </c>
      <c r="J96" t="s">
        <v>2026</v>
      </c>
      <c r="K96" s="191" t="s">
        <v>2992</v>
      </c>
      <c r="L96" t="s">
        <v>825</v>
      </c>
      <c r="M96" t="s">
        <v>820</v>
      </c>
    </row>
    <row r="97" spans="1:13" ht="12.75" customHeight="1" outlineLevel="1">
      <c r="A97" s="184" t="s">
        <v>2986</v>
      </c>
      <c r="B97">
        <v>59</v>
      </c>
      <c r="C97" s="190" t="s">
        <v>2042</v>
      </c>
      <c r="D97" s="190" t="s">
        <v>2043</v>
      </c>
      <c r="E97" t="s">
        <v>2000</v>
      </c>
      <c r="F97" t="s">
        <v>2002</v>
      </c>
      <c r="G97" t="s">
        <v>2004</v>
      </c>
      <c r="J97" t="s">
        <v>3021</v>
      </c>
      <c r="K97" t="s">
        <v>1995</v>
      </c>
      <c r="L97" t="s">
        <v>826</v>
      </c>
      <c r="M97" t="s">
        <v>820</v>
      </c>
    </row>
    <row r="98" spans="1:13" ht="12.75" customHeight="1" outlineLevel="1">
      <c r="A98" s="184" t="s">
        <v>2986</v>
      </c>
      <c r="B98">
        <v>60</v>
      </c>
      <c r="C98" s="190" t="s">
        <v>2064</v>
      </c>
      <c r="D98" s="190" t="s">
        <v>2065</v>
      </c>
      <c r="E98" t="s">
        <v>2025</v>
      </c>
      <c r="F98" t="s">
        <v>2026</v>
      </c>
      <c r="G98" t="s">
        <v>2027</v>
      </c>
      <c r="J98" t="s">
        <v>3052</v>
      </c>
      <c r="K98" t="s">
        <v>2060</v>
      </c>
      <c r="L98" t="s">
        <v>827</v>
      </c>
      <c r="M98" t="s">
        <v>820</v>
      </c>
    </row>
    <row r="99" spans="1:13" ht="12.75" customHeight="1" outlineLevel="1">
      <c r="A99" s="185"/>
      <c r="B99" s="185"/>
      <c r="C99" s="185"/>
      <c r="D99" s="185"/>
      <c r="E99" s="185"/>
      <c r="F99" s="185"/>
      <c r="G99" s="185"/>
      <c r="H99" s="185"/>
      <c r="I99" s="185"/>
      <c r="J99" s="185"/>
      <c r="K99" s="185"/>
      <c r="L99" s="185"/>
      <c r="M99" s="185"/>
    </row>
    <row r="100" spans="1:13" ht="12.75" customHeight="1">
      <c r="A100" s="182" t="s">
        <v>2421</v>
      </c>
      <c r="B100">
        <v>25</v>
      </c>
      <c r="C100" s="190" t="s">
        <v>2000</v>
      </c>
      <c r="D100" s="190" t="s">
        <v>2002</v>
      </c>
      <c r="E100" s="190" t="s">
        <v>2004</v>
      </c>
      <c r="J100" t="s">
        <v>2002</v>
      </c>
      <c r="K100" s="191" t="s">
        <v>2426</v>
      </c>
      <c r="L100" s="2" t="s">
        <v>2429</v>
      </c>
      <c r="M100" s="2" t="s">
        <v>2430</v>
      </c>
    </row>
    <row r="101" spans="1:13" ht="12.75" customHeight="1" outlineLevel="1">
      <c r="A101" s="184" t="s">
        <v>2421</v>
      </c>
      <c r="B101">
        <v>26</v>
      </c>
      <c r="C101" s="190" t="s">
        <v>2025</v>
      </c>
      <c r="D101" s="190" t="s">
        <v>2026</v>
      </c>
      <c r="E101" s="190" t="s">
        <v>2027</v>
      </c>
      <c r="J101" t="s">
        <v>2026</v>
      </c>
      <c r="K101" s="191" t="s">
        <v>2426</v>
      </c>
      <c r="L101" s="2" t="s">
        <v>2450</v>
      </c>
      <c r="M101" s="2" t="s">
        <v>2430</v>
      </c>
    </row>
    <row r="102" spans="1:13" ht="12.75" customHeight="1" outlineLevel="1">
      <c r="A102" s="184" t="s">
        <v>2421</v>
      </c>
      <c r="B102">
        <v>27</v>
      </c>
      <c r="C102" s="190" t="s">
        <v>2042</v>
      </c>
      <c r="D102" s="190" t="s">
        <v>2043</v>
      </c>
      <c r="J102" t="s">
        <v>2451</v>
      </c>
      <c r="K102" t="s">
        <v>1995</v>
      </c>
      <c r="M102" t="s">
        <v>2144</v>
      </c>
    </row>
    <row r="103" spans="1:13" ht="12.75" customHeight="1" outlineLevel="1">
      <c r="A103" s="184" t="s">
        <v>2421</v>
      </c>
      <c r="B103">
        <v>28</v>
      </c>
      <c r="C103" s="190" t="s">
        <v>2064</v>
      </c>
      <c r="D103" s="190" t="s">
        <v>2065</v>
      </c>
      <c r="J103" t="s">
        <v>2478</v>
      </c>
      <c r="K103" t="s">
        <v>2060</v>
      </c>
      <c r="M103" t="s">
        <v>2144</v>
      </c>
    </row>
    <row r="104" spans="1:13" ht="12.75" customHeight="1" outlineLevel="1">
      <c r="A104" s="185"/>
      <c r="B104" s="185"/>
      <c r="C104" s="185"/>
      <c r="D104" s="185"/>
      <c r="E104" s="185"/>
      <c r="F104" s="185"/>
      <c r="G104" s="185"/>
      <c r="H104" s="185"/>
      <c r="I104" s="185"/>
      <c r="J104" s="185"/>
      <c r="K104" s="185"/>
      <c r="L104" s="185"/>
      <c r="M104" s="185"/>
    </row>
    <row r="105" spans="1:13" ht="12.75" customHeight="1">
      <c r="A105" s="182" t="s">
        <v>2989</v>
      </c>
      <c r="B105">
        <v>57</v>
      </c>
      <c r="C105" t="s">
        <v>2000</v>
      </c>
      <c r="D105" t="s">
        <v>2002</v>
      </c>
      <c r="E105" t="s">
        <v>2004</v>
      </c>
      <c r="F105" s="190" t="s">
        <v>2042</v>
      </c>
      <c r="G105" s="190" t="s">
        <v>2043</v>
      </c>
      <c r="J105" t="s">
        <v>2002</v>
      </c>
      <c r="K105" t="s">
        <v>2992</v>
      </c>
      <c r="L105" t="s">
        <v>824</v>
      </c>
      <c r="M105" t="s">
        <v>820</v>
      </c>
    </row>
    <row r="106" spans="1:13" ht="12.75" customHeight="1" outlineLevel="1">
      <c r="A106" s="184" t="s">
        <v>2989</v>
      </c>
      <c r="B106">
        <v>58</v>
      </c>
      <c r="C106" t="s">
        <v>2025</v>
      </c>
      <c r="D106" t="s">
        <v>2026</v>
      </c>
      <c r="E106" t="s">
        <v>2027</v>
      </c>
      <c r="F106" s="190" t="s">
        <v>2064</v>
      </c>
      <c r="G106" s="190" t="s">
        <v>2065</v>
      </c>
      <c r="J106" t="s">
        <v>2026</v>
      </c>
      <c r="K106" t="s">
        <v>2992</v>
      </c>
      <c r="L106" t="s">
        <v>825</v>
      </c>
      <c r="M106" t="s">
        <v>820</v>
      </c>
    </row>
    <row r="107" spans="1:13" ht="12.75" customHeight="1" outlineLevel="1">
      <c r="A107" s="184" t="s">
        <v>2989</v>
      </c>
      <c r="B107">
        <v>59</v>
      </c>
      <c r="C107" t="s">
        <v>2042</v>
      </c>
      <c r="D107" t="s">
        <v>2043</v>
      </c>
      <c r="E107" s="190" t="s">
        <v>2000</v>
      </c>
      <c r="F107" s="190" t="s">
        <v>2002</v>
      </c>
      <c r="G107" s="190" t="s">
        <v>2004</v>
      </c>
      <c r="J107" t="s">
        <v>3021</v>
      </c>
      <c r="K107" t="s">
        <v>1995</v>
      </c>
      <c r="L107" t="s">
        <v>826</v>
      </c>
      <c r="M107" t="s">
        <v>820</v>
      </c>
    </row>
    <row r="108" spans="1:13" ht="12.75" customHeight="1" outlineLevel="1">
      <c r="A108" s="184" t="s">
        <v>2989</v>
      </c>
      <c r="B108">
        <v>60</v>
      </c>
      <c r="C108" t="s">
        <v>2064</v>
      </c>
      <c r="D108" t="s">
        <v>2065</v>
      </c>
      <c r="E108" s="190" t="s">
        <v>2025</v>
      </c>
      <c r="F108" s="190" t="s">
        <v>2026</v>
      </c>
      <c r="G108" s="190" t="s">
        <v>2027</v>
      </c>
      <c r="J108" t="s">
        <v>3052</v>
      </c>
      <c r="K108" t="s">
        <v>2060</v>
      </c>
      <c r="L108" t="s">
        <v>827</v>
      </c>
      <c r="M108" t="s">
        <v>820</v>
      </c>
    </row>
    <row r="109" spans="1:13" ht="12.75" customHeight="1" outlineLevel="1">
      <c r="A109" s="185"/>
      <c r="B109" s="185"/>
      <c r="C109" s="185"/>
      <c r="D109" s="185"/>
      <c r="E109" s="185"/>
      <c r="F109" s="185"/>
      <c r="G109" s="185"/>
      <c r="H109" s="185"/>
      <c r="I109" s="185"/>
      <c r="J109" s="185"/>
      <c r="K109" s="185"/>
      <c r="L109" s="185"/>
      <c r="M109" s="185"/>
    </row>
    <row r="110" spans="1:13" ht="12.75" customHeight="1">
      <c r="A110" s="182" t="s">
        <v>2325</v>
      </c>
      <c r="B110">
        <v>19</v>
      </c>
      <c r="J110" t="s">
        <v>2324</v>
      </c>
      <c r="K110" s="191" t="s">
        <v>2325</v>
      </c>
      <c r="L110" t="s">
        <v>773</v>
      </c>
      <c r="M110" t="s">
        <v>761</v>
      </c>
    </row>
    <row r="111" spans="1:13" ht="12.75" customHeight="1" outlineLevel="1">
      <c r="A111" s="184" t="s">
        <v>2325</v>
      </c>
      <c r="B111">
        <v>20</v>
      </c>
      <c r="J111" t="s">
        <v>2340</v>
      </c>
      <c r="K111" s="191" t="s">
        <v>2325</v>
      </c>
      <c r="L111" t="s">
        <v>775</v>
      </c>
      <c r="M111" t="s">
        <v>761</v>
      </c>
    </row>
    <row r="112" spans="1:13" ht="12.75" customHeight="1" outlineLevel="1">
      <c r="A112" s="184" t="s">
        <v>2325</v>
      </c>
      <c r="B112">
        <v>21</v>
      </c>
      <c r="J112" t="s">
        <v>2354</v>
      </c>
      <c r="K112" s="191" t="s">
        <v>2325</v>
      </c>
      <c r="L112" t="s">
        <v>776</v>
      </c>
      <c r="M112" t="s">
        <v>758</v>
      </c>
    </row>
    <row r="113" spans="1:13" ht="12.75" customHeight="1" outlineLevel="1">
      <c r="A113" s="184" t="s">
        <v>2325</v>
      </c>
      <c r="B113">
        <v>22</v>
      </c>
      <c r="J113" t="s">
        <v>2369</v>
      </c>
      <c r="K113" s="191" t="s">
        <v>2325</v>
      </c>
      <c r="L113" t="s">
        <v>777</v>
      </c>
      <c r="M113" t="s">
        <v>758</v>
      </c>
    </row>
    <row r="114" spans="1:13" ht="12.75" customHeight="1" outlineLevel="1">
      <c r="A114" s="184" t="s">
        <v>2325</v>
      </c>
      <c r="B114">
        <v>23</v>
      </c>
      <c r="J114" t="s">
        <v>2374</v>
      </c>
      <c r="K114" t="s">
        <v>1995</v>
      </c>
      <c r="L114" t="s">
        <v>11805</v>
      </c>
      <c r="M114" t="s">
        <v>795</v>
      </c>
    </row>
    <row r="115" spans="1:13" ht="12.75" customHeight="1" outlineLevel="1">
      <c r="A115" s="184" t="s">
        <v>2325</v>
      </c>
      <c r="B115">
        <v>24</v>
      </c>
      <c r="J115" t="s">
        <v>2392</v>
      </c>
      <c r="K115" t="s">
        <v>1995</v>
      </c>
      <c r="L115" t="s">
        <v>11806</v>
      </c>
      <c r="M115" t="s">
        <v>795</v>
      </c>
    </row>
    <row r="116" spans="1:13" ht="12.75" customHeight="1" outlineLevel="1">
      <c r="A116" s="184" t="s">
        <v>2325</v>
      </c>
      <c r="B116">
        <v>25</v>
      </c>
      <c r="C116" t="s">
        <v>2000</v>
      </c>
      <c r="D116" t="s">
        <v>2002</v>
      </c>
      <c r="E116" t="s">
        <v>2004</v>
      </c>
      <c r="J116" t="s">
        <v>2002</v>
      </c>
      <c r="K116" t="s">
        <v>2426</v>
      </c>
      <c r="L116" s="2" t="s">
        <v>2429</v>
      </c>
      <c r="M116" s="2" t="s">
        <v>2430</v>
      </c>
    </row>
    <row r="117" spans="1:13" ht="12.75" customHeight="1" outlineLevel="1">
      <c r="A117" s="184" t="s">
        <v>2325</v>
      </c>
      <c r="B117">
        <v>26</v>
      </c>
      <c r="C117" t="s">
        <v>2025</v>
      </c>
      <c r="D117" t="s">
        <v>2026</v>
      </c>
      <c r="E117" t="s">
        <v>2027</v>
      </c>
      <c r="J117" t="s">
        <v>2026</v>
      </c>
      <c r="K117" t="s">
        <v>2426</v>
      </c>
      <c r="L117" s="2" t="s">
        <v>2450</v>
      </c>
      <c r="M117" s="2" t="s">
        <v>2430</v>
      </c>
    </row>
    <row r="118" spans="1:13" ht="12.75" customHeight="1" outlineLevel="1">
      <c r="A118" s="184" t="s">
        <v>2325</v>
      </c>
      <c r="B118">
        <v>27</v>
      </c>
      <c r="C118" t="s">
        <v>2042</v>
      </c>
      <c r="D118" t="s">
        <v>2043</v>
      </c>
      <c r="J118" t="s">
        <v>2451</v>
      </c>
      <c r="K118" t="s">
        <v>1995</v>
      </c>
      <c r="M118" t="s">
        <v>2144</v>
      </c>
    </row>
    <row r="119" spans="1:13" ht="12.75" customHeight="1" outlineLevel="1">
      <c r="A119" s="184" t="s">
        <v>2325</v>
      </c>
      <c r="B119">
        <v>33</v>
      </c>
      <c r="J119" t="s">
        <v>2565</v>
      </c>
      <c r="K119" s="191" t="s">
        <v>2325</v>
      </c>
      <c r="L119" t="s">
        <v>794</v>
      </c>
      <c r="M119" t="s">
        <v>795</v>
      </c>
    </row>
    <row r="120" spans="1:13" ht="12.75" customHeight="1" outlineLevel="1">
      <c r="A120" s="184" t="s">
        <v>2325</v>
      </c>
      <c r="B120">
        <v>34</v>
      </c>
      <c r="J120" t="s">
        <v>2581</v>
      </c>
      <c r="K120" s="191" t="s">
        <v>2325</v>
      </c>
      <c r="L120" t="s">
        <v>796</v>
      </c>
      <c r="M120" t="s">
        <v>795</v>
      </c>
    </row>
    <row r="121" spans="1:13" ht="12.75" customHeight="1" outlineLevel="1">
      <c r="A121" s="184" t="s">
        <v>2325</v>
      </c>
      <c r="B121">
        <v>35</v>
      </c>
      <c r="C121" t="s">
        <v>2142</v>
      </c>
      <c r="J121" t="s">
        <v>2596</v>
      </c>
      <c r="K121" s="191" t="s">
        <v>2325</v>
      </c>
      <c r="L121" t="s">
        <v>791</v>
      </c>
      <c r="M121" t="s">
        <v>792</v>
      </c>
    </row>
    <row r="122" spans="1:13" ht="12.75" customHeight="1" outlineLevel="1">
      <c r="A122" s="184" t="s">
        <v>2325</v>
      </c>
      <c r="B122">
        <v>36</v>
      </c>
      <c r="C122" t="s">
        <v>2122</v>
      </c>
      <c r="J122" t="s">
        <v>2616</v>
      </c>
      <c r="K122" s="191" t="s">
        <v>2325</v>
      </c>
      <c r="L122" t="s">
        <v>793</v>
      </c>
      <c r="M122" t="s">
        <v>792</v>
      </c>
    </row>
    <row r="123" spans="1:13" ht="12.75" customHeight="1" outlineLevel="1">
      <c r="A123" s="185"/>
      <c r="B123" s="185"/>
      <c r="C123" s="185"/>
      <c r="D123" s="185"/>
      <c r="E123" s="185"/>
      <c r="F123" s="185"/>
      <c r="G123" s="185"/>
      <c r="H123" s="185"/>
      <c r="I123" s="185"/>
      <c r="J123" s="185"/>
      <c r="K123" s="185"/>
      <c r="L123" s="185"/>
      <c r="M123"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28">
    <tabColor rgb="FFFF0000"/>
  </sheetPr>
  <dimension ref="A2:C17"/>
  <sheetViews>
    <sheetView workbookViewId="0">
      <selection activeCell="B10" sqref="B10"/>
    </sheetView>
  </sheetViews>
  <sheetFormatPr defaultColWidth="11.5703125" defaultRowHeight="12.75"/>
  <cols>
    <col min="1" max="1" width="10.28515625" customWidth="1"/>
    <col min="2" max="2" width="29.28515625" bestFit="1" customWidth="1"/>
    <col min="3" max="3" width="28.42578125" customWidth="1"/>
  </cols>
  <sheetData>
    <row r="2" spans="1:3">
      <c r="A2">
        <v>1</v>
      </c>
      <c r="B2" s="232" t="s">
        <v>743</v>
      </c>
      <c r="C2" s="232" t="s">
        <v>744</v>
      </c>
    </row>
    <row r="3" spans="1:3">
      <c r="A3">
        <v>2</v>
      </c>
      <c r="B3" s="232" t="s">
        <v>748</v>
      </c>
      <c r="C3" s="232" t="s">
        <v>744</v>
      </c>
    </row>
    <row r="4" spans="1:3">
      <c r="A4">
        <v>3</v>
      </c>
      <c r="B4" s="232" t="s">
        <v>749</v>
      </c>
      <c r="C4" s="232" t="s">
        <v>744</v>
      </c>
    </row>
    <row r="5" spans="1:3">
      <c r="A5">
        <v>4</v>
      </c>
      <c r="B5" s="232" t="s">
        <v>750</v>
      </c>
      <c r="C5" s="232" t="s">
        <v>744</v>
      </c>
    </row>
    <row r="7" spans="1:3">
      <c r="A7" s="232">
        <v>29</v>
      </c>
      <c r="B7" s="232" t="s">
        <v>786</v>
      </c>
      <c r="C7" s="232" t="s">
        <v>787</v>
      </c>
    </row>
    <row r="8" spans="1:3">
      <c r="A8" s="232">
        <v>30</v>
      </c>
      <c r="B8" s="232" t="s">
        <v>788</v>
      </c>
      <c r="C8" s="232" t="s">
        <v>787</v>
      </c>
    </row>
    <row r="9" spans="1:3">
      <c r="A9">
        <v>31</v>
      </c>
      <c r="B9" s="234" t="s">
        <v>7252</v>
      </c>
      <c r="C9" s="232" t="s">
        <v>7246</v>
      </c>
    </row>
    <row r="10" spans="1:3">
      <c r="A10">
        <v>32</v>
      </c>
      <c r="B10" s="232" t="s">
        <v>7245</v>
      </c>
      <c r="C10" s="232" t="s">
        <v>7246</v>
      </c>
    </row>
    <row r="12" spans="1:3">
      <c r="A12" s="5" t="s">
        <v>12380</v>
      </c>
      <c r="B12" s="232" t="s">
        <v>11813</v>
      </c>
      <c r="C12" s="233" t="s">
        <v>11812</v>
      </c>
    </row>
    <row r="13" spans="1:3">
      <c r="A13" s="5" t="s">
        <v>12380</v>
      </c>
      <c r="B13" s="232" t="s">
        <v>11814</v>
      </c>
      <c r="C13" s="232" t="s">
        <v>11812</v>
      </c>
    </row>
    <row r="14" spans="1:3">
      <c r="A14" s="5" t="s">
        <v>12380</v>
      </c>
      <c r="B14" s="232" t="s">
        <v>11815</v>
      </c>
      <c r="C14" s="232" t="s">
        <v>11812</v>
      </c>
    </row>
    <row r="15" spans="1:3">
      <c r="A15" s="5" t="s">
        <v>12380</v>
      </c>
      <c r="B15" s="232" t="s">
        <v>11816</v>
      </c>
      <c r="C15" s="232" t="s">
        <v>11812</v>
      </c>
    </row>
    <row r="16" spans="1:3">
      <c r="A16" s="5" t="s">
        <v>12380</v>
      </c>
      <c r="B16" s="232" t="s">
        <v>11817</v>
      </c>
      <c r="C16" s="232" t="s">
        <v>11812</v>
      </c>
    </row>
    <row r="17" spans="1:3">
      <c r="A17" s="5" t="s">
        <v>12380</v>
      </c>
      <c r="B17" s="232" t="s">
        <v>11818</v>
      </c>
      <c r="C17" s="232" t="s">
        <v>11812</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21">
    <tabColor indexed="11"/>
    <outlinePr summaryBelow="0" summaryRight="0"/>
    <pageSetUpPr fitToPage="1"/>
  </sheetPr>
  <dimension ref="A1:DT2396"/>
  <sheetViews>
    <sheetView tabSelected="1" zoomScaleNormal="100" workbookViewId="0">
      <pane xSplit="12" ySplit="3" topLeftCell="M4" activePane="bottomRight" state="frozen"/>
      <selection pane="topRight" activeCell="M1" sqref="M1"/>
      <selection pane="bottomLeft" activeCell="A4" sqref="A4"/>
      <selection pane="bottomRight" activeCell="F3" sqref="F3"/>
    </sheetView>
  </sheetViews>
  <sheetFormatPr defaultColWidth="11.42578125" defaultRowHeight="12.75" customHeight="1" outlineLevelCol="2"/>
  <cols>
    <col min="1" max="1" width="23" customWidth="1"/>
    <col min="2" max="2" width="25.85546875" customWidth="1"/>
    <col min="3" max="3" width="16.28515625" customWidth="1"/>
    <col min="4" max="4" width="13" bestFit="1" customWidth="1"/>
    <col min="5" max="5" width="25.28515625" bestFit="1" customWidth="1"/>
    <col min="6" max="6" width="13" bestFit="1" customWidth="1"/>
    <col min="7" max="7" width="26" bestFit="1" customWidth="1"/>
    <col min="8" max="8" width="13.5703125" bestFit="1" customWidth="1"/>
    <col min="9" max="9" width="21.85546875" bestFit="1" customWidth="1"/>
    <col min="10" max="10" width="15.42578125" bestFit="1" customWidth="1"/>
    <col min="11" max="11" width="25.28515625" bestFit="1" customWidth="1"/>
    <col min="12" max="12" width="13" bestFit="1" customWidth="1"/>
    <col min="13" max="13" width="17" customWidth="1"/>
    <col min="14" max="14" width="19.28515625" customWidth="1" outlineLevel="1"/>
    <col min="15" max="15" width="0.5703125" customWidth="1" outlineLevel="1"/>
    <col min="16" max="16" width="19.28515625" customWidth="1" outlineLevel="1"/>
    <col min="17" max="17" width="20.85546875" customWidth="1" outlineLevel="1"/>
    <col min="18" max="23" width="19.28515625" customWidth="1" outlineLevel="1"/>
    <col min="24" max="24" width="34.140625" customWidth="1" outlineLevel="1"/>
    <col min="25" max="28" width="19.28515625" customWidth="1" outlineLevel="1"/>
    <col min="29" max="29" width="15.7109375" customWidth="1" outlineLevel="1"/>
    <col min="30" max="30" width="61.42578125" customWidth="1" outlineLevel="1" collapsed="1"/>
    <col min="31" max="31" width="15.7109375" customWidth="1" collapsed="1"/>
    <col min="32" max="33" width="15.7109375" hidden="1" customWidth="1" outlineLevel="1"/>
    <col min="34" max="34" width="33.85546875" customWidth="1" collapsed="1"/>
    <col min="35" max="36" width="15.7109375" hidden="1" customWidth="1" outlineLevel="1"/>
    <col min="37" max="37" width="15.7109375" customWidth="1" collapsed="1"/>
    <col min="38" max="38" width="15.7109375" hidden="1" customWidth="1" outlineLevel="1" collapsed="1"/>
    <col min="39" max="39" width="15.7109375" hidden="1" customWidth="1" outlineLevel="1"/>
    <col min="40" max="40" width="15.7109375" customWidth="1" collapsed="1"/>
    <col min="41" max="41" width="15.7109375" hidden="1" customWidth="1" outlineLevel="1"/>
    <col min="42" max="42" width="15.7109375" hidden="1" customWidth="1" outlineLevel="1" collapsed="1"/>
    <col min="43" max="43" width="15.7109375" customWidth="1" collapsed="1"/>
    <col min="44" max="45" width="15.7109375" hidden="1" customWidth="1" outlineLevel="1"/>
    <col min="46" max="46" width="15.7109375" customWidth="1" collapsed="1"/>
    <col min="47" max="48" width="15.7109375" hidden="1" customWidth="1" outlineLevel="1"/>
    <col min="49" max="49" width="15.7109375" customWidth="1" collapsed="1"/>
    <col min="50" max="51" width="15.7109375" hidden="1" customWidth="1" outlineLevel="1"/>
    <col min="52" max="52" width="15.7109375" customWidth="1" collapsed="1"/>
    <col min="53" max="54" width="15.7109375" hidden="1" customWidth="1" outlineLevel="1"/>
    <col min="55" max="55" width="15.7109375" customWidth="1" collapsed="1"/>
    <col min="56" max="57" width="15.7109375" hidden="1" customWidth="1" outlineLevel="1"/>
    <col min="58" max="58" width="15.7109375" customWidth="1" collapsed="1"/>
    <col min="59" max="59" width="15.7109375" hidden="1" customWidth="1" outlineLevel="1" collapsed="1"/>
    <col min="60" max="60" width="15.7109375" hidden="1" customWidth="1" outlineLevel="1"/>
    <col min="61" max="61" width="15.7109375" customWidth="1" collapsed="1"/>
    <col min="62" max="62" width="15.7109375" hidden="1" customWidth="1" outlineLevel="1"/>
    <col min="63" max="63" width="15.7109375" hidden="1" customWidth="1" outlineLevel="1" collapsed="1"/>
    <col min="64" max="64" width="15.7109375" customWidth="1" collapsed="1"/>
    <col min="65" max="66" width="15.7109375" hidden="1" customWidth="1" outlineLevel="1"/>
    <col min="67" max="67" width="15.7109375" customWidth="1" collapsed="1"/>
    <col min="68" max="69" width="15.7109375" hidden="1" customWidth="1" outlineLevel="1"/>
    <col min="70" max="70" width="15.7109375" customWidth="1" collapsed="1"/>
    <col min="71" max="72" width="15.7109375" hidden="1" customWidth="1" outlineLevel="1"/>
    <col min="73" max="73" width="15.7109375" customWidth="1" collapsed="1"/>
    <col min="74" max="74" width="17" hidden="1" customWidth="1" outlineLevel="1"/>
    <col min="75" max="75" width="15.7109375" hidden="1" customWidth="1" outlineLevel="1"/>
    <col min="76" max="76" width="15.7109375" customWidth="1" collapsed="1"/>
    <col min="77" max="78" width="15.7109375" hidden="1" customWidth="1" outlineLevel="1"/>
    <col min="79" max="79" width="15.7109375" customWidth="1" collapsed="1"/>
    <col min="80" max="81" width="15.7109375" hidden="1" customWidth="1" outlineLevel="1"/>
    <col min="82" max="82" width="13.85546875" customWidth="1"/>
    <col min="83" max="83" width="27.28515625" customWidth="1"/>
    <col min="84" max="84" width="0.5703125" customWidth="1" outlineLevel="1"/>
    <col min="85" max="85" width="17.85546875" customWidth="1" outlineLevel="1"/>
    <col min="86" max="86" width="0.7109375" customWidth="1" outlineLevel="1"/>
    <col min="87" max="87" width="10.5703125" customWidth="1" outlineLevel="1"/>
    <col min="88" max="88" width="61.7109375" bestFit="1" customWidth="1" outlineLevel="1"/>
    <col min="89" max="89" width="17" customWidth="1" outlineLevel="1"/>
    <col min="90" max="90" width="13.42578125" customWidth="1" outlineLevel="1"/>
    <col min="91" max="91" width="16.140625" customWidth="1" outlineLevel="1" collapsed="1"/>
    <col min="92" max="93" width="20.7109375" hidden="1" customWidth="1" outlineLevel="2"/>
    <col min="94" max="94" width="9.5703125" customWidth="1" outlineLevel="1"/>
    <col min="95" max="95" width="11.7109375" customWidth="1" outlineLevel="1" collapsed="1"/>
    <col min="96" max="96" width="11.7109375" hidden="1" customWidth="1" outlineLevel="2"/>
    <col min="97" max="97" width="12" hidden="1" customWidth="1" outlineLevel="2"/>
    <col min="98" max="98" width="14" hidden="1" customWidth="1" outlineLevel="2"/>
    <col min="99" max="99" width="14.28515625" hidden="1" customWidth="1" outlineLevel="2"/>
    <col min="100" max="100" width="21.28515625" customWidth="1" outlineLevel="1"/>
    <col min="101" max="101" width="67.28515625" customWidth="1" outlineLevel="2"/>
    <col min="102" max="102" width="22.42578125" customWidth="1" outlineLevel="2"/>
    <col min="103" max="103" width="18.85546875" customWidth="1"/>
    <col min="104" max="104" width="27.28515625" customWidth="1"/>
    <col min="105" max="105" width="42.7109375" customWidth="1" outlineLevel="1"/>
    <col min="106" max="106" width="17.85546875" customWidth="1" outlineLevel="1"/>
    <col min="107" max="107" width="15" customWidth="1" outlineLevel="1"/>
    <col min="108" max="108" width="10.5703125" customWidth="1" outlineLevel="1"/>
    <col min="109" max="109" width="58.5703125" customWidth="1" outlineLevel="1"/>
    <col min="110" max="111" width="20.7109375" customWidth="1" outlineLevel="1"/>
    <col min="112" max="113" width="20.7109375" customWidth="1" outlineLevel="2"/>
    <col min="114" max="114" width="20.7109375" customWidth="1" outlineLevel="1"/>
    <col min="115" max="115" width="27.5703125" customWidth="1" outlineLevel="1"/>
    <col min="116" max="116" width="23.85546875" customWidth="1" outlineLevel="1"/>
    <col min="117" max="117" width="23.85546875" customWidth="1" outlineLevel="2"/>
    <col min="118" max="118" width="27.28515625" customWidth="1" outlineLevel="2"/>
    <col min="119" max="119" width="14" customWidth="1" outlineLevel="2"/>
    <col min="120" max="120" width="17.140625" customWidth="1" outlineLevel="2"/>
    <col min="121" max="121" width="27.42578125" customWidth="1" outlineLevel="1"/>
    <col min="122" max="122" width="27.42578125" customWidth="1" outlineLevel="2"/>
    <col min="123" max="123" width="19" customWidth="1" outlineLevel="2"/>
    <col min="124" max="124" width="27.42578125" customWidth="1" outlineLevel="1"/>
    <col min="313" max="369" width="11.42578125" customWidth="1"/>
    <col min="569" max="625" width="11.42578125" customWidth="1"/>
    <col min="825" max="881" width="11.42578125" customWidth="1"/>
    <col min="1081" max="1137" width="11.42578125" customWidth="1"/>
    <col min="1337" max="1393" width="11.42578125" customWidth="1"/>
    <col min="1593" max="1649" width="11.42578125" customWidth="1"/>
    <col min="1849" max="1905" width="11.42578125" customWidth="1"/>
    <col min="2105" max="2161" width="11.42578125" customWidth="1"/>
    <col min="2361" max="2417" width="11.42578125" customWidth="1"/>
    <col min="2617" max="2673" width="11.42578125" customWidth="1"/>
    <col min="2873" max="2929" width="11.42578125" customWidth="1"/>
    <col min="3129" max="3185" width="11.42578125" customWidth="1"/>
    <col min="3385" max="3441" width="11.42578125" customWidth="1"/>
    <col min="3641" max="3697" width="11.42578125" customWidth="1"/>
    <col min="3897" max="3953" width="11.42578125" customWidth="1"/>
    <col min="4153" max="4209" width="11.42578125" customWidth="1"/>
    <col min="4409" max="4465" width="11.42578125" customWidth="1"/>
    <col min="4665" max="4721" width="11.42578125" customWidth="1"/>
    <col min="4921" max="4977" width="11.42578125" customWidth="1"/>
    <col min="5177" max="5233" width="11.42578125" customWidth="1"/>
    <col min="5433" max="5489" width="11.42578125" customWidth="1"/>
    <col min="5689" max="5745" width="11.42578125" customWidth="1"/>
    <col min="5945" max="6001" width="11.42578125" customWidth="1"/>
    <col min="6201" max="6257" width="11.42578125" customWidth="1"/>
    <col min="6457" max="6513" width="11.42578125" customWidth="1"/>
    <col min="6713" max="6769" width="11.42578125" customWidth="1"/>
    <col min="6969" max="7025" width="11.42578125" customWidth="1"/>
    <col min="7225" max="7281" width="11.42578125" customWidth="1"/>
    <col min="7481" max="7537" width="11.42578125" customWidth="1"/>
    <col min="7737" max="7793" width="11.42578125" customWidth="1"/>
    <col min="7993" max="8049" width="11.42578125" customWidth="1"/>
    <col min="8249" max="8305" width="11.42578125" customWidth="1"/>
    <col min="8505" max="8561" width="11.42578125" customWidth="1"/>
    <col min="8761" max="8817" width="11.42578125" customWidth="1"/>
    <col min="9017" max="9073" width="11.42578125" customWidth="1"/>
    <col min="9273" max="9329" width="11.42578125" customWidth="1"/>
    <col min="9529" max="9585" width="11.42578125" customWidth="1"/>
    <col min="9785" max="9841" width="11.42578125" customWidth="1"/>
    <col min="10041" max="10097" width="11.42578125" customWidth="1"/>
    <col min="10297" max="10353" width="11.42578125" customWidth="1"/>
    <col min="10553" max="10609" width="11.42578125" customWidth="1"/>
    <col min="10809" max="10865" width="11.42578125" customWidth="1"/>
    <col min="11065" max="11121" width="11.42578125" customWidth="1"/>
    <col min="11321" max="11377" width="11.42578125" customWidth="1"/>
    <col min="11577" max="11633" width="11.42578125" customWidth="1"/>
    <col min="11833" max="11889" width="11.42578125" customWidth="1"/>
    <col min="12089" max="12145" width="11.42578125" customWidth="1"/>
    <col min="12345" max="12401" width="11.42578125" customWidth="1"/>
    <col min="12601" max="12657" width="11.42578125" customWidth="1"/>
    <col min="12857" max="12913" width="11.42578125" customWidth="1"/>
    <col min="13113" max="13169" width="11.42578125" customWidth="1"/>
    <col min="13369" max="13425" width="11.42578125" customWidth="1"/>
    <col min="13625" max="13681" width="11.42578125" customWidth="1"/>
    <col min="13881" max="13937" width="11.42578125" customWidth="1"/>
    <col min="14137" max="14193" width="11.42578125" customWidth="1"/>
    <col min="14393" max="14449" width="11.42578125" customWidth="1"/>
    <col min="14649" max="14705" width="11.42578125" customWidth="1"/>
    <col min="14905" max="14961" width="11.42578125" customWidth="1"/>
    <col min="15161" max="15217" width="11.42578125" customWidth="1"/>
    <col min="15417" max="15473" width="11.42578125" customWidth="1"/>
    <col min="15673" max="15729" width="11.42578125" customWidth="1"/>
    <col min="15929" max="15985" width="11.42578125" customWidth="1"/>
    <col min="16185" max="16201" width="11.42578125" customWidth="1"/>
  </cols>
  <sheetData>
    <row r="1" spans="1:124" ht="12.75" customHeight="1">
      <c r="A1" s="14"/>
      <c r="B1" s="14"/>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102"/>
      <c r="AR1" s="8"/>
      <c r="AS1" s="8"/>
      <c r="AT1" s="8"/>
      <c r="AU1" s="8"/>
      <c r="AV1" s="8"/>
      <c r="AW1" s="8"/>
      <c r="AX1" s="8"/>
      <c r="AY1" s="8"/>
      <c r="AZ1" s="8"/>
      <c r="BA1" s="8"/>
      <c r="BB1" s="8"/>
      <c r="BC1" s="8"/>
      <c r="BD1" s="8"/>
      <c r="BE1" s="8"/>
      <c r="BF1" s="8"/>
      <c r="BG1" s="8"/>
      <c r="BH1" s="8"/>
      <c r="BI1" s="8"/>
      <c r="BJ1" s="8"/>
      <c r="BK1" s="8"/>
      <c r="BL1" s="8"/>
      <c r="BM1" s="8"/>
      <c r="BN1" s="8"/>
      <c r="BO1" s="8"/>
      <c r="BP1" s="8"/>
      <c r="BQ1" s="8"/>
      <c r="BR1" s="102"/>
      <c r="BS1" s="8"/>
      <c r="BT1" s="8"/>
      <c r="BU1" s="102"/>
      <c r="BV1" s="8"/>
      <c r="BW1" s="8"/>
      <c r="BX1" s="102"/>
      <c r="BY1" s="8"/>
      <c r="BZ1" s="8"/>
      <c r="CA1" s="102"/>
      <c r="CB1" s="8"/>
      <c r="CC1" s="8"/>
      <c r="CD1" s="8"/>
      <c r="CE1" s="8"/>
      <c r="CF1" s="8"/>
      <c r="CG1" s="8"/>
      <c r="CH1" s="8"/>
      <c r="CI1" s="8"/>
      <c r="CJ1" s="8"/>
      <c r="CK1" s="8"/>
      <c r="CL1" s="8"/>
      <c r="CM1" s="103"/>
      <c r="CN1" s="103"/>
      <c r="CO1" s="103"/>
      <c r="CP1" s="103"/>
      <c r="CQ1" s="8"/>
      <c r="CR1" s="8"/>
      <c r="CS1" s="8"/>
      <c r="CT1" s="8"/>
      <c r="CU1" s="8"/>
      <c r="CV1" s="103"/>
      <c r="CW1" s="104" t="s">
        <v>12487</v>
      </c>
      <c r="CX1" s="103" t="s">
        <v>12487</v>
      </c>
      <c r="CY1" s="8"/>
      <c r="CZ1" s="8"/>
      <c r="DA1" s="8"/>
      <c r="DB1" s="8"/>
      <c r="DC1" s="8"/>
      <c r="DD1" s="8"/>
      <c r="DE1" s="8"/>
      <c r="DF1" s="8"/>
      <c r="DG1" s="103"/>
      <c r="DH1" s="103"/>
      <c r="DI1" s="103"/>
      <c r="DJ1" s="103"/>
      <c r="DK1" s="8"/>
      <c r="DL1" s="8"/>
      <c r="DM1" s="8"/>
      <c r="DN1" s="8"/>
      <c r="DO1" s="8"/>
      <c r="DP1" s="8"/>
      <c r="DQ1" s="103"/>
      <c r="DR1" s="103"/>
      <c r="DS1" s="103"/>
      <c r="DT1" s="103"/>
    </row>
    <row r="2" spans="1:124" ht="20.25">
      <c r="A2" s="85" t="s">
        <v>1845</v>
      </c>
      <c r="B2" s="85" t="s">
        <v>735</v>
      </c>
      <c r="C2" s="105" t="s">
        <v>1846</v>
      </c>
      <c r="D2" s="105"/>
      <c r="E2" s="105"/>
      <c r="F2" s="105"/>
      <c r="G2" s="105"/>
      <c r="H2" s="105"/>
      <c r="I2" s="105"/>
      <c r="J2" s="105"/>
      <c r="K2" s="105"/>
      <c r="L2" s="105"/>
      <c r="M2" s="85"/>
      <c r="N2" s="85"/>
      <c r="O2" s="85"/>
      <c r="P2" s="85"/>
      <c r="Q2" s="85"/>
      <c r="R2" s="85"/>
      <c r="S2" s="85"/>
      <c r="T2" s="85"/>
      <c r="U2" s="85"/>
      <c r="V2" s="85"/>
      <c r="W2" s="85"/>
      <c r="X2" s="85"/>
      <c r="Y2" s="85"/>
      <c r="Z2" s="85"/>
      <c r="AA2" s="85"/>
      <c r="AB2" s="85"/>
      <c r="AC2" s="106"/>
      <c r="AD2" s="106"/>
      <c r="AE2" s="85" t="s">
        <v>1847</v>
      </c>
      <c r="AF2" s="85"/>
      <c r="AG2" s="85"/>
      <c r="AH2" s="85" t="s">
        <v>1848</v>
      </c>
      <c r="AI2" s="85"/>
      <c r="AJ2" s="85"/>
      <c r="AK2" s="85" t="s">
        <v>1849</v>
      </c>
      <c r="AL2" s="85"/>
      <c r="AM2" s="85"/>
      <c r="AN2" s="85" t="s">
        <v>1850</v>
      </c>
      <c r="AO2" s="85"/>
      <c r="AP2" s="85"/>
      <c r="AQ2" s="85" t="s">
        <v>1851</v>
      </c>
      <c r="AR2" s="85"/>
      <c r="AS2" s="85"/>
      <c r="AT2" s="85" t="s">
        <v>1852</v>
      </c>
      <c r="AU2" s="85"/>
      <c r="AV2" s="85"/>
      <c r="AW2" s="85" t="s">
        <v>1853</v>
      </c>
      <c r="AX2" s="85"/>
      <c r="AY2" s="85"/>
      <c r="AZ2" s="85" t="s">
        <v>1854</v>
      </c>
      <c r="BA2" s="85"/>
      <c r="BB2" s="85"/>
      <c r="BC2" s="85" t="s">
        <v>1855</v>
      </c>
      <c r="BD2" s="85"/>
      <c r="BE2" s="85"/>
      <c r="BF2" s="85" t="s">
        <v>1856</v>
      </c>
      <c r="BG2" s="85"/>
      <c r="BH2" s="85"/>
      <c r="BI2" s="85" t="s">
        <v>1857</v>
      </c>
      <c r="BJ2" s="85"/>
      <c r="BK2" s="85"/>
      <c r="BL2" s="85" t="s">
        <v>1858</v>
      </c>
      <c r="BM2" s="85"/>
      <c r="BN2" s="85"/>
      <c r="BO2" s="85" t="s">
        <v>1859</v>
      </c>
      <c r="BP2" s="85"/>
      <c r="BQ2" s="85"/>
      <c r="BR2" s="85" t="s">
        <v>1860</v>
      </c>
      <c r="BS2" s="85"/>
      <c r="BT2" s="85"/>
      <c r="BU2" s="85" t="s">
        <v>1861</v>
      </c>
      <c r="BV2" s="85"/>
      <c r="BW2" s="85"/>
      <c r="BX2" s="85" t="s">
        <v>1862</v>
      </c>
      <c r="BY2" s="85"/>
      <c r="BZ2" s="85"/>
      <c r="CA2" s="85" t="s">
        <v>1863</v>
      </c>
      <c r="CB2" s="85"/>
      <c r="CC2" s="85"/>
      <c r="CD2" s="13" t="s">
        <v>1864</v>
      </c>
      <c r="CE2" s="107" t="s">
        <v>1865</v>
      </c>
      <c r="CF2" s="9"/>
      <c r="CG2" s="86"/>
      <c r="CH2" s="108"/>
      <c r="CI2" s="86"/>
      <c r="CJ2" s="86"/>
      <c r="CK2" s="86"/>
      <c r="CL2" s="86"/>
      <c r="CM2" s="86"/>
      <c r="CN2" s="86"/>
      <c r="CO2" s="86"/>
      <c r="CP2" s="86"/>
      <c r="CQ2" s="86"/>
      <c r="CR2" s="86"/>
      <c r="CS2" s="86"/>
      <c r="CT2" s="86"/>
      <c r="CU2" s="86"/>
      <c r="CV2" s="86"/>
      <c r="CW2" s="86"/>
      <c r="CX2" s="86"/>
      <c r="CY2" s="13" t="s">
        <v>1864</v>
      </c>
      <c r="CZ2" s="107" t="s">
        <v>717</v>
      </c>
      <c r="DA2" s="9"/>
      <c r="DB2" s="86"/>
      <c r="DC2" s="108"/>
      <c r="DD2" s="86"/>
      <c r="DE2" s="86"/>
      <c r="DF2" s="86"/>
      <c r="DG2" s="86"/>
      <c r="DH2" s="86"/>
      <c r="DI2" s="86"/>
      <c r="DJ2" s="86"/>
      <c r="DK2" s="86"/>
      <c r="DL2" s="86"/>
      <c r="DM2" s="86"/>
      <c r="DN2" s="86"/>
      <c r="DO2" s="86"/>
      <c r="DP2" s="86"/>
      <c r="DQ2" s="86"/>
      <c r="DR2" s="86"/>
      <c r="DS2" s="86"/>
      <c r="DT2" s="13" t="s">
        <v>1866</v>
      </c>
    </row>
    <row r="3" spans="1:124" ht="72" customHeight="1" thickBot="1">
      <c r="A3" s="87" t="s">
        <v>1867</v>
      </c>
      <c r="B3" s="87" t="s">
        <v>736</v>
      </c>
      <c r="C3" s="87" t="s">
        <v>1868</v>
      </c>
      <c r="D3" s="87" t="s">
        <v>718</v>
      </c>
      <c r="E3" s="87" t="s">
        <v>1869</v>
      </c>
      <c r="F3" s="87" t="s">
        <v>727</v>
      </c>
      <c r="G3" s="87" t="s">
        <v>1870</v>
      </c>
      <c r="H3" s="87" t="s">
        <v>1871</v>
      </c>
      <c r="I3" s="87" t="s">
        <v>1872</v>
      </c>
      <c r="J3" s="87" t="s">
        <v>1873</v>
      </c>
      <c r="K3" s="87" t="s">
        <v>1874</v>
      </c>
      <c r="L3" s="87" t="s">
        <v>1875</v>
      </c>
      <c r="M3" s="87" t="s">
        <v>1876</v>
      </c>
      <c r="N3" s="87" t="s">
        <v>1877</v>
      </c>
      <c r="O3" s="87" t="s">
        <v>1878</v>
      </c>
      <c r="P3" s="87" t="s">
        <v>1879</v>
      </c>
      <c r="Q3" s="87" t="s">
        <v>1880</v>
      </c>
      <c r="R3" s="87" t="s">
        <v>1881</v>
      </c>
      <c r="S3" s="87" t="s">
        <v>1882</v>
      </c>
      <c r="T3" s="87" t="s">
        <v>1883</v>
      </c>
      <c r="U3" s="87" t="s">
        <v>1884</v>
      </c>
      <c r="V3" s="87" t="s">
        <v>1885</v>
      </c>
      <c r="W3" s="87" t="s">
        <v>1886</v>
      </c>
      <c r="X3" s="87" t="s">
        <v>1887</v>
      </c>
      <c r="Y3" s="87" t="s">
        <v>1888</v>
      </c>
      <c r="Z3" s="87" t="s">
        <v>1889</v>
      </c>
      <c r="AA3" s="87" t="s">
        <v>1890</v>
      </c>
      <c r="AB3" s="87" t="s">
        <v>1891</v>
      </c>
      <c r="AC3" s="87" t="s">
        <v>1892</v>
      </c>
      <c r="AD3" s="87" t="s">
        <v>1893</v>
      </c>
      <c r="AE3" s="87" t="s">
        <v>1894</v>
      </c>
      <c r="AF3" s="87" t="s">
        <v>1895</v>
      </c>
      <c r="AG3" s="87" t="s">
        <v>1896</v>
      </c>
      <c r="AH3" s="87" t="s">
        <v>1897</v>
      </c>
      <c r="AI3" s="87" t="s">
        <v>1898</v>
      </c>
      <c r="AJ3" s="87" t="s">
        <v>1899</v>
      </c>
      <c r="AK3" s="87" t="s">
        <v>1900</v>
      </c>
      <c r="AL3" s="87" t="s">
        <v>1901</v>
      </c>
      <c r="AM3" s="87" t="s">
        <v>1902</v>
      </c>
      <c r="AN3" s="87" t="s">
        <v>1903</v>
      </c>
      <c r="AO3" s="87" t="s">
        <v>1904</v>
      </c>
      <c r="AP3" s="87" t="s">
        <v>1905</v>
      </c>
      <c r="AQ3" s="87" t="s">
        <v>1906</v>
      </c>
      <c r="AR3" s="87" t="s">
        <v>1907</v>
      </c>
      <c r="AS3" s="87" t="s">
        <v>1908</v>
      </c>
      <c r="AT3" s="87" t="s">
        <v>1909</v>
      </c>
      <c r="AU3" s="87" t="s">
        <v>1910</v>
      </c>
      <c r="AV3" s="87" t="s">
        <v>1911</v>
      </c>
      <c r="AW3" s="87" t="s">
        <v>1912</v>
      </c>
      <c r="AX3" s="87" t="s">
        <v>1913</v>
      </c>
      <c r="AY3" s="87" t="s">
        <v>1914</v>
      </c>
      <c r="AZ3" s="87" t="s">
        <v>1915</v>
      </c>
      <c r="BA3" s="87" t="s">
        <v>1916</v>
      </c>
      <c r="BB3" s="87" t="s">
        <v>1917</v>
      </c>
      <c r="BC3" s="87" t="s">
        <v>1918</v>
      </c>
      <c r="BD3" s="87" t="s">
        <v>1919</v>
      </c>
      <c r="BE3" s="87" t="s">
        <v>1920</v>
      </c>
      <c r="BF3" s="87" t="s">
        <v>1921</v>
      </c>
      <c r="BG3" s="87" t="s">
        <v>1922</v>
      </c>
      <c r="BH3" s="87" t="s">
        <v>1923</v>
      </c>
      <c r="BI3" s="87" t="s">
        <v>1924</v>
      </c>
      <c r="BJ3" s="87" t="s">
        <v>1925</v>
      </c>
      <c r="BK3" s="87" t="s">
        <v>1926</v>
      </c>
      <c r="BL3" s="87" t="s">
        <v>1927</v>
      </c>
      <c r="BM3" s="87" t="s">
        <v>1928</v>
      </c>
      <c r="BN3" s="87" t="s">
        <v>1929</v>
      </c>
      <c r="BO3" s="87" t="s">
        <v>1930</v>
      </c>
      <c r="BP3" s="87" t="s">
        <v>1931</v>
      </c>
      <c r="BQ3" s="87" t="s">
        <v>1932</v>
      </c>
      <c r="BR3" s="87" t="s">
        <v>1933</v>
      </c>
      <c r="BS3" s="87" t="s">
        <v>1934</v>
      </c>
      <c r="BT3" s="87" t="s">
        <v>1935</v>
      </c>
      <c r="BU3" s="87" t="s">
        <v>1936</v>
      </c>
      <c r="BV3" s="87" t="s">
        <v>1937</v>
      </c>
      <c r="BW3" s="87" t="s">
        <v>1938</v>
      </c>
      <c r="BX3" s="87" t="s">
        <v>1939</v>
      </c>
      <c r="BY3" s="87" t="s">
        <v>1940</v>
      </c>
      <c r="BZ3" s="87" t="s">
        <v>1941</v>
      </c>
      <c r="CA3" s="87" t="s">
        <v>1942</v>
      </c>
      <c r="CB3" s="87" t="s">
        <v>1943</v>
      </c>
      <c r="CC3" s="87" t="s">
        <v>1944</v>
      </c>
      <c r="CD3" s="109" t="s">
        <v>1945</v>
      </c>
      <c r="CE3" s="110" t="s">
        <v>1946</v>
      </c>
      <c r="CF3" s="111" t="s">
        <v>1947</v>
      </c>
      <c r="CG3" s="110" t="s">
        <v>1948</v>
      </c>
      <c r="CH3" s="111" t="s">
        <v>1949</v>
      </c>
      <c r="CI3" s="88" t="s">
        <v>1950</v>
      </c>
      <c r="CJ3" s="88" t="s">
        <v>737</v>
      </c>
      <c r="CK3" s="88" t="s">
        <v>738</v>
      </c>
      <c r="CL3" s="88" t="s">
        <v>1951</v>
      </c>
      <c r="CM3" s="88" t="s">
        <v>1952</v>
      </c>
      <c r="CN3" s="88" t="s">
        <v>1953</v>
      </c>
      <c r="CO3" s="88" t="s">
        <v>1954</v>
      </c>
      <c r="CP3" s="88" t="s">
        <v>1955</v>
      </c>
      <c r="CQ3" s="88" t="s">
        <v>1956</v>
      </c>
      <c r="CR3" s="88" t="s">
        <v>739</v>
      </c>
      <c r="CS3" s="88" t="s">
        <v>740</v>
      </c>
      <c r="CT3" s="88" t="s">
        <v>741</v>
      </c>
      <c r="CU3" s="220" t="s">
        <v>742</v>
      </c>
      <c r="CV3" s="88" t="s">
        <v>1957</v>
      </c>
      <c r="CW3" s="88" t="s">
        <v>1958</v>
      </c>
      <c r="CX3" s="88" t="s">
        <v>1959</v>
      </c>
      <c r="CY3" s="109" t="s">
        <v>1960</v>
      </c>
      <c r="CZ3" s="110" t="s">
        <v>1961</v>
      </c>
      <c r="DA3" s="111" t="s">
        <v>1962</v>
      </c>
      <c r="DB3" s="110" t="s">
        <v>1963</v>
      </c>
      <c r="DC3" s="111" t="s">
        <v>1964</v>
      </c>
      <c r="DD3" s="88" t="s">
        <v>1965</v>
      </c>
      <c r="DE3" s="88" t="s">
        <v>1966</v>
      </c>
      <c r="DF3" s="88" t="s">
        <v>1967</v>
      </c>
      <c r="DG3" s="88" t="s">
        <v>1968</v>
      </c>
      <c r="DH3" s="88" t="s">
        <v>1969</v>
      </c>
      <c r="DI3" s="88" t="s">
        <v>1970</v>
      </c>
      <c r="DJ3" s="88" t="s">
        <v>1971</v>
      </c>
      <c r="DK3" s="88" t="s">
        <v>1972</v>
      </c>
      <c r="DL3" s="88" t="s">
        <v>1973</v>
      </c>
      <c r="DM3" s="88" t="s">
        <v>1974</v>
      </c>
      <c r="DN3" s="88" t="s">
        <v>1975</v>
      </c>
      <c r="DO3" s="88" t="s">
        <v>1976</v>
      </c>
      <c r="DP3" s="88" t="s">
        <v>1977</v>
      </c>
      <c r="DQ3" s="88" t="s">
        <v>1978</v>
      </c>
      <c r="DR3" s="88" t="s">
        <v>1979</v>
      </c>
      <c r="DS3" s="88" t="s">
        <v>1980</v>
      </c>
      <c r="DT3" s="110" t="s">
        <v>1866</v>
      </c>
    </row>
    <row r="4" spans="1:124" ht="13.5" thickTop="1">
      <c r="A4" s="8"/>
      <c r="B4" s="89">
        <v>1</v>
      </c>
      <c r="C4" s="8" t="s">
        <v>1981</v>
      </c>
      <c r="D4" s="8" t="s">
        <v>1982</v>
      </c>
      <c r="E4" s="8" t="s">
        <v>1981</v>
      </c>
      <c r="F4" s="8" t="s">
        <v>1983</v>
      </c>
      <c r="G4" s="8" t="s">
        <v>1981</v>
      </c>
      <c r="H4" s="8" t="s">
        <v>1984</v>
      </c>
      <c r="I4" s="8" t="s">
        <v>1981</v>
      </c>
      <c r="J4" s="8" t="s">
        <v>1985</v>
      </c>
      <c r="K4" s="8" t="s">
        <v>1981</v>
      </c>
      <c r="L4" s="8" t="s">
        <v>1986</v>
      </c>
      <c r="M4" s="8"/>
      <c r="N4" s="92" t="s">
        <v>1987</v>
      </c>
      <c r="O4" s="92" t="s">
        <v>1987</v>
      </c>
      <c r="P4" s="92" t="s">
        <v>1987</v>
      </c>
      <c r="Q4" s="92" t="s">
        <v>1987</v>
      </c>
      <c r="R4" s="8">
        <v>3</v>
      </c>
      <c r="S4" s="8" t="s">
        <v>1988</v>
      </c>
      <c r="T4" s="8" t="s">
        <v>1989</v>
      </c>
      <c r="U4" s="8" t="s">
        <v>1990</v>
      </c>
      <c r="V4" s="8" t="s">
        <v>1991</v>
      </c>
      <c r="W4" s="8" t="s">
        <v>1992</v>
      </c>
      <c r="X4" s="8" t="s">
        <v>1993</v>
      </c>
      <c r="Y4" s="8"/>
      <c r="Z4" s="8"/>
      <c r="AA4" s="8"/>
      <c r="AB4" s="8"/>
      <c r="AC4" s="8" t="s">
        <v>1994</v>
      </c>
      <c r="AD4" s="8" t="str">
        <f t="shared" ref="AD4:AD67" si="0">CONCATENATE(AI4,",",AL4,",",AO4,",",AR4,",",AU4,",",AX4,",",BA4,",",BG4,",",BJ4,",",BM4,",",BP4,",",BS4,",",BV4,",",BY4,)</f>
        <v>GPIO,QUP0,,,,,,UART_QUP0, QUP0,I2C_QUP0, QUP0,SPI-M_QUP0, QUP0,SPI-S_QUP0, QUP0,,,</v>
      </c>
      <c r="AE4" s="8"/>
      <c r="AF4" s="8"/>
      <c r="AG4" s="8"/>
      <c r="AH4" s="8" t="s">
        <v>1981</v>
      </c>
      <c r="AI4" s="8" t="s">
        <v>1995</v>
      </c>
      <c r="AJ4" s="8" t="s">
        <v>1996</v>
      </c>
      <c r="AK4" s="8" t="s">
        <v>1997</v>
      </c>
      <c r="AL4" s="8" t="s">
        <v>1998</v>
      </c>
      <c r="AM4" s="8" t="s">
        <v>1999</v>
      </c>
      <c r="AN4" s="8"/>
      <c r="AO4" s="8"/>
      <c r="AP4" s="8"/>
      <c r="AQ4" s="8"/>
      <c r="AR4" s="8"/>
      <c r="AS4" s="8"/>
      <c r="AT4" s="8"/>
      <c r="AU4" s="8"/>
      <c r="AV4" s="8"/>
      <c r="AW4" s="8"/>
      <c r="AX4" s="8"/>
      <c r="AY4" s="8"/>
      <c r="AZ4" s="8"/>
      <c r="BA4" s="8"/>
      <c r="BB4" s="8"/>
      <c r="BC4" s="8"/>
      <c r="BD4" s="8"/>
      <c r="BE4" s="8"/>
      <c r="BF4" s="8" t="s">
        <v>2000</v>
      </c>
      <c r="BG4" s="8" t="s">
        <v>2001</v>
      </c>
      <c r="BH4" s="8" t="s">
        <v>1999</v>
      </c>
      <c r="BI4" s="8" t="s">
        <v>2002</v>
      </c>
      <c r="BJ4" s="8" t="s">
        <v>2003</v>
      </c>
      <c r="BK4" s="8" t="s">
        <v>1999</v>
      </c>
      <c r="BL4" s="8" t="s">
        <v>2004</v>
      </c>
      <c r="BM4" s="8" t="s">
        <v>2005</v>
      </c>
      <c r="BN4" s="8" t="s">
        <v>1999</v>
      </c>
      <c r="BO4" s="8" t="s">
        <v>2006</v>
      </c>
      <c r="BP4" s="8" t="s">
        <v>2007</v>
      </c>
      <c r="BQ4" s="8" t="s">
        <v>1999</v>
      </c>
      <c r="BR4" s="8"/>
      <c r="BS4" s="8"/>
      <c r="BT4" s="8"/>
      <c r="BU4" s="8"/>
      <c r="BV4" s="8"/>
      <c r="BW4" s="8"/>
      <c r="BX4" s="8"/>
      <c r="BY4" s="8"/>
      <c r="BZ4" s="8"/>
      <c r="CA4" s="8"/>
      <c r="CB4" s="8"/>
      <c r="CC4" s="8"/>
      <c r="CD4" s="8" t="s">
        <v>12379</v>
      </c>
      <c r="CE4" s="8" t="str">
        <f t="shared" ref="CE4:CE35" si="1">IF($AC4 = "NO",$AH4,IF(CF4 = "Invalid PM Setting", CF4, IF(OR($BH4 = CI4,$BK4 = CI4,$BN4 = CI4,$BQ4 = CI4,$BT4 = CI4,$BW4 = CI4,$BZ4 = CI4), "Select QUP Port",CF4)))</f>
        <v>SPI-M_MISO</v>
      </c>
      <c r="CF4" s="8" t="str">
        <f t="shared" ref="CF4:CF67" si="2">IF(CI4="EGPIO",$AE4,IF(CI4=1,$AH4,IF(CI4=2,$AK4,IF(CI4=3,$AN4,IF(CI4=4,$AQ4,IF(CI4=5,$AT4,IF(CI4=6,$AW4,IF(CI4=7,$AZ4,IF(CI4=8,$BC4,IF(CI4="Q1",$BF4,IF(CI4="Q2",$BI4,IF(CI4="Q3",$BL4,IF(CI4="Q4",$BO4, IF(CI4="Q5",$BR4, IF(CI4="Q6",$BU4,IF(CI4="Q7",$BX4,"Invalid PM Setting"))))))))))))))))</f>
        <v>SPI-M_MISO</v>
      </c>
      <c r="CG4" s="8" t="str">
        <f t="shared" ref="CG4:CG67" si="3">IF($AC4="NO",$AI4,IF(CH4 = "Invalid PM Setting", CH4, IF(OR($BH4 = CI4,$BK4 = CI4,$BN4 = CI4,$BQ4 = CI4,$BT4 = CI4,$BW4 = CI4,$BZ4 = CI4), "Select QUP Port",CH4)))</f>
        <v>SPI-M_QUP0, QUP0</v>
      </c>
      <c r="CH4" s="8" t="str">
        <f t="shared" ref="CH4:CH67" si="4">IF(CI4="EGPIO",$AF4,IF(CI4=1,$AI4,IF(CI4=2,$AL4,IF(CI4=3,$AO4,IF(CI4=4,$AR4,IF(CI4=5,$AU4,IF(CI4=6,$AX4,IF(CI4=7,$BA4,IF(CI4=8,$BD4,IF(CI4="Q1",$BG4,IF(CI4="Q2",$BJ4,IF(CI4="Q3",$BM4,IF(CI4="Q4",$BP4,IF(CI4="Q5",$BS4,IF(CI4="Q6",$BV4,IF(CI4="Q7",$BY4, "Invalid PM Setting"))))))))))))))))</f>
        <v>SPI-M_QUP0, QUP0</v>
      </c>
      <c r="CI4" s="8" t="s">
        <v>2045</v>
      </c>
      <c r="CJ4" t="s">
        <v>11817</v>
      </c>
      <c r="CK4" t="s">
        <v>11812</v>
      </c>
      <c r="CL4" s="8"/>
      <c r="CM4" s="8" t="s">
        <v>2009</v>
      </c>
      <c r="CN4" s="8"/>
      <c r="CO4" s="8" t="s">
        <v>2010</v>
      </c>
      <c r="CP4" s="8"/>
      <c r="CQ4" s="8" t="s">
        <v>1083</v>
      </c>
      <c r="CR4" s="8" t="s">
        <v>745</v>
      </c>
      <c r="CS4" s="8"/>
      <c r="CT4" s="8" t="s">
        <v>746</v>
      </c>
      <c r="CU4" s="8" t="s">
        <v>1078</v>
      </c>
      <c r="CV4" s="8" t="s">
        <v>2011</v>
      </c>
      <c r="CW4" s="119" t="s">
        <v>12436</v>
      </c>
      <c r="CX4" s="2"/>
      <c r="CY4" s="8"/>
      <c r="CZ4" s="8" t="str">
        <f t="shared" ref="CZ4:CZ67" si="5">IF($AC4 = "NO",$AH4,IF(DA4 = "Invalid PM Setting", DA4, IF(OR($BH4 = DD4,$BK4 = DD4,$BN4 = DD4,$BQ4 = DD4,$BT4 = DD4,$BW4 = DD4,$BZ4 = DD4), "Select QUP Port",DA4)))</f>
        <v>SPI-S_MOSI</v>
      </c>
      <c r="DA4" s="8" t="str">
        <f t="shared" ref="DA4:DA67" si="6">IF(DD4="EGPIO",$AE4,IF(DD4=1,$AH4,IF(DD4=2,$AK4,IF(DD4=3,$AN4,IF(DD4=4,$AQ4,IF(DD4=5,$AT4,IF(DD4=6,$AW4,IF(DD4=7,$AZ4,IF(DD4=8,$BC4,IF(DD4="Q1",$BF4,IF(DD4="Q2",$BI4,IF(DD4="Q3",$BL4,IF(DD4="Q4",$BO4, IF(DD4="Q5",$BR4, IF(DD4="Q6",$BU4,IF(DD4="Q7",$BX4,"Invalid PM Setting"))))))))))))))))</f>
        <v>SPI-S_MOSI</v>
      </c>
      <c r="DB4" s="8" t="str">
        <f t="shared" ref="DB4:DB67" si="7">IF($AC4="NO",$AI4,IF(DC4 = "Invalid PM Setting", DC4, IF(OR($BH4 = DD4,$BK4 = DD4,$BN4 = DD4,$BQ4 = DD4,$BT4 = DD4,$BW4 = DD4,$BZ4 = DD4), "Select QUP Port",DC4)))</f>
        <v>SPI-S_QUP0, QUP0</v>
      </c>
      <c r="DC4" s="8" t="str">
        <f t="shared" ref="DC4:DC67" si="8">IF(DD4="EGPIO",$AF4,IF(DD4=1,$AI4,IF(DD4=2,$AL4,IF(DD4=3,$AO4,IF(DD4=4,$AR4,IF(DD4=5,$AU4,IF(DD4=6,$AX4,IF(DD4=7,$BA4,IF(DD4=8,$BD4,IF(DD4="Q1",$BG4,IF(DD4="Q2",$BJ4,IF(DD4="Q3",$BM4,IF(DD4="Q4",$BP4,IF(DD4="Q5",$BS4,IF(DD4="Q6",$BV4,IF(DD4="Q7",$BY4, "Invalid PM Setting"))))))))))))))))</f>
        <v>SPI-S_QUP0, QUP0</v>
      </c>
      <c r="DD4" s="8" t="s">
        <v>2008</v>
      </c>
      <c r="DE4" s="8" t="s">
        <v>743</v>
      </c>
      <c r="DF4" s="8" t="s">
        <v>744</v>
      </c>
      <c r="DG4" s="8" t="s">
        <v>2009</v>
      </c>
      <c r="DH4" s="8"/>
      <c r="DI4" s="8" t="s">
        <v>2010</v>
      </c>
      <c r="DJ4" s="8"/>
      <c r="DK4" s="8"/>
      <c r="DL4" s="8" t="s">
        <v>1083</v>
      </c>
      <c r="DM4" s="8" t="s">
        <v>745</v>
      </c>
      <c r="DN4" s="8"/>
      <c r="DO4" s="8" t="s">
        <v>746</v>
      </c>
      <c r="DP4" s="8" t="s">
        <v>747</v>
      </c>
      <c r="DQ4" s="8"/>
      <c r="DR4" s="8"/>
      <c r="DS4" s="8"/>
      <c r="DT4" s="8"/>
    </row>
    <row r="5" spans="1:124" ht="26.25" customHeight="1">
      <c r="A5" s="8"/>
      <c r="B5" s="89">
        <v>2</v>
      </c>
      <c r="C5" s="8" t="s">
        <v>2012</v>
      </c>
      <c r="D5" s="8" t="s">
        <v>2013</v>
      </c>
      <c r="E5" s="8" t="s">
        <v>2012</v>
      </c>
      <c r="F5" s="8" t="s">
        <v>2014</v>
      </c>
      <c r="G5" s="8" t="s">
        <v>2012</v>
      </c>
      <c r="H5" s="8" t="s">
        <v>2015</v>
      </c>
      <c r="I5" s="8" t="s">
        <v>2012</v>
      </c>
      <c r="J5" s="8" t="s">
        <v>2016</v>
      </c>
      <c r="K5" s="8" t="s">
        <v>2012</v>
      </c>
      <c r="L5" s="8" t="s">
        <v>2017</v>
      </c>
      <c r="M5" s="8"/>
      <c r="N5" s="92" t="s">
        <v>1987</v>
      </c>
      <c r="O5" s="92" t="s">
        <v>1987</v>
      </c>
      <c r="P5" s="92" t="s">
        <v>1987</v>
      </c>
      <c r="Q5" s="92" t="s">
        <v>1987</v>
      </c>
      <c r="R5" s="8">
        <v>3</v>
      </c>
      <c r="S5" s="8" t="s">
        <v>1988</v>
      </c>
      <c r="T5" s="8" t="s">
        <v>1989</v>
      </c>
      <c r="U5" s="8" t="s">
        <v>2018</v>
      </c>
      <c r="V5" s="8" t="s">
        <v>2019</v>
      </c>
      <c r="W5" s="8" t="s">
        <v>2020</v>
      </c>
      <c r="X5" s="8" t="s">
        <v>2021</v>
      </c>
      <c r="Y5" s="8"/>
      <c r="Z5" s="8"/>
      <c r="AA5" s="8"/>
      <c r="AB5" s="8"/>
      <c r="AC5" s="8" t="s">
        <v>1994</v>
      </c>
      <c r="AD5" s="8" t="str">
        <f t="shared" si="0"/>
        <v>GPIO,QUP0,,,,,,UART_QUP0, QUP0,I2C_QUP0, QUP0,SPI-M_QUP0, QUP0,SPI-S_QUP0, QUP0,,,</v>
      </c>
      <c r="AE5" s="8"/>
      <c r="AF5" s="8"/>
      <c r="AG5" s="8"/>
      <c r="AH5" s="8" t="s">
        <v>2012</v>
      </c>
      <c r="AI5" s="8" t="s">
        <v>1995</v>
      </c>
      <c r="AJ5" s="8" t="s">
        <v>2022</v>
      </c>
      <c r="AK5" s="8" t="s">
        <v>2023</v>
      </c>
      <c r="AL5" s="8" t="s">
        <v>1998</v>
      </c>
      <c r="AM5" s="8" t="s">
        <v>2024</v>
      </c>
      <c r="AN5" s="8"/>
      <c r="AO5" s="8"/>
      <c r="AP5" s="8"/>
      <c r="AQ5" s="8"/>
      <c r="AR5" s="8"/>
      <c r="AS5" s="8"/>
      <c r="AT5" s="8"/>
      <c r="AU5" s="8"/>
      <c r="AV5" s="8"/>
      <c r="AW5" s="8"/>
      <c r="AX5" s="8"/>
      <c r="AY5" s="8"/>
      <c r="AZ5" s="8"/>
      <c r="BA5" s="8"/>
      <c r="BB5" s="8"/>
      <c r="BC5" s="8"/>
      <c r="BD5" s="8"/>
      <c r="BE5" s="8"/>
      <c r="BF5" s="8" t="s">
        <v>2025</v>
      </c>
      <c r="BG5" s="8" t="s">
        <v>2001</v>
      </c>
      <c r="BH5" s="8" t="s">
        <v>2024</v>
      </c>
      <c r="BI5" s="8" t="s">
        <v>2026</v>
      </c>
      <c r="BJ5" s="8" t="s">
        <v>2003</v>
      </c>
      <c r="BK5" s="8" t="s">
        <v>2024</v>
      </c>
      <c r="BL5" s="8" t="s">
        <v>2027</v>
      </c>
      <c r="BM5" s="8" t="s">
        <v>2005</v>
      </c>
      <c r="BN5" s="8" t="s">
        <v>2024</v>
      </c>
      <c r="BO5" s="8" t="s">
        <v>2028</v>
      </c>
      <c r="BP5" s="8" t="s">
        <v>2007</v>
      </c>
      <c r="BQ5" s="8" t="s">
        <v>2024</v>
      </c>
      <c r="BR5" s="8"/>
      <c r="BS5" s="8"/>
      <c r="BT5" s="8"/>
      <c r="BU5" s="8"/>
      <c r="BV5" s="8"/>
      <c r="BW5" s="8"/>
      <c r="BX5" s="8"/>
      <c r="BY5" s="8"/>
      <c r="BZ5" s="8"/>
      <c r="CA5" s="8"/>
      <c r="CB5" s="8"/>
      <c r="CC5" s="8"/>
      <c r="CD5" s="8" t="s">
        <v>12379</v>
      </c>
      <c r="CE5" s="8" t="str">
        <f t="shared" si="1"/>
        <v>SPI-M_MOSI</v>
      </c>
      <c r="CF5" s="8" t="str">
        <f t="shared" si="2"/>
        <v>SPI-M_MOSI</v>
      </c>
      <c r="CG5" s="8" t="str">
        <f t="shared" si="3"/>
        <v>SPI-M_QUP0, QUP0</v>
      </c>
      <c r="CH5" s="8" t="str">
        <f t="shared" si="4"/>
        <v>SPI-M_QUP0, QUP0</v>
      </c>
      <c r="CI5" s="8" t="s">
        <v>2045</v>
      </c>
      <c r="CJ5" t="s">
        <v>11818</v>
      </c>
      <c r="CK5" t="s">
        <v>11812</v>
      </c>
      <c r="CL5" s="8"/>
      <c r="CM5" s="8" t="s">
        <v>2009</v>
      </c>
      <c r="CN5" s="8"/>
      <c r="CO5" s="8" t="s">
        <v>2010</v>
      </c>
      <c r="CP5" s="8"/>
      <c r="CQ5" s="8" t="s">
        <v>1085</v>
      </c>
      <c r="CR5" s="8" t="s">
        <v>745</v>
      </c>
      <c r="CS5" s="8"/>
      <c r="CT5" s="8" t="s">
        <v>753</v>
      </c>
      <c r="CU5" s="8" t="s">
        <v>1078</v>
      </c>
      <c r="CV5" s="8" t="s">
        <v>2011</v>
      </c>
      <c r="CW5" s="119" t="s">
        <v>12437</v>
      </c>
      <c r="CX5" s="2"/>
      <c r="CY5" s="8"/>
      <c r="CZ5" s="8" t="str">
        <f t="shared" si="5"/>
        <v>SPI-S_MISO</v>
      </c>
      <c r="DA5" s="8" t="str">
        <f t="shared" si="6"/>
        <v>SPI-S_MISO</v>
      </c>
      <c r="DB5" s="8" t="str">
        <f t="shared" si="7"/>
        <v>SPI-S_QUP0, QUP0</v>
      </c>
      <c r="DC5" s="8" t="str">
        <f t="shared" si="8"/>
        <v>SPI-S_QUP0, QUP0</v>
      </c>
      <c r="DD5" s="8" t="s">
        <v>2008</v>
      </c>
      <c r="DE5" s="8" t="s">
        <v>748</v>
      </c>
      <c r="DF5" s="8" t="s">
        <v>744</v>
      </c>
      <c r="DG5" s="8" t="s">
        <v>2009</v>
      </c>
      <c r="DH5" s="8"/>
      <c r="DI5" s="8" t="s">
        <v>2010</v>
      </c>
      <c r="DJ5" s="8"/>
      <c r="DK5" s="8"/>
      <c r="DL5" s="8" t="s">
        <v>1085</v>
      </c>
      <c r="DM5" s="8" t="s">
        <v>745</v>
      </c>
      <c r="DN5" s="8"/>
      <c r="DO5" s="8" t="s">
        <v>746</v>
      </c>
      <c r="DP5" s="8" t="s">
        <v>747</v>
      </c>
      <c r="DQ5" s="8"/>
      <c r="DR5" s="8"/>
      <c r="DS5" s="8"/>
      <c r="DT5" s="8"/>
    </row>
    <row r="6" spans="1:124" ht="26.25" customHeight="1">
      <c r="A6" s="8"/>
      <c r="B6" s="89">
        <v>3</v>
      </c>
      <c r="C6" s="8" t="s">
        <v>2029</v>
      </c>
      <c r="D6" s="8" t="s">
        <v>2030</v>
      </c>
      <c r="E6" s="8" t="s">
        <v>2029</v>
      </c>
      <c r="F6" s="8" t="s">
        <v>2031</v>
      </c>
      <c r="G6" s="8" t="s">
        <v>2029</v>
      </c>
      <c r="H6" s="8" t="s">
        <v>2032</v>
      </c>
      <c r="I6" s="8" t="s">
        <v>2029</v>
      </c>
      <c r="J6" s="8" t="s">
        <v>2033</v>
      </c>
      <c r="K6" s="8" t="s">
        <v>2029</v>
      </c>
      <c r="L6" s="8" t="s">
        <v>2034</v>
      </c>
      <c r="M6" s="8"/>
      <c r="N6" s="92" t="s">
        <v>1987</v>
      </c>
      <c r="O6" s="92" t="s">
        <v>1987</v>
      </c>
      <c r="P6" s="92" t="s">
        <v>1987</v>
      </c>
      <c r="Q6" s="92" t="s">
        <v>1987</v>
      </c>
      <c r="R6" s="8">
        <v>3</v>
      </c>
      <c r="S6" s="8" t="s">
        <v>1988</v>
      </c>
      <c r="T6" s="8" t="s">
        <v>1989</v>
      </c>
      <c r="U6" s="8" t="s">
        <v>2035</v>
      </c>
      <c r="V6" s="8" t="s">
        <v>2036</v>
      </c>
      <c r="W6" s="8" t="s">
        <v>2037</v>
      </c>
      <c r="X6" s="8" t="s">
        <v>2038</v>
      </c>
      <c r="Y6" s="8"/>
      <c r="Z6" s="8"/>
      <c r="AA6" s="8"/>
      <c r="AB6" s="8"/>
      <c r="AC6" s="8" t="s">
        <v>1994</v>
      </c>
      <c r="AD6" s="8" t="str">
        <f t="shared" si="0"/>
        <v>GPIO,QUP0,,,,,,UART_QUP0, QUP0,SPI-M_QUP0, QUP0,SPI-S_QUP0, QUP0,,,,</v>
      </c>
      <c r="AE6" s="8"/>
      <c r="AF6" s="8"/>
      <c r="AG6" s="8"/>
      <c r="AH6" s="8" t="s">
        <v>2029</v>
      </c>
      <c r="AI6" s="8" t="s">
        <v>1995</v>
      </c>
      <c r="AJ6" s="8" t="s">
        <v>2039</v>
      </c>
      <c r="AK6" s="8" t="s">
        <v>2040</v>
      </c>
      <c r="AL6" s="8" t="s">
        <v>1998</v>
      </c>
      <c r="AM6" s="8" t="s">
        <v>2041</v>
      </c>
      <c r="AN6" s="8"/>
      <c r="AO6" s="8"/>
      <c r="AP6" s="8"/>
      <c r="AQ6" s="8"/>
      <c r="AR6" s="8"/>
      <c r="AS6" s="8"/>
      <c r="AT6" s="8"/>
      <c r="AU6" s="8"/>
      <c r="AV6" s="8"/>
      <c r="AW6" s="8"/>
      <c r="AX6" s="8"/>
      <c r="AY6" s="8"/>
      <c r="AZ6" s="8"/>
      <c r="BA6" s="8"/>
      <c r="BB6" s="8"/>
      <c r="BC6" s="8"/>
      <c r="BD6" s="8"/>
      <c r="BE6" s="8"/>
      <c r="BF6" s="8" t="s">
        <v>2042</v>
      </c>
      <c r="BG6" s="8" t="s">
        <v>2001</v>
      </c>
      <c r="BH6" s="8" t="s">
        <v>2041</v>
      </c>
      <c r="BI6" s="8" t="s">
        <v>2043</v>
      </c>
      <c r="BJ6" s="8" t="s">
        <v>2005</v>
      </c>
      <c r="BK6" s="8" t="s">
        <v>2041</v>
      </c>
      <c r="BL6" s="8" t="s">
        <v>2044</v>
      </c>
      <c r="BM6" s="8" t="s">
        <v>2007</v>
      </c>
      <c r="BN6" s="8" t="s">
        <v>2041</v>
      </c>
      <c r="BO6" s="8"/>
      <c r="BP6" s="8"/>
      <c r="BQ6" s="8"/>
      <c r="BR6" s="8"/>
      <c r="BS6" s="8"/>
      <c r="BT6" s="8"/>
      <c r="BU6" s="8"/>
      <c r="BV6" s="8"/>
      <c r="BW6" s="8"/>
      <c r="BX6" s="8"/>
      <c r="BY6" s="8"/>
      <c r="BZ6" s="8"/>
      <c r="CA6" s="8"/>
      <c r="CB6" s="8"/>
      <c r="CC6" s="8"/>
      <c r="CD6" s="8" t="s">
        <v>12379</v>
      </c>
      <c r="CE6" s="8" t="str">
        <f t="shared" si="1"/>
        <v>SPI-M_SCLK</v>
      </c>
      <c r="CF6" s="8" t="str">
        <f t="shared" si="2"/>
        <v>SPI-M_SCLK</v>
      </c>
      <c r="CG6" s="8" t="str">
        <f t="shared" si="3"/>
        <v>SPI-M_QUP0, QUP0</v>
      </c>
      <c r="CH6" s="8" t="str">
        <f t="shared" si="4"/>
        <v>SPI-M_QUP0, QUP0</v>
      </c>
      <c r="CI6" s="8" t="s">
        <v>2428</v>
      </c>
      <c r="CJ6" t="s">
        <v>11816</v>
      </c>
      <c r="CK6" t="s">
        <v>11812</v>
      </c>
      <c r="CL6" s="8"/>
      <c r="CM6" s="8" t="s">
        <v>2009</v>
      </c>
      <c r="CN6" s="8"/>
      <c r="CO6" s="8" t="s">
        <v>2010</v>
      </c>
      <c r="CP6" s="8"/>
      <c r="CQ6" s="8" t="s">
        <v>1083</v>
      </c>
      <c r="CR6" s="8" t="s">
        <v>745</v>
      </c>
      <c r="CS6" s="8"/>
      <c r="CT6" s="8" t="s">
        <v>746</v>
      </c>
      <c r="CU6" s="8" t="s">
        <v>1078</v>
      </c>
      <c r="CV6" s="8" t="s">
        <v>2011</v>
      </c>
      <c r="CW6" s="119" t="s">
        <v>12438</v>
      </c>
      <c r="CX6" s="2"/>
      <c r="CY6" s="8"/>
      <c r="CZ6" s="8" t="str">
        <f t="shared" si="5"/>
        <v>SPI-S_SCLK</v>
      </c>
      <c r="DA6" s="8" t="str">
        <f t="shared" si="6"/>
        <v>SPI-S_SCLK</v>
      </c>
      <c r="DB6" s="8" t="str">
        <f t="shared" si="7"/>
        <v>SPI-S_QUP0, QUP0</v>
      </c>
      <c r="DC6" s="8" t="str">
        <f t="shared" si="8"/>
        <v>SPI-S_QUP0, QUP0</v>
      </c>
      <c r="DD6" s="8" t="s">
        <v>2045</v>
      </c>
      <c r="DE6" s="8" t="s">
        <v>749</v>
      </c>
      <c r="DF6" s="8" t="s">
        <v>744</v>
      </c>
      <c r="DG6" s="8" t="s">
        <v>2009</v>
      </c>
      <c r="DH6" s="8"/>
      <c r="DI6" s="8" t="s">
        <v>2010</v>
      </c>
      <c r="DJ6" s="8"/>
      <c r="DK6" s="8"/>
      <c r="DL6" s="8" t="s">
        <v>1083</v>
      </c>
      <c r="DM6" s="8" t="s">
        <v>745</v>
      </c>
      <c r="DN6" s="8"/>
      <c r="DO6" s="8" t="s">
        <v>746</v>
      </c>
      <c r="DP6" s="8" t="s">
        <v>747</v>
      </c>
      <c r="DQ6" s="8"/>
      <c r="DR6" s="8"/>
      <c r="DS6" s="8"/>
      <c r="DT6" s="8"/>
    </row>
    <row r="7" spans="1:124" ht="26.25" customHeight="1">
      <c r="A7" s="8"/>
      <c r="B7" s="89">
        <v>4</v>
      </c>
      <c r="C7" s="8" t="s">
        <v>2046</v>
      </c>
      <c r="D7" s="8" t="s">
        <v>2047</v>
      </c>
      <c r="E7" s="8" t="s">
        <v>2046</v>
      </c>
      <c r="F7" s="8" t="s">
        <v>2048</v>
      </c>
      <c r="G7" s="8" t="s">
        <v>2046</v>
      </c>
      <c r="H7" s="8" t="s">
        <v>2049</v>
      </c>
      <c r="I7" s="8" t="s">
        <v>2046</v>
      </c>
      <c r="J7" s="8" t="s">
        <v>2050</v>
      </c>
      <c r="K7" s="8" t="s">
        <v>2046</v>
      </c>
      <c r="L7" s="8" t="s">
        <v>2051</v>
      </c>
      <c r="M7" s="8"/>
      <c r="N7" s="92" t="s">
        <v>1987</v>
      </c>
      <c r="O7" s="92" t="s">
        <v>1987</v>
      </c>
      <c r="P7" s="92" t="s">
        <v>1987</v>
      </c>
      <c r="Q7" s="92" t="s">
        <v>1987</v>
      </c>
      <c r="R7" s="8">
        <v>3</v>
      </c>
      <c r="S7" s="8" t="s">
        <v>1988</v>
      </c>
      <c r="T7" s="8" t="s">
        <v>1989</v>
      </c>
      <c r="U7" s="8" t="s">
        <v>2052</v>
      </c>
      <c r="V7" s="8" t="s">
        <v>2053</v>
      </c>
      <c r="W7" s="8" t="s">
        <v>2054</v>
      </c>
      <c r="X7" s="8" t="s">
        <v>2055</v>
      </c>
      <c r="Y7" s="8" t="s">
        <v>2056</v>
      </c>
      <c r="Z7" s="8" t="s">
        <v>2057</v>
      </c>
      <c r="AA7" s="8" t="s">
        <v>2058</v>
      </c>
      <c r="AB7" s="8"/>
      <c r="AC7" s="8" t="s">
        <v>1994</v>
      </c>
      <c r="AD7" s="8" t="str">
        <f t="shared" si="0"/>
        <v>WUP_GPIO,PDC,QUP0,,,,,,UART_QUP0, QUP0,SPI-M_QUP0, QUP0,SPI-S_QUP0, QUP0,,,,</v>
      </c>
      <c r="AE7" s="8"/>
      <c r="AF7" s="8"/>
      <c r="AG7" s="8"/>
      <c r="AH7" s="8" t="s">
        <v>2059</v>
      </c>
      <c r="AI7" s="8" t="s">
        <v>2060</v>
      </c>
      <c r="AJ7" s="8" t="s">
        <v>2061</v>
      </c>
      <c r="AK7" s="8" t="s">
        <v>2062</v>
      </c>
      <c r="AL7" s="8" t="s">
        <v>1998</v>
      </c>
      <c r="AM7" s="8" t="s">
        <v>2063</v>
      </c>
      <c r="AN7" s="8"/>
      <c r="AO7" s="8"/>
      <c r="AP7" s="8"/>
      <c r="AQ7" s="8"/>
      <c r="AR7" s="8"/>
      <c r="AS7" s="8"/>
      <c r="AT7" s="8"/>
      <c r="AU7" s="8"/>
      <c r="AV7" s="8"/>
      <c r="AW7" s="8"/>
      <c r="AX7" s="8"/>
      <c r="AY7" s="8"/>
      <c r="AZ7" s="8"/>
      <c r="BA7" s="8"/>
      <c r="BB7" s="8"/>
      <c r="BC7" s="8"/>
      <c r="BD7" s="8"/>
      <c r="BE7" s="8"/>
      <c r="BF7" s="8" t="s">
        <v>2064</v>
      </c>
      <c r="BG7" s="8" t="s">
        <v>2001</v>
      </c>
      <c r="BH7" s="8" t="s">
        <v>2063</v>
      </c>
      <c r="BI7" s="8" t="s">
        <v>2065</v>
      </c>
      <c r="BJ7" s="8" t="s">
        <v>2005</v>
      </c>
      <c r="BK7" s="8" t="s">
        <v>2063</v>
      </c>
      <c r="BL7" s="8" t="s">
        <v>2066</v>
      </c>
      <c r="BM7" s="8" t="s">
        <v>2007</v>
      </c>
      <c r="BN7" s="8" t="s">
        <v>2063</v>
      </c>
      <c r="BO7" s="8"/>
      <c r="BP7" s="8"/>
      <c r="BQ7" s="8"/>
      <c r="BR7" s="8"/>
      <c r="BS7" s="8"/>
      <c r="BT7" s="8"/>
      <c r="BU7" s="8"/>
      <c r="BV7" s="8"/>
      <c r="BW7" s="8"/>
      <c r="BX7" s="8"/>
      <c r="BY7" s="8"/>
      <c r="BZ7" s="8"/>
      <c r="CA7" s="8"/>
      <c r="CB7" s="8"/>
      <c r="CC7" s="8"/>
      <c r="CD7" s="8" t="s">
        <v>12379</v>
      </c>
      <c r="CE7" s="8" t="str">
        <f t="shared" si="1"/>
        <v>SPI-M_CS_0</v>
      </c>
      <c r="CF7" s="8" t="str">
        <f t="shared" si="2"/>
        <v>SPI-M_CS_0</v>
      </c>
      <c r="CG7" s="8" t="str">
        <f t="shared" si="3"/>
        <v>SPI-M_QUP0, QUP0</v>
      </c>
      <c r="CH7" s="8" t="str">
        <f t="shared" si="4"/>
        <v>SPI-M_QUP0, QUP0</v>
      </c>
      <c r="CI7" s="8" t="s">
        <v>2428</v>
      </c>
      <c r="CJ7" t="s">
        <v>11814</v>
      </c>
      <c r="CK7" t="s">
        <v>11812</v>
      </c>
      <c r="CL7" s="8"/>
      <c r="CM7" s="8" t="s">
        <v>2009</v>
      </c>
      <c r="CN7" s="8"/>
      <c r="CO7" s="8" t="s">
        <v>2010</v>
      </c>
      <c r="CP7" s="8"/>
      <c r="CQ7" s="8" t="s">
        <v>1083</v>
      </c>
      <c r="CR7" s="8" t="s">
        <v>745</v>
      </c>
      <c r="CS7" s="8"/>
      <c r="CT7" s="8" t="s">
        <v>746</v>
      </c>
      <c r="CU7" s="8" t="s">
        <v>1078</v>
      </c>
      <c r="CV7" s="8" t="s">
        <v>2011</v>
      </c>
      <c r="CW7" s="119" t="s">
        <v>12439</v>
      </c>
      <c r="CX7" s="2"/>
      <c r="CY7" s="8"/>
      <c r="CZ7" s="8" t="str">
        <f t="shared" si="5"/>
        <v>SPI-S_CS</v>
      </c>
      <c r="DA7" s="8" t="str">
        <f t="shared" si="6"/>
        <v>SPI-S_CS</v>
      </c>
      <c r="DB7" s="8" t="str">
        <f t="shared" si="7"/>
        <v>SPI-S_QUP0, QUP0</v>
      </c>
      <c r="DC7" s="8" t="str">
        <f t="shared" si="8"/>
        <v>SPI-S_QUP0, QUP0</v>
      </c>
      <c r="DD7" s="8" t="s">
        <v>2045</v>
      </c>
      <c r="DE7" s="8" t="s">
        <v>750</v>
      </c>
      <c r="DF7" s="8" t="s">
        <v>744</v>
      </c>
      <c r="DG7" s="8" t="s">
        <v>2009</v>
      </c>
      <c r="DH7" s="8"/>
      <c r="DI7" s="8" t="s">
        <v>2010</v>
      </c>
      <c r="DJ7" s="8"/>
      <c r="DK7" s="8"/>
      <c r="DL7" s="8" t="s">
        <v>1083</v>
      </c>
      <c r="DM7" s="8" t="s">
        <v>745</v>
      </c>
      <c r="DN7" s="8"/>
      <c r="DO7" s="8" t="s">
        <v>746</v>
      </c>
      <c r="DP7" s="8" t="s">
        <v>747</v>
      </c>
      <c r="DQ7" s="8"/>
      <c r="DR7" s="8"/>
      <c r="DS7" s="8"/>
      <c r="DT7" s="8"/>
    </row>
    <row r="8" spans="1:124" ht="38.25">
      <c r="A8" s="8"/>
      <c r="B8" s="89">
        <v>5</v>
      </c>
      <c r="C8" s="8" t="s">
        <v>2067</v>
      </c>
      <c r="D8" s="8" t="s">
        <v>2068</v>
      </c>
      <c r="E8" s="8" t="s">
        <v>2067</v>
      </c>
      <c r="F8" s="8" t="s">
        <v>2069</v>
      </c>
      <c r="G8" s="8" t="s">
        <v>2067</v>
      </c>
      <c r="H8" s="8" t="s">
        <v>2070</v>
      </c>
      <c r="I8" s="8" t="s">
        <v>2067</v>
      </c>
      <c r="J8" s="8" t="s">
        <v>2071</v>
      </c>
      <c r="K8" s="8" t="s">
        <v>2067</v>
      </c>
      <c r="L8" s="8" t="s">
        <v>2072</v>
      </c>
      <c r="M8" s="8"/>
      <c r="N8" s="92" t="s">
        <v>1987</v>
      </c>
      <c r="O8" s="92" t="s">
        <v>1987</v>
      </c>
      <c r="P8" s="92" t="s">
        <v>1987</v>
      </c>
      <c r="Q8" s="92" t="s">
        <v>1987</v>
      </c>
      <c r="R8" s="8">
        <v>3</v>
      </c>
      <c r="S8" s="8" t="s">
        <v>1988</v>
      </c>
      <c r="T8" s="8" t="s">
        <v>1989</v>
      </c>
      <c r="U8" s="8" t="s">
        <v>2073</v>
      </c>
      <c r="V8" s="8" t="s">
        <v>2074</v>
      </c>
      <c r="W8" s="8" t="s">
        <v>2075</v>
      </c>
      <c r="X8" s="8" t="s">
        <v>2076</v>
      </c>
      <c r="Y8" s="8"/>
      <c r="Z8" s="8"/>
      <c r="AA8" s="8"/>
      <c r="AB8" s="8"/>
      <c r="AC8" s="8" t="s">
        <v>1994</v>
      </c>
      <c r="AD8" s="8" t="str">
        <f t="shared" si="0"/>
        <v>GPIO,QUP6,RGMII,,,,,HSUART_QUP6, QUP6,SPI-M_QUP6, QUP6,,,,,</v>
      </c>
      <c r="AE8" s="8"/>
      <c r="AF8" s="8"/>
      <c r="AG8" s="8"/>
      <c r="AH8" s="8" t="s">
        <v>2067</v>
      </c>
      <c r="AI8" s="8" t="s">
        <v>1995</v>
      </c>
      <c r="AJ8" s="8" t="s">
        <v>2077</v>
      </c>
      <c r="AK8" s="8" t="s">
        <v>2078</v>
      </c>
      <c r="AL8" s="8" t="s">
        <v>2079</v>
      </c>
      <c r="AM8" s="8" t="s">
        <v>2080</v>
      </c>
      <c r="AN8" s="8" t="s">
        <v>2081</v>
      </c>
      <c r="AO8" s="8" t="s">
        <v>2082</v>
      </c>
      <c r="AP8" s="8" t="s">
        <v>2083</v>
      </c>
      <c r="AQ8" s="8"/>
      <c r="AR8" s="8"/>
      <c r="AS8" s="8"/>
      <c r="AT8" s="8"/>
      <c r="AU8" s="8"/>
      <c r="AV8" s="8"/>
      <c r="AW8" s="8"/>
      <c r="AX8" s="8"/>
      <c r="AY8" s="8"/>
      <c r="AZ8" s="8"/>
      <c r="BA8" s="8"/>
      <c r="BB8" s="8"/>
      <c r="BC8" s="8"/>
      <c r="BD8" s="8"/>
      <c r="BE8" s="8"/>
      <c r="BF8" s="8" t="s">
        <v>2084</v>
      </c>
      <c r="BG8" s="8" t="s">
        <v>2085</v>
      </c>
      <c r="BH8" s="8" t="s">
        <v>2080</v>
      </c>
      <c r="BI8" s="8" t="s">
        <v>2043</v>
      </c>
      <c r="BJ8" s="8" t="s">
        <v>2086</v>
      </c>
      <c r="BK8" s="8" t="s">
        <v>2080</v>
      </c>
      <c r="BL8" s="8"/>
      <c r="BM8" s="8"/>
      <c r="BN8" s="8"/>
      <c r="BO8" s="8"/>
      <c r="BP8" s="8"/>
      <c r="BQ8" s="8"/>
      <c r="BR8" s="8"/>
      <c r="BS8" s="8"/>
      <c r="BT8" s="8"/>
      <c r="BU8" s="8"/>
      <c r="BV8" s="8"/>
      <c r="BW8" s="8"/>
      <c r="BX8" s="8"/>
      <c r="BY8" s="8"/>
      <c r="BZ8" s="8"/>
      <c r="CA8" s="8"/>
      <c r="CB8" s="8"/>
      <c r="CC8" s="8"/>
      <c r="CD8" s="8"/>
      <c r="CE8" s="8" t="str">
        <f t="shared" si="1"/>
        <v>RGMII_TXD1/RMII_TXD1</v>
      </c>
      <c r="CF8" s="8" t="str">
        <f t="shared" si="2"/>
        <v>RGMII_TXD1/RMII_TXD1</v>
      </c>
      <c r="CG8" s="8" t="str">
        <f t="shared" si="3"/>
        <v>RGMII</v>
      </c>
      <c r="CH8" s="8" t="str">
        <f t="shared" si="4"/>
        <v>RGMII</v>
      </c>
      <c r="CI8" s="8">
        <v>3</v>
      </c>
      <c r="CJ8" s="5" t="s">
        <v>1459</v>
      </c>
      <c r="CK8" s="8" t="s">
        <v>1484</v>
      </c>
      <c r="CL8" s="8"/>
      <c r="CM8" s="8" t="s">
        <v>2009</v>
      </c>
      <c r="CN8" s="8"/>
      <c r="CO8" s="8" t="s">
        <v>2087</v>
      </c>
      <c r="CP8" s="8"/>
      <c r="CQ8" s="8" t="s">
        <v>1085</v>
      </c>
      <c r="CR8" s="8" t="s">
        <v>745</v>
      </c>
      <c r="CS8" s="8"/>
      <c r="CT8" s="8" t="s">
        <v>753</v>
      </c>
      <c r="CU8" s="8" t="s">
        <v>1078</v>
      </c>
      <c r="CV8" s="8" t="s">
        <v>2011</v>
      </c>
      <c r="CW8" s="112" t="s">
        <v>11220</v>
      </c>
      <c r="CX8" s="2"/>
      <c r="CY8" s="8"/>
      <c r="CZ8" s="8" t="str">
        <f t="shared" si="5"/>
        <v>RGMII_TXD1/RMII_TXD1</v>
      </c>
      <c r="DA8" s="8" t="str">
        <f t="shared" si="6"/>
        <v>RGMII_TXD1/RMII_TXD1</v>
      </c>
      <c r="DB8" s="8" t="str">
        <f t="shared" si="7"/>
        <v>RGMII</v>
      </c>
      <c r="DC8" s="8" t="str">
        <f t="shared" si="8"/>
        <v>RGMII</v>
      </c>
      <c r="DD8" s="8">
        <v>3</v>
      </c>
      <c r="DE8" s="8" t="s">
        <v>1459</v>
      </c>
      <c r="DF8" s="8" t="s">
        <v>1702</v>
      </c>
      <c r="DG8" s="8" t="s">
        <v>2009</v>
      </c>
      <c r="DH8" s="8"/>
      <c r="DI8" s="8" t="s">
        <v>2087</v>
      </c>
      <c r="DJ8" s="8"/>
      <c r="DK8" s="8"/>
      <c r="DL8" s="8" t="s">
        <v>1085</v>
      </c>
      <c r="DM8" s="8" t="s">
        <v>745</v>
      </c>
      <c r="DN8" s="8"/>
      <c r="DO8" s="8" t="s">
        <v>753</v>
      </c>
      <c r="DP8" s="8" t="s">
        <v>747</v>
      </c>
      <c r="DQ8" s="8"/>
      <c r="DR8" s="8"/>
      <c r="DS8" s="8"/>
      <c r="DT8" s="8"/>
    </row>
    <row r="9" spans="1:124" ht="38.25">
      <c r="A9" s="8"/>
      <c r="B9" s="89">
        <v>6</v>
      </c>
      <c r="C9" s="8" t="s">
        <v>2088</v>
      </c>
      <c r="D9" s="8" t="s">
        <v>2089</v>
      </c>
      <c r="E9" s="8" t="s">
        <v>2088</v>
      </c>
      <c r="F9" s="8" t="s">
        <v>1984</v>
      </c>
      <c r="G9" s="8" t="s">
        <v>2088</v>
      </c>
      <c r="H9" s="8" t="s">
        <v>2090</v>
      </c>
      <c r="I9" s="8" t="s">
        <v>2088</v>
      </c>
      <c r="J9" s="8" t="s">
        <v>2091</v>
      </c>
      <c r="K9" s="8" t="s">
        <v>2088</v>
      </c>
      <c r="L9" s="8" t="s">
        <v>2092</v>
      </c>
      <c r="M9" s="8"/>
      <c r="N9" s="92" t="s">
        <v>1987</v>
      </c>
      <c r="O9" s="92" t="s">
        <v>1987</v>
      </c>
      <c r="P9" s="92" t="s">
        <v>1987</v>
      </c>
      <c r="Q9" s="92" t="s">
        <v>1987</v>
      </c>
      <c r="R9" s="8">
        <v>3</v>
      </c>
      <c r="S9" s="8" t="s">
        <v>1988</v>
      </c>
      <c r="T9" s="8" t="s">
        <v>1989</v>
      </c>
      <c r="U9" s="8" t="s">
        <v>2093</v>
      </c>
      <c r="V9" s="8" t="s">
        <v>2094</v>
      </c>
      <c r="W9" s="8" t="s">
        <v>2095</v>
      </c>
      <c r="X9" s="8" t="s">
        <v>2096</v>
      </c>
      <c r="Y9" s="8" t="s">
        <v>2097</v>
      </c>
      <c r="Z9" s="8" t="s">
        <v>2057</v>
      </c>
      <c r="AA9" s="8" t="s">
        <v>2058</v>
      </c>
      <c r="AB9" s="8"/>
      <c r="AC9" s="8" t="s">
        <v>1994</v>
      </c>
      <c r="AD9" s="8" t="str">
        <f t="shared" si="0"/>
        <v>WUP_GPIO,PDC,QUP6,RGMII,,,,,HSUART_QUP6, QUP6,SPI-M_QUP6, QUP6,,,,,</v>
      </c>
      <c r="AE9" s="8"/>
      <c r="AF9" s="8"/>
      <c r="AG9" s="8"/>
      <c r="AH9" s="8" t="s">
        <v>2098</v>
      </c>
      <c r="AI9" s="8" t="s">
        <v>2060</v>
      </c>
      <c r="AJ9" s="8" t="s">
        <v>2099</v>
      </c>
      <c r="AK9" s="8" t="s">
        <v>2100</v>
      </c>
      <c r="AL9" s="8" t="s">
        <v>2079</v>
      </c>
      <c r="AM9" s="8" t="s">
        <v>2101</v>
      </c>
      <c r="AN9" s="8" t="s">
        <v>2102</v>
      </c>
      <c r="AO9" s="8" t="s">
        <v>2082</v>
      </c>
      <c r="AP9" s="8" t="s">
        <v>2103</v>
      </c>
      <c r="AQ9" s="8"/>
      <c r="AR9" s="8"/>
      <c r="AS9" s="8"/>
      <c r="AT9" s="8"/>
      <c r="AU9" s="8"/>
      <c r="AV9" s="8"/>
      <c r="AW9" s="8"/>
      <c r="AX9" s="8"/>
      <c r="AY9" s="8"/>
      <c r="AZ9" s="8"/>
      <c r="BA9" s="8"/>
      <c r="BB9" s="8"/>
      <c r="BC9" s="8"/>
      <c r="BD9" s="8"/>
      <c r="BE9" s="8"/>
      <c r="BF9" s="8" t="s">
        <v>2104</v>
      </c>
      <c r="BG9" s="8" t="s">
        <v>2085</v>
      </c>
      <c r="BH9" s="8" t="s">
        <v>2101</v>
      </c>
      <c r="BI9" s="8" t="s">
        <v>2065</v>
      </c>
      <c r="BJ9" s="8" t="s">
        <v>2086</v>
      </c>
      <c r="BK9" s="8" t="s">
        <v>2101</v>
      </c>
      <c r="BL9" s="8"/>
      <c r="BM9" s="8"/>
      <c r="BN9" s="8"/>
      <c r="BO9" s="8"/>
      <c r="BP9" s="8"/>
      <c r="BQ9" s="8"/>
      <c r="BR9" s="8"/>
      <c r="BS9" s="8"/>
      <c r="BT9" s="8"/>
      <c r="BU9" s="8"/>
      <c r="BV9" s="8"/>
      <c r="BW9" s="8"/>
      <c r="BX9" s="8"/>
      <c r="BY9" s="8"/>
      <c r="BZ9" s="8"/>
      <c r="CA9" s="8"/>
      <c r="CB9" s="8"/>
      <c r="CC9" s="8"/>
      <c r="CD9" s="8"/>
      <c r="CE9" s="8" t="str">
        <f t="shared" si="1"/>
        <v>RGMII_TXD2</v>
      </c>
      <c r="CF9" s="8" t="str">
        <f t="shared" si="2"/>
        <v>RGMII_TXD2</v>
      </c>
      <c r="CG9" s="8" t="str">
        <f t="shared" si="3"/>
        <v>RGMII</v>
      </c>
      <c r="CH9" s="8" t="str">
        <f t="shared" si="4"/>
        <v>RGMII</v>
      </c>
      <c r="CI9" s="8">
        <v>3</v>
      </c>
      <c r="CJ9" s="5" t="s">
        <v>1460</v>
      </c>
      <c r="CK9" s="8" t="s">
        <v>1484</v>
      </c>
      <c r="CL9" s="8"/>
      <c r="CM9" s="8" t="s">
        <v>2009</v>
      </c>
      <c r="CN9" s="8"/>
      <c r="CO9" s="8" t="s">
        <v>2087</v>
      </c>
      <c r="CP9" s="8"/>
      <c r="CQ9" s="8" t="s">
        <v>1085</v>
      </c>
      <c r="CR9" s="8" t="s">
        <v>745</v>
      </c>
      <c r="CS9" s="8"/>
      <c r="CT9" s="8" t="s">
        <v>753</v>
      </c>
      <c r="CU9" s="8" t="s">
        <v>1078</v>
      </c>
      <c r="CV9" s="8" t="s">
        <v>2011</v>
      </c>
      <c r="CW9" s="112" t="s">
        <v>11415</v>
      </c>
      <c r="CX9" s="2"/>
      <c r="CY9" s="8"/>
      <c r="CZ9" s="8" t="str">
        <f t="shared" si="5"/>
        <v>RGMII_TXD2</v>
      </c>
      <c r="DA9" s="8" t="str">
        <f t="shared" si="6"/>
        <v>RGMII_TXD2</v>
      </c>
      <c r="DB9" s="8" t="str">
        <f t="shared" si="7"/>
        <v>RGMII</v>
      </c>
      <c r="DC9" s="8" t="str">
        <f t="shared" si="8"/>
        <v>RGMII</v>
      </c>
      <c r="DD9" s="8">
        <v>3</v>
      </c>
      <c r="DE9" s="8" t="s">
        <v>1460</v>
      </c>
      <c r="DF9" s="8" t="s">
        <v>1702</v>
      </c>
      <c r="DG9" s="8" t="s">
        <v>2009</v>
      </c>
      <c r="DH9" s="8"/>
      <c r="DI9" s="8" t="s">
        <v>2087</v>
      </c>
      <c r="DJ9" s="8"/>
      <c r="DK9" s="8"/>
      <c r="DL9" s="8" t="s">
        <v>1085</v>
      </c>
      <c r="DM9" s="8" t="s">
        <v>745</v>
      </c>
      <c r="DN9" s="8"/>
      <c r="DO9" s="8" t="s">
        <v>753</v>
      </c>
      <c r="DP9" s="8" t="s">
        <v>747</v>
      </c>
      <c r="DQ9" s="8"/>
      <c r="DR9" s="8"/>
      <c r="DS9" s="8"/>
      <c r="DT9" s="8"/>
    </row>
    <row r="10" spans="1:124" ht="38.25">
      <c r="A10" s="8"/>
      <c r="B10" s="89">
        <v>7</v>
      </c>
      <c r="C10" s="8" t="s">
        <v>2105</v>
      </c>
      <c r="D10" s="8" t="s">
        <v>2106</v>
      </c>
      <c r="E10" s="8" t="s">
        <v>2105</v>
      </c>
      <c r="F10" s="8" t="s">
        <v>2107</v>
      </c>
      <c r="G10" s="8" t="s">
        <v>2105</v>
      </c>
      <c r="H10" s="8" t="s">
        <v>2108</v>
      </c>
      <c r="I10" s="8" t="s">
        <v>2105</v>
      </c>
      <c r="J10" s="8" t="s">
        <v>2109</v>
      </c>
      <c r="K10" s="8" t="s">
        <v>2105</v>
      </c>
      <c r="L10" s="8" t="s">
        <v>2110</v>
      </c>
      <c r="M10" s="8"/>
      <c r="N10" s="92" t="s">
        <v>1987</v>
      </c>
      <c r="O10" s="92" t="s">
        <v>1987</v>
      </c>
      <c r="P10" s="92" t="s">
        <v>1987</v>
      </c>
      <c r="Q10" s="92" t="s">
        <v>1987</v>
      </c>
      <c r="R10" s="8">
        <v>3</v>
      </c>
      <c r="S10" s="8" t="s">
        <v>1988</v>
      </c>
      <c r="T10" s="8" t="s">
        <v>1989</v>
      </c>
      <c r="U10" s="8" t="s">
        <v>2111</v>
      </c>
      <c r="V10" s="8" t="s">
        <v>2112</v>
      </c>
      <c r="W10" s="8" t="s">
        <v>2113</v>
      </c>
      <c r="X10" s="8" t="s">
        <v>2114</v>
      </c>
      <c r="Y10" s="8"/>
      <c r="Z10" s="8"/>
      <c r="AA10" s="8"/>
      <c r="AB10" s="8"/>
      <c r="AC10" s="8" t="s">
        <v>1994</v>
      </c>
      <c r="AD10" s="8" t="str">
        <f t="shared" si="0"/>
        <v>GPIO,QUP6,RGMII,QUP0,,,,SPI-M_QUP0, QUP0,HSUART_QUP6, QUP6,I2C_QUP6, QUP6,SPI-M_QUP6, QUP6,,,</v>
      </c>
      <c r="AE10" s="8"/>
      <c r="AF10" s="8"/>
      <c r="AG10" s="8"/>
      <c r="AH10" s="8" t="s">
        <v>2105</v>
      </c>
      <c r="AI10" s="8" t="s">
        <v>1995</v>
      </c>
      <c r="AJ10" s="8" t="s">
        <v>2115</v>
      </c>
      <c r="AK10" s="8" t="s">
        <v>2116</v>
      </c>
      <c r="AL10" s="8" t="s">
        <v>2079</v>
      </c>
      <c r="AM10" s="8" t="s">
        <v>2117</v>
      </c>
      <c r="AN10" s="8" t="s">
        <v>2118</v>
      </c>
      <c r="AO10" s="8" t="s">
        <v>2082</v>
      </c>
      <c r="AP10" s="8" t="s">
        <v>2119</v>
      </c>
      <c r="AQ10" s="8" t="s">
        <v>2120</v>
      </c>
      <c r="AR10" s="8" t="s">
        <v>1998</v>
      </c>
      <c r="AS10" s="8" t="s">
        <v>2121</v>
      </c>
      <c r="AT10" s="8"/>
      <c r="AU10" s="8"/>
      <c r="AV10" s="8"/>
      <c r="AW10" s="8"/>
      <c r="AX10" s="8"/>
      <c r="AY10" s="8"/>
      <c r="AZ10" s="8"/>
      <c r="BA10" s="8"/>
      <c r="BB10" s="8"/>
      <c r="BC10" s="8"/>
      <c r="BD10" s="8"/>
      <c r="BE10" s="8"/>
      <c r="BF10" s="8" t="s">
        <v>2122</v>
      </c>
      <c r="BG10" s="8" t="s">
        <v>2005</v>
      </c>
      <c r="BH10" s="8" t="s">
        <v>2121</v>
      </c>
      <c r="BI10" s="8" t="s">
        <v>2123</v>
      </c>
      <c r="BJ10" s="8" t="s">
        <v>2085</v>
      </c>
      <c r="BK10" s="8" t="s">
        <v>2117</v>
      </c>
      <c r="BL10" s="8" t="s">
        <v>2002</v>
      </c>
      <c r="BM10" s="8" t="s">
        <v>2124</v>
      </c>
      <c r="BN10" s="8" t="s">
        <v>2117</v>
      </c>
      <c r="BO10" s="8" t="s">
        <v>2004</v>
      </c>
      <c r="BP10" s="8" t="s">
        <v>2086</v>
      </c>
      <c r="BQ10" s="8" t="s">
        <v>2117</v>
      </c>
      <c r="BR10" s="8"/>
      <c r="BS10" s="8"/>
      <c r="BT10" s="8"/>
      <c r="BU10" s="8"/>
      <c r="BV10" s="8"/>
      <c r="BW10" s="8"/>
      <c r="BX10" s="8"/>
      <c r="BY10" s="8"/>
      <c r="BZ10" s="8"/>
      <c r="CA10" s="8"/>
      <c r="CB10" s="8"/>
      <c r="CC10" s="8"/>
      <c r="CD10" s="8"/>
      <c r="CE10" s="8" t="str">
        <f t="shared" si="1"/>
        <v>RGMII_TXD3</v>
      </c>
      <c r="CF10" s="8" t="str">
        <f t="shared" si="2"/>
        <v>RGMII_TXD3</v>
      </c>
      <c r="CG10" s="8" t="str">
        <f t="shared" si="3"/>
        <v>RGMII</v>
      </c>
      <c r="CH10" s="8" t="str">
        <f t="shared" si="4"/>
        <v>RGMII</v>
      </c>
      <c r="CI10" s="8">
        <v>3</v>
      </c>
      <c r="CJ10" s="5" t="s">
        <v>1461</v>
      </c>
      <c r="CK10" s="8" t="s">
        <v>1484</v>
      </c>
      <c r="CL10" s="8"/>
      <c r="CM10" s="8" t="s">
        <v>2009</v>
      </c>
      <c r="CN10" s="8"/>
      <c r="CO10" s="8" t="s">
        <v>2087</v>
      </c>
      <c r="CP10" s="8"/>
      <c r="CQ10" s="8" t="s">
        <v>1085</v>
      </c>
      <c r="CR10" s="8" t="s">
        <v>745</v>
      </c>
      <c r="CS10" s="8"/>
      <c r="CT10" s="8" t="s">
        <v>753</v>
      </c>
      <c r="CU10" s="8" t="s">
        <v>1078</v>
      </c>
      <c r="CV10" s="8" t="s">
        <v>2011</v>
      </c>
      <c r="CW10" s="112" t="s">
        <v>11137</v>
      </c>
      <c r="CX10" s="2"/>
      <c r="CY10" s="8"/>
      <c r="CZ10" s="8" t="str">
        <f t="shared" si="5"/>
        <v>RGMII_TXD3</v>
      </c>
      <c r="DA10" s="8" t="str">
        <f t="shared" si="6"/>
        <v>RGMII_TXD3</v>
      </c>
      <c r="DB10" s="8" t="str">
        <f t="shared" si="7"/>
        <v>RGMII</v>
      </c>
      <c r="DC10" s="8" t="str">
        <f t="shared" si="8"/>
        <v>RGMII</v>
      </c>
      <c r="DD10" s="8">
        <v>3</v>
      </c>
      <c r="DE10" s="8" t="s">
        <v>1461</v>
      </c>
      <c r="DF10" s="8" t="s">
        <v>1702</v>
      </c>
      <c r="DG10" s="8" t="s">
        <v>2009</v>
      </c>
      <c r="DH10" s="8"/>
      <c r="DI10" s="8" t="s">
        <v>2087</v>
      </c>
      <c r="DJ10" s="8"/>
      <c r="DK10" s="8"/>
      <c r="DL10" s="8" t="s">
        <v>1085</v>
      </c>
      <c r="DM10" s="8" t="s">
        <v>745</v>
      </c>
      <c r="DN10" s="8"/>
      <c r="DO10" s="8" t="s">
        <v>753</v>
      </c>
      <c r="DP10" s="8" t="s">
        <v>747</v>
      </c>
      <c r="DQ10" s="8"/>
      <c r="DR10" s="8"/>
      <c r="DS10" s="8"/>
      <c r="DT10" s="8"/>
    </row>
    <row r="11" spans="1:124" ht="13.5" customHeight="1">
      <c r="A11" s="8"/>
      <c r="B11" s="89">
        <v>8</v>
      </c>
      <c r="C11" s="8" t="s">
        <v>2125</v>
      </c>
      <c r="D11" s="8" t="s">
        <v>2126</v>
      </c>
      <c r="E11" s="8" t="s">
        <v>2125</v>
      </c>
      <c r="F11" s="8" t="s">
        <v>2127</v>
      </c>
      <c r="G11" s="8" t="s">
        <v>2125</v>
      </c>
      <c r="H11" s="8" t="s">
        <v>2128</v>
      </c>
      <c r="I11" s="8" t="s">
        <v>2125</v>
      </c>
      <c r="J11" s="8" t="s">
        <v>2129</v>
      </c>
      <c r="K11" s="8" t="s">
        <v>2125</v>
      </c>
      <c r="L11" s="8" t="s">
        <v>2130</v>
      </c>
      <c r="M11" s="8"/>
      <c r="N11" s="92" t="s">
        <v>1987</v>
      </c>
      <c r="O11" s="92" t="s">
        <v>1987</v>
      </c>
      <c r="P11" s="92" t="s">
        <v>1987</v>
      </c>
      <c r="Q11" s="92" t="s">
        <v>1987</v>
      </c>
      <c r="R11" s="8">
        <v>3</v>
      </c>
      <c r="S11" s="8" t="s">
        <v>1988</v>
      </c>
      <c r="T11" s="8" t="s">
        <v>1989</v>
      </c>
      <c r="U11" s="8" t="s">
        <v>2131</v>
      </c>
      <c r="V11" s="8" t="s">
        <v>2132</v>
      </c>
      <c r="W11" s="8" t="s">
        <v>2133</v>
      </c>
      <c r="X11" s="8" t="s">
        <v>2134</v>
      </c>
      <c r="Y11" s="8"/>
      <c r="Z11" s="8"/>
      <c r="AA11" s="8"/>
      <c r="AB11" s="8"/>
      <c r="AC11" s="8" t="s">
        <v>1994</v>
      </c>
      <c r="AD11" s="8" t="str">
        <f t="shared" si="0"/>
        <v>GPIO,QUP6,RGMII,QUP0,,,,SPI-M_QUP0, QUP0,HSUART_QUP6, QUP6,I2C_QUP6, QUP6,SPI-M_QUP6, QUP6,,,</v>
      </c>
      <c r="AE11" s="8"/>
      <c r="AF11" s="8"/>
      <c r="AG11" s="8"/>
      <c r="AH11" s="8" t="s">
        <v>2125</v>
      </c>
      <c r="AI11" s="8" t="s">
        <v>1995</v>
      </c>
      <c r="AJ11" s="8" t="s">
        <v>2135</v>
      </c>
      <c r="AK11" s="8" t="s">
        <v>2136</v>
      </c>
      <c r="AL11" s="8" t="s">
        <v>2079</v>
      </c>
      <c r="AM11" s="8" t="s">
        <v>2137</v>
      </c>
      <c r="AN11" s="8" t="s">
        <v>2138</v>
      </c>
      <c r="AO11" s="8" t="s">
        <v>2082</v>
      </c>
      <c r="AP11" s="8" t="s">
        <v>2139</v>
      </c>
      <c r="AQ11" s="8" t="s">
        <v>2140</v>
      </c>
      <c r="AR11" s="8" t="s">
        <v>1998</v>
      </c>
      <c r="AS11" s="8" t="s">
        <v>2141</v>
      </c>
      <c r="AT11" s="8"/>
      <c r="AU11" s="8"/>
      <c r="AV11" s="8"/>
      <c r="AW11" s="8"/>
      <c r="AX11" s="8"/>
      <c r="AY11" s="8"/>
      <c r="AZ11" s="8"/>
      <c r="BA11" s="8"/>
      <c r="BB11" s="8"/>
      <c r="BC11" s="8"/>
      <c r="BD11" s="8"/>
      <c r="BE11" s="8"/>
      <c r="BF11" s="8" t="s">
        <v>2142</v>
      </c>
      <c r="BG11" s="8" t="s">
        <v>2005</v>
      </c>
      <c r="BH11" s="8" t="s">
        <v>2141</v>
      </c>
      <c r="BI11" s="8" t="s">
        <v>2143</v>
      </c>
      <c r="BJ11" s="8" t="s">
        <v>2085</v>
      </c>
      <c r="BK11" s="8" t="s">
        <v>2137</v>
      </c>
      <c r="BL11" s="8" t="s">
        <v>2026</v>
      </c>
      <c r="BM11" s="8" t="s">
        <v>2124</v>
      </c>
      <c r="BN11" s="8" t="s">
        <v>2137</v>
      </c>
      <c r="BO11" s="8" t="s">
        <v>2027</v>
      </c>
      <c r="BP11" s="8" t="s">
        <v>2086</v>
      </c>
      <c r="BQ11" s="8" t="s">
        <v>2137</v>
      </c>
      <c r="BR11" s="8"/>
      <c r="BS11" s="8"/>
      <c r="BT11" s="8"/>
      <c r="BU11" s="8"/>
      <c r="BV11" s="8"/>
      <c r="BW11" s="8"/>
      <c r="BX11" s="8"/>
      <c r="BY11" s="8"/>
      <c r="BZ11" s="8"/>
      <c r="CA11" s="8"/>
      <c r="CB11" s="8"/>
      <c r="CC11" s="8"/>
      <c r="CD11" s="8"/>
      <c r="CE11" s="8" t="str">
        <f t="shared" si="1"/>
        <v>GPIO_7</v>
      </c>
      <c r="CF11" s="8" t="str">
        <f t="shared" si="2"/>
        <v>GPIO_7</v>
      </c>
      <c r="CG11" s="8" t="str">
        <f t="shared" si="3"/>
        <v>GPIO</v>
      </c>
      <c r="CH11" s="8" t="str">
        <f t="shared" si="4"/>
        <v>GPIO</v>
      </c>
      <c r="CI11" s="8">
        <v>1</v>
      </c>
      <c r="CJ11" s="8"/>
      <c r="CK11" s="8" t="s">
        <v>2144</v>
      </c>
      <c r="CL11" s="8"/>
      <c r="CM11" s="8" t="s">
        <v>2009</v>
      </c>
      <c r="CN11" s="8"/>
      <c r="CO11" s="8" t="s">
        <v>2145</v>
      </c>
      <c r="CP11" s="8"/>
      <c r="CQ11" s="8" t="s">
        <v>1085</v>
      </c>
      <c r="CR11" s="8" t="s">
        <v>745</v>
      </c>
      <c r="CS11" s="8"/>
      <c r="CT11" s="8" t="s">
        <v>753</v>
      </c>
      <c r="CU11" s="8" t="s">
        <v>1078</v>
      </c>
      <c r="CV11" s="8" t="s">
        <v>2011</v>
      </c>
      <c r="CW11" s="117" t="s">
        <v>12440</v>
      </c>
      <c r="CX11" s="2"/>
      <c r="CY11" s="8"/>
      <c r="CZ11" s="8" t="str">
        <f t="shared" si="5"/>
        <v>RGMII_MDC</v>
      </c>
      <c r="DA11" s="8" t="str">
        <f t="shared" si="6"/>
        <v>RGMII_MDC</v>
      </c>
      <c r="DB11" s="8" t="str">
        <f t="shared" si="7"/>
        <v>RGMII</v>
      </c>
      <c r="DC11" s="8" t="str">
        <f t="shared" si="8"/>
        <v>RGMII</v>
      </c>
      <c r="DD11" s="8">
        <v>3</v>
      </c>
      <c r="DE11" s="8" t="s">
        <v>2146</v>
      </c>
      <c r="DF11" s="8" t="s">
        <v>962</v>
      </c>
      <c r="DG11" s="8" t="s">
        <v>2009</v>
      </c>
      <c r="DH11" s="8"/>
      <c r="DI11" s="8" t="s">
        <v>2145</v>
      </c>
      <c r="DJ11" s="8"/>
      <c r="DK11" s="8"/>
      <c r="DL11" s="8" t="s">
        <v>1083</v>
      </c>
      <c r="DM11" s="8" t="s">
        <v>745</v>
      </c>
      <c r="DN11" s="8"/>
      <c r="DO11" s="8" t="s">
        <v>753</v>
      </c>
      <c r="DP11" s="8" t="s">
        <v>747</v>
      </c>
      <c r="DQ11" s="8"/>
      <c r="DR11" s="8"/>
      <c r="DS11" s="8"/>
      <c r="DT11" s="8"/>
    </row>
    <row r="12" spans="1:124" ht="38.25">
      <c r="A12" s="8"/>
      <c r="B12" s="89">
        <v>9</v>
      </c>
      <c r="C12" s="8" t="s">
        <v>2147</v>
      </c>
      <c r="D12" s="8" t="s">
        <v>2148</v>
      </c>
      <c r="E12" s="8" t="s">
        <v>2147</v>
      </c>
      <c r="F12" s="8" t="s">
        <v>2149</v>
      </c>
      <c r="G12" s="8" t="s">
        <v>2147</v>
      </c>
      <c r="H12" s="8" t="s">
        <v>2150</v>
      </c>
      <c r="I12" s="8" t="s">
        <v>2147</v>
      </c>
      <c r="J12" s="8" t="s">
        <v>2151</v>
      </c>
      <c r="K12" s="8" t="s">
        <v>2147</v>
      </c>
      <c r="L12" s="8" t="s">
        <v>2148</v>
      </c>
      <c r="M12" s="8"/>
      <c r="N12" s="92" t="s">
        <v>1987</v>
      </c>
      <c r="O12" s="92" t="s">
        <v>1987</v>
      </c>
      <c r="P12" s="92" t="s">
        <v>1987</v>
      </c>
      <c r="Q12" s="92" t="s">
        <v>1987</v>
      </c>
      <c r="R12" s="8">
        <v>3</v>
      </c>
      <c r="S12" s="8" t="s">
        <v>1988</v>
      </c>
      <c r="T12" s="8" t="s">
        <v>1989</v>
      </c>
      <c r="U12" s="8" t="s">
        <v>2152</v>
      </c>
      <c r="V12" s="8" t="s">
        <v>2153</v>
      </c>
      <c r="W12" s="8" t="s">
        <v>2154</v>
      </c>
      <c r="X12" s="8" t="s">
        <v>2155</v>
      </c>
      <c r="Y12" s="8" t="s">
        <v>2156</v>
      </c>
      <c r="Z12" s="8" t="s">
        <v>2057</v>
      </c>
      <c r="AA12" s="8" t="s">
        <v>2058</v>
      </c>
      <c r="AB12" s="8"/>
      <c r="AC12" s="8" t="s">
        <v>1994</v>
      </c>
      <c r="AD12" s="8" t="str">
        <f t="shared" si="0"/>
        <v>WUP_GPIO,PDC,MDP,,,,,,,,,,,,</v>
      </c>
      <c r="AE12" s="8"/>
      <c r="AF12" s="8"/>
      <c r="AG12" s="8"/>
      <c r="AH12" s="8" t="s">
        <v>2157</v>
      </c>
      <c r="AI12" s="8" t="s">
        <v>2060</v>
      </c>
      <c r="AJ12" s="8" t="s">
        <v>2158</v>
      </c>
      <c r="AK12" s="8" t="s">
        <v>2159</v>
      </c>
      <c r="AL12" s="8" t="s">
        <v>2160</v>
      </c>
      <c r="AM12" s="8" t="s">
        <v>2161</v>
      </c>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t="str">
        <f t="shared" si="1"/>
        <v>WUP_GPIO_8</v>
      </c>
      <c r="CF12" s="8" t="str">
        <f t="shared" si="2"/>
        <v>WUP_GPIO_8</v>
      </c>
      <c r="CG12" s="8" t="str">
        <f t="shared" si="3"/>
        <v>WUP_GPIO,PDC</v>
      </c>
      <c r="CH12" s="8" t="str">
        <f t="shared" si="4"/>
        <v>WUP_GPIO,PDC</v>
      </c>
      <c r="CI12" s="8">
        <v>1</v>
      </c>
      <c r="CJ12" s="5" t="s">
        <v>757</v>
      </c>
      <c r="CK12" s="8" t="s">
        <v>758</v>
      </c>
      <c r="CL12" s="8"/>
      <c r="CM12" s="8" t="s">
        <v>2009</v>
      </c>
      <c r="CN12" s="8"/>
      <c r="CO12" s="8" t="s">
        <v>2162</v>
      </c>
      <c r="CP12" s="8" t="s">
        <v>2163</v>
      </c>
      <c r="CQ12" s="8" t="s">
        <v>1083</v>
      </c>
      <c r="CR12" s="8" t="s">
        <v>745</v>
      </c>
      <c r="CS12" s="8" t="s">
        <v>759</v>
      </c>
      <c r="CT12" s="8" t="s">
        <v>746</v>
      </c>
      <c r="CU12" s="8" t="s">
        <v>1078</v>
      </c>
      <c r="CV12" s="8" t="s">
        <v>2011</v>
      </c>
      <c r="CW12" s="112" t="s">
        <v>2164</v>
      </c>
      <c r="CX12" s="113" t="s">
        <v>2165</v>
      </c>
      <c r="CY12" s="8"/>
      <c r="CZ12" s="8" t="str">
        <f t="shared" si="5"/>
        <v>WUP_GPIO_8</v>
      </c>
      <c r="DA12" s="8" t="str">
        <f t="shared" si="6"/>
        <v>WUP_GPIO_8</v>
      </c>
      <c r="DB12" s="8" t="str">
        <f t="shared" si="7"/>
        <v>WUP_GPIO,PDC</v>
      </c>
      <c r="DC12" s="8" t="str">
        <f t="shared" si="8"/>
        <v>WUP_GPIO,PDC</v>
      </c>
      <c r="DD12" s="8">
        <v>1</v>
      </c>
      <c r="DE12" s="8" t="s">
        <v>2166</v>
      </c>
      <c r="DF12" s="8" t="s">
        <v>2167</v>
      </c>
      <c r="DG12" s="8" t="s">
        <v>2009</v>
      </c>
      <c r="DH12" s="8"/>
      <c r="DI12" s="8" t="s">
        <v>2162</v>
      </c>
      <c r="DJ12" s="8" t="s">
        <v>2163</v>
      </c>
      <c r="DK12" s="8"/>
      <c r="DL12" s="8" t="s">
        <v>1083</v>
      </c>
      <c r="DM12" s="8" t="s">
        <v>745</v>
      </c>
      <c r="DN12" s="8" t="s">
        <v>759</v>
      </c>
      <c r="DO12" s="8" t="s">
        <v>753</v>
      </c>
      <c r="DP12" s="8" t="s">
        <v>747</v>
      </c>
      <c r="DQ12" s="8"/>
      <c r="DR12" s="8"/>
      <c r="DS12" s="8"/>
      <c r="DT12" s="8"/>
    </row>
    <row r="13" spans="1:124" ht="63.75">
      <c r="A13" s="8"/>
      <c r="B13" s="89">
        <v>10</v>
      </c>
      <c r="C13" s="8" t="s">
        <v>2168</v>
      </c>
      <c r="D13" s="8" t="s">
        <v>2169</v>
      </c>
      <c r="E13" s="8" t="s">
        <v>2168</v>
      </c>
      <c r="F13" s="8" t="s">
        <v>2170</v>
      </c>
      <c r="G13" s="8" t="s">
        <v>2168</v>
      </c>
      <c r="H13" s="8" t="s">
        <v>2171</v>
      </c>
      <c r="I13" s="8" t="s">
        <v>2168</v>
      </c>
      <c r="J13" s="8" t="s">
        <v>2172</v>
      </c>
      <c r="K13" s="8" t="s">
        <v>2168</v>
      </c>
      <c r="L13" s="8" t="s">
        <v>2169</v>
      </c>
      <c r="M13" s="8"/>
      <c r="N13" s="92" t="s">
        <v>1987</v>
      </c>
      <c r="O13" s="92" t="s">
        <v>1987</v>
      </c>
      <c r="P13" s="92" t="s">
        <v>1987</v>
      </c>
      <c r="Q13" s="92" t="s">
        <v>1987</v>
      </c>
      <c r="R13" s="8">
        <v>3</v>
      </c>
      <c r="S13" s="8" t="s">
        <v>1988</v>
      </c>
      <c r="T13" s="8" t="s">
        <v>1989</v>
      </c>
      <c r="U13" s="8" t="s">
        <v>2173</v>
      </c>
      <c r="V13" s="8" t="s">
        <v>2174</v>
      </c>
      <c r="W13" s="8" t="s">
        <v>2175</v>
      </c>
      <c r="X13" s="8" t="s">
        <v>2176</v>
      </c>
      <c r="Y13" s="8" t="s">
        <v>2177</v>
      </c>
      <c r="Z13" s="8" t="s">
        <v>2057</v>
      </c>
      <c r="AA13" s="8" t="s">
        <v>2058</v>
      </c>
      <c r="AB13" s="8"/>
      <c r="AC13" s="8" t="s">
        <v>1994</v>
      </c>
      <c r="AD13" s="8" t="str">
        <f t="shared" si="0"/>
        <v>WUP_GPIO,PDC,MDP,,QUP10,,,,UART_QUP10, QUP10,I2C_QUP10, QUP10,SPI-M_QUP10, QUP10,SPI-S_QUP10, QUP10,,,</v>
      </c>
      <c r="AE13" s="8"/>
      <c r="AF13" s="8"/>
      <c r="AG13" s="8"/>
      <c r="AH13" s="8" t="s">
        <v>2178</v>
      </c>
      <c r="AI13" s="8" t="s">
        <v>2060</v>
      </c>
      <c r="AJ13" s="8" t="s">
        <v>2179</v>
      </c>
      <c r="AK13" s="8" t="s">
        <v>2180</v>
      </c>
      <c r="AL13" s="8" t="s">
        <v>2160</v>
      </c>
      <c r="AM13" s="8" t="s">
        <v>2181</v>
      </c>
      <c r="AN13" s="8"/>
      <c r="AO13" s="8"/>
      <c r="AP13" s="8"/>
      <c r="AQ13" s="8" t="s">
        <v>2182</v>
      </c>
      <c r="AR13" s="8" t="s">
        <v>2183</v>
      </c>
      <c r="AS13" s="8" t="s">
        <v>2184</v>
      </c>
      <c r="AT13" s="8"/>
      <c r="AU13" s="8"/>
      <c r="AV13" s="8"/>
      <c r="AW13" s="8"/>
      <c r="AX13" s="8"/>
      <c r="AY13" s="8"/>
      <c r="AZ13" s="8"/>
      <c r="BA13" s="8"/>
      <c r="BB13" s="8"/>
      <c r="BC13" s="8"/>
      <c r="BD13" s="8"/>
      <c r="BE13" s="8"/>
      <c r="BF13" s="8" t="s">
        <v>2000</v>
      </c>
      <c r="BG13" s="8" t="s">
        <v>2185</v>
      </c>
      <c r="BH13" s="8" t="s">
        <v>2184</v>
      </c>
      <c r="BI13" s="8" t="s">
        <v>2002</v>
      </c>
      <c r="BJ13" s="8" t="s">
        <v>2186</v>
      </c>
      <c r="BK13" s="8" t="s">
        <v>2184</v>
      </c>
      <c r="BL13" s="8" t="s">
        <v>2004</v>
      </c>
      <c r="BM13" s="8" t="s">
        <v>2187</v>
      </c>
      <c r="BN13" s="8" t="s">
        <v>2184</v>
      </c>
      <c r="BO13" s="8" t="s">
        <v>2006</v>
      </c>
      <c r="BP13" s="8" t="s">
        <v>2188</v>
      </c>
      <c r="BQ13" s="8" t="s">
        <v>2184</v>
      </c>
      <c r="BR13" s="8"/>
      <c r="BS13" s="8"/>
      <c r="BT13" s="8"/>
      <c r="BU13" s="8"/>
      <c r="BV13" s="8"/>
      <c r="BW13" s="8"/>
      <c r="BX13" s="8"/>
      <c r="BY13" s="8"/>
      <c r="BZ13" s="8"/>
      <c r="CA13" s="8"/>
      <c r="CB13" s="8"/>
      <c r="CC13" s="8"/>
      <c r="CD13" s="8" t="s">
        <v>1095</v>
      </c>
      <c r="CE13" s="8" t="str">
        <f t="shared" si="1"/>
        <v>WUP_GPIO_9</v>
      </c>
      <c r="CF13" s="8" t="str">
        <f t="shared" si="2"/>
        <v>WUP_GPIO_9</v>
      </c>
      <c r="CG13" s="8" t="str">
        <f t="shared" si="3"/>
        <v>WUP_GPIO,PDC</v>
      </c>
      <c r="CH13" s="8" t="str">
        <f t="shared" si="4"/>
        <v>WUP_GPIO,PDC</v>
      </c>
      <c r="CI13" s="8">
        <v>1</v>
      </c>
      <c r="CJ13" s="5" t="s">
        <v>1838</v>
      </c>
      <c r="CK13" s="8" t="s">
        <v>1831</v>
      </c>
      <c r="CL13" s="8" t="s">
        <v>12270</v>
      </c>
      <c r="CM13" s="8" t="s">
        <v>2009</v>
      </c>
      <c r="CN13" s="8"/>
      <c r="CO13" s="8" t="s">
        <v>2189</v>
      </c>
      <c r="CP13" s="8"/>
      <c r="CQ13" s="8" t="s">
        <v>1085</v>
      </c>
      <c r="CR13" s="8" t="s">
        <v>745</v>
      </c>
      <c r="CS13" s="8" t="s">
        <v>759</v>
      </c>
      <c r="CT13" s="8" t="s">
        <v>753</v>
      </c>
      <c r="CU13" s="8" t="s">
        <v>1078</v>
      </c>
      <c r="CV13" s="8" t="s">
        <v>2011</v>
      </c>
      <c r="CW13" s="118" t="s">
        <v>12277</v>
      </c>
      <c r="CX13" s="2"/>
      <c r="CY13" s="8"/>
      <c r="CZ13" s="8" t="str">
        <f t="shared" si="5"/>
        <v>WUP_GPIO_9</v>
      </c>
      <c r="DA13" s="8" t="str">
        <f t="shared" si="6"/>
        <v>WUP_GPIO_9</v>
      </c>
      <c r="DB13" s="8" t="str">
        <f t="shared" si="7"/>
        <v>WUP_GPIO,PDC</v>
      </c>
      <c r="DC13" s="8" t="str">
        <f t="shared" si="8"/>
        <v>WUP_GPIO,PDC</v>
      </c>
      <c r="DD13" s="8">
        <v>1</v>
      </c>
      <c r="DE13" s="114" t="s">
        <v>2190</v>
      </c>
      <c r="DF13" s="8" t="s">
        <v>2167</v>
      </c>
      <c r="DG13" s="8" t="s">
        <v>2009</v>
      </c>
      <c r="DH13" s="8"/>
      <c r="DI13" s="8" t="s">
        <v>2189</v>
      </c>
      <c r="DJ13" s="8" t="s">
        <v>2163</v>
      </c>
      <c r="DK13" s="8"/>
      <c r="DL13" s="8" t="s">
        <v>1083</v>
      </c>
      <c r="DM13" s="8" t="s">
        <v>745</v>
      </c>
      <c r="DN13" s="8" t="s">
        <v>759</v>
      </c>
      <c r="DO13" s="8" t="s">
        <v>753</v>
      </c>
      <c r="DP13" s="8" t="s">
        <v>747</v>
      </c>
      <c r="DQ13" s="8"/>
      <c r="DR13" s="8"/>
      <c r="DS13" s="8"/>
      <c r="DT13" s="8"/>
    </row>
    <row r="14" spans="1:124" ht="26.25" customHeight="1">
      <c r="A14" s="8"/>
      <c r="B14" s="89">
        <v>11</v>
      </c>
      <c r="C14" s="8" t="s">
        <v>2191</v>
      </c>
      <c r="D14" s="8" t="s">
        <v>2192</v>
      </c>
      <c r="E14" s="8" t="s">
        <v>2191</v>
      </c>
      <c r="F14" s="8" t="s">
        <v>2193</v>
      </c>
      <c r="G14" s="8" t="s">
        <v>2191</v>
      </c>
      <c r="H14" s="8" t="s">
        <v>2194</v>
      </c>
      <c r="I14" s="8" t="s">
        <v>2191</v>
      </c>
      <c r="J14" s="8" t="s">
        <v>2195</v>
      </c>
      <c r="K14" s="8" t="s">
        <v>2191</v>
      </c>
      <c r="L14" s="8" t="s">
        <v>2192</v>
      </c>
      <c r="M14" s="8"/>
      <c r="N14" s="92" t="s">
        <v>1987</v>
      </c>
      <c r="O14" s="92" t="s">
        <v>1987</v>
      </c>
      <c r="P14" s="92" t="s">
        <v>1987</v>
      </c>
      <c r="Q14" s="92" t="s">
        <v>1987</v>
      </c>
      <c r="R14" s="8">
        <v>3</v>
      </c>
      <c r="S14" s="8" t="s">
        <v>1988</v>
      </c>
      <c r="T14" s="8" t="s">
        <v>1989</v>
      </c>
      <c r="U14" s="8" t="s">
        <v>2196</v>
      </c>
      <c r="V14" s="8" t="s">
        <v>2197</v>
      </c>
      <c r="W14" s="8" t="s">
        <v>2198</v>
      </c>
      <c r="X14" s="8" t="s">
        <v>2199</v>
      </c>
      <c r="Y14" s="8" t="s">
        <v>2200</v>
      </c>
      <c r="Z14" s="8" t="s">
        <v>2057</v>
      </c>
      <c r="AA14" s="8" t="s">
        <v>2058</v>
      </c>
      <c r="AB14" s="8"/>
      <c r="AC14" s="8" t="s">
        <v>1994</v>
      </c>
      <c r="AD14" s="8" t="str">
        <f t="shared" si="0"/>
        <v>WUP_GPIO,PDC,MDP,,DP,QUP10,,,UART_QUP10, QUP10,I2C_QUP10, QUP10,SPI-M_QUP10, QUP10,SPI-S_QUP10, QUP10,,,</v>
      </c>
      <c r="AE14" s="8"/>
      <c r="AF14" s="8"/>
      <c r="AG14" s="8"/>
      <c r="AH14" s="8" t="s">
        <v>2201</v>
      </c>
      <c r="AI14" s="8" t="s">
        <v>2060</v>
      </c>
      <c r="AJ14" s="8" t="s">
        <v>2202</v>
      </c>
      <c r="AK14" s="8" t="s">
        <v>2203</v>
      </c>
      <c r="AL14" s="8" t="s">
        <v>2160</v>
      </c>
      <c r="AM14" s="8" t="s">
        <v>2204</v>
      </c>
      <c r="AN14" s="8"/>
      <c r="AO14" s="8"/>
      <c r="AP14" s="8"/>
      <c r="AQ14" s="8" t="s">
        <v>2205</v>
      </c>
      <c r="AR14" s="8" t="s">
        <v>2206</v>
      </c>
      <c r="AS14" s="8" t="s">
        <v>2207</v>
      </c>
      <c r="AT14" s="8" t="s">
        <v>2208</v>
      </c>
      <c r="AU14" s="8" t="s">
        <v>2183</v>
      </c>
      <c r="AV14" s="8" t="s">
        <v>2209</v>
      </c>
      <c r="AW14" s="8"/>
      <c r="AX14" s="8"/>
      <c r="AY14" s="8"/>
      <c r="AZ14" s="8"/>
      <c r="BA14" s="8"/>
      <c r="BB14" s="8"/>
      <c r="BC14" s="8"/>
      <c r="BD14" s="8"/>
      <c r="BE14" s="8"/>
      <c r="BF14" s="8" t="s">
        <v>2025</v>
      </c>
      <c r="BG14" s="8" t="s">
        <v>2185</v>
      </c>
      <c r="BH14" s="8" t="s">
        <v>2209</v>
      </c>
      <c r="BI14" s="8" t="s">
        <v>2026</v>
      </c>
      <c r="BJ14" s="8" t="s">
        <v>2186</v>
      </c>
      <c r="BK14" s="8" t="s">
        <v>2209</v>
      </c>
      <c r="BL14" s="8" t="s">
        <v>2027</v>
      </c>
      <c r="BM14" s="8" t="s">
        <v>2187</v>
      </c>
      <c r="BN14" s="8" t="s">
        <v>2209</v>
      </c>
      <c r="BO14" s="8" t="s">
        <v>2028</v>
      </c>
      <c r="BP14" s="8" t="s">
        <v>2188</v>
      </c>
      <c r="BQ14" s="8" t="s">
        <v>2209</v>
      </c>
      <c r="BR14" s="8"/>
      <c r="BS14" s="8"/>
      <c r="BT14" s="8"/>
      <c r="BU14" s="8"/>
      <c r="BV14" s="8"/>
      <c r="BW14" s="8"/>
      <c r="BX14" s="8"/>
      <c r="BY14" s="8"/>
      <c r="BZ14" s="8"/>
      <c r="CA14" s="8"/>
      <c r="CB14" s="8"/>
      <c r="CC14" s="8"/>
      <c r="CD14" s="8" t="s">
        <v>1095</v>
      </c>
      <c r="CE14" s="8" t="str">
        <f t="shared" si="1"/>
        <v>DP_HOT_PLUG_DETECT</v>
      </c>
      <c r="CF14" s="8" t="str">
        <f t="shared" si="2"/>
        <v>DP_HOT_PLUG_DETECT</v>
      </c>
      <c r="CG14" s="8" t="str">
        <f t="shared" si="3"/>
        <v>DP</v>
      </c>
      <c r="CH14" s="8" t="str">
        <f t="shared" si="4"/>
        <v>DP</v>
      </c>
      <c r="CI14" s="8">
        <v>4</v>
      </c>
      <c r="CJ14" s="5" t="s">
        <v>1839</v>
      </c>
      <c r="CK14" s="8" t="s">
        <v>1831</v>
      </c>
      <c r="CL14" s="8"/>
      <c r="CM14" s="8"/>
      <c r="CN14" s="8"/>
      <c r="CO14" s="8"/>
      <c r="CP14" s="8" t="s">
        <v>2163</v>
      </c>
      <c r="CQ14" s="8" t="s">
        <v>1083</v>
      </c>
      <c r="CR14" s="8" t="s">
        <v>745</v>
      </c>
      <c r="CS14" s="8"/>
      <c r="CT14" s="8" t="s">
        <v>763</v>
      </c>
      <c r="CU14" s="8" t="s">
        <v>1078</v>
      </c>
      <c r="CV14" s="8" t="s">
        <v>2011</v>
      </c>
      <c r="CW14" s="118" t="s">
        <v>12278</v>
      </c>
      <c r="CX14" s="2"/>
      <c r="CY14" s="8"/>
      <c r="CZ14" s="8" t="str">
        <f t="shared" si="5"/>
        <v>MDP_VSYNC_E</v>
      </c>
      <c r="DA14" s="8" t="str">
        <f t="shared" si="6"/>
        <v>MDP_VSYNC_E</v>
      </c>
      <c r="DB14" s="8" t="str">
        <f t="shared" si="7"/>
        <v>MDP</v>
      </c>
      <c r="DC14" s="8" t="str">
        <f t="shared" si="8"/>
        <v>MDP</v>
      </c>
      <c r="DD14" s="8">
        <v>2</v>
      </c>
      <c r="DE14" s="8" t="s">
        <v>962</v>
      </c>
      <c r="DF14" s="8" t="s">
        <v>962</v>
      </c>
      <c r="DG14" s="8"/>
      <c r="DH14" s="8"/>
      <c r="DI14" s="8"/>
      <c r="DJ14" s="8"/>
      <c r="DK14" s="8"/>
      <c r="DL14" s="8" t="s">
        <v>1083</v>
      </c>
      <c r="DM14" s="8" t="s">
        <v>745</v>
      </c>
      <c r="DN14" s="8"/>
      <c r="DO14" s="8" t="s">
        <v>763</v>
      </c>
      <c r="DP14" s="8" t="s">
        <v>747</v>
      </c>
      <c r="DQ14" s="8"/>
      <c r="DR14" s="8"/>
      <c r="DS14" s="8"/>
      <c r="DT14" s="8"/>
    </row>
    <row r="15" spans="1:124">
      <c r="A15" s="115"/>
      <c r="B15" s="89">
        <v>12</v>
      </c>
      <c r="C15" s="116" t="s">
        <v>2210</v>
      </c>
      <c r="D15" s="116" t="s">
        <v>2211</v>
      </c>
      <c r="E15" s="116" t="s">
        <v>2210</v>
      </c>
      <c r="F15" s="116" t="s">
        <v>2212</v>
      </c>
      <c r="G15" s="8" t="s">
        <v>2213</v>
      </c>
      <c r="H15" s="8"/>
      <c r="I15" s="8"/>
      <c r="J15" s="8"/>
      <c r="K15" s="116" t="s">
        <v>2210</v>
      </c>
      <c r="L15" s="116" t="s">
        <v>2211</v>
      </c>
      <c r="M15" s="8"/>
      <c r="N15" s="8"/>
      <c r="O15" s="8"/>
      <c r="P15" s="8" t="s">
        <v>2214</v>
      </c>
      <c r="Q15" s="8" t="s">
        <v>2214</v>
      </c>
      <c r="R15" s="8">
        <v>3</v>
      </c>
      <c r="S15" s="8" t="s">
        <v>1988</v>
      </c>
      <c r="T15" s="8" t="s">
        <v>1989</v>
      </c>
      <c r="U15" s="8" t="s">
        <v>2196</v>
      </c>
      <c r="V15" s="8" t="s">
        <v>2197</v>
      </c>
      <c r="W15" s="8" t="s">
        <v>2198</v>
      </c>
      <c r="X15" s="8" t="s">
        <v>2199</v>
      </c>
      <c r="Y15" s="8"/>
      <c r="Z15" s="8"/>
      <c r="AA15" s="8" t="s">
        <v>2058</v>
      </c>
      <c r="AB15" s="8"/>
      <c r="AC15" s="8" t="s">
        <v>1994</v>
      </c>
      <c r="AD15" s="8" t="str">
        <f t="shared" si="0"/>
        <v>WUP_GPIO,MDP,,DP,QUP10,,,UART_QUP10, QUP10,I2C_QUP10, QUP10,SPI-M_QUP10, QUP10,SPI-S_QUP10, QUP10,,,</v>
      </c>
      <c r="AE15" s="8"/>
      <c r="AF15" s="8"/>
      <c r="AG15" s="8"/>
      <c r="AH15" s="8" t="s">
        <v>2201</v>
      </c>
      <c r="AI15" s="8" t="s">
        <v>2215</v>
      </c>
      <c r="AJ15" s="8" t="s">
        <v>2202</v>
      </c>
      <c r="AK15" s="8" t="s">
        <v>2203</v>
      </c>
      <c r="AL15" s="8" t="s">
        <v>2160</v>
      </c>
      <c r="AM15" s="8" t="s">
        <v>2204</v>
      </c>
      <c r="AN15" s="8"/>
      <c r="AO15" s="8"/>
      <c r="AP15" s="8"/>
      <c r="AQ15" s="8" t="s">
        <v>2205</v>
      </c>
      <c r="AR15" s="8" t="s">
        <v>2206</v>
      </c>
      <c r="AS15" s="8" t="s">
        <v>2207</v>
      </c>
      <c r="AT15" s="8" t="s">
        <v>2208</v>
      </c>
      <c r="AU15" s="8" t="s">
        <v>2183</v>
      </c>
      <c r="AV15" s="8" t="s">
        <v>2209</v>
      </c>
      <c r="AW15" s="8"/>
      <c r="AX15" s="8"/>
      <c r="AY15" s="8"/>
      <c r="AZ15" s="8"/>
      <c r="BA15" s="8"/>
      <c r="BB15" s="8"/>
      <c r="BC15" s="8"/>
      <c r="BD15" s="8"/>
      <c r="BE15" s="8"/>
      <c r="BF15" s="8" t="s">
        <v>2025</v>
      </c>
      <c r="BG15" s="8" t="s">
        <v>2185</v>
      </c>
      <c r="BH15" s="8" t="s">
        <v>2209</v>
      </c>
      <c r="BI15" s="8" t="s">
        <v>2026</v>
      </c>
      <c r="BJ15" s="8" t="s">
        <v>2186</v>
      </c>
      <c r="BK15" s="8" t="s">
        <v>2209</v>
      </c>
      <c r="BL15" s="8" t="s">
        <v>2027</v>
      </c>
      <c r="BM15" s="8" t="s">
        <v>2187</v>
      </c>
      <c r="BN15" s="8" t="s">
        <v>2209</v>
      </c>
      <c r="BO15" s="8" t="s">
        <v>2028</v>
      </c>
      <c r="BP15" s="8" t="s">
        <v>2188</v>
      </c>
      <c r="BQ15" s="8" t="s">
        <v>2209</v>
      </c>
      <c r="BR15" s="8"/>
      <c r="BS15" s="8"/>
      <c r="BT15" s="8"/>
      <c r="BU15" s="8"/>
      <c r="BV15" s="8"/>
      <c r="BW15" s="8"/>
      <c r="BX15" s="8"/>
      <c r="BY15" s="8"/>
      <c r="BZ15" s="8"/>
      <c r="CA15" s="8"/>
      <c r="CB15" s="8"/>
      <c r="CC15" s="8"/>
      <c r="CD15" s="100"/>
      <c r="CE15" s="8" t="str">
        <f t="shared" si="1"/>
        <v>DP_HOT_PLUG_DETECT</v>
      </c>
      <c r="CF15" s="8" t="str">
        <f t="shared" si="2"/>
        <v>DP_HOT_PLUG_DETECT</v>
      </c>
      <c r="CG15" s="8" t="str">
        <f t="shared" si="3"/>
        <v>DP</v>
      </c>
      <c r="CH15" s="8" t="str">
        <f t="shared" si="4"/>
        <v>DP</v>
      </c>
      <c r="CI15" s="8">
        <v>4</v>
      </c>
      <c r="CJ15" s="8" t="s">
        <v>962</v>
      </c>
      <c r="CK15" s="8" t="s">
        <v>962</v>
      </c>
      <c r="CL15" s="8"/>
      <c r="CM15" s="8"/>
      <c r="CN15" s="8"/>
      <c r="CO15" s="8" t="s">
        <v>2216</v>
      </c>
      <c r="CP15" s="8"/>
      <c r="CQ15" s="8"/>
      <c r="CR15" s="8"/>
      <c r="CS15" s="8"/>
      <c r="CT15" s="8"/>
      <c r="CU15" s="8" t="s">
        <v>1078</v>
      </c>
      <c r="CV15" s="8" t="s">
        <v>2011</v>
      </c>
      <c r="CW15" s="117"/>
      <c r="CX15" s="2"/>
      <c r="CY15" s="100"/>
      <c r="CZ15" s="8" t="str">
        <f t="shared" si="5"/>
        <v>MDP_VSYNC_E</v>
      </c>
      <c r="DA15" s="8" t="str">
        <f t="shared" si="6"/>
        <v>MDP_VSYNC_E</v>
      </c>
      <c r="DB15" s="8" t="str">
        <f t="shared" si="7"/>
        <v>MDP</v>
      </c>
      <c r="DC15" s="8" t="str">
        <f t="shared" si="8"/>
        <v>MDP</v>
      </c>
      <c r="DD15" s="8">
        <v>2</v>
      </c>
      <c r="DE15" s="8" t="s">
        <v>1706</v>
      </c>
      <c r="DF15" s="8" t="s">
        <v>1703</v>
      </c>
      <c r="DG15" s="8" t="s">
        <v>2009</v>
      </c>
      <c r="DH15" s="8"/>
      <c r="DI15" s="8" t="s">
        <v>2216</v>
      </c>
      <c r="DJ15" s="8"/>
      <c r="DK15" s="8"/>
      <c r="DL15" s="8"/>
      <c r="DM15" s="8"/>
      <c r="DN15" s="8"/>
      <c r="DO15" s="8"/>
      <c r="DP15" s="8"/>
      <c r="DQ15" s="8"/>
      <c r="DR15" s="8"/>
      <c r="DS15" s="8"/>
      <c r="DT15" s="8"/>
    </row>
    <row r="16" spans="1:124" ht="38.25" customHeight="1">
      <c r="A16" s="8"/>
      <c r="B16" s="89">
        <v>13</v>
      </c>
      <c r="C16" s="8" t="s">
        <v>2217</v>
      </c>
      <c r="D16" s="8" t="s">
        <v>2218</v>
      </c>
      <c r="E16" s="8" t="s">
        <v>2217</v>
      </c>
      <c r="F16" s="8" t="s">
        <v>2219</v>
      </c>
      <c r="G16" s="8" t="s">
        <v>2217</v>
      </c>
      <c r="H16" s="8" t="s">
        <v>2220</v>
      </c>
      <c r="I16" s="8" t="s">
        <v>2217</v>
      </c>
      <c r="J16" s="8" t="s">
        <v>2221</v>
      </c>
      <c r="K16" s="8" t="s">
        <v>2217</v>
      </c>
      <c r="L16" s="8" t="s">
        <v>2218</v>
      </c>
      <c r="M16" s="8"/>
      <c r="N16" s="92" t="s">
        <v>1987</v>
      </c>
      <c r="O16" s="92" t="s">
        <v>1987</v>
      </c>
      <c r="P16" s="92" t="s">
        <v>1987</v>
      </c>
      <c r="Q16" s="92" t="s">
        <v>1987</v>
      </c>
      <c r="R16" s="8">
        <v>3</v>
      </c>
      <c r="S16" s="8" t="s">
        <v>1988</v>
      </c>
      <c r="T16" s="8" t="s">
        <v>1989</v>
      </c>
      <c r="U16" s="8" t="s">
        <v>2222</v>
      </c>
      <c r="V16" s="8" t="s">
        <v>2223</v>
      </c>
      <c r="W16" s="8" t="s">
        <v>2224</v>
      </c>
      <c r="X16" s="8" t="s">
        <v>2225</v>
      </c>
      <c r="Y16" s="8"/>
      <c r="Z16" s="8"/>
      <c r="AA16" s="8"/>
      <c r="AB16" s="8"/>
      <c r="AC16" s="8" t="s">
        <v>1994</v>
      </c>
      <c r="AD16" s="8" t="str">
        <f t="shared" si="0"/>
        <v>GPIO,QUP10,GP,,,,,UART_QUP10, QUP10,SPI-M_QUP10, QUP10,SPI-S_QUP10, QUP10,,,,</v>
      </c>
      <c r="AE16" s="8"/>
      <c r="AF16" s="8"/>
      <c r="AG16" s="8"/>
      <c r="AH16" s="8" t="s">
        <v>2217</v>
      </c>
      <c r="AI16" s="8" t="s">
        <v>1995</v>
      </c>
      <c r="AJ16" s="8" t="s">
        <v>2226</v>
      </c>
      <c r="AK16" s="8" t="s">
        <v>2227</v>
      </c>
      <c r="AL16" s="8" t="s">
        <v>2183</v>
      </c>
      <c r="AM16" s="8" t="s">
        <v>2228</v>
      </c>
      <c r="AN16" s="8" t="s">
        <v>2229</v>
      </c>
      <c r="AO16" s="8" t="s">
        <v>2230</v>
      </c>
      <c r="AP16" s="8" t="s">
        <v>2231</v>
      </c>
      <c r="AQ16" s="8"/>
      <c r="AR16" s="8"/>
      <c r="AS16" s="8"/>
      <c r="AT16" s="8"/>
      <c r="AU16" s="8"/>
      <c r="AV16" s="8"/>
      <c r="AW16" s="8"/>
      <c r="AX16" s="8"/>
      <c r="AY16" s="8"/>
      <c r="AZ16" s="8"/>
      <c r="BA16" s="8"/>
      <c r="BB16" s="8"/>
      <c r="BC16" s="8"/>
      <c r="BD16" s="8"/>
      <c r="BE16" s="8"/>
      <c r="BF16" s="8" t="s">
        <v>2042</v>
      </c>
      <c r="BG16" s="8" t="s">
        <v>2185</v>
      </c>
      <c r="BH16" s="8" t="s">
        <v>2228</v>
      </c>
      <c r="BI16" s="8" t="s">
        <v>2043</v>
      </c>
      <c r="BJ16" s="8" t="s">
        <v>2187</v>
      </c>
      <c r="BK16" s="8" t="s">
        <v>2228</v>
      </c>
      <c r="BL16" s="8" t="s">
        <v>2044</v>
      </c>
      <c r="BM16" s="8" t="s">
        <v>2188</v>
      </c>
      <c r="BN16" s="8" t="s">
        <v>2228</v>
      </c>
      <c r="BO16" s="8"/>
      <c r="BP16" s="8"/>
      <c r="BQ16" s="8"/>
      <c r="BR16" s="8"/>
      <c r="BS16" s="8"/>
      <c r="BT16" s="8"/>
      <c r="BU16" s="8"/>
      <c r="BV16" s="8"/>
      <c r="BW16" s="8"/>
      <c r="BX16" s="8"/>
      <c r="BY16" s="8"/>
      <c r="BZ16" s="8"/>
      <c r="CA16" s="8"/>
      <c r="CB16" s="8"/>
      <c r="CC16" s="8"/>
      <c r="CD16" s="8"/>
      <c r="CE16" s="8" t="str">
        <f t="shared" si="1"/>
        <v>UART_Tx</v>
      </c>
      <c r="CF16" s="8" t="str">
        <f t="shared" si="2"/>
        <v>UART_Tx</v>
      </c>
      <c r="CG16" s="8" t="str">
        <f t="shared" si="3"/>
        <v>UART_QUP10, QUP10</v>
      </c>
      <c r="CH16" s="8" t="str">
        <f t="shared" si="4"/>
        <v>UART_QUP10, QUP10</v>
      </c>
      <c r="CI16" s="8" t="s">
        <v>2232</v>
      </c>
      <c r="CJ16" s="8" t="s">
        <v>766</v>
      </c>
      <c r="CK16" s="8" t="s">
        <v>767</v>
      </c>
      <c r="CL16" s="8"/>
      <c r="CM16" s="8" t="s">
        <v>2233</v>
      </c>
      <c r="CN16" s="8"/>
      <c r="CO16" s="8" t="s">
        <v>2234</v>
      </c>
      <c r="CP16" s="8"/>
      <c r="CQ16" s="8" t="s">
        <v>1085</v>
      </c>
      <c r="CR16" s="8" t="s">
        <v>745</v>
      </c>
      <c r="CS16" s="8"/>
      <c r="CT16" s="8" t="s">
        <v>753</v>
      </c>
      <c r="CU16" s="8" t="s">
        <v>1078</v>
      </c>
      <c r="CV16" s="8" t="s">
        <v>2011</v>
      </c>
      <c r="CW16" s="118" t="s">
        <v>12441</v>
      </c>
      <c r="CX16" s="113" t="s">
        <v>2235</v>
      </c>
      <c r="CY16" s="8"/>
      <c r="CZ16" s="8" t="str">
        <f t="shared" si="5"/>
        <v>UART_Tx</v>
      </c>
      <c r="DA16" s="8" t="str">
        <f t="shared" si="6"/>
        <v>UART_Tx</v>
      </c>
      <c r="DB16" s="8" t="str">
        <f t="shared" si="7"/>
        <v>UART_QUP10, QUP10</v>
      </c>
      <c r="DC16" s="8" t="str">
        <f t="shared" si="8"/>
        <v>UART_QUP10, QUP10</v>
      </c>
      <c r="DD16" s="8" t="s">
        <v>2232</v>
      </c>
      <c r="DE16" s="8" t="s">
        <v>766</v>
      </c>
      <c r="DF16" s="8" t="s">
        <v>767</v>
      </c>
      <c r="DG16" s="8" t="s">
        <v>2233</v>
      </c>
      <c r="DH16" s="8"/>
      <c r="DI16" s="8" t="s">
        <v>2234</v>
      </c>
      <c r="DJ16" s="8"/>
      <c r="DK16" s="8"/>
      <c r="DL16" s="8" t="s">
        <v>1085</v>
      </c>
      <c r="DM16" s="8" t="s">
        <v>745</v>
      </c>
      <c r="DN16" s="8"/>
      <c r="DO16" s="8" t="s">
        <v>746</v>
      </c>
      <c r="DP16" s="8" t="s">
        <v>747</v>
      </c>
      <c r="DQ16" s="8"/>
      <c r="DR16" s="8"/>
      <c r="DS16" s="8"/>
      <c r="DT16" s="8"/>
    </row>
    <row r="17" spans="1:124" ht="38.25" customHeight="1">
      <c r="A17" s="8"/>
      <c r="B17" s="89">
        <v>14</v>
      </c>
      <c r="C17" s="8" t="s">
        <v>2236</v>
      </c>
      <c r="D17" s="8" t="s">
        <v>2237</v>
      </c>
      <c r="E17" s="8" t="s">
        <v>2236</v>
      </c>
      <c r="F17" s="8" t="s">
        <v>2238</v>
      </c>
      <c r="G17" s="8" t="s">
        <v>2236</v>
      </c>
      <c r="H17" s="8" t="s">
        <v>2239</v>
      </c>
      <c r="I17" s="8" t="s">
        <v>2236</v>
      </c>
      <c r="J17" s="8" t="s">
        <v>2240</v>
      </c>
      <c r="K17" s="8" t="s">
        <v>2236</v>
      </c>
      <c r="L17" s="8" t="s">
        <v>2237</v>
      </c>
      <c r="M17" s="8"/>
      <c r="N17" s="92" t="s">
        <v>1987</v>
      </c>
      <c r="O17" s="92" t="s">
        <v>1987</v>
      </c>
      <c r="P17" s="92" t="s">
        <v>1987</v>
      </c>
      <c r="Q17" s="92" t="s">
        <v>1987</v>
      </c>
      <c r="R17" s="8">
        <v>3</v>
      </c>
      <c r="S17" s="8" t="s">
        <v>1988</v>
      </c>
      <c r="T17" s="8" t="s">
        <v>1989</v>
      </c>
      <c r="U17" s="8" t="s">
        <v>2241</v>
      </c>
      <c r="V17" s="8" t="s">
        <v>2242</v>
      </c>
      <c r="W17" s="8" t="s">
        <v>2243</v>
      </c>
      <c r="X17" s="8" t="s">
        <v>2244</v>
      </c>
      <c r="Y17" s="8" t="s">
        <v>2245</v>
      </c>
      <c r="Z17" s="8" t="s">
        <v>2057</v>
      </c>
      <c r="AA17" s="8" t="s">
        <v>2058</v>
      </c>
      <c r="AB17" s="8"/>
      <c r="AC17" s="8" t="s">
        <v>1994</v>
      </c>
      <c r="AD17" s="8" t="str">
        <f t="shared" si="0"/>
        <v>WUP_GPIO,PDC,QUP10,,,,,,UART_QUP10, QUP10,SPI-M_QUP10, QUP10,SPI-S_QUP10, QUP10,,,,</v>
      </c>
      <c r="AE17" s="8"/>
      <c r="AF17" s="8"/>
      <c r="AG17" s="8"/>
      <c r="AH17" s="8" t="s">
        <v>2246</v>
      </c>
      <c r="AI17" s="8" t="s">
        <v>2060</v>
      </c>
      <c r="AJ17" s="8" t="s">
        <v>2247</v>
      </c>
      <c r="AK17" s="8" t="s">
        <v>2248</v>
      </c>
      <c r="AL17" s="8" t="s">
        <v>2183</v>
      </c>
      <c r="AM17" s="8" t="s">
        <v>2249</v>
      </c>
      <c r="AN17" s="8"/>
      <c r="AO17" s="8"/>
      <c r="AP17" s="8"/>
      <c r="AQ17" s="8"/>
      <c r="AR17" s="8"/>
      <c r="AS17" s="8"/>
      <c r="AT17" s="8"/>
      <c r="AU17" s="8"/>
      <c r="AV17" s="8"/>
      <c r="AW17" s="8"/>
      <c r="AX17" s="8"/>
      <c r="AY17" s="8"/>
      <c r="AZ17" s="8"/>
      <c r="BA17" s="8"/>
      <c r="BB17" s="8"/>
      <c r="BC17" s="8"/>
      <c r="BD17" s="8"/>
      <c r="BE17" s="8"/>
      <c r="BF17" s="8" t="s">
        <v>2064</v>
      </c>
      <c r="BG17" s="8" t="s">
        <v>2185</v>
      </c>
      <c r="BH17" s="8" t="s">
        <v>2249</v>
      </c>
      <c r="BI17" s="8" t="s">
        <v>2065</v>
      </c>
      <c r="BJ17" s="8" t="s">
        <v>2187</v>
      </c>
      <c r="BK17" s="8" t="s">
        <v>2249</v>
      </c>
      <c r="BL17" s="8" t="s">
        <v>2066</v>
      </c>
      <c r="BM17" s="8" t="s">
        <v>2188</v>
      </c>
      <c r="BN17" s="8" t="s">
        <v>2249</v>
      </c>
      <c r="BO17" s="8"/>
      <c r="BP17" s="8"/>
      <c r="BQ17" s="8"/>
      <c r="BR17" s="8"/>
      <c r="BS17" s="8"/>
      <c r="BT17" s="8"/>
      <c r="BU17" s="8"/>
      <c r="BV17" s="8"/>
      <c r="BW17" s="8"/>
      <c r="BX17" s="8"/>
      <c r="BY17" s="8"/>
      <c r="BZ17" s="8"/>
      <c r="CA17" s="8"/>
      <c r="CB17" s="8"/>
      <c r="CC17" s="8"/>
      <c r="CD17" s="8"/>
      <c r="CE17" s="8" t="str">
        <f t="shared" si="1"/>
        <v>UART_Rx</v>
      </c>
      <c r="CF17" s="8" t="str">
        <f t="shared" si="2"/>
        <v>UART_Rx</v>
      </c>
      <c r="CG17" s="8" t="str">
        <f t="shared" si="3"/>
        <v>UART_QUP10, QUP10</v>
      </c>
      <c r="CH17" s="8" t="str">
        <f t="shared" si="4"/>
        <v>UART_QUP10, QUP10</v>
      </c>
      <c r="CI17" s="8" t="s">
        <v>2232</v>
      </c>
      <c r="CJ17" s="8" t="s">
        <v>768</v>
      </c>
      <c r="CK17" s="8" t="s">
        <v>767</v>
      </c>
      <c r="CL17" s="8"/>
      <c r="CM17" s="8" t="s">
        <v>2233</v>
      </c>
      <c r="CN17" s="8"/>
      <c r="CO17" s="8" t="s">
        <v>2234</v>
      </c>
      <c r="CP17" s="8"/>
      <c r="CQ17" s="8" t="s">
        <v>1083</v>
      </c>
      <c r="CR17" s="8" t="s">
        <v>745</v>
      </c>
      <c r="CS17" s="8"/>
      <c r="CT17" s="8" t="s">
        <v>746</v>
      </c>
      <c r="CU17" s="8" t="s">
        <v>1078</v>
      </c>
      <c r="CV17" s="8" t="s">
        <v>2011</v>
      </c>
      <c r="CW17" s="118" t="s">
        <v>12442</v>
      </c>
      <c r="CX17" s="2"/>
      <c r="CY17" s="8"/>
      <c r="CZ17" s="8" t="str">
        <f t="shared" si="5"/>
        <v>UART_Rx</v>
      </c>
      <c r="DA17" s="8" t="str">
        <f t="shared" si="6"/>
        <v>UART_Rx</v>
      </c>
      <c r="DB17" s="8" t="str">
        <f t="shared" si="7"/>
        <v>UART_QUP10, QUP10</v>
      </c>
      <c r="DC17" s="8" t="str">
        <f t="shared" si="8"/>
        <v>UART_QUP10, QUP10</v>
      </c>
      <c r="DD17" s="8" t="s">
        <v>2232</v>
      </c>
      <c r="DE17" s="8" t="s">
        <v>768</v>
      </c>
      <c r="DF17" s="8" t="s">
        <v>767</v>
      </c>
      <c r="DG17" s="8" t="s">
        <v>2233</v>
      </c>
      <c r="DH17" s="8"/>
      <c r="DI17" s="8" t="s">
        <v>2234</v>
      </c>
      <c r="DJ17" s="8"/>
      <c r="DK17" s="8"/>
      <c r="DL17" s="8" t="s">
        <v>1083</v>
      </c>
      <c r="DM17" s="8" t="s">
        <v>745</v>
      </c>
      <c r="DN17" s="8"/>
      <c r="DO17" s="8" t="s">
        <v>746</v>
      </c>
      <c r="DP17" s="8" t="s">
        <v>747</v>
      </c>
      <c r="DQ17" s="8"/>
      <c r="DR17" s="8"/>
      <c r="DS17" s="8"/>
      <c r="DT17" s="8"/>
    </row>
    <row r="18" spans="1:124" ht="25.5">
      <c r="A18" s="8"/>
      <c r="B18" s="89">
        <v>15</v>
      </c>
      <c r="C18" s="8" t="s">
        <v>2250</v>
      </c>
      <c r="D18" s="8" t="s">
        <v>2251</v>
      </c>
      <c r="E18" s="8" t="s">
        <v>2250</v>
      </c>
      <c r="F18" s="8" t="s">
        <v>2252</v>
      </c>
      <c r="G18" s="8" t="s">
        <v>2250</v>
      </c>
      <c r="H18" s="8" t="s">
        <v>2253</v>
      </c>
      <c r="I18" s="8" t="s">
        <v>2250</v>
      </c>
      <c r="J18" s="8" t="s">
        <v>2254</v>
      </c>
      <c r="K18" s="8" t="s">
        <v>2250</v>
      </c>
      <c r="L18" s="8" t="s">
        <v>2251</v>
      </c>
      <c r="M18" s="8"/>
      <c r="N18" s="92" t="s">
        <v>1987</v>
      </c>
      <c r="O18" s="92" t="s">
        <v>1987</v>
      </c>
      <c r="P18" s="92" t="s">
        <v>1987</v>
      </c>
      <c r="Q18" s="92" t="s">
        <v>1987</v>
      </c>
      <c r="R18" s="8">
        <v>3</v>
      </c>
      <c r="S18" s="8" t="s">
        <v>1988</v>
      </c>
      <c r="T18" s="8" t="s">
        <v>1989</v>
      </c>
      <c r="U18" s="8" t="s">
        <v>2255</v>
      </c>
      <c r="V18" s="8" t="s">
        <v>2256</v>
      </c>
      <c r="W18" s="8" t="s">
        <v>2257</v>
      </c>
      <c r="X18" s="8" t="s">
        <v>2258</v>
      </c>
      <c r="Y18" s="8"/>
      <c r="Z18" s="8"/>
      <c r="AA18" s="8"/>
      <c r="AB18" s="8"/>
      <c r="AC18" s="8" t="s">
        <v>1994</v>
      </c>
      <c r="AD18" s="8" t="str">
        <f t="shared" si="0"/>
        <v>GPIO,CAM,QDSS,,,,,,,,,,,</v>
      </c>
      <c r="AE18" s="8"/>
      <c r="AF18" s="8"/>
      <c r="AG18" s="8"/>
      <c r="AH18" s="8" t="s">
        <v>2250</v>
      </c>
      <c r="AI18" s="8" t="s">
        <v>1995</v>
      </c>
      <c r="AJ18" s="8" t="s">
        <v>2259</v>
      </c>
      <c r="AK18" s="8" t="s">
        <v>2260</v>
      </c>
      <c r="AL18" s="8" t="s">
        <v>2261</v>
      </c>
      <c r="AM18" s="8" t="s">
        <v>2262</v>
      </c>
      <c r="AN18" s="8" t="s">
        <v>2263</v>
      </c>
      <c r="AO18" s="8" t="s">
        <v>2264</v>
      </c>
      <c r="AP18" s="8" t="s">
        <v>2265</v>
      </c>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t="str">
        <f t="shared" si="1"/>
        <v>GPIO_13</v>
      </c>
      <c r="CF18" s="8" t="str">
        <f t="shared" si="2"/>
        <v>GPIO_13</v>
      </c>
      <c r="CG18" s="8" t="str">
        <f t="shared" si="3"/>
        <v>GPIO</v>
      </c>
      <c r="CH18" s="8" t="str">
        <f t="shared" si="4"/>
        <v>GPIO</v>
      </c>
      <c r="CI18" s="8">
        <v>1</v>
      </c>
      <c r="CJ18" t="s">
        <v>769</v>
      </c>
      <c r="CK18" s="8" t="s">
        <v>758</v>
      </c>
      <c r="CL18" s="8"/>
      <c r="CM18" s="8" t="s">
        <v>2233</v>
      </c>
      <c r="CN18" s="8"/>
      <c r="CO18" s="8" t="s">
        <v>2266</v>
      </c>
      <c r="CP18" s="8"/>
      <c r="CQ18" s="8" t="s">
        <v>1085</v>
      </c>
      <c r="CR18" s="8" t="s">
        <v>745</v>
      </c>
      <c r="CS18" s="8" t="s">
        <v>1989</v>
      </c>
      <c r="CT18" s="8" t="s">
        <v>763</v>
      </c>
      <c r="CU18" s="8" t="s">
        <v>1078</v>
      </c>
      <c r="CV18" s="92" t="s">
        <v>2011</v>
      </c>
      <c r="CW18" s="112" t="s">
        <v>2267</v>
      </c>
      <c r="CX18" s="2"/>
      <c r="CY18" s="8"/>
      <c r="CZ18" s="8" t="str">
        <f t="shared" si="5"/>
        <v>GPIO_13</v>
      </c>
      <c r="DA18" s="8" t="str">
        <f t="shared" si="6"/>
        <v>GPIO_13</v>
      </c>
      <c r="DB18" s="8" t="str">
        <f t="shared" si="7"/>
        <v>GPIO</v>
      </c>
      <c r="DC18" s="8" t="str">
        <f t="shared" si="8"/>
        <v>GPIO</v>
      </c>
      <c r="DD18" s="8">
        <v>1</v>
      </c>
      <c r="DE18" s="8" t="s">
        <v>2268</v>
      </c>
      <c r="DF18" s="8" t="s">
        <v>2167</v>
      </c>
      <c r="DG18" s="8" t="s">
        <v>2233</v>
      </c>
      <c r="DH18" s="8"/>
      <c r="DI18" s="8" t="s">
        <v>2266</v>
      </c>
      <c r="DJ18" s="8" t="s">
        <v>2163</v>
      </c>
      <c r="DK18" s="8"/>
      <c r="DL18" s="8" t="s">
        <v>1083</v>
      </c>
      <c r="DM18" s="8" t="s">
        <v>745</v>
      </c>
      <c r="DN18" s="8" t="s">
        <v>759</v>
      </c>
      <c r="DO18" s="8" t="s">
        <v>753</v>
      </c>
      <c r="DP18" s="8" t="s">
        <v>747</v>
      </c>
      <c r="DQ18" s="8"/>
      <c r="DR18" s="8"/>
      <c r="DS18" s="8"/>
      <c r="DT18" s="8"/>
    </row>
    <row r="19" spans="1:124" ht="25.5">
      <c r="A19" s="8"/>
      <c r="B19" s="89">
        <v>16</v>
      </c>
      <c r="C19" s="8" t="s">
        <v>2269</v>
      </c>
      <c r="D19" s="8" t="s">
        <v>2270</v>
      </c>
      <c r="E19" s="8" t="s">
        <v>2269</v>
      </c>
      <c r="F19" s="8" t="s">
        <v>2271</v>
      </c>
      <c r="G19" s="8" t="s">
        <v>2269</v>
      </c>
      <c r="H19" s="8" t="s">
        <v>2272</v>
      </c>
      <c r="I19" s="8" t="s">
        <v>2269</v>
      </c>
      <c r="J19" s="8" t="s">
        <v>2273</v>
      </c>
      <c r="K19" s="8" t="s">
        <v>2269</v>
      </c>
      <c r="L19" s="8" t="s">
        <v>2270</v>
      </c>
      <c r="M19" s="8"/>
      <c r="N19" s="92" t="s">
        <v>1987</v>
      </c>
      <c r="O19" s="92" t="s">
        <v>1987</v>
      </c>
      <c r="P19" s="92" t="s">
        <v>1987</v>
      </c>
      <c r="Q19" s="92" t="s">
        <v>1987</v>
      </c>
      <c r="R19" s="8">
        <v>3</v>
      </c>
      <c r="S19" s="8" t="s">
        <v>1988</v>
      </c>
      <c r="T19" s="8" t="s">
        <v>1989</v>
      </c>
      <c r="U19" s="8" t="s">
        <v>2274</v>
      </c>
      <c r="V19" s="8" t="s">
        <v>2275</v>
      </c>
      <c r="W19" s="8" t="s">
        <v>2276</v>
      </c>
      <c r="X19" s="8" t="s">
        <v>2277</v>
      </c>
      <c r="Y19" s="8"/>
      <c r="Z19" s="8"/>
      <c r="AA19" s="8"/>
      <c r="AB19" s="8"/>
      <c r="AC19" s="8" t="s">
        <v>1994</v>
      </c>
      <c r="AD19" s="8" t="str">
        <f t="shared" si="0"/>
        <v>GPIO,CAM,QDSS,,,,,,,,,,,</v>
      </c>
      <c r="AE19" s="8"/>
      <c r="AF19" s="8"/>
      <c r="AG19" s="8"/>
      <c r="AH19" s="8" t="s">
        <v>2269</v>
      </c>
      <c r="AI19" s="8" t="s">
        <v>1995</v>
      </c>
      <c r="AJ19" s="8" t="s">
        <v>2278</v>
      </c>
      <c r="AK19" s="8" t="s">
        <v>2279</v>
      </c>
      <c r="AL19" s="8" t="s">
        <v>2261</v>
      </c>
      <c r="AM19" s="8" t="s">
        <v>2280</v>
      </c>
      <c r="AN19" s="8" t="s">
        <v>2281</v>
      </c>
      <c r="AO19" s="8" t="s">
        <v>2264</v>
      </c>
      <c r="AP19" s="8" t="s">
        <v>2282</v>
      </c>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t="str">
        <f t="shared" si="1"/>
        <v>GPIO_14</v>
      </c>
      <c r="CF19" s="8" t="str">
        <f t="shared" si="2"/>
        <v>GPIO_14</v>
      </c>
      <c r="CG19" s="8" t="str">
        <f t="shared" si="3"/>
        <v>GPIO</v>
      </c>
      <c r="CH19" s="8" t="str">
        <f t="shared" si="4"/>
        <v>GPIO</v>
      </c>
      <c r="CI19" s="8">
        <v>1</v>
      </c>
      <c r="CJ19" t="s">
        <v>770</v>
      </c>
      <c r="CK19" s="8" t="s">
        <v>758</v>
      </c>
      <c r="CL19" s="8"/>
      <c r="CM19" s="8" t="s">
        <v>2009</v>
      </c>
      <c r="CN19" s="8"/>
      <c r="CO19" s="8" t="s">
        <v>2189</v>
      </c>
      <c r="CP19" s="8" t="s">
        <v>2163</v>
      </c>
      <c r="CQ19" s="8" t="s">
        <v>1083</v>
      </c>
      <c r="CR19" s="8" t="s">
        <v>745</v>
      </c>
      <c r="CS19" s="8"/>
      <c r="CT19" s="8" t="s">
        <v>746</v>
      </c>
      <c r="CU19" s="8" t="s">
        <v>1078</v>
      </c>
      <c r="CV19" s="8" t="s">
        <v>2011</v>
      </c>
      <c r="CW19" s="112" t="s">
        <v>2283</v>
      </c>
      <c r="CX19" s="2"/>
      <c r="CY19" s="8"/>
      <c r="CZ19" s="8" t="str">
        <f t="shared" si="5"/>
        <v>GPIO_14</v>
      </c>
      <c r="DA19" s="8" t="str">
        <f t="shared" si="6"/>
        <v>GPIO_14</v>
      </c>
      <c r="DB19" s="8" t="str">
        <f t="shared" si="7"/>
        <v>GPIO</v>
      </c>
      <c r="DC19" s="8" t="str">
        <f t="shared" si="8"/>
        <v>GPIO</v>
      </c>
      <c r="DD19" s="8">
        <v>1</v>
      </c>
      <c r="DE19" s="8" t="s">
        <v>2284</v>
      </c>
      <c r="DF19" s="8" t="s">
        <v>2167</v>
      </c>
      <c r="DG19" s="8" t="s">
        <v>2009</v>
      </c>
      <c r="DH19" s="8"/>
      <c r="DI19" s="8" t="s">
        <v>2189</v>
      </c>
      <c r="DJ19" s="8" t="s">
        <v>2163</v>
      </c>
      <c r="DK19" s="8"/>
      <c r="DL19" s="8" t="s">
        <v>1083</v>
      </c>
      <c r="DM19" s="8" t="s">
        <v>745</v>
      </c>
      <c r="DN19" s="8" t="s">
        <v>759</v>
      </c>
      <c r="DO19" s="8" t="s">
        <v>753</v>
      </c>
      <c r="DP19" s="8" t="s">
        <v>747</v>
      </c>
      <c r="DQ19" s="8"/>
      <c r="DR19" s="8"/>
      <c r="DS19" s="8"/>
      <c r="DT19" s="8"/>
    </row>
    <row r="20" spans="1:124" ht="25.5">
      <c r="A20" s="8"/>
      <c r="B20" s="89">
        <v>17</v>
      </c>
      <c r="C20" s="8" t="s">
        <v>2285</v>
      </c>
      <c r="D20" s="8" t="s">
        <v>2151</v>
      </c>
      <c r="E20" s="8" t="s">
        <v>2285</v>
      </c>
      <c r="F20" s="8" t="s">
        <v>2286</v>
      </c>
      <c r="G20" s="8" t="s">
        <v>2285</v>
      </c>
      <c r="H20" s="8" t="s">
        <v>2287</v>
      </c>
      <c r="I20" s="8" t="s">
        <v>2285</v>
      </c>
      <c r="J20" s="8" t="s">
        <v>2288</v>
      </c>
      <c r="K20" s="8" t="s">
        <v>2285</v>
      </c>
      <c r="L20" s="8" t="s">
        <v>2151</v>
      </c>
      <c r="M20" s="8"/>
      <c r="N20" s="92" t="s">
        <v>1987</v>
      </c>
      <c r="O20" s="92" t="s">
        <v>1987</v>
      </c>
      <c r="P20" s="92" t="s">
        <v>1987</v>
      </c>
      <c r="Q20" s="92" t="s">
        <v>1987</v>
      </c>
      <c r="R20" s="8">
        <v>3</v>
      </c>
      <c r="S20" s="8" t="s">
        <v>1988</v>
      </c>
      <c r="T20" s="8" t="s">
        <v>1989</v>
      </c>
      <c r="U20" s="8" t="s">
        <v>2289</v>
      </c>
      <c r="V20" s="8" t="s">
        <v>2290</v>
      </c>
      <c r="W20" s="8" t="s">
        <v>2291</v>
      </c>
      <c r="X20" s="8" t="s">
        <v>2292</v>
      </c>
      <c r="Y20" s="8"/>
      <c r="Z20" s="8"/>
      <c r="AA20" s="8"/>
      <c r="AB20" s="8"/>
      <c r="AC20" s="8" t="s">
        <v>1994</v>
      </c>
      <c r="AD20" s="8" t="str">
        <f t="shared" si="0"/>
        <v>GPIO,CAM,QDSS,,,,,,,,,,,</v>
      </c>
      <c r="AE20" s="8"/>
      <c r="AF20" s="8"/>
      <c r="AG20" s="8"/>
      <c r="AH20" s="8" t="s">
        <v>2285</v>
      </c>
      <c r="AI20" s="8" t="s">
        <v>1995</v>
      </c>
      <c r="AJ20" s="8" t="s">
        <v>2293</v>
      </c>
      <c r="AK20" s="8" t="s">
        <v>2294</v>
      </c>
      <c r="AL20" s="8" t="s">
        <v>2261</v>
      </c>
      <c r="AM20" s="8" t="s">
        <v>2295</v>
      </c>
      <c r="AN20" s="8" t="s">
        <v>2296</v>
      </c>
      <c r="AO20" s="8" t="s">
        <v>2264</v>
      </c>
      <c r="AP20" s="8" t="s">
        <v>2297</v>
      </c>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t="str">
        <f t="shared" si="1"/>
        <v>GPIO_15</v>
      </c>
      <c r="CF20" s="8" t="str">
        <f t="shared" si="2"/>
        <v>GPIO_15</v>
      </c>
      <c r="CG20" s="8" t="str">
        <f t="shared" si="3"/>
        <v>GPIO</v>
      </c>
      <c r="CH20" s="8" t="str">
        <f t="shared" si="4"/>
        <v>GPIO</v>
      </c>
      <c r="CI20" s="8">
        <v>1</v>
      </c>
      <c r="CJ20" t="s">
        <v>771</v>
      </c>
      <c r="CK20" s="8" t="s">
        <v>758</v>
      </c>
      <c r="CL20" s="8"/>
      <c r="CM20" s="8" t="s">
        <v>2009</v>
      </c>
      <c r="CN20" s="8"/>
      <c r="CO20" s="8" t="s">
        <v>2162</v>
      </c>
      <c r="CP20" s="8" t="s">
        <v>2163</v>
      </c>
      <c r="CQ20" s="8" t="s">
        <v>1083</v>
      </c>
      <c r="CR20" s="8" t="s">
        <v>745</v>
      </c>
      <c r="CS20" s="8"/>
      <c r="CT20" s="8" t="s">
        <v>746</v>
      </c>
      <c r="CU20" s="8" t="s">
        <v>1078</v>
      </c>
      <c r="CV20" s="8" t="s">
        <v>2011</v>
      </c>
      <c r="CW20" s="112" t="s">
        <v>2298</v>
      </c>
      <c r="CX20" s="2"/>
      <c r="CY20" s="8"/>
      <c r="CZ20" s="8" t="str">
        <f t="shared" si="5"/>
        <v>GPIO_15</v>
      </c>
      <c r="DA20" s="8" t="str">
        <f t="shared" si="6"/>
        <v>GPIO_15</v>
      </c>
      <c r="DB20" s="8" t="str">
        <f t="shared" si="7"/>
        <v>GPIO</v>
      </c>
      <c r="DC20" s="8" t="str">
        <f t="shared" si="8"/>
        <v>GPIO</v>
      </c>
      <c r="DD20" s="8">
        <v>1</v>
      </c>
      <c r="DE20" s="8" t="s">
        <v>2299</v>
      </c>
      <c r="DF20" s="8" t="s">
        <v>2167</v>
      </c>
      <c r="DG20" s="8" t="s">
        <v>2009</v>
      </c>
      <c r="DH20" s="8"/>
      <c r="DI20" s="8" t="s">
        <v>2162</v>
      </c>
      <c r="DJ20" s="8" t="s">
        <v>2163</v>
      </c>
      <c r="DK20" s="8"/>
      <c r="DL20" s="8" t="s">
        <v>1083</v>
      </c>
      <c r="DM20" s="8" t="s">
        <v>745</v>
      </c>
      <c r="DN20" s="8" t="s">
        <v>759</v>
      </c>
      <c r="DO20" s="8" t="s">
        <v>753</v>
      </c>
      <c r="DP20" s="8" t="s">
        <v>747</v>
      </c>
      <c r="DQ20" s="8"/>
      <c r="DR20" s="8"/>
      <c r="DS20" s="8"/>
      <c r="DT20" s="8"/>
    </row>
    <row r="21" spans="1:124" ht="25.5">
      <c r="A21" s="8"/>
      <c r="B21" s="89">
        <v>18</v>
      </c>
      <c r="C21" s="8" t="s">
        <v>2300</v>
      </c>
      <c r="D21" s="8" t="s">
        <v>2091</v>
      </c>
      <c r="E21" s="8" t="s">
        <v>2300</v>
      </c>
      <c r="F21" s="8" t="s">
        <v>2301</v>
      </c>
      <c r="G21" s="8" t="s">
        <v>2300</v>
      </c>
      <c r="H21" s="8" t="s">
        <v>2302</v>
      </c>
      <c r="I21" s="8" t="s">
        <v>2300</v>
      </c>
      <c r="J21" s="8" t="s">
        <v>2303</v>
      </c>
      <c r="K21" s="8" t="s">
        <v>2300</v>
      </c>
      <c r="L21" s="8" t="s">
        <v>2091</v>
      </c>
      <c r="M21" s="8"/>
      <c r="N21" s="92" t="s">
        <v>1987</v>
      </c>
      <c r="O21" s="92" t="s">
        <v>1987</v>
      </c>
      <c r="P21" s="92" t="s">
        <v>1987</v>
      </c>
      <c r="Q21" s="92" t="s">
        <v>1987</v>
      </c>
      <c r="R21" s="8">
        <v>3</v>
      </c>
      <c r="S21" s="8" t="s">
        <v>1988</v>
      </c>
      <c r="T21" s="8" t="s">
        <v>1989</v>
      </c>
      <c r="U21" s="8" t="s">
        <v>2304</v>
      </c>
      <c r="V21" s="8" t="s">
        <v>2305</v>
      </c>
      <c r="W21" s="8" t="s">
        <v>2306</v>
      </c>
      <c r="X21" s="8" t="s">
        <v>2307</v>
      </c>
      <c r="Y21" s="8"/>
      <c r="Z21" s="8"/>
      <c r="AA21" s="8"/>
      <c r="AB21" s="8"/>
      <c r="AC21" s="8" t="s">
        <v>1994</v>
      </c>
      <c r="AD21" s="8" t="str">
        <f t="shared" si="0"/>
        <v>GPIO,CAM,QDSS,,,,,,,,,,,</v>
      </c>
      <c r="AE21" s="8"/>
      <c r="AF21" s="8"/>
      <c r="AG21" s="8"/>
      <c r="AH21" s="8" t="s">
        <v>2300</v>
      </c>
      <c r="AI21" s="8" t="s">
        <v>1995</v>
      </c>
      <c r="AJ21" s="8" t="s">
        <v>2308</v>
      </c>
      <c r="AK21" s="8" t="s">
        <v>2309</v>
      </c>
      <c r="AL21" s="8" t="s">
        <v>2261</v>
      </c>
      <c r="AM21" s="8" t="s">
        <v>2310</v>
      </c>
      <c r="AN21" s="8" t="s">
        <v>2311</v>
      </c>
      <c r="AO21" s="8" t="s">
        <v>2264</v>
      </c>
      <c r="AP21" s="8" t="s">
        <v>2312</v>
      </c>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t="str">
        <f t="shared" si="1"/>
        <v>GPIO_16</v>
      </c>
      <c r="CF21" s="8" t="str">
        <f t="shared" si="2"/>
        <v>GPIO_16</v>
      </c>
      <c r="CG21" s="8" t="str">
        <f t="shared" si="3"/>
        <v>GPIO</v>
      </c>
      <c r="CH21" s="8" t="str">
        <f t="shared" si="4"/>
        <v>GPIO</v>
      </c>
      <c r="CI21" s="8">
        <v>1</v>
      </c>
      <c r="CJ21" t="s">
        <v>772</v>
      </c>
      <c r="CK21" s="8" t="s">
        <v>758</v>
      </c>
      <c r="CL21" s="8"/>
      <c r="CM21" s="8" t="s">
        <v>2009</v>
      </c>
      <c r="CN21" s="8"/>
      <c r="CO21" s="8" t="s">
        <v>2162</v>
      </c>
      <c r="CP21" s="8" t="s">
        <v>2163</v>
      </c>
      <c r="CQ21" s="8" t="s">
        <v>1083</v>
      </c>
      <c r="CR21" s="8" t="s">
        <v>745</v>
      </c>
      <c r="CS21" s="8"/>
      <c r="CT21" s="8" t="s">
        <v>746</v>
      </c>
      <c r="CU21" s="8" t="s">
        <v>1078</v>
      </c>
      <c r="CV21" s="8" t="s">
        <v>2011</v>
      </c>
      <c r="CW21" s="112" t="s">
        <v>2313</v>
      </c>
      <c r="CX21" s="2"/>
      <c r="CY21" s="8"/>
      <c r="CZ21" s="8" t="str">
        <f t="shared" si="5"/>
        <v>GPIO_16</v>
      </c>
      <c r="DA21" s="8" t="str">
        <f t="shared" si="6"/>
        <v>GPIO_16</v>
      </c>
      <c r="DB21" s="8" t="str">
        <f t="shared" si="7"/>
        <v>GPIO</v>
      </c>
      <c r="DC21" s="8" t="str">
        <f t="shared" si="8"/>
        <v>GPIO</v>
      </c>
      <c r="DD21" s="8">
        <v>1</v>
      </c>
      <c r="DE21" s="8" t="s">
        <v>2314</v>
      </c>
      <c r="DF21" s="8" t="s">
        <v>2167</v>
      </c>
      <c r="DG21" s="8" t="s">
        <v>2009</v>
      </c>
      <c r="DH21" s="8"/>
      <c r="DI21" s="8" t="s">
        <v>2162</v>
      </c>
      <c r="DJ21" s="8" t="s">
        <v>2163</v>
      </c>
      <c r="DK21" s="8"/>
      <c r="DL21" s="8" t="s">
        <v>1083</v>
      </c>
      <c r="DM21" s="8" t="s">
        <v>745</v>
      </c>
      <c r="DN21" s="8" t="s">
        <v>759</v>
      </c>
      <c r="DO21" s="8" t="s">
        <v>753</v>
      </c>
      <c r="DP21" s="8" t="s">
        <v>747</v>
      </c>
      <c r="DQ21" s="8"/>
      <c r="DR21" s="8"/>
      <c r="DS21" s="8"/>
      <c r="DT21" s="8"/>
    </row>
    <row r="22" spans="1:124" ht="73.5">
      <c r="A22" s="8"/>
      <c r="B22" s="89">
        <v>19</v>
      </c>
      <c r="C22" s="8" t="s">
        <v>2315</v>
      </c>
      <c r="D22" s="8" t="s">
        <v>2273</v>
      </c>
      <c r="E22" s="8" t="s">
        <v>2315</v>
      </c>
      <c r="F22" s="8" t="s">
        <v>2316</v>
      </c>
      <c r="G22" s="8" t="s">
        <v>2315</v>
      </c>
      <c r="H22" s="8" t="s">
        <v>2317</v>
      </c>
      <c r="I22" s="8" t="s">
        <v>2315</v>
      </c>
      <c r="J22" s="8" t="s">
        <v>2318</v>
      </c>
      <c r="K22" s="8" t="s">
        <v>2315</v>
      </c>
      <c r="L22" s="8" t="s">
        <v>2273</v>
      </c>
      <c r="M22" s="8"/>
      <c r="N22" s="92" t="s">
        <v>1987</v>
      </c>
      <c r="O22" s="92" t="s">
        <v>1987</v>
      </c>
      <c r="P22" s="92" t="s">
        <v>1987</v>
      </c>
      <c r="Q22" s="92" t="s">
        <v>1987</v>
      </c>
      <c r="R22" s="8">
        <v>3</v>
      </c>
      <c r="S22" s="8" t="s">
        <v>1988</v>
      </c>
      <c r="T22" s="8" t="s">
        <v>1989</v>
      </c>
      <c r="U22" s="8" t="s">
        <v>2319</v>
      </c>
      <c r="V22" s="8" t="s">
        <v>2320</v>
      </c>
      <c r="W22" s="8" t="s">
        <v>2321</v>
      </c>
      <c r="X22" s="8" t="s">
        <v>2322</v>
      </c>
      <c r="Y22" s="8"/>
      <c r="Z22" s="8"/>
      <c r="AA22" s="8"/>
      <c r="AB22" s="8"/>
      <c r="AC22" s="8" t="s">
        <v>1994</v>
      </c>
      <c r="AD22" s="8" t="str">
        <f t="shared" si="0"/>
        <v>GPIO,CCI,QDSS,,,,,,,,,,,</v>
      </c>
      <c r="AE22" s="8"/>
      <c r="AF22" s="8"/>
      <c r="AG22" s="8"/>
      <c r="AH22" s="8" t="s">
        <v>2315</v>
      </c>
      <c r="AI22" s="8" t="s">
        <v>1995</v>
      </c>
      <c r="AJ22" s="8" t="s">
        <v>2323</v>
      </c>
      <c r="AK22" s="8" t="s">
        <v>2324</v>
      </c>
      <c r="AL22" s="8" t="s">
        <v>2325</v>
      </c>
      <c r="AM22" s="8" t="s">
        <v>2326</v>
      </c>
      <c r="AN22" s="8" t="s">
        <v>2327</v>
      </c>
      <c r="AO22" s="8" t="s">
        <v>2264</v>
      </c>
      <c r="AP22" s="8" t="s">
        <v>2328</v>
      </c>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t="str">
        <f t="shared" si="1"/>
        <v>CCI_I2C_SDA0</v>
      </c>
      <c r="CF22" s="8" t="str">
        <f t="shared" si="2"/>
        <v>CCI_I2C_SDA0</v>
      </c>
      <c r="CG22" s="8" t="str">
        <f t="shared" si="3"/>
        <v>CCI</v>
      </c>
      <c r="CH22" s="8" t="str">
        <f t="shared" si="4"/>
        <v>CCI</v>
      </c>
      <c r="CI22" s="8">
        <v>2</v>
      </c>
      <c r="CJ22" s="8" t="s">
        <v>773</v>
      </c>
      <c r="CK22" s="8" t="s">
        <v>761</v>
      </c>
      <c r="CL22" s="8"/>
      <c r="CM22" s="8" t="s">
        <v>2009</v>
      </c>
      <c r="CN22" s="8"/>
      <c r="CO22" s="8" t="s">
        <v>2329</v>
      </c>
      <c r="CP22" s="8"/>
      <c r="CQ22" s="8" t="s">
        <v>1084</v>
      </c>
      <c r="CR22" s="8" t="s">
        <v>745</v>
      </c>
      <c r="CS22" s="8" t="s">
        <v>774</v>
      </c>
      <c r="CT22" s="8" t="s">
        <v>746</v>
      </c>
      <c r="CU22" s="8" t="s">
        <v>1078</v>
      </c>
      <c r="CV22" s="8" t="s">
        <v>2011</v>
      </c>
      <c r="CW22" s="112" t="s">
        <v>11418</v>
      </c>
      <c r="CX22" s="113" t="s">
        <v>12167</v>
      </c>
      <c r="CY22" s="8"/>
      <c r="CZ22" s="8" t="str">
        <f t="shared" si="5"/>
        <v>CCI_I2C_SDA0</v>
      </c>
      <c r="DA22" s="8" t="str">
        <f t="shared" si="6"/>
        <v>CCI_I2C_SDA0</v>
      </c>
      <c r="DB22" s="8" t="str">
        <f t="shared" si="7"/>
        <v>CCI</v>
      </c>
      <c r="DC22" s="8" t="str">
        <f t="shared" si="8"/>
        <v>CCI</v>
      </c>
      <c r="DD22" s="8">
        <v>2</v>
      </c>
      <c r="DE22" s="8" t="s">
        <v>1784</v>
      </c>
      <c r="DF22" s="8" t="s">
        <v>2330</v>
      </c>
      <c r="DG22" s="8" t="s">
        <v>2009</v>
      </c>
      <c r="DH22" s="8"/>
      <c r="DI22" s="8" t="s">
        <v>2329</v>
      </c>
      <c r="DJ22" s="8"/>
      <c r="DK22" s="8"/>
      <c r="DL22" s="8" t="s">
        <v>1084</v>
      </c>
      <c r="DM22" s="8" t="s">
        <v>745</v>
      </c>
      <c r="DN22" s="8" t="s">
        <v>774</v>
      </c>
      <c r="DO22" s="8" t="s">
        <v>753</v>
      </c>
      <c r="DP22" s="8" t="s">
        <v>747</v>
      </c>
      <c r="DQ22" s="8"/>
      <c r="DR22" s="8"/>
      <c r="DS22" s="8"/>
      <c r="DT22" s="8"/>
    </row>
    <row r="23" spans="1:124" ht="75">
      <c r="A23" s="8"/>
      <c r="B23" s="89">
        <v>20</v>
      </c>
      <c r="C23" s="8" t="s">
        <v>2331</v>
      </c>
      <c r="D23" s="8" t="s">
        <v>2129</v>
      </c>
      <c r="E23" s="8" t="s">
        <v>2331</v>
      </c>
      <c r="F23" s="8" t="s">
        <v>2332</v>
      </c>
      <c r="G23" s="8" t="s">
        <v>2331</v>
      </c>
      <c r="H23" s="8" t="s">
        <v>2333</v>
      </c>
      <c r="I23" s="8" t="s">
        <v>2331</v>
      </c>
      <c r="J23" s="8" t="s">
        <v>2334</v>
      </c>
      <c r="K23" s="8" t="s">
        <v>2331</v>
      </c>
      <c r="L23" s="8" t="s">
        <v>2129</v>
      </c>
      <c r="M23" s="8"/>
      <c r="N23" s="92" t="s">
        <v>1987</v>
      </c>
      <c r="O23" s="92" t="s">
        <v>1987</v>
      </c>
      <c r="P23" s="92" t="s">
        <v>1987</v>
      </c>
      <c r="Q23" s="92" t="s">
        <v>1987</v>
      </c>
      <c r="R23" s="8">
        <v>3</v>
      </c>
      <c r="S23" s="8" t="s">
        <v>1988</v>
      </c>
      <c r="T23" s="8" t="s">
        <v>1989</v>
      </c>
      <c r="U23" s="8" t="s">
        <v>2335</v>
      </c>
      <c r="V23" s="8" t="s">
        <v>2336</v>
      </c>
      <c r="W23" s="8" t="s">
        <v>2337</v>
      </c>
      <c r="X23" s="8" t="s">
        <v>2338</v>
      </c>
      <c r="Y23" s="8"/>
      <c r="Z23" s="8"/>
      <c r="AA23" s="8"/>
      <c r="AB23" s="8"/>
      <c r="AC23" s="8" t="s">
        <v>1994</v>
      </c>
      <c r="AD23" s="8" t="str">
        <f t="shared" si="0"/>
        <v>GPIO,CCI,,,QDSS,,,,,,,,,</v>
      </c>
      <c r="AE23" s="8"/>
      <c r="AF23" s="8"/>
      <c r="AG23" s="8"/>
      <c r="AH23" s="8" t="s">
        <v>2331</v>
      </c>
      <c r="AI23" s="8" t="s">
        <v>1995</v>
      </c>
      <c r="AJ23" s="8" t="s">
        <v>2339</v>
      </c>
      <c r="AK23" s="8" t="s">
        <v>2340</v>
      </c>
      <c r="AL23" s="8" t="s">
        <v>2325</v>
      </c>
      <c r="AM23" s="8" t="s">
        <v>2341</v>
      </c>
      <c r="AN23" s="8"/>
      <c r="AO23" s="8"/>
      <c r="AP23" s="8"/>
      <c r="AQ23" s="8"/>
      <c r="AR23" s="8"/>
      <c r="AS23" s="8"/>
      <c r="AT23" s="8" t="s">
        <v>2342</v>
      </c>
      <c r="AU23" s="8" t="s">
        <v>2264</v>
      </c>
      <c r="AV23" s="8" t="s">
        <v>2343</v>
      </c>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t="str">
        <f t="shared" si="1"/>
        <v>CCI_I2C_SCL0</v>
      </c>
      <c r="CF23" s="8" t="str">
        <f t="shared" si="2"/>
        <v>CCI_I2C_SCL0</v>
      </c>
      <c r="CG23" s="8" t="str">
        <f t="shared" si="3"/>
        <v>CCI</v>
      </c>
      <c r="CH23" s="8" t="str">
        <f t="shared" si="4"/>
        <v>CCI</v>
      </c>
      <c r="CI23" s="8">
        <v>2</v>
      </c>
      <c r="CJ23" s="8" t="s">
        <v>775</v>
      </c>
      <c r="CK23" s="8" t="s">
        <v>761</v>
      </c>
      <c r="CL23" s="8"/>
      <c r="CM23" s="8" t="s">
        <v>2009</v>
      </c>
      <c r="CN23" s="8"/>
      <c r="CO23" s="8" t="s">
        <v>2329</v>
      </c>
      <c r="CP23" s="8"/>
      <c r="CQ23" s="8" t="s">
        <v>1085</v>
      </c>
      <c r="CR23" s="8" t="s">
        <v>745</v>
      </c>
      <c r="CS23" s="8" t="s">
        <v>774</v>
      </c>
      <c r="CT23" s="8" t="s">
        <v>746</v>
      </c>
      <c r="CU23" s="8" t="s">
        <v>1078</v>
      </c>
      <c r="CV23" s="8" t="s">
        <v>2011</v>
      </c>
      <c r="CW23" s="112" t="s">
        <v>11419</v>
      </c>
      <c r="CX23" s="113" t="s">
        <v>12168</v>
      </c>
      <c r="CY23" s="8"/>
      <c r="CZ23" s="8" t="str">
        <f t="shared" si="5"/>
        <v>CCI_I2C_SCL0</v>
      </c>
      <c r="DA23" s="8" t="str">
        <f t="shared" si="6"/>
        <v>CCI_I2C_SCL0</v>
      </c>
      <c r="DB23" s="8" t="str">
        <f t="shared" si="7"/>
        <v>CCI</v>
      </c>
      <c r="DC23" s="8" t="str">
        <f t="shared" si="8"/>
        <v>CCI</v>
      </c>
      <c r="DD23" s="8">
        <v>2</v>
      </c>
      <c r="DE23" s="8" t="s">
        <v>1783</v>
      </c>
      <c r="DF23" s="8" t="s">
        <v>2330</v>
      </c>
      <c r="DG23" s="8" t="s">
        <v>2009</v>
      </c>
      <c r="DH23" s="8"/>
      <c r="DI23" s="8" t="s">
        <v>2329</v>
      </c>
      <c r="DJ23" s="8"/>
      <c r="DK23" s="8"/>
      <c r="DL23" s="8" t="s">
        <v>1085</v>
      </c>
      <c r="DM23" s="8" t="s">
        <v>745</v>
      </c>
      <c r="DN23" s="8" t="s">
        <v>774</v>
      </c>
      <c r="DO23" s="8" t="s">
        <v>753</v>
      </c>
      <c r="DP23" s="8" t="s">
        <v>747</v>
      </c>
      <c r="DQ23" s="8"/>
      <c r="DR23" s="8"/>
      <c r="DS23" s="8"/>
      <c r="DT23" s="8"/>
    </row>
    <row r="24" spans="1:124" ht="36.75">
      <c r="A24" s="8"/>
      <c r="B24" s="89">
        <v>21</v>
      </c>
      <c r="C24" s="8" t="s">
        <v>2344</v>
      </c>
      <c r="D24" s="8" t="s">
        <v>2345</v>
      </c>
      <c r="E24" s="8" t="s">
        <v>2344</v>
      </c>
      <c r="F24" s="8" t="s">
        <v>2346</v>
      </c>
      <c r="G24" s="8" t="s">
        <v>2344</v>
      </c>
      <c r="H24" s="8" t="s">
        <v>2347</v>
      </c>
      <c r="I24" s="8" t="s">
        <v>2344</v>
      </c>
      <c r="J24" s="8" t="s">
        <v>2348</v>
      </c>
      <c r="K24" s="8" t="s">
        <v>2344</v>
      </c>
      <c r="L24" s="8" t="s">
        <v>2345</v>
      </c>
      <c r="M24" s="8"/>
      <c r="N24" s="92" t="s">
        <v>1987</v>
      </c>
      <c r="O24" s="92" t="s">
        <v>1987</v>
      </c>
      <c r="P24" s="92" t="s">
        <v>1987</v>
      </c>
      <c r="Q24" s="92" t="s">
        <v>1987</v>
      </c>
      <c r="R24" s="8">
        <v>3</v>
      </c>
      <c r="S24" s="8" t="s">
        <v>1988</v>
      </c>
      <c r="T24" s="8" t="s">
        <v>1989</v>
      </c>
      <c r="U24" s="8" t="s">
        <v>2349</v>
      </c>
      <c r="V24" s="8" t="s">
        <v>2350</v>
      </c>
      <c r="W24" s="8" t="s">
        <v>2351</v>
      </c>
      <c r="X24" s="8" t="s">
        <v>2352</v>
      </c>
      <c r="Y24" s="8"/>
      <c r="Z24" s="8"/>
      <c r="AA24" s="8"/>
      <c r="AB24" s="8"/>
      <c r="AC24" s="8" t="s">
        <v>1994</v>
      </c>
      <c r="AD24" s="8" t="str">
        <f t="shared" si="0"/>
        <v>GPIO,CCI,,,QDSS,,,,,,,,,</v>
      </c>
      <c r="AE24" s="8"/>
      <c r="AF24" s="8"/>
      <c r="AG24" s="8"/>
      <c r="AH24" s="8" t="s">
        <v>2344</v>
      </c>
      <c r="AI24" s="8" t="s">
        <v>1995</v>
      </c>
      <c r="AJ24" s="8" t="s">
        <v>2353</v>
      </c>
      <c r="AK24" s="8" t="s">
        <v>2354</v>
      </c>
      <c r="AL24" s="8" t="s">
        <v>2325</v>
      </c>
      <c r="AM24" s="8" t="s">
        <v>2355</v>
      </c>
      <c r="AN24" s="8"/>
      <c r="AO24" s="8"/>
      <c r="AP24" s="8"/>
      <c r="AQ24" s="8"/>
      <c r="AR24" s="8"/>
      <c r="AS24" s="8"/>
      <c r="AT24" s="8" t="s">
        <v>2356</v>
      </c>
      <c r="AU24" s="8" t="s">
        <v>2264</v>
      </c>
      <c r="AV24" s="8" t="s">
        <v>2357</v>
      </c>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t="str">
        <f t="shared" si="1"/>
        <v>CCI_I2C_SDA1</v>
      </c>
      <c r="CF24" s="8" t="str">
        <f t="shared" si="2"/>
        <v>CCI_I2C_SDA1</v>
      </c>
      <c r="CG24" s="8" t="str">
        <f t="shared" si="3"/>
        <v>CCI</v>
      </c>
      <c r="CH24" s="8" t="str">
        <f t="shared" si="4"/>
        <v>CCI</v>
      </c>
      <c r="CI24" s="8">
        <v>2</v>
      </c>
      <c r="CJ24" s="8" t="s">
        <v>776</v>
      </c>
      <c r="CK24" s="8" t="s">
        <v>758</v>
      </c>
      <c r="CL24" s="8"/>
      <c r="CM24" s="8" t="s">
        <v>2009</v>
      </c>
      <c r="CN24" s="8"/>
      <c r="CO24" s="8" t="s">
        <v>2329</v>
      </c>
      <c r="CP24" s="8"/>
      <c r="CQ24" s="8" t="s">
        <v>1084</v>
      </c>
      <c r="CR24" s="8" t="s">
        <v>745</v>
      </c>
      <c r="CS24" s="8" t="s">
        <v>774</v>
      </c>
      <c r="CT24" s="8" t="s">
        <v>753</v>
      </c>
      <c r="CU24" s="8" t="s">
        <v>1078</v>
      </c>
      <c r="CV24" s="8" t="s">
        <v>2011</v>
      </c>
      <c r="CW24" s="112" t="s">
        <v>11420</v>
      </c>
      <c r="CX24" s="113" t="s">
        <v>12169</v>
      </c>
      <c r="CY24" s="8"/>
      <c r="CZ24" s="8" t="str">
        <f t="shared" si="5"/>
        <v>CCI_I2C_SDA1</v>
      </c>
      <c r="DA24" s="8" t="str">
        <f t="shared" si="6"/>
        <v>CCI_I2C_SDA1</v>
      </c>
      <c r="DB24" s="8" t="str">
        <f t="shared" si="7"/>
        <v>CCI</v>
      </c>
      <c r="DC24" s="8" t="str">
        <f t="shared" si="8"/>
        <v>CCI</v>
      </c>
      <c r="DD24" s="8">
        <v>2</v>
      </c>
      <c r="DE24" s="8" t="s">
        <v>2358</v>
      </c>
      <c r="DF24" s="8" t="s">
        <v>2359</v>
      </c>
      <c r="DG24" s="8" t="s">
        <v>2009</v>
      </c>
      <c r="DH24" s="8"/>
      <c r="DI24" s="8" t="s">
        <v>2329</v>
      </c>
      <c r="DJ24" s="8"/>
      <c r="DK24" s="8"/>
      <c r="DL24" s="8" t="s">
        <v>1084</v>
      </c>
      <c r="DM24" s="8" t="s">
        <v>745</v>
      </c>
      <c r="DN24" s="8" t="s">
        <v>774</v>
      </c>
      <c r="DO24" s="8" t="s">
        <v>753</v>
      </c>
      <c r="DP24" s="8" t="s">
        <v>747</v>
      </c>
      <c r="DQ24" s="8"/>
      <c r="DR24" s="8"/>
      <c r="DS24" s="8"/>
      <c r="DT24" s="8"/>
    </row>
    <row r="25" spans="1:124" ht="38.25">
      <c r="A25" s="8"/>
      <c r="B25" s="89">
        <v>22</v>
      </c>
      <c r="C25" s="8" t="s">
        <v>2360</v>
      </c>
      <c r="D25" s="8" t="s">
        <v>2071</v>
      </c>
      <c r="E25" s="8" t="s">
        <v>2360</v>
      </c>
      <c r="F25" s="8" t="s">
        <v>2361</v>
      </c>
      <c r="G25" s="8" t="s">
        <v>2360</v>
      </c>
      <c r="H25" s="8" t="s">
        <v>2362</v>
      </c>
      <c r="I25" s="8" t="s">
        <v>2360</v>
      </c>
      <c r="J25" s="8" t="s">
        <v>2363</v>
      </c>
      <c r="K25" s="8" t="s">
        <v>2360</v>
      </c>
      <c r="L25" s="8" t="s">
        <v>2071</v>
      </c>
      <c r="M25" s="8"/>
      <c r="N25" s="92" t="s">
        <v>1987</v>
      </c>
      <c r="O25" s="92" t="s">
        <v>1987</v>
      </c>
      <c r="P25" s="92" t="s">
        <v>1987</v>
      </c>
      <c r="Q25" s="92" t="s">
        <v>1987</v>
      </c>
      <c r="R25" s="8">
        <v>3</v>
      </c>
      <c r="S25" s="8" t="s">
        <v>1988</v>
      </c>
      <c r="T25" s="8" t="s">
        <v>1989</v>
      </c>
      <c r="U25" s="8" t="s">
        <v>2364</v>
      </c>
      <c r="V25" s="8" t="s">
        <v>2365</v>
      </c>
      <c r="W25" s="8" t="s">
        <v>2366</v>
      </c>
      <c r="X25" s="8" t="s">
        <v>2367</v>
      </c>
      <c r="Y25" s="8"/>
      <c r="Z25" s="8"/>
      <c r="AA25" s="8"/>
      <c r="AB25" s="8"/>
      <c r="AC25" s="8" t="s">
        <v>1994</v>
      </c>
      <c r="AD25" s="8" t="str">
        <f t="shared" si="0"/>
        <v>GPIO,CCI,,,QDSS,,,,,,,,,</v>
      </c>
      <c r="AE25" s="8"/>
      <c r="AF25" s="8"/>
      <c r="AG25" s="8"/>
      <c r="AH25" s="8" t="s">
        <v>2360</v>
      </c>
      <c r="AI25" s="8" t="s">
        <v>1995</v>
      </c>
      <c r="AJ25" s="8" t="s">
        <v>2368</v>
      </c>
      <c r="AK25" s="8" t="s">
        <v>2369</v>
      </c>
      <c r="AL25" s="8" t="s">
        <v>2325</v>
      </c>
      <c r="AM25" s="8" t="s">
        <v>2370</v>
      </c>
      <c r="AN25" s="8"/>
      <c r="AO25" s="8"/>
      <c r="AP25" s="8"/>
      <c r="AQ25" s="8"/>
      <c r="AR25" s="8"/>
      <c r="AS25" s="8"/>
      <c r="AT25" s="8" t="s">
        <v>2371</v>
      </c>
      <c r="AU25" s="8" t="s">
        <v>2264</v>
      </c>
      <c r="AV25" s="8" t="s">
        <v>2372</v>
      </c>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t="str">
        <f t="shared" si="1"/>
        <v>CCI_I2C_SCL1</v>
      </c>
      <c r="CF25" s="8" t="str">
        <f t="shared" si="2"/>
        <v>CCI_I2C_SCL1</v>
      </c>
      <c r="CG25" s="8" t="str">
        <f t="shared" si="3"/>
        <v>CCI</v>
      </c>
      <c r="CH25" s="8" t="str">
        <f t="shared" si="4"/>
        <v>CCI</v>
      </c>
      <c r="CI25" s="8">
        <v>2</v>
      </c>
      <c r="CJ25" s="8" t="s">
        <v>777</v>
      </c>
      <c r="CK25" s="8" t="s">
        <v>758</v>
      </c>
      <c r="CL25" s="8"/>
      <c r="CM25" s="8" t="s">
        <v>2009</v>
      </c>
      <c r="CN25" s="8"/>
      <c r="CO25" s="8" t="s">
        <v>2329</v>
      </c>
      <c r="CP25" s="8"/>
      <c r="CQ25" s="8" t="s">
        <v>1085</v>
      </c>
      <c r="CR25" s="8" t="s">
        <v>745</v>
      </c>
      <c r="CS25" s="8" t="s">
        <v>774</v>
      </c>
      <c r="CT25" s="8" t="s">
        <v>753</v>
      </c>
      <c r="CU25" s="8" t="s">
        <v>1078</v>
      </c>
      <c r="CV25" s="8" t="s">
        <v>2011</v>
      </c>
      <c r="CW25" s="112" t="s">
        <v>11421</v>
      </c>
      <c r="CX25" s="113" t="s">
        <v>12170</v>
      </c>
      <c r="CY25" s="8"/>
      <c r="CZ25" s="8" t="str">
        <f t="shared" si="5"/>
        <v>CCI_I2C_SCL1</v>
      </c>
      <c r="DA25" s="8" t="str">
        <f t="shared" si="6"/>
        <v>CCI_I2C_SCL1</v>
      </c>
      <c r="DB25" s="8" t="str">
        <f t="shared" si="7"/>
        <v>CCI</v>
      </c>
      <c r="DC25" s="8" t="str">
        <f t="shared" si="8"/>
        <v>CCI</v>
      </c>
      <c r="DD25" s="8">
        <v>2</v>
      </c>
      <c r="DE25" s="8" t="s">
        <v>2373</v>
      </c>
      <c r="DF25" s="8" t="s">
        <v>2359</v>
      </c>
      <c r="DG25" s="8" t="s">
        <v>2009</v>
      </c>
      <c r="DH25" s="8"/>
      <c r="DI25" s="8" t="s">
        <v>2329</v>
      </c>
      <c r="DJ25" s="8"/>
      <c r="DK25" s="8"/>
      <c r="DL25" s="8" t="s">
        <v>1085</v>
      </c>
      <c r="DM25" s="8" t="s">
        <v>745</v>
      </c>
      <c r="DN25" s="8" t="s">
        <v>774</v>
      </c>
      <c r="DO25" s="8" t="s">
        <v>753</v>
      </c>
      <c r="DP25" s="8" t="s">
        <v>747</v>
      </c>
      <c r="DQ25" s="8"/>
      <c r="DR25" s="8"/>
      <c r="DS25" s="8"/>
      <c r="DT25" s="8"/>
    </row>
    <row r="26" spans="1:124" ht="25.5">
      <c r="A26" s="8"/>
      <c r="B26" s="89">
        <v>23</v>
      </c>
      <c r="C26" s="8" t="s">
        <v>2374</v>
      </c>
      <c r="D26" s="8" t="s">
        <v>2254</v>
      </c>
      <c r="E26" s="8" t="s">
        <v>2374</v>
      </c>
      <c r="F26" s="8" t="s">
        <v>2375</v>
      </c>
      <c r="G26" s="8" t="s">
        <v>2374</v>
      </c>
      <c r="H26" s="8" t="s">
        <v>2376</v>
      </c>
      <c r="I26" s="8" t="s">
        <v>2374</v>
      </c>
      <c r="J26" s="8" t="s">
        <v>2377</v>
      </c>
      <c r="K26" s="8" t="s">
        <v>2374</v>
      </c>
      <c r="L26" s="8" t="s">
        <v>2254</v>
      </c>
      <c r="M26" s="8"/>
      <c r="N26" s="92" t="s">
        <v>1987</v>
      </c>
      <c r="O26" s="92" t="s">
        <v>1987</v>
      </c>
      <c r="P26" s="92" t="s">
        <v>1987</v>
      </c>
      <c r="Q26" s="92" t="s">
        <v>1987</v>
      </c>
      <c r="R26" s="8">
        <v>3</v>
      </c>
      <c r="S26" s="8" t="s">
        <v>1988</v>
      </c>
      <c r="T26" s="8" t="s">
        <v>1989</v>
      </c>
      <c r="U26" s="8" t="s">
        <v>2378</v>
      </c>
      <c r="V26" s="8" t="s">
        <v>2379</v>
      </c>
      <c r="W26" s="8" t="s">
        <v>2380</v>
      </c>
      <c r="X26" s="8" t="s">
        <v>2381</v>
      </c>
      <c r="Y26" s="8"/>
      <c r="Z26" s="8"/>
      <c r="AA26" s="8"/>
      <c r="AB26" s="8"/>
      <c r="AC26" s="8" t="s">
        <v>1994</v>
      </c>
      <c r="AD26" s="8" t="str">
        <f t="shared" si="0"/>
        <v>GPIO,CCI,GCC,QDSS,,,,,,,,,,</v>
      </c>
      <c r="AE26" s="8"/>
      <c r="AF26" s="8"/>
      <c r="AG26" s="8"/>
      <c r="AH26" s="8" t="s">
        <v>2374</v>
      </c>
      <c r="AI26" s="8" t="s">
        <v>1995</v>
      </c>
      <c r="AJ26" s="8" t="s">
        <v>2382</v>
      </c>
      <c r="AK26" s="8" t="s">
        <v>2383</v>
      </c>
      <c r="AL26" s="8" t="s">
        <v>2325</v>
      </c>
      <c r="AM26" s="8" t="s">
        <v>2384</v>
      </c>
      <c r="AN26" s="8" t="s">
        <v>2385</v>
      </c>
      <c r="AO26" s="8" t="s">
        <v>2386</v>
      </c>
      <c r="AP26" s="8" t="s">
        <v>2387</v>
      </c>
      <c r="AQ26" s="8" t="s">
        <v>2388</v>
      </c>
      <c r="AR26" s="8" t="s">
        <v>2264</v>
      </c>
      <c r="AS26" s="8" t="s">
        <v>2389</v>
      </c>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t="str">
        <f t="shared" si="1"/>
        <v>GPIO_21</v>
      </c>
      <c r="CF26" s="8" t="str">
        <f t="shared" si="2"/>
        <v>GPIO_21</v>
      </c>
      <c r="CG26" s="8" t="str">
        <f t="shared" si="3"/>
        <v>GPIO</v>
      </c>
      <c r="CH26" s="8" t="str">
        <f t="shared" si="4"/>
        <v>GPIO</v>
      </c>
      <c r="CI26" s="8">
        <v>1</v>
      </c>
      <c r="CJ26" s="8" t="s">
        <v>11805</v>
      </c>
      <c r="CK26" s="8" t="s">
        <v>795</v>
      </c>
      <c r="CL26" s="8"/>
      <c r="CM26" s="8" t="s">
        <v>2009</v>
      </c>
      <c r="CN26" s="8"/>
      <c r="CO26" s="8" t="s">
        <v>2329</v>
      </c>
      <c r="CP26" s="8"/>
      <c r="CQ26" s="8" t="s">
        <v>1083</v>
      </c>
      <c r="CR26" s="8" t="s">
        <v>745</v>
      </c>
      <c r="CS26" s="8"/>
      <c r="CT26" s="8" t="s">
        <v>763</v>
      </c>
      <c r="CU26" s="8" t="s">
        <v>1078</v>
      </c>
      <c r="CV26" s="8" t="s">
        <v>2011</v>
      </c>
      <c r="CW26" s="112" t="s">
        <v>12223</v>
      </c>
      <c r="CX26" s="2"/>
      <c r="CY26" s="8"/>
      <c r="CZ26" s="8" t="str">
        <f t="shared" si="5"/>
        <v>CCI_TIMER0</v>
      </c>
      <c r="DA26" s="8" t="str">
        <f t="shared" si="6"/>
        <v>CCI_TIMER0</v>
      </c>
      <c r="DB26" s="8" t="str">
        <f t="shared" si="7"/>
        <v>CCI</v>
      </c>
      <c r="DC26" s="8" t="str">
        <f t="shared" si="8"/>
        <v>CCI</v>
      </c>
      <c r="DD26" s="8">
        <v>2</v>
      </c>
      <c r="DE26" s="8" t="s">
        <v>2390</v>
      </c>
      <c r="DF26" s="8" t="s">
        <v>2391</v>
      </c>
      <c r="DG26" s="8" t="s">
        <v>2009</v>
      </c>
      <c r="DH26" s="8"/>
      <c r="DI26" s="8" t="s">
        <v>2329</v>
      </c>
      <c r="DJ26" s="8"/>
      <c r="DK26" s="8"/>
      <c r="DL26" s="8" t="s">
        <v>1085</v>
      </c>
      <c r="DM26" s="8" t="s">
        <v>745</v>
      </c>
      <c r="DN26" s="8"/>
      <c r="DO26" s="8" t="s">
        <v>763</v>
      </c>
      <c r="DP26" s="8" t="s">
        <v>747</v>
      </c>
      <c r="DQ26" s="8"/>
      <c r="DR26" s="8"/>
      <c r="DS26" s="8"/>
      <c r="DT26" s="8"/>
    </row>
    <row r="27" spans="1:124" ht="25.5">
      <c r="A27" s="8"/>
      <c r="B27" s="89">
        <v>24</v>
      </c>
      <c r="C27" s="8" t="s">
        <v>2392</v>
      </c>
      <c r="D27" s="8" t="s">
        <v>2109</v>
      </c>
      <c r="E27" s="8" t="s">
        <v>2392</v>
      </c>
      <c r="F27" s="8" t="s">
        <v>2393</v>
      </c>
      <c r="G27" s="8" t="s">
        <v>2392</v>
      </c>
      <c r="H27" s="8" t="s">
        <v>2394</v>
      </c>
      <c r="I27" s="8" t="s">
        <v>2392</v>
      </c>
      <c r="J27" s="8" t="s">
        <v>2395</v>
      </c>
      <c r="K27" s="8" t="s">
        <v>2392</v>
      </c>
      <c r="L27" s="8" t="s">
        <v>2109</v>
      </c>
      <c r="M27" s="8"/>
      <c r="N27" s="92" t="s">
        <v>1987</v>
      </c>
      <c r="O27" s="92" t="s">
        <v>1987</v>
      </c>
      <c r="P27" s="92" t="s">
        <v>1987</v>
      </c>
      <c r="Q27" s="92" t="s">
        <v>1987</v>
      </c>
      <c r="R27" s="8">
        <v>3</v>
      </c>
      <c r="S27" s="8" t="s">
        <v>1988</v>
      </c>
      <c r="T27" s="8" t="s">
        <v>1989</v>
      </c>
      <c r="U27" s="8" t="s">
        <v>2396</v>
      </c>
      <c r="V27" s="8" t="s">
        <v>2397</v>
      </c>
      <c r="W27" s="8" t="s">
        <v>2398</v>
      </c>
      <c r="X27" s="8" t="s">
        <v>2399</v>
      </c>
      <c r="Y27" s="8"/>
      <c r="Z27" s="8"/>
      <c r="AA27" s="8"/>
      <c r="AB27" s="8"/>
      <c r="AC27" s="8" t="s">
        <v>1994</v>
      </c>
      <c r="AD27" s="8" t="str">
        <f t="shared" si="0"/>
        <v>GPIO,CCI,GCC,QDSS,,,,,,,,,,</v>
      </c>
      <c r="AE27" s="8"/>
      <c r="AF27" s="8"/>
      <c r="AG27" s="8"/>
      <c r="AH27" s="8" t="s">
        <v>2392</v>
      </c>
      <c r="AI27" s="8" t="s">
        <v>1995</v>
      </c>
      <c r="AJ27" s="8" t="s">
        <v>2400</v>
      </c>
      <c r="AK27" s="8" t="s">
        <v>2401</v>
      </c>
      <c r="AL27" s="8" t="s">
        <v>2325</v>
      </c>
      <c r="AM27" s="8" t="s">
        <v>2402</v>
      </c>
      <c r="AN27" s="8" t="s">
        <v>2403</v>
      </c>
      <c r="AO27" s="8" t="s">
        <v>2386</v>
      </c>
      <c r="AP27" s="8" t="s">
        <v>2404</v>
      </c>
      <c r="AQ27" s="8" t="s">
        <v>2405</v>
      </c>
      <c r="AR27" s="8" t="s">
        <v>2264</v>
      </c>
      <c r="AS27" s="8" t="s">
        <v>2406</v>
      </c>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t="str">
        <f t="shared" si="1"/>
        <v>GPIO_22</v>
      </c>
      <c r="CF27" s="8" t="str">
        <f t="shared" si="2"/>
        <v>GPIO_22</v>
      </c>
      <c r="CG27" s="8" t="str">
        <f t="shared" si="3"/>
        <v>GPIO</v>
      </c>
      <c r="CH27" s="8" t="str">
        <f t="shared" si="4"/>
        <v>GPIO</v>
      </c>
      <c r="CI27" s="8">
        <v>1</v>
      </c>
      <c r="CJ27" s="8" t="s">
        <v>11806</v>
      </c>
      <c r="CK27" s="8" t="s">
        <v>795</v>
      </c>
      <c r="CL27" s="8"/>
      <c r="CM27" s="8" t="s">
        <v>2009</v>
      </c>
      <c r="CN27" s="8"/>
      <c r="CO27" s="8" t="s">
        <v>2189</v>
      </c>
      <c r="CP27" s="8"/>
      <c r="CQ27" s="8" t="s">
        <v>1083</v>
      </c>
      <c r="CR27" s="8" t="s">
        <v>745</v>
      </c>
      <c r="CS27" s="8" t="s">
        <v>759</v>
      </c>
      <c r="CT27" s="8" t="s">
        <v>763</v>
      </c>
      <c r="CU27" s="8" t="s">
        <v>1078</v>
      </c>
      <c r="CV27" s="8" t="s">
        <v>2011</v>
      </c>
      <c r="CW27" s="112" t="s">
        <v>12224</v>
      </c>
      <c r="CX27" s="2"/>
      <c r="CY27" s="8"/>
      <c r="CZ27" s="8" t="str">
        <f t="shared" si="5"/>
        <v>GPIO_22</v>
      </c>
      <c r="DA27" s="8" t="str">
        <f t="shared" si="6"/>
        <v>GPIO_22</v>
      </c>
      <c r="DB27" s="8" t="str">
        <f t="shared" si="7"/>
        <v>GPIO</v>
      </c>
      <c r="DC27" s="8" t="str">
        <f t="shared" si="8"/>
        <v>GPIO</v>
      </c>
      <c r="DD27" s="8">
        <v>1</v>
      </c>
      <c r="DE27" s="8" t="s">
        <v>2407</v>
      </c>
      <c r="DF27" s="8" t="s">
        <v>2167</v>
      </c>
      <c r="DG27" s="8" t="s">
        <v>2009</v>
      </c>
      <c r="DH27" s="8"/>
      <c r="DI27" s="8" t="s">
        <v>2189</v>
      </c>
      <c r="DJ27" s="8" t="s">
        <v>2163</v>
      </c>
      <c r="DK27" s="8"/>
      <c r="DL27" s="8" t="s">
        <v>1083</v>
      </c>
      <c r="DM27" s="8" t="s">
        <v>745</v>
      </c>
      <c r="DN27" s="8" t="s">
        <v>759</v>
      </c>
      <c r="DO27" s="8" t="s">
        <v>753</v>
      </c>
      <c r="DP27" s="8" t="s">
        <v>747</v>
      </c>
      <c r="DQ27" s="8"/>
      <c r="DR27" s="8"/>
      <c r="DS27" s="8"/>
      <c r="DT27" s="8"/>
    </row>
    <row r="28" spans="1:124" ht="51">
      <c r="A28" s="8"/>
      <c r="B28" s="89">
        <v>25</v>
      </c>
      <c r="C28" s="8" t="s">
        <v>2408</v>
      </c>
      <c r="D28" s="8" t="s">
        <v>2409</v>
      </c>
      <c r="E28" s="8" t="s">
        <v>2408</v>
      </c>
      <c r="F28" s="8" t="s">
        <v>2410</v>
      </c>
      <c r="G28" s="8" t="s">
        <v>2408</v>
      </c>
      <c r="H28" s="8" t="s">
        <v>2411</v>
      </c>
      <c r="I28" s="8" t="s">
        <v>2408</v>
      </c>
      <c r="J28" s="8" t="s">
        <v>2412</v>
      </c>
      <c r="K28" s="8" t="s">
        <v>2408</v>
      </c>
      <c r="L28" s="8" t="s">
        <v>2409</v>
      </c>
      <c r="M28" s="8"/>
      <c r="N28" s="92" t="s">
        <v>1987</v>
      </c>
      <c r="O28" s="92" t="s">
        <v>1987</v>
      </c>
      <c r="P28" s="92" t="s">
        <v>1987</v>
      </c>
      <c r="Q28" s="92" t="s">
        <v>1987</v>
      </c>
      <c r="R28" s="8">
        <v>3</v>
      </c>
      <c r="S28" s="8" t="s">
        <v>1988</v>
      </c>
      <c r="T28" s="8" t="s">
        <v>1989</v>
      </c>
      <c r="U28" s="8" t="s">
        <v>2413</v>
      </c>
      <c r="V28" s="8" t="s">
        <v>2414</v>
      </c>
      <c r="W28" s="8" t="s">
        <v>2415</v>
      </c>
      <c r="X28" s="8" t="s">
        <v>2416</v>
      </c>
      <c r="Y28" s="8"/>
      <c r="Z28" s="8"/>
      <c r="AA28" s="8"/>
      <c r="AB28" s="8"/>
      <c r="AC28" s="8" t="s">
        <v>1994</v>
      </c>
      <c r="AD28" s="8" t="str">
        <f t="shared" si="0"/>
        <v>GPIO,CCI,QUP18,QDSS,,,,UART_QUP18, QUP18,I2C_QUP18, QUP18,SPI-M_QUP18, QUP18,,,,</v>
      </c>
      <c r="AE28" s="8"/>
      <c r="AF28" s="8"/>
      <c r="AG28" s="8"/>
      <c r="AH28" s="8" t="s">
        <v>2408</v>
      </c>
      <c r="AI28" s="8" t="s">
        <v>1995</v>
      </c>
      <c r="AJ28" s="8" t="s">
        <v>2417</v>
      </c>
      <c r="AK28" s="8" t="s">
        <v>2418</v>
      </c>
      <c r="AL28" s="8" t="s">
        <v>2325</v>
      </c>
      <c r="AM28" s="8" t="s">
        <v>2419</v>
      </c>
      <c r="AN28" s="8" t="s">
        <v>2420</v>
      </c>
      <c r="AO28" s="8" t="s">
        <v>2421</v>
      </c>
      <c r="AP28" s="8" t="s">
        <v>2422</v>
      </c>
      <c r="AQ28" s="8" t="s">
        <v>2423</v>
      </c>
      <c r="AR28" s="8" t="s">
        <v>2264</v>
      </c>
      <c r="AS28" s="8" t="s">
        <v>2424</v>
      </c>
      <c r="AT28" s="8"/>
      <c r="AU28" s="8"/>
      <c r="AV28" s="8"/>
      <c r="AW28" s="8"/>
      <c r="AX28" s="8"/>
      <c r="AY28" s="8"/>
      <c r="AZ28" s="8"/>
      <c r="BA28" s="8"/>
      <c r="BB28" s="8"/>
      <c r="BC28" s="8"/>
      <c r="BD28" s="8"/>
      <c r="BE28" s="8"/>
      <c r="BF28" s="8" t="s">
        <v>2000</v>
      </c>
      <c r="BG28" s="8" t="s">
        <v>2425</v>
      </c>
      <c r="BH28" s="8" t="s">
        <v>2422</v>
      </c>
      <c r="BI28" s="8" t="s">
        <v>2002</v>
      </c>
      <c r="BJ28" s="8" t="s">
        <v>2426</v>
      </c>
      <c r="BK28" s="8" t="s">
        <v>2422</v>
      </c>
      <c r="BL28" s="8" t="s">
        <v>2004</v>
      </c>
      <c r="BM28" s="8" t="s">
        <v>2427</v>
      </c>
      <c r="BN28" s="8" t="s">
        <v>2422</v>
      </c>
      <c r="BO28" s="8"/>
      <c r="BP28" s="8"/>
      <c r="BQ28" s="8"/>
      <c r="BR28" s="8"/>
      <c r="BS28" s="8"/>
      <c r="BT28" s="8"/>
      <c r="BU28" s="8"/>
      <c r="BV28" s="8"/>
      <c r="BW28" s="8"/>
      <c r="BX28" s="8"/>
      <c r="BY28" s="8"/>
      <c r="BZ28" s="8"/>
      <c r="CA28" s="8"/>
      <c r="CB28" s="8"/>
      <c r="CC28" s="8"/>
      <c r="CD28" s="8"/>
      <c r="CE28" s="8" t="str">
        <f t="shared" si="1"/>
        <v>I2C_SDA</v>
      </c>
      <c r="CF28" s="8" t="str">
        <f t="shared" si="2"/>
        <v>I2C_SDA</v>
      </c>
      <c r="CG28" s="8" t="str">
        <f t="shared" si="3"/>
        <v>I2C_QUP18, QUP18</v>
      </c>
      <c r="CH28" s="8" t="str">
        <f t="shared" si="4"/>
        <v>I2C_QUP18, QUP18</v>
      </c>
      <c r="CI28" s="8" t="s">
        <v>2428</v>
      </c>
      <c r="CJ28" s="14" t="s">
        <v>2429</v>
      </c>
      <c r="CK28" s="14" t="s">
        <v>2430</v>
      </c>
      <c r="CL28" s="8"/>
      <c r="CM28" s="8" t="s">
        <v>2009</v>
      </c>
      <c r="CN28" s="8"/>
      <c r="CO28" s="8" t="s">
        <v>2431</v>
      </c>
      <c r="CP28" s="8"/>
      <c r="CQ28" s="8" t="s">
        <v>1084</v>
      </c>
      <c r="CR28" s="8" t="s">
        <v>745</v>
      </c>
      <c r="CS28" s="8" t="s">
        <v>774</v>
      </c>
      <c r="CT28" s="8" t="s">
        <v>746</v>
      </c>
      <c r="CU28" s="8" t="s">
        <v>1078</v>
      </c>
      <c r="CV28" s="8" t="s">
        <v>2011</v>
      </c>
      <c r="CW28" s="112" t="s">
        <v>12279</v>
      </c>
      <c r="CX28" s="113" t="s">
        <v>12171</v>
      </c>
      <c r="CY28" s="8"/>
      <c r="CZ28" s="8" t="str">
        <f t="shared" si="5"/>
        <v>I2C_SDA</v>
      </c>
      <c r="DA28" s="8" t="str">
        <f t="shared" si="6"/>
        <v>I2C_SDA</v>
      </c>
      <c r="DB28" s="8" t="str">
        <f t="shared" si="7"/>
        <v>I2C_QUP18, QUP18</v>
      </c>
      <c r="DC28" s="8" t="str">
        <f t="shared" si="8"/>
        <v>I2C_QUP18, QUP18</v>
      </c>
      <c r="DD28" s="8" t="s">
        <v>2428</v>
      </c>
      <c r="DE28" s="8" t="s">
        <v>1654</v>
      </c>
      <c r="DF28" s="8" t="s">
        <v>1650</v>
      </c>
      <c r="DG28" s="8" t="s">
        <v>2009</v>
      </c>
      <c r="DH28" s="8"/>
      <c r="DI28" s="8" t="s">
        <v>2431</v>
      </c>
      <c r="DJ28" s="8"/>
      <c r="DK28" s="8"/>
      <c r="DL28" s="8" t="s">
        <v>1084</v>
      </c>
      <c r="DM28" s="8" t="s">
        <v>745</v>
      </c>
      <c r="DN28" s="8" t="s">
        <v>774</v>
      </c>
      <c r="DO28" s="8" t="s">
        <v>753</v>
      </c>
      <c r="DP28" s="8" t="s">
        <v>747</v>
      </c>
      <c r="DQ28" s="8"/>
      <c r="DR28" s="8"/>
      <c r="DS28" s="8"/>
      <c r="DT28" s="8"/>
    </row>
    <row r="29" spans="1:124" ht="51">
      <c r="A29" s="8"/>
      <c r="B29" s="89">
        <v>26</v>
      </c>
      <c r="C29" s="8" t="s">
        <v>2432</v>
      </c>
      <c r="D29" s="8" t="s">
        <v>2433</v>
      </c>
      <c r="E29" s="8" t="s">
        <v>2432</v>
      </c>
      <c r="F29" s="8" t="s">
        <v>2434</v>
      </c>
      <c r="G29" s="8" t="s">
        <v>2432</v>
      </c>
      <c r="H29" s="8" t="s">
        <v>2435</v>
      </c>
      <c r="I29" s="8" t="s">
        <v>2432</v>
      </c>
      <c r="J29" s="8" t="s">
        <v>2436</v>
      </c>
      <c r="K29" s="8" t="s">
        <v>2432</v>
      </c>
      <c r="L29" s="8" t="s">
        <v>2433</v>
      </c>
      <c r="M29" s="8"/>
      <c r="N29" s="92" t="s">
        <v>1987</v>
      </c>
      <c r="O29" s="92" t="s">
        <v>1987</v>
      </c>
      <c r="P29" s="92" t="s">
        <v>1987</v>
      </c>
      <c r="Q29" s="92" t="s">
        <v>1987</v>
      </c>
      <c r="R29" s="8">
        <v>3</v>
      </c>
      <c r="S29" s="8" t="s">
        <v>1988</v>
      </c>
      <c r="T29" s="8" t="s">
        <v>1989</v>
      </c>
      <c r="U29" s="8" t="s">
        <v>2437</v>
      </c>
      <c r="V29" s="8" t="s">
        <v>2438</v>
      </c>
      <c r="W29" s="8" t="s">
        <v>2439</v>
      </c>
      <c r="X29" s="8" t="s">
        <v>2440</v>
      </c>
      <c r="Y29" s="8" t="s">
        <v>2441</v>
      </c>
      <c r="Z29" s="8" t="s">
        <v>2057</v>
      </c>
      <c r="AA29" s="8" t="s">
        <v>2058</v>
      </c>
      <c r="AB29" s="8"/>
      <c r="AC29" s="8" t="s">
        <v>1994</v>
      </c>
      <c r="AD29" s="8" t="str">
        <f t="shared" si="0"/>
        <v>WUP_GPIO,PDC,CCI,,QUP18,QDSS,,,UART_QUP18, QUP18,I2C_QUP18, QUP18,SPI-M_QUP18, QUP18,,,,</v>
      </c>
      <c r="AE29" s="8"/>
      <c r="AF29" s="8"/>
      <c r="AG29" s="8"/>
      <c r="AH29" s="8" t="s">
        <v>2442</v>
      </c>
      <c r="AI29" s="8" t="s">
        <v>2060</v>
      </c>
      <c r="AJ29" s="8" t="s">
        <v>2443</v>
      </c>
      <c r="AK29" s="8" t="s">
        <v>2444</v>
      </c>
      <c r="AL29" s="8" t="s">
        <v>2325</v>
      </c>
      <c r="AM29" s="8" t="s">
        <v>2445</v>
      </c>
      <c r="AN29" s="8"/>
      <c r="AO29" s="8"/>
      <c r="AP29" s="8"/>
      <c r="AQ29" s="8" t="s">
        <v>2446</v>
      </c>
      <c r="AR29" s="8" t="s">
        <v>2421</v>
      </c>
      <c r="AS29" s="8" t="s">
        <v>2447</v>
      </c>
      <c r="AT29" s="8" t="s">
        <v>2448</v>
      </c>
      <c r="AU29" s="8" t="s">
        <v>2264</v>
      </c>
      <c r="AV29" s="8" t="s">
        <v>2449</v>
      </c>
      <c r="AW29" s="8"/>
      <c r="AX29" s="8"/>
      <c r="AY29" s="8"/>
      <c r="AZ29" s="8"/>
      <c r="BA29" s="8"/>
      <c r="BB29" s="8"/>
      <c r="BC29" s="8"/>
      <c r="BD29" s="8"/>
      <c r="BE29" s="8"/>
      <c r="BF29" s="8" t="s">
        <v>2025</v>
      </c>
      <c r="BG29" s="8" t="s">
        <v>2425</v>
      </c>
      <c r="BH29" s="8" t="s">
        <v>2447</v>
      </c>
      <c r="BI29" s="8" t="s">
        <v>2026</v>
      </c>
      <c r="BJ29" s="8" t="s">
        <v>2426</v>
      </c>
      <c r="BK29" s="8" t="s">
        <v>2447</v>
      </c>
      <c r="BL29" s="8" t="s">
        <v>2027</v>
      </c>
      <c r="BM29" s="8" t="s">
        <v>2427</v>
      </c>
      <c r="BN29" s="8" t="s">
        <v>2447</v>
      </c>
      <c r="BO29" s="8"/>
      <c r="BP29" s="8"/>
      <c r="BQ29" s="8"/>
      <c r="BR29" s="8"/>
      <c r="BS29" s="8"/>
      <c r="BT29" s="8"/>
      <c r="BU29" s="8"/>
      <c r="BV29" s="8"/>
      <c r="BW29" s="8"/>
      <c r="BX29" s="8"/>
      <c r="BY29" s="8"/>
      <c r="BZ29" s="8"/>
      <c r="CA29" s="8"/>
      <c r="CB29" s="8"/>
      <c r="CC29" s="8"/>
      <c r="CD29" s="8"/>
      <c r="CE29" s="8" t="str">
        <f t="shared" si="1"/>
        <v>I2C_SCL</v>
      </c>
      <c r="CF29" s="8" t="str">
        <f t="shared" si="2"/>
        <v>I2C_SCL</v>
      </c>
      <c r="CG29" s="8" t="str">
        <f t="shared" si="3"/>
        <v>I2C_QUP18, QUP18</v>
      </c>
      <c r="CH29" s="8" t="str">
        <f t="shared" si="4"/>
        <v>I2C_QUP18, QUP18</v>
      </c>
      <c r="CI29" s="8" t="s">
        <v>2428</v>
      </c>
      <c r="CJ29" s="14" t="s">
        <v>2450</v>
      </c>
      <c r="CK29" s="14" t="s">
        <v>2430</v>
      </c>
      <c r="CL29" s="8"/>
      <c r="CM29" s="8" t="s">
        <v>2009</v>
      </c>
      <c r="CN29" s="8"/>
      <c r="CO29" s="8" t="s">
        <v>2431</v>
      </c>
      <c r="CP29" s="8"/>
      <c r="CQ29" s="8" t="s">
        <v>1085</v>
      </c>
      <c r="CR29" s="8" t="s">
        <v>745</v>
      </c>
      <c r="CS29" s="8" t="s">
        <v>774</v>
      </c>
      <c r="CT29" s="8" t="s">
        <v>746</v>
      </c>
      <c r="CU29" s="8" t="s">
        <v>1078</v>
      </c>
      <c r="CV29" s="8" t="s">
        <v>2011</v>
      </c>
      <c r="CW29" s="112" t="s">
        <v>12280</v>
      </c>
      <c r="CX29" s="113" t="s">
        <v>12172</v>
      </c>
      <c r="CY29" s="8"/>
      <c r="CZ29" s="8" t="str">
        <f t="shared" si="5"/>
        <v>I2C_SCL</v>
      </c>
      <c r="DA29" s="8" t="str">
        <f t="shared" si="6"/>
        <v>I2C_SCL</v>
      </c>
      <c r="DB29" s="8" t="str">
        <f t="shared" si="7"/>
        <v>I2C_QUP18, QUP18</v>
      </c>
      <c r="DC29" s="8" t="str">
        <f t="shared" si="8"/>
        <v>I2C_QUP18, QUP18</v>
      </c>
      <c r="DD29" s="8" t="s">
        <v>2428</v>
      </c>
      <c r="DE29" s="8" t="s">
        <v>1653</v>
      </c>
      <c r="DF29" s="8" t="s">
        <v>1650</v>
      </c>
      <c r="DG29" s="8" t="s">
        <v>2009</v>
      </c>
      <c r="DH29" s="8"/>
      <c r="DI29" s="8" t="s">
        <v>2431</v>
      </c>
      <c r="DJ29" s="8"/>
      <c r="DK29" s="8"/>
      <c r="DL29" s="8" t="s">
        <v>1085</v>
      </c>
      <c r="DM29" s="8" t="s">
        <v>745</v>
      </c>
      <c r="DN29" s="8" t="s">
        <v>774</v>
      </c>
      <c r="DO29" s="8" t="s">
        <v>753</v>
      </c>
      <c r="DP29" s="8" t="s">
        <v>747</v>
      </c>
      <c r="DQ29" s="8"/>
      <c r="DR29" s="8"/>
      <c r="DS29" s="8"/>
      <c r="DT29" s="8"/>
    </row>
    <row r="30" spans="1:124" ht="25.5">
      <c r="A30" s="8"/>
      <c r="B30" s="89">
        <v>27</v>
      </c>
      <c r="C30" s="8" t="s">
        <v>2451</v>
      </c>
      <c r="D30" s="8" t="s">
        <v>2452</v>
      </c>
      <c r="E30" s="8" t="s">
        <v>2451</v>
      </c>
      <c r="F30" s="8" t="s">
        <v>2453</v>
      </c>
      <c r="G30" s="8" t="s">
        <v>2451</v>
      </c>
      <c r="H30" s="8" t="s">
        <v>2454</v>
      </c>
      <c r="I30" s="8" t="s">
        <v>2451</v>
      </c>
      <c r="J30" s="8" t="s">
        <v>2455</v>
      </c>
      <c r="K30" s="8" t="s">
        <v>2451</v>
      </c>
      <c r="L30" s="8" t="s">
        <v>2452</v>
      </c>
      <c r="M30" s="8"/>
      <c r="N30" s="92" t="s">
        <v>1987</v>
      </c>
      <c r="O30" s="92" t="s">
        <v>1987</v>
      </c>
      <c r="P30" s="92" t="s">
        <v>1987</v>
      </c>
      <c r="Q30" s="92" t="s">
        <v>1987</v>
      </c>
      <c r="R30" s="8">
        <v>3</v>
      </c>
      <c r="S30" s="8" t="s">
        <v>1988</v>
      </c>
      <c r="T30" s="8" t="s">
        <v>1989</v>
      </c>
      <c r="U30" s="8" t="s">
        <v>2456</v>
      </c>
      <c r="V30" s="8" t="s">
        <v>2457</v>
      </c>
      <c r="W30" s="8" t="s">
        <v>2458</v>
      </c>
      <c r="X30" s="8" t="s">
        <v>2459</v>
      </c>
      <c r="Y30" s="8"/>
      <c r="Z30" s="8"/>
      <c r="AA30" s="8"/>
      <c r="AB30" s="8"/>
      <c r="AC30" s="8" t="s">
        <v>1994</v>
      </c>
      <c r="AD30" s="8" t="str">
        <f t="shared" si="0"/>
        <v>GPIO,CCI,,QUP18,QDSS,,,UART_QUP18, QUP18,SPI-M_QUP18, QUP18,,,,,</v>
      </c>
      <c r="AE30" s="8"/>
      <c r="AF30" s="8"/>
      <c r="AG30" s="8"/>
      <c r="AH30" s="8" t="s">
        <v>2451</v>
      </c>
      <c r="AI30" s="8" t="s">
        <v>1995</v>
      </c>
      <c r="AJ30" s="8" t="s">
        <v>2460</v>
      </c>
      <c r="AK30" s="8" t="s">
        <v>2461</v>
      </c>
      <c r="AL30" s="8" t="s">
        <v>2325</v>
      </c>
      <c r="AM30" s="8" t="s">
        <v>2462</v>
      </c>
      <c r="AN30" s="8"/>
      <c r="AO30" s="8"/>
      <c r="AP30" s="8"/>
      <c r="AQ30" s="8" t="s">
        <v>2463</v>
      </c>
      <c r="AR30" s="8" t="s">
        <v>2421</v>
      </c>
      <c r="AS30" s="8" t="s">
        <v>2464</v>
      </c>
      <c r="AT30" s="8" t="s">
        <v>2465</v>
      </c>
      <c r="AU30" s="8" t="s">
        <v>2264</v>
      </c>
      <c r="AV30" s="8" t="s">
        <v>2466</v>
      </c>
      <c r="AW30" s="8"/>
      <c r="AX30" s="8"/>
      <c r="AY30" s="8"/>
      <c r="AZ30" s="8"/>
      <c r="BA30" s="8"/>
      <c r="BB30" s="8"/>
      <c r="BC30" s="8"/>
      <c r="BD30" s="8"/>
      <c r="BE30" s="8"/>
      <c r="BF30" s="8" t="s">
        <v>2042</v>
      </c>
      <c r="BG30" s="8" t="s">
        <v>2425</v>
      </c>
      <c r="BH30" s="8" t="s">
        <v>2464</v>
      </c>
      <c r="BI30" s="8" t="s">
        <v>2043</v>
      </c>
      <c r="BJ30" s="8" t="s">
        <v>2427</v>
      </c>
      <c r="BK30" s="8" t="s">
        <v>2464</v>
      </c>
      <c r="BL30" s="8"/>
      <c r="BM30" s="8"/>
      <c r="BN30" s="8"/>
      <c r="BO30" s="8"/>
      <c r="BP30" s="8"/>
      <c r="BQ30" s="8"/>
      <c r="BR30" s="8"/>
      <c r="BS30" s="8"/>
      <c r="BT30" s="8"/>
      <c r="BU30" s="8"/>
      <c r="BV30" s="8"/>
      <c r="BW30" s="8"/>
      <c r="BX30" s="8"/>
      <c r="BY30" s="8"/>
      <c r="BZ30" s="8"/>
      <c r="CA30" s="8"/>
      <c r="CB30" s="8"/>
      <c r="CC30" s="8"/>
      <c r="CD30" s="14" t="s">
        <v>12375</v>
      </c>
      <c r="CE30" s="8" t="str">
        <f t="shared" si="1"/>
        <v>GPIO_25</v>
      </c>
      <c r="CF30" s="8" t="str">
        <f t="shared" si="2"/>
        <v>GPIO_25</v>
      </c>
      <c r="CG30" s="8" t="str">
        <f t="shared" si="3"/>
        <v>GPIO</v>
      </c>
      <c r="CH30" s="8" t="str">
        <f t="shared" si="4"/>
        <v>GPIO</v>
      </c>
      <c r="CI30" s="8">
        <v>1</v>
      </c>
      <c r="CJ30" s="8" t="s">
        <v>7252</v>
      </c>
      <c r="CK30" s="8" t="s">
        <v>7246</v>
      </c>
      <c r="CL30" s="8"/>
      <c r="CM30" s="8" t="s">
        <v>2009</v>
      </c>
      <c r="CN30" s="8"/>
      <c r="CO30" s="8" t="s">
        <v>2189</v>
      </c>
      <c r="CP30" s="8"/>
      <c r="CQ30" s="8" t="s">
        <v>1085</v>
      </c>
      <c r="CR30" s="8" t="s">
        <v>745</v>
      </c>
      <c r="CS30" s="8" t="s">
        <v>759</v>
      </c>
      <c r="CT30" s="8" t="s">
        <v>753</v>
      </c>
      <c r="CU30" s="8" t="s">
        <v>1078</v>
      </c>
      <c r="CV30" s="8" t="s">
        <v>2011</v>
      </c>
      <c r="CW30" s="112" t="s">
        <v>12443</v>
      </c>
      <c r="CX30" s="2"/>
      <c r="CY30" s="8"/>
      <c r="CZ30" s="8" t="str">
        <f t="shared" si="5"/>
        <v>GPIO_25</v>
      </c>
      <c r="DA30" s="8" t="str">
        <f t="shared" si="6"/>
        <v>GPIO_25</v>
      </c>
      <c r="DB30" s="8" t="str">
        <f t="shared" si="7"/>
        <v>GPIO</v>
      </c>
      <c r="DC30" s="8" t="str">
        <f t="shared" si="8"/>
        <v>GPIO</v>
      </c>
      <c r="DD30" s="8">
        <v>1</v>
      </c>
      <c r="DE30" s="8" t="s">
        <v>2467</v>
      </c>
      <c r="DF30" s="8" t="s">
        <v>2167</v>
      </c>
      <c r="DG30" s="8" t="s">
        <v>2009</v>
      </c>
      <c r="DH30" s="8"/>
      <c r="DI30" s="8" t="s">
        <v>2189</v>
      </c>
      <c r="DJ30" s="8" t="s">
        <v>2163</v>
      </c>
      <c r="DK30" s="8"/>
      <c r="DL30" s="8" t="s">
        <v>1083</v>
      </c>
      <c r="DM30" s="8" t="s">
        <v>745</v>
      </c>
      <c r="DN30" s="8" t="s">
        <v>759</v>
      </c>
      <c r="DO30" s="8" t="s">
        <v>753</v>
      </c>
      <c r="DP30" s="8" t="s">
        <v>747</v>
      </c>
      <c r="DQ30" s="8"/>
      <c r="DR30" s="8"/>
      <c r="DS30" s="8"/>
      <c r="DT30" s="8"/>
    </row>
    <row r="31" spans="1:124" ht="36.75">
      <c r="A31" s="8"/>
      <c r="B31" s="89">
        <v>28</v>
      </c>
      <c r="C31" s="8" t="s">
        <v>2468</v>
      </c>
      <c r="D31" s="8" t="s">
        <v>2469</v>
      </c>
      <c r="E31" s="8" t="s">
        <v>2468</v>
      </c>
      <c r="F31" s="8" t="s">
        <v>2470</v>
      </c>
      <c r="G31" s="8" t="s">
        <v>2468</v>
      </c>
      <c r="H31" s="8" t="s">
        <v>2471</v>
      </c>
      <c r="I31" s="8" t="s">
        <v>2468</v>
      </c>
      <c r="J31" s="8" t="s">
        <v>2472</v>
      </c>
      <c r="K31" s="8" t="s">
        <v>2468</v>
      </c>
      <c r="L31" s="8" t="s">
        <v>2469</v>
      </c>
      <c r="M31" s="8"/>
      <c r="N31" s="92" t="s">
        <v>1987</v>
      </c>
      <c r="O31" s="92" t="s">
        <v>1987</v>
      </c>
      <c r="P31" s="92" t="s">
        <v>1987</v>
      </c>
      <c r="Q31" s="92" t="s">
        <v>1987</v>
      </c>
      <c r="R31" s="8">
        <v>3</v>
      </c>
      <c r="S31" s="8" t="s">
        <v>1988</v>
      </c>
      <c r="T31" s="8" t="s">
        <v>1989</v>
      </c>
      <c r="U31" s="8" t="s">
        <v>2473</v>
      </c>
      <c r="V31" s="8" t="s">
        <v>2474</v>
      </c>
      <c r="W31" s="8" t="s">
        <v>2475</v>
      </c>
      <c r="X31" s="8" t="s">
        <v>2476</v>
      </c>
      <c r="Y31" s="8" t="s">
        <v>2477</v>
      </c>
      <c r="Z31" s="8" t="s">
        <v>2057</v>
      </c>
      <c r="AA31" s="8" t="s">
        <v>2058</v>
      </c>
      <c r="AB31" s="8"/>
      <c r="AC31" s="8" t="s">
        <v>1994</v>
      </c>
      <c r="AD31" s="8" t="str">
        <f t="shared" si="0"/>
        <v>WUP_GPIO,PDC,,QUP18,QDSS,,,,UART_QUP18, QUP18,SPI-M_QUP18, QUP18,,,,,</v>
      </c>
      <c r="AE31" s="8"/>
      <c r="AF31" s="8"/>
      <c r="AG31" s="8"/>
      <c r="AH31" s="8" t="s">
        <v>2478</v>
      </c>
      <c r="AI31" s="8" t="s">
        <v>2060</v>
      </c>
      <c r="AJ31" s="8" t="s">
        <v>2479</v>
      </c>
      <c r="AK31" s="8"/>
      <c r="AL31" s="8"/>
      <c r="AM31" s="8"/>
      <c r="AN31" s="8" t="s">
        <v>2480</v>
      </c>
      <c r="AO31" s="8" t="s">
        <v>2421</v>
      </c>
      <c r="AP31" s="8" t="s">
        <v>2481</v>
      </c>
      <c r="AQ31" s="8" t="s">
        <v>2482</v>
      </c>
      <c r="AR31" s="8" t="s">
        <v>2264</v>
      </c>
      <c r="AS31" s="8" t="s">
        <v>2483</v>
      </c>
      <c r="AT31" s="8"/>
      <c r="AU31" s="8"/>
      <c r="AV31" s="8"/>
      <c r="AW31" s="8"/>
      <c r="AX31" s="8"/>
      <c r="AY31" s="8"/>
      <c r="AZ31" s="8"/>
      <c r="BA31" s="8"/>
      <c r="BB31" s="8"/>
      <c r="BC31" s="8"/>
      <c r="BD31" s="8"/>
      <c r="BE31" s="8"/>
      <c r="BF31" s="8" t="s">
        <v>2064</v>
      </c>
      <c r="BG31" s="8" t="s">
        <v>2425</v>
      </c>
      <c r="BH31" s="8" t="s">
        <v>2481</v>
      </c>
      <c r="BI31" s="8" t="s">
        <v>2065</v>
      </c>
      <c r="BJ31" s="8" t="s">
        <v>2427</v>
      </c>
      <c r="BK31" s="8" t="s">
        <v>2481</v>
      </c>
      <c r="BL31" s="8"/>
      <c r="BM31" s="8"/>
      <c r="BN31" s="8"/>
      <c r="BO31" s="8"/>
      <c r="BP31" s="8"/>
      <c r="BQ31" s="8"/>
      <c r="BR31" s="8"/>
      <c r="BS31" s="8"/>
      <c r="BT31" s="8"/>
      <c r="BU31" s="8"/>
      <c r="BV31" s="8"/>
      <c r="BW31" s="8"/>
      <c r="BX31" s="8"/>
      <c r="BY31" s="8"/>
      <c r="BZ31" s="8"/>
      <c r="CA31" s="8"/>
      <c r="CB31" s="8"/>
      <c r="CC31" s="8"/>
      <c r="CD31" s="14" t="s">
        <v>12376</v>
      </c>
      <c r="CE31" s="8" t="str">
        <f t="shared" si="1"/>
        <v>WUP_GPIO_26</v>
      </c>
      <c r="CF31" s="8" t="str">
        <f t="shared" si="2"/>
        <v>WUP_GPIO_26</v>
      </c>
      <c r="CG31" s="8" t="str">
        <f t="shared" si="3"/>
        <v>WUP_GPIO,PDC</v>
      </c>
      <c r="CH31" s="8" t="str">
        <f t="shared" si="4"/>
        <v>WUP_GPIO,PDC</v>
      </c>
      <c r="CI31" s="8">
        <v>1</v>
      </c>
      <c r="CJ31" s="8" t="s">
        <v>7245</v>
      </c>
      <c r="CK31" s="8" t="s">
        <v>7246</v>
      </c>
      <c r="CL31" s="8"/>
      <c r="CM31" s="8" t="s">
        <v>2009</v>
      </c>
      <c r="CN31" s="8"/>
      <c r="CO31" s="8" t="s">
        <v>2216</v>
      </c>
      <c r="CP31" s="8" t="s">
        <v>2163</v>
      </c>
      <c r="CQ31" s="8" t="s">
        <v>1083</v>
      </c>
      <c r="CR31" s="8" t="s">
        <v>745</v>
      </c>
      <c r="CS31" s="8" t="s">
        <v>759</v>
      </c>
      <c r="CT31" s="8" t="s">
        <v>753</v>
      </c>
      <c r="CU31" s="8" t="s">
        <v>1078</v>
      </c>
      <c r="CV31" s="8" t="s">
        <v>2011</v>
      </c>
      <c r="CW31" s="112" t="s">
        <v>12444</v>
      </c>
      <c r="CX31" s="113" t="s">
        <v>12174</v>
      </c>
      <c r="CY31" s="8"/>
      <c r="CZ31" s="8" t="str">
        <f t="shared" si="5"/>
        <v>WUP_GPIO_26</v>
      </c>
      <c r="DA31" s="8" t="str">
        <f t="shared" si="6"/>
        <v>WUP_GPIO_26</v>
      </c>
      <c r="DB31" s="8" t="str">
        <f t="shared" si="7"/>
        <v>WUP_GPIO,PDC</v>
      </c>
      <c r="DC31" s="8" t="str">
        <f t="shared" si="8"/>
        <v>WUP_GPIO,PDC</v>
      </c>
      <c r="DD31" s="8">
        <v>1</v>
      </c>
      <c r="DE31" s="8" t="s">
        <v>1733</v>
      </c>
      <c r="DF31" s="8" t="s">
        <v>2484</v>
      </c>
      <c r="DG31" s="8" t="s">
        <v>2009</v>
      </c>
      <c r="DH31" s="8"/>
      <c r="DI31" s="8" t="s">
        <v>2216</v>
      </c>
      <c r="DJ31" s="8" t="s">
        <v>2163</v>
      </c>
      <c r="DK31" s="8"/>
      <c r="DL31" s="8" t="s">
        <v>1083</v>
      </c>
      <c r="DM31" s="8" t="s">
        <v>745</v>
      </c>
      <c r="DN31" s="8" t="s">
        <v>759</v>
      </c>
      <c r="DO31" s="8" t="s">
        <v>753</v>
      </c>
      <c r="DP31" s="8" t="s">
        <v>747</v>
      </c>
      <c r="DQ31" s="8"/>
      <c r="DR31" s="8"/>
      <c r="DS31" s="8"/>
      <c r="DT31" s="8"/>
    </row>
    <row r="32" spans="1:124" ht="38.25">
      <c r="A32" s="8"/>
      <c r="B32" s="89">
        <v>29</v>
      </c>
      <c r="C32" s="8" t="s">
        <v>2485</v>
      </c>
      <c r="D32" s="92" t="s">
        <v>2486</v>
      </c>
      <c r="E32" s="8" t="s">
        <v>2485</v>
      </c>
      <c r="F32" s="8" t="s">
        <v>2487</v>
      </c>
      <c r="G32" s="8" t="s">
        <v>2485</v>
      </c>
      <c r="H32" s="8" t="s">
        <v>2488</v>
      </c>
      <c r="I32" s="8" t="s">
        <v>2485</v>
      </c>
      <c r="J32" s="8" t="s">
        <v>2489</v>
      </c>
      <c r="K32" s="8" t="s">
        <v>2485</v>
      </c>
      <c r="L32" s="8" t="s">
        <v>2490</v>
      </c>
      <c r="M32" s="8"/>
      <c r="N32" s="92" t="s">
        <v>1987</v>
      </c>
      <c r="O32" s="92" t="s">
        <v>1987</v>
      </c>
      <c r="P32" s="92" t="s">
        <v>1987</v>
      </c>
      <c r="Q32" s="92" t="s">
        <v>1987</v>
      </c>
      <c r="R32" s="8">
        <v>3</v>
      </c>
      <c r="S32" s="8" t="s">
        <v>1988</v>
      </c>
      <c r="T32" s="8" t="s">
        <v>1989</v>
      </c>
      <c r="U32" s="8" t="s">
        <v>2491</v>
      </c>
      <c r="V32" s="8" t="s">
        <v>2492</v>
      </c>
      <c r="W32" s="8" t="s">
        <v>2493</v>
      </c>
      <c r="X32" s="8" t="s">
        <v>2494</v>
      </c>
      <c r="Y32" s="8" t="s">
        <v>2495</v>
      </c>
      <c r="Z32" s="8" t="s">
        <v>2057</v>
      </c>
      <c r="AA32" s="8" t="s">
        <v>2058</v>
      </c>
      <c r="AB32" s="8"/>
      <c r="AC32" s="8" t="s">
        <v>1994</v>
      </c>
      <c r="AD32" s="8" t="str">
        <f t="shared" si="0"/>
        <v>WUP_GPIO,PDC,QUP15,GP,QDSS,,,,HSUART_QUP15, QUP15,I2C_QUP15, QUP15,SPI-M_QUP15, QUP15,SPI-S_QUP15, QUP15,,,</v>
      </c>
      <c r="AE32" s="8"/>
      <c r="AF32" s="8"/>
      <c r="AG32" s="8"/>
      <c r="AH32" s="8" t="s">
        <v>2496</v>
      </c>
      <c r="AI32" s="8" t="s">
        <v>2060</v>
      </c>
      <c r="AJ32" s="8" t="s">
        <v>2497</v>
      </c>
      <c r="AK32" s="8" t="s">
        <v>2498</v>
      </c>
      <c r="AL32" s="8" t="s">
        <v>2499</v>
      </c>
      <c r="AM32" s="8" t="s">
        <v>2500</v>
      </c>
      <c r="AN32" s="8" t="s">
        <v>2501</v>
      </c>
      <c r="AO32" s="8" t="s">
        <v>2230</v>
      </c>
      <c r="AP32" s="8" t="s">
        <v>2502</v>
      </c>
      <c r="AQ32" s="8" t="s">
        <v>2503</v>
      </c>
      <c r="AR32" s="8" t="s">
        <v>2264</v>
      </c>
      <c r="AS32" s="8" t="s">
        <v>2504</v>
      </c>
      <c r="AT32" s="8"/>
      <c r="AU32" s="8"/>
      <c r="AV32" s="8"/>
      <c r="AW32" s="8"/>
      <c r="AX32" s="8"/>
      <c r="AY32" s="8"/>
      <c r="AZ32" s="8"/>
      <c r="BA32" s="8"/>
      <c r="BB32" s="8"/>
      <c r="BC32" s="8"/>
      <c r="BD32" s="8"/>
      <c r="BE32" s="8"/>
      <c r="BF32" s="8" t="s">
        <v>2123</v>
      </c>
      <c r="BG32" s="8" t="s">
        <v>2505</v>
      </c>
      <c r="BH32" s="8" t="s">
        <v>2500</v>
      </c>
      <c r="BI32" s="8" t="s">
        <v>2002</v>
      </c>
      <c r="BJ32" s="8" t="s">
        <v>2506</v>
      </c>
      <c r="BK32" s="8" t="s">
        <v>2500</v>
      </c>
      <c r="BL32" s="8" t="s">
        <v>2004</v>
      </c>
      <c r="BM32" s="8" t="s">
        <v>2507</v>
      </c>
      <c r="BN32" s="8" t="s">
        <v>2500</v>
      </c>
      <c r="BO32" s="8" t="s">
        <v>2006</v>
      </c>
      <c r="BP32" s="8" t="s">
        <v>2508</v>
      </c>
      <c r="BQ32" s="8" t="s">
        <v>2500</v>
      </c>
      <c r="BR32" s="8"/>
      <c r="BS32" s="8"/>
      <c r="BT32" s="8"/>
      <c r="BU32" s="8"/>
      <c r="BV32" s="8"/>
      <c r="BW32" s="8"/>
      <c r="BX32" s="8"/>
      <c r="BY32" s="8"/>
      <c r="BZ32" s="8"/>
      <c r="CA32" s="8"/>
      <c r="CB32" s="8"/>
      <c r="CC32" s="8"/>
      <c r="CD32" s="14" t="s">
        <v>12378</v>
      </c>
      <c r="CE32" s="8" t="str">
        <f t="shared" si="1"/>
        <v>SPI-S_MOSI</v>
      </c>
      <c r="CF32" s="8" t="str">
        <f t="shared" si="2"/>
        <v>SPI-S_MOSI</v>
      </c>
      <c r="CG32" s="8" t="str">
        <f t="shared" si="3"/>
        <v>SPI-S_QUP15, QUP15</v>
      </c>
      <c r="CH32" s="8" t="str">
        <f t="shared" si="4"/>
        <v>SPI-S_QUP15, QUP15</v>
      </c>
      <c r="CI32" s="8" t="s">
        <v>2008</v>
      </c>
      <c r="CJ32" t="s">
        <v>743</v>
      </c>
      <c r="CK32" t="s">
        <v>744</v>
      </c>
      <c r="CL32" s="8"/>
      <c r="CM32" s="8" t="s">
        <v>2009</v>
      </c>
      <c r="CN32" s="8"/>
      <c r="CO32" s="8" t="s">
        <v>2509</v>
      </c>
      <c r="CP32" s="8"/>
      <c r="CQ32" s="8" t="s">
        <v>1083</v>
      </c>
      <c r="CR32" s="8" t="s">
        <v>745</v>
      </c>
      <c r="CS32" s="8"/>
      <c r="CT32" s="8" t="s">
        <v>746</v>
      </c>
      <c r="CU32" s="8" t="s">
        <v>1078</v>
      </c>
      <c r="CV32" s="8" t="s">
        <v>2011</v>
      </c>
      <c r="CW32" s="112" t="s">
        <v>12445</v>
      </c>
      <c r="CX32" s="2"/>
      <c r="CY32" s="8"/>
      <c r="CZ32" s="8" t="str">
        <f t="shared" si="5"/>
        <v>I2C_SDA</v>
      </c>
      <c r="DA32" s="8" t="str">
        <f t="shared" si="6"/>
        <v>I2C_SDA</v>
      </c>
      <c r="DB32" s="8" t="str">
        <f t="shared" si="7"/>
        <v>I2C_QUP15, QUP15</v>
      </c>
      <c r="DC32" s="8" t="str">
        <f t="shared" si="8"/>
        <v>I2C_QUP15, QUP15</v>
      </c>
      <c r="DD32" s="8" t="s">
        <v>2428</v>
      </c>
      <c r="DE32" s="8" t="s">
        <v>786</v>
      </c>
      <c r="DF32" s="8" t="s">
        <v>787</v>
      </c>
      <c r="DG32" s="8" t="s">
        <v>2009</v>
      </c>
      <c r="DH32" s="8"/>
      <c r="DI32" s="8" t="s">
        <v>2509</v>
      </c>
      <c r="DJ32" s="8"/>
      <c r="DK32" s="8"/>
      <c r="DL32" s="8" t="s">
        <v>1083</v>
      </c>
      <c r="DM32" s="8" t="s">
        <v>745</v>
      </c>
      <c r="DN32" s="8" t="s">
        <v>774</v>
      </c>
      <c r="DO32" s="8" t="s">
        <v>753</v>
      </c>
      <c r="DP32" s="8" t="s">
        <v>747</v>
      </c>
      <c r="DQ32" s="8"/>
      <c r="DR32" s="8"/>
      <c r="DS32" s="8"/>
      <c r="DT32" s="8"/>
    </row>
    <row r="33" spans="1:124" ht="38.25">
      <c r="A33" s="8"/>
      <c r="B33" s="89">
        <v>30</v>
      </c>
      <c r="C33" s="8" t="s">
        <v>2510</v>
      </c>
      <c r="D33" s="92" t="s">
        <v>2511</v>
      </c>
      <c r="E33" s="8" t="s">
        <v>2510</v>
      </c>
      <c r="F33" s="8" t="s">
        <v>2512</v>
      </c>
      <c r="G33" s="8" t="s">
        <v>2510</v>
      </c>
      <c r="H33" s="8" t="s">
        <v>2513</v>
      </c>
      <c r="I33" s="8" t="s">
        <v>2510</v>
      </c>
      <c r="J33" s="8" t="s">
        <v>2514</v>
      </c>
      <c r="K33" s="8" t="s">
        <v>2510</v>
      </c>
      <c r="L33" s="8" t="s">
        <v>2334</v>
      </c>
      <c r="M33" s="8"/>
      <c r="N33" s="92" t="s">
        <v>1987</v>
      </c>
      <c r="O33" s="92" t="s">
        <v>1987</v>
      </c>
      <c r="P33" s="92" t="s">
        <v>1987</v>
      </c>
      <c r="Q33" s="92" t="s">
        <v>1987</v>
      </c>
      <c r="R33" s="8">
        <v>3</v>
      </c>
      <c r="S33" s="8" t="s">
        <v>1988</v>
      </c>
      <c r="T33" s="8" t="s">
        <v>1989</v>
      </c>
      <c r="U33" s="8" t="s">
        <v>2515</v>
      </c>
      <c r="V33" s="8" t="s">
        <v>2516</v>
      </c>
      <c r="W33" s="8" t="s">
        <v>2517</v>
      </c>
      <c r="X33" s="8" t="s">
        <v>2518</v>
      </c>
      <c r="Y33" s="8" t="s">
        <v>2519</v>
      </c>
      <c r="Z33" s="8" t="s">
        <v>2057</v>
      </c>
      <c r="AA33" s="8" t="s">
        <v>2058</v>
      </c>
      <c r="AB33" s="8"/>
      <c r="AC33" s="8" t="s">
        <v>1994</v>
      </c>
      <c r="AD33" s="8" t="str">
        <f t="shared" si="0"/>
        <v>WUP_GPIO,PDC,QUP15,QDSS,,,,,HSUART_QUP15, QUP15,I2C_QUP15, QUP15,SPI-M_QUP15, QUP15,SPI-S_QUP15, QUP15,,,</v>
      </c>
      <c r="AE33" s="8"/>
      <c r="AF33" s="8"/>
      <c r="AG33" s="8"/>
      <c r="AH33" s="8" t="s">
        <v>2520</v>
      </c>
      <c r="AI33" s="8" t="s">
        <v>2060</v>
      </c>
      <c r="AJ33" s="8" t="s">
        <v>2521</v>
      </c>
      <c r="AK33" s="8" t="s">
        <v>2522</v>
      </c>
      <c r="AL33" s="8" t="s">
        <v>2499</v>
      </c>
      <c r="AM33" s="8" t="s">
        <v>2523</v>
      </c>
      <c r="AN33" s="8" t="s">
        <v>2524</v>
      </c>
      <c r="AO33" s="8" t="s">
        <v>2264</v>
      </c>
      <c r="AP33" s="8" t="s">
        <v>2525</v>
      </c>
      <c r="AQ33" s="8"/>
      <c r="AR33" s="8"/>
      <c r="AS33" s="8"/>
      <c r="AT33" s="8"/>
      <c r="AU33" s="8"/>
      <c r="AV33" s="8"/>
      <c r="AW33" s="8"/>
      <c r="AX33" s="8"/>
      <c r="AY33" s="8"/>
      <c r="AZ33" s="8"/>
      <c r="BA33" s="8"/>
      <c r="BB33" s="8"/>
      <c r="BC33" s="8"/>
      <c r="BD33" s="8"/>
      <c r="BE33" s="8"/>
      <c r="BF33" s="8" t="s">
        <v>2143</v>
      </c>
      <c r="BG33" s="8" t="s">
        <v>2505</v>
      </c>
      <c r="BH33" s="8" t="s">
        <v>2523</v>
      </c>
      <c r="BI33" s="8" t="s">
        <v>2026</v>
      </c>
      <c r="BJ33" s="8" t="s">
        <v>2506</v>
      </c>
      <c r="BK33" s="8" t="s">
        <v>2523</v>
      </c>
      <c r="BL33" s="8" t="s">
        <v>2027</v>
      </c>
      <c r="BM33" s="8" t="s">
        <v>2507</v>
      </c>
      <c r="BN33" s="8" t="s">
        <v>2523</v>
      </c>
      <c r="BO33" s="8" t="s">
        <v>2028</v>
      </c>
      <c r="BP33" s="8" t="s">
        <v>2508</v>
      </c>
      <c r="BQ33" s="8" t="s">
        <v>2523</v>
      </c>
      <c r="BR33" s="8"/>
      <c r="BS33" s="8"/>
      <c r="BT33" s="8"/>
      <c r="BU33" s="8"/>
      <c r="BV33" s="8"/>
      <c r="BW33" s="8"/>
      <c r="BX33" s="8"/>
      <c r="BY33" s="8"/>
      <c r="BZ33" s="8"/>
      <c r="CA33" s="8"/>
      <c r="CB33" s="8"/>
      <c r="CC33" s="8"/>
      <c r="CD33" s="14" t="s">
        <v>12378</v>
      </c>
      <c r="CE33" s="8" t="str">
        <f t="shared" si="1"/>
        <v>SPI-S_MISO</v>
      </c>
      <c r="CF33" s="8" t="str">
        <f t="shared" si="2"/>
        <v>SPI-S_MISO</v>
      </c>
      <c r="CG33" s="8" t="str">
        <f t="shared" si="3"/>
        <v>SPI-S_QUP15, QUP15</v>
      </c>
      <c r="CH33" s="8" t="str">
        <f t="shared" si="4"/>
        <v>SPI-S_QUP15, QUP15</v>
      </c>
      <c r="CI33" s="8" t="s">
        <v>2008</v>
      </c>
      <c r="CJ33" t="s">
        <v>748</v>
      </c>
      <c r="CK33" t="s">
        <v>744</v>
      </c>
      <c r="CL33" s="8"/>
      <c r="CM33" s="8" t="s">
        <v>2009</v>
      </c>
      <c r="CN33" s="8"/>
      <c r="CO33" s="8" t="s">
        <v>2509</v>
      </c>
      <c r="CP33" s="8"/>
      <c r="CQ33" s="8" t="s">
        <v>1085</v>
      </c>
      <c r="CR33" s="8" t="s">
        <v>745</v>
      </c>
      <c r="CS33" s="8"/>
      <c r="CT33" s="8" t="s">
        <v>753</v>
      </c>
      <c r="CU33" s="8" t="s">
        <v>1078</v>
      </c>
      <c r="CV33" s="8" t="s">
        <v>2011</v>
      </c>
      <c r="CW33" s="112" t="s">
        <v>12446</v>
      </c>
      <c r="CX33" s="2"/>
      <c r="CY33" s="8"/>
      <c r="CZ33" s="8" t="str">
        <f t="shared" si="5"/>
        <v>I2C_SCL</v>
      </c>
      <c r="DA33" s="8" t="str">
        <f t="shared" si="6"/>
        <v>I2C_SCL</v>
      </c>
      <c r="DB33" s="8" t="str">
        <f t="shared" si="7"/>
        <v>I2C_QUP15, QUP15</v>
      </c>
      <c r="DC33" s="8" t="str">
        <f t="shared" si="8"/>
        <v>I2C_QUP15, QUP15</v>
      </c>
      <c r="DD33" s="8" t="s">
        <v>2428</v>
      </c>
      <c r="DE33" s="8" t="s">
        <v>788</v>
      </c>
      <c r="DF33" s="8" t="s">
        <v>787</v>
      </c>
      <c r="DG33" s="8" t="s">
        <v>2009</v>
      </c>
      <c r="DH33" s="8"/>
      <c r="DI33" s="8" t="s">
        <v>2509</v>
      </c>
      <c r="DJ33" s="8"/>
      <c r="DK33" s="8"/>
      <c r="DL33" s="8" t="s">
        <v>1085</v>
      </c>
      <c r="DM33" s="8" t="s">
        <v>745</v>
      </c>
      <c r="DN33" s="8" t="s">
        <v>774</v>
      </c>
      <c r="DO33" s="8" t="s">
        <v>753</v>
      </c>
      <c r="DP33" s="8" t="s">
        <v>747</v>
      </c>
      <c r="DQ33" s="8"/>
      <c r="DR33" s="8"/>
      <c r="DS33" s="8"/>
      <c r="DT33" s="8"/>
    </row>
    <row r="34" spans="1:124" ht="38.25">
      <c r="A34" s="8"/>
      <c r="B34" s="89">
        <v>31</v>
      </c>
      <c r="C34" s="8" t="s">
        <v>2526</v>
      </c>
      <c r="D34" s="92" t="s">
        <v>2527</v>
      </c>
      <c r="E34" s="8" t="s">
        <v>2526</v>
      </c>
      <c r="F34" s="8" t="s">
        <v>2528</v>
      </c>
      <c r="G34" s="8" t="s">
        <v>2526</v>
      </c>
      <c r="H34" s="8" t="s">
        <v>2529</v>
      </c>
      <c r="I34" s="8" t="s">
        <v>2526</v>
      </c>
      <c r="J34" s="8" t="s">
        <v>2530</v>
      </c>
      <c r="K34" s="8" t="s">
        <v>2526</v>
      </c>
      <c r="L34" s="8" t="s">
        <v>2348</v>
      </c>
      <c r="M34" s="8"/>
      <c r="N34" s="92" t="s">
        <v>1987</v>
      </c>
      <c r="O34" s="92" t="s">
        <v>1987</v>
      </c>
      <c r="P34" s="92" t="s">
        <v>1987</v>
      </c>
      <c r="Q34" s="92" t="s">
        <v>1987</v>
      </c>
      <c r="R34" s="8">
        <v>3</v>
      </c>
      <c r="S34" s="8" t="s">
        <v>1988</v>
      </c>
      <c r="T34" s="8" t="s">
        <v>1989</v>
      </c>
      <c r="U34" s="8" t="s">
        <v>2531</v>
      </c>
      <c r="V34" s="8" t="s">
        <v>2532</v>
      </c>
      <c r="W34" s="8" t="s">
        <v>2533</v>
      </c>
      <c r="X34" s="8" t="s">
        <v>2534</v>
      </c>
      <c r="Y34" s="8"/>
      <c r="Z34" s="8"/>
      <c r="AA34" s="8"/>
      <c r="AB34" s="8"/>
      <c r="AC34" s="8" t="s">
        <v>1994</v>
      </c>
      <c r="AD34" s="8" t="str">
        <f t="shared" si="0"/>
        <v>GPIO,QUP15,QDSS,,,,,HSUART_QUP15, QUP15,SPI-M_QUP15, QUP15,SPI-S_QUP15, QUP15,,,,</v>
      </c>
      <c r="AE34" s="8"/>
      <c r="AF34" s="8"/>
      <c r="AG34" s="8"/>
      <c r="AH34" s="8" t="s">
        <v>2526</v>
      </c>
      <c r="AI34" s="8" t="s">
        <v>1995</v>
      </c>
      <c r="AJ34" s="8" t="s">
        <v>2535</v>
      </c>
      <c r="AK34" s="8" t="s">
        <v>2536</v>
      </c>
      <c r="AL34" s="8" t="s">
        <v>2499</v>
      </c>
      <c r="AM34" s="8" t="s">
        <v>2537</v>
      </c>
      <c r="AN34" s="8" t="s">
        <v>2538</v>
      </c>
      <c r="AO34" s="8" t="s">
        <v>2264</v>
      </c>
      <c r="AP34" s="8" t="s">
        <v>2539</v>
      </c>
      <c r="AQ34" s="8"/>
      <c r="AR34" s="8"/>
      <c r="AS34" s="8"/>
      <c r="AT34" s="8"/>
      <c r="AU34" s="8"/>
      <c r="AV34" s="8"/>
      <c r="AW34" s="8"/>
      <c r="AX34" s="8"/>
      <c r="AY34" s="8"/>
      <c r="AZ34" s="8"/>
      <c r="BA34" s="8"/>
      <c r="BB34" s="8"/>
      <c r="BC34" s="8"/>
      <c r="BD34" s="8"/>
      <c r="BE34" s="8"/>
      <c r="BF34" s="8" t="s">
        <v>2084</v>
      </c>
      <c r="BG34" s="8" t="s">
        <v>2505</v>
      </c>
      <c r="BH34" s="8" t="s">
        <v>2537</v>
      </c>
      <c r="BI34" s="8" t="s">
        <v>2043</v>
      </c>
      <c r="BJ34" s="8" t="s">
        <v>2507</v>
      </c>
      <c r="BK34" s="8" t="s">
        <v>2537</v>
      </c>
      <c r="BL34" s="8" t="s">
        <v>2044</v>
      </c>
      <c r="BM34" s="8" t="s">
        <v>2508</v>
      </c>
      <c r="BN34" s="8" t="s">
        <v>2537</v>
      </c>
      <c r="BO34" s="8"/>
      <c r="BP34" s="8"/>
      <c r="BQ34" s="8"/>
      <c r="BR34" s="8"/>
      <c r="BS34" s="8"/>
      <c r="BT34" s="8"/>
      <c r="BU34" s="8"/>
      <c r="BV34" s="8"/>
      <c r="BW34" s="8"/>
      <c r="BX34" s="8"/>
      <c r="BY34" s="8"/>
      <c r="BZ34" s="8"/>
      <c r="CA34" s="8"/>
      <c r="CB34" s="8"/>
      <c r="CC34" s="8"/>
      <c r="CD34" s="14" t="s">
        <v>12377</v>
      </c>
      <c r="CE34" s="8" t="str">
        <f t="shared" si="1"/>
        <v>SPI-S_SCLK</v>
      </c>
      <c r="CF34" s="8" t="str">
        <f t="shared" si="2"/>
        <v>SPI-S_SCLK</v>
      </c>
      <c r="CG34" s="8" t="str">
        <f t="shared" si="3"/>
        <v>SPI-S_QUP15, QUP15</v>
      </c>
      <c r="CH34" s="8" t="str">
        <f t="shared" si="4"/>
        <v>SPI-S_QUP15, QUP15</v>
      </c>
      <c r="CI34" s="8" t="s">
        <v>2045</v>
      </c>
      <c r="CJ34" t="s">
        <v>749</v>
      </c>
      <c r="CK34" t="s">
        <v>744</v>
      </c>
      <c r="CM34" s="8" t="s">
        <v>2009</v>
      </c>
      <c r="CN34" s="8"/>
      <c r="CO34" s="8" t="s">
        <v>2509</v>
      </c>
      <c r="CP34" s="8"/>
      <c r="CQ34" s="8" t="s">
        <v>1083</v>
      </c>
      <c r="CR34" s="8" t="s">
        <v>745</v>
      </c>
      <c r="CS34" s="8"/>
      <c r="CT34" s="8" t="s">
        <v>746</v>
      </c>
      <c r="CU34" s="8" t="s">
        <v>1078</v>
      </c>
      <c r="CV34" s="8" t="s">
        <v>2011</v>
      </c>
      <c r="CW34" s="112" t="s">
        <v>12447</v>
      </c>
      <c r="CX34" s="2"/>
      <c r="CY34" s="8"/>
      <c r="CZ34" s="8" t="str">
        <f t="shared" si="5"/>
        <v>SPI-M_SCLK</v>
      </c>
      <c r="DA34" s="8" t="str">
        <f t="shared" si="6"/>
        <v>SPI-M_SCLK</v>
      </c>
      <c r="DB34" s="8" t="str">
        <f t="shared" si="7"/>
        <v>SPI-M_QUP15, QUP15</v>
      </c>
      <c r="DC34" s="8" t="str">
        <f t="shared" si="8"/>
        <v>SPI-M_QUP15, QUP15</v>
      </c>
      <c r="DD34" s="8" t="s">
        <v>2428</v>
      </c>
      <c r="DE34" s="8"/>
      <c r="DF34" s="8"/>
      <c r="DG34" s="8" t="s">
        <v>2009</v>
      </c>
      <c r="DH34" s="8"/>
      <c r="DI34" s="8" t="s">
        <v>2509</v>
      </c>
      <c r="DJ34" s="8"/>
      <c r="DK34" s="8"/>
      <c r="DL34" s="8" t="s">
        <v>1085</v>
      </c>
      <c r="DM34" s="8" t="s">
        <v>745</v>
      </c>
      <c r="DN34" s="8"/>
      <c r="DO34" s="8" t="s">
        <v>753</v>
      </c>
      <c r="DP34" s="8" t="s">
        <v>747</v>
      </c>
      <c r="DQ34" s="8"/>
      <c r="DR34" s="8"/>
      <c r="DS34" s="8"/>
      <c r="DT34" s="8"/>
    </row>
    <row r="35" spans="1:124" ht="38.25">
      <c r="A35" s="8"/>
      <c r="B35" s="89">
        <v>32</v>
      </c>
      <c r="C35" s="8" t="s">
        <v>2540</v>
      </c>
      <c r="D35" s="92" t="s">
        <v>2541</v>
      </c>
      <c r="E35" s="8" t="s">
        <v>2540</v>
      </c>
      <c r="F35" s="8" t="s">
        <v>2542</v>
      </c>
      <c r="G35" s="8" t="s">
        <v>2540</v>
      </c>
      <c r="H35" s="8" t="s">
        <v>2543</v>
      </c>
      <c r="I35" s="8" t="s">
        <v>2540</v>
      </c>
      <c r="J35" s="8" t="s">
        <v>2544</v>
      </c>
      <c r="K35" s="8" t="s">
        <v>2540</v>
      </c>
      <c r="L35" s="8" t="s">
        <v>2288</v>
      </c>
      <c r="M35" s="8"/>
      <c r="N35" s="92" t="s">
        <v>1987</v>
      </c>
      <c r="O35" s="92" t="s">
        <v>1987</v>
      </c>
      <c r="P35" s="92" t="s">
        <v>1987</v>
      </c>
      <c r="Q35" s="92" t="s">
        <v>1987</v>
      </c>
      <c r="R35" s="8">
        <v>3</v>
      </c>
      <c r="S35" s="8" t="s">
        <v>1988</v>
      </c>
      <c r="T35" s="8" t="s">
        <v>1989</v>
      </c>
      <c r="U35" s="8" t="s">
        <v>2545</v>
      </c>
      <c r="V35" s="8" t="s">
        <v>2546</v>
      </c>
      <c r="W35" s="8" t="s">
        <v>2547</v>
      </c>
      <c r="X35" s="8" t="s">
        <v>2548</v>
      </c>
      <c r="Y35" s="8" t="s">
        <v>2549</v>
      </c>
      <c r="Z35" s="8" t="s">
        <v>2057</v>
      </c>
      <c r="AA35" s="8" t="s">
        <v>2058</v>
      </c>
      <c r="AB35" s="8"/>
      <c r="AC35" s="8" t="s">
        <v>1994</v>
      </c>
      <c r="AD35" s="8" t="str">
        <f t="shared" si="0"/>
        <v>WUP_GPIO,PDC,QUP15,QDSS,,,,,HSUART_QUP15, QUP15,SPI-M_QUP15, QUP15,SPI-S_QUP15, QUP15,,,,</v>
      </c>
      <c r="AE35" s="8"/>
      <c r="AF35" s="8"/>
      <c r="AG35" s="8"/>
      <c r="AH35" s="8" t="s">
        <v>2550</v>
      </c>
      <c r="AI35" s="8" t="s">
        <v>2060</v>
      </c>
      <c r="AJ35" s="8" t="s">
        <v>2551</v>
      </c>
      <c r="AK35" s="8" t="s">
        <v>2552</v>
      </c>
      <c r="AL35" s="8" t="s">
        <v>2499</v>
      </c>
      <c r="AM35" s="8" t="s">
        <v>2553</v>
      </c>
      <c r="AN35" s="8" t="s">
        <v>2554</v>
      </c>
      <c r="AO35" s="8" t="s">
        <v>2264</v>
      </c>
      <c r="AP35" s="8" t="s">
        <v>2555</v>
      </c>
      <c r="AQ35" s="8"/>
      <c r="AR35" s="8"/>
      <c r="AS35" s="8"/>
      <c r="AT35" s="8"/>
      <c r="AU35" s="8"/>
      <c r="AV35" s="8"/>
      <c r="AW35" s="8"/>
      <c r="AX35" s="8"/>
      <c r="AY35" s="8"/>
      <c r="AZ35" s="8"/>
      <c r="BA35" s="8"/>
      <c r="BB35" s="8"/>
      <c r="BC35" s="8"/>
      <c r="BD35" s="8"/>
      <c r="BE35" s="8"/>
      <c r="BF35" s="8" t="s">
        <v>2104</v>
      </c>
      <c r="BG35" s="8" t="s">
        <v>2505</v>
      </c>
      <c r="BH35" s="8" t="s">
        <v>2553</v>
      </c>
      <c r="BI35" s="8" t="s">
        <v>2065</v>
      </c>
      <c r="BJ35" s="8" t="s">
        <v>2507</v>
      </c>
      <c r="BK35" s="8" t="s">
        <v>2553</v>
      </c>
      <c r="BL35" s="8" t="s">
        <v>2066</v>
      </c>
      <c r="BM35" s="8" t="s">
        <v>2508</v>
      </c>
      <c r="BN35" s="8" t="s">
        <v>2553</v>
      </c>
      <c r="BO35" s="8"/>
      <c r="BP35" s="8"/>
      <c r="BQ35" s="8"/>
      <c r="BR35" s="8"/>
      <c r="BS35" s="8"/>
      <c r="BT35" s="8"/>
      <c r="BU35" s="8"/>
      <c r="BV35" s="8"/>
      <c r="BW35" s="8"/>
      <c r="BX35" s="8"/>
      <c r="BY35" s="8"/>
      <c r="BZ35" s="8"/>
      <c r="CA35" s="8"/>
      <c r="CB35" s="8"/>
      <c r="CC35" s="8"/>
      <c r="CD35" s="14" t="s">
        <v>12377</v>
      </c>
      <c r="CE35" s="8" t="str">
        <f t="shared" si="1"/>
        <v>SPI-S_CS</v>
      </c>
      <c r="CF35" s="8" t="str">
        <f t="shared" si="2"/>
        <v>SPI-S_CS</v>
      </c>
      <c r="CG35" s="8" t="str">
        <f t="shared" si="3"/>
        <v>SPI-S_QUP15, QUP15</v>
      </c>
      <c r="CH35" s="8" t="str">
        <f t="shared" si="4"/>
        <v>SPI-S_QUP15, QUP15</v>
      </c>
      <c r="CI35" s="8" t="s">
        <v>2045</v>
      </c>
      <c r="CJ35" t="s">
        <v>750</v>
      </c>
      <c r="CK35" t="s">
        <v>744</v>
      </c>
      <c r="CM35" s="8" t="s">
        <v>2009</v>
      </c>
      <c r="CN35" s="8"/>
      <c r="CO35" s="8" t="s">
        <v>2509</v>
      </c>
      <c r="CP35" s="8" t="s">
        <v>2163</v>
      </c>
      <c r="CQ35" s="8" t="s">
        <v>1083</v>
      </c>
      <c r="CR35" s="8" t="s">
        <v>745</v>
      </c>
      <c r="CS35" s="8"/>
      <c r="CT35" s="8" t="s">
        <v>746</v>
      </c>
      <c r="CU35" s="8" t="s">
        <v>1078</v>
      </c>
      <c r="CV35" s="8" t="s">
        <v>2011</v>
      </c>
      <c r="CW35" s="112" t="s">
        <v>12448</v>
      </c>
      <c r="CX35" s="113" t="s">
        <v>11414</v>
      </c>
      <c r="CY35" s="8"/>
      <c r="CZ35" s="8" t="str">
        <f t="shared" si="5"/>
        <v>SPI-M_CS_0</v>
      </c>
      <c r="DA35" s="8" t="str">
        <f t="shared" si="6"/>
        <v>SPI-M_CS_0</v>
      </c>
      <c r="DB35" s="8" t="str">
        <f t="shared" si="7"/>
        <v>SPI-M_QUP15, QUP15</v>
      </c>
      <c r="DC35" s="8" t="str">
        <f t="shared" si="8"/>
        <v>SPI-M_QUP15, QUP15</v>
      </c>
      <c r="DD35" s="8" t="s">
        <v>2428</v>
      </c>
      <c r="DE35" s="8"/>
      <c r="DF35" s="8"/>
      <c r="DG35" s="8" t="s">
        <v>2009</v>
      </c>
      <c r="DH35" s="8"/>
      <c r="DI35" s="8" t="s">
        <v>2509</v>
      </c>
      <c r="DJ35" s="8"/>
      <c r="DK35" s="8"/>
      <c r="DL35" s="8" t="s">
        <v>1085</v>
      </c>
      <c r="DM35" s="8" t="s">
        <v>745</v>
      </c>
      <c r="DN35" s="8"/>
      <c r="DO35" s="8" t="s">
        <v>753</v>
      </c>
      <c r="DP35" s="8" t="s">
        <v>747</v>
      </c>
      <c r="DQ35" s="8"/>
      <c r="DR35" s="8"/>
      <c r="DS35" s="8"/>
      <c r="DT35" s="8"/>
    </row>
    <row r="36" spans="1:124" ht="36.75">
      <c r="A36" s="8"/>
      <c r="B36" s="89">
        <v>33</v>
      </c>
      <c r="C36" s="8" t="s">
        <v>2556</v>
      </c>
      <c r="D36" s="8" t="s">
        <v>2363</v>
      </c>
      <c r="E36" s="8" t="s">
        <v>2556</v>
      </c>
      <c r="F36" s="8" t="s">
        <v>2557</v>
      </c>
      <c r="G36" s="8" t="s">
        <v>2556</v>
      </c>
      <c r="H36" s="8" t="s">
        <v>2558</v>
      </c>
      <c r="I36" s="8" t="s">
        <v>2556</v>
      </c>
      <c r="J36" s="8" t="s">
        <v>2559</v>
      </c>
      <c r="K36" s="8" t="s">
        <v>2556</v>
      </c>
      <c r="L36" s="8" t="s">
        <v>2363</v>
      </c>
      <c r="M36" s="8"/>
      <c r="N36" s="92" t="s">
        <v>1987</v>
      </c>
      <c r="O36" s="92" t="s">
        <v>1987</v>
      </c>
      <c r="P36" s="92" t="s">
        <v>1987</v>
      </c>
      <c r="Q36" s="92" t="s">
        <v>1987</v>
      </c>
      <c r="R36" s="8">
        <v>3</v>
      </c>
      <c r="S36" s="8" t="s">
        <v>1988</v>
      </c>
      <c r="T36" s="8" t="s">
        <v>1989</v>
      </c>
      <c r="U36" s="8" t="s">
        <v>2560</v>
      </c>
      <c r="V36" s="8" t="s">
        <v>2561</v>
      </c>
      <c r="W36" s="8" t="s">
        <v>2562</v>
      </c>
      <c r="X36" s="8" t="s">
        <v>2563</v>
      </c>
      <c r="Y36" s="8"/>
      <c r="Z36" s="8"/>
      <c r="AA36" s="8"/>
      <c r="AB36" s="8"/>
      <c r="AC36" s="8" t="s">
        <v>1994</v>
      </c>
      <c r="AD36" s="8" t="str">
        <f t="shared" si="0"/>
        <v>GPIO,CCI,QDSS,,,,,,,,,,,</v>
      </c>
      <c r="AE36" s="8"/>
      <c r="AF36" s="8"/>
      <c r="AG36" s="8"/>
      <c r="AH36" s="8" t="s">
        <v>2556</v>
      </c>
      <c r="AI36" s="8" t="s">
        <v>1995</v>
      </c>
      <c r="AJ36" s="8" t="s">
        <v>2564</v>
      </c>
      <c r="AK36" s="8" t="s">
        <v>2565</v>
      </c>
      <c r="AL36" s="8" t="s">
        <v>2325</v>
      </c>
      <c r="AM36" s="8" t="s">
        <v>2566</v>
      </c>
      <c r="AN36" s="8" t="s">
        <v>2567</v>
      </c>
      <c r="AO36" s="8" t="s">
        <v>2264</v>
      </c>
      <c r="AP36" s="8" t="s">
        <v>2568</v>
      </c>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t="str">
        <f t="shared" ref="CE36:CE59" si="9">IF($AC36 = "NO",$AH36,IF(CF36 = "Invalid PM Setting", CF36, IF(OR($BH36 = CI36,$BK36 = CI36,$BN36 = CI36,$BQ36 = CI36,$BT36 = CI36,$BW36 = CI36,$BZ36 = CI36), "Select QUP Port",CF36)))</f>
        <v>CCI_I2C_SDA2</v>
      </c>
      <c r="CF36" s="8" t="str">
        <f t="shared" si="2"/>
        <v>CCI_I2C_SDA2</v>
      </c>
      <c r="CG36" s="8" t="str">
        <f t="shared" si="3"/>
        <v>CCI</v>
      </c>
      <c r="CH36" s="8" t="str">
        <f t="shared" si="4"/>
        <v>CCI</v>
      </c>
      <c r="CI36" s="8">
        <v>2</v>
      </c>
      <c r="CJ36" s="8" t="s">
        <v>794</v>
      </c>
      <c r="CK36" s="8" t="s">
        <v>795</v>
      </c>
      <c r="CL36" s="8"/>
      <c r="CM36" s="8" t="s">
        <v>2009</v>
      </c>
      <c r="CN36" s="8"/>
      <c r="CO36" s="8" t="s">
        <v>2329</v>
      </c>
      <c r="CP36" s="8"/>
      <c r="CQ36" s="8" t="s">
        <v>1084</v>
      </c>
      <c r="CR36" s="8" t="s">
        <v>745</v>
      </c>
      <c r="CS36" s="8" t="s">
        <v>774</v>
      </c>
      <c r="CT36" s="8" t="s">
        <v>746</v>
      </c>
      <c r="CU36" s="8" t="s">
        <v>1078</v>
      </c>
      <c r="CV36" s="14" t="s">
        <v>2011</v>
      </c>
      <c r="CW36" s="112" t="s">
        <v>12175</v>
      </c>
      <c r="CX36" s="113" t="s">
        <v>12176</v>
      </c>
      <c r="CY36" s="8"/>
      <c r="CZ36" s="8" t="str">
        <f t="shared" si="5"/>
        <v>CCI_I2C_SDA2</v>
      </c>
      <c r="DA36" s="8" t="str">
        <f t="shared" si="6"/>
        <v>CCI_I2C_SDA2</v>
      </c>
      <c r="DB36" s="8" t="str">
        <f t="shared" si="7"/>
        <v>CCI</v>
      </c>
      <c r="DC36" s="8" t="str">
        <f t="shared" si="8"/>
        <v>CCI</v>
      </c>
      <c r="DD36" s="8">
        <v>2</v>
      </c>
      <c r="DE36" s="8" t="s">
        <v>2569</v>
      </c>
      <c r="DF36" s="8" t="s">
        <v>2570</v>
      </c>
      <c r="DG36" s="8" t="s">
        <v>2009</v>
      </c>
      <c r="DH36" s="8"/>
      <c r="DI36" s="8" t="s">
        <v>2329</v>
      </c>
      <c r="DJ36" s="8"/>
      <c r="DK36" s="8"/>
      <c r="DL36" s="8" t="s">
        <v>1084</v>
      </c>
      <c r="DM36" s="8" t="s">
        <v>745</v>
      </c>
      <c r="DN36" s="8" t="s">
        <v>774</v>
      </c>
      <c r="DO36" s="8" t="s">
        <v>753</v>
      </c>
      <c r="DP36" s="8" t="s">
        <v>747</v>
      </c>
      <c r="DQ36" s="8"/>
      <c r="DR36" s="8"/>
      <c r="DS36" s="8"/>
      <c r="DT36" s="8"/>
    </row>
    <row r="37" spans="1:124" ht="36.75">
      <c r="A37" s="8"/>
      <c r="B37" s="89">
        <v>34</v>
      </c>
      <c r="C37" s="8" t="s">
        <v>2571</v>
      </c>
      <c r="D37" s="8" t="s">
        <v>2572</v>
      </c>
      <c r="E37" s="8" t="s">
        <v>2571</v>
      </c>
      <c r="F37" s="8" t="s">
        <v>2573</v>
      </c>
      <c r="G37" s="8" t="s">
        <v>2571</v>
      </c>
      <c r="H37" s="8" t="s">
        <v>2574</v>
      </c>
      <c r="I37" s="8" t="s">
        <v>2571</v>
      </c>
      <c r="J37" s="8" t="s">
        <v>2575</v>
      </c>
      <c r="K37" s="8" t="s">
        <v>2571</v>
      </c>
      <c r="L37" s="8" t="s">
        <v>2572</v>
      </c>
      <c r="M37" s="8"/>
      <c r="N37" s="92" t="s">
        <v>1987</v>
      </c>
      <c r="O37" s="92" t="s">
        <v>1987</v>
      </c>
      <c r="P37" s="92" t="s">
        <v>1987</v>
      </c>
      <c r="Q37" s="92" t="s">
        <v>1987</v>
      </c>
      <c r="R37" s="8">
        <v>3</v>
      </c>
      <c r="S37" s="8" t="s">
        <v>1988</v>
      </c>
      <c r="T37" s="8" t="s">
        <v>1989</v>
      </c>
      <c r="U37" s="8" t="s">
        <v>2576</v>
      </c>
      <c r="V37" s="8" t="s">
        <v>2577</v>
      </c>
      <c r="W37" s="8" t="s">
        <v>2578</v>
      </c>
      <c r="X37" s="8" t="s">
        <v>2579</v>
      </c>
      <c r="Y37" s="8"/>
      <c r="Z37" s="8"/>
      <c r="AA37" s="8"/>
      <c r="AB37" s="8"/>
      <c r="AC37" s="8" t="s">
        <v>1994</v>
      </c>
      <c r="AD37" s="8" t="str">
        <f t="shared" si="0"/>
        <v>GPIO,CCI,QDSS,,,,,,,,,,,</v>
      </c>
      <c r="AE37" s="8"/>
      <c r="AF37" s="8"/>
      <c r="AG37" s="8"/>
      <c r="AH37" s="8" t="s">
        <v>2571</v>
      </c>
      <c r="AI37" s="8" t="s">
        <v>1995</v>
      </c>
      <c r="AJ37" s="8" t="s">
        <v>2580</v>
      </c>
      <c r="AK37" s="8" t="s">
        <v>2581</v>
      </c>
      <c r="AL37" s="8" t="s">
        <v>2325</v>
      </c>
      <c r="AM37" s="8" t="s">
        <v>2582</v>
      </c>
      <c r="AN37" s="8" t="s">
        <v>2583</v>
      </c>
      <c r="AO37" s="8" t="s">
        <v>2264</v>
      </c>
      <c r="AP37" s="8" t="s">
        <v>2584</v>
      </c>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t="str">
        <f t="shared" si="9"/>
        <v>CCI_I2C_SCL2</v>
      </c>
      <c r="CF37" s="8" t="str">
        <f t="shared" si="2"/>
        <v>CCI_I2C_SCL2</v>
      </c>
      <c r="CG37" s="8" t="str">
        <f t="shared" si="3"/>
        <v>CCI</v>
      </c>
      <c r="CH37" s="8" t="str">
        <f t="shared" si="4"/>
        <v>CCI</v>
      </c>
      <c r="CI37" s="8">
        <v>2</v>
      </c>
      <c r="CJ37" s="8" t="s">
        <v>796</v>
      </c>
      <c r="CK37" s="8" t="s">
        <v>795</v>
      </c>
      <c r="CL37" s="8"/>
      <c r="CM37" s="8" t="s">
        <v>2009</v>
      </c>
      <c r="CN37" s="8"/>
      <c r="CO37" s="8" t="s">
        <v>2329</v>
      </c>
      <c r="CP37" s="8"/>
      <c r="CQ37" s="8" t="s">
        <v>1085</v>
      </c>
      <c r="CR37" s="8" t="s">
        <v>745</v>
      </c>
      <c r="CS37" s="8" t="s">
        <v>774</v>
      </c>
      <c r="CT37" s="8" t="s">
        <v>746</v>
      </c>
      <c r="CU37" s="8" t="s">
        <v>1078</v>
      </c>
      <c r="CV37" s="14" t="s">
        <v>2011</v>
      </c>
      <c r="CW37" s="112" t="s">
        <v>12177</v>
      </c>
      <c r="CX37" s="113" t="s">
        <v>12178</v>
      </c>
      <c r="CY37" s="8"/>
      <c r="CZ37" s="8" t="str">
        <f t="shared" si="5"/>
        <v>CCI_I2C_SCL2</v>
      </c>
      <c r="DA37" s="8" t="str">
        <f t="shared" si="6"/>
        <v>CCI_I2C_SCL2</v>
      </c>
      <c r="DB37" s="8" t="str">
        <f t="shared" si="7"/>
        <v>CCI</v>
      </c>
      <c r="DC37" s="8" t="str">
        <f t="shared" si="8"/>
        <v>CCI</v>
      </c>
      <c r="DD37" s="8">
        <v>2</v>
      </c>
      <c r="DE37" s="8" t="s">
        <v>2585</v>
      </c>
      <c r="DF37" s="8" t="s">
        <v>2570</v>
      </c>
      <c r="DG37" s="8" t="s">
        <v>2009</v>
      </c>
      <c r="DH37" s="8"/>
      <c r="DI37" s="8" t="s">
        <v>2329</v>
      </c>
      <c r="DJ37" s="8"/>
      <c r="DK37" s="8"/>
      <c r="DL37" s="8" t="s">
        <v>1085</v>
      </c>
      <c r="DM37" s="8" t="s">
        <v>745</v>
      </c>
      <c r="DN37" s="8" t="s">
        <v>774</v>
      </c>
      <c r="DO37" s="8" t="s">
        <v>753</v>
      </c>
      <c r="DP37" s="8" t="s">
        <v>747</v>
      </c>
      <c r="DQ37" s="8"/>
      <c r="DR37" s="8"/>
      <c r="DS37" s="8"/>
      <c r="DT37" s="8"/>
    </row>
    <row r="38" spans="1:124" ht="38.25">
      <c r="A38" s="8"/>
      <c r="B38" s="89">
        <v>35</v>
      </c>
      <c r="C38" s="8" t="s">
        <v>2586</v>
      </c>
      <c r="D38" s="8" t="s">
        <v>2587</v>
      </c>
      <c r="E38" s="8" t="s">
        <v>2586</v>
      </c>
      <c r="F38" s="8" t="s">
        <v>2588</v>
      </c>
      <c r="G38" s="8" t="s">
        <v>2586</v>
      </c>
      <c r="H38" s="8" t="s">
        <v>2589</v>
      </c>
      <c r="I38" s="8" t="s">
        <v>2586</v>
      </c>
      <c r="J38" s="8" t="s">
        <v>2590</v>
      </c>
      <c r="K38" s="8" t="s">
        <v>2586</v>
      </c>
      <c r="L38" s="8" t="s">
        <v>2587</v>
      </c>
      <c r="M38" s="8"/>
      <c r="N38" s="92" t="s">
        <v>1987</v>
      </c>
      <c r="O38" s="92" t="s">
        <v>1987</v>
      </c>
      <c r="P38" s="92" t="s">
        <v>1987</v>
      </c>
      <c r="Q38" s="92" t="s">
        <v>1987</v>
      </c>
      <c r="R38" s="8">
        <v>3</v>
      </c>
      <c r="S38" s="8" t="s">
        <v>1988</v>
      </c>
      <c r="T38" s="8" t="s">
        <v>1989</v>
      </c>
      <c r="U38" s="8" t="s">
        <v>2591</v>
      </c>
      <c r="V38" s="8" t="s">
        <v>2592</v>
      </c>
      <c r="W38" s="8" t="s">
        <v>2593</v>
      </c>
      <c r="X38" s="8" t="s">
        <v>2594</v>
      </c>
      <c r="Y38" s="8"/>
      <c r="Z38" s="8"/>
      <c r="AA38" s="8"/>
      <c r="AB38" s="8"/>
      <c r="AC38" s="8" t="s">
        <v>1994</v>
      </c>
      <c r="AD38" s="8" t="str">
        <f t="shared" si="0"/>
        <v>GPIO,CCI,QUP9,QDSS,,,,SPI-M_QUP9, QUP9,,,,,,</v>
      </c>
      <c r="AE38" s="8"/>
      <c r="AF38" s="8"/>
      <c r="AG38" s="8"/>
      <c r="AH38" s="8" t="s">
        <v>2586</v>
      </c>
      <c r="AI38" s="8" t="s">
        <v>1995</v>
      </c>
      <c r="AJ38" s="8" t="s">
        <v>2595</v>
      </c>
      <c r="AK38" s="8" t="s">
        <v>2596</v>
      </c>
      <c r="AL38" s="8" t="s">
        <v>2325</v>
      </c>
      <c r="AM38" s="8" t="s">
        <v>2597</v>
      </c>
      <c r="AN38" s="8" t="s">
        <v>2598</v>
      </c>
      <c r="AO38" s="8" t="s">
        <v>2599</v>
      </c>
      <c r="AP38" s="8" t="s">
        <v>2600</v>
      </c>
      <c r="AQ38" s="8" t="s">
        <v>2601</v>
      </c>
      <c r="AR38" s="8" t="s">
        <v>2264</v>
      </c>
      <c r="AS38" s="8" t="s">
        <v>2602</v>
      </c>
      <c r="AT38" s="8"/>
      <c r="AU38" s="8"/>
      <c r="AV38" s="8"/>
      <c r="AW38" s="8"/>
      <c r="AX38" s="8"/>
      <c r="AY38" s="8"/>
      <c r="AZ38" s="8"/>
      <c r="BA38" s="8"/>
      <c r="BB38" s="8"/>
      <c r="BC38" s="8"/>
      <c r="BD38" s="8"/>
      <c r="BE38" s="8"/>
      <c r="BF38" s="8" t="s">
        <v>2142</v>
      </c>
      <c r="BG38" s="8" t="s">
        <v>2603</v>
      </c>
      <c r="BH38" s="8" t="s">
        <v>2600</v>
      </c>
      <c r="BI38" s="8"/>
      <c r="BJ38" s="8"/>
      <c r="BK38" s="8"/>
      <c r="BL38" s="8"/>
      <c r="BM38" s="8"/>
      <c r="BN38" s="8"/>
      <c r="BO38" s="8"/>
      <c r="BP38" s="8"/>
      <c r="BQ38" s="8"/>
      <c r="BR38" s="8"/>
      <c r="BS38" s="8"/>
      <c r="BT38" s="8"/>
      <c r="BU38" s="8"/>
      <c r="BV38" s="8"/>
      <c r="BW38" s="8"/>
      <c r="BX38" s="8"/>
      <c r="BY38" s="8"/>
      <c r="BZ38" s="8"/>
      <c r="CA38" s="8"/>
      <c r="CB38" s="8"/>
      <c r="CC38" s="8"/>
      <c r="CD38" s="8"/>
      <c r="CE38" s="8" t="str">
        <f t="shared" si="9"/>
        <v>CCI_I2C_SDA3</v>
      </c>
      <c r="CF38" s="8" t="str">
        <f t="shared" si="2"/>
        <v>CCI_I2C_SDA3</v>
      </c>
      <c r="CG38" s="8" t="str">
        <f t="shared" si="3"/>
        <v>CCI</v>
      </c>
      <c r="CH38" s="8" t="str">
        <f t="shared" si="4"/>
        <v>CCI</v>
      </c>
      <c r="CI38" s="8">
        <v>2</v>
      </c>
      <c r="CJ38" s="8" t="s">
        <v>791</v>
      </c>
      <c r="CK38" s="8" t="s">
        <v>792</v>
      </c>
      <c r="CL38" s="8"/>
      <c r="CM38" s="8" t="s">
        <v>2009</v>
      </c>
      <c r="CN38" s="8"/>
      <c r="CO38" s="8" t="s">
        <v>2329</v>
      </c>
      <c r="CP38" s="8"/>
      <c r="CQ38" s="8" t="s">
        <v>1084</v>
      </c>
      <c r="CR38" s="8" t="s">
        <v>745</v>
      </c>
      <c r="CS38" s="8" t="s">
        <v>774</v>
      </c>
      <c r="CT38" s="8" t="s">
        <v>746</v>
      </c>
      <c r="CU38" s="8" t="s">
        <v>1078</v>
      </c>
      <c r="CV38" s="14" t="s">
        <v>2011</v>
      </c>
      <c r="CW38" s="112" t="s">
        <v>12179</v>
      </c>
      <c r="CX38" s="113" t="s">
        <v>12180</v>
      </c>
      <c r="CY38" s="8"/>
      <c r="CZ38" s="8" t="str">
        <f t="shared" si="5"/>
        <v>CCI_I2C_SDA3</v>
      </c>
      <c r="DA38" s="8" t="str">
        <f t="shared" si="6"/>
        <v>CCI_I2C_SDA3</v>
      </c>
      <c r="DB38" s="8" t="str">
        <f t="shared" si="7"/>
        <v>CCI</v>
      </c>
      <c r="DC38" s="8" t="str">
        <f t="shared" si="8"/>
        <v>CCI</v>
      </c>
      <c r="DD38" s="8">
        <v>2</v>
      </c>
      <c r="DE38" s="8" t="s">
        <v>2604</v>
      </c>
      <c r="DF38" s="8" t="s">
        <v>2605</v>
      </c>
      <c r="DG38" s="8" t="s">
        <v>2009</v>
      </c>
      <c r="DH38" s="8"/>
      <c r="DI38" s="8" t="s">
        <v>2329</v>
      </c>
      <c r="DJ38" s="8"/>
      <c r="DK38" s="8"/>
      <c r="DL38" s="8" t="s">
        <v>1084</v>
      </c>
      <c r="DM38" s="8" t="s">
        <v>745</v>
      </c>
      <c r="DN38" s="8" t="s">
        <v>774</v>
      </c>
      <c r="DO38" s="8" t="s">
        <v>753</v>
      </c>
      <c r="DP38" s="8" t="s">
        <v>747</v>
      </c>
      <c r="DQ38" s="8"/>
      <c r="DR38" s="8"/>
      <c r="DS38" s="8"/>
      <c r="DT38" s="8"/>
    </row>
    <row r="39" spans="1:124" ht="38.25">
      <c r="A39" s="8"/>
      <c r="B39" s="89">
        <v>36</v>
      </c>
      <c r="C39" s="8" t="s">
        <v>2606</v>
      </c>
      <c r="D39" s="8" t="s">
        <v>2607</v>
      </c>
      <c r="E39" s="8" t="s">
        <v>2606</v>
      </c>
      <c r="F39" s="8" t="s">
        <v>2608</v>
      </c>
      <c r="G39" s="8" t="s">
        <v>2606</v>
      </c>
      <c r="H39" s="8" t="s">
        <v>2609</v>
      </c>
      <c r="I39" s="8" t="s">
        <v>2606</v>
      </c>
      <c r="J39" s="8" t="s">
        <v>2610</v>
      </c>
      <c r="K39" s="8" t="s">
        <v>2606</v>
      </c>
      <c r="L39" s="8" t="s">
        <v>2607</v>
      </c>
      <c r="M39" s="8"/>
      <c r="N39" s="92" t="s">
        <v>1987</v>
      </c>
      <c r="O39" s="92" t="s">
        <v>1987</v>
      </c>
      <c r="P39" s="92" t="s">
        <v>1987</v>
      </c>
      <c r="Q39" s="92" t="s">
        <v>1987</v>
      </c>
      <c r="R39" s="8">
        <v>3</v>
      </c>
      <c r="S39" s="8" t="s">
        <v>1988</v>
      </c>
      <c r="T39" s="8" t="s">
        <v>1989</v>
      </c>
      <c r="U39" s="8" t="s">
        <v>2611</v>
      </c>
      <c r="V39" s="8" t="s">
        <v>2612</v>
      </c>
      <c r="W39" s="8" t="s">
        <v>2613</v>
      </c>
      <c r="X39" s="8" t="s">
        <v>2614</v>
      </c>
      <c r="Y39" s="8"/>
      <c r="Z39" s="8"/>
      <c r="AA39" s="8"/>
      <c r="AB39" s="8"/>
      <c r="AC39" s="8" t="s">
        <v>1994</v>
      </c>
      <c r="AD39" s="8" t="str">
        <f t="shared" si="0"/>
        <v>GPIO,CCI,QUP9,,,,,SPI-M_QUP9, QUP9,,,,,,</v>
      </c>
      <c r="AE39" s="8"/>
      <c r="AF39" s="8"/>
      <c r="AG39" s="8"/>
      <c r="AH39" s="8" t="s">
        <v>2606</v>
      </c>
      <c r="AI39" s="8" t="s">
        <v>1995</v>
      </c>
      <c r="AJ39" s="8" t="s">
        <v>2615</v>
      </c>
      <c r="AK39" s="8" t="s">
        <v>2616</v>
      </c>
      <c r="AL39" s="8" t="s">
        <v>2325</v>
      </c>
      <c r="AM39" s="8" t="s">
        <v>2617</v>
      </c>
      <c r="AN39" s="8" t="s">
        <v>2618</v>
      </c>
      <c r="AO39" s="8" t="s">
        <v>2599</v>
      </c>
      <c r="AP39" s="8" t="s">
        <v>2619</v>
      </c>
      <c r="AQ39" s="8"/>
      <c r="AR39" s="8"/>
      <c r="AS39" s="8"/>
      <c r="AT39" s="8"/>
      <c r="AU39" s="8"/>
      <c r="AV39" s="8"/>
      <c r="AW39" s="8"/>
      <c r="AX39" s="8"/>
      <c r="AY39" s="8"/>
      <c r="AZ39" s="8"/>
      <c r="BA39" s="8"/>
      <c r="BB39" s="8"/>
      <c r="BC39" s="8"/>
      <c r="BD39" s="8"/>
      <c r="BE39" s="8"/>
      <c r="BF39" s="8" t="s">
        <v>2122</v>
      </c>
      <c r="BG39" s="8" t="s">
        <v>2603</v>
      </c>
      <c r="BH39" s="8" t="s">
        <v>2619</v>
      </c>
      <c r="BI39" s="8"/>
      <c r="BJ39" s="8"/>
      <c r="BK39" s="8"/>
      <c r="BL39" s="8"/>
      <c r="BM39" s="8"/>
      <c r="BN39" s="8"/>
      <c r="BO39" s="8"/>
      <c r="BP39" s="8"/>
      <c r="BQ39" s="8"/>
      <c r="BR39" s="8"/>
      <c r="BS39" s="8"/>
      <c r="BT39" s="8"/>
      <c r="BU39" s="8"/>
      <c r="BV39" s="8"/>
      <c r="BW39" s="8"/>
      <c r="BX39" s="8"/>
      <c r="BY39" s="8"/>
      <c r="BZ39" s="8"/>
      <c r="CA39" s="8"/>
      <c r="CB39" s="8"/>
      <c r="CC39" s="8"/>
      <c r="CD39" s="8"/>
      <c r="CE39" s="8" t="str">
        <f t="shared" si="9"/>
        <v>CCI_I2C_SCL3</v>
      </c>
      <c r="CF39" s="8" t="str">
        <f t="shared" si="2"/>
        <v>CCI_I2C_SCL3</v>
      </c>
      <c r="CG39" s="8" t="str">
        <f t="shared" si="3"/>
        <v>CCI</v>
      </c>
      <c r="CH39" s="8" t="str">
        <f t="shared" si="4"/>
        <v>CCI</v>
      </c>
      <c r="CI39" s="8">
        <v>2</v>
      </c>
      <c r="CJ39" s="8" t="s">
        <v>793</v>
      </c>
      <c r="CK39" s="8" t="s">
        <v>792</v>
      </c>
      <c r="CL39" s="8"/>
      <c r="CM39" s="8" t="s">
        <v>2009</v>
      </c>
      <c r="CN39" s="8"/>
      <c r="CO39" s="8" t="s">
        <v>2329</v>
      </c>
      <c r="CP39" s="8"/>
      <c r="CQ39" s="8" t="s">
        <v>1085</v>
      </c>
      <c r="CR39" s="8" t="s">
        <v>745</v>
      </c>
      <c r="CS39" s="8" t="s">
        <v>774</v>
      </c>
      <c r="CT39" s="8" t="s">
        <v>746</v>
      </c>
      <c r="CU39" s="8" t="s">
        <v>1078</v>
      </c>
      <c r="CV39" s="14" t="s">
        <v>2011</v>
      </c>
      <c r="CW39" s="112" t="s">
        <v>12181</v>
      </c>
      <c r="CX39" s="113" t="s">
        <v>12182</v>
      </c>
      <c r="CY39" s="8"/>
      <c r="CZ39" s="8" t="str">
        <f t="shared" si="5"/>
        <v>CCI_I2C_SCL3</v>
      </c>
      <c r="DA39" s="8" t="str">
        <f t="shared" si="6"/>
        <v>CCI_I2C_SCL3</v>
      </c>
      <c r="DB39" s="8" t="str">
        <f t="shared" si="7"/>
        <v>CCI</v>
      </c>
      <c r="DC39" s="8" t="str">
        <f t="shared" si="8"/>
        <v>CCI</v>
      </c>
      <c r="DD39" s="8">
        <v>2</v>
      </c>
      <c r="DE39" s="8" t="s">
        <v>2620</v>
      </c>
      <c r="DF39" s="8" t="s">
        <v>2605</v>
      </c>
      <c r="DG39" s="8" t="s">
        <v>2009</v>
      </c>
      <c r="DH39" s="8"/>
      <c r="DI39" s="8" t="s">
        <v>2329</v>
      </c>
      <c r="DJ39" s="8"/>
      <c r="DK39" s="8"/>
      <c r="DL39" s="8" t="s">
        <v>1085</v>
      </c>
      <c r="DM39" s="8" t="s">
        <v>745</v>
      </c>
      <c r="DN39" s="8" t="s">
        <v>774</v>
      </c>
      <c r="DO39" s="8" t="s">
        <v>753</v>
      </c>
      <c r="DP39" s="8" t="s">
        <v>747</v>
      </c>
      <c r="DQ39" s="8"/>
      <c r="DR39" s="8"/>
      <c r="DS39" s="8"/>
      <c r="DT39" s="8"/>
    </row>
    <row r="40" spans="1:124" ht="38.25">
      <c r="A40" s="8"/>
      <c r="B40" s="89">
        <v>37</v>
      </c>
      <c r="C40" s="8" t="s">
        <v>2621</v>
      </c>
      <c r="D40" s="8" t="s">
        <v>2622</v>
      </c>
      <c r="E40" s="8" t="s">
        <v>2621</v>
      </c>
      <c r="F40" s="8" t="s">
        <v>2623</v>
      </c>
      <c r="G40" s="8" t="s">
        <v>2621</v>
      </c>
      <c r="H40" s="8" t="s">
        <v>2624</v>
      </c>
      <c r="I40" s="8" t="s">
        <v>2621</v>
      </c>
      <c r="J40" s="8" t="s">
        <v>2625</v>
      </c>
      <c r="K40" s="8" t="s">
        <v>2621</v>
      </c>
      <c r="L40" s="8" t="s">
        <v>2622</v>
      </c>
      <c r="M40" s="8"/>
      <c r="N40" s="92" t="s">
        <v>1987</v>
      </c>
      <c r="O40" s="92" t="s">
        <v>1987</v>
      </c>
      <c r="P40" s="92" t="s">
        <v>1987</v>
      </c>
      <c r="Q40" s="92" t="s">
        <v>1987</v>
      </c>
      <c r="R40" s="8">
        <v>3</v>
      </c>
      <c r="S40" s="8" t="s">
        <v>1988</v>
      </c>
      <c r="T40" s="8" t="s">
        <v>1989</v>
      </c>
      <c r="U40" s="8" t="s">
        <v>2626</v>
      </c>
      <c r="V40" s="8" t="s">
        <v>2627</v>
      </c>
      <c r="W40" s="8" t="s">
        <v>2628</v>
      </c>
      <c r="X40" s="8" t="s">
        <v>2629</v>
      </c>
      <c r="Y40" s="8"/>
      <c r="Z40" s="8"/>
      <c r="AA40" s="8"/>
      <c r="AB40" s="8"/>
      <c r="AC40" s="8" t="s">
        <v>1994</v>
      </c>
      <c r="AD40" s="8" t="str">
        <f t="shared" si="0"/>
        <v>GPIO,PCIE0,,,,,,,,,,,,</v>
      </c>
      <c r="AE40" s="8"/>
      <c r="AF40" s="8"/>
      <c r="AG40" s="8"/>
      <c r="AH40" s="8" t="s">
        <v>2621</v>
      </c>
      <c r="AI40" s="8" t="s">
        <v>1995</v>
      </c>
      <c r="AJ40" s="8" t="s">
        <v>2630</v>
      </c>
      <c r="AK40" s="8" t="s">
        <v>2631</v>
      </c>
      <c r="AL40" s="8" t="s">
        <v>2632</v>
      </c>
      <c r="AM40" s="8" t="s">
        <v>2633</v>
      </c>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t="str">
        <f t="shared" si="9"/>
        <v>PCIE0_RST_N</v>
      </c>
      <c r="CF40" s="8" t="str">
        <f t="shared" si="2"/>
        <v>PCIE0_RST_N</v>
      </c>
      <c r="CG40" s="8" t="str">
        <f t="shared" si="3"/>
        <v>PCIE0</v>
      </c>
      <c r="CH40" s="8" t="str">
        <f t="shared" si="4"/>
        <v>PCIE0</v>
      </c>
      <c r="CI40" s="8">
        <v>2</v>
      </c>
      <c r="CJ40" s="8" t="s">
        <v>797</v>
      </c>
      <c r="CK40" s="8" t="s">
        <v>2634</v>
      </c>
      <c r="CL40" s="8"/>
      <c r="CM40" s="8"/>
      <c r="CN40" s="8"/>
      <c r="CO40" s="8"/>
      <c r="CP40" s="8"/>
      <c r="CQ40" s="8" t="s">
        <v>1085</v>
      </c>
      <c r="CR40" s="8" t="s">
        <v>745</v>
      </c>
      <c r="CS40" s="8" t="s">
        <v>1989</v>
      </c>
      <c r="CT40" s="8" t="s">
        <v>753</v>
      </c>
      <c r="CU40" s="8" t="s">
        <v>1078</v>
      </c>
      <c r="CV40" s="8" t="s">
        <v>2011</v>
      </c>
      <c r="CW40" s="112" t="s">
        <v>2635</v>
      </c>
      <c r="CX40" s="113" t="s">
        <v>2636</v>
      </c>
      <c r="CY40" s="8"/>
      <c r="CZ40" s="8" t="str">
        <f t="shared" si="5"/>
        <v>PCIE0_RST_N</v>
      </c>
      <c r="DA40" s="8" t="str">
        <f t="shared" si="6"/>
        <v>PCIE0_RST_N</v>
      </c>
      <c r="DB40" s="8" t="str">
        <f t="shared" si="7"/>
        <v>PCIE0</v>
      </c>
      <c r="DC40" s="8" t="str">
        <f t="shared" si="8"/>
        <v>PCIE0</v>
      </c>
      <c r="DD40" s="8">
        <v>2</v>
      </c>
      <c r="DE40" s="8" t="s">
        <v>797</v>
      </c>
      <c r="DF40" s="8" t="s">
        <v>798</v>
      </c>
      <c r="DG40" s="8"/>
      <c r="DH40" s="8"/>
      <c r="DI40" s="8"/>
      <c r="DJ40" s="8"/>
      <c r="DK40" s="8"/>
      <c r="DL40" s="8" t="s">
        <v>1085</v>
      </c>
      <c r="DM40" s="8" t="s">
        <v>745</v>
      </c>
      <c r="DN40" s="8" t="s">
        <v>799</v>
      </c>
      <c r="DO40" s="8" t="s">
        <v>753</v>
      </c>
      <c r="DP40" s="8" t="s">
        <v>747</v>
      </c>
      <c r="DQ40" s="8"/>
      <c r="DR40" s="8"/>
      <c r="DS40" s="8"/>
      <c r="DT40" s="8"/>
    </row>
    <row r="41" spans="1:124" ht="38.25">
      <c r="A41" s="8"/>
      <c r="B41" s="89">
        <v>38</v>
      </c>
      <c r="C41" s="8" t="s">
        <v>2637</v>
      </c>
      <c r="D41" s="8" t="s">
        <v>2638</v>
      </c>
      <c r="E41" s="8" t="s">
        <v>2637</v>
      </c>
      <c r="F41" s="8" t="s">
        <v>2639</v>
      </c>
      <c r="G41" s="8" t="s">
        <v>2637</v>
      </c>
      <c r="H41" s="8" t="s">
        <v>2640</v>
      </c>
      <c r="I41" s="8" t="s">
        <v>2637</v>
      </c>
      <c r="J41" s="8" t="s">
        <v>2641</v>
      </c>
      <c r="K41" s="8" t="s">
        <v>2637</v>
      </c>
      <c r="L41" s="8" t="s">
        <v>2638</v>
      </c>
      <c r="M41" s="8"/>
      <c r="N41" s="92" t="s">
        <v>1987</v>
      </c>
      <c r="O41" s="92" t="s">
        <v>1987</v>
      </c>
      <c r="P41" s="92" t="s">
        <v>1987</v>
      </c>
      <c r="Q41" s="92" t="s">
        <v>1987</v>
      </c>
      <c r="R41" s="8">
        <v>3</v>
      </c>
      <c r="S41" s="8" t="s">
        <v>2642</v>
      </c>
      <c r="T41" s="8" t="s">
        <v>759</v>
      </c>
      <c r="U41" s="8" t="s">
        <v>2643</v>
      </c>
      <c r="V41" s="8" t="s">
        <v>2644</v>
      </c>
      <c r="W41" s="8" t="s">
        <v>2645</v>
      </c>
      <c r="X41" s="8" t="s">
        <v>2646</v>
      </c>
      <c r="Y41" s="8" t="s">
        <v>2647</v>
      </c>
      <c r="Z41" s="8" t="s">
        <v>2057</v>
      </c>
      <c r="AA41" s="8" t="s">
        <v>2058</v>
      </c>
      <c r="AB41" s="8"/>
      <c r="AC41" s="8" t="s">
        <v>1994</v>
      </c>
      <c r="AD41" s="8" t="str">
        <f t="shared" si="0"/>
        <v>WUP_GPIO,PDC,PCIE0,,,,,,,,,,,,</v>
      </c>
      <c r="AE41" s="8"/>
      <c r="AF41" s="8"/>
      <c r="AG41" s="8"/>
      <c r="AH41" s="8" t="s">
        <v>2648</v>
      </c>
      <c r="AI41" s="8" t="s">
        <v>2060</v>
      </c>
      <c r="AJ41" s="8" t="s">
        <v>2649</v>
      </c>
      <c r="AK41" s="8" t="s">
        <v>2650</v>
      </c>
      <c r="AL41" s="8" t="s">
        <v>2632</v>
      </c>
      <c r="AM41" s="8" t="s">
        <v>2651</v>
      </c>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t="str">
        <f t="shared" si="9"/>
        <v>PCIE0_CLKREQ_N</v>
      </c>
      <c r="CF41" s="8" t="str">
        <f t="shared" si="2"/>
        <v>PCIE0_CLKREQ_N</v>
      </c>
      <c r="CG41" s="8" t="str">
        <f t="shared" si="3"/>
        <v>PCIE0</v>
      </c>
      <c r="CH41" s="8" t="str">
        <f t="shared" si="4"/>
        <v>PCIE0</v>
      </c>
      <c r="CI41" s="8">
        <v>2</v>
      </c>
      <c r="CJ41" s="8" t="s">
        <v>800</v>
      </c>
      <c r="CK41" s="8" t="s">
        <v>2634</v>
      </c>
      <c r="CL41" s="8"/>
      <c r="CM41" s="8" t="s">
        <v>2233</v>
      </c>
      <c r="CN41" s="8"/>
      <c r="CO41" s="8" t="s">
        <v>2652</v>
      </c>
      <c r="CP41" s="8"/>
      <c r="CQ41" s="8" t="s">
        <v>1083</v>
      </c>
      <c r="CR41" s="8" t="s">
        <v>745</v>
      </c>
      <c r="CS41" s="8" t="s">
        <v>799</v>
      </c>
      <c r="CT41" s="8" t="s">
        <v>746</v>
      </c>
      <c r="CU41" s="8" t="s">
        <v>1078</v>
      </c>
      <c r="CV41" s="8" t="s">
        <v>2011</v>
      </c>
      <c r="CW41" s="112" t="s">
        <v>12357</v>
      </c>
      <c r="CX41" s="113" t="s">
        <v>12358</v>
      </c>
      <c r="CY41" s="8"/>
      <c r="CZ41" s="8" t="str">
        <f t="shared" si="5"/>
        <v>PCIE0_CLKREQ_N</v>
      </c>
      <c r="DA41" s="8" t="str">
        <f t="shared" si="6"/>
        <v>PCIE0_CLKREQ_N</v>
      </c>
      <c r="DB41" s="8" t="str">
        <f t="shared" si="7"/>
        <v>PCIE0</v>
      </c>
      <c r="DC41" s="8" t="str">
        <f t="shared" si="8"/>
        <v>PCIE0</v>
      </c>
      <c r="DD41" s="8">
        <v>2</v>
      </c>
      <c r="DE41" s="8" t="s">
        <v>800</v>
      </c>
      <c r="DF41" s="8" t="s">
        <v>798</v>
      </c>
      <c r="DG41" s="8" t="s">
        <v>2233</v>
      </c>
      <c r="DH41" s="8"/>
      <c r="DI41" s="8" t="s">
        <v>2652</v>
      </c>
      <c r="DJ41" s="8"/>
      <c r="DK41" s="8"/>
      <c r="DL41" s="8" t="s">
        <v>1085</v>
      </c>
      <c r="DM41" s="8" t="s">
        <v>745</v>
      </c>
      <c r="DN41" s="8" t="s">
        <v>799</v>
      </c>
      <c r="DO41" s="8" t="s">
        <v>753</v>
      </c>
      <c r="DP41" s="8" t="s">
        <v>747</v>
      </c>
      <c r="DQ41" s="8"/>
      <c r="DR41" s="8"/>
      <c r="DS41" s="8"/>
      <c r="DT41" s="8"/>
    </row>
    <row r="42" spans="1:124" ht="36.75">
      <c r="A42" s="8"/>
      <c r="B42" s="89">
        <v>39</v>
      </c>
      <c r="C42" s="8" t="s">
        <v>2653</v>
      </c>
      <c r="D42" s="8" t="s">
        <v>2654</v>
      </c>
      <c r="E42" s="8" t="s">
        <v>2653</v>
      </c>
      <c r="F42" s="8" t="s">
        <v>2655</v>
      </c>
      <c r="G42" s="8" t="s">
        <v>2656</v>
      </c>
      <c r="H42" s="8" t="s">
        <v>2657</v>
      </c>
      <c r="I42" s="8" t="s">
        <v>2653</v>
      </c>
      <c r="J42" s="8" t="s">
        <v>2658</v>
      </c>
      <c r="K42" s="8" t="s">
        <v>2653</v>
      </c>
      <c r="L42" s="8" t="s">
        <v>2654</v>
      </c>
      <c r="M42" s="8"/>
      <c r="N42" s="92" t="s">
        <v>1987</v>
      </c>
      <c r="O42" s="92" t="s">
        <v>1987</v>
      </c>
      <c r="P42" s="92" t="s">
        <v>1987</v>
      </c>
      <c r="Q42" s="92" t="s">
        <v>1987</v>
      </c>
      <c r="R42" s="8">
        <v>3</v>
      </c>
      <c r="S42" s="8" t="s">
        <v>1988</v>
      </c>
      <c r="T42" s="8" t="s">
        <v>1989</v>
      </c>
      <c r="U42" s="8" t="s">
        <v>2659</v>
      </c>
      <c r="V42" s="8" t="s">
        <v>2660</v>
      </c>
      <c r="W42" s="8" t="s">
        <v>2661</v>
      </c>
      <c r="X42" s="8" t="s">
        <v>2662</v>
      </c>
      <c r="Y42" s="8" t="s">
        <v>2663</v>
      </c>
      <c r="Z42" s="8" t="s">
        <v>2057</v>
      </c>
      <c r="AA42" s="8" t="s">
        <v>2058</v>
      </c>
      <c r="AB42" s="8"/>
      <c r="AC42" s="8" t="s">
        <v>1994</v>
      </c>
      <c r="AD42" s="8" t="str">
        <f t="shared" si="0"/>
        <v>WUP_GPIO,PDC,QUP9,,,,,,SPI-M_QUP9, QUP9,,,,,,</v>
      </c>
      <c r="AE42" s="8"/>
      <c r="AF42" s="8"/>
      <c r="AG42" s="8"/>
      <c r="AH42" s="8" t="s">
        <v>2664</v>
      </c>
      <c r="AI42" s="8" t="s">
        <v>2060</v>
      </c>
      <c r="AJ42" s="8" t="s">
        <v>2665</v>
      </c>
      <c r="AK42" s="8" t="s">
        <v>2666</v>
      </c>
      <c r="AL42" s="8" t="s">
        <v>2599</v>
      </c>
      <c r="AM42" s="8" t="s">
        <v>2667</v>
      </c>
      <c r="AN42" s="8"/>
      <c r="AO42" s="8"/>
      <c r="AP42" s="8"/>
      <c r="AQ42" s="8"/>
      <c r="AR42" s="8"/>
      <c r="AS42" s="8"/>
      <c r="AT42" s="8"/>
      <c r="AU42" s="8"/>
      <c r="AV42" s="8"/>
      <c r="AW42" s="8"/>
      <c r="AX42" s="8"/>
      <c r="AY42" s="8"/>
      <c r="AZ42" s="8"/>
      <c r="BA42" s="8"/>
      <c r="BB42" s="8"/>
      <c r="BC42" s="8"/>
      <c r="BD42" s="8"/>
      <c r="BE42" s="8"/>
      <c r="BF42" s="8" t="s">
        <v>2668</v>
      </c>
      <c r="BG42" s="8" t="s">
        <v>2603</v>
      </c>
      <c r="BH42" s="8" t="s">
        <v>2667</v>
      </c>
      <c r="BI42" s="8"/>
      <c r="BJ42" s="8"/>
      <c r="BK42" s="8"/>
      <c r="BL42" s="8"/>
      <c r="BM42" s="8"/>
      <c r="BN42" s="8"/>
      <c r="BO42" s="8"/>
      <c r="BP42" s="8"/>
      <c r="BQ42" s="8"/>
      <c r="BR42" s="8"/>
      <c r="BS42" s="8"/>
      <c r="BT42" s="8"/>
      <c r="BU42" s="8"/>
      <c r="BV42" s="8"/>
      <c r="BW42" s="8"/>
      <c r="BX42" s="8"/>
      <c r="BY42" s="8"/>
      <c r="BZ42" s="8"/>
      <c r="CA42" s="8"/>
      <c r="CB42" s="8"/>
      <c r="CC42" s="8"/>
      <c r="CD42" s="8"/>
      <c r="CE42" s="8" t="str">
        <f t="shared" si="9"/>
        <v>WUP_GPIO_37</v>
      </c>
      <c r="CF42" s="8" t="str">
        <f t="shared" si="2"/>
        <v>WUP_GPIO_37</v>
      </c>
      <c r="CG42" s="8" t="str">
        <f t="shared" si="3"/>
        <v>WUP_GPIO,PDC</v>
      </c>
      <c r="CH42" s="8" t="str">
        <f t="shared" si="4"/>
        <v>WUP_GPIO,PDC</v>
      </c>
      <c r="CI42" s="8">
        <v>1</v>
      </c>
      <c r="CJ42" s="8" t="s">
        <v>801</v>
      </c>
      <c r="CK42" s="8" t="s">
        <v>2634</v>
      </c>
      <c r="CL42" s="8"/>
      <c r="CM42" s="8" t="s">
        <v>2233</v>
      </c>
      <c r="CN42" s="8"/>
      <c r="CO42" s="8" t="s">
        <v>2652</v>
      </c>
      <c r="CP42" s="8" t="s">
        <v>2163</v>
      </c>
      <c r="CQ42" s="8" t="s">
        <v>1083</v>
      </c>
      <c r="CR42" s="8" t="s">
        <v>745</v>
      </c>
      <c r="CS42" s="8"/>
      <c r="CT42" s="8" t="s">
        <v>746</v>
      </c>
      <c r="CU42" s="8" t="s">
        <v>1078</v>
      </c>
      <c r="CV42" s="8" t="s">
        <v>2011</v>
      </c>
      <c r="CW42" s="112" t="s">
        <v>12359</v>
      </c>
      <c r="CX42" s="113" t="s">
        <v>12360</v>
      </c>
      <c r="CY42" s="8"/>
      <c r="CZ42" s="8" t="str">
        <f t="shared" si="5"/>
        <v>WUP_GPIO_37</v>
      </c>
      <c r="DA42" s="8" t="str">
        <f t="shared" si="6"/>
        <v>WUP_GPIO_37</v>
      </c>
      <c r="DB42" s="8" t="str">
        <f t="shared" si="7"/>
        <v>WUP_GPIO,PDC</v>
      </c>
      <c r="DC42" s="8" t="str">
        <f t="shared" si="8"/>
        <v>WUP_GPIO,PDC</v>
      </c>
      <c r="DD42" s="8">
        <v>1</v>
      </c>
      <c r="DE42" s="8" t="s">
        <v>801</v>
      </c>
      <c r="DF42" s="8" t="s">
        <v>798</v>
      </c>
      <c r="DG42" s="8" t="s">
        <v>2233</v>
      </c>
      <c r="DH42" s="8"/>
      <c r="DI42" s="8" t="s">
        <v>2652</v>
      </c>
      <c r="DJ42" s="8"/>
      <c r="DK42" s="8"/>
      <c r="DL42" s="8" t="s">
        <v>1083</v>
      </c>
      <c r="DM42" s="8" t="s">
        <v>745</v>
      </c>
      <c r="DN42" s="8"/>
      <c r="DO42" s="8" t="s">
        <v>753</v>
      </c>
      <c r="DP42" s="8" t="s">
        <v>747</v>
      </c>
      <c r="DQ42" s="8"/>
      <c r="DR42" s="8"/>
      <c r="DS42" s="8"/>
      <c r="DT42" s="8"/>
    </row>
    <row r="43" spans="1:124" ht="62.25">
      <c r="A43" s="8"/>
      <c r="B43" s="89">
        <v>40</v>
      </c>
      <c r="C43" s="8" t="s">
        <v>2669</v>
      </c>
      <c r="D43" s="92" t="s">
        <v>2670</v>
      </c>
      <c r="E43" s="8" t="s">
        <v>2669</v>
      </c>
      <c r="F43" s="8" t="s">
        <v>2017</v>
      </c>
      <c r="G43" s="8" t="s">
        <v>2669</v>
      </c>
      <c r="H43" s="8" t="s">
        <v>2671</v>
      </c>
      <c r="I43" s="8" t="s">
        <v>2669</v>
      </c>
      <c r="J43" s="8" t="s">
        <v>2672</v>
      </c>
      <c r="K43" s="8" t="s">
        <v>2669</v>
      </c>
      <c r="L43" s="8" t="s">
        <v>2673</v>
      </c>
      <c r="M43" s="8"/>
      <c r="N43" s="92" t="s">
        <v>1987</v>
      </c>
      <c r="O43" s="92" t="s">
        <v>1987</v>
      </c>
      <c r="P43" s="92" t="s">
        <v>1987</v>
      </c>
      <c r="Q43" s="92" t="s">
        <v>1987</v>
      </c>
      <c r="R43" s="8">
        <v>3</v>
      </c>
      <c r="S43" s="8" t="s">
        <v>1988</v>
      </c>
      <c r="T43" s="8" t="s">
        <v>1989</v>
      </c>
      <c r="U43" s="8" t="s">
        <v>2674</v>
      </c>
      <c r="V43" s="8" t="s">
        <v>2675</v>
      </c>
      <c r="W43" s="8" t="s">
        <v>2676</v>
      </c>
      <c r="X43" s="8" t="s">
        <v>2677</v>
      </c>
      <c r="Y43" s="8" t="s">
        <v>2678</v>
      </c>
      <c r="Z43" s="8" t="s">
        <v>2057</v>
      </c>
      <c r="AA43" s="8" t="s">
        <v>2058</v>
      </c>
      <c r="AB43" s="8"/>
      <c r="AC43" s="8" t="s">
        <v>1994</v>
      </c>
      <c r="AD43" s="8" t="str">
        <f t="shared" si="0"/>
        <v>WUP_GPIO,PDC,USB,,,,,,,,,,,,</v>
      </c>
      <c r="AE43" s="8"/>
      <c r="AF43" s="8"/>
      <c r="AG43" s="8"/>
      <c r="AH43" s="8" t="s">
        <v>2679</v>
      </c>
      <c r="AI43" s="8" t="s">
        <v>2060</v>
      </c>
      <c r="AJ43" s="8" t="s">
        <v>2680</v>
      </c>
      <c r="AK43" s="8" t="s">
        <v>2681</v>
      </c>
      <c r="AL43" s="8" t="s">
        <v>2682</v>
      </c>
      <c r="AM43" s="8" t="s">
        <v>2683</v>
      </c>
      <c r="AN43" s="8"/>
      <c r="AO43" s="8"/>
      <c r="AP43" s="8"/>
      <c r="AQ43" s="92"/>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t="s">
        <v>1095</v>
      </c>
      <c r="CE43" s="8" t="str">
        <f t="shared" si="9"/>
        <v>WUP_GPIO_38</v>
      </c>
      <c r="CF43" s="8" t="str">
        <f t="shared" si="2"/>
        <v>WUP_GPIO_38</v>
      </c>
      <c r="CG43" s="8" t="str">
        <f t="shared" si="3"/>
        <v>WUP_GPIO,PDC</v>
      </c>
      <c r="CH43" s="8" t="str">
        <f t="shared" si="4"/>
        <v>WUP_GPIO,PDC</v>
      </c>
      <c r="CI43" s="8">
        <v>1</v>
      </c>
      <c r="CJ43" s="8" t="s">
        <v>11738</v>
      </c>
      <c r="CK43" s="14" t="s">
        <v>2685</v>
      </c>
      <c r="CL43" s="8"/>
      <c r="CM43" s="8" t="s">
        <v>2009</v>
      </c>
      <c r="CN43" s="8"/>
      <c r="CO43" s="8" t="s">
        <v>2216</v>
      </c>
      <c r="CP43" s="8"/>
      <c r="CQ43" s="8" t="s">
        <v>1085</v>
      </c>
      <c r="CR43" s="8" t="s">
        <v>745</v>
      </c>
      <c r="CS43" s="8" t="s">
        <v>11745</v>
      </c>
      <c r="CT43" s="8" t="s">
        <v>763</v>
      </c>
      <c r="CU43" s="8" t="s">
        <v>1078</v>
      </c>
      <c r="CV43" s="8" t="s">
        <v>2011</v>
      </c>
      <c r="CW43" s="119" t="s">
        <v>12183</v>
      </c>
      <c r="CX43" s="113" t="s">
        <v>12225</v>
      </c>
      <c r="CY43" s="8"/>
      <c r="CZ43" s="8" t="str">
        <f t="shared" si="5"/>
        <v>WUP_GPIO_38</v>
      </c>
      <c r="DA43" s="8" t="str">
        <f t="shared" si="6"/>
        <v>WUP_GPIO_38</v>
      </c>
      <c r="DB43" s="8" t="str">
        <f t="shared" si="7"/>
        <v>WUP_GPIO,PDC</v>
      </c>
      <c r="DC43" s="8" t="str">
        <f t="shared" si="8"/>
        <v>WUP_GPIO,PDC</v>
      </c>
      <c r="DD43" s="8">
        <v>1</v>
      </c>
      <c r="DE43" s="8" t="s">
        <v>1718</v>
      </c>
      <c r="DF43" s="8" t="s">
        <v>2686</v>
      </c>
      <c r="DG43" s="8" t="s">
        <v>2009</v>
      </c>
      <c r="DH43" s="8"/>
      <c r="DI43" s="8" t="s">
        <v>2216</v>
      </c>
      <c r="DJ43" s="8"/>
      <c r="DK43" s="8"/>
      <c r="DL43" s="8" t="s">
        <v>1085</v>
      </c>
      <c r="DM43" s="8" t="s">
        <v>745</v>
      </c>
      <c r="DN43" s="8" t="s">
        <v>759</v>
      </c>
      <c r="DO43" s="8" t="s">
        <v>746</v>
      </c>
      <c r="DP43" s="8" t="s">
        <v>747</v>
      </c>
      <c r="DQ43" s="8"/>
      <c r="DR43" s="8"/>
      <c r="DS43" s="8"/>
      <c r="DT43" s="8"/>
    </row>
    <row r="44" spans="1:124" ht="36.75">
      <c r="A44" s="8"/>
      <c r="B44" s="89">
        <v>41</v>
      </c>
      <c r="C44" s="8" t="s">
        <v>2687</v>
      </c>
      <c r="D44" s="8" t="s">
        <v>2688</v>
      </c>
      <c r="E44" s="8" t="s">
        <v>2687</v>
      </c>
      <c r="F44" s="8" t="s">
        <v>2689</v>
      </c>
      <c r="G44" s="8" t="s">
        <v>2687</v>
      </c>
      <c r="H44" s="8" t="s">
        <v>2690</v>
      </c>
      <c r="I44" s="8" t="s">
        <v>2687</v>
      </c>
      <c r="J44" s="8" t="s">
        <v>2691</v>
      </c>
      <c r="K44" s="8" t="s">
        <v>2687</v>
      </c>
      <c r="L44" s="8" t="s">
        <v>2688</v>
      </c>
      <c r="M44" s="8"/>
      <c r="N44" s="92" t="s">
        <v>1987</v>
      </c>
      <c r="O44" s="92" t="s">
        <v>1987</v>
      </c>
      <c r="P44" s="92" t="s">
        <v>1987</v>
      </c>
      <c r="Q44" s="92" t="s">
        <v>1987</v>
      </c>
      <c r="R44" s="8">
        <v>3</v>
      </c>
      <c r="S44" s="8" t="s">
        <v>1988</v>
      </c>
      <c r="T44" s="8" t="s">
        <v>1989</v>
      </c>
      <c r="U44" s="8" t="s">
        <v>2692</v>
      </c>
      <c r="V44" s="8" t="s">
        <v>2693</v>
      </c>
      <c r="W44" s="8" t="s">
        <v>2694</v>
      </c>
      <c r="X44" s="8" t="s">
        <v>2695</v>
      </c>
      <c r="Y44" s="8" t="s">
        <v>2696</v>
      </c>
      <c r="Z44" s="8" t="s">
        <v>2057</v>
      </c>
      <c r="AA44" s="8" t="s">
        <v>2058</v>
      </c>
      <c r="AB44" s="8"/>
      <c r="AC44" s="8" t="s">
        <v>1994</v>
      </c>
      <c r="AD44" s="8" t="str">
        <f t="shared" si="0"/>
        <v>WUP_GPIO,PDC,QUP9,QDSS,,,,,UART_QUP9, QUP9,I2C_QUP9, QUP9,I3C_QUP9, QUP9,SPI-M_QUP9, QUP9,SPI-S_QUP9, QUP9,,</v>
      </c>
      <c r="AE44" s="8"/>
      <c r="AF44" s="8"/>
      <c r="AG44" s="8"/>
      <c r="AH44" s="8" t="s">
        <v>2697</v>
      </c>
      <c r="AI44" s="8" t="s">
        <v>2060</v>
      </c>
      <c r="AJ44" s="8" t="s">
        <v>2698</v>
      </c>
      <c r="AK44" s="8" t="s">
        <v>2699</v>
      </c>
      <c r="AL44" s="8" t="s">
        <v>2599</v>
      </c>
      <c r="AM44" s="8" t="s">
        <v>2700</v>
      </c>
      <c r="AN44" s="8" t="s">
        <v>2701</v>
      </c>
      <c r="AO44" s="8" t="s">
        <v>2264</v>
      </c>
      <c r="AP44" s="8" t="s">
        <v>2702</v>
      </c>
      <c r="AQ44" s="8"/>
      <c r="AR44" s="8"/>
      <c r="AS44" s="8"/>
      <c r="AT44" s="8"/>
      <c r="AU44" s="8"/>
      <c r="AV44" s="8"/>
      <c r="AW44" s="8"/>
      <c r="AX44" s="8"/>
      <c r="AY44" s="8"/>
      <c r="AZ44" s="8"/>
      <c r="BA44" s="8"/>
      <c r="BB44" s="8"/>
      <c r="BC44" s="8"/>
      <c r="BD44" s="8"/>
      <c r="BE44" s="8"/>
      <c r="BF44" s="8" t="s">
        <v>2000</v>
      </c>
      <c r="BG44" s="8" t="s">
        <v>2703</v>
      </c>
      <c r="BH44" s="8" t="s">
        <v>2700</v>
      </c>
      <c r="BI44" s="8" t="s">
        <v>2002</v>
      </c>
      <c r="BJ44" s="8" t="s">
        <v>2704</v>
      </c>
      <c r="BK44" s="8" t="s">
        <v>2700</v>
      </c>
      <c r="BL44" s="8" t="s">
        <v>2705</v>
      </c>
      <c r="BM44" s="8" t="s">
        <v>2706</v>
      </c>
      <c r="BN44" s="8" t="s">
        <v>2700</v>
      </c>
      <c r="BO44" s="8" t="s">
        <v>2004</v>
      </c>
      <c r="BP44" s="8" t="s">
        <v>2603</v>
      </c>
      <c r="BQ44" s="8" t="s">
        <v>2700</v>
      </c>
      <c r="BR44" s="8" t="s">
        <v>2006</v>
      </c>
      <c r="BS44" s="8" t="s">
        <v>2707</v>
      </c>
      <c r="BT44" s="8" t="s">
        <v>2700</v>
      </c>
      <c r="BU44" s="8"/>
      <c r="BV44" s="8"/>
      <c r="BW44" s="8"/>
      <c r="BX44" s="8"/>
      <c r="BY44" s="8"/>
      <c r="BZ44" s="8"/>
      <c r="CA44" s="8"/>
      <c r="CB44" s="8"/>
      <c r="CC44" s="8"/>
      <c r="CD44" s="8"/>
      <c r="CE44" s="8" t="str">
        <f t="shared" si="9"/>
        <v>I2C_SDA</v>
      </c>
      <c r="CF44" s="8" t="str">
        <f t="shared" si="2"/>
        <v>I2C_SDA</v>
      </c>
      <c r="CG44" s="8" t="str">
        <f t="shared" si="3"/>
        <v>I2C_QUP9, QUP9</v>
      </c>
      <c r="CH44" s="8" t="str">
        <f t="shared" si="4"/>
        <v>I2C_QUP9, QUP9</v>
      </c>
      <c r="CI44" s="8" t="s">
        <v>2428</v>
      </c>
      <c r="CJ44" s="8" t="s">
        <v>804</v>
      </c>
      <c r="CK44" s="8" t="s">
        <v>805</v>
      </c>
      <c r="CL44" s="8"/>
      <c r="CM44" s="8" t="s">
        <v>2233</v>
      </c>
      <c r="CN44" s="8"/>
      <c r="CO44" s="8" t="s">
        <v>2708</v>
      </c>
      <c r="CP44" s="8"/>
      <c r="CQ44" s="8" t="s">
        <v>1084</v>
      </c>
      <c r="CR44" s="8" t="s">
        <v>745</v>
      </c>
      <c r="CS44" s="8" t="s">
        <v>774</v>
      </c>
      <c r="CT44" s="8" t="s">
        <v>746</v>
      </c>
      <c r="CU44" s="8" t="s">
        <v>1078</v>
      </c>
      <c r="CV44" s="8" t="s">
        <v>2011</v>
      </c>
      <c r="CW44" s="112" t="s">
        <v>2709</v>
      </c>
      <c r="CX44" s="113" t="s">
        <v>2710</v>
      </c>
      <c r="CY44" s="8"/>
      <c r="CZ44" s="8" t="str">
        <f t="shared" si="5"/>
        <v>I2C_SDA</v>
      </c>
      <c r="DA44" s="8" t="str">
        <f t="shared" si="6"/>
        <v>I2C_SDA</v>
      </c>
      <c r="DB44" s="8" t="str">
        <f t="shared" si="7"/>
        <v>I2C_QUP9, QUP9</v>
      </c>
      <c r="DC44" s="8" t="str">
        <f t="shared" si="8"/>
        <v>I2C_QUP9, QUP9</v>
      </c>
      <c r="DD44" s="8" t="s">
        <v>2428</v>
      </c>
      <c r="DE44" s="8" t="s">
        <v>804</v>
      </c>
      <c r="DF44" s="8" t="s">
        <v>805</v>
      </c>
      <c r="DG44" s="8" t="s">
        <v>2233</v>
      </c>
      <c r="DH44" s="8"/>
      <c r="DI44" s="8" t="s">
        <v>2708</v>
      </c>
      <c r="DJ44" s="8"/>
      <c r="DK44" s="8"/>
      <c r="DL44" s="8" t="s">
        <v>1084</v>
      </c>
      <c r="DM44" s="8" t="s">
        <v>745</v>
      </c>
      <c r="DN44" s="8" t="s">
        <v>774</v>
      </c>
      <c r="DO44" s="8" t="s">
        <v>753</v>
      </c>
      <c r="DP44" s="8" t="s">
        <v>747</v>
      </c>
      <c r="DQ44" s="8"/>
      <c r="DR44" s="8"/>
      <c r="DS44" s="8"/>
      <c r="DT44" s="8"/>
    </row>
    <row r="45" spans="1:124" ht="36.75">
      <c r="A45" s="8"/>
      <c r="B45" s="89">
        <v>42</v>
      </c>
      <c r="C45" s="8" t="s">
        <v>2711</v>
      </c>
      <c r="D45" s="8" t="s">
        <v>2240</v>
      </c>
      <c r="E45" s="8" t="s">
        <v>2711</v>
      </c>
      <c r="F45" s="8" t="s">
        <v>2712</v>
      </c>
      <c r="G45" s="8" t="s">
        <v>2711</v>
      </c>
      <c r="H45" s="8" t="s">
        <v>2713</v>
      </c>
      <c r="I45" s="8" t="s">
        <v>2711</v>
      </c>
      <c r="J45" s="8" t="s">
        <v>2714</v>
      </c>
      <c r="K45" s="8" t="s">
        <v>2711</v>
      </c>
      <c r="L45" s="8" t="s">
        <v>2240</v>
      </c>
      <c r="M45" s="8"/>
      <c r="N45" s="91" t="s">
        <v>2715</v>
      </c>
      <c r="O45" s="91" t="s">
        <v>2715</v>
      </c>
      <c r="P45" s="91" t="s">
        <v>2715</v>
      </c>
      <c r="Q45" s="91" t="s">
        <v>2715</v>
      </c>
      <c r="R45" s="8">
        <v>3</v>
      </c>
      <c r="S45" s="8" t="s">
        <v>1988</v>
      </c>
      <c r="T45" s="8" t="s">
        <v>1989</v>
      </c>
      <c r="U45" s="8" t="s">
        <v>2716</v>
      </c>
      <c r="V45" s="8" t="s">
        <v>2717</v>
      </c>
      <c r="W45" s="8" t="s">
        <v>2718</v>
      </c>
      <c r="X45" s="8" t="s">
        <v>2719</v>
      </c>
      <c r="Y45" s="8"/>
      <c r="Z45" s="8"/>
      <c r="AA45" s="8"/>
      <c r="AB45" s="8"/>
      <c r="AC45" s="8" t="s">
        <v>1994</v>
      </c>
      <c r="AD45" s="8" t="str">
        <f t="shared" si="0"/>
        <v>GPIO,QUP9,QDSS,,,,,UART_QUP9, QUP9,I2C_QUP9, QUP9,I3C_QUP9, QUP9,SPI-M_QUP9, QUP9,SPI-S_QUP9, QUP9,,</v>
      </c>
      <c r="AE45" s="8"/>
      <c r="AF45" s="8"/>
      <c r="AG45" s="8"/>
      <c r="AH45" s="8" t="s">
        <v>2711</v>
      </c>
      <c r="AI45" s="8" t="s">
        <v>1995</v>
      </c>
      <c r="AJ45" s="8" t="s">
        <v>2720</v>
      </c>
      <c r="AK45" s="8" t="s">
        <v>2721</v>
      </c>
      <c r="AL45" s="8" t="s">
        <v>2599</v>
      </c>
      <c r="AM45" s="8" t="s">
        <v>2722</v>
      </c>
      <c r="AN45" s="8" t="s">
        <v>2723</v>
      </c>
      <c r="AO45" s="8" t="s">
        <v>2264</v>
      </c>
      <c r="AP45" s="8" t="s">
        <v>2724</v>
      </c>
      <c r="AQ45" s="8"/>
      <c r="AR45" s="8"/>
      <c r="AS45" s="8"/>
      <c r="AT45" s="8"/>
      <c r="AU45" s="8"/>
      <c r="AV45" s="8"/>
      <c r="AW45" s="8"/>
      <c r="AX45" s="8"/>
      <c r="AY45" s="8"/>
      <c r="AZ45" s="8"/>
      <c r="BA45" s="8"/>
      <c r="BB45" s="8"/>
      <c r="BC45" s="8"/>
      <c r="BD45" s="8"/>
      <c r="BE45" s="8"/>
      <c r="BF45" s="8" t="s">
        <v>2025</v>
      </c>
      <c r="BG45" s="8" t="s">
        <v>2703</v>
      </c>
      <c r="BH45" s="8" t="s">
        <v>2722</v>
      </c>
      <c r="BI45" s="8" t="s">
        <v>2026</v>
      </c>
      <c r="BJ45" s="8" t="s">
        <v>2704</v>
      </c>
      <c r="BK45" s="8" t="s">
        <v>2722</v>
      </c>
      <c r="BL45" s="8" t="s">
        <v>2725</v>
      </c>
      <c r="BM45" s="8" t="s">
        <v>2706</v>
      </c>
      <c r="BN45" s="8" t="s">
        <v>2722</v>
      </c>
      <c r="BO45" s="8" t="s">
        <v>2027</v>
      </c>
      <c r="BP45" s="8" t="s">
        <v>2603</v>
      </c>
      <c r="BQ45" s="8" t="s">
        <v>2722</v>
      </c>
      <c r="BR45" s="8" t="s">
        <v>2028</v>
      </c>
      <c r="BS45" s="8" t="s">
        <v>2707</v>
      </c>
      <c r="BT45" s="8" t="s">
        <v>2722</v>
      </c>
      <c r="BU45" s="8"/>
      <c r="BV45" s="8"/>
      <c r="BW45" s="8"/>
      <c r="BX45" s="8"/>
      <c r="BY45" s="8"/>
      <c r="BZ45" s="8"/>
      <c r="CA45" s="8"/>
      <c r="CB45" s="8"/>
      <c r="CC45" s="8"/>
      <c r="CD45" s="8"/>
      <c r="CE45" s="8" t="str">
        <f t="shared" si="9"/>
        <v>I2C_SCL</v>
      </c>
      <c r="CF45" s="8" t="str">
        <f t="shared" si="2"/>
        <v>I2C_SCL</v>
      </c>
      <c r="CG45" s="8" t="str">
        <f t="shared" si="3"/>
        <v>I2C_QUP9, QUP9</v>
      </c>
      <c r="CH45" s="8" t="str">
        <f t="shared" si="4"/>
        <v>I2C_QUP9, QUP9</v>
      </c>
      <c r="CI45" s="8" t="s">
        <v>2428</v>
      </c>
      <c r="CJ45" s="8" t="s">
        <v>806</v>
      </c>
      <c r="CK45" s="8" t="s">
        <v>805</v>
      </c>
      <c r="CL45" s="8"/>
      <c r="CM45" s="8" t="s">
        <v>2233</v>
      </c>
      <c r="CN45" s="8"/>
      <c r="CO45" s="8" t="s">
        <v>2708</v>
      </c>
      <c r="CP45" s="8"/>
      <c r="CQ45" s="8" t="s">
        <v>1085</v>
      </c>
      <c r="CR45" s="8" t="s">
        <v>745</v>
      </c>
      <c r="CS45" s="8" t="s">
        <v>774</v>
      </c>
      <c r="CT45" s="8" t="s">
        <v>746</v>
      </c>
      <c r="CU45" s="8" t="s">
        <v>1078</v>
      </c>
      <c r="CV45" s="8" t="s">
        <v>2011</v>
      </c>
      <c r="CW45" s="112" t="s">
        <v>2726</v>
      </c>
      <c r="CX45" s="113" t="s">
        <v>2727</v>
      </c>
      <c r="CY45" s="8"/>
      <c r="CZ45" s="8" t="str">
        <f t="shared" si="5"/>
        <v>I2C_SCL</v>
      </c>
      <c r="DA45" s="8" t="str">
        <f t="shared" si="6"/>
        <v>I2C_SCL</v>
      </c>
      <c r="DB45" s="8" t="str">
        <f t="shared" si="7"/>
        <v>I2C_QUP9, QUP9</v>
      </c>
      <c r="DC45" s="8" t="str">
        <f t="shared" si="8"/>
        <v>I2C_QUP9, QUP9</v>
      </c>
      <c r="DD45" s="8" t="s">
        <v>2428</v>
      </c>
      <c r="DE45" s="8" t="s">
        <v>806</v>
      </c>
      <c r="DF45" s="8" t="s">
        <v>805</v>
      </c>
      <c r="DG45" s="8" t="s">
        <v>2233</v>
      </c>
      <c r="DH45" s="8"/>
      <c r="DI45" s="8" t="s">
        <v>2708</v>
      </c>
      <c r="DJ45" s="8"/>
      <c r="DK45" s="8"/>
      <c r="DL45" s="8" t="s">
        <v>1085</v>
      </c>
      <c r="DM45" s="8" t="s">
        <v>745</v>
      </c>
      <c r="DN45" s="8" t="s">
        <v>774</v>
      </c>
      <c r="DO45" s="8" t="s">
        <v>753</v>
      </c>
      <c r="DP45" s="8" t="s">
        <v>747</v>
      </c>
      <c r="DQ45" s="8"/>
      <c r="DR45" s="8"/>
      <c r="DS45" s="8"/>
      <c r="DT45" s="8"/>
    </row>
    <row r="46" spans="1:124" ht="38.25" customHeight="1">
      <c r="A46" s="8"/>
      <c r="B46" s="89">
        <v>43</v>
      </c>
      <c r="C46" s="8" t="s">
        <v>2728</v>
      </c>
      <c r="D46" s="8" t="s">
        <v>2729</v>
      </c>
      <c r="E46" s="8" t="s">
        <v>2728</v>
      </c>
      <c r="F46" s="8" t="s">
        <v>2730</v>
      </c>
      <c r="G46" s="8" t="s">
        <v>2728</v>
      </c>
      <c r="H46" s="8" t="s">
        <v>2731</v>
      </c>
      <c r="I46" s="8" t="s">
        <v>2728</v>
      </c>
      <c r="J46" s="8" t="s">
        <v>2732</v>
      </c>
      <c r="K46" s="8" t="s">
        <v>2728</v>
      </c>
      <c r="L46" s="8" t="s">
        <v>2729</v>
      </c>
      <c r="M46" s="8"/>
      <c r="N46" s="91" t="s">
        <v>2715</v>
      </c>
      <c r="O46" s="91" t="s">
        <v>2715</v>
      </c>
      <c r="P46" s="91" t="s">
        <v>2715</v>
      </c>
      <c r="Q46" s="91" t="s">
        <v>2715</v>
      </c>
      <c r="R46" s="8">
        <v>3</v>
      </c>
      <c r="S46" s="8" t="s">
        <v>1988</v>
      </c>
      <c r="T46" s="8" t="s">
        <v>1989</v>
      </c>
      <c r="U46" s="8" t="s">
        <v>2733</v>
      </c>
      <c r="V46" s="8" t="s">
        <v>2734</v>
      </c>
      <c r="W46" s="8" t="s">
        <v>2735</v>
      </c>
      <c r="X46" s="8" t="s">
        <v>2736</v>
      </c>
      <c r="Y46" s="8" t="s">
        <v>2737</v>
      </c>
      <c r="Z46" s="8" t="s">
        <v>2057</v>
      </c>
      <c r="AA46" s="8" t="s">
        <v>2058</v>
      </c>
      <c r="AB46" s="8"/>
      <c r="AC46" s="8" t="s">
        <v>1994</v>
      </c>
      <c r="AD46" s="8" t="str">
        <f t="shared" si="0"/>
        <v>WUP_GPIO,PDC,QUP9,QDSS,,,,,UART_QUP9, QUP9,SPI-M_QUP9, QUP9,SPI-S_QUP9, QUP9,,,,</v>
      </c>
      <c r="AE46" s="8"/>
      <c r="AF46" s="8"/>
      <c r="AG46" s="8"/>
      <c r="AH46" s="8" t="s">
        <v>2738</v>
      </c>
      <c r="AI46" s="8" t="s">
        <v>2060</v>
      </c>
      <c r="AJ46" s="8" t="s">
        <v>2739</v>
      </c>
      <c r="AK46" s="8" t="s">
        <v>2740</v>
      </c>
      <c r="AL46" s="8" t="s">
        <v>2599</v>
      </c>
      <c r="AM46" s="8" t="s">
        <v>2741</v>
      </c>
      <c r="AN46" s="8" t="s">
        <v>2742</v>
      </c>
      <c r="AO46" s="8" t="s">
        <v>2264</v>
      </c>
      <c r="AP46" s="8" t="s">
        <v>2743</v>
      </c>
      <c r="AQ46" s="8"/>
      <c r="AR46" s="8"/>
      <c r="AS46" s="8"/>
      <c r="AT46" s="8"/>
      <c r="AU46" s="8"/>
      <c r="AV46" s="8"/>
      <c r="AW46" s="8"/>
      <c r="AX46" s="8"/>
      <c r="AY46" s="8"/>
      <c r="AZ46" s="8"/>
      <c r="BA46" s="8"/>
      <c r="BB46" s="8"/>
      <c r="BC46" s="8"/>
      <c r="BD46" s="8"/>
      <c r="BE46" s="8"/>
      <c r="BF46" s="8" t="s">
        <v>2042</v>
      </c>
      <c r="BG46" s="8" t="s">
        <v>2703</v>
      </c>
      <c r="BH46" s="8" t="s">
        <v>2741</v>
      </c>
      <c r="BI46" s="8" t="s">
        <v>2043</v>
      </c>
      <c r="BJ46" s="8" t="s">
        <v>2603</v>
      </c>
      <c r="BK46" s="8" t="s">
        <v>2741</v>
      </c>
      <c r="BL46" s="8" t="s">
        <v>2044</v>
      </c>
      <c r="BM46" s="8" t="s">
        <v>2707</v>
      </c>
      <c r="BN46" s="8" t="s">
        <v>2741</v>
      </c>
      <c r="BO46" s="8"/>
      <c r="BP46" s="8"/>
      <c r="BQ46" s="8"/>
      <c r="BR46" s="8"/>
      <c r="BS46" s="8"/>
      <c r="BT46" s="8"/>
      <c r="BU46" s="8"/>
      <c r="BV46" s="8"/>
      <c r="BW46" s="8"/>
      <c r="BX46" s="8"/>
      <c r="BY46" s="8"/>
      <c r="BZ46" s="8"/>
      <c r="CA46" s="8"/>
      <c r="CB46" s="8"/>
      <c r="CC46" s="8"/>
      <c r="CD46" s="8"/>
      <c r="CE46" s="8" t="str">
        <f t="shared" si="9"/>
        <v>WUP_GPIO_41</v>
      </c>
      <c r="CF46" s="8" t="str">
        <f t="shared" si="2"/>
        <v>WUP_GPIO_41</v>
      </c>
      <c r="CG46" s="8" t="str">
        <f t="shared" si="3"/>
        <v>WUP_GPIO,PDC</v>
      </c>
      <c r="CH46" s="8" t="str">
        <f t="shared" si="4"/>
        <v>WUP_GPIO,PDC</v>
      </c>
      <c r="CI46" s="8">
        <v>1</v>
      </c>
      <c r="CJ46" s="5" t="s">
        <v>807</v>
      </c>
      <c r="CK46" s="8" t="s">
        <v>795</v>
      </c>
      <c r="CL46" s="8"/>
      <c r="CM46" s="8" t="s">
        <v>2009</v>
      </c>
      <c r="CN46" s="8"/>
      <c r="CO46" s="8" t="s">
        <v>2744</v>
      </c>
      <c r="CP46" s="8" t="s">
        <v>2163</v>
      </c>
      <c r="CQ46" s="8" t="s">
        <v>1083</v>
      </c>
      <c r="CR46" s="8" t="s">
        <v>745</v>
      </c>
      <c r="CS46" s="8"/>
      <c r="CT46" s="8" t="s">
        <v>746</v>
      </c>
      <c r="CU46" s="8" t="s">
        <v>1078</v>
      </c>
      <c r="CV46" s="8" t="s">
        <v>2011</v>
      </c>
      <c r="CW46" s="112" t="s">
        <v>2745</v>
      </c>
      <c r="CX46" s="2"/>
      <c r="CY46" s="8"/>
      <c r="CZ46" s="8" t="str">
        <f t="shared" si="5"/>
        <v>WUP_GPIO_41</v>
      </c>
      <c r="DA46" s="8" t="str">
        <f t="shared" si="6"/>
        <v>WUP_GPIO_41</v>
      </c>
      <c r="DB46" s="8" t="str">
        <f t="shared" si="7"/>
        <v>WUP_GPIO,PDC</v>
      </c>
      <c r="DC46" s="8" t="str">
        <f t="shared" si="8"/>
        <v>WUP_GPIO,PDC</v>
      </c>
      <c r="DD46" s="8">
        <v>1</v>
      </c>
      <c r="DE46" s="8" t="s">
        <v>2746</v>
      </c>
      <c r="DF46" s="8" t="s">
        <v>2747</v>
      </c>
      <c r="DG46" s="8" t="s">
        <v>2009</v>
      </c>
      <c r="DH46" s="8"/>
      <c r="DI46" s="8" t="s">
        <v>2744</v>
      </c>
      <c r="DJ46" s="8"/>
      <c r="DK46" s="8"/>
      <c r="DL46" s="8" t="s">
        <v>1083</v>
      </c>
      <c r="DM46" s="8" t="s">
        <v>745</v>
      </c>
      <c r="DN46" s="8"/>
      <c r="DO46" s="8" t="s">
        <v>746</v>
      </c>
      <c r="DP46" s="8" t="s">
        <v>747</v>
      </c>
      <c r="DQ46" s="8"/>
      <c r="DR46" s="8"/>
      <c r="DS46" s="8"/>
      <c r="DT46" s="8"/>
    </row>
    <row r="47" spans="1:124" ht="25.5" customHeight="1">
      <c r="A47" s="8"/>
      <c r="B47" s="89">
        <v>44</v>
      </c>
      <c r="C47" s="8" t="s">
        <v>2748</v>
      </c>
      <c r="D47" s="8" t="s">
        <v>2195</v>
      </c>
      <c r="E47" s="8" t="s">
        <v>2748</v>
      </c>
      <c r="F47" s="8" t="s">
        <v>2749</v>
      </c>
      <c r="G47" s="8" t="s">
        <v>2748</v>
      </c>
      <c r="H47" s="8" t="s">
        <v>2750</v>
      </c>
      <c r="I47" s="8" t="s">
        <v>2748</v>
      </c>
      <c r="J47" s="8" t="s">
        <v>2751</v>
      </c>
      <c r="K47" s="8" t="s">
        <v>2748</v>
      </c>
      <c r="L47" s="8" t="s">
        <v>2195</v>
      </c>
      <c r="M47" s="8"/>
      <c r="N47" s="91" t="s">
        <v>2715</v>
      </c>
      <c r="O47" s="91" t="s">
        <v>2715</v>
      </c>
      <c r="P47" s="91" t="s">
        <v>2715</v>
      </c>
      <c r="Q47" s="91" t="s">
        <v>2715</v>
      </c>
      <c r="R47" s="8">
        <v>3</v>
      </c>
      <c r="S47" s="8" t="s">
        <v>1988</v>
      </c>
      <c r="T47" s="8" t="s">
        <v>1989</v>
      </c>
      <c r="U47" s="8" t="s">
        <v>2752</v>
      </c>
      <c r="V47" s="8" t="s">
        <v>2753</v>
      </c>
      <c r="W47" s="8" t="s">
        <v>2754</v>
      </c>
      <c r="X47" s="8" t="s">
        <v>2755</v>
      </c>
      <c r="Y47" s="8" t="s">
        <v>2756</v>
      </c>
      <c r="Z47" s="8" t="s">
        <v>2057</v>
      </c>
      <c r="AA47" s="8" t="s">
        <v>2058</v>
      </c>
      <c r="AB47" s="8"/>
      <c r="AC47" s="8" t="s">
        <v>1994</v>
      </c>
      <c r="AD47" s="8" t="str">
        <f t="shared" si="0"/>
        <v>WUP_GPIO,PDC,QUP9,QDSS,,,,,UART_QUP9, QUP9,SPI-M_QUP9, QUP9,SPI-S_QUP9, QUP9,,,,</v>
      </c>
      <c r="AE47" s="8"/>
      <c r="AF47" s="8"/>
      <c r="AG47" s="8"/>
      <c r="AH47" s="8" t="s">
        <v>2757</v>
      </c>
      <c r="AI47" s="8" t="s">
        <v>2060</v>
      </c>
      <c r="AJ47" s="8" t="s">
        <v>2758</v>
      </c>
      <c r="AK47" s="8" t="s">
        <v>2759</v>
      </c>
      <c r="AL47" s="8" t="s">
        <v>2599</v>
      </c>
      <c r="AM47" s="8" t="s">
        <v>2760</v>
      </c>
      <c r="AN47" s="8" t="s">
        <v>2761</v>
      </c>
      <c r="AO47" s="8" t="s">
        <v>2264</v>
      </c>
      <c r="AP47" s="8" t="s">
        <v>2762</v>
      </c>
      <c r="AQ47" s="8"/>
      <c r="AR47" s="8"/>
      <c r="AS47" s="8"/>
      <c r="AT47" s="8"/>
      <c r="AU47" s="8"/>
      <c r="AV47" s="8"/>
      <c r="AW47" s="8"/>
      <c r="AX47" s="8"/>
      <c r="AY47" s="8"/>
      <c r="AZ47" s="8"/>
      <c r="BA47" s="8"/>
      <c r="BB47" s="8"/>
      <c r="BC47" s="8"/>
      <c r="BD47" s="8"/>
      <c r="BE47" s="8"/>
      <c r="BF47" s="8" t="s">
        <v>2064</v>
      </c>
      <c r="BG47" s="8" t="s">
        <v>2703</v>
      </c>
      <c r="BH47" s="8" t="s">
        <v>2760</v>
      </c>
      <c r="BI47" s="8" t="s">
        <v>2065</v>
      </c>
      <c r="BJ47" s="8" t="s">
        <v>2603</v>
      </c>
      <c r="BK47" s="8" t="s">
        <v>2760</v>
      </c>
      <c r="BL47" s="8" t="s">
        <v>2066</v>
      </c>
      <c r="BM47" s="8" t="s">
        <v>2707</v>
      </c>
      <c r="BN47" s="8" t="s">
        <v>2760</v>
      </c>
      <c r="BO47" s="8"/>
      <c r="BP47" s="8"/>
      <c r="BQ47" s="8"/>
      <c r="BR47" s="8"/>
      <c r="BS47" s="8"/>
      <c r="BT47" s="8"/>
      <c r="BU47" s="8"/>
      <c r="BV47" s="8"/>
      <c r="BW47" s="8"/>
      <c r="BX47" s="8"/>
      <c r="BY47" s="8"/>
      <c r="BZ47" s="8"/>
      <c r="CA47" s="8"/>
      <c r="CB47" s="8"/>
      <c r="CC47" s="8"/>
      <c r="CD47" s="8"/>
      <c r="CE47" s="8" t="str">
        <f t="shared" si="9"/>
        <v>WUP_GPIO_42</v>
      </c>
      <c r="CF47" s="8" t="str">
        <f t="shared" si="2"/>
        <v>WUP_GPIO_42</v>
      </c>
      <c r="CG47" s="8" t="str">
        <f t="shared" si="3"/>
        <v>WUP_GPIO,PDC</v>
      </c>
      <c r="CH47" s="8" t="str">
        <f t="shared" si="4"/>
        <v>WUP_GPIO,PDC</v>
      </c>
      <c r="CI47" s="8">
        <v>1</v>
      </c>
      <c r="CJ47" s="5" t="s">
        <v>808</v>
      </c>
      <c r="CK47" s="8" t="s">
        <v>795</v>
      </c>
      <c r="CL47" s="8"/>
      <c r="CM47" s="8" t="s">
        <v>2009</v>
      </c>
      <c r="CN47" s="8"/>
      <c r="CO47" s="8" t="s">
        <v>2744</v>
      </c>
      <c r="CP47" s="8"/>
      <c r="CQ47" s="8" t="s">
        <v>1085</v>
      </c>
      <c r="CR47" s="8" t="s">
        <v>745</v>
      </c>
      <c r="CS47" s="8" t="s">
        <v>1989</v>
      </c>
      <c r="CT47" s="8" t="s">
        <v>753</v>
      </c>
      <c r="CU47" s="8" t="s">
        <v>1078</v>
      </c>
      <c r="CV47" s="8" t="s">
        <v>2011</v>
      </c>
      <c r="CW47" s="112" t="s">
        <v>11424</v>
      </c>
      <c r="CX47" s="113" t="s">
        <v>11425</v>
      </c>
      <c r="CY47" s="8"/>
      <c r="CZ47" s="8" t="str">
        <f t="shared" si="5"/>
        <v>WUP_GPIO_42</v>
      </c>
      <c r="DA47" s="8" t="str">
        <f t="shared" si="6"/>
        <v>WUP_GPIO_42</v>
      </c>
      <c r="DB47" s="8" t="str">
        <f t="shared" si="7"/>
        <v>WUP_GPIO,PDC</v>
      </c>
      <c r="DC47" s="8" t="str">
        <f t="shared" si="8"/>
        <v>WUP_GPIO,PDC</v>
      </c>
      <c r="DD47" s="8">
        <v>1</v>
      </c>
      <c r="DE47" s="8" t="s">
        <v>2763</v>
      </c>
      <c r="DF47" s="8" t="s">
        <v>2747</v>
      </c>
      <c r="DG47" s="8" t="s">
        <v>2009</v>
      </c>
      <c r="DH47" s="8"/>
      <c r="DI47" s="8" t="s">
        <v>2744</v>
      </c>
      <c r="DJ47" s="8"/>
      <c r="DK47" s="8"/>
      <c r="DL47" s="8" t="s">
        <v>1083</v>
      </c>
      <c r="DM47" s="8" t="s">
        <v>745</v>
      </c>
      <c r="DN47" s="8"/>
      <c r="DO47" s="8" t="s">
        <v>746</v>
      </c>
      <c r="DP47" s="8" t="s">
        <v>747</v>
      </c>
      <c r="DQ47" s="8"/>
      <c r="DR47" s="8"/>
      <c r="DS47" s="8"/>
      <c r="DT47" s="8"/>
    </row>
    <row r="48" spans="1:124" ht="38.25">
      <c r="A48" s="8"/>
      <c r="B48" s="89">
        <v>45</v>
      </c>
      <c r="C48" s="8" t="s">
        <v>2764</v>
      </c>
      <c r="D48" s="92" t="s">
        <v>2765</v>
      </c>
      <c r="E48" s="8" t="s">
        <v>2764</v>
      </c>
      <c r="F48" s="8" t="s">
        <v>2766</v>
      </c>
      <c r="G48" s="8" t="s">
        <v>2764</v>
      </c>
      <c r="H48" s="8" t="s">
        <v>2767</v>
      </c>
      <c r="I48" s="8" t="s">
        <v>2764</v>
      </c>
      <c r="J48" s="8" t="s">
        <v>2768</v>
      </c>
      <c r="K48" s="8" t="s">
        <v>2764</v>
      </c>
      <c r="L48" s="8" t="s">
        <v>2769</v>
      </c>
      <c r="M48" s="8"/>
      <c r="N48" s="91" t="s">
        <v>2715</v>
      </c>
      <c r="O48" s="91" t="s">
        <v>2715</v>
      </c>
      <c r="P48" s="91" t="s">
        <v>2715</v>
      </c>
      <c r="Q48" s="91" t="s">
        <v>2715</v>
      </c>
      <c r="R48" s="8">
        <v>3</v>
      </c>
      <c r="S48" s="8" t="s">
        <v>1988</v>
      </c>
      <c r="T48" s="8" t="s">
        <v>1989</v>
      </c>
      <c r="U48" s="8" t="s">
        <v>2770</v>
      </c>
      <c r="V48" s="8" t="s">
        <v>2771</v>
      </c>
      <c r="W48" s="8" t="s">
        <v>2772</v>
      </c>
      <c r="X48" s="8" t="s">
        <v>2773</v>
      </c>
      <c r="Y48" s="8"/>
      <c r="Z48" s="8"/>
      <c r="AA48" s="8"/>
      <c r="AB48" s="8"/>
      <c r="AC48" s="8" t="s">
        <v>1994</v>
      </c>
      <c r="AD48" s="8" t="str">
        <f t="shared" si="0"/>
        <v>GPIO,QUP13,,,,,,HSUART_QUP13, QUP13,I2C_QUP13, QUP13,SPI-M_QUP13, QUP13,,,,</v>
      </c>
      <c r="AE48" s="8"/>
      <c r="AF48" s="8"/>
      <c r="AG48" s="8"/>
      <c r="AH48" s="8" t="s">
        <v>2764</v>
      </c>
      <c r="AI48" s="8" t="s">
        <v>1995</v>
      </c>
      <c r="AJ48" s="8" t="s">
        <v>2774</v>
      </c>
      <c r="AK48" s="8" t="s">
        <v>2775</v>
      </c>
      <c r="AL48" s="8" t="s">
        <v>2776</v>
      </c>
      <c r="AM48" s="8" t="s">
        <v>2777</v>
      </c>
      <c r="AN48" s="8"/>
      <c r="AO48" s="8"/>
      <c r="AP48" s="8"/>
      <c r="AQ48" s="8"/>
      <c r="AR48" s="8"/>
      <c r="AS48" s="8"/>
      <c r="AT48" s="8"/>
      <c r="AU48" s="8"/>
      <c r="AV48" s="8"/>
      <c r="AW48" s="8"/>
      <c r="AX48" s="8"/>
      <c r="AY48" s="8"/>
      <c r="AZ48" s="8"/>
      <c r="BA48" s="8"/>
      <c r="BB48" s="8"/>
      <c r="BC48" s="8"/>
      <c r="BD48" s="8"/>
      <c r="BE48" s="8"/>
      <c r="BF48" s="8" t="s">
        <v>2123</v>
      </c>
      <c r="BG48" s="8" t="s">
        <v>2778</v>
      </c>
      <c r="BH48" s="8" t="s">
        <v>2777</v>
      </c>
      <c r="BI48" s="8" t="s">
        <v>2002</v>
      </c>
      <c r="BJ48" s="8" t="s">
        <v>2779</v>
      </c>
      <c r="BK48" s="8" t="s">
        <v>2777</v>
      </c>
      <c r="BL48" s="8" t="s">
        <v>2004</v>
      </c>
      <c r="BM48" s="8" t="s">
        <v>2780</v>
      </c>
      <c r="BN48" s="8" t="s">
        <v>2777</v>
      </c>
      <c r="BO48" s="8"/>
      <c r="BP48" s="8"/>
      <c r="BQ48" s="8"/>
      <c r="BR48" s="8"/>
      <c r="BS48" s="8"/>
      <c r="BT48" s="8"/>
      <c r="BU48" s="8"/>
      <c r="BV48" s="8"/>
      <c r="BW48" s="8"/>
      <c r="BX48" s="8"/>
      <c r="BY48" s="8"/>
      <c r="BZ48" s="8"/>
      <c r="CA48" s="8"/>
      <c r="CB48" s="8"/>
      <c r="CC48" s="8"/>
      <c r="CD48" s="8"/>
      <c r="CE48" s="8" t="str">
        <f t="shared" si="9"/>
        <v>HSUART_CTS</v>
      </c>
      <c r="CF48" s="8" t="str">
        <f t="shared" si="2"/>
        <v>HSUART_CTS</v>
      </c>
      <c r="CG48" s="8" t="str">
        <f t="shared" si="3"/>
        <v>HSUART_QUP13, QUP13</v>
      </c>
      <c r="CH48" s="8" t="str">
        <f t="shared" si="4"/>
        <v>HSUART_QUP13, QUP13</v>
      </c>
      <c r="CI48" s="8" t="s">
        <v>2232</v>
      </c>
      <c r="CJ48" s="8" t="s">
        <v>809</v>
      </c>
      <c r="CK48" s="8" t="s">
        <v>2781</v>
      </c>
      <c r="CL48" s="8"/>
      <c r="CM48" s="8" t="s">
        <v>2233</v>
      </c>
      <c r="CN48" s="8"/>
      <c r="CO48" s="8" t="s">
        <v>2782</v>
      </c>
      <c r="CP48" s="8"/>
      <c r="CQ48" s="8" t="s">
        <v>1083</v>
      </c>
      <c r="CR48" s="8" t="s">
        <v>745</v>
      </c>
      <c r="CS48" s="8"/>
      <c r="CT48" s="8" t="s">
        <v>746</v>
      </c>
      <c r="CU48" s="8" t="s">
        <v>1078</v>
      </c>
      <c r="CV48" s="8" t="s">
        <v>2011</v>
      </c>
      <c r="CW48" s="112" t="s">
        <v>2783</v>
      </c>
      <c r="CX48" s="113" t="s">
        <v>12449</v>
      </c>
      <c r="CY48" s="8"/>
      <c r="CZ48" s="8" t="str">
        <f t="shared" si="5"/>
        <v>HSUART_CTS</v>
      </c>
      <c r="DA48" s="8" t="str">
        <f t="shared" si="6"/>
        <v>HSUART_CTS</v>
      </c>
      <c r="DB48" s="8" t="str">
        <f t="shared" si="7"/>
        <v>HSUART_QUP13, QUP13</v>
      </c>
      <c r="DC48" s="8" t="str">
        <f t="shared" si="8"/>
        <v>HSUART_QUP13, QUP13</v>
      </c>
      <c r="DD48" s="8" t="s">
        <v>2232</v>
      </c>
      <c r="DE48" s="8" t="s">
        <v>809</v>
      </c>
      <c r="DF48" s="8" t="s">
        <v>810</v>
      </c>
      <c r="DG48" s="8" t="s">
        <v>2233</v>
      </c>
      <c r="DH48" s="8"/>
      <c r="DI48" s="8" t="s">
        <v>2782</v>
      </c>
      <c r="DJ48" s="8"/>
      <c r="DK48" s="8"/>
      <c r="DL48" s="8" t="s">
        <v>1083</v>
      </c>
      <c r="DM48" s="8" t="s">
        <v>745</v>
      </c>
      <c r="DN48" s="8"/>
      <c r="DO48" s="8" t="s">
        <v>746</v>
      </c>
      <c r="DP48" s="8" t="s">
        <v>747</v>
      </c>
      <c r="DQ48" s="8"/>
      <c r="DR48" s="8"/>
      <c r="DS48" s="8"/>
      <c r="DT48" s="8"/>
    </row>
    <row r="49" spans="1:124" ht="38.25">
      <c r="A49" s="8"/>
      <c r="B49" s="89">
        <v>46</v>
      </c>
      <c r="C49" s="8" t="s">
        <v>2784</v>
      </c>
      <c r="D49" s="92" t="s">
        <v>2785</v>
      </c>
      <c r="E49" s="8" t="s">
        <v>2784</v>
      </c>
      <c r="F49" s="8" t="s">
        <v>2786</v>
      </c>
      <c r="G49" s="8" t="s">
        <v>2784</v>
      </c>
      <c r="H49" s="8" t="s">
        <v>2787</v>
      </c>
      <c r="I49" s="8" t="s">
        <v>2784</v>
      </c>
      <c r="J49" s="8" t="s">
        <v>2788</v>
      </c>
      <c r="K49" s="8" t="s">
        <v>2784</v>
      </c>
      <c r="L49" s="8" t="s">
        <v>2789</v>
      </c>
      <c r="M49" s="8"/>
      <c r="N49" s="91" t="s">
        <v>2715</v>
      </c>
      <c r="O49" s="91" t="s">
        <v>2715</v>
      </c>
      <c r="P49" s="91" t="s">
        <v>2715</v>
      </c>
      <c r="Q49" s="91" t="s">
        <v>2715</v>
      </c>
      <c r="R49" s="8">
        <v>3</v>
      </c>
      <c r="S49" s="8" t="s">
        <v>1988</v>
      </c>
      <c r="T49" s="8" t="s">
        <v>1989</v>
      </c>
      <c r="U49" s="8" t="s">
        <v>2790</v>
      </c>
      <c r="V49" s="8" t="s">
        <v>2791</v>
      </c>
      <c r="W49" s="8" t="s">
        <v>2792</v>
      </c>
      <c r="X49" s="8" t="s">
        <v>2793</v>
      </c>
      <c r="Y49" s="8"/>
      <c r="Z49" s="8"/>
      <c r="AA49" s="8"/>
      <c r="AB49" s="8"/>
      <c r="AC49" s="8" t="s">
        <v>1994</v>
      </c>
      <c r="AD49" s="8" t="str">
        <f t="shared" si="0"/>
        <v>GPIO,QUP13,,,,,,HSUART_QUP13, QUP13,I2C_QUP13, QUP13,SPI-M_QUP13, QUP13,,,,</v>
      </c>
      <c r="AE49" s="8"/>
      <c r="AF49" s="8"/>
      <c r="AG49" s="8"/>
      <c r="AH49" s="8" t="s">
        <v>2784</v>
      </c>
      <c r="AI49" s="8" t="s">
        <v>1995</v>
      </c>
      <c r="AJ49" s="8" t="s">
        <v>2794</v>
      </c>
      <c r="AK49" s="8" t="s">
        <v>2795</v>
      </c>
      <c r="AL49" s="8" t="s">
        <v>2776</v>
      </c>
      <c r="AM49" s="8" t="s">
        <v>2796</v>
      </c>
      <c r="AN49" s="8"/>
      <c r="AO49" s="8"/>
      <c r="AP49" s="8"/>
      <c r="AQ49" s="8"/>
      <c r="AR49" s="8"/>
      <c r="AS49" s="8"/>
      <c r="AT49" s="8"/>
      <c r="AU49" s="8"/>
      <c r="AV49" s="8"/>
      <c r="AW49" s="8"/>
      <c r="AX49" s="8"/>
      <c r="AY49" s="8"/>
      <c r="AZ49" s="8"/>
      <c r="BA49" s="8"/>
      <c r="BB49" s="8"/>
      <c r="BC49" s="8"/>
      <c r="BD49" s="8"/>
      <c r="BE49" s="8"/>
      <c r="BF49" s="8" t="s">
        <v>2143</v>
      </c>
      <c r="BG49" s="8" t="s">
        <v>2778</v>
      </c>
      <c r="BH49" s="8" t="s">
        <v>2796</v>
      </c>
      <c r="BI49" s="8" t="s">
        <v>2026</v>
      </c>
      <c r="BJ49" s="8" t="s">
        <v>2779</v>
      </c>
      <c r="BK49" s="8" t="s">
        <v>2796</v>
      </c>
      <c r="BL49" s="8" t="s">
        <v>2027</v>
      </c>
      <c r="BM49" s="8" t="s">
        <v>2780</v>
      </c>
      <c r="BN49" s="8" t="s">
        <v>2796</v>
      </c>
      <c r="BO49" s="8"/>
      <c r="BP49" s="8"/>
      <c r="BQ49" s="8"/>
      <c r="BR49" s="8"/>
      <c r="BS49" s="8"/>
      <c r="BT49" s="8"/>
      <c r="BU49" s="8"/>
      <c r="BV49" s="8"/>
      <c r="BW49" s="8"/>
      <c r="BX49" s="8"/>
      <c r="BY49" s="8"/>
      <c r="BZ49" s="8"/>
      <c r="CA49" s="8"/>
      <c r="CB49" s="8"/>
      <c r="CC49" s="8"/>
      <c r="CD49" s="8"/>
      <c r="CE49" s="8" t="str">
        <f t="shared" si="9"/>
        <v>HSUART_RFR</v>
      </c>
      <c r="CF49" s="8" t="str">
        <f t="shared" si="2"/>
        <v>HSUART_RFR</v>
      </c>
      <c r="CG49" s="8" t="str">
        <f t="shared" si="3"/>
        <v>HSUART_QUP13, QUP13</v>
      </c>
      <c r="CH49" s="8" t="str">
        <f t="shared" si="4"/>
        <v>HSUART_QUP13, QUP13</v>
      </c>
      <c r="CI49" s="8" t="s">
        <v>2232</v>
      </c>
      <c r="CJ49" s="8" t="s">
        <v>811</v>
      </c>
      <c r="CK49" s="8" t="s">
        <v>2781</v>
      </c>
      <c r="CL49" s="8"/>
      <c r="CM49" s="8" t="s">
        <v>2233</v>
      </c>
      <c r="CN49" s="8"/>
      <c r="CO49" s="8" t="s">
        <v>2782</v>
      </c>
      <c r="CP49" s="8"/>
      <c r="CQ49" s="8" t="s">
        <v>1085</v>
      </c>
      <c r="CR49" s="8" t="s">
        <v>745</v>
      </c>
      <c r="CS49" s="8"/>
      <c r="CT49" s="8" t="s">
        <v>746</v>
      </c>
      <c r="CU49" s="8" t="s">
        <v>1078</v>
      </c>
      <c r="CV49" s="8" t="s">
        <v>2011</v>
      </c>
      <c r="CW49" s="112" t="s">
        <v>2797</v>
      </c>
      <c r="CX49" s="113" t="s">
        <v>12450</v>
      </c>
      <c r="CY49" s="8"/>
      <c r="CZ49" s="8" t="str">
        <f t="shared" si="5"/>
        <v>HSUART_RFR</v>
      </c>
      <c r="DA49" s="8" t="str">
        <f t="shared" si="6"/>
        <v>HSUART_RFR</v>
      </c>
      <c r="DB49" s="8" t="str">
        <f t="shared" si="7"/>
        <v>HSUART_QUP13, QUP13</v>
      </c>
      <c r="DC49" s="8" t="str">
        <f t="shared" si="8"/>
        <v>HSUART_QUP13, QUP13</v>
      </c>
      <c r="DD49" s="8" t="s">
        <v>2232</v>
      </c>
      <c r="DE49" s="8" t="s">
        <v>811</v>
      </c>
      <c r="DF49" s="8" t="s">
        <v>810</v>
      </c>
      <c r="DG49" s="8" t="s">
        <v>2233</v>
      </c>
      <c r="DH49" s="8"/>
      <c r="DI49" s="8" t="s">
        <v>2782</v>
      </c>
      <c r="DJ49" s="8"/>
      <c r="DK49" s="8"/>
      <c r="DL49" s="8" t="s">
        <v>1085</v>
      </c>
      <c r="DM49" s="8" t="s">
        <v>745</v>
      </c>
      <c r="DN49" s="8"/>
      <c r="DO49" s="8" t="s">
        <v>746</v>
      </c>
      <c r="DP49" s="8" t="s">
        <v>747</v>
      </c>
      <c r="DQ49" s="8"/>
      <c r="DR49" s="8"/>
      <c r="DS49" s="8"/>
      <c r="DT49" s="8"/>
    </row>
    <row r="50" spans="1:124" ht="38.25">
      <c r="A50" s="8"/>
      <c r="B50" s="89">
        <v>47</v>
      </c>
      <c r="C50" s="8" t="s">
        <v>2798</v>
      </c>
      <c r="D50" s="92" t="s">
        <v>2799</v>
      </c>
      <c r="E50" s="8" t="s">
        <v>2798</v>
      </c>
      <c r="F50" s="8" t="s">
        <v>2800</v>
      </c>
      <c r="G50" s="8" t="s">
        <v>2798</v>
      </c>
      <c r="H50" s="8" t="s">
        <v>2801</v>
      </c>
      <c r="I50" s="8" t="s">
        <v>2798</v>
      </c>
      <c r="J50" s="8" t="s">
        <v>2802</v>
      </c>
      <c r="K50" s="8" t="s">
        <v>2798</v>
      </c>
      <c r="L50" s="8" t="s">
        <v>2803</v>
      </c>
      <c r="M50" s="8"/>
      <c r="N50" s="91" t="s">
        <v>2715</v>
      </c>
      <c r="O50" s="91" t="s">
        <v>2715</v>
      </c>
      <c r="P50" s="91" t="s">
        <v>2715</v>
      </c>
      <c r="Q50" s="91" t="s">
        <v>2715</v>
      </c>
      <c r="R50" s="8">
        <v>3</v>
      </c>
      <c r="S50" s="8" t="s">
        <v>2642</v>
      </c>
      <c r="T50" s="8" t="s">
        <v>759</v>
      </c>
      <c r="U50" s="8" t="s">
        <v>2804</v>
      </c>
      <c r="V50" s="8" t="s">
        <v>2805</v>
      </c>
      <c r="W50" s="8" t="s">
        <v>2806</v>
      </c>
      <c r="X50" s="8" t="s">
        <v>2807</v>
      </c>
      <c r="Y50" s="8"/>
      <c r="Z50" s="8"/>
      <c r="AA50" s="8"/>
      <c r="AB50" s="8"/>
      <c r="AC50" s="8" t="s">
        <v>1994</v>
      </c>
      <c r="AD50" s="8" t="str">
        <f t="shared" si="0"/>
        <v>GPIO,QUP13,QDSS,,,,,HSUART_QUP13, QUP13,SPI-M_QUP13, QUP13,,,,,</v>
      </c>
      <c r="AE50" s="8"/>
      <c r="AF50" s="8"/>
      <c r="AG50" s="8"/>
      <c r="AH50" s="8" t="s">
        <v>2798</v>
      </c>
      <c r="AI50" s="8" t="s">
        <v>1995</v>
      </c>
      <c r="AJ50" s="8" t="s">
        <v>2808</v>
      </c>
      <c r="AK50" s="8" t="s">
        <v>2809</v>
      </c>
      <c r="AL50" s="8" t="s">
        <v>2776</v>
      </c>
      <c r="AM50" s="8" t="s">
        <v>2810</v>
      </c>
      <c r="AN50" s="8" t="s">
        <v>2811</v>
      </c>
      <c r="AO50" s="8" t="s">
        <v>2264</v>
      </c>
      <c r="AP50" s="8" t="s">
        <v>2812</v>
      </c>
      <c r="AQ50" s="8"/>
      <c r="AR50" s="8"/>
      <c r="AS50" s="8"/>
      <c r="AT50" s="8"/>
      <c r="AU50" s="8"/>
      <c r="AV50" s="8"/>
      <c r="AW50" s="8"/>
      <c r="AX50" s="8"/>
      <c r="AY50" s="8"/>
      <c r="AZ50" s="8"/>
      <c r="BA50" s="8"/>
      <c r="BB50" s="8"/>
      <c r="BC50" s="8"/>
      <c r="BD50" s="8"/>
      <c r="BE50" s="8"/>
      <c r="BF50" s="8" t="s">
        <v>2084</v>
      </c>
      <c r="BG50" s="8" t="s">
        <v>2778</v>
      </c>
      <c r="BH50" s="8" t="s">
        <v>2810</v>
      </c>
      <c r="BI50" s="8" t="s">
        <v>2043</v>
      </c>
      <c r="BJ50" s="8" t="s">
        <v>2780</v>
      </c>
      <c r="BK50" s="8" t="s">
        <v>2810</v>
      </c>
      <c r="BL50" s="8"/>
      <c r="BM50" s="8"/>
      <c r="BN50" s="8"/>
      <c r="BO50" s="8"/>
      <c r="BP50" s="8"/>
      <c r="BQ50" s="8"/>
      <c r="BR50" s="8"/>
      <c r="BS50" s="8"/>
      <c r="BT50" s="8"/>
      <c r="BU50" s="8"/>
      <c r="BV50" s="8"/>
      <c r="BW50" s="8"/>
      <c r="BX50" s="8"/>
      <c r="BY50" s="8"/>
      <c r="BZ50" s="8"/>
      <c r="CA50" s="8"/>
      <c r="CB50" s="8"/>
      <c r="CC50" s="8"/>
      <c r="CD50" s="8"/>
      <c r="CE50" s="8" t="str">
        <f t="shared" si="9"/>
        <v>HSUART_Tx</v>
      </c>
      <c r="CF50" s="8" t="str">
        <f t="shared" si="2"/>
        <v>HSUART_Tx</v>
      </c>
      <c r="CG50" s="8" t="str">
        <f t="shared" si="3"/>
        <v>HSUART_QUP13, QUP13</v>
      </c>
      <c r="CH50" s="8" t="str">
        <f t="shared" si="4"/>
        <v>HSUART_QUP13, QUP13</v>
      </c>
      <c r="CI50" s="8" t="s">
        <v>2232</v>
      </c>
      <c r="CJ50" s="8" t="s">
        <v>812</v>
      </c>
      <c r="CK50" s="8" t="s">
        <v>2781</v>
      </c>
      <c r="CL50" s="8"/>
      <c r="CM50" s="8" t="s">
        <v>2233</v>
      </c>
      <c r="CN50" s="8"/>
      <c r="CO50" s="8" t="s">
        <v>2782</v>
      </c>
      <c r="CP50" s="8"/>
      <c r="CQ50" s="8" t="s">
        <v>1085</v>
      </c>
      <c r="CR50" s="8" t="s">
        <v>745</v>
      </c>
      <c r="CS50" s="8" t="s">
        <v>759</v>
      </c>
      <c r="CT50" s="8" t="s">
        <v>746</v>
      </c>
      <c r="CU50" s="8" t="s">
        <v>1078</v>
      </c>
      <c r="CV50" s="209" t="s">
        <v>11746</v>
      </c>
      <c r="CW50" s="112" t="s">
        <v>2813</v>
      </c>
      <c r="CX50" s="113" t="s">
        <v>12451</v>
      </c>
      <c r="CY50" s="8"/>
      <c r="CZ50" s="8" t="str">
        <f t="shared" si="5"/>
        <v>HSUART_Tx</v>
      </c>
      <c r="DA50" s="8" t="str">
        <f t="shared" si="6"/>
        <v>HSUART_Tx</v>
      </c>
      <c r="DB50" s="8" t="str">
        <f t="shared" si="7"/>
        <v>HSUART_QUP13, QUP13</v>
      </c>
      <c r="DC50" s="8" t="str">
        <f t="shared" si="8"/>
        <v>HSUART_QUP13, QUP13</v>
      </c>
      <c r="DD50" s="8" t="s">
        <v>2232</v>
      </c>
      <c r="DE50" s="8" t="s">
        <v>812</v>
      </c>
      <c r="DF50" s="8" t="s">
        <v>810</v>
      </c>
      <c r="DG50" s="8" t="s">
        <v>2233</v>
      </c>
      <c r="DH50" s="8"/>
      <c r="DI50" s="8" t="s">
        <v>2782</v>
      </c>
      <c r="DJ50" s="8"/>
      <c r="DK50" s="8"/>
      <c r="DL50" s="8" t="s">
        <v>1085</v>
      </c>
      <c r="DM50" s="8" t="s">
        <v>745</v>
      </c>
      <c r="DN50" s="8"/>
      <c r="DO50" s="8" t="s">
        <v>746</v>
      </c>
      <c r="DP50" s="8" t="s">
        <v>747</v>
      </c>
      <c r="DQ50" s="8"/>
      <c r="DR50" s="8"/>
      <c r="DS50" s="8"/>
      <c r="DT50" s="8"/>
    </row>
    <row r="51" spans="1:124" ht="38.25">
      <c r="A51" s="8"/>
      <c r="B51" s="89">
        <v>48</v>
      </c>
      <c r="C51" s="8" t="s">
        <v>2814</v>
      </c>
      <c r="D51" s="92" t="s">
        <v>2815</v>
      </c>
      <c r="E51" s="8" t="s">
        <v>2814</v>
      </c>
      <c r="F51" s="8" t="s">
        <v>2816</v>
      </c>
      <c r="G51" s="8" t="s">
        <v>2814</v>
      </c>
      <c r="H51" s="8" t="s">
        <v>2817</v>
      </c>
      <c r="I51" s="8" t="s">
        <v>2814</v>
      </c>
      <c r="J51" s="8" t="s">
        <v>2818</v>
      </c>
      <c r="K51" s="8" t="s">
        <v>2814</v>
      </c>
      <c r="L51" s="8" t="s">
        <v>2819</v>
      </c>
      <c r="M51" s="8"/>
      <c r="N51" s="91" t="s">
        <v>2715</v>
      </c>
      <c r="O51" s="91" t="s">
        <v>2715</v>
      </c>
      <c r="P51" s="91" t="s">
        <v>2715</v>
      </c>
      <c r="Q51" s="91" t="s">
        <v>2715</v>
      </c>
      <c r="R51" s="8">
        <v>3</v>
      </c>
      <c r="S51" s="8" t="s">
        <v>1988</v>
      </c>
      <c r="T51" s="8" t="s">
        <v>1989</v>
      </c>
      <c r="U51" s="8" t="s">
        <v>2820</v>
      </c>
      <c r="V51" s="8" t="s">
        <v>2821</v>
      </c>
      <c r="W51" s="8" t="s">
        <v>2822</v>
      </c>
      <c r="X51" s="8" t="s">
        <v>2823</v>
      </c>
      <c r="Y51" s="8" t="s">
        <v>2824</v>
      </c>
      <c r="Z51" s="8" t="s">
        <v>2057</v>
      </c>
      <c r="AA51" s="8" t="s">
        <v>2058</v>
      </c>
      <c r="AB51" s="8"/>
      <c r="AC51" s="8" t="s">
        <v>1994</v>
      </c>
      <c r="AD51" s="8" t="str">
        <f t="shared" si="0"/>
        <v>WUP_GPIO,PDC,QUP13,QDSS,,,,,HSUART_QUP13, QUP13,SPI-M_QUP13, QUP13,,,,,</v>
      </c>
      <c r="AE51" s="8"/>
      <c r="AF51" s="8"/>
      <c r="AG51" s="8"/>
      <c r="AH51" s="8" t="s">
        <v>2825</v>
      </c>
      <c r="AI51" s="8" t="s">
        <v>2060</v>
      </c>
      <c r="AJ51" s="8" t="s">
        <v>2826</v>
      </c>
      <c r="AK51" s="8" t="s">
        <v>2827</v>
      </c>
      <c r="AL51" s="8" t="s">
        <v>2776</v>
      </c>
      <c r="AM51" s="8" t="s">
        <v>2828</v>
      </c>
      <c r="AN51" s="8" t="s">
        <v>2829</v>
      </c>
      <c r="AO51" s="8" t="s">
        <v>2264</v>
      </c>
      <c r="AP51" s="8" t="s">
        <v>2830</v>
      </c>
      <c r="AQ51" s="8"/>
      <c r="AR51" s="8"/>
      <c r="AS51" s="8"/>
      <c r="AT51" s="8"/>
      <c r="AU51" s="8"/>
      <c r="AV51" s="8"/>
      <c r="AW51" s="8"/>
      <c r="AX51" s="8"/>
      <c r="AY51" s="8"/>
      <c r="AZ51" s="8"/>
      <c r="BA51" s="8"/>
      <c r="BB51" s="8"/>
      <c r="BC51" s="8"/>
      <c r="BD51" s="8"/>
      <c r="BE51" s="8"/>
      <c r="BF51" s="8" t="s">
        <v>2104</v>
      </c>
      <c r="BG51" s="8" t="s">
        <v>2778</v>
      </c>
      <c r="BH51" s="8" t="s">
        <v>2828</v>
      </c>
      <c r="BI51" s="8" t="s">
        <v>2065</v>
      </c>
      <c r="BJ51" s="8" t="s">
        <v>2780</v>
      </c>
      <c r="BK51" s="8" t="s">
        <v>2828</v>
      </c>
      <c r="BL51" s="8"/>
      <c r="BM51" s="8"/>
      <c r="BN51" s="8"/>
      <c r="BO51" s="8"/>
      <c r="BP51" s="8"/>
      <c r="BQ51" s="8"/>
      <c r="BR51" s="8"/>
      <c r="BS51" s="8"/>
      <c r="BT51" s="8"/>
      <c r="BU51" s="8"/>
      <c r="BV51" s="8"/>
      <c r="BW51" s="8"/>
      <c r="BX51" s="8"/>
      <c r="BY51" s="8"/>
      <c r="BZ51" s="8"/>
      <c r="CA51" s="8"/>
      <c r="CB51" s="8"/>
      <c r="CC51" s="8"/>
      <c r="CD51" s="8"/>
      <c r="CE51" s="8" t="str">
        <f t="shared" si="9"/>
        <v>HSUART_Rx</v>
      </c>
      <c r="CF51" s="8" t="str">
        <f t="shared" si="2"/>
        <v>HSUART_Rx</v>
      </c>
      <c r="CG51" s="8" t="str">
        <f t="shared" si="3"/>
        <v>HSUART_QUP13, QUP13</v>
      </c>
      <c r="CH51" s="8" t="str">
        <f t="shared" si="4"/>
        <v>HSUART_QUP13, QUP13</v>
      </c>
      <c r="CI51" s="8" t="s">
        <v>2232</v>
      </c>
      <c r="CJ51" s="8" t="s">
        <v>813</v>
      </c>
      <c r="CK51" s="8" t="s">
        <v>2781</v>
      </c>
      <c r="CL51" s="8"/>
      <c r="CM51" s="8" t="s">
        <v>2233</v>
      </c>
      <c r="CN51" s="8"/>
      <c r="CO51" s="8" t="s">
        <v>2782</v>
      </c>
      <c r="CP51" s="8"/>
      <c r="CQ51" s="8" t="s">
        <v>1083</v>
      </c>
      <c r="CR51" s="8" t="s">
        <v>745</v>
      </c>
      <c r="CS51" s="8" t="s">
        <v>759</v>
      </c>
      <c r="CT51" s="8" t="s">
        <v>746</v>
      </c>
      <c r="CU51" s="8" t="s">
        <v>1078</v>
      </c>
      <c r="CV51" s="209" t="s">
        <v>11746</v>
      </c>
      <c r="CW51" s="112" t="s">
        <v>2831</v>
      </c>
      <c r="CX51" s="113" t="s">
        <v>12452</v>
      </c>
      <c r="CY51" s="8"/>
      <c r="CZ51" s="8" t="str">
        <f t="shared" si="5"/>
        <v>HSUART_Rx</v>
      </c>
      <c r="DA51" s="8" t="str">
        <f t="shared" si="6"/>
        <v>HSUART_Rx</v>
      </c>
      <c r="DB51" s="8" t="str">
        <f t="shared" si="7"/>
        <v>HSUART_QUP13, QUP13</v>
      </c>
      <c r="DC51" s="8" t="str">
        <f t="shared" si="8"/>
        <v>HSUART_QUP13, QUP13</v>
      </c>
      <c r="DD51" s="8" t="s">
        <v>2232</v>
      </c>
      <c r="DE51" s="8" t="s">
        <v>813</v>
      </c>
      <c r="DF51" s="8" t="s">
        <v>810</v>
      </c>
      <c r="DG51" s="8" t="s">
        <v>2233</v>
      </c>
      <c r="DH51" s="8"/>
      <c r="DI51" s="8" t="s">
        <v>2782</v>
      </c>
      <c r="DJ51" s="8"/>
      <c r="DK51" s="8"/>
      <c r="DL51" s="8" t="s">
        <v>1083</v>
      </c>
      <c r="DM51" s="8" t="s">
        <v>745</v>
      </c>
      <c r="DN51" s="8"/>
      <c r="DO51" s="8" t="s">
        <v>746</v>
      </c>
      <c r="DP51" s="8" t="s">
        <v>747</v>
      </c>
      <c r="DQ51" s="8"/>
      <c r="DR51" s="8"/>
      <c r="DS51" s="8"/>
      <c r="DT51" s="8"/>
    </row>
    <row r="52" spans="1:124" ht="12.75" customHeight="1">
      <c r="A52" s="8"/>
      <c r="B52" s="89">
        <v>49</v>
      </c>
      <c r="C52" s="8" t="s">
        <v>2832</v>
      </c>
      <c r="D52" s="8" t="s">
        <v>2833</v>
      </c>
      <c r="E52" s="8" t="s">
        <v>2832</v>
      </c>
      <c r="F52" s="8" t="s">
        <v>2834</v>
      </c>
      <c r="G52" s="8" t="s">
        <v>2832</v>
      </c>
      <c r="H52" s="8" t="s">
        <v>2835</v>
      </c>
      <c r="I52" s="8" t="s">
        <v>2832</v>
      </c>
      <c r="J52" s="8" t="s">
        <v>2836</v>
      </c>
      <c r="K52" s="8" t="s">
        <v>2832</v>
      </c>
      <c r="L52" s="8" t="s">
        <v>2833</v>
      </c>
      <c r="M52" s="8"/>
      <c r="N52" s="91" t="s">
        <v>2715</v>
      </c>
      <c r="O52" s="91" t="s">
        <v>2715</v>
      </c>
      <c r="P52" s="91" t="s">
        <v>2715</v>
      </c>
      <c r="Q52" s="91" t="s">
        <v>2715</v>
      </c>
      <c r="R52" s="8">
        <v>3</v>
      </c>
      <c r="S52" s="8" t="s">
        <v>1988</v>
      </c>
      <c r="T52" s="8" t="s">
        <v>1989</v>
      </c>
      <c r="U52" s="8" t="s">
        <v>2837</v>
      </c>
      <c r="V52" s="8" t="s">
        <v>2838</v>
      </c>
      <c r="W52" s="8" t="s">
        <v>2839</v>
      </c>
      <c r="X52" s="8" t="s">
        <v>2840</v>
      </c>
      <c r="Y52" s="8" t="s">
        <v>2841</v>
      </c>
      <c r="Z52" s="8" t="s">
        <v>2057</v>
      </c>
      <c r="AA52" s="8" t="s">
        <v>2058</v>
      </c>
      <c r="AB52" s="8"/>
      <c r="AC52" s="8" t="s">
        <v>1994</v>
      </c>
      <c r="AD52" s="8" t="str">
        <f t="shared" si="0"/>
        <v>WUP_GPIO,PDC,QUP14,QDSS,,,,,HSUART_QUP14, QUP14,I2C_QUP14, QUP14,SPI-M_QUP14, QUP14,,,,</v>
      </c>
      <c r="AE52" s="8"/>
      <c r="AF52" s="8"/>
      <c r="AG52" s="8"/>
      <c r="AH52" s="8" t="s">
        <v>2842</v>
      </c>
      <c r="AI52" s="8" t="s">
        <v>2060</v>
      </c>
      <c r="AJ52" s="8" t="s">
        <v>2843</v>
      </c>
      <c r="AK52" s="8" t="s">
        <v>2844</v>
      </c>
      <c r="AL52" s="8" t="s">
        <v>2845</v>
      </c>
      <c r="AM52" s="8" t="s">
        <v>2846</v>
      </c>
      <c r="AN52" s="8" t="s">
        <v>2847</v>
      </c>
      <c r="AO52" s="8" t="s">
        <v>2264</v>
      </c>
      <c r="AP52" s="8" t="s">
        <v>2848</v>
      </c>
      <c r="AQ52" s="8"/>
      <c r="AR52" s="8"/>
      <c r="AS52" s="8"/>
      <c r="AT52" s="8"/>
      <c r="AU52" s="8"/>
      <c r="AV52" s="8"/>
      <c r="AW52" s="8"/>
      <c r="AX52" s="8"/>
      <c r="AY52" s="8"/>
      <c r="AZ52" s="8"/>
      <c r="BA52" s="8"/>
      <c r="BB52" s="8"/>
      <c r="BC52" s="8"/>
      <c r="BD52" s="8"/>
      <c r="BE52" s="8"/>
      <c r="BF52" s="8" t="s">
        <v>2123</v>
      </c>
      <c r="BG52" s="8" t="s">
        <v>2849</v>
      </c>
      <c r="BH52" s="8" t="s">
        <v>2846</v>
      </c>
      <c r="BI52" s="8" t="s">
        <v>2002</v>
      </c>
      <c r="BJ52" s="8" t="s">
        <v>2850</v>
      </c>
      <c r="BK52" s="8" t="s">
        <v>2846</v>
      </c>
      <c r="BL52" s="8" t="s">
        <v>2004</v>
      </c>
      <c r="BM52" s="8" t="s">
        <v>2851</v>
      </c>
      <c r="BN52" s="8" t="s">
        <v>2846</v>
      </c>
      <c r="BO52" s="8"/>
      <c r="BP52" s="8"/>
      <c r="BQ52" s="8"/>
      <c r="BR52" s="8"/>
      <c r="BS52" s="8"/>
      <c r="BT52" s="8"/>
      <c r="BU52" s="8"/>
      <c r="BV52" s="8"/>
      <c r="BW52" s="8"/>
      <c r="BX52" s="8"/>
      <c r="BY52" s="8"/>
      <c r="BZ52" s="8"/>
      <c r="CA52" s="8"/>
      <c r="CB52" s="8"/>
      <c r="CC52" s="8"/>
      <c r="CD52" s="8"/>
      <c r="CE52" s="8" t="str">
        <f t="shared" si="9"/>
        <v>WUP_GPIO_47</v>
      </c>
      <c r="CF52" s="8" t="str">
        <f t="shared" si="2"/>
        <v>WUP_GPIO_47</v>
      </c>
      <c r="CG52" s="8" t="str">
        <f t="shared" si="3"/>
        <v>WUP_GPIO,PDC</v>
      </c>
      <c r="CH52" s="8" t="str">
        <f t="shared" si="4"/>
        <v>WUP_GPIO,PDC</v>
      </c>
      <c r="CI52" s="8">
        <v>1</v>
      </c>
      <c r="CJ52" s="5"/>
      <c r="CK52" s="8" t="s">
        <v>2144</v>
      </c>
      <c r="CL52" s="8"/>
      <c r="CM52" s="8" t="s">
        <v>2009</v>
      </c>
      <c r="CN52" s="8"/>
      <c r="CO52" s="8" t="s">
        <v>2329</v>
      </c>
      <c r="CP52" s="8" t="s">
        <v>45</v>
      </c>
      <c r="CQ52" s="8" t="s">
        <v>1083</v>
      </c>
      <c r="CR52" s="8" t="s">
        <v>745</v>
      </c>
      <c r="CS52" s="8" t="s">
        <v>759</v>
      </c>
      <c r="CT52" s="8" t="s">
        <v>753</v>
      </c>
      <c r="CU52" s="8" t="s">
        <v>1078</v>
      </c>
      <c r="CV52" s="8" t="s">
        <v>2011</v>
      </c>
      <c r="CW52" s="117" t="s">
        <v>12453</v>
      </c>
      <c r="CX52" s="2"/>
      <c r="CY52" s="8"/>
      <c r="CZ52" s="8" t="str">
        <f t="shared" si="5"/>
        <v>WUP_GPIO_47</v>
      </c>
      <c r="DA52" s="8" t="str">
        <f t="shared" si="6"/>
        <v>WUP_GPIO_47</v>
      </c>
      <c r="DB52" s="8" t="str">
        <f t="shared" si="7"/>
        <v>WUP_GPIO,PDC</v>
      </c>
      <c r="DC52" s="8" t="str">
        <f t="shared" si="8"/>
        <v>WUP_GPIO,PDC</v>
      </c>
      <c r="DD52" s="8">
        <v>1</v>
      </c>
      <c r="DE52" s="8" t="s">
        <v>1772</v>
      </c>
      <c r="DF52" s="8" t="s">
        <v>1770</v>
      </c>
      <c r="DG52" s="8" t="s">
        <v>2009</v>
      </c>
      <c r="DH52" s="8"/>
      <c r="DI52" s="8" t="s">
        <v>2329</v>
      </c>
      <c r="DJ52" s="8" t="s">
        <v>2163</v>
      </c>
      <c r="DK52" s="8"/>
      <c r="DL52" s="8" t="s">
        <v>1083</v>
      </c>
      <c r="DM52" s="8" t="s">
        <v>745</v>
      </c>
      <c r="DN52" s="8" t="s">
        <v>759</v>
      </c>
      <c r="DO52" s="8" t="s">
        <v>753</v>
      </c>
      <c r="DP52" s="8" t="s">
        <v>747</v>
      </c>
      <c r="DQ52" s="8"/>
      <c r="DR52" s="8"/>
      <c r="DS52" s="8"/>
      <c r="DT52" s="8"/>
    </row>
    <row r="53" spans="1:124" ht="12.75" customHeight="1">
      <c r="A53" s="8"/>
      <c r="B53" s="89">
        <v>50</v>
      </c>
      <c r="C53" s="8" t="s">
        <v>2852</v>
      </c>
      <c r="D53" s="8" t="s">
        <v>2853</v>
      </c>
      <c r="E53" s="8" t="s">
        <v>2852</v>
      </c>
      <c r="F53" s="8" t="s">
        <v>2854</v>
      </c>
      <c r="G53" s="8" t="s">
        <v>2852</v>
      </c>
      <c r="H53" s="8" t="s">
        <v>2855</v>
      </c>
      <c r="I53" s="8" t="s">
        <v>2852</v>
      </c>
      <c r="J53" s="8" t="s">
        <v>2856</v>
      </c>
      <c r="K53" s="8" t="s">
        <v>2852</v>
      </c>
      <c r="L53" s="8" t="s">
        <v>2318</v>
      </c>
      <c r="M53" s="8"/>
      <c r="N53" s="91" t="s">
        <v>2715</v>
      </c>
      <c r="O53" s="91" t="s">
        <v>2715</v>
      </c>
      <c r="P53" s="91" t="s">
        <v>2715</v>
      </c>
      <c r="Q53" s="91" t="s">
        <v>2715</v>
      </c>
      <c r="R53" s="8">
        <v>3</v>
      </c>
      <c r="S53" s="8" t="s">
        <v>1988</v>
      </c>
      <c r="T53" s="8" t="s">
        <v>1989</v>
      </c>
      <c r="U53" s="8" t="s">
        <v>2857</v>
      </c>
      <c r="V53" s="8" t="s">
        <v>2858</v>
      </c>
      <c r="W53" s="8" t="s">
        <v>2859</v>
      </c>
      <c r="X53" s="8" t="s">
        <v>2860</v>
      </c>
      <c r="Y53" s="8" t="s">
        <v>2861</v>
      </c>
      <c r="Z53" s="8" t="s">
        <v>2057</v>
      </c>
      <c r="AA53" s="8" t="s">
        <v>2058</v>
      </c>
      <c r="AB53" s="8"/>
      <c r="AC53" s="8" t="s">
        <v>1994</v>
      </c>
      <c r="AD53" s="8" t="str">
        <f t="shared" si="0"/>
        <v>WUP_GPIO,PDC,QUP14,QDSS,,,,,HSUART_QUP14, QUP14,I2C_QUP14, QUP14,SPI-M_QUP14, QUP14,,,,</v>
      </c>
      <c r="AE53" s="8"/>
      <c r="AF53" s="8"/>
      <c r="AG53" s="8"/>
      <c r="AH53" s="8" t="s">
        <v>2862</v>
      </c>
      <c r="AI53" s="8" t="s">
        <v>2060</v>
      </c>
      <c r="AJ53" s="8" t="s">
        <v>2863</v>
      </c>
      <c r="AK53" s="8" t="s">
        <v>2864</v>
      </c>
      <c r="AL53" s="8" t="s">
        <v>2845</v>
      </c>
      <c r="AM53" s="8" t="s">
        <v>2865</v>
      </c>
      <c r="AN53" s="8" t="s">
        <v>2866</v>
      </c>
      <c r="AO53" s="8" t="s">
        <v>2264</v>
      </c>
      <c r="AP53" s="8" t="s">
        <v>2867</v>
      </c>
      <c r="AQ53" s="8"/>
      <c r="AR53" s="8"/>
      <c r="AS53" s="8"/>
      <c r="AT53" s="8"/>
      <c r="AU53" s="8"/>
      <c r="AV53" s="8"/>
      <c r="AW53" s="8"/>
      <c r="AX53" s="8"/>
      <c r="AY53" s="8"/>
      <c r="AZ53" s="8"/>
      <c r="BA53" s="8"/>
      <c r="BB53" s="8"/>
      <c r="BC53" s="8"/>
      <c r="BD53" s="8"/>
      <c r="BE53" s="8"/>
      <c r="BF53" s="8" t="s">
        <v>2143</v>
      </c>
      <c r="BG53" s="8" t="s">
        <v>2849</v>
      </c>
      <c r="BH53" s="8" t="s">
        <v>2865</v>
      </c>
      <c r="BI53" s="8" t="s">
        <v>2026</v>
      </c>
      <c r="BJ53" s="8" t="s">
        <v>2850</v>
      </c>
      <c r="BK53" s="8" t="s">
        <v>2865</v>
      </c>
      <c r="BL53" s="8" t="s">
        <v>2027</v>
      </c>
      <c r="BM53" s="8" t="s">
        <v>2851</v>
      </c>
      <c r="BN53" s="8" t="s">
        <v>2865</v>
      </c>
      <c r="BO53" s="8"/>
      <c r="BP53" s="8"/>
      <c r="BQ53" s="8"/>
      <c r="BR53" s="8"/>
      <c r="BS53" s="8"/>
      <c r="BT53" s="8"/>
      <c r="BU53" s="8"/>
      <c r="BV53" s="8"/>
      <c r="BW53" s="8"/>
      <c r="BX53" s="8"/>
      <c r="BY53" s="8"/>
      <c r="BZ53" s="8"/>
      <c r="CA53" s="8"/>
      <c r="CB53" s="8"/>
      <c r="CC53" s="8"/>
      <c r="CD53" s="8"/>
      <c r="CE53" s="8" t="str">
        <f t="shared" si="9"/>
        <v>WUP_GPIO_48</v>
      </c>
      <c r="CF53" s="8" t="str">
        <f t="shared" si="2"/>
        <v>WUP_GPIO_48</v>
      </c>
      <c r="CG53" s="8" t="str">
        <f t="shared" si="3"/>
        <v>WUP_GPIO,PDC</v>
      </c>
      <c r="CH53" s="8" t="str">
        <f t="shared" si="4"/>
        <v>WUP_GPIO,PDC</v>
      </c>
      <c r="CI53" s="8">
        <v>1</v>
      </c>
      <c r="CK53" s="8" t="s">
        <v>2144</v>
      </c>
      <c r="CL53" s="8"/>
      <c r="CM53" s="8" t="s">
        <v>2009</v>
      </c>
      <c r="CN53" s="8"/>
      <c r="CO53" s="14" t="s">
        <v>2216</v>
      </c>
      <c r="CP53" s="8" t="s">
        <v>45</v>
      </c>
      <c r="CQ53" s="8" t="s">
        <v>1083</v>
      </c>
      <c r="CR53" s="8" t="s">
        <v>745</v>
      </c>
      <c r="CS53" s="8" t="s">
        <v>759</v>
      </c>
      <c r="CT53" s="8" t="s">
        <v>753</v>
      </c>
      <c r="CU53" s="8" t="s">
        <v>1078</v>
      </c>
      <c r="CV53" s="8" t="s">
        <v>2011</v>
      </c>
      <c r="CW53" s="2"/>
      <c r="CX53" s="2"/>
      <c r="CY53" s="8"/>
      <c r="CZ53" s="8" t="str">
        <f t="shared" si="5"/>
        <v>WUP_GPIO_48</v>
      </c>
      <c r="DA53" s="8" t="str">
        <f t="shared" si="6"/>
        <v>WUP_GPIO_48</v>
      </c>
      <c r="DB53" s="8" t="str">
        <f t="shared" si="7"/>
        <v>WUP_GPIO,PDC</v>
      </c>
      <c r="DC53" s="8" t="str">
        <f t="shared" si="8"/>
        <v>WUP_GPIO,PDC</v>
      </c>
      <c r="DD53" s="8">
        <v>1</v>
      </c>
      <c r="DE53" s="8" t="s">
        <v>1719</v>
      </c>
      <c r="DF53" s="8" t="s">
        <v>2686</v>
      </c>
      <c r="DG53" s="8" t="s">
        <v>2009</v>
      </c>
      <c r="DH53" s="8"/>
      <c r="DI53" s="14" t="s">
        <v>2216</v>
      </c>
      <c r="DJ53" s="8" t="s">
        <v>2163</v>
      </c>
      <c r="DK53" s="8"/>
      <c r="DL53" s="8" t="s">
        <v>1083</v>
      </c>
      <c r="DM53" s="8" t="s">
        <v>745</v>
      </c>
      <c r="DN53" s="8" t="s">
        <v>759</v>
      </c>
      <c r="DO53" s="8" t="s">
        <v>753</v>
      </c>
      <c r="DP53" s="8" t="s">
        <v>747</v>
      </c>
      <c r="DQ53" s="8"/>
      <c r="DR53" s="8"/>
      <c r="DS53" s="8"/>
      <c r="DT53" s="8"/>
    </row>
    <row r="54" spans="1:124" ht="89.25">
      <c r="A54" s="8"/>
      <c r="B54" s="89">
        <v>51</v>
      </c>
      <c r="C54" s="8" t="s">
        <v>2868</v>
      </c>
      <c r="D54" s="8" t="s">
        <v>2869</v>
      </c>
      <c r="E54" s="8" t="s">
        <v>2868</v>
      </c>
      <c r="F54" s="8" t="s">
        <v>2870</v>
      </c>
      <c r="G54" s="8" t="s">
        <v>2868</v>
      </c>
      <c r="H54" s="8" t="s">
        <v>2871</v>
      </c>
      <c r="I54" s="8" t="s">
        <v>2868</v>
      </c>
      <c r="J54" s="8" t="s">
        <v>2872</v>
      </c>
      <c r="K54" s="8" t="s">
        <v>2868</v>
      </c>
      <c r="L54" s="8" t="s">
        <v>2873</v>
      </c>
      <c r="M54" s="8"/>
      <c r="N54" s="91" t="s">
        <v>2715</v>
      </c>
      <c r="O54" s="91" t="s">
        <v>2715</v>
      </c>
      <c r="P54" s="91" t="s">
        <v>2715</v>
      </c>
      <c r="Q54" s="91" t="s">
        <v>2715</v>
      </c>
      <c r="R54" s="8">
        <v>3</v>
      </c>
      <c r="S54" s="8" t="s">
        <v>1988</v>
      </c>
      <c r="T54" s="8" t="s">
        <v>1989</v>
      </c>
      <c r="U54" s="8" t="s">
        <v>2874</v>
      </c>
      <c r="V54" s="8" t="s">
        <v>2875</v>
      </c>
      <c r="W54" s="8" t="s">
        <v>2876</v>
      </c>
      <c r="X54" s="8" t="s">
        <v>2877</v>
      </c>
      <c r="Y54" s="8" t="s">
        <v>2878</v>
      </c>
      <c r="Z54" s="8" t="s">
        <v>2057</v>
      </c>
      <c r="AA54" s="8" t="s">
        <v>2058</v>
      </c>
      <c r="AB54" s="8"/>
      <c r="AC54" s="8" t="s">
        <v>1994</v>
      </c>
      <c r="AD54" s="8" t="str">
        <f t="shared" si="0"/>
        <v>WUP_GPIO,PDC,QUP14,,QDSS,,,,HSUART_QUP14, QUP14,SPI-M_QUP14, QUP14,,,,,</v>
      </c>
      <c r="AE54" s="8"/>
      <c r="AF54" s="8"/>
      <c r="AG54" s="8"/>
      <c r="AH54" s="8" t="s">
        <v>2879</v>
      </c>
      <c r="AI54" s="8" t="s">
        <v>2060</v>
      </c>
      <c r="AJ54" s="8" t="s">
        <v>2880</v>
      </c>
      <c r="AK54" s="8" t="s">
        <v>2881</v>
      </c>
      <c r="AL54" s="8" t="s">
        <v>2845</v>
      </c>
      <c r="AM54" s="8" t="s">
        <v>2882</v>
      </c>
      <c r="AN54" s="8"/>
      <c r="AO54" s="8"/>
      <c r="AP54" s="8"/>
      <c r="AQ54" s="8" t="s">
        <v>2883</v>
      </c>
      <c r="AR54" s="8" t="s">
        <v>2264</v>
      </c>
      <c r="AS54" s="8" t="s">
        <v>2884</v>
      </c>
      <c r="AT54" s="8"/>
      <c r="AU54" s="8"/>
      <c r="AV54" s="8"/>
      <c r="AW54" s="8"/>
      <c r="AX54" s="8"/>
      <c r="AY54" s="8"/>
      <c r="AZ54" s="8"/>
      <c r="BA54" s="8"/>
      <c r="BB54" s="8"/>
      <c r="BC54" s="8"/>
      <c r="BD54" s="8"/>
      <c r="BE54" s="8"/>
      <c r="BF54" s="8" t="s">
        <v>2084</v>
      </c>
      <c r="BG54" s="8" t="s">
        <v>2849</v>
      </c>
      <c r="BH54" s="8" t="s">
        <v>2882</v>
      </c>
      <c r="BI54" s="8" t="s">
        <v>2043</v>
      </c>
      <c r="BJ54" s="8" t="s">
        <v>2851</v>
      </c>
      <c r="BK54" s="8" t="s">
        <v>2882</v>
      </c>
      <c r="BL54" s="8"/>
      <c r="BM54" s="8"/>
      <c r="BN54" s="8"/>
      <c r="BO54" s="8"/>
      <c r="BP54" s="8"/>
      <c r="BQ54" s="8"/>
      <c r="BR54" s="8"/>
      <c r="BS54" s="8"/>
      <c r="BT54" s="8"/>
      <c r="BU54" s="8"/>
      <c r="BV54" s="8"/>
      <c r="BW54" s="8"/>
      <c r="BX54" s="8"/>
      <c r="BY54" s="8"/>
      <c r="BZ54" s="8"/>
      <c r="CA54" s="8"/>
      <c r="CB54" s="8"/>
      <c r="CC54" s="8"/>
      <c r="CD54" s="8"/>
      <c r="CE54" s="8" t="str">
        <f t="shared" si="9"/>
        <v>HSUART_Tx</v>
      </c>
      <c r="CF54" s="8" t="str">
        <f t="shared" si="2"/>
        <v>HSUART_Tx</v>
      </c>
      <c r="CG54" s="8" t="str">
        <f t="shared" si="3"/>
        <v>HSUART_QUP14, QUP14</v>
      </c>
      <c r="CH54" s="8" t="str">
        <f t="shared" si="4"/>
        <v>HSUART_QUP14, QUP14</v>
      </c>
      <c r="CI54" s="8" t="s">
        <v>2232</v>
      </c>
      <c r="CJ54" s="8" t="s">
        <v>816</v>
      </c>
      <c r="CK54" s="8" t="s">
        <v>1597</v>
      </c>
      <c r="CL54" s="8"/>
      <c r="CM54" s="8" t="s">
        <v>2885</v>
      </c>
      <c r="CN54" s="8"/>
      <c r="CO54" s="14" t="s">
        <v>2886</v>
      </c>
      <c r="CP54" s="8"/>
      <c r="CQ54" s="8" t="s">
        <v>1085</v>
      </c>
      <c r="CR54" s="8" t="s">
        <v>745</v>
      </c>
      <c r="CS54" s="8" t="s">
        <v>759</v>
      </c>
      <c r="CT54" s="8" t="s">
        <v>746</v>
      </c>
      <c r="CU54" s="8" t="s">
        <v>1078</v>
      </c>
      <c r="CV54" s="8" t="s">
        <v>2011</v>
      </c>
      <c r="CW54" s="118" t="s">
        <v>11426</v>
      </c>
      <c r="CX54" s="113" t="s">
        <v>2887</v>
      </c>
      <c r="CY54" s="8"/>
      <c r="CZ54" s="8" t="str">
        <f t="shared" si="5"/>
        <v>HSUART_Tx</v>
      </c>
      <c r="DA54" s="8" t="str">
        <f t="shared" si="6"/>
        <v>HSUART_Tx</v>
      </c>
      <c r="DB54" s="8" t="str">
        <f t="shared" si="7"/>
        <v>HSUART_QUP14, QUP14</v>
      </c>
      <c r="DC54" s="8" t="str">
        <f t="shared" si="8"/>
        <v>HSUART_QUP14, QUP14</v>
      </c>
      <c r="DD54" s="8" t="s">
        <v>2232</v>
      </c>
      <c r="DE54" s="8" t="s">
        <v>816</v>
      </c>
      <c r="DF54" s="8" t="s">
        <v>817</v>
      </c>
      <c r="DG54" s="8" t="s">
        <v>2885</v>
      </c>
      <c r="DH54" s="8"/>
      <c r="DI54" s="14" t="s">
        <v>2886</v>
      </c>
      <c r="DJ54" s="8"/>
      <c r="DK54" s="8"/>
      <c r="DL54" s="8" t="s">
        <v>1085</v>
      </c>
      <c r="DM54" s="8" t="s">
        <v>745</v>
      </c>
      <c r="DN54" s="8"/>
      <c r="DO54" s="8" t="s">
        <v>746</v>
      </c>
      <c r="DP54" s="8" t="s">
        <v>747</v>
      </c>
      <c r="DQ54" s="8"/>
      <c r="DR54" s="8"/>
      <c r="DS54" s="8"/>
      <c r="DT54" s="8"/>
    </row>
    <row r="55" spans="1:124" ht="89.25">
      <c r="A55" s="8"/>
      <c r="B55" s="89">
        <v>52</v>
      </c>
      <c r="C55" s="8" t="s">
        <v>2888</v>
      </c>
      <c r="D55" s="8" t="s">
        <v>2889</v>
      </c>
      <c r="E55" s="8" t="s">
        <v>2888</v>
      </c>
      <c r="F55" s="8" t="s">
        <v>2890</v>
      </c>
      <c r="G55" s="8" t="s">
        <v>2888</v>
      </c>
      <c r="H55" s="8" t="s">
        <v>2891</v>
      </c>
      <c r="I55" s="8" t="s">
        <v>2888</v>
      </c>
      <c r="J55" s="8" t="s">
        <v>2892</v>
      </c>
      <c r="K55" s="8" t="s">
        <v>2888</v>
      </c>
      <c r="L55" s="8" t="s">
        <v>2889</v>
      </c>
      <c r="M55" s="8"/>
      <c r="N55" s="91" t="s">
        <v>2715</v>
      </c>
      <c r="O55" s="91" t="s">
        <v>2715</v>
      </c>
      <c r="P55" s="91" t="s">
        <v>2715</v>
      </c>
      <c r="Q55" s="91" t="s">
        <v>2715</v>
      </c>
      <c r="R55" s="8">
        <v>3</v>
      </c>
      <c r="S55" s="8" t="s">
        <v>1988</v>
      </c>
      <c r="T55" s="8" t="s">
        <v>1989</v>
      </c>
      <c r="U55" s="8" t="s">
        <v>2893</v>
      </c>
      <c r="V55" s="8" t="s">
        <v>2894</v>
      </c>
      <c r="W55" s="8" t="s">
        <v>2895</v>
      </c>
      <c r="X55" s="8" t="s">
        <v>2896</v>
      </c>
      <c r="Y55" s="8" t="s">
        <v>2897</v>
      </c>
      <c r="Z55" s="8" t="s">
        <v>2057</v>
      </c>
      <c r="AA55" s="8" t="s">
        <v>2058</v>
      </c>
      <c r="AB55" s="8"/>
      <c r="AC55" s="8" t="s">
        <v>1994</v>
      </c>
      <c r="AD55" s="8" t="str">
        <f t="shared" si="0"/>
        <v>WUP_GPIO,PDC,QUP14,QDSS,,,,,HSUART_QUP14, QUP14,SPI-M_QUP14, QUP14,,,,,</v>
      </c>
      <c r="AE55" s="8"/>
      <c r="AF55" s="8"/>
      <c r="AG55" s="8"/>
      <c r="AH55" s="8" t="s">
        <v>2898</v>
      </c>
      <c r="AI55" s="8" t="s">
        <v>2060</v>
      </c>
      <c r="AJ55" s="8" t="s">
        <v>2899</v>
      </c>
      <c r="AK55" s="8" t="s">
        <v>2900</v>
      </c>
      <c r="AL55" s="8" t="s">
        <v>2845</v>
      </c>
      <c r="AM55" s="8" t="s">
        <v>2901</v>
      </c>
      <c r="AN55" s="8" t="s">
        <v>2902</v>
      </c>
      <c r="AO55" s="8" t="s">
        <v>2264</v>
      </c>
      <c r="AP55" s="8" t="s">
        <v>2903</v>
      </c>
      <c r="AQ55" s="8"/>
      <c r="AR55" s="8"/>
      <c r="AS55" s="8"/>
      <c r="AT55" s="8"/>
      <c r="AU55" s="8"/>
      <c r="AV55" s="8"/>
      <c r="AW55" s="8"/>
      <c r="AX55" s="8"/>
      <c r="AY55" s="8"/>
      <c r="AZ55" s="8"/>
      <c r="BA55" s="8"/>
      <c r="BB55" s="8"/>
      <c r="BC55" s="8"/>
      <c r="BD55" s="8"/>
      <c r="BE55" s="8"/>
      <c r="BF55" s="8" t="s">
        <v>2104</v>
      </c>
      <c r="BG55" s="8" t="s">
        <v>2849</v>
      </c>
      <c r="BH55" s="8" t="s">
        <v>2901</v>
      </c>
      <c r="BI55" s="8" t="s">
        <v>2065</v>
      </c>
      <c r="BJ55" s="8" t="s">
        <v>2851</v>
      </c>
      <c r="BK55" s="8" t="s">
        <v>2901</v>
      </c>
      <c r="BL55" s="8"/>
      <c r="BM55" s="8"/>
      <c r="BN55" s="8"/>
      <c r="BO55" s="8"/>
      <c r="BP55" s="8"/>
      <c r="BQ55" s="8"/>
      <c r="BR55" s="8"/>
      <c r="BS55" s="8"/>
      <c r="BT55" s="8"/>
      <c r="BU55" s="8"/>
      <c r="BV55" s="8"/>
      <c r="BW55" s="8"/>
      <c r="BX55" s="8"/>
      <c r="BY55" s="8"/>
      <c r="BZ55" s="8"/>
      <c r="CA55" s="8"/>
      <c r="CB55" s="8"/>
      <c r="CC55" s="8"/>
      <c r="CD55" s="8"/>
      <c r="CE55" s="8" t="str">
        <f t="shared" si="9"/>
        <v>HSUART_Rx</v>
      </c>
      <c r="CF55" s="8" t="str">
        <f t="shared" si="2"/>
        <v>HSUART_Rx</v>
      </c>
      <c r="CG55" s="8" t="str">
        <f t="shared" si="3"/>
        <v>HSUART_QUP14, QUP14</v>
      </c>
      <c r="CH55" s="8" t="str">
        <f t="shared" si="4"/>
        <v>HSUART_QUP14, QUP14</v>
      </c>
      <c r="CI55" s="8" t="s">
        <v>2232</v>
      </c>
      <c r="CJ55" s="8" t="s">
        <v>818</v>
      </c>
      <c r="CK55" s="8" t="s">
        <v>1597</v>
      </c>
      <c r="CL55" s="8"/>
      <c r="CM55" s="8" t="s">
        <v>2885</v>
      </c>
      <c r="CN55" s="8"/>
      <c r="CO55" s="14" t="s">
        <v>2886</v>
      </c>
      <c r="CP55" s="8"/>
      <c r="CQ55" s="8" t="s">
        <v>1083</v>
      </c>
      <c r="CR55" s="8" t="s">
        <v>745</v>
      </c>
      <c r="CS55" s="8" t="s">
        <v>759</v>
      </c>
      <c r="CT55" s="8" t="s">
        <v>746</v>
      </c>
      <c r="CU55" s="8" t="s">
        <v>1078</v>
      </c>
      <c r="CV55" s="8" t="s">
        <v>2011</v>
      </c>
      <c r="CW55" s="118" t="s">
        <v>11427</v>
      </c>
      <c r="CX55" s="113" t="s">
        <v>2904</v>
      </c>
      <c r="CY55" s="8"/>
      <c r="CZ55" s="8" t="str">
        <f t="shared" si="5"/>
        <v>HSUART_Rx</v>
      </c>
      <c r="DA55" s="8" t="str">
        <f t="shared" si="6"/>
        <v>HSUART_Rx</v>
      </c>
      <c r="DB55" s="8" t="str">
        <f t="shared" si="7"/>
        <v>HSUART_QUP14, QUP14</v>
      </c>
      <c r="DC55" s="8" t="str">
        <f t="shared" si="8"/>
        <v>HSUART_QUP14, QUP14</v>
      </c>
      <c r="DD55" s="8" t="s">
        <v>2232</v>
      </c>
      <c r="DE55" s="8" t="s">
        <v>818</v>
      </c>
      <c r="DF55" s="8" t="s">
        <v>817</v>
      </c>
      <c r="DG55" s="8" t="s">
        <v>2885</v>
      </c>
      <c r="DH55" s="8"/>
      <c r="DI55" s="14" t="s">
        <v>2886</v>
      </c>
      <c r="DJ55" s="8"/>
      <c r="DK55" s="8"/>
      <c r="DL55" s="8" t="s">
        <v>1083</v>
      </c>
      <c r="DM55" s="8" t="s">
        <v>745</v>
      </c>
      <c r="DN55" s="8"/>
      <c r="DO55" s="8" t="s">
        <v>746</v>
      </c>
      <c r="DP55" s="8" t="s">
        <v>747</v>
      </c>
      <c r="DQ55" s="8"/>
      <c r="DR55" s="8"/>
      <c r="DS55" s="8"/>
      <c r="DT55" s="8"/>
    </row>
    <row r="56" spans="1:124" ht="38.25">
      <c r="A56" s="8"/>
      <c r="B56" s="89">
        <v>53</v>
      </c>
      <c r="C56" s="8" t="s">
        <v>2905</v>
      </c>
      <c r="D56" s="8" t="s">
        <v>2906</v>
      </c>
      <c r="E56" s="8" t="s">
        <v>2905</v>
      </c>
      <c r="F56" s="8" t="s">
        <v>2907</v>
      </c>
      <c r="G56" s="8" t="s">
        <v>2905</v>
      </c>
      <c r="H56" s="8" t="s">
        <v>2908</v>
      </c>
      <c r="I56" s="8" t="s">
        <v>2905</v>
      </c>
      <c r="J56" s="8" t="s">
        <v>2909</v>
      </c>
      <c r="K56" s="8" t="s">
        <v>2905</v>
      </c>
      <c r="L56" s="8" t="s">
        <v>2906</v>
      </c>
      <c r="M56" s="8"/>
      <c r="N56" s="91" t="s">
        <v>2715</v>
      </c>
      <c r="O56" s="91" t="s">
        <v>2715</v>
      </c>
      <c r="P56" s="91" t="s">
        <v>2715</v>
      </c>
      <c r="Q56" s="91" t="s">
        <v>2715</v>
      </c>
      <c r="R56" s="8">
        <v>3</v>
      </c>
      <c r="S56" s="8" t="s">
        <v>1988</v>
      </c>
      <c r="T56" s="8" t="s">
        <v>1989</v>
      </c>
      <c r="U56" s="8" t="s">
        <v>2910</v>
      </c>
      <c r="V56" s="8" t="s">
        <v>2911</v>
      </c>
      <c r="W56" s="8" t="s">
        <v>2912</v>
      </c>
      <c r="X56" s="8" t="s">
        <v>2913</v>
      </c>
      <c r="Y56" s="8" t="s">
        <v>2914</v>
      </c>
      <c r="Z56" s="8" t="s">
        <v>2057</v>
      </c>
      <c r="AA56" s="8" t="s">
        <v>2058</v>
      </c>
      <c r="AB56" s="8"/>
      <c r="AC56" s="8" t="s">
        <v>1994</v>
      </c>
      <c r="AD56" s="8" t="str">
        <f t="shared" si="0"/>
        <v>WUP_GPIO,PDC,QUP4,,,,,,UART_QUP4, QUP4,I2C_QUP4, QUP4,I3C_QUP4, QUP4,SPI-M_QUP4, QUP4,,,</v>
      </c>
      <c r="AE56" s="8"/>
      <c r="AF56" s="8"/>
      <c r="AG56" s="8"/>
      <c r="AH56" s="8" t="s">
        <v>2915</v>
      </c>
      <c r="AI56" s="8" t="s">
        <v>2060</v>
      </c>
      <c r="AJ56" s="8" t="s">
        <v>2916</v>
      </c>
      <c r="AK56" s="8" t="s">
        <v>2917</v>
      </c>
      <c r="AL56" s="8" t="s">
        <v>2918</v>
      </c>
      <c r="AM56" s="8" t="s">
        <v>2919</v>
      </c>
      <c r="AN56" s="8"/>
      <c r="AO56" s="8"/>
      <c r="AP56" s="8"/>
      <c r="AQ56" s="8"/>
      <c r="AR56" s="8"/>
      <c r="AS56" s="8"/>
      <c r="AT56" s="8"/>
      <c r="AU56" s="8"/>
      <c r="AV56" s="8"/>
      <c r="AW56" s="8"/>
      <c r="AX56" s="8"/>
      <c r="AY56" s="8"/>
      <c r="AZ56" s="8"/>
      <c r="BA56" s="8"/>
      <c r="BB56" s="8"/>
      <c r="BC56" s="8"/>
      <c r="BD56" s="8"/>
      <c r="BE56" s="8"/>
      <c r="BF56" s="8" t="s">
        <v>2000</v>
      </c>
      <c r="BG56" s="8" t="s">
        <v>2920</v>
      </c>
      <c r="BH56" s="8" t="s">
        <v>2919</v>
      </c>
      <c r="BI56" s="8" t="s">
        <v>2002</v>
      </c>
      <c r="BJ56" s="8" t="s">
        <v>2921</v>
      </c>
      <c r="BK56" s="8" t="s">
        <v>2919</v>
      </c>
      <c r="BL56" s="8" t="s">
        <v>2705</v>
      </c>
      <c r="BM56" s="8" t="s">
        <v>2922</v>
      </c>
      <c r="BN56" s="8" t="s">
        <v>2919</v>
      </c>
      <c r="BO56" s="8" t="s">
        <v>2004</v>
      </c>
      <c r="BP56" s="8" t="s">
        <v>2923</v>
      </c>
      <c r="BQ56" s="8" t="s">
        <v>2919</v>
      </c>
      <c r="BR56" s="8"/>
      <c r="BS56" s="8"/>
      <c r="BT56" s="8"/>
      <c r="BU56" s="8"/>
      <c r="BV56" s="8"/>
      <c r="BW56" s="8"/>
      <c r="BX56" s="8"/>
      <c r="BY56" s="8"/>
      <c r="BZ56" s="8"/>
      <c r="CA56" s="8"/>
      <c r="CB56" s="8"/>
      <c r="CC56" s="8"/>
      <c r="CD56" s="8"/>
      <c r="CE56" s="8" t="str">
        <f t="shared" si="9"/>
        <v>I2C_SDA</v>
      </c>
      <c r="CF56" s="8" t="str">
        <f t="shared" si="2"/>
        <v>I2C_SDA</v>
      </c>
      <c r="CG56" s="8" t="str">
        <f t="shared" si="3"/>
        <v>I2C_QUP4, QUP4</v>
      </c>
      <c r="CH56" s="8" t="str">
        <f t="shared" si="4"/>
        <v>I2C_QUP4, QUP4</v>
      </c>
      <c r="CI56" s="8" t="s">
        <v>2428</v>
      </c>
      <c r="CJ56" s="5" t="s">
        <v>819</v>
      </c>
      <c r="CK56" s="8" t="s">
        <v>820</v>
      </c>
      <c r="CL56" s="8"/>
      <c r="CM56" s="8" t="s">
        <v>2233</v>
      </c>
      <c r="CN56" s="8"/>
      <c r="CO56" s="8" t="s">
        <v>2924</v>
      </c>
      <c r="CP56" s="8"/>
      <c r="CQ56" s="8" t="s">
        <v>1084</v>
      </c>
      <c r="CR56" s="8" t="s">
        <v>745</v>
      </c>
      <c r="CS56" s="8" t="s">
        <v>774</v>
      </c>
      <c r="CT56" s="8" t="s">
        <v>753</v>
      </c>
      <c r="CU56" s="8" t="s">
        <v>1078</v>
      </c>
      <c r="CV56" s="8" t="s">
        <v>2011</v>
      </c>
      <c r="CW56" s="112" t="s">
        <v>2925</v>
      </c>
      <c r="CX56" s="113" t="s">
        <v>2926</v>
      </c>
      <c r="CY56" s="8"/>
      <c r="CZ56" s="8" t="str">
        <f t="shared" si="5"/>
        <v>I2C_SDA</v>
      </c>
      <c r="DA56" s="8" t="str">
        <f t="shared" si="6"/>
        <v>I2C_SDA</v>
      </c>
      <c r="DB56" s="8" t="str">
        <f t="shared" si="7"/>
        <v>I2C_QUP4, QUP4</v>
      </c>
      <c r="DC56" s="8" t="str">
        <f t="shared" si="8"/>
        <v>I2C_QUP4, QUP4</v>
      </c>
      <c r="DD56" s="8" t="s">
        <v>2428</v>
      </c>
      <c r="DE56" s="8" t="s">
        <v>1749</v>
      </c>
      <c r="DF56" s="8" t="s">
        <v>2927</v>
      </c>
      <c r="DG56" s="8" t="s">
        <v>2233</v>
      </c>
      <c r="DH56" s="8"/>
      <c r="DI56" s="8" t="s">
        <v>2924</v>
      </c>
      <c r="DJ56" s="8"/>
      <c r="DK56" s="8"/>
      <c r="DL56" s="8" t="s">
        <v>1084</v>
      </c>
      <c r="DM56" s="8" t="s">
        <v>745</v>
      </c>
      <c r="DN56" s="8" t="s">
        <v>774</v>
      </c>
      <c r="DO56" s="8" t="s">
        <v>753</v>
      </c>
      <c r="DP56" s="8" t="s">
        <v>747</v>
      </c>
      <c r="DQ56" s="8"/>
      <c r="DR56" s="8"/>
      <c r="DS56" s="8"/>
      <c r="DT56" s="8"/>
    </row>
    <row r="57" spans="1:124" ht="38.25">
      <c r="A57" s="8"/>
      <c r="B57" s="89">
        <v>54</v>
      </c>
      <c r="C57" s="8" t="s">
        <v>2928</v>
      </c>
      <c r="D57" s="8" t="s">
        <v>2172</v>
      </c>
      <c r="E57" s="8" t="s">
        <v>2928</v>
      </c>
      <c r="F57" s="8" t="s">
        <v>2929</v>
      </c>
      <c r="G57" s="8" t="s">
        <v>2928</v>
      </c>
      <c r="H57" s="8" t="s">
        <v>2930</v>
      </c>
      <c r="I57" s="8" t="s">
        <v>2928</v>
      </c>
      <c r="J57" s="8" t="s">
        <v>2931</v>
      </c>
      <c r="K57" s="8" t="s">
        <v>2928</v>
      </c>
      <c r="L57" s="8" t="s">
        <v>2172</v>
      </c>
      <c r="M57" s="8"/>
      <c r="N57" s="91" t="s">
        <v>2715</v>
      </c>
      <c r="O57" s="91" t="s">
        <v>2715</v>
      </c>
      <c r="P57" s="91" t="s">
        <v>2715</v>
      </c>
      <c r="Q57" s="91" t="s">
        <v>2715</v>
      </c>
      <c r="R57" s="8">
        <v>3</v>
      </c>
      <c r="S57" s="8" t="s">
        <v>1988</v>
      </c>
      <c r="T57" s="8" t="s">
        <v>1989</v>
      </c>
      <c r="U57" s="8" t="s">
        <v>2932</v>
      </c>
      <c r="V57" s="8" t="s">
        <v>2933</v>
      </c>
      <c r="W57" s="8" t="s">
        <v>2934</v>
      </c>
      <c r="X57" s="8" t="s">
        <v>2935</v>
      </c>
      <c r="Y57" s="8"/>
      <c r="Z57" s="8"/>
      <c r="AA57" s="8"/>
      <c r="AB57" s="8"/>
      <c r="AC57" s="8" t="s">
        <v>1994</v>
      </c>
      <c r="AD57" s="8" t="str">
        <f t="shared" si="0"/>
        <v>GPIO,QUP4,,,,,,UART_QUP4, QUP4,I2C_QUP4, QUP4,I3C_QUP4, QUP4,SPI-M_QUP4, QUP4,,,</v>
      </c>
      <c r="AE57" s="8"/>
      <c r="AF57" s="8"/>
      <c r="AG57" s="8"/>
      <c r="AH57" s="8" t="s">
        <v>2928</v>
      </c>
      <c r="AI57" s="8" t="s">
        <v>1995</v>
      </c>
      <c r="AJ57" s="8" t="s">
        <v>2936</v>
      </c>
      <c r="AK57" s="8" t="s">
        <v>2937</v>
      </c>
      <c r="AL57" s="8" t="s">
        <v>2918</v>
      </c>
      <c r="AM57" s="8" t="s">
        <v>2938</v>
      </c>
      <c r="AN57" s="8"/>
      <c r="AO57" s="8"/>
      <c r="AP57" s="8"/>
      <c r="AQ57" s="8"/>
      <c r="AR57" s="8"/>
      <c r="AS57" s="8"/>
      <c r="AT57" s="8"/>
      <c r="AU57" s="8"/>
      <c r="AV57" s="8"/>
      <c r="AW57" s="8"/>
      <c r="AX57" s="8"/>
      <c r="AY57" s="8"/>
      <c r="AZ57" s="8"/>
      <c r="BA57" s="8"/>
      <c r="BB57" s="8"/>
      <c r="BC57" s="8"/>
      <c r="BD57" s="8"/>
      <c r="BE57" s="8"/>
      <c r="BF57" s="8" t="s">
        <v>2025</v>
      </c>
      <c r="BG57" s="8" t="s">
        <v>2920</v>
      </c>
      <c r="BH57" s="8" t="s">
        <v>2938</v>
      </c>
      <c r="BI57" s="8" t="s">
        <v>2026</v>
      </c>
      <c r="BJ57" s="8" t="s">
        <v>2921</v>
      </c>
      <c r="BK57" s="8" t="s">
        <v>2938</v>
      </c>
      <c r="BL57" s="8" t="s">
        <v>2725</v>
      </c>
      <c r="BM57" s="8" t="s">
        <v>2922</v>
      </c>
      <c r="BN57" s="8" t="s">
        <v>2938</v>
      </c>
      <c r="BO57" s="8" t="s">
        <v>2027</v>
      </c>
      <c r="BP57" s="8" t="s">
        <v>2923</v>
      </c>
      <c r="BQ57" s="8" t="s">
        <v>2938</v>
      </c>
      <c r="BR57" s="8"/>
      <c r="BS57" s="8"/>
      <c r="BT57" s="8"/>
      <c r="BU57" s="8"/>
      <c r="BV57" s="8"/>
      <c r="BW57" s="8"/>
      <c r="BX57" s="8"/>
      <c r="BY57" s="8"/>
      <c r="BZ57" s="8"/>
      <c r="CA57" s="8"/>
      <c r="CB57" s="8"/>
      <c r="CC57" s="8"/>
      <c r="CD57" s="8"/>
      <c r="CE57" s="8" t="str">
        <f t="shared" si="9"/>
        <v>I2C_SCL</v>
      </c>
      <c r="CF57" s="8" t="str">
        <f t="shared" si="2"/>
        <v>I2C_SCL</v>
      </c>
      <c r="CG57" s="8" t="str">
        <f t="shared" si="3"/>
        <v>I2C_QUP4, QUP4</v>
      </c>
      <c r="CH57" s="8" t="str">
        <f t="shared" si="4"/>
        <v>I2C_QUP4, QUP4</v>
      </c>
      <c r="CI57" s="8" t="s">
        <v>2428</v>
      </c>
      <c r="CJ57" t="s">
        <v>821</v>
      </c>
      <c r="CK57" s="8" t="s">
        <v>820</v>
      </c>
      <c r="CL57" s="8"/>
      <c r="CM57" s="8" t="s">
        <v>2233</v>
      </c>
      <c r="CN57" s="8"/>
      <c r="CO57" s="8" t="s">
        <v>2924</v>
      </c>
      <c r="CP57" s="8"/>
      <c r="CQ57" s="8" t="s">
        <v>1085</v>
      </c>
      <c r="CR57" s="8" t="s">
        <v>745</v>
      </c>
      <c r="CS57" s="8" t="s">
        <v>774</v>
      </c>
      <c r="CT57" s="8" t="s">
        <v>753</v>
      </c>
      <c r="CU57" s="8" t="s">
        <v>1078</v>
      </c>
      <c r="CV57" s="8" t="s">
        <v>2011</v>
      </c>
      <c r="CW57" s="112" t="s">
        <v>2939</v>
      </c>
      <c r="CX57" s="113" t="s">
        <v>2940</v>
      </c>
      <c r="CY57" s="8"/>
      <c r="CZ57" s="8" t="str">
        <f t="shared" si="5"/>
        <v>I2C_SCL</v>
      </c>
      <c r="DA57" s="8" t="str">
        <f t="shared" si="6"/>
        <v>I2C_SCL</v>
      </c>
      <c r="DB57" s="8" t="str">
        <f t="shared" si="7"/>
        <v>I2C_QUP4, QUP4</v>
      </c>
      <c r="DC57" s="8" t="str">
        <f t="shared" si="8"/>
        <v>I2C_QUP4, QUP4</v>
      </c>
      <c r="DD57" s="8" t="s">
        <v>2428</v>
      </c>
      <c r="DE57" s="8" t="s">
        <v>1748</v>
      </c>
      <c r="DF57" s="8" t="s">
        <v>2927</v>
      </c>
      <c r="DG57" s="8" t="s">
        <v>2233</v>
      </c>
      <c r="DH57" s="8"/>
      <c r="DI57" s="8" t="s">
        <v>2924</v>
      </c>
      <c r="DJ57" s="8"/>
      <c r="DK57" s="8"/>
      <c r="DL57" s="8" t="s">
        <v>1085</v>
      </c>
      <c r="DM57" s="8" t="s">
        <v>745</v>
      </c>
      <c r="DN57" s="8" t="s">
        <v>774</v>
      </c>
      <c r="DO57" s="8" t="s">
        <v>753</v>
      </c>
      <c r="DP57" s="8" t="s">
        <v>747</v>
      </c>
      <c r="DQ57" s="8"/>
      <c r="DR57" s="8"/>
      <c r="DS57" s="8"/>
      <c r="DT57" s="8"/>
    </row>
    <row r="58" spans="1:124" ht="12.75" customHeight="1">
      <c r="A58" s="8"/>
      <c r="B58" s="89">
        <v>55</v>
      </c>
      <c r="C58" s="8" t="s">
        <v>2941</v>
      </c>
      <c r="D58" s="8" t="s">
        <v>2221</v>
      </c>
      <c r="E58" s="8" t="s">
        <v>2941</v>
      </c>
      <c r="F58" s="8" t="s">
        <v>2942</v>
      </c>
      <c r="G58" s="8" t="s">
        <v>2941</v>
      </c>
      <c r="H58" s="8" t="s">
        <v>2943</v>
      </c>
      <c r="I58" s="8" t="s">
        <v>2941</v>
      </c>
      <c r="J58" s="8" t="s">
        <v>2944</v>
      </c>
      <c r="K58" s="8" t="s">
        <v>2941</v>
      </c>
      <c r="L58" s="8" t="s">
        <v>2221</v>
      </c>
      <c r="M58" s="8"/>
      <c r="N58" s="91" t="s">
        <v>2715</v>
      </c>
      <c r="O58" s="91" t="s">
        <v>2715</v>
      </c>
      <c r="P58" s="91" t="s">
        <v>2715</v>
      </c>
      <c r="Q58" s="91" t="s">
        <v>2715</v>
      </c>
      <c r="R58" s="8">
        <v>3</v>
      </c>
      <c r="S58" s="8" t="s">
        <v>1988</v>
      </c>
      <c r="T58" s="8" t="s">
        <v>1989</v>
      </c>
      <c r="U58" s="8" t="s">
        <v>2945</v>
      </c>
      <c r="V58" s="8" t="s">
        <v>2946</v>
      </c>
      <c r="W58" s="8" t="s">
        <v>2947</v>
      </c>
      <c r="X58" s="8" t="s">
        <v>2948</v>
      </c>
      <c r="Y58" s="8" t="s">
        <v>2949</v>
      </c>
      <c r="Z58" s="8" t="s">
        <v>2057</v>
      </c>
      <c r="AA58" s="8" t="s">
        <v>2058</v>
      </c>
      <c r="AB58" s="8"/>
      <c r="AC58" s="8" t="s">
        <v>1994</v>
      </c>
      <c r="AD58" s="8" t="str">
        <f t="shared" si="0"/>
        <v>WUP_GPIO,PDC,QUP4,,,,,,UART_QUP4, QUP4,SPI-M_QUP4, QUP4,,,,,</v>
      </c>
      <c r="AE58" s="8"/>
      <c r="AF58" s="8"/>
      <c r="AG58" s="8"/>
      <c r="AH58" s="8" t="s">
        <v>2950</v>
      </c>
      <c r="AI58" s="8" t="s">
        <v>2060</v>
      </c>
      <c r="AJ58" s="8" t="s">
        <v>2951</v>
      </c>
      <c r="AK58" s="8" t="s">
        <v>2952</v>
      </c>
      <c r="AL58" s="8" t="s">
        <v>2918</v>
      </c>
      <c r="AM58" s="8" t="s">
        <v>2953</v>
      </c>
      <c r="AN58" s="8"/>
      <c r="AO58" s="8"/>
      <c r="AP58" s="8"/>
      <c r="AQ58" s="8"/>
      <c r="AR58" s="8"/>
      <c r="AS58" s="8"/>
      <c r="AT58" s="8"/>
      <c r="AU58" s="8"/>
      <c r="AV58" s="8"/>
      <c r="AW58" s="8"/>
      <c r="AX58" s="8"/>
      <c r="AY58" s="8"/>
      <c r="AZ58" s="8"/>
      <c r="BA58" s="8"/>
      <c r="BB58" s="8"/>
      <c r="BC58" s="8"/>
      <c r="BD58" s="8"/>
      <c r="BE58" s="8"/>
      <c r="BF58" s="8" t="s">
        <v>2042</v>
      </c>
      <c r="BG58" s="8" t="s">
        <v>2920</v>
      </c>
      <c r="BH58" s="8" t="s">
        <v>2953</v>
      </c>
      <c r="BI58" s="8" t="s">
        <v>2043</v>
      </c>
      <c r="BJ58" s="8" t="s">
        <v>2923</v>
      </c>
      <c r="BK58" s="8" t="s">
        <v>2953</v>
      </c>
      <c r="BL58" s="8"/>
      <c r="BM58" s="8"/>
      <c r="BN58" s="8"/>
      <c r="BO58" s="8"/>
      <c r="BP58" s="8"/>
      <c r="BQ58" s="8"/>
      <c r="BR58" s="8"/>
      <c r="BS58" s="8"/>
      <c r="BT58" s="8"/>
      <c r="BU58" s="8"/>
      <c r="BV58" s="8"/>
      <c r="BW58" s="8"/>
      <c r="BX58" s="8"/>
      <c r="BY58" s="8"/>
      <c r="BZ58" s="8"/>
      <c r="CA58" s="8"/>
      <c r="CB58" s="8"/>
      <c r="CC58" s="8"/>
      <c r="CD58" s="8" t="s">
        <v>2954</v>
      </c>
      <c r="CE58" s="8" t="str">
        <f t="shared" si="9"/>
        <v>WUP_GPIO_53</v>
      </c>
      <c r="CF58" s="8" t="str">
        <f t="shared" si="2"/>
        <v>WUP_GPIO_53</v>
      </c>
      <c r="CG58" s="8" t="str">
        <f t="shared" si="3"/>
        <v>WUP_GPIO,PDC</v>
      </c>
      <c r="CH58" s="8" t="str">
        <f t="shared" si="4"/>
        <v>WUP_GPIO,PDC</v>
      </c>
      <c r="CI58" s="8">
        <v>1</v>
      </c>
      <c r="CJ58" s="5" t="s">
        <v>822</v>
      </c>
      <c r="CK58" s="8" t="s">
        <v>758</v>
      </c>
      <c r="CL58" s="8"/>
      <c r="CM58" s="8" t="s">
        <v>2233</v>
      </c>
      <c r="CN58" s="8"/>
      <c r="CO58" s="8" t="s">
        <v>2924</v>
      </c>
      <c r="CP58" s="8"/>
      <c r="CQ58" s="8" t="s">
        <v>1085</v>
      </c>
      <c r="CR58" s="8" t="s">
        <v>745</v>
      </c>
      <c r="CS58" s="8"/>
      <c r="CT58" s="8" t="s">
        <v>753</v>
      </c>
      <c r="CU58" s="8" t="s">
        <v>1078</v>
      </c>
      <c r="CV58" s="8" t="s">
        <v>2011</v>
      </c>
      <c r="CW58" s="112" t="s">
        <v>2955</v>
      </c>
      <c r="CX58" s="2"/>
      <c r="CY58" s="8"/>
      <c r="CZ58" s="8" t="str">
        <f t="shared" si="5"/>
        <v>WUP_GPIO_53</v>
      </c>
      <c r="DA58" s="8" t="str">
        <f t="shared" si="6"/>
        <v>WUP_GPIO_53</v>
      </c>
      <c r="DB58" s="8" t="str">
        <f t="shared" si="7"/>
        <v>WUP_GPIO,PDC</v>
      </c>
      <c r="DC58" s="8" t="str">
        <f t="shared" si="8"/>
        <v>WUP_GPIO,PDC</v>
      </c>
      <c r="DD58" s="8">
        <v>1</v>
      </c>
      <c r="DE58" s="8"/>
      <c r="DF58" s="8"/>
      <c r="DG58" s="8" t="s">
        <v>2233</v>
      </c>
      <c r="DH58" s="8"/>
      <c r="DI58" s="8" t="s">
        <v>2924</v>
      </c>
      <c r="DJ58" s="8"/>
      <c r="DK58" s="8"/>
      <c r="DL58" s="8" t="s">
        <v>1085</v>
      </c>
      <c r="DM58" s="8" t="s">
        <v>745</v>
      </c>
      <c r="DN58" s="8"/>
      <c r="DO58" s="8" t="s">
        <v>753</v>
      </c>
      <c r="DP58" s="8" t="s">
        <v>747</v>
      </c>
      <c r="DQ58" s="8"/>
      <c r="DR58" s="8"/>
      <c r="DS58" s="8"/>
      <c r="DT58" s="8"/>
    </row>
    <row r="59" spans="1:124" ht="12.75" customHeight="1">
      <c r="A59" s="8"/>
      <c r="B59" s="89">
        <v>56</v>
      </c>
      <c r="C59" s="8" t="s">
        <v>2956</v>
      </c>
      <c r="D59" s="8" t="s">
        <v>2957</v>
      </c>
      <c r="E59" s="8" t="s">
        <v>2956</v>
      </c>
      <c r="F59" s="8" t="s">
        <v>2958</v>
      </c>
      <c r="G59" s="8" t="s">
        <v>2956</v>
      </c>
      <c r="H59" s="8" t="s">
        <v>2959</v>
      </c>
      <c r="I59" s="8" t="s">
        <v>2956</v>
      </c>
      <c r="J59" s="8" t="s">
        <v>2960</v>
      </c>
      <c r="K59" s="8" t="s">
        <v>2956</v>
      </c>
      <c r="L59" s="8" t="s">
        <v>2957</v>
      </c>
      <c r="M59" s="8"/>
      <c r="N59" s="91" t="s">
        <v>2715</v>
      </c>
      <c r="O59" s="91" t="s">
        <v>2715</v>
      </c>
      <c r="P59" s="91" t="s">
        <v>2715</v>
      </c>
      <c r="Q59" s="91" t="s">
        <v>2715</v>
      </c>
      <c r="R59" s="8">
        <v>3</v>
      </c>
      <c r="S59" s="8" t="s">
        <v>1988</v>
      </c>
      <c r="T59" s="8" t="s">
        <v>1989</v>
      </c>
      <c r="U59" s="8" t="s">
        <v>2961</v>
      </c>
      <c r="V59" s="8" t="s">
        <v>2962</v>
      </c>
      <c r="W59" s="8" t="s">
        <v>2963</v>
      </c>
      <c r="X59" s="8" t="s">
        <v>2964</v>
      </c>
      <c r="Y59" s="8" t="s">
        <v>2965</v>
      </c>
      <c r="Z59" s="8" t="s">
        <v>2057</v>
      </c>
      <c r="AA59" s="8" t="s">
        <v>2058</v>
      </c>
      <c r="AB59" s="8"/>
      <c r="AC59" s="8" t="s">
        <v>1994</v>
      </c>
      <c r="AD59" s="8" t="str">
        <f t="shared" si="0"/>
        <v>WUP_GPIO,PDC,QUP4,GP,,,,,UART_QUP4, QUP4,SPI-M_QUP4, QUP4,,,,,</v>
      </c>
      <c r="AE59" s="8"/>
      <c r="AF59" s="8"/>
      <c r="AG59" s="8"/>
      <c r="AH59" s="8" t="s">
        <v>2966</v>
      </c>
      <c r="AI59" s="8" t="s">
        <v>2060</v>
      </c>
      <c r="AJ59" s="8" t="s">
        <v>2967</v>
      </c>
      <c r="AK59" s="8" t="s">
        <v>2968</v>
      </c>
      <c r="AL59" s="8" t="s">
        <v>2918</v>
      </c>
      <c r="AM59" s="8" t="s">
        <v>2969</v>
      </c>
      <c r="AN59" s="8" t="s">
        <v>2970</v>
      </c>
      <c r="AO59" s="8" t="s">
        <v>2230</v>
      </c>
      <c r="AP59" s="8" t="s">
        <v>2971</v>
      </c>
      <c r="AQ59" s="8"/>
      <c r="AR59" s="8"/>
      <c r="AS59" s="8"/>
      <c r="AT59" s="8"/>
      <c r="AU59" s="8"/>
      <c r="AV59" s="8"/>
      <c r="AW59" s="8"/>
      <c r="AX59" s="8"/>
      <c r="AY59" s="8"/>
      <c r="AZ59" s="8"/>
      <c r="BA59" s="8"/>
      <c r="BB59" s="8"/>
      <c r="BC59" s="8"/>
      <c r="BD59" s="8"/>
      <c r="BE59" s="8"/>
      <c r="BF59" s="8" t="s">
        <v>2064</v>
      </c>
      <c r="BG59" s="8" t="s">
        <v>2920</v>
      </c>
      <c r="BH59" s="8" t="s">
        <v>2969</v>
      </c>
      <c r="BI59" s="8" t="s">
        <v>2065</v>
      </c>
      <c r="BJ59" s="8" t="s">
        <v>2923</v>
      </c>
      <c r="BK59" s="8" t="s">
        <v>2969</v>
      </c>
      <c r="BL59" s="8"/>
      <c r="BM59" s="8"/>
      <c r="BN59" s="8"/>
      <c r="BO59" s="8"/>
      <c r="BP59" s="8"/>
      <c r="BQ59" s="8"/>
      <c r="BR59" s="8"/>
      <c r="BS59" s="8"/>
      <c r="BT59" s="8"/>
      <c r="BU59" s="8"/>
      <c r="BV59" s="8"/>
      <c r="BW59" s="8"/>
      <c r="BX59" s="8"/>
      <c r="BY59" s="8"/>
      <c r="BZ59" s="8"/>
      <c r="CA59" s="8"/>
      <c r="CB59" s="8"/>
      <c r="CC59" s="8"/>
      <c r="CD59" s="8" t="s">
        <v>2954</v>
      </c>
      <c r="CE59" s="8" t="str">
        <f t="shared" si="9"/>
        <v>WUP_GPIO_54</v>
      </c>
      <c r="CF59" s="8" t="str">
        <f t="shared" si="2"/>
        <v>WUP_GPIO_54</v>
      </c>
      <c r="CG59" s="8" t="str">
        <f t="shared" si="3"/>
        <v>WUP_GPIO,PDC</v>
      </c>
      <c r="CH59" s="8" t="str">
        <f t="shared" si="4"/>
        <v>WUP_GPIO,PDC</v>
      </c>
      <c r="CI59" s="8">
        <v>1</v>
      </c>
      <c r="CJ59" s="5" t="s">
        <v>823</v>
      </c>
      <c r="CK59" s="8" t="s">
        <v>761</v>
      </c>
      <c r="CL59" s="8"/>
      <c r="CM59" s="8" t="s">
        <v>2233</v>
      </c>
      <c r="CN59" s="8"/>
      <c r="CO59" s="8" t="s">
        <v>2924</v>
      </c>
      <c r="CP59" s="8"/>
      <c r="CQ59" s="8" t="s">
        <v>1085</v>
      </c>
      <c r="CR59" s="8" t="s">
        <v>745</v>
      </c>
      <c r="CS59" s="8" t="s">
        <v>1989</v>
      </c>
      <c r="CT59" s="8" t="s">
        <v>753</v>
      </c>
      <c r="CU59" s="8" t="s">
        <v>1078</v>
      </c>
      <c r="CV59" s="8" t="s">
        <v>2011</v>
      </c>
      <c r="CW59" s="112" t="s">
        <v>11428</v>
      </c>
      <c r="CX59" s="113" t="s">
        <v>11429</v>
      </c>
      <c r="CY59" s="8"/>
      <c r="CZ59" s="8" t="str">
        <f t="shared" si="5"/>
        <v>WUP_GPIO_54</v>
      </c>
      <c r="DA59" s="8" t="str">
        <f t="shared" si="6"/>
        <v>WUP_GPIO_54</v>
      </c>
      <c r="DB59" s="8" t="str">
        <f t="shared" si="7"/>
        <v>WUP_GPIO,PDC</v>
      </c>
      <c r="DC59" s="8" t="str">
        <f t="shared" si="8"/>
        <v>WUP_GPIO,PDC</v>
      </c>
      <c r="DD59" s="8">
        <v>1</v>
      </c>
      <c r="DE59" s="8"/>
      <c r="DF59" s="8"/>
      <c r="DG59" s="8" t="s">
        <v>2233</v>
      </c>
      <c r="DH59" s="8"/>
      <c r="DI59" s="8" t="s">
        <v>2924</v>
      </c>
      <c r="DJ59" s="8"/>
      <c r="DK59" s="8"/>
      <c r="DL59" s="8" t="s">
        <v>1085</v>
      </c>
      <c r="DM59" s="8" t="s">
        <v>745</v>
      </c>
      <c r="DN59" s="8"/>
      <c r="DO59" s="8" t="s">
        <v>753</v>
      </c>
      <c r="DP59" s="8" t="s">
        <v>747</v>
      </c>
      <c r="DQ59" s="8"/>
      <c r="DR59" s="8"/>
      <c r="DS59" s="8"/>
      <c r="DT59" s="8"/>
    </row>
    <row r="60" spans="1:124" ht="38.25">
      <c r="A60" s="8"/>
      <c r="B60" s="89">
        <v>57</v>
      </c>
      <c r="C60" s="8" t="s">
        <v>2973</v>
      </c>
      <c r="D60" s="92" t="s">
        <v>2130</v>
      </c>
      <c r="E60" s="8" t="s">
        <v>2973</v>
      </c>
      <c r="F60" s="8" t="s">
        <v>2974</v>
      </c>
      <c r="G60" s="8" t="s">
        <v>2973</v>
      </c>
      <c r="H60" s="8" t="s">
        <v>2975</v>
      </c>
      <c r="I60" s="8" t="s">
        <v>2973</v>
      </c>
      <c r="J60" s="8" t="s">
        <v>2976</v>
      </c>
      <c r="K60" s="8" t="s">
        <v>2973</v>
      </c>
      <c r="L60" s="8" t="s">
        <v>2977</v>
      </c>
      <c r="M60" s="8"/>
      <c r="N60" s="91" t="s">
        <v>2715</v>
      </c>
      <c r="O60" s="91" t="s">
        <v>2715</v>
      </c>
      <c r="P60" s="91" t="s">
        <v>2715</v>
      </c>
      <c r="Q60" s="91" t="s">
        <v>2715</v>
      </c>
      <c r="R60" s="8">
        <v>3</v>
      </c>
      <c r="S60" s="8" t="s">
        <v>1988</v>
      </c>
      <c r="T60" s="8" t="s">
        <v>1989</v>
      </c>
      <c r="U60" s="8" t="s">
        <v>2978</v>
      </c>
      <c r="V60" s="8" t="s">
        <v>2979</v>
      </c>
      <c r="W60" s="8" t="s">
        <v>2980</v>
      </c>
      <c r="X60" s="8" t="s">
        <v>2981</v>
      </c>
      <c r="Y60" s="8" t="s">
        <v>2982</v>
      </c>
      <c r="Z60" s="8" t="s">
        <v>2057</v>
      </c>
      <c r="AA60" s="8" t="s">
        <v>2058</v>
      </c>
      <c r="AB60" s="8"/>
      <c r="AC60" s="8" t="s">
        <v>1994</v>
      </c>
      <c r="AD60" s="8" t="str">
        <f t="shared" si="0"/>
        <v>WUP_GPIO,PDC,QUP17,QUP19,,,,,UART_QUP17, QUP17,I2C_QUP17, QUP17,SPI-M_QUP17, QUP17,UART_QUP19, QUP19,SPI-M_QUP19, QUP19,,</v>
      </c>
      <c r="AE60" s="8"/>
      <c r="AF60" s="8"/>
      <c r="AG60" s="8"/>
      <c r="AH60" s="8" t="s">
        <v>2983</v>
      </c>
      <c r="AI60" s="8" t="s">
        <v>2060</v>
      </c>
      <c r="AJ60" s="8" t="s">
        <v>2984</v>
      </c>
      <c r="AK60" s="8" t="s">
        <v>2985</v>
      </c>
      <c r="AL60" s="8" t="s">
        <v>2986</v>
      </c>
      <c r="AM60" s="8" t="s">
        <v>2987</v>
      </c>
      <c r="AN60" s="8" t="s">
        <v>2988</v>
      </c>
      <c r="AO60" s="8" t="s">
        <v>2989</v>
      </c>
      <c r="AP60" s="8" t="s">
        <v>2990</v>
      </c>
      <c r="AQ60" s="8"/>
      <c r="AR60" s="8"/>
      <c r="AS60" s="8"/>
      <c r="AT60" s="8"/>
      <c r="AU60" s="8"/>
      <c r="AV60" s="8"/>
      <c r="AW60" s="8"/>
      <c r="AX60" s="8"/>
      <c r="AY60" s="8"/>
      <c r="AZ60" s="8"/>
      <c r="BA60" s="8"/>
      <c r="BB60" s="8"/>
      <c r="BC60" s="8"/>
      <c r="BD60" s="8"/>
      <c r="BE60" s="8"/>
      <c r="BF60" s="8" t="s">
        <v>2000</v>
      </c>
      <c r="BG60" s="8" t="s">
        <v>2991</v>
      </c>
      <c r="BH60" s="8" t="s">
        <v>2987</v>
      </c>
      <c r="BI60" s="8" t="s">
        <v>2002</v>
      </c>
      <c r="BJ60" s="8" t="s">
        <v>2992</v>
      </c>
      <c r="BK60" s="8" t="s">
        <v>2987</v>
      </c>
      <c r="BL60" s="8" t="s">
        <v>2004</v>
      </c>
      <c r="BM60" s="8" t="s">
        <v>2993</v>
      </c>
      <c r="BN60" s="8" t="s">
        <v>2987</v>
      </c>
      <c r="BO60" s="8" t="s">
        <v>2042</v>
      </c>
      <c r="BP60" s="8" t="s">
        <v>2994</v>
      </c>
      <c r="BQ60" s="8" t="s">
        <v>2990</v>
      </c>
      <c r="BR60" s="8" t="s">
        <v>2043</v>
      </c>
      <c r="BS60" s="8" t="s">
        <v>2995</v>
      </c>
      <c r="BT60" s="8" t="s">
        <v>2990</v>
      </c>
      <c r="BU60" s="8"/>
      <c r="BV60" s="8"/>
      <c r="BW60" s="8"/>
      <c r="BX60" s="8"/>
      <c r="BY60" s="8"/>
      <c r="BZ60" s="8"/>
      <c r="CA60" s="8"/>
      <c r="CB60" s="8"/>
      <c r="CC60" s="8"/>
      <c r="CD60" s="8"/>
      <c r="CE60" s="8" t="str">
        <f t="shared" ref="CE60:CE123" si="10">IF($AC60 = "NO",$AH60,IF(CF60 = "Invalid PM Setting", CF60, IF(OR($BH60 = CI60,$BK60 = CI60,$BN60 = CI60,$BQ60 = CI60,$BT60 = CI60,$BW60 = CI60,$BZ60 = CI60), "Select QUP Port",CF60)))</f>
        <v>I2C_SDA</v>
      </c>
      <c r="CF60" s="8" t="str">
        <f t="shared" si="2"/>
        <v>I2C_SDA</v>
      </c>
      <c r="CG60" s="8" t="str">
        <f t="shared" si="3"/>
        <v>I2C_QUP17, QUP17</v>
      </c>
      <c r="CH60" s="8" t="str">
        <f t="shared" si="4"/>
        <v>I2C_QUP17, QUP17</v>
      </c>
      <c r="CI60" s="8" t="s">
        <v>2428</v>
      </c>
      <c r="CJ60" t="s">
        <v>824</v>
      </c>
      <c r="CK60" s="8" t="s">
        <v>820</v>
      </c>
      <c r="CL60" s="8"/>
      <c r="CM60" s="8" t="s">
        <v>2009</v>
      </c>
      <c r="CN60" s="8"/>
      <c r="CO60" s="8" t="s">
        <v>2996</v>
      </c>
      <c r="CP60" s="8"/>
      <c r="CQ60" s="8" t="s">
        <v>1084</v>
      </c>
      <c r="CR60" s="8" t="s">
        <v>745</v>
      </c>
      <c r="CS60" s="8" t="s">
        <v>774</v>
      </c>
      <c r="CT60" s="8" t="s">
        <v>753</v>
      </c>
      <c r="CU60" s="8" t="s">
        <v>1078</v>
      </c>
      <c r="CV60" s="8" t="s">
        <v>2011</v>
      </c>
      <c r="CW60" s="112" t="s">
        <v>2997</v>
      </c>
      <c r="CX60" s="113" t="s">
        <v>12184</v>
      </c>
      <c r="CY60" s="8"/>
      <c r="CZ60" s="8" t="str">
        <f t="shared" si="5"/>
        <v>I2C_SDA</v>
      </c>
      <c r="DA60" s="8" t="str">
        <f t="shared" si="6"/>
        <v>I2C_SDA</v>
      </c>
      <c r="DB60" s="8" t="str">
        <f t="shared" si="7"/>
        <v>I2C_QUP17, QUP17</v>
      </c>
      <c r="DC60" s="8" t="str">
        <f t="shared" si="8"/>
        <v>I2C_QUP17, QUP17</v>
      </c>
      <c r="DD60" s="8" t="s">
        <v>2428</v>
      </c>
      <c r="DE60" s="8" t="s">
        <v>2998</v>
      </c>
      <c r="DF60" s="8" t="s">
        <v>2999</v>
      </c>
      <c r="DG60" s="8" t="s">
        <v>2009</v>
      </c>
      <c r="DH60" s="8"/>
      <c r="DI60" s="8" t="s">
        <v>2996</v>
      </c>
      <c r="DJ60" s="8"/>
      <c r="DK60" s="8"/>
      <c r="DL60" s="8" t="s">
        <v>1084</v>
      </c>
      <c r="DM60" s="8" t="s">
        <v>745</v>
      </c>
      <c r="DN60" s="8" t="s">
        <v>774</v>
      </c>
      <c r="DO60" s="8" t="s">
        <v>753</v>
      </c>
      <c r="DP60" s="8" t="s">
        <v>747</v>
      </c>
      <c r="DQ60" s="8"/>
      <c r="DR60" s="8"/>
      <c r="DS60" s="8"/>
      <c r="DT60" s="8"/>
    </row>
    <row r="61" spans="1:124" ht="38.25">
      <c r="A61" s="8"/>
      <c r="B61" s="89">
        <v>58</v>
      </c>
      <c r="C61" s="8" t="s">
        <v>3000</v>
      </c>
      <c r="D61" s="92" t="s">
        <v>3001</v>
      </c>
      <c r="E61" s="8" t="s">
        <v>3000</v>
      </c>
      <c r="F61" s="8" t="s">
        <v>3002</v>
      </c>
      <c r="G61" s="8" t="s">
        <v>3000</v>
      </c>
      <c r="H61" s="8" t="s">
        <v>3003</v>
      </c>
      <c r="I61" s="8" t="s">
        <v>3000</v>
      </c>
      <c r="J61" s="8" t="s">
        <v>3004</v>
      </c>
      <c r="K61" s="8" t="s">
        <v>3000</v>
      </c>
      <c r="L61" s="8" t="s">
        <v>3005</v>
      </c>
      <c r="M61" s="8"/>
      <c r="N61" s="91" t="s">
        <v>2715</v>
      </c>
      <c r="O61" s="91" t="s">
        <v>2715</v>
      </c>
      <c r="P61" s="91" t="s">
        <v>2715</v>
      </c>
      <c r="Q61" s="91" t="s">
        <v>2715</v>
      </c>
      <c r="R61" s="8">
        <v>3</v>
      </c>
      <c r="S61" s="8" t="s">
        <v>1988</v>
      </c>
      <c r="T61" s="8" t="s">
        <v>1989</v>
      </c>
      <c r="U61" s="8" t="s">
        <v>3006</v>
      </c>
      <c r="V61" s="8" t="s">
        <v>3007</v>
      </c>
      <c r="W61" s="8" t="s">
        <v>3008</v>
      </c>
      <c r="X61" s="8" t="s">
        <v>3009</v>
      </c>
      <c r="Y61" s="8" t="s">
        <v>3010</v>
      </c>
      <c r="Z61" s="8" t="s">
        <v>2057</v>
      </c>
      <c r="AA61" s="8" t="s">
        <v>2058</v>
      </c>
      <c r="AB61" s="8"/>
      <c r="AC61" s="8" t="s">
        <v>1994</v>
      </c>
      <c r="AD61" s="8" t="str">
        <f t="shared" si="0"/>
        <v>WUP_GPIO,PDC,QUP17,QUP19,QDSS,,,,UART_QUP17, QUP17,I2C_QUP17, QUP17,SPI-M_QUP17, QUP17,UART_QUP19, QUP19,SPI-M_QUP19, QUP19,,</v>
      </c>
      <c r="AE61" s="8"/>
      <c r="AF61" s="8"/>
      <c r="AG61" s="8"/>
      <c r="AH61" s="8" t="s">
        <v>3011</v>
      </c>
      <c r="AI61" s="8" t="s">
        <v>2060</v>
      </c>
      <c r="AJ61" s="8" t="s">
        <v>3012</v>
      </c>
      <c r="AK61" s="8" t="s">
        <v>3013</v>
      </c>
      <c r="AL61" s="8" t="s">
        <v>2986</v>
      </c>
      <c r="AM61" s="8" t="s">
        <v>3014</v>
      </c>
      <c r="AN61" s="8" t="s">
        <v>3015</v>
      </c>
      <c r="AO61" s="8" t="s">
        <v>2989</v>
      </c>
      <c r="AP61" s="8" t="s">
        <v>3016</v>
      </c>
      <c r="AQ61" s="8" t="s">
        <v>3017</v>
      </c>
      <c r="AR61" s="8" t="s">
        <v>2264</v>
      </c>
      <c r="AS61" s="8" t="s">
        <v>3018</v>
      </c>
      <c r="AT61" s="8"/>
      <c r="AU61" s="8"/>
      <c r="AV61" s="8"/>
      <c r="AW61" s="8"/>
      <c r="AX61" s="8"/>
      <c r="AY61" s="8"/>
      <c r="AZ61" s="8"/>
      <c r="BA61" s="8"/>
      <c r="BB61" s="8"/>
      <c r="BC61" s="8"/>
      <c r="BD61" s="8"/>
      <c r="BE61" s="8"/>
      <c r="BF61" s="8" t="s">
        <v>2025</v>
      </c>
      <c r="BG61" s="8" t="s">
        <v>2991</v>
      </c>
      <c r="BH61" s="8" t="s">
        <v>3014</v>
      </c>
      <c r="BI61" s="8" t="s">
        <v>2026</v>
      </c>
      <c r="BJ61" s="8" t="s">
        <v>2992</v>
      </c>
      <c r="BK61" s="8" t="s">
        <v>3014</v>
      </c>
      <c r="BL61" s="8" t="s">
        <v>2027</v>
      </c>
      <c r="BM61" s="8" t="s">
        <v>2993</v>
      </c>
      <c r="BN61" s="8" t="s">
        <v>3014</v>
      </c>
      <c r="BO61" s="8" t="s">
        <v>2064</v>
      </c>
      <c r="BP61" s="8" t="s">
        <v>2994</v>
      </c>
      <c r="BQ61" s="8" t="s">
        <v>3016</v>
      </c>
      <c r="BR61" s="8" t="s">
        <v>2065</v>
      </c>
      <c r="BS61" s="8" t="s">
        <v>2995</v>
      </c>
      <c r="BT61" s="8" t="s">
        <v>3016</v>
      </c>
      <c r="BU61" s="8"/>
      <c r="BV61" s="8"/>
      <c r="BW61" s="8"/>
      <c r="BX61" s="8"/>
      <c r="BY61" s="8"/>
      <c r="BZ61" s="8"/>
      <c r="CA61" s="8"/>
      <c r="CB61" s="8"/>
      <c r="CC61" s="8"/>
      <c r="CD61" s="8"/>
      <c r="CE61" s="8" t="str">
        <f t="shared" si="10"/>
        <v>I2C_SCL</v>
      </c>
      <c r="CF61" s="8" t="str">
        <f t="shared" si="2"/>
        <v>I2C_SCL</v>
      </c>
      <c r="CG61" s="8" t="str">
        <f t="shared" si="3"/>
        <v>I2C_QUP17, QUP17</v>
      </c>
      <c r="CH61" s="8" t="str">
        <f t="shared" si="4"/>
        <v>I2C_QUP17, QUP17</v>
      </c>
      <c r="CI61" s="8" t="s">
        <v>2428</v>
      </c>
      <c r="CJ61" t="s">
        <v>825</v>
      </c>
      <c r="CK61" s="8" t="s">
        <v>820</v>
      </c>
      <c r="CL61" s="8"/>
      <c r="CM61" s="8" t="s">
        <v>2009</v>
      </c>
      <c r="CN61" s="8"/>
      <c r="CO61" s="8" t="s">
        <v>2996</v>
      </c>
      <c r="CP61" s="8"/>
      <c r="CQ61" s="8" t="s">
        <v>1085</v>
      </c>
      <c r="CR61" s="8" t="s">
        <v>745</v>
      </c>
      <c r="CS61" s="8" t="s">
        <v>774</v>
      </c>
      <c r="CT61" s="8" t="s">
        <v>753</v>
      </c>
      <c r="CU61" s="8" t="s">
        <v>1078</v>
      </c>
      <c r="CV61" s="8" t="s">
        <v>2011</v>
      </c>
      <c r="CW61" s="112" t="s">
        <v>3019</v>
      </c>
      <c r="CX61" s="113" t="s">
        <v>12185</v>
      </c>
      <c r="CY61" s="8"/>
      <c r="CZ61" s="8" t="str">
        <f t="shared" si="5"/>
        <v>I2C_SCL</v>
      </c>
      <c r="DA61" s="8" t="str">
        <f t="shared" si="6"/>
        <v>I2C_SCL</v>
      </c>
      <c r="DB61" s="8" t="str">
        <f t="shared" si="7"/>
        <v>I2C_QUP17, QUP17</v>
      </c>
      <c r="DC61" s="8" t="str">
        <f t="shared" si="8"/>
        <v>I2C_QUP17, QUP17</v>
      </c>
      <c r="DD61" s="8" t="s">
        <v>2428</v>
      </c>
      <c r="DE61" s="8" t="s">
        <v>3020</v>
      </c>
      <c r="DF61" s="8" t="s">
        <v>2999</v>
      </c>
      <c r="DG61" s="8" t="s">
        <v>2009</v>
      </c>
      <c r="DH61" s="8"/>
      <c r="DI61" s="8" t="s">
        <v>2996</v>
      </c>
      <c r="DJ61" s="8"/>
      <c r="DK61" s="8"/>
      <c r="DL61" s="8" t="s">
        <v>1085</v>
      </c>
      <c r="DM61" s="8" t="s">
        <v>745</v>
      </c>
      <c r="DN61" s="8" t="s">
        <v>774</v>
      </c>
      <c r="DO61" s="8" t="s">
        <v>753</v>
      </c>
      <c r="DP61" s="8" t="s">
        <v>747</v>
      </c>
      <c r="DQ61" s="8"/>
      <c r="DR61" s="8"/>
      <c r="DS61" s="8"/>
      <c r="DT61" s="8"/>
    </row>
    <row r="62" spans="1:124" ht="38.25">
      <c r="A62" s="8"/>
      <c r="B62" s="89">
        <v>59</v>
      </c>
      <c r="C62" s="8" t="s">
        <v>3021</v>
      </c>
      <c r="D62" s="92" t="s">
        <v>3022</v>
      </c>
      <c r="E62" s="8" t="s">
        <v>3021</v>
      </c>
      <c r="F62" s="8" t="s">
        <v>3023</v>
      </c>
      <c r="G62" s="8" t="s">
        <v>3021</v>
      </c>
      <c r="H62" s="8" t="s">
        <v>3024</v>
      </c>
      <c r="I62" s="8" t="s">
        <v>3021</v>
      </c>
      <c r="J62" s="8" t="s">
        <v>3025</v>
      </c>
      <c r="K62" s="8" t="s">
        <v>3021</v>
      </c>
      <c r="L62" s="8" t="s">
        <v>3026</v>
      </c>
      <c r="M62" s="8"/>
      <c r="N62" s="91" t="s">
        <v>2715</v>
      </c>
      <c r="O62" s="91" t="s">
        <v>2715</v>
      </c>
      <c r="P62" s="91" t="s">
        <v>2715</v>
      </c>
      <c r="Q62" s="91" t="s">
        <v>2715</v>
      </c>
      <c r="R62" s="8">
        <v>3</v>
      </c>
      <c r="S62" s="8" t="s">
        <v>1988</v>
      </c>
      <c r="T62" s="8" t="s">
        <v>1989</v>
      </c>
      <c r="U62" s="8" t="s">
        <v>3027</v>
      </c>
      <c r="V62" s="8" t="s">
        <v>3028</v>
      </c>
      <c r="W62" s="8" t="s">
        <v>3029</v>
      </c>
      <c r="X62" s="8" t="s">
        <v>3030</v>
      </c>
      <c r="Y62" s="8"/>
      <c r="Z62" s="8"/>
      <c r="AA62" s="8"/>
      <c r="AB62" s="8"/>
      <c r="AC62" s="8" t="s">
        <v>1994</v>
      </c>
      <c r="AD62" s="8" t="str">
        <f t="shared" si="0"/>
        <v>GPIO,QUP17,QUP19,QDSS,,,,UART_QUP17, QUP17,SPI-M_QUP17, QUP17,UART_QUP19, QUP19,I2C_QUP19, QUP19,SPI-M_QUP19, QUP19,,</v>
      </c>
      <c r="AE62" s="8"/>
      <c r="AF62" s="8"/>
      <c r="AG62" s="8"/>
      <c r="AH62" s="8" t="s">
        <v>3021</v>
      </c>
      <c r="AI62" s="8" t="s">
        <v>1995</v>
      </c>
      <c r="AJ62" s="8" t="s">
        <v>3031</v>
      </c>
      <c r="AK62" s="8" t="s">
        <v>3032</v>
      </c>
      <c r="AL62" s="8" t="s">
        <v>2986</v>
      </c>
      <c r="AM62" s="8" t="s">
        <v>3033</v>
      </c>
      <c r="AN62" s="8" t="s">
        <v>3034</v>
      </c>
      <c r="AO62" s="8" t="s">
        <v>2989</v>
      </c>
      <c r="AP62" s="8" t="s">
        <v>3035</v>
      </c>
      <c r="AQ62" s="8" t="s">
        <v>3036</v>
      </c>
      <c r="AR62" s="8" t="s">
        <v>2264</v>
      </c>
      <c r="AS62" s="8" t="s">
        <v>3037</v>
      </c>
      <c r="AT62" s="8"/>
      <c r="AU62" s="8"/>
      <c r="AV62" s="8"/>
      <c r="AW62" s="8"/>
      <c r="AX62" s="8"/>
      <c r="AY62" s="8"/>
      <c r="AZ62" s="8"/>
      <c r="BA62" s="8"/>
      <c r="BB62" s="8"/>
      <c r="BC62" s="8"/>
      <c r="BD62" s="8"/>
      <c r="BE62" s="8"/>
      <c r="BF62" s="8" t="s">
        <v>2042</v>
      </c>
      <c r="BG62" s="8" t="s">
        <v>2991</v>
      </c>
      <c r="BH62" s="8" t="s">
        <v>3033</v>
      </c>
      <c r="BI62" s="8" t="s">
        <v>2043</v>
      </c>
      <c r="BJ62" s="8" t="s">
        <v>2993</v>
      </c>
      <c r="BK62" s="8" t="s">
        <v>3033</v>
      </c>
      <c r="BL62" s="8" t="s">
        <v>2000</v>
      </c>
      <c r="BM62" s="8" t="s">
        <v>2994</v>
      </c>
      <c r="BN62" s="8" t="s">
        <v>3035</v>
      </c>
      <c r="BO62" s="8" t="s">
        <v>2002</v>
      </c>
      <c r="BP62" s="8" t="s">
        <v>3038</v>
      </c>
      <c r="BQ62" s="8" t="s">
        <v>3035</v>
      </c>
      <c r="BR62" s="8" t="s">
        <v>2004</v>
      </c>
      <c r="BS62" s="8" t="s">
        <v>2995</v>
      </c>
      <c r="BT62" s="8" t="s">
        <v>3035</v>
      </c>
      <c r="BU62" s="8"/>
      <c r="BV62" s="8"/>
      <c r="BW62" s="8"/>
      <c r="BX62" s="8"/>
      <c r="BY62" s="8"/>
      <c r="BZ62" s="8"/>
      <c r="CA62" s="8"/>
      <c r="CB62" s="8"/>
      <c r="CC62" s="8"/>
      <c r="CD62" s="8" t="s">
        <v>2954</v>
      </c>
      <c r="CE62" s="8" t="str">
        <f t="shared" si="10"/>
        <v>GPIO_57</v>
      </c>
      <c r="CF62" s="8" t="str">
        <f t="shared" si="2"/>
        <v>GPIO_57</v>
      </c>
      <c r="CG62" s="8" t="str">
        <f t="shared" si="3"/>
        <v>GPIO</v>
      </c>
      <c r="CH62" s="8" t="str">
        <f t="shared" si="4"/>
        <v>GPIO</v>
      </c>
      <c r="CI62" s="8">
        <v>1</v>
      </c>
      <c r="CJ62" s="5" t="s">
        <v>826</v>
      </c>
      <c r="CK62" s="8" t="s">
        <v>820</v>
      </c>
      <c r="CL62" s="8"/>
      <c r="CM62" s="8"/>
      <c r="CN62" s="8"/>
      <c r="CO62" s="8"/>
      <c r="CP62" s="8" t="s">
        <v>2163</v>
      </c>
      <c r="CQ62" s="8" t="s">
        <v>1083</v>
      </c>
      <c r="CR62" s="8" t="s">
        <v>745</v>
      </c>
      <c r="CS62" s="8" t="s">
        <v>759</v>
      </c>
      <c r="CT62" s="8" t="s">
        <v>746</v>
      </c>
      <c r="CU62" s="8" t="s">
        <v>1078</v>
      </c>
      <c r="CV62" s="8" t="s">
        <v>2011</v>
      </c>
      <c r="CW62" s="112" t="s">
        <v>3039</v>
      </c>
      <c r="CX62" s="113" t="s">
        <v>3040</v>
      </c>
      <c r="CY62" s="8"/>
      <c r="CZ62" s="8" t="str">
        <f t="shared" si="5"/>
        <v>GPIO_57</v>
      </c>
      <c r="DA62" s="8" t="str">
        <f t="shared" si="6"/>
        <v>GPIO_57</v>
      </c>
      <c r="DB62" s="8" t="str">
        <f t="shared" si="7"/>
        <v>GPIO</v>
      </c>
      <c r="DC62" s="8" t="str">
        <f t="shared" si="8"/>
        <v>GPIO</v>
      </c>
      <c r="DD62" s="8">
        <v>1</v>
      </c>
      <c r="DE62" s="8" t="s">
        <v>3041</v>
      </c>
      <c r="DF62" s="8" t="s">
        <v>962</v>
      </c>
      <c r="DG62" s="8"/>
      <c r="DH62" s="8"/>
      <c r="DI62" s="8"/>
      <c r="DJ62" s="8"/>
      <c r="DK62" s="8"/>
      <c r="DL62" s="8" t="s">
        <v>1083</v>
      </c>
      <c r="DM62" s="8" t="s">
        <v>745</v>
      </c>
      <c r="DN62" s="8"/>
      <c r="DO62" s="8" t="s">
        <v>763</v>
      </c>
      <c r="DP62" s="8" t="s">
        <v>747</v>
      </c>
      <c r="DQ62" s="8"/>
      <c r="DR62" s="8"/>
      <c r="DS62" s="8"/>
      <c r="DT62" s="8"/>
    </row>
    <row r="63" spans="1:124" ht="38.25">
      <c r="A63" s="8"/>
      <c r="B63" s="89">
        <v>60</v>
      </c>
      <c r="C63" s="8" t="s">
        <v>3042</v>
      </c>
      <c r="D63" s="92" t="s">
        <v>3043</v>
      </c>
      <c r="E63" s="8" t="s">
        <v>3042</v>
      </c>
      <c r="F63" s="8" t="s">
        <v>3044</v>
      </c>
      <c r="G63" s="8" t="s">
        <v>3042</v>
      </c>
      <c r="H63" s="8" t="s">
        <v>3045</v>
      </c>
      <c r="I63" s="8" t="s">
        <v>3042</v>
      </c>
      <c r="J63" s="8" t="s">
        <v>3045</v>
      </c>
      <c r="K63" s="8" t="s">
        <v>3042</v>
      </c>
      <c r="L63" s="8" t="s">
        <v>3046</v>
      </c>
      <c r="M63" s="8"/>
      <c r="N63" s="91" t="s">
        <v>2715</v>
      </c>
      <c r="O63" s="91" t="s">
        <v>2715</v>
      </c>
      <c r="P63" s="91" t="s">
        <v>2715</v>
      </c>
      <c r="Q63" s="91" t="s">
        <v>2715</v>
      </c>
      <c r="R63" s="8">
        <v>3</v>
      </c>
      <c r="S63" s="8" t="s">
        <v>1988</v>
      </c>
      <c r="T63" s="8" t="s">
        <v>1989</v>
      </c>
      <c r="U63" s="8" t="s">
        <v>3047</v>
      </c>
      <c r="V63" s="8" t="s">
        <v>3048</v>
      </c>
      <c r="W63" s="8" t="s">
        <v>3049</v>
      </c>
      <c r="X63" s="8" t="s">
        <v>3050</v>
      </c>
      <c r="Y63" s="8" t="s">
        <v>3051</v>
      </c>
      <c r="Z63" s="8" t="s">
        <v>2057</v>
      </c>
      <c r="AA63" s="8" t="s">
        <v>2058</v>
      </c>
      <c r="AB63" s="8"/>
      <c r="AC63" s="8" t="s">
        <v>1994</v>
      </c>
      <c r="AD63" s="8" t="str">
        <f t="shared" si="0"/>
        <v>WUP_GPIO,PDC,QUP17,QUP19,QDSS,QDSS,,,UART_QUP17, QUP17,SPI-M_QUP17, QUP17,UART_QUP19, QUP19,I2C_QUP19, QUP19,SPI-M_QUP19, QUP19,,</v>
      </c>
      <c r="AE63" s="8"/>
      <c r="AF63" s="8"/>
      <c r="AG63" s="8"/>
      <c r="AH63" s="8" t="s">
        <v>3052</v>
      </c>
      <c r="AI63" s="8" t="s">
        <v>2060</v>
      </c>
      <c r="AJ63" s="8" t="s">
        <v>3053</v>
      </c>
      <c r="AK63" s="8" t="s">
        <v>3054</v>
      </c>
      <c r="AL63" s="8" t="s">
        <v>2986</v>
      </c>
      <c r="AM63" s="8" t="s">
        <v>3055</v>
      </c>
      <c r="AN63" s="8" t="s">
        <v>3056</v>
      </c>
      <c r="AO63" s="8" t="s">
        <v>2989</v>
      </c>
      <c r="AP63" s="8" t="s">
        <v>3057</v>
      </c>
      <c r="AQ63" s="8" t="s">
        <v>3058</v>
      </c>
      <c r="AR63" s="8" t="s">
        <v>2264</v>
      </c>
      <c r="AS63" s="8" t="s">
        <v>3059</v>
      </c>
      <c r="AT63" s="8" t="s">
        <v>3060</v>
      </c>
      <c r="AU63" s="8" t="s">
        <v>2264</v>
      </c>
      <c r="AV63" s="8" t="s">
        <v>3061</v>
      </c>
      <c r="AW63" s="8"/>
      <c r="AX63" s="8"/>
      <c r="AY63" s="8"/>
      <c r="AZ63" s="8"/>
      <c r="BA63" s="8"/>
      <c r="BB63" s="8"/>
      <c r="BC63" s="8"/>
      <c r="BD63" s="8"/>
      <c r="BE63" s="8"/>
      <c r="BF63" s="8" t="s">
        <v>2064</v>
      </c>
      <c r="BG63" s="8" t="s">
        <v>2991</v>
      </c>
      <c r="BH63" s="8" t="s">
        <v>3055</v>
      </c>
      <c r="BI63" s="8" t="s">
        <v>2065</v>
      </c>
      <c r="BJ63" s="8" t="s">
        <v>2993</v>
      </c>
      <c r="BK63" s="8" t="s">
        <v>3055</v>
      </c>
      <c r="BL63" s="8" t="s">
        <v>2025</v>
      </c>
      <c r="BM63" s="8" t="s">
        <v>2994</v>
      </c>
      <c r="BN63" s="8" t="s">
        <v>3057</v>
      </c>
      <c r="BO63" s="8" t="s">
        <v>2026</v>
      </c>
      <c r="BP63" s="8" t="s">
        <v>3038</v>
      </c>
      <c r="BQ63" s="8" t="s">
        <v>3057</v>
      </c>
      <c r="BR63" s="8" t="s">
        <v>2027</v>
      </c>
      <c r="BS63" s="8" t="s">
        <v>2995</v>
      </c>
      <c r="BT63" s="8" t="s">
        <v>3057</v>
      </c>
      <c r="BU63" s="8"/>
      <c r="BV63" s="8"/>
      <c r="BW63" s="8"/>
      <c r="BX63" s="8"/>
      <c r="BY63" s="8"/>
      <c r="BZ63" s="8"/>
      <c r="CA63" s="8"/>
      <c r="CB63" s="8"/>
      <c r="CC63" s="8"/>
      <c r="CD63" s="8" t="s">
        <v>2954</v>
      </c>
      <c r="CE63" s="8" t="str">
        <f t="shared" si="10"/>
        <v>WUP_GPIO_58</v>
      </c>
      <c r="CF63" s="8" t="str">
        <f t="shared" si="2"/>
        <v>WUP_GPIO_58</v>
      </c>
      <c r="CG63" s="8" t="str">
        <f t="shared" si="3"/>
        <v>WUP_GPIO,PDC</v>
      </c>
      <c r="CH63" s="8" t="str">
        <f t="shared" si="4"/>
        <v>WUP_GPIO,PDC</v>
      </c>
      <c r="CI63" s="8">
        <v>1</v>
      </c>
      <c r="CJ63" s="5" t="s">
        <v>827</v>
      </c>
      <c r="CK63" s="8" t="s">
        <v>820</v>
      </c>
      <c r="CL63" s="8"/>
      <c r="CM63" s="8"/>
      <c r="CN63" s="8"/>
      <c r="CO63" s="8"/>
      <c r="CP63" s="8" t="s">
        <v>2163</v>
      </c>
      <c r="CQ63" s="8" t="s">
        <v>1083</v>
      </c>
      <c r="CR63" s="8" t="s">
        <v>745</v>
      </c>
      <c r="CS63" s="8" t="s">
        <v>759</v>
      </c>
      <c r="CT63" s="8" t="s">
        <v>746</v>
      </c>
      <c r="CU63" s="8" t="s">
        <v>1078</v>
      </c>
      <c r="CV63" s="8" t="s">
        <v>2011</v>
      </c>
      <c r="CW63" s="112" t="s">
        <v>3062</v>
      </c>
      <c r="CX63" s="113" t="s">
        <v>3063</v>
      </c>
      <c r="CY63" s="8"/>
      <c r="CZ63" s="8" t="str">
        <f t="shared" si="5"/>
        <v>WUP_GPIO_58</v>
      </c>
      <c r="DA63" s="8" t="str">
        <f t="shared" si="6"/>
        <v>WUP_GPIO_58</v>
      </c>
      <c r="DB63" s="8" t="str">
        <f t="shared" si="7"/>
        <v>WUP_GPIO,PDC</v>
      </c>
      <c r="DC63" s="8" t="str">
        <f t="shared" si="8"/>
        <v>WUP_GPIO,PDC</v>
      </c>
      <c r="DD63" s="8">
        <v>1</v>
      </c>
      <c r="DE63" s="8" t="s">
        <v>3064</v>
      </c>
      <c r="DF63" s="8" t="s">
        <v>962</v>
      </c>
      <c r="DG63" s="8"/>
      <c r="DH63" s="8"/>
      <c r="DI63" s="8"/>
      <c r="DJ63" s="8"/>
      <c r="DK63" s="8"/>
      <c r="DL63" s="8" t="s">
        <v>1083</v>
      </c>
      <c r="DM63" s="8" t="s">
        <v>745</v>
      </c>
      <c r="DN63" s="8"/>
      <c r="DO63" s="8" t="s">
        <v>763</v>
      </c>
      <c r="DP63" s="8" t="s">
        <v>747</v>
      </c>
      <c r="DQ63" s="8"/>
      <c r="DR63" s="8"/>
      <c r="DS63" s="8"/>
      <c r="DT63" s="8"/>
    </row>
    <row r="64" spans="1:124">
      <c r="A64" s="8"/>
      <c r="B64" s="89">
        <v>61</v>
      </c>
      <c r="C64" s="8" t="s">
        <v>3065</v>
      </c>
      <c r="D64" s="8" t="s">
        <v>3066</v>
      </c>
      <c r="E64" s="8" t="s">
        <v>3065</v>
      </c>
      <c r="F64" s="8" t="s">
        <v>3067</v>
      </c>
      <c r="G64" s="8" t="s">
        <v>3065</v>
      </c>
      <c r="H64" s="8" t="s">
        <v>3068</v>
      </c>
      <c r="I64" s="8" t="s">
        <v>3065</v>
      </c>
      <c r="J64" s="8" t="s">
        <v>2345</v>
      </c>
      <c r="K64" s="8" t="s">
        <v>3065</v>
      </c>
      <c r="L64" s="8" t="s">
        <v>3069</v>
      </c>
      <c r="M64" s="8"/>
      <c r="N64" s="91" t="s">
        <v>2715</v>
      </c>
      <c r="O64" s="91" t="s">
        <v>2715</v>
      </c>
      <c r="P64" s="91" t="s">
        <v>2715</v>
      </c>
      <c r="Q64" s="91" t="s">
        <v>2715</v>
      </c>
      <c r="R64" s="8">
        <v>3</v>
      </c>
      <c r="S64" s="8" t="s">
        <v>1988</v>
      </c>
      <c r="T64" s="8" t="s">
        <v>1989</v>
      </c>
      <c r="U64" s="8" t="s">
        <v>3070</v>
      </c>
      <c r="V64" s="8" t="s">
        <v>3071</v>
      </c>
      <c r="W64" s="8" t="s">
        <v>3072</v>
      </c>
      <c r="X64" s="8" t="s">
        <v>3073</v>
      </c>
      <c r="Y64" s="8"/>
      <c r="Z64" s="8"/>
      <c r="AA64" s="8"/>
      <c r="AB64" s="8"/>
      <c r="AC64" s="8" t="s">
        <v>1994</v>
      </c>
      <c r="AD64" s="8" t="str">
        <f t="shared" si="0"/>
        <v>GPIO,RGMII,QUP0,,,,,SPI-M_QUP0, QUP0,,,,,,</v>
      </c>
      <c r="AE64" s="8"/>
      <c r="AF64" s="8"/>
      <c r="AG64" s="8"/>
      <c r="AH64" s="8" t="s">
        <v>3065</v>
      </c>
      <c r="AI64" s="8" t="s">
        <v>1995</v>
      </c>
      <c r="AJ64" s="8" t="s">
        <v>3074</v>
      </c>
      <c r="AK64" s="8" t="s">
        <v>3075</v>
      </c>
      <c r="AL64" s="8" t="s">
        <v>2082</v>
      </c>
      <c r="AM64" s="8" t="s">
        <v>3076</v>
      </c>
      <c r="AN64" s="8" t="s">
        <v>3077</v>
      </c>
      <c r="AO64" s="8" t="s">
        <v>1998</v>
      </c>
      <c r="AP64" s="8" t="s">
        <v>3078</v>
      </c>
      <c r="AQ64" s="8"/>
      <c r="AR64" s="8"/>
      <c r="AS64" s="8"/>
      <c r="AT64" s="8"/>
      <c r="AU64" s="8"/>
      <c r="AV64" s="8"/>
      <c r="AW64" s="8"/>
      <c r="AX64" s="8"/>
      <c r="AY64" s="8"/>
      <c r="AZ64" s="8"/>
      <c r="BA64" s="8"/>
      <c r="BB64" s="8"/>
      <c r="BC64" s="8"/>
      <c r="BD64" s="8"/>
      <c r="BE64" s="8"/>
      <c r="BF64" s="8" t="s">
        <v>2668</v>
      </c>
      <c r="BG64" s="8" t="s">
        <v>2005</v>
      </c>
      <c r="BH64" s="8" t="s">
        <v>3078</v>
      </c>
      <c r="BI64" s="8"/>
      <c r="BJ64" s="8"/>
      <c r="BK64" s="8"/>
      <c r="BL64" s="8"/>
      <c r="BM64" s="8"/>
      <c r="BN64" s="8"/>
      <c r="BO64" s="8"/>
      <c r="BP64" s="8"/>
      <c r="BQ64" s="8"/>
      <c r="BR64" s="8"/>
      <c r="BS64" s="8"/>
      <c r="BT64" s="8"/>
      <c r="BU64" s="8"/>
      <c r="BV64" s="8"/>
      <c r="BW64" s="8"/>
      <c r="BX64" s="8"/>
      <c r="BY64" s="8"/>
      <c r="BZ64" s="8"/>
      <c r="CA64" s="8"/>
      <c r="CB64" s="8"/>
      <c r="CC64" s="8"/>
      <c r="CD64" s="8" t="s">
        <v>12379</v>
      </c>
      <c r="CE64" s="8" t="str">
        <f t="shared" si="10"/>
        <v>SPI-M_CS_1</v>
      </c>
      <c r="CF64" s="8" t="str">
        <f t="shared" si="2"/>
        <v>SPI-M_CS_1</v>
      </c>
      <c r="CG64" s="8" t="str">
        <f t="shared" si="3"/>
        <v>SPI-M_QUP0, QUP0</v>
      </c>
      <c r="CH64" s="8" t="str">
        <f t="shared" si="4"/>
        <v>SPI-M_QUP0, QUP0</v>
      </c>
      <c r="CI64" s="8" t="s">
        <v>2232</v>
      </c>
      <c r="CJ64" t="s">
        <v>11813</v>
      </c>
      <c r="CK64" t="s">
        <v>11812</v>
      </c>
      <c r="CL64" s="8"/>
      <c r="CM64" s="8" t="s">
        <v>2009</v>
      </c>
      <c r="CN64" s="8"/>
      <c r="CO64" s="8" t="s">
        <v>2145</v>
      </c>
      <c r="CP64" s="8"/>
      <c r="CQ64" s="8" t="s">
        <v>1083</v>
      </c>
      <c r="CR64" s="8" t="s">
        <v>745</v>
      </c>
      <c r="CS64" s="8"/>
      <c r="CT64" s="8" t="s">
        <v>763</v>
      </c>
      <c r="CU64" s="8" t="s">
        <v>1078</v>
      </c>
      <c r="CV64" s="8" t="s">
        <v>2011</v>
      </c>
      <c r="CW64" s="119" t="s">
        <v>12454</v>
      </c>
      <c r="CX64" s="2"/>
      <c r="CY64" s="8"/>
      <c r="CZ64" s="8" t="str">
        <f t="shared" si="5"/>
        <v>GPIO_59</v>
      </c>
      <c r="DA64" s="8" t="str">
        <f t="shared" si="6"/>
        <v>GPIO_59</v>
      </c>
      <c r="DB64" s="8" t="str">
        <f t="shared" si="7"/>
        <v>GPIO</v>
      </c>
      <c r="DC64" s="8" t="str">
        <f t="shared" si="8"/>
        <v>GPIO</v>
      </c>
      <c r="DD64" s="8">
        <v>1</v>
      </c>
      <c r="DE64" s="8" t="s">
        <v>828</v>
      </c>
      <c r="DF64" s="8" t="s">
        <v>1702</v>
      </c>
      <c r="DG64" s="8" t="s">
        <v>2009</v>
      </c>
      <c r="DH64" s="8"/>
      <c r="DI64" s="8" t="s">
        <v>2145</v>
      </c>
      <c r="DJ64" s="8"/>
      <c r="DK64" s="8"/>
      <c r="DL64" s="8" t="s">
        <v>1083</v>
      </c>
      <c r="DM64" s="8" t="s">
        <v>745</v>
      </c>
      <c r="DN64" s="8"/>
      <c r="DO64" s="8" t="s">
        <v>763</v>
      </c>
      <c r="DP64" s="8" t="s">
        <v>747</v>
      </c>
      <c r="DQ64" s="8"/>
      <c r="DR64" s="8"/>
      <c r="DS64" s="8"/>
      <c r="DT64" s="8"/>
    </row>
    <row r="65" spans="1:124" ht="24">
      <c r="A65" s="8"/>
      <c r="B65" s="89">
        <v>62</v>
      </c>
      <c r="C65" s="8" t="s">
        <v>3079</v>
      </c>
      <c r="D65" s="8" t="s">
        <v>3080</v>
      </c>
      <c r="E65" s="8" t="s">
        <v>3079</v>
      </c>
      <c r="F65" s="8" t="s">
        <v>3081</v>
      </c>
      <c r="G65" s="8" t="s">
        <v>3079</v>
      </c>
      <c r="H65" s="8" t="s">
        <v>3082</v>
      </c>
      <c r="I65" s="8" t="s">
        <v>3079</v>
      </c>
      <c r="J65" s="8" t="s">
        <v>3083</v>
      </c>
      <c r="K65" s="8" t="s">
        <v>3079</v>
      </c>
      <c r="L65" s="8" t="s">
        <v>3080</v>
      </c>
      <c r="M65" s="8"/>
      <c r="N65" s="91" t="s">
        <v>2715</v>
      </c>
      <c r="O65" s="91" t="s">
        <v>2715</v>
      </c>
      <c r="P65" s="91" t="s">
        <v>2715</v>
      </c>
      <c r="Q65" s="91" t="s">
        <v>2715</v>
      </c>
      <c r="R65" s="8">
        <v>3</v>
      </c>
      <c r="S65" s="8" t="s">
        <v>1988</v>
      </c>
      <c r="T65" s="8" t="s">
        <v>1989</v>
      </c>
      <c r="U65" s="8" t="s">
        <v>3084</v>
      </c>
      <c r="V65" s="8" t="s">
        <v>3085</v>
      </c>
      <c r="W65" s="8" t="s">
        <v>3086</v>
      </c>
      <c r="X65" s="8" t="s">
        <v>3087</v>
      </c>
      <c r="Y65" s="8" t="s">
        <v>3088</v>
      </c>
      <c r="Z65" s="8" t="s">
        <v>2057</v>
      </c>
      <c r="AA65" s="8" t="s">
        <v>2058</v>
      </c>
      <c r="AB65" s="92" t="s">
        <v>3089</v>
      </c>
      <c r="AC65" s="8" t="s">
        <v>1994</v>
      </c>
      <c r="AD65" s="8" t="str">
        <f t="shared" si="0"/>
        <v>WUP_GPIO,PDC,GPS,,,,,,,,,,,,</v>
      </c>
      <c r="AE65" s="8"/>
      <c r="AF65" s="8"/>
      <c r="AG65" s="8"/>
      <c r="AH65" s="8" t="s">
        <v>3090</v>
      </c>
      <c r="AI65" s="8" t="s">
        <v>2060</v>
      </c>
      <c r="AJ65" s="8" t="s">
        <v>3091</v>
      </c>
      <c r="AK65" s="8" t="s">
        <v>3092</v>
      </c>
      <c r="AL65" s="8" t="s">
        <v>3093</v>
      </c>
      <c r="AM65" s="8" t="s">
        <v>3094</v>
      </c>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t="str">
        <f t="shared" si="10"/>
        <v>WUP_GPIO_60</v>
      </c>
      <c r="CF65" s="8" t="str">
        <f t="shared" si="2"/>
        <v>WUP_GPIO_60</v>
      </c>
      <c r="CG65" s="8" t="str">
        <f t="shared" si="3"/>
        <v>WUP_GPIO,PDC</v>
      </c>
      <c r="CH65" s="8" t="str">
        <f t="shared" si="4"/>
        <v>WUP_GPIO,PDC</v>
      </c>
      <c r="CI65" s="8">
        <v>1</v>
      </c>
      <c r="CJ65" s="8" t="s">
        <v>11823</v>
      </c>
      <c r="CK65" s="8" t="s">
        <v>11819</v>
      </c>
      <c r="CL65" s="8"/>
      <c r="CM65" s="8" t="s">
        <v>2009</v>
      </c>
      <c r="CN65" s="8"/>
      <c r="CO65" s="8" t="s">
        <v>3095</v>
      </c>
      <c r="CP65" s="8"/>
      <c r="CQ65" s="8" t="s">
        <v>1085</v>
      </c>
      <c r="CR65" s="8" t="s">
        <v>745</v>
      </c>
      <c r="CS65" s="8" t="s">
        <v>1989</v>
      </c>
      <c r="CT65" s="8" t="s">
        <v>753</v>
      </c>
      <c r="CU65" s="8" t="s">
        <v>1078</v>
      </c>
      <c r="CV65" s="8" t="s">
        <v>2011</v>
      </c>
      <c r="CW65" s="119" t="s">
        <v>12281</v>
      </c>
      <c r="CX65" s="113" t="s">
        <v>12282</v>
      </c>
      <c r="CY65" s="8"/>
      <c r="CZ65" s="8" t="str">
        <f t="shared" si="5"/>
        <v>WUP_GPIO_60</v>
      </c>
      <c r="DA65" s="8" t="str">
        <f t="shared" si="6"/>
        <v>WUP_GPIO_60</v>
      </c>
      <c r="DB65" s="8" t="str">
        <f t="shared" si="7"/>
        <v>WUP_GPIO,PDC</v>
      </c>
      <c r="DC65" s="8" t="str">
        <f t="shared" si="8"/>
        <v>WUP_GPIO,PDC</v>
      </c>
      <c r="DD65" s="8">
        <v>1</v>
      </c>
      <c r="DE65" s="8" t="s">
        <v>829</v>
      </c>
      <c r="DF65" s="8" t="s">
        <v>830</v>
      </c>
      <c r="DG65" s="8" t="s">
        <v>2009</v>
      </c>
      <c r="DH65" s="8"/>
      <c r="DI65" s="8" t="s">
        <v>3095</v>
      </c>
      <c r="DJ65" s="8"/>
      <c r="DK65" s="8"/>
      <c r="DL65" s="8" t="s">
        <v>1085</v>
      </c>
      <c r="DM65" s="8" t="s">
        <v>745</v>
      </c>
      <c r="DN65" s="8"/>
      <c r="DO65" s="8" t="s">
        <v>753</v>
      </c>
      <c r="DP65" s="8" t="s">
        <v>747</v>
      </c>
      <c r="DQ65" s="8"/>
      <c r="DR65" s="8"/>
      <c r="DS65" s="8"/>
      <c r="DT65" s="8"/>
    </row>
    <row r="66" spans="1:124" ht="38.25">
      <c r="A66" s="8"/>
      <c r="B66" s="89">
        <v>63</v>
      </c>
      <c r="C66" s="8" t="s">
        <v>3096</v>
      </c>
      <c r="D66" s="8" t="s">
        <v>3097</v>
      </c>
      <c r="E66" s="8" t="s">
        <v>3096</v>
      </c>
      <c r="F66" s="8" t="s">
        <v>3098</v>
      </c>
      <c r="G66" s="8" t="s">
        <v>3096</v>
      </c>
      <c r="H66" s="8" t="s">
        <v>3099</v>
      </c>
      <c r="I66" s="8" t="s">
        <v>3096</v>
      </c>
      <c r="J66" s="8" t="s">
        <v>3100</v>
      </c>
      <c r="K66" s="8" t="s">
        <v>3096</v>
      </c>
      <c r="L66" s="8" t="s">
        <v>3097</v>
      </c>
      <c r="M66" s="8"/>
      <c r="N66" s="91" t="s">
        <v>2715</v>
      </c>
      <c r="O66" s="91" t="s">
        <v>2715</v>
      </c>
      <c r="P66" s="91" t="s">
        <v>2715</v>
      </c>
      <c r="Q66" s="91" t="s">
        <v>2715</v>
      </c>
      <c r="R66" s="8">
        <v>3</v>
      </c>
      <c r="S66" s="8" t="s">
        <v>1988</v>
      </c>
      <c r="T66" s="8" t="s">
        <v>1989</v>
      </c>
      <c r="U66" s="8" t="s">
        <v>3101</v>
      </c>
      <c r="V66" s="8" t="s">
        <v>3102</v>
      </c>
      <c r="W66" s="8" t="s">
        <v>3103</v>
      </c>
      <c r="X66" s="8" t="s">
        <v>3104</v>
      </c>
      <c r="Y66" s="8"/>
      <c r="Z66" s="8"/>
      <c r="AA66" s="8" t="s">
        <v>2058</v>
      </c>
      <c r="AB66" s="8"/>
      <c r="AC66" s="8" t="s">
        <v>1994</v>
      </c>
      <c r="AD66" s="8" t="str">
        <f t="shared" si="0"/>
        <v>WUP_GPIO,QLINK,,,,,,,,,,,,</v>
      </c>
      <c r="AE66" s="8"/>
      <c r="AF66" s="8"/>
      <c r="AG66" s="8"/>
      <c r="AH66" s="8" t="s">
        <v>3105</v>
      </c>
      <c r="AI66" s="8" t="s">
        <v>2215</v>
      </c>
      <c r="AJ66" s="8" t="s">
        <v>3106</v>
      </c>
      <c r="AK66" s="8" t="s">
        <v>3107</v>
      </c>
      <c r="AL66" s="8" t="s">
        <v>3108</v>
      </c>
      <c r="AM66" s="8" t="s">
        <v>3109</v>
      </c>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t="str">
        <f t="shared" si="10"/>
        <v>WUP_GPIO_61</v>
      </c>
      <c r="CF66" s="8" t="str">
        <f t="shared" si="2"/>
        <v>WUP_GPIO_61</v>
      </c>
      <c r="CG66" s="8" t="str">
        <f t="shared" si="3"/>
        <v>WUP_GPIO</v>
      </c>
      <c r="CH66" s="8" t="str">
        <f t="shared" si="4"/>
        <v>WUP_GPIO</v>
      </c>
      <c r="CI66" s="8">
        <v>1</v>
      </c>
      <c r="CJ66" s="8" t="s">
        <v>831</v>
      </c>
      <c r="CK66" s="8" t="s">
        <v>832</v>
      </c>
      <c r="CL66" s="8"/>
      <c r="CM66" s="8" t="s">
        <v>2009</v>
      </c>
      <c r="CN66" s="8"/>
      <c r="CO66" s="14" t="s">
        <v>3110</v>
      </c>
      <c r="CP66" s="8"/>
      <c r="CQ66" s="8" t="s">
        <v>1085</v>
      </c>
      <c r="CR66" s="8" t="s">
        <v>745</v>
      </c>
      <c r="CS66" s="8" t="s">
        <v>759</v>
      </c>
      <c r="CT66" s="8" t="s">
        <v>753</v>
      </c>
      <c r="CU66" s="8" t="s">
        <v>1078</v>
      </c>
      <c r="CV66" s="8" t="s">
        <v>2011</v>
      </c>
      <c r="CW66" s="112" t="s">
        <v>11430</v>
      </c>
      <c r="CX66" s="113" t="s">
        <v>11431</v>
      </c>
      <c r="CY66" s="8"/>
      <c r="CZ66" s="8" t="str">
        <f t="shared" si="5"/>
        <v>WUP_GPIO_61</v>
      </c>
      <c r="DA66" s="8" t="str">
        <f t="shared" si="6"/>
        <v>WUP_GPIO_61</v>
      </c>
      <c r="DB66" s="8" t="str">
        <f t="shared" si="7"/>
        <v>WUP_GPIO</v>
      </c>
      <c r="DC66" s="8" t="str">
        <f t="shared" si="8"/>
        <v>WUP_GPIO</v>
      </c>
      <c r="DD66" s="8">
        <v>1</v>
      </c>
      <c r="DE66" s="8" t="s">
        <v>831</v>
      </c>
      <c r="DF66" s="8" t="s">
        <v>832</v>
      </c>
      <c r="DG66" s="8" t="s">
        <v>2009</v>
      </c>
      <c r="DH66" s="8"/>
      <c r="DI66" s="14" t="s">
        <v>3110</v>
      </c>
      <c r="DJ66" s="8"/>
      <c r="DK66" s="8"/>
      <c r="DL66" s="8" t="s">
        <v>1085</v>
      </c>
      <c r="DM66" s="8" t="s">
        <v>745</v>
      </c>
      <c r="DN66" s="8"/>
      <c r="DO66" s="8" t="s">
        <v>753</v>
      </c>
      <c r="DP66" s="8" t="s">
        <v>747</v>
      </c>
      <c r="DQ66" s="8"/>
      <c r="DR66" s="8"/>
      <c r="DS66" s="8"/>
      <c r="DT66" s="8"/>
    </row>
    <row r="67" spans="1:124" ht="270.60000000000002" customHeight="1">
      <c r="A67" s="8"/>
      <c r="B67" s="89">
        <v>64</v>
      </c>
      <c r="C67" s="8" t="s">
        <v>3111</v>
      </c>
      <c r="D67" s="8" t="s">
        <v>3112</v>
      </c>
      <c r="E67" s="8" t="s">
        <v>3111</v>
      </c>
      <c r="F67" s="8" t="s">
        <v>3113</v>
      </c>
      <c r="G67" s="8" t="s">
        <v>3111</v>
      </c>
      <c r="H67" s="8" t="s">
        <v>3114</v>
      </c>
      <c r="I67" s="8" t="s">
        <v>3111</v>
      </c>
      <c r="J67" s="8" t="s">
        <v>3115</v>
      </c>
      <c r="K67" s="8" t="s">
        <v>3111</v>
      </c>
      <c r="L67" s="8" t="s">
        <v>3112</v>
      </c>
      <c r="M67" s="8"/>
      <c r="N67" s="91" t="s">
        <v>2715</v>
      </c>
      <c r="O67" s="91" t="s">
        <v>2715</v>
      </c>
      <c r="P67" s="91" t="s">
        <v>2715</v>
      </c>
      <c r="Q67" s="91" t="s">
        <v>2715</v>
      </c>
      <c r="R67" s="8">
        <v>3</v>
      </c>
      <c r="S67" s="8" t="s">
        <v>1988</v>
      </c>
      <c r="T67" s="8" t="s">
        <v>1989</v>
      </c>
      <c r="U67" s="8" t="s">
        <v>3116</v>
      </c>
      <c r="V67" s="8" t="s">
        <v>3117</v>
      </c>
      <c r="W67" s="8" t="s">
        <v>3118</v>
      </c>
      <c r="X67" s="8" t="s">
        <v>3119</v>
      </c>
      <c r="Y67" s="8"/>
      <c r="Z67" s="8"/>
      <c r="AA67" s="8"/>
      <c r="AB67" s="8"/>
      <c r="AC67" s="8" t="s">
        <v>1994</v>
      </c>
      <c r="AD67" s="8" t="str">
        <f t="shared" si="0"/>
        <v>GPIO,QLINK,,,,,,,,,,,,</v>
      </c>
      <c r="AE67" s="8"/>
      <c r="AF67" s="8"/>
      <c r="AG67" s="8"/>
      <c r="AH67" s="8" t="s">
        <v>3111</v>
      </c>
      <c r="AI67" s="8" t="s">
        <v>1995</v>
      </c>
      <c r="AJ67" s="8" t="s">
        <v>3120</v>
      </c>
      <c r="AK67" s="8" t="s">
        <v>3121</v>
      </c>
      <c r="AL67" s="8" t="s">
        <v>3108</v>
      </c>
      <c r="AM67" s="8" t="s">
        <v>3122</v>
      </c>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t="str">
        <f t="shared" si="10"/>
        <v>GPIO_62</v>
      </c>
      <c r="CF67" s="8" t="str">
        <f t="shared" si="2"/>
        <v>GPIO_62</v>
      </c>
      <c r="CG67" s="8" t="str">
        <f t="shared" si="3"/>
        <v>GPIO</v>
      </c>
      <c r="CH67" s="8" t="str">
        <f t="shared" si="4"/>
        <v>GPIO</v>
      </c>
      <c r="CI67" s="8">
        <v>1</v>
      </c>
      <c r="CJ67" s="8" t="s">
        <v>833</v>
      </c>
      <c r="CK67" s="8" t="s">
        <v>1597</v>
      </c>
      <c r="CL67" s="8"/>
      <c r="CM67" s="8" t="s">
        <v>2885</v>
      </c>
      <c r="CN67" s="8"/>
      <c r="CO67" s="14" t="s">
        <v>2886</v>
      </c>
      <c r="CP67" s="8"/>
      <c r="CQ67" s="8" t="s">
        <v>1085</v>
      </c>
      <c r="CR67" s="8" t="s">
        <v>745</v>
      </c>
      <c r="CS67" s="8" t="s">
        <v>1989</v>
      </c>
      <c r="CT67" s="8" t="s">
        <v>753</v>
      </c>
      <c r="CU67" s="8" t="s">
        <v>1078</v>
      </c>
      <c r="CV67" s="92" t="s">
        <v>2011</v>
      </c>
      <c r="CW67" s="118" t="s">
        <v>12455</v>
      </c>
      <c r="CX67" s="113" t="s">
        <v>12361</v>
      </c>
      <c r="CY67" s="8"/>
      <c r="CZ67" s="8" t="str">
        <f t="shared" si="5"/>
        <v>GPIO_62</v>
      </c>
      <c r="DA67" s="8" t="str">
        <f t="shared" si="6"/>
        <v>GPIO_62</v>
      </c>
      <c r="DB67" s="8" t="str">
        <f t="shared" si="7"/>
        <v>GPIO</v>
      </c>
      <c r="DC67" s="8" t="str">
        <f t="shared" si="8"/>
        <v>GPIO</v>
      </c>
      <c r="DD67" s="8">
        <v>1</v>
      </c>
      <c r="DE67" s="8" t="s">
        <v>833</v>
      </c>
      <c r="DF67" s="8" t="s">
        <v>834</v>
      </c>
      <c r="DG67" s="8" t="s">
        <v>2885</v>
      </c>
      <c r="DH67" s="8"/>
      <c r="DI67" s="14" t="s">
        <v>2886</v>
      </c>
      <c r="DJ67" s="8"/>
      <c r="DK67" s="8"/>
      <c r="DL67" s="8" t="s">
        <v>1085</v>
      </c>
      <c r="DM67" s="8" t="s">
        <v>745</v>
      </c>
      <c r="DN67" s="8"/>
      <c r="DO67" s="8" t="s">
        <v>753</v>
      </c>
      <c r="DP67" s="8" t="s">
        <v>747</v>
      </c>
      <c r="DQ67" s="8"/>
      <c r="DR67" s="8"/>
      <c r="DS67" s="8"/>
      <c r="DT67" s="8"/>
    </row>
    <row r="68" spans="1:124" ht="204">
      <c r="A68" s="8"/>
      <c r="B68" s="89">
        <v>65</v>
      </c>
      <c r="C68" s="8" t="s">
        <v>3123</v>
      </c>
      <c r="D68" s="8" t="s">
        <v>3124</v>
      </c>
      <c r="E68" s="8" t="s">
        <v>3123</v>
      </c>
      <c r="F68" s="8" t="s">
        <v>3125</v>
      </c>
      <c r="G68" s="8" t="s">
        <v>3123</v>
      </c>
      <c r="H68" s="8" t="s">
        <v>3126</v>
      </c>
      <c r="I68" s="8" t="s">
        <v>3123</v>
      </c>
      <c r="J68" s="8" t="s">
        <v>3127</v>
      </c>
      <c r="K68" s="8" t="s">
        <v>3123</v>
      </c>
      <c r="L68" s="8" t="s">
        <v>3124</v>
      </c>
      <c r="M68" s="8"/>
      <c r="N68" s="91" t="s">
        <v>2715</v>
      </c>
      <c r="O68" s="91" t="s">
        <v>2715</v>
      </c>
      <c r="P68" s="91" t="s">
        <v>2715</v>
      </c>
      <c r="Q68" s="91" t="s">
        <v>2715</v>
      </c>
      <c r="R68" s="8">
        <v>3</v>
      </c>
      <c r="S68" s="8" t="s">
        <v>1988</v>
      </c>
      <c r="T68" s="8" t="s">
        <v>1989</v>
      </c>
      <c r="U68" s="8" t="s">
        <v>3128</v>
      </c>
      <c r="V68" s="8" t="s">
        <v>3129</v>
      </c>
      <c r="W68" s="8" t="s">
        <v>3130</v>
      </c>
      <c r="X68" s="8" t="s">
        <v>3131</v>
      </c>
      <c r="Y68" s="8"/>
      <c r="Z68" s="8"/>
      <c r="AA68" s="8"/>
      <c r="AB68" s="8"/>
      <c r="AC68" s="8" t="s">
        <v>1994</v>
      </c>
      <c r="AD68" s="8" t="str">
        <f t="shared" ref="AD68:AD131" si="11">CONCATENATE(AI68,",",AL68,",",AO68,",",AR68,",",AU68,",",AX68,",",BA68,",",BG68,",",BJ68,",",BM68,",",BP68,",",BS68,",",BV68,",",BY68,)</f>
        <v>GPIO,WMSS,,,,,,,,,,,,</v>
      </c>
      <c r="AE68" s="8"/>
      <c r="AF68" s="8"/>
      <c r="AG68" s="8"/>
      <c r="AH68" s="8" t="s">
        <v>3123</v>
      </c>
      <c r="AI68" s="8" t="s">
        <v>1995</v>
      </c>
      <c r="AJ68" s="8" t="s">
        <v>3132</v>
      </c>
      <c r="AK68" s="8" t="s">
        <v>3133</v>
      </c>
      <c r="AL68" s="8" t="s">
        <v>3134</v>
      </c>
      <c r="AM68" s="8" t="s">
        <v>3135</v>
      </c>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t="str">
        <f t="shared" si="10"/>
        <v>GPIO_63</v>
      </c>
      <c r="CF68" s="8" t="str">
        <f t="shared" ref="CF68:CF131" si="12">IF(CI68="EGPIO",$AE68,IF(CI68=1,$AH68,IF(CI68=2,$AK68,IF(CI68=3,$AN68,IF(CI68=4,$AQ68,IF(CI68=5,$AT68,IF(CI68=6,$AW68,IF(CI68=7,$AZ68,IF(CI68=8,$BC68,IF(CI68="Q1",$BF68,IF(CI68="Q2",$BI68,IF(CI68="Q3",$BL68,IF(CI68="Q4",$BO68, IF(CI68="Q5",$BR68, IF(CI68="Q6",$BU68,IF(CI68="Q7",$BX68,"Invalid PM Setting"))))))))))))))))</f>
        <v>GPIO_63</v>
      </c>
      <c r="CG68" s="8" t="str">
        <f t="shared" ref="CG68:CG131" si="13">IF($AC68="NO",$AI68,IF(CH68 = "Invalid PM Setting", CH68, IF(OR($BH68 = CI68,$BK68 = CI68,$BN68 = CI68,$BQ68 = CI68,$BT68 = CI68,$BW68 = CI68,$BZ68 = CI68), "Select QUP Port",CH68)))</f>
        <v>GPIO</v>
      </c>
      <c r="CH68" s="8" t="str">
        <f t="shared" ref="CH68:CH131" si="14">IF(CI68="EGPIO",$AF68,IF(CI68=1,$AI68,IF(CI68=2,$AL68,IF(CI68=3,$AO68,IF(CI68=4,$AR68,IF(CI68=5,$AU68,IF(CI68=6,$AX68,IF(CI68=7,$BA68,IF(CI68=8,$BD68,IF(CI68="Q1",$BG68,IF(CI68="Q2",$BJ68,IF(CI68="Q3",$BM68,IF(CI68="Q4",$BP68,IF(CI68="Q5",$BS68,IF(CI68="Q6",$BV68,IF(CI68="Q7",$BY68, "Invalid PM Setting"))))))))))))))))</f>
        <v>GPIO</v>
      </c>
      <c r="CI68" s="8">
        <v>1</v>
      </c>
      <c r="CJ68" s="8" t="s">
        <v>835</v>
      </c>
      <c r="CK68" s="8" t="s">
        <v>1597</v>
      </c>
      <c r="CL68" s="8"/>
      <c r="CM68" s="8" t="s">
        <v>2885</v>
      </c>
      <c r="CN68" s="8"/>
      <c r="CO68" s="14" t="s">
        <v>2886</v>
      </c>
      <c r="CP68" s="8"/>
      <c r="CQ68" s="8" t="s">
        <v>1085</v>
      </c>
      <c r="CR68" s="8" t="s">
        <v>745</v>
      </c>
      <c r="CS68" s="8" t="s">
        <v>1989</v>
      </c>
      <c r="CT68" s="8" t="s">
        <v>753</v>
      </c>
      <c r="CU68" s="8" t="s">
        <v>1078</v>
      </c>
      <c r="CV68" s="92" t="s">
        <v>2011</v>
      </c>
      <c r="CW68" s="118" t="s">
        <v>12283</v>
      </c>
      <c r="CX68" s="113" t="s">
        <v>12456</v>
      </c>
      <c r="CY68" s="8"/>
      <c r="CZ68" s="8" t="str">
        <f t="shared" ref="CZ68:CZ131" si="15">IF($AC68 = "NO",$AH68,IF(DA68 = "Invalid PM Setting", DA68, IF(OR($BH68 = DD68,$BK68 = DD68,$BN68 = DD68,$BQ68 = DD68,$BT68 = DD68,$BW68 = DD68,$BZ68 = DD68), "Select QUP Port",DA68)))</f>
        <v>GPIO_63</v>
      </c>
      <c r="DA68" s="8" t="str">
        <f t="shared" ref="DA68:DA131" si="16">IF(DD68="EGPIO",$AE68,IF(DD68=1,$AH68,IF(DD68=2,$AK68,IF(DD68=3,$AN68,IF(DD68=4,$AQ68,IF(DD68=5,$AT68,IF(DD68=6,$AW68,IF(DD68=7,$AZ68,IF(DD68=8,$BC68,IF(DD68="Q1",$BF68,IF(DD68="Q2",$BI68,IF(DD68="Q3",$BL68,IF(DD68="Q4",$BO68, IF(DD68="Q5",$BR68, IF(DD68="Q6",$BU68,IF(DD68="Q7",$BX68,"Invalid PM Setting"))))))))))))))))</f>
        <v>GPIO_63</v>
      </c>
      <c r="DB68" s="8" t="str">
        <f t="shared" ref="DB68:DB131" si="17">IF($AC68="NO",$AI68,IF(DC68 = "Invalid PM Setting", DC68, IF(OR($BH68 = DD68,$BK68 = DD68,$BN68 = DD68,$BQ68 = DD68,$BT68 = DD68,$BW68 = DD68,$BZ68 = DD68), "Select QUP Port",DC68)))</f>
        <v>GPIO</v>
      </c>
      <c r="DC68" s="8" t="str">
        <f t="shared" ref="DC68:DC131" si="18">IF(DD68="EGPIO",$AF68,IF(DD68=1,$AI68,IF(DD68=2,$AL68,IF(DD68=3,$AO68,IF(DD68=4,$AR68,IF(DD68=5,$AU68,IF(DD68=6,$AX68,IF(DD68=7,$BA68,IF(DD68=8,$BD68,IF(DD68="Q1",$BG68,IF(DD68="Q2",$BJ68,IF(DD68="Q3",$BM68,IF(DD68="Q4",$BP68,IF(DD68="Q5",$BS68,IF(DD68="Q6",$BV68,IF(DD68="Q7",$BY68, "Invalid PM Setting"))))))))))))))))</f>
        <v>GPIO</v>
      </c>
      <c r="DD68" s="8">
        <v>1</v>
      </c>
      <c r="DE68" s="8" t="s">
        <v>835</v>
      </c>
      <c r="DF68" s="8" t="s">
        <v>836</v>
      </c>
      <c r="DG68" s="8" t="s">
        <v>2885</v>
      </c>
      <c r="DH68" s="8"/>
      <c r="DI68" s="14" t="s">
        <v>2886</v>
      </c>
      <c r="DJ68" s="8"/>
      <c r="DK68" s="8"/>
      <c r="DL68" s="8" t="s">
        <v>1085</v>
      </c>
      <c r="DM68" s="8" t="s">
        <v>745</v>
      </c>
      <c r="DN68" s="8"/>
      <c r="DO68" s="8" t="s">
        <v>753</v>
      </c>
      <c r="DP68" s="8" t="s">
        <v>747</v>
      </c>
      <c r="DQ68" s="8"/>
      <c r="DR68" s="8"/>
      <c r="DS68" s="8"/>
      <c r="DT68" s="8"/>
    </row>
    <row r="69" spans="1:124" ht="89.25">
      <c r="A69" s="8"/>
      <c r="B69" s="89">
        <v>66</v>
      </c>
      <c r="C69" s="8" t="s">
        <v>3136</v>
      </c>
      <c r="D69" s="8" t="s">
        <v>3137</v>
      </c>
      <c r="E69" s="8" t="s">
        <v>3136</v>
      </c>
      <c r="F69" s="8" t="s">
        <v>3138</v>
      </c>
      <c r="G69" s="8" t="s">
        <v>3136</v>
      </c>
      <c r="H69" s="8" t="s">
        <v>3139</v>
      </c>
      <c r="I69" s="8" t="s">
        <v>3136</v>
      </c>
      <c r="J69" s="8" t="s">
        <v>3140</v>
      </c>
      <c r="K69" s="8" t="s">
        <v>3136</v>
      </c>
      <c r="L69" s="8" t="s">
        <v>3137</v>
      </c>
      <c r="M69" s="8"/>
      <c r="N69" s="91" t="s">
        <v>2715</v>
      </c>
      <c r="O69" s="91" t="s">
        <v>2715</v>
      </c>
      <c r="P69" s="91" t="s">
        <v>2715</v>
      </c>
      <c r="Q69" s="91" t="s">
        <v>2715</v>
      </c>
      <c r="R69" s="8">
        <v>3</v>
      </c>
      <c r="S69" s="8" t="s">
        <v>1988</v>
      </c>
      <c r="T69" s="8" t="s">
        <v>1989</v>
      </c>
      <c r="U69" s="8" t="s">
        <v>3141</v>
      </c>
      <c r="V69" s="8" t="s">
        <v>3142</v>
      </c>
      <c r="W69" s="8" t="s">
        <v>3143</v>
      </c>
      <c r="X69" s="8" t="s">
        <v>3144</v>
      </c>
      <c r="Y69" s="8"/>
      <c r="Z69" s="8"/>
      <c r="AA69" s="8"/>
      <c r="AB69" s="92" t="s">
        <v>3145</v>
      </c>
      <c r="AC69" s="8" t="s">
        <v>1994</v>
      </c>
      <c r="AD69" s="8" t="str">
        <f t="shared" si="11"/>
        <v>GPIO,GRFC,,,,,,,,,,,,</v>
      </c>
      <c r="AE69" s="8"/>
      <c r="AF69" s="8"/>
      <c r="AG69" s="8"/>
      <c r="AH69" s="8" t="s">
        <v>3136</v>
      </c>
      <c r="AI69" s="8" t="s">
        <v>1995</v>
      </c>
      <c r="AJ69" s="8" t="s">
        <v>3146</v>
      </c>
      <c r="AK69" s="8" t="s">
        <v>3147</v>
      </c>
      <c r="AL69" s="8" t="s">
        <v>3148</v>
      </c>
      <c r="AM69" s="8" t="s">
        <v>3149</v>
      </c>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t="str">
        <f t="shared" si="10"/>
        <v>GPIO_64</v>
      </c>
      <c r="CF69" s="8" t="str">
        <f t="shared" si="12"/>
        <v>GPIO_64</v>
      </c>
      <c r="CG69" s="8" t="str">
        <f t="shared" si="13"/>
        <v>GPIO</v>
      </c>
      <c r="CH69" s="8" t="str">
        <f t="shared" si="14"/>
        <v>GPIO</v>
      </c>
      <c r="CI69" s="8">
        <v>1</v>
      </c>
      <c r="CJ69" s="14" t="s">
        <v>12310</v>
      </c>
      <c r="CK69" s="14" t="s">
        <v>12316</v>
      </c>
      <c r="CL69" s="8"/>
      <c r="CM69" s="8" t="s">
        <v>2885</v>
      </c>
      <c r="CN69" s="8"/>
      <c r="CO69" s="14" t="s">
        <v>3150</v>
      </c>
      <c r="CP69" s="8"/>
      <c r="CQ69" s="8" t="s">
        <v>1085</v>
      </c>
      <c r="CR69" s="8" t="s">
        <v>745</v>
      </c>
      <c r="CS69" s="8" t="s">
        <v>1989</v>
      </c>
      <c r="CT69" s="8" t="s">
        <v>763</v>
      </c>
      <c r="CU69" s="8" t="s">
        <v>1078</v>
      </c>
      <c r="CV69" s="219" t="s">
        <v>12322</v>
      </c>
      <c r="CW69" s="112" t="s">
        <v>12284</v>
      </c>
      <c r="CX69" s="113" t="s">
        <v>12457</v>
      </c>
      <c r="CY69" s="8"/>
      <c r="CZ69" s="8" t="str">
        <f t="shared" si="15"/>
        <v>GPIO_64</v>
      </c>
      <c r="DA69" s="8" t="str">
        <f t="shared" si="16"/>
        <v>GPIO_64</v>
      </c>
      <c r="DB69" s="8" t="str">
        <f t="shared" si="17"/>
        <v>GPIO</v>
      </c>
      <c r="DC69" s="8" t="str">
        <f t="shared" si="18"/>
        <v>GPIO</v>
      </c>
      <c r="DD69" s="8">
        <v>1</v>
      </c>
      <c r="DE69" s="8" t="s">
        <v>837</v>
      </c>
      <c r="DF69" s="8" t="s">
        <v>838</v>
      </c>
      <c r="DG69" s="8" t="s">
        <v>2885</v>
      </c>
      <c r="DH69" s="8"/>
      <c r="DI69" s="14" t="s">
        <v>3150</v>
      </c>
      <c r="DJ69" s="8"/>
      <c r="DK69" s="8"/>
      <c r="DL69" s="8" t="s">
        <v>1085</v>
      </c>
      <c r="DM69" s="8" t="s">
        <v>745</v>
      </c>
      <c r="DN69" s="8"/>
      <c r="DO69" s="8" t="s">
        <v>763</v>
      </c>
      <c r="DP69" s="8" t="s">
        <v>747</v>
      </c>
      <c r="DQ69" s="8"/>
      <c r="DR69" s="8"/>
      <c r="DS69" s="8"/>
      <c r="DT69" s="8"/>
    </row>
    <row r="70" spans="1:124" ht="25.5">
      <c r="A70" s="8"/>
      <c r="B70" s="89">
        <v>67</v>
      </c>
      <c r="C70" s="8" t="s">
        <v>3151</v>
      </c>
      <c r="D70" s="8" t="s">
        <v>3152</v>
      </c>
      <c r="E70" s="8" t="s">
        <v>3151</v>
      </c>
      <c r="F70" s="8" t="s">
        <v>3153</v>
      </c>
      <c r="G70" s="8" t="s">
        <v>3151</v>
      </c>
      <c r="H70" s="8" t="s">
        <v>3154</v>
      </c>
      <c r="I70" s="8" t="s">
        <v>3151</v>
      </c>
      <c r="J70" s="8" t="s">
        <v>3155</v>
      </c>
      <c r="K70" s="8" t="s">
        <v>3151</v>
      </c>
      <c r="L70" s="8" t="s">
        <v>3152</v>
      </c>
      <c r="M70" s="8"/>
      <c r="N70" s="91" t="s">
        <v>2715</v>
      </c>
      <c r="O70" s="91" t="s">
        <v>2715</v>
      </c>
      <c r="P70" s="91" t="s">
        <v>2715</v>
      </c>
      <c r="Q70" s="91" t="s">
        <v>2715</v>
      </c>
      <c r="R70" s="8">
        <v>3</v>
      </c>
      <c r="S70" s="8" t="s">
        <v>1988</v>
      </c>
      <c r="T70" s="8" t="s">
        <v>1989</v>
      </c>
      <c r="U70" s="8" t="s">
        <v>3156</v>
      </c>
      <c r="V70" s="8" t="s">
        <v>3157</v>
      </c>
      <c r="W70" s="8" t="s">
        <v>3158</v>
      </c>
      <c r="X70" s="8" t="s">
        <v>3159</v>
      </c>
      <c r="Y70" s="8"/>
      <c r="Z70" s="8"/>
      <c r="AA70" s="8"/>
      <c r="AB70" s="92" t="s">
        <v>3160</v>
      </c>
      <c r="AC70" s="8" t="s">
        <v>1994</v>
      </c>
      <c r="AD70" s="8" t="str">
        <f t="shared" si="11"/>
        <v>GPIO,GRFC,,,,,,,,,,,,</v>
      </c>
      <c r="AE70" s="8"/>
      <c r="AF70" s="8"/>
      <c r="AG70" s="8"/>
      <c r="AH70" s="8" t="s">
        <v>3151</v>
      </c>
      <c r="AI70" s="8" t="s">
        <v>1995</v>
      </c>
      <c r="AJ70" s="8" t="s">
        <v>3161</v>
      </c>
      <c r="AK70" s="8" t="s">
        <v>3162</v>
      </c>
      <c r="AL70" s="8" t="s">
        <v>3148</v>
      </c>
      <c r="AM70" s="8" t="s">
        <v>3163</v>
      </c>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t="str">
        <f t="shared" si="10"/>
        <v>GPIO_65</v>
      </c>
      <c r="CF70" s="8" t="str">
        <f t="shared" si="12"/>
        <v>GPIO_65</v>
      </c>
      <c r="CG70" s="8" t="str">
        <f t="shared" si="13"/>
        <v>GPIO</v>
      </c>
      <c r="CH70" s="8" t="str">
        <f t="shared" si="14"/>
        <v>GPIO</v>
      </c>
      <c r="CI70" s="8">
        <v>1</v>
      </c>
      <c r="CJ70" s="14" t="s">
        <v>12311</v>
      </c>
      <c r="CK70" s="14" t="s">
        <v>12317</v>
      </c>
      <c r="CL70" s="8"/>
      <c r="CM70" s="8" t="s">
        <v>2009</v>
      </c>
      <c r="CN70" s="8"/>
      <c r="CO70" s="8" t="s">
        <v>3095</v>
      </c>
      <c r="CP70" s="8"/>
      <c r="CQ70" s="8" t="s">
        <v>1083</v>
      </c>
      <c r="CR70" s="8" t="s">
        <v>745</v>
      </c>
      <c r="CS70" s="8" t="s">
        <v>1989</v>
      </c>
      <c r="CT70" s="8" t="s">
        <v>763</v>
      </c>
      <c r="CU70" s="8" t="s">
        <v>1078</v>
      </c>
      <c r="CV70" s="219" t="s">
        <v>12321</v>
      </c>
      <c r="CW70" s="112" t="s">
        <v>12458</v>
      </c>
      <c r="CX70" s="113" t="s">
        <v>12459</v>
      </c>
      <c r="CY70" s="8"/>
      <c r="CZ70" s="8" t="str">
        <f t="shared" si="15"/>
        <v>GPIO_65</v>
      </c>
      <c r="DA70" s="8" t="str">
        <f t="shared" si="16"/>
        <v>GPIO_65</v>
      </c>
      <c r="DB70" s="8" t="str">
        <f t="shared" si="17"/>
        <v>GPIO</v>
      </c>
      <c r="DC70" s="8" t="str">
        <f t="shared" si="18"/>
        <v>GPIO</v>
      </c>
      <c r="DD70" s="8">
        <v>1</v>
      </c>
      <c r="DE70" s="8" t="s">
        <v>3164</v>
      </c>
      <c r="DF70" s="8" t="s">
        <v>840</v>
      </c>
      <c r="DG70" s="8" t="s">
        <v>2009</v>
      </c>
      <c r="DH70" s="8"/>
      <c r="DI70" s="8" t="s">
        <v>3095</v>
      </c>
      <c r="DJ70" s="8"/>
      <c r="DK70" s="8"/>
      <c r="DL70" s="8" t="s">
        <v>1083</v>
      </c>
      <c r="DM70" s="8" t="s">
        <v>745</v>
      </c>
      <c r="DN70" s="8"/>
      <c r="DO70" s="8" t="s">
        <v>763</v>
      </c>
      <c r="DP70" s="8" t="s">
        <v>747</v>
      </c>
      <c r="DQ70" s="8"/>
      <c r="DR70" s="8"/>
      <c r="DS70" s="8"/>
      <c r="DT70" s="8"/>
    </row>
    <row r="71" spans="1:124" ht="36.75">
      <c r="A71" s="8"/>
      <c r="B71" s="89">
        <v>68</v>
      </c>
      <c r="C71" s="8" t="s">
        <v>3165</v>
      </c>
      <c r="D71" s="8" t="s">
        <v>2751</v>
      </c>
      <c r="E71" s="8" t="s">
        <v>3165</v>
      </c>
      <c r="F71" s="8" t="s">
        <v>3166</v>
      </c>
      <c r="G71" s="8" t="s">
        <v>3165</v>
      </c>
      <c r="H71" s="8" t="s">
        <v>3167</v>
      </c>
      <c r="I71" s="8" t="s">
        <v>3165</v>
      </c>
      <c r="J71" s="8" t="s">
        <v>3168</v>
      </c>
      <c r="K71" s="8" t="s">
        <v>3165</v>
      </c>
      <c r="L71" s="8" t="s">
        <v>2751</v>
      </c>
      <c r="M71" s="8"/>
      <c r="N71" s="91" t="s">
        <v>2715</v>
      </c>
      <c r="O71" s="91" t="s">
        <v>2715</v>
      </c>
      <c r="P71" s="91" t="s">
        <v>2715</v>
      </c>
      <c r="Q71" s="91" t="s">
        <v>2715</v>
      </c>
      <c r="R71" s="8">
        <v>3</v>
      </c>
      <c r="S71" s="8" t="s">
        <v>1988</v>
      </c>
      <c r="T71" s="8" t="s">
        <v>1989</v>
      </c>
      <c r="U71" s="8" t="s">
        <v>3169</v>
      </c>
      <c r="V71" s="8" t="s">
        <v>3170</v>
      </c>
      <c r="W71" s="8" t="s">
        <v>3171</v>
      </c>
      <c r="X71" s="8" t="s">
        <v>3172</v>
      </c>
      <c r="Y71" s="8"/>
      <c r="Z71" s="8"/>
      <c r="AA71" s="8"/>
      <c r="AB71" s="8"/>
      <c r="AC71" s="8" t="s">
        <v>1994</v>
      </c>
      <c r="AD71" s="8" t="str">
        <f t="shared" si="11"/>
        <v>GPIO,GRFC,,,,,,,,,,,,</v>
      </c>
      <c r="AE71" s="8"/>
      <c r="AF71" s="8"/>
      <c r="AG71" s="8"/>
      <c r="AH71" s="8" t="s">
        <v>3165</v>
      </c>
      <c r="AI71" s="8" t="s">
        <v>1995</v>
      </c>
      <c r="AJ71" s="8" t="s">
        <v>3173</v>
      </c>
      <c r="AK71" s="8" t="s">
        <v>3174</v>
      </c>
      <c r="AL71" s="8" t="s">
        <v>3148</v>
      </c>
      <c r="AM71" s="8" t="s">
        <v>3175</v>
      </c>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t="str">
        <f t="shared" si="10"/>
        <v>GPIO_66</v>
      </c>
      <c r="CF71" s="8" t="str">
        <f t="shared" si="12"/>
        <v>GPIO_66</v>
      </c>
      <c r="CG71" s="8" t="str">
        <f t="shared" si="13"/>
        <v>GPIO</v>
      </c>
      <c r="CH71" s="8" t="str">
        <f t="shared" si="14"/>
        <v>GPIO</v>
      </c>
      <c r="CI71" s="8">
        <v>1</v>
      </c>
      <c r="CJ71" t="s">
        <v>841</v>
      </c>
      <c r="CK71" s="8" t="s">
        <v>820</v>
      </c>
      <c r="CL71" s="8"/>
      <c r="CM71" s="8" t="s">
        <v>2009</v>
      </c>
      <c r="CN71" s="8"/>
      <c r="CO71" s="8" t="s">
        <v>2216</v>
      </c>
      <c r="CP71" s="8" t="s">
        <v>2163</v>
      </c>
      <c r="CQ71" s="8" t="s">
        <v>1083</v>
      </c>
      <c r="CR71" s="8" t="s">
        <v>745</v>
      </c>
      <c r="CS71" s="8" t="s">
        <v>759</v>
      </c>
      <c r="CT71" s="8" t="s">
        <v>753</v>
      </c>
      <c r="CU71" s="8" t="s">
        <v>1078</v>
      </c>
      <c r="CV71" s="8" t="s">
        <v>2011</v>
      </c>
      <c r="CW71" s="112" t="s">
        <v>3176</v>
      </c>
      <c r="CX71" s="113" t="s">
        <v>3177</v>
      </c>
      <c r="CY71" s="8"/>
      <c r="CZ71" s="8" t="str">
        <f t="shared" si="15"/>
        <v>GPIO_66</v>
      </c>
      <c r="DA71" s="8" t="str">
        <f t="shared" si="16"/>
        <v>GPIO_66</v>
      </c>
      <c r="DB71" s="8" t="str">
        <f t="shared" si="17"/>
        <v>GPIO</v>
      </c>
      <c r="DC71" s="8" t="str">
        <f t="shared" si="18"/>
        <v>GPIO</v>
      </c>
      <c r="DD71" s="8">
        <v>1</v>
      </c>
      <c r="DE71" s="8" t="s">
        <v>1747</v>
      </c>
      <c r="DF71" s="8" t="s">
        <v>1745</v>
      </c>
      <c r="DG71" s="8" t="s">
        <v>2009</v>
      </c>
      <c r="DH71" s="8"/>
      <c r="DI71" s="8" t="s">
        <v>2216</v>
      </c>
      <c r="DJ71" s="8" t="s">
        <v>2163</v>
      </c>
      <c r="DK71" s="8"/>
      <c r="DL71" s="8" t="s">
        <v>1083</v>
      </c>
      <c r="DM71" s="8" t="s">
        <v>745</v>
      </c>
      <c r="DN71" s="8" t="s">
        <v>759</v>
      </c>
      <c r="DO71" s="8" t="s">
        <v>753</v>
      </c>
      <c r="DP71" s="8" t="s">
        <v>747</v>
      </c>
      <c r="DQ71" s="8"/>
      <c r="DR71" s="8"/>
      <c r="DS71" s="8"/>
      <c r="DT71" s="8"/>
    </row>
    <row r="72" spans="1:124" ht="24">
      <c r="A72" s="8"/>
      <c r="B72" s="89">
        <v>69</v>
      </c>
      <c r="C72" s="8" t="s">
        <v>3178</v>
      </c>
      <c r="D72" s="8" t="s">
        <v>2732</v>
      </c>
      <c r="E72" s="8" t="s">
        <v>3178</v>
      </c>
      <c r="F72" s="8" t="s">
        <v>3179</v>
      </c>
      <c r="G72" s="8" t="s">
        <v>3178</v>
      </c>
      <c r="H72" s="8" t="s">
        <v>2909</v>
      </c>
      <c r="I72" s="8" t="s">
        <v>3178</v>
      </c>
      <c r="J72" s="8" t="s">
        <v>3180</v>
      </c>
      <c r="K72" s="8" t="s">
        <v>3178</v>
      </c>
      <c r="L72" s="8" t="s">
        <v>2732</v>
      </c>
      <c r="M72" s="8"/>
      <c r="N72" s="91" t="s">
        <v>2715</v>
      </c>
      <c r="O72" s="91" t="s">
        <v>2715</v>
      </c>
      <c r="P72" s="91" t="s">
        <v>2715</v>
      </c>
      <c r="Q72" s="91" t="s">
        <v>2715</v>
      </c>
      <c r="R72" s="8">
        <v>3</v>
      </c>
      <c r="S72" s="8" t="s">
        <v>1988</v>
      </c>
      <c r="T72" s="8" t="s">
        <v>1989</v>
      </c>
      <c r="U72" s="8" t="s">
        <v>3181</v>
      </c>
      <c r="V72" s="8" t="s">
        <v>3182</v>
      </c>
      <c r="W72" s="8" t="s">
        <v>3183</v>
      </c>
      <c r="X72" s="8" t="s">
        <v>3184</v>
      </c>
      <c r="Y72" s="8"/>
      <c r="Z72" s="8"/>
      <c r="AA72" s="8"/>
      <c r="AB72" s="92" t="s">
        <v>3185</v>
      </c>
      <c r="AC72" s="8" t="s">
        <v>1994</v>
      </c>
      <c r="AD72" s="8" t="str">
        <f t="shared" si="11"/>
        <v>GPIO,GRFC,,,,,,,,,,,,</v>
      </c>
      <c r="AE72" s="8"/>
      <c r="AF72" s="8"/>
      <c r="AG72" s="8"/>
      <c r="AH72" s="8" t="s">
        <v>3178</v>
      </c>
      <c r="AI72" s="8" t="s">
        <v>1995</v>
      </c>
      <c r="AJ72" s="8" t="s">
        <v>3186</v>
      </c>
      <c r="AK72" s="8" t="s">
        <v>3187</v>
      </c>
      <c r="AL72" s="8" t="s">
        <v>3148</v>
      </c>
      <c r="AM72" s="8" t="s">
        <v>3188</v>
      </c>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t="str">
        <f t="shared" si="10"/>
        <v>GPIO_67</v>
      </c>
      <c r="CF72" s="8" t="str">
        <f t="shared" si="12"/>
        <v>GPIO_67</v>
      </c>
      <c r="CG72" s="8" t="str">
        <f t="shared" si="13"/>
        <v>GPIO</v>
      </c>
      <c r="CH72" s="8" t="str">
        <f t="shared" si="14"/>
        <v>GPIO</v>
      </c>
      <c r="CI72" s="8">
        <v>1</v>
      </c>
      <c r="CJ72" s="8" t="s">
        <v>11821</v>
      </c>
      <c r="CK72" s="8" t="s">
        <v>11819</v>
      </c>
      <c r="CL72" s="8"/>
      <c r="CM72" s="8" t="s">
        <v>2009</v>
      </c>
      <c r="CN72" s="8"/>
      <c r="CO72" s="8" t="s">
        <v>3095</v>
      </c>
      <c r="CP72" s="8"/>
      <c r="CQ72" s="8" t="s">
        <v>1083</v>
      </c>
      <c r="CR72" s="8" t="s">
        <v>745</v>
      </c>
      <c r="CS72" s="8" t="s">
        <v>1989</v>
      </c>
      <c r="CT72" s="8" t="s">
        <v>763</v>
      </c>
      <c r="CU72" s="8" t="s">
        <v>1078</v>
      </c>
      <c r="CV72" s="8" t="s">
        <v>2011</v>
      </c>
      <c r="CW72" s="119" t="s">
        <v>12285</v>
      </c>
      <c r="CX72" s="113" t="s">
        <v>12286</v>
      </c>
      <c r="CY72" s="8"/>
      <c r="CZ72" s="8" t="str">
        <f t="shared" si="15"/>
        <v>GPIO_67</v>
      </c>
      <c r="DA72" s="8" t="str">
        <f t="shared" si="16"/>
        <v>GPIO_67</v>
      </c>
      <c r="DB72" s="8" t="str">
        <f t="shared" si="17"/>
        <v>GPIO</v>
      </c>
      <c r="DC72" s="8" t="str">
        <f t="shared" si="18"/>
        <v>GPIO</v>
      </c>
      <c r="DD72" s="8">
        <v>1</v>
      </c>
      <c r="DE72" s="8" t="s">
        <v>842</v>
      </c>
      <c r="DF72" s="8" t="s">
        <v>830</v>
      </c>
      <c r="DG72" s="8" t="s">
        <v>2009</v>
      </c>
      <c r="DH72" s="8"/>
      <c r="DI72" s="8" t="s">
        <v>3095</v>
      </c>
      <c r="DJ72" s="8"/>
      <c r="DK72" s="8"/>
      <c r="DL72" s="8" t="s">
        <v>1083</v>
      </c>
      <c r="DM72" s="8" t="s">
        <v>745</v>
      </c>
      <c r="DN72" s="8"/>
      <c r="DO72" s="8" t="s">
        <v>763</v>
      </c>
      <c r="DP72" s="8" t="s">
        <v>747</v>
      </c>
      <c r="DQ72" s="8"/>
      <c r="DR72" s="8"/>
      <c r="DS72" s="8"/>
      <c r="DT72" s="8"/>
    </row>
    <row r="73" spans="1:124" ht="76.5">
      <c r="A73" s="8"/>
      <c r="B73" s="89">
        <v>70</v>
      </c>
      <c r="C73" s="8" t="s">
        <v>3189</v>
      </c>
      <c r="D73" s="8" t="s">
        <v>3190</v>
      </c>
      <c r="E73" s="8" t="s">
        <v>3189</v>
      </c>
      <c r="F73" s="8" t="s">
        <v>3191</v>
      </c>
      <c r="G73" s="8" t="s">
        <v>3189</v>
      </c>
      <c r="H73" s="8" t="s">
        <v>2960</v>
      </c>
      <c r="I73" s="8" t="s">
        <v>3189</v>
      </c>
      <c r="J73" s="8" t="s">
        <v>3192</v>
      </c>
      <c r="K73" s="8" t="s">
        <v>3189</v>
      </c>
      <c r="L73" s="8" t="s">
        <v>3190</v>
      </c>
      <c r="M73" s="8"/>
      <c r="N73" s="91" t="s">
        <v>2715</v>
      </c>
      <c r="O73" s="91" t="s">
        <v>2715</v>
      </c>
      <c r="P73" s="91" t="s">
        <v>2715</v>
      </c>
      <c r="Q73" s="91" t="s">
        <v>2715</v>
      </c>
      <c r="R73" s="8">
        <v>3</v>
      </c>
      <c r="S73" s="8" t="s">
        <v>1988</v>
      </c>
      <c r="T73" s="8" t="s">
        <v>1989</v>
      </c>
      <c r="U73" s="8" t="s">
        <v>3193</v>
      </c>
      <c r="V73" s="8" t="s">
        <v>3194</v>
      </c>
      <c r="W73" s="8" t="s">
        <v>3195</v>
      </c>
      <c r="X73" s="8" t="s">
        <v>3196</v>
      </c>
      <c r="Y73" s="8" t="s">
        <v>3197</v>
      </c>
      <c r="Z73" s="8" t="s">
        <v>2057</v>
      </c>
      <c r="AA73" s="8" t="s">
        <v>2058</v>
      </c>
      <c r="AB73" s="92" t="s">
        <v>3198</v>
      </c>
      <c r="AC73" s="8" t="s">
        <v>1994</v>
      </c>
      <c r="AD73" s="8" t="str">
        <f t="shared" si="11"/>
        <v>WUP_GPIO,PDC,GRFC,PA,,,,,,,,,,,</v>
      </c>
      <c r="AE73" s="8"/>
      <c r="AF73" s="8"/>
      <c r="AG73" s="8"/>
      <c r="AH73" s="8" t="s">
        <v>3199</v>
      </c>
      <c r="AI73" s="8" t="s">
        <v>2060</v>
      </c>
      <c r="AJ73" s="8" t="s">
        <v>3200</v>
      </c>
      <c r="AK73" s="8" t="s">
        <v>3201</v>
      </c>
      <c r="AL73" s="8" t="s">
        <v>3148</v>
      </c>
      <c r="AM73" s="8" t="s">
        <v>3202</v>
      </c>
      <c r="AN73" s="8" t="s">
        <v>3203</v>
      </c>
      <c r="AO73" s="8" t="s">
        <v>3204</v>
      </c>
      <c r="AP73" s="8" t="s">
        <v>3205</v>
      </c>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t="str">
        <f t="shared" si="10"/>
        <v>WUP_GPIO_68</v>
      </c>
      <c r="CF73" s="8" t="str">
        <f t="shared" si="12"/>
        <v>WUP_GPIO_68</v>
      </c>
      <c r="CG73" s="8" t="str">
        <f t="shared" si="13"/>
        <v>WUP_GPIO,PDC</v>
      </c>
      <c r="CH73" s="8" t="str">
        <f t="shared" si="14"/>
        <v>WUP_GPIO,PDC</v>
      </c>
      <c r="CI73" s="8">
        <v>1</v>
      </c>
      <c r="CJ73" s="14" t="s">
        <v>12312</v>
      </c>
      <c r="CK73" s="14" t="s">
        <v>12318</v>
      </c>
      <c r="CL73" s="8"/>
      <c r="CM73" s="8" t="s">
        <v>2009</v>
      </c>
      <c r="CN73" s="8"/>
      <c r="CO73" s="8" t="s">
        <v>3095</v>
      </c>
      <c r="CP73" s="8"/>
      <c r="CQ73" s="8" t="s">
        <v>1083</v>
      </c>
      <c r="CR73" s="8" t="s">
        <v>745</v>
      </c>
      <c r="CS73" s="8" t="s">
        <v>1989</v>
      </c>
      <c r="CT73" s="8" t="s">
        <v>763</v>
      </c>
      <c r="CU73" s="8" t="s">
        <v>1078</v>
      </c>
      <c r="CV73" s="8" t="s">
        <v>2011</v>
      </c>
      <c r="CW73" s="118" t="s">
        <v>11432</v>
      </c>
      <c r="CX73" s="113" t="s">
        <v>3206</v>
      </c>
      <c r="CY73" s="8"/>
      <c r="CZ73" s="8" t="str">
        <f t="shared" si="15"/>
        <v>WUP_GPIO_68</v>
      </c>
      <c r="DA73" s="8" t="str">
        <f t="shared" si="16"/>
        <v>WUP_GPIO_68</v>
      </c>
      <c r="DB73" s="8" t="str">
        <f t="shared" si="17"/>
        <v>WUP_GPIO,PDC</v>
      </c>
      <c r="DC73" s="8" t="str">
        <f t="shared" si="18"/>
        <v>WUP_GPIO,PDC</v>
      </c>
      <c r="DD73" s="8">
        <v>1</v>
      </c>
      <c r="DE73" s="8" t="s">
        <v>843</v>
      </c>
      <c r="DF73" s="8" t="s">
        <v>844</v>
      </c>
      <c r="DG73" s="8" t="s">
        <v>2009</v>
      </c>
      <c r="DH73" s="8"/>
      <c r="DI73" s="8" t="s">
        <v>3095</v>
      </c>
      <c r="DJ73" s="8"/>
      <c r="DK73" s="8"/>
      <c r="DL73" s="8" t="s">
        <v>1083</v>
      </c>
      <c r="DM73" s="8" t="s">
        <v>745</v>
      </c>
      <c r="DN73" s="8"/>
      <c r="DO73" s="8" t="s">
        <v>763</v>
      </c>
      <c r="DP73" s="8" t="s">
        <v>747</v>
      </c>
      <c r="DQ73" s="8"/>
      <c r="DR73" s="8"/>
      <c r="DS73" s="8"/>
      <c r="DT73" s="8"/>
    </row>
    <row r="74" spans="1:124" ht="24">
      <c r="A74" s="8"/>
      <c r="B74" s="89">
        <v>71</v>
      </c>
      <c r="C74" s="8" t="s">
        <v>3207</v>
      </c>
      <c r="D74" s="8" t="s">
        <v>2691</v>
      </c>
      <c r="E74" s="8" t="s">
        <v>3207</v>
      </c>
      <c r="F74" s="8" t="s">
        <v>3208</v>
      </c>
      <c r="G74" s="8" t="s">
        <v>3207</v>
      </c>
      <c r="H74" s="8" t="s">
        <v>3209</v>
      </c>
      <c r="I74" s="8" t="s">
        <v>3207</v>
      </c>
      <c r="J74" s="8" t="s">
        <v>3210</v>
      </c>
      <c r="K74" s="8" t="s">
        <v>3207</v>
      </c>
      <c r="L74" s="8" t="s">
        <v>2691</v>
      </c>
      <c r="M74" s="8"/>
      <c r="N74" s="91" t="s">
        <v>2715</v>
      </c>
      <c r="O74" s="91" t="s">
        <v>2715</v>
      </c>
      <c r="P74" s="91" t="s">
        <v>2715</v>
      </c>
      <c r="Q74" s="91" t="s">
        <v>2715</v>
      </c>
      <c r="R74" s="8">
        <v>3</v>
      </c>
      <c r="S74" s="8" t="s">
        <v>1988</v>
      </c>
      <c r="T74" s="8" t="s">
        <v>1989</v>
      </c>
      <c r="U74" s="8" t="s">
        <v>3211</v>
      </c>
      <c r="V74" s="8" t="s">
        <v>3212</v>
      </c>
      <c r="W74" s="8" t="s">
        <v>3213</v>
      </c>
      <c r="X74" s="8" t="s">
        <v>3214</v>
      </c>
      <c r="Y74" s="8"/>
      <c r="Z74" s="8"/>
      <c r="AA74" s="8"/>
      <c r="AB74" s="92" t="s">
        <v>3215</v>
      </c>
      <c r="AC74" s="8" t="s">
        <v>1994</v>
      </c>
      <c r="AD74" s="8" t="str">
        <f t="shared" si="11"/>
        <v>GPIO,MSS,,,,,,,,,,,,</v>
      </c>
      <c r="AE74" s="8"/>
      <c r="AF74" s="8"/>
      <c r="AG74" s="8"/>
      <c r="AH74" s="8" t="s">
        <v>3207</v>
      </c>
      <c r="AI74" s="8" t="s">
        <v>1995</v>
      </c>
      <c r="AJ74" s="8" t="s">
        <v>3216</v>
      </c>
      <c r="AK74" s="8" t="s">
        <v>3217</v>
      </c>
      <c r="AL74" s="8" t="s">
        <v>3218</v>
      </c>
      <c r="AM74" s="8" t="s">
        <v>3219</v>
      </c>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t="str">
        <f t="shared" si="10"/>
        <v>GPIO_69</v>
      </c>
      <c r="CF74" s="8" t="str">
        <f t="shared" si="12"/>
        <v>GPIO_69</v>
      </c>
      <c r="CG74" s="8" t="str">
        <f t="shared" si="13"/>
        <v>GPIO</v>
      </c>
      <c r="CH74" s="8" t="str">
        <f t="shared" si="14"/>
        <v>GPIO</v>
      </c>
      <c r="CI74" s="8">
        <v>1</v>
      </c>
      <c r="CJ74" s="8" t="s">
        <v>11820</v>
      </c>
      <c r="CK74" s="8" t="s">
        <v>11819</v>
      </c>
      <c r="CL74" s="8"/>
      <c r="CM74" s="8" t="s">
        <v>2009</v>
      </c>
      <c r="CN74" s="8"/>
      <c r="CO74" s="8" t="s">
        <v>3095</v>
      </c>
      <c r="CP74" s="8"/>
      <c r="CQ74" s="8" t="s">
        <v>1083</v>
      </c>
      <c r="CR74" s="8" t="s">
        <v>745</v>
      </c>
      <c r="CS74" s="8" t="s">
        <v>1989</v>
      </c>
      <c r="CT74" s="8" t="s">
        <v>763</v>
      </c>
      <c r="CU74" s="8" t="s">
        <v>1078</v>
      </c>
      <c r="CV74" s="8" t="s">
        <v>2011</v>
      </c>
      <c r="CW74" s="119" t="s">
        <v>12287</v>
      </c>
      <c r="CX74" s="113" t="s">
        <v>12288</v>
      </c>
      <c r="CY74" s="8"/>
      <c r="CZ74" s="8" t="str">
        <f t="shared" si="15"/>
        <v>GPIO_69</v>
      </c>
      <c r="DA74" s="8" t="str">
        <f t="shared" si="16"/>
        <v>GPIO_69</v>
      </c>
      <c r="DB74" s="8" t="str">
        <f t="shared" si="17"/>
        <v>GPIO</v>
      </c>
      <c r="DC74" s="8" t="str">
        <f t="shared" si="18"/>
        <v>GPIO</v>
      </c>
      <c r="DD74" s="8">
        <v>1</v>
      </c>
      <c r="DE74" s="8" t="s">
        <v>845</v>
      </c>
      <c r="DF74" s="8" t="s">
        <v>830</v>
      </c>
      <c r="DG74" s="8" t="s">
        <v>2009</v>
      </c>
      <c r="DH74" s="8"/>
      <c r="DI74" s="8" t="s">
        <v>3095</v>
      </c>
      <c r="DJ74" s="8"/>
      <c r="DK74" s="8"/>
      <c r="DL74" s="8" t="s">
        <v>1083</v>
      </c>
      <c r="DM74" s="8" t="s">
        <v>745</v>
      </c>
      <c r="DN74" s="8"/>
      <c r="DO74" s="8" t="s">
        <v>763</v>
      </c>
      <c r="DP74" s="8" t="s">
        <v>747</v>
      </c>
      <c r="DQ74" s="8"/>
      <c r="DR74" s="8"/>
      <c r="DS74" s="8"/>
      <c r="DT74" s="8"/>
    </row>
    <row r="75" spans="1:124" ht="24">
      <c r="A75" s="8"/>
      <c r="B75" s="89">
        <v>72</v>
      </c>
      <c r="C75" s="8" t="s">
        <v>3220</v>
      </c>
      <c r="D75" s="8" t="s">
        <v>3221</v>
      </c>
      <c r="E75" s="8" t="s">
        <v>3220</v>
      </c>
      <c r="F75" s="8" t="s">
        <v>3222</v>
      </c>
      <c r="G75" s="8" t="s">
        <v>3220</v>
      </c>
      <c r="H75" s="8" t="s">
        <v>3223</v>
      </c>
      <c r="I75" s="8" t="s">
        <v>3220</v>
      </c>
      <c r="J75" s="8" t="s">
        <v>3224</v>
      </c>
      <c r="K75" s="8" t="s">
        <v>3220</v>
      </c>
      <c r="L75" s="8" t="s">
        <v>3221</v>
      </c>
      <c r="M75" s="8"/>
      <c r="N75" s="91" t="s">
        <v>2715</v>
      </c>
      <c r="O75" s="91" t="s">
        <v>2715</v>
      </c>
      <c r="P75" s="91" t="s">
        <v>2715</v>
      </c>
      <c r="Q75" s="91" t="s">
        <v>2715</v>
      </c>
      <c r="R75" s="8">
        <v>3</v>
      </c>
      <c r="S75" s="8" t="s">
        <v>1988</v>
      </c>
      <c r="T75" s="8" t="s">
        <v>1989</v>
      </c>
      <c r="U75" s="8" t="s">
        <v>3225</v>
      </c>
      <c r="V75" s="8" t="s">
        <v>3226</v>
      </c>
      <c r="W75" s="8" t="s">
        <v>3227</v>
      </c>
      <c r="X75" s="8" t="s">
        <v>3228</v>
      </c>
      <c r="Y75" s="8" t="s">
        <v>3229</v>
      </c>
      <c r="Z75" s="8" t="s">
        <v>2057</v>
      </c>
      <c r="AA75" s="8" t="s">
        <v>2058</v>
      </c>
      <c r="AB75" s="92" t="s">
        <v>3230</v>
      </c>
      <c r="AC75" s="8" t="s">
        <v>1994</v>
      </c>
      <c r="AD75" s="8" t="str">
        <f t="shared" si="11"/>
        <v>WUP_GPIO,PDC,MSS,,,,,,,,,,,,</v>
      </c>
      <c r="AE75" s="8"/>
      <c r="AF75" s="8"/>
      <c r="AG75" s="8"/>
      <c r="AH75" s="8" t="s">
        <v>3231</v>
      </c>
      <c r="AI75" s="8" t="s">
        <v>2060</v>
      </c>
      <c r="AJ75" s="8" t="s">
        <v>3232</v>
      </c>
      <c r="AK75" s="8" t="s">
        <v>3233</v>
      </c>
      <c r="AL75" s="8" t="s">
        <v>3218</v>
      </c>
      <c r="AM75" s="8" t="s">
        <v>3234</v>
      </c>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t="str">
        <f t="shared" si="10"/>
        <v>WUP_GPIO_70</v>
      </c>
      <c r="CF75" s="8" t="str">
        <f t="shared" si="12"/>
        <v>WUP_GPIO_70</v>
      </c>
      <c r="CG75" s="8" t="str">
        <f t="shared" si="13"/>
        <v>WUP_GPIO,PDC</v>
      </c>
      <c r="CH75" s="8" t="str">
        <f t="shared" si="14"/>
        <v>WUP_GPIO,PDC</v>
      </c>
      <c r="CI75" s="8">
        <v>1</v>
      </c>
      <c r="CJ75" s="8" t="s">
        <v>11822</v>
      </c>
      <c r="CK75" s="8" t="s">
        <v>11819</v>
      </c>
      <c r="CL75" s="8"/>
      <c r="CM75" s="8" t="s">
        <v>2009</v>
      </c>
      <c r="CN75" s="8"/>
      <c r="CO75" s="8" t="s">
        <v>3095</v>
      </c>
      <c r="CP75" s="8"/>
      <c r="CQ75" s="8" t="s">
        <v>1083</v>
      </c>
      <c r="CR75" s="8" t="s">
        <v>745</v>
      </c>
      <c r="CS75" s="8" t="s">
        <v>1989</v>
      </c>
      <c r="CT75" s="8" t="s">
        <v>763</v>
      </c>
      <c r="CU75" s="8" t="s">
        <v>1078</v>
      </c>
      <c r="CV75" s="8" t="s">
        <v>2011</v>
      </c>
      <c r="CW75" s="119" t="s">
        <v>12289</v>
      </c>
      <c r="CX75" s="113" t="s">
        <v>12290</v>
      </c>
      <c r="CY75" s="8"/>
      <c r="CZ75" s="8" t="str">
        <f t="shared" si="15"/>
        <v>WUP_GPIO_70</v>
      </c>
      <c r="DA75" s="8" t="str">
        <f t="shared" si="16"/>
        <v>WUP_GPIO_70</v>
      </c>
      <c r="DB75" s="8" t="str">
        <f t="shared" si="17"/>
        <v>WUP_GPIO,PDC</v>
      </c>
      <c r="DC75" s="8" t="str">
        <f t="shared" si="18"/>
        <v>WUP_GPIO,PDC</v>
      </c>
      <c r="DD75" s="8">
        <v>1</v>
      </c>
      <c r="DE75" s="8" t="s">
        <v>846</v>
      </c>
      <c r="DF75" s="8" t="s">
        <v>830</v>
      </c>
      <c r="DG75" s="8" t="s">
        <v>2009</v>
      </c>
      <c r="DH75" s="8"/>
      <c r="DI75" s="8" t="s">
        <v>3095</v>
      </c>
      <c r="DJ75" s="8"/>
      <c r="DK75" s="8"/>
      <c r="DL75" s="8" t="s">
        <v>1083</v>
      </c>
      <c r="DM75" s="8" t="s">
        <v>745</v>
      </c>
      <c r="DN75" s="8"/>
      <c r="DO75" s="8" t="s">
        <v>763</v>
      </c>
      <c r="DP75" s="8" t="s">
        <v>747</v>
      </c>
      <c r="DQ75" s="8"/>
      <c r="DR75" s="8"/>
      <c r="DS75" s="8"/>
      <c r="DT75" s="8"/>
    </row>
    <row r="76" spans="1:124" ht="75">
      <c r="A76" s="8"/>
      <c r="B76" s="89">
        <v>73</v>
      </c>
      <c r="C76" s="8" t="s">
        <v>3235</v>
      </c>
      <c r="D76" s="8" t="s">
        <v>3236</v>
      </c>
      <c r="E76" s="8" t="s">
        <v>3235</v>
      </c>
      <c r="F76" s="8" t="s">
        <v>3237</v>
      </c>
      <c r="G76" s="8" t="s">
        <v>3235</v>
      </c>
      <c r="H76" s="8" t="s">
        <v>3238</v>
      </c>
      <c r="I76" s="8" t="s">
        <v>3235</v>
      </c>
      <c r="J76" s="8" t="s">
        <v>3239</v>
      </c>
      <c r="K76" s="8" t="s">
        <v>3235</v>
      </c>
      <c r="L76" s="8" t="s">
        <v>3236</v>
      </c>
      <c r="M76" s="8"/>
      <c r="N76" s="91" t="s">
        <v>2715</v>
      </c>
      <c r="O76" s="91" t="s">
        <v>2715</v>
      </c>
      <c r="P76" s="91" t="s">
        <v>2715</v>
      </c>
      <c r="Q76" s="91" t="s">
        <v>2715</v>
      </c>
      <c r="R76" s="8">
        <v>3</v>
      </c>
      <c r="S76" s="8" t="s">
        <v>1988</v>
      </c>
      <c r="T76" s="8" t="s">
        <v>1989</v>
      </c>
      <c r="U76" s="8" t="s">
        <v>3240</v>
      </c>
      <c r="V76" s="8" t="s">
        <v>3241</v>
      </c>
      <c r="W76" s="8" t="s">
        <v>3242</v>
      </c>
      <c r="X76" s="8" t="s">
        <v>3243</v>
      </c>
      <c r="Y76" s="8"/>
      <c r="Z76" s="8"/>
      <c r="AA76" s="8"/>
      <c r="AB76" s="8" t="s">
        <v>3244</v>
      </c>
      <c r="AC76" s="8" t="s">
        <v>1994</v>
      </c>
      <c r="AD76" s="8" t="str">
        <f t="shared" si="11"/>
        <v>GPIO,RFFE0,GRFC,,,,,,,,,,,</v>
      </c>
      <c r="AE76" s="8"/>
      <c r="AF76" s="8"/>
      <c r="AG76" s="8"/>
      <c r="AH76" s="8" t="s">
        <v>3235</v>
      </c>
      <c r="AI76" s="8" t="s">
        <v>1995</v>
      </c>
      <c r="AJ76" s="8" t="s">
        <v>3245</v>
      </c>
      <c r="AK76" s="8" t="s">
        <v>3246</v>
      </c>
      <c r="AL76" s="8" t="s">
        <v>3247</v>
      </c>
      <c r="AM76" s="8" t="s">
        <v>3248</v>
      </c>
      <c r="AN76" s="8" t="s">
        <v>3249</v>
      </c>
      <c r="AO76" s="8" t="s">
        <v>3148</v>
      </c>
      <c r="AP76" s="8" t="s">
        <v>3250</v>
      </c>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t="str">
        <f t="shared" si="10"/>
        <v>GPIO_71</v>
      </c>
      <c r="CF76" s="8" t="str">
        <f t="shared" si="12"/>
        <v>GPIO_71</v>
      </c>
      <c r="CG76" s="8" t="str">
        <f t="shared" si="13"/>
        <v>GPIO</v>
      </c>
      <c r="CH76" s="8" t="str">
        <f t="shared" si="14"/>
        <v>GPIO</v>
      </c>
      <c r="CI76" s="8">
        <v>1</v>
      </c>
      <c r="CJ76" s="8" t="s">
        <v>11824</v>
      </c>
      <c r="CK76" s="8" t="s">
        <v>11819</v>
      </c>
      <c r="CL76" s="8"/>
      <c r="CM76" s="8" t="s">
        <v>2009</v>
      </c>
      <c r="CN76" s="8"/>
      <c r="CO76" s="8" t="s">
        <v>3095</v>
      </c>
      <c r="CP76" s="8"/>
      <c r="CQ76" s="8" t="s">
        <v>1083</v>
      </c>
      <c r="CR76" s="8" t="s">
        <v>745</v>
      </c>
      <c r="CS76" s="8" t="s">
        <v>1989</v>
      </c>
      <c r="CT76" s="8" t="s">
        <v>763</v>
      </c>
      <c r="CU76" s="8" t="s">
        <v>1078</v>
      </c>
      <c r="CV76" s="8" t="s">
        <v>2011</v>
      </c>
      <c r="CW76" s="119" t="s">
        <v>12291</v>
      </c>
      <c r="CX76" s="113" t="s">
        <v>12292</v>
      </c>
      <c r="CY76" s="8"/>
      <c r="CZ76" s="8" t="str">
        <f t="shared" si="15"/>
        <v>GPIO_71</v>
      </c>
      <c r="DA76" s="8" t="str">
        <f t="shared" si="16"/>
        <v>GPIO_71</v>
      </c>
      <c r="DB76" s="8" t="str">
        <f t="shared" si="17"/>
        <v>GPIO</v>
      </c>
      <c r="DC76" s="8" t="str">
        <f t="shared" si="18"/>
        <v>GPIO</v>
      </c>
      <c r="DD76" s="8">
        <v>1</v>
      </c>
      <c r="DE76" s="8" t="s">
        <v>847</v>
      </c>
      <c r="DF76" s="8" t="s">
        <v>830</v>
      </c>
      <c r="DG76" s="8" t="s">
        <v>2009</v>
      </c>
      <c r="DH76" s="8"/>
      <c r="DI76" s="8" t="s">
        <v>3095</v>
      </c>
      <c r="DJ76" s="8"/>
      <c r="DK76" s="8"/>
      <c r="DL76" s="8" t="s">
        <v>1083</v>
      </c>
      <c r="DM76" s="8" t="s">
        <v>745</v>
      </c>
      <c r="DN76" s="8"/>
      <c r="DO76" s="8" t="s">
        <v>763</v>
      </c>
      <c r="DP76" s="8" t="s">
        <v>747</v>
      </c>
      <c r="DQ76" s="8"/>
      <c r="DR76" s="8"/>
      <c r="DS76" s="8"/>
      <c r="DT76" s="8"/>
    </row>
    <row r="77" spans="1:124" ht="12.75" customHeight="1">
      <c r="A77" s="8"/>
      <c r="B77" s="89">
        <v>74</v>
      </c>
      <c r="C77" s="8" t="s">
        <v>3251</v>
      </c>
      <c r="D77" s="8" t="s">
        <v>3252</v>
      </c>
      <c r="E77" s="8" t="s">
        <v>3251</v>
      </c>
      <c r="F77" s="8" t="s">
        <v>3253</v>
      </c>
      <c r="G77" s="8" t="s">
        <v>3251</v>
      </c>
      <c r="H77" s="8" t="s">
        <v>3254</v>
      </c>
      <c r="I77" s="8" t="s">
        <v>3251</v>
      </c>
      <c r="J77" s="8" t="s">
        <v>3209</v>
      </c>
      <c r="K77" s="8" t="s">
        <v>3251</v>
      </c>
      <c r="L77" s="8" t="s">
        <v>3252</v>
      </c>
      <c r="M77" s="8"/>
      <c r="N77" s="91" t="s">
        <v>2715</v>
      </c>
      <c r="O77" s="91" t="s">
        <v>2715</v>
      </c>
      <c r="P77" s="91" t="s">
        <v>2715</v>
      </c>
      <c r="Q77" s="91" t="s">
        <v>2715</v>
      </c>
      <c r="R77" s="8">
        <v>3</v>
      </c>
      <c r="S77" s="8" t="s">
        <v>1988</v>
      </c>
      <c r="T77" s="8" t="s">
        <v>1989</v>
      </c>
      <c r="U77" s="8" t="s">
        <v>3255</v>
      </c>
      <c r="V77" s="8" t="s">
        <v>3256</v>
      </c>
      <c r="W77" s="8" t="s">
        <v>3257</v>
      </c>
      <c r="X77" s="8" t="s">
        <v>3258</v>
      </c>
      <c r="Y77" s="8"/>
      <c r="Z77" s="8"/>
      <c r="AA77" s="8"/>
      <c r="AB77" s="8"/>
      <c r="AC77" s="8" t="s">
        <v>1994</v>
      </c>
      <c r="AD77" s="8" t="str">
        <f t="shared" si="11"/>
        <v>GPIO,RFFE0,GRFC,,,,,,,,,,,</v>
      </c>
      <c r="AE77" s="8"/>
      <c r="AF77" s="8"/>
      <c r="AG77" s="8"/>
      <c r="AH77" s="8" t="s">
        <v>3251</v>
      </c>
      <c r="AI77" s="8" t="s">
        <v>1995</v>
      </c>
      <c r="AJ77" s="8" t="s">
        <v>3259</v>
      </c>
      <c r="AK77" s="8" t="s">
        <v>3260</v>
      </c>
      <c r="AL77" s="8" t="s">
        <v>3247</v>
      </c>
      <c r="AM77" s="8" t="s">
        <v>3261</v>
      </c>
      <c r="AN77" s="8" t="s">
        <v>3262</v>
      </c>
      <c r="AO77" s="8" t="s">
        <v>3148</v>
      </c>
      <c r="AP77" s="8" t="s">
        <v>3263</v>
      </c>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t="str">
        <f t="shared" si="10"/>
        <v>GPIO_72</v>
      </c>
      <c r="CF77" s="8" t="str">
        <f t="shared" si="12"/>
        <v>GPIO_72</v>
      </c>
      <c r="CG77" s="8" t="str">
        <f t="shared" si="13"/>
        <v>GPIO</v>
      </c>
      <c r="CH77" s="8" t="str">
        <f t="shared" si="14"/>
        <v>GPIO</v>
      </c>
      <c r="CI77" s="8">
        <v>1</v>
      </c>
      <c r="CK77" s="8" t="s">
        <v>2144</v>
      </c>
      <c r="CL77" s="8"/>
      <c r="CM77" s="8" t="s">
        <v>2009</v>
      </c>
      <c r="CN77" s="8"/>
      <c r="CO77" s="14" t="s">
        <v>2329</v>
      </c>
      <c r="CP77" s="8"/>
      <c r="CQ77" s="8" t="s">
        <v>1083</v>
      </c>
      <c r="CR77" s="8" t="s">
        <v>745</v>
      </c>
      <c r="CS77" s="8"/>
      <c r="CT77" s="8" t="s">
        <v>746</v>
      </c>
      <c r="CU77" s="8" t="s">
        <v>1078</v>
      </c>
      <c r="CV77" s="8" t="s">
        <v>2011</v>
      </c>
      <c r="CW77" s="2"/>
      <c r="CX77" s="2"/>
      <c r="CY77" s="8"/>
      <c r="CZ77" s="8" t="str">
        <f t="shared" si="15"/>
        <v>GPIO_72</v>
      </c>
      <c r="DA77" s="8" t="str">
        <f t="shared" si="16"/>
        <v>GPIO_72</v>
      </c>
      <c r="DB77" s="8" t="str">
        <f t="shared" si="17"/>
        <v>GPIO</v>
      </c>
      <c r="DC77" s="8" t="str">
        <f t="shared" si="18"/>
        <v>GPIO</v>
      </c>
      <c r="DD77" s="8">
        <v>1</v>
      </c>
      <c r="DE77" s="8" t="s">
        <v>3264</v>
      </c>
      <c r="DF77" s="8" t="s">
        <v>3265</v>
      </c>
      <c r="DG77" s="8" t="s">
        <v>2009</v>
      </c>
      <c r="DH77" s="8"/>
      <c r="DI77" s="14" t="s">
        <v>2329</v>
      </c>
      <c r="DJ77" s="8"/>
      <c r="DK77" s="8"/>
      <c r="DL77" s="8" t="s">
        <v>1083</v>
      </c>
      <c r="DM77" s="8" t="s">
        <v>745</v>
      </c>
      <c r="DN77" s="8"/>
      <c r="DO77" s="8" t="s">
        <v>746</v>
      </c>
      <c r="DP77" s="8" t="s">
        <v>747</v>
      </c>
      <c r="DQ77" s="8"/>
      <c r="DR77" s="8"/>
      <c r="DS77" s="8"/>
      <c r="DT77" s="8"/>
    </row>
    <row r="78" spans="1:124" ht="114.75">
      <c r="A78" s="8"/>
      <c r="B78" s="89">
        <v>75</v>
      </c>
      <c r="C78" s="8" t="s">
        <v>3266</v>
      </c>
      <c r="D78" s="8" t="s">
        <v>3267</v>
      </c>
      <c r="E78" s="8" t="s">
        <v>3266</v>
      </c>
      <c r="F78" s="8" t="s">
        <v>3268</v>
      </c>
      <c r="G78" s="8" t="s">
        <v>3266</v>
      </c>
      <c r="H78" s="8" t="s">
        <v>3269</v>
      </c>
      <c r="I78" s="8" t="s">
        <v>3266</v>
      </c>
      <c r="J78" s="8" t="s">
        <v>3223</v>
      </c>
      <c r="K78" s="8" t="s">
        <v>3266</v>
      </c>
      <c r="L78" s="8" t="s">
        <v>3267</v>
      </c>
      <c r="M78" s="8"/>
      <c r="N78" s="91" t="s">
        <v>2715</v>
      </c>
      <c r="O78" s="91" t="s">
        <v>2715</v>
      </c>
      <c r="P78" s="91" t="s">
        <v>2715</v>
      </c>
      <c r="Q78" s="91" t="s">
        <v>2715</v>
      </c>
      <c r="R78" s="8">
        <v>3</v>
      </c>
      <c r="S78" s="8" t="s">
        <v>1988</v>
      </c>
      <c r="T78" s="8" t="s">
        <v>1989</v>
      </c>
      <c r="U78" s="8" t="s">
        <v>3270</v>
      </c>
      <c r="V78" s="8" t="s">
        <v>3271</v>
      </c>
      <c r="W78" s="8" t="s">
        <v>3272</v>
      </c>
      <c r="X78" s="8" t="s">
        <v>3273</v>
      </c>
      <c r="Y78" s="8"/>
      <c r="Z78" s="8"/>
      <c r="AA78" s="8"/>
      <c r="AB78" s="8" t="s">
        <v>3274</v>
      </c>
      <c r="AC78" s="8" t="s">
        <v>1994</v>
      </c>
      <c r="AD78" s="8" t="str">
        <f t="shared" si="11"/>
        <v>GPIO,RFFE1,GRFC,,,,,,,,,,,</v>
      </c>
      <c r="AE78" s="8"/>
      <c r="AF78" s="8"/>
      <c r="AG78" s="8"/>
      <c r="AH78" s="8" t="s">
        <v>3266</v>
      </c>
      <c r="AI78" s="8" t="s">
        <v>1995</v>
      </c>
      <c r="AJ78" s="8" t="s">
        <v>3275</v>
      </c>
      <c r="AK78" s="8" t="s">
        <v>3276</v>
      </c>
      <c r="AL78" s="8" t="s">
        <v>3277</v>
      </c>
      <c r="AM78" s="8" t="s">
        <v>3278</v>
      </c>
      <c r="AN78" s="8" t="s">
        <v>3279</v>
      </c>
      <c r="AO78" s="8" t="s">
        <v>3148</v>
      </c>
      <c r="AP78" s="8" t="s">
        <v>3280</v>
      </c>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t="str">
        <f t="shared" si="10"/>
        <v>GPIO_73</v>
      </c>
      <c r="CF78" s="8" t="str">
        <f t="shared" si="12"/>
        <v>GPIO_73</v>
      </c>
      <c r="CG78" s="8" t="str">
        <f t="shared" si="13"/>
        <v>GPIO</v>
      </c>
      <c r="CH78" s="8" t="str">
        <f t="shared" si="14"/>
        <v>GPIO</v>
      </c>
      <c r="CI78" s="8">
        <v>1</v>
      </c>
      <c r="CJ78" s="14" t="s">
        <v>12313</v>
      </c>
      <c r="CK78" s="8" t="s">
        <v>12319</v>
      </c>
      <c r="CL78" s="8"/>
      <c r="CM78" s="8" t="s">
        <v>2009</v>
      </c>
      <c r="CN78" s="8"/>
      <c r="CO78" s="14" t="s">
        <v>3281</v>
      </c>
      <c r="CP78" s="8"/>
      <c r="CQ78" s="8" t="s">
        <v>1083</v>
      </c>
      <c r="CR78" s="8" t="s">
        <v>745</v>
      </c>
      <c r="CS78" s="8"/>
      <c r="CT78" s="8" t="s">
        <v>763</v>
      </c>
      <c r="CU78" s="8" t="s">
        <v>1078</v>
      </c>
      <c r="CV78" s="8" t="s">
        <v>2011</v>
      </c>
      <c r="CW78" s="118" t="s">
        <v>11433</v>
      </c>
      <c r="CX78" s="113" t="s">
        <v>3282</v>
      </c>
      <c r="CY78" s="8"/>
      <c r="CZ78" s="8" t="str">
        <f t="shared" si="15"/>
        <v>GPIO_73</v>
      </c>
      <c r="DA78" s="8" t="str">
        <f t="shared" si="16"/>
        <v>GPIO_73</v>
      </c>
      <c r="DB78" s="8" t="str">
        <f t="shared" si="17"/>
        <v>GPIO</v>
      </c>
      <c r="DC78" s="8" t="str">
        <f t="shared" si="18"/>
        <v>GPIO</v>
      </c>
      <c r="DD78" s="8">
        <v>1</v>
      </c>
      <c r="DE78" s="8" t="s">
        <v>849</v>
      </c>
      <c r="DF78" s="8" t="s">
        <v>844</v>
      </c>
      <c r="DG78" s="8" t="s">
        <v>2009</v>
      </c>
      <c r="DH78" s="8"/>
      <c r="DI78" s="14" t="s">
        <v>3281</v>
      </c>
      <c r="DJ78" s="8"/>
      <c r="DK78" s="8"/>
      <c r="DL78" s="8" t="s">
        <v>1083</v>
      </c>
      <c r="DM78" s="8" t="s">
        <v>745</v>
      </c>
      <c r="DN78" s="8"/>
      <c r="DO78" s="8" t="s">
        <v>763</v>
      </c>
      <c r="DP78" s="8" t="s">
        <v>747</v>
      </c>
      <c r="DQ78" s="8"/>
      <c r="DR78" s="8"/>
      <c r="DS78" s="8"/>
      <c r="DT78" s="8"/>
    </row>
    <row r="79" spans="1:124" ht="76.5">
      <c r="A79" s="8"/>
      <c r="B79" s="89">
        <v>76</v>
      </c>
      <c r="C79" s="8" t="s">
        <v>3283</v>
      </c>
      <c r="D79" s="8" t="s">
        <v>3284</v>
      </c>
      <c r="E79" s="8" t="s">
        <v>3283</v>
      </c>
      <c r="F79" s="8" t="s">
        <v>3285</v>
      </c>
      <c r="G79" s="8" t="s">
        <v>3283</v>
      </c>
      <c r="H79" s="8" t="s">
        <v>3286</v>
      </c>
      <c r="I79" s="8" t="s">
        <v>3283</v>
      </c>
      <c r="J79" s="8" t="s">
        <v>3287</v>
      </c>
      <c r="K79" s="8" t="s">
        <v>3283</v>
      </c>
      <c r="L79" s="8" t="s">
        <v>3284</v>
      </c>
      <c r="M79" s="8"/>
      <c r="N79" s="91" t="s">
        <v>2715</v>
      </c>
      <c r="O79" s="91" t="s">
        <v>2715</v>
      </c>
      <c r="P79" s="91" t="s">
        <v>2715</v>
      </c>
      <c r="Q79" s="91" t="s">
        <v>2715</v>
      </c>
      <c r="R79" s="8">
        <v>3</v>
      </c>
      <c r="S79" s="8" t="s">
        <v>1988</v>
      </c>
      <c r="T79" s="8" t="s">
        <v>1989</v>
      </c>
      <c r="U79" s="8" t="s">
        <v>3288</v>
      </c>
      <c r="V79" s="8" t="s">
        <v>3289</v>
      </c>
      <c r="W79" s="8" t="s">
        <v>3290</v>
      </c>
      <c r="X79" s="8" t="s">
        <v>3291</v>
      </c>
      <c r="Y79" s="8"/>
      <c r="Z79" s="8"/>
      <c r="AA79" s="8"/>
      <c r="AB79" s="8"/>
      <c r="AC79" s="8" t="s">
        <v>1994</v>
      </c>
      <c r="AD79" s="8" t="str">
        <f t="shared" si="11"/>
        <v>GPIO,RFFE1,GRFC,,,,,,,,,,,</v>
      </c>
      <c r="AE79" s="8"/>
      <c r="AF79" s="8"/>
      <c r="AG79" s="8"/>
      <c r="AH79" s="8" t="s">
        <v>3283</v>
      </c>
      <c r="AI79" s="8" t="s">
        <v>1995</v>
      </c>
      <c r="AJ79" s="8" t="s">
        <v>3292</v>
      </c>
      <c r="AK79" s="8" t="s">
        <v>3293</v>
      </c>
      <c r="AL79" s="8" t="s">
        <v>3277</v>
      </c>
      <c r="AM79" s="8" t="s">
        <v>3294</v>
      </c>
      <c r="AN79" s="8" t="s">
        <v>3295</v>
      </c>
      <c r="AO79" s="8" t="s">
        <v>3148</v>
      </c>
      <c r="AP79" s="8" t="s">
        <v>3296</v>
      </c>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t="str">
        <f t="shared" si="10"/>
        <v>GPIO_74</v>
      </c>
      <c r="CF79" s="8" t="str">
        <f t="shared" si="12"/>
        <v>GPIO_74</v>
      </c>
      <c r="CG79" s="8" t="str">
        <f t="shared" si="13"/>
        <v>GPIO</v>
      </c>
      <c r="CH79" s="8" t="str">
        <f t="shared" si="14"/>
        <v>GPIO</v>
      </c>
      <c r="CI79" s="8">
        <v>1</v>
      </c>
      <c r="CJ79" s="8" t="s">
        <v>850</v>
      </c>
      <c r="CK79" s="8" t="s">
        <v>851</v>
      </c>
      <c r="CL79" s="8"/>
      <c r="CM79" s="8" t="s">
        <v>2009</v>
      </c>
      <c r="CN79" s="8"/>
      <c r="CO79" s="8" t="s">
        <v>3297</v>
      </c>
      <c r="CP79" s="8"/>
      <c r="CQ79" s="8" t="s">
        <v>1083</v>
      </c>
      <c r="CR79" s="8" t="s">
        <v>745</v>
      </c>
      <c r="CS79" s="8"/>
      <c r="CT79" s="8" t="s">
        <v>763</v>
      </c>
      <c r="CU79" s="8" t="s">
        <v>1078</v>
      </c>
      <c r="CV79" s="8" t="s">
        <v>2011</v>
      </c>
      <c r="CW79" s="118" t="s">
        <v>11434</v>
      </c>
      <c r="CX79" s="113" t="s">
        <v>3298</v>
      </c>
      <c r="CY79" s="8"/>
      <c r="CZ79" s="8" t="str">
        <f t="shared" si="15"/>
        <v>GPIO_74</v>
      </c>
      <c r="DA79" s="8" t="str">
        <f t="shared" si="16"/>
        <v>GPIO_74</v>
      </c>
      <c r="DB79" s="8" t="str">
        <f t="shared" si="17"/>
        <v>GPIO</v>
      </c>
      <c r="DC79" s="8" t="str">
        <f t="shared" si="18"/>
        <v>GPIO</v>
      </c>
      <c r="DD79" s="8">
        <v>1</v>
      </c>
      <c r="DE79" s="8" t="s">
        <v>850</v>
      </c>
      <c r="DF79" s="8" t="s">
        <v>851</v>
      </c>
      <c r="DG79" s="8" t="s">
        <v>2009</v>
      </c>
      <c r="DH79" s="8"/>
      <c r="DI79" s="8" t="s">
        <v>3297</v>
      </c>
      <c r="DJ79" s="8"/>
      <c r="DK79" s="8"/>
      <c r="DL79" s="8" t="s">
        <v>1083</v>
      </c>
      <c r="DM79" s="8" t="s">
        <v>745</v>
      </c>
      <c r="DN79" s="8"/>
      <c r="DO79" s="8" t="s">
        <v>763</v>
      </c>
      <c r="DP79" s="8" t="s">
        <v>747</v>
      </c>
      <c r="DQ79" s="8"/>
      <c r="DR79" s="8"/>
      <c r="DS79" s="8"/>
      <c r="DT79" s="8"/>
    </row>
    <row r="80" spans="1:124" ht="38.25">
      <c r="A80" s="8"/>
      <c r="B80" s="89">
        <v>77</v>
      </c>
      <c r="C80" s="8" t="s">
        <v>3299</v>
      </c>
      <c r="D80" s="8" t="s">
        <v>3300</v>
      </c>
      <c r="E80" s="8" t="s">
        <v>3299</v>
      </c>
      <c r="F80" s="8" t="s">
        <v>3301</v>
      </c>
      <c r="G80" s="8" t="s">
        <v>3299</v>
      </c>
      <c r="H80" s="8" t="s">
        <v>3302</v>
      </c>
      <c r="I80" s="8" t="s">
        <v>3299</v>
      </c>
      <c r="J80" s="8" t="s">
        <v>3303</v>
      </c>
      <c r="K80" s="8" t="s">
        <v>3299</v>
      </c>
      <c r="L80" s="8" t="s">
        <v>3300</v>
      </c>
      <c r="M80" s="8"/>
      <c r="N80" s="91" t="s">
        <v>2715</v>
      </c>
      <c r="O80" s="91" t="s">
        <v>2715</v>
      </c>
      <c r="P80" s="91" t="s">
        <v>2715</v>
      </c>
      <c r="Q80" s="91" t="s">
        <v>2715</v>
      </c>
      <c r="R80" s="8">
        <v>3</v>
      </c>
      <c r="S80" s="8" t="s">
        <v>1988</v>
      </c>
      <c r="T80" s="8" t="s">
        <v>1989</v>
      </c>
      <c r="U80" s="8" t="s">
        <v>3304</v>
      </c>
      <c r="V80" s="8" t="s">
        <v>3305</v>
      </c>
      <c r="W80" s="8" t="s">
        <v>3306</v>
      </c>
      <c r="X80" s="8" t="s">
        <v>3307</v>
      </c>
      <c r="Y80" s="8"/>
      <c r="Z80" s="8"/>
      <c r="AA80" s="8"/>
      <c r="AB80" s="8"/>
      <c r="AC80" s="8" t="s">
        <v>1994</v>
      </c>
      <c r="AD80" s="8" t="str">
        <f t="shared" si="11"/>
        <v>GPIO,RFFE2,GRFC,,,,,,,,,,,</v>
      </c>
      <c r="AE80" s="8"/>
      <c r="AF80" s="8"/>
      <c r="AG80" s="8"/>
      <c r="AH80" s="8" t="s">
        <v>3299</v>
      </c>
      <c r="AI80" s="8" t="s">
        <v>1995</v>
      </c>
      <c r="AJ80" s="8" t="s">
        <v>3308</v>
      </c>
      <c r="AK80" s="8" t="s">
        <v>3309</v>
      </c>
      <c r="AL80" s="8" t="s">
        <v>3310</v>
      </c>
      <c r="AM80" s="8" t="s">
        <v>3311</v>
      </c>
      <c r="AN80" s="8" t="s">
        <v>3312</v>
      </c>
      <c r="AO80" s="8" t="s">
        <v>3148</v>
      </c>
      <c r="AP80" s="8" t="s">
        <v>3313</v>
      </c>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t="s">
        <v>1095</v>
      </c>
      <c r="CE80" s="8" t="str">
        <f t="shared" si="10"/>
        <v>GPIO_75</v>
      </c>
      <c r="CF80" s="8" t="str">
        <f t="shared" si="12"/>
        <v>GPIO_75</v>
      </c>
      <c r="CG80" s="8" t="str">
        <f t="shared" si="13"/>
        <v>GPIO</v>
      </c>
      <c r="CH80" s="8" t="str">
        <f t="shared" si="14"/>
        <v>GPIO</v>
      </c>
      <c r="CI80" s="8">
        <v>1</v>
      </c>
      <c r="CJ80" s="8" t="s">
        <v>762</v>
      </c>
      <c r="CK80" s="8" t="s">
        <v>761</v>
      </c>
      <c r="CL80" s="8"/>
      <c r="CM80" s="8" t="s">
        <v>2009</v>
      </c>
      <c r="CN80" s="8"/>
      <c r="CO80" s="8" t="s">
        <v>2162</v>
      </c>
      <c r="CP80" s="8"/>
      <c r="CQ80" s="8" t="s">
        <v>1085</v>
      </c>
      <c r="CR80" s="8" t="s">
        <v>745</v>
      </c>
      <c r="CS80" s="8" t="s">
        <v>1989</v>
      </c>
      <c r="CT80" s="8" t="s">
        <v>753</v>
      </c>
      <c r="CU80" s="8" t="s">
        <v>1078</v>
      </c>
      <c r="CV80" s="8" t="s">
        <v>2011</v>
      </c>
      <c r="CW80" s="112" t="s">
        <v>12186</v>
      </c>
      <c r="CX80" s="113" t="s">
        <v>11417</v>
      </c>
      <c r="CY80" s="8"/>
      <c r="CZ80" s="8" t="str">
        <f t="shared" si="15"/>
        <v>GPIO_75</v>
      </c>
      <c r="DA80" s="8" t="str">
        <f t="shared" si="16"/>
        <v>GPIO_75</v>
      </c>
      <c r="DB80" s="8" t="str">
        <f t="shared" si="17"/>
        <v>GPIO</v>
      </c>
      <c r="DC80" s="8" t="str">
        <f t="shared" si="18"/>
        <v>GPIO</v>
      </c>
      <c r="DD80" s="8">
        <v>1</v>
      </c>
      <c r="DE80" s="8" t="s">
        <v>3314</v>
      </c>
      <c r="DF80" s="8" t="s">
        <v>2167</v>
      </c>
      <c r="DG80" s="8" t="s">
        <v>2009</v>
      </c>
      <c r="DH80" s="8"/>
      <c r="DI80" s="8" t="s">
        <v>2162</v>
      </c>
      <c r="DJ80" s="8" t="s">
        <v>2163</v>
      </c>
      <c r="DK80" s="8"/>
      <c r="DL80" s="8" t="s">
        <v>1083</v>
      </c>
      <c r="DM80" s="8" t="s">
        <v>745</v>
      </c>
      <c r="DN80" s="8" t="s">
        <v>759</v>
      </c>
      <c r="DO80" s="8" t="s">
        <v>753</v>
      </c>
      <c r="DP80" s="8" t="s">
        <v>747</v>
      </c>
      <c r="DQ80" s="8"/>
      <c r="DR80" s="8"/>
      <c r="DS80" s="8"/>
      <c r="DT80" s="8"/>
    </row>
    <row r="81" spans="1:124" ht="38.25">
      <c r="A81" s="8"/>
      <c r="B81" s="89">
        <v>78</v>
      </c>
      <c r="C81" s="8" t="s">
        <v>3315</v>
      </c>
      <c r="D81" s="8" t="s">
        <v>3316</v>
      </c>
      <c r="E81" s="8" t="s">
        <v>3315</v>
      </c>
      <c r="F81" s="8" t="s">
        <v>3317</v>
      </c>
      <c r="G81" s="8" t="s">
        <v>3315</v>
      </c>
      <c r="H81" s="8" t="s">
        <v>3318</v>
      </c>
      <c r="I81" s="8" t="s">
        <v>3315</v>
      </c>
      <c r="J81" s="8" t="s">
        <v>3319</v>
      </c>
      <c r="K81" s="8" t="s">
        <v>3315</v>
      </c>
      <c r="L81" s="8" t="s">
        <v>3316</v>
      </c>
      <c r="M81" s="8"/>
      <c r="N81" s="91" t="s">
        <v>2715</v>
      </c>
      <c r="O81" s="91" t="s">
        <v>2715</v>
      </c>
      <c r="P81" s="91" t="s">
        <v>2715</v>
      </c>
      <c r="Q81" s="91" t="s">
        <v>2715</v>
      </c>
      <c r="R81" s="8">
        <v>3</v>
      </c>
      <c r="S81" s="8" t="s">
        <v>1988</v>
      </c>
      <c r="T81" s="8" t="s">
        <v>1989</v>
      </c>
      <c r="U81" s="8" t="s">
        <v>3320</v>
      </c>
      <c r="V81" s="8" t="s">
        <v>3321</v>
      </c>
      <c r="W81" s="8" t="s">
        <v>3322</v>
      </c>
      <c r="X81" s="8" t="s">
        <v>3323</v>
      </c>
      <c r="Y81" s="8" t="s">
        <v>3324</v>
      </c>
      <c r="Z81" s="8" t="s">
        <v>2057</v>
      </c>
      <c r="AA81" s="8" t="s">
        <v>2058</v>
      </c>
      <c r="AB81" s="8"/>
      <c r="AC81" s="8" t="s">
        <v>1994</v>
      </c>
      <c r="AD81" s="8" t="str">
        <f t="shared" si="11"/>
        <v>WUP_GPIO,PDC,RFFE2,GRFC,GPS,,,,,,,,,,</v>
      </c>
      <c r="AE81" s="8"/>
      <c r="AF81" s="8"/>
      <c r="AG81" s="8"/>
      <c r="AH81" s="8" t="s">
        <v>3325</v>
      </c>
      <c r="AI81" s="8" t="s">
        <v>2060</v>
      </c>
      <c r="AJ81" s="8" t="s">
        <v>3326</v>
      </c>
      <c r="AK81" s="8" t="s">
        <v>3327</v>
      </c>
      <c r="AL81" s="8" t="s">
        <v>3310</v>
      </c>
      <c r="AM81" s="8" t="s">
        <v>3328</v>
      </c>
      <c r="AN81" s="8" t="s">
        <v>3329</v>
      </c>
      <c r="AO81" s="8" t="s">
        <v>3148</v>
      </c>
      <c r="AP81" s="8" t="s">
        <v>3330</v>
      </c>
      <c r="AQ81" s="8" t="s">
        <v>3331</v>
      </c>
      <c r="AR81" s="8" t="s">
        <v>3093</v>
      </c>
      <c r="AS81" s="8" t="s">
        <v>3332</v>
      </c>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t="s">
        <v>1095</v>
      </c>
      <c r="CE81" s="8" t="str">
        <f t="shared" si="10"/>
        <v>WUP_GPIO_76</v>
      </c>
      <c r="CF81" s="8" t="str">
        <f t="shared" si="12"/>
        <v>WUP_GPIO_76</v>
      </c>
      <c r="CG81" s="8" t="str">
        <f t="shared" si="13"/>
        <v>WUP_GPIO,PDC</v>
      </c>
      <c r="CH81" s="8" t="str">
        <f t="shared" si="14"/>
        <v>WUP_GPIO,PDC</v>
      </c>
      <c r="CI81" s="8">
        <v>1</v>
      </c>
      <c r="CJ81" s="8" t="s">
        <v>760</v>
      </c>
      <c r="CK81" s="8" t="s">
        <v>761</v>
      </c>
      <c r="CL81" s="8"/>
      <c r="CM81" s="8" t="s">
        <v>2009</v>
      </c>
      <c r="CN81" s="8"/>
      <c r="CO81" s="14" t="s">
        <v>2189</v>
      </c>
      <c r="CP81" s="8"/>
      <c r="CQ81" s="8" t="s">
        <v>1083</v>
      </c>
      <c r="CR81" s="8" t="s">
        <v>745</v>
      </c>
      <c r="CS81" s="8" t="s">
        <v>759</v>
      </c>
      <c r="CT81" s="8" t="s">
        <v>753</v>
      </c>
      <c r="CU81" s="8" t="s">
        <v>1078</v>
      </c>
      <c r="CV81" s="8" t="s">
        <v>2011</v>
      </c>
      <c r="CW81" s="112" t="s">
        <v>12187</v>
      </c>
      <c r="CX81" s="113" t="s">
        <v>11416</v>
      </c>
      <c r="CY81" s="8"/>
      <c r="CZ81" s="8" t="str">
        <f t="shared" si="15"/>
        <v>WUP_GPIO_76</v>
      </c>
      <c r="DA81" s="8" t="str">
        <f t="shared" si="16"/>
        <v>WUP_GPIO_76</v>
      </c>
      <c r="DB81" s="8" t="str">
        <f t="shared" si="17"/>
        <v>WUP_GPIO,PDC</v>
      </c>
      <c r="DC81" s="8" t="str">
        <f t="shared" si="18"/>
        <v>WUP_GPIO,PDC</v>
      </c>
      <c r="DD81" s="8">
        <v>1</v>
      </c>
      <c r="DE81" s="8" t="s">
        <v>3333</v>
      </c>
      <c r="DF81" s="8" t="s">
        <v>2167</v>
      </c>
      <c r="DG81" s="8" t="s">
        <v>2009</v>
      </c>
      <c r="DH81" s="8"/>
      <c r="DI81" s="14" t="s">
        <v>2189</v>
      </c>
      <c r="DJ81" s="8" t="s">
        <v>2163</v>
      </c>
      <c r="DK81" s="8"/>
      <c r="DL81" s="8" t="s">
        <v>1083</v>
      </c>
      <c r="DM81" s="8" t="s">
        <v>745</v>
      </c>
      <c r="DN81" s="8" t="s">
        <v>759</v>
      </c>
      <c r="DO81" s="8" t="s">
        <v>753</v>
      </c>
      <c r="DP81" s="8" t="s">
        <v>747</v>
      </c>
      <c r="DQ81" s="8"/>
      <c r="DR81" s="8"/>
      <c r="DS81" s="8"/>
      <c r="DT81" s="8"/>
    </row>
    <row r="82" spans="1:124" ht="114.75">
      <c r="A82" s="8"/>
      <c r="B82" s="89">
        <v>79</v>
      </c>
      <c r="C82" s="8" t="s">
        <v>3334</v>
      </c>
      <c r="D82" s="8" t="s">
        <v>3335</v>
      </c>
      <c r="E82" s="8" t="s">
        <v>3334</v>
      </c>
      <c r="F82" s="8" t="s">
        <v>3336</v>
      </c>
      <c r="G82" s="8" t="s">
        <v>3334</v>
      </c>
      <c r="H82" s="8" t="s">
        <v>3337</v>
      </c>
      <c r="I82" s="8" t="s">
        <v>3334</v>
      </c>
      <c r="J82" s="8" t="s">
        <v>3338</v>
      </c>
      <c r="K82" s="8" t="s">
        <v>3334</v>
      </c>
      <c r="L82" s="8" t="s">
        <v>3335</v>
      </c>
      <c r="M82" s="8"/>
      <c r="N82" s="91" t="s">
        <v>2715</v>
      </c>
      <c r="O82" s="91" t="s">
        <v>2715</v>
      </c>
      <c r="P82" s="91" t="s">
        <v>2715</v>
      </c>
      <c r="Q82" s="91" t="s">
        <v>2715</v>
      </c>
      <c r="R82" s="8">
        <v>3</v>
      </c>
      <c r="S82" s="8" t="s">
        <v>1988</v>
      </c>
      <c r="T82" s="8" t="s">
        <v>1989</v>
      </c>
      <c r="U82" s="8" t="s">
        <v>3339</v>
      </c>
      <c r="V82" s="8" t="s">
        <v>3340</v>
      </c>
      <c r="W82" s="8" t="s">
        <v>3341</v>
      </c>
      <c r="X82" s="8" t="s">
        <v>3342</v>
      </c>
      <c r="Y82" s="8" t="s">
        <v>3343</v>
      </c>
      <c r="Z82" s="8" t="s">
        <v>2057</v>
      </c>
      <c r="AA82" s="8" t="s">
        <v>2058</v>
      </c>
      <c r="AB82" s="8" t="s">
        <v>3344</v>
      </c>
      <c r="AC82" s="8" t="s">
        <v>1994</v>
      </c>
      <c r="AD82" s="8" t="str">
        <f t="shared" si="11"/>
        <v>WUP_GPIO,PDC,RFFE3,GRFC,GPS,,,,,,,,,,</v>
      </c>
      <c r="AE82" s="8"/>
      <c r="AF82" s="8"/>
      <c r="AG82" s="8"/>
      <c r="AH82" s="8" t="s">
        <v>3345</v>
      </c>
      <c r="AI82" s="8" t="s">
        <v>2060</v>
      </c>
      <c r="AJ82" s="8" t="s">
        <v>3346</v>
      </c>
      <c r="AK82" s="8" t="s">
        <v>3347</v>
      </c>
      <c r="AL82" s="8" t="s">
        <v>3348</v>
      </c>
      <c r="AM82" s="8" t="s">
        <v>3349</v>
      </c>
      <c r="AN82" s="8" t="s">
        <v>3350</v>
      </c>
      <c r="AO82" s="8" t="s">
        <v>3148</v>
      </c>
      <c r="AP82" s="8" t="s">
        <v>3351</v>
      </c>
      <c r="AQ82" s="8" t="s">
        <v>3352</v>
      </c>
      <c r="AR82" s="8" t="s">
        <v>3093</v>
      </c>
      <c r="AS82" s="8" t="s">
        <v>3353</v>
      </c>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t="str">
        <f t="shared" si="10"/>
        <v>WUP_GPIO_77</v>
      </c>
      <c r="CF82" s="8" t="str">
        <f t="shared" si="12"/>
        <v>WUP_GPIO_77</v>
      </c>
      <c r="CG82" s="8" t="str">
        <f t="shared" si="13"/>
        <v>WUP_GPIO,PDC</v>
      </c>
      <c r="CH82" s="8" t="str">
        <f t="shared" si="14"/>
        <v>WUP_GPIO,PDC</v>
      </c>
      <c r="CI82" s="8">
        <v>1</v>
      </c>
      <c r="CJ82" s="8" t="s">
        <v>12314</v>
      </c>
      <c r="CK82" s="8" t="s">
        <v>12319</v>
      </c>
      <c r="CL82" s="8"/>
      <c r="CM82" s="8" t="s">
        <v>2009</v>
      </c>
      <c r="CN82" s="8"/>
      <c r="CO82" s="14" t="s">
        <v>3281</v>
      </c>
      <c r="CP82" s="8"/>
      <c r="CQ82" s="8" t="s">
        <v>1083</v>
      </c>
      <c r="CR82" s="8" t="s">
        <v>745</v>
      </c>
      <c r="CS82" s="8"/>
      <c r="CT82" s="8" t="s">
        <v>763</v>
      </c>
      <c r="CU82" s="8" t="s">
        <v>1078</v>
      </c>
      <c r="CV82" s="8" t="s">
        <v>2011</v>
      </c>
      <c r="CW82" s="118" t="s">
        <v>11435</v>
      </c>
      <c r="CX82" s="113" t="s">
        <v>3354</v>
      </c>
      <c r="CY82" s="8"/>
      <c r="CZ82" s="8" t="str">
        <f t="shared" si="15"/>
        <v>WUP_GPIO_77</v>
      </c>
      <c r="DA82" s="8" t="str">
        <f t="shared" si="16"/>
        <v>WUP_GPIO_77</v>
      </c>
      <c r="DB82" s="8" t="str">
        <f t="shared" si="17"/>
        <v>WUP_GPIO,PDC</v>
      </c>
      <c r="DC82" s="8" t="str">
        <f t="shared" si="18"/>
        <v>WUP_GPIO,PDC</v>
      </c>
      <c r="DD82" s="8">
        <v>1</v>
      </c>
      <c r="DE82" s="8" t="s">
        <v>852</v>
      </c>
      <c r="DF82" s="8" t="s">
        <v>844</v>
      </c>
      <c r="DG82" s="8" t="s">
        <v>2009</v>
      </c>
      <c r="DH82" s="8"/>
      <c r="DI82" s="14" t="s">
        <v>3281</v>
      </c>
      <c r="DJ82" s="8"/>
      <c r="DK82" s="8"/>
      <c r="DL82" s="8" t="s">
        <v>1083</v>
      </c>
      <c r="DM82" s="8" t="s">
        <v>745</v>
      </c>
      <c r="DN82" s="8"/>
      <c r="DO82" s="8" t="s">
        <v>763</v>
      </c>
      <c r="DP82" s="8" t="s">
        <v>747</v>
      </c>
      <c r="DQ82" s="8"/>
      <c r="DR82" s="8"/>
      <c r="DS82" s="8"/>
      <c r="DT82" s="8"/>
    </row>
    <row r="83" spans="1:124" ht="12.75" customHeight="1">
      <c r="A83" s="8"/>
      <c r="B83" s="89">
        <v>80</v>
      </c>
      <c r="C83" s="8" t="s">
        <v>3355</v>
      </c>
      <c r="D83" s="8" t="s">
        <v>3356</v>
      </c>
      <c r="E83" s="8" t="s">
        <v>3355</v>
      </c>
      <c r="F83" s="8" t="s">
        <v>3357</v>
      </c>
      <c r="G83" s="8" t="s">
        <v>3355</v>
      </c>
      <c r="H83" s="8" t="s">
        <v>3358</v>
      </c>
      <c r="I83" s="8" t="s">
        <v>3355</v>
      </c>
      <c r="J83" s="8" t="s">
        <v>3359</v>
      </c>
      <c r="K83" s="8" t="s">
        <v>3355</v>
      </c>
      <c r="L83" s="8" t="s">
        <v>3356</v>
      </c>
      <c r="M83" s="8"/>
      <c r="N83" s="91" t="s">
        <v>2715</v>
      </c>
      <c r="O83" s="91" t="s">
        <v>2715</v>
      </c>
      <c r="P83" s="91" t="s">
        <v>2715</v>
      </c>
      <c r="Q83" s="91" t="s">
        <v>2715</v>
      </c>
      <c r="R83" s="8">
        <v>3</v>
      </c>
      <c r="S83" s="8" t="s">
        <v>1988</v>
      </c>
      <c r="T83" s="8" t="s">
        <v>1989</v>
      </c>
      <c r="U83" s="8" t="s">
        <v>3360</v>
      </c>
      <c r="V83" s="8" t="s">
        <v>3361</v>
      </c>
      <c r="W83" s="8" t="s">
        <v>3362</v>
      </c>
      <c r="X83" s="8" t="s">
        <v>3363</v>
      </c>
      <c r="Y83" s="8"/>
      <c r="Z83" s="8"/>
      <c r="AA83" s="8"/>
      <c r="AB83" s="8"/>
      <c r="AC83" s="8" t="s">
        <v>1994</v>
      </c>
      <c r="AD83" s="8" t="str">
        <f t="shared" si="11"/>
        <v>GPIO,RFFE3,GRFC,,,,,,,,,,,</v>
      </c>
      <c r="AE83" s="8"/>
      <c r="AF83" s="8"/>
      <c r="AG83" s="8"/>
      <c r="AH83" s="8" t="s">
        <v>3355</v>
      </c>
      <c r="AI83" s="8" t="s">
        <v>1995</v>
      </c>
      <c r="AJ83" s="8" t="s">
        <v>3364</v>
      </c>
      <c r="AK83" s="8" t="s">
        <v>3365</v>
      </c>
      <c r="AL83" s="8" t="s">
        <v>3348</v>
      </c>
      <c r="AM83" s="8" t="s">
        <v>3366</v>
      </c>
      <c r="AN83" s="8" t="s">
        <v>3367</v>
      </c>
      <c r="AO83" s="8" t="s">
        <v>3148</v>
      </c>
      <c r="AP83" s="8" t="s">
        <v>3368</v>
      </c>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t="s">
        <v>12379</v>
      </c>
      <c r="CE83" s="8" t="str">
        <f t="shared" si="10"/>
        <v>GPIO_78</v>
      </c>
      <c r="CF83" s="8" t="str">
        <f t="shared" si="12"/>
        <v>GPIO_78</v>
      </c>
      <c r="CG83" s="8" t="str">
        <f t="shared" si="13"/>
        <v>GPIO</v>
      </c>
      <c r="CH83" s="8" t="str">
        <f t="shared" si="14"/>
        <v>GPIO</v>
      </c>
      <c r="CI83" s="8">
        <v>1</v>
      </c>
      <c r="CJ83" t="s">
        <v>11815</v>
      </c>
      <c r="CK83" t="s">
        <v>11812</v>
      </c>
      <c r="CL83" s="8"/>
      <c r="CM83" s="8" t="s">
        <v>2009</v>
      </c>
      <c r="CN83" s="8"/>
      <c r="CO83" s="8"/>
      <c r="CP83" s="8"/>
      <c r="CQ83" s="8" t="s">
        <v>1083</v>
      </c>
      <c r="CR83" s="8" t="s">
        <v>745</v>
      </c>
      <c r="CS83" s="8" t="s">
        <v>759</v>
      </c>
      <c r="CT83" s="8" t="s">
        <v>753</v>
      </c>
      <c r="CU83" s="8" t="s">
        <v>1078</v>
      </c>
      <c r="CV83" s="8" t="s">
        <v>2011</v>
      </c>
      <c r="CW83" s="119" t="s">
        <v>12460</v>
      </c>
      <c r="CX83" s="2"/>
      <c r="CY83" s="8"/>
      <c r="CZ83" s="8" t="str">
        <f t="shared" si="15"/>
        <v>GPIO_78</v>
      </c>
      <c r="DA83" s="8" t="str">
        <f t="shared" si="16"/>
        <v>GPIO_78</v>
      </c>
      <c r="DB83" s="8" t="str">
        <f t="shared" si="17"/>
        <v>GPIO</v>
      </c>
      <c r="DC83" s="8" t="str">
        <f t="shared" si="18"/>
        <v>GPIO</v>
      </c>
      <c r="DD83" s="8">
        <v>1</v>
      </c>
      <c r="DE83" s="8" t="s">
        <v>1732</v>
      </c>
      <c r="DF83" s="8" t="s">
        <v>1731</v>
      </c>
      <c r="DG83" s="8"/>
      <c r="DH83" s="8"/>
      <c r="DI83" s="8"/>
      <c r="DJ83" s="8"/>
      <c r="DK83" s="8"/>
      <c r="DL83" s="8" t="s">
        <v>1085</v>
      </c>
      <c r="DM83" s="8" t="s">
        <v>745</v>
      </c>
      <c r="DN83" s="8" t="s">
        <v>759</v>
      </c>
      <c r="DO83" s="8" t="s">
        <v>753</v>
      </c>
      <c r="DP83" s="8" t="s">
        <v>747</v>
      </c>
      <c r="DQ83" s="8"/>
      <c r="DR83" s="8"/>
      <c r="DS83" s="8"/>
      <c r="DT83" s="8"/>
    </row>
    <row r="84" spans="1:124">
      <c r="A84" s="8"/>
      <c r="B84" s="89">
        <v>81</v>
      </c>
      <c r="C84" s="8" t="s">
        <v>3369</v>
      </c>
      <c r="D84" s="8" t="s">
        <v>3370</v>
      </c>
      <c r="E84" s="8" t="s">
        <v>3369</v>
      </c>
      <c r="F84" s="8" t="s">
        <v>2106</v>
      </c>
      <c r="G84" s="8" t="s">
        <v>3369</v>
      </c>
      <c r="H84" s="8" t="s">
        <v>3371</v>
      </c>
      <c r="I84" s="8" t="s">
        <v>3369</v>
      </c>
      <c r="J84" s="8" t="s">
        <v>3372</v>
      </c>
      <c r="K84" s="8" t="s">
        <v>3369</v>
      </c>
      <c r="L84" s="8" t="s">
        <v>3373</v>
      </c>
      <c r="M84" s="8"/>
      <c r="N84" s="91" t="s">
        <v>2715</v>
      </c>
      <c r="O84" s="91" t="s">
        <v>2715</v>
      </c>
      <c r="P84" s="91" t="s">
        <v>2715</v>
      </c>
      <c r="Q84" s="91" t="s">
        <v>2715</v>
      </c>
      <c r="R84" s="8">
        <v>3</v>
      </c>
      <c r="S84" s="8" t="s">
        <v>1988</v>
      </c>
      <c r="T84" s="8" t="s">
        <v>1989</v>
      </c>
      <c r="U84" s="8" t="s">
        <v>3374</v>
      </c>
      <c r="V84" s="8" t="s">
        <v>3375</v>
      </c>
      <c r="W84" s="8" t="s">
        <v>3376</v>
      </c>
      <c r="X84" s="8" t="s">
        <v>3377</v>
      </c>
      <c r="Y84" s="8"/>
      <c r="Z84" s="8"/>
      <c r="AA84" s="8"/>
      <c r="AB84" s="8"/>
      <c r="AC84" s="8" t="s">
        <v>1994</v>
      </c>
      <c r="AD84" s="8" t="str">
        <f t="shared" si="11"/>
        <v>GPIO,,GRFC,,,,,,,,,,,</v>
      </c>
      <c r="AE84" s="8"/>
      <c r="AF84" s="8"/>
      <c r="AG84" s="8"/>
      <c r="AH84" s="8" t="s">
        <v>3369</v>
      </c>
      <c r="AI84" s="8" t="s">
        <v>1995</v>
      </c>
      <c r="AJ84" s="8" t="s">
        <v>3378</v>
      </c>
      <c r="AK84" s="8"/>
      <c r="AL84" s="8"/>
      <c r="AM84" s="8"/>
      <c r="AN84" s="8" t="s">
        <v>3379</v>
      </c>
      <c r="AO84" s="8" t="s">
        <v>3148</v>
      </c>
      <c r="AP84" s="8" t="s">
        <v>3380</v>
      </c>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t="str">
        <f t="shared" si="10"/>
        <v>GPIO_79</v>
      </c>
      <c r="CF84" s="8" t="str">
        <f t="shared" si="12"/>
        <v>GPIO_79</v>
      </c>
      <c r="CG84" s="8" t="str">
        <f t="shared" si="13"/>
        <v>GPIO</v>
      </c>
      <c r="CH84" s="8" t="str">
        <f t="shared" si="14"/>
        <v>GPIO</v>
      </c>
      <c r="CI84" s="8">
        <v>1</v>
      </c>
      <c r="CJ84" s="8"/>
      <c r="CK84" s="8" t="s">
        <v>2144</v>
      </c>
      <c r="CL84" s="8"/>
      <c r="CM84" s="8" t="s">
        <v>2009</v>
      </c>
      <c r="CN84" s="8"/>
      <c r="CO84" s="8" t="s">
        <v>3381</v>
      </c>
      <c r="CP84" s="8"/>
      <c r="CQ84" s="8" t="s">
        <v>1085</v>
      </c>
      <c r="CR84" s="8" t="s">
        <v>745</v>
      </c>
      <c r="CS84" s="8" t="s">
        <v>759</v>
      </c>
      <c r="CT84" s="8" t="s">
        <v>753</v>
      </c>
      <c r="CU84" s="8" t="s">
        <v>1078</v>
      </c>
      <c r="CV84" s="8" t="s">
        <v>2011</v>
      </c>
      <c r="CW84" s="117" t="s">
        <v>12461</v>
      </c>
      <c r="CX84" s="2"/>
      <c r="CY84" s="8"/>
      <c r="CZ84" s="8" t="str">
        <f t="shared" si="15"/>
        <v>GPIO_79</v>
      </c>
      <c r="DA84" s="8" t="str">
        <f t="shared" si="16"/>
        <v>GPIO_79</v>
      </c>
      <c r="DB84" s="8" t="str">
        <f t="shared" si="17"/>
        <v>GPIO</v>
      </c>
      <c r="DC84" s="8" t="str">
        <f t="shared" si="18"/>
        <v>GPIO</v>
      </c>
      <c r="DD84" s="8">
        <v>1</v>
      </c>
      <c r="DE84" s="8" t="s">
        <v>853</v>
      </c>
      <c r="DF84" s="8" t="s">
        <v>1702</v>
      </c>
      <c r="DG84" s="8" t="s">
        <v>2009</v>
      </c>
      <c r="DH84" s="8"/>
      <c r="DI84" s="8" t="s">
        <v>3381</v>
      </c>
      <c r="DJ84" s="8"/>
      <c r="DK84" s="8"/>
      <c r="DL84" s="8" t="s">
        <v>1085</v>
      </c>
      <c r="DM84" s="8" t="s">
        <v>745</v>
      </c>
      <c r="DN84" s="8" t="s">
        <v>759</v>
      </c>
      <c r="DO84" s="8" t="s">
        <v>753</v>
      </c>
      <c r="DP84" s="8" t="s">
        <v>747</v>
      </c>
      <c r="DQ84" s="8"/>
      <c r="DR84" s="8"/>
      <c r="DS84" s="8"/>
      <c r="DT84" s="8"/>
    </row>
    <row r="85" spans="1:124">
      <c r="A85" s="8"/>
      <c r="B85" s="89">
        <v>82</v>
      </c>
      <c r="C85" s="8" t="s">
        <v>3382</v>
      </c>
      <c r="D85" s="8" t="s">
        <v>2641</v>
      </c>
      <c r="E85" s="8" t="s">
        <v>3382</v>
      </c>
      <c r="F85" s="8" t="s">
        <v>3383</v>
      </c>
      <c r="G85" s="8" t="s">
        <v>3382</v>
      </c>
      <c r="H85" s="8" t="s">
        <v>3384</v>
      </c>
      <c r="I85" s="8" t="s">
        <v>3382</v>
      </c>
      <c r="J85" s="8" t="s">
        <v>3385</v>
      </c>
      <c r="K85" s="8" t="s">
        <v>3382</v>
      </c>
      <c r="L85" s="8" t="s">
        <v>3386</v>
      </c>
      <c r="M85" s="8"/>
      <c r="N85" s="120" t="s">
        <v>3387</v>
      </c>
      <c r="O85" s="121" t="s">
        <v>3387</v>
      </c>
      <c r="P85" s="121" t="s">
        <v>3387</v>
      </c>
      <c r="Q85" s="121" t="s">
        <v>3387</v>
      </c>
      <c r="R85" s="8">
        <v>3</v>
      </c>
      <c r="S85" s="8" t="s">
        <v>1988</v>
      </c>
      <c r="T85" s="8" t="s">
        <v>1989</v>
      </c>
      <c r="U85" s="8" t="s">
        <v>3388</v>
      </c>
      <c r="V85" s="8" t="s">
        <v>3389</v>
      </c>
      <c r="W85" s="8" t="s">
        <v>3390</v>
      </c>
      <c r="X85" s="8" t="s">
        <v>3391</v>
      </c>
      <c r="Y85" s="8"/>
      <c r="Z85" s="8"/>
      <c r="AA85" s="8"/>
      <c r="AB85" s="8"/>
      <c r="AC85" s="8" t="s">
        <v>1994</v>
      </c>
      <c r="AD85" s="8" t="str">
        <f t="shared" si="11"/>
        <v>GPIO,,GRFC,,,,,,,,,,,</v>
      </c>
      <c r="AE85" s="8"/>
      <c r="AF85" s="8"/>
      <c r="AG85" s="8"/>
      <c r="AH85" s="8" t="s">
        <v>3382</v>
      </c>
      <c r="AI85" s="8" t="s">
        <v>1995</v>
      </c>
      <c r="AJ85" s="8" t="s">
        <v>3392</v>
      </c>
      <c r="AK85" s="8"/>
      <c r="AL85" s="8"/>
      <c r="AM85" s="8"/>
      <c r="AN85" s="8" t="s">
        <v>3393</v>
      </c>
      <c r="AO85" s="8" t="s">
        <v>3148</v>
      </c>
      <c r="AP85" s="8" t="s">
        <v>3394</v>
      </c>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t="str">
        <f t="shared" si="10"/>
        <v>GPIO_80</v>
      </c>
      <c r="CF85" s="8" t="str">
        <f t="shared" si="12"/>
        <v>GPIO_80</v>
      </c>
      <c r="CG85" s="8" t="str">
        <f t="shared" si="13"/>
        <v>GPIO</v>
      </c>
      <c r="CH85" s="8" t="str">
        <f t="shared" si="14"/>
        <v>GPIO</v>
      </c>
      <c r="CI85" s="8">
        <v>1</v>
      </c>
      <c r="CJ85" s="8"/>
      <c r="CK85" s="8" t="s">
        <v>2144</v>
      </c>
      <c r="CL85" s="8"/>
      <c r="CM85" s="8" t="s">
        <v>2009</v>
      </c>
      <c r="CN85" s="8"/>
      <c r="CO85" s="8" t="s">
        <v>3395</v>
      </c>
      <c r="CP85" s="8"/>
      <c r="CQ85" s="8" t="s">
        <v>1084</v>
      </c>
      <c r="CR85" s="8" t="s">
        <v>745</v>
      </c>
      <c r="CS85" s="8"/>
      <c r="CT85" s="8" t="s">
        <v>746</v>
      </c>
      <c r="CU85" s="8" t="s">
        <v>1078</v>
      </c>
      <c r="CV85" s="8" t="s">
        <v>2011</v>
      </c>
      <c r="CW85" s="2"/>
      <c r="CX85" s="2"/>
      <c r="CY85" s="8"/>
      <c r="CZ85" s="8" t="str">
        <f t="shared" si="15"/>
        <v>GPIO_80</v>
      </c>
      <c r="DA85" s="8" t="str">
        <f t="shared" si="16"/>
        <v>GPIO_80</v>
      </c>
      <c r="DB85" s="8" t="str">
        <f t="shared" si="17"/>
        <v>GPIO</v>
      </c>
      <c r="DC85" s="8" t="str">
        <f t="shared" si="18"/>
        <v>GPIO</v>
      </c>
      <c r="DD85" s="8">
        <v>1</v>
      </c>
      <c r="DE85" s="8" t="s">
        <v>3396</v>
      </c>
      <c r="DF85" s="8" t="s">
        <v>3397</v>
      </c>
      <c r="DG85" s="8" t="s">
        <v>2009</v>
      </c>
      <c r="DH85" s="8"/>
      <c r="DI85" s="8" t="s">
        <v>3395</v>
      </c>
      <c r="DJ85" s="8"/>
      <c r="DK85" s="8"/>
      <c r="DL85" s="8" t="s">
        <v>1084</v>
      </c>
      <c r="DM85" s="8" t="s">
        <v>745</v>
      </c>
      <c r="DN85" s="8"/>
      <c r="DO85" s="8" t="s">
        <v>746</v>
      </c>
      <c r="DP85" s="8" t="s">
        <v>747</v>
      </c>
      <c r="DQ85" s="8"/>
      <c r="DR85" s="8"/>
      <c r="DS85" s="8"/>
      <c r="DT85" s="8"/>
    </row>
    <row r="86" spans="1:124" ht="36.75">
      <c r="A86" s="8"/>
      <c r="B86" s="89">
        <v>83</v>
      </c>
      <c r="C86" s="8" t="s">
        <v>3398</v>
      </c>
      <c r="D86" s="8" t="s">
        <v>3399</v>
      </c>
      <c r="E86" s="8" t="s">
        <v>3398</v>
      </c>
      <c r="F86" s="8" t="s">
        <v>3400</v>
      </c>
      <c r="G86" s="8" t="s">
        <v>3398</v>
      </c>
      <c r="H86" s="8" t="s">
        <v>3401</v>
      </c>
      <c r="I86" s="8" t="s">
        <v>3398</v>
      </c>
      <c r="J86" s="8" t="s">
        <v>3402</v>
      </c>
      <c r="K86" s="8" t="s">
        <v>3398</v>
      </c>
      <c r="L86" s="8" t="s">
        <v>3403</v>
      </c>
      <c r="M86" s="8"/>
      <c r="N86" s="120" t="s">
        <v>3387</v>
      </c>
      <c r="O86" s="121" t="s">
        <v>3387</v>
      </c>
      <c r="P86" s="121" t="s">
        <v>3387</v>
      </c>
      <c r="Q86" s="121" t="s">
        <v>3387</v>
      </c>
      <c r="R86" s="8">
        <v>3</v>
      </c>
      <c r="S86" s="8" t="s">
        <v>1988</v>
      </c>
      <c r="T86" s="8" t="s">
        <v>1989</v>
      </c>
      <c r="U86" s="8" t="s">
        <v>3404</v>
      </c>
      <c r="V86" s="8" t="s">
        <v>3405</v>
      </c>
      <c r="W86" s="8" t="s">
        <v>3406</v>
      </c>
      <c r="X86" s="8" t="s">
        <v>3407</v>
      </c>
      <c r="Y86" s="8" t="s">
        <v>3408</v>
      </c>
      <c r="Z86" s="8" t="s">
        <v>2057</v>
      </c>
      <c r="AA86" s="8" t="s">
        <v>2058</v>
      </c>
      <c r="AB86" s="8"/>
      <c r="AC86" s="8" t="s">
        <v>1994</v>
      </c>
      <c r="AD86" s="8" t="str">
        <f t="shared" si="11"/>
        <v>WUP_GPIO,PDC,,GRFC,GPS,,,QUP1,SPI-M_QUP1, QUP1,,,,,,</v>
      </c>
      <c r="AE86" s="8"/>
      <c r="AF86" s="8"/>
      <c r="AG86" s="8"/>
      <c r="AH86" s="8" t="s">
        <v>3409</v>
      </c>
      <c r="AI86" s="8" t="s">
        <v>2060</v>
      </c>
      <c r="AJ86" s="8" t="s">
        <v>3410</v>
      </c>
      <c r="AK86" s="8"/>
      <c r="AL86" s="8"/>
      <c r="AM86" s="8"/>
      <c r="AN86" s="8" t="s">
        <v>3411</v>
      </c>
      <c r="AO86" s="8" t="s">
        <v>3148</v>
      </c>
      <c r="AP86" s="8" t="s">
        <v>3412</v>
      </c>
      <c r="AQ86" s="8" t="s">
        <v>3413</v>
      </c>
      <c r="AR86" s="8" t="s">
        <v>3093</v>
      </c>
      <c r="AS86" s="8" t="s">
        <v>3414</v>
      </c>
      <c r="AT86" s="8"/>
      <c r="AU86" s="8"/>
      <c r="AV86" s="8"/>
      <c r="AW86" s="8"/>
      <c r="AX86" s="8"/>
      <c r="AY86" s="8"/>
      <c r="AZ86" s="8" t="s">
        <v>3415</v>
      </c>
      <c r="BA86" s="8" t="s">
        <v>3416</v>
      </c>
      <c r="BB86" s="8" t="s">
        <v>3417</v>
      </c>
      <c r="BC86" s="8" t="s">
        <v>3418</v>
      </c>
      <c r="BD86" s="8" t="s">
        <v>2160</v>
      </c>
      <c r="BE86" s="8" t="s">
        <v>3419</v>
      </c>
      <c r="BF86" s="8" t="s">
        <v>2668</v>
      </c>
      <c r="BG86" s="8" t="s">
        <v>3420</v>
      </c>
      <c r="BH86" s="8" t="s">
        <v>3417</v>
      </c>
      <c r="BI86" s="8"/>
      <c r="BJ86" s="8"/>
      <c r="BK86" s="8"/>
      <c r="BL86" s="8"/>
      <c r="BM86" s="8"/>
      <c r="BN86" s="8"/>
      <c r="BO86" s="8"/>
      <c r="BP86" s="8"/>
      <c r="BQ86" s="8"/>
      <c r="BR86" s="8"/>
      <c r="BS86" s="8"/>
      <c r="BT86" s="8"/>
      <c r="BU86" s="8"/>
      <c r="BV86" s="8"/>
      <c r="BW86" s="8"/>
      <c r="BX86" s="8"/>
      <c r="BY86" s="8"/>
      <c r="BZ86" s="8"/>
      <c r="CA86" s="8"/>
      <c r="CB86" s="8"/>
      <c r="CC86" s="8"/>
      <c r="CD86" s="8"/>
      <c r="CE86" s="8" t="str">
        <f t="shared" si="10"/>
        <v>WUP_GPIO_81</v>
      </c>
      <c r="CF86" s="8" t="str">
        <f t="shared" si="12"/>
        <v>WUP_GPIO_81</v>
      </c>
      <c r="CG86" s="8" t="str">
        <f t="shared" si="13"/>
        <v>WUP_GPIO,PDC</v>
      </c>
      <c r="CH86" s="8" t="str">
        <f t="shared" si="14"/>
        <v>WUP_GPIO,PDC</v>
      </c>
      <c r="CI86" s="8">
        <v>1</v>
      </c>
      <c r="CJ86" s="8" t="s">
        <v>854</v>
      </c>
      <c r="CK86" s="8" t="s">
        <v>855</v>
      </c>
      <c r="CL86" s="8"/>
      <c r="CM86" s="8" t="s">
        <v>2009</v>
      </c>
      <c r="CN86" s="8"/>
      <c r="CO86" s="8" t="s">
        <v>3421</v>
      </c>
      <c r="CP86" s="8"/>
      <c r="CQ86" s="8" t="s">
        <v>1083</v>
      </c>
      <c r="CR86" s="8" t="s">
        <v>745</v>
      </c>
      <c r="CS86" s="8" t="s">
        <v>799</v>
      </c>
      <c r="CT86" s="8" t="s">
        <v>753</v>
      </c>
      <c r="CU86" s="8" t="s">
        <v>1078</v>
      </c>
      <c r="CV86" s="8" t="s">
        <v>2011</v>
      </c>
      <c r="CW86" s="112" t="s">
        <v>3422</v>
      </c>
      <c r="CX86" s="113" t="s">
        <v>3423</v>
      </c>
      <c r="CY86" s="8"/>
      <c r="CZ86" s="8" t="str">
        <f t="shared" si="15"/>
        <v>WUP_GPIO_81</v>
      </c>
      <c r="DA86" s="8" t="str">
        <f t="shared" si="16"/>
        <v>WUP_GPIO_81</v>
      </c>
      <c r="DB86" s="8" t="str">
        <f t="shared" si="17"/>
        <v>WUP_GPIO,PDC</v>
      </c>
      <c r="DC86" s="8" t="str">
        <f t="shared" si="18"/>
        <v>WUP_GPIO,PDC</v>
      </c>
      <c r="DD86" s="8">
        <v>1</v>
      </c>
      <c r="DE86" s="8" t="s">
        <v>1696</v>
      </c>
      <c r="DF86" s="8" t="s">
        <v>1694</v>
      </c>
      <c r="DG86" s="8" t="s">
        <v>2009</v>
      </c>
      <c r="DH86" s="8"/>
      <c r="DI86" s="8" t="s">
        <v>3421</v>
      </c>
      <c r="DJ86" s="8"/>
      <c r="DK86" s="8"/>
      <c r="DL86" s="8" t="s">
        <v>1083</v>
      </c>
      <c r="DM86" s="8" t="s">
        <v>745</v>
      </c>
      <c r="DN86" s="8" t="s">
        <v>799</v>
      </c>
      <c r="DO86" s="8" t="s">
        <v>753</v>
      </c>
      <c r="DP86" s="8" t="s">
        <v>747</v>
      </c>
      <c r="DQ86" s="8"/>
      <c r="DR86" s="8"/>
      <c r="DS86" s="8"/>
      <c r="DT86" s="8"/>
    </row>
    <row r="87" spans="1:124" ht="25.5" customHeight="1">
      <c r="A87" s="8"/>
      <c r="B87" s="89">
        <v>84</v>
      </c>
      <c r="C87" s="8" t="s">
        <v>3424</v>
      </c>
      <c r="D87" s="8" t="s">
        <v>3425</v>
      </c>
      <c r="E87" s="8" t="s">
        <v>3424</v>
      </c>
      <c r="F87" s="8" t="s">
        <v>3426</v>
      </c>
      <c r="G87" s="8" t="s">
        <v>3424</v>
      </c>
      <c r="H87" s="8" t="s">
        <v>3427</v>
      </c>
      <c r="I87" s="8" t="s">
        <v>3424</v>
      </c>
      <c r="J87" s="8" t="s">
        <v>3428</v>
      </c>
      <c r="K87" s="8" t="s">
        <v>3424</v>
      </c>
      <c r="L87" s="8" t="s">
        <v>3429</v>
      </c>
      <c r="M87" s="8"/>
      <c r="N87" s="120" t="s">
        <v>3387</v>
      </c>
      <c r="O87" s="121" t="s">
        <v>3387</v>
      </c>
      <c r="P87" s="121" t="s">
        <v>3387</v>
      </c>
      <c r="Q87" s="121" t="s">
        <v>3387</v>
      </c>
      <c r="R87" s="8">
        <v>3</v>
      </c>
      <c r="S87" s="8" t="s">
        <v>1988</v>
      </c>
      <c r="T87" s="8" t="s">
        <v>1989</v>
      </c>
      <c r="U87" s="8" t="s">
        <v>3430</v>
      </c>
      <c r="V87" s="8" t="s">
        <v>3431</v>
      </c>
      <c r="W87" s="8" t="s">
        <v>3432</v>
      </c>
      <c r="X87" s="8" t="s">
        <v>3433</v>
      </c>
      <c r="Y87" s="8"/>
      <c r="Z87" s="8"/>
      <c r="AA87" s="8"/>
      <c r="AB87" s="8"/>
      <c r="AC87" s="8" t="s">
        <v>1994</v>
      </c>
      <c r="AD87" s="8" t="str">
        <f t="shared" si="11"/>
        <v>GPIO,,GRFC,GPS,,,QUP1,SPI-M_QUP1, QUP1,,,,,,</v>
      </c>
      <c r="AE87" s="8"/>
      <c r="AF87" s="8"/>
      <c r="AG87" s="8"/>
      <c r="AH87" s="8" t="s">
        <v>3424</v>
      </c>
      <c r="AI87" s="8" t="s">
        <v>1995</v>
      </c>
      <c r="AJ87" s="8" t="s">
        <v>3434</v>
      </c>
      <c r="AK87" s="8"/>
      <c r="AL87" s="8"/>
      <c r="AM87" s="8"/>
      <c r="AN87" s="8" t="s">
        <v>3435</v>
      </c>
      <c r="AO87" s="8" t="s">
        <v>3148</v>
      </c>
      <c r="AP87" s="8" t="s">
        <v>3436</v>
      </c>
      <c r="AQ87" s="8" t="s">
        <v>3437</v>
      </c>
      <c r="AR87" s="8" t="s">
        <v>3093</v>
      </c>
      <c r="AS87" s="8" t="s">
        <v>3438</v>
      </c>
      <c r="AT87" s="8"/>
      <c r="AU87" s="8"/>
      <c r="AV87" s="8"/>
      <c r="AW87" s="8"/>
      <c r="AX87" s="8"/>
      <c r="AY87" s="8"/>
      <c r="AZ87" s="8" t="s">
        <v>3439</v>
      </c>
      <c r="BA87" s="8" t="s">
        <v>3416</v>
      </c>
      <c r="BB87" s="8" t="s">
        <v>3440</v>
      </c>
      <c r="BC87" s="8" t="s">
        <v>3441</v>
      </c>
      <c r="BD87" s="8" t="s">
        <v>2160</v>
      </c>
      <c r="BE87" s="8" t="s">
        <v>3442</v>
      </c>
      <c r="BF87" s="8" t="s">
        <v>2142</v>
      </c>
      <c r="BG87" s="8" t="s">
        <v>3420</v>
      </c>
      <c r="BH87" s="8" t="s">
        <v>3440</v>
      </c>
      <c r="BI87" s="8"/>
      <c r="BJ87" s="8"/>
      <c r="BK87" s="8"/>
      <c r="BL87" s="8"/>
      <c r="BM87" s="8"/>
      <c r="BN87" s="8"/>
      <c r="BO87" s="8"/>
      <c r="BP87" s="8"/>
      <c r="BQ87" s="8"/>
      <c r="BR87" s="8"/>
      <c r="BS87" s="8"/>
      <c r="BT87" s="8"/>
      <c r="BU87" s="8"/>
      <c r="BV87" s="8"/>
      <c r="BW87" s="8"/>
      <c r="BX87" s="8"/>
      <c r="BY87" s="8"/>
      <c r="BZ87" s="8"/>
      <c r="CA87" s="8"/>
      <c r="CB87" s="8"/>
      <c r="CC87" s="8"/>
      <c r="CD87" s="8"/>
      <c r="CE87" s="8" t="str">
        <f t="shared" si="10"/>
        <v>GPIO_82</v>
      </c>
      <c r="CF87" s="8" t="str">
        <f t="shared" si="12"/>
        <v>GPIO_82</v>
      </c>
      <c r="CG87" s="8" t="str">
        <f t="shared" si="13"/>
        <v>GPIO</v>
      </c>
      <c r="CH87" s="8" t="str">
        <f t="shared" si="14"/>
        <v>GPIO</v>
      </c>
      <c r="CI87" s="8">
        <v>1</v>
      </c>
      <c r="CJ87" s="8" t="s">
        <v>856</v>
      </c>
      <c r="CK87" s="8" t="s">
        <v>855</v>
      </c>
      <c r="CL87" s="8"/>
      <c r="CM87" s="8" t="s">
        <v>2009</v>
      </c>
      <c r="CN87" s="8"/>
      <c r="CO87" s="8" t="s">
        <v>3421</v>
      </c>
      <c r="CP87" s="8"/>
      <c r="CQ87" s="8" t="s">
        <v>1085</v>
      </c>
      <c r="CR87" s="8" t="s">
        <v>745</v>
      </c>
      <c r="CS87" s="8" t="s">
        <v>857</v>
      </c>
      <c r="CT87" s="8" t="s">
        <v>753</v>
      </c>
      <c r="CU87" s="8" t="s">
        <v>1078</v>
      </c>
      <c r="CV87" s="8" t="s">
        <v>2011</v>
      </c>
      <c r="CW87" s="112" t="s">
        <v>3443</v>
      </c>
      <c r="CX87" s="113" t="s">
        <v>3444</v>
      </c>
      <c r="CY87" s="8"/>
      <c r="CZ87" s="8" t="str">
        <f t="shared" si="15"/>
        <v>GPIO_82</v>
      </c>
      <c r="DA87" s="8" t="str">
        <f t="shared" si="16"/>
        <v>GPIO_82</v>
      </c>
      <c r="DB87" s="8" t="str">
        <f t="shared" si="17"/>
        <v>GPIO</v>
      </c>
      <c r="DC87" s="8" t="str">
        <f t="shared" si="18"/>
        <v>GPIO</v>
      </c>
      <c r="DD87" s="8">
        <v>1</v>
      </c>
      <c r="DE87" s="8" t="s">
        <v>1695</v>
      </c>
      <c r="DF87" s="8" t="s">
        <v>1694</v>
      </c>
      <c r="DG87" s="8" t="s">
        <v>2009</v>
      </c>
      <c r="DH87" s="8"/>
      <c r="DI87" s="8" t="s">
        <v>3421</v>
      </c>
      <c r="DJ87" s="8"/>
      <c r="DK87" s="8"/>
      <c r="DL87" s="8" t="s">
        <v>1085</v>
      </c>
      <c r="DM87" s="8" t="s">
        <v>745</v>
      </c>
      <c r="DN87" s="8" t="s">
        <v>857</v>
      </c>
      <c r="DO87" s="8" t="s">
        <v>753</v>
      </c>
      <c r="DP87" s="8" t="s">
        <v>747</v>
      </c>
      <c r="DQ87" s="8"/>
      <c r="DR87" s="8"/>
      <c r="DS87" s="8"/>
      <c r="DT87" s="8"/>
    </row>
    <row r="88" spans="1:124" ht="25.5">
      <c r="A88" s="8"/>
      <c r="B88" s="89">
        <v>85</v>
      </c>
      <c r="C88" s="8" t="s">
        <v>3445</v>
      </c>
      <c r="D88" s="8" t="s">
        <v>3446</v>
      </c>
      <c r="E88" s="8" t="s">
        <v>3445</v>
      </c>
      <c r="F88" s="8" t="s">
        <v>3447</v>
      </c>
      <c r="G88" s="8" t="s">
        <v>3445</v>
      </c>
      <c r="H88" s="8" t="s">
        <v>3448</v>
      </c>
      <c r="I88" s="8" t="s">
        <v>3445</v>
      </c>
      <c r="J88" s="8" t="s">
        <v>2906</v>
      </c>
      <c r="K88" s="8" t="s">
        <v>3445</v>
      </c>
      <c r="L88" s="8" t="s">
        <v>3446</v>
      </c>
      <c r="M88" s="8"/>
      <c r="N88" s="120" t="s">
        <v>3387</v>
      </c>
      <c r="O88" s="121" t="s">
        <v>3387</v>
      </c>
      <c r="P88" s="121" t="s">
        <v>3387</v>
      </c>
      <c r="Q88" s="121" t="s">
        <v>3387</v>
      </c>
      <c r="R88" s="8">
        <v>3</v>
      </c>
      <c r="S88" s="8" t="s">
        <v>1988</v>
      </c>
      <c r="T88" s="8" t="s">
        <v>1989</v>
      </c>
      <c r="U88" s="8" t="s">
        <v>3449</v>
      </c>
      <c r="V88" s="8" t="s">
        <v>3450</v>
      </c>
      <c r="W88" s="8" t="s">
        <v>3451</v>
      </c>
      <c r="X88" s="8" t="s">
        <v>3452</v>
      </c>
      <c r="Y88" s="8" t="s">
        <v>3453</v>
      </c>
      <c r="Z88" s="8" t="s">
        <v>2057</v>
      </c>
      <c r="AA88" s="8" t="s">
        <v>2058</v>
      </c>
      <c r="AB88" s="8"/>
      <c r="AC88" s="8" t="s">
        <v>1994</v>
      </c>
      <c r="AD88" s="8" t="str">
        <f t="shared" si="11"/>
        <v>WUP_GPIO,PDC,QUP12,QUP16,,QDSS,,,HSUART_QUP12, QUP12,I2C_QUP12, QUP12,SPI-M_QUP12, QUP12,HSUART_QUP16, QUP16,SPI-M_QUP16, QUP16,,</v>
      </c>
      <c r="AE88" s="8"/>
      <c r="AF88" s="8"/>
      <c r="AG88" s="8"/>
      <c r="AH88" s="8" t="s">
        <v>3454</v>
      </c>
      <c r="AI88" s="8" t="s">
        <v>2060</v>
      </c>
      <c r="AJ88" s="8" t="s">
        <v>3455</v>
      </c>
      <c r="AK88" s="8" t="s">
        <v>3456</v>
      </c>
      <c r="AL88" s="8" t="s">
        <v>3457</v>
      </c>
      <c r="AM88" s="8" t="s">
        <v>3458</v>
      </c>
      <c r="AN88" s="8" t="s">
        <v>3459</v>
      </c>
      <c r="AO88" s="8" t="s">
        <v>3460</v>
      </c>
      <c r="AP88" s="8" t="s">
        <v>3461</v>
      </c>
      <c r="AQ88" s="8"/>
      <c r="AR88" s="8"/>
      <c r="AS88" s="8"/>
      <c r="AT88" s="8" t="s">
        <v>3462</v>
      </c>
      <c r="AU88" s="8" t="s">
        <v>2264</v>
      </c>
      <c r="AV88" s="8" t="s">
        <v>3463</v>
      </c>
      <c r="AW88" s="8"/>
      <c r="AX88" s="8"/>
      <c r="AY88" s="8"/>
      <c r="AZ88" s="8"/>
      <c r="BA88" s="8"/>
      <c r="BB88" s="8"/>
      <c r="BC88" s="8"/>
      <c r="BD88" s="8"/>
      <c r="BE88" s="8"/>
      <c r="BF88" s="8" t="s">
        <v>2123</v>
      </c>
      <c r="BG88" s="8" t="s">
        <v>3464</v>
      </c>
      <c r="BH88" s="8" t="s">
        <v>3458</v>
      </c>
      <c r="BI88" s="8" t="s">
        <v>2002</v>
      </c>
      <c r="BJ88" s="8" t="s">
        <v>3465</v>
      </c>
      <c r="BK88" s="8" t="s">
        <v>3458</v>
      </c>
      <c r="BL88" s="8" t="s">
        <v>2004</v>
      </c>
      <c r="BM88" s="8" t="s">
        <v>3466</v>
      </c>
      <c r="BN88" s="8" t="s">
        <v>3458</v>
      </c>
      <c r="BO88" s="8" t="s">
        <v>2104</v>
      </c>
      <c r="BP88" s="8" t="s">
        <v>3467</v>
      </c>
      <c r="BQ88" s="8" t="s">
        <v>3461</v>
      </c>
      <c r="BR88" s="8" t="s">
        <v>2065</v>
      </c>
      <c r="BS88" s="8" t="s">
        <v>3468</v>
      </c>
      <c r="BT88" s="8" t="s">
        <v>3461</v>
      </c>
      <c r="BU88" s="8"/>
      <c r="BV88" s="8"/>
      <c r="BW88" s="8"/>
      <c r="BX88" s="8"/>
      <c r="BY88" s="8"/>
      <c r="BZ88" s="8"/>
      <c r="CA88" s="8"/>
      <c r="CB88" s="8"/>
      <c r="CC88" s="8"/>
      <c r="CD88" s="8" t="s">
        <v>12244</v>
      </c>
      <c r="CE88" s="8" t="str">
        <f t="shared" si="10"/>
        <v>HSUART_Rx</v>
      </c>
      <c r="CF88" s="8" t="str">
        <f t="shared" si="12"/>
        <v>HSUART_Rx</v>
      </c>
      <c r="CG88" s="8" t="str">
        <f t="shared" si="13"/>
        <v>HSUART_QUP16, QUP16</v>
      </c>
      <c r="CH88" s="8" t="str">
        <f t="shared" si="14"/>
        <v>HSUART_QUP16, QUP16</v>
      </c>
      <c r="CI88" s="8" t="s">
        <v>2008</v>
      </c>
      <c r="CJ88" s="14" t="s">
        <v>12241</v>
      </c>
      <c r="CK88" s="14" t="s">
        <v>12243</v>
      </c>
      <c r="CL88" s="8"/>
      <c r="CM88" s="8" t="s">
        <v>2233</v>
      </c>
      <c r="CN88" s="8"/>
      <c r="CO88" s="8" t="s">
        <v>3469</v>
      </c>
      <c r="CP88" s="8"/>
      <c r="CQ88" s="8" t="s">
        <v>1083</v>
      </c>
      <c r="CR88" s="8" t="s">
        <v>745</v>
      </c>
      <c r="CS88" s="8"/>
      <c r="CT88" s="8" t="s">
        <v>746</v>
      </c>
      <c r="CU88" s="8" t="s">
        <v>1078</v>
      </c>
      <c r="CV88" s="8" t="s">
        <v>2011</v>
      </c>
      <c r="CW88" s="112" t="s">
        <v>12293</v>
      </c>
      <c r="CX88" s="2"/>
      <c r="CY88" s="8"/>
      <c r="CZ88" s="8" t="str">
        <f t="shared" si="15"/>
        <v>HSUART_Rx</v>
      </c>
      <c r="DA88" s="8" t="str">
        <f t="shared" si="16"/>
        <v>HSUART_Rx</v>
      </c>
      <c r="DB88" s="8" t="str">
        <f t="shared" si="17"/>
        <v>HSUART_QUP16, QUP16</v>
      </c>
      <c r="DC88" s="8" t="str">
        <f t="shared" si="18"/>
        <v>HSUART_QUP16, QUP16</v>
      </c>
      <c r="DD88" s="8" t="s">
        <v>2008</v>
      </c>
      <c r="DE88" s="8" t="s">
        <v>858</v>
      </c>
      <c r="DF88" s="8" t="s">
        <v>859</v>
      </c>
      <c r="DG88" s="8" t="s">
        <v>2233</v>
      </c>
      <c r="DH88" s="8"/>
      <c r="DI88" s="8" t="s">
        <v>3469</v>
      </c>
      <c r="DJ88" s="8"/>
      <c r="DK88" s="8"/>
      <c r="DL88" s="8" t="s">
        <v>1083</v>
      </c>
      <c r="DM88" s="8" t="s">
        <v>745</v>
      </c>
      <c r="DN88" s="8"/>
      <c r="DO88" s="8" t="s">
        <v>746</v>
      </c>
      <c r="DP88" s="8" t="s">
        <v>747</v>
      </c>
      <c r="DQ88" s="8"/>
      <c r="DR88" s="8"/>
      <c r="DS88" s="8"/>
      <c r="DT88" s="8"/>
    </row>
    <row r="89" spans="1:124" ht="25.5">
      <c r="A89" s="8"/>
      <c r="B89" s="89">
        <v>86</v>
      </c>
      <c r="C89" s="8" t="s">
        <v>3470</v>
      </c>
      <c r="D89" s="8" t="s">
        <v>3471</v>
      </c>
      <c r="E89" s="8" t="s">
        <v>3470</v>
      </c>
      <c r="F89" s="8" t="s">
        <v>3472</v>
      </c>
      <c r="G89" s="8" t="s">
        <v>3470</v>
      </c>
      <c r="H89" s="8" t="s">
        <v>3473</v>
      </c>
      <c r="I89" s="8" t="s">
        <v>3470</v>
      </c>
      <c r="J89" s="8" t="s">
        <v>2654</v>
      </c>
      <c r="K89" s="8" t="s">
        <v>3470</v>
      </c>
      <c r="L89" s="8" t="s">
        <v>3471</v>
      </c>
      <c r="M89" s="8"/>
      <c r="N89" s="120" t="s">
        <v>3387</v>
      </c>
      <c r="O89" s="121" t="s">
        <v>3387</v>
      </c>
      <c r="P89" s="121" t="s">
        <v>3387</v>
      </c>
      <c r="Q89" s="121" t="s">
        <v>3387</v>
      </c>
      <c r="R89" s="8">
        <v>3</v>
      </c>
      <c r="S89" s="8" t="s">
        <v>1988</v>
      </c>
      <c r="T89" s="8" t="s">
        <v>1989</v>
      </c>
      <c r="U89" s="8" t="s">
        <v>3474</v>
      </c>
      <c r="V89" s="8" t="s">
        <v>3475</v>
      </c>
      <c r="W89" s="8" t="s">
        <v>3476</v>
      </c>
      <c r="X89" s="8" t="s">
        <v>3477</v>
      </c>
      <c r="Y89" s="8"/>
      <c r="Z89" s="8"/>
      <c r="AA89" s="8"/>
      <c r="AB89" s="8"/>
      <c r="AC89" s="8" t="s">
        <v>1994</v>
      </c>
      <c r="AD89" s="8" t="str">
        <f t="shared" si="11"/>
        <v>GPIO,QUP12,QUP16,GP,,,,HSUART_QUP12, QUP12,I2C_QUP12, QUP12,SPI-M_QUP12, QUP12,HSUART_QUP16, QUP16,SPI-M_QUP16, QUP16,,</v>
      </c>
      <c r="AE89" s="8"/>
      <c r="AF89" s="8"/>
      <c r="AG89" s="8"/>
      <c r="AH89" s="8" t="s">
        <v>3470</v>
      </c>
      <c r="AI89" s="8" t="s">
        <v>1995</v>
      </c>
      <c r="AJ89" s="8" t="s">
        <v>3478</v>
      </c>
      <c r="AK89" s="8" t="s">
        <v>3479</v>
      </c>
      <c r="AL89" s="8" t="s">
        <v>3457</v>
      </c>
      <c r="AM89" s="8" t="s">
        <v>3480</v>
      </c>
      <c r="AN89" s="8" t="s">
        <v>3481</v>
      </c>
      <c r="AO89" s="8" t="s">
        <v>3460</v>
      </c>
      <c r="AP89" s="8" t="s">
        <v>3482</v>
      </c>
      <c r="AQ89" s="8" t="s">
        <v>3483</v>
      </c>
      <c r="AR89" s="8" t="s">
        <v>2230</v>
      </c>
      <c r="AS89" s="8" t="s">
        <v>3484</v>
      </c>
      <c r="AT89" s="8"/>
      <c r="AU89" s="8"/>
      <c r="AV89" s="8"/>
      <c r="AW89" s="8"/>
      <c r="AX89" s="8"/>
      <c r="AY89" s="8"/>
      <c r="AZ89" s="8"/>
      <c r="BA89" s="8"/>
      <c r="BB89" s="8"/>
      <c r="BC89" s="8"/>
      <c r="BD89" s="8"/>
      <c r="BE89" s="8"/>
      <c r="BF89" s="8" t="s">
        <v>2143</v>
      </c>
      <c r="BG89" s="8" t="s">
        <v>3464</v>
      </c>
      <c r="BH89" s="8" t="s">
        <v>3480</v>
      </c>
      <c r="BI89" s="8" t="s">
        <v>2026</v>
      </c>
      <c r="BJ89" s="8" t="s">
        <v>3465</v>
      </c>
      <c r="BK89" s="8" t="s">
        <v>3480</v>
      </c>
      <c r="BL89" s="8" t="s">
        <v>2027</v>
      </c>
      <c r="BM89" s="8" t="s">
        <v>3466</v>
      </c>
      <c r="BN89" s="8" t="s">
        <v>3480</v>
      </c>
      <c r="BO89" s="8" t="s">
        <v>2084</v>
      </c>
      <c r="BP89" s="8" t="s">
        <v>3467</v>
      </c>
      <c r="BQ89" s="8" t="s">
        <v>3482</v>
      </c>
      <c r="BR89" s="8" t="s">
        <v>2043</v>
      </c>
      <c r="BS89" s="8" t="s">
        <v>3468</v>
      </c>
      <c r="BT89" s="8" t="s">
        <v>3482</v>
      </c>
      <c r="BU89" s="8"/>
      <c r="BV89" s="8"/>
      <c r="BW89" s="8"/>
      <c r="BX89" s="8"/>
      <c r="BY89" s="8"/>
      <c r="BZ89" s="8"/>
      <c r="CA89" s="8"/>
      <c r="CB89" s="8"/>
      <c r="CC89" s="8"/>
      <c r="CD89" s="8" t="s">
        <v>12244</v>
      </c>
      <c r="CE89" s="8" t="str">
        <f t="shared" si="10"/>
        <v>HSUART_Tx</v>
      </c>
      <c r="CF89" s="8" t="str">
        <f t="shared" si="12"/>
        <v>HSUART_Tx</v>
      </c>
      <c r="CG89" s="8" t="str">
        <f t="shared" si="13"/>
        <v>HSUART_QUP16, QUP16</v>
      </c>
      <c r="CH89" s="8" t="str">
        <f t="shared" si="14"/>
        <v>HSUART_QUP16, QUP16</v>
      </c>
      <c r="CI89" s="8" t="s">
        <v>2008</v>
      </c>
      <c r="CJ89" s="14" t="s">
        <v>12242</v>
      </c>
      <c r="CK89" s="14" t="s">
        <v>12243</v>
      </c>
      <c r="CL89" s="8"/>
      <c r="CM89" s="8" t="s">
        <v>2233</v>
      </c>
      <c r="CN89" s="8"/>
      <c r="CO89" s="8" t="s">
        <v>3469</v>
      </c>
      <c r="CP89" s="8"/>
      <c r="CQ89" s="8" t="s">
        <v>1085</v>
      </c>
      <c r="CR89" s="8" t="s">
        <v>745</v>
      </c>
      <c r="CS89" s="8"/>
      <c r="CT89" s="8" t="s">
        <v>746</v>
      </c>
      <c r="CU89" s="8" t="s">
        <v>1078</v>
      </c>
      <c r="CV89" s="8" t="s">
        <v>2011</v>
      </c>
      <c r="CW89" s="112" t="s">
        <v>12294</v>
      </c>
      <c r="CX89" s="2"/>
      <c r="CY89" s="8"/>
      <c r="CZ89" s="8" t="str">
        <f t="shared" si="15"/>
        <v>HSUART_Tx</v>
      </c>
      <c r="DA89" s="8" t="str">
        <f t="shared" si="16"/>
        <v>HSUART_Tx</v>
      </c>
      <c r="DB89" s="8" t="str">
        <f t="shared" si="17"/>
        <v>HSUART_QUP16, QUP16</v>
      </c>
      <c r="DC89" s="8" t="str">
        <f t="shared" si="18"/>
        <v>HSUART_QUP16, QUP16</v>
      </c>
      <c r="DD89" s="8" t="s">
        <v>2008</v>
      </c>
      <c r="DE89" s="8" t="s">
        <v>860</v>
      </c>
      <c r="DF89" s="8" t="s">
        <v>859</v>
      </c>
      <c r="DG89" s="8" t="s">
        <v>2233</v>
      </c>
      <c r="DH89" s="8"/>
      <c r="DI89" s="8" t="s">
        <v>3469</v>
      </c>
      <c r="DJ89" s="8"/>
      <c r="DK89" s="8"/>
      <c r="DL89" s="8" t="s">
        <v>1085</v>
      </c>
      <c r="DM89" s="8" t="s">
        <v>745</v>
      </c>
      <c r="DN89" s="8"/>
      <c r="DO89" s="8" t="s">
        <v>746</v>
      </c>
      <c r="DP89" s="8" t="s">
        <v>747</v>
      </c>
      <c r="DQ89" s="8"/>
      <c r="DR89" s="8"/>
      <c r="DS89" s="8"/>
      <c r="DT89" s="8"/>
    </row>
    <row r="90" spans="1:124" ht="102">
      <c r="A90" s="8"/>
      <c r="B90" s="89">
        <v>87</v>
      </c>
      <c r="C90" s="8" t="s">
        <v>3485</v>
      </c>
      <c r="D90" s="8" t="s">
        <v>3486</v>
      </c>
      <c r="E90" s="8" t="s">
        <v>3485</v>
      </c>
      <c r="F90" s="8" t="s">
        <v>3487</v>
      </c>
      <c r="G90" s="8" t="s">
        <v>3485</v>
      </c>
      <c r="H90" s="8" t="s">
        <v>3488</v>
      </c>
      <c r="I90" s="8" t="s">
        <v>3485</v>
      </c>
      <c r="J90" s="8" t="s">
        <v>3221</v>
      </c>
      <c r="K90" s="8" t="s">
        <v>3485</v>
      </c>
      <c r="L90" s="8" t="s">
        <v>3486</v>
      </c>
      <c r="M90" s="8"/>
      <c r="N90" s="120" t="s">
        <v>3387</v>
      </c>
      <c r="O90" s="121" t="s">
        <v>3387</v>
      </c>
      <c r="P90" s="121" t="s">
        <v>3387</v>
      </c>
      <c r="Q90" s="121" t="s">
        <v>3387</v>
      </c>
      <c r="R90" s="8">
        <v>3</v>
      </c>
      <c r="S90" s="8" t="s">
        <v>1988</v>
      </c>
      <c r="T90" s="8" t="s">
        <v>1989</v>
      </c>
      <c r="U90" s="8" t="s">
        <v>3489</v>
      </c>
      <c r="V90" s="8" t="s">
        <v>3490</v>
      </c>
      <c r="W90" s="8" t="s">
        <v>3491</v>
      </c>
      <c r="X90" s="8" t="s">
        <v>3492</v>
      </c>
      <c r="Y90" s="8"/>
      <c r="Z90" s="8"/>
      <c r="AA90" s="8"/>
      <c r="AB90" s="8"/>
      <c r="AC90" s="8" t="s">
        <v>1994</v>
      </c>
      <c r="AD90" s="8" t="str">
        <f t="shared" si="11"/>
        <v>GPIO,QUP12,QUP16,,,,,HSUART_QUP12, QUP12,SPI-M_QUP12, QUP12,HSUART_QUP16, QUP16,I2C_QUP16, QUP16,SPI-M_QUP16, QUP16,,</v>
      </c>
      <c r="AE90" s="8"/>
      <c r="AF90" s="8"/>
      <c r="AG90" s="8"/>
      <c r="AH90" s="8" t="s">
        <v>3485</v>
      </c>
      <c r="AI90" s="8" t="s">
        <v>1995</v>
      </c>
      <c r="AJ90" s="8" t="s">
        <v>3493</v>
      </c>
      <c r="AK90" s="8" t="s">
        <v>3494</v>
      </c>
      <c r="AL90" s="8" t="s">
        <v>3457</v>
      </c>
      <c r="AM90" s="8" t="s">
        <v>3495</v>
      </c>
      <c r="AN90" s="8" t="s">
        <v>3496</v>
      </c>
      <c r="AO90" s="8" t="s">
        <v>3460</v>
      </c>
      <c r="AP90" s="8" t="s">
        <v>3497</v>
      </c>
      <c r="AQ90" s="8"/>
      <c r="AR90" s="8"/>
      <c r="AS90" s="8"/>
      <c r="AT90" s="8"/>
      <c r="AU90" s="8"/>
      <c r="AV90" s="8"/>
      <c r="AW90" s="8"/>
      <c r="AX90" s="8"/>
      <c r="AY90" s="8"/>
      <c r="AZ90" s="8"/>
      <c r="BA90" s="8"/>
      <c r="BB90" s="8"/>
      <c r="BC90" s="8"/>
      <c r="BD90" s="8"/>
      <c r="BE90" s="8"/>
      <c r="BF90" s="8" t="s">
        <v>2084</v>
      </c>
      <c r="BG90" s="8" t="s">
        <v>3464</v>
      </c>
      <c r="BH90" s="8" t="s">
        <v>3495</v>
      </c>
      <c r="BI90" s="8" t="s">
        <v>2043</v>
      </c>
      <c r="BJ90" s="8" t="s">
        <v>3466</v>
      </c>
      <c r="BK90" s="8" t="s">
        <v>3495</v>
      </c>
      <c r="BL90" s="8" t="s">
        <v>2143</v>
      </c>
      <c r="BM90" s="8" t="s">
        <v>3467</v>
      </c>
      <c r="BN90" s="8" t="s">
        <v>3497</v>
      </c>
      <c r="BO90" s="8" t="s">
        <v>2026</v>
      </c>
      <c r="BP90" s="8" t="s">
        <v>3498</v>
      </c>
      <c r="BQ90" s="8" t="s">
        <v>3497</v>
      </c>
      <c r="BR90" s="8" t="s">
        <v>2027</v>
      </c>
      <c r="BS90" s="8" t="s">
        <v>3468</v>
      </c>
      <c r="BT90" s="8" t="s">
        <v>3497</v>
      </c>
      <c r="BU90" s="8"/>
      <c r="BV90" s="8"/>
      <c r="BW90" s="8"/>
      <c r="BX90" s="8"/>
      <c r="BY90" s="8"/>
      <c r="BZ90" s="8"/>
      <c r="CA90" s="8"/>
      <c r="CB90" s="8"/>
      <c r="CC90" s="8"/>
      <c r="CD90" s="8"/>
      <c r="CE90" s="8" t="str">
        <f t="shared" si="10"/>
        <v>HSUART_Tx</v>
      </c>
      <c r="CF90" s="8" t="str">
        <f t="shared" si="12"/>
        <v>HSUART_Tx</v>
      </c>
      <c r="CG90" s="8" t="str">
        <f t="shared" si="13"/>
        <v>HSUART_QUP12, QUP12</v>
      </c>
      <c r="CH90" s="8" t="str">
        <f t="shared" si="14"/>
        <v>HSUART_QUP12, QUP12</v>
      </c>
      <c r="CI90" s="8" t="s">
        <v>2232</v>
      </c>
      <c r="CJ90" s="8" t="s">
        <v>861</v>
      </c>
      <c r="CK90" s="8" t="s">
        <v>862</v>
      </c>
      <c r="CL90" s="8"/>
      <c r="CM90" s="8" t="s">
        <v>2009</v>
      </c>
      <c r="CN90" s="8"/>
      <c r="CO90" s="8" t="s">
        <v>3499</v>
      </c>
      <c r="CP90" s="8"/>
      <c r="CQ90" s="8" t="s">
        <v>1085</v>
      </c>
      <c r="CR90" s="8" t="s">
        <v>745</v>
      </c>
      <c r="CS90" s="8"/>
      <c r="CT90" s="8" t="s">
        <v>746</v>
      </c>
      <c r="CU90" s="8" t="s">
        <v>1078</v>
      </c>
      <c r="CV90" s="8" t="s">
        <v>2011</v>
      </c>
      <c r="CW90" s="118" t="s">
        <v>11436</v>
      </c>
      <c r="CX90" s="113" t="s">
        <v>11437</v>
      </c>
      <c r="CY90" s="8"/>
      <c r="CZ90" s="8" t="str">
        <f t="shared" si="15"/>
        <v>HSUART_Tx</v>
      </c>
      <c r="DA90" s="8" t="str">
        <f t="shared" si="16"/>
        <v>HSUART_Tx</v>
      </c>
      <c r="DB90" s="8" t="str">
        <f t="shared" si="17"/>
        <v>HSUART_QUP12, QUP12</v>
      </c>
      <c r="DC90" s="8" t="str">
        <f t="shared" si="18"/>
        <v>HSUART_QUP12, QUP12</v>
      </c>
      <c r="DD90" s="8" t="s">
        <v>2232</v>
      </c>
      <c r="DE90" s="8" t="s">
        <v>861</v>
      </c>
      <c r="DF90" s="8" t="s">
        <v>862</v>
      </c>
      <c r="DG90" s="8" t="s">
        <v>2009</v>
      </c>
      <c r="DH90" s="8"/>
      <c r="DI90" s="8" t="s">
        <v>3499</v>
      </c>
      <c r="DJ90" s="8"/>
      <c r="DK90" s="8"/>
      <c r="DL90" s="8" t="s">
        <v>1085</v>
      </c>
      <c r="DM90" s="8" t="s">
        <v>745</v>
      </c>
      <c r="DN90" s="8"/>
      <c r="DO90" s="8" t="s">
        <v>746</v>
      </c>
      <c r="DP90" s="8" t="s">
        <v>747</v>
      </c>
      <c r="DQ90" s="8"/>
      <c r="DR90" s="8"/>
      <c r="DS90" s="8"/>
      <c r="DT90" s="8"/>
    </row>
    <row r="91" spans="1:124" ht="102">
      <c r="A91" s="8"/>
      <c r="B91" s="89">
        <v>88</v>
      </c>
      <c r="C91" s="8" t="s">
        <v>3500</v>
      </c>
      <c r="D91" s="8" t="s">
        <v>3501</v>
      </c>
      <c r="E91" s="8" t="s">
        <v>3500</v>
      </c>
      <c r="F91" s="8" t="s">
        <v>3502</v>
      </c>
      <c r="G91" s="8" t="s">
        <v>3500</v>
      </c>
      <c r="H91" s="8" t="s">
        <v>3503</v>
      </c>
      <c r="I91" s="8" t="s">
        <v>3500</v>
      </c>
      <c r="J91" s="8" t="s">
        <v>2622</v>
      </c>
      <c r="K91" s="8" t="s">
        <v>3500</v>
      </c>
      <c r="L91" s="8" t="s">
        <v>3501</v>
      </c>
      <c r="M91" s="8"/>
      <c r="N91" s="120" t="s">
        <v>3387</v>
      </c>
      <c r="O91" s="121" t="s">
        <v>3387</v>
      </c>
      <c r="P91" s="121" t="s">
        <v>3387</v>
      </c>
      <c r="Q91" s="121" t="s">
        <v>3387</v>
      </c>
      <c r="R91" s="8">
        <v>3</v>
      </c>
      <c r="S91" s="8" t="s">
        <v>1988</v>
      </c>
      <c r="T91" s="8" t="s">
        <v>1989</v>
      </c>
      <c r="U91" s="8" t="s">
        <v>3504</v>
      </c>
      <c r="V91" s="8" t="s">
        <v>3505</v>
      </c>
      <c r="W91" s="8" t="s">
        <v>3506</v>
      </c>
      <c r="X91" s="8" t="s">
        <v>3507</v>
      </c>
      <c r="Y91" s="8" t="s">
        <v>3508</v>
      </c>
      <c r="Z91" s="8" t="s">
        <v>2057</v>
      </c>
      <c r="AA91" s="8" t="s">
        <v>2058</v>
      </c>
      <c r="AB91" s="8"/>
      <c r="AC91" s="8" t="s">
        <v>1994</v>
      </c>
      <c r="AD91" s="8" t="str">
        <f t="shared" si="11"/>
        <v>WUP_GPIO,PDC,QUP12,QUP16,,,,,HSUART_QUP12, QUP12,SPI-M_QUP12, QUP12,HSUART_QUP16, QUP16,I2C_QUP16, QUP16,SPI-M_QUP16, QUP16,,</v>
      </c>
      <c r="AE91" s="8"/>
      <c r="AF91" s="8"/>
      <c r="AG91" s="8"/>
      <c r="AH91" s="8" t="s">
        <v>3509</v>
      </c>
      <c r="AI91" s="8" t="s">
        <v>2060</v>
      </c>
      <c r="AJ91" s="8" t="s">
        <v>3510</v>
      </c>
      <c r="AK91" s="8" t="s">
        <v>3511</v>
      </c>
      <c r="AL91" s="8" t="s">
        <v>3457</v>
      </c>
      <c r="AM91" s="8" t="s">
        <v>3512</v>
      </c>
      <c r="AN91" s="8" t="s">
        <v>3513</v>
      </c>
      <c r="AO91" s="8" t="s">
        <v>3460</v>
      </c>
      <c r="AP91" s="8" t="s">
        <v>3514</v>
      </c>
      <c r="AQ91" s="8"/>
      <c r="AR91" s="8"/>
      <c r="AS91" s="8"/>
      <c r="AT91" s="8"/>
      <c r="AU91" s="8"/>
      <c r="AV91" s="8"/>
      <c r="AW91" s="8"/>
      <c r="AX91" s="8"/>
      <c r="AY91" s="8"/>
      <c r="AZ91" s="8"/>
      <c r="BA91" s="8"/>
      <c r="BB91" s="8"/>
      <c r="BC91" s="8"/>
      <c r="BD91" s="8"/>
      <c r="BE91" s="8"/>
      <c r="BF91" s="8" t="s">
        <v>2104</v>
      </c>
      <c r="BG91" s="8" t="s">
        <v>3464</v>
      </c>
      <c r="BH91" s="8" t="s">
        <v>3512</v>
      </c>
      <c r="BI91" s="8" t="s">
        <v>2065</v>
      </c>
      <c r="BJ91" s="8" t="s">
        <v>3466</v>
      </c>
      <c r="BK91" s="8" t="s">
        <v>3512</v>
      </c>
      <c r="BL91" s="8" t="s">
        <v>2123</v>
      </c>
      <c r="BM91" s="8" t="s">
        <v>3467</v>
      </c>
      <c r="BN91" s="8" t="s">
        <v>3514</v>
      </c>
      <c r="BO91" s="8" t="s">
        <v>2002</v>
      </c>
      <c r="BP91" s="8" t="s">
        <v>3498</v>
      </c>
      <c r="BQ91" s="8" t="s">
        <v>3514</v>
      </c>
      <c r="BR91" s="8" t="s">
        <v>2004</v>
      </c>
      <c r="BS91" s="8" t="s">
        <v>3468</v>
      </c>
      <c r="BT91" s="8" t="s">
        <v>3514</v>
      </c>
      <c r="BU91" s="8"/>
      <c r="BV91" s="8"/>
      <c r="BW91" s="8"/>
      <c r="BX91" s="8"/>
      <c r="BY91" s="8"/>
      <c r="BZ91" s="8"/>
      <c r="CA91" s="8"/>
      <c r="CB91" s="8"/>
      <c r="CC91" s="8"/>
      <c r="CD91" s="8"/>
      <c r="CE91" s="8" t="str">
        <f t="shared" si="10"/>
        <v>HSUART_Rx</v>
      </c>
      <c r="CF91" s="8" t="str">
        <f t="shared" si="12"/>
        <v>HSUART_Rx</v>
      </c>
      <c r="CG91" s="8" t="str">
        <f t="shared" si="13"/>
        <v>HSUART_QUP12, QUP12</v>
      </c>
      <c r="CH91" s="8" t="str">
        <f t="shared" si="14"/>
        <v>HSUART_QUP12, QUP12</v>
      </c>
      <c r="CI91" s="8" t="s">
        <v>2232</v>
      </c>
      <c r="CJ91" s="8" t="s">
        <v>863</v>
      </c>
      <c r="CK91" s="8" t="s">
        <v>862</v>
      </c>
      <c r="CL91" s="8"/>
      <c r="CM91" s="8" t="s">
        <v>2009</v>
      </c>
      <c r="CN91" s="8"/>
      <c r="CO91" s="8" t="s">
        <v>3515</v>
      </c>
      <c r="CP91" s="8"/>
      <c r="CQ91" s="8" t="s">
        <v>1083</v>
      </c>
      <c r="CR91" s="8" t="s">
        <v>745</v>
      </c>
      <c r="CS91" s="8"/>
      <c r="CT91" s="8" t="s">
        <v>746</v>
      </c>
      <c r="CU91" s="8" t="s">
        <v>1078</v>
      </c>
      <c r="CV91" s="8" t="s">
        <v>2011</v>
      </c>
      <c r="CW91" s="118" t="s">
        <v>11438</v>
      </c>
      <c r="CX91" s="113" t="s">
        <v>11439</v>
      </c>
      <c r="CY91" s="8"/>
      <c r="CZ91" s="8" t="str">
        <f t="shared" si="15"/>
        <v>HSUART_Rx</v>
      </c>
      <c r="DA91" s="8" t="str">
        <f t="shared" si="16"/>
        <v>HSUART_Rx</v>
      </c>
      <c r="DB91" s="8" t="str">
        <f t="shared" si="17"/>
        <v>HSUART_QUP12, QUP12</v>
      </c>
      <c r="DC91" s="8" t="str">
        <f t="shared" si="18"/>
        <v>HSUART_QUP12, QUP12</v>
      </c>
      <c r="DD91" s="8" t="s">
        <v>2232</v>
      </c>
      <c r="DE91" s="8" t="s">
        <v>863</v>
      </c>
      <c r="DF91" s="8" t="s">
        <v>862</v>
      </c>
      <c r="DG91" s="8" t="s">
        <v>2009</v>
      </c>
      <c r="DH91" s="8"/>
      <c r="DI91" s="8" t="s">
        <v>3515</v>
      </c>
      <c r="DJ91" s="8"/>
      <c r="DK91" s="8"/>
      <c r="DL91" s="8" t="s">
        <v>1083</v>
      </c>
      <c r="DM91" s="8" t="s">
        <v>745</v>
      </c>
      <c r="DN91" s="8"/>
      <c r="DO91" s="8" t="s">
        <v>746</v>
      </c>
      <c r="DP91" s="8" t="s">
        <v>747</v>
      </c>
      <c r="DQ91" s="8"/>
      <c r="DR91" s="8"/>
      <c r="DS91" s="8"/>
      <c r="DT91" s="8"/>
    </row>
    <row r="92" spans="1:124" ht="39" customHeight="1">
      <c r="A92" s="8"/>
      <c r="B92" s="89">
        <v>89</v>
      </c>
      <c r="C92" s="8" t="s">
        <v>3516</v>
      </c>
      <c r="D92" s="8" t="s">
        <v>3517</v>
      </c>
      <c r="E92" s="8" t="s">
        <v>3516</v>
      </c>
      <c r="F92" s="8" t="s">
        <v>3518</v>
      </c>
      <c r="G92" s="8" t="s">
        <v>3516</v>
      </c>
      <c r="H92" s="8" t="s">
        <v>3519</v>
      </c>
      <c r="I92" s="8" t="s">
        <v>3516</v>
      </c>
      <c r="J92" s="8" t="s">
        <v>2089</v>
      </c>
      <c r="K92" s="8" t="s">
        <v>3516</v>
      </c>
      <c r="L92" s="8" t="s">
        <v>3520</v>
      </c>
      <c r="M92" s="8"/>
      <c r="N92" s="120" t="s">
        <v>3387</v>
      </c>
      <c r="O92" s="121" t="s">
        <v>3387</v>
      </c>
      <c r="P92" s="121" t="s">
        <v>3387</v>
      </c>
      <c r="Q92" s="121" t="s">
        <v>3387</v>
      </c>
      <c r="R92" s="8">
        <v>3</v>
      </c>
      <c r="S92" s="8" t="s">
        <v>1988</v>
      </c>
      <c r="T92" s="8" t="s">
        <v>1989</v>
      </c>
      <c r="U92" s="8" t="s">
        <v>3521</v>
      </c>
      <c r="V92" s="8" t="s">
        <v>3522</v>
      </c>
      <c r="W92" s="8" t="s">
        <v>3523</v>
      </c>
      <c r="X92" s="8" t="s">
        <v>3524</v>
      </c>
      <c r="Y92" s="8" t="s">
        <v>3525</v>
      </c>
      <c r="Z92" s="8" t="s">
        <v>2057</v>
      </c>
      <c r="AA92" s="8" t="s">
        <v>2058</v>
      </c>
      <c r="AB92" s="8"/>
      <c r="AC92" s="8" t="s">
        <v>1994</v>
      </c>
      <c r="AD92" s="8" t="str">
        <f t="shared" si="11"/>
        <v>WUP_GPIO,PDC,,,,,,,,,,,,,</v>
      </c>
      <c r="AE92" s="8"/>
      <c r="AF92" s="8"/>
      <c r="AG92" s="8"/>
      <c r="AH92" s="8" t="s">
        <v>3526</v>
      </c>
      <c r="AI92" s="8" t="s">
        <v>2060</v>
      </c>
      <c r="AJ92" s="8" t="s">
        <v>3527</v>
      </c>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t="str">
        <f t="shared" si="10"/>
        <v>WUP_GPIO_87</v>
      </c>
      <c r="CF92" s="8" t="str">
        <f t="shared" si="12"/>
        <v>WUP_GPIO_87</v>
      </c>
      <c r="CG92" s="8" t="str">
        <f t="shared" si="13"/>
        <v>WUP_GPIO,PDC</v>
      </c>
      <c r="CH92" s="8" t="str">
        <f t="shared" si="14"/>
        <v>WUP_GPIO,PDC</v>
      </c>
      <c r="CI92" s="8">
        <v>1</v>
      </c>
      <c r="CJ92" t="s">
        <v>864</v>
      </c>
      <c r="CK92" s="8" t="s">
        <v>820</v>
      </c>
      <c r="CL92" s="8"/>
      <c r="CM92" s="8" t="s">
        <v>2009</v>
      </c>
      <c r="CN92" s="8"/>
      <c r="CO92" s="8" t="s">
        <v>2216</v>
      </c>
      <c r="CP92" s="8"/>
      <c r="CQ92" s="8" t="s">
        <v>1085</v>
      </c>
      <c r="CR92" s="8" t="s">
        <v>745</v>
      </c>
      <c r="CS92" s="8" t="s">
        <v>759</v>
      </c>
      <c r="CT92" s="8" t="s">
        <v>753</v>
      </c>
      <c r="CU92" s="8" t="s">
        <v>1078</v>
      </c>
      <c r="CV92" s="8" t="s">
        <v>2011</v>
      </c>
      <c r="CW92" s="112" t="s">
        <v>3528</v>
      </c>
      <c r="CX92" s="113" t="s">
        <v>3529</v>
      </c>
      <c r="CY92" s="8"/>
      <c r="CZ92" s="8" t="str">
        <f t="shared" si="15"/>
        <v>WUP_GPIO_87</v>
      </c>
      <c r="DA92" s="8" t="str">
        <f t="shared" si="16"/>
        <v>WUP_GPIO_87</v>
      </c>
      <c r="DB92" s="8" t="str">
        <f t="shared" si="17"/>
        <v>WUP_GPIO,PDC</v>
      </c>
      <c r="DC92" s="8" t="str">
        <f t="shared" si="18"/>
        <v>WUP_GPIO,PDC</v>
      </c>
      <c r="DD92" s="8">
        <v>1</v>
      </c>
      <c r="DE92" s="8" t="s">
        <v>1746</v>
      </c>
      <c r="DF92" s="8" t="s">
        <v>1745</v>
      </c>
      <c r="DG92" s="8" t="s">
        <v>2009</v>
      </c>
      <c r="DH92" s="8"/>
      <c r="DI92" s="8" t="s">
        <v>2216</v>
      </c>
      <c r="DJ92" s="8"/>
      <c r="DK92" s="8"/>
      <c r="DL92" s="8" t="s">
        <v>1085</v>
      </c>
      <c r="DM92" s="8" t="s">
        <v>745</v>
      </c>
      <c r="DN92" s="8" t="s">
        <v>759</v>
      </c>
      <c r="DO92" s="8" t="s">
        <v>753</v>
      </c>
      <c r="DP92" s="8" t="s">
        <v>747</v>
      </c>
      <c r="DQ92" s="8"/>
      <c r="DR92" s="8"/>
      <c r="DS92" s="8"/>
      <c r="DT92" s="8"/>
    </row>
    <row r="93" spans="1:124" ht="63.75" customHeight="1">
      <c r="A93" s="8"/>
      <c r="B93" s="89">
        <v>90</v>
      </c>
      <c r="C93" s="8" t="s">
        <v>3530</v>
      </c>
      <c r="D93" s="8" t="s">
        <v>3531</v>
      </c>
      <c r="E93" s="8" t="s">
        <v>3530</v>
      </c>
      <c r="F93" s="8" t="s">
        <v>3532</v>
      </c>
      <c r="G93" s="8" t="s">
        <v>3530</v>
      </c>
      <c r="H93" s="8" t="s">
        <v>3533</v>
      </c>
      <c r="I93" s="8" t="s">
        <v>3530</v>
      </c>
      <c r="J93" s="8" t="s">
        <v>3534</v>
      </c>
      <c r="K93" s="8" t="s">
        <v>3530</v>
      </c>
      <c r="L93" s="8" t="s">
        <v>3531</v>
      </c>
      <c r="M93" s="8"/>
      <c r="N93" s="120" t="s">
        <v>3387</v>
      </c>
      <c r="O93" s="121" t="s">
        <v>3387</v>
      </c>
      <c r="P93" s="121" t="s">
        <v>3387</v>
      </c>
      <c r="Q93" s="121" t="s">
        <v>3387</v>
      </c>
      <c r="R93" s="8">
        <v>3</v>
      </c>
      <c r="S93" s="8" t="s">
        <v>1988</v>
      </c>
      <c r="T93" s="8" t="s">
        <v>1989</v>
      </c>
      <c r="U93" s="8" t="s">
        <v>3535</v>
      </c>
      <c r="V93" s="8" t="s">
        <v>3536</v>
      </c>
      <c r="W93" s="8" t="s">
        <v>3537</v>
      </c>
      <c r="X93" s="8" t="s">
        <v>3538</v>
      </c>
      <c r="Y93" s="8" t="s">
        <v>3539</v>
      </c>
      <c r="Z93" s="8" t="s">
        <v>2057</v>
      </c>
      <c r="AA93" s="8" t="s">
        <v>2058</v>
      </c>
      <c r="AB93" s="8"/>
      <c r="AC93" s="8" t="s">
        <v>1994</v>
      </c>
      <c r="AD93" s="8" t="str">
        <f t="shared" si="11"/>
        <v>WUP_GPIO,PDC,TSIF1,QUP8,QSPI,,,,UART_QUP8, QUP8,I2C_QUP8, QUP8,I3C_QUP8, QUP8,SPI-M_QUP8, QUP8,,,</v>
      </c>
      <c r="AE93" s="8"/>
      <c r="AF93" s="8"/>
      <c r="AG93" s="8"/>
      <c r="AH93" s="8" t="s">
        <v>3540</v>
      </c>
      <c r="AI93" s="8" t="s">
        <v>2060</v>
      </c>
      <c r="AJ93" s="8" t="s">
        <v>3541</v>
      </c>
      <c r="AK93" s="8" t="s">
        <v>3542</v>
      </c>
      <c r="AL93" s="8" t="s">
        <v>3543</v>
      </c>
      <c r="AM93" s="8" t="s">
        <v>3544</v>
      </c>
      <c r="AN93" s="8" t="s">
        <v>3545</v>
      </c>
      <c r="AO93" s="8" t="s">
        <v>3546</v>
      </c>
      <c r="AP93" s="8" t="s">
        <v>3547</v>
      </c>
      <c r="AQ93" s="8" t="s">
        <v>3548</v>
      </c>
      <c r="AR93" s="8" t="s">
        <v>3549</v>
      </c>
      <c r="AS93" s="8" t="s">
        <v>3550</v>
      </c>
      <c r="AT93" s="8"/>
      <c r="AU93" s="8"/>
      <c r="AV93" s="8"/>
      <c r="AW93" s="8"/>
      <c r="AX93" s="8"/>
      <c r="AY93" s="8"/>
      <c r="AZ93" s="8"/>
      <c r="BA93" s="8"/>
      <c r="BB93" s="8"/>
      <c r="BC93" s="8"/>
      <c r="BD93" s="8"/>
      <c r="BE93" s="8"/>
      <c r="BF93" s="8" t="s">
        <v>2000</v>
      </c>
      <c r="BG93" s="8" t="s">
        <v>3551</v>
      </c>
      <c r="BH93" s="8" t="s">
        <v>3547</v>
      </c>
      <c r="BI93" s="8" t="s">
        <v>2002</v>
      </c>
      <c r="BJ93" s="8" t="s">
        <v>3552</v>
      </c>
      <c r="BK93" s="8" t="s">
        <v>3547</v>
      </c>
      <c r="BL93" s="8" t="s">
        <v>2705</v>
      </c>
      <c r="BM93" s="8" t="s">
        <v>3553</v>
      </c>
      <c r="BN93" s="8" t="s">
        <v>3547</v>
      </c>
      <c r="BO93" s="8" t="s">
        <v>2004</v>
      </c>
      <c r="BP93" s="8" t="s">
        <v>3554</v>
      </c>
      <c r="BQ93" s="8" t="s">
        <v>3547</v>
      </c>
      <c r="BR93" s="8"/>
      <c r="BS93" s="8"/>
      <c r="BT93" s="8"/>
      <c r="BU93" s="8"/>
      <c r="BV93" s="8"/>
      <c r="BW93" s="8"/>
      <c r="BX93" s="8"/>
      <c r="BY93" s="8"/>
      <c r="BZ93" s="8"/>
      <c r="CA93" s="8"/>
      <c r="CB93" s="8"/>
      <c r="CC93" s="8"/>
      <c r="CD93" s="8"/>
      <c r="CE93" s="8" t="str">
        <f t="shared" si="10"/>
        <v>SPI-M_MISO</v>
      </c>
      <c r="CF93" s="8" t="str">
        <f t="shared" si="12"/>
        <v>SPI-M_MISO</v>
      </c>
      <c r="CG93" s="8" t="str">
        <f t="shared" si="13"/>
        <v>SPI-M_QUP8, QUP8</v>
      </c>
      <c r="CH93" s="8" t="str">
        <f t="shared" si="14"/>
        <v>SPI-M_QUP8, QUP8</v>
      </c>
      <c r="CI93" s="8" t="s">
        <v>2008</v>
      </c>
      <c r="CJ93" s="8" t="s">
        <v>865</v>
      </c>
      <c r="CK93" s="8" t="s">
        <v>866</v>
      </c>
      <c r="CL93" s="8"/>
      <c r="CM93" s="8"/>
      <c r="CN93" s="8"/>
      <c r="CO93" s="8" t="s">
        <v>3555</v>
      </c>
      <c r="CP93" s="8"/>
      <c r="CQ93" s="8" t="s">
        <v>1083</v>
      </c>
      <c r="CR93" s="8" t="s">
        <v>745</v>
      </c>
      <c r="CS93" s="8"/>
      <c r="CT93" s="8" t="s">
        <v>746</v>
      </c>
      <c r="CU93" s="8" t="s">
        <v>1078</v>
      </c>
      <c r="CV93" s="8" t="s">
        <v>2011</v>
      </c>
      <c r="CW93" s="118" t="s">
        <v>11440</v>
      </c>
      <c r="CX93" s="113" t="s">
        <v>11441</v>
      </c>
      <c r="CY93" s="8"/>
      <c r="CZ93" s="8" t="str">
        <f t="shared" si="15"/>
        <v>SPI-M_MISO</v>
      </c>
      <c r="DA93" s="8" t="str">
        <f t="shared" si="16"/>
        <v>SPI-M_MISO</v>
      </c>
      <c r="DB93" s="8" t="str">
        <f t="shared" si="17"/>
        <v>SPI-M_QUP8, QUP8</v>
      </c>
      <c r="DC93" s="8" t="str">
        <f t="shared" si="18"/>
        <v>SPI-M_QUP8, QUP8</v>
      </c>
      <c r="DD93" s="8" t="s">
        <v>2008</v>
      </c>
      <c r="DE93" s="8" t="s">
        <v>865</v>
      </c>
      <c r="DF93" s="8" t="s">
        <v>3556</v>
      </c>
      <c r="DG93" s="8"/>
      <c r="DH93" s="8"/>
      <c r="DI93" s="8" t="s">
        <v>3555</v>
      </c>
      <c r="DJ93" s="8"/>
      <c r="DK93" s="8"/>
      <c r="DL93" s="8" t="s">
        <v>1083</v>
      </c>
      <c r="DM93" s="8" t="s">
        <v>745</v>
      </c>
      <c r="DN93" s="8"/>
      <c r="DO93" s="8" t="s">
        <v>746</v>
      </c>
      <c r="DP93" s="8" t="s">
        <v>747</v>
      </c>
      <c r="DQ93" s="8"/>
      <c r="DR93" s="8"/>
      <c r="DS93" s="8"/>
      <c r="DT93" s="8"/>
    </row>
    <row r="94" spans="1:124" ht="63.75">
      <c r="A94" s="8"/>
      <c r="B94" s="89">
        <v>91</v>
      </c>
      <c r="C94" s="8" t="s">
        <v>3557</v>
      </c>
      <c r="D94" s="8" t="s">
        <v>3558</v>
      </c>
      <c r="E94" s="8" t="s">
        <v>3557</v>
      </c>
      <c r="F94" s="8" t="s">
        <v>3559</v>
      </c>
      <c r="G94" s="8" t="s">
        <v>3557</v>
      </c>
      <c r="H94" s="8" t="s">
        <v>3560</v>
      </c>
      <c r="I94" s="8" t="s">
        <v>3557</v>
      </c>
      <c r="J94" s="8" t="s">
        <v>3561</v>
      </c>
      <c r="K94" s="8" t="s">
        <v>3557</v>
      </c>
      <c r="L94" s="8" t="s">
        <v>3558</v>
      </c>
      <c r="M94" s="8"/>
      <c r="N94" s="120" t="s">
        <v>3387</v>
      </c>
      <c r="O94" s="121" t="s">
        <v>3387</v>
      </c>
      <c r="P94" s="121" t="s">
        <v>3387</v>
      </c>
      <c r="Q94" s="121" t="s">
        <v>3387</v>
      </c>
      <c r="R94" s="8">
        <v>3</v>
      </c>
      <c r="S94" s="8" t="s">
        <v>1988</v>
      </c>
      <c r="T94" s="8" t="s">
        <v>1989</v>
      </c>
      <c r="U94" s="8" t="s">
        <v>3562</v>
      </c>
      <c r="V94" s="8" t="s">
        <v>3563</v>
      </c>
      <c r="W94" s="8" t="s">
        <v>3564</v>
      </c>
      <c r="X94" s="8" t="s">
        <v>3565</v>
      </c>
      <c r="Y94" s="8"/>
      <c r="Z94" s="8"/>
      <c r="AA94" s="8"/>
      <c r="AB94" s="8"/>
      <c r="AC94" s="8" t="s">
        <v>1994</v>
      </c>
      <c r="AD94" s="8" t="str">
        <f t="shared" si="11"/>
        <v>GPIO,TSIF1,QUP8,QSPI,,,,UART_QUP8, QUP8,I2C_QUP8, QUP8,I3C_QUP8, QUP8,SPI-M_QUP8, QUP8,,,</v>
      </c>
      <c r="AE94" s="8"/>
      <c r="AF94" s="8"/>
      <c r="AG94" s="8"/>
      <c r="AH94" s="8" t="s">
        <v>3557</v>
      </c>
      <c r="AI94" s="8" t="s">
        <v>1995</v>
      </c>
      <c r="AJ94" s="8" t="s">
        <v>3566</v>
      </c>
      <c r="AK94" s="8" t="s">
        <v>3567</v>
      </c>
      <c r="AL94" s="8" t="s">
        <v>3543</v>
      </c>
      <c r="AM94" s="8" t="s">
        <v>3568</v>
      </c>
      <c r="AN94" s="8" t="s">
        <v>3569</v>
      </c>
      <c r="AO94" s="8" t="s">
        <v>3546</v>
      </c>
      <c r="AP94" s="8" t="s">
        <v>3570</v>
      </c>
      <c r="AQ94" s="8" t="s">
        <v>3571</v>
      </c>
      <c r="AR94" s="8" t="s">
        <v>3549</v>
      </c>
      <c r="AS94" s="8" t="s">
        <v>3572</v>
      </c>
      <c r="AT94" s="8"/>
      <c r="AU94" s="8"/>
      <c r="AV94" s="8"/>
      <c r="AW94" s="8"/>
      <c r="AX94" s="8"/>
      <c r="AY94" s="8"/>
      <c r="AZ94" s="8"/>
      <c r="BA94" s="8"/>
      <c r="BB94" s="8"/>
      <c r="BC94" s="8"/>
      <c r="BD94" s="8"/>
      <c r="BE94" s="8"/>
      <c r="BF94" s="8" t="s">
        <v>2025</v>
      </c>
      <c r="BG94" s="8" t="s">
        <v>3551</v>
      </c>
      <c r="BH94" s="8" t="s">
        <v>3570</v>
      </c>
      <c r="BI94" s="8" t="s">
        <v>2026</v>
      </c>
      <c r="BJ94" s="8" t="s">
        <v>3552</v>
      </c>
      <c r="BK94" s="8" t="s">
        <v>3570</v>
      </c>
      <c r="BL94" s="8" t="s">
        <v>2725</v>
      </c>
      <c r="BM94" s="8" t="s">
        <v>3553</v>
      </c>
      <c r="BN94" s="8" t="s">
        <v>3570</v>
      </c>
      <c r="BO94" s="8" t="s">
        <v>2027</v>
      </c>
      <c r="BP94" s="8" t="s">
        <v>3554</v>
      </c>
      <c r="BQ94" s="8" t="s">
        <v>3570</v>
      </c>
      <c r="BR94" s="8"/>
      <c r="BS94" s="8"/>
      <c r="BT94" s="8"/>
      <c r="BU94" s="8"/>
      <c r="BV94" s="8"/>
      <c r="BW94" s="8"/>
      <c r="BX94" s="8"/>
      <c r="BY94" s="8"/>
      <c r="BZ94" s="8"/>
      <c r="CA94" s="8"/>
      <c r="CB94" s="8"/>
      <c r="CC94" s="8"/>
      <c r="CD94" s="8"/>
      <c r="CE94" s="8" t="str">
        <f t="shared" si="10"/>
        <v>SPI-M_MOSI</v>
      </c>
      <c r="CF94" s="8" t="str">
        <f t="shared" si="12"/>
        <v>SPI-M_MOSI</v>
      </c>
      <c r="CG94" s="8" t="str">
        <f t="shared" si="13"/>
        <v>SPI-M_QUP8, QUP8</v>
      </c>
      <c r="CH94" s="8" t="str">
        <f t="shared" si="14"/>
        <v>SPI-M_QUP8, QUP8</v>
      </c>
      <c r="CI94" s="8" t="s">
        <v>2008</v>
      </c>
      <c r="CJ94" s="8" t="s">
        <v>867</v>
      </c>
      <c r="CK94" s="8" t="s">
        <v>866</v>
      </c>
      <c r="CL94" s="8"/>
      <c r="CM94" s="8"/>
      <c r="CN94" s="8"/>
      <c r="CO94" s="8" t="s">
        <v>3555</v>
      </c>
      <c r="CP94" s="8"/>
      <c r="CQ94" s="8" t="s">
        <v>1085</v>
      </c>
      <c r="CR94" s="8" t="s">
        <v>745</v>
      </c>
      <c r="CS94" s="8"/>
      <c r="CT94" s="8" t="s">
        <v>746</v>
      </c>
      <c r="CU94" s="8" t="s">
        <v>1078</v>
      </c>
      <c r="CV94" s="8" t="s">
        <v>2011</v>
      </c>
      <c r="CW94" s="118" t="s">
        <v>11442</v>
      </c>
      <c r="CX94" s="2"/>
      <c r="CY94" s="8"/>
      <c r="CZ94" s="8" t="str">
        <f t="shared" si="15"/>
        <v>SPI-M_MOSI</v>
      </c>
      <c r="DA94" s="8" t="str">
        <f t="shared" si="16"/>
        <v>SPI-M_MOSI</v>
      </c>
      <c r="DB94" s="8" t="str">
        <f t="shared" si="17"/>
        <v>SPI-M_QUP8, QUP8</v>
      </c>
      <c r="DC94" s="8" t="str">
        <f t="shared" si="18"/>
        <v>SPI-M_QUP8, QUP8</v>
      </c>
      <c r="DD94" s="8" t="s">
        <v>2008</v>
      </c>
      <c r="DE94" s="8" t="s">
        <v>867</v>
      </c>
      <c r="DF94" s="8" t="s">
        <v>3556</v>
      </c>
      <c r="DG94" s="8"/>
      <c r="DH94" s="8"/>
      <c r="DI94" s="8" t="s">
        <v>3555</v>
      </c>
      <c r="DJ94" s="8"/>
      <c r="DK94" s="8"/>
      <c r="DL94" s="8" t="s">
        <v>1085</v>
      </c>
      <c r="DM94" s="8" t="s">
        <v>745</v>
      </c>
      <c r="DN94" s="8"/>
      <c r="DO94" s="8" t="s">
        <v>746</v>
      </c>
      <c r="DP94" s="8" t="s">
        <v>747</v>
      </c>
      <c r="DQ94" s="8"/>
      <c r="DR94" s="8"/>
      <c r="DS94" s="8"/>
      <c r="DT94" s="8"/>
    </row>
    <row r="95" spans="1:124" ht="63.75">
      <c r="A95" s="8"/>
      <c r="B95" s="89">
        <v>92</v>
      </c>
      <c r="C95" s="8" t="s">
        <v>3573</v>
      </c>
      <c r="D95" s="8" t="s">
        <v>3574</v>
      </c>
      <c r="E95" s="8" t="s">
        <v>3573</v>
      </c>
      <c r="F95" s="8" t="s">
        <v>3575</v>
      </c>
      <c r="G95" s="8" t="s">
        <v>3573</v>
      </c>
      <c r="H95" s="8" t="s">
        <v>3576</v>
      </c>
      <c r="I95" s="8" t="s">
        <v>3573</v>
      </c>
      <c r="J95" s="8" t="s">
        <v>2819</v>
      </c>
      <c r="K95" s="8" t="s">
        <v>3573</v>
      </c>
      <c r="L95" s="8" t="s">
        <v>3574</v>
      </c>
      <c r="M95" s="8"/>
      <c r="N95" s="120" t="s">
        <v>3387</v>
      </c>
      <c r="O95" s="121" t="s">
        <v>3387</v>
      </c>
      <c r="P95" s="121" t="s">
        <v>3387</v>
      </c>
      <c r="Q95" s="121" t="s">
        <v>3387</v>
      </c>
      <c r="R95" s="8">
        <v>3</v>
      </c>
      <c r="S95" s="8" t="s">
        <v>1988</v>
      </c>
      <c r="T95" s="8" t="s">
        <v>1989</v>
      </c>
      <c r="U95" s="8" t="s">
        <v>3577</v>
      </c>
      <c r="V95" s="8" t="s">
        <v>3578</v>
      </c>
      <c r="W95" s="8" t="s">
        <v>3579</v>
      </c>
      <c r="X95" s="8" t="s">
        <v>3580</v>
      </c>
      <c r="Y95" s="8" t="s">
        <v>3581</v>
      </c>
      <c r="Z95" s="8" t="s">
        <v>2057</v>
      </c>
      <c r="AA95" s="8" t="s">
        <v>2058</v>
      </c>
      <c r="AB95" s="8"/>
      <c r="AC95" s="8" t="s">
        <v>1994</v>
      </c>
      <c r="AD95" s="8" t="str">
        <f t="shared" si="11"/>
        <v>WUP_GPIO,PDC,TSIF1,QUP8,QSPI,SDC4,,,UART_QUP8, QUP8,SPI-M_QUP8, QUP8,,,,,</v>
      </c>
      <c r="AE95" s="8"/>
      <c r="AF95" s="8"/>
      <c r="AG95" s="8"/>
      <c r="AH95" s="8" t="s">
        <v>3582</v>
      </c>
      <c r="AI95" s="8" t="s">
        <v>2060</v>
      </c>
      <c r="AJ95" s="8" t="s">
        <v>3583</v>
      </c>
      <c r="AK95" s="8" t="s">
        <v>3584</v>
      </c>
      <c r="AL95" s="8" t="s">
        <v>3543</v>
      </c>
      <c r="AM95" s="8" t="s">
        <v>3585</v>
      </c>
      <c r="AN95" s="8" t="s">
        <v>3586</v>
      </c>
      <c r="AO95" s="8" t="s">
        <v>3546</v>
      </c>
      <c r="AP95" s="8" t="s">
        <v>3587</v>
      </c>
      <c r="AQ95" s="8" t="s">
        <v>3588</v>
      </c>
      <c r="AR95" s="8" t="s">
        <v>3549</v>
      </c>
      <c r="AS95" s="8" t="s">
        <v>3589</v>
      </c>
      <c r="AT95" s="8" t="s">
        <v>3590</v>
      </c>
      <c r="AU95" s="8" t="s">
        <v>3591</v>
      </c>
      <c r="AV95" s="8" t="s">
        <v>3592</v>
      </c>
      <c r="AW95" s="8"/>
      <c r="AX95" s="8"/>
      <c r="AY95" s="8"/>
      <c r="AZ95" s="8"/>
      <c r="BA95" s="8"/>
      <c r="BB95" s="8"/>
      <c r="BC95" s="8"/>
      <c r="BD95" s="8"/>
      <c r="BE95" s="8"/>
      <c r="BF95" s="8" t="s">
        <v>2042</v>
      </c>
      <c r="BG95" s="8" t="s">
        <v>3551</v>
      </c>
      <c r="BH95" s="8" t="s">
        <v>3587</v>
      </c>
      <c r="BI95" s="8" t="s">
        <v>2043</v>
      </c>
      <c r="BJ95" s="8" t="s">
        <v>3554</v>
      </c>
      <c r="BK95" s="8" t="s">
        <v>3587</v>
      </c>
      <c r="BL95" s="8"/>
      <c r="BM95" s="8"/>
      <c r="BN95" s="8"/>
      <c r="BO95" s="8"/>
      <c r="BP95" s="8"/>
      <c r="BQ95" s="8"/>
      <c r="BR95" s="8"/>
      <c r="BS95" s="8"/>
      <c r="BT95" s="8"/>
      <c r="BU95" s="8"/>
      <c r="BV95" s="8"/>
      <c r="BW95" s="8"/>
      <c r="BX95" s="8"/>
      <c r="BY95" s="8"/>
      <c r="BZ95" s="8"/>
      <c r="CA95" s="8"/>
      <c r="CB95" s="8"/>
      <c r="CC95" s="8"/>
      <c r="CD95" s="8"/>
      <c r="CE95" s="8" t="str">
        <f t="shared" si="10"/>
        <v>SPI-M_SCLK</v>
      </c>
      <c r="CF95" s="8" t="str">
        <f t="shared" si="12"/>
        <v>SPI-M_SCLK</v>
      </c>
      <c r="CG95" s="8" t="str">
        <f t="shared" si="13"/>
        <v>SPI-M_QUP8, QUP8</v>
      </c>
      <c r="CH95" s="8" t="str">
        <f t="shared" si="14"/>
        <v>SPI-M_QUP8, QUP8</v>
      </c>
      <c r="CI95" s="8" t="s">
        <v>2428</v>
      </c>
      <c r="CJ95" s="8" t="s">
        <v>868</v>
      </c>
      <c r="CK95" s="8" t="s">
        <v>866</v>
      </c>
      <c r="CL95" s="8"/>
      <c r="CM95" s="8"/>
      <c r="CN95" s="8"/>
      <c r="CO95" s="8" t="s">
        <v>2329</v>
      </c>
      <c r="CP95" s="8"/>
      <c r="CQ95" s="8" t="s">
        <v>1085</v>
      </c>
      <c r="CR95" s="8" t="s">
        <v>745</v>
      </c>
      <c r="CS95" s="8"/>
      <c r="CT95" s="8" t="s">
        <v>746</v>
      </c>
      <c r="CU95" s="8" t="s">
        <v>1078</v>
      </c>
      <c r="CV95" s="8" t="s">
        <v>2011</v>
      </c>
      <c r="CW95" s="118" t="s">
        <v>11443</v>
      </c>
      <c r="CX95" s="2"/>
      <c r="CY95" s="8"/>
      <c r="CZ95" s="8" t="str">
        <f t="shared" si="15"/>
        <v>SPI-M_SCLK</v>
      </c>
      <c r="DA95" s="8" t="str">
        <f t="shared" si="16"/>
        <v>SPI-M_SCLK</v>
      </c>
      <c r="DB95" s="8" t="str">
        <f t="shared" si="17"/>
        <v>SPI-M_QUP8, QUP8</v>
      </c>
      <c r="DC95" s="8" t="str">
        <f t="shared" si="18"/>
        <v>SPI-M_QUP8, QUP8</v>
      </c>
      <c r="DD95" s="8" t="s">
        <v>2428</v>
      </c>
      <c r="DE95" s="8" t="s">
        <v>868</v>
      </c>
      <c r="DF95" s="8" t="s">
        <v>3556</v>
      </c>
      <c r="DG95" s="8"/>
      <c r="DH95" s="8"/>
      <c r="DI95" s="8" t="s">
        <v>2329</v>
      </c>
      <c r="DJ95" s="8"/>
      <c r="DK95" s="8"/>
      <c r="DL95" s="8" t="s">
        <v>1083</v>
      </c>
      <c r="DM95" s="8" t="s">
        <v>745</v>
      </c>
      <c r="DN95" s="8"/>
      <c r="DO95" s="8" t="s">
        <v>746</v>
      </c>
      <c r="DP95" s="8" t="s">
        <v>747</v>
      </c>
      <c r="DQ95" s="8"/>
      <c r="DR95" s="8"/>
      <c r="DS95" s="8"/>
      <c r="DT95" s="8"/>
    </row>
    <row r="96" spans="1:124" ht="38.25" customHeight="1">
      <c r="A96" s="8"/>
      <c r="B96" s="89">
        <v>93</v>
      </c>
      <c r="C96" s="8" t="s">
        <v>3593</v>
      </c>
      <c r="D96" s="8" t="s">
        <v>3594</v>
      </c>
      <c r="E96" s="8" t="s">
        <v>3593</v>
      </c>
      <c r="F96" s="8" t="s">
        <v>3595</v>
      </c>
      <c r="G96" s="8" t="s">
        <v>3593</v>
      </c>
      <c r="H96" s="8" t="s">
        <v>3596</v>
      </c>
      <c r="I96" s="8" t="s">
        <v>3593</v>
      </c>
      <c r="J96" s="8" t="s">
        <v>3597</v>
      </c>
      <c r="K96" s="8" t="s">
        <v>3593</v>
      </c>
      <c r="L96" s="8" t="s">
        <v>3594</v>
      </c>
      <c r="M96" s="8"/>
      <c r="N96" s="120" t="s">
        <v>3387</v>
      </c>
      <c r="O96" s="121" t="s">
        <v>3387</v>
      </c>
      <c r="P96" s="121" t="s">
        <v>3387</v>
      </c>
      <c r="Q96" s="121" t="s">
        <v>3387</v>
      </c>
      <c r="R96" s="8">
        <v>3</v>
      </c>
      <c r="S96" s="8" t="s">
        <v>1988</v>
      </c>
      <c r="T96" s="8" t="s">
        <v>1989</v>
      </c>
      <c r="U96" s="8" t="s">
        <v>3598</v>
      </c>
      <c r="V96" s="8" t="s">
        <v>3599</v>
      </c>
      <c r="W96" s="8" t="s">
        <v>3600</v>
      </c>
      <c r="X96" s="8" t="s">
        <v>3601</v>
      </c>
      <c r="Y96" s="8" t="s">
        <v>3602</v>
      </c>
      <c r="Z96" s="8" t="s">
        <v>2057</v>
      </c>
      <c r="AA96" s="8" t="s">
        <v>2058</v>
      </c>
      <c r="AB96" s="8"/>
      <c r="AC96" s="8" t="s">
        <v>1994</v>
      </c>
      <c r="AD96" s="8" t="str">
        <f t="shared" si="11"/>
        <v>WUP_GPIO,PDC,TSIF1,QUP8,QSPI,SDC4,,,UART_QUP8, QUP8,SPI-M_QUP8, QUP8,,,,,</v>
      </c>
      <c r="AE96" s="8"/>
      <c r="AF96" s="8"/>
      <c r="AG96" s="8"/>
      <c r="AH96" s="8" t="s">
        <v>3603</v>
      </c>
      <c r="AI96" s="8" t="s">
        <v>2060</v>
      </c>
      <c r="AJ96" s="8" t="s">
        <v>3604</v>
      </c>
      <c r="AK96" s="8" t="s">
        <v>3605</v>
      </c>
      <c r="AL96" s="8" t="s">
        <v>3543</v>
      </c>
      <c r="AM96" s="8" t="s">
        <v>3606</v>
      </c>
      <c r="AN96" s="8" t="s">
        <v>3607</v>
      </c>
      <c r="AO96" s="8" t="s">
        <v>3546</v>
      </c>
      <c r="AP96" s="8" t="s">
        <v>3608</v>
      </c>
      <c r="AQ96" s="8" t="s">
        <v>3609</v>
      </c>
      <c r="AR96" s="8" t="s">
        <v>3549</v>
      </c>
      <c r="AS96" s="8" t="s">
        <v>3610</v>
      </c>
      <c r="AT96" s="8" t="s">
        <v>3611</v>
      </c>
      <c r="AU96" s="8" t="s">
        <v>3591</v>
      </c>
      <c r="AV96" s="8" t="s">
        <v>3612</v>
      </c>
      <c r="AW96" s="8"/>
      <c r="AX96" s="8"/>
      <c r="AY96" s="8"/>
      <c r="AZ96" s="8"/>
      <c r="BA96" s="8"/>
      <c r="BB96" s="8"/>
      <c r="BC96" s="8"/>
      <c r="BD96" s="8"/>
      <c r="BE96" s="8"/>
      <c r="BF96" s="8" t="s">
        <v>2064</v>
      </c>
      <c r="BG96" s="8" t="s">
        <v>3551</v>
      </c>
      <c r="BH96" s="8" t="s">
        <v>3608</v>
      </c>
      <c r="BI96" s="8" t="s">
        <v>2065</v>
      </c>
      <c r="BJ96" s="8" t="s">
        <v>3554</v>
      </c>
      <c r="BK96" s="8" t="s">
        <v>3608</v>
      </c>
      <c r="BL96" s="8"/>
      <c r="BM96" s="8"/>
      <c r="BN96" s="8"/>
      <c r="BO96" s="8"/>
      <c r="BP96" s="8"/>
      <c r="BQ96" s="8"/>
      <c r="BR96" s="8"/>
      <c r="BS96" s="8"/>
      <c r="BT96" s="8"/>
      <c r="BU96" s="8"/>
      <c r="BV96" s="8"/>
      <c r="BW96" s="8"/>
      <c r="BX96" s="8"/>
      <c r="BY96" s="8"/>
      <c r="BZ96" s="8"/>
      <c r="CA96" s="8"/>
      <c r="CB96" s="8"/>
      <c r="CC96" s="8"/>
      <c r="CD96" s="8"/>
      <c r="CE96" s="8" t="str">
        <f t="shared" si="10"/>
        <v>SPI-M_CS_0</v>
      </c>
      <c r="CF96" s="8" t="str">
        <f t="shared" si="12"/>
        <v>SPI-M_CS_0</v>
      </c>
      <c r="CG96" s="8" t="str">
        <f t="shared" si="13"/>
        <v>SPI-M_QUP8, QUP8</v>
      </c>
      <c r="CH96" s="8" t="str">
        <f t="shared" si="14"/>
        <v>SPI-M_QUP8, QUP8</v>
      </c>
      <c r="CI96" s="8" t="s">
        <v>2428</v>
      </c>
      <c r="CJ96" s="8" t="s">
        <v>869</v>
      </c>
      <c r="CK96" s="8" t="s">
        <v>870</v>
      </c>
      <c r="CL96" s="8"/>
      <c r="CM96" s="8"/>
      <c r="CN96" s="8"/>
      <c r="CO96" s="8" t="s">
        <v>2329</v>
      </c>
      <c r="CP96" s="8"/>
      <c r="CQ96" s="8" t="s">
        <v>1085</v>
      </c>
      <c r="CR96" s="8" t="s">
        <v>871</v>
      </c>
      <c r="CS96" s="8" t="s">
        <v>759</v>
      </c>
      <c r="CT96" s="8" t="s">
        <v>746</v>
      </c>
      <c r="CU96" s="8" t="s">
        <v>1078</v>
      </c>
      <c r="CV96" s="8" t="s">
        <v>2011</v>
      </c>
      <c r="CW96" s="112" t="s">
        <v>11444</v>
      </c>
      <c r="CX96" s="113" t="s">
        <v>11445</v>
      </c>
      <c r="CY96" s="8"/>
      <c r="CZ96" s="8" t="str">
        <f t="shared" si="15"/>
        <v>SPI-M_CS_0</v>
      </c>
      <c r="DA96" s="8" t="str">
        <f t="shared" si="16"/>
        <v>SPI-M_CS_0</v>
      </c>
      <c r="DB96" s="8" t="str">
        <f t="shared" si="17"/>
        <v>SPI-M_QUP8, QUP8</v>
      </c>
      <c r="DC96" s="8" t="str">
        <f t="shared" si="18"/>
        <v>SPI-M_QUP8, QUP8</v>
      </c>
      <c r="DD96" s="8" t="s">
        <v>2428</v>
      </c>
      <c r="DE96" s="8" t="s">
        <v>869</v>
      </c>
      <c r="DF96" s="8" t="s">
        <v>870</v>
      </c>
      <c r="DG96" s="8"/>
      <c r="DH96" s="8"/>
      <c r="DI96" s="8" t="s">
        <v>2329</v>
      </c>
      <c r="DJ96" s="8"/>
      <c r="DK96" s="8"/>
      <c r="DL96" s="8" t="s">
        <v>1085</v>
      </c>
      <c r="DM96" s="8" t="s">
        <v>871</v>
      </c>
      <c r="DN96" s="8"/>
      <c r="DO96" s="8" t="s">
        <v>746</v>
      </c>
      <c r="DP96" s="8" t="s">
        <v>747</v>
      </c>
      <c r="DQ96" s="8"/>
      <c r="DR96" s="8"/>
      <c r="DS96" s="8"/>
      <c r="DT96" s="8"/>
    </row>
    <row r="97" spans="1:124" ht="38.25">
      <c r="A97" s="8"/>
      <c r="B97" s="89">
        <v>94</v>
      </c>
      <c r="C97" s="8" t="s">
        <v>3613</v>
      </c>
      <c r="D97" s="8" t="s">
        <v>3597</v>
      </c>
      <c r="E97" s="8" t="s">
        <v>3613</v>
      </c>
      <c r="F97" s="8" t="s">
        <v>3614</v>
      </c>
      <c r="G97" s="8" t="s">
        <v>3613</v>
      </c>
      <c r="H97" s="8" t="s">
        <v>3615</v>
      </c>
      <c r="I97" s="8" t="s">
        <v>3613</v>
      </c>
      <c r="J97" s="8" t="s">
        <v>2803</v>
      </c>
      <c r="K97" s="8" t="s">
        <v>3613</v>
      </c>
      <c r="L97" s="8" t="s">
        <v>3597</v>
      </c>
      <c r="M97" s="8"/>
      <c r="N97" s="120" t="s">
        <v>3387</v>
      </c>
      <c r="O97" s="121" t="s">
        <v>3387</v>
      </c>
      <c r="P97" s="121" t="s">
        <v>3387</v>
      </c>
      <c r="Q97" s="121" t="s">
        <v>3387</v>
      </c>
      <c r="R97" s="8">
        <v>3</v>
      </c>
      <c r="S97" s="8" t="s">
        <v>1988</v>
      </c>
      <c r="T97" s="8" t="s">
        <v>1989</v>
      </c>
      <c r="U97" s="8" t="s">
        <v>3616</v>
      </c>
      <c r="V97" s="8" t="s">
        <v>3617</v>
      </c>
      <c r="W97" s="8" t="s">
        <v>3618</v>
      </c>
      <c r="X97" s="8" t="s">
        <v>3619</v>
      </c>
      <c r="Y97" s="8"/>
      <c r="Z97" s="8"/>
      <c r="AA97" s="8"/>
      <c r="AB97" s="8"/>
      <c r="AC97" s="8" t="s">
        <v>1994</v>
      </c>
      <c r="AD97" s="8" t="str">
        <f t="shared" si="11"/>
        <v>GPIO,TSIF2,QUP11,QSPI,SDC4,,,HSUART_QUP11, QUP11,SPI-M_QUP11, QUP11,,,,,</v>
      </c>
      <c r="AE97" s="8"/>
      <c r="AF97" s="8"/>
      <c r="AG97" s="8"/>
      <c r="AH97" s="8" t="s">
        <v>3613</v>
      </c>
      <c r="AI97" s="8" t="s">
        <v>1995</v>
      </c>
      <c r="AJ97" s="8" t="s">
        <v>3620</v>
      </c>
      <c r="AK97" s="8" t="s">
        <v>3621</v>
      </c>
      <c r="AL97" s="8" t="s">
        <v>3622</v>
      </c>
      <c r="AM97" s="8" t="s">
        <v>3623</v>
      </c>
      <c r="AN97" s="8" t="s">
        <v>3624</v>
      </c>
      <c r="AO97" s="8" t="s">
        <v>3625</v>
      </c>
      <c r="AP97" s="8" t="s">
        <v>3626</v>
      </c>
      <c r="AQ97" s="8" t="s">
        <v>3627</v>
      </c>
      <c r="AR97" s="8" t="s">
        <v>3549</v>
      </c>
      <c r="AS97" s="8" t="s">
        <v>3628</v>
      </c>
      <c r="AT97" s="8" t="s">
        <v>3629</v>
      </c>
      <c r="AU97" s="8" t="s">
        <v>3591</v>
      </c>
      <c r="AV97" s="8" t="s">
        <v>3630</v>
      </c>
      <c r="AW97" s="8"/>
      <c r="AX97" s="8"/>
      <c r="AY97" s="8"/>
      <c r="AZ97" s="8"/>
      <c r="BA97" s="8"/>
      <c r="BB97" s="8"/>
      <c r="BC97" s="8"/>
      <c r="BD97" s="8"/>
      <c r="BE97" s="8"/>
      <c r="BF97" s="8" t="s">
        <v>2084</v>
      </c>
      <c r="BG97" s="8" t="s">
        <v>3631</v>
      </c>
      <c r="BH97" s="8" t="s">
        <v>3626</v>
      </c>
      <c r="BI97" s="8" t="s">
        <v>2043</v>
      </c>
      <c r="BJ97" s="8" t="s">
        <v>3632</v>
      </c>
      <c r="BK97" s="8" t="s">
        <v>3626</v>
      </c>
      <c r="BL97" s="8"/>
      <c r="BM97" s="8"/>
      <c r="BN97" s="8"/>
      <c r="BO97" s="8"/>
      <c r="BP97" s="8"/>
      <c r="BQ97" s="8"/>
      <c r="BR97" s="8"/>
      <c r="BS97" s="8"/>
      <c r="BT97" s="8"/>
      <c r="BU97" s="8"/>
      <c r="BV97" s="8"/>
      <c r="BW97" s="8"/>
      <c r="BX97" s="8"/>
      <c r="BY97" s="8"/>
      <c r="BZ97" s="8"/>
      <c r="CA97" s="8"/>
      <c r="CB97" s="8"/>
      <c r="CC97" s="8"/>
      <c r="CD97" s="8"/>
      <c r="CE97" s="8" t="str">
        <f t="shared" si="10"/>
        <v>GPIO_92</v>
      </c>
      <c r="CF97" s="8" t="str">
        <f t="shared" si="12"/>
        <v>GPIO_92</v>
      </c>
      <c r="CG97" s="8" t="str">
        <f t="shared" si="13"/>
        <v>GPIO</v>
      </c>
      <c r="CH97" s="8" t="str">
        <f t="shared" si="14"/>
        <v>GPIO</v>
      </c>
      <c r="CI97" s="8">
        <v>1</v>
      </c>
      <c r="CJ97" s="2" t="s">
        <v>3633</v>
      </c>
      <c r="CK97" s="14" t="s">
        <v>3634</v>
      </c>
      <c r="CL97" s="14"/>
      <c r="CM97" s="8" t="s">
        <v>2009</v>
      </c>
      <c r="CN97" s="8"/>
      <c r="CO97" s="8" t="s">
        <v>2329</v>
      </c>
      <c r="CP97" s="8"/>
      <c r="CQ97" s="8" t="s">
        <v>1085</v>
      </c>
      <c r="CR97" s="8" t="s">
        <v>745</v>
      </c>
      <c r="CS97" s="8"/>
      <c r="CT97" s="8" t="s">
        <v>753</v>
      </c>
      <c r="CU97" s="8" t="s">
        <v>1078</v>
      </c>
      <c r="CV97" s="8" t="s">
        <v>2011</v>
      </c>
      <c r="CW97" s="112" t="s">
        <v>12295</v>
      </c>
      <c r="CX97" s="2"/>
      <c r="CY97" s="8"/>
      <c r="CZ97" s="8" t="str">
        <f t="shared" si="15"/>
        <v>GPIO_92</v>
      </c>
      <c r="DA97" s="8" t="str">
        <f t="shared" si="16"/>
        <v>GPIO_92</v>
      </c>
      <c r="DB97" s="8" t="str">
        <f t="shared" si="17"/>
        <v>GPIO</v>
      </c>
      <c r="DC97" s="8" t="str">
        <f t="shared" si="18"/>
        <v>GPIO</v>
      </c>
      <c r="DD97" s="8">
        <v>1</v>
      </c>
      <c r="DE97" s="8" t="s">
        <v>3635</v>
      </c>
      <c r="DF97" s="8" t="s">
        <v>3265</v>
      </c>
      <c r="DG97" s="8" t="s">
        <v>2009</v>
      </c>
      <c r="DH97" s="8"/>
      <c r="DI97" s="8" t="s">
        <v>2329</v>
      </c>
      <c r="DJ97" s="8"/>
      <c r="DK97" s="8"/>
      <c r="DL97" s="8" t="s">
        <v>1083</v>
      </c>
      <c r="DM97" s="8" t="s">
        <v>745</v>
      </c>
      <c r="DN97" s="8"/>
      <c r="DO97" s="8" t="s">
        <v>746</v>
      </c>
      <c r="DP97" s="8" t="s">
        <v>747</v>
      </c>
      <c r="DQ97" s="8"/>
      <c r="DR97" s="8"/>
      <c r="DS97" s="8"/>
      <c r="DT97" s="8"/>
    </row>
    <row r="98" spans="1:124" ht="25.5" customHeight="1">
      <c r="A98" s="8"/>
      <c r="B98" s="89">
        <v>95</v>
      </c>
      <c r="C98" s="8" t="s">
        <v>3636</v>
      </c>
      <c r="D98" s="8" t="s">
        <v>3637</v>
      </c>
      <c r="E98" s="8" t="s">
        <v>3636</v>
      </c>
      <c r="F98" s="8" t="s">
        <v>3638</v>
      </c>
      <c r="G98" s="8" t="s">
        <v>3636</v>
      </c>
      <c r="H98" s="8" t="s">
        <v>3639</v>
      </c>
      <c r="I98" s="8" t="s">
        <v>3636</v>
      </c>
      <c r="J98" s="8" t="s">
        <v>3574</v>
      </c>
      <c r="K98" s="8" t="s">
        <v>3636</v>
      </c>
      <c r="L98" s="8" t="s">
        <v>3637</v>
      </c>
      <c r="M98" s="8"/>
      <c r="N98" s="120" t="s">
        <v>3387</v>
      </c>
      <c r="O98" s="121" t="s">
        <v>3387</v>
      </c>
      <c r="P98" s="121" t="s">
        <v>3387</v>
      </c>
      <c r="Q98" s="121" t="s">
        <v>3387</v>
      </c>
      <c r="R98" s="8">
        <v>3</v>
      </c>
      <c r="S98" s="8" t="s">
        <v>1988</v>
      </c>
      <c r="T98" s="8" t="s">
        <v>1989</v>
      </c>
      <c r="U98" s="8" t="s">
        <v>3640</v>
      </c>
      <c r="V98" s="8" t="s">
        <v>3641</v>
      </c>
      <c r="W98" s="8" t="s">
        <v>3642</v>
      </c>
      <c r="X98" s="8" t="s">
        <v>3643</v>
      </c>
      <c r="Y98" s="8" t="s">
        <v>3644</v>
      </c>
      <c r="Z98" s="8" t="s">
        <v>2057</v>
      </c>
      <c r="AA98" s="8" t="s">
        <v>2058</v>
      </c>
      <c r="AB98" s="8"/>
      <c r="AC98" s="8" t="s">
        <v>1994</v>
      </c>
      <c r="AD98" s="8" t="str">
        <f t="shared" si="11"/>
        <v>WUP_GPIO,PDC,TSIF2,QUP11,QSPI,SDC4,,,HSUART_QUP11, QUP11,SPI-M_QUP11, QUP11,,,,,</v>
      </c>
      <c r="AE98" s="8"/>
      <c r="AF98" s="8"/>
      <c r="AG98" s="8"/>
      <c r="AH98" s="8" t="s">
        <v>3645</v>
      </c>
      <c r="AI98" s="8" t="s">
        <v>2060</v>
      </c>
      <c r="AJ98" s="8" t="s">
        <v>3646</v>
      </c>
      <c r="AK98" s="8" t="s">
        <v>3647</v>
      </c>
      <c r="AL98" s="8" t="s">
        <v>3622</v>
      </c>
      <c r="AM98" s="8" t="s">
        <v>3648</v>
      </c>
      <c r="AN98" s="8" t="s">
        <v>3649</v>
      </c>
      <c r="AO98" s="8" t="s">
        <v>3625</v>
      </c>
      <c r="AP98" s="8" t="s">
        <v>3650</v>
      </c>
      <c r="AQ98" s="8" t="s">
        <v>3651</v>
      </c>
      <c r="AR98" s="8" t="s">
        <v>3549</v>
      </c>
      <c r="AS98" s="8" t="s">
        <v>3652</v>
      </c>
      <c r="AT98" s="8" t="s">
        <v>3653</v>
      </c>
      <c r="AU98" s="8" t="s">
        <v>3591</v>
      </c>
      <c r="AV98" s="8" t="s">
        <v>3654</v>
      </c>
      <c r="AW98" s="8"/>
      <c r="AX98" s="8"/>
      <c r="AY98" s="8"/>
      <c r="AZ98" s="8"/>
      <c r="BA98" s="8"/>
      <c r="BB98" s="8"/>
      <c r="BC98" s="8"/>
      <c r="BD98" s="8"/>
      <c r="BE98" s="8"/>
      <c r="BF98" s="8" t="s">
        <v>2104</v>
      </c>
      <c r="BG98" s="8" t="s">
        <v>3631</v>
      </c>
      <c r="BH98" s="8" t="s">
        <v>3650</v>
      </c>
      <c r="BI98" s="8" t="s">
        <v>2065</v>
      </c>
      <c r="BJ98" s="8" t="s">
        <v>3632</v>
      </c>
      <c r="BK98" s="8" t="s">
        <v>3650</v>
      </c>
      <c r="BL98" s="8"/>
      <c r="BM98" s="8"/>
      <c r="BN98" s="8"/>
      <c r="BO98" s="8"/>
      <c r="BP98" s="8"/>
      <c r="BQ98" s="8"/>
      <c r="BR98" s="8"/>
      <c r="BS98" s="8"/>
      <c r="BT98" s="8"/>
      <c r="BU98" s="8"/>
      <c r="BV98" s="8"/>
      <c r="BW98" s="8"/>
      <c r="BX98" s="8"/>
      <c r="BY98" s="8"/>
      <c r="BZ98" s="8"/>
      <c r="CA98" s="8"/>
      <c r="CB98" s="8"/>
      <c r="CC98" s="8"/>
      <c r="CD98" s="8"/>
      <c r="CE98" s="8" t="str">
        <f t="shared" si="10"/>
        <v>WUP_GPIO_93</v>
      </c>
      <c r="CF98" s="8" t="str">
        <f t="shared" si="12"/>
        <v>WUP_GPIO_93</v>
      </c>
      <c r="CG98" s="8" t="str">
        <f t="shared" si="13"/>
        <v>WUP_GPIO,PDC</v>
      </c>
      <c r="CH98" s="8" t="str">
        <f t="shared" si="14"/>
        <v>WUP_GPIO,PDC</v>
      </c>
      <c r="CI98" s="8">
        <v>1</v>
      </c>
      <c r="CK98" s="8" t="s">
        <v>2144</v>
      </c>
      <c r="CL98" s="8"/>
      <c r="CM98" s="8" t="s">
        <v>2009</v>
      </c>
      <c r="CN98" s="8"/>
      <c r="CO98" s="8" t="s">
        <v>2329</v>
      </c>
      <c r="CP98" s="8"/>
      <c r="CQ98" s="8" t="s">
        <v>1083</v>
      </c>
      <c r="CR98" s="8" t="s">
        <v>745</v>
      </c>
      <c r="CS98" s="8"/>
      <c r="CT98" s="8" t="s">
        <v>746</v>
      </c>
      <c r="CU98" s="8" t="s">
        <v>1078</v>
      </c>
      <c r="CV98" s="8" t="s">
        <v>2011</v>
      </c>
      <c r="CW98" s="117" t="s">
        <v>12462</v>
      </c>
      <c r="CX98" s="2"/>
      <c r="CY98" s="8"/>
      <c r="CZ98" s="8" t="str">
        <f t="shared" si="15"/>
        <v>WUP_GPIO_93</v>
      </c>
      <c r="DA98" s="8" t="str">
        <f t="shared" si="16"/>
        <v>WUP_GPIO_93</v>
      </c>
      <c r="DB98" s="8" t="str">
        <f t="shared" si="17"/>
        <v>WUP_GPIO,PDC</v>
      </c>
      <c r="DC98" s="8" t="str">
        <f t="shared" si="18"/>
        <v>WUP_GPIO,PDC</v>
      </c>
      <c r="DD98" s="8">
        <v>1</v>
      </c>
      <c r="DE98" s="8" t="s">
        <v>3655</v>
      </c>
      <c r="DF98" s="8" t="s">
        <v>3265</v>
      </c>
      <c r="DG98" s="8" t="s">
        <v>2009</v>
      </c>
      <c r="DH98" s="8"/>
      <c r="DI98" s="8" t="s">
        <v>2329</v>
      </c>
      <c r="DJ98" s="8"/>
      <c r="DK98" s="8"/>
      <c r="DL98" s="8" t="s">
        <v>1083</v>
      </c>
      <c r="DM98" s="8" t="s">
        <v>745</v>
      </c>
      <c r="DN98" s="8"/>
      <c r="DO98" s="8" t="s">
        <v>746</v>
      </c>
      <c r="DP98" s="8" t="s">
        <v>747</v>
      </c>
      <c r="DQ98" s="8"/>
      <c r="DR98" s="8"/>
      <c r="DS98" s="8"/>
      <c r="DT98" s="8"/>
    </row>
    <row r="99" spans="1:124" ht="73.5">
      <c r="A99" s="8"/>
      <c r="B99" s="89">
        <v>96</v>
      </c>
      <c r="C99" s="8" t="s">
        <v>3656</v>
      </c>
      <c r="D99" s="8" t="s">
        <v>3561</v>
      </c>
      <c r="E99" s="8" t="s">
        <v>3656</v>
      </c>
      <c r="F99" s="8" t="s">
        <v>3657</v>
      </c>
      <c r="G99" s="8" t="s">
        <v>3656</v>
      </c>
      <c r="H99" s="8" t="s">
        <v>3658</v>
      </c>
      <c r="I99" s="8" t="s">
        <v>3656</v>
      </c>
      <c r="J99" s="8" t="s">
        <v>2789</v>
      </c>
      <c r="K99" s="8" t="s">
        <v>3656</v>
      </c>
      <c r="L99" s="8" t="s">
        <v>3561</v>
      </c>
      <c r="M99" s="8"/>
      <c r="N99" s="120" t="s">
        <v>3387</v>
      </c>
      <c r="O99" s="121" t="s">
        <v>3387</v>
      </c>
      <c r="P99" s="121" t="s">
        <v>3387</v>
      </c>
      <c r="Q99" s="121" t="s">
        <v>3387</v>
      </c>
      <c r="R99" s="8">
        <v>3</v>
      </c>
      <c r="S99" s="8" t="s">
        <v>1988</v>
      </c>
      <c r="T99" s="8" t="s">
        <v>1989</v>
      </c>
      <c r="U99" s="8" t="s">
        <v>3659</v>
      </c>
      <c r="V99" s="8" t="s">
        <v>3660</v>
      </c>
      <c r="W99" s="8" t="s">
        <v>3661</v>
      </c>
      <c r="X99" s="8" t="s">
        <v>3662</v>
      </c>
      <c r="Y99" s="8"/>
      <c r="Z99" s="8"/>
      <c r="AA99" s="8"/>
      <c r="AB99" s="8"/>
      <c r="AC99" s="8" t="s">
        <v>1994</v>
      </c>
      <c r="AD99" s="8" t="str">
        <f t="shared" si="11"/>
        <v>GPIO,TSIF2,QUP11,QSPI,SDC4,,GP,HSUART_QUP11, QUP11,I2C_QUP11, QUP11,SPI-M_QUP11, QUP11,,,,</v>
      </c>
      <c r="AE99" s="8"/>
      <c r="AF99" s="8"/>
      <c r="AG99" s="8"/>
      <c r="AH99" s="8" t="s">
        <v>3656</v>
      </c>
      <c r="AI99" s="8" t="s">
        <v>1995</v>
      </c>
      <c r="AJ99" s="8" t="s">
        <v>3663</v>
      </c>
      <c r="AK99" s="8" t="s">
        <v>3664</v>
      </c>
      <c r="AL99" s="8" t="s">
        <v>3622</v>
      </c>
      <c r="AM99" s="8" t="s">
        <v>3665</v>
      </c>
      <c r="AN99" s="8" t="s">
        <v>3666</v>
      </c>
      <c r="AO99" s="8" t="s">
        <v>3625</v>
      </c>
      <c r="AP99" s="8" t="s">
        <v>3667</v>
      </c>
      <c r="AQ99" s="8" t="s">
        <v>3668</v>
      </c>
      <c r="AR99" s="8" t="s">
        <v>3549</v>
      </c>
      <c r="AS99" s="8" t="s">
        <v>3669</v>
      </c>
      <c r="AT99" s="8" t="s">
        <v>3670</v>
      </c>
      <c r="AU99" s="8" t="s">
        <v>3591</v>
      </c>
      <c r="AV99" s="8" t="s">
        <v>3671</v>
      </c>
      <c r="AW99" s="8"/>
      <c r="AX99" s="8"/>
      <c r="AY99" s="8"/>
      <c r="AZ99" s="8" t="s">
        <v>3672</v>
      </c>
      <c r="BA99" s="8" t="s">
        <v>2230</v>
      </c>
      <c r="BB99" s="8" t="s">
        <v>3673</v>
      </c>
      <c r="BC99" s="8"/>
      <c r="BD99" s="8"/>
      <c r="BE99" s="8"/>
      <c r="BF99" s="8" t="s">
        <v>2123</v>
      </c>
      <c r="BG99" s="8" t="s">
        <v>3631</v>
      </c>
      <c r="BH99" s="8" t="s">
        <v>3667</v>
      </c>
      <c r="BI99" s="8" t="s">
        <v>2002</v>
      </c>
      <c r="BJ99" s="8" t="s">
        <v>3674</v>
      </c>
      <c r="BK99" s="8" t="s">
        <v>3667</v>
      </c>
      <c r="BL99" s="8" t="s">
        <v>2004</v>
      </c>
      <c r="BM99" s="8" t="s">
        <v>3632</v>
      </c>
      <c r="BN99" s="8" t="s">
        <v>3667</v>
      </c>
      <c r="BO99" s="8"/>
      <c r="BP99" s="8"/>
      <c r="BQ99" s="8"/>
      <c r="BR99" s="8"/>
      <c r="BS99" s="8"/>
      <c r="BT99" s="8"/>
      <c r="BU99" s="8"/>
      <c r="BV99" s="8"/>
      <c r="BW99" s="8"/>
      <c r="BX99" s="8"/>
      <c r="BY99" s="8"/>
      <c r="BZ99" s="8"/>
      <c r="CA99" s="8"/>
      <c r="CB99" s="8"/>
      <c r="CC99" s="8"/>
      <c r="CD99" s="14" t="s">
        <v>12374</v>
      </c>
      <c r="CE99" s="8" t="str">
        <f t="shared" si="10"/>
        <v>I2C_SDA</v>
      </c>
      <c r="CF99" s="8" t="str">
        <f t="shared" si="12"/>
        <v>I2C_SDA</v>
      </c>
      <c r="CG99" s="8" t="str">
        <f t="shared" si="13"/>
        <v>I2C_QUP11, QUP11</v>
      </c>
      <c r="CH99" s="8" t="str">
        <f t="shared" si="14"/>
        <v>I2C_QUP11, QUP11</v>
      </c>
      <c r="CI99" s="8" t="s">
        <v>2428</v>
      </c>
      <c r="CJ99" t="s">
        <v>786</v>
      </c>
      <c r="CK99" t="s">
        <v>787</v>
      </c>
      <c r="CL99" s="14"/>
      <c r="CM99" s="8" t="s">
        <v>2009</v>
      </c>
      <c r="CN99" s="8"/>
      <c r="CO99" s="8" t="s">
        <v>2996</v>
      </c>
      <c r="CP99" s="8"/>
      <c r="CQ99" s="8" t="s">
        <v>1084</v>
      </c>
      <c r="CR99" s="8" t="s">
        <v>745</v>
      </c>
      <c r="CS99" s="8" t="s">
        <v>774</v>
      </c>
      <c r="CT99" s="8" t="s">
        <v>753</v>
      </c>
      <c r="CU99" s="8" t="s">
        <v>1078</v>
      </c>
      <c r="CV99" s="8" t="s">
        <v>2011</v>
      </c>
      <c r="CW99" s="112" t="s">
        <v>12463</v>
      </c>
      <c r="CX99" s="113" t="s">
        <v>11422</v>
      </c>
      <c r="CY99" s="8"/>
      <c r="CZ99" s="8" t="str">
        <f t="shared" si="15"/>
        <v>I2C_SDA</v>
      </c>
      <c r="DA99" s="8" t="str">
        <f t="shared" si="16"/>
        <v>I2C_SDA</v>
      </c>
      <c r="DB99" s="8" t="str">
        <f t="shared" si="17"/>
        <v>I2C_QUP11, QUP11</v>
      </c>
      <c r="DC99" s="8" t="str">
        <f t="shared" si="18"/>
        <v>I2C_QUP11, QUP11</v>
      </c>
      <c r="DD99" s="8" t="s">
        <v>2428</v>
      </c>
      <c r="DE99" s="14" t="s">
        <v>3675</v>
      </c>
      <c r="DF99" s="14" t="s">
        <v>3676</v>
      </c>
      <c r="DG99" s="8" t="s">
        <v>2009</v>
      </c>
      <c r="DH99" s="8"/>
      <c r="DI99" s="8" t="s">
        <v>2996</v>
      </c>
      <c r="DJ99" s="8"/>
      <c r="DK99" s="8"/>
      <c r="DL99" s="8" t="s">
        <v>1084</v>
      </c>
      <c r="DM99" s="8" t="s">
        <v>745</v>
      </c>
      <c r="DN99" s="8" t="s">
        <v>774</v>
      </c>
      <c r="DO99" s="8" t="s">
        <v>753</v>
      </c>
      <c r="DP99" s="8" t="s">
        <v>747</v>
      </c>
      <c r="DQ99" s="8"/>
      <c r="DR99" s="8"/>
      <c r="DS99" s="8"/>
      <c r="DT99" s="8"/>
    </row>
    <row r="100" spans="1:124" ht="50.45" customHeight="1">
      <c r="A100" s="8"/>
      <c r="B100" s="89">
        <v>97</v>
      </c>
      <c r="C100" s="8" t="s">
        <v>3677</v>
      </c>
      <c r="D100" s="8" t="s">
        <v>3678</v>
      </c>
      <c r="E100" s="8" t="s">
        <v>3677</v>
      </c>
      <c r="F100" s="8" t="s">
        <v>3679</v>
      </c>
      <c r="G100" s="8" t="s">
        <v>3677</v>
      </c>
      <c r="H100" s="8" t="s">
        <v>3680</v>
      </c>
      <c r="I100" s="8" t="s">
        <v>3677</v>
      </c>
      <c r="J100" s="8" t="s">
        <v>2889</v>
      </c>
      <c r="K100" s="8" t="s">
        <v>3677</v>
      </c>
      <c r="L100" s="8" t="s">
        <v>3678</v>
      </c>
      <c r="M100" s="8"/>
      <c r="N100" s="120" t="s">
        <v>3387</v>
      </c>
      <c r="O100" s="121" t="s">
        <v>3387</v>
      </c>
      <c r="P100" s="121" t="s">
        <v>3387</v>
      </c>
      <c r="Q100" s="121" t="s">
        <v>3387</v>
      </c>
      <c r="R100" s="8">
        <v>3</v>
      </c>
      <c r="S100" s="8" t="s">
        <v>1988</v>
      </c>
      <c r="T100" s="8" t="s">
        <v>1989</v>
      </c>
      <c r="U100" s="8" t="s">
        <v>3681</v>
      </c>
      <c r="V100" s="8" t="s">
        <v>3682</v>
      </c>
      <c r="W100" s="8" t="s">
        <v>3683</v>
      </c>
      <c r="X100" s="8" t="s">
        <v>3684</v>
      </c>
      <c r="Y100" s="8" t="s">
        <v>3685</v>
      </c>
      <c r="Z100" s="8" t="s">
        <v>2057</v>
      </c>
      <c r="AA100" s="8" t="s">
        <v>2058</v>
      </c>
      <c r="AB100" s="8"/>
      <c r="AC100" s="8" t="s">
        <v>1994</v>
      </c>
      <c r="AD100" s="8" t="str">
        <f t="shared" si="11"/>
        <v>WUP_GPIO,PDC,TSIF2,QUP11,SDC4,QUP8,,,SPI-M_QUP8, QUP8,HSUART_QUP11, QUP11,I2C_QUP11, QUP11,SPI-M_QUP11, QUP11,,,</v>
      </c>
      <c r="AE100" s="8"/>
      <c r="AF100" s="8"/>
      <c r="AG100" s="8"/>
      <c r="AH100" s="8" t="s">
        <v>3686</v>
      </c>
      <c r="AI100" s="8" t="s">
        <v>2060</v>
      </c>
      <c r="AJ100" s="8" t="s">
        <v>3687</v>
      </c>
      <c r="AK100" s="8" t="s">
        <v>3688</v>
      </c>
      <c r="AL100" s="8" t="s">
        <v>3622</v>
      </c>
      <c r="AM100" s="8" t="s">
        <v>3689</v>
      </c>
      <c r="AN100" s="8" t="s">
        <v>3690</v>
      </c>
      <c r="AO100" s="8" t="s">
        <v>3625</v>
      </c>
      <c r="AP100" s="8" t="s">
        <v>3691</v>
      </c>
      <c r="AQ100" s="8" t="s">
        <v>3692</v>
      </c>
      <c r="AR100" s="8" t="s">
        <v>3591</v>
      </c>
      <c r="AS100" s="8" t="s">
        <v>3693</v>
      </c>
      <c r="AT100" s="8" t="s">
        <v>3694</v>
      </c>
      <c r="AU100" s="8" t="s">
        <v>3546</v>
      </c>
      <c r="AV100" s="8" t="s">
        <v>3695</v>
      </c>
      <c r="AW100" s="8"/>
      <c r="AX100" s="8"/>
      <c r="AY100" s="8"/>
      <c r="AZ100" s="8"/>
      <c r="BA100" s="8"/>
      <c r="BB100" s="8"/>
      <c r="BC100" s="8"/>
      <c r="BD100" s="8"/>
      <c r="BE100" s="8"/>
      <c r="BF100" s="8" t="s">
        <v>2668</v>
      </c>
      <c r="BG100" s="8" t="s">
        <v>3554</v>
      </c>
      <c r="BH100" s="8" t="s">
        <v>3695</v>
      </c>
      <c r="BI100" s="8" t="s">
        <v>2143</v>
      </c>
      <c r="BJ100" s="8" t="s">
        <v>3631</v>
      </c>
      <c r="BK100" s="8" t="s">
        <v>3691</v>
      </c>
      <c r="BL100" s="8" t="s">
        <v>2026</v>
      </c>
      <c r="BM100" s="8" t="s">
        <v>3674</v>
      </c>
      <c r="BN100" s="8" t="s">
        <v>3691</v>
      </c>
      <c r="BO100" s="8" t="s">
        <v>2027</v>
      </c>
      <c r="BP100" s="8" t="s">
        <v>3632</v>
      </c>
      <c r="BQ100" s="8" t="s">
        <v>3691</v>
      </c>
      <c r="BR100" s="8"/>
      <c r="BS100" s="8"/>
      <c r="BT100" s="8"/>
      <c r="BU100" s="8"/>
      <c r="BV100" s="8"/>
      <c r="BW100" s="8"/>
      <c r="BX100" s="8"/>
      <c r="BY100" s="8"/>
      <c r="BZ100" s="8"/>
      <c r="CA100" s="8"/>
      <c r="CB100" s="8"/>
      <c r="CC100" s="8"/>
      <c r="CD100" s="14" t="s">
        <v>12374</v>
      </c>
      <c r="CE100" s="8" t="str">
        <f t="shared" si="10"/>
        <v>I2C_SCL</v>
      </c>
      <c r="CF100" s="8" t="str">
        <f t="shared" si="12"/>
        <v>I2C_SCL</v>
      </c>
      <c r="CG100" s="8" t="str">
        <f t="shared" si="13"/>
        <v>I2C_QUP11, QUP11</v>
      </c>
      <c r="CH100" s="8" t="str">
        <f t="shared" si="14"/>
        <v>I2C_QUP11, QUP11</v>
      </c>
      <c r="CI100" s="8" t="s">
        <v>2045</v>
      </c>
      <c r="CJ100" t="s">
        <v>788</v>
      </c>
      <c r="CK100" t="s">
        <v>787</v>
      </c>
      <c r="CL100" s="14"/>
      <c r="CM100" s="8" t="s">
        <v>2009</v>
      </c>
      <c r="CN100" s="8"/>
      <c r="CO100" s="8" t="s">
        <v>2996</v>
      </c>
      <c r="CP100" s="8"/>
      <c r="CQ100" s="8" t="s">
        <v>1084</v>
      </c>
      <c r="CR100" s="8" t="s">
        <v>745</v>
      </c>
      <c r="CS100" s="8" t="s">
        <v>774</v>
      </c>
      <c r="CT100" s="8" t="s">
        <v>753</v>
      </c>
      <c r="CU100" s="8" t="s">
        <v>1078</v>
      </c>
      <c r="CV100" s="8" t="s">
        <v>2011</v>
      </c>
      <c r="CW100" s="112" t="s">
        <v>12464</v>
      </c>
      <c r="CX100" s="113" t="s">
        <v>11423</v>
      </c>
      <c r="CY100" s="8"/>
      <c r="CZ100" s="8" t="str">
        <f t="shared" si="15"/>
        <v>I2C_SCL</v>
      </c>
      <c r="DA100" s="8" t="str">
        <f t="shared" si="16"/>
        <v>I2C_SCL</v>
      </c>
      <c r="DB100" s="8" t="str">
        <f t="shared" si="17"/>
        <v>I2C_QUP11, QUP11</v>
      </c>
      <c r="DC100" s="8" t="str">
        <f t="shared" si="18"/>
        <v>I2C_QUP11, QUP11</v>
      </c>
      <c r="DD100" s="8" t="s">
        <v>2045</v>
      </c>
      <c r="DE100" s="14" t="s">
        <v>3696</v>
      </c>
      <c r="DF100" s="14" t="s">
        <v>3697</v>
      </c>
      <c r="DG100" s="8" t="s">
        <v>2009</v>
      </c>
      <c r="DH100" s="8"/>
      <c r="DI100" s="8" t="s">
        <v>2996</v>
      </c>
      <c r="DJ100" s="8"/>
      <c r="DK100" s="8"/>
      <c r="DL100" s="8" t="s">
        <v>1085</v>
      </c>
      <c r="DM100" s="8" t="s">
        <v>745</v>
      </c>
      <c r="DN100" s="8" t="s">
        <v>774</v>
      </c>
      <c r="DO100" s="8" t="s">
        <v>753</v>
      </c>
      <c r="DP100" s="8" t="s">
        <v>747</v>
      </c>
      <c r="DQ100" s="8"/>
      <c r="DR100" s="8"/>
      <c r="DS100" s="8"/>
      <c r="DT100" s="8"/>
    </row>
    <row r="101" spans="1:124" ht="25.5" customHeight="1">
      <c r="A101" s="8"/>
      <c r="B101" s="89">
        <v>98</v>
      </c>
      <c r="C101" s="8" t="s">
        <v>3698</v>
      </c>
      <c r="D101" s="8" t="s">
        <v>3699</v>
      </c>
      <c r="E101" s="8" t="s">
        <v>3698</v>
      </c>
      <c r="F101" s="8" t="s">
        <v>3700</v>
      </c>
      <c r="G101" s="8" t="s">
        <v>3698</v>
      </c>
      <c r="H101" s="8" t="s">
        <v>3701</v>
      </c>
      <c r="I101" s="8" t="s">
        <v>3698</v>
      </c>
      <c r="J101" s="8" t="s">
        <v>2769</v>
      </c>
      <c r="K101" s="8" t="s">
        <v>3698</v>
      </c>
      <c r="L101" s="8" t="s">
        <v>3699</v>
      </c>
      <c r="M101" s="8"/>
      <c r="N101" s="120" t="s">
        <v>3387</v>
      </c>
      <c r="O101" s="121" t="s">
        <v>3387</v>
      </c>
      <c r="P101" s="121" t="s">
        <v>3387</v>
      </c>
      <c r="Q101" s="121" t="s">
        <v>3387</v>
      </c>
      <c r="R101" s="8">
        <v>3</v>
      </c>
      <c r="S101" s="8" t="s">
        <v>1988</v>
      </c>
      <c r="T101" s="8" t="s">
        <v>1989</v>
      </c>
      <c r="U101" s="8" t="s">
        <v>3702</v>
      </c>
      <c r="V101" s="8" t="s">
        <v>3703</v>
      </c>
      <c r="W101" s="8" t="s">
        <v>3704</v>
      </c>
      <c r="X101" s="8" t="s">
        <v>3705</v>
      </c>
      <c r="Y101" s="8"/>
      <c r="Z101" s="8"/>
      <c r="AA101" s="8" t="s">
        <v>2058</v>
      </c>
      <c r="AB101" s="8"/>
      <c r="AC101" s="8" t="s">
        <v>1994</v>
      </c>
      <c r="AD101" s="8" t="str">
        <f t="shared" si="11"/>
        <v>WUP_GPIO,TSIF2,QUP8,,,,,SPI-M_QUP8, QUP8,,,,,,</v>
      </c>
      <c r="AE101" s="8"/>
      <c r="AF101" s="8"/>
      <c r="AG101" s="8"/>
      <c r="AH101" s="8" t="s">
        <v>3706</v>
      </c>
      <c r="AI101" s="8" t="s">
        <v>2215</v>
      </c>
      <c r="AJ101" s="8" t="s">
        <v>3707</v>
      </c>
      <c r="AK101" s="8" t="s">
        <v>3708</v>
      </c>
      <c r="AL101" s="8" t="s">
        <v>3622</v>
      </c>
      <c r="AM101" s="8" t="s">
        <v>3709</v>
      </c>
      <c r="AN101" s="8" t="s">
        <v>3710</v>
      </c>
      <c r="AO101" s="8" t="s">
        <v>3546</v>
      </c>
      <c r="AP101" s="8" t="s">
        <v>3711</v>
      </c>
      <c r="AQ101" s="8"/>
      <c r="AR101" s="8"/>
      <c r="AS101" s="8"/>
      <c r="AT101" s="8"/>
      <c r="AU101" s="8"/>
      <c r="AV101" s="8"/>
      <c r="AW101" s="8"/>
      <c r="AX101" s="8"/>
      <c r="AY101" s="8"/>
      <c r="AZ101" s="8"/>
      <c r="BA101" s="8"/>
      <c r="BB101" s="8"/>
      <c r="BC101" s="8"/>
      <c r="BD101" s="8"/>
      <c r="BE101" s="8"/>
      <c r="BF101" s="8" t="s">
        <v>2142</v>
      </c>
      <c r="BG101" s="8" t="s">
        <v>3554</v>
      </c>
      <c r="BH101" s="8" t="s">
        <v>3711</v>
      </c>
      <c r="BI101" s="8"/>
      <c r="BJ101" s="8"/>
      <c r="BK101" s="8"/>
      <c r="BL101" s="8"/>
      <c r="BM101" s="8"/>
      <c r="BN101" s="8"/>
      <c r="BO101" s="8"/>
      <c r="BP101" s="8"/>
      <c r="BQ101" s="8"/>
      <c r="BR101" s="8"/>
      <c r="BS101" s="8"/>
      <c r="BT101" s="8"/>
      <c r="BU101" s="8"/>
      <c r="BV101" s="8"/>
      <c r="BW101" s="8"/>
      <c r="BX101" s="8"/>
      <c r="BY101" s="8"/>
      <c r="BZ101" s="8"/>
      <c r="CA101" s="8"/>
      <c r="CB101" s="8"/>
      <c r="CC101" s="8"/>
      <c r="CD101" s="8"/>
      <c r="CE101" s="8" t="str">
        <f t="shared" si="10"/>
        <v>SPI-M_CS_2</v>
      </c>
      <c r="CF101" s="8" t="str">
        <f t="shared" si="12"/>
        <v>SPI-M_CS_2</v>
      </c>
      <c r="CG101" s="8" t="str">
        <f t="shared" si="13"/>
        <v>SPI-M_QUP8, QUP8</v>
      </c>
      <c r="CH101" s="8" t="str">
        <f t="shared" si="14"/>
        <v>SPI-M_QUP8, QUP8</v>
      </c>
      <c r="CI101" s="8" t="s">
        <v>2232</v>
      </c>
      <c r="CJ101" s="8" t="s">
        <v>877</v>
      </c>
      <c r="CK101" s="8" t="s">
        <v>878</v>
      </c>
      <c r="CL101" s="8"/>
      <c r="CM101" s="8"/>
      <c r="CN101" s="8"/>
      <c r="CO101" s="8" t="s">
        <v>3712</v>
      </c>
      <c r="CP101" s="8"/>
      <c r="CQ101" s="8" t="s">
        <v>1085</v>
      </c>
      <c r="CR101" s="8" t="s">
        <v>871</v>
      </c>
      <c r="CS101" s="8"/>
      <c r="CT101" s="8" t="s">
        <v>746</v>
      </c>
      <c r="CU101" s="8" t="s">
        <v>1078</v>
      </c>
      <c r="CV101" s="8" t="s">
        <v>2011</v>
      </c>
      <c r="CW101" s="112" t="s">
        <v>11446</v>
      </c>
      <c r="CX101" s="113" t="s">
        <v>11447</v>
      </c>
      <c r="CY101" s="8"/>
      <c r="CZ101" s="8" t="str">
        <f t="shared" si="15"/>
        <v>SPI-M_CS_2</v>
      </c>
      <c r="DA101" s="8" t="str">
        <f t="shared" si="16"/>
        <v>SPI-M_CS_2</v>
      </c>
      <c r="DB101" s="8" t="str">
        <f t="shared" si="17"/>
        <v>SPI-M_QUP8, QUP8</v>
      </c>
      <c r="DC101" s="8" t="str">
        <f t="shared" si="18"/>
        <v>SPI-M_QUP8, QUP8</v>
      </c>
      <c r="DD101" s="8" t="s">
        <v>2232</v>
      </c>
      <c r="DE101" s="8" t="s">
        <v>877</v>
      </c>
      <c r="DF101" s="8" t="s">
        <v>878</v>
      </c>
      <c r="DG101" s="8"/>
      <c r="DH101" s="8"/>
      <c r="DI101" s="8" t="s">
        <v>3712</v>
      </c>
      <c r="DJ101" s="8"/>
      <c r="DK101" s="8"/>
      <c r="DL101" s="8" t="s">
        <v>1085</v>
      </c>
      <c r="DM101" s="8" t="s">
        <v>871</v>
      </c>
      <c r="DN101" s="8"/>
      <c r="DO101" s="8" t="s">
        <v>746</v>
      </c>
      <c r="DP101" s="8" t="s">
        <v>747</v>
      </c>
      <c r="DQ101" s="8"/>
      <c r="DR101" s="8"/>
      <c r="DS101" s="8"/>
      <c r="DT101" s="8"/>
    </row>
    <row r="102" spans="1:124" ht="12.75" customHeight="1">
      <c r="A102" s="8"/>
      <c r="B102" s="89">
        <v>99</v>
      </c>
      <c r="C102" s="8" t="s">
        <v>3713</v>
      </c>
      <c r="D102" s="8" t="s">
        <v>3714</v>
      </c>
      <c r="E102" s="8" t="s">
        <v>3713</v>
      </c>
      <c r="F102" s="8" t="s">
        <v>3715</v>
      </c>
      <c r="G102" s="8" t="s">
        <v>3713</v>
      </c>
      <c r="H102" s="8" t="s">
        <v>3716</v>
      </c>
      <c r="I102" s="8" t="s">
        <v>3713</v>
      </c>
      <c r="J102" s="8" t="s">
        <v>3717</v>
      </c>
      <c r="K102" s="8" t="s">
        <v>3713</v>
      </c>
      <c r="L102" s="8" t="s">
        <v>3714</v>
      </c>
      <c r="M102" s="8"/>
      <c r="N102" s="120" t="s">
        <v>3387</v>
      </c>
      <c r="O102" s="121" t="s">
        <v>3387</v>
      </c>
      <c r="P102" s="121" t="s">
        <v>3387</v>
      </c>
      <c r="Q102" s="121" t="s">
        <v>3387</v>
      </c>
      <c r="R102" s="8">
        <v>3</v>
      </c>
      <c r="S102" s="8" t="s">
        <v>1988</v>
      </c>
      <c r="T102" s="8" t="s">
        <v>1989</v>
      </c>
      <c r="U102" s="8" t="s">
        <v>3718</v>
      </c>
      <c r="V102" s="8" t="s">
        <v>3719</v>
      </c>
      <c r="W102" s="8" t="s">
        <v>3720</v>
      </c>
      <c r="X102" s="8" t="s">
        <v>3721</v>
      </c>
      <c r="Y102" s="8" t="s">
        <v>3722</v>
      </c>
      <c r="Z102" s="8" t="s">
        <v>2057</v>
      </c>
      <c r="AA102" s="8" t="s">
        <v>2058</v>
      </c>
      <c r="AB102" s="8"/>
      <c r="AC102" s="8" t="s">
        <v>1994</v>
      </c>
      <c r="AD102" s="8" t="str">
        <f t="shared" si="11"/>
        <v>WUP_GPIO,PDC,SD,TSIF1,QUP8,,,,SPI-M_QUP8, QUP8,,,,,,</v>
      </c>
      <c r="AE102" s="8"/>
      <c r="AF102" s="8"/>
      <c r="AG102" s="8"/>
      <c r="AH102" s="8" t="s">
        <v>3723</v>
      </c>
      <c r="AI102" s="8" t="s">
        <v>2060</v>
      </c>
      <c r="AJ102" s="8" t="s">
        <v>3724</v>
      </c>
      <c r="AK102" s="8" t="s">
        <v>3725</v>
      </c>
      <c r="AL102" s="8" t="s">
        <v>3726</v>
      </c>
      <c r="AM102" s="8" t="s">
        <v>3727</v>
      </c>
      <c r="AN102" s="8" t="s">
        <v>3728</v>
      </c>
      <c r="AO102" s="8" t="s">
        <v>3543</v>
      </c>
      <c r="AP102" s="8" t="s">
        <v>3729</v>
      </c>
      <c r="AQ102" s="8" t="s">
        <v>3730</v>
      </c>
      <c r="AR102" s="8" t="s">
        <v>3546</v>
      </c>
      <c r="AS102" s="8" t="s">
        <v>3731</v>
      </c>
      <c r="AT102" s="8"/>
      <c r="AU102" s="8"/>
      <c r="AV102" s="8"/>
      <c r="AW102" s="8"/>
      <c r="AX102" s="8"/>
      <c r="AY102" s="8"/>
      <c r="AZ102" s="8"/>
      <c r="BA102" s="8"/>
      <c r="BB102" s="8"/>
      <c r="BC102" s="8"/>
      <c r="BD102" s="8"/>
      <c r="BE102" s="8"/>
      <c r="BF102" s="8" t="s">
        <v>2122</v>
      </c>
      <c r="BG102" s="8" t="s">
        <v>3554</v>
      </c>
      <c r="BH102" s="8" t="s">
        <v>3731</v>
      </c>
      <c r="BI102" s="8"/>
      <c r="BJ102" s="8"/>
      <c r="BK102" s="8"/>
      <c r="BL102" s="8"/>
      <c r="BM102" s="8"/>
      <c r="BN102" s="8"/>
      <c r="BO102" s="8"/>
      <c r="BP102" s="8"/>
      <c r="BQ102" s="8"/>
      <c r="BR102" s="8"/>
      <c r="BS102" s="8"/>
      <c r="BT102" s="8"/>
      <c r="BU102" s="8"/>
      <c r="BV102" s="8"/>
      <c r="BW102" s="8"/>
      <c r="BX102" s="8"/>
      <c r="BY102" s="8"/>
      <c r="BZ102" s="8"/>
      <c r="CA102" s="8"/>
      <c r="CB102" s="8"/>
      <c r="CC102" s="8"/>
      <c r="CD102" s="8"/>
      <c r="CE102" s="8" t="str">
        <f t="shared" si="10"/>
        <v>WUP_GPIO_97</v>
      </c>
      <c r="CF102" s="8" t="str">
        <f t="shared" si="12"/>
        <v>WUP_GPIO_97</v>
      </c>
      <c r="CG102" s="8" t="str">
        <f t="shared" si="13"/>
        <v>WUP_GPIO,PDC</v>
      </c>
      <c r="CH102" s="8" t="str">
        <f t="shared" si="14"/>
        <v>WUP_GPIO,PDC</v>
      </c>
      <c r="CI102" s="8">
        <v>1</v>
      </c>
      <c r="CJ102" s="8" t="s">
        <v>879</v>
      </c>
      <c r="CK102" s="8" t="s">
        <v>1639</v>
      </c>
      <c r="CL102" s="8"/>
      <c r="CM102" s="8"/>
      <c r="CN102" s="8"/>
      <c r="CO102" s="8" t="s">
        <v>2216</v>
      </c>
      <c r="CP102" s="8"/>
      <c r="CQ102" s="8" t="s">
        <v>1085</v>
      </c>
      <c r="CR102" s="8" t="s">
        <v>745</v>
      </c>
      <c r="CS102" s="8"/>
      <c r="CT102" s="8" t="s">
        <v>763</v>
      </c>
      <c r="CU102" s="8" t="s">
        <v>1078</v>
      </c>
      <c r="CV102" s="8" t="s">
        <v>2011</v>
      </c>
      <c r="CW102" s="112" t="s">
        <v>11448</v>
      </c>
      <c r="CX102" s="2"/>
      <c r="CY102" s="8"/>
      <c r="CZ102" s="8" t="str">
        <f t="shared" si="15"/>
        <v>SPI-M_CS_3</v>
      </c>
      <c r="DA102" s="8" t="str">
        <f t="shared" si="16"/>
        <v>SPI-M_CS_3</v>
      </c>
      <c r="DB102" s="8" t="str">
        <f t="shared" si="17"/>
        <v>SPI-M_QUP8, QUP8</v>
      </c>
      <c r="DC102" s="8" t="str">
        <f t="shared" si="18"/>
        <v>SPI-M_QUP8, QUP8</v>
      </c>
      <c r="DD102" s="8" t="s">
        <v>2232</v>
      </c>
      <c r="DE102" s="8" t="s">
        <v>1656</v>
      </c>
      <c r="DF102" s="8" t="s">
        <v>1655</v>
      </c>
      <c r="DG102" s="8"/>
      <c r="DH102" s="8"/>
      <c r="DI102" s="8" t="s">
        <v>2216</v>
      </c>
      <c r="DJ102" s="8"/>
      <c r="DK102" s="8"/>
      <c r="DL102" s="8" t="s">
        <v>1085</v>
      </c>
      <c r="DM102" s="8" t="s">
        <v>871</v>
      </c>
      <c r="DN102" s="8"/>
      <c r="DO102" s="8" t="s">
        <v>746</v>
      </c>
      <c r="DP102" s="8" t="s">
        <v>747</v>
      </c>
      <c r="DQ102" s="8"/>
      <c r="DR102" s="8"/>
      <c r="DS102" s="8"/>
      <c r="DT102" s="8"/>
    </row>
    <row r="103" spans="1:124" ht="38.25">
      <c r="A103" s="8"/>
      <c r="B103" s="89">
        <v>100</v>
      </c>
      <c r="C103" s="8" t="s">
        <v>3732</v>
      </c>
      <c r="D103" s="8" t="s">
        <v>3733</v>
      </c>
      <c r="E103" s="8" t="s">
        <v>3732</v>
      </c>
      <c r="F103" s="8" t="s">
        <v>3734</v>
      </c>
      <c r="G103" s="8" t="s">
        <v>3732</v>
      </c>
      <c r="H103" s="8" t="s">
        <v>3735</v>
      </c>
      <c r="I103" s="8" t="s">
        <v>3732</v>
      </c>
      <c r="J103" s="8" t="s">
        <v>2671</v>
      </c>
      <c r="K103" s="8" t="s">
        <v>3732</v>
      </c>
      <c r="L103" s="8" t="s">
        <v>3736</v>
      </c>
      <c r="M103" s="8"/>
      <c r="N103" s="120" t="s">
        <v>3387</v>
      </c>
      <c r="O103" s="121" t="s">
        <v>3387</v>
      </c>
      <c r="P103" s="121" t="s">
        <v>3387</v>
      </c>
      <c r="Q103" s="121" t="s">
        <v>3387</v>
      </c>
      <c r="R103" s="8">
        <v>3</v>
      </c>
      <c r="S103" s="8" t="s">
        <v>1988</v>
      </c>
      <c r="T103" s="8" t="s">
        <v>1989</v>
      </c>
      <c r="U103" s="8" t="s">
        <v>3737</v>
      </c>
      <c r="V103" s="8" t="s">
        <v>3738</v>
      </c>
      <c r="W103" s="8" t="s">
        <v>3739</v>
      </c>
      <c r="X103" s="8" t="s">
        <v>3740</v>
      </c>
      <c r="Y103" s="8"/>
      <c r="Z103" s="8"/>
      <c r="AA103" s="8"/>
      <c r="AB103" s="8"/>
      <c r="AC103" s="8" t="s">
        <v>1994</v>
      </c>
      <c r="AD103" s="8" t="str">
        <f t="shared" si="11"/>
        <v>GPIO,,QUP7,,,,,HSUART_QUP7, QUP7,I2C_QUP7, QUP7,SPI-M_QUP7, QUP7,,,,</v>
      </c>
      <c r="AE103" s="8"/>
      <c r="AF103" s="8"/>
      <c r="AG103" s="8"/>
      <c r="AH103" s="8" t="s">
        <v>3732</v>
      </c>
      <c r="AI103" s="8" t="s">
        <v>1995</v>
      </c>
      <c r="AJ103" s="8" t="s">
        <v>3741</v>
      </c>
      <c r="AK103" s="8"/>
      <c r="AL103" s="8"/>
      <c r="AM103" s="8"/>
      <c r="AN103" s="8" t="s">
        <v>3742</v>
      </c>
      <c r="AO103" s="8" t="s">
        <v>3743</v>
      </c>
      <c r="AP103" s="8" t="s">
        <v>3744</v>
      </c>
      <c r="AQ103" s="8"/>
      <c r="AR103" s="8"/>
      <c r="AS103" s="8"/>
      <c r="AT103" s="8"/>
      <c r="AU103" s="8"/>
      <c r="AV103" s="8"/>
      <c r="AW103" s="8"/>
      <c r="AX103" s="8"/>
      <c r="AY103" s="8"/>
      <c r="AZ103" s="8"/>
      <c r="BA103" s="8"/>
      <c r="BB103" s="8"/>
      <c r="BC103" s="8"/>
      <c r="BD103" s="8"/>
      <c r="BE103" s="8"/>
      <c r="BF103" s="8" t="s">
        <v>2123</v>
      </c>
      <c r="BG103" s="8" t="s">
        <v>3745</v>
      </c>
      <c r="BH103" s="8" t="s">
        <v>3744</v>
      </c>
      <c r="BI103" s="8" t="s">
        <v>2002</v>
      </c>
      <c r="BJ103" s="8" t="s">
        <v>3746</v>
      </c>
      <c r="BK103" s="8" t="s">
        <v>3744</v>
      </c>
      <c r="BL103" s="8" t="s">
        <v>2004</v>
      </c>
      <c r="BM103" s="8" t="s">
        <v>3747</v>
      </c>
      <c r="BN103" s="8" t="s">
        <v>3744</v>
      </c>
      <c r="BO103" s="8"/>
      <c r="BP103" s="8"/>
      <c r="BQ103" s="8"/>
      <c r="BR103" s="8"/>
      <c r="BS103" s="8"/>
      <c r="BT103" s="8"/>
      <c r="BU103" s="8"/>
      <c r="BV103" s="8"/>
      <c r="BW103" s="8"/>
      <c r="BX103" s="8"/>
      <c r="BY103" s="8"/>
      <c r="BZ103" s="8"/>
      <c r="CA103" s="8"/>
      <c r="CB103" s="8"/>
      <c r="CC103" s="8"/>
      <c r="CD103" s="8"/>
      <c r="CE103" s="8" t="str">
        <f t="shared" si="10"/>
        <v>SPI-M_MISO</v>
      </c>
      <c r="CF103" s="8" t="str">
        <f t="shared" si="12"/>
        <v>SPI-M_MISO</v>
      </c>
      <c r="CG103" s="8" t="str">
        <f t="shared" si="13"/>
        <v>SPI-M_QUP7, QUP7</v>
      </c>
      <c r="CH103" s="8" t="str">
        <f t="shared" si="14"/>
        <v>SPI-M_QUP7, QUP7</v>
      </c>
      <c r="CI103" s="8" t="s">
        <v>2045</v>
      </c>
      <c r="CJ103" s="8" t="s">
        <v>881</v>
      </c>
      <c r="CK103" s="8" t="s">
        <v>744</v>
      </c>
      <c r="CL103" s="8"/>
      <c r="CM103" s="8" t="s">
        <v>2009</v>
      </c>
      <c r="CN103" s="8"/>
      <c r="CO103" s="8" t="s">
        <v>2010</v>
      </c>
      <c r="CP103" s="8"/>
      <c r="CQ103" s="8" t="s">
        <v>1083</v>
      </c>
      <c r="CR103" s="8" t="s">
        <v>745</v>
      </c>
      <c r="CS103" s="8"/>
      <c r="CT103" s="8" t="s">
        <v>746</v>
      </c>
      <c r="CU103" s="8" t="s">
        <v>1078</v>
      </c>
      <c r="CV103" s="8" t="s">
        <v>2011</v>
      </c>
      <c r="CW103" s="112" t="s">
        <v>11193</v>
      </c>
      <c r="CX103" s="2"/>
      <c r="CY103" s="8"/>
      <c r="CZ103" s="8" t="str">
        <f t="shared" si="15"/>
        <v>SPI-M_MISO</v>
      </c>
      <c r="DA103" s="8" t="str">
        <f t="shared" si="16"/>
        <v>SPI-M_MISO</v>
      </c>
      <c r="DB103" s="8" t="str">
        <f t="shared" si="17"/>
        <v>SPI-M_QUP7, QUP7</v>
      </c>
      <c r="DC103" s="8" t="str">
        <f t="shared" si="18"/>
        <v>SPI-M_QUP7, QUP7</v>
      </c>
      <c r="DD103" s="8" t="s">
        <v>2045</v>
      </c>
      <c r="DE103" s="8" t="s">
        <v>881</v>
      </c>
      <c r="DF103" s="8" t="s">
        <v>744</v>
      </c>
      <c r="DG103" s="8" t="s">
        <v>2009</v>
      </c>
      <c r="DH103" s="8"/>
      <c r="DI103" s="8" t="s">
        <v>2010</v>
      </c>
      <c r="DJ103" s="8"/>
      <c r="DK103" s="8"/>
      <c r="DL103" s="8" t="s">
        <v>1083</v>
      </c>
      <c r="DM103" s="8" t="s">
        <v>745</v>
      </c>
      <c r="DN103" s="8"/>
      <c r="DO103" s="8" t="s">
        <v>746</v>
      </c>
      <c r="DP103" s="8" t="s">
        <v>747</v>
      </c>
      <c r="DQ103" s="8"/>
      <c r="DR103" s="8"/>
      <c r="DS103" s="8"/>
      <c r="DT103" s="8"/>
    </row>
    <row r="104" spans="1:124" ht="38.25">
      <c r="A104" s="8"/>
      <c r="B104" s="89">
        <v>101</v>
      </c>
      <c r="C104" s="8" t="s">
        <v>3748</v>
      </c>
      <c r="D104" s="8" t="s">
        <v>3749</v>
      </c>
      <c r="E104" s="8" t="s">
        <v>3748</v>
      </c>
      <c r="F104" s="8" t="s">
        <v>3750</v>
      </c>
      <c r="G104" s="8" t="s">
        <v>3748</v>
      </c>
      <c r="H104" s="8" t="s">
        <v>3751</v>
      </c>
      <c r="I104" s="8" t="s">
        <v>3748</v>
      </c>
      <c r="J104" s="8" t="s">
        <v>3752</v>
      </c>
      <c r="K104" s="8" t="s">
        <v>3748</v>
      </c>
      <c r="L104" s="8" t="s">
        <v>3753</v>
      </c>
      <c r="M104" s="8"/>
      <c r="N104" s="120" t="s">
        <v>3387</v>
      </c>
      <c r="O104" s="121" t="s">
        <v>3387</v>
      </c>
      <c r="P104" s="121" t="s">
        <v>3387</v>
      </c>
      <c r="Q104" s="121" t="s">
        <v>3387</v>
      </c>
      <c r="R104" s="8">
        <v>3</v>
      </c>
      <c r="S104" s="8" t="s">
        <v>1988</v>
      </c>
      <c r="T104" s="8" t="s">
        <v>1989</v>
      </c>
      <c r="U104" s="8" t="s">
        <v>3754</v>
      </c>
      <c r="V104" s="8" t="s">
        <v>3755</v>
      </c>
      <c r="W104" s="8" t="s">
        <v>3756</v>
      </c>
      <c r="X104" s="8" t="s">
        <v>3757</v>
      </c>
      <c r="Y104" s="8"/>
      <c r="Z104" s="8"/>
      <c r="AA104" s="8"/>
      <c r="AB104" s="8"/>
      <c r="AC104" s="8" t="s">
        <v>1994</v>
      </c>
      <c r="AD104" s="8" t="str">
        <f t="shared" si="11"/>
        <v>GPIO,,QUP7,,,,,HSUART_QUP7, QUP7,I2C_QUP7, QUP7,SPI-M_QUP7, QUP7,,,,</v>
      </c>
      <c r="AE104" s="8"/>
      <c r="AF104" s="8"/>
      <c r="AG104" s="8"/>
      <c r="AH104" s="8" t="s">
        <v>3748</v>
      </c>
      <c r="AI104" s="8" t="s">
        <v>1995</v>
      </c>
      <c r="AJ104" s="8" t="s">
        <v>3758</v>
      </c>
      <c r="AK104" s="8"/>
      <c r="AL104" s="8"/>
      <c r="AM104" s="8"/>
      <c r="AN104" s="8" t="s">
        <v>3759</v>
      </c>
      <c r="AO104" s="8" t="s">
        <v>3743</v>
      </c>
      <c r="AP104" s="8" t="s">
        <v>3760</v>
      </c>
      <c r="AQ104" s="8"/>
      <c r="AR104" s="8"/>
      <c r="AS104" s="8"/>
      <c r="AT104" s="8"/>
      <c r="AU104" s="8"/>
      <c r="AV104" s="8"/>
      <c r="AW104" s="8"/>
      <c r="AX104" s="8"/>
      <c r="AY104" s="8"/>
      <c r="AZ104" s="8"/>
      <c r="BA104" s="8"/>
      <c r="BB104" s="8"/>
      <c r="BC104" s="8"/>
      <c r="BD104" s="8"/>
      <c r="BE104" s="8"/>
      <c r="BF104" s="8" t="s">
        <v>2143</v>
      </c>
      <c r="BG104" s="8" t="s">
        <v>3745</v>
      </c>
      <c r="BH104" s="8" t="s">
        <v>3760</v>
      </c>
      <c r="BI104" s="8" t="s">
        <v>2026</v>
      </c>
      <c r="BJ104" s="8" t="s">
        <v>3746</v>
      </c>
      <c r="BK104" s="8" t="s">
        <v>3760</v>
      </c>
      <c r="BL104" s="8" t="s">
        <v>2027</v>
      </c>
      <c r="BM104" s="8" t="s">
        <v>3747</v>
      </c>
      <c r="BN104" s="8" t="s">
        <v>3760</v>
      </c>
      <c r="BO104" s="8"/>
      <c r="BP104" s="8"/>
      <c r="BQ104" s="8"/>
      <c r="BR104" s="8"/>
      <c r="BS104" s="8"/>
      <c r="BT104" s="8"/>
      <c r="BU104" s="8"/>
      <c r="BV104" s="8"/>
      <c r="BW104" s="8"/>
      <c r="BX104" s="8"/>
      <c r="BY104" s="8"/>
      <c r="BZ104" s="8"/>
      <c r="CA104" s="8"/>
      <c r="CB104" s="8"/>
      <c r="CC104" s="8"/>
      <c r="CD104" s="8"/>
      <c r="CE104" s="8" t="str">
        <f t="shared" si="10"/>
        <v>SPI-M_MOSI</v>
      </c>
      <c r="CF104" s="8" t="str">
        <f t="shared" si="12"/>
        <v>SPI-M_MOSI</v>
      </c>
      <c r="CG104" s="8" t="str">
        <f t="shared" si="13"/>
        <v>SPI-M_QUP7, QUP7</v>
      </c>
      <c r="CH104" s="8" t="str">
        <f t="shared" si="14"/>
        <v>SPI-M_QUP7, QUP7</v>
      </c>
      <c r="CI104" s="8" t="s">
        <v>2045</v>
      </c>
      <c r="CJ104" s="8" t="s">
        <v>882</v>
      </c>
      <c r="CK104" s="8" t="s">
        <v>744</v>
      </c>
      <c r="CL104" s="8"/>
      <c r="CM104" s="8" t="s">
        <v>2009</v>
      </c>
      <c r="CN104" s="8"/>
      <c r="CO104" s="8" t="s">
        <v>2010</v>
      </c>
      <c r="CP104" s="8"/>
      <c r="CQ104" s="8" t="s">
        <v>1085</v>
      </c>
      <c r="CR104" s="8" t="s">
        <v>745</v>
      </c>
      <c r="CS104" s="8"/>
      <c r="CT104" s="8" t="s">
        <v>746</v>
      </c>
      <c r="CU104" s="8" t="s">
        <v>1078</v>
      </c>
      <c r="CV104" s="8" t="s">
        <v>2011</v>
      </c>
      <c r="CW104" s="112" t="s">
        <v>11449</v>
      </c>
      <c r="CX104" s="2"/>
      <c r="CY104" s="8"/>
      <c r="CZ104" s="8" t="str">
        <f t="shared" si="15"/>
        <v>SPI-M_MOSI</v>
      </c>
      <c r="DA104" s="8" t="str">
        <f t="shared" si="16"/>
        <v>SPI-M_MOSI</v>
      </c>
      <c r="DB104" s="8" t="str">
        <f t="shared" si="17"/>
        <v>SPI-M_QUP7, QUP7</v>
      </c>
      <c r="DC104" s="8" t="str">
        <f t="shared" si="18"/>
        <v>SPI-M_QUP7, QUP7</v>
      </c>
      <c r="DD104" s="8" t="s">
        <v>2045</v>
      </c>
      <c r="DE104" s="8" t="s">
        <v>882</v>
      </c>
      <c r="DF104" s="8" t="s">
        <v>744</v>
      </c>
      <c r="DG104" s="8" t="s">
        <v>2009</v>
      </c>
      <c r="DH104" s="8"/>
      <c r="DI104" s="8" t="s">
        <v>2010</v>
      </c>
      <c r="DJ104" s="8"/>
      <c r="DK104" s="8"/>
      <c r="DL104" s="8" t="s">
        <v>1085</v>
      </c>
      <c r="DM104" s="8" t="s">
        <v>745</v>
      </c>
      <c r="DN104" s="8"/>
      <c r="DO104" s="8" t="s">
        <v>746</v>
      </c>
      <c r="DP104" s="8" t="s">
        <v>747</v>
      </c>
      <c r="DQ104" s="8"/>
      <c r="DR104" s="8"/>
      <c r="DS104" s="8"/>
      <c r="DT104" s="8"/>
    </row>
    <row r="105" spans="1:124" ht="38.25">
      <c r="A105" s="8"/>
      <c r="B105" s="89">
        <v>102</v>
      </c>
      <c r="C105" s="8" t="s">
        <v>3761</v>
      </c>
      <c r="D105" s="8" t="s">
        <v>3762</v>
      </c>
      <c r="E105" s="8" t="s">
        <v>3761</v>
      </c>
      <c r="F105" s="8" t="s">
        <v>3763</v>
      </c>
      <c r="G105" s="8" t="s">
        <v>3761</v>
      </c>
      <c r="H105" s="8" t="s">
        <v>3764</v>
      </c>
      <c r="I105" s="8" t="s">
        <v>3761</v>
      </c>
      <c r="J105" s="8" t="s">
        <v>2975</v>
      </c>
      <c r="K105" s="8" t="s">
        <v>3761</v>
      </c>
      <c r="L105" s="8" t="s">
        <v>3765</v>
      </c>
      <c r="M105" s="8"/>
      <c r="N105" s="120" t="s">
        <v>3387</v>
      </c>
      <c r="O105" s="121" t="s">
        <v>3387</v>
      </c>
      <c r="P105" s="121" t="s">
        <v>3387</v>
      </c>
      <c r="Q105" s="121" t="s">
        <v>3387</v>
      </c>
      <c r="R105" s="8">
        <v>3</v>
      </c>
      <c r="S105" s="8" t="s">
        <v>1988</v>
      </c>
      <c r="T105" s="8" t="s">
        <v>1989</v>
      </c>
      <c r="U105" s="8" t="s">
        <v>3766</v>
      </c>
      <c r="V105" s="8" t="s">
        <v>3767</v>
      </c>
      <c r="W105" s="8" t="s">
        <v>3768</v>
      </c>
      <c r="X105" s="8" t="s">
        <v>3769</v>
      </c>
      <c r="Y105" s="8"/>
      <c r="Z105" s="8"/>
      <c r="AA105" s="8"/>
      <c r="AB105" s="8"/>
      <c r="AC105" s="8" t="s">
        <v>1994</v>
      </c>
      <c r="AD105" s="8" t="str">
        <f t="shared" si="11"/>
        <v>GPIO,,QUP7,,,,,HSUART_QUP7, QUP7,SPI-M_QUP7, QUP7,,,,,</v>
      </c>
      <c r="AE105" s="8"/>
      <c r="AF105" s="8"/>
      <c r="AG105" s="8"/>
      <c r="AH105" s="8" t="s">
        <v>3761</v>
      </c>
      <c r="AI105" s="8" t="s">
        <v>1995</v>
      </c>
      <c r="AJ105" s="8" t="s">
        <v>3770</v>
      </c>
      <c r="AK105" s="8"/>
      <c r="AL105" s="8"/>
      <c r="AM105" s="8"/>
      <c r="AN105" s="8" t="s">
        <v>3771</v>
      </c>
      <c r="AO105" s="8" t="s">
        <v>3743</v>
      </c>
      <c r="AP105" s="8" t="s">
        <v>3772</v>
      </c>
      <c r="AQ105" s="8"/>
      <c r="AR105" s="8"/>
      <c r="AS105" s="8"/>
      <c r="AT105" s="8"/>
      <c r="AU105" s="8"/>
      <c r="AV105" s="8"/>
      <c r="AW105" s="8"/>
      <c r="AX105" s="8"/>
      <c r="AY105" s="8"/>
      <c r="AZ105" s="8"/>
      <c r="BA105" s="8"/>
      <c r="BB105" s="8"/>
      <c r="BC105" s="8"/>
      <c r="BD105" s="8"/>
      <c r="BE105" s="8"/>
      <c r="BF105" s="8" t="s">
        <v>2084</v>
      </c>
      <c r="BG105" s="8" t="s">
        <v>3745</v>
      </c>
      <c r="BH105" s="8" t="s">
        <v>3772</v>
      </c>
      <c r="BI105" s="8" t="s">
        <v>2043</v>
      </c>
      <c r="BJ105" s="8" t="s">
        <v>3747</v>
      </c>
      <c r="BK105" s="8" t="s">
        <v>3772</v>
      </c>
      <c r="BL105" s="8"/>
      <c r="BM105" s="8"/>
      <c r="BN105" s="8"/>
      <c r="BO105" s="8"/>
      <c r="BP105" s="8"/>
      <c r="BQ105" s="8"/>
      <c r="BR105" s="8"/>
      <c r="BS105" s="8"/>
      <c r="BT105" s="8"/>
      <c r="BU105" s="8"/>
      <c r="BV105" s="8"/>
      <c r="BW105" s="8"/>
      <c r="BX105" s="8"/>
      <c r="BY105" s="8"/>
      <c r="BZ105" s="8"/>
      <c r="CA105" s="8"/>
      <c r="CB105" s="8"/>
      <c r="CC105" s="8"/>
      <c r="CD105" s="8"/>
      <c r="CE105" s="8" t="str">
        <f t="shared" si="10"/>
        <v>SPI-M_SCLK</v>
      </c>
      <c r="CF105" s="8" t="str">
        <f t="shared" si="12"/>
        <v>SPI-M_SCLK</v>
      </c>
      <c r="CG105" s="8" t="str">
        <f t="shared" si="13"/>
        <v>SPI-M_QUP7, QUP7</v>
      </c>
      <c r="CH105" s="8" t="str">
        <f t="shared" si="14"/>
        <v>SPI-M_QUP7, QUP7</v>
      </c>
      <c r="CI105" s="8" t="s">
        <v>2428</v>
      </c>
      <c r="CJ105" s="8" t="s">
        <v>883</v>
      </c>
      <c r="CK105" s="8" t="s">
        <v>744</v>
      </c>
      <c r="CL105" s="8"/>
      <c r="CM105" s="8" t="s">
        <v>2009</v>
      </c>
      <c r="CN105" s="8"/>
      <c r="CO105" s="8" t="s">
        <v>2010</v>
      </c>
      <c r="CP105" s="8"/>
      <c r="CQ105" s="8" t="s">
        <v>1085</v>
      </c>
      <c r="CR105" s="8" t="s">
        <v>745</v>
      </c>
      <c r="CS105" s="8"/>
      <c r="CT105" s="8" t="s">
        <v>746</v>
      </c>
      <c r="CU105" s="8" t="s">
        <v>1078</v>
      </c>
      <c r="CV105" s="8" t="s">
        <v>2011</v>
      </c>
      <c r="CW105" s="112" t="s">
        <v>11238</v>
      </c>
      <c r="CX105" s="2"/>
      <c r="CY105" s="8"/>
      <c r="CZ105" s="8" t="str">
        <f t="shared" si="15"/>
        <v>SPI-M_SCLK</v>
      </c>
      <c r="DA105" s="8" t="str">
        <f t="shared" si="16"/>
        <v>SPI-M_SCLK</v>
      </c>
      <c r="DB105" s="8" t="str">
        <f t="shared" si="17"/>
        <v>SPI-M_QUP7, QUP7</v>
      </c>
      <c r="DC105" s="8" t="str">
        <f t="shared" si="18"/>
        <v>SPI-M_QUP7, QUP7</v>
      </c>
      <c r="DD105" s="8" t="s">
        <v>2428</v>
      </c>
      <c r="DE105" s="8" t="s">
        <v>883</v>
      </c>
      <c r="DF105" s="8" t="s">
        <v>744</v>
      </c>
      <c r="DG105" s="8" t="s">
        <v>2009</v>
      </c>
      <c r="DH105" s="8"/>
      <c r="DI105" s="8" t="s">
        <v>2010</v>
      </c>
      <c r="DJ105" s="8"/>
      <c r="DK105" s="8"/>
      <c r="DL105" s="8" t="s">
        <v>1085</v>
      </c>
      <c r="DM105" s="8" t="s">
        <v>745</v>
      </c>
      <c r="DN105" s="8"/>
      <c r="DO105" s="8" t="s">
        <v>746</v>
      </c>
      <c r="DP105" s="8" t="s">
        <v>747</v>
      </c>
      <c r="DQ105" s="8"/>
      <c r="DR105" s="8"/>
      <c r="DS105" s="8"/>
      <c r="DT105" s="8"/>
    </row>
    <row r="106" spans="1:124" ht="38.25">
      <c r="A106" s="8"/>
      <c r="B106" s="89">
        <v>103</v>
      </c>
      <c r="C106" s="8" t="s">
        <v>3773</v>
      </c>
      <c r="D106" s="8" t="s">
        <v>3774</v>
      </c>
      <c r="E106" s="8" t="s">
        <v>3773</v>
      </c>
      <c r="F106" s="8" t="s">
        <v>3401</v>
      </c>
      <c r="G106" s="8" t="s">
        <v>3773</v>
      </c>
      <c r="H106" s="8" t="s">
        <v>3775</v>
      </c>
      <c r="I106" s="8" t="s">
        <v>3773</v>
      </c>
      <c r="J106" s="8" t="s">
        <v>2069</v>
      </c>
      <c r="K106" s="8" t="s">
        <v>3773</v>
      </c>
      <c r="L106" s="8" t="s">
        <v>3776</v>
      </c>
      <c r="M106" s="8"/>
      <c r="N106" s="120" t="s">
        <v>3387</v>
      </c>
      <c r="O106" s="121" t="s">
        <v>3387</v>
      </c>
      <c r="P106" s="121" t="s">
        <v>3387</v>
      </c>
      <c r="Q106" s="121" t="s">
        <v>3387</v>
      </c>
      <c r="R106" s="8">
        <v>3</v>
      </c>
      <c r="S106" s="8" t="s">
        <v>1988</v>
      </c>
      <c r="T106" s="8" t="s">
        <v>1989</v>
      </c>
      <c r="U106" s="8" t="s">
        <v>3777</v>
      </c>
      <c r="V106" s="8" t="s">
        <v>3778</v>
      </c>
      <c r="W106" s="8" t="s">
        <v>3779</v>
      </c>
      <c r="X106" s="8" t="s">
        <v>3780</v>
      </c>
      <c r="Y106" s="8" t="s">
        <v>3781</v>
      </c>
      <c r="Z106" s="8" t="s">
        <v>2057</v>
      </c>
      <c r="AA106" s="8" t="s">
        <v>2058</v>
      </c>
      <c r="AB106" s="8"/>
      <c r="AC106" s="8" t="s">
        <v>1994</v>
      </c>
      <c r="AD106" s="8" t="str">
        <f t="shared" si="11"/>
        <v>WUP_GPIO,PDC,,QUP7,,,,,HSUART_QUP7, QUP7,SPI-M_QUP7, QUP7,,,,,</v>
      </c>
      <c r="AE106" s="8"/>
      <c r="AF106" s="8"/>
      <c r="AG106" s="8"/>
      <c r="AH106" s="8" t="s">
        <v>3782</v>
      </c>
      <c r="AI106" s="8" t="s">
        <v>2060</v>
      </c>
      <c r="AJ106" s="8" t="s">
        <v>3783</v>
      </c>
      <c r="AK106" s="8"/>
      <c r="AL106" s="8"/>
      <c r="AM106" s="8"/>
      <c r="AN106" s="8" t="s">
        <v>3784</v>
      </c>
      <c r="AO106" s="8" t="s">
        <v>3743</v>
      </c>
      <c r="AP106" s="8" t="s">
        <v>3785</v>
      </c>
      <c r="AQ106" s="8"/>
      <c r="AR106" s="8"/>
      <c r="AS106" s="8"/>
      <c r="AT106" s="8"/>
      <c r="AU106" s="8"/>
      <c r="AV106" s="8"/>
      <c r="AW106" s="8"/>
      <c r="AX106" s="8"/>
      <c r="AY106" s="8"/>
      <c r="AZ106" s="8"/>
      <c r="BA106" s="8"/>
      <c r="BB106" s="8"/>
      <c r="BC106" s="8"/>
      <c r="BD106" s="8"/>
      <c r="BE106" s="8"/>
      <c r="BF106" s="8" t="s">
        <v>2104</v>
      </c>
      <c r="BG106" s="8" t="s">
        <v>3745</v>
      </c>
      <c r="BH106" s="8" t="s">
        <v>3785</v>
      </c>
      <c r="BI106" s="8" t="s">
        <v>2065</v>
      </c>
      <c r="BJ106" s="8" t="s">
        <v>3747</v>
      </c>
      <c r="BK106" s="8" t="s">
        <v>3785</v>
      </c>
      <c r="BL106" s="8"/>
      <c r="BM106" s="8"/>
      <c r="BN106" s="8"/>
      <c r="BO106" s="8"/>
      <c r="BP106" s="8"/>
      <c r="BQ106" s="8"/>
      <c r="BR106" s="8"/>
      <c r="BS106" s="8"/>
      <c r="BT106" s="8"/>
      <c r="BU106" s="8"/>
      <c r="BV106" s="8"/>
      <c r="BW106" s="8"/>
      <c r="BX106" s="8"/>
      <c r="BY106" s="8"/>
      <c r="BZ106" s="8"/>
      <c r="CA106" s="8"/>
      <c r="CB106" s="8"/>
      <c r="CC106" s="8"/>
      <c r="CD106" s="8"/>
      <c r="CE106" s="8" t="str">
        <f t="shared" si="10"/>
        <v>SPI-M_CS_0</v>
      </c>
      <c r="CF106" s="8" t="str">
        <f t="shared" si="12"/>
        <v>SPI-M_CS_0</v>
      </c>
      <c r="CG106" s="8" t="str">
        <f t="shared" si="13"/>
        <v>SPI-M_QUP7, QUP7</v>
      </c>
      <c r="CH106" s="8" t="str">
        <f t="shared" si="14"/>
        <v>SPI-M_QUP7, QUP7</v>
      </c>
      <c r="CI106" s="8" t="s">
        <v>2428</v>
      </c>
      <c r="CJ106" s="8" t="s">
        <v>884</v>
      </c>
      <c r="CK106" s="8" t="s">
        <v>744</v>
      </c>
      <c r="CL106" s="8"/>
      <c r="CM106" s="8" t="s">
        <v>2009</v>
      </c>
      <c r="CN106" s="8"/>
      <c r="CO106" s="8" t="s">
        <v>2010</v>
      </c>
      <c r="CP106" s="8"/>
      <c r="CQ106" s="8" t="s">
        <v>1085</v>
      </c>
      <c r="CR106" s="8" t="s">
        <v>745</v>
      </c>
      <c r="CS106" s="8"/>
      <c r="CT106" s="8" t="s">
        <v>746</v>
      </c>
      <c r="CU106" s="8" t="s">
        <v>1078</v>
      </c>
      <c r="CV106" s="8" t="s">
        <v>2011</v>
      </c>
      <c r="CW106" s="112" t="s">
        <v>11450</v>
      </c>
      <c r="CX106" s="2"/>
      <c r="CY106" s="8"/>
      <c r="CZ106" s="8" t="str">
        <f t="shared" si="15"/>
        <v>SPI-M_CS_0</v>
      </c>
      <c r="DA106" s="8" t="str">
        <f t="shared" si="16"/>
        <v>SPI-M_CS_0</v>
      </c>
      <c r="DB106" s="8" t="str">
        <f t="shared" si="17"/>
        <v>SPI-M_QUP7, QUP7</v>
      </c>
      <c r="DC106" s="8" t="str">
        <f t="shared" si="18"/>
        <v>SPI-M_QUP7, QUP7</v>
      </c>
      <c r="DD106" s="8" t="s">
        <v>2428</v>
      </c>
      <c r="DE106" s="8" t="s">
        <v>884</v>
      </c>
      <c r="DF106" s="8" t="s">
        <v>744</v>
      </c>
      <c r="DG106" s="8" t="s">
        <v>2009</v>
      </c>
      <c r="DH106" s="8"/>
      <c r="DI106" s="8" t="s">
        <v>2010</v>
      </c>
      <c r="DJ106" s="8"/>
      <c r="DK106" s="8"/>
      <c r="DL106" s="8" t="s">
        <v>1085</v>
      </c>
      <c r="DM106" s="8" t="s">
        <v>745</v>
      </c>
      <c r="DN106" s="8"/>
      <c r="DO106" s="8" t="s">
        <v>746</v>
      </c>
      <c r="DP106" s="8" t="s">
        <v>747</v>
      </c>
      <c r="DQ106" s="8"/>
      <c r="DR106" s="8"/>
      <c r="DS106" s="8"/>
      <c r="DT106" s="8"/>
    </row>
    <row r="107" spans="1:124" ht="63.75">
      <c r="A107" s="8"/>
      <c r="B107" s="89">
        <v>104</v>
      </c>
      <c r="C107" s="8" t="s">
        <v>3786</v>
      </c>
      <c r="D107" s="8" t="s">
        <v>3787</v>
      </c>
      <c r="E107" s="8" t="s">
        <v>3786</v>
      </c>
      <c r="F107" s="8" t="s">
        <v>3788</v>
      </c>
      <c r="G107" s="8" t="s">
        <v>3789</v>
      </c>
      <c r="H107" s="8" t="s">
        <v>3790</v>
      </c>
      <c r="I107" s="8" t="s">
        <v>3786</v>
      </c>
      <c r="J107" s="8" t="s">
        <v>3124</v>
      </c>
      <c r="K107" s="8" t="s">
        <v>3786</v>
      </c>
      <c r="L107" s="8" t="s">
        <v>3791</v>
      </c>
      <c r="M107" s="8"/>
      <c r="N107" s="120" t="s">
        <v>3387</v>
      </c>
      <c r="O107" s="121" t="s">
        <v>3387</v>
      </c>
      <c r="P107" s="121" t="s">
        <v>3387</v>
      </c>
      <c r="Q107" s="121" t="s">
        <v>3387</v>
      </c>
      <c r="R107" s="8">
        <v>3</v>
      </c>
      <c r="S107" s="8" t="s">
        <v>1988</v>
      </c>
      <c r="T107" s="8" t="s">
        <v>1989</v>
      </c>
      <c r="U107" s="8" t="s">
        <v>3792</v>
      </c>
      <c r="V107" s="8" t="s">
        <v>3793</v>
      </c>
      <c r="W107" s="8" t="s">
        <v>3794</v>
      </c>
      <c r="X107" s="8" t="s">
        <v>3795</v>
      </c>
      <c r="Y107" s="8"/>
      <c r="Z107" s="8"/>
      <c r="AA107" s="8"/>
      <c r="AB107" s="8"/>
      <c r="AC107" s="8" t="s">
        <v>1994</v>
      </c>
      <c r="AD107" s="8" t="str">
        <f t="shared" si="11"/>
        <v>GPIO,PCIE1,,,,,,,,,,,,</v>
      </c>
      <c r="AE107" s="8"/>
      <c r="AF107" s="8"/>
      <c r="AG107" s="8"/>
      <c r="AH107" s="8" t="s">
        <v>3786</v>
      </c>
      <c r="AI107" s="8" t="s">
        <v>1995</v>
      </c>
      <c r="AJ107" s="8" t="s">
        <v>3796</v>
      </c>
      <c r="AK107" s="8" t="s">
        <v>3797</v>
      </c>
      <c r="AL107" s="8" t="s">
        <v>3798</v>
      </c>
      <c r="AM107" s="8" t="s">
        <v>3799</v>
      </c>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t="str">
        <f t="shared" si="10"/>
        <v>GPIO_102</v>
      </c>
      <c r="CF107" s="8" t="str">
        <f t="shared" si="12"/>
        <v>GPIO_102</v>
      </c>
      <c r="CG107" s="8" t="str">
        <f t="shared" si="13"/>
        <v>GPIO</v>
      </c>
      <c r="CH107" s="8" t="str">
        <f t="shared" si="14"/>
        <v>GPIO</v>
      </c>
      <c r="CI107" s="8">
        <v>1</v>
      </c>
      <c r="CJ107" s="8" t="s">
        <v>1696</v>
      </c>
      <c r="CK107" s="8" t="s">
        <v>1694</v>
      </c>
      <c r="CL107" s="14" t="s">
        <v>11128</v>
      </c>
      <c r="CM107" s="8" t="s">
        <v>2009</v>
      </c>
      <c r="CN107" s="8"/>
      <c r="CO107" s="8" t="s">
        <v>2744</v>
      </c>
      <c r="CP107" s="8"/>
      <c r="CQ107" s="8" t="s">
        <v>1083</v>
      </c>
      <c r="CR107" s="8" t="s">
        <v>745</v>
      </c>
      <c r="CS107" s="8"/>
      <c r="CT107" s="8" t="s">
        <v>746</v>
      </c>
      <c r="CU107" s="8" t="s">
        <v>1078</v>
      </c>
      <c r="CV107" s="8" t="s">
        <v>2011</v>
      </c>
      <c r="CW107" s="118" t="s">
        <v>12296</v>
      </c>
      <c r="CX107" s="113" t="s">
        <v>12465</v>
      </c>
      <c r="CY107" s="8"/>
      <c r="CZ107" s="8" t="str">
        <f t="shared" si="15"/>
        <v>GPIO_102</v>
      </c>
      <c r="DA107" s="8" t="str">
        <f t="shared" si="16"/>
        <v>GPIO_102</v>
      </c>
      <c r="DB107" s="8" t="str">
        <f t="shared" si="17"/>
        <v>GPIO</v>
      </c>
      <c r="DC107" s="8" t="str">
        <f t="shared" si="18"/>
        <v>GPIO</v>
      </c>
      <c r="DD107" s="8">
        <v>1</v>
      </c>
      <c r="DE107" s="8" t="s">
        <v>3800</v>
      </c>
      <c r="DF107" s="8" t="s">
        <v>2747</v>
      </c>
      <c r="DG107" s="8" t="s">
        <v>2009</v>
      </c>
      <c r="DH107" s="8"/>
      <c r="DI107" s="8" t="s">
        <v>2744</v>
      </c>
      <c r="DJ107" s="8"/>
      <c r="DK107" s="8"/>
      <c r="DL107" s="8" t="s">
        <v>1083</v>
      </c>
      <c r="DM107" s="8" t="s">
        <v>745</v>
      </c>
      <c r="DN107" s="8"/>
      <c r="DO107" s="8" t="s">
        <v>746</v>
      </c>
      <c r="DP107" s="8" t="s">
        <v>747</v>
      </c>
      <c r="DQ107" s="8"/>
      <c r="DR107" s="8"/>
      <c r="DS107" s="8"/>
      <c r="DT107" s="8"/>
    </row>
    <row r="108" spans="1:124" ht="38.25">
      <c r="A108" s="8"/>
      <c r="B108" s="89">
        <v>105</v>
      </c>
      <c r="C108" s="8" t="s">
        <v>3801</v>
      </c>
      <c r="D108" s="8" t="s">
        <v>3802</v>
      </c>
      <c r="E108" s="8" t="s">
        <v>3801</v>
      </c>
      <c r="F108" s="8" t="s">
        <v>3803</v>
      </c>
      <c r="G108" s="8" t="s">
        <v>3804</v>
      </c>
      <c r="H108" s="8" t="s">
        <v>3805</v>
      </c>
      <c r="I108" s="8" t="s">
        <v>3801</v>
      </c>
      <c r="J108" s="8" t="s">
        <v>3097</v>
      </c>
      <c r="K108" s="8" t="s">
        <v>3801</v>
      </c>
      <c r="L108" s="8" t="s">
        <v>2714</v>
      </c>
      <c r="M108" s="8"/>
      <c r="N108" s="120" t="s">
        <v>3387</v>
      </c>
      <c r="O108" s="121" t="s">
        <v>3387</v>
      </c>
      <c r="P108" s="121" t="s">
        <v>3387</v>
      </c>
      <c r="Q108" s="121" t="s">
        <v>3387</v>
      </c>
      <c r="R108" s="8">
        <v>3</v>
      </c>
      <c r="S108" s="8" t="s">
        <v>2642</v>
      </c>
      <c r="T108" s="8" t="s">
        <v>759</v>
      </c>
      <c r="U108" s="8" t="s">
        <v>3806</v>
      </c>
      <c r="V108" s="8" t="s">
        <v>3807</v>
      </c>
      <c r="W108" s="8" t="s">
        <v>3808</v>
      </c>
      <c r="X108" s="8" t="s">
        <v>3809</v>
      </c>
      <c r="Y108" s="8" t="s">
        <v>3810</v>
      </c>
      <c r="Z108" s="8" t="s">
        <v>2057</v>
      </c>
      <c r="AA108" s="8" t="s">
        <v>2058</v>
      </c>
      <c r="AB108" s="8"/>
      <c r="AC108" s="8" t="s">
        <v>1994</v>
      </c>
      <c r="AD108" s="8" t="str">
        <f t="shared" si="11"/>
        <v>WUP_GPIO,PDC,PCIE1,,,,,,,,,,,,</v>
      </c>
      <c r="AE108" s="8"/>
      <c r="AF108" s="8"/>
      <c r="AG108" s="8"/>
      <c r="AH108" s="8" t="s">
        <v>3811</v>
      </c>
      <c r="AI108" s="8" t="s">
        <v>2060</v>
      </c>
      <c r="AJ108" s="8" t="s">
        <v>3812</v>
      </c>
      <c r="AK108" s="8" t="s">
        <v>3813</v>
      </c>
      <c r="AL108" s="8" t="s">
        <v>3798</v>
      </c>
      <c r="AM108" s="8" t="s">
        <v>3814</v>
      </c>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t="str">
        <f t="shared" si="10"/>
        <v>WUP_GPIO_103</v>
      </c>
      <c r="CF108" s="8" t="str">
        <f t="shared" si="12"/>
        <v>WUP_GPIO_103</v>
      </c>
      <c r="CG108" s="8" t="str">
        <f t="shared" si="13"/>
        <v>WUP_GPIO,PDC</v>
      </c>
      <c r="CH108" s="8" t="str">
        <f t="shared" si="14"/>
        <v>WUP_GPIO,PDC</v>
      </c>
      <c r="CI108" s="8">
        <v>1</v>
      </c>
      <c r="CJ108" s="8" t="s">
        <v>10887</v>
      </c>
      <c r="CK108" s="8" t="s">
        <v>3904</v>
      </c>
      <c r="CL108" s="8"/>
      <c r="CM108" s="8" t="s">
        <v>2009</v>
      </c>
      <c r="CN108" s="8"/>
      <c r="CO108" s="8" t="s">
        <v>2329</v>
      </c>
      <c r="CP108" s="8" t="s">
        <v>2163</v>
      </c>
      <c r="CQ108" s="8" t="s">
        <v>1083</v>
      </c>
      <c r="CR108" s="8" t="s">
        <v>745</v>
      </c>
      <c r="CS108" s="8"/>
      <c r="CT108" s="8" t="s">
        <v>763</v>
      </c>
      <c r="CU108" s="8" t="s">
        <v>1078</v>
      </c>
      <c r="CV108" s="8" t="s">
        <v>2011</v>
      </c>
      <c r="CW108" s="112" t="s">
        <v>12272</v>
      </c>
      <c r="CX108" s="2"/>
      <c r="CY108" s="8"/>
      <c r="CZ108" s="8" t="str">
        <f t="shared" si="15"/>
        <v>WUP_GPIO_103</v>
      </c>
      <c r="DA108" s="8" t="str">
        <f t="shared" si="16"/>
        <v>WUP_GPIO_103</v>
      </c>
      <c r="DB108" s="8" t="str">
        <f t="shared" si="17"/>
        <v>WUP_GPIO,PDC</v>
      </c>
      <c r="DC108" s="8" t="str">
        <f t="shared" si="18"/>
        <v>WUP_GPIO,PDC</v>
      </c>
      <c r="DD108" s="8">
        <v>1</v>
      </c>
      <c r="DE108" s="8" t="s">
        <v>3815</v>
      </c>
      <c r="DF108" s="8" t="s">
        <v>2359</v>
      </c>
      <c r="DG108" s="8" t="s">
        <v>2009</v>
      </c>
      <c r="DH108" s="8"/>
      <c r="DI108" s="8" t="s">
        <v>2329</v>
      </c>
      <c r="DJ108" s="8" t="s">
        <v>2163</v>
      </c>
      <c r="DK108" s="8"/>
      <c r="DL108" s="8" t="s">
        <v>1083</v>
      </c>
      <c r="DM108" s="8" t="s">
        <v>745</v>
      </c>
      <c r="DN108" s="8" t="s">
        <v>759</v>
      </c>
      <c r="DO108" s="8" t="s">
        <v>753</v>
      </c>
      <c r="DP108" s="8" t="s">
        <v>747</v>
      </c>
      <c r="DQ108" s="8"/>
      <c r="DR108" s="8"/>
      <c r="DS108" s="8"/>
      <c r="DT108" s="8"/>
    </row>
    <row r="109" spans="1:124" ht="38.25">
      <c r="A109" s="8"/>
      <c r="B109" s="89">
        <v>106</v>
      </c>
      <c r="C109" s="8" t="s">
        <v>3816</v>
      </c>
      <c r="D109" s="8" t="s">
        <v>2575</v>
      </c>
      <c r="E109" s="8" t="s">
        <v>3816</v>
      </c>
      <c r="F109" s="8" t="s">
        <v>3817</v>
      </c>
      <c r="G109" s="8" t="s">
        <v>3818</v>
      </c>
      <c r="H109" s="8" t="s">
        <v>3819</v>
      </c>
      <c r="I109" s="8" t="s">
        <v>3816</v>
      </c>
      <c r="J109" s="8" t="s">
        <v>3080</v>
      </c>
      <c r="K109" s="8" t="s">
        <v>3816</v>
      </c>
      <c r="L109" s="8" t="s">
        <v>3820</v>
      </c>
      <c r="M109" s="8"/>
      <c r="N109" s="120" t="s">
        <v>3387</v>
      </c>
      <c r="O109" s="121" t="s">
        <v>3387</v>
      </c>
      <c r="P109" s="121" t="s">
        <v>3387</v>
      </c>
      <c r="Q109" s="121" t="s">
        <v>3387</v>
      </c>
      <c r="R109" s="8">
        <v>3</v>
      </c>
      <c r="S109" s="8" t="s">
        <v>1988</v>
      </c>
      <c r="T109" s="8" t="s">
        <v>1989</v>
      </c>
      <c r="U109" s="8" t="s">
        <v>3821</v>
      </c>
      <c r="V109" s="8" t="s">
        <v>3822</v>
      </c>
      <c r="W109" s="8" t="s">
        <v>3823</v>
      </c>
      <c r="X109" s="8" t="s">
        <v>3824</v>
      </c>
      <c r="Y109" s="8" t="s">
        <v>3825</v>
      </c>
      <c r="Z109" s="8" t="s">
        <v>2057</v>
      </c>
      <c r="AA109" s="8" t="s">
        <v>2058</v>
      </c>
      <c r="AB109" s="8"/>
      <c r="AC109" s="8" t="s">
        <v>1994</v>
      </c>
      <c r="AD109" s="8" t="str">
        <f t="shared" si="11"/>
        <v>WUP_GPIO,PDC,,,,,,,,,,,,,</v>
      </c>
      <c r="AE109" s="8"/>
      <c r="AF109" s="8"/>
      <c r="AG109" s="8"/>
      <c r="AH109" s="8" t="s">
        <v>3826</v>
      </c>
      <c r="AI109" s="8" t="s">
        <v>2060</v>
      </c>
      <c r="AJ109" s="8" t="s">
        <v>3827</v>
      </c>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t="str">
        <f t="shared" si="10"/>
        <v>WUP_GPIO_104</v>
      </c>
      <c r="CF109" s="8" t="str">
        <f t="shared" si="12"/>
        <v>WUP_GPIO_104</v>
      </c>
      <c r="CG109" s="8" t="str">
        <f t="shared" si="13"/>
        <v>WUP_GPIO,PDC</v>
      </c>
      <c r="CH109" s="8" t="str">
        <f t="shared" si="14"/>
        <v>WUP_GPIO,PDC</v>
      </c>
      <c r="CI109" s="8">
        <v>1</v>
      </c>
      <c r="CJ109" s="8" t="s">
        <v>10888</v>
      </c>
      <c r="CK109" s="8" t="s">
        <v>3904</v>
      </c>
      <c r="CL109" s="8"/>
      <c r="CM109" s="8" t="s">
        <v>2009</v>
      </c>
      <c r="CN109" s="8"/>
      <c r="CO109" s="8" t="s">
        <v>2329</v>
      </c>
      <c r="CP109" s="8"/>
      <c r="CQ109" s="8" t="s">
        <v>1083</v>
      </c>
      <c r="CR109" s="8" t="s">
        <v>745</v>
      </c>
      <c r="CS109" s="8"/>
      <c r="CT109" s="8" t="s">
        <v>763</v>
      </c>
      <c r="CU109" s="8" t="s">
        <v>1078</v>
      </c>
      <c r="CV109" s="8" t="s">
        <v>2011</v>
      </c>
      <c r="CW109" s="112" t="s">
        <v>12188</v>
      </c>
      <c r="CX109" s="2"/>
      <c r="CY109" s="8"/>
      <c r="CZ109" s="8" t="str">
        <f t="shared" si="15"/>
        <v>WUP_GPIO_104</v>
      </c>
      <c r="DA109" s="8" t="str">
        <f t="shared" si="16"/>
        <v>WUP_GPIO_104</v>
      </c>
      <c r="DB109" s="8" t="str">
        <f t="shared" si="17"/>
        <v>WUP_GPIO,PDC</v>
      </c>
      <c r="DC109" s="8" t="str">
        <f t="shared" si="18"/>
        <v>WUP_GPIO,PDC</v>
      </c>
      <c r="DD109" s="8">
        <v>1</v>
      </c>
      <c r="DE109" s="8" t="s">
        <v>3828</v>
      </c>
      <c r="DF109" s="8" t="s">
        <v>3265</v>
      </c>
      <c r="DG109" s="8" t="s">
        <v>2009</v>
      </c>
      <c r="DH109" s="8"/>
      <c r="DI109" s="8" t="s">
        <v>2329</v>
      </c>
      <c r="DJ109" s="8"/>
      <c r="DK109" s="8"/>
      <c r="DL109" s="8" t="s">
        <v>1083</v>
      </c>
      <c r="DM109" s="8" t="s">
        <v>745</v>
      </c>
      <c r="DN109" s="8"/>
      <c r="DO109" s="8" t="s">
        <v>746</v>
      </c>
      <c r="DP109" s="8" t="s">
        <v>747</v>
      </c>
      <c r="DQ109" s="8"/>
      <c r="DR109" s="8"/>
      <c r="DS109" s="8"/>
      <c r="DT109" s="8"/>
    </row>
    <row r="110" spans="1:124" ht="38.25">
      <c r="A110" s="8"/>
      <c r="B110" s="89">
        <v>107</v>
      </c>
      <c r="C110" s="8" t="s">
        <v>3829</v>
      </c>
      <c r="D110" s="8" t="s">
        <v>3830</v>
      </c>
      <c r="E110" s="8" t="s">
        <v>3829</v>
      </c>
      <c r="F110" s="8" t="s">
        <v>3831</v>
      </c>
      <c r="G110" s="8" t="s">
        <v>3829</v>
      </c>
      <c r="H110" s="8" t="s">
        <v>2658</v>
      </c>
      <c r="I110" s="8" t="s">
        <v>3829</v>
      </c>
      <c r="J110" s="8" t="s">
        <v>3832</v>
      </c>
      <c r="K110" s="8" t="s">
        <v>3829</v>
      </c>
      <c r="L110" s="8" t="s">
        <v>3830</v>
      </c>
      <c r="M110" s="8"/>
      <c r="N110" s="120" t="s">
        <v>3387</v>
      </c>
      <c r="O110" s="121" t="s">
        <v>3387</v>
      </c>
      <c r="P110" s="121" t="s">
        <v>3387</v>
      </c>
      <c r="Q110" s="121" t="s">
        <v>3387</v>
      </c>
      <c r="R110" s="8">
        <v>6</v>
      </c>
      <c r="S110" s="8" t="s">
        <v>1988</v>
      </c>
      <c r="T110" s="8" t="s">
        <v>1989</v>
      </c>
      <c r="U110" s="8" t="s">
        <v>3833</v>
      </c>
      <c r="V110" s="8" t="s">
        <v>3834</v>
      </c>
      <c r="W110" s="8" t="s">
        <v>3835</v>
      </c>
      <c r="X110" s="8" t="s">
        <v>3836</v>
      </c>
      <c r="Y110" s="8"/>
      <c r="Z110" s="8"/>
      <c r="AA110" s="8"/>
      <c r="AB110" s="8"/>
      <c r="AC110" s="8" t="s">
        <v>1994</v>
      </c>
      <c r="AD110" s="8" t="str">
        <f t="shared" si="11"/>
        <v>GPIO,UIM2,,,,,,,,,,,,</v>
      </c>
      <c r="AE110" s="8"/>
      <c r="AF110" s="8"/>
      <c r="AG110" s="8"/>
      <c r="AH110" s="8" t="s">
        <v>3829</v>
      </c>
      <c r="AI110" s="8" t="s">
        <v>1995</v>
      </c>
      <c r="AJ110" s="8" t="s">
        <v>3837</v>
      </c>
      <c r="AK110" s="8" t="s">
        <v>3838</v>
      </c>
      <c r="AL110" s="8" t="s">
        <v>3839</v>
      </c>
      <c r="AM110" s="8" t="s">
        <v>3840</v>
      </c>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t="str">
        <f t="shared" si="10"/>
        <v>GPIO_105</v>
      </c>
      <c r="CF110" s="8" t="str">
        <f t="shared" si="12"/>
        <v>GPIO_105</v>
      </c>
      <c r="CG110" s="8" t="str">
        <f t="shared" si="13"/>
        <v>GPIO</v>
      </c>
      <c r="CH110" s="8" t="str">
        <f t="shared" si="14"/>
        <v>GPIO</v>
      </c>
      <c r="CI110" s="8">
        <v>1</v>
      </c>
      <c r="CJ110" s="8" t="s">
        <v>888</v>
      </c>
      <c r="CK110" s="8" t="s">
        <v>1639</v>
      </c>
      <c r="CL110" s="8"/>
      <c r="CM110" s="8" t="s">
        <v>2009</v>
      </c>
      <c r="CN110" s="8"/>
      <c r="CO110" s="8" t="s">
        <v>3110</v>
      </c>
      <c r="CP110" s="8"/>
      <c r="CQ110" s="8" t="s">
        <v>1085</v>
      </c>
      <c r="CR110" s="8" t="s">
        <v>745</v>
      </c>
      <c r="CS110" s="8" t="s">
        <v>857</v>
      </c>
      <c r="CT110" s="8" t="s">
        <v>763</v>
      </c>
      <c r="CU110" s="8" t="s">
        <v>1078</v>
      </c>
      <c r="CV110" s="8" t="s">
        <v>2011</v>
      </c>
      <c r="CW110" s="112" t="s">
        <v>11451</v>
      </c>
      <c r="CX110" s="2"/>
      <c r="CY110" s="8"/>
      <c r="CZ110" s="8" t="str">
        <f t="shared" si="15"/>
        <v>GPIO_105</v>
      </c>
      <c r="DA110" s="8" t="str">
        <f t="shared" si="16"/>
        <v>GPIO_105</v>
      </c>
      <c r="DB110" s="8" t="str">
        <f t="shared" si="17"/>
        <v>GPIO</v>
      </c>
      <c r="DC110" s="8" t="str">
        <f t="shared" si="18"/>
        <v>GPIO</v>
      </c>
      <c r="DD110" s="8">
        <v>1</v>
      </c>
      <c r="DE110" s="8" t="s">
        <v>888</v>
      </c>
      <c r="DF110" s="8" t="s">
        <v>880</v>
      </c>
      <c r="DG110" s="8" t="s">
        <v>2009</v>
      </c>
      <c r="DH110" s="8"/>
      <c r="DI110" s="8" t="s">
        <v>3110</v>
      </c>
      <c r="DJ110" s="8"/>
      <c r="DK110" s="8"/>
      <c r="DL110" s="8" t="s">
        <v>1085</v>
      </c>
      <c r="DM110" s="8" t="s">
        <v>745</v>
      </c>
      <c r="DN110" s="8" t="s">
        <v>857</v>
      </c>
      <c r="DO110" s="8" t="s">
        <v>753</v>
      </c>
      <c r="DP110" s="8" t="s">
        <v>747</v>
      </c>
      <c r="DQ110" s="8"/>
      <c r="DR110" s="8"/>
      <c r="DS110" s="8"/>
      <c r="DT110" s="8"/>
    </row>
    <row r="111" spans="1:124" ht="63.75">
      <c r="A111" s="8"/>
      <c r="B111" s="89">
        <v>108</v>
      </c>
      <c r="C111" s="8" t="s">
        <v>3841</v>
      </c>
      <c r="D111" s="8" t="s">
        <v>3842</v>
      </c>
      <c r="E111" s="8" t="s">
        <v>3841</v>
      </c>
      <c r="F111" s="8" t="s">
        <v>3843</v>
      </c>
      <c r="G111" s="8" t="s">
        <v>3841</v>
      </c>
      <c r="H111" s="8" t="s">
        <v>2625</v>
      </c>
      <c r="I111" s="8" t="s">
        <v>3841</v>
      </c>
      <c r="J111" s="8" t="s">
        <v>3425</v>
      </c>
      <c r="K111" s="8" t="s">
        <v>3841</v>
      </c>
      <c r="L111" s="8" t="s">
        <v>3842</v>
      </c>
      <c r="M111" s="8"/>
      <c r="N111" s="120" t="s">
        <v>3387</v>
      </c>
      <c r="O111" s="121" t="s">
        <v>3387</v>
      </c>
      <c r="P111" s="121" t="s">
        <v>3387</v>
      </c>
      <c r="Q111" s="121" t="s">
        <v>3387</v>
      </c>
      <c r="R111" s="8">
        <v>6</v>
      </c>
      <c r="S111" s="8" t="s">
        <v>1988</v>
      </c>
      <c r="T111" s="8" t="s">
        <v>1989</v>
      </c>
      <c r="U111" s="8" t="s">
        <v>3844</v>
      </c>
      <c r="V111" s="8" t="s">
        <v>3845</v>
      </c>
      <c r="W111" s="8" t="s">
        <v>3846</v>
      </c>
      <c r="X111" s="8" t="s">
        <v>3847</v>
      </c>
      <c r="Y111" s="8"/>
      <c r="Z111" s="8"/>
      <c r="AA111" s="8"/>
      <c r="AB111" s="8"/>
      <c r="AC111" s="8" t="s">
        <v>1994</v>
      </c>
      <c r="AD111" s="8" t="str">
        <f t="shared" si="11"/>
        <v>GPIO,UIM2,,,,,,,,,,,,</v>
      </c>
      <c r="AE111" s="8"/>
      <c r="AF111" s="8"/>
      <c r="AG111" s="8"/>
      <c r="AH111" s="8" t="s">
        <v>3841</v>
      </c>
      <c r="AI111" s="8" t="s">
        <v>1995</v>
      </c>
      <c r="AJ111" s="8" t="s">
        <v>3848</v>
      </c>
      <c r="AK111" s="8" t="s">
        <v>3849</v>
      </c>
      <c r="AL111" s="8" t="s">
        <v>3839</v>
      </c>
      <c r="AM111" s="8" t="s">
        <v>3850</v>
      </c>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t="str">
        <f t="shared" si="10"/>
        <v>GPIO_106</v>
      </c>
      <c r="CF111" s="8" t="str">
        <f t="shared" si="12"/>
        <v>GPIO_106</v>
      </c>
      <c r="CG111" s="8" t="str">
        <f t="shared" si="13"/>
        <v>GPIO</v>
      </c>
      <c r="CH111" s="8" t="str">
        <f t="shared" si="14"/>
        <v>GPIO</v>
      </c>
      <c r="CI111" s="8">
        <v>1</v>
      </c>
      <c r="CJ111" s="8" t="s">
        <v>889</v>
      </c>
      <c r="CK111" s="8" t="s">
        <v>767</v>
      </c>
      <c r="CL111" s="8"/>
      <c r="CM111" s="8" t="s">
        <v>2233</v>
      </c>
      <c r="CN111" s="8"/>
      <c r="CO111" s="8" t="s">
        <v>3851</v>
      </c>
      <c r="CP111" s="8"/>
      <c r="CQ111" s="8" t="s">
        <v>1085</v>
      </c>
      <c r="CR111" s="8" t="s">
        <v>745</v>
      </c>
      <c r="CS111" s="8" t="s">
        <v>857</v>
      </c>
      <c r="CT111" s="8" t="s">
        <v>763</v>
      </c>
      <c r="CU111" s="8" t="s">
        <v>1078</v>
      </c>
      <c r="CV111" s="8" t="s">
        <v>2011</v>
      </c>
      <c r="CW111" s="112" t="s">
        <v>11452</v>
      </c>
      <c r="CX111" s="113" t="s">
        <v>3852</v>
      </c>
      <c r="CY111" s="8"/>
      <c r="CZ111" s="8" t="str">
        <f t="shared" si="15"/>
        <v>GPIO_106</v>
      </c>
      <c r="DA111" s="8" t="str">
        <f t="shared" si="16"/>
        <v>GPIO_106</v>
      </c>
      <c r="DB111" s="8" t="str">
        <f t="shared" si="17"/>
        <v>GPIO</v>
      </c>
      <c r="DC111" s="8" t="str">
        <f t="shared" si="18"/>
        <v>GPIO</v>
      </c>
      <c r="DD111" s="8">
        <v>1</v>
      </c>
      <c r="DE111" s="8" t="s">
        <v>889</v>
      </c>
      <c r="DF111" s="8" t="s">
        <v>767</v>
      </c>
      <c r="DG111" s="8" t="s">
        <v>2233</v>
      </c>
      <c r="DH111" s="8"/>
      <c r="DI111" s="8" t="s">
        <v>3851</v>
      </c>
      <c r="DJ111" s="8"/>
      <c r="DK111" s="8"/>
      <c r="DL111" s="8" t="s">
        <v>1085</v>
      </c>
      <c r="DM111" s="8" t="s">
        <v>745</v>
      </c>
      <c r="DN111" s="8" t="s">
        <v>857</v>
      </c>
      <c r="DO111" s="8" t="s">
        <v>763</v>
      </c>
      <c r="DP111" s="8" t="s">
        <v>747</v>
      </c>
      <c r="DQ111" s="8"/>
      <c r="DR111" s="8"/>
      <c r="DS111" s="8"/>
      <c r="DT111" s="8"/>
    </row>
    <row r="112" spans="1:124" ht="127.5">
      <c r="A112" s="8"/>
      <c r="B112" s="89">
        <v>109</v>
      </c>
      <c r="C112" s="8" t="s">
        <v>3853</v>
      </c>
      <c r="D112" s="8" t="s">
        <v>3854</v>
      </c>
      <c r="E112" s="8" t="s">
        <v>3853</v>
      </c>
      <c r="F112" s="8" t="s">
        <v>3855</v>
      </c>
      <c r="G112" s="8" t="s">
        <v>3853</v>
      </c>
      <c r="H112" s="8" t="s">
        <v>3856</v>
      </c>
      <c r="I112" s="8" t="s">
        <v>3853</v>
      </c>
      <c r="J112" s="8" t="s">
        <v>3857</v>
      </c>
      <c r="K112" s="8" t="s">
        <v>3853</v>
      </c>
      <c r="L112" s="8" t="s">
        <v>3854</v>
      </c>
      <c r="M112" s="8"/>
      <c r="N112" s="120" t="s">
        <v>3387</v>
      </c>
      <c r="O112" s="121" t="s">
        <v>3387</v>
      </c>
      <c r="P112" s="121" t="s">
        <v>3387</v>
      </c>
      <c r="Q112" s="121" t="s">
        <v>3387</v>
      </c>
      <c r="R112" s="8">
        <v>6</v>
      </c>
      <c r="S112" s="8" t="s">
        <v>1988</v>
      </c>
      <c r="T112" s="8" t="s">
        <v>1989</v>
      </c>
      <c r="U112" s="8" t="s">
        <v>3858</v>
      </c>
      <c r="V112" s="8" t="s">
        <v>3859</v>
      </c>
      <c r="W112" s="8" t="s">
        <v>3860</v>
      </c>
      <c r="X112" s="8" t="s">
        <v>3861</v>
      </c>
      <c r="Y112" s="8"/>
      <c r="Z112" s="8"/>
      <c r="AA112" s="8"/>
      <c r="AB112" s="8"/>
      <c r="AC112" s="8" t="s">
        <v>1994</v>
      </c>
      <c r="AD112" s="8" t="str">
        <f t="shared" si="11"/>
        <v>GPIO,UIM2,,,,,,,,,,,,</v>
      </c>
      <c r="AE112" s="8"/>
      <c r="AF112" s="8"/>
      <c r="AG112" s="8"/>
      <c r="AH112" s="8" t="s">
        <v>3853</v>
      </c>
      <c r="AI112" s="8" t="s">
        <v>1995</v>
      </c>
      <c r="AJ112" s="8" t="s">
        <v>3862</v>
      </c>
      <c r="AK112" s="8" t="s">
        <v>3863</v>
      </c>
      <c r="AL112" s="8" t="s">
        <v>3839</v>
      </c>
      <c r="AM112" s="8" t="s">
        <v>3864</v>
      </c>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t="str">
        <f t="shared" si="10"/>
        <v>GPIO_107</v>
      </c>
      <c r="CF112" s="8" t="str">
        <f t="shared" si="12"/>
        <v>GPIO_107</v>
      </c>
      <c r="CG112" s="8" t="str">
        <f t="shared" si="13"/>
        <v>GPIO</v>
      </c>
      <c r="CH112" s="8" t="str">
        <f t="shared" si="14"/>
        <v>GPIO</v>
      </c>
      <c r="CI112" s="8">
        <v>1</v>
      </c>
      <c r="CJ112" s="8" t="s">
        <v>890</v>
      </c>
      <c r="CK112" s="8" t="s">
        <v>767</v>
      </c>
      <c r="CL112" s="8"/>
      <c r="CM112" s="8" t="s">
        <v>2233</v>
      </c>
      <c r="CN112" s="8"/>
      <c r="CO112" s="8" t="s">
        <v>3851</v>
      </c>
      <c r="CP112" s="8"/>
      <c r="CQ112" s="8" t="s">
        <v>1083</v>
      </c>
      <c r="CR112" s="8" t="s">
        <v>745</v>
      </c>
      <c r="CS112" s="8"/>
      <c r="CT112" s="8" t="s">
        <v>763</v>
      </c>
      <c r="CU112" s="8" t="s">
        <v>1078</v>
      </c>
      <c r="CV112" s="8" t="s">
        <v>2011</v>
      </c>
      <c r="CW112" s="118" t="s">
        <v>11453</v>
      </c>
      <c r="CX112" s="113" t="s">
        <v>3865</v>
      </c>
      <c r="CY112" s="8"/>
      <c r="CZ112" s="8" t="str">
        <f t="shared" si="15"/>
        <v>GPIO_107</v>
      </c>
      <c r="DA112" s="8" t="str">
        <f t="shared" si="16"/>
        <v>GPIO_107</v>
      </c>
      <c r="DB112" s="8" t="str">
        <f t="shared" si="17"/>
        <v>GPIO</v>
      </c>
      <c r="DC112" s="8" t="str">
        <f t="shared" si="18"/>
        <v>GPIO</v>
      </c>
      <c r="DD112" s="8">
        <v>1</v>
      </c>
      <c r="DE112" s="8" t="s">
        <v>890</v>
      </c>
      <c r="DF112" s="8" t="s">
        <v>767</v>
      </c>
      <c r="DG112" s="8" t="s">
        <v>2233</v>
      </c>
      <c r="DH112" s="8"/>
      <c r="DI112" s="8" t="s">
        <v>3851</v>
      </c>
      <c r="DJ112" s="8"/>
      <c r="DK112" s="8"/>
      <c r="DL112" s="8" t="s">
        <v>1083</v>
      </c>
      <c r="DM112" s="8" t="s">
        <v>745</v>
      </c>
      <c r="DN112" s="8"/>
      <c r="DO112" s="8" t="s">
        <v>763</v>
      </c>
      <c r="DP112" s="8" t="s">
        <v>747</v>
      </c>
      <c r="DQ112" s="8"/>
      <c r="DR112" s="8"/>
      <c r="DS112" s="8"/>
      <c r="DT112" s="8"/>
    </row>
    <row r="113" spans="1:124" ht="114.75">
      <c r="A113" s="8"/>
      <c r="B113" s="89">
        <v>110</v>
      </c>
      <c r="C113" s="8" t="s">
        <v>3866</v>
      </c>
      <c r="D113" s="8" t="s">
        <v>3867</v>
      </c>
      <c r="E113" s="8" t="s">
        <v>3866</v>
      </c>
      <c r="F113" s="8" t="s">
        <v>3868</v>
      </c>
      <c r="G113" s="8" t="s">
        <v>3866</v>
      </c>
      <c r="H113" s="8" t="s">
        <v>3869</v>
      </c>
      <c r="I113" s="8" t="s">
        <v>3866</v>
      </c>
      <c r="J113" s="8" t="s">
        <v>3870</v>
      </c>
      <c r="K113" s="8" t="s">
        <v>3866</v>
      </c>
      <c r="L113" s="8" t="s">
        <v>3867</v>
      </c>
      <c r="M113" s="8"/>
      <c r="N113" s="120" t="s">
        <v>3387</v>
      </c>
      <c r="O113" s="121" t="s">
        <v>3387</v>
      </c>
      <c r="P113" s="121" t="s">
        <v>3387</v>
      </c>
      <c r="Q113" s="121" t="s">
        <v>3387</v>
      </c>
      <c r="R113" s="8">
        <v>3</v>
      </c>
      <c r="S113" s="8" t="s">
        <v>1988</v>
      </c>
      <c r="T113" s="8" t="s">
        <v>1989</v>
      </c>
      <c r="U113" s="8" t="s">
        <v>3871</v>
      </c>
      <c r="V113" s="8" t="s">
        <v>3872</v>
      </c>
      <c r="W113" s="8" t="s">
        <v>3873</v>
      </c>
      <c r="X113" s="8" t="s">
        <v>3874</v>
      </c>
      <c r="Y113" s="8"/>
      <c r="Z113" s="8"/>
      <c r="AA113" s="8" t="s">
        <v>2058</v>
      </c>
      <c r="AB113" s="8"/>
      <c r="AC113" s="8" t="s">
        <v>1994</v>
      </c>
      <c r="AD113" s="8" t="str">
        <f t="shared" si="11"/>
        <v>WUP_GPIO,UIM2,,,,,,,,,,,,</v>
      </c>
      <c r="AE113" s="8"/>
      <c r="AF113" s="8"/>
      <c r="AG113" s="8"/>
      <c r="AH113" s="8" t="s">
        <v>3875</v>
      </c>
      <c r="AI113" s="8" t="s">
        <v>2215</v>
      </c>
      <c r="AJ113" s="8" t="s">
        <v>3876</v>
      </c>
      <c r="AK113" s="8" t="s">
        <v>3877</v>
      </c>
      <c r="AL113" s="8" t="s">
        <v>3839</v>
      </c>
      <c r="AM113" s="8" t="s">
        <v>3878</v>
      </c>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t="str">
        <f t="shared" si="10"/>
        <v>WUP_GPIO_108</v>
      </c>
      <c r="CF113" s="8" t="str">
        <f t="shared" si="12"/>
        <v>WUP_GPIO_108</v>
      </c>
      <c r="CG113" s="8" t="str">
        <f t="shared" si="13"/>
        <v>WUP_GPIO</v>
      </c>
      <c r="CH113" s="8" t="str">
        <f t="shared" si="14"/>
        <v>WUP_GPIO</v>
      </c>
      <c r="CI113" s="8">
        <v>1</v>
      </c>
      <c r="CJ113" s="8" t="s">
        <v>891</v>
      </c>
      <c r="CK113" s="8" t="s">
        <v>767</v>
      </c>
      <c r="CL113" s="8"/>
      <c r="CM113" s="8" t="s">
        <v>2233</v>
      </c>
      <c r="CN113" s="8"/>
      <c r="CO113" s="8" t="s">
        <v>3851</v>
      </c>
      <c r="CP113" s="8"/>
      <c r="CQ113" s="8" t="s">
        <v>1085</v>
      </c>
      <c r="CR113" s="8" t="s">
        <v>745</v>
      </c>
      <c r="CS113" s="8"/>
      <c r="CT113" s="8" t="s">
        <v>763</v>
      </c>
      <c r="CU113" s="8" t="s">
        <v>1078</v>
      </c>
      <c r="CV113" s="8" t="s">
        <v>2011</v>
      </c>
      <c r="CW113" s="118" t="s">
        <v>11454</v>
      </c>
      <c r="CX113" s="113" t="s">
        <v>3879</v>
      </c>
      <c r="CY113" s="8"/>
      <c r="CZ113" s="8" t="str">
        <f t="shared" si="15"/>
        <v>WUP_GPIO_108</v>
      </c>
      <c r="DA113" s="8" t="str">
        <f t="shared" si="16"/>
        <v>WUP_GPIO_108</v>
      </c>
      <c r="DB113" s="8" t="str">
        <f t="shared" si="17"/>
        <v>WUP_GPIO</v>
      </c>
      <c r="DC113" s="8" t="str">
        <f t="shared" si="18"/>
        <v>WUP_GPIO</v>
      </c>
      <c r="DD113" s="8">
        <v>1</v>
      </c>
      <c r="DE113" s="8" t="s">
        <v>891</v>
      </c>
      <c r="DF113" s="8" t="s">
        <v>767</v>
      </c>
      <c r="DG113" s="8" t="s">
        <v>2233</v>
      </c>
      <c r="DH113" s="8"/>
      <c r="DI113" s="8" t="s">
        <v>3851</v>
      </c>
      <c r="DJ113" s="8"/>
      <c r="DK113" s="8"/>
      <c r="DL113" s="8" t="s">
        <v>1085</v>
      </c>
      <c r="DM113" s="8" t="s">
        <v>745</v>
      </c>
      <c r="DN113" s="8"/>
      <c r="DO113" s="8" t="s">
        <v>763</v>
      </c>
      <c r="DP113" s="8" t="s">
        <v>747</v>
      </c>
      <c r="DQ113" s="8"/>
      <c r="DR113" s="8"/>
      <c r="DS113" s="8"/>
      <c r="DT113" s="8"/>
    </row>
    <row r="114" spans="1:124" ht="36.75">
      <c r="A114" s="8"/>
      <c r="B114" s="89">
        <v>111</v>
      </c>
      <c r="C114" s="8" t="s">
        <v>3880</v>
      </c>
      <c r="D114" s="8" t="s">
        <v>3881</v>
      </c>
      <c r="E114" s="8" t="s">
        <v>3880</v>
      </c>
      <c r="F114" s="8" t="s">
        <v>3882</v>
      </c>
      <c r="G114" s="8" t="s">
        <v>3880</v>
      </c>
      <c r="H114" s="8" t="s">
        <v>3883</v>
      </c>
      <c r="I114" s="8" t="s">
        <v>3880</v>
      </c>
      <c r="J114" s="8" t="s">
        <v>3152</v>
      </c>
      <c r="K114" s="8" t="s">
        <v>3880</v>
      </c>
      <c r="L114" s="8" t="s">
        <v>3881</v>
      </c>
      <c r="M114" s="8"/>
      <c r="N114" s="120" t="s">
        <v>3387</v>
      </c>
      <c r="O114" s="121" t="s">
        <v>3387</v>
      </c>
      <c r="P114" s="121" t="s">
        <v>3387</v>
      </c>
      <c r="Q114" s="121" t="s">
        <v>3387</v>
      </c>
      <c r="R114" s="8">
        <v>5</v>
      </c>
      <c r="S114" s="8" t="s">
        <v>1988</v>
      </c>
      <c r="T114" s="8" t="s">
        <v>1989</v>
      </c>
      <c r="U114" s="8" t="s">
        <v>3884</v>
      </c>
      <c r="V114" s="8" t="s">
        <v>3885</v>
      </c>
      <c r="W114" s="8" t="s">
        <v>3886</v>
      </c>
      <c r="X114" s="8" t="s">
        <v>3887</v>
      </c>
      <c r="Y114" s="8"/>
      <c r="Z114" s="8"/>
      <c r="AA114" s="8"/>
      <c r="AB114" s="8"/>
      <c r="AC114" s="8" t="s">
        <v>1994</v>
      </c>
      <c r="AD114" s="8" t="str">
        <f t="shared" si="11"/>
        <v>GPIO,UIM1,,,,,,,,,,,,</v>
      </c>
      <c r="AE114" s="8"/>
      <c r="AF114" s="8"/>
      <c r="AG114" s="8"/>
      <c r="AH114" s="8" t="s">
        <v>3880</v>
      </c>
      <c r="AI114" s="8" t="s">
        <v>1995</v>
      </c>
      <c r="AJ114" s="8" t="s">
        <v>3888</v>
      </c>
      <c r="AK114" s="8" t="s">
        <v>3889</v>
      </c>
      <c r="AL114" s="8" t="s">
        <v>3890</v>
      </c>
      <c r="AM114" s="8" t="s">
        <v>3891</v>
      </c>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t="str">
        <f t="shared" si="10"/>
        <v>GPIO_109</v>
      </c>
      <c r="CF114" s="8" t="str">
        <f t="shared" si="12"/>
        <v>GPIO_109</v>
      </c>
      <c r="CG114" s="8" t="str">
        <f t="shared" si="13"/>
        <v>GPIO</v>
      </c>
      <c r="CH114" s="8" t="str">
        <f t="shared" si="14"/>
        <v>GPIO</v>
      </c>
      <c r="CI114" s="8">
        <v>1</v>
      </c>
      <c r="CJ114" s="8" t="s">
        <v>892</v>
      </c>
      <c r="CK114" s="8" t="s">
        <v>893</v>
      </c>
      <c r="CL114" s="8"/>
      <c r="CM114" s="8" t="s">
        <v>2009</v>
      </c>
      <c r="CN114" s="8"/>
      <c r="CO114" s="8" t="s">
        <v>3892</v>
      </c>
      <c r="CP114" s="8" t="s">
        <v>2163</v>
      </c>
      <c r="CQ114" s="8" t="s">
        <v>1083</v>
      </c>
      <c r="CR114" s="8" t="s">
        <v>745</v>
      </c>
      <c r="CS114" s="8" t="s">
        <v>759</v>
      </c>
      <c r="CT114" s="8" t="s">
        <v>746</v>
      </c>
      <c r="CU114" s="8" t="s">
        <v>1078</v>
      </c>
      <c r="CV114" s="8" t="s">
        <v>2011</v>
      </c>
      <c r="CW114" s="112" t="s">
        <v>12297</v>
      </c>
      <c r="CX114" s="113" t="s">
        <v>12466</v>
      </c>
      <c r="CY114" s="8"/>
      <c r="CZ114" s="8" t="str">
        <f t="shared" si="15"/>
        <v>GPIO_109</v>
      </c>
      <c r="DA114" s="8" t="str">
        <f t="shared" si="16"/>
        <v>GPIO_109</v>
      </c>
      <c r="DB114" s="8" t="str">
        <f t="shared" si="17"/>
        <v>GPIO</v>
      </c>
      <c r="DC114" s="8" t="str">
        <f t="shared" si="18"/>
        <v>GPIO</v>
      </c>
      <c r="DD114" s="8">
        <v>1</v>
      </c>
      <c r="DE114" s="8" t="s">
        <v>892</v>
      </c>
      <c r="DF114" s="8" t="s">
        <v>893</v>
      </c>
      <c r="DG114" s="8" t="s">
        <v>2009</v>
      </c>
      <c r="DH114" s="8"/>
      <c r="DI114" s="8" t="s">
        <v>3892</v>
      </c>
      <c r="DJ114" s="8" t="s">
        <v>2163</v>
      </c>
      <c r="DK114" s="8"/>
      <c r="DL114" s="8" t="s">
        <v>1083</v>
      </c>
      <c r="DM114" s="8" t="s">
        <v>745</v>
      </c>
      <c r="DN114" s="8" t="s">
        <v>759</v>
      </c>
      <c r="DO114" s="8" t="s">
        <v>746</v>
      </c>
      <c r="DP114" s="8" t="s">
        <v>747</v>
      </c>
      <c r="DQ114" s="8"/>
      <c r="DR114" s="8"/>
      <c r="DS114" s="8"/>
      <c r="DT114" s="8"/>
    </row>
    <row r="115" spans="1:124">
      <c r="A115" s="8"/>
      <c r="B115" s="89">
        <v>112</v>
      </c>
      <c r="C115" s="8" t="s">
        <v>3893</v>
      </c>
      <c r="D115" s="8" t="s">
        <v>3894</v>
      </c>
      <c r="E115" s="8" t="s">
        <v>3893</v>
      </c>
      <c r="F115" s="8" t="s">
        <v>3895</v>
      </c>
      <c r="G115" s="8" t="s">
        <v>3893</v>
      </c>
      <c r="H115" s="8" t="s">
        <v>3896</v>
      </c>
      <c r="I115" s="8" t="s">
        <v>3893</v>
      </c>
      <c r="J115" s="8" t="s">
        <v>3399</v>
      </c>
      <c r="K115" s="8" t="s">
        <v>3893</v>
      </c>
      <c r="L115" s="8" t="s">
        <v>3894</v>
      </c>
      <c r="M115" s="8"/>
      <c r="N115" s="120" t="s">
        <v>3387</v>
      </c>
      <c r="O115" s="121" t="s">
        <v>3387</v>
      </c>
      <c r="P115" s="121" t="s">
        <v>3387</v>
      </c>
      <c r="Q115" s="121" t="s">
        <v>3387</v>
      </c>
      <c r="R115" s="8">
        <v>5</v>
      </c>
      <c r="S115" s="8" t="s">
        <v>1988</v>
      </c>
      <c r="T115" s="8" t="s">
        <v>1989</v>
      </c>
      <c r="U115" s="8" t="s">
        <v>3897</v>
      </c>
      <c r="V115" s="8" t="s">
        <v>3898</v>
      </c>
      <c r="W115" s="8" t="s">
        <v>3899</v>
      </c>
      <c r="X115" s="8" t="s">
        <v>3900</v>
      </c>
      <c r="Y115" s="8"/>
      <c r="Z115" s="8"/>
      <c r="AA115" s="8"/>
      <c r="AB115" s="8"/>
      <c r="AC115" s="8" t="s">
        <v>1994</v>
      </c>
      <c r="AD115" s="8" t="str">
        <f t="shared" si="11"/>
        <v>GPIO,UIM1,,,,,,,,,,,,</v>
      </c>
      <c r="AE115" s="8"/>
      <c r="AF115" s="8"/>
      <c r="AG115" s="8"/>
      <c r="AH115" s="8" t="s">
        <v>3893</v>
      </c>
      <c r="AI115" s="8" t="s">
        <v>1995</v>
      </c>
      <c r="AJ115" s="8" t="s">
        <v>3901</v>
      </c>
      <c r="AK115" s="8" t="s">
        <v>3902</v>
      </c>
      <c r="AL115" s="8" t="s">
        <v>3890</v>
      </c>
      <c r="AM115" s="8" t="s">
        <v>3903</v>
      </c>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t="str">
        <f t="shared" si="10"/>
        <v>GPIO_110</v>
      </c>
      <c r="CF115" s="8" t="str">
        <f t="shared" si="12"/>
        <v>GPIO_110</v>
      </c>
      <c r="CG115" s="8" t="str">
        <f t="shared" si="13"/>
        <v>GPIO</v>
      </c>
      <c r="CH115" s="8" t="str">
        <f t="shared" si="14"/>
        <v>GPIO</v>
      </c>
      <c r="CI115" s="8">
        <v>1</v>
      </c>
      <c r="CJ115" s="8"/>
      <c r="CK115" s="8" t="s">
        <v>2144</v>
      </c>
      <c r="CL115" s="8"/>
      <c r="CM115" s="8" t="s">
        <v>2233</v>
      </c>
      <c r="CN115" s="8"/>
      <c r="CO115" s="8" t="s">
        <v>3905</v>
      </c>
      <c r="CP115" s="8"/>
      <c r="CQ115" s="8" t="s">
        <v>1085</v>
      </c>
      <c r="CR115" s="8" t="s">
        <v>745</v>
      </c>
      <c r="CS115" s="8"/>
      <c r="CT115" s="8" t="s">
        <v>753</v>
      </c>
      <c r="CU115" s="8" t="s">
        <v>1078</v>
      </c>
      <c r="CV115" s="8" t="s">
        <v>2011</v>
      </c>
      <c r="CW115" s="2"/>
      <c r="CX115" s="2"/>
      <c r="CY115" s="8"/>
      <c r="CZ115" s="8" t="str">
        <f t="shared" si="15"/>
        <v>GPIO_110</v>
      </c>
      <c r="DA115" s="8" t="str">
        <f t="shared" si="16"/>
        <v>GPIO_110</v>
      </c>
      <c r="DB115" s="8" t="str">
        <f t="shared" si="17"/>
        <v>GPIO</v>
      </c>
      <c r="DC115" s="8" t="str">
        <f t="shared" si="18"/>
        <v>GPIO</v>
      </c>
      <c r="DD115" s="8">
        <v>1</v>
      </c>
      <c r="DE115" s="8" t="s">
        <v>894</v>
      </c>
      <c r="DF115" s="8" t="s">
        <v>3906</v>
      </c>
      <c r="DG115" s="8" t="s">
        <v>2233</v>
      </c>
      <c r="DH115" s="8"/>
      <c r="DI115" s="8" t="s">
        <v>3905</v>
      </c>
      <c r="DJ115" s="8"/>
      <c r="DK115" s="8"/>
      <c r="DL115" s="8" t="s">
        <v>1083</v>
      </c>
      <c r="DM115" s="8" t="s">
        <v>745</v>
      </c>
      <c r="DN115" s="8"/>
      <c r="DO115" s="8" t="s">
        <v>763</v>
      </c>
      <c r="DP115" s="8" t="s">
        <v>747</v>
      </c>
      <c r="DQ115" s="8"/>
      <c r="DR115" s="8"/>
      <c r="DS115" s="8"/>
      <c r="DT115" s="8"/>
    </row>
    <row r="116" spans="1:124" ht="49.5">
      <c r="A116" s="8"/>
      <c r="B116" s="89">
        <v>113</v>
      </c>
      <c r="C116" s="8" t="s">
        <v>3907</v>
      </c>
      <c r="D116" s="8" t="s">
        <v>3908</v>
      </c>
      <c r="E116" s="8" t="s">
        <v>3907</v>
      </c>
      <c r="F116" s="8" t="s">
        <v>3909</v>
      </c>
      <c r="G116" s="8" t="s">
        <v>3907</v>
      </c>
      <c r="H116" s="8" t="s">
        <v>3910</v>
      </c>
      <c r="I116" s="8" t="s">
        <v>3907</v>
      </c>
      <c r="J116" s="8" t="s">
        <v>3911</v>
      </c>
      <c r="K116" s="8" t="s">
        <v>3907</v>
      </c>
      <c r="L116" s="8" t="s">
        <v>3908</v>
      </c>
      <c r="M116" s="8"/>
      <c r="N116" s="120" t="s">
        <v>3387</v>
      </c>
      <c r="O116" s="121" t="s">
        <v>3387</v>
      </c>
      <c r="P116" s="121" t="s">
        <v>3387</v>
      </c>
      <c r="Q116" s="121" t="s">
        <v>3387</v>
      </c>
      <c r="R116" s="8">
        <v>5</v>
      </c>
      <c r="S116" s="8" t="s">
        <v>1988</v>
      </c>
      <c r="T116" s="8" t="s">
        <v>1989</v>
      </c>
      <c r="U116" s="8" t="s">
        <v>3912</v>
      </c>
      <c r="V116" s="8" t="s">
        <v>3913</v>
      </c>
      <c r="W116" s="8" t="s">
        <v>3914</v>
      </c>
      <c r="X116" s="8" t="s">
        <v>3915</v>
      </c>
      <c r="Y116" s="8"/>
      <c r="Z116" s="8"/>
      <c r="AA116" s="8"/>
      <c r="AB116" s="8"/>
      <c r="AC116" s="8" t="s">
        <v>1994</v>
      </c>
      <c r="AD116" s="8" t="str">
        <f t="shared" si="11"/>
        <v>GPIO,UIM1,,,,,,,,,,,,</v>
      </c>
      <c r="AE116" s="8"/>
      <c r="AF116" s="8"/>
      <c r="AG116" s="8"/>
      <c r="AH116" s="8" t="s">
        <v>3907</v>
      </c>
      <c r="AI116" s="8" t="s">
        <v>1995</v>
      </c>
      <c r="AJ116" s="8" t="s">
        <v>3916</v>
      </c>
      <c r="AK116" s="8" t="s">
        <v>3917</v>
      </c>
      <c r="AL116" s="8" t="s">
        <v>3890</v>
      </c>
      <c r="AM116" s="8" t="s">
        <v>3918</v>
      </c>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t="str">
        <f t="shared" si="10"/>
        <v>GPIO_111</v>
      </c>
      <c r="CF116" s="8" t="str">
        <f t="shared" si="12"/>
        <v>GPIO_111</v>
      </c>
      <c r="CG116" s="8" t="str">
        <f t="shared" si="13"/>
        <v>GPIO</v>
      </c>
      <c r="CH116" s="8" t="str">
        <f t="shared" si="14"/>
        <v>GPIO</v>
      </c>
      <c r="CI116" s="8">
        <v>1</v>
      </c>
      <c r="CJ116" s="8" t="s">
        <v>896</v>
      </c>
      <c r="CK116" s="8" t="s">
        <v>1639</v>
      </c>
      <c r="CL116" s="8"/>
      <c r="CM116" s="8" t="s">
        <v>3919</v>
      </c>
      <c r="CN116" s="8"/>
      <c r="CO116" s="8" t="s">
        <v>3892</v>
      </c>
      <c r="CP116" s="8"/>
      <c r="CQ116" s="8" t="s">
        <v>1083</v>
      </c>
      <c r="CR116" s="8" t="s">
        <v>745</v>
      </c>
      <c r="CS116" s="8"/>
      <c r="CT116" s="8" t="s">
        <v>763</v>
      </c>
      <c r="CU116" s="8" t="s">
        <v>1078</v>
      </c>
      <c r="CV116" s="8" t="s">
        <v>2011</v>
      </c>
      <c r="CW116" s="112" t="s">
        <v>3920</v>
      </c>
      <c r="CX116" s="113" t="s">
        <v>3921</v>
      </c>
      <c r="CY116" s="8"/>
      <c r="CZ116" s="8" t="str">
        <f t="shared" si="15"/>
        <v>GPIO_111</v>
      </c>
      <c r="DA116" s="8" t="str">
        <f t="shared" si="16"/>
        <v>GPIO_111</v>
      </c>
      <c r="DB116" s="8" t="str">
        <f t="shared" si="17"/>
        <v>GPIO</v>
      </c>
      <c r="DC116" s="8" t="str">
        <f t="shared" si="18"/>
        <v>GPIO</v>
      </c>
      <c r="DD116" s="8">
        <v>1</v>
      </c>
      <c r="DE116" s="8" t="s">
        <v>896</v>
      </c>
      <c r="DF116" s="8" t="s">
        <v>880</v>
      </c>
      <c r="DG116" s="8" t="s">
        <v>3919</v>
      </c>
      <c r="DH116" s="8"/>
      <c r="DI116" s="8" t="s">
        <v>3892</v>
      </c>
      <c r="DJ116" s="8"/>
      <c r="DK116" s="8"/>
      <c r="DL116" s="8" t="s">
        <v>1083</v>
      </c>
      <c r="DM116" s="8" t="s">
        <v>745</v>
      </c>
      <c r="DN116" s="8"/>
      <c r="DO116" s="8" t="s">
        <v>763</v>
      </c>
      <c r="DP116" s="8" t="s">
        <v>747</v>
      </c>
      <c r="DQ116" s="8"/>
      <c r="DR116" s="8"/>
      <c r="DS116" s="8"/>
      <c r="DT116" s="8"/>
    </row>
    <row r="117" spans="1:124" ht="127.5">
      <c r="A117" s="8"/>
      <c r="B117" s="89">
        <v>114</v>
      </c>
      <c r="C117" s="8" t="s">
        <v>3922</v>
      </c>
      <c r="D117" s="8" t="s">
        <v>3923</v>
      </c>
      <c r="E117" s="8" t="s">
        <v>3922</v>
      </c>
      <c r="F117" s="8" t="s">
        <v>3924</v>
      </c>
      <c r="G117" s="8" t="s">
        <v>3922</v>
      </c>
      <c r="H117" s="8" t="s">
        <v>3925</v>
      </c>
      <c r="I117" s="8" t="s">
        <v>3922</v>
      </c>
      <c r="J117" s="8" t="s">
        <v>3926</v>
      </c>
      <c r="K117" s="8" t="s">
        <v>3922</v>
      </c>
      <c r="L117" s="8" t="s">
        <v>3923</v>
      </c>
      <c r="M117" s="8"/>
      <c r="N117" s="120" t="s">
        <v>3387</v>
      </c>
      <c r="O117" s="121" t="s">
        <v>3387</v>
      </c>
      <c r="P117" s="121" t="s">
        <v>3387</v>
      </c>
      <c r="Q117" s="121" t="s">
        <v>3387</v>
      </c>
      <c r="R117" s="8">
        <v>3</v>
      </c>
      <c r="S117" s="8" t="s">
        <v>1988</v>
      </c>
      <c r="T117" s="8" t="s">
        <v>1989</v>
      </c>
      <c r="U117" s="8" t="s">
        <v>3927</v>
      </c>
      <c r="V117" s="8" t="s">
        <v>3928</v>
      </c>
      <c r="W117" s="8" t="s">
        <v>3929</v>
      </c>
      <c r="X117" s="8" t="s">
        <v>3930</v>
      </c>
      <c r="Y117" s="8"/>
      <c r="Z117" s="8"/>
      <c r="AA117" s="8" t="s">
        <v>2058</v>
      </c>
      <c r="AB117" s="8"/>
      <c r="AC117" s="8" t="s">
        <v>1994</v>
      </c>
      <c r="AD117" s="8" t="str">
        <f t="shared" si="11"/>
        <v>WUP_GPIO,UIM1,,,,,,,,,,,,</v>
      </c>
      <c r="AE117" s="8"/>
      <c r="AF117" s="8"/>
      <c r="AG117" s="8"/>
      <c r="AH117" s="8" t="s">
        <v>3931</v>
      </c>
      <c r="AI117" s="8" t="s">
        <v>2215</v>
      </c>
      <c r="AJ117" s="8" t="s">
        <v>3932</v>
      </c>
      <c r="AK117" s="8" t="s">
        <v>3933</v>
      </c>
      <c r="AL117" s="8" t="s">
        <v>3890</v>
      </c>
      <c r="AM117" s="8" t="s">
        <v>3934</v>
      </c>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t="str">
        <f t="shared" si="10"/>
        <v>WUP_GPIO_112</v>
      </c>
      <c r="CF117" s="8" t="str">
        <f t="shared" si="12"/>
        <v>WUP_GPIO_112</v>
      </c>
      <c r="CG117" s="8" t="str">
        <f t="shared" si="13"/>
        <v>WUP_GPIO</v>
      </c>
      <c r="CH117" s="8" t="str">
        <f t="shared" si="14"/>
        <v>WUP_GPIO</v>
      </c>
      <c r="CI117" s="8">
        <v>1</v>
      </c>
      <c r="CJ117" s="8" t="s">
        <v>897</v>
      </c>
      <c r="CK117" s="8" t="s">
        <v>1639</v>
      </c>
      <c r="CL117" s="8"/>
      <c r="CM117" s="8" t="s">
        <v>3935</v>
      </c>
      <c r="CN117" s="8"/>
      <c r="CO117" s="8" t="s">
        <v>3936</v>
      </c>
      <c r="CP117" s="8" t="s">
        <v>2163</v>
      </c>
      <c r="CQ117" s="8" t="s">
        <v>1083</v>
      </c>
      <c r="CR117" s="8" t="s">
        <v>745</v>
      </c>
      <c r="CS117" s="8"/>
      <c r="CT117" s="8" t="s">
        <v>746</v>
      </c>
      <c r="CU117" s="8" t="s">
        <v>1078</v>
      </c>
      <c r="CV117" s="92" t="s">
        <v>2011</v>
      </c>
      <c r="CW117" s="118" t="s">
        <v>12298</v>
      </c>
      <c r="CX117" s="113" t="s">
        <v>11455</v>
      </c>
      <c r="CY117" s="8"/>
      <c r="CZ117" s="8" t="str">
        <f t="shared" si="15"/>
        <v>WUP_GPIO_112</v>
      </c>
      <c r="DA117" s="8" t="str">
        <f t="shared" si="16"/>
        <v>WUP_GPIO_112</v>
      </c>
      <c r="DB117" s="8" t="str">
        <f t="shared" si="17"/>
        <v>WUP_GPIO</v>
      </c>
      <c r="DC117" s="8" t="str">
        <f t="shared" si="18"/>
        <v>WUP_GPIO</v>
      </c>
      <c r="DD117" s="8">
        <v>1</v>
      </c>
      <c r="DE117" s="8" t="s">
        <v>897</v>
      </c>
      <c r="DF117" s="8" t="s">
        <v>880</v>
      </c>
      <c r="DG117" s="8" t="s">
        <v>3935</v>
      </c>
      <c r="DH117" s="8"/>
      <c r="DI117" s="8" t="s">
        <v>3936</v>
      </c>
      <c r="DJ117" s="8" t="s">
        <v>2163</v>
      </c>
      <c r="DK117" s="8"/>
      <c r="DL117" s="8" t="s">
        <v>1083</v>
      </c>
      <c r="DM117" s="8" t="s">
        <v>745</v>
      </c>
      <c r="DN117" s="8"/>
      <c r="DO117" s="8" t="s">
        <v>746</v>
      </c>
      <c r="DP117" s="8" t="s">
        <v>747</v>
      </c>
      <c r="DQ117" s="8"/>
      <c r="DR117" s="8"/>
      <c r="DS117" s="8"/>
      <c r="DT117" s="8"/>
    </row>
    <row r="118" spans="1:124" ht="63.75">
      <c r="A118" s="8"/>
      <c r="B118" s="89">
        <v>115</v>
      </c>
      <c r="C118" s="8" t="s">
        <v>3937</v>
      </c>
      <c r="D118" s="8" t="s">
        <v>3023</v>
      </c>
      <c r="E118" s="8" t="s">
        <v>3937</v>
      </c>
      <c r="F118" s="8" t="s">
        <v>3938</v>
      </c>
      <c r="G118" s="8" t="s">
        <v>3937</v>
      </c>
      <c r="H118" s="8" t="s">
        <v>3939</v>
      </c>
      <c r="I118" s="8" t="s">
        <v>3937</v>
      </c>
      <c r="J118" s="8" t="s">
        <v>3112</v>
      </c>
      <c r="K118" s="8" t="s">
        <v>3937</v>
      </c>
      <c r="L118" s="8" t="s">
        <v>3940</v>
      </c>
      <c r="M118" s="8"/>
      <c r="N118" s="120" t="s">
        <v>3387</v>
      </c>
      <c r="O118" s="121" t="s">
        <v>3387</v>
      </c>
      <c r="P118" s="121" t="s">
        <v>3387</v>
      </c>
      <c r="Q118" s="121" t="s">
        <v>3387</v>
      </c>
      <c r="R118" s="8">
        <v>3</v>
      </c>
      <c r="S118" s="8" t="s">
        <v>1988</v>
      </c>
      <c r="T118" s="8" t="s">
        <v>1989</v>
      </c>
      <c r="U118" s="8" t="s">
        <v>3941</v>
      </c>
      <c r="V118" s="8" t="s">
        <v>3942</v>
      </c>
      <c r="W118" s="8" t="s">
        <v>3943</v>
      </c>
      <c r="X118" s="8" t="s">
        <v>3944</v>
      </c>
      <c r="Y118" s="8"/>
      <c r="Z118" s="8"/>
      <c r="AA118" s="8" t="s">
        <v>2058</v>
      </c>
      <c r="AB118" s="8"/>
      <c r="AC118" s="8" t="s">
        <v>1994</v>
      </c>
      <c r="AD118" s="8" t="str">
        <f t="shared" si="11"/>
        <v>WUP_GPIO,UIM,USB2PHY,,,,,,,,,,,</v>
      </c>
      <c r="AE118" s="8"/>
      <c r="AF118" s="8"/>
      <c r="AG118" s="8"/>
      <c r="AH118" s="8" t="s">
        <v>3945</v>
      </c>
      <c r="AI118" s="8" t="s">
        <v>2215</v>
      </c>
      <c r="AJ118" s="8" t="s">
        <v>3946</v>
      </c>
      <c r="AK118" s="8" t="s">
        <v>3947</v>
      </c>
      <c r="AL118" s="8" t="s">
        <v>3948</v>
      </c>
      <c r="AM118" s="8" t="s">
        <v>3949</v>
      </c>
      <c r="AN118" s="8" t="s">
        <v>3950</v>
      </c>
      <c r="AO118" s="8" t="s">
        <v>3951</v>
      </c>
      <c r="AP118" s="8" t="s">
        <v>3952</v>
      </c>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t="str">
        <f t="shared" si="10"/>
        <v>WUP_GPIO_113</v>
      </c>
      <c r="CF118" s="8" t="str">
        <f t="shared" si="12"/>
        <v>WUP_GPIO_113</v>
      </c>
      <c r="CG118" s="8" t="str">
        <f t="shared" si="13"/>
        <v>WUP_GPIO</v>
      </c>
      <c r="CH118" s="8" t="str">
        <f t="shared" si="14"/>
        <v>WUP_GPIO</v>
      </c>
      <c r="CI118" s="8">
        <v>1</v>
      </c>
      <c r="CJ118" s="8" t="s">
        <v>7154</v>
      </c>
      <c r="CK118" s="8" t="s">
        <v>873</v>
      </c>
      <c r="CL118" s="14" t="s">
        <v>11129</v>
      </c>
      <c r="CM118" s="8" t="s">
        <v>2233</v>
      </c>
      <c r="CN118" s="8"/>
      <c r="CO118" s="8" t="s">
        <v>3953</v>
      </c>
      <c r="CP118" s="8"/>
      <c r="CQ118" s="8" t="s">
        <v>1085</v>
      </c>
      <c r="CR118" s="8" t="s">
        <v>745</v>
      </c>
      <c r="CS118" s="8" t="s">
        <v>857</v>
      </c>
      <c r="CT118" s="8" t="s">
        <v>753</v>
      </c>
      <c r="CU118" s="8" t="s">
        <v>1078</v>
      </c>
      <c r="CV118" s="92" t="s">
        <v>2011</v>
      </c>
      <c r="CW118" s="118" t="s">
        <v>12299</v>
      </c>
      <c r="CX118" s="113" t="s">
        <v>12465</v>
      </c>
      <c r="CY118" s="8"/>
      <c r="CZ118" s="8" t="str">
        <f t="shared" si="15"/>
        <v>WUP_GPIO_113</v>
      </c>
      <c r="DA118" s="8" t="str">
        <f t="shared" si="16"/>
        <v>WUP_GPIO_113</v>
      </c>
      <c r="DB118" s="8" t="str">
        <f t="shared" si="17"/>
        <v>WUP_GPIO</v>
      </c>
      <c r="DC118" s="8" t="str">
        <f t="shared" si="18"/>
        <v>WUP_GPIO</v>
      </c>
      <c r="DD118" s="8">
        <v>1</v>
      </c>
      <c r="DE118" s="8" t="s">
        <v>856</v>
      </c>
      <c r="DF118" s="8" t="s">
        <v>855</v>
      </c>
      <c r="DG118" s="8" t="s">
        <v>2233</v>
      </c>
      <c r="DH118" s="8"/>
      <c r="DI118" s="8" t="s">
        <v>3953</v>
      </c>
      <c r="DJ118" s="8"/>
      <c r="DK118" s="8"/>
      <c r="DL118" s="8" t="s">
        <v>1085</v>
      </c>
      <c r="DM118" s="8" t="s">
        <v>745</v>
      </c>
      <c r="DN118" s="8" t="s">
        <v>857</v>
      </c>
      <c r="DO118" s="8" t="s">
        <v>763</v>
      </c>
      <c r="DP118" s="8" t="s">
        <v>747</v>
      </c>
      <c r="DQ118" s="8"/>
      <c r="DR118" s="8"/>
      <c r="DS118" s="8"/>
      <c r="DT118" s="8"/>
    </row>
    <row r="119" spans="1:124" ht="38.25">
      <c r="A119" s="8"/>
      <c r="B119" s="89">
        <v>116</v>
      </c>
      <c r="C119" s="8" t="s">
        <v>3954</v>
      </c>
      <c r="D119" s="8" t="s">
        <v>2127</v>
      </c>
      <c r="E119" s="8" t="s">
        <v>3954</v>
      </c>
      <c r="F119" s="8" t="s">
        <v>3955</v>
      </c>
      <c r="G119" s="8" t="s">
        <v>3954</v>
      </c>
      <c r="H119" s="8" t="s">
        <v>2048</v>
      </c>
      <c r="I119" s="8" t="s">
        <v>3954</v>
      </c>
      <c r="J119" s="8" t="s">
        <v>3956</v>
      </c>
      <c r="K119" s="8" t="s">
        <v>3954</v>
      </c>
      <c r="L119" s="8" t="s">
        <v>3957</v>
      </c>
      <c r="M119" s="8"/>
      <c r="N119" s="120" t="s">
        <v>3387</v>
      </c>
      <c r="O119" s="121" t="s">
        <v>3387</v>
      </c>
      <c r="P119" s="121" t="s">
        <v>3387</v>
      </c>
      <c r="Q119" s="121" t="s">
        <v>3387</v>
      </c>
      <c r="R119" s="8">
        <v>3</v>
      </c>
      <c r="S119" s="8" t="s">
        <v>1988</v>
      </c>
      <c r="T119" s="8" t="s">
        <v>1989</v>
      </c>
      <c r="U119" s="8" t="s">
        <v>3958</v>
      </c>
      <c r="V119" s="8" t="s">
        <v>3959</v>
      </c>
      <c r="W119" s="8" t="s">
        <v>3960</v>
      </c>
      <c r="X119" s="8" t="s">
        <v>3961</v>
      </c>
      <c r="Y119" s="8" t="s">
        <v>3962</v>
      </c>
      <c r="Z119" s="8" t="s">
        <v>2057</v>
      </c>
      <c r="AA119" s="8" t="s">
        <v>2058</v>
      </c>
      <c r="AB119" s="8"/>
      <c r="AC119" s="8" t="s">
        <v>1994</v>
      </c>
      <c r="AD119" s="8" t="str">
        <f t="shared" si="11"/>
        <v>WUP_GPIO,PDC,QUP1,RGMII,,,,,UART_QUP1, QUP1,I2C_QUP1, QUP1,SPI-M_QUP1, QUP1,SPI-S_QUP1, QUP1,,,</v>
      </c>
      <c r="AE119" s="8"/>
      <c r="AF119" s="8"/>
      <c r="AG119" s="8"/>
      <c r="AH119" s="8" t="s">
        <v>3963</v>
      </c>
      <c r="AI119" s="8" t="s">
        <v>2060</v>
      </c>
      <c r="AJ119" s="8" t="s">
        <v>3964</v>
      </c>
      <c r="AK119" s="8" t="s">
        <v>3965</v>
      </c>
      <c r="AL119" s="8" t="s">
        <v>3416</v>
      </c>
      <c r="AM119" s="8" t="s">
        <v>3966</v>
      </c>
      <c r="AN119" s="8" t="s">
        <v>3967</v>
      </c>
      <c r="AO119" s="8" t="s">
        <v>2082</v>
      </c>
      <c r="AP119" s="8" t="s">
        <v>3968</v>
      </c>
      <c r="AQ119" s="8"/>
      <c r="AR119" s="8"/>
      <c r="AS119" s="8"/>
      <c r="AT119" s="8"/>
      <c r="AU119" s="8"/>
      <c r="AV119" s="8"/>
      <c r="AW119" s="8"/>
      <c r="AX119" s="8"/>
      <c r="AY119" s="8"/>
      <c r="AZ119" s="8"/>
      <c r="BA119" s="8"/>
      <c r="BB119" s="8"/>
      <c r="BC119" s="8"/>
      <c r="BD119" s="8"/>
      <c r="BE119" s="8"/>
      <c r="BF119" s="8" t="s">
        <v>2000</v>
      </c>
      <c r="BG119" s="8" t="s">
        <v>3969</v>
      </c>
      <c r="BH119" s="8" t="s">
        <v>3966</v>
      </c>
      <c r="BI119" s="8" t="s">
        <v>2002</v>
      </c>
      <c r="BJ119" s="8" t="s">
        <v>3970</v>
      </c>
      <c r="BK119" s="8" t="s">
        <v>3966</v>
      </c>
      <c r="BL119" s="8" t="s">
        <v>2004</v>
      </c>
      <c r="BM119" s="8" t="s">
        <v>3420</v>
      </c>
      <c r="BN119" s="8" t="s">
        <v>3966</v>
      </c>
      <c r="BO119" s="92" t="s">
        <v>2006</v>
      </c>
      <c r="BP119" s="8" t="s">
        <v>3971</v>
      </c>
      <c r="BQ119" s="8" t="s">
        <v>3966</v>
      </c>
      <c r="BR119" s="8"/>
      <c r="BS119" s="8"/>
      <c r="BT119" s="8"/>
      <c r="BU119" s="8"/>
      <c r="BV119" s="8"/>
      <c r="BW119" s="8"/>
      <c r="BX119" s="8"/>
      <c r="BY119" s="8"/>
      <c r="BZ119" s="8"/>
      <c r="CA119" s="8"/>
      <c r="CB119" s="8"/>
      <c r="CC119" s="8"/>
      <c r="CD119" s="8"/>
      <c r="CE119" s="8" t="str">
        <f t="shared" si="10"/>
        <v>RGMII_TXC/RMII_REF_CLK</v>
      </c>
      <c r="CF119" s="8" t="str">
        <f t="shared" si="12"/>
        <v>RGMII_TXC/RMII_REF_CLK</v>
      </c>
      <c r="CG119" s="8" t="str">
        <f t="shared" si="13"/>
        <v>RGMII</v>
      </c>
      <c r="CH119" s="8" t="str">
        <f t="shared" si="14"/>
        <v>RGMII</v>
      </c>
      <c r="CI119" s="8">
        <v>3</v>
      </c>
      <c r="CJ119" s="5" t="s">
        <v>1457</v>
      </c>
      <c r="CK119" s="8" t="s">
        <v>1484</v>
      </c>
      <c r="CL119" s="8"/>
      <c r="CM119" s="8" t="s">
        <v>2009</v>
      </c>
      <c r="CN119" s="8"/>
      <c r="CO119" s="8" t="s">
        <v>2087</v>
      </c>
      <c r="CP119" s="8"/>
      <c r="CQ119" s="8" t="s">
        <v>1085</v>
      </c>
      <c r="CR119" s="8" t="s">
        <v>745</v>
      </c>
      <c r="CS119" s="8"/>
      <c r="CT119" s="8" t="s">
        <v>753</v>
      </c>
      <c r="CU119" s="8" t="s">
        <v>1078</v>
      </c>
      <c r="CV119" s="8" t="s">
        <v>2011</v>
      </c>
      <c r="CW119" s="112" t="s">
        <v>11131</v>
      </c>
      <c r="CX119" s="2"/>
      <c r="CY119" s="8"/>
      <c r="CZ119" s="8" t="str">
        <f t="shared" si="15"/>
        <v>RGMII_TXC/RMII_REF_CLK</v>
      </c>
      <c r="DA119" s="8" t="str">
        <f t="shared" si="16"/>
        <v>RGMII_TXC/RMII_REF_CLK</v>
      </c>
      <c r="DB119" s="8" t="str">
        <f t="shared" si="17"/>
        <v>RGMII</v>
      </c>
      <c r="DC119" s="8" t="str">
        <f t="shared" si="18"/>
        <v>RGMII</v>
      </c>
      <c r="DD119" s="8">
        <v>3</v>
      </c>
      <c r="DE119" s="8" t="s">
        <v>1457</v>
      </c>
      <c r="DF119" s="8" t="s">
        <v>1702</v>
      </c>
      <c r="DG119" s="8" t="s">
        <v>2009</v>
      </c>
      <c r="DH119" s="8"/>
      <c r="DI119" s="8" t="s">
        <v>2087</v>
      </c>
      <c r="DJ119" s="8"/>
      <c r="DK119" s="8"/>
      <c r="DL119" s="8" t="s">
        <v>1085</v>
      </c>
      <c r="DM119" s="8" t="s">
        <v>745</v>
      </c>
      <c r="DN119" s="8"/>
      <c r="DO119" s="8" t="s">
        <v>753</v>
      </c>
      <c r="DP119" s="8" t="s">
        <v>747</v>
      </c>
      <c r="DQ119" s="8"/>
      <c r="DR119" s="8"/>
      <c r="DS119" s="8"/>
      <c r="DT119" s="8"/>
    </row>
    <row r="120" spans="1:124" ht="38.25">
      <c r="A120" s="8"/>
      <c r="B120" s="89">
        <v>117</v>
      </c>
      <c r="C120" s="8" t="s">
        <v>3972</v>
      </c>
      <c r="D120" s="8" t="s">
        <v>3973</v>
      </c>
      <c r="E120" s="8" t="s">
        <v>3972</v>
      </c>
      <c r="F120" s="8" t="s">
        <v>3974</v>
      </c>
      <c r="G120" s="8" t="s">
        <v>3972</v>
      </c>
      <c r="H120" s="8" t="s">
        <v>3975</v>
      </c>
      <c r="I120" s="8" t="s">
        <v>3972</v>
      </c>
      <c r="J120" s="8" t="s">
        <v>3976</v>
      </c>
      <c r="K120" s="8" t="s">
        <v>3972</v>
      </c>
      <c r="L120" s="8" t="s">
        <v>3977</v>
      </c>
      <c r="M120" s="8"/>
      <c r="N120" s="120" t="s">
        <v>3387</v>
      </c>
      <c r="O120" s="121" t="s">
        <v>3387</v>
      </c>
      <c r="P120" s="121" t="s">
        <v>3387</v>
      </c>
      <c r="Q120" s="121" t="s">
        <v>3387</v>
      </c>
      <c r="R120" s="8">
        <v>3</v>
      </c>
      <c r="S120" s="8" t="s">
        <v>1988</v>
      </c>
      <c r="T120" s="8" t="s">
        <v>1989</v>
      </c>
      <c r="U120" s="8" t="s">
        <v>3978</v>
      </c>
      <c r="V120" s="8" t="s">
        <v>3979</v>
      </c>
      <c r="W120" s="8" t="s">
        <v>3980</v>
      </c>
      <c r="X120" s="8" t="s">
        <v>3981</v>
      </c>
      <c r="Y120" s="8"/>
      <c r="Z120" s="8"/>
      <c r="AA120" s="8"/>
      <c r="AB120" s="8"/>
      <c r="AC120" s="8" t="s">
        <v>1994</v>
      </c>
      <c r="AD120" s="8" t="str">
        <f t="shared" si="11"/>
        <v>GPIO,QUP1,RGMII,,,,,UART_QUP1, QUP1,I2C_QUP1, QUP1,SPI-M_QUP1, QUP1,SPI-S_QUP1, QUP1,,,</v>
      </c>
      <c r="AE120" s="8"/>
      <c r="AF120" s="8"/>
      <c r="AG120" s="8"/>
      <c r="AH120" s="8" t="s">
        <v>3972</v>
      </c>
      <c r="AI120" s="8" t="s">
        <v>1995</v>
      </c>
      <c r="AJ120" s="8" t="s">
        <v>3982</v>
      </c>
      <c r="AK120" s="8" t="s">
        <v>3983</v>
      </c>
      <c r="AL120" s="8" t="s">
        <v>3416</v>
      </c>
      <c r="AM120" s="8" t="s">
        <v>3984</v>
      </c>
      <c r="AN120" s="8" t="s">
        <v>3985</v>
      </c>
      <c r="AO120" s="8" t="s">
        <v>2082</v>
      </c>
      <c r="AP120" s="8" t="s">
        <v>3986</v>
      </c>
      <c r="AQ120" s="8"/>
      <c r="AR120" s="8"/>
      <c r="AS120" s="8"/>
      <c r="AT120" s="14"/>
      <c r="AU120" s="8"/>
      <c r="AV120" s="8"/>
      <c r="AW120" s="8"/>
      <c r="AX120" s="8"/>
      <c r="AY120" s="8"/>
      <c r="AZ120" s="8"/>
      <c r="BA120" s="8"/>
      <c r="BB120" s="8"/>
      <c r="BC120" s="8"/>
      <c r="BD120" s="8"/>
      <c r="BE120" s="8"/>
      <c r="BF120" s="8" t="s">
        <v>2025</v>
      </c>
      <c r="BG120" s="8" t="s">
        <v>3969</v>
      </c>
      <c r="BH120" s="8" t="s">
        <v>3984</v>
      </c>
      <c r="BI120" s="8" t="s">
        <v>2026</v>
      </c>
      <c r="BJ120" s="8" t="s">
        <v>3970</v>
      </c>
      <c r="BK120" s="8" t="s">
        <v>3984</v>
      </c>
      <c r="BL120" s="8" t="s">
        <v>2027</v>
      </c>
      <c r="BM120" s="8" t="s">
        <v>3420</v>
      </c>
      <c r="BN120" s="8" t="s">
        <v>3984</v>
      </c>
      <c r="BO120" s="92" t="s">
        <v>2028</v>
      </c>
      <c r="BP120" s="8" t="s">
        <v>3971</v>
      </c>
      <c r="BQ120" s="8" t="s">
        <v>3984</v>
      </c>
      <c r="BR120" s="8"/>
      <c r="BS120" s="8"/>
      <c r="BT120" s="8"/>
      <c r="BU120" s="8"/>
      <c r="BV120" s="8"/>
      <c r="BW120" s="8"/>
      <c r="BX120" s="8"/>
      <c r="BY120" s="8"/>
      <c r="BZ120" s="8"/>
      <c r="CA120" s="8"/>
      <c r="CB120" s="8"/>
      <c r="CC120" s="8"/>
      <c r="CD120" s="8"/>
      <c r="CE120" s="8" t="str">
        <f t="shared" si="10"/>
        <v>RGMII_RXC</v>
      </c>
      <c r="CF120" s="8" t="str">
        <f t="shared" si="12"/>
        <v>RGMII_RXC</v>
      </c>
      <c r="CG120" s="8" t="str">
        <f t="shared" si="13"/>
        <v>RGMII</v>
      </c>
      <c r="CH120" s="8" t="str">
        <f t="shared" si="14"/>
        <v>RGMII</v>
      </c>
      <c r="CI120" s="8">
        <v>3</v>
      </c>
      <c r="CJ120" s="5" t="s">
        <v>1463</v>
      </c>
      <c r="CK120" s="8" t="s">
        <v>1484</v>
      </c>
      <c r="CL120" s="8"/>
      <c r="CM120" s="8" t="s">
        <v>2009</v>
      </c>
      <c r="CN120" s="8"/>
      <c r="CO120" s="8" t="s">
        <v>2087</v>
      </c>
      <c r="CP120" s="8"/>
      <c r="CQ120" s="8" t="s">
        <v>1083</v>
      </c>
      <c r="CR120" s="8" t="s">
        <v>745</v>
      </c>
      <c r="CS120" s="8"/>
      <c r="CT120" s="8" t="s">
        <v>753</v>
      </c>
      <c r="CU120" s="8" t="s">
        <v>1078</v>
      </c>
      <c r="CV120" s="8" t="s">
        <v>2011</v>
      </c>
      <c r="CW120" s="112" t="s">
        <v>11217</v>
      </c>
      <c r="CX120" s="113" t="s">
        <v>11218</v>
      </c>
      <c r="CY120" s="8"/>
      <c r="CZ120" s="8" t="str">
        <f t="shared" si="15"/>
        <v>RGMII_RXC</v>
      </c>
      <c r="DA120" s="8" t="str">
        <f t="shared" si="16"/>
        <v>RGMII_RXC</v>
      </c>
      <c r="DB120" s="8" t="str">
        <f t="shared" si="17"/>
        <v>RGMII</v>
      </c>
      <c r="DC120" s="8" t="str">
        <f t="shared" si="18"/>
        <v>RGMII</v>
      </c>
      <c r="DD120" s="8">
        <v>3</v>
      </c>
      <c r="DE120" s="8" t="s">
        <v>1463</v>
      </c>
      <c r="DF120" s="8" t="s">
        <v>1702</v>
      </c>
      <c r="DG120" s="8" t="s">
        <v>2009</v>
      </c>
      <c r="DH120" s="8"/>
      <c r="DI120" s="8" t="s">
        <v>2087</v>
      </c>
      <c r="DJ120" s="8"/>
      <c r="DK120" s="8"/>
      <c r="DL120" s="8" t="s">
        <v>1083</v>
      </c>
      <c r="DM120" s="8" t="s">
        <v>745</v>
      </c>
      <c r="DN120" s="8"/>
      <c r="DO120" s="8" t="s">
        <v>753</v>
      </c>
      <c r="DP120" s="8" t="s">
        <v>747</v>
      </c>
      <c r="DQ120" s="8"/>
      <c r="DR120" s="8"/>
      <c r="DS120" s="8"/>
      <c r="DT120" s="8"/>
    </row>
    <row r="121" spans="1:124" ht="38.25">
      <c r="A121" s="8"/>
      <c r="B121" s="89">
        <v>118</v>
      </c>
      <c r="C121" s="8" t="s">
        <v>3987</v>
      </c>
      <c r="D121" s="8" t="s">
        <v>2050</v>
      </c>
      <c r="E121" s="8" t="s">
        <v>3987</v>
      </c>
      <c r="F121" s="8" t="s">
        <v>2032</v>
      </c>
      <c r="G121" s="8" t="s">
        <v>3987</v>
      </c>
      <c r="H121" s="8" t="s">
        <v>3988</v>
      </c>
      <c r="I121" s="8" t="s">
        <v>3987</v>
      </c>
      <c r="J121" s="8" t="s">
        <v>2853</v>
      </c>
      <c r="K121" s="8" t="s">
        <v>3987</v>
      </c>
      <c r="L121" s="8" t="s">
        <v>2486</v>
      </c>
      <c r="M121" s="8"/>
      <c r="N121" s="120" t="s">
        <v>3387</v>
      </c>
      <c r="O121" s="121" t="s">
        <v>3387</v>
      </c>
      <c r="P121" s="121" t="s">
        <v>3387</v>
      </c>
      <c r="Q121" s="121" t="s">
        <v>3387</v>
      </c>
      <c r="R121" s="8">
        <v>3</v>
      </c>
      <c r="S121" s="8" t="s">
        <v>1988</v>
      </c>
      <c r="T121" s="8" t="s">
        <v>1989</v>
      </c>
      <c r="U121" s="8" t="s">
        <v>3989</v>
      </c>
      <c r="V121" s="8" t="s">
        <v>3990</v>
      </c>
      <c r="W121" s="8" t="s">
        <v>3991</v>
      </c>
      <c r="X121" s="8" t="s">
        <v>3992</v>
      </c>
      <c r="Y121" s="8"/>
      <c r="Z121" s="8"/>
      <c r="AA121" s="8"/>
      <c r="AB121" s="8"/>
      <c r="AC121" s="8" t="s">
        <v>1994</v>
      </c>
      <c r="AD121" s="8" t="str">
        <f t="shared" si="11"/>
        <v>GPIO,QUP1,RGMII,,,,,UART_QUP1, QUP1,SPI-M_QUP1, QUP1,SPI-S_QUP1, QUP1,,,,</v>
      </c>
      <c r="AE121" s="8"/>
      <c r="AF121" s="8"/>
      <c r="AG121" s="8"/>
      <c r="AH121" s="8" t="s">
        <v>3987</v>
      </c>
      <c r="AI121" s="8" t="s">
        <v>1995</v>
      </c>
      <c r="AJ121" s="8" t="s">
        <v>3993</v>
      </c>
      <c r="AK121" s="8" t="s">
        <v>3994</v>
      </c>
      <c r="AL121" s="8" t="s">
        <v>3416</v>
      </c>
      <c r="AM121" s="8" t="s">
        <v>3995</v>
      </c>
      <c r="AN121" s="8" t="s">
        <v>3996</v>
      </c>
      <c r="AO121" s="8" t="s">
        <v>2082</v>
      </c>
      <c r="AP121" s="8" t="s">
        <v>3997</v>
      </c>
      <c r="AQ121" s="8"/>
      <c r="AR121" s="8"/>
      <c r="AS121" s="8"/>
      <c r="AT121" s="8"/>
      <c r="AU121" s="8"/>
      <c r="AV121" s="8"/>
      <c r="AW121" s="8"/>
      <c r="AX121" s="8"/>
      <c r="AY121" s="8"/>
      <c r="AZ121" s="8"/>
      <c r="BA121" s="8"/>
      <c r="BB121" s="8"/>
      <c r="BC121" s="8"/>
      <c r="BD121" s="8"/>
      <c r="BE121" s="8"/>
      <c r="BF121" s="8" t="s">
        <v>2042</v>
      </c>
      <c r="BG121" s="8" t="s">
        <v>3969</v>
      </c>
      <c r="BH121" s="8" t="s">
        <v>3995</v>
      </c>
      <c r="BI121" s="8" t="s">
        <v>2043</v>
      </c>
      <c r="BJ121" s="8" t="s">
        <v>3420</v>
      </c>
      <c r="BK121" s="8" t="s">
        <v>3995</v>
      </c>
      <c r="BL121" s="8" t="s">
        <v>2044</v>
      </c>
      <c r="BM121" s="8" t="s">
        <v>3971</v>
      </c>
      <c r="BN121" s="8" t="s">
        <v>3995</v>
      </c>
      <c r="BO121" s="8"/>
      <c r="BP121" s="8"/>
      <c r="BQ121" s="8"/>
      <c r="BR121" s="8"/>
      <c r="BS121" s="8"/>
      <c r="BT121" s="8"/>
      <c r="BU121" s="8"/>
      <c r="BV121" s="8"/>
      <c r="BW121" s="8"/>
      <c r="BX121" s="8"/>
      <c r="BY121" s="8"/>
      <c r="BZ121" s="8"/>
      <c r="CA121" s="8"/>
      <c r="CB121" s="8"/>
      <c r="CC121" s="8"/>
      <c r="CD121" s="8"/>
      <c r="CE121" s="8" t="str">
        <f t="shared" si="10"/>
        <v>RGMII_RX_CTL/RMII_CRS_DV</v>
      </c>
      <c r="CF121" s="8" t="str">
        <f t="shared" si="12"/>
        <v>RGMII_RX_CTL/RMII_CRS_DV</v>
      </c>
      <c r="CG121" s="8" t="str">
        <f t="shared" si="13"/>
        <v>RGMII</v>
      </c>
      <c r="CH121" s="8" t="str">
        <f t="shared" si="14"/>
        <v>RGMII</v>
      </c>
      <c r="CI121" s="8">
        <v>3</v>
      </c>
      <c r="CJ121" s="5" t="s">
        <v>1462</v>
      </c>
      <c r="CK121" s="8" t="s">
        <v>1484</v>
      </c>
      <c r="CL121" s="8"/>
      <c r="CM121" s="8" t="s">
        <v>2009</v>
      </c>
      <c r="CN121" s="8"/>
      <c r="CO121" s="8" t="s">
        <v>2087</v>
      </c>
      <c r="CP121" s="8"/>
      <c r="CQ121" s="8" t="s">
        <v>1083</v>
      </c>
      <c r="CR121" s="8" t="s">
        <v>745</v>
      </c>
      <c r="CS121" s="8"/>
      <c r="CT121" s="8" t="s">
        <v>753</v>
      </c>
      <c r="CU121" s="8" t="s">
        <v>1078</v>
      </c>
      <c r="CV121" s="8" t="s">
        <v>2011</v>
      </c>
      <c r="CW121" s="112" t="s">
        <v>11456</v>
      </c>
      <c r="CX121" s="113" t="s">
        <v>11457</v>
      </c>
      <c r="CY121" s="8"/>
      <c r="CZ121" s="8" t="str">
        <f t="shared" si="15"/>
        <v>RGMII_RX_CTL/RMII_CRS_DV</v>
      </c>
      <c r="DA121" s="8" t="str">
        <f t="shared" si="16"/>
        <v>RGMII_RX_CTL/RMII_CRS_DV</v>
      </c>
      <c r="DB121" s="8" t="str">
        <f t="shared" si="17"/>
        <v>RGMII</v>
      </c>
      <c r="DC121" s="8" t="str">
        <f t="shared" si="18"/>
        <v>RGMII</v>
      </c>
      <c r="DD121" s="8">
        <v>3</v>
      </c>
      <c r="DE121" s="8" t="s">
        <v>1462</v>
      </c>
      <c r="DF121" s="8" t="s">
        <v>1702</v>
      </c>
      <c r="DG121" s="8" t="s">
        <v>2009</v>
      </c>
      <c r="DH121" s="8"/>
      <c r="DI121" s="8" t="s">
        <v>2087</v>
      </c>
      <c r="DJ121" s="8"/>
      <c r="DK121" s="8"/>
      <c r="DL121" s="8" t="s">
        <v>1083</v>
      </c>
      <c r="DM121" s="8" t="s">
        <v>745</v>
      </c>
      <c r="DN121" s="8"/>
      <c r="DO121" s="8" t="s">
        <v>753</v>
      </c>
      <c r="DP121" s="8" t="s">
        <v>747</v>
      </c>
      <c r="DQ121" s="8"/>
      <c r="DR121" s="8"/>
      <c r="DS121" s="8"/>
      <c r="DT121" s="8"/>
    </row>
    <row r="122" spans="1:124" ht="38.25">
      <c r="A122" s="8"/>
      <c r="B122" s="89">
        <v>119</v>
      </c>
      <c r="C122" s="8" t="s">
        <v>3998</v>
      </c>
      <c r="D122" s="8" t="s">
        <v>2033</v>
      </c>
      <c r="E122" s="8" t="s">
        <v>3998</v>
      </c>
      <c r="F122" s="8" t="s">
        <v>3999</v>
      </c>
      <c r="G122" s="8" t="s">
        <v>3998</v>
      </c>
      <c r="H122" s="8" t="s">
        <v>4000</v>
      </c>
      <c r="I122" s="8" t="s">
        <v>3998</v>
      </c>
      <c r="J122" s="8" t="s">
        <v>4001</v>
      </c>
      <c r="K122" s="8" t="s">
        <v>3998</v>
      </c>
      <c r="L122" s="8" t="s">
        <v>2527</v>
      </c>
      <c r="M122" s="8"/>
      <c r="N122" s="120" t="s">
        <v>3387</v>
      </c>
      <c r="O122" s="121" t="s">
        <v>3387</v>
      </c>
      <c r="P122" s="121" t="s">
        <v>3387</v>
      </c>
      <c r="Q122" s="121" t="s">
        <v>3387</v>
      </c>
      <c r="R122" s="8">
        <v>3</v>
      </c>
      <c r="S122" s="8" t="s">
        <v>1988</v>
      </c>
      <c r="T122" s="8" t="s">
        <v>1989</v>
      </c>
      <c r="U122" s="8" t="s">
        <v>4002</v>
      </c>
      <c r="V122" s="8" t="s">
        <v>4003</v>
      </c>
      <c r="W122" s="8" t="s">
        <v>4004</v>
      </c>
      <c r="X122" s="8" t="s">
        <v>4005</v>
      </c>
      <c r="Y122" s="8" t="s">
        <v>4006</v>
      </c>
      <c r="Z122" s="8" t="s">
        <v>2057</v>
      </c>
      <c r="AA122" s="8" t="s">
        <v>2058</v>
      </c>
      <c r="AB122" s="8"/>
      <c r="AC122" s="8" t="s">
        <v>1994</v>
      </c>
      <c r="AD122" s="8" t="str">
        <f t="shared" si="11"/>
        <v>WUP_GPIO,PDC,QUP1,RGMII,,,QDSS,,UART_QUP1, QUP1,SPI-M_QUP1, QUP1,SPI-S_QUP1, QUP1,,,,</v>
      </c>
      <c r="AE122" s="8"/>
      <c r="AF122" s="8"/>
      <c r="AG122" s="8"/>
      <c r="AH122" s="8" t="s">
        <v>4007</v>
      </c>
      <c r="AI122" s="8" t="s">
        <v>2060</v>
      </c>
      <c r="AJ122" s="8" t="s">
        <v>4008</v>
      </c>
      <c r="AK122" s="8" t="s">
        <v>4009</v>
      </c>
      <c r="AL122" s="8" t="s">
        <v>3416</v>
      </c>
      <c r="AM122" s="8" t="s">
        <v>4010</v>
      </c>
      <c r="AN122" s="8" t="s">
        <v>4011</v>
      </c>
      <c r="AO122" s="8" t="s">
        <v>2082</v>
      </c>
      <c r="AP122" s="8" t="s">
        <v>4012</v>
      </c>
      <c r="AQ122" s="8"/>
      <c r="AR122" s="8"/>
      <c r="AS122" s="8"/>
      <c r="AT122" s="8"/>
      <c r="AU122" s="8"/>
      <c r="AV122" s="8"/>
      <c r="AW122" s="8" t="s">
        <v>4013</v>
      </c>
      <c r="AX122" s="8" t="s">
        <v>2264</v>
      </c>
      <c r="AY122" s="8" t="s">
        <v>4014</v>
      </c>
      <c r="AZ122" s="8"/>
      <c r="BA122" s="8"/>
      <c r="BB122" s="8"/>
      <c r="BC122" s="8"/>
      <c r="BD122" s="8"/>
      <c r="BE122" s="8"/>
      <c r="BF122" s="8" t="s">
        <v>2064</v>
      </c>
      <c r="BG122" s="8" t="s">
        <v>3969</v>
      </c>
      <c r="BH122" s="8" t="s">
        <v>4010</v>
      </c>
      <c r="BI122" s="8" t="s">
        <v>2065</v>
      </c>
      <c r="BJ122" s="8" t="s">
        <v>3420</v>
      </c>
      <c r="BK122" s="8" t="s">
        <v>4010</v>
      </c>
      <c r="BL122" s="8" t="s">
        <v>2066</v>
      </c>
      <c r="BM122" s="8" t="s">
        <v>3971</v>
      </c>
      <c r="BN122" s="8" t="s">
        <v>4010</v>
      </c>
      <c r="BO122" s="8"/>
      <c r="BP122" s="8"/>
      <c r="BQ122" s="8"/>
      <c r="BR122" s="8"/>
      <c r="BS122" s="8"/>
      <c r="BT122" s="8"/>
      <c r="BU122" s="8"/>
      <c r="BV122" s="8"/>
      <c r="BW122" s="8"/>
      <c r="BX122" s="8"/>
      <c r="BY122" s="8"/>
      <c r="BZ122" s="8"/>
      <c r="CA122" s="8"/>
      <c r="CB122" s="8"/>
      <c r="CC122" s="8"/>
      <c r="CD122" s="8"/>
      <c r="CE122" s="8" t="str">
        <f t="shared" si="10"/>
        <v>RGMII_RXD0/RMII_RXDO0</v>
      </c>
      <c r="CF122" s="8" t="str">
        <f t="shared" si="12"/>
        <v>RGMII_RXD0/RMII_RXDO0</v>
      </c>
      <c r="CG122" s="8" t="str">
        <f t="shared" si="13"/>
        <v>RGMII</v>
      </c>
      <c r="CH122" s="8" t="str">
        <f t="shared" si="14"/>
        <v>RGMII</v>
      </c>
      <c r="CI122" s="8">
        <v>3</v>
      </c>
      <c r="CJ122" s="5" t="s">
        <v>1464</v>
      </c>
      <c r="CK122" s="8" t="s">
        <v>1484</v>
      </c>
      <c r="CL122" s="8"/>
      <c r="CM122" s="8" t="s">
        <v>2009</v>
      </c>
      <c r="CN122" s="8"/>
      <c r="CO122" s="8" t="s">
        <v>2087</v>
      </c>
      <c r="CP122" s="8"/>
      <c r="CQ122" s="8" t="s">
        <v>1083</v>
      </c>
      <c r="CR122" s="8" t="s">
        <v>745</v>
      </c>
      <c r="CS122" s="8"/>
      <c r="CT122" s="8" t="s">
        <v>753</v>
      </c>
      <c r="CU122" s="8" t="s">
        <v>1078</v>
      </c>
      <c r="CV122" s="8" t="s">
        <v>2011</v>
      </c>
      <c r="CW122" s="112" t="s">
        <v>11221</v>
      </c>
      <c r="CX122" s="113" t="s">
        <v>11222</v>
      </c>
      <c r="CY122" s="8"/>
      <c r="CZ122" s="8" t="str">
        <f t="shared" si="15"/>
        <v>RGMII_RXD0/RMII_RXDO0</v>
      </c>
      <c r="DA122" s="8" t="str">
        <f t="shared" si="16"/>
        <v>RGMII_RXD0/RMII_RXDO0</v>
      </c>
      <c r="DB122" s="8" t="str">
        <f t="shared" si="17"/>
        <v>RGMII</v>
      </c>
      <c r="DC122" s="8" t="str">
        <f t="shared" si="18"/>
        <v>RGMII</v>
      </c>
      <c r="DD122" s="8">
        <v>3</v>
      </c>
      <c r="DE122" s="8" t="s">
        <v>1464</v>
      </c>
      <c r="DF122" s="8" t="s">
        <v>1702</v>
      </c>
      <c r="DG122" s="8" t="s">
        <v>2009</v>
      </c>
      <c r="DH122" s="8"/>
      <c r="DI122" s="8" t="s">
        <v>2087</v>
      </c>
      <c r="DJ122" s="8"/>
      <c r="DK122" s="8"/>
      <c r="DL122" s="8" t="s">
        <v>1083</v>
      </c>
      <c r="DM122" s="8" t="s">
        <v>745</v>
      </c>
      <c r="DN122" s="8"/>
      <c r="DO122" s="8" t="s">
        <v>753</v>
      </c>
      <c r="DP122" s="8" t="s">
        <v>747</v>
      </c>
      <c r="DQ122" s="8"/>
      <c r="DR122" s="8"/>
      <c r="DS122" s="8"/>
      <c r="DT122" s="8"/>
    </row>
    <row r="123" spans="1:124" ht="62.25">
      <c r="A123" s="8"/>
      <c r="B123" s="89">
        <v>120</v>
      </c>
      <c r="C123" s="8" t="s">
        <v>4015</v>
      </c>
      <c r="D123" s="8" t="s">
        <v>4016</v>
      </c>
      <c r="E123" s="8" t="s">
        <v>4015</v>
      </c>
      <c r="F123" s="8" t="s">
        <v>4017</v>
      </c>
      <c r="G123" s="8" t="s">
        <v>4015</v>
      </c>
      <c r="H123" s="8" t="s">
        <v>4018</v>
      </c>
      <c r="I123" s="8" t="s">
        <v>4015</v>
      </c>
      <c r="J123" s="8" t="s">
        <v>4019</v>
      </c>
      <c r="K123" s="8" t="s">
        <v>4015</v>
      </c>
      <c r="L123" s="8" t="s">
        <v>2541</v>
      </c>
      <c r="M123" s="8"/>
      <c r="N123" s="120" t="s">
        <v>3387</v>
      </c>
      <c r="O123" s="121" t="s">
        <v>3387</v>
      </c>
      <c r="P123" s="121" t="s">
        <v>3387</v>
      </c>
      <c r="Q123" s="121" t="s">
        <v>3387</v>
      </c>
      <c r="R123" s="8">
        <v>3</v>
      </c>
      <c r="S123" s="8" t="s">
        <v>1988</v>
      </c>
      <c r="T123" s="8" t="s">
        <v>1989</v>
      </c>
      <c r="U123" s="8" t="s">
        <v>4020</v>
      </c>
      <c r="V123" s="8" t="s">
        <v>4021</v>
      </c>
      <c r="W123" s="8" t="s">
        <v>4022</v>
      </c>
      <c r="X123" s="8" t="s">
        <v>4023</v>
      </c>
      <c r="Y123" s="8" t="s">
        <v>4024</v>
      </c>
      <c r="Z123" s="8" t="s">
        <v>2057</v>
      </c>
      <c r="AA123" s="8" t="s">
        <v>2058</v>
      </c>
      <c r="AB123" s="8"/>
      <c r="AC123" s="8" t="s">
        <v>1994</v>
      </c>
      <c r="AD123" s="8" t="str">
        <f t="shared" si="11"/>
        <v>WUP_GPIO,PDC,RGMII,,,QDSS,,,,,,,,,</v>
      </c>
      <c r="AE123" s="8"/>
      <c r="AF123" s="8"/>
      <c r="AG123" s="8"/>
      <c r="AH123" s="8" t="s">
        <v>4025</v>
      </c>
      <c r="AI123" s="8" t="s">
        <v>2060</v>
      </c>
      <c r="AJ123" s="8" t="s">
        <v>4026</v>
      </c>
      <c r="AK123" s="8" t="s">
        <v>4027</v>
      </c>
      <c r="AL123" s="8" t="s">
        <v>2082</v>
      </c>
      <c r="AM123" s="8" t="s">
        <v>4028</v>
      </c>
      <c r="AN123" s="8"/>
      <c r="AO123" s="8"/>
      <c r="AP123" s="8"/>
      <c r="AQ123" s="8"/>
      <c r="AR123" s="8"/>
      <c r="AS123" s="8"/>
      <c r="AT123" s="8" t="s">
        <v>4029</v>
      </c>
      <c r="AU123" s="8" t="s">
        <v>2264</v>
      </c>
      <c r="AV123" s="8" t="s">
        <v>4030</v>
      </c>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t="str">
        <f t="shared" si="10"/>
        <v>RGMII_RXD1/RMII_RXD1</v>
      </c>
      <c r="CF123" s="8" t="str">
        <f t="shared" si="12"/>
        <v>RGMII_RXD1/RMII_RXD1</v>
      </c>
      <c r="CG123" s="8" t="str">
        <f t="shared" si="13"/>
        <v>RGMII</v>
      </c>
      <c r="CH123" s="8" t="str">
        <f t="shared" si="14"/>
        <v>RGMII</v>
      </c>
      <c r="CI123" s="8">
        <v>2</v>
      </c>
      <c r="CJ123" s="5" t="s">
        <v>1465</v>
      </c>
      <c r="CK123" s="8" t="s">
        <v>1484</v>
      </c>
      <c r="CL123" s="8"/>
      <c r="CM123" s="8" t="s">
        <v>2009</v>
      </c>
      <c r="CN123" s="8"/>
      <c r="CO123" s="8" t="s">
        <v>2087</v>
      </c>
      <c r="CP123" s="8"/>
      <c r="CQ123" s="8" t="s">
        <v>1083</v>
      </c>
      <c r="CR123" s="8" t="s">
        <v>745</v>
      </c>
      <c r="CS123" s="8"/>
      <c r="CT123" s="8" t="s">
        <v>753</v>
      </c>
      <c r="CU123" s="8" t="s">
        <v>1078</v>
      </c>
      <c r="CV123" s="8" t="s">
        <v>2011</v>
      </c>
      <c r="CW123" s="112" t="s">
        <v>11458</v>
      </c>
      <c r="CX123" s="113" t="s">
        <v>11459</v>
      </c>
      <c r="CY123" s="8"/>
      <c r="CZ123" s="8" t="str">
        <f t="shared" si="15"/>
        <v>RGMII_RXD1/RMII_RXD1</v>
      </c>
      <c r="DA123" s="8" t="str">
        <f t="shared" si="16"/>
        <v>RGMII_RXD1/RMII_RXD1</v>
      </c>
      <c r="DB123" s="8" t="str">
        <f t="shared" si="17"/>
        <v>RGMII</v>
      </c>
      <c r="DC123" s="8" t="str">
        <f t="shared" si="18"/>
        <v>RGMII</v>
      </c>
      <c r="DD123" s="8">
        <v>2</v>
      </c>
      <c r="DE123" s="8" t="s">
        <v>1465</v>
      </c>
      <c r="DF123" s="8" t="s">
        <v>1702</v>
      </c>
      <c r="DG123" s="8" t="s">
        <v>2009</v>
      </c>
      <c r="DH123" s="8"/>
      <c r="DI123" s="8" t="s">
        <v>2087</v>
      </c>
      <c r="DJ123" s="8"/>
      <c r="DK123" s="8"/>
      <c r="DL123" s="8" t="s">
        <v>1083</v>
      </c>
      <c r="DM123" s="8" t="s">
        <v>745</v>
      </c>
      <c r="DN123" s="8"/>
      <c r="DO123" s="8" t="s">
        <v>753</v>
      </c>
      <c r="DP123" s="8" t="s">
        <v>747</v>
      </c>
      <c r="DQ123" s="8"/>
      <c r="DR123" s="8"/>
      <c r="DS123" s="8"/>
      <c r="DT123" s="8"/>
    </row>
    <row r="124" spans="1:124" ht="38.25">
      <c r="A124" s="8"/>
      <c r="B124" s="89">
        <v>121</v>
      </c>
      <c r="C124" s="8" t="s">
        <v>4031</v>
      </c>
      <c r="D124" s="8" t="s">
        <v>2016</v>
      </c>
      <c r="E124" s="8" t="s">
        <v>4031</v>
      </c>
      <c r="F124" s="8" t="s">
        <v>4032</v>
      </c>
      <c r="G124" s="8" t="s">
        <v>4031</v>
      </c>
      <c r="H124" s="8" t="s">
        <v>2212</v>
      </c>
      <c r="I124" s="8" t="s">
        <v>4031</v>
      </c>
      <c r="J124" s="8" t="s">
        <v>4033</v>
      </c>
      <c r="K124" s="8" t="s">
        <v>4031</v>
      </c>
      <c r="L124" s="8" t="s">
        <v>2511</v>
      </c>
      <c r="M124" s="8"/>
      <c r="N124" s="120" t="s">
        <v>3387</v>
      </c>
      <c r="O124" s="121" t="s">
        <v>3387</v>
      </c>
      <c r="P124" s="121" t="s">
        <v>3387</v>
      </c>
      <c r="Q124" s="121" t="s">
        <v>3387</v>
      </c>
      <c r="R124" s="8">
        <v>3</v>
      </c>
      <c r="S124" s="8" t="s">
        <v>1988</v>
      </c>
      <c r="T124" s="8" t="s">
        <v>1989</v>
      </c>
      <c r="U124" s="8" t="s">
        <v>4034</v>
      </c>
      <c r="V124" s="8" t="s">
        <v>4035</v>
      </c>
      <c r="W124" s="8" t="s">
        <v>4036</v>
      </c>
      <c r="X124" s="8" t="s">
        <v>4037</v>
      </c>
      <c r="Y124" s="8" t="s">
        <v>4038</v>
      </c>
      <c r="Z124" s="8" t="s">
        <v>2057</v>
      </c>
      <c r="AA124" s="8" t="s">
        <v>2058</v>
      </c>
      <c r="AB124" s="8"/>
      <c r="AC124" s="8" t="s">
        <v>1994</v>
      </c>
      <c r="AD124" s="8" t="str">
        <f t="shared" si="11"/>
        <v>WUP_GPIO,PDC,QUP5,RGMII,,,QDSS,,UART_QUP5, QUP5,SPI-M_QUP5, QUP5,,,,,</v>
      </c>
      <c r="AE124" s="8"/>
      <c r="AF124" s="8"/>
      <c r="AG124" s="8"/>
      <c r="AH124" s="8" t="s">
        <v>4039</v>
      </c>
      <c r="AI124" s="8" t="s">
        <v>2060</v>
      </c>
      <c r="AJ124" s="8" t="s">
        <v>4040</v>
      </c>
      <c r="AK124" s="8" t="s">
        <v>4041</v>
      </c>
      <c r="AL124" s="8" t="s">
        <v>4042</v>
      </c>
      <c r="AM124" s="8" t="s">
        <v>4043</v>
      </c>
      <c r="AN124" s="8" t="s">
        <v>4044</v>
      </c>
      <c r="AO124" s="8" t="s">
        <v>2082</v>
      </c>
      <c r="AP124" s="8" t="s">
        <v>4045</v>
      </c>
      <c r="AQ124" s="8"/>
      <c r="AR124" s="8"/>
      <c r="AS124" s="8"/>
      <c r="AT124" s="8"/>
      <c r="AU124" s="8"/>
      <c r="AV124" s="8"/>
      <c r="AW124" s="8" t="s">
        <v>4046</v>
      </c>
      <c r="AX124" s="8" t="s">
        <v>2264</v>
      </c>
      <c r="AY124" s="8" t="s">
        <v>4047</v>
      </c>
      <c r="AZ124" s="8"/>
      <c r="BA124" s="8"/>
      <c r="BB124" s="8"/>
      <c r="BC124" s="8"/>
      <c r="BD124" s="8"/>
      <c r="BE124" s="8"/>
      <c r="BF124" s="8" t="s">
        <v>2042</v>
      </c>
      <c r="BG124" s="8" t="s">
        <v>4048</v>
      </c>
      <c r="BH124" s="8" t="s">
        <v>4043</v>
      </c>
      <c r="BI124" s="8" t="s">
        <v>2043</v>
      </c>
      <c r="BJ124" s="8" t="s">
        <v>4049</v>
      </c>
      <c r="BK124" s="8" t="s">
        <v>4043</v>
      </c>
      <c r="BL124" s="8"/>
      <c r="BM124" s="8"/>
      <c r="BN124" s="8"/>
      <c r="BO124" s="8"/>
      <c r="BP124" s="8"/>
      <c r="BQ124" s="8"/>
      <c r="BR124" s="8"/>
      <c r="BS124" s="8"/>
      <c r="BT124" s="8"/>
      <c r="BU124" s="8"/>
      <c r="BV124" s="8"/>
      <c r="BW124" s="8"/>
      <c r="BX124" s="8"/>
      <c r="BY124" s="8"/>
      <c r="BZ124" s="8"/>
      <c r="CA124" s="8"/>
      <c r="CB124" s="8"/>
      <c r="CC124" s="8"/>
      <c r="CD124" s="8"/>
      <c r="CE124" s="8" t="str">
        <f t="shared" ref="CE124:CE187" si="19">IF($AC124 = "NO",$AH124,IF(CF124 = "Invalid PM Setting", CF124, IF(OR($BH124 = CI124,$BK124 = CI124,$BN124 = CI124,$BQ124 = CI124,$BT124 = CI124,$BW124 = CI124,$BZ124 = CI124), "Select QUP Port",CF124)))</f>
        <v>RGMII_RXD2</v>
      </c>
      <c r="CF124" s="8" t="str">
        <f t="shared" si="12"/>
        <v>RGMII_RXD2</v>
      </c>
      <c r="CG124" s="8" t="str">
        <f t="shared" si="13"/>
        <v>RGMII</v>
      </c>
      <c r="CH124" s="8" t="str">
        <f t="shared" si="14"/>
        <v>RGMII</v>
      </c>
      <c r="CI124" s="8">
        <v>3</v>
      </c>
      <c r="CJ124" s="5" t="s">
        <v>1466</v>
      </c>
      <c r="CK124" s="8" t="s">
        <v>1484</v>
      </c>
      <c r="CL124" s="8"/>
      <c r="CM124" s="8" t="s">
        <v>2009</v>
      </c>
      <c r="CN124" s="8"/>
      <c r="CO124" s="8" t="s">
        <v>2087</v>
      </c>
      <c r="CP124" s="8"/>
      <c r="CQ124" s="8" t="s">
        <v>1083</v>
      </c>
      <c r="CR124" s="8" t="s">
        <v>745</v>
      </c>
      <c r="CS124" s="8"/>
      <c r="CT124" s="8" t="s">
        <v>753</v>
      </c>
      <c r="CU124" s="8" t="s">
        <v>1078</v>
      </c>
      <c r="CV124" s="8" t="s">
        <v>2011</v>
      </c>
      <c r="CW124" s="112" t="s">
        <v>11223</v>
      </c>
      <c r="CX124" s="113" t="s">
        <v>11224</v>
      </c>
      <c r="CY124" s="8"/>
      <c r="CZ124" s="8" t="str">
        <f t="shared" si="15"/>
        <v>RGMII_RXD2</v>
      </c>
      <c r="DA124" s="8" t="str">
        <f t="shared" si="16"/>
        <v>RGMII_RXD2</v>
      </c>
      <c r="DB124" s="8" t="str">
        <f t="shared" si="17"/>
        <v>RGMII</v>
      </c>
      <c r="DC124" s="8" t="str">
        <f t="shared" si="18"/>
        <v>RGMII</v>
      </c>
      <c r="DD124" s="8">
        <v>3</v>
      </c>
      <c r="DE124" s="8" t="s">
        <v>1466</v>
      </c>
      <c r="DF124" s="8" t="s">
        <v>1702</v>
      </c>
      <c r="DG124" s="8" t="s">
        <v>2009</v>
      </c>
      <c r="DH124" s="8"/>
      <c r="DI124" s="8" t="s">
        <v>2087</v>
      </c>
      <c r="DJ124" s="8"/>
      <c r="DK124" s="8"/>
      <c r="DL124" s="8" t="s">
        <v>1083</v>
      </c>
      <c r="DM124" s="8" t="s">
        <v>745</v>
      </c>
      <c r="DN124" s="8"/>
      <c r="DO124" s="8" t="s">
        <v>753</v>
      </c>
      <c r="DP124" s="8" t="s">
        <v>747</v>
      </c>
      <c r="DQ124" s="8"/>
      <c r="DR124" s="8"/>
      <c r="DS124" s="8"/>
      <c r="DT124" s="8"/>
    </row>
    <row r="125" spans="1:124" ht="38.25">
      <c r="A125" s="8"/>
      <c r="B125" s="89">
        <v>122</v>
      </c>
      <c r="C125" s="8" t="s">
        <v>4050</v>
      </c>
      <c r="D125" s="8" t="s">
        <v>1985</v>
      </c>
      <c r="E125" s="8" t="s">
        <v>4050</v>
      </c>
      <c r="F125" s="8" t="s">
        <v>2015</v>
      </c>
      <c r="G125" s="8" t="s">
        <v>4050</v>
      </c>
      <c r="H125" s="8" t="s">
        <v>4051</v>
      </c>
      <c r="I125" s="8" t="s">
        <v>4050</v>
      </c>
      <c r="J125" s="8" t="s">
        <v>4052</v>
      </c>
      <c r="K125" s="8" t="s">
        <v>4050</v>
      </c>
      <c r="L125" s="8" t="s">
        <v>4053</v>
      </c>
      <c r="M125" s="8"/>
      <c r="N125" s="122" t="s">
        <v>4054</v>
      </c>
      <c r="O125" s="122" t="s">
        <v>4054</v>
      </c>
      <c r="P125" s="122" t="s">
        <v>4054</v>
      </c>
      <c r="Q125" s="122" t="s">
        <v>4054</v>
      </c>
      <c r="R125" s="8">
        <v>3</v>
      </c>
      <c r="S125" s="8" t="s">
        <v>1988</v>
      </c>
      <c r="T125" s="8" t="s">
        <v>1989</v>
      </c>
      <c r="U125" s="8" t="s">
        <v>4055</v>
      </c>
      <c r="V125" s="8" t="s">
        <v>4056</v>
      </c>
      <c r="W125" s="8" t="s">
        <v>4057</v>
      </c>
      <c r="X125" s="8" t="s">
        <v>4058</v>
      </c>
      <c r="Y125" s="8" t="s">
        <v>4059</v>
      </c>
      <c r="Z125" s="8" t="s">
        <v>2057</v>
      </c>
      <c r="AA125" s="8" t="s">
        <v>2058</v>
      </c>
      <c r="AB125" s="8"/>
      <c r="AC125" s="8" t="s">
        <v>1994</v>
      </c>
      <c r="AD125" s="8" t="str">
        <f t="shared" si="11"/>
        <v>WUP_GPIO,PDC,QUP5,RGMII,,,QDSS,,UART_QUP5, QUP5,SPI-M_QUP5, QUP5,,,,,</v>
      </c>
      <c r="AE125" s="8"/>
      <c r="AF125" s="8"/>
      <c r="AG125" s="8"/>
      <c r="AH125" s="8" t="s">
        <v>4060</v>
      </c>
      <c r="AI125" s="8" t="s">
        <v>2060</v>
      </c>
      <c r="AJ125" s="8" t="s">
        <v>4061</v>
      </c>
      <c r="AK125" s="8" t="s">
        <v>4062</v>
      </c>
      <c r="AL125" s="8" t="s">
        <v>4042</v>
      </c>
      <c r="AM125" s="8" t="s">
        <v>4063</v>
      </c>
      <c r="AN125" s="8" t="s">
        <v>4064</v>
      </c>
      <c r="AO125" s="8" t="s">
        <v>2082</v>
      </c>
      <c r="AP125" s="8" t="s">
        <v>4065</v>
      </c>
      <c r="AQ125" s="8"/>
      <c r="AR125" s="8"/>
      <c r="AS125" s="8"/>
      <c r="AT125" s="8"/>
      <c r="AU125" s="8"/>
      <c r="AV125" s="8"/>
      <c r="AW125" s="8" t="s">
        <v>4066</v>
      </c>
      <c r="AX125" s="8" t="s">
        <v>2264</v>
      </c>
      <c r="AY125" s="8" t="s">
        <v>4067</v>
      </c>
      <c r="AZ125" s="8"/>
      <c r="BA125" s="8"/>
      <c r="BB125" s="8"/>
      <c r="BC125" s="8"/>
      <c r="BD125" s="8"/>
      <c r="BE125" s="8"/>
      <c r="BF125" s="8" t="s">
        <v>2064</v>
      </c>
      <c r="BG125" s="8" t="s">
        <v>4048</v>
      </c>
      <c r="BH125" s="8" t="s">
        <v>4063</v>
      </c>
      <c r="BI125" s="8" t="s">
        <v>2065</v>
      </c>
      <c r="BJ125" s="8" t="s">
        <v>4049</v>
      </c>
      <c r="BK125" s="8" t="s">
        <v>4063</v>
      </c>
      <c r="BL125" s="8"/>
      <c r="BM125" s="8"/>
      <c r="BN125" s="8"/>
      <c r="BO125" s="8"/>
      <c r="BP125" s="8"/>
      <c r="BQ125" s="8"/>
      <c r="BR125" s="8"/>
      <c r="BS125" s="8"/>
      <c r="BT125" s="8"/>
      <c r="BU125" s="8"/>
      <c r="BV125" s="8"/>
      <c r="BW125" s="8"/>
      <c r="BX125" s="8"/>
      <c r="BY125" s="8"/>
      <c r="BZ125" s="8"/>
      <c r="CA125" s="8"/>
      <c r="CB125" s="8"/>
      <c r="CC125" s="8"/>
      <c r="CD125" s="8"/>
      <c r="CE125" s="8" t="str">
        <f t="shared" si="19"/>
        <v>RGMII_RXD3</v>
      </c>
      <c r="CF125" s="8" t="str">
        <f t="shared" si="12"/>
        <v>RGMII_RXD3</v>
      </c>
      <c r="CG125" s="8" t="str">
        <f t="shared" si="13"/>
        <v>RGMII</v>
      </c>
      <c r="CH125" s="8" t="str">
        <f t="shared" si="14"/>
        <v>RGMII</v>
      </c>
      <c r="CI125" s="8">
        <v>3</v>
      </c>
      <c r="CJ125" s="5" t="s">
        <v>1467</v>
      </c>
      <c r="CK125" s="8" t="s">
        <v>1484</v>
      </c>
      <c r="CL125" s="8"/>
      <c r="CM125" s="8" t="s">
        <v>2009</v>
      </c>
      <c r="CN125" s="8"/>
      <c r="CO125" s="8"/>
      <c r="CP125" s="8"/>
      <c r="CQ125" s="8" t="s">
        <v>1083</v>
      </c>
      <c r="CR125" s="8" t="s">
        <v>745</v>
      </c>
      <c r="CS125" s="8"/>
      <c r="CT125" s="8" t="s">
        <v>753</v>
      </c>
      <c r="CU125" s="8" t="s">
        <v>1078</v>
      </c>
      <c r="CV125" s="8" t="s">
        <v>2011</v>
      </c>
      <c r="CW125" s="112" t="s">
        <v>11253</v>
      </c>
      <c r="CX125" s="113" t="s">
        <v>11254</v>
      </c>
      <c r="CY125" s="8"/>
      <c r="CZ125" s="8" t="str">
        <f t="shared" si="15"/>
        <v>RGMII_RXD3</v>
      </c>
      <c r="DA125" s="8" t="str">
        <f t="shared" si="16"/>
        <v>RGMII_RXD3</v>
      </c>
      <c r="DB125" s="8" t="str">
        <f t="shared" si="17"/>
        <v>RGMII</v>
      </c>
      <c r="DC125" s="8" t="str">
        <f t="shared" si="18"/>
        <v>RGMII</v>
      </c>
      <c r="DD125" s="8">
        <v>3</v>
      </c>
      <c r="DE125" s="8" t="s">
        <v>1467</v>
      </c>
      <c r="DF125" s="8" t="s">
        <v>1702</v>
      </c>
      <c r="DG125" s="8" t="s">
        <v>2009</v>
      </c>
      <c r="DH125" s="8"/>
      <c r="DI125" s="8"/>
      <c r="DJ125" s="8"/>
      <c r="DK125" s="8"/>
      <c r="DL125" s="8" t="s">
        <v>1083</v>
      </c>
      <c r="DM125" s="8" t="s">
        <v>745</v>
      </c>
      <c r="DN125" s="8"/>
      <c r="DO125" s="8" t="s">
        <v>753</v>
      </c>
      <c r="DP125" s="8" t="s">
        <v>747</v>
      </c>
      <c r="DQ125" s="8"/>
      <c r="DR125" s="8"/>
      <c r="DS125" s="8"/>
      <c r="DT125" s="8"/>
    </row>
    <row r="126" spans="1:124" ht="38.25">
      <c r="A126" s="8"/>
      <c r="B126" s="89">
        <v>123</v>
      </c>
      <c r="C126" s="8" t="s">
        <v>4068</v>
      </c>
      <c r="D126" s="8" t="s">
        <v>4069</v>
      </c>
      <c r="E126" s="8" t="s">
        <v>4068</v>
      </c>
      <c r="F126" s="8" t="s">
        <v>2975</v>
      </c>
      <c r="G126" s="8" t="s">
        <v>4068</v>
      </c>
      <c r="H126" s="8" t="s">
        <v>4070</v>
      </c>
      <c r="I126" s="8" t="s">
        <v>4068</v>
      </c>
      <c r="J126" s="8" t="s">
        <v>4071</v>
      </c>
      <c r="K126" s="8" t="s">
        <v>4068</v>
      </c>
      <c r="L126" s="8" t="s">
        <v>2670</v>
      </c>
      <c r="M126" s="8"/>
      <c r="N126" s="122" t="s">
        <v>4054</v>
      </c>
      <c r="O126" s="122" t="s">
        <v>4054</v>
      </c>
      <c r="P126" s="122" t="s">
        <v>4054</v>
      </c>
      <c r="Q126" s="122" t="s">
        <v>4054</v>
      </c>
      <c r="R126" s="8">
        <v>3</v>
      </c>
      <c r="S126" s="8" t="s">
        <v>1988</v>
      </c>
      <c r="T126" s="8" t="s">
        <v>1989</v>
      </c>
      <c r="U126" s="8" t="s">
        <v>4072</v>
      </c>
      <c r="V126" s="8" t="s">
        <v>4073</v>
      </c>
      <c r="W126" s="8" t="s">
        <v>4074</v>
      </c>
      <c r="X126" s="8" t="s">
        <v>4075</v>
      </c>
      <c r="Y126" s="8" t="s">
        <v>4076</v>
      </c>
      <c r="Z126" s="8" t="s">
        <v>2057</v>
      </c>
      <c r="AA126" s="8" t="s">
        <v>2058</v>
      </c>
      <c r="AB126" s="8"/>
      <c r="AC126" s="8" t="s">
        <v>1994</v>
      </c>
      <c r="AD126" s="8" t="str">
        <f t="shared" si="11"/>
        <v>WUP_GPIO,PDC,QUP5,RGMII,,,QDSS,,UART_QUP5, QUP5,I2C_QUP5, QUP5,SPI-M_QUP5, QUP5,,,,</v>
      </c>
      <c r="AE126" s="8"/>
      <c r="AF126" s="8"/>
      <c r="AG126" s="8"/>
      <c r="AH126" s="8" t="s">
        <v>4077</v>
      </c>
      <c r="AI126" s="8" t="s">
        <v>2060</v>
      </c>
      <c r="AJ126" s="8" t="s">
        <v>4078</v>
      </c>
      <c r="AK126" s="8" t="s">
        <v>4079</v>
      </c>
      <c r="AL126" s="8" t="s">
        <v>4042</v>
      </c>
      <c r="AM126" s="8" t="s">
        <v>4080</v>
      </c>
      <c r="AN126" s="8" t="s">
        <v>4081</v>
      </c>
      <c r="AO126" s="8" t="s">
        <v>2082</v>
      </c>
      <c r="AP126" s="8" t="s">
        <v>4082</v>
      </c>
      <c r="AQ126" s="8"/>
      <c r="AR126" s="8"/>
      <c r="AS126" s="8"/>
      <c r="AT126" s="8"/>
      <c r="AU126" s="8"/>
      <c r="AV126" s="8"/>
      <c r="AW126" s="8" t="s">
        <v>4083</v>
      </c>
      <c r="AX126" s="8" t="s">
        <v>2264</v>
      </c>
      <c r="AY126" s="8" t="s">
        <v>4084</v>
      </c>
      <c r="AZ126" s="8"/>
      <c r="BA126" s="8"/>
      <c r="BB126" s="8"/>
      <c r="BC126" s="8"/>
      <c r="BD126" s="8"/>
      <c r="BE126" s="8"/>
      <c r="BF126" s="8" t="s">
        <v>2000</v>
      </c>
      <c r="BG126" s="8" t="s">
        <v>4048</v>
      </c>
      <c r="BH126" s="8" t="s">
        <v>4080</v>
      </c>
      <c r="BI126" s="8" t="s">
        <v>2002</v>
      </c>
      <c r="BJ126" s="8" t="s">
        <v>4085</v>
      </c>
      <c r="BK126" s="8" t="s">
        <v>4080</v>
      </c>
      <c r="BL126" s="8" t="s">
        <v>2004</v>
      </c>
      <c r="BM126" s="8" t="s">
        <v>4049</v>
      </c>
      <c r="BN126" s="8" t="s">
        <v>4080</v>
      </c>
      <c r="BO126" s="8"/>
      <c r="BP126" s="8"/>
      <c r="BQ126" s="8"/>
      <c r="BR126" s="8"/>
      <c r="BS126" s="8"/>
      <c r="BT126" s="8"/>
      <c r="BU126" s="8"/>
      <c r="BV126" s="8"/>
      <c r="BW126" s="8"/>
      <c r="BX126" s="8"/>
      <c r="BY126" s="8"/>
      <c r="BZ126" s="8"/>
      <c r="CA126" s="8"/>
      <c r="CB126" s="8"/>
      <c r="CC126" s="8"/>
      <c r="CD126" s="8"/>
      <c r="CE126" s="8" t="str">
        <f t="shared" si="19"/>
        <v>RGMII_TX_CTL/RMII_TX_EN</v>
      </c>
      <c r="CF126" s="8" t="str">
        <f t="shared" si="12"/>
        <v>RGMII_TX_CTL/RMII_TX_EN</v>
      </c>
      <c r="CG126" s="8" t="str">
        <f t="shared" si="13"/>
        <v>RGMII</v>
      </c>
      <c r="CH126" s="8" t="str">
        <f t="shared" si="14"/>
        <v>RGMII</v>
      </c>
      <c r="CI126" s="8">
        <v>3</v>
      </c>
      <c r="CJ126" s="5" t="s">
        <v>1456</v>
      </c>
      <c r="CK126" s="8" t="s">
        <v>1484</v>
      </c>
      <c r="CL126" s="8"/>
      <c r="CM126" s="8" t="s">
        <v>2009</v>
      </c>
      <c r="CN126" s="8"/>
      <c r="CO126" s="8" t="s">
        <v>4086</v>
      </c>
      <c r="CP126" s="8"/>
      <c r="CQ126" s="8" t="s">
        <v>1085</v>
      </c>
      <c r="CR126" s="8" t="s">
        <v>745</v>
      </c>
      <c r="CS126" s="8"/>
      <c r="CT126" s="8" t="s">
        <v>753</v>
      </c>
      <c r="CU126" s="8" t="s">
        <v>1078</v>
      </c>
      <c r="CV126" s="8" t="s">
        <v>2011</v>
      </c>
      <c r="CW126" s="112" t="s">
        <v>11460</v>
      </c>
      <c r="CX126" s="2"/>
      <c r="CY126" s="8"/>
      <c r="CZ126" s="8" t="str">
        <f t="shared" si="15"/>
        <v>RGMII_TX_CTL/RMII_TX_EN</v>
      </c>
      <c r="DA126" s="8" t="str">
        <f t="shared" si="16"/>
        <v>RGMII_TX_CTL/RMII_TX_EN</v>
      </c>
      <c r="DB126" s="8" t="str">
        <f t="shared" si="17"/>
        <v>RGMII</v>
      </c>
      <c r="DC126" s="8" t="str">
        <f t="shared" si="18"/>
        <v>RGMII</v>
      </c>
      <c r="DD126" s="8">
        <v>3</v>
      </c>
      <c r="DE126" s="8" t="s">
        <v>1456</v>
      </c>
      <c r="DF126" s="8" t="s">
        <v>1702</v>
      </c>
      <c r="DG126" s="8" t="s">
        <v>2009</v>
      </c>
      <c r="DH126" s="8"/>
      <c r="DI126" s="8" t="s">
        <v>4086</v>
      </c>
      <c r="DJ126" s="8"/>
      <c r="DK126" s="8"/>
      <c r="DL126" s="8" t="s">
        <v>1085</v>
      </c>
      <c r="DM126" s="8" t="s">
        <v>745</v>
      </c>
      <c r="DN126" s="8"/>
      <c r="DO126" s="8" t="s">
        <v>753</v>
      </c>
      <c r="DP126" s="8" t="s">
        <v>747</v>
      </c>
      <c r="DQ126" s="8"/>
      <c r="DR126" s="8"/>
      <c r="DS126" s="8"/>
      <c r="DT126" s="8"/>
    </row>
    <row r="127" spans="1:124" ht="38.25">
      <c r="A127" s="8"/>
      <c r="B127" s="89">
        <v>124</v>
      </c>
      <c r="C127" s="8" t="s">
        <v>4087</v>
      </c>
      <c r="D127" s="8" t="s">
        <v>4088</v>
      </c>
      <c r="E127" s="8" t="s">
        <v>4087</v>
      </c>
      <c r="F127" s="8" t="s">
        <v>2671</v>
      </c>
      <c r="G127" s="8" t="s">
        <v>4087</v>
      </c>
      <c r="H127" s="8" t="s">
        <v>4089</v>
      </c>
      <c r="I127" s="8" t="s">
        <v>4087</v>
      </c>
      <c r="J127" s="8" t="s">
        <v>4090</v>
      </c>
      <c r="K127" s="8" t="s">
        <v>4087</v>
      </c>
      <c r="L127" s="8" t="s">
        <v>4091</v>
      </c>
      <c r="M127" s="8"/>
      <c r="N127" s="122" t="s">
        <v>4054</v>
      </c>
      <c r="O127" s="122" t="s">
        <v>4054</v>
      </c>
      <c r="P127" s="122" t="s">
        <v>4054</v>
      </c>
      <c r="Q127" s="122" t="s">
        <v>4054</v>
      </c>
      <c r="R127" s="8">
        <v>3</v>
      </c>
      <c r="S127" s="8" t="s">
        <v>1988</v>
      </c>
      <c r="T127" s="8" t="s">
        <v>1989</v>
      </c>
      <c r="U127" s="8" t="s">
        <v>4092</v>
      </c>
      <c r="V127" s="8" t="s">
        <v>4093</v>
      </c>
      <c r="W127" s="8" t="s">
        <v>4094</v>
      </c>
      <c r="X127" s="8" t="s">
        <v>4095</v>
      </c>
      <c r="Y127" s="8" t="s">
        <v>4096</v>
      </c>
      <c r="Z127" s="8" t="s">
        <v>2057</v>
      </c>
      <c r="AA127" s="8" t="s">
        <v>2058</v>
      </c>
      <c r="AB127" s="8"/>
      <c r="AC127" s="8" t="s">
        <v>1994</v>
      </c>
      <c r="AD127" s="8" t="str">
        <f t="shared" si="11"/>
        <v>WUP_GPIO,PDC,QUP5,RGMII,,,,,UART_QUP5, QUP5,I2C_QUP5, QUP5,SPI-M_QUP5, QUP5,,,,</v>
      </c>
      <c r="AE127" s="8"/>
      <c r="AF127" s="8"/>
      <c r="AG127" s="8"/>
      <c r="AH127" s="8" t="s">
        <v>4097</v>
      </c>
      <c r="AI127" s="8" t="s">
        <v>2060</v>
      </c>
      <c r="AJ127" s="8" t="s">
        <v>4098</v>
      </c>
      <c r="AK127" s="8" t="s">
        <v>4099</v>
      </c>
      <c r="AL127" s="8" t="s">
        <v>4042</v>
      </c>
      <c r="AM127" s="8" t="s">
        <v>4100</v>
      </c>
      <c r="AN127" s="8" t="s">
        <v>4101</v>
      </c>
      <c r="AO127" s="8" t="s">
        <v>2082</v>
      </c>
      <c r="AP127" s="8" t="s">
        <v>4102</v>
      </c>
      <c r="AQ127" s="8"/>
      <c r="AR127" s="8"/>
      <c r="AS127" s="8"/>
      <c r="AT127" s="8"/>
      <c r="AU127" s="8"/>
      <c r="AV127" s="8"/>
      <c r="AW127" s="8"/>
      <c r="AX127" s="8"/>
      <c r="AY127" s="8"/>
      <c r="AZ127" s="8"/>
      <c r="BA127" s="8"/>
      <c r="BB127" s="8"/>
      <c r="BC127" s="8"/>
      <c r="BD127" s="8"/>
      <c r="BE127" s="8"/>
      <c r="BF127" s="8" t="s">
        <v>2025</v>
      </c>
      <c r="BG127" s="8" t="s">
        <v>4048</v>
      </c>
      <c r="BH127" s="8" t="s">
        <v>4100</v>
      </c>
      <c r="BI127" s="8" t="s">
        <v>2026</v>
      </c>
      <c r="BJ127" s="8" t="s">
        <v>4085</v>
      </c>
      <c r="BK127" s="8" t="s">
        <v>4100</v>
      </c>
      <c r="BL127" s="8" t="s">
        <v>2027</v>
      </c>
      <c r="BM127" s="8" t="s">
        <v>4049</v>
      </c>
      <c r="BN127" s="8" t="s">
        <v>4100</v>
      </c>
      <c r="BO127" s="8"/>
      <c r="BP127" s="8"/>
      <c r="BQ127" s="8"/>
      <c r="BR127" s="8"/>
      <c r="BS127" s="8"/>
      <c r="BT127" s="8"/>
      <c r="BU127" s="8"/>
      <c r="BV127" s="8"/>
      <c r="BW127" s="8"/>
      <c r="BX127" s="8"/>
      <c r="BY127" s="8"/>
      <c r="BZ127" s="8"/>
      <c r="CA127" s="8"/>
      <c r="CB127" s="8"/>
      <c r="CC127" s="8"/>
      <c r="CD127" s="8"/>
      <c r="CE127" s="8" t="str">
        <f t="shared" si="19"/>
        <v>RGMII_TXD0/RMII_TXDO</v>
      </c>
      <c r="CF127" s="8" t="str">
        <f t="shared" si="12"/>
        <v>RGMII_TXD0/RMII_TXDO</v>
      </c>
      <c r="CG127" s="8" t="str">
        <f t="shared" si="13"/>
        <v>RGMII</v>
      </c>
      <c r="CH127" s="8" t="str">
        <f t="shared" si="14"/>
        <v>RGMII</v>
      </c>
      <c r="CI127" s="8">
        <v>3</v>
      </c>
      <c r="CJ127" s="5" t="s">
        <v>1458</v>
      </c>
      <c r="CK127" s="8" t="s">
        <v>1484</v>
      </c>
      <c r="CL127" s="8"/>
      <c r="CM127" s="8" t="s">
        <v>2009</v>
      </c>
      <c r="CN127" s="8"/>
      <c r="CO127" s="8" t="s">
        <v>2087</v>
      </c>
      <c r="CP127" s="8"/>
      <c r="CQ127" s="8" t="s">
        <v>1085</v>
      </c>
      <c r="CR127" s="8" t="s">
        <v>745</v>
      </c>
      <c r="CS127" s="8"/>
      <c r="CT127" s="8" t="s">
        <v>753</v>
      </c>
      <c r="CU127" s="8" t="s">
        <v>1078</v>
      </c>
      <c r="CV127" s="8" t="s">
        <v>2011</v>
      </c>
      <c r="CW127" s="112" t="s">
        <v>11461</v>
      </c>
      <c r="CX127" s="2"/>
      <c r="CY127" s="8"/>
      <c r="CZ127" s="8" t="str">
        <f t="shared" si="15"/>
        <v>RGMII_TXD0/RMII_TXDO</v>
      </c>
      <c r="DA127" s="8" t="str">
        <f t="shared" si="16"/>
        <v>RGMII_TXD0/RMII_TXDO</v>
      </c>
      <c r="DB127" s="8" t="str">
        <f t="shared" si="17"/>
        <v>RGMII</v>
      </c>
      <c r="DC127" s="8" t="str">
        <f t="shared" si="18"/>
        <v>RGMII</v>
      </c>
      <c r="DD127" s="8">
        <v>3</v>
      </c>
      <c r="DE127" s="8" t="s">
        <v>1458</v>
      </c>
      <c r="DF127" s="8" t="s">
        <v>1702</v>
      </c>
      <c r="DG127" s="8" t="s">
        <v>2009</v>
      </c>
      <c r="DH127" s="8"/>
      <c r="DI127" s="8" t="s">
        <v>2087</v>
      </c>
      <c r="DJ127" s="8"/>
      <c r="DK127" s="8"/>
      <c r="DL127" s="8" t="s">
        <v>1085</v>
      </c>
      <c r="DM127" s="8" t="s">
        <v>745</v>
      </c>
      <c r="DN127" s="8"/>
      <c r="DO127" s="8" t="s">
        <v>753</v>
      </c>
      <c r="DP127" s="8" t="s">
        <v>747</v>
      </c>
      <c r="DQ127" s="8"/>
      <c r="DR127" s="8"/>
      <c r="DS127" s="8"/>
      <c r="DT127" s="8"/>
    </row>
    <row r="128" spans="1:124">
      <c r="A128" s="8"/>
      <c r="B128" s="89">
        <v>125</v>
      </c>
      <c r="C128" s="8" t="s">
        <v>4103</v>
      </c>
      <c r="D128" s="8" t="s">
        <v>3940</v>
      </c>
      <c r="E128" s="8" t="s">
        <v>4103</v>
      </c>
      <c r="F128" s="8" t="s">
        <v>4104</v>
      </c>
      <c r="G128" s="8" t="s">
        <v>4105</v>
      </c>
      <c r="H128" s="8" t="s">
        <v>3319</v>
      </c>
      <c r="I128" s="8" t="s">
        <v>4103</v>
      </c>
      <c r="J128" s="8" t="s">
        <v>4106</v>
      </c>
      <c r="K128" s="8" t="s">
        <v>4103</v>
      </c>
      <c r="L128" s="8" t="s">
        <v>3066</v>
      </c>
      <c r="M128" s="8"/>
      <c r="N128" s="122" t="s">
        <v>4054</v>
      </c>
      <c r="O128" s="122" t="s">
        <v>4054</v>
      </c>
      <c r="P128" s="122" t="s">
        <v>4054</v>
      </c>
      <c r="Q128" s="122" t="s">
        <v>4054</v>
      </c>
      <c r="R128" s="8">
        <v>3</v>
      </c>
      <c r="S128" s="8" t="s">
        <v>1988</v>
      </c>
      <c r="T128" s="8" t="s">
        <v>1989</v>
      </c>
      <c r="U128" s="8" t="s">
        <v>4107</v>
      </c>
      <c r="V128" s="8" t="s">
        <v>4108</v>
      </c>
      <c r="W128" s="8" t="s">
        <v>4109</v>
      </c>
      <c r="X128" s="8" t="s">
        <v>4110</v>
      </c>
      <c r="Y128" s="8" t="s">
        <v>4111</v>
      </c>
      <c r="Z128" s="8" t="s">
        <v>2057</v>
      </c>
      <c r="AA128" s="8" t="s">
        <v>2058</v>
      </c>
      <c r="AB128" s="8"/>
      <c r="AC128" s="8" t="s">
        <v>1994</v>
      </c>
      <c r="AD128" s="8" t="str">
        <f t="shared" si="11"/>
        <v>WUP_GPIO,PDC,USB2PHY,QUP1,,,,,SPI-M_QUP1, QUP1,,,,,,</v>
      </c>
      <c r="AE128" s="8"/>
      <c r="AF128" s="8"/>
      <c r="AG128" s="8"/>
      <c r="AH128" s="8" t="s">
        <v>4112</v>
      </c>
      <c r="AI128" s="8" t="s">
        <v>2060</v>
      </c>
      <c r="AJ128" s="8" t="s">
        <v>4113</v>
      </c>
      <c r="AK128" s="8" t="s">
        <v>4114</v>
      </c>
      <c r="AL128" s="8" t="s">
        <v>3951</v>
      </c>
      <c r="AM128" s="8" t="s">
        <v>4115</v>
      </c>
      <c r="AN128" s="8" t="s">
        <v>4116</v>
      </c>
      <c r="AO128" s="8" t="s">
        <v>3416</v>
      </c>
      <c r="AP128" s="8" t="s">
        <v>4117</v>
      </c>
      <c r="AQ128" s="8"/>
      <c r="AR128" s="8"/>
      <c r="AS128" s="8"/>
      <c r="AT128" s="8"/>
      <c r="AU128" s="8"/>
      <c r="AV128" s="8"/>
      <c r="AW128" s="8"/>
      <c r="AX128" s="8"/>
      <c r="AY128" s="8"/>
      <c r="AZ128" s="8"/>
      <c r="BA128" s="8"/>
      <c r="BB128" s="8"/>
      <c r="BC128" s="8"/>
      <c r="BD128" s="8"/>
      <c r="BE128" s="8"/>
      <c r="BF128" s="8" t="s">
        <v>2122</v>
      </c>
      <c r="BG128" s="8" t="s">
        <v>3420</v>
      </c>
      <c r="BH128" s="8" t="s">
        <v>4117</v>
      </c>
      <c r="BI128" s="8"/>
      <c r="BJ128" s="8"/>
      <c r="BK128" s="8"/>
      <c r="BL128" s="8"/>
      <c r="BM128" s="8"/>
      <c r="BN128" s="8"/>
      <c r="BO128" s="8"/>
      <c r="BP128" s="8"/>
      <c r="BQ128" s="8"/>
      <c r="BR128" s="8"/>
      <c r="BS128" s="8"/>
      <c r="BT128" s="8"/>
      <c r="BU128" s="8"/>
      <c r="BV128" s="8"/>
      <c r="BW128" s="8"/>
      <c r="BX128" s="8"/>
      <c r="BY128" s="8"/>
      <c r="BZ128" s="8"/>
      <c r="CA128" s="8"/>
      <c r="CB128" s="8"/>
      <c r="CC128" s="8"/>
      <c r="CD128" s="8"/>
      <c r="CE128" s="8" t="str">
        <f t="shared" si="19"/>
        <v>WUP_GPIO_123</v>
      </c>
      <c r="CF128" s="8" t="str">
        <f t="shared" si="12"/>
        <v>WUP_GPIO_123</v>
      </c>
      <c r="CG128" s="8" t="str">
        <f t="shared" si="13"/>
        <v>WUP_GPIO,PDC</v>
      </c>
      <c r="CH128" s="8" t="str">
        <f t="shared" si="14"/>
        <v>WUP_GPIO,PDC</v>
      </c>
      <c r="CI128" s="8">
        <v>1</v>
      </c>
      <c r="CJ128" s="8"/>
      <c r="CK128" s="8" t="s">
        <v>2144</v>
      </c>
      <c r="CL128" s="8" t="s">
        <v>45</v>
      </c>
      <c r="CM128" s="8" t="s">
        <v>2233</v>
      </c>
      <c r="CN128" s="8"/>
      <c r="CO128" s="8" t="s">
        <v>3953</v>
      </c>
      <c r="CP128" s="8"/>
      <c r="CQ128" s="8" t="s">
        <v>1085</v>
      </c>
      <c r="CR128" s="8" t="s">
        <v>745</v>
      </c>
      <c r="CS128" s="8"/>
      <c r="CT128" s="8" t="s">
        <v>746</v>
      </c>
      <c r="CU128" s="8" t="s">
        <v>1078</v>
      </c>
      <c r="CV128" s="8" t="s">
        <v>2011</v>
      </c>
      <c r="CW128" s="117" t="s">
        <v>12467</v>
      </c>
      <c r="CX128" s="2"/>
      <c r="CY128" s="8"/>
      <c r="CZ128" s="8" t="str">
        <f t="shared" si="15"/>
        <v>WUP_GPIO_123</v>
      </c>
      <c r="DA128" s="8" t="str">
        <f t="shared" si="16"/>
        <v>WUP_GPIO_123</v>
      </c>
      <c r="DB128" s="8" t="str">
        <f t="shared" si="17"/>
        <v>WUP_GPIO,PDC</v>
      </c>
      <c r="DC128" s="8" t="str">
        <f t="shared" si="18"/>
        <v>WUP_GPIO,PDC</v>
      </c>
      <c r="DD128" s="8">
        <v>1</v>
      </c>
      <c r="DE128" s="8" t="s">
        <v>854</v>
      </c>
      <c r="DF128" s="8" t="s">
        <v>855</v>
      </c>
      <c r="DG128" s="8" t="s">
        <v>2233</v>
      </c>
      <c r="DH128" s="8"/>
      <c r="DI128" s="8" t="s">
        <v>3953</v>
      </c>
      <c r="DJ128" s="8"/>
      <c r="DK128" s="8"/>
      <c r="DL128" s="8" t="s">
        <v>1083</v>
      </c>
      <c r="DM128" s="8" t="s">
        <v>745</v>
      </c>
      <c r="DN128" s="8"/>
      <c r="DO128" s="8" t="s">
        <v>746</v>
      </c>
      <c r="DP128" s="8" t="s">
        <v>747</v>
      </c>
      <c r="DQ128" s="8"/>
      <c r="DR128" s="8"/>
      <c r="DS128" s="8"/>
      <c r="DT128" s="8"/>
    </row>
    <row r="129" spans="1:124">
      <c r="A129" s="8"/>
      <c r="B129" s="89">
        <v>126</v>
      </c>
      <c r="C129" s="8" t="s">
        <v>4118</v>
      </c>
      <c r="D129" s="8" t="s">
        <v>4119</v>
      </c>
      <c r="E129" s="8" t="s">
        <v>4118</v>
      </c>
      <c r="F129" s="8" t="s">
        <v>4120</v>
      </c>
      <c r="G129" s="8" t="s">
        <v>4118</v>
      </c>
      <c r="H129" s="8" t="s">
        <v>3385</v>
      </c>
      <c r="I129" s="8" t="s">
        <v>4118</v>
      </c>
      <c r="J129" s="8" t="s">
        <v>4121</v>
      </c>
      <c r="K129" s="8" t="s">
        <v>4118</v>
      </c>
      <c r="L129" s="8" t="s">
        <v>4122</v>
      </c>
      <c r="M129" s="8"/>
      <c r="N129" s="122" t="s">
        <v>4054</v>
      </c>
      <c r="O129" s="122" t="s">
        <v>4054</v>
      </c>
      <c r="P129" s="122" t="s">
        <v>4054</v>
      </c>
      <c r="Q129" s="122" t="s">
        <v>4054</v>
      </c>
      <c r="R129" s="8">
        <v>3</v>
      </c>
      <c r="S129" s="8" t="s">
        <v>1988</v>
      </c>
      <c r="T129" s="8" t="s">
        <v>1989</v>
      </c>
      <c r="U129" s="8" t="s">
        <v>4123</v>
      </c>
      <c r="V129" s="8" t="s">
        <v>4124</v>
      </c>
      <c r="W129" s="8" t="s">
        <v>4125</v>
      </c>
      <c r="X129" s="8" t="s">
        <v>4126</v>
      </c>
      <c r="Y129" s="8" t="s">
        <v>4127</v>
      </c>
      <c r="Z129" s="8" t="s">
        <v>2057</v>
      </c>
      <c r="AA129" s="8" t="s">
        <v>2058</v>
      </c>
      <c r="AB129" s="8"/>
      <c r="AC129" s="8" t="s">
        <v>1994</v>
      </c>
      <c r="AD129" s="8" t="str">
        <f t="shared" si="11"/>
        <v>WUP_GPIO,PDC,EMAC,,,,,,,,,,,,</v>
      </c>
      <c r="AE129" s="8"/>
      <c r="AF129" s="8"/>
      <c r="AG129" s="8"/>
      <c r="AH129" s="8" t="s">
        <v>4128</v>
      </c>
      <c r="AI129" s="8" t="s">
        <v>2060</v>
      </c>
      <c r="AJ129" s="8" t="s">
        <v>4129</v>
      </c>
      <c r="AK129" s="8" t="s">
        <v>4130</v>
      </c>
      <c r="AL129" s="8" t="s">
        <v>4131</v>
      </c>
      <c r="AM129" s="8" t="s">
        <v>4132</v>
      </c>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t="str">
        <f t="shared" si="19"/>
        <v>WUP_GPIO_124</v>
      </c>
      <c r="CF129" s="8" t="str">
        <f t="shared" si="12"/>
        <v>WUP_GPIO_124</v>
      </c>
      <c r="CG129" s="8" t="str">
        <f t="shared" si="13"/>
        <v>WUP_GPIO,PDC</v>
      </c>
      <c r="CH129" s="8" t="str">
        <f t="shared" si="14"/>
        <v>WUP_GPIO,PDC</v>
      </c>
      <c r="CI129" s="8">
        <v>1</v>
      </c>
      <c r="CJ129" s="8"/>
      <c r="CK129" s="8" t="s">
        <v>2144</v>
      </c>
      <c r="CL129" s="8"/>
      <c r="CM129" s="8" t="s">
        <v>2009</v>
      </c>
      <c r="CN129" s="8"/>
      <c r="CO129" s="8" t="s">
        <v>3892</v>
      </c>
      <c r="CP129" s="8"/>
      <c r="CQ129" s="8" t="s">
        <v>1083</v>
      </c>
      <c r="CR129" s="8" t="s">
        <v>745</v>
      </c>
      <c r="CS129" s="8"/>
      <c r="CT129" s="8" t="s">
        <v>746</v>
      </c>
      <c r="CU129" s="8" t="s">
        <v>1078</v>
      </c>
      <c r="CV129" s="8" t="s">
        <v>2011</v>
      </c>
      <c r="CW129" s="2"/>
      <c r="CX129" s="2"/>
      <c r="CY129" s="8"/>
      <c r="CZ129" s="8" t="str">
        <f t="shared" si="15"/>
        <v>WUP_GPIO_124</v>
      </c>
      <c r="DA129" s="8" t="str">
        <f t="shared" si="16"/>
        <v>WUP_GPIO_124</v>
      </c>
      <c r="DB129" s="8" t="str">
        <f t="shared" si="17"/>
        <v>WUP_GPIO,PDC</v>
      </c>
      <c r="DC129" s="8" t="str">
        <f t="shared" si="18"/>
        <v>WUP_GPIO,PDC</v>
      </c>
      <c r="DD129" s="8">
        <v>1</v>
      </c>
      <c r="DE129" s="8" t="s">
        <v>909</v>
      </c>
      <c r="DF129" s="8" t="s">
        <v>1702</v>
      </c>
      <c r="DG129" s="8" t="s">
        <v>2009</v>
      </c>
      <c r="DH129" s="8"/>
      <c r="DI129" s="8" t="s">
        <v>3892</v>
      </c>
      <c r="DJ129" s="8" t="s">
        <v>4133</v>
      </c>
      <c r="DK129" s="8"/>
      <c r="DL129" s="8" t="s">
        <v>1083</v>
      </c>
      <c r="DM129" s="8" t="s">
        <v>745</v>
      </c>
      <c r="DN129" s="8"/>
      <c r="DO129" s="8" t="s">
        <v>746</v>
      </c>
      <c r="DP129" s="8" t="s">
        <v>747</v>
      </c>
      <c r="DQ129" s="8"/>
      <c r="DR129" s="8"/>
      <c r="DS129" s="8"/>
      <c r="DT129" s="8"/>
    </row>
    <row r="130" spans="1:124" ht="38.25">
      <c r="A130" s="8"/>
      <c r="B130" s="89">
        <v>127</v>
      </c>
      <c r="C130" s="8" t="s">
        <v>4134</v>
      </c>
      <c r="D130" s="8" t="s">
        <v>3083</v>
      </c>
      <c r="E130" s="8" t="s">
        <v>4134</v>
      </c>
      <c r="F130" s="8" t="s">
        <v>4135</v>
      </c>
      <c r="G130" s="8" t="s">
        <v>4134</v>
      </c>
      <c r="H130" s="8" t="s">
        <v>3127</v>
      </c>
      <c r="I130" s="8" t="s">
        <v>4134</v>
      </c>
      <c r="J130" s="8" t="s">
        <v>3867</v>
      </c>
      <c r="K130" s="8" t="s">
        <v>4134</v>
      </c>
      <c r="L130" s="8" t="s">
        <v>3083</v>
      </c>
      <c r="M130" s="8"/>
      <c r="N130" s="122" t="s">
        <v>4054</v>
      </c>
      <c r="O130" s="122" t="s">
        <v>4054</v>
      </c>
      <c r="P130" s="122" t="s">
        <v>4054</v>
      </c>
      <c r="Q130" s="122" t="s">
        <v>4054</v>
      </c>
      <c r="R130" s="8">
        <v>3</v>
      </c>
      <c r="S130" s="8" t="s">
        <v>1988</v>
      </c>
      <c r="T130" s="8" t="s">
        <v>1989</v>
      </c>
      <c r="U130" s="8" t="s">
        <v>4136</v>
      </c>
      <c r="V130" s="8" t="s">
        <v>4137</v>
      </c>
      <c r="W130" s="8" t="s">
        <v>4138</v>
      </c>
      <c r="X130" s="8" t="s">
        <v>4139</v>
      </c>
      <c r="Y130" s="8" t="s">
        <v>4140</v>
      </c>
      <c r="Z130" s="8" t="s">
        <v>2057</v>
      </c>
      <c r="AA130" s="8" t="s">
        <v>2058</v>
      </c>
      <c r="AB130" s="8"/>
      <c r="AC130" s="8" t="s">
        <v>1994</v>
      </c>
      <c r="AD130" s="8" t="str">
        <f t="shared" si="11"/>
        <v>WUP_GPIO,PDC,HS3_I2S,,,,,,,,,,,,</v>
      </c>
      <c r="AE130" s="8"/>
      <c r="AF130" s="8"/>
      <c r="AG130" s="8"/>
      <c r="AH130" s="8" t="s">
        <v>4141</v>
      </c>
      <c r="AI130" s="8" t="s">
        <v>2060</v>
      </c>
      <c r="AJ130" s="8" t="s">
        <v>4142</v>
      </c>
      <c r="AK130" s="8" t="s">
        <v>4143</v>
      </c>
      <c r="AL130" s="8" t="s">
        <v>4144</v>
      </c>
      <c r="AM130" s="8" t="s">
        <v>4145</v>
      </c>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t="str">
        <f t="shared" si="19"/>
        <v>WUP_GPIO_125</v>
      </c>
      <c r="CF130" s="8" t="str">
        <f t="shared" si="12"/>
        <v>WUP_GPIO_125</v>
      </c>
      <c r="CG130" s="8" t="str">
        <f t="shared" si="13"/>
        <v>WUP_GPIO,PDC</v>
      </c>
      <c r="CH130" s="8" t="str">
        <f t="shared" si="14"/>
        <v>WUP_GPIO,PDC</v>
      </c>
      <c r="CI130" s="8">
        <v>1</v>
      </c>
      <c r="CJ130" s="14" t="s">
        <v>1441</v>
      </c>
      <c r="CK130" s="8" t="s">
        <v>975</v>
      </c>
      <c r="CL130" s="8"/>
      <c r="CM130" s="8" t="s">
        <v>3935</v>
      </c>
      <c r="CN130" s="8"/>
      <c r="CO130" s="8" t="s">
        <v>4146</v>
      </c>
      <c r="CP130" s="8" t="s">
        <v>2163</v>
      </c>
      <c r="CQ130" s="8" t="s">
        <v>1083</v>
      </c>
      <c r="CR130" s="8" t="s">
        <v>745</v>
      </c>
      <c r="CS130" s="8"/>
      <c r="CT130" s="8" t="s">
        <v>746</v>
      </c>
      <c r="CU130" s="8" t="s">
        <v>1078</v>
      </c>
      <c r="CV130" s="92" t="s">
        <v>2011</v>
      </c>
      <c r="CW130" s="112" t="s">
        <v>12189</v>
      </c>
      <c r="CX130" s="2"/>
      <c r="CY130" s="8"/>
      <c r="CZ130" s="8" t="str">
        <f t="shared" si="15"/>
        <v>WUP_GPIO_125</v>
      </c>
      <c r="DA130" s="8" t="str">
        <f t="shared" si="16"/>
        <v>WUP_GPIO_125</v>
      </c>
      <c r="DB130" s="8" t="str">
        <f t="shared" si="17"/>
        <v>WUP_GPIO,PDC</v>
      </c>
      <c r="DC130" s="8" t="str">
        <f t="shared" si="18"/>
        <v>WUP_GPIO,PDC</v>
      </c>
      <c r="DD130" s="8">
        <v>1</v>
      </c>
      <c r="DE130" s="8" t="s">
        <v>910</v>
      </c>
      <c r="DF130" s="8" t="s">
        <v>880</v>
      </c>
      <c r="DG130" s="8" t="s">
        <v>3935</v>
      </c>
      <c r="DH130" s="8"/>
      <c r="DI130" s="8" t="s">
        <v>4146</v>
      </c>
      <c r="DJ130" s="8" t="s">
        <v>2163</v>
      </c>
      <c r="DK130" s="8"/>
      <c r="DL130" s="8" t="s">
        <v>1083</v>
      </c>
      <c r="DM130" s="8" t="s">
        <v>745</v>
      </c>
      <c r="DN130" s="8"/>
      <c r="DO130" s="8" t="s">
        <v>746</v>
      </c>
      <c r="DP130" s="8" t="s">
        <v>747</v>
      </c>
      <c r="DQ130" s="8"/>
      <c r="DR130" s="8"/>
      <c r="DS130" s="8"/>
      <c r="DT130" s="8"/>
    </row>
    <row r="131" spans="1:124" ht="63.75">
      <c r="A131" s="8"/>
      <c r="B131" s="89">
        <v>128</v>
      </c>
      <c r="C131" s="8" t="s">
        <v>4147</v>
      </c>
      <c r="D131" s="8" t="s">
        <v>4148</v>
      </c>
      <c r="E131" s="8" t="s">
        <v>4147</v>
      </c>
      <c r="F131" s="8" t="s">
        <v>3223</v>
      </c>
      <c r="G131" s="8" t="s">
        <v>4147</v>
      </c>
      <c r="H131" s="8" t="s">
        <v>4149</v>
      </c>
      <c r="I131" s="8" t="s">
        <v>4147</v>
      </c>
      <c r="J131" s="8" t="s">
        <v>2014</v>
      </c>
      <c r="K131" s="8" t="s">
        <v>4147</v>
      </c>
      <c r="L131" s="8" t="s">
        <v>4150</v>
      </c>
      <c r="M131" s="8"/>
      <c r="N131" s="122" t="s">
        <v>4054</v>
      </c>
      <c r="O131" s="122" t="s">
        <v>4054</v>
      </c>
      <c r="P131" s="122" t="s">
        <v>4054</v>
      </c>
      <c r="Q131" s="122" t="s">
        <v>4054</v>
      </c>
      <c r="R131" s="123">
        <v>3</v>
      </c>
      <c r="S131" s="123" t="s">
        <v>1988</v>
      </c>
      <c r="T131" s="123" t="s">
        <v>1989</v>
      </c>
      <c r="U131" s="123" t="s">
        <v>4151</v>
      </c>
      <c r="V131" s="123" t="s">
        <v>4152</v>
      </c>
      <c r="W131" s="123" t="s">
        <v>4153</v>
      </c>
      <c r="X131" s="123" t="s">
        <v>4154</v>
      </c>
      <c r="Y131" s="123"/>
      <c r="Z131" s="123"/>
      <c r="AA131" s="123"/>
      <c r="AB131" s="8"/>
      <c r="AC131" s="8" t="s">
        <v>1994</v>
      </c>
      <c r="AD131" s="8" t="str">
        <f t="shared" si="11"/>
        <v>GPIO,TDM2,QUP2,,,,,UART_QUP2, QUP2,I2C_QUP2, QUP2,SPI-M_QUP2, QUP2,SPI-S_QUP2, QUP2,,,</v>
      </c>
      <c r="AE131" s="8"/>
      <c r="AF131" s="8"/>
      <c r="AG131" s="8"/>
      <c r="AH131" s="8" t="s">
        <v>4147</v>
      </c>
      <c r="AI131" s="8" t="s">
        <v>1995</v>
      </c>
      <c r="AJ131" s="8" t="s">
        <v>4155</v>
      </c>
      <c r="AK131" s="8" t="s">
        <v>4156</v>
      </c>
      <c r="AL131" s="8" t="s">
        <v>4157</v>
      </c>
      <c r="AM131" s="8" t="s">
        <v>4158</v>
      </c>
      <c r="AN131" s="8" t="s">
        <v>4159</v>
      </c>
      <c r="AO131" s="8" t="s">
        <v>4160</v>
      </c>
      <c r="AP131" s="8" t="s">
        <v>4161</v>
      </c>
      <c r="AQ131" s="8"/>
      <c r="AR131" s="8"/>
      <c r="AS131" s="8"/>
      <c r="AT131" s="8"/>
      <c r="AU131" s="8"/>
      <c r="AV131" s="8"/>
      <c r="AW131" s="8"/>
      <c r="AX131" s="8"/>
      <c r="AY131" s="8"/>
      <c r="AZ131" s="8"/>
      <c r="BA131" s="8"/>
      <c r="BB131" s="8"/>
      <c r="BC131" s="8"/>
      <c r="BD131" s="8"/>
      <c r="BE131" s="8"/>
      <c r="BF131" s="8" t="s">
        <v>2000</v>
      </c>
      <c r="BG131" s="8" t="s">
        <v>4162</v>
      </c>
      <c r="BH131" s="8" t="s">
        <v>4161</v>
      </c>
      <c r="BI131" s="8" t="s">
        <v>2002</v>
      </c>
      <c r="BJ131" s="8" t="s">
        <v>4163</v>
      </c>
      <c r="BK131" s="8" t="s">
        <v>4161</v>
      </c>
      <c r="BL131" s="8" t="s">
        <v>2004</v>
      </c>
      <c r="BM131" s="8" t="s">
        <v>4164</v>
      </c>
      <c r="BN131" s="8" t="s">
        <v>4161</v>
      </c>
      <c r="BO131" s="92" t="s">
        <v>2006</v>
      </c>
      <c r="BP131" s="8" t="s">
        <v>4165</v>
      </c>
      <c r="BQ131" s="8" t="s">
        <v>4161</v>
      </c>
      <c r="BR131" s="8"/>
      <c r="BS131" s="8"/>
      <c r="BT131" s="8"/>
      <c r="BU131" s="8"/>
      <c r="BV131" s="8"/>
      <c r="BW131" s="8"/>
      <c r="BX131" s="8"/>
      <c r="BY131" s="8"/>
      <c r="BZ131" s="8"/>
      <c r="CA131" s="8"/>
      <c r="CB131" s="8"/>
      <c r="CC131" s="8"/>
      <c r="CD131" s="8"/>
      <c r="CE131" s="8" t="str">
        <f t="shared" si="19"/>
        <v>SEC_MI2S_SCK/PCM2_CLK/TDM2_CLK</v>
      </c>
      <c r="CF131" s="8" t="str">
        <f t="shared" si="12"/>
        <v>SEC_MI2S_SCK/PCM2_CLK/TDM2_CLK</v>
      </c>
      <c r="CG131" s="8" t="str">
        <f t="shared" si="13"/>
        <v>TDM2</v>
      </c>
      <c r="CH131" s="8" t="str">
        <f t="shared" si="14"/>
        <v>TDM2</v>
      </c>
      <c r="CI131" s="8">
        <v>2</v>
      </c>
      <c r="CJ131" s="14" t="s">
        <v>911</v>
      </c>
      <c r="CK131" s="14" t="s">
        <v>912</v>
      </c>
      <c r="CL131" s="14"/>
      <c r="CM131" s="8" t="s">
        <v>4166</v>
      </c>
      <c r="CN131" s="8"/>
      <c r="CO131" s="8" t="s">
        <v>4167</v>
      </c>
      <c r="CP131" s="8"/>
      <c r="CQ131" s="8" t="s">
        <v>1085</v>
      </c>
      <c r="CR131" s="8" t="s">
        <v>745</v>
      </c>
      <c r="CS131" s="8"/>
      <c r="CT131" s="8" t="s">
        <v>763</v>
      </c>
      <c r="CU131" s="8" t="s">
        <v>1078</v>
      </c>
      <c r="CV131" s="8" t="s">
        <v>2011</v>
      </c>
      <c r="CW131" s="118" t="s">
        <v>11174</v>
      </c>
      <c r="CX131" s="2"/>
      <c r="CY131" s="8"/>
      <c r="CZ131" s="8" t="str">
        <f t="shared" si="15"/>
        <v>SEC_MI2S_SCK/PCM2_CLK/TDM2_CLK</v>
      </c>
      <c r="DA131" s="8" t="str">
        <f t="shared" si="16"/>
        <v>SEC_MI2S_SCK/PCM2_CLK/TDM2_CLK</v>
      </c>
      <c r="DB131" s="8" t="str">
        <f t="shared" si="17"/>
        <v>TDM2</v>
      </c>
      <c r="DC131" s="8" t="str">
        <f t="shared" si="18"/>
        <v>TDM2</v>
      </c>
      <c r="DD131" s="8">
        <v>2</v>
      </c>
      <c r="DE131" s="14" t="s">
        <v>911</v>
      </c>
      <c r="DF131" s="14" t="s">
        <v>912</v>
      </c>
      <c r="DG131" s="8" t="s">
        <v>4166</v>
      </c>
      <c r="DH131" s="8"/>
      <c r="DI131" s="8" t="s">
        <v>4167</v>
      </c>
      <c r="DJ131" s="8"/>
      <c r="DK131" s="8"/>
      <c r="DL131" s="8" t="s">
        <v>1085</v>
      </c>
      <c r="DM131" s="8" t="s">
        <v>745</v>
      </c>
      <c r="DN131" s="8"/>
      <c r="DO131" s="8" t="s">
        <v>763</v>
      </c>
      <c r="DP131" s="8" t="s">
        <v>747</v>
      </c>
      <c r="DQ131" s="8"/>
      <c r="DR131" s="8"/>
      <c r="DS131" s="8"/>
      <c r="DT131" s="8"/>
    </row>
    <row r="132" spans="1:124" ht="63.75">
      <c r="A132" s="8"/>
      <c r="B132" s="89">
        <v>129</v>
      </c>
      <c r="C132" s="8" t="s">
        <v>4168</v>
      </c>
      <c r="D132" s="8" t="s">
        <v>4169</v>
      </c>
      <c r="E132" s="8" t="s">
        <v>4168</v>
      </c>
      <c r="F132" s="8" t="s">
        <v>3287</v>
      </c>
      <c r="G132" s="8" t="s">
        <v>4168</v>
      </c>
      <c r="H132" s="8" t="s">
        <v>4170</v>
      </c>
      <c r="I132" s="8" t="s">
        <v>4168</v>
      </c>
      <c r="J132" s="8" t="s">
        <v>4171</v>
      </c>
      <c r="K132" s="8" t="s">
        <v>4168</v>
      </c>
      <c r="L132" s="8" t="s">
        <v>4172</v>
      </c>
      <c r="M132" s="8"/>
      <c r="N132" s="122" t="s">
        <v>4054</v>
      </c>
      <c r="O132" s="122" t="s">
        <v>4054</v>
      </c>
      <c r="P132" s="122" t="s">
        <v>4054</v>
      </c>
      <c r="Q132" s="122" t="s">
        <v>4054</v>
      </c>
      <c r="R132" s="8">
        <v>3</v>
      </c>
      <c r="S132" s="8" t="s">
        <v>1988</v>
      </c>
      <c r="T132" s="8" t="s">
        <v>1989</v>
      </c>
      <c r="U132" s="8" t="s">
        <v>4173</v>
      </c>
      <c r="V132" s="8" t="s">
        <v>4174</v>
      </c>
      <c r="W132" s="8" t="s">
        <v>4175</v>
      </c>
      <c r="X132" s="8" t="s">
        <v>4176</v>
      </c>
      <c r="Y132" s="8"/>
      <c r="Z132" s="8"/>
      <c r="AA132" s="8"/>
      <c r="AB132" s="8"/>
      <c r="AC132" s="8" t="s">
        <v>1994</v>
      </c>
      <c r="AD132" s="8" t="str">
        <f t="shared" ref="AD132:AD195" si="20">CONCATENATE(AI132,",",AL132,",",AO132,",",AR132,",",AU132,",",AX132,",",BA132,",",BG132,",",BJ132,",",BM132,",",BP132,",",BS132,",",BV132,",",BY132,)</f>
        <v>GPIO,TDM2,QUP2,,,,,UART_QUP2, QUP2,I2C_QUP2, QUP2,SPI-M_QUP2, QUP2,SPI-S_QUP2, QUP2,,,</v>
      </c>
      <c r="AE132" s="8"/>
      <c r="AF132" s="8"/>
      <c r="AG132" s="8"/>
      <c r="AH132" s="8" t="s">
        <v>4168</v>
      </c>
      <c r="AI132" s="8" t="s">
        <v>1995</v>
      </c>
      <c r="AJ132" s="8" t="s">
        <v>4177</v>
      </c>
      <c r="AK132" s="8" t="s">
        <v>4178</v>
      </c>
      <c r="AL132" s="8" t="s">
        <v>4157</v>
      </c>
      <c r="AM132" s="8" t="s">
        <v>4179</v>
      </c>
      <c r="AN132" s="8" t="s">
        <v>4180</v>
      </c>
      <c r="AO132" s="8" t="s">
        <v>4160</v>
      </c>
      <c r="AP132" s="8" t="s">
        <v>4181</v>
      </c>
      <c r="AQ132" s="8"/>
      <c r="AR132" s="8"/>
      <c r="AS132" s="8"/>
      <c r="AT132" s="8"/>
      <c r="AU132" s="8"/>
      <c r="AV132" s="8"/>
      <c r="AW132" s="8"/>
      <c r="AX132" s="8"/>
      <c r="AY132" s="8"/>
      <c r="AZ132" s="8"/>
      <c r="BA132" s="8"/>
      <c r="BB132" s="8"/>
      <c r="BC132" s="8"/>
      <c r="BD132" s="8"/>
      <c r="BE132" s="8"/>
      <c r="BF132" s="8" t="s">
        <v>2025</v>
      </c>
      <c r="BG132" s="8" t="s">
        <v>4162</v>
      </c>
      <c r="BH132" s="8" t="s">
        <v>4181</v>
      </c>
      <c r="BI132" s="8" t="s">
        <v>2026</v>
      </c>
      <c r="BJ132" s="8" t="s">
        <v>4163</v>
      </c>
      <c r="BK132" s="8" t="s">
        <v>4181</v>
      </c>
      <c r="BL132" s="8" t="s">
        <v>2027</v>
      </c>
      <c r="BM132" s="8" t="s">
        <v>4164</v>
      </c>
      <c r="BN132" s="8" t="s">
        <v>4181</v>
      </c>
      <c r="BO132" s="92" t="s">
        <v>2028</v>
      </c>
      <c r="BP132" s="8" t="s">
        <v>4165</v>
      </c>
      <c r="BQ132" s="8" t="s">
        <v>4181</v>
      </c>
      <c r="BR132" s="8"/>
      <c r="BS132" s="8"/>
      <c r="BT132" s="8"/>
      <c r="BU132" s="8"/>
      <c r="BV132" s="8"/>
      <c r="BW132" s="8"/>
      <c r="BX132" s="8"/>
      <c r="BY132" s="8"/>
      <c r="BZ132" s="8"/>
      <c r="CA132" s="8"/>
      <c r="CB132" s="8"/>
      <c r="CC132" s="8"/>
      <c r="CD132" s="8"/>
      <c r="CE132" s="8" t="str">
        <f t="shared" si="19"/>
        <v>SEC_MI2S_WS/PCM2_SYNC/TDM2_SYNC</v>
      </c>
      <c r="CF132" s="8" t="str">
        <f t="shared" ref="CF132:CF195" si="21">IF(CI132="EGPIO",$AE132,IF(CI132=1,$AH132,IF(CI132=2,$AK132,IF(CI132=3,$AN132,IF(CI132=4,$AQ132,IF(CI132=5,$AT132,IF(CI132=6,$AW132,IF(CI132=7,$AZ132,IF(CI132=8,$BC132,IF(CI132="Q1",$BF132,IF(CI132="Q2",$BI132,IF(CI132="Q3",$BL132,IF(CI132="Q4",$BO132, IF(CI132="Q5",$BR132, IF(CI132="Q6",$BU132,IF(CI132="Q7",$BX132,"Invalid PM Setting"))))))))))))))))</f>
        <v>SEC_MI2S_WS/PCM2_SYNC/TDM2_SYNC</v>
      </c>
      <c r="CG132" s="8" t="str">
        <f t="shared" ref="CG132:CG195" si="22">IF($AC132="NO",$AI132,IF(CH132 = "Invalid PM Setting", CH132, IF(OR($BH132 = CI132,$BK132 = CI132,$BN132 = CI132,$BQ132 = CI132,$BT132 = CI132,$BW132 = CI132,$BZ132 = CI132), "Select QUP Port",CH132)))</f>
        <v>TDM2</v>
      </c>
      <c r="CH132" s="8" t="str">
        <f t="shared" ref="CH132:CH195" si="23">IF(CI132="EGPIO",$AF132,IF(CI132=1,$AI132,IF(CI132=2,$AL132,IF(CI132=3,$AO132,IF(CI132=4,$AR132,IF(CI132=5,$AU132,IF(CI132=6,$AX132,IF(CI132=7,$BA132,IF(CI132=8,$BD132,IF(CI132="Q1",$BG132,IF(CI132="Q2",$BJ132,IF(CI132="Q3",$BM132,IF(CI132="Q4",$BP132,IF(CI132="Q5",$BS132,IF(CI132="Q6",$BV132,IF(CI132="Q7",$BY132, "Invalid PM Setting"))))))))))))))))</f>
        <v>TDM2</v>
      </c>
      <c r="CI132" s="8">
        <v>2</v>
      </c>
      <c r="CJ132" s="14" t="s">
        <v>913</v>
      </c>
      <c r="CK132" s="14" t="s">
        <v>912</v>
      </c>
      <c r="CL132" s="14"/>
      <c r="CM132" s="8" t="s">
        <v>4166</v>
      </c>
      <c r="CN132" s="8"/>
      <c r="CO132" s="8" t="s">
        <v>4167</v>
      </c>
      <c r="CP132" s="8"/>
      <c r="CQ132" s="8" t="s">
        <v>1085</v>
      </c>
      <c r="CR132" s="8" t="s">
        <v>745</v>
      </c>
      <c r="CS132" s="8"/>
      <c r="CT132" s="8" t="s">
        <v>763</v>
      </c>
      <c r="CU132" s="8" t="s">
        <v>1078</v>
      </c>
      <c r="CV132" s="8" t="s">
        <v>2011</v>
      </c>
      <c r="CW132" s="118" t="s">
        <v>11196</v>
      </c>
      <c r="CX132" s="2"/>
      <c r="CY132" s="8"/>
      <c r="CZ132" s="8" t="str">
        <f t="shared" ref="CZ132:CZ195" si="24">IF($AC132 = "NO",$AH132,IF(DA132 = "Invalid PM Setting", DA132, IF(OR($BH132 = DD132,$BK132 = DD132,$BN132 = DD132,$BQ132 = DD132,$BT132 = DD132,$BW132 = DD132,$BZ132 = DD132), "Select QUP Port",DA132)))</f>
        <v>SEC_MI2S_WS/PCM2_SYNC/TDM2_SYNC</v>
      </c>
      <c r="DA132" s="8" t="str">
        <f t="shared" ref="DA132:DA195" si="25">IF(DD132="EGPIO",$AE132,IF(DD132=1,$AH132,IF(DD132=2,$AK132,IF(DD132=3,$AN132,IF(DD132=4,$AQ132,IF(DD132=5,$AT132,IF(DD132=6,$AW132,IF(DD132=7,$AZ132,IF(DD132=8,$BC132,IF(DD132="Q1",$BF132,IF(DD132="Q2",$BI132,IF(DD132="Q3",$BL132,IF(DD132="Q4",$BO132, IF(DD132="Q5",$BR132, IF(DD132="Q6",$BU132,IF(DD132="Q7",$BX132,"Invalid PM Setting"))))))))))))))))</f>
        <v>SEC_MI2S_WS/PCM2_SYNC/TDM2_SYNC</v>
      </c>
      <c r="DB132" s="8" t="str">
        <f t="shared" ref="DB132:DB195" si="26">IF($AC132="NO",$AI132,IF(DC132 = "Invalid PM Setting", DC132, IF(OR($BH132 = DD132,$BK132 = DD132,$BN132 = DD132,$BQ132 = DD132,$BT132 = DD132,$BW132 = DD132,$BZ132 = DD132), "Select QUP Port",DC132)))</f>
        <v>TDM2</v>
      </c>
      <c r="DC132" s="8" t="str">
        <f t="shared" ref="DC132:DC195" si="27">IF(DD132="EGPIO",$AF132,IF(DD132=1,$AI132,IF(DD132=2,$AL132,IF(DD132=3,$AO132,IF(DD132=4,$AR132,IF(DD132=5,$AU132,IF(DD132=6,$AX132,IF(DD132=7,$BA132,IF(DD132=8,$BD132,IF(DD132="Q1",$BG132,IF(DD132="Q2",$BJ132,IF(DD132="Q3",$BM132,IF(DD132="Q4",$BP132,IF(DD132="Q5",$BS132,IF(DD132="Q6",$BV132,IF(DD132="Q7",$BY132, "Invalid PM Setting"))))))))))))))))</f>
        <v>TDM2</v>
      </c>
      <c r="DD132" s="8">
        <v>2</v>
      </c>
      <c r="DE132" s="14" t="s">
        <v>913</v>
      </c>
      <c r="DF132" s="14" t="s">
        <v>912</v>
      </c>
      <c r="DG132" s="8" t="s">
        <v>4166</v>
      </c>
      <c r="DH132" s="8"/>
      <c r="DI132" s="8" t="s">
        <v>4167</v>
      </c>
      <c r="DJ132" s="8"/>
      <c r="DK132" s="8"/>
      <c r="DL132" s="8" t="s">
        <v>1083</v>
      </c>
      <c r="DM132" s="8" t="s">
        <v>745</v>
      </c>
      <c r="DN132" s="8"/>
      <c r="DO132" s="8" t="s">
        <v>763</v>
      </c>
      <c r="DP132" s="8" t="s">
        <v>747</v>
      </c>
      <c r="DQ132" s="8"/>
      <c r="DR132" s="8"/>
      <c r="DS132" s="8"/>
      <c r="DT132" s="8"/>
    </row>
    <row r="133" spans="1:124" ht="38.25">
      <c r="A133" s="8"/>
      <c r="B133" s="89">
        <v>130</v>
      </c>
      <c r="C133" s="8" t="s">
        <v>4182</v>
      </c>
      <c r="D133" s="8" t="s">
        <v>2944</v>
      </c>
      <c r="E133" s="8" t="s">
        <v>4182</v>
      </c>
      <c r="F133" s="8" t="s">
        <v>3082</v>
      </c>
      <c r="G133" s="8" t="s">
        <v>4182</v>
      </c>
      <c r="H133" s="8" t="s">
        <v>4183</v>
      </c>
      <c r="I133" s="8" t="s">
        <v>4182</v>
      </c>
      <c r="J133" s="8" t="s">
        <v>4184</v>
      </c>
      <c r="K133" s="8" t="s">
        <v>4182</v>
      </c>
      <c r="L133" s="8" t="s">
        <v>4185</v>
      </c>
      <c r="M133" s="8"/>
      <c r="N133" s="122" t="s">
        <v>4054</v>
      </c>
      <c r="O133" s="122" t="s">
        <v>4054</v>
      </c>
      <c r="P133" s="122" t="s">
        <v>4054</v>
      </c>
      <c r="Q133" s="122" t="s">
        <v>4054</v>
      </c>
      <c r="R133" s="8">
        <v>3</v>
      </c>
      <c r="S133" s="8" t="s">
        <v>1988</v>
      </c>
      <c r="T133" s="8" t="s">
        <v>1989</v>
      </c>
      <c r="U133" s="8" t="s">
        <v>4186</v>
      </c>
      <c r="V133" s="8" t="s">
        <v>4187</v>
      </c>
      <c r="W133" s="8" t="s">
        <v>4188</v>
      </c>
      <c r="X133" s="8" t="s">
        <v>4189</v>
      </c>
      <c r="Y133" s="8"/>
      <c r="Z133" s="8"/>
      <c r="AA133" s="8"/>
      <c r="AB133" s="8"/>
      <c r="AC133" s="8" t="s">
        <v>1994</v>
      </c>
      <c r="AD133" s="8" t="str">
        <f t="shared" si="20"/>
        <v>GPIO,TDM2,QUP2,,,,,UART_QUP2, QUP2,SPI-M_QUP2, QUP2,SPI-S_QUP2, QUP2,,,,</v>
      </c>
      <c r="AE133" s="8"/>
      <c r="AF133" s="8"/>
      <c r="AG133" s="8"/>
      <c r="AH133" s="8" t="s">
        <v>4182</v>
      </c>
      <c r="AI133" s="8" t="s">
        <v>1995</v>
      </c>
      <c r="AJ133" s="8" t="s">
        <v>4190</v>
      </c>
      <c r="AK133" s="8" t="s">
        <v>4191</v>
      </c>
      <c r="AL133" s="8" t="s">
        <v>4157</v>
      </c>
      <c r="AM133" s="8" t="s">
        <v>4192</v>
      </c>
      <c r="AN133" s="8" t="s">
        <v>4193</v>
      </c>
      <c r="AO133" s="8" t="s">
        <v>4160</v>
      </c>
      <c r="AP133" s="8" t="s">
        <v>4194</v>
      </c>
      <c r="AQ133" s="8"/>
      <c r="AR133" s="8"/>
      <c r="AS133" s="8"/>
      <c r="AT133" s="8"/>
      <c r="AU133" s="8"/>
      <c r="AV133" s="8"/>
      <c r="AW133" s="8"/>
      <c r="AX133" s="8"/>
      <c r="AY133" s="8"/>
      <c r="AZ133" s="8"/>
      <c r="BA133" s="8"/>
      <c r="BB133" s="8"/>
      <c r="BC133" s="8"/>
      <c r="BD133" s="8"/>
      <c r="BE133" s="8"/>
      <c r="BF133" s="8" t="s">
        <v>2042</v>
      </c>
      <c r="BG133" s="8" t="s">
        <v>4162</v>
      </c>
      <c r="BH133" s="8" t="s">
        <v>4194</v>
      </c>
      <c r="BI133" s="8" t="s">
        <v>2043</v>
      </c>
      <c r="BJ133" s="8" t="s">
        <v>4164</v>
      </c>
      <c r="BK133" s="8" t="s">
        <v>4194</v>
      </c>
      <c r="BL133" s="8" t="s">
        <v>2044</v>
      </c>
      <c r="BM133" s="8" t="s">
        <v>4165</v>
      </c>
      <c r="BN133" s="8" t="s">
        <v>4194</v>
      </c>
      <c r="BO133" s="8"/>
      <c r="BP133" s="8"/>
      <c r="BQ133" s="8"/>
      <c r="BR133" s="8"/>
      <c r="BS133" s="8"/>
      <c r="BT133" s="8"/>
      <c r="BU133" s="8"/>
      <c r="BV133" s="8"/>
      <c r="BW133" s="8"/>
      <c r="BX133" s="8"/>
      <c r="BY133" s="8"/>
      <c r="BZ133" s="8"/>
      <c r="CA133" s="8"/>
      <c r="CB133" s="8"/>
      <c r="CC133" s="8"/>
      <c r="CD133" s="8"/>
      <c r="CE133" s="8" t="str">
        <f t="shared" si="19"/>
        <v>SEC_MI2S_DATA0/PCM2_DIN/TDM2_DATA0</v>
      </c>
      <c r="CF133" s="8" t="str">
        <f t="shared" si="21"/>
        <v>SEC_MI2S_DATA0/PCM2_DIN/TDM2_DATA0</v>
      </c>
      <c r="CG133" s="8" t="str">
        <f t="shared" si="22"/>
        <v>TDM2</v>
      </c>
      <c r="CH133" s="8" t="str">
        <f t="shared" si="23"/>
        <v>TDM2</v>
      </c>
      <c r="CI133" s="8">
        <v>2</v>
      </c>
      <c r="CJ133" s="14" t="s">
        <v>914</v>
      </c>
      <c r="CK133" s="14" t="s">
        <v>915</v>
      </c>
      <c r="CL133" s="14"/>
      <c r="CM133" s="8" t="s">
        <v>4166</v>
      </c>
      <c r="CN133" s="8"/>
      <c r="CO133" s="8" t="s">
        <v>4195</v>
      </c>
      <c r="CP133" s="8"/>
      <c r="CQ133" s="8" t="s">
        <v>1083</v>
      </c>
      <c r="CR133" s="8" t="s">
        <v>745</v>
      </c>
      <c r="CS133" s="8" t="s">
        <v>1989</v>
      </c>
      <c r="CT133" s="8" t="s">
        <v>763</v>
      </c>
      <c r="CU133" s="8" t="s">
        <v>1078</v>
      </c>
      <c r="CV133" s="8" t="s">
        <v>2011</v>
      </c>
      <c r="CW133" s="112" t="s">
        <v>11270</v>
      </c>
      <c r="CX133" s="113" t="s">
        <v>11271</v>
      </c>
      <c r="CY133" s="8"/>
      <c r="CZ133" s="8" t="str">
        <f t="shared" si="24"/>
        <v>SEC_MI2S_DATA0/PCM2_DIN/TDM2_DATA0</v>
      </c>
      <c r="DA133" s="8" t="str">
        <f t="shared" si="25"/>
        <v>SEC_MI2S_DATA0/PCM2_DIN/TDM2_DATA0</v>
      </c>
      <c r="DB133" s="8" t="str">
        <f t="shared" si="26"/>
        <v>TDM2</v>
      </c>
      <c r="DC133" s="8" t="str">
        <f t="shared" si="27"/>
        <v>TDM2</v>
      </c>
      <c r="DD133" s="8">
        <v>2</v>
      </c>
      <c r="DE133" s="14" t="s">
        <v>914</v>
      </c>
      <c r="DF133" s="14" t="s">
        <v>915</v>
      </c>
      <c r="DG133" s="8" t="s">
        <v>4166</v>
      </c>
      <c r="DH133" s="8"/>
      <c r="DI133" s="8" t="s">
        <v>4195</v>
      </c>
      <c r="DJ133" s="8"/>
      <c r="DK133" s="8"/>
      <c r="DL133" s="8" t="s">
        <v>1083</v>
      </c>
      <c r="DM133" s="8" t="s">
        <v>745</v>
      </c>
      <c r="DN133" s="8"/>
      <c r="DO133" s="8" t="s">
        <v>763</v>
      </c>
      <c r="DP133" s="8" t="s">
        <v>747</v>
      </c>
      <c r="DQ133" s="8"/>
      <c r="DR133" s="8"/>
      <c r="DS133" s="8"/>
      <c r="DT133" s="8"/>
    </row>
    <row r="134" spans="1:124" ht="38.25">
      <c r="A134" s="8"/>
      <c r="B134" s="89">
        <v>131</v>
      </c>
      <c r="C134" s="8" t="s">
        <v>4196</v>
      </c>
      <c r="D134" s="8" t="s">
        <v>2909</v>
      </c>
      <c r="E134" s="8" t="s">
        <v>4196</v>
      </c>
      <c r="F134" s="8" t="s">
        <v>4197</v>
      </c>
      <c r="G134" s="8" t="s">
        <v>4196</v>
      </c>
      <c r="H134" s="8" t="s">
        <v>4198</v>
      </c>
      <c r="I134" s="8" t="s">
        <v>4196</v>
      </c>
      <c r="J134" s="8" t="s">
        <v>3068</v>
      </c>
      <c r="K134" s="8" t="s">
        <v>4196</v>
      </c>
      <c r="L134" s="8" t="s">
        <v>4199</v>
      </c>
      <c r="M134" s="8"/>
      <c r="N134" s="122" t="s">
        <v>4054</v>
      </c>
      <c r="O134" s="122" t="s">
        <v>4054</v>
      </c>
      <c r="P134" s="122" t="s">
        <v>4054</v>
      </c>
      <c r="Q134" s="122" t="s">
        <v>4054</v>
      </c>
      <c r="R134" s="8">
        <v>3</v>
      </c>
      <c r="S134" s="8" t="s">
        <v>1988</v>
      </c>
      <c r="T134" s="8" t="s">
        <v>1989</v>
      </c>
      <c r="U134" s="8" t="s">
        <v>4200</v>
      </c>
      <c r="V134" s="8" t="s">
        <v>4201</v>
      </c>
      <c r="W134" s="8" t="s">
        <v>4202</v>
      </c>
      <c r="X134" s="8" t="s">
        <v>4203</v>
      </c>
      <c r="Y134" s="8" t="s">
        <v>4204</v>
      </c>
      <c r="Z134" s="8" t="s">
        <v>2057</v>
      </c>
      <c r="AA134" s="8" t="s">
        <v>2058</v>
      </c>
      <c r="AB134" s="8"/>
      <c r="AC134" s="8" t="s">
        <v>1994</v>
      </c>
      <c r="AD134" s="8" t="str">
        <f t="shared" si="20"/>
        <v>WUP_GPIO,PDC,TDM2,QUP2,,,,,UART_QUP2, QUP2,SPI-M_QUP2, QUP2,SPI-S_QUP2, QUP2,,,,</v>
      </c>
      <c r="AE134" s="8"/>
      <c r="AF134" s="8"/>
      <c r="AG134" s="8"/>
      <c r="AH134" s="8" t="s">
        <v>4205</v>
      </c>
      <c r="AI134" s="8" t="s">
        <v>2060</v>
      </c>
      <c r="AJ134" s="8" t="s">
        <v>4206</v>
      </c>
      <c r="AK134" s="8" t="s">
        <v>4207</v>
      </c>
      <c r="AL134" s="8" t="s">
        <v>4157</v>
      </c>
      <c r="AM134" s="8" t="s">
        <v>4208</v>
      </c>
      <c r="AN134" s="8" t="s">
        <v>4209</v>
      </c>
      <c r="AO134" s="8" t="s">
        <v>4160</v>
      </c>
      <c r="AP134" s="8" t="s">
        <v>4210</v>
      </c>
      <c r="AQ134" s="8"/>
      <c r="AR134" s="8"/>
      <c r="AS134" s="8"/>
      <c r="AT134" s="8"/>
      <c r="AU134" s="8"/>
      <c r="AV134" s="8"/>
      <c r="AW134" s="8"/>
      <c r="AX134" s="8"/>
      <c r="AY134" s="8"/>
      <c r="AZ134" s="8"/>
      <c r="BA134" s="8"/>
      <c r="BB134" s="8"/>
      <c r="BC134" s="8"/>
      <c r="BD134" s="8"/>
      <c r="BE134" s="8"/>
      <c r="BF134" s="8" t="s">
        <v>2064</v>
      </c>
      <c r="BG134" s="8" t="s">
        <v>4162</v>
      </c>
      <c r="BH134" s="8" t="s">
        <v>4210</v>
      </c>
      <c r="BI134" s="8" t="s">
        <v>2065</v>
      </c>
      <c r="BJ134" s="8" t="s">
        <v>4164</v>
      </c>
      <c r="BK134" s="8" t="s">
        <v>4210</v>
      </c>
      <c r="BL134" s="8" t="s">
        <v>2066</v>
      </c>
      <c r="BM134" s="8" t="s">
        <v>4165</v>
      </c>
      <c r="BN134" s="8" t="s">
        <v>4210</v>
      </c>
      <c r="BO134" s="8"/>
      <c r="BP134" s="8"/>
      <c r="BQ134" s="8"/>
      <c r="BR134" s="8"/>
      <c r="BS134" s="8"/>
      <c r="BT134" s="8"/>
      <c r="BU134" s="8"/>
      <c r="BV134" s="8"/>
      <c r="BW134" s="8"/>
      <c r="BX134" s="8"/>
      <c r="BY134" s="8"/>
      <c r="BZ134" s="8"/>
      <c r="CA134" s="8"/>
      <c r="CB134" s="8"/>
      <c r="CC134" s="8"/>
      <c r="CD134" s="8"/>
      <c r="CE134" s="8" t="str">
        <f t="shared" si="19"/>
        <v>SEC_MI2S_DATA1/PCM2_DOUT/TDM2_DATA1</v>
      </c>
      <c r="CF134" s="8" t="str">
        <f t="shared" si="21"/>
        <v>SEC_MI2S_DATA1/PCM2_DOUT/TDM2_DATA1</v>
      </c>
      <c r="CG134" s="8" t="str">
        <f t="shared" si="22"/>
        <v>TDM2</v>
      </c>
      <c r="CH134" s="8" t="str">
        <f t="shared" si="23"/>
        <v>TDM2</v>
      </c>
      <c r="CI134" s="8">
        <v>2</v>
      </c>
      <c r="CJ134" s="14" t="s">
        <v>916</v>
      </c>
      <c r="CK134" s="14" t="s">
        <v>917</v>
      </c>
      <c r="CL134" s="14"/>
      <c r="CM134" s="8" t="s">
        <v>4166</v>
      </c>
      <c r="CN134" s="8"/>
      <c r="CO134" s="8" t="s">
        <v>4195</v>
      </c>
      <c r="CP134" s="8"/>
      <c r="CQ134" s="8" t="s">
        <v>1085</v>
      </c>
      <c r="CR134" s="8" t="s">
        <v>745</v>
      </c>
      <c r="CS134" s="8" t="s">
        <v>1989</v>
      </c>
      <c r="CT134" s="8" t="s">
        <v>763</v>
      </c>
      <c r="CU134" s="8" t="s">
        <v>1078</v>
      </c>
      <c r="CV134" s="92" t="s">
        <v>2011</v>
      </c>
      <c r="CW134" s="112" t="s">
        <v>11272</v>
      </c>
      <c r="CX134" s="2"/>
      <c r="CY134" s="8"/>
      <c r="CZ134" s="8" t="str">
        <f t="shared" si="24"/>
        <v>SEC_MI2S_DATA1/PCM2_DOUT/TDM2_DATA1</v>
      </c>
      <c r="DA134" s="8" t="str">
        <f t="shared" si="25"/>
        <v>SEC_MI2S_DATA1/PCM2_DOUT/TDM2_DATA1</v>
      </c>
      <c r="DB134" s="8" t="str">
        <f t="shared" si="26"/>
        <v>TDM2</v>
      </c>
      <c r="DC134" s="8" t="str">
        <f t="shared" si="27"/>
        <v>TDM2</v>
      </c>
      <c r="DD134" s="8">
        <v>2</v>
      </c>
      <c r="DE134" s="14" t="s">
        <v>916</v>
      </c>
      <c r="DF134" s="14" t="s">
        <v>917</v>
      </c>
      <c r="DG134" s="8" t="s">
        <v>4166</v>
      </c>
      <c r="DH134" s="8"/>
      <c r="DI134" s="8" t="s">
        <v>4195</v>
      </c>
      <c r="DJ134" s="8"/>
      <c r="DK134" s="8"/>
      <c r="DL134" s="8" t="s">
        <v>1085</v>
      </c>
      <c r="DM134" s="8" t="s">
        <v>745</v>
      </c>
      <c r="DN134" s="8"/>
      <c r="DO134" s="8" t="s">
        <v>763</v>
      </c>
      <c r="DP134" s="8" t="s">
        <v>747</v>
      </c>
      <c r="DQ134" s="8"/>
      <c r="DR134" s="8"/>
      <c r="DS134" s="8"/>
      <c r="DT134" s="8"/>
    </row>
    <row r="135" spans="1:124" ht="38.25">
      <c r="A135" s="8"/>
      <c r="B135" s="89">
        <v>132</v>
      </c>
      <c r="C135" s="8" t="s">
        <v>4211</v>
      </c>
      <c r="D135" s="8" t="s">
        <v>4212</v>
      </c>
      <c r="E135" s="8" t="s">
        <v>4211</v>
      </c>
      <c r="F135" s="8" t="s">
        <v>3139</v>
      </c>
      <c r="G135" s="8" t="s">
        <v>4211</v>
      </c>
      <c r="H135" s="8" t="s">
        <v>4213</v>
      </c>
      <c r="I135" s="8" t="s">
        <v>4211</v>
      </c>
      <c r="J135" s="8" t="s">
        <v>4214</v>
      </c>
      <c r="K135" s="8" t="s">
        <v>4211</v>
      </c>
      <c r="L135" s="8" t="s">
        <v>4215</v>
      </c>
      <c r="M135" s="8"/>
      <c r="N135" s="122" t="s">
        <v>4054</v>
      </c>
      <c r="O135" s="122" t="s">
        <v>4054</v>
      </c>
      <c r="P135" s="122" t="s">
        <v>4054</v>
      </c>
      <c r="Q135" s="122" t="s">
        <v>4054</v>
      </c>
      <c r="R135" s="8">
        <v>3</v>
      </c>
      <c r="S135" s="8" t="s">
        <v>1988</v>
      </c>
      <c r="T135" s="8" t="s">
        <v>1989</v>
      </c>
      <c r="U135" s="8" t="s">
        <v>4216</v>
      </c>
      <c r="V135" s="8" t="s">
        <v>4217</v>
      </c>
      <c r="W135" s="8" t="s">
        <v>4218</v>
      </c>
      <c r="X135" s="8" t="s">
        <v>4219</v>
      </c>
      <c r="Y135" s="8"/>
      <c r="Z135" s="8"/>
      <c r="AA135" s="8"/>
      <c r="AB135" s="8"/>
      <c r="AC135" s="8" t="s">
        <v>1994</v>
      </c>
      <c r="AD135" s="8" t="str">
        <f t="shared" si="20"/>
        <v>GPIO,TDM2,,,,,,,,,,,,</v>
      </c>
      <c r="AE135" s="8"/>
      <c r="AF135" s="8"/>
      <c r="AG135" s="8"/>
      <c r="AH135" s="8" t="s">
        <v>4211</v>
      </c>
      <c r="AI135" s="8" t="s">
        <v>1995</v>
      </c>
      <c r="AJ135" s="8" t="s">
        <v>4220</v>
      </c>
      <c r="AK135" s="8" t="s">
        <v>4221</v>
      </c>
      <c r="AL135" s="8" t="s">
        <v>4157</v>
      </c>
      <c r="AM135" s="8" t="s">
        <v>4222</v>
      </c>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t="str">
        <f t="shared" si="19"/>
        <v>GPIO_130</v>
      </c>
      <c r="CF135" s="8" t="str">
        <f t="shared" si="21"/>
        <v>GPIO_130</v>
      </c>
      <c r="CG135" s="8" t="str">
        <f t="shared" si="22"/>
        <v>GPIO</v>
      </c>
      <c r="CH135" s="8" t="str">
        <f t="shared" si="23"/>
        <v>GPIO</v>
      </c>
      <c r="CI135" s="8">
        <v>1</v>
      </c>
      <c r="CJ135" s="8" t="s">
        <v>918</v>
      </c>
      <c r="CK135" s="8" t="s">
        <v>744</v>
      </c>
      <c r="CL135" s="8"/>
      <c r="CM135" s="8" t="s">
        <v>2009</v>
      </c>
      <c r="CN135" s="8"/>
      <c r="CO135" s="8" t="s">
        <v>2010</v>
      </c>
      <c r="CP135" s="8"/>
      <c r="CQ135" s="8" t="s">
        <v>1085</v>
      </c>
      <c r="CR135" s="8" t="s">
        <v>745</v>
      </c>
      <c r="CS135" s="8"/>
      <c r="CT135" s="8" t="s">
        <v>763</v>
      </c>
      <c r="CU135" s="8" t="s">
        <v>1078</v>
      </c>
      <c r="CV135" s="8" t="s">
        <v>2011</v>
      </c>
      <c r="CW135" s="112" t="s">
        <v>11462</v>
      </c>
      <c r="CX135" s="2"/>
      <c r="CY135" s="8"/>
      <c r="CZ135" s="8" t="str">
        <f t="shared" si="24"/>
        <v>GPIO_130</v>
      </c>
      <c r="DA135" s="8" t="str">
        <f t="shared" si="25"/>
        <v>GPIO_130</v>
      </c>
      <c r="DB135" s="8" t="str">
        <f t="shared" si="26"/>
        <v>GPIO</v>
      </c>
      <c r="DC135" s="8" t="str">
        <f t="shared" si="27"/>
        <v>GPIO</v>
      </c>
      <c r="DD135" s="8">
        <v>1</v>
      </c>
      <c r="DE135" s="8" t="s">
        <v>918</v>
      </c>
      <c r="DF135" s="8" t="s">
        <v>744</v>
      </c>
      <c r="DG135" s="8" t="s">
        <v>2009</v>
      </c>
      <c r="DH135" s="8"/>
      <c r="DI135" s="8" t="s">
        <v>2010</v>
      </c>
      <c r="DJ135" s="8"/>
      <c r="DK135" s="8"/>
      <c r="DL135" s="8" t="s">
        <v>1085</v>
      </c>
      <c r="DM135" s="8" t="s">
        <v>745</v>
      </c>
      <c r="DN135" s="8"/>
      <c r="DO135" s="8" t="s">
        <v>763</v>
      </c>
      <c r="DP135" s="8" t="s">
        <v>747</v>
      </c>
      <c r="DQ135" s="8"/>
      <c r="DR135" s="8"/>
      <c r="DS135" s="8"/>
      <c r="DT135" s="8"/>
    </row>
    <row r="136" spans="1:124">
      <c r="A136" s="8"/>
      <c r="B136" s="89">
        <v>133</v>
      </c>
      <c r="C136" s="8" t="s">
        <v>4223</v>
      </c>
      <c r="D136" s="8" t="s">
        <v>3100</v>
      </c>
      <c r="E136" s="8" t="s">
        <v>4223</v>
      </c>
      <c r="F136" s="8" t="s">
        <v>3154</v>
      </c>
      <c r="G136" s="8" t="s">
        <v>4223</v>
      </c>
      <c r="H136" s="8" t="s">
        <v>4224</v>
      </c>
      <c r="I136" s="8" t="s">
        <v>4223</v>
      </c>
      <c r="J136" s="8" t="s">
        <v>4017</v>
      </c>
      <c r="K136" s="8" t="s">
        <v>4223</v>
      </c>
      <c r="L136" s="8" t="s">
        <v>3749</v>
      </c>
      <c r="M136" s="8"/>
      <c r="N136" s="122" t="s">
        <v>4054</v>
      </c>
      <c r="O136" s="122" t="s">
        <v>4054</v>
      </c>
      <c r="P136" s="122" t="s">
        <v>4054</v>
      </c>
      <c r="Q136" s="122" t="s">
        <v>4054</v>
      </c>
      <c r="R136" s="8">
        <v>3</v>
      </c>
      <c r="S136" s="8" t="s">
        <v>1988</v>
      </c>
      <c r="T136" s="8" t="s">
        <v>1989</v>
      </c>
      <c r="U136" s="8" t="s">
        <v>4225</v>
      </c>
      <c r="V136" s="8" t="s">
        <v>4226</v>
      </c>
      <c r="W136" s="8" t="s">
        <v>4227</v>
      </c>
      <c r="X136" s="8" t="s">
        <v>4228</v>
      </c>
      <c r="Y136" s="8"/>
      <c r="Z136" s="8"/>
      <c r="AA136" s="8"/>
      <c r="AB136" s="8"/>
      <c r="AC136" s="8" t="s">
        <v>1994</v>
      </c>
      <c r="AD136" s="8" t="str">
        <f t="shared" si="20"/>
        <v>GPIO,TDM3,GCC,,,,,,,,,,,</v>
      </c>
      <c r="AE136" s="8"/>
      <c r="AF136" s="8"/>
      <c r="AG136" s="8"/>
      <c r="AH136" s="8" t="s">
        <v>4223</v>
      </c>
      <c r="AI136" s="8" t="s">
        <v>1995</v>
      </c>
      <c r="AJ136" s="8" t="s">
        <v>4229</v>
      </c>
      <c r="AK136" s="8" t="s">
        <v>4230</v>
      </c>
      <c r="AL136" s="8" t="s">
        <v>4231</v>
      </c>
      <c r="AM136" s="8" t="s">
        <v>4232</v>
      </c>
      <c r="AN136" s="8" t="s">
        <v>4233</v>
      </c>
      <c r="AO136" s="8" t="s">
        <v>2386</v>
      </c>
      <c r="AP136" s="8" t="s">
        <v>4234</v>
      </c>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t="str">
        <f t="shared" si="19"/>
        <v>TER_MI2S_DATA1/PCM3_DOUT/TDM3_DATA1</v>
      </c>
      <c r="CF136" s="8" t="str">
        <f t="shared" si="21"/>
        <v>TER_MI2S_DATA1/PCM3_DOUT/TDM3_DATA1</v>
      </c>
      <c r="CG136" s="8" t="str">
        <f t="shared" si="22"/>
        <v>TDM3</v>
      </c>
      <c r="CH136" s="8" t="str">
        <f t="shared" si="23"/>
        <v>TDM3</v>
      </c>
      <c r="CI136" s="8">
        <v>2</v>
      </c>
      <c r="CJ136" s="8"/>
      <c r="CK136" s="8" t="s">
        <v>919</v>
      </c>
      <c r="CL136" s="8" t="s">
        <v>4235</v>
      </c>
      <c r="CM136" s="8" t="s">
        <v>4166</v>
      </c>
      <c r="CN136" s="8"/>
      <c r="CO136" s="8" t="s">
        <v>4236</v>
      </c>
      <c r="CP136" s="8"/>
      <c r="CQ136" s="8" t="s">
        <v>1083</v>
      </c>
      <c r="CR136" s="8" t="s">
        <v>745</v>
      </c>
      <c r="CS136" s="8"/>
      <c r="CT136" s="8" t="s">
        <v>763</v>
      </c>
      <c r="CU136" s="8" t="s">
        <v>1078</v>
      </c>
      <c r="CV136" s="8" t="s">
        <v>2011</v>
      </c>
      <c r="CW136" s="2"/>
      <c r="CX136" s="2"/>
      <c r="CY136" s="8"/>
      <c r="CZ136" s="8" t="str">
        <f t="shared" si="24"/>
        <v>GPIO_131</v>
      </c>
      <c r="DA136" s="8" t="str">
        <f t="shared" si="25"/>
        <v>GPIO_131</v>
      </c>
      <c r="DB136" s="8" t="str">
        <f t="shared" si="26"/>
        <v>GPIO</v>
      </c>
      <c r="DC136" s="8" t="str">
        <f t="shared" si="27"/>
        <v>GPIO</v>
      </c>
      <c r="DD136" s="8">
        <v>1</v>
      </c>
      <c r="DE136" s="8" t="s">
        <v>4237</v>
      </c>
      <c r="DF136" s="8" t="s">
        <v>4238</v>
      </c>
      <c r="DG136" s="8" t="s">
        <v>4166</v>
      </c>
      <c r="DH136" s="8"/>
      <c r="DI136" s="8" t="s">
        <v>4236</v>
      </c>
      <c r="DJ136" s="8"/>
      <c r="DK136" s="8"/>
      <c r="DL136" s="8" t="s">
        <v>1083</v>
      </c>
      <c r="DM136" s="8" t="s">
        <v>745</v>
      </c>
      <c r="DN136" s="8"/>
      <c r="DO136" s="8" t="s">
        <v>763</v>
      </c>
      <c r="DP136" s="8" t="s">
        <v>747</v>
      </c>
      <c r="DQ136" s="8"/>
      <c r="DR136" s="8"/>
      <c r="DS136" s="8"/>
      <c r="DT136" s="8"/>
    </row>
    <row r="137" spans="1:124" ht="38.25">
      <c r="A137" s="8"/>
      <c r="B137" s="89">
        <v>134</v>
      </c>
      <c r="C137" s="8" t="s">
        <v>4239</v>
      </c>
      <c r="D137" s="8" t="s">
        <v>3115</v>
      </c>
      <c r="E137" s="8" t="s">
        <v>4239</v>
      </c>
      <c r="F137" s="8" t="s">
        <v>4240</v>
      </c>
      <c r="G137" s="8" t="s">
        <v>4239</v>
      </c>
      <c r="H137" s="8" t="s">
        <v>4241</v>
      </c>
      <c r="I137" s="8" t="s">
        <v>4239</v>
      </c>
      <c r="J137" s="8" t="s">
        <v>4120</v>
      </c>
      <c r="K137" s="8" t="s">
        <v>4239</v>
      </c>
      <c r="L137" s="8" t="s">
        <v>3023</v>
      </c>
      <c r="M137" s="8"/>
      <c r="N137" s="122" t="s">
        <v>4054</v>
      </c>
      <c r="O137" s="122" t="s">
        <v>4054</v>
      </c>
      <c r="P137" s="122" t="s">
        <v>4054</v>
      </c>
      <c r="Q137" s="122" t="s">
        <v>4054</v>
      </c>
      <c r="R137" s="8">
        <v>3</v>
      </c>
      <c r="S137" s="8" t="s">
        <v>1988</v>
      </c>
      <c r="T137" s="8" t="s">
        <v>1989</v>
      </c>
      <c r="U137" s="8" t="s">
        <v>4242</v>
      </c>
      <c r="V137" s="8" t="s">
        <v>4243</v>
      </c>
      <c r="W137" s="8" t="s">
        <v>4244</v>
      </c>
      <c r="X137" s="8" t="s">
        <v>4245</v>
      </c>
      <c r="Y137" s="8" t="s">
        <v>4246</v>
      </c>
      <c r="Z137" s="8" t="s">
        <v>2057</v>
      </c>
      <c r="AA137" s="8" t="s">
        <v>2058</v>
      </c>
      <c r="AB137" s="8"/>
      <c r="AC137" s="8" t="s">
        <v>1994</v>
      </c>
      <c r="AD137" s="8" t="str">
        <f t="shared" si="20"/>
        <v>WUP_GPIO,PDC,TDM3,GP,QDSS,,,,,,,,,,</v>
      </c>
      <c r="AE137" s="8"/>
      <c r="AF137" s="8"/>
      <c r="AG137" s="8"/>
      <c r="AH137" s="8" t="s">
        <v>4247</v>
      </c>
      <c r="AI137" s="8" t="s">
        <v>2060</v>
      </c>
      <c r="AJ137" s="8" t="s">
        <v>4248</v>
      </c>
      <c r="AK137" s="8" t="s">
        <v>4249</v>
      </c>
      <c r="AL137" s="8" t="s">
        <v>4231</v>
      </c>
      <c r="AM137" s="8" t="s">
        <v>4250</v>
      </c>
      <c r="AN137" s="8" t="s">
        <v>4251</v>
      </c>
      <c r="AO137" s="8" t="s">
        <v>2230</v>
      </c>
      <c r="AP137" s="8" t="s">
        <v>4252</v>
      </c>
      <c r="AQ137" s="8" t="s">
        <v>4253</v>
      </c>
      <c r="AR137" s="8" t="s">
        <v>2264</v>
      </c>
      <c r="AS137" s="8" t="s">
        <v>4254</v>
      </c>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t="str">
        <f t="shared" si="19"/>
        <v>WUP_GPIO_132</v>
      </c>
      <c r="CF137" s="8" t="str">
        <f t="shared" si="21"/>
        <v>WUP_GPIO_132</v>
      </c>
      <c r="CG137" s="8" t="str">
        <f t="shared" si="22"/>
        <v>WUP_GPIO,PDC</v>
      </c>
      <c r="CH137" s="8" t="str">
        <f t="shared" si="23"/>
        <v>WUP_GPIO,PDC</v>
      </c>
      <c r="CI137" s="8">
        <v>1</v>
      </c>
      <c r="CJ137" s="8" t="s">
        <v>1640</v>
      </c>
      <c r="CK137" s="8" t="s">
        <v>1639</v>
      </c>
      <c r="CL137" s="114"/>
      <c r="CM137" s="8" t="s">
        <v>3919</v>
      </c>
      <c r="CN137" s="8"/>
      <c r="CO137" s="8" t="s">
        <v>3892</v>
      </c>
      <c r="CP137" s="8" t="s">
        <v>2163</v>
      </c>
      <c r="CQ137" s="8" t="s">
        <v>1083</v>
      </c>
      <c r="CR137" s="8" t="s">
        <v>745</v>
      </c>
      <c r="CS137" s="8"/>
      <c r="CT137" s="8" t="s">
        <v>763</v>
      </c>
      <c r="CU137" s="8" t="s">
        <v>1078</v>
      </c>
      <c r="CV137" s="92" t="s">
        <v>2011</v>
      </c>
      <c r="CW137" s="112" t="s">
        <v>12190</v>
      </c>
      <c r="CX137" s="2"/>
      <c r="CY137" s="8"/>
      <c r="CZ137" s="8" t="str">
        <f t="shared" si="24"/>
        <v>WUP_GPIO_132</v>
      </c>
      <c r="DA137" s="8" t="str">
        <f t="shared" si="25"/>
        <v>WUP_GPIO_132</v>
      </c>
      <c r="DB137" s="8" t="str">
        <f t="shared" si="26"/>
        <v>WUP_GPIO,PDC</v>
      </c>
      <c r="DC137" s="8" t="str">
        <f t="shared" si="27"/>
        <v>WUP_GPIO,PDC</v>
      </c>
      <c r="DD137" s="8">
        <v>1</v>
      </c>
      <c r="DE137" s="8" t="s">
        <v>920</v>
      </c>
      <c r="DF137" s="114" t="s">
        <v>880</v>
      </c>
      <c r="DG137" s="8" t="s">
        <v>3919</v>
      </c>
      <c r="DH137" s="8"/>
      <c r="DI137" s="8" t="s">
        <v>3892</v>
      </c>
      <c r="DJ137" s="8" t="s">
        <v>2163</v>
      </c>
      <c r="DK137" s="8"/>
      <c r="DL137" s="8" t="s">
        <v>1083</v>
      </c>
      <c r="DM137" s="8" t="s">
        <v>745</v>
      </c>
      <c r="DN137" s="8"/>
      <c r="DO137" s="8" t="s">
        <v>763</v>
      </c>
      <c r="DP137" s="8" t="s">
        <v>747</v>
      </c>
      <c r="DQ137" s="8"/>
      <c r="DR137" s="8"/>
      <c r="DS137" s="8"/>
      <c r="DT137" s="8"/>
    </row>
    <row r="138" spans="1:124">
      <c r="A138" s="8"/>
      <c r="B138" s="89">
        <v>135</v>
      </c>
      <c r="C138" s="8" t="s">
        <v>4255</v>
      </c>
      <c r="D138" s="8" t="s">
        <v>4256</v>
      </c>
      <c r="E138" s="8" t="s">
        <v>4255</v>
      </c>
      <c r="F138" s="8" t="s">
        <v>4257</v>
      </c>
      <c r="G138" s="8" t="s">
        <v>4255</v>
      </c>
      <c r="H138" s="8" t="s">
        <v>4258</v>
      </c>
      <c r="I138" s="8" t="s">
        <v>4255</v>
      </c>
      <c r="J138" s="8" t="s">
        <v>3974</v>
      </c>
      <c r="K138" s="8" t="s">
        <v>4255</v>
      </c>
      <c r="L138" s="8" t="s">
        <v>4259</v>
      </c>
      <c r="M138" s="8"/>
      <c r="N138" s="122" t="s">
        <v>4054</v>
      </c>
      <c r="O138" s="122" t="s">
        <v>4054</v>
      </c>
      <c r="P138" s="122" t="s">
        <v>4054</v>
      </c>
      <c r="Q138" s="122" t="s">
        <v>4054</v>
      </c>
      <c r="R138" s="8">
        <v>3</v>
      </c>
      <c r="S138" s="8" t="s">
        <v>1988</v>
      </c>
      <c r="T138" s="8" t="s">
        <v>1989</v>
      </c>
      <c r="U138" s="8" t="s">
        <v>4260</v>
      </c>
      <c r="V138" s="8" t="s">
        <v>4261</v>
      </c>
      <c r="W138" s="8" t="s">
        <v>4262</v>
      </c>
      <c r="X138" s="8" t="s">
        <v>4263</v>
      </c>
      <c r="Y138" s="8" t="s">
        <v>4264</v>
      </c>
      <c r="Z138" s="8" t="s">
        <v>2057</v>
      </c>
      <c r="AA138" s="8" t="s">
        <v>2058</v>
      </c>
      <c r="AB138" s="8"/>
      <c r="AC138" s="8" t="s">
        <v>1994</v>
      </c>
      <c r="AD138" s="8" t="str">
        <f t="shared" si="20"/>
        <v>WUP_GPIO,PDC,TDM3,QDSS,,,,,,,,,,,</v>
      </c>
      <c r="AE138" s="8"/>
      <c r="AF138" s="8"/>
      <c r="AG138" s="8"/>
      <c r="AH138" s="8" t="s">
        <v>4265</v>
      </c>
      <c r="AI138" s="8" t="s">
        <v>2060</v>
      </c>
      <c r="AJ138" s="8" t="s">
        <v>4266</v>
      </c>
      <c r="AK138" s="8" t="s">
        <v>4267</v>
      </c>
      <c r="AL138" s="8" t="s">
        <v>4231</v>
      </c>
      <c r="AM138" s="8" t="s">
        <v>4268</v>
      </c>
      <c r="AN138" s="8" t="s">
        <v>4269</v>
      </c>
      <c r="AO138" s="8" t="s">
        <v>2264</v>
      </c>
      <c r="AP138" s="8" t="s">
        <v>4270</v>
      </c>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t="str">
        <f t="shared" si="19"/>
        <v>TER_MI2S_SCK/PCM3_CLK/TDM3_CLK</v>
      </c>
      <c r="CF138" s="8" t="str">
        <f t="shared" si="21"/>
        <v>TER_MI2S_SCK/PCM3_CLK/TDM3_CLK</v>
      </c>
      <c r="CG138" s="8" t="str">
        <f t="shared" si="22"/>
        <v>TDM3</v>
      </c>
      <c r="CH138" s="8" t="str">
        <f t="shared" si="23"/>
        <v>TDM3</v>
      </c>
      <c r="CI138" s="8">
        <v>2</v>
      </c>
      <c r="CJ138" s="8" t="s">
        <v>921</v>
      </c>
      <c r="CK138" s="8" t="s">
        <v>758</v>
      </c>
      <c r="CL138" s="8"/>
      <c r="CM138" s="8" t="s">
        <v>4166</v>
      </c>
      <c r="CN138" s="8"/>
      <c r="CO138" s="8" t="s">
        <v>4236</v>
      </c>
      <c r="CP138" s="8"/>
      <c r="CQ138" s="8" t="s">
        <v>1085</v>
      </c>
      <c r="CR138" s="8" t="s">
        <v>745</v>
      </c>
      <c r="CS138" s="8"/>
      <c r="CT138" s="8" t="s">
        <v>763</v>
      </c>
      <c r="CU138" s="8" t="s">
        <v>1078</v>
      </c>
      <c r="CV138" s="8" t="s">
        <v>2011</v>
      </c>
      <c r="CW138" s="112" t="s">
        <v>4271</v>
      </c>
      <c r="CX138" s="2"/>
      <c r="CY138" s="8"/>
      <c r="CZ138" s="8" t="str">
        <f t="shared" si="24"/>
        <v>TER_MI2S_SCK/PCM3_CLK/TDM3_CLK</v>
      </c>
      <c r="DA138" s="8" t="str">
        <f t="shared" si="25"/>
        <v>TER_MI2S_SCK/PCM3_CLK/TDM3_CLK</v>
      </c>
      <c r="DB138" s="8" t="str">
        <f t="shared" si="26"/>
        <v>TDM3</v>
      </c>
      <c r="DC138" s="8" t="str">
        <f t="shared" si="27"/>
        <v>TDM3</v>
      </c>
      <c r="DD138" s="8">
        <v>2</v>
      </c>
      <c r="DE138" s="8" t="s">
        <v>938</v>
      </c>
      <c r="DF138" s="8" t="s">
        <v>939</v>
      </c>
      <c r="DG138" s="8" t="s">
        <v>4166</v>
      </c>
      <c r="DH138" s="8"/>
      <c r="DI138" s="8" t="s">
        <v>4236</v>
      </c>
      <c r="DJ138" s="8"/>
      <c r="DK138" s="8"/>
      <c r="DL138" s="8" t="s">
        <v>1085</v>
      </c>
      <c r="DM138" s="8" t="s">
        <v>745</v>
      </c>
      <c r="DN138" s="8"/>
      <c r="DO138" s="8" t="s">
        <v>763</v>
      </c>
      <c r="DP138" s="8" t="s">
        <v>747</v>
      </c>
      <c r="DQ138" s="8"/>
      <c r="DR138" s="8"/>
      <c r="DS138" s="8"/>
      <c r="DT138" s="8"/>
    </row>
    <row r="139" spans="1:124">
      <c r="A139" s="8"/>
      <c r="B139" s="89">
        <v>136</v>
      </c>
      <c r="C139" s="8" t="s">
        <v>4272</v>
      </c>
      <c r="D139" s="8" t="s">
        <v>4273</v>
      </c>
      <c r="E139" s="8" t="s">
        <v>4272</v>
      </c>
      <c r="F139" s="8" t="s">
        <v>4274</v>
      </c>
      <c r="G139" s="8" t="s">
        <v>4272</v>
      </c>
      <c r="H139" s="8" t="s">
        <v>4275</v>
      </c>
      <c r="I139" s="8" t="s">
        <v>4272</v>
      </c>
      <c r="J139" s="8" t="s">
        <v>2127</v>
      </c>
      <c r="K139" s="8" t="s">
        <v>4272</v>
      </c>
      <c r="L139" s="8" t="s">
        <v>4276</v>
      </c>
      <c r="M139" s="8"/>
      <c r="N139" s="122" t="s">
        <v>4054</v>
      </c>
      <c r="O139" s="122" t="s">
        <v>4054</v>
      </c>
      <c r="P139" s="122" t="s">
        <v>4054</v>
      </c>
      <c r="Q139" s="122" t="s">
        <v>4054</v>
      </c>
      <c r="R139" s="8">
        <v>3</v>
      </c>
      <c r="S139" s="8" t="s">
        <v>1988</v>
      </c>
      <c r="T139" s="8" t="s">
        <v>1989</v>
      </c>
      <c r="U139" s="8" t="s">
        <v>4277</v>
      </c>
      <c r="V139" s="8" t="s">
        <v>4278</v>
      </c>
      <c r="W139" s="8" t="s">
        <v>4279</v>
      </c>
      <c r="X139" s="8" t="s">
        <v>4280</v>
      </c>
      <c r="Y139" s="8" t="s">
        <v>4281</v>
      </c>
      <c r="Z139" s="8" t="s">
        <v>2057</v>
      </c>
      <c r="AA139" s="8" t="s">
        <v>2058</v>
      </c>
      <c r="AB139" s="8"/>
      <c r="AC139" s="8" t="s">
        <v>1994</v>
      </c>
      <c r="AD139" s="8" t="str">
        <f t="shared" si="20"/>
        <v>WUP_GPIO,PDC,TDM3,QDSS,,,,,,,,,,,</v>
      </c>
      <c r="AE139" s="8"/>
      <c r="AF139" s="8"/>
      <c r="AG139" s="8"/>
      <c r="AH139" s="8" t="s">
        <v>4282</v>
      </c>
      <c r="AI139" s="8" t="s">
        <v>2060</v>
      </c>
      <c r="AJ139" s="8" t="s">
        <v>4283</v>
      </c>
      <c r="AK139" s="8" t="s">
        <v>4284</v>
      </c>
      <c r="AL139" s="8" t="s">
        <v>4231</v>
      </c>
      <c r="AM139" s="8" t="s">
        <v>4285</v>
      </c>
      <c r="AN139" s="8" t="s">
        <v>4286</v>
      </c>
      <c r="AO139" s="8" t="s">
        <v>2264</v>
      </c>
      <c r="AP139" s="8" t="s">
        <v>4287</v>
      </c>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t="str">
        <f t="shared" si="19"/>
        <v>TER_MI2S_WS/PCM3_SYNC/TDM3_SYNC</v>
      </c>
      <c r="CF139" s="8" t="str">
        <f t="shared" si="21"/>
        <v>TER_MI2S_WS/PCM3_SYNC/TDM3_SYNC</v>
      </c>
      <c r="CG139" s="8" t="str">
        <f t="shared" si="22"/>
        <v>TDM3</v>
      </c>
      <c r="CH139" s="8" t="str">
        <f t="shared" si="23"/>
        <v>TDM3</v>
      </c>
      <c r="CI139" s="8">
        <v>2</v>
      </c>
      <c r="CJ139" s="8" t="s">
        <v>922</v>
      </c>
      <c r="CK139" s="8" t="s">
        <v>758</v>
      </c>
      <c r="CL139" s="8"/>
      <c r="CM139" s="8" t="s">
        <v>4166</v>
      </c>
      <c r="CN139" s="8"/>
      <c r="CO139" s="8" t="s">
        <v>4236</v>
      </c>
      <c r="CP139" s="8"/>
      <c r="CQ139" s="8" t="s">
        <v>1085</v>
      </c>
      <c r="CR139" s="8" t="s">
        <v>745</v>
      </c>
      <c r="CS139" s="8"/>
      <c r="CT139" s="8" t="s">
        <v>763</v>
      </c>
      <c r="CU139" s="8" t="s">
        <v>1078</v>
      </c>
      <c r="CV139" s="8" t="s">
        <v>2011</v>
      </c>
      <c r="CW139" s="112" t="s">
        <v>4288</v>
      </c>
      <c r="CX139" s="2"/>
      <c r="CY139" s="8"/>
      <c r="CZ139" s="8" t="str">
        <f t="shared" si="24"/>
        <v>TER_MI2S_WS/PCM3_SYNC/TDM3_SYNC</v>
      </c>
      <c r="DA139" s="8" t="str">
        <f t="shared" si="25"/>
        <v>TER_MI2S_WS/PCM3_SYNC/TDM3_SYNC</v>
      </c>
      <c r="DB139" s="8" t="str">
        <f t="shared" si="26"/>
        <v>TDM3</v>
      </c>
      <c r="DC139" s="8" t="str">
        <f t="shared" si="27"/>
        <v>TDM3</v>
      </c>
      <c r="DD139" s="8">
        <v>2</v>
      </c>
      <c r="DE139" s="8" t="s">
        <v>941</v>
      </c>
      <c r="DF139" s="8" t="s">
        <v>939</v>
      </c>
      <c r="DG139" s="8" t="s">
        <v>4166</v>
      </c>
      <c r="DH139" s="8"/>
      <c r="DI139" s="8" t="s">
        <v>4236</v>
      </c>
      <c r="DJ139" s="8"/>
      <c r="DK139" s="8"/>
      <c r="DL139" s="8" t="s">
        <v>1085</v>
      </c>
      <c r="DM139" s="8" t="s">
        <v>745</v>
      </c>
      <c r="DN139" s="8"/>
      <c r="DO139" s="8" t="s">
        <v>763</v>
      </c>
      <c r="DP139" s="8" t="s">
        <v>747</v>
      </c>
      <c r="DQ139" s="8"/>
      <c r="DR139" s="8"/>
      <c r="DS139" s="8"/>
      <c r="DT139" s="8"/>
    </row>
    <row r="140" spans="1:124" ht="25.5">
      <c r="A140" s="8"/>
      <c r="B140" s="89">
        <v>137</v>
      </c>
      <c r="C140" s="8" t="s">
        <v>4289</v>
      </c>
      <c r="D140" s="8" t="s">
        <v>4290</v>
      </c>
      <c r="E140" s="8" t="s">
        <v>4289</v>
      </c>
      <c r="F140" s="8" t="s">
        <v>4291</v>
      </c>
      <c r="G140" s="8" t="s">
        <v>4289</v>
      </c>
      <c r="H140" s="8" t="s">
        <v>4292</v>
      </c>
      <c r="I140" s="8" t="s">
        <v>4289</v>
      </c>
      <c r="J140" s="8" t="s">
        <v>2106</v>
      </c>
      <c r="K140" s="8" t="s">
        <v>4289</v>
      </c>
      <c r="L140" s="8" t="s">
        <v>4293</v>
      </c>
      <c r="M140" s="8"/>
      <c r="N140" s="122" t="s">
        <v>4054</v>
      </c>
      <c r="O140" s="122" t="s">
        <v>4054</v>
      </c>
      <c r="P140" s="122" t="s">
        <v>4054</v>
      </c>
      <c r="Q140" s="122" t="s">
        <v>4054</v>
      </c>
      <c r="R140" s="8">
        <v>3</v>
      </c>
      <c r="S140" s="8" t="s">
        <v>1988</v>
      </c>
      <c r="T140" s="8" t="s">
        <v>1989</v>
      </c>
      <c r="U140" s="8" t="s">
        <v>4294</v>
      </c>
      <c r="V140" s="8" t="s">
        <v>4295</v>
      </c>
      <c r="W140" s="8" t="s">
        <v>4296</v>
      </c>
      <c r="X140" s="8" t="s">
        <v>4297</v>
      </c>
      <c r="Y140" s="8"/>
      <c r="Z140" s="8"/>
      <c r="AA140" s="8"/>
      <c r="AB140" s="8"/>
      <c r="AC140" s="8" t="s">
        <v>1994</v>
      </c>
      <c r="AD140" s="8" t="str">
        <f t="shared" si="20"/>
        <v>GPIO,TDM3,,,,,,,,,,,,</v>
      </c>
      <c r="AE140" s="8"/>
      <c r="AF140" s="8"/>
      <c r="AG140" s="8"/>
      <c r="AH140" s="8" t="s">
        <v>4289</v>
      </c>
      <c r="AI140" s="8" t="s">
        <v>1995</v>
      </c>
      <c r="AJ140" s="8" t="s">
        <v>4298</v>
      </c>
      <c r="AK140" s="8" t="s">
        <v>4299</v>
      </c>
      <c r="AL140" s="8" t="s">
        <v>4231</v>
      </c>
      <c r="AM140" s="8" t="s">
        <v>4300</v>
      </c>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t="str">
        <f t="shared" si="19"/>
        <v>TER_MI2S_DATA0/PCM3_DIN/TDM3_DATA0</v>
      </c>
      <c r="CF140" s="8" t="str">
        <f t="shared" si="21"/>
        <v>TER_MI2S_DATA0/PCM3_DIN/TDM3_DATA0</v>
      </c>
      <c r="CG140" s="8" t="str">
        <f t="shared" si="22"/>
        <v>TDM3</v>
      </c>
      <c r="CH140" s="8" t="str">
        <f t="shared" si="23"/>
        <v>TDM3</v>
      </c>
      <c r="CI140" s="8">
        <v>2</v>
      </c>
      <c r="CJ140" s="8" t="s">
        <v>923</v>
      </c>
      <c r="CK140" s="8" t="s">
        <v>758</v>
      </c>
      <c r="CL140" s="8"/>
      <c r="CM140" s="8" t="s">
        <v>4166</v>
      </c>
      <c r="CN140" s="8"/>
      <c r="CO140" s="8" t="s">
        <v>4236</v>
      </c>
      <c r="CP140" s="8"/>
      <c r="CQ140" s="8" t="s">
        <v>1083</v>
      </c>
      <c r="CR140" s="8" t="s">
        <v>745</v>
      </c>
      <c r="CS140" s="8"/>
      <c r="CT140" s="8" t="s">
        <v>763</v>
      </c>
      <c r="CU140" s="8" t="s">
        <v>1078</v>
      </c>
      <c r="CV140" s="8" t="s">
        <v>2011</v>
      </c>
      <c r="CW140" s="112" t="s">
        <v>4301</v>
      </c>
      <c r="CX140" s="2"/>
      <c r="CY140" s="8"/>
      <c r="CZ140" s="8" t="str">
        <f t="shared" si="24"/>
        <v>TER_MI2S_DATA0/PCM3_DIN/TDM3_DATA0</v>
      </c>
      <c r="DA140" s="8" t="str">
        <f t="shared" si="25"/>
        <v>TER_MI2S_DATA0/PCM3_DIN/TDM3_DATA0</v>
      </c>
      <c r="DB140" s="8" t="str">
        <f t="shared" si="26"/>
        <v>TDM3</v>
      </c>
      <c r="DC140" s="8" t="str">
        <f t="shared" si="27"/>
        <v>TDM3</v>
      </c>
      <c r="DD140" s="8">
        <v>2</v>
      </c>
      <c r="DE140" s="8" t="s">
        <v>942</v>
      </c>
      <c r="DF140" s="8" t="s">
        <v>939</v>
      </c>
      <c r="DG140" s="8" t="s">
        <v>4166</v>
      </c>
      <c r="DH140" s="8"/>
      <c r="DI140" s="8" t="s">
        <v>4236</v>
      </c>
      <c r="DJ140" s="8"/>
      <c r="DK140" s="8" t="s">
        <v>4302</v>
      </c>
      <c r="DL140" s="8" t="s">
        <v>1083</v>
      </c>
      <c r="DM140" s="8" t="s">
        <v>745</v>
      </c>
      <c r="DN140" s="8"/>
      <c r="DO140" s="8" t="s">
        <v>763</v>
      </c>
      <c r="DP140" s="8" t="s">
        <v>747</v>
      </c>
      <c r="DQ140" s="8"/>
      <c r="DR140" s="8"/>
      <c r="DS140" s="8"/>
      <c r="DT140" s="8"/>
    </row>
    <row r="141" spans="1:124" ht="102">
      <c r="A141" s="8"/>
      <c r="B141" s="89">
        <v>138</v>
      </c>
      <c r="C141" s="8" t="s">
        <v>4303</v>
      </c>
      <c r="D141" s="8" t="s">
        <v>4304</v>
      </c>
      <c r="E141" s="8" t="s">
        <v>4303</v>
      </c>
      <c r="F141" s="8" t="s">
        <v>2930</v>
      </c>
      <c r="G141" s="8" t="s">
        <v>4303</v>
      </c>
      <c r="H141" s="8" t="s">
        <v>4305</v>
      </c>
      <c r="I141" s="8" t="s">
        <v>4303</v>
      </c>
      <c r="J141" s="8" t="s">
        <v>4306</v>
      </c>
      <c r="K141" s="8" t="s">
        <v>4303</v>
      </c>
      <c r="L141" s="8" t="s">
        <v>3100</v>
      </c>
      <c r="M141" s="8"/>
      <c r="N141" s="122" t="s">
        <v>4054</v>
      </c>
      <c r="O141" s="122" t="s">
        <v>4054</v>
      </c>
      <c r="P141" s="122" t="s">
        <v>4054</v>
      </c>
      <c r="Q141" s="122" t="s">
        <v>4054</v>
      </c>
      <c r="R141" s="8">
        <v>3</v>
      </c>
      <c r="S141" s="8" t="s">
        <v>1988</v>
      </c>
      <c r="T141" s="8" t="s">
        <v>1989</v>
      </c>
      <c r="U141" s="8" t="s">
        <v>4307</v>
      </c>
      <c r="V141" s="8" t="s">
        <v>4308</v>
      </c>
      <c r="W141" s="8" t="s">
        <v>4309</v>
      </c>
      <c r="X141" s="8" t="s">
        <v>4310</v>
      </c>
      <c r="Y141" s="8" t="s">
        <v>4311</v>
      </c>
      <c r="Z141" s="8" t="s">
        <v>2057</v>
      </c>
      <c r="AA141" s="8" t="s">
        <v>2058</v>
      </c>
      <c r="AB141" s="8" t="s">
        <v>4312</v>
      </c>
      <c r="AC141" s="8" t="s">
        <v>1994</v>
      </c>
      <c r="AD141" s="8" t="str">
        <f t="shared" si="20"/>
        <v>WUP_GPIO,PDC,TDM4,GCC,,,,,,,,,,,</v>
      </c>
      <c r="AE141" s="8"/>
      <c r="AF141" s="8"/>
      <c r="AG141" s="8"/>
      <c r="AH141" s="8" t="s">
        <v>4313</v>
      </c>
      <c r="AI141" s="8" t="s">
        <v>2060</v>
      </c>
      <c r="AJ141" s="8" t="s">
        <v>4314</v>
      </c>
      <c r="AK141" s="8" t="s">
        <v>4315</v>
      </c>
      <c r="AL141" s="8" t="s">
        <v>4316</v>
      </c>
      <c r="AM141" s="8" t="s">
        <v>4317</v>
      </c>
      <c r="AN141" s="8" t="s">
        <v>4318</v>
      </c>
      <c r="AO141" s="8" t="s">
        <v>2386</v>
      </c>
      <c r="AP141" s="8" t="s">
        <v>4319</v>
      </c>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t="str">
        <f t="shared" si="19"/>
        <v>WUP_GPIO_136</v>
      </c>
      <c r="CF141" s="8" t="str">
        <f t="shared" si="21"/>
        <v>WUP_GPIO_136</v>
      </c>
      <c r="CG141" s="8" t="str">
        <f t="shared" si="22"/>
        <v>WUP_GPIO,PDC</v>
      </c>
      <c r="CH141" s="8" t="str">
        <f t="shared" si="23"/>
        <v>WUP_GPIO,PDC</v>
      </c>
      <c r="CI141" s="8">
        <v>1</v>
      </c>
      <c r="CJ141" s="14" t="s">
        <v>12315</v>
      </c>
      <c r="CK141" s="14" t="s">
        <v>12318</v>
      </c>
      <c r="CL141" s="14"/>
      <c r="CM141" s="8" t="s">
        <v>2009</v>
      </c>
      <c r="CN141" s="8"/>
      <c r="CO141" s="8" t="s">
        <v>3095</v>
      </c>
      <c r="CP141" s="8"/>
      <c r="CQ141" s="8" t="s">
        <v>1083</v>
      </c>
      <c r="CR141" s="8" t="s">
        <v>745</v>
      </c>
      <c r="CS141" s="8" t="s">
        <v>1989</v>
      </c>
      <c r="CT141" s="8" t="s">
        <v>763</v>
      </c>
      <c r="CU141" s="8" t="s">
        <v>1078</v>
      </c>
      <c r="CV141" s="8" t="s">
        <v>2011</v>
      </c>
      <c r="CW141" s="118" t="s">
        <v>11146</v>
      </c>
      <c r="CX141" s="113" t="s">
        <v>4322</v>
      </c>
      <c r="CY141" s="8"/>
      <c r="CZ141" s="8" t="str">
        <f t="shared" si="24"/>
        <v>WUP_GPIO_136</v>
      </c>
      <c r="DA141" s="8" t="str">
        <f t="shared" si="25"/>
        <v>WUP_GPIO_136</v>
      </c>
      <c r="DB141" s="8" t="str">
        <f t="shared" si="26"/>
        <v>WUP_GPIO,PDC</v>
      </c>
      <c r="DC141" s="8" t="str">
        <f t="shared" si="27"/>
        <v>WUP_GPIO,PDC</v>
      </c>
      <c r="DD141" s="8">
        <v>1</v>
      </c>
      <c r="DE141" s="8" t="s">
        <v>924</v>
      </c>
      <c r="DF141" s="8" t="s">
        <v>844</v>
      </c>
      <c r="DG141" s="8" t="s">
        <v>2009</v>
      </c>
      <c r="DH141" s="8"/>
      <c r="DI141" s="8" t="s">
        <v>3095</v>
      </c>
      <c r="DJ141" s="8"/>
      <c r="DK141" s="8"/>
      <c r="DL141" s="8" t="s">
        <v>1083</v>
      </c>
      <c r="DM141" s="8" t="s">
        <v>745</v>
      </c>
      <c r="DN141" s="8"/>
      <c r="DO141" s="8" t="s">
        <v>763</v>
      </c>
      <c r="DP141" s="8" t="s">
        <v>747</v>
      </c>
      <c r="DQ141" s="8"/>
      <c r="DR141" s="8"/>
      <c r="DS141" s="8"/>
      <c r="DT141" s="8"/>
    </row>
    <row r="142" spans="1:124" ht="63.75">
      <c r="A142" s="8"/>
      <c r="B142" s="89">
        <v>139</v>
      </c>
      <c r="C142" s="8" t="s">
        <v>4323</v>
      </c>
      <c r="D142" s="8" t="s">
        <v>4324</v>
      </c>
      <c r="E142" s="8" t="s">
        <v>4323</v>
      </c>
      <c r="F142" s="8" t="s">
        <v>3319</v>
      </c>
      <c r="G142" s="8" t="s">
        <v>4323</v>
      </c>
      <c r="H142" s="8" t="s">
        <v>3402</v>
      </c>
      <c r="I142" s="8" t="s">
        <v>4323</v>
      </c>
      <c r="J142" s="8" t="s">
        <v>4325</v>
      </c>
      <c r="K142" s="8" t="s">
        <v>4323</v>
      </c>
      <c r="L142" s="8" t="s">
        <v>4290</v>
      </c>
      <c r="M142" s="8"/>
      <c r="N142" s="122" t="s">
        <v>4054</v>
      </c>
      <c r="O142" s="122" t="s">
        <v>4054</v>
      </c>
      <c r="P142" s="122" t="s">
        <v>4054</v>
      </c>
      <c r="Q142" s="122" t="s">
        <v>4054</v>
      </c>
      <c r="R142" s="8">
        <v>3</v>
      </c>
      <c r="S142" s="8" t="s">
        <v>1988</v>
      </c>
      <c r="T142" s="8" t="s">
        <v>1989</v>
      </c>
      <c r="U142" s="8" t="s">
        <v>4326</v>
      </c>
      <c r="V142" s="8" t="s">
        <v>4327</v>
      </c>
      <c r="W142" s="8" t="s">
        <v>4328</v>
      </c>
      <c r="X142" s="8" t="s">
        <v>4329</v>
      </c>
      <c r="Y142" s="8"/>
      <c r="Z142" s="8"/>
      <c r="AA142" s="8"/>
      <c r="AB142" s="8"/>
      <c r="AC142" s="8" t="s">
        <v>1994</v>
      </c>
      <c r="AD142" s="8" t="str">
        <f t="shared" si="20"/>
        <v>GPIO,TDM4,GCC,,,,,,,,,,,</v>
      </c>
      <c r="AE142" s="8"/>
      <c r="AF142" s="8"/>
      <c r="AG142" s="8"/>
      <c r="AH142" s="8" t="s">
        <v>4323</v>
      </c>
      <c r="AI142" s="8" t="s">
        <v>1995</v>
      </c>
      <c r="AJ142" s="8" t="s">
        <v>4330</v>
      </c>
      <c r="AK142" s="8" t="s">
        <v>4331</v>
      </c>
      <c r="AL142" s="8" t="s">
        <v>4316</v>
      </c>
      <c r="AM142" s="8" t="s">
        <v>4332</v>
      </c>
      <c r="AN142" s="8" t="s">
        <v>4333</v>
      </c>
      <c r="AO142" s="8" t="s">
        <v>2386</v>
      </c>
      <c r="AP142" s="8" t="s">
        <v>4334</v>
      </c>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t="str">
        <f t="shared" si="19"/>
        <v>QUA_MI2S_SCK/PCM4_CLK/TDM4_CLK</v>
      </c>
      <c r="CF142" s="8" t="str">
        <f t="shared" si="21"/>
        <v>QUA_MI2S_SCK/PCM4_CLK/TDM4_CLK</v>
      </c>
      <c r="CG142" s="8" t="str">
        <f t="shared" si="22"/>
        <v>TDM4</v>
      </c>
      <c r="CH142" s="8" t="str">
        <f t="shared" si="23"/>
        <v>TDM4</v>
      </c>
      <c r="CI142" s="8">
        <v>2</v>
      </c>
      <c r="CJ142" s="8" t="s">
        <v>925</v>
      </c>
      <c r="CK142" s="8" t="s">
        <v>859</v>
      </c>
      <c r="CL142" s="8"/>
      <c r="CM142" s="8"/>
      <c r="CN142" s="8"/>
      <c r="CO142" s="8" t="s">
        <v>4335</v>
      </c>
      <c r="CP142" s="8"/>
      <c r="CQ142" s="8" t="s">
        <v>1085</v>
      </c>
      <c r="CR142" s="8" t="s">
        <v>745</v>
      </c>
      <c r="CS142" s="8"/>
      <c r="CT142" s="8" t="s">
        <v>763</v>
      </c>
      <c r="CU142" s="8" t="s">
        <v>1078</v>
      </c>
      <c r="CV142" s="8" t="s">
        <v>2011</v>
      </c>
      <c r="CW142" s="118" t="s">
        <v>12300</v>
      </c>
      <c r="CX142" s="2"/>
      <c r="CY142" s="8"/>
      <c r="CZ142" s="8" t="str">
        <f t="shared" si="24"/>
        <v>QUA_MI2S_SCK/PCM4_CLK/TDM4_CLK</v>
      </c>
      <c r="DA142" s="8" t="str">
        <f t="shared" si="25"/>
        <v>QUA_MI2S_SCK/PCM4_CLK/TDM4_CLK</v>
      </c>
      <c r="DB142" s="8" t="str">
        <f t="shared" si="26"/>
        <v>TDM4</v>
      </c>
      <c r="DC142" s="8" t="str">
        <f t="shared" si="27"/>
        <v>TDM4</v>
      </c>
      <c r="DD142" s="8">
        <v>2</v>
      </c>
      <c r="DE142" s="8" t="s">
        <v>925</v>
      </c>
      <c r="DF142" s="8" t="s">
        <v>859</v>
      </c>
      <c r="DG142" s="8"/>
      <c r="DH142" s="8"/>
      <c r="DI142" s="8" t="s">
        <v>4335</v>
      </c>
      <c r="DJ142" s="8"/>
      <c r="DK142" s="8"/>
      <c r="DL142" s="8" t="s">
        <v>1085</v>
      </c>
      <c r="DM142" s="8" t="s">
        <v>745</v>
      </c>
      <c r="DN142" s="8"/>
      <c r="DO142" s="8" t="s">
        <v>763</v>
      </c>
      <c r="DP142" s="8" t="s">
        <v>747</v>
      </c>
      <c r="DQ142" s="8"/>
      <c r="DR142" s="8"/>
      <c r="DS142" s="8"/>
      <c r="DT142" s="8"/>
    </row>
    <row r="143" spans="1:124" ht="38.25">
      <c r="A143" s="8"/>
      <c r="B143" s="89">
        <v>140</v>
      </c>
      <c r="C143" s="8" t="s">
        <v>4336</v>
      </c>
      <c r="D143" s="8" t="s">
        <v>2960</v>
      </c>
      <c r="E143" s="8" t="s">
        <v>4336</v>
      </c>
      <c r="F143" s="8" t="s">
        <v>3372</v>
      </c>
      <c r="G143" s="8" t="s">
        <v>4336</v>
      </c>
      <c r="H143" s="8" t="s">
        <v>4337</v>
      </c>
      <c r="I143" s="8" t="s">
        <v>4336</v>
      </c>
      <c r="J143" s="8" t="s">
        <v>4338</v>
      </c>
      <c r="K143" s="8" t="s">
        <v>4336</v>
      </c>
      <c r="L143" s="8" t="s">
        <v>4273</v>
      </c>
      <c r="M143" s="8"/>
      <c r="N143" s="122" t="s">
        <v>4054</v>
      </c>
      <c r="O143" s="122" t="s">
        <v>4054</v>
      </c>
      <c r="P143" s="122" t="s">
        <v>4054</v>
      </c>
      <c r="Q143" s="122" t="s">
        <v>4054</v>
      </c>
      <c r="R143" s="8">
        <v>3</v>
      </c>
      <c r="S143" s="8" t="s">
        <v>1988</v>
      </c>
      <c r="T143" s="8" t="s">
        <v>1989</v>
      </c>
      <c r="U143" s="8" t="s">
        <v>4339</v>
      </c>
      <c r="V143" s="8" t="s">
        <v>4340</v>
      </c>
      <c r="W143" s="8" t="s">
        <v>4341</v>
      </c>
      <c r="X143" s="8" t="s">
        <v>4342</v>
      </c>
      <c r="Y143" s="8"/>
      <c r="Z143" s="8"/>
      <c r="AA143" s="8"/>
      <c r="AB143" s="8"/>
      <c r="AC143" s="8" t="s">
        <v>1994</v>
      </c>
      <c r="AD143" s="8" t="str">
        <f t="shared" si="20"/>
        <v>GPIO,TDM4,GCC,,,,,,,,,,,</v>
      </c>
      <c r="AE143" s="8"/>
      <c r="AF143" s="8"/>
      <c r="AG143" s="8"/>
      <c r="AH143" s="8" t="s">
        <v>4336</v>
      </c>
      <c r="AI143" s="8" t="s">
        <v>1995</v>
      </c>
      <c r="AJ143" s="8" t="s">
        <v>4343</v>
      </c>
      <c r="AK143" s="8" t="s">
        <v>4344</v>
      </c>
      <c r="AL143" s="8" t="s">
        <v>4316</v>
      </c>
      <c r="AM143" s="8" t="s">
        <v>4345</v>
      </c>
      <c r="AN143" s="8" t="s">
        <v>4346</v>
      </c>
      <c r="AO143" s="8" t="s">
        <v>2386</v>
      </c>
      <c r="AP143" s="8" t="s">
        <v>4347</v>
      </c>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t="str">
        <f t="shared" si="19"/>
        <v>QUA_MI2S_WS/PCM4_SYNC/TDM4_SYNC</v>
      </c>
      <c r="CF143" s="8" t="str">
        <f t="shared" si="21"/>
        <v>QUA_MI2S_WS/PCM4_SYNC/TDM4_SYNC</v>
      </c>
      <c r="CG143" s="8" t="str">
        <f t="shared" si="22"/>
        <v>TDM4</v>
      </c>
      <c r="CH143" s="8" t="str">
        <f t="shared" si="23"/>
        <v>TDM4</v>
      </c>
      <c r="CI143" s="8">
        <v>2</v>
      </c>
      <c r="CJ143" s="8" t="s">
        <v>926</v>
      </c>
      <c r="CK143" s="8" t="s">
        <v>859</v>
      </c>
      <c r="CL143" s="8"/>
      <c r="CM143" s="8"/>
      <c r="CN143" s="8"/>
      <c r="CO143" s="8" t="s">
        <v>4335</v>
      </c>
      <c r="CP143" s="8"/>
      <c r="CQ143" s="8" t="s">
        <v>1085</v>
      </c>
      <c r="CR143" s="8" t="s">
        <v>745</v>
      </c>
      <c r="CS143" s="8"/>
      <c r="CT143" s="8" t="s">
        <v>763</v>
      </c>
      <c r="CU143" s="8" t="s">
        <v>1078</v>
      </c>
      <c r="CV143" s="8" t="s">
        <v>2011</v>
      </c>
      <c r="CW143" s="112" t="s">
        <v>12301</v>
      </c>
      <c r="CX143" s="2"/>
      <c r="CY143" s="8"/>
      <c r="CZ143" s="8" t="str">
        <f t="shared" si="24"/>
        <v>QUA_MI2S_WS/PCM4_SYNC/TDM4_SYNC</v>
      </c>
      <c r="DA143" s="8" t="str">
        <f t="shared" si="25"/>
        <v>QUA_MI2S_WS/PCM4_SYNC/TDM4_SYNC</v>
      </c>
      <c r="DB143" s="8" t="str">
        <f t="shared" si="26"/>
        <v>TDM4</v>
      </c>
      <c r="DC143" s="8" t="str">
        <f t="shared" si="27"/>
        <v>TDM4</v>
      </c>
      <c r="DD143" s="8">
        <v>2</v>
      </c>
      <c r="DE143" s="8" t="s">
        <v>926</v>
      </c>
      <c r="DF143" s="8" t="s">
        <v>859</v>
      </c>
      <c r="DG143" s="8"/>
      <c r="DH143" s="8"/>
      <c r="DI143" s="8" t="s">
        <v>4335</v>
      </c>
      <c r="DJ143" s="8"/>
      <c r="DK143" s="8"/>
      <c r="DL143" s="8" t="s">
        <v>1085</v>
      </c>
      <c r="DM143" s="8" t="s">
        <v>745</v>
      </c>
      <c r="DN143" s="8"/>
      <c r="DO143" s="8" t="s">
        <v>763</v>
      </c>
      <c r="DP143" s="8" t="s">
        <v>747</v>
      </c>
      <c r="DQ143" s="8"/>
      <c r="DR143" s="8"/>
      <c r="DS143" s="8"/>
      <c r="DT143" s="8"/>
    </row>
    <row r="144" spans="1:124" ht="63.75">
      <c r="A144" s="8"/>
      <c r="B144" s="89">
        <v>141</v>
      </c>
      <c r="C144" s="8" t="s">
        <v>4348</v>
      </c>
      <c r="D144" s="8" t="s">
        <v>2931</v>
      </c>
      <c r="E144" s="8" t="s">
        <v>4348</v>
      </c>
      <c r="F144" s="8" t="s">
        <v>3402</v>
      </c>
      <c r="G144" s="8" t="s">
        <v>4348</v>
      </c>
      <c r="H144" s="8" t="s">
        <v>4349</v>
      </c>
      <c r="I144" s="8" t="s">
        <v>4348</v>
      </c>
      <c r="J144" s="8" t="s">
        <v>4350</v>
      </c>
      <c r="K144" s="8" t="s">
        <v>4348</v>
      </c>
      <c r="L144" s="8" t="s">
        <v>4256</v>
      </c>
      <c r="M144" s="8"/>
      <c r="N144" s="122" t="s">
        <v>4054</v>
      </c>
      <c r="O144" s="122" t="s">
        <v>4054</v>
      </c>
      <c r="P144" s="122" t="s">
        <v>4054</v>
      </c>
      <c r="Q144" s="122" t="s">
        <v>4054</v>
      </c>
      <c r="R144" s="8">
        <v>3</v>
      </c>
      <c r="S144" s="8" t="s">
        <v>1988</v>
      </c>
      <c r="T144" s="8" t="s">
        <v>1989</v>
      </c>
      <c r="U144" s="8" t="s">
        <v>4351</v>
      </c>
      <c r="V144" s="8" t="s">
        <v>4352</v>
      </c>
      <c r="W144" s="8" t="s">
        <v>4353</v>
      </c>
      <c r="X144" s="8" t="s">
        <v>4354</v>
      </c>
      <c r="Y144" s="8"/>
      <c r="Z144" s="8"/>
      <c r="AA144" s="8"/>
      <c r="AB144" s="8"/>
      <c r="AC144" s="8" t="s">
        <v>1994</v>
      </c>
      <c r="AD144" s="8" t="str">
        <f t="shared" si="20"/>
        <v>GPIO,TDM4,,,,,,,,,,,,</v>
      </c>
      <c r="AE144" s="8"/>
      <c r="AF144" s="8"/>
      <c r="AG144" s="8"/>
      <c r="AH144" s="8" t="s">
        <v>4348</v>
      </c>
      <c r="AI144" s="8" t="s">
        <v>1995</v>
      </c>
      <c r="AJ144" s="8" t="s">
        <v>4355</v>
      </c>
      <c r="AK144" s="8" t="s">
        <v>4356</v>
      </c>
      <c r="AL144" s="8" t="s">
        <v>4316</v>
      </c>
      <c r="AM144" s="8" t="s">
        <v>4357</v>
      </c>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t="str">
        <f t="shared" si="19"/>
        <v>QUA_MI2S_DATA0/PCM4_DIN/TDM4_DATA0</v>
      </c>
      <c r="CF144" s="8" t="str">
        <f t="shared" si="21"/>
        <v>QUA_MI2S_DATA0/PCM4_DIN/TDM4_DATA0</v>
      </c>
      <c r="CG144" s="8" t="str">
        <f t="shared" si="22"/>
        <v>TDM4</v>
      </c>
      <c r="CH144" s="8" t="str">
        <f t="shared" si="23"/>
        <v>TDM4</v>
      </c>
      <c r="CI144" s="8">
        <v>2</v>
      </c>
      <c r="CJ144" s="8" t="s">
        <v>927</v>
      </c>
      <c r="CK144" s="8" t="s">
        <v>859</v>
      </c>
      <c r="CL144" s="8"/>
      <c r="CM144" s="8"/>
      <c r="CN144" s="8"/>
      <c r="CO144" s="8" t="s">
        <v>4236</v>
      </c>
      <c r="CP144" s="8"/>
      <c r="CQ144" s="8" t="s">
        <v>1083</v>
      </c>
      <c r="CR144" s="8" t="s">
        <v>745</v>
      </c>
      <c r="CS144" s="8"/>
      <c r="CT144" s="8" t="s">
        <v>763</v>
      </c>
      <c r="CU144" s="8" t="s">
        <v>1078</v>
      </c>
      <c r="CV144" s="8" t="s">
        <v>2011</v>
      </c>
      <c r="CW144" s="118" t="s">
        <v>12302</v>
      </c>
      <c r="CX144" s="2"/>
      <c r="CY144" s="8"/>
      <c r="CZ144" s="8" t="str">
        <f t="shared" si="24"/>
        <v>QUA_MI2S_DATA0/PCM4_DIN/TDM4_DATA0</v>
      </c>
      <c r="DA144" s="8" t="str">
        <f t="shared" si="25"/>
        <v>QUA_MI2S_DATA0/PCM4_DIN/TDM4_DATA0</v>
      </c>
      <c r="DB144" s="8" t="str">
        <f t="shared" si="26"/>
        <v>TDM4</v>
      </c>
      <c r="DC144" s="8" t="str">
        <f t="shared" si="27"/>
        <v>TDM4</v>
      </c>
      <c r="DD144" s="8">
        <v>2</v>
      </c>
      <c r="DE144" s="8" t="s">
        <v>927</v>
      </c>
      <c r="DF144" s="8" t="s">
        <v>859</v>
      </c>
      <c r="DG144" s="8"/>
      <c r="DH144" s="8"/>
      <c r="DI144" s="8" t="s">
        <v>4236</v>
      </c>
      <c r="DJ144" s="8"/>
      <c r="DK144" s="8"/>
      <c r="DL144" s="8" t="s">
        <v>1083</v>
      </c>
      <c r="DM144" s="8" t="s">
        <v>745</v>
      </c>
      <c r="DN144" s="8"/>
      <c r="DO144" s="8" t="s">
        <v>763</v>
      </c>
      <c r="DP144" s="8" t="s">
        <v>747</v>
      </c>
      <c r="DQ144" s="8"/>
      <c r="DR144" s="8"/>
      <c r="DS144" s="8"/>
      <c r="DT144" s="8"/>
    </row>
    <row r="145" spans="1:124" ht="51">
      <c r="A145" s="8"/>
      <c r="B145" s="89">
        <v>142</v>
      </c>
      <c r="C145" s="8" t="s">
        <v>4358</v>
      </c>
      <c r="D145" s="8" t="s">
        <v>3167</v>
      </c>
      <c r="E145" s="8" t="s">
        <v>4358</v>
      </c>
      <c r="F145" s="8" t="s">
        <v>4359</v>
      </c>
      <c r="G145" s="8" t="s">
        <v>4358</v>
      </c>
      <c r="H145" s="8" t="s">
        <v>4274</v>
      </c>
      <c r="I145" s="8" t="s">
        <v>4358</v>
      </c>
      <c r="J145" s="8" t="s">
        <v>4360</v>
      </c>
      <c r="K145" s="8" t="s">
        <v>4358</v>
      </c>
      <c r="L145" s="8" t="s">
        <v>4361</v>
      </c>
      <c r="M145" s="8"/>
      <c r="N145" s="122" t="s">
        <v>4054</v>
      </c>
      <c r="O145" s="122" t="s">
        <v>4054</v>
      </c>
      <c r="P145" s="122" t="s">
        <v>4054</v>
      </c>
      <c r="Q145" s="122" t="s">
        <v>4054</v>
      </c>
      <c r="R145" s="8">
        <v>3</v>
      </c>
      <c r="S145" s="8" t="s">
        <v>1988</v>
      </c>
      <c r="T145" s="8" t="s">
        <v>1989</v>
      </c>
      <c r="U145" s="8" t="s">
        <v>4362</v>
      </c>
      <c r="V145" s="8" t="s">
        <v>4363</v>
      </c>
      <c r="W145" s="8" t="s">
        <v>4364</v>
      </c>
      <c r="X145" s="8" t="s">
        <v>4365</v>
      </c>
      <c r="Y145" s="8"/>
      <c r="Z145" s="8"/>
      <c r="AA145" s="8"/>
      <c r="AB145" s="8"/>
      <c r="AC145" s="8" t="s">
        <v>1994</v>
      </c>
      <c r="AD145" s="8" t="str">
        <f t="shared" si="20"/>
        <v>GPIO,TDM4,,,,,,,,,,,,</v>
      </c>
      <c r="AE145" s="8"/>
      <c r="AF145" s="8"/>
      <c r="AG145" s="8"/>
      <c r="AH145" s="8" t="s">
        <v>4358</v>
      </c>
      <c r="AI145" s="8" t="s">
        <v>1995</v>
      </c>
      <c r="AJ145" s="8" t="s">
        <v>4366</v>
      </c>
      <c r="AK145" s="8" t="s">
        <v>4367</v>
      </c>
      <c r="AL145" s="8" t="s">
        <v>4316</v>
      </c>
      <c r="AM145" s="8" t="s">
        <v>4368</v>
      </c>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t="str">
        <f t="shared" si="19"/>
        <v>GPIO_140</v>
      </c>
      <c r="CF145" s="8" t="str">
        <f t="shared" si="21"/>
        <v>GPIO_140</v>
      </c>
      <c r="CG145" s="8" t="str">
        <f t="shared" si="22"/>
        <v>GPIO</v>
      </c>
      <c r="CH145" s="8" t="str">
        <f t="shared" si="23"/>
        <v>GPIO</v>
      </c>
      <c r="CI145" s="8">
        <v>1</v>
      </c>
      <c r="CJ145" s="8" t="s">
        <v>928</v>
      </c>
      <c r="CK145" s="8" t="s">
        <v>859</v>
      </c>
      <c r="CL145" s="8"/>
      <c r="CM145" s="8"/>
      <c r="CN145" s="8"/>
      <c r="CO145" s="8" t="s">
        <v>4369</v>
      </c>
      <c r="CP145" s="8"/>
      <c r="CQ145" s="8" t="s">
        <v>1085</v>
      </c>
      <c r="CR145" s="8" t="s">
        <v>745</v>
      </c>
      <c r="CS145" s="8" t="s">
        <v>857</v>
      </c>
      <c r="CT145" s="8" t="s">
        <v>763</v>
      </c>
      <c r="CU145" s="8" t="s">
        <v>1078</v>
      </c>
      <c r="CV145" s="92" t="s">
        <v>12350</v>
      </c>
      <c r="CW145" s="112" t="s">
        <v>12303</v>
      </c>
      <c r="CX145" s="2"/>
      <c r="CY145" s="8"/>
      <c r="CZ145" s="8" t="str">
        <f t="shared" si="24"/>
        <v>GPIO_140</v>
      </c>
      <c r="DA145" s="8" t="str">
        <f t="shared" si="25"/>
        <v>GPIO_140</v>
      </c>
      <c r="DB145" s="8" t="str">
        <f t="shared" si="26"/>
        <v>GPIO</v>
      </c>
      <c r="DC145" s="8" t="str">
        <f t="shared" si="27"/>
        <v>GPIO</v>
      </c>
      <c r="DD145" s="8">
        <v>1</v>
      </c>
      <c r="DE145" s="8" t="s">
        <v>928</v>
      </c>
      <c r="DF145" s="8" t="s">
        <v>859</v>
      </c>
      <c r="DG145" s="8"/>
      <c r="DH145" s="8"/>
      <c r="DI145" s="8" t="s">
        <v>4369</v>
      </c>
      <c r="DJ145" s="8"/>
      <c r="DK145" s="8"/>
      <c r="DL145" s="8" t="s">
        <v>1085</v>
      </c>
      <c r="DM145" s="8" t="s">
        <v>745</v>
      </c>
      <c r="DN145" s="8" t="s">
        <v>857</v>
      </c>
      <c r="DO145" s="8" t="s">
        <v>763</v>
      </c>
      <c r="DP145" s="8" t="s">
        <v>747</v>
      </c>
      <c r="DQ145" s="8"/>
      <c r="DR145" s="8"/>
      <c r="DS145" s="8"/>
      <c r="DT145" s="8"/>
    </row>
    <row r="146" spans="1:124" ht="25.5">
      <c r="A146" s="8"/>
      <c r="B146" s="89">
        <v>143</v>
      </c>
      <c r="C146" s="8" t="s">
        <v>4370</v>
      </c>
      <c r="D146" s="8" t="s">
        <v>4135</v>
      </c>
      <c r="E146" s="8" t="s">
        <v>4370</v>
      </c>
      <c r="F146" s="8" t="s">
        <v>4349</v>
      </c>
      <c r="G146" s="8" t="s">
        <v>4370</v>
      </c>
      <c r="H146" s="8" t="s">
        <v>4371</v>
      </c>
      <c r="I146" s="8" t="s">
        <v>4370</v>
      </c>
      <c r="J146" s="8" t="s">
        <v>4372</v>
      </c>
      <c r="K146" s="8" t="s">
        <v>4370</v>
      </c>
      <c r="L146" s="8" t="s">
        <v>4373</v>
      </c>
      <c r="M146" s="8"/>
      <c r="N146" s="122" t="s">
        <v>4054</v>
      </c>
      <c r="O146" s="122" t="s">
        <v>4054</v>
      </c>
      <c r="P146" s="122" t="s">
        <v>4054</v>
      </c>
      <c r="Q146" s="122" t="s">
        <v>4054</v>
      </c>
      <c r="R146" s="8">
        <v>3</v>
      </c>
      <c r="S146" s="8" t="s">
        <v>1988</v>
      </c>
      <c r="T146" s="8" t="s">
        <v>1989</v>
      </c>
      <c r="U146" s="8" t="s">
        <v>4374</v>
      </c>
      <c r="V146" s="8" t="s">
        <v>4375</v>
      </c>
      <c r="W146" s="8" t="s">
        <v>4376</v>
      </c>
      <c r="X146" s="8" t="s">
        <v>4377</v>
      </c>
      <c r="Y146" s="8"/>
      <c r="Z146" s="8"/>
      <c r="AA146" s="8"/>
      <c r="AB146" s="8"/>
      <c r="AC146" s="8" t="s">
        <v>1994</v>
      </c>
      <c r="AD146" s="8" t="str">
        <f t="shared" si="20"/>
        <v>GPIO,TDM4,,,,,,,,,,,,</v>
      </c>
      <c r="AE146" s="8"/>
      <c r="AF146" s="8"/>
      <c r="AG146" s="8"/>
      <c r="AH146" s="8" t="s">
        <v>4370</v>
      </c>
      <c r="AI146" s="8" t="s">
        <v>1995</v>
      </c>
      <c r="AJ146" s="8" t="s">
        <v>4378</v>
      </c>
      <c r="AK146" s="8" t="s">
        <v>4379</v>
      </c>
      <c r="AL146" s="8" t="s">
        <v>4316</v>
      </c>
      <c r="AM146" s="8" t="s">
        <v>4380</v>
      </c>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t="str">
        <f t="shared" si="19"/>
        <v>GPIO_141</v>
      </c>
      <c r="CF146" s="8" t="str">
        <f t="shared" si="21"/>
        <v>GPIO_141</v>
      </c>
      <c r="CG146" s="8" t="str">
        <f t="shared" si="22"/>
        <v>GPIO</v>
      </c>
      <c r="CH146" s="8" t="str">
        <f t="shared" si="23"/>
        <v>GPIO</v>
      </c>
      <c r="CI146" s="8">
        <v>1</v>
      </c>
      <c r="CJ146" s="8" t="s">
        <v>929</v>
      </c>
      <c r="CK146" s="8" t="s">
        <v>859</v>
      </c>
      <c r="CL146" s="8"/>
      <c r="CM146" s="8"/>
      <c r="CN146" s="8"/>
      <c r="CO146" s="8" t="s">
        <v>4369</v>
      </c>
      <c r="CP146" s="8"/>
      <c r="CQ146" s="8" t="s">
        <v>1085</v>
      </c>
      <c r="CR146" s="8" t="s">
        <v>745</v>
      </c>
      <c r="CS146" s="8" t="s">
        <v>857</v>
      </c>
      <c r="CT146" s="8" t="s">
        <v>763</v>
      </c>
      <c r="CU146" s="8" t="s">
        <v>1078</v>
      </c>
      <c r="CV146" s="92" t="s">
        <v>12351</v>
      </c>
      <c r="CW146" s="112" t="s">
        <v>12304</v>
      </c>
      <c r="CX146" s="2"/>
      <c r="CY146" s="8"/>
      <c r="CZ146" s="8" t="str">
        <f t="shared" si="24"/>
        <v>GPIO_141</v>
      </c>
      <c r="DA146" s="8" t="str">
        <f t="shared" si="25"/>
        <v>GPIO_141</v>
      </c>
      <c r="DB146" s="8" t="str">
        <f t="shared" si="26"/>
        <v>GPIO</v>
      </c>
      <c r="DC146" s="8" t="str">
        <f t="shared" si="27"/>
        <v>GPIO</v>
      </c>
      <c r="DD146" s="8">
        <v>1</v>
      </c>
      <c r="DE146" s="8" t="s">
        <v>929</v>
      </c>
      <c r="DF146" s="8" t="s">
        <v>859</v>
      </c>
      <c r="DG146" s="8"/>
      <c r="DH146" s="8"/>
      <c r="DI146" s="8" t="s">
        <v>4369</v>
      </c>
      <c r="DJ146" s="8"/>
      <c r="DK146" s="8"/>
      <c r="DL146" s="8" t="s">
        <v>1085</v>
      </c>
      <c r="DM146" s="8" t="s">
        <v>745</v>
      </c>
      <c r="DN146" s="8" t="s">
        <v>857</v>
      </c>
      <c r="DO146" s="8" t="s">
        <v>763</v>
      </c>
      <c r="DP146" s="8" t="s">
        <v>747</v>
      </c>
      <c r="DQ146" s="8"/>
      <c r="DR146" s="8"/>
      <c r="DS146" s="8"/>
      <c r="DT146" s="8"/>
    </row>
    <row r="147" spans="1:124" ht="25.5">
      <c r="A147" s="8"/>
      <c r="B147" s="89">
        <v>144</v>
      </c>
      <c r="C147" s="8" t="s">
        <v>4381</v>
      </c>
      <c r="D147" s="8" t="s">
        <v>4382</v>
      </c>
      <c r="E147" s="8" t="s">
        <v>4381</v>
      </c>
      <c r="F147" s="8" t="s">
        <v>4383</v>
      </c>
      <c r="G147" s="8" t="s">
        <v>4381</v>
      </c>
      <c r="H147" s="8" t="s">
        <v>4384</v>
      </c>
      <c r="I147" s="8" t="s">
        <v>4381</v>
      </c>
      <c r="J147" s="8" t="s">
        <v>4385</v>
      </c>
      <c r="K147" s="8" t="s">
        <v>4381</v>
      </c>
      <c r="L147" s="8" t="s">
        <v>4386</v>
      </c>
      <c r="M147" s="8"/>
      <c r="N147" s="122" t="s">
        <v>4054</v>
      </c>
      <c r="O147" s="122" t="s">
        <v>4054</v>
      </c>
      <c r="P147" s="122" t="s">
        <v>4054</v>
      </c>
      <c r="Q147" s="122" t="s">
        <v>4054</v>
      </c>
      <c r="R147" s="8">
        <v>3</v>
      </c>
      <c r="S147" s="8" t="s">
        <v>1988</v>
      </c>
      <c r="T147" s="8" t="s">
        <v>1989</v>
      </c>
      <c r="U147" s="8" t="s">
        <v>4387</v>
      </c>
      <c r="V147" s="8" t="s">
        <v>4388</v>
      </c>
      <c r="W147" s="8" t="s">
        <v>4389</v>
      </c>
      <c r="X147" s="8" t="s">
        <v>4390</v>
      </c>
      <c r="Y147" s="8" t="s">
        <v>4391</v>
      </c>
      <c r="Z147" s="8" t="s">
        <v>2057</v>
      </c>
      <c r="AA147" s="8" t="s">
        <v>2058</v>
      </c>
      <c r="AB147" s="8"/>
      <c r="AC147" s="8" t="s">
        <v>1994</v>
      </c>
      <c r="AD147" s="8" t="str">
        <f t="shared" si="20"/>
        <v>WUP_GPIO,PDC,TDM4,GP,,,,,,,,,,,</v>
      </c>
      <c r="AE147" s="8"/>
      <c r="AF147" s="8"/>
      <c r="AG147" s="8"/>
      <c r="AH147" s="8" t="s">
        <v>4392</v>
      </c>
      <c r="AI147" s="8" t="s">
        <v>2060</v>
      </c>
      <c r="AJ147" s="8" t="s">
        <v>4393</v>
      </c>
      <c r="AK147" s="8" t="s">
        <v>4394</v>
      </c>
      <c r="AL147" s="8" t="s">
        <v>4316</v>
      </c>
      <c r="AM147" s="8" t="s">
        <v>4395</v>
      </c>
      <c r="AN147" s="8" t="s">
        <v>4396</v>
      </c>
      <c r="AO147" s="8" t="s">
        <v>2230</v>
      </c>
      <c r="AP147" s="8" t="s">
        <v>4397</v>
      </c>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t="str">
        <f t="shared" si="19"/>
        <v>WUP_GPIO_142</v>
      </c>
      <c r="CF147" s="8" t="str">
        <f t="shared" si="21"/>
        <v>WUP_GPIO_142</v>
      </c>
      <c r="CG147" s="8" t="str">
        <f t="shared" si="22"/>
        <v>WUP_GPIO,PDC</v>
      </c>
      <c r="CH147" s="8" t="str">
        <f t="shared" si="23"/>
        <v>WUP_GPIO,PDC</v>
      </c>
      <c r="CI147" s="8">
        <v>1</v>
      </c>
      <c r="CJ147" s="8" t="s">
        <v>930</v>
      </c>
      <c r="CK147" s="8" t="s">
        <v>3904</v>
      </c>
      <c r="CL147" s="8"/>
      <c r="CM147" s="8" t="s">
        <v>2233</v>
      </c>
      <c r="CN147" s="8"/>
      <c r="CO147" s="8" t="s">
        <v>4369</v>
      </c>
      <c r="CP147" s="8"/>
      <c r="CQ147" s="8" t="s">
        <v>1083</v>
      </c>
      <c r="CR147" s="8" t="s">
        <v>745</v>
      </c>
      <c r="CS147" s="8"/>
      <c r="CT147" s="8" t="s">
        <v>763</v>
      </c>
      <c r="CU147" s="8" t="s">
        <v>1078</v>
      </c>
      <c r="CV147" s="8" t="s">
        <v>2011</v>
      </c>
      <c r="CW147" s="112" t="s">
        <v>4398</v>
      </c>
      <c r="CX147" s="2"/>
      <c r="CY147" s="8"/>
      <c r="CZ147" s="8" t="str">
        <f t="shared" si="24"/>
        <v>WUP_GPIO_142</v>
      </c>
      <c r="DA147" s="8" t="str">
        <f t="shared" si="25"/>
        <v>WUP_GPIO_142</v>
      </c>
      <c r="DB147" s="8" t="str">
        <f t="shared" si="26"/>
        <v>WUP_GPIO,PDC</v>
      </c>
      <c r="DC147" s="8" t="str">
        <f t="shared" si="27"/>
        <v>WUP_GPIO,PDC</v>
      </c>
      <c r="DD147" s="8">
        <v>1</v>
      </c>
      <c r="DE147" s="8" t="s">
        <v>930</v>
      </c>
      <c r="DF147" s="8" t="s">
        <v>895</v>
      </c>
      <c r="DG147" s="8" t="s">
        <v>2233</v>
      </c>
      <c r="DH147" s="8"/>
      <c r="DI147" s="8" t="s">
        <v>4369</v>
      </c>
      <c r="DJ147" s="8"/>
      <c r="DK147" s="8"/>
      <c r="DL147" s="8" t="s">
        <v>1083</v>
      </c>
      <c r="DM147" s="8" t="s">
        <v>745</v>
      </c>
      <c r="DN147" s="8"/>
      <c r="DO147" s="8" t="s">
        <v>763</v>
      </c>
      <c r="DP147" s="8" t="s">
        <v>747</v>
      </c>
      <c r="DQ147" s="8"/>
      <c r="DR147" s="8"/>
      <c r="DS147" s="8"/>
      <c r="DT147" s="8"/>
    </row>
    <row r="148" spans="1:124" ht="38.25">
      <c r="A148" s="8"/>
      <c r="B148" s="89">
        <v>145</v>
      </c>
      <c r="C148" s="8" t="s">
        <v>4399</v>
      </c>
      <c r="D148" s="8" t="s">
        <v>4400</v>
      </c>
      <c r="E148" s="8" t="s">
        <v>4399</v>
      </c>
      <c r="F148" s="8" t="s">
        <v>4401</v>
      </c>
      <c r="G148" s="8" t="s">
        <v>4399</v>
      </c>
      <c r="H148" s="8" t="s">
        <v>4402</v>
      </c>
      <c r="I148" s="8" t="s">
        <v>4399</v>
      </c>
      <c r="J148" s="8" t="s">
        <v>4403</v>
      </c>
      <c r="K148" s="8" t="s">
        <v>4399</v>
      </c>
      <c r="L148" s="8" t="s">
        <v>3762</v>
      </c>
      <c r="M148" s="8"/>
      <c r="N148" s="122" t="s">
        <v>4054</v>
      </c>
      <c r="O148" s="122" t="s">
        <v>4054</v>
      </c>
      <c r="P148" s="122" t="s">
        <v>4054</v>
      </c>
      <c r="Q148" s="122" t="s">
        <v>4054</v>
      </c>
      <c r="R148" s="8">
        <v>3</v>
      </c>
      <c r="S148" s="8" t="s">
        <v>1988</v>
      </c>
      <c r="T148" s="8" t="s">
        <v>1989</v>
      </c>
      <c r="U148" s="8" t="s">
        <v>4404</v>
      </c>
      <c r="V148" s="8" t="s">
        <v>4405</v>
      </c>
      <c r="W148" s="8" t="s">
        <v>4406</v>
      </c>
      <c r="X148" s="8" t="s">
        <v>4407</v>
      </c>
      <c r="Y148" s="8"/>
      <c r="Z148" s="8"/>
      <c r="AA148" s="8"/>
      <c r="AB148" s="8"/>
      <c r="AC148" s="8" t="s">
        <v>1994</v>
      </c>
      <c r="AD148" s="8" t="str">
        <f t="shared" si="20"/>
        <v>GPIO,TDM1,,,,,,,,,,,,</v>
      </c>
      <c r="AE148" s="8"/>
      <c r="AF148" s="8"/>
      <c r="AG148" s="8"/>
      <c r="AH148" s="8" t="s">
        <v>4399</v>
      </c>
      <c r="AI148" s="8" t="s">
        <v>1995</v>
      </c>
      <c r="AJ148" s="8" t="s">
        <v>4408</v>
      </c>
      <c r="AK148" s="8" t="s">
        <v>4409</v>
      </c>
      <c r="AL148" s="8" t="s">
        <v>4410</v>
      </c>
      <c r="AM148" s="8" t="s">
        <v>4411</v>
      </c>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t="str">
        <f t="shared" si="19"/>
        <v>GPIO_143</v>
      </c>
      <c r="CF148" s="8" t="str">
        <f t="shared" si="21"/>
        <v>GPIO_143</v>
      </c>
      <c r="CG148" s="8" t="str">
        <f t="shared" si="22"/>
        <v>GPIO</v>
      </c>
      <c r="CH148" s="8" t="str">
        <f t="shared" si="23"/>
        <v>GPIO</v>
      </c>
      <c r="CI148" s="8">
        <v>1</v>
      </c>
      <c r="CJ148" s="8" t="s">
        <v>931</v>
      </c>
      <c r="CK148" s="8" t="s">
        <v>1639</v>
      </c>
      <c r="CL148" s="114"/>
      <c r="CM148" s="8" t="s">
        <v>3919</v>
      </c>
      <c r="CN148" s="8"/>
      <c r="CO148" s="8" t="s">
        <v>3892</v>
      </c>
      <c r="CP148" s="8"/>
      <c r="CQ148" s="8" t="s">
        <v>1085</v>
      </c>
      <c r="CR148" s="8" t="s">
        <v>745</v>
      </c>
      <c r="CS148" s="8" t="s">
        <v>1989</v>
      </c>
      <c r="CT148" s="8" t="s">
        <v>763</v>
      </c>
      <c r="CU148" s="8" t="s">
        <v>1078</v>
      </c>
      <c r="CV148" s="8" t="s">
        <v>2011</v>
      </c>
      <c r="CW148" s="112" t="s">
        <v>11151</v>
      </c>
      <c r="CX148" s="113" t="s">
        <v>11152</v>
      </c>
      <c r="CY148" s="8"/>
      <c r="CZ148" s="8" t="str">
        <f t="shared" si="24"/>
        <v>GPIO_143</v>
      </c>
      <c r="DA148" s="8" t="str">
        <f t="shared" si="25"/>
        <v>GPIO_143</v>
      </c>
      <c r="DB148" s="8" t="str">
        <f t="shared" si="26"/>
        <v>GPIO</v>
      </c>
      <c r="DC148" s="8" t="str">
        <f t="shared" si="27"/>
        <v>GPIO</v>
      </c>
      <c r="DD148" s="8">
        <v>1</v>
      </c>
      <c r="DE148" s="8" t="s">
        <v>931</v>
      </c>
      <c r="DF148" s="114" t="s">
        <v>880</v>
      </c>
      <c r="DG148" s="8" t="s">
        <v>3919</v>
      </c>
      <c r="DH148" s="8"/>
      <c r="DI148" s="8" t="s">
        <v>3892</v>
      </c>
      <c r="DJ148" s="8"/>
      <c r="DK148" s="8"/>
      <c r="DL148" s="8" t="s">
        <v>1085</v>
      </c>
      <c r="DM148" s="8" t="s">
        <v>745</v>
      </c>
      <c r="DN148" s="8"/>
      <c r="DO148" s="8" t="s">
        <v>763</v>
      </c>
      <c r="DP148" s="8" t="s">
        <v>747</v>
      </c>
      <c r="DQ148" s="8"/>
      <c r="DR148" s="8"/>
      <c r="DS148" s="8"/>
      <c r="DT148" s="8"/>
    </row>
    <row r="149" spans="1:124" ht="25.5">
      <c r="A149" s="8"/>
      <c r="B149" s="89">
        <v>146</v>
      </c>
      <c r="C149" s="8" t="s">
        <v>4412</v>
      </c>
      <c r="D149" s="8" t="s">
        <v>4413</v>
      </c>
      <c r="E149" s="8" t="s">
        <v>4412</v>
      </c>
      <c r="F149" s="8" t="s">
        <v>4371</v>
      </c>
      <c r="G149" s="8" t="s">
        <v>4412</v>
      </c>
      <c r="H149" s="8" t="s">
        <v>4414</v>
      </c>
      <c r="I149" s="8" t="s">
        <v>4412</v>
      </c>
      <c r="J149" s="8" t="s">
        <v>4415</v>
      </c>
      <c r="K149" s="8" t="s">
        <v>4412</v>
      </c>
      <c r="L149" s="8" t="s">
        <v>3774</v>
      </c>
      <c r="M149" s="8"/>
      <c r="N149" s="122" t="s">
        <v>4054</v>
      </c>
      <c r="O149" s="122" t="s">
        <v>4054</v>
      </c>
      <c r="P149" s="122" t="s">
        <v>4054</v>
      </c>
      <c r="Q149" s="122" t="s">
        <v>4054</v>
      </c>
      <c r="R149" s="8">
        <v>3</v>
      </c>
      <c r="S149" s="8" t="s">
        <v>1988</v>
      </c>
      <c r="T149" s="8" t="s">
        <v>1989</v>
      </c>
      <c r="U149" s="8" t="s">
        <v>4416</v>
      </c>
      <c r="V149" s="8" t="s">
        <v>4417</v>
      </c>
      <c r="W149" s="8" t="s">
        <v>4418</v>
      </c>
      <c r="X149" s="8" t="s">
        <v>4419</v>
      </c>
      <c r="Y149" s="8" t="s">
        <v>4420</v>
      </c>
      <c r="Z149" s="8" t="s">
        <v>2057</v>
      </c>
      <c r="AA149" s="8" t="s">
        <v>2058</v>
      </c>
      <c r="AB149" s="8"/>
      <c r="AC149" s="8" t="s">
        <v>1994</v>
      </c>
      <c r="AD149" s="8" t="str">
        <f t="shared" si="20"/>
        <v>WUP_GPIO,PDC,TDM1,QUP3,,,,,UART_QUP3, QUP3,I2C_QUP3, QUP3,I3C_QUP3, QUP3,SPI-M_QUP3, QUP3,,,</v>
      </c>
      <c r="AE149" s="8"/>
      <c r="AF149" s="8"/>
      <c r="AG149" s="8"/>
      <c r="AH149" s="8" t="s">
        <v>4421</v>
      </c>
      <c r="AI149" s="8" t="s">
        <v>2060</v>
      </c>
      <c r="AJ149" s="8" t="s">
        <v>4422</v>
      </c>
      <c r="AK149" s="8" t="s">
        <v>4423</v>
      </c>
      <c r="AL149" s="8" t="s">
        <v>4410</v>
      </c>
      <c r="AM149" s="8" t="s">
        <v>4424</v>
      </c>
      <c r="AN149" s="8" t="s">
        <v>4425</v>
      </c>
      <c r="AO149" s="8" t="s">
        <v>4426</v>
      </c>
      <c r="AP149" s="8" t="s">
        <v>4427</v>
      </c>
      <c r="AQ149" s="8"/>
      <c r="AR149" s="8"/>
      <c r="AS149" s="8"/>
      <c r="AT149" s="8"/>
      <c r="AU149" s="8"/>
      <c r="AV149" s="8"/>
      <c r="AW149" s="8"/>
      <c r="AX149" s="8"/>
      <c r="AY149" s="8"/>
      <c r="AZ149" s="8"/>
      <c r="BA149" s="8"/>
      <c r="BB149" s="8"/>
      <c r="BC149" s="8"/>
      <c r="BD149" s="8"/>
      <c r="BE149" s="8"/>
      <c r="BF149" s="8" t="s">
        <v>2000</v>
      </c>
      <c r="BG149" s="8" t="s">
        <v>4428</v>
      </c>
      <c r="BH149" s="8" t="s">
        <v>4427</v>
      </c>
      <c r="BI149" s="8" t="s">
        <v>2002</v>
      </c>
      <c r="BJ149" s="8" t="s">
        <v>4429</v>
      </c>
      <c r="BK149" s="8" t="s">
        <v>4427</v>
      </c>
      <c r="BL149" s="8" t="s">
        <v>2705</v>
      </c>
      <c r="BM149" s="8" t="s">
        <v>4430</v>
      </c>
      <c r="BN149" s="8" t="s">
        <v>4427</v>
      </c>
      <c r="BO149" s="8" t="s">
        <v>2004</v>
      </c>
      <c r="BP149" s="8" t="s">
        <v>4431</v>
      </c>
      <c r="BQ149" s="8" t="s">
        <v>4427</v>
      </c>
      <c r="BR149" s="8"/>
      <c r="BS149" s="8"/>
      <c r="BT149" s="8"/>
      <c r="BU149" s="8"/>
      <c r="BV149" s="8"/>
      <c r="BW149" s="8"/>
      <c r="BX149" s="8"/>
      <c r="BY149" s="8"/>
      <c r="BZ149" s="8"/>
      <c r="CA149" s="8"/>
      <c r="CB149" s="8"/>
      <c r="CC149" s="8"/>
      <c r="CD149" s="8"/>
      <c r="CE149" s="8" t="str">
        <f t="shared" si="19"/>
        <v>PRI_MI2S_SCK/PCM1_CLK/TDM1_CLK</v>
      </c>
      <c r="CF149" s="8" t="str">
        <f t="shared" si="21"/>
        <v>PRI_MI2S_SCK/PCM1_CLK/TDM1_CLK</v>
      </c>
      <c r="CG149" s="8" t="str">
        <f t="shared" si="22"/>
        <v>TDM1</v>
      </c>
      <c r="CH149" s="8" t="str">
        <f t="shared" si="23"/>
        <v>TDM1</v>
      </c>
      <c r="CI149" s="8">
        <v>2</v>
      </c>
      <c r="CJ149" s="8" t="s">
        <v>932</v>
      </c>
      <c r="CK149" s="8" t="s">
        <v>4432</v>
      </c>
      <c r="CL149" s="8"/>
      <c r="CM149" s="8" t="s">
        <v>4166</v>
      </c>
      <c r="CN149" s="8"/>
      <c r="CO149" s="8" t="s">
        <v>4236</v>
      </c>
      <c r="CP149" s="8"/>
      <c r="CQ149" s="8" t="s">
        <v>1083</v>
      </c>
      <c r="CR149" s="8" t="s">
        <v>745</v>
      </c>
      <c r="CS149" s="8"/>
      <c r="CT149" s="8" t="s">
        <v>763</v>
      </c>
      <c r="CU149" s="8" t="s">
        <v>1078</v>
      </c>
      <c r="CV149" s="8" t="s">
        <v>2011</v>
      </c>
      <c r="CW149" s="112" t="s">
        <v>4433</v>
      </c>
      <c r="CX149" s="2"/>
      <c r="CY149" s="8"/>
      <c r="CZ149" s="8" t="str">
        <f t="shared" si="24"/>
        <v>PRI_MI2S_SCK/PCM1_CLK/TDM1_CLK</v>
      </c>
      <c r="DA149" s="8" t="str">
        <f t="shared" si="25"/>
        <v>PRI_MI2S_SCK/PCM1_CLK/TDM1_CLK</v>
      </c>
      <c r="DB149" s="8" t="str">
        <f t="shared" si="26"/>
        <v>TDM1</v>
      </c>
      <c r="DC149" s="8" t="str">
        <f t="shared" si="27"/>
        <v>TDM1</v>
      </c>
      <c r="DD149" s="8">
        <v>2</v>
      </c>
      <c r="DE149" s="8" t="s">
        <v>932</v>
      </c>
      <c r="DF149" s="8" t="s">
        <v>933</v>
      </c>
      <c r="DG149" s="8" t="s">
        <v>4166</v>
      </c>
      <c r="DH149" s="8"/>
      <c r="DI149" s="8" t="s">
        <v>4236</v>
      </c>
      <c r="DJ149" s="8"/>
      <c r="DK149" s="8"/>
      <c r="DL149" s="8" t="s">
        <v>1083</v>
      </c>
      <c r="DM149" s="8" t="s">
        <v>745</v>
      </c>
      <c r="DN149" s="8"/>
      <c r="DO149" s="8" t="s">
        <v>763</v>
      </c>
      <c r="DP149" s="8" t="s">
        <v>747</v>
      </c>
      <c r="DQ149" s="8"/>
      <c r="DR149" s="8"/>
      <c r="DS149" s="8"/>
      <c r="DT149" s="8"/>
    </row>
    <row r="150" spans="1:124" ht="25.5">
      <c r="A150" s="8"/>
      <c r="B150" s="89">
        <v>147</v>
      </c>
      <c r="C150" s="8" t="s">
        <v>4434</v>
      </c>
      <c r="D150" s="8" t="s">
        <v>3126</v>
      </c>
      <c r="E150" s="8" t="s">
        <v>4434</v>
      </c>
      <c r="F150" s="8" t="s">
        <v>4435</v>
      </c>
      <c r="G150" s="8" t="s">
        <v>4434</v>
      </c>
      <c r="H150" s="8" t="s">
        <v>4436</v>
      </c>
      <c r="I150" s="8" t="s">
        <v>4434</v>
      </c>
      <c r="J150" s="8" t="s">
        <v>1983</v>
      </c>
      <c r="K150" s="8" t="s">
        <v>4434</v>
      </c>
      <c r="L150" s="8" t="s">
        <v>3044</v>
      </c>
      <c r="M150" s="8"/>
      <c r="N150" s="122" t="s">
        <v>4054</v>
      </c>
      <c r="O150" s="122" t="s">
        <v>4054</v>
      </c>
      <c r="P150" s="122" t="s">
        <v>4054</v>
      </c>
      <c r="Q150" s="122" t="s">
        <v>4054</v>
      </c>
      <c r="R150" s="8">
        <v>3</v>
      </c>
      <c r="S150" s="8" t="s">
        <v>1988</v>
      </c>
      <c r="T150" s="8" t="s">
        <v>1989</v>
      </c>
      <c r="U150" s="8" t="s">
        <v>4437</v>
      </c>
      <c r="V150" s="8" t="s">
        <v>4438</v>
      </c>
      <c r="W150" s="8" t="s">
        <v>4439</v>
      </c>
      <c r="X150" s="8" t="s">
        <v>4440</v>
      </c>
      <c r="Y150" s="8"/>
      <c r="Z150" s="8"/>
      <c r="AA150" s="8"/>
      <c r="AB150" s="8"/>
      <c r="AC150" s="8" t="s">
        <v>1994</v>
      </c>
      <c r="AD150" s="8" t="str">
        <f t="shared" si="20"/>
        <v>GPIO,TDM1,QUP3,,,,,UART_QUP3, QUP3,I2C_QUP3, QUP3,I3C_QUP3, QUP3,SPI-M_QUP3, QUP3,,,</v>
      </c>
      <c r="AE150" s="8"/>
      <c r="AF150" s="8"/>
      <c r="AG150" s="8"/>
      <c r="AH150" s="8" t="s">
        <v>4434</v>
      </c>
      <c r="AI150" s="8" t="s">
        <v>1995</v>
      </c>
      <c r="AJ150" s="8" t="s">
        <v>4441</v>
      </c>
      <c r="AK150" s="8" t="s">
        <v>4442</v>
      </c>
      <c r="AL150" s="8" t="s">
        <v>4410</v>
      </c>
      <c r="AM150" s="8" t="s">
        <v>4443</v>
      </c>
      <c r="AN150" s="8" t="s">
        <v>4444</v>
      </c>
      <c r="AO150" s="8" t="s">
        <v>4426</v>
      </c>
      <c r="AP150" s="8" t="s">
        <v>4445</v>
      </c>
      <c r="AQ150" s="8"/>
      <c r="AR150" s="8"/>
      <c r="AS150" s="8"/>
      <c r="AT150" s="8"/>
      <c r="AU150" s="8"/>
      <c r="AV150" s="8"/>
      <c r="AW150" s="8"/>
      <c r="AX150" s="8"/>
      <c r="AY150" s="8"/>
      <c r="AZ150" s="8"/>
      <c r="BA150" s="8"/>
      <c r="BB150" s="8"/>
      <c r="BC150" s="8"/>
      <c r="BD150" s="8"/>
      <c r="BE150" s="8"/>
      <c r="BF150" s="8" t="s">
        <v>2025</v>
      </c>
      <c r="BG150" s="8" t="s">
        <v>4428</v>
      </c>
      <c r="BH150" s="8" t="s">
        <v>4445</v>
      </c>
      <c r="BI150" s="8" t="s">
        <v>2026</v>
      </c>
      <c r="BJ150" s="8" t="s">
        <v>4429</v>
      </c>
      <c r="BK150" s="8" t="s">
        <v>4445</v>
      </c>
      <c r="BL150" s="8" t="s">
        <v>2725</v>
      </c>
      <c r="BM150" s="8" t="s">
        <v>4430</v>
      </c>
      <c r="BN150" s="8" t="s">
        <v>4445</v>
      </c>
      <c r="BO150" s="8" t="s">
        <v>2027</v>
      </c>
      <c r="BP150" s="8" t="s">
        <v>4431</v>
      </c>
      <c r="BQ150" s="8" t="s">
        <v>4445</v>
      </c>
      <c r="BR150" s="8"/>
      <c r="BS150" s="8"/>
      <c r="BT150" s="8"/>
      <c r="BU150" s="8"/>
      <c r="BV150" s="8"/>
      <c r="BW150" s="8"/>
      <c r="BX150" s="8"/>
      <c r="BY150" s="8"/>
      <c r="BZ150" s="8"/>
      <c r="CA150" s="8"/>
      <c r="CB150" s="8"/>
      <c r="CC150" s="8"/>
      <c r="CD150" s="8"/>
      <c r="CE150" s="8" t="str">
        <f t="shared" si="19"/>
        <v>PRI_MI2S_WS/PCM1_SYNC/TDM1_SYNC</v>
      </c>
      <c r="CF150" s="8" t="str">
        <f t="shared" si="21"/>
        <v>PRI_MI2S_WS/PCM1_SYNC/TDM1_SYNC</v>
      </c>
      <c r="CG150" s="8" t="str">
        <f t="shared" si="22"/>
        <v>TDM1</v>
      </c>
      <c r="CH150" s="8" t="str">
        <f t="shared" si="23"/>
        <v>TDM1</v>
      </c>
      <c r="CI150" s="8">
        <v>2</v>
      </c>
      <c r="CJ150" s="8" t="s">
        <v>934</v>
      </c>
      <c r="CK150" s="8" t="s">
        <v>4432</v>
      </c>
      <c r="CL150" s="8"/>
      <c r="CM150" s="8" t="s">
        <v>4166</v>
      </c>
      <c r="CN150" s="8"/>
      <c r="CO150" s="8" t="s">
        <v>4236</v>
      </c>
      <c r="CP150" s="8"/>
      <c r="CQ150" s="8" t="s">
        <v>1083</v>
      </c>
      <c r="CR150" s="8" t="s">
        <v>745</v>
      </c>
      <c r="CS150" s="8"/>
      <c r="CT150" s="8" t="s">
        <v>763</v>
      </c>
      <c r="CU150" s="8" t="s">
        <v>1078</v>
      </c>
      <c r="CV150" s="8" t="s">
        <v>2011</v>
      </c>
      <c r="CW150" s="112" t="s">
        <v>4446</v>
      </c>
      <c r="CX150" s="2"/>
      <c r="CY150" s="8"/>
      <c r="CZ150" s="8" t="str">
        <f t="shared" si="24"/>
        <v>PRI_MI2S_WS/PCM1_SYNC/TDM1_SYNC</v>
      </c>
      <c r="DA150" s="8" t="str">
        <f t="shared" si="25"/>
        <v>PRI_MI2S_WS/PCM1_SYNC/TDM1_SYNC</v>
      </c>
      <c r="DB150" s="8" t="str">
        <f t="shared" si="26"/>
        <v>TDM1</v>
      </c>
      <c r="DC150" s="8" t="str">
        <f t="shared" si="27"/>
        <v>TDM1</v>
      </c>
      <c r="DD150" s="8">
        <v>2</v>
      </c>
      <c r="DE150" s="8" t="s">
        <v>934</v>
      </c>
      <c r="DF150" s="8" t="s">
        <v>933</v>
      </c>
      <c r="DG150" s="8" t="s">
        <v>4166</v>
      </c>
      <c r="DH150" s="8"/>
      <c r="DI150" s="8" t="s">
        <v>4236</v>
      </c>
      <c r="DJ150" s="8"/>
      <c r="DK150" s="8"/>
      <c r="DL150" s="8" t="s">
        <v>1083</v>
      </c>
      <c r="DM150" s="8" t="s">
        <v>745</v>
      </c>
      <c r="DN150" s="8"/>
      <c r="DO150" s="8" t="s">
        <v>763</v>
      </c>
      <c r="DP150" s="8" t="s">
        <v>747</v>
      </c>
      <c r="DQ150" s="8"/>
      <c r="DR150" s="8"/>
      <c r="DS150" s="8"/>
      <c r="DT150" s="8"/>
    </row>
    <row r="151" spans="1:124" ht="25.5">
      <c r="A151" s="8"/>
      <c r="B151" s="89">
        <v>148</v>
      </c>
      <c r="C151" s="8" t="s">
        <v>4447</v>
      </c>
      <c r="D151" s="8" t="s">
        <v>4361</v>
      </c>
      <c r="E151" s="8" t="s">
        <v>4447</v>
      </c>
      <c r="F151" s="8" t="s">
        <v>4384</v>
      </c>
      <c r="G151" s="8" t="s">
        <v>4447</v>
      </c>
      <c r="H151" s="8" t="s">
        <v>4448</v>
      </c>
      <c r="I151" s="8" t="s">
        <v>4447</v>
      </c>
      <c r="J151" s="8" t="s">
        <v>4402</v>
      </c>
      <c r="K151" s="8" t="s">
        <v>4447</v>
      </c>
      <c r="L151" s="8" t="s">
        <v>4449</v>
      </c>
      <c r="M151" s="8"/>
      <c r="N151" s="122" t="s">
        <v>4054</v>
      </c>
      <c r="O151" s="122" t="s">
        <v>4054</v>
      </c>
      <c r="P151" s="122" t="s">
        <v>4054</v>
      </c>
      <c r="Q151" s="122" t="s">
        <v>4054</v>
      </c>
      <c r="R151" s="8">
        <v>3</v>
      </c>
      <c r="S151" s="8" t="s">
        <v>1988</v>
      </c>
      <c r="T151" s="8" t="s">
        <v>1989</v>
      </c>
      <c r="U151" s="8" t="s">
        <v>4450</v>
      </c>
      <c r="V151" s="8" t="s">
        <v>4451</v>
      </c>
      <c r="W151" s="8" t="s">
        <v>4452</v>
      </c>
      <c r="X151" s="8" t="s">
        <v>4453</v>
      </c>
      <c r="Y151" s="8"/>
      <c r="Z151" s="8"/>
      <c r="AA151" s="8"/>
      <c r="AB151" s="8"/>
      <c r="AC151" s="8" t="s">
        <v>1994</v>
      </c>
      <c r="AD151" s="8" t="str">
        <f t="shared" si="20"/>
        <v>GPIO,TDM1,QUP3,,,,,UART_QUP3, QUP3,SPI-M_QUP3, QUP3,,,,,</v>
      </c>
      <c r="AE151" s="8"/>
      <c r="AF151" s="8"/>
      <c r="AG151" s="8"/>
      <c r="AH151" s="8" t="s">
        <v>4447</v>
      </c>
      <c r="AI151" s="8" t="s">
        <v>1995</v>
      </c>
      <c r="AJ151" s="8" t="s">
        <v>4454</v>
      </c>
      <c r="AK151" s="8" t="s">
        <v>4455</v>
      </c>
      <c r="AL151" s="8" t="s">
        <v>4410</v>
      </c>
      <c r="AM151" s="8" t="s">
        <v>4456</v>
      </c>
      <c r="AN151" s="8" t="s">
        <v>4457</v>
      </c>
      <c r="AO151" s="8" t="s">
        <v>4426</v>
      </c>
      <c r="AP151" s="8" t="s">
        <v>4458</v>
      </c>
      <c r="AQ151" s="8"/>
      <c r="AR151" s="8"/>
      <c r="AS151" s="8"/>
      <c r="AT151" s="8"/>
      <c r="AU151" s="8"/>
      <c r="AV151" s="8"/>
      <c r="AW151" s="8"/>
      <c r="AX151" s="8"/>
      <c r="AY151" s="8"/>
      <c r="AZ151" s="8"/>
      <c r="BA151" s="8"/>
      <c r="BB151" s="8"/>
      <c r="BC151" s="8"/>
      <c r="BD151" s="8"/>
      <c r="BE151" s="8"/>
      <c r="BF151" s="8" t="s">
        <v>2042</v>
      </c>
      <c r="BG151" s="8" t="s">
        <v>4428</v>
      </c>
      <c r="BH151" s="8" t="s">
        <v>4458</v>
      </c>
      <c r="BI151" s="8" t="s">
        <v>2043</v>
      </c>
      <c r="BJ151" s="8" t="s">
        <v>4431</v>
      </c>
      <c r="BK151" s="8" t="s">
        <v>4458</v>
      </c>
      <c r="BL151" s="8"/>
      <c r="BM151" s="8"/>
      <c r="BN151" s="8"/>
      <c r="BO151" s="8"/>
      <c r="BP151" s="8"/>
      <c r="BQ151" s="8"/>
      <c r="BR151" s="8"/>
      <c r="BS151" s="8"/>
      <c r="BT151" s="8"/>
      <c r="BU151" s="8"/>
      <c r="BV151" s="8"/>
      <c r="BW151" s="8"/>
      <c r="BX151" s="8"/>
      <c r="BY151" s="8"/>
      <c r="BZ151" s="8"/>
      <c r="CA151" s="8"/>
      <c r="CB151" s="8"/>
      <c r="CC151" s="8"/>
      <c r="CD151" s="8"/>
      <c r="CE151" s="8" t="str">
        <f t="shared" si="19"/>
        <v>PRI_MI2S_DATA0/PCM1_DIN/TDM1_DATA0</v>
      </c>
      <c r="CF151" s="8" t="str">
        <f t="shared" si="21"/>
        <v>PRI_MI2S_DATA0/PCM1_DIN/TDM1_DATA0</v>
      </c>
      <c r="CG151" s="8" t="str">
        <f t="shared" si="22"/>
        <v>TDM1</v>
      </c>
      <c r="CH151" s="8" t="str">
        <f t="shared" si="23"/>
        <v>TDM1</v>
      </c>
      <c r="CI151" s="8">
        <v>2</v>
      </c>
      <c r="CJ151" s="8" t="s">
        <v>935</v>
      </c>
      <c r="CK151" s="8" t="s">
        <v>4432</v>
      </c>
      <c r="CL151" s="8"/>
      <c r="CM151" s="8" t="s">
        <v>4166</v>
      </c>
      <c r="CN151" s="8"/>
      <c r="CO151" s="8" t="s">
        <v>4236</v>
      </c>
      <c r="CP151" s="8"/>
      <c r="CQ151" s="8" t="s">
        <v>1083</v>
      </c>
      <c r="CR151" s="8" t="s">
        <v>745</v>
      </c>
      <c r="CS151" s="8" t="s">
        <v>759</v>
      </c>
      <c r="CT151" s="8" t="s">
        <v>746</v>
      </c>
      <c r="CU151" s="8" t="s">
        <v>1078</v>
      </c>
      <c r="CV151" s="8" t="s">
        <v>2011</v>
      </c>
      <c r="CW151" s="112" t="s">
        <v>12362</v>
      </c>
      <c r="CX151" s="2"/>
      <c r="CY151" s="8"/>
      <c r="CZ151" s="8" t="str">
        <f t="shared" si="24"/>
        <v>PRI_MI2S_DATA0/PCM1_DIN/TDM1_DATA0</v>
      </c>
      <c r="DA151" s="8" t="str">
        <f t="shared" si="25"/>
        <v>PRI_MI2S_DATA0/PCM1_DIN/TDM1_DATA0</v>
      </c>
      <c r="DB151" s="8" t="str">
        <f t="shared" si="26"/>
        <v>TDM1</v>
      </c>
      <c r="DC151" s="8" t="str">
        <f t="shared" si="27"/>
        <v>TDM1</v>
      </c>
      <c r="DD151" s="8">
        <v>2</v>
      </c>
      <c r="DE151" s="8" t="s">
        <v>935</v>
      </c>
      <c r="DF151" s="8" t="s">
        <v>933</v>
      </c>
      <c r="DG151" s="8" t="s">
        <v>4166</v>
      </c>
      <c r="DH151" s="8"/>
      <c r="DI151" s="8" t="s">
        <v>4236</v>
      </c>
      <c r="DJ151" s="8"/>
      <c r="DK151" s="8"/>
      <c r="DL151" s="8" t="s">
        <v>1083</v>
      </c>
      <c r="DM151" s="8" t="s">
        <v>745</v>
      </c>
      <c r="DN151" s="8"/>
      <c r="DO151" s="8" t="s">
        <v>763</v>
      </c>
      <c r="DP151" s="8" t="s">
        <v>747</v>
      </c>
      <c r="DQ151" s="8"/>
      <c r="DR151" s="8"/>
      <c r="DS151" s="8"/>
      <c r="DT151" s="8"/>
    </row>
    <row r="152" spans="1:124" ht="25.5">
      <c r="A152" s="8"/>
      <c r="B152" s="89">
        <v>149</v>
      </c>
      <c r="C152" s="8" t="s">
        <v>4459</v>
      </c>
      <c r="D152" s="8" t="s">
        <v>4373</v>
      </c>
      <c r="E152" s="8" t="s">
        <v>4459</v>
      </c>
      <c r="F152" s="8" t="s">
        <v>4460</v>
      </c>
      <c r="G152" s="8" t="s">
        <v>4459</v>
      </c>
      <c r="H152" s="8" t="s">
        <v>4461</v>
      </c>
      <c r="I152" s="8" t="s">
        <v>4459</v>
      </c>
      <c r="J152" s="8" t="s">
        <v>4462</v>
      </c>
      <c r="K152" s="8" t="s">
        <v>4459</v>
      </c>
      <c r="L152" s="8" t="s">
        <v>2974</v>
      </c>
      <c r="M152" s="8"/>
      <c r="N152" s="122" t="s">
        <v>4054</v>
      </c>
      <c r="O152" s="122" t="s">
        <v>4054</v>
      </c>
      <c r="P152" s="122" t="s">
        <v>4054</v>
      </c>
      <c r="Q152" s="122" t="s">
        <v>4054</v>
      </c>
      <c r="R152" s="8">
        <v>3</v>
      </c>
      <c r="S152" s="8" t="s">
        <v>1988</v>
      </c>
      <c r="T152" s="8" t="s">
        <v>1989</v>
      </c>
      <c r="U152" s="8" t="s">
        <v>4463</v>
      </c>
      <c r="V152" s="8" t="s">
        <v>4464</v>
      </c>
      <c r="W152" s="8" t="s">
        <v>4465</v>
      </c>
      <c r="X152" s="8" t="s">
        <v>4466</v>
      </c>
      <c r="Y152" s="8" t="s">
        <v>4467</v>
      </c>
      <c r="Z152" s="8" t="s">
        <v>2057</v>
      </c>
      <c r="AA152" s="8" t="s">
        <v>2058</v>
      </c>
      <c r="AB152" s="8"/>
      <c r="AC152" s="8" t="s">
        <v>1994</v>
      </c>
      <c r="AD152" s="8" t="str">
        <f t="shared" si="20"/>
        <v>WUP_GPIO,PDC,TDM1,QUP3,,,,,UART_QUP3, QUP3,SPI-M_QUP3, QUP3,,,,,</v>
      </c>
      <c r="AE152" s="8"/>
      <c r="AF152" s="8"/>
      <c r="AG152" s="8"/>
      <c r="AH152" s="8" t="s">
        <v>4468</v>
      </c>
      <c r="AI152" s="8" t="s">
        <v>2060</v>
      </c>
      <c r="AJ152" s="8" t="s">
        <v>4469</v>
      </c>
      <c r="AK152" s="8" t="s">
        <v>4470</v>
      </c>
      <c r="AL152" s="8" t="s">
        <v>4410</v>
      </c>
      <c r="AM152" s="8" t="s">
        <v>4471</v>
      </c>
      <c r="AN152" s="8" t="s">
        <v>4472</v>
      </c>
      <c r="AO152" s="8" t="s">
        <v>4426</v>
      </c>
      <c r="AP152" s="8" t="s">
        <v>4473</v>
      </c>
      <c r="AQ152" s="8"/>
      <c r="AR152" s="8"/>
      <c r="AS152" s="8"/>
      <c r="AT152" s="8"/>
      <c r="AU152" s="8"/>
      <c r="AV152" s="8"/>
      <c r="AW152" s="8"/>
      <c r="AX152" s="8"/>
      <c r="AY152" s="8"/>
      <c r="AZ152" s="8"/>
      <c r="BA152" s="8"/>
      <c r="BB152" s="8"/>
      <c r="BC152" s="8"/>
      <c r="BD152" s="8"/>
      <c r="BE152" s="8"/>
      <c r="BF152" s="8" t="s">
        <v>2064</v>
      </c>
      <c r="BG152" s="8" t="s">
        <v>4428</v>
      </c>
      <c r="BH152" s="8" t="s">
        <v>4473</v>
      </c>
      <c r="BI152" s="8" t="s">
        <v>2065</v>
      </c>
      <c r="BJ152" s="8" t="s">
        <v>4431</v>
      </c>
      <c r="BK152" s="8" t="s">
        <v>4473</v>
      </c>
      <c r="BL152" s="8"/>
      <c r="BM152" s="8"/>
      <c r="BN152" s="8"/>
      <c r="BO152" s="8"/>
      <c r="BP152" s="8"/>
      <c r="BQ152" s="8"/>
      <c r="BR152" s="8"/>
      <c r="BS152" s="8"/>
      <c r="BT152" s="8"/>
      <c r="BU152" s="8"/>
      <c r="BV152" s="8"/>
      <c r="BW152" s="8"/>
      <c r="BX152" s="8"/>
      <c r="BY152" s="8"/>
      <c r="BZ152" s="8"/>
      <c r="CA152" s="8"/>
      <c r="CB152" s="8"/>
      <c r="CC152" s="8"/>
      <c r="CD152" s="8"/>
      <c r="CE152" s="8" t="str">
        <f t="shared" si="19"/>
        <v>PRI_MI2S_DATA1/PCM1_DOUT/TDM1_DATA1</v>
      </c>
      <c r="CF152" s="8" t="str">
        <f t="shared" si="21"/>
        <v>PRI_MI2S_DATA1/PCM1_DOUT/TDM1_DATA1</v>
      </c>
      <c r="CG152" s="8" t="str">
        <f t="shared" si="22"/>
        <v>TDM1</v>
      </c>
      <c r="CH152" s="8" t="str">
        <f t="shared" si="23"/>
        <v>TDM1</v>
      </c>
      <c r="CI152" s="8">
        <v>2</v>
      </c>
      <c r="CJ152" s="8" t="s">
        <v>936</v>
      </c>
      <c r="CK152" s="8" t="s">
        <v>4432</v>
      </c>
      <c r="CL152" s="8"/>
      <c r="CM152" s="8" t="s">
        <v>4166</v>
      </c>
      <c r="CN152" s="8"/>
      <c r="CO152" s="8" t="s">
        <v>4236</v>
      </c>
      <c r="CP152" s="8"/>
      <c r="CQ152" s="8" t="s">
        <v>1085</v>
      </c>
      <c r="CR152" s="8" t="s">
        <v>745</v>
      </c>
      <c r="CS152" s="8" t="s">
        <v>1989</v>
      </c>
      <c r="CT152" s="8" t="s">
        <v>753</v>
      </c>
      <c r="CU152" s="8" t="s">
        <v>1078</v>
      </c>
      <c r="CV152" s="8" t="s">
        <v>2011</v>
      </c>
      <c r="CW152" s="112" t="s">
        <v>4474</v>
      </c>
      <c r="CX152" s="2"/>
      <c r="CY152" s="8"/>
      <c r="CZ152" s="8" t="str">
        <f t="shared" si="24"/>
        <v>PRI_MI2S_DATA1/PCM1_DOUT/TDM1_DATA1</v>
      </c>
      <c r="DA152" s="8" t="str">
        <f t="shared" si="25"/>
        <v>PRI_MI2S_DATA1/PCM1_DOUT/TDM1_DATA1</v>
      </c>
      <c r="DB152" s="8" t="str">
        <f t="shared" si="26"/>
        <v>TDM1</v>
      </c>
      <c r="DC152" s="8" t="str">
        <f t="shared" si="27"/>
        <v>TDM1</v>
      </c>
      <c r="DD152" s="8">
        <v>2</v>
      </c>
      <c r="DE152" s="8" t="s">
        <v>936</v>
      </c>
      <c r="DF152" s="8" t="s">
        <v>933</v>
      </c>
      <c r="DG152" s="8" t="s">
        <v>4166</v>
      </c>
      <c r="DH152" s="8"/>
      <c r="DI152" s="8" t="s">
        <v>4236</v>
      </c>
      <c r="DJ152" s="8"/>
      <c r="DK152" s="8"/>
      <c r="DL152" s="8" t="s">
        <v>1085</v>
      </c>
      <c r="DM152" s="8" t="s">
        <v>745</v>
      </c>
      <c r="DN152" s="8"/>
      <c r="DO152" s="8" t="s">
        <v>763</v>
      </c>
      <c r="DP152" s="8" t="s">
        <v>747</v>
      </c>
      <c r="DQ152" s="8"/>
      <c r="DR152" s="8"/>
      <c r="DS152" s="8"/>
      <c r="DT152" s="8"/>
    </row>
    <row r="153" spans="1:124" ht="38.25">
      <c r="A153" s="8"/>
      <c r="B153" s="89">
        <v>150</v>
      </c>
      <c r="C153" s="8" t="s">
        <v>4475</v>
      </c>
      <c r="D153" s="8" t="s">
        <v>4150</v>
      </c>
      <c r="E153" s="8" t="s">
        <v>4475</v>
      </c>
      <c r="F153" s="8" t="s">
        <v>4382</v>
      </c>
      <c r="G153" s="8" t="s">
        <v>4475</v>
      </c>
      <c r="H153" s="8" t="s">
        <v>4476</v>
      </c>
      <c r="I153" s="8" t="s">
        <v>4475</v>
      </c>
      <c r="J153" s="8" t="s">
        <v>4477</v>
      </c>
      <c r="K153" s="8" t="s">
        <v>4475</v>
      </c>
      <c r="L153" s="8" t="s">
        <v>3733</v>
      </c>
      <c r="M153" s="8"/>
      <c r="N153" s="122" t="s">
        <v>4054</v>
      </c>
      <c r="O153" s="122" t="s">
        <v>4054</v>
      </c>
      <c r="P153" s="122" t="s">
        <v>4054</v>
      </c>
      <c r="Q153" s="122" t="s">
        <v>4054</v>
      </c>
      <c r="R153" s="8">
        <v>3</v>
      </c>
      <c r="S153" s="8" t="s">
        <v>1988</v>
      </c>
      <c r="T153" s="8" t="s">
        <v>1989</v>
      </c>
      <c r="U153" s="8" t="s">
        <v>4478</v>
      </c>
      <c r="V153" s="8" t="s">
        <v>4479</v>
      </c>
      <c r="W153" s="8" t="s">
        <v>4480</v>
      </c>
      <c r="X153" s="8" t="s">
        <v>4481</v>
      </c>
      <c r="Y153" s="8"/>
      <c r="Z153" s="8"/>
      <c r="AA153" s="8"/>
      <c r="AB153" s="8"/>
      <c r="AC153" s="8" t="s">
        <v>1994</v>
      </c>
      <c r="AD153" s="8" t="str">
        <f t="shared" si="20"/>
        <v>GPIO,TDM5,AUDIO,,,,,,,,,,,</v>
      </c>
      <c r="AE153" s="8"/>
      <c r="AF153" s="8"/>
      <c r="AG153" s="8"/>
      <c r="AH153" s="8" t="s">
        <v>4475</v>
      </c>
      <c r="AI153" s="8" t="s">
        <v>1995</v>
      </c>
      <c r="AJ153" s="8" t="s">
        <v>4482</v>
      </c>
      <c r="AK153" s="8" t="s">
        <v>4483</v>
      </c>
      <c r="AL153" s="8" t="s">
        <v>4484</v>
      </c>
      <c r="AM153" s="8" t="s">
        <v>4485</v>
      </c>
      <c r="AN153" s="8" t="s">
        <v>4486</v>
      </c>
      <c r="AO153" s="8" t="s">
        <v>4487</v>
      </c>
      <c r="AP153" s="8" t="s">
        <v>4488</v>
      </c>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t="str">
        <f t="shared" si="19"/>
        <v>GPIO_148</v>
      </c>
      <c r="CF153" s="8" t="str">
        <f t="shared" si="21"/>
        <v>GPIO_148</v>
      </c>
      <c r="CG153" s="8" t="str">
        <f t="shared" si="22"/>
        <v>GPIO</v>
      </c>
      <c r="CH153" s="8" t="str">
        <f t="shared" si="23"/>
        <v>GPIO</v>
      </c>
      <c r="CI153" s="8">
        <v>1</v>
      </c>
      <c r="CJ153" s="8" t="s">
        <v>937</v>
      </c>
      <c r="CK153" s="114" t="s">
        <v>744</v>
      </c>
      <c r="CL153" s="114"/>
      <c r="CM153" s="8" t="s">
        <v>2009</v>
      </c>
      <c r="CN153" s="8"/>
      <c r="CO153" s="8" t="s">
        <v>2010</v>
      </c>
      <c r="CP153" s="8" t="s">
        <v>2163</v>
      </c>
      <c r="CQ153" s="8" t="s">
        <v>1083</v>
      </c>
      <c r="CR153" s="8" t="s">
        <v>745</v>
      </c>
      <c r="CS153" s="8"/>
      <c r="CT153" s="8" t="s">
        <v>763</v>
      </c>
      <c r="CU153" s="8" t="s">
        <v>1078</v>
      </c>
      <c r="CV153" s="8" t="s">
        <v>2011</v>
      </c>
      <c r="CW153" s="112" t="s">
        <v>11463</v>
      </c>
      <c r="CX153" s="2"/>
      <c r="CY153" s="8"/>
      <c r="CZ153" s="8" t="str">
        <f t="shared" si="24"/>
        <v>GPIO_148</v>
      </c>
      <c r="DA153" s="8" t="str">
        <f t="shared" si="25"/>
        <v>GPIO_148</v>
      </c>
      <c r="DB153" s="8" t="str">
        <f t="shared" si="26"/>
        <v>GPIO</v>
      </c>
      <c r="DC153" s="8" t="str">
        <f t="shared" si="27"/>
        <v>GPIO</v>
      </c>
      <c r="DD153" s="8">
        <v>1</v>
      </c>
      <c r="DE153" s="8" t="s">
        <v>937</v>
      </c>
      <c r="DF153" s="114" t="s">
        <v>744</v>
      </c>
      <c r="DG153" s="8" t="s">
        <v>2009</v>
      </c>
      <c r="DH153" s="8"/>
      <c r="DI153" s="8" t="s">
        <v>2010</v>
      </c>
      <c r="DJ153" s="8" t="s">
        <v>2163</v>
      </c>
      <c r="DK153" s="8"/>
      <c r="DL153" s="8" t="s">
        <v>1083</v>
      </c>
      <c r="DM153" s="8" t="s">
        <v>745</v>
      </c>
      <c r="DN153" s="8"/>
      <c r="DO153" s="8" t="s">
        <v>763</v>
      </c>
      <c r="DP153" s="8" t="s">
        <v>747</v>
      </c>
      <c r="DQ153" s="8"/>
      <c r="DR153" s="8"/>
      <c r="DS153" s="8"/>
      <c r="DT153" s="8"/>
    </row>
    <row r="154" spans="1:124" ht="38.25">
      <c r="A154" s="8"/>
      <c r="B154" s="89">
        <v>151</v>
      </c>
      <c r="C154" s="8" t="s">
        <v>4489</v>
      </c>
      <c r="D154" s="8" t="s">
        <v>4172</v>
      </c>
      <c r="E154" s="8" t="s">
        <v>4489</v>
      </c>
      <c r="F154" s="8" t="s">
        <v>4304</v>
      </c>
      <c r="G154" s="8" t="s">
        <v>4489</v>
      </c>
      <c r="H154" s="8" t="s">
        <v>4490</v>
      </c>
      <c r="I154" s="8" t="s">
        <v>4489</v>
      </c>
      <c r="J154" s="8" t="s">
        <v>3763</v>
      </c>
      <c r="K154" s="8" t="s">
        <v>4489</v>
      </c>
      <c r="L154" s="8" t="s">
        <v>2030</v>
      </c>
      <c r="M154" s="8"/>
      <c r="N154" s="122" t="s">
        <v>4054</v>
      </c>
      <c r="O154" s="122" t="s">
        <v>4054</v>
      </c>
      <c r="P154" s="122" t="s">
        <v>4054</v>
      </c>
      <c r="Q154" s="122" t="s">
        <v>4054</v>
      </c>
      <c r="R154" s="8">
        <v>3</v>
      </c>
      <c r="S154" s="8" t="s">
        <v>1988</v>
      </c>
      <c r="T154" s="8" t="s">
        <v>1989</v>
      </c>
      <c r="U154" s="8" t="s">
        <v>4491</v>
      </c>
      <c r="V154" s="8" t="s">
        <v>4492</v>
      </c>
      <c r="W154" s="8" t="s">
        <v>4493</v>
      </c>
      <c r="X154" s="8" t="s">
        <v>4494</v>
      </c>
      <c r="Y154" s="8"/>
      <c r="Z154" s="8"/>
      <c r="AA154" s="8"/>
      <c r="AB154" s="8"/>
      <c r="AC154" s="8" t="s">
        <v>1994</v>
      </c>
      <c r="AD154" s="8" t="str">
        <f t="shared" si="20"/>
        <v>GPIO,SLIMBUS,TDM5,,,,,,,,,,,</v>
      </c>
      <c r="AE154" s="8"/>
      <c r="AF154" s="8"/>
      <c r="AG154" s="8"/>
      <c r="AH154" s="8" t="s">
        <v>4489</v>
      </c>
      <c r="AI154" s="8" t="s">
        <v>1995</v>
      </c>
      <c r="AJ154" s="8" t="s">
        <v>4495</v>
      </c>
      <c r="AK154" s="8" t="s">
        <v>4496</v>
      </c>
      <c r="AL154" s="8" t="s">
        <v>4497</v>
      </c>
      <c r="AM154" s="8" t="s">
        <v>4498</v>
      </c>
      <c r="AN154" s="8" t="s">
        <v>4499</v>
      </c>
      <c r="AO154" s="8" t="s">
        <v>4484</v>
      </c>
      <c r="AP154" s="8" t="s">
        <v>4500</v>
      </c>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t="str">
        <f t="shared" si="19"/>
        <v>QUIN_MI2S_SCK/PCM5_CLK/TDM5_CLK</v>
      </c>
      <c r="CF154" s="8" t="str">
        <f t="shared" si="21"/>
        <v>QUIN_MI2S_SCK/PCM5_CLK/TDM5_CLK</v>
      </c>
      <c r="CG154" s="8" t="str">
        <f t="shared" si="22"/>
        <v>TDM5</v>
      </c>
      <c r="CH154" s="8" t="str">
        <f t="shared" si="23"/>
        <v>TDM5</v>
      </c>
      <c r="CI154" s="8">
        <v>3</v>
      </c>
      <c r="CJ154" s="8" t="s">
        <v>938</v>
      </c>
      <c r="CK154" s="8" t="s">
        <v>939</v>
      </c>
      <c r="CL154" s="8"/>
      <c r="CM154" s="8" t="s">
        <v>4166</v>
      </c>
      <c r="CN154" s="8"/>
      <c r="CO154" s="8" t="s">
        <v>4236</v>
      </c>
      <c r="CP154" s="8"/>
      <c r="CQ154" s="8" t="s">
        <v>1085</v>
      </c>
      <c r="CR154" s="8" t="s">
        <v>745</v>
      </c>
      <c r="CS154" s="8"/>
      <c r="CT154" s="8" t="s">
        <v>763</v>
      </c>
      <c r="CU154" s="8" t="s">
        <v>1078</v>
      </c>
      <c r="CV154" s="8" t="s">
        <v>2011</v>
      </c>
      <c r="CW154" s="112" t="s">
        <v>12305</v>
      </c>
      <c r="CX154" s="2"/>
      <c r="CY154" s="8"/>
      <c r="CZ154" s="8" t="str">
        <f t="shared" si="24"/>
        <v>QUIN_MI2S_SCK/PCM5_CLK/TDM5_CLK</v>
      </c>
      <c r="DA154" s="8" t="str">
        <f t="shared" si="25"/>
        <v>QUIN_MI2S_SCK/PCM5_CLK/TDM5_CLK</v>
      </c>
      <c r="DB154" s="8" t="str">
        <f t="shared" si="26"/>
        <v>TDM5</v>
      </c>
      <c r="DC154" s="8" t="str">
        <f t="shared" si="27"/>
        <v>TDM5</v>
      </c>
      <c r="DD154" s="8">
        <v>3</v>
      </c>
      <c r="DE154" s="8" t="s">
        <v>938</v>
      </c>
      <c r="DF154" s="8" t="s">
        <v>939</v>
      </c>
      <c r="DG154" s="8" t="s">
        <v>4166</v>
      </c>
      <c r="DH154" s="8"/>
      <c r="DI154" s="8" t="s">
        <v>4236</v>
      </c>
      <c r="DJ154" s="8"/>
      <c r="DK154" s="8"/>
      <c r="DL154" s="8" t="s">
        <v>1085</v>
      </c>
      <c r="DM154" s="8" t="s">
        <v>745</v>
      </c>
      <c r="DN154" s="8"/>
      <c r="DO154" s="8" t="s">
        <v>763</v>
      </c>
      <c r="DP154" s="8" t="s">
        <v>747</v>
      </c>
      <c r="DQ154" s="8"/>
      <c r="DR154" s="8"/>
      <c r="DS154" s="8"/>
      <c r="DT154" s="8"/>
    </row>
    <row r="155" spans="1:124" ht="25.5">
      <c r="A155" s="8"/>
      <c r="B155" s="89">
        <v>152</v>
      </c>
      <c r="C155" s="8" t="s">
        <v>4501</v>
      </c>
      <c r="D155" s="8" t="s">
        <v>4185</v>
      </c>
      <c r="E155" s="8" t="s">
        <v>4501</v>
      </c>
      <c r="F155" s="8" t="s">
        <v>4502</v>
      </c>
      <c r="G155" s="8" t="s">
        <v>4501</v>
      </c>
      <c r="H155" s="8" t="s">
        <v>4503</v>
      </c>
      <c r="I155" s="8" t="s">
        <v>4501</v>
      </c>
      <c r="J155" s="8" t="s">
        <v>4436</v>
      </c>
      <c r="K155" s="8" t="s">
        <v>4501</v>
      </c>
      <c r="L155" s="8" t="s">
        <v>2013</v>
      </c>
      <c r="M155" s="8"/>
      <c r="N155" s="122" t="s">
        <v>4054</v>
      </c>
      <c r="O155" s="122" t="s">
        <v>4054</v>
      </c>
      <c r="P155" s="122" t="s">
        <v>4054</v>
      </c>
      <c r="Q155" s="122" t="s">
        <v>4054</v>
      </c>
      <c r="R155" s="8">
        <v>3</v>
      </c>
      <c r="S155" s="8" t="s">
        <v>1988</v>
      </c>
      <c r="T155" s="8" t="s">
        <v>1989</v>
      </c>
      <c r="U155" s="8" t="s">
        <v>4504</v>
      </c>
      <c r="V155" s="8" t="s">
        <v>4505</v>
      </c>
      <c r="W155" s="8" t="s">
        <v>4506</v>
      </c>
      <c r="X155" s="8" t="s">
        <v>4507</v>
      </c>
      <c r="Y155" s="8" t="s">
        <v>4508</v>
      </c>
      <c r="Z155" s="8" t="s">
        <v>2057</v>
      </c>
      <c r="AA155" s="8" t="s">
        <v>2058</v>
      </c>
      <c r="AB155" s="8"/>
      <c r="AC155" s="8" t="s">
        <v>1994</v>
      </c>
      <c r="AD155" s="8" t="str">
        <f t="shared" si="20"/>
        <v>WUP_GPIO,PDC,SLIMBUS,TDM5,,,,,,,,,,,</v>
      </c>
      <c r="AE155" s="8"/>
      <c r="AF155" s="8"/>
      <c r="AG155" s="8"/>
      <c r="AH155" s="8" t="s">
        <v>4509</v>
      </c>
      <c r="AI155" s="8" t="s">
        <v>2060</v>
      </c>
      <c r="AJ155" s="8" t="s">
        <v>4510</v>
      </c>
      <c r="AK155" s="8" t="s">
        <v>4511</v>
      </c>
      <c r="AL155" s="8" t="s">
        <v>4497</v>
      </c>
      <c r="AM155" s="8" t="s">
        <v>4512</v>
      </c>
      <c r="AN155" s="8" t="s">
        <v>4513</v>
      </c>
      <c r="AO155" s="8" t="s">
        <v>4484</v>
      </c>
      <c r="AP155" s="8" t="s">
        <v>4514</v>
      </c>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t="str">
        <f t="shared" si="19"/>
        <v>QUIN_MI2S_DATA0/PCM5_DIN/TDM5_DATA0</v>
      </c>
      <c r="CF155" s="8" t="str">
        <f t="shared" si="21"/>
        <v>QUIN_MI2S_DATA0/PCM5_DIN/TDM5_DATA0</v>
      </c>
      <c r="CG155" s="8" t="str">
        <f t="shared" si="22"/>
        <v>TDM5</v>
      </c>
      <c r="CH155" s="8" t="str">
        <f t="shared" si="23"/>
        <v>TDM5</v>
      </c>
      <c r="CI155" s="8">
        <v>3</v>
      </c>
      <c r="CJ155" s="8" t="s">
        <v>940</v>
      </c>
      <c r="CK155" s="8" t="s">
        <v>939</v>
      </c>
      <c r="CL155" s="8"/>
      <c r="CM155" s="8" t="s">
        <v>4166</v>
      </c>
      <c r="CN155" s="8"/>
      <c r="CO155" s="8" t="s">
        <v>4236</v>
      </c>
      <c r="CP155" s="8"/>
      <c r="CQ155" s="8" t="s">
        <v>1083</v>
      </c>
      <c r="CR155" s="8" t="s">
        <v>745</v>
      </c>
      <c r="CS155" s="8"/>
      <c r="CT155" s="8" t="s">
        <v>763</v>
      </c>
      <c r="CU155" s="8" t="s">
        <v>1078</v>
      </c>
      <c r="CV155" s="8" t="s">
        <v>2011</v>
      </c>
      <c r="CW155" s="112" t="s">
        <v>12306</v>
      </c>
      <c r="CX155" s="2"/>
      <c r="CY155" s="8"/>
      <c r="CZ155" s="8" t="str">
        <f t="shared" si="24"/>
        <v>QUIN_MI2S_DATA0/PCM5_DIN/TDM5_DATA0</v>
      </c>
      <c r="DA155" s="8" t="str">
        <f t="shared" si="25"/>
        <v>QUIN_MI2S_DATA0/PCM5_DIN/TDM5_DATA0</v>
      </c>
      <c r="DB155" s="8" t="str">
        <f t="shared" si="26"/>
        <v>TDM5</v>
      </c>
      <c r="DC155" s="8" t="str">
        <f t="shared" si="27"/>
        <v>TDM5</v>
      </c>
      <c r="DD155" s="8">
        <v>3</v>
      </c>
      <c r="DE155" s="8" t="s">
        <v>940</v>
      </c>
      <c r="DF155" s="8" t="s">
        <v>939</v>
      </c>
      <c r="DG155" s="8" t="s">
        <v>4166</v>
      </c>
      <c r="DH155" s="8"/>
      <c r="DI155" s="8" t="s">
        <v>4236</v>
      </c>
      <c r="DJ155" s="8"/>
      <c r="DK155" s="8"/>
      <c r="DL155" s="8" t="s">
        <v>1083</v>
      </c>
      <c r="DM155" s="8" t="s">
        <v>745</v>
      </c>
      <c r="DN155" s="8"/>
      <c r="DO155" s="8" t="s">
        <v>763</v>
      </c>
      <c r="DP155" s="8" t="s">
        <v>747</v>
      </c>
      <c r="DQ155" s="8"/>
      <c r="DR155" s="8"/>
      <c r="DS155" s="8"/>
      <c r="DT155" s="8"/>
    </row>
    <row r="156" spans="1:124" ht="38.25">
      <c r="A156" s="8"/>
      <c r="B156" s="89">
        <v>153</v>
      </c>
      <c r="C156" s="8" t="s">
        <v>4515</v>
      </c>
      <c r="D156" s="8" t="s">
        <v>4199</v>
      </c>
      <c r="E156" s="8" t="s">
        <v>4515</v>
      </c>
      <c r="F156" s="8" t="s">
        <v>4516</v>
      </c>
      <c r="G156" s="8" t="s">
        <v>4515</v>
      </c>
      <c r="H156" s="8" t="s">
        <v>4517</v>
      </c>
      <c r="I156" s="8" t="s">
        <v>4515</v>
      </c>
      <c r="J156" s="8" t="s">
        <v>4518</v>
      </c>
      <c r="K156" s="8" t="s">
        <v>4515</v>
      </c>
      <c r="L156" s="8" t="s">
        <v>1982</v>
      </c>
      <c r="M156" s="8"/>
      <c r="N156" s="122" t="s">
        <v>4054</v>
      </c>
      <c r="O156" s="122" t="s">
        <v>4054</v>
      </c>
      <c r="P156" s="122" t="s">
        <v>4054</v>
      </c>
      <c r="Q156" s="122" t="s">
        <v>4054</v>
      </c>
      <c r="R156" s="8">
        <v>3</v>
      </c>
      <c r="S156" s="8" t="s">
        <v>1988</v>
      </c>
      <c r="T156" s="8" t="s">
        <v>1989</v>
      </c>
      <c r="U156" s="8" t="s">
        <v>4519</v>
      </c>
      <c r="V156" s="8" t="s">
        <v>4520</v>
      </c>
      <c r="W156" s="8" t="s">
        <v>4521</v>
      </c>
      <c r="X156" s="8" t="s">
        <v>4522</v>
      </c>
      <c r="Y156" s="8"/>
      <c r="Z156" s="8"/>
      <c r="AA156" s="8"/>
      <c r="AB156" s="8"/>
      <c r="AC156" s="8" t="s">
        <v>1994</v>
      </c>
      <c r="AD156" s="8" t="str">
        <f t="shared" si="20"/>
        <v>GPIO,SLIMBUS,TDM5,,,,,,,,,,,</v>
      </c>
      <c r="AE156" s="8"/>
      <c r="AF156" s="8"/>
      <c r="AG156" s="8"/>
      <c r="AH156" s="8" t="s">
        <v>4515</v>
      </c>
      <c r="AI156" s="8" t="s">
        <v>1995</v>
      </c>
      <c r="AJ156" s="8" t="s">
        <v>4523</v>
      </c>
      <c r="AK156" s="8" t="s">
        <v>4524</v>
      </c>
      <c r="AL156" s="8" t="s">
        <v>4497</v>
      </c>
      <c r="AM156" s="8" t="s">
        <v>4525</v>
      </c>
      <c r="AN156" s="8" t="s">
        <v>4526</v>
      </c>
      <c r="AO156" s="8" t="s">
        <v>4484</v>
      </c>
      <c r="AP156" s="8" t="s">
        <v>4527</v>
      </c>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t="str">
        <f t="shared" si="19"/>
        <v>QUIN_MI2S_WS/PCM5_SYNC/TDM5_SYNC</v>
      </c>
      <c r="CF156" s="8" t="str">
        <f t="shared" si="21"/>
        <v>QUIN_MI2S_WS/PCM5_SYNC/TDM5_SYNC</v>
      </c>
      <c r="CG156" s="8" t="str">
        <f t="shared" si="22"/>
        <v>TDM5</v>
      </c>
      <c r="CH156" s="8" t="str">
        <f t="shared" si="23"/>
        <v>TDM5</v>
      </c>
      <c r="CI156" s="8">
        <v>3</v>
      </c>
      <c r="CJ156" s="8" t="s">
        <v>941</v>
      </c>
      <c r="CK156" s="8" t="s">
        <v>939</v>
      </c>
      <c r="CL156" s="8"/>
      <c r="CM156" s="8" t="s">
        <v>4166</v>
      </c>
      <c r="CN156" s="8"/>
      <c r="CO156" s="8" t="s">
        <v>4236</v>
      </c>
      <c r="CP156" s="8"/>
      <c r="CQ156" s="8" t="s">
        <v>1085</v>
      </c>
      <c r="CR156" s="8" t="s">
        <v>745</v>
      </c>
      <c r="CS156" s="8"/>
      <c r="CT156" s="8" t="s">
        <v>763</v>
      </c>
      <c r="CU156" s="8" t="s">
        <v>1078</v>
      </c>
      <c r="CV156" s="8" t="s">
        <v>2011</v>
      </c>
      <c r="CW156" s="112" t="s">
        <v>12307</v>
      </c>
      <c r="CX156" s="2"/>
      <c r="CY156" s="8"/>
      <c r="CZ156" s="8" t="str">
        <f t="shared" si="24"/>
        <v>QUIN_MI2S_WS/PCM5_SYNC/TDM5_SYNC</v>
      </c>
      <c r="DA156" s="8" t="str">
        <f t="shared" si="25"/>
        <v>QUIN_MI2S_WS/PCM5_SYNC/TDM5_SYNC</v>
      </c>
      <c r="DB156" s="8" t="str">
        <f t="shared" si="26"/>
        <v>TDM5</v>
      </c>
      <c r="DC156" s="8" t="str">
        <f t="shared" si="27"/>
        <v>TDM5</v>
      </c>
      <c r="DD156" s="8">
        <v>3</v>
      </c>
      <c r="DE156" s="8" t="s">
        <v>941</v>
      </c>
      <c r="DF156" s="8" t="s">
        <v>939</v>
      </c>
      <c r="DG156" s="8" t="s">
        <v>4166</v>
      </c>
      <c r="DH156" s="8"/>
      <c r="DI156" s="8" t="s">
        <v>4236</v>
      </c>
      <c r="DJ156" s="8"/>
      <c r="DK156" s="8"/>
      <c r="DL156" s="8" t="s">
        <v>1085</v>
      </c>
      <c r="DM156" s="8" t="s">
        <v>745</v>
      </c>
      <c r="DN156" s="8"/>
      <c r="DO156" s="8" t="s">
        <v>763</v>
      </c>
      <c r="DP156" s="8" t="s">
        <v>747</v>
      </c>
      <c r="DQ156" s="8"/>
      <c r="DR156" s="8"/>
      <c r="DS156" s="8"/>
      <c r="DT156" s="8"/>
    </row>
    <row r="157" spans="1:124" ht="38.25">
      <c r="A157" s="8"/>
      <c r="B157" s="89">
        <v>154</v>
      </c>
      <c r="C157" s="8" t="s">
        <v>4528</v>
      </c>
      <c r="D157" s="8" t="s">
        <v>4215</v>
      </c>
      <c r="E157" s="8" t="s">
        <v>4528</v>
      </c>
      <c r="F157" s="8" t="s">
        <v>4529</v>
      </c>
      <c r="G157" s="8" t="s">
        <v>4528</v>
      </c>
      <c r="H157" s="8" t="s">
        <v>4530</v>
      </c>
      <c r="I157" s="8" t="s">
        <v>4528</v>
      </c>
      <c r="J157" s="8" t="s">
        <v>4531</v>
      </c>
      <c r="K157" s="8" t="s">
        <v>4528</v>
      </c>
      <c r="L157" s="8" t="s">
        <v>2047</v>
      </c>
      <c r="M157" s="8"/>
      <c r="N157" s="122" t="s">
        <v>4054</v>
      </c>
      <c r="O157" s="122" t="s">
        <v>4054</v>
      </c>
      <c r="P157" s="122" t="s">
        <v>4054</v>
      </c>
      <c r="Q157" s="122" t="s">
        <v>4054</v>
      </c>
      <c r="R157" s="8">
        <v>3</v>
      </c>
      <c r="S157" s="8" t="s">
        <v>1988</v>
      </c>
      <c r="T157" s="8" t="s">
        <v>1989</v>
      </c>
      <c r="U157" s="8" t="s">
        <v>4532</v>
      </c>
      <c r="V157" s="8" t="s">
        <v>4533</v>
      </c>
      <c r="W157" s="8" t="s">
        <v>4534</v>
      </c>
      <c r="X157" s="8" t="s">
        <v>4535</v>
      </c>
      <c r="Y157" s="8" t="s">
        <v>4536</v>
      </c>
      <c r="Z157" s="8" t="s">
        <v>2057</v>
      </c>
      <c r="AA157" s="8" t="s">
        <v>2058</v>
      </c>
      <c r="AB157" s="8"/>
      <c r="AC157" s="8" t="s">
        <v>1994</v>
      </c>
      <c r="AD157" s="8" t="str">
        <f t="shared" si="20"/>
        <v>WUP_GPIO,PDC,SLIMBUS,TDM5,,,,,,,,,,,</v>
      </c>
      <c r="AE157" s="8"/>
      <c r="AF157" s="8"/>
      <c r="AG157" s="8"/>
      <c r="AH157" s="8" t="s">
        <v>4537</v>
      </c>
      <c r="AI157" s="8" t="s">
        <v>2060</v>
      </c>
      <c r="AJ157" s="8" t="s">
        <v>4538</v>
      </c>
      <c r="AK157" s="8" t="s">
        <v>4539</v>
      </c>
      <c r="AL157" s="8" t="s">
        <v>4497</v>
      </c>
      <c r="AM157" s="8" t="s">
        <v>4540</v>
      </c>
      <c r="AN157" s="8" t="s">
        <v>4541</v>
      </c>
      <c r="AO157" s="8" t="s">
        <v>4484</v>
      </c>
      <c r="AP157" s="8" t="s">
        <v>4542</v>
      </c>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t="str">
        <f t="shared" si="19"/>
        <v>QUIN_MI2S_DATA1/PCM5_DOUT/TDM5_DATA1</v>
      </c>
      <c r="CF157" s="8" t="str">
        <f t="shared" si="21"/>
        <v>QUIN_MI2S_DATA1/PCM5_DOUT/TDM5_DATA1</v>
      </c>
      <c r="CG157" s="8" t="str">
        <f t="shared" si="22"/>
        <v>TDM5</v>
      </c>
      <c r="CH157" s="8" t="str">
        <f t="shared" si="23"/>
        <v>TDM5</v>
      </c>
      <c r="CI157" s="8">
        <v>3</v>
      </c>
      <c r="CJ157" s="8" t="s">
        <v>942</v>
      </c>
      <c r="CK157" s="8" t="s">
        <v>939</v>
      </c>
      <c r="CL157" s="8"/>
      <c r="CM157" s="8" t="s">
        <v>4166</v>
      </c>
      <c r="CN157" s="8"/>
      <c r="CO157" s="8" t="s">
        <v>4236</v>
      </c>
      <c r="CP157" s="8"/>
      <c r="CQ157" s="8" t="s">
        <v>1085</v>
      </c>
      <c r="CR157" s="8" t="s">
        <v>745</v>
      </c>
      <c r="CS157" s="8"/>
      <c r="CT157" s="8" t="s">
        <v>763</v>
      </c>
      <c r="CU157" s="8" t="s">
        <v>1078</v>
      </c>
      <c r="CV157" s="8" t="s">
        <v>2011</v>
      </c>
      <c r="CW157" s="112" t="s">
        <v>12308</v>
      </c>
      <c r="CX157" s="2"/>
      <c r="CY157" s="8"/>
      <c r="CZ157" s="8" t="str">
        <f t="shared" si="24"/>
        <v>QUIN_MI2S_DATA1/PCM5_DOUT/TDM5_DATA1</v>
      </c>
      <c r="DA157" s="8" t="str">
        <f t="shared" si="25"/>
        <v>QUIN_MI2S_DATA1/PCM5_DOUT/TDM5_DATA1</v>
      </c>
      <c r="DB157" s="8" t="str">
        <f t="shared" si="26"/>
        <v>TDM5</v>
      </c>
      <c r="DC157" s="8" t="str">
        <f t="shared" si="27"/>
        <v>TDM5</v>
      </c>
      <c r="DD157" s="8">
        <v>3</v>
      </c>
      <c r="DE157" s="8" t="s">
        <v>942</v>
      </c>
      <c r="DF157" s="8" t="s">
        <v>939</v>
      </c>
      <c r="DG157" s="8" t="s">
        <v>4166</v>
      </c>
      <c r="DH157" s="8"/>
      <c r="DI157" s="8" t="s">
        <v>4236</v>
      </c>
      <c r="DJ157" s="8"/>
      <c r="DK157" s="8"/>
      <c r="DL157" s="8" t="s">
        <v>1085</v>
      </c>
      <c r="DM157" s="8" t="s">
        <v>745</v>
      </c>
      <c r="DN157" s="8"/>
      <c r="DO157" s="8" t="s">
        <v>763</v>
      </c>
      <c r="DP157" s="8" t="s">
        <v>747</v>
      </c>
      <c r="DQ157" s="8"/>
      <c r="DR157" s="8"/>
      <c r="DS157" s="8"/>
      <c r="DT157" s="8"/>
    </row>
    <row r="158" spans="1:124" ht="38.25">
      <c r="A158" s="8"/>
      <c r="B158" s="89">
        <v>155</v>
      </c>
      <c r="C158" s="8" t="s">
        <v>4543</v>
      </c>
      <c r="D158" s="92" t="s">
        <v>4259</v>
      </c>
      <c r="E158" s="8" t="s">
        <v>4543</v>
      </c>
      <c r="F158" s="8" t="s">
        <v>4544</v>
      </c>
      <c r="G158" s="8" t="s">
        <v>4543</v>
      </c>
      <c r="H158" s="8" t="s">
        <v>4545</v>
      </c>
      <c r="I158" s="8" t="s">
        <v>4543</v>
      </c>
      <c r="J158" s="8" t="s">
        <v>4545</v>
      </c>
      <c r="K158" s="8" t="s">
        <v>4543</v>
      </c>
      <c r="L158" s="8" t="s">
        <v>3717</v>
      </c>
      <c r="M158" s="8"/>
      <c r="N158" s="122" t="s">
        <v>4054</v>
      </c>
      <c r="O158" s="122" t="s">
        <v>4054</v>
      </c>
      <c r="P158" s="122" t="s">
        <v>4054</v>
      </c>
      <c r="Q158" s="122" t="s">
        <v>4054</v>
      </c>
      <c r="R158" s="8">
        <v>3</v>
      </c>
      <c r="S158" s="8" t="s">
        <v>1988</v>
      </c>
      <c r="T158" s="8" t="s">
        <v>1989</v>
      </c>
      <c r="U158" s="8" t="s">
        <v>4546</v>
      </c>
      <c r="V158" s="8" t="s">
        <v>4547</v>
      </c>
      <c r="W158" s="8" t="s">
        <v>4548</v>
      </c>
      <c r="X158" s="8" t="s">
        <v>4549</v>
      </c>
      <c r="Y158" s="8" t="s">
        <v>4550</v>
      </c>
      <c r="Z158" s="8" t="s">
        <v>2057</v>
      </c>
      <c r="AA158" s="8" t="s">
        <v>2058</v>
      </c>
      <c r="AB158" s="8"/>
      <c r="AC158" s="8" t="s">
        <v>1994</v>
      </c>
      <c r="AD158" s="8" t="str">
        <f t="shared" si="20"/>
        <v>WUP_GPIO,PDC,SLIMBUS,,,,,,,,,,,,</v>
      </c>
      <c r="AE158" s="8"/>
      <c r="AF158" s="8"/>
      <c r="AG158" s="8"/>
      <c r="AH158" s="8" t="s">
        <v>4551</v>
      </c>
      <c r="AI158" s="8" t="s">
        <v>2060</v>
      </c>
      <c r="AJ158" s="8" t="s">
        <v>4552</v>
      </c>
      <c r="AK158" s="8" t="s">
        <v>4553</v>
      </c>
      <c r="AL158" s="8" t="s">
        <v>4497</v>
      </c>
      <c r="AM158" s="8" t="s">
        <v>4554</v>
      </c>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t="str">
        <f t="shared" si="19"/>
        <v>WUP_GPIO_153</v>
      </c>
      <c r="CF158" s="8" t="str">
        <f t="shared" si="21"/>
        <v>WUP_GPIO_153</v>
      </c>
      <c r="CG158" s="8" t="str">
        <f t="shared" si="22"/>
        <v>WUP_GPIO,PDC</v>
      </c>
      <c r="CH158" s="8" t="str">
        <f t="shared" si="23"/>
        <v>WUP_GPIO,PDC</v>
      </c>
      <c r="CI158" s="8">
        <v>1</v>
      </c>
      <c r="CJ158" s="5" t="s">
        <v>943</v>
      </c>
      <c r="CK158" s="8" t="s">
        <v>792</v>
      </c>
      <c r="CL158" s="8"/>
      <c r="CM158" s="8" t="s">
        <v>2009</v>
      </c>
      <c r="CN158" s="8"/>
      <c r="CO158" s="8" t="s">
        <v>2329</v>
      </c>
      <c r="CP158" s="8"/>
      <c r="CQ158" s="8" t="s">
        <v>1085</v>
      </c>
      <c r="CR158" s="8" t="s">
        <v>745</v>
      </c>
      <c r="CS158" s="8" t="s">
        <v>759</v>
      </c>
      <c r="CT158" s="8" t="s">
        <v>746</v>
      </c>
      <c r="CU158" s="8" t="s">
        <v>1078</v>
      </c>
      <c r="CV158" s="8" t="s">
        <v>2011</v>
      </c>
      <c r="CW158" s="112" t="s">
        <v>4555</v>
      </c>
      <c r="CX158" s="113" t="s">
        <v>4556</v>
      </c>
      <c r="CY158" s="8"/>
      <c r="CZ158" s="8" t="str">
        <f t="shared" si="24"/>
        <v>WUP_GPIO_153</v>
      </c>
      <c r="DA158" s="8" t="str">
        <f t="shared" si="25"/>
        <v>WUP_GPIO_153</v>
      </c>
      <c r="DB158" s="8" t="str">
        <f t="shared" si="26"/>
        <v>WUP_GPIO,PDC</v>
      </c>
      <c r="DC158" s="8" t="str">
        <f t="shared" si="27"/>
        <v>WUP_GPIO,PDC</v>
      </c>
      <c r="DD158" s="8">
        <v>1</v>
      </c>
      <c r="DE158" s="8" t="s">
        <v>4557</v>
      </c>
      <c r="DF158" s="8" t="s">
        <v>3265</v>
      </c>
      <c r="DG158" s="8" t="s">
        <v>2009</v>
      </c>
      <c r="DH158" s="8"/>
      <c r="DI158" s="8" t="s">
        <v>2329</v>
      </c>
      <c r="DJ158" s="8"/>
      <c r="DK158" s="8"/>
      <c r="DL158" s="8" t="s">
        <v>1083</v>
      </c>
      <c r="DM158" s="8" t="s">
        <v>745</v>
      </c>
      <c r="DN158" s="8"/>
      <c r="DO158" s="8" t="s">
        <v>746</v>
      </c>
      <c r="DP158" s="8" t="s">
        <v>747</v>
      </c>
      <c r="DQ158" s="8"/>
      <c r="DR158" s="8"/>
      <c r="DS158" s="8"/>
      <c r="DT158" s="8"/>
    </row>
    <row r="159" spans="1:124" ht="12.75" customHeight="1">
      <c r="A159" s="8"/>
      <c r="B159" s="89">
        <v>156</v>
      </c>
      <c r="C159" s="8" t="s">
        <v>4558</v>
      </c>
      <c r="D159" s="92" t="s">
        <v>2092</v>
      </c>
      <c r="E159" s="8" t="s">
        <v>4558</v>
      </c>
      <c r="F159" s="8" t="s">
        <v>4559</v>
      </c>
      <c r="G159" s="8" t="s">
        <v>4558</v>
      </c>
      <c r="H159" s="8" t="s">
        <v>2672</v>
      </c>
      <c r="I159" s="8" t="s">
        <v>4558</v>
      </c>
      <c r="J159" s="8" t="s">
        <v>4560</v>
      </c>
      <c r="K159" s="8" t="s">
        <v>4558</v>
      </c>
      <c r="L159" s="8" t="s">
        <v>4561</v>
      </c>
      <c r="M159" s="8"/>
      <c r="N159" s="122" t="s">
        <v>4054</v>
      </c>
      <c r="O159" s="122" t="s">
        <v>4054</v>
      </c>
      <c r="P159" s="122" t="s">
        <v>4054</v>
      </c>
      <c r="Q159" s="122" t="s">
        <v>4054</v>
      </c>
      <c r="R159" s="8">
        <v>3</v>
      </c>
      <c r="S159" s="8" t="s">
        <v>1988</v>
      </c>
      <c r="T159" s="8" t="s">
        <v>1989</v>
      </c>
      <c r="U159" s="8" t="s">
        <v>4562</v>
      </c>
      <c r="V159" s="8" t="s">
        <v>4563</v>
      </c>
      <c r="W159" s="8" t="s">
        <v>4564</v>
      </c>
      <c r="X159" s="8" t="s">
        <v>4565</v>
      </c>
      <c r="Y159" s="8"/>
      <c r="Z159" s="8"/>
      <c r="AA159" s="8"/>
      <c r="AB159" s="8"/>
      <c r="AC159" s="8" t="s">
        <v>1994</v>
      </c>
      <c r="AD159" s="8" t="str">
        <f t="shared" si="20"/>
        <v>GPIO,SLIMBUS,,,,,,,,,,,,</v>
      </c>
      <c r="AE159" s="8"/>
      <c r="AF159" s="8"/>
      <c r="AG159" s="8"/>
      <c r="AH159" s="8" t="s">
        <v>4558</v>
      </c>
      <c r="AI159" s="8" t="s">
        <v>1995</v>
      </c>
      <c r="AJ159" s="8" t="s">
        <v>4566</v>
      </c>
      <c r="AK159" s="8" t="s">
        <v>4567</v>
      </c>
      <c r="AL159" s="8" t="s">
        <v>4497</v>
      </c>
      <c r="AM159" s="8" t="s">
        <v>4568</v>
      </c>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t="str">
        <f t="shared" si="19"/>
        <v>GPIO_154</v>
      </c>
      <c r="CF159" s="8" t="str">
        <f t="shared" si="21"/>
        <v>GPIO_154</v>
      </c>
      <c r="CG159" s="8" t="str">
        <f t="shared" si="22"/>
        <v>GPIO</v>
      </c>
      <c r="CH159" s="8" t="str">
        <f t="shared" si="23"/>
        <v>GPIO</v>
      </c>
      <c r="CI159" s="8">
        <v>1</v>
      </c>
      <c r="CJ159" s="5" t="s">
        <v>944</v>
      </c>
      <c r="CK159" s="8" t="s">
        <v>792</v>
      </c>
      <c r="CL159" s="8"/>
      <c r="CM159" s="8" t="s">
        <v>2009</v>
      </c>
      <c r="CN159" s="8"/>
      <c r="CO159" s="8" t="s">
        <v>2329</v>
      </c>
      <c r="CP159" s="8" t="s">
        <v>2163</v>
      </c>
      <c r="CQ159" s="8" t="s">
        <v>1083</v>
      </c>
      <c r="CR159" s="8" t="s">
        <v>745</v>
      </c>
      <c r="CS159" s="8"/>
      <c r="CT159" s="8" t="s">
        <v>746</v>
      </c>
      <c r="CU159" s="8" t="s">
        <v>1078</v>
      </c>
      <c r="CV159" s="92" t="s">
        <v>12352</v>
      </c>
      <c r="CW159" s="112" t="s">
        <v>12468</v>
      </c>
      <c r="CX159" s="2"/>
      <c r="CY159" s="8"/>
      <c r="CZ159" s="8" t="str">
        <f t="shared" si="24"/>
        <v>GPIO_154</v>
      </c>
      <c r="DA159" s="8" t="str">
        <f t="shared" si="25"/>
        <v>GPIO_154</v>
      </c>
      <c r="DB159" s="8" t="str">
        <f t="shared" si="26"/>
        <v>GPIO</v>
      </c>
      <c r="DC159" s="8" t="str">
        <f t="shared" si="27"/>
        <v>GPIO</v>
      </c>
      <c r="DD159" s="8">
        <v>1</v>
      </c>
      <c r="DE159" s="114" t="s">
        <v>4569</v>
      </c>
      <c r="DF159" s="8" t="s">
        <v>3265</v>
      </c>
      <c r="DG159" s="8" t="s">
        <v>2009</v>
      </c>
      <c r="DH159" s="8"/>
      <c r="DI159" s="8" t="s">
        <v>2329</v>
      </c>
      <c r="DJ159" s="8"/>
      <c r="DK159" s="8"/>
      <c r="DL159" s="8" t="s">
        <v>1083</v>
      </c>
      <c r="DM159" s="8" t="s">
        <v>745</v>
      </c>
      <c r="DN159" s="8"/>
      <c r="DO159" s="8" t="s">
        <v>746</v>
      </c>
      <c r="DP159" s="8" t="s">
        <v>747</v>
      </c>
      <c r="DQ159" s="8"/>
      <c r="DR159" s="8"/>
      <c r="DS159" s="8"/>
      <c r="DT159" s="8"/>
    </row>
    <row r="160" spans="1:124" ht="25.5">
      <c r="A160" s="8"/>
      <c r="B160" s="89">
        <v>157</v>
      </c>
      <c r="C160" s="8" t="s">
        <v>4570</v>
      </c>
      <c r="D160" s="8" t="s">
        <v>4571</v>
      </c>
      <c r="E160" s="8" t="s">
        <v>4570</v>
      </c>
      <c r="F160" s="8" t="s">
        <v>2960</v>
      </c>
      <c r="G160" s="8" t="s">
        <v>4570</v>
      </c>
      <c r="H160" s="8" t="s">
        <v>3113</v>
      </c>
      <c r="I160" s="8" t="s">
        <v>4570</v>
      </c>
      <c r="J160" s="8" t="s">
        <v>4572</v>
      </c>
      <c r="K160" s="8" t="s">
        <v>4570</v>
      </c>
      <c r="L160" s="8" t="s">
        <v>4571</v>
      </c>
      <c r="M160" s="8"/>
      <c r="N160" s="122" t="s">
        <v>4054</v>
      </c>
      <c r="O160" s="122" t="s">
        <v>4054</v>
      </c>
      <c r="P160" s="122" t="s">
        <v>4054</v>
      </c>
      <c r="Q160" s="122" t="s">
        <v>4054</v>
      </c>
      <c r="R160" s="8">
        <v>3</v>
      </c>
      <c r="S160" s="8" t="s">
        <v>1988</v>
      </c>
      <c r="T160" s="8" t="s">
        <v>1989</v>
      </c>
      <c r="U160" s="8" t="s">
        <v>4573</v>
      </c>
      <c r="V160" s="8" t="s">
        <v>4574</v>
      </c>
      <c r="W160" s="8" t="s">
        <v>4575</v>
      </c>
      <c r="X160" s="8" t="s">
        <v>4576</v>
      </c>
      <c r="Y160" s="8"/>
      <c r="Z160" s="8"/>
      <c r="AA160" s="8"/>
      <c r="AB160" s="8"/>
      <c r="AC160" s="8" t="s">
        <v>1994</v>
      </c>
      <c r="AD160" s="8" t="str">
        <f t="shared" si="20"/>
        <v>GPIO,HS1_I2S,,,,,,I2C_SSC_QUP0, SSC_QUP0,I3C_SSC_QUP0, SSC_QUP0,,,,,</v>
      </c>
      <c r="AE160" s="8" t="s">
        <v>4577</v>
      </c>
      <c r="AF160" s="8" t="s">
        <v>4578</v>
      </c>
      <c r="AG160" s="8" t="s">
        <v>4579</v>
      </c>
      <c r="AH160" s="8" t="s">
        <v>4570</v>
      </c>
      <c r="AI160" s="8" t="s">
        <v>1995</v>
      </c>
      <c r="AJ160" s="8" t="s">
        <v>4580</v>
      </c>
      <c r="AK160" s="8" t="s">
        <v>4581</v>
      </c>
      <c r="AL160" s="8" t="s">
        <v>4582</v>
      </c>
      <c r="AM160" s="8" t="s">
        <v>4583</v>
      </c>
      <c r="AN160" s="8"/>
      <c r="AO160" s="8"/>
      <c r="AP160" s="8"/>
      <c r="AQ160" s="8"/>
      <c r="AR160" s="8"/>
      <c r="AS160" s="8"/>
      <c r="AT160" s="8"/>
      <c r="AU160" s="8"/>
      <c r="AV160" s="8"/>
      <c r="AW160" s="8"/>
      <c r="AX160" s="8"/>
      <c r="AY160" s="8"/>
      <c r="AZ160" s="8"/>
      <c r="BA160" s="8"/>
      <c r="BB160" s="8"/>
      <c r="BC160" s="8"/>
      <c r="BD160" s="8"/>
      <c r="BE160" s="8"/>
      <c r="BF160" s="8" t="s">
        <v>2002</v>
      </c>
      <c r="BG160" s="8" t="s">
        <v>4584</v>
      </c>
      <c r="BH160" s="8" t="s">
        <v>4579</v>
      </c>
      <c r="BI160" s="8" t="s">
        <v>2705</v>
      </c>
      <c r="BJ160" s="8" t="s">
        <v>4585</v>
      </c>
      <c r="BK160" s="8" t="s">
        <v>4579</v>
      </c>
      <c r="BL160" s="8"/>
      <c r="BM160" s="8"/>
      <c r="BN160" s="8"/>
      <c r="BO160" s="8"/>
      <c r="BP160" s="8"/>
      <c r="BQ160" s="8"/>
      <c r="BR160" s="8"/>
      <c r="BS160" s="8"/>
      <c r="BT160" s="8"/>
      <c r="BU160" s="8"/>
      <c r="BV160" s="8"/>
      <c r="BW160" s="8"/>
      <c r="BX160" s="8"/>
      <c r="BY160" s="8"/>
      <c r="BZ160" s="8"/>
      <c r="CA160" s="8"/>
      <c r="CB160" s="8"/>
      <c r="CC160" s="8"/>
      <c r="CD160" s="92" t="s">
        <v>4586</v>
      </c>
      <c r="CE160" s="8" t="str">
        <f t="shared" si="19"/>
        <v>GPIO_155</v>
      </c>
      <c r="CF160" s="8" t="str">
        <f t="shared" si="21"/>
        <v>GPIO_155</v>
      </c>
      <c r="CG160" s="8" t="str">
        <f t="shared" si="22"/>
        <v>GPIO</v>
      </c>
      <c r="CH160" s="8" t="str">
        <f t="shared" si="23"/>
        <v>GPIO</v>
      </c>
      <c r="CI160" s="8">
        <v>1</v>
      </c>
      <c r="CJ160" s="5" t="s">
        <v>945</v>
      </c>
      <c r="CK160" s="8" t="s">
        <v>792</v>
      </c>
      <c r="CL160" s="8"/>
      <c r="CM160" s="8" t="s">
        <v>2009</v>
      </c>
      <c r="CN160" s="8"/>
      <c r="CO160" s="8" t="s">
        <v>4369</v>
      </c>
      <c r="CP160" s="8"/>
      <c r="CQ160" s="8" t="s">
        <v>1083</v>
      </c>
      <c r="CR160" s="8" t="s">
        <v>745</v>
      </c>
      <c r="CS160" s="8"/>
      <c r="CT160" s="8" t="s">
        <v>746</v>
      </c>
      <c r="CU160" s="8" t="s">
        <v>1078</v>
      </c>
      <c r="CV160" s="92" t="s">
        <v>12352</v>
      </c>
      <c r="CW160" s="112" t="s">
        <v>4587</v>
      </c>
      <c r="CX160" s="2"/>
      <c r="CY160" s="92" t="s">
        <v>4586</v>
      </c>
      <c r="CZ160" s="8" t="str">
        <f t="shared" si="24"/>
        <v>GPIO_155</v>
      </c>
      <c r="DA160" s="8" t="str">
        <f t="shared" si="25"/>
        <v>GPIO_155</v>
      </c>
      <c r="DB160" s="8" t="str">
        <f t="shared" si="26"/>
        <v>GPIO</v>
      </c>
      <c r="DC160" s="8" t="str">
        <f t="shared" si="27"/>
        <v>GPIO</v>
      </c>
      <c r="DD160" s="8">
        <v>1</v>
      </c>
      <c r="DE160" s="8" t="s">
        <v>4588</v>
      </c>
      <c r="DF160" s="8" t="s">
        <v>3265</v>
      </c>
      <c r="DG160" s="8" t="s">
        <v>2009</v>
      </c>
      <c r="DH160" s="8"/>
      <c r="DI160" s="8" t="s">
        <v>4369</v>
      </c>
      <c r="DJ160" s="8"/>
      <c r="DK160" s="8"/>
      <c r="DL160" s="8" t="s">
        <v>1083</v>
      </c>
      <c r="DM160" s="8" t="s">
        <v>745</v>
      </c>
      <c r="DN160" s="8"/>
      <c r="DO160" s="8" t="s">
        <v>746</v>
      </c>
      <c r="DP160" s="8" t="s">
        <v>747</v>
      </c>
      <c r="DQ160" s="8"/>
      <c r="DR160" s="8"/>
      <c r="DS160" s="8"/>
      <c r="DT160" s="8"/>
    </row>
    <row r="161" spans="1:124" ht="63.75">
      <c r="A161" s="8"/>
      <c r="B161" s="89">
        <v>158</v>
      </c>
      <c r="C161" s="8" t="s">
        <v>4589</v>
      </c>
      <c r="D161" s="8" t="s">
        <v>4590</v>
      </c>
      <c r="E161" s="8" t="s">
        <v>4589</v>
      </c>
      <c r="F161" s="8" t="s">
        <v>2931</v>
      </c>
      <c r="G161" s="8" t="s">
        <v>4589</v>
      </c>
      <c r="H161" s="8" t="s">
        <v>3400</v>
      </c>
      <c r="I161" s="8" t="s">
        <v>4589</v>
      </c>
      <c r="J161" s="8" t="s">
        <v>4591</v>
      </c>
      <c r="K161" s="8" t="s">
        <v>4589</v>
      </c>
      <c r="L161" s="8" t="s">
        <v>4590</v>
      </c>
      <c r="M161" s="8"/>
      <c r="N161" s="122" t="s">
        <v>4054</v>
      </c>
      <c r="O161" s="122" t="s">
        <v>4054</v>
      </c>
      <c r="P161" s="122" t="s">
        <v>4054</v>
      </c>
      <c r="Q161" s="122" t="s">
        <v>4054</v>
      </c>
      <c r="R161" s="8">
        <v>3</v>
      </c>
      <c r="S161" s="8" t="s">
        <v>1988</v>
      </c>
      <c r="T161" s="8" t="s">
        <v>1989</v>
      </c>
      <c r="U161" s="8" t="s">
        <v>4592</v>
      </c>
      <c r="V161" s="8" t="s">
        <v>4593</v>
      </c>
      <c r="W161" s="8" t="s">
        <v>4594</v>
      </c>
      <c r="X161" s="8" t="s">
        <v>4595</v>
      </c>
      <c r="Y161" s="8"/>
      <c r="Z161" s="8"/>
      <c r="AA161" s="8"/>
      <c r="AB161" s="8"/>
      <c r="AC161" s="8" t="s">
        <v>1994</v>
      </c>
      <c r="AD161" s="8" t="str">
        <f t="shared" si="20"/>
        <v>GPIO,HS1_I2S,,,,,,I2C_SSC_QUP0, SSC_QUP0,I3C_SSC_QUP0, SSC_QUP0,,,,,</v>
      </c>
      <c r="AE161" s="8" t="s">
        <v>4596</v>
      </c>
      <c r="AF161" s="8" t="s">
        <v>4578</v>
      </c>
      <c r="AG161" s="8" t="s">
        <v>4597</v>
      </c>
      <c r="AH161" s="8" t="s">
        <v>4589</v>
      </c>
      <c r="AI161" s="8" t="s">
        <v>1995</v>
      </c>
      <c r="AJ161" s="8" t="s">
        <v>4598</v>
      </c>
      <c r="AK161" s="8" t="s">
        <v>4599</v>
      </c>
      <c r="AL161" s="8" t="s">
        <v>4582</v>
      </c>
      <c r="AM161" s="8" t="s">
        <v>4600</v>
      </c>
      <c r="AN161" s="8"/>
      <c r="AO161" s="8"/>
      <c r="AP161" s="8"/>
      <c r="AQ161" s="8"/>
      <c r="AR161" s="8"/>
      <c r="AS161" s="8"/>
      <c r="AT161" s="8"/>
      <c r="AU161" s="8"/>
      <c r="AV161" s="8"/>
      <c r="AW161" s="8"/>
      <c r="AX161" s="8"/>
      <c r="AY161" s="8"/>
      <c r="AZ161" s="8"/>
      <c r="BA161" s="8"/>
      <c r="BB161" s="8"/>
      <c r="BC161" s="8"/>
      <c r="BD161" s="8"/>
      <c r="BE161" s="8"/>
      <c r="BF161" s="8" t="s">
        <v>2026</v>
      </c>
      <c r="BG161" s="8" t="s">
        <v>4584</v>
      </c>
      <c r="BH161" s="8" t="s">
        <v>4597</v>
      </c>
      <c r="BI161" s="8" t="s">
        <v>2725</v>
      </c>
      <c r="BJ161" s="8" t="s">
        <v>4585</v>
      </c>
      <c r="BK161" s="8" t="s">
        <v>4597</v>
      </c>
      <c r="BL161" s="8"/>
      <c r="BM161" s="8"/>
      <c r="BN161" s="8"/>
      <c r="BO161" s="8"/>
      <c r="BP161" s="8"/>
      <c r="BQ161" s="8"/>
      <c r="BR161" s="8"/>
      <c r="BS161" s="8"/>
      <c r="BT161" s="8"/>
      <c r="BU161" s="8"/>
      <c r="BV161" s="8"/>
      <c r="BW161" s="8"/>
      <c r="BX161" s="8"/>
      <c r="BY161" s="8"/>
      <c r="BZ161" s="8"/>
      <c r="CA161" s="8"/>
      <c r="CB161" s="8"/>
      <c r="CC161" s="8"/>
      <c r="CD161" s="8"/>
      <c r="CE161" s="8" t="str">
        <f t="shared" si="19"/>
        <v>HS1_MI2S_SCK</v>
      </c>
      <c r="CF161" s="8" t="str">
        <f t="shared" si="21"/>
        <v>HS1_MI2S_SCK</v>
      </c>
      <c r="CG161" s="8" t="str">
        <f t="shared" si="22"/>
        <v>HS1_I2S</v>
      </c>
      <c r="CH161" s="8" t="str">
        <f t="shared" si="23"/>
        <v>HS1_I2S</v>
      </c>
      <c r="CI161" s="8">
        <v>2</v>
      </c>
      <c r="CJ161" s="8" t="s">
        <v>946</v>
      </c>
      <c r="CK161" s="8" t="s">
        <v>870</v>
      </c>
      <c r="CL161" s="8"/>
      <c r="CM161" s="8" t="s">
        <v>2009</v>
      </c>
      <c r="CN161" s="8"/>
      <c r="CO161" s="8" t="s">
        <v>4369</v>
      </c>
      <c r="CP161" s="8"/>
      <c r="CQ161" s="8" t="s">
        <v>1083</v>
      </c>
      <c r="CR161" s="8" t="s">
        <v>745</v>
      </c>
      <c r="CS161" s="8"/>
      <c r="CT161" s="8" t="s">
        <v>763</v>
      </c>
      <c r="CU161" s="8" t="s">
        <v>1078</v>
      </c>
      <c r="CV161" s="8" t="s">
        <v>2011</v>
      </c>
      <c r="CW161" s="112" t="s">
        <v>12191</v>
      </c>
      <c r="CX161" s="2"/>
      <c r="CY161" s="8"/>
      <c r="CZ161" s="8" t="str">
        <f t="shared" si="24"/>
        <v>HS1_MI2S_SCK</v>
      </c>
      <c r="DA161" s="8" t="str">
        <f t="shared" si="25"/>
        <v>HS1_MI2S_SCK</v>
      </c>
      <c r="DB161" s="8" t="str">
        <f t="shared" si="26"/>
        <v>HS1_I2S</v>
      </c>
      <c r="DC161" s="8" t="str">
        <f t="shared" si="27"/>
        <v>HS1_I2S</v>
      </c>
      <c r="DD161" s="8">
        <v>2</v>
      </c>
      <c r="DE161" s="8" t="s">
        <v>946</v>
      </c>
      <c r="DF161" s="8" t="s">
        <v>870</v>
      </c>
      <c r="DG161" s="8" t="s">
        <v>2009</v>
      </c>
      <c r="DH161" s="8"/>
      <c r="DI161" s="8" t="s">
        <v>4369</v>
      </c>
      <c r="DJ161" s="8"/>
      <c r="DK161" s="8"/>
      <c r="DL161" s="8" t="s">
        <v>1085</v>
      </c>
      <c r="DM161" s="8" t="s">
        <v>745</v>
      </c>
      <c r="DN161" s="8"/>
      <c r="DO161" s="8" t="s">
        <v>763</v>
      </c>
      <c r="DP161" s="8" t="s">
        <v>747</v>
      </c>
      <c r="DQ161" s="8"/>
      <c r="DR161" s="8"/>
      <c r="DS161" s="8"/>
      <c r="DT161" s="8"/>
    </row>
    <row r="162" spans="1:124" ht="63.75">
      <c r="A162" s="8"/>
      <c r="B162" s="89">
        <v>159</v>
      </c>
      <c r="C162" s="8" t="s">
        <v>4601</v>
      </c>
      <c r="D162" s="8" t="s">
        <v>4602</v>
      </c>
      <c r="E162" s="8" t="s">
        <v>4601</v>
      </c>
      <c r="F162" s="8" t="s">
        <v>3167</v>
      </c>
      <c r="G162" s="8" t="s">
        <v>4601</v>
      </c>
      <c r="H162" s="8" t="s">
        <v>3832</v>
      </c>
      <c r="I162" s="8" t="s">
        <v>4601</v>
      </c>
      <c r="J162" s="8" t="s">
        <v>4603</v>
      </c>
      <c r="K162" s="8" t="s">
        <v>4601</v>
      </c>
      <c r="L162" s="8" t="s">
        <v>4602</v>
      </c>
      <c r="M162" s="8"/>
      <c r="N162" s="122" t="s">
        <v>4054</v>
      </c>
      <c r="O162" s="122" t="s">
        <v>4054</v>
      </c>
      <c r="P162" s="122" t="s">
        <v>4054</v>
      </c>
      <c r="Q162" s="122" t="s">
        <v>4054</v>
      </c>
      <c r="R162" s="8">
        <v>3</v>
      </c>
      <c r="S162" s="8" t="s">
        <v>1988</v>
      </c>
      <c r="T162" s="8" t="s">
        <v>1989</v>
      </c>
      <c r="U162" s="8" t="s">
        <v>4604</v>
      </c>
      <c r="V162" s="8" t="s">
        <v>4605</v>
      </c>
      <c r="W162" s="8" t="s">
        <v>4606</v>
      </c>
      <c r="X162" s="8" t="s">
        <v>4607</v>
      </c>
      <c r="Y162" s="8"/>
      <c r="Z162" s="8"/>
      <c r="AA162" s="8"/>
      <c r="AB162" s="8"/>
      <c r="AC162" s="8" t="s">
        <v>1994</v>
      </c>
      <c r="AD162" s="8" t="str">
        <f t="shared" si="20"/>
        <v>GPIO,HS1_I2S,,,,,,UART_SSC_QUP1, SSC_QUP1,I2C_SSC_QUP1, SSC_QUP1,I3C_SSC_QUP1, SSC_QUP1,SPI-M_SSC_QUP1, SSC_QUP1,HSUART_SSC_QUP5, SSC_QUP5,SPI-M_SSC_QUP5, SSC_QUP5,</v>
      </c>
      <c r="AE162" s="8" t="s">
        <v>4608</v>
      </c>
      <c r="AF162" s="8" t="s">
        <v>4578</v>
      </c>
      <c r="AG162" s="8" t="s">
        <v>4609</v>
      </c>
      <c r="AH162" s="8" t="s">
        <v>4601</v>
      </c>
      <c r="AI162" s="8" t="s">
        <v>1995</v>
      </c>
      <c r="AJ162" s="8" t="s">
        <v>4610</v>
      </c>
      <c r="AK162" s="8" t="s">
        <v>4611</v>
      </c>
      <c r="AL162" s="8" t="s">
        <v>4582</v>
      </c>
      <c r="AM162" s="8" t="s">
        <v>4612</v>
      </c>
      <c r="AN162" s="8"/>
      <c r="AO162" s="8"/>
      <c r="AP162" s="8"/>
      <c r="AQ162" s="8"/>
      <c r="AR162" s="8"/>
      <c r="AS162" s="8"/>
      <c r="AT162" s="8"/>
      <c r="AU162" s="8"/>
      <c r="AV162" s="8"/>
      <c r="AW162" s="8"/>
      <c r="AX162" s="8"/>
      <c r="AY162" s="8"/>
      <c r="AZ162" s="8"/>
      <c r="BA162" s="8"/>
      <c r="BB162" s="8"/>
      <c r="BC162" s="8"/>
      <c r="BD162" s="8"/>
      <c r="BE162" s="8"/>
      <c r="BF162" s="8" t="s">
        <v>2000</v>
      </c>
      <c r="BG162" s="8" t="s">
        <v>4613</v>
      </c>
      <c r="BH162" s="8" t="s">
        <v>4609</v>
      </c>
      <c r="BI162" s="8" t="s">
        <v>2002</v>
      </c>
      <c r="BJ162" s="8" t="s">
        <v>4614</v>
      </c>
      <c r="BK162" s="8" t="s">
        <v>4609</v>
      </c>
      <c r="BL162" s="8" t="s">
        <v>2705</v>
      </c>
      <c r="BM162" s="8" t="s">
        <v>4615</v>
      </c>
      <c r="BN162" s="8" t="s">
        <v>4609</v>
      </c>
      <c r="BO162" s="8" t="s">
        <v>2004</v>
      </c>
      <c r="BP162" s="8" t="s">
        <v>4616</v>
      </c>
      <c r="BQ162" s="8" t="s">
        <v>4609</v>
      </c>
      <c r="BR162" s="8" t="s">
        <v>2084</v>
      </c>
      <c r="BS162" s="8" t="s">
        <v>4617</v>
      </c>
      <c r="BT162" s="8" t="s">
        <v>4609</v>
      </c>
      <c r="BU162" s="8" t="s">
        <v>2043</v>
      </c>
      <c r="BV162" s="8" t="s">
        <v>4618</v>
      </c>
      <c r="BW162" s="8" t="s">
        <v>4609</v>
      </c>
      <c r="BX162" s="8"/>
      <c r="BY162" s="8"/>
      <c r="BZ162" s="8"/>
      <c r="CA162" s="8"/>
      <c r="CB162" s="8"/>
      <c r="CC162" s="8"/>
      <c r="CD162" s="92" t="s">
        <v>4619</v>
      </c>
      <c r="CE162" s="8" t="str">
        <f t="shared" si="19"/>
        <v>HS1_MI2S_WS</v>
      </c>
      <c r="CF162" s="8" t="str">
        <f t="shared" si="21"/>
        <v>HS1_MI2S_WS</v>
      </c>
      <c r="CG162" s="8" t="str">
        <f t="shared" si="22"/>
        <v>HS1_I2S</v>
      </c>
      <c r="CH162" s="8" t="str">
        <f t="shared" si="23"/>
        <v>HS1_I2S</v>
      </c>
      <c r="CI162" s="8">
        <v>2</v>
      </c>
      <c r="CJ162" s="8" t="s">
        <v>947</v>
      </c>
      <c r="CK162" s="8" t="s">
        <v>870</v>
      </c>
      <c r="CL162" s="8"/>
      <c r="CM162" s="8" t="s">
        <v>2009</v>
      </c>
      <c r="CN162" s="8"/>
      <c r="CO162" s="8" t="s">
        <v>4369</v>
      </c>
      <c r="CP162" s="8"/>
      <c r="CQ162" s="8" t="s">
        <v>1083</v>
      </c>
      <c r="CR162" s="8" t="s">
        <v>745</v>
      </c>
      <c r="CS162" s="8"/>
      <c r="CT162" s="8" t="s">
        <v>763</v>
      </c>
      <c r="CU162" s="8" t="s">
        <v>1078</v>
      </c>
      <c r="CV162" s="8" t="s">
        <v>2011</v>
      </c>
      <c r="CW162" s="112" t="s">
        <v>12192</v>
      </c>
      <c r="CX162" s="2"/>
      <c r="CY162" s="92" t="s">
        <v>4619</v>
      </c>
      <c r="CZ162" s="8" t="str">
        <f t="shared" si="24"/>
        <v>HS1_MI2S_WS</v>
      </c>
      <c r="DA162" s="8" t="str">
        <f t="shared" si="25"/>
        <v>HS1_MI2S_WS</v>
      </c>
      <c r="DB162" s="8" t="str">
        <f t="shared" si="26"/>
        <v>HS1_I2S</v>
      </c>
      <c r="DC162" s="8" t="str">
        <f t="shared" si="27"/>
        <v>HS1_I2S</v>
      </c>
      <c r="DD162" s="8">
        <v>2</v>
      </c>
      <c r="DE162" s="8" t="s">
        <v>947</v>
      </c>
      <c r="DF162" s="8" t="s">
        <v>870</v>
      </c>
      <c r="DG162" s="8" t="s">
        <v>2009</v>
      </c>
      <c r="DH162" s="8"/>
      <c r="DI162" s="8" t="s">
        <v>4369</v>
      </c>
      <c r="DJ162" s="8"/>
      <c r="DK162" s="8"/>
      <c r="DL162" s="8" t="s">
        <v>1083</v>
      </c>
      <c r="DM162" s="8" t="s">
        <v>745</v>
      </c>
      <c r="DN162" s="8"/>
      <c r="DO162" s="8" t="s">
        <v>763</v>
      </c>
      <c r="DP162" s="8" t="s">
        <v>747</v>
      </c>
      <c r="DQ162" s="8"/>
      <c r="DR162" s="8"/>
      <c r="DS162" s="8"/>
      <c r="DT162" s="8"/>
    </row>
    <row r="163" spans="1:124" ht="38.25">
      <c r="A163" s="8"/>
      <c r="B163" s="89">
        <v>160</v>
      </c>
      <c r="C163" s="8" t="s">
        <v>4620</v>
      </c>
      <c r="D163" s="8" t="s">
        <v>4621</v>
      </c>
      <c r="E163" s="8" t="s">
        <v>4620</v>
      </c>
      <c r="F163" s="8" t="s">
        <v>4622</v>
      </c>
      <c r="G163" s="8" t="s">
        <v>4620</v>
      </c>
      <c r="H163" s="8" t="s">
        <v>4623</v>
      </c>
      <c r="I163" s="8" t="s">
        <v>4620</v>
      </c>
      <c r="J163" s="8" t="s">
        <v>4624</v>
      </c>
      <c r="K163" s="8" t="s">
        <v>4620</v>
      </c>
      <c r="L163" s="8" t="s">
        <v>4625</v>
      </c>
      <c r="M163" s="8"/>
      <c r="N163" s="122" t="s">
        <v>4054</v>
      </c>
      <c r="O163" s="122" t="s">
        <v>4054</v>
      </c>
      <c r="P163" s="122" t="s">
        <v>4054</v>
      </c>
      <c r="Q163" s="122" t="s">
        <v>4054</v>
      </c>
      <c r="R163" s="8">
        <v>3</v>
      </c>
      <c r="S163" s="8" t="s">
        <v>1988</v>
      </c>
      <c r="T163" s="8" t="s">
        <v>1989</v>
      </c>
      <c r="U163" s="8" t="s">
        <v>4626</v>
      </c>
      <c r="V163" s="8" t="s">
        <v>4627</v>
      </c>
      <c r="W163" s="8" t="s">
        <v>4628</v>
      </c>
      <c r="X163" s="8" t="s">
        <v>4629</v>
      </c>
      <c r="Y163" s="8"/>
      <c r="Z163" s="8"/>
      <c r="AA163" s="8"/>
      <c r="AB163" s="8"/>
      <c r="AC163" s="8" t="s">
        <v>1994</v>
      </c>
      <c r="AD163" s="8" t="str">
        <f t="shared" si="20"/>
        <v>GPIO,HS1_I2S,,,,,,UART_SSC_QUP1, SSC_QUP1,I2C_SSC_QUP1, SSC_QUP1,I3C_SSC_QUP1, SSC_QUP1,SPI-M_SSC_QUP1, SSC_QUP1,HSUART_SSC_QUP5, SSC_QUP5,SPI-M_SSC_QUP5, SSC_QUP5,</v>
      </c>
      <c r="AE163" s="8" t="s">
        <v>4630</v>
      </c>
      <c r="AF163" s="8" t="s">
        <v>4578</v>
      </c>
      <c r="AG163" s="8" t="s">
        <v>4631</v>
      </c>
      <c r="AH163" s="8" t="s">
        <v>4620</v>
      </c>
      <c r="AI163" s="8" t="s">
        <v>1995</v>
      </c>
      <c r="AJ163" s="8" t="s">
        <v>4632</v>
      </c>
      <c r="AK163" s="8" t="s">
        <v>4633</v>
      </c>
      <c r="AL163" s="8" t="s">
        <v>4582</v>
      </c>
      <c r="AM163" s="8" t="s">
        <v>4634</v>
      </c>
      <c r="AN163" s="8"/>
      <c r="AO163" s="8"/>
      <c r="AP163" s="8"/>
      <c r="AQ163" s="8"/>
      <c r="AR163" s="8"/>
      <c r="AS163" s="8"/>
      <c r="AT163" s="8"/>
      <c r="AU163" s="8"/>
      <c r="AV163" s="8"/>
      <c r="AW163" s="8"/>
      <c r="AX163" s="8"/>
      <c r="AY163" s="8"/>
      <c r="AZ163" s="8"/>
      <c r="BA163" s="8"/>
      <c r="BB163" s="8"/>
      <c r="BC163" s="8"/>
      <c r="BD163" s="8"/>
      <c r="BE163" s="8"/>
      <c r="BF163" s="8" t="s">
        <v>2025</v>
      </c>
      <c r="BG163" s="8" t="s">
        <v>4613</v>
      </c>
      <c r="BH163" s="8" t="s">
        <v>4631</v>
      </c>
      <c r="BI163" s="8" t="s">
        <v>2026</v>
      </c>
      <c r="BJ163" s="8" t="s">
        <v>4614</v>
      </c>
      <c r="BK163" s="8" t="s">
        <v>4631</v>
      </c>
      <c r="BL163" s="8" t="s">
        <v>2725</v>
      </c>
      <c r="BM163" s="8" t="s">
        <v>4615</v>
      </c>
      <c r="BN163" s="8" t="s">
        <v>4631</v>
      </c>
      <c r="BO163" s="8" t="s">
        <v>2027</v>
      </c>
      <c r="BP163" s="8" t="s">
        <v>4616</v>
      </c>
      <c r="BQ163" s="8" t="s">
        <v>4631</v>
      </c>
      <c r="BR163" s="8" t="s">
        <v>2104</v>
      </c>
      <c r="BS163" s="8" t="s">
        <v>4617</v>
      </c>
      <c r="BT163" s="8" t="s">
        <v>4631</v>
      </c>
      <c r="BU163" s="8" t="s">
        <v>2065</v>
      </c>
      <c r="BV163" s="8" t="s">
        <v>4618</v>
      </c>
      <c r="BW163" s="8" t="s">
        <v>4631</v>
      </c>
      <c r="BX163" s="8"/>
      <c r="BY163" s="8"/>
      <c r="BZ163" s="8"/>
      <c r="CA163" s="8"/>
      <c r="CB163" s="8"/>
      <c r="CC163" s="8"/>
      <c r="CD163" s="8"/>
      <c r="CE163" s="8" t="str">
        <f t="shared" si="19"/>
        <v>HS1_MI2S_DATA0</v>
      </c>
      <c r="CF163" s="8" t="str">
        <f t="shared" si="21"/>
        <v>HS1_MI2S_DATA0</v>
      </c>
      <c r="CG163" s="8" t="str">
        <f t="shared" si="22"/>
        <v>HS1_I2S</v>
      </c>
      <c r="CH163" s="8" t="str">
        <f t="shared" si="23"/>
        <v>HS1_I2S</v>
      </c>
      <c r="CI163" s="8">
        <v>2</v>
      </c>
      <c r="CJ163" s="8" t="s">
        <v>948</v>
      </c>
      <c r="CK163" s="8" t="s">
        <v>870</v>
      </c>
      <c r="CL163" s="8"/>
      <c r="CM163" s="8" t="s">
        <v>2009</v>
      </c>
      <c r="CN163" s="8"/>
      <c r="CO163" s="8" t="s">
        <v>4369</v>
      </c>
      <c r="CP163" s="8"/>
      <c r="CQ163" s="8" t="s">
        <v>1083</v>
      </c>
      <c r="CR163" s="8" t="s">
        <v>745</v>
      </c>
      <c r="CS163" s="8"/>
      <c r="CT163" s="8" t="s">
        <v>763</v>
      </c>
      <c r="CU163" s="8" t="s">
        <v>1078</v>
      </c>
      <c r="CV163" s="8" t="s">
        <v>2011</v>
      </c>
      <c r="CW163" s="112" t="s">
        <v>11362</v>
      </c>
      <c r="CX163" s="2"/>
      <c r="CY163" s="8"/>
      <c r="CZ163" s="8" t="str">
        <f t="shared" si="24"/>
        <v>HS1_MI2S_DATA0</v>
      </c>
      <c r="DA163" s="8" t="str">
        <f t="shared" si="25"/>
        <v>HS1_MI2S_DATA0</v>
      </c>
      <c r="DB163" s="8" t="str">
        <f t="shared" si="26"/>
        <v>HS1_I2S</v>
      </c>
      <c r="DC163" s="8" t="str">
        <f t="shared" si="27"/>
        <v>HS1_I2S</v>
      </c>
      <c r="DD163" s="8">
        <v>2</v>
      </c>
      <c r="DE163" s="8" t="s">
        <v>948</v>
      </c>
      <c r="DF163" s="8" t="s">
        <v>870</v>
      </c>
      <c r="DG163" s="8" t="s">
        <v>2009</v>
      </c>
      <c r="DH163" s="8"/>
      <c r="DI163" s="8" t="s">
        <v>4369</v>
      </c>
      <c r="DJ163" s="8"/>
      <c r="DK163" s="8"/>
      <c r="DL163" s="8" t="s">
        <v>1085</v>
      </c>
      <c r="DM163" s="8" t="s">
        <v>745</v>
      </c>
      <c r="DN163" s="8"/>
      <c r="DO163" s="8" t="s">
        <v>763</v>
      </c>
      <c r="DP163" s="8" t="s">
        <v>747</v>
      </c>
      <c r="DQ163" s="8"/>
      <c r="DR163" s="8"/>
      <c r="DS163" s="8"/>
      <c r="DT163" s="8"/>
    </row>
    <row r="164" spans="1:124" ht="38.25">
      <c r="A164" s="8"/>
      <c r="B164" s="89">
        <v>161</v>
      </c>
      <c r="C164" s="8" t="s">
        <v>4635</v>
      </c>
      <c r="D164" s="8" t="s">
        <v>4625</v>
      </c>
      <c r="E164" s="8" t="s">
        <v>4635</v>
      </c>
      <c r="F164" s="8" t="s">
        <v>3239</v>
      </c>
      <c r="G164" s="8" t="s">
        <v>4635</v>
      </c>
      <c r="H164" s="8" t="s">
        <v>3153</v>
      </c>
      <c r="I164" s="8" t="s">
        <v>4635</v>
      </c>
      <c r="J164" s="8" t="s">
        <v>4636</v>
      </c>
      <c r="K164" s="8" t="s">
        <v>4635</v>
      </c>
      <c r="L164" s="8" t="s">
        <v>4637</v>
      </c>
      <c r="M164" s="8"/>
      <c r="N164" s="122" t="s">
        <v>4054</v>
      </c>
      <c r="O164" s="122" t="s">
        <v>4054</v>
      </c>
      <c r="P164" s="122" t="s">
        <v>4054</v>
      </c>
      <c r="Q164" s="122" t="s">
        <v>4054</v>
      </c>
      <c r="R164" s="8">
        <v>3</v>
      </c>
      <c r="S164" s="8" t="s">
        <v>1988</v>
      </c>
      <c r="T164" s="8" t="s">
        <v>1989</v>
      </c>
      <c r="U164" s="8" t="s">
        <v>4638</v>
      </c>
      <c r="V164" s="8" t="s">
        <v>4639</v>
      </c>
      <c r="W164" s="8" t="s">
        <v>4640</v>
      </c>
      <c r="X164" s="8" t="s">
        <v>4641</v>
      </c>
      <c r="Y164" s="8"/>
      <c r="Z164" s="8"/>
      <c r="AA164" s="8"/>
      <c r="AB164" s="8"/>
      <c r="AC164" s="8" t="s">
        <v>1994</v>
      </c>
      <c r="AD164" s="8" t="str">
        <f t="shared" si="20"/>
        <v>GPIO,HS1_I2S,,,,,,UART_SSC_QUP1, SSC_QUP1,SPI-M_SSC_QUP1, SSC_QUP1,SPI-M_SSC_QUP2, SSC_QUP2,HSUART_SSC_QUP5, SSC_QUP5,I2C_SSC_QUP5, SSC_QUP5,SPI-M_SSC_QUP5, SSC_QUP5,</v>
      </c>
      <c r="AE164" s="8" t="s">
        <v>4642</v>
      </c>
      <c r="AF164" s="8" t="s">
        <v>4578</v>
      </c>
      <c r="AG164" s="8" t="s">
        <v>4643</v>
      </c>
      <c r="AH164" s="8" t="s">
        <v>4635</v>
      </c>
      <c r="AI164" s="8" t="s">
        <v>1995</v>
      </c>
      <c r="AJ164" s="8" t="s">
        <v>4644</v>
      </c>
      <c r="AK164" s="8" t="s">
        <v>4645</v>
      </c>
      <c r="AL164" s="8" t="s">
        <v>4582</v>
      </c>
      <c r="AM164" s="8" t="s">
        <v>4646</v>
      </c>
      <c r="AN164" s="8"/>
      <c r="AO164" s="8"/>
      <c r="AP164" s="8"/>
      <c r="AQ164" s="8"/>
      <c r="AR164" s="8"/>
      <c r="AS164" s="8"/>
      <c r="AT164" s="8"/>
      <c r="AU164" s="8"/>
      <c r="AV164" s="8"/>
      <c r="AW164" s="8"/>
      <c r="AX164" s="8"/>
      <c r="AY164" s="8"/>
      <c r="AZ164" s="8"/>
      <c r="BA164" s="8"/>
      <c r="BB164" s="8"/>
      <c r="BC164" s="8"/>
      <c r="BD164" s="8"/>
      <c r="BE164" s="8"/>
      <c r="BF164" s="8" t="s">
        <v>2042</v>
      </c>
      <c r="BG164" s="8" t="s">
        <v>4613</v>
      </c>
      <c r="BH164" s="8" t="s">
        <v>4643</v>
      </c>
      <c r="BI164" s="8" t="s">
        <v>2043</v>
      </c>
      <c r="BJ164" s="8" t="s">
        <v>4616</v>
      </c>
      <c r="BK164" s="8" t="s">
        <v>4643</v>
      </c>
      <c r="BL164" s="8" t="s">
        <v>2668</v>
      </c>
      <c r="BM164" s="8" t="s">
        <v>4647</v>
      </c>
      <c r="BN164" s="8" t="s">
        <v>4643</v>
      </c>
      <c r="BO164" s="8" t="s">
        <v>2123</v>
      </c>
      <c r="BP164" s="8" t="s">
        <v>4617</v>
      </c>
      <c r="BQ164" s="8" t="s">
        <v>4643</v>
      </c>
      <c r="BR164" s="8" t="s">
        <v>2002</v>
      </c>
      <c r="BS164" s="8" t="s">
        <v>4648</v>
      </c>
      <c r="BT164" s="8" t="s">
        <v>4643</v>
      </c>
      <c r="BU164" s="8" t="s">
        <v>2004</v>
      </c>
      <c r="BV164" s="8" t="s">
        <v>4618</v>
      </c>
      <c r="BW164" s="8" t="s">
        <v>4643</v>
      </c>
      <c r="BX164" s="8"/>
      <c r="BY164" s="8"/>
      <c r="BZ164" s="8"/>
      <c r="CA164" s="8"/>
      <c r="CB164" s="8"/>
      <c r="CC164" s="8"/>
      <c r="CD164" s="8"/>
      <c r="CE164" s="8" t="str">
        <f t="shared" si="19"/>
        <v>HS1_MI2S_DATA1</v>
      </c>
      <c r="CF164" s="8" t="str">
        <f t="shared" si="21"/>
        <v>HS1_MI2S_DATA1</v>
      </c>
      <c r="CG164" s="8" t="str">
        <f t="shared" si="22"/>
        <v>HS1_I2S</v>
      </c>
      <c r="CH164" s="8" t="str">
        <f t="shared" si="23"/>
        <v>HS1_I2S</v>
      </c>
      <c r="CI164" s="8">
        <v>2</v>
      </c>
      <c r="CJ164" s="8" t="s">
        <v>949</v>
      </c>
      <c r="CK164" s="8" t="s">
        <v>870</v>
      </c>
      <c r="CL164" s="8"/>
      <c r="CM164" s="8"/>
      <c r="CN164" s="8"/>
      <c r="CO164" s="8"/>
      <c r="CP164" s="8"/>
      <c r="CQ164" s="8" t="s">
        <v>1083</v>
      </c>
      <c r="CR164" s="8" t="s">
        <v>745</v>
      </c>
      <c r="CS164" s="8"/>
      <c r="CT164" s="8" t="s">
        <v>763</v>
      </c>
      <c r="CU164" s="8" t="s">
        <v>1078</v>
      </c>
      <c r="CV164" s="8" t="s">
        <v>2011</v>
      </c>
      <c r="CW164" s="112" t="s">
        <v>11175</v>
      </c>
      <c r="CX164" s="2"/>
      <c r="CY164" s="8"/>
      <c r="CZ164" s="8" t="str">
        <f t="shared" si="24"/>
        <v>HS1_MI2S_DATA1</v>
      </c>
      <c r="DA164" s="8" t="str">
        <f t="shared" si="25"/>
        <v>HS1_MI2S_DATA1</v>
      </c>
      <c r="DB164" s="8" t="str">
        <f t="shared" si="26"/>
        <v>HS1_I2S</v>
      </c>
      <c r="DC164" s="8" t="str">
        <f t="shared" si="27"/>
        <v>HS1_I2S</v>
      </c>
      <c r="DD164" s="8">
        <v>2</v>
      </c>
      <c r="DE164" s="8" t="s">
        <v>949</v>
      </c>
      <c r="DF164" s="8" t="s">
        <v>870</v>
      </c>
      <c r="DG164" s="8"/>
      <c r="DH164" s="8"/>
      <c r="DI164" s="8"/>
      <c r="DJ164" s="8"/>
      <c r="DK164" s="8"/>
      <c r="DL164" s="8" t="s">
        <v>1083</v>
      </c>
      <c r="DM164" s="8" t="s">
        <v>745</v>
      </c>
      <c r="DN164" s="8"/>
      <c r="DO164" s="8" t="s">
        <v>763</v>
      </c>
      <c r="DP164" s="8" t="s">
        <v>747</v>
      </c>
      <c r="DQ164" s="8"/>
      <c r="DR164" s="8"/>
      <c r="DS164" s="8"/>
      <c r="DT164" s="8"/>
    </row>
    <row r="165" spans="1:124" ht="38.25">
      <c r="A165" s="8"/>
      <c r="B165" s="89">
        <v>162</v>
      </c>
      <c r="C165" s="8" t="s">
        <v>4649</v>
      </c>
      <c r="D165" s="8" t="s">
        <v>4637</v>
      </c>
      <c r="E165" s="8" t="s">
        <v>4649</v>
      </c>
      <c r="F165" s="8" t="s">
        <v>3209</v>
      </c>
      <c r="G165" s="8" t="s">
        <v>4649</v>
      </c>
      <c r="H165" s="8" t="s">
        <v>3426</v>
      </c>
      <c r="I165" s="8" t="s">
        <v>4649</v>
      </c>
      <c r="J165" s="8" t="s">
        <v>4650</v>
      </c>
      <c r="K165" s="8" t="s">
        <v>4649</v>
      </c>
      <c r="L165" s="8" t="s">
        <v>3115</v>
      </c>
      <c r="M165" s="8"/>
      <c r="N165" s="122" t="s">
        <v>4054</v>
      </c>
      <c r="O165" s="122" t="s">
        <v>4054</v>
      </c>
      <c r="P165" s="122" t="s">
        <v>4054</v>
      </c>
      <c r="Q165" s="122" t="s">
        <v>4054</v>
      </c>
      <c r="R165" s="8">
        <v>3</v>
      </c>
      <c r="S165" s="8" t="s">
        <v>1988</v>
      </c>
      <c r="T165" s="8" t="s">
        <v>1989</v>
      </c>
      <c r="U165" s="8" t="s">
        <v>4651</v>
      </c>
      <c r="V165" s="8" t="s">
        <v>4652</v>
      </c>
      <c r="W165" s="8" t="s">
        <v>4653</v>
      </c>
      <c r="X165" s="8" t="s">
        <v>4654</v>
      </c>
      <c r="Y165" s="8"/>
      <c r="Z165" s="8"/>
      <c r="AA165" s="8"/>
      <c r="AB165" s="8"/>
      <c r="AC165" s="8" t="s">
        <v>1994</v>
      </c>
      <c r="AD165" s="8" t="str">
        <f t="shared" si="20"/>
        <v>GPIO,HS2_I2S,,,,,,UART_SSC_QUP1, SSC_QUP1,SPI-M_SSC_QUP1, SSC_QUP1,SPI-M_SSC_QUP2, SSC_QUP2,HSUART_SSC_QUP5, SSC_QUP5,I2C_SSC_QUP5, SSC_QUP5,SPI-M_SSC_QUP5, SSC_QUP5,</v>
      </c>
      <c r="AE165" s="8" t="s">
        <v>4655</v>
      </c>
      <c r="AF165" s="8" t="s">
        <v>4578</v>
      </c>
      <c r="AG165" s="8" t="s">
        <v>4656</v>
      </c>
      <c r="AH165" s="8" t="s">
        <v>4649</v>
      </c>
      <c r="AI165" s="8" t="s">
        <v>1995</v>
      </c>
      <c r="AJ165" s="8" t="s">
        <v>4657</v>
      </c>
      <c r="AK165" s="8" t="s">
        <v>4658</v>
      </c>
      <c r="AL165" s="8" t="s">
        <v>4659</v>
      </c>
      <c r="AM165" s="8" t="s">
        <v>4660</v>
      </c>
      <c r="AN165" s="8"/>
      <c r="AO165" s="8"/>
      <c r="AP165" s="8"/>
      <c r="AQ165" s="8"/>
      <c r="AR165" s="8"/>
      <c r="AS165" s="8"/>
      <c r="AT165" s="8"/>
      <c r="AU165" s="8"/>
      <c r="AV165" s="8"/>
      <c r="AW165" s="8"/>
      <c r="AX165" s="8"/>
      <c r="AY165" s="8"/>
      <c r="AZ165" s="8"/>
      <c r="BA165" s="8"/>
      <c r="BB165" s="8"/>
      <c r="BC165" s="8"/>
      <c r="BD165" s="8"/>
      <c r="BE165" s="8"/>
      <c r="BF165" s="8" t="s">
        <v>2064</v>
      </c>
      <c r="BG165" s="8" t="s">
        <v>4613</v>
      </c>
      <c r="BH165" s="8" t="s">
        <v>4656</v>
      </c>
      <c r="BI165" s="8" t="s">
        <v>2065</v>
      </c>
      <c r="BJ165" s="8" t="s">
        <v>4616</v>
      </c>
      <c r="BK165" s="8" t="s">
        <v>4656</v>
      </c>
      <c r="BL165" s="8" t="s">
        <v>2142</v>
      </c>
      <c r="BM165" s="8" t="s">
        <v>4647</v>
      </c>
      <c r="BN165" s="8" t="s">
        <v>4656</v>
      </c>
      <c r="BO165" s="8" t="s">
        <v>2143</v>
      </c>
      <c r="BP165" s="8" t="s">
        <v>4617</v>
      </c>
      <c r="BQ165" s="8" t="s">
        <v>4656</v>
      </c>
      <c r="BR165" s="8" t="s">
        <v>2026</v>
      </c>
      <c r="BS165" s="8" t="s">
        <v>4648</v>
      </c>
      <c r="BT165" s="8" t="s">
        <v>4656</v>
      </c>
      <c r="BU165" s="8" t="s">
        <v>2027</v>
      </c>
      <c r="BV165" s="8" t="s">
        <v>4618</v>
      </c>
      <c r="BW165" s="8" t="s">
        <v>4656</v>
      </c>
      <c r="BX165" s="8"/>
      <c r="BY165" s="8"/>
      <c r="BZ165" s="8"/>
      <c r="CA165" s="8"/>
      <c r="CB165" s="8"/>
      <c r="CC165" s="8"/>
      <c r="CD165" s="8"/>
      <c r="CE165" s="8" t="str">
        <f t="shared" si="19"/>
        <v>GPIO_160</v>
      </c>
      <c r="CF165" s="8" t="str">
        <f t="shared" si="21"/>
        <v>GPIO_160</v>
      </c>
      <c r="CG165" s="8" t="str">
        <f t="shared" si="22"/>
        <v>GPIO</v>
      </c>
      <c r="CH165" s="8" t="str">
        <f t="shared" si="23"/>
        <v>GPIO</v>
      </c>
      <c r="CI165" s="8">
        <v>1</v>
      </c>
      <c r="CJ165" s="8" t="s">
        <v>950</v>
      </c>
      <c r="CK165" s="8" t="s">
        <v>1639</v>
      </c>
      <c r="CL165" s="8"/>
      <c r="CM165" s="8" t="s">
        <v>2009</v>
      </c>
      <c r="CN165" s="8"/>
      <c r="CO165" s="8" t="s">
        <v>3110</v>
      </c>
      <c r="CP165" s="8"/>
      <c r="CQ165" s="8" t="s">
        <v>1085</v>
      </c>
      <c r="CR165" s="8" t="s">
        <v>745</v>
      </c>
      <c r="CS165" s="8"/>
      <c r="CT165" s="8" t="s">
        <v>763</v>
      </c>
      <c r="CU165" s="8" t="s">
        <v>1078</v>
      </c>
      <c r="CV165" s="8" t="s">
        <v>2011</v>
      </c>
      <c r="CW165" s="112" t="s">
        <v>11177</v>
      </c>
      <c r="CX165" s="2"/>
      <c r="CY165" s="8"/>
      <c r="CZ165" s="8" t="str">
        <f t="shared" si="24"/>
        <v>GPIO_160</v>
      </c>
      <c r="DA165" s="8" t="str">
        <f t="shared" si="25"/>
        <v>GPIO_160</v>
      </c>
      <c r="DB165" s="8" t="str">
        <f t="shared" si="26"/>
        <v>GPIO</v>
      </c>
      <c r="DC165" s="8" t="str">
        <f t="shared" si="27"/>
        <v>GPIO</v>
      </c>
      <c r="DD165" s="8">
        <v>1</v>
      </c>
      <c r="DE165" s="8" t="s">
        <v>950</v>
      </c>
      <c r="DF165" s="8" t="s">
        <v>880</v>
      </c>
      <c r="DG165" s="8" t="s">
        <v>2009</v>
      </c>
      <c r="DH165" s="8"/>
      <c r="DI165" s="8" t="s">
        <v>3110</v>
      </c>
      <c r="DJ165" s="8"/>
      <c r="DK165" s="8"/>
      <c r="DL165" s="8" t="s">
        <v>1085</v>
      </c>
      <c r="DM165" s="8" t="s">
        <v>745</v>
      </c>
      <c r="DN165" s="8"/>
      <c r="DO165" s="8" t="s">
        <v>763</v>
      </c>
      <c r="DP165" s="8" t="s">
        <v>747</v>
      </c>
      <c r="DQ165" s="8"/>
      <c r="DR165" s="8"/>
      <c r="DS165" s="8"/>
      <c r="DT165" s="8"/>
    </row>
    <row r="166" spans="1:124" ht="63.75">
      <c r="A166" s="8"/>
      <c r="B166" s="89">
        <v>163</v>
      </c>
      <c r="C166" s="8" t="s">
        <v>4661</v>
      </c>
      <c r="D166" s="8" t="s">
        <v>3168</v>
      </c>
      <c r="E166" s="8" t="s">
        <v>4661</v>
      </c>
      <c r="F166" s="8" t="s">
        <v>4172</v>
      </c>
      <c r="G166" s="8" t="s">
        <v>4661</v>
      </c>
      <c r="H166" s="8" t="s">
        <v>4662</v>
      </c>
      <c r="I166" s="8" t="s">
        <v>4661</v>
      </c>
      <c r="J166" s="8" t="s">
        <v>4663</v>
      </c>
      <c r="K166" s="8" t="s">
        <v>4661</v>
      </c>
      <c r="L166" s="8" t="s">
        <v>3168</v>
      </c>
      <c r="M166" s="8"/>
      <c r="N166" s="122" t="s">
        <v>4054</v>
      </c>
      <c r="O166" s="122" t="s">
        <v>4054</v>
      </c>
      <c r="P166" s="122" t="s">
        <v>4054</v>
      </c>
      <c r="Q166" s="122" t="s">
        <v>4054</v>
      </c>
      <c r="R166" s="8">
        <v>3</v>
      </c>
      <c r="S166" s="8" t="s">
        <v>1988</v>
      </c>
      <c r="T166" s="8" t="s">
        <v>1989</v>
      </c>
      <c r="U166" s="8" t="s">
        <v>4664</v>
      </c>
      <c r="V166" s="8" t="s">
        <v>4665</v>
      </c>
      <c r="W166" s="8" t="s">
        <v>4666</v>
      </c>
      <c r="X166" s="8" t="s">
        <v>4667</v>
      </c>
      <c r="Y166" s="8"/>
      <c r="Z166" s="8"/>
      <c r="AA166" s="8"/>
      <c r="AB166" s="8"/>
      <c r="AC166" s="8" t="s">
        <v>1994</v>
      </c>
      <c r="AD166" s="8" t="str">
        <f t="shared" si="20"/>
        <v>GPIO,HS2_I2S,,,,,,UART_SSC_QUP2, SSC_QUP2,I2C_SSC_QUP2, SSC_QUP2,SPI-M_SSC_QUP2, SSC_QUP2,,,,</v>
      </c>
      <c r="AE166" s="8" t="s">
        <v>4668</v>
      </c>
      <c r="AF166" s="8" t="s">
        <v>4578</v>
      </c>
      <c r="AG166" s="8" t="s">
        <v>4669</v>
      </c>
      <c r="AH166" s="8" t="s">
        <v>4661</v>
      </c>
      <c r="AI166" s="8" t="s">
        <v>1995</v>
      </c>
      <c r="AJ166" s="8" t="s">
        <v>4670</v>
      </c>
      <c r="AK166" s="8" t="s">
        <v>4671</v>
      </c>
      <c r="AL166" s="8" t="s">
        <v>4659</v>
      </c>
      <c r="AM166" s="8" t="s">
        <v>4672</v>
      </c>
      <c r="AN166" s="8"/>
      <c r="AO166" s="8"/>
      <c r="AP166" s="8"/>
      <c r="AQ166" s="8"/>
      <c r="AR166" s="8"/>
      <c r="AS166" s="8"/>
      <c r="AT166" s="8"/>
      <c r="AU166" s="8"/>
      <c r="AV166" s="8"/>
      <c r="AW166" s="8"/>
      <c r="AX166" s="8"/>
      <c r="AY166" s="8"/>
      <c r="AZ166" s="8"/>
      <c r="BA166" s="8"/>
      <c r="BB166" s="8"/>
      <c r="BC166" s="8"/>
      <c r="BD166" s="8"/>
      <c r="BE166" s="8"/>
      <c r="BF166" s="8" t="s">
        <v>2000</v>
      </c>
      <c r="BG166" s="8" t="s">
        <v>4673</v>
      </c>
      <c r="BH166" s="8" t="s">
        <v>4669</v>
      </c>
      <c r="BI166" s="8" t="s">
        <v>2002</v>
      </c>
      <c r="BJ166" s="8" t="s">
        <v>4674</v>
      </c>
      <c r="BK166" s="8" t="s">
        <v>4669</v>
      </c>
      <c r="BL166" s="8" t="s">
        <v>2004</v>
      </c>
      <c r="BM166" s="8" t="s">
        <v>4647</v>
      </c>
      <c r="BN166" s="8" t="s">
        <v>4669</v>
      </c>
      <c r="BO166" s="8"/>
      <c r="BP166" s="8"/>
      <c r="BQ166" s="8"/>
      <c r="BR166" s="8"/>
      <c r="BS166" s="8"/>
      <c r="BT166" s="8"/>
      <c r="BU166" s="8"/>
      <c r="BV166" s="8"/>
      <c r="BW166" s="8"/>
      <c r="BX166" s="8"/>
      <c r="BY166" s="8"/>
      <c r="BZ166" s="8"/>
      <c r="CA166" s="8"/>
      <c r="CB166" s="8"/>
      <c r="CC166" s="8"/>
      <c r="CD166" s="8"/>
      <c r="CE166" s="8" t="str">
        <f t="shared" si="19"/>
        <v>HS2_MI2S_SCK</v>
      </c>
      <c r="CF166" s="8" t="str">
        <f t="shared" si="21"/>
        <v>HS2_MI2S_SCK</v>
      </c>
      <c r="CG166" s="8" t="str">
        <f t="shared" si="22"/>
        <v>HS2_I2S</v>
      </c>
      <c r="CH166" s="8" t="str">
        <f t="shared" si="23"/>
        <v>HS2_I2S</v>
      </c>
      <c r="CI166" s="8">
        <v>2</v>
      </c>
      <c r="CJ166" s="8" t="s">
        <v>946</v>
      </c>
      <c r="CK166" s="8" t="s">
        <v>878</v>
      </c>
      <c r="CL166" s="8"/>
      <c r="CM166" s="8"/>
      <c r="CN166" s="8"/>
      <c r="CO166" s="8"/>
      <c r="CP166" s="8"/>
      <c r="CQ166" s="8" t="s">
        <v>1083</v>
      </c>
      <c r="CR166" s="8" t="s">
        <v>745</v>
      </c>
      <c r="CS166" s="8"/>
      <c r="CT166" s="8" t="s">
        <v>763</v>
      </c>
      <c r="CU166" s="8" t="s">
        <v>1078</v>
      </c>
      <c r="CV166" s="8" t="s">
        <v>2011</v>
      </c>
      <c r="CW166" s="112" t="s">
        <v>12193</v>
      </c>
      <c r="CX166" s="2"/>
      <c r="CY166" s="8"/>
      <c r="CZ166" s="8" t="str">
        <f t="shared" si="24"/>
        <v>HS2_MI2S_SCK</v>
      </c>
      <c r="DA166" s="8" t="str">
        <f t="shared" si="25"/>
        <v>HS2_MI2S_SCK</v>
      </c>
      <c r="DB166" s="8" t="str">
        <f t="shared" si="26"/>
        <v>HS2_I2S</v>
      </c>
      <c r="DC166" s="8" t="str">
        <f t="shared" si="27"/>
        <v>HS2_I2S</v>
      </c>
      <c r="DD166" s="8">
        <v>2</v>
      </c>
      <c r="DE166" s="8" t="s">
        <v>946</v>
      </c>
      <c r="DF166" s="8" t="s">
        <v>878</v>
      </c>
      <c r="DG166" s="8"/>
      <c r="DH166" s="8"/>
      <c r="DI166" s="8"/>
      <c r="DJ166" s="8"/>
      <c r="DK166" s="8"/>
      <c r="DL166" s="8" t="s">
        <v>1085</v>
      </c>
      <c r="DM166" s="8" t="s">
        <v>745</v>
      </c>
      <c r="DN166" s="8"/>
      <c r="DO166" s="8" t="s">
        <v>763</v>
      </c>
      <c r="DP166" s="8" t="s">
        <v>747</v>
      </c>
      <c r="DQ166" s="8"/>
      <c r="DR166" s="8"/>
      <c r="DS166" s="8"/>
      <c r="DT166" s="8"/>
    </row>
    <row r="167" spans="1:124" ht="63.75">
      <c r="A167" s="8"/>
      <c r="B167" s="89">
        <v>164</v>
      </c>
      <c r="C167" s="8" t="s">
        <v>4675</v>
      </c>
      <c r="D167" s="8" t="s">
        <v>4676</v>
      </c>
      <c r="E167" s="8" t="s">
        <v>4675</v>
      </c>
      <c r="F167" s="8" t="s">
        <v>4256</v>
      </c>
      <c r="G167" s="8" t="s">
        <v>4675</v>
      </c>
      <c r="H167" s="8" t="s">
        <v>4677</v>
      </c>
      <c r="I167" s="8" t="s">
        <v>4675</v>
      </c>
      <c r="J167" s="8" t="s">
        <v>4678</v>
      </c>
      <c r="K167" s="8" t="s">
        <v>4675</v>
      </c>
      <c r="L167" s="8" t="s">
        <v>4676</v>
      </c>
      <c r="M167" s="8"/>
      <c r="N167" s="122" t="s">
        <v>4054</v>
      </c>
      <c r="O167" s="122" t="s">
        <v>4054</v>
      </c>
      <c r="P167" s="122" t="s">
        <v>4054</v>
      </c>
      <c r="Q167" s="122" t="s">
        <v>4054</v>
      </c>
      <c r="R167" s="8">
        <v>3</v>
      </c>
      <c r="S167" s="8" t="s">
        <v>1988</v>
      </c>
      <c r="T167" s="8" t="s">
        <v>1989</v>
      </c>
      <c r="U167" s="8" t="s">
        <v>4679</v>
      </c>
      <c r="V167" s="8" t="s">
        <v>4680</v>
      </c>
      <c r="W167" s="8" t="s">
        <v>4681</v>
      </c>
      <c r="X167" s="8" t="s">
        <v>4682</v>
      </c>
      <c r="Y167" s="8"/>
      <c r="Z167" s="8"/>
      <c r="AA167" s="8"/>
      <c r="AB167" s="8"/>
      <c r="AC167" s="8" t="s">
        <v>1994</v>
      </c>
      <c r="AD167" s="8" t="str">
        <f t="shared" si="20"/>
        <v>GPIO,HS2_I2S,,,,,,UART_SSC_QUP2, SSC_QUP2,I2C_SSC_QUP2, SSC_QUP2,SPI-M_SSC_QUP2, SSC_QUP2,,,,</v>
      </c>
      <c r="AE167" s="8" t="s">
        <v>4683</v>
      </c>
      <c r="AF167" s="8" t="s">
        <v>4578</v>
      </c>
      <c r="AG167" s="8" t="s">
        <v>4684</v>
      </c>
      <c r="AH167" s="8" t="s">
        <v>4675</v>
      </c>
      <c r="AI167" s="8" t="s">
        <v>1995</v>
      </c>
      <c r="AJ167" s="8" t="s">
        <v>4685</v>
      </c>
      <c r="AK167" s="8" t="s">
        <v>4686</v>
      </c>
      <c r="AL167" s="8" t="s">
        <v>4659</v>
      </c>
      <c r="AM167" s="8" t="s">
        <v>4687</v>
      </c>
      <c r="AN167" s="8"/>
      <c r="AO167" s="8"/>
      <c r="AP167" s="8"/>
      <c r="AQ167" s="8"/>
      <c r="AR167" s="8"/>
      <c r="AS167" s="8"/>
      <c r="AT167" s="8"/>
      <c r="AU167" s="8"/>
      <c r="AV167" s="8"/>
      <c r="AW167" s="8"/>
      <c r="AX167" s="8"/>
      <c r="AY167" s="8"/>
      <c r="AZ167" s="8"/>
      <c r="BA167" s="8"/>
      <c r="BB167" s="8"/>
      <c r="BC167" s="8"/>
      <c r="BD167" s="8"/>
      <c r="BE167" s="8"/>
      <c r="BF167" s="8" t="s">
        <v>2025</v>
      </c>
      <c r="BG167" s="8" t="s">
        <v>4673</v>
      </c>
      <c r="BH167" s="8" t="s">
        <v>4684</v>
      </c>
      <c r="BI167" s="8" t="s">
        <v>2026</v>
      </c>
      <c r="BJ167" s="8" t="s">
        <v>4674</v>
      </c>
      <c r="BK167" s="8" t="s">
        <v>4684</v>
      </c>
      <c r="BL167" s="8" t="s">
        <v>2027</v>
      </c>
      <c r="BM167" s="8" t="s">
        <v>4647</v>
      </c>
      <c r="BN167" s="8" t="s">
        <v>4684</v>
      </c>
      <c r="BO167" s="8"/>
      <c r="BP167" s="8"/>
      <c r="BQ167" s="8"/>
      <c r="BR167" s="8"/>
      <c r="BS167" s="8"/>
      <c r="BT167" s="8"/>
      <c r="BU167" s="8"/>
      <c r="BV167" s="8"/>
      <c r="BW167" s="8"/>
      <c r="BX167" s="8"/>
      <c r="BY167" s="8"/>
      <c r="BZ167" s="8"/>
      <c r="CA167" s="8"/>
      <c r="CB167" s="8"/>
      <c r="CC167" s="8"/>
      <c r="CD167" s="8"/>
      <c r="CE167" s="8" t="str">
        <f t="shared" si="19"/>
        <v>HS2_MI2S_WS</v>
      </c>
      <c r="CF167" s="8" t="str">
        <f t="shared" si="21"/>
        <v>HS2_MI2S_WS</v>
      </c>
      <c r="CG167" s="8" t="str">
        <f t="shared" si="22"/>
        <v>HS2_I2S</v>
      </c>
      <c r="CH167" s="8" t="str">
        <f t="shared" si="23"/>
        <v>HS2_I2S</v>
      </c>
      <c r="CI167" s="8">
        <v>2</v>
      </c>
      <c r="CJ167" s="8" t="s">
        <v>947</v>
      </c>
      <c r="CK167" s="8" t="s">
        <v>878</v>
      </c>
      <c r="CL167" s="8"/>
      <c r="CM167" s="8"/>
      <c r="CN167" s="8"/>
      <c r="CO167" s="8"/>
      <c r="CP167" s="8"/>
      <c r="CQ167" s="8" t="s">
        <v>1083</v>
      </c>
      <c r="CR167" s="8" t="s">
        <v>745</v>
      </c>
      <c r="CS167" s="8"/>
      <c r="CT167" s="8" t="s">
        <v>763</v>
      </c>
      <c r="CU167" s="8" t="s">
        <v>1078</v>
      </c>
      <c r="CV167" s="8" t="s">
        <v>2011</v>
      </c>
      <c r="CW167" s="112" t="s">
        <v>12194</v>
      </c>
      <c r="CX167" s="2"/>
      <c r="CY167" s="8"/>
      <c r="CZ167" s="8" t="str">
        <f t="shared" si="24"/>
        <v>HS2_MI2S_WS</v>
      </c>
      <c r="DA167" s="8" t="str">
        <f t="shared" si="25"/>
        <v>HS2_MI2S_WS</v>
      </c>
      <c r="DB167" s="8" t="str">
        <f t="shared" si="26"/>
        <v>HS2_I2S</v>
      </c>
      <c r="DC167" s="8" t="str">
        <f t="shared" si="27"/>
        <v>HS2_I2S</v>
      </c>
      <c r="DD167" s="8">
        <v>2</v>
      </c>
      <c r="DE167" s="8" t="s">
        <v>947</v>
      </c>
      <c r="DF167" s="8" t="s">
        <v>878</v>
      </c>
      <c r="DG167" s="8"/>
      <c r="DH167" s="8"/>
      <c r="DI167" s="8"/>
      <c r="DJ167" s="8"/>
      <c r="DK167" s="8"/>
      <c r="DL167" s="8" t="s">
        <v>1085</v>
      </c>
      <c r="DM167" s="8" t="s">
        <v>745</v>
      </c>
      <c r="DN167" s="8"/>
      <c r="DO167" s="8" t="s">
        <v>763</v>
      </c>
      <c r="DP167" s="8" t="s">
        <v>747</v>
      </c>
      <c r="DQ167" s="8"/>
      <c r="DR167" s="8"/>
      <c r="DS167" s="8"/>
      <c r="DT167" s="8"/>
    </row>
    <row r="168" spans="1:124" ht="38.25">
      <c r="A168" s="8"/>
      <c r="B168" s="89">
        <v>165</v>
      </c>
      <c r="C168" s="8" t="s">
        <v>4688</v>
      </c>
      <c r="D168" s="8" t="s">
        <v>4689</v>
      </c>
      <c r="E168" s="8" t="s">
        <v>4688</v>
      </c>
      <c r="F168" s="8" t="s">
        <v>4199</v>
      </c>
      <c r="G168" s="8" t="s">
        <v>4688</v>
      </c>
      <c r="H168" s="8" t="s">
        <v>4690</v>
      </c>
      <c r="I168" s="8" t="s">
        <v>4688</v>
      </c>
      <c r="J168" s="8" t="s">
        <v>4691</v>
      </c>
      <c r="K168" s="8" t="s">
        <v>4688</v>
      </c>
      <c r="L168" s="8" t="s">
        <v>4689</v>
      </c>
      <c r="M168" s="8"/>
      <c r="N168" s="122" t="s">
        <v>4054</v>
      </c>
      <c r="O168" s="122" t="s">
        <v>4054</v>
      </c>
      <c r="P168" s="122" t="s">
        <v>4054</v>
      </c>
      <c r="Q168" s="122" t="s">
        <v>4054</v>
      </c>
      <c r="R168" s="8">
        <v>3</v>
      </c>
      <c r="S168" s="8" t="s">
        <v>1988</v>
      </c>
      <c r="T168" s="8" t="s">
        <v>1989</v>
      </c>
      <c r="U168" s="8" t="s">
        <v>4692</v>
      </c>
      <c r="V168" s="8" t="s">
        <v>4693</v>
      </c>
      <c r="W168" s="8" t="s">
        <v>4694</v>
      </c>
      <c r="X168" s="8" t="s">
        <v>4695</v>
      </c>
      <c r="Y168" s="8"/>
      <c r="Z168" s="8"/>
      <c r="AA168" s="8"/>
      <c r="AB168" s="8"/>
      <c r="AC168" s="8" t="s">
        <v>1994</v>
      </c>
      <c r="AD168" s="8" t="str">
        <f t="shared" si="20"/>
        <v>GPIO,HS2_I2S,,,,,,SPI-M_SSC_QUP1, SSC_QUP1,UART_SSC_QUP2, SSC_QUP2,SPI-M_SSC_QUP2, SSC_QUP2,HSUART_SSC_QUP3, SSC_QUP3,I2C_SSC_QUP3, SSC_QUP3,SPI-M_SSC_QUP3, SSC_QUP3,</v>
      </c>
      <c r="AE168" s="8" t="s">
        <v>4696</v>
      </c>
      <c r="AF168" s="8" t="s">
        <v>4578</v>
      </c>
      <c r="AG168" s="8" t="s">
        <v>4697</v>
      </c>
      <c r="AH168" s="8" t="s">
        <v>4688</v>
      </c>
      <c r="AI168" s="8" t="s">
        <v>1995</v>
      </c>
      <c r="AJ168" s="8" t="s">
        <v>4698</v>
      </c>
      <c r="AK168" s="8" t="s">
        <v>4699</v>
      </c>
      <c r="AL168" s="8" t="s">
        <v>4659</v>
      </c>
      <c r="AM168" s="8" t="s">
        <v>4700</v>
      </c>
      <c r="AN168" s="8"/>
      <c r="AO168" s="8"/>
      <c r="AP168" s="8"/>
      <c r="AQ168" s="8"/>
      <c r="AR168" s="8"/>
      <c r="AS168" s="8"/>
      <c r="AT168" s="8"/>
      <c r="AU168" s="8"/>
      <c r="AV168" s="8"/>
      <c r="AW168" s="8"/>
      <c r="AX168" s="8"/>
      <c r="AY168" s="8"/>
      <c r="AZ168" s="8"/>
      <c r="BA168" s="8"/>
      <c r="BB168" s="8"/>
      <c r="BC168" s="8"/>
      <c r="BD168" s="8"/>
      <c r="BE168" s="8"/>
      <c r="BF168" s="8" t="s">
        <v>2668</v>
      </c>
      <c r="BG168" s="8" t="s">
        <v>4616</v>
      </c>
      <c r="BH168" s="8" t="s">
        <v>4697</v>
      </c>
      <c r="BI168" s="8" t="s">
        <v>2042</v>
      </c>
      <c r="BJ168" s="8" t="s">
        <v>4673</v>
      </c>
      <c r="BK168" s="8" t="s">
        <v>4697</v>
      </c>
      <c r="BL168" s="8" t="s">
        <v>2043</v>
      </c>
      <c r="BM168" s="8" t="s">
        <v>4647</v>
      </c>
      <c r="BN168" s="8" t="s">
        <v>4697</v>
      </c>
      <c r="BO168" s="8" t="s">
        <v>2123</v>
      </c>
      <c r="BP168" s="8" t="s">
        <v>4701</v>
      </c>
      <c r="BQ168" s="8" t="s">
        <v>4697</v>
      </c>
      <c r="BR168" s="8" t="s">
        <v>2002</v>
      </c>
      <c r="BS168" s="8" t="s">
        <v>4702</v>
      </c>
      <c r="BT168" s="8" t="s">
        <v>4697</v>
      </c>
      <c r="BU168" s="8" t="s">
        <v>2004</v>
      </c>
      <c r="BV168" s="8" t="s">
        <v>4703</v>
      </c>
      <c r="BW168" s="8" t="s">
        <v>4697</v>
      </c>
      <c r="BX168" s="8"/>
      <c r="BY168" s="8"/>
      <c r="BZ168" s="8"/>
      <c r="CA168" s="8"/>
      <c r="CB168" s="8"/>
      <c r="CC168" s="8"/>
      <c r="CD168" s="8"/>
      <c r="CE168" s="8" t="str">
        <f t="shared" si="19"/>
        <v>HS2_MI2S_DATA0</v>
      </c>
      <c r="CF168" s="8" t="str">
        <f t="shared" si="21"/>
        <v>HS2_MI2S_DATA0</v>
      </c>
      <c r="CG168" s="8" t="str">
        <f t="shared" si="22"/>
        <v>HS2_I2S</v>
      </c>
      <c r="CH168" s="8" t="str">
        <f t="shared" si="23"/>
        <v>HS2_I2S</v>
      </c>
      <c r="CI168" s="8">
        <v>2</v>
      </c>
      <c r="CJ168" s="8" t="s">
        <v>951</v>
      </c>
      <c r="CK168" s="8" t="s">
        <v>878</v>
      </c>
      <c r="CL168" s="8"/>
      <c r="CM168" s="8" t="s">
        <v>2009</v>
      </c>
      <c r="CN168" s="8"/>
      <c r="CO168" s="8" t="s">
        <v>2509</v>
      </c>
      <c r="CP168" s="8" t="s">
        <v>2163</v>
      </c>
      <c r="CQ168" s="8" t="s">
        <v>1083</v>
      </c>
      <c r="CR168" s="8" t="s">
        <v>745</v>
      </c>
      <c r="CS168" s="8"/>
      <c r="CT168" s="8" t="s">
        <v>763</v>
      </c>
      <c r="CU168" s="8" t="s">
        <v>1078</v>
      </c>
      <c r="CV168" s="8" t="s">
        <v>2011</v>
      </c>
      <c r="CW168" s="112" t="s">
        <v>11464</v>
      </c>
      <c r="CX168" s="2"/>
      <c r="CY168" s="8"/>
      <c r="CZ168" s="8" t="str">
        <f t="shared" si="24"/>
        <v>HS2_MI2S_DATA0</v>
      </c>
      <c r="DA168" s="8" t="str">
        <f t="shared" si="25"/>
        <v>HS2_MI2S_DATA0</v>
      </c>
      <c r="DB168" s="8" t="str">
        <f t="shared" si="26"/>
        <v>HS2_I2S</v>
      </c>
      <c r="DC168" s="8" t="str">
        <f t="shared" si="27"/>
        <v>HS2_I2S</v>
      </c>
      <c r="DD168" s="8">
        <v>2</v>
      </c>
      <c r="DE168" s="8" t="s">
        <v>951</v>
      </c>
      <c r="DF168" s="8" t="s">
        <v>878</v>
      </c>
      <c r="DG168" s="8" t="s">
        <v>2009</v>
      </c>
      <c r="DH168" s="8"/>
      <c r="DI168" s="8" t="s">
        <v>2509</v>
      </c>
      <c r="DJ168" s="8" t="s">
        <v>2163</v>
      </c>
      <c r="DK168" s="8"/>
      <c r="DL168" s="8" t="s">
        <v>1085</v>
      </c>
      <c r="DM168" s="8" t="s">
        <v>745</v>
      </c>
      <c r="DN168" s="8"/>
      <c r="DO168" s="8" t="s">
        <v>763</v>
      </c>
      <c r="DP168" s="8" t="s">
        <v>747</v>
      </c>
      <c r="DQ168" s="8"/>
      <c r="DR168" s="8"/>
      <c r="DS168" s="8"/>
      <c r="DT168" s="8"/>
    </row>
    <row r="169" spans="1:124" ht="38.25">
      <c r="A169" s="8"/>
      <c r="B169" s="89">
        <v>166</v>
      </c>
      <c r="C169" s="8" t="s">
        <v>4704</v>
      </c>
      <c r="D169" s="8" t="s">
        <v>4705</v>
      </c>
      <c r="E169" s="8" t="s">
        <v>4704</v>
      </c>
      <c r="F169" s="8" t="s">
        <v>4373</v>
      </c>
      <c r="G169" s="8" t="s">
        <v>4704</v>
      </c>
      <c r="H169" s="8" t="s">
        <v>4706</v>
      </c>
      <c r="I169" s="8" t="s">
        <v>4704</v>
      </c>
      <c r="J169" s="8" t="s">
        <v>4707</v>
      </c>
      <c r="K169" s="8" t="s">
        <v>4704</v>
      </c>
      <c r="L169" s="8" t="s">
        <v>4705</v>
      </c>
      <c r="M169" s="8"/>
      <c r="N169" s="122" t="s">
        <v>4054</v>
      </c>
      <c r="O169" s="122" t="s">
        <v>4054</v>
      </c>
      <c r="P169" s="122" t="s">
        <v>4054</v>
      </c>
      <c r="Q169" s="122" t="s">
        <v>4054</v>
      </c>
      <c r="R169" s="8">
        <v>3</v>
      </c>
      <c r="S169" s="8" t="s">
        <v>1988</v>
      </c>
      <c r="T169" s="8" t="s">
        <v>1989</v>
      </c>
      <c r="U169" s="8" t="s">
        <v>4708</v>
      </c>
      <c r="V169" s="8" t="s">
        <v>4709</v>
      </c>
      <c r="W169" s="8" t="s">
        <v>4710</v>
      </c>
      <c r="X169" s="8" t="s">
        <v>4711</v>
      </c>
      <c r="Y169" s="8"/>
      <c r="Z169" s="8"/>
      <c r="AA169" s="8"/>
      <c r="AB169" s="8"/>
      <c r="AC169" s="8" t="s">
        <v>1994</v>
      </c>
      <c r="AD169" s="8" t="str">
        <f t="shared" si="20"/>
        <v>GPIO,HS2_I2S,,,,,,SPI-M_SSC_QUP1, SSC_QUP1,UART_SSC_QUP2, SSC_QUP2,SPI-M_SSC_QUP2, SSC_QUP2,HSUART_SSC_QUP3, SSC_QUP3,I2C_SSC_QUP3, SSC_QUP3,SPI-M_SSC_QUP3, SSC_QUP3,</v>
      </c>
      <c r="AE169" s="8" t="s">
        <v>4712</v>
      </c>
      <c r="AF169" s="8" t="s">
        <v>4578</v>
      </c>
      <c r="AG169" s="8" t="s">
        <v>4713</v>
      </c>
      <c r="AH169" s="8" t="s">
        <v>4704</v>
      </c>
      <c r="AI169" s="8" t="s">
        <v>1995</v>
      </c>
      <c r="AJ169" s="8" t="s">
        <v>4714</v>
      </c>
      <c r="AK169" s="8" t="s">
        <v>4715</v>
      </c>
      <c r="AL169" s="8" t="s">
        <v>4659</v>
      </c>
      <c r="AM169" s="8" t="s">
        <v>4716</v>
      </c>
      <c r="AN169" s="8"/>
      <c r="AO169" s="8"/>
      <c r="AP169" s="8"/>
      <c r="AQ169" s="8"/>
      <c r="AR169" s="8"/>
      <c r="AS169" s="8"/>
      <c r="AT169" s="8"/>
      <c r="AU169" s="8"/>
      <c r="AV169" s="8"/>
      <c r="AW169" s="8"/>
      <c r="AX169" s="8"/>
      <c r="AY169" s="8"/>
      <c r="AZ169" s="8"/>
      <c r="BA169" s="8"/>
      <c r="BB169" s="8"/>
      <c r="BC169" s="8"/>
      <c r="BD169" s="8"/>
      <c r="BE169" s="8"/>
      <c r="BF169" s="8" t="s">
        <v>2142</v>
      </c>
      <c r="BG169" s="8" t="s">
        <v>4616</v>
      </c>
      <c r="BH169" s="8" t="s">
        <v>4713</v>
      </c>
      <c r="BI169" s="8" t="s">
        <v>2064</v>
      </c>
      <c r="BJ169" s="8" t="s">
        <v>4673</v>
      </c>
      <c r="BK169" s="8" t="s">
        <v>4713</v>
      </c>
      <c r="BL169" s="8" t="s">
        <v>2065</v>
      </c>
      <c r="BM169" s="8" t="s">
        <v>4647</v>
      </c>
      <c r="BN169" s="8" t="s">
        <v>4713</v>
      </c>
      <c r="BO169" s="8" t="s">
        <v>2143</v>
      </c>
      <c r="BP169" s="8" t="s">
        <v>4701</v>
      </c>
      <c r="BQ169" s="8" t="s">
        <v>4713</v>
      </c>
      <c r="BR169" s="8" t="s">
        <v>2026</v>
      </c>
      <c r="BS169" s="8" t="s">
        <v>4702</v>
      </c>
      <c r="BT169" s="8" t="s">
        <v>4713</v>
      </c>
      <c r="BU169" s="8" t="s">
        <v>2027</v>
      </c>
      <c r="BV169" s="8" t="s">
        <v>4703</v>
      </c>
      <c r="BW169" s="8" t="s">
        <v>4713</v>
      </c>
      <c r="BX169" s="8"/>
      <c r="BY169" s="8"/>
      <c r="BZ169" s="8"/>
      <c r="CA169" s="8"/>
      <c r="CB169" s="8"/>
      <c r="CC169" s="8"/>
      <c r="CD169" s="8"/>
      <c r="CE169" s="8" t="str">
        <f t="shared" si="19"/>
        <v>HS2_MI2S_DATA1</v>
      </c>
      <c r="CF169" s="8" t="str">
        <f t="shared" si="21"/>
        <v>HS2_MI2S_DATA1</v>
      </c>
      <c r="CG169" s="8" t="str">
        <f t="shared" si="22"/>
        <v>HS2_I2S</v>
      </c>
      <c r="CH169" s="8" t="str">
        <f t="shared" si="23"/>
        <v>HS2_I2S</v>
      </c>
      <c r="CI169" s="8">
        <v>2</v>
      </c>
      <c r="CJ169" s="8" t="s">
        <v>952</v>
      </c>
      <c r="CK169" s="8" t="s">
        <v>878</v>
      </c>
      <c r="CL169" s="8"/>
      <c r="CM169" s="8" t="s">
        <v>2009</v>
      </c>
      <c r="CN169" s="8"/>
      <c r="CO169" s="8" t="s">
        <v>2509</v>
      </c>
      <c r="CP169" s="8"/>
      <c r="CQ169" s="8" t="s">
        <v>1083</v>
      </c>
      <c r="CR169" s="8" t="s">
        <v>745</v>
      </c>
      <c r="CS169" s="8"/>
      <c r="CT169" s="8" t="s">
        <v>763</v>
      </c>
      <c r="CU169" s="8" t="s">
        <v>1078</v>
      </c>
      <c r="CV169" s="8" t="s">
        <v>2011</v>
      </c>
      <c r="CW169" s="112" t="s">
        <v>11465</v>
      </c>
      <c r="CX169" s="2"/>
      <c r="CY169" s="8"/>
      <c r="CZ169" s="8" t="str">
        <f t="shared" si="24"/>
        <v>HS2_MI2S_DATA1</v>
      </c>
      <c r="DA169" s="8" t="str">
        <f t="shared" si="25"/>
        <v>HS2_MI2S_DATA1</v>
      </c>
      <c r="DB169" s="8" t="str">
        <f t="shared" si="26"/>
        <v>HS2_I2S</v>
      </c>
      <c r="DC169" s="8" t="str">
        <f t="shared" si="27"/>
        <v>HS2_I2S</v>
      </c>
      <c r="DD169" s="8">
        <v>2</v>
      </c>
      <c r="DE169" s="8" t="s">
        <v>952</v>
      </c>
      <c r="DF169" s="8" t="s">
        <v>878</v>
      </c>
      <c r="DG169" s="8" t="s">
        <v>2009</v>
      </c>
      <c r="DH169" s="8"/>
      <c r="DI169" s="8" t="s">
        <v>2509</v>
      </c>
      <c r="DJ169" s="8"/>
      <c r="DK169" s="8"/>
      <c r="DL169" s="8" t="s">
        <v>1085</v>
      </c>
      <c r="DM169" s="8" t="s">
        <v>745</v>
      </c>
      <c r="DN169" s="8"/>
      <c r="DO169" s="8" t="s">
        <v>763</v>
      </c>
      <c r="DP169" s="8" t="s">
        <v>747</v>
      </c>
      <c r="DQ169" s="8"/>
      <c r="DR169" s="8"/>
      <c r="DS169" s="8"/>
      <c r="DT169" s="8"/>
    </row>
    <row r="170" spans="1:124" ht="25.5">
      <c r="A170" s="8"/>
      <c r="B170" s="89">
        <v>167</v>
      </c>
      <c r="C170" s="8" t="s">
        <v>4717</v>
      </c>
      <c r="D170" s="8" t="s">
        <v>3140</v>
      </c>
      <c r="E170" s="8" t="s">
        <v>4717</v>
      </c>
      <c r="F170" s="8" t="s">
        <v>3126</v>
      </c>
      <c r="G170" s="8" t="s">
        <v>4717</v>
      </c>
      <c r="H170" s="8" t="s">
        <v>4718</v>
      </c>
      <c r="I170" s="8" t="s">
        <v>4717</v>
      </c>
      <c r="J170" s="8" t="s">
        <v>3830</v>
      </c>
      <c r="K170" s="8" t="s">
        <v>4717</v>
      </c>
      <c r="L170" s="8" t="s">
        <v>3140</v>
      </c>
      <c r="M170" s="8"/>
      <c r="N170" s="122" t="s">
        <v>4054</v>
      </c>
      <c r="O170" s="122" t="s">
        <v>4054</v>
      </c>
      <c r="P170" s="122" t="s">
        <v>4054</v>
      </c>
      <c r="Q170" s="122" t="s">
        <v>4054</v>
      </c>
      <c r="R170" s="8">
        <v>3</v>
      </c>
      <c r="S170" s="8" t="s">
        <v>1988</v>
      </c>
      <c r="T170" s="8" t="s">
        <v>1989</v>
      </c>
      <c r="U170" s="8" t="s">
        <v>4719</v>
      </c>
      <c r="V170" s="8" t="s">
        <v>4720</v>
      </c>
      <c r="W170" s="8" t="s">
        <v>4721</v>
      </c>
      <c r="X170" s="8" t="s">
        <v>4722</v>
      </c>
      <c r="Y170" s="8"/>
      <c r="Z170" s="8"/>
      <c r="AA170" s="8"/>
      <c r="AB170" s="8"/>
      <c r="AC170" s="8" t="s">
        <v>1994</v>
      </c>
      <c r="AD170" s="8" t="str">
        <f t="shared" si="20"/>
        <v>GPIO,HS3_I2S,,,,,,HSUART_SSC_QUP3, SSC_QUP3,SPI-M_SSC_QUP3, SSC_QUP3,,,,,</v>
      </c>
      <c r="AE170" s="8" t="s">
        <v>4723</v>
      </c>
      <c r="AF170" s="8" t="s">
        <v>4578</v>
      </c>
      <c r="AG170" s="8" t="s">
        <v>4724</v>
      </c>
      <c r="AH170" s="8" t="s">
        <v>4717</v>
      </c>
      <c r="AI170" s="8" t="s">
        <v>1995</v>
      </c>
      <c r="AJ170" s="8" t="s">
        <v>4725</v>
      </c>
      <c r="AK170" s="8" t="s">
        <v>4726</v>
      </c>
      <c r="AL170" s="8" t="s">
        <v>4144</v>
      </c>
      <c r="AM170" s="8" t="s">
        <v>4727</v>
      </c>
      <c r="AN170" s="8"/>
      <c r="AO170" s="8"/>
      <c r="AP170" s="8"/>
      <c r="AQ170" s="8"/>
      <c r="AR170" s="8"/>
      <c r="AS170" s="8"/>
      <c r="AT170" s="8"/>
      <c r="AU170" s="8"/>
      <c r="AV170" s="8"/>
      <c r="AW170" s="8"/>
      <c r="AX170" s="8"/>
      <c r="AY170" s="8"/>
      <c r="AZ170" s="8"/>
      <c r="BA170" s="8"/>
      <c r="BB170" s="8"/>
      <c r="BC170" s="8"/>
      <c r="BD170" s="8"/>
      <c r="BE170" s="8"/>
      <c r="BF170" s="8" t="s">
        <v>2084</v>
      </c>
      <c r="BG170" s="8" t="s">
        <v>4701</v>
      </c>
      <c r="BH170" s="8" t="s">
        <v>4724</v>
      </c>
      <c r="BI170" s="8" t="s">
        <v>2043</v>
      </c>
      <c r="BJ170" s="8" t="s">
        <v>4703</v>
      </c>
      <c r="BK170" s="8" t="s">
        <v>4724</v>
      </c>
      <c r="BL170" s="8"/>
      <c r="BM170" s="8"/>
      <c r="BN170" s="8"/>
      <c r="BO170" s="8"/>
      <c r="BP170" s="8"/>
      <c r="BQ170" s="8"/>
      <c r="BR170" s="8"/>
      <c r="BS170" s="8"/>
      <c r="BT170" s="8"/>
      <c r="BU170" s="8"/>
      <c r="BV170" s="8"/>
      <c r="BW170" s="8"/>
      <c r="BX170" s="8"/>
      <c r="BY170" s="8"/>
      <c r="BZ170" s="8"/>
      <c r="CA170" s="8"/>
      <c r="CB170" s="8"/>
      <c r="CC170" s="8"/>
      <c r="CD170" s="8"/>
      <c r="CE170" s="8" t="str">
        <f t="shared" si="19"/>
        <v>HS3_MI2S_SCK</v>
      </c>
      <c r="CF170" s="8" t="str">
        <f t="shared" si="21"/>
        <v>HS3_MI2S_SCK</v>
      </c>
      <c r="CG170" s="8" t="str">
        <f t="shared" si="22"/>
        <v>HS3_I2S</v>
      </c>
      <c r="CH170" s="8" t="str">
        <f t="shared" si="23"/>
        <v>HS3_I2S</v>
      </c>
      <c r="CI170" s="8">
        <v>2</v>
      </c>
      <c r="CJ170" s="8" t="s">
        <v>953</v>
      </c>
      <c r="CK170" s="8" t="s">
        <v>795</v>
      </c>
      <c r="CL170" s="8"/>
      <c r="CM170" s="8"/>
      <c r="CN170" s="8"/>
      <c r="CO170" s="8"/>
      <c r="CP170" s="8"/>
      <c r="CQ170" s="8" t="s">
        <v>1083</v>
      </c>
      <c r="CR170" s="8" t="s">
        <v>745</v>
      </c>
      <c r="CS170" s="8"/>
      <c r="CT170" s="8" t="s">
        <v>763</v>
      </c>
      <c r="CU170" s="8" t="s">
        <v>1078</v>
      </c>
      <c r="CV170" s="8" t="s">
        <v>2011</v>
      </c>
      <c r="CW170" s="112" t="s">
        <v>11312</v>
      </c>
      <c r="CX170" s="2"/>
      <c r="CY170" s="8"/>
      <c r="CZ170" s="8" t="str">
        <f t="shared" si="24"/>
        <v>HS3_MI2S_SCK</v>
      </c>
      <c r="DA170" s="8" t="str">
        <f t="shared" si="25"/>
        <v>HS3_MI2S_SCK</v>
      </c>
      <c r="DB170" s="8" t="str">
        <f t="shared" si="26"/>
        <v>HS3_I2S</v>
      </c>
      <c r="DC170" s="8" t="str">
        <f t="shared" si="27"/>
        <v>HS3_I2S</v>
      </c>
      <c r="DD170" s="8">
        <v>2</v>
      </c>
      <c r="DE170" s="8" t="s">
        <v>946</v>
      </c>
      <c r="DF170" s="8" t="s">
        <v>1655</v>
      </c>
      <c r="DG170" s="8"/>
      <c r="DH170" s="8"/>
      <c r="DI170" s="8"/>
      <c r="DJ170" s="8"/>
      <c r="DK170" s="8"/>
      <c r="DL170" s="8" t="s">
        <v>1083</v>
      </c>
      <c r="DM170" s="8" t="s">
        <v>745</v>
      </c>
      <c r="DN170" s="8"/>
      <c r="DO170" s="8" t="s">
        <v>763</v>
      </c>
      <c r="DP170" s="8" t="s">
        <v>747</v>
      </c>
      <c r="DQ170" s="8"/>
      <c r="DR170" s="8"/>
      <c r="DS170" s="8"/>
      <c r="DT170" s="8"/>
    </row>
    <row r="171" spans="1:124" ht="25.5">
      <c r="A171" s="8"/>
      <c r="B171" s="89">
        <v>168</v>
      </c>
      <c r="C171" s="8" t="s">
        <v>4728</v>
      </c>
      <c r="D171" s="8" t="s">
        <v>4729</v>
      </c>
      <c r="E171" s="8" t="s">
        <v>4728</v>
      </c>
      <c r="F171" s="8" t="s">
        <v>4400</v>
      </c>
      <c r="G171" s="8" t="s">
        <v>4728</v>
      </c>
      <c r="H171" s="8" t="s">
        <v>4730</v>
      </c>
      <c r="I171" s="8" t="s">
        <v>4728</v>
      </c>
      <c r="J171" s="8" t="s">
        <v>3908</v>
      </c>
      <c r="K171" s="8" t="s">
        <v>4728</v>
      </c>
      <c r="L171" s="8" t="s">
        <v>4729</v>
      </c>
      <c r="M171" s="8"/>
      <c r="N171" s="122" t="s">
        <v>4054</v>
      </c>
      <c r="O171" s="122" t="s">
        <v>4054</v>
      </c>
      <c r="P171" s="122" t="s">
        <v>4054</v>
      </c>
      <c r="Q171" s="122" t="s">
        <v>4054</v>
      </c>
      <c r="R171" s="8">
        <v>3</v>
      </c>
      <c r="S171" s="8" t="s">
        <v>1988</v>
      </c>
      <c r="T171" s="8" t="s">
        <v>1989</v>
      </c>
      <c r="U171" s="8" t="s">
        <v>4731</v>
      </c>
      <c r="V171" s="8" t="s">
        <v>4732</v>
      </c>
      <c r="W171" s="8" t="s">
        <v>4733</v>
      </c>
      <c r="X171" s="8" t="s">
        <v>4734</v>
      </c>
      <c r="Y171" s="8"/>
      <c r="Z171" s="8"/>
      <c r="AA171" s="8"/>
      <c r="AB171" s="8"/>
      <c r="AC171" s="8" t="s">
        <v>1994</v>
      </c>
      <c r="AD171" s="8" t="str">
        <f t="shared" si="20"/>
        <v>GPIO,HS3_I2S,,,,,,HSUART_SSC_QUP3, SSC_QUP3,SPI-M_SSC_QUP3, SSC_QUP3,,,,,</v>
      </c>
      <c r="AE171" s="8" t="s">
        <v>4735</v>
      </c>
      <c r="AF171" s="8" t="s">
        <v>4578</v>
      </c>
      <c r="AG171" s="8" t="s">
        <v>4736</v>
      </c>
      <c r="AH171" s="8" t="s">
        <v>4728</v>
      </c>
      <c r="AI171" s="8" t="s">
        <v>1995</v>
      </c>
      <c r="AJ171" s="8" t="s">
        <v>4737</v>
      </c>
      <c r="AK171" s="8" t="s">
        <v>4738</v>
      </c>
      <c r="AL171" s="8" t="s">
        <v>4144</v>
      </c>
      <c r="AM171" s="8" t="s">
        <v>4739</v>
      </c>
      <c r="AN171" s="8"/>
      <c r="AO171" s="8"/>
      <c r="AP171" s="8"/>
      <c r="AQ171" s="8"/>
      <c r="AR171" s="8"/>
      <c r="AS171" s="8"/>
      <c r="AT171" s="8"/>
      <c r="AU171" s="8"/>
      <c r="AV171" s="8"/>
      <c r="AW171" s="8"/>
      <c r="AX171" s="8"/>
      <c r="AY171" s="8"/>
      <c r="AZ171" s="8"/>
      <c r="BA171" s="8"/>
      <c r="BB171" s="8"/>
      <c r="BC171" s="8"/>
      <c r="BD171" s="8"/>
      <c r="BE171" s="8"/>
      <c r="BF171" s="8" t="s">
        <v>2104</v>
      </c>
      <c r="BG171" s="8" t="s">
        <v>4701</v>
      </c>
      <c r="BH171" s="8" t="s">
        <v>4736</v>
      </c>
      <c r="BI171" s="8" t="s">
        <v>2065</v>
      </c>
      <c r="BJ171" s="8" t="s">
        <v>4703</v>
      </c>
      <c r="BK171" s="8" t="s">
        <v>4736</v>
      </c>
      <c r="BL171" s="8"/>
      <c r="BM171" s="8"/>
      <c r="BN171" s="8"/>
      <c r="BO171" s="8"/>
      <c r="BP171" s="8"/>
      <c r="BQ171" s="8"/>
      <c r="BR171" s="8"/>
      <c r="BS171" s="8"/>
      <c r="BT171" s="8"/>
      <c r="BU171" s="8"/>
      <c r="BV171" s="8"/>
      <c r="BW171" s="8"/>
      <c r="BX171" s="8"/>
      <c r="BY171" s="8"/>
      <c r="BZ171" s="8"/>
      <c r="CA171" s="8"/>
      <c r="CB171" s="8"/>
      <c r="CC171" s="8"/>
      <c r="CD171" s="8"/>
      <c r="CE171" s="8" t="str">
        <f t="shared" si="19"/>
        <v>HS3_MI2S_WS</v>
      </c>
      <c r="CF171" s="8" t="str">
        <f t="shared" si="21"/>
        <v>HS3_MI2S_WS</v>
      </c>
      <c r="CG171" s="8" t="str">
        <f t="shared" si="22"/>
        <v>HS3_I2S</v>
      </c>
      <c r="CH171" s="8" t="str">
        <f t="shared" si="23"/>
        <v>HS3_I2S</v>
      </c>
      <c r="CI171" s="8">
        <v>2</v>
      </c>
      <c r="CJ171" s="8" t="s">
        <v>954</v>
      </c>
      <c r="CK171" s="8" t="s">
        <v>795</v>
      </c>
      <c r="CL171" s="8"/>
      <c r="CM171" s="8" t="s">
        <v>2009</v>
      </c>
      <c r="CN171" s="8"/>
      <c r="CO171" s="8" t="s">
        <v>2509</v>
      </c>
      <c r="CP171" s="8"/>
      <c r="CQ171" s="8" t="s">
        <v>1083</v>
      </c>
      <c r="CR171" s="8" t="s">
        <v>745</v>
      </c>
      <c r="CS171" s="8"/>
      <c r="CT171" s="8" t="s">
        <v>763</v>
      </c>
      <c r="CU171" s="8" t="s">
        <v>1078</v>
      </c>
      <c r="CV171" s="8" t="s">
        <v>2011</v>
      </c>
      <c r="CW171" s="112" t="s">
        <v>11466</v>
      </c>
      <c r="CX171" s="2"/>
      <c r="CY171" s="8"/>
      <c r="CZ171" s="8" t="str">
        <f t="shared" si="24"/>
        <v>HS3_MI2S_WS</v>
      </c>
      <c r="DA171" s="8" t="str">
        <f t="shared" si="25"/>
        <v>HS3_MI2S_WS</v>
      </c>
      <c r="DB171" s="8" t="str">
        <f t="shared" si="26"/>
        <v>HS3_I2S</v>
      </c>
      <c r="DC171" s="8" t="str">
        <f t="shared" si="27"/>
        <v>HS3_I2S</v>
      </c>
      <c r="DD171" s="8">
        <v>2</v>
      </c>
      <c r="DE171" s="8" t="s">
        <v>947</v>
      </c>
      <c r="DF171" s="8" t="s">
        <v>1655</v>
      </c>
      <c r="DG171" s="8" t="s">
        <v>2009</v>
      </c>
      <c r="DH171" s="8"/>
      <c r="DI171" s="8" t="s">
        <v>2509</v>
      </c>
      <c r="DJ171" s="8"/>
      <c r="DK171" s="8"/>
      <c r="DL171" s="8" t="s">
        <v>1085</v>
      </c>
      <c r="DM171" s="8" t="s">
        <v>745</v>
      </c>
      <c r="DN171" s="8"/>
      <c r="DO171" s="8" t="s">
        <v>763</v>
      </c>
      <c r="DP171" s="8" t="s">
        <v>747</v>
      </c>
      <c r="DQ171" s="8"/>
      <c r="DR171" s="8"/>
      <c r="DS171" s="8"/>
      <c r="DT171" s="8"/>
    </row>
    <row r="172" spans="1:124" ht="25.5">
      <c r="A172" s="8"/>
      <c r="B172" s="89">
        <v>169</v>
      </c>
      <c r="C172" s="8" t="s">
        <v>4740</v>
      </c>
      <c r="D172" s="8" t="s">
        <v>4741</v>
      </c>
      <c r="E172" s="8" t="s">
        <v>4740</v>
      </c>
      <c r="F172" s="8" t="s">
        <v>4742</v>
      </c>
      <c r="G172" s="8" t="s">
        <v>4740</v>
      </c>
      <c r="H172" s="8" t="s">
        <v>4743</v>
      </c>
      <c r="I172" s="8" t="s">
        <v>4740</v>
      </c>
      <c r="J172" s="8" t="s">
        <v>3854</v>
      </c>
      <c r="K172" s="8" t="s">
        <v>4740</v>
      </c>
      <c r="L172" s="8" t="s">
        <v>4741</v>
      </c>
      <c r="M172" s="8"/>
      <c r="N172" s="122" t="s">
        <v>4054</v>
      </c>
      <c r="O172" s="122" t="s">
        <v>4054</v>
      </c>
      <c r="P172" s="122" t="s">
        <v>4054</v>
      </c>
      <c r="Q172" s="122" t="s">
        <v>4054</v>
      </c>
      <c r="R172" s="8">
        <v>3</v>
      </c>
      <c r="S172" s="8" t="s">
        <v>1988</v>
      </c>
      <c r="T172" s="8" t="s">
        <v>1989</v>
      </c>
      <c r="U172" s="8" t="s">
        <v>4744</v>
      </c>
      <c r="V172" s="8" t="s">
        <v>4745</v>
      </c>
      <c r="W172" s="8" t="s">
        <v>4746</v>
      </c>
      <c r="X172" s="8" t="s">
        <v>4747</v>
      </c>
      <c r="Y172" s="8"/>
      <c r="Z172" s="8"/>
      <c r="AA172" s="8"/>
      <c r="AB172" s="8"/>
      <c r="AC172" s="8" t="s">
        <v>1994</v>
      </c>
      <c r="AD172" s="8" t="str">
        <f t="shared" si="20"/>
        <v>GPIO,HS3_I2S,,,,,,HSUART_SSC_QUP4, SSC_QUP4,,,,,,</v>
      </c>
      <c r="AE172" s="8" t="s">
        <v>4748</v>
      </c>
      <c r="AF172" s="8" t="s">
        <v>4578</v>
      </c>
      <c r="AG172" s="8" t="s">
        <v>4749</v>
      </c>
      <c r="AH172" s="8" t="s">
        <v>4740</v>
      </c>
      <c r="AI172" s="8" t="s">
        <v>1995</v>
      </c>
      <c r="AJ172" s="8" t="s">
        <v>4750</v>
      </c>
      <c r="AK172" s="8" t="s">
        <v>4751</v>
      </c>
      <c r="AL172" s="8" t="s">
        <v>4144</v>
      </c>
      <c r="AM172" s="8" t="s">
        <v>4752</v>
      </c>
      <c r="AN172" s="8"/>
      <c r="AO172" s="8"/>
      <c r="AP172" s="8"/>
      <c r="AQ172" s="8"/>
      <c r="AR172" s="8"/>
      <c r="AS172" s="8"/>
      <c r="AT172" s="8"/>
      <c r="AU172" s="8"/>
      <c r="AV172" s="8"/>
      <c r="AW172" s="8"/>
      <c r="AX172" s="8"/>
      <c r="AY172" s="8"/>
      <c r="AZ172" s="8"/>
      <c r="BA172" s="8"/>
      <c r="BB172" s="8"/>
      <c r="BC172" s="8"/>
      <c r="BD172" s="8"/>
      <c r="BE172" s="8"/>
      <c r="BF172" s="8" t="s">
        <v>2084</v>
      </c>
      <c r="BG172" s="8" t="s">
        <v>4753</v>
      </c>
      <c r="BH172" s="8" t="s">
        <v>4749</v>
      </c>
      <c r="BI172" s="8"/>
      <c r="BJ172" s="8"/>
      <c r="BK172" s="8"/>
      <c r="BL172" s="8"/>
      <c r="BM172" s="8"/>
      <c r="BN172" s="8"/>
      <c r="BO172" s="8"/>
      <c r="BP172" s="8"/>
      <c r="BQ172" s="8"/>
      <c r="BR172" s="8"/>
      <c r="BS172" s="8"/>
      <c r="BT172" s="8"/>
      <c r="BU172" s="8"/>
      <c r="BV172" s="8"/>
      <c r="BW172" s="8"/>
      <c r="BX172" s="8"/>
      <c r="BY172" s="8"/>
      <c r="BZ172" s="8"/>
      <c r="CA172" s="8"/>
      <c r="CB172" s="8"/>
      <c r="CC172" s="8"/>
      <c r="CD172" s="8"/>
      <c r="CE172" s="8" t="str">
        <f t="shared" si="19"/>
        <v>HS3_MI2S_DATA0</v>
      </c>
      <c r="CF172" s="8" t="str">
        <f t="shared" si="21"/>
        <v>HS3_MI2S_DATA0</v>
      </c>
      <c r="CG172" s="8" t="str">
        <f t="shared" si="22"/>
        <v>HS3_I2S</v>
      </c>
      <c r="CH172" s="8" t="str">
        <f t="shared" si="23"/>
        <v>HS3_I2S</v>
      </c>
      <c r="CI172" s="8">
        <v>2</v>
      </c>
      <c r="CJ172" s="8" t="s">
        <v>955</v>
      </c>
      <c r="CK172" s="8" t="s">
        <v>795</v>
      </c>
      <c r="CL172" s="8"/>
      <c r="CM172" s="8" t="s">
        <v>2009</v>
      </c>
      <c r="CN172" s="8"/>
      <c r="CO172" s="8" t="s">
        <v>2509</v>
      </c>
      <c r="CP172" s="8"/>
      <c r="CQ172" s="8" t="s">
        <v>1083</v>
      </c>
      <c r="CR172" s="8" t="s">
        <v>745</v>
      </c>
      <c r="CS172" s="8"/>
      <c r="CT172" s="8" t="s">
        <v>763</v>
      </c>
      <c r="CU172" s="8" t="s">
        <v>1078</v>
      </c>
      <c r="CV172" s="8" t="s">
        <v>2011</v>
      </c>
      <c r="CW172" s="112" t="s">
        <v>11467</v>
      </c>
      <c r="CX172" s="2"/>
      <c r="CY172" s="8"/>
      <c r="CZ172" s="8" t="str">
        <f t="shared" si="24"/>
        <v>HS3_MI2S_DATA0</v>
      </c>
      <c r="DA172" s="8" t="str">
        <f t="shared" si="25"/>
        <v>HS3_MI2S_DATA0</v>
      </c>
      <c r="DB172" s="8" t="str">
        <f t="shared" si="26"/>
        <v>HS3_I2S</v>
      </c>
      <c r="DC172" s="8" t="str">
        <f t="shared" si="27"/>
        <v>HS3_I2S</v>
      </c>
      <c r="DD172" s="8">
        <v>2</v>
      </c>
      <c r="DE172" s="8" t="s">
        <v>1657</v>
      </c>
      <c r="DF172" s="8" t="s">
        <v>1655</v>
      </c>
      <c r="DG172" s="8" t="s">
        <v>2009</v>
      </c>
      <c r="DH172" s="8"/>
      <c r="DI172" s="8" t="s">
        <v>2509</v>
      </c>
      <c r="DJ172" s="8"/>
      <c r="DK172" s="8"/>
      <c r="DL172" s="8" t="s">
        <v>1085</v>
      </c>
      <c r="DM172" s="8" t="s">
        <v>745</v>
      </c>
      <c r="DN172" s="8"/>
      <c r="DO172" s="8" t="s">
        <v>763</v>
      </c>
      <c r="DP172" s="8" t="s">
        <v>747</v>
      </c>
      <c r="DQ172" s="8"/>
      <c r="DR172" s="8"/>
      <c r="DS172" s="8"/>
      <c r="DT172" s="8"/>
    </row>
    <row r="173" spans="1:124" ht="25.5">
      <c r="A173" s="8"/>
      <c r="B173" s="89">
        <v>170</v>
      </c>
      <c r="C173" s="8" t="s">
        <v>4754</v>
      </c>
      <c r="D173" s="8" t="s">
        <v>4755</v>
      </c>
      <c r="E173" s="8" t="s">
        <v>4754</v>
      </c>
      <c r="F173" s="8" t="s">
        <v>4756</v>
      </c>
      <c r="G173" s="8" t="s">
        <v>4754</v>
      </c>
      <c r="H173" s="8" t="s">
        <v>4757</v>
      </c>
      <c r="I173" s="8" t="s">
        <v>4754</v>
      </c>
      <c r="J173" s="8" t="s">
        <v>3923</v>
      </c>
      <c r="K173" s="8" t="s">
        <v>4754</v>
      </c>
      <c r="L173" s="8" t="s">
        <v>4755</v>
      </c>
      <c r="M173" s="8"/>
      <c r="N173" s="122" t="s">
        <v>4054</v>
      </c>
      <c r="O173" s="122" t="s">
        <v>4054</v>
      </c>
      <c r="P173" s="122" t="s">
        <v>4054</v>
      </c>
      <c r="Q173" s="122" t="s">
        <v>4054</v>
      </c>
      <c r="R173" s="8">
        <v>3</v>
      </c>
      <c r="S173" s="8" t="s">
        <v>1988</v>
      </c>
      <c r="T173" s="8" t="s">
        <v>1989</v>
      </c>
      <c r="U173" s="8" t="s">
        <v>4758</v>
      </c>
      <c r="V173" s="8" t="s">
        <v>4759</v>
      </c>
      <c r="W173" s="8" t="s">
        <v>4760</v>
      </c>
      <c r="X173" s="8" t="s">
        <v>4761</v>
      </c>
      <c r="Y173" s="8"/>
      <c r="Z173" s="8"/>
      <c r="AA173" s="8"/>
      <c r="AB173" s="8"/>
      <c r="AC173" s="8" t="s">
        <v>1994</v>
      </c>
      <c r="AD173" s="8" t="str">
        <f t="shared" si="20"/>
        <v>GPIO,HS3_I2S,,,,,,HSUART_SSC_QUP4, SSC_QUP4,,,,,,</v>
      </c>
      <c r="AE173" s="8" t="s">
        <v>4762</v>
      </c>
      <c r="AF173" s="8" t="s">
        <v>4578</v>
      </c>
      <c r="AG173" s="8" t="s">
        <v>4763</v>
      </c>
      <c r="AH173" s="8" t="s">
        <v>4754</v>
      </c>
      <c r="AI173" s="8" t="s">
        <v>1995</v>
      </c>
      <c r="AJ173" s="8" t="s">
        <v>4764</v>
      </c>
      <c r="AK173" s="8" t="s">
        <v>4765</v>
      </c>
      <c r="AL173" s="8" t="s">
        <v>4144</v>
      </c>
      <c r="AM173" s="8" t="s">
        <v>4766</v>
      </c>
      <c r="AN173" s="8"/>
      <c r="AO173" s="8"/>
      <c r="AP173" s="8"/>
      <c r="AQ173" s="8"/>
      <c r="AR173" s="8"/>
      <c r="AS173" s="8"/>
      <c r="AT173" s="8"/>
      <c r="AU173" s="8"/>
      <c r="AV173" s="8"/>
      <c r="AW173" s="8"/>
      <c r="AX173" s="8"/>
      <c r="AY173" s="8"/>
      <c r="AZ173" s="8"/>
      <c r="BA173" s="8"/>
      <c r="BB173" s="8"/>
      <c r="BC173" s="8"/>
      <c r="BD173" s="8"/>
      <c r="BE173" s="8"/>
      <c r="BF173" s="8" t="s">
        <v>2104</v>
      </c>
      <c r="BG173" s="8" t="s">
        <v>4753</v>
      </c>
      <c r="BH173" s="8" t="s">
        <v>4763</v>
      </c>
      <c r="BI173" s="8"/>
      <c r="BJ173" s="8"/>
      <c r="BK173" s="8"/>
      <c r="BL173" s="8"/>
      <c r="BM173" s="8"/>
      <c r="BN173" s="8"/>
      <c r="BO173" s="8"/>
      <c r="BP173" s="8"/>
      <c r="BQ173" s="8"/>
      <c r="BR173" s="8"/>
      <c r="BS173" s="8"/>
      <c r="BT173" s="8"/>
      <c r="BU173" s="8"/>
      <c r="BV173" s="8"/>
      <c r="BW173" s="8"/>
      <c r="BX173" s="8"/>
      <c r="BY173" s="8"/>
      <c r="BZ173" s="8"/>
      <c r="CA173" s="8"/>
      <c r="CB173" s="8"/>
      <c r="CC173" s="8"/>
      <c r="CD173" s="8"/>
      <c r="CE173" s="8" t="str">
        <f t="shared" si="19"/>
        <v>GPIO_168</v>
      </c>
      <c r="CF173" s="8" t="str">
        <f t="shared" si="21"/>
        <v>GPIO_168</v>
      </c>
      <c r="CG173" s="8" t="str">
        <f t="shared" si="22"/>
        <v>GPIO</v>
      </c>
      <c r="CH173" s="8" t="str">
        <f t="shared" si="23"/>
        <v>GPIO</v>
      </c>
      <c r="CI173" s="8">
        <v>1</v>
      </c>
      <c r="CJ173" s="8" t="s">
        <v>961</v>
      </c>
      <c r="CK173" s="8" t="s">
        <v>787</v>
      </c>
      <c r="CL173" s="8"/>
      <c r="CM173" s="8" t="s">
        <v>2009</v>
      </c>
      <c r="CN173" s="8"/>
      <c r="CO173" s="8" t="s">
        <v>4369</v>
      </c>
      <c r="CP173" s="8"/>
      <c r="CQ173" s="8" t="s">
        <v>1083</v>
      </c>
      <c r="CR173" s="8" t="s">
        <v>745</v>
      </c>
      <c r="CS173" s="8"/>
      <c r="CT173" s="8" t="s">
        <v>763</v>
      </c>
      <c r="CU173" s="8" t="s">
        <v>1078</v>
      </c>
      <c r="CV173" s="8" t="s">
        <v>2011</v>
      </c>
      <c r="CW173" s="112" t="s">
        <v>12195</v>
      </c>
      <c r="CX173" s="2"/>
      <c r="CY173" s="8"/>
      <c r="CZ173" s="8" t="str">
        <f t="shared" si="24"/>
        <v>HS3_MI2S_DATA1</v>
      </c>
      <c r="DA173" s="8" t="str">
        <f t="shared" si="25"/>
        <v>HS3_MI2S_DATA1</v>
      </c>
      <c r="DB173" s="8" t="str">
        <f t="shared" si="26"/>
        <v>HS3_I2S</v>
      </c>
      <c r="DC173" s="8" t="str">
        <f t="shared" si="27"/>
        <v>HS3_I2S</v>
      </c>
      <c r="DD173" s="8">
        <v>2</v>
      </c>
      <c r="DE173" s="8" t="s">
        <v>1658</v>
      </c>
      <c r="DF173" s="8" t="s">
        <v>1655</v>
      </c>
      <c r="DG173" s="8" t="s">
        <v>2009</v>
      </c>
      <c r="DH173" s="8"/>
      <c r="DI173" s="8" t="s">
        <v>4369</v>
      </c>
      <c r="DJ173" s="8"/>
      <c r="DK173" s="8"/>
      <c r="DL173" s="8" t="s">
        <v>1083</v>
      </c>
      <c r="DM173" s="8" t="s">
        <v>745</v>
      </c>
      <c r="DN173" s="8"/>
      <c r="DO173" s="8" t="s">
        <v>763</v>
      </c>
      <c r="DP173" s="8" t="s">
        <v>747</v>
      </c>
      <c r="DQ173" s="8"/>
      <c r="DR173" s="8"/>
      <c r="DS173" s="8"/>
      <c r="DT173" s="8"/>
    </row>
    <row r="174" spans="1:124" ht="76.5">
      <c r="A174" s="8"/>
      <c r="B174" s="89">
        <v>171</v>
      </c>
      <c r="C174" s="8" t="s">
        <v>4767</v>
      </c>
      <c r="D174" s="8" t="s">
        <v>4768</v>
      </c>
      <c r="E174" s="8" t="s">
        <v>4767</v>
      </c>
      <c r="F174" s="8" t="s">
        <v>4769</v>
      </c>
      <c r="G174" s="8" t="s">
        <v>4767</v>
      </c>
      <c r="H174" s="8" t="s">
        <v>4770</v>
      </c>
      <c r="I174" s="8" t="s">
        <v>4767</v>
      </c>
      <c r="J174" s="8" t="s">
        <v>3802</v>
      </c>
      <c r="K174" s="8" t="s">
        <v>4767</v>
      </c>
      <c r="L174" s="8" t="s">
        <v>4768</v>
      </c>
      <c r="M174" s="8"/>
      <c r="N174" s="122" t="s">
        <v>4054</v>
      </c>
      <c r="O174" s="122" t="s">
        <v>4054</v>
      </c>
      <c r="P174" s="122" t="s">
        <v>4054</v>
      </c>
      <c r="Q174" s="122" t="s">
        <v>4054</v>
      </c>
      <c r="R174" s="8">
        <v>3</v>
      </c>
      <c r="S174" s="8" t="s">
        <v>1988</v>
      </c>
      <c r="T174" s="8" t="s">
        <v>1989</v>
      </c>
      <c r="U174" s="8" t="s">
        <v>4771</v>
      </c>
      <c r="V174" s="8" t="s">
        <v>4772</v>
      </c>
      <c r="W174" s="8" t="s">
        <v>4773</v>
      </c>
      <c r="X174" s="8" t="s">
        <v>4774</v>
      </c>
      <c r="Y174" s="8"/>
      <c r="Z174" s="8"/>
      <c r="AA174" s="8"/>
      <c r="AB174" s="8"/>
      <c r="AC174" s="8" t="s">
        <v>1994</v>
      </c>
      <c r="AD174" s="8" t="str">
        <f t="shared" si="20"/>
        <v>GPIO,,,,,,,,,,,,,</v>
      </c>
      <c r="AE174" s="8" t="s">
        <v>4775</v>
      </c>
      <c r="AF174" s="8" t="s">
        <v>4776</v>
      </c>
      <c r="AG174" s="8" t="s">
        <v>4777</v>
      </c>
      <c r="AH174" s="8" t="s">
        <v>4767</v>
      </c>
      <c r="AI174" s="8" t="s">
        <v>1995</v>
      </c>
      <c r="AJ174" s="8" t="s">
        <v>4778</v>
      </c>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t="str">
        <f t="shared" si="19"/>
        <v>GPIO_169</v>
      </c>
      <c r="CF174" s="8" t="str">
        <f t="shared" si="21"/>
        <v>GPIO_169</v>
      </c>
      <c r="CG174" s="8" t="str">
        <f t="shared" si="22"/>
        <v>GPIO</v>
      </c>
      <c r="CH174" s="8" t="str">
        <f t="shared" si="23"/>
        <v>GPIO</v>
      </c>
      <c r="CI174" s="8">
        <v>1</v>
      </c>
      <c r="CJ174" s="8" t="s">
        <v>957</v>
      </c>
      <c r="CK174" s="14" t="s">
        <v>4779</v>
      </c>
      <c r="CL174" s="8"/>
      <c r="CM174" s="8" t="s">
        <v>2009</v>
      </c>
      <c r="CN174" s="8"/>
      <c r="CO174" s="8" t="s">
        <v>2509</v>
      </c>
      <c r="CP174" s="8"/>
      <c r="CQ174" s="8" t="s">
        <v>1083</v>
      </c>
      <c r="CR174" s="8" t="s">
        <v>745</v>
      </c>
      <c r="CS174" s="8" t="s">
        <v>759</v>
      </c>
      <c r="CT174" s="8" t="s">
        <v>746</v>
      </c>
      <c r="CU174" s="8" t="s">
        <v>1078</v>
      </c>
      <c r="CV174" s="8" t="s">
        <v>2011</v>
      </c>
      <c r="CW174" s="112" t="s">
        <v>11468</v>
      </c>
      <c r="CX174" s="113" t="s">
        <v>11469</v>
      </c>
      <c r="CY174" s="8"/>
      <c r="CZ174" s="8" t="str">
        <f t="shared" si="24"/>
        <v>GPIO_169</v>
      </c>
      <c r="DA174" s="8" t="str">
        <f t="shared" si="25"/>
        <v>GPIO_169</v>
      </c>
      <c r="DB174" s="8" t="str">
        <f t="shared" si="26"/>
        <v>GPIO</v>
      </c>
      <c r="DC174" s="8" t="str">
        <f t="shared" si="27"/>
        <v>GPIO</v>
      </c>
      <c r="DD174" s="8">
        <v>1</v>
      </c>
      <c r="DE174" s="8" t="s">
        <v>4780</v>
      </c>
      <c r="DF174" s="8" t="s">
        <v>3265</v>
      </c>
      <c r="DG174" s="8" t="s">
        <v>2009</v>
      </c>
      <c r="DH174" s="8"/>
      <c r="DI174" s="8" t="s">
        <v>2509</v>
      </c>
      <c r="DJ174" s="8"/>
      <c r="DK174" s="8"/>
      <c r="DL174" s="8" t="s">
        <v>1083</v>
      </c>
      <c r="DM174" s="8" t="s">
        <v>745</v>
      </c>
      <c r="DN174" s="8"/>
      <c r="DO174" s="8" t="s">
        <v>746</v>
      </c>
      <c r="DP174" s="8" t="s">
        <v>747</v>
      </c>
      <c r="DQ174" s="8"/>
      <c r="DR174" s="8"/>
      <c r="DS174" s="8"/>
      <c r="DT174" s="8"/>
    </row>
    <row r="175" spans="1:124">
      <c r="A175" s="8"/>
      <c r="B175" s="89">
        <v>172</v>
      </c>
      <c r="C175" s="8" t="s">
        <v>4781</v>
      </c>
      <c r="D175" s="8" t="s">
        <v>4782</v>
      </c>
      <c r="E175" s="8" t="s">
        <v>4781</v>
      </c>
      <c r="F175" s="8" t="s">
        <v>4783</v>
      </c>
      <c r="G175" s="8" t="s">
        <v>4781</v>
      </c>
      <c r="H175" s="8" t="s">
        <v>4784</v>
      </c>
      <c r="I175" s="8" t="s">
        <v>4781</v>
      </c>
      <c r="J175" s="8" t="s">
        <v>4785</v>
      </c>
      <c r="K175" s="8" t="s">
        <v>4781</v>
      </c>
      <c r="L175" s="8" t="s">
        <v>4782</v>
      </c>
      <c r="M175" s="8"/>
      <c r="N175" s="122" t="s">
        <v>4054</v>
      </c>
      <c r="O175" s="122" t="s">
        <v>4054</v>
      </c>
      <c r="P175" s="122" t="s">
        <v>4054</v>
      </c>
      <c r="Q175" s="122" t="s">
        <v>4054</v>
      </c>
      <c r="R175" s="8">
        <v>3</v>
      </c>
      <c r="S175" s="8" t="s">
        <v>1988</v>
      </c>
      <c r="T175" s="8" t="s">
        <v>1989</v>
      </c>
      <c r="U175" s="8" t="s">
        <v>4786</v>
      </c>
      <c r="V175" s="8" t="s">
        <v>4787</v>
      </c>
      <c r="W175" s="8" t="s">
        <v>4788</v>
      </c>
      <c r="X175" s="8" t="s">
        <v>4789</v>
      </c>
      <c r="Y175" s="8"/>
      <c r="Z175" s="8"/>
      <c r="AA175" s="8"/>
      <c r="AB175" s="8"/>
      <c r="AC175" s="8" t="s">
        <v>1994</v>
      </c>
      <c r="AD175" s="8" t="str">
        <f t="shared" si="20"/>
        <v>GPIO,,,,,,,,,,,,,</v>
      </c>
      <c r="AE175" s="8" t="s">
        <v>4790</v>
      </c>
      <c r="AF175" s="8" t="s">
        <v>4776</v>
      </c>
      <c r="AG175" s="8" t="s">
        <v>4791</v>
      </c>
      <c r="AH175" s="8" t="s">
        <v>4781</v>
      </c>
      <c r="AI175" s="8" t="s">
        <v>1995</v>
      </c>
      <c r="AJ175" s="8" t="s">
        <v>4792</v>
      </c>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t="str">
        <f t="shared" si="19"/>
        <v>GPIO_170</v>
      </c>
      <c r="CF175" s="8" t="str">
        <f t="shared" si="21"/>
        <v>GPIO_170</v>
      </c>
      <c r="CG175" s="8" t="str">
        <f t="shared" si="22"/>
        <v>GPIO</v>
      </c>
      <c r="CH175" s="8" t="str">
        <f t="shared" si="23"/>
        <v>GPIO</v>
      </c>
      <c r="CI175" s="8">
        <v>1</v>
      </c>
      <c r="CJ175" s="8"/>
      <c r="CK175" s="14" t="s">
        <v>2144</v>
      </c>
      <c r="CL175" s="8"/>
      <c r="CM175" s="8" t="s">
        <v>2009</v>
      </c>
      <c r="CN175" s="8"/>
      <c r="CO175" s="8" t="s">
        <v>2329</v>
      </c>
      <c r="CP175" s="8"/>
      <c r="CQ175" s="8" t="s">
        <v>1083</v>
      </c>
      <c r="CR175" s="8" t="s">
        <v>745</v>
      </c>
      <c r="CS175" s="8"/>
      <c r="CT175" s="8" t="s">
        <v>763</v>
      </c>
      <c r="CU175" s="8" t="s">
        <v>1078</v>
      </c>
      <c r="CV175" s="166" t="s">
        <v>12354</v>
      </c>
      <c r="CW175" s="2"/>
      <c r="CX175" s="2"/>
      <c r="CY175" s="8"/>
      <c r="CZ175" s="8" t="str">
        <f t="shared" si="24"/>
        <v>GPIO_170</v>
      </c>
      <c r="DA175" s="8" t="str">
        <f t="shared" si="25"/>
        <v>GPIO_170</v>
      </c>
      <c r="DB175" s="8" t="str">
        <f t="shared" si="26"/>
        <v>GPIO</v>
      </c>
      <c r="DC175" s="8" t="str">
        <f t="shared" si="27"/>
        <v>GPIO</v>
      </c>
      <c r="DD175" s="8">
        <v>1</v>
      </c>
      <c r="DE175" s="8" t="s">
        <v>4793</v>
      </c>
      <c r="DF175" s="8" t="s">
        <v>3265</v>
      </c>
      <c r="DG175" s="8" t="s">
        <v>2009</v>
      </c>
      <c r="DH175" s="8"/>
      <c r="DI175" s="8" t="s">
        <v>2329</v>
      </c>
      <c r="DJ175" s="8"/>
      <c r="DK175" s="8"/>
      <c r="DL175" s="8" t="s">
        <v>1083</v>
      </c>
      <c r="DM175" s="8" t="s">
        <v>745</v>
      </c>
      <c r="DN175" s="8"/>
      <c r="DO175" s="8" t="s">
        <v>746</v>
      </c>
      <c r="DP175" s="8" t="s">
        <v>747</v>
      </c>
      <c r="DQ175" s="8"/>
      <c r="DR175" s="8"/>
      <c r="DS175" s="8"/>
      <c r="DT175" s="8"/>
    </row>
    <row r="176" spans="1:124" ht="140.25">
      <c r="A176" s="8"/>
      <c r="B176" s="89">
        <v>173</v>
      </c>
      <c r="C176" s="8" t="s">
        <v>4794</v>
      </c>
      <c r="D176" s="8" t="s">
        <v>4785</v>
      </c>
      <c r="E176" s="8" t="s">
        <v>4794</v>
      </c>
      <c r="F176" s="8" t="s">
        <v>4795</v>
      </c>
      <c r="G176" s="8" t="s">
        <v>4794</v>
      </c>
      <c r="H176" s="8" t="s">
        <v>4796</v>
      </c>
      <c r="I176" s="8" t="s">
        <v>4794</v>
      </c>
      <c r="J176" s="8" t="s">
        <v>3787</v>
      </c>
      <c r="K176" s="8" t="s">
        <v>4794</v>
      </c>
      <c r="L176" s="8" t="s">
        <v>4785</v>
      </c>
      <c r="M176" s="8"/>
      <c r="N176" s="122" t="s">
        <v>4054</v>
      </c>
      <c r="O176" s="122" t="s">
        <v>4054</v>
      </c>
      <c r="P176" s="122" t="s">
        <v>4054</v>
      </c>
      <c r="Q176" s="122" t="s">
        <v>4054</v>
      </c>
      <c r="R176" s="8">
        <v>3</v>
      </c>
      <c r="S176" s="8" t="s">
        <v>1988</v>
      </c>
      <c r="T176" s="8" t="s">
        <v>1989</v>
      </c>
      <c r="U176" s="8" t="s">
        <v>4797</v>
      </c>
      <c r="V176" s="8" t="s">
        <v>4798</v>
      </c>
      <c r="W176" s="8" t="s">
        <v>4799</v>
      </c>
      <c r="X176" s="8" t="s">
        <v>4800</v>
      </c>
      <c r="Y176" s="8"/>
      <c r="Z176" s="8"/>
      <c r="AA176" s="8"/>
      <c r="AB176" s="8"/>
      <c r="AC176" s="8" t="s">
        <v>1994</v>
      </c>
      <c r="AD176" s="8" t="str">
        <f t="shared" si="20"/>
        <v>GPIO,,,,,,,,,,,,,</v>
      </c>
      <c r="AE176" s="8" t="s">
        <v>4801</v>
      </c>
      <c r="AF176" s="8" t="s">
        <v>4802</v>
      </c>
      <c r="AG176" s="8" t="s">
        <v>4803</v>
      </c>
      <c r="AH176" s="8" t="s">
        <v>4794</v>
      </c>
      <c r="AI176" s="8" t="s">
        <v>1995</v>
      </c>
      <c r="AJ176" s="8" t="s">
        <v>4804</v>
      </c>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t="str">
        <f t="shared" si="19"/>
        <v>GPIO_171</v>
      </c>
      <c r="CF176" s="8" t="str">
        <f t="shared" si="21"/>
        <v>GPIO_171</v>
      </c>
      <c r="CG176" s="8" t="str">
        <f t="shared" si="22"/>
        <v>GPIO</v>
      </c>
      <c r="CH176" s="8" t="str">
        <f t="shared" si="23"/>
        <v>GPIO</v>
      </c>
      <c r="CI176" s="8">
        <v>1</v>
      </c>
      <c r="CJ176" s="8" t="s">
        <v>959</v>
      </c>
      <c r="CK176" s="8" t="s">
        <v>787</v>
      </c>
      <c r="CL176" s="8"/>
      <c r="CM176" s="8" t="s">
        <v>2009</v>
      </c>
      <c r="CN176" s="8"/>
      <c r="CO176" s="8" t="s">
        <v>2329</v>
      </c>
      <c r="CP176" s="8"/>
      <c r="CQ176" s="8" t="s">
        <v>1085</v>
      </c>
      <c r="CR176" s="8" t="s">
        <v>871</v>
      </c>
      <c r="CS176" s="8"/>
      <c r="CT176" s="8" t="s">
        <v>746</v>
      </c>
      <c r="CU176" s="8" t="s">
        <v>1078</v>
      </c>
      <c r="CV176" s="8" t="s">
        <v>2011</v>
      </c>
      <c r="CW176" s="118" t="s">
        <v>11470</v>
      </c>
      <c r="CX176" s="113" t="s">
        <v>11471</v>
      </c>
      <c r="CY176" s="8"/>
      <c r="CZ176" s="8" t="str">
        <f t="shared" si="24"/>
        <v>GPIO_171</v>
      </c>
      <c r="DA176" s="8" t="str">
        <f t="shared" si="25"/>
        <v>GPIO_171</v>
      </c>
      <c r="DB176" s="8" t="str">
        <f t="shared" si="26"/>
        <v>GPIO</v>
      </c>
      <c r="DC176" s="8" t="str">
        <f t="shared" si="27"/>
        <v>GPIO</v>
      </c>
      <c r="DD176" s="8">
        <v>1</v>
      </c>
      <c r="DE176" s="8" t="s">
        <v>4805</v>
      </c>
      <c r="DF176" s="8" t="s">
        <v>3265</v>
      </c>
      <c r="DG176" s="8" t="s">
        <v>2009</v>
      </c>
      <c r="DH176" s="8"/>
      <c r="DI176" s="8" t="s">
        <v>2329</v>
      </c>
      <c r="DJ176" s="8"/>
      <c r="DK176" s="8"/>
      <c r="DL176" s="8" t="s">
        <v>1083</v>
      </c>
      <c r="DM176" s="8" t="s">
        <v>745</v>
      </c>
      <c r="DN176" s="8"/>
      <c r="DO176" s="8" t="s">
        <v>746</v>
      </c>
      <c r="DP176" s="8" t="s">
        <v>747</v>
      </c>
      <c r="DQ176" s="8"/>
      <c r="DR176" s="8"/>
      <c r="DS176" s="8"/>
      <c r="DT176" s="8"/>
    </row>
    <row r="177" spans="1:124" ht="140.25">
      <c r="A177" s="8"/>
      <c r="B177" s="89">
        <v>174</v>
      </c>
      <c r="C177" s="8" t="s">
        <v>4806</v>
      </c>
      <c r="D177" s="8" t="s">
        <v>2559</v>
      </c>
      <c r="E177" s="8" t="s">
        <v>4806</v>
      </c>
      <c r="F177" s="8" t="s">
        <v>4807</v>
      </c>
      <c r="G177" s="8" t="s">
        <v>4806</v>
      </c>
      <c r="H177" s="8" t="s">
        <v>4808</v>
      </c>
      <c r="I177" s="8" t="s">
        <v>4806</v>
      </c>
      <c r="J177" s="8" t="s">
        <v>3471</v>
      </c>
      <c r="K177" s="8" t="s">
        <v>4806</v>
      </c>
      <c r="L177" s="8" t="s">
        <v>2559</v>
      </c>
      <c r="M177" s="8"/>
      <c r="N177" s="122" t="s">
        <v>4054</v>
      </c>
      <c r="O177" s="122" t="s">
        <v>4054</v>
      </c>
      <c r="P177" s="122" t="s">
        <v>4054</v>
      </c>
      <c r="Q177" s="122" t="s">
        <v>4054</v>
      </c>
      <c r="R177" s="8">
        <v>3</v>
      </c>
      <c r="S177" s="8" t="s">
        <v>1988</v>
      </c>
      <c r="T177" s="8" t="s">
        <v>1989</v>
      </c>
      <c r="U177" s="8" t="s">
        <v>4809</v>
      </c>
      <c r="V177" s="8" t="s">
        <v>4810</v>
      </c>
      <c r="W177" s="8" t="s">
        <v>4811</v>
      </c>
      <c r="X177" s="8" t="s">
        <v>4812</v>
      </c>
      <c r="Y177" s="8"/>
      <c r="Z177" s="8"/>
      <c r="AA177" s="8"/>
      <c r="AB177" s="8"/>
      <c r="AC177" s="8" t="s">
        <v>1994</v>
      </c>
      <c r="AD177" s="8" t="str">
        <f t="shared" si="20"/>
        <v>GPIO,,,,,,,,,,,,,</v>
      </c>
      <c r="AE177" s="8" t="s">
        <v>4813</v>
      </c>
      <c r="AF177" s="8" t="s">
        <v>4802</v>
      </c>
      <c r="AG177" s="8" t="s">
        <v>4814</v>
      </c>
      <c r="AH177" s="8" t="s">
        <v>4806</v>
      </c>
      <c r="AI177" s="8" t="s">
        <v>1995</v>
      </c>
      <c r="AJ177" s="8" t="s">
        <v>4815</v>
      </c>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t="str">
        <f t="shared" si="19"/>
        <v>GPIO_172</v>
      </c>
      <c r="CF177" s="8" t="str">
        <f t="shared" si="21"/>
        <v>GPIO_172</v>
      </c>
      <c r="CG177" s="8" t="str">
        <f t="shared" si="22"/>
        <v>GPIO</v>
      </c>
      <c r="CH177" s="8" t="str">
        <f t="shared" si="23"/>
        <v>GPIO</v>
      </c>
      <c r="CI177" s="8">
        <v>1</v>
      </c>
      <c r="CJ177" s="8" t="s">
        <v>960</v>
      </c>
      <c r="CK177" s="8" t="s">
        <v>787</v>
      </c>
      <c r="CL177" s="8"/>
      <c r="CM177" s="8" t="s">
        <v>2009</v>
      </c>
      <c r="CN177" s="8"/>
      <c r="CO177" s="8" t="s">
        <v>2329</v>
      </c>
      <c r="CP177" s="8" t="s">
        <v>2163</v>
      </c>
      <c r="CQ177" s="8" t="s">
        <v>1083</v>
      </c>
      <c r="CR177" s="8" t="s">
        <v>745</v>
      </c>
      <c r="CS177" s="8"/>
      <c r="CT177" s="8" t="s">
        <v>746</v>
      </c>
      <c r="CU177" s="8" t="s">
        <v>1078</v>
      </c>
      <c r="CV177" s="8" t="s">
        <v>2011</v>
      </c>
      <c r="CW177" s="118" t="s">
        <v>11472</v>
      </c>
      <c r="CX177" s="113" t="s">
        <v>11473</v>
      </c>
      <c r="CY177" s="8"/>
      <c r="CZ177" s="8" t="str">
        <f t="shared" si="24"/>
        <v>GPIO_172</v>
      </c>
      <c r="DA177" s="8" t="str">
        <f t="shared" si="25"/>
        <v>GPIO_172</v>
      </c>
      <c r="DB177" s="8" t="str">
        <f t="shared" si="26"/>
        <v>GPIO</v>
      </c>
      <c r="DC177" s="8" t="str">
        <f t="shared" si="27"/>
        <v>GPIO</v>
      </c>
      <c r="DD177" s="8">
        <v>1</v>
      </c>
      <c r="DE177" s="8" t="s">
        <v>4816</v>
      </c>
      <c r="DF177" s="8" t="s">
        <v>3265</v>
      </c>
      <c r="DG177" s="8" t="s">
        <v>2009</v>
      </c>
      <c r="DH177" s="8"/>
      <c r="DI177" s="8" t="s">
        <v>2329</v>
      </c>
      <c r="DJ177" s="8"/>
      <c r="DK177" s="8"/>
      <c r="DL177" s="8" t="s">
        <v>1083</v>
      </c>
      <c r="DM177" s="8" t="s">
        <v>745</v>
      </c>
      <c r="DN177" s="8"/>
      <c r="DO177" s="8" t="s">
        <v>746</v>
      </c>
      <c r="DP177" s="8" t="s">
        <v>747</v>
      </c>
      <c r="DQ177" s="8"/>
      <c r="DR177" s="8"/>
      <c r="DS177" s="8"/>
      <c r="DT177" s="8"/>
    </row>
    <row r="178" spans="1:124" ht="40.5" customHeight="1">
      <c r="A178" s="8"/>
      <c r="B178" s="89">
        <v>175</v>
      </c>
      <c r="C178" s="8" t="s">
        <v>4817</v>
      </c>
      <c r="D178" s="8" t="s">
        <v>4818</v>
      </c>
      <c r="E178" s="8" t="s">
        <v>4817</v>
      </c>
      <c r="F178" s="8" t="s">
        <v>4819</v>
      </c>
      <c r="G178" s="8" t="s">
        <v>4817</v>
      </c>
      <c r="H178" s="8" t="s">
        <v>4820</v>
      </c>
      <c r="I178" s="8" t="s">
        <v>4817</v>
      </c>
      <c r="J178" s="8" t="s">
        <v>2957</v>
      </c>
      <c r="K178" s="8" t="s">
        <v>4817</v>
      </c>
      <c r="L178" s="8" t="s">
        <v>4818</v>
      </c>
      <c r="M178" s="8"/>
      <c r="N178" s="122" t="s">
        <v>4054</v>
      </c>
      <c r="O178" s="122" t="s">
        <v>4054</v>
      </c>
      <c r="P178" s="122" t="s">
        <v>4054</v>
      </c>
      <c r="Q178" s="122" t="s">
        <v>4054</v>
      </c>
      <c r="R178" s="8">
        <v>3</v>
      </c>
      <c r="S178" s="8" t="s">
        <v>1988</v>
      </c>
      <c r="T178" s="8" t="s">
        <v>1989</v>
      </c>
      <c r="U178" s="8" t="s">
        <v>4821</v>
      </c>
      <c r="V178" s="8" t="s">
        <v>4822</v>
      </c>
      <c r="W178" s="8" t="s">
        <v>4823</v>
      </c>
      <c r="X178" s="8" t="s">
        <v>4824</v>
      </c>
      <c r="Y178" s="8"/>
      <c r="Z178" s="8"/>
      <c r="AA178" s="8"/>
      <c r="AB178" s="8"/>
      <c r="AC178" s="8" t="s">
        <v>1994</v>
      </c>
      <c r="AD178" s="8" t="str">
        <f t="shared" si="20"/>
        <v>GPIO,,,,,,,,,,,,,</v>
      </c>
      <c r="AE178" s="8" t="s">
        <v>4825</v>
      </c>
      <c r="AF178" s="8" t="s">
        <v>4826</v>
      </c>
      <c r="AG178" s="8" t="s">
        <v>4827</v>
      </c>
      <c r="AH178" s="8" t="s">
        <v>4817</v>
      </c>
      <c r="AI178" s="8" t="s">
        <v>1995</v>
      </c>
      <c r="AJ178" s="8" t="s">
        <v>4828</v>
      </c>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t="str">
        <f t="shared" si="19"/>
        <v>GPIO_173</v>
      </c>
      <c r="CF178" s="8" t="str">
        <f t="shared" si="21"/>
        <v>GPIO_173</v>
      </c>
      <c r="CG178" s="8" t="str">
        <f t="shared" si="22"/>
        <v>GPIO</v>
      </c>
      <c r="CH178" s="8" t="str">
        <f t="shared" si="23"/>
        <v>GPIO</v>
      </c>
      <c r="CI178" s="8">
        <v>1</v>
      </c>
      <c r="CJ178" s="8" t="s">
        <v>4829</v>
      </c>
      <c r="CK178" s="8" t="s">
        <v>3904</v>
      </c>
      <c r="CL178" s="8"/>
      <c r="CM178" s="8" t="s">
        <v>2009</v>
      </c>
      <c r="CN178" s="8"/>
      <c r="CO178" s="8" t="s">
        <v>2216</v>
      </c>
      <c r="CP178" s="8"/>
      <c r="CQ178" s="8" t="s">
        <v>1085</v>
      </c>
      <c r="CR178" s="8" t="s">
        <v>745</v>
      </c>
      <c r="CS178" s="8"/>
      <c r="CT178" s="8" t="s">
        <v>753</v>
      </c>
      <c r="CU178" s="8" t="s">
        <v>1078</v>
      </c>
      <c r="CV178" s="92" t="s">
        <v>2011</v>
      </c>
      <c r="CW178" s="112" t="s">
        <v>12273</v>
      </c>
      <c r="CX178" s="2"/>
      <c r="CY178" s="8"/>
      <c r="CZ178" s="8" t="str">
        <f t="shared" si="24"/>
        <v>GPIO_173</v>
      </c>
      <c r="DA178" s="8" t="str">
        <f t="shared" si="25"/>
        <v>GPIO_173</v>
      </c>
      <c r="DB178" s="8" t="str">
        <f t="shared" si="26"/>
        <v>GPIO</v>
      </c>
      <c r="DC178" s="8" t="str">
        <f t="shared" si="27"/>
        <v>GPIO</v>
      </c>
      <c r="DD178" s="8">
        <v>1</v>
      </c>
      <c r="DE178" s="8" t="s">
        <v>1704</v>
      </c>
      <c r="DF178" s="8" t="s">
        <v>1703</v>
      </c>
      <c r="DG178" s="8" t="s">
        <v>2009</v>
      </c>
      <c r="DH178" s="8"/>
      <c r="DI178" s="8" t="s">
        <v>2216</v>
      </c>
      <c r="DJ178" s="8" t="s">
        <v>2163</v>
      </c>
      <c r="DK178" s="8"/>
      <c r="DL178" s="8" t="s">
        <v>1085</v>
      </c>
      <c r="DM178" s="8" t="s">
        <v>745</v>
      </c>
      <c r="DN178" s="8" t="s">
        <v>759</v>
      </c>
      <c r="DO178" s="8" t="s">
        <v>753</v>
      </c>
      <c r="DP178" s="8" t="s">
        <v>747</v>
      </c>
      <c r="DQ178" s="8"/>
      <c r="DR178" s="8"/>
      <c r="DS178" s="8"/>
      <c r="DT178" s="8"/>
    </row>
    <row r="179" spans="1:124" ht="28.5" customHeight="1">
      <c r="A179" s="8"/>
      <c r="B179" s="89">
        <v>176</v>
      </c>
      <c r="C179" s="8" t="s">
        <v>4830</v>
      </c>
      <c r="D179" s="8" t="s">
        <v>2590</v>
      </c>
      <c r="E179" s="8" t="s">
        <v>4830</v>
      </c>
      <c r="F179" s="8" t="s">
        <v>4831</v>
      </c>
      <c r="G179" s="8" t="s">
        <v>4830</v>
      </c>
      <c r="H179" s="8" t="s">
        <v>4832</v>
      </c>
      <c r="I179" s="8" t="s">
        <v>4830</v>
      </c>
      <c r="J179" s="8" t="s">
        <v>3501</v>
      </c>
      <c r="K179" s="8" t="s">
        <v>4830</v>
      </c>
      <c r="L179" s="8" t="s">
        <v>2590</v>
      </c>
      <c r="M179" s="8"/>
      <c r="N179" s="122" t="s">
        <v>4054</v>
      </c>
      <c r="O179" s="122" t="s">
        <v>4054</v>
      </c>
      <c r="P179" s="122" t="s">
        <v>4054</v>
      </c>
      <c r="Q179" s="122" t="s">
        <v>4054</v>
      </c>
      <c r="R179" s="8">
        <v>3</v>
      </c>
      <c r="S179" s="8" t="s">
        <v>1988</v>
      </c>
      <c r="T179" s="8" t="s">
        <v>1989</v>
      </c>
      <c r="U179" s="8" t="s">
        <v>4833</v>
      </c>
      <c r="V179" s="8" t="s">
        <v>4834</v>
      </c>
      <c r="W179" s="8" t="s">
        <v>4835</v>
      </c>
      <c r="X179" s="8" t="s">
        <v>4836</v>
      </c>
      <c r="Y179" s="8"/>
      <c r="Z179" s="8"/>
      <c r="AA179" s="8"/>
      <c r="AB179" s="8"/>
      <c r="AC179" s="8" t="s">
        <v>1994</v>
      </c>
      <c r="AD179" s="8" t="str">
        <f t="shared" si="20"/>
        <v>GPIO,,,,,,,,,,,,,</v>
      </c>
      <c r="AE179" s="8" t="s">
        <v>4837</v>
      </c>
      <c r="AF179" s="8" t="s">
        <v>4826</v>
      </c>
      <c r="AG179" s="8" t="s">
        <v>4838</v>
      </c>
      <c r="AH179" s="8" t="s">
        <v>4830</v>
      </c>
      <c r="AI179" s="8" t="s">
        <v>1995</v>
      </c>
      <c r="AJ179" s="8" t="s">
        <v>4839</v>
      </c>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t="str">
        <f t="shared" si="19"/>
        <v>GPIO_174</v>
      </c>
      <c r="CF179" s="8" t="str">
        <f t="shared" si="21"/>
        <v>GPIO_174</v>
      </c>
      <c r="CG179" s="8" t="str">
        <f t="shared" si="22"/>
        <v>GPIO</v>
      </c>
      <c r="CH179" s="8" t="str">
        <f t="shared" si="23"/>
        <v>GPIO</v>
      </c>
      <c r="CI179" s="8">
        <v>1</v>
      </c>
      <c r="CJ179" s="8" t="s">
        <v>4840</v>
      </c>
      <c r="CK179" s="8" t="s">
        <v>3904</v>
      </c>
      <c r="CL179" s="8"/>
      <c r="CM179" s="8" t="s">
        <v>2009</v>
      </c>
      <c r="CN179" s="8"/>
      <c r="CO179" s="8" t="s">
        <v>2216</v>
      </c>
      <c r="CP179" s="8"/>
      <c r="CQ179" s="8" t="s">
        <v>1085</v>
      </c>
      <c r="CR179" s="8" t="s">
        <v>745</v>
      </c>
      <c r="CS179" s="8"/>
      <c r="CT179" s="8" t="s">
        <v>753</v>
      </c>
      <c r="CU179" s="8" t="s">
        <v>1078</v>
      </c>
      <c r="CV179" s="8" t="s">
        <v>2011</v>
      </c>
      <c r="CW179" s="112" t="s">
        <v>12309</v>
      </c>
      <c r="CX179" s="2"/>
      <c r="CY179" s="8"/>
      <c r="CZ179" s="8" t="str">
        <f t="shared" si="24"/>
        <v>GPIO_174</v>
      </c>
      <c r="DA179" s="8" t="str">
        <f t="shared" si="25"/>
        <v>GPIO_174</v>
      </c>
      <c r="DB179" s="8" t="str">
        <f t="shared" si="26"/>
        <v>GPIO</v>
      </c>
      <c r="DC179" s="8" t="str">
        <f t="shared" si="27"/>
        <v>GPIO</v>
      </c>
      <c r="DD179" s="8">
        <v>1</v>
      </c>
      <c r="DE179" s="8" t="s">
        <v>1705</v>
      </c>
      <c r="DF179" s="8" t="s">
        <v>1703</v>
      </c>
      <c r="DG179" s="8" t="s">
        <v>2009</v>
      </c>
      <c r="DH179" s="8"/>
      <c r="DI179" s="8" t="s">
        <v>2216</v>
      </c>
      <c r="DJ179" s="8" t="s">
        <v>2163</v>
      </c>
      <c r="DK179" s="8"/>
      <c r="DL179" s="8" t="s">
        <v>1083</v>
      </c>
      <c r="DM179" s="8" t="s">
        <v>745</v>
      </c>
      <c r="DN179" s="8" t="s">
        <v>759</v>
      </c>
      <c r="DO179" s="8" t="s">
        <v>753</v>
      </c>
      <c r="DP179" s="8" t="s">
        <v>747</v>
      </c>
      <c r="DQ179" s="8"/>
      <c r="DR179" s="8"/>
      <c r="DS179" s="8"/>
      <c r="DT179" s="8"/>
    </row>
    <row r="180" spans="1:124">
      <c r="A180" s="115"/>
      <c r="B180" s="89">
        <v>177</v>
      </c>
      <c r="C180" s="8"/>
      <c r="D180" s="8"/>
      <c r="E180" s="8" t="s">
        <v>4841</v>
      </c>
      <c r="F180" s="8" t="s">
        <v>4842</v>
      </c>
      <c r="G180" s="8"/>
      <c r="H180" s="8"/>
      <c r="I180" s="8"/>
      <c r="J180" s="8"/>
      <c r="K180" s="8"/>
      <c r="L180" s="8"/>
      <c r="M180" s="8"/>
      <c r="N180" s="8"/>
      <c r="O180" s="8"/>
      <c r="P180" s="8" t="s">
        <v>4843</v>
      </c>
      <c r="Q180" s="124" t="s">
        <v>4844</v>
      </c>
      <c r="R180" s="8"/>
      <c r="S180" s="8"/>
      <c r="T180" s="8"/>
      <c r="U180" s="8"/>
      <c r="V180" s="8"/>
      <c r="W180" s="8"/>
      <c r="X180" s="8"/>
      <c r="Y180" s="8"/>
      <c r="Z180" s="8"/>
      <c r="AA180" s="8"/>
      <c r="AB180" s="8"/>
      <c r="AC180" s="8" t="s">
        <v>1994</v>
      </c>
      <c r="AD180" s="8" t="str">
        <f t="shared" si="20"/>
        <v>DNC,,,,,,,,,,,,,</v>
      </c>
      <c r="AE180" s="8"/>
      <c r="AF180" s="8"/>
      <c r="AG180" s="115"/>
      <c r="AH180" s="8" t="s">
        <v>4845</v>
      </c>
      <c r="AI180" s="8" t="s">
        <v>4845</v>
      </c>
      <c r="AJ180" s="115"/>
      <c r="AK180" s="115"/>
      <c r="AL180" s="115"/>
      <c r="AM180" s="115"/>
      <c r="AN180" s="115"/>
      <c r="AO180" s="115"/>
      <c r="AP180" s="115"/>
      <c r="AQ180" s="115"/>
      <c r="AR180" s="115"/>
      <c r="AS180" s="115"/>
      <c r="AT180" s="115"/>
      <c r="AU180" s="115"/>
      <c r="AV180" s="115"/>
      <c r="AW180" s="115"/>
      <c r="AX180" s="115"/>
      <c r="AY180" s="115"/>
      <c r="AZ180" s="115"/>
      <c r="BA180" s="115"/>
      <c r="BB180" s="115"/>
      <c r="BC180" s="115"/>
      <c r="BD180" s="115"/>
      <c r="BE180" s="115"/>
      <c r="BF180" s="115"/>
      <c r="BG180" s="115"/>
      <c r="BH180" s="115"/>
      <c r="BI180" s="115"/>
      <c r="BJ180" s="115"/>
      <c r="BK180" s="115"/>
      <c r="BL180" s="115"/>
      <c r="BM180" s="115"/>
      <c r="BN180" s="115"/>
      <c r="BO180" s="8"/>
      <c r="BP180" s="8"/>
      <c r="BQ180" s="8"/>
      <c r="BR180" s="8"/>
      <c r="BS180" s="8"/>
      <c r="BT180" s="8"/>
      <c r="BU180" s="8"/>
      <c r="BV180" s="8"/>
      <c r="BW180" s="8"/>
      <c r="BX180" s="8"/>
      <c r="BY180" s="8"/>
      <c r="BZ180" s="8"/>
      <c r="CA180" s="8"/>
      <c r="CB180" s="8"/>
      <c r="CC180" s="8"/>
      <c r="CD180" s="100"/>
      <c r="CE180" s="8" t="str">
        <f t="shared" si="19"/>
        <v>DNC</v>
      </c>
      <c r="CF180" s="8" t="str">
        <f t="shared" si="21"/>
        <v>DNC</v>
      </c>
      <c r="CG180" s="8" t="str">
        <f t="shared" si="22"/>
        <v>DNC</v>
      </c>
      <c r="CH180" s="8" t="str">
        <f t="shared" si="23"/>
        <v>DNC</v>
      </c>
      <c r="CI180" s="8">
        <v>1</v>
      </c>
      <c r="CJ180" s="8"/>
      <c r="CK180" s="8"/>
      <c r="CL180" s="8"/>
      <c r="CM180" s="8"/>
      <c r="CN180" s="8"/>
      <c r="CO180" s="8"/>
      <c r="CP180" s="8"/>
      <c r="CQ180" s="8" t="s">
        <v>1083</v>
      </c>
      <c r="CR180" s="8" t="s">
        <v>745</v>
      </c>
      <c r="CS180" s="8" t="s">
        <v>759</v>
      </c>
      <c r="CT180" s="8" t="s">
        <v>753</v>
      </c>
      <c r="CU180" s="100" t="s">
        <v>747</v>
      </c>
      <c r="CV180" s="8"/>
      <c r="CY180" s="100"/>
      <c r="CZ180" s="8" t="str">
        <f t="shared" si="24"/>
        <v>DNC</v>
      </c>
      <c r="DA180" s="8" t="str">
        <f t="shared" si="25"/>
        <v>DNC</v>
      </c>
      <c r="DB180" s="8" t="str">
        <f t="shared" si="26"/>
        <v>DNC</v>
      </c>
      <c r="DC180" s="8" t="str">
        <f t="shared" si="27"/>
        <v>DNC</v>
      </c>
      <c r="DD180" s="8">
        <v>1</v>
      </c>
      <c r="DE180" s="8" t="s">
        <v>4846</v>
      </c>
      <c r="DF180" s="8" t="s">
        <v>2570</v>
      </c>
      <c r="DG180" s="8"/>
      <c r="DH180" s="8"/>
      <c r="DI180" s="8"/>
      <c r="DJ180" s="8"/>
      <c r="DK180" s="8"/>
      <c r="DL180" s="8" t="s">
        <v>1083</v>
      </c>
      <c r="DM180" s="8" t="s">
        <v>745</v>
      </c>
      <c r="DN180" s="8" t="s">
        <v>759</v>
      </c>
      <c r="DO180" s="8" t="s">
        <v>753</v>
      </c>
      <c r="DP180" s="100" t="s">
        <v>747</v>
      </c>
      <c r="DQ180" s="8"/>
      <c r="DR180" s="8"/>
      <c r="DS180" s="8"/>
      <c r="DT180" s="8"/>
    </row>
    <row r="181" spans="1:124">
      <c r="A181" s="115"/>
      <c r="B181" s="89">
        <v>178</v>
      </c>
      <c r="C181" s="8"/>
      <c r="D181" s="8"/>
      <c r="E181" s="8" t="s">
        <v>4847</v>
      </c>
      <c r="F181" s="8" t="s">
        <v>4848</v>
      </c>
      <c r="G181" s="8"/>
      <c r="H181" s="8"/>
      <c r="I181" s="8"/>
      <c r="J181" s="8"/>
      <c r="K181" s="8"/>
      <c r="L181" s="8"/>
      <c r="M181" s="8"/>
      <c r="N181" s="8"/>
      <c r="O181" s="8"/>
      <c r="P181" s="8" t="s">
        <v>4843</v>
      </c>
      <c r="Q181" s="124" t="s">
        <v>4844</v>
      </c>
      <c r="R181" s="8"/>
      <c r="S181" s="8"/>
      <c r="T181" s="8"/>
      <c r="U181" s="8"/>
      <c r="V181" s="8"/>
      <c r="W181" s="8"/>
      <c r="X181" s="8"/>
      <c r="Y181" s="8"/>
      <c r="Z181" s="8"/>
      <c r="AA181" s="8"/>
      <c r="AB181" s="8"/>
      <c r="AC181" s="8" t="s">
        <v>1994</v>
      </c>
      <c r="AD181" s="8" t="str">
        <f t="shared" si="20"/>
        <v>DNC,,,,,,,,,,,,,</v>
      </c>
      <c r="AE181" s="8"/>
      <c r="AF181" s="8"/>
      <c r="AG181" s="115"/>
      <c r="AH181" s="8" t="s">
        <v>4845</v>
      </c>
      <c r="AI181" s="8" t="s">
        <v>4845</v>
      </c>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8"/>
      <c r="BP181" s="8"/>
      <c r="BQ181" s="8"/>
      <c r="BR181" s="8"/>
      <c r="BS181" s="8"/>
      <c r="BT181" s="8"/>
      <c r="BU181" s="8"/>
      <c r="BV181" s="8"/>
      <c r="BW181" s="8"/>
      <c r="BX181" s="8"/>
      <c r="BY181" s="8"/>
      <c r="BZ181" s="8"/>
      <c r="CA181" s="8"/>
      <c r="CB181" s="8"/>
      <c r="CC181" s="8"/>
      <c r="CD181" s="100"/>
      <c r="CE181" s="8" t="str">
        <f t="shared" si="19"/>
        <v>DNC</v>
      </c>
      <c r="CF181" s="8" t="str">
        <f t="shared" si="21"/>
        <v>DNC</v>
      </c>
      <c r="CG181" s="8" t="str">
        <f t="shared" si="22"/>
        <v>DNC</v>
      </c>
      <c r="CH181" s="8" t="str">
        <f t="shared" si="23"/>
        <v>DNC</v>
      </c>
      <c r="CI181" s="8">
        <v>1</v>
      </c>
      <c r="CJ181" s="8"/>
      <c r="CK181" s="8"/>
      <c r="CL181" s="8"/>
      <c r="CM181" s="8"/>
      <c r="CN181" s="8"/>
      <c r="CO181" s="8"/>
      <c r="CP181" s="8"/>
      <c r="CQ181" s="8" t="s">
        <v>1083</v>
      </c>
      <c r="CR181" s="8" t="s">
        <v>745</v>
      </c>
      <c r="CS181" s="8" t="s">
        <v>759</v>
      </c>
      <c r="CT181" s="8" t="s">
        <v>753</v>
      </c>
      <c r="CU181" s="100" t="s">
        <v>747</v>
      </c>
      <c r="CV181" s="8"/>
      <c r="CY181" s="100"/>
      <c r="CZ181" s="8" t="str">
        <f t="shared" si="24"/>
        <v>DNC</v>
      </c>
      <c r="DA181" s="8" t="str">
        <f t="shared" si="25"/>
        <v>DNC</v>
      </c>
      <c r="DB181" s="8" t="str">
        <f t="shared" si="26"/>
        <v>DNC</v>
      </c>
      <c r="DC181" s="8" t="str">
        <f t="shared" si="27"/>
        <v>DNC</v>
      </c>
      <c r="DD181" s="8">
        <v>1</v>
      </c>
      <c r="DE181" s="8" t="s">
        <v>4849</v>
      </c>
      <c r="DF181" s="8" t="s">
        <v>2605</v>
      </c>
      <c r="DG181" s="8"/>
      <c r="DH181" s="8"/>
      <c r="DI181" s="8"/>
      <c r="DJ181" s="8"/>
      <c r="DK181" s="8"/>
      <c r="DL181" s="8" t="s">
        <v>1083</v>
      </c>
      <c r="DM181" s="8" t="s">
        <v>745</v>
      </c>
      <c r="DN181" s="8" t="s">
        <v>759</v>
      </c>
      <c r="DO181" s="8" t="s">
        <v>753</v>
      </c>
      <c r="DP181" s="100" t="s">
        <v>747</v>
      </c>
      <c r="DQ181" s="8"/>
      <c r="DR181" s="8"/>
      <c r="DS181" s="8"/>
      <c r="DT181" s="8"/>
    </row>
    <row r="182" spans="1:124">
      <c r="A182" s="115"/>
      <c r="B182" s="89">
        <v>179</v>
      </c>
      <c r="C182" s="8"/>
      <c r="D182" s="8"/>
      <c r="E182" s="8" t="s">
        <v>4850</v>
      </c>
      <c r="F182" s="8" t="s">
        <v>4545</v>
      </c>
      <c r="G182" s="8"/>
      <c r="H182" s="8"/>
      <c r="I182" s="8"/>
      <c r="J182" s="8"/>
      <c r="K182" s="8"/>
      <c r="L182" s="8"/>
      <c r="M182" s="8"/>
      <c r="N182" s="8"/>
      <c r="O182" s="8"/>
      <c r="P182" s="8" t="s">
        <v>4843</v>
      </c>
      <c r="Q182" s="124" t="s">
        <v>4844</v>
      </c>
      <c r="R182" s="8"/>
      <c r="S182" s="8"/>
      <c r="T182" s="8"/>
      <c r="U182" s="8"/>
      <c r="V182" s="8"/>
      <c r="W182" s="8"/>
      <c r="X182" s="8"/>
      <c r="Y182" s="8"/>
      <c r="Z182" s="8"/>
      <c r="AA182" s="8"/>
      <c r="AB182" s="8"/>
      <c r="AC182" s="8" t="s">
        <v>1994</v>
      </c>
      <c r="AD182" s="8" t="str">
        <f t="shared" si="20"/>
        <v>DNC,,,,,,,,,,,,,</v>
      </c>
      <c r="AE182" s="8"/>
      <c r="AF182" s="8"/>
      <c r="AG182" s="115"/>
      <c r="AH182" s="8" t="s">
        <v>4845</v>
      </c>
      <c r="AI182" s="8" t="s">
        <v>4845</v>
      </c>
      <c r="AJ182" s="115"/>
      <c r="AK182" s="115"/>
      <c r="AL182" s="115"/>
      <c r="AM182" s="115"/>
      <c r="AN182" s="115"/>
      <c r="AO182" s="115"/>
      <c r="AP182" s="115"/>
      <c r="AQ182" s="115"/>
      <c r="AR182" s="115"/>
      <c r="AS182" s="115"/>
      <c r="AT182" s="115"/>
      <c r="AU182" s="115"/>
      <c r="AV182" s="115"/>
      <c r="AW182" s="115"/>
      <c r="AX182" s="115"/>
      <c r="AY182" s="115"/>
      <c r="AZ182" s="115"/>
      <c r="BA182" s="115"/>
      <c r="BB182" s="115"/>
      <c r="BC182" s="115"/>
      <c r="BD182" s="115"/>
      <c r="BE182" s="115"/>
      <c r="BF182" s="115"/>
      <c r="BG182" s="115"/>
      <c r="BH182" s="115"/>
      <c r="BI182" s="115"/>
      <c r="BJ182" s="115"/>
      <c r="BK182" s="115"/>
      <c r="BL182" s="115"/>
      <c r="BM182" s="115"/>
      <c r="BN182" s="115"/>
      <c r="BO182" s="8"/>
      <c r="BP182" s="8"/>
      <c r="BQ182" s="8"/>
      <c r="BR182" s="8"/>
      <c r="BS182" s="8"/>
      <c r="BT182" s="8"/>
      <c r="BU182" s="8"/>
      <c r="BV182" s="8"/>
      <c r="BW182" s="8"/>
      <c r="BX182" s="8"/>
      <c r="BY182" s="8"/>
      <c r="BZ182" s="8"/>
      <c r="CA182" s="8"/>
      <c r="CB182" s="8"/>
      <c r="CC182" s="8"/>
      <c r="CD182" s="100"/>
      <c r="CE182" s="8" t="str">
        <f t="shared" si="19"/>
        <v>DNC</v>
      </c>
      <c r="CF182" s="8" t="str">
        <f t="shared" si="21"/>
        <v>DNC</v>
      </c>
      <c r="CG182" s="8" t="str">
        <f t="shared" si="22"/>
        <v>DNC</v>
      </c>
      <c r="CH182" s="8" t="str">
        <f t="shared" si="23"/>
        <v>DNC</v>
      </c>
      <c r="CI182" s="8">
        <v>1</v>
      </c>
      <c r="CJ182" s="8" t="s">
        <v>45</v>
      </c>
      <c r="CK182" s="8"/>
      <c r="CL182" s="8"/>
      <c r="CM182" s="8"/>
      <c r="CN182" s="8"/>
      <c r="CO182" s="8"/>
      <c r="CP182" s="8"/>
      <c r="CQ182" s="8" t="s">
        <v>1085</v>
      </c>
      <c r="CR182" s="8" t="s">
        <v>745</v>
      </c>
      <c r="CS182" s="8"/>
      <c r="CT182" s="8" t="s">
        <v>753</v>
      </c>
      <c r="CU182" s="100" t="s">
        <v>747</v>
      </c>
      <c r="CV182" s="8"/>
      <c r="CY182" s="100"/>
      <c r="CZ182" s="8" t="str">
        <f t="shared" si="24"/>
        <v>DNC</v>
      </c>
      <c r="DA182" s="8" t="str">
        <f t="shared" si="25"/>
        <v>DNC</v>
      </c>
      <c r="DB182" s="8" t="str">
        <f t="shared" si="26"/>
        <v>DNC</v>
      </c>
      <c r="DC182" s="8" t="str">
        <f t="shared" si="27"/>
        <v>DNC</v>
      </c>
      <c r="DD182" s="8">
        <v>1</v>
      </c>
      <c r="DE182" s="8" t="s">
        <v>45</v>
      </c>
      <c r="DF182" s="8" t="s">
        <v>45</v>
      </c>
      <c r="DG182" s="8"/>
      <c r="DH182" s="8"/>
      <c r="DI182" s="8"/>
      <c r="DJ182" s="8"/>
      <c r="DK182" s="8"/>
      <c r="DL182" s="8" t="s">
        <v>1085</v>
      </c>
      <c r="DM182" s="8" t="s">
        <v>745</v>
      </c>
      <c r="DN182" s="8"/>
      <c r="DO182" s="8" t="s">
        <v>753</v>
      </c>
      <c r="DP182" s="100" t="s">
        <v>747</v>
      </c>
      <c r="DQ182" s="8"/>
      <c r="DR182" s="8"/>
      <c r="DS182" s="8"/>
      <c r="DT182" s="8"/>
    </row>
    <row r="183" spans="1:124">
      <c r="A183" s="115"/>
      <c r="B183" s="89">
        <v>180</v>
      </c>
      <c r="C183" s="8"/>
      <c r="D183" s="8"/>
      <c r="E183" s="8" t="s">
        <v>4851</v>
      </c>
      <c r="F183" s="8" t="s">
        <v>4852</v>
      </c>
      <c r="G183" s="8"/>
      <c r="H183" s="8"/>
      <c r="I183" s="8"/>
      <c r="J183" s="8"/>
      <c r="K183" s="8"/>
      <c r="L183" s="8"/>
      <c r="M183" s="8"/>
      <c r="N183" s="8"/>
      <c r="O183" s="8"/>
      <c r="P183" s="8" t="s">
        <v>4843</v>
      </c>
      <c r="Q183" s="124" t="s">
        <v>4844</v>
      </c>
      <c r="R183" s="8"/>
      <c r="S183" s="8"/>
      <c r="T183" s="8"/>
      <c r="U183" s="8"/>
      <c r="V183" s="8"/>
      <c r="W183" s="8"/>
      <c r="X183" s="8"/>
      <c r="Y183" s="8"/>
      <c r="Z183" s="8"/>
      <c r="AA183" s="8"/>
      <c r="AB183" s="8"/>
      <c r="AC183" s="8" t="s">
        <v>1994</v>
      </c>
      <c r="AD183" s="8" t="str">
        <f t="shared" si="20"/>
        <v>DNC,,,,,,,,,,,,,</v>
      </c>
      <c r="AE183" s="8"/>
      <c r="AF183" s="8"/>
      <c r="AG183" s="115"/>
      <c r="AH183" s="8" t="s">
        <v>4845</v>
      </c>
      <c r="AI183" s="8" t="s">
        <v>4845</v>
      </c>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5"/>
      <c r="BO183" s="8"/>
      <c r="BP183" s="8"/>
      <c r="BQ183" s="8"/>
      <c r="BR183" s="8"/>
      <c r="BS183" s="8"/>
      <c r="BT183" s="8"/>
      <c r="BU183" s="8"/>
      <c r="BV183" s="8"/>
      <c r="BW183" s="8"/>
      <c r="BX183" s="8"/>
      <c r="BY183" s="8"/>
      <c r="BZ183" s="8"/>
      <c r="CA183" s="8"/>
      <c r="CB183" s="8"/>
      <c r="CC183" s="8"/>
      <c r="CD183" s="100"/>
      <c r="CE183" s="8" t="str">
        <f t="shared" si="19"/>
        <v>DNC</v>
      </c>
      <c r="CF183" s="8" t="str">
        <f t="shared" si="21"/>
        <v>DNC</v>
      </c>
      <c r="CG183" s="8" t="str">
        <f t="shared" si="22"/>
        <v>DNC</v>
      </c>
      <c r="CH183" s="8" t="str">
        <f t="shared" si="23"/>
        <v>DNC</v>
      </c>
      <c r="CI183" s="8">
        <v>1</v>
      </c>
      <c r="CJ183" s="8" t="s">
        <v>45</v>
      </c>
      <c r="CK183" s="8"/>
      <c r="CL183" s="8"/>
      <c r="CM183" s="8"/>
      <c r="CN183" s="8"/>
      <c r="CO183" s="8"/>
      <c r="CP183" s="8"/>
      <c r="CQ183" s="8" t="s">
        <v>1085</v>
      </c>
      <c r="CR183" s="8" t="s">
        <v>745</v>
      </c>
      <c r="CS183" s="8"/>
      <c r="CT183" s="8" t="s">
        <v>753</v>
      </c>
      <c r="CU183" s="100" t="s">
        <v>747</v>
      </c>
      <c r="CV183" s="8"/>
      <c r="CY183" s="100"/>
      <c r="CZ183" s="8" t="str">
        <f t="shared" si="24"/>
        <v>DNC</v>
      </c>
      <c r="DA183" s="8" t="str">
        <f t="shared" si="25"/>
        <v>DNC</v>
      </c>
      <c r="DB183" s="8" t="str">
        <f t="shared" si="26"/>
        <v>DNC</v>
      </c>
      <c r="DC183" s="8" t="str">
        <f t="shared" si="27"/>
        <v>DNC</v>
      </c>
      <c r="DD183" s="8">
        <v>1</v>
      </c>
      <c r="DE183" s="8" t="s">
        <v>45</v>
      </c>
      <c r="DF183" s="8" t="s">
        <v>45</v>
      </c>
      <c r="DG183" s="8"/>
      <c r="DH183" s="8"/>
      <c r="DI183" s="8"/>
      <c r="DJ183" s="8"/>
      <c r="DK183" s="8"/>
      <c r="DL183" s="8" t="s">
        <v>1085</v>
      </c>
      <c r="DM183" s="8" t="s">
        <v>745</v>
      </c>
      <c r="DN183" s="8"/>
      <c r="DO183" s="8" t="s">
        <v>753</v>
      </c>
      <c r="DP183" s="100" t="s">
        <v>747</v>
      </c>
      <c r="DQ183" s="8"/>
      <c r="DR183" s="8"/>
      <c r="DS183" s="8"/>
      <c r="DT183" s="8"/>
    </row>
    <row r="184" spans="1:124">
      <c r="A184" s="115"/>
      <c r="B184" s="89">
        <v>181</v>
      </c>
      <c r="C184" s="8"/>
      <c r="D184" s="8"/>
      <c r="E184" s="8" t="s">
        <v>4853</v>
      </c>
      <c r="F184" s="8" t="s">
        <v>4854</v>
      </c>
      <c r="G184" s="8"/>
      <c r="H184" s="8"/>
      <c r="I184" s="8"/>
      <c r="J184" s="8"/>
      <c r="K184" s="8"/>
      <c r="L184" s="8"/>
      <c r="M184" s="8"/>
      <c r="N184" s="8"/>
      <c r="O184" s="8"/>
      <c r="P184" s="8" t="s">
        <v>4843</v>
      </c>
      <c r="Q184" s="124" t="s">
        <v>4844</v>
      </c>
      <c r="R184" s="8"/>
      <c r="S184" s="8"/>
      <c r="T184" s="8"/>
      <c r="U184" s="8"/>
      <c r="V184" s="8"/>
      <c r="W184" s="8"/>
      <c r="X184" s="8"/>
      <c r="Y184" s="8"/>
      <c r="Z184" s="8"/>
      <c r="AA184" s="8"/>
      <c r="AB184" s="8"/>
      <c r="AC184" s="8" t="s">
        <v>1994</v>
      </c>
      <c r="AD184" s="8" t="str">
        <f t="shared" si="20"/>
        <v>DNC,,,,,,,,,,,,,</v>
      </c>
      <c r="AE184" s="8"/>
      <c r="AF184" s="8"/>
      <c r="AG184" s="115"/>
      <c r="AH184" s="8" t="s">
        <v>4845</v>
      </c>
      <c r="AI184" s="8" t="s">
        <v>4845</v>
      </c>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8"/>
      <c r="BP184" s="8"/>
      <c r="BQ184" s="8"/>
      <c r="BR184" s="8"/>
      <c r="BS184" s="8"/>
      <c r="BT184" s="8"/>
      <c r="BU184" s="8"/>
      <c r="BV184" s="8"/>
      <c r="BW184" s="8"/>
      <c r="BX184" s="8"/>
      <c r="BY184" s="8"/>
      <c r="BZ184" s="8"/>
      <c r="CA184" s="8"/>
      <c r="CB184" s="8"/>
      <c r="CC184" s="8"/>
      <c r="CD184" s="100"/>
      <c r="CE184" s="8" t="str">
        <f t="shared" si="19"/>
        <v>DNC</v>
      </c>
      <c r="CF184" s="8" t="str">
        <f t="shared" si="21"/>
        <v>DNC</v>
      </c>
      <c r="CG184" s="8" t="str">
        <f t="shared" si="22"/>
        <v>DNC</v>
      </c>
      <c r="CH184" s="8" t="str">
        <f t="shared" si="23"/>
        <v>DNC</v>
      </c>
      <c r="CI184" s="8">
        <v>1</v>
      </c>
      <c r="CJ184" s="8" t="s">
        <v>45</v>
      </c>
      <c r="CK184" s="8"/>
      <c r="CL184" s="8"/>
      <c r="CM184" s="8"/>
      <c r="CN184" s="8"/>
      <c r="CO184" s="8"/>
      <c r="CP184" s="8"/>
      <c r="CQ184" s="8" t="s">
        <v>1085</v>
      </c>
      <c r="CR184" s="8" t="s">
        <v>745</v>
      </c>
      <c r="CS184" s="8"/>
      <c r="CT184" s="8" t="s">
        <v>753</v>
      </c>
      <c r="CU184" s="100" t="s">
        <v>747</v>
      </c>
      <c r="CV184" s="8"/>
      <c r="CY184" s="100"/>
      <c r="CZ184" s="8" t="str">
        <f t="shared" si="24"/>
        <v>DNC</v>
      </c>
      <c r="DA184" s="8" t="str">
        <f t="shared" si="25"/>
        <v>DNC</v>
      </c>
      <c r="DB184" s="8" t="str">
        <f t="shared" si="26"/>
        <v>DNC</v>
      </c>
      <c r="DC184" s="8" t="str">
        <f t="shared" si="27"/>
        <v>DNC</v>
      </c>
      <c r="DD184" s="8">
        <v>1</v>
      </c>
      <c r="DE184" s="8" t="s">
        <v>45</v>
      </c>
      <c r="DF184" s="8" t="s">
        <v>45</v>
      </c>
      <c r="DG184" s="8"/>
      <c r="DH184" s="8"/>
      <c r="DI184" s="8"/>
      <c r="DJ184" s="8"/>
      <c r="DK184" s="8"/>
      <c r="DL184" s="8" t="s">
        <v>1085</v>
      </c>
      <c r="DM184" s="8" t="s">
        <v>745</v>
      </c>
      <c r="DN184" s="8"/>
      <c r="DO184" s="8" t="s">
        <v>753</v>
      </c>
      <c r="DP184" s="100" t="s">
        <v>747</v>
      </c>
      <c r="DQ184" s="8"/>
      <c r="DR184" s="8"/>
      <c r="DS184" s="8"/>
      <c r="DT184" s="8"/>
    </row>
    <row r="185" spans="1:124">
      <c r="A185" s="115"/>
      <c r="B185" s="89">
        <v>182</v>
      </c>
      <c r="C185" s="8"/>
      <c r="D185" s="8"/>
      <c r="E185" s="8" t="s">
        <v>4855</v>
      </c>
      <c r="F185" s="8" t="s">
        <v>4856</v>
      </c>
      <c r="G185" s="8"/>
      <c r="H185" s="8"/>
      <c r="I185" s="8"/>
      <c r="J185" s="8"/>
      <c r="K185" s="8"/>
      <c r="L185" s="8"/>
      <c r="M185" s="8"/>
      <c r="N185" s="8"/>
      <c r="O185" s="8"/>
      <c r="P185" s="8" t="s">
        <v>4843</v>
      </c>
      <c r="Q185" s="124" t="s">
        <v>4844</v>
      </c>
      <c r="R185" s="8"/>
      <c r="S185" s="8"/>
      <c r="T185" s="8"/>
      <c r="U185" s="8"/>
      <c r="V185" s="8"/>
      <c r="W185" s="8"/>
      <c r="X185" s="8"/>
      <c r="Y185" s="8"/>
      <c r="Z185" s="8"/>
      <c r="AA185" s="8"/>
      <c r="AB185" s="8"/>
      <c r="AC185" s="8" t="s">
        <v>1994</v>
      </c>
      <c r="AD185" s="8" t="str">
        <f t="shared" si="20"/>
        <v>DNC,,,,,,,,,,,,,</v>
      </c>
      <c r="AE185" s="8"/>
      <c r="AF185" s="8"/>
      <c r="AG185" s="115"/>
      <c r="AH185" s="8" t="s">
        <v>4845</v>
      </c>
      <c r="AI185" s="8" t="s">
        <v>4845</v>
      </c>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15"/>
      <c r="BE185" s="115"/>
      <c r="BF185" s="115"/>
      <c r="BG185" s="115"/>
      <c r="BH185" s="115"/>
      <c r="BI185" s="115"/>
      <c r="BJ185" s="115"/>
      <c r="BK185" s="115"/>
      <c r="BL185" s="115"/>
      <c r="BM185" s="115"/>
      <c r="BN185" s="115"/>
      <c r="BO185" s="8"/>
      <c r="BP185" s="8"/>
      <c r="BQ185" s="8"/>
      <c r="BR185" s="8"/>
      <c r="BS185" s="8"/>
      <c r="BT185" s="8"/>
      <c r="BU185" s="8"/>
      <c r="BV185" s="8"/>
      <c r="BW185" s="8"/>
      <c r="BX185" s="8"/>
      <c r="BY185" s="8"/>
      <c r="BZ185" s="8"/>
      <c r="CA185" s="8"/>
      <c r="CB185" s="8"/>
      <c r="CC185" s="8"/>
      <c r="CD185" s="100"/>
      <c r="CE185" s="8" t="str">
        <f t="shared" si="19"/>
        <v>DNC</v>
      </c>
      <c r="CF185" s="8" t="str">
        <f t="shared" si="21"/>
        <v>DNC</v>
      </c>
      <c r="CG185" s="8" t="str">
        <f t="shared" si="22"/>
        <v>DNC</v>
      </c>
      <c r="CH185" s="8" t="str">
        <f t="shared" si="23"/>
        <v>DNC</v>
      </c>
      <c r="CI185" s="8">
        <v>1</v>
      </c>
      <c r="CJ185" s="8"/>
      <c r="CK185" s="8"/>
      <c r="CL185" s="8"/>
      <c r="CM185" s="8"/>
      <c r="CN185" s="8"/>
      <c r="CO185" s="8"/>
      <c r="CP185" s="8"/>
      <c r="CQ185" s="8" t="s">
        <v>1085</v>
      </c>
      <c r="CR185" s="8" t="s">
        <v>745</v>
      </c>
      <c r="CS185" s="8"/>
      <c r="CT185" s="8" t="s">
        <v>753</v>
      </c>
      <c r="CU185" s="100" t="s">
        <v>747</v>
      </c>
      <c r="CV185" s="8"/>
      <c r="CY185" s="100"/>
      <c r="CZ185" s="8" t="str">
        <f t="shared" si="24"/>
        <v>DNC</v>
      </c>
      <c r="DA185" s="8" t="str">
        <f t="shared" si="25"/>
        <v>DNC</v>
      </c>
      <c r="DB185" s="8" t="str">
        <f t="shared" si="26"/>
        <v>DNC</v>
      </c>
      <c r="DC185" s="8" t="str">
        <f t="shared" si="27"/>
        <v>DNC</v>
      </c>
      <c r="DD185" s="8">
        <v>1</v>
      </c>
      <c r="DE185" s="8" t="s">
        <v>45</v>
      </c>
      <c r="DF185" s="8" t="s">
        <v>45</v>
      </c>
      <c r="DG185" s="8"/>
      <c r="DH185" s="8"/>
      <c r="DI185" s="8"/>
      <c r="DJ185" s="8"/>
      <c r="DK185" s="8"/>
      <c r="DL185" s="8" t="s">
        <v>1085</v>
      </c>
      <c r="DM185" s="8" t="s">
        <v>745</v>
      </c>
      <c r="DN185" s="8"/>
      <c r="DO185" s="8" t="s">
        <v>753</v>
      </c>
      <c r="DP185" s="100" t="s">
        <v>747</v>
      </c>
      <c r="DQ185" s="8"/>
      <c r="DR185" s="8"/>
      <c r="DS185" s="8"/>
      <c r="DT185" s="8"/>
    </row>
    <row r="186" spans="1:124">
      <c r="A186" s="115"/>
      <c r="B186" s="89">
        <v>183</v>
      </c>
      <c r="C186" s="8"/>
      <c r="D186" s="8"/>
      <c r="E186" s="8" t="s">
        <v>4857</v>
      </c>
      <c r="F186" s="8" t="s">
        <v>4858</v>
      </c>
      <c r="G186" s="8"/>
      <c r="H186" s="8"/>
      <c r="I186" s="8"/>
      <c r="J186" s="8"/>
      <c r="K186" s="8"/>
      <c r="L186" s="8"/>
      <c r="M186" s="8"/>
      <c r="N186" s="8"/>
      <c r="O186" s="8"/>
      <c r="P186" s="8" t="s">
        <v>4843</v>
      </c>
      <c r="Q186" s="124" t="s">
        <v>4844</v>
      </c>
      <c r="R186" s="8"/>
      <c r="S186" s="8"/>
      <c r="T186" s="8"/>
      <c r="U186" s="8"/>
      <c r="V186" s="8"/>
      <c r="W186" s="8"/>
      <c r="X186" s="8"/>
      <c r="Y186" s="8"/>
      <c r="Z186" s="8"/>
      <c r="AA186" s="8"/>
      <c r="AB186" s="8"/>
      <c r="AC186" s="8" t="s">
        <v>1994</v>
      </c>
      <c r="AD186" s="8" t="str">
        <f t="shared" si="20"/>
        <v>DNC,,,,,,,,,,,,,</v>
      </c>
      <c r="AE186" s="8"/>
      <c r="AF186" s="8"/>
      <c r="AG186" s="115"/>
      <c r="AH186" s="8" t="s">
        <v>4845</v>
      </c>
      <c r="AI186" s="8" t="s">
        <v>4845</v>
      </c>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8"/>
      <c r="BP186" s="8"/>
      <c r="BQ186" s="8"/>
      <c r="BR186" s="8"/>
      <c r="BS186" s="8"/>
      <c r="BT186" s="8"/>
      <c r="BU186" s="8"/>
      <c r="BV186" s="8"/>
      <c r="BW186" s="8"/>
      <c r="BX186" s="8"/>
      <c r="BY186" s="8"/>
      <c r="BZ186" s="8"/>
      <c r="CA186" s="8"/>
      <c r="CB186" s="8"/>
      <c r="CC186" s="8"/>
      <c r="CD186" s="100"/>
      <c r="CE186" s="8" t="str">
        <f t="shared" si="19"/>
        <v>DNC</v>
      </c>
      <c r="CF186" s="8" t="str">
        <f t="shared" si="21"/>
        <v>DNC</v>
      </c>
      <c r="CG186" s="8" t="str">
        <f t="shared" si="22"/>
        <v>DNC</v>
      </c>
      <c r="CH186" s="8" t="str">
        <f t="shared" si="23"/>
        <v>DNC</v>
      </c>
      <c r="CI186" s="8">
        <v>1</v>
      </c>
      <c r="CJ186" s="8"/>
      <c r="CK186" s="8"/>
      <c r="CL186" s="8"/>
      <c r="CM186" s="8" t="s">
        <v>2009</v>
      </c>
      <c r="CN186" s="8"/>
      <c r="CO186" s="8" t="s">
        <v>2996</v>
      </c>
      <c r="CP186" s="8"/>
      <c r="CQ186" s="8" t="s">
        <v>1084</v>
      </c>
      <c r="CR186" s="8" t="s">
        <v>745</v>
      </c>
      <c r="CS186" s="8" t="s">
        <v>774</v>
      </c>
      <c r="CT186" s="8" t="s">
        <v>753</v>
      </c>
      <c r="CU186" s="100" t="s">
        <v>747</v>
      </c>
      <c r="CV186" s="8"/>
      <c r="CY186" s="100"/>
      <c r="CZ186" s="8">
        <f t="shared" si="24"/>
        <v>0</v>
      </c>
      <c r="DA186" s="8">
        <f t="shared" si="25"/>
        <v>0</v>
      </c>
      <c r="DB186" s="8">
        <f t="shared" si="26"/>
        <v>0</v>
      </c>
      <c r="DC186" s="8">
        <f t="shared" si="27"/>
        <v>0</v>
      </c>
      <c r="DD186" s="8" t="s">
        <v>2428</v>
      </c>
      <c r="DE186" s="8" t="s">
        <v>4859</v>
      </c>
      <c r="DF186" s="8" t="s">
        <v>2999</v>
      </c>
      <c r="DG186" s="8" t="s">
        <v>2009</v>
      </c>
      <c r="DH186" s="8"/>
      <c r="DI186" s="8" t="s">
        <v>2996</v>
      </c>
      <c r="DJ186" s="8"/>
      <c r="DK186" s="8"/>
      <c r="DL186" s="8" t="s">
        <v>1084</v>
      </c>
      <c r="DM186" s="8" t="s">
        <v>745</v>
      </c>
      <c r="DN186" s="8" t="s">
        <v>774</v>
      </c>
      <c r="DO186" s="8" t="s">
        <v>753</v>
      </c>
      <c r="DP186" s="100" t="s">
        <v>747</v>
      </c>
      <c r="DQ186" s="8"/>
      <c r="DR186" s="8"/>
      <c r="DS186" s="8"/>
      <c r="DT186" s="8"/>
    </row>
    <row r="187" spans="1:124">
      <c r="A187" s="115"/>
      <c r="B187" s="89">
        <v>184</v>
      </c>
      <c r="C187" s="8"/>
      <c r="D187" s="8"/>
      <c r="E187" s="8" t="s">
        <v>4860</v>
      </c>
      <c r="F187" s="8" t="s">
        <v>4861</v>
      </c>
      <c r="G187" s="8"/>
      <c r="H187" s="8"/>
      <c r="I187" s="8"/>
      <c r="J187" s="8"/>
      <c r="K187" s="8"/>
      <c r="L187" s="8"/>
      <c r="M187" s="8"/>
      <c r="N187" s="8"/>
      <c r="O187" s="8"/>
      <c r="P187" s="8" t="s">
        <v>4843</v>
      </c>
      <c r="Q187" s="124" t="s">
        <v>4844</v>
      </c>
      <c r="R187" s="8"/>
      <c r="S187" s="8"/>
      <c r="T187" s="8"/>
      <c r="U187" s="8"/>
      <c r="V187" s="8"/>
      <c r="W187" s="8"/>
      <c r="X187" s="8"/>
      <c r="Y187" s="8"/>
      <c r="Z187" s="8"/>
      <c r="AA187" s="8"/>
      <c r="AB187" s="8"/>
      <c r="AC187" s="8" t="s">
        <v>1994</v>
      </c>
      <c r="AD187" s="8" t="str">
        <f t="shared" si="20"/>
        <v>DNC,,,,,,,,,,,,,</v>
      </c>
      <c r="AE187" s="8"/>
      <c r="AF187" s="8"/>
      <c r="AG187" s="115"/>
      <c r="AH187" s="8" t="s">
        <v>4845</v>
      </c>
      <c r="AI187" s="8" t="s">
        <v>4845</v>
      </c>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8"/>
      <c r="BP187" s="8"/>
      <c r="BQ187" s="8"/>
      <c r="BR187" s="8"/>
      <c r="BS187" s="8"/>
      <c r="BT187" s="8"/>
      <c r="BU187" s="8"/>
      <c r="BV187" s="8"/>
      <c r="BW187" s="8"/>
      <c r="BX187" s="8"/>
      <c r="BY187" s="8"/>
      <c r="BZ187" s="8"/>
      <c r="CA187" s="8"/>
      <c r="CB187" s="8"/>
      <c r="CC187" s="8"/>
      <c r="CD187" s="100"/>
      <c r="CE187" s="8" t="str">
        <f t="shared" si="19"/>
        <v>DNC</v>
      </c>
      <c r="CF187" s="8" t="str">
        <f t="shared" si="21"/>
        <v>DNC</v>
      </c>
      <c r="CG187" s="8" t="str">
        <f t="shared" si="22"/>
        <v>DNC</v>
      </c>
      <c r="CH187" s="8" t="str">
        <f t="shared" si="23"/>
        <v>DNC</v>
      </c>
      <c r="CI187" s="8">
        <v>1</v>
      </c>
      <c r="CJ187" s="8"/>
      <c r="CK187" s="8"/>
      <c r="CL187" s="8"/>
      <c r="CM187" s="8" t="s">
        <v>2009</v>
      </c>
      <c r="CN187" s="8"/>
      <c r="CO187" s="8" t="s">
        <v>2996</v>
      </c>
      <c r="CP187" s="8"/>
      <c r="CQ187" s="8" t="s">
        <v>1085</v>
      </c>
      <c r="CR187" s="8" t="s">
        <v>745</v>
      </c>
      <c r="CS187" s="8" t="s">
        <v>774</v>
      </c>
      <c r="CT187" s="8" t="s">
        <v>753</v>
      </c>
      <c r="CU187" s="100" t="s">
        <v>747</v>
      </c>
      <c r="CV187" s="8"/>
      <c r="CY187" s="100"/>
      <c r="CZ187" s="8">
        <f t="shared" si="24"/>
        <v>0</v>
      </c>
      <c r="DA187" s="8">
        <f t="shared" si="25"/>
        <v>0</v>
      </c>
      <c r="DB187" s="8">
        <f t="shared" si="26"/>
        <v>0</v>
      </c>
      <c r="DC187" s="8">
        <f t="shared" si="27"/>
        <v>0</v>
      </c>
      <c r="DD187" s="8" t="s">
        <v>2428</v>
      </c>
      <c r="DE187" s="8" t="s">
        <v>4862</v>
      </c>
      <c r="DF187" s="8" t="s">
        <v>2999</v>
      </c>
      <c r="DG187" s="8" t="s">
        <v>2009</v>
      </c>
      <c r="DH187" s="8"/>
      <c r="DI187" s="8" t="s">
        <v>2996</v>
      </c>
      <c r="DJ187" s="8"/>
      <c r="DK187" s="8"/>
      <c r="DL187" s="8" t="s">
        <v>1085</v>
      </c>
      <c r="DM187" s="8" t="s">
        <v>745</v>
      </c>
      <c r="DN187" s="8" t="s">
        <v>774</v>
      </c>
      <c r="DO187" s="8" t="s">
        <v>753</v>
      </c>
      <c r="DP187" s="100" t="s">
        <v>747</v>
      </c>
      <c r="DQ187" s="8"/>
      <c r="DR187" s="8"/>
      <c r="DS187" s="8"/>
      <c r="DT187" s="8"/>
    </row>
    <row r="188" spans="1:124">
      <c r="A188" s="115"/>
      <c r="B188" s="89">
        <v>185</v>
      </c>
      <c r="C188" s="8"/>
      <c r="D188" s="8"/>
      <c r="E188" s="8" t="s">
        <v>4863</v>
      </c>
      <c r="F188" s="8" t="s">
        <v>4864</v>
      </c>
      <c r="G188" s="8"/>
      <c r="H188" s="8"/>
      <c r="I188" s="8"/>
      <c r="J188" s="8"/>
      <c r="K188" s="8"/>
      <c r="L188" s="8"/>
      <c r="M188" s="8"/>
      <c r="N188" s="8"/>
      <c r="O188" s="8"/>
      <c r="P188" s="8" t="s">
        <v>4843</v>
      </c>
      <c r="Q188" s="124" t="s">
        <v>4844</v>
      </c>
      <c r="R188" s="8"/>
      <c r="S188" s="8"/>
      <c r="T188" s="8"/>
      <c r="U188" s="8"/>
      <c r="V188" s="8"/>
      <c r="W188" s="8"/>
      <c r="X188" s="8"/>
      <c r="Y188" s="8"/>
      <c r="Z188" s="8"/>
      <c r="AA188" s="8"/>
      <c r="AB188" s="8"/>
      <c r="AC188" s="8" t="s">
        <v>1994</v>
      </c>
      <c r="AD188" s="8" t="str">
        <f t="shared" si="20"/>
        <v>DNC,,,,,,,,,,,,,</v>
      </c>
      <c r="AE188" s="8"/>
      <c r="AF188" s="8"/>
      <c r="AG188" s="115"/>
      <c r="AH188" s="8" t="s">
        <v>4845</v>
      </c>
      <c r="AI188" s="8" t="s">
        <v>4845</v>
      </c>
      <c r="AJ188" s="115"/>
      <c r="AK188" s="115"/>
      <c r="AL188" s="115"/>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8"/>
      <c r="BP188" s="8"/>
      <c r="BQ188" s="8"/>
      <c r="BR188" s="8"/>
      <c r="BS188" s="8"/>
      <c r="BT188" s="8"/>
      <c r="BU188" s="8"/>
      <c r="BV188" s="8"/>
      <c r="BW188" s="8"/>
      <c r="BX188" s="8"/>
      <c r="BY188" s="8"/>
      <c r="BZ188" s="8"/>
      <c r="CA188" s="8"/>
      <c r="CB188" s="8"/>
      <c r="CC188" s="8"/>
      <c r="CD188" s="100"/>
      <c r="CE188" s="8" t="str">
        <f t="shared" ref="CE188:CE251" si="28">IF($AC188 = "NO",$AH188,IF(CF188 = "Invalid PM Setting", CF188, IF(OR($BH188 = CI188,$BK188 = CI188,$BN188 = CI188,$BQ188 = CI188,$BT188 = CI188,$BW188 = CI188,$BZ188 = CI188), "Select QUP Port",CF188)))</f>
        <v>DNC</v>
      </c>
      <c r="CF188" s="8" t="str">
        <f t="shared" si="21"/>
        <v>DNC</v>
      </c>
      <c r="CG188" s="8" t="str">
        <f t="shared" si="22"/>
        <v>DNC</v>
      </c>
      <c r="CH188" s="8" t="str">
        <f t="shared" si="23"/>
        <v>DNC</v>
      </c>
      <c r="CI188" s="8">
        <v>1</v>
      </c>
      <c r="CJ188" s="8"/>
      <c r="CK188" s="8"/>
      <c r="CL188" s="8"/>
      <c r="CM188" s="8"/>
      <c r="CN188" s="8"/>
      <c r="CO188" s="8"/>
      <c r="CP188" s="8"/>
      <c r="CQ188" s="8" t="s">
        <v>1085</v>
      </c>
      <c r="CR188" s="8" t="s">
        <v>745</v>
      </c>
      <c r="CS188" s="8"/>
      <c r="CT188" s="8" t="s">
        <v>746</v>
      </c>
      <c r="CU188" s="100" t="s">
        <v>747</v>
      </c>
      <c r="CV188" s="8"/>
      <c r="CY188" s="100"/>
      <c r="CZ188" s="8" t="str">
        <f t="shared" si="24"/>
        <v>DNC</v>
      </c>
      <c r="DA188" s="8" t="str">
        <f t="shared" si="25"/>
        <v>DNC</v>
      </c>
      <c r="DB188" s="8" t="str">
        <f t="shared" si="26"/>
        <v>DNC</v>
      </c>
      <c r="DC188" s="8" t="str">
        <f t="shared" si="27"/>
        <v>DNC</v>
      </c>
      <c r="DD188" s="8">
        <v>1</v>
      </c>
      <c r="DE188" s="8" t="s">
        <v>957</v>
      </c>
      <c r="DF188" s="8" t="s">
        <v>3556</v>
      </c>
      <c r="DG188" s="8"/>
      <c r="DH188" s="8"/>
      <c r="DI188" s="8"/>
      <c r="DJ188" s="8"/>
      <c r="DK188" s="8"/>
      <c r="DL188" s="8" t="s">
        <v>1085</v>
      </c>
      <c r="DM188" s="8" t="s">
        <v>745</v>
      </c>
      <c r="DN188" s="8"/>
      <c r="DO188" s="8" t="s">
        <v>746</v>
      </c>
      <c r="DP188" s="100" t="s">
        <v>747</v>
      </c>
      <c r="DQ188" s="8"/>
      <c r="DR188" s="8"/>
      <c r="DS188" s="8"/>
      <c r="DT188" s="8"/>
    </row>
    <row r="189" spans="1:124">
      <c r="A189" s="115"/>
      <c r="B189" s="89">
        <v>186</v>
      </c>
      <c r="C189" s="8"/>
      <c r="D189" s="8"/>
      <c r="E189" s="8" t="s">
        <v>4865</v>
      </c>
      <c r="F189" s="8" t="s">
        <v>4866</v>
      </c>
      <c r="G189" s="8"/>
      <c r="H189" s="8"/>
      <c r="I189" s="8"/>
      <c r="J189" s="8"/>
      <c r="K189" s="8"/>
      <c r="L189" s="8"/>
      <c r="M189" s="8"/>
      <c r="N189" s="8"/>
      <c r="O189" s="8"/>
      <c r="P189" s="8" t="s">
        <v>4843</v>
      </c>
      <c r="Q189" s="124" t="s">
        <v>4844</v>
      </c>
      <c r="R189" s="8"/>
      <c r="S189" s="8"/>
      <c r="T189" s="8"/>
      <c r="U189" s="8"/>
      <c r="V189" s="8"/>
      <c r="W189" s="8"/>
      <c r="X189" s="8"/>
      <c r="Y189" s="8"/>
      <c r="Z189" s="8"/>
      <c r="AA189" s="8"/>
      <c r="AB189" s="8"/>
      <c r="AC189" s="8" t="s">
        <v>1994</v>
      </c>
      <c r="AD189" s="8" t="str">
        <f t="shared" si="20"/>
        <v>DNC,,,,,,,,,,,,,</v>
      </c>
      <c r="AE189" s="8"/>
      <c r="AF189" s="8"/>
      <c r="AG189" s="115"/>
      <c r="AH189" s="8" t="s">
        <v>4845</v>
      </c>
      <c r="AI189" s="8" t="s">
        <v>4845</v>
      </c>
      <c r="AJ189" s="115"/>
      <c r="AK189" s="115"/>
      <c r="AL189" s="115"/>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8"/>
      <c r="BP189" s="8"/>
      <c r="BQ189" s="8"/>
      <c r="BR189" s="8"/>
      <c r="BS189" s="8"/>
      <c r="BT189" s="8"/>
      <c r="BU189" s="8"/>
      <c r="BV189" s="8"/>
      <c r="BW189" s="8"/>
      <c r="BX189" s="8"/>
      <c r="BY189" s="8"/>
      <c r="BZ189" s="8"/>
      <c r="CA189" s="8"/>
      <c r="CB189" s="8"/>
      <c r="CC189" s="8"/>
      <c r="CD189" s="100"/>
      <c r="CE189" s="8" t="str">
        <f t="shared" si="28"/>
        <v>DNC</v>
      </c>
      <c r="CF189" s="8" t="str">
        <f t="shared" si="21"/>
        <v>DNC</v>
      </c>
      <c r="CG189" s="8" t="str">
        <f t="shared" si="22"/>
        <v>DNC</v>
      </c>
      <c r="CH189" s="8" t="str">
        <f t="shared" si="23"/>
        <v>DNC</v>
      </c>
      <c r="CI189" s="8">
        <v>1</v>
      </c>
      <c r="CJ189" s="8"/>
      <c r="CK189" s="8"/>
      <c r="CL189" s="8"/>
      <c r="CM189" s="8"/>
      <c r="CN189" s="8"/>
      <c r="CO189" s="8"/>
      <c r="CP189" s="8"/>
      <c r="CQ189" s="8" t="s">
        <v>1083</v>
      </c>
      <c r="CR189" s="8" t="s">
        <v>745</v>
      </c>
      <c r="CS189" s="8" t="s">
        <v>759</v>
      </c>
      <c r="CT189" s="8" t="s">
        <v>746</v>
      </c>
      <c r="CU189" s="100" t="s">
        <v>747</v>
      </c>
      <c r="CV189" s="8"/>
      <c r="CY189" s="100"/>
      <c r="CZ189" s="8" t="str">
        <f t="shared" si="24"/>
        <v>DNC</v>
      </c>
      <c r="DA189" s="8" t="str">
        <f t="shared" si="25"/>
        <v>DNC</v>
      </c>
      <c r="DB189" s="8" t="str">
        <f t="shared" si="26"/>
        <v>DNC</v>
      </c>
      <c r="DC189" s="8" t="str">
        <f t="shared" si="27"/>
        <v>DNC</v>
      </c>
      <c r="DD189" s="8">
        <v>1</v>
      </c>
      <c r="DE189" s="8" t="s">
        <v>958</v>
      </c>
      <c r="DF189" s="8" t="s">
        <v>3556</v>
      </c>
      <c r="DG189" s="8"/>
      <c r="DH189" s="8"/>
      <c r="DI189" s="8"/>
      <c r="DJ189" s="8"/>
      <c r="DK189" s="8"/>
      <c r="DL189" s="8" t="s">
        <v>1083</v>
      </c>
      <c r="DM189" s="8" t="s">
        <v>745</v>
      </c>
      <c r="DN189" s="8" t="s">
        <v>759</v>
      </c>
      <c r="DO189" s="8" t="s">
        <v>746</v>
      </c>
      <c r="DP189" s="100" t="s">
        <v>747</v>
      </c>
      <c r="DQ189" s="8"/>
      <c r="DR189" s="8"/>
      <c r="DS189" s="8"/>
      <c r="DT189" s="8"/>
    </row>
    <row r="190" spans="1:124">
      <c r="A190" s="115"/>
      <c r="B190" s="89">
        <v>187</v>
      </c>
      <c r="C190" s="8"/>
      <c r="D190" s="8"/>
      <c r="E190" s="8" t="s">
        <v>4867</v>
      </c>
      <c r="F190" s="8" t="s">
        <v>4868</v>
      </c>
      <c r="G190" s="8"/>
      <c r="H190" s="8"/>
      <c r="I190" s="8"/>
      <c r="J190" s="8"/>
      <c r="K190" s="8"/>
      <c r="L190" s="8"/>
      <c r="M190" s="8"/>
      <c r="N190" s="8"/>
      <c r="O190" s="8"/>
      <c r="P190" s="8" t="s">
        <v>4843</v>
      </c>
      <c r="Q190" s="124" t="s">
        <v>4844</v>
      </c>
      <c r="R190" s="8"/>
      <c r="S190" s="8"/>
      <c r="T190" s="8"/>
      <c r="U190" s="8"/>
      <c r="V190" s="8"/>
      <c r="W190" s="8"/>
      <c r="X190" s="8"/>
      <c r="Y190" s="8"/>
      <c r="Z190" s="8"/>
      <c r="AA190" s="8"/>
      <c r="AB190" s="8"/>
      <c r="AC190" s="8" t="s">
        <v>1994</v>
      </c>
      <c r="AD190" s="8" t="str">
        <f t="shared" si="20"/>
        <v>DNC,,,,,,,,,,,,,</v>
      </c>
      <c r="AE190" s="8"/>
      <c r="AF190" s="8"/>
      <c r="AG190" s="115"/>
      <c r="AH190" s="8" t="s">
        <v>4845</v>
      </c>
      <c r="AI190" s="8" t="s">
        <v>4845</v>
      </c>
      <c r="AJ190" s="115"/>
      <c r="AK190" s="115"/>
      <c r="AL190" s="115"/>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8"/>
      <c r="BP190" s="8"/>
      <c r="BQ190" s="8"/>
      <c r="BR190" s="8"/>
      <c r="BS190" s="8"/>
      <c r="BT190" s="8"/>
      <c r="BU190" s="8"/>
      <c r="BV190" s="8"/>
      <c r="BW190" s="8"/>
      <c r="BX190" s="8"/>
      <c r="BY190" s="8"/>
      <c r="BZ190" s="8"/>
      <c r="CA190" s="8"/>
      <c r="CB190" s="8"/>
      <c r="CC190" s="8"/>
      <c r="CD190" s="100"/>
      <c r="CE190" s="8" t="str">
        <f t="shared" si="28"/>
        <v>DNC</v>
      </c>
      <c r="CF190" s="8" t="str">
        <f t="shared" si="21"/>
        <v>DNC</v>
      </c>
      <c r="CG190" s="8" t="str">
        <f t="shared" si="22"/>
        <v>DNC</v>
      </c>
      <c r="CH190" s="8" t="str">
        <f t="shared" si="23"/>
        <v>DNC</v>
      </c>
      <c r="CI190" s="8">
        <v>1</v>
      </c>
      <c r="CJ190" s="8"/>
      <c r="CK190" s="8"/>
      <c r="CL190" s="8"/>
      <c r="CM190" s="8"/>
      <c r="CN190" s="8"/>
      <c r="CO190" s="8"/>
      <c r="CP190" s="8"/>
      <c r="CQ190" s="8" t="s">
        <v>1085</v>
      </c>
      <c r="CR190" s="8" t="s">
        <v>745</v>
      </c>
      <c r="CS190" s="8"/>
      <c r="CT190" s="8" t="s">
        <v>746</v>
      </c>
      <c r="CU190" s="100" t="s">
        <v>747</v>
      </c>
      <c r="CV190" s="8"/>
      <c r="CY190" s="100"/>
      <c r="CZ190" s="8" t="str">
        <f t="shared" si="24"/>
        <v>DNC</v>
      </c>
      <c r="DA190" s="8" t="str">
        <f t="shared" si="25"/>
        <v>DNC</v>
      </c>
      <c r="DB190" s="8" t="str">
        <f t="shared" si="26"/>
        <v>DNC</v>
      </c>
      <c r="DC190" s="8" t="str">
        <f t="shared" si="27"/>
        <v>DNC</v>
      </c>
      <c r="DD190" s="8">
        <v>1</v>
      </c>
      <c r="DE190" s="8" t="s">
        <v>959</v>
      </c>
      <c r="DF190" s="8" t="s">
        <v>787</v>
      </c>
      <c r="DG190" s="8"/>
      <c r="DH190" s="8"/>
      <c r="DI190" s="8"/>
      <c r="DJ190" s="8"/>
      <c r="DK190" s="8"/>
      <c r="DL190" s="8" t="s">
        <v>1085</v>
      </c>
      <c r="DM190" s="8" t="s">
        <v>745</v>
      </c>
      <c r="DN190" s="8"/>
      <c r="DO190" s="8" t="s">
        <v>746</v>
      </c>
      <c r="DP190" s="100" t="s">
        <v>747</v>
      </c>
      <c r="DQ190" s="8"/>
      <c r="DR190" s="8"/>
      <c r="DS190" s="8"/>
      <c r="DT190" s="8"/>
    </row>
    <row r="191" spans="1:124">
      <c r="A191" s="115"/>
      <c r="B191" s="89">
        <v>188</v>
      </c>
      <c r="C191" s="8"/>
      <c r="D191" s="8"/>
      <c r="E191" s="8" t="s">
        <v>4869</v>
      </c>
      <c r="F191" s="8" t="s">
        <v>4870</v>
      </c>
      <c r="G191" s="8"/>
      <c r="H191" s="8"/>
      <c r="I191" s="8"/>
      <c r="J191" s="8"/>
      <c r="K191" s="8"/>
      <c r="L191" s="8"/>
      <c r="M191" s="8"/>
      <c r="N191" s="8"/>
      <c r="O191" s="8"/>
      <c r="P191" s="8" t="s">
        <v>4843</v>
      </c>
      <c r="Q191" s="124" t="s">
        <v>4844</v>
      </c>
      <c r="R191" s="8"/>
      <c r="S191" s="8"/>
      <c r="T191" s="8"/>
      <c r="U191" s="8"/>
      <c r="V191" s="8"/>
      <c r="W191" s="8"/>
      <c r="X191" s="8"/>
      <c r="Y191" s="8"/>
      <c r="Z191" s="8"/>
      <c r="AA191" s="8"/>
      <c r="AB191" s="8"/>
      <c r="AC191" s="8" t="s">
        <v>1994</v>
      </c>
      <c r="AD191" s="8" t="str">
        <f t="shared" si="20"/>
        <v>DNC,,,,,,,,,,,,,</v>
      </c>
      <c r="AE191" s="8"/>
      <c r="AF191" s="8"/>
      <c r="AG191" s="115"/>
      <c r="AH191" s="8" t="s">
        <v>4845</v>
      </c>
      <c r="AI191" s="8" t="s">
        <v>4845</v>
      </c>
      <c r="AJ191" s="115"/>
      <c r="AK191" s="115"/>
      <c r="AL191" s="115"/>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8"/>
      <c r="BP191" s="8"/>
      <c r="BQ191" s="8"/>
      <c r="BR191" s="8"/>
      <c r="BS191" s="8"/>
      <c r="BT191" s="8"/>
      <c r="BU191" s="8"/>
      <c r="BV191" s="8"/>
      <c r="BW191" s="8"/>
      <c r="BX191" s="8"/>
      <c r="BY191" s="8"/>
      <c r="BZ191" s="8"/>
      <c r="CA191" s="8"/>
      <c r="CB191" s="8"/>
      <c r="CC191" s="8"/>
      <c r="CD191" s="100"/>
      <c r="CE191" s="8" t="str">
        <f t="shared" si="28"/>
        <v>DNC</v>
      </c>
      <c r="CF191" s="8" t="str">
        <f t="shared" si="21"/>
        <v>DNC</v>
      </c>
      <c r="CG191" s="8" t="str">
        <f t="shared" si="22"/>
        <v>DNC</v>
      </c>
      <c r="CH191" s="8" t="str">
        <f t="shared" si="23"/>
        <v>DNC</v>
      </c>
      <c r="CI191" s="8">
        <v>1</v>
      </c>
      <c r="CJ191" s="8"/>
      <c r="CK191" s="8"/>
      <c r="CL191" s="8"/>
      <c r="CM191" s="8"/>
      <c r="CN191" s="8"/>
      <c r="CO191" s="8"/>
      <c r="CP191" s="8"/>
      <c r="CQ191" s="8" t="s">
        <v>1083</v>
      </c>
      <c r="CR191" s="8" t="s">
        <v>745</v>
      </c>
      <c r="CS191" s="8"/>
      <c r="CT191" s="8" t="s">
        <v>746</v>
      </c>
      <c r="CU191" s="100" t="s">
        <v>747</v>
      </c>
      <c r="CV191" s="8"/>
      <c r="CY191" s="100"/>
      <c r="CZ191" s="8" t="str">
        <f t="shared" si="24"/>
        <v>DNC</v>
      </c>
      <c r="DA191" s="8" t="str">
        <f t="shared" si="25"/>
        <v>DNC</v>
      </c>
      <c r="DB191" s="8" t="str">
        <f t="shared" si="26"/>
        <v>DNC</v>
      </c>
      <c r="DC191" s="8" t="str">
        <f t="shared" si="27"/>
        <v>DNC</v>
      </c>
      <c r="DD191" s="8">
        <v>1</v>
      </c>
      <c r="DE191" s="8" t="s">
        <v>960</v>
      </c>
      <c r="DF191" s="8" t="s">
        <v>787</v>
      </c>
      <c r="DG191" s="8"/>
      <c r="DH191" s="8"/>
      <c r="DI191" s="8"/>
      <c r="DJ191" s="8"/>
      <c r="DK191" s="8"/>
      <c r="DL191" s="8" t="s">
        <v>1083</v>
      </c>
      <c r="DM191" s="8" t="s">
        <v>745</v>
      </c>
      <c r="DN191" s="8"/>
      <c r="DO191" s="8" t="s">
        <v>746</v>
      </c>
      <c r="DP191" s="100" t="s">
        <v>747</v>
      </c>
      <c r="DQ191" s="8"/>
      <c r="DR191" s="8"/>
      <c r="DS191" s="8"/>
      <c r="DT191" s="8"/>
    </row>
    <row r="192" spans="1:124">
      <c r="A192" s="115"/>
      <c r="B192" s="89">
        <v>189</v>
      </c>
      <c r="C192" s="8"/>
      <c r="D192" s="8"/>
      <c r="E192" s="8" t="s">
        <v>4871</v>
      </c>
      <c r="F192" s="8" t="s">
        <v>4872</v>
      </c>
      <c r="G192" s="8"/>
      <c r="H192" s="8"/>
      <c r="I192" s="8"/>
      <c r="J192" s="8"/>
      <c r="K192" s="8"/>
      <c r="L192" s="8"/>
      <c r="M192" s="8"/>
      <c r="N192" s="8"/>
      <c r="O192" s="8"/>
      <c r="P192" s="8" t="s">
        <v>4843</v>
      </c>
      <c r="Q192" s="124" t="s">
        <v>4844</v>
      </c>
      <c r="R192" s="8"/>
      <c r="S192" s="8"/>
      <c r="T192" s="8"/>
      <c r="U192" s="8"/>
      <c r="V192" s="8"/>
      <c r="W192" s="8"/>
      <c r="X192" s="8"/>
      <c r="Y192" s="8"/>
      <c r="Z192" s="8"/>
      <c r="AA192" s="8"/>
      <c r="AB192" s="8"/>
      <c r="AC192" s="8" t="s">
        <v>1994</v>
      </c>
      <c r="AD192" s="8" t="str">
        <f t="shared" si="20"/>
        <v>DNC,,,,,,,,,,,,,</v>
      </c>
      <c r="AE192" s="8"/>
      <c r="AF192" s="8"/>
      <c r="AG192" s="115"/>
      <c r="AH192" s="8" t="s">
        <v>4845</v>
      </c>
      <c r="AI192" s="8" t="s">
        <v>4845</v>
      </c>
      <c r="AJ192" s="115"/>
      <c r="AK192" s="115"/>
      <c r="AL192" s="115"/>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8"/>
      <c r="BP192" s="8"/>
      <c r="BQ192" s="8"/>
      <c r="BR192" s="8"/>
      <c r="BS192" s="8"/>
      <c r="BT192" s="8"/>
      <c r="BU192" s="8"/>
      <c r="BV192" s="8"/>
      <c r="BW192" s="8"/>
      <c r="BX192" s="8"/>
      <c r="BY192" s="8"/>
      <c r="BZ192" s="8"/>
      <c r="CA192" s="8"/>
      <c r="CB192" s="8"/>
      <c r="CC192" s="8"/>
      <c r="CD192" s="100"/>
      <c r="CE192" s="8" t="str">
        <f t="shared" si="28"/>
        <v>DNC</v>
      </c>
      <c r="CF192" s="8" t="str">
        <f t="shared" si="21"/>
        <v>DNC</v>
      </c>
      <c r="CG192" s="8" t="str">
        <f t="shared" si="22"/>
        <v>DNC</v>
      </c>
      <c r="CH192" s="8" t="str">
        <f t="shared" si="23"/>
        <v>DNC</v>
      </c>
      <c r="CI192" s="8">
        <v>1</v>
      </c>
      <c r="CJ192" s="8"/>
      <c r="CK192" s="8"/>
      <c r="CL192" s="8"/>
      <c r="CM192" s="8"/>
      <c r="CN192" s="8"/>
      <c r="CO192" s="8"/>
      <c r="CP192" s="8"/>
      <c r="CQ192" s="8" t="s">
        <v>1083</v>
      </c>
      <c r="CR192" s="8" t="s">
        <v>745</v>
      </c>
      <c r="CS192" s="8"/>
      <c r="CT192" s="8" t="s">
        <v>746</v>
      </c>
      <c r="CU192" s="100" t="s">
        <v>747</v>
      </c>
      <c r="CV192" s="8"/>
      <c r="CY192" s="100"/>
      <c r="CZ192" s="8" t="str">
        <f t="shared" si="24"/>
        <v>DNC</v>
      </c>
      <c r="DA192" s="8" t="str">
        <f t="shared" si="25"/>
        <v>DNC</v>
      </c>
      <c r="DB192" s="8" t="str">
        <f t="shared" si="26"/>
        <v>DNC</v>
      </c>
      <c r="DC192" s="8" t="str">
        <f t="shared" si="27"/>
        <v>DNC</v>
      </c>
      <c r="DD192" s="8">
        <v>1</v>
      </c>
      <c r="DE192" s="8" t="s">
        <v>961</v>
      </c>
      <c r="DF192" s="8" t="s">
        <v>787</v>
      </c>
      <c r="DG192" s="8"/>
      <c r="DH192" s="8"/>
      <c r="DI192" s="8"/>
      <c r="DJ192" s="8"/>
      <c r="DK192" s="8"/>
      <c r="DL192" s="8" t="s">
        <v>1083</v>
      </c>
      <c r="DM192" s="8" t="s">
        <v>745</v>
      </c>
      <c r="DN192" s="8"/>
      <c r="DO192" s="8" t="s">
        <v>746</v>
      </c>
      <c r="DP192" s="100" t="s">
        <v>747</v>
      </c>
      <c r="DQ192" s="8"/>
      <c r="DR192" s="8"/>
      <c r="DS192" s="8"/>
      <c r="DT192" s="8"/>
    </row>
    <row r="193" spans="1:124">
      <c r="A193" s="115"/>
      <c r="B193" s="89">
        <v>190</v>
      </c>
      <c r="C193" s="8"/>
      <c r="D193" s="8"/>
      <c r="E193" s="8" t="s">
        <v>4873</v>
      </c>
      <c r="F193" s="8" t="s">
        <v>4874</v>
      </c>
      <c r="G193" s="8"/>
      <c r="H193" s="8"/>
      <c r="I193" s="8"/>
      <c r="J193" s="8"/>
      <c r="K193" s="8"/>
      <c r="L193" s="8"/>
      <c r="M193" s="8"/>
      <c r="N193" s="8"/>
      <c r="O193" s="8"/>
      <c r="P193" s="8" t="s">
        <v>4843</v>
      </c>
      <c r="Q193" s="124" t="s">
        <v>4844</v>
      </c>
      <c r="R193" s="8"/>
      <c r="S193" s="8"/>
      <c r="T193" s="8"/>
      <c r="U193" s="8"/>
      <c r="V193" s="8"/>
      <c r="W193" s="8"/>
      <c r="X193" s="8"/>
      <c r="Y193" s="8"/>
      <c r="Z193" s="8"/>
      <c r="AA193" s="8"/>
      <c r="AB193" s="8"/>
      <c r="AC193" s="8" t="s">
        <v>1994</v>
      </c>
      <c r="AD193" s="8" t="str">
        <f t="shared" si="20"/>
        <v>DNC,,,,,,,,,,,,,</v>
      </c>
      <c r="AE193" s="8"/>
      <c r="AF193" s="8"/>
      <c r="AG193" s="115"/>
      <c r="AH193" s="8" t="s">
        <v>4845</v>
      </c>
      <c r="AI193" s="8" t="s">
        <v>4845</v>
      </c>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8"/>
      <c r="BP193" s="8"/>
      <c r="BQ193" s="8"/>
      <c r="BR193" s="8"/>
      <c r="BS193" s="8"/>
      <c r="BT193" s="8"/>
      <c r="BU193" s="8"/>
      <c r="BV193" s="8"/>
      <c r="BW193" s="8"/>
      <c r="BX193" s="8"/>
      <c r="BY193" s="8"/>
      <c r="BZ193" s="8"/>
      <c r="CA193" s="8"/>
      <c r="CB193" s="8"/>
      <c r="CC193" s="8"/>
      <c r="CD193" s="100"/>
      <c r="CE193" s="8" t="str">
        <f t="shared" si="28"/>
        <v>DNC</v>
      </c>
      <c r="CF193" s="8" t="str">
        <f t="shared" si="21"/>
        <v>DNC</v>
      </c>
      <c r="CG193" s="8" t="str">
        <f t="shared" si="22"/>
        <v>DNC</v>
      </c>
      <c r="CH193" s="8" t="str">
        <f t="shared" si="23"/>
        <v>DNC</v>
      </c>
      <c r="CI193" s="8">
        <v>1</v>
      </c>
      <c r="CJ193" s="8" t="s">
        <v>45</v>
      </c>
      <c r="CK193" s="8" t="s">
        <v>45</v>
      </c>
      <c r="CL193" s="8"/>
      <c r="CM193" s="8"/>
      <c r="CN193" s="8"/>
      <c r="CO193" s="8"/>
      <c r="CP193" s="8"/>
      <c r="CQ193" s="8" t="s">
        <v>1085</v>
      </c>
      <c r="CR193" s="8" t="s">
        <v>745</v>
      </c>
      <c r="CS193" s="8"/>
      <c r="CT193" s="8" t="s">
        <v>753</v>
      </c>
      <c r="CU193" s="100" t="s">
        <v>747</v>
      </c>
      <c r="CV193" s="8"/>
      <c r="CY193" s="100"/>
      <c r="CZ193" s="8" t="str">
        <f t="shared" si="24"/>
        <v>DNC</v>
      </c>
      <c r="DA193" s="8" t="str">
        <f t="shared" si="25"/>
        <v>DNC</v>
      </c>
      <c r="DB193" s="8" t="str">
        <f t="shared" si="26"/>
        <v>DNC</v>
      </c>
      <c r="DC193" s="8" t="str">
        <f t="shared" si="27"/>
        <v>DNC</v>
      </c>
      <c r="DD193" s="8">
        <v>1</v>
      </c>
      <c r="DE193" s="8" t="s">
        <v>45</v>
      </c>
      <c r="DF193" s="8" t="s">
        <v>45</v>
      </c>
      <c r="DG193" s="8"/>
      <c r="DH193" s="8"/>
      <c r="DI193" s="8"/>
      <c r="DJ193" s="8"/>
      <c r="DK193" s="8"/>
      <c r="DL193" s="8" t="s">
        <v>1085</v>
      </c>
      <c r="DM193" s="8" t="s">
        <v>745</v>
      </c>
      <c r="DN193" s="8"/>
      <c r="DO193" s="8" t="s">
        <v>753</v>
      </c>
      <c r="DP193" s="100" t="s">
        <v>747</v>
      </c>
      <c r="DQ193" s="8"/>
      <c r="DR193" s="8"/>
      <c r="DS193" s="8"/>
      <c r="DT193" s="8"/>
    </row>
    <row r="194" spans="1:124">
      <c r="A194" s="115"/>
      <c r="B194" s="89">
        <v>191</v>
      </c>
      <c r="C194" s="8"/>
      <c r="D194" s="8"/>
      <c r="E194" s="8" t="s">
        <v>4875</v>
      </c>
      <c r="F194" s="8" t="s">
        <v>4876</v>
      </c>
      <c r="G194" s="8"/>
      <c r="H194" s="8"/>
      <c r="I194" s="8"/>
      <c r="J194" s="8"/>
      <c r="K194" s="8"/>
      <c r="L194" s="8"/>
      <c r="M194" s="8"/>
      <c r="N194" s="8"/>
      <c r="O194" s="8"/>
      <c r="P194" s="8" t="s">
        <v>4843</v>
      </c>
      <c r="Q194" s="124" t="s">
        <v>4844</v>
      </c>
      <c r="R194" s="8"/>
      <c r="S194" s="8"/>
      <c r="T194" s="8"/>
      <c r="U194" s="8"/>
      <c r="V194" s="8"/>
      <c r="W194" s="8"/>
      <c r="X194" s="8"/>
      <c r="Y194" s="8"/>
      <c r="Z194" s="8"/>
      <c r="AA194" s="8"/>
      <c r="AB194" s="8"/>
      <c r="AC194" s="8" t="s">
        <v>1994</v>
      </c>
      <c r="AD194" s="8" t="str">
        <f t="shared" si="20"/>
        <v>DNC,,,,,,,,,,,,,</v>
      </c>
      <c r="AE194" s="8"/>
      <c r="AF194" s="8"/>
      <c r="AG194" s="115"/>
      <c r="AH194" s="8" t="s">
        <v>4845</v>
      </c>
      <c r="AI194" s="8" t="s">
        <v>4845</v>
      </c>
      <c r="AJ194" s="115"/>
      <c r="AK194" s="115"/>
      <c r="AL194" s="115"/>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8"/>
      <c r="BP194" s="8"/>
      <c r="BQ194" s="8"/>
      <c r="BR194" s="8"/>
      <c r="BS194" s="8"/>
      <c r="BT194" s="8"/>
      <c r="BU194" s="8"/>
      <c r="BV194" s="8"/>
      <c r="BW194" s="8"/>
      <c r="BX194" s="8"/>
      <c r="BY194" s="8"/>
      <c r="BZ194" s="8"/>
      <c r="CA194" s="8"/>
      <c r="CB194" s="8"/>
      <c r="CC194" s="8"/>
      <c r="CD194" s="100"/>
      <c r="CE194" s="8">
        <f t="shared" si="28"/>
        <v>0</v>
      </c>
      <c r="CF194" s="8">
        <f t="shared" si="21"/>
        <v>0</v>
      </c>
      <c r="CG194" s="8">
        <f t="shared" si="22"/>
        <v>0</v>
      </c>
      <c r="CH194" s="8">
        <f t="shared" si="23"/>
        <v>0</v>
      </c>
      <c r="CI194" s="8">
        <v>2</v>
      </c>
      <c r="CJ194" s="8" t="s">
        <v>962</v>
      </c>
      <c r="CK194" s="8" t="s">
        <v>962</v>
      </c>
      <c r="CL194" s="8"/>
      <c r="CM194" s="8"/>
      <c r="CN194" s="8"/>
      <c r="CO194" s="8"/>
      <c r="CP194" s="8"/>
      <c r="CQ194" s="8" t="s">
        <v>1083</v>
      </c>
      <c r="CR194" s="8" t="s">
        <v>745</v>
      </c>
      <c r="CS194" s="8"/>
      <c r="CT194" s="8" t="s">
        <v>746</v>
      </c>
      <c r="CU194" s="100" t="s">
        <v>747</v>
      </c>
      <c r="CV194" s="8"/>
      <c r="CW194" s="152"/>
      <c r="CY194" s="100"/>
      <c r="CZ194" s="8">
        <f t="shared" si="24"/>
        <v>0</v>
      </c>
      <c r="DA194" s="8">
        <f t="shared" si="25"/>
        <v>0</v>
      </c>
      <c r="DB194" s="8">
        <f t="shared" si="26"/>
        <v>0</v>
      </c>
      <c r="DC194" s="8">
        <f t="shared" si="27"/>
        <v>0</v>
      </c>
      <c r="DD194" s="8">
        <v>2</v>
      </c>
      <c r="DE194" s="8" t="s">
        <v>962</v>
      </c>
      <c r="DF194" s="8" t="s">
        <v>962</v>
      </c>
      <c r="DG194" s="8"/>
      <c r="DH194" s="8"/>
      <c r="DI194" s="8"/>
      <c r="DJ194" s="8"/>
      <c r="DK194" s="8"/>
      <c r="DL194" s="8" t="s">
        <v>1083</v>
      </c>
      <c r="DM194" s="8" t="s">
        <v>745</v>
      </c>
      <c r="DN194" s="8"/>
      <c r="DO194" s="8" t="s">
        <v>746</v>
      </c>
      <c r="DP194" s="100" t="s">
        <v>747</v>
      </c>
      <c r="DQ194" s="8"/>
      <c r="DR194" s="8"/>
      <c r="DS194" s="8"/>
      <c r="DT194" s="8"/>
    </row>
    <row r="195" spans="1:124">
      <c r="A195" s="8"/>
      <c r="B195" s="89">
        <v>192</v>
      </c>
      <c r="C195" s="8" t="s">
        <v>4877</v>
      </c>
      <c r="D195" s="8" t="s">
        <v>4878</v>
      </c>
      <c r="E195" s="8" t="s">
        <v>4877</v>
      </c>
      <c r="F195" s="8" t="s">
        <v>4879</v>
      </c>
      <c r="G195" s="8" t="s">
        <v>4877</v>
      </c>
      <c r="H195" s="8" t="s">
        <v>3336</v>
      </c>
      <c r="I195" s="8" t="s">
        <v>4877</v>
      </c>
      <c r="J195" s="8" t="s">
        <v>4880</v>
      </c>
      <c r="K195" s="8" t="s">
        <v>4877</v>
      </c>
      <c r="L195" s="8" t="s">
        <v>4878</v>
      </c>
      <c r="M195" s="8"/>
      <c r="N195" s="8" t="s">
        <v>4881</v>
      </c>
      <c r="O195" s="8" t="s">
        <v>4881</v>
      </c>
      <c r="P195" s="8" t="s">
        <v>4881</v>
      </c>
      <c r="Q195" s="8" t="s">
        <v>4881</v>
      </c>
      <c r="R195" s="8"/>
      <c r="S195" s="8"/>
      <c r="T195" s="8"/>
      <c r="U195" s="8"/>
      <c r="V195" s="8"/>
      <c r="W195" s="8"/>
      <c r="X195" s="8"/>
      <c r="Y195" s="8"/>
      <c r="Z195" s="8"/>
      <c r="AA195" s="8"/>
      <c r="AB195" s="8"/>
      <c r="AC195" s="8" t="str">
        <f t="shared" ref="AC195:AC258" si="29">IF(OR(AI195 = "GPIO",AI195 = "WUP_GPIO"),"YES","NO")</f>
        <v>NO</v>
      </c>
      <c r="AD195" s="8" t="str">
        <f t="shared" si="20"/>
        <v>MISC,,,,,,,,,,,,,</v>
      </c>
      <c r="AE195" s="8"/>
      <c r="AF195" s="8"/>
      <c r="AG195" s="8"/>
      <c r="AH195" s="8" t="s">
        <v>4877</v>
      </c>
      <c r="AI195" s="8" t="s">
        <v>4882</v>
      </c>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t="str">
        <f t="shared" si="28"/>
        <v>MODE_0</v>
      </c>
      <c r="CF195" s="8" t="str">
        <f t="shared" si="21"/>
        <v>MODE_0</v>
      </c>
      <c r="CG195" s="8" t="str">
        <f t="shared" si="22"/>
        <v>MISC</v>
      </c>
      <c r="CH195" s="8" t="str">
        <f t="shared" si="23"/>
        <v>MISC</v>
      </c>
      <c r="CI195" s="8">
        <v>1</v>
      </c>
      <c r="CJ195" s="8" t="s">
        <v>12274</v>
      </c>
      <c r="CK195" s="8" t="s">
        <v>964</v>
      </c>
      <c r="CL195" s="8"/>
      <c r="CM195" s="8"/>
      <c r="CN195" s="8"/>
      <c r="CO195" s="8"/>
      <c r="CP195" s="8"/>
      <c r="CQ195" s="8"/>
      <c r="CR195" s="8"/>
      <c r="CS195" s="8"/>
      <c r="CT195" s="8"/>
      <c r="CU195" s="8"/>
      <c r="CV195" s="8" t="s">
        <v>2011</v>
      </c>
      <c r="CW195" s="112" t="s">
        <v>11411</v>
      </c>
      <c r="CX195" s="2"/>
      <c r="CY195" s="8"/>
      <c r="CZ195" s="8" t="str">
        <f t="shared" si="24"/>
        <v>MODE_0</v>
      </c>
      <c r="DA195" s="8" t="str">
        <f t="shared" si="25"/>
        <v>MODE_0</v>
      </c>
      <c r="DB195" s="8" t="str">
        <f t="shared" si="26"/>
        <v>MISC</v>
      </c>
      <c r="DC195" s="8" t="str">
        <f t="shared" si="27"/>
        <v>MISC</v>
      </c>
      <c r="DD195" s="8">
        <v>1</v>
      </c>
      <c r="DE195" s="8" t="s">
        <v>963</v>
      </c>
      <c r="DF195" s="8" t="s">
        <v>964</v>
      </c>
      <c r="DG195" s="8"/>
      <c r="DH195" s="8"/>
      <c r="DI195" s="8"/>
      <c r="DJ195" s="8"/>
      <c r="DK195" s="8"/>
      <c r="DL195" s="8"/>
      <c r="DM195" s="8"/>
      <c r="DN195" s="8"/>
      <c r="DO195" s="8"/>
      <c r="DP195" s="8"/>
      <c r="DQ195" s="8"/>
      <c r="DR195" s="8"/>
      <c r="DS195" s="8"/>
      <c r="DT195" s="8"/>
    </row>
    <row r="196" spans="1:124">
      <c r="A196" s="8"/>
      <c r="B196" s="89">
        <v>193</v>
      </c>
      <c r="C196" s="8" t="s">
        <v>4883</v>
      </c>
      <c r="D196" s="8" t="s">
        <v>4884</v>
      </c>
      <c r="E196" s="8" t="s">
        <v>4883</v>
      </c>
      <c r="F196" s="8" t="s">
        <v>4885</v>
      </c>
      <c r="G196" s="8" t="s">
        <v>4883</v>
      </c>
      <c r="H196" s="8" t="s">
        <v>4886</v>
      </c>
      <c r="I196" s="8" t="s">
        <v>4883</v>
      </c>
      <c r="J196" s="8" t="s">
        <v>4887</v>
      </c>
      <c r="K196" s="8" t="s">
        <v>4883</v>
      </c>
      <c r="L196" s="8" t="s">
        <v>4888</v>
      </c>
      <c r="M196" s="8"/>
      <c r="N196" s="8" t="s">
        <v>4881</v>
      </c>
      <c r="O196" s="8" t="s">
        <v>4881</v>
      </c>
      <c r="P196" s="8" t="s">
        <v>4881</v>
      </c>
      <c r="Q196" s="8" t="s">
        <v>4881</v>
      </c>
      <c r="R196" s="8"/>
      <c r="S196" s="8"/>
      <c r="T196" s="8"/>
      <c r="U196" s="8"/>
      <c r="V196" s="8"/>
      <c r="W196" s="8"/>
      <c r="X196" s="8"/>
      <c r="Y196" s="8"/>
      <c r="Z196" s="8"/>
      <c r="AA196" s="8"/>
      <c r="AB196" s="8"/>
      <c r="AC196" s="8" t="str">
        <f t="shared" si="29"/>
        <v>NO</v>
      </c>
      <c r="AD196" s="8" t="str">
        <f t="shared" ref="AD196:AD259" si="30">CONCATENATE(AI196,",",AL196,",",AO196,",",AR196,",",AU196,",",AX196,",",BA196,",",BG196,",",BJ196,",",BM196,",",BP196,",",BS196,",",BV196,",",BY196,)</f>
        <v>MISC,,,,,,,,,,,,,</v>
      </c>
      <c r="AE196" s="8"/>
      <c r="AF196" s="8"/>
      <c r="AG196" s="8"/>
      <c r="AH196" s="8" t="s">
        <v>4883</v>
      </c>
      <c r="AI196" s="8" t="s">
        <v>4882</v>
      </c>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t="str">
        <f t="shared" si="28"/>
        <v>MODE_1</v>
      </c>
      <c r="CF196" s="8" t="str">
        <f t="shared" ref="CF196:CF259" si="31">IF(CI196="EGPIO",$AE196,IF(CI196=1,$AH196,IF(CI196=2,$AK196,IF(CI196=3,$AN196,IF(CI196=4,$AQ196,IF(CI196=5,$AT196,IF(CI196=6,$AW196,IF(CI196=7,$AZ196,IF(CI196=8,$BC196,IF(CI196="Q1",$BF196,IF(CI196="Q2",$BI196,IF(CI196="Q3",$BL196,IF(CI196="Q4",$BO196, IF(CI196="Q5",$BR196, IF(CI196="Q6",$BU196,IF(CI196="Q7",$BX196,"Invalid PM Setting"))))))))))))))))</f>
        <v>MODE_1</v>
      </c>
      <c r="CG196" s="8" t="str">
        <f t="shared" ref="CG196:CG259" si="32">IF($AC196="NO",$AI196,IF(CH196 = "Invalid PM Setting", CH196, IF(OR($BH196 = CI196,$BK196 = CI196,$BN196 = CI196,$BQ196 = CI196,$BT196 = CI196,$BW196 = CI196,$BZ196 = CI196), "Select QUP Port",CH196)))</f>
        <v>MISC</v>
      </c>
      <c r="CH196" s="8" t="str">
        <f t="shared" ref="CH196:CH259" si="33">IF(CI196="EGPIO",$AF196,IF(CI196=1,$AI196,IF(CI196=2,$AL196,IF(CI196=3,$AO196,IF(CI196=4,$AR196,IF(CI196=5,$AU196,IF(CI196=6,$AX196,IF(CI196=7,$BA196,IF(CI196=8,$BD196,IF(CI196="Q1",$BG196,IF(CI196="Q2",$BJ196,IF(CI196="Q3",$BM196,IF(CI196="Q4",$BP196,IF(CI196="Q5",$BS196,IF(CI196="Q6",$BV196,IF(CI196="Q7",$BY196, "Invalid PM Setting"))))))))))))))))</f>
        <v>MISC</v>
      </c>
      <c r="CI196" s="8">
        <v>1</v>
      </c>
      <c r="CJ196" s="8" t="s">
        <v>12275</v>
      </c>
      <c r="CK196" s="8" t="s">
        <v>964</v>
      </c>
      <c r="CL196" s="8"/>
      <c r="CM196" s="8"/>
      <c r="CN196" s="8"/>
      <c r="CO196" s="8"/>
      <c r="CP196" s="8"/>
      <c r="CQ196" s="8"/>
      <c r="CR196" s="8"/>
      <c r="CS196" s="8"/>
      <c r="CT196" s="8"/>
      <c r="CU196" s="8"/>
      <c r="CV196" s="8" t="s">
        <v>2011</v>
      </c>
      <c r="CW196" s="112" t="s">
        <v>11408</v>
      </c>
      <c r="CX196" s="2"/>
      <c r="CY196" s="8"/>
      <c r="CZ196" s="8" t="str">
        <f t="shared" ref="CZ196:CZ259" si="34">IF($AC196 = "NO",$AH196,IF(DA196 = "Invalid PM Setting", DA196, IF(OR($BH196 = DD196,$BK196 = DD196,$BN196 = DD196,$BQ196 = DD196,$BT196 = DD196,$BW196 = DD196,$BZ196 = DD196), "Select QUP Port",DA196)))</f>
        <v>MODE_1</v>
      </c>
      <c r="DA196" s="8" t="str">
        <f t="shared" ref="DA196:DA259" si="35">IF(DD196="EGPIO",$AE196,IF(DD196=1,$AH196,IF(DD196=2,$AK196,IF(DD196=3,$AN196,IF(DD196=4,$AQ196,IF(DD196=5,$AT196,IF(DD196=6,$AW196,IF(DD196=7,$AZ196,IF(DD196=8,$BC196,IF(DD196="Q1",$BF196,IF(DD196="Q2",$BI196,IF(DD196="Q3",$BL196,IF(DD196="Q4",$BO196, IF(DD196="Q5",$BR196, IF(DD196="Q6",$BU196,IF(DD196="Q7",$BX196,"Invalid PM Setting"))))))))))))))))</f>
        <v>MODE_1</v>
      </c>
      <c r="DB196" s="8" t="str">
        <f t="shared" ref="DB196:DB259" si="36">IF($AC196="NO",$AI196,IF(DC196 = "Invalid PM Setting", DC196, IF(OR($BH196 = DD196,$BK196 = DD196,$BN196 = DD196,$BQ196 = DD196,$BT196 = DD196,$BW196 = DD196,$BZ196 = DD196), "Select QUP Port",DC196)))</f>
        <v>MISC</v>
      </c>
      <c r="DC196" s="8" t="str">
        <f t="shared" ref="DC196:DC259" si="37">IF(DD196="EGPIO",$AF196,IF(DD196=1,$AI196,IF(DD196=2,$AL196,IF(DD196=3,$AO196,IF(DD196=4,$AR196,IF(DD196=5,$AU196,IF(DD196=6,$AX196,IF(DD196=7,$BA196,IF(DD196=8,$BD196,IF(DD196="Q1",$BG196,IF(DD196="Q2",$BJ196,IF(DD196="Q3",$BM196,IF(DD196="Q4",$BP196,IF(DD196="Q5",$BS196,IF(DD196="Q6",$BV196,IF(DD196="Q7",$BY196, "Invalid PM Setting"))))))))))))))))</f>
        <v>MISC</v>
      </c>
      <c r="DD196" s="8">
        <v>1</v>
      </c>
      <c r="DE196" s="8" t="s">
        <v>965</v>
      </c>
      <c r="DF196" s="8" t="s">
        <v>964</v>
      </c>
      <c r="DG196" s="8"/>
      <c r="DH196" s="8"/>
      <c r="DI196" s="8"/>
      <c r="DJ196" s="8"/>
      <c r="DK196" s="8"/>
      <c r="DL196" s="8"/>
      <c r="DM196" s="8"/>
      <c r="DN196" s="8"/>
      <c r="DO196" s="8"/>
      <c r="DP196" s="8"/>
      <c r="DQ196" s="8"/>
      <c r="DR196" s="8"/>
      <c r="DS196" s="8"/>
      <c r="DT196" s="8"/>
    </row>
    <row r="197" spans="1:124" ht="12.75" customHeight="1">
      <c r="A197" s="8"/>
      <c r="B197" s="89">
        <v>194</v>
      </c>
      <c r="C197" s="8"/>
      <c r="D197" s="8"/>
      <c r="E197" s="8"/>
      <c r="F197" s="8"/>
      <c r="G197" s="8" t="s">
        <v>4889</v>
      </c>
      <c r="H197" s="8" t="s">
        <v>4890</v>
      </c>
      <c r="I197" s="8"/>
      <c r="J197" s="8"/>
      <c r="K197" s="8"/>
      <c r="L197" s="8"/>
      <c r="M197" s="8"/>
      <c r="N197" s="8" t="s">
        <v>4881</v>
      </c>
      <c r="O197" s="8"/>
      <c r="P197" s="8"/>
      <c r="Q197" s="8"/>
      <c r="R197" s="8"/>
      <c r="S197" s="8"/>
      <c r="T197" s="8"/>
      <c r="U197" s="8"/>
      <c r="V197" s="8"/>
      <c r="W197" s="8"/>
      <c r="X197" s="8"/>
      <c r="Y197" s="8"/>
      <c r="Z197" s="8"/>
      <c r="AA197" s="8"/>
      <c r="AB197" s="8"/>
      <c r="AC197" s="8" t="str">
        <f t="shared" si="29"/>
        <v>NO</v>
      </c>
      <c r="AD197" s="8" t="str">
        <f t="shared" si="30"/>
        <v>NC,,,,,,,,,,,,,</v>
      </c>
      <c r="AE197" s="8"/>
      <c r="AF197" s="8"/>
      <c r="AG197" s="8"/>
      <c r="AH197" s="8" t="s">
        <v>4889</v>
      </c>
      <c r="AI197" s="8" t="s">
        <v>4889</v>
      </c>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t="str">
        <f t="shared" si="28"/>
        <v>NC</v>
      </c>
      <c r="CF197" s="8" t="str">
        <f t="shared" si="31"/>
        <v>Invalid PM Setting</v>
      </c>
      <c r="CG197" s="8" t="str">
        <f t="shared" si="32"/>
        <v>NC</v>
      </c>
      <c r="CH197" s="8" t="str">
        <f t="shared" si="33"/>
        <v>Invalid PM Setting</v>
      </c>
      <c r="CI197" s="8"/>
      <c r="CJ197" s="8"/>
      <c r="CK197" s="8"/>
      <c r="CL197" s="8"/>
      <c r="CM197" s="8"/>
      <c r="CN197" s="8"/>
      <c r="CO197" s="8"/>
      <c r="CP197" s="8"/>
      <c r="CQ197" s="8"/>
      <c r="CR197" s="8"/>
      <c r="CS197" s="8"/>
      <c r="CT197" s="8"/>
      <c r="CU197" s="8"/>
      <c r="CV197" s="8"/>
      <c r="CY197" s="8"/>
      <c r="CZ197" s="8" t="str">
        <f t="shared" si="34"/>
        <v>NC</v>
      </c>
      <c r="DA197" s="8" t="str">
        <f t="shared" si="35"/>
        <v>Invalid PM Setting</v>
      </c>
      <c r="DB197" s="8" t="str">
        <f t="shared" si="36"/>
        <v>NC</v>
      </c>
      <c r="DC197" s="8" t="str">
        <f t="shared" si="37"/>
        <v>Invalid PM Setting</v>
      </c>
      <c r="DD197" s="8"/>
      <c r="DE197" s="8"/>
      <c r="DF197" s="8"/>
      <c r="DG197" s="8"/>
      <c r="DH197" s="8"/>
      <c r="DI197" s="8"/>
      <c r="DJ197" s="8"/>
      <c r="DK197" s="8"/>
      <c r="DL197" s="8"/>
      <c r="DM197" s="8"/>
      <c r="DN197" s="8"/>
      <c r="DO197" s="8"/>
      <c r="DP197" s="8"/>
      <c r="DQ197" s="8"/>
      <c r="DR197" s="8"/>
      <c r="DS197" s="8"/>
      <c r="DT197" s="8"/>
    </row>
    <row r="198" spans="1:124" ht="12.75" customHeight="1">
      <c r="A198" s="8"/>
      <c r="B198" s="89">
        <v>195</v>
      </c>
      <c r="C198" s="8"/>
      <c r="D198" s="8"/>
      <c r="E198" s="8"/>
      <c r="F198" s="8"/>
      <c r="G198" s="8" t="s">
        <v>4889</v>
      </c>
      <c r="H198" s="8" t="s">
        <v>4891</v>
      </c>
      <c r="I198" s="8"/>
      <c r="J198" s="8"/>
      <c r="K198" s="8"/>
      <c r="L198" s="8"/>
      <c r="M198" s="8"/>
      <c r="N198" s="8" t="s">
        <v>4881</v>
      </c>
      <c r="O198" s="8"/>
      <c r="P198" s="8"/>
      <c r="Q198" s="8"/>
      <c r="R198" s="8"/>
      <c r="S198" s="8"/>
      <c r="T198" s="8"/>
      <c r="U198" s="8"/>
      <c r="V198" s="8"/>
      <c r="W198" s="8"/>
      <c r="X198" s="8"/>
      <c r="Y198" s="8"/>
      <c r="Z198" s="8"/>
      <c r="AA198" s="8"/>
      <c r="AB198" s="8"/>
      <c r="AC198" s="8" t="str">
        <f t="shared" si="29"/>
        <v>NO</v>
      </c>
      <c r="AD198" s="8" t="str">
        <f t="shared" si="30"/>
        <v>NC,,,,,,,,,,,,,</v>
      </c>
      <c r="AE198" s="8"/>
      <c r="AF198" s="8"/>
      <c r="AG198" s="8"/>
      <c r="AH198" s="8" t="s">
        <v>4889</v>
      </c>
      <c r="AI198" s="8" t="s">
        <v>4889</v>
      </c>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t="str">
        <f t="shared" si="28"/>
        <v>NC</v>
      </c>
      <c r="CF198" s="8" t="str">
        <f t="shared" si="31"/>
        <v>Invalid PM Setting</v>
      </c>
      <c r="CG198" s="8" t="str">
        <f t="shared" si="32"/>
        <v>NC</v>
      </c>
      <c r="CH198" s="8" t="str">
        <f t="shared" si="33"/>
        <v>Invalid PM Setting</v>
      </c>
      <c r="CI198" s="8"/>
      <c r="CJ198" s="8"/>
      <c r="CK198" s="8"/>
      <c r="CL198" s="8"/>
      <c r="CM198" s="8"/>
      <c r="CN198" s="8"/>
      <c r="CO198" s="8"/>
      <c r="CP198" s="8"/>
      <c r="CQ198" s="8"/>
      <c r="CR198" s="8"/>
      <c r="CS198" s="8"/>
      <c r="CT198" s="8"/>
      <c r="CU198" s="8"/>
      <c r="CV198" s="8"/>
      <c r="CY198" s="8"/>
      <c r="CZ198" s="8" t="str">
        <f t="shared" si="34"/>
        <v>NC</v>
      </c>
      <c r="DA198" s="8" t="str">
        <f t="shared" si="35"/>
        <v>Invalid PM Setting</v>
      </c>
      <c r="DB198" s="8" t="str">
        <f t="shared" si="36"/>
        <v>NC</v>
      </c>
      <c r="DC198" s="8" t="str">
        <f t="shared" si="37"/>
        <v>Invalid PM Setting</v>
      </c>
      <c r="DD198" s="8"/>
      <c r="DE198" s="8"/>
      <c r="DF198" s="8"/>
      <c r="DG198" s="8"/>
      <c r="DH198" s="8"/>
      <c r="DI198" s="8"/>
      <c r="DJ198" s="8"/>
      <c r="DK198" s="8"/>
      <c r="DL198" s="8"/>
      <c r="DM198" s="8"/>
      <c r="DN198" s="8"/>
      <c r="DO198" s="8"/>
      <c r="DP198" s="8"/>
      <c r="DQ198" s="8"/>
      <c r="DR198" s="8"/>
      <c r="DS198" s="8"/>
      <c r="DT198" s="8"/>
    </row>
    <row r="199" spans="1:124" ht="12.75" customHeight="1">
      <c r="A199" s="8"/>
      <c r="B199" s="89">
        <v>196</v>
      </c>
      <c r="C199" s="8"/>
      <c r="D199" s="8"/>
      <c r="E199" s="8"/>
      <c r="F199" s="8"/>
      <c r="G199" s="8" t="s">
        <v>4889</v>
      </c>
      <c r="H199" s="8" t="s">
        <v>4892</v>
      </c>
      <c r="I199" s="8"/>
      <c r="J199" s="8"/>
      <c r="K199" s="8"/>
      <c r="L199" s="8"/>
      <c r="M199" s="8"/>
      <c r="N199" s="8" t="s">
        <v>4881</v>
      </c>
      <c r="O199" s="8"/>
      <c r="P199" s="8"/>
      <c r="Q199" s="8"/>
      <c r="R199" s="8"/>
      <c r="S199" s="8"/>
      <c r="T199" s="8"/>
      <c r="U199" s="8"/>
      <c r="V199" s="8"/>
      <c r="W199" s="8"/>
      <c r="X199" s="8"/>
      <c r="Y199" s="8"/>
      <c r="Z199" s="8"/>
      <c r="AA199" s="8"/>
      <c r="AB199" s="8"/>
      <c r="AC199" s="8" t="str">
        <f t="shared" si="29"/>
        <v>NO</v>
      </c>
      <c r="AD199" s="8" t="str">
        <f t="shared" si="30"/>
        <v>NC,,,,,,,,,,,,,</v>
      </c>
      <c r="AE199" s="8"/>
      <c r="AF199" s="8"/>
      <c r="AG199" s="8"/>
      <c r="AH199" s="8" t="s">
        <v>4889</v>
      </c>
      <c r="AI199" s="8" t="s">
        <v>4889</v>
      </c>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t="str">
        <f t="shared" si="28"/>
        <v>NC</v>
      </c>
      <c r="CF199" s="8" t="str">
        <f t="shared" si="31"/>
        <v>Invalid PM Setting</v>
      </c>
      <c r="CG199" s="8" t="str">
        <f t="shared" si="32"/>
        <v>NC</v>
      </c>
      <c r="CH199" s="8" t="str">
        <f t="shared" si="33"/>
        <v>Invalid PM Setting</v>
      </c>
      <c r="CI199" s="8"/>
      <c r="CJ199" s="8"/>
      <c r="CK199" s="8"/>
      <c r="CL199" s="8"/>
      <c r="CM199" s="8"/>
      <c r="CN199" s="8"/>
      <c r="CO199" s="8"/>
      <c r="CP199" s="8"/>
      <c r="CQ199" s="8"/>
      <c r="CR199" s="8"/>
      <c r="CS199" s="8"/>
      <c r="CT199" s="8"/>
      <c r="CU199" s="8"/>
      <c r="CV199" s="8"/>
      <c r="CY199" s="8"/>
      <c r="CZ199" s="8" t="str">
        <f t="shared" si="34"/>
        <v>NC</v>
      </c>
      <c r="DA199" s="8" t="str">
        <f t="shared" si="35"/>
        <v>Invalid PM Setting</v>
      </c>
      <c r="DB199" s="8" t="str">
        <f t="shared" si="36"/>
        <v>NC</v>
      </c>
      <c r="DC199" s="8" t="str">
        <f t="shared" si="37"/>
        <v>Invalid PM Setting</v>
      </c>
      <c r="DD199" s="8"/>
      <c r="DE199" s="8"/>
      <c r="DF199" s="8"/>
      <c r="DG199" s="8"/>
      <c r="DH199" s="8"/>
      <c r="DI199" s="8"/>
      <c r="DJ199" s="8"/>
      <c r="DK199" s="8"/>
      <c r="DL199" s="8"/>
      <c r="DM199" s="8"/>
      <c r="DN199" s="8"/>
      <c r="DO199" s="8"/>
      <c r="DP199" s="8"/>
      <c r="DQ199" s="8"/>
      <c r="DR199" s="8"/>
      <c r="DS199" s="8"/>
      <c r="DT199" s="8"/>
    </row>
    <row r="200" spans="1:124" ht="12.75" customHeight="1">
      <c r="A200" s="8"/>
      <c r="B200" s="89">
        <v>197</v>
      </c>
      <c r="C200" s="8"/>
      <c r="D200" s="8"/>
      <c r="E200" s="8"/>
      <c r="F200" s="8"/>
      <c r="G200" s="8" t="s">
        <v>4889</v>
      </c>
      <c r="H200" s="8" t="s">
        <v>4893</v>
      </c>
      <c r="I200" s="8"/>
      <c r="J200" s="8"/>
      <c r="K200" s="8"/>
      <c r="L200" s="8"/>
      <c r="M200" s="8"/>
      <c r="N200" s="8" t="s">
        <v>4881</v>
      </c>
      <c r="O200" s="8"/>
      <c r="P200" s="8"/>
      <c r="Q200" s="8"/>
      <c r="R200" s="8"/>
      <c r="S200" s="8"/>
      <c r="T200" s="8"/>
      <c r="U200" s="8"/>
      <c r="V200" s="8"/>
      <c r="W200" s="8"/>
      <c r="X200" s="8"/>
      <c r="Y200" s="8"/>
      <c r="Z200" s="8"/>
      <c r="AA200" s="8"/>
      <c r="AB200" s="8"/>
      <c r="AC200" s="8" t="str">
        <f t="shared" si="29"/>
        <v>NO</v>
      </c>
      <c r="AD200" s="8" t="str">
        <f t="shared" si="30"/>
        <v>NC,,,,,,,,,,,,,</v>
      </c>
      <c r="AE200" s="8"/>
      <c r="AF200" s="8"/>
      <c r="AG200" s="8"/>
      <c r="AH200" s="8" t="s">
        <v>4889</v>
      </c>
      <c r="AI200" s="8" t="s">
        <v>4889</v>
      </c>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t="str">
        <f t="shared" si="28"/>
        <v>NC</v>
      </c>
      <c r="CF200" s="8" t="str">
        <f t="shared" si="31"/>
        <v>Invalid PM Setting</v>
      </c>
      <c r="CG200" s="8" t="str">
        <f t="shared" si="32"/>
        <v>NC</v>
      </c>
      <c r="CH200" s="8" t="str">
        <f t="shared" si="33"/>
        <v>Invalid PM Setting</v>
      </c>
      <c r="CI200" s="8"/>
      <c r="CJ200" s="8"/>
      <c r="CK200" s="8"/>
      <c r="CL200" s="8"/>
      <c r="CM200" s="8"/>
      <c r="CN200" s="8"/>
      <c r="CO200" s="8"/>
      <c r="CP200" s="8"/>
      <c r="CQ200" s="8"/>
      <c r="CR200" s="8"/>
      <c r="CS200" s="8"/>
      <c r="CT200" s="8"/>
      <c r="CU200" s="8"/>
      <c r="CV200" s="8"/>
      <c r="CY200" s="8"/>
      <c r="CZ200" s="8" t="str">
        <f t="shared" si="34"/>
        <v>NC</v>
      </c>
      <c r="DA200" s="8" t="str">
        <f t="shared" si="35"/>
        <v>Invalid PM Setting</v>
      </c>
      <c r="DB200" s="8" t="str">
        <f t="shared" si="36"/>
        <v>NC</v>
      </c>
      <c r="DC200" s="8" t="str">
        <f t="shared" si="37"/>
        <v>Invalid PM Setting</v>
      </c>
      <c r="DD200" s="8"/>
      <c r="DE200" s="8"/>
      <c r="DF200" s="8"/>
      <c r="DG200" s="8"/>
      <c r="DH200" s="8"/>
      <c r="DI200" s="8"/>
      <c r="DJ200" s="8"/>
      <c r="DK200" s="8"/>
      <c r="DL200" s="8"/>
      <c r="DM200" s="8"/>
      <c r="DN200" s="8"/>
      <c r="DO200" s="8"/>
      <c r="DP200" s="8"/>
      <c r="DQ200" s="8"/>
      <c r="DR200" s="8"/>
      <c r="DS200" s="8"/>
      <c r="DT200" s="8"/>
    </row>
    <row r="201" spans="1:124" ht="38.25">
      <c r="A201" s="8"/>
      <c r="B201" s="89">
        <v>198</v>
      </c>
      <c r="C201" s="8" t="s">
        <v>4894</v>
      </c>
      <c r="D201" s="8" t="s">
        <v>4895</v>
      </c>
      <c r="E201" s="8" t="s">
        <v>4894</v>
      </c>
      <c r="F201" s="8" t="s">
        <v>4896</v>
      </c>
      <c r="G201" s="8" t="s">
        <v>4897</v>
      </c>
      <c r="H201" s="8" t="s">
        <v>4898</v>
      </c>
      <c r="I201" s="8" t="s">
        <v>4894</v>
      </c>
      <c r="J201" s="8" t="s">
        <v>4899</v>
      </c>
      <c r="K201" s="8" t="s">
        <v>4894</v>
      </c>
      <c r="L201" s="8" t="s">
        <v>4899</v>
      </c>
      <c r="M201" s="8"/>
      <c r="N201" s="8" t="s">
        <v>4900</v>
      </c>
      <c r="O201" s="8" t="s">
        <v>4900</v>
      </c>
      <c r="P201" s="8" t="s">
        <v>4900</v>
      </c>
      <c r="Q201" s="8" t="s">
        <v>4901</v>
      </c>
      <c r="R201" s="8"/>
      <c r="S201" s="8"/>
      <c r="T201" s="8"/>
      <c r="U201" s="8"/>
      <c r="V201" s="8"/>
      <c r="W201" s="8"/>
      <c r="X201" s="8"/>
      <c r="Y201" s="8"/>
      <c r="Z201" s="8"/>
      <c r="AA201" s="8"/>
      <c r="AB201" s="8"/>
      <c r="AC201" s="8" t="str">
        <f t="shared" si="29"/>
        <v>NO</v>
      </c>
      <c r="AD201" s="8" t="str">
        <f t="shared" si="30"/>
        <v>PCIE_A,,,,,,,,,,,,,</v>
      </c>
      <c r="AE201" s="8"/>
      <c r="AF201" s="8"/>
      <c r="AG201" s="8"/>
      <c r="AH201" s="8" t="s">
        <v>4894</v>
      </c>
      <c r="AI201" s="8" t="s">
        <v>4902</v>
      </c>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t="str">
        <f t="shared" si="28"/>
        <v>PCIE_A_REFCLK_M</v>
      </c>
      <c r="CF201" s="8" t="str">
        <f t="shared" si="31"/>
        <v>PCIE_A_REFCLK_M</v>
      </c>
      <c r="CG201" s="8" t="str">
        <f t="shared" si="32"/>
        <v>PCIE_A</v>
      </c>
      <c r="CH201" s="8" t="str">
        <f t="shared" si="33"/>
        <v>PCIE_A</v>
      </c>
      <c r="CI201" s="8">
        <v>1</v>
      </c>
      <c r="CJ201" s="8" t="s">
        <v>966</v>
      </c>
      <c r="CK201" s="8" t="s">
        <v>2634</v>
      </c>
      <c r="CL201" s="8"/>
      <c r="CM201" s="8" t="s">
        <v>2233</v>
      </c>
      <c r="CN201" s="8"/>
      <c r="CO201" s="8" t="s">
        <v>2652</v>
      </c>
      <c r="CP201" s="8"/>
      <c r="CQ201" s="8"/>
      <c r="CR201" s="8"/>
      <c r="CS201" s="8"/>
      <c r="CT201" s="8"/>
      <c r="CU201" s="8"/>
      <c r="CV201" s="8" t="s">
        <v>2011</v>
      </c>
      <c r="CW201" s="112" t="s">
        <v>4903</v>
      </c>
      <c r="CX201" s="2"/>
      <c r="CY201" s="8"/>
      <c r="CZ201" s="8" t="str">
        <f t="shared" si="34"/>
        <v>PCIE_A_REFCLK_M</v>
      </c>
      <c r="DA201" s="8" t="str">
        <f t="shared" si="35"/>
        <v>PCIE_A_REFCLK_M</v>
      </c>
      <c r="DB201" s="8" t="str">
        <f t="shared" si="36"/>
        <v>PCIE_A</v>
      </c>
      <c r="DC201" s="8" t="str">
        <f t="shared" si="37"/>
        <v>PCIE_A</v>
      </c>
      <c r="DD201" s="8">
        <v>1</v>
      </c>
      <c r="DE201" s="8" t="s">
        <v>966</v>
      </c>
      <c r="DF201" s="8" t="s">
        <v>798</v>
      </c>
      <c r="DG201" s="8" t="s">
        <v>2233</v>
      </c>
      <c r="DH201" s="8"/>
      <c r="DI201" s="8" t="s">
        <v>2652</v>
      </c>
      <c r="DJ201" s="8"/>
      <c r="DK201" s="8"/>
      <c r="DL201" s="8"/>
      <c r="DM201" s="8"/>
      <c r="DN201" s="8"/>
      <c r="DO201" s="8"/>
      <c r="DP201" s="8"/>
      <c r="DQ201" s="8"/>
      <c r="DR201" s="8"/>
      <c r="DS201" s="8"/>
      <c r="DT201" s="8"/>
    </row>
    <row r="202" spans="1:124" ht="38.25">
      <c r="A202" s="8"/>
      <c r="B202" s="89">
        <v>199</v>
      </c>
      <c r="C202" s="8" t="s">
        <v>4904</v>
      </c>
      <c r="D202" s="8" t="s">
        <v>4905</v>
      </c>
      <c r="E202" s="8" t="s">
        <v>4904</v>
      </c>
      <c r="F202" s="8" t="s">
        <v>4906</v>
      </c>
      <c r="G202" s="8" t="s">
        <v>4907</v>
      </c>
      <c r="H202" s="8" t="s">
        <v>4908</v>
      </c>
      <c r="I202" s="8" t="s">
        <v>4904</v>
      </c>
      <c r="J202" s="8" t="s">
        <v>4909</v>
      </c>
      <c r="K202" s="8" t="s">
        <v>4904</v>
      </c>
      <c r="L202" s="8" t="s">
        <v>4909</v>
      </c>
      <c r="M202" s="8"/>
      <c r="N202" s="8" t="s">
        <v>4900</v>
      </c>
      <c r="O202" s="8" t="s">
        <v>4900</v>
      </c>
      <c r="P202" s="8" t="s">
        <v>4900</v>
      </c>
      <c r="Q202" s="8" t="s">
        <v>4901</v>
      </c>
      <c r="R202" s="8"/>
      <c r="S202" s="8"/>
      <c r="T202" s="8"/>
      <c r="U202" s="8"/>
      <c r="V202" s="8"/>
      <c r="W202" s="8"/>
      <c r="X202" s="8"/>
      <c r="Y202" s="8"/>
      <c r="Z202" s="8"/>
      <c r="AA202" s="8"/>
      <c r="AB202" s="8"/>
      <c r="AC202" s="8" t="str">
        <f t="shared" si="29"/>
        <v>NO</v>
      </c>
      <c r="AD202" s="8" t="str">
        <f t="shared" si="30"/>
        <v>PCIE_A,,,,,,,,,,,,,</v>
      </c>
      <c r="AE202" s="8"/>
      <c r="AF202" s="8"/>
      <c r="AG202" s="8"/>
      <c r="AH202" s="8" t="s">
        <v>4904</v>
      </c>
      <c r="AI202" s="8" t="s">
        <v>4902</v>
      </c>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t="str">
        <f t="shared" si="28"/>
        <v>PCIE_A_REFCLK_P</v>
      </c>
      <c r="CF202" s="8" t="str">
        <f t="shared" si="31"/>
        <v>PCIE_A_REFCLK_P</v>
      </c>
      <c r="CG202" s="8" t="str">
        <f t="shared" si="32"/>
        <v>PCIE_A</v>
      </c>
      <c r="CH202" s="8" t="str">
        <f t="shared" si="33"/>
        <v>PCIE_A</v>
      </c>
      <c r="CI202" s="8">
        <v>1</v>
      </c>
      <c r="CJ202" s="8" t="s">
        <v>967</v>
      </c>
      <c r="CK202" s="8" t="s">
        <v>2634</v>
      </c>
      <c r="CL202" s="8"/>
      <c r="CM202" s="8" t="s">
        <v>2233</v>
      </c>
      <c r="CN202" s="8"/>
      <c r="CO202" s="8" t="s">
        <v>2652</v>
      </c>
      <c r="CP202" s="8"/>
      <c r="CQ202" s="8"/>
      <c r="CR202" s="8"/>
      <c r="CS202" s="8"/>
      <c r="CT202" s="8"/>
      <c r="CU202" s="8"/>
      <c r="CV202" s="8" t="s">
        <v>2011</v>
      </c>
      <c r="CW202" s="112" t="s">
        <v>4910</v>
      </c>
      <c r="CX202" s="2"/>
      <c r="CY202" s="8"/>
      <c r="CZ202" s="8" t="str">
        <f t="shared" si="34"/>
        <v>PCIE_A_REFCLK_P</v>
      </c>
      <c r="DA202" s="8" t="str">
        <f t="shared" si="35"/>
        <v>PCIE_A_REFCLK_P</v>
      </c>
      <c r="DB202" s="8" t="str">
        <f t="shared" si="36"/>
        <v>PCIE_A</v>
      </c>
      <c r="DC202" s="8" t="str">
        <f t="shared" si="37"/>
        <v>PCIE_A</v>
      </c>
      <c r="DD202" s="8">
        <v>1</v>
      </c>
      <c r="DE202" s="8" t="s">
        <v>967</v>
      </c>
      <c r="DF202" s="8" t="s">
        <v>798</v>
      </c>
      <c r="DG202" s="8" t="s">
        <v>2233</v>
      </c>
      <c r="DH202" s="8"/>
      <c r="DI202" s="8" t="s">
        <v>2652</v>
      </c>
      <c r="DJ202" s="8"/>
      <c r="DK202" s="8"/>
      <c r="DL202" s="8"/>
      <c r="DM202" s="8"/>
      <c r="DN202" s="8"/>
      <c r="DO202" s="8"/>
      <c r="DP202" s="8"/>
      <c r="DQ202" s="8"/>
      <c r="DR202" s="8"/>
      <c r="DS202" s="8"/>
      <c r="DT202" s="8"/>
    </row>
    <row r="203" spans="1:124" ht="12.75" customHeight="1">
      <c r="A203" s="8"/>
      <c r="B203" s="89">
        <v>200</v>
      </c>
      <c r="C203" s="8" t="s">
        <v>4911</v>
      </c>
      <c r="D203" s="8" t="s">
        <v>4899</v>
      </c>
      <c r="E203" s="8" t="s">
        <v>4911</v>
      </c>
      <c r="F203" s="8" t="s">
        <v>4912</v>
      </c>
      <c r="G203" s="8" t="s">
        <v>4913</v>
      </c>
      <c r="H203" s="8" t="s">
        <v>4914</v>
      </c>
      <c r="I203" s="8" t="s">
        <v>4911</v>
      </c>
      <c r="J203" s="8" t="s">
        <v>4915</v>
      </c>
      <c r="K203" s="8" t="s">
        <v>4911</v>
      </c>
      <c r="L203" s="8" t="s">
        <v>4915</v>
      </c>
      <c r="M203" s="8"/>
      <c r="N203" s="8" t="s">
        <v>4900</v>
      </c>
      <c r="O203" s="8" t="s">
        <v>4900</v>
      </c>
      <c r="P203" s="8" t="s">
        <v>4900</v>
      </c>
      <c r="Q203" s="8" t="s">
        <v>4901</v>
      </c>
      <c r="R203" s="8"/>
      <c r="S203" s="8"/>
      <c r="T203" s="8"/>
      <c r="U203" s="8"/>
      <c r="V203" s="8"/>
      <c r="W203" s="8"/>
      <c r="X203" s="8"/>
      <c r="Y203" s="8"/>
      <c r="Z203" s="8"/>
      <c r="AA203" s="8"/>
      <c r="AB203" s="8"/>
      <c r="AC203" s="8" t="str">
        <f t="shared" si="29"/>
        <v>NO</v>
      </c>
      <c r="AD203" s="8" t="str">
        <f t="shared" si="30"/>
        <v>PCIE_A,,,,,,,,,,,,,</v>
      </c>
      <c r="AE203" s="8"/>
      <c r="AF203" s="8"/>
      <c r="AG203" s="8"/>
      <c r="AH203" s="8" t="s">
        <v>4911</v>
      </c>
      <c r="AI203" s="8" t="s">
        <v>4902</v>
      </c>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t="str">
        <f t="shared" si="28"/>
        <v>PCIE_A_RX_M</v>
      </c>
      <c r="CF203" s="8" t="str">
        <f t="shared" si="31"/>
        <v>PCIE_A_RX_M</v>
      </c>
      <c r="CG203" s="8" t="str">
        <f t="shared" si="32"/>
        <v>PCIE_A</v>
      </c>
      <c r="CH203" s="8" t="str">
        <f t="shared" si="33"/>
        <v>PCIE_A</v>
      </c>
      <c r="CI203" s="8">
        <v>1</v>
      </c>
      <c r="CJ203" s="8" t="s">
        <v>968</v>
      </c>
      <c r="CK203" s="8" t="s">
        <v>2634</v>
      </c>
      <c r="CL203" s="8"/>
      <c r="CM203" s="8" t="s">
        <v>2233</v>
      </c>
      <c r="CN203" s="8"/>
      <c r="CO203" s="8" t="s">
        <v>2652</v>
      </c>
      <c r="CP203" s="8"/>
      <c r="CQ203" s="8"/>
      <c r="CR203" s="8"/>
      <c r="CS203" s="8"/>
      <c r="CT203" s="8"/>
      <c r="CU203" s="8"/>
      <c r="CV203" s="91" t="s">
        <v>12320</v>
      </c>
      <c r="CW203" s="112" t="s">
        <v>4916</v>
      </c>
      <c r="CX203" s="2"/>
      <c r="CY203" s="8"/>
      <c r="CZ203" s="8" t="str">
        <f t="shared" si="34"/>
        <v>PCIE_A_RX_M</v>
      </c>
      <c r="DA203" s="8" t="str">
        <f t="shared" si="35"/>
        <v>PCIE_A_RX_M</v>
      </c>
      <c r="DB203" s="8" t="str">
        <f t="shared" si="36"/>
        <v>PCIE_A</v>
      </c>
      <c r="DC203" s="8" t="str">
        <f t="shared" si="37"/>
        <v>PCIE_A</v>
      </c>
      <c r="DD203" s="8">
        <v>1</v>
      </c>
      <c r="DE203" s="8" t="s">
        <v>968</v>
      </c>
      <c r="DF203" s="8" t="s">
        <v>798</v>
      </c>
      <c r="DG203" s="8" t="s">
        <v>2233</v>
      </c>
      <c r="DH203" s="8"/>
      <c r="DI203" s="8" t="s">
        <v>2652</v>
      </c>
      <c r="DJ203" s="8"/>
      <c r="DK203" s="8"/>
      <c r="DL203" s="8"/>
      <c r="DM203" s="8"/>
      <c r="DN203" s="8"/>
      <c r="DO203" s="8"/>
      <c r="DP203" s="8"/>
      <c r="DQ203" s="8"/>
      <c r="DR203" s="8"/>
      <c r="DS203" s="8"/>
      <c r="DT203" s="8"/>
    </row>
    <row r="204" spans="1:124" ht="12.75" customHeight="1">
      <c r="A204" s="8"/>
      <c r="B204" s="89">
        <v>201</v>
      </c>
      <c r="C204" s="8" t="s">
        <v>4917</v>
      </c>
      <c r="D204" s="8" t="s">
        <v>4909</v>
      </c>
      <c r="E204" s="8" t="s">
        <v>4917</v>
      </c>
      <c r="F204" s="8" t="s">
        <v>4918</v>
      </c>
      <c r="G204" s="8" t="s">
        <v>4919</v>
      </c>
      <c r="H204" s="8" t="s">
        <v>4920</v>
      </c>
      <c r="I204" s="8" t="s">
        <v>4917</v>
      </c>
      <c r="J204" s="8" t="s">
        <v>4921</v>
      </c>
      <c r="K204" s="8" t="s">
        <v>4917</v>
      </c>
      <c r="L204" s="8" t="s">
        <v>4921</v>
      </c>
      <c r="M204" s="8"/>
      <c r="N204" s="8" t="s">
        <v>4900</v>
      </c>
      <c r="O204" s="8" t="s">
        <v>4900</v>
      </c>
      <c r="P204" s="8" t="s">
        <v>4900</v>
      </c>
      <c r="Q204" s="8" t="s">
        <v>4901</v>
      </c>
      <c r="R204" s="8"/>
      <c r="S204" s="8"/>
      <c r="T204" s="8"/>
      <c r="U204" s="8"/>
      <c r="V204" s="8"/>
      <c r="W204" s="8"/>
      <c r="X204" s="8"/>
      <c r="Y204" s="8"/>
      <c r="Z204" s="8"/>
      <c r="AA204" s="8"/>
      <c r="AB204" s="8"/>
      <c r="AC204" s="8" t="str">
        <f t="shared" si="29"/>
        <v>NO</v>
      </c>
      <c r="AD204" s="8" t="str">
        <f t="shared" si="30"/>
        <v>PCIE_A,,,,,,,,,,,,,</v>
      </c>
      <c r="AE204" s="8"/>
      <c r="AF204" s="8"/>
      <c r="AG204" s="8"/>
      <c r="AH204" s="8" t="s">
        <v>4917</v>
      </c>
      <c r="AI204" s="8" t="s">
        <v>4902</v>
      </c>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t="str">
        <f t="shared" si="28"/>
        <v>PCIE_A_RX_P</v>
      </c>
      <c r="CF204" s="8" t="str">
        <f t="shared" si="31"/>
        <v>PCIE_A_RX_P</v>
      </c>
      <c r="CG204" s="8" t="str">
        <f t="shared" si="32"/>
        <v>PCIE_A</v>
      </c>
      <c r="CH204" s="8" t="str">
        <f t="shared" si="33"/>
        <v>PCIE_A</v>
      </c>
      <c r="CI204" s="8">
        <v>1</v>
      </c>
      <c r="CJ204" s="8" t="s">
        <v>969</v>
      </c>
      <c r="CK204" s="8" t="s">
        <v>2634</v>
      </c>
      <c r="CL204" s="8"/>
      <c r="CM204" s="8" t="s">
        <v>2233</v>
      </c>
      <c r="CN204" s="8"/>
      <c r="CO204" s="8" t="s">
        <v>2652</v>
      </c>
      <c r="CP204" s="8"/>
      <c r="CQ204" s="8"/>
      <c r="CR204" s="8"/>
      <c r="CS204" s="8"/>
      <c r="CT204" s="8"/>
      <c r="CU204" s="8"/>
      <c r="CV204" s="91" t="s">
        <v>12320</v>
      </c>
      <c r="CW204" s="112" t="s">
        <v>4922</v>
      </c>
      <c r="CX204" s="2"/>
      <c r="CY204" s="8"/>
      <c r="CZ204" s="8" t="str">
        <f t="shared" si="34"/>
        <v>PCIE_A_RX_P</v>
      </c>
      <c r="DA204" s="8" t="str">
        <f t="shared" si="35"/>
        <v>PCIE_A_RX_P</v>
      </c>
      <c r="DB204" s="8" t="str">
        <f t="shared" si="36"/>
        <v>PCIE_A</v>
      </c>
      <c r="DC204" s="8" t="str">
        <f t="shared" si="37"/>
        <v>PCIE_A</v>
      </c>
      <c r="DD204" s="8">
        <v>1</v>
      </c>
      <c r="DE204" s="8" t="s">
        <v>969</v>
      </c>
      <c r="DF204" s="8" t="s">
        <v>798</v>
      </c>
      <c r="DG204" s="8" t="s">
        <v>2233</v>
      </c>
      <c r="DH204" s="8"/>
      <c r="DI204" s="8" t="s">
        <v>2652</v>
      </c>
      <c r="DJ204" s="8"/>
      <c r="DK204" s="8"/>
      <c r="DL204" s="8"/>
      <c r="DM204" s="8"/>
      <c r="DN204" s="8"/>
      <c r="DO204" s="8"/>
      <c r="DP204" s="8"/>
      <c r="DQ204" s="8"/>
      <c r="DR204" s="8"/>
      <c r="DS204" s="8"/>
      <c r="DT204" s="8"/>
    </row>
    <row r="205" spans="1:124" ht="38.25">
      <c r="A205" s="8"/>
      <c r="B205" s="89">
        <v>202</v>
      </c>
      <c r="C205" s="8" t="s">
        <v>4923</v>
      </c>
      <c r="D205" s="8" t="s">
        <v>4915</v>
      </c>
      <c r="E205" s="8" t="s">
        <v>4923</v>
      </c>
      <c r="F205" s="8" t="s">
        <v>3596</v>
      </c>
      <c r="G205" s="8" t="s">
        <v>4924</v>
      </c>
      <c r="H205" s="8" t="s">
        <v>4925</v>
      </c>
      <c r="I205" s="8" t="s">
        <v>4923</v>
      </c>
      <c r="J205" s="8" t="s">
        <v>4926</v>
      </c>
      <c r="K205" s="8" t="s">
        <v>4923</v>
      </c>
      <c r="L205" s="8" t="s">
        <v>4927</v>
      </c>
      <c r="M205" s="8"/>
      <c r="N205" s="8" t="s">
        <v>4900</v>
      </c>
      <c r="O205" s="8" t="s">
        <v>4900</v>
      </c>
      <c r="P205" s="8" t="s">
        <v>4900</v>
      </c>
      <c r="Q205" s="8" t="s">
        <v>4901</v>
      </c>
      <c r="R205" s="8"/>
      <c r="S205" s="8"/>
      <c r="T205" s="8"/>
      <c r="U205" s="8"/>
      <c r="V205" s="8"/>
      <c r="W205" s="8"/>
      <c r="X205" s="8"/>
      <c r="Y205" s="8"/>
      <c r="Z205" s="8"/>
      <c r="AA205" s="8"/>
      <c r="AB205" s="8"/>
      <c r="AC205" s="8" t="str">
        <f t="shared" si="29"/>
        <v>NO</v>
      </c>
      <c r="AD205" s="8" t="str">
        <f t="shared" si="30"/>
        <v>PCIE_A,,,,,,,,,,,,,</v>
      </c>
      <c r="AE205" s="8"/>
      <c r="AF205" s="8"/>
      <c r="AG205" s="8"/>
      <c r="AH205" s="8" t="s">
        <v>4923</v>
      </c>
      <c r="AI205" s="8" t="s">
        <v>4902</v>
      </c>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t="str">
        <f t="shared" si="28"/>
        <v>PCIE_A_TX_M</v>
      </c>
      <c r="CF205" s="8" t="str">
        <f t="shared" si="31"/>
        <v>PCIE_A_TX_M</v>
      </c>
      <c r="CG205" s="8" t="str">
        <f t="shared" si="32"/>
        <v>PCIE_A</v>
      </c>
      <c r="CH205" s="8" t="str">
        <f t="shared" si="33"/>
        <v>PCIE_A</v>
      </c>
      <c r="CI205" s="8">
        <v>1</v>
      </c>
      <c r="CJ205" s="8" t="s">
        <v>970</v>
      </c>
      <c r="CK205" s="8" t="s">
        <v>2634</v>
      </c>
      <c r="CL205" s="8"/>
      <c r="CM205" s="8" t="s">
        <v>2233</v>
      </c>
      <c r="CN205" s="8"/>
      <c r="CO205" s="8" t="s">
        <v>2652</v>
      </c>
      <c r="CP205" s="8"/>
      <c r="CQ205" s="8"/>
      <c r="CR205" s="8"/>
      <c r="CS205" s="8"/>
      <c r="CT205" s="8"/>
      <c r="CU205" s="8"/>
      <c r="CV205" s="8" t="s">
        <v>2011</v>
      </c>
      <c r="CW205" s="112" t="s">
        <v>11386</v>
      </c>
      <c r="CX205" s="2"/>
      <c r="CY205" s="8"/>
      <c r="CZ205" s="8" t="str">
        <f t="shared" si="34"/>
        <v>PCIE_A_TX_M</v>
      </c>
      <c r="DA205" s="8" t="str">
        <f t="shared" si="35"/>
        <v>PCIE_A_TX_M</v>
      </c>
      <c r="DB205" s="8" t="str">
        <f t="shared" si="36"/>
        <v>PCIE_A</v>
      </c>
      <c r="DC205" s="8" t="str">
        <f t="shared" si="37"/>
        <v>PCIE_A</v>
      </c>
      <c r="DD205" s="8">
        <v>1</v>
      </c>
      <c r="DE205" s="8" t="s">
        <v>970</v>
      </c>
      <c r="DF205" s="8" t="s">
        <v>798</v>
      </c>
      <c r="DG205" s="8" t="s">
        <v>2233</v>
      </c>
      <c r="DH205" s="8"/>
      <c r="DI205" s="8" t="s">
        <v>2652</v>
      </c>
      <c r="DJ205" s="8"/>
      <c r="DK205" s="8"/>
      <c r="DL205" s="8"/>
      <c r="DM205" s="8"/>
      <c r="DN205" s="8"/>
      <c r="DO205" s="8"/>
      <c r="DP205" s="8"/>
      <c r="DQ205" s="8"/>
      <c r="DR205" s="8"/>
      <c r="DS205" s="8"/>
      <c r="DT205" s="8"/>
    </row>
    <row r="206" spans="1:124" ht="38.25">
      <c r="A206" s="8"/>
      <c r="B206" s="89">
        <v>203</v>
      </c>
      <c r="C206" s="8" t="s">
        <v>4928</v>
      </c>
      <c r="D206" s="8" t="s">
        <v>4921</v>
      </c>
      <c r="E206" s="8" t="s">
        <v>4928</v>
      </c>
      <c r="F206" s="8" t="s">
        <v>4929</v>
      </c>
      <c r="G206" s="8" t="s">
        <v>4930</v>
      </c>
      <c r="H206" s="8" t="s">
        <v>4931</v>
      </c>
      <c r="I206" s="8" t="s">
        <v>4928</v>
      </c>
      <c r="J206" s="8" t="s">
        <v>4932</v>
      </c>
      <c r="K206" s="8" t="s">
        <v>4928</v>
      </c>
      <c r="L206" s="8" t="s">
        <v>4933</v>
      </c>
      <c r="M206" s="8"/>
      <c r="N206" s="8" t="s">
        <v>4900</v>
      </c>
      <c r="O206" s="8" t="s">
        <v>4900</v>
      </c>
      <c r="P206" s="8" t="s">
        <v>4900</v>
      </c>
      <c r="Q206" s="8" t="s">
        <v>4901</v>
      </c>
      <c r="R206" s="8"/>
      <c r="S206" s="8"/>
      <c r="T206" s="8"/>
      <c r="U206" s="8"/>
      <c r="V206" s="8"/>
      <c r="W206" s="8"/>
      <c r="X206" s="8"/>
      <c r="Y206" s="8"/>
      <c r="Z206" s="8"/>
      <c r="AA206" s="8"/>
      <c r="AB206" s="8"/>
      <c r="AC206" s="8" t="str">
        <f t="shared" si="29"/>
        <v>NO</v>
      </c>
      <c r="AD206" s="8" t="str">
        <f t="shared" si="30"/>
        <v>PCIE_A,,,,,,,,,,,,,</v>
      </c>
      <c r="AE206" s="8"/>
      <c r="AF206" s="8"/>
      <c r="AG206" s="8"/>
      <c r="AH206" s="8" t="s">
        <v>4928</v>
      </c>
      <c r="AI206" s="8" t="s">
        <v>4902</v>
      </c>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t="str">
        <f t="shared" si="28"/>
        <v>PCIE_A_TX_P</v>
      </c>
      <c r="CF206" s="8" t="str">
        <f t="shared" si="31"/>
        <v>PCIE_A_TX_P</v>
      </c>
      <c r="CG206" s="8" t="str">
        <f t="shared" si="32"/>
        <v>PCIE_A</v>
      </c>
      <c r="CH206" s="8" t="str">
        <f t="shared" si="33"/>
        <v>PCIE_A</v>
      </c>
      <c r="CI206" s="8">
        <v>1</v>
      </c>
      <c r="CJ206" s="8" t="s">
        <v>971</v>
      </c>
      <c r="CK206" s="8" t="s">
        <v>2634</v>
      </c>
      <c r="CL206" s="8"/>
      <c r="CM206" s="8" t="s">
        <v>2233</v>
      </c>
      <c r="CN206" s="8"/>
      <c r="CO206" s="8" t="s">
        <v>2652</v>
      </c>
      <c r="CP206" s="8"/>
      <c r="CQ206" s="8"/>
      <c r="CR206" s="8"/>
      <c r="CS206" s="8"/>
      <c r="CT206" s="8"/>
      <c r="CU206" s="8"/>
      <c r="CV206" s="8" t="s">
        <v>2011</v>
      </c>
      <c r="CW206" s="112" t="s">
        <v>11387</v>
      </c>
      <c r="CX206" s="2"/>
      <c r="CY206" s="8"/>
      <c r="CZ206" s="8" t="str">
        <f t="shared" si="34"/>
        <v>PCIE_A_TX_P</v>
      </c>
      <c r="DA206" s="8" t="str">
        <f t="shared" si="35"/>
        <v>PCIE_A_TX_P</v>
      </c>
      <c r="DB206" s="8" t="str">
        <f t="shared" si="36"/>
        <v>PCIE_A</v>
      </c>
      <c r="DC206" s="8" t="str">
        <f t="shared" si="37"/>
        <v>PCIE_A</v>
      </c>
      <c r="DD206" s="8">
        <v>1</v>
      </c>
      <c r="DE206" s="8" t="s">
        <v>971</v>
      </c>
      <c r="DF206" s="8" t="s">
        <v>798</v>
      </c>
      <c r="DG206" s="8" t="s">
        <v>2233</v>
      </c>
      <c r="DH206" s="8"/>
      <c r="DI206" s="8" t="s">
        <v>2652</v>
      </c>
      <c r="DJ206" s="8"/>
      <c r="DK206" s="8"/>
      <c r="DL206" s="8"/>
      <c r="DM206" s="8"/>
      <c r="DN206" s="8"/>
      <c r="DO206" s="8"/>
      <c r="DP206" s="8"/>
      <c r="DQ206" s="8"/>
      <c r="DR206" s="8"/>
      <c r="DS206" s="8"/>
      <c r="DT206" s="8"/>
    </row>
    <row r="207" spans="1:124" ht="12.75" customHeight="1">
      <c r="A207" s="8"/>
      <c r="B207" s="89">
        <v>204</v>
      </c>
      <c r="C207" s="8" t="s">
        <v>4934</v>
      </c>
      <c r="D207" s="8" t="s">
        <v>4935</v>
      </c>
      <c r="E207" s="8" t="s">
        <v>4934</v>
      </c>
      <c r="F207" s="8" t="s">
        <v>4936</v>
      </c>
      <c r="G207" s="8" t="s">
        <v>4937</v>
      </c>
      <c r="H207" s="8" t="s">
        <v>4933</v>
      </c>
      <c r="I207" s="8" t="s">
        <v>4934</v>
      </c>
      <c r="J207" s="8" t="s">
        <v>4938</v>
      </c>
      <c r="K207" s="8" t="s">
        <v>4934</v>
      </c>
      <c r="L207" s="8" t="s">
        <v>4939</v>
      </c>
      <c r="M207" s="8"/>
      <c r="N207" s="8" t="s">
        <v>4900</v>
      </c>
      <c r="O207" s="8" t="s">
        <v>4900</v>
      </c>
      <c r="P207" s="8" t="s">
        <v>4900</v>
      </c>
      <c r="Q207" s="8" t="s">
        <v>4901</v>
      </c>
      <c r="R207" s="8"/>
      <c r="S207" s="8"/>
      <c r="T207" s="8"/>
      <c r="U207" s="8"/>
      <c r="V207" s="8"/>
      <c r="W207" s="8"/>
      <c r="X207" s="8"/>
      <c r="Y207" s="8"/>
      <c r="Z207" s="8"/>
      <c r="AA207" s="8"/>
      <c r="AB207" s="8"/>
      <c r="AC207" s="8" t="str">
        <f t="shared" si="29"/>
        <v>NO</v>
      </c>
      <c r="AD207" s="8" t="str">
        <f t="shared" si="30"/>
        <v>PCIE_B,,,,,,,,,,,,,</v>
      </c>
      <c r="AE207" s="8"/>
      <c r="AF207" s="8"/>
      <c r="AG207" s="8"/>
      <c r="AH207" s="8" t="s">
        <v>4934</v>
      </c>
      <c r="AI207" s="8" t="s">
        <v>4940</v>
      </c>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t="str">
        <f t="shared" si="28"/>
        <v>PCIE_B_REFCLK_M</v>
      </c>
      <c r="CF207" s="8" t="str">
        <f t="shared" si="31"/>
        <v>PCIE_B_REFCLK_M</v>
      </c>
      <c r="CG207" s="8" t="str">
        <f t="shared" si="32"/>
        <v>PCIE_B</v>
      </c>
      <c r="CH207" s="8" t="str">
        <f t="shared" si="33"/>
        <v>PCIE_B</v>
      </c>
      <c r="CI207" s="8">
        <v>1</v>
      </c>
      <c r="CJ207" s="8"/>
      <c r="CK207" s="8" t="s">
        <v>4941</v>
      </c>
      <c r="CL207" s="8"/>
      <c r="CM207" s="8"/>
      <c r="CN207" s="8"/>
      <c r="CO207" s="8"/>
      <c r="CP207" s="8"/>
      <c r="CQ207" s="8"/>
      <c r="CR207" s="8"/>
      <c r="CS207" s="8"/>
      <c r="CT207" s="8"/>
      <c r="CU207" s="8"/>
      <c r="CV207" s="8" t="s">
        <v>2011</v>
      </c>
      <c r="CW207" s="117" t="s">
        <v>11338</v>
      </c>
      <c r="CX207" s="2"/>
      <c r="CY207" s="8"/>
      <c r="CZ207" s="8" t="str">
        <f t="shared" si="34"/>
        <v>PCIE_B_REFCLK_M</v>
      </c>
      <c r="DA207" s="8" t="str">
        <f t="shared" si="35"/>
        <v>PCIE_B_REFCLK_M</v>
      </c>
      <c r="DB207" s="8" t="str">
        <f t="shared" si="36"/>
        <v>PCIE_B</v>
      </c>
      <c r="DC207" s="8" t="str">
        <f t="shared" si="37"/>
        <v>PCIE_B</v>
      </c>
      <c r="DD207" s="8">
        <v>1</v>
      </c>
      <c r="DE207" s="8"/>
      <c r="DF207" s="8"/>
      <c r="DG207" s="8"/>
      <c r="DH207" s="8"/>
      <c r="DI207" s="8"/>
      <c r="DJ207" s="8"/>
      <c r="DK207" s="8"/>
      <c r="DL207" s="8"/>
      <c r="DM207" s="8"/>
      <c r="DN207" s="8"/>
      <c r="DO207" s="8"/>
      <c r="DP207" s="8"/>
      <c r="DQ207" s="8"/>
      <c r="DR207" s="8"/>
      <c r="DS207" s="8"/>
      <c r="DT207" s="8"/>
    </row>
    <row r="208" spans="1:124" ht="12.75" customHeight="1">
      <c r="A208" s="8"/>
      <c r="B208" s="89">
        <v>205</v>
      </c>
      <c r="C208" s="8" t="s">
        <v>4942</v>
      </c>
      <c r="D208" s="8" t="s">
        <v>4943</v>
      </c>
      <c r="E208" s="8" t="s">
        <v>4942</v>
      </c>
      <c r="F208" s="8" t="s">
        <v>4944</v>
      </c>
      <c r="G208" s="8" t="s">
        <v>4945</v>
      </c>
      <c r="H208" s="8" t="s">
        <v>4909</v>
      </c>
      <c r="I208" s="8" t="s">
        <v>4942</v>
      </c>
      <c r="J208" s="8" t="s">
        <v>4946</v>
      </c>
      <c r="K208" s="8" t="s">
        <v>4942</v>
      </c>
      <c r="L208" s="8" t="s">
        <v>4935</v>
      </c>
      <c r="M208" s="8"/>
      <c r="N208" s="8" t="s">
        <v>4900</v>
      </c>
      <c r="O208" s="8" t="s">
        <v>4900</v>
      </c>
      <c r="P208" s="8" t="s">
        <v>4900</v>
      </c>
      <c r="Q208" s="8" t="s">
        <v>4901</v>
      </c>
      <c r="R208" s="8"/>
      <c r="S208" s="8"/>
      <c r="T208" s="8"/>
      <c r="U208" s="8"/>
      <c r="V208" s="8"/>
      <c r="W208" s="8"/>
      <c r="X208" s="8"/>
      <c r="Y208" s="8"/>
      <c r="Z208" s="8"/>
      <c r="AA208" s="8"/>
      <c r="AB208" s="8"/>
      <c r="AC208" s="8" t="str">
        <f t="shared" si="29"/>
        <v>NO</v>
      </c>
      <c r="AD208" s="8" t="str">
        <f t="shared" si="30"/>
        <v>PCIE_B,,,,,,,,,,,,,</v>
      </c>
      <c r="AE208" s="8"/>
      <c r="AF208" s="8"/>
      <c r="AG208" s="8"/>
      <c r="AH208" s="8" t="s">
        <v>4942</v>
      </c>
      <c r="AI208" s="8" t="s">
        <v>4940</v>
      </c>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t="str">
        <f t="shared" si="28"/>
        <v>PCIE_B_REFCLK_P</v>
      </c>
      <c r="CF208" s="8" t="str">
        <f t="shared" si="31"/>
        <v>PCIE_B_REFCLK_P</v>
      </c>
      <c r="CG208" s="8" t="str">
        <f t="shared" si="32"/>
        <v>PCIE_B</v>
      </c>
      <c r="CH208" s="8" t="str">
        <f t="shared" si="33"/>
        <v>PCIE_B</v>
      </c>
      <c r="CI208" s="8">
        <v>1</v>
      </c>
      <c r="CJ208" s="8"/>
      <c r="CK208" s="8" t="s">
        <v>4941</v>
      </c>
      <c r="CL208" s="8"/>
      <c r="CM208" s="8"/>
      <c r="CN208" s="8"/>
      <c r="CO208" s="8"/>
      <c r="CP208" s="8"/>
      <c r="CQ208" s="8"/>
      <c r="CR208" s="8"/>
      <c r="CS208" s="8"/>
      <c r="CT208" s="8"/>
      <c r="CU208" s="8"/>
      <c r="CV208" s="8" t="s">
        <v>2011</v>
      </c>
      <c r="CW208" s="117" t="s">
        <v>11339</v>
      </c>
      <c r="CX208" s="2"/>
      <c r="CY208" s="8"/>
      <c r="CZ208" s="8" t="str">
        <f t="shared" si="34"/>
        <v>PCIE_B_REFCLK_P</v>
      </c>
      <c r="DA208" s="8" t="str">
        <f t="shared" si="35"/>
        <v>PCIE_B_REFCLK_P</v>
      </c>
      <c r="DB208" s="8" t="str">
        <f t="shared" si="36"/>
        <v>PCIE_B</v>
      </c>
      <c r="DC208" s="8" t="str">
        <f t="shared" si="37"/>
        <v>PCIE_B</v>
      </c>
      <c r="DD208" s="8">
        <v>1</v>
      </c>
      <c r="DE208" s="8"/>
      <c r="DF208" s="8"/>
      <c r="DG208" s="8"/>
      <c r="DH208" s="8"/>
      <c r="DI208" s="8"/>
      <c r="DJ208" s="8"/>
      <c r="DK208" s="8"/>
      <c r="DL208" s="8"/>
      <c r="DM208" s="8"/>
      <c r="DN208" s="8"/>
      <c r="DO208" s="8"/>
      <c r="DP208" s="8"/>
      <c r="DQ208" s="8"/>
      <c r="DR208" s="8"/>
      <c r="DS208" s="8"/>
      <c r="DT208" s="8"/>
    </row>
    <row r="209" spans="1:124" ht="12.75" customHeight="1">
      <c r="A209" s="8"/>
      <c r="B209" s="89">
        <v>206</v>
      </c>
      <c r="C209" s="8" t="s">
        <v>4947</v>
      </c>
      <c r="D209" s="8" t="s">
        <v>4948</v>
      </c>
      <c r="E209" s="8" t="s">
        <v>4947</v>
      </c>
      <c r="F209" s="8" t="s">
        <v>4949</v>
      </c>
      <c r="G209" s="8" t="s">
        <v>4950</v>
      </c>
      <c r="H209" s="8" t="s">
        <v>4921</v>
      </c>
      <c r="I209" s="8" t="s">
        <v>4947</v>
      </c>
      <c r="J209" s="8" t="s">
        <v>4951</v>
      </c>
      <c r="K209" s="8" t="s">
        <v>4947</v>
      </c>
      <c r="L209" s="8" t="s">
        <v>4948</v>
      </c>
      <c r="M209" s="8"/>
      <c r="N209" s="8" t="s">
        <v>4900</v>
      </c>
      <c r="O209" s="8" t="s">
        <v>4900</v>
      </c>
      <c r="P209" s="8" t="s">
        <v>4900</v>
      </c>
      <c r="Q209" s="8" t="s">
        <v>4901</v>
      </c>
      <c r="R209" s="8"/>
      <c r="S209" s="8"/>
      <c r="T209" s="8"/>
      <c r="U209" s="8"/>
      <c r="V209" s="8"/>
      <c r="W209" s="8"/>
      <c r="X209" s="8"/>
      <c r="Y209" s="8"/>
      <c r="Z209" s="8"/>
      <c r="AA209" s="8"/>
      <c r="AB209" s="8"/>
      <c r="AC209" s="8" t="str">
        <f t="shared" si="29"/>
        <v>NO</v>
      </c>
      <c r="AD209" s="8" t="str">
        <f t="shared" si="30"/>
        <v>PCIE_B,,,,,,,,,,,,,</v>
      </c>
      <c r="AE209" s="8"/>
      <c r="AF209" s="8"/>
      <c r="AG209" s="8"/>
      <c r="AH209" s="8" t="s">
        <v>4947</v>
      </c>
      <c r="AI209" s="8" t="s">
        <v>4940</v>
      </c>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t="str">
        <f t="shared" si="28"/>
        <v>PCIE_B_RX0_M</v>
      </c>
      <c r="CF209" s="8" t="str">
        <f t="shared" si="31"/>
        <v>PCIE_B_RX0_M</v>
      </c>
      <c r="CG209" s="8" t="str">
        <f t="shared" si="32"/>
        <v>PCIE_B</v>
      </c>
      <c r="CH209" s="8" t="str">
        <f t="shared" si="33"/>
        <v>PCIE_B</v>
      </c>
      <c r="CI209" s="8">
        <v>1</v>
      </c>
      <c r="CJ209" s="8"/>
      <c r="CK209" s="8" t="s">
        <v>4941</v>
      </c>
      <c r="CL209" s="8"/>
      <c r="CM209" s="8"/>
      <c r="CN209" s="8"/>
      <c r="CO209" s="8"/>
      <c r="CP209" s="8"/>
      <c r="CQ209" s="8"/>
      <c r="CR209" s="8"/>
      <c r="CS209" s="8"/>
      <c r="CT209" s="8"/>
      <c r="CU209" s="8"/>
      <c r="CV209" s="8" t="s">
        <v>2011</v>
      </c>
      <c r="CW209" s="117" t="s">
        <v>11335</v>
      </c>
      <c r="CX209" s="2"/>
      <c r="CY209" s="8"/>
      <c r="CZ209" s="8" t="str">
        <f t="shared" si="34"/>
        <v>PCIE_B_RX0_M</v>
      </c>
      <c r="DA209" s="8" t="str">
        <f t="shared" si="35"/>
        <v>PCIE_B_RX0_M</v>
      </c>
      <c r="DB209" s="8" t="str">
        <f t="shared" si="36"/>
        <v>PCIE_B</v>
      </c>
      <c r="DC209" s="8" t="str">
        <f t="shared" si="37"/>
        <v>PCIE_B</v>
      </c>
      <c r="DD209" s="8">
        <v>1</v>
      </c>
      <c r="DE209" s="8"/>
      <c r="DF209" s="8"/>
      <c r="DG209" s="8"/>
      <c r="DH209" s="8"/>
      <c r="DI209" s="8"/>
      <c r="DJ209" s="8"/>
      <c r="DK209" s="8"/>
      <c r="DL209" s="8"/>
      <c r="DM209" s="8"/>
      <c r="DN209" s="8"/>
      <c r="DO209" s="8"/>
      <c r="DP209" s="8"/>
      <c r="DQ209" s="8"/>
      <c r="DR209" s="8"/>
      <c r="DS209" s="8"/>
      <c r="DT209" s="8"/>
    </row>
    <row r="210" spans="1:124" ht="12.75" customHeight="1">
      <c r="A210" s="8"/>
      <c r="B210" s="89">
        <v>207</v>
      </c>
      <c r="C210" s="8" t="s">
        <v>4952</v>
      </c>
      <c r="D210" s="8" t="s">
        <v>4953</v>
      </c>
      <c r="E210" s="8" t="s">
        <v>4952</v>
      </c>
      <c r="F210" s="8" t="s">
        <v>2574</v>
      </c>
      <c r="G210" s="8" t="s">
        <v>4954</v>
      </c>
      <c r="H210" s="8" t="s">
        <v>4905</v>
      </c>
      <c r="I210" s="8" t="s">
        <v>4952</v>
      </c>
      <c r="J210" s="8" t="s">
        <v>4955</v>
      </c>
      <c r="K210" s="8" t="s">
        <v>4952</v>
      </c>
      <c r="L210" s="8" t="s">
        <v>4953</v>
      </c>
      <c r="M210" s="8"/>
      <c r="N210" s="8" t="s">
        <v>4900</v>
      </c>
      <c r="O210" s="8" t="s">
        <v>4900</v>
      </c>
      <c r="P210" s="8" t="s">
        <v>4900</v>
      </c>
      <c r="Q210" s="8" t="s">
        <v>4901</v>
      </c>
      <c r="R210" s="8"/>
      <c r="S210" s="8"/>
      <c r="T210" s="8"/>
      <c r="U210" s="8"/>
      <c r="V210" s="8"/>
      <c r="W210" s="8"/>
      <c r="X210" s="8"/>
      <c r="Y210" s="8"/>
      <c r="Z210" s="8"/>
      <c r="AA210" s="8"/>
      <c r="AB210" s="8"/>
      <c r="AC210" s="8" t="str">
        <f t="shared" si="29"/>
        <v>NO</v>
      </c>
      <c r="AD210" s="8" t="str">
        <f t="shared" si="30"/>
        <v>PCIE_B,,,,,,,,,,,,,</v>
      </c>
      <c r="AE210" s="8"/>
      <c r="AF210" s="8"/>
      <c r="AG210" s="8"/>
      <c r="AH210" s="8" t="s">
        <v>4952</v>
      </c>
      <c r="AI210" s="8" t="s">
        <v>4940</v>
      </c>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t="str">
        <f t="shared" si="28"/>
        <v>PCIE_B_RX0_P</v>
      </c>
      <c r="CF210" s="8" t="str">
        <f t="shared" si="31"/>
        <v>PCIE_B_RX0_P</v>
      </c>
      <c r="CG210" s="8" t="str">
        <f t="shared" si="32"/>
        <v>PCIE_B</v>
      </c>
      <c r="CH210" s="8" t="str">
        <f t="shared" si="33"/>
        <v>PCIE_B</v>
      </c>
      <c r="CI210" s="8">
        <v>1</v>
      </c>
      <c r="CJ210" s="8"/>
      <c r="CK210" s="8" t="s">
        <v>4941</v>
      </c>
      <c r="CL210" s="8"/>
      <c r="CM210" s="8"/>
      <c r="CN210" s="8"/>
      <c r="CO210" s="8"/>
      <c r="CP210" s="8"/>
      <c r="CQ210" s="8"/>
      <c r="CR210" s="8"/>
      <c r="CS210" s="8"/>
      <c r="CT210" s="8"/>
      <c r="CU210" s="8"/>
      <c r="CV210" s="8" t="s">
        <v>2011</v>
      </c>
      <c r="CW210" s="117" t="s">
        <v>11336</v>
      </c>
      <c r="CX210" s="2"/>
      <c r="CY210" s="8"/>
      <c r="CZ210" s="8" t="str">
        <f t="shared" si="34"/>
        <v>PCIE_B_RX0_P</v>
      </c>
      <c r="DA210" s="8" t="str">
        <f t="shared" si="35"/>
        <v>PCIE_B_RX0_P</v>
      </c>
      <c r="DB210" s="8" t="str">
        <f t="shared" si="36"/>
        <v>PCIE_B</v>
      </c>
      <c r="DC210" s="8" t="str">
        <f t="shared" si="37"/>
        <v>PCIE_B</v>
      </c>
      <c r="DD210" s="8">
        <v>1</v>
      </c>
      <c r="DE210" s="8"/>
      <c r="DF210" s="8"/>
      <c r="DG210" s="8"/>
      <c r="DH210" s="8"/>
      <c r="DI210" s="8"/>
      <c r="DJ210" s="8"/>
      <c r="DK210" s="8"/>
      <c r="DL210" s="8"/>
      <c r="DM210" s="8"/>
      <c r="DN210" s="8"/>
      <c r="DO210" s="8"/>
      <c r="DP210" s="8"/>
      <c r="DQ210" s="8"/>
      <c r="DR210" s="8"/>
      <c r="DS210" s="8"/>
      <c r="DT210" s="8"/>
    </row>
    <row r="211" spans="1:124" ht="12.75" customHeight="1">
      <c r="A211" s="8"/>
      <c r="B211" s="89">
        <v>208</v>
      </c>
      <c r="C211" s="8" t="s">
        <v>4956</v>
      </c>
      <c r="D211" s="8" t="s">
        <v>4955</v>
      </c>
      <c r="E211" s="8" t="s">
        <v>4956</v>
      </c>
      <c r="F211" s="8" t="s">
        <v>4957</v>
      </c>
      <c r="G211" s="8" t="s">
        <v>4958</v>
      </c>
      <c r="H211" s="8" t="s">
        <v>4935</v>
      </c>
      <c r="I211" s="8" t="s">
        <v>4956</v>
      </c>
      <c r="J211" s="8" t="s">
        <v>4959</v>
      </c>
      <c r="K211" s="8" t="s">
        <v>4956</v>
      </c>
      <c r="L211" s="8" t="s">
        <v>4955</v>
      </c>
      <c r="M211" s="8"/>
      <c r="N211" s="8" t="s">
        <v>4900</v>
      </c>
      <c r="O211" s="8" t="s">
        <v>4900</v>
      </c>
      <c r="P211" s="8" t="s">
        <v>4900</v>
      </c>
      <c r="Q211" s="8" t="s">
        <v>4901</v>
      </c>
      <c r="R211" s="8"/>
      <c r="S211" s="8"/>
      <c r="T211" s="8"/>
      <c r="U211" s="8"/>
      <c r="V211" s="8"/>
      <c r="W211" s="8"/>
      <c r="X211" s="8"/>
      <c r="Y211" s="8"/>
      <c r="Z211" s="8"/>
      <c r="AA211" s="8"/>
      <c r="AB211" s="8"/>
      <c r="AC211" s="8" t="str">
        <f t="shared" si="29"/>
        <v>NO</v>
      </c>
      <c r="AD211" s="8" t="str">
        <f t="shared" si="30"/>
        <v>PCIE_B,,,,,,,,,,,,,</v>
      </c>
      <c r="AE211" s="8"/>
      <c r="AF211" s="8"/>
      <c r="AG211" s="8"/>
      <c r="AH211" s="8" t="s">
        <v>4956</v>
      </c>
      <c r="AI211" s="8" t="s">
        <v>4940</v>
      </c>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t="str">
        <f t="shared" si="28"/>
        <v>PCIE_B_RX1_M</v>
      </c>
      <c r="CF211" s="8" t="str">
        <f t="shared" si="31"/>
        <v>PCIE_B_RX1_M</v>
      </c>
      <c r="CG211" s="8" t="str">
        <f t="shared" si="32"/>
        <v>PCIE_B</v>
      </c>
      <c r="CH211" s="8" t="str">
        <f t="shared" si="33"/>
        <v>PCIE_B</v>
      </c>
      <c r="CI211" s="8">
        <v>1</v>
      </c>
      <c r="CJ211" s="8"/>
      <c r="CK211" s="8" t="s">
        <v>4941</v>
      </c>
      <c r="CL211" s="8"/>
      <c r="CM211" s="8"/>
      <c r="CN211" s="8"/>
      <c r="CO211" s="8"/>
      <c r="CP211" s="8"/>
      <c r="CQ211" s="8"/>
      <c r="CR211" s="8"/>
      <c r="CS211" s="8"/>
      <c r="CT211" s="8"/>
      <c r="CU211" s="8"/>
      <c r="CV211" s="8" t="s">
        <v>2011</v>
      </c>
      <c r="CW211" s="117" t="s">
        <v>11384</v>
      </c>
      <c r="CX211" s="2"/>
      <c r="CY211" s="8"/>
      <c r="CZ211" s="8" t="str">
        <f t="shared" si="34"/>
        <v>PCIE_B_RX1_M</v>
      </c>
      <c r="DA211" s="8" t="str">
        <f t="shared" si="35"/>
        <v>PCIE_B_RX1_M</v>
      </c>
      <c r="DB211" s="8" t="str">
        <f t="shared" si="36"/>
        <v>PCIE_B</v>
      </c>
      <c r="DC211" s="8" t="str">
        <f t="shared" si="37"/>
        <v>PCIE_B</v>
      </c>
      <c r="DD211" s="8">
        <v>1</v>
      </c>
      <c r="DE211" s="8"/>
      <c r="DF211" s="8"/>
      <c r="DG211" s="8"/>
      <c r="DH211" s="8"/>
      <c r="DI211" s="8"/>
      <c r="DJ211" s="8"/>
      <c r="DK211" s="8"/>
      <c r="DL211" s="8"/>
      <c r="DM211" s="8"/>
      <c r="DN211" s="8"/>
      <c r="DO211" s="8"/>
      <c r="DP211" s="8"/>
      <c r="DQ211" s="8"/>
      <c r="DR211" s="8"/>
      <c r="DS211" s="8"/>
      <c r="DT211" s="8"/>
    </row>
    <row r="212" spans="1:124" ht="12.75" customHeight="1">
      <c r="A212" s="8"/>
      <c r="B212" s="89">
        <v>209</v>
      </c>
      <c r="C212" s="8" t="s">
        <v>4960</v>
      </c>
      <c r="D212" s="8" t="s">
        <v>4961</v>
      </c>
      <c r="E212" s="8" t="s">
        <v>4960</v>
      </c>
      <c r="F212" s="8" t="s">
        <v>4962</v>
      </c>
      <c r="G212" s="8" t="s">
        <v>4963</v>
      </c>
      <c r="H212" s="8" t="s">
        <v>4964</v>
      </c>
      <c r="I212" s="8" t="s">
        <v>4960</v>
      </c>
      <c r="J212" s="8" t="s">
        <v>4965</v>
      </c>
      <c r="K212" s="8" t="s">
        <v>4960</v>
      </c>
      <c r="L212" s="8" t="s">
        <v>4961</v>
      </c>
      <c r="M212" s="8"/>
      <c r="N212" s="8" t="s">
        <v>4900</v>
      </c>
      <c r="O212" s="8" t="s">
        <v>4900</v>
      </c>
      <c r="P212" s="8" t="s">
        <v>4900</v>
      </c>
      <c r="Q212" s="8" t="s">
        <v>4901</v>
      </c>
      <c r="R212" s="8"/>
      <c r="S212" s="8"/>
      <c r="T212" s="8"/>
      <c r="U212" s="8"/>
      <c r="V212" s="8"/>
      <c r="W212" s="8"/>
      <c r="X212" s="8"/>
      <c r="Y212" s="8"/>
      <c r="Z212" s="8"/>
      <c r="AA212" s="8"/>
      <c r="AB212" s="8"/>
      <c r="AC212" s="8" t="str">
        <f t="shared" si="29"/>
        <v>NO</v>
      </c>
      <c r="AD212" s="8" t="str">
        <f t="shared" si="30"/>
        <v>PCIE_B,,,,,,,,,,,,,</v>
      </c>
      <c r="AE212" s="8"/>
      <c r="AF212" s="8"/>
      <c r="AG212" s="8"/>
      <c r="AH212" s="8" t="s">
        <v>4960</v>
      </c>
      <c r="AI212" s="8" t="s">
        <v>4940</v>
      </c>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t="str">
        <f t="shared" si="28"/>
        <v>PCIE_B_RX1_P</v>
      </c>
      <c r="CF212" s="8" t="str">
        <f t="shared" si="31"/>
        <v>PCIE_B_RX1_P</v>
      </c>
      <c r="CG212" s="8" t="str">
        <f t="shared" si="32"/>
        <v>PCIE_B</v>
      </c>
      <c r="CH212" s="8" t="str">
        <f t="shared" si="33"/>
        <v>PCIE_B</v>
      </c>
      <c r="CI212" s="8">
        <v>1</v>
      </c>
      <c r="CJ212" s="8"/>
      <c r="CK212" s="8" t="s">
        <v>4941</v>
      </c>
      <c r="CL212" s="8"/>
      <c r="CM212" s="8"/>
      <c r="CN212" s="8"/>
      <c r="CO212" s="8"/>
      <c r="CP212" s="8"/>
      <c r="CQ212" s="8"/>
      <c r="CR212" s="8"/>
      <c r="CS212" s="8"/>
      <c r="CT212" s="8"/>
      <c r="CU212" s="8"/>
      <c r="CV212" s="8" t="s">
        <v>2011</v>
      </c>
      <c r="CW212" s="117" t="s">
        <v>11340</v>
      </c>
      <c r="CX212" s="2"/>
      <c r="CY212" s="8"/>
      <c r="CZ212" s="8" t="str">
        <f t="shared" si="34"/>
        <v>PCIE_B_RX1_P</v>
      </c>
      <c r="DA212" s="8" t="str">
        <f t="shared" si="35"/>
        <v>PCIE_B_RX1_P</v>
      </c>
      <c r="DB212" s="8" t="str">
        <f t="shared" si="36"/>
        <v>PCIE_B</v>
      </c>
      <c r="DC212" s="8" t="str">
        <f t="shared" si="37"/>
        <v>PCIE_B</v>
      </c>
      <c r="DD212" s="8">
        <v>1</v>
      </c>
      <c r="DE212" s="8"/>
      <c r="DF212" s="8"/>
      <c r="DG212" s="8"/>
      <c r="DH212" s="8"/>
      <c r="DI212" s="8"/>
      <c r="DJ212" s="8"/>
      <c r="DK212" s="8"/>
      <c r="DL212" s="8"/>
      <c r="DM212" s="8"/>
      <c r="DN212" s="8"/>
      <c r="DO212" s="8"/>
      <c r="DP212" s="8"/>
      <c r="DQ212" s="8"/>
      <c r="DR212" s="8"/>
      <c r="DS212" s="8"/>
      <c r="DT212" s="8"/>
    </row>
    <row r="213" spans="1:124" ht="12.75" customHeight="1">
      <c r="A213" s="8"/>
      <c r="B213" s="89">
        <v>210</v>
      </c>
      <c r="C213" s="8" t="s">
        <v>4966</v>
      </c>
      <c r="D213" s="8" t="s">
        <v>4946</v>
      </c>
      <c r="E213" s="8" t="s">
        <v>4966</v>
      </c>
      <c r="F213" s="8" t="s">
        <v>4967</v>
      </c>
      <c r="G213" s="125" t="s">
        <v>4968</v>
      </c>
      <c r="H213" s="8" t="s">
        <v>4969</v>
      </c>
      <c r="I213" s="8" t="s">
        <v>4966</v>
      </c>
      <c r="J213" s="8" t="s">
        <v>4970</v>
      </c>
      <c r="K213" s="8" t="s">
        <v>4966</v>
      </c>
      <c r="L213" s="8" t="s">
        <v>4938</v>
      </c>
      <c r="M213" s="8"/>
      <c r="N213" s="8" t="s">
        <v>4900</v>
      </c>
      <c r="O213" s="8" t="s">
        <v>4900</v>
      </c>
      <c r="P213" s="8" t="s">
        <v>4900</v>
      </c>
      <c r="Q213" s="8" t="s">
        <v>4901</v>
      </c>
      <c r="R213" s="8"/>
      <c r="S213" s="8"/>
      <c r="T213" s="8"/>
      <c r="U213" s="8"/>
      <c r="V213" s="8"/>
      <c r="W213" s="8"/>
      <c r="X213" s="8"/>
      <c r="Y213" s="8"/>
      <c r="Z213" s="8"/>
      <c r="AA213" s="8"/>
      <c r="AB213" s="8"/>
      <c r="AC213" s="8" t="str">
        <f t="shared" si="29"/>
        <v>NO</v>
      </c>
      <c r="AD213" s="8" t="str">
        <f t="shared" si="30"/>
        <v>PCIE_B,,,,,,,,,,,,,</v>
      </c>
      <c r="AE213" s="125"/>
      <c r="AF213" s="8"/>
      <c r="AG213" s="8"/>
      <c r="AH213" s="125" t="s">
        <v>4966</v>
      </c>
      <c r="AI213" s="8" t="s">
        <v>4940</v>
      </c>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t="str">
        <f t="shared" si="28"/>
        <v>PCIE_B_TX0_M</v>
      </c>
      <c r="CF213" s="8" t="str">
        <f t="shared" si="31"/>
        <v>PCIE_B_TX0_M</v>
      </c>
      <c r="CG213" s="8" t="str">
        <f t="shared" si="32"/>
        <v>PCIE_B</v>
      </c>
      <c r="CH213" s="8" t="str">
        <f t="shared" si="33"/>
        <v>PCIE_B</v>
      </c>
      <c r="CI213" s="8">
        <v>1</v>
      </c>
      <c r="CJ213" s="8"/>
      <c r="CK213" s="8" t="s">
        <v>4941</v>
      </c>
      <c r="CL213" s="8"/>
      <c r="CM213" s="8"/>
      <c r="CN213" s="8"/>
      <c r="CO213" s="8"/>
      <c r="CP213" s="8"/>
      <c r="CQ213" s="8"/>
      <c r="CR213" s="8"/>
      <c r="CS213" s="8"/>
      <c r="CT213" s="8"/>
      <c r="CU213" s="8"/>
      <c r="CV213" s="8" t="s">
        <v>2011</v>
      </c>
      <c r="CW213" s="117" t="s">
        <v>11342</v>
      </c>
      <c r="CX213" s="2"/>
      <c r="CY213" s="8"/>
      <c r="CZ213" s="8" t="str">
        <f t="shared" si="34"/>
        <v>PCIE_B_TX0_M</v>
      </c>
      <c r="DA213" s="8" t="str">
        <f t="shared" si="35"/>
        <v>PCIE_B_TX0_M</v>
      </c>
      <c r="DB213" s="8" t="str">
        <f t="shared" si="36"/>
        <v>PCIE_B</v>
      </c>
      <c r="DC213" s="8" t="str">
        <f t="shared" si="37"/>
        <v>PCIE_B</v>
      </c>
      <c r="DD213" s="8">
        <v>1</v>
      </c>
      <c r="DE213" s="8"/>
      <c r="DF213" s="8"/>
      <c r="DG213" s="8"/>
      <c r="DH213" s="8"/>
      <c r="DI213" s="8"/>
      <c r="DJ213" s="8"/>
      <c r="DK213" s="8"/>
      <c r="DL213" s="8"/>
      <c r="DM213" s="8"/>
      <c r="DN213" s="8"/>
      <c r="DO213" s="8"/>
      <c r="DP213" s="8"/>
      <c r="DQ213" s="8"/>
      <c r="DR213" s="8"/>
      <c r="DS213" s="8"/>
      <c r="DT213" s="8"/>
    </row>
    <row r="214" spans="1:124" ht="12.75" customHeight="1">
      <c r="A214" s="8"/>
      <c r="B214" s="89">
        <v>211</v>
      </c>
      <c r="C214" s="8" t="s">
        <v>4971</v>
      </c>
      <c r="D214" s="8" t="s">
        <v>4972</v>
      </c>
      <c r="E214" s="8" t="s">
        <v>4971</v>
      </c>
      <c r="F214" s="8" t="s">
        <v>2609</v>
      </c>
      <c r="G214" s="125" t="s">
        <v>4973</v>
      </c>
      <c r="H214" s="8" t="s">
        <v>4974</v>
      </c>
      <c r="I214" s="8" t="s">
        <v>4971</v>
      </c>
      <c r="J214" s="8" t="s">
        <v>4975</v>
      </c>
      <c r="K214" s="8" t="s">
        <v>4971</v>
      </c>
      <c r="L214" s="8" t="s">
        <v>4946</v>
      </c>
      <c r="M214" s="8"/>
      <c r="N214" s="8" t="s">
        <v>4900</v>
      </c>
      <c r="O214" s="8" t="s">
        <v>4900</v>
      </c>
      <c r="P214" s="8" t="s">
        <v>4900</v>
      </c>
      <c r="Q214" s="8" t="s">
        <v>4901</v>
      </c>
      <c r="R214" s="8"/>
      <c r="S214" s="8"/>
      <c r="T214" s="8"/>
      <c r="U214" s="8"/>
      <c r="V214" s="8"/>
      <c r="W214" s="8"/>
      <c r="X214" s="8"/>
      <c r="Y214" s="8"/>
      <c r="Z214" s="8"/>
      <c r="AA214" s="8"/>
      <c r="AB214" s="8"/>
      <c r="AC214" s="8" t="str">
        <f t="shared" si="29"/>
        <v>NO</v>
      </c>
      <c r="AD214" s="8" t="str">
        <f t="shared" si="30"/>
        <v>PCIE_B,,,,,,,,,,,,,</v>
      </c>
      <c r="AE214" s="125"/>
      <c r="AF214" s="8"/>
      <c r="AG214" s="8"/>
      <c r="AH214" s="125" t="s">
        <v>4971</v>
      </c>
      <c r="AI214" s="8" t="s">
        <v>4940</v>
      </c>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t="str">
        <f t="shared" si="28"/>
        <v>PCIE_B_TX0_P</v>
      </c>
      <c r="CF214" s="8" t="str">
        <f t="shared" si="31"/>
        <v>PCIE_B_TX0_P</v>
      </c>
      <c r="CG214" s="8" t="str">
        <f t="shared" si="32"/>
        <v>PCIE_B</v>
      </c>
      <c r="CH214" s="8" t="str">
        <f t="shared" si="33"/>
        <v>PCIE_B</v>
      </c>
      <c r="CI214" s="8">
        <v>1</v>
      </c>
      <c r="CJ214" s="8"/>
      <c r="CK214" s="8" t="s">
        <v>4941</v>
      </c>
      <c r="CL214" s="8"/>
      <c r="CM214" s="8"/>
      <c r="CN214" s="8"/>
      <c r="CO214" s="8"/>
      <c r="CP214" s="8"/>
      <c r="CQ214" s="8"/>
      <c r="CR214" s="8"/>
      <c r="CS214" s="8"/>
      <c r="CT214" s="8"/>
      <c r="CU214" s="8"/>
      <c r="CV214" s="8" t="s">
        <v>2011</v>
      </c>
      <c r="CW214" s="117" t="s">
        <v>11343</v>
      </c>
      <c r="CX214" s="2"/>
      <c r="CY214" s="8"/>
      <c r="CZ214" s="8" t="str">
        <f t="shared" si="34"/>
        <v>PCIE_B_TX0_P</v>
      </c>
      <c r="DA214" s="8" t="str">
        <f t="shared" si="35"/>
        <v>PCIE_B_TX0_P</v>
      </c>
      <c r="DB214" s="8" t="str">
        <f t="shared" si="36"/>
        <v>PCIE_B</v>
      </c>
      <c r="DC214" s="8" t="str">
        <f t="shared" si="37"/>
        <v>PCIE_B</v>
      </c>
      <c r="DD214" s="8">
        <v>1</v>
      </c>
      <c r="DE214" s="8"/>
      <c r="DF214" s="8"/>
      <c r="DG214" s="8"/>
      <c r="DH214" s="8"/>
      <c r="DI214" s="8"/>
      <c r="DJ214" s="8"/>
      <c r="DK214" s="8"/>
      <c r="DL214" s="8"/>
      <c r="DM214" s="8"/>
      <c r="DN214" s="8"/>
      <c r="DO214" s="8"/>
      <c r="DP214" s="8"/>
      <c r="DQ214" s="8"/>
      <c r="DR214" s="8"/>
      <c r="DS214" s="8"/>
      <c r="DT214" s="8"/>
    </row>
    <row r="215" spans="1:124" ht="12.75" customHeight="1">
      <c r="A215" s="8"/>
      <c r="B215" s="89">
        <v>212</v>
      </c>
      <c r="C215" s="8" t="s">
        <v>4976</v>
      </c>
      <c r="D215" s="8" t="s">
        <v>4977</v>
      </c>
      <c r="E215" s="8" t="s">
        <v>4976</v>
      </c>
      <c r="F215" s="8" t="s">
        <v>4978</v>
      </c>
      <c r="G215" s="125" t="s">
        <v>4979</v>
      </c>
      <c r="H215" s="8" t="s">
        <v>4980</v>
      </c>
      <c r="I215" s="8" t="s">
        <v>4976</v>
      </c>
      <c r="J215" s="8" t="s">
        <v>4981</v>
      </c>
      <c r="K215" s="8" t="s">
        <v>4976</v>
      </c>
      <c r="L215" s="8" t="s">
        <v>4982</v>
      </c>
      <c r="M215" s="8"/>
      <c r="N215" s="8" t="s">
        <v>4900</v>
      </c>
      <c r="O215" s="8" t="s">
        <v>4900</v>
      </c>
      <c r="P215" s="8" t="s">
        <v>4900</v>
      </c>
      <c r="Q215" s="8" t="s">
        <v>4901</v>
      </c>
      <c r="R215" s="8"/>
      <c r="S215" s="8"/>
      <c r="T215" s="8"/>
      <c r="U215" s="8"/>
      <c r="V215" s="8"/>
      <c r="W215" s="8"/>
      <c r="X215" s="8"/>
      <c r="Y215" s="8"/>
      <c r="Z215" s="8"/>
      <c r="AA215" s="8"/>
      <c r="AB215" s="8"/>
      <c r="AC215" s="8" t="str">
        <f t="shared" si="29"/>
        <v>NO</v>
      </c>
      <c r="AD215" s="8" t="str">
        <f t="shared" si="30"/>
        <v>PCIE_B,,,,,,,,,,,,,</v>
      </c>
      <c r="AE215" s="125"/>
      <c r="AF215" s="8"/>
      <c r="AG215" s="8"/>
      <c r="AH215" s="125" t="s">
        <v>4976</v>
      </c>
      <c r="AI215" s="8" t="s">
        <v>4940</v>
      </c>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t="str">
        <f t="shared" si="28"/>
        <v>PCIE_B_TX1_M</v>
      </c>
      <c r="CF215" s="8" t="str">
        <f t="shared" si="31"/>
        <v>PCIE_B_TX1_M</v>
      </c>
      <c r="CG215" s="8" t="str">
        <f t="shared" si="32"/>
        <v>PCIE_B</v>
      </c>
      <c r="CH215" s="8" t="str">
        <f t="shared" si="33"/>
        <v>PCIE_B</v>
      </c>
      <c r="CI215" s="8">
        <v>1</v>
      </c>
      <c r="CJ215" s="8"/>
      <c r="CK215" s="8" t="s">
        <v>4941</v>
      </c>
      <c r="CL215" s="8"/>
      <c r="CM215" s="8"/>
      <c r="CN215" s="8"/>
      <c r="CO215" s="8"/>
      <c r="CP215" s="8"/>
      <c r="CQ215" s="8"/>
      <c r="CR215" s="8"/>
      <c r="CS215" s="8"/>
      <c r="CT215" s="8"/>
      <c r="CU215" s="8"/>
      <c r="CV215" s="8" t="s">
        <v>2011</v>
      </c>
      <c r="CW215" s="117" t="s">
        <v>11367</v>
      </c>
      <c r="CX215" s="2"/>
      <c r="CY215" s="8"/>
      <c r="CZ215" s="8" t="str">
        <f t="shared" si="34"/>
        <v>PCIE_B_TX1_M</v>
      </c>
      <c r="DA215" s="8" t="str">
        <f t="shared" si="35"/>
        <v>PCIE_B_TX1_M</v>
      </c>
      <c r="DB215" s="8" t="str">
        <f t="shared" si="36"/>
        <v>PCIE_B</v>
      </c>
      <c r="DC215" s="8" t="str">
        <f t="shared" si="37"/>
        <v>PCIE_B</v>
      </c>
      <c r="DD215" s="8">
        <v>1</v>
      </c>
      <c r="DE215" s="8"/>
      <c r="DF215" s="8"/>
      <c r="DG215" s="8"/>
      <c r="DH215" s="8"/>
      <c r="DI215" s="8"/>
      <c r="DJ215" s="8"/>
      <c r="DK215" s="8"/>
      <c r="DL215" s="8"/>
      <c r="DM215" s="8"/>
      <c r="DN215" s="8"/>
      <c r="DO215" s="8"/>
      <c r="DP215" s="8"/>
      <c r="DQ215" s="8"/>
      <c r="DR215" s="8"/>
      <c r="DS215" s="8"/>
      <c r="DT215" s="8"/>
    </row>
    <row r="216" spans="1:124" ht="12.75" customHeight="1">
      <c r="A216" s="8"/>
      <c r="B216" s="89">
        <v>213</v>
      </c>
      <c r="C216" s="8" t="s">
        <v>4983</v>
      </c>
      <c r="D216" s="8" t="s">
        <v>4982</v>
      </c>
      <c r="E216" s="8" t="s">
        <v>4983</v>
      </c>
      <c r="F216" s="8" t="s">
        <v>4984</v>
      </c>
      <c r="G216" s="125" t="s">
        <v>4985</v>
      </c>
      <c r="H216" s="8" t="s">
        <v>4944</v>
      </c>
      <c r="I216" s="8" t="s">
        <v>4983</v>
      </c>
      <c r="J216" s="8" t="s">
        <v>4986</v>
      </c>
      <c r="K216" s="8" t="s">
        <v>4983</v>
      </c>
      <c r="L216" s="8" t="s">
        <v>4987</v>
      </c>
      <c r="M216" s="8"/>
      <c r="N216" s="8" t="s">
        <v>4900</v>
      </c>
      <c r="O216" s="8" t="s">
        <v>4900</v>
      </c>
      <c r="P216" s="8" t="s">
        <v>4900</v>
      </c>
      <c r="Q216" s="8" t="s">
        <v>4901</v>
      </c>
      <c r="R216" s="8"/>
      <c r="S216" s="8"/>
      <c r="T216" s="8"/>
      <c r="U216" s="8"/>
      <c r="V216" s="8"/>
      <c r="W216" s="8"/>
      <c r="X216" s="8"/>
      <c r="Y216" s="8"/>
      <c r="Z216" s="8"/>
      <c r="AA216" s="8"/>
      <c r="AB216" s="8"/>
      <c r="AC216" s="8" t="str">
        <f t="shared" si="29"/>
        <v>NO</v>
      </c>
      <c r="AD216" s="8" t="str">
        <f t="shared" si="30"/>
        <v>PCIE_B,,,,,,,,,,,,,</v>
      </c>
      <c r="AE216" s="125"/>
      <c r="AF216" s="8"/>
      <c r="AG216" s="8"/>
      <c r="AH216" s="125" t="s">
        <v>4983</v>
      </c>
      <c r="AI216" s="8" t="s">
        <v>4940</v>
      </c>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t="str">
        <f t="shared" si="28"/>
        <v>PCIE_B_TX1_P</v>
      </c>
      <c r="CF216" s="8" t="str">
        <f t="shared" si="31"/>
        <v>PCIE_B_TX1_P</v>
      </c>
      <c r="CG216" s="8" t="str">
        <f t="shared" si="32"/>
        <v>PCIE_B</v>
      </c>
      <c r="CH216" s="8" t="str">
        <f t="shared" si="33"/>
        <v>PCIE_B</v>
      </c>
      <c r="CI216" s="8">
        <v>1</v>
      </c>
      <c r="CJ216" s="8"/>
      <c r="CK216" s="8" t="s">
        <v>4941</v>
      </c>
      <c r="CL216" s="8"/>
      <c r="CM216" s="8"/>
      <c r="CN216" s="8"/>
      <c r="CO216" s="8"/>
      <c r="CP216" s="8"/>
      <c r="CQ216" s="8"/>
      <c r="CR216" s="8"/>
      <c r="CS216" s="8"/>
      <c r="CT216" s="8"/>
      <c r="CU216" s="8"/>
      <c r="CV216" s="8" t="s">
        <v>2011</v>
      </c>
      <c r="CW216" s="117" t="s">
        <v>11368</v>
      </c>
      <c r="CX216" s="2"/>
      <c r="CY216" s="8"/>
      <c r="CZ216" s="8" t="str">
        <f t="shared" si="34"/>
        <v>PCIE_B_TX1_P</v>
      </c>
      <c r="DA216" s="8" t="str">
        <f t="shared" si="35"/>
        <v>PCIE_B_TX1_P</v>
      </c>
      <c r="DB216" s="8" t="str">
        <f t="shared" si="36"/>
        <v>PCIE_B</v>
      </c>
      <c r="DC216" s="8" t="str">
        <f t="shared" si="37"/>
        <v>PCIE_B</v>
      </c>
      <c r="DD216" s="8">
        <v>1</v>
      </c>
      <c r="DE216" s="8"/>
      <c r="DF216" s="8"/>
      <c r="DG216" s="8"/>
      <c r="DH216" s="8"/>
      <c r="DI216" s="8"/>
      <c r="DJ216" s="8"/>
      <c r="DK216" s="8"/>
      <c r="DL216" s="8"/>
      <c r="DM216" s="8"/>
      <c r="DN216" s="8"/>
      <c r="DO216" s="8"/>
      <c r="DP216" s="8"/>
      <c r="DQ216" s="8"/>
      <c r="DR216" s="8"/>
      <c r="DS216" s="8"/>
      <c r="DT216" s="8"/>
    </row>
    <row r="217" spans="1:124">
      <c r="A217" s="115"/>
      <c r="B217" s="89">
        <v>214</v>
      </c>
      <c r="C217" s="8"/>
      <c r="D217" s="8"/>
      <c r="E217" s="8" t="s">
        <v>4988</v>
      </c>
      <c r="F217" s="8" t="s">
        <v>4986</v>
      </c>
      <c r="G217" s="8"/>
      <c r="H217" s="8"/>
      <c r="I217" s="8"/>
      <c r="J217" s="8"/>
      <c r="K217" s="8"/>
      <c r="L217" s="8"/>
      <c r="M217" s="8"/>
      <c r="N217" s="8"/>
      <c r="O217" s="8"/>
      <c r="P217" s="8" t="s">
        <v>4843</v>
      </c>
      <c r="Q217" s="8" t="s">
        <v>4901</v>
      </c>
      <c r="R217" s="8"/>
      <c r="S217" s="8"/>
      <c r="T217" s="8"/>
      <c r="U217" s="8"/>
      <c r="V217" s="8"/>
      <c r="W217" s="8"/>
      <c r="X217" s="8"/>
      <c r="Y217" s="8"/>
      <c r="Z217" s="8"/>
      <c r="AA217" s="8"/>
      <c r="AB217" s="8"/>
      <c r="AC217" s="8" t="str">
        <f t="shared" si="29"/>
        <v>NO</v>
      </c>
      <c r="AD217" s="8" t="str">
        <f t="shared" si="30"/>
        <v>DNC,,,,,,,,,,,,,</v>
      </c>
      <c r="AE217" s="8"/>
      <c r="AF217" s="8"/>
      <c r="AG217" s="115"/>
      <c r="AH217" s="8" t="s">
        <v>4845</v>
      </c>
      <c r="AI217" s="8" t="s">
        <v>4845</v>
      </c>
      <c r="AJ217" s="115"/>
      <c r="AK217" s="115"/>
      <c r="AL217" s="115"/>
      <c r="AM217" s="115"/>
      <c r="AN217" s="115"/>
      <c r="AO217" s="115"/>
      <c r="AP217" s="115"/>
      <c r="AQ217" s="115"/>
      <c r="AR217" s="115"/>
      <c r="AS217" s="115"/>
      <c r="AT217" s="115"/>
      <c r="AU217" s="115"/>
      <c r="AV217" s="115"/>
      <c r="AW217" s="115"/>
      <c r="AX217" s="115"/>
      <c r="AY217" s="115"/>
      <c r="AZ217" s="115"/>
      <c r="BA217" s="115"/>
      <c r="BB217" s="115"/>
      <c r="BC217" s="115"/>
      <c r="BD217" s="115"/>
      <c r="BE217" s="115"/>
      <c r="BF217" s="115"/>
      <c r="BG217" s="115"/>
      <c r="BH217" s="115"/>
      <c r="BI217" s="115"/>
      <c r="BJ217" s="115"/>
      <c r="BK217" s="115"/>
      <c r="BL217" s="115"/>
      <c r="BM217" s="115"/>
      <c r="BN217" s="115"/>
      <c r="BO217" s="8"/>
      <c r="BP217" s="8"/>
      <c r="BQ217" s="8"/>
      <c r="BR217" s="8"/>
      <c r="BS217" s="8"/>
      <c r="BT217" s="8"/>
      <c r="BU217" s="8"/>
      <c r="BV217" s="8"/>
      <c r="BW217" s="8"/>
      <c r="BX217" s="8"/>
      <c r="BY217" s="8"/>
      <c r="BZ217" s="8"/>
      <c r="CA217" s="8"/>
      <c r="CB217" s="8"/>
      <c r="CC217" s="8"/>
      <c r="CD217" s="100"/>
      <c r="CE217" s="8" t="str">
        <f t="shared" si="28"/>
        <v>DNC</v>
      </c>
      <c r="CF217" s="8" t="str">
        <f t="shared" si="31"/>
        <v>DNC</v>
      </c>
      <c r="CG217" s="8" t="str">
        <f t="shared" si="32"/>
        <v>DNC</v>
      </c>
      <c r="CH217" s="8" t="str">
        <f t="shared" si="33"/>
        <v>DNC</v>
      </c>
      <c r="CI217" s="8">
        <v>1</v>
      </c>
      <c r="CJ217" s="8" t="s">
        <v>45</v>
      </c>
      <c r="CK217" s="8" t="s">
        <v>45</v>
      </c>
      <c r="CL217" s="8"/>
      <c r="CM217" s="8"/>
      <c r="CN217" s="8"/>
      <c r="CO217" s="8"/>
      <c r="CP217" s="8"/>
      <c r="CQ217" s="8"/>
      <c r="CR217" s="8"/>
      <c r="CS217" s="8"/>
      <c r="CT217" s="8"/>
      <c r="CU217" s="100"/>
      <c r="CV217" s="8"/>
      <c r="CY217" s="100"/>
      <c r="CZ217" s="8" t="str">
        <f t="shared" si="34"/>
        <v>DNC</v>
      </c>
      <c r="DA217" s="8" t="str">
        <f t="shared" si="35"/>
        <v>DNC</v>
      </c>
      <c r="DB217" s="8" t="str">
        <f t="shared" si="36"/>
        <v>DNC</v>
      </c>
      <c r="DC217" s="8" t="str">
        <f t="shared" si="37"/>
        <v>DNC</v>
      </c>
      <c r="DD217" s="8">
        <v>1</v>
      </c>
      <c r="DE217" s="8" t="s">
        <v>45</v>
      </c>
      <c r="DF217" s="8" t="s">
        <v>45</v>
      </c>
      <c r="DG217" s="8"/>
      <c r="DH217" s="8"/>
      <c r="DI217" s="8"/>
      <c r="DJ217" s="8"/>
      <c r="DK217" s="8"/>
      <c r="DL217" s="8"/>
      <c r="DM217" s="8"/>
      <c r="DN217" s="8"/>
      <c r="DO217" s="8"/>
      <c r="DP217" s="100"/>
      <c r="DQ217" s="8"/>
      <c r="DR217" s="8"/>
      <c r="DS217" s="8"/>
      <c r="DT217" s="8"/>
    </row>
    <row r="218" spans="1:124">
      <c r="A218" s="115"/>
      <c r="B218" s="89">
        <v>215</v>
      </c>
      <c r="C218" s="8"/>
      <c r="D218" s="8"/>
      <c r="E218" s="8" t="s">
        <v>4989</v>
      </c>
      <c r="F218" s="8" t="s">
        <v>4990</v>
      </c>
      <c r="G218" s="8"/>
      <c r="H218" s="8"/>
      <c r="I218" s="8"/>
      <c r="J218" s="8"/>
      <c r="K218" s="8"/>
      <c r="L218" s="8"/>
      <c r="M218" s="8"/>
      <c r="N218" s="8"/>
      <c r="O218" s="8"/>
      <c r="P218" s="8" t="s">
        <v>4843</v>
      </c>
      <c r="Q218" s="8" t="s">
        <v>4901</v>
      </c>
      <c r="R218" s="8"/>
      <c r="S218" s="8"/>
      <c r="T218" s="8"/>
      <c r="U218" s="8"/>
      <c r="V218" s="8"/>
      <c r="W218" s="8"/>
      <c r="X218" s="8"/>
      <c r="Y218" s="8"/>
      <c r="Z218" s="8"/>
      <c r="AA218" s="8"/>
      <c r="AB218" s="8"/>
      <c r="AC218" s="8" t="str">
        <f t="shared" si="29"/>
        <v>NO</v>
      </c>
      <c r="AD218" s="8" t="str">
        <f t="shared" si="30"/>
        <v>DNC,,,,,,,,,,,,,</v>
      </c>
      <c r="AE218" s="8"/>
      <c r="AF218" s="8"/>
      <c r="AG218" s="115"/>
      <c r="AH218" s="8" t="s">
        <v>4845</v>
      </c>
      <c r="AI218" s="8" t="s">
        <v>4845</v>
      </c>
      <c r="AJ218" s="115"/>
      <c r="AK218" s="115"/>
      <c r="AL218" s="115"/>
      <c r="AM218" s="115"/>
      <c r="AN218" s="115"/>
      <c r="AO218" s="115"/>
      <c r="AP218" s="115"/>
      <c r="AQ218" s="115"/>
      <c r="AR218" s="115"/>
      <c r="AS218" s="115"/>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5"/>
      <c r="BO218" s="8"/>
      <c r="BP218" s="8"/>
      <c r="BQ218" s="8"/>
      <c r="BR218" s="8"/>
      <c r="BS218" s="8"/>
      <c r="BT218" s="8"/>
      <c r="BU218" s="8"/>
      <c r="BV218" s="8"/>
      <c r="BW218" s="8"/>
      <c r="BX218" s="8"/>
      <c r="BY218" s="8"/>
      <c r="BZ218" s="8"/>
      <c r="CA218" s="8"/>
      <c r="CB218" s="8"/>
      <c r="CC218" s="8"/>
      <c r="CD218" s="100"/>
      <c r="CE218" s="8" t="str">
        <f t="shared" si="28"/>
        <v>DNC</v>
      </c>
      <c r="CF218" s="8" t="str">
        <f t="shared" si="31"/>
        <v>DNC</v>
      </c>
      <c r="CG218" s="8" t="str">
        <f t="shared" si="32"/>
        <v>DNC</v>
      </c>
      <c r="CH218" s="8" t="str">
        <f t="shared" si="33"/>
        <v>DNC</v>
      </c>
      <c r="CI218" s="8">
        <v>1</v>
      </c>
      <c r="CJ218" s="8" t="s">
        <v>45</v>
      </c>
      <c r="CK218" s="8" t="s">
        <v>45</v>
      </c>
      <c r="CL218" s="8"/>
      <c r="CM218" s="8"/>
      <c r="CN218" s="8"/>
      <c r="CO218" s="8"/>
      <c r="CP218" s="8"/>
      <c r="CQ218" s="8"/>
      <c r="CR218" s="8"/>
      <c r="CS218" s="8"/>
      <c r="CT218" s="8"/>
      <c r="CU218" s="100"/>
      <c r="CV218" s="8"/>
      <c r="CY218" s="100"/>
      <c r="CZ218" s="8" t="str">
        <f t="shared" si="34"/>
        <v>DNC</v>
      </c>
      <c r="DA218" s="8" t="str">
        <f t="shared" si="35"/>
        <v>DNC</v>
      </c>
      <c r="DB218" s="8" t="str">
        <f t="shared" si="36"/>
        <v>DNC</v>
      </c>
      <c r="DC218" s="8" t="str">
        <f t="shared" si="37"/>
        <v>DNC</v>
      </c>
      <c r="DD218" s="8">
        <v>1</v>
      </c>
      <c r="DE218" s="8" t="s">
        <v>45</v>
      </c>
      <c r="DF218" s="8" t="s">
        <v>45</v>
      </c>
      <c r="DG218" s="8"/>
      <c r="DH218" s="8"/>
      <c r="DI218" s="8"/>
      <c r="DJ218" s="8"/>
      <c r="DK218" s="8"/>
      <c r="DL218" s="8"/>
      <c r="DM218" s="8"/>
      <c r="DN218" s="8"/>
      <c r="DO218" s="8"/>
      <c r="DP218" s="100"/>
      <c r="DQ218" s="8"/>
      <c r="DR218" s="8"/>
      <c r="DS218" s="8"/>
      <c r="DT218" s="8"/>
    </row>
    <row r="219" spans="1:124">
      <c r="A219" s="115"/>
      <c r="B219" s="89">
        <v>216</v>
      </c>
      <c r="C219" s="8"/>
      <c r="D219" s="8"/>
      <c r="E219" s="8" t="s">
        <v>4991</v>
      </c>
      <c r="F219" s="8" t="s">
        <v>4992</v>
      </c>
      <c r="G219" s="8"/>
      <c r="H219" s="8"/>
      <c r="I219" s="8"/>
      <c r="J219" s="8"/>
      <c r="K219" s="8"/>
      <c r="L219" s="8"/>
      <c r="M219" s="8"/>
      <c r="N219" s="8"/>
      <c r="O219" s="8"/>
      <c r="P219" s="8" t="s">
        <v>4843</v>
      </c>
      <c r="Q219" s="8" t="s">
        <v>4901</v>
      </c>
      <c r="R219" s="8"/>
      <c r="S219" s="8"/>
      <c r="T219" s="8"/>
      <c r="U219" s="8"/>
      <c r="V219" s="8"/>
      <c r="W219" s="8"/>
      <c r="X219" s="8"/>
      <c r="Y219" s="8"/>
      <c r="Z219" s="8"/>
      <c r="AA219" s="8"/>
      <c r="AB219" s="8"/>
      <c r="AC219" s="8" t="str">
        <f t="shared" si="29"/>
        <v>NO</v>
      </c>
      <c r="AD219" s="8" t="str">
        <f t="shared" si="30"/>
        <v>DNC,,,,,,,,,,,,,</v>
      </c>
      <c r="AE219" s="8"/>
      <c r="AF219" s="8"/>
      <c r="AG219" s="115"/>
      <c r="AH219" s="8" t="s">
        <v>4845</v>
      </c>
      <c r="AI219" s="8" t="s">
        <v>4845</v>
      </c>
      <c r="AJ219" s="115"/>
      <c r="AK219" s="115"/>
      <c r="AL219" s="115"/>
      <c r="AM219" s="115"/>
      <c r="AN219" s="115"/>
      <c r="AO219" s="115"/>
      <c r="AP219" s="115"/>
      <c r="AQ219" s="115"/>
      <c r="AR219" s="115"/>
      <c r="AS219" s="115"/>
      <c r="AT219" s="115"/>
      <c r="AU219" s="115"/>
      <c r="AV219" s="115"/>
      <c r="AW219" s="115"/>
      <c r="AX219" s="115"/>
      <c r="AY219" s="115"/>
      <c r="AZ219" s="115"/>
      <c r="BA219" s="115"/>
      <c r="BB219" s="115"/>
      <c r="BC219" s="115"/>
      <c r="BD219" s="115"/>
      <c r="BE219" s="115"/>
      <c r="BF219" s="115"/>
      <c r="BG219" s="115"/>
      <c r="BH219" s="115"/>
      <c r="BI219" s="115"/>
      <c r="BJ219" s="115"/>
      <c r="BK219" s="115"/>
      <c r="BL219" s="115"/>
      <c r="BM219" s="115"/>
      <c r="BN219" s="115"/>
      <c r="BO219" s="8"/>
      <c r="BP219" s="8"/>
      <c r="BQ219" s="8"/>
      <c r="BR219" s="8"/>
      <c r="BS219" s="8"/>
      <c r="BT219" s="8"/>
      <c r="BU219" s="8"/>
      <c r="BV219" s="8"/>
      <c r="BW219" s="8"/>
      <c r="BX219" s="8"/>
      <c r="BY219" s="8"/>
      <c r="BZ219" s="8"/>
      <c r="CA219" s="8"/>
      <c r="CB219" s="8"/>
      <c r="CC219" s="8"/>
      <c r="CD219" s="100"/>
      <c r="CE219" s="8" t="str">
        <f t="shared" si="28"/>
        <v>DNC</v>
      </c>
      <c r="CF219" s="8" t="str">
        <f t="shared" si="31"/>
        <v>DNC</v>
      </c>
      <c r="CG219" s="8" t="str">
        <f t="shared" si="32"/>
        <v>DNC</v>
      </c>
      <c r="CH219" s="8" t="str">
        <f t="shared" si="33"/>
        <v>DNC</v>
      </c>
      <c r="CI219" s="8">
        <v>1</v>
      </c>
      <c r="CJ219" s="8" t="s">
        <v>45</v>
      </c>
      <c r="CK219" s="8" t="s">
        <v>45</v>
      </c>
      <c r="CL219" s="8"/>
      <c r="CM219" s="8"/>
      <c r="CN219" s="8"/>
      <c r="CO219" s="8"/>
      <c r="CP219" s="8"/>
      <c r="CQ219" s="8"/>
      <c r="CR219" s="8"/>
      <c r="CS219" s="8"/>
      <c r="CT219" s="8"/>
      <c r="CU219" s="100"/>
      <c r="CV219" s="8"/>
      <c r="CY219" s="100"/>
      <c r="CZ219" s="8" t="str">
        <f t="shared" si="34"/>
        <v>DNC</v>
      </c>
      <c r="DA219" s="8" t="str">
        <f t="shared" si="35"/>
        <v>DNC</v>
      </c>
      <c r="DB219" s="8" t="str">
        <f t="shared" si="36"/>
        <v>DNC</v>
      </c>
      <c r="DC219" s="8" t="str">
        <f t="shared" si="37"/>
        <v>DNC</v>
      </c>
      <c r="DD219" s="8">
        <v>1</v>
      </c>
      <c r="DE219" s="8" t="s">
        <v>45</v>
      </c>
      <c r="DF219" s="8" t="s">
        <v>45</v>
      </c>
      <c r="DG219" s="8"/>
      <c r="DH219" s="8"/>
      <c r="DI219" s="8"/>
      <c r="DJ219" s="8"/>
      <c r="DK219" s="8"/>
      <c r="DL219" s="8"/>
      <c r="DM219" s="8"/>
      <c r="DN219" s="8"/>
      <c r="DO219" s="8"/>
      <c r="DP219" s="100"/>
      <c r="DQ219" s="8"/>
      <c r="DR219" s="8"/>
      <c r="DS219" s="8"/>
      <c r="DT219" s="8"/>
    </row>
    <row r="220" spans="1:124">
      <c r="A220" s="115"/>
      <c r="B220" s="89">
        <v>217</v>
      </c>
      <c r="C220" s="8"/>
      <c r="D220" s="8"/>
      <c r="E220" s="8" t="s">
        <v>4993</v>
      </c>
      <c r="F220" s="8" t="s">
        <v>4994</v>
      </c>
      <c r="G220" s="8"/>
      <c r="H220" s="8"/>
      <c r="I220" s="8"/>
      <c r="J220" s="8"/>
      <c r="K220" s="8"/>
      <c r="L220" s="8"/>
      <c r="M220" s="8"/>
      <c r="N220" s="8"/>
      <c r="O220" s="8"/>
      <c r="P220" s="8" t="s">
        <v>4843</v>
      </c>
      <c r="Q220" s="8" t="s">
        <v>4901</v>
      </c>
      <c r="R220" s="8"/>
      <c r="S220" s="8"/>
      <c r="T220" s="8"/>
      <c r="U220" s="8"/>
      <c r="V220" s="8"/>
      <c r="W220" s="8"/>
      <c r="X220" s="8"/>
      <c r="Y220" s="8"/>
      <c r="Z220" s="8"/>
      <c r="AA220" s="8"/>
      <c r="AB220" s="8"/>
      <c r="AC220" s="8" t="str">
        <f t="shared" si="29"/>
        <v>NO</v>
      </c>
      <c r="AD220" s="8" t="str">
        <f t="shared" si="30"/>
        <v>DNC,,,,,,,,,,,,,</v>
      </c>
      <c r="AE220" s="8"/>
      <c r="AF220" s="8"/>
      <c r="AG220" s="115"/>
      <c r="AH220" s="8" t="s">
        <v>4845</v>
      </c>
      <c r="AI220" s="8" t="s">
        <v>4845</v>
      </c>
      <c r="AJ220" s="115"/>
      <c r="AK220" s="115"/>
      <c r="AL220" s="115"/>
      <c r="AM220" s="115"/>
      <c r="AN220" s="115"/>
      <c r="AO220" s="115"/>
      <c r="AP220" s="115"/>
      <c r="AQ220" s="115"/>
      <c r="AR220" s="115"/>
      <c r="AS220" s="115"/>
      <c r="AT220" s="115"/>
      <c r="AU220" s="115"/>
      <c r="AV220" s="115"/>
      <c r="AW220" s="115"/>
      <c r="AX220" s="115"/>
      <c r="AY220" s="115"/>
      <c r="AZ220" s="115"/>
      <c r="BA220" s="115"/>
      <c r="BB220" s="115"/>
      <c r="BC220" s="115"/>
      <c r="BD220" s="115"/>
      <c r="BE220" s="115"/>
      <c r="BF220" s="115"/>
      <c r="BG220" s="115"/>
      <c r="BH220" s="115"/>
      <c r="BI220" s="115"/>
      <c r="BJ220" s="115"/>
      <c r="BK220" s="115"/>
      <c r="BL220" s="115"/>
      <c r="BM220" s="115"/>
      <c r="BN220" s="115"/>
      <c r="BO220" s="8"/>
      <c r="BP220" s="8"/>
      <c r="BQ220" s="8"/>
      <c r="BR220" s="8"/>
      <c r="BS220" s="8"/>
      <c r="BT220" s="8"/>
      <c r="BU220" s="8"/>
      <c r="BV220" s="8"/>
      <c r="BW220" s="8"/>
      <c r="BX220" s="8"/>
      <c r="BY220" s="8"/>
      <c r="BZ220" s="8"/>
      <c r="CA220" s="8"/>
      <c r="CB220" s="8"/>
      <c r="CC220" s="8"/>
      <c r="CD220" s="100"/>
      <c r="CE220" s="8" t="str">
        <f t="shared" si="28"/>
        <v>DNC</v>
      </c>
      <c r="CF220" s="8" t="str">
        <f t="shared" si="31"/>
        <v>DNC</v>
      </c>
      <c r="CG220" s="8" t="str">
        <f t="shared" si="32"/>
        <v>DNC</v>
      </c>
      <c r="CH220" s="8" t="str">
        <f t="shared" si="33"/>
        <v>DNC</v>
      </c>
      <c r="CI220" s="8">
        <v>1</v>
      </c>
      <c r="CJ220" s="8" t="s">
        <v>45</v>
      </c>
      <c r="CK220" s="8" t="s">
        <v>45</v>
      </c>
      <c r="CL220" s="8"/>
      <c r="CM220" s="8"/>
      <c r="CN220" s="8"/>
      <c r="CO220" s="8"/>
      <c r="CP220" s="8"/>
      <c r="CQ220" s="8"/>
      <c r="CR220" s="8"/>
      <c r="CS220" s="8"/>
      <c r="CT220" s="8"/>
      <c r="CU220" s="100"/>
      <c r="CV220" s="8"/>
      <c r="CY220" s="100"/>
      <c r="CZ220" s="8" t="str">
        <f t="shared" si="34"/>
        <v>DNC</v>
      </c>
      <c r="DA220" s="8" t="str">
        <f t="shared" si="35"/>
        <v>DNC</v>
      </c>
      <c r="DB220" s="8" t="str">
        <f t="shared" si="36"/>
        <v>DNC</v>
      </c>
      <c r="DC220" s="8" t="str">
        <f t="shared" si="37"/>
        <v>DNC</v>
      </c>
      <c r="DD220" s="8">
        <v>1</v>
      </c>
      <c r="DE220" s="8" t="s">
        <v>45</v>
      </c>
      <c r="DF220" s="8" t="s">
        <v>45</v>
      </c>
      <c r="DG220" s="8"/>
      <c r="DH220" s="8"/>
      <c r="DI220" s="8"/>
      <c r="DJ220" s="8"/>
      <c r="DK220" s="8"/>
      <c r="DL220" s="8"/>
      <c r="DM220" s="8"/>
      <c r="DN220" s="8"/>
      <c r="DO220" s="8"/>
      <c r="DP220" s="100"/>
      <c r="DQ220" s="8"/>
      <c r="DR220" s="8"/>
      <c r="DS220" s="8"/>
      <c r="DT220" s="8"/>
    </row>
    <row r="221" spans="1:124">
      <c r="A221" s="115"/>
      <c r="B221" s="89">
        <v>218</v>
      </c>
      <c r="C221" s="8"/>
      <c r="D221" s="8"/>
      <c r="E221" s="8" t="s">
        <v>4995</v>
      </c>
      <c r="F221" s="8" t="s">
        <v>4959</v>
      </c>
      <c r="G221" s="8"/>
      <c r="H221" s="8"/>
      <c r="I221" s="8"/>
      <c r="J221" s="8"/>
      <c r="K221" s="8"/>
      <c r="L221" s="8"/>
      <c r="M221" s="8"/>
      <c r="N221" s="8"/>
      <c r="O221" s="8"/>
      <c r="P221" s="8" t="s">
        <v>4843</v>
      </c>
      <c r="Q221" s="8" t="s">
        <v>4901</v>
      </c>
      <c r="R221" s="8"/>
      <c r="S221" s="8"/>
      <c r="T221" s="8"/>
      <c r="U221" s="8"/>
      <c r="V221" s="8"/>
      <c r="W221" s="8"/>
      <c r="X221" s="8"/>
      <c r="Y221" s="8"/>
      <c r="Z221" s="8"/>
      <c r="AA221" s="8"/>
      <c r="AB221" s="8"/>
      <c r="AC221" s="8" t="str">
        <f t="shared" si="29"/>
        <v>NO</v>
      </c>
      <c r="AD221" s="8" t="str">
        <f t="shared" si="30"/>
        <v>DNC,,,,,,,,,,,,,</v>
      </c>
      <c r="AE221" s="8"/>
      <c r="AF221" s="8"/>
      <c r="AG221" s="115"/>
      <c r="AH221" s="8" t="s">
        <v>4845</v>
      </c>
      <c r="AI221" s="8" t="s">
        <v>4845</v>
      </c>
      <c r="AJ221" s="115"/>
      <c r="AK221" s="115"/>
      <c r="AL221" s="115"/>
      <c r="AM221" s="115"/>
      <c r="AN221" s="115"/>
      <c r="AO221" s="115"/>
      <c r="AP221" s="115"/>
      <c r="AQ221" s="115"/>
      <c r="AR221" s="115"/>
      <c r="AS221" s="115"/>
      <c r="AT221" s="115"/>
      <c r="AU221" s="115"/>
      <c r="AV221" s="115"/>
      <c r="AW221" s="115"/>
      <c r="AX221" s="115"/>
      <c r="AY221" s="115"/>
      <c r="AZ221" s="115"/>
      <c r="BA221" s="115"/>
      <c r="BB221" s="115"/>
      <c r="BC221" s="115"/>
      <c r="BD221" s="115"/>
      <c r="BE221" s="115"/>
      <c r="BF221" s="115"/>
      <c r="BG221" s="115"/>
      <c r="BH221" s="115"/>
      <c r="BI221" s="115"/>
      <c r="BJ221" s="115"/>
      <c r="BK221" s="115"/>
      <c r="BL221" s="115"/>
      <c r="BM221" s="115"/>
      <c r="BN221" s="115"/>
      <c r="BO221" s="8"/>
      <c r="BP221" s="8"/>
      <c r="BQ221" s="8"/>
      <c r="BR221" s="8"/>
      <c r="BS221" s="8"/>
      <c r="BT221" s="8"/>
      <c r="BU221" s="8"/>
      <c r="BV221" s="8"/>
      <c r="BW221" s="8"/>
      <c r="BX221" s="8"/>
      <c r="BY221" s="8"/>
      <c r="BZ221" s="8"/>
      <c r="CA221" s="8"/>
      <c r="CB221" s="8"/>
      <c r="CC221" s="8"/>
      <c r="CD221" s="100"/>
      <c r="CE221" s="8" t="str">
        <f t="shared" si="28"/>
        <v>DNC</v>
      </c>
      <c r="CF221" s="8" t="str">
        <f t="shared" si="31"/>
        <v>DNC</v>
      </c>
      <c r="CG221" s="8" t="str">
        <f t="shared" si="32"/>
        <v>DNC</v>
      </c>
      <c r="CH221" s="8" t="str">
        <f t="shared" si="33"/>
        <v>DNC</v>
      </c>
      <c r="CI221" s="8">
        <v>1</v>
      </c>
      <c r="CJ221" s="8" t="s">
        <v>45</v>
      </c>
      <c r="CK221" s="8" t="s">
        <v>45</v>
      </c>
      <c r="CL221" s="8"/>
      <c r="CM221" s="8"/>
      <c r="CN221" s="8"/>
      <c r="CO221" s="8"/>
      <c r="CP221" s="8"/>
      <c r="CQ221" s="8"/>
      <c r="CR221" s="8"/>
      <c r="CS221" s="8"/>
      <c r="CT221" s="8"/>
      <c r="CU221" s="100"/>
      <c r="CV221" s="8"/>
      <c r="CY221" s="100"/>
      <c r="CZ221" s="8" t="str">
        <f t="shared" si="34"/>
        <v>DNC</v>
      </c>
      <c r="DA221" s="8" t="str">
        <f t="shared" si="35"/>
        <v>DNC</v>
      </c>
      <c r="DB221" s="8" t="str">
        <f t="shared" si="36"/>
        <v>DNC</v>
      </c>
      <c r="DC221" s="8" t="str">
        <f t="shared" si="37"/>
        <v>DNC</v>
      </c>
      <c r="DD221" s="8">
        <v>1</v>
      </c>
      <c r="DE221" s="8" t="s">
        <v>45</v>
      </c>
      <c r="DF221" s="8" t="s">
        <v>45</v>
      </c>
      <c r="DG221" s="8"/>
      <c r="DH221" s="8"/>
      <c r="DI221" s="8"/>
      <c r="DJ221" s="8"/>
      <c r="DK221" s="8"/>
      <c r="DL221" s="8"/>
      <c r="DM221" s="8"/>
      <c r="DN221" s="8"/>
      <c r="DO221" s="8"/>
      <c r="DP221" s="100"/>
      <c r="DQ221" s="8"/>
      <c r="DR221" s="8"/>
      <c r="DS221" s="8"/>
      <c r="DT221" s="8"/>
    </row>
    <row r="222" spans="1:124">
      <c r="A222" s="115"/>
      <c r="B222" s="89">
        <v>219</v>
      </c>
      <c r="C222" s="8"/>
      <c r="D222" s="8"/>
      <c r="E222" s="8" t="s">
        <v>4996</v>
      </c>
      <c r="F222" s="8" t="s">
        <v>4965</v>
      </c>
      <c r="G222" s="8"/>
      <c r="H222" s="8"/>
      <c r="I222" s="8"/>
      <c r="J222" s="8"/>
      <c r="K222" s="8"/>
      <c r="L222" s="8"/>
      <c r="M222" s="8"/>
      <c r="N222" s="8"/>
      <c r="O222" s="8"/>
      <c r="P222" s="8" t="s">
        <v>4843</v>
      </c>
      <c r="Q222" s="8" t="s">
        <v>4901</v>
      </c>
      <c r="R222" s="8"/>
      <c r="S222" s="8"/>
      <c r="T222" s="8"/>
      <c r="U222" s="8"/>
      <c r="V222" s="8"/>
      <c r="W222" s="8"/>
      <c r="X222" s="8"/>
      <c r="Y222" s="8"/>
      <c r="Z222" s="8"/>
      <c r="AA222" s="8"/>
      <c r="AB222" s="8"/>
      <c r="AC222" s="8" t="str">
        <f t="shared" si="29"/>
        <v>NO</v>
      </c>
      <c r="AD222" s="8" t="str">
        <f t="shared" si="30"/>
        <v>DNC,,,,,,,,,,,,,</v>
      </c>
      <c r="AE222" s="8"/>
      <c r="AF222" s="8"/>
      <c r="AG222" s="115"/>
      <c r="AH222" s="8" t="s">
        <v>4845</v>
      </c>
      <c r="AI222" s="8" t="s">
        <v>4845</v>
      </c>
      <c r="AJ222" s="115"/>
      <c r="AK222" s="115"/>
      <c r="AL222" s="115"/>
      <c r="AM222" s="115"/>
      <c r="AN222" s="115"/>
      <c r="AO222" s="115"/>
      <c r="AP222" s="115"/>
      <c r="AQ222" s="115"/>
      <c r="AR222" s="115"/>
      <c r="AS222" s="115"/>
      <c r="AT222" s="115"/>
      <c r="AU222" s="115"/>
      <c r="AV222" s="115"/>
      <c r="AW222" s="115"/>
      <c r="AX222" s="115"/>
      <c r="AY222" s="115"/>
      <c r="AZ222" s="115"/>
      <c r="BA222" s="115"/>
      <c r="BB222" s="115"/>
      <c r="BC222" s="115"/>
      <c r="BD222" s="115"/>
      <c r="BE222" s="115"/>
      <c r="BF222" s="115"/>
      <c r="BG222" s="115"/>
      <c r="BH222" s="115"/>
      <c r="BI222" s="115"/>
      <c r="BJ222" s="115"/>
      <c r="BK222" s="115"/>
      <c r="BL222" s="115"/>
      <c r="BM222" s="115"/>
      <c r="BN222" s="115"/>
      <c r="BO222" s="8"/>
      <c r="BP222" s="8"/>
      <c r="BQ222" s="8"/>
      <c r="BR222" s="8"/>
      <c r="BS222" s="8"/>
      <c r="BT222" s="8"/>
      <c r="BU222" s="8"/>
      <c r="BV222" s="8"/>
      <c r="BW222" s="8"/>
      <c r="BX222" s="8"/>
      <c r="BY222" s="8"/>
      <c r="BZ222" s="8"/>
      <c r="CA222" s="8"/>
      <c r="CB222" s="8"/>
      <c r="CC222" s="8"/>
      <c r="CD222" s="100"/>
      <c r="CE222" s="8" t="str">
        <f t="shared" si="28"/>
        <v>DNC</v>
      </c>
      <c r="CF222" s="8" t="str">
        <f t="shared" si="31"/>
        <v>DNC</v>
      </c>
      <c r="CG222" s="8" t="str">
        <f t="shared" si="32"/>
        <v>DNC</v>
      </c>
      <c r="CH222" s="8" t="str">
        <f t="shared" si="33"/>
        <v>DNC</v>
      </c>
      <c r="CI222" s="8">
        <v>1</v>
      </c>
      <c r="CJ222" s="8" t="s">
        <v>45</v>
      </c>
      <c r="CK222" s="8" t="s">
        <v>45</v>
      </c>
      <c r="CL222" s="8"/>
      <c r="CM222" s="8"/>
      <c r="CN222" s="8"/>
      <c r="CO222" s="8"/>
      <c r="CP222" s="8"/>
      <c r="CQ222" s="8"/>
      <c r="CR222" s="8"/>
      <c r="CS222" s="8"/>
      <c r="CT222" s="8"/>
      <c r="CU222" s="100"/>
      <c r="CV222" s="8"/>
      <c r="CY222" s="100"/>
      <c r="CZ222" s="8" t="str">
        <f t="shared" si="34"/>
        <v>DNC</v>
      </c>
      <c r="DA222" s="8" t="str">
        <f t="shared" si="35"/>
        <v>DNC</v>
      </c>
      <c r="DB222" s="8" t="str">
        <f t="shared" si="36"/>
        <v>DNC</v>
      </c>
      <c r="DC222" s="8" t="str">
        <f t="shared" si="37"/>
        <v>DNC</v>
      </c>
      <c r="DD222" s="8">
        <v>1</v>
      </c>
      <c r="DE222" s="8" t="s">
        <v>45</v>
      </c>
      <c r="DF222" s="8" t="s">
        <v>45</v>
      </c>
      <c r="DG222" s="8"/>
      <c r="DH222" s="8"/>
      <c r="DI222" s="8"/>
      <c r="DJ222" s="8"/>
      <c r="DK222" s="8"/>
      <c r="DL222" s="8"/>
      <c r="DM222" s="8"/>
      <c r="DN222" s="8"/>
      <c r="DO222" s="8"/>
      <c r="DP222" s="100"/>
      <c r="DQ222" s="8"/>
      <c r="DR222" s="8"/>
      <c r="DS222" s="8"/>
      <c r="DT222" s="8"/>
    </row>
    <row r="223" spans="1:124">
      <c r="A223" s="115"/>
      <c r="B223" s="89">
        <v>220</v>
      </c>
      <c r="C223" s="8"/>
      <c r="D223" s="8"/>
      <c r="E223" s="8" t="s">
        <v>4997</v>
      </c>
      <c r="F223" s="8" t="s">
        <v>4998</v>
      </c>
      <c r="G223" s="8"/>
      <c r="H223" s="8"/>
      <c r="I223" s="8"/>
      <c r="J223" s="8"/>
      <c r="K223" s="8"/>
      <c r="L223" s="8"/>
      <c r="M223" s="8"/>
      <c r="N223" s="8"/>
      <c r="O223" s="8"/>
      <c r="P223" s="8" t="s">
        <v>4843</v>
      </c>
      <c r="Q223" s="8" t="s">
        <v>4901</v>
      </c>
      <c r="R223" s="8"/>
      <c r="S223" s="8"/>
      <c r="T223" s="8"/>
      <c r="U223" s="8"/>
      <c r="V223" s="8"/>
      <c r="W223" s="8"/>
      <c r="X223" s="8"/>
      <c r="Y223" s="8"/>
      <c r="Z223" s="8"/>
      <c r="AA223" s="8"/>
      <c r="AB223" s="8"/>
      <c r="AC223" s="8" t="str">
        <f t="shared" si="29"/>
        <v>NO</v>
      </c>
      <c r="AD223" s="8" t="str">
        <f t="shared" si="30"/>
        <v>DNC,,,,,,,,,,,,,</v>
      </c>
      <c r="AE223" s="8"/>
      <c r="AF223" s="8"/>
      <c r="AG223" s="115"/>
      <c r="AH223" s="8" t="s">
        <v>4845</v>
      </c>
      <c r="AI223" s="8" t="s">
        <v>4845</v>
      </c>
      <c r="AJ223" s="115"/>
      <c r="AK223" s="115"/>
      <c r="AL223" s="115"/>
      <c r="AM223" s="115"/>
      <c r="AN223" s="115"/>
      <c r="AO223" s="115"/>
      <c r="AP223" s="115"/>
      <c r="AQ223" s="115"/>
      <c r="AR223" s="115"/>
      <c r="AS223" s="115"/>
      <c r="AT223" s="115"/>
      <c r="AU223" s="115"/>
      <c r="AV223" s="115"/>
      <c r="AW223" s="115"/>
      <c r="AX223" s="115"/>
      <c r="AY223" s="115"/>
      <c r="AZ223" s="115"/>
      <c r="BA223" s="115"/>
      <c r="BB223" s="115"/>
      <c r="BC223" s="115"/>
      <c r="BD223" s="115"/>
      <c r="BE223" s="115"/>
      <c r="BF223" s="115"/>
      <c r="BG223" s="115"/>
      <c r="BH223" s="115"/>
      <c r="BI223" s="115"/>
      <c r="BJ223" s="115"/>
      <c r="BK223" s="115"/>
      <c r="BL223" s="115"/>
      <c r="BM223" s="115"/>
      <c r="BN223" s="115"/>
      <c r="BO223" s="8"/>
      <c r="BP223" s="8"/>
      <c r="BQ223" s="8"/>
      <c r="BR223" s="8"/>
      <c r="BS223" s="8"/>
      <c r="BT223" s="8"/>
      <c r="BU223" s="8"/>
      <c r="BV223" s="8"/>
      <c r="BW223" s="8"/>
      <c r="BX223" s="8"/>
      <c r="BY223" s="8"/>
      <c r="BZ223" s="8"/>
      <c r="CA223" s="8"/>
      <c r="CB223" s="8"/>
      <c r="CC223" s="8"/>
      <c r="CD223" s="100"/>
      <c r="CE223" s="8" t="str">
        <f t="shared" si="28"/>
        <v>DNC</v>
      </c>
      <c r="CF223" s="8" t="str">
        <f t="shared" si="31"/>
        <v>DNC</v>
      </c>
      <c r="CG223" s="8" t="str">
        <f t="shared" si="32"/>
        <v>DNC</v>
      </c>
      <c r="CH223" s="8" t="str">
        <f t="shared" si="33"/>
        <v>DNC</v>
      </c>
      <c r="CI223" s="8">
        <v>1</v>
      </c>
      <c r="CJ223" s="8" t="s">
        <v>45</v>
      </c>
      <c r="CK223" s="8" t="s">
        <v>45</v>
      </c>
      <c r="CL223" s="8"/>
      <c r="CM223" s="8"/>
      <c r="CN223" s="8"/>
      <c r="CO223" s="8"/>
      <c r="CP223" s="8"/>
      <c r="CQ223" s="8"/>
      <c r="CR223" s="8"/>
      <c r="CS223" s="8"/>
      <c r="CT223" s="8"/>
      <c r="CU223" s="100"/>
      <c r="CV223" s="8"/>
      <c r="CY223" s="100"/>
      <c r="CZ223" s="8" t="str">
        <f t="shared" si="34"/>
        <v>DNC</v>
      </c>
      <c r="DA223" s="8" t="str">
        <f t="shared" si="35"/>
        <v>DNC</v>
      </c>
      <c r="DB223" s="8" t="str">
        <f t="shared" si="36"/>
        <v>DNC</v>
      </c>
      <c r="DC223" s="8" t="str">
        <f t="shared" si="37"/>
        <v>DNC</v>
      </c>
      <c r="DD223" s="8">
        <v>1</v>
      </c>
      <c r="DE223" s="8" t="s">
        <v>45</v>
      </c>
      <c r="DF223" s="8" t="s">
        <v>45</v>
      </c>
      <c r="DG223" s="8"/>
      <c r="DH223" s="8"/>
      <c r="DI223" s="8"/>
      <c r="DJ223" s="8"/>
      <c r="DK223" s="8"/>
      <c r="DL223" s="8"/>
      <c r="DM223" s="8"/>
      <c r="DN223" s="8"/>
      <c r="DO223" s="8"/>
      <c r="DP223" s="100"/>
      <c r="DQ223" s="8"/>
      <c r="DR223" s="8"/>
      <c r="DS223" s="8"/>
      <c r="DT223" s="8"/>
    </row>
    <row r="224" spans="1:124">
      <c r="A224" s="115"/>
      <c r="B224" s="89">
        <v>221</v>
      </c>
      <c r="C224" s="8"/>
      <c r="D224" s="8"/>
      <c r="E224" s="8" t="s">
        <v>4999</v>
      </c>
      <c r="F224" s="8" t="s">
        <v>5000</v>
      </c>
      <c r="G224" s="8"/>
      <c r="H224" s="8"/>
      <c r="I224" s="8"/>
      <c r="J224" s="8"/>
      <c r="K224" s="8"/>
      <c r="L224" s="8"/>
      <c r="M224" s="8"/>
      <c r="N224" s="8"/>
      <c r="O224" s="8"/>
      <c r="P224" s="8" t="s">
        <v>4843</v>
      </c>
      <c r="Q224" s="8" t="s">
        <v>4901</v>
      </c>
      <c r="R224" s="8"/>
      <c r="S224" s="8"/>
      <c r="T224" s="8"/>
      <c r="U224" s="8"/>
      <c r="V224" s="8"/>
      <c r="W224" s="8"/>
      <c r="X224" s="8"/>
      <c r="Y224" s="8"/>
      <c r="Z224" s="8"/>
      <c r="AA224" s="8"/>
      <c r="AB224" s="8"/>
      <c r="AC224" s="8" t="str">
        <f t="shared" si="29"/>
        <v>NO</v>
      </c>
      <c r="AD224" s="8" t="str">
        <f t="shared" si="30"/>
        <v>DNC,,,,,,,,,,,,,</v>
      </c>
      <c r="AE224" s="8"/>
      <c r="AF224" s="8"/>
      <c r="AG224" s="115"/>
      <c r="AH224" s="8" t="s">
        <v>4845</v>
      </c>
      <c r="AI224" s="8" t="s">
        <v>4845</v>
      </c>
      <c r="AJ224" s="115"/>
      <c r="AK224" s="115"/>
      <c r="AL224" s="115"/>
      <c r="AM224" s="115"/>
      <c r="AN224" s="115"/>
      <c r="AO224" s="115"/>
      <c r="AP224" s="115"/>
      <c r="AQ224" s="115"/>
      <c r="AR224" s="115"/>
      <c r="AS224" s="115"/>
      <c r="AT224" s="115"/>
      <c r="AU224" s="115"/>
      <c r="AV224" s="115"/>
      <c r="AW224" s="115"/>
      <c r="AX224" s="115"/>
      <c r="AY224" s="115"/>
      <c r="AZ224" s="115"/>
      <c r="BA224" s="115"/>
      <c r="BB224" s="115"/>
      <c r="BC224" s="115"/>
      <c r="BD224" s="115"/>
      <c r="BE224" s="115"/>
      <c r="BF224" s="115"/>
      <c r="BG224" s="115"/>
      <c r="BH224" s="115"/>
      <c r="BI224" s="115"/>
      <c r="BJ224" s="115"/>
      <c r="BK224" s="115"/>
      <c r="BL224" s="115"/>
      <c r="BM224" s="115"/>
      <c r="BN224" s="115"/>
      <c r="BO224" s="8"/>
      <c r="BP224" s="8"/>
      <c r="BQ224" s="8"/>
      <c r="BR224" s="8"/>
      <c r="BS224" s="8"/>
      <c r="BT224" s="8"/>
      <c r="BU224" s="8"/>
      <c r="BV224" s="8"/>
      <c r="BW224" s="8"/>
      <c r="BX224" s="8"/>
      <c r="BY224" s="8"/>
      <c r="BZ224" s="8"/>
      <c r="CA224" s="8"/>
      <c r="CB224" s="8"/>
      <c r="CC224" s="8"/>
      <c r="CD224" s="100"/>
      <c r="CE224" s="8" t="str">
        <f t="shared" si="28"/>
        <v>DNC</v>
      </c>
      <c r="CF224" s="8" t="str">
        <f t="shared" si="31"/>
        <v>DNC</v>
      </c>
      <c r="CG224" s="8" t="str">
        <f t="shared" si="32"/>
        <v>DNC</v>
      </c>
      <c r="CH224" s="8" t="str">
        <f t="shared" si="33"/>
        <v>DNC</v>
      </c>
      <c r="CI224" s="8">
        <v>1</v>
      </c>
      <c r="CJ224" s="8" t="s">
        <v>45</v>
      </c>
      <c r="CK224" s="8" t="s">
        <v>45</v>
      </c>
      <c r="CL224" s="8"/>
      <c r="CM224" s="8"/>
      <c r="CN224" s="8"/>
      <c r="CO224" s="8"/>
      <c r="CP224" s="8"/>
      <c r="CQ224" s="8"/>
      <c r="CR224" s="8"/>
      <c r="CS224" s="8"/>
      <c r="CT224" s="8"/>
      <c r="CU224" s="100"/>
      <c r="CV224" s="8"/>
      <c r="CY224" s="100"/>
      <c r="CZ224" s="8" t="str">
        <f t="shared" si="34"/>
        <v>DNC</v>
      </c>
      <c r="DA224" s="8" t="str">
        <f t="shared" si="35"/>
        <v>DNC</v>
      </c>
      <c r="DB224" s="8" t="str">
        <f t="shared" si="36"/>
        <v>DNC</v>
      </c>
      <c r="DC224" s="8" t="str">
        <f t="shared" si="37"/>
        <v>DNC</v>
      </c>
      <c r="DD224" s="8">
        <v>1</v>
      </c>
      <c r="DE224" s="8" t="s">
        <v>45</v>
      </c>
      <c r="DF224" s="8" t="s">
        <v>45</v>
      </c>
      <c r="DG224" s="8"/>
      <c r="DH224" s="8"/>
      <c r="DI224" s="8"/>
      <c r="DJ224" s="8"/>
      <c r="DK224" s="8"/>
      <c r="DL224" s="8"/>
      <c r="DM224" s="8"/>
      <c r="DN224" s="8"/>
      <c r="DO224" s="8"/>
      <c r="DP224" s="100"/>
      <c r="DQ224" s="8"/>
      <c r="DR224" s="8"/>
      <c r="DS224" s="8"/>
      <c r="DT224" s="8"/>
    </row>
    <row r="225" spans="1:124">
      <c r="A225" s="115"/>
      <c r="B225" s="89">
        <v>222</v>
      </c>
      <c r="C225" s="8"/>
      <c r="D225" s="8"/>
      <c r="E225" s="8" t="s">
        <v>5001</v>
      </c>
      <c r="F225" s="8" t="s">
        <v>5002</v>
      </c>
      <c r="G225" s="8"/>
      <c r="H225" s="8"/>
      <c r="I225" s="8"/>
      <c r="J225" s="8"/>
      <c r="K225" s="8"/>
      <c r="L225" s="8"/>
      <c r="M225" s="8"/>
      <c r="N225" s="8"/>
      <c r="O225" s="8"/>
      <c r="P225" s="8" t="s">
        <v>4843</v>
      </c>
      <c r="Q225" s="8" t="s">
        <v>4901</v>
      </c>
      <c r="R225" s="8"/>
      <c r="S225" s="8"/>
      <c r="T225" s="8"/>
      <c r="U225" s="8"/>
      <c r="V225" s="8"/>
      <c r="W225" s="8"/>
      <c r="X225" s="8"/>
      <c r="Y225" s="8"/>
      <c r="Z225" s="8"/>
      <c r="AA225" s="8"/>
      <c r="AB225" s="8"/>
      <c r="AC225" s="8" t="str">
        <f t="shared" si="29"/>
        <v>NO</v>
      </c>
      <c r="AD225" s="8" t="str">
        <f t="shared" si="30"/>
        <v>DNC,,,,,,,,,,,,,</v>
      </c>
      <c r="AE225" s="8"/>
      <c r="AF225" s="8"/>
      <c r="AG225" s="115"/>
      <c r="AH225" s="8" t="s">
        <v>4845</v>
      </c>
      <c r="AI225" s="8" t="s">
        <v>4845</v>
      </c>
      <c r="AJ225" s="115"/>
      <c r="AK225" s="115"/>
      <c r="AL225" s="115"/>
      <c r="AM225" s="115"/>
      <c r="AN225" s="115"/>
      <c r="AO225" s="115"/>
      <c r="AP225" s="115"/>
      <c r="AQ225" s="115"/>
      <c r="AR225" s="115"/>
      <c r="AS225" s="115"/>
      <c r="AT225" s="115"/>
      <c r="AU225" s="115"/>
      <c r="AV225" s="115"/>
      <c r="AW225" s="115"/>
      <c r="AX225" s="115"/>
      <c r="AY225" s="115"/>
      <c r="AZ225" s="115"/>
      <c r="BA225" s="115"/>
      <c r="BB225" s="115"/>
      <c r="BC225" s="115"/>
      <c r="BD225" s="115"/>
      <c r="BE225" s="115"/>
      <c r="BF225" s="115"/>
      <c r="BG225" s="115"/>
      <c r="BH225" s="115"/>
      <c r="BI225" s="115"/>
      <c r="BJ225" s="115"/>
      <c r="BK225" s="115"/>
      <c r="BL225" s="115"/>
      <c r="BM225" s="115"/>
      <c r="BN225" s="115"/>
      <c r="BO225" s="8"/>
      <c r="BP225" s="8"/>
      <c r="BQ225" s="8"/>
      <c r="BR225" s="8"/>
      <c r="BS225" s="8"/>
      <c r="BT225" s="8"/>
      <c r="BU225" s="8"/>
      <c r="BV225" s="8"/>
      <c r="BW225" s="8"/>
      <c r="BX225" s="8"/>
      <c r="BY225" s="8"/>
      <c r="BZ225" s="8"/>
      <c r="CA225" s="8"/>
      <c r="CB225" s="8"/>
      <c r="CC225" s="8"/>
      <c r="CD225" s="100"/>
      <c r="CE225" s="8" t="str">
        <f t="shared" si="28"/>
        <v>DNC</v>
      </c>
      <c r="CF225" s="8" t="str">
        <f t="shared" si="31"/>
        <v>DNC</v>
      </c>
      <c r="CG225" s="8" t="str">
        <f t="shared" si="32"/>
        <v>DNC</v>
      </c>
      <c r="CH225" s="8" t="str">
        <f t="shared" si="33"/>
        <v>DNC</v>
      </c>
      <c r="CI225" s="8">
        <v>1</v>
      </c>
      <c r="CJ225" s="8" t="s">
        <v>45</v>
      </c>
      <c r="CK225" s="8" t="s">
        <v>45</v>
      </c>
      <c r="CL225" s="8"/>
      <c r="CM225" s="8"/>
      <c r="CN225" s="8"/>
      <c r="CO225" s="8"/>
      <c r="CP225" s="8"/>
      <c r="CQ225" s="8"/>
      <c r="CR225" s="8"/>
      <c r="CS225" s="8"/>
      <c r="CT225" s="8"/>
      <c r="CU225" s="100"/>
      <c r="CV225" s="8"/>
      <c r="CY225" s="100"/>
      <c r="CZ225" s="8" t="str">
        <f t="shared" si="34"/>
        <v>DNC</v>
      </c>
      <c r="DA225" s="8" t="str">
        <f t="shared" si="35"/>
        <v>DNC</v>
      </c>
      <c r="DB225" s="8" t="str">
        <f t="shared" si="36"/>
        <v>DNC</v>
      </c>
      <c r="DC225" s="8" t="str">
        <f t="shared" si="37"/>
        <v>DNC</v>
      </c>
      <c r="DD225" s="8">
        <v>1</v>
      </c>
      <c r="DE225" s="8" t="s">
        <v>45</v>
      </c>
      <c r="DF225" s="8" t="s">
        <v>45</v>
      </c>
      <c r="DG225" s="8"/>
      <c r="DH225" s="8"/>
      <c r="DI225" s="8"/>
      <c r="DJ225" s="8"/>
      <c r="DK225" s="8"/>
      <c r="DL225" s="8"/>
      <c r="DM225" s="8"/>
      <c r="DN225" s="8"/>
      <c r="DO225" s="8"/>
      <c r="DP225" s="100"/>
      <c r="DQ225" s="8"/>
      <c r="DR225" s="8"/>
      <c r="DS225" s="8"/>
      <c r="DT225" s="8"/>
    </row>
    <row r="226" spans="1:124">
      <c r="A226" s="115"/>
      <c r="B226" s="89">
        <v>223</v>
      </c>
      <c r="C226" s="8"/>
      <c r="D226" s="8"/>
      <c r="E226" s="8" t="s">
        <v>5003</v>
      </c>
      <c r="F226" s="8" t="s">
        <v>4898</v>
      </c>
      <c r="G226" s="8"/>
      <c r="H226" s="8"/>
      <c r="I226" s="8"/>
      <c r="J226" s="8"/>
      <c r="K226" s="8"/>
      <c r="L226" s="8"/>
      <c r="M226" s="8"/>
      <c r="N226" s="8"/>
      <c r="O226" s="8"/>
      <c r="P226" s="8" t="s">
        <v>4843</v>
      </c>
      <c r="Q226" s="8" t="s">
        <v>4901</v>
      </c>
      <c r="R226" s="8"/>
      <c r="S226" s="8"/>
      <c r="T226" s="8"/>
      <c r="U226" s="8"/>
      <c r="V226" s="8"/>
      <c r="W226" s="8"/>
      <c r="X226" s="8"/>
      <c r="Y226" s="8"/>
      <c r="Z226" s="8"/>
      <c r="AA226" s="8"/>
      <c r="AB226" s="8"/>
      <c r="AC226" s="8" t="str">
        <f t="shared" si="29"/>
        <v>NO</v>
      </c>
      <c r="AD226" s="8" t="str">
        <f t="shared" si="30"/>
        <v>DNC,,,,,,,,,,,,,</v>
      </c>
      <c r="AE226" s="8"/>
      <c r="AF226" s="8"/>
      <c r="AG226" s="115"/>
      <c r="AH226" s="8" t="s">
        <v>4845</v>
      </c>
      <c r="AI226" s="8" t="s">
        <v>4845</v>
      </c>
      <c r="AJ226" s="115"/>
      <c r="AK226" s="115"/>
      <c r="AL226" s="115"/>
      <c r="AM226" s="115"/>
      <c r="AN226" s="115"/>
      <c r="AO226" s="115"/>
      <c r="AP226" s="115"/>
      <c r="AQ226" s="115"/>
      <c r="AR226" s="115"/>
      <c r="AS226" s="115"/>
      <c r="AT226" s="115"/>
      <c r="AU226" s="115"/>
      <c r="AV226" s="115"/>
      <c r="AW226" s="115"/>
      <c r="AX226" s="115"/>
      <c r="AY226" s="115"/>
      <c r="AZ226" s="115"/>
      <c r="BA226" s="115"/>
      <c r="BB226" s="115"/>
      <c r="BC226" s="115"/>
      <c r="BD226" s="115"/>
      <c r="BE226" s="115"/>
      <c r="BF226" s="115"/>
      <c r="BG226" s="115"/>
      <c r="BH226" s="115"/>
      <c r="BI226" s="115"/>
      <c r="BJ226" s="115"/>
      <c r="BK226" s="115"/>
      <c r="BL226" s="115"/>
      <c r="BM226" s="115"/>
      <c r="BN226" s="115"/>
      <c r="BO226" s="8"/>
      <c r="BP226" s="8"/>
      <c r="BQ226" s="8"/>
      <c r="BR226" s="8"/>
      <c r="BS226" s="8"/>
      <c r="BT226" s="8"/>
      <c r="BU226" s="8"/>
      <c r="BV226" s="8"/>
      <c r="BW226" s="8"/>
      <c r="BX226" s="8"/>
      <c r="BY226" s="8"/>
      <c r="BZ226" s="8"/>
      <c r="CA226" s="8"/>
      <c r="CB226" s="8"/>
      <c r="CC226" s="8"/>
      <c r="CD226" s="100"/>
      <c r="CE226" s="8" t="str">
        <f t="shared" si="28"/>
        <v>DNC</v>
      </c>
      <c r="CF226" s="8" t="str">
        <f t="shared" si="31"/>
        <v>DNC</v>
      </c>
      <c r="CG226" s="8" t="str">
        <f t="shared" si="32"/>
        <v>DNC</v>
      </c>
      <c r="CH226" s="8" t="str">
        <f t="shared" si="33"/>
        <v>DNC</v>
      </c>
      <c r="CI226" s="8">
        <v>1</v>
      </c>
      <c r="CJ226" s="8" t="s">
        <v>45</v>
      </c>
      <c r="CK226" s="8" t="s">
        <v>45</v>
      </c>
      <c r="CL226" s="8"/>
      <c r="CM226" s="8"/>
      <c r="CN226" s="8"/>
      <c r="CO226" s="8"/>
      <c r="CP226" s="8"/>
      <c r="CQ226" s="8"/>
      <c r="CR226" s="8"/>
      <c r="CS226" s="8"/>
      <c r="CT226" s="8"/>
      <c r="CU226" s="100"/>
      <c r="CV226" s="8"/>
      <c r="CY226" s="100"/>
      <c r="CZ226" s="8" t="str">
        <f t="shared" si="34"/>
        <v>DNC</v>
      </c>
      <c r="DA226" s="8" t="str">
        <f t="shared" si="35"/>
        <v>DNC</v>
      </c>
      <c r="DB226" s="8" t="str">
        <f t="shared" si="36"/>
        <v>DNC</v>
      </c>
      <c r="DC226" s="8" t="str">
        <f t="shared" si="37"/>
        <v>DNC</v>
      </c>
      <c r="DD226" s="8">
        <v>1</v>
      </c>
      <c r="DE226" s="8" t="s">
        <v>45</v>
      </c>
      <c r="DF226" s="8" t="s">
        <v>45</v>
      </c>
      <c r="DG226" s="8"/>
      <c r="DH226" s="8"/>
      <c r="DI226" s="8"/>
      <c r="DJ226" s="8"/>
      <c r="DK226" s="8"/>
      <c r="DL226" s="8"/>
      <c r="DM226" s="8"/>
      <c r="DN226" s="8"/>
      <c r="DO226" s="8"/>
      <c r="DP226" s="100"/>
      <c r="DQ226" s="8"/>
      <c r="DR226" s="8"/>
      <c r="DS226" s="8"/>
      <c r="DT226" s="8"/>
    </row>
    <row r="227" spans="1:124">
      <c r="A227" s="115"/>
      <c r="B227" s="89">
        <v>224</v>
      </c>
      <c r="C227" s="8"/>
      <c r="D227" s="8"/>
      <c r="E227" s="8" t="s">
        <v>5004</v>
      </c>
      <c r="F227" s="8" t="s">
        <v>4899</v>
      </c>
      <c r="G227" s="8"/>
      <c r="H227" s="8"/>
      <c r="I227" s="8"/>
      <c r="J227" s="8"/>
      <c r="K227" s="8"/>
      <c r="L227" s="8"/>
      <c r="M227" s="8"/>
      <c r="N227" s="8"/>
      <c r="O227" s="8"/>
      <c r="P227" s="8" t="s">
        <v>4843</v>
      </c>
      <c r="Q227" s="8" t="s">
        <v>4901</v>
      </c>
      <c r="R227" s="8"/>
      <c r="S227" s="8"/>
      <c r="T227" s="8"/>
      <c r="U227" s="8"/>
      <c r="V227" s="8"/>
      <c r="W227" s="8"/>
      <c r="X227" s="8"/>
      <c r="Y227" s="8"/>
      <c r="Z227" s="8"/>
      <c r="AA227" s="8"/>
      <c r="AB227" s="8"/>
      <c r="AC227" s="8" t="str">
        <f t="shared" si="29"/>
        <v>NO</v>
      </c>
      <c r="AD227" s="8" t="str">
        <f t="shared" si="30"/>
        <v>DNC,,,,,,,,,,,,,</v>
      </c>
      <c r="AE227" s="8"/>
      <c r="AF227" s="8"/>
      <c r="AG227" s="115"/>
      <c r="AH227" s="8" t="s">
        <v>4845</v>
      </c>
      <c r="AI227" s="8" t="s">
        <v>4845</v>
      </c>
      <c r="AJ227" s="115"/>
      <c r="AK227" s="115"/>
      <c r="AL227" s="115"/>
      <c r="AM227" s="115"/>
      <c r="AN227" s="115"/>
      <c r="AO227" s="115"/>
      <c r="AP227" s="115"/>
      <c r="AQ227" s="115"/>
      <c r="AR227" s="115"/>
      <c r="AS227" s="115"/>
      <c r="AT227" s="115"/>
      <c r="AU227" s="115"/>
      <c r="AV227" s="115"/>
      <c r="AW227" s="115"/>
      <c r="AX227" s="115"/>
      <c r="AY227" s="115"/>
      <c r="AZ227" s="115"/>
      <c r="BA227" s="115"/>
      <c r="BB227" s="115"/>
      <c r="BC227" s="115"/>
      <c r="BD227" s="115"/>
      <c r="BE227" s="115"/>
      <c r="BF227" s="115"/>
      <c r="BG227" s="115"/>
      <c r="BH227" s="115"/>
      <c r="BI227" s="115"/>
      <c r="BJ227" s="115"/>
      <c r="BK227" s="115"/>
      <c r="BL227" s="115"/>
      <c r="BM227" s="115"/>
      <c r="BN227" s="115"/>
      <c r="BO227" s="8"/>
      <c r="BP227" s="8"/>
      <c r="BQ227" s="8"/>
      <c r="BR227" s="8"/>
      <c r="BS227" s="8"/>
      <c r="BT227" s="8"/>
      <c r="BU227" s="8"/>
      <c r="BV227" s="8"/>
      <c r="BW227" s="8"/>
      <c r="BX227" s="8"/>
      <c r="BY227" s="8"/>
      <c r="BZ227" s="8"/>
      <c r="CA227" s="8"/>
      <c r="CB227" s="8"/>
      <c r="CC227" s="8"/>
      <c r="CD227" s="100"/>
      <c r="CE227" s="8" t="str">
        <f t="shared" si="28"/>
        <v>DNC</v>
      </c>
      <c r="CF227" s="8" t="str">
        <f t="shared" si="31"/>
        <v>DNC</v>
      </c>
      <c r="CG227" s="8" t="str">
        <f t="shared" si="32"/>
        <v>DNC</v>
      </c>
      <c r="CH227" s="8" t="str">
        <f t="shared" si="33"/>
        <v>DNC</v>
      </c>
      <c r="CI227" s="8">
        <v>1</v>
      </c>
      <c r="CJ227" s="8" t="s">
        <v>45</v>
      </c>
      <c r="CK227" s="8" t="s">
        <v>45</v>
      </c>
      <c r="CL227" s="8"/>
      <c r="CM227" s="8"/>
      <c r="CN227" s="8"/>
      <c r="CO227" s="8"/>
      <c r="CP227" s="8"/>
      <c r="CQ227" s="8"/>
      <c r="CR227" s="8"/>
      <c r="CS227" s="8"/>
      <c r="CT227" s="8"/>
      <c r="CU227" s="100"/>
      <c r="CV227" s="8"/>
      <c r="CY227" s="100"/>
      <c r="CZ227" s="8" t="str">
        <f t="shared" si="34"/>
        <v>DNC</v>
      </c>
      <c r="DA227" s="8" t="str">
        <f t="shared" si="35"/>
        <v>DNC</v>
      </c>
      <c r="DB227" s="8" t="str">
        <f t="shared" si="36"/>
        <v>DNC</v>
      </c>
      <c r="DC227" s="8" t="str">
        <f t="shared" si="37"/>
        <v>DNC</v>
      </c>
      <c r="DD227" s="8">
        <v>1</v>
      </c>
      <c r="DE227" s="8" t="s">
        <v>45</v>
      </c>
      <c r="DF227" s="8" t="s">
        <v>45</v>
      </c>
      <c r="DG227" s="8"/>
      <c r="DH227" s="8"/>
      <c r="DI227" s="8"/>
      <c r="DJ227" s="8"/>
      <c r="DK227" s="8"/>
      <c r="DL227" s="8"/>
      <c r="DM227" s="8"/>
      <c r="DN227" s="8"/>
      <c r="DO227" s="8"/>
      <c r="DP227" s="100"/>
      <c r="DQ227" s="8"/>
      <c r="DR227" s="8"/>
      <c r="DS227" s="8"/>
      <c r="DT227" s="8"/>
    </row>
    <row r="228" spans="1:124">
      <c r="A228" s="115"/>
      <c r="B228" s="89">
        <v>225</v>
      </c>
      <c r="C228" s="8"/>
      <c r="D228" s="8"/>
      <c r="E228" s="8" t="s">
        <v>5005</v>
      </c>
      <c r="F228" s="8" t="s">
        <v>4909</v>
      </c>
      <c r="G228" s="8"/>
      <c r="H228" s="8"/>
      <c r="I228" s="8"/>
      <c r="J228" s="8"/>
      <c r="K228" s="8"/>
      <c r="L228" s="8"/>
      <c r="M228" s="8"/>
      <c r="N228" s="8"/>
      <c r="O228" s="8"/>
      <c r="P228" s="8" t="s">
        <v>4843</v>
      </c>
      <c r="Q228" s="8" t="s">
        <v>4901</v>
      </c>
      <c r="R228" s="8"/>
      <c r="S228" s="8"/>
      <c r="T228" s="8"/>
      <c r="U228" s="8"/>
      <c r="V228" s="8"/>
      <c r="W228" s="8"/>
      <c r="X228" s="8"/>
      <c r="Y228" s="8"/>
      <c r="Z228" s="8"/>
      <c r="AA228" s="8"/>
      <c r="AB228" s="8"/>
      <c r="AC228" s="8" t="str">
        <f t="shared" si="29"/>
        <v>NO</v>
      </c>
      <c r="AD228" s="8" t="str">
        <f t="shared" si="30"/>
        <v>DNC,,,,,,,,,,,,,</v>
      </c>
      <c r="AE228" s="8"/>
      <c r="AF228" s="8"/>
      <c r="AG228" s="115"/>
      <c r="AH228" s="8" t="s">
        <v>4845</v>
      </c>
      <c r="AI228" s="8" t="s">
        <v>4845</v>
      </c>
      <c r="AJ228" s="115"/>
      <c r="AK228" s="115"/>
      <c r="AL228" s="115"/>
      <c r="AM228" s="115"/>
      <c r="AN228" s="115"/>
      <c r="AO228" s="115"/>
      <c r="AP228" s="115"/>
      <c r="AQ228" s="115"/>
      <c r="AR228" s="115"/>
      <c r="AS228" s="115"/>
      <c r="AT228" s="115"/>
      <c r="AU228" s="115"/>
      <c r="AV228" s="115"/>
      <c r="AW228" s="115"/>
      <c r="AX228" s="115"/>
      <c r="AY228" s="115"/>
      <c r="AZ228" s="115"/>
      <c r="BA228" s="115"/>
      <c r="BB228" s="115"/>
      <c r="BC228" s="115"/>
      <c r="BD228" s="115"/>
      <c r="BE228" s="115"/>
      <c r="BF228" s="115"/>
      <c r="BG228" s="115"/>
      <c r="BH228" s="115"/>
      <c r="BI228" s="115"/>
      <c r="BJ228" s="115"/>
      <c r="BK228" s="115"/>
      <c r="BL228" s="115"/>
      <c r="BM228" s="115"/>
      <c r="BN228" s="115"/>
      <c r="BO228" s="8"/>
      <c r="BP228" s="8"/>
      <c r="BQ228" s="8"/>
      <c r="BR228" s="8"/>
      <c r="BS228" s="8"/>
      <c r="BT228" s="8"/>
      <c r="BU228" s="8"/>
      <c r="BV228" s="8"/>
      <c r="BW228" s="8"/>
      <c r="BX228" s="8"/>
      <c r="BY228" s="8"/>
      <c r="BZ228" s="8"/>
      <c r="CA228" s="8"/>
      <c r="CB228" s="8"/>
      <c r="CC228" s="8"/>
      <c r="CD228" s="100"/>
      <c r="CE228" s="8" t="str">
        <f t="shared" si="28"/>
        <v>DNC</v>
      </c>
      <c r="CF228" s="8" t="str">
        <f t="shared" si="31"/>
        <v>DNC</v>
      </c>
      <c r="CG228" s="8" t="str">
        <f t="shared" si="32"/>
        <v>DNC</v>
      </c>
      <c r="CH228" s="8" t="str">
        <f t="shared" si="33"/>
        <v>DNC</v>
      </c>
      <c r="CI228" s="8">
        <v>1</v>
      </c>
      <c r="CJ228" s="8" t="s">
        <v>45</v>
      </c>
      <c r="CK228" s="8" t="s">
        <v>45</v>
      </c>
      <c r="CL228" s="8"/>
      <c r="CM228" s="8"/>
      <c r="CN228" s="8"/>
      <c r="CO228" s="8"/>
      <c r="CP228" s="8"/>
      <c r="CQ228" s="8"/>
      <c r="CR228" s="8"/>
      <c r="CS228" s="8"/>
      <c r="CT228" s="8"/>
      <c r="CU228" s="100"/>
      <c r="CV228" s="8"/>
      <c r="CY228" s="100"/>
      <c r="CZ228" s="8" t="str">
        <f t="shared" si="34"/>
        <v>DNC</v>
      </c>
      <c r="DA228" s="8" t="str">
        <f t="shared" si="35"/>
        <v>DNC</v>
      </c>
      <c r="DB228" s="8" t="str">
        <f t="shared" si="36"/>
        <v>DNC</v>
      </c>
      <c r="DC228" s="8" t="str">
        <f t="shared" si="37"/>
        <v>DNC</v>
      </c>
      <c r="DD228" s="8">
        <v>1</v>
      </c>
      <c r="DE228" s="8" t="s">
        <v>45</v>
      </c>
      <c r="DF228" s="8" t="s">
        <v>45</v>
      </c>
      <c r="DG228" s="8"/>
      <c r="DH228" s="8"/>
      <c r="DI228" s="8"/>
      <c r="DJ228" s="8"/>
      <c r="DK228" s="8"/>
      <c r="DL228" s="8"/>
      <c r="DM228" s="8"/>
      <c r="DN228" s="8"/>
      <c r="DO228" s="8"/>
      <c r="DP228" s="100"/>
      <c r="DQ228" s="8"/>
      <c r="DR228" s="8"/>
      <c r="DS228" s="8"/>
      <c r="DT228" s="8"/>
    </row>
    <row r="229" spans="1:124">
      <c r="A229" s="115"/>
      <c r="B229" s="89">
        <v>226</v>
      </c>
      <c r="C229" s="8"/>
      <c r="D229" s="8"/>
      <c r="E229" s="8" t="s">
        <v>5006</v>
      </c>
      <c r="F229" s="8" t="s">
        <v>4927</v>
      </c>
      <c r="G229" s="8"/>
      <c r="H229" s="8"/>
      <c r="I229" s="8"/>
      <c r="J229" s="8"/>
      <c r="K229" s="8"/>
      <c r="L229" s="8"/>
      <c r="M229" s="8"/>
      <c r="N229" s="8"/>
      <c r="O229" s="8"/>
      <c r="P229" s="8" t="s">
        <v>4843</v>
      </c>
      <c r="Q229" s="8" t="s">
        <v>4901</v>
      </c>
      <c r="R229" s="8"/>
      <c r="S229" s="8"/>
      <c r="T229" s="8"/>
      <c r="U229" s="8"/>
      <c r="V229" s="8"/>
      <c r="W229" s="8"/>
      <c r="X229" s="8"/>
      <c r="Y229" s="8"/>
      <c r="Z229" s="8"/>
      <c r="AA229" s="8"/>
      <c r="AB229" s="8"/>
      <c r="AC229" s="8" t="str">
        <f t="shared" si="29"/>
        <v>NO</v>
      </c>
      <c r="AD229" s="8" t="str">
        <f t="shared" si="30"/>
        <v>DNC,,,,,,,,,,,,,</v>
      </c>
      <c r="AE229" s="8"/>
      <c r="AF229" s="8"/>
      <c r="AG229" s="115"/>
      <c r="AH229" s="8" t="s">
        <v>4845</v>
      </c>
      <c r="AI229" s="8" t="s">
        <v>4845</v>
      </c>
      <c r="AJ229" s="115"/>
      <c r="AK229" s="115"/>
      <c r="AL229" s="115"/>
      <c r="AM229" s="115"/>
      <c r="AN229" s="115"/>
      <c r="AO229" s="115"/>
      <c r="AP229" s="115"/>
      <c r="AQ229" s="115"/>
      <c r="AR229" s="115"/>
      <c r="AS229" s="115"/>
      <c r="AT229" s="115"/>
      <c r="AU229" s="115"/>
      <c r="AV229" s="115"/>
      <c r="AW229" s="115"/>
      <c r="AX229" s="115"/>
      <c r="AY229" s="115"/>
      <c r="AZ229" s="115"/>
      <c r="BA229" s="115"/>
      <c r="BB229" s="115"/>
      <c r="BC229" s="115"/>
      <c r="BD229" s="115"/>
      <c r="BE229" s="115"/>
      <c r="BF229" s="115"/>
      <c r="BG229" s="115"/>
      <c r="BH229" s="115"/>
      <c r="BI229" s="115"/>
      <c r="BJ229" s="115"/>
      <c r="BK229" s="115"/>
      <c r="BL229" s="115"/>
      <c r="BM229" s="115"/>
      <c r="BN229" s="115"/>
      <c r="BO229" s="8"/>
      <c r="BP229" s="8"/>
      <c r="BQ229" s="8"/>
      <c r="BR229" s="8"/>
      <c r="BS229" s="8"/>
      <c r="BT229" s="8"/>
      <c r="BU229" s="8"/>
      <c r="BV229" s="8"/>
      <c r="BW229" s="8"/>
      <c r="BX229" s="8"/>
      <c r="BY229" s="8"/>
      <c r="BZ229" s="8"/>
      <c r="CA229" s="8"/>
      <c r="CB229" s="8"/>
      <c r="CC229" s="8"/>
      <c r="CD229" s="100"/>
      <c r="CE229" s="8" t="str">
        <f t="shared" si="28"/>
        <v>DNC</v>
      </c>
      <c r="CF229" s="8" t="str">
        <f t="shared" si="31"/>
        <v>DNC</v>
      </c>
      <c r="CG229" s="8" t="str">
        <f t="shared" si="32"/>
        <v>DNC</v>
      </c>
      <c r="CH229" s="8" t="str">
        <f t="shared" si="33"/>
        <v>DNC</v>
      </c>
      <c r="CI229" s="8">
        <v>1</v>
      </c>
      <c r="CJ229" s="8" t="s">
        <v>45</v>
      </c>
      <c r="CK229" s="8" t="s">
        <v>45</v>
      </c>
      <c r="CL229" s="8"/>
      <c r="CM229" s="8"/>
      <c r="CN229" s="8"/>
      <c r="CO229" s="8"/>
      <c r="CP229" s="8"/>
      <c r="CQ229" s="8"/>
      <c r="CR229" s="8"/>
      <c r="CS229" s="8"/>
      <c r="CT229" s="8"/>
      <c r="CU229" s="100"/>
      <c r="CV229" s="8"/>
      <c r="CY229" s="100"/>
      <c r="CZ229" s="8" t="str">
        <f t="shared" si="34"/>
        <v>DNC</v>
      </c>
      <c r="DA229" s="8" t="str">
        <f t="shared" si="35"/>
        <v>DNC</v>
      </c>
      <c r="DB229" s="8" t="str">
        <f t="shared" si="36"/>
        <v>DNC</v>
      </c>
      <c r="DC229" s="8" t="str">
        <f t="shared" si="37"/>
        <v>DNC</v>
      </c>
      <c r="DD229" s="8">
        <v>1</v>
      </c>
      <c r="DE229" s="8" t="s">
        <v>45</v>
      </c>
      <c r="DF229" s="8" t="s">
        <v>45</v>
      </c>
      <c r="DG229" s="8"/>
      <c r="DH229" s="8"/>
      <c r="DI229" s="8"/>
      <c r="DJ229" s="8"/>
      <c r="DK229" s="8"/>
      <c r="DL229" s="8"/>
      <c r="DM229" s="8"/>
      <c r="DN229" s="8"/>
      <c r="DO229" s="8"/>
      <c r="DP229" s="100"/>
      <c r="DQ229" s="8"/>
      <c r="DR229" s="8"/>
      <c r="DS229" s="8"/>
      <c r="DT229" s="8"/>
    </row>
    <row r="230" spans="1:124">
      <c r="A230" s="115"/>
      <c r="B230" s="89">
        <v>227</v>
      </c>
      <c r="C230" s="8"/>
      <c r="D230" s="8"/>
      <c r="E230" s="8" t="s">
        <v>5007</v>
      </c>
      <c r="F230" s="8" t="s">
        <v>4933</v>
      </c>
      <c r="G230" s="8"/>
      <c r="H230" s="8"/>
      <c r="I230" s="8"/>
      <c r="J230" s="8"/>
      <c r="K230" s="8"/>
      <c r="L230" s="8"/>
      <c r="M230" s="8"/>
      <c r="N230" s="8"/>
      <c r="O230" s="8"/>
      <c r="P230" s="8" t="s">
        <v>4843</v>
      </c>
      <c r="Q230" s="8" t="s">
        <v>4901</v>
      </c>
      <c r="R230" s="8"/>
      <c r="S230" s="8"/>
      <c r="T230" s="8"/>
      <c r="U230" s="8"/>
      <c r="V230" s="8"/>
      <c r="W230" s="8"/>
      <c r="X230" s="8"/>
      <c r="Y230" s="8"/>
      <c r="Z230" s="8"/>
      <c r="AA230" s="8"/>
      <c r="AB230" s="8"/>
      <c r="AC230" s="8" t="str">
        <f t="shared" si="29"/>
        <v>NO</v>
      </c>
      <c r="AD230" s="8" t="str">
        <f t="shared" si="30"/>
        <v>DNC,,,,,,,,,,,,,</v>
      </c>
      <c r="AE230" s="8"/>
      <c r="AF230" s="8"/>
      <c r="AG230" s="115"/>
      <c r="AH230" s="8" t="s">
        <v>4845</v>
      </c>
      <c r="AI230" s="8" t="s">
        <v>4845</v>
      </c>
      <c r="AJ230" s="115"/>
      <c r="AK230" s="115"/>
      <c r="AL230" s="115"/>
      <c r="AM230" s="115"/>
      <c r="AN230" s="115"/>
      <c r="AO230" s="115"/>
      <c r="AP230" s="115"/>
      <c r="AQ230" s="115"/>
      <c r="AR230" s="115"/>
      <c r="AS230" s="115"/>
      <c r="AT230" s="115"/>
      <c r="AU230" s="115"/>
      <c r="AV230" s="115"/>
      <c r="AW230" s="115"/>
      <c r="AX230" s="115"/>
      <c r="AY230" s="115"/>
      <c r="AZ230" s="115"/>
      <c r="BA230" s="115"/>
      <c r="BB230" s="115"/>
      <c r="BC230" s="115"/>
      <c r="BD230" s="115"/>
      <c r="BE230" s="115"/>
      <c r="BF230" s="115"/>
      <c r="BG230" s="115"/>
      <c r="BH230" s="115"/>
      <c r="BI230" s="115"/>
      <c r="BJ230" s="115"/>
      <c r="BK230" s="115"/>
      <c r="BL230" s="115"/>
      <c r="BM230" s="115"/>
      <c r="BN230" s="115"/>
      <c r="BO230" s="8"/>
      <c r="BP230" s="8"/>
      <c r="BQ230" s="8"/>
      <c r="BR230" s="8"/>
      <c r="BS230" s="8"/>
      <c r="BT230" s="8"/>
      <c r="BU230" s="8"/>
      <c r="BV230" s="8"/>
      <c r="BW230" s="8"/>
      <c r="BX230" s="8"/>
      <c r="BY230" s="8"/>
      <c r="BZ230" s="8"/>
      <c r="CA230" s="8"/>
      <c r="CB230" s="8"/>
      <c r="CC230" s="8"/>
      <c r="CD230" s="100"/>
      <c r="CE230" s="8" t="str">
        <f t="shared" si="28"/>
        <v>DNC</v>
      </c>
      <c r="CF230" s="8" t="str">
        <f t="shared" si="31"/>
        <v>DNC</v>
      </c>
      <c r="CG230" s="8" t="str">
        <f t="shared" si="32"/>
        <v>DNC</v>
      </c>
      <c r="CH230" s="8" t="str">
        <f t="shared" si="33"/>
        <v>DNC</v>
      </c>
      <c r="CI230" s="8">
        <v>1</v>
      </c>
      <c r="CJ230" s="8" t="s">
        <v>45</v>
      </c>
      <c r="CK230" s="8" t="s">
        <v>45</v>
      </c>
      <c r="CL230" s="8"/>
      <c r="CM230" s="8"/>
      <c r="CN230" s="8"/>
      <c r="CO230" s="8"/>
      <c r="CP230" s="8"/>
      <c r="CQ230" s="8"/>
      <c r="CR230" s="8"/>
      <c r="CS230" s="8"/>
      <c r="CT230" s="8"/>
      <c r="CU230" s="100"/>
      <c r="CV230" s="8"/>
      <c r="CY230" s="100"/>
      <c r="CZ230" s="8" t="str">
        <f t="shared" si="34"/>
        <v>DNC</v>
      </c>
      <c r="DA230" s="8" t="str">
        <f t="shared" si="35"/>
        <v>DNC</v>
      </c>
      <c r="DB230" s="8" t="str">
        <f t="shared" si="36"/>
        <v>DNC</v>
      </c>
      <c r="DC230" s="8" t="str">
        <f t="shared" si="37"/>
        <v>DNC</v>
      </c>
      <c r="DD230" s="8">
        <v>1</v>
      </c>
      <c r="DE230" s="8" t="s">
        <v>45</v>
      </c>
      <c r="DF230" s="8" t="s">
        <v>45</v>
      </c>
      <c r="DG230" s="8"/>
      <c r="DH230" s="8"/>
      <c r="DI230" s="8"/>
      <c r="DJ230" s="8"/>
      <c r="DK230" s="8"/>
      <c r="DL230" s="8"/>
      <c r="DM230" s="8"/>
      <c r="DN230" s="8"/>
      <c r="DO230" s="8"/>
      <c r="DP230" s="100"/>
      <c r="DQ230" s="8"/>
      <c r="DR230" s="8"/>
      <c r="DS230" s="8"/>
      <c r="DT230" s="8"/>
    </row>
    <row r="231" spans="1:124">
      <c r="A231" s="115"/>
      <c r="B231" s="89">
        <v>228</v>
      </c>
      <c r="C231" s="8"/>
      <c r="D231" s="8"/>
      <c r="E231" s="8" t="s">
        <v>5008</v>
      </c>
      <c r="F231" s="8" t="s">
        <v>5009</v>
      </c>
      <c r="G231" s="8"/>
      <c r="H231" s="8"/>
      <c r="I231" s="8"/>
      <c r="J231" s="8"/>
      <c r="K231" s="8"/>
      <c r="L231" s="8"/>
      <c r="M231" s="8"/>
      <c r="N231" s="8"/>
      <c r="O231" s="8"/>
      <c r="P231" s="8" t="s">
        <v>4843</v>
      </c>
      <c r="Q231" s="8" t="s">
        <v>4901</v>
      </c>
      <c r="R231" s="8"/>
      <c r="S231" s="8"/>
      <c r="T231" s="8"/>
      <c r="U231" s="8"/>
      <c r="V231" s="8"/>
      <c r="W231" s="8"/>
      <c r="X231" s="8"/>
      <c r="Y231" s="8"/>
      <c r="Z231" s="8"/>
      <c r="AA231" s="8"/>
      <c r="AB231" s="8"/>
      <c r="AC231" s="8" t="str">
        <f t="shared" si="29"/>
        <v>NO</v>
      </c>
      <c r="AD231" s="8" t="str">
        <f t="shared" si="30"/>
        <v>DNC,,,,,,,,,,,,,</v>
      </c>
      <c r="AE231" s="8"/>
      <c r="AF231" s="8"/>
      <c r="AG231" s="115"/>
      <c r="AH231" s="8" t="s">
        <v>4845</v>
      </c>
      <c r="AI231" s="8" t="s">
        <v>4845</v>
      </c>
      <c r="AJ231" s="115"/>
      <c r="AK231" s="115"/>
      <c r="AL231" s="115"/>
      <c r="AM231" s="115"/>
      <c r="AN231" s="115"/>
      <c r="AO231" s="115"/>
      <c r="AP231" s="115"/>
      <c r="AQ231" s="115"/>
      <c r="AR231" s="115"/>
      <c r="AS231" s="115"/>
      <c r="AT231" s="115"/>
      <c r="AU231" s="115"/>
      <c r="AV231" s="115"/>
      <c r="AW231" s="115"/>
      <c r="AX231" s="115"/>
      <c r="AY231" s="115"/>
      <c r="AZ231" s="115"/>
      <c r="BA231" s="115"/>
      <c r="BB231" s="115"/>
      <c r="BC231" s="115"/>
      <c r="BD231" s="115"/>
      <c r="BE231" s="115"/>
      <c r="BF231" s="115"/>
      <c r="BG231" s="115"/>
      <c r="BH231" s="115"/>
      <c r="BI231" s="115"/>
      <c r="BJ231" s="115"/>
      <c r="BK231" s="115"/>
      <c r="BL231" s="115"/>
      <c r="BM231" s="115"/>
      <c r="BN231" s="115"/>
      <c r="BO231" s="8"/>
      <c r="BP231" s="8"/>
      <c r="BQ231" s="8"/>
      <c r="BR231" s="8"/>
      <c r="BS231" s="8"/>
      <c r="BT231" s="8"/>
      <c r="BU231" s="8"/>
      <c r="BV231" s="8"/>
      <c r="BW231" s="8"/>
      <c r="BX231" s="8"/>
      <c r="BY231" s="8"/>
      <c r="BZ231" s="8"/>
      <c r="CA231" s="8"/>
      <c r="CB231" s="8"/>
      <c r="CC231" s="8"/>
      <c r="CD231" s="100"/>
      <c r="CE231" s="8" t="str">
        <f t="shared" si="28"/>
        <v>DNC</v>
      </c>
      <c r="CF231" s="8" t="str">
        <f t="shared" si="31"/>
        <v>DNC</v>
      </c>
      <c r="CG231" s="8" t="str">
        <f t="shared" si="32"/>
        <v>DNC</v>
      </c>
      <c r="CH231" s="8" t="str">
        <f t="shared" si="33"/>
        <v>DNC</v>
      </c>
      <c r="CI231" s="8">
        <v>1</v>
      </c>
      <c r="CJ231" s="8" t="s">
        <v>45</v>
      </c>
      <c r="CK231" s="8" t="s">
        <v>45</v>
      </c>
      <c r="CL231" s="8"/>
      <c r="CM231" s="8"/>
      <c r="CN231" s="8"/>
      <c r="CO231" s="8"/>
      <c r="CP231" s="8"/>
      <c r="CQ231" s="8"/>
      <c r="CR231" s="8"/>
      <c r="CS231" s="8"/>
      <c r="CT231" s="8"/>
      <c r="CU231" s="100"/>
      <c r="CV231" s="8"/>
      <c r="CY231" s="100"/>
      <c r="CZ231" s="8" t="str">
        <f t="shared" si="34"/>
        <v>DNC</v>
      </c>
      <c r="DA231" s="8" t="str">
        <f t="shared" si="35"/>
        <v>DNC</v>
      </c>
      <c r="DB231" s="8" t="str">
        <f t="shared" si="36"/>
        <v>DNC</v>
      </c>
      <c r="DC231" s="8" t="str">
        <f t="shared" si="37"/>
        <v>DNC</v>
      </c>
      <c r="DD231" s="8">
        <v>1</v>
      </c>
      <c r="DE231" s="8" t="s">
        <v>45</v>
      </c>
      <c r="DF231" s="8" t="s">
        <v>45</v>
      </c>
      <c r="DG231" s="8"/>
      <c r="DH231" s="8"/>
      <c r="DI231" s="8"/>
      <c r="DJ231" s="8"/>
      <c r="DK231" s="8"/>
      <c r="DL231" s="8"/>
      <c r="DM231" s="8"/>
      <c r="DN231" s="8"/>
      <c r="DO231" s="8"/>
      <c r="DP231" s="100"/>
      <c r="DQ231" s="8"/>
      <c r="DR231" s="8"/>
      <c r="DS231" s="8"/>
      <c r="DT231" s="8"/>
    </row>
    <row r="232" spans="1:124">
      <c r="A232" s="115"/>
      <c r="B232" s="89">
        <v>229</v>
      </c>
      <c r="C232" s="8"/>
      <c r="D232" s="8"/>
      <c r="E232" s="8" t="s">
        <v>5010</v>
      </c>
      <c r="F232" s="8" t="s">
        <v>4931</v>
      </c>
      <c r="G232" s="8"/>
      <c r="H232" s="8"/>
      <c r="I232" s="8"/>
      <c r="J232" s="8"/>
      <c r="K232" s="8"/>
      <c r="L232" s="8"/>
      <c r="M232" s="8"/>
      <c r="N232" s="8"/>
      <c r="O232" s="8"/>
      <c r="P232" s="8" t="s">
        <v>4843</v>
      </c>
      <c r="Q232" s="8" t="s">
        <v>4901</v>
      </c>
      <c r="R232" s="8"/>
      <c r="S232" s="8"/>
      <c r="T232" s="8"/>
      <c r="U232" s="8"/>
      <c r="V232" s="8"/>
      <c r="W232" s="8"/>
      <c r="X232" s="8"/>
      <c r="Y232" s="8"/>
      <c r="Z232" s="8"/>
      <c r="AA232" s="8"/>
      <c r="AB232" s="8"/>
      <c r="AC232" s="8" t="str">
        <f t="shared" si="29"/>
        <v>NO</v>
      </c>
      <c r="AD232" s="8" t="str">
        <f t="shared" si="30"/>
        <v>DNC,,,,,,,,,,,,,</v>
      </c>
      <c r="AE232" s="8"/>
      <c r="AF232" s="8"/>
      <c r="AG232" s="115"/>
      <c r="AH232" s="8" t="s">
        <v>4845</v>
      </c>
      <c r="AI232" s="8" t="s">
        <v>4845</v>
      </c>
      <c r="AJ232" s="115"/>
      <c r="AK232" s="115"/>
      <c r="AL232" s="115"/>
      <c r="AM232" s="115"/>
      <c r="AN232" s="115"/>
      <c r="AO232" s="115"/>
      <c r="AP232" s="115"/>
      <c r="AQ232" s="115"/>
      <c r="AR232" s="115"/>
      <c r="AS232" s="115"/>
      <c r="AT232" s="115"/>
      <c r="AU232" s="115"/>
      <c r="AV232" s="115"/>
      <c r="AW232" s="115"/>
      <c r="AX232" s="115"/>
      <c r="AY232" s="115"/>
      <c r="AZ232" s="115"/>
      <c r="BA232" s="115"/>
      <c r="BB232" s="115"/>
      <c r="BC232" s="115"/>
      <c r="BD232" s="115"/>
      <c r="BE232" s="115"/>
      <c r="BF232" s="115"/>
      <c r="BG232" s="115"/>
      <c r="BH232" s="115"/>
      <c r="BI232" s="115"/>
      <c r="BJ232" s="115"/>
      <c r="BK232" s="115"/>
      <c r="BL232" s="115"/>
      <c r="BM232" s="115"/>
      <c r="BN232" s="115"/>
      <c r="BO232" s="8"/>
      <c r="BP232" s="8"/>
      <c r="BQ232" s="8"/>
      <c r="BR232" s="8"/>
      <c r="BS232" s="8"/>
      <c r="BT232" s="8"/>
      <c r="BU232" s="8"/>
      <c r="BV232" s="8"/>
      <c r="BW232" s="8"/>
      <c r="BX232" s="8"/>
      <c r="BY232" s="8"/>
      <c r="BZ232" s="8"/>
      <c r="CA232" s="8"/>
      <c r="CB232" s="8"/>
      <c r="CC232" s="8"/>
      <c r="CD232" s="100"/>
      <c r="CE232" s="8" t="str">
        <f t="shared" si="28"/>
        <v>DNC</v>
      </c>
      <c r="CF232" s="8" t="str">
        <f t="shared" si="31"/>
        <v>DNC</v>
      </c>
      <c r="CG232" s="8" t="str">
        <f t="shared" si="32"/>
        <v>DNC</v>
      </c>
      <c r="CH232" s="8" t="str">
        <f t="shared" si="33"/>
        <v>DNC</v>
      </c>
      <c r="CI232" s="8">
        <v>1</v>
      </c>
      <c r="CJ232" s="8" t="s">
        <v>45</v>
      </c>
      <c r="CK232" s="8" t="s">
        <v>45</v>
      </c>
      <c r="CL232" s="8"/>
      <c r="CM232" s="8"/>
      <c r="CN232" s="8"/>
      <c r="CO232" s="8"/>
      <c r="CP232" s="8"/>
      <c r="CQ232" s="8"/>
      <c r="CR232" s="8"/>
      <c r="CS232" s="8"/>
      <c r="CT232" s="8"/>
      <c r="CU232" s="100"/>
      <c r="CV232" s="8"/>
      <c r="CY232" s="100"/>
      <c r="CZ232" s="8" t="str">
        <f t="shared" si="34"/>
        <v>DNC</v>
      </c>
      <c r="DA232" s="8" t="str">
        <f t="shared" si="35"/>
        <v>DNC</v>
      </c>
      <c r="DB232" s="8" t="str">
        <f t="shared" si="36"/>
        <v>DNC</v>
      </c>
      <c r="DC232" s="8" t="str">
        <f t="shared" si="37"/>
        <v>DNC</v>
      </c>
      <c r="DD232" s="8">
        <v>1</v>
      </c>
      <c r="DE232" s="8" t="s">
        <v>45</v>
      </c>
      <c r="DF232" s="8" t="s">
        <v>45</v>
      </c>
      <c r="DG232" s="8"/>
      <c r="DH232" s="8"/>
      <c r="DI232" s="8"/>
      <c r="DJ232" s="8"/>
      <c r="DK232" s="8"/>
      <c r="DL232" s="8"/>
      <c r="DM232" s="8"/>
      <c r="DN232" s="8"/>
      <c r="DO232" s="8"/>
      <c r="DP232" s="100"/>
      <c r="DQ232" s="8"/>
      <c r="DR232" s="8"/>
      <c r="DS232" s="8"/>
      <c r="DT232" s="8"/>
    </row>
    <row r="233" spans="1:124">
      <c r="A233" s="115"/>
      <c r="B233" s="89">
        <v>230</v>
      </c>
      <c r="C233" s="8"/>
      <c r="D233" s="8"/>
      <c r="E233" s="8" t="s">
        <v>5011</v>
      </c>
      <c r="F233" s="8" t="s">
        <v>5012</v>
      </c>
      <c r="G233" s="8"/>
      <c r="H233" s="8"/>
      <c r="I233" s="8"/>
      <c r="J233" s="8"/>
      <c r="K233" s="8"/>
      <c r="L233" s="8"/>
      <c r="M233" s="8"/>
      <c r="N233" s="8"/>
      <c r="O233" s="8"/>
      <c r="P233" s="8" t="s">
        <v>4843</v>
      </c>
      <c r="Q233" s="8" t="s">
        <v>4901</v>
      </c>
      <c r="R233" s="8"/>
      <c r="S233" s="8"/>
      <c r="T233" s="8"/>
      <c r="U233" s="8"/>
      <c r="V233" s="8"/>
      <c r="W233" s="8"/>
      <c r="X233" s="8"/>
      <c r="Y233" s="8"/>
      <c r="Z233" s="8"/>
      <c r="AA233" s="8"/>
      <c r="AB233" s="8"/>
      <c r="AC233" s="8" t="str">
        <f t="shared" si="29"/>
        <v>NO</v>
      </c>
      <c r="AD233" s="8" t="str">
        <f t="shared" si="30"/>
        <v>DNC,,,,,,,,,,,,,</v>
      </c>
      <c r="AE233" s="8"/>
      <c r="AF233" s="8"/>
      <c r="AG233" s="115"/>
      <c r="AH233" s="8" t="s">
        <v>4845</v>
      </c>
      <c r="AI233" s="8" t="s">
        <v>4845</v>
      </c>
      <c r="AJ233" s="115"/>
      <c r="AK233" s="115"/>
      <c r="AL233" s="115"/>
      <c r="AM233" s="115"/>
      <c r="AN233" s="115"/>
      <c r="AO233" s="115"/>
      <c r="AP233" s="115"/>
      <c r="AQ233" s="115"/>
      <c r="AR233" s="115"/>
      <c r="AS233" s="115"/>
      <c r="AT233" s="115"/>
      <c r="AU233" s="115"/>
      <c r="AV233" s="115"/>
      <c r="AW233" s="115"/>
      <c r="AX233" s="115"/>
      <c r="AY233" s="115"/>
      <c r="AZ233" s="115"/>
      <c r="BA233" s="115"/>
      <c r="BB233" s="115"/>
      <c r="BC233" s="115"/>
      <c r="BD233" s="115"/>
      <c r="BE233" s="115"/>
      <c r="BF233" s="115"/>
      <c r="BG233" s="115"/>
      <c r="BH233" s="115"/>
      <c r="BI233" s="115"/>
      <c r="BJ233" s="115"/>
      <c r="BK233" s="115"/>
      <c r="BL233" s="115"/>
      <c r="BM233" s="115"/>
      <c r="BN233" s="115"/>
      <c r="BO233" s="8"/>
      <c r="BP233" s="8"/>
      <c r="BQ233" s="8"/>
      <c r="BR233" s="8"/>
      <c r="BS233" s="8"/>
      <c r="BT233" s="8"/>
      <c r="BU233" s="8"/>
      <c r="BV233" s="8"/>
      <c r="BW233" s="8"/>
      <c r="BX233" s="8"/>
      <c r="BY233" s="8"/>
      <c r="BZ233" s="8"/>
      <c r="CA233" s="8"/>
      <c r="CB233" s="8"/>
      <c r="CC233" s="8"/>
      <c r="CD233" s="100"/>
      <c r="CE233" s="8" t="str">
        <f t="shared" si="28"/>
        <v>DNC</v>
      </c>
      <c r="CF233" s="8" t="str">
        <f t="shared" si="31"/>
        <v>DNC</v>
      </c>
      <c r="CG233" s="8" t="str">
        <f t="shared" si="32"/>
        <v>DNC</v>
      </c>
      <c r="CH233" s="8" t="str">
        <f t="shared" si="33"/>
        <v>DNC</v>
      </c>
      <c r="CI233" s="8">
        <v>1</v>
      </c>
      <c r="CJ233" s="8" t="s">
        <v>45</v>
      </c>
      <c r="CK233" s="8" t="s">
        <v>45</v>
      </c>
      <c r="CL233" s="8"/>
      <c r="CM233" s="8"/>
      <c r="CN233" s="8"/>
      <c r="CO233" s="8"/>
      <c r="CP233" s="8"/>
      <c r="CQ233" s="8"/>
      <c r="CR233" s="8"/>
      <c r="CS233" s="8"/>
      <c r="CT233" s="8"/>
      <c r="CU233" s="100"/>
      <c r="CV233" s="8"/>
      <c r="CY233" s="100"/>
      <c r="CZ233" s="8" t="str">
        <f t="shared" si="34"/>
        <v>DNC</v>
      </c>
      <c r="DA233" s="8" t="str">
        <f t="shared" si="35"/>
        <v>DNC</v>
      </c>
      <c r="DB233" s="8" t="str">
        <f t="shared" si="36"/>
        <v>DNC</v>
      </c>
      <c r="DC233" s="8" t="str">
        <f t="shared" si="37"/>
        <v>DNC</v>
      </c>
      <c r="DD233" s="8">
        <v>1</v>
      </c>
      <c r="DE233" s="8" t="s">
        <v>45</v>
      </c>
      <c r="DF233" s="8" t="s">
        <v>45</v>
      </c>
      <c r="DG233" s="8"/>
      <c r="DH233" s="8"/>
      <c r="DI233" s="8"/>
      <c r="DJ233" s="8"/>
      <c r="DK233" s="8"/>
      <c r="DL233" s="8"/>
      <c r="DM233" s="8"/>
      <c r="DN233" s="8"/>
      <c r="DO233" s="8"/>
      <c r="DP233" s="100"/>
      <c r="DQ233" s="8"/>
      <c r="DR233" s="8"/>
      <c r="DS233" s="8"/>
      <c r="DT233" s="8"/>
    </row>
    <row r="234" spans="1:124">
      <c r="A234" s="115"/>
      <c r="B234" s="89">
        <v>231</v>
      </c>
      <c r="C234" s="8"/>
      <c r="D234" s="8"/>
      <c r="E234" s="8" t="s">
        <v>5013</v>
      </c>
      <c r="F234" s="8" t="s">
        <v>4926</v>
      </c>
      <c r="G234" s="8"/>
      <c r="H234" s="8"/>
      <c r="I234" s="8"/>
      <c r="J234" s="8"/>
      <c r="K234" s="8"/>
      <c r="L234" s="8"/>
      <c r="M234" s="8"/>
      <c r="N234" s="8"/>
      <c r="O234" s="8"/>
      <c r="P234" s="8" t="s">
        <v>4843</v>
      </c>
      <c r="Q234" s="8" t="s">
        <v>4901</v>
      </c>
      <c r="R234" s="8"/>
      <c r="S234" s="8"/>
      <c r="T234" s="8"/>
      <c r="U234" s="8"/>
      <c r="V234" s="8"/>
      <c r="W234" s="8"/>
      <c r="X234" s="8"/>
      <c r="Y234" s="8"/>
      <c r="Z234" s="8"/>
      <c r="AA234" s="8"/>
      <c r="AB234" s="8"/>
      <c r="AC234" s="8" t="str">
        <f t="shared" si="29"/>
        <v>NO</v>
      </c>
      <c r="AD234" s="8" t="str">
        <f t="shared" si="30"/>
        <v>DNC,,,,,,,,,,,,,</v>
      </c>
      <c r="AE234" s="8"/>
      <c r="AF234" s="8"/>
      <c r="AG234" s="115"/>
      <c r="AH234" s="8" t="s">
        <v>4845</v>
      </c>
      <c r="AI234" s="8" t="s">
        <v>4845</v>
      </c>
      <c r="AJ234" s="115"/>
      <c r="AK234" s="115"/>
      <c r="AL234" s="115"/>
      <c r="AM234" s="115"/>
      <c r="AN234" s="115"/>
      <c r="AO234" s="115"/>
      <c r="AP234" s="115"/>
      <c r="AQ234" s="115"/>
      <c r="AR234" s="115"/>
      <c r="AS234" s="115"/>
      <c r="AT234" s="115"/>
      <c r="AU234" s="115"/>
      <c r="AV234" s="115"/>
      <c r="AW234" s="115"/>
      <c r="AX234" s="115"/>
      <c r="AY234" s="115"/>
      <c r="AZ234" s="115"/>
      <c r="BA234" s="115"/>
      <c r="BB234" s="115"/>
      <c r="BC234" s="115"/>
      <c r="BD234" s="115"/>
      <c r="BE234" s="115"/>
      <c r="BF234" s="115"/>
      <c r="BG234" s="115"/>
      <c r="BH234" s="115"/>
      <c r="BI234" s="115"/>
      <c r="BJ234" s="115"/>
      <c r="BK234" s="115"/>
      <c r="BL234" s="115"/>
      <c r="BM234" s="115"/>
      <c r="BN234" s="115"/>
      <c r="BO234" s="8"/>
      <c r="BP234" s="8"/>
      <c r="BQ234" s="8"/>
      <c r="BR234" s="8"/>
      <c r="BS234" s="8"/>
      <c r="BT234" s="8"/>
      <c r="BU234" s="8"/>
      <c r="BV234" s="8"/>
      <c r="BW234" s="8"/>
      <c r="BX234" s="8"/>
      <c r="BY234" s="8"/>
      <c r="BZ234" s="8"/>
      <c r="CA234" s="8"/>
      <c r="CB234" s="8"/>
      <c r="CC234" s="8"/>
      <c r="CD234" s="100"/>
      <c r="CE234" s="8" t="str">
        <f t="shared" si="28"/>
        <v>DNC</v>
      </c>
      <c r="CF234" s="8" t="str">
        <f t="shared" si="31"/>
        <v>DNC</v>
      </c>
      <c r="CG234" s="8" t="str">
        <f t="shared" si="32"/>
        <v>DNC</v>
      </c>
      <c r="CH234" s="8" t="str">
        <f t="shared" si="33"/>
        <v>DNC</v>
      </c>
      <c r="CI234" s="8">
        <v>1</v>
      </c>
      <c r="CJ234" s="8" t="s">
        <v>45</v>
      </c>
      <c r="CK234" s="8" t="s">
        <v>45</v>
      </c>
      <c r="CL234" s="8"/>
      <c r="CM234" s="8"/>
      <c r="CN234" s="8"/>
      <c r="CO234" s="8"/>
      <c r="CP234" s="8"/>
      <c r="CQ234" s="8"/>
      <c r="CR234" s="8"/>
      <c r="CS234" s="8"/>
      <c r="CT234" s="8"/>
      <c r="CU234" s="100"/>
      <c r="CV234" s="8"/>
      <c r="CY234" s="100"/>
      <c r="CZ234" s="8" t="str">
        <f t="shared" si="34"/>
        <v>DNC</v>
      </c>
      <c r="DA234" s="8" t="str">
        <f t="shared" si="35"/>
        <v>DNC</v>
      </c>
      <c r="DB234" s="8" t="str">
        <f t="shared" si="36"/>
        <v>DNC</v>
      </c>
      <c r="DC234" s="8" t="str">
        <f t="shared" si="37"/>
        <v>DNC</v>
      </c>
      <c r="DD234" s="8">
        <v>1</v>
      </c>
      <c r="DE234" s="8" t="s">
        <v>45</v>
      </c>
      <c r="DF234" s="8" t="s">
        <v>45</v>
      </c>
      <c r="DG234" s="8"/>
      <c r="DH234" s="8"/>
      <c r="DI234" s="8"/>
      <c r="DJ234" s="8"/>
      <c r="DK234" s="8"/>
      <c r="DL234" s="8"/>
      <c r="DM234" s="8"/>
      <c r="DN234" s="8"/>
      <c r="DO234" s="8"/>
      <c r="DP234" s="100"/>
      <c r="DQ234" s="8"/>
      <c r="DR234" s="8"/>
      <c r="DS234" s="8"/>
      <c r="DT234" s="8"/>
    </row>
    <row r="235" spans="1:124">
      <c r="A235" s="115"/>
      <c r="B235" s="89">
        <v>232</v>
      </c>
      <c r="C235" s="8"/>
      <c r="D235" s="8"/>
      <c r="E235" s="8" t="s">
        <v>5014</v>
      </c>
      <c r="F235" s="8" t="s">
        <v>5015</v>
      </c>
      <c r="G235" s="8"/>
      <c r="H235" s="8"/>
      <c r="I235" s="8"/>
      <c r="J235" s="8"/>
      <c r="K235" s="8"/>
      <c r="L235" s="8"/>
      <c r="M235" s="8"/>
      <c r="N235" s="8"/>
      <c r="O235" s="8"/>
      <c r="P235" s="8" t="s">
        <v>4843</v>
      </c>
      <c r="Q235" s="8" t="s">
        <v>4901</v>
      </c>
      <c r="R235" s="8"/>
      <c r="S235" s="8"/>
      <c r="T235" s="8"/>
      <c r="U235" s="8"/>
      <c r="V235" s="8"/>
      <c r="W235" s="8"/>
      <c r="X235" s="8"/>
      <c r="Y235" s="8"/>
      <c r="Z235" s="8"/>
      <c r="AA235" s="8"/>
      <c r="AB235" s="8"/>
      <c r="AC235" s="8" t="str">
        <f t="shared" si="29"/>
        <v>NO</v>
      </c>
      <c r="AD235" s="8" t="str">
        <f t="shared" si="30"/>
        <v>DNC,,,,,,,,,,,,,</v>
      </c>
      <c r="AE235" s="8"/>
      <c r="AF235" s="8"/>
      <c r="AG235" s="115"/>
      <c r="AH235" s="8" t="s">
        <v>4845</v>
      </c>
      <c r="AI235" s="8" t="s">
        <v>4845</v>
      </c>
      <c r="AJ235" s="115"/>
      <c r="AK235" s="115"/>
      <c r="AL235" s="115"/>
      <c r="AM235" s="115"/>
      <c r="AN235" s="115"/>
      <c r="AO235" s="115"/>
      <c r="AP235" s="115"/>
      <c r="AQ235" s="115"/>
      <c r="AR235" s="115"/>
      <c r="AS235" s="115"/>
      <c r="AT235" s="115"/>
      <c r="AU235" s="115"/>
      <c r="AV235" s="115"/>
      <c r="AW235" s="115"/>
      <c r="AX235" s="115"/>
      <c r="AY235" s="115"/>
      <c r="AZ235" s="115"/>
      <c r="BA235" s="115"/>
      <c r="BB235" s="115"/>
      <c r="BC235" s="115"/>
      <c r="BD235" s="115"/>
      <c r="BE235" s="115"/>
      <c r="BF235" s="115"/>
      <c r="BG235" s="115"/>
      <c r="BH235" s="115"/>
      <c r="BI235" s="115"/>
      <c r="BJ235" s="115"/>
      <c r="BK235" s="115"/>
      <c r="BL235" s="115"/>
      <c r="BM235" s="115"/>
      <c r="BN235" s="115"/>
      <c r="BO235" s="8"/>
      <c r="BP235" s="8"/>
      <c r="BQ235" s="8"/>
      <c r="BR235" s="8"/>
      <c r="BS235" s="8"/>
      <c r="BT235" s="8"/>
      <c r="BU235" s="8"/>
      <c r="BV235" s="8"/>
      <c r="BW235" s="8"/>
      <c r="BX235" s="8"/>
      <c r="BY235" s="8"/>
      <c r="BZ235" s="8"/>
      <c r="CA235" s="8"/>
      <c r="CB235" s="8"/>
      <c r="CC235" s="8"/>
      <c r="CD235" s="100"/>
      <c r="CE235" s="8" t="str">
        <f t="shared" si="28"/>
        <v>DNC</v>
      </c>
      <c r="CF235" s="8" t="str">
        <f t="shared" si="31"/>
        <v>DNC</v>
      </c>
      <c r="CG235" s="8" t="str">
        <f t="shared" si="32"/>
        <v>DNC</v>
      </c>
      <c r="CH235" s="8" t="str">
        <f t="shared" si="33"/>
        <v>DNC</v>
      </c>
      <c r="CI235" s="8">
        <v>1</v>
      </c>
      <c r="CJ235" s="8" t="s">
        <v>45</v>
      </c>
      <c r="CK235" s="8" t="s">
        <v>45</v>
      </c>
      <c r="CL235" s="8"/>
      <c r="CM235" s="8"/>
      <c r="CN235" s="8"/>
      <c r="CO235" s="8"/>
      <c r="CP235" s="8"/>
      <c r="CQ235" s="8"/>
      <c r="CR235" s="8"/>
      <c r="CS235" s="8"/>
      <c r="CT235" s="8"/>
      <c r="CU235" s="100"/>
      <c r="CV235" s="8"/>
      <c r="CY235" s="100"/>
      <c r="CZ235" s="8" t="str">
        <f t="shared" si="34"/>
        <v>DNC</v>
      </c>
      <c r="DA235" s="8" t="str">
        <f t="shared" si="35"/>
        <v>DNC</v>
      </c>
      <c r="DB235" s="8" t="str">
        <f t="shared" si="36"/>
        <v>DNC</v>
      </c>
      <c r="DC235" s="8" t="str">
        <f t="shared" si="37"/>
        <v>DNC</v>
      </c>
      <c r="DD235" s="8">
        <v>1</v>
      </c>
      <c r="DE235" s="8" t="s">
        <v>45</v>
      </c>
      <c r="DF235" s="8" t="s">
        <v>45</v>
      </c>
      <c r="DG235" s="8"/>
      <c r="DH235" s="8"/>
      <c r="DI235" s="8"/>
      <c r="DJ235" s="8"/>
      <c r="DK235" s="8"/>
      <c r="DL235" s="8"/>
      <c r="DM235" s="8"/>
      <c r="DN235" s="8"/>
      <c r="DO235" s="8"/>
      <c r="DP235" s="100"/>
      <c r="DQ235" s="8"/>
      <c r="DR235" s="8"/>
      <c r="DS235" s="8"/>
      <c r="DT235" s="8"/>
    </row>
    <row r="236" spans="1:124">
      <c r="A236" s="115"/>
      <c r="B236" s="89">
        <v>233</v>
      </c>
      <c r="C236" s="8"/>
      <c r="D236" s="8"/>
      <c r="E236" s="8" t="s">
        <v>5016</v>
      </c>
      <c r="F236" s="8" t="s">
        <v>5017</v>
      </c>
      <c r="G236" s="8"/>
      <c r="H236" s="8"/>
      <c r="I236" s="8"/>
      <c r="J236" s="8"/>
      <c r="K236" s="8"/>
      <c r="L236" s="8"/>
      <c r="M236" s="8"/>
      <c r="N236" s="8"/>
      <c r="O236" s="8"/>
      <c r="P236" s="8" t="s">
        <v>4843</v>
      </c>
      <c r="Q236" s="8" t="s">
        <v>4901</v>
      </c>
      <c r="R236" s="8"/>
      <c r="S236" s="8"/>
      <c r="T236" s="8"/>
      <c r="U236" s="8"/>
      <c r="V236" s="8"/>
      <c r="W236" s="8"/>
      <c r="X236" s="8"/>
      <c r="Y236" s="8"/>
      <c r="Z236" s="8"/>
      <c r="AA236" s="8"/>
      <c r="AB236" s="8"/>
      <c r="AC236" s="8" t="str">
        <f t="shared" si="29"/>
        <v>NO</v>
      </c>
      <c r="AD236" s="8" t="str">
        <f t="shared" si="30"/>
        <v>DNC,,,,,,,,,,,,,</v>
      </c>
      <c r="AE236" s="8"/>
      <c r="AF236" s="8"/>
      <c r="AG236" s="115"/>
      <c r="AH236" s="8" t="s">
        <v>4845</v>
      </c>
      <c r="AI236" s="8" t="s">
        <v>4845</v>
      </c>
      <c r="AJ236" s="115"/>
      <c r="AK236" s="115"/>
      <c r="AL236" s="115"/>
      <c r="AM236" s="115"/>
      <c r="AN236" s="115"/>
      <c r="AO236" s="115"/>
      <c r="AP236" s="115"/>
      <c r="AQ236" s="115"/>
      <c r="AR236" s="115"/>
      <c r="AS236" s="115"/>
      <c r="AT236" s="115"/>
      <c r="AU236" s="115"/>
      <c r="AV236" s="115"/>
      <c r="AW236" s="115"/>
      <c r="AX236" s="115"/>
      <c r="AY236" s="115"/>
      <c r="AZ236" s="115"/>
      <c r="BA236" s="115"/>
      <c r="BB236" s="115"/>
      <c r="BC236" s="115"/>
      <c r="BD236" s="115"/>
      <c r="BE236" s="115"/>
      <c r="BF236" s="115"/>
      <c r="BG236" s="115"/>
      <c r="BH236" s="115"/>
      <c r="BI236" s="115"/>
      <c r="BJ236" s="115"/>
      <c r="BK236" s="115"/>
      <c r="BL236" s="115"/>
      <c r="BM236" s="115"/>
      <c r="BN236" s="115"/>
      <c r="BO236" s="8"/>
      <c r="BP236" s="8"/>
      <c r="BQ236" s="8"/>
      <c r="BR236" s="8"/>
      <c r="BS236" s="8"/>
      <c r="BT236" s="8"/>
      <c r="BU236" s="8"/>
      <c r="BV236" s="8"/>
      <c r="BW236" s="8"/>
      <c r="BX236" s="8"/>
      <c r="BY236" s="8"/>
      <c r="BZ236" s="8"/>
      <c r="CA236" s="8"/>
      <c r="CB236" s="8"/>
      <c r="CC236" s="8"/>
      <c r="CD236" s="100"/>
      <c r="CE236" s="8" t="str">
        <f t="shared" si="28"/>
        <v>DNC</v>
      </c>
      <c r="CF236" s="8" t="str">
        <f t="shared" si="31"/>
        <v>DNC</v>
      </c>
      <c r="CG236" s="8" t="str">
        <f t="shared" si="32"/>
        <v>DNC</v>
      </c>
      <c r="CH236" s="8" t="str">
        <f t="shared" si="33"/>
        <v>DNC</v>
      </c>
      <c r="CI236" s="8">
        <v>1</v>
      </c>
      <c r="CJ236" s="8" t="s">
        <v>45</v>
      </c>
      <c r="CK236" s="8" t="s">
        <v>45</v>
      </c>
      <c r="CL236" s="8"/>
      <c r="CM236" s="8"/>
      <c r="CN236" s="8"/>
      <c r="CO236" s="8"/>
      <c r="CP236" s="8"/>
      <c r="CQ236" s="8"/>
      <c r="CR236" s="8"/>
      <c r="CS236" s="8"/>
      <c r="CT236" s="8"/>
      <c r="CU236" s="100"/>
      <c r="CV236" s="8"/>
      <c r="CY236" s="100"/>
      <c r="CZ236" s="8" t="str">
        <f t="shared" si="34"/>
        <v>DNC</v>
      </c>
      <c r="DA236" s="8" t="str">
        <f t="shared" si="35"/>
        <v>DNC</v>
      </c>
      <c r="DB236" s="8" t="str">
        <f t="shared" si="36"/>
        <v>DNC</v>
      </c>
      <c r="DC236" s="8" t="str">
        <f t="shared" si="37"/>
        <v>DNC</v>
      </c>
      <c r="DD236" s="8">
        <v>1</v>
      </c>
      <c r="DE236" s="8" t="s">
        <v>45</v>
      </c>
      <c r="DF236" s="8" t="s">
        <v>45</v>
      </c>
      <c r="DG236" s="8"/>
      <c r="DH236" s="8"/>
      <c r="DI236" s="8"/>
      <c r="DJ236" s="8"/>
      <c r="DK236" s="8"/>
      <c r="DL236" s="8"/>
      <c r="DM236" s="8"/>
      <c r="DN236" s="8"/>
      <c r="DO236" s="8"/>
      <c r="DP236" s="100"/>
      <c r="DQ236" s="8"/>
      <c r="DR236" s="8"/>
      <c r="DS236" s="8"/>
      <c r="DT236" s="8"/>
    </row>
    <row r="237" spans="1:124">
      <c r="A237" s="115"/>
      <c r="B237" s="89">
        <v>234</v>
      </c>
      <c r="C237" s="8"/>
      <c r="D237" s="8"/>
      <c r="E237" s="8" t="s">
        <v>5018</v>
      </c>
      <c r="F237" s="8" t="s">
        <v>5019</v>
      </c>
      <c r="G237" s="8"/>
      <c r="H237" s="8"/>
      <c r="I237" s="8"/>
      <c r="J237" s="8"/>
      <c r="K237" s="8"/>
      <c r="L237" s="8"/>
      <c r="M237" s="8"/>
      <c r="N237" s="8"/>
      <c r="O237" s="8"/>
      <c r="P237" s="8" t="s">
        <v>4843</v>
      </c>
      <c r="Q237" s="8" t="s">
        <v>4901</v>
      </c>
      <c r="R237" s="8"/>
      <c r="S237" s="8"/>
      <c r="T237" s="8"/>
      <c r="U237" s="8"/>
      <c r="V237" s="8"/>
      <c r="W237" s="8"/>
      <c r="X237" s="8"/>
      <c r="Y237" s="8"/>
      <c r="Z237" s="8"/>
      <c r="AA237" s="8"/>
      <c r="AB237" s="8"/>
      <c r="AC237" s="8" t="str">
        <f t="shared" si="29"/>
        <v>NO</v>
      </c>
      <c r="AD237" s="8" t="str">
        <f t="shared" si="30"/>
        <v>DNC,,,,,,,,,,,,,</v>
      </c>
      <c r="AE237" s="8"/>
      <c r="AF237" s="8"/>
      <c r="AG237" s="115"/>
      <c r="AH237" s="8" t="s">
        <v>4845</v>
      </c>
      <c r="AI237" s="8" t="s">
        <v>4845</v>
      </c>
      <c r="AJ237" s="115"/>
      <c r="AK237" s="115"/>
      <c r="AL237" s="115"/>
      <c r="AM237" s="115"/>
      <c r="AN237" s="115"/>
      <c r="AO237" s="115"/>
      <c r="AP237" s="115"/>
      <c r="AQ237" s="115"/>
      <c r="AR237" s="115"/>
      <c r="AS237" s="115"/>
      <c r="AT237" s="115"/>
      <c r="AU237" s="115"/>
      <c r="AV237" s="115"/>
      <c r="AW237" s="115"/>
      <c r="AX237" s="115"/>
      <c r="AY237" s="115"/>
      <c r="AZ237" s="115"/>
      <c r="BA237" s="115"/>
      <c r="BB237" s="115"/>
      <c r="BC237" s="115"/>
      <c r="BD237" s="115"/>
      <c r="BE237" s="115"/>
      <c r="BF237" s="115"/>
      <c r="BG237" s="115"/>
      <c r="BH237" s="115"/>
      <c r="BI237" s="115"/>
      <c r="BJ237" s="115"/>
      <c r="BK237" s="115"/>
      <c r="BL237" s="115"/>
      <c r="BM237" s="115"/>
      <c r="BN237" s="115"/>
      <c r="BO237" s="8"/>
      <c r="BP237" s="8"/>
      <c r="BQ237" s="8"/>
      <c r="BR237" s="8"/>
      <c r="BS237" s="8"/>
      <c r="BT237" s="8"/>
      <c r="BU237" s="8"/>
      <c r="BV237" s="8"/>
      <c r="BW237" s="8"/>
      <c r="BX237" s="8"/>
      <c r="BY237" s="8"/>
      <c r="BZ237" s="8"/>
      <c r="CA237" s="8"/>
      <c r="CB237" s="8"/>
      <c r="CC237" s="8"/>
      <c r="CD237" s="100"/>
      <c r="CE237" s="8" t="str">
        <f t="shared" si="28"/>
        <v>DNC</v>
      </c>
      <c r="CF237" s="8" t="str">
        <f t="shared" si="31"/>
        <v>DNC</v>
      </c>
      <c r="CG237" s="8" t="str">
        <f t="shared" si="32"/>
        <v>DNC</v>
      </c>
      <c r="CH237" s="8" t="str">
        <f t="shared" si="33"/>
        <v>DNC</v>
      </c>
      <c r="CI237" s="8">
        <v>1</v>
      </c>
      <c r="CJ237" s="8" t="s">
        <v>45</v>
      </c>
      <c r="CK237" s="8" t="s">
        <v>45</v>
      </c>
      <c r="CL237" s="8"/>
      <c r="CM237" s="8"/>
      <c r="CN237" s="8"/>
      <c r="CO237" s="8"/>
      <c r="CP237" s="8"/>
      <c r="CQ237" s="8"/>
      <c r="CR237" s="8"/>
      <c r="CS237" s="8"/>
      <c r="CT237" s="8"/>
      <c r="CU237" s="100"/>
      <c r="CV237" s="8"/>
      <c r="CY237" s="100"/>
      <c r="CZ237" s="8" t="str">
        <f t="shared" si="34"/>
        <v>DNC</v>
      </c>
      <c r="DA237" s="8" t="str">
        <f t="shared" si="35"/>
        <v>DNC</v>
      </c>
      <c r="DB237" s="8" t="str">
        <f t="shared" si="36"/>
        <v>DNC</v>
      </c>
      <c r="DC237" s="8" t="str">
        <f t="shared" si="37"/>
        <v>DNC</v>
      </c>
      <c r="DD237" s="8">
        <v>1</v>
      </c>
      <c r="DE237" s="8" t="s">
        <v>45</v>
      </c>
      <c r="DF237" s="8" t="s">
        <v>45</v>
      </c>
      <c r="DG237" s="8"/>
      <c r="DH237" s="8"/>
      <c r="DI237" s="8"/>
      <c r="DJ237" s="8"/>
      <c r="DK237" s="8"/>
      <c r="DL237" s="8"/>
      <c r="DM237" s="8"/>
      <c r="DN237" s="8"/>
      <c r="DO237" s="8"/>
      <c r="DP237" s="100"/>
      <c r="DQ237" s="8"/>
      <c r="DR237" s="8"/>
      <c r="DS237" s="8"/>
      <c r="DT237" s="8"/>
    </row>
    <row r="238" spans="1:124">
      <c r="A238" s="115"/>
      <c r="B238" s="89">
        <v>235</v>
      </c>
      <c r="C238" s="8"/>
      <c r="D238" s="8"/>
      <c r="E238" s="8" t="s">
        <v>5020</v>
      </c>
      <c r="F238" s="8" t="s">
        <v>5021</v>
      </c>
      <c r="G238" s="8"/>
      <c r="H238" s="8"/>
      <c r="I238" s="8"/>
      <c r="J238" s="8"/>
      <c r="K238" s="8"/>
      <c r="L238" s="8"/>
      <c r="M238" s="8"/>
      <c r="N238" s="8"/>
      <c r="O238" s="8"/>
      <c r="P238" s="8" t="s">
        <v>4843</v>
      </c>
      <c r="Q238" s="8" t="s">
        <v>4901</v>
      </c>
      <c r="R238" s="8"/>
      <c r="S238" s="8"/>
      <c r="T238" s="8"/>
      <c r="U238" s="8"/>
      <c r="V238" s="8"/>
      <c r="W238" s="8"/>
      <c r="X238" s="8"/>
      <c r="Y238" s="8"/>
      <c r="Z238" s="8"/>
      <c r="AA238" s="8"/>
      <c r="AB238" s="8"/>
      <c r="AC238" s="8" t="str">
        <f t="shared" si="29"/>
        <v>NO</v>
      </c>
      <c r="AD238" s="8" t="str">
        <f t="shared" si="30"/>
        <v>DNC,,,,,,,,,,,,,</v>
      </c>
      <c r="AE238" s="8"/>
      <c r="AF238" s="8"/>
      <c r="AG238" s="115"/>
      <c r="AH238" s="8" t="s">
        <v>4845</v>
      </c>
      <c r="AI238" s="8" t="s">
        <v>4845</v>
      </c>
      <c r="AJ238" s="115"/>
      <c r="AK238" s="115"/>
      <c r="AL238" s="115"/>
      <c r="AM238" s="115"/>
      <c r="AN238" s="115"/>
      <c r="AO238" s="115"/>
      <c r="AP238" s="115"/>
      <c r="AQ238" s="115"/>
      <c r="AR238" s="115"/>
      <c r="AS238" s="115"/>
      <c r="AT238" s="115"/>
      <c r="AU238" s="115"/>
      <c r="AV238" s="115"/>
      <c r="AW238" s="115"/>
      <c r="AX238" s="115"/>
      <c r="AY238" s="115"/>
      <c r="AZ238" s="115"/>
      <c r="BA238" s="115"/>
      <c r="BB238" s="115"/>
      <c r="BC238" s="115"/>
      <c r="BD238" s="115"/>
      <c r="BE238" s="115"/>
      <c r="BF238" s="115"/>
      <c r="BG238" s="115"/>
      <c r="BH238" s="115"/>
      <c r="BI238" s="115"/>
      <c r="BJ238" s="115"/>
      <c r="BK238" s="115"/>
      <c r="BL238" s="115"/>
      <c r="BM238" s="115"/>
      <c r="BN238" s="115"/>
      <c r="BO238" s="8"/>
      <c r="BP238" s="8"/>
      <c r="BQ238" s="8"/>
      <c r="BR238" s="8"/>
      <c r="BS238" s="8"/>
      <c r="BT238" s="8"/>
      <c r="BU238" s="8"/>
      <c r="BV238" s="8"/>
      <c r="BW238" s="8"/>
      <c r="BX238" s="8"/>
      <c r="BY238" s="8"/>
      <c r="BZ238" s="8"/>
      <c r="CA238" s="8"/>
      <c r="CB238" s="8"/>
      <c r="CC238" s="8"/>
      <c r="CD238" s="100"/>
      <c r="CE238" s="8" t="str">
        <f t="shared" si="28"/>
        <v>DNC</v>
      </c>
      <c r="CF238" s="8" t="str">
        <f t="shared" si="31"/>
        <v>DNC</v>
      </c>
      <c r="CG238" s="8" t="str">
        <f t="shared" si="32"/>
        <v>DNC</v>
      </c>
      <c r="CH238" s="8" t="str">
        <f t="shared" si="33"/>
        <v>DNC</v>
      </c>
      <c r="CI238" s="8">
        <v>1</v>
      </c>
      <c r="CJ238" s="8" t="s">
        <v>45</v>
      </c>
      <c r="CK238" s="8" t="s">
        <v>45</v>
      </c>
      <c r="CL238" s="8"/>
      <c r="CM238" s="8"/>
      <c r="CN238" s="8"/>
      <c r="CO238" s="8"/>
      <c r="CP238" s="8"/>
      <c r="CQ238" s="8"/>
      <c r="CR238" s="8"/>
      <c r="CS238" s="8"/>
      <c r="CT238" s="8"/>
      <c r="CU238" s="100"/>
      <c r="CV238" s="8"/>
      <c r="CY238" s="100"/>
      <c r="CZ238" s="8" t="str">
        <f t="shared" si="34"/>
        <v>DNC</v>
      </c>
      <c r="DA238" s="8" t="str">
        <f t="shared" si="35"/>
        <v>DNC</v>
      </c>
      <c r="DB238" s="8" t="str">
        <f t="shared" si="36"/>
        <v>DNC</v>
      </c>
      <c r="DC238" s="8" t="str">
        <f t="shared" si="37"/>
        <v>DNC</v>
      </c>
      <c r="DD238" s="8">
        <v>1</v>
      </c>
      <c r="DE238" s="8" t="s">
        <v>45</v>
      </c>
      <c r="DF238" s="8" t="s">
        <v>45</v>
      </c>
      <c r="DG238" s="8"/>
      <c r="DH238" s="8"/>
      <c r="DI238" s="8"/>
      <c r="DJ238" s="8"/>
      <c r="DK238" s="8"/>
      <c r="DL238" s="8"/>
      <c r="DM238" s="8"/>
      <c r="DN238" s="8"/>
      <c r="DO238" s="8"/>
      <c r="DP238" s="100"/>
      <c r="DQ238" s="8"/>
      <c r="DR238" s="8"/>
      <c r="DS238" s="8"/>
      <c r="DT238" s="8"/>
    </row>
    <row r="239" spans="1:124">
      <c r="A239" s="115"/>
      <c r="B239" s="89">
        <v>236</v>
      </c>
      <c r="C239" s="8"/>
      <c r="D239" s="8"/>
      <c r="E239" s="8" t="s">
        <v>5022</v>
      </c>
      <c r="F239" s="8" t="s">
        <v>5023</v>
      </c>
      <c r="G239" s="8"/>
      <c r="H239" s="8"/>
      <c r="I239" s="8"/>
      <c r="J239" s="8"/>
      <c r="K239" s="8"/>
      <c r="L239" s="8"/>
      <c r="M239" s="8"/>
      <c r="N239" s="8"/>
      <c r="O239" s="8"/>
      <c r="P239" s="8" t="s">
        <v>4843</v>
      </c>
      <c r="Q239" s="8" t="s">
        <v>4901</v>
      </c>
      <c r="R239" s="8"/>
      <c r="S239" s="8"/>
      <c r="T239" s="8"/>
      <c r="U239" s="8"/>
      <c r="V239" s="8"/>
      <c r="W239" s="8"/>
      <c r="X239" s="8"/>
      <c r="Y239" s="8"/>
      <c r="Z239" s="8"/>
      <c r="AA239" s="8"/>
      <c r="AB239" s="8"/>
      <c r="AC239" s="8" t="str">
        <f t="shared" si="29"/>
        <v>NO</v>
      </c>
      <c r="AD239" s="8" t="str">
        <f t="shared" si="30"/>
        <v>DNC,,,,,,,,,,,,,</v>
      </c>
      <c r="AE239" s="8"/>
      <c r="AF239" s="8"/>
      <c r="AG239" s="115"/>
      <c r="AH239" s="8" t="s">
        <v>4845</v>
      </c>
      <c r="AI239" s="8" t="s">
        <v>4845</v>
      </c>
      <c r="AJ239" s="115"/>
      <c r="AK239" s="115"/>
      <c r="AL239" s="115"/>
      <c r="AM239" s="115"/>
      <c r="AN239" s="115"/>
      <c r="AO239" s="115"/>
      <c r="AP239" s="115"/>
      <c r="AQ239" s="115"/>
      <c r="AR239" s="115"/>
      <c r="AS239" s="115"/>
      <c r="AT239" s="115"/>
      <c r="AU239" s="115"/>
      <c r="AV239" s="115"/>
      <c r="AW239" s="115"/>
      <c r="AX239" s="115"/>
      <c r="AY239" s="115"/>
      <c r="AZ239" s="115"/>
      <c r="BA239" s="115"/>
      <c r="BB239" s="115"/>
      <c r="BC239" s="115"/>
      <c r="BD239" s="115"/>
      <c r="BE239" s="115"/>
      <c r="BF239" s="115"/>
      <c r="BG239" s="115"/>
      <c r="BH239" s="115"/>
      <c r="BI239" s="115"/>
      <c r="BJ239" s="115"/>
      <c r="BK239" s="115"/>
      <c r="BL239" s="115"/>
      <c r="BM239" s="115"/>
      <c r="BN239" s="115"/>
      <c r="BO239" s="8"/>
      <c r="BP239" s="8"/>
      <c r="BQ239" s="8"/>
      <c r="BR239" s="8"/>
      <c r="BS239" s="8"/>
      <c r="BT239" s="8"/>
      <c r="BU239" s="8"/>
      <c r="BV239" s="8"/>
      <c r="BW239" s="8"/>
      <c r="BX239" s="8"/>
      <c r="BY239" s="8"/>
      <c r="BZ239" s="8"/>
      <c r="CA239" s="8"/>
      <c r="CB239" s="8"/>
      <c r="CC239" s="8"/>
      <c r="CD239" s="100"/>
      <c r="CE239" s="8" t="str">
        <f t="shared" si="28"/>
        <v>DNC</v>
      </c>
      <c r="CF239" s="8" t="str">
        <f t="shared" si="31"/>
        <v>DNC</v>
      </c>
      <c r="CG239" s="8" t="str">
        <f t="shared" si="32"/>
        <v>DNC</v>
      </c>
      <c r="CH239" s="8" t="str">
        <f t="shared" si="33"/>
        <v>DNC</v>
      </c>
      <c r="CI239" s="8">
        <v>1</v>
      </c>
      <c r="CJ239" s="8" t="s">
        <v>45</v>
      </c>
      <c r="CK239" s="8" t="s">
        <v>45</v>
      </c>
      <c r="CL239" s="8"/>
      <c r="CM239" s="8"/>
      <c r="CN239" s="8"/>
      <c r="CO239" s="8"/>
      <c r="CP239" s="8"/>
      <c r="CQ239" s="8"/>
      <c r="CR239" s="8"/>
      <c r="CS239" s="8"/>
      <c r="CT239" s="8"/>
      <c r="CU239" s="100"/>
      <c r="CV239" s="8"/>
      <c r="CY239" s="100"/>
      <c r="CZ239" s="8" t="str">
        <f t="shared" si="34"/>
        <v>DNC</v>
      </c>
      <c r="DA239" s="8" t="str">
        <f t="shared" si="35"/>
        <v>DNC</v>
      </c>
      <c r="DB239" s="8" t="str">
        <f t="shared" si="36"/>
        <v>DNC</v>
      </c>
      <c r="DC239" s="8" t="str">
        <f t="shared" si="37"/>
        <v>DNC</v>
      </c>
      <c r="DD239" s="8">
        <v>1</v>
      </c>
      <c r="DE239" s="8" t="s">
        <v>45</v>
      </c>
      <c r="DF239" s="8" t="s">
        <v>45</v>
      </c>
      <c r="DG239" s="8"/>
      <c r="DH239" s="8"/>
      <c r="DI239" s="8"/>
      <c r="DJ239" s="8"/>
      <c r="DK239" s="8"/>
      <c r="DL239" s="8"/>
      <c r="DM239" s="8"/>
      <c r="DN239" s="8"/>
      <c r="DO239" s="8"/>
      <c r="DP239" s="100"/>
      <c r="DQ239" s="8"/>
      <c r="DR239" s="8"/>
      <c r="DS239" s="8"/>
      <c r="DT239" s="8"/>
    </row>
    <row r="240" spans="1:124">
      <c r="A240" s="115"/>
      <c r="B240" s="89">
        <v>237</v>
      </c>
      <c r="C240" s="8"/>
      <c r="D240" s="8"/>
      <c r="E240" s="8" t="s">
        <v>5024</v>
      </c>
      <c r="F240" s="8" t="s">
        <v>4908</v>
      </c>
      <c r="G240" s="8"/>
      <c r="H240" s="8"/>
      <c r="I240" s="8"/>
      <c r="J240" s="8"/>
      <c r="K240" s="8"/>
      <c r="L240" s="8"/>
      <c r="M240" s="8"/>
      <c r="N240" s="8"/>
      <c r="O240" s="8"/>
      <c r="P240" s="8" t="s">
        <v>4843</v>
      </c>
      <c r="Q240" s="8" t="s">
        <v>4901</v>
      </c>
      <c r="R240" s="8"/>
      <c r="S240" s="8"/>
      <c r="T240" s="8"/>
      <c r="U240" s="8"/>
      <c r="V240" s="8"/>
      <c r="W240" s="8"/>
      <c r="X240" s="8"/>
      <c r="Y240" s="8"/>
      <c r="Z240" s="8"/>
      <c r="AA240" s="8"/>
      <c r="AB240" s="8"/>
      <c r="AC240" s="8" t="str">
        <f t="shared" si="29"/>
        <v>NO</v>
      </c>
      <c r="AD240" s="8" t="str">
        <f t="shared" si="30"/>
        <v>DNC,,,,,,,,,,,,,</v>
      </c>
      <c r="AE240" s="8"/>
      <c r="AF240" s="8"/>
      <c r="AG240" s="115"/>
      <c r="AH240" s="8" t="s">
        <v>4845</v>
      </c>
      <c r="AI240" s="8" t="s">
        <v>4845</v>
      </c>
      <c r="AJ240" s="115"/>
      <c r="AK240" s="115"/>
      <c r="AL240" s="115"/>
      <c r="AM240" s="115"/>
      <c r="AN240" s="115"/>
      <c r="AO240" s="115"/>
      <c r="AP240" s="115"/>
      <c r="AQ240" s="115"/>
      <c r="AR240" s="115"/>
      <c r="AS240" s="115"/>
      <c r="AT240" s="115"/>
      <c r="AU240" s="115"/>
      <c r="AV240" s="115"/>
      <c r="AW240" s="115"/>
      <c r="AX240" s="115"/>
      <c r="AY240" s="115"/>
      <c r="AZ240" s="115"/>
      <c r="BA240" s="115"/>
      <c r="BB240" s="115"/>
      <c r="BC240" s="115"/>
      <c r="BD240" s="115"/>
      <c r="BE240" s="115"/>
      <c r="BF240" s="115"/>
      <c r="BG240" s="115"/>
      <c r="BH240" s="115"/>
      <c r="BI240" s="115"/>
      <c r="BJ240" s="115"/>
      <c r="BK240" s="115"/>
      <c r="BL240" s="115"/>
      <c r="BM240" s="115"/>
      <c r="BN240" s="115"/>
      <c r="BO240" s="8"/>
      <c r="BP240" s="8"/>
      <c r="BQ240" s="8"/>
      <c r="BR240" s="8"/>
      <c r="BS240" s="8"/>
      <c r="BT240" s="8"/>
      <c r="BU240" s="8"/>
      <c r="BV240" s="8"/>
      <c r="BW240" s="8"/>
      <c r="BX240" s="8"/>
      <c r="BY240" s="8"/>
      <c r="BZ240" s="8"/>
      <c r="CA240" s="8"/>
      <c r="CB240" s="8"/>
      <c r="CC240" s="8"/>
      <c r="CD240" s="100"/>
      <c r="CE240" s="8" t="str">
        <f t="shared" si="28"/>
        <v>DNC</v>
      </c>
      <c r="CF240" s="8" t="str">
        <f t="shared" si="31"/>
        <v>DNC</v>
      </c>
      <c r="CG240" s="8" t="str">
        <f t="shared" si="32"/>
        <v>DNC</v>
      </c>
      <c r="CH240" s="8" t="str">
        <f t="shared" si="33"/>
        <v>DNC</v>
      </c>
      <c r="CI240" s="8">
        <v>1</v>
      </c>
      <c r="CJ240" s="8" t="s">
        <v>45</v>
      </c>
      <c r="CK240" s="8" t="s">
        <v>45</v>
      </c>
      <c r="CL240" s="8"/>
      <c r="CM240" s="8"/>
      <c r="CN240" s="8"/>
      <c r="CO240" s="8"/>
      <c r="CP240" s="8"/>
      <c r="CQ240" s="8"/>
      <c r="CR240" s="8"/>
      <c r="CS240" s="8"/>
      <c r="CT240" s="8"/>
      <c r="CU240" s="100"/>
      <c r="CV240" s="8"/>
      <c r="CY240" s="100"/>
      <c r="CZ240" s="8" t="str">
        <f t="shared" si="34"/>
        <v>DNC</v>
      </c>
      <c r="DA240" s="8" t="str">
        <f t="shared" si="35"/>
        <v>DNC</v>
      </c>
      <c r="DB240" s="8" t="str">
        <f t="shared" si="36"/>
        <v>DNC</v>
      </c>
      <c r="DC240" s="8" t="str">
        <f t="shared" si="37"/>
        <v>DNC</v>
      </c>
      <c r="DD240" s="8">
        <v>1</v>
      </c>
      <c r="DE240" s="8" t="s">
        <v>45</v>
      </c>
      <c r="DF240" s="8" t="s">
        <v>45</v>
      </c>
      <c r="DG240" s="8"/>
      <c r="DH240" s="8"/>
      <c r="DI240" s="8"/>
      <c r="DJ240" s="8"/>
      <c r="DK240" s="8"/>
      <c r="DL240" s="8"/>
      <c r="DM240" s="8"/>
      <c r="DN240" s="8"/>
      <c r="DO240" s="8"/>
      <c r="DP240" s="100"/>
      <c r="DQ240" s="8"/>
      <c r="DR240" s="8"/>
      <c r="DS240" s="8"/>
      <c r="DT240" s="8"/>
    </row>
    <row r="241" spans="1:124">
      <c r="A241" s="115"/>
      <c r="B241" s="89">
        <v>238</v>
      </c>
      <c r="C241" s="8"/>
      <c r="D241" s="8"/>
      <c r="E241" s="8" t="s">
        <v>5025</v>
      </c>
      <c r="F241" s="8" t="s">
        <v>5026</v>
      </c>
      <c r="G241" s="8"/>
      <c r="H241" s="8"/>
      <c r="I241" s="8"/>
      <c r="J241" s="8"/>
      <c r="K241" s="8"/>
      <c r="L241" s="8"/>
      <c r="M241" s="8"/>
      <c r="N241" s="8"/>
      <c r="O241" s="8"/>
      <c r="P241" s="8" t="s">
        <v>4843</v>
      </c>
      <c r="Q241" s="8" t="s">
        <v>4901</v>
      </c>
      <c r="R241" s="8"/>
      <c r="S241" s="8"/>
      <c r="T241" s="8"/>
      <c r="U241" s="8"/>
      <c r="V241" s="8"/>
      <c r="W241" s="8"/>
      <c r="X241" s="8"/>
      <c r="Y241" s="8"/>
      <c r="Z241" s="8"/>
      <c r="AA241" s="8"/>
      <c r="AB241" s="8"/>
      <c r="AC241" s="8" t="str">
        <f t="shared" si="29"/>
        <v>NO</v>
      </c>
      <c r="AD241" s="8" t="str">
        <f t="shared" si="30"/>
        <v>DNC,,,,,,,,,,,,,</v>
      </c>
      <c r="AE241" s="8"/>
      <c r="AF241" s="8"/>
      <c r="AG241" s="115"/>
      <c r="AH241" s="8" t="s">
        <v>4845</v>
      </c>
      <c r="AI241" s="8" t="s">
        <v>4845</v>
      </c>
      <c r="AJ241" s="115"/>
      <c r="AK241" s="115"/>
      <c r="AL241" s="115"/>
      <c r="AM241" s="115"/>
      <c r="AN241" s="115"/>
      <c r="AO241" s="115"/>
      <c r="AP241" s="115"/>
      <c r="AQ241" s="115"/>
      <c r="AR241" s="115"/>
      <c r="AS241" s="115"/>
      <c r="AT241" s="115"/>
      <c r="AU241" s="115"/>
      <c r="AV241" s="115"/>
      <c r="AW241" s="115"/>
      <c r="AX241" s="115"/>
      <c r="AY241" s="115"/>
      <c r="AZ241" s="115"/>
      <c r="BA241" s="115"/>
      <c r="BB241" s="115"/>
      <c r="BC241" s="115"/>
      <c r="BD241" s="115"/>
      <c r="BE241" s="115"/>
      <c r="BF241" s="115"/>
      <c r="BG241" s="115"/>
      <c r="BH241" s="115"/>
      <c r="BI241" s="115"/>
      <c r="BJ241" s="115"/>
      <c r="BK241" s="115"/>
      <c r="BL241" s="115"/>
      <c r="BM241" s="115"/>
      <c r="BN241" s="115"/>
      <c r="BO241" s="8"/>
      <c r="BP241" s="8"/>
      <c r="BQ241" s="8"/>
      <c r="BR241" s="8"/>
      <c r="BS241" s="8"/>
      <c r="BT241" s="8"/>
      <c r="BU241" s="8"/>
      <c r="BV241" s="8"/>
      <c r="BW241" s="8"/>
      <c r="BX241" s="8"/>
      <c r="BY241" s="8"/>
      <c r="BZ241" s="8"/>
      <c r="CA241" s="8"/>
      <c r="CB241" s="8"/>
      <c r="CC241" s="8"/>
      <c r="CD241" s="100"/>
      <c r="CE241" s="8" t="str">
        <f t="shared" si="28"/>
        <v>DNC</v>
      </c>
      <c r="CF241" s="8" t="str">
        <f t="shared" si="31"/>
        <v>DNC</v>
      </c>
      <c r="CG241" s="8" t="str">
        <f t="shared" si="32"/>
        <v>DNC</v>
      </c>
      <c r="CH241" s="8" t="str">
        <f t="shared" si="33"/>
        <v>DNC</v>
      </c>
      <c r="CI241" s="8">
        <v>1</v>
      </c>
      <c r="CJ241" s="8" t="s">
        <v>45</v>
      </c>
      <c r="CK241" s="8" t="s">
        <v>45</v>
      </c>
      <c r="CL241" s="8"/>
      <c r="CM241" s="8"/>
      <c r="CN241" s="8"/>
      <c r="CO241" s="8"/>
      <c r="CP241" s="8"/>
      <c r="CQ241" s="8"/>
      <c r="CR241" s="8"/>
      <c r="CS241" s="8"/>
      <c r="CT241" s="8"/>
      <c r="CU241" s="100"/>
      <c r="CV241" s="8"/>
      <c r="CY241" s="100"/>
      <c r="CZ241" s="8" t="str">
        <f t="shared" si="34"/>
        <v>DNC</v>
      </c>
      <c r="DA241" s="8" t="str">
        <f t="shared" si="35"/>
        <v>DNC</v>
      </c>
      <c r="DB241" s="8" t="str">
        <f t="shared" si="36"/>
        <v>DNC</v>
      </c>
      <c r="DC241" s="8" t="str">
        <f t="shared" si="37"/>
        <v>DNC</v>
      </c>
      <c r="DD241" s="8">
        <v>1</v>
      </c>
      <c r="DE241" s="8" t="s">
        <v>45</v>
      </c>
      <c r="DF241" s="8" t="s">
        <v>45</v>
      </c>
      <c r="DG241" s="8"/>
      <c r="DH241" s="8"/>
      <c r="DI241" s="8"/>
      <c r="DJ241" s="8"/>
      <c r="DK241" s="8"/>
      <c r="DL241" s="8"/>
      <c r="DM241" s="8"/>
      <c r="DN241" s="8"/>
      <c r="DO241" s="8"/>
      <c r="DP241" s="100"/>
      <c r="DQ241" s="8"/>
      <c r="DR241" s="8"/>
      <c r="DS241" s="8"/>
      <c r="DT241" s="8"/>
    </row>
    <row r="242" spans="1:124">
      <c r="A242" s="115"/>
      <c r="B242" s="89">
        <v>239</v>
      </c>
      <c r="C242" s="8"/>
      <c r="D242" s="8"/>
      <c r="E242" s="8" t="s">
        <v>5027</v>
      </c>
      <c r="F242" s="8" t="s">
        <v>5028</v>
      </c>
      <c r="G242" s="8"/>
      <c r="H242" s="8"/>
      <c r="I242" s="8"/>
      <c r="J242" s="8"/>
      <c r="K242" s="8"/>
      <c r="L242" s="8"/>
      <c r="M242" s="8"/>
      <c r="N242" s="8"/>
      <c r="O242" s="8"/>
      <c r="P242" s="8" t="s">
        <v>4843</v>
      </c>
      <c r="Q242" s="8" t="s">
        <v>4901</v>
      </c>
      <c r="R242" s="8"/>
      <c r="S242" s="8"/>
      <c r="T242" s="8"/>
      <c r="U242" s="8"/>
      <c r="V242" s="8"/>
      <c r="W242" s="8"/>
      <c r="X242" s="8"/>
      <c r="Y242" s="8"/>
      <c r="Z242" s="8"/>
      <c r="AA242" s="8"/>
      <c r="AB242" s="8"/>
      <c r="AC242" s="8" t="str">
        <f t="shared" si="29"/>
        <v>NO</v>
      </c>
      <c r="AD242" s="8" t="str">
        <f t="shared" si="30"/>
        <v>DNC,,,,,,,,,,,,,</v>
      </c>
      <c r="AE242" s="8"/>
      <c r="AF242" s="8"/>
      <c r="AG242" s="115"/>
      <c r="AH242" s="8" t="s">
        <v>4845</v>
      </c>
      <c r="AI242" s="8" t="s">
        <v>4845</v>
      </c>
      <c r="AJ242" s="115"/>
      <c r="AK242" s="115"/>
      <c r="AL242" s="115"/>
      <c r="AM242" s="115"/>
      <c r="AN242" s="115"/>
      <c r="AO242" s="115"/>
      <c r="AP242" s="115"/>
      <c r="AQ242" s="115"/>
      <c r="AR242" s="115"/>
      <c r="AS242" s="115"/>
      <c r="AT242" s="115"/>
      <c r="AU242" s="115"/>
      <c r="AV242" s="115"/>
      <c r="AW242" s="115"/>
      <c r="AX242" s="115"/>
      <c r="AY242" s="115"/>
      <c r="AZ242" s="115"/>
      <c r="BA242" s="115"/>
      <c r="BB242" s="115"/>
      <c r="BC242" s="115"/>
      <c r="BD242" s="115"/>
      <c r="BE242" s="115"/>
      <c r="BF242" s="115"/>
      <c r="BG242" s="115"/>
      <c r="BH242" s="115"/>
      <c r="BI242" s="115"/>
      <c r="BJ242" s="115"/>
      <c r="BK242" s="115"/>
      <c r="BL242" s="115"/>
      <c r="BM242" s="115"/>
      <c r="BN242" s="115"/>
      <c r="BO242" s="8"/>
      <c r="BP242" s="8"/>
      <c r="BQ242" s="8"/>
      <c r="BR242" s="8"/>
      <c r="BS242" s="8"/>
      <c r="BT242" s="8"/>
      <c r="BU242" s="8"/>
      <c r="BV242" s="8"/>
      <c r="BW242" s="8"/>
      <c r="BX242" s="8"/>
      <c r="BY242" s="8"/>
      <c r="BZ242" s="8"/>
      <c r="CA242" s="8"/>
      <c r="CB242" s="8"/>
      <c r="CC242" s="8"/>
      <c r="CD242" s="100"/>
      <c r="CE242" s="8" t="str">
        <f t="shared" si="28"/>
        <v>DNC</v>
      </c>
      <c r="CF242" s="8" t="str">
        <f t="shared" si="31"/>
        <v>DNC</v>
      </c>
      <c r="CG242" s="8" t="str">
        <f t="shared" si="32"/>
        <v>DNC</v>
      </c>
      <c r="CH242" s="8" t="str">
        <f t="shared" si="33"/>
        <v>DNC</v>
      </c>
      <c r="CI242" s="8">
        <v>1</v>
      </c>
      <c r="CJ242" s="8" t="s">
        <v>45</v>
      </c>
      <c r="CK242" s="8" t="s">
        <v>45</v>
      </c>
      <c r="CL242" s="8"/>
      <c r="CM242" s="8"/>
      <c r="CN242" s="8"/>
      <c r="CO242" s="8"/>
      <c r="CP242" s="8"/>
      <c r="CQ242" s="8"/>
      <c r="CR242" s="8"/>
      <c r="CS242" s="8"/>
      <c r="CT242" s="8"/>
      <c r="CU242" s="100"/>
      <c r="CV242" s="8"/>
      <c r="CY242" s="100"/>
      <c r="CZ242" s="8" t="str">
        <f t="shared" si="34"/>
        <v>DNC</v>
      </c>
      <c r="DA242" s="8" t="str">
        <f t="shared" si="35"/>
        <v>DNC</v>
      </c>
      <c r="DB242" s="8" t="str">
        <f t="shared" si="36"/>
        <v>DNC</v>
      </c>
      <c r="DC242" s="8" t="str">
        <f t="shared" si="37"/>
        <v>DNC</v>
      </c>
      <c r="DD242" s="8">
        <v>1</v>
      </c>
      <c r="DE242" s="8" t="s">
        <v>45</v>
      </c>
      <c r="DF242" s="8" t="s">
        <v>45</v>
      </c>
      <c r="DG242" s="8"/>
      <c r="DH242" s="8"/>
      <c r="DI242" s="8"/>
      <c r="DJ242" s="8"/>
      <c r="DK242" s="8"/>
      <c r="DL242" s="8"/>
      <c r="DM242" s="8"/>
      <c r="DN242" s="8"/>
      <c r="DO242" s="8"/>
      <c r="DP242" s="100"/>
      <c r="DQ242" s="8"/>
      <c r="DR242" s="8"/>
      <c r="DS242" s="8"/>
      <c r="DT242" s="8"/>
    </row>
    <row r="243" spans="1:124">
      <c r="A243" s="115"/>
      <c r="B243" s="89">
        <v>240</v>
      </c>
      <c r="C243" s="8"/>
      <c r="D243" s="8"/>
      <c r="E243" s="8" t="s">
        <v>5029</v>
      </c>
      <c r="F243" s="8" t="s">
        <v>5030</v>
      </c>
      <c r="G243" s="8"/>
      <c r="H243" s="8"/>
      <c r="I243" s="8"/>
      <c r="J243" s="8"/>
      <c r="K243" s="8"/>
      <c r="L243" s="8"/>
      <c r="M243" s="8"/>
      <c r="N243" s="8"/>
      <c r="O243" s="8"/>
      <c r="P243" s="8" t="s">
        <v>4843</v>
      </c>
      <c r="Q243" s="8" t="s">
        <v>4901</v>
      </c>
      <c r="R243" s="8"/>
      <c r="S243" s="8"/>
      <c r="T243" s="8"/>
      <c r="U243" s="8"/>
      <c r="V243" s="8"/>
      <c r="W243" s="8"/>
      <c r="X243" s="8"/>
      <c r="Y243" s="8"/>
      <c r="Z243" s="8"/>
      <c r="AA243" s="8"/>
      <c r="AB243" s="8"/>
      <c r="AC243" s="8" t="str">
        <f t="shared" si="29"/>
        <v>NO</v>
      </c>
      <c r="AD243" s="8" t="str">
        <f t="shared" si="30"/>
        <v>DNC,,,,,,,,,,,,,</v>
      </c>
      <c r="AE243" s="8"/>
      <c r="AF243" s="8"/>
      <c r="AG243" s="115"/>
      <c r="AH243" s="8" t="s">
        <v>4845</v>
      </c>
      <c r="AI243" s="8" t="s">
        <v>4845</v>
      </c>
      <c r="AJ243" s="115"/>
      <c r="AK243" s="115"/>
      <c r="AL243" s="115"/>
      <c r="AM243" s="115"/>
      <c r="AN243" s="115"/>
      <c r="AO243" s="115"/>
      <c r="AP243" s="115"/>
      <c r="AQ243" s="115"/>
      <c r="AR243" s="115"/>
      <c r="AS243" s="115"/>
      <c r="AT243" s="115"/>
      <c r="AU243" s="115"/>
      <c r="AV243" s="115"/>
      <c r="AW243" s="115"/>
      <c r="AX243" s="115"/>
      <c r="AY243" s="115"/>
      <c r="AZ243" s="115"/>
      <c r="BA243" s="115"/>
      <c r="BB243" s="115"/>
      <c r="BC243" s="115"/>
      <c r="BD243" s="115"/>
      <c r="BE243" s="115"/>
      <c r="BF243" s="115"/>
      <c r="BG243" s="115"/>
      <c r="BH243" s="115"/>
      <c r="BI243" s="115"/>
      <c r="BJ243" s="115"/>
      <c r="BK243" s="115"/>
      <c r="BL243" s="115"/>
      <c r="BM243" s="115"/>
      <c r="BN243" s="115"/>
      <c r="BO243" s="8"/>
      <c r="BP243" s="8"/>
      <c r="BQ243" s="8"/>
      <c r="BR243" s="8"/>
      <c r="BS243" s="8"/>
      <c r="BT243" s="8"/>
      <c r="BU243" s="8"/>
      <c r="BV243" s="8"/>
      <c r="BW243" s="8"/>
      <c r="BX243" s="8"/>
      <c r="BY243" s="8"/>
      <c r="BZ243" s="8"/>
      <c r="CA243" s="8"/>
      <c r="CB243" s="8"/>
      <c r="CC243" s="8"/>
      <c r="CD243" s="100"/>
      <c r="CE243" s="8" t="str">
        <f t="shared" si="28"/>
        <v>DNC</v>
      </c>
      <c r="CF243" s="8" t="str">
        <f t="shared" si="31"/>
        <v>DNC</v>
      </c>
      <c r="CG243" s="8" t="str">
        <f t="shared" si="32"/>
        <v>DNC</v>
      </c>
      <c r="CH243" s="8" t="str">
        <f t="shared" si="33"/>
        <v>DNC</v>
      </c>
      <c r="CI243" s="8">
        <v>1</v>
      </c>
      <c r="CJ243" s="8" t="s">
        <v>45</v>
      </c>
      <c r="CK243" s="8" t="s">
        <v>45</v>
      </c>
      <c r="CL243" s="8"/>
      <c r="CM243" s="8"/>
      <c r="CN243" s="8"/>
      <c r="CO243" s="8"/>
      <c r="CP243" s="8"/>
      <c r="CQ243" s="8"/>
      <c r="CR243" s="8"/>
      <c r="CS243" s="8"/>
      <c r="CT243" s="8"/>
      <c r="CU243" s="100"/>
      <c r="CV243" s="8"/>
      <c r="CY243" s="100"/>
      <c r="CZ243" s="8" t="str">
        <f t="shared" si="34"/>
        <v>DNC</v>
      </c>
      <c r="DA243" s="8" t="str">
        <f t="shared" si="35"/>
        <v>DNC</v>
      </c>
      <c r="DB243" s="8" t="str">
        <f t="shared" si="36"/>
        <v>DNC</v>
      </c>
      <c r="DC243" s="8" t="str">
        <f t="shared" si="37"/>
        <v>DNC</v>
      </c>
      <c r="DD243" s="8">
        <v>1</v>
      </c>
      <c r="DE243" s="8" t="s">
        <v>45</v>
      </c>
      <c r="DF243" s="8" t="s">
        <v>45</v>
      </c>
      <c r="DG243" s="8"/>
      <c r="DH243" s="8"/>
      <c r="DI243" s="8"/>
      <c r="DJ243" s="8"/>
      <c r="DK243" s="8"/>
      <c r="DL243" s="8"/>
      <c r="DM243" s="8"/>
      <c r="DN243" s="8"/>
      <c r="DO243" s="8"/>
      <c r="DP243" s="100"/>
      <c r="DQ243" s="8"/>
      <c r="DR243" s="8"/>
      <c r="DS243" s="8"/>
      <c r="DT243" s="8"/>
    </row>
    <row r="244" spans="1:124">
      <c r="A244" s="115"/>
      <c r="B244" s="89">
        <v>241</v>
      </c>
      <c r="C244" s="8"/>
      <c r="D244" s="8"/>
      <c r="E244" s="8" t="s">
        <v>5031</v>
      </c>
      <c r="F244" s="8" t="s">
        <v>5032</v>
      </c>
      <c r="G244" s="8"/>
      <c r="H244" s="8"/>
      <c r="I244" s="8"/>
      <c r="J244" s="8"/>
      <c r="K244" s="8"/>
      <c r="L244" s="8"/>
      <c r="M244" s="8"/>
      <c r="N244" s="8"/>
      <c r="O244" s="8"/>
      <c r="P244" s="8" t="s">
        <v>4843</v>
      </c>
      <c r="Q244" s="8" t="s">
        <v>4901</v>
      </c>
      <c r="R244" s="8"/>
      <c r="S244" s="8"/>
      <c r="T244" s="8"/>
      <c r="U244" s="8"/>
      <c r="V244" s="8"/>
      <c r="W244" s="8"/>
      <c r="X244" s="8"/>
      <c r="Y244" s="8"/>
      <c r="Z244" s="8"/>
      <c r="AA244" s="8"/>
      <c r="AB244" s="8"/>
      <c r="AC244" s="8" t="str">
        <f t="shared" si="29"/>
        <v>NO</v>
      </c>
      <c r="AD244" s="8" t="str">
        <f t="shared" si="30"/>
        <v>DNC,,,,,,,,,,,,,</v>
      </c>
      <c r="AE244" s="8"/>
      <c r="AF244" s="8"/>
      <c r="AG244" s="115"/>
      <c r="AH244" s="8" t="s">
        <v>4845</v>
      </c>
      <c r="AI244" s="8" t="s">
        <v>4845</v>
      </c>
      <c r="AJ244" s="115"/>
      <c r="AK244" s="115"/>
      <c r="AL244" s="115"/>
      <c r="AM244" s="115"/>
      <c r="AN244" s="115"/>
      <c r="AO244" s="115"/>
      <c r="AP244" s="115"/>
      <c r="AQ244" s="115"/>
      <c r="AR244" s="115"/>
      <c r="AS244" s="115"/>
      <c r="AT244" s="115"/>
      <c r="AU244" s="115"/>
      <c r="AV244" s="115"/>
      <c r="AW244" s="115"/>
      <c r="AX244" s="115"/>
      <c r="AY244" s="115"/>
      <c r="AZ244" s="115"/>
      <c r="BA244" s="115"/>
      <c r="BB244" s="115"/>
      <c r="BC244" s="115"/>
      <c r="BD244" s="115"/>
      <c r="BE244" s="115"/>
      <c r="BF244" s="115"/>
      <c r="BG244" s="115"/>
      <c r="BH244" s="115"/>
      <c r="BI244" s="115"/>
      <c r="BJ244" s="115"/>
      <c r="BK244" s="115"/>
      <c r="BL244" s="115"/>
      <c r="BM244" s="115"/>
      <c r="BN244" s="115"/>
      <c r="BO244" s="8"/>
      <c r="BP244" s="8"/>
      <c r="BQ244" s="8"/>
      <c r="BR244" s="8"/>
      <c r="BS244" s="8"/>
      <c r="BT244" s="8"/>
      <c r="BU244" s="8"/>
      <c r="BV244" s="8"/>
      <c r="BW244" s="8"/>
      <c r="BX244" s="8"/>
      <c r="BY244" s="8"/>
      <c r="BZ244" s="8"/>
      <c r="CA244" s="8"/>
      <c r="CB244" s="8"/>
      <c r="CC244" s="8"/>
      <c r="CD244" s="100"/>
      <c r="CE244" s="8" t="str">
        <f t="shared" si="28"/>
        <v>DNC</v>
      </c>
      <c r="CF244" s="8" t="str">
        <f t="shared" si="31"/>
        <v>DNC</v>
      </c>
      <c r="CG244" s="8" t="str">
        <f t="shared" si="32"/>
        <v>DNC</v>
      </c>
      <c r="CH244" s="8" t="str">
        <f t="shared" si="33"/>
        <v>DNC</v>
      </c>
      <c r="CI244" s="8">
        <v>1</v>
      </c>
      <c r="CJ244" s="8" t="s">
        <v>45</v>
      </c>
      <c r="CK244" s="8" t="s">
        <v>45</v>
      </c>
      <c r="CL244" s="8"/>
      <c r="CM244" s="8"/>
      <c r="CN244" s="8"/>
      <c r="CO244" s="8"/>
      <c r="CP244" s="8"/>
      <c r="CQ244" s="8"/>
      <c r="CR244" s="8"/>
      <c r="CS244" s="8"/>
      <c r="CT244" s="8"/>
      <c r="CU244" s="100"/>
      <c r="CV244" s="8"/>
      <c r="CY244" s="100"/>
      <c r="CZ244" s="8" t="str">
        <f t="shared" si="34"/>
        <v>DNC</v>
      </c>
      <c r="DA244" s="8" t="str">
        <f t="shared" si="35"/>
        <v>DNC</v>
      </c>
      <c r="DB244" s="8" t="str">
        <f t="shared" si="36"/>
        <v>DNC</v>
      </c>
      <c r="DC244" s="8" t="str">
        <f t="shared" si="37"/>
        <v>DNC</v>
      </c>
      <c r="DD244" s="8">
        <v>1</v>
      </c>
      <c r="DE244" s="8" t="s">
        <v>45</v>
      </c>
      <c r="DF244" s="8" t="s">
        <v>45</v>
      </c>
      <c r="DG244" s="8"/>
      <c r="DH244" s="8"/>
      <c r="DI244" s="8"/>
      <c r="DJ244" s="8"/>
      <c r="DK244" s="8"/>
      <c r="DL244" s="8"/>
      <c r="DM244" s="8"/>
      <c r="DN244" s="8"/>
      <c r="DO244" s="8"/>
      <c r="DP244" s="100"/>
      <c r="DQ244" s="8"/>
      <c r="DR244" s="8"/>
      <c r="DS244" s="8"/>
      <c r="DT244" s="8"/>
    </row>
    <row r="245" spans="1:124">
      <c r="A245" s="8"/>
      <c r="B245" s="89">
        <v>242</v>
      </c>
      <c r="C245" s="126" t="s">
        <v>5033</v>
      </c>
      <c r="D245" s="126" t="s">
        <v>5034</v>
      </c>
      <c r="E245" s="126" t="s">
        <v>5033</v>
      </c>
      <c r="F245" s="126" t="s">
        <v>5035</v>
      </c>
      <c r="G245" s="8"/>
      <c r="H245" s="8"/>
      <c r="I245" s="8"/>
      <c r="J245" s="8"/>
      <c r="K245" s="126" t="s">
        <v>5033</v>
      </c>
      <c r="L245" s="126" t="s">
        <v>5034</v>
      </c>
      <c r="M245" s="8"/>
      <c r="N245" s="8"/>
      <c r="O245" s="8"/>
      <c r="P245" s="8" t="s">
        <v>5036</v>
      </c>
      <c r="Q245" s="8" t="s">
        <v>4901</v>
      </c>
      <c r="R245" s="8"/>
      <c r="S245" s="8"/>
      <c r="T245" s="8"/>
      <c r="U245" s="8"/>
      <c r="V245" s="8"/>
      <c r="W245" s="8"/>
      <c r="X245" s="8"/>
      <c r="Y245" s="8"/>
      <c r="Z245" s="8"/>
      <c r="AA245" s="8"/>
      <c r="AB245" s="8"/>
      <c r="AC245" s="8" t="str">
        <f t="shared" si="29"/>
        <v>NO</v>
      </c>
      <c r="AD245" s="8" t="str">
        <f t="shared" si="30"/>
        <v>PCIE_C (SA8195),,,,,,,,,,,,,</v>
      </c>
      <c r="AE245" s="126"/>
      <c r="AF245" s="8"/>
      <c r="AG245" s="8"/>
      <c r="AH245" s="126" t="s">
        <v>5033</v>
      </c>
      <c r="AI245" s="8" t="s">
        <v>5037</v>
      </c>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t="str">
        <f t="shared" si="28"/>
        <v>PCIE_C_CLK_REQ</v>
      </c>
      <c r="CF245" s="8" t="str">
        <f t="shared" si="31"/>
        <v>PCIE_C_CLK_REQ</v>
      </c>
      <c r="CG245" s="8" t="str">
        <f t="shared" si="32"/>
        <v>PCIE_C (SA8195)</v>
      </c>
      <c r="CH245" s="8" t="str">
        <f t="shared" si="33"/>
        <v>PCIE_C (SA8195)</v>
      </c>
      <c r="CI245" s="8">
        <v>1</v>
      </c>
      <c r="CJ245" s="8"/>
      <c r="CK245" s="8" t="s">
        <v>4941</v>
      </c>
      <c r="CL245" s="8"/>
      <c r="CM245" s="8"/>
      <c r="CN245" s="8"/>
      <c r="CO245" s="8"/>
      <c r="CP245" s="8"/>
      <c r="CQ245" s="8"/>
      <c r="CR245" s="8"/>
      <c r="CS245" s="8"/>
      <c r="CT245" s="8"/>
      <c r="CU245" s="8"/>
      <c r="CV245" s="8" t="s">
        <v>2011</v>
      </c>
      <c r="CW245" s="117" t="s">
        <v>11474</v>
      </c>
      <c r="CX245" s="2"/>
      <c r="CY245" s="8"/>
      <c r="CZ245" s="8" t="str">
        <f t="shared" si="34"/>
        <v>PCIE_C_CLK_REQ</v>
      </c>
      <c r="DA245" s="8" t="str">
        <f t="shared" si="35"/>
        <v>PCIE_C_CLK_REQ</v>
      </c>
      <c r="DB245" s="8" t="str">
        <f t="shared" si="36"/>
        <v>PCIE_C (SA8195)</v>
      </c>
      <c r="DC245" s="8" t="str">
        <f t="shared" si="37"/>
        <v>PCIE_C (SA8195)</v>
      </c>
      <c r="DD245" s="8">
        <v>1</v>
      </c>
      <c r="DE245" s="8"/>
      <c r="DF245" s="8"/>
      <c r="DG245" s="8"/>
      <c r="DH245" s="8"/>
      <c r="DI245" s="8"/>
      <c r="DJ245" s="8"/>
      <c r="DK245" s="8"/>
      <c r="DL245" s="8"/>
      <c r="DM245" s="8"/>
      <c r="DN245" s="8"/>
      <c r="DO245" s="8"/>
      <c r="DP245" s="8" t="s">
        <v>747</v>
      </c>
      <c r="DQ245" s="8"/>
      <c r="DR245" s="8"/>
      <c r="DS245" s="8"/>
      <c r="DT245" s="8"/>
    </row>
    <row r="246" spans="1:124">
      <c r="A246" s="8"/>
      <c r="B246" s="89">
        <v>243</v>
      </c>
      <c r="C246" s="126" t="s">
        <v>5038</v>
      </c>
      <c r="D246" s="126" t="s">
        <v>5039</v>
      </c>
      <c r="E246" s="126" t="s">
        <v>5038</v>
      </c>
      <c r="F246" s="126" t="s">
        <v>5040</v>
      </c>
      <c r="G246" s="8"/>
      <c r="H246" s="8"/>
      <c r="I246" s="8"/>
      <c r="J246" s="8"/>
      <c r="K246" s="126" t="s">
        <v>5038</v>
      </c>
      <c r="L246" s="126" t="s">
        <v>5039</v>
      </c>
      <c r="M246" s="8"/>
      <c r="N246" s="8"/>
      <c r="O246" s="8"/>
      <c r="P246" s="8" t="s">
        <v>5036</v>
      </c>
      <c r="Q246" s="8" t="s">
        <v>4901</v>
      </c>
      <c r="R246" s="8"/>
      <c r="S246" s="8"/>
      <c r="T246" s="8"/>
      <c r="U246" s="8"/>
      <c r="V246" s="8"/>
      <c r="W246" s="8"/>
      <c r="X246" s="8"/>
      <c r="Y246" s="8"/>
      <c r="Z246" s="8"/>
      <c r="AA246" s="8"/>
      <c r="AB246" s="8"/>
      <c r="AC246" s="8" t="str">
        <f t="shared" si="29"/>
        <v>NO</v>
      </c>
      <c r="AD246" s="8" t="str">
        <f t="shared" si="30"/>
        <v>PCIE_C(SA8195),,,,,,,,,,,,,</v>
      </c>
      <c r="AE246" s="127"/>
      <c r="AF246" s="8"/>
      <c r="AG246" s="8"/>
      <c r="AH246" s="127" t="s">
        <v>5038</v>
      </c>
      <c r="AI246" s="8" t="s">
        <v>5041</v>
      </c>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t="str">
        <f t="shared" si="28"/>
        <v>PCIE_C_RST</v>
      </c>
      <c r="CF246" s="8" t="str">
        <f t="shared" si="31"/>
        <v>PCIE_C_RST</v>
      </c>
      <c r="CG246" s="8" t="str">
        <f t="shared" si="32"/>
        <v>PCIE_C(SA8195)</v>
      </c>
      <c r="CH246" s="8" t="str">
        <f t="shared" si="33"/>
        <v>PCIE_C(SA8195)</v>
      </c>
      <c r="CI246" s="8">
        <v>1</v>
      </c>
      <c r="CJ246" s="8"/>
      <c r="CK246" s="8" t="s">
        <v>4941</v>
      </c>
      <c r="CL246" s="8"/>
      <c r="CM246" s="8"/>
      <c r="CN246" s="8"/>
      <c r="CO246" s="8"/>
      <c r="CP246" s="8"/>
      <c r="CQ246" s="8"/>
      <c r="CR246" s="8"/>
      <c r="CS246" s="8"/>
      <c r="CT246" s="8"/>
      <c r="CU246" s="8"/>
      <c r="CV246" s="8" t="s">
        <v>2011</v>
      </c>
      <c r="CW246" s="117" t="s">
        <v>11475</v>
      </c>
      <c r="CX246" s="2"/>
      <c r="CY246" s="8"/>
      <c r="CZ246" s="8" t="str">
        <f t="shared" si="34"/>
        <v>PCIE_C_RST</v>
      </c>
      <c r="DA246" s="8" t="str">
        <f t="shared" si="35"/>
        <v>PCIE_C_RST</v>
      </c>
      <c r="DB246" s="8" t="str">
        <f t="shared" si="36"/>
        <v>PCIE_C(SA8195)</v>
      </c>
      <c r="DC246" s="8" t="str">
        <f t="shared" si="37"/>
        <v>PCIE_C(SA8195)</v>
      </c>
      <c r="DD246" s="8">
        <v>1</v>
      </c>
      <c r="DE246" s="8"/>
      <c r="DF246" s="8"/>
      <c r="DG246" s="8"/>
      <c r="DH246" s="8"/>
      <c r="DI246" s="8"/>
      <c r="DJ246" s="8"/>
      <c r="DK246" s="8"/>
      <c r="DL246" s="8"/>
      <c r="DM246" s="8"/>
      <c r="DN246" s="8"/>
      <c r="DO246" s="8"/>
      <c r="DP246" s="8" t="s">
        <v>747</v>
      </c>
      <c r="DQ246" s="8"/>
      <c r="DR246" s="8"/>
      <c r="DS246" s="8"/>
      <c r="DT246" s="8"/>
    </row>
    <row r="247" spans="1:124">
      <c r="A247" s="8"/>
      <c r="B247" s="89">
        <v>244</v>
      </c>
      <c r="C247" s="126" t="s">
        <v>5042</v>
      </c>
      <c r="D247" s="126" t="s">
        <v>5043</v>
      </c>
      <c r="E247" s="126" t="s">
        <v>5042</v>
      </c>
      <c r="F247" s="126" t="s">
        <v>5044</v>
      </c>
      <c r="G247" s="8" t="s">
        <v>3789</v>
      </c>
      <c r="H247" s="8"/>
      <c r="I247" s="8"/>
      <c r="J247" s="8"/>
      <c r="K247" s="126" t="s">
        <v>5042</v>
      </c>
      <c r="L247" s="126" t="s">
        <v>5043</v>
      </c>
      <c r="M247" s="8"/>
      <c r="N247" s="8"/>
      <c r="O247" s="8"/>
      <c r="P247" s="8" t="s">
        <v>5036</v>
      </c>
      <c r="Q247" s="8" t="s">
        <v>4901</v>
      </c>
      <c r="R247" s="8"/>
      <c r="S247" s="8"/>
      <c r="T247" s="8"/>
      <c r="U247" s="8"/>
      <c r="V247" s="8"/>
      <c r="W247" s="8"/>
      <c r="X247" s="8"/>
      <c r="Y247" s="8"/>
      <c r="Z247" s="8"/>
      <c r="AA247" s="8"/>
      <c r="AB247" s="8"/>
      <c r="AC247" s="8" t="str">
        <f t="shared" si="29"/>
        <v>NO</v>
      </c>
      <c r="AD247" s="8" t="str">
        <f t="shared" si="30"/>
        <v>PCIE_B,,,,,,,,,,,,,</v>
      </c>
      <c r="AE247" s="127"/>
      <c r="AF247" s="8"/>
      <c r="AG247" s="8"/>
      <c r="AH247" s="127" t="s">
        <v>5042</v>
      </c>
      <c r="AI247" s="8" t="s">
        <v>4940</v>
      </c>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t="str">
        <f t="shared" si="28"/>
        <v>PCIE_B_RST</v>
      </c>
      <c r="CF247" s="8" t="str">
        <f t="shared" si="31"/>
        <v>PCIE_B_RST</v>
      </c>
      <c r="CG247" s="8" t="str">
        <f t="shared" si="32"/>
        <v>PCIE_B</v>
      </c>
      <c r="CH247" s="8" t="str">
        <f t="shared" si="33"/>
        <v>PCIE_B</v>
      </c>
      <c r="CI247" s="8">
        <v>1</v>
      </c>
      <c r="CJ247" s="8" t="s">
        <v>45</v>
      </c>
      <c r="CK247" s="8" t="s">
        <v>4941</v>
      </c>
      <c r="CL247" s="8"/>
      <c r="CM247" s="8"/>
      <c r="CN247" s="8"/>
      <c r="CO247" s="8"/>
      <c r="CP247" s="8"/>
      <c r="CQ247" s="8"/>
      <c r="CR247" s="8"/>
      <c r="CS247" s="8"/>
      <c r="CT247" s="8"/>
      <c r="CU247" s="8"/>
      <c r="CV247" s="8" t="s">
        <v>2011</v>
      </c>
      <c r="CW247" s="117" t="s">
        <v>11476</v>
      </c>
      <c r="CX247" s="2"/>
      <c r="CY247" s="8"/>
      <c r="CZ247" s="8" t="str">
        <f t="shared" si="34"/>
        <v>PCIE_B_RST</v>
      </c>
      <c r="DA247" s="8" t="str">
        <f t="shared" si="35"/>
        <v>PCIE_B_RST</v>
      </c>
      <c r="DB247" s="8" t="str">
        <f t="shared" si="36"/>
        <v>PCIE_B</v>
      </c>
      <c r="DC247" s="8" t="str">
        <f t="shared" si="37"/>
        <v>PCIE_B</v>
      </c>
      <c r="DD247" s="8">
        <v>1</v>
      </c>
      <c r="DE247" s="8" t="s">
        <v>45</v>
      </c>
      <c r="DF247" s="8" t="s">
        <v>45</v>
      </c>
      <c r="DG247" s="8"/>
      <c r="DH247" s="8"/>
      <c r="DI247" s="8"/>
      <c r="DJ247" s="8"/>
      <c r="DK247" s="8"/>
      <c r="DL247" s="8"/>
      <c r="DM247" s="8"/>
      <c r="DN247" s="8"/>
      <c r="DO247" s="8"/>
      <c r="DP247" s="8"/>
      <c r="DQ247" s="8"/>
      <c r="DR247" s="8"/>
      <c r="DS247" s="8"/>
      <c r="DT247" s="8"/>
    </row>
    <row r="248" spans="1:124">
      <c r="A248" s="115"/>
      <c r="B248" s="89">
        <v>245</v>
      </c>
      <c r="C248" s="126" t="s">
        <v>5045</v>
      </c>
      <c r="D248" s="126" t="s">
        <v>5046</v>
      </c>
      <c r="E248" s="126" t="s">
        <v>5045</v>
      </c>
      <c r="F248" s="126" t="s">
        <v>5047</v>
      </c>
      <c r="G248" s="8" t="s">
        <v>3804</v>
      </c>
      <c r="H248" s="8"/>
      <c r="I248" s="8"/>
      <c r="J248" s="8"/>
      <c r="K248" s="126" t="s">
        <v>5045</v>
      </c>
      <c r="L248" s="126" t="s">
        <v>5046</v>
      </c>
      <c r="M248" s="8"/>
      <c r="N248" s="8"/>
      <c r="O248" s="8"/>
      <c r="P248" s="8" t="s">
        <v>5036</v>
      </c>
      <c r="Q248" s="8" t="s">
        <v>4901</v>
      </c>
      <c r="R248" s="8"/>
      <c r="S248" s="8"/>
      <c r="T248" s="8"/>
      <c r="U248" s="8"/>
      <c r="V248" s="8"/>
      <c r="W248" s="8"/>
      <c r="X248" s="8"/>
      <c r="Y248" s="8"/>
      <c r="Z248" s="8"/>
      <c r="AA248" s="8"/>
      <c r="AB248" s="8"/>
      <c r="AC248" s="8" t="str">
        <f t="shared" si="29"/>
        <v>NO</v>
      </c>
      <c r="AD248" s="8" t="str">
        <f t="shared" si="30"/>
        <v>PCIE_B,,,,,,,,,,,,,</v>
      </c>
      <c r="AE248" s="126"/>
      <c r="AF248" s="8"/>
      <c r="AG248" s="115"/>
      <c r="AH248" s="126" t="s">
        <v>5048</v>
      </c>
      <c r="AI248" s="8" t="s">
        <v>4940</v>
      </c>
      <c r="AJ248" s="115"/>
      <c r="AK248" s="115"/>
      <c r="AL248" s="115"/>
      <c r="AM248" s="115"/>
      <c r="AN248" s="115"/>
      <c r="AO248" s="115"/>
      <c r="AP248" s="115"/>
      <c r="AQ248" s="115"/>
      <c r="AR248" s="115"/>
      <c r="AS248" s="115"/>
      <c r="AT248" s="115"/>
      <c r="AU248" s="115"/>
      <c r="AV248" s="115"/>
      <c r="AW248" s="115"/>
      <c r="AX248" s="115"/>
      <c r="AY248" s="115"/>
      <c r="AZ248" s="115"/>
      <c r="BA248" s="115"/>
      <c r="BB248" s="115"/>
      <c r="BC248" s="115"/>
      <c r="BD248" s="115"/>
      <c r="BE248" s="115"/>
      <c r="BF248" s="115"/>
      <c r="BG248" s="115"/>
      <c r="BH248" s="115"/>
      <c r="BI248" s="115"/>
      <c r="BJ248" s="115"/>
      <c r="BK248" s="115"/>
      <c r="BL248" s="115"/>
      <c r="BM248" s="115"/>
      <c r="BN248" s="115"/>
      <c r="BO248" s="8"/>
      <c r="BP248" s="8"/>
      <c r="BQ248" s="8"/>
      <c r="BR248" s="8"/>
      <c r="BS248" s="8"/>
      <c r="BT248" s="8"/>
      <c r="BU248" s="8"/>
      <c r="BV248" s="8"/>
      <c r="BW248" s="8"/>
      <c r="BX248" s="8"/>
      <c r="BY248" s="8"/>
      <c r="BZ248" s="8"/>
      <c r="CA248" s="8"/>
      <c r="CB248" s="8"/>
      <c r="CC248" s="8"/>
      <c r="CD248" s="100"/>
      <c r="CE248" s="8" t="str">
        <f t="shared" si="28"/>
        <v>PCIE_B__CLK_REQ</v>
      </c>
      <c r="CF248" s="8" t="str">
        <f t="shared" si="31"/>
        <v>PCIE_B__CLK_REQ</v>
      </c>
      <c r="CG248" s="8" t="str">
        <f t="shared" si="32"/>
        <v>PCIE_B</v>
      </c>
      <c r="CH248" s="8" t="str">
        <f t="shared" si="33"/>
        <v>PCIE_B</v>
      </c>
      <c r="CI248" s="8">
        <v>1</v>
      </c>
      <c r="CJ248" s="8" t="s">
        <v>45</v>
      </c>
      <c r="CK248" s="8" t="s">
        <v>4941</v>
      </c>
      <c r="CL248" s="8"/>
      <c r="CM248" s="8"/>
      <c r="CN248" s="8"/>
      <c r="CO248" s="8"/>
      <c r="CP248" s="8"/>
      <c r="CQ248" s="8"/>
      <c r="CR248" s="8"/>
      <c r="CS248" s="8"/>
      <c r="CT248" s="8"/>
      <c r="CU248" s="100"/>
      <c r="CV248" s="8" t="s">
        <v>2011</v>
      </c>
      <c r="CW248" s="117" t="s">
        <v>11477</v>
      </c>
      <c r="CX248" s="2"/>
      <c r="CY248" s="100"/>
      <c r="CZ248" s="8" t="str">
        <f t="shared" si="34"/>
        <v>PCIE_B__CLK_REQ</v>
      </c>
      <c r="DA248" s="8" t="str">
        <f t="shared" si="35"/>
        <v>PCIE_B__CLK_REQ</v>
      </c>
      <c r="DB248" s="8" t="str">
        <f t="shared" si="36"/>
        <v>PCIE_B</v>
      </c>
      <c r="DC248" s="8" t="str">
        <f t="shared" si="37"/>
        <v>PCIE_B</v>
      </c>
      <c r="DD248" s="8">
        <v>1</v>
      </c>
      <c r="DE248" s="8" t="s">
        <v>45</v>
      </c>
      <c r="DF248" s="8" t="s">
        <v>45</v>
      </c>
      <c r="DG248" s="8"/>
      <c r="DH248" s="8"/>
      <c r="DI248" s="8"/>
      <c r="DJ248" s="8"/>
      <c r="DK248" s="8"/>
      <c r="DL248" s="8"/>
      <c r="DM248" s="8"/>
      <c r="DN248" s="8"/>
      <c r="DO248" s="8"/>
      <c r="DP248" s="100"/>
      <c r="DQ248" s="8"/>
      <c r="DR248" s="8"/>
      <c r="DS248" s="8"/>
      <c r="DT248" s="8"/>
    </row>
    <row r="249" spans="1:124" ht="38.25">
      <c r="A249" s="8"/>
      <c r="B249" s="89">
        <v>246</v>
      </c>
      <c r="C249" s="8" t="s">
        <v>5049</v>
      </c>
      <c r="D249" s="8" t="s">
        <v>4888</v>
      </c>
      <c r="E249" s="8" t="s">
        <v>5049</v>
      </c>
      <c r="F249" s="8" t="s">
        <v>5050</v>
      </c>
      <c r="G249" s="125" t="s">
        <v>5051</v>
      </c>
      <c r="H249" s="8" t="s">
        <v>3083</v>
      </c>
      <c r="I249" s="8" t="s">
        <v>5049</v>
      </c>
      <c r="J249" s="8" t="s">
        <v>5052</v>
      </c>
      <c r="K249" s="8" t="s">
        <v>5049</v>
      </c>
      <c r="L249" s="8" t="s">
        <v>5053</v>
      </c>
      <c r="M249" s="8"/>
      <c r="N249" s="8" t="s">
        <v>4881</v>
      </c>
      <c r="O249" s="8" t="s">
        <v>4881</v>
      </c>
      <c r="P249" s="8" t="s">
        <v>4881</v>
      </c>
      <c r="Q249" s="8" t="s">
        <v>4881</v>
      </c>
      <c r="R249" s="8"/>
      <c r="S249" s="8"/>
      <c r="T249" s="8"/>
      <c r="U249" s="8"/>
      <c r="V249" s="8"/>
      <c r="W249" s="8"/>
      <c r="X249" s="8"/>
      <c r="Y249" s="8"/>
      <c r="Z249" s="8"/>
      <c r="AA249" s="8"/>
      <c r="AB249" s="8"/>
      <c r="AC249" s="8" t="str">
        <f t="shared" si="29"/>
        <v>NO</v>
      </c>
      <c r="AD249" s="8" t="str">
        <f t="shared" si="30"/>
        <v>PMIC_SPMI,,,,,,,,,,,,,</v>
      </c>
      <c r="AE249" s="125"/>
      <c r="AF249" s="8"/>
      <c r="AG249" s="8"/>
      <c r="AH249" s="125" t="s">
        <v>5049</v>
      </c>
      <c r="AI249" s="8" t="s">
        <v>5054</v>
      </c>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t="str">
        <f t="shared" si="28"/>
        <v>SPMI_CLK</v>
      </c>
      <c r="CF249" s="8" t="str">
        <f t="shared" si="31"/>
        <v>SPMI_CLK</v>
      </c>
      <c r="CG249" s="8" t="str">
        <f t="shared" si="32"/>
        <v>PMIC_SPMI</v>
      </c>
      <c r="CH249" s="8" t="str">
        <f t="shared" si="33"/>
        <v>PMIC_SPMI</v>
      </c>
      <c r="CI249" s="8">
        <v>1</v>
      </c>
      <c r="CJ249" s="8" t="s">
        <v>972</v>
      </c>
      <c r="CK249" s="8" t="s">
        <v>964</v>
      </c>
      <c r="CL249" s="8"/>
      <c r="CM249" s="8"/>
      <c r="CN249" s="8"/>
      <c r="CO249" s="8"/>
      <c r="CP249" s="8"/>
      <c r="CQ249" s="8"/>
      <c r="CR249" s="8"/>
      <c r="CS249" s="8"/>
      <c r="CT249" s="8"/>
      <c r="CU249" s="8"/>
      <c r="CV249" s="8" t="s">
        <v>2011</v>
      </c>
      <c r="CW249" s="112" t="s">
        <v>11184</v>
      </c>
      <c r="CX249" s="2"/>
      <c r="CY249" s="8"/>
      <c r="CZ249" s="8" t="str">
        <f t="shared" si="34"/>
        <v>SPMI_CLK</v>
      </c>
      <c r="DA249" s="8" t="str">
        <f t="shared" si="35"/>
        <v>SPMI_CLK</v>
      </c>
      <c r="DB249" s="8" t="str">
        <f t="shared" si="36"/>
        <v>PMIC_SPMI</v>
      </c>
      <c r="DC249" s="8" t="str">
        <f t="shared" si="37"/>
        <v>PMIC_SPMI</v>
      </c>
      <c r="DD249" s="8">
        <v>1</v>
      </c>
      <c r="DE249" s="8" t="s">
        <v>972</v>
      </c>
      <c r="DF249" s="8" t="s">
        <v>964</v>
      </c>
      <c r="DG249" s="8"/>
      <c r="DH249" s="8"/>
      <c r="DI249" s="8"/>
      <c r="DJ249" s="8"/>
      <c r="DK249" s="8"/>
      <c r="DL249" s="8"/>
      <c r="DM249" s="8"/>
      <c r="DN249" s="8"/>
      <c r="DO249" s="8"/>
      <c r="DP249" s="8"/>
      <c r="DQ249" s="8"/>
      <c r="DR249" s="8"/>
      <c r="DS249" s="8"/>
      <c r="DT249" s="8"/>
    </row>
    <row r="250" spans="1:124" ht="38.25">
      <c r="A250" s="8"/>
      <c r="B250" s="89">
        <v>247</v>
      </c>
      <c r="C250" s="8" t="s">
        <v>5055</v>
      </c>
      <c r="D250" s="8" t="s">
        <v>5056</v>
      </c>
      <c r="E250" s="8" t="s">
        <v>5055</v>
      </c>
      <c r="F250" s="8" t="s">
        <v>5057</v>
      </c>
      <c r="G250" s="125" t="s">
        <v>5058</v>
      </c>
      <c r="H250" s="8" t="s">
        <v>4290</v>
      </c>
      <c r="I250" s="8" t="s">
        <v>5055</v>
      </c>
      <c r="J250" s="8" t="s">
        <v>5059</v>
      </c>
      <c r="K250" s="8" t="s">
        <v>5055</v>
      </c>
      <c r="L250" s="8" t="s">
        <v>5056</v>
      </c>
      <c r="M250" s="8"/>
      <c r="N250" s="8" t="s">
        <v>4881</v>
      </c>
      <c r="O250" s="8" t="s">
        <v>4881</v>
      </c>
      <c r="P250" s="8" t="s">
        <v>4881</v>
      </c>
      <c r="Q250" s="8" t="s">
        <v>4881</v>
      </c>
      <c r="R250" s="8"/>
      <c r="S250" s="8"/>
      <c r="T250" s="8"/>
      <c r="U250" s="8"/>
      <c r="V250" s="8"/>
      <c r="W250" s="8"/>
      <c r="X250" s="8"/>
      <c r="Y250" s="8"/>
      <c r="Z250" s="8"/>
      <c r="AA250" s="8"/>
      <c r="AB250" s="8"/>
      <c r="AC250" s="8" t="str">
        <f t="shared" si="29"/>
        <v>NO</v>
      </c>
      <c r="AD250" s="8" t="str">
        <f t="shared" si="30"/>
        <v>PMIC_SPMI,,,,,,,,,,,,,</v>
      </c>
      <c r="AE250" s="125"/>
      <c r="AF250" s="8"/>
      <c r="AG250" s="8"/>
      <c r="AH250" s="125" t="s">
        <v>5055</v>
      </c>
      <c r="AI250" s="8" t="s">
        <v>5054</v>
      </c>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t="str">
        <f t="shared" si="28"/>
        <v>SPMI_DATA</v>
      </c>
      <c r="CF250" s="8" t="str">
        <f t="shared" si="31"/>
        <v>SPMI_DATA</v>
      </c>
      <c r="CG250" s="8" t="str">
        <f t="shared" si="32"/>
        <v>PMIC_SPMI</v>
      </c>
      <c r="CH250" s="8" t="str">
        <f t="shared" si="33"/>
        <v>PMIC_SPMI</v>
      </c>
      <c r="CI250" s="8">
        <v>1</v>
      </c>
      <c r="CJ250" s="8" t="s">
        <v>973</v>
      </c>
      <c r="CK250" s="8" t="s">
        <v>964</v>
      </c>
      <c r="CL250" s="8"/>
      <c r="CM250" s="8"/>
      <c r="CN250" s="8"/>
      <c r="CO250" s="8"/>
      <c r="CP250" s="8"/>
      <c r="CQ250" s="8"/>
      <c r="CR250" s="8"/>
      <c r="CS250" s="8"/>
      <c r="CT250" s="8"/>
      <c r="CU250" s="8"/>
      <c r="CV250" s="8" t="s">
        <v>2011</v>
      </c>
      <c r="CW250" s="112" t="s">
        <v>11247</v>
      </c>
      <c r="CX250" s="2"/>
      <c r="CY250" s="8"/>
      <c r="CZ250" s="8" t="str">
        <f t="shared" si="34"/>
        <v>SPMI_DATA</v>
      </c>
      <c r="DA250" s="8" t="str">
        <f t="shared" si="35"/>
        <v>SPMI_DATA</v>
      </c>
      <c r="DB250" s="8" t="str">
        <f t="shared" si="36"/>
        <v>PMIC_SPMI</v>
      </c>
      <c r="DC250" s="8" t="str">
        <f t="shared" si="37"/>
        <v>PMIC_SPMI</v>
      </c>
      <c r="DD250" s="8">
        <v>1</v>
      </c>
      <c r="DE250" s="8" t="s">
        <v>973</v>
      </c>
      <c r="DF250" s="8" t="s">
        <v>964</v>
      </c>
      <c r="DG250" s="8"/>
      <c r="DH250" s="8"/>
      <c r="DI250" s="8"/>
      <c r="DJ250" s="8"/>
      <c r="DK250" s="8"/>
      <c r="DL250" s="8"/>
      <c r="DM250" s="8"/>
      <c r="DN250" s="8"/>
      <c r="DO250" s="8"/>
      <c r="DP250" s="8"/>
      <c r="DQ250" s="8"/>
      <c r="DR250" s="8"/>
      <c r="DS250" s="8"/>
      <c r="DT250" s="8"/>
    </row>
    <row r="251" spans="1:124" ht="140.25">
      <c r="A251" s="8"/>
      <c r="B251" s="89">
        <v>248</v>
      </c>
      <c r="C251" s="8" t="s">
        <v>5060</v>
      </c>
      <c r="D251" s="8" t="s">
        <v>5061</v>
      </c>
      <c r="E251" s="8" t="s">
        <v>5060</v>
      </c>
      <c r="F251" s="8" t="s">
        <v>5062</v>
      </c>
      <c r="G251" s="125" t="s">
        <v>5060</v>
      </c>
      <c r="H251" s="8" t="s">
        <v>3224</v>
      </c>
      <c r="I251" s="8"/>
      <c r="J251" s="8"/>
      <c r="K251" s="8"/>
      <c r="L251" s="8"/>
      <c r="M251" s="8"/>
      <c r="N251" s="8" t="s">
        <v>4881</v>
      </c>
      <c r="O251" s="8"/>
      <c r="P251" s="8"/>
      <c r="Q251" s="8"/>
      <c r="R251" s="8"/>
      <c r="S251" s="8"/>
      <c r="T251" s="8"/>
      <c r="U251" s="8"/>
      <c r="V251" s="8"/>
      <c r="W251" s="8"/>
      <c r="X251" s="8"/>
      <c r="Y251" s="8"/>
      <c r="Z251" s="8"/>
      <c r="AA251" s="8"/>
      <c r="AB251" s="8"/>
      <c r="AC251" s="8" t="str">
        <f t="shared" si="29"/>
        <v>NO</v>
      </c>
      <c r="AD251" s="8" t="str">
        <f t="shared" si="30"/>
        <v>MISC,,,,,,,,,,,,,</v>
      </c>
      <c r="AE251" s="125"/>
      <c r="AF251" s="8"/>
      <c r="AG251" s="8"/>
      <c r="AH251" s="125" t="s">
        <v>5060</v>
      </c>
      <c r="AI251" s="8" t="s">
        <v>4882</v>
      </c>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t="str">
        <f t="shared" si="28"/>
        <v>PS_HOLD</v>
      </c>
      <c r="CF251" s="8" t="str">
        <f t="shared" si="31"/>
        <v>PS_HOLD</v>
      </c>
      <c r="CG251" s="8" t="str">
        <f t="shared" si="32"/>
        <v>MISC</v>
      </c>
      <c r="CH251" s="8" t="str">
        <f t="shared" si="33"/>
        <v>MISC</v>
      </c>
      <c r="CI251" s="8">
        <v>1</v>
      </c>
      <c r="CJ251" s="14" t="s">
        <v>974</v>
      </c>
      <c r="CK251" s="8" t="s">
        <v>975</v>
      </c>
      <c r="CL251" s="8" t="s">
        <v>5063</v>
      </c>
      <c r="CM251" s="8" t="s">
        <v>3935</v>
      </c>
      <c r="CN251" s="8"/>
      <c r="CO251" s="8" t="s">
        <v>3395</v>
      </c>
      <c r="CP251" s="8"/>
      <c r="CQ251" s="8" t="s">
        <v>5064</v>
      </c>
      <c r="CR251" s="8"/>
      <c r="CS251" s="8"/>
      <c r="CT251" s="128"/>
      <c r="CU251" s="8"/>
      <c r="CV251" s="8" t="s">
        <v>2011</v>
      </c>
      <c r="CW251" s="118" t="s">
        <v>12469</v>
      </c>
      <c r="CX251" s="113" t="s">
        <v>11407</v>
      </c>
      <c r="CY251" s="8"/>
      <c r="CZ251" s="8" t="str">
        <f t="shared" si="34"/>
        <v>PS_HOLD</v>
      </c>
      <c r="DA251" s="8" t="str">
        <f t="shared" si="35"/>
        <v>PS_HOLD</v>
      </c>
      <c r="DB251" s="8" t="str">
        <f t="shared" si="36"/>
        <v>MISC</v>
      </c>
      <c r="DC251" s="8" t="str">
        <f t="shared" si="37"/>
        <v>MISC</v>
      </c>
      <c r="DD251" s="8">
        <v>1</v>
      </c>
      <c r="DE251" s="14" t="s">
        <v>974</v>
      </c>
      <c r="DF251" s="8" t="s">
        <v>975</v>
      </c>
      <c r="DG251" s="8" t="s">
        <v>3935</v>
      </c>
      <c r="DH251" s="8"/>
      <c r="DI251" s="8" t="s">
        <v>3395</v>
      </c>
      <c r="DJ251" s="8"/>
      <c r="DK251" s="8" t="s">
        <v>5063</v>
      </c>
      <c r="DL251" s="8" t="s">
        <v>5064</v>
      </c>
      <c r="DM251" s="8"/>
      <c r="DN251" s="8"/>
      <c r="DO251" s="128"/>
      <c r="DP251" s="8"/>
      <c r="DQ251" s="8"/>
      <c r="DR251" s="8"/>
      <c r="DS251" s="8"/>
      <c r="DT251" s="8"/>
    </row>
    <row r="252" spans="1:124" ht="12.75" customHeight="1">
      <c r="A252" s="8"/>
      <c r="B252" s="89">
        <v>249</v>
      </c>
      <c r="C252" s="8" t="s">
        <v>5065</v>
      </c>
      <c r="D252" s="8" t="s">
        <v>5066</v>
      </c>
      <c r="E252" s="8" t="s">
        <v>5065</v>
      </c>
      <c r="F252" s="8" t="s">
        <v>5067</v>
      </c>
      <c r="G252" s="125" t="s">
        <v>5065</v>
      </c>
      <c r="H252" s="8" t="s">
        <v>5068</v>
      </c>
      <c r="I252" s="8" t="s">
        <v>5065</v>
      </c>
      <c r="J252" s="8" t="s">
        <v>5069</v>
      </c>
      <c r="K252" s="8" t="s">
        <v>5065</v>
      </c>
      <c r="L252" s="8" t="s">
        <v>5066</v>
      </c>
      <c r="M252" s="8"/>
      <c r="N252" s="8" t="s">
        <v>4881</v>
      </c>
      <c r="O252" s="8" t="s">
        <v>4881</v>
      </c>
      <c r="P252" s="8" t="s">
        <v>4881</v>
      </c>
      <c r="Q252" s="8" t="s">
        <v>4881</v>
      </c>
      <c r="R252" s="8"/>
      <c r="S252" s="8"/>
      <c r="T252" s="8"/>
      <c r="U252" s="8"/>
      <c r="V252" s="8"/>
      <c r="W252" s="8"/>
      <c r="X252" s="8"/>
      <c r="Y252" s="8"/>
      <c r="Z252" s="8"/>
      <c r="AA252" s="8"/>
      <c r="AB252" s="8"/>
      <c r="AC252" s="8" t="str">
        <f t="shared" si="29"/>
        <v>NO</v>
      </c>
      <c r="AD252" s="8" t="str">
        <f t="shared" si="30"/>
        <v>QLINK,,,,,,,,,,,,,</v>
      </c>
      <c r="AE252" s="125"/>
      <c r="AF252" s="8"/>
      <c r="AG252" s="8"/>
      <c r="AH252" s="125" t="s">
        <v>5065</v>
      </c>
      <c r="AI252" s="8" t="s">
        <v>3108</v>
      </c>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t="str">
        <f t="shared" ref="CE252:CE315" si="38">IF($AC252 = "NO",$AH252,IF(CF252 = "Invalid PM Setting", CF252, IF(OR($BH252 = CI252,$BK252 = CI252,$BN252 = CI252,$BQ252 = CI252,$BT252 = CI252,$BW252 = CI252,$BZ252 = CI252), "Select QUP Port",CF252)))</f>
        <v>QLINK_CLK_M</v>
      </c>
      <c r="CF252" s="8" t="str">
        <f t="shared" si="31"/>
        <v>QLINK_CLK_M</v>
      </c>
      <c r="CG252" s="8" t="str">
        <f t="shared" si="32"/>
        <v>QLINK</v>
      </c>
      <c r="CH252" s="8" t="str">
        <f t="shared" si="33"/>
        <v>QLINK</v>
      </c>
      <c r="CI252" s="8">
        <v>1</v>
      </c>
      <c r="CJ252" s="8"/>
      <c r="CK252" s="8" t="s">
        <v>5070</v>
      </c>
      <c r="CL252" s="8"/>
      <c r="CM252" s="8"/>
      <c r="CN252" s="8"/>
      <c r="CO252" s="8"/>
      <c r="CP252" s="8"/>
      <c r="CQ252" s="8"/>
      <c r="CR252" s="8"/>
      <c r="CS252" s="8"/>
      <c r="CT252" s="8"/>
      <c r="CU252" s="8"/>
      <c r="CV252" s="8"/>
      <c r="CW252" s="2"/>
      <c r="CX252" s="2"/>
      <c r="CY252" s="8"/>
      <c r="CZ252" s="8" t="str">
        <f t="shared" si="34"/>
        <v>QLINK_CLK_M</v>
      </c>
      <c r="DA252" s="8" t="str">
        <f t="shared" si="35"/>
        <v>QLINK_CLK_M</v>
      </c>
      <c r="DB252" s="8" t="str">
        <f t="shared" si="36"/>
        <v>QLINK</v>
      </c>
      <c r="DC252" s="8" t="str">
        <f t="shared" si="37"/>
        <v>QLINK</v>
      </c>
      <c r="DD252" s="8">
        <v>1</v>
      </c>
      <c r="DE252" s="8"/>
      <c r="DF252" s="8"/>
      <c r="DG252" s="8"/>
      <c r="DH252" s="8"/>
      <c r="DI252" s="8"/>
      <c r="DJ252" s="8"/>
      <c r="DK252" s="8"/>
      <c r="DL252" s="8"/>
      <c r="DM252" s="8"/>
      <c r="DN252" s="8"/>
      <c r="DO252" s="8"/>
      <c r="DP252" s="8"/>
      <c r="DQ252" s="8"/>
      <c r="DR252" s="8"/>
      <c r="DS252" s="8"/>
      <c r="DT252" s="8"/>
    </row>
    <row r="253" spans="1:124" ht="12.75" customHeight="1">
      <c r="A253" s="8"/>
      <c r="B253" s="89">
        <v>250</v>
      </c>
      <c r="C253" s="8" t="s">
        <v>5071</v>
      </c>
      <c r="D253" s="8" t="s">
        <v>5072</v>
      </c>
      <c r="E253" s="8" t="s">
        <v>5071</v>
      </c>
      <c r="F253" s="8" t="s">
        <v>5073</v>
      </c>
      <c r="G253" s="125" t="s">
        <v>5071</v>
      </c>
      <c r="H253" s="8" t="s">
        <v>5074</v>
      </c>
      <c r="I253" s="8" t="s">
        <v>5071</v>
      </c>
      <c r="J253" s="8" t="s">
        <v>5075</v>
      </c>
      <c r="K253" s="8" t="s">
        <v>5071</v>
      </c>
      <c r="L253" s="8" t="s">
        <v>5072</v>
      </c>
      <c r="M253" s="8"/>
      <c r="N253" s="8" t="s">
        <v>4881</v>
      </c>
      <c r="O253" s="8" t="s">
        <v>4881</v>
      </c>
      <c r="P253" s="8" t="s">
        <v>4881</v>
      </c>
      <c r="Q253" s="8" t="s">
        <v>4881</v>
      </c>
      <c r="R253" s="8"/>
      <c r="S253" s="8"/>
      <c r="T253" s="8"/>
      <c r="U253" s="8"/>
      <c r="V253" s="8"/>
      <c r="W253" s="8"/>
      <c r="X253" s="8"/>
      <c r="Y253" s="8"/>
      <c r="Z253" s="8"/>
      <c r="AA253" s="8"/>
      <c r="AB253" s="8"/>
      <c r="AC253" s="8" t="str">
        <f t="shared" si="29"/>
        <v>NO</v>
      </c>
      <c r="AD253" s="8" t="str">
        <f t="shared" si="30"/>
        <v>QLINK,,,,,,,,,,,,,</v>
      </c>
      <c r="AE253" s="125"/>
      <c r="AF253" s="8"/>
      <c r="AG253" s="8"/>
      <c r="AH253" s="125" t="s">
        <v>5071</v>
      </c>
      <c r="AI253" s="8" t="s">
        <v>3108</v>
      </c>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t="str">
        <f t="shared" si="38"/>
        <v>QLINK_CLK_P</v>
      </c>
      <c r="CF253" s="8" t="str">
        <f t="shared" si="31"/>
        <v>QLINK_CLK_P</v>
      </c>
      <c r="CG253" s="8" t="str">
        <f t="shared" si="32"/>
        <v>QLINK</v>
      </c>
      <c r="CH253" s="8" t="str">
        <f t="shared" si="33"/>
        <v>QLINK</v>
      </c>
      <c r="CI253" s="8">
        <v>1</v>
      </c>
      <c r="CJ253" s="8"/>
      <c r="CK253" s="8" t="s">
        <v>5070</v>
      </c>
      <c r="CL253" s="8"/>
      <c r="CM253" s="8"/>
      <c r="CN253" s="8"/>
      <c r="CO253" s="8"/>
      <c r="CP253" s="8"/>
      <c r="CQ253" s="8"/>
      <c r="CR253" s="8"/>
      <c r="CS253" s="8"/>
      <c r="CT253" s="8"/>
      <c r="CU253" s="8"/>
      <c r="CV253" s="8"/>
      <c r="CW253" s="2"/>
      <c r="CX253" s="2"/>
      <c r="CY253" s="8"/>
      <c r="CZ253" s="8" t="str">
        <f t="shared" si="34"/>
        <v>QLINK_CLK_P</v>
      </c>
      <c r="DA253" s="8" t="str">
        <f t="shared" si="35"/>
        <v>QLINK_CLK_P</v>
      </c>
      <c r="DB253" s="8" t="str">
        <f t="shared" si="36"/>
        <v>QLINK</v>
      </c>
      <c r="DC253" s="8" t="str">
        <f t="shared" si="37"/>
        <v>QLINK</v>
      </c>
      <c r="DD253" s="8">
        <v>1</v>
      </c>
      <c r="DE253" s="8"/>
      <c r="DF253" s="8"/>
      <c r="DG253" s="8"/>
      <c r="DH253" s="8"/>
      <c r="DI253" s="8"/>
      <c r="DJ253" s="8"/>
      <c r="DK253" s="8"/>
      <c r="DL253" s="8"/>
      <c r="DM253" s="8"/>
      <c r="DN253" s="8"/>
      <c r="DO253" s="8"/>
      <c r="DP253" s="8"/>
      <c r="DQ253" s="8"/>
      <c r="DR253" s="8"/>
      <c r="DS253" s="8"/>
      <c r="DT253" s="8"/>
    </row>
    <row r="254" spans="1:124" ht="12.75" customHeight="1">
      <c r="A254" s="8"/>
      <c r="B254" s="89">
        <v>251</v>
      </c>
      <c r="C254" s="8" t="s">
        <v>5076</v>
      </c>
      <c r="D254" s="8" t="s">
        <v>5077</v>
      </c>
      <c r="E254" s="8" t="s">
        <v>5076</v>
      </c>
      <c r="F254" s="8" t="s">
        <v>4148</v>
      </c>
      <c r="G254" s="125" t="s">
        <v>5076</v>
      </c>
      <c r="H254" s="8" t="s">
        <v>5078</v>
      </c>
      <c r="I254" s="8" t="s">
        <v>5076</v>
      </c>
      <c r="J254" s="8" t="s">
        <v>5079</v>
      </c>
      <c r="K254" s="8" t="s">
        <v>5076</v>
      </c>
      <c r="L254" s="8" t="s">
        <v>5077</v>
      </c>
      <c r="M254" s="8"/>
      <c r="N254" s="8" t="s">
        <v>4881</v>
      </c>
      <c r="O254" s="8" t="s">
        <v>4881</v>
      </c>
      <c r="P254" s="8" t="s">
        <v>4881</v>
      </c>
      <c r="Q254" s="8" t="s">
        <v>4881</v>
      </c>
      <c r="R254" s="8"/>
      <c r="S254" s="8"/>
      <c r="T254" s="8"/>
      <c r="U254" s="8"/>
      <c r="V254" s="8"/>
      <c r="W254" s="8"/>
      <c r="X254" s="8"/>
      <c r="Y254" s="8"/>
      <c r="Z254" s="8"/>
      <c r="AA254" s="8"/>
      <c r="AB254" s="8"/>
      <c r="AC254" s="8" t="str">
        <f t="shared" si="29"/>
        <v>NO</v>
      </c>
      <c r="AD254" s="8" t="str">
        <f t="shared" si="30"/>
        <v>QLINK,,,,,,,,,,,,,</v>
      </c>
      <c r="AE254" s="125"/>
      <c r="AF254" s="8"/>
      <c r="AG254" s="8"/>
      <c r="AH254" s="125" t="s">
        <v>5076</v>
      </c>
      <c r="AI254" s="8" t="s">
        <v>3108</v>
      </c>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t="str">
        <f t="shared" si="38"/>
        <v>QLINK_DL0_M</v>
      </c>
      <c r="CF254" s="8" t="str">
        <f t="shared" si="31"/>
        <v>QLINK_DL0_M</v>
      </c>
      <c r="CG254" s="8" t="str">
        <f t="shared" si="32"/>
        <v>QLINK</v>
      </c>
      <c r="CH254" s="8" t="str">
        <f t="shared" si="33"/>
        <v>QLINK</v>
      </c>
      <c r="CI254" s="8">
        <v>1</v>
      </c>
      <c r="CJ254" s="8"/>
      <c r="CK254" s="8" t="s">
        <v>5070</v>
      </c>
      <c r="CL254" s="8"/>
      <c r="CM254" s="8"/>
      <c r="CN254" s="8"/>
      <c r="CO254" s="8"/>
      <c r="CP254" s="8"/>
      <c r="CQ254" s="8"/>
      <c r="CR254" s="8"/>
      <c r="CS254" s="8"/>
      <c r="CT254" s="8"/>
      <c r="CU254" s="8"/>
      <c r="CV254" s="8"/>
      <c r="CW254" s="2"/>
      <c r="CX254" s="2"/>
      <c r="CY254" s="8"/>
      <c r="CZ254" s="8" t="str">
        <f t="shared" si="34"/>
        <v>QLINK_DL0_M</v>
      </c>
      <c r="DA254" s="8" t="str">
        <f t="shared" si="35"/>
        <v>QLINK_DL0_M</v>
      </c>
      <c r="DB254" s="8" t="str">
        <f t="shared" si="36"/>
        <v>QLINK</v>
      </c>
      <c r="DC254" s="8" t="str">
        <f t="shared" si="37"/>
        <v>QLINK</v>
      </c>
      <c r="DD254" s="8">
        <v>1</v>
      </c>
      <c r="DE254" s="8"/>
      <c r="DF254" s="8"/>
      <c r="DG254" s="8"/>
      <c r="DH254" s="8"/>
      <c r="DI254" s="8"/>
      <c r="DJ254" s="8"/>
      <c r="DK254" s="8"/>
      <c r="DL254" s="8"/>
      <c r="DM254" s="8"/>
      <c r="DN254" s="8"/>
      <c r="DO254" s="8"/>
      <c r="DP254" s="8"/>
      <c r="DQ254" s="8"/>
      <c r="DR254" s="8"/>
      <c r="DS254" s="8"/>
      <c r="DT254" s="8"/>
    </row>
    <row r="255" spans="1:124" ht="12.75" customHeight="1">
      <c r="A255" s="8"/>
      <c r="B255" s="89">
        <v>252</v>
      </c>
      <c r="C255" s="8" t="s">
        <v>5080</v>
      </c>
      <c r="D255" s="8" t="s">
        <v>5081</v>
      </c>
      <c r="E255" s="8" t="s">
        <v>5080</v>
      </c>
      <c r="F255" s="8" t="s">
        <v>4625</v>
      </c>
      <c r="G255" s="125" t="s">
        <v>5080</v>
      </c>
      <c r="H255" s="8" t="s">
        <v>5082</v>
      </c>
      <c r="I255" s="8" t="s">
        <v>5080</v>
      </c>
      <c r="J255" s="8" t="s">
        <v>5083</v>
      </c>
      <c r="K255" s="8" t="s">
        <v>5080</v>
      </c>
      <c r="L255" s="8" t="s">
        <v>5081</v>
      </c>
      <c r="M255" s="8"/>
      <c r="N255" s="8" t="s">
        <v>4881</v>
      </c>
      <c r="O255" s="8" t="s">
        <v>4881</v>
      </c>
      <c r="P255" s="8" t="s">
        <v>4881</v>
      </c>
      <c r="Q255" s="8" t="s">
        <v>4881</v>
      </c>
      <c r="R255" s="8"/>
      <c r="S255" s="8"/>
      <c r="T255" s="8"/>
      <c r="U255" s="8"/>
      <c r="V255" s="8"/>
      <c r="W255" s="8"/>
      <c r="X255" s="8"/>
      <c r="Y255" s="8"/>
      <c r="Z255" s="8"/>
      <c r="AA255" s="8"/>
      <c r="AB255" s="8"/>
      <c r="AC255" s="8" t="str">
        <f t="shared" si="29"/>
        <v>NO</v>
      </c>
      <c r="AD255" s="8" t="str">
        <f t="shared" si="30"/>
        <v>QLINK,,,,,,,,,,,,,</v>
      </c>
      <c r="AE255" s="125"/>
      <c r="AF255" s="8"/>
      <c r="AG255" s="8"/>
      <c r="AH255" s="125" t="s">
        <v>5080</v>
      </c>
      <c r="AI255" s="8" t="s">
        <v>3108</v>
      </c>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t="str">
        <f t="shared" si="38"/>
        <v>QLINK_DL0_P</v>
      </c>
      <c r="CF255" s="8" t="str">
        <f t="shared" si="31"/>
        <v>QLINK_DL0_P</v>
      </c>
      <c r="CG255" s="8" t="str">
        <f t="shared" si="32"/>
        <v>QLINK</v>
      </c>
      <c r="CH255" s="8" t="str">
        <f t="shared" si="33"/>
        <v>QLINK</v>
      </c>
      <c r="CI255" s="8">
        <v>1</v>
      </c>
      <c r="CJ255" s="8"/>
      <c r="CK255" s="8" t="s">
        <v>5070</v>
      </c>
      <c r="CL255" s="8"/>
      <c r="CM255" s="8"/>
      <c r="CN255" s="8"/>
      <c r="CO255" s="8"/>
      <c r="CP255" s="8"/>
      <c r="CQ255" s="8"/>
      <c r="CR255" s="8"/>
      <c r="CS255" s="8"/>
      <c r="CT255" s="8"/>
      <c r="CU255" s="8"/>
      <c r="CV255" s="8"/>
      <c r="CW255" s="2"/>
      <c r="CX255" s="2"/>
      <c r="CY255" s="8"/>
      <c r="CZ255" s="8" t="str">
        <f t="shared" si="34"/>
        <v>QLINK_DL0_P</v>
      </c>
      <c r="DA255" s="8" t="str">
        <f t="shared" si="35"/>
        <v>QLINK_DL0_P</v>
      </c>
      <c r="DB255" s="8" t="str">
        <f t="shared" si="36"/>
        <v>QLINK</v>
      </c>
      <c r="DC255" s="8" t="str">
        <f t="shared" si="37"/>
        <v>QLINK</v>
      </c>
      <c r="DD255" s="8">
        <v>1</v>
      </c>
      <c r="DE255" s="8"/>
      <c r="DF255" s="8"/>
      <c r="DG255" s="8"/>
      <c r="DH255" s="8"/>
      <c r="DI255" s="8"/>
      <c r="DJ255" s="8"/>
      <c r="DK255" s="8"/>
      <c r="DL255" s="8"/>
      <c r="DM255" s="8"/>
      <c r="DN255" s="8"/>
      <c r="DO255" s="8"/>
      <c r="DP255" s="8"/>
      <c r="DQ255" s="8"/>
      <c r="DR255" s="8"/>
      <c r="DS255" s="8"/>
      <c r="DT255" s="8"/>
    </row>
    <row r="256" spans="1:124" ht="12.75" customHeight="1">
      <c r="A256" s="8"/>
      <c r="B256" s="89">
        <v>253</v>
      </c>
      <c r="C256" s="8" t="s">
        <v>5084</v>
      </c>
      <c r="D256" s="8" t="s">
        <v>5085</v>
      </c>
      <c r="E256" s="8" t="s">
        <v>5084</v>
      </c>
      <c r="F256" s="8" t="s">
        <v>4571</v>
      </c>
      <c r="G256" s="125" t="s">
        <v>5084</v>
      </c>
      <c r="H256" s="8" t="s">
        <v>5086</v>
      </c>
      <c r="I256" s="8" t="s">
        <v>5084</v>
      </c>
      <c r="J256" s="8" t="s">
        <v>5087</v>
      </c>
      <c r="K256" s="8" t="s">
        <v>5084</v>
      </c>
      <c r="L256" s="8" t="s">
        <v>5085</v>
      </c>
      <c r="M256" s="8"/>
      <c r="N256" s="8" t="s">
        <v>4881</v>
      </c>
      <c r="O256" s="8" t="s">
        <v>4881</v>
      </c>
      <c r="P256" s="8" t="s">
        <v>4881</v>
      </c>
      <c r="Q256" s="8" t="s">
        <v>4881</v>
      </c>
      <c r="R256" s="8"/>
      <c r="S256" s="8"/>
      <c r="T256" s="8"/>
      <c r="U256" s="8"/>
      <c r="V256" s="8"/>
      <c r="W256" s="8"/>
      <c r="X256" s="8"/>
      <c r="Y256" s="8"/>
      <c r="Z256" s="8"/>
      <c r="AA256" s="8"/>
      <c r="AB256" s="8"/>
      <c r="AC256" s="8" t="str">
        <f t="shared" si="29"/>
        <v>NO</v>
      </c>
      <c r="AD256" s="8" t="str">
        <f t="shared" si="30"/>
        <v>QLINK,,,,,,,,,,,,,</v>
      </c>
      <c r="AE256" s="125"/>
      <c r="AF256" s="8"/>
      <c r="AG256" s="8"/>
      <c r="AH256" s="125" t="s">
        <v>5084</v>
      </c>
      <c r="AI256" s="8" t="s">
        <v>3108</v>
      </c>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t="str">
        <f t="shared" si="38"/>
        <v>QLINK_UDL1_M</v>
      </c>
      <c r="CF256" s="8" t="str">
        <f t="shared" si="31"/>
        <v>QLINK_UDL1_M</v>
      </c>
      <c r="CG256" s="8" t="str">
        <f t="shared" si="32"/>
        <v>QLINK</v>
      </c>
      <c r="CH256" s="8" t="str">
        <f t="shared" si="33"/>
        <v>QLINK</v>
      </c>
      <c r="CI256" s="8">
        <v>1</v>
      </c>
      <c r="CJ256" s="8"/>
      <c r="CK256" s="8" t="s">
        <v>5070</v>
      </c>
      <c r="CL256" s="8"/>
      <c r="CM256" s="8"/>
      <c r="CN256" s="8"/>
      <c r="CO256" s="8"/>
      <c r="CP256" s="8"/>
      <c r="CQ256" s="8"/>
      <c r="CR256" s="8"/>
      <c r="CS256" s="8"/>
      <c r="CT256" s="8"/>
      <c r="CU256" s="8"/>
      <c r="CV256" s="8"/>
      <c r="CW256" s="2"/>
      <c r="CX256" s="2"/>
      <c r="CY256" s="8"/>
      <c r="CZ256" s="8" t="str">
        <f t="shared" si="34"/>
        <v>QLINK_UDL1_M</v>
      </c>
      <c r="DA256" s="8" t="str">
        <f t="shared" si="35"/>
        <v>QLINK_UDL1_M</v>
      </c>
      <c r="DB256" s="8" t="str">
        <f t="shared" si="36"/>
        <v>QLINK</v>
      </c>
      <c r="DC256" s="8" t="str">
        <f t="shared" si="37"/>
        <v>QLINK</v>
      </c>
      <c r="DD256" s="8">
        <v>1</v>
      </c>
      <c r="DE256" s="8"/>
      <c r="DF256" s="8"/>
      <c r="DG256" s="8"/>
      <c r="DH256" s="8"/>
      <c r="DI256" s="8"/>
      <c r="DJ256" s="8"/>
      <c r="DK256" s="8"/>
      <c r="DL256" s="8"/>
      <c r="DM256" s="8"/>
      <c r="DN256" s="8"/>
      <c r="DO256" s="8"/>
      <c r="DP256" s="8"/>
      <c r="DQ256" s="8"/>
      <c r="DR256" s="8"/>
      <c r="DS256" s="8"/>
      <c r="DT256" s="8"/>
    </row>
    <row r="257" spans="1:124" ht="12.75" customHeight="1">
      <c r="A257" s="8"/>
      <c r="B257" s="89">
        <v>254</v>
      </c>
      <c r="C257" s="8" t="s">
        <v>5088</v>
      </c>
      <c r="D257" s="8" t="s">
        <v>5089</v>
      </c>
      <c r="E257" s="8" t="s">
        <v>5088</v>
      </c>
      <c r="F257" s="8" t="s">
        <v>5090</v>
      </c>
      <c r="G257" s="125" t="s">
        <v>5088</v>
      </c>
      <c r="H257" s="8" t="s">
        <v>5091</v>
      </c>
      <c r="I257" s="8" t="s">
        <v>5088</v>
      </c>
      <c r="J257" s="8" t="s">
        <v>5092</v>
      </c>
      <c r="K257" s="8" t="s">
        <v>5088</v>
      </c>
      <c r="L257" s="8" t="s">
        <v>5089</v>
      </c>
      <c r="M257" s="8"/>
      <c r="N257" s="8" t="s">
        <v>4881</v>
      </c>
      <c r="O257" s="8" t="s">
        <v>4881</v>
      </c>
      <c r="P257" s="8" t="s">
        <v>4881</v>
      </c>
      <c r="Q257" s="8" t="s">
        <v>4881</v>
      </c>
      <c r="R257" s="8"/>
      <c r="S257" s="8"/>
      <c r="T257" s="8"/>
      <c r="U257" s="8"/>
      <c r="V257" s="8"/>
      <c r="W257" s="8"/>
      <c r="X257" s="8"/>
      <c r="Y257" s="8"/>
      <c r="Z257" s="8"/>
      <c r="AA257" s="8"/>
      <c r="AB257" s="8"/>
      <c r="AC257" s="8" t="str">
        <f t="shared" si="29"/>
        <v>NO</v>
      </c>
      <c r="AD257" s="8" t="str">
        <f t="shared" si="30"/>
        <v>QLINK,,,,,,,,,,,,,</v>
      </c>
      <c r="AE257" s="125"/>
      <c r="AF257" s="8"/>
      <c r="AG257" s="8"/>
      <c r="AH257" s="125" t="s">
        <v>5088</v>
      </c>
      <c r="AI257" s="8" t="s">
        <v>3108</v>
      </c>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t="str">
        <f t="shared" si="38"/>
        <v>QLINK_UDL1_P</v>
      </c>
      <c r="CF257" s="8" t="str">
        <f t="shared" si="31"/>
        <v>QLINK_UDL1_P</v>
      </c>
      <c r="CG257" s="8" t="str">
        <f t="shared" si="32"/>
        <v>QLINK</v>
      </c>
      <c r="CH257" s="8" t="str">
        <f t="shared" si="33"/>
        <v>QLINK</v>
      </c>
      <c r="CI257" s="8">
        <v>1</v>
      </c>
      <c r="CJ257" s="8"/>
      <c r="CK257" s="8" t="s">
        <v>5070</v>
      </c>
      <c r="CL257" s="8"/>
      <c r="CM257" s="8"/>
      <c r="CN257" s="8"/>
      <c r="CO257" s="8"/>
      <c r="CP257" s="8"/>
      <c r="CQ257" s="8"/>
      <c r="CR257" s="8"/>
      <c r="CS257" s="8"/>
      <c r="CT257" s="8"/>
      <c r="CU257" s="8"/>
      <c r="CV257" s="8"/>
      <c r="CW257" s="2"/>
      <c r="CX257" s="2"/>
      <c r="CY257" s="8"/>
      <c r="CZ257" s="8" t="str">
        <f t="shared" si="34"/>
        <v>QLINK_UDL1_P</v>
      </c>
      <c r="DA257" s="8" t="str">
        <f t="shared" si="35"/>
        <v>QLINK_UDL1_P</v>
      </c>
      <c r="DB257" s="8" t="str">
        <f t="shared" si="36"/>
        <v>QLINK</v>
      </c>
      <c r="DC257" s="8" t="str">
        <f t="shared" si="37"/>
        <v>QLINK</v>
      </c>
      <c r="DD257" s="8">
        <v>1</v>
      </c>
      <c r="DE257" s="8"/>
      <c r="DF257" s="8"/>
      <c r="DG257" s="8"/>
      <c r="DH257" s="8"/>
      <c r="DI257" s="8"/>
      <c r="DJ257" s="8"/>
      <c r="DK257" s="8"/>
      <c r="DL257" s="8"/>
      <c r="DM257" s="8"/>
      <c r="DN257" s="8"/>
      <c r="DO257" s="8"/>
      <c r="DP257" s="8"/>
      <c r="DQ257" s="8"/>
      <c r="DR257" s="8"/>
      <c r="DS257" s="8"/>
      <c r="DT257" s="8"/>
    </row>
    <row r="258" spans="1:124" ht="12.75" customHeight="1">
      <c r="A258" s="8"/>
      <c r="B258" s="89">
        <v>255</v>
      </c>
      <c r="C258" s="8" t="s">
        <v>5093</v>
      </c>
      <c r="D258" s="8" t="s">
        <v>5094</v>
      </c>
      <c r="E258" s="8" t="s">
        <v>5093</v>
      </c>
      <c r="F258" s="8" t="s">
        <v>4637</v>
      </c>
      <c r="G258" s="125" t="s">
        <v>5093</v>
      </c>
      <c r="H258" s="8" t="s">
        <v>5095</v>
      </c>
      <c r="I258" s="8" t="s">
        <v>5093</v>
      </c>
      <c r="J258" s="8" t="s">
        <v>5096</v>
      </c>
      <c r="K258" s="8" t="s">
        <v>5093</v>
      </c>
      <c r="L258" s="8" t="s">
        <v>5094</v>
      </c>
      <c r="M258" s="8"/>
      <c r="N258" s="8" t="s">
        <v>4881</v>
      </c>
      <c r="O258" s="8" t="s">
        <v>4881</v>
      </c>
      <c r="P258" s="8" t="s">
        <v>4881</v>
      </c>
      <c r="Q258" s="8" t="s">
        <v>4881</v>
      </c>
      <c r="R258" s="8"/>
      <c r="S258" s="8"/>
      <c r="T258" s="8"/>
      <c r="U258" s="8"/>
      <c r="V258" s="8"/>
      <c r="W258" s="8"/>
      <c r="X258" s="8"/>
      <c r="Y258" s="8"/>
      <c r="Z258" s="8"/>
      <c r="AA258" s="8"/>
      <c r="AB258" s="8"/>
      <c r="AC258" s="8" t="str">
        <f t="shared" si="29"/>
        <v>NO</v>
      </c>
      <c r="AD258" s="8" t="str">
        <f t="shared" si="30"/>
        <v>QLINK,,,,,,,,,,,,,</v>
      </c>
      <c r="AE258" s="125"/>
      <c r="AF258" s="8"/>
      <c r="AG258" s="8"/>
      <c r="AH258" s="125" t="s">
        <v>5093</v>
      </c>
      <c r="AI258" s="8" t="s">
        <v>3108</v>
      </c>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t="str">
        <f t="shared" si="38"/>
        <v>QLINK_UDL2_M</v>
      </c>
      <c r="CF258" s="8" t="str">
        <f t="shared" si="31"/>
        <v>QLINK_UDL2_M</v>
      </c>
      <c r="CG258" s="8" t="str">
        <f t="shared" si="32"/>
        <v>QLINK</v>
      </c>
      <c r="CH258" s="8" t="str">
        <f t="shared" si="33"/>
        <v>QLINK</v>
      </c>
      <c r="CI258" s="8">
        <v>1</v>
      </c>
      <c r="CJ258" s="8"/>
      <c r="CK258" s="8" t="s">
        <v>5070</v>
      </c>
      <c r="CL258" s="8"/>
      <c r="CM258" s="8"/>
      <c r="CN258" s="8"/>
      <c r="CO258" s="8"/>
      <c r="CP258" s="8"/>
      <c r="CQ258" s="8"/>
      <c r="CR258" s="8"/>
      <c r="CS258" s="8"/>
      <c r="CT258" s="8"/>
      <c r="CU258" s="8"/>
      <c r="CV258" s="8"/>
      <c r="CW258" s="2"/>
      <c r="CX258" s="2"/>
      <c r="CY258" s="8"/>
      <c r="CZ258" s="8" t="str">
        <f t="shared" si="34"/>
        <v>QLINK_UDL2_M</v>
      </c>
      <c r="DA258" s="8" t="str">
        <f t="shared" si="35"/>
        <v>QLINK_UDL2_M</v>
      </c>
      <c r="DB258" s="8" t="str">
        <f t="shared" si="36"/>
        <v>QLINK</v>
      </c>
      <c r="DC258" s="8" t="str">
        <f t="shared" si="37"/>
        <v>QLINK</v>
      </c>
      <c r="DD258" s="8">
        <v>1</v>
      </c>
      <c r="DE258" s="8"/>
      <c r="DF258" s="8"/>
      <c r="DG258" s="8"/>
      <c r="DH258" s="8"/>
      <c r="DI258" s="8"/>
      <c r="DJ258" s="8"/>
      <c r="DK258" s="8"/>
      <c r="DL258" s="8"/>
      <c r="DM258" s="8"/>
      <c r="DN258" s="8"/>
      <c r="DO258" s="8"/>
      <c r="DP258" s="8"/>
      <c r="DQ258" s="8"/>
      <c r="DR258" s="8"/>
      <c r="DS258" s="8"/>
      <c r="DT258" s="8"/>
    </row>
    <row r="259" spans="1:124" ht="12.75" customHeight="1">
      <c r="A259" s="8"/>
      <c r="B259" s="89">
        <v>256</v>
      </c>
      <c r="C259" s="8" t="s">
        <v>5097</v>
      </c>
      <c r="D259" s="8" t="s">
        <v>5098</v>
      </c>
      <c r="E259" s="8" t="s">
        <v>5097</v>
      </c>
      <c r="F259" s="8" t="s">
        <v>4590</v>
      </c>
      <c r="G259" s="125" t="s">
        <v>5097</v>
      </c>
      <c r="H259" s="8" t="s">
        <v>5099</v>
      </c>
      <c r="I259" s="8" t="s">
        <v>5097</v>
      </c>
      <c r="J259" s="8" t="s">
        <v>5100</v>
      </c>
      <c r="K259" s="8" t="s">
        <v>5097</v>
      </c>
      <c r="L259" s="8" t="s">
        <v>5098</v>
      </c>
      <c r="M259" s="8"/>
      <c r="N259" s="8" t="s">
        <v>4881</v>
      </c>
      <c r="O259" s="8" t="s">
        <v>4881</v>
      </c>
      <c r="P259" s="8" t="s">
        <v>4881</v>
      </c>
      <c r="Q259" s="8" t="s">
        <v>4881</v>
      </c>
      <c r="R259" s="8"/>
      <c r="S259" s="8"/>
      <c r="T259" s="8"/>
      <c r="U259" s="8"/>
      <c r="V259" s="8"/>
      <c r="W259" s="8"/>
      <c r="X259" s="8"/>
      <c r="Y259" s="8"/>
      <c r="Z259" s="8"/>
      <c r="AA259" s="8"/>
      <c r="AB259" s="8"/>
      <c r="AC259" s="8" t="str">
        <f t="shared" ref="AC259:AC322" si="39">IF(OR(AI259 = "GPIO",AI259 = "WUP_GPIO"),"YES","NO")</f>
        <v>NO</v>
      </c>
      <c r="AD259" s="8" t="str">
        <f t="shared" si="30"/>
        <v>QLINK,,,,,,,,,,,,,</v>
      </c>
      <c r="AE259" s="125"/>
      <c r="AF259" s="8"/>
      <c r="AG259" s="8"/>
      <c r="AH259" s="125" t="s">
        <v>5097</v>
      </c>
      <c r="AI259" s="8" t="s">
        <v>3108</v>
      </c>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t="str">
        <f t="shared" si="38"/>
        <v>QLINK_UDL2_P</v>
      </c>
      <c r="CF259" s="8" t="str">
        <f t="shared" si="31"/>
        <v>QLINK_UDL2_P</v>
      </c>
      <c r="CG259" s="8" t="str">
        <f t="shared" si="32"/>
        <v>QLINK</v>
      </c>
      <c r="CH259" s="8" t="str">
        <f t="shared" si="33"/>
        <v>QLINK</v>
      </c>
      <c r="CI259" s="8">
        <v>1</v>
      </c>
      <c r="CJ259" s="8"/>
      <c r="CK259" s="8" t="s">
        <v>5070</v>
      </c>
      <c r="CL259" s="8"/>
      <c r="CM259" s="8"/>
      <c r="CN259" s="8"/>
      <c r="CO259" s="8"/>
      <c r="CP259" s="8"/>
      <c r="CQ259" s="8"/>
      <c r="CR259" s="8"/>
      <c r="CS259" s="8"/>
      <c r="CT259" s="8"/>
      <c r="CU259" s="8"/>
      <c r="CV259" s="8"/>
      <c r="CW259" s="2"/>
      <c r="CX259" s="2"/>
      <c r="CY259" s="8"/>
      <c r="CZ259" s="8" t="str">
        <f t="shared" si="34"/>
        <v>QLINK_UDL2_P</v>
      </c>
      <c r="DA259" s="8" t="str">
        <f t="shared" si="35"/>
        <v>QLINK_UDL2_P</v>
      </c>
      <c r="DB259" s="8" t="str">
        <f t="shared" si="36"/>
        <v>QLINK</v>
      </c>
      <c r="DC259" s="8" t="str">
        <f t="shared" si="37"/>
        <v>QLINK</v>
      </c>
      <c r="DD259" s="8">
        <v>1</v>
      </c>
      <c r="DE259" s="8"/>
      <c r="DF259" s="8"/>
      <c r="DG259" s="8"/>
      <c r="DH259" s="8"/>
      <c r="DI259" s="8"/>
      <c r="DJ259" s="8"/>
      <c r="DK259" s="8"/>
      <c r="DL259" s="8"/>
      <c r="DM259" s="8"/>
      <c r="DN259" s="8"/>
      <c r="DO259" s="8"/>
      <c r="DP259" s="8"/>
      <c r="DQ259" s="8"/>
      <c r="DR259" s="8"/>
      <c r="DS259" s="8"/>
      <c r="DT259" s="8"/>
    </row>
    <row r="260" spans="1:124" ht="12.75" customHeight="1">
      <c r="A260" s="8"/>
      <c r="B260" s="89">
        <v>257</v>
      </c>
      <c r="C260" s="8" t="s">
        <v>5101</v>
      </c>
      <c r="D260" s="8" t="s">
        <v>5102</v>
      </c>
      <c r="E260" s="8" t="s">
        <v>5101</v>
      </c>
      <c r="F260" s="8" t="s">
        <v>5103</v>
      </c>
      <c r="G260" s="125" t="s">
        <v>5101</v>
      </c>
      <c r="H260" s="8" t="s">
        <v>5104</v>
      </c>
      <c r="I260" s="8" t="s">
        <v>5101</v>
      </c>
      <c r="J260" s="8" t="s">
        <v>5105</v>
      </c>
      <c r="K260" s="8" t="s">
        <v>5101</v>
      </c>
      <c r="L260" s="8" t="s">
        <v>5102</v>
      </c>
      <c r="M260" s="8"/>
      <c r="N260" s="8" t="s">
        <v>4881</v>
      </c>
      <c r="O260" s="8" t="s">
        <v>4881</v>
      </c>
      <c r="P260" s="8" t="s">
        <v>4881</v>
      </c>
      <c r="Q260" s="8" t="s">
        <v>4881</v>
      </c>
      <c r="R260" s="8"/>
      <c r="S260" s="8"/>
      <c r="T260" s="8"/>
      <c r="U260" s="8"/>
      <c r="V260" s="8"/>
      <c r="W260" s="8"/>
      <c r="X260" s="8"/>
      <c r="Y260" s="8"/>
      <c r="Z260" s="8"/>
      <c r="AA260" s="8"/>
      <c r="AB260" s="8"/>
      <c r="AC260" s="8" t="str">
        <f t="shared" si="39"/>
        <v>NO</v>
      </c>
      <c r="AD260" s="8" t="str">
        <f t="shared" ref="AD260:AD323" si="40">CONCATENATE(AI260,",",AL260,",",AO260,",",AR260,",",AU260,",",AX260,",",BA260,",",BG260,",",BJ260,",",BM260,",",BP260,",",BS260,",",BV260,",",BY260,)</f>
        <v>QLINK,,,,,,,,,,,,,</v>
      </c>
      <c r="AE260" s="125"/>
      <c r="AF260" s="8"/>
      <c r="AG260" s="8"/>
      <c r="AH260" s="125" t="s">
        <v>5101</v>
      </c>
      <c r="AI260" s="8" t="s">
        <v>3108</v>
      </c>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t="str">
        <f t="shared" si="38"/>
        <v>QLINK_UL0_M</v>
      </c>
      <c r="CF260" s="8" t="str">
        <f t="shared" ref="CF260:CF323" si="41">IF(CI260="EGPIO",$AE260,IF(CI260=1,$AH260,IF(CI260=2,$AK260,IF(CI260=3,$AN260,IF(CI260=4,$AQ260,IF(CI260=5,$AT260,IF(CI260=6,$AW260,IF(CI260=7,$AZ260,IF(CI260=8,$BC260,IF(CI260="Q1",$BF260,IF(CI260="Q2",$BI260,IF(CI260="Q3",$BL260,IF(CI260="Q4",$BO260, IF(CI260="Q5",$BR260, IF(CI260="Q6",$BU260,IF(CI260="Q7",$BX260,"Invalid PM Setting"))))))))))))))))</f>
        <v>QLINK_UL0_M</v>
      </c>
      <c r="CG260" s="8" t="str">
        <f t="shared" ref="CG260:CG323" si="42">IF($AC260="NO",$AI260,IF(CH260 = "Invalid PM Setting", CH260, IF(OR($BH260 = CI260,$BK260 = CI260,$BN260 = CI260,$BQ260 = CI260,$BT260 = CI260,$BW260 = CI260,$BZ260 = CI260), "Select QUP Port",CH260)))</f>
        <v>QLINK</v>
      </c>
      <c r="CH260" s="8" t="str">
        <f t="shared" ref="CH260:CH323" si="43">IF(CI260="EGPIO",$AF260,IF(CI260=1,$AI260,IF(CI260=2,$AL260,IF(CI260=3,$AO260,IF(CI260=4,$AR260,IF(CI260=5,$AU260,IF(CI260=6,$AX260,IF(CI260=7,$BA260,IF(CI260=8,$BD260,IF(CI260="Q1",$BG260,IF(CI260="Q2",$BJ260,IF(CI260="Q3",$BM260,IF(CI260="Q4",$BP260,IF(CI260="Q5",$BS260,IF(CI260="Q6",$BV260,IF(CI260="Q7",$BY260, "Invalid PM Setting"))))))))))))))))</f>
        <v>QLINK</v>
      </c>
      <c r="CI260" s="8">
        <v>1</v>
      </c>
      <c r="CJ260" s="8"/>
      <c r="CK260" s="8" t="s">
        <v>5070</v>
      </c>
      <c r="CL260" s="8"/>
      <c r="CM260" s="8"/>
      <c r="CN260" s="8"/>
      <c r="CO260" s="8"/>
      <c r="CP260" s="8"/>
      <c r="CQ260" s="8"/>
      <c r="CR260" s="8"/>
      <c r="CS260" s="8"/>
      <c r="CT260" s="8"/>
      <c r="CU260" s="8"/>
      <c r="CV260" s="8"/>
      <c r="CW260" s="2"/>
      <c r="CX260" s="2"/>
      <c r="CY260" s="8"/>
      <c r="CZ260" s="8" t="str">
        <f t="shared" ref="CZ260:CZ323" si="44">IF($AC260 = "NO",$AH260,IF(DA260 = "Invalid PM Setting", DA260, IF(OR($BH260 = DD260,$BK260 = DD260,$BN260 = DD260,$BQ260 = DD260,$BT260 = DD260,$BW260 = DD260,$BZ260 = DD260), "Select QUP Port",DA260)))</f>
        <v>QLINK_UL0_M</v>
      </c>
      <c r="DA260" s="8" t="str">
        <f t="shared" ref="DA260:DA323" si="45">IF(DD260="EGPIO",$AE260,IF(DD260=1,$AH260,IF(DD260=2,$AK260,IF(DD260=3,$AN260,IF(DD260=4,$AQ260,IF(DD260=5,$AT260,IF(DD260=6,$AW260,IF(DD260=7,$AZ260,IF(DD260=8,$BC260,IF(DD260="Q1",$BF260,IF(DD260="Q2",$BI260,IF(DD260="Q3",$BL260,IF(DD260="Q4",$BO260, IF(DD260="Q5",$BR260, IF(DD260="Q6",$BU260,IF(DD260="Q7",$BX260,"Invalid PM Setting"))))))))))))))))</f>
        <v>QLINK_UL0_M</v>
      </c>
      <c r="DB260" s="8" t="str">
        <f t="shared" ref="DB260:DB323" si="46">IF($AC260="NO",$AI260,IF(DC260 = "Invalid PM Setting", DC260, IF(OR($BH260 = DD260,$BK260 = DD260,$BN260 = DD260,$BQ260 = DD260,$BT260 = DD260,$BW260 = DD260,$BZ260 = DD260), "Select QUP Port",DC260)))</f>
        <v>QLINK</v>
      </c>
      <c r="DC260" s="8" t="str">
        <f t="shared" ref="DC260:DC323" si="47">IF(DD260="EGPIO",$AF260,IF(DD260=1,$AI260,IF(DD260=2,$AL260,IF(DD260=3,$AO260,IF(DD260=4,$AR260,IF(DD260=5,$AU260,IF(DD260=6,$AX260,IF(DD260=7,$BA260,IF(DD260=8,$BD260,IF(DD260="Q1",$BG260,IF(DD260="Q2",$BJ260,IF(DD260="Q3",$BM260,IF(DD260="Q4",$BP260,IF(DD260="Q5",$BS260,IF(DD260="Q6",$BV260,IF(DD260="Q7",$BY260, "Invalid PM Setting"))))))))))))))))</f>
        <v>QLINK</v>
      </c>
      <c r="DD260" s="8">
        <v>1</v>
      </c>
      <c r="DE260" s="8"/>
      <c r="DF260" s="8"/>
      <c r="DG260" s="8"/>
      <c r="DH260" s="8"/>
      <c r="DI260" s="8"/>
      <c r="DJ260" s="8"/>
      <c r="DK260" s="8"/>
      <c r="DL260" s="8"/>
      <c r="DM260" s="8"/>
      <c r="DN260" s="8"/>
      <c r="DO260" s="8"/>
      <c r="DP260" s="8"/>
      <c r="DQ260" s="8"/>
      <c r="DR260" s="8"/>
      <c r="DS260" s="8"/>
      <c r="DT260" s="8"/>
    </row>
    <row r="261" spans="1:124" ht="12.75" customHeight="1">
      <c r="A261" s="8"/>
      <c r="B261" s="89">
        <v>258</v>
      </c>
      <c r="C261" s="8" t="s">
        <v>5106</v>
      </c>
      <c r="D261" s="8" t="s">
        <v>5107</v>
      </c>
      <c r="E261" s="8" t="s">
        <v>5106</v>
      </c>
      <c r="F261" s="8" t="s">
        <v>5108</v>
      </c>
      <c r="G261" s="125" t="s">
        <v>5106</v>
      </c>
      <c r="H261" s="8" t="s">
        <v>5109</v>
      </c>
      <c r="I261" s="8" t="s">
        <v>5106</v>
      </c>
      <c r="J261" s="8" t="s">
        <v>4148</v>
      </c>
      <c r="K261" s="8" t="s">
        <v>5106</v>
      </c>
      <c r="L261" s="8" t="s">
        <v>5107</v>
      </c>
      <c r="M261" s="8"/>
      <c r="N261" s="8" t="s">
        <v>4881</v>
      </c>
      <c r="O261" s="8" t="s">
        <v>4881</v>
      </c>
      <c r="P261" s="8" t="s">
        <v>4881</v>
      </c>
      <c r="Q261" s="8" t="s">
        <v>4881</v>
      </c>
      <c r="R261" s="8"/>
      <c r="S261" s="8"/>
      <c r="T261" s="8"/>
      <c r="U261" s="8"/>
      <c r="V261" s="8"/>
      <c r="W261" s="8"/>
      <c r="X261" s="8"/>
      <c r="Y261" s="8"/>
      <c r="Z261" s="8"/>
      <c r="AA261" s="8"/>
      <c r="AB261" s="8"/>
      <c r="AC261" s="8" t="str">
        <f t="shared" si="39"/>
        <v>NO</v>
      </c>
      <c r="AD261" s="8" t="str">
        <f t="shared" si="40"/>
        <v>QLINK,,,,,,,,,,,,,</v>
      </c>
      <c r="AE261" s="125"/>
      <c r="AF261" s="8"/>
      <c r="AG261" s="8"/>
      <c r="AH261" s="125" t="s">
        <v>5106</v>
      </c>
      <c r="AI261" s="8" t="s">
        <v>3108</v>
      </c>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t="str">
        <f t="shared" si="38"/>
        <v>QLINK_UL0_P</v>
      </c>
      <c r="CF261" s="8" t="str">
        <f t="shared" si="41"/>
        <v>QLINK_UL0_P</v>
      </c>
      <c r="CG261" s="8" t="str">
        <f t="shared" si="42"/>
        <v>QLINK</v>
      </c>
      <c r="CH261" s="8" t="str">
        <f t="shared" si="43"/>
        <v>QLINK</v>
      </c>
      <c r="CI261" s="8">
        <v>1</v>
      </c>
      <c r="CJ261" s="8"/>
      <c r="CK261" s="8" t="s">
        <v>5070</v>
      </c>
      <c r="CL261" s="8"/>
      <c r="CM261" s="8"/>
      <c r="CN261" s="8"/>
      <c r="CO261" s="8"/>
      <c r="CP261" s="8"/>
      <c r="CQ261" s="8"/>
      <c r="CR261" s="8"/>
      <c r="CS261" s="8"/>
      <c r="CT261" s="8"/>
      <c r="CU261" s="8"/>
      <c r="CV261" s="8"/>
      <c r="CW261" s="2"/>
      <c r="CX261" s="2"/>
      <c r="CY261" s="8"/>
      <c r="CZ261" s="8" t="str">
        <f t="shared" si="44"/>
        <v>QLINK_UL0_P</v>
      </c>
      <c r="DA261" s="8" t="str">
        <f t="shared" si="45"/>
        <v>QLINK_UL0_P</v>
      </c>
      <c r="DB261" s="8" t="str">
        <f t="shared" si="46"/>
        <v>QLINK</v>
      </c>
      <c r="DC261" s="8" t="str">
        <f t="shared" si="47"/>
        <v>QLINK</v>
      </c>
      <c r="DD261" s="8">
        <v>1</v>
      </c>
      <c r="DE261" s="8"/>
      <c r="DF261" s="8"/>
      <c r="DG261" s="8"/>
      <c r="DH261" s="8"/>
      <c r="DI261" s="8"/>
      <c r="DJ261" s="8"/>
      <c r="DK261" s="8"/>
      <c r="DL261" s="8"/>
      <c r="DM261" s="8"/>
      <c r="DN261" s="8"/>
      <c r="DO261" s="8"/>
      <c r="DP261" s="8"/>
      <c r="DQ261" s="8"/>
      <c r="DR261" s="8"/>
      <c r="DS261" s="8"/>
      <c r="DT261" s="8"/>
    </row>
    <row r="262" spans="1:124" ht="12.75" customHeight="1">
      <c r="A262" s="8"/>
      <c r="B262" s="89">
        <v>259</v>
      </c>
      <c r="C262" s="8"/>
      <c r="D262" s="8"/>
      <c r="E262" s="8"/>
      <c r="F262" s="8"/>
      <c r="G262" s="125" t="s">
        <v>5110</v>
      </c>
      <c r="H262" s="8" t="s">
        <v>5111</v>
      </c>
      <c r="I262" s="8"/>
      <c r="J262" s="8"/>
      <c r="K262" s="8"/>
      <c r="L262" s="8"/>
      <c r="M262" s="8"/>
      <c r="N262" s="8" t="s">
        <v>4881</v>
      </c>
      <c r="O262" s="8"/>
      <c r="P262" s="8"/>
      <c r="Q262" s="8"/>
      <c r="R262" s="8"/>
      <c r="S262" s="8"/>
      <c r="T262" s="8"/>
      <c r="U262" s="8"/>
      <c r="V262" s="8"/>
      <c r="W262" s="8"/>
      <c r="X262" s="8"/>
      <c r="Y262" s="8"/>
      <c r="Z262" s="8"/>
      <c r="AA262" s="8"/>
      <c r="AB262" s="8"/>
      <c r="AC262" s="8" t="str">
        <f t="shared" si="39"/>
        <v>NO</v>
      </c>
      <c r="AD262" s="8" t="str">
        <f t="shared" si="40"/>
        <v>MISC,,,,,,,,,,,,,</v>
      </c>
      <c r="AE262" s="125"/>
      <c r="AF262" s="8"/>
      <c r="AG262" s="8"/>
      <c r="AH262" s="125" t="s">
        <v>5110</v>
      </c>
      <c r="AI262" s="8" t="s">
        <v>4882</v>
      </c>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t="str">
        <f t="shared" si="38"/>
        <v>QREFS_CXO_REXT</v>
      </c>
      <c r="CF262" s="8" t="str">
        <f t="shared" si="41"/>
        <v>Invalid PM Setting</v>
      </c>
      <c r="CG262" s="8" t="str">
        <f t="shared" si="42"/>
        <v>MISC</v>
      </c>
      <c r="CH262" s="8" t="str">
        <f t="shared" si="43"/>
        <v>Invalid PM Setting</v>
      </c>
      <c r="CI262" s="8"/>
      <c r="CJ262" s="8"/>
      <c r="CK262" s="8"/>
      <c r="CL262" s="8"/>
      <c r="CM262" s="8"/>
      <c r="CN262" s="8"/>
      <c r="CO262" s="8"/>
      <c r="CP262" s="8"/>
      <c r="CQ262" s="8"/>
      <c r="CR262" s="8"/>
      <c r="CS262" s="8"/>
      <c r="CT262" s="8"/>
      <c r="CU262" s="8"/>
      <c r="CV262" s="8"/>
      <c r="CY262" s="8"/>
      <c r="CZ262" s="8" t="str">
        <f t="shared" si="44"/>
        <v>QREFS_CXO_REXT</v>
      </c>
      <c r="DA262" s="8" t="str">
        <f t="shared" si="45"/>
        <v>Invalid PM Setting</v>
      </c>
      <c r="DB262" s="8" t="str">
        <f t="shared" si="46"/>
        <v>MISC</v>
      </c>
      <c r="DC262" s="8" t="str">
        <f t="shared" si="47"/>
        <v>Invalid PM Setting</v>
      </c>
      <c r="DD262" s="8"/>
      <c r="DE262" s="8"/>
      <c r="DF262" s="8"/>
      <c r="DG262" s="8"/>
      <c r="DH262" s="8"/>
      <c r="DI262" s="8"/>
      <c r="DJ262" s="8"/>
      <c r="DK262" s="8"/>
      <c r="DL262" s="8"/>
      <c r="DM262" s="8"/>
      <c r="DN262" s="8"/>
      <c r="DO262" s="8"/>
      <c r="DP262" s="8"/>
      <c r="DQ262" s="8"/>
      <c r="DR262" s="8"/>
      <c r="DS262" s="8"/>
      <c r="DT262" s="8"/>
    </row>
    <row r="263" spans="1:124" ht="12.75" customHeight="1">
      <c r="A263" s="8"/>
      <c r="B263" s="89">
        <v>260</v>
      </c>
      <c r="C263" s="127" t="s">
        <v>4845</v>
      </c>
      <c r="D263" s="129"/>
      <c r="E263" s="8"/>
      <c r="F263" s="8"/>
      <c r="G263" s="125" t="s">
        <v>5112</v>
      </c>
      <c r="H263" s="8" t="s">
        <v>5113</v>
      </c>
      <c r="I263" s="8"/>
      <c r="J263" s="8"/>
      <c r="K263" s="127" t="s">
        <v>4845</v>
      </c>
      <c r="L263" s="129" t="s">
        <v>5114</v>
      </c>
      <c r="M263" s="8"/>
      <c r="N263" s="8" t="s">
        <v>4881</v>
      </c>
      <c r="O263" s="8"/>
      <c r="P263" s="8" t="s">
        <v>4881</v>
      </c>
      <c r="Q263" s="8" t="s">
        <v>4881</v>
      </c>
      <c r="R263" s="8"/>
      <c r="S263" s="8"/>
      <c r="T263" s="8"/>
      <c r="U263" s="8"/>
      <c r="V263" s="8"/>
      <c r="W263" s="8"/>
      <c r="X263" s="8"/>
      <c r="Y263" s="8"/>
      <c r="Z263" s="8"/>
      <c r="AA263" s="8"/>
      <c r="AB263" s="8"/>
      <c r="AC263" s="8" t="str">
        <f t="shared" si="39"/>
        <v>NO</v>
      </c>
      <c r="AD263" s="8" t="str">
        <f t="shared" si="40"/>
        <v>CPU,,,,,,,,,,,,,</v>
      </c>
      <c r="AE263" s="125"/>
      <c r="AF263" s="8"/>
      <c r="AG263" s="8"/>
      <c r="AH263" s="125" t="s">
        <v>5112</v>
      </c>
      <c r="AI263" s="8" t="s">
        <v>975</v>
      </c>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t="str">
        <f t="shared" si="38"/>
        <v>REFGEN_REXT0</v>
      </c>
      <c r="CF263" s="8" t="str">
        <f t="shared" si="41"/>
        <v>Invalid PM Setting</v>
      </c>
      <c r="CG263" s="8" t="str">
        <f t="shared" si="42"/>
        <v>CPU</v>
      </c>
      <c r="CH263" s="8" t="str">
        <f t="shared" si="43"/>
        <v>Invalid PM Setting</v>
      </c>
      <c r="CI263" s="8"/>
      <c r="CJ263" s="8"/>
      <c r="CK263" s="8"/>
      <c r="CL263" s="8"/>
      <c r="CM263" s="8"/>
      <c r="CN263" s="8"/>
      <c r="CO263" s="8"/>
      <c r="CP263" s="8"/>
      <c r="CQ263" s="8"/>
      <c r="CR263" s="8"/>
      <c r="CS263" s="8"/>
      <c r="CT263" s="8"/>
      <c r="CU263" s="8"/>
      <c r="CV263" s="8"/>
      <c r="CY263" s="8"/>
      <c r="CZ263" s="8" t="str">
        <f t="shared" si="44"/>
        <v>REFGEN_REXT0</v>
      </c>
      <c r="DA263" s="8" t="str">
        <f t="shared" si="45"/>
        <v>Invalid PM Setting</v>
      </c>
      <c r="DB263" s="8" t="str">
        <f t="shared" si="46"/>
        <v>CPU</v>
      </c>
      <c r="DC263" s="8" t="str">
        <f t="shared" si="47"/>
        <v>Invalid PM Setting</v>
      </c>
      <c r="DD263" s="8"/>
      <c r="DE263" s="8"/>
      <c r="DF263" s="8"/>
      <c r="DG263" s="8"/>
      <c r="DH263" s="8"/>
      <c r="DI263" s="8"/>
      <c r="DJ263" s="8"/>
      <c r="DK263" s="8"/>
      <c r="DL263" s="8"/>
      <c r="DM263" s="8"/>
      <c r="DN263" s="8"/>
      <c r="DO263" s="8"/>
      <c r="DP263" s="8"/>
      <c r="DQ263" s="8"/>
      <c r="DR263" s="8"/>
      <c r="DS263" s="8"/>
      <c r="DT263" s="8"/>
    </row>
    <row r="264" spans="1:124" ht="12.75" customHeight="1">
      <c r="A264" s="8"/>
      <c r="B264" s="89">
        <v>261</v>
      </c>
      <c r="C264" s="127" t="s">
        <v>4845</v>
      </c>
      <c r="D264" s="129"/>
      <c r="E264" s="8"/>
      <c r="F264" s="8"/>
      <c r="G264" s="125" t="s">
        <v>5115</v>
      </c>
      <c r="H264" s="8" t="s">
        <v>5116</v>
      </c>
      <c r="I264" s="8"/>
      <c r="J264" s="8"/>
      <c r="K264" s="127" t="s">
        <v>4845</v>
      </c>
      <c r="L264" s="129" t="s">
        <v>4887</v>
      </c>
      <c r="M264" s="8"/>
      <c r="N264" s="8" t="s">
        <v>4881</v>
      </c>
      <c r="O264" s="8"/>
      <c r="P264" s="8" t="s">
        <v>4881</v>
      </c>
      <c r="Q264" s="8" t="s">
        <v>4881</v>
      </c>
      <c r="R264" s="8"/>
      <c r="S264" s="8"/>
      <c r="T264" s="8"/>
      <c r="U264" s="8"/>
      <c r="V264" s="8"/>
      <c r="W264" s="8"/>
      <c r="X264" s="8"/>
      <c r="Y264" s="8"/>
      <c r="Z264" s="8"/>
      <c r="AA264" s="8"/>
      <c r="AB264" s="8"/>
      <c r="AC264" s="8" t="str">
        <f t="shared" si="39"/>
        <v>NO</v>
      </c>
      <c r="AD264" s="8" t="str">
        <f t="shared" si="40"/>
        <v>CPU,,,,,,,,,,,,,</v>
      </c>
      <c r="AE264" s="125"/>
      <c r="AF264" s="8"/>
      <c r="AG264" s="8"/>
      <c r="AH264" s="125" t="s">
        <v>5115</v>
      </c>
      <c r="AI264" s="8" t="s">
        <v>975</v>
      </c>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t="str">
        <f t="shared" si="38"/>
        <v>REFGEN_REXT1</v>
      </c>
      <c r="CF264" s="8" t="str">
        <f t="shared" si="41"/>
        <v>Invalid PM Setting</v>
      </c>
      <c r="CG264" s="8" t="str">
        <f t="shared" si="42"/>
        <v>CPU</v>
      </c>
      <c r="CH264" s="8" t="str">
        <f t="shared" si="43"/>
        <v>Invalid PM Setting</v>
      </c>
      <c r="CI264" s="8"/>
      <c r="CJ264" s="8"/>
      <c r="CK264" s="8"/>
      <c r="CL264" s="8"/>
      <c r="CM264" s="8"/>
      <c r="CN264" s="8"/>
      <c r="CO264" s="8"/>
      <c r="CP264" s="8"/>
      <c r="CQ264" s="8"/>
      <c r="CR264" s="8"/>
      <c r="CS264" s="8"/>
      <c r="CT264" s="8"/>
      <c r="CU264" s="8"/>
      <c r="CV264" s="8"/>
      <c r="CY264" s="8"/>
      <c r="CZ264" s="8" t="str">
        <f t="shared" si="44"/>
        <v>REFGEN_REXT1</v>
      </c>
      <c r="DA264" s="8" t="str">
        <f t="shared" si="45"/>
        <v>Invalid PM Setting</v>
      </c>
      <c r="DB264" s="8" t="str">
        <f t="shared" si="46"/>
        <v>CPU</v>
      </c>
      <c r="DC264" s="8" t="str">
        <f t="shared" si="47"/>
        <v>Invalid PM Setting</v>
      </c>
      <c r="DD264" s="8"/>
      <c r="DE264" s="8"/>
      <c r="DF264" s="8"/>
      <c r="DG264" s="8"/>
      <c r="DH264" s="8"/>
      <c r="DI264" s="8"/>
      <c r="DJ264" s="8"/>
      <c r="DK264" s="8"/>
      <c r="DL264" s="8"/>
      <c r="DM264" s="8"/>
      <c r="DN264" s="8"/>
      <c r="DO264" s="8"/>
      <c r="DP264" s="8"/>
      <c r="DQ264" s="8"/>
      <c r="DR264" s="8"/>
      <c r="DS264" s="8"/>
      <c r="DT264" s="8"/>
    </row>
    <row r="265" spans="1:124" ht="12.75" customHeight="1">
      <c r="A265" s="8"/>
      <c r="B265" s="89">
        <v>262</v>
      </c>
      <c r="C265" s="127" t="s">
        <v>5117</v>
      </c>
      <c r="D265" s="129" t="s">
        <v>5032</v>
      </c>
      <c r="E265" s="8" t="s">
        <v>5117</v>
      </c>
      <c r="F265" s="8" t="s">
        <v>5118</v>
      </c>
      <c r="G265" s="125" t="s">
        <v>5119</v>
      </c>
      <c r="H265" s="8" t="s">
        <v>4172</v>
      </c>
      <c r="I265" s="8"/>
      <c r="J265" s="8"/>
      <c r="K265" s="127" t="s">
        <v>5117</v>
      </c>
      <c r="L265" s="129" t="s">
        <v>5032</v>
      </c>
      <c r="M265" s="8"/>
      <c r="N265" s="8" t="s">
        <v>4881</v>
      </c>
      <c r="O265" s="8"/>
      <c r="P265" s="8" t="s">
        <v>4881</v>
      </c>
      <c r="Q265" s="8" t="s">
        <v>4881</v>
      </c>
      <c r="R265" s="8"/>
      <c r="S265" s="8"/>
      <c r="T265" s="8"/>
      <c r="U265" s="8"/>
      <c r="V265" s="8"/>
      <c r="W265" s="8"/>
      <c r="X265" s="8"/>
      <c r="Y265" s="8"/>
      <c r="Z265" s="8"/>
      <c r="AA265" s="8"/>
      <c r="AB265" s="8"/>
      <c r="AC265" s="8" t="str">
        <f t="shared" si="39"/>
        <v>NO</v>
      </c>
      <c r="AD265" s="8" t="str">
        <f t="shared" si="40"/>
        <v>RESET,,,,,,,,,,,,,</v>
      </c>
      <c r="AE265" s="125"/>
      <c r="AF265" s="8"/>
      <c r="AG265" s="8"/>
      <c r="AH265" s="125" t="s">
        <v>5119</v>
      </c>
      <c r="AI265" s="8" t="s">
        <v>5120</v>
      </c>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t="str">
        <f t="shared" si="38"/>
        <v>RESIN_N</v>
      </c>
      <c r="CF265" s="8" t="str">
        <f t="shared" si="41"/>
        <v>RESIN_N</v>
      </c>
      <c r="CG265" s="8" t="str">
        <f t="shared" si="42"/>
        <v>RESET</v>
      </c>
      <c r="CH265" s="8" t="str">
        <f t="shared" si="43"/>
        <v>RESET</v>
      </c>
      <c r="CI265" s="8">
        <v>1</v>
      </c>
      <c r="CJ265" s="8" t="s">
        <v>976</v>
      </c>
      <c r="CK265" s="8" t="s">
        <v>2144</v>
      </c>
      <c r="CL265" s="8"/>
      <c r="CM265" s="8"/>
      <c r="CN265" s="8"/>
      <c r="CO265" s="8"/>
      <c r="CP265" s="8"/>
      <c r="CQ265" s="8"/>
      <c r="CR265" s="8"/>
      <c r="CS265" s="8"/>
      <c r="CT265" s="8"/>
      <c r="CU265" s="8"/>
      <c r="CV265" s="8" t="s">
        <v>2011</v>
      </c>
      <c r="CW265" s="112" t="s">
        <v>11172</v>
      </c>
      <c r="CX265" s="2"/>
      <c r="CY265" s="8"/>
      <c r="CZ265" s="8" t="str">
        <f t="shared" si="44"/>
        <v>RESIN_N</v>
      </c>
      <c r="DA265" s="8" t="str">
        <f t="shared" si="45"/>
        <v>RESIN_N</v>
      </c>
      <c r="DB265" s="8" t="str">
        <f t="shared" si="46"/>
        <v>RESET</v>
      </c>
      <c r="DC265" s="8" t="str">
        <f t="shared" si="47"/>
        <v>RESET</v>
      </c>
      <c r="DD265" s="8">
        <v>1</v>
      </c>
      <c r="DE265" s="8" t="s">
        <v>976</v>
      </c>
      <c r="DF265" s="8"/>
      <c r="DG265" s="8"/>
      <c r="DH265" s="8"/>
      <c r="DI265" s="8"/>
      <c r="DJ265" s="8"/>
      <c r="DK265" s="8"/>
      <c r="DL265" s="8"/>
      <c r="DM265" s="8"/>
      <c r="DN265" s="8"/>
      <c r="DO265" s="8"/>
      <c r="DP265" s="8"/>
      <c r="DQ265" s="8"/>
      <c r="DR265" s="8"/>
      <c r="DS265" s="8"/>
      <c r="DT265" s="8"/>
    </row>
    <row r="266" spans="1:124" ht="395.25">
      <c r="A266" s="8"/>
      <c r="B266" s="89">
        <v>263</v>
      </c>
      <c r="C266" s="8" t="s">
        <v>5121</v>
      </c>
      <c r="D266" s="8" t="s">
        <v>5122</v>
      </c>
      <c r="E266" s="8" t="s">
        <v>5121</v>
      </c>
      <c r="F266" s="8" t="s">
        <v>5123</v>
      </c>
      <c r="G266" s="125" t="s">
        <v>5121</v>
      </c>
      <c r="H266" s="8" t="s">
        <v>5124</v>
      </c>
      <c r="I266" s="8" t="s">
        <v>5121</v>
      </c>
      <c r="J266" s="8" t="s">
        <v>5125</v>
      </c>
      <c r="K266" s="8" t="s">
        <v>5121</v>
      </c>
      <c r="L266" s="8" t="s">
        <v>5122</v>
      </c>
      <c r="M266" s="8"/>
      <c r="N266" s="8" t="s">
        <v>4881</v>
      </c>
      <c r="O266" s="8" t="s">
        <v>4881</v>
      </c>
      <c r="P266" s="8" t="s">
        <v>4881</v>
      </c>
      <c r="Q266" s="8" t="s">
        <v>4881</v>
      </c>
      <c r="R266" s="8"/>
      <c r="S266" s="8"/>
      <c r="T266" s="8"/>
      <c r="U266" s="8"/>
      <c r="V266" s="8"/>
      <c r="W266" s="8"/>
      <c r="X266" s="8"/>
      <c r="Y266" s="8"/>
      <c r="Z266" s="8"/>
      <c r="AA266" s="8"/>
      <c r="AB266" s="8"/>
      <c r="AC266" s="8" t="str">
        <f t="shared" si="39"/>
        <v>NO</v>
      </c>
      <c r="AD266" s="8" t="str">
        <f t="shared" si="40"/>
        <v>RESET,,,,,,,,,,,,,</v>
      </c>
      <c r="AE266" s="125"/>
      <c r="AF266" s="8"/>
      <c r="AG266" s="8"/>
      <c r="AH266" s="125" t="s">
        <v>5121</v>
      </c>
      <c r="AI266" s="8" t="s">
        <v>5120</v>
      </c>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t="str">
        <f t="shared" si="38"/>
        <v>RESOUT_N</v>
      </c>
      <c r="CF266" s="8" t="str">
        <f t="shared" si="41"/>
        <v>RESOUT_N</v>
      </c>
      <c r="CG266" s="8" t="str">
        <f t="shared" si="42"/>
        <v>RESET</v>
      </c>
      <c r="CH266" s="8" t="str">
        <f t="shared" si="43"/>
        <v>RESET</v>
      </c>
      <c r="CI266" s="8">
        <v>1</v>
      </c>
      <c r="CJ266" s="8" t="s">
        <v>12226</v>
      </c>
      <c r="CK266" s="8" t="s">
        <v>975</v>
      </c>
      <c r="CL266" s="8"/>
      <c r="CM266" s="8"/>
      <c r="CN266" s="8"/>
      <c r="CO266" s="8"/>
      <c r="CP266" s="8"/>
      <c r="CQ266" s="8"/>
      <c r="CR266" s="8"/>
      <c r="CS266" s="8"/>
      <c r="CT266" s="8"/>
      <c r="CU266" s="8"/>
      <c r="CV266" s="8" t="s">
        <v>2011</v>
      </c>
      <c r="CW266" s="118" t="s">
        <v>12470</v>
      </c>
      <c r="CX266" s="113" t="s">
        <v>11186</v>
      </c>
      <c r="CY266" s="8"/>
      <c r="CZ266" s="8" t="str">
        <f t="shared" si="44"/>
        <v>RESOUT_N</v>
      </c>
      <c r="DA266" s="8" t="str">
        <f t="shared" si="45"/>
        <v>RESOUT_N</v>
      </c>
      <c r="DB266" s="8" t="str">
        <f t="shared" si="46"/>
        <v>RESET</v>
      </c>
      <c r="DC266" s="8" t="str">
        <f t="shared" si="47"/>
        <v>RESET</v>
      </c>
      <c r="DD266" s="8">
        <v>1</v>
      </c>
      <c r="DE266" s="8" t="s">
        <v>977</v>
      </c>
      <c r="DF266" s="8" t="s">
        <v>880</v>
      </c>
      <c r="DG266" s="8"/>
      <c r="DH266" s="8"/>
      <c r="DI266" s="8"/>
      <c r="DJ266" s="8"/>
      <c r="DK266" s="8"/>
      <c r="DL266" s="8"/>
      <c r="DM266" s="8"/>
      <c r="DN266" s="8"/>
      <c r="DO266" s="8"/>
      <c r="DP266" s="8"/>
      <c r="DQ266" s="8"/>
      <c r="DR266" s="8"/>
      <c r="DS266" s="8"/>
      <c r="DT266" s="8"/>
    </row>
    <row r="267" spans="1:124" ht="25.5">
      <c r="A267" s="8"/>
      <c r="B267" s="89">
        <v>264</v>
      </c>
      <c r="C267" s="8" t="s">
        <v>5126</v>
      </c>
      <c r="D267" s="8" t="s">
        <v>5127</v>
      </c>
      <c r="E267" s="8" t="s">
        <v>4845</v>
      </c>
      <c r="F267" s="8" t="s">
        <v>5128</v>
      </c>
      <c r="G267" s="125" t="s">
        <v>5126</v>
      </c>
      <c r="H267" s="8" t="s">
        <v>5129</v>
      </c>
      <c r="I267" s="8" t="s">
        <v>5126</v>
      </c>
      <c r="J267" s="8" t="s">
        <v>5130</v>
      </c>
      <c r="K267" s="8" t="s">
        <v>5126</v>
      </c>
      <c r="L267" s="8" t="s">
        <v>5127</v>
      </c>
      <c r="M267" s="8"/>
      <c r="N267" s="8" t="s">
        <v>4881</v>
      </c>
      <c r="O267" s="8" t="s">
        <v>4881</v>
      </c>
      <c r="P267" s="8" t="s">
        <v>4881</v>
      </c>
      <c r="Q267" s="8" t="s">
        <v>4881</v>
      </c>
      <c r="R267" s="8"/>
      <c r="S267" s="8"/>
      <c r="T267" s="8"/>
      <c r="U267" s="8"/>
      <c r="V267" s="8"/>
      <c r="W267" s="8"/>
      <c r="X267" s="8"/>
      <c r="Y267" s="8"/>
      <c r="Z267" s="8"/>
      <c r="AA267" s="8"/>
      <c r="AB267" s="8"/>
      <c r="AC267" s="8" t="str">
        <f t="shared" si="39"/>
        <v>NO</v>
      </c>
      <c r="AD267" s="8" t="str">
        <f t="shared" si="40"/>
        <v>CLK,,,,,,,,,,,,,</v>
      </c>
      <c r="AE267" s="125"/>
      <c r="AF267" s="8"/>
      <c r="AG267" s="8"/>
      <c r="AH267" s="125" t="s">
        <v>5126</v>
      </c>
      <c r="AI267" s="8" t="s">
        <v>5131</v>
      </c>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t="str">
        <f t="shared" si="38"/>
        <v>RF_XO_CLK</v>
      </c>
      <c r="CF267" s="8" t="str">
        <f t="shared" si="41"/>
        <v>RF_XO_CLK</v>
      </c>
      <c r="CG267" s="8" t="str">
        <f t="shared" si="42"/>
        <v>CLK</v>
      </c>
      <c r="CH267" s="8" t="str">
        <f t="shared" si="43"/>
        <v>CLK</v>
      </c>
      <c r="CI267" s="8">
        <v>1</v>
      </c>
      <c r="CJ267" s="8" t="s">
        <v>978</v>
      </c>
      <c r="CK267" s="8" t="s">
        <v>2144</v>
      </c>
      <c r="CL267" s="8"/>
      <c r="CM267" s="8"/>
      <c r="CN267" s="8"/>
      <c r="CO267" s="8"/>
      <c r="CP267" s="8"/>
      <c r="CQ267" s="8"/>
      <c r="CR267" s="8"/>
      <c r="CS267" s="8"/>
      <c r="CT267" s="8"/>
      <c r="CU267" s="8"/>
      <c r="CV267" s="8" t="s">
        <v>2011</v>
      </c>
      <c r="CW267" s="112" t="s">
        <v>11213</v>
      </c>
      <c r="CX267" s="113" t="s">
        <v>11214</v>
      </c>
      <c r="CY267" s="8"/>
      <c r="CZ267" s="8" t="str">
        <f t="shared" si="44"/>
        <v>RF_XO_CLK</v>
      </c>
      <c r="DA267" s="8" t="str">
        <f t="shared" si="45"/>
        <v>RF_XO_CLK</v>
      </c>
      <c r="DB267" s="8" t="str">
        <f t="shared" si="46"/>
        <v>CLK</v>
      </c>
      <c r="DC267" s="8" t="str">
        <f t="shared" si="47"/>
        <v>CLK</v>
      </c>
      <c r="DD267" s="8">
        <v>1</v>
      </c>
      <c r="DE267" s="8" t="s">
        <v>978</v>
      </c>
      <c r="DF267" s="8"/>
      <c r="DG267" s="8"/>
      <c r="DH267" s="8"/>
      <c r="DI267" s="8"/>
      <c r="DJ267" s="8"/>
      <c r="DK267" s="8"/>
      <c r="DL267" s="8"/>
      <c r="DM267" s="8"/>
      <c r="DN267" s="8"/>
      <c r="DO267" s="8"/>
      <c r="DP267" s="8"/>
      <c r="DQ267" s="8"/>
      <c r="DR267" s="8"/>
      <c r="DS267" s="8"/>
      <c r="DT267" s="8"/>
    </row>
    <row r="268" spans="1:124" ht="12.75" customHeight="1">
      <c r="A268" s="8"/>
      <c r="B268" s="89">
        <v>265</v>
      </c>
      <c r="C268" s="8" t="s">
        <v>5132</v>
      </c>
      <c r="D268" s="8" t="s">
        <v>4984</v>
      </c>
      <c r="E268" s="8" t="s">
        <v>5132</v>
      </c>
      <c r="F268" s="8" t="s">
        <v>5133</v>
      </c>
      <c r="G268" s="125" t="s">
        <v>5132</v>
      </c>
      <c r="H268" s="8" t="s">
        <v>4912</v>
      </c>
      <c r="I268" s="8" t="s">
        <v>5132</v>
      </c>
      <c r="J268" s="8" t="s">
        <v>5134</v>
      </c>
      <c r="K268" s="8" t="s">
        <v>5132</v>
      </c>
      <c r="L268" s="8" t="s">
        <v>4970</v>
      </c>
      <c r="M268" s="8"/>
      <c r="N268" s="8" t="s">
        <v>5135</v>
      </c>
      <c r="O268" s="8" t="s">
        <v>5135</v>
      </c>
      <c r="P268" s="8" t="s">
        <v>5135</v>
      </c>
      <c r="Q268" s="8" t="s">
        <v>5135</v>
      </c>
      <c r="R268" s="8"/>
      <c r="S268" s="8"/>
      <c r="T268" s="8"/>
      <c r="U268" s="8"/>
      <c r="V268" s="8"/>
      <c r="W268" s="8"/>
      <c r="X268" s="8"/>
      <c r="Y268" s="8"/>
      <c r="Z268" s="8"/>
      <c r="AA268" s="8"/>
      <c r="AB268" s="8"/>
      <c r="AC268" s="8" t="str">
        <f t="shared" si="39"/>
        <v>NO</v>
      </c>
      <c r="AD268" s="8" t="str">
        <f t="shared" si="40"/>
        <v>SD2,,,,,,,,,,,,,</v>
      </c>
      <c r="AE268" s="125"/>
      <c r="AF268" s="8"/>
      <c r="AG268" s="8"/>
      <c r="AH268" s="125" t="s">
        <v>5132</v>
      </c>
      <c r="AI268" s="8" t="s">
        <v>5136</v>
      </c>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t="str">
        <f t="shared" si="38"/>
        <v>SDC2_CLK</v>
      </c>
      <c r="CF268" s="8" t="str">
        <f t="shared" si="41"/>
        <v>SDC2_CLK</v>
      </c>
      <c r="CG268" s="8" t="str">
        <f t="shared" si="42"/>
        <v>SD2</v>
      </c>
      <c r="CH268" s="8" t="str">
        <f t="shared" si="43"/>
        <v>SD2</v>
      </c>
      <c r="CI268" s="8">
        <v>1</v>
      </c>
      <c r="CJ268" s="8"/>
      <c r="CK268" s="8" t="s">
        <v>5137</v>
      </c>
      <c r="CL268" s="8"/>
      <c r="CM268" s="8"/>
      <c r="CN268" s="8"/>
      <c r="CO268" s="8"/>
      <c r="CP268" s="8"/>
      <c r="CQ268" s="8"/>
      <c r="CR268" s="8"/>
      <c r="CS268" s="8"/>
      <c r="CT268" s="8"/>
      <c r="CU268" s="8"/>
      <c r="CV268" s="8" t="s">
        <v>2011</v>
      </c>
      <c r="CW268" s="117" t="s">
        <v>11161</v>
      </c>
      <c r="CX268" s="2"/>
      <c r="CY268" s="8"/>
      <c r="CZ268" s="8" t="str">
        <f t="shared" si="44"/>
        <v>SDC2_CLK</v>
      </c>
      <c r="DA268" s="8" t="str">
        <f t="shared" si="45"/>
        <v>SDC2_CLK</v>
      </c>
      <c r="DB268" s="8" t="str">
        <f t="shared" si="46"/>
        <v>SD2</v>
      </c>
      <c r="DC268" s="8" t="str">
        <f t="shared" si="47"/>
        <v>SD2</v>
      </c>
      <c r="DD268" s="8">
        <v>1</v>
      </c>
      <c r="DE268" s="8"/>
      <c r="DF268" s="8" t="s">
        <v>979</v>
      </c>
      <c r="DG268" s="8"/>
      <c r="DH268" s="8"/>
      <c r="DI268" s="8"/>
      <c r="DJ268" s="8"/>
      <c r="DK268" s="8"/>
      <c r="DL268" s="8"/>
      <c r="DM268" s="8"/>
      <c r="DN268" s="8"/>
      <c r="DO268" s="8"/>
      <c r="DP268" s="8"/>
      <c r="DQ268" s="8"/>
      <c r="DR268" s="8"/>
      <c r="DS268" s="8"/>
      <c r="DT268" s="8"/>
    </row>
    <row r="269" spans="1:124" ht="12.75" customHeight="1">
      <c r="A269" s="8"/>
      <c r="B269" s="89">
        <v>266</v>
      </c>
      <c r="C269" s="8" t="s">
        <v>5138</v>
      </c>
      <c r="D269" s="8" t="s">
        <v>5139</v>
      </c>
      <c r="E269" s="8" t="s">
        <v>5138</v>
      </c>
      <c r="F269" s="8" t="s">
        <v>4820</v>
      </c>
      <c r="G269" s="125" t="s">
        <v>5138</v>
      </c>
      <c r="H269" s="8" t="s">
        <v>5140</v>
      </c>
      <c r="I269" s="8" t="s">
        <v>5138</v>
      </c>
      <c r="J269" s="8" t="s">
        <v>5141</v>
      </c>
      <c r="K269" s="8" t="s">
        <v>5138</v>
      </c>
      <c r="L269" s="8" t="s">
        <v>5139</v>
      </c>
      <c r="M269" s="8"/>
      <c r="N269" s="8" t="s">
        <v>5135</v>
      </c>
      <c r="O269" s="8" t="s">
        <v>5135</v>
      </c>
      <c r="P269" s="8" t="s">
        <v>5135</v>
      </c>
      <c r="Q269" s="8" t="s">
        <v>5135</v>
      </c>
      <c r="R269" s="8"/>
      <c r="S269" s="8"/>
      <c r="T269" s="8"/>
      <c r="U269" s="8"/>
      <c r="V269" s="8"/>
      <c r="W269" s="8"/>
      <c r="X269" s="8"/>
      <c r="Y269" s="8"/>
      <c r="Z269" s="8"/>
      <c r="AA269" s="8"/>
      <c r="AB269" s="8"/>
      <c r="AC269" s="8" t="str">
        <f t="shared" si="39"/>
        <v>NO</v>
      </c>
      <c r="AD269" s="8" t="str">
        <f t="shared" si="40"/>
        <v>SD2,,,,,,,,,,,,,</v>
      </c>
      <c r="AE269" s="125"/>
      <c r="AF269" s="8"/>
      <c r="AG269" s="8"/>
      <c r="AH269" s="125" t="s">
        <v>5138</v>
      </c>
      <c r="AI269" s="8" t="s">
        <v>5136</v>
      </c>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t="str">
        <f t="shared" si="38"/>
        <v>SDC2_CMD</v>
      </c>
      <c r="CF269" s="8" t="str">
        <f t="shared" si="41"/>
        <v>SDC2_CMD</v>
      </c>
      <c r="CG269" s="8" t="str">
        <f t="shared" si="42"/>
        <v>SD2</v>
      </c>
      <c r="CH269" s="8" t="str">
        <f t="shared" si="43"/>
        <v>SD2</v>
      </c>
      <c r="CI269" s="8">
        <v>1</v>
      </c>
      <c r="CJ269" s="8"/>
      <c r="CK269" s="8" t="s">
        <v>5137</v>
      </c>
      <c r="CL269" s="8"/>
      <c r="CM269" s="8"/>
      <c r="CN269" s="8"/>
      <c r="CO269" s="8"/>
      <c r="CP269" s="8"/>
      <c r="CQ269" s="8"/>
      <c r="CR269" s="8"/>
      <c r="CS269" s="8"/>
      <c r="CT269" s="8"/>
      <c r="CU269" s="8"/>
      <c r="CV269" s="8" t="s">
        <v>2011</v>
      </c>
      <c r="CW269" s="117" t="s">
        <v>11275</v>
      </c>
      <c r="CX269" s="2"/>
      <c r="CY269" s="8"/>
      <c r="CZ269" s="8" t="str">
        <f t="shared" si="44"/>
        <v>SDC2_CMD</v>
      </c>
      <c r="DA269" s="8" t="str">
        <f t="shared" si="45"/>
        <v>SDC2_CMD</v>
      </c>
      <c r="DB269" s="8" t="str">
        <f t="shared" si="46"/>
        <v>SD2</v>
      </c>
      <c r="DC269" s="8" t="str">
        <f t="shared" si="47"/>
        <v>SD2</v>
      </c>
      <c r="DD269" s="8">
        <v>1</v>
      </c>
      <c r="DE269" s="8"/>
      <c r="DF269" s="8" t="s">
        <v>979</v>
      </c>
      <c r="DG269" s="8"/>
      <c r="DH269" s="8"/>
      <c r="DI269" s="8"/>
      <c r="DJ269" s="8"/>
      <c r="DK269" s="8"/>
      <c r="DL269" s="8"/>
      <c r="DM269" s="8"/>
      <c r="DN269" s="8"/>
      <c r="DO269" s="8"/>
      <c r="DP269" s="8"/>
      <c r="DQ269" s="8"/>
      <c r="DR269" s="8"/>
      <c r="DS269" s="8"/>
      <c r="DT269" s="8"/>
    </row>
    <row r="270" spans="1:124" ht="12.75" customHeight="1">
      <c r="A270" s="8"/>
      <c r="B270" s="89">
        <v>267</v>
      </c>
      <c r="C270" s="8" t="s">
        <v>5142</v>
      </c>
      <c r="D270" s="8" t="s">
        <v>4978</v>
      </c>
      <c r="E270" s="8" t="s">
        <v>5142</v>
      </c>
      <c r="F270" s="8" t="s">
        <v>3701</v>
      </c>
      <c r="G270" s="125" t="s">
        <v>5142</v>
      </c>
      <c r="H270" s="8" t="s">
        <v>5143</v>
      </c>
      <c r="I270" s="8" t="s">
        <v>5142</v>
      </c>
      <c r="J270" s="8" t="s">
        <v>5144</v>
      </c>
      <c r="K270" s="8" t="s">
        <v>5142</v>
      </c>
      <c r="L270" s="8" t="s">
        <v>5145</v>
      </c>
      <c r="M270" s="8"/>
      <c r="N270" s="8" t="s">
        <v>5135</v>
      </c>
      <c r="O270" s="8" t="s">
        <v>5135</v>
      </c>
      <c r="P270" s="8" t="s">
        <v>5135</v>
      </c>
      <c r="Q270" s="8" t="s">
        <v>5135</v>
      </c>
      <c r="R270" s="8"/>
      <c r="S270" s="8"/>
      <c r="T270" s="8"/>
      <c r="U270" s="8"/>
      <c r="V270" s="8"/>
      <c r="W270" s="8"/>
      <c r="X270" s="8"/>
      <c r="Y270" s="8"/>
      <c r="Z270" s="8"/>
      <c r="AA270" s="8"/>
      <c r="AB270" s="8"/>
      <c r="AC270" s="8" t="str">
        <f t="shared" si="39"/>
        <v>NO</v>
      </c>
      <c r="AD270" s="8" t="str">
        <f t="shared" si="40"/>
        <v>SD2,,,,,,,,,,,,,</v>
      </c>
      <c r="AE270" s="125"/>
      <c r="AF270" s="8"/>
      <c r="AG270" s="8"/>
      <c r="AH270" s="125" t="s">
        <v>5142</v>
      </c>
      <c r="AI270" s="8" t="s">
        <v>5136</v>
      </c>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t="str">
        <f t="shared" si="38"/>
        <v>SDC2_DATA_0</v>
      </c>
      <c r="CF270" s="8" t="str">
        <f t="shared" si="41"/>
        <v>SDC2_DATA_0</v>
      </c>
      <c r="CG270" s="8" t="str">
        <f t="shared" si="42"/>
        <v>SD2</v>
      </c>
      <c r="CH270" s="8" t="str">
        <f t="shared" si="43"/>
        <v>SD2</v>
      </c>
      <c r="CI270" s="8">
        <v>1</v>
      </c>
      <c r="CJ270" s="8"/>
      <c r="CK270" s="8" t="s">
        <v>5137</v>
      </c>
      <c r="CL270" s="8"/>
      <c r="CM270" s="8"/>
      <c r="CN270" s="8"/>
      <c r="CO270" s="8"/>
      <c r="CP270" s="8"/>
      <c r="CQ270" s="8"/>
      <c r="CR270" s="8"/>
      <c r="CS270" s="8"/>
      <c r="CT270" s="8"/>
      <c r="CU270" s="8"/>
      <c r="CV270" s="8" t="s">
        <v>2011</v>
      </c>
      <c r="CW270" s="117" t="s">
        <v>11160</v>
      </c>
      <c r="CX270" s="2"/>
      <c r="CY270" s="8"/>
      <c r="CZ270" s="8" t="str">
        <f t="shared" si="44"/>
        <v>SDC2_DATA_0</v>
      </c>
      <c r="DA270" s="8" t="str">
        <f t="shared" si="45"/>
        <v>SDC2_DATA_0</v>
      </c>
      <c r="DB270" s="8" t="str">
        <f t="shared" si="46"/>
        <v>SD2</v>
      </c>
      <c r="DC270" s="8" t="str">
        <f t="shared" si="47"/>
        <v>SD2</v>
      </c>
      <c r="DD270" s="8">
        <v>1</v>
      </c>
      <c r="DE270" s="8"/>
      <c r="DF270" s="8" t="s">
        <v>979</v>
      </c>
      <c r="DG270" s="8"/>
      <c r="DH270" s="8"/>
      <c r="DI270" s="8"/>
      <c r="DJ270" s="8"/>
      <c r="DK270" s="8"/>
      <c r="DL270" s="8"/>
      <c r="DM270" s="8"/>
      <c r="DN270" s="8"/>
      <c r="DO270" s="8"/>
      <c r="DP270" s="8"/>
      <c r="DQ270" s="8"/>
      <c r="DR270" s="8"/>
      <c r="DS270" s="8"/>
      <c r="DT270" s="8"/>
    </row>
    <row r="271" spans="1:124" ht="12.75" customHeight="1">
      <c r="A271" s="8"/>
      <c r="B271" s="89">
        <v>268</v>
      </c>
      <c r="C271" s="8" t="s">
        <v>5146</v>
      </c>
      <c r="D271" s="8" t="s">
        <v>5147</v>
      </c>
      <c r="E271" s="8" t="s">
        <v>5146</v>
      </c>
      <c r="F271" s="8" t="s">
        <v>5148</v>
      </c>
      <c r="G271" s="125" t="s">
        <v>5146</v>
      </c>
      <c r="H271" s="8" t="s">
        <v>5149</v>
      </c>
      <c r="I271" s="8" t="s">
        <v>5146</v>
      </c>
      <c r="J271" s="8" t="s">
        <v>5150</v>
      </c>
      <c r="K271" s="8" t="s">
        <v>5146</v>
      </c>
      <c r="L271" s="8" t="s">
        <v>4990</v>
      </c>
      <c r="M271" s="8"/>
      <c r="N271" s="8" t="s">
        <v>5135</v>
      </c>
      <c r="O271" s="8" t="s">
        <v>5135</v>
      </c>
      <c r="P271" s="8" t="s">
        <v>5135</v>
      </c>
      <c r="Q271" s="8" t="s">
        <v>5135</v>
      </c>
      <c r="R271" s="8"/>
      <c r="S271" s="8"/>
      <c r="T271" s="8"/>
      <c r="U271" s="8"/>
      <c r="V271" s="8"/>
      <c r="W271" s="8"/>
      <c r="X271" s="8"/>
      <c r="Y271" s="8"/>
      <c r="Z271" s="8"/>
      <c r="AA271" s="8"/>
      <c r="AB271" s="8"/>
      <c r="AC271" s="8" t="str">
        <f t="shared" si="39"/>
        <v>NO</v>
      </c>
      <c r="AD271" s="8" t="str">
        <f t="shared" si="40"/>
        <v>SD2,,,,,,,,,,,,,</v>
      </c>
      <c r="AE271" s="125"/>
      <c r="AF271" s="8"/>
      <c r="AG271" s="8"/>
      <c r="AH271" s="125" t="s">
        <v>5146</v>
      </c>
      <c r="AI271" s="8" t="s">
        <v>5136</v>
      </c>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t="str">
        <f t="shared" si="38"/>
        <v>SDC2_DATA_1</v>
      </c>
      <c r="CF271" s="8" t="str">
        <f t="shared" si="41"/>
        <v>SDC2_DATA_1</v>
      </c>
      <c r="CG271" s="8" t="str">
        <f t="shared" si="42"/>
        <v>SD2</v>
      </c>
      <c r="CH271" s="8" t="str">
        <f t="shared" si="43"/>
        <v>SD2</v>
      </c>
      <c r="CI271" s="8">
        <v>1</v>
      </c>
      <c r="CJ271" s="8"/>
      <c r="CK271" s="8" t="s">
        <v>5137</v>
      </c>
      <c r="CL271" s="8"/>
      <c r="CM271" s="8"/>
      <c r="CN271" s="8"/>
      <c r="CO271" s="8"/>
      <c r="CP271" s="8"/>
      <c r="CQ271" s="8"/>
      <c r="CR271" s="8"/>
      <c r="CS271" s="8"/>
      <c r="CT271" s="8"/>
      <c r="CU271" s="8"/>
      <c r="CV271" s="8" t="s">
        <v>2011</v>
      </c>
      <c r="CW271" s="117" t="s">
        <v>11273</v>
      </c>
      <c r="CX271" s="2"/>
      <c r="CY271" s="8"/>
      <c r="CZ271" s="8" t="str">
        <f t="shared" si="44"/>
        <v>SDC2_DATA_1</v>
      </c>
      <c r="DA271" s="8" t="str">
        <f t="shared" si="45"/>
        <v>SDC2_DATA_1</v>
      </c>
      <c r="DB271" s="8" t="str">
        <f t="shared" si="46"/>
        <v>SD2</v>
      </c>
      <c r="DC271" s="8" t="str">
        <f t="shared" si="47"/>
        <v>SD2</v>
      </c>
      <c r="DD271" s="8">
        <v>1</v>
      </c>
      <c r="DE271" s="8"/>
      <c r="DF271" s="8" t="s">
        <v>979</v>
      </c>
      <c r="DG271" s="8"/>
      <c r="DH271" s="8"/>
      <c r="DI271" s="8"/>
      <c r="DJ271" s="8"/>
      <c r="DK271" s="8"/>
      <c r="DL271" s="8"/>
      <c r="DM271" s="8"/>
      <c r="DN271" s="8"/>
      <c r="DO271" s="8"/>
      <c r="DP271" s="8"/>
      <c r="DQ271" s="8"/>
      <c r="DR271" s="8"/>
      <c r="DS271" s="8"/>
      <c r="DT271" s="8"/>
    </row>
    <row r="272" spans="1:124" ht="12.75" customHeight="1">
      <c r="A272" s="8"/>
      <c r="B272" s="89">
        <v>269</v>
      </c>
      <c r="C272" s="8" t="s">
        <v>5151</v>
      </c>
      <c r="D272" s="8" t="s">
        <v>5152</v>
      </c>
      <c r="E272" s="8" t="s">
        <v>5151</v>
      </c>
      <c r="F272" s="8" t="s">
        <v>5153</v>
      </c>
      <c r="G272" s="125" t="s">
        <v>5151</v>
      </c>
      <c r="H272" s="8" t="s">
        <v>5154</v>
      </c>
      <c r="I272" s="8" t="s">
        <v>5151</v>
      </c>
      <c r="J272" s="8" t="s">
        <v>5155</v>
      </c>
      <c r="K272" s="8" t="s">
        <v>5151</v>
      </c>
      <c r="L272" s="8" t="s">
        <v>5152</v>
      </c>
      <c r="M272" s="8"/>
      <c r="N272" s="8" t="s">
        <v>5135</v>
      </c>
      <c r="O272" s="8" t="s">
        <v>5135</v>
      </c>
      <c r="P272" s="8" t="s">
        <v>5135</v>
      </c>
      <c r="Q272" s="8" t="s">
        <v>5135</v>
      </c>
      <c r="R272" s="8"/>
      <c r="S272" s="8"/>
      <c r="T272" s="8"/>
      <c r="U272" s="8"/>
      <c r="V272" s="8"/>
      <c r="W272" s="8"/>
      <c r="X272" s="8"/>
      <c r="Y272" s="8"/>
      <c r="Z272" s="8"/>
      <c r="AA272" s="8"/>
      <c r="AB272" s="8"/>
      <c r="AC272" s="8" t="str">
        <f t="shared" si="39"/>
        <v>NO</v>
      </c>
      <c r="AD272" s="8" t="str">
        <f t="shared" si="40"/>
        <v>SD2,,,,,,,,,,,,,</v>
      </c>
      <c r="AE272" s="125"/>
      <c r="AF272" s="8"/>
      <c r="AG272" s="8"/>
      <c r="AH272" s="125" t="s">
        <v>5151</v>
      </c>
      <c r="AI272" s="8" t="s">
        <v>5136</v>
      </c>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t="str">
        <f t="shared" si="38"/>
        <v>SDC2_DATA_2</v>
      </c>
      <c r="CF272" s="8" t="str">
        <f t="shared" si="41"/>
        <v>SDC2_DATA_2</v>
      </c>
      <c r="CG272" s="8" t="str">
        <f t="shared" si="42"/>
        <v>SD2</v>
      </c>
      <c r="CH272" s="8" t="str">
        <f t="shared" si="43"/>
        <v>SD2</v>
      </c>
      <c r="CI272" s="8">
        <v>1</v>
      </c>
      <c r="CJ272" s="8"/>
      <c r="CK272" s="8" t="s">
        <v>5137</v>
      </c>
      <c r="CL272" s="8"/>
      <c r="CM272" s="8"/>
      <c r="CN272" s="8"/>
      <c r="CO272" s="8"/>
      <c r="CP272" s="8"/>
      <c r="CQ272" s="8"/>
      <c r="CR272" s="8"/>
      <c r="CS272" s="8"/>
      <c r="CT272" s="8"/>
      <c r="CU272" s="8"/>
      <c r="CV272" s="8" t="s">
        <v>2011</v>
      </c>
      <c r="CW272" s="117" t="s">
        <v>11276</v>
      </c>
      <c r="CX272" s="2"/>
      <c r="CY272" s="8"/>
      <c r="CZ272" s="8" t="str">
        <f t="shared" si="44"/>
        <v>SDC2_DATA_2</v>
      </c>
      <c r="DA272" s="8" t="str">
        <f t="shared" si="45"/>
        <v>SDC2_DATA_2</v>
      </c>
      <c r="DB272" s="8" t="str">
        <f t="shared" si="46"/>
        <v>SD2</v>
      </c>
      <c r="DC272" s="8" t="str">
        <f t="shared" si="47"/>
        <v>SD2</v>
      </c>
      <c r="DD272" s="8">
        <v>1</v>
      </c>
      <c r="DE272" s="8"/>
      <c r="DF272" s="8" t="s">
        <v>979</v>
      </c>
      <c r="DG272" s="8"/>
      <c r="DH272" s="8"/>
      <c r="DI272" s="8"/>
      <c r="DJ272" s="8"/>
      <c r="DK272" s="8"/>
      <c r="DL272" s="8"/>
      <c r="DM272" s="8"/>
      <c r="DN272" s="8"/>
      <c r="DO272" s="8"/>
      <c r="DP272" s="8"/>
      <c r="DQ272" s="8"/>
      <c r="DR272" s="8"/>
      <c r="DS272" s="8"/>
      <c r="DT272" s="8"/>
    </row>
    <row r="273" spans="1:124" ht="12.75" customHeight="1">
      <c r="A273" s="8"/>
      <c r="B273" s="89">
        <v>270</v>
      </c>
      <c r="C273" s="8" t="s">
        <v>5156</v>
      </c>
      <c r="D273" s="8" t="s">
        <v>4975</v>
      </c>
      <c r="E273" s="8" t="s">
        <v>5156</v>
      </c>
      <c r="F273" s="8" t="s">
        <v>2558</v>
      </c>
      <c r="G273" s="125" t="s">
        <v>5156</v>
      </c>
      <c r="H273" s="8" t="s">
        <v>5157</v>
      </c>
      <c r="I273" s="8" t="s">
        <v>5156</v>
      </c>
      <c r="J273" s="8" t="s">
        <v>5158</v>
      </c>
      <c r="K273" s="8" t="s">
        <v>5156</v>
      </c>
      <c r="L273" s="8" t="s">
        <v>4975</v>
      </c>
      <c r="M273" s="8"/>
      <c r="N273" s="8" t="s">
        <v>5135</v>
      </c>
      <c r="O273" s="8" t="s">
        <v>5135</v>
      </c>
      <c r="P273" s="8" t="s">
        <v>5135</v>
      </c>
      <c r="Q273" s="8" t="s">
        <v>5135</v>
      </c>
      <c r="R273" s="8"/>
      <c r="S273" s="8"/>
      <c r="T273" s="8"/>
      <c r="U273" s="8"/>
      <c r="V273" s="8"/>
      <c r="W273" s="8"/>
      <c r="X273" s="8"/>
      <c r="Y273" s="8"/>
      <c r="Z273" s="8"/>
      <c r="AA273" s="8"/>
      <c r="AB273" s="8"/>
      <c r="AC273" s="8" t="str">
        <f t="shared" si="39"/>
        <v>NO</v>
      </c>
      <c r="AD273" s="8" t="str">
        <f t="shared" si="40"/>
        <v>SD2,,,,,,,,,,,,,</v>
      </c>
      <c r="AE273" s="125"/>
      <c r="AF273" s="8"/>
      <c r="AG273" s="8"/>
      <c r="AH273" s="125" t="s">
        <v>5156</v>
      </c>
      <c r="AI273" s="8" t="s">
        <v>5136</v>
      </c>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t="str">
        <f t="shared" si="38"/>
        <v>SDC2_DATA_3</v>
      </c>
      <c r="CF273" s="8" t="str">
        <f t="shared" si="41"/>
        <v>SDC2_DATA_3</v>
      </c>
      <c r="CG273" s="8" t="str">
        <f t="shared" si="42"/>
        <v>SD2</v>
      </c>
      <c r="CH273" s="8" t="str">
        <f t="shared" si="43"/>
        <v>SD2</v>
      </c>
      <c r="CI273" s="8">
        <v>1</v>
      </c>
      <c r="CJ273" s="8"/>
      <c r="CK273" s="8" t="s">
        <v>5137</v>
      </c>
      <c r="CL273" s="8"/>
      <c r="CM273" s="8"/>
      <c r="CN273" s="8"/>
      <c r="CO273" s="8"/>
      <c r="CP273" s="8"/>
      <c r="CQ273" s="8"/>
      <c r="CR273" s="8"/>
      <c r="CS273" s="8"/>
      <c r="CT273" s="8"/>
      <c r="CU273" s="8"/>
      <c r="CV273" s="8" t="s">
        <v>2011</v>
      </c>
      <c r="CW273" s="117" t="s">
        <v>11395</v>
      </c>
      <c r="CX273" s="2"/>
      <c r="CY273" s="8"/>
      <c r="CZ273" s="8" t="str">
        <f t="shared" si="44"/>
        <v>SDC2_DATA_3</v>
      </c>
      <c r="DA273" s="8" t="str">
        <f t="shared" si="45"/>
        <v>SDC2_DATA_3</v>
      </c>
      <c r="DB273" s="8" t="str">
        <f t="shared" si="46"/>
        <v>SD2</v>
      </c>
      <c r="DC273" s="8" t="str">
        <f t="shared" si="47"/>
        <v>SD2</v>
      </c>
      <c r="DD273" s="8">
        <v>1</v>
      </c>
      <c r="DE273" s="8"/>
      <c r="DF273" s="8" t="s">
        <v>979</v>
      </c>
      <c r="DG273" s="8"/>
      <c r="DH273" s="8"/>
      <c r="DI273" s="8"/>
      <c r="DJ273" s="8"/>
      <c r="DK273" s="8"/>
      <c r="DL273" s="8"/>
      <c r="DM273" s="8"/>
      <c r="DN273" s="8"/>
      <c r="DO273" s="8"/>
      <c r="DP273" s="8"/>
      <c r="DQ273" s="8"/>
      <c r="DR273" s="8"/>
      <c r="DS273" s="8"/>
      <c r="DT273" s="8"/>
    </row>
    <row r="274" spans="1:124" ht="38.25" customHeight="1">
      <c r="A274" s="8"/>
      <c r="B274" s="89">
        <v>271</v>
      </c>
      <c r="C274" s="8" t="s">
        <v>5159</v>
      </c>
      <c r="D274" s="8" t="s">
        <v>5160</v>
      </c>
      <c r="E274" s="8" t="s">
        <v>5159</v>
      </c>
      <c r="F274" s="8" t="s">
        <v>5161</v>
      </c>
      <c r="G274" s="125" t="s">
        <v>5159</v>
      </c>
      <c r="H274" s="8" t="s">
        <v>5162</v>
      </c>
      <c r="I274" s="8" t="s">
        <v>5159</v>
      </c>
      <c r="J274" s="8" t="s">
        <v>5163</v>
      </c>
      <c r="K274" s="8" t="s">
        <v>5159</v>
      </c>
      <c r="L274" s="8" t="s">
        <v>5061</v>
      </c>
      <c r="M274" s="8"/>
      <c r="N274" s="8" t="s">
        <v>4881</v>
      </c>
      <c r="O274" s="8" t="s">
        <v>4881</v>
      </c>
      <c r="P274" s="8" t="s">
        <v>4881</v>
      </c>
      <c r="Q274" s="8" t="s">
        <v>4881</v>
      </c>
      <c r="R274" s="8"/>
      <c r="S274" s="8"/>
      <c r="T274" s="8"/>
      <c r="U274" s="8"/>
      <c r="V274" s="8"/>
      <c r="W274" s="8"/>
      <c r="X274" s="8"/>
      <c r="Y274" s="8"/>
      <c r="Z274" s="8"/>
      <c r="AA274" s="8"/>
      <c r="AB274" s="8"/>
      <c r="AC274" s="8" t="str">
        <f t="shared" si="39"/>
        <v>NO</v>
      </c>
      <c r="AD274" s="8" t="str">
        <f t="shared" si="40"/>
        <v>MISC,,,,,,,,,,,,,</v>
      </c>
      <c r="AE274" s="125"/>
      <c r="AF274" s="8"/>
      <c r="AG274" s="8"/>
      <c r="AH274" s="125" t="s">
        <v>5159</v>
      </c>
      <c r="AI274" s="8" t="s">
        <v>4882</v>
      </c>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t="str">
        <f t="shared" si="38"/>
        <v>SLEEP_CLK</v>
      </c>
      <c r="CF274" s="8" t="str">
        <f t="shared" si="41"/>
        <v>SLEEP_CLK</v>
      </c>
      <c r="CG274" s="8" t="str">
        <f t="shared" si="42"/>
        <v>MISC</v>
      </c>
      <c r="CH274" s="8" t="str">
        <f t="shared" si="43"/>
        <v>MISC</v>
      </c>
      <c r="CI274" s="8">
        <v>1</v>
      </c>
      <c r="CJ274" s="8" t="s">
        <v>980</v>
      </c>
      <c r="CK274" s="8" t="s">
        <v>5164</v>
      </c>
      <c r="CL274" s="8"/>
      <c r="CM274" s="8" t="s">
        <v>5165</v>
      </c>
      <c r="CN274" s="8"/>
      <c r="CO274" s="8"/>
      <c r="CP274" s="8"/>
      <c r="CQ274" s="8"/>
      <c r="CR274" s="8"/>
      <c r="CS274" s="8"/>
      <c r="CT274" s="8"/>
      <c r="CU274" s="8"/>
      <c r="CV274" s="8" t="s">
        <v>12366</v>
      </c>
      <c r="CW274" s="112" t="s">
        <v>12471</v>
      </c>
      <c r="CX274" s="113" t="s">
        <v>12472</v>
      </c>
      <c r="CY274" s="8"/>
      <c r="CZ274" s="8" t="str">
        <f t="shared" si="44"/>
        <v>SLEEP_CLK</v>
      </c>
      <c r="DA274" s="8" t="str">
        <f t="shared" si="45"/>
        <v>SLEEP_CLK</v>
      </c>
      <c r="DB274" s="8" t="str">
        <f t="shared" si="46"/>
        <v>MISC</v>
      </c>
      <c r="DC274" s="8" t="str">
        <f t="shared" si="47"/>
        <v>MISC</v>
      </c>
      <c r="DD274" s="8">
        <v>1</v>
      </c>
      <c r="DE274" s="8" t="s">
        <v>980</v>
      </c>
      <c r="DF274" s="8" t="s">
        <v>981</v>
      </c>
      <c r="DG274" s="8" t="s">
        <v>5165</v>
      </c>
      <c r="DH274" s="8"/>
      <c r="DI274" s="8"/>
      <c r="DJ274" s="8"/>
      <c r="DK274" s="8"/>
      <c r="DL274" s="8"/>
      <c r="DM274" s="8"/>
      <c r="DN274" s="8"/>
      <c r="DO274" s="8"/>
      <c r="DP274" s="8"/>
      <c r="DQ274" s="8"/>
      <c r="DR274" s="8"/>
      <c r="DS274" s="8"/>
      <c r="DT274" s="8"/>
    </row>
    <row r="275" spans="1:124" ht="12.75" customHeight="1">
      <c r="A275" s="8"/>
      <c r="B275" s="89">
        <v>272</v>
      </c>
      <c r="C275" s="8"/>
      <c r="D275" s="8"/>
      <c r="E275" s="8"/>
      <c r="F275" s="8"/>
      <c r="G275" s="125" t="s">
        <v>5166</v>
      </c>
      <c r="H275" s="8" t="s">
        <v>3115</v>
      </c>
      <c r="I275" s="8"/>
      <c r="J275" s="8"/>
      <c r="K275" s="8"/>
      <c r="L275" s="8"/>
      <c r="M275" s="8"/>
      <c r="N275" s="8" t="s">
        <v>4881</v>
      </c>
      <c r="O275" s="8"/>
      <c r="P275" s="8"/>
      <c r="Q275" s="8"/>
      <c r="R275" s="8"/>
      <c r="S275" s="8"/>
      <c r="T275" s="8"/>
      <c r="U275" s="8"/>
      <c r="V275" s="8"/>
      <c r="W275" s="8"/>
      <c r="X275" s="8"/>
      <c r="Y275" s="8"/>
      <c r="Z275" s="8"/>
      <c r="AA275" s="8"/>
      <c r="AB275" s="8"/>
      <c r="AC275" s="8" t="str">
        <f t="shared" si="39"/>
        <v>NO</v>
      </c>
      <c r="AD275" s="8" t="str">
        <f t="shared" si="40"/>
        <v>MISC,,,,,,,,,,,,,</v>
      </c>
      <c r="AE275" s="125"/>
      <c r="AF275" s="8"/>
      <c r="AG275" s="8"/>
      <c r="AH275" s="125" t="s">
        <v>5166</v>
      </c>
      <c r="AI275" s="8" t="s">
        <v>4882</v>
      </c>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t="str">
        <f t="shared" si="38"/>
        <v>SP_ARI_POWER_ALARM</v>
      </c>
      <c r="CF275" s="8" t="str">
        <f t="shared" si="41"/>
        <v>Invalid PM Setting</v>
      </c>
      <c r="CG275" s="8" t="str">
        <f t="shared" si="42"/>
        <v>MISC</v>
      </c>
      <c r="CH275" s="8" t="str">
        <f t="shared" si="43"/>
        <v>Invalid PM Setting</v>
      </c>
      <c r="CI275" s="8"/>
      <c r="CJ275" s="8"/>
      <c r="CK275" s="8"/>
      <c r="CL275" s="8"/>
      <c r="CM275" s="8"/>
      <c r="CN275" s="8"/>
      <c r="CO275" s="8"/>
      <c r="CP275" s="8"/>
      <c r="CQ275" s="8"/>
      <c r="CR275" s="8"/>
      <c r="CS275" s="8"/>
      <c r="CT275" s="8"/>
      <c r="CU275" s="8"/>
      <c r="CV275" s="8"/>
      <c r="CY275" s="8"/>
      <c r="CZ275" s="8" t="str">
        <f t="shared" si="44"/>
        <v>SP_ARI_POWER_ALARM</v>
      </c>
      <c r="DA275" s="8" t="str">
        <f t="shared" si="45"/>
        <v>Invalid PM Setting</v>
      </c>
      <c r="DB275" s="8" t="str">
        <f t="shared" si="46"/>
        <v>MISC</v>
      </c>
      <c r="DC275" s="8" t="str">
        <f t="shared" si="47"/>
        <v>Invalid PM Setting</v>
      </c>
      <c r="DD275" s="8"/>
      <c r="DE275" s="8"/>
      <c r="DF275" s="8"/>
      <c r="DG275" s="8"/>
      <c r="DH275" s="8"/>
      <c r="DI275" s="8"/>
      <c r="DJ275" s="8"/>
      <c r="DK275" s="8"/>
      <c r="DL275" s="8"/>
      <c r="DM275" s="8"/>
      <c r="DN275" s="8"/>
      <c r="DO275" s="8"/>
      <c r="DP275" s="8"/>
      <c r="DQ275" s="8"/>
      <c r="DR275" s="8"/>
      <c r="DS275" s="8"/>
      <c r="DT275" s="8"/>
    </row>
    <row r="276" spans="1:124" ht="25.5">
      <c r="A276" s="8"/>
      <c r="B276" s="89">
        <v>273</v>
      </c>
      <c r="C276" s="8" t="s">
        <v>5167</v>
      </c>
      <c r="D276" s="8" t="s">
        <v>4591</v>
      </c>
      <c r="E276" s="8" t="s">
        <v>5167</v>
      </c>
      <c r="F276" s="8" t="s">
        <v>5168</v>
      </c>
      <c r="G276" s="125" t="s">
        <v>5167</v>
      </c>
      <c r="H276" s="8" t="s">
        <v>5169</v>
      </c>
      <c r="I276" s="8" t="s">
        <v>5167</v>
      </c>
      <c r="J276" s="8" t="s">
        <v>5170</v>
      </c>
      <c r="K276" s="8" t="s">
        <v>5167</v>
      </c>
      <c r="L276" s="8" t="s">
        <v>4591</v>
      </c>
      <c r="M276" s="8"/>
      <c r="N276" s="8" t="s">
        <v>4881</v>
      </c>
      <c r="O276" s="8" t="s">
        <v>4881</v>
      </c>
      <c r="P276" s="8" t="s">
        <v>4881</v>
      </c>
      <c r="Q276" s="8" t="s">
        <v>4881</v>
      </c>
      <c r="R276" s="8"/>
      <c r="S276" s="8"/>
      <c r="T276" s="8"/>
      <c r="U276" s="8"/>
      <c r="V276" s="8"/>
      <c r="W276" s="8"/>
      <c r="X276" s="8"/>
      <c r="Y276" s="8"/>
      <c r="Z276" s="8"/>
      <c r="AA276" s="8"/>
      <c r="AB276" s="8"/>
      <c r="AC276" s="8" t="str">
        <f t="shared" si="39"/>
        <v>NO</v>
      </c>
      <c r="AD276" s="8" t="str">
        <f t="shared" si="40"/>
        <v>JTAG,,,,,,,,,,,,,</v>
      </c>
      <c r="AE276" s="125"/>
      <c r="AF276" s="8"/>
      <c r="AG276" s="8"/>
      <c r="AH276" s="125" t="s">
        <v>5167</v>
      </c>
      <c r="AI276" s="8" t="s">
        <v>5171</v>
      </c>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t="str">
        <f t="shared" si="38"/>
        <v>SRST_N</v>
      </c>
      <c r="CF276" s="8" t="str">
        <f t="shared" si="41"/>
        <v>SRST_N</v>
      </c>
      <c r="CG276" s="8" t="str">
        <f t="shared" si="42"/>
        <v>JTAG</v>
      </c>
      <c r="CH276" s="8" t="str">
        <f t="shared" si="43"/>
        <v>JTAG</v>
      </c>
      <c r="CI276" s="8">
        <v>1</v>
      </c>
      <c r="CJ276" s="8" t="s">
        <v>982</v>
      </c>
      <c r="CK276" s="8" t="s">
        <v>983</v>
      </c>
      <c r="CL276" s="8"/>
      <c r="CM276" s="8" t="s">
        <v>2009</v>
      </c>
      <c r="CN276" s="8"/>
      <c r="CO276" s="8" t="s">
        <v>5172</v>
      </c>
      <c r="CP276" s="8"/>
      <c r="CQ276" s="8" t="s">
        <v>5173</v>
      </c>
      <c r="CR276" s="8"/>
      <c r="CS276" s="8"/>
      <c r="CT276" s="8"/>
      <c r="CU276" s="8"/>
      <c r="CV276" s="8" t="s">
        <v>2011</v>
      </c>
      <c r="CW276" s="112" t="s">
        <v>5174</v>
      </c>
      <c r="CX276" s="2"/>
      <c r="CY276" s="8"/>
      <c r="CZ276" s="8" t="str">
        <f t="shared" si="44"/>
        <v>SRST_N</v>
      </c>
      <c r="DA276" s="8" t="str">
        <f t="shared" si="45"/>
        <v>SRST_N</v>
      </c>
      <c r="DB276" s="8" t="str">
        <f t="shared" si="46"/>
        <v>JTAG</v>
      </c>
      <c r="DC276" s="8" t="str">
        <f t="shared" si="47"/>
        <v>JTAG</v>
      </c>
      <c r="DD276" s="8">
        <v>1</v>
      </c>
      <c r="DE276" s="8" t="s">
        <v>982</v>
      </c>
      <c r="DF276" s="8" t="s">
        <v>983</v>
      </c>
      <c r="DG276" s="8" t="s">
        <v>2009</v>
      </c>
      <c r="DH276" s="8"/>
      <c r="DI276" s="8" t="s">
        <v>5172</v>
      </c>
      <c r="DJ276" s="8"/>
      <c r="DK276" s="8"/>
      <c r="DL276" s="8" t="s">
        <v>5173</v>
      </c>
      <c r="DM276" s="8"/>
      <c r="DN276" s="8"/>
      <c r="DO276" s="8"/>
      <c r="DP276" s="8"/>
      <c r="DQ276" s="8"/>
      <c r="DR276" s="8"/>
      <c r="DS276" s="8"/>
      <c r="DT276" s="8"/>
    </row>
    <row r="277" spans="1:124" ht="25.5" customHeight="1">
      <c r="A277" s="8"/>
      <c r="B277" s="89">
        <v>274</v>
      </c>
      <c r="C277" s="8" t="s">
        <v>5175</v>
      </c>
      <c r="D277" s="8" t="s">
        <v>4603</v>
      </c>
      <c r="E277" s="8" t="s">
        <v>5175</v>
      </c>
      <c r="F277" s="8" t="s">
        <v>5176</v>
      </c>
      <c r="G277" s="125" t="s">
        <v>5175</v>
      </c>
      <c r="H277" s="8" t="s">
        <v>3081</v>
      </c>
      <c r="I277" s="8" t="s">
        <v>5175</v>
      </c>
      <c r="J277" s="8" t="s">
        <v>5177</v>
      </c>
      <c r="K277" s="8" t="s">
        <v>5175</v>
      </c>
      <c r="L277" s="8" t="s">
        <v>4603</v>
      </c>
      <c r="M277" s="8"/>
      <c r="N277" s="8" t="s">
        <v>4881</v>
      </c>
      <c r="O277" s="8" t="s">
        <v>4881</v>
      </c>
      <c r="P277" s="8" t="s">
        <v>4881</v>
      </c>
      <c r="Q277" s="8" t="s">
        <v>4881</v>
      </c>
      <c r="R277" s="8"/>
      <c r="S277" s="8"/>
      <c r="T277" s="8"/>
      <c r="U277" s="8"/>
      <c r="V277" s="8"/>
      <c r="W277" s="8"/>
      <c r="X277" s="8"/>
      <c r="Y277" s="8"/>
      <c r="Z277" s="8"/>
      <c r="AA277" s="8"/>
      <c r="AB277" s="8"/>
      <c r="AC277" s="8" t="str">
        <f t="shared" si="39"/>
        <v>NO</v>
      </c>
      <c r="AD277" s="8" t="str">
        <f t="shared" si="40"/>
        <v>JTAG,,,,,,,,,,,,,</v>
      </c>
      <c r="AE277" s="125"/>
      <c r="AF277" s="8"/>
      <c r="AG277" s="8"/>
      <c r="AH277" s="125" t="s">
        <v>5175</v>
      </c>
      <c r="AI277" s="8" t="s">
        <v>5171</v>
      </c>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t="str">
        <f t="shared" si="38"/>
        <v>TCK</v>
      </c>
      <c r="CF277" s="8" t="str">
        <f t="shared" si="41"/>
        <v>TCK</v>
      </c>
      <c r="CG277" s="8" t="str">
        <f t="shared" si="42"/>
        <v>JTAG</v>
      </c>
      <c r="CH277" s="8" t="str">
        <f t="shared" si="43"/>
        <v>JTAG</v>
      </c>
      <c r="CI277" s="8">
        <v>1</v>
      </c>
      <c r="CJ277" s="8" t="s">
        <v>984</v>
      </c>
      <c r="CK277" s="8" t="s">
        <v>983</v>
      </c>
      <c r="CL277" s="8"/>
      <c r="CM277" s="8" t="s">
        <v>2009</v>
      </c>
      <c r="CN277" s="8"/>
      <c r="CO277" s="8" t="s">
        <v>5172</v>
      </c>
      <c r="CP277" s="8"/>
      <c r="CQ277" s="8" t="s">
        <v>5173</v>
      </c>
      <c r="CR277" s="8"/>
      <c r="CS277" s="8"/>
      <c r="CT277" s="8"/>
      <c r="CU277" s="8"/>
      <c r="CV277" s="8" t="s">
        <v>2011</v>
      </c>
      <c r="CW277" s="112" t="s">
        <v>5178</v>
      </c>
      <c r="CX277" s="113" t="s">
        <v>5179</v>
      </c>
      <c r="CY277" s="8"/>
      <c r="CZ277" s="8" t="str">
        <f t="shared" si="44"/>
        <v>TCK</v>
      </c>
      <c r="DA277" s="8" t="str">
        <f t="shared" si="45"/>
        <v>TCK</v>
      </c>
      <c r="DB277" s="8" t="str">
        <f t="shared" si="46"/>
        <v>JTAG</v>
      </c>
      <c r="DC277" s="8" t="str">
        <f t="shared" si="47"/>
        <v>JTAG</v>
      </c>
      <c r="DD277" s="8">
        <v>1</v>
      </c>
      <c r="DE277" s="8" t="s">
        <v>984</v>
      </c>
      <c r="DF277" s="8" t="s">
        <v>983</v>
      </c>
      <c r="DG277" s="8" t="s">
        <v>2009</v>
      </c>
      <c r="DH277" s="8"/>
      <c r="DI277" s="8" t="s">
        <v>5172</v>
      </c>
      <c r="DJ277" s="8"/>
      <c r="DK277" s="8"/>
      <c r="DL277" s="8" t="s">
        <v>5173</v>
      </c>
      <c r="DM277" s="8"/>
      <c r="DN277" s="8"/>
      <c r="DO277" s="8"/>
      <c r="DP277" s="8"/>
      <c r="DQ277" s="8"/>
      <c r="DR277" s="8"/>
      <c r="DS277" s="8"/>
      <c r="DT277" s="8"/>
    </row>
    <row r="278" spans="1:124" ht="25.5" customHeight="1">
      <c r="A278" s="8"/>
      <c r="B278" s="89">
        <v>275</v>
      </c>
      <c r="C278" s="8" t="s">
        <v>5180</v>
      </c>
      <c r="D278" s="8" t="s">
        <v>4636</v>
      </c>
      <c r="E278" s="8" t="s">
        <v>5180</v>
      </c>
      <c r="F278" s="8" t="s">
        <v>5181</v>
      </c>
      <c r="G278" s="125" t="s">
        <v>5180</v>
      </c>
      <c r="H278" s="8" t="s">
        <v>3383</v>
      </c>
      <c r="I278" s="8" t="s">
        <v>5180</v>
      </c>
      <c r="J278" s="8" t="s">
        <v>5182</v>
      </c>
      <c r="K278" s="8" t="s">
        <v>5180</v>
      </c>
      <c r="L278" s="8" t="s">
        <v>4636</v>
      </c>
      <c r="M278" s="8"/>
      <c r="N278" s="8" t="s">
        <v>4881</v>
      </c>
      <c r="O278" s="8" t="s">
        <v>4881</v>
      </c>
      <c r="P278" s="8" t="s">
        <v>4881</v>
      </c>
      <c r="Q278" s="8" t="s">
        <v>4881</v>
      </c>
      <c r="R278" s="8"/>
      <c r="S278" s="8"/>
      <c r="T278" s="8"/>
      <c r="U278" s="8"/>
      <c r="V278" s="8"/>
      <c r="W278" s="8"/>
      <c r="X278" s="8"/>
      <c r="Y278" s="8"/>
      <c r="Z278" s="8"/>
      <c r="AA278" s="8"/>
      <c r="AB278" s="8"/>
      <c r="AC278" s="8" t="str">
        <f t="shared" si="39"/>
        <v>NO</v>
      </c>
      <c r="AD278" s="8" t="str">
        <f t="shared" si="40"/>
        <v>JTAG,,,,,,,,,,,,,</v>
      </c>
      <c r="AE278" s="125"/>
      <c r="AF278" s="8"/>
      <c r="AG278" s="8"/>
      <c r="AH278" s="125" t="s">
        <v>5180</v>
      </c>
      <c r="AI278" s="8" t="s">
        <v>5171</v>
      </c>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t="str">
        <f t="shared" si="38"/>
        <v>TDI</v>
      </c>
      <c r="CF278" s="8" t="str">
        <f t="shared" si="41"/>
        <v>TDI</v>
      </c>
      <c r="CG278" s="8" t="str">
        <f t="shared" si="42"/>
        <v>JTAG</v>
      </c>
      <c r="CH278" s="8" t="str">
        <f t="shared" si="43"/>
        <v>JTAG</v>
      </c>
      <c r="CI278" s="8">
        <v>1</v>
      </c>
      <c r="CJ278" s="8" t="s">
        <v>985</v>
      </c>
      <c r="CK278" s="8" t="s">
        <v>983</v>
      </c>
      <c r="CL278" s="8"/>
      <c r="CM278" s="8" t="s">
        <v>2009</v>
      </c>
      <c r="CN278" s="8"/>
      <c r="CO278" s="8" t="s">
        <v>5172</v>
      </c>
      <c r="CP278" s="8"/>
      <c r="CQ278" s="8" t="s">
        <v>5173</v>
      </c>
      <c r="CR278" s="8"/>
      <c r="CS278" s="8"/>
      <c r="CT278" s="8"/>
      <c r="CU278" s="8"/>
      <c r="CV278" s="8" t="s">
        <v>2011</v>
      </c>
      <c r="CW278" s="112" t="s">
        <v>5183</v>
      </c>
      <c r="CX278" s="113" t="s">
        <v>5184</v>
      </c>
      <c r="CY278" s="8"/>
      <c r="CZ278" s="8" t="str">
        <f t="shared" si="44"/>
        <v>TDI</v>
      </c>
      <c r="DA278" s="8" t="str">
        <f t="shared" si="45"/>
        <v>TDI</v>
      </c>
      <c r="DB278" s="8" t="str">
        <f t="shared" si="46"/>
        <v>JTAG</v>
      </c>
      <c r="DC278" s="8" t="str">
        <f t="shared" si="47"/>
        <v>JTAG</v>
      </c>
      <c r="DD278" s="8">
        <v>1</v>
      </c>
      <c r="DE278" s="8" t="s">
        <v>985</v>
      </c>
      <c r="DF278" s="8" t="s">
        <v>983</v>
      </c>
      <c r="DG278" s="8" t="s">
        <v>2009</v>
      </c>
      <c r="DH278" s="8"/>
      <c r="DI278" s="8" t="s">
        <v>5172</v>
      </c>
      <c r="DJ278" s="8"/>
      <c r="DK278" s="8"/>
      <c r="DL278" s="8" t="s">
        <v>5173</v>
      </c>
      <c r="DM278" s="8"/>
      <c r="DN278" s="8"/>
      <c r="DO278" s="8"/>
      <c r="DP278" s="8"/>
      <c r="DQ278" s="8"/>
      <c r="DR278" s="8"/>
      <c r="DS278" s="8"/>
      <c r="DT278" s="8"/>
    </row>
    <row r="279" spans="1:124" ht="12.75" customHeight="1">
      <c r="A279" s="8"/>
      <c r="B279" s="89">
        <v>276</v>
      </c>
      <c r="C279" s="8" t="s">
        <v>5185</v>
      </c>
      <c r="D279" s="8" t="s">
        <v>5186</v>
      </c>
      <c r="E279" s="8" t="s">
        <v>5185</v>
      </c>
      <c r="F279" s="8" t="s">
        <v>5187</v>
      </c>
      <c r="G279" s="125" t="s">
        <v>5185</v>
      </c>
      <c r="H279" s="8" t="s">
        <v>3857</v>
      </c>
      <c r="I279" s="8" t="s">
        <v>5185</v>
      </c>
      <c r="J279" s="8" t="s">
        <v>5188</v>
      </c>
      <c r="K279" s="8" t="s">
        <v>5185</v>
      </c>
      <c r="L279" s="8" t="s">
        <v>5186</v>
      </c>
      <c r="M279" s="8"/>
      <c r="N279" s="8" t="s">
        <v>4881</v>
      </c>
      <c r="O279" s="8" t="s">
        <v>4881</v>
      </c>
      <c r="P279" s="8" t="s">
        <v>4881</v>
      </c>
      <c r="Q279" s="8" t="s">
        <v>4881</v>
      </c>
      <c r="R279" s="8"/>
      <c r="S279" s="8"/>
      <c r="T279" s="8"/>
      <c r="U279" s="8"/>
      <c r="V279" s="8"/>
      <c r="W279" s="8"/>
      <c r="X279" s="8"/>
      <c r="Y279" s="8"/>
      <c r="Z279" s="8"/>
      <c r="AA279" s="8"/>
      <c r="AB279" s="8"/>
      <c r="AC279" s="8" t="str">
        <f t="shared" si="39"/>
        <v>NO</v>
      </c>
      <c r="AD279" s="8" t="str">
        <f t="shared" si="40"/>
        <v>JTAG,,,,,,,,,,,,,</v>
      </c>
      <c r="AE279" s="125"/>
      <c r="AF279" s="8"/>
      <c r="AG279" s="8"/>
      <c r="AH279" s="125" t="s">
        <v>5185</v>
      </c>
      <c r="AI279" s="8" t="s">
        <v>5171</v>
      </c>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t="str">
        <f t="shared" si="38"/>
        <v>TDO</v>
      </c>
      <c r="CF279" s="8" t="str">
        <f t="shared" si="41"/>
        <v>TDO</v>
      </c>
      <c r="CG279" s="8" t="str">
        <f t="shared" si="42"/>
        <v>JTAG</v>
      </c>
      <c r="CH279" s="8" t="str">
        <f t="shared" si="43"/>
        <v>JTAG</v>
      </c>
      <c r="CI279" s="8">
        <v>1</v>
      </c>
      <c r="CJ279" s="8" t="s">
        <v>986</v>
      </c>
      <c r="CK279" s="8" t="s">
        <v>983</v>
      </c>
      <c r="CL279" s="8"/>
      <c r="CM279" s="8" t="s">
        <v>2009</v>
      </c>
      <c r="CN279" s="8"/>
      <c r="CO279" s="8" t="s">
        <v>5172</v>
      </c>
      <c r="CP279" s="8"/>
      <c r="CQ279" s="8" t="s">
        <v>5189</v>
      </c>
      <c r="CR279" s="8"/>
      <c r="CS279" s="8"/>
      <c r="CT279" s="8"/>
      <c r="CU279" s="8"/>
      <c r="CV279" s="8" t="s">
        <v>2011</v>
      </c>
      <c r="CW279" s="112" t="s">
        <v>5190</v>
      </c>
      <c r="CX279" s="2"/>
      <c r="CY279" s="8"/>
      <c r="CZ279" s="8" t="str">
        <f t="shared" si="44"/>
        <v>TDO</v>
      </c>
      <c r="DA279" s="8" t="str">
        <f t="shared" si="45"/>
        <v>TDO</v>
      </c>
      <c r="DB279" s="8" t="str">
        <f t="shared" si="46"/>
        <v>JTAG</v>
      </c>
      <c r="DC279" s="8" t="str">
        <f t="shared" si="47"/>
        <v>JTAG</v>
      </c>
      <c r="DD279" s="8">
        <v>1</v>
      </c>
      <c r="DE279" s="8" t="s">
        <v>986</v>
      </c>
      <c r="DF279" s="8" t="s">
        <v>983</v>
      </c>
      <c r="DG279" s="8" t="s">
        <v>2009</v>
      </c>
      <c r="DH279" s="8"/>
      <c r="DI279" s="8" t="s">
        <v>5172</v>
      </c>
      <c r="DJ279" s="8"/>
      <c r="DK279" s="8"/>
      <c r="DL279" s="8" t="s">
        <v>5189</v>
      </c>
      <c r="DM279" s="8"/>
      <c r="DN279" s="8"/>
      <c r="DO279" s="8"/>
      <c r="DP279" s="8"/>
      <c r="DQ279" s="8"/>
      <c r="DR279" s="8"/>
      <c r="DS279" s="8"/>
      <c r="DT279" s="8"/>
    </row>
    <row r="280" spans="1:124" ht="49.5">
      <c r="A280" s="8"/>
      <c r="B280" s="89">
        <v>277</v>
      </c>
      <c r="C280" s="8" t="s">
        <v>5191</v>
      </c>
      <c r="D280" s="8" t="s">
        <v>4678</v>
      </c>
      <c r="E280" s="8" t="s">
        <v>5191</v>
      </c>
      <c r="F280" s="8" t="s">
        <v>5192</v>
      </c>
      <c r="G280" s="125" t="s">
        <v>5191</v>
      </c>
      <c r="H280" s="8" t="s">
        <v>3911</v>
      </c>
      <c r="I280" s="8" t="s">
        <v>5191</v>
      </c>
      <c r="J280" s="8" t="s">
        <v>5193</v>
      </c>
      <c r="K280" s="8" t="s">
        <v>5191</v>
      </c>
      <c r="L280" s="8" t="s">
        <v>4678</v>
      </c>
      <c r="M280" s="8"/>
      <c r="N280" s="8" t="s">
        <v>4881</v>
      </c>
      <c r="O280" s="8" t="s">
        <v>4881</v>
      </c>
      <c r="P280" s="8" t="s">
        <v>4881</v>
      </c>
      <c r="Q280" s="8" t="s">
        <v>4881</v>
      </c>
      <c r="R280" s="8"/>
      <c r="S280" s="8"/>
      <c r="T280" s="8"/>
      <c r="U280" s="8"/>
      <c r="V280" s="8"/>
      <c r="W280" s="8"/>
      <c r="X280" s="8"/>
      <c r="Y280" s="8"/>
      <c r="Z280" s="8"/>
      <c r="AA280" s="8"/>
      <c r="AB280" s="8"/>
      <c r="AC280" s="8" t="str">
        <f t="shared" si="39"/>
        <v>NO</v>
      </c>
      <c r="AD280" s="8" t="str">
        <f t="shared" si="40"/>
        <v>JTAG,,,,,,,,,,,,,</v>
      </c>
      <c r="AE280" s="125"/>
      <c r="AF280" s="8"/>
      <c r="AG280" s="8"/>
      <c r="AH280" s="125" t="s">
        <v>5191</v>
      </c>
      <c r="AI280" s="8" t="s">
        <v>5171</v>
      </c>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t="str">
        <f t="shared" si="38"/>
        <v>TMS</v>
      </c>
      <c r="CF280" s="8" t="str">
        <f t="shared" si="41"/>
        <v>TMS</v>
      </c>
      <c r="CG280" s="8" t="str">
        <f t="shared" si="42"/>
        <v>JTAG</v>
      </c>
      <c r="CH280" s="8" t="str">
        <f t="shared" si="43"/>
        <v>JTAG</v>
      </c>
      <c r="CI280" s="8">
        <v>1</v>
      </c>
      <c r="CJ280" s="8" t="s">
        <v>987</v>
      </c>
      <c r="CK280" s="8" t="s">
        <v>983</v>
      </c>
      <c r="CL280" s="8"/>
      <c r="CM280" s="8" t="s">
        <v>2009</v>
      </c>
      <c r="CN280" s="8"/>
      <c r="CO280" s="8" t="s">
        <v>5172</v>
      </c>
      <c r="CP280" s="8"/>
      <c r="CQ280" s="8" t="s">
        <v>5173</v>
      </c>
      <c r="CR280" s="8"/>
      <c r="CS280" s="8"/>
      <c r="CT280" s="8"/>
      <c r="CU280" s="8"/>
      <c r="CV280" s="8" t="s">
        <v>2011</v>
      </c>
      <c r="CW280" s="112" t="s">
        <v>5194</v>
      </c>
      <c r="CX280" s="113" t="s">
        <v>5195</v>
      </c>
      <c r="CY280" s="8"/>
      <c r="CZ280" s="8" t="str">
        <f t="shared" si="44"/>
        <v>TMS</v>
      </c>
      <c r="DA280" s="8" t="str">
        <f t="shared" si="45"/>
        <v>TMS</v>
      </c>
      <c r="DB280" s="8" t="str">
        <f t="shared" si="46"/>
        <v>JTAG</v>
      </c>
      <c r="DC280" s="8" t="str">
        <f t="shared" si="47"/>
        <v>JTAG</v>
      </c>
      <c r="DD280" s="8">
        <v>1</v>
      </c>
      <c r="DE280" s="8" t="s">
        <v>987</v>
      </c>
      <c r="DF280" s="8" t="s">
        <v>983</v>
      </c>
      <c r="DG280" s="8" t="s">
        <v>2009</v>
      </c>
      <c r="DH280" s="8"/>
      <c r="DI280" s="8" t="s">
        <v>5172</v>
      </c>
      <c r="DJ280" s="8"/>
      <c r="DK280" s="8"/>
      <c r="DL280" s="8" t="s">
        <v>5173</v>
      </c>
      <c r="DM280" s="8"/>
      <c r="DN280" s="8"/>
      <c r="DO280" s="8"/>
      <c r="DP280" s="8"/>
      <c r="DQ280" s="8"/>
      <c r="DR280" s="8"/>
      <c r="DS280" s="8"/>
      <c r="DT280" s="8"/>
    </row>
    <row r="281" spans="1:124" ht="25.5" customHeight="1">
      <c r="A281" s="8"/>
      <c r="B281" s="89">
        <v>278</v>
      </c>
      <c r="C281" s="8" t="s">
        <v>5196</v>
      </c>
      <c r="D281" s="8" t="s">
        <v>4624</v>
      </c>
      <c r="E281" s="8" t="s">
        <v>5196</v>
      </c>
      <c r="F281" s="8" t="s">
        <v>5197</v>
      </c>
      <c r="G281" s="125" t="s">
        <v>5196</v>
      </c>
      <c r="H281" s="8" t="s">
        <v>5128</v>
      </c>
      <c r="I281" s="8" t="s">
        <v>5196</v>
      </c>
      <c r="J281" s="8" t="s">
        <v>5198</v>
      </c>
      <c r="K281" s="8" t="s">
        <v>5196</v>
      </c>
      <c r="L281" s="8" t="s">
        <v>4624</v>
      </c>
      <c r="M281" s="8"/>
      <c r="N281" s="8" t="s">
        <v>4881</v>
      </c>
      <c r="O281" s="8" t="s">
        <v>4881</v>
      </c>
      <c r="P281" s="8" t="s">
        <v>4881</v>
      </c>
      <c r="Q281" s="8" t="s">
        <v>4881</v>
      </c>
      <c r="R281" s="8"/>
      <c r="S281" s="8"/>
      <c r="T281" s="8"/>
      <c r="U281" s="8"/>
      <c r="V281" s="8"/>
      <c r="W281" s="8"/>
      <c r="X281" s="8"/>
      <c r="Y281" s="8"/>
      <c r="Z281" s="8"/>
      <c r="AA281" s="8"/>
      <c r="AB281" s="8"/>
      <c r="AC281" s="8" t="str">
        <f t="shared" si="39"/>
        <v>NO</v>
      </c>
      <c r="AD281" s="8" t="str">
        <f t="shared" si="40"/>
        <v>JTAG,,,,,,,,,,,,,</v>
      </c>
      <c r="AE281" s="125"/>
      <c r="AF281" s="8"/>
      <c r="AG281" s="8"/>
      <c r="AH281" s="125" t="s">
        <v>5196</v>
      </c>
      <c r="AI281" s="8" t="s">
        <v>5171</v>
      </c>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t="str">
        <f t="shared" si="38"/>
        <v>TRST_N</v>
      </c>
      <c r="CF281" s="8" t="str">
        <f t="shared" si="41"/>
        <v>TRST_N</v>
      </c>
      <c r="CG281" s="8" t="str">
        <f t="shared" si="42"/>
        <v>JTAG</v>
      </c>
      <c r="CH281" s="8" t="str">
        <f t="shared" si="43"/>
        <v>JTAG</v>
      </c>
      <c r="CI281" s="8">
        <v>1</v>
      </c>
      <c r="CJ281" s="8" t="s">
        <v>988</v>
      </c>
      <c r="CK281" s="8" t="s">
        <v>983</v>
      </c>
      <c r="CL281" s="8"/>
      <c r="CM281" s="8" t="s">
        <v>2009</v>
      </c>
      <c r="CN281" s="8"/>
      <c r="CO281" s="8" t="s">
        <v>5172</v>
      </c>
      <c r="CP281" s="8"/>
      <c r="CQ281" s="8" t="s">
        <v>5173</v>
      </c>
      <c r="CR281" s="8"/>
      <c r="CS281" s="8"/>
      <c r="CT281" s="8"/>
      <c r="CU281" s="8"/>
      <c r="CV281" s="8" t="s">
        <v>2011</v>
      </c>
      <c r="CW281" s="112" t="s">
        <v>5199</v>
      </c>
      <c r="CX281" s="113" t="s">
        <v>5200</v>
      </c>
      <c r="CY281" s="8"/>
      <c r="CZ281" s="8" t="str">
        <f t="shared" si="44"/>
        <v>TRST_N</v>
      </c>
      <c r="DA281" s="8" t="str">
        <f t="shared" si="45"/>
        <v>TRST_N</v>
      </c>
      <c r="DB281" s="8" t="str">
        <f t="shared" si="46"/>
        <v>JTAG</v>
      </c>
      <c r="DC281" s="8" t="str">
        <f t="shared" si="47"/>
        <v>JTAG</v>
      </c>
      <c r="DD281" s="8">
        <v>1</v>
      </c>
      <c r="DE281" s="8" t="s">
        <v>988</v>
      </c>
      <c r="DF281" s="8" t="s">
        <v>983</v>
      </c>
      <c r="DG281" s="8" t="s">
        <v>2009</v>
      </c>
      <c r="DH281" s="8"/>
      <c r="DI281" s="8" t="s">
        <v>5172</v>
      </c>
      <c r="DJ281" s="8"/>
      <c r="DK281" s="8"/>
      <c r="DL281" s="8" t="s">
        <v>5173</v>
      </c>
      <c r="DM281" s="8"/>
      <c r="DN281" s="8"/>
      <c r="DO281" s="8"/>
      <c r="DP281" s="8"/>
      <c r="DQ281" s="8"/>
      <c r="DR281" s="8"/>
      <c r="DS281" s="8"/>
      <c r="DT281" s="8"/>
    </row>
    <row r="282" spans="1:124" ht="25.5">
      <c r="A282" s="8"/>
      <c r="B282" s="89">
        <v>279</v>
      </c>
      <c r="C282" s="8" t="s">
        <v>5201</v>
      </c>
      <c r="D282" s="8" t="s">
        <v>4372</v>
      </c>
      <c r="E282" s="8" t="s">
        <v>5201</v>
      </c>
      <c r="F282" s="8" t="s">
        <v>3068</v>
      </c>
      <c r="G282" s="8" t="s">
        <v>5202</v>
      </c>
      <c r="H282" s="8" t="s">
        <v>5203</v>
      </c>
      <c r="I282" s="8" t="s">
        <v>5204</v>
      </c>
      <c r="J282" s="8" t="s">
        <v>5205</v>
      </c>
      <c r="K282" s="8" t="s">
        <v>5201</v>
      </c>
      <c r="L282" s="8" t="s">
        <v>4372</v>
      </c>
      <c r="M282" s="8"/>
      <c r="N282" s="8" t="s">
        <v>5135</v>
      </c>
      <c r="O282" s="8" t="s">
        <v>5135</v>
      </c>
      <c r="P282" s="8" t="s">
        <v>5135</v>
      </c>
      <c r="Q282" s="8" t="s">
        <v>5135</v>
      </c>
      <c r="R282" s="8"/>
      <c r="S282" s="8"/>
      <c r="T282" s="8"/>
      <c r="U282" s="8"/>
      <c r="V282" s="8"/>
      <c r="W282" s="8"/>
      <c r="X282" s="8"/>
      <c r="Y282" s="8"/>
      <c r="Z282" s="8"/>
      <c r="AA282" s="8"/>
      <c r="AB282" s="8"/>
      <c r="AC282" s="8" t="str">
        <f t="shared" si="39"/>
        <v>NO</v>
      </c>
      <c r="AD282" s="8" t="str">
        <f t="shared" si="40"/>
        <v>UFS1,,,,,,,,,,,,,</v>
      </c>
      <c r="AE282" s="8"/>
      <c r="AF282" s="8"/>
      <c r="AG282" s="8"/>
      <c r="AH282" s="8" t="s">
        <v>5201</v>
      </c>
      <c r="AI282" s="8" t="s">
        <v>990</v>
      </c>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t="str">
        <f t="shared" si="38"/>
        <v>UFS1_L0_RX_M</v>
      </c>
      <c r="CF282" s="8" t="str">
        <f t="shared" si="41"/>
        <v>UFS1_L0_RX_M</v>
      </c>
      <c r="CG282" s="8" t="str">
        <f t="shared" si="42"/>
        <v>UFS1</v>
      </c>
      <c r="CH282" s="8" t="str">
        <f t="shared" si="43"/>
        <v>UFS1</v>
      </c>
      <c r="CI282" s="8">
        <v>1</v>
      </c>
      <c r="CJ282" s="8" t="s">
        <v>989</v>
      </c>
      <c r="CK282" s="8" t="s">
        <v>990</v>
      </c>
      <c r="CL282" s="8"/>
      <c r="CM282" s="8" t="s">
        <v>2009</v>
      </c>
      <c r="CN282" s="8"/>
      <c r="CO282" s="8" t="s">
        <v>5206</v>
      </c>
      <c r="CP282" s="8"/>
      <c r="CQ282" s="8" t="s">
        <v>5173</v>
      </c>
      <c r="CR282" s="8"/>
      <c r="CS282" s="8"/>
      <c r="CT282" s="8"/>
      <c r="CU282" s="8"/>
      <c r="CV282" s="8" t="s">
        <v>2011</v>
      </c>
      <c r="CW282" s="112" t="s">
        <v>5207</v>
      </c>
      <c r="CX282" s="2"/>
      <c r="CY282" s="8"/>
      <c r="CZ282" s="8" t="str">
        <f t="shared" si="44"/>
        <v>UFS1_L0_RX_M</v>
      </c>
      <c r="DA282" s="8" t="str">
        <f t="shared" si="45"/>
        <v>UFS1_L0_RX_M</v>
      </c>
      <c r="DB282" s="8" t="str">
        <f t="shared" si="46"/>
        <v>UFS1</v>
      </c>
      <c r="DC282" s="8" t="str">
        <f t="shared" si="47"/>
        <v>UFS1</v>
      </c>
      <c r="DD282" s="8">
        <v>1</v>
      </c>
      <c r="DE282" s="8" t="s">
        <v>989</v>
      </c>
      <c r="DF282" s="8" t="s">
        <v>990</v>
      </c>
      <c r="DG282" s="8" t="s">
        <v>2009</v>
      </c>
      <c r="DH282" s="8"/>
      <c r="DI282" s="8" t="s">
        <v>5206</v>
      </c>
      <c r="DJ282" s="8"/>
      <c r="DK282" s="8"/>
      <c r="DL282" s="8" t="s">
        <v>5173</v>
      </c>
      <c r="DM282" s="8"/>
      <c r="DN282" s="8"/>
      <c r="DO282" s="8"/>
      <c r="DP282" s="8"/>
      <c r="DQ282" s="8"/>
      <c r="DR282" s="8"/>
      <c r="DS282" s="8"/>
      <c r="DT282" s="8"/>
    </row>
    <row r="283" spans="1:124" ht="25.5">
      <c r="A283" s="8"/>
      <c r="B283" s="89">
        <v>280</v>
      </c>
      <c r="C283" s="8" t="s">
        <v>5208</v>
      </c>
      <c r="D283" s="8" t="s">
        <v>5209</v>
      </c>
      <c r="E283" s="8" t="s">
        <v>5208</v>
      </c>
      <c r="F283" s="8" t="s">
        <v>5210</v>
      </c>
      <c r="G283" s="8" t="s">
        <v>5211</v>
      </c>
      <c r="H283" s="8" t="s">
        <v>5212</v>
      </c>
      <c r="I283" s="8" t="s">
        <v>5213</v>
      </c>
      <c r="J283" s="8" t="s">
        <v>5086</v>
      </c>
      <c r="K283" s="8" t="s">
        <v>5208</v>
      </c>
      <c r="L283" s="8" t="s">
        <v>5209</v>
      </c>
      <c r="M283" s="8"/>
      <c r="N283" s="8" t="s">
        <v>5135</v>
      </c>
      <c r="O283" s="8" t="s">
        <v>5135</v>
      </c>
      <c r="P283" s="8" t="s">
        <v>5135</v>
      </c>
      <c r="Q283" s="8" t="s">
        <v>5135</v>
      </c>
      <c r="R283" s="8"/>
      <c r="S283" s="8"/>
      <c r="T283" s="8"/>
      <c r="U283" s="8"/>
      <c r="V283" s="8"/>
      <c r="W283" s="8"/>
      <c r="X283" s="8"/>
      <c r="Y283" s="8"/>
      <c r="Z283" s="8"/>
      <c r="AA283" s="8"/>
      <c r="AB283" s="8"/>
      <c r="AC283" s="8" t="str">
        <f t="shared" si="39"/>
        <v>NO</v>
      </c>
      <c r="AD283" s="8" t="str">
        <f t="shared" si="40"/>
        <v>UFS1,,,,,,,,,,,,,</v>
      </c>
      <c r="AE283" s="8"/>
      <c r="AF283" s="8"/>
      <c r="AG283" s="8"/>
      <c r="AH283" s="8" t="s">
        <v>5208</v>
      </c>
      <c r="AI283" s="8" t="s">
        <v>990</v>
      </c>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t="str">
        <f t="shared" si="38"/>
        <v>UFS1_L0_RX_P</v>
      </c>
      <c r="CF283" s="8" t="str">
        <f t="shared" si="41"/>
        <v>UFS1_L0_RX_P</v>
      </c>
      <c r="CG283" s="8" t="str">
        <f t="shared" si="42"/>
        <v>UFS1</v>
      </c>
      <c r="CH283" s="8" t="str">
        <f t="shared" si="43"/>
        <v>UFS1</v>
      </c>
      <c r="CI283" s="8">
        <v>1</v>
      </c>
      <c r="CJ283" s="8" t="s">
        <v>991</v>
      </c>
      <c r="CK283" s="8" t="s">
        <v>990</v>
      </c>
      <c r="CL283" s="8"/>
      <c r="CM283" s="8" t="s">
        <v>2009</v>
      </c>
      <c r="CN283" s="8"/>
      <c r="CO283" s="8" t="s">
        <v>5206</v>
      </c>
      <c r="CP283" s="8"/>
      <c r="CQ283" s="8" t="s">
        <v>5173</v>
      </c>
      <c r="CR283" s="8"/>
      <c r="CS283" s="8"/>
      <c r="CT283" s="8"/>
      <c r="CU283" s="8"/>
      <c r="CV283" s="8" t="s">
        <v>2011</v>
      </c>
      <c r="CW283" s="112" t="s">
        <v>5214</v>
      </c>
      <c r="CX283" s="2"/>
      <c r="CY283" s="8"/>
      <c r="CZ283" s="8" t="str">
        <f t="shared" si="44"/>
        <v>UFS1_L0_RX_P</v>
      </c>
      <c r="DA283" s="8" t="str">
        <f t="shared" si="45"/>
        <v>UFS1_L0_RX_P</v>
      </c>
      <c r="DB283" s="8" t="str">
        <f t="shared" si="46"/>
        <v>UFS1</v>
      </c>
      <c r="DC283" s="8" t="str">
        <f t="shared" si="47"/>
        <v>UFS1</v>
      </c>
      <c r="DD283" s="8">
        <v>1</v>
      </c>
      <c r="DE283" s="8" t="s">
        <v>991</v>
      </c>
      <c r="DF283" s="8" t="s">
        <v>990</v>
      </c>
      <c r="DG283" s="8" t="s">
        <v>2009</v>
      </c>
      <c r="DH283" s="8"/>
      <c r="DI283" s="8" t="s">
        <v>5206</v>
      </c>
      <c r="DJ283" s="8"/>
      <c r="DK283" s="8"/>
      <c r="DL283" s="8" t="s">
        <v>5173</v>
      </c>
      <c r="DM283" s="8"/>
      <c r="DN283" s="8"/>
      <c r="DO283" s="8"/>
      <c r="DP283" s="8"/>
      <c r="DQ283" s="8"/>
      <c r="DR283" s="8"/>
      <c r="DS283" s="8"/>
      <c r="DT283" s="8"/>
    </row>
    <row r="284" spans="1:124" ht="25.5">
      <c r="A284" s="8"/>
      <c r="B284" s="89">
        <v>281</v>
      </c>
      <c r="C284" s="8" t="s">
        <v>5215</v>
      </c>
      <c r="D284" s="8" t="s">
        <v>5216</v>
      </c>
      <c r="E284" s="8" t="s">
        <v>5215</v>
      </c>
      <c r="F284" s="8" t="s">
        <v>3318</v>
      </c>
      <c r="G284" s="8" t="s">
        <v>5217</v>
      </c>
      <c r="H284" s="8" t="s">
        <v>5218</v>
      </c>
      <c r="I284" s="8" t="s">
        <v>5219</v>
      </c>
      <c r="J284" s="8" t="s">
        <v>5220</v>
      </c>
      <c r="K284" s="8" t="s">
        <v>5215</v>
      </c>
      <c r="L284" s="8" t="s">
        <v>5221</v>
      </c>
      <c r="M284" s="8"/>
      <c r="N284" s="8" t="s">
        <v>5135</v>
      </c>
      <c r="O284" s="8" t="s">
        <v>5135</v>
      </c>
      <c r="P284" s="8" t="s">
        <v>5135</v>
      </c>
      <c r="Q284" s="8" t="s">
        <v>5135</v>
      </c>
      <c r="R284" s="8"/>
      <c r="S284" s="8"/>
      <c r="T284" s="8"/>
      <c r="U284" s="8"/>
      <c r="V284" s="8"/>
      <c r="W284" s="8"/>
      <c r="X284" s="8"/>
      <c r="Y284" s="8"/>
      <c r="Z284" s="8"/>
      <c r="AA284" s="8"/>
      <c r="AB284" s="8"/>
      <c r="AC284" s="8" t="str">
        <f t="shared" si="39"/>
        <v>NO</v>
      </c>
      <c r="AD284" s="8" t="str">
        <f t="shared" si="40"/>
        <v>UFS1,,,,,,,,,,,,,</v>
      </c>
      <c r="AE284" s="8"/>
      <c r="AF284" s="8"/>
      <c r="AG284" s="8"/>
      <c r="AH284" s="8" t="s">
        <v>5215</v>
      </c>
      <c r="AI284" s="8" t="s">
        <v>990</v>
      </c>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t="str">
        <f t="shared" si="38"/>
        <v>UFS1_L0_TX_M</v>
      </c>
      <c r="CF284" s="8" t="str">
        <f t="shared" si="41"/>
        <v>UFS1_L0_TX_M</v>
      </c>
      <c r="CG284" s="8" t="str">
        <f t="shared" si="42"/>
        <v>UFS1</v>
      </c>
      <c r="CH284" s="8" t="str">
        <f t="shared" si="43"/>
        <v>UFS1</v>
      </c>
      <c r="CI284" s="8">
        <v>1</v>
      </c>
      <c r="CJ284" s="8" t="s">
        <v>992</v>
      </c>
      <c r="CK284" s="8" t="s">
        <v>990</v>
      </c>
      <c r="CL284" s="8"/>
      <c r="CM284" s="8" t="s">
        <v>2009</v>
      </c>
      <c r="CN284" s="8"/>
      <c r="CO284" s="8" t="s">
        <v>5206</v>
      </c>
      <c r="CP284" s="8"/>
      <c r="CQ284" s="8" t="s">
        <v>5189</v>
      </c>
      <c r="CR284" s="8"/>
      <c r="CS284" s="8"/>
      <c r="CT284" s="8"/>
      <c r="CU284" s="8"/>
      <c r="CV284" s="8" t="s">
        <v>2011</v>
      </c>
      <c r="CW284" s="112" t="s">
        <v>5222</v>
      </c>
      <c r="CX284" s="2"/>
      <c r="CY284" s="8"/>
      <c r="CZ284" s="8" t="str">
        <f t="shared" si="44"/>
        <v>UFS1_L0_TX_M</v>
      </c>
      <c r="DA284" s="8" t="str">
        <f t="shared" si="45"/>
        <v>UFS1_L0_TX_M</v>
      </c>
      <c r="DB284" s="8" t="str">
        <f t="shared" si="46"/>
        <v>UFS1</v>
      </c>
      <c r="DC284" s="8" t="str">
        <f t="shared" si="47"/>
        <v>UFS1</v>
      </c>
      <c r="DD284" s="8">
        <v>1</v>
      </c>
      <c r="DE284" s="8" t="s">
        <v>992</v>
      </c>
      <c r="DF284" s="8" t="s">
        <v>990</v>
      </c>
      <c r="DG284" s="8" t="s">
        <v>2009</v>
      </c>
      <c r="DH284" s="8"/>
      <c r="DI284" s="8" t="s">
        <v>5206</v>
      </c>
      <c r="DJ284" s="8"/>
      <c r="DK284" s="8"/>
      <c r="DL284" s="8" t="s">
        <v>5189</v>
      </c>
      <c r="DM284" s="8"/>
      <c r="DN284" s="8"/>
      <c r="DO284" s="8"/>
      <c r="DP284" s="8"/>
      <c r="DQ284" s="8"/>
      <c r="DR284" s="8"/>
      <c r="DS284" s="8"/>
      <c r="DT284" s="8"/>
    </row>
    <row r="285" spans="1:124" ht="25.5">
      <c r="A285" s="8"/>
      <c r="B285" s="89">
        <v>282</v>
      </c>
      <c r="C285" s="8" t="s">
        <v>5223</v>
      </c>
      <c r="D285" s="8" t="s">
        <v>4529</v>
      </c>
      <c r="E285" s="8" t="s">
        <v>5223</v>
      </c>
      <c r="F285" s="8" t="s">
        <v>5224</v>
      </c>
      <c r="G285" s="8" t="s">
        <v>5225</v>
      </c>
      <c r="H285" s="8" t="s">
        <v>5226</v>
      </c>
      <c r="I285" s="8" t="s">
        <v>5227</v>
      </c>
      <c r="J285" s="8" t="s">
        <v>5078</v>
      </c>
      <c r="K285" s="8" t="s">
        <v>5223</v>
      </c>
      <c r="L285" s="8" t="s">
        <v>5216</v>
      </c>
      <c r="M285" s="8"/>
      <c r="N285" s="8" t="s">
        <v>5135</v>
      </c>
      <c r="O285" s="8" t="s">
        <v>5135</v>
      </c>
      <c r="P285" s="8" t="s">
        <v>5135</v>
      </c>
      <c r="Q285" s="8" t="s">
        <v>5135</v>
      </c>
      <c r="R285" s="8"/>
      <c r="S285" s="8"/>
      <c r="T285" s="8"/>
      <c r="U285" s="8"/>
      <c r="V285" s="8"/>
      <c r="W285" s="8"/>
      <c r="X285" s="8"/>
      <c r="Y285" s="8"/>
      <c r="Z285" s="8"/>
      <c r="AA285" s="8"/>
      <c r="AB285" s="8"/>
      <c r="AC285" s="8" t="str">
        <f t="shared" si="39"/>
        <v>NO</v>
      </c>
      <c r="AD285" s="8" t="str">
        <f t="shared" si="40"/>
        <v>UFS1,,,,,,,,,,,,,</v>
      </c>
      <c r="AE285" s="8"/>
      <c r="AF285" s="8"/>
      <c r="AG285" s="8"/>
      <c r="AH285" s="8" t="s">
        <v>5223</v>
      </c>
      <c r="AI285" s="8" t="s">
        <v>990</v>
      </c>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t="str">
        <f t="shared" si="38"/>
        <v>UFS1_L0_TX_P</v>
      </c>
      <c r="CF285" s="8" t="str">
        <f t="shared" si="41"/>
        <v>UFS1_L0_TX_P</v>
      </c>
      <c r="CG285" s="8" t="str">
        <f t="shared" si="42"/>
        <v>UFS1</v>
      </c>
      <c r="CH285" s="8" t="str">
        <f t="shared" si="43"/>
        <v>UFS1</v>
      </c>
      <c r="CI285" s="8">
        <v>1</v>
      </c>
      <c r="CJ285" s="8" t="s">
        <v>993</v>
      </c>
      <c r="CK285" s="8" t="s">
        <v>990</v>
      </c>
      <c r="CL285" s="8"/>
      <c r="CM285" s="8" t="s">
        <v>2009</v>
      </c>
      <c r="CN285" s="8"/>
      <c r="CO285" s="8" t="s">
        <v>5206</v>
      </c>
      <c r="CP285" s="8"/>
      <c r="CQ285" s="8" t="s">
        <v>5189</v>
      </c>
      <c r="CR285" s="8"/>
      <c r="CS285" s="8"/>
      <c r="CT285" s="8"/>
      <c r="CU285" s="8"/>
      <c r="CV285" s="8" t="s">
        <v>2011</v>
      </c>
      <c r="CW285" s="112" t="s">
        <v>5228</v>
      </c>
      <c r="CX285" s="2"/>
      <c r="CY285" s="8"/>
      <c r="CZ285" s="8" t="str">
        <f t="shared" si="44"/>
        <v>UFS1_L0_TX_P</v>
      </c>
      <c r="DA285" s="8" t="str">
        <f t="shared" si="45"/>
        <v>UFS1_L0_TX_P</v>
      </c>
      <c r="DB285" s="8" t="str">
        <f t="shared" si="46"/>
        <v>UFS1</v>
      </c>
      <c r="DC285" s="8" t="str">
        <f t="shared" si="47"/>
        <v>UFS1</v>
      </c>
      <c r="DD285" s="8">
        <v>1</v>
      </c>
      <c r="DE285" s="8" t="s">
        <v>993</v>
      </c>
      <c r="DF285" s="8" t="s">
        <v>990</v>
      </c>
      <c r="DG285" s="8" t="s">
        <v>2009</v>
      </c>
      <c r="DH285" s="8"/>
      <c r="DI285" s="8" t="s">
        <v>5206</v>
      </c>
      <c r="DJ285" s="8"/>
      <c r="DK285" s="8"/>
      <c r="DL285" s="8" t="s">
        <v>5189</v>
      </c>
      <c r="DM285" s="8"/>
      <c r="DN285" s="8"/>
      <c r="DO285" s="8"/>
      <c r="DP285" s="8"/>
      <c r="DQ285" s="8"/>
      <c r="DR285" s="8"/>
      <c r="DS285" s="8"/>
      <c r="DT285" s="8"/>
    </row>
    <row r="286" spans="1:124" ht="25.5">
      <c r="A286" s="8"/>
      <c r="B286" s="89">
        <v>283</v>
      </c>
      <c r="C286" s="8" t="s">
        <v>5229</v>
      </c>
      <c r="D286" s="8" t="s">
        <v>5230</v>
      </c>
      <c r="E286" s="8" t="s">
        <v>5229</v>
      </c>
      <c r="F286" s="8" t="s">
        <v>2090</v>
      </c>
      <c r="G286" s="8" t="s">
        <v>5231</v>
      </c>
      <c r="H286" s="8" t="s">
        <v>5232</v>
      </c>
      <c r="I286" s="8" t="s">
        <v>5233</v>
      </c>
      <c r="J286" s="8" t="s">
        <v>5234</v>
      </c>
      <c r="K286" s="8" t="s">
        <v>5229</v>
      </c>
      <c r="L286" s="8" t="s">
        <v>5230</v>
      </c>
      <c r="M286" s="8"/>
      <c r="N286" s="8" t="s">
        <v>5135</v>
      </c>
      <c r="O286" s="8" t="s">
        <v>5135</v>
      </c>
      <c r="P286" s="8" t="s">
        <v>5135</v>
      </c>
      <c r="Q286" s="8" t="s">
        <v>5135</v>
      </c>
      <c r="R286" s="8"/>
      <c r="S286" s="8"/>
      <c r="T286" s="8"/>
      <c r="U286" s="8"/>
      <c r="V286" s="8"/>
      <c r="W286" s="8"/>
      <c r="X286" s="8"/>
      <c r="Y286" s="8"/>
      <c r="Z286" s="8"/>
      <c r="AA286" s="8"/>
      <c r="AB286" s="8"/>
      <c r="AC286" s="8" t="str">
        <f t="shared" si="39"/>
        <v>NO</v>
      </c>
      <c r="AD286" s="8" t="str">
        <f t="shared" si="40"/>
        <v>UFS1,,,,,,,,,,,,,</v>
      </c>
      <c r="AE286" s="8"/>
      <c r="AF286" s="8"/>
      <c r="AG286" s="8"/>
      <c r="AH286" s="8" t="s">
        <v>5229</v>
      </c>
      <c r="AI286" s="8" t="s">
        <v>990</v>
      </c>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t="str">
        <f t="shared" si="38"/>
        <v>UFS1_L1_RX_M</v>
      </c>
      <c r="CF286" s="8" t="str">
        <f t="shared" si="41"/>
        <v>UFS1_L1_RX_M</v>
      </c>
      <c r="CG286" s="8" t="str">
        <f t="shared" si="42"/>
        <v>UFS1</v>
      </c>
      <c r="CH286" s="8" t="str">
        <f t="shared" si="43"/>
        <v>UFS1</v>
      </c>
      <c r="CI286" s="8">
        <v>1</v>
      </c>
      <c r="CJ286" s="8" t="s">
        <v>994</v>
      </c>
      <c r="CK286" s="8" t="s">
        <v>990</v>
      </c>
      <c r="CL286" s="8"/>
      <c r="CM286" s="8" t="s">
        <v>2009</v>
      </c>
      <c r="CN286" s="8"/>
      <c r="CO286" s="8" t="s">
        <v>5206</v>
      </c>
      <c r="CP286" s="8"/>
      <c r="CQ286" s="8" t="s">
        <v>5173</v>
      </c>
      <c r="CR286" s="8"/>
      <c r="CS286" s="8"/>
      <c r="CT286" s="8"/>
      <c r="CU286" s="8"/>
      <c r="CV286" s="8" t="s">
        <v>2011</v>
      </c>
      <c r="CW286" s="112" t="s">
        <v>5235</v>
      </c>
      <c r="CX286" s="2"/>
      <c r="CY286" s="8"/>
      <c r="CZ286" s="8" t="str">
        <f t="shared" si="44"/>
        <v>UFS1_L1_RX_M</v>
      </c>
      <c r="DA286" s="8" t="str">
        <f t="shared" si="45"/>
        <v>UFS1_L1_RX_M</v>
      </c>
      <c r="DB286" s="8" t="str">
        <f t="shared" si="46"/>
        <v>UFS1</v>
      </c>
      <c r="DC286" s="8" t="str">
        <f t="shared" si="47"/>
        <v>UFS1</v>
      </c>
      <c r="DD286" s="8">
        <v>1</v>
      </c>
      <c r="DE286" s="8" t="s">
        <v>994</v>
      </c>
      <c r="DF286" s="8" t="s">
        <v>990</v>
      </c>
      <c r="DG286" s="8" t="s">
        <v>2009</v>
      </c>
      <c r="DH286" s="8"/>
      <c r="DI286" s="8" t="s">
        <v>5206</v>
      </c>
      <c r="DJ286" s="8"/>
      <c r="DK286" s="8"/>
      <c r="DL286" s="8" t="s">
        <v>5173</v>
      </c>
      <c r="DM286" s="8"/>
      <c r="DN286" s="8"/>
      <c r="DO286" s="8"/>
      <c r="DP286" s="8"/>
      <c r="DQ286" s="8"/>
      <c r="DR286" s="8"/>
      <c r="DS286" s="8"/>
      <c r="DT286" s="8"/>
    </row>
    <row r="287" spans="1:124" ht="25.5">
      <c r="A287" s="8"/>
      <c r="B287" s="89">
        <v>284</v>
      </c>
      <c r="C287" s="8" t="s">
        <v>5236</v>
      </c>
      <c r="D287" s="8" t="s">
        <v>5237</v>
      </c>
      <c r="E287" s="8" t="s">
        <v>5236</v>
      </c>
      <c r="F287" s="8" t="s">
        <v>4214</v>
      </c>
      <c r="G287" s="8" t="s">
        <v>5238</v>
      </c>
      <c r="H287" s="8" t="s">
        <v>5239</v>
      </c>
      <c r="I287" s="8" t="s">
        <v>5240</v>
      </c>
      <c r="J287" s="8" t="s">
        <v>5099</v>
      </c>
      <c r="K287" s="8" t="s">
        <v>5236</v>
      </c>
      <c r="L287" s="8" t="s">
        <v>5237</v>
      </c>
      <c r="M287" s="8"/>
      <c r="N287" s="8" t="s">
        <v>5135</v>
      </c>
      <c r="O287" s="8" t="s">
        <v>5135</v>
      </c>
      <c r="P287" s="8" t="s">
        <v>5135</v>
      </c>
      <c r="Q287" s="8" t="s">
        <v>5135</v>
      </c>
      <c r="R287" s="8"/>
      <c r="S287" s="8"/>
      <c r="T287" s="8"/>
      <c r="U287" s="8"/>
      <c r="V287" s="8"/>
      <c r="W287" s="8"/>
      <c r="X287" s="8"/>
      <c r="Y287" s="8"/>
      <c r="Z287" s="8"/>
      <c r="AA287" s="8"/>
      <c r="AB287" s="8"/>
      <c r="AC287" s="8" t="str">
        <f t="shared" si="39"/>
        <v>NO</v>
      </c>
      <c r="AD287" s="8" t="str">
        <f t="shared" si="40"/>
        <v>UFS1,,,,,,,,,,,,,</v>
      </c>
      <c r="AE287" s="8"/>
      <c r="AF287" s="8"/>
      <c r="AG287" s="8"/>
      <c r="AH287" s="8" t="s">
        <v>5236</v>
      </c>
      <c r="AI287" s="8" t="s">
        <v>990</v>
      </c>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t="str">
        <f t="shared" si="38"/>
        <v>UFS1_L1_RX_P</v>
      </c>
      <c r="CF287" s="8" t="str">
        <f t="shared" si="41"/>
        <v>UFS1_L1_RX_P</v>
      </c>
      <c r="CG287" s="8" t="str">
        <f t="shared" si="42"/>
        <v>UFS1</v>
      </c>
      <c r="CH287" s="8" t="str">
        <f t="shared" si="43"/>
        <v>UFS1</v>
      </c>
      <c r="CI287" s="8">
        <v>1</v>
      </c>
      <c r="CJ287" s="8" t="s">
        <v>995</v>
      </c>
      <c r="CK287" s="8" t="s">
        <v>990</v>
      </c>
      <c r="CL287" s="8"/>
      <c r="CM287" s="8" t="s">
        <v>2009</v>
      </c>
      <c r="CN287" s="8"/>
      <c r="CO287" s="8" t="s">
        <v>5206</v>
      </c>
      <c r="CP287" s="8"/>
      <c r="CQ287" s="8" t="s">
        <v>5173</v>
      </c>
      <c r="CR287" s="8"/>
      <c r="CS287" s="8"/>
      <c r="CT287" s="8"/>
      <c r="CU287" s="8"/>
      <c r="CV287" s="8" t="s">
        <v>2011</v>
      </c>
      <c r="CW287" s="112" t="s">
        <v>5241</v>
      </c>
      <c r="CX287" s="2"/>
      <c r="CY287" s="8"/>
      <c r="CZ287" s="8" t="str">
        <f t="shared" si="44"/>
        <v>UFS1_L1_RX_P</v>
      </c>
      <c r="DA287" s="8" t="str">
        <f t="shared" si="45"/>
        <v>UFS1_L1_RX_P</v>
      </c>
      <c r="DB287" s="8" t="str">
        <f t="shared" si="46"/>
        <v>UFS1</v>
      </c>
      <c r="DC287" s="8" t="str">
        <f t="shared" si="47"/>
        <v>UFS1</v>
      </c>
      <c r="DD287" s="8">
        <v>1</v>
      </c>
      <c r="DE287" s="8" t="s">
        <v>995</v>
      </c>
      <c r="DF287" s="8" t="s">
        <v>990</v>
      </c>
      <c r="DG287" s="8" t="s">
        <v>2009</v>
      </c>
      <c r="DH287" s="8"/>
      <c r="DI287" s="8" t="s">
        <v>5206</v>
      </c>
      <c r="DJ287" s="8"/>
      <c r="DK287" s="8"/>
      <c r="DL287" s="8" t="s">
        <v>5173</v>
      </c>
      <c r="DM287" s="8"/>
      <c r="DN287" s="8"/>
      <c r="DO287" s="8"/>
      <c r="DP287" s="8"/>
      <c r="DQ287" s="8"/>
      <c r="DR287" s="8"/>
      <c r="DS287" s="8"/>
      <c r="DT287" s="8"/>
    </row>
    <row r="288" spans="1:124" ht="25.5">
      <c r="A288" s="8"/>
      <c r="B288" s="89">
        <v>285</v>
      </c>
      <c r="C288" s="8" t="s">
        <v>5242</v>
      </c>
      <c r="D288" s="8" t="s">
        <v>5243</v>
      </c>
      <c r="E288" s="8" t="s">
        <v>5242</v>
      </c>
      <c r="F288" s="8" t="s">
        <v>3302</v>
      </c>
      <c r="G288" s="8" t="s">
        <v>5244</v>
      </c>
      <c r="H288" s="8" t="s">
        <v>5245</v>
      </c>
      <c r="I288" s="8" t="s">
        <v>5246</v>
      </c>
      <c r="J288" s="8" t="s">
        <v>5247</v>
      </c>
      <c r="K288" s="8" t="s">
        <v>5242</v>
      </c>
      <c r="L288" s="8" t="s">
        <v>5248</v>
      </c>
      <c r="M288" s="8"/>
      <c r="N288" s="8" t="s">
        <v>5135</v>
      </c>
      <c r="O288" s="8" t="s">
        <v>5135</v>
      </c>
      <c r="P288" s="8" t="s">
        <v>5135</v>
      </c>
      <c r="Q288" s="8" t="s">
        <v>5135</v>
      </c>
      <c r="R288" s="8"/>
      <c r="S288" s="8"/>
      <c r="T288" s="8"/>
      <c r="U288" s="8"/>
      <c r="V288" s="8"/>
      <c r="W288" s="8"/>
      <c r="X288" s="8"/>
      <c r="Y288" s="8"/>
      <c r="Z288" s="8"/>
      <c r="AA288" s="8"/>
      <c r="AB288" s="8"/>
      <c r="AC288" s="8" t="str">
        <f t="shared" si="39"/>
        <v>NO</v>
      </c>
      <c r="AD288" s="8" t="str">
        <f t="shared" si="40"/>
        <v>UFS1,,,,,,,,,,,,,</v>
      </c>
      <c r="AE288" s="8"/>
      <c r="AF288" s="8"/>
      <c r="AG288" s="8"/>
      <c r="AH288" s="8" t="s">
        <v>5242</v>
      </c>
      <c r="AI288" s="8" t="s">
        <v>990</v>
      </c>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t="str">
        <f t="shared" si="38"/>
        <v>UFS1_L1_TX_M</v>
      </c>
      <c r="CF288" s="8" t="str">
        <f t="shared" si="41"/>
        <v>UFS1_L1_TX_M</v>
      </c>
      <c r="CG288" s="8" t="str">
        <f t="shared" si="42"/>
        <v>UFS1</v>
      </c>
      <c r="CH288" s="8" t="str">
        <f t="shared" si="43"/>
        <v>UFS1</v>
      </c>
      <c r="CI288" s="8">
        <v>1</v>
      </c>
      <c r="CJ288" s="8" t="s">
        <v>996</v>
      </c>
      <c r="CK288" s="8" t="s">
        <v>990</v>
      </c>
      <c r="CL288" s="8"/>
      <c r="CM288" s="8" t="s">
        <v>2009</v>
      </c>
      <c r="CN288" s="8"/>
      <c r="CO288" s="8" t="s">
        <v>5206</v>
      </c>
      <c r="CP288" s="8"/>
      <c r="CQ288" s="8" t="s">
        <v>5189</v>
      </c>
      <c r="CR288" s="8"/>
      <c r="CS288" s="8"/>
      <c r="CT288" s="8"/>
      <c r="CU288" s="8"/>
      <c r="CV288" s="8" t="s">
        <v>2011</v>
      </c>
      <c r="CW288" s="112" t="s">
        <v>5249</v>
      </c>
      <c r="CX288" s="2"/>
      <c r="CY288" s="8"/>
      <c r="CZ288" s="8" t="str">
        <f t="shared" si="44"/>
        <v>UFS1_L1_TX_M</v>
      </c>
      <c r="DA288" s="8" t="str">
        <f t="shared" si="45"/>
        <v>UFS1_L1_TX_M</v>
      </c>
      <c r="DB288" s="8" t="str">
        <f t="shared" si="46"/>
        <v>UFS1</v>
      </c>
      <c r="DC288" s="8" t="str">
        <f t="shared" si="47"/>
        <v>UFS1</v>
      </c>
      <c r="DD288" s="8">
        <v>1</v>
      </c>
      <c r="DE288" s="8" t="s">
        <v>996</v>
      </c>
      <c r="DF288" s="8" t="s">
        <v>990</v>
      </c>
      <c r="DG288" s="8" t="s">
        <v>2009</v>
      </c>
      <c r="DH288" s="8"/>
      <c r="DI288" s="8" t="s">
        <v>5206</v>
      </c>
      <c r="DJ288" s="8"/>
      <c r="DK288" s="8"/>
      <c r="DL288" s="8" t="s">
        <v>5189</v>
      </c>
      <c r="DM288" s="8"/>
      <c r="DN288" s="8"/>
      <c r="DO288" s="8"/>
      <c r="DP288" s="8"/>
      <c r="DQ288" s="8"/>
      <c r="DR288" s="8"/>
      <c r="DS288" s="8"/>
      <c r="DT288" s="8"/>
    </row>
    <row r="289" spans="1:124" ht="25.5">
      <c r="A289" s="8"/>
      <c r="B289" s="89">
        <v>286</v>
      </c>
      <c r="C289" s="8" t="s">
        <v>5250</v>
      </c>
      <c r="D289" s="8" t="s">
        <v>5251</v>
      </c>
      <c r="E289" s="8" t="s">
        <v>5250</v>
      </c>
      <c r="F289" s="8" t="s">
        <v>5252</v>
      </c>
      <c r="G289" s="8" t="s">
        <v>5253</v>
      </c>
      <c r="H289" s="8" t="s">
        <v>5254</v>
      </c>
      <c r="I289" s="8" t="s">
        <v>5255</v>
      </c>
      <c r="J289" s="8" t="s">
        <v>5082</v>
      </c>
      <c r="K289" s="8" t="s">
        <v>5250</v>
      </c>
      <c r="L289" s="8" t="s">
        <v>5243</v>
      </c>
      <c r="M289" s="8"/>
      <c r="N289" s="8" t="s">
        <v>5135</v>
      </c>
      <c r="O289" s="8" t="s">
        <v>5135</v>
      </c>
      <c r="P289" s="8" t="s">
        <v>5135</v>
      </c>
      <c r="Q289" s="8" t="s">
        <v>5135</v>
      </c>
      <c r="R289" s="8"/>
      <c r="S289" s="8"/>
      <c r="T289" s="8"/>
      <c r="U289" s="8"/>
      <c r="V289" s="8"/>
      <c r="W289" s="8"/>
      <c r="X289" s="8"/>
      <c r="Y289" s="8"/>
      <c r="Z289" s="8"/>
      <c r="AA289" s="8"/>
      <c r="AB289" s="8"/>
      <c r="AC289" s="8" t="str">
        <f t="shared" si="39"/>
        <v>NO</v>
      </c>
      <c r="AD289" s="8" t="str">
        <f t="shared" si="40"/>
        <v>UFS1,,,,,,,,,,,,,</v>
      </c>
      <c r="AE289" s="8"/>
      <c r="AF289" s="8"/>
      <c r="AG289" s="8"/>
      <c r="AH289" s="8" t="s">
        <v>5250</v>
      </c>
      <c r="AI289" s="8" t="s">
        <v>990</v>
      </c>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t="str">
        <f t="shared" si="38"/>
        <v>UFS1_L1_TX_P</v>
      </c>
      <c r="CF289" s="8" t="str">
        <f t="shared" si="41"/>
        <v>UFS1_L1_TX_P</v>
      </c>
      <c r="CG289" s="8" t="str">
        <f t="shared" si="42"/>
        <v>UFS1</v>
      </c>
      <c r="CH289" s="8" t="str">
        <f t="shared" si="43"/>
        <v>UFS1</v>
      </c>
      <c r="CI289" s="8">
        <v>1</v>
      </c>
      <c r="CJ289" s="8" t="s">
        <v>997</v>
      </c>
      <c r="CK289" s="8" t="s">
        <v>990</v>
      </c>
      <c r="CL289" s="8"/>
      <c r="CM289" s="8" t="s">
        <v>2009</v>
      </c>
      <c r="CN289" s="8"/>
      <c r="CO289" s="8" t="s">
        <v>5206</v>
      </c>
      <c r="CP289" s="8"/>
      <c r="CQ289" s="8" t="s">
        <v>5189</v>
      </c>
      <c r="CR289" s="8"/>
      <c r="CS289" s="8"/>
      <c r="CT289" s="8"/>
      <c r="CU289" s="8"/>
      <c r="CV289" s="8" t="s">
        <v>2011</v>
      </c>
      <c r="CW289" s="112" t="s">
        <v>5256</v>
      </c>
      <c r="CX289" s="2"/>
      <c r="CY289" s="8"/>
      <c r="CZ289" s="8" t="str">
        <f t="shared" si="44"/>
        <v>UFS1_L1_TX_P</v>
      </c>
      <c r="DA289" s="8" t="str">
        <f t="shared" si="45"/>
        <v>UFS1_L1_TX_P</v>
      </c>
      <c r="DB289" s="8" t="str">
        <f t="shared" si="46"/>
        <v>UFS1</v>
      </c>
      <c r="DC289" s="8" t="str">
        <f t="shared" si="47"/>
        <v>UFS1</v>
      </c>
      <c r="DD289" s="8">
        <v>1</v>
      </c>
      <c r="DE289" s="8" t="s">
        <v>997</v>
      </c>
      <c r="DF289" s="8" t="s">
        <v>990</v>
      </c>
      <c r="DG289" s="8" t="s">
        <v>2009</v>
      </c>
      <c r="DH289" s="8"/>
      <c r="DI289" s="8" t="s">
        <v>5206</v>
      </c>
      <c r="DJ289" s="8"/>
      <c r="DK289" s="8"/>
      <c r="DL289" s="8" t="s">
        <v>5189</v>
      </c>
      <c r="DM289" s="8"/>
      <c r="DN289" s="8"/>
      <c r="DO289" s="8"/>
      <c r="DP289" s="8"/>
      <c r="DQ289" s="8"/>
      <c r="DR289" s="8"/>
      <c r="DS289" s="8"/>
      <c r="DT289" s="8"/>
    </row>
    <row r="290" spans="1:124" ht="12.75" customHeight="1">
      <c r="A290" s="8"/>
      <c r="B290" s="89">
        <v>287</v>
      </c>
      <c r="C290" s="8" t="s">
        <v>5257</v>
      </c>
      <c r="D290" s="8" t="s">
        <v>5221</v>
      </c>
      <c r="E290" s="8" t="s">
        <v>5257</v>
      </c>
      <c r="F290" s="8" t="s">
        <v>5258</v>
      </c>
      <c r="G290" s="8" t="s">
        <v>5259</v>
      </c>
      <c r="H290" s="8" t="s">
        <v>5260</v>
      </c>
      <c r="I290" s="8" t="s">
        <v>5257</v>
      </c>
      <c r="J290" s="8" t="s">
        <v>5091</v>
      </c>
      <c r="K290" s="8" t="s">
        <v>5257</v>
      </c>
      <c r="L290" s="8" t="s">
        <v>5261</v>
      </c>
      <c r="M290" s="8"/>
      <c r="N290" s="8" t="s">
        <v>5135</v>
      </c>
      <c r="O290" s="8" t="s">
        <v>5135</v>
      </c>
      <c r="P290" s="8" t="s">
        <v>5135</v>
      </c>
      <c r="Q290" s="8" t="s">
        <v>5135</v>
      </c>
      <c r="R290" s="8"/>
      <c r="S290" s="8"/>
      <c r="T290" s="8"/>
      <c r="U290" s="8"/>
      <c r="V290" s="8"/>
      <c r="W290" s="8"/>
      <c r="X290" s="8"/>
      <c r="Y290" s="8"/>
      <c r="Z290" s="8"/>
      <c r="AA290" s="8"/>
      <c r="AB290" s="8"/>
      <c r="AC290" s="8" t="str">
        <f t="shared" si="39"/>
        <v>NO</v>
      </c>
      <c r="AD290" s="8" t="str">
        <f t="shared" si="40"/>
        <v>UFS1,,,,,,,,,,,,,</v>
      </c>
      <c r="AE290" s="8"/>
      <c r="AF290" s="8"/>
      <c r="AG290" s="8"/>
      <c r="AH290" s="8" t="s">
        <v>5257</v>
      </c>
      <c r="AI290" s="8" t="s">
        <v>990</v>
      </c>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t="str">
        <f t="shared" si="38"/>
        <v>UFS1_REF_CLK</v>
      </c>
      <c r="CF290" s="8" t="str">
        <f t="shared" si="41"/>
        <v>UFS1_REF_CLK</v>
      </c>
      <c r="CG290" s="8" t="str">
        <f t="shared" si="42"/>
        <v>UFS1</v>
      </c>
      <c r="CH290" s="8" t="str">
        <f t="shared" si="43"/>
        <v>UFS1</v>
      </c>
      <c r="CI290" s="8">
        <v>1</v>
      </c>
      <c r="CJ290" s="8" t="s">
        <v>998</v>
      </c>
      <c r="CK290" s="8" t="s">
        <v>990</v>
      </c>
      <c r="CL290" s="8"/>
      <c r="CM290" s="8" t="s">
        <v>2009</v>
      </c>
      <c r="CN290" s="8"/>
      <c r="CO290" s="8" t="s">
        <v>5206</v>
      </c>
      <c r="CP290" s="8"/>
      <c r="CQ290" s="8" t="s">
        <v>5189</v>
      </c>
      <c r="CR290" s="8"/>
      <c r="CS290" s="8"/>
      <c r="CT290" s="8"/>
      <c r="CU290" s="8"/>
      <c r="CV290" s="8" t="s">
        <v>2011</v>
      </c>
      <c r="CW290" s="112" t="s">
        <v>5262</v>
      </c>
      <c r="CX290" s="2"/>
      <c r="CY290" s="8"/>
      <c r="CZ290" s="8" t="str">
        <f t="shared" si="44"/>
        <v>UFS1_REF_CLK</v>
      </c>
      <c r="DA290" s="8" t="str">
        <f t="shared" si="45"/>
        <v>UFS1_REF_CLK</v>
      </c>
      <c r="DB290" s="8" t="str">
        <f t="shared" si="46"/>
        <v>UFS1</v>
      </c>
      <c r="DC290" s="8" t="str">
        <f t="shared" si="47"/>
        <v>UFS1</v>
      </c>
      <c r="DD290" s="8">
        <v>1</v>
      </c>
      <c r="DE290" s="8" t="s">
        <v>998</v>
      </c>
      <c r="DF290" s="8" t="s">
        <v>990</v>
      </c>
      <c r="DG290" s="8" t="s">
        <v>2009</v>
      </c>
      <c r="DH290" s="8"/>
      <c r="DI290" s="8" t="s">
        <v>5206</v>
      </c>
      <c r="DJ290" s="8"/>
      <c r="DK290" s="8"/>
      <c r="DL290" s="8" t="s">
        <v>5189</v>
      </c>
      <c r="DM290" s="8"/>
      <c r="DN290" s="8"/>
      <c r="DO290" s="8"/>
      <c r="DP290" s="8"/>
      <c r="DQ290" s="8"/>
      <c r="DR290" s="8"/>
      <c r="DS290" s="8"/>
      <c r="DT290" s="8"/>
    </row>
    <row r="291" spans="1:124" ht="25.5" customHeight="1">
      <c r="A291" s="8"/>
      <c r="B291" s="89">
        <v>288</v>
      </c>
      <c r="C291" s="8" t="s">
        <v>5263</v>
      </c>
      <c r="D291" s="8" t="s">
        <v>4106</v>
      </c>
      <c r="E291" s="8" t="s">
        <v>5263</v>
      </c>
      <c r="F291" s="8" t="s">
        <v>3337</v>
      </c>
      <c r="G291" s="8" t="s">
        <v>5264</v>
      </c>
      <c r="H291" s="8" t="s">
        <v>5265</v>
      </c>
      <c r="I291" s="8" t="s">
        <v>5266</v>
      </c>
      <c r="J291" s="8" t="s">
        <v>5267</v>
      </c>
      <c r="K291" s="8" t="s">
        <v>5263</v>
      </c>
      <c r="L291" s="8" t="s">
        <v>4325</v>
      </c>
      <c r="M291" s="8"/>
      <c r="N291" s="8" t="s">
        <v>5135</v>
      </c>
      <c r="O291" s="8" t="s">
        <v>5135</v>
      </c>
      <c r="P291" s="8" t="s">
        <v>5135</v>
      </c>
      <c r="Q291" s="8" t="s">
        <v>5135</v>
      </c>
      <c r="R291" s="8"/>
      <c r="S291" s="8"/>
      <c r="T291" s="8"/>
      <c r="U291" s="8"/>
      <c r="V291" s="8"/>
      <c r="W291" s="8"/>
      <c r="X291" s="8"/>
      <c r="Y291" s="8"/>
      <c r="Z291" s="8"/>
      <c r="AA291" s="8"/>
      <c r="AB291" s="8"/>
      <c r="AC291" s="8" t="str">
        <f t="shared" si="39"/>
        <v>NO</v>
      </c>
      <c r="AD291" s="8" t="str">
        <f t="shared" si="40"/>
        <v>UFS1,,,,,,,,,,,,,</v>
      </c>
      <c r="AE291" s="8"/>
      <c r="AF291" s="8"/>
      <c r="AG291" s="8"/>
      <c r="AH291" s="8" t="s">
        <v>5263</v>
      </c>
      <c r="AI291" s="8" t="s">
        <v>990</v>
      </c>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t="str">
        <f t="shared" si="38"/>
        <v>UFS1_RESET</v>
      </c>
      <c r="CF291" s="8" t="str">
        <f t="shared" si="41"/>
        <v>UFS1_RESET</v>
      </c>
      <c r="CG291" s="8" t="str">
        <f t="shared" si="42"/>
        <v>UFS1</v>
      </c>
      <c r="CH291" s="8" t="str">
        <f t="shared" si="43"/>
        <v>UFS1</v>
      </c>
      <c r="CI291" s="8">
        <v>1</v>
      </c>
      <c r="CJ291" s="8" t="s">
        <v>999</v>
      </c>
      <c r="CK291" s="8" t="s">
        <v>990</v>
      </c>
      <c r="CL291" s="8"/>
      <c r="CM291" s="8" t="s">
        <v>2009</v>
      </c>
      <c r="CN291" s="8"/>
      <c r="CO291" s="8" t="s">
        <v>5206</v>
      </c>
      <c r="CP291" s="8"/>
      <c r="CQ291" s="8" t="s">
        <v>5189</v>
      </c>
      <c r="CR291" s="8"/>
      <c r="CS291" s="8"/>
      <c r="CT291" s="8"/>
      <c r="CU291" s="8"/>
      <c r="CV291" s="8" t="s">
        <v>2011</v>
      </c>
      <c r="CW291" s="112" t="s">
        <v>5268</v>
      </c>
      <c r="CX291" s="2"/>
      <c r="CY291" s="8"/>
      <c r="CZ291" s="8" t="str">
        <f t="shared" si="44"/>
        <v>UFS1_RESET</v>
      </c>
      <c r="DA291" s="8" t="str">
        <f t="shared" si="45"/>
        <v>UFS1_RESET</v>
      </c>
      <c r="DB291" s="8" t="str">
        <f t="shared" si="46"/>
        <v>UFS1</v>
      </c>
      <c r="DC291" s="8" t="str">
        <f t="shared" si="47"/>
        <v>UFS1</v>
      </c>
      <c r="DD291" s="8">
        <v>1</v>
      </c>
      <c r="DE291" s="8" t="s">
        <v>999</v>
      </c>
      <c r="DF291" s="8" t="s">
        <v>990</v>
      </c>
      <c r="DG291" s="8" t="s">
        <v>2009</v>
      </c>
      <c r="DH291" s="8"/>
      <c r="DI291" s="8" t="s">
        <v>5206</v>
      </c>
      <c r="DJ291" s="8"/>
      <c r="DK291" s="8"/>
      <c r="DL291" s="8" t="s">
        <v>5189</v>
      </c>
      <c r="DM291" s="8"/>
      <c r="DN291" s="8"/>
      <c r="DO291" s="8"/>
      <c r="DP291" s="8"/>
      <c r="DQ291" s="8"/>
      <c r="DR291" s="8"/>
      <c r="DS291" s="8"/>
      <c r="DT291" s="8"/>
    </row>
    <row r="292" spans="1:124">
      <c r="A292" s="115"/>
      <c r="B292" s="89">
        <v>289</v>
      </c>
      <c r="C292" s="8"/>
      <c r="D292" s="8"/>
      <c r="E292" s="8" t="s">
        <v>5269</v>
      </c>
      <c r="F292" s="8" t="s">
        <v>5270</v>
      </c>
      <c r="G292" s="8"/>
      <c r="H292" s="8"/>
      <c r="I292" s="8"/>
      <c r="J292" s="8"/>
      <c r="K292" s="8"/>
      <c r="L292" s="8"/>
      <c r="M292" s="8"/>
      <c r="N292" s="8"/>
      <c r="O292" s="8"/>
      <c r="P292" s="8" t="s">
        <v>4843</v>
      </c>
      <c r="Q292" s="130" t="s">
        <v>5271</v>
      </c>
      <c r="R292" s="8"/>
      <c r="S292" s="8"/>
      <c r="T292" s="8"/>
      <c r="U292" s="8"/>
      <c r="V292" s="8"/>
      <c r="W292" s="8"/>
      <c r="X292" s="8"/>
      <c r="Y292" s="8"/>
      <c r="Z292" s="8"/>
      <c r="AA292" s="8"/>
      <c r="AB292" s="8"/>
      <c r="AC292" s="8" t="str">
        <f t="shared" si="39"/>
        <v>NO</v>
      </c>
      <c r="AD292" s="8" t="str">
        <f t="shared" si="40"/>
        <v>DNC,,,,,,,,,,,,,</v>
      </c>
      <c r="AE292" s="8"/>
      <c r="AF292" s="8"/>
      <c r="AG292" s="115"/>
      <c r="AH292" s="8" t="s">
        <v>4845</v>
      </c>
      <c r="AI292" s="8" t="s">
        <v>4845</v>
      </c>
      <c r="AJ292" s="115"/>
      <c r="AK292" s="115"/>
      <c r="AL292" s="115"/>
      <c r="AM292" s="115"/>
      <c r="AN292" s="115"/>
      <c r="AO292" s="115"/>
      <c r="AP292" s="115"/>
      <c r="AQ292" s="115"/>
      <c r="AR292" s="115"/>
      <c r="AS292" s="115"/>
      <c r="AT292" s="115"/>
      <c r="AU292" s="115"/>
      <c r="AV292" s="115"/>
      <c r="AW292" s="115"/>
      <c r="AX292" s="115"/>
      <c r="AY292" s="115"/>
      <c r="AZ292" s="115"/>
      <c r="BA292" s="115"/>
      <c r="BB292" s="115"/>
      <c r="BC292" s="115"/>
      <c r="BD292" s="115"/>
      <c r="BE292" s="115"/>
      <c r="BF292" s="115"/>
      <c r="BG292" s="115"/>
      <c r="BH292" s="115"/>
      <c r="BI292" s="115"/>
      <c r="BJ292" s="115"/>
      <c r="BK292" s="115"/>
      <c r="BL292" s="115"/>
      <c r="BM292" s="115"/>
      <c r="BN292" s="115"/>
      <c r="BO292" s="8"/>
      <c r="BP292" s="8"/>
      <c r="BQ292" s="8"/>
      <c r="BR292" s="8"/>
      <c r="BS292" s="8"/>
      <c r="BT292" s="8"/>
      <c r="BU292" s="8"/>
      <c r="BV292" s="8"/>
      <c r="BW292" s="8"/>
      <c r="BX292" s="8"/>
      <c r="BY292" s="8"/>
      <c r="BZ292" s="8"/>
      <c r="CA292" s="8"/>
      <c r="CB292" s="8"/>
      <c r="CC292" s="8"/>
      <c r="CD292" s="100"/>
      <c r="CE292" s="8" t="str">
        <f t="shared" si="38"/>
        <v>DNC</v>
      </c>
      <c r="CF292" s="8" t="str">
        <f t="shared" si="41"/>
        <v>DNC</v>
      </c>
      <c r="CG292" s="8" t="str">
        <f t="shared" si="42"/>
        <v>DNC</v>
      </c>
      <c r="CH292" s="8" t="str">
        <f t="shared" si="43"/>
        <v>DNC</v>
      </c>
      <c r="CI292" s="8">
        <v>1</v>
      </c>
      <c r="CJ292" s="8" t="s">
        <v>45</v>
      </c>
      <c r="CK292" s="8" t="s">
        <v>45</v>
      </c>
      <c r="CL292" s="8"/>
      <c r="CM292" s="8"/>
      <c r="CN292" s="8"/>
      <c r="CO292" s="8"/>
      <c r="CP292" s="8"/>
      <c r="CQ292" s="8"/>
      <c r="CR292" s="8"/>
      <c r="CS292" s="8"/>
      <c r="CT292" s="8"/>
      <c r="CU292" s="100"/>
      <c r="CV292" s="8"/>
      <c r="CY292" s="100"/>
      <c r="CZ292" s="8" t="str">
        <f t="shared" si="44"/>
        <v>DNC</v>
      </c>
      <c r="DA292" s="8" t="str">
        <f t="shared" si="45"/>
        <v>DNC</v>
      </c>
      <c r="DB292" s="8" t="str">
        <f t="shared" si="46"/>
        <v>DNC</v>
      </c>
      <c r="DC292" s="8" t="str">
        <f t="shared" si="47"/>
        <v>DNC</v>
      </c>
      <c r="DD292" s="8">
        <v>1</v>
      </c>
      <c r="DE292" s="8" t="s">
        <v>45</v>
      </c>
      <c r="DF292" s="8" t="s">
        <v>45</v>
      </c>
      <c r="DG292" s="8"/>
      <c r="DH292" s="8"/>
      <c r="DI292" s="8"/>
      <c r="DJ292" s="8"/>
      <c r="DK292" s="8"/>
      <c r="DL292" s="8"/>
      <c r="DM292" s="8"/>
      <c r="DN292" s="8"/>
      <c r="DO292" s="8"/>
      <c r="DP292" s="100"/>
      <c r="DQ292" s="8"/>
      <c r="DR292" s="8"/>
      <c r="DS292" s="8"/>
      <c r="DT292" s="8"/>
    </row>
    <row r="293" spans="1:124">
      <c r="A293" s="115"/>
      <c r="B293" s="89">
        <v>290</v>
      </c>
      <c r="C293" s="8"/>
      <c r="D293" s="8"/>
      <c r="E293" s="8" t="s">
        <v>5272</v>
      </c>
      <c r="F293" s="8" t="s">
        <v>4305</v>
      </c>
      <c r="G293" s="8"/>
      <c r="H293" s="8"/>
      <c r="I293" s="8"/>
      <c r="J293" s="8"/>
      <c r="K293" s="8"/>
      <c r="L293" s="8"/>
      <c r="M293" s="8"/>
      <c r="N293" s="8"/>
      <c r="O293" s="8"/>
      <c r="P293" s="8" t="s">
        <v>4843</v>
      </c>
      <c r="Q293" s="130" t="s">
        <v>5271</v>
      </c>
      <c r="R293" s="8"/>
      <c r="S293" s="8"/>
      <c r="T293" s="8"/>
      <c r="U293" s="8"/>
      <c r="V293" s="8"/>
      <c r="W293" s="8"/>
      <c r="X293" s="8"/>
      <c r="Y293" s="8"/>
      <c r="Z293" s="8"/>
      <c r="AA293" s="8"/>
      <c r="AB293" s="8"/>
      <c r="AC293" s="8" t="str">
        <f t="shared" si="39"/>
        <v>NO</v>
      </c>
      <c r="AD293" s="8" t="str">
        <f t="shared" si="40"/>
        <v>DNC,,,,,,,,,,,,,</v>
      </c>
      <c r="AE293" s="8"/>
      <c r="AF293" s="8"/>
      <c r="AG293" s="115"/>
      <c r="AH293" s="8" t="s">
        <v>4845</v>
      </c>
      <c r="AI293" s="8" t="s">
        <v>4845</v>
      </c>
      <c r="AJ293" s="115"/>
      <c r="AK293" s="115"/>
      <c r="AL293" s="115"/>
      <c r="AM293" s="115"/>
      <c r="AN293" s="115"/>
      <c r="AO293" s="115"/>
      <c r="AP293" s="115"/>
      <c r="AQ293" s="115"/>
      <c r="AR293" s="115"/>
      <c r="AS293" s="115"/>
      <c r="AT293" s="115"/>
      <c r="AU293" s="115"/>
      <c r="AV293" s="115"/>
      <c r="AW293" s="115"/>
      <c r="AX293" s="115"/>
      <c r="AY293" s="115"/>
      <c r="AZ293" s="115"/>
      <c r="BA293" s="115"/>
      <c r="BB293" s="115"/>
      <c r="BC293" s="115"/>
      <c r="BD293" s="115"/>
      <c r="BE293" s="115"/>
      <c r="BF293" s="115"/>
      <c r="BG293" s="115"/>
      <c r="BH293" s="115"/>
      <c r="BI293" s="115"/>
      <c r="BJ293" s="115"/>
      <c r="BK293" s="115"/>
      <c r="BL293" s="115"/>
      <c r="BM293" s="115"/>
      <c r="BN293" s="115"/>
      <c r="BO293" s="8"/>
      <c r="BP293" s="8"/>
      <c r="BQ293" s="8"/>
      <c r="BR293" s="8"/>
      <c r="BS293" s="8"/>
      <c r="BT293" s="8"/>
      <c r="BU293" s="8"/>
      <c r="BV293" s="8"/>
      <c r="BW293" s="8"/>
      <c r="BX293" s="8"/>
      <c r="BY293" s="8"/>
      <c r="BZ293" s="8"/>
      <c r="CA293" s="8"/>
      <c r="CB293" s="8"/>
      <c r="CC293" s="8"/>
      <c r="CD293" s="100"/>
      <c r="CE293" s="8" t="str">
        <f t="shared" si="38"/>
        <v>DNC</v>
      </c>
      <c r="CF293" s="8" t="str">
        <f t="shared" si="41"/>
        <v>DNC</v>
      </c>
      <c r="CG293" s="8" t="str">
        <f t="shared" si="42"/>
        <v>DNC</v>
      </c>
      <c r="CH293" s="8" t="str">
        <f t="shared" si="43"/>
        <v>DNC</v>
      </c>
      <c r="CI293" s="8">
        <v>1</v>
      </c>
      <c r="CJ293" s="8" t="s">
        <v>45</v>
      </c>
      <c r="CK293" s="8" t="s">
        <v>45</v>
      </c>
      <c r="CL293" s="8"/>
      <c r="CM293" s="8"/>
      <c r="CN293" s="8"/>
      <c r="CO293" s="8"/>
      <c r="CP293" s="8"/>
      <c r="CQ293" s="8"/>
      <c r="CR293" s="8"/>
      <c r="CS293" s="8"/>
      <c r="CT293" s="8"/>
      <c r="CU293" s="100"/>
      <c r="CV293" s="8"/>
      <c r="CY293" s="100"/>
      <c r="CZ293" s="8" t="str">
        <f t="shared" si="44"/>
        <v>DNC</v>
      </c>
      <c r="DA293" s="8" t="str">
        <f t="shared" si="45"/>
        <v>DNC</v>
      </c>
      <c r="DB293" s="8" t="str">
        <f t="shared" si="46"/>
        <v>DNC</v>
      </c>
      <c r="DC293" s="8" t="str">
        <f t="shared" si="47"/>
        <v>DNC</v>
      </c>
      <c r="DD293" s="8">
        <v>1</v>
      </c>
      <c r="DE293" s="8" t="s">
        <v>45</v>
      </c>
      <c r="DF293" s="8" t="s">
        <v>45</v>
      </c>
      <c r="DG293" s="8"/>
      <c r="DH293" s="8"/>
      <c r="DI293" s="8"/>
      <c r="DJ293" s="8"/>
      <c r="DK293" s="8"/>
      <c r="DL293" s="8"/>
      <c r="DM293" s="8"/>
      <c r="DN293" s="8"/>
      <c r="DO293" s="8"/>
      <c r="DP293" s="100"/>
      <c r="DQ293" s="8"/>
      <c r="DR293" s="8"/>
      <c r="DS293" s="8"/>
      <c r="DT293" s="8"/>
    </row>
    <row r="294" spans="1:124">
      <c r="A294" s="115"/>
      <c r="B294" s="89">
        <v>291</v>
      </c>
      <c r="C294" s="8"/>
      <c r="D294" s="8"/>
      <c r="E294" s="8" t="s">
        <v>5273</v>
      </c>
      <c r="F294" s="8" t="s">
        <v>5274</v>
      </c>
      <c r="G294" s="8"/>
      <c r="H294" s="8"/>
      <c r="I294" s="8"/>
      <c r="J294" s="8"/>
      <c r="K294" s="8"/>
      <c r="L294" s="8"/>
      <c r="M294" s="8"/>
      <c r="N294" s="8"/>
      <c r="O294" s="8"/>
      <c r="P294" s="8" t="s">
        <v>4843</v>
      </c>
      <c r="Q294" s="130" t="s">
        <v>5271</v>
      </c>
      <c r="R294" s="8"/>
      <c r="S294" s="8"/>
      <c r="T294" s="8"/>
      <c r="U294" s="8"/>
      <c r="V294" s="8"/>
      <c r="W294" s="8"/>
      <c r="X294" s="8"/>
      <c r="Y294" s="8"/>
      <c r="Z294" s="8"/>
      <c r="AA294" s="8"/>
      <c r="AB294" s="8"/>
      <c r="AC294" s="8" t="str">
        <f t="shared" si="39"/>
        <v>NO</v>
      </c>
      <c r="AD294" s="8" t="str">
        <f t="shared" si="40"/>
        <v>DNC,,,,,,,,,,,,,</v>
      </c>
      <c r="AE294" s="8"/>
      <c r="AF294" s="8"/>
      <c r="AG294" s="115"/>
      <c r="AH294" s="8" t="s">
        <v>4845</v>
      </c>
      <c r="AI294" s="8" t="s">
        <v>4845</v>
      </c>
      <c r="AJ294" s="115"/>
      <c r="AK294" s="115"/>
      <c r="AL294" s="115"/>
      <c r="AM294" s="115"/>
      <c r="AN294" s="115"/>
      <c r="AO294" s="115"/>
      <c r="AP294" s="115"/>
      <c r="AQ294" s="115"/>
      <c r="AR294" s="115"/>
      <c r="AS294" s="115"/>
      <c r="AT294" s="115"/>
      <c r="AU294" s="115"/>
      <c r="AV294" s="115"/>
      <c r="AW294" s="115"/>
      <c r="AX294" s="115"/>
      <c r="AY294" s="115"/>
      <c r="AZ294" s="115"/>
      <c r="BA294" s="115"/>
      <c r="BB294" s="115"/>
      <c r="BC294" s="115"/>
      <c r="BD294" s="115"/>
      <c r="BE294" s="115"/>
      <c r="BF294" s="115"/>
      <c r="BG294" s="115"/>
      <c r="BH294" s="115"/>
      <c r="BI294" s="115"/>
      <c r="BJ294" s="115"/>
      <c r="BK294" s="115"/>
      <c r="BL294" s="115"/>
      <c r="BM294" s="115"/>
      <c r="BN294" s="115"/>
      <c r="BO294" s="8"/>
      <c r="BP294" s="8"/>
      <c r="BQ294" s="8"/>
      <c r="BR294" s="8"/>
      <c r="BS294" s="8"/>
      <c r="BT294" s="8"/>
      <c r="BU294" s="8"/>
      <c r="BV294" s="8"/>
      <c r="BW294" s="8"/>
      <c r="BX294" s="8"/>
      <c r="BY294" s="8"/>
      <c r="BZ294" s="8"/>
      <c r="CA294" s="8"/>
      <c r="CB294" s="8"/>
      <c r="CC294" s="8"/>
      <c r="CD294" s="100"/>
      <c r="CE294" s="8" t="str">
        <f t="shared" si="38"/>
        <v>DNC</v>
      </c>
      <c r="CF294" s="8" t="str">
        <f t="shared" si="41"/>
        <v>DNC</v>
      </c>
      <c r="CG294" s="8" t="str">
        <f t="shared" si="42"/>
        <v>DNC</v>
      </c>
      <c r="CH294" s="8" t="str">
        <f t="shared" si="43"/>
        <v>DNC</v>
      </c>
      <c r="CI294" s="8">
        <v>1</v>
      </c>
      <c r="CJ294" s="8" t="s">
        <v>45</v>
      </c>
      <c r="CK294" s="8" t="s">
        <v>45</v>
      </c>
      <c r="CL294" s="8"/>
      <c r="CM294" s="8"/>
      <c r="CN294" s="8"/>
      <c r="CO294" s="8"/>
      <c r="CP294" s="8"/>
      <c r="CQ294" s="8"/>
      <c r="CR294" s="8"/>
      <c r="CS294" s="8"/>
      <c r="CT294" s="8"/>
      <c r="CU294" s="100"/>
      <c r="CV294" s="8"/>
      <c r="CY294" s="100"/>
      <c r="CZ294" s="8" t="str">
        <f t="shared" si="44"/>
        <v>DNC</v>
      </c>
      <c r="DA294" s="8" t="str">
        <f t="shared" si="45"/>
        <v>DNC</v>
      </c>
      <c r="DB294" s="8" t="str">
        <f t="shared" si="46"/>
        <v>DNC</v>
      </c>
      <c r="DC294" s="8" t="str">
        <f t="shared" si="47"/>
        <v>DNC</v>
      </c>
      <c r="DD294" s="8">
        <v>1</v>
      </c>
      <c r="DE294" s="8" t="s">
        <v>45</v>
      </c>
      <c r="DF294" s="8" t="s">
        <v>45</v>
      </c>
      <c r="DG294" s="8"/>
      <c r="DH294" s="8"/>
      <c r="DI294" s="8"/>
      <c r="DJ294" s="8"/>
      <c r="DK294" s="8"/>
      <c r="DL294" s="8"/>
      <c r="DM294" s="8"/>
      <c r="DN294" s="8"/>
      <c r="DO294" s="8"/>
      <c r="DP294" s="100"/>
      <c r="DQ294" s="8"/>
      <c r="DR294" s="8"/>
      <c r="DS294" s="8"/>
      <c r="DT294" s="8"/>
    </row>
    <row r="295" spans="1:124">
      <c r="A295" s="115"/>
      <c r="B295" s="89">
        <v>292</v>
      </c>
      <c r="C295" s="8"/>
      <c r="D295" s="8"/>
      <c r="E295" s="8" t="s">
        <v>5275</v>
      </c>
      <c r="F295" s="8" t="s">
        <v>5276</v>
      </c>
      <c r="G295" s="8"/>
      <c r="H295" s="8"/>
      <c r="I295" s="8"/>
      <c r="J295" s="8"/>
      <c r="K295" s="8"/>
      <c r="L295" s="8"/>
      <c r="M295" s="8"/>
      <c r="N295" s="8"/>
      <c r="O295" s="8"/>
      <c r="P295" s="8" t="s">
        <v>4843</v>
      </c>
      <c r="Q295" s="130" t="s">
        <v>5271</v>
      </c>
      <c r="R295" s="8"/>
      <c r="S295" s="8"/>
      <c r="T295" s="8"/>
      <c r="U295" s="8"/>
      <c r="V295" s="8"/>
      <c r="W295" s="8"/>
      <c r="X295" s="8"/>
      <c r="Y295" s="8"/>
      <c r="Z295" s="8"/>
      <c r="AA295" s="8"/>
      <c r="AB295" s="8"/>
      <c r="AC295" s="8" t="str">
        <f t="shared" si="39"/>
        <v>NO</v>
      </c>
      <c r="AD295" s="8" t="str">
        <f t="shared" si="40"/>
        <v>DNC,,,,,,,,,,,,,</v>
      </c>
      <c r="AE295" s="8"/>
      <c r="AF295" s="8"/>
      <c r="AG295" s="115"/>
      <c r="AH295" s="8" t="s">
        <v>4845</v>
      </c>
      <c r="AI295" s="8" t="s">
        <v>4845</v>
      </c>
      <c r="AJ295" s="115"/>
      <c r="AK295" s="115"/>
      <c r="AL295" s="115"/>
      <c r="AM295" s="115"/>
      <c r="AN295" s="115"/>
      <c r="AO295" s="115"/>
      <c r="AP295" s="115"/>
      <c r="AQ295" s="115"/>
      <c r="AR295" s="115"/>
      <c r="AS295" s="115"/>
      <c r="AT295" s="115"/>
      <c r="AU295" s="115"/>
      <c r="AV295" s="115"/>
      <c r="AW295" s="115"/>
      <c r="AX295" s="115"/>
      <c r="AY295" s="115"/>
      <c r="AZ295" s="115"/>
      <c r="BA295" s="115"/>
      <c r="BB295" s="115"/>
      <c r="BC295" s="115"/>
      <c r="BD295" s="115"/>
      <c r="BE295" s="115"/>
      <c r="BF295" s="115"/>
      <c r="BG295" s="115"/>
      <c r="BH295" s="115"/>
      <c r="BI295" s="115"/>
      <c r="BJ295" s="115"/>
      <c r="BK295" s="115"/>
      <c r="BL295" s="115"/>
      <c r="BM295" s="115"/>
      <c r="BN295" s="115"/>
      <c r="BO295" s="8"/>
      <c r="BP295" s="8"/>
      <c r="BQ295" s="8"/>
      <c r="BR295" s="8"/>
      <c r="BS295" s="8"/>
      <c r="BT295" s="8"/>
      <c r="BU295" s="8"/>
      <c r="BV295" s="8"/>
      <c r="BW295" s="8"/>
      <c r="BX295" s="8"/>
      <c r="BY295" s="8"/>
      <c r="BZ295" s="8"/>
      <c r="CA295" s="8"/>
      <c r="CB295" s="8"/>
      <c r="CC295" s="8"/>
      <c r="CD295" s="100"/>
      <c r="CE295" s="8" t="str">
        <f t="shared" si="38"/>
        <v>DNC</v>
      </c>
      <c r="CF295" s="8" t="str">
        <f t="shared" si="41"/>
        <v>DNC</v>
      </c>
      <c r="CG295" s="8" t="str">
        <f t="shared" si="42"/>
        <v>DNC</v>
      </c>
      <c r="CH295" s="8" t="str">
        <f t="shared" si="43"/>
        <v>DNC</v>
      </c>
      <c r="CI295" s="8">
        <v>1</v>
      </c>
      <c r="CJ295" s="8" t="s">
        <v>45</v>
      </c>
      <c r="CK295" s="8" t="s">
        <v>45</v>
      </c>
      <c r="CL295" s="8"/>
      <c r="CM295" s="8"/>
      <c r="CN295" s="8"/>
      <c r="CO295" s="8"/>
      <c r="CP295" s="8"/>
      <c r="CQ295" s="8"/>
      <c r="CR295" s="8"/>
      <c r="CS295" s="8"/>
      <c r="CT295" s="8"/>
      <c r="CU295" s="100"/>
      <c r="CV295" s="8"/>
      <c r="CY295" s="100"/>
      <c r="CZ295" s="8" t="str">
        <f t="shared" si="44"/>
        <v>DNC</v>
      </c>
      <c r="DA295" s="8" t="str">
        <f t="shared" si="45"/>
        <v>DNC</v>
      </c>
      <c r="DB295" s="8" t="str">
        <f t="shared" si="46"/>
        <v>DNC</v>
      </c>
      <c r="DC295" s="8" t="str">
        <f t="shared" si="47"/>
        <v>DNC</v>
      </c>
      <c r="DD295" s="8">
        <v>1</v>
      </c>
      <c r="DE295" s="8" t="s">
        <v>45</v>
      </c>
      <c r="DF295" s="8" t="s">
        <v>45</v>
      </c>
      <c r="DG295" s="8"/>
      <c r="DH295" s="8"/>
      <c r="DI295" s="8"/>
      <c r="DJ295" s="8"/>
      <c r="DK295" s="8"/>
      <c r="DL295" s="8"/>
      <c r="DM295" s="8"/>
      <c r="DN295" s="8"/>
      <c r="DO295" s="8"/>
      <c r="DP295" s="100"/>
      <c r="DQ295" s="8"/>
      <c r="DR295" s="8"/>
      <c r="DS295" s="8"/>
      <c r="DT295" s="8"/>
    </row>
    <row r="296" spans="1:124">
      <c r="A296" s="115"/>
      <c r="B296" s="89">
        <v>293</v>
      </c>
      <c r="C296" s="8"/>
      <c r="D296" s="8"/>
      <c r="E296" s="8" t="s">
        <v>5277</v>
      </c>
      <c r="F296" s="8" t="s">
        <v>5278</v>
      </c>
      <c r="G296" s="8"/>
      <c r="H296" s="8"/>
      <c r="I296" s="8"/>
      <c r="J296" s="8"/>
      <c r="K296" s="8"/>
      <c r="L296" s="8"/>
      <c r="M296" s="8"/>
      <c r="N296" s="8"/>
      <c r="O296" s="8"/>
      <c r="P296" s="8" t="s">
        <v>4843</v>
      </c>
      <c r="Q296" s="130" t="s">
        <v>5271</v>
      </c>
      <c r="R296" s="8"/>
      <c r="S296" s="8"/>
      <c r="T296" s="8"/>
      <c r="U296" s="8"/>
      <c r="V296" s="8"/>
      <c r="W296" s="8"/>
      <c r="X296" s="8"/>
      <c r="Y296" s="8"/>
      <c r="Z296" s="8"/>
      <c r="AA296" s="8"/>
      <c r="AB296" s="8"/>
      <c r="AC296" s="8" t="str">
        <f t="shared" si="39"/>
        <v>NO</v>
      </c>
      <c r="AD296" s="8" t="str">
        <f t="shared" si="40"/>
        <v>DNC,,,,,,,,,,,,,</v>
      </c>
      <c r="AE296" s="8"/>
      <c r="AF296" s="8"/>
      <c r="AG296" s="115"/>
      <c r="AH296" s="8" t="s">
        <v>4845</v>
      </c>
      <c r="AI296" s="8" t="s">
        <v>4845</v>
      </c>
      <c r="AJ296" s="115"/>
      <c r="AK296" s="115"/>
      <c r="AL296" s="115"/>
      <c r="AM296" s="115"/>
      <c r="AN296" s="115"/>
      <c r="AO296" s="115"/>
      <c r="AP296" s="115"/>
      <c r="AQ296" s="115"/>
      <c r="AR296" s="115"/>
      <c r="AS296" s="115"/>
      <c r="AT296" s="115"/>
      <c r="AU296" s="115"/>
      <c r="AV296" s="115"/>
      <c r="AW296" s="115"/>
      <c r="AX296" s="115"/>
      <c r="AY296" s="115"/>
      <c r="AZ296" s="115"/>
      <c r="BA296" s="115"/>
      <c r="BB296" s="115"/>
      <c r="BC296" s="115"/>
      <c r="BD296" s="115"/>
      <c r="BE296" s="115"/>
      <c r="BF296" s="115"/>
      <c r="BG296" s="115"/>
      <c r="BH296" s="115"/>
      <c r="BI296" s="115"/>
      <c r="BJ296" s="115"/>
      <c r="BK296" s="115"/>
      <c r="BL296" s="115"/>
      <c r="BM296" s="115"/>
      <c r="BN296" s="115"/>
      <c r="BO296" s="8"/>
      <c r="BP296" s="8"/>
      <c r="BQ296" s="8"/>
      <c r="BR296" s="8"/>
      <c r="BS296" s="8"/>
      <c r="BT296" s="8"/>
      <c r="BU296" s="8"/>
      <c r="BV296" s="8"/>
      <c r="BW296" s="8"/>
      <c r="BX296" s="8"/>
      <c r="BY296" s="8"/>
      <c r="BZ296" s="8"/>
      <c r="CA296" s="8"/>
      <c r="CB296" s="8"/>
      <c r="CC296" s="8"/>
      <c r="CD296" s="100"/>
      <c r="CE296" s="8" t="str">
        <f t="shared" si="38"/>
        <v>DNC</v>
      </c>
      <c r="CF296" s="8" t="str">
        <f t="shared" si="41"/>
        <v>DNC</v>
      </c>
      <c r="CG296" s="8" t="str">
        <f t="shared" si="42"/>
        <v>DNC</v>
      </c>
      <c r="CH296" s="8" t="str">
        <f t="shared" si="43"/>
        <v>DNC</v>
      </c>
      <c r="CI296" s="8">
        <v>1</v>
      </c>
      <c r="CJ296" s="8" t="s">
        <v>45</v>
      </c>
      <c r="CK296" s="8" t="s">
        <v>45</v>
      </c>
      <c r="CL296" s="8"/>
      <c r="CM296" s="8"/>
      <c r="CN296" s="8"/>
      <c r="CO296" s="8"/>
      <c r="CP296" s="8"/>
      <c r="CQ296" s="8"/>
      <c r="CR296" s="8"/>
      <c r="CS296" s="8"/>
      <c r="CT296" s="8"/>
      <c r="CU296" s="100"/>
      <c r="CV296" s="8"/>
      <c r="CY296" s="100"/>
      <c r="CZ296" s="8" t="str">
        <f t="shared" si="44"/>
        <v>DNC</v>
      </c>
      <c r="DA296" s="8" t="str">
        <f t="shared" si="45"/>
        <v>DNC</v>
      </c>
      <c r="DB296" s="8" t="str">
        <f t="shared" si="46"/>
        <v>DNC</v>
      </c>
      <c r="DC296" s="8" t="str">
        <f t="shared" si="47"/>
        <v>DNC</v>
      </c>
      <c r="DD296" s="8">
        <v>1</v>
      </c>
      <c r="DE296" s="8" t="s">
        <v>45</v>
      </c>
      <c r="DF296" s="8" t="s">
        <v>45</v>
      </c>
      <c r="DG296" s="8"/>
      <c r="DH296" s="8"/>
      <c r="DI296" s="8"/>
      <c r="DJ296" s="8"/>
      <c r="DK296" s="8"/>
      <c r="DL296" s="8"/>
      <c r="DM296" s="8"/>
      <c r="DN296" s="8"/>
      <c r="DO296" s="8"/>
      <c r="DP296" s="100"/>
      <c r="DQ296" s="8"/>
      <c r="DR296" s="8"/>
      <c r="DS296" s="8"/>
      <c r="DT296" s="8"/>
    </row>
    <row r="297" spans="1:124">
      <c r="A297" s="115"/>
      <c r="B297" s="89">
        <v>294</v>
      </c>
      <c r="C297" s="8"/>
      <c r="D297" s="8"/>
      <c r="E297" s="8" t="s">
        <v>5279</v>
      </c>
      <c r="F297" s="8" t="s">
        <v>5280</v>
      </c>
      <c r="G297" s="8"/>
      <c r="H297" s="8"/>
      <c r="I297" s="8"/>
      <c r="J297" s="8"/>
      <c r="K297" s="8"/>
      <c r="L297" s="8"/>
      <c r="M297" s="8"/>
      <c r="N297" s="8"/>
      <c r="O297" s="8"/>
      <c r="P297" s="8" t="s">
        <v>4843</v>
      </c>
      <c r="Q297" s="130" t="s">
        <v>5271</v>
      </c>
      <c r="R297" s="8"/>
      <c r="S297" s="8"/>
      <c r="T297" s="8"/>
      <c r="U297" s="8"/>
      <c r="V297" s="8"/>
      <c r="W297" s="8"/>
      <c r="X297" s="8"/>
      <c r="Y297" s="8"/>
      <c r="Z297" s="8"/>
      <c r="AA297" s="8"/>
      <c r="AB297" s="8"/>
      <c r="AC297" s="8" t="str">
        <f t="shared" si="39"/>
        <v>NO</v>
      </c>
      <c r="AD297" s="8" t="str">
        <f t="shared" si="40"/>
        <v>DNC,,,,,,,,,,,,,</v>
      </c>
      <c r="AE297" s="8"/>
      <c r="AF297" s="8"/>
      <c r="AG297" s="115"/>
      <c r="AH297" s="8" t="s">
        <v>4845</v>
      </c>
      <c r="AI297" s="8" t="s">
        <v>4845</v>
      </c>
      <c r="AJ297" s="115"/>
      <c r="AK297" s="115"/>
      <c r="AL297" s="115"/>
      <c r="AM297" s="115"/>
      <c r="AN297" s="115"/>
      <c r="AO297" s="115"/>
      <c r="AP297" s="115"/>
      <c r="AQ297" s="115"/>
      <c r="AR297" s="115"/>
      <c r="AS297" s="115"/>
      <c r="AT297" s="115"/>
      <c r="AU297" s="115"/>
      <c r="AV297" s="115"/>
      <c r="AW297" s="115"/>
      <c r="AX297" s="115"/>
      <c r="AY297" s="115"/>
      <c r="AZ297" s="115"/>
      <c r="BA297" s="115"/>
      <c r="BB297" s="115"/>
      <c r="BC297" s="115"/>
      <c r="BD297" s="115"/>
      <c r="BE297" s="115"/>
      <c r="BF297" s="115"/>
      <c r="BG297" s="115"/>
      <c r="BH297" s="115"/>
      <c r="BI297" s="115"/>
      <c r="BJ297" s="115"/>
      <c r="BK297" s="115"/>
      <c r="BL297" s="115"/>
      <c r="BM297" s="115"/>
      <c r="BN297" s="115"/>
      <c r="BO297" s="8"/>
      <c r="BP297" s="8"/>
      <c r="BQ297" s="8"/>
      <c r="BR297" s="8"/>
      <c r="BS297" s="8"/>
      <c r="BT297" s="8"/>
      <c r="BU297" s="8"/>
      <c r="BV297" s="8"/>
      <c r="BW297" s="8"/>
      <c r="BX297" s="8"/>
      <c r="BY297" s="8"/>
      <c r="BZ297" s="8"/>
      <c r="CA297" s="8"/>
      <c r="CB297" s="8"/>
      <c r="CC297" s="8"/>
      <c r="CD297" s="100"/>
      <c r="CE297" s="8" t="str">
        <f t="shared" si="38"/>
        <v>DNC</v>
      </c>
      <c r="CF297" s="8" t="str">
        <f t="shared" si="41"/>
        <v>DNC</v>
      </c>
      <c r="CG297" s="8" t="str">
        <f t="shared" si="42"/>
        <v>DNC</v>
      </c>
      <c r="CH297" s="8" t="str">
        <f t="shared" si="43"/>
        <v>DNC</v>
      </c>
      <c r="CI297" s="8">
        <v>1</v>
      </c>
      <c r="CJ297" s="8" t="s">
        <v>45</v>
      </c>
      <c r="CK297" s="8" t="s">
        <v>45</v>
      </c>
      <c r="CL297" s="8"/>
      <c r="CM297" s="8"/>
      <c r="CN297" s="8"/>
      <c r="CO297" s="8"/>
      <c r="CP297" s="8"/>
      <c r="CQ297" s="8"/>
      <c r="CR297" s="8"/>
      <c r="CS297" s="8"/>
      <c r="CT297" s="8"/>
      <c r="CU297" s="100"/>
      <c r="CV297" s="8"/>
      <c r="CY297" s="100"/>
      <c r="CZ297" s="8" t="str">
        <f t="shared" si="44"/>
        <v>DNC</v>
      </c>
      <c r="DA297" s="8" t="str">
        <f t="shared" si="45"/>
        <v>DNC</v>
      </c>
      <c r="DB297" s="8" t="str">
        <f t="shared" si="46"/>
        <v>DNC</v>
      </c>
      <c r="DC297" s="8" t="str">
        <f t="shared" si="47"/>
        <v>DNC</v>
      </c>
      <c r="DD297" s="8">
        <v>1</v>
      </c>
      <c r="DE297" s="8" t="s">
        <v>45</v>
      </c>
      <c r="DF297" s="8" t="s">
        <v>45</v>
      </c>
      <c r="DG297" s="8"/>
      <c r="DH297" s="8"/>
      <c r="DI297" s="8"/>
      <c r="DJ297" s="8"/>
      <c r="DK297" s="8"/>
      <c r="DL297" s="8"/>
      <c r="DM297" s="8"/>
      <c r="DN297" s="8"/>
      <c r="DO297" s="8"/>
      <c r="DP297" s="100"/>
      <c r="DQ297" s="8"/>
      <c r="DR297" s="8"/>
      <c r="DS297" s="8"/>
      <c r="DT297" s="8"/>
    </row>
    <row r="298" spans="1:124">
      <c r="A298" s="115"/>
      <c r="B298" s="89">
        <v>295</v>
      </c>
      <c r="C298" s="8"/>
      <c r="D298" s="8"/>
      <c r="E298" s="8" t="s">
        <v>5281</v>
      </c>
      <c r="F298" s="8" t="s">
        <v>5282</v>
      </c>
      <c r="G298" s="8"/>
      <c r="H298" s="8"/>
      <c r="I298" s="8"/>
      <c r="J298" s="8"/>
      <c r="K298" s="8"/>
      <c r="L298" s="8"/>
      <c r="M298" s="8"/>
      <c r="N298" s="8"/>
      <c r="O298" s="8"/>
      <c r="P298" s="8" t="s">
        <v>4843</v>
      </c>
      <c r="Q298" s="130" t="s">
        <v>5271</v>
      </c>
      <c r="R298" s="8"/>
      <c r="S298" s="8"/>
      <c r="T298" s="8"/>
      <c r="U298" s="8"/>
      <c r="V298" s="8"/>
      <c r="W298" s="8"/>
      <c r="X298" s="8"/>
      <c r="Y298" s="8"/>
      <c r="Z298" s="8"/>
      <c r="AA298" s="8"/>
      <c r="AB298" s="8"/>
      <c r="AC298" s="8" t="str">
        <f t="shared" si="39"/>
        <v>NO</v>
      </c>
      <c r="AD298" s="8" t="str">
        <f t="shared" si="40"/>
        <v>DNC,,,,,,,,,,,,,</v>
      </c>
      <c r="AE298" s="8"/>
      <c r="AF298" s="8"/>
      <c r="AG298" s="115"/>
      <c r="AH298" s="8" t="s">
        <v>4845</v>
      </c>
      <c r="AI298" s="8" t="s">
        <v>4845</v>
      </c>
      <c r="AJ298" s="115"/>
      <c r="AK298" s="115"/>
      <c r="AL298" s="115"/>
      <c r="AM298" s="115"/>
      <c r="AN298" s="115"/>
      <c r="AO298" s="115"/>
      <c r="AP298" s="115"/>
      <c r="AQ298" s="115"/>
      <c r="AR298" s="115"/>
      <c r="AS298" s="115"/>
      <c r="AT298" s="115"/>
      <c r="AU298" s="115"/>
      <c r="AV298" s="115"/>
      <c r="AW298" s="115"/>
      <c r="AX298" s="115"/>
      <c r="AY298" s="115"/>
      <c r="AZ298" s="115"/>
      <c r="BA298" s="115"/>
      <c r="BB298" s="115"/>
      <c r="BC298" s="115"/>
      <c r="BD298" s="115"/>
      <c r="BE298" s="115"/>
      <c r="BF298" s="115"/>
      <c r="BG298" s="115"/>
      <c r="BH298" s="115"/>
      <c r="BI298" s="115"/>
      <c r="BJ298" s="115"/>
      <c r="BK298" s="115"/>
      <c r="BL298" s="115"/>
      <c r="BM298" s="115"/>
      <c r="BN298" s="115"/>
      <c r="BO298" s="8"/>
      <c r="BP298" s="8"/>
      <c r="BQ298" s="8"/>
      <c r="BR298" s="8"/>
      <c r="BS298" s="8"/>
      <c r="BT298" s="8"/>
      <c r="BU298" s="8"/>
      <c r="BV298" s="8"/>
      <c r="BW298" s="8"/>
      <c r="BX298" s="8"/>
      <c r="BY298" s="8"/>
      <c r="BZ298" s="8"/>
      <c r="CA298" s="8"/>
      <c r="CB298" s="8"/>
      <c r="CC298" s="8"/>
      <c r="CD298" s="100"/>
      <c r="CE298" s="8" t="str">
        <f t="shared" si="38"/>
        <v>DNC</v>
      </c>
      <c r="CF298" s="8" t="str">
        <f t="shared" si="41"/>
        <v>DNC</v>
      </c>
      <c r="CG298" s="8" t="str">
        <f t="shared" si="42"/>
        <v>DNC</v>
      </c>
      <c r="CH298" s="8" t="str">
        <f t="shared" si="43"/>
        <v>DNC</v>
      </c>
      <c r="CI298" s="8">
        <v>1</v>
      </c>
      <c r="CJ298" s="8" t="s">
        <v>45</v>
      </c>
      <c r="CK298" s="8" t="s">
        <v>45</v>
      </c>
      <c r="CL298" s="8"/>
      <c r="CM298" s="8"/>
      <c r="CN298" s="8"/>
      <c r="CO298" s="8"/>
      <c r="CP298" s="8"/>
      <c r="CQ298" s="8"/>
      <c r="CR298" s="8"/>
      <c r="CS298" s="8"/>
      <c r="CT298" s="8"/>
      <c r="CU298" s="100"/>
      <c r="CV298" s="8"/>
      <c r="CY298" s="100"/>
      <c r="CZ298" s="8" t="str">
        <f t="shared" si="44"/>
        <v>DNC</v>
      </c>
      <c r="DA298" s="8" t="str">
        <f t="shared" si="45"/>
        <v>DNC</v>
      </c>
      <c r="DB298" s="8" t="str">
        <f t="shared" si="46"/>
        <v>DNC</v>
      </c>
      <c r="DC298" s="8" t="str">
        <f t="shared" si="47"/>
        <v>DNC</v>
      </c>
      <c r="DD298" s="8">
        <v>1</v>
      </c>
      <c r="DE298" s="8" t="s">
        <v>45</v>
      </c>
      <c r="DF298" s="8" t="s">
        <v>45</v>
      </c>
      <c r="DG298" s="8"/>
      <c r="DH298" s="8"/>
      <c r="DI298" s="8"/>
      <c r="DJ298" s="8"/>
      <c r="DK298" s="8"/>
      <c r="DL298" s="8"/>
      <c r="DM298" s="8"/>
      <c r="DN298" s="8"/>
      <c r="DO298" s="8"/>
      <c r="DP298" s="100"/>
      <c r="DQ298" s="8"/>
      <c r="DR298" s="8"/>
      <c r="DS298" s="8"/>
      <c r="DT298" s="8"/>
    </row>
    <row r="299" spans="1:124">
      <c r="A299" s="115"/>
      <c r="B299" s="89">
        <v>296</v>
      </c>
      <c r="C299" s="8"/>
      <c r="D299" s="8"/>
      <c r="E299" s="8" t="s">
        <v>5283</v>
      </c>
      <c r="F299" s="8" t="s">
        <v>5284</v>
      </c>
      <c r="G299" s="8"/>
      <c r="H299" s="8"/>
      <c r="I299" s="8"/>
      <c r="J299" s="8"/>
      <c r="K299" s="8"/>
      <c r="L299" s="8"/>
      <c r="M299" s="8"/>
      <c r="N299" s="8"/>
      <c r="O299" s="8"/>
      <c r="P299" s="8" t="s">
        <v>4843</v>
      </c>
      <c r="Q299" s="130" t="s">
        <v>5271</v>
      </c>
      <c r="R299" s="8"/>
      <c r="S299" s="8"/>
      <c r="T299" s="8"/>
      <c r="U299" s="8"/>
      <c r="V299" s="8"/>
      <c r="W299" s="8"/>
      <c r="X299" s="8"/>
      <c r="Y299" s="8"/>
      <c r="Z299" s="8"/>
      <c r="AA299" s="8"/>
      <c r="AB299" s="8"/>
      <c r="AC299" s="8" t="str">
        <f t="shared" si="39"/>
        <v>NO</v>
      </c>
      <c r="AD299" s="8" t="str">
        <f t="shared" si="40"/>
        <v>DNC,,,,,,,,,,,,,</v>
      </c>
      <c r="AE299" s="8"/>
      <c r="AF299" s="8"/>
      <c r="AG299" s="115"/>
      <c r="AH299" s="8" t="s">
        <v>4845</v>
      </c>
      <c r="AI299" s="8" t="s">
        <v>4845</v>
      </c>
      <c r="AJ299" s="115"/>
      <c r="AK299" s="115"/>
      <c r="AL299" s="115"/>
      <c r="AM299" s="115"/>
      <c r="AN299" s="115"/>
      <c r="AO299" s="115"/>
      <c r="AP299" s="115"/>
      <c r="AQ299" s="115"/>
      <c r="AR299" s="115"/>
      <c r="AS299" s="115"/>
      <c r="AT299" s="115"/>
      <c r="AU299" s="115"/>
      <c r="AV299" s="115"/>
      <c r="AW299" s="115"/>
      <c r="AX299" s="115"/>
      <c r="AY299" s="115"/>
      <c r="AZ299" s="115"/>
      <c r="BA299" s="115"/>
      <c r="BB299" s="115"/>
      <c r="BC299" s="115"/>
      <c r="BD299" s="115"/>
      <c r="BE299" s="115"/>
      <c r="BF299" s="115"/>
      <c r="BG299" s="115"/>
      <c r="BH299" s="115"/>
      <c r="BI299" s="115"/>
      <c r="BJ299" s="115"/>
      <c r="BK299" s="115"/>
      <c r="BL299" s="115"/>
      <c r="BM299" s="115"/>
      <c r="BN299" s="115"/>
      <c r="BO299" s="8"/>
      <c r="BP299" s="8"/>
      <c r="BQ299" s="8"/>
      <c r="BR299" s="8"/>
      <c r="BS299" s="8"/>
      <c r="BT299" s="8"/>
      <c r="BU299" s="8"/>
      <c r="BV299" s="8"/>
      <c r="BW299" s="8"/>
      <c r="BX299" s="8"/>
      <c r="BY299" s="8"/>
      <c r="BZ299" s="8"/>
      <c r="CA299" s="8"/>
      <c r="CB299" s="8"/>
      <c r="CC299" s="8"/>
      <c r="CD299" s="100"/>
      <c r="CE299" s="8" t="str">
        <f t="shared" si="38"/>
        <v>DNC</v>
      </c>
      <c r="CF299" s="8" t="str">
        <f t="shared" si="41"/>
        <v>DNC</v>
      </c>
      <c r="CG299" s="8" t="str">
        <f t="shared" si="42"/>
        <v>DNC</v>
      </c>
      <c r="CH299" s="8" t="str">
        <f t="shared" si="43"/>
        <v>DNC</v>
      </c>
      <c r="CI299" s="8">
        <v>1</v>
      </c>
      <c r="CJ299" s="8" t="s">
        <v>45</v>
      </c>
      <c r="CK299" s="8" t="s">
        <v>45</v>
      </c>
      <c r="CL299" s="8"/>
      <c r="CM299" s="8"/>
      <c r="CN299" s="8"/>
      <c r="CO299" s="8"/>
      <c r="CP299" s="8"/>
      <c r="CQ299" s="8"/>
      <c r="CR299" s="8"/>
      <c r="CS299" s="8"/>
      <c r="CT299" s="8"/>
      <c r="CU299" s="100"/>
      <c r="CV299" s="8"/>
      <c r="CY299" s="100"/>
      <c r="CZ299" s="8" t="str">
        <f t="shared" si="44"/>
        <v>DNC</v>
      </c>
      <c r="DA299" s="8" t="str">
        <f t="shared" si="45"/>
        <v>DNC</v>
      </c>
      <c r="DB299" s="8" t="str">
        <f t="shared" si="46"/>
        <v>DNC</v>
      </c>
      <c r="DC299" s="8" t="str">
        <f t="shared" si="47"/>
        <v>DNC</v>
      </c>
      <c r="DD299" s="8">
        <v>1</v>
      </c>
      <c r="DE299" s="8" t="s">
        <v>45</v>
      </c>
      <c r="DF299" s="8" t="s">
        <v>45</v>
      </c>
      <c r="DG299" s="8"/>
      <c r="DH299" s="8"/>
      <c r="DI299" s="8"/>
      <c r="DJ299" s="8"/>
      <c r="DK299" s="8"/>
      <c r="DL299" s="8"/>
      <c r="DM299" s="8"/>
      <c r="DN299" s="8"/>
      <c r="DO299" s="8"/>
      <c r="DP299" s="100"/>
      <c r="DQ299" s="8"/>
      <c r="DR299" s="8"/>
      <c r="DS299" s="8"/>
      <c r="DT299" s="8"/>
    </row>
    <row r="300" spans="1:124">
      <c r="A300" s="115"/>
      <c r="B300" s="89">
        <v>297</v>
      </c>
      <c r="C300" s="8"/>
      <c r="D300" s="8"/>
      <c r="E300" s="8" t="s">
        <v>5285</v>
      </c>
      <c r="F300" s="8" t="s">
        <v>5286</v>
      </c>
      <c r="G300" s="8"/>
      <c r="H300" s="8"/>
      <c r="I300" s="8"/>
      <c r="J300" s="8"/>
      <c r="K300" s="8"/>
      <c r="L300" s="8"/>
      <c r="M300" s="8"/>
      <c r="N300" s="8"/>
      <c r="O300" s="8"/>
      <c r="P300" s="8" t="s">
        <v>4843</v>
      </c>
      <c r="Q300" s="130" t="s">
        <v>5271</v>
      </c>
      <c r="R300" s="8"/>
      <c r="S300" s="8"/>
      <c r="T300" s="8"/>
      <c r="U300" s="8"/>
      <c r="V300" s="8"/>
      <c r="W300" s="8"/>
      <c r="X300" s="8"/>
      <c r="Y300" s="8"/>
      <c r="Z300" s="8"/>
      <c r="AA300" s="8"/>
      <c r="AB300" s="8"/>
      <c r="AC300" s="8" t="str">
        <f t="shared" si="39"/>
        <v>NO</v>
      </c>
      <c r="AD300" s="8" t="str">
        <f t="shared" si="40"/>
        <v>DNC,,,,,,,,,,,,,</v>
      </c>
      <c r="AE300" s="8"/>
      <c r="AF300" s="8"/>
      <c r="AG300" s="115"/>
      <c r="AH300" s="8" t="s">
        <v>4845</v>
      </c>
      <c r="AI300" s="8" t="s">
        <v>4845</v>
      </c>
      <c r="AJ300" s="115"/>
      <c r="AK300" s="115"/>
      <c r="AL300" s="115"/>
      <c r="AM300" s="115"/>
      <c r="AN300" s="115"/>
      <c r="AO300" s="115"/>
      <c r="AP300" s="115"/>
      <c r="AQ300" s="115"/>
      <c r="AR300" s="115"/>
      <c r="AS300" s="115"/>
      <c r="AT300" s="115"/>
      <c r="AU300" s="115"/>
      <c r="AV300" s="115"/>
      <c r="AW300" s="115"/>
      <c r="AX300" s="115"/>
      <c r="AY300" s="115"/>
      <c r="AZ300" s="115"/>
      <c r="BA300" s="115"/>
      <c r="BB300" s="115"/>
      <c r="BC300" s="115"/>
      <c r="BD300" s="115"/>
      <c r="BE300" s="115"/>
      <c r="BF300" s="115"/>
      <c r="BG300" s="115"/>
      <c r="BH300" s="115"/>
      <c r="BI300" s="115"/>
      <c r="BJ300" s="115"/>
      <c r="BK300" s="115"/>
      <c r="BL300" s="115"/>
      <c r="BM300" s="115"/>
      <c r="BN300" s="115"/>
      <c r="BO300" s="8"/>
      <c r="BP300" s="8"/>
      <c r="BQ300" s="8"/>
      <c r="BR300" s="8"/>
      <c r="BS300" s="8"/>
      <c r="BT300" s="8"/>
      <c r="BU300" s="8"/>
      <c r="BV300" s="8"/>
      <c r="BW300" s="8"/>
      <c r="BX300" s="8"/>
      <c r="BY300" s="8"/>
      <c r="BZ300" s="8"/>
      <c r="CA300" s="8"/>
      <c r="CB300" s="8"/>
      <c r="CC300" s="8"/>
      <c r="CD300" s="100"/>
      <c r="CE300" s="8" t="str">
        <f t="shared" si="38"/>
        <v>DNC</v>
      </c>
      <c r="CF300" s="8" t="str">
        <f t="shared" si="41"/>
        <v>DNC</v>
      </c>
      <c r="CG300" s="8" t="str">
        <f t="shared" si="42"/>
        <v>DNC</v>
      </c>
      <c r="CH300" s="8" t="str">
        <f t="shared" si="43"/>
        <v>DNC</v>
      </c>
      <c r="CI300" s="8">
        <v>1</v>
      </c>
      <c r="CJ300" s="8" t="s">
        <v>45</v>
      </c>
      <c r="CK300" s="8" t="s">
        <v>45</v>
      </c>
      <c r="CL300" s="8"/>
      <c r="CM300" s="8"/>
      <c r="CN300" s="8"/>
      <c r="CO300" s="8"/>
      <c r="CP300" s="8"/>
      <c r="CQ300" s="8"/>
      <c r="CR300" s="8"/>
      <c r="CS300" s="8"/>
      <c r="CT300" s="8"/>
      <c r="CU300" s="100"/>
      <c r="CV300" s="8"/>
      <c r="CY300" s="100"/>
      <c r="CZ300" s="8" t="str">
        <f t="shared" si="44"/>
        <v>DNC</v>
      </c>
      <c r="DA300" s="8" t="str">
        <f t="shared" si="45"/>
        <v>DNC</v>
      </c>
      <c r="DB300" s="8" t="str">
        <f t="shared" si="46"/>
        <v>DNC</v>
      </c>
      <c r="DC300" s="8" t="str">
        <f t="shared" si="47"/>
        <v>DNC</v>
      </c>
      <c r="DD300" s="8">
        <v>1</v>
      </c>
      <c r="DE300" s="8" t="s">
        <v>45</v>
      </c>
      <c r="DF300" s="8" t="s">
        <v>45</v>
      </c>
      <c r="DG300" s="8"/>
      <c r="DH300" s="8"/>
      <c r="DI300" s="8"/>
      <c r="DJ300" s="8"/>
      <c r="DK300" s="8"/>
      <c r="DL300" s="8"/>
      <c r="DM300" s="8"/>
      <c r="DN300" s="8"/>
      <c r="DO300" s="8"/>
      <c r="DP300" s="100"/>
      <c r="DQ300" s="8"/>
      <c r="DR300" s="8"/>
      <c r="DS300" s="8"/>
      <c r="DT300" s="8"/>
    </row>
    <row r="301" spans="1:124">
      <c r="A301" s="115"/>
      <c r="B301" s="89">
        <v>298</v>
      </c>
      <c r="C301" s="8"/>
      <c r="D301" s="8"/>
      <c r="E301" s="8" t="s">
        <v>5287</v>
      </c>
      <c r="F301" s="8" t="s">
        <v>5288</v>
      </c>
      <c r="G301" s="8"/>
      <c r="H301" s="8"/>
      <c r="I301" s="8"/>
      <c r="J301" s="8"/>
      <c r="K301" s="8"/>
      <c r="L301" s="8"/>
      <c r="M301" s="8"/>
      <c r="N301" s="8"/>
      <c r="O301" s="8"/>
      <c r="P301" s="8" t="s">
        <v>4843</v>
      </c>
      <c r="Q301" s="130" t="s">
        <v>5271</v>
      </c>
      <c r="R301" s="8"/>
      <c r="S301" s="8"/>
      <c r="T301" s="8"/>
      <c r="U301" s="8"/>
      <c r="V301" s="8"/>
      <c r="W301" s="8"/>
      <c r="X301" s="8"/>
      <c r="Y301" s="8"/>
      <c r="Z301" s="8"/>
      <c r="AA301" s="8"/>
      <c r="AB301" s="8"/>
      <c r="AC301" s="8" t="str">
        <f t="shared" si="39"/>
        <v>NO</v>
      </c>
      <c r="AD301" s="8" t="str">
        <f t="shared" si="40"/>
        <v>DNC,,,,,,,,,,,,,</v>
      </c>
      <c r="AE301" s="8"/>
      <c r="AF301" s="8"/>
      <c r="AG301" s="115"/>
      <c r="AH301" s="8" t="s">
        <v>4845</v>
      </c>
      <c r="AI301" s="8" t="s">
        <v>4845</v>
      </c>
      <c r="AJ301" s="115"/>
      <c r="AK301" s="115"/>
      <c r="AL301" s="115"/>
      <c r="AM301" s="115"/>
      <c r="AN301" s="115"/>
      <c r="AO301" s="115"/>
      <c r="AP301" s="115"/>
      <c r="AQ301" s="115"/>
      <c r="AR301" s="115"/>
      <c r="AS301" s="115"/>
      <c r="AT301" s="115"/>
      <c r="AU301" s="115"/>
      <c r="AV301" s="115"/>
      <c r="AW301" s="115"/>
      <c r="AX301" s="115"/>
      <c r="AY301" s="115"/>
      <c r="AZ301" s="115"/>
      <c r="BA301" s="115"/>
      <c r="BB301" s="115"/>
      <c r="BC301" s="115"/>
      <c r="BD301" s="115"/>
      <c r="BE301" s="115"/>
      <c r="BF301" s="115"/>
      <c r="BG301" s="115"/>
      <c r="BH301" s="115"/>
      <c r="BI301" s="115"/>
      <c r="BJ301" s="115"/>
      <c r="BK301" s="115"/>
      <c r="BL301" s="115"/>
      <c r="BM301" s="115"/>
      <c r="BN301" s="115"/>
      <c r="BO301" s="8"/>
      <c r="BP301" s="8"/>
      <c r="BQ301" s="8"/>
      <c r="BR301" s="8"/>
      <c r="BS301" s="8"/>
      <c r="BT301" s="8"/>
      <c r="BU301" s="8"/>
      <c r="BV301" s="8"/>
      <c r="BW301" s="8"/>
      <c r="BX301" s="8"/>
      <c r="BY301" s="8"/>
      <c r="BZ301" s="8"/>
      <c r="CA301" s="8"/>
      <c r="CB301" s="8"/>
      <c r="CC301" s="8"/>
      <c r="CD301" s="100"/>
      <c r="CE301" s="8" t="str">
        <f t="shared" si="38"/>
        <v>DNC</v>
      </c>
      <c r="CF301" s="8" t="str">
        <f t="shared" si="41"/>
        <v>DNC</v>
      </c>
      <c r="CG301" s="8" t="str">
        <f t="shared" si="42"/>
        <v>DNC</v>
      </c>
      <c r="CH301" s="8" t="str">
        <f t="shared" si="43"/>
        <v>DNC</v>
      </c>
      <c r="CI301" s="8">
        <v>1</v>
      </c>
      <c r="CJ301" s="8" t="s">
        <v>45</v>
      </c>
      <c r="CK301" s="8" t="s">
        <v>45</v>
      </c>
      <c r="CL301" s="8"/>
      <c r="CM301" s="8"/>
      <c r="CN301" s="8"/>
      <c r="CO301" s="8"/>
      <c r="CP301" s="8"/>
      <c r="CQ301" s="8"/>
      <c r="CR301" s="8"/>
      <c r="CS301" s="8"/>
      <c r="CT301" s="8"/>
      <c r="CU301" s="100"/>
      <c r="CV301" s="8"/>
      <c r="CY301" s="100"/>
      <c r="CZ301" s="8" t="str">
        <f t="shared" si="44"/>
        <v>DNC</v>
      </c>
      <c r="DA301" s="8" t="str">
        <f t="shared" si="45"/>
        <v>DNC</v>
      </c>
      <c r="DB301" s="8" t="str">
        <f t="shared" si="46"/>
        <v>DNC</v>
      </c>
      <c r="DC301" s="8" t="str">
        <f t="shared" si="47"/>
        <v>DNC</v>
      </c>
      <c r="DD301" s="8">
        <v>1</v>
      </c>
      <c r="DE301" s="8" t="s">
        <v>45</v>
      </c>
      <c r="DF301" s="8" t="s">
        <v>45</v>
      </c>
      <c r="DG301" s="8"/>
      <c r="DH301" s="8"/>
      <c r="DI301" s="8"/>
      <c r="DJ301" s="8"/>
      <c r="DK301" s="8"/>
      <c r="DL301" s="8"/>
      <c r="DM301" s="8"/>
      <c r="DN301" s="8"/>
      <c r="DO301" s="8"/>
      <c r="DP301" s="100"/>
      <c r="DQ301" s="8"/>
      <c r="DR301" s="8"/>
      <c r="DS301" s="8"/>
      <c r="DT301" s="8"/>
    </row>
    <row r="302" spans="1:124" ht="25.5">
      <c r="A302" s="8"/>
      <c r="B302" s="89">
        <v>299</v>
      </c>
      <c r="C302" s="8" t="s">
        <v>5289</v>
      </c>
      <c r="D302" s="8" t="s">
        <v>5290</v>
      </c>
      <c r="E302" s="8" t="s">
        <v>5289</v>
      </c>
      <c r="F302" s="8" t="s">
        <v>5291</v>
      </c>
      <c r="G302" s="123" t="s">
        <v>5292</v>
      </c>
      <c r="H302" s="8" t="s">
        <v>5293</v>
      </c>
      <c r="I302" s="8" t="s">
        <v>5289</v>
      </c>
      <c r="J302" s="8" t="s">
        <v>5294</v>
      </c>
      <c r="K302" s="8" t="s">
        <v>5289</v>
      </c>
      <c r="L302" s="8" t="s">
        <v>5290</v>
      </c>
      <c r="M302" s="123"/>
      <c r="N302" s="123" t="s">
        <v>5295</v>
      </c>
      <c r="O302" s="123" t="s">
        <v>5295</v>
      </c>
      <c r="P302" s="123" t="s">
        <v>5295</v>
      </c>
      <c r="Q302" s="123" t="s">
        <v>5295</v>
      </c>
      <c r="R302" s="123"/>
      <c r="S302" s="123"/>
      <c r="T302" s="123"/>
      <c r="U302" s="123"/>
      <c r="V302" s="123"/>
      <c r="W302" s="123"/>
      <c r="X302" s="123"/>
      <c r="Y302" s="123"/>
      <c r="Z302" s="123"/>
      <c r="AA302" s="123"/>
      <c r="AB302" s="123"/>
      <c r="AC302" s="8" t="str">
        <f t="shared" si="39"/>
        <v>NO</v>
      </c>
      <c r="AD302" s="8" t="str">
        <f t="shared" si="40"/>
        <v>DP,,,,,,,,,,,,,</v>
      </c>
      <c r="AE302" s="123"/>
      <c r="AF302" s="123"/>
      <c r="AG302" s="123"/>
      <c r="AH302" s="123" t="s">
        <v>5289</v>
      </c>
      <c r="AI302" s="123" t="s">
        <v>2206</v>
      </c>
      <c r="AJ302" s="123"/>
      <c r="AK302" s="123"/>
      <c r="AL302" s="123"/>
      <c r="AM302" s="123"/>
      <c r="AN302" s="123"/>
      <c r="AO302" s="123"/>
      <c r="AP302" s="123"/>
      <c r="AQ302" s="123"/>
      <c r="AR302" s="123"/>
      <c r="AS302" s="123"/>
      <c r="AT302" s="123"/>
      <c r="AU302" s="123"/>
      <c r="AV302" s="123"/>
      <c r="AW302" s="123"/>
      <c r="AX302" s="123"/>
      <c r="AY302" s="123"/>
      <c r="AZ302" s="123"/>
      <c r="BA302" s="123"/>
      <c r="BB302" s="123"/>
      <c r="BC302" s="123"/>
      <c r="BD302" s="123"/>
      <c r="BE302" s="123"/>
      <c r="BF302" s="123"/>
      <c r="BG302" s="123"/>
      <c r="BH302" s="123"/>
      <c r="BI302" s="123"/>
      <c r="BJ302" s="123"/>
      <c r="BK302" s="123"/>
      <c r="BL302" s="123"/>
      <c r="BM302" s="123"/>
      <c r="BN302" s="123"/>
      <c r="BO302" s="123"/>
      <c r="BP302" s="123"/>
      <c r="BQ302" s="123"/>
      <c r="BR302" s="123"/>
      <c r="BS302" s="123"/>
      <c r="BT302" s="123"/>
      <c r="BU302" s="123"/>
      <c r="BV302" s="123"/>
      <c r="BW302" s="123"/>
      <c r="BX302" s="123"/>
      <c r="BY302" s="123"/>
      <c r="BZ302" s="123"/>
      <c r="CA302" s="123"/>
      <c r="CB302" s="123"/>
      <c r="CC302" s="123"/>
      <c r="CD302" s="8"/>
      <c r="CE302" s="8" t="str">
        <f t="shared" si="38"/>
        <v>DP0_AUX_M</v>
      </c>
      <c r="CF302" s="8" t="str">
        <f t="shared" si="41"/>
        <v>DP0_AUX_M</v>
      </c>
      <c r="CG302" s="8" t="str">
        <f t="shared" si="42"/>
        <v>DP</v>
      </c>
      <c r="CH302" s="8" t="str">
        <f t="shared" si="43"/>
        <v>DP</v>
      </c>
      <c r="CI302" s="8">
        <v>1</v>
      </c>
      <c r="CJ302" s="8" t="s">
        <v>1837</v>
      </c>
      <c r="CK302" s="8" t="s">
        <v>1831</v>
      </c>
      <c r="CL302" s="8"/>
      <c r="CM302" s="8" t="s">
        <v>2009</v>
      </c>
      <c r="CN302" s="8"/>
      <c r="CO302" s="8" t="s">
        <v>2216</v>
      </c>
      <c r="CP302" s="8"/>
      <c r="CQ302" s="8" t="s">
        <v>5189</v>
      </c>
      <c r="CR302" s="8"/>
      <c r="CS302" s="8"/>
      <c r="CT302" s="8"/>
      <c r="CU302" s="8"/>
      <c r="CV302" s="8" t="s">
        <v>2011</v>
      </c>
      <c r="CW302" s="112" t="s">
        <v>12196</v>
      </c>
      <c r="CX302" s="2"/>
      <c r="CY302" s="8"/>
      <c r="CZ302" s="8" t="str">
        <f t="shared" si="44"/>
        <v>DP0_AUX_M</v>
      </c>
      <c r="DA302" s="8" t="str">
        <f t="shared" si="45"/>
        <v>DP0_AUX_M</v>
      </c>
      <c r="DB302" s="8" t="str">
        <f t="shared" si="46"/>
        <v>DP</v>
      </c>
      <c r="DC302" s="8" t="str">
        <f t="shared" si="47"/>
        <v>DP</v>
      </c>
      <c r="DD302" s="8">
        <v>1</v>
      </c>
      <c r="DE302" s="8" t="s">
        <v>1716</v>
      </c>
      <c r="DF302" s="8" t="s">
        <v>1703</v>
      </c>
      <c r="DG302" s="8" t="s">
        <v>2009</v>
      </c>
      <c r="DH302" s="8"/>
      <c r="DI302" s="8" t="s">
        <v>2216</v>
      </c>
      <c r="DJ302" s="8"/>
      <c r="DK302" s="8"/>
      <c r="DL302" s="8" t="s">
        <v>5189</v>
      </c>
      <c r="DM302" s="8"/>
      <c r="DN302" s="8"/>
      <c r="DO302" s="8"/>
      <c r="DP302" s="8"/>
      <c r="DQ302" s="8"/>
      <c r="DR302" s="8"/>
      <c r="DS302" s="8"/>
      <c r="DT302" s="8"/>
    </row>
    <row r="303" spans="1:124" ht="25.5">
      <c r="A303" s="8"/>
      <c r="B303" s="89">
        <v>300</v>
      </c>
      <c r="C303" s="8" t="s">
        <v>5296</v>
      </c>
      <c r="D303" s="8" t="s">
        <v>5297</v>
      </c>
      <c r="E303" s="8" t="s">
        <v>5296</v>
      </c>
      <c r="F303" s="8" t="s">
        <v>4490</v>
      </c>
      <c r="G303" s="123" t="s">
        <v>5298</v>
      </c>
      <c r="H303" s="8" t="s">
        <v>5299</v>
      </c>
      <c r="I303" s="8" t="s">
        <v>5296</v>
      </c>
      <c r="J303" s="8" t="s">
        <v>5300</v>
      </c>
      <c r="K303" s="8" t="s">
        <v>5296</v>
      </c>
      <c r="L303" s="8" t="s">
        <v>5297</v>
      </c>
      <c r="M303" s="123"/>
      <c r="N303" s="123" t="s">
        <v>5295</v>
      </c>
      <c r="O303" s="123" t="s">
        <v>5295</v>
      </c>
      <c r="P303" s="123" t="s">
        <v>5295</v>
      </c>
      <c r="Q303" s="123" t="s">
        <v>5295</v>
      </c>
      <c r="R303" s="123"/>
      <c r="S303" s="123"/>
      <c r="T303" s="123"/>
      <c r="U303" s="123"/>
      <c r="V303" s="123"/>
      <c r="W303" s="123"/>
      <c r="X303" s="123"/>
      <c r="Y303" s="123"/>
      <c r="Z303" s="123"/>
      <c r="AA303" s="123"/>
      <c r="AB303" s="123"/>
      <c r="AC303" s="8" t="str">
        <f t="shared" si="39"/>
        <v>NO</v>
      </c>
      <c r="AD303" s="8" t="str">
        <f t="shared" si="40"/>
        <v>DP,,,,,,,,,,,,,</v>
      </c>
      <c r="AE303" s="123"/>
      <c r="AF303" s="123"/>
      <c r="AG303" s="123"/>
      <c r="AH303" s="123" t="s">
        <v>5296</v>
      </c>
      <c r="AI303" s="123" t="s">
        <v>2206</v>
      </c>
      <c r="AJ303" s="123"/>
      <c r="AK303" s="123"/>
      <c r="AL303" s="123"/>
      <c r="AM303" s="123"/>
      <c r="AN303" s="123"/>
      <c r="AO303" s="123"/>
      <c r="AP303" s="123"/>
      <c r="AQ303" s="123"/>
      <c r="AR303" s="123"/>
      <c r="AS303" s="123"/>
      <c r="AT303" s="123"/>
      <c r="AU303" s="123"/>
      <c r="AV303" s="123"/>
      <c r="AW303" s="123"/>
      <c r="AX303" s="123"/>
      <c r="AY303" s="123"/>
      <c r="AZ303" s="123"/>
      <c r="BA303" s="123"/>
      <c r="BB303" s="123"/>
      <c r="BC303" s="123"/>
      <c r="BD303" s="123"/>
      <c r="BE303" s="123"/>
      <c r="BF303" s="123"/>
      <c r="BG303" s="123"/>
      <c r="BH303" s="123"/>
      <c r="BI303" s="123"/>
      <c r="BJ303" s="123"/>
      <c r="BK303" s="123"/>
      <c r="BL303" s="123"/>
      <c r="BM303" s="123"/>
      <c r="BN303" s="123"/>
      <c r="BO303" s="123"/>
      <c r="BP303" s="123"/>
      <c r="BQ303" s="123"/>
      <c r="BR303" s="123"/>
      <c r="BS303" s="123"/>
      <c r="BT303" s="123"/>
      <c r="BU303" s="123"/>
      <c r="BV303" s="123"/>
      <c r="BW303" s="123"/>
      <c r="BX303" s="123"/>
      <c r="BY303" s="123"/>
      <c r="BZ303" s="123"/>
      <c r="CA303" s="123"/>
      <c r="CB303" s="123"/>
      <c r="CC303" s="123"/>
      <c r="CD303" s="8"/>
      <c r="CE303" s="8" t="str">
        <f t="shared" si="38"/>
        <v>DP0_AUX_P</v>
      </c>
      <c r="CF303" s="8" t="str">
        <f t="shared" si="41"/>
        <v>DP0_AUX_P</v>
      </c>
      <c r="CG303" s="8" t="str">
        <f t="shared" si="42"/>
        <v>DP</v>
      </c>
      <c r="CH303" s="8" t="str">
        <f t="shared" si="43"/>
        <v>DP</v>
      </c>
      <c r="CI303" s="8">
        <v>1</v>
      </c>
      <c r="CJ303" s="8" t="s">
        <v>1836</v>
      </c>
      <c r="CK303" s="8" t="s">
        <v>1831</v>
      </c>
      <c r="CL303" s="8"/>
      <c r="CM303" s="8" t="s">
        <v>2009</v>
      </c>
      <c r="CN303" s="8"/>
      <c r="CO303" s="8" t="s">
        <v>2216</v>
      </c>
      <c r="CP303" s="8"/>
      <c r="CQ303" s="8" t="s">
        <v>5189</v>
      </c>
      <c r="CR303" s="8"/>
      <c r="CS303" s="8"/>
      <c r="CT303" s="8"/>
      <c r="CU303" s="8"/>
      <c r="CV303" s="8" t="s">
        <v>2011</v>
      </c>
      <c r="CW303" s="112" t="s">
        <v>12197</v>
      </c>
      <c r="CX303" s="2"/>
      <c r="CY303" s="8"/>
      <c r="CZ303" s="8" t="str">
        <f t="shared" si="44"/>
        <v>DP0_AUX_P</v>
      </c>
      <c r="DA303" s="8" t="str">
        <f t="shared" si="45"/>
        <v>DP0_AUX_P</v>
      </c>
      <c r="DB303" s="8" t="str">
        <f t="shared" si="46"/>
        <v>DP</v>
      </c>
      <c r="DC303" s="8" t="str">
        <f t="shared" si="47"/>
        <v>DP</v>
      </c>
      <c r="DD303" s="8">
        <v>1</v>
      </c>
      <c r="DE303" s="8" t="s">
        <v>1715</v>
      </c>
      <c r="DF303" s="8" t="s">
        <v>1703</v>
      </c>
      <c r="DG303" s="8" t="s">
        <v>2009</v>
      </c>
      <c r="DH303" s="8"/>
      <c r="DI303" s="8" t="s">
        <v>2216</v>
      </c>
      <c r="DJ303" s="8"/>
      <c r="DK303" s="8"/>
      <c r="DL303" s="8" t="s">
        <v>5189</v>
      </c>
      <c r="DM303" s="8"/>
      <c r="DN303" s="8"/>
      <c r="DO303" s="8"/>
      <c r="DP303" s="8"/>
      <c r="DQ303" s="8"/>
      <c r="DR303" s="8"/>
      <c r="DS303" s="8"/>
      <c r="DT303" s="8"/>
    </row>
    <row r="304" spans="1:124">
      <c r="A304" s="8"/>
      <c r="B304" s="89">
        <v>301</v>
      </c>
      <c r="C304" s="92" t="s">
        <v>5301</v>
      </c>
      <c r="D304" s="92" t="s">
        <v>4559</v>
      </c>
      <c r="E304" s="8" t="s">
        <v>5301</v>
      </c>
      <c r="F304" s="8" t="s">
        <v>5302</v>
      </c>
      <c r="G304" s="131" t="s">
        <v>5303</v>
      </c>
      <c r="H304" s="92" t="s">
        <v>5304</v>
      </c>
      <c r="I304" s="131" t="s">
        <v>5301</v>
      </c>
      <c r="J304" s="92" t="s">
        <v>5305</v>
      </c>
      <c r="K304" s="92" t="s">
        <v>5301</v>
      </c>
      <c r="L304" s="92" t="s">
        <v>3734</v>
      </c>
      <c r="M304" s="8"/>
      <c r="N304" s="8" t="s">
        <v>2214</v>
      </c>
      <c r="O304" s="8" t="s">
        <v>2214</v>
      </c>
      <c r="P304" s="8" t="s">
        <v>2214</v>
      </c>
      <c r="Q304" s="8" t="s">
        <v>2214</v>
      </c>
      <c r="R304" s="8"/>
      <c r="S304" s="8"/>
      <c r="T304" s="8"/>
      <c r="U304" s="8"/>
      <c r="V304" s="8"/>
      <c r="W304" s="8"/>
      <c r="X304" s="8"/>
      <c r="Y304" s="8"/>
      <c r="Z304" s="8"/>
      <c r="AA304" s="8"/>
      <c r="AB304" s="8"/>
      <c r="AC304" s="8" t="str">
        <f t="shared" si="39"/>
        <v>NO</v>
      </c>
      <c r="AD304" s="8" t="str">
        <f t="shared" si="40"/>
        <v>USB_1/DP0,,,,,,,,,,,,,</v>
      </c>
      <c r="AE304" s="125"/>
      <c r="AF304" s="8"/>
      <c r="AG304" s="8"/>
      <c r="AH304" s="125" t="s">
        <v>5306</v>
      </c>
      <c r="AI304" s="8" t="s">
        <v>5307</v>
      </c>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t="str">
        <f t="shared" si="38"/>
        <v>DP0_LN3_M/USB_1_SS_RX0_M</v>
      </c>
      <c r="CF304" s="8" t="str">
        <f t="shared" si="41"/>
        <v>DP0_LN3_M/USB_1_SS_RX0_M</v>
      </c>
      <c r="CG304" s="8" t="str">
        <f t="shared" si="42"/>
        <v>USB_1/DP0</v>
      </c>
      <c r="CH304" s="8" t="str">
        <f t="shared" si="43"/>
        <v>USB_1/DP0</v>
      </c>
      <c r="CI304" s="8">
        <v>1</v>
      </c>
      <c r="CJ304" s="8" t="s">
        <v>1000</v>
      </c>
      <c r="CK304" s="8" t="s">
        <v>855</v>
      </c>
      <c r="CL304" s="14"/>
      <c r="CM304" s="8" t="s">
        <v>2009</v>
      </c>
      <c r="CN304" s="8"/>
      <c r="CO304" s="8" t="s">
        <v>2216</v>
      </c>
      <c r="CP304" s="8"/>
      <c r="CQ304" s="8" t="s">
        <v>5173</v>
      </c>
      <c r="CR304" s="8"/>
      <c r="CS304" s="8"/>
      <c r="CT304" s="8"/>
      <c r="CU304" s="8"/>
      <c r="CV304" s="8" t="s">
        <v>2011</v>
      </c>
      <c r="CW304" s="112" t="s">
        <v>11150</v>
      </c>
      <c r="CX304" s="2"/>
      <c r="CY304" s="8"/>
      <c r="CZ304" s="8" t="str">
        <f t="shared" si="44"/>
        <v>DP0_LN3_M/USB_1_SS_RX0_M</v>
      </c>
      <c r="DA304" s="8" t="str">
        <f t="shared" si="45"/>
        <v>DP0_LN3_M/USB_1_SS_RX0_M</v>
      </c>
      <c r="DB304" s="8" t="str">
        <f t="shared" si="46"/>
        <v>USB_1/DP0</v>
      </c>
      <c r="DC304" s="8" t="str">
        <f t="shared" si="47"/>
        <v>USB_1/DP0</v>
      </c>
      <c r="DD304" s="8">
        <v>1</v>
      </c>
      <c r="DE304" s="8" t="s">
        <v>1707</v>
      </c>
      <c r="DF304" s="8" t="s">
        <v>1703</v>
      </c>
      <c r="DG304" s="8" t="s">
        <v>2009</v>
      </c>
      <c r="DH304" s="8"/>
      <c r="DI304" s="8" t="s">
        <v>2216</v>
      </c>
      <c r="DJ304" s="8"/>
      <c r="DK304" s="8"/>
      <c r="DL304" s="8" t="s">
        <v>5189</v>
      </c>
      <c r="DM304" s="8"/>
      <c r="DN304" s="8"/>
      <c r="DO304" s="8"/>
      <c r="DP304" s="8"/>
      <c r="DQ304" s="8"/>
      <c r="DR304" s="8"/>
      <c r="DS304" s="8"/>
      <c r="DT304" s="8"/>
    </row>
    <row r="305" spans="1:124">
      <c r="A305" s="8"/>
      <c r="B305" s="89">
        <v>302</v>
      </c>
      <c r="C305" s="92" t="s">
        <v>5308</v>
      </c>
      <c r="D305" s="92" t="s">
        <v>5309</v>
      </c>
      <c r="E305" s="8" t="s">
        <v>5308</v>
      </c>
      <c r="F305" s="8" t="s">
        <v>4000</v>
      </c>
      <c r="G305" s="131" t="s">
        <v>5310</v>
      </c>
      <c r="H305" s="92" t="s">
        <v>5311</v>
      </c>
      <c r="I305" s="131" t="s">
        <v>5308</v>
      </c>
      <c r="J305" s="92" t="s">
        <v>5312</v>
      </c>
      <c r="K305" s="92" t="s">
        <v>5308</v>
      </c>
      <c r="L305" s="92" t="s">
        <v>2031</v>
      </c>
      <c r="M305" s="8"/>
      <c r="N305" s="8" t="s">
        <v>2214</v>
      </c>
      <c r="O305" s="8" t="s">
        <v>2214</v>
      </c>
      <c r="P305" s="8" t="s">
        <v>2214</v>
      </c>
      <c r="Q305" s="8" t="s">
        <v>2214</v>
      </c>
      <c r="R305" s="8"/>
      <c r="S305" s="8"/>
      <c r="T305" s="8"/>
      <c r="U305" s="8"/>
      <c r="V305" s="8"/>
      <c r="W305" s="8"/>
      <c r="X305" s="8"/>
      <c r="Y305" s="8"/>
      <c r="Z305" s="8"/>
      <c r="AA305" s="8"/>
      <c r="AB305" s="8"/>
      <c r="AC305" s="8" t="str">
        <f t="shared" si="39"/>
        <v>NO</v>
      </c>
      <c r="AD305" s="8" t="str">
        <f t="shared" si="40"/>
        <v>USB_1/DP0,,,,,,,,,,,,,</v>
      </c>
      <c r="AE305" s="125"/>
      <c r="AF305" s="8"/>
      <c r="AG305" s="8"/>
      <c r="AH305" s="125" t="s">
        <v>5313</v>
      </c>
      <c r="AI305" s="8" t="s">
        <v>5307</v>
      </c>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t="str">
        <f t="shared" si="38"/>
        <v>DP0_LN3_P/USB_1_SS_RX0_P</v>
      </c>
      <c r="CF305" s="8" t="str">
        <f t="shared" si="41"/>
        <v>DP0_LN3_P/USB_1_SS_RX0_P</v>
      </c>
      <c r="CG305" s="8" t="str">
        <f t="shared" si="42"/>
        <v>USB_1/DP0</v>
      </c>
      <c r="CH305" s="8" t="str">
        <f t="shared" si="43"/>
        <v>USB_1/DP0</v>
      </c>
      <c r="CI305" s="8">
        <v>1</v>
      </c>
      <c r="CJ305" s="8" t="s">
        <v>1001</v>
      </c>
      <c r="CK305" s="8" t="s">
        <v>855</v>
      </c>
      <c r="CL305" s="14"/>
      <c r="CM305" s="8" t="s">
        <v>2009</v>
      </c>
      <c r="CN305" s="8"/>
      <c r="CO305" s="8" t="s">
        <v>2216</v>
      </c>
      <c r="CP305" s="8"/>
      <c r="CQ305" s="8" t="s">
        <v>5173</v>
      </c>
      <c r="CR305" s="8"/>
      <c r="CS305" s="8"/>
      <c r="CT305" s="8"/>
      <c r="CU305" s="8"/>
      <c r="CV305" s="8" t="s">
        <v>2011</v>
      </c>
      <c r="CW305" s="112" t="s">
        <v>11478</v>
      </c>
      <c r="CX305" s="2"/>
      <c r="CY305" s="8"/>
      <c r="CZ305" s="8" t="str">
        <f t="shared" si="44"/>
        <v>DP0_LN3_P/USB_1_SS_RX0_P</v>
      </c>
      <c r="DA305" s="8" t="str">
        <f t="shared" si="45"/>
        <v>DP0_LN3_P/USB_1_SS_RX0_P</v>
      </c>
      <c r="DB305" s="8" t="str">
        <f t="shared" si="46"/>
        <v>USB_1/DP0</v>
      </c>
      <c r="DC305" s="8" t="str">
        <f t="shared" si="47"/>
        <v>USB_1/DP0</v>
      </c>
      <c r="DD305" s="8">
        <v>1</v>
      </c>
      <c r="DE305" s="8" t="s">
        <v>1708</v>
      </c>
      <c r="DF305" s="8" t="s">
        <v>1703</v>
      </c>
      <c r="DG305" s="8" t="s">
        <v>2009</v>
      </c>
      <c r="DH305" s="8"/>
      <c r="DI305" s="8" t="s">
        <v>2216</v>
      </c>
      <c r="DJ305" s="8"/>
      <c r="DK305" s="8"/>
      <c r="DL305" s="8" t="s">
        <v>5189</v>
      </c>
      <c r="DM305" s="8"/>
      <c r="DN305" s="8"/>
      <c r="DO305" s="8"/>
      <c r="DP305" s="8"/>
      <c r="DQ305" s="8"/>
      <c r="DR305" s="8"/>
      <c r="DS305" s="8"/>
      <c r="DT305" s="8"/>
    </row>
    <row r="306" spans="1:124" ht="51">
      <c r="A306" s="8"/>
      <c r="B306" s="89">
        <v>303</v>
      </c>
      <c r="C306" s="92" t="s">
        <v>5314</v>
      </c>
      <c r="D306" s="92" t="s">
        <v>5315</v>
      </c>
      <c r="E306" s="8" t="s">
        <v>5314</v>
      </c>
      <c r="F306" s="8" t="s">
        <v>4462</v>
      </c>
      <c r="G306" s="131" t="s">
        <v>5316</v>
      </c>
      <c r="H306" s="92" t="s">
        <v>5317</v>
      </c>
      <c r="I306" s="131" t="s">
        <v>5314</v>
      </c>
      <c r="J306" s="92" t="s">
        <v>5318</v>
      </c>
      <c r="K306" s="92" t="s">
        <v>5314</v>
      </c>
      <c r="L306" s="92" t="s">
        <v>4559</v>
      </c>
      <c r="M306" s="8"/>
      <c r="N306" s="8" t="s">
        <v>2214</v>
      </c>
      <c r="O306" s="8" t="s">
        <v>2214</v>
      </c>
      <c r="P306" s="8" t="s">
        <v>2214</v>
      </c>
      <c r="Q306" s="8" t="s">
        <v>2214</v>
      </c>
      <c r="R306" s="8"/>
      <c r="S306" s="8"/>
      <c r="T306" s="8"/>
      <c r="U306" s="8"/>
      <c r="V306" s="8"/>
      <c r="W306" s="8"/>
      <c r="X306" s="8"/>
      <c r="Y306" s="8"/>
      <c r="Z306" s="8"/>
      <c r="AA306" s="8"/>
      <c r="AB306" s="8"/>
      <c r="AC306" s="8" t="str">
        <f t="shared" si="39"/>
        <v>NO</v>
      </c>
      <c r="AD306" s="8" t="str">
        <f t="shared" si="40"/>
        <v>USB_1/DP0,,,,,,,,,,,,,</v>
      </c>
      <c r="AE306" s="125"/>
      <c r="AF306" s="8"/>
      <c r="AG306" s="8"/>
      <c r="AH306" s="125" t="s">
        <v>5319</v>
      </c>
      <c r="AI306" s="8" t="s">
        <v>5307</v>
      </c>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t="s">
        <v>12271</v>
      </c>
      <c r="CE306" s="8" t="str">
        <f t="shared" si="38"/>
        <v>DP0_LN0_M/USB_1_SS_RX1_M</v>
      </c>
      <c r="CF306" s="8" t="str">
        <f t="shared" si="41"/>
        <v>DP0_LN0_M/USB_1_SS_RX1_M</v>
      </c>
      <c r="CG306" s="8" t="str">
        <f t="shared" si="42"/>
        <v>USB_1/DP0</v>
      </c>
      <c r="CH306" s="8" t="str">
        <f t="shared" si="43"/>
        <v>USB_1/DP0</v>
      </c>
      <c r="CI306" s="8">
        <v>1</v>
      </c>
      <c r="CJ306" s="8" t="s">
        <v>1833</v>
      </c>
      <c r="CK306" s="8" t="s">
        <v>1831</v>
      </c>
      <c r="CL306" s="14" t="s">
        <v>5320</v>
      </c>
      <c r="CM306" s="8" t="s">
        <v>2009</v>
      </c>
      <c r="CN306" s="8"/>
      <c r="CO306" s="8" t="s">
        <v>2216</v>
      </c>
      <c r="CP306" s="8"/>
      <c r="CQ306" s="8" t="s">
        <v>5189</v>
      </c>
      <c r="CR306" s="8"/>
      <c r="CS306" s="8"/>
      <c r="CT306" s="8"/>
      <c r="CU306" s="8"/>
      <c r="CV306" s="8" t="s">
        <v>2011</v>
      </c>
      <c r="CW306" s="112" t="s">
        <v>12473</v>
      </c>
      <c r="CX306" s="2"/>
      <c r="CY306" s="8"/>
      <c r="CZ306" s="8" t="str">
        <f t="shared" si="44"/>
        <v>DP0_LN0_M/USB_1_SS_RX1_M</v>
      </c>
      <c r="DA306" s="8" t="str">
        <f t="shared" si="45"/>
        <v>DP0_LN0_M/USB_1_SS_RX1_M</v>
      </c>
      <c r="DB306" s="8" t="str">
        <f t="shared" si="46"/>
        <v>USB_1/DP0</v>
      </c>
      <c r="DC306" s="8" t="str">
        <f t="shared" si="47"/>
        <v>USB_1/DP0</v>
      </c>
      <c r="DD306" s="8">
        <v>1</v>
      </c>
      <c r="DE306" s="8" t="s">
        <v>1713</v>
      </c>
      <c r="DF306" s="8" t="s">
        <v>1703</v>
      </c>
      <c r="DG306" s="8" t="s">
        <v>2009</v>
      </c>
      <c r="DH306" s="8"/>
      <c r="DI306" s="8" t="s">
        <v>2216</v>
      </c>
      <c r="DJ306" s="8"/>
      <c r="DK306" s="8"/>
      <c r="DL306" s="8" t="s">
        <v>5189</v>
      </c>
      <c r="DM306" s="8"/>
      <c r="DN306" s="8"/>
      <c r="DO306" s="8"/>
      <c r="DP306" s="8"/>
      <c r="DQ306" s="8"/>
      <c r="DR306" s="8"/>
      <c r="DS306" s="8"/>
      <c r="DT306" s="8"/>
    </row>
    <row r="307" spans="1:124" ht="25.5">
      <c r="A307" s="8"/>
      <c r="B307" s="89">
        <v>304</v>
      </c>
      <c r="C307" s="92" t="s">
        <v>5321</v>
      </c>
      <c r="D307" s="92" t="s">
        <v>5322</v>
      </c>
      <c r="E307" s="8" t="s">
        <v>5321</v>
      </c>
      <c r="F307" s="8" t="s">
        <v>4089</v>
      </c>
      <c r="G307" s="131" t="s">
        <v>5323</v>
      </c>
      <c r="H307" s="92" t="s">
        <v>5324</v>
      </c>
      <c r="I307" s="131" t="s">
        <v>5321</v>
      </c>
      <c r="J307" s="92" t="s">
        <v>5325</v>
      </c>
      <c r="K307" s="92" t="s">
        <v>5321</v>
      </c>
      <c r="L307" s="92" t="s">
        <v>5309</v>
      </c>
      <c r="M307" s="8"/>
      <c r="N307" s="8" t="s">
        <v>2214</v>
      </c>
      <c r="O307" s="8" t="s">
        <v>2214</v>
      </c>
      <c r="P307" s="8" t="s">
        <v>2214</v>
      </c>
      <c r="Q307" s="8" t="s">
        <v>2214</v>
      </c>
      <c r="R307" s="8"/>
      <c r="S307" s="8"/>
      <c r="T307" s="8"/>
      <c r="U307" s="8"/>
      <c r="V307" s="8"/>
      <c r="W307" s="8"/>
      <c r="X307" s="8"/>
      <c r="Y307" s="8"/>
      <c r="Z307" s="8"/>
      <c r="AA307" s="8"/>
      <c r="AB307" s="8"/>
      <c r="AC307" s="8" t="str">
        <f t="shared" si="39"/>
        <v>NO</v>
      </c>
      <c r="AD307" s="8" t="str">
        <f t="shared" si="40"/>
        <v>USB_1/DP0,,,,,,,,,,,,,</v>
      </c>
      <c r="AE307" s="125"/>
      <c r="AF307" s="8"/>
      <c r="AG307" s="8"/>
      <c r="AH307" s="125" t="s">
        <v>5326</v>
      </c>
      <c r="AI307" s="8" t="s">
        <v>5307</v>
      </c>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t="s">
        <v>12271</v>
      </c>
      <c r="CE307" s="8" t="str">
        <f t="shared" si="38"/>
        <v>DP0_LN0_P/USB_1_SS_RX1_P</v>
      </c>
      <c r="CF307" s="8" t="str">
        <f t="shared" si="41"/>
        <v>DP0_LN0_P/USB_1_SS_RX1_P</v>
      </c>
      <c r="CG307" s="8" t="str">
        <f t="shared" si="42"/>
        <v>USB_1/DP0</v>
      </c>
      <c r="CH307" s="8" t="str">
        <f t="shared" si="43"/>
        <v>USB_1/DP0</v>
      </c>
      <c r="CI307" s="8">
        <v>1</v>
      </c>
      <c r="CJ307" s="8" t="s">
        <v>1832</v>
      </c>
      <c r="CK307" s="8" t="s">
        <v>1831</v>
      </c>
      <c r="CL307" s="8"/>
      <c r="CM307" s="8" t="s">
        <v>2009</v>
      </c>
      <c r="CN307" s="8"/>
      <c r="CO307" s="8" t="s">
        <v>2216</v>
      </c>
      <c r="CP307" s="8"/>
      <c r="CQ307" s="8" t="s">
        <v>5189</v>
      </c>
      <c r="CR307" s="8"/>
      <c r="CS307" s="8"/>
      <c r="CT307" s="8"/>
      <c r="CU307" s="8"/>
      <c r="CV307" s="8" t="s">
        <v>2011</v>
      </c>
      <c r="CW307" s="112" t="s">
        <v>12474</v>
      </c>
      <c r="CX307" s="2"/>
      <c r="CY307" s="8"/>
      <c r="CZ307" s="8" t="str">
        <f t="shared" si="44"/>
        <v>DP0_LN0_P/USB_1_SS_RX1_P</v>
      </c>
      <c r="DA307" s="8" t="str">
        <f t="shared" si="45"/>
        <v>DP0_LN0_P/USB_1_SS_RX1_P</v>
      </c>
      <c r="DB307" s="8" t="str">
        <f t="shared" si="46"/>
        <v>USB_1/DP0</v>
      </c>
      <c r="DC307" s="8" t="str">
        <f t="shared" si="47"/>
        <v>USB_1/DP0</v>
      </c>
      <c r="DD307" s="8">
        <v>1</v>
      </c>
      <c r="DE307" s="8" t="s">
        <v>1714</v>
      </c>
      <c r="DF307" s="8" t="s">
        <v>1703</v>
      </c>
      <c r="DG307" s="8" t="s">
        <v>2009</v>
      </c>
      <c r="DH307" s="8"/>
      <c r="DI307" s="8" t="s">
        <v>2216</v>
      </c>
      <c r="DJ307" s="8"/>
      <c r="DK307" s="8"/>
      <c r="DL307" s="8" t="s">
        <v>5189</v>
      </c>
      <c r="DM307" s="8"/>
      <c r="DN307" s="8"/>
      <c r="DO307" s="8"/>
      <c r="DP307" s="8"/>
      <c r="DQ307" s="8"/>
      <c r="DR307" s="8"/>
      <c r="DS307" s="8"/>
      <c r="DT307" s="8"/>
    </row>
    <row r="308" spans="1:124" ht="25.5">
      <c r="A308" s="8"/>
      <c r="B308" s="89">
        <v>305</v>
      </c>
      <c r="C308" s="92" t="s">
        <v>5327</v>
      </c>
      <c r="D308" s="92" t="s">
        <v>3938</v>
      </c>
      <c r="E308" s="8" t="s">
        <v>5327</v>
      </c>
      <c r="F308" s="8" t="s">
        <v>4461</v>
      </c>
      <c r="G308" s="131" t="s">
        <v>5328</v>
      </c>
      <c r="H308" s="92" t="s">
        <v>5294</v>
      </c>
      <c r="I308" s="131" t="s">
        <v>5327</v>
      </c>
      <c r="J308" s="92" t="s">
        <v>5329</v>
      </c>
      <c r="K308" s="92" t="s">
        <v>5327</v>
      </c>
      <c r="L308" s="92" t="s">
        <v>5315</v>
      </c>
      <c r="M308" s="8"/>
      <c r="N308" s="8" t="s">
        <v>2214</v>
      </c>
      <c r="O308" s="8" t="s">
        <v>2214</v>
      </c>
      <c r="P308" s="8" t="s">
        <v>2214</v>
      </c>
      <c r="Q308" s="8" t="s">
        <v>2214</v>
      </c>
      <c r="R308" s="8"/>
      <c r="S308" s="8"/>
      <c r="T308" s="8"/>
      <c r="U308" s="8"/>
      <c r="V308" s="8"/>
      <c r="W308" s="8"/>
      <c r="X308" s="8"/>
      <c r="Y308" s="8"/>
      <c r="Z308" s="8"/>
      <c r="AA308" s="8"/>
      <c r="AB308" s="8"/>
      <c r="AC308" s="8" t="str">
        <f t="shared" si="39"/>
        <v>NO</v>
      </c>
      <c r="AD308" s="8" t="str">
        <f t="shared" si="40"/>
        <v>USB_1/DP0,,,,,,,,,,,,,</v>
      </c>
      <c r="AE308" s="125"/>
      <c r="AF308" s="8"/>
      <c r="AG308" s="8"/>
      <c r="AH308" s="125" t="s">
        <v>5330</v>
      </c>
      <c r="AI308" s="8" t="s">
        <v>5307</v>
      </c>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t="s">
        <v>12271</v>
      </c>
      <c r="CE308" s="8" t="str">
        <f t="shared" si="38"/>
        <v>DP0_LN2_M/USB_1_SS_TX0_M</v>
      </c>
      <c r="CF308" s="8" t="str">
        <f t="shared" si="41"/>
        <v>DP0_LN2_M/USB_1_SS_TX0_M</v>
      </c>
      <c r="CG308" s="8" t="str">
        <f t="shared" si="42"/>
        <v>USB_1/DP0</v>
      </c>
      <c r="CH308" s="8" t="str">
        <f t="shared" si="43"/>
        <v>USB_1/DP0</v>
      </c>
      <c r="CI308" s="8">
        <v>1</v>
      </c>
      <c r="CJ308" s="8" t="s">
        <v>1002</v>
      </c>
      <c r="CK308" s="8" t="s">
        <v>855</v>
      </c>
      <c r="CL308" s="14"/>
      <c r="CM308" s="8" t="s">
        <v>2009</v>
      </c>
      <c r="CN308" s="8"/>
      <c r="CO308" s="8" t="s">
        <v>2216</v>
      </c>
      <c r="CP308" s="8"/>
      <c r="CQ308" s="8" t="s">
        <v>5189</v>
      </c>
      <c r="CR308" s="8"/>
      <c r="CS308" s="8"/>
      <c r="CT308" s="8"/>
      <c r="CU308" s="8"/>
      <c r="CV308" s="8" t="s">
        <v>2011</v>
      </c>
      <c r="CW308" s="112" t="s">
        <v>12198</v>
      </c>
      <c r="CX308" s="2"/>
      <c r="CY308" s="8"/>
      <c r="CZ308" s="8" t="str">
        <f t="shared" si="44"/>
        <v>DP0_LN2_M/USB_1_SS_TX0_M</v>
      </c>
      <c r="DA308" s="8" t="str">
        <f t="shared" si="45"/>
        <v>DP0_LN2_M/USB_1_SS_TX0_M</v>
      </c>
      <c r="DB308" s="8" t="str">
        <f t="shared" si="46"/>
        <v>USB_1/DP0</v>
      </c>
      <c r="DC308" s="8" t="str">
        <f t="shared" si="47"/>
        <v>USB_1/DP0</v>
      </c>
      <c r="DD308" s="8">
        <v>1</v>
      </c>
      <c r="DE308" s="8" t="s">
        <v>1709</v>
      </c>
      <c r="DF308" s="8" t="s">
        <v>1703</v>
      </c>
      <c r="DG308" s="8" t="s">
        <v>2009</v>
      </c>
      <c r="DH308" s="8"/>
      <c r="DI308" s="8" t="s">
        <v>2216</v>
      </c>
      <c r="DJ308" s="8"/>
      <c r="DK308" s="8"/>
      <c r="DL308" s="8" t="s">
        <v>5189</v>
      </c>
      <c r="DM308" s="8"/>
      <c r="DN308" s="8"/>
      <c r="DO308" s="8"/>
      <c r="DP308" s="8"/>
      <c r="DQ308" s="8"/>
      <c r="DR308" s="8"/>
      <c r="DS308" s="8"/>
      <c r="DT308" s="8"/>
    </row>
    <row r="309" spans="1:124" ht="25.5">
      <c r="A309" s="8"/>
      <c r="B309" s="89">
        <v>306</v>
      </c>
      <c r="C309" s="92" t="s">
        <v>5331</v>
      </c>
      <c r="D309" s="92" t="s">
        <v>3750</v>
      </c>
      <c r="E309" s="8" t="s">
        <v>5331</v>
      </c>
      <c r="F309" s="8" t="s">
        <v>4531</v>
      </c>
      <c r="G309" s="131" t="s">
        <v>5332</v>
      </c>
      <c r="H309" s="92" t="s">
        <v>5305</v>
      </c>
      <c r="I309" s="131" t="s">
        <v>5331</v>
      </c>
      <c r="J309" s="92" t="s">
        <v>5333</v>
      </c>
      <c r="K309" s="92" t="s">
        <v>5331</v>
      </c>
      <c r="L309" s="92" t="s">
        <v>5322</v>
      </c>
      <c r="M309" s="8"/>
      <c r="N309" s="8" t="s">
        <v>2214</v>
      </c>
      <c r="O309" s="8" t="s">
        <v>2214</v>
      </c>
      <c r="P309" s="8" t="s">
        <v>2214</v>
      </c>
      <c r="Q309" s="8" t="s">
        <v>2214</v>
      </c>
      <c r="R309" s="8"/>
      <c r="S309" s="8"/>
      <c r="T309" s="8"/>
      <c r="U309" s="8"/>
      <c r="V309" s="8"/>
      <c r="W309" s="8"/>
      <c r="X309" s="8"/>
      <c r="Y309" s="8"/>
      <c r="Z309" s="8"/>
      <c r="AA309" s="8"/>
      <c r="AB309" s="8"/>
      <c r="AC309" s="8" t="str">
        <f t="shared" si="39"/>
        <v>NO</v>
      </c>
      <c r="AD309" s="8" t="str">
        <f t="shared" si="40"/>
        <v>USB_1/DP0,,,,,,,,,,,,,</v>
      </c>
      <c r="AE309" s="125"/>
      <c r="AF309" s="8"/>
      <c r="AG309" s="8"/>
      <c r="AH309" s="125" t="s">
        <v>5334</v>
      </c>
      <c r="AI309" s="8" t="s">
        <v>5307</v>
      </c>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t="s">
        <v>12271</v>
      </c>
      <c r="CE309" s="8" t="str">
        <f t="shared" si="38"/>
        <v>DP0_LN2_P/USB_1_SS_TX0_P</v>
      </c>
      <c r="CF309" s="8" t="str">
        <f t="shared" si="41"/>
        <v>DP0_LN2_P/USB_1_SS_TX0_P</v>
      </c>
      <c r="CG309" s="8" t="str">
        <f t="shared" si="42"/>
        <v>USB_1/DP0</v>
      </c>
      <c r="CH309" s="8" t="str">
        <f t="shared" si="43"/>
        <v>USB_1/DP0</v>
      </c>
      <c r="CI309" s="8">
        <v>1</v>
      </c>
      <c r="CJ309" s="8" t="s">
        <v>1003</v>
      </c>
      <c r="CK309" s="8" t="s">
        <v>855</v>
      </c>
      <c r="CL309" s="14"/>
      <c r="CM309" s="8" t="s">
        <v>2009</v>
      </c>
      <c r="CN309" s="8"/>
      <c r="CO309" s="8" t="s">
        <v>2216</v>
      </c>
      <c r="CP309" s="8"/>
      <c r="CQ309" s="8" t="s">
        <v>5189</v>
      </c>
      <c r="CR309" s="8"/>
      <c r="CS309" s="8"/>
      <c r="CT309" s="8"/>
      <c r="CU309" s="8"/>
      <c r="CV309" s="8" t="s">
        <v>2011</v>
      </c>
      <c r="CW309" s="112" t="s">
        <v>12199</v>
      </c>
      <c r="CX309" s="2"/>
      <c r="CY309" s="8"/>
      <c r="CZ309" s="8" t="str">
        <f t="shared" si="44"/>
        <v>DP0_LN2_P/USB_1_SS_TX0_P</v>
      </c>
      <c r="DA309" s="8" t="str">
        <f t="shared" si="45"/>
        <v>DP0_LN2_P/USB_1_SS_TX0_P</v>
      </c>
      <c r="DB309" s="8" t="str">
        <f t="shared" si="46"/>
        <v>USB_1/DP0</v>
      </c>
      <c r="DC309" s="8" t="str">
        <f t="shared" si="47"/>
        <v>USB_1/DP0</v>
      </c>
      <c r="DD309" s="8">
        <v>1</v>
      </c>
      <c r="DE309" s="8" t="s">
        <v>1710</v>
      </c>
      <c r="DF309" s="8" t="s">
        <v>1703</v>
      </c>
      <c r="DG309" s="8" t="s">
        <v>2009</v>
      </c>
      <c r="DH309" s="8"/>
      <c r="DI309" s="8" t="s">
        <v>2216</v>
      </c>
      <c r="DJ309" s="8"/>
      <c r="DK309" s="8"/>
      <c r="DL309" s="8" t="s">
        <v>5189</v>
      </c>
      <c r="DM309" s="8"/>
      <c r="DN309" s="8"/>
      <c r="DO309" s="8"/>
      <c r="DP309" s="8"/>
      <c r="DQ309" s="8"/>
      <c r="DR309" s="8"/>
      <c r="DS309" s="8"/>
      <c r="DT309" s="8"/>
    </row>
    <row r="310" spans="1:124" ht="25.5">
      <c r="A310" s="8"/>
      <c r="B310" s="89">
        <v>307</v>
      </c>
      <c r="C310" s="92" t="s">
        <v>5335</v>
      </c>
      <c r="D310" s="92" t="s">
        <v>3734</v>
      </c>
      <c r="E310" s="8" t="s">
        <v>5335</v>
      </c>
      <c r="F310" s="8" t="s">
        <v>4436</v>
      </c>
      <c r="G310" s="131" t="s">
        <v>5336</v>
      </c>
      <c r="H310" s="92" t="s">
        <v>5337</v>
      </c>
      <c r="I310" s="131" t="s">
        <v>5335</v>
      </c>
      <c r="J310" s="92" t="s">
        <v>5338</v>
      </c>
      <c r="K310" s="92" t="s">
        <v>5335</v>
      </c>
      <c r="L310" s="92" t="s">
        <v>3938</v>
      </c>
      <c r="M310" s="8"/>
      <c r="N310" s="8" t="s">
        <v>2214</v>
      </c>
      <c r="O310" s="8" t="s">
        <v>2214</v>
      </c>
      <c r="P310" s="8" t="s">
        <v>2214</v>
      </c>
      <c r="Q310" s="8" t="s">
        <v>2214</v>
      </c>
      <c r="R310" s="8"/>
      <c r="S310" s="8"/>
      <c r="T310" s="8"/>
      <c r="U310" s="8"/>
      <c r="V310" s="8"/>
      <c r="W310" s="8"/>
      <c r="X310" s="8"/>
      <c r="Y310" s="8"/>
      <c r="Z310" s="8"/>
      <c r="AA310" s="8"/>
      <c r="AB310" s="8"/>
      <c r="AC310" s="8" t="str">
        <f t="shared" si="39"/>
        <v>NO</v>
      </c>
      <c r="AD310" s="8" t="str">
        <f t="shared" si="40"/>
        <v>USB_1/DP0,,,,,,,,,,,,,</v>
      </c>
      <c r="AE310" s="125"/>
      <c r="AF310" s="8"/>
      <c r="AG310" s="8"/>
      <c r="AH310" s="125" t="s">
        <v>5339</v>
      </c>
      <c r="AI310" s="8" t="s">
        <v>5307</v>
      </c>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t="s">
        <v>12271</v>
      </c>
      <c r="CE310" s="8" t="str">
        <f t="shared" si="38"/>
        <v>DP0_LN1_M/USB_1_SS_TX1_M</v>
      </c>
      <c r="CF310" s="8" t="str">
        <f t="shared" si="41"/>
        <v>DP0_LN1_M/USB_1_SS_TX1_M</v>
      </c>
      <c r="CG310" s="8" t="str">
        <f t="shared" si="42"/>
        <v>USB_1/DP0</v>
      </c>
      <c r="CH310" s="8" t="str">
        <f t="shared" si="43"/>
        <v>USB_1/DP0</v>
      </c>
      <c r="CI310" s="8">
        <v>1</v>
      </c>
      <c r="CJ310" s="8" t="s">
        <v>1835</v>
      </c>
      <c r="CK310" s="8" t="s">
        <v>1831</v>
      </c>
      <c r="CL310" s="8"/>
      <c r="CM310" s="8" t="s">
        <v>2009</v>
      </c>
      <c r="CN310" s="8"/>
      <c r="CO310" s="8" t="s">
        <v>2216</v>
      </c>
      <c r="CP310" s="8"/>
      <c r="CQ310" s="8" t="s">
        <v>5189</v>
      </c>
      <c r="CR310" s="8"/>
      <c r="CS310" s="8"/>
      <c r="CT310" s="8"/>
      <c r="CU310" s="8"/>
      <c r="CV310" s="8" t="s">
        <v>2011</v>
      </c>
      <c r="CW310" s="112" t="s">
        <v>12475</v>
      </c>
      <c r="CX310" s="2"/>
      <c r="CY310" s="8"/>
      <c r="CZ310" s="8" t="str">
        <f t="shared" si="44"/>
        <v>DP0_LN1_M/USB_1_SS_TX1_M</v>
      </c>
      <c r="DA310" s="8" t="str">
        <f t="shared" si="45"/>
        <v>DP0_LN1_M/USB_1_SS_TX1_M</v>
      </c>
      <c r="DB310" s="8" t="str">
        <f t="shared" si="46"/>
        <v>USB_1/DP0</v>
      </c>
      <c r="DC310" s="8" t="str">
        <f t="shared" si="47"/>
        <v>USB_1/DP0</v>
      </c>
      <c r="DD310" s="8">
        <v>1</v>
      </c>
      <c r="DE310" s="8" t="s">
        <v>1711</v>
      </c>
      <c r="DF310" s="8" t="s">
        <v>1703</v>
      </c>
      <c r="DG310" s="8" t="s">
        <v>2009</v>
      </c>
      <c r="DH310" s="8"/>
      <c r="DI310" s="8" t="s">
        <v>2216</v>
      </c>
      <c r="DJ310" s="8"/>
      <c r="DK310" s="8"/>
      <c r="DL310" s="8" t="s">
        <v>5189</v>
      </c>
      <c r="DM310" s="8"/>
      <c r="DN310" s="8"/>
      <c r="DO310" s="8"/>
      <c r="DP310" s="8"/>
      <c r="DQ310" s="8"/>
      <c r="DR310" s="8"/>
      <c r="DS310" s="8"/>
      <c r="DT310" s="8"/>
    </row>
    <row r="311" spans="1:124" ht="25.5">
      <c r="A311" s="8"/>
      <c r="B311" s="89">
        <v>308</v>
      </c>
      <c r="C311" s="92" t="s">
        <v>5340</v>
      </c>
      <c r="D311" s="92" t="s">
        <v>2031</v>
      </c>
      <c r="E311" s="8" t="s">
        <v>5340</v>
      </c>
      <c r="F311" s="8" t="s">
        <v>4477</v>
      </c>
      <c r="G311" s="131" t="s">
        <v>5341</v>
      </c>
      <c r="H311" s="92" t="s">
        <v>5342</v>
      </c>
      <c r="I311" s="131" t="s">
        <v>5340</v>
      </c>
      <c r="J311" s="92" t="s">
        <v>5232</v>
      </c>
      <c r="K311" s="92" t="s">
        <v>5340</v>
      </c>
      <c r="L311" s="92" t="s">
        <v>3750</v>
      </c>
      <c r="M311" s="8"/>
      <c r="N311" s="8" t="s">
        <v>2214</v>
      </c>
      <c r="O311" s="8" t="s">
        <v>2214</v>
      </c>
      <c r="P311" s="8" t="s">
        <v>2214</v>
      </c>
      <c r="Q311" s="8" t="s">
        <v>2214</v>
      </c>
      <c r="R311" s="8"/>
      <c r="S311" s="8"/>
      <c r="T311" s="8"/>
      <c r="U311" s="8"/>
      <c r="V311" s="8"/>
      <c r="W311" s="8"/>
      <c r="X311" s="8"/>
      <c r="Y311" s="8"/>
      <c r="Z311" s="8"/>
      <c r="AA311" s="8"/>
      <c r="AB311" s="8"/>
      <c r="AC311" s="8" t="str">
        <f t="shared" si="39"/>
        <v>NO</v>
      </c>
      <c r="AD311" s="8" t="str">
        <f t="shared" si="40"/>
        <v>USB_1/DP0,,,,,,,,,,,,,</v>
      </c>
      <c r="AE311" s="125"/>
      <c r="AF311" s="8"/>
      <c r="AG311" s="8"/>
      <c r="AH311" s="125" t="s">
        <v>5343</v>
      </c>
      <c r="AI311" s="8" t="s">
        <v>5307</v>
      </c>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t="s">
        <v>12271</v>
      </c>
      <c r="CE311" s="8" t="str">
        <f t="shared" si="38"/>
        <v>DP0_LN1_P/USB_1_SS_TX1_M</v>
      </c>
      <c r="CF311" s="8" t="str">
        <f t="shared" si="41"/>
        <v>DP0_LN1_P/USB_1_SS_TX1_M</v>
      </c>
      <c r="CG311" s="8" t="str">
        <f t="shared" si="42"/>
        <v>USB_1/DP0</v>
      </c>
      <c r="CH311" s="8" t="str">
        <f t="shared" si="43"/>
        <v>USB_1/DP0</v>
      </c>
      <c r="CI311" s="8">
        <v>1</v>
      </c>
      <c r="CJ311" s="8" t="s">
        <v>1834</v>
      </c>
      <c r="CK311" s="8" t="s">
        <v>1831</v>
      </c>
      <c r="CL311" s="8"/>
      <c r="CM311" s="8" t="s">
        <v>2009</v>
      </c>
      <c r="CN311" s="8"/>
      <c r="CO311" s="8" t="s">
        <v>2216</v>
      </c>
      <c r="CP311" s="8"/>
      <c r="CQ311" s="8" t="s">
        <v>5189</v>
      </c>
      <c r="CR311" s="8"/>
      <c r="CS311" s="8"/>
      <c r="CT311" s="8"/>
      <c r="CU311" s="8"/>
      <c r="CV311" s="8" t="s">
        <v>2011</v>
      </c>
      <c r="CW311" s="112" t="s">
        <v>12476</v>
      </c>
      <c r="CX311" s="2"/>
      <c r="CY311" s="8"/>
      <c r="CZ311" s="8" t="str">
        <f t="shared" si="44"/>
        <v>DP0_LN1_P/USB_1_SS_TX1_M</v>
      </c>
      <c r="DA311" s="8" t="str">
        <f t="shared" si="45"/>
        <v>DP0_LN1_P/USB_1_SS_TX1_M</v>
      </c>
      <c r="DB311" s="8" t="str">
        <f t="shared" si="46"/>
        <v>USB_1/DP0</v>
      </c>
      <c r="DC311" s="8" t="str">
        <f t="shared" si="47"/>
        <v>USB_1/DP0</v>
      </c>
      <c r="DD311" s="8">
        <v>1</v>
      </c>
      <c r="DE311" s="8" t="s">
        <v>1712</v>
      </c>
      <c r="DF311" s="8" t="s">
        <v>1703</v>
      </c>
      <c r="DG311" s="8" t="s">
        <v>2009</v>
      </c>
      <c r="DH311" s="8"/>
      <c r="DI311" s="8" t="s">
        <v>2216</v>
      </c>
      <c r="DJ311" s="8"/>
      <c r="DK311" s="8"/>
      <c r="DL311" s="8" t="s">
        <v>5189</v>
      </c>
      <c r="DM311" s="8"/>
      <c r="DN311" s="8"/>
      <c r="DO311" s="8"/>
      <c r="DP311" s="8"/>
      <c r="DQ311" s="8"/>
      <c r="DR311" s="8"/>
      <c r="DS311" s="8"/>
      <c r="DT311" s="8"/>
    </row>
    <row r="312" spans="1:124">
      <c r="A312" s="115"/>
      <c r="B312" s="89">
        <v>309</v>
      </c>
      <c r="C312" s="8"/>
      <c r="D312" s="8"/>
      <c r="E312" s="8" t="s">
        <v>5344</v>
      </c>
      <c r="F312" s="8" t="s">
        <v>5345</v>
      </c>
      <c r="G312" s="8"/>
      <c r="H312" s="8"/>
      <c r="I312" s="8"/>
      <c r="J312" s="8"/>
      <c r="K312" s="8"/>
      <c r="L312" s="8"/>
      <c r="M312" s="8"/>
      <c r="N312" s="8"/>
      <c r="O312" s="8"/>
      <c r="P312" s="8" t="s">
        <v>5346</v>
      </c>
      <c r="Q312" s="132" t="s">
        <v>5347</v>
      </c>
      <c r="R312" s="8"/>
      <c r="S312" s="8"/>
      <c r="T312" s="8"/>
      <c r="U312" s="8"/>
      <c r="V312" s="8"/>
      <c r="W312" s="8"/>
      <c r="X312" s="8"/>
      <c r="Y312" s="8"/>
      <c r="Z312" s="8"/>
      <c r="AA312" s="8"/>
      <c r="AB312" s="8"/>
      <c r="AC312" s="8" t="str">
        <f t="shared" si="39"/>
        <v>NO</v>
      </c>
      <c r="AD312" s="8" t="str">
        <f t="shared" si="40"/>
        <v>DP1,,,,,,,,,,,,,</v>
      </c>
      <c r="AE312" s="8"/>
      <c r="AF312" s="115"/>
      <c r="AG312" s="115"/>
      <c r="AH312" s="8" t="s">
        <v>5344</v>
      </c>
      <c r="AI312" s="115" t="s">
        <v>5348</v>
      </c>
      <c r="AJ312" s="115"/>
      <c r="AK312" s="115"/>
      <c r="AL312" s="115"/>
      <c r="AM312" s="115"/>
      <c r="AN312" s="115"/>
      <c r="AO312" s="115"/>
      <c r="AP312" s="115"/>
      <c r="AQ312" s="115"/>
      <c r="AR312" s="115"/>
      <c r="AS312" s="115"/>
      <c r="AT312" s="115"/>
      <c r="AU312" s="115"/>
      <c r="AV312" s="115"/>
      <c r="AW312" s="115"/>
      <c r="AX312" s="115"/>
      <c r="AY312" s="115"/>
      <c r="AZ312" s="115"/>
      <c r="BA312" s="115"/>
      <c r="BB312" s="115"/>
      <c r="BC312" s="115"/>
      <c r="BD312" s="115"/>
      <c r="BE312" s="115"/>
      <c r="BF312" s="115"/>
      <c r="BG312" s="115"/>
      <c r="BH312" s="115"/>
      <c r="BI312" s="115"/>
      <c r="BJ312" s="115"/>
      <c r="BK312" s="115"/>
      <c r="BL312" s="115"/>
      <c r="BM312" s="115"/>
      <c r="BN312" s="115"/>
      <c r="BO312" s="8"/>
      <c r="BP312" s="8"/>
      <c r="BQ312" s="8"/>
      <c r="BR312" s="8"/>
      <c r="BS312" s="8"/>
      <c r="BT312" s="8"/>
      <c r="BU312" s="8"/>
      <c r="BV312" s="8"/>
      <c r="BW312" s="8"/>
      <c r="BX312" s="8"/>
      <c r="BY312" s="8"/>
      <c r="BZ312" s="8"/>
      <c r="CA312" s="8"/>
      <c r="CB312" s="8"/>
      <c r="CC312" s="8"/>
      <c r="CD312" s="100"/>
      <c r="CE312" s="8" t="str">
        <f t="shared" si="38"/>
        <v>DP1_AUX_M</v>
      </c>
      <c r="CF312" s="8" t="str">
        <f t="shared" si="41"/>
        <v>DP1_AUX_M</v>
      </c>
      <c r="CG312" s="8" t="str">
        <f t="shared" si="42"/>
        <v>DP1</v>
      </c>
      <c r="CH312" s="8" t="str">
        <f t="shared" si="43"/>
        <v>DP1</v>
      </c>
      <c r="CI312" s="8">
        <v>1</v>
      </c>
      <c r="CJ312" s="8"/>
      <c r="CK312" s="8"/>
      <c r="CL312" s="8"/>
      <c r="CM312" s="8" t="s">
        <v>2009</v>
      </c>
      <c r="CN312" s="8"/>
      <c r="CO312" s="8" t="s">
        <v>2216</v>
      </c>
      <c r="CP312" s="8"/>
      <c r="CQ312" s="8" t="s">
        <v>5189</v>
      </c>
      <c r="CR312" s="8"/>
      <c r="CS312" s="8"/>
      <c r="CT312" s="8"/>
      <c r="CU312" s="100"/>
      <c r="CV312" s="8"/>
      <c r="CY312" s="100"/>
      <c r="CZ312" s="8" t="str">
        <f t="shared" si="44"/>
        <v>DP1_AUX_M</v>
      </c>
      <c r="DA312" s="8" t="str">
        <f t="shared" si="45"/>
        <v>DP1_AUX_M</v>
      </c>
      <c r="DB312" s="8" t="str">
        <f t="shared" si="46"/>
        <v>DP1</v>
      </c>
      <c r="DC312" s="8" t="str">
        <f t="shared" si="47"/>
        <v>DP1</v>
      </c>
      <c r="DD312" s="8">
        <v>1</v>
      </c>
      <c r="DE312" s="8" t="s">
        <v>1730</v>
      </c>
      <c r="DF312" s="8" t="s">
        <v>1717</v>
      </c>
      <c r="DG312" s="8" t="s">
        <v>2009</v>
      </c>
      <c r="DH312" s="8"/>
      <c r="DI312" s="8" t="s">
        <v>2216</v>
      </c>
      <c r="DJ312" s="8"/>
      <c r="DK312" s="8"/>
      <c r="DL312" s="8" t="s">
        <v>5189</v>
      </c>
      <c r="DM312" s="8"/>
      <c r="DN312" s="8"/>
      <c r="DO312" s="8"/>
      <c r="DP312" s="100"/>
      <c r="DQ312" s="8"/>
      <c r="DR312" s="8"/>
      <c r="DS312" s="8"/>
      <c r="DT312" s="8"/>
    </row>
    <row r="313" spans="1:124">
      <c r="A313" s="115"/>
      <c r="B313" s="89">
        <v>310</v>
      </c>
      <c r="C313" s="8"/>
      <c r="D313" s="8"/>
      <c r="E313" s="8" t="s">
        <v>5349</v>
      </c>
      <c r="F313" s="8" t="s">
        <v>5350</v>
      </c>
      <c r="G313" s="8"/>
      <c r="H313" s="8"/>
      <c r="I313" s="8"/>
      <c r="J313" s="8"/>
      <c r="K313" s="8"/>
      <c r="L313" s="8"/>
      <c r="M313" s="8"/>
      <c r="N313" s="8"/>
      <c r="O313" s="8"/>
      <c r="P313" s="8" t="s">
        <v>5346</v>
      </c>
      <c r="Q313" s="132" t="s">
        <v>5347</v>
      </c>
      <c r="R313" s="8"/>
      <c r="S313" s="8"/>
      <c r="T313" s="8"/>
      <c r="U313" s="8"/>
      <c r="V313" s="8"/>
      <c r="W313" s="8"/>
      <c r="X313" s="8"/>
      <c r="Y313" s="8"/>
      <c r="Z313" s="8"/>
      <c r="AA313" s="8"/>
      <c r="AB313" s="8"/>
      <c r="AC313" s="8" t="str">
        <f t="shared" si="39"/>
        <v>NO</v>
      </c>
      <c r="AD313" s="8" t="str">
        <f t="shared" si="40"/>
        <v>DP1,,,,,,,,,,,,,</v>
      </c>
      <c r="AE313" s="8"/>
      <c r="AF313" s="115"/>
      <c r="AG313" s="115"/>
      <c r="AH313" s="8" t="s">
        <v>5349</v>
      </c>
      <c r="AI313" s="115" t="s">
        <v>5348</v>
      </c>
      <c r="AJ313" s="115"/>
      <c r="AK313" s="115"/>
      <c r="AL313" s="115"/>
      <c r="AM313" s="115"/>
      <c r="AN313" s="115"/>
      <c r="AO313" s="115"/>
      <c r="AP313" s="115"/>
      <c r="AQ313" s="115"/>
      <c r="AR313" s="115"/>
      <c r="AS313" s="115"/>
      <c r="AT313" s="115"/>
      <c r="AU313" s="115"/>
      <c r="AV313" s="115"/>
      <c r="AW313" s="115"/>
      <c r="AX313" s="115"/>
      <c r="AY313" s="115"/>
      <c r="AZ313" s="115"/>
      <c r="BA313" s="115"/>
      <c r="BB313" s="115"/>
      <c r="BC313" s="115"/>
      <c r="BD313" s="115"/>
      <c r="BE313" s="115"/>
      <c r="BF313" s="115"/>
      <c r="BG313" s="115"/>
      <c r="BH313" s="115"/>
      <c r="BI313" s="115"/>
      <c r="BJ313" s="115"/>
      <c r="BK313" s="115"/>
      <c r="BL313" s="115"/>
      <c r="BM313" s="115"/>
      <c r="BN313" s="115"/>
      <c r="BO313" s="8"/>
      <c r="BP313" s="8"/>
      <c r="BQ313" s="8"/>
      <c r="BR313" s="8"/>
      <c r="BS313" s="8"/>
      <c r="BT313" s="8"/>
      <c r="BU313" s="8"/>
      <c r="BV313" s="8"/>
      <c r="BW313" s="8"/>
      <c r="BX313" s="8"/>
      <c r="BY313" s="8"/>
      <c r="BZ313" s="8"/>
      <c r="CA313" s="8"/>
      <c r="CB313" s="8"/>
      <c r="CC313" s="8"/>
      <c r="CD313" s="100"/>
      <c r="CE313" s="8" t="str">
        <f t="shared" si="38"/>
        <v>DP1_AUX_P</v>
      </c>
      <c r="CF313" s="8" t="str">
        <f t="shared" si="41"/>
        <v>DP1_AUX_P</v>
      </c>
      <c r="CG313" s="8" t="str">
        <f t="shared" si="42"/>
        <v>DP1</v>
      </c>
      <c r="CH313" s="8" t="str">
        <f t="shared" si="43"/>
        <v>DP1</v>
      </c>
      <c r="CI313" s="8">
        <v>1</v>
      </c>
      <c r="CJ313" s="8"/>
      <c r="CK313" s="8"/>
      <c r="CL313" s="8"/>
      <c r="CM313" s="8" t="s">
        <v>2009</v>
      </c>
      <c r="CN313" s="8"/>
      <c r="CO313" s="8" t="s">
        <v>2216</v>
      </c>
      <c r="CP313" s="8"/>
      <c r="CQ313" s="8" t="s">
        <v>5189</v>
      </c>
      <c r="CR313" s="8"/>
      <c r="CS313" s="8"/>
      <c r="CT313" s="8"/>
      <c r="CU313" s="100"/>
      <c r="CV313" s="8"/>
      <c r="CY313" s="100"/>
      <c r="CZ313" s="8" t="str">
        <f t="shared" si="44"/>
        <v>DP1_AUX_P</v>
      </c>
      <c r="DA313" s="8" t="str">
        <f t="shared" si="45"/>
        <v>DP1_AUX_P</v>
      </c>
      <c r="DB313" s="8" t="str">
        <f t="shared" si="46"/>
        <v>DP1</v>
      </c>
      <c r="DC313" s="8" t="str">
        <f t="shared" si="47"/>
        <v>DP1</v>
      </c>
      <c r="DD313" s="8">
        <v>1</v>
      </c>
      <c r="DE313" s="8" t="s">
        <v>1729</v>
      </c>
      <c r="DF313" s="8" t="s">
        <v>1717</v>
      </c>
      <c r="DG313" s="8" t="s">
        <v>2009</v>
      </c>
      <c r="DH313" s="8"/>
      <c r="DI313" s="8" t="s">
        <v>2216</v>
      </c>
      <c r="DJ313" s="8"/>
      <c r="DK313" s="8"/>
      <c r="DL313" s="8" t="s">
        <v>5189</v>
      </c>
      <c r="DM313" s="8"/>
      <c r="DN313" s="8"/>
      <c r="DO313" s="8"/>
      <c r="DP313" s="100"/>
      <c r="DQ313" s="8"/>
      <c r="DR313" s="8"/>
      <c r="DS313" s="8"/>
      <c r="DT313" s="8"/>
    </row>
    <row r="314" spans="1:124">
      <c r="A314" s="115"/>
      <c r="B314" s="89">
        <v>311</v>
      </c>
      <c r="C314" s="8"/>
      <c r="D314" s="8"/>
      <c r="E314" s="8" t="s">
        <v>5351</v>
      </c>
      <c r="F314" s="8" t="s">
        <v>5352</v>
      </c>
      <c r="G314" s="8"/>
      <c r="H314" s="8"/>
      <c r="I314" s="8"/>
      <c r="J314" s="8"/>
      <c r="K314" s="8"/>
      <c r="L314" s="8"/>
      <c r="M314" s="8"/>
      <c r="N314" s="8"/>
      <c r="O314" s="8"/>
      <c r="P314" s="8" t="s">
        <v>5346</v>
      </c>
      <c r="Q314" s="132" t="s">
        <v>5347</v>
      </c>
      <c r="R314" s="8"/>
      <c r="S314" s="8"/>
      <c r="T314" s="8"/>
      <c r="U314" s="8"/>
      <c r="V314" s="8"/>
      <c r="W314" s="8"/>
      <c r="X314" s="8"/>
      <c r="Y314" s="8"/>
      <c r="Z314" s="8"/>
      <c r="AA314" s="8"/>
      <c r="AB314" s="8"/>
      <c r="AC314" s="8" t="str">
        <f t="shared" si="39"/>
        <v>NO</v>
      </c>
      <c r="AD314" s="8" t="str">
        <f t="shared" si="40"/>
        <v>DP1,,,,,,,,,,,,,</v>
      </c>
      <c r="AE314" s="8"/>
      <c r="AF314" s="115"/>
      <c r="AG314" s="115"/>
      <c r="AH314" s="8" t="s">
        <v>5351</v>
      </c>
      <c r="AI314" s="115" t="s">
        <v>5348</v>
      </c>
      <c r="AJ314" s="115"/>
      <c r="AK314" s="115"/>
      <c r="AL314" s="115"/>
      <c r="AM314" s="115"/>
      <c r="AN314" s="115"/>
      <c r="AO314" s="115"/>
      <c r="AP314" s="115"/>
      <c r="AQ314" s="115"/>
      <c r="AR314" s="115"/>
      <c r="AS314" s="115"/>
      <c r="AT314" s="115"/>
      <c r="AU314" s="115"/>
      <c r="AV314" s="115"/>
      <c r="AW314" s="115"/>
      <c r="AX314" s="115"/>
      <c r="AY314" s="115"/>
      <c r="AZ314" s="115"/>
      <c r="BA314" s="115"/>
      <c r="BB314" s="115"/>
      <c r="BC314" s="115"/>
      <c r="BD314" s="115"/>
      <c r="BE314" s="115"/>
      <c r="BF314" s="115"/>
      <c r="BG314" s="115"/>
      <c r="BH314" s="115"/>
      <c r="BI314" s="115"/>
      <c r="BJ314" s="115"/>
      <c r="BK314" s="115"/>
      <c r="BL314" s="115"/>
      <c r="BM314" s="115"/>
      <c r="BN314" s="115"/>
      <c r="BO314" s="8"/>
      <c r="BP314" s="8"/>
      <c r="BQ314" s="8"/>
      <c r="BR314" s="8"/>
      <c r="BS314" s="8"/>
      <c r="BT314" s="8"/>
      <c r="BU314" s="8"/>
      <c r="BV314" s="8"/>
      <c r="BW314" s="8"/>
      <c r="BX314" s="8"/>
      <c r="BY314" s="8"/>
      <c r="BZ314" s="8"/>
      <c r="CA314" s="8"/>
      <c r="CB314" s="8"/>
      <c r="CC314" s="8"/>
      <c r="CD314" s="100"/>
      <c r="CE314" s="8" t="str">
        <f t="shared" si="38"/>
        <v>DP1_HPD</v>
      </c>
      <c r="CF314" s="8">
        <f t="shared" si="41"/>
        <v>0</v>
      </c>
      <c r="CG314" s="8" t="str">
        <f t="shared" si="42"/>
        <v>DP1</v>
      </c>
      <c r="CH314" s="8">
        <f t="shared" si="43"/>
        <v>0</v>
      </c>
      <c r="CI314" s="8">
        <v>3</v>
      </c>
      <c r="CJ314" s="8"/>
      <c r="CK314" s="8"/>
      <c r="CL314" s="8"/>
      <c r="CM314" s="8" t="s">
        <v>2009</v>
      </c>
      <c r="CN314" s="8"/>
      <c r="CO314" s="8" t="s">
        <v>2216</v>
      </c>
      <c r="CP314" s="8"/>
      <c r="CQ314" s="8" t="s">
        <v>1083</v>
      </c>
      <c r="CR314" s="8" t="s">
        <v>745</v>
      </c>
      <c r="CS314" s="8"/>
      <c r="CT314" s="8" t="s">
        <v>763</v>
      </c>
      <c r="CU314" s="8" t="s">
        <v>747</v>
      </c>
      <c r="CV314" s="8"/>
      <c r="CY314" s="100"/>
      <c r="CZ314" s="8" t="str">
        <f t="shared" si="44"/>
        <v>DP1_HPD</v>
      </c>
      <c r="DA314" s="8">
        <f t="shared" si="45"/>
        <v>0</v>
      </c>
      <c r="DB314" s="8" t="str">
        <f t="shared" si="46"/>
        <v>DP1</v>
      </c>
      <c r="DC314" s="8">
        <f t="shared" si="47"/>
        <v>0</v>
      </c>
      <c r="DD314" s="8">
        <v>3</v>
      </c>
      <c r="DE314" s="8" t="s">
        <v>1720</v>
      </c>
      <c r="DF314" s="8" t="s">
        <v>1717</v>
      </c>
      <c r="DG314" s="8" t="s">
        <v>2009</v>
      </c>
      <c r="DH314" s="8"/>
      <c r="DI314" s="8" t="s">
        <v>2216</v>
      </c>
      <c r="DJ314" s="8"/>
      <c r="DK314" s="8"/>
      <c r="DL314" s="8" t="s">
        <v>1083</v>
      </c>
      <c r="DM314" s="8" t="s">
        <v>745</v>
      </c>
      <c r="DN314" s="8"/>
      <c r="DO314" s="8" t="s">
        <v>763</v>
      </c>
      <c r="DP314" s="8" t="s">
        <v>747</v>
      </c>
      <c r="DQ314" s="8"/>
      <c r="DR314" s="8"/>
      <c r="DS314" s="8"/>
      <c r="DT314" s="8"/>
    </row>
    <row r="315" spans="1:124">
      <c r="A315" s="115"/>
      <c r="B315" s="89">
        <v>312</v>
      </c>
      <c r="C315" s="8"/>
      <c r="D315" s="8"/>
      <c r="E315" s="8" t="s">
        <v>5353</v>
      </c>
      <c r="F315" s="8" t="s">
        <v>5354</v>
      </c>
      <c r="G315" s="8"/>
      <c r="H315" s="8"/>
      <c r="I315" s="8"/>
      <c r="J315" s="8"/>
      <c r="K315" s="8"/>
      <c r="L315" s="8"/>
      <c r="M315" s="8"/>
      <c r="N315" s="8"/>
      <c r="O315" s="8"/>
      <c r="P315" s="8" t="s">
        <v>5346</v>
      </c>
      <c r="Q315" s="132" t="s">
        <v>5347</v>
      </c>
      <c r="R315" s="8"/>
      <c r="S315" s="8"/>
      <c r="T315" s="8"/>
      <c r="U315" s="8"/>
      <c r="V315" s="8"/>
      <c r="W315" s="8"/>
      <c r="X315" s="8"/>
      <c r="Y315" s="8"/>
      <c r="Z315" s="8"/>
      <c r="AA315" s="8"/>
      <c r="AB315" s="8"/>
      <c r="AC315" s="8" t="str">
        <f t="shared" si="39"/>
        <v>NO</v>
      </c>
      <c r="AD315" s="8" t="str">
        <f t="shared" si="40"/>
        <v>DP1,,,,,,,,,,,,,</v>
      </c>
      <c r="AE315" s="8"/>
      <c r="AF315" s="115"/>
      <c r="AG315" s="115"/>
      <c r="AH315" s="8" t="s">
        <v>5353</v>
      </c>
      <c r="AI315" s="115" t="s">
        <v>5348</v>
      </c>
      <c r="AJ315" s="115"/>
      <c r="AK315" s="115"/>
      <c r="AL315" s="115"/>
      <c r="AM315" s="115"/>
      <c r="AN315" s="115"/>
      <c r="AO315" s="115"/>
      <c r="AP315" s="115"/>
      <c r="AQ315" s="115"/>
      <c r="AR315" s="115"/>
      <c r="AS315" s="115"/>
      <c r="AT315" s="115"/>
      <c r="AU315" s="115"/>
      <c r="AV315" s="115"/>
      <c r="AW315" s="115"/>
      <c r="AX315" s="115"/>
      <c r="AY315" s="115"/>
      <c r="AZ315" s="115"/>
      <c r="BA315" s="115"/>
      <c r="BB315" s="115"/>
      <c r="BC315" s="115"/>
      <c r="BD315" s="115"/>
      <c r="BE315" s="115"/>
      <c r="BF315" s="115"/>
      <c r="BG315" s="115"/>
      <c r="BH315" s="115"/>
      <c r="BI315" s="115"/>
      <c r="BJ315" s="115"/>
      <c r="BK315" s="115"/>
      <c r="BL315" s="115"/>
      <c r="BM315" s="115"/>
      <c r="BN315" s="115"/>
      <c r="BO315" s="8"/>
      <c r="BP315" s="8"/>
      <c r="BQ315" s="8"/>
      <c r="BR315" s="8"/>
      <c r="BS315" s="8"/>
      <c r="BT315" s="8"/>
      <c r="BU315" s="8"/>
      <c r="BV315" s="8"/>
      <c r="BW315" s="8"/>
      <c r="BX315" s="8"/>
      <c r="BY315" s="8"/>
      <c r="BZ315" s="8"/>
      <c r="CA315" s="8"/>
      <c r="CB315" s="8"/>
      <c r="CC315" s="8"/>
      <c r="CD315" s="100"/>
      <c r="CE315" s="8" t="str">
        <f t="shared" si="38"/>
        <v>DP1_LN0_M</v>
      </c>
      <c r="CF315" s="8" t="str">
        <f t="shared" si="41"/>
        <v>DP1_LN0_M</v>
      </c>
      <c r="CG315" s="8" t="str">
        <f t="shared" si="42"/>
        <v>DP1</v>
      </c>
      <c r="CH315" s="8" t="str">
        <f t="shared" si="43"/>
        <v>DP1</v>
      </c>
      <c r="CI315" s="8">
        <v>1</v>
      </c>
      <c r="CJ315" s="8"/>
      <c r="CK315" s="8"/>
      <c r="CL315" s="8"/>
      <c r="CM315" s="8" t="s">
        <v>2009</v>
      </c>
      <c r="CN315" s="8"/>
      <c r="CO315" s="8" t="s">
        <v>2216</v>
      </c>
      <c r="CP315" s="8"/>
      <c r="CQ315" s="8" t="s">
        <v>5189</v>
      </c>
      <c r="CR315" s="8"/>
      <c r="CS315" s="8"/>
      <c r="CT315" s="8"/>
      <c r="CU315" s="100"/>
      <c r="CV315" s="8"/>
      <c r="CY315" s="100"/>
      <c r="CZ315" s="8" t="str">
        <f t="shared" si="44"/>
        <v>DP1_LN0_M</v>
      </c>
      <c r="DA315" s="8" t="str">
        <f t="shared" si="45"/>
        <v>DP1_LN0_M</v>
      </c>
      <c r="DB315" s="8" t="str">
        <f t="shared" si="46"/>
        <v>DP1</v>
      </c>
      <c r="DC315" s="8" t="str">
        <f t="shared" si="47"/>
        <v>DP1</v>
      </c>
      <c r="DD315" s="8">
        <v>1</v>
      </c>
      <c r="DE315" s="8" t="s">
        <v>1728</v>
      </c>
      <c r="DF315" s="8" t="s">
        <v>1717</v>
      </c>
      <c r="DG315" s="8" t="s">
        <v>2009</v>
      </c>
      <c r="DH315" s="8"/>
      <c r="DI315" s="8" t="s">
        <v>2216</v>
      </c>
      <c r="DJ315" s="8"/>
      <c r="DK315" s="8"/>
      <c r="DL315" s="8" t="s">
        <v>5189</v>
      </c>
      <c r="DM315" s="8"/>
      <c r="DN315" s="8"/>
      <c r="DO315" s="8"/>
      <c r="DP315" s="100"/>
      <c r="DQ315" s="8"/>
      <c r="DR315" s="8"/>
      <c r="DS315" s="8"/>
      <c r="DT315" s="8"/>
    </row>
    <row r="316" spans="1:124">
      <c r="A316" s="115"/>
      <c r="B316" s="89">
        <v>313</v>
      </c>
      <c r="C316" s="8"/>
      <c r="D316" s="8"/>
      <c r="E316" s="8" t="s">
        <v>5355</v>
      </c>
      <c r="F316" s="8" t="s">
        <v>5356</v>
      </c>
      <c r="G316" s="8"/>
      <c r="H316" s="8"/>
      <c r="I316" s="8"/>
      <c r="J316" s="8"/>
      <c r="K316" s="8"/>
      <c r="L316" s="8"/>
      <c r="M316" s="8"/>
      <c r="N316" s="8"/>
      <c r="O316" s="8"/>
      <c r="P316" s="8" t="s">
        <v>5346</v>
      </c>
      <c r="Q316" s="132" t="s">
        <v>5347</v>
      </c>
      <c r="R316" s="8"/>
      <c r="S316" s="8"/>
      <c r="T316" s="8"/>
      <c r="U316" s="8"/>
      <c r="V316" s="8"/>
      <c r="W316" s="8"/>
      <c r="X316" s="8"/>
      <c r="Y316" s="8"/>
      <c r="Z316" s="8"/>
      <c r="AA316" s="8"/>
      <c r="AB316" s="8"/>
      <c r="AC316" s="8" t="str">
        <f t="shared" si="39"/>
        <v>NO</v>
      </c>
      <c r="AD316" s="8" t="str">
        <f t="shared" si="40"/>
        <v>DP1,,,,,,,,,,,,,</v>
      </c>
      <c r="AE316" s="8"/>
      <c r="AF316" s="115"/>
      <c r="AG316" s="115"/>
      <c r="AH316" s="8" t="s">
        <v>5355</v>
      </c>
      <c r="AI316" s="115" t="s">
        <v>5348</v>
      </c>
      <c r="AJ316" s="115"/>
      <c r="AK316" s="115"/>
      <c r="AL316" s="115"/>
      <c r="AM316" s="115"/>
      <c r="AN316" s="115"/>
      <c r="AO316" s="115"/>
      <c r="AP316" s="115"/>
      <c r="AQ316" s="115"/>
      <c r="AR316" s="115"/>
      <c r="AS316" s="115"/>
      <c r="AT316" s="115"/>
      <c r="AU316" s="115"/>
      <c r="AV316" s="115"/>
      <c r="AW316" s="115"/>
      <c r="AX316" s="115"/>
      <c r="AY316" s="115"/>
      <c r="AZ316" s="115"/>
      <c r="BA316" s="115"/>
      <c r="BB316" s="115"/>
      <c r="BC316" s="115"/>
      <c r="BD316" s="115"/>
      <c r="BE316" s="115"/>
      <c r="BF316" s="115"/>
      <c r="BG316" s="115"/>
      <c r="BH316" s="115"/>
      <c r="BI316" s="115"/>
      <c r="BJ316" s="115"/>
      <c r="BK316" s="115"/>
      <c r="BL316" s="115"/>
      <c r="BM316" s="115"/>
      <c r="BN316" s="115"/>
      <c r="BO316" s="8"/>
      <c r="BP316" s="8"/>
      <c r="BQ316" s="8"/>
      <c r="BR316" s="8"/>
      <c r="BS316" s="8"/>
      <c r="BT316" s="8"/>
      <c r="BU316" s="8"/>
      <c r="BV316" s="8"/>
      <c r="BW316" s="8"/>
      <c r="BX316" s="8"/>
      <c r="BY316" s="8"/>
      <c r="BZ316" s="8"/>
      <c r="CA316" s="8"/>
      <c r="CB316" s="8"/>
      <c r="CC316" s="8"/>
      <c r="CD316" s="100"/>
      <c r="CE316" s="8" t="str">
        <f t="shared" ref="CE316:CE379" si="48">IF($AC316 = "NO",$AH316,IF(CF316 = "Invalid PM Setting", CF316, IF(OR($BH316 = CI316,$BK316 = CI316,$BN316 = CI316,$BQ316 = CI316,$BT316 = CI316,$BW316 = CI316,$BZ316 = CI316), "Select QUP Port",CF316)))</f>
        <v>DP1_LN0_P</v>
      </c>
      <c r="CF316" s="8" t="str">
        <f t="shared" si="41"/>
        <v>DP1_LN0_P</v>
      </c>
      <c r="CG316" s="8" t="str">
        <f t="shared" si="42"/>
        <v>DP1</v>
      </c>
      <c r="CH316" s="8" t="str">
        <f t="shared" si="43"/>
        <v>DP1</v>
      </c>
      <c r="CI316" s="8">
        <v>1</v>
      </c>
      <c r="CJ316" s="8"/>
      <c r="CK316" s="8"/>
      <c r="CL316" s="8"/>
      <c r="CM316" s="8" t="s">
        <v>2009</v>
      </c>
      <c r="CN316" s="8"/>
      <c r="CO316" s="8" t="s">
        <v>2216</v>
      </c>
      <c r="CP316" s="8"/>
      <c r="CQ316" s="8" t="s">
        <v>5189</v>
      </c>
      <c r="CR316" s="8"/>
      <c r="CS316" s="8"/>
      <c r="CT316" s="8"/>
      <c r="CU316" s="100"/>
      <c r="CV316" s="8"/>
      <c r="CY316" s="100"/>
      <c r="CZ316" s="8" t="str">
        <f t="shared" si="44"/>
        <v>DP1_LN0_P</v>
      </c>
      <c r="DA316" s="8" t="str">
        <f t="shared" si="45"/>
        <v>DP1_LN0_P</v>
      </c>
      <c r="DB316" s="8" t="str">
        <f t="shared" si="46"/>
        <v>DP1</v>
      </c>
      <c r="DC316" s="8" t="str">
        <f t="shared" si="47"/>
        <v>DP1</v>
      </c>
      <c r="DD316" s="8">
        <v>1</v>
      </c>
      <c r="DE316" s="8" t="s">
        <v>1727</v>
      </c>
      <c r="DF316" s="8" t="s">
        <v>1717</v>
      </c>
      <c r="DG316" s="8" t="s">
        <v>2009</v>
      </c>
      <c r="DH316" s="8"/>
      <c r="DI316" s="8" t="s">
        <v>2216</v>
      </c>
      <c r="DJ316" s="8"/>
      <c r="DK316" s="8"/>
      <c r="DL316" s="8" t="s">
        <v>5189</v>
      </c>
      <c r="DM316" s="8"/>
      <c r="DN316" s="8"/>
      <c r="DO316" s="8"/>
      <c r="DP316" s="100"/>
      <c r="DQ316" s="8"/>
      <c r="DR316" s="8"/>
      <c r="DS316" s="8"/>
      <c r="DT316" s="8"/>
    </row>
    <row r="317" spans="1:124">
      <c r="A317" s="115"/>
      <c r="B317" s="89">
        <v>314</v>
      </c>
      <c r="C317" s="8"/>
      <c r="D317" s="8"/>
      <c r="E317" s="8" t="s">
        <v>5357</v>
      </c>
      <c r="F317" s="8" t="s">
        <v>5245</v>
      </c>
      <c r="G317" s="8"/>
      <c r="H317" s="8"/>
      <c r="I317" s="8"/>
      <c r="J317" s="8"/>
      <c r="K317" s="8"/>
      <c r="L317" s="8"/>
      <c r="M317" s="8"/>
      <c r="N317" s="8"/>
      <c r="O317" s="8"/>
      <c r="P317" s="8" t="s">
        <v>5346</v>
      </c>
      <c r="Q317" s="132" t="s">
        <v>5347</v>
      </c>
      <c r="R317" s="8"/>
      <c r="S317" s="8"/>
      <c r="T317" s="8"/>
      <c r="U317" s="8"/>
      <c r="V317" s="8"/>
      <c r="W317" s="8"/>
      <c r="X317" s="8"/>
      <c r="Y317" s="8"/>
      <c r="Z317" s="8"/>
      <c r="AA317" s="8"/>
      <c r="AB317" s="8"/>
      <c r="AC317" s="8" t="str">
        <f t="shared" si="39"/>
        <v>NO</v>
      </c>
      <c r="AD317" s="8" t="str">
        <f t="shared" si="40"/>
        <v>DP1,,,,,,,,,,,,,</v>
      </c>
      <c r="AE317" s="8"/>
      <c r="AF317" s="115"/>
      <c r="AG317" s="115"/>
      <c r="AH317" s="8" t="s">
        <v>5357</v>
      </c>
      <c r="AI317" s="115" t="s">
        <v>5348</v>
      </c>
      <c r="AJ317" s="115"/>
      <c r="AK317" s="115"/>
      <c r="AL317" s="115"/>
      <c r="AM317" s="115"/>
      <c r="AN317" s="115"/>
      <c r="AO317" s="115"/>
      <c r="AP317" s="115"/>
      <c r="AQ317" s="115"/>
      <c r="AR317" s="115"/>
      <c r="AS317" s="115"/>
      <c r="AT317" s="115"/>
      <c r="AU317" s="115"/>
      <c r="AV317" s="115"/>
      <c r="AW317" s="115"/>
      <c r="AX317" s="115"/>
      <c r="AY317" s="115"/>
      <c r="AZ317" s="115"/>
      <c r="BA317" s="115"/>
      <c r="BB317" s="115"/>
      <c r="BC317" s="115"/>
      <c r="BD317" s="115"/>
      <c r="BE317" s="115"/>
      <c r="BF317" s="115"/>
      <c r="BG317" s="115"/>
      <c r="BH317" s="115"/>
      <c r="BI317" s="115"/>
      <c r="BJ317" s="115"/>
      <c r="BK317" s="115"/>
      <c r="BL317" s="115"/>
      <c r="BM317" s="115"/>
      <c r="BN317" s="115"/>
      <c r="BO317" s="8"/>
      <c r="BP317" s="8"/>
      <c r="BQ317" s="8"/>
      <c r="BR317" s="8"/>
      <c r="BS317" s="8"/>
      <c r="BT317" s="8"/>
      <c r="BU317" s="8"/>
      <c r="BV317" s="8"/>
      <c r="BW317" s="8"/>
      <c r="BX317" s="8"/>
      <c r="BY317" s="8"/>
      <c r="BZ317" s="8"/>
      <c r="CA317" s="8"/>
      <c r="CB317" s="8"/>
      <c r="CC317" s="8"/>
      <c r="CD317" s="100"/>
      <c r="CE317" s="8" t="str">
        <f t="shared" si="48"/>
        <v>DP1_LN1_M</v>
      </c>
      <c r="CF317" s="8" t="str">
        <f t="shared" si="41"/>
        <v>DP1_LN1_M</v>
      </c>
      <c r="CG317" s="8" t="str">
        <f t="shared" si="42"/>
        <v>DP1</v>
      </c>
      <c r="CH317" s="8" t="str">
        <f t="shared" si="43"/>
        <v>DP1</v>
      </c>
      <c r="CI317" s="8">
        <v>1</v>
      </c>
      <c r="CJ317" s="8"/>
      <c r="CK317" s="8"/>
      <c r="CL317" s="8"/>
      <c r="CM317" s="8" t="s">
        <v>2009</v>
      </c>
      <c r="CN317" s="8"/>
      <c r="CO317" s="8" t="s">
        <v>2216</v>
      </c>
      <c r="CP317" s="8"/>
      <c r="CQ317" s="8" t="s">
        <v>5189</v>
      </c>
      <c r="CR317" s="8"/>
      <c r="CS317" s="8"/>
      <c r="CT317" s="8"/>
      <c r="CU317" s="100"/>
      <c r="CV317" s="8"/>
      <c r="CY317" s="100"/>
      <c r="CZ317" s="8" t="str">
        <f t="shared" si="44"/>
        <v>DP1_LN1_M</v>
      </c>
      <c r="DA317" s="8" t="str">
        <f t="shared" si="45"/>
        <v>DP1_LN1_M</v>
      </c>
      <c r="DB317" s="8" t="str">
        <f t="shared" si="46"/>
        <v>DP1</v>
      </c>
      <c r="DC317" s="8" t="str">
        <f t="shared" si="47"/>
        <v>DP1</v>
      </c>
      <c r="DD317" s="8">
        <v>1</v>
      </c>
      <c r="DE317" s="8" t="s">
        <v>1726</v>
      </c>
      <c r="DF317" s="8" t="s">
        <v>1717</v>
      </c>
      <c r="DG317" s="8" t="s">
        <v>2009</v>
      </c>
      <c r="DH317" s="8"/>
      <c r="DI317" s="8" t="s">
        <v>2216</v>
      </c>
      <c r="DJ317" s="8"/>
      <c r="DK317" s="8"/>
      <c r="DL317" s="8" t="s">
        <v>5189</v>
      </c>
      <c r="DM317" s="8"/>
      <c r="DN317" s="8"/>
      <c r="DO317" s="8"/>
      <c r="DP317" s="100"/>
      <c r="DQ317" s="8"/>
      <c r="DR317" s="8"/>
      <c r="DS317" s="8"/>
      <c r="DT317" s="8"/>
    </row>
    <row r="318" spans="1:124">
      <c r="A318" s="115"/>
      <c r="B318" s="89">
        <v>315</v>
      </c>
      <c r="C318" s="8"/>
      <c r="D318" s="8"/>
      <c r="E318" s="8" t="s">
        <v>5358</v>
      </c>
      <c r="F318" s="8" t="s">
        <v>5359</v>
      </c>
      <c r="G318" s="8"/>
      <c r="H318" s="8"/>
      <c r="I318" s="8"/>
      <c r="J318" s="8"/>
      <c r="K318" s="8"/>
      <c r="L318" s="8"/>
      <c r="M318" s="8"/>
      <c r="N318" s="8"/>
      <c r="O318" s="8"/>
      <c r="P318" s="8" t="s">
        <v>5346</v>
      </c>
      <c r="Q318" s="132" t="s">
        <v>5347</v>
      </c>
      <c r="R318" s="8"/>
      <c r="S318" s="8"/>
      <c r="T318" s="8"/>
      <c r="U318" s="8"/>
      <c r="V318" s="8"/>
      <c r="W318" s="8"/>
      <c r="X318" s="8"/>
      <c r="Y318" s="8"/>
      <c r="Z318" s="8"/>
      <c r="AA318" s="8"/>
      <c r="AB318" s="8"/>
      <c r="AC318" s="8" t="str">
        <f t="shared" si="39"/>
        <v>NO</v>
      </c>
      <c r="AD318" s="8" t="str">
        <f t="shared" si="40"/>
        <v>DP1,,,,,,,,,,,,,</v>
      </c>
      <c r="AE318" s="8"/>
      <c r="AF318" s="115"/>
      <c r="AG318" s="115"/>
      <c r="AH318" s="8" t="s">
        <v>5358</v>
      </c>
      <c r="AI318" s="115" t="s">
        <v>5348</v>
      </c>
      <c r="AJ318" s="115"/>
      <c r="AK318" s="115"/>
      <c r="AL318" s="115"/>
      <c r="AM318" s="115"/>
      <c r="AN318" s="115"/>
      <c r="AO318" s="115"/>
      <c r="AP318" s="115"/>
      <c r="AQ318" s="115"/>
      <c r="AR318" s="115"/>
      <c r="AS318" s="115"/>
      <c r="AT318" s="115"/>
      <c r="AU318" s="115"/>
      <c r="AV318" s="115"/>
      <c r="AW318" s="115"/>
      <c r="AX318" s="115"/>
      <c r="AY318" s="115"/>
      <c r="AZ318" s="115"/>
      <c r="BA318" s="115"/>
      <c r="BB318" s="115"/>
      <c r="BC318" s="115"/>
      <c r="BD318" s="115"/>
      <c r="BE318" s="115"/>
      <c r="BF318" s="115"/>
      <c r="BG318" s="115"/>
      <c r="BH318" s="115"/>
      <c r="BI318" s="115"/>
      <c r="BJ318" s="115"/>
      <c r="BK318" s="115"/>
      <c r="BL318" s="115"/>
      <c r="BM318" s="115"/>
      <c r="BN318" s="115"/>
      <c r="BO318" s="8"/>
      <c r="BP318" s="8"/>
      <c r="BQ318" s="8"/>
      <c r="BR318" s="8"/>
      <c r="BS318" s="8"/>
      <c r="BT318" s="8"/>
      <c r="BU318" s="8"/>
      <c r="BV318" s="8"/>
      <c r="BW318" s="8"/>
      <c r="BX318" s="8"/>
      <c r="BY318" s="8"/>
      <c r="BZ318" s="8"/>
      <c r="CA318" s="8"/>
      <c r="CB318" s="8"/>
      <c r="CC318" s="8"/>
      <c r="CD318" s="100"/>
      <c r="CE318" s="8" t="str">
        <f t="shared" si="48"/>
        <v>DP1_LN1_P</v>
      </c>
      <c r="CF318" s="8" t="str">
        <f t="shared" si="41"/>
        <v>DP1_LN1_P</v>
      </c>
      <c r="CG318" s="8" t="str">
        <f t="shared" si="42"/>
        <v>DP1</v>
      </c>
      <c r="CH318" s="8" t="str">
        <f t="shared" si="43"/>
        <v>DP1</v>
      </c>
      <c r="CI318" s="8">
        <v>1</v>
      </c>
      <c r="CJ318" s="8"/>
      <c r="CK318" s="8"/>
      <c r="CL318" s="8"/>
      <c r="CM318" s="8" t="s">
        <v>2009</v>
      </c>
      <c r="CN318" s="8"/>
      <c r="CO318" s="8" t="s">
        <v>2216</v>
      </c>
      <c r="CP318" s="8"/>
      <c r="CQ318" s="8" t="s">
        <v>5189</v>
      </c>
      <c r="CR318" s="8"/>
      <c r="CS318" s="8"/>
      <c r="CT318" s="8"/>
      <c r="CU318" s="100"/>
      <c r="CV318" s="8"/>
      <c r="CY318" s="100"/>
      <c r="CZ318" s="8" t="str">
        <f t="shared" si="44"/>
        <v>DP1_LN1_P</v>
      </c>
      <c r="DA318" s="8" t="str">
        <f t="shared" si="45"/>
        <v>DP1_LN1_P</v>
      </c>
      <c r="DB318" s="8" t="str">
        <f t="shared" si="46"/>
        <v>DP1</v>
      </c>
      <c r="DC318" s="8" t="str">
        <f t="shared" si="47"/>
        <v>DP1</v>
      </c>
      <c r="DD318" s="8">
        <v>1</v>
      </c>
      <c r="DE318" s="8" t="s">
        <v>1725</v>
      </c>
      <c r="DF318" s="8" t="s">
        <v>1717</v>
      </c>
      <c r="DG318" s="8" t="s">
        <v>2009</v>
      </c>
      <c r="DH318" s="8"/>
      <c r="DI318" s="8" t="s">
        <v>2216</v>
      </c>
      <c r="DJ318" s="8"/>
      <c r="DK318" s="8"/>
      <c r="DL318" s="8" t="s">
        <v>5189</v>
      </c>
      <c r="DM318" s="8"/>
      <c r="DN318" s="8"/>
      <c r="DO318" s="8"/>
      <c r="DP318" s="100"/>
      <c r="DQ318" s="8"/>
      <c r="DR318" s="8"/>
      <c r="DS318" s="8"/>
      <c r="DT318" s="8"/>
    </row>
    <row r="319" spans="1:124">
      <c r="A319" s="115"/>
      <c r="B319" s="89">
        <v>316</v>
      </c>
      <c r="C319" s="8"/>
      <c r="D319" s="8"/>
      <c r="E319" s="8" t="s">
        <v>5360</v>
      </c>
      <c r="F319" s="8" t="s">
        <v>5218</v>
      </c>
      <c r="G319" s="8"/>
      <c r="H319" s="8"/>
      <c r="I319" s="8"/>
      <c r="J319" s="8"/>
      <c r="K319" s="8"/>
      <c r="L319" s="8"/>
      <c r="M319" s="8"/>
      <c r="N319" s="8"/>
      <c r="O319" s="8"/>
      <c r="P319" s="8" t="s">
        <v>5346</v>
      </c>
      <c r="Q319" s="132" t="s">
        <v>5347</v>
      </c>
      <c r="R319" s="8"/>
      <c r="S319" s="8"/>
      <c r="T319" s="8"/>
      <c r="U319" s="8"/>
      <c r="V319" s="8"/>
      <c r="W319" s="8"/>
      <c r="X319" s="8"/>
      <c r="Y319" s="8"/>
      <c r="Z319" s="8"/>
      <c r="AA319" s="8"/>
      <c r="AB319" s="8"/>
      <c r="AC319" s="8" t="str">
        <f t="shared" si="39"/>
        <v>NO</v>
      </c>
      <c r="AD319" s="8" t="str">
        <f t="shared" si="40"/>
        <v>DP1,,,,,,,,,,,,,</v>
      </c>
      <c r="AE319" s="8"/>
      <c r="AF319" s="115"/>
      <c r="AG319" s="115"/>
      <c r="AH319" s="8" t="s">
        <v>5360</v>
      </c>
      <c r="AI319" s="115" t="s">
        <v>5348</v>
      </c>
      <c r="AJ319" s="115"/>
      <c r="AK319" s="115"/>
      <c r="AL319" s="115"/>
      <c r="AM319" s="115"/>
      <c r="AN319" s="115"/>
      <c r="AO319" s="115"/>
      <c r="AP319" s="115"/>
      <c r="AQ319" s="115"/>
      <c r="AR319" s="115"/>
      <c r="AS319" s="115"/>
      <c r="AT319" s="115"/>
      <c r="AU319" s="115"/>
      <c r="AV319" s="115"/>
      <c r="AW319" s="115"/>
      <c r="AX319" s="115"/>
      <c r="AY319" s="115"/>
      <c r="AZ319" s="115"/>
      <c r="BA319" s="115"/>
      <c r="BB319" s="115"/>
      <c r="BC319" s="115"/>
      <c r="BD319" s="115"/>
      <c r="BE319" s="115"/>
      <c r="BF319" s="115"/>
      <c r="BG319" s="115"/>
      <c r="BH319" s="115"/>
      <c r="BI319" s="115"/>
      <c r="BJ319" s="115"/>
      <c r="BK319" s="115"/>
      <c r="BL319" s="115"/>
      <c r="BM319" s="115"/>
      <c r="BN319" s="115"/>
      <c r="BO319" s="8"/>
      <c r="BP319" s="8"/>
      <c r="BQ319" s="8"/>
      <c r="BR319" s="8"/>
      <c r="BS319" s="8"/>
      <c r="BT319" s="8"/>
      <c r="BU319" s="8"/>
      <c r="BV319" s="8"/>
      <c r="BW319" s="8"/>
      <c r="BX319" s="8"/>
      <c r="BY319" s="8"/>
      <c r="BZ319" s="8"/>
      <c r="CA319" s="8"/>
      <c r="CB319" s="8"/>
      <c r="CC319" s="8"/>
      <c r="CD319" s="100"/>
      <c r="CE319" s="8" t="str">
        <f t="shared" si="48"/>
        <v>DP1_LN2_M</v>
      </c>
      <c r="CF319" s="8" t="str">
        <f t="shared" si="41"/>
        <v>DP1_LN2_M</v>
      </c>
      <c r="CG319" s="8" t="str">
        <f t="shared" si="42"/>
        <v>DP1</v>
      </c>
      <c r="CH319" s="8" t="str">
        <f t="shared" si="43"/>
        <v>DP1</v>
      </c>
      <c r="CI319" s="8">
        <v>1</v>
      </c>
      <c r="CJ319" s="8"/>
      <c r="CK319" s="8"/>
      <c r="CL319" s="8"/>
      <c r="CM319" s="8" t="s">
        <v>2009</v>
      </c>
      <c r="CN319" s="8"/>
      <c r="CO319" s="8" t="s">
        <v>2216</v>
      </c>
      <c r="CP319" s="8"/>
      <c r="CQ319" s="8" t="s">
        <v>5189</v>
      </c>
      <c r="CR319" s="8"/>
      <c r="CS319" s="8"/>
      <c r="CT319" s="8"/>
      <c r="CU319" s="100"/>
      <c r="CV319" s="8"/>
      <c r="CY319" s="100"/>
      <c r="CZ319" s="8" t="str">
        <f t="shared" si="44"/>
        <v>DP1_LN2_M</v>
      </c>
      <c r="DA319" s="8" t="str">
        <f t="shared" si="45"/>
        <v>DP1_LN2_M</v>
      </c>
      <c r="DB319" s="8" t="str">
        <f t="shared" si="46"/>
        <v>DP1</v>
      </c>
      <c r="DC319" s="8" t="str">
        <f t="shared" si="47"/>
        <v>DP1</v>
      </c>
      <c r="DD319" s="8">
        <v>1</v>
      </c>
      <c r="DE319" s="8" t="s">
        <v>1724</v>
      </c>
      <c r="DF319" s="8" t="s">
        <v>1717</v>
      </c>
      <c r="DG319" s="8" t="s">
        <v>2009</v>
      </c>
      <c r="DH319" s="8"/>
      <c r="DI319" s="8" t="s">
        <v>2216</v>
      </c>
      <c r="DJ319" s="8"/>
      <c r="DK319" s="8"/>
      <c r="DL319" s="8" t="s">
        <v>5189</v>
      </c>
      <c r="DM319" s="8"/>
      <c r="DN319" s="8"/>
      <c r="DO319" s="8"/>
      <c r="DP319" s="100"/>
      <c r="DQ319" s="8"/>
      <c r="DR319" s="8"/>
      <c r="DS319" s="8"/>
      <c r="DT319" s="8"/>
    </row>
    <row r="320" spans="1:124">
      <c r="A320" s="115"/>
      <c r="B320" s="89">
        <v>317</v>
      </c>
      <c r="C320" s="8"/>
      <c r="D320" s="8"/>
      <c r="E320" s="8" t="s">
        <v>5361</v>
      </c>
      <c r="F320" s="8" t="s">
        <v>5362</v>
      </c>
      <c r="G320" s="8"/>
      <c r="H320" s="8"/>
      <c r="I320" s="8"/>
      <c r="J320" s="8"/>
      <c r="K320" s="8"/>
      <c r="L320" s="8"/>
      <c r="M320" s="8"/>
      <c r="N320" s="8"/>
      <c r="O320" s="8"/>
      <c r="P320" s="8" t="s">
        <v>5346</v>
      </c>
      <c r="Q320" s="132" t="s">
        <v>5347</v>
      </c>
      <c r="R320" s="8"/>
      <c r="S320" s="8"/>
      <c r="T320" s="8"/>
      <c r="U320" s="8"/>
      <c r="V320" s="8"/>
      <c r="W320" s="8"/>
      <c r="X320" s="8"/>
      <c r="Y320" s="8"/>
      <c r="Z320" s="8"/>
      <c r="AA320" s="8"/>
      <c r="AB320" s="8"/>
      <c r="AC320" s="8" t="str">
        <f t="shared" si="39"/>
        <v>NO</v>
      </c>
      <c r="AD320" s="8" t="str">
        <f t="shared" si="40"/>
        <v>DP1,,,,,,,,,,,,,</v>
      </c>
      <c r="AE320" s="8"/>
      <c r="AF320" s="115"/>
      <c r="AG320" s="115"/>
      <c r="AH320" s="8" t="s">
        <v>5361</v>
      </c>
      <c r="AI320" s="115" t="s">
        <v>5348</v>
      </c>
      <c r="AJ320" s="115"/>
      <c r="AK320" s="115"/>
      <c r="AL320" s="115"/>
      <c r="AM320" s="115"/>
      <c r="AN320" s="115"/>
      <c r="AO320" s="115"/>
      <c r="AP320" s="115"/>
      <c r="AQ320" s="115"/>
      <c r="AR320" s="115"/>
      <c r="AS320" s="115"/>
      <c r="AT320" s="115"/>
      <c r="AU320" s="115"/>
      <c r="AV320" s="115"/>
      <c r="AW320" s="115"/>
      <c r="AX320" s="115"/>
      <c r="AY320" s="115"/>
      <c r="AZ320" s="115"/>
      <c r="BA320" s="115"/>
      <c r="BB320" s="115"/>
      <c r="BC320" s="115"/>
      <c r="BD320" s="115"/>
      <c r="BE320" s="115"/>
      <c r="BF320" s="115"/>
      <c r="BG320" s="115"/>
      <c r="BH320" s="115"/>
      <c r="BI320" s="115"/>
      <c r="BJ320" s="115"/>
      <c r="BK320" s="115"/>
      <c r="BL320" s="115"/>
      <c r="BM320" s="115"/>
      <c r="BN320" s="115"/>
      <c r="BO320" s="8"/>
      <c r="BP320" s="8"/>
      <c r="BQ320" s="8"/>
      <c r="BR320" s="8"/>
      <c r="BS320" s="8"/>
      <c r="BT320" s="8"/>
      <c r="BU320" s="8"/>
      <c r="BV320" s="8"/>
      <c r="BW320" s="8"/>
      <c r="BX320" s="8"/>
      <c r="BY320" s="8"/>
      <c r="BZ320" s="8"/>
      <c r="CA320" s="8"/>
      <c r="CB320" s="8"/>
      <c r="CC320" s="8"/>
      <c r="CD320" s="100"/>
      <c r="CE320" s="8" t="str">
        <f t="shared" si="48"/>
        <v>DP1_LN2_P</v>
      </c>
      <c r="CF320" s="8" t="str">
        <f t="shared" si="41"/>
        <v>DP1_LN2_P</v>
      </c>
      <c r="CG320" s="8" t="str">
        <f t="shared" si="42"/>
        <v>DP1</v>
      </c>
      <c r="CH320" s="8" t="str">
        <f t="shared" si="43"/>
        <v>DP1</v>
      </c>
      <c r="CI320" s="8">
        <v>1</v>
      </c>
      <c r="CJ320" s="8"/>
      <c r="CK320" s="8"/>
      <c r="CL320" s="8"/>
      <c r="CM320" s="8" t="s">
        <v>2009</v>
      </c>
      <c r="CN320" s="8"/>
      <c r="CO320" s="8" t="s">
        <v>2216</v>
      </c>
      <c r="CP320" s="8"/>
      <c r="CQ320" s="8" t="s">
        <v>5189</v>
      </c>
      <c r="CR320" s="8"/>
      <c r="CS320" s="8"/>
      <c r="CT320" s="8"/>
      <c r="CU320" s="100"/>
      <c r="CV320" s="8"/>
      <c r="CY320" s="100"/>
      <c r="CZ320" s="8" t="str">
        <f t="shared" si="44"/>
        <v>DP1_LN2_P</v>
      </c>
      <c r="DA320" s="8" t="str">
        <f t="shared" si="45"/>
        <v>DP1_LN2_P</v>
      </c>
      <c r="DB320" s="8" t="str">
        <f t="shared" si="46"/>
        <v>DP1</v>
      </c>
      <c r="DC320" s="8" t="str">
        <f t="shared" si="47"/>
        <v>DP1</v>
      </c>
      <c r="DD320" s="8">
        <v>1</v>
      </c>
      <c r="DE320" s="8" t="s">
        <v>1723</v>
      </c>
      <c r="DF320" s="8" t="s">
        <v>1717</v>
      </c>
      <c r="DG320" s="8" t="s">
        <v>2009</v>
      </c>
      <c r="DH320" s="8"/>
      <c r="DI320" s="8" t="s">
        <v>2216</v>
      </c>
      <c r="DJ320" s="8"/>
      <c r="DK320" s="8"/>
      <c r="DL320" s="8" t="s">
        <v>5189</v>
      </c>
      <c r="DM320" s="8"/>
      <c r="DN320" s="8"/>
      <c r="DO320" s="8"/>
      <c r="DP320" s="100"/>
      <c r="DQ320" s="8"/>
      <c r="DR320" s="8"/>
      <c r="DS320" s="8"/>
      <c r="DT320" s="8"/>
    </row>
    <row r="321" spans="1:124">
      <c r="A321" s="115"/>
      <c r="B321" s="89">
        <v>318</v>
      </c>
      <c r="C321" s="8"/>
      <c r="D321" s="8"/>
      <c r="E321" s="8" t="s">
        <v>5363</v>
      </c>
      <c r="F321" s="8" t="s">
        <v>5364</v>
      </c>
      <c r="G321" s="8"/>
      <c r="H321" s="8"/>
      <c r="I321" s="8"/>
      <c r="J321" s="8"/>
      <c r="K321" s="8"/>
      <c r="L321" s="8"/>
      <c r="M321" s="8"/>
      <c r="N321" s="8"/>
      <c r="O321" s="8"/>
      <c r="P321" s="8" t="s">
        <v>5346</v>
      </c>
      <c r="Q321" s="132" t="s">
        <v>5347</v>
      </c>
      <c r="R321" s="8"/>
      <c r="S321" s="8"/>
      <c r="T321" s="8"/>
      <c r="U321" s="8"/>
      <c r="V321" s="8"/>
      <c r="W321" s="8"/>
      <c r="X321" s="8"/>
      <c r="Y321" s="8"/>
      <c r="Z321" s="8"/>
      <c r="AA321" s="8"/>
      <c r="AB321" s="8"/>
      <c r="AC321" s="8" t="str">
        <f t="shared" si="39"/>
        <v>NO</v>
      </c>
      <c r="AD321" s="8" t="str">
        <f t="shared" si="40"/>
        <v>DP1,,,,,,,,,,,,,</v>
      </c>
      <c r="AE321" s="8"/>
      <c r="AF321" s="115"/>
      <c r="AG321" s="115"/>
      <c r="AH321" s="8" t="s">
        <v>5363</v>
      </c>
      <c r="AI321" s="115" t="s">
        <v>5348</v>
      </c>
      <c r="AJ321" s="115"/>
      <c r="AK321" s="115"/>
      <c r="AL321" s="115"/>
      <c r="AM321" s="115"/>
      <c r="AN321" s="115"/>
      <c r="AO321" s="115"/>
      <c r="AP321" s="115"/>
      <c r="AQ321" s="115"/>
      <c r="AR321" s="115"/>
      <c r="AS321" s="115"/>
      <c r="AT321" s="115"/>
      <c r="AU321" s="115"/>
      <c r="AV321" s="115"/>
      <c r="AW321" s="115"/>
      <c r="AX321" s="115"/>
      <c r="AY321" s="115"/>
      <c r="AZ321" s="115"/>
      <c r="BA321" s="115"/>
      <c r="BB321" s="115"/>
      <c r="BC321" s="115"/>
      <c r="BD321" s="115"/>
      <c r="BE321" s="115"/>
      <c r="BF321" s="115"/>
      <c r="BG321" s="115"/>
      <c r="BH321" s="115"/>
      <c r="BI321" s="115"/>
      <c r="BJ321" s="115"/>
      <c r="BK321" s="115"/>
      <c r="BL321" s="115"/>
      <c r="BM321" s="115"/>
      <c r="BN321" s="115"/>
      <c r="BO321" s="8"/>
      <c r="BP321" s="8"/>
      <c r="BQ321" s="8"/>
      <c r="BR321" s="8"/>
      <c r="BS321" s="8"/>
      <c r="BT321" s="8"/>
      <c r="BU321" s="8"/>
      <c r="BV321" s="8"/>
      <c r="BW321" s="8"/>
      <c r="BX321" s="8"/>
      <c r="BY321" s="8"/>
      <c r="BZ321" s="8"/>
      <c r="CA321" s="8"/>
      <c r="CB321" s="8"/>
      <c r="CC321" s="8"/>
      <c r="CD321" s="100"/>
      <c r="CE321" s="8" t="str">
        <f t="shared" si="48"/>
        <v>DP1_LN3_M</v>
      </c>
      <c r="CF321" s="8" t="str">
        <f t="shared" si="41"/>
        <v>DP1_LN3_M</v>
      </c>
      <c r="CG321" s="8" t="str">
        <f t="shared" si="42"/>
        <v>DP1</v>
      </c>
      <c r="CH321" s="8" t="str">
        <f t="shared" si="43"/>
        <v>DP1</v>
      </c>
      <c r="CI321" s="8">
        <v>1</v>
      </c>
      <c r="CJ321" s="8"/>
      <c r="CK321" s="8"/>
      <c r="CL321" s="8"/>
      <c r="CM321" s="8" t="s">
        <v>2009</v>
      </c>
      <c r="CN321" s="8"/>
      <c r="CO321" s="8" t="s">
        <v>2216</v>
      </c>
      <c r="CP321" s="8"/>
      <c r="CQ321" s="8" t="s">
        <v>5189</v>
      </c>
      <c r="CR321" s="8"/>
      <c r="CS321" s="8"/>
      <c r="CT321" s="8"/>
      <c r="CU321" s="100"/>
      <c r="CV321" s="8"/>
      <c r="CY321" s="100"/>
      <c r="CZ321" s="8" t="str">
        <f t="shared" si="44"/>
        <v>DP1_LN3_M</v>
      </c>
      <c r="DA321" s="8" t="str">
        <f t="shared" si="45"/>
        <v>DP1_LN3_M</v>
      </c>
      <c r="DB321" s="8" t="str">
        <f t="shared" si="46"/>
        <v>DP1</v>
      </c>
      <c r="DC321" s="8" t="str">
        <f t="shared" si="47"/>
        <v>DP1</v>
      </c>
      <c r="DD321" s="8">
        <v>1</v>
      </c>
      <c r="DE321" s="8" t="s">
        <v>1722</v>
      </c>
      <c r="DF321" s="8" t="s">
        <v>1717</v>
      </c>
      <c r="DG321" s="8" t="s">
        <v>2009</v>
      </c>
      <c r="DH321" s="8"/>
      <c r="DI321" s="8" t="s">
        <v>2216</v>
      </c>
      <c r="DJ321" s="8"/>
      <c r="DK321" s="8"/>
      <c r="DL321" s="8" t="s">
        <v>5189</v>
      </c>
      <c r="DM321" s="8"/>
      <c r="DN321" s="8"/>
      <c r="DO321" s="8"/>
      <c r="DP321" s="100"/>
      <c r="DQ321" s="8"/>
      <c r="DR321" s="8"/>
      <c r="DS321" s="8"/>
      <c r="DT321" s="8"/>
    </row>
    <row r="322" spans="1:124">
      <c r="A322" s="115"/>
      <c r="B322" s="89">
        <v>319</v>
      </c>
      <c r="C322" s="8"/>
      <c r="D322" s="8"/>
      <c r="E322" s="8" t="s">
        <v>5365</v>
      </c>
      <c r="F322" s="8" t="s">
        <v>4198</v>
      </c>
      <c r="G322" s="8"/>
      <c r="H322" s="8"/>
      <c r="I322" s="8"/>
      <c r="J322" s="8"/>
      <c r="K322" s="8"/>
      <c r="L322" s="8"/>
      <c r="M322" s="8"/>
      <c r="N322" s="8"/>
      <c r="O322" s="8"/>
      <c r="P322" s="8" t="s">
        <v>5346</v>
      </c>
      <c r="Q322" s="132" t="s">
        <v>5347</v>
      </c>
      <c r="R322" s="8"/>
      <c r="S322" s="8"/>
      <c r="T322" s="8"/>
      <c r="U322" s="8"/>
      <c r="V322" s="8"/>
      <c r="W322" s="8"/>
      <c r="X322" s="8"/>
      <c r="Y322" s="8"/>
      <c r="Z322" s="8"/>
      <c r="AA322" s="8"/>
      <c r="AB322" s="8"/>
      <c r="AC322" s="8" t="str">
        <f t="shared" si="39"/>
        <v>NO</v>
      </c>
      <c r="AD322" s="8" t="str">
        <f t="shared" si="40"/>
        <v>DP1,,,,,,,,,,,,,</v>
      </c>
      <c r="AE322" s="8"/>
      <c r="AF322" s="115"/>
      <c r="AG322" s="115"/>
      <c r="AH322" s="8" t="s">
        <v>5365</v>
      </c>
      <c r="AI322" s="115" t="s">
        <v>5348</v>
      </c>
      <c r="AJ322" s="115"/>
      <c r="AK322" s="115"/>
      <c r="AL322" s="115"/>
      <c r="AM322" s="115"/>
      <c r="AN322" s="115"/>
      <c r="AO322" s="115"/>
      <c r="AP322" s="115"/>
      <c r="AQ322" s="115"/>
      <c r="AR322" s="115"/>
      <c r="AS322" s="115"/>
      <c r="AT322" s="115"/>
      <c r="AU322" s="115"/>
      <c r="AV322" s="115"/>
      <c r="AW322" s="115"/>
      <c r="AX322" s="115"/>
      <c r="AY322" s="115"/>
      <c r="AZ322" s="115"/>
      <c r="BA322" s="115"/>
      <c r="BB322" s="115"/>
      <c r="BC322" s="115"/>
      <c r="BD322" s="115"/>
      <c r="BE322" s="115"/>
      <c r="BF322" s="115"/>
      <c r="BG322" s="115"/>
      <c r="BH322" s="115"/>
      <c r="BI322" s="115"/>
      <c r="BJ322" s="115"/>
      <c r="BK322" s="115"/>
      <c r="BL322" s="115"/>
      <c r="BM322" s="115"/>
      <c r="BN322" s="115"/>
      <c r="BO322" s="8"/>
      <c r="BP322" s="8"/>
      <c r="BQ322" s="8"/>
      <c r="BR322" s="8"/>
      <c r="BS322" s="8"/>
      <c r="BT322" s="8"/>
      <c r="BU322" s="8"/>
      <c r="BV322" s="8"/>
      <c r="BW322" s="8"/>
      <c r="BX322" s="8"/>
      <c r="BY322" s="8"/>
      <c r="BZ322" s="8"/>
      <c r="CA322" s="8"/>
      <c r="CB322" s="8"/>
      <c r="CC322" s="8"/>
      <c r="CD322" s="100"/>
      <c r="CE322" s="8" t="str">
        <f t="shared" si="48"/>
        <v>DP1_LN3_P</v>
      </c>
      <c r="CF322" s="8" t="str">
        <f t="shared" si="41"/>
        <v>DP1_LN3_P</v>
      </c>
      <c r="CG322" s="8" t="str">
        <f t="shared" si="42"/>
        <v>DP1</v>
      </c>
      <c r="CH322" s="8" t="str">
        <f t="shared" si="43"/>
        <v>DP1</v>
      </c>
      <c r="CI322" s="8">
        <v>1</v>
      </c>
      <c r="CJ322" s="8"/>
      <c r="CK322" s="8"/>
      <c r="CL322" s="8"/>
      <c r="CM322" s="8" t="s">
        <v>2009</v>
      </c>
      <c r="CN322" s="8"/>
      <c r="CO322" s="8" t="s">
        <v>2216</v>
      </c>
      <c r="CP322" s="8"/>
      <c r="CQ322" s="8" t="s">
        <v>5189</v>
      </c>
      <c r="CR322" s="8"/>
      <c r="CS322" s="8"/>
      <c r="CT322" s="8"/>
      <c r="CU322" s="100"/>
      <c r="CV322" s="8"/>
      <c r="CY322" s="100"/>
      <c r="CZ322" s="8" t="str">
        <f t="shared" si="44"/>
        <v>DP1_LN3_P</v>
      </c>
      <c r="DA322" s="8" t="str">
        <f t="shared" si="45"/>
        <v>DP1_LN3_P</v>
      </c>
      <c r="DB322" s="8" t="str">
        <f t="shared" si="46"/>
        <v>DP1</v>
      </c>
      <c r="DC322" s="8" t="str">
        <f t="shared" si="47"/>
        <v>DP1</v>
      </c>
      <c r="DD322" s="8">
        <v>1</v>
      </c>
      <c r="DE322" s="8" t="s">
        <v>1721</v>
      </c>
      <c r="DF322" s="8" t="s">
        <v>1717</v>
      </c>
      <c r="DG322" s="8" t="s">
        <v>2009</v>
      </c>
      <c r="DH322" s="8"/>
      <c r="DI322" s="8" t="s">
        <v>2216</v>
      </c>
      <c r="DJ322" s="8"/>
      <c r="DK322" s="8"/>
      <c r="DL322" s="8" t="s">
        <v>5189</v>
      </c>
      <c r="DM322" s="8"/>
      <c r="DN322" s="8"/>
      <c r="DO322" s="8"/>
      <c r="DP322" s="100"/>
      <c r="DQ322" s="8"/>
      <c r="DR322" s="8"/>
      <c r="DS322" s="8"/>
      <c r="DT322" s="8"/>
    </row>
    <row r="323" spans="1:124">
      <c r="A323" s="115"/>
      <c r="B323" s="89">
        <v>320</v>
      </c>
      <c r="C323" s="8"/>
      <c r="D323" s="8"/>
      <c r="E323" s="8" t="s">
        <v>5366</v>
      </c>
      <c r="F323" s="8" t="s">
        <v>4275</v>
      </c>
      <c r="G323" s="8"/>
      <c r="H323" s="8"/>
      <c r="I323" s="8"/>
      <c r="J323" s="8"/>
      <c r="K323" s="8"/>
      <c r="L323" s="8"/>
      <c r="M323" s="8"/>
      <c r="N323" s="8"/>
      <c r="O323" s="8"/>
      <c r="P323" s="8" t="s">
        <v>4843</v>
      </c>
      <c r="Q323" s="132" t="s">
        <v>5347</v>
      </c>
      <c r="R323" s="8"/>
      <c r="S323" s="8"/>
      <c r="T323" s="8"/>
      <c r="U323" s="8"/>
      <c r="V323" s="8"/>
      <c r="W323" s="8"/>
      <c r="X323" s="8"/>
      <c r="Y323" s="8"/>
      <c r="Z323" s="8"/>
      <c r="AA323" s="8"/>
      <c r="AB323" s="8"/>
      <c r="AC323" s="8" t="str">
        <f t="shared" ref="AC323:AC386" si="49">IF(OR(AI323 = "GPIO",AI323 = "WUP_GPIO"),"YES","NO")</f>
        <v>NO</v>
      </c>
      <c r="AD323" s="8" t="str">
        <f t="shared" si="40"/>
        <v>DNC,,,,,,,,,,,,,</v>
      </c>
      <c r="AE323" s="8"/>
      <c r="AF323" s="8"/>
      <c r="AG323" s="115"/>
      <c r="AH323" s="8" t="s">
        <v>4845</v>
      </c>
      <c r="AI323" s="8" t="s">
        <v>4845</v>
      </c>
      <c r="AJ323" s="115"/>
      <c r="AK323" s="115"/>
      <c r="AL323" s="115"/>
      <c r="AM323" s="115"/>
      <c r="AN323" s="115"/>
      <c r="AO323" s="115"/>
      <c r="AP323" s="115"/>
      <c r="AQ323" s="115"/>
      <c r="AR323" s="115"/>
      <c r="AS323" s="115"/>
      <c r="AT323" s="115"/>
      <c r="AU323" s="115"/>
      <c r="AV323" s="115"/>
      <c r="AW323" s="115"/>
      <c r="AX323" s="115"/>
      <c r="AY323" s="115"/>
      <c r="AZ323" s="115"/>
      <c r="BA323" s="115"/>
      <c r="BB323" s="115"/>
      <c r="BC323" s="115"/>
      <c r="BD323" s="115"/>
      <c r="BE323" s="115"/>
      <c r="BF323" s="115"/>
      <c r="BG323" s="115"/>
      <c r="BH323" s="115"/>
      <c r="BI323" s="115"/>
      <c r="BJ323" s="115"/>
      <c r="BK323" s="115"/>
      <c r="BL323" s="115"/>
      <c r="BM323" s="115"/>
      <c r="BN323" s="115"/>
      <c r="BO323" s="8"/>
      <c r="BP323" s="8"/>
      <c r="BQ323" s="8"/>
      <c r="BR323" s="8"/>
      <c r="BS323" s="8"/>
      <c r="BT323" s="8"/>
      <c r="BU323" s="8"/>
      <c r="BV323" s="8"/>
      <c r="BW323" s="8"/>
      <c r="BX323" s="8"/>
      <c r="BY323" s="8"/>
      <c r="BZ323" s="8"/>
      <c r="CA323" s="8"/>
      <c r="CB323" s="8"/>
      <c r="CC323" s="8"/>
      <c r="CD323" s="100"/>
      <c r="CE323" s="8" t="str">
        <f t="shared" si="48"/>
        <v>DNC</v>
      </c>
      <c r="CF323" s="8" t="str">
        <f t="shared" si="41"/>
        <v>DNC</v>
      </c>
      <c r="CG323" s="8" t="str">
        <f t="shared" si="42"/>
        <v>DNC</v>
      </c>
      <c r="CH323" s="8" t="str">
        <f t="shared" si="43"/>
        <v>DNC</v>
      </c>
      <c r="CI323" s="8">
        <v>1</v>
      </c>
      <c r="CJ323" s="8" t="s">
        <v>45</v>
      </c>
      <c r="CK323" s="8" t="s">
        <v>45</v>
      </c>
      <c r="CL323" s="8"/>
      <c r="CM323" s="8"/>
      <c r="CN323" s="8"/>
      <c r="CO323" s="8"/>
      <c r="CP323" s="8"/>
      <c r="CQ323" s="8"/>
      <c r="CR323" s="8"/>
      <c r="CS323" s="8"/>
      <c r="CT323" s="8"/>
      <c r="CU323" s="100"/>
      <c r="CV323" s="8"/>
      <c r="CY323" s="100"/>
      <c r="CZ323" s="8" t="str">
        <f t="shared" si="44"/>
        <v>DNC</v>
      </c>
      <c r="DA323" s="8" t="str">
        <f t="shared" si="45"/>
        <v>DNC</v>
      </c>
      <c r="DB323" s="8" t="str">
        <f t="shared" si="46"/>
        <v>DNC</v>
      </c>
      <c r="DC323" s="8" t="str">
        <f t="shared" si="47"/>
        <v>DNC</v>
      </c>
      <c r="DD323" s="8">
        <v>1</v>
      </c>
      <c r="DE323" s="8" t="s">
        <v>45</v>
      </c>
      <c r="DF323" s="8" t="s">
        <v>45</v>
      </c>
      <c r="DG323" s="8"/>
      <c r="DH323" s="8"/>
      <c r="DI323" s="8"/>
      <c r="DJ323" s="8"/>
      <c r="DK323" s="8"/>
      <c r="DL323" s="8"/>
      <c r="DM323" s="8"/>
      <c r="DN323" s="8"/>
      <c r="DO323" s="8"/>
      <c r="DP323" s="100"/>
      <c r="DQ323" s="8"/>
      <c r="DR323" s="8"/>
      <c r="DS323" s="8"/>
      <c r="DT323" s="8"/>
    </row>
    <row r="324" spans="1:124">
      <c r="A324" s="115"/>
      <c r="B324" s="89">
        <v>321</v>
      </c>
      <c r="C324" s="8"/>
      <c r="D324" s="8"/>
      <c r="E324" s="8" t="s">
        <v>5367</v>
      </c>
      <c r="F324" s="8" t="s">
        <v>5368</v>
      </c>
      <c r="G324" s="8"/>
      <c r="H324" s="8"/>
      <c r="I324" s="8"/>
      <c r="J324" s="8"/>
      <c r="K324" s="8"/>
      <c r="L324" s="8"/>
      <c r="M324" s="8"/>
      <c r="N324" s="8"/>
      <c r="O324" s="8"/>
      <c r="P324" s="8" t="s">
        <v>4843</v>
      </c>
      <c r="Q324" s="132" t="s">
        <v>5347</v>
      </c>
      <c r="R324" s="8"/>
      <c r="S324" s="8"/>
      <c r="T324" s="8"/>
      <c r="U324" s="8"/>
      <c r="V324" s="8"/>
      <c r="W324" s="8"/>
      <c r="X324" s="8"/>
      <c r="Y324" s="8"/>
      <c r="Z324" s="8"/>
      <c r="AA324" s="8"/>
      <c r="AB324" s="8"/>
      <c r="AC324" s="8" t="str">
        <f t="shared" si="49"/>
        <v>NO</v>
      </c>
      <c r="AD324" s="8" t="str">
        <f t="shared" ref="AD324:AD387" si="50">CONCATENATE(AI324,",",AL324,",",AO324,",",AR324,",",AU324,",",AX324,",",BA324,",",BG324,",",BJ324,",",BM324,",",BP324,",",BS324,",",BV324,",",BY324,)</f>
        <v>DNC,,,,,,,,,,,,,</v>
      </c>
      <c r="AE324" s="8"/>
      <c r="AF324" s="8"/>
      <c r="AG324" s="115"/>
      <c r="AH324" s="8" t="s">
        <v>4845</v>
      </c>
      <c r="AI324" s="8" t="s">
        <v>4845</v>
      </c>
      <c r="AJ324" s="115"/>
      <c r="AK324" s="115"/>
      <c r="AL324" s="115"/>
      <c r="AM324" s="115"/>
      <c r="AN324" s="115"/>
      <c r="AO324" s="115"/>
      <c r="AP324" s="115"/>
      <c r="AQ324" s="115"/>
      <c r="AR324" s="115"/>
      <c r="AS324" s="115"/>
      <c r="AT324" s="115"/>
      <c r="AU324" s="115"/>
      <c r="AV324" s="115"/>
      <c r="AW324" s="115"/>
      <c r="AX324" s="115"/>
      <c r="AY324" s="115"/>
      <c r="AZ324" s="115"/>
      <c r="BA324" s="115"/>
      <c r="BB324" s="115"/>
      <c r="BC324" s="115"/>
      <c r="BD324" s="115"/>
      <c r="BE324" s="115"/>
      <c r="BF324" s="115"/>
      <c r="BG324" s="115"/>
      <c r="BH324" s="115"/>
      <c r="BI324" s="115"/>
      <c r="BJ324" s="115"/>
      <c r="BK324" s="115"/>
      <c r="BL324" s="115"/>
      <c r="BM324" s="115"/>
      <c r="BN324" s="115"/>
      <c r="BO324" s="8"/>
      <c r="BP324" s="8"/>
      <c r="BQ324" s="8"/>
      <c r="BR324" s="8"/>
      <c r="BS324" s="8"/>
      <c r="BT324" s="8"/>
      <c r="BU324" s="8"/>
      <c r="BV324" s="8"/>
      <c r="BW324" s="8"/>
      <c r="BX324" s="8"/>
      <c r="BY324" s="8"/>
      <c r="BZ324" s="8"/>
      <c r="CA324" s="8"/>
      <c r="CB324" s="8"/>
      <c r="CC324" s="8"/>
      <c r="CD324" s="100"/>
      <c r="CE324" s="8" t="str">
        <f t="shared" si="48"/>
        <v>DNC</v>
      </c>
      <c r="CF324" s="8" t="str">
        <f t="shared" ref="CF324:CF387" si="51">IF(CI324="EGPIO",$AE324,IF(CI324=1,$AH324,IF(CI324=2,$AK324,IF(CI324=3,$AN324,IF(CI324=4,$AQ324,IF(CI324=5,$AT324,IF(CI324=6,$AW324,IF(CI324=7,$AZ324,IF(CI324=8,$BC324,IF(CI324="Q1",$BF324,IF(CI324="Q2",$BI324,IF(CI324="Q3",$BL324,IF(CI324="Q4",$BO324, IF(CI324="Q5",$BR324, IF(CI324="Q6",$BU324,IF(CI324="Q7",$BX324,"Invalid PM Setting"))))))))))))))))</f>
        <v>DNC</v>
      </c>
      <c r="CG324" s="8" t="str">
        <f t="shared" ref="CG324:CG387" si="52">IF($AC324="NO",$AI324,IF(CH324 = "Invalid PM Setting", CH324, IF(OR($BH324 = CI324,$BK324 = CI324,$BN324 = CI324,$BQ324 = CI324,$BT324 = CI324,$BW324 = CI324,$BZ324 = CI324), "Select QUP Port",CH324)))</f>
        <v>DNC</v>
      </c>
      <c r="CH324" s="8" t="str">
        <f t="shared" ref="CH324:CH387" si="53">IF(CI324="EGPIO",$AF324,IF(CI324=1,$AI324,IF(CI324=2,$AL324,IF(CI324=3,$AO324,IF(CI324=4,$AR324,IF(CI324=5,$AU324,IF(CI324=6,$AX324,IF(CI324=7,$BA324,IF(CI324=8,$BD324,IF(CI324="Q1",$BG324,IF(CI324="Q2",$BJ324,IF(CI324="Q3",$BM324,IF(CI324="Q4",$BP324,IF(CI324="Q5",$BS324,IF(CI324="Q6",$BV324,IF(CI324="Q7",$BY324, "Invalid PM Setting"))))))))))))))))</f>
        <v>DNC</v>
      </c>
      <c r="CI324" s="8">
        <v>1</v>
      </c>
      <c r="CJ324" s="8" t="s">
        <v>45</v>
      </c>
      <c r="CK324" s="8" t="s">
        <v>45</v>
      </c>
      <c r="CL324" s="8"/>
      <c r="CM324" s="8"/>
      <c r="CN324" s="8"/>
      <c r="CO324" s="8"/>
      <c r="CP324" s="8"/>
      <c r="CQ324" s="8"/>
      <c r="CR324" s="8"/>
      <c r="CS324" s="8"/>
      <c r="CT324" s="8"/>
      <c r="CU324" s="100"/>
      <c r="CV324" s="8"/>
      <c r="CY324" s="100"/>
      <c r="CZ324" s="8" t="str">
        <f t="shared" ref="CZ324:CZ387" si="54">IF($AC324 = "NO",$AH324,IF(DA324 = "Invalid PM Setting", DA324, IF(OR($BH324 = DD324,$BK324 = DD324,$BN324 = DD324,$BQ324 = DD324,$BT324 = DD324,$BW324 = DD324,$BZ324 = DD324), "Select QUP Port",DA324)))</f>
        <v>DNC</v>
      </c>
      <c r="DA324" s="8" t="str">
        <f t="shared" ref="DA324:DA387" si="55">IF(DD324="EGPIO",$AE324,IF(DD324=1,$AH324,IF(DD324=2,$AK324,IF(DD324=3,$AN324,IF(DD324=4,$AQ324,IF(DD324=5,$AT324,IF(DD324=6,$AW324,IF(DD324=7,$AZ324,IF(DD324=8,$BC324,IF(DD324="Q1",$BF324,IF(DD324="Q2",$BI324,IF(DD324="Q3",$BL324,IF(DD324="Q4",$BO324, IF(DD324="Q5",$BR324, IF(DD324="Q6",$BU324,IF(DD324="Q7",$BX324,"Invalid PM Setting"))))))))))))))))</f>
        <v>DNC</v>
      </c>
      <c r="DB324" s="8" t="str">
        <f t="shared" ref="DB324:DB387" si="56">IF($AC324="NO",$AI324,IF(DC324 = "Invalid PM Setting", DC324, IF(OR($BH324 = DD324,$BK324 = DD324,$BN324 = DD324,$BQ324 = DD324,$BT324 = DD324,$BW324 = DD324,$BZ324 = DD324), "Select QUP Port",DC324)))</f>
        <v>DNC</v>
      </c>
      <c r="DC324" s="8" t="str">
        <f t="shared" ref="DC324:DC387" si="57">IF(DD324="EGPIO",$AF324,IF(DD324=1,$AI324,IF(DD324=2,$AL324,IF(DD324=3,$AO324,IF(DD324=4,$AR324,IF(DD324=5,$AU324,IF(DD324=6,$AX324,IF(DD324=7,$BA324,IF(DD324=8,$BD324,IF(DD324="Q1",$BG324,IF(DD324="Q2",$BJ324,IF(DD324="Q3",$BM324,IF(DD324="Q4",$BP324,IF(DD324="Q5",$BS324,IF(DD324="Q6",$BV324,IF(DD324="Q7",$BY324, "Invalid PM Setting"))))))))))))))))</f>
        <v>DNC</v>
      </c>
      <c r="DD324" s="8">
        <v>1</v>
      </c>
      <c r="DE324" s="8" t="s">
        <v>45</v>
      </c>
      <c r="DF324" s="8" t="s">
        <v>45</v>
      </c>
      <c r="DG324" s="8"/>
      <c r="DH324" s="8"/>
      <c r="DI324" s="8"/>
      <c r="DJ324" s="8"/>
      <c r="DK324" s="8"/>
      <c r="DL324" s="8"/>
      <c r="DM324" s="8"/>
      <c r="DN324" s="8"/>
      <c r="DO324" s="8"/>
      <c r="DP324" s="100"/>
      <c r="DQ324" s="8"/>
      <c r="DR324" s="8"/>
      <c r="DS324" s="8"/>
      <c r="DT324" s="8"/>
    </row>
    <row r="325" spans="1:124">
      <c r="A325" s="115"/>
      <c r="B325" s="89">
        <v>322</v>
      </c>
      <c r="C325" s="8"/>
      <c r="D325" s="8"/>
      <c r="E325" s="8" t="s">
        <v>5369</v>
      </c>
      <c r="F325" s="8" t="s">
        <v>4241</v>
      </c>
      <c r="G325" s="8"/>
      <c r="H325" s="8"/>
      <c r="I325" s="8"/>
      <c r="J325" s="8"/>
      <c r="K325" s="8"/>
      <c r="L325" s="8"/>
      <c r="M325" s="8"/>
      <c r="N325" s="8"/>
      <c r="O325" s="8"/>
      <c r="P325" s="8" t="s">
        <v>4843</v>
      </c>
      <c r="Q325" s="132" t="s">
        <v>5347</v>
      </c>
      <c r="R325" s="8"/>
      <c r="S325" s="8"/>
      <c r="T325" s="8"/>
      <c r="U325" s="8"/>
      <c r="V325" s="8"/>
      <c r="W325" s="8"/>
      <c r="X325" s="8"/>
      <c r="Y325" s="8"/>
      <c r="Z325" s="8"/>
      <c r="AA325" s="8"/>
      <c r="AB325" s="8"/>
      <c r="AC325" s="8" t="str">
        <f t="shared" si="49"/>
        <v>NO</v>
      </c>
      <c r="AD325" s="8" t="str">
        <f t="shared" si="50"/>
        <v>DNC,,,,,,,,,,,,,</v>
      </c>
      <c r="AE325" s="8"/>
      <c r="AF325" s="8"/>
      <c r="AG325" s="115"/>
      <c r="AH325" s="8" t="s">
        <v>4845</v>
      </c>
      <c r="AI325" s="8" t="s">
        <v>4845</v>
      </c>
      <c r="AJ325" s="115"/>
      <c r="AK325" s="115"/>
      <c r="AL325" s="115"/>
      <c r="AM325" s="115"/>
      <c r="AN325" s="115"/>
      <c r="AO325" s="115"/>
      <c r="AP325" s="115"/>
      <c r="AQ325" s="115"/>
      <c r="AR325" s="115"/>
      <c r="AS325" s="115"/>
      <c r="AT325" s="115"/>
      <c r="AU325" s="115"/>
      <c r="AV325" s="115"/>
      <c r="AW325" s="115"/>
      <c r="AX325" s="115"/>
      <c r="AY325" s="115"/>
      <c r="AZ325" s="115"/>
      <c r="BA325" s="115"/>
      <c r="BB325" s="115"/>
      <c r="BC325" s="115"/>
      <c r="BD325" s="115"/>
      <c r="BE325" s="115"/>
      <c r="BF325" s="115"/>
      <c r="BG325" s="115"/>
      <c r="BH325" s="115"/>
      <c r="BI325" s="115"/>
      <c r="BJ325" s="115"/>
      <c r="BK325" s="115"/>
      <c r="BL325" s="115"/>
      <c r="BM325" s="115"/>
      <c r="BN325" s="115"/>
      <c r="BO325" s="8"/>
      <c r="BP325" s="8"/>
      <c r="BQ325" s="8"/>
      <c r="BR325" s="8"/>
      <c r="BS325" s="8"/>
      <c r="BT325" s="8"/>
      <c r="BU325" s="8"/>
      <c r="BV325" s="8"/>
      <c r="BW325" s="8"/>
      <c r="BX325" s="8"/>
      <c r="BY325" s="8"/>
      <c r="BZ325" s="8"/>
      <c r="CA325" s="8"/>
      <c r="CB325" s="8"/>
      <c r="CC325" s="8"/>
      <c r="CD325" s="100"/>
      <c r="CE325" s="8" t="str">
        <f t="shared" si="48"/>
        <v>DNC</v>
      </c>
      <c r="CF325" s="8" t="str">
        <f t="shared" si="51"/>
        <v>DNC</v>
      </c>
      <c r="CG325" s="8" t="str">
        <f t="shared" si="52"/>
        <v>DNC</v>
      </c>
      <c r="CH325" s="8" t="str">
        <f t="shared" si="53"/>
        <v>DNC</v>
      </c>
      <c r="CI325" s="8">
        <v>1</v>
      </c>
      <c r="CJ325" s="8" t="s">
        <v>45</v>
      </c>
      <c r="CK325" s="8" t="s">
        <v>45</v>
      </c>
      <c r="CL325" s="8"/>
      <c r="CM325" s="8"/>
      <c r="CN325" s="8"/>
      <c r="CO325" s="8"/>
      <c r="CP325" s="8"/>
      <c r="CQ325" s="8"/>
      <c r="CR325" s="8"/>
      <c r="CS325" s="8"/>
      <c r="CT325" s="8"/>
      <c r="CU325" s="100"/>
      <c r="CV325" s="8"/>
      <c r="CY325" s="100"/>
      <c r="CZ325" s="8" t="str">
        <f t="shared" si="54"/>
        <v>DNC</v>
      </c>
      <c r="DA325" s="8" t="str">
        <f t="shared" si="55"/>
        <v>DNC</v>
      </c>
      <c r="DB325" s="8" t="str">
        <f t="shared" si="56"/>
        <v>DNC</v>
      </c>
      <c r="DC325" s="8" t="str">
        <f t="shared" si="57"/>
        <v>DNC</v>
      </c>
      <c r="DD325" s="8">
        <v>1</v>
      </c>
      <c r="DE325" s="8" t="s">
        <v>45</v>
      </c>
      <c r="DF325" s="8" t="s">
        <v>45</v>
      </c>
      <c r="DG325" s="8"/>
      <c r="DH325" s="8"/>
      <c r="DI325" s="8"/>
      <c r="DJ325" s="8"/>
      <c r="DK325" s="8"/>
      <c r="DL325" s="8"/>
      <c r="DM325" s="8"/>
      <c r="DN325" s="8"/>
      <c r="DO325" s="8"/>
      <c r="DP325" s="100"/>
      <c r="DQ325" s="8"/>
      <c r="DR325" s="8"/>
      <c r="DS325" s="8"/>
      <c r="DT325" s="8"/>
    </row>
    <row r="326" spans="1:124">
      <c r="A326" s="115"/>
      <c r="B326" s="89">
        <v>323</v>
      </c>
      <c r="C326" s="8"/>
      <c r="D326" s="8"/>
      <c r="E326" s="8" t="s">
        <v>5370</v>
      </c>
      <c r="F326" s="8" t="s">
        <v>5371</v>
      </c>
      <c r="G326" s="8"/>
      <c r="H326" s="8"/>
      <c r="I326" s="8"/>
      <c r="J326" s="8"/>
      <c r="K326" s="8"/>
      <c r="L326" s="8"/>
      <c r="M326" s="8"/>
      <c r="N326" s="8"/>
      <c r="O326" s="8"/>
      <c r="P326" s="8" t="s">
        <v>4843</v>
      </c>
      <c r="Q326" s="132" t="s">
        <v>5347</v>
      </c>
      <c r="R326" s="8"/>
      <c r="S326" s="8"/>
      <c r="T326" s="8"/>
      <c r="U326" s="8"/>
      <c r="V326" s="8"/>
      <c r="W326" s="8"/>
      <c r="X326" s="8"/>
      <c r="Y326" s="8"/>
      <c r="Z326" s="8"/>
      <c r="AA326" s="8"/>
      <c r="AB326" s="8"/>
      <c r="AC326" s="8" t="str">
        <f t="shared" si="49"/>
        <v>NO</v>
      </c>
      <c r="AD326" s="8" t="str">
        <f t="shared" si="50"/>
        <v>DNC,,,,,,,,,,,,,</v>
      </c>
      <c r="AE326" s="8"/>
      <c r="AF326" s="8"/>
      <c r="AG326" s="115"/>
      <c r="AH326" s="8" t="s">
        <v>4845</v>
      </c>
      <c r="AI326" s="8" t="s">
        <v>4845</v>
      </c>
      <c r="AJ326" s="115"/>
      <c r="AK326" s="115"/>
      <c r="AL326" s="115"/>
      <c r="AM326" s="115"/>
      <c r="AN326" s="115"/>
      <c r="AO326" s="115"/>
      <c r="AP326" s="115"/>
      <c r="AQ326" s="115"/>
      <c r="AR326" s="115"/>
      <c r="AS326" s="115"/>
      <c r="AT326" s="115"/>
      <c r="AU326" s="115"/>
      <c r="AV326" s="115"/>
      <c r="AW326" s="115"/>
      <c r="AX326" s="115"/>
      <c r="AY326" s="115"/>
      <c r="AZ326" s="115"/>
      <c r="BA326" s="115"/>
      <c r="BB326" s="115"/>
      <c r="BC326" s="115"/>
      <c r="BD326" s="115"/>
      <c r="BE326" s="115"/>
      <c r="BF326" s="115"/>
      <c r="BG326" s="115"/>
      <c r="BH326" s="115"/>
      <c r="BI326" s="115"/>
      <c r="BJ326" s="115"/>
      <c r="BK326" s="115"/>
      <c r="BL326" s="115"/>
      <c r="BM326" s="115"/>
      <c r="BN326" s="115"/>
      <c r="BO326" s="8"/>
      <c r="BP326" s="8"/>
      <c r="BQ326" s="8"/>
      <c r="BR326" s="8"/>
      <c r="BS326" s="8"/>
      <c r="BT326" s="8"/>
      <c r="BU326" s="8"/>
      <c r="BV326" s="8"/>
      <c r="BW326" s="8"/>
      <c r="BX326" s="8"/>
      <c r="BY326" s="8"/>
      <c r="BZ326" s="8"/>
      <c r="CA326" s="8"/>
      <c r="CB326" s="8"/>
      <c r="CC326" s="8"/>
      <c r="CD326" s="100"/>
      <c r="CE326" s="8" t="str">
        <f t="shared" si="48"/>
        <v>DNC</v>
      </c>
      <c r="CF326" s="8" t="str">
        <f t="shared" si="51"/>
        <v>DNC</v>
      </c>
      <c r="CG326" s="8" t="str">
        <f t="shared" si="52"/>
        <v>DNC</v>
      </c>
      <c r="CH326" s="8" t="str">
        <f t="shared" si="53"/>
        <v>DNC</v>
      </c>
      <c r="CI326" s="8">
        <v>1</v>
      </c>
      <c r="CJ326" s="8" t="s">
        <v>45</v>
      </c>
      <c r="CK326" s="8" t="s">
        <v>45</v>
      </c>
      <c r="CL326" s="8"/>
      <c r="CM326" s="8"/>
      <c r="CN326" s="8"/>
      <c r="CO326" s="8"/>
      <c r="CP326" s="8"/>
      <c r="CQ326" s="8"/>
      <c r="CR326" s="8"/>
      <c r="CS326" s="8"/>
      <c r="CT326" s="8"/>
      <c r="CU326" s="100"/>
      <c r="CV326" s="8"/>
      <c r="CY326" s="100"/>
      <c r="CZ326" s="8" t="str">
        <f t="shared" si="54"/>
        <v>DNC</v>
      </c>
      <c r="DA326" s="8" t="str">
        <f t="shared" si="55"/>
        <v>DNC</v>
      </c>
      <c r="DB326" s="8" t="str">
        <f t="shared" si="56"/>
        <v>DNC</v>
      </c>
      <c r="DC326" s="8" t="str">
        <f t="shared" si="57"/>
        <v>DNC</v>
      </c>
      <c r="DD326" s="8">
        <v>1</v>
      </c>
      <c r="DE326" s="8" t="s">
        <v>45</v>
      </c>
      <c r="DF326" s="8" t="s">
        <v>45</v>
      </c>
      <c r="DG326" s="8"/>
      <c r="DH326" s="8"/>
      <c r="DI326" s="8"/>
      <c r="DJ326" s="8"/>
      <c r="DK326" s="8"/>
      <c r="DL326" s="8"/>
      <c r="DM326" s="8"/>
      <c r="DN326" s="8"/>
      <c r="DO326" s="8"/>
      <c r="DP326" s="100"/>
      <c r="DQ326" s="8"/>
      <c r="DR326" s="8"/>
      <c r="DS326" s="8"/>
      <c r="DT326" s="8"/>
    </row>
    <row r="327" spans="1:124">
      <c r="A327" s="115"/>
      <c r="B327" s="89">
        <v>324</v>
      </c>
      <c r="C327" s="8"/>
      <c r="D327" s="8"/>
      <c r="E327" s="8" t="s">
        <v>5372</v>
      </c>
      <c r="F327" s="8" t="s">
        <v>3775</v>
      </c>
      <c r="G327" s="8"/>
      <c r="H327" s="8"/>
      <c r="I327" s="8"/>
      <c r="J327" s="8"/>
      <c r="K327" s="8"/>
      <c r="L327" s="8"/>
      <c r="M327" s="8"/>
      <c r="N327" s="8"/>
      <c r="O327" s="8"/>
      <c r="P327" s="8" t="s">
        <v>4843</v>
      </c>
      <c r="Q327" s="132" t="s">
        <v>5347</v>
      </c>
      <c r="R327" s="8"/>
      <c r="S327" s="8"/>
      <c r="T327" s="8"/>
      <c r="U327" s="8"/>
      <c r="V327" s="8"/>
      <c r="W327" s="8"/>
      <c r="X327" s="8"/>
      <c r="Y327" s="8"/>
      <c r="Z327" s="8"/>
      <c r="AA327" s="8"/>
      <c r="AB327" s="8"/>
      <c r="AC327" s="8" t="str">
        <f t="shared" si="49"/>
        <v>NO</v>
      </c>
      <c r="AD327" s="8" t="str">
        <f t="shared" si="50"/>
        <v>DNC,,,,,,,,,,,,,</v>
      </c>
      <c r="AE327" s="8"/>
      <c r="AF327" s="8"/>
      <c r="AG327" s="115"/>
      <c r="AH327" s="8" t="s">
        <v>4845</v>
      </c>
      <c r="AI327" s="8" t="s">
        <v>4845</v>
      </c>
      <c r="AJ327" s="115"/>
      <c r="AK327" s="115"/>
      <c r="AL327" s="115"/>
      <c r="AM327" s="115"/>
      <c r="AN327" s="115"/>
      <c r="AO327" s="115"/>
      <c r="AP327" s="115"/>
      <c r="AQ327" s="115"/>
      <c r="AR327" s="115"/>
      <c r="AS327" s="115"/>
      <c r="AT327" s="115"/>
      <c r="AU327" s="115"/>
      <c r="AV327" s="115"/>
      <c r="AW327" s="115"/>
      <c r="AX327" s="115"/>
      <c r="AY327" s="115"/>
      <c r="AZ327" s="115"/>
      <c r="BA327" s="115"/>
      <c r="BB327" s="115"/>
      <c r="BC327" s="115"/>
      <c r="BD327" s="115"/>
      <c r="BE327" s="115"/>
      <c r="BF327" s="115"/>
      <c r="BG327" s="115"/>
      <c r="BH327" s="115"/>
      <c r="BI327" s="115"/>
      <c r="BJ327" s="115"/>
      <c r="BK327" s="115"/>
      <c r="BL327" s="115"/>
      <c r="BM327" s="115"/>
      <c r="BN327" s="115"/>
      <c r="BO327" s="8"/>
      <c r="BP327" s="8"/>
      <c r="BQ327" s="8"/>
      <c r="BR327" s="8"/>
      <c r="BS327" s="8"/>
      <c r="BT327" s="8"/>
      <c r="BU327" s="8"/>
      <c r="BV327" s="8"/>
      <c r="BW327" s="8"/>
      <c r="BX327" s="8"/>
      <c r="BY327" s="8"/>
      <c r="BZ327" s="8"/>
      <c r="CA327" s="8"/>
      <c r="CB327" s="8"/>
      <c r="CC327" s="8"/>
      <c r="CD327" s="100"/>
      <c r="CE327" s="8" t="str">
        <f t="shared" si="48"/>
        <v>DNC</v>
      </c>
      <c r="CF327" s="8" t="str">
        <f t="shared" si="51"/>
        <v>DNC</v>
      </c>
      <c r="CG327" s="8" t="str">
        <f t="shared" si="52"/>
        <v>DNC</v>
      </c>
      <c r="CH327" s="8" t="str">
        <f t="shared" si="53"/>
        <v>DNC</v>
      </c>
      <c r="CI327" s="8">
        <v>1</v>
      </c>
      <c r="CJ327" s="8" t="s">
        <v>45</v>
      </c>
      <c r="CK327" s="8" t="s">
        <v>45</v>
      </c>
      <c r="CL327" s="8"/>
      <c r="CM327" s="8"/>
      <c r="CN327" s="8"/>
      <c r="CO327" s="8"/>
      <c r="CP327" s="8"/>
      <c r="CQ327" s="8"/>
      <c r="CR327" s="8"/>
      <c r="CS327" s="8"/>
      <c r="CT327" s="8"/>
      <c r="CU327" s="100"/>
      <c r="CV327" s="8"/>
      <c r="CY327" s="100"/>
      <c r="CZ327" s="8" t="str">
        <f t="shared" si="54"/>
        <v>DNC</v>
      </c>
      <c r="DA327" s="8" t="str">
        <f t="shared" si="55"/>
        <v>DNC</v>
      </c>
      <c r="DB327" s="8" t="str">
        <f t="shared" si="56"/>
        <v>DNC</v>
      </c>
      <c r="DC327" s="8" t="str">
        <f t="shared" si="57"/>
        <v>DNC</v>
      </c>
      <c r="DD327" s="8">
        <v>1</v>
      </c>
      <c r="DE327" s="8" t="s">
        <v>45</v>
      </c>
      <c r="DF327" s="8" t="s">
        <v>45</v>
      </c>
      <c r="DG327" s="8"/>
      <c r="DH327" s="8"/>
      <c r="DI327" s="8"/>
      <c r="DJ327" s="8"/>
      <c r="DK327" s="8"/>
      <c r="DL327" s="8"/>
      <c r="DM327" s="8"/>
      <c r="DN327" s="8"/>
      <c r="DO327" s="8"/>
      <c r="DP327" s="100"/>
      <c r="DQ327" s="8"/>
      <c r="DR327" s="8"/>
      <c r="DS327" s="8"/>
      <c r="DT327" s="8"/>
    </row>
    <row r="328" spans="1:124">
      <c r="A328" s="115"/>
      <c r="B328" s="89">
        <v>325</v>
      </c>
      <c r="C328" s="8"/>
      <c r="D328" s="8"/>
      <c r="E328" s="8" t="s">
        <v>5373</v>
      </c>
      <c r="F328" s="8" t="s">
        <v>5374</v>
      </c>
      <c r="G328" s="8"/>
      <c r="H328" s="8"/>
      <c r="I328" s="8"/>
      <c r="J328" s="8"/>
      <c r="K328" s="8"/>
      <c r="L328" s="8"/>
      <c r="M328" s="8"/>
      <c r="N328" s="8"/>
      <c r="O328" s="8"/>
      <c r="P328" s="8" t="s">
        <v>4843</v>
      </c>
      <c r="Q328" s="132" t="s">
        <v>5347</v>
      </c>
      <c r="R328" s="8"/>
      <c r="S328" s="8"/>
      <c r="T328" s="8"/>
      <c r="U328" s="8"/>
      <c r="V328" s="8"/>
      <c r="W328" s="8"/>
      <c r="X328" s="8"/>
      <c r="Y328" s="8"/>
      <c r="Z328" s="8"/>
      <c r="AA328" s="8"/>
      <c r="AB328" s="8"/>
      <c r="AC328" s="8" t="str">
        <f t="shared" si="49"/>
        <v>NO</v>
      </c>
      <c r="AD328" s="8" t="str">
        <f t="shared" si="50"/>
        <v>DNC,,,,,,,,,,,,,</v>
      </c>
      <c r="AE328" s="8"/>
      <c r="AF328" s="8"/>
      <c r="AG328" s="115"/>
      <c r="AH328" s="8" t="s">
        <v>4845</v>
      </c>
      <c r="AI328" s="8" t="s">
        <v>4845</v>
      </c>
      <c r="AJ328" s="115"/>
      <c r="AK328" s="115"/>
      <c r="AL328" s="115"/>
      <c r="AM328" s="115"/>
      <c r="AN328" s="115"/>
      <c r="AO328" s="115"/>
      <c r="AP328" s="115"/>
      <c r="AQ328" s="115"/>
      <c r="AR328" s="115"/>
      <c r="AS328" s="115"/>
      <c r="AT328" s="115"/>
      <c r="AU328" s="115"/>
      <c r="AV328" s="115"/>
      <c r="AW328" s="115"/>
      <c r="AX328" s="115"/>
      <c r="AY328" s="115"/>
      <c r="AZ328" s="115"/>
      <c r="BA328" s="115"/>
      <c r="BB328" s="115"/>
      <c r="BC328" s="115"/>
      <c r="BD328" s="115"/>
      <c r="BE328" s="115"/>
      <c r="BF328" s="115"/>
      <c r="BG328" s="115"/>
      <c r="BH328" s="115"/>
      <c r="BI328" s="115"/>
      <c r="BJ328" s="115"/>
      <c r="BK328" s="115"/>
      <c r="BL328" s="115"/>
      <c r="BM328" s="115"/>
      <c r="BN328" s="115"/>
      <c r="BO328" s="8"/>
      <c r="BP328" s="8"/>
      <c r="BQ328" s="8"/>
      <c r="BR328" s="8"/>
      <c r="BS328" s="8"/>
      <c r="BT328" s="8"/>
      <c r="BU328" s="8"/>
      <c r="BV328" s="8"/>
      <c r="BW328" s="8"/>
      <c r="BX328" s="8"/>
      <c r="BY328" s="8"/>
      <c r="BZ328" s="8"/>
      <c r="CA328" s="8"/>
      <c r="CB328" s="8"/>
      <c r="CC328" s="8"/>
      <c r="CD328" s="100"/>
      <c r="CE328" s="8" t="str">
        <f t="shared" si="48"/>
        <v>DNC</v>
      </c>
      <c r="CF328" s="8" t="str">
        <f t="shared" si="51"/>
        <v>DNC</v>
      </c>
      <c r="CG328" s="8" t="str">
        <f t="shared" si="52"/>
        <v>DNC</v>
      </c>
      <c r="CH328" s="8" t="str">
        <f t="shared" si="53"/>
        <v>DNC</v>
      </c>
      <c r="CI328" s="8">
        <v>1</v>
      </c>
      <c r="CJ328" s="8" t="s">
        <v>45</v>
      </c>
      <c r="CK328" s="8" t="s">
        <v>45</v>
      </c>
      <c r="CL328" s="8"/>
      <c r="CM328" s="8"/>
      <c r="CN328" s="8"/>
      <c r="CO328" s="8"/>
      <c r="CP328" s="8"/>
      <c r="CQ328" s="8"/>
      <c r="CR328" s="8"/>
      <c r="CS328" s="8"/>
      <c r="CT328" s="8"/>
      <c r="CU328" s="100"/>
      <c r="CV328" s="8"/>
      <c r="CY328" s="100"/>
      <c r="CZ328" s="8" t="str">
        <f t="shared" si="54"/>
        <v>DNC</v>
      </c>
      <c r="DA328" s="8" t="str">
        <f t="shared" si="55"/>
        <v>DNC</v>
      </c>
      <c r="DB328" s="8" t="str">
        <f t="shared" si="56"/>
        <v>DNC</v>
      </c>
      <c r="DC328" s="8" t="str">
        <f t="shared" si="57"/>
        <v>DNC</v>
      </c>
      <c r="DD328" s="8">
        <v>1</v>
      </c>
      <c r="DE328" s="8" t="s">
        <v>45</v>
      </c>
      <c r="DF328" s="8" t="s">
        <v>45</v>
      </c>
      <c r="DG328" s="8"/>
      <c r="DH328" s="8"/>
      <c r="DI328" s="8"/>
      <c r="DJ328" s="8"/>
      <c r="DK328" s="8"/>
      <c r="DL328" s="8"/>
      <c r="DM328" s="8"/>
      <c r="DN328" s="8"/>
      <c r="DO328" s="8"/>
      <c r="DP328" s="100"/>
      <c r="DQ328" s="8"/>
      <c r="DR328" s="8"/>
      <c r="DS328" s="8"/>
      <c r="DT328" s="8"/>
    </row>
    <row r="329" spans="1:124">
      <c r="A329" s="115"/>
      <c r="B329" s="89">
        <v>326</v>
      </c>
      <c r="C329" s="8"/>
      <c r="D329" s="8"/>
      <c r="E329" s="8" t="s">
        <v>5375</v>
      </c>
      <c r="F329" s="8" t="s">
        <v>5376</v>
      </c>
      <c r="G329" s="8"/>
      <c r="H329" s="8"/>
      <c r="I329" s="8"/>
      <c r="J329" s="8"/>
      <c r="K329" s="8"/>
      <c r="L329" s="8"/>
      <c r="M329" s="8"/>
      <c r="N329" s="8"/>
      <c r="O329" s="8"/>
      <c r="P329" s="8" t="s">
        <v>4843</v>
      </c>
      <c r="Q329" s="132" t="s">
        <v>5347</v>
      </c>
      <c r="R329" s="8"/>
      <c r="S329" s="8"/>
      <c r="T329" s="8"/>
      <c r="U329" s="8"/>
      <c r="V329" s="8"/>
      <c r="W329" s="8"/>
      <c r="X329" s="8"/>
      <c r="Y329" s="8"/>
      <c r="Z329" s="8"/>
      <c r="AA329" s="8"/>
      <c r="AB329" s="8"/>
      <c r="AC329" s="8" t="str">
        <f t="shared" si="49"/>
        <v>NO</v>
      </c>
      <c r="AD329" s="8" t="str">
        <f t="shared" si="50"/>
        <v>DNC,,,,,,,,,,,,,</v>
      </c>
      <c r="AE329" s="8"/>
      <c r="AF329" s="8"/>
      <c r="AG329" s="115"/>
      <c r="AH329" s="8" t="s">
        <v>4845</v>
      </c>
      <c r="AI329" s="8" t="s">
        <v>4845</v>
      </c>
      <c r="AJ329" s="115"/>
      <c r="AK329" s="115"/>
      <c r="AL329" s="115"/>
      <c r="AM329" s="115"/>
      <c r="AN329" s="115"/>
      <c r="AO329" s="115"/>
      <c r="AP329" s="115"/>
      <c r="AQ329" s="115"/>
      <c r="AR329" s="115"/>
      <c r="AS329" s="115"/>
      <c r="AT329" s="115"/>
      <c r="AU329" s="115"/>
      <c r="AV329" s="115"/>
      <c r="AW329" s="115"/>
      <c r="AX329" s="115"/>
      <c r="AY329" s="115"/>
      <c r="AZ329" s="115"/>
      <c r="BA329" s="115"/>
      <c r="BB329" s="115"/>
      <c r="BC329" s="115"/>
      <c r="BD329" s="115"/>
      <c r="BE329" s="115"/>
      <c r="BF329" s="115"/>
      <c r="BG329" s="115"/>
      <c r="BH329" s="115"/>
      <c r="BI329" s="115"/>
      <c r="BJ329" s="115"/>
      <c r="BK329" s="115"/>
      <c r="BL329" s="115"/>
      <c r="BM329" s="115"/>
      <c r="BN329" s="115"/>
      <c r="BO329" s="8"/>
      <c r="BP329" s="8"/>
      <c r="BQ329" s="8"/>
      <c r="BR329" s="8"/>
      <c r="BS329" s="8"/>
      <c r="BT329" s="8"/>
      <c r="BU329" s="8"/>
      <c r="BV329" s="8"/>
      <c r="BW329" s="8"/>
      <c r="BX329" s="8"/>
      <c r="BY329" s="8"/>
      <c r="BZ329" s="8"/>
      <c r="CA329" s="8"/>
      <c r="CB329" s="8"/>
      <c r="CC329" s="8"/>
      <c r="CD329" s="100"/>
      <c r="CE329" s="8" t="str">
        <f t="shared" si="48"/>
        <v>DNC</v>
      </c>
      <c r="CF329" s="8">
        <f t="shared" si="51"/>
        <v>0</v>
      </c>
      <c r="CG329" s="8" t="str">
        <f t="shared" si="52"/>
        <v>DNC</v>
      </c>
      <c r="CH329" s="8">
        <f t="shared" si="53"/>
        <v>0</v>
      </c>
      <c r="CI329" s="8">
        <v>3</v>
      </c>
      <c r="CJ329" s="8" t="s">
        <v>962</v>
      </c>
      <c r="CK329" s="8" t="s">
        <v>962</v>
      </c>
      <c r="CL329" s="8"/>
      <c r="CM329" s="8"/>
      <c r="CN329" s="8"/>
      <c r="CO329" s="8"/>
      <c r="CP329" s="8"/>
      <c r="CQ329" s="8" t="s">
        <v>1085</v>
      </c>
      <c r="CR329" s="8" t="s">
        <v>745</v>
      </c>
      <c r="CS329" s="8"/>
      <c r="CT329" s="8" t="s">
        <v>746</v>
      </c>
      <c r="CU329" s="100" t="s">
        <v>747</v>
      </c>
      <c r="CV329" s="8"/>
      <c r="CW329" s="152"/>
      <c r="CY329" s="100"/>
      <c r="CZ329" s="8" t="str">
        <f t="shared" si="54"/>
        <v>DNC</v>
      </c>
      <c r="DA329" s="8">
        <f t="shared" si="55"/>
        <v>0</v>
      </c>
      <c r="DB329" s="8" t="str">
        <f t="shared" si="56"/>
        <v>DNC</v>
      </c>
      <c r="DC329" s="8">
        <f t="shared" si="57"/>
        <v>0</v>
      </c>
      <c r="DD329" s="8">
        <v>3</v>
      </c>
      <c r="DE329" s="8" t="s">
        <v>962</v>
      </c>
      <c r="DF329" s="8" t="s">
        <v>962</v>
      </c>
      <c r="DG329" s="8"/>
      <c r="DH329" s="8"/>
      <c r="DI329" s="8"/>
      <c r="DJ329" s="8"/>
      <c r="DK329" s="8"/>
      <c r="DL329" s="8" t="s">
        <v>1085</v>
      </c>
      <c r="DM329" s="8" t="s">
        <v>745</v>
      </c>
      <c r="DN329" s="8"/>
      <c r="DO329" s="8" t="s">
        <v>746</v>
      </c>
      <c r="DP329" s="100" t="s">
        <v>747</v>
      </c>
      <c r="DQ329" s="8"/>
      <c r="DR329" s="8"/>
      <c r="DS329" s="8"/>
      <c r="DT329" s="8"/>
    </row>
    <row r="330" spans="1:124">
      <c r="A330" s="115"/>
      <c r="B330" s="89">
        <v>327</v>
      </c>
      <c r="C330" s="8"/>
      <c r="D330" s="8"/>
      <c r="E330" s="8" t="s">
        <v>5377</v>
      </c>
      <c r="F330" s="8" t="s">
        <v>5378</v>
      </c>
      <c r="G330" s="8"/>
      <c r="H330" s="8"/>
      <c r="I330" s="8"/>
      <c r="J330" s="8"/>
      <c r="K330" s="8"/>
      <c r="L330" s="8"/>
      <c r="M330" s="8"/>
      <c r="N330" s="8"/>
      <c r="O330" s="8"/>
      <c r="P330" s="8" t="s">
        <v>4843</v>
      </c>
      <c r="Q330" s="132" t="s">
        <v>5347</v>
      </c>
      <c r="R330" s="8"/>
      <c r="S330" s="8"/>
      <c r="T330" s="8"/>
      <c r="U330" s="8"/>
      <c r="V330" s="8"/>
      <c r="W330" s="8"/>
      <c r="X330" s="8"/>
      <c r="Y330" s="8"/>
      <c r="Z330" s="8"/>
      <c r="AA330" s="8"/>
      <c r="AB330" s="8"/>
      <c r="AC330" s="8" t="str">
        <f t="shared" si="49"/>
        <v>NO</v>
      </c>
      <c r="AD330" s="8" t="str">
        <f t="shared" si="50"/>
        <v>DNC,,,,,,,,,,,,,</v>
      </c>
      <c r="AE330" s="8"/>
      <c r="AF330" s="8"/>
      <c r="AG330" s="115"/>
      <c r="AH330" s="8" t="s">
        <v>4845</v>
      </c>
      <c r="AI330" s="8" t="s">
        <v>4845</v>
      </c>
      <c r="AJ330" s="115"/>
      <c r="AK330" s="115"/>
      <c r="AL330" s="115"/>
      <c r="AM330" s="115"/>
      <c r="AN330" s="115"/>
      <c r="AO330" s="115"/>
      <c r="AP330" s="115"/>
      <c r="AQ330" s="115"/>
      <c r="AR330" s="115"/>
      <c r="AS330" s="115"/>
      <c r="AT330" s="115"/>
      <c r="AU330" s="115"/>
      <c r="AV330" s="115"/>
      <c r="AW330" s="115"/>
      <c r="AX330" s="115"/>
      <c r="AY330" s="115"/>
      <c r="AZ330" s="115"/>
      <c r="BA330" s="115"/>
      <c r="BB330" s="115"/>
      <c r="BC330" s="115"/>
      <c r="BD330" s="115"/>
      <c r="BE330" s="115"/>
      <c r="BF330" s="115"/>
      <c r="BG330" s="115"/>
      <c r="BH330" s="115"/>
      <c r="BI330" s="115"/>
      <c r="BJ330" s="115"/>
      <c r="BK330" s="115"/>
      <c r="BL330" s="115"/>
      <c r="BM330" s="115"/>
      <c r="BN330" s="115"/>
      <c r="BO330" s="8"/>
      <c r="BP330" s="8"/>
      <c r="BQ330" s="8"/>
      <c r="BR330" s="8"/>
      <c r="BS330" s="8"/>
      <c r="BT330" s="8"/>
      <c r="BU330" s="8"/>
      <c r="BV330" s="8"/>
      <c r="BW330" s="8"/>
      <c r="BX330" s="8"/>
      <c r="BY330" s="8"/>
      <c r="BZ330" s="8"/>
      <c r="CA330" s="8"/>
      <c r="CB330" s="8"/>
      <c r="CC330" s="8"/>
      <c r="CD330" s="100"/>
      <c r="CE330" s="8" t="str">
        <f t="shared" si="48"/>
        <v>DNC</v>
      </c>
      <c r="CF330" s="8" t="str">
        <f t="shared" si="51"/>
        <v>DNC</v>
      </c>
      <c r="CG330" s="8" t="str">
        <f t="shared" si="52"/>
        <v>DNC</v>
      </c>
      <c r="CH330" s="8" t="str">
        <f t="shared" si="53"/>
        <v>DNC</v>
      </c>
      <c r="CI330" s="8">
        <v>1</v>
      </c>
      <c r="CJ330" s="8" t="s">
        <v>45</v>
      </c>
      <c r="CK330" s="8" t="s">
        <v>45</v>
      </c>
      <c r="CL330" s="8"/>
      <c r="CM330" s="8"/>
      <c r="CN330" s="8"/>
      <c r="CO330" s="8"/>
      <c r="CP330" s="8"/>
      <c r="CQ330" s="8"/>
      <c r="CR330" s="8"/>
      <c r="CS330" s="8"/>
      <c r="CT330" s="8"/>
      <c r="CU330" s="100"/>
      <c r="CV330" s="8"/>
      <c r="CY330" s="100"/>
      <c r="CZ330" s="8" t="str">
        <f t="shared" si="54"/>
        <v>DNC</v>
      </c>
      <c r="DA330" s="8" t="str">
        <f t="shared" si="55"/>
        <v>DNC</v>
      </c>
      <c r="DB330" s="8" t="str">
        <f t="shared" si="56"/>
        <v>DNC</v>
      </c>
      <c r="DC330" s="8" t="str">
        <f t="shared" si="57"/>
        <v>DNC</v>
      </c>
      <c r="DD330" s="8">
        <v>1</v>
      </c>
      <c r="DE330" s="8" t="s">
        <v>45</v>
      </c>
      <c r="DF330" s="8" t="s">
        <v>45</v>
      </c>
      <c r="DG330" s="8"/>
      <c r="DH330" s="8"/>
      <c r="DI330" s="8"/>
      <c r="DJ330" s="8"/>
      <c r="DK330" s="8"/>
      <c r="DL330" s="8"/>
      <c r="DM330" s="8"/>
      <c r="DN330" s="8"/>
      <c r="DO330" s="8"/>
      <c r="DP330" s="100"/>
      <c r="DQ330" s="8"/>
      <c r="DR330" s="8"/>
      <c r="DS330" s="8"/>
      <c r="DT330" s="8"/>
    </row>
    <row r="331" spans="1:124">
      <c r="A331" s="115"/>
      <c r="B331" s="89">
        <v>328</v>
      </c>
      <c r="C331" s="8"/>
      <c r="D331" s="8"/>
      <c r="E331" s="8" t="s">
        <v>5379</v>
      </c>
      <c r="F331" s="8" t="s">
        <v>5380</v>
      </c>
      <c r="G331" s="8"/>
      <c r="H331" s="8"/>
      <c r="I331" s="8"/>
      <c r="J331" s="8"/>
      <c r="K331" s="8"/>
      <c r="L331" s="8"/>
      <c r="M331" s="8"/>
      <c r="N331" s="8"/>
      <c r="O331" s="8"/>
      <c r="P331" s="8" t="s">
        <v>4843</v>
      </c>
      <c r="Q331" s="132" t="s">
        <v>5347</v>
      </c>
      <c r="R331" s="8"/>
      <c r="S331" s="8"/>
      <c r="T331" s="8"/>
      <c r="U331" s="8"/>
      <c r="V331" s="8"/>
      <c r="W331" s="8"/>
      <c r="X331" s="8"/>
      <c r="Y331" s="8"/>
      <c r="Z331" s="8"/>
      <c r="AA331" s="8"/>
      <c r="AB331" s="8"/>
      <c r="AC331" s="8" t="str">
        <f t="shared" si="49"/>
        <v>NO</v>
      </c>
      <c r="AD331" s="8" t="str">
        <f t="shared" si="50"/>
        <v>DNC,,,,,,,,,,,,,</v>
      </c>
      <c r="AE331" s="8"/>
      <c r="AF331" s="8"/>
      <c r="AG331" s="115"/>
      <c r="AH331" s="8" t="s">
        <v>4845</v>
      </c>
      <c r="AI331" s="8" t="s">
        <v>4845</v>
      </c>
      <c r="AJ331" s="115"/>
      <c r="AK331" s="115"/>
      <c r="AL331" s="115"/>
      <c r="AM331" s="115"/>
      <c r="AN331" s="115"/>
      <c r="AO331" s="115"/>
      <c r="AP331" s="115"/>
      <c r="AQ331" s="115"/>
      <c r="AR331" s="115"/>
      <c r="AS331" s="115"/>
      <c r="AT331" s="115"/>
      <c r="AU331" s="115"/>
      <c r="AV331" s="115"/>
      <c r="AW331" s="115"/>
      <c r="AX331" s="115"/>
      <c r="AY331" s="115"/>
      <c r="AZ331" s="115"/>
      <c r="BA331" s="115"/>
      <c r="BB331" s="115"/>
      <c r="BC331" s="115"/>
      <c r="BD331" s="115"/>
      <c r="BE331" s="115"/>
      <c r="BF331" s="115"/>
      <c r="BG331" s="115"/>
      <c r="BH331" s="115"/>
      <c r="BI331" s="115"/>
      <c r="BJ331" s="115"/>
      <c r="BK331" s="115"/>
      <c r="BL331" s="115"/>
      <c r="BM331" s="115"/>
      <c r="BN331" s="115"/>
      <c r="BO331" s="8"/>
      <c r="BP331" s="8"/>
      <c r="BQ331" s="8"/>
      <c r="BR331" s="8"/>
      <c r="BS331" s="8"/>
      <c r="BT331" s="8"/>
      <c r="BU331" s="8"/>
      <c r="BV331" s="8"/>
      <c r="BW331" s="8"/>
      <c r="BX331" s="8"/>
      <c r="BY331" s="8"/>
      <c r="BZ331" s="8"/>
      <c r="CA331" s="8"/>
      <c r="CB331" s="8"/>
      <c r="CC331" s="8"/>
      <c r="CD331" s="100"/>
      <c r="CE331" s="8" t="str">
        <f t="shared" si="48"/>
        <v>DNC</v>
      </c>
      <c r="CF331" s="8" t="str">
        <f t="shared" si="51"/>
        <v>DNC</v>
      </c>
      <c r="CG331" s="8" t="str">
        <f t="shared" si="52"/>
        <v>DNC</v>
      </c>
      <c r="CH331" s="8" t="str">
        <f t="shared" si="53"/>
        <v>DNC</v>
      </c>
      <c r="CI331" s="8">
        <v>1</v>
      </c>
      <c r="CJ331" s="8" t="s">
        <v>45</v>
      </c>
      <c r="CK331" s="8" t="s">
        <v>45</v>
      </c>
      <c r="CL331" s="8"/>
      <c r="CM331" s="8"/>
      <c r="CN331" s="8"/>
      <c r="CO331" s="8"/>
      <c r="CP331" s="8"/>
      <c r="CQ331" s="8"/>
      <c r="CR331" s="8"/>
      <c r="CS331" s="8"/>
      <c r="CT331" s="8"/>
      <c r="CU331" s="100"/>
      <c r="CV331" s="8"/>
      <c r="CY331" s="100"/>
      <c r="CZ331" s="8" t="str">
        <f t="shared" si="54"/>
        <v>DNC</v>
      </c>
      <c r="DA331" s="8" t="str">
        <f t="shared" si="55"/>
        <v>DNC</v>
      </c>
      <c r="DB331" s="8" t="str">
        <f t="shared" si="56"/>
        <v>DNC</v>
      </c>
      <c r="DC331" s="8" t="str">
        <f t="shared" si="57"/>
        <v>DNC</v>
      </c>
      <c r="DD331" s="8">
        <v>1</v>
      </c>
      <c r="DE331" s="8" t="s">
        <v>45</v>
      </c>
      <c r="DF331" s="8" t="s">
        <v>45</v>
      </c>
      <c r="DG331" s="8"/>
      <c r="DH331" s="8"/>
      <c r="DI331" s="8"/>
      <c r="DJ331" s="8"/>
      <c r="DK331" s="8"/>
      <c r="DL331" s="8"/>
      <c r="DM331" s="8"/>
      <c r="DN331" s="8"/>
      <c r="DO331" s="8"/>
      <c r="DP331" s="100"/>
      <c r="DQ331" s="8"/>
      <c r="DR331" s="8"/>
      <c r="DS331" s="8"/>
      <c r="DT331" s="8"/>
    </row>
    <row r="332" spans="1:124">
      <c r="A332" s="115"/>
      <c r="B332" s="89">
        <v>329</v>
      </c>
      <c r="C332" s="8"/>
      <c r="D332" s="8"/>
      <c r="E332" s="8" t="s">
        <v>5381</v>
      </c>
      <c r="F332" s="8" t="s">
        <v>5382</v>
      </c>
      <c r="G332" s="8"/>
      <c r="H332" s="8"/>
      <c r="I332" s="8"/>
      <c r="J332" s="8"/>
      <c r="K332" s="8"/>
      <c r="L332" s="8"/>
      <c r="M332" s="8"/>
      <c r="N332" s="8"/>
      <c r="O332" s="8"/>
      <c r="P332" s="8" t="s">
        <v>4843</v>
      </c>
      <c r="Q332" s="132" t="s">
        <v>5347</v>
      </c>
      <c r="R332" s="8"/>
      <c r="S332" s="8"/>
      <c r="T332" s="8"/>
      <c r="U332" s="8"/>
      <c r="V332" s="8"/>
      <c r="W332" s="8"/>
      <c r="X332" s="8"/>
      <c r="Y332" s="8"/>
      <c r="Z332" s="8"/>
      <c r="AA332" s="8"/>
      <c r="AB332" s="8"/>
      <c r="AC332" s="8" t="str">
        <f t="shared" si="49"/>
        <v>NO</v>
      </c>
      <c r="AD332" s="8" t="str">
        <f t="shared" si="50"/>
        <v>DNC,,,,,,,,,,,,,</v>
      </c>
      <c r="AE332" s="8"/>
      <c r="AF332" s="8"/>
      <c r="AG332" s="115"/>
      <c r="AH332" s="8" t="s">
        <v>4845</v>
      </c>
      <c r="AI332" s="8" t="s">
        <v>4845</v>
      </c>
      <c r="AJ332" s="115"/>
      <c r="AK332" s="115"/>
      <c r="AL332" s="115"/>
      <c r="AM332" s="115"/>
      <c r="AN332" s="115"/>
      <c r="AO332" s="115"/>
      <c r="AP332" s="115"/>
      <c r="AQ332" s="115"/>
      <c r="AR332" s="115"/>
      <c r="AS332" s="115"/>
      <c r="AT332" s="115"/>
      <c r="AU332" s="115"/>
      <c r="AV332" s="115"/>
      <c r="AW332" s="115"/>
      <c r="AX332" s="115"/>
      <c r="AY332" s="115"/>
      <c r="AZ332" s="115"/>
      <c r="BA332" s="115"/>
      <c r="BB332" s="115"/>
      <c r="BC332" s="115"/>
      <c r="BD332" s="115"/>
      <c r="BE332" s="115"/>
      <c r="BF332" s="115"/>
      <c r="BG332" s="115"/>
      <c r="BH332" s="115"/>
      <c r="BI332" s="115"/>
      <c r="BJ332" s="115"/>
      <c r="BK332" s="115"/>
      <c r="BL332" s="115"/>
      <c r="BM332" s="115"/>
      <c r="BN332" s="115"/>
      <c r="BO332" s="8"/>
      <c r="BP332" s="8"/>
      <c r="BQ332" s="8"/>
      <c r="BR332" s="8"/>
      <c r="BS332" s="8"/>
      <c r="BT332" s="8"/>
      <c r="BU332" s="8"/>
      <c r="BV332" s="8"/>
      <c r="BW332" s="8"/>
      <c r="BX332" s="8"/>
      <c r="BY332" s="8"/>
      <c r="BZ332" s="8"/>
      <c r="CA332" s="8"/>
      <c r="CB332" s="8"/>
      <c r="CC332" s="8"/>
      <c r="CD332" s="100"/>
      <c r="CE332" s="8" t="str">
        <f t="shared" si="48"/>
        <v>DNC</v>
      </c>
      <c r="CF332" s="8" t="str">
        <f t="shared" si="51"/>
        <v>DNC</v>
      </c>
      <c r="CG332" s="8" t="str">
        <f t="shared" si="52"/>
        <v>DNC</v>
      </c>
      <c r="CH332" s="8" t="str">
        <f t="shared" si="53"/>
        <v>DNC</v>
      </c>
      <c r="CI332" s="8">
        <v>1</v>
      </c>
      <c r="CJ332" s="8" t="s">
        <v>45</v>
      </c>
      <c r="CK332" s="8" t="s">
        <v>45</v>
      </c>
      <c r="CL332" s="8"/>
      <c r="CM332" s="8"/>
      <c r="CN332" s="8"/>
      <c r="CO332" s="8"/>
      <c r="CP332" s="8"/>
      <c r="CQ332" s="8"/>
      <c r="CR332" s="8"/>
      <c r="CS332" s="8"/>
      <c r="CT332" s="8"/>
      <c r="CU332" s="100"/>
      <c r="CV332" s="8"/>
      <c r="CY332" s="100"/>
      <c r="CZ332" s="8" t="str">
        <f t="shared" si="54"/>
        <v>DNC</v>
      </c>
      <c r="DA332" s="8" t="str">
        <f t="shared" si="55"/>
        <v>DNC</v>
      </c>
      <c r="DB332" s="8" t="str">
        <f t="shared" si="56"/>
        <v>DNC</v>
      </c>
      <c r="DC332" s="8" t="str">
        <f t="shared" si="57"/>
        <v>DNC</v>
      </c>
      <c r="DD332" s="8">
        <v>1</v>
      </c>
      <c r="DE332" s="8" t="s">
        <v>45</v>
      </c>
      <c r="DF332" s="8" t="s">
        <v>45</v>
      </c>
      <c r="DG332" s="8"/>
      <c r="DH332" s="8"/>
      <c r="DI332" s="8"/>
      <c r="DJ332" s="8"/>
      <c r="DK332" s="8"/>
      <c r="DL332" s="8"/>
      <c r="DM332" s="8"/>
      <c r="DN332" s="8"/>
      <c r="DO332" s="8"/>
      <c r="DP332" s="100"/>
      <c r="DQ332" s="8"/>
      <c r="DR332" s="8"/>
      <c r="DS332" s="8"/>
      <c r="DT332" s="8"/>
    </row>
    <row r="333" spans="1:124">
      <c r="A333" s="115"/>
      <c r="B333" s="89">
        <v>330</v>
      </c>
      <c r="C333" s="8"/>
      <c r="D333" s="8"/>
      <c r="E333" s="8" t="s">
        <v>5383</v>
      </c>
      <c r="F333" s="8" t="s">
        <v>5384</v>
      </c>
      <c r="G333" s="8"/>
      <c r="H333" s="8"/>
      <c r="I333" s="8"/>
      <c r="J333" s="8"/>
      <c r="K333" s="8"/>
      <c r="L333" s="8"/>
      <c r="M333" s="8"/>
      <c r="N333" s="8"/>
      <c r="O333" s="8"/>
      <c r="P333" s="8" t="s">
        <v>4843</v>
      </c>
      <c r="Q333" s="132" t="s">
        <v>5347</v>
      </c>
      <c r="R333" s="8"/>
      <c r="S333" s="8"/>
      <c r="T333" s="8"/>
      <c r="U333" s="8"/>
      <c r="V333" s="8"/>
      <c r="W333" s="8"/>
      <c r="X333" s="8"/>
      <c r="Y333" s="8"/>
      <c r="Z333" s="8"/>
      <c r="AA333" s="8"/>
      <c r="AB333" s="8"/>
      <c r="AC333" s="8" t="str">
        <f t="shared" si="49"/>
        <v>NO</v>
      </c>
      <c r="AD333" s="8" t="str">
        <f t="shared" si="50"/>
        <v>DNC,,,,,,,,,,,,,</v>
      </c>
      <c r="AE333" s="8"/>
      <c r="AF333" s="8"/>
      <c r="AG333" s="115"/>
      <c r="AH333" s="8" t="s">
        <v>4845</v>
      </c>
      <c r="AI333" s="8" t="s">
        <v>4845</v>
      </c>
      <c r="AJ333" s="115"/>
      <c r="AK333" s="115"/>
      <c r="AL333" s="115"/>
      <c r="AM333" s="115"/>
      <c r="AN333" s="115"/>
      <c r="AO333" s="115"/>
      <c r="AP333" s="115"/>
      <c r="AQ333" s="115"/>
      <c r="AR333" s="115"/>
      <c r="AS333" s="115"/>
      <c r="AT333" s="115"/>
      <c r="AU333" s="115"/>
      <c r="AV333" s="115"/>
      <c r="AW333" s="115"/>
      <c r="AX333" s="115"/>
      <c r="AY333" s="115"/>
      <c r="AZ333" s="115"/>
      <c r="BA333" s="115"/>
      <c r="BB333" s="115"/>
      <c r="BC333" s="115"/>
      <c r="BD333" s="115"/>
      <c r="BE333" s="115"/>
      <c r="BF333" s="115"/>
      <c r="BG333" s="115"/>
      <c r="BH333" s="115"/>
      <c r="BI333" s="115"/>
      <c r="BJ333" s="115"/>
      <c r="BK333" s="115"/>
      <c r="BL333" s="115"/>
      <c r="BM333" s="115"/>
      <c r="BN333" s="115"/>
      <c r="BO333" s="8"/>
      <c r="BP333" s="8"/>
      <c r="BQ333" s="8"/>
      <c r="BR333" s="8"/>
      <c r="BS333" s="8"/>
      <c r="BT333" s="8"/>
      <c r="BU333" s="8"/>
      <c r="BV333" s="8"/>
      <c r="BW333" s="8"/>
      <c r="BX333" s="8"/>
      <c r="BY333" s="8"/>
      <c r="BZ333" s="8"/>
      <c r="CA333" s="8"/>
      <c r="CB333" s="8"/>
      <c r="CC333" s="8"/>
      <c r="CD333" s="100"/>
      <c r="CE333" s="8" t="str">
        <f t="shared" si="48"/>
        <v>DNC</v>
      </c>
      <c r="CF333" s="8" t="str">
        <f t="shared" si="51"/>
        <v>DNC</v>
      </c>
      <c r="CG333" s="8" t="str">
        <f t="shared" si="52"/>
        <v>DNC</v>
      </c>
      <c r="CH333" s="8" t="str">
        <f t="shared" si="53"/>
        <v>DNC</v>
      </c>
      <c r="CI333" s="8">
        <v>1</v>
      </c>
      <c r="CJ333" s="8" t="s">
        <v>45</v>
      </c>
      <c r="CK333" s="8" t="s">
        <v>45</v>
      </c>
      <c r="CL333" s="8"/>
      <c r="CM333" s="8"/>
      <c r="CN333" s="8"/>
      <c r="CO333" s="8"/>
      <c r="CP333" s="8"/>
      <c r="CQ333" s="8"/>
      <c r="CR333" s="8"/>
      <c r="CS333" s="8"/>
      <c r="CT333" s="8"/>
      <c r="CU333" s="100"/>
      <c r="CV333" s="8"/>
      <c r="CY333" s="100"/>
      <c r="CZ333" s="8" t="str">
        <f t="shared" si="54"/>
        <v>DNC</v>
      </c>
      <c r="DA333" s="8" t="str">
        <f t="shared" si="55"/>
        <v>DNC</v>
      </c>
      <c r="DB333" s="8" t="str">
        <f t="shared" si="56"/>
        <v>DNC</v>
      </c>
      <c r="DC333" s="8" t="str">
        <f t="shared" si="57"/>
        <v>DNC</v>
      </c>
      <c r="DD333" s="8">
        <v>1</v>
      </c>
      <c r="DE333" s="8" t="s">
        <v>45</v>
      </c>
      <c r="DF333" s="8" t="s">
        <v>45</v>
      </c>
      <c r="DG333" s="8"/>
      <c r="DH333" s="8"/>
      <c r="DI333" s="8"/>
      <c r="DJ333" s="8"/>
      <c r="DK333" s="8"/>
      <c r="DL333" s="8"/>
      <c r="DM333" s="8"/>
      <c r="DN333" s="8"/>
      <c r="DO333" s="8"/>
      <c r="DP333" s="100"/>
      <c r="DQ333" s="8"/>
      <c r="DR333" s="8"/>
      <c r="DS333" s="8"/>
      <c r="DT333" s="8"/>
    </row>
    <row r="334" spans="1:124">
      <c r="A334" s="115"/>
      <c r="B334" s="89">
        <v>331</v>
      </c>
      <c r="C334" s="8"/>
      <c r="D334" s="8"/>
      <c r="E334" s="8" t="s">
        <v>5385</v>
      </c>
      <c r="F334" s="8" t="s">
        <v>5386</v>
      </c>
      <c r="G334" s="8"/>
      <c r="H334" s="8"/>
      <c r="I334" s="8"/>
      <c r="J334" s="8"/>
      <c r="K334" s="8"/>
      <c r="L334" s="8"/>
      <c r="M334" s="8"/>
      <c r="N334" s="8"/>
      <c r="O334" s="8"/>
      <c r="P334" s="8" t="s">
        <v>5346</v>
      </c>
      <c r="Q334" s="132" t="s">
        <v>5347</v>
      </c>
      <c r="R334" s="8"/>
      <c r="S334" s="8"/>
      <c r="T334" s="8"/>
      <c r="U334" s="8"/>
      <c r="V334" s="8"/>
      <c r="W334" s="8"/>
      <c r="X334" s="8"/>
      <c r="Y334" s="8"/>
      <c r="Z334" s="8"/>
      <c r="AA334" s="8"/>
      <c r="AB334" s="8"/>
      <c r="AC334" s="8" t="str">
        <f t="shared" si="49"/>
        <v>NO</v>
      </c>
      <c r="AD334" s="8" t="str">
        <f t="shared" si="50"/>
        <v>eDP,,,,,,,,,,,,,</v>
      </c>
      <c r="AE334" s="8"/>
      <c r="AF334" s="115"/>
      <c r="AG334" s="115"/>
      <c r="AH334" s="8" t="s">
        <v>5385</v>
      </c>
      <c r="AI334" s="115" t="s">
        <v>5387</v>
      </c>
      <c r="AJ334" s="115"/>
      <c r="AK334" s="115"/>
      <c r="AL334" s="115"/>
      <c r="AM334" s="115"/>
      <c r="AN334" s="115"/>
      <c r="AO334" s="115"/>
      <c r="AP334" s="115"/>
      <c r="AQ334" s="115"/>
      <c r="AR334" s="115"/>
      <c r="AS334" s="115"/>
      <c r="AT334" s="115"/>
      <c r="AU334" s="115"/>
      <c r="AV334" s="115"/>
      <c r="AW334" s="115"/>
      <c r="AX334" s="115"/>
      <c r="AY334" s="115"/>
      <c r="AZ334" s="115"/>
      <c r="BA334" s="115"/>
      <c r="BB334" s="115"/>
      <c r="BC334" s="115"/>
      <c r="BD334" s="115"/>
      <c r="BE334" s="115"/>
      <c r="BF334" s="115"/>
      <c r="BG334" s="115"/>
      <c r="BH334" s="115"/>
      <c r="BI334" s="115"/>
      <c r="BJ334" s="115"/>
      <c r="BK334" s="115"/>
      <c r="BL334" s="115"/>
      <c r="BM334" s="115"/>
      <c r="BN334" s="115"/>
      <c r="BO334" s="8"/>
      <c r="BP334" s="8"/>
      <c r="BQ334" s="8"/>
      <c r="BR334" s="8"/>
      <c r="BS334" s="8"/>
      <c r="BT334" s="8"/>
      <c r="BU334" s="8"/>
      <c r="BV334" s="8"/>
      <c r="BW334" s="8"/>
      <c r="BX334" s="8"/>
      <c r="BY334" s="8"/>
      <c r="BZ334" s="8"/>
      <c r="CA334" s="8"/>
      <c r="CB334" s="8"/>
      <c r="CC334" s="8"/>
      <c r="CD334" s="100"/>
      <c r="CE334" s="8" t="str">
        <f t="shared" si="48"/>
        <v>EDP_AUX_M</v>
      </c>
      <c r="CF334" s="8" t="str">
        <f t="shared" si="51"/>
        <v>EDP_AUX_M</v>
      </c>
      <c r="CG334" s="8" t="str">
        <f t="shared" si="52"/>
        <v>eDP</v>
      </c>
      <c r="CH334" s="8" t="str">
        <f t="shared" si="53"/>
        <v>eDP</v>
      </c>
      <c r="CI334" s="8">
        <v>1</v>
      </c>
      <c r="CJ334" s="8"/>
      <c r="CK334" s="8"/>
      <c r="CL334" s="8"/>
      <c r="CM334" s="8" t="s">
        <v>2009</v>
      </c>
      <c r="CN334" s="8"/>
      <c r="CO334" s="8" t="s">
        <v>2216</v>
      </c>
      <c r="CP334" s="8"/>
      <c r="CQ334" s="8" t="s">
        <v>5189</v>
      </c>
      <c r="CR334" s="8"/>
      <c r="CS334" s="8"/>
      <c r="CT334" s="8"/>
      <c r="CU334" s="100"/>
      <c r="CV334" s="8"/>
      <c r="CY334" s="100"/>
      <c r="CZ334" s="8" t="str">
        <f t="shared" si="54"/>
        <v>EDP_AUX_M</v>
      </c>
      <c r="DA334" s="8" t="str">
        <f t="shared" si="55"/>
        <v>EDP_AUX_M</v>
      </c>
      <c r="DB334" s="8" t="str">
        <f t="shared" si="56"/>
        <v>eDP</v>
      </c>
      <c r="DC334" s="8" t="str">
        <f t="shared" si="57"/>
        <v>eDP</v>
      </c>
      <c r="DD334" s="8">
        <v>1</v>
      </c>
      <c r="DE334" s="8" t="s">
        <v>1744</v>
      </c>
      <c r="DF334" s="8" t="s">
        <v>1731</v>
      </c>
      <c r="DG334" s="8" t="s">
        <v>2009</v>
      </c>
      <c r="DH334" s="8"/>
      <c r="DI334" s="8" t="s">
        <v>2216</v>
      </c>
      <c r="DJ334" s="8"/>
      <c r="DK334" s="8"/>
      <c r="DL334" s="8" t="s">
        <v>5189</v>
      </c>
      <c r="DM334" s="8"/>
      <c r="DN334" s="8"/>
      <c r="DO334" s="8"/>
      <c r="DP334" s="100"/>
      <c r="DQ334" s="8"/>
      <c r="DR334" s="8"/>
      <c r="DS334" s="8"/>
      <c r="DT334" s="8"/>
    </row>
    <row r="335" spans="1:124">
      <c r="A335" s="115"/>
      <c r="B335" s="89">
        <v>332</v>
      </c>
      <c r="C335" s="8"/>
      <c r="D335" s="8"/>
      <c r="E335" s="8" t="s">
        <v>5388</v>
      </c>
      <c r="F335" s="8" t="s">
        <v>5389</v>
      </c>
      <c r="G335" s="8"/>
      <c r="H335" s="8"/>
      <c r="I335" s="8"/>
      <c r="J335" s="8"/>
      <c r="K335" s="8"/>
      <c r="L335" s="8"/>
      <c r="M335" s="8"/>
      <c r="N335" s="8"/>
      <c r="O335" s="8"/>
      <c r="P335" s="8" t="s">
        <v>5346</v>
      </c>
      <c r="Q335" s="132" t="s">
        <v>5347</v>
      </c>
      <c r="R335" s="8"/>
      <c r="S335" s="8"/>
      <c r="T335" s="8"/>
      <c r="U335" s="8"/>
      <c r="V335" s="8"/>
      <c r="W335" s="8"/>
      <c r="X335" s="8"/>
      <c r="Y335" s="8"/>
      <c r="Z335" s="8"/>
      <c r="AA335" s="8"/>
      <c r="AB335" s="8"/>
      <c r="AC335" s="8" t="str">
        <f t="shared" si="49"/>
        <v>NO</v>
      </c>
      <c r="AD335" s="8" t="str">
        <f t="shared" si="50"/>
        <v>eDP,,,,,,,,,,,,,</v>
      </c>
      <c r="AE335" s="8"/>
      <c r="AF335" s="115"/>
      <c r="AG335" s="115"/>
      <c r="AH335" s="8" t="s">
        <v>5388</v>
      </c>
      <c r="AI335" s="115" t="s">
        <v>5387</v>
      </c>
      <c r="AJ335" s="115"/>
      <c r="AK335" s="115"/>
      <c r="AL335" s="115"/>
      <c r="AM335" s="115"/>
      <c r="AN335" s="115"/>
      <c r="AO335" s="115"/>
      <c r="AP335" s="115"/>
      <c r="AQ335" s="115"/>
      <c r="AR335" s="115"/>
      <c r="AS335" s="115"/>
      <c r="AT335" s="115"/>
      <c r="AU335" s="115"/>
      <c r="AV335" s="115"/>
      <c r="AW335" s="115"/>
      <c r="AX335" s="115"/>
      <c r="AY335" s="115"/>
      <c r="AZ335" s="115"/>
      <c r="BA335" s="115"/>
      <c r="BB335" s="115"/>
      <c r="BC335" s="115"/>
      <c r="BD335" s="115"/>
      <c r="BE335" s="115"/>
      <c r="BF335" s="115"/>
      <c r="BG335" s="115"/>
      <c r="BH335" s="115"/>
      <c r="BI335" s="115"/>
      <c r="BJ335" s="115"/>
      <c r="BK335" s="115"/>
      <c r="BL335" s="115"/>
      <c r="BM335" s="115"/>
      <c r="BN335" s="115"/>
      <c r="BO335" s="8"/>
      <c r="BP335" s="8"/>
      <c r="BQ335" s="8"/>
      <c r="BR335" s="8"/>
      <c r="BS335" s="8"/>
      <c r="BT335" s="8"/>
      <c r="BU335" s="8"/>
      <c r="BV335" s="8"/>
      <c r="BW335" s="8"/>
      <c r="BX335" s="8"/>
      <c r="BY335" s="8"/>
      <c r="BZ335" s="8"/>
      <c r="CA335" s="8"/>
      <c r="CB335" s="8"/>
      <c r="CC335" s="8"/>
      <c r="CD335" s="100"/>
      <c r="CE335" s="8" t="str">
        <f t="shared" si="48"/>
        <v>EDP_AUX_P</v>
      </c>
      <c r="CF335" s="8" t="str">
        <f t="shared" si="51"/>
        <v>EDP_AUX_P</v>
      </c>
      <c r="CG335" s="8" t="str">
        <f t="shared" si="52"/>
        <v>eDP</v>
      </c>
      <c r="CH335" s="8" t="str">
        <f t="shared" si="53"/>
        <v>eDP</v>
      </c>
      <c r="CI335" s="8">
        <v>1</v>
      </c>
      <c r="CJ335" s="8"/>
      <c r="CK335" s="8"/>
      <c r="CL335" s="8"/>
      <c r="CM335" s="8" t="s">
        <v>2009</v>
      </c>
      <c r="CN335" s="8"/>
      <c r="CO335" s="8" t="s">
        <v>2216</v>
      </c>
      <c r="CP335" s="8"/>
      <c r="CQ335" s="8" t="s">
        <v>5189</v>
      </c>
      <c r="CR335" s="8"/>
      <c r="CS335" s="8"/>
      <c r="CT335" s="8"/>
      <c r="CU335" s="100"/>
      <c r="CV335" s="8"/>
      <c r="CY335" s="100"/>
      <c r="CZ335" s="8" t="str">
        <f t="shared" si="54"/>
        <v>EDP_AUX_P</v>
      </c>
      <c r="DA335" s="8" t="str">
        <f t="shared" si="55"/>
        <v>EDP_AUX_P</v>
      </c>
      <c r="DB335" s="8" t="str">
        <f t="shared" si="56"/>
        <v>eDP</v>
      </c>
      <c r="DC335" s="8" t="str">
        <f t="shared" si="57"/>
        <v>eDP</v>
      </c>
      <c r="DD335" s="8">
        <v>1</v>
      </c>
      <c r="DE335" s="8" t="s">
        <v>1743</v>
      </c>
      <c r="DF335" s="8" t="s">
        <v>1731</v>
      </c>
      <c r="DG335" s="8" t="s">
        <v>2009</v>
      </c>
      <c r="DH335" s="8"/>
      <c r="DI335" s="8" t="s">
        <v>2216</v>
      </c>
      <c r="DJ335" s="8"/>
      <c r="DK335" s="8"/>
      <c r="DL335" s="8" t="s">
        <v>5189</v>
      </c>
      <c r="DM335" s="8"/>
      <c r="DN335" s="8"/>
      <c r="DO335" s="8"/>
      <c r="DP335" s="100"/>
      <c r="DQ335" s="8"/>
      <c r="DR335" s="8"/>
      <c r="DS335" s="8"/>
      <c r="DT335" s="8"/>
    </row>
    <row r="336" spans="1:124">
      <c r="A336" s="115"/>
      <c r="B336" s="89">
        <v>333</v>
      </c>
      <c r="C336" s="8"/>
      <c r="D336" s="8"/>
      <c r="E336" s="8" t="s">
        <v>5390</v>
      </c>
      <c r="F336" s="8" t="s">
        <v>2976</v>
      </c>
      <c r="G336" s="8"/>
      <c r="H336" s="8"/>
      <c r="I336" s="8"/>
      <c r="J336" s="8"/>
      <c r="K336" s="8"/>
      <c r="L336" s="8"/>
      <c r="M336" s="8"/>
      <c r="N336" s="8"/>
      <c r="O336" s="8"/>
      <c r="P336" s="8" t="s">
        <v>5346</v>
      </c>
      <c r="Q336" s="132" t="s">
        <v>5347</v>
      </c>
      <c r="R336" s="8"/>
      <c r="S336" s="8"/>
      <c r="T336" s="8"/>
      <c r="U336" s="8"/>
      <c r="V336" s="8"/>
      <c r="W336" s="8"/>
      <c r="X336" s="8"/>
      <c r="Y336" s="8"/>
      <c r="Z336" s="8"/>
      <c r="AA336" s="8"/>
      <c r="AB336" s="8"/>
      <c r="AC336" s="8" t="str">
        <f t="shared" si="49"/>
        <v>NO</v>
      </c>
      <c r="AD336" s="8" t="str">
        <f t="shared" si="50"/>
        <v>eDP,,,,,,,,,,,,,</v>
      </c>
      <c r="AE336" s="8"/>
      <c r="AF336" s="115"/>
      <c r="AG336" s="115"/>
      <c r="AH336" s="8" t="s">
        <v>5390</v>
      </c>
      <c r="AI336" s="115" t="s">
        <v>5387</v>
      </c>
      <c r="AJ336" s="115"/>
      <c r="AK336" s="115"/>
      <c r="AL336" s="115"/>
      <c r="AM336" s="115"/>
      <c r="AN336" s="115"/>
      <c r="AO336" s="115"/>
      <c r="AP336" s="115"/>
      <c r="AQ336" s="115"/>
      <c r="AR336" s="115"/>
      <c r="AS336" s="115"/>
      <c r="AT336" s="115"/>
      <c r="AU336" s="115"/>
      <c r="AV336" s="115"/>
      <c r="AW336" s="115"/>
      <c r="AX336" s="115"/>
      <c r="AY336" s="115"/>
      <c r="AZ336" s="115"/>
      <c r="BA336" s="115"/>
      <c r="BB336" s="115"/>
      <c r="BC336" s="115"/>
      <c r="BD336" s="115"/>
      <c r="BE336" s="115"/>
      <c r="BF336" s="115"/>
      <c r="BG336" s="115"/>
      <c r="BH336" s="115"/>
      <c r="BI336" s="115"/>
      <c r="BJ336" s="115"/>
      <c r="BK336" s="115"/>
      <c r="BL336" s="115"/>
      <c r="BM336" s="115"/>
      <c r="BN336" s="115"/>
      <c r="BO336" s="8"/>
      <c r="BP336" s="8"/>
      <c r="BQ336" s="8"/>
      <c r="BR336" s="8"/>
      <c r="BS336" s="8"/>
      <c r="BT336" s="8"/>
      <c r="BU336" s="8"/>
      <c r="BV336" s="8"/>
      <c r="BW336" s="8"/>
      <c r="BX336" s="8"/>
      <c r="BY336" s="8"/>
      <c r="BZ336" s="8"/>
      <c r="CA336" s="8"/>
      <c r="CB336" s="8"/>
      <c r="CC336" s="8"/>
      <c r="CD336" s="100"/>
      <c r="CE336" s="8" t="str">
        <f t="shared" si="48"/>
        <v>EDP_HPD</v>
      </c>
      <c r="CF336" s="8">
        <f t="shared" si="51"/>
        <v>0</v>
      </c>
      <c r="CG336" s="8" t="str">
        <f t="shared" si="52"/>
        <v>eDP</v>
      </c>
      <c r="CH336" s="8">
        <f t="shared" si="53"/>
        <v>0</v>
      </c>
      <c r="CI336" s="8">
        <v>2</v>
      </c>
      <c r="CJ336" s="8"/>
      <c r="CK336" s="8"/>
      <c r="CL336" s="8"/>
      <c r="CM336" s="8" t="s">
        <v>2009</v>
      </c>
      <c r="CN336" s="8"/>
      <c r="CO336" s="8" t="s">
        <v>2216</v>
      </c>
      <c r="CP336" s="8"/>
      <c r="CQ336" s="8" t="s">
        <v>1083</v>
      </c>
      <c r="CR336" s="8" t="s">
        <v>745</v>
      </c>
      <c r="CS336" s="8"/>
      <c r="CT336" s="8" t="s">
        <v>763</v>
      </c>
      <c r="CU336" s="8" t="s">
        <v>747</v>
      </c>
      <c r="CV336" s="8"/>
      <c r="CY336" s="100"/>
      <c r="CZ336" s="8" t="str">
        <f t="shared" si="54"/>
        <v>EDP_HPD</v>
      </c>
      <c r="DA336" s="8">
        <f t="shared" si="55"/>
        <v>0</v>
      </c>
      <c r="DB336" s="8" t="str">
        <f t="shared" si="56"/>
        <v>eDP</v>
      </c>
      <c r="DC336" s="8">
        <f t="shared" si="57"/>
        <v>0</v>
      </c>
      <c r="DD336" s="8">
        <v>2</v>
      </c>
      <c r="DE336" s="8" t="s">
        <v>1734</v>
      </c>
      <c r="DF336" s="8" t="s">
        <v>1731</v>
      </c>
      <c r="DG336" s="8" t="s">
        <v>2009</v>
      </c>
      <c r="DH336" s="8"/>
      <c r="DI336" s="8" t="s">
        <v>2216</v>
      </c>
      <c r="DJ336" s="8"/>
      <c r="DK336" s="8"/>
      <c r="DL336" s="8" t="s">
        <v>1083</v>
      </c>
      <c r="DM336" s="8" t="s">
        <v>745</v>
      </c>
      <c r="DN336" s="8"/>
      <c r="DO336" s="8" t="s">
        <v>763</v>
      </c>
      <c r="DP336" s="8" t="s">
        <v>747</v>
      </c>
      <c r="DQ336" s="8"/>
      <c r="DR336" s="8"/>
      <c r="DS336" s="8"/>
      <c r="DT336" s="8"/>
    </row>
    <row r="337" spans="1:124">
      <c r="A337" s="115"/>
      <c r="B337" s="89">
        <v>334</v>
      </c>
      <c r="C337" s="8"/>
      <c r="D337" s="8"/>
      <c r="E337" s="8" t="s">
        <v>5391</v>
      </c>
      <c r="F337" s="8" t="s">
        <v>5392</v>
      </c>
      <c r="G337" s="8"/>
      <c r="H337" s="8"/>
      <c r="I337" s="8"/>
      <c r="J337" s="8"/>
      <c r="K337" s="8"/>
      <c r="L337" s="8"/>
      <c r="M337" s="8"/>
      <c r="N337" s="8"/>
      <c r="O337" s="8"/>
      <c r="P337" s="8" t="s">
        <v>5346</v>
      </c>
      <c r="Q337" s="132" t="s">
        <v>5347</v>
      </c>
      <c r="R337" s="8"/>
      <c r="S337" s="8"/>
      <c r="T337" s="8"/>
      <c r="U337" s="8"/>
      <c r="V337" s="8"/>
      <c r="W337" s="8"/>
      <c r="X337" s="8"/>
      <c r="Y337" s="8"/>
      <c r="Z337" s="8"/>
      <c r="AA337" s="8"/>
      <c r="AB337" s="8"/>
      <c r="AC337" s="8" t="str">
        <f t="shared" si="49"/>
        <v>NO</v>
      </c>
      <c r="AD337" s="8" t="str">
        <f t="shared" si="50"/>
        <v>eDP,,,,,,,,,,,,,</v>
      </c>
      <c r="AE337" s="8"/>
      <c r="AF337" s="115"/>
      <c r="AG337" s="115"/>
      <c r="AH337" s="8" t="s">
        <v>5391</v>
      </c>
      <c r="AI337" s="115" t="s">
        <v>5387</v>
      </c>
      <c r="AJ337" s="115"/>
      <c r="AK337" s="115"/>
      <c r="AL337" s="115"/>
      <c r="AM337" s="115"/>
      <c r="AN337" s="115"/>
      <c r="AO337" s="115"/>
      <c r="AP337" s="115"/>
      <c r="AQ337" s="115"/>
      <c r="AR337" s="115"/>
      <c r="AS337" s="115"/>
      <c r="AT337" s="115"/>
      <c r="AU337" s="115"/>
      <c r="AV337" s="115"/>
      <c r="AW337" s="115"/>
      <c r="AX337" s="115"/>
      <c r="AY337" s="115"/>
      <c r="AZ337" s="115"/>
      <c r="BA337" s="115"/>
      <c r="BB337" s="115"/>
      <c r="BC337" s="115"/>
      <c r="BD337" s="115"/>
      <c r="BE337" s="115"/>
      <c r="BF337" s="115"/>
      <c r="BG337" s="115"/>
      <c r="BH337" s="115"/>
      <c r="BI337" s="115"/>
      <c r="BJ337" s="115"/>
      <c r="BK337" s="115"/>
      <c r="BL337" s="115"/>
      <c r="BM337" s="115"/>
      <c r="BN337" s="115"/>
      <c r="BO337" s="8"/>
      <c r="BP337" s="8"/>
      <c r="BQ337" s="8"/>
      <c r="BR337" s="8"/>
      <c r="BS337" s="8"/>
      <c r="BT337" s="8"/>
      <c r="BU337" s="8"/>
      <c r="BV337" s="8"/>
      <c r="BW337" s="8"/>
      <c r="BX337" s="8"/>
      <c r="BY337" s="8"/>
      <c r="BZ337" s="8"/>
      <c r="CA337" s="8"/>
      <c r="CB337" s="8"/>
      <c r="CC337" s="8"/>
      <c r="CD337" s="100"/>
      <c r="CE337" s="8" t="str">
        <f t="shared" si="48"/>
        <v>EDP_LN0_M</v>
      </c>
      <c r="CF337" s="8" t="str">
        <f t="shared" si="51"/>
        <v>EDP_LN0_M</v>
      </c>
      <c r="CG337" s="8" t="str">
        <f t="shared" si="52"/>
        <v>eDP</v>
      </c>
      <c r="CH337" s="8" t="str">
        <f t="shared" si="53"/>
        <v>eDP</v>
      </c>
      <c r="CI337" s="8">
        <v>1</v>
      </c>
      <c r="CJ337" s="8"/>
      <c r="CK337" s="8"/>
      <c r="CL337" s="8"/>
      <c r="CM337" s="8" t="s">
        <v>2009</v>
      </c>
      <c r="CN337" s="8"/>
      <c r="CO337" s="8" t="s">
        <v>2216</v>
      </c>
      <c r="CP337" s="8"/>
      <c r="CQ337" s="8" t="s">
        <v>5189</v>
      </c>
      <c r="CR337" s="8"/>
      <c r="CS337" s="8"/>
      <c r="CT337" s="8"/>
      <c r="CU337" s="100"/>
      <c r="CV337" s="8"/>
      <c r="CY337" s="100"/>
      <c r="CZ337" s="8" t="str">
        <f t="shared" si="54"/>
        <v>EDP_LN0_M</v>
      </c>
      <c r="DA337" s="8" t="str">
        <f t="shared" si="55"/>
        <v>EDP_LN0_M</v>
      </c>
      <c r="DB337" s="8" t="str">
        <f t="shared" si="56"/>
        <v>eDP</v>
      </c>
      <c r="DC337" s="8" t="str">
        <f t="shared" si="57"/>
        <v>eDP</v>
      </c>
      <c r="DD337" s="8">
        <v>1</v>
      </c>
      <c r="DE337" s="8" t="s">
        <v>1742</v>
      </c>
      <c r="DF337" s="8" t="s">
        <v>1731</v>
      </c>
      <c r="DG337" s="8" t="s">
        <v>2009</v>
      </c>
      <c r="DH337" s="8"/>
      <c r="DI337" s="8" t="s">
        <v>2216</v>
      </c>
      <c r="DJ337" s="8"/>
      <c r="DK337" s="8"/>
      <c r="DL337" s="8" t="s">
        <v>5189</v>
      </c>
      <c r="DM337" s="8"/>
      <c r="DN337" s="8"/>
      <c r="DO337" s="8"/>
      <c r="DP337" s="100"/>
      <c r="DQ337" s="8"/>
      <c r="DR337" s="8"/>
      <c r="DS337" s="8"/>
      <c r="DT337" s="8"/>
    </row>
    <row r="338" spans="1:124">
      <c r="A338" s="115"/>
      <c r="B338" s="89">
        <v>335</v>
      </c>
      <c r="C338" s="8"/>
      <c r="D338" s="8"/>
      <c r="E338" s="8" t="s">
        <v>5393</v>
      </c>
      <c r="F338" s="8" t="s">
        <v>5394</v>
      </c>
      <c r="G338" s="8"/>
      <c r="H338" s="8"/>
      <c r="I338" s="8"/>
      <c r="J338" s="8"/>
      <c r="K338" s="8"/>
      <c r="L338" s="8"/>
      <c r="M338" s="8"/>
      <c r="N338" s="8"/>
      <c r="O338" s="8"/>
      <c r="P338" s="8" t="s">
        <v>5346</v>
      </c>
      <c r="Q338" s="132" t="s">
        <v>5347</v>
      </c>
      <c r="R338" s="8"/>
      <c r="S338" s="8"/>
      <c r="T338" s="8"/>
      <c r="U338" s="8"/>
      <c r="V338" s="8"/>
      <c r="W338" s="8"/>
      <c r="X338" s="8"/>
      <c r="Y338" s="8"/>
      <c r="Z338" s="8"/>
      <c r="AA338" s="8"/>
      <c r="AB338" s="8"/>
      <c r="AC338" s="8" t="str">
        <f t="shared" si="49"/>
        <v>NO</v>
      </c>
      <c r="AD338" s="8" t="str">
        <f t="shared" si="50"/>
        <v>eDP,,,,,,,,,,,,,</v>
      </c>
      <c r="AE338" s="8"/>
      <c r="AF338" s="115"/>
      <c r="AG338" s="115"/>
      <c r="AH338" s="8" t="s">
        <v>5393</v>
      </c>
      <c r="AI338" s="115" t="s">
        <v>5387</v>
      </c>
      <c r="AJ338" s="115"/>
      <c r="AK338" s="115"/>
      <c r="AL338" s="115"/>
      <c r="AM338" s="115"/>
      <c r="AN338" s="115"/>
      <c r="AO338" s="115"/>
      <c r="AP338" s="115"/>
      <c r="AQ338" s="115"/>
      <c r="AR338" s="115"/>
      <c r="AS338" s="115"/>
      <c r="AT338" s="115"/>
      <c r="AU338" s="115"/>
      <c r="AV338" s="115"/>
      <c r="AW338" s="115"/>
      <c r="AX338" s="115"/>
      <c r="AY338" s="115"/>
      <c r="AZ338" s="115"/>
      <c r="BA338" s="115"/>
      <c r="BB338" s="115"/>
      <c r="BC338" s="115"/>
      <c r="BD338" s="115"/>
      <c r="BE338" s="115"/>
      <c r="BF338" s="115"/>
      <c r="BG338" s="115"/>
      <c r="BH338" s="115"/>
      <c r="BI338" s="115"/>
      <c r="BJ338" s="115"/>
      <c r="BK338" s="115"/>
      <c r="BL338" s="115"/>
      <c r="BM338" s="115"/>
      <c r="BN338" s="115"/>
      <c r="BO338" s="8"/>
      <c r="BP338" s="8"/>
      <c r="BQ338" s="8"/>
      <c r="BR338" s="8"/>
      <c r="BS338" s="8"/>
      <c r="BT338" s="8"/>
      <c r="BU338" s="8"/>
      <c r="BV338" s="8"/>
      <c r="BW338" s="8"/>
      <c r="BX338" s="8"/>
      <c r="BY338" s="8"/>
      <c r="BZ338" s="8"/>
      <c r="CA338" s="8"/>
      <c r="CB338" s="8"/>
      <c r="CC338" s="8"/>
      <c r="CD338" s="100"/>
      <c r="CE338" s="8" t="str">
        <f t="shared" si="48"/>
        <v>EDP_LN0_P</v>
      </c>
      <c r="CF338" s="8" t="str">
        <f t="shared" si="51"/>
        <v>EDP_LN0_P</v>
      </c>
      <c r="CG338" s="8" t="str">
        <f t="shared" si="52"/>
        <v>eDP</v>
      </c>
      <c r="CH338" s="8" t="str">
        <f t="shared" si="53"/>
        <v>eDP</v>
      </c>
      <c r="CI338" s="8">
        <v>1</v>
      </c>
      <c r="CJ338" s="8"/>
      <c r="CK338" s="8"/>
      <c r="CL338" s="8"/>
      <c r="CM338" s="8" t="s">
        <v>2009</v>
      </c>
      <c r="CN338" s="8"/>
      <c r="CO338" s="8" t="s">
        <v>2216</v>
      </c>
      <c r="CP338" s="8"/>
      <c r="CQ338" s="8" t="s">
        <v>5189</v>
      </c>
      <c r="CR338" s="8"/>
      <c r="CS338" s="8"/>
      <c r="CT338" s="8"/>
      <c r="CU338" s="100"/>
      <c r="CV338" s="8"/>
      <c r="CY338" s="100"/>
      <c r="CZ338" s="8" t="str">
        <f t="shared" si="54"/>
        <v>EDP_LN0_P</v>
      </c>
      <c r="DA338" s="8" t="str">
        <f t="shared" si="55"/>
        <v>EDP_LN0_P</v>
      </c>
      <c r="DB338" s="8" t="str">
        <f t="shared" si="56"/>
        <v>eDP</v>
      </c>
      <c r="DC338" s="8" t="str">
        <f t="shared" si="57"/>
        <v>eDP</v>
      </c>
      <c r="DD338" s="8">
        <v>1</v>
      </c>
      <c r="DE338" s="8" t="s">
        <v>1741</v>
      </c>
      <c r="DF338" s="8" t="s">
        <v>1731</v>
      </c>
      <c r="DG338" s="8" t="s">
        <v>2009</v>
      </c>
      <c r="DH338" s="8"/>
      <c r="DI338" s="8" t="s">
        <v>2216</v>
      </c>
      <c r="DJ338" s="8"/>
      <c r="DK338" s="8"/>
      <c r="DL338" s="8" t="s">
        <v>5189</v>
      </c>
      <c r="DM338" s="8"/>
      <c r="DN338" s="8"/>
      <c r="DO338" s="8"/>
      <c r="DP338" s="100"/>
      <c r="DQ338" s="8"/>
      <c r="DR338" s="8"/>
      <c r="DS338" s="8"/>
      <c r="DT338" s="8"/>
    </row>
    <row r="339" spans="1:124">
      <c r="A339" s="115"/>
      <c r="B339" s="89">
        <v>336</v>
      </c>
      <c r="C339" s="8"/>
      <c r="D339" s="8"/>
      <c r="E339" s="8" t="s">
        <v>5395</v>
      </c>
      <c r="F339" s="8" t="s">
        <v>5396</v>
      </c>
      <c r="G339" s="8"/>
      <c r="H339" s="8"/>
      <c r="I339" s="8"/>
      <c r="J339" s="8"/>
      <c r="K339" s="8"/>
      <c r="L339" s="8"/>
      <c r="M339" s="8"/>
      <c r="N339" s="8"/>
      <c r="O339" s="8"/>
      <c r="P339" s="8" t="s">
        <v>5346</v>
      </c>
      <c r="Q339" s="132" t="s">
        <v>5347</v>
      </c>
      <c r="R339" s="8"/>
      <c r="S339" s="8"/>
      <c r="T339" s="8"/>
      <c r="U339" s="8"/>
      <c r="V339" s="8"/>
      <c r="W339" s="8"/>
      <c r="X339" s="8"/>
      <c r="Y339" s="8"/>
      <c r="Z339" s="8"/>
      <c r="AA339" s="8"/>
      <c r="AB339" s="8"/>
      <c r="AC339" s="8" t="str">
        <f t="shared" si="49"/>
        <v>NO</v>
      </c>
      <c r="AD339" s="8" t="str">
        <f t="shared" si="50"/>
        <v>eDP,,,,,,,,,,,,,</v>
      </c>
      <c r="AE339" s="8"/>
      <c r="AF339" s="115"/>
      <c r="AG339" s="115"/>
      <c r="AH339" s="8" t="s">
        <v>5395</v>
      </c>
      <c r="AI339" s="115" t="s">
        <v>5387</v>
      </c>
      <c r="AJ339" s="115"/>
      <c r="AK339" s="115"/>
      <c r="AL339" s="115"/>
      <c r="AM339" s="115"/>
      <c r="AN339" s="115"/>
      <c r="AO339" s="115"/>
      <c r="AP339" s="115"/>
      <c r="AQ339" s="115"/>
      <c r="AR339" s="115"/>
      <c r="AS339" s="115"/>
      <c r="AT339" s="115"/>
      <c r="AU339" s="115"/>
      <c r="AV339" s="115"/>
      <c r="AW339" s="115"/>
      <c r="AX339" s="115"/>
      <c r="AY339" s="115"/>
      <c r="AZ339" s="115"/>
      <c r="BA339" s="115"/>
      <c r="BB339" s="115"/>
      <c r="BC339" s="115"/>
      <c r="BD339" s="115"/>
      <c r="BE339" s="115"/>
      <c r="BF339" s="115"/>
      <c r="BG339" s="115"/>
      <c r="BH339" s="115"/>
      <c r="BI339" s="115"/>
      <c r="BJ339" s="115"/>
      <c r="BK339" s="115"/>
      <c r="BL339" s="115"/>
      <c r="BM339" s="115"/>
      <c r="BN339" s="115"/>
      <c r="BO339" s="8"/>
      <c r="BP339" s="8"/>
      <c r="BQ339" s="8"/>
      <c r="BR339" s="8"/>
      <c r="BS339" s="8"/>
      <c r="BT339" s="8"/>
      <c r="BU339" s="8"/>
      <c r="BV339" s="8"/>
      <c r="BW339" s="8"/>
      <c r="BX339" s="8"/>
      <c r="BY339" s="8"/>
      <c r="BZ339" s="8"/>
      <c r="CA339" s="8"/>
      <c r="CB339" s="8"/>
      <c r="CC339" s="8"/>
      <c r="CD339" s="100"/>
      <c r="CE339" s="8" t="str">
        <f t="shared" si="48"/>
        <v>EDP_LN1_M</v>
      </c>
      <c r="CF339" s="8" t="str">
        <f t="shared" si="51"/>
        <v>EDP_LN1_M</v>
      </c>
      <c r="CG339" s="8" t="str">
        <f t="shared" si="52"/>
        <v>eDP</v>
      </c>
      <c r="CH339" s="8" t="str">
        <f t="shared" si="53"/>
        <v>eDP</v>
      </c>
      <c r="CI339" s="8">
        <v>1</v>
      </c>
      <c r="CJ339" s="8"/>
      <c r="CK339" s="8"/>
      <c r="CL339" s="8"/>
      <c r="CM339" s="8" t="s">
        <v>2009</v>
      </c>
      <c r="CN339" s="8"/>
      <c r="CO339" s="8" t="s">
        <v>2216</v>
      </c>
      <c r="CP339" s="8"/>
      <c r="CQ339" s="8" t="s">
        <v>5189</v>
      </c>
      <c r="CR339" s="8"/>
      <c r="CS339" s="8"/>
      <c r="CT339" s="8"/>
      <c r="CU339" s="100"/>
      <c r="CV339" s="8"/>
      <c r="CY339" s="100"/>
      <c r="CZ339" s="8" t="str">
        <f t="shared" si="54"/>
        <v>EDP_LN1_M</v>
      </c>
      <c r="DA339" s="8" t="str">
        <f t="shared" si="55"/>
        <v>EDP_LN1_M</v>
      </c>
      <c r="DB339" s="8" t="str">
        <f t="shared" si="56"/>
        <v>eDP</v>
      </c>
      <c r="DC339" s="8" t="str">
        <f t="shared" si="57"/>
        <v>eDP</v>
      </c>
      <c r="DD339" s="8">
        <v>1</v>
      </c>
      <c r="DE339" s="8" t="s">
        <v>1739</v>
      </c>
      <c r="DF339" s="8" t="s">
        <v>1731</v>
      </c>
      <c r="DG339" s="8" t="s">
        <v>2009</v>
      </c>
      <c r="DH339" s="8"/>
      <c r="DI339" s="8" t="s">
        <v>2216</v>
      </c>
      <c r="DJ339" s="8"/>
      <c r="DK339" s="8"/>
      <c r="DL339" s="8" t="s">
        <v>5189</v>
      </c>
      <c r="DM339" s="8"/>
      <c r="DN339" s="8"/>
      <c r="DO339" s="8"/>
      <c r="DP339" s="100"/>
      <c r="DQ339" s="8"/>
      <c r="DR339" s="8"/>
      <c r="DS339" s="8"/>
      <c r="DT339" s="8"/>
    </row>
    <row r="340" spans="1:124">
      <c r="A340" s="115"/>
      <c r="B340" s="89">
        <v>337</v>
      </c>
      <c r="C340" s="8"/>
      <c r="D340" s="8"/>
      <c r="E340" s="8" t="s">
        <v>5397</v>
      </c>
      <c r="F340" s="8" t="s">
        <v>5311</v>
      </c>
      <c r="G340" s="8"/>
      <c r="H340" s="8"/>
      <c r="I340" s="8"/>
      <c r="J340" s="8"/>
      <c r="K340" s="8"/>
      <c r="L340" s="8"/>
      <c r="M340" s="8"/>
      <c r="N340" s="8"/>
      <c r="O340" s="8"/>
      <c r="P340" s="8" t="s">
        <v>5346</v>
      </c>
      <c r="Q340" s="132" t="s">
        <v>5347</v>
      </c>
      <c r="R340" s="8"/>
      <c r="S340" s="8"/>
      <c r="T340" s="8"/>
      <c r="U340" s="8"/>
      <c r="V340" s="8"/>
      <c r="W340" s="8"/>
      <c r="X340" s="8"/>
      <c r="Y340" s="8"/>
      <c r="Z340" s="8"/>
      <c r="AA340" s="8"/>
      <c r="AB340" s="8"/>
      <c r="AC340" s="8" t="str">
        <f t="shared" si="49"/>
        <v>NO</v>
      </c>
      <c r="AD340" s="8" t="str">
        <f t="shared" si="50"/>
        <v>eDP,,,,,,,,,,,,,</v>
      </c>
      <c r="AE340" s="8"/>
      <c r="AF340" s="115"/>
      <c r="AG340" s="115"/>
      <c r="AH340" s="8" t="s">
        <v>5397</v>
      </c>
      <c r="AI340" s="115" t="s">
        <v>5387</v>
      </c>
      <c r="AJ340" s="115"/>
      <c r="AK340" s="115"/>
      <c r="AL340" s="115"/>
      <c r="AM340" s="115"/>
      <c r="AN340" s="115"/>
      <c r="AO340" s="115"/>
      <c r="AP340" s="115"/>
      <c r="AQ340" s="115"/>
      <c r="AR340" s="115"/>
      <c r="AS340" s="115"/>
      <c r="AT340" s="115"/>
      <c r="AU340" s="115"/>
      <c r="AV340" s="115"/>
      <c r="AW340" s="115"/>
      <c r="AX340" s="115"/>
      <c r="AY340" s="115"/>
      <c r="AZ340" s="115"/>
      <c r="BA340" s="115"/>
      <c r="BB340" s="115"/>
      <c r="BC340" s="115"/>
      <c r="BD340" s="115"/>
      <c r="BE340" s="115"/>
      <c r="BF340" s="115"/>
      <c r="BG340" s="115"/>
      <c r="BH340" s="115"/>
      <c r="BI340" s="115"/>
      <c r="BJ340" s="115"/>
      <c r="BK340" s="115"/>
      <c r="BL340" s="115"/>
      <c r="BM340" s="115"/>
      <c r="BN340" s="115"/>
      <c r="BO340" s="8"/>
      <c r="BP340" s="8"/>
      <c r="BQ340" s="8"/>
      <c r="BR340" s="8"/>
      <c r="BS340" s="8"/>
      <c r="BT340" s="8"/>
      <c r="BU340" s="8"/>
      <c r="BV340" s="8"/>
      <c r="BW340" s="8"/>
      <c r="BX340" s="8"/>
      <c r="BY340" s="8"/>
      <c r="BZ340" s="8"/>
      <c r="CA340" s="8"/>
      <c r="CB340" s="8"/>
      <c r="CC340" s="8"/>
      <c r="CD340" s="100"/>
      <c r="CE340" s="8" t="str">
        <f t="shared" si="48"/>
        <v>EDP_LN1_P</v>
      </c>
      <c r="CF340" s="8" t="str">
        <f t="shared" si="51"/>
        <v>EDP_LN1_P</v>
      </c>
      <c r="CG340" s="8" t="str">
        <f t="shared" si="52"/>
        <v>eDP</v>
      </c>
      <c r="CH340" s="8" t="str">
        <f t="shared" si="53"/>
        <v>eDP</v>
      </c>
      <c r="CI340" s="8">
        <v>1</v>
      </c>
      <c r="CJ340" s="8"/>
      <c r="CK340" s="8"/>
      <c r="CL340" s="8"/>
      <c r="CM340" s="8" t="s">
        <v>2009</v>
      </c>
      <c r="CN340" s="8"/>
      <c r="CO340" s="8" t="s">
        <v>2216</v>
      </c>
      <c r="CP340" s="8"/>
      <c r="CQ340" s="8" t="s">
        <v>5189</v>
      </c>
      <c r="CR340" s="8"/>
      <c r="CS340" s="8"/>
      <c r="CT340" s="8"/>
      <c r="CU340" s="100"/>
      <c r="CV340" s="8"/>
      <c r="CY340" s="100"/>
      <c r="CZ340" s="8" t="str">
        <f t="shared" si="54"/>
        <v>EDP_LN1_P</v>
      </c>
      <c r="DA340" s="8" t="str">
        <f t="shared" si="55"/>
        <v>EDP_LN1_P</v>
      </c>
      <c r="DB340" s="8" t="str">
        <f t="shared" si="56"/>
        <v>eDP</v>
      </c>
      <c r="DC340" s="8" t="str">
        <f t="shared" si="57"/>
        <v>eDP</v>
      </c>
      <c r="DD340" s="8">
        <v>1</v>
      </c>
      <c r="DE340" s="8" t="s">
        <v>1740</v>
      </c>
      <c r="DF340" s="8" t="s">
        <v>1731</v>
      </c>
      <c r="DG340" s="8" t="s">
        <v>2009</v>
      </c>
      <c r="DH340" s="8"/>
      <c r="DI340" s="8" t="s">
        <v>2216</v>
      </c>
      <c r="DJ340" s="8"/>
      <c r="DK340" s="8"/>
      <c r="DL340" s="8" t="s">
        <v>5189</v>
      </c>
      <c r="DM340" s="8"/>
      <c r="DN340" s="8"/>
      <c r="DO340" s="8"/>
      <c r="DP340" s="100"/>
      <c r="DQ340" s="8"/>
      <c r="DR340" s="8"/>
      <c r="DS340" s="8"/>
      <c r="DT340" s="8"/>
    </row>
    <row r="341" spans="1:124">
      <c r="A341" s="115"/>
      <c r="B341" s="89">
        <v>338</v>
      </c>
      <c r="C341" s="8"/>
      <c r="D341" s="8"/>
      <c r="E341" s="8" t="s">
        <v>5398</v>
      </c>
      <c r="F341" s="8" t="s">
        <v>5399</v>
      </c>
      <c r="G341" s="8"/>
      <c r="H341" s="8"/>
      <c r="I341" s="8"/>
      <c r="J341" s="8"/>
      <c r="K341" s="8"/>
      <c r="L341" s="8"/>
      <c r="M341" s="8"/>
      <c r="N341" s="8"/>
      <c r="O341" s="8"/>
      <c r="P341" s="8" t="s">
        <v>5346</v>
      </c>
      <c r="Q341" s="132" t="s">
        <v>5347</v>
      </c>
      <c r="R341" s="8"/>
      <c r="S341" s="8"/>
      <c r="T341" s="8"/>
      <c r="U341" s="8"/>
      <c r="V341" s="8"/>
      <c r="W341" s="8"/>
      <c r="X341" s="8"/>
      <c r="Y341" s="8"/>
      <c r="Z341" s="8"/>
      <c r="AA341" s="8"/>
      <c r="AB341" s="8"/>
      <c r="AC341" s="8" t="str">
        <f t="shared" si="49"/>
        <v>NO</v>
      </c>
      <c r="AD341" s="8" t="str">
        <f t="shared" si="50"/>
        <v>eDP,,,,,,,,,,,,,</v>
      </c>
      <c r="AE341" s="8"/>
      <c r="AF341" s="115"/>
      <c r="AG341" s="115"/>
      <c r="AH341" s="8" t="s">
        <v>5398</v>
      </c>
      <c r="AI341" s="115" t="s">
        <v>5387</v>
      </c>
      <c r="AJ341" s="115"/>
      <c r="AK341" s="115"/>
      <c r="AL341" s="115"/>
      <c r="AM341" s="115"/>
      <c r="AN341" s="115"/>
      <c r="AO341" s="115"/>
      <c r="AP341" s="115"/>
      <c r="AQ341" s="115"/>
      <c r="AR341" s="115"/>
      <c r="AS341" s="115"/>
      <c r="AT341" s="115"/>
      <c r="AU341" s="115"/>
      <c r="AV341" s="115"/>
      <c r="AW341" s="115"/>
      <c r="AX341" s="115"/>
      <c r="AY341" s="115"/>
      <c r="AZ341" s="115"/>
      <c r="BA341" s="115"/>
      <c r="BB341" s="115"/>
      <c r="BC341" s="115"/>
      <c r="BD341" s="115"/>
      <c r="BE341" s="115"/>
      <c r="BF341" s="115"/>
      <c r="BG341" s="115"/>
      <c r="BH341" s="115"/>
      <c r="BI341" s="115"/>
      <c r="BJ341" s="115"/>
      <c r="BK341" s="115"/>
      <c r="BL341" s="115"/>
      <c r="BM341" s="115"/>
      <c r="BN341" s="115"/>
      <c r="BO341" s="8"/>
      <c r="BP341" s="8"/>
      <c r="BQ341" s="8"/>
      <c r="BR341" s="8"/>
      <c r="BS341" s="8"/>
      <c r="BT341" s="8"/>
      <c r="BU341" s="8"/>
      <c r="BV341" s="8"/>
      <c r="BW341" s="8"/>
      <c r="BX341" s="8"/>
      <c r="BY341" s="8"/>
      <c r="BZ341" s="8"/>
      <c r="CA341" s="8"/>
      <c r="CB341" s="8"/>
      <c r="CC341" s="8"/>
      <c r="CD341" s="100"/>
      <c r="CE341" s="8" t="str">
        <f t="shared" si="48"/>
        <v>EDP_LN2_M</v>
      </c>
      <c r="CF341" s="8" t="str">
        <f t="shared" si="51"/>
        <v>EDP_LN2_M</v>
      </c>
      <c r="CG341" s="8" t="str">
        <f t="shared" si="52"/>
        <v>eDP</v>
      </c>
      <c r="CH341" s="8" t="str">
        <f t="shared" si="53"/>
        <v>eDP</v>
      </c>
      <c r="CI341" s="8">
        <v>1</v>
      </c>
      <c r="CJ341" s="8"/>
      <c r="CK341" s="8"/>
      <c r="CL341" s="8"/>
      <c r="CM341" s="8" t="s">
        <v>2009</v>
      </c>
      <c r="CN341" s="8"/>
      <c r="CO341" s="8" t="s">
        <v>2216</v>
      </c>
      <c r="CP341" s="8"/>
      <c r="CQ341" s="8" t="s">
        <v>5189</v>
      </c>
      <c r="CR341" s="8"/>
      <c r="CS341" s="8"/>
      <c r="CT341" s="8"/>
      <c r="CU341" s="100"/>
      <c r="CV341" s="8"/>
      <c r="CY341" s="100"/>
      <c r="CZ341" s="8" t="str">
        <f t="shared" si="54"/>
        <v>EDP_LN2_M</v>
      </c>
      <c r="DA341" s="8" t="str">
        <f t="shared" si="55"/>
        <v>EDP_LN2_M</v>
      </c>
      <c r="DB341" s="8" t="str">
        <f t="shared" si="56"/>
        <v>eDP</v>
      </c>
      <c r="DC341" s="8" t="str">
        <f t="shared" si="57"/>
        <v>eDP</v>
      </c>
      <c r="DD341" s="8">
        <v>1</v>
      </c>
      <c r="DE341" s="8" t="s">
        <v>1737</v>
      </c>
      <c r="DF341" s="8" t="s">
        <v>1731</v>
      </c>
      <c r="DG341" s="8" t="s">
        <v>2009</v>
      </c>
      <c r="DH341" s="8"/>
      <c r="DI341" s="8" t="s">
        <v>2216</v>
      </c>
      <c r="DJ341" s="8"/>
      <c r="DK341" s="8"/>
      <c r="DL341" s="8" t="s">
        <v>5189</v>
      </c>
      <c r="DM341" s="8"/>
      <c r="DN341" s="8"/>
      <c r="DO341" s="8"/>
      <c r="DP341" s="100"/>
      <c r="DQ341" s="8"/>
      <c r="DR341" s="8"/>
      <c r="DS341" s="8"/>
      <c r="DT341" s="8"/>
    </row>
    <row r="342" spans="1:124">
      <c r="A342" s="115"/>
      <c r="B342" s="89">
        <v>339</v>
      </c>
      <c r="C342" s="8"/>
      <c r="D342" s="8"/>
      <c r="E342" s="8" t="s">
        <v>5400</v>
      </c>
      <c r="F342" s="8" t="s">
        <v>5299</v>
      </c>
      <c r="G342" s="8"/>
      <c r="H342" s="8"/>
      <c r="I342" s="8"/>
      <c r="J342" s="8"/>
      <c r="K342" s="8"/>
      <c r="L342" s="8"/>
      <c r="M342" s="8"/>
      <c r="N342" s="8"/>
      <c r="O342" s="8"/>
      <c r="P342" s="8" t="s">
        <v>5346</v>
      </c>
      <c r="Q342" s="132" t="s">
        <v>5347</v>
      </c>
      <c r="R342" s="8"/>
      <c r="S342" s="8"/>
      <c r="T342" s="8"/>
      <c r="U342" s="8"/>
      <c r="V342" s="8"/>
      <c r="W342" s="8"/>
      <c r="X342" s="8"/>
      <c r="Y342" s="8"/>
      <c r="Z342" s="8"/>
      <c r="AA342" s="8"/>
      <c r="AB342" s="8"/>
      <c r="AC342" s="8" t="str">
        <f t="shared" si="49"/>
        <v>NO</v>
      </c>
      <c r="AD342" s="8" t="str">
        <f t="shared" si="50"/>
        <v>eDP,,,,,,,,,,,,,</v>
      </c>
      <c r="AE342" s="8"/>
      <c r="AF342" s="115"/>
      <c r="AG342" s="115"/>
      <c r="AH342" s="8" t="s">
        <v>5400</v>
      </c>
      <c r="AI342" s="115" t="s">
        <v>5387</v>
      </c>
      <c r="AJ342" s="115"/>
      <c r="AK342" s="115"/>
      <c r="AL342" s="115"/>
      <c r="AM342" s="115"/>
      <c r="AN342" s="115"/>
      <c r="AO342" s="115"/>
      <c r="AP342" s="115"/>
      <c r="AQ342" s="115"/>
      <c r="AR342" s="115"/>
      <c r="AS342" s="115"/>
      <c r="AT342" s="115"/>
      <c r="AU342" s="115"/>
      <c r="AV342" s="115"/>
      <c r="AW342" s="115"/>
      <c r="AX342" s="115"/>
      <c r="AY342" s="115"/>
      <c r="AZ342" s="115"/>
      <c r="BA342" s="115"/>
      <c r="BB342" s="115"/>
      <c r="BC342" s="115"/>
      <c r="BD342" s="115"/>
      <c r="BE342" s="115"/>
      <c r="BF342" s="115"/>
      <c r="BG342" s="115"/>
      <c r="BH342" s="115"/>
      <c r="BI342" s="115"/>
      <c r="BJ342" s="115"/>
      <c r="BK342" s="115"/>
      <c r="BL342" s="115"/>
      <c r="BM342" s="115"/>
      <c r="BN342" s="115"/>
      <c r="BO342" s="8"/>
      <c r="BP342" s="8"/>
      <c r="BQ342" s="8"/>
      <c r="BR342" s="8"/>
      <c r="BS342" s="8"/>
      <c r="BT342" s="8"/>
      <c r="BU342" s="8"/>
      <c r="BV342" s="8"/>
      <c r="BW342" s="8"/>
      <c r="BX342" s="8"/>
      <c r="BY342" s="8"/>
      <c r="BZ342" s="8"/>
      <c r="CA342" s="8"/>
      <c r="CB342" s="8"/>
      <c r="CC342" s="8"/>
      <c r="CD342" s="100"/>
      <c r="CE342" s="8" t="str">
        <f t="shared" si="48"/>
        <v>EDP_LN2_P</v>
      </c>
      <c r="CF342" s="8" t="str">
        <f t="shared" si="51"/>
        <v>EDP_LN2_P</v>
      </c>
      <c r="CG342" s="8" t="str">
        <f t="shared" si="52"/>
        <v>eDP</v>
      </c>
      <c r="CH342" s="8" t="str">
        <f t="shared" si="53"/>
        <v>eDP</v>
      </c>
      <c r="CI342" s="8">
        <v>1</v>
      </c>
      <c r="CJ342" s="8"/>
      <c r="CK342" s="8"/>
      <c r="CL342" s="8"/>
      <c r="CM342" s="8" t="s">
        <v>2009</v>
      </c>
      <c r="CN342" s="8"/>
      <c r="CO342" s="8" t="s">
        <v>2216</v>
      </c>
      <c r="CP342" s="8"/>
      <c r="CQ342" s="8" t="s">
        <v>5189</v>
      </c>
      <c r="CR342" s="8"/>
      <c r="CS342" s="8"/>
      <c r="CT342" s="8"/>
      <c r="CU342" s="100"/>
      <c r="CV342" s="8"/>
      <c r="CY342" s="100"/>
      <c r="CZ342" s="8" t="str">
        <f t="shared" si="54"/>
        <v>EDP_LN2_P</v>
      </c>
      <c r="DA342" s="8" t="str">
        <f t="shared" si="55"/>
        <v>EDP_LN2_P</v>
      </c>
      <c r="DB342" s="8" t="str">
        <f t="shared" si="56"/>
        <v>eDP</v>
      </c>
      <c r="DC342" s="8" t="str">
        <f t="shared" si="57"/>
        <v>eDP</v>
      </c>
      <c r="DD342" s="8">
        <v>1</v>
      </c>
      <c r="DE342" s="8" t="s">
        <v>1738</v>
      </c>
      <c r="DF342" s="8" t="s">
        <v>1731</v>
      </c>
      <c r="DG342" s="8" t="s">
        <v>2009</v>
      </c>
      <c r="DH342" s="8"/>
      <c r="DI342" s="8" t="s">
        <v>2216</v>
      </c>
      <c r="DJ342" s="8"/>
      <c r="DK342" s="8"/>
      <c r="DL342" s="8" t="s">
        <v>5189</v>
      </c>
      <c r="DM342" s="8"/>
      <c r="DN342" s="8"/>
      <c r="DO342" s="8"/>
      <c r="DP342" s="100"/>
      <c r="DQ342" s="8"/>
      <c r="DR342" s="8"/>
      <c r="DS342" s="8"/>
      <c r="DT342" s="8"/>
    </row>
    <row r="343" spans="1:124">
      <c r="A343" s="115"/>
      <c r="B343" s="89">
        <v>340</v>
      </c>
      <c r="C343" s="8"/>
      <c r="D343" s="8"/>
      <c r="E343" s="8" t="s">
        <v>5401</v>
      </c>
      <c r="F343" s="8" t="s">
        <v>5402</v>
      </c>
      <c r="G343" s="8"/>
      <c r="H343" s="8"/>
      <c r="I343" s="8"/>
      <c r="J343" s="8"/>
      <c r="K343" s="8"/>
      <c r="L343" s="8"/>
      <c r="M343" s="8"/>
      <c r="N343" s="8"/>
      <c r="O343" s="8"/>
      <c r="P343" s="8" t="s">
        <v>5346</v>
      </c>
      <c r="Q343" s="132" t="s">
        <v>5347</v>
      </c>
      <c r="R343" s="8"/>
      <c r="S343" s="8"/>
      <c r="T343" s="8"/>
      <c r="U343" s="8"/>
      <c r="V343" s="8"/>
      <c r="W343" s="8"/>
      <c r="X343" s="8"/>
      <c r="Y343" s="8"/>
      <c r="Z343" s="8"/>
      <c r="AA343" s="8"/>
      <c r="AB343" s="8"/>
      <c r="AC343" s="8" t="str">
        <f t="shared" si="49"/>
        <v>NO</v>
      </c>
      <c r="AD343" s="8" t="str">
        <f t="shared" si="50"/>
        <v>eDP,,,,,,,,,,,,,</v>
      </c>
      <c r="AE343" s="8"/>
      <c r="AF343" s="115"/>
      <c r="AG343" s="115"/>
      <c r="AH343" s="8" t="s">
        <v>5401</v>
      </c>
      <c r="AI343" s="115" t="s">
        <v>5387</v>
      </c>
      <c r="AJ343" s="115"/>
      <c r="AK343" s="115"/>
      <c r="AL343" s="115"/>
      <c r="AM343" s="115"/>
      <c r="AN343" s="115"/>
      <c r="AO343" s="115"/>
      <c r="AP343" s="115"/>
      <c r="AQ343" s="115"/>
      <c r="AR343" s="115"/>
      <c r="AS343" s="115"/>
      <c r="AT343" s="115"/>
      <c r="AU343" s="115"/>
      <c r="AV343" s="115"/>
      <c r="AW343" s="115"/>
      <c r="AX343" s="115"/>
      <c r="AY343" s="115"/>
      <c r="AZ343" s="115"/>
      <c r="BA343" s="115"/>
      <c r="BB343" s="115"/>
      <c r="BC343" s="115"/>
      <c r="BD343" s="115"/>
      <c r="BE343" s="115"/>
      <c r="BF343" s="115"/>
      <c r="BG343" s="115"/>
      <c r="BH343" s="115"/>
      <c r="BI343" s="115"/>
      <c r="BJ343" s="115"/>
      <c r="BK343" s="115"/>
      <c r="BL343" s="115"/>
      <c r="BM343" s="115"/>
      <c r="BN343" s="115"/>
      <c r="BO343" s="8"/>
      <c r="BP343" s="8"/>
      <c r="BQ343" s="8"/>
      <c r="BR343" s="8"/>
      <c r="BS343" s="8"/>
      <c r="BT343" s="8"/>
      <c r="BU343" s="8"/>
      <c r="BV343" s="8"/>
      <c r="BW343" s="8"/>
      <c r="BX343" s="8"/>
      <c r="BY343" s="8"/>
      <c r="BZ343" s="8"/>
      <c r="CA343" s="8"/>
      <c r="CB343" s="8"/>
      <c r="CC343" s="8"/>
      <c r="CD343" s="100"/>
      <c r="CE343" s="8" t="str">
        <f t="shared" si="48"/>
        <v>EDP_LN3_M</v>
      </c>
      <c r="CF343" s="8" t="str">
        <f t="shared" si="51"/>
        <v>EDP_LN3_M</v>
      </c>
      <c r="CG343" s="8" t="str">
        <f t="shared" si="52"/>
        <v>eDP</v>
      </c>
      <c r="CH343" s="8" t="str">
        <f t="shared" si="53"/>
        <v>eDP</v>
      </c>
      <c r="CI343" s="8">
        <v>1</v>
      </c>
      <c r="CJ343" s="8"/>
      <c r="CK343" s="8"/>
      <c r="CL343" s="8"/>
      <c r="CM343" s="8" t="s">
        <v>2009</v>
      </c>
      <c r="CN343" s="8"/>
      <c r="CO343" s="8" t="s">
        <v>2216</v>
      </c>
      <c r="CP343" s="8"/>
      <c r="CQ343" s="8" t="s">
        <v>5189</v>
      </c>
      <c r="CR343" s="8"/>
      <c r="CS343" s="8"/>
      <c r="CT343" s="8"/>
      <c r="CU343" s="100"/>
      <c r="CV343" s="8"/>
      <c r="CY343" s="100"/>
      <c r="CZ343" s="8" t="str">
        <f t="shared" si="54"/>
        <v>EDP_LN3_M</v>
      </c>
      <c r="DA343" s="8" t="str">
        <f t="shared" si="55"/>
        <v>EDP_LN3_M</v>
      </c>
      <c r="DB343" s="8" t="str">
        <f t="shared" si="56"/>
        <v>eDP</v>
      </c>
      <c r="DC343" s="8" t="str">
        <f t="shared" si="57"/>
        <v>eDP</v>
      </c>
      <c r="DD343" s="8">
        <v>1</v>
      </c>
      <c r="DE343" s="8" t="s">
        <v>1735</v>
      </c>
      <c r="DF343" s="8" t="s">
        <v>1731</v>
      </c>
      <c r="DG343" s="8" t="s">
        <v>2009</v>
      </c>
      <c r="DH343" s="8"/>
      <c r="DI343" s="8" t="s">
        <v>2216</v>
      </c>
      <c r="DJ343" s="8"/>
      <c r="DK343" s="8"/>
      <c r="DL343" s="8" t="s">
        <v>5189</v>
      </c>
      <c r="DM343" s="8"/>
      <c r="DN343" s="8"/>
      <c r="DO343" s="8"/>
      <c r="DP343" s="100"/>
      <c r="DQ343" s="8"/>
      <c r="DR343" s="8"/>
      <c r="DS343" s="8"/>
      <c r="DT343" s="8"/>
    </row>
    <row r="344" spans="1:124">
      <c r="A344" s="115"/>
      <c r="B344" s="89">
        <v>341</v>
      </c>
      <c r="C344" s="8"/>
      <c r="D344" s="8"/>
      <c r="E344" s="8" t="s">
        <v>5403</v>
      </c>
      <c r="F344" s="8" t="s">
        <v>5293</v>
      </c>
      <c r="G344" s="8"/>
      <c r="H344" s="8"/>
      <c r="I344" s="8"/>
      <c r="J344" s="8"/>
      <c r="K344" s="8"/>
      <c r="L344" s="8"/>
      <c r="M344" s="8"/>
      <c r="N344" s="8"/>
      <c r="O344" s="8"/>
      <c r="P344" s="8" t="s">
        <v>5346</v>
      </c>
      <c r="Q344" s="132" t="s">
        <v>5347</v>
      </c>
      <c r="R344" s="8"/>
      <c r="S344" s="8"/>
      <c r="T344" s="8"/>
      <c r="U344" s="8"/>
      <c r="V344" s="8"/>
      <c r="W344" s="8"/>
      <c r="X344" s="8"/>
      <c r="Y344" s="8"/>
      <c r="Z344" s="8"/>
      <c r="AA344" s="8"/>
      <c r="AB344" s="8"/>
      <c r="AC344" s="8" t="str">
        <f t="shared" si="49"/>
        <v>NO</v>
      </c>
      <c r="AD344" s="8" t="str">
        <f t="shared" si="50"/>
        <v>eDP,,,,,,,,,,,,,</v>
      </c>
      <c r="AE344" s="8"/>
      <c r="AF344" s="115"/>
      <c r="AG344" s="115"/>
      <c r="AH344" s="8" t="s">
        <v>5403</v>
      </c>
      <c r="AI344" s="115" t="s">
        <v>5387</v>
      </c>
      <c r="AJ344" s="115"/>
      <c r="AK344" s="115"/>
      <c r="AL344" s="115"/>
      <c r="AM344" s="115"/>
      <c r="AN344" s="115"/>
      <c r="AO344" s="115"/>
      <c r="AP344" s="115"/>
      <c r="AQ344" s="115"/>
      <c r="AR344" s="115"/>
      <c r="AS344" s="115"/>
      <c r="AT344" s="115"/>
      <c r="AU344" s="115"/>
      <c r="AV344" s="115"/>
      <c r="AW344" s="115"/>
      <c r="AX344" s="115"/>
      <c r="AY344" s="115"/>
      <c r="AZ344" s="115"/>
      <c r="BA344" s="115"/>
      <c r="BB344" s="115"/>
      <c r="BC344" s="115"/>
      <c r="BD344" s="115"/>
      <c r="BE344" s="115"/>
      <c r="BF344" s="115"/>
      <c r="BG344" s="115"/>
      <c r="BH344" s="115"/>
      <c r="BI344" s="115"/>
      <c r="BJ344" s="115"/>
      <c r="BK344" s="115"/>
      <c r="BL344" s="115"/>
      <c r="BM344" s="115"/>
      <c r="BN344" s="115"/>
      <c r="BO344" s="8"/>
      <c r="BP344" s="8"/>
      <c r="BQ344" s="8"/>
      <c r="BR344" s="8"/>
      <c r="BS344" s="8"/>
      <c r="BT344" s="8"/>
      <c r="BU344" s="8"/>
      <c r="BV344" s="8"/>
      <c r="BW344" s="8"/>
      <c r="BX344" s="8"/>
      <c r="BY344" s="8"/>
      <c r="BZ344" s="8"/>
      <c r="CA344" s="8"/>
      <c r="CB344" s="8"/>
      <c r="CC344" s="8"/>
      <c r="CD344" s="100"/>
      <c r="CE344" s="8" t="str">
        <f t="shared" si="48"/>
        <v>EDP_LN3_P</v>
      </c>
      <c r="CF344" s="8" t="str">
        <f t="shared" si="51"/>
        <v>EDP_LN3_P</v>
      </c>
      <c r="CG344" s="8" t="str">
        <f t="shared" si="52"/>
        <v>eDP</v>
      </c>
      <c r="CH344" s="8" t="str">
        <f t="shared" si="53"/>
        <v>eDP</v>
      </c>
      <c r="CI344" s="8">
        <v>1</v>
      </c>
      <c r="CJ344" s="8"/>
      <c r="CK344" s="8"/>
      <c r="CL344" s="8"/>
      <c r="CM344" s="8" t="s">
        <v>2009</v>
      </c>
      <c r="CN344" s="8"/>
      <c r="CO344" s="8" t="s">
        <v>2216</v>
      </c>
      <c r="CP344" s="8"/>
      <c r="CQ344" s="8" t="s">
        <v>5189</v>
      </c>
      <c r="CR344" s="8"/>
      <c r="CS344" s="8"/>
      <c r="CT344" s="8"/>
      <c r="CU344" s="100"/>
      <c r="CV344" s="8"/>
      <c r="CY344" s="100"/>
      <c r="CZ344" s="8" t="str">
        <f t="shared" si="54"/>
        <v>EDP_LN3_P</v>
      </c>
      <c r="DA344" s="8" t="str">
        <f t="shared" si="55"/>
        <v>EDP_LN3_P</v>
      </c>
      <c r="DB344" s="8" t="str">
        <f t="shared" si="56"/>
        <v>eDP</v>
      </c>
      <c r="DC344" s="8" t="str">
        <f t="shared" si="57"/>
        <v>eDP</v>
      </c>
      <c r="DD344" s="8">
        <v>1</v>
      </c>
      <c r="DE344" s="8" t="s">
        <v>1736</v>
      </c>
      <c r="DF344" s="8" t="s">
        <v>1731</v>
      </c>
      <c r="DG344" s="8" t="s">
        <v>2009</v>
      </c>
      <c r="DH344" s="8"/>
      <c r="DI344" s="8" t="s">
        <v>2216</v>
      </c>
      <c r="DJ344" s="8"/>
      <c r="DK344" s="8"/>
      <c r="DL344" s="8" t="s">
        <v>5189</v>
      </c>
      <c r="DM344" s="8"/>
      <c r="DN344" s="8"/>
      <c r="DO344" s="8"/>
      <c r="DP344" s="100"/>
      <c r="DQ344" s="8"/>
      <c r="DR344" s="8"/>
      <c r="DS344" s="8"/>
      <c r="DT344" s="8"/>
    </row>
    <row r="345" spans="1:124">
      <c r="A345" s="8"/>
      <c r="B345" s="89">
        <v>342</v>
      </c>
      <c r="C345" s="8" t="s">
        <v>5404</v>
      </c>
      <c r="D345" s="8" t="s">
        <v>5405</v>
      </c>
      <c r="E345" s="8" t="s">
        <v>5404</v>
      </c>
      <c r="F345" s="8" t="s">
        <v>3988</v>
      </c>
      <c r="G345" s="125" t="s">
        <v>5406</v>
      </c>
      <c r="H345" s="8" t="s">
        <v>5329</v>
      </c>
      <c r="I345" s="8" t="s">
        <v>5404</v>
      </c>
      <c r="J345" s="8" t="s">
        <v>5407</v>
      </c>
      <c r="K345" s="8" t="s">
        <v>5404</v>
      </c>
      <c r="L345" s="8" t="s">
        <v>5405</v>
      </c>
      <c r="M345" s="8"/>
      <c r="N345" s="8" t="s">
        <v>2214</v>
      </c>
      <c r="O345" s="8" t="s">
        <v>2214</v>
      </c>
      <c r="P345" s="8" t="s">
        <v>2214</v>
      </c>
      <c r="Q345" s="8" t="s">
        <v>2214</v>
      </c>
      <c r="R345" s="8"/>
      <c r="S345" s="8"/>
      <c r="T345" s="8"/>
      <c r="U345" s="8"/>
      <c r="V345" s="8"/>
      <c r="W345" s="8"/>
      <c r="X345" s="8"/>
      <c r="Y345" s="8"/>
      <c r="Z345" s="8"/>
      <c r="AA345" s="8"/>
      <c r="AB345" s="8"/>
      <c r="AC345" s="8" t="str">
        <f t="shared" si="49"/>
        <v>NO</v>
      </c>
      <c r="AD345" s="8" t="str">
        <f t="shared" si="50"/>
        <v>USB_1,,,,,,,,,,,,,</v>
      </c>
      <c r="AE345" s="125"/>
      <c r="AF345" s="8"/>
      <c r="AG345" s="8"/>
      <c r="AH345" s="125" t="s">
        <v>5404</v>
      </c>
      <c r="AI345" s="8" t="s">
        <v>5408</v>
      </c>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t="str">
        <f t="shared" si="48"/>
        <v>USB_A_HS_DM</v>
      </c>
      <c r="CF345" s="8" t="str">
        <f t="shared" si="51"/>
        <v>USB_A_HS_DM</v>
      </c>
      <c r="CG345" s="8" t="str">
        <f t="shared" si="52"/>
        <v>USB_1</v>
      </c>
      <c r="CH345" s="8" t="str">
        <f t="shared" si="53"/>
        <v>USB_1</v>
      </c>
      <c r="CI345" s="8">
        <v>1</v>
      </c>
      <c r="CJ345" s="8" t="s">
        <v>1004</v>
      </c>
      <c r="CK345" s="8" t="s">
        <v>855</v>
      </c>
      <c r="CL345" s="14"/>
      <c r="CM345" s="8" t="s">
        <v>2009</v>
      </c>
      <c r="CN345" s="8"/>
      <c r="CO345" s="8" t="s">
        <v>3421</v>
      </c>
      <c r="CP345" s="8"/>
      <c r="CQ345" s="8"/>
      <c r="CR345" s="8"/>
      <c r="CS345" s="8"/>
      <c r="CT345" s="8"/>
      <c r="CU345" s="8"/>
      <c r="CV345" s="8" t="s">
        <v>2011</v>
      </c>
      <c r="CW345" s="112" t="s">
        <v>5409</v>
      </c>
      <c r="CX345" s="2"/>
      <c r="CY345" s="8"/>
      <c r="CZ345" s="8" t="str">
        <f t="shared" si="54"/>
        <v>USB_A_HS_DM</v>
      </c>
      <c r="DA345" s="8" t="str">
        <f t="shared" si="55"/>
        <v>USB_A_HS_DM</v>
      </c>
      <c r="DB345" s="8" t="str">
        <f t="shared" si="56"/>
        <v>USB_1</v>
      </c>
      <c r="DC345" s="8" t="str">
        <f t="shared" si="57"/>
        <v>USB_1</v>
      </c>
      <c r="DD345" s="8">
        <v>1</v>
      </c>
      <c r="DE345" s="8" t="s">
        <v>1699</v>
      </c>
      <c r="DF345" s="8" t="s">
        <v>1694</v>
      </c>
      <c r="DG345" s="8" t="s">
        <v>2009</v>
      </c>
      <c r="DH345" s="8"/>
      <c r="DI345" s="8" t="s">
        <v>3421</v>
      </c>
      <c r="DJ345" s="8"/>
      <c r="DK345" s="8"/>
      <c r="DL345" s="8"/>
      <c r="DM345" s="8"/>
      <c r="DN345" s="8"/>
      <c r="DO345" s="8"/>
      <c r="DP345" s="8"/>
      <c r="DQ345" s="8"/>
      <c r="DR345" s="8"/>
      <c r="DS345" s="8"/>
      <c r="DT345" s="8"/>
    </row>
    <row r="346" spans="1:124" ht="12.75" customHeight="1">
      <c r="A346" s="8"/>
      <c r="B346" s="89">
        <v>343</v>
      </c>
      <c r="C346" s="8" t="s">
        <v>5410</v>
      </c>
      <c r="D346" s="8" t="s">
        <v>5411</v>
      </c>
      <c r="E346" s="8" t="s">
        <v>5410</v>
      </c>
      <c r="F346" s="8" t="s">
        <v>4518</v>
      </c>
      <c r="G346" s="125" t="s">
        <v>5412</v>
      </c>
      <c r="H346" s="8" t="s">
        <v>5413</v>
      </c>
      <c r="I346" s="8" t="s">
        <v>5410</v>
      </c>
      <c r="J346" s="8" t="s">
        <v>5414</v>
      </c>
      <c r="K346" s="8" t="s">
        <v>5410</v>
      </c>
      <c r="L346" s="8" t="s">
        <v>5411</v>
      </c>
      <c r="M346" s="8"/>
      <c r="N346" s="8" t="s">
        <v>2214</v>
      </c>
      <c r="O346" s="8" t="s">
        <v>2214</v>
      </c>
      <c r="P346" s="8" t="s">
        <v>2214</v>
      </c>
      <c r="Q346" s="8" t="s">
        <v>2214</v>
      </c>
      <c r="R346" s="8"/>
      <c r="S346" s="8"/>
      <c r="T346" s="8"/>
      <c r="U346" s="8"/>
      <c r="V346" s="8"/>
      <c r="W346" s="8"/>
      <c r="X346" s="8"/>
      <c r="Y346" s="8"/>
      <c r="Z346" s="8"/>
      <c r="AA346" s="8"/>
      <c r="AB346" s="8"/>
      <c r="AC346" s="8" t="str">
        <f t="shared" si="49"/>
        <v>NO</v>
      </c>
      <c r="AD346" s="8" t="str">
        <f t="shared" si="50"/>
        <v>USB_1,,,,,,,,,,,,,</v>
      </c>
      <c r="AE346" s="125"/>
      <c r="AF346" s="8"/>
      <c r="AG346" s="8"/>
      <c r="AH346" s="125" t="s">
        <v>5410</v>
      </c>
      <c r="AI346" s="8" t="s">
        <v>5408</v>
      </c>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t="str">
        <f t="shared" si="48"/>
        <v>USB_A_HS_DP</v>
      </c>
      <c r="CF346" s="8" t="str">
        <f t="shared" si="51"/>
        <v>USB_A_HS_DP</v>
      </c>
      <c r="CG346" s="8" t="str">
        <f t="shared" si="52"/>
        <v>USB_1</v>
      </c>
      <c r="CH346" s="8" t="str">
        <f t="shared" si="53"/>
        <v>USB_1</v>
      </c>
      <c r="CI346" s="8">
        <v>1</v>
      </c>
      <c r="CJ346" s="8" t="s">
        <v>1005</v>
      </c>
      <c r="CK346" s="8" t="s">
        <v>855</v>
      </c>
      <c r="CL346" s="14"/>
      <c r="CM346" s="8" t="s">
        <v>2009</v>
      </c>
      <c r="CN346" s="8"/>
      <c r="CO346" s="8" t="s">
        <v>3421</v>
      </c>
      <c r="CP346" s="8"/>
      <c r="CQ346" s="8"/>
      <c r="CR346" s="8"/>
      <c r="CS346" s="8"/>
      <c r="CT346" s="8"/>
      <c r="CU346" s="8"/>
      <c r="CV346" s="8" t="s">
        <v>2011</v>
      </c>
      <c r="CW346" s="112" t="s">
        <v>5415</v>
      </c>
      <c r="CX346" s="2"/>
      <c r="CY346" s="8"/>
      <c r="CZ346" s="8" t="str">
        <f t="shared" si="54"/>
        <v>USB_A_HS_DP</v>
      </c>
      <c r="DA346" s="8" t="str">
        <f t="shared" si="55"/>
        <v>USB_A_HS_DP</v>
      </c>
      <c r="DB346" s="8" t="str">
        <f t="shared" si="56"/>
        <v>USB_1</v>
      </c>
      <c r="DC346" s="8" t="str">
        <f t="shared" si="57"/>
        <v>USB_1</v>
      </c>
      <c r="DD346" s="8">
        <v>1</v>
      </c>
      <c r="DE346" s="8" t="s">
        <v>1698</v>
      </c>
      <c r="DF346" s="8" t="s">
        <v>1694</v>
      </c>
      <c r="DG346" s="8" t="s">
        <v>2009</v>
      </c>
      <c r="DH346" s="8"/>
      <c r="DI346" s="8" t="s">
        <v>3421</v>
      </c>
      <c r="DJ346" s="8"/>
      <c r="DK346" s="8"/>
      <c r="DL346" s="8"/>
      <c r="DM346" s="8"/>
      <c r="DN346" s="8"/>
      <c r="DO346" s="8"/>
      <c r="DP346" s="8"/>
      <c r="DQ346" s="8"/>
      <c r="DR346" s="8"/>
      <c r="DS346" s="8"/>
      <c r="DT346" s="8"/>
    </row>
    <row r="347" spans="1:124" ht="12.75" customHeight="1">
      <c r="A347" s="8"/>
      <c r="B347" s="89">
        <v>344</v>
      </c>
      <c r="C347" s="8"/>
      <c r="D347" s="8"/>
      <c r="E347" s="8"/>
      <c r="F347" s="8"/>
      <c r="G347" s="125" t="s">
        <v>5416</v>
      </c>
      <c r="H347" s="8" t="s">
        <v>5417</v>
      </c>
      <c r="I347" s="8"/>
      <c r="J347" s="8"/>
      <c r="K347" s="8"/>
      <c r="L347" s="8"/>
      <c r="M347" s="8"/>
      <c r="N347" s="8" t="s">
        <v>2214</v>
      </c>
      <c r="O347" s="8"/>
      <c r="P347" s="8"/>
      <c r="Q347" s="8"/>
      <c r="R347" s="8"/>
      <c r="S347" s="8"/>
      <c r="T347" s="8"/>
      <c r="U347" s="8"/>
      <c r="V347" s="8"/>
      <c r="W347" s="8"/>
      <c r="X347" s="8"/>
      <c r="Y347" s="8"/>
      <c r="Z347" s="8"/>
      <c r="AA347" s="8"/>
      <c r="AB347" s="8"/>
      <c r="AC347" s="8" t="str">
        <f t="shared" si="49"/>
        <v>NO</v>
      </c>
      <c r="AD347" s="8" t="str">
        <f t="shared" si="50"/>
        <v>USB_A,,,,,,,,,,,,,</v>
      </c>
      <c r="AE347" s="125"/>
      <c r="AF347" s="8"/>
      <c r="AG347" s="8"/>
      <c r="AH347" s="125" t="s">
        <v>5418</v>
      </c>
      <c r="AI347" s="8" t="s">
        <v>5419</v>
      </c>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t="str">
        <f t="shared" si="48"/>
        <v>USB_A_REXT</v>
      </c>
      <c r="CF347" s="8" t="str">
        <f t="shared" si="51"/>
        <v>Invalid PM Setting</v>
      </c>
      <c r="CG347" s="8" t="str">
        <f t="shared" si="52"/>
        <v>USB_A</v>
      </c>
      <c r="CH347" s="8" t="str">
        <f t="shared" si="53"/>
        <v>Invalid PM Setting</v>
      </c>
      <c r="CI347" s="8"/>
      <c r="CJ347" s="8"/>
      <c r="CK347" s="8"/>
      <c r="CL347" s="8"/>
      <c r="CM347" s="8"/>
      <c r="CN347" s="8"/>
      <c r="CO347" s="8"/>
      <c r="CP347" s="8"/>
      <c r="CQ347" s="8"/>
      <c r="CR347" s="8"/>
      <c r="CS347" s="8"/>
      <c r="CT347" s="8"/>
      <c r="CU347" s="8"/>
      <c r="CV347" s="8"/>
      <c r="CY347" s="8"/>
      <c r="CZ347" s="8" t="str">
        <f t="shared" si="54"/>
        <v>USB_A_REXT</v>
      </c>
      <c r="DA347" s="8" t="str">
        <f t="shared" si="55"/>
        <v>Invalid PM Setting</v>
      </c>
      <c r="DB347" s="8" t="str">
        <f t="shared" si="56"/>
        <v>USB_A</v>
      </c>
      <c r="DC347" s="8" t="str">
        <f t="shared" si="57"/>
        <v>Invalid PM Setting</v>
      </c>
      <c r="DD347" s="8"/>
      <c r="DE347" s="8"/>
      <c r="DF347" s="8"/>
      <c r="DG347" s="8"/>
      <c r="DH347" s="8"/>
      <c r="DI347" s="8"/>
      <c r="DJ347" s="8"/>
      <c r="DK347" s="8"/>
      <c r="DL347" s="8"/>
      <c r="DM347" s="8"/>
      <c r="DN347" s="8"/>
      <c r="DO347" s="8"/>
      <c r="DP347" s="8"/>
      <c r="DQ347" s="8"/>
      <c r="DR347" s="8"/>
      <c r="DS347" s="8"/>
      <c r="DT347" s="8"/>
    </row>
    <row r="348" spans="1:124">
      <c r="A348" s="115"/>
      <c r="B348" s="89">
        <v>345</v>
      </c>
      <c r="C348" s="116" t="s">
        <v>5420</v>
      </c>
      <c r="D348" s="116" t="s">
        <v>5421</v>
      </c>
      <c r="E348" s="116" t="s">
        <v>5422</v>
      </c>
      <c r="F348" s="116" t="s">
        <v>5423</v>
      </c>
      <c r="G348" s="8" t="s">
        <v>4105</v>
      </c>
      <c r="H348" s="8"/>
      <c r="I348" s="8"/>
      <c r="J348" s="8"/>
      <c r="K348" s="116" t="s">
        <v>5424</v>
      </c>
      <c r="L348" s="116" t="s">
        <v>5421</v>
      </c>
      <c r="M348" s="8"/>
      <c r="N348" s="8"/>
      <c r="O348" s="8"/>
      <c r="P348" s="8" t="s">
        <v>2214</v>
      </c>
      <c r="Q348" s="8" t="s">
        <v>5425</v>
      </c>
      <c r="R348" s="8"/>
      <c r="S348" s="8"/>
      <c r="T348" s="8"/>
      <c r="U348" s="8"/>
      <c r="V348" s="8"/>
      <c r="W348" s="8"/>
      <c r="X348" s="8"/>
      <c r="Y348" s="8"/>
      <c r="Z348" s="8"/>
      <c r="AA348" s="8"/>
      <c r="AB348" s="8"/>
      <c r="AC348" s="8" t="str">
        <f t="shared" si="49"/>
        <v>NO</v>
      </c>
      <c r="AD348" s="8" t="str">
        <f t="shared" si="50"/>
        <v>USB_2,,,,,,,,,,,,,</v>
      </c>
      <c r="AE348" s="115"/>
      <c r="AF348" s="115"/>
      <c r="AG348" s="115"/>
      <c r="AH348" s="115" t="s">
        <v>5420</v>
      </c>
      <c r="AI348" s="115" t="s">
        <v>5426</v>
      </c>
      <c r="AJ348" s="115"/>
      <c r="AK348" s="115"/>
      <c r="AL348" s="115"/>
      <c r="AM348" s="115"/>
      <c r="AN348" s="115"/>
      <c r="AO348" s="115"/>
      <c r="AP348" s="115"/>
      <c r="AQ348" s="115"/>
      <c r="AR348" s="115"/>
      <c r="AS348" s="115"/>
      <c r="AT348" s="115"/>
      <c r="AU348" s="115"/>
      <c r="AV348" s="115"/>
      <c r="AW348" s="115"/>
      <c r="AX348" s="115"/>
      <c r="AY348" s="115"/>
      <c r="AZ348" s="115"/>
      <c r="BA348" s="115"/>
      <c r="BB348" s="115"/>
      <c r="BC348" s="115"/>
      <c r="BD348" s="115"/>
      <c r="BE348" s="115"/>
      <c r="BF348" s="115"/>
      <c r="BG348" s="115"/>
      <c r="BH348" s="115"/>
      <c r="BI348" s="115"/>
      <c r="BJ348" s="115"/>
      <c r="BK348" s="115"/>
      <c r="BL348" s="115"/>
      <c r="BM348" s="115"/>
      <c r="BN348" s="115"/>
      <c r="BO348" s="8"/>
      <c r="BP348" s="8"/>
      <c r="BQ348" s="8"/>
      <c r="BR348" s="8"/>
      <c r="BS348" s="8"/>
      <c r="BT348" s="8"/>
      <c r="BU348" s="8"/>
      <c r="BV348" s="8"/>
      <c r="BW348" s="8"/>
      <c r="BX348" s="8"/>
      <c r="BY348" s="8"/>
      <c r="BZ348" s="8"/>
      <c r="CA348" s="8"/>
      <c r="CB348" s="8"/>
      <c r="CC348" s="8"/>
      <c r="CD348" s="100"/>
      <c r="CE348" s="8" t="str">
        <f t="shared" si="48"/>
        <v>USB_2_AC_EN</v>
      </c>
      <c r="CF348" s="8" t="str">
        <f t="shared" si="51"/>
        <v>USB_2_AC_EN</v>
      </c>
      <c r="CG348" s="8" t="str">
        <f t="shared" si="52"/>
        <v>USB_2</v>
      </c>
      <c r="CH348" s="8" t="str">
        <f t="shared" si="53"/>
        <v>USB_2</v>
      </c>
      <c r="CI348" s="8">
        <v>1</v>
      </c>
      <c r="CJ348" s="8" t="s">
        <v>962</v>
      </c>
      <c r="CK348" s="8" t="s">
        <v>962</v>
      </c>
      <c r="CL348" s="8"/>
      <c r="CM348" s="8"/>
      <c r="CN348" s="8"/>
      <c r="CO348" s="8"/>
      <c r="CP348" s="8"/>
      <c r="CQ348" s="8" t="s">
        <v>1083</v>
      </c>
      <c r="CR348" s="8" t="s">
        <v>745</v>
      </c>
      <c r="CS348" s="8"/>
      <c r="CT348" s="8" t="s">
        <v>746</v>
      </c>
      <c r="CU348" s="100" t="s">
        <v>747</v>
      </c>
      <c r="CV348" s="8" t="s">
        <v>2011</v>
      </c>
      <c r="CW348" s="117"/>
      <c r="CX348" s="2"/>
      <c r="CY348" s="100"/>
      <c r="CZ348" s="8" t="str">
        <f t="shared" si="54"/>
        <v>USB_2_AC_EN</v>
      </c>
      <c r="DA348" s="8" t="str">
        <f t="shared" si="55"/>
        <v>USB_2_AC_EN</v>
      </c>
      <c r="DB348" s="8" t="str">
        <f t="shared" si="56"/>
        <v>USB_2</v>
      </c>
      <c r="DC348" s="8" t="str">
        <f t="shared" si="57"/>
        <v>USB_2</v>
      </c>
      <c r="DD348" s="8">
        <v>1</v>
      </c>
      <c r="DE348" s="8" t="s">
        <v>962</v>
      </c>
      <c r="DF348" s="8" t="s">
        <v>962</v>
      </c>
      <c r="DG348" s="8"/>
      <c r="DH348" s="8"/>
      <c r="DI348" s="8"/>
      <c r="DJ348" s="8"/>
      <c r="DK348" s="8"/>
      <c r="DL348" s="8" t="s">
        <v>1083</v>
      </c>
      <c r="DM348" s="8" t="s">
        <v>745</v>
      </c>
      <c r="DN348" s="8"/>
      <c r="DO348" s="8" t="s">
        <v>746</v>
      </c>
      <c r="DP348" s="100" t="s">
        <v>747</v>
      </c>
      <c r="DQ348" s="8"/>
      <c r="DR348" s="8"/>
      <c r="DS348" s="8"/>
      <c r="DT348" s="8"/>
    </row>
    <row r="349" spans="1:124" ht="25.5">
      <c r="A349" s="8"/>
      <c r="B349" s="89">
        <v>346</v>
      </c>
      <c r="C349" s="8" t="s">
        <v>5427</v>
      </c>
      <c r="D349" s="8" t="s">
        <v>5428</v>
      </c>
      <c r="E349" s="92" t="s">
        <v>5429</v>
      </c>
      <c r="F349" s="8" t="s">
        <v>3045</v>
      </c>
      <c r="G349" s="125" t="s">
        <v>5429</v>
      </c>
      <c r="H349" s="8" t="s">
        <v>4872</v>
      </c>
      <c r="I349" s="8" t="s">
        <v>5430</v>
      </c>
      <c r="J349" s="8" t="s">
        <v>5311</v>
      </c>
      <c r="K349" s="8" t="s">
        <v>5430</v>
      </c>
      <c r="L349" s="8" t="s">
        <v>5428</v>
      </c>
      <c r="M349" s="8"/>
      <c r="N349" s="8" t="s">
        <v>2214</v>
      </c>
      <c r="O349" s="8" t="s">
        <v>2214</v>
      </c>
      <c r="P349" s="8" t="s">
        <v>2214</v>
      </c>
      <c r="Q349" s="8" t="s">
        <v>2214</v>
      </c>
      <c r="R349" s="8"/>
      <c r="S349" s="8"/>
      <c r="T349" s="8"/>
      <c r="U349" s="8"/>
      <c r="V349" s="8"/>
      <c r="W349" s="8"/>
      <c r="X349" s="8"/>
      <c r="Y349" s="8"/>
      <c r="Z349" s="8"/>
      <c r="AA349" s="8"/>
      <c r="AB349" s="8"/>
      <c r="AC349" s="8" t="str">
        <f t="shared" si="49"/>
        <v>NO</v>
      </c>
      <c r="AD349" s="8" t="str">
        <f t="shared" si="50"/>
        <v>USB_2,,,,,,,,,,,,,</v>
      </c>
      <c r="AE349" s="125"/>
      <c r="AF349" s="8"/>
      <c r="AG349" s="8"/>
      <c r="AH349" s="125" t="s">
        <v>5427</v>
      </c>
      <c r="AI349" s="115" t="s">
        <v>5426</v>
      </c>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t="str">
        <f t="shared" si="48"/>
        <v>USB_2_HS_DM</v>
      </c>
      <c r="CF349" s="8" t="str">
        <f t="shared" si="51"/>
        <v>USB_2_HS_DM</v>
      </c>
      <c r="CG349" s="8" t="str">
        <f t="shared" si="52"/>
        <v>USB_2</v>
      </c>
      <c r="CH349" s="8" t="str">
        <f t="shared" si="53"/>
        <v>USB_2</v>
      </c>
      <c r="CI349" s="8">
        <v>1</v>
      </c>
      <c r="CJ349" s="6" t="s">
        <v>5431</v>
      </c>
      <c r="CK349" s="6" t="s">
        <v>5432</v>
      </c>
      <c r="CL349" s="14" t="s">
        <v>5433</v>
      </c>
      <c r="CM349" s="8" t="s">
        <v>2233</v>
      </c>
      <c r="CN349" s="8"/>
      <c r="CO349" s="8" t="s">
        <v>3953</v>
      </c>
      <c r="CP349" s="8"/>
      <c r="CQ349" s="8"/>
      <c r="CR349" s="8"/>
      <c r="CS349" s="8"/>
      <c r="CT349" s="8"/>
      <c r="CU349" s="8"/>
      <c r="CV349" s="8" t="s">
        <v>2011</v>
      </c>
      <c r="CW349" s="112" t="s">
        <v>5434</v>
      </c>
      <c r="CX349" s="2"/>
      <c r="CY349" s="8"/>
      <c r="CZ349" s="8" t="str">
        <f t="shared" si="54"/>
        <v>USB_2_HS_DM</v>
      </c>
      <c r="DA349" s="8" t="str">
        <f t="shared" si="55"/>
        <v>USB_2_HS_DM</v>
      </c>
      <c r="DB349" s="8" t="str">
        <f t="shared" si="56"/>
        <v>USB_2</v>
      </c>
      <c r="DC349" s="8" t="str">
        <f t="shared" si="57"/>
        <v>USB_2</v>
      </c>
      <c r="DD349" s="8">
        <v>1</v>
      </c>
      <c r="DE349" s="8" t="s">
        <v>1004</v>
      </c>
      <c r="DF349" s="8" t="s">
        <v>855</v>
      </c>
      <c r="DG349" s="8" t="s">
        <v>2233</v>
      </c>
      <c r="DH349" s="8"/>
      <c r="DI349" s="8" t="s">
        <v>3953</v>
      </c>
      <c r="DJ349" s="8"/>
      <c r="DK349" s="8"/>
      <c r="DL349" s="8"/>
      <c r="DM349" s="8"/>
      <c r="DN349" s="8"/>
      <c r="DO349" s="8"/>
      <c r="DP349" s="8"/>
      <c r="DQ349" s="8"/>
      <c r="DR349" s="8"/>
      <c r="DS349" s="8"/>
      <c r="DT349" s="8"/>
    </row>
    <row r="350" spans="1:124" ht="25.5">
      <c r="A350" s="8"/>
      <c r="B350" s="89">
        <v>347</v>
      </c>
      <c r="C350" s="8" t="s">
        <v>5435</v>
      </c>
      <c r="D350" s="8" t="s">
        <v>5436</v>
      </c>
      <c r="E350" s="92" t="s">
        <v>5437</v>
      </c>
      <c r="F350" s="8" t="s">
        <v>5438</v>
      </c>
      <c r="G350" s="125" t="s">
        <v>5437</v>
      </c>
      <c r="H350" s="8" t="s">
        <v>5389</v>
      </c>
      <c r="I350" s="8" t="s">
        <v>5439</v>
      </c>
      <c r="J350" s="8" t="s">
        <v>5402</v>
      </c>
      <c r="K350" s="8" t="s">
        <v>5439</v>
      </c>
      <c r="L350" s="8" t="s">
        <v>5436</v>
      </c>
      <c r="M350" s="8"/>
      <c r="N350" s="8" t="s">
        <v>2214</v>
      </c>
      <c r="O350" s="8" t="s">
        <v>2214</v>
      </c>
      <c r="P350" s="8" t="s">
        <v>2214</v>
      </c>
      <c r="Q350" s="8" t="s">
        <v>2214</v>
      </c>
      <c r="R350" s="8"/>
      <c r="S350" s="8"/>
      <c r="T350" s="8"/>
      <c r="U350" s="8"/>
      <c r="V350" s="8"/>
      <c r="W350" s="8"/>
      <c r="X350" s="8"/>
      <c r="Y350" s="8"/>
      <c r="Z350" s="8"/>
      <c r="AA350" s="8"/>
      <c r="AB350" s="8"/>
      <c r="AC350" s="8" t="str">
        <f t="shared" si="49"/>
        <v>NO</v>
      </c>
      <c r="AD350" s="8" t="str">
        <f t="shared" si="50"/>
        <v>USB_2,,,,,,,,,,,,,</v>
      </c>
      <c r="AE350" s="125"/>
      <c r="AF350" s="8"/>
      <c r="AG350" s="8"/>
      <c r="AH350" s="125" t="s">
        <v>5435</v>
      </c>
      <c r="AI350" s="115" t="s">
        <v>5426</v>
      </c>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t="str">
        <f t="shared" si="48"/>
        <v>USB_2_HS_DP</v>
      </c>
      <c r="CF350" s="8" t="str">
        <f t="shared" si="51"/>
        <v>USB_2_HS_DP</v>
      </c>
      <c r="CG350" s="8" t="str">
        <f t="shared" si="52"/>
        <v>USB_2</v>
      </c>
      <c r="CH350" s="8" t="str">
        <f t="shared" si="53"/>
        <v>USB_2</v>
      </c>
      <c r="CI350" s="8">
        <v>1</v>
      </c>
      <c r="CJ350" s="6" t="s">
        <v>5440</v>
      </c>
      <c r="CK350" s="6" t="s">
        <v>5432</v>
      </c>
      <c r="CL350" s="14" t="s">
        <v>5433</v>
      </c>
      <c r="CM350" s="8" t="s">
        <v>2233</v>
      </c>
      <c r="CN350" s="8"/>
      <c r="CO350" s="8" t="s">
        <v>3953</v>
      </c>
      <c r="CP350" s="8"/>
      <c r="CQ350" s="8"/>
      <c r="CR350" s="8"/>
      <c r="CS350" s="8"/>
      <c r="CT350" s="8"/>
      <c r="CU350" s="8"/>
      <c r="CV350" s="8" t="s">
        <v>2011</v>
      </c>
      <c r="CW350" s="112" t="s">
        <v>5441</v>
      </c>
      <c r="CX350" s="2"/>
      <c r="CY350" s="8"/>
      <c r="CZ350" s="8" t="str">
        <f t="shared" si="54"/>
        <v>USB_2_HS_DP</v>
      </c>
      <c r="DA350" s="8" t="str">
        <f t="shared" si="55"/>
        <v>USB_2_HS_DP</v>
      </c>
      <c r="DB350" s="8" t="str">
        <f t="shared" si="56"/>
        <v>USB_2</v>
      </c>
      <c r="DC350" s="8" t="str">
        <f t="shared" si="57"/>
        <v>USB_2</v>
      </c>
      <c r="DD350" s="8">
        <v>1</v>
      </c>
      <c r="DE350" s="8" t="s">
        <v>1005</v>
      </c>
      <c r="DF350" s="8" t="s">
        <v>855</v>
      </c>
      <c r="DG350" s="8" t="s">
        <v>2233</v>
      </c>
      <c r="DH350" s="8"/>
      <c r="DI350" s="8" t="s">
        <v>3953</v>
      </c>
      <c r="DJ350" s="8"/>
      <c r="DK350" s="8"/>
      <c r="DL350" s="8"/>
      <c r="DM350" s="8"/>
      <c r="DN350" s="8"/>
      <c r="DO350" s="8"/>
      <c r="DP350" s="8"/>
      <c r="DQ350" s="8"/>
      <c r="DR350" s="8"/>
      <c r="DS350" s="8"/>
      <c r="DT350" s="8"/>
    </row>
    <row r="351" spans="1:124" ht="12.75" customHeight="1">
      <c r="A351" s="8"/>
      <c r="B351" s="89">
        <v>348</v>
      </c>
      <c r="C351" s="8"/>
      <c r="D351" s="8"/>
      <c r="E351" s="8"/>
      <c r="F351" s="8"/>
      <c r="G351" s="125" t="s">
        <v>5442</v>
      </c>
      <c r="H351" s="8" t="s">
        <v>5443</v>
      </c>
      <c r="I351" s="8"/>
      <c r="J351" s="8"/>
      <c r="K351" s="8"/>
      <c r="L351" s="8"/>
      <c r="M351" s="8"/>
      <c r="N351" s="8" t="s">
        <v>2214</v>
      </c>
      <c r="O351" s="8"/>
      <c r="P351" s="8"/>
      <c r="Q351" s="8"/>
      <c r="R351" s="8"/>
      <c r="S351" s="8"/>
      <c r="T351" s="8"/>
      <c r="U351" s="8"/>
      <c r="V351" s="8"/>
      <c r="W351" s="8"/>
      <c r="X351" s="8"/>
      <c r="Y351" s="8"/>
      <c r="Z351" s="8"/>
      <c r="AA351" s="8"/>
      <c r="AB351" s="8"/>
      <c r="AC351" s="8" t="str">
        <f t="shared" si="49"/>
        <v>NO</v>
      </c>
      <c r="AD351" s="8" t="str">
        <f t="shared" si="50"/>
        <v>USB_B,,,,,,,,,,,,,</v>
      </c>
      <c r="AE351" s="125"/>
      <c r="AF351" s="8"/>
      <c r="AG351" s="8"/>
      <c r="AH351" s="125" t="s">
        <v>5444</v>
      </c>
      <c r="AI351" s="8" t="s">
        <v>5445</v>
      </c>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t="str">
        <f t="shared" si="48"/>
        <v>USB_2_REXT</v>
      </c>
      <c r="CF351" s="8" t="str">
        <f t="shared" si="51"/>
        <v>Invalid PM Setting</v>
      </c>
      <c r="CG351" s="8" t="str">
        <f t="shared" si="52"/>
        <v>USB_B</v>
      </c>
      <c r="CH351" s="8" t="str">
        <f t="shared" si="53"/>
        <v>Invalid PM Setting</v>
      </c>
      <c r="CI351" s="8"/>
      <c r="CJ351" s="8"/>
      <c r="CK351" s="8"/>
      <c r="CL351" s="8"/>
      <c r="CM351" s="8"/>
      <c r="CN351" s="8"/>
      <c r="CO351" s="8"/>
      <c r="CP351" s="8"/>
      <c r="CQ351" s="8"/>
      <c r="CR351" s="8"/>
      <c r="CS351" s="8"/>
      <c r="CT351" s="8"/>
      <c r="CU351" s="8"/>
      <c r="CV351" s="8"/>
      <c r="CY351" s="8"/>
      <c r="CZ351" s="8" t="str">
        <f t="shared" si="54"/>
        <v>USB_2_REXT</v>
      </c>
      <c r="DA351" s="8" t="str">
        <f t="shared" si="55"/>
        <v>Invalid PM Setting</v>
      </c>
      <c r="DB351" s="8" t="str">
        <f t="shared" si="56"/>
        <v>USB_B</v>
      </c>
      <c r="DC351" s="8" t="str">
        <f t="shared" si="57"/>
        <v>Invalid PM Setting</v>
      </c>
      <c r="DD351" s="8"/>
      <c r="DE351" s="8"/>
      <c r="DF351" s="8"/>
      <c r="DG351" s="8"/>
      <c r="DH351" s="8"/>
      <c r="DI351" s="8"/>
      <c r="DJ351" s="8"/>
      <c r="DK351" s="8"/>
      <c r="DL351" s="8"/>
      <c r="DM351" s="8"/>
      <c r="DN351" s="8"/>
      <c r="DO351" s="8"/>
      <c r="DP351" s="8"/>
      <c r="DQ351" s="8"/>
      <c r="DR351" s="8"/>
      <c r="DS351" s="8"/>
      <c r="DT351" s="8"/>
    </row>
    <row r="352" spans="1:124" ht="12.75" customHeight="1">
      <c r="A352" s="8"/>
      <c r="B352" s="89">
        <v>349</v>
      </c>
      <c r="C352" s="8" t="s">
        <v>5446</v>
      </c>
      <c r="D352" s="8" t="s">
        <v>5447</v>
      </c>
      <c r="E352" s="8" t="s">
        <v>5446</v>
      </c>
      <c r="F352" s="8" t="s">
        <v>4051</v>
      </c>
      <c r="G352" s="125" t="s">
        <v>5446</v>
      </c>
      <c r="H352" s="8" t="s">
        <v>5448</v>
      </c>
      <c r="I352" s="8" t="s">
        <v>5449</v>
      </c>
      <c r="J352" s="8" t="s">
        <v>5304</v>
      </c>
      <c r="K352" s="8" t="s">
        <v>5449</v>
      </c>
      <c r="L352" s="8" t="s">
        <v>5447</v>
      </c>
      <c r="M352" s="8"/>
      <c r="N352" s="8" t="s">
        <v>2214</v>
      </c>
      <c r="O352" s="8" t="s">
        <v>2214</v>
      </c>
      <c r="P352" s="8" t="s">
        <v>2214</v>
      </c>
      <c r="Q352" s="8" t="s">
        <v>2214</v>
      </c>
      <c r="R352" s="8"/>
      <c r="S352" s="8"/>
      <c r="T352" s="8"/>
      <c r="U352" s="8"/>
      <c r="V352" s="8"/>
      <c r="W352" s="8"/>
      <c r="X352" s="8"/>
      <c r="Y352" s="8"/>
      <c r="Z352" s="8"/>
      <c r="AA352" s="8"/>
      <c r="AB352" s="8"/>
      <c r="AC352" s="8" t="str">
        <f t="shared" si="49"/>
        <v>NO</v>
      </c>
      <c r="AD352" s="8" t="str">
        <f t="shared" si="50"/>
        <v>USB_2,,,,,,,,,,,,,</v>
      </c>
      <c r="AE352" s="125"/>
      <c r="AF352" s="8"/>
      <c r="AG352" s="8"/>
      <c r="AH352" s="125" t="s">
        <v>5450</v>
      </c>
      <c r="AI352" s="115" t="s">
        <v>5426</v>
      </c>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t="str">
        <f t="shared" si="48"/>
        <v>USB_2_SS_RX_M</v>
      </c>
      <c r="CF352" s="8" t="str">
        <f t="shared" si="51"/>
        <v>USB_2_SS_RX_M</v>
      </c>
      <c r="CG352" s="8" t="str">
        <f t="shared" si="52"/>
        <v>USB_2</v>
      </c>
      <c r="CH352" s="8" t="str">
        <f t="shared" si="53"/>
        <v>USB_2</v>
      </c>
      <c r="CI352" s="8">
        <v>1</v>
      </c>
      <c r="CJ352" s="8"/>
      <c r="CK352" s="8" t="s">
        <v>11760</v>
      </c>
      <c r="CL352" s="8"/>
      <c r="CM352" s="8" t="s">
        <v>2233</v>
      </c>
      <c r="CN352" s="8"/>
      <c r="CO352" s="8" t="s">
        <v>3953</v>
      </c>
      <c r="CP352" s="8"/>
      <c r="CQ352" s="8"/>
      <c r="CR352" s="8"/>
      <c r="CS352" s="8"/>
      <c r="CT352" s="8"/>
      <c r="CU352" s="8"/>
      <c r="CV352" s="8"/>
      <c r="CW352" s="2"/>
      <c r="CX352" s="2"/>
      <c r="CY352" s="8"/>
      <c r="CZ352" s="8" t="str">
        <f t="shared" si="54"/>
        <v>USB_2_SS_RX_M</v>
      </c>
      <c r="DA352" s="8" t="str">
        <f t="shared" si="55"/>
        <v>USB_2_SS_RX_M</v>
      </c>
      <c r="DB352" s="8" t="str">
        <f t="shared" si="56"/>
        <v>USB_2</v>
      </c>
      <c r="DC352" s="8" t="str">
        <f t="shared" si="57"/>
        <v>USB_2</v>
      </c>
      <c r="DD352" s="8">
        <v>1</v>
      </c>
      <c r="DE352" s="8" t="s">
        <v>1000</v>
      </c>
      <c r="DF352" s="8" t="s">
        <v>855</v>
      </c>
      <c r="DG352" s="8" t="s">
        <v>2233</v>
      </c>
      <c r="DH352" s="8"/>
      <c r="DI352" s="8" t="s">
        <v>3953</v>
      </c>
      <c r="DJ352" s="8"/>
      <c r="DK352" s="8"/>
      <c r="DL352" s="8"/>
      <c r="DM352" s="8"/>
      <c r="DN352" s="8"/>
      <c r="DO352" s="8"/>
      <c r="DP352" s="8"/>
      <c r="DQ352" s="8"/>
      <c r="DR352" s="8"/>
      <c r="DS352" s="8"/>
      <c r="DT352" s="8"/>
    </row>
    <row r="353" spans="1:124" ht="12.75" customHeight="1">
      <c r="A353" s="8"/>
      <c r="B353" s="89">
        <v>350</v>
      </c>
      <c r="C353" s="8" t="s">
        <v>5452</v>
      </c>
      <c r="D353" s="8" t="s">
        <v>5453</v>
      </c>
      <c r="E353" s="8" t="s">
        <v>5452</v>
      </c>
      <c r="F353" s="8" t="s">
        <v>5454</v>
      </c>
      <c r="G353" s="125" t="s">
        <v>5452</v>
      </c>
      <c r="H353" s="8" t="s">
        <v>5455</v>
      </c>
      <c r="I353" s="8" t="s">
        <v>5456</v>
      </c>
      <c r="J353" s="8" t="s">
        <v>5457</v>
      </c>
      <c r="K353" s="8" t="s">
        <v>5456</v>
      </c>
      <c r="L353" s="8" t="s">
        <v>5453</v>
      </c>
      <c r="M353" s="8"/>
      <c r="N353" s="8" t="s">
        <v>2214</v>
      </c>
      <c r="O353" s="8" t="s">
        <v>2214</v>
      </c>
      <c r="P353" s="8" t="s">
        <v>2214</v>
      </c>
      <c r="Q353" s="8" t="s">
        <v>2214</v>
      </c>
      <c r="R353" s="8"/>
      <c r="S353" s="8"/>
      <c r="T353" s="8"/>
      <c r="U353" s="8"/>
      <c r="V353" s="8"/>
      <c r="W353" s="8"/>
      <c r="X353" s="8"/>
      <c r="Y353" s="8"/>
      <c r="Z353" s="8"/>
      <c r="AA353" s="8"/>
      <c r="AB353" s="8"/>
      <c r="AC353" s="8" t="str">
        <f t="shared" si="49"/>
        <v>NO</v>
      </c>
      <c r="AD353" s="8" t="str">
        <f t="shared" si="50"/>
        <v>USB_2,,,,,,,,,,,,,</v>
      </c>
      <c r="AE353" s="125"/>
      <c r="AF353" s="8"/>
      <c r="AG353" s="8"/>
      <c r="AH353" s="125" t="s">
        <v>5458</v>
      </c>
      <c r="AI353" s="115" t="s">
        <v>5426</v>
      </c>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t="str">
        <f t="shared" si="48"/>
        <v>USB_2_SS_RX_P</v>
      </c>
      <c r="CF353" s="8" t="str">
        <f t="shared" si="51"/>
        <v>USB_2_SS_RX_P</v>
      </c>
      <c r="CG353" s="8" t="str">
        <f t="shared" si="52"/>
        <v>USB_2</v>
      </c>
      <c r="CH353" s="8" t="str">
        <f t="shared" si="53"/>
        <v>USB_2</v>
      </c>
      <c r="CI353" s="8">
        <v>1</v>
      </c>
      <c r="CJ353" s="8"/>
      <c r="CK353" s="8" t="s">
        <v>11760</v>
      </c>
      <c r="CL353" s="8"/>
      <c r="CM353" s="8" t="s">
        <v>2233</v>
      </c>
      <c r="CN353" s="8"/>
      <c r="CO353" s="8" t="s">
        <v>3953</v>
      </c>
      <c r="CP353" s="8"/>
      <c r="CQ353" s="8"/>
      <c r="CR353" s="8"/>
      <c r="CS353" s="8"/>
      <c r="CT353" s="8"/>
      <c r="CU353" s="8"/>
      <c r="CV353" s="8"/>
      <c r="CW353" s="2"/>
      <c r="CX353" s="2"/>
      <c r="CY353" s="8"/>
      <c r="CZ353" s="8" t="str">
        <f t="shared" si="54"/>
        <v>USB_2_SS_RX_P</v>
      </c>
      <c r="DA353" s="8" t="str">
        <f t="shared" si="55"/>
        <v>USB_2_SS_RX_P</v>
      </c>
      <c r="DB353" s="8" t="str">
        <f t="shared" si="56"/>
        <v>USB_2</v>
      </c>
      <c r="DC353" s="8" t="str">
        <f t="shared" si="57"/>
        <v>USB_2</v>
      </c>
      <c r="DD353" s="8">
        <v>1</v>
      </c>
      <c r="DE353" s="8" t="s">
        <v>1001</v>
      </c>
      <c r="DF353" s="8" t="s">
        <v>855</v>
      </c>
      <c r="DG353" s="8" t="s">
        <v>2233</v>
      </c>
      <c r="DH353" s="8"/>
      <c r="DI353" s="8" t="s">
        <v>3953</v>
      </c>
      <c r="DJ353" s="8"/>
      <c r="DK353" s="8"/>
      <c r="DL353" s="8"/>
      <c r="DM353" s="8"/>
      <c r="DN353" s="8"/>
      <c r="DO353" s="8"/>
      <c r="DP353" s="8"/>
      <c r="DQ353" s="8"/>
      <c r="DR353" s="8"/>
      <c r="DS353" s="8"/>
      <c r="DT353" s="8"/>
    </row>
    <row r="354" spans="1:124">
      <c r="A354" s="8"/>
      <c r="B354" s="89">
        <v>351</v>
      </c>
      <c r="C354" s="8" t="s">
        <v>5459</v>
      </c>
      <c r="D354" s="8" t="s">
        <v>4104</v>
      </c>
      <c r="E354" s="8" t="s">
        <v>5459</v>
      </c>
      <c r="F354" s="8" t="s">
        <v>2672</v>
      </c>
      <c r="G354" s="125" t="s">
        <v>5459</v>
      </c>
      <c r="H354" s="8" t="s">
        <v>4876</v>
      </c>
      <c r="I354" s="8" t="s">
        <v>5460</v>
      </c>
      <c r="J354" s="8" t="s">
        <v>5293</v>
      </c>
      <c r="K354" s="8" t="s">
        <v>5460</v>
      </c>
      <c r="L354" s="8" t="s">
        <v>5461</v>
      </c>
      <c r="M354" s="8"/>
      <c r="N354" s="8" t="s">
        <v>2214</v>
      </c>
      <c r="O354" s="8" t="s">
        <v>2214</v>
      </c>
      <c r="P354" s="8" t="s">
        <v>2214</v>
      </c>
      <c r="Q354" s="8" t="s">
        <v>2214</v>
      </c>
      <c r="R354" s="8"/>
      <c r="S354" s="8"/>
      <c r="T354" s="8"/>
      <c r="U354" s="8"/>
      <c r="V354" s="8"/>
      <c r="W354" s="8"/>
      <c r="X354" s="8"/>
      <c r="Y354" s="8"/>
      <c r="Z354" s="8"/>
      <c r="AA354" s="8"/>
      <c r="AB354" s="8"/>
      <c r="AC354" s="8" t="str">
        <f t="shared" si="49"/>
        <v>NO</v>
      </c>
      <c r="AD354" s="8" t="str">
        <f t="shared" si="50"/>
        <v>USB_2,,,,,,,,,,,,,</v>
      </c>
      <c r="AE354" s="125"/>
      <c r="AF354" s="8"/>
      <c r="AG354" s="8"/>
      <c r="AH354" s="125" t="s">
        <v>5462</v>
      </c>
      <c r="AI354" s="115" t="s">
        <v>5426</v>
      </c>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t="str">
        <f t="shared" si="48"/>
        <v>USB_2_SS_TX_M</v>
      </c>
      <c r="CF354" s="8" t="str">
        <f t="shared" si="51"/>
        <v>USB_2_SS_TX_M</v>
      </c>
      <c r="CG354" s="8" t="str">
        <f t="shared" si="52"/>
        <v>USB_2</v>
      </c>
      <c r="CH354" s="8" t="str">
        <f t="shared" si="53"/>
        <v>USB_2</v>
      </c>
      <c r="CI354" s="8">
        <v>1</v>
      </c>
      <c r="CJ354" s="8"/>
      <c r="CK354" s="8" t="s">
        <v>11760</v>
      </c>
      <c r="CL354" s="8"/>
      <c r="CM354" s="8" t="s">
        <v>2233</v>
      </c>
      <c r="CN354" s="8"/>
      <c r="CO354" s="8" t="s">
        <v>3953</v>
      </c>
      <c r="CP354" s="8"/>
      <c r="CQ354" s="8"/>
      <c r="CR354" s="8"/>
      <c r="CS354" s="8"/>
      <c r="CT354" s="8"/>
      <c r="CU354" s="8"/>
      <c r="CV354" s="8"/>
      <c r="CW354" s="2"/>
      <c r="CX354" s="2"/>
      <c r="CY354" s="8"/>
      <c r="CZ354" s="8" t="str">
        <f t="shared" si="54"/>
        <v>USB_2_SS_TX_M</v>
      </c>
      <c r="DA354" s="8" t="str">
        <f t="shared" si="55"/>
        <v>USB_2_SS_TX_M</v>
      </c>
      <c r="DB354" s="8" t="str">
        <f t="shared" si="56"/>
        <v>USB_2</v>
      </c>
      <c r="DC354" s="8" t="str">
        <f t="shared" si="57"/>
        <v>USB_2</v>
      </c>
      <c r="DD354" s="8">
        <v>1</v>
      </c>
      <c r="DE354" s="8" t="s">
        <v>1002</v>
      </c>
      <c r="DF354" s="8" t="s">
        <v>855</v>
      </c>
      <c r="DG354" s="8" t="s">
        <v>2233</v>
      </c>
      <c r="DH354" s="8"/>
      <c r="DI354" s="8" t="s">
        <v>3953</v>
      </c>
      <c r="DJ354" s="8"/>
      <c r="DK354" s="8"/>
      <c r="DL354" s="8"/>
      <c r="DM354" s="8"/>
      <c r="DN354" s="8"/>
      <c r="DO354" s="8"/>
      <c r="DP354" s="8"/>
      <c r="DQ354" s="8"/>
      <c r="DR354" s="8"/>
      <c r="DS354" s="8"/>
      <c r="DT354" s="8"/>
    </row>
    <row r="355" spans="1:124">
      <c r="A355" s="8"/>
      <c r="B355" s="89">
        <v>352</v>
      </c>
      <c r="C355" s="8" t="s">
        <v>5463</v>
      </c>
      <c r="D355" s="8" t="s">
        <v>5464</v>
      </c>
      <c r="E355" s="8" t="s">
        <v>5463</v>
      </c>
      <c r="F355" s="8" t="s">
        <v>3025</v>
      </c>
      <c r="G355" s="125" t="s">
        <v>5463</v>
      </c>
      <c r="H355" s="8" t="s">
        <v>4866</v>
      </c>
      <c r="I355" s="8" t="s">
        <v>5465</v>
      </c>
      <c r="J355" s="8" t="s">
        <v>5466</v>
      </c>
      <c r="K355" s="8" t="s">
        <v>5465</v>
      </c>
      <c r="L355" s="8" t="s">
        <v>5467</v>
      </c>
      <c r="M355" s="8"/>
      <c r="N355" s="8" t="s">
        <v>2214</v>
      </c>
      <c r="O355" s="8" t="s">
        <v>2214</v>
      </c>
      <c r="P355" s="8" t="s">
        <v>2214</v>
      </c>
      <c r="Q355" s="8" t="s">
        <v>2214</v>
      </c>
      <c r="R355" s="8"/>
      <c r="S355" s="8"/>
      <c r="T355" s="8"/>
      <c r="U355" s="8"/>
      <c r="V355" s="8"/>
      <c r="W355" s="8"/>
      <c r="X355" s="8"/>
      <c r="Y355" s="8"/>
      <c r="Z355" s="8"/>
      <c r="AA355" s="8"/>
      <c r="AB355" s="8"/>
      <c r="AC355" s="8" t="str">
        <f t="shared" si="49"/>
        <v>NO</v>
      </c>
      <c r="AD355" s="8" t="str">
        <f t="shared" si="50"/>
        <v>USB_2,,,,,,,,,,,,,</v>
      </c>
      <c r="AE355" s="125"/>
      <c r="AF355" s="8"/>
      <c r="AG355" s="8"/>
      <c r="AH355" s="125" t="s">
        <v>5468</v>
      </c>
      <c r="AI355" s="115" t="s">
        <v>5426</v>
      </c>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t="str">
        <f t="shared" si="48"/>
        <v>USB_2_SS_TX_P</v>
      </c>
      <c r="CF355" s="8" t="str">
        <f t="shared" si="51"/>
        <v>USB_2_SS_TX_P</v>
      </c>
      <c r="CG355" s="8" t="str">
        <f t="shared" si="52"/>
        <v>USB_2</v>
      </c>
      <c r="CH355" s="8" t="str">
        <f t="shared" si="53"/>
        <v>USB_2</v>
      </c>
      <c r="CI355" s="8">
        <v>1</v>
      </c>
      <c r="CJ355" s="8"/>
      <c r="CK355" s="8" t="s">
        <v>11760</v>
      </c>
      <c r="CL355" s="8"/>
      <c r="CM355" s="8" t="s">
        <v>2233</v>
      </c>
      <c r="CN355" s="8"/>
      <c r="CO355" s="8" t="s">
        <v>3953</v>
      </c>
      <c r="CP355" s="8"/>
      <c r="CQ355" s="8"/>
      <c r="CR355" s="8"/>
      <c r="CS355" s="8"/>
      <c r="CT355" s="8"/>
      <c r="CU355" s="8"/>
      <c r="CV355" s="8"/>
      <c r="CW355" s="2"/>
      <c r="CX355" s="2"/>
      <c r="CY355" s="8"/>
      <c r="CZ355" s="8" t="str">
        <f t="shared" si="54"/>
        <v>USB_2_SS_TX_P</v>
      </c>
      <c r="DA355" s="8" t="str">
        <f t="shared" si="55"/>
        <v>USB_2_SS_TX_P</v>
      </c>
      <c r="DB355" s="8" t="str">
        <f t="shared" si="56"/>
        <v>USB_2</v>
      </c>
      <c r="DC355" s="8" t="str">
        <f t="shared" si="57"/>
        <v>USB_2</v>
      </c>
      <c r="DD355" s="8">
        <v>1</v>
      </c>
      <c r="DE355" s="8" t="s">
        <v>1003</v>
      </c>
      <c r="DF355" s="8" t="s">
        <v>855</v>
      </c>
      <c r="DG355" s="8" t="s">
        <v>2233</v>
      </c>
      <c r="DH355" s="8"/>
      <c r="DI355" s="8" t="s">
        <v>3953</v>
      </c>
      <c r="DJ355" s="8"/>
      <c r="DK355" s="8"/>
      <c r="DL355" s="8"/>
      <c r="DM355" s="8"/>
      <c r="DN355" s="8"/>
      <c r="DO355" s="8"/>
      <c r="DP355" s="8"/>
      <c r="DQ355" s="8"/>
      <c r="DR355" s="8"/>
      <c r="DS355" s="8"/>
      <c r="DT355" s="8"/>
    </row>
    <row r="356" spans="1:124">
      <c r="A356" s="115"/>
      <c r="B356" s="89">
        <v>353</v>
      </c>
      <c r="C356" s="8"/>
      <c r="D356" s="8"/>
      <c r="E356" s="92" t="s">
        <v>5439</v>
      </c>
      <c r="F356" s="8" t="s">
        <v>5469</v>
      </c>
      <c r="G356" s="8"/>
      <c r="H356" s="8"/>
      <c r="I356" s="8"/>
      <c r="J356" s="8"/>
      <c r="K356" s="8"/>
      <c r="L356" s="8"/>
      <c r="M356" s="8"/>
      <c r="N356" s="8"/>
      <c r="O356" s="8"/>
      <c r="P356" s="8" t="s">
        <v>4843</v>
      </c>
      <c r="Q356" s="132" t="s">
        <v>5347</v>
      </c>
      <c r="R356" s="8"/>
      <c r="S356" s="8"/>
      <c r="T356" s="8"/>
      <c r="U356" s="8"/>
      <c r="V356" s="8"/>
      <c r="W356" s="8"/>
      <c r="X356" s="8"/>
      <c r="Y356" s="8"/>
      <c r="Z356" s="8"/>
      <c r="AA356" s="8"/>
      <c r="AB356" s="8"/>
      <c r="AC356" s="8" t="str">
        <f t="shared" si="49"/>
        <v>NO</v>
      </c>
      <c r="AD356" s="8" t="str">
        <f t="shared" si="50"/>
        <v>DNC,,,,,,,,,,,,,</v>
      </c>
      <c r="AE356" s="8"/>
      <c r="AF356" s="8"/>
      <c r="AG356" s="115"/>
      <c r="AH356" s="8" t="s">
        <v>4845</v>
      </c>
      <c r="AI356" s="8" t="s">
        <v>4845</v>
      </c>
      <c r="AJ356" s="115"/>
      <c r="AK356" s="115"/>
      <c r="AL356" s="115"/>
      <c r="AM356" s="115"/>
      <c r="AN356" s="115"/>
      <c r="AO356" s="115"/>
      <c r="AP356" s="115"/>
      <c r="AQ356" s="115"/>
      <c r="AR356" s="115"/>
      <c r="AS356" s="115"/>
      <c r="AT356" s="115"/>
      <c r="AU356" s="115"/>
      <c r="AV356" s="115"/>
      <c r="AW356" s="115"/>
      <c r="AX356" s="115"/>
      <c r="AY356" s="115"/>
      <c r="AZ356" s="115"/>
      <c r="BA356" s="115"/>
      <c r="BB356" s="115"/>
      <c r="BC356" s="115"/>
      <c r="BD356" s="115"/>
      <c r="BE356" s="115"/>
      <c r="BF356" s="115"/>
      <c r="BG356" s="115"/>
      <c r="BH356" s="115"/>
      <c r="BI356" s="115"/>
      <c r="BJ356" s="115"/>
      <c r="BK356" s="115"/>
      <c r="BL356" s="115"/>
      <c r="BM356" s="115"/>
      <c r="BN356" s="115"/>
      <c r="BO356" s="8"/>
      <c r="BP356" s="8"/>
      <c r="BQ356" s="8"/>
      <c r="BR356" s="8"/>
      <c r="BS356" s="8"/>
      <c r="BT356" s="8"/>
      <c r="BU356" s="8"/>
      <c r="BV356" s="8"/>
      <c r="BW356" s="8"/>
      <c r="BX356" s="8"/>
      <c r="BY356" s="8"/>
      <c r="BZ356" s="8"/>
      <c r="CA356" s="8"/>
      <c r="CB356" s="8"/>
      <c r="CC356" s="8"/>
      <c r="CD356" s="100"/>
      <c r="CE356" s="8" t="str">
        <f t="shared" si="48"/>
        <v>DNC</v>
      </c>
      <c r="CF356" s="8" t="str">
        <f t="shared" si="51"/>
        <v>DNC</v>
      </c>
      <c r="CG356" s="8" t="str">
        <f t="shared" si="52"/>
        <v>DNC</v>
      </c>
      <c r="CH356" s="8" t="str">
        <f t="shared" si="53"/>
        <v>DNC</v>
      </c>
      <c r="CI356" s="8">
        <v>1</v>
      </c>
      <c r="CJ356" s="8"/>
      <c r="CK356" s="8" t="s">
        <v>45</v>
      </c>
      <c r="CL356" s="8"/>
      <c r="CM356" s="8"/>
      <c r="CN356" s="8"/>
      <c r="CO356" s="8"/>
      <c r="CP356" s="8"/>
      <c r="CQ356" s="8"/>
      <c r="CR356" s="8"/>
      <c r="CS356" s="8"/>
      <c r="CT356" s="8"/>
      <c r="CU356" s="100"/>
      <c r="CV356" s="8"/>
      <c r="CY356" s="100"/>
      <c r="CZ356" s="8" t="str">
        <f t="shared" si="54"/>
        <v>DNC</v>
      </c>
      <c r="DA356" s="8" t="str">
        <f t="shared" si="55"/>
        <v>DNC</v>
      </c>
      <c r="DB356" s="8" t="str">
        <f t="shared" si="56"/>
        <v>DNC</v>
      </c>
      <c r="DC356" s="8" t="str">
        <f t="shared" si="57"/>
        <v>DNC</v>
      </c>
      <c r="DD356" s="8">
        <v>1</v>
      </c>
      <c r="DE356" s="8" t="s">
        <v>45</v>
      </c>
      <c r="DF356" s="8" t="s">
        <v>45</v>
      </c>
      <c r="DG356" s="8"/>
      <c r="DH356" s="8"/>
      <c r="DI356" s="8"/>
      <c r="DJ356" s="8"/>
      <c r="DK356" s="8"/>
      <c r="DL356" s="8"/>
      <c r="DM356" s="8"/>
      <c r="DN356" s="8"/>
      <c r="DO356" s="8"/>
      <c r="DP356" s="100"/>
      <c r="DQ356" s="8"/>
      <c r="DR356" s="8"/>
      <c r="DS356" s="8"/>
      <c r="DT356" s="8"/>
    </row>
    <row r="357" spans="1:124">
      <c r="A357" s="115"/>
      <c r="B357" s="89">
        <v>354</v>
      </c>
      <c r="C357" s="8"/>
      <c r="D357" s="8"/>
      <c r="E357" s="92" t="s">
        <v>5430</v>
      </c>
      <c r="F357" s="8" t="s">
        <v>5470</v>
      </c>
      <c r="G357" s="8"/>
      <c r="H357" s="8"/>
      <c r="I357" s="8"/>
      <c r="J357" s="8"/>
      <c r="K357" s="8"/>
      <c r="L357" s="8"/>
      <c r="M357" s="8"/>
      <c r="N357" s="8"/>
      <c r="O357" s="8"/>
      <c r="P357" s="8" t="s">
        <v>4843</v>
      </c>
      <c r="Q357" s="132" t="s">
        <v>5347</v>
      </c>
      <c r="R357" s="8"/>
      <c r="S357" s="8"/>
      <c r="T357" s="8"/>
      <c r="U357" s="8"/>
      <c r="V357" s="8"/>
      <c r="W357" s="8"/>
      <c r="X357" s="8"/>
      <c r="Y357" s="8"/>
      <c r="Z357" s="8"/>
      <c r="AA357" s="8"/>
      <c r="AB357" s="8"/>
      <c r="AC357" s="8" t="str">
        <f t="shared" si="49"/>
        <v>NO</v>
      </c>
      <c r="AD357" s="8" t="str">
        <f t="shared" si="50"/>
        <v>DNC,,,,,,,,,,,,,</v>
      </c>
      <c r="AE357" s="8"/>
      <c r="AF357" s="8"/>
      <c r="AG357" s="115"/>
      <c r="AH357" s="8" t="s">
        <v>4845</v>
      </c>
      <c r="AI357" s="8" t="s">
        <v>4845</v>
      </c>
      <c r="AJ357" s="115"/>
      <c r="AK357" s="115"/>
      <c r="AL357" s="115"/>
      <c r="AM357" s="115"/>
      <c r="AN357" s="115"/>
      <c r="AO357" s="115"/>
      <c r="AP357" s="115"/>
      <c r="AQ357" s="115"/>
      <c r="AR357" s="115"/>
      <c r="AS357" s="115"/>
      <c r="AT357" s="115"/>
      <c r="AU357" s="115"/>
      <c r="AV357" s="115"/>
      <c r="AW357" s="115"/>
      <c r="AX357" s="115"/>
      <c r="AY357" s="115"/>
      <c r="AZ357" s="115"/>
      <c r="BA357" s="115"/>
      <c r="BB357" s="115"/>
      <c r="BC357" s="115"/>
      <c r="BD357" s="115"/>
      <c r="BE357" s="115"/>
      <c r="BF357" s="115"/>
      <c r="BG357" s="115"/>
      <c r="BH357" s="115"/>
      <c r="BI357" s="115"/>
      <c r="BJ357" s="115"/>
      <c r="BK357" s="115"/>
      <c r="BL357" s="115"/>
      <c r="BM357" s="115"/>
      <c r="BN357" s="115"/>
      <c r="BO357" s="8"/>
      <c r="BP357" s="8"/>
      <c r="BQ357" s="8"/>
      <c r="BR357" s="8"/>
      <c r="BS357" s="8"/>
      <c r="BT357" s="8"/>
      <c r="BU357" s="8"/>
      <c r="BV357" s="8"/>
      <c r="BW357" s="8"/>
      <c r="BX357" s="8"/>
      <c r="BY357" s="8"/>
      <c r="BZ357" s="8"/>
      <c r="CA357" s="8"/>
      <c r="CB357" s="8"/>
      <c r="CC357" s="8"/>
      <c r="CD357" s="100"/>
      <c r="CE357" s="8" t="str">
        <f t="shared" si="48"/>
        <v>DNC</v>
      </c>
      <c r="CF357" s="8" t="str">
        <f t="shared" si="51"/>
        <v>DNC</v>
      </c>
      <c r="CG357" s="8" t="str">
        <f t="shared" si="52"/>
        <v>DNC</v>
      </c>
      <c r="CH357" s="8" t="str">
        <f t="shared" si="53"/>
        <v>DNC</v>
      </c>
      <c r="CI357" s="8">
        <v>1</v>
      </c>
      <c r="CK357" s="8" t="s">
        <v>45</v>
      </c>
      <c r="CL357" s="8"/>
      <c r="CM357" s="8"/>
      <c r="CN357" s="8"/>
      <c r="CO357" s="8"/>
      <c r="CP357" s="8"/>
      <c r="CQ357" s="8"/>
      <c r="CR357" s="8"/>
      <c r="CS357" s="8"/>
      <c r="CT357" s="8"/>
      <c r="CU357" s="100"/>
      <c r="CV357" s="8"/>
      <c r="CY357" s="100"/>
      <c r="CZ357" s="8" t="str">
        <f t="shared" si="54"/>
        <v>DNC</v>
      </c>
      <c r="DA357" s="8" t="str">
        <f t="shared" si="55"/>
        <v>DNC</v>
      </c>
      <c r="DB357" s="8" t="str">
        <f t="shared" si="56"/>
        <v>DNC</v>
      </c>
      <c r="DC357" s="8" t="str">
        <f t="shared" si="57"/>
        <v>DNC</v>
      </c>
      <c r="DD357" s="8">
        <v>1</v>
      </c>
      <c r="DE357" s="8" t="s">
        <v>45</v>
      </c>
      <c r="DF357" s="8" t="s">
        <v>45</v>
      </c>
      <c r="DG357" s="8"/>
      <c r="DH357" s="8"/>
      <c r="DI357" s="8"/>
      <c r="DJ357" s="8"/>
      <c r="DK357" s="8"/>
      <c r="DL357" s="8"/>
      <c r="DM357" s="8"/>
      <c r="DN357" s="8"/>
      <c r="DO357" s="8"/>
      <c r="DP357" s="100"/>
      <c r="DQ357" s="8"/>
      <c r="DR357" s="8"/>
      <c r="DS357" s="8"/>
      <c r="DT357" s="8"/>
    </row>
    <row r="358" spans="1:124">
      <c r="A358" s="115"/>
      <c r="B358" s="89">
        <v>355</v>
      </c>
      <c r="C358" s="8"/>
      <c r="D358" s="8"/>
      <c r="E358" s="8" t="s">
        <v>5471</v>
      </c>
      <c r="F358" s="8" t="s">
        <v>5078</v>
      </c>
      <c r="G358" s="8"/>
      <c r="H358" s="8"/>
      <c r="I358" s="8"/>
      <c r="J358" s="8"/>
      <c r="K358" s="8"/>
      <c r="L358" s="8"/>
      <c r="M358" s="8"/>
      <c r="N358" s="8"/>
      <c r="O358" s="8"/>
      <c r="P358" s="8" t="s">
        <v>4843</v>
      </c>
      <c r="Q358" s="132" t="s">
        <v>5347</v>
      </c>
      <c r="R358" s="8"/>
      <c r="S358" s="8"/>
      <c r="T358" s="8"/>
      <c r="U358" s="8"/>
      <c r="V358" s="8"/>
      <c r="W358" s="8"/>
      <c r="X358" s="8"/>
      <c r="Y358" s="8"/>
      <c r="Z358" s="8"/>
      <c r="AA358" s="8"/>
      <c r="AB358" s="8"/>
      <c r="AC358" s="8" t="str">
        <f t="shared" si="49"/>
        <v>NO</v>
      </c>
      <c r="AD358" s="8" t="str">
        <f t="shared" si="50"/>
        <v>DNC,,,,,,,,,,,,,</v>
      </c>
      <c r="AE358" s="8"/>
      <c r="AF358" s="8"/>
      <c r="AG358" s="115"/>
      <c r="AH358" s="8" t="s">
        <v>4845</v>
      </c>
      <c r="AI358" s="8" t="s">
        <v>4845</v>
      </c>
      <c r="AJ358" s="115"/>
      <c r="AK358" s="115"/>
      <c r="AL358" s="115"/>
      <c r="AM358" s="115"/>
      <c r="AN358" s="115"/>
      <c r="AO358" s="115"/>
      <c r="AP358" s="115"/>
      <c r="AQ358" s="115"/>
      <c r="AR358" s="115"/>
      <c r="AS358" s="115"/>
      <c r="AT358" s="115"/>
      <c r="AU358" s="115"/>
      <c r="AV358" s="115"/>
      <c r="AW358" s="115"/>
      <c r="AX358" s="115"/>
      <c r="AY358" s="115"/>
      <c r="AZ358" s="115"/>
      <c r="BA358" s="115"/>
      <c r="BB358" s="115"/>
      <c r="BC358" s="115"/>
      <c r="BD358" s="115"/>
      <c r="BE358" s="115"/>
      <c r="BF358" s="115"/>
      <c r="BG358" s="115"/>
      <c r="BH358" s="115"/>
      <c r="BI358" s="115"/>
      <c r="BJ358" s="115"/>
      <c r="BK358" s="115"/>
      <c r="BL358" s="115"/>
      <c r="BM358" s="115"/>
      <c r="BN358" s="115"/>
      <c r="BO358" s="8"/>
      <c r="BP358" s="8"/>
      <c r="BQ358" s="8"/>
      <c r="BR358" s="8"/>
      <c r="BS358" s="8"/>
      <c r="BT358" s="8"/>
      <c r="BU358" s="8"/>
      <c r="BV358" s="8"/>
      <c r="BW358" s="8"/>
      <c r="BX358" s="8"/>
      <c r="BY358" s="8"/>
      <c r="BZ358" s="8"/>
      <c r="CA358" s="8"/>
      <c r="CB358" s="8"/>
      <c r="CC358" s="8"/>
      <c r="CD358" s="100"/>
      <c r="CE358" s="8" t="str">
        <f t="shared" si="48"/>
        <v>DNC</v>
      </c>
      <c r="CF358" s="8" t="str">
        <f t="shared" si="51"/>
        <v>DNC</v>
      </c>
      <c r="CG358" s="8" t="str">
        <f t="shared" si="52"/>
        <v>DNC</v>
      </c>
      <c r="CH358" s="8" t="str">
        <f t="shared" si="53"/>
        <v>DNC</v>
      </c>
      <c r="CI358" s="8">
        <v>1</v>
      </c>
      <c r="CK358" s="8" t="s">
        <v>45</v>
      </c>
      <c r="CL358" s="8"/>
      <c r="CM358" s="8"/>
      <c r="CN358" s="8"/>
      <c r="CO358" s="8"/>
      <c r="CP358" s="8"/>
      <c r="CQ358" s="8"/>
      <c r="CR358" s="8"/>
      <c r="CS358" s="8"/>
      <c r="CT358" s="8"/>
      <c r="CU358" s="100"/>
      <c r="CV358" s="8"/>
      <c r="CY358" s="100"/>
      <c r="CZ358" s="8" t="str">
        <f t="shared" si="54"/>
        <v>DNC</v>
      </c>
      <c r="DA358" s="8" t="str">
        <f t="shared" si="55"/>
        <v>DNC</v>
      </c>
      <c r="DB358" s="8" t="str">
        <f t="shared" si="56"/>
        <v>DNC</v>
      </c>
      <c r="DC358" s="8" t="str">
        <f t="shared" si="57"/>
        <v>DNC</v>
      </c>
      <c r="DD358" s="8">
        <v>1</v>
      </c>
      <c r="DE358" s="8" t="s">
        <v>45</v>
      </c>
      <c r="DF358" s="8" t="s">
        <v>45</v>
      </c>
      <c r="DG358" s="8"/>
      <c r="DH358" s="8"/>
      <c r="DI358" s="8"/>
      <c r="DJ358" s="8"/>
      <c r="DK358" s="8"/>
      <c r="DL358" s="8"/>
      <c r="DM358" s="8"/>
      <c r="DN358" s="8"/>
      <c r="DO358" s="8"/>
      <c r="DP358" s="100"/>
      <c r="DQ358" s="8"/>
      <c r="DR358" s="8"/>
      <c r="DS358" s="8"/>
      <c r="DT358" s="8"/>
    </row>
    <row r="359" spans="1:124">
      <c r="A359" s="115"/>
      <c r="B359" s="89">
        <v>356</v>
      </c>
      <c r="C359" s="8"/>
      <c r="D359" s="8"/>
      <c r="E359" s="8" t="s">
        <v>5472</v>
      </c>
      <c r="F359" s="8" t="s">
        <v>5267</v>
      </c>
      <c r="G359" s="8"/>
      <c r="H359" s="8"/>
      <c r="I359" s="8"/>
      <c r="J359" s="8"/>
      <c r="K359" s="8"/>
      <c r="L359" s="8"/>
      <c r="M359" s="8"/>
      <c r="N359" s="8"/>
      <c r="O359" s="8"/>
      <c r="P359" s="8" t="s">
        <v>4843</v>
      </c>
      <c r="Q359" s="132" t="s">
        <v>5347</v>
      </c>
      <c r="R359" s="8"/>
      <c r="S359" s="8"/>
      <c r="T359" s="8"/>
      <c r="U359" s="8"/>
      <c r="V359" s="8"/>
      <c r="W359" s="8"/>
      <c r="X359" s="8"/>
      <c r="Y359" s="8"/>
      <c r="Z359" s="8"/>
      <c r="AA359" s="8"/>
      <c r="AB359" s="8"/>
      <c r="AC359" s="8" t="str">
        <f t="shared" si="49"/>
        <v>NO</v>
      </c>
      <c r="AD359" s="8" t="str">
        <f t="shared" si="50"/>
        <v>DNC,,,,,,,,,,,,,</v>
      </c>
      <c r="AE359" s="8"/>
      <c r="AF359" s="8"/>
      <c r="AG359" s="115"/>
      <c r="AH359" s="8" t="s">
        <v>4845</v>
      </c>
      <c r="AI359" s="8" t="s">
        <v>4845</v>
      </c>
      <c r="AJ359" s="115"/>
      <c r="AK359" s="115"/>
      <c r="AL359" s="115"/>
      <c r="AM359" s="115"/>
      <c r="AN359" s="115"/>
      <c r="AO359" s="115"/>
      <c r="AP359" s="115"/>
      <c r="AQ359" s="115"/>
      <c r="AR359" s="115"/>
      <c r="AS359" s="115"/>
      <c r="AT359" s="115"/>
      <c r="AU359" s="115"/>
      <c r="AV359" s="115"/>
      <c r="AW359" s="115"/>
      <c r="AX359" s="115"/>
      <c r="AY359" s="115"/>
      <c r="AZ359" s="115"/>
      <c r="BA359" s="115"/>
      <c r="BB359" s="115"/>
      <c r="BC359" s="115"/>
      <c r="BD359" s="115"/>
      <c r="BE359" s="115"/>
      <c r="BF359" s="115"/>
      <c r="BG359" s="115"/>
      <c r="BH359" s="115"/>
      <c r="BI359" s="115"/>
      <c r="BJ359" s="115"/>
      <c r="BK359" s="115"/>
      <c r="BL359" s="115"/>
      <c r="BM359" s="115"/>
      <c r="BN359" s="115"/>
      <c r="BO359" s="8"/>
      <c r="BP359" s="8"/>
      <c r="BQ359" s="8"/>
      <c r="BR359" s="8"/>
      <c r="BS359" s="8"/>
      <c r="BT359" s="8"/>
      <c r="BU359" s="8"/>
      <c r="BV359" s="8"/>
      <c r="BW359" s="8"/>
      <c r="BX359" s="8"/>
      <c r="BY359" s="8"/>
      <c r="BZ359" s="8"/>
      <c r="CA359" s="8"/>
      <c r="CB359" s="8"/>
      <c r="CC359" s="8"/>
      <c r="CD359" s="100"/>
      <c r="CE359" s="8" t="str">
        <f t="shared" si="48"/>
        <v>DNC</v>
      </c>
      <c r="CF359" s="8" t="str">
        <f t="shared" si="51"/>
        <v>DNC</v>
      </c>
      <c r="CG359" s="8" t="str">
        <f t="shared" si="52"/>
        <v>DNC</v>
      </c>
      <c r="CH359" s="8" t="str">
        <f t="shared" si="53"/>
        <v>DNC</v>
      </c>
      <c r="CI359" s="8">
        <v>1</v>
      </c>
      <c r="CK359" s="8" t="s">
        <v>45</v>
      </c>
      <c r="CL359" s="8"/>
      <c r="CM359" s="8"/>
      <c r="CN359" s="8"/>
      <c r="CO359" s="8"/>
      <c r="CP359" s="8"/>
      <c r="CQ359" s="8"/>
      <c r="CR359" s="8"/>
      <c r="CS359" s="8"/>
      <c r="CT359" s="8"/>
      <c r="CU359" s="100"/>
      <c r="CV359" s="8"/>
      <c r="CY359" s="100"/>
      <c r="CZ359" s="8" t="str">
        <f t="shared" si="54"/>
        <v>DNC</v>
      </c>
      <c r="DA359" s="8" t="str">
        <f t="shared" si="55"/>
        <v>DNC</v>
      </c>
      <c r="DB359" s="8" t="str">
        <f t="shared" si="56"/>
        <v>DNC</v>
      </c>
      <c r="DC359" s="8" t="str">
        <f t="shared" si="57"/>
        <v>DNC</v>
      </c>
      <c r="DD359" s="8">
        <v>1</v>
      </c>
      <c r="DE359" s="8" t="s">
        <v>45</v>
      </c>
      <c r="DF359" s="8" t="s">
        <v>45</v>
      </c>
      <c r="DG359" s="8"/>
      <c r="DH359" s="8"/>
      <c r="DI359" s="8"/>
      <c r="DJ359" s="8"/>
      <c r="DK359" s="8"/>
      <c r="DL359" s="8"/>
      <c r="DM359" s="8"/>
      <c r="DN359" s="8"/>
      <c r="DO359" s="8"/>
      <c r="DP359" s="100"/>
      <c r="DQ359" s="8"/>
      <c r="DR359" s="8"/>
      <c r="DS359" s="8"/>
      <c r="DT359" s="8"/>
    </row>
    <row r="360" spans="1:124">
      <c r="A360" s="115"/>
      <c r="B360" s="89">
        <v>357</v>
      </c>
      <c r="C360" s="8"/>
      <c r="D360" s="8"/>
      <c r="E360" s="8" t="s">
        <v>5473</v>
      </c>
      <c r="F360" s="8" t="s">
        <v>5205</v>
      </c>
      <c r="G360" s="8"/>
      <c r="H360" s="8"/>
      <c r="I360" s="8"/>
      <c r="J360" s="8"/>
      <c r="K360" s="8"/>
      <c r="L360" s="8"/>
      <c r="M360" s="8"/>
      <c r="N360" s="8"/>
      <c r="O360" s="8"/>
      <c r="P360" s="8" t="s">
        <v>4843</v>
      </c>
      <c r="Q360" s="132" t="s">
        <v>5347</v>
      </c>
      <c r="R360" s="8"/>
      <c r="S360" s="8"/>
      <c r="T360" s="8"/>
      <c r="U360" s="8"/>
      <c r="V360" s="8"/>
      <c r="W360" s="8"/>
      <c r="X360" s="8"/>
      <c r="Y360" s="8"/>
      <c r="Z360" s="8"/>
      <c r="AA360" s="8"/>
      <c r="AB360" s="8"/>
      <c r="AC360" s="8" t="str">
        <f t="shared" si="49"/>
        <v>NO</v>
      </c>
      <c r="AD360" s="8" t="str">
        <f t="shared" si="50"/>
        <v>DNC,,,,,,,,,,,,,</v>
      </c>
      <c r="AE360" s="8"/>
      <c r="AF360" s="8"/>
      <c r="AG360" s="115"/>
      <c r="AH360" s="8" t="s">
        <v>4845</v>
      </c>
      <c r="AI360" s="8" t="s">
        <v>4845</v>
      </c>
      <c r="AJ360" s="115"/>
      <c r="AK360" s="115"/>
      <c r="AL360" s="115"/>
      <c r="AM360" s="115"/>
      <c r="AN360" s="115"/>
      <c r="AO360" s="115"/>
      <c r="AP360" s="115"/>
      <c r="AQ360" s="115"/>
      <c r="AR360" s="115"/>
      <c r="AS360" s="115"/>
      <c r="AT360" s="115"/>
      <c r="AU360" s="115"/>
      <c r="AV360" s="115"/>
      <c r="AW360" s="115"/>
      <c r="AX360" s="115"/>
      <c r="AY360" s="115"/>
      <c r="AZ360" s="115"/>
      <c r="BA360" s="115"/>
      <c r="BB360" s="115"/>
      <c r="BC360" s="115"/>
      <c r="BD360" s="115"/>
      <c r="BE360" s="115"/>
      <c r="BF360" s="115"/>
      <c r="BG360" s="115"/>
      <c r="BH360" s="115"/>
      <c r="BI360" s="115"/>
      <c r="BJ360" s="115"/>
      <c r="BK360" s="115"/>
      <c r="BL360" s="115"/>
      <c r="BM360" s="115"/>
      <c r="BN360" s="115"/>
      <c r="BO360" s="8"/>
      <c r="BP360" s="8"/>
      <c r="BQ360" s="8"/>
      <c r="BR360" s="8"/>
      <c r="BS360" s="8"/>
      <c r="BT360" s="8"/>
      <c r="BU360" s="8"/>
      <c r="BV360" s="8"/>
      <c r="BW360" s="8"/>
      <c r="BX360" s="8"/>
      <c r="BY360" s="8"/>
      <c r="BZ360" s="8"/>
      <c r="CA360" s="8"/>
      <c r="CB360" s="8"/>
      <c r="CC360" s="8"/>
      <c r="CD360" s="100"/>
      <c r="CE360" s="8" t="str">
        <f t="shared" si="48"/>
        <v>DNC</v>
      </c>
      <c r="CF360" s="8" t="str">
        <f t="shared" si="51"/>
        <v>DNC</v>
      </c>
      <c r="CG360" s="8" t="str">
        <f t="shared" si="52"/>
        <v>DNC</v>
      </c>
      <c r="CH360" s="8" t="str">
        <f t="shared" si="53"/>
        <v>DNC</v>
      </c>
      <c r="CI360" s="8">
        <v>1</v>
      </c>
      <c r="CK360" s="8" t="s">
        <v>45</v>
      </c>
      <c r="CL360" s="8"/>
      <c r="CM360" s="8"/>
      <c r="CN360" s="8"/>
      <c r="CO360" s="8"/>
      <c r="CP360" s="8"/>
      <c r="CQ360" s="8"/>
      <c r="CR360" s="8"/>
      <c r="CS360" s="8"/>
      <c r="CT360" s="8"/>
      <c r="CU360" s="100"/>
      <c r="CV360" s="8"/>
      <c r="CY360" s="100"/>
      <c r="CZ360" s="8" t="str">
        <f t="shared" si="54"/>
        <v>DNC</v>
      </c>
      <c r="DA360" s="8" t="str">
        <f t="shared" si="55"/>
        <v>DNC</v>
      </c>
      <c r="DB360" s="8" t="str">
        <f t="shared" si="56"/>
        <v>DNC</v>
      </c>
      <c r="DC360" s="8" t="str">
        <f t="shared" si="57"/>
        <v>DNC</v>
      </c>
      <c r="DD360" s="8">
        <v>1</v>
      </c>
      <c r="DE360" s="8" t="s">
        <v>45</v>
      </c>
      <c r="DF360" s="8" t="s">
        <v>45</v>
      </c>
      <c r="DG360" s="8"/>
      <c r="DH360" s="8"/>
      <c r="DI360" s="8"/>
      <c r="DJ360" s="8"/>
      <c r="DK360" s="8"/>
      <c r="DL360" s="8"/>
      <c r="DM360" s="8"/>
      <c r="DN360" s="8"/>
      <c r="DO360" s="8"/>
      <c r="DP360" s="100"/>
      <c r="DQ360" s="8"/>
      <c r="DR360" s="8"/>
      <c r="DS360" s="8"/>
      <c r="DT360" s="8"/>
    </row>
    <row r="361" spans="1:124">
      <c r="A361" s="115"/>
      <c r="B361" s="89">
        <v>358</v>
      </c>
      <c r="C361" s="8"/>
      <c r="D361" s="8"/>
      <c r="E361" s="8" t="s">
        <v>5474</v>
      </c>
      <c r="F361" s="8" t="s">
        <v>5475</v>
      </c>
      <c r="G361" s="8"/>
      <c r="H361" s="8"/>
      <c r="I361" s="8"/>
      <c r="J361" s="8"/>
      <c r="K361" s="8"/>
      <c r="L361" s="8"/>
      <c r="M361" s="8"/>
      <c r="N361" s="8"/>
      <c r="O361" s="8"/>
      <c r="P361" s="8" t="s">
        <v>4843</v>
      </c>
      <c r="Q361" s="132" t="s">
        <v>5347</v>
      </c>
      <c r="R361" s="8"/>
      <c r="S361" s="8"/>
      <c r="T361" s="8"/>
      <c r="U361" s="8"/>
      <c r="V361" s="8"/>
      <c r="W361" s="8"/>
      <c r="X361" s="8"/>
      <c r="Y361" s="8"/>
      <c r="Z361" s="8"/>
      <c r="AA361" s="8"/>
      <c r="AB361" s="8"/>
      <c r="AC361" s="8" t="str">
        <f t="shared" si="49"/>
        <v>NO</v>
      </c>
      <c r="AD361" s="8" t="str">
        <f t="shared" si="50"/>
        <v>DNC,,,,,,,,,,,,,</v>
      </c>
      <c r="AE361" s="8"/>
      <c r="AF361" s="8"/>
      <c r="AG361" s="115"/>
      <c r="AH361" s="8" t="s">
        <v>4845</v>
      </c>
      <c r="AI361" s="8" t="s">
        <v>4845</v>
      </c>
      <c r="AJ361" s="115"/>
      <c r="AK361" s="115"/>
      <c r="AL361" s="115"/>
      <c r="AM361" s="115"/>
      <c r="AN361" s="115"/>
      <c r="AO361" s="115"/>
      <c r="AP361" s="115"/>
      <c r="AQ361" s="115"/>
      <c r="AR361" s="115"/>
      <c r="AS361" s="115"/>
      <c r="AT361" s="115"/>
      <c r="AU361" s="115"/>
      <c r="AV361" s="115"/>
      <c r="AW361" s="115"/>
      <c r="AX361" s="115"/>
      <c r="AY361" s="115"/>
      <c r="AZ361" s="115"/>
      <c r="BA361" s="115"/>
      <c r="BB361" s="115"/>
      <c r="BC361" s="115"/>
      <c r="BD361" s="115"/>
      <c r="BE361" s="115"/>
      <c r="BF361" s="115"/>
      <c r="BG361" s="115"/>
      <c r="BH361" s="115"/>
      <c r="BI361" s="115"/>
      <c r="BJ361" s="115"/>
      <c r="BK361" s="115"/>
      <c r="BL361" s="115"/>
      <c r="BM361" s="115"/>
      <c r="BN361" s="115"/>
      <c r="BO361" s="8"/>
      <c r="BP361" s="8"/>
      <c r="BQ361" s="8"/>
      <c r="BR361" s="8"/>
      <c r="BS361" s="8"/>
      <c r="BT361" s="8"/>
      <c r="BU361" s="8"/>
      <c r="BV361" s="8"/>
      <c r="BW361" s="8"/>
      <c r="BX361" s="8"/>
      <c r="BY361" s="8"/>
      <c r="BZ361" s="8"/>
      <c r="CA361" s="8"/>
      <c r="CB361" s="8"/>
      <c r="CC361" s="8"/>
      <c r="CD361" s="100"/>
      <c r="CE361" s="8" t="str">
        <f t="shared" si="48"/>
        <v>DNC</v>
      </c>
      <c r="CF361" s="8" t="str">
        <f t="shared" si="51"/>
        <v>DNC</v>
      </c>
      <c r="CG361" s="8" t="str">
        <f t="shared" si="52"/>
        <v>DNC</v>
      </c>
      <c r="CH361" s="8" t="str">
        <f t="shared" si="53"/>
        <v>DNC</v>
      </c>
      <c r="CI361" s="8">
        <v>1</v>
      </c>
      <c r="CK361" s="8" t="s">
        <v>45</v>
      </c>
      <c r="CL361" s="8"/>
      <c r="CM361" s="8"/>
      <c r="CN361" s="8"/>
      <c r="CO361" s="8"/>
      <c r="CP361" s="8"/>
      <c r="CQ361" s="8"/>
      <c r="CR361" s="8"/>
      <c r="CS361" s="8"/>
      <c r="CT361" s="8"/>
      <c r="CU361" s="100"/>
      <c r="CV361" s="8"/>
      <c r="CY361" s="100"/>
      <c r="CZ361" s="8" t="str">
        <f t="shared" si="54"/>
        <v>DNC</v>
      </c>
      <c r="DA361" s="8" t="str">
        <f t="shared" si="55"/>
        <v>DNC</v>
      </c>
      <c r="DB361" s="8" t="str">
        <f t="shared" si="56"/>
        <v>DNC</v>
      </c>
      <c r="DC361" s="8" t="str">
        <f t="shared" si="57"/>
        <v>DNC</v>
      </c>
      <c r="DD361" s="8">
        <v>1</v>
      </c>
      <c r="DE361" s="8" t="s">
        <v>45</v>
      </c>
      <c r="DF361" s="8" t="s">
        <v>45</v>
      </c>
      <c r="DG361" s="8"/>
      <c r="DH361" s="8"/>
      <c r="DI361" s="8"/>
      <c r="DJ361" s="8"/>
      <c r="DK361" s="8"/>
      <c r="DL361" s="8"/>
      <c r="DM361" s="8"/>
      <c r="DN361" s="8"/>
      <c r="DO361" s="8"/>
      <c r="DP361" s="100"/>
      <c r="DQ361" s="8"/>
      <c r="DR361" s="8"/>
      <c r="DS361" s="8"/>
      <c r="DT361" s="8"/>
    </row>
    <row r="362" spans="1:124">
      <c r="A362" s="115"/>
      <c r="B362" s="89">
        <v>359</v>
      </c>
      <c r="C362" s="8"/>
      <c r="D362" s="8"/>
      <c r="E362" s="8" t="s">
        <v>5476</v>
      </c>
      <c r="F362" s="8" t="s">
        <v>2959</v>
      </c>
      <c r="G362" s="8"/>
      <c r="H362" s="8"/>
      <c r="I362" s="8"/>
      <c r="J362" s="8"/>
      <c r="K362" s="8"/>
      <c r="L362" s="8"/>
      <c r="M362" s="8"/>
      <c r="N362" s="8"/>
      <c r="O362" s="8"/>
      <c r="P362" s="8" t="s">
        <v>4843</v>
      </c>
      <c r="Q362" s="132" t="s">
        <v>5347</v>
      </c>
      <c r="R362" s="8"/>
      <c r="S362" s="8"/>
      <c r="T362" s="8"/>
      <c r="U362" s="8"/>
      <c r="V362" s="8"/>
      <c r="W362" s="8"/>
      <c r="X362" s="8"/>
      <c r="Y362" s="8"/>
      <c r="Z362" s="8"/>
      <c r="AA362" s="8"/>
      <c r="AB362" s="8"/>
      <c r="AC362" s="8" t="str">
        <f t="shared" si="49"/>
        <v>NO</v>
      </c>
      <c r="AD362" s="8" t="str">
        <f t="shared" si="50"/>
        <v>DNC,,,,,,,,,,,,,</v>
      </c>
      <c r="AE362" s="8"/>
      <c r="AF362" s="8"/>
      <c r="AG362" s="115"/>
      <c r="AH362" s="8" t="s">
        <v>4845</v>
      </c>
      <c r="AI362" s="8" t="s">
        <v>4845</v>
      </c>
      <c r="AJ362" s="115"/>
      <c r="AK362" s="115"/>
      <c r="AL362" s="115"/>
      <c r="AM362" s="115"/>
      <c r="AN362" s="115"/>
      <c r="AO362" s="115"/>
      <c r="AP362" s="115"/>
      <c r="AQ362" s="115"/>
      <c r="AR362" s="115"/>
      <c r="AS362" s="115"/>
      <c r="AT362" s="115"/>
      <c r="AU362" s="115"/>
      <c r="AV362" s="115"/>
      <c r="AW362" s="115"/>
      <c r="AX362" s="115"/>
      <c r="AY362" s="115"/>
      <c r="AZ362" s="115"/>
      <c r="BA362" s="115"/>
      <c r="BB362" s="115"/>
      <c r="BC362" s="115"/>
      <c r="BD362" s="115"/>
      <c r="BE362" s="115"/>
      <c r="BF362" s="115"/>
      <c r="BG362" s="115"/>
      <c r="BH362" s="115"/>
      <c r="BI362" s="115"/>
      <c r="BJ362" s="115"/>
      <c r="BK362" s="115"/>
      <c r="BL362" s="115"/>
      <c r="BM362" s="115"/>
      <c r="BN362" s="115"/>
      <c r="BO362" s="8"/>
      <c r="BP362" s="8"/>
      <c r="BQ362" s="8"/>
      <c r="BR362" s="8"/>
      <c r="BS362" s="8"/>
      <c r="BT362" s="8"/>
      <c r="BU362" s="8"/>
      <c r="BV362" s="8"/>
      <c r="BW362" s="8"/>
      <c r="BX362" s="8"/>
      <c r="BY362" s="8"/>
      <c r="BZ362" s="8"/>
      <c r="CA362" s="8"/>
      <c r="CB362" s="8"/>
      <c r="CC362" s="8"/>
      <c r="CD362" s="100"/>
      <c r="CE362" s="8" t="str">
        <f t="shared" si="48"/>
        <v>DNC</v>
      </c>
      <c r="CF362" s="8" t="str">
        <f t="shared" si="51"/>
        <v>DNC</v>
      </c>
      <c r="CG362" s="8" t="str">
        <f t="shared" si="52"/>
        <v>DNC</v>
      </c>
      <c r="CH362" s="8" t="str">
        <f t="shared" si="53"/>
        <v>DNC</v>
      </c>
      <c r="CI362" s="8">
        <v>1</v>
      </c>
      <c r="CK362" s="8" t="s">
        <v>45</v>
      </c>
      <c r="CL362" s="8"/>
      <c r="CM362" s="8"/>
      <c r="CN362" s="8"/>
      <c r="CO362" s="8"/>
      <c r="CP362" s="8"/>
      <c r="CQ362" s="8"/>
      <c r="CR362" s="8"/>
      <c r="CS362" s="8"/>
      <c r="CT362" s="8"/>
      <c r="CU362" s="100"/>
      <c r="CV362" s="8"/>
      <c r="CY362" s="100"/>
      <c r="CZ362" s="8" t="str">
        <f t="shared" si="54"/>
        <v>DNC</v>
      </c>
      <c r="DA362" s="8" t="str">
        <f t="shared" si="55"/>
        <v>DNC</v>
      </c>
      <c r="DB362" s="8" t="str">
        <f t="shared" si="56"/>
        <v>DNC</v>
      </c>
      <c r="DC362" s="8" t="str">
        <f t="shared" si="57"/>
        <v>DNC</v>
      </c>
      <c r="DD362" s="8">
        <v>1</v>
      </c>
      <c r="DE362" s="8" t="s">
        <v>45</v>
      </c>
      <c r="DF362" s="8" t="s">
        <v>45</v>
      </c>
      <c r="DG362" s="8"/>
      <c r="DH362" s="8"/>
      <c r="DI362" s="8"/>
      <c r="DJ362" s="8"/>
      <c r="DK362" s="8"/>
      <c r="DL362" s="8"/>
      <c r="DM362" s="8"/>
      <c r="DN362" s="8"/>
      <c r="DO362" s="8"/>
      <c r="DP362" s="100"/>
      <c r="DQ362" s="8"/>
      <c r="DR362" s="8"/>
      <c r="DS362" s="8"/>
      <c r="DT362" s="8"/>
    </row>
    <row r="363" spans="1:124">
      <c r="A363" s="115"/>
      <c r="B363" s="89">
        <v>360</v>
      </c>
      <c r="C363" s="8"/>
      <c r="D363" s="8"/>
      <c r="E363" s="8" t="s">
        <v>5477</v>
      </c>
      <c r="F363" s="8" t="s">
        <v>5478</v>
      </c>
      <c r="G363" s="8"/>
      <c r="H363" s="8"/>
      <c r="I363" s="8"/>
      <c r="J363" s="8"/>
      <c r="K363" s="8"/>
      <c r="L363" s="8"/>
      <c r="M363" s="8"/>
      <c r="N363" s="8"/>
      <c r="O363" s="8"/>
      <c r="P363" s="8" t="s">
        <v>4843</v>
      </c>
      <c r="Q363" s="132" t="s">
        <v>5347</v>
      </c>
      <c r="R363" s="8"/>
      <c r="S363" s="8"/>
      <c r="T363" s="8"/>
      <c r="U363" s="8"/>
      <c r="V363" s="8"/>
      <c r="W363" s="8"/>
      <c r="X363" s="8"/>
      <c r="Y363" s="8"/>
      <c r="Z363" s="8"/>
      <c r="AA363" s="8"/>
      <c r="AB363" s="8"/>
      <c r="AC363" s="8" t="str">
        <f t="shared" si="49"/>
        <v>NO</v>
      </c>
      <c r="AD363" s="8" t="str">
        <f t="shared" si="50"/>
        <v>DNC,,,,,,,,,,,,,</v>
      </c>
      <c r="AE363" s="8"/>
      <c r="AF363" s="8"/>
      <c r="AG363" s="115"/>
      <c r="AH363" s="8" t="s">
        <v>4845</v>
      </c>
      <c r="AI363" s="8" t="s">
        <v>4845</v>
      </c>
      <c r="AJ363" s="115"/>
      <c r="AK363" s="115"/>
      <c r="AL363" s="115"/>
      <c r="AM363" s="115"/>
      <c r="AN363" s="115"/>
      <c r="AO363" s="115"/>
      <c r="AP363" s="115"/>
      <c r="AQ363" s="115"/>
      <c r="AR363" s="115"/>
      <c r="AS363" s="115"/>
      <c r="AT363" s="115"/>
      <c r="AU363" s="115"/>
      <c r="AV363" s="115"/>
      <c r="AW363" s="115"/>
      <c r="AX363" s="115"/>
      <c r="AY363" s="115"/>
      <c r="AZ363" s="115"/>
      <c r="BA363" s="115"/>
      <c r="BB363" s="115"/>
      <c r="BC363" s="115"/>
      <c r="BD363" s="115"/>
      <c r="BE363" s="115"/>
      <c r="BF363" s="115"/>
      <c r="BG363" s="115"/>
      <c r="BH363" s="115"/>
      <c r="BI363" s="115"/>
      <c r="BJ363" s="115"/>
      <c r="BK363" s="115"/>
      <c r="BL363" s="115"/>
      <c r="BM363" s="115"/>
      <c r="BN363" s="115"/>
      <c r="BO363" s="8"/>
      <c r="BP363" s="8"/>
      <c r="BQ363" s="8"/>
      <c r="BR363" s="8"/>
      <c r="BS363" s="8"/>
      <c r="BT363" s="8"/>
      <c r="BU363" s="8"/>
      <c r="BV363" s="8"/>
      <c r="BW363" s="8"/>
      <c r="BX363" s="8"/>
      <c r="BY363" s="8"/>
      <c r="BZ363" s="8"/>
      <c r="CA363" s="8"/>
      <c r="CB363" s="8"/>
      <c r="CC363" s="8"/>
      <c r="CD363" s="100"/>
      <c r="CE363" s="8" t="str">
        <f t="shared" si="48"/>
        <v>DNC</v>
      </c>
      <c r="CF363" s="8" t="str">
        <f t="shared" si="51"/>
        <v>DNC</v>
      </c>
      <c r="CG363" s="8" t="str">
        <f t="shared" si="52"/>
        <v>DNC</v>
      </c>
      <c r="CH363" s="8" t="str">
        <f t="shared" si="53"/>
        <v>DNC</v>
      </c>
      <c r="CI363" s="8">
        <v>1</v>
      </c>
      <c r="CJ363" s="8" t="s">
        <v>45</v>
      </c>
      <c r="CK363" s="8" t="s">
        <v>45</v>
      </c>
      <c r="CL363" s="8"/>
      <c r="CM363" s="8"/>
      <c r="CN363" s="8"/>
      <c r="CO363" s="8"/>
      <c r="CP363" s="8"/>
      <c r="CQ363" s="8"/>
      <c r="CR363" s="8"/>
      <c r="CS363" s="8"/>
      <c r="CT363" s="8"/>
      <c r="CU363" s="100"/>
      <c r="CV363" s="8"/>
      <c r="CY363" s="100"/>
      <c r="CZ363" s="8" t="str">
        <f t="shared" si="54"/>
        <v>DNC</v>
      </c>
      <c r="DA363" s="8" t="str">
        <f t="shared" si="55"/>
        <v>DNC</v>
      </c>
      <c r="DB363" s="8" t="str">
        <f t="shared" si="56"/>
        <v>DNC</v>
      </c>
      <c r="DC363" s="8" t="str">
        <f t="shared" si="57"/>
        <v>DNC</v>
      </c>
      <c r="DD363" s="8">
        <v>1</v>
      </c>
      <c r="DE363" s="8" t="s">
        <v>45</v>
      </c>
      <c r="DF363" s="8" t="s">
        <v>45</v>
      </c>
      <c r="DG363" s="8"/>
      <c r="DH363" s="8"/>
      <c r="DI363" s="8"/>
      <c r="DJ363" s="8"/>
      <c r="DK363" s="8"/>
      <c r="DL363" s="8"/>
      <c r="DM363" s="8"/>
      <c r="DN363" s="8"/>
      <c r="DO363" s="8"/>
      <c r="DP363" s="100"/>
      <c r="DQ363" s="8"/>
      <c r="DR363" s="8"/>
      <c r="DS363" s="8"/>
      <c r="DT363" s="8"/>
    </row>
    <row r="364" spans="1:124" ht="12.75" customHeight="1">
      <c r="A364" s="8"/>
      <c r="B364" s="89">
        <v>361</v>
      </c>
      <c r="C364" s="8" t="s">
        <v>5479</v>
      </c>
      <c r="D364" s="8" t="s">
        <v>5002</v>
      </c>
      <c r="E364" s="8" t="s">
        <v>5479</v>
      </c>
      <c r="F364" s="8" t="s">
        <v>5157</v>
      </c>
      <c r="G364" s="123" t="s">
        <v>5480</v>
      </c>
      <c r="H364" s="8" t="s">
        <v>5032</v>
      </c>
      <c r="I364" s="8" t="s">
        <v>5479</v>
      </c>
      <c r="J364" s="8" t="s">
        <v>5028</v>
      </c>
      <c r="K364" s="8" t="s">
        <v>5479</v>
      </c>
      <c r="L364" s="8" t="s">
        <v>5002</v>
      </c>
      <c r="M364" s="123"/>
      <c r="N364" s="123" t="s">
        <v>5481</v>
      </c>
      <c r="O364" s="123" t="s">
        <v>5481</v>
      </c>
      <c r="P364" s="123" t="s">
        <v>5481</v>
      </c>
      <c r="Q364" s="123" t="s">
        <v>5481</v>
      </c>
      <c r="R364" s="123"/>
      <c r="S364" s="123"/>
      <c r="T364" s="123"/>
      <c r="U364" s="123"/>
      <c r="V364" s="123"/>
      <c r="W364" s="123"/>
      <c r="X364" s="123"/>
      <c r="Y364" s="123"/>
      <c r="Z364" s="123"/>
      <c r="AA364" s="123"/>
      <c r="AB364" s="123"/>
      <c r="AC364" s="8" t="str">
        <f t="shared" si="49"/>
        <v>NO</v>
      </c>
      <c r="AD364" s="8" t="str">
        <f t="shared" si="50"/>
        <v>CSI0,,,,,,,,,,,,,</v>
      </c>
      <c r="AE364" s="123"/>
      <c r="AF364" s="123"/>
      <c r="AG364" s="123"/>
      <c r="AH364" s="123" t="s">
        <v>5480</v>
      </c>
      <c r="AI364" s="123" t="s">
        <v>5482</v>
      </c>
      <c r="AJ364" s="123"/>
      <c r="AK364" s="123"/>
      <c r="AL364" s="123"/>
      <c r="AM364" s="123"/>
      <c r="AN364" s="123"/>
      <c r="AO364" s="123"/>
      <c r="AP364" s="123"/>
      <c r="AQ364" s="123"/>
      <c r="AR364" s="123"/>
      <c r="AS364" s="123"/>
      <c r="AT364" s="123"/>
      <c r="AU364" s="123"/>
      <c r="AV364" s="123"/>
      <c r="AW364" s="123"/>
      <c r="AX364" s="123"/>
      <c r="AY364" s="123"/>
      <c r="AZ364" s="123"/>
      <c r="BA364" s="123"/>
      <c r="BB364" s="123"/>
      <c r="BC364" s="123"/>
      <c r="BD364" s="123"/>
      <c r="BE364" s="123"/>
      <c r="BF364" s="123"/>
      <c r="BG364" s="123"/>
      <c r="BH364" s="123"/>
      <c r="BI364" s="123"/>
      <c r="BJ364" s="123"/>
      <c r="BK364" s="123"/>
      <c r="BL364" s="123"/>
      <c r="BM364" s="123"/>
      <c r="BN364" s="123"/>
      <c r="BO364" s="123"/>
      <c r="BP364" s="123"/>
      <c r="BQ364" s="123"/>
      <c r="BR364" s="123"/>
      <c r="BS364" s="123"/>
      <c r="BT364" s="123"/>
      <c r="BU364" s="123"/>
      <c r="BV364" s="123"/>
      <c r="BW364" s="123"/>
      <c r="BX364" s="123"/>
      <c r="BY364" s="123"/>
      <c r="BZ364" s="123"/>
      <c r="CA364" s="123"/>
      <c r="CB364" s="123"/>
      <c r="CC364" s="123"/>
      <c r="CD364" s="8"/>
      <c r="CE364" s="8" t="str">
        <f t="shared" si="48"/>
        <v>CSI0_A0_CLK_N</v>
      </c>
      <c r="CF364" s="8" t="str">
        <f t="shared" si="51"/>
        <v>CSI0_A0_CLK_N</v>
      </c>
      <c r="CG364" s="8" t="str">
        <f t="shared" si="52"/>
        <v>CSI0</v>
      </c>
      <c r="CH364" s="8" t="str">
        <f t="shared" si="53"/>
        <v>CSI0</v>
      </c>
      <c r="CI364" s="8">
        <v>1</v>
      </c>
      <c r="CJ364" t="s">
        <v>1008</v>
      </c>
      <c r="CK364" s="8" t="s">
        <v>761</v>
      </c>
      <c r="CL364" s="8"/>
      <c r="CM364" s="8" t="s">
        <v>2009</v>
      </c>
      <c r="CN364" s="8"/>
      <c r="CO364" s="8" t="s">
        <v>2329</v>
      </c>
      <c r="CP364" s="8"/>
      <c r="CQ364" s="8" t="s">
        <v>5173</v>
      </c>
      <c r="CR364" s="8"/>
      <c r="CS364" s="8"/>
      <c r="CT364" s="8"/>
      <c r="CU364" s="8"/>
      <c r="CV364" s="8" t="s">
        <v>2011</v>
      </c>
      <c r="CW364" s="112" t="s">
        <v>5483</v>
      </c>
      <c r="CX364" s="2"/>
      <c r="CY364" s="8"/>
      <c r="CZ364" s="8" t="str">
        <f t="shared" si="54"/>
        <v>CSI0_A0_CLK_N</v>
      </c>
      <c r="DA364" s="8" t="str">
        <f t="shared" si="55"/>
        <v>CSI0_A0_CLK_N</v>
      </c>
      <c r="DB364" s="8" t="str">
        <f t="shared" si="56"/>
        <v>CSI0</v>
      </c>
      <c r="DC364" s="8" t="str">
        <f t="shared" si="57"/>
        <v>CSI0</v>
      </c>
      <c r="DD364" s="8">
        <v>1</v>
      </c>
      <c r="DE364" s="8" t="s">
        <v>1809</v>
      </c>
      <c r="DF364" s="8" t="s">
        <v>1807</v>
      </c>
      <c r="DG364" s="8" t="s">
        <v>2009</v>
      </c>
      <c r="DH364" s="8"/>
      <c r="DI364" s="8" t="s">
        <v>2329</v>
      </c>
      <c r="DJ364" s="8"/>
      <c r="DK364" s="8"/>
      <c r="DL364" s="8" t="s">
        <v>5173</v>
      </c>
      <c r="DM364" s="8"/>
      <c r="DN364" s="8"/>
      <c r="DO364" s="8"/>
      <c r="DP364" s="8"/>
      <c r="DQ364" s="8"/>
      <c r="DR364" s="8"/>
      <c r="DS364" s="8"/>
      <c r="DT364" s="8"/>
    </row>
    <row r="365" spans="1:124" ht="12.75" customHeight="1">
      <c r="A365" s="8"/>
      <c r="B365" s="89">
        <v>362</v>
      </c>
      <c r="C365" s="8" t="s">
        <v>5484</v>
      </c>
      <c r="D365" s="8" t="s">
        <v>4898</v>
      </c>
      <c r="E365" s="8" t="s">
        <v>5484</v>
      </c>
      <c r="F365" s="8" t="s">
        <v>5485</v>
      </c>
      <c r="G365" s="123" t="s">
        <v>5484</v>
      </c>
      <c r="H365" s="8" t="s">
        <v>5486</v>
      </c>
      <c r="I365" s="8" t="s">
        <v>5484</v>
      </c>
      <c r="J365" s="8" t="s">
        <v>5487</v>
      </c>
      <c r="K365" s="8" t="s">
        <v>5484</v>
      </c>
      <c r="L365" s="8" t="s">
        <v>4898</v>
      </c>
      <c r="M365" s="123"/>
      <c r="N365" s="123" t="s">
        <v>5481</v>
      </c>
      <c r="O365" s="123" t="s">
        <v>5481</v>
      </c>
      <c r="P365" s="123" t="s">
        <v>5481</v>
      </c>
      <c r="Q365" s="123" t="s">
        <v>5481</v>
      </c>
      <c r="R365" s="123"/>
      <c r="S365" s="123"/>
      <c r="T365" s="123"/>
      <c r="U365" s="123"/>
      <c r="V365" s="123"/>
      <c r="W365" s="123"/>
      <c r="X365" s="123"/>
      <c r="Y365" s="123"/>
      <c r="Z365" s="123"/>
      <c r="AA365" s="123"/>
      <c r="AB365" s="123"/>
      <c r="AC365" s="8" t="str">
        <f t="shared" si="49"/>
        <v>NO</v>
      </c>
      <c r="AD365" s="8" t="str">
        <f t="shared" si="50"/>
        <v>CSI0,,,,,,,,,,,,,</v>
      </c>
      <c r="AE365" s="123"/>
      <c r="AF365" s="123"/>
      <c r="AG365" s="123"/>
      <c r="AH365" s="123" t="s">
        <v>5484</v>
      </c>
      <c r="AI365" s="123" t="s">
        <v>5482</v>
      </c>
      <c r="AJ365" s="123"/>
      <c r="AK365" s="123"/>
      <c r="AL365" s="123"/>
      <c r="AM365" s="123"/>
      <c r="AN365" s="123"/>
      <c r="AO365" s="123"/>
      <c r="AP365" s="123"/>
      <c r="AQ365" s="123"/>
      <c r="AR365" s="123"/>
      <c r="AS365" s="123"/>
      <c r="AT365" s="123"/>
      <c r="AU365" s="123"/>
      <c r="AV365" s="123"/>
      <c r="AW365" s="123"/>
      <c r="AX365" s="123"/>
      <c r="AY365" s="123"/>
      <c r="AZ365" s="123"/>
      <c r="BA365" s="123"/>
      <c r="BB365" s="123"/>
      <c r="BC365" s="123"/>
      <c r="BD365" s="123"/>
      <c r="BE365" s="123"/>
      <c r="BF365" s="123"/>
      <c r="BG365" s="123"/>
      <c r="BH365" s="123"/>
      <c r="BI365" s="123"/>
      <c r="BJ365" s="123"/>
      <c r="BK365" s="123"/>
      <c r="BL365" s="123"/>
      <c r="BM365" s="123"/>
      <c r="BN365" s="123"/>
      <c r="BO365" s="123"/>
      <c r="BP365" s="123"/>
      <c r="BQ365" s="123"/>
      <c r="BR365" s="123"/>
      <c r="BS365" s="123"/>
      <c r="BT365" s="123"/>
      <c r="BU365" s="123"/>
      <c r="BV365" s="123"/>
      <c r="BW365" s="123"/>
      <c r="BX365" s="123"/>
      <c r="BY365" s="123"/>
      <c r="BZ365" s="123"/>
      <c r="CA365" s="123"/>
      <c r="CB365" s="123"/>
      <c r="CC365" s="123"/>
      <c r="CD365" s="8"/>
      <c r="CE365" s="8" t="str">
        <f t="shared" si="48"/>
        <v>CSI0_A1_LN1_P</v>
      </c>
      <c r="CF365" s="8" t="str">
        <f t="shared" si="51"/>
        <v>CSI0_A1_LN1_P</v>
      </c>
      <c r="CG365" s="8" t="str">
        <f t="shared" si="52"/>
        <v>CSI0</v>
      </c>
      <c r="CH365" s="8" t="str">
        <f t="shared" si="53"/>
        <v>CSI0</v>
      </c>
      <c r="CI365" s="8">
        <v>1</v>
      </c>
      <c r="CK365" s="8" t="s">
        <v>5535</v>
      </c>
      <c r="CL365" s="14" t="s">
        <v>5488</v>
      </c>
      <c r="CM365" s="8" t="s">
        <v>2009</v>
      </c>
      <c r="CN365" s="8"/>
      <c r="CO365" s="8" t="s">
        <v>2329</v>
      </c>
      <c r="CP365" s="8"/>
      <c r="CQ365" s="8" t="s">
        <v>5173</v>
      </c>
      <c r="CR365" s="8"/>
      <c r="CS365" s="8"/>
      <c r="CT365" s="8"/>
      <c r="CU365" s="8"/>
      <c r="CV365" s="8" t="s">
        <v>2011</v>
      </c>
      <c r="CW365" s="2"/>
      <c r="CX365" s="2"/>
      <c r="CY365" s="8"/>
      <c r="CZ365" s="8" t="str">
        <f t="shared" si="54"/>
        <v>CSI0_A1_LN1_P</v>
      </c>
      <c r="DA365" s="8" t="str">
        <f t="shared" si="55"/>
        <v>CSI0_A1_LN1_P</v>
      </c>
      <c r="DB365" s="8" t="str">
        <f t="shared" si="56"/>
        <v>CSI0</v>
      </c>
      <c r="DC365" s="8" t="str">
        <f t="shared" si="57"/>
        <v>CSI0</v>
      </c>
      <c r="DD365" s="8">
        <v>1</v>
      </c>
      <c r="DE365" s="8" t="s">
        <v>1812</v>
      </c>
      <c r="DF365" s="8" t="s">
        <v>1807</v>
      </c>
      <c r="DG365" s="8" t="s">
        <v>2009</v>
      </c>
      <c r="DH365" s="8"/>
      <c r="DI365" s="8" t="s">
        <v>2329</v>
      </c>
      <c r="DJ365" s="8"/>
      <c r="DK365" s="8"/>
      <c r="DL365" s="8" t="s">
        <v>5173</v>
      </c>
      <c r="DM365" s="8"/>
      <c r="DN365" s="8"/>
      <c r="DO365" s="8"/>
      <c r="DP365" s="8"/>
      <c r="DQ365" s="8"/>
      <c r="DR365" s="8"/>
      <c r="DS365" s="8"/>
      <c r="DT365" s="8"/>
    </row>
    <row r="366" spans="1:124" ht="12.75" customHeight="1">
      <c r="A366" s="8"/>
      <c r="B366" s="89">
        <v>363</v>
      </c>
      <c r="C366" s="8" t="s">
        <v>5489</v>
      </c>
      <c r="D366" s="8" t="s">
        <v>5490</v>
      </c>
      <c r="E366" s="8" t="s">
        <v>5489</v>
      </c>
      <c r="F366" s="8" t="s">
        <v>5160</v>
      </c>
      <c r="G366" s="123" t="s">
        <v>5491</v>
      </c>
      <c r="H366" s="8" t="s">
        <v>5053</v>
      </c>
      <c r="I366" s="8" t="s">
        <v>5489</v>
      </c>
      <c r="J366" s="8" t="s">
        <v>5492</v>
      </c>
      <c r="K366" s="8" t="s">
        <v>5489</v>
      </c>
      <c r="L366" s="8" t="s">
        <v>5490</v>
      </c>
      <c r="M366" s="123"/>
      <c r="N366" s="123" t="s">
        <v>5481</v>
      </c>
      <c r="O366" s="123" t="s">
        <v>5481</v>
      </c>
      <c r="P366" s="123" t="s">
        <v>5481</v>
      </c>
      <c r="Q366" s="123" t="s">
        <v>5481</v>
      </c>
      <c r="R366" s="123"/>
      <c r="S366" s="123"/>
      <c r="T366" s="123"/>
      <c r="U366" s="123"/>
      <c r="V366" s="123"/>
      <c r="W366" s="123"/>
      <c r="X366" s="123"/>
      <c r="Y366" s="123"/>
      <c r="Z366" s="123"/>
      <c r="AA366" s="123"/>
      <c r="AB366" s="123"/>
      <c r="AC366" s="8" t="str">
        <f t="shared" si="49"/>
        <v>NO</v>
      </c>
      <c r="AD366" s="8" t="str">
        <f t="shared" si="50"/>
        <v>CSI0,,,,,,,,,,,,,</v>
      </c>
      <c r="AE366" s="123"/>
      <c r="AF366" s="123"/>
      <c r="AG366" s="123"/>
      <c r="AH366" s="123" t="s">
        <v>5491</v>
      </c>
      <c r="AI366" s="123" t="s">
        <v>5482</v>
      </c>
      <c r="AJ366" s="123"/>
      <c r="AK366" s="123"/>
      <c r="AL366" s="123"/>
      <c r="AM366" s="123"/>
      <c r="AN366" s="123"/>
      <c r="AO366" s="123"/>
      <c r="AP366" s="123"/>
      <c r="AQ366" s="123"/>
      <c r="AR366" s="123"/>
      <c r="AS366" s="123"/>
      <c r="AT366" s="123"/>
      <c r="AU366" s="123"/>
      <c r="AV366" s="123"/>
      <c r="AW366" s="123"/>
      <c r="AX366" s="123"/>
      <c r="AY366" s="123"/>
      <c r="AZ366" s="123"/>
      <c r="BA366" s="123"/>
      <c r="BB366" s="123"/>
      <c r="BC366" s="123"/>
      <c r="BD366" s="123"/>
      <c r="BE366" s="123"/>
      <c r="BF366" s="123"/>
      <c r="BG366" s="123"/>
      <c r="BH366" s="123"/>
      <c r="BI366" s="123"/>
      <c r="BJ366" s="123"/>
      <c r="BK366" s="123"/>
      <c r="BL366" s="123"/>
      <c r="BM366" s="123"/>
      <c r="BN366" s="123"/>
      <c r="BO366" s="123"/>
      <c r="BP366" s="123"/>
      <c r="BQ366" s="123"/>
      <c r="BR366" s="123"/>
      <c r="BS366" s="123"/>
      <c r="BT366" s="123"/>
      <c r="BU366" s="123"/>
      <c r="BV366" s="123"/>
      <c r="BW366" s="123"/>
      <c r="BX366" s="123"/>
      <c r="BY366" s="123"/>
      <c r="BZ366" s="123"/>
      <c r="CA366" s="123"/>
      <c r="CB366" s="123"/>
      <c r="CC366" s="123"/>
      <c r="CD366" s="8"/>
      <c r="CE366" s="8" t="str">
        <f t="shared" si="48"/>
        <v>CSI0_A2_LN2_N</v>
      </c>
      <c r="CF366" s="8" t="str">
        <f t="shared" si="51"/>
        <v>CSI0_A2_LN2_N</v>
      </c>
      <c r="CG366" s="8" t="str">
        <f t="shared" si="52"/>
        <v>CSI0</v>
      </c>
      <c r="CH366" s="8" t="str">
        <f t="shared" si="53"/>
        <v>CSI0</v>
      </c>
      <c r="CI366" s="8">
        <v>1</v>
      </c>
      <c r="CK366" s="8" t="s">
        <v>5535</v>
      </c>
      <c r="CL366" s="8"/>
      <c r="CM366" s="8" t="s">
        <v>2009</v>
      </c>
      <c r="CN366" s="8"/>
      <c r="CO366" s="8" t="s">
        <v>2329</v>
      </c>
      <c r="CP366" s="8"/>
      <c r="CQ366" s="8" t="s">
        <v>5173</v>
      </c>
      <c r="CR366" s="8"/>
      <c r="CS366" s="8"/>
      <c r="CT366" s="8"/>
      <c r="CU366" s="8"/>
      <c r="CV366" s="8" t="s">
        <v>2011</v>
      </c>
      <c r="CW366" s="2"/>
      <c r="CX366" s="2"/>
      <c r="CY366" s="8"/>
      <c r="CZ366" s="8" t="str">
        <f t="shared" si="54"/>
        <v>CSI0_A2_LN2_N</v>
      </c>
      <c r="DA366" s="8" t="str">
        <f t="shared" si="55"/>
        <v>CSI0_A2_LN2_N</v>
      </c>
      <c r="DB366" s="8" t="str">
        <f t="shared" si="56"/>
        <v>CSI0</v>
      </c>
      <c r="DC366" s="8" t="str">
        <f t="shared" si="57"/>
        <v>CSI0</v>
      </c>
      <c r="DD366" s="8">
        <v>1</v>
      </c>
      <c r="DE366" s="8" t="s">
        <v>1815</v>
      </c>
      <c r="DF366" s="8" t="s">
        <v>1807</v>
      </c>
      <c r="DG366" s="8" t="s">
        <v>2009</v>
      </c>
      <c r="DH366" s="8"/>
      <c r="DI366" s="8" t="s">
        <v>2329</v>
      </c>
      <c r="DJ366" s="8"/>
      <c r="DK366" s="8"/>
      <c r="DL366" s="8" t="s">
        <v>5173</v>
      </c>
      <c r="DM366" s="8"/>
      <c r="DN366" s="8"/>
      <c r="DO366" s="8"/>
      <c r="DP366" s="8"/>
      <c r="DQ366" s="8"/>
      <c r="DR366" s="8"/>
      <c r="DS366" s="8"/>
      <c r="DT366" s="8"/>
    </row>
    <row r="367" spans="1:124" ht="12.75" customHeight="1">
      <c r="A367" s="8"/>
      <c r="B367" s="89">
        <v>364</v>
      </c>
      <c r="C367" s="8" t="s">
        <v>5493</v>
      </c>
      <c r="D367" s="8" t="s">
        <v>5494</v>
      </c>
      <c r="E367" s="8" t="s">
        <v>5493</v>
      </c>
      <c r="F367" s="8" t="s">
        <v>5495</v>
      </c>
      <c r="G367" s="123" t="s">
        <v>5493</v>
      </c>
      <c r="H367" s="8" t="s">
        <v>5028</v>
      </c>
      <c r="I367" s="8" t="s">
        <v>5493</v>
      </c>
      <c r="J367" s="8" t="s">
        <v>5061</v>
      </c>
      <c r="K367" s="8" t="s">
        <v>5493</v>
      </c>
      <c r="L367" s="8" t="s">
        <v>5494</v>
      </c>
      <c r="M367" s="123"/>
      <c r="N367" s="123" t="s">
        <v>5481</v>
      </c>
      <c r="O367" s="123" t="s">
        <v>5481</v>
      </c>
      <c r="P367" s="123" t="s">
        <v>5481</v>
      </c>
      <c r="Q367" s="123" t="s">
        <v>5481</v>
      </c>
      <c r="R367" s="123"/>
      <c r="S367" s="123"/>
      <c r="T367" s="123"/>
      <c r="U367" s="123"/>
      <c r="V367" s="123"/>
      <c r="W367" s="123"/>
      <c r="X367" s="123"/>
      <c r="Y367" s="123"/>
      <c r="Z367" s="123"/>
      <c r="AA367" s="123"/>
      <c r="AB367" s="123"/>
      <c r="AC367" s="8" t="str">
        <f t="shared" si="49"/>
        <v>NO</v>
      </c>
      <c r="AD367" s="8" t="str">
        <f t="shared" si="50"/>
        <v>CSI0,,,,,,,,,,,,,</v>
      </c>
      <c r="AE367" s="123"/>
      <c r="AF367" s="123"/>
      <c r="AG367" s="123"/>
      <c r="AH367" s="123" t="s">
        <v>5493</v>
      </c>
      <c r="AI367" s="123" t="s">
        <v>5482</v>
      </c>
      <c r="AJ367" s="123"/>
      <c r="AK367" s="123"/>
      <c r="AL367" s="123"/>
      <c r="AM367" s="123"/>
      <c r="AN367" s="123"/>
      <c r="AO367" s="123"/>
      <c r="AP367" s="123"/>
      <c r="AQ367" s="123"/>
      <c r="AR367" s="123"/>
      <c r="AS367" s="123"/>
      <c r="AT367" s="123"/>
      <c r="AU367" s="123"/>
      <c r="AV367" s="123"/>
      <c r="AW367" s="123"/>
      <c r="AX367" s="123"/>
      <c r="AY367" s="123"/>
      <c r="AZ367" s="123"/>
      <c r="BA367" s="123"/>
      <c r="BB367" s="123"/>
      <c r="BC367" s="123"/>
      <c r="BD367" s="123"/>
      <c r="BE367" s="123"/>
      <c r="BF367" s="123"/>
      <c r="BG367" s="123"/>
      <c r="BH367" s="123"/>
      <c r="BI367" s="123"/>
      <c r="BJ367" s="123"/>
      <c r="BK367" s="123"/>
      <c r="BL367" s="123"/>
      <c r="BM367" s="123"/>
      <c r="BN367" s="123"/>
      <c r="BO367" s="123"/>
      <c r="BP367" s="123"/>
      <c r="BQ367" s="123"/>
      <c r="BR367" s="123"/>
      <c r="BS367" s="123"/>
      <c r="BT367" s="123"/>
      <c r="BU367" s="123"/>
      <c r="BV367" s="123"/>
      <c r="BW367" s="123"/>
      <c r="BX367" s="123"/>
      <c r="BY367" s="123"/>
      <c r="BZ367" s="123"/>
      <c r="CA367" s="123"/>
      <c r="CB367" s="123"/>
      <c r="CC367" s="123"/>
      <c r="CD367" s="8"/>
      <c r="CE367" s="8" t="str">
        <f t="shared" si="48"/>
        <v>CSI0_B0_LN0_P</v>
      </c>
      <c r="CF367" s="8" t="str">
        <f t="shared" si="51"/>
        <v>CSI0_B0_LN0_P</v>
      </c>
      <c r="CG367" s="8" t="str">
        <f t="shared" si="52"/>
        <v>CSI0</v>
      </c>
      <c r="CH367" s="8" t="str">
        <f t="shared" si="53"/>
        <v>CSI0</v>
      </c>
      <c r="CI367" s="8">
        <v>1</v>
      </c>
      <c r="CJ367" t="s">
        <v>1009</v>
      </c>
      <c r="CK367" s="8" t="s">
        <v>761</v>
      </c>
      <c r="CL367" s="8"/>
      <c r="CM367" s="8" t="s">
        <v>2009</v>
      </c>
      <c r="CN367" s="8"/>
      <c r="CO367" s="8" t="s">
        <v>2329</v>
      </c>
      <c r="CP367" s="8"/>
      <c r="CQ367" s="8" t="s">
        <v>5173</v>
      </c>
      <c r="CR367" s="8"/>
      <c r="CS367" s="8"/>
      <c r="CT367" s="8"/>
      <c r="CU367" s="8"/>
      <c r="CV367" s="8" t="s">
        <v>2011</v>
      </c>
      <c r="CW367" s="112" t="s">
        <v>5496</v>
      </c>
      <c r="CX367" s="2"/>
      <c r="CY367" s="8"/>
      <c r="CZ367" s="8" t="str">
        <f t="shared" si="54"/>
        <v>CSI0_B0_LN0_P</v>
      </c>
      <c r="DA367" s="8" t="str">
        <f t="shared" si="55"/>
        <v>CSI0_B0_LN0_P</v>
      </c>
      <c r="DB367" s="8" t="str">
        <f t="shared" si="56"/>
        <v>CSI0</v>
      </c>
      <c r="DC367" s="8" t="str">
        <f t="shared" si="57"/>
        <v>CSI0</v>
      </c>
      <c r="DD367" s="8">
        <v>1</v>
      </c>
      <c r="DE367" s="8" t="s">
        <v>1810</v>
      </c>
      <c r="DF367" s="8" t="s">
        <v>1807</v>
      </c>
      <c r="DG367" s="8" t="s">
        <v>2009</v>
      </c>
      <c r="DH367" s="8"/>
      <c r="DI367" s="8" t="s">
        <v>2329</v>
      </c>
      <c r="DJ367" s="8"/>
      <c r="DK367" s="8"/>
      <c r="DL367" s="8" t="s">
        <v>5173</v>
      </c>
      <c r="DM367" s="8"/>
      <c r="DN367" s="8"/>
      <c r="DO367" s="8"/>
      <c r="DP367" s="8"/>
      <c r="DQ367" s="8"/>
      <c r="DR367" s="8"/>
      <c r="DS367" s="8"/>
      <c r="DT367" s="8"/>
    </row>
    <row r="368" spans="1:124" ht="12.75" customHeight="1">
      <c r="A368" s="8"/>
      <c r="B368" s="89">
        <v>365</v>
      </c>
      <c r="C368" s="8" t="s">
        <v>5497</v>
      </c>
      <c r="D368" s="8" t="s">
        <v>5498</v>
      </c>
      <c r="E368" s="8" t="s">
        <v>5497</v>
      </c>
      <c r="F368" s="8" t="s">
        <v>5499</v>
      </c>
      <c r="G368" s="123" t="s">
        <v>5500</v>
      </c>
      <c r="H368" s="8" t="s">
        <v>5501</v>
      </c>
      <c r="I368" s="8" t="s">
        <v>5497</v>
      </c>
      <c r="J368" s="8" t="s">
        <v>5015</v>
      </c>
      <c r="K368" s="8" t="s">
        <v>5497</v>
      </c>
      <c r="L368" s="8" t="s">
        <v>5498</v>
      </c>
      <c r="M368" s="123"/>
      <c r="N368" s="123" t="s">
        <v>5481</v>
      </c>
      <c r="O368" s="123" t="s">
        <v>5481</v>
      </c>
      <c r="P368" s="123" t="s">
        <v>5481</v>
      </c>
      <c r="Q368" s="123" t="s">
        <v>5481</v>
      </c>
      <c r="R368" s="123"/>
      <c r="S368" s="123"/>
      <c r="T368" s="123"/>
      <c r="U368" s="123"/>
      <c r="V368" s="123"/>
      <c r="W368" s="123"/>
      <c r="X368" s="123"/>
      <c r="Y368" s="123"/>
      <c r="Z368" s="123"/>
      <c r="AA368" s="123"/>
      <c r="AB368" s="123"/>
      <c r="AC368" s="8" t="str">
        <f t="shared" si="49"/>
        <v>NO</v>
      </c>
      <c r="AD368" s="8" t="str">
        <f t="shared" si="50"/>
        <v>CSI0,,,,,,,,,,,,,</v>
      </c>
      <c r="AE368" s="123"/>
      <c r="AF368" s="123"/>
      <c r="AG368" s="123"/>
      <c r="AH368" s="123" t="s">
        <v>5500</v>
      </c>
      <c r="AI368" s="123" t="s">
        <v>5482</v>
      </c>
      <c r="AJ368" s="123"/>
      <c r="AK368" s="123"/>
      <c r="AL368" s="123"/>
      <c r="AM368" s="123"/>
      <c r="AN368" s="123"/>
      <c r="AO368" s="123"/>
      <c r="AP368" s="123"/>
      <c r="AQ368" s="123"/>
      <c r="AR368" s="123"/>
      <c r="AS368" s="123"/>
      <c r="AT368" s="123"/>
      <c r="AU368" s="123"/>
      <c r="AV368" s="123"/>
      <c r="AW368" s="123"/>
      <c r="AX368" s="123"/>
      <c r="AY368" s="123"/>
      <c r="AZ368" s="123"/>
      <c r="BA368" s="123"/>
      <c r="BB368" s="123"/>
      <c r="BC368" s="123"/>
      <c r="BD368" s="123"/>
      <c r="BE368" s="123"/>
      <c r="BF368" s="123"/>
      <c r="BG368" s="123"/>
      <c r="BH368" s="123"/>
      <c r="BI368" s="123"/>
      <c r="BJ368" s="123"/>
      <c r="BK368" s="123"/>
      <c r="BL368" s="123"/>
      <c r="BM368" s="123"/>
      <c r="BN368" s="123"/>
      <c r="BO368" s="123"/>
      <c r="BP368" s="123"/>
      <c r="BQ368" s="123"/>
      <c r="BR368" s="123"/>
      <c r="BS368" s="123"/>
      <c r="BT368" s="123"/>
      <c r="BU368" s="123"/>
      <c r="BV368" s="123"/>
      <c r="BW368" s="123"/>
      <c r="BX368" s="123"/>
      <c r="BY368" s="123"/>
      <c r="BZ368" s="123"/>
      <c r="CA368" s="123"/>
      <c r="CB368" s="123"/>
      <c r="CC368" s="123"/>
      <c r="CD368" s="8"/>
      <c r="CE368" s="8" t="str">
        <f t="shared" si="48"/>
        <v>CSI0_B1_LN1_N</v>
      </c>
      <c r="CF368" s="8" t="str">
        <f t="shared" si="51"/>
        <v>CSI0_B1_LN1_N</v>
      </c>
      <c r="CG368" s="8" t="str">
        <f t="shared" si="52"/>
        <v>CSI0</v>
      </c>
      <c r="CH368" s="8" t="str">
        <f t="shared" si="53"/>
        <v>CSI0</v>
      </c>
      <c r="CI368" s="8">
        <v>1</v>
      </c>
      <c r="CK368" s="8" t="s">
        <v>5535</v>
      </c>
      <c r="CL368" s="8"/>
      <c r="CM368" s="8" t="s">
        <v>2009</v>
      </c>
      <c r="CN368" s="8"/>
      <c r="CO368" s="8" t="s">
        <v>2329</v>
      </c>
      <c r="CP368" s="8"/>
      <c r="CQ368" s="8" t="s">
        <v>5173</v>
      </c>
      <c r="CR368" s="8"/>
      <c r="CS368" s="8"/>
      <c r="CT368" s="8"/>
      <c r="CU368" s="8"/>
      <c r="CV368" s="8" t="s">
        <v>2011</v>
      </c>
      <c r="CW368" s="2"/>
      <c r="CX368" s="2"/>
      <c r="CY368" s="8"/>
      <c r="CZ368" s="8" t="str">
        <f t="shared" si="54"/>
        <v>CSI0_B1_LN1_N</v>
      </c>
      <c r="DA368" s="8" t="str">
        <f t="shared" si="55"/>
        <v>CSI0_B1_LN1_N</v>
      </c>
      <c r="DB368" s="8" t="str">
        <f t="shared" si="56"/>
        <v>CSI0</v>
      </c>
      <c r="DC368" s="8" t="str">
        <f t="shared" si="57"/>
        <v>CSI0</v>
      </c>
      <c r="DD368" s="8">
        <v>1</v>
      </c>
      <c r="DE368" s="8" t="s">
        <v>1813</v>
      </c>
      <c r="DF368" s="8" t="s">
        <v>1807</v>
      </c>
      <c r="DG368" s="8" t="s">
        <v>2009</v>
      </c>
      <c r="DH368" s="8"/>
      <c r="DI368" s="8" t="s">
        <v>2329</v>
      </c>
      <c r="DJ368" s="8"/>
      <c r="DK368" s="8"/>
      <c r="DL368" s="8" t="s">
        <v>5173</v>
      </c>
      <c r="DM368" s="8"/>
      <c r="DN368" s="8"/>
      <c r="DO368" s="8"/>
      <c r="DP368" s="8"/>
      <c r="DQ368" s="8"/>
      <c r="DR368" s="8"/>
      <c r="DS368" s="8"/>
      <c r="DT368" s="8"/>
    </row>
    <row r="369" spans="1:124" ht="12.75" customHeight="1">
      <c r="A369" s="8"/>
      <c r="B369" s="89">
        <v>366</v>
      </c>
      <c r="C369" s="8" t="s">
        <v>5502</v>
      </c>
      <c r="D369" s="8" t="s">
        <v>5503</v>
      </c>
      <c r="E369" s="8" t="s">
        <v>5502</v>
      </c>
      <c r="F369" s="8" t="s">
        <v>5504</v>
      </c>
      <c r="G369" s="123" t="s">
        <v>5502</v>
      </c>
      <c r="H369" s="8" t="s">
        <v>5021</v>
      </c>
      <c r="I369" s="8" t="s">
        <v>5502</v>
      </c>
      <c r="J369" s="8" t="s">
        <v>5017</v>
      </c>
      <c r="K369" s="8" t="s">
        <v>5502</v>
      </c>
      <c r="L369" s="8" t="s">
        <v>5503</v>
      </c>
      <c r="M369" s="123"/>
      <c r="N369" s="123" t="s">
        <v>5481</v>
      </c>
      <c r="O369" s="123" t="s">
        <v>5481</v>
      </c>
      <c r="P369" s="123" t="s">
        <v>5481</v>
      </c>
      <c r="Q369" s="123" t="s">
        <v>5481</v>
      </c>
      <c r="R369" s="123"/>
      <c r="S369" s="123"/>
      <c r="T369" s="123"/>
      <c r="U369" s="123"/>
      <c r="V369" s="123"/>
      <c r="W369" s="123"/>
      <c r="X369" s="123"/>
      <c r="Y369" s="123"/>
      <c r="Z369" s="123"/>
      <c r="AA369" s="123"/>
      <c r="AB369" s="123"/>
      <c r="AC369" s="8" t="str">
        <f t="shared" si="49"/>
        <v>NO</v>
      </c>
      <c r="AD369" s="8" t="str">
        <f t="shared" si="50"/>
        <v>CSI0,,,,,,,,,,,,,</v>
      </c>
      <c r="AE369" s="123"/>
      <c r="AF369" s="123"/>
      <c r="AG369" s="123"/>
      <c r="AH369" s="123" t="s">
        <v>5502</v>
      </c>
      <c r="AI369" s="123" t="s">
        <v>5482</v>
      </c>
      <c r="AJ369" s="123"/>
      <c r="AK369" s="123"/>
      <c r="AL369" s="123"/>
      <c r="AM369" s="123"/>
      <c r="AN369" s="123"/>
      <c r="AO369" s="123"/>
      <c r="AP369" s="123"/>
      <c r="AQ369" s="123"/>
      <c r="AR369" s="123"/>
      <c r="AS369" s="123"/>
      <c r="AT369" s="123"/>
      <c r="AU369" s="123"/>
      <c r="AV369" s="123"/>
      <c r="AW369" s="123"/>
      <c r="AX369" s="123"/>
      <c r="AY369" s="123"/>
      <c r="AZ369" s="123"/>
      <c r="BA369" s="123"/>
      <c r="BB369" s="123"/>
      <c r="BC369" s="123"/>
      <c r="BD369" s="123"/>
      <c r="BE369" s="123"/>
      <c r="BF369" s="123"/>
      <c r="BG369" s="123"/>
      <c r="BH369" s="123"/>
      <c r="BI369" s="123"/>
      <c r="BJ369" s="123"/>
      <c r="BK369" s="123"/>
      <c r="BL369" s="123"/>
      <c r="BM369" s="123"/>
      <c r="BN369" s="123"/>
      <c r="BO369" s="123"/>
      <c r="BP369" s="123"/>
      <c r="BQ369" s="123"/>
      <c r="BR369" s="123"/>
      <c r="BS369" s="123"/>
      <c r="BT369" s="123"/>
      <c r="BU369" s="123"/>
      <c r="BV369" s="123"/>
      <c r="BW369" s="123"/>
      <c r="BX369" s="123"/>
      <c r="BY369" s="123"/>
      <c r="BZ369" s="123"/>
      <c r="CA369" s="123"/>
      <c r="CB369" s="123"/>
      <c r="CC369" s="123"/>
      <c r="CD369" s="8"/>
      <c r="CE369" s="8" t="str">
        <f t="shared" si="48"/>
        <v>CSI0_B2_LN3_P</v>
      </c>
      <c r="CF369" s="8" t="str">
        <f t="shared" si="51"/>
        <v>CSI0_B2_LN3_P</v>
      </c>
      <c r="CG369" s="8" t="str">
        <f t="shared" si="52"/>
        <v>CSI0</v>
      </c>
      <c r="CH369" s="8" t="str">
        <f t="shared" si="53"/>
        <v>CSI0</v>
      </c>
      <c r="CI369" s="8">
        <v>1</v>
      </c>
      <c r="CK369" s="8" t="s">
        <v>5535</v>
      </c>
      <c r="CL369" s="8"/>
      <c r="CM369" s="8" t="s">
        <v>2009</v>
      </c>
      <c r="CN369" s="8"/>
      <c r="CO369" s="8" t="s">
        <v>2329</v>
      </c>
      <c r="CP369" s="8"/>
      <c r="CQ369" s="8" t="s">
        <v>5173</v>
      </c>
      <c r="CR369" s="8"/>
      <c r="CS369" s="8"/>
      <c r="CT369" s="8"/>
      <c r="CU369" s="8"/>
      <c r="CV369" s="8" t="s">
        <v>2011</v>
      </c>
      <c r="CW369" s="2"/>
      <c r="CX369" s="2"/>
      <c r="CY369" s="8"/>
      <c r="CZ369" s="8" t="str">
        <f t="shared" si="54"/>
        <v>CSI0_B2_LN3_P</v>
      </c>
      <c r="DA369" s="8" t="str">
        <f t="shared" si="55"/>
        <v>CSI0_B2_LN3_P</v>
      </c>
      <c r="DB369" s="8" t="str">
        <f t="shared" si="56"/>
        <v>CSI0</v>
      </c>
      <c r="DC369" s="8" t="str">
        <f t="shared" si="57"/>
        <v>CSI0</v>
      </c>
      <c r="DD369" s="8">
        <v>1</v>
      </c>
      <c r="DE369" s="8" t="s">
        <v>1816</v>
      </c>
      <c r="DF369" s="8" t="s">
        <v>1807</v>
      </c>
      <c r="DG369" s="8" t="s">
        <v>2009</v>
      </c>
      <c r="DH369" s="8"/>
      <c r="DI369" s="8" t="s">
        <v>2329</v>
      </c>
      <c r="DJ369" s="8"/>
      <c r="DK369" s="8"/>
      <c r="DL369" s="8" t="s">
        <v>5173</v>
      </c>
      <c r="DM369" s="8"/>
      <c r="DN369" s="8"/>
      <c r="DO369" s="8"/>
      <c r="DP369" s="8"/>
      <c r="DQ369" s="8"/>
      <c r="DR369" s="8"/>
      <c r="DS369" s="8"/>
      <c r="DT369" s="8"/>
    </row>
    <row r="370" spans="1:124" ht="12.75" customHeight="1">
      <c r="A370" s="8"/>
      <c r="B370" s="89">
        <v>367</v>
      </c>
      <c r="C370" s="8" t="s">
        <v>5505</v>
      </c>
      <c r="D370" s="8" t="s">
        <v>5023</v>
      </c>
      <c r="E370" s="8" t="s">
        <v>5505</v>
      </c>
      <c r="F370" s="8" t="s">
        <v>5149</v>
      </c>
      <c r="G370" s="123" t="s">
        <v>5506</v>
      </c>
      <c r="H370" s="8" t="s">
        <v>5160</v>
      </c>
      <c r="I370" s="8" t="s">
        <v>5505</v>
      </c>
      <c r="J370" s="8" t="s">
        <v>5501</v>
      </c>
      <c r="K370" s="8" t="s">
        <v>5505</v>
      </c>
      <c r="L370" s="8" t="s">
        <v>5023</v>
      </c>
      <c r="M370" s="123"/>
      <c r="N370" s="123" t="s">
        <v>5481</v>
      </c>
      <c r="O370" s="123" t="s">
        <v>5481</v>
      </c>
      <c r="P370" s="123" t="s">
        <v>5481</v>
      </c>
      <c r="Q370" s="123" t="s">
        <v>5481</v>
      </c>
      <c r="R370" s="123"/>
      <c r="S370" s="123"/>
      <c r="T370" s="123"/>
      <c r="U370" s="123"/>
      <c r="V370" s="123"/>
      <c r="W370" s="123"/>
      <c r="X370" s="123"/>
      <c r="Y370" s="123"/>
      <c r="Z370" s="123"/>
      <c r="AA370" s="123"/>
      <c r="AB370" s="123"/>
      <c r="AC370" s="8" t="str">
        <f t="shared" si="49"/>
        <v>NO</v>
      </c>
      <c r="AD370" s="8" t="str">
        <f t="shared" si="50"/>
        <v>CSI0,,,,,,,,,,,,,</v>
      </c>
      <c r="AE370" s="123"/>
      <c r="AF370" s="123"/>
      <c r="AG370" s="123"/>
      <c r="AH370" s="123" t="s">
        <v>5506</v>
      </c>
      <c r="AI370" s="123" t="s">
        <v>5482</v>
      </c>
      <c r="AJ370" s="123"/>
      <c r="AK370" s="123"/>
      <c r="AL370" s="123"/>
      <c r="AM370" s="123"/>
      <c r="AN370" s="123"/>
      <c r="AO370" s="123"/>
      <c r="AP370" s="123"/>
      <c r="AQ370" s="123"/>
      <c r="AR370" s="123"/>
      <c r="AS370" s="123"/>
      <c r="AT370" s="123"/>
      <c r="AU370" s="123"/>
      <c r="AV370" s="123"/>
      <c r="AW370" s="123"/>
      <c r="AX370" s="123"/>
      <c r="AY370" s="123"/>
      <c r="AZ370" s="123"/>
      <c r="BA370" s="123"/>
      <c r="BB370" s="123"/>
      <c r="BC370" s="123"/>
      <c r="BD370" s="123"/>
      <c r="BE370" s="123"/>
      <c r="BF370" s="123"/>
      <c r="BG370" s="123"/>
      <c r="BH370" s="123"/>
      <c r="BI370" s="123"/>
      <c r="BJ370" s="123"/>
      <c r="BK370" s="123"/>
      <c r="BL370" s="123"/>
      <c r="BM370" s="123"/>
      <c r="BN370" s="123"/>
      <c r="BO370" s="123"/>
      <c r="BP370" s="123"/>
      <c r="BQ370" s="123"/>
      <c r="BR370" s="123"/>
      <c r="BS370" s="123"/>
      <c r="BT370" s="123"/>
      <c r="BU370" s="123"/>
      <c r="BV370" s="123"/>
      <c r="BW370" s="123"/>
      <c r="BX370" s="123"/>
      <c r="BY370" s="123"/>
      <c r="BZ370" s="123"/>
      <c r="CA370" s="123"/>
      <c r="CB370" s="123"/>
      <c r="CC370" s="123"/>
      <c r="CD370" s="8"/>
      <c r="CE370" s="8" t="str">
        <f t="shared" si="48"/>
        <v>CSI0_C0_LN0_N</v>
      </c>
      <c r="CF370" s="8" t="str">
        <f t="shared" si="51"/>
        <v>CSI0_C0_LN0_N</v>
      </c>
      <c r="CG370" s="8" t="str">
        <f t="shared" si="52"/>
        <v>CSI0</v>
      </c>
      <c r="CH370" s="8" t="str">
        <f t="shared" si="53"/>
        <v>CSI0</v>
      </c>
      <c r="CI370" s="8">
        <v>1</v>
      </c>
      <c r="CJ370" t="s">
        <v>1010</v>
      </c>
      <c r="CK370" s="8" t="s">
        <v>761</v>
      </c>
      <c r="CL370" s="8"/>
      <c r="CM370" s="8" t="s">
        <v>2009</v>
      </c>
      <c r="CN370" s="8"/>
      <c r="CO370" s="8" t="s">
        <v>2329</v>
      </c>
      <c r="CP370" s="8"/>
      <c r="CQ370" s="8" t="s">
        <v>5173</v>
      </c>
      <c r="CR370" s="8"/>
      <c r="CS370" s="8"/>
      <c r="CT370" s="8"/>
      <c r="CU370" s="8"/>
      <c r="CV370" s="8" t="s">
        <v>2011</v>
      </c>
      <c r="CW370" s="112" t="s">
        <v>5507</v>
      </c>
      <c r="CX370" s="2"/>
      <c r="CY370" s="8"/>
      <c r="CZ370" s="8" t="str">
        <f t="shared" si="54"/>
        <v>CSI0_C0_LN0_N</v>
      </c>
      <c r="DA370" s="8" t="str">
        <f t="shared" si="55"/>
        <v>CSI0_C0_LN0_N</v>
      </c>
      <c r="DB370" s="8" t="str">
        <f t="shared" si="56"/>
        <v>CSI0</v>
      </c>
      <c r="DC370" s="8" t="str">
        <f t="shared" si="57"/>
        <v>CSI0</v>
      </c>
      <c r="DD370" s="8">
        <v>1</v>
      </c>
      <c r="DE370" s="8" t="s">
        <v>1811</v>
      </c>
      <c r="DF370" s="8" t="s">
        <v>1807</v>
      </c>
      <c r="DG370" s="8" t="s">
        <v>2009</v>
      </c>
      <c r="DH370" s="8"/>
      <c r="DI370" s="8" t="s">
        <v>2329</v>
      </c>
      <c r="DJ370" s="8"/>
      <c r="DK370" s="8"/>
      <c r="DL370" s="8" t="s">
        <v>5173</v>
      </c>
      <c r="DM370" s="8"/>
      <c r="DN370" s="8"/>
      <c r="DO370" s="8"/>
      <c r="DP370" s="8"/>
      <c r="DQ370" s="8"/>
      <c r="DR370" s="8"/>
      <c r="DS370" s="8"/>
      <c r="DT370" s="8"/>
    </row>
    <row r="371" spans="1:124" ht="12.75" customHeight="1">
      <c r="A371" s="8"/>
      <c r="B371" s="89">
        <v>368</v>
      </c>
      <c r="C371" s="8" t="s">
        <v>5508</v>
      </c>
      <c r="D371" s="8" t="s">
        <v>4908</v>
      </c>
      <c r="E371" s="8" t="s">
        <v>5508</v>
      </c>
      <c r="F371" s="8" t="s">
        <v>5509</v>
      </c>
      <c r="G371" s="123" t="s">
        <v>5508</v>
      </c>
      <c r="H371" s="8" t="s">
        <v>5015</v>
      </c>
      <c r="I371" s="8" t="s">
        <v>5508</v>
      </c>
      <c r="J371" s="8" t="s">
        <v>4884</v>
      </c>
      <c r="K371" s="8" t="s">
        <v>5508</v>
      </c>
      <c r="L371" s="8" t="s">
        <v>4908</v>
      </c>
      <c r="M371" s="123"/>
      <c r="N371" s="123" t="s">
        <v>5481</v>
      </c>
      <c r="O371" s="123" t="s">
        <v>5481</v>
      </c>
      <c r="P371" s="123" t="s">
        <v>5481</v>
      </c>
      <c r="Q371" s="123" t="s">
        <v>5481</v>
      </c>
      <c r="R371" s="123"/>
      <c r="S371" s="123"/>
      <c r="T371" s="123"/>
      <c r="U371" s="123"/>
      <c r="V371" s="123"/>
      <c r="W371" s="123"/>
      <c r="X371" s="123"/>
      <c r="Y371" s="123"/>
      <c r="Z371" s="123"/>
      <c r="AA371" s="123"/>
      <c r="AB371" s="123"/>
      <c r="AC371" s="8" t="str">
        <f t="shared" si="49"/>
        <v>NO</v>
      </c>
      <c r="AD371" s="8" t="str">
        <f t="shared" si="50"/>
        <v>CSI0,,,,,,,,,,,,,</v>
      </c>
      <c r="AE371" s="123"/>
      <c r="AF371" s="123"/>
      <c r="AG371" s="123"/>
      <c r="AH371" s="123" t="s">
        <v>5508</v>
      </c>
      <c r="AI371" s="123" t="s">
        <v>5482</v>
      </c>
      <c r="AJ371" s="123"/>
      <c r="AK371" s="123"/>
      <c r="AL371" s="123"/>
      <c r="AM371" s="123"/>
      <c r="AN371" s="123"/>
      <c r="AO371" s="123"/>
      <c r="AP371" s="123"/>
      <c r="AQ371" s="123"/>
      <c r="AR371" s="123"/>
      <c r="AS371" s="123"/>
      <c r="AT371" s="123"/>
      <c r="AU371" s="123"/>
      <c r="AV371" s="123"/>
      <c r="AW371" s="123"/>
      <c r="AX371" s="123"/>
      <c r="AY371" s="123"/>
      <c r="AZ371" s="123"/>
      <c r="BA371" s="123"/>
      <c r="BB371" s="123"/>
      <c r="BC371" s="123"/>
      <c r="BD371" s="123"/>
      <c r="BE371" s="123"/>
      <c r="BF371" s="123"/>
      <c r="BG371" s="123"/>
      <c r="BH371" s="123"/>
      <c r="BI371" s="123"/>
      <c r="BJ371" s="123"/>
      <c r="BK371" s="123"/>
      <c r="BL371" s="123"/>
      <c r="BM371" s="123"/>
      <c r="BN371" s="123"/>
      <c r="BO371" s="123"/>
      <c r="BP371" s="123"/>
      <c r="BQ371" s="123"/>
      <c r="BR371" s="133"/>
      <c r="BS371" s="133"/>
      <c r="BT371" s="133"/>
      <c r="BU371" s="133"/>
      <c r="BV371" s="133"/>
      <c r="BW371" s="133"/>
      <c r="BX371" s="133"/>
      <c r="BY371" s="133"/>
      <c r="BZ371" s="133"/>
      <c r="CA371" s="133"/>
      <c r="CB371" s="133"/>
      <c r="CC371" s="133"/>
      <c r="CD371" s="8"/>
      <c r="CE371" s="8" t="str">
        <f t="shared" si="48"/>
        <v>CSI0_C1_LN2_P</v>
      </c>
      <c r="CF371" s="8" t="str">
        <f t="shared" si="51"/>
        <v>CSI0_C1_LN2_P</v>
      </c>
      <c r="CG371" s="8" t="str">
        <f t="shared" si="52"/>
        <v>CSI0</v>
      </c>
      <c r="CH371" s="8" t="str">
        <f t="shared" si="53"/>
        <v>CSI0</v>
      </c>
      <c r="CI371" s="8">
        <v>1</v>
      </c>
      <c r="CK371" s="8" t="s">
        <v>5535</v>
      </c>
      <c r="CL371" s="8"/>
      <c r="CM371" s="8" t="s">
        <v>2009</v>
      </c>
      <c r="CN371" s="8"/>
      <c r="CO371" s="8" t="s">
        <v>2329</v>
      </c>
      <c r="CP371" s="8"/>
      <c r="CQ371" s="8" t="s">
        <v>5173</v>
      </c>
      <c r="CR371" s="8"/>
      <c r="CS371" s="8"/>
      <c r="CT371" s="8"/>
      <c r="CU371" s="8"/>
      <c r="CV371" s="8" t="s">
        <v>2011</v>
      </c>
      <c r="CW371" s="2"/>
      <c r="CX371" s="2"/>
      <c r="CY371" s="8"/>
      <c r="CZ371" s="8" t="str">
        <f t="shared" si="54"/>
        <v>CSI0_C1_LN2_P</v>
      </c>
      <c r="DA371" s="8" t="str">
        <f t="shared" si="55"/>
        <v>CSI0_C1_LN2_P</v>
      </c>
      <c r="DB371" s="8" t="str">
        <f t="shared" si="56"/>
        <v>CSI0</v>
      </c>
      <c r="DC371" s="8" t="str">
        <f t="shared" si="57"/>
        <v>CSI0</v>
      </c>
      <c r="DD371" s="8">
        <v>1</v>
      </c>
      <c r="DE371" s="8" t="s">
        <v>1814</v>
      </c>
      <c r="DF371" s="8" t="s">
        <v>1807</v>
      </c>
      <c r="DG371" s="8" t="s">
        <v>2009</v>
      </c>
      <c r="DH371" s="8"/>
      <c r="DI371" s="8" t="s">
        <v>2329</v>
      </c>
      <c r="DJ371" s="8"/>
      <c r="DK371" s="8"/>
      <c r="DL371" s="8" t="s">
        <v>5173</v>
      </c>
      <c r="DM371" s="8"/>
      <c r="DN371" s="8"/>
      <c r="DO371" s="8"/>
      <c r="DP371" s="8"/>
      <c r="DQ371" s="8"/>
      <c r="DR371" s="8"/>
      <c r="DS371" s="8"/>
      <c r="DT371" s="8"/>
    </row>
    <row r="372" spans="1:124" ht="12.75" customHeight="1">
      <c r="A372" s="8"/>
      <c r="B372" s="89">
        <v>369</v>
      </c>
      <c r="C372" s="8" t="s">
        <v>5510</v>
      </c>
      <c r="D372" s="8" t="s">
        <v>5026</v>
      </c>
      <c r="E372" s="8" t="s">
        <v>5510</v>
      </c>
      <c r="F372" s="8" t="s">
        <v>5511</v>
      </c>
      <c r="G372" s="123" t="s">
        <v>5512</v>
      </c>
      <c r="H372" s="8" t="s">
        <v>5492</v>
      </c>
      <c r="I372" s="8" t="s">
        <v>5510</v>
      </c>
      <c r="J372" s="8" t="s">
        <v>5513</v>
      </c>
      <c r="K372" s="8" t="s">
        <v>5510</v>
      </c>
      <c r="L372" s="8" t="s">
        <v>5026</v>
      </c>
      <c r="M372" s="123"/>
      <c r="N372" s="123" t="s">
        <v>5481</v>
      </c>
      <c r="O372" s="123" t="s">
        <v>5481</v>
      </c>
      <c r="P372" s="123" t="s">
        <v>5481</v>
      </c>
      <c r="Q372" s="123" t="s">
        <v>5481</v>
      </c>
      <c r="R372" s="123"/>
      <c r="S372" s="123"/>
      <c r="T372" s="123"/>
      <c r="U372" s="123"/>
      <c r="V372" s="123"/>
      <c r="W372" s="123"/>
      <c r="X372" s="123"/>
      <c r="Y372" s="123"/>
      <c r="Z372" s="123"/>
      <c r="AA372" s="123"/>
      <c r="AB372" s="123"/>
      <c r="AC372" s="8" t="str">
        <f t="shared" si="49"/>
        <v>NO</v>
      </c>
      <c r="AD372" s="8" t="str">
        <f t="shared" si="50"/>
        <v>CSI0,,,,,,,,,,,,,</v>
      </c>
      <c r="AE372" s="123"/>
      <c r="AF372" s="123"/>
      <c r="AG372" s="123"/>
      <c r="AH372" s="123" t="s">
        <v>5512</v>
      </c>
      <c r="AI372" s="123" t="s">
        <v>5482</v>
      </c>
      <c r="AJ372" s="123"/>
      <c r="AK372" s="123"/>
      <c r="AL372" s="123"/>
      <c r="AM372" s="123"/>
      <c r="AN372" s="123"/>
      <c r="AO372" s="123"/>
      <c r="AP372" s="123"/>
      <c r="AQ372" s="123"/>
      <c r="AR372" s="123"/>
      <c r="AS372" s="123"/>
      <c r="AT372" s="123"/>
      <c r="AU372" s="123"/>
      <c r="AV372" s="123"/>
      <c r="AW372" s="123"/>
      <c r="AX372" s="123"/>
      <c r="AY372" s="123"/>
      <c r="AZ372" s="123"/>
      <c r="BA372" s="123"/>
      <c r="BB372" s="123"/>
      <c r="BC372" s="123"/>
      <c r="BD372" s="123"/>
      <c r="BE372" s="123"/>
      <c r="BF372" s="123"/>
      <c r="BG372" s="123"/>
      <c r="BH372" s="123"/>
      <c r="BI372" s="123"/>
      <c r="BJ372" s="123"/>
      <c r="BK372" s="123"/>
      <c r="BL372" s="123"/>
      <c r="BM372" s="123"/>
      <c r="BN372" s="123"/>
      <c r="BO372" s="123"/>
      <c r="BP372" s="123"/>
      <c r="BQ372" s="123"/>
      <c r="BR372" s="123"/>
      <c r="BS372" s="123"/>
      <c r="BT372" s="123"/>
      <c r="BU372" s="123"/>
      <c r="BV372" s="123"/>
      <c r="BW372" s="123"/>
      <c r="BX372" s="123"/>
      <c r="BY372" s="123"/>
      <c r="BZ372" s="123"/>
      <c r="CA372" s="123"/>
      <c r="CB372" s="123"/>
      <c r="CC372" s="123"/>
      <c r="CD372" s="8"/>
      <c r="CE372" s="8" t="str">
        <f t="shared" si="48"/>
        <v>CSI0_C2_LN3_N</v>
      </c>
      <c r="CF372" s="8" t="str">
        <f t="shared" si="51"/>
        <v>CSI0_C2_LN3_N</v>
      </c>
      <c r="CG372" s="8" t="str">
        <f t="shared" si="52"/>
        <v>CSI0</v>
      </c>
      <c r="CH372" s="8" t="str">
        <f t="shared" si="53"/>
        <v>CSI0</v>
      </c>
      <c r="CI372" s="8">
        <v>1</v>
      </c>
      <c r="CK372" s="8" t="s">
        <v>5535</v>
      </c>
      <c r="CL372" s="8"/>
      <c r="CM372" s="8" t="s">
        <v>2009</v>
      </c>
      <c r="CN372" s="8"/>
      <c r="CO372" s="8" t="s">
        <v>2329</v>
      </c>
      <c r="CP372" s="8"/>
      <c r="CQ372" s="8" t="s">
        <v>5173</v>
      </c>
      <c r="CR372" s="8"/>
      <c r="CS372" s="8"/>
      <c r="CT372" s="8"/>
      <c r="CU372" s="8"/>
      <c r="CV372" s="8" t="s">
        <v>2011</v>
      </c>
      <c r="CW372" s="2"/>
      <c r="CX372" s="2"/>
      <c r="CY372" s="8"/>
      <c r="CZ372" s="8" t="str">
        <f t="shared" si="54"/>
        <v>CSI0_C2_LN3_N</v>
      </c>
      <c r="DA372" s="8" t="str">
        <f t="shared" si="55"/>
        <v>CSI0_C2_LN3_N</v>
      </c>
      <c r="DB372" s="8" t="str">
        <f t="shared" si="56"/>
        <v>CSI0</v>
      </c>
      <c r="DC372" s="8" t="str">
        <f t="shared" si="57"/>
        <v>CSI0</v>
      </c>
      <c r="DD372" s="8">
        <v>1</v>
      </c>
      <c r="DE372" s="8" t="s">
        <v>1817</v>
      </c>
      <c r="DF372" s="8" t="s">
        <v>1807</v>
      </c>
      <c r="DG372" s="8" t="s">
        <v>2009</v>
      </c>
      <c r="DH372" s="8"/>
      <c r="DI372" s="8" t="s">
        <v>2329</v>
      </c>
      <c r="DJ372" s="8"/>
      <c r="DK372" s="8"/>
      <c r="DL372" s="8" t="s">
        <v>5173</v>
      </c>
      <c r="DM372" s="8"/>
      <c r="DN372" s="8"/>
      <c r="DO372" s="8"/>
      <c r="DP372" s="8"/>
      <c r="DQ372" s="8"/>
      <c r="DR372" s="8"/>
      <c r="DS372" s="8"/>
      <c r="DT372" s="8"/>
    </row>
    <row r="373" spans="1:124" ht="12.75" customHeight="1">
      <c r="A373" s="8"/>
      <c r="B373" s="89">
        <v>370</v>
      </c>
      <c r="C373" s="8" t="s">
        <v>5514</v>
      </c>
      <c r="D373" s="8" t="s">
        <v>4920</v>
      </c>
      <c r="E373" s="8" t="s">
        <v>5514</v>
      </c>
      <c r="F373" s="8" t="s">
        <v>5515</v>
      </c>
      <c r="G373" s="123" t="s">
        <v>5514</v>
      </c>
      <c r="H373" s="8" t="s">
        <v>5516</v>
      </c>
      <c r="I373" s="8" t="s">
        <v>5514</v>
      </c>
      <c r="J373" s="8" t="s">
        <v>5026</v>
      </c>
      <c r="K373" s="8" t="s">
        <v>5514</v>
      </c>
      <c r="L373" s="8" t="s">
        <v>4920</v>
      </c>
      <c r="M373" s="123"/>
      <c r="N373" s="123" t="s">
        <v>5481</v>
      </c>
      <c r="O373" s="123" t="s">
        <v>5481</v>
      </c>
      <c r="P373" s="123" t="s">
        <v>5481</v>
      </c>
      <c r="Q373" s="123" t="s">
        <v>5481</v>
      </c>
      <c r="R373" s="123"/>
      <c r="S373" s="123"/>
      <c r="T373" s="123"/>
      <c r="U373" s="123"/>
      <c r="V373" s="123"/>
      <c r="W373" s="123"/>
      <c r="X373" s="123"/>
      <c r="Y373" s="123"/>
      <c r="Z373" s="123"/>
      <c r="AA373" s="123"/>
      <c r="AB373" s="123"/>
      <c r="AC373" s="8" t="str">
        <f t="shared" si="49"/>
        <v>NO</v>
      </c>
      <c r="AD373" s="8" t="str">
        <f t="shared" si="50"/>
        <v>CSI0,,,,,,,,,,,,,</v>
      </c>
      <c r="AE373" s="123"/>
      <c r="AF373" s="123"/>
      <c r="AG373" s="123"/>
      <c r="AH373" s="123" t="s">
        <v>5514</v>
      </c>
      <c r="AI373" s="123" t="s">
        <v>5482</v>
      </c>
      <c r="AJ373" s="123"/>
      <c r="AK373" s="123"/>
      <c r="AL373" s="123"/>
      <c r="AM373" s="123"/>
      <c r="AN373" s="123"/>
      <c r="AO373" s="123"/>
      <c r="AP373" s="123"/>
      <c r="AQ373" s="123"/>
      <c r="AR373" s="123"/>
      <c r="AS373" s="123"/>
      <c r="AT373" s="123"/>
      <c r="AU373" s="123"/>
      <c r="AV373" s="123"/>
      <c r="AW373" s="123"/>
      <c r="AX373" s="123"/>
      <c r="AY373" s="123"/>
      <c r="AZ373" s="123"/>
      <c r="BA373" s="123"/>
      <c r="BB373" s="123"/>
      <c r="BC373" s="123"/>
      <c r="BD373" s="123"/>
      <c r="BE373" s="123"/>
      <c r="BF373" s="134"/>
      <c r="BG373" s="134"/>
      <c r="BH373" s="134"/>
      <c r="BI373" s="123"/>
      <c r="BJ373" s="134"/>
      <c r="BK373" s="134"/>
      <c r="BL373" s="134"/>
      <c r="BM373" s="123"/>
      <c r="BN373" s="123"/>
      <c r="BO373" s="123"/>
      <c r="BP373" s="123"/>
      <c r="BQ373" s="123"/>
      <c r="BR373" s="133"/>
      <c r="BS373" s="133"/>
      <c r="BT373" s="133"/>
      <c r="BU373" s="133"/>
      <c r="BV373" s="133"/>
      <c r="BW373" s="133"/>
      <c r="BX373" s="133"/>
      <c r="BY373" s="133"/>
      <c r="BZ373" s="133"/>
      <c r="CA373" s="133"/>
      <c r="CB373" s="133"/>
      <c r="CC373" s="133"/>
      <c r="CD373" s="8"/>
      <c r="CE373" s="8" t="str">
        <f t="shared" si="48"/>
        <v>CSI0_NC_CLK_P</v>
      </c>
      <c r="CF373" s="8" t="str">
        <f t="shared" si="51"/>
        <v>CSI0_NC_CLK_P</v>
      </c>
      <c r="CG373" s="8" t="str">
        <f t="shared" si="52"/>
        <v>CSI0</v>
      </c>
      <c r="CH373" s="8" t="str">
        <f t="shared" si="53"/>
        <v>CSI0</v>
      </c>
      <c r="CI373" s="8">
        <v>1</v>
      </c>
      <c r="CJ373" t="s">
        <v>1011</v>
      </c>
      <c r="CK373" s="8" t="s">
        <v>761</v>
      </c>
      <c r="CL373" s="8"/>
      <c r="CM373" s="8" t="s">
        <v>2009</v>
      </c>
      <c r="CN373" s="8"/>
      <c r="CO373" s="8" t="s">
        <v>2329</v>
      </c>
      <c r="CP373" s="8"/>
      <c r="CQ373" s="8" t="s">
        <v>5173</v>
      </c>
      <c r="CR373" s="8"/>
      <c r="CS373" s="8"/>
      <c r="CT373" s="8"/>
      <c r="CU373" s="8"/>
      <c r="CV373" s="8" t="s">
        <v>2011</v>
      </c>
      <c r="CW373" s="112" t="s">
        <v>5517</v>
      </c>
      <c r="CX373" s="2"/>
      <c r="CY373" s="8"/>
      <c r="CZ373" s="8" t="str">
        <f t="shared" si="54"/>
        <v>CSI0_NC_CLK_P</v>
      </c>
      <c r="DA373" s="8" t="str">
        <f t="shared" si="55"/>
        <v>CSI0_NC_CLK_P</v>
      </c>
      <c r="DB373" s="8" t="str">
        <f t="shared" si="56"/>
        <v>CSI0</v>
      </c>
      <c r="DC373" s="8" t="str">
        <f t="shared" si="57"/>
        <v>CSI0</v>
      </c>
      <c r="DD373" s="8">
        <v>1</v>
      </c>
      <c r="DE373" s="8" t="s">
        <v>1808</v>
      </c>
      <c r="DF373" s="8" t="s">
        <v>1807</v>
      </c>
      <c r="DG373" s="8" t="s">
        <v>2009</v>
      </c>
      <c r="DH373" s="8"/>
      <c r="DI373" s="8" t="s">
        <v>2329</v>
      </c>
      <c r="DJ373" s="8"/>
      <c r="DK373" s="8"/>
      <c r="DL373" s="8" t="s">
        <v>5173</v>
      </c>
      <c r="DM373" s="8"/>
      <c r="DN373" s="8"/>
      <c r="DO373" s="8"/>
      <c r="DP373" s="8"/>
      <c r="DQ373" s="8"/>
      <c r="DR373" s="8"/>
      <c r="DS373" s="8"/>
      <c r="DT373" s="8"/>
    </row>
    <row r="374" spans="1:124" ht="12.75" customHeight="1">
      <c r="A374" s="8"/>
      <c r="B374" s="89">
        <v>371</v>
      </c>
      <c r="C374" s="8" t="s">
        <v>5518</v>
      </c>
      <c r="D374" s="8" t="s">
        <v>5519</v>
      </c>
      <c r="E374" s="8" t="s">
        <v>5518</v>
      </c>
      <c r="F374" s="8" t="s">
        <v>5520</v>
      </c>
      <c r="G374" s="123" t="s">
        <v>5521</v>
      </c>
      <c r="H374" s="8" t="s">
        <v>4878</v>
      </c>
      <c r="I374" s="8" t="s">
        <v>5518</v>
      </c>
      <c r="J374" s="8" t="s">
        <v>5522</v>
      </c>
      <c r="K374" s="8" t="s">
        <v>5518</v>
      </c>
      <c r="L374" s="8" t="s">
        <v>5519</v>
      </c>
      <c r="M374" s="123"/>
      <c r="N374" s="123" t="s">
        <v>5481</v>
      </c>
      <c r="O374" s="123" t="s">
        <v>5481</v>
      </c>
      <c r="P374" s="123" t="s">
        <v>5481</v>
      </c>
      <c r="Q374" s="123" t="s">
        <v>5481</v>
      </c>
      <c r="R374" s="123"/>
      <c r="S374" s="123"/>
      <c r="T374" s="123"/>
      <c r="U374" s="123"/>
      <c r="V374" s="123"/>
      <c r="W374" s="123"/>
      <c r="X374" s="123"/>
      <c r="Y374" s="123"/>
      <c r="Z374" s="123"/>
      <c r="AA374" s="123"/>
      <c r="AB374" s="123"/>
      <c r="AC374" s="8" t="str">
        <f t="shared" si="49"/>
        <v>NO</v>
      </c>
      <c r="AD374" s="8" t="str">
        <f t="shared" si="50"/>
        <v>CSI1,,,,,,,,,,,,,</v>
      </c>
      <c r="AE374" s="123"/>
      <c r="AF374" s="123"/>
      <c r="AG374" s="123"/>
      <c r="AH374" s="123" t="s">
        <v>5521</v>
      </c>
      <c r="AI374" s="123" t="s">
        <v>5523</v>
      </c>
      <c r="AJ374" s="123"/>
      <c r="AK374" s="123"/>
      <c r="AL374" s="123"/>
      <c r="AM374" s="123"/>
      <c r="AN374" s="123"/>
      <c r="AO374" s="123"/>
      <c r="AP374" s="123"/>
      <c r="AQ374" s="123"/>
      <c r="AR374" s="123"/>
      <c r="AS374" s="123"/>
      <c r="AT374" s="123"/>
      <c r="AU374" s="123"/>
      <c r="AV374" s="123"/>
      <c r="AW374" s="123"/>
      <c r="AX374" s="123"/>
      <c r="AY374" s="123"/>
      <c r="AZ374" s="123"/>
      <c r="BA374" s="123"/>
      <c r="BB374" s="123"/>
      <c r="BC374" s="123"/>
      <c r="BD374" s="123"/>
      <c r="BE374" s="123"/>
      <c r="BF374" s="123"/>
      <c r="BG374" s="123"/>
      <c r="BH374" s="123"/>
      <c r="BI374" s="123"/>
      <c r="BJ374" s="123"/>
      <c r="BK374" s="123"/>
      <c r="BL374" s="123"/>
      <c r="BM374" s="123"/>
      <c r="BN374" s="123"/>
      <c r="BO374" s="123"/>
      <c r="BP374" s="123"/>
      <c r="BQ374" s="123"/>
      <c r="BR374" s="123"/>
      <c r="BS374" s="123"/>
      <c r="BT374" s="123"/>
      <c r="BU374" s="123"/>
      <c r="BV374" s="123"/>
      <c r="BW374" s="123"/>
      <c r="BX374" s="123"/>
      <c r="BY374" s="123"/>
      <c r="BZ374" s="123"/>
      <c r="CA374" s="123"/>
      <c r="CB374" s="123"/>
      <c r="CC374" s="123"/>
      <c r="CD374" s="8"/>
      <c r="CE374" s="8" t="str">
        <f t="shared" si="48"/>
        <v>CSI1_A0_CLK_N</v>
      </c>
      <c r="CF374" s="8" t="str">
        <f t="shared" si="51"/>
        <v>CSI1_A0_CLK_N</v>
      </c>
      <c r="CG374" s="8" t="str">
        <f t="shared" si="52"/>
        <v>CSI1</v>
      </c>
      <c r="CH374" s="8" t="str">
        <f t="shared" si="53"/>
        <v>CSI1</v>
      </c>
      <c r="CI374" s="8">
        <v>1</v>
      </c>
      <c r="CJ374" t="s">
        <v>1012</v>
      </c>
      <c r="CK374" s="8" t="s">
        <v>758</v>
      </c>
      <c r="CL374" s="8"/>
      <c r="CM374" s="8" t="s">
        <v>2009</v>
      </c>
      <c r="CN374" s="8"/>
      <c r="CO374" s="8" t="s">
        <v>2329</v>
      </c>
      <c r="CP374" s="8"/>
      <c r="CQ374" s="8" t="s">
        <v>5173</v>
      </c>
      <c r="CR374" s="8"/>
      <c r="CS374" s="8"/>
      <c r="CT374" s="8"/>
      <c r="CU374" s="8"/>
      <c r="CV374" s="8" t="s">
        <v>2011</v>
      </c>
      <c r="CW374" s="112" t="s">
        <v>5524</v>
      </c>
      <c r="CX374" s="2"/>
      <c r="CY374" s="8"/>
      <c r="CZ374" s="8" t="str">
        <f t="shared" si="54"/>
        <v>CSI1_A0_CLK_N</v>
      </c>
      <c r="DA374" s="8" t="str">
        <f t="shared" si="55"/>
        <v>CSI1_A0_CLK_N</v>
      </c>
      <c r="DB374" s="8" t="str">
        <f t="shared" si="56"/>
        <v>CSI1</v>
      </c>
      <c r="DC374" s="8" t="str">
        <f t="shared" si="57"/>
        <v>CSI1</v>
      </c>
      <c r="DD374" s="8">
        <v>1</v>
      </c>
      <c r="DE374" s="8" t="s">
        <v>1798</v>
      </c>
      <c r="DF374" s="8" t="s">
        <v>1796</v>
      </c>
      <c r="DG374" s="8" t="s">
        <v>2009</v>
      </c>
      <c r="DH374" s="8"/>
      <c r="DI374" s="8" t="s">
        <v>2329</v>
      </c>
      <c r="DJ374" s="8"/>
      <c r="DK374" s="8"/>
      <c r="DL374" s="8" t="s">
        <v>5173</v>
      </c>
      <c r="DM374" s="8"/>
      <c r="DN374" s="8"/>
      <c r="DO374" s="8"/>
      <c r="DP374" s="8"/>
      <c r="DQ374" s="8"/>
      <c r="DR374" s="8"/>
      <c r="DS374" s="8"/>
      <c r="DT374" s="8"/>
    </row>
    <row r="375" spans="1:124" ht="12.75" customHeight="1">
      <c r="A375" s="8"/>
      <c r="B375" s="89">
        <v>372</v>
      </c>
      <c r="C375" s="8" t="s">
        <v>5525</v>
      </c>
      <c r="D375" s="8" t="s">
        <v>5526</v>
      </c>
      <c r="E375" s="8" t="s">
        <v>5525</v>
      </c>
      <c r="F375" s="8" t="s">
        <v>5527</v>
      </c>
      <c r="G375" s="123" t="s">
        <v>5525</v>
      </c>
      <c r="H375" s="8" t="s">
        <v>5528</v>
      </c>
      <c r="I375" s="8" t="s">
        <v>5525</v>
      </c>
      <c r="J375" s="8" t="s">
        <v>5520</v>
      </c>
      <c r="K375" s="8" t="s">
        <v>5525</v>
      </c>
      <c r="L375" s="8" t="s">
        <v>5526</v>
      </c>
      <c r="M375" s="123"/>
      <c r="N375" s="123" t="s">
        <v>5481</v>
      </c>
      <c r="O375" s="123" t="s">
        <v>5481</v>
      </c>
      <c r="P375" s="123" t="s">
        <v>5481</v>
      </c>
      <c r="Q375" s="123" t="s">
        <v>5481</v>
      </c>
      <c r="R375" s="123"/>
      <c r="S375" s="123"/>
      <c r="T375" s="123"/>
      <c r="U375" s="123"/>
      <c r="V375" s="123"/>
      <c r="W375" s="123"/>
      <c r="X375" s="123"/>
      <c r="Y375" s="123"/>
      <c r="Z375" s="123"/>
      <c r="AA375" s="123"/>
      <c r="AB375" s="123"/>
      <c r="AC375" s="8" t="str">
        <f t="shared" si="49"/>
        <v>NO</v>
      </c>
      <c r="AD375" s="8" t="str">
        <f t="shared" si="50"/>
        <v>CSI1,,,,,,,,,,,,,</v>
      </c>
      <c r="AE375" s="123"/>
      <c r="AF375" s="123"/>
      <c r="AG375" s="123"/>
      <c r="AH375" s="123" t="s">
        <v>5525</v>
      </c>
      <c r="AI375" s="123" t="s">
        <v>5523</v>
      </c>
      <c r="AJ375" s="123"/>
      <c r="AK375" s="123"/>
      <c r="AL375" s="123"/>
      <c r="AM375" s="123"/>
      <c r="AN375" s="123"/>
      <c r="AO375" s="123"/>
      <c r="AP375" s="123"/>
      <c r="AQ375" s="123"/>
      <c r="AR375" s="123"/>
      <c r="AS375" s="123"/>
      <c r="AT375" s="123"/>
      <c r="AU375" s="123"/>
      <c r="AV375" s="123"/>
      <c r="AW375" s="123"/>
      <c r="AX375" s="123"/>
      <c r="AY375" s="123"/>
      <c r="AZ375" s="123"/>
      <c r="BA375" s="123"/>
      <c r="BB375" s="123"/>
      <c r="BC375" s="123"/>
      <c r="BD375" s="123"/>
      <c r="BE375" s="123"/>
      <c r="BF375" s="123"/>
      <c r="BG375" s="123"/>
      <c r="BH375" s="123"/>
      <c r="BI375" s="123"/>
      <c r="BJ375" s="123"/>
      <c r="BK375" s="123"/>
      <c r="BL375" s="123"/>
      <c r="BM375" s="123"/>
      <c r="BN375" s="123"/>
      <c r="BO375" s="123"/>
      <c r="BP375" s="123"/>
      <c r="BQ375" s="123"/>
      <c r="BR375" s="123"/>
      <c r="BS375" s="123"/>
      <c r="BT375" s="123"/>
      <c r="BU375" s="123"/>
      <c r="BV375" s="123"/>
      <c r="BW375" s="123"/>
      <c r="BX375" s="123"/>
      <c r="BY375" s="123"/>
      <c r="BZ375" s="123"/>
      <c r="CA375" s="123"/>
      <c r="CB375" s="123"/>
      <c r="CC375" s="123"/>
      <c r="CD375" s="8"/>
      <c r="CE375" s="8" t="str">
        <f t="shared" si="48"/>
        <v>CSI1_A1_LN1_P</v>
      </c>
      <c r="CF375" s="8" t="str">
        <f t="shared" si="51"/>
        <v>CSI1_A1_LN1_P</v>
      </c>
      <c r="CG375" s="8" t="str">
        <f t="shared" si="52"/>
        <v>CSI1</v>
      </c>
      <c r="CH375" s="8" t="str">
        <f t="shared" si="53"/>
        <v>CSI1</v>
      </c>
      <c r="CI375" s="8">
        <v>1</v>
      </c>
      <c r="CJ375" t="s">
        <v>1013</v>
      </c>
      <c r="CK375" s="8" t="s">
        <v>758</v>
      </c>
      <c r="CL375" s="8"/>
      <c r="CM375" s="8" t="s">
        <v>2009</v>
      </c>
      <c r="CN375" s="8"/>
      <c r="CO375" s="8" t="s">
        <v>2329</v>
      </c>
      <c r="CP375" s="8"/>
      <c r="CQ375" s="8" t="s">
        <v>5173</v>
      </c>
      <c r="CR375" s="8"/>
      <c r="CS375" s="8"/>
      <c r="CT375" s="8"/>
      <c r="CU375" s="8"/>
      <c r="CV375" s="8" t="s">
        <v>2011</v>
      </c>
      <c r="CW375" s="112" t="s">
        <v>5529</v>
      </c>
      <c r="CX375" s="2"/>
      <c r="CY375" s="8"/>
      <c r="CZ375" s="8" t="str">
        <f t="shared" si="54"/>
        <v>CSI1_A1_LN1_P</v>
      </c>
      <c r="DA375" s="8" t="str">
        <f t="shared" si="55"/>
        <v>CSI1_A1_LN1_P</v>
      </c>
      <c r="DB375" s="8" t="str">
        <f t="shared" si="56"/>
        <v>CSI1</v>
      </c>
      <c r="DC375" s="8" t="str">
        <f t="shared" si="57"/>
        <v>CSI1</v>
      </c>
      <c r="DD375" s="8">
        <v>1</v>
      </c>
      <c r="DE375" s="8" t="s">
        <v>1801</v>
      </c>
      <c r="DF375" s="8" t="s">
        <v>1796</v>
      </c>
      <c r="DG375" s="8" t="s">
        <v>2009</v>
      </c>
      <c r="DH375" s="8"/>
      <c r="DI375" s="8" t="s">
        <v>2329</v>
      </c>
      <c r="DJ375" s="8"/>
      <c r="DK375" s="8"/>
      <c r="DL375" s="8" t="s">
        <v>5173</v>
      </c>
      <c r="DM375" s="8"/>
      <c r="DN375" s="8"/>
      <c r="DO375" s="8"/>
      <c r="DP375" s="8"/>
      <c r="DQ375" s="8"/>
      <c r="DR375" s="8"/>
      <c r="DS375" s="8"/>
      <c r="DT375" s="8"/>
    </row>
    <row r="376" spans="1:124" ht="12.75" customHeight="1">
      <c r="A376" s="8"/>
      <c r="B376" s="89">
        <v>373</v>
      </c>
      <c r="C376" s="8" t="s">
        <v>5530</v>
      </c>
      <c r="D376" s="8" t="s">
        <v>5123</v>
      </c>
      <c r="E376" s="8" t="s">
        <v>5530</v>
      </c>
      <c r="F376" s="8" t="s">
        <v>5531</v>
      </c>
      <c r="G376" s="123" t="s">
        <v>5532</v>
      </c>
      <c r="H376" s="8" t="s">
        <v>5533</v>
      </c>
      <c r="I376" s="8" t="s">
        <v>5530</v>
      </c>
      <c r="J376" s="8" t="s">
        <v>5534</v>
      </c>
      <c r="K376" s="8" t="s">
        <v>5530</v>
      </c>
      <c r="L376" s="8" t="s">
        <v>5123</v>
      </c>
      <c r="M376" s="123"/>
      <c r="N376" s="123" t="s">
        <v>5481</v>
      </c>
      <c r="O376" s="123" t="s">
        <v>5481</v>
      </c>
      <c r="P376" s="123" t="s">
        <v>5481</v>
      </c>
      <c r="Q376" s="123" t="s">
        <v>5481</v>
      </c>
      <c r="R376" s="123"/>
      <c r="S376" s="123"/>
      <c r="T376" s="123"/>
      <c r="U376" s="123"/>
      <c r="V376" s="123"/>
      <c r="W376" s="123"/>
      <c r="X376" s="123"/>
      <c r="Y376" s="123"/>
      <c r="Z376" s="123"/>
      <c r="AA376" s="123"/>
      <c r="AB376" s="123"/>
      <c r="AC376" s="8" t="str">
        <f t="shared" si="49"/>
        <v>NO</v>
      </c>
      <c r="AD376" s="8" t="str">
        <f t="shared" si="50"/>
        <v>CSI1,,,,,,,,,,,,,</v>
      </c>
      <c r="AE376" s="123"/>
      <c r="AF376" s="123"/>
      <c r="AG376" s="123"/>
      <c r="AH376" s="123" t="s">
        <v>5532</v>
      </c>
      <c r="AI376" s="123" t="s">
        <v>5523</v>
      </c>
      <c r="AJ376" s="123"/>
      <c r="AK376" s="123"/>
      <c r="AL376" s="123"/>
      <c r="AM376" s="123"/>
      <c r="AN376" s="123"/>
      <c r="AO376" s="123"/>
      <c r="AP376" s="123"/>
      <c r="AQ376" s="123"/>
      <c r="AR376" s="123"/>
      <c r="AS376" s="123"/>
      <c r="AT376" s="123"/>
      <c r="AU376" s="123"/>
      <c r="AV376" s="123"/>
      <c r="AW376" s="123"/>
      <c r="AX376" s="123"/>
      <c r="AY376" s="123"/>
      <c r="AZ376" s="123"/>
      <c r="BA376" s="123"/>
      <c r="BB376" s="123"/>
      <c r="BC376" s="123"/>
      <c r="BD376" s="123"/>
      <c r="BE376" s="123"/>
      <c r="BF376" s="123"/>
      <c r="BG376" s="123"/>
      <c r="BH376" s="123"/>
      <c r="BI376" s="123"/>
      <c r="BJ376" s="123"/>
      <c r="BK376" s="123"/>
      <c r="BL376" s="123"/>
      <c r="BM376" s="123"/>
      <c r="BN376" s="123"/>
      <c r="BO376" s="123"/>
      <c r="BP376" s="123"/>
      <c r="BQ376" s="123"/>
      <c r="BR376" s="123"/>
      <c r="BS376" s="123"/>
      <c r="BT376" s="123"/>
      <c r="BU376" s="123"/>
      <c r="BV376" s="123"/>
      <c r="BW376" s="123"/>
      <c r="BX376" s="123"/>
      <c r="BY376" s="123"/>
      <c r="BZ376" s="123"/>
      <c r="CA376" s="123"/>
      <c r="CB376" s="123"/>
      <c r="CC376" s="123"/>
      <c r="CD376" s="8"/>
      <c r="CE376" s="8" t="str">
        <f t="shared" si="48"/>
        <v>CSI1_A2_LN2_N</v>
      </c>
      <c r="CF376" s="8" t="str">
        <f t="shared" si="51"/>
        <v>CSI1_A2_LN2_N</v>
      </c>
      <c r="CG376" s="8" t="str">
        <f t="shared" si="52"/>
        <v>CSI1</v>
      </c>
      <c r="CH376" s="8" t="str">
        <f t="shared" si="53"/>
        <v>CSI1</v>
      </c>
      <c r="CI376" s="8">
        <v>1</v>
      </c>
      <c r="CJ376" s="8"/>
      <c r="CK376" s="8" t="s">
        <v>5535</v>
      </c>
      <c r="CL376" s="8"/>
      <c r="CM376" s="8" t="s">
        <v>2009</v>
      </c>
      <c r="CN376" s="8"/>
      <c r="CO376" s="8" t="s">
        <v>2329</v>
      </c>
      <c r="CP376" s="8"/>
      <c r="CQ376" s="8" t="s">
        <v>5173</v>
      </c>
      <c r="CR376" s="8"/>
      <c r="CS376" s="8"/>
      <c r="CT376" s="8"/>
      <c r="CU376" s="8"/>
      <c r="CV376" s="8" t="s">
        <v>2011</v>
      </c>
      <c r="CW376" s="2"/>
      <c r="CX376" s="2"/>
      <c r="CY376" s="8"/>
      <c r="CZ376" s="8" t="str">
        <f t="shared" si="54"/>
        <v>CSI1_A2_LN2_N</v>
      </c>
      <c r="DA376" s="8" t="str">
        <f t="shared" si="55"/>
        <v>CSI1_A2_LN2_N</v>
      </c>
      <c r="DB376" s="8" t="str">
        <f t="shared" si="56"/>
        <v>CSI1</v>
      </c>
      <c r="DC376" s="8" t="str">
        <f t="shared" si="57"/>
        <v>CSI1</v>
      </c>
      <c r="DD376" s="8">
        <v>1</v>
      </c>
      <c r="DE376" s="8" t="s">
        <v>1804</v>
      </c>
      <c r="DF376" s="8" t="s">
        <v>1796</v>
      </c>
      <c r="DG376" s="8" t="s">
        <v>2009</v>
      </c>
      <c r="DH376" s="8"/>
      <c r="DI376" s="8" t="s">
        <v>2329</v>
      </c>
      <c r="DJ376" s="8"/>
      <c r="DK376" s="8"/>
      <c r="DL376" s="8" t="s">
        <v>5173</v>
      </c>
      <c r="DM376" s="8"/>
      <c r="DN376" s="8"/>
      <c r="DO376" s="8"/>
      <c r="DP376" s="8"/>
      <c r="DQ376" s="8"/>
      <c r="DR376" s="8"/>
      <c r="DS376" s="8"/>
      <c r="DT376" s="8"/>
    </row>
    <row r="377" spans="1:124" ht="12.75" customHeight="1">
      <c r="A377" s="8"/>
      <c r="B377" s="89">
        <v>374</v>
      </c>
      <c r="C377" s="8" t="s">
        <v>5536</v>
      </c>
      <c r="D377" s="8" t="s">
        <v>5533</v>
      </c>
      <c r="E377" s="8" t="s">
        <v>5536</v>
      </c>
      <c r="F377" s="8" t="s">
        <v>5537</v>
      </c>
      <c r="G377" s="123" t="s">
        <v>5536</v>
      </c>
      <c r="H377" s="8" t="s">
        <v>5538</v>
      </c>
      <c r="I377" s="8" t="s">
        <v>5536</v>
      </c>
      <c r="J377" s="8" t="s">
        <v>5539</v>
      </c>
      <c r="K377" s="8" t="s">
        <v>5536</v>
      </c>
      <c r="L377" s="8" t="s">
        <v>5533</v>
      </c>
      <c r="M377" s="123"/>
      <c r="N377" s="123" t="s">
        <v>5481</v>
      </c>
      <c r="O377" s="123" t="s">
        <v>5481</v>
      </c>
      <c r="P377" s="123" t="s">
        <v>5481</v>
      </c>
      <c r="Q377" s="123" t="s">
        <v>5481</v>
      </c>
      <c r="R377" s="123"/>
      <c r="S377" s="123"/>
      <c r="T377" s="123"/>
      <c r="U377" s="123"/>
      <c r="V377" s="123"/>
      <c r="W377" s="123"/>
      <c r="X377" s="123"/>
      <c r="Y377" s="123"/>
      <c r="Z377" s="123"/>
      <c r="AA377" s="123"/>
      <c r="AB377" s="123"/>
      <c r="AC377" s="8" t="str">
        <f t="shared" si="49"/>
        <v>NO</v>
      </c>
      <c r="AD377" s="8" t="str">
        <f t="shared" si="50"/>
        <v>CSI1,,,,,,,,,,,,,</v>
      </c>
      <c r="AE377" s="123"/>
      <c r="AF377" s="123"/>
      <c r="AG377" s="123"/>
      <c r="AH377" s="123" t="s">
        <v>5536</v>
      </c>
      <c r="AI377" s="123" t="s">
        <v>5523</v>
      </c>
      <c r="AJ377" s="123"/>
      <c r="AK377" s="123"/>
      <c r="AL377" s="123"/>
      <c r="AM377" s="123"/>
      <c r="AN377" s="123"/>
      <c r="AO377" s="123"/>
      <c r="AP377" s="123"/>
      <c r="AQ377" s="123"/>
      <c r="AR377" s="123"/>
      <c r="AS377" s="123"/>
      <c r="AT377" s="123"/>
      <c r="AU377" s="123"/>
      <c r="AV377" s="123"/>
      <c r="AW377" s="123"/>
      <c r="AX377" s="123"/>
      <c r="AY377" s="123"/>
      <c r="AZ377" s="123"/>
      <c r="BA377" s="123"/>
      <c r="BB377" s="123"/>
      <c r="BC377" s="123"/>
      <c r="BD377" s="123"/>
      <c r="BE377" s="123"/>
      <c r="BF377" s="123"/>
      <c r="BG377" s="123"/>
      <c r="BH377" s="123"/>
      <c r="BI377" s="123"/>
      <c r="BJ377" s="123"/>
      <c r="BK377" s="123"/>
      <c r="BL377" s="123"/>
      <c r="BM377" s="123"/>
      <c r="BN377" s="123"/>
      <c r="BO377" s="123"/>
      <c r="BP377" s="123"/>
      <c r="BQ377" s="123"/>
      <c r="BR377" s="123"/>
      <c r="BS377" s="123"/>
      <c r="BT377" s="123"/>
      <c r="BU377" s="123"/>
      <c r="BV377" s="123"/>
      <c r="BW377" s="123"/>
      <c r="BX377" s="123"/>
      <c r="BY377" s="123"/>
      <c r="BZ377" s="123"/>
      <c r="CA377" s="123"/>
      <c r="CB377" s="123"/>
      <c r="CC377" s="123"/>
      <c r="CD377" s="8"/>
      <c r="CE377" s="8" t="str">
        <f t="shared" si="48"/>
        <v>CSI1_B0_LN0_P</v>
      </c>
      <c r="CF377" s="8" t="str">
        <f t="shared" si="51"/>
        <v>CSI1_B0_LN0_P</v>
      </c>
      <c r="CG377" s="8" t="str">
        <f t="shared" si="52"/>
        <v>CSI1</v>
      </c>
      <c r="CH377" s="8" t="str">
        <f t="shared" si="53"/>
        <v>CSI1</v>
      </c>
      <c r="CI377" s="8">
        <v>1</v>
      </c>
      <c r="CJ377" t="s">
        <v>1014</v>
      </c>
      <c r="CK377" s="8" t="s">
        <v>758</v>
      </c>
      <c r="CL377" s="8"/>
      <c r="CM377" s="8" t="s">
        <v>2009</v>
      </c>
      <c r="CN377" s="8"/>
      <c r="CO377" s="8" t="s">
        <v>2329</v>
      </c>
      <c r="CP377" s="8"/>
      <c r="CQ377" s="8" t="s">
        <v>5173</v>
      </c>
      <c r="CR377" s="8"/>
      <c r="CS377" s="8"/>
      <c r="CT377" s="8"/>
      <c r="CU377" s="8"/>
      <c r="CV377" s="8" t="s">
        <v>2011</v>
      </c>
      <c r="CW377" s="112" t="s">
        <v>5540</v>
      </c>
      <c r="CX377" s="2"/>
      <c r="CY377" s="8"/>
      <c r="CZ377" s="8" t="str">
        <f t="shared" si="54"/>
        <v>CSI1_B0_LN0_P</v>
      </c>
      <c r="DA377" s="8" t="str">
        <f t="shared" si="55"/>
        <v>CSI1_B0_LN0_P</v>
      </c>
      <c r="DB377" s="8" t="str">
        <f t="shared" si="56"/>
        <v>CSI1</v>
      </c>
      <c r="DC377" s="8" t="str">
        <f t="shared" si="57"/>
        <v>CSI1</v>
      </c>
      <c r="DD377" s="8">
        <v>1</v>
      </c>
      <c r="DE377" s="8" t="s">
        <v>1799</v>
      </c>
      <c r="DF377" s="8" t="s">
        <v>1796</v>
      </c>
      <c r="DG377" s="8" t="s">
        <v>2009</v>
      </c>
      <c r="DH377" s="8"/>
      <c r="DI377" s="8" t="s">
        <v>2329</v>
      </c>
      <c r="DJ377" s="8"/>
      <c r="DK377" s="8"/>
      <c r="DL377" s="8" t="s">
        <v>5173</v>
      </c>
      <c r="DM377" s="8"/>
      <c r="DN377" s="8"/>
      <c r="DO377" s="8"/>
      <c r="DP377" s="8"/>
      <c r="DQ377" s="8"/>
      <c r="DR377" s="8"/>
      <c r="DS377" s="8"/>
      <c r="DT377" s="8"/>
    </row>
    <row r="378" spans="1:124" ht="12.75" customHeight="1">
      <c r="A378" s="8"/>
      <c r="B378" s="89">
        <v>375</v>
      </c>
      <c r="C378" s="8" t="s">
        <v>5541</v>
      </c>
      <c r="D378" s="8" t="s">
        <v>4879</v>
      </c>
      <c r="E378" s="8" t="s">
        <v>5541</v>
      </c>
      <c r="F378" s="8" t="s">
        <v>5542</v>
      </c>
      <c r="G378" s="123" t="s">
        <v>5543</v>
      </c>
      <c r="H378" s="8" t="s">
        <v>5544</v>
      </c>
      <c r="I378" s="8" t="s">
        <v>5541</v>
      </c>
      <c r="J378" s="8" t="s">
        <v>5527</v>
      </c>
      <c r="K378" s="8" t="s">
        <v>5541</v>
      </c>
      <c r="L378" s="8" t="s">
        <v>4879</v>
      </c>
      <c r="M378" s="123"/>
      <c r="N378" s="123" t="s">
        <v>5481</v>
      </c>
      <c r="O378" s="123" t="s">
        <v>5481</v>
      </c>
      <c r="P378" s="123" t="s">
        <v>5481</v>
      </c>
      <c r="Q378" s="123" t="s">
        <v>5481</v>
      </c>
      <c r="R378" s="123"/>
      <c r="S378" s="123"/>
      <c r="T378" s="123"/>
      <c r="U378" s="123"/>
      <c r="V378" s="123"/>
      <c r="W378" s="123"/>
      <c r="X378" s="123"/>
      <c r="Y378" s="123"/>
      <c r="Z378" s="123"/>
      <c r="AA378" s="123"/>
      <c r="AB378" s="123"/>
      <c r="AC378" s="8" t="str">
        <f t="shared" si="49"/>
        <v>NO</v>
      </c>
      <c r="AD378" s="8" t="str">
        <f t="shared" si="50"/>
        <v>CSI1,,,,,,,,,,,,,</v>
      </c>
      <c r="AE378" s="123"/>
      <c r="AF378" s="123"/>
      <c r="AG378" s="123"/>
      <c r="AH378" s="123" t="s">
        <v>5543</v>
      </c>
      <c r="AI378" s="123" t="s">
        <v>5523</v>
      </c>
      <c r="AJ378" s="123"/>
      <c r="AK378" s="123"/>
      <c r="AL378" s="123"/>
      <c r="AM378" s="123"/>
      <c r="AN378" s="123"/>
      <c r="AO378" s="123"/>
      <c r="AP378" s="123"/>
      <c r="AQ378" s="123"/>
      <c r="AR378" s="123"/>
      <c r="AS378" s="123"/>
      <c r="AT378" s="123"/>
      <c r="AU378" s="123"/>
      <c r="AV378" s="123"/>
      <c r="AW378" s="123"/>
      <c r="AX378" s="123"/>
      <c r="AY378" s="123"/>
      <c r="AZ378" s="123"/>
      <c r="BA378" s="123"/>
      <c r="BB378" s="123"/>
      <c r="BC378" s="123"/>
      <c r="BD378" s="123"/>
      <c r="BE378" s="123"/>
      <c r="BF378" s="123"/>
      <c r="BG378" s="123"/>
      <c r="BH378" s="123"/>
      <c r="BI378" s="123"/>
      <c r="BJ378" s="123"/>
      <c r="BK378" s="123"/>
      <c r="BL378" s="123"/>
      <c r="BM378" s="123"/>
      <c r="BN378" s="123"/>
      <c r="BO378" s="123"/>
      <c r="BP378" s="123"/>
      <c r="BQ378" s="123"/>
      <c r="BR378" s="123"/>
      <c r="BS378" s="123"/>
      <c r="BT378" s="123"/>
      <c r="BU378" s="123"/>
      <c r="BV378" s="123"/>
      <c r="BW378" s="123"/>
      <c r="BX378" s="123"/>
      <c r="BY378" s="123"/>
      <c r="BZ378" s="123"/>
      <c r="CA378" s="123"/>
      <c r="CB378" s="123"/>
      <c r="CC378" s="123"/>
      <c r="CD378" s="8"/>
      <c r="CE378" s="8" t="str">
        <f t="shared" si="48"/>
        <v>CSI1_B1_LN1_N</v>
      </c>
      <c r="CF378" s="8" t="str">
        <f t="shared" si="51"/>
        <v>CSI1_B1_LN1_N</v>
      </c>
      <c r="CG378" s="8" t="str">
        <f t="shared" si="52"/>
        <v>CSI1</v>
      </c>
      <c r="CH378" s="8" t="str">
        <f t="shared" si="53"/>
        <v>CSI1</v>
      </c>
      <c r="CI378" s="8">
        <v>1</v>
      </c>
      <c r="CJ378" t="s">
        <v>1015</v>
      </c>
      <c r="CK378" s="8" t="s">
        <v>758</v>
      </c>
      <c r="CL378" s="8"/>
      <c r="CM378" s="8" t="s">
        <v>2009</v>
      </c>
      <c r="CN378" s="8"/>
      <c r="CO378" s="8" t="s">
        <v>2329</v>
      </c>
      <c r="CP378" s="8"/>
      <c r="CQ378" s="8" t="s">
        <v>5173</v>
      </c>
      <c r="CR378" s="8"/>
      <c r="CS378" s="8"/>
      <c r="CT378" s="8"/>
      <c r="CU378" s="8"/>
      <c r="CV378" s="8" t="s">
        <v>2011</v>
      </c>
      <c r="CW378" s="112" t="s">
        <v>5545</v>
      </c>
      <c r="CX378" s="2"/>
      <c r="CY378" s="8"/>
      <c r="CZ378" s="8" t="str">
        <f t="shared" si="54"/>
        <v>CSI1_B1_LN1_N</v>
      </c>
      <c r="DA378" s="8" t="str">
        <f t="shared" si="55"/>
        <v>CSI1_B1_LN1_N</v>
      </c>
      <c r="DB378" s="8" t="str">
        <f t="shared" si="56"/>
        <v>CSI1</v>
      </c>
      <c r="DC378" s="8" t="str">
        <f t="shared" si="57"/>
        <v>CSI1</v>
      </c>
      <c r="DD378" s="8">
        <v>1</v>
      </c>
      <c r="DE378" s="8" t="s">
        <v>1802</v>
      </c>
      <c r="DF378" s="8" t="s">
        <v>1796</v>
      </c>
      <c r="DG378" s="8" t="s">
        <v>2009</v>
      </c>
      <c r="DH378" s="8"/>
      <c r="DI378" s="8" t="s">
        <v>2329</v>
      </c>
      <c r="DJ378" s="8"/>
      <c r="DK378" s="8"/>
      <c r="DL378" s="8" t="s">
        <v>5173</v>
      </c>
      <c r="DM378" s="8"/>
      <c r="DN378" s="8"/>
      <c r="DO378" s="8"/>
      <c r="DP378" s="8"/>
      <c r="DQ378" s="8"/>
      <c r="DR378" s="8"/>
      <c r="DS378" s="8"/>
      <c r="DT378" s="8"/>
    </row>
    <row r="379" spans="1:124" ht="12.75" customHeight="1">
      <c r="A379" s="8"/>
      <c r="B379" s="89">
        <v>376</v>
      </c>
      <c r="C379" s="8" t="s">
        <v>5546</v>
      </c>
      <c r="D379" s="8" t="s">
        <v>5547</v>
      </c>
      <c r="E379" s="8" t="s">
        <v>5546</v>
      </c>
      <c r="F379" s="8" t="s">
        <v>5548</v>
      </c>
      <c r="G379" s="123" t="s">
        <v>5546</v>
      </c>
      <c r="H379" s="8" t="s">
        <v>5549</v>
      </c>
      <c r="I379" s="8" t="s">
        <v>5546</v>
      </c>
      <c r="J379" s="8" t="s">
        <v>5542</v>
      </c>
      <c r="K379" s="8" t="s">
        <v>5546</v>
      </c>
      <c r="L379" s="8" t="s">
        <v>5547</v>
      </c>
      <c r="M379" s="123"/>
      <c r="N379" s="123" t="s">
        <v>5481</v>
      </c>
      <c r="O379" s="123" t="s">
        <v>5481</v>
      </c>
      <c r="P379" s="123" t="s">
        <v>5481</v>
      </c>
      <c r="Q379" s="123" t="s">
        <v>5481</v>
      </c>
      <c r="R379" s="123"/>
      <c r="S379" s="123"/>
      <c r="T379" s="123"/>
      <c r="U379" s="123"/>
      <c r="V379" s="123"/>
      <c r="W379" s="123"/>
      <c r="X379" s="123"/>
      <c r="Y379" s="123"/>
      <c r="Z379" s="123"/>
      <c r="AA379" s="123"/>
      <c r="AB379" s="123"/>
      <c r="AC379" s="8" t="str">
        <f t="shared" si="49"/>
        <v>NO</v>
      </c>
      <c r="AD379" s="8" t="str">
        <f t="shared" si="50"/>
        <v>CSI1,,,,,,,,,,,,,</v>
      </c>
      <c r="AE379" s="123"/>
      <c r="AF379" s="123"/>
      <c r="AG379" s="123"/>
      <c r="AH379" s="123" t="s">
        <v>5546</v>
      </c>
      <c r="AI379" s="123" t="s">
        <v>5523</v>
      </c>
      <c r="AJ379" s="123"/>
      <c r="AK379" s="123"/>
      <c r="AL379" s="123"/>
      <c r="AM379" s="123"/>
      <c r="AN379" s="123"/>
      <c r="AO379" s="123"/>
      <c r="AP379" s="123"/>
      <c r="AQ379" s="123"/>
      <c r="AR379" s="123"/>
      <c r="AS379" s="123"/>
      <c r="AT379" s="123"/>
      <c r="AU379" s="123"/>
      <c r="AV379" s="123"/>
      <c r="AW379" s="123"/>
      <c r="AX379" s="123"/>
      <c r="AY379" s="123"/>
      <c r="AZ379" s="123"/>
      <c r="BA379" s="123"/>
      <c r="BB379" s="123"/>
      <c r="BC379" s="123"/>
      <c r="BD379" s="123"/>
      <c r="BE379" s="123"/>
      <c r="BF379" s="123"/>
      <c r="BG379" s="123"/>
      <c r="BH379" s="123"/>
      <c r="BI379" s="123"/>
      <c r="BJ379" s="123"/>
      <c r="BK379" s="123"/>
      <c r="BL379" s="123"/>
      <c r="BM379" s="123"/>
      <c r="BN379" s="123"/>
      <c r="BO379" s="123"/>
      <c r="BP379" s="123"/>
      <c r="BQ379" s="123"/>
      <c r="BR379" s="123"/>
      <c r="BS379" s="123"/>
      <c r="BT379" s="123"/>
      <c r="BU379" s="123"/>
      <c r="BV379" s="123"/>
      <c r="BW379" s="123"/>
      <c r="BX379" s="123"/>
      <c r="BY379" s="123"/>
      <c r="BZ379" s="123"/>
      <c r="CA379" s="123"/>
      <c r="CB379" s="123"/>
      <c r="CC379" s="123"/>
      <c r="CD379" s="8"/>
      <c r="CE379" s="8" t="str">
        <f t="shared" si="48"/>
        <v>CSI1_B2_LN3_P</v>
      </c>
      <c r="CF379" s="8" t="str">
        <f t="shared" si="51"/>
        <v>CSI1_B2_LN3_P</v>
      </c>
      <c r="CG379" s="8" t="str">
        <f t="shared" si="52"/>
        <v>CSI1</v>
      </c>
      <c r="CH379" s="8" t="str">
        <f t="shared" si="53"/>
        <v>CSI1</v>
      </c>
      <c r="CI379" s="8">
        <v>1</v>
      </c>
      <c r="CJ379" s="8"/>
      <c r="CK379" s="8" t="s">
        <v>5535</v>
      </c>
      <c r="CL379" s="8"/>
      <c r="CM379" s="8" t="s">
        <v>2009</v>
      </c>
      <c r="CN379" s="8"/>
      <c r="CO379" s="8" t="s">
        <v>2329</v>
      </c>
      <c r="CP379" s="8"/>
      <c r="CQ379" s="8" t="s">
        <v>5173</v>
      </c>
      <c r="CR379" s="8"/>
      <c r="CS379" s="8"/>
      <c r="CT379" s="8"/>
      <c r="CU379" s="8"/>
      <c r="CV379" s="8" t="s">
        <v>2011</v>
      </c>
      <c r="CW379" s="2"/>
      <c r="CX379" s="2"/>
      <c r="CY379" s="8"/>
      <c r="CZ379" s="8" t="str">
        <f t="shared" si="54"/>
        <v>CSI1_B2_LN3_P</v>
      </c>
      <c r="DA379" s="8" t="str">
        <f t="shared" si="55"/>
        <v>CSI1_B2_LN3_P</v>
      </c>
      <c r="DB379" s="8" t="str">
        <f t="shared" si="56"/>
        <v>CSI1</v>
      </c>
      <c r="DC379" s="8" t="str">
        <f t="shared" si="57"/>
        <v>CSI1</v>
      </c>
      <c r="DD379" s="8">
        <v>1</v>
      </c>
      <c r="DE379" s="8" t="s">
        <v>1805</v>
      </c>
      <c r="DF379" s="8" t="s">
        <v>1796</v>
      </c>
      <c r="DG379" s="8" t="s">
        <v>2009</v>
      </c>
      <c r="DH379" s="8"/>
      <c r="DI379" s="8" t="s">
        <v>2329</v>
      </c>
      <c r="DJ379" s="8"/>
      <c r="DK379" s="8"/>
      <c r="DL379" s="8" t="s">
        <v>5173</v>
      </c>
      <c r="DM379" s="8"/>
      <c r="DN379" s="8"/>
      <c r="DO379" s="8"/>
      <c r="DP379" s="8"/>
      <c r="DQ379" s="8"/>
      <c r="DR379" s="8"/>
      <c r="DS379" s="8"/>
      <c r="DT379" s="8"/>
    </row>
    <row r="380" spans="1:124" ht="12.75" customHeight="1">
      <c r="A380" s="8"/>
      <c r="B380" s="89">
        <v>377</v>
      </c>
      <c r="C380" s="8" t="s">
        <v>5550</v>
      </c>
      <c r="D380" s="8" t="s">
        <v>5551</v>
      </c>
      <c r="E380" s="8" t="s">
        <v>5550</v>
      </c>
      <c r="F380" s="8" t="s">
        <v>5552</v>
      </c>
      <c r="G380" s="123" t="s">
        <v>5553</v>
      </c>
      <c r="H380" s="8" t="s">
        <v>5122</v>
      </c>
      <c r="I380" s="8" t="s">
        <v>5550</v>
      </c>
      <c r="J380" s="8" t="s">
        <v>5537</v>
      </c>
      <c r="K380" s="8" t="s">
        <v>5550</v>
      </c>
      <c r="L380" s="8" t="s">
        <v>5551</v>
      </c>
      <c r="M380" s="123"/>
      <c r="N380" s="123" t="s">
        <v>5481</v>
      </c>
      <c r="O380" s="123" t="s">
        <v>5481</v>
      </c>
      <c r="P380" s="123" t="s">
        <v>5481</v>
      </c>
      <c r="Q380" s="123" t="s">
        <v>5481</v>
      </c>
      <c r="R380" s="123"/>
      <c r="S380" s="123"/>
      <c r="T380" s="123"/>
      <c r="U380" s="123"/>
      <c r="V380" s="123"/>
      <c r="W380" s="123"/>
      <c r="X380" s="123"/>
      <c r="Y380" s="123"/>
      <c r="Z380" s="123"/>
      <c r="AA380" s="123"/>
      <c r="AB380" s="123"/>
      <c r="AC380" s="8" t="str">
        <f t="shared" si="49"/>
        <v>NO</v>
      </c>
      <c r="AD380" s="8" t="str">
        <f t="shared" si="50"/>
        <v>CSI1,,,,,,,,,,,,,</v>
      </c>
      <c r="AE380" s="123"/>
      <c r="AF380" s="123"/>
      <c r="AG380" s="123"/>
      <c r="AH380" s="123" t="s">
        <v>5553</v>
      </c>
      <c r="AI380" s="123" t="s">
        <v>5523</v>
      </c>
      <c r="AJ380" s="123"/>
      <c r="AK380" s="123"/>
      <c r="AL380" s="123"/>
      <c r="AM380" s="123"/>
      <c r="AN380" s="123"/>
      <c r="AO380" s="123"/>
      <c r="AP380" s="123"/>
      <c r="AQ380" s="123"/>
      <c r="AR380" s="123"/>
      <c r="AS380" s="123"/>
      <c r="AT380" s="123"/>
      <c r="AU380" s="123"/>
      <c r="AV380" s="123"/>
      <c r="AW380" s="123"/>
      <c r="AX380" s="123"/>
      <c r="AY380" s="123"/>
      <c r="AZ380" s="123"/>
      <c r="BA380" s="123"/>
      <c r="BB380" s="123"/>
      <c r="BC380" s="123"/>
      <c r="BD380" s="123"/>
      <c r="BE380" s="123"/>
      <c r="BF380" s="134"/>
      <c r="BG380" s="134"/>
      <c r="BH380" s="134"/>
      <c r="BI380" s="123"/>
      <c r="BJ380" s="134"/>
      <c r="BK380" s="134"/>
      <c r="BL380" s="134"/>
      <c r="BM380" s="123"/>
      <c r="BN380" s="123"/>
      <c r="BO380" s="123"/>
      <c r="BP380" s="123"/>
      <c r="BQ380" s="123"/>
      <c r="BR380" s="123"/>
      <c r="BS380" s="123"/>
      <c r="BT380" s="123"/>
      <c r="BU380" s="123"/>
      <c r="BV380" s="123"/>
      <c r="BW380" s="123"/>
      <c r="BX380" s="123"/>
      <c r="BY380" s="123"/>
      <c r="BZ380" s="123"/>
      <c r="CA380" s="123"/>
      <c r="CB380" s="123"/>
      <c r="CC380" s="123"/>
      <c r="CD380" s="8"/>
      <c r="CE380" s="8" t="str">
        <f t="shared" ref="CE380:CE443" si="58">IF($AC380 = "NO",$AH380,IF(CF380 = "Invalid PM Setting", CF380, IF(OR($BH380 = CI380,$BK380 = CI380,$BN380 = CI380,$BQ380 = CI380,$BT380 = CI380,$BW380 = CI380,$BZ380 = CI380), "Select QUP Port",CF380)))</f>
        <v>CSI1_C0_LN0_N</v>
      </c>
      <c r="CF380" s="8" t="str">
        <f t="shared" si="51"/>
        <v>CSI1_C0_LN0_N</v>
      </c>
      <c r="CG380" s="8" t="str">
        <f t="shared" si="52"/>
        <v>CSI1</v>
      </c>
      <c r="CH380" s="8" t="str">
        <f t="shared" si="53"/>
        <v>CSI1</v>
      </c>
      <c r="CI380" s="8">
        <v>1</v>
      </c>
      <c r="CJ380" t="s">
        <v>1016</v>
      </c>
      <c r="CK380" s="8" t="s">
        <v>758</v>
      </c>
      <c r="CL380" s="8"/>
      <c r="CM380" s="8" t="s">
        <v>2009</v>
      </c>
      <c r="CN380" s="8"/>
      <c r="CO380" s="8" t="s">
        <v>2329</v>
      </c>
      <c r="CP380" s="8"/>
      <c r="CQ380" s="8" t="s">
        <v>5173</v>
      </c>
      <c r="CR380" s="8"/>
      <c r="CS380" s="8"/>
      <c r="CT380" s="8"/>
      <c r="CU380" s="8"/>
      <c r="CV380" s="8" t="s">
        <v>2011</v>
      </c>
      <c r="CW380" s="112" t="s">
        <v>5554</v>
      </c>
      <c r="CX380" s="2"/>
      <c r="CY380" s="8"/>
      <c r="CZ380" s="8" t="str">
        <f t="shared" si="54"/>
        <v>CSI1_C0_LN0_N</v>
      </c>
      <c r="DA380" s="8" t="str">
        <f t="shared" si="55"/>
        <v>CSI1_C0_LN0_N</v>
      </c>
      <c r="DB380" s="8" t="str">
        <f t="shared" si="56"/>
        <v>CSI1</v>
      </c>
      <c r="DC380" s="8" t="str">
        <f t="shared" si="57"/>
        <v>CSI1</v>
      </c>
      <c r="DD380" s="8">
        <v>1</v>
      </c>
      <c r="DE380" s="8" t="s">
        <v>1800</v>
      </c>
      <c r="DF380" s="8" t="s">
        <v>1796</v>
      </c>
      <c r="DG380" s="8" t="s">
        <v>2009</v>
      </c>
      <c r="DH380" s="8"/>
      <c r="DI380" s="8" t="s">
        <v>2329</v>
      </c>
      <c r="DJ380" s="8"/>
      <c r="DK380" s="8"/>
      <c r="DL380" s="8" t="s">
        <v>5173</v>
      </c>
      <c r="DM380" s="8"/>
      <c r="DN380" s="8"/>
      <c r="DO380" s="8"/>
      <c r="DP380" s="8"/>
      <c r="DQ380" s="8"/>
      <c r="DR380" s="8"/>
      <c r="DS380" s="8"/>
      <c r="DT380" s="8"/>
    </row>
    <row r="381" spans="1:124" ht="12.75" customHeight="1">
      <c r="A381" s="8"/>
      <c r="B381" s="89">
        <v>378</v>
      </c>
      <c r="C381" s="8" t="s">
        <v>5555</v>
      </c>
      <c r="D381" s="8" t="s">
        <v>5556</v>
      </c>
      <c r="E381" s="8" t="s">
        <v>5555</v>
      </c>
      <c r="F381" s="8" t="s">
        <v>5534</v>
      </c>
      <c r="G381" s="123" t="s">
        <v>5555</v>
      </c>
      <c r="H381" s="8" t="s">
        <v>5557</v>
      </c>
      <c r="I381" s="8" t="s">
        <v>5555</v>
      </c>
      <c r="J381" s="8" t="s">
        <v>5552</v>
      </c>
      <c r="K381" s="8" t="s">
        <v>5555</v>
      </c>
      <c r="L381" s="8" t="s">
        <v>5556</v>
      </c>
      <c r="M381" s="123"/>
      <c r="N381" s="123" t="s">
        <v>5481</v>
      </c>
      <c r="O381" s="123" t="s">
        <v>5481</v>
      </c>
      <c r="P381" s="123" t="s">
        <v>5481</v>
      </c>
      <c r="Q381" s="123" t="s">
        <v>5481</v>
      </c>
      <c r="R381" s="123"/>
      <c r="S381" s="123"/>
      <c r="T381" s="123"/>
      <c r="U381" s="123"/>
      <c r="V381" s="123"/>
      <c r="W381" s="123"/>
      <c r="X381" s="123"/>
      <c r="Y381" s="123"/>
      <c r="Z381" s="123"/>
      <c r="AA381" s="123"/>
      <c r="AB381" s="123"/>
      <c r="AC381" s="8" t="str">
        <f t="shared" si="49"/>
        <v>NO</v>
      </c>
      <c r="AD381" s="8" t="str">
        <f t="shared" si="50"/>
        <v>CSI1,,,,,,,,,,,,,</v>
      </c>
      <c r="AE381" s="123"/>
      <c r="AF381" s="123"/>
      <c r="AG381" s="123"/>
      <c r="AH381" s="123" t="s">
        <v>5555</v>
      </c>
      <c r="AI381" s="123" t="s">
        <v>5523</v>
      </c>
      <c r="AJ381" s="123"/>
      <c r="AK381" s="123"/>
      <c r="AL381" s="123"/>
      <c r="AM381" s="123"/>
      <c r="AN381" s="123"/>
      <c r="AO381" s="123"/>
      <c r="AP381" s="123"/>
      <c r="AQ381" s="123"/>
      <c r="AR381" s="123"/>
      <c r="AS381" s="123"/>
      <c r="AT381" s="123"/>
      <c r="AU381" s="123"/>
      <c r="AV381" s="123"/>
      <c r="AW381" s="123"/>
      <c r="AX381" s="123"/>
      <c r="AY381" s="123"/>
      <c r="AZ381" s="123"/>
      <c r="BA381" s="123"/>
      <c r="BB381" s="123"/>
      <c r="BC381" s="123"/>
      <c r="BD381" s="123"/>
      <c r="BE381" s="123"/>
      <c r="BF381" s="123"/>
      <c r="BG381" s="123"/>
      <c r="BH381" s="123"/>
      <c r="BI381" s="123"/>
      <c r="BJ381" s="123"/>
      <c r="BK381" s="123"/>
      <c r="BL381" s="123"/>
      <c r="BM381" s="123"/>
      <c r="BN381" s="123"/>
      <c r="BO381" s="123"/>
      <c r="BP381" s="123"/>
      <c r="BQ381" s="123"/>
      <c r="BR381" s="123"/>
      <c r="BS381" s="123"/>
      <c r="BT381" s="123"/>
      <c r="BU381" s="123"/>
      <c r="BV381" s="123"/>
      <c r="BW381" s="123"/>
      <c r="BX381" s="123"/>
      <c r="BY381" s="123"/>
      <c r="BZ381" s="123"/>
      <c r="CA381" s="123"/>
      <c r="CB381" s="123"/>
      <c r="CC381" s="123"/>
      <c r="CD381" s="8"/>
      <c r="CE381" s="8" t="str">
        <f t="shared" si="58"/>
        <v>CSI1_C1_LN2_P</v>
      </c>
      <c r="CF381" s="8" t="str">
        <f t="shared" si="51"/>
        <v>CSI1_C1_LN2_P</v>
      </c>
      <c r="CG381" s="8" t="str">
        <f t="shared" si="52"/>
        <v>CSI1</v>
      </c>
      <c r="CH381" s="8" t="str">
        <f t="shared" si="53"/>
        <v>CSI1</v>
      </c>
      <c r="CI381" s="8">
        <v>1</v>
      </c>
      <c r="CJ381" s="8"/>
      <c r="CK381" s="8" t="s">
        <v>5535</v>
      </c>
      <c r="CL381" s="8"/>
      <c r="CM381" s="8" t="s">
        <v>2009</v>
      </c>
      <c r="CN381" s="8"/>
      <c r="CO381" s="8" t="s">
        <v>2329</v>
      </c>
      <c r="CP381" s="8"/>
      <c r="CQ381" s="8" t="s">
        <v>5173</v>
      </c>
      <c r="CR381" s="8"/>
      <c r="CS381" s="8"/>
      <c r="CT381" s="8"/>
      <c r="CU381" s="8"/>
      <c r="CV381" s="8" t="s">
        <v>2011</v>
      </c>
      <c r="CW381" s="2"/>
      <c r="CX381" s="2"/>
      <c r="CY381" s="8"/>
      <c r="CZ381" s="8" t="str">
        <f t="shared" si="54"/>
        <v>CSI1_C1_LN2_P</v>
      </c>
      <c r="DA381" s="8" t="str">
        <f t="shared" si="55"/>
        <v>CSI1_C1_LN2_P</v>
      </c>
      <c r="DB381" s="8" t="str">
        <f t="shared" si="56"/>
        <v>CSI1</v>
      </c>
      <c r="DC381" s="8" t="str">
        <f t="shared" si="57"/>
        <v>CSI1</v>
      </c>
      <c r="DD381" s="8">
        <v>1</v>
      </c>
      <c r="DE381" s="8" t="s">
        <v>1803</v>
      </c>
      <c r="DF381" s="8" t="s">
        <v>1796</v>
      </c>
      <c r="DG381" s="8" t="s">
        <v>2009</v>
      </c>
      <c r="DH381" s="8"/>
      <c r="DI381" s="8" t="s">
        <v>2329</v>
      </c>
      <c r="DJ381" s="8"/>
      <c r="DK381" s="8"/>
      <c r="DL381" s="8" t="s">
        <v>5173</v>
      </c>
      <c r="DM381" s="8"/>
      <c r="DN381" s="8"/>
      <c r="DO381" s="8"/>
      <c r="DP381" s="8"/>
      <c r="DQ381" s="8"/>
      <c r="DR381" s="8"/>
      <c r="DS381" s="8"/>
      <c r="DT381" s="8"/>
    </row>
    <row r="382" spans="1:124" ht="12.75" customHeight="1">
      <c r="A382" s="8"/>
      <c r="B382" s="89">
        <v>379</v>
      </c>
      <c r="C382" s="8" t="s">
        <v>5558</v>
      </c>
      <c r="D382" s="8" t="s">
        <v>5559</v>
      </c>
      <c r="E382" s="8" t="s">
        <v>5558</v>
      </c>
      <c r="F382" s="8" t="s">
        <v>2454</v>
      </c>
      <c r="G382" s="123" t="s">
        <v>5560</v>
      </c>
      <c r="H382" s="8" t="s">
        <v>5561</v>
      </c>
      <c r="I382" s="8" t="s">
        <v>5558</v>
      </c>
      <c r="J382" s="8" t="s">
        <v>5548</v>
      </c>
      <c r="K382" s="8" t="s">
        <v>5558</v>
      </c>
      <c r="L382" s="8" t="s">
        <v>5559</v>
      </c>
      <c r="M382" s="123"/>
      <c r="N382" s="123" t="s">
        <v>5481</v>
      </c>
      <c r="O382" s="123" t="s">
        <v>5481</v>
      </c>
      <c r="P382" s="123" t="s">
        <v>5481</v>
      </c>
      <c r="Q382" s="123" t="s">
        <v>5481</v>
      </c>
      <c r="R382" s="123"/>
      <c r="S382" s="123"/>
      <c r="T382" s="123"/>
      <c r="U382" s="123"/>
      <c r="V382" s="123"/>
      <c r="W382" s="123"/>
      <c r="X382" s="123"/>
      <c r="Y382" s="123"/>
      <c r="Z382" s="123"/>
      <c r="AA382" s="123"/>
      <c r="AB382" s="123"/>
      <c r="AC382" s="8" t="str">
        <f t="shared" si="49"/>
        <v>NO</v>
      </c>
      <c r="AD382" s="8" t="str">
        <f t="shared" si="50"/>
        <v>CSI1,,,,,,,,,,,,,</v>
      </c>
      <c r="AE382" s="123"/>
      <c r="AF382" s="123"/>
      <c r="AG382" s="123"/>
      <c r="AH382" s="123" t="s">
        <v>5560</v>
      </c>
      <c r="AI382" s="123" t="s">
        <v>5523</v>
      </c>
      <c r="AJ382" s="123"/>
      <c r="AK382" s="123"/>
      <c r="AL382" s="123"/>
      <c r="AM382" s="123"/>
      <c r="AN382" s="123"/>
      <c r="AO382" s="123"/>
      <c r="AP382" s="123"/>
      <c r="AQ382" s="123"/>
      <c r="AR382" s="123"/>
      <c r="AS382" s="123"/>
      <c r="AT382" s="123"/>
      <c r="AU382" s="123"/>
      <c r="AV382" s="123"/>
      <c r="AW382" s="123"/>
      <c r="AX382" s="123"/>
      <c r="AY382" s="123"/>
      <c r="AZ382" s="123"/>
      <c r="BA382" s="123"/>
      <c r="BB382" s="123"/>
      <c r="BC382" s="123"/>
      <c r="BD382" s="123"/>
      <c r="BE382" s="123"/>
      <c r="BF382" s="123"/>
      <c r="BG382" s="123"/>
      <c r="BH382" s="123"/>
      <c r="BI382" s="123"/>
      <c r="BJ382" s="123"/>
      <c r="BK382" s="123"/>
      <c r="BL382" s="123"/>
      <c r="BM382" s="123"/>
      <c r="BN382" s="123"/>
      <c r="BO382" s="123"/>
      <c r="BP382" s="123"/>
      <c r="BQ382" s="123"/>
      <c r="BR382" s="123"/>
      <c r="BS382" s="123"/>
      <c r="BT382" s="123"/>
      <c r="BU382" s="123"/>
      <c r="BV382" s="123"/>
      <c r="BW382" s="123"/>
      <c r="BX382" s="123"/>
      <c r="BY382" s="123"/>
      <c r="BZ382" s="123"/>
      <c r="CA382" s="123"/>
      <c r="CB382" s="123"/>
      <c r="CC382" s="123"/>
      <c r="CD382" s="8"/>
      <c r="CE382" s="8" t="str">
        <f t="shared" si="58"/>
        <v>CSI1_C2_LN3_N</v>
      </c>
      <c r="CF382" s="8" t="str">
        <f t="shared" si="51"/>
        <v>CSI1_C2_LN3_N</v>
      </c>
      <c r="CG382" s="8" t="str">
        <f t="shared" si="52"/>
        <v>CSI1</v>
      </c>
      <c r="CH382" s="8" t="str">
        <f t="shared" si="53"/>
        <v>CSI1</v>
      </c>
      <c r="CI382" s="8">
        <v>1</v>
      </c>
      <c r="CJ382" s="8"/>
      <c r="CK382" s="8" t="s">
        <v>5535</v>
      </c>
      <c r="CL382" s="8"/>
      <c r="CM382" s="8" t="s">
        <v>2009</v>
      </c>
      <c r="CN382" s="8"/>
      <c r="CO382" s="8" t="s">
        <v>2329</v>
      </c>
      <c r="CP382" s="8"/>
      <c r="CQ382" s="8" t="s">
        <v>5173</v>
      </c>
      <c r="CR382" s="8"/>
      <c r="CS382" s="8"/>
      <c r="CT382" s="8"/>
      <c r="CU382" s="8"/>
      <c r="CV382" s="8" t="s">
        <v>2011</v>
      </c>
      <c r="CW382" s="2"/>
      <c r="CX382" s="2"/>
      <c r="CY382" s="8"/>
      <c r="CZ382" s="8" t="str">
        <f t="shared" si="54"/>
        <v>CSI1_C2_LN3_N</v>
      </c>
      <c r="DA382" s="8" t="str">
        <f t="shared" si="55"/>
        <v>CSI1_C2_LN3_N</v>
      </c>
      <c r="DB382" s="8" t="str">
        <f t="shared" si="56"/>
        <v>CSI1</v>
      </c>
      <c r="DC382" s="8" t="str">
        <f t="shared" si="57"/>
        <v>CSI1</v>
      </c>
      <c r="DD382" s="8">
        <v>1</v>
      </c>
      <c r="DE382" s="8" t="s">
        <v>1806</v>
      </c>
      <c r="DF382" s="8" t="s">
        <v>1796</v>
      </c>
      <c r="DG382" s="8" t="s">
        <v>2009</v>
      </c>
      <c r="DH382" s="8"/>
      <c r="DI382" s="8" t="s">
        <v>2329</v>
      </c>
      <c r="DJ382" s="8"/>
      <c r="DK382" s="8"/>
      <c r="DL382" s="8" t="s">
        <v>5173</v>
      </c>
      <c r="DM382" s="8"/>
      <c r="DN382" s="8"/>
      <c r="DO382" s="8"/>
      <c r="DP382" s="8"/>
      <c r="DQ382" s="8"/>
      <c r="DR382" s="8"/>
      <c r="DS382" s="8"/>
      <c r="DT382" s="8"/>
    </row>
    <row r="383" spans="1:124" ht="12.75" customHeight="1">
      <c r="A383" s="8"/>
      <c r="B383" s="89">
        <v>380</v>
      </c>
      <c r="C383" s="8" t="s">
        <v>5562</v>
      </c>
      <c r="D383" s="8" t="s">
        <v>5544</v>
      </c>
      <c r="E383" s="8" t="s">
        <v>5562</v>
      </c>
      <c r="F383" s="8" t="s">
        <v>5522</v>
      </c>
      <c r="G383" s="123" t="s">
        <v>5562</v>
      </c>
      <c r="H383" s="8" t="s">
        <v>5563</v>
      </c>
      <c r="I383" s="8" t="s">
        <v>5562</v>
      </c>
      <c r="J383" s="8" t="s">
        <v>5564</v>
      </c>
      <c r="K383" s="8" t="s">
        <v>5562</v>
      </c>
      <c r="L383" s="8" t="s">
        <v>5544</v>
      </c>
      <c r="M383" s="123"/>
      <c r="N383" s="123" t="s">
        <v>5481</v>
      </c>
      <c r="O383" s="123" t="s">
        <v>5481</v>
      </c>
      <c r="P383" s="123" t="s">
        <v>5481</v>
      </c>
      <c r="Q383" s="123" t="s">
        <v>5481</v>
      </c>
      <c r="R383" s="123"/>
      <c r="S383" s="123"/>
      <c r="T383" s="123"/>
      <c r="U383" s="123"/>
      <c r="V383" s="123"/>
      <c r="W383" s="123"/>
      <c r="X383" s="123"/>
      <c r="Y383" s="123"/>
      <c r="Z383" s="123"/>
      <c r="AA383" s="123"/>
      <c r="AB383" s="123"/>
      <c r="AC383" s="8" t="str">
        <f t="shared" si="49"/>
        <v>NO</v>
      </c>
      <c r="AD383" s="8" t="str">
        <f t="shared" si="50"/>
        <v>CSI1,,,,,,,,,,,,,</v>
      </c>
      <c r="AE383" s="123"/>
      <c r="AF383" s="123"/>
      <c r="AG383" s="123"/>
      <c r="AH383" s="123" t="s">
        <v>5562</v>
      </c>
      <c r="AI383" s="123" t="s">
        <v>5523</v>
      </c>
      <c r="AJ383" s="123"/>
      <c r="AK383" s="123"/>
      <c r="AL383" s="123"/>
      <c r="AM383" s="123"/>
      <c r="AN383" s="123"/>
      <c r="AO383" s="123"/>
      <c r="AP383" s="123"/>
      <c r="AQ383" s="123"/>
      <c r="AR383" s="123"/>
      <c r="AS383" s="123"/>
      <c r="AT383" s="123"/>
      <c r="AU383" s="123"/>
      <c r="AV383" s="123"/>
      <c r="AW383" s="123"/>
      <c r="AX383" s="123"/>
      <c r="AY383" s="123"/>
      <c r="AZ383" s="123"/>
      <c r="BA383" s="123"/>
      <c r="BB383" s="123"/>
      <c r="BC383" s="123"/>
      <c r="BD383" s="123"/>
      <c r="BE383" s="123"/>
      <c r="BF383" s="123"/>
      <c r="BG383" s="123"/>
      <c r="BH383" s="123"/>
      <c r="BI383" s="123"/>
      <c r="BJ383" s="123"/>
      <c r="BK383" s="123"/>
      <c r="BL383" s="123"/>
      <c r="BM383" s="123"/>
      <c r="BN383" s="123"/>
      <c r="BO383" s="123"/>
      <c r="BP383" s="123"/>
      <c r="BQ383" s="123"/>
      <c r="BR383" s="123"/>
      <c r="BS383" s="123"/>
      <c r="BT383" s="123"/>
      <c r="BU383" s="123"/>
      <c r="BV383" s="123"/>
      <c r="BW383" s="123"/>
      <c r="BX383" s="123"/>
      <c r="BY383" s="123"/>
      <c r="BZ383" s="123"/>
      <c r="CA383" s="123"/>
      <c r="CB383" s="123"/>
      <c r="CC383" s="123"/>
      <c r="CD383" s="8"/>
      <c r="CE383" s="8" t="str">
        <f t="shared" si="58"/>
        <v>CSI1_NC_CLK_P</v>
      </c>
      <c r="CF383" s="8" t="str">
        <f t="shared" si="51"/>
        <v>CSI1_NC_CLK_P</v>
      </c>
      <c r="CG383" s="8" t="str">
        <f t="shared" si="52"/>
        <v>CSI1</v>
      </c>
      <c r="CH383" s="8" t="str">
        <f t="shared" si="53"/>
        <v>CSI1</v>
      </c>
      <c r="CI383" s="8">
        <v>1</v>
      </c>
      <c r="CJ383" s="5" t="s">
        <v>1017</v>
      </c>
      <c r="CK383" s="8" t="s">
        <v>758</v>
      </c>
      <c r="CL383" s="8"/>
      <c r="CM383" s="8" t="s">
        <v>2009</v>
      </c>
      <c r="CN383" s="8"/>
      <c r="CO383" s="8" t="s">
        <v>2329</v>
      </c>
      <c r="CP383" s="8"/>
      <c r="CQ383" s="8" t="s">
        <v>5173</v>
      </c>
      <c r="CR383" s="8"/>
      <c r="CS383" s="8"/>
      <c r="CT383" s="8"/>
      <c r="CU383" s="8"/>
      <c r="CV383" s="8" t="s">
        <v>2011</v>
      </c>
      <c r="CW383" s="112" t="s">
        <v>5565</v>
      </c>
      <c r="CX383" s="2"/>
      <c r="CY383" s="8"/>
      <c r="CZ383" s="8" t="str">
        <f t="shared" si="54"/>
        <v>CSI1_NC_CLK_P</v>
      </c>
      <c r="DA383" s="8" t="str">
        <f t="shared" si="55"/>
        <v>CSI1_NC_CLK_P</v>
      </c>
      <c r="DB383" s="8" t="str">
        <f t="shared" si="56"/>
        <v>CSI1</v>
      </c>
      <c r="DC383" s="8" t="str">
        <f t="shared" si="57"/>
        <v>CSI1</v>
      </c>
      <c r="DD383" s="8">
        <v>1</v>
      </c>
      <c r="DE383" s="8" t="s">
        <v>1797</v>
      </c>
      <c r="DF383" s="8" t="s">
        <v>1796</v>
      </c>
      <c r="DG383" s="8" t="s">
        <v>2009</v>
      </c>
      <c r="DH383" s="8"/>
      <c r="DI383" s="8" t="s">
        <v>2329</v>
      </c>
      <c r="DJ383" s="8"/>
      <c r="DK383" s="8"/>
      <c r="DL383" s="8" t="s">
        <v>5173</v>
      </c>
      <c r="DM383" s="8"/>
      <c r="DN383" s="8"/>
      <c r="DO383" s="8"/>
      <c r="DP383" s="8"/>
      <c r="DQ383" s="8"/>
      <c r="DR383" s="8"/>
      <c r="DS383" s="8"/>
      <c r="DT383" s="8"/>
    </row>
    <row r="384" spans="1:124" ht="12.75" customHeight="1">
      <c r="A384" s="8"/>
      <c r="B384" s="89">
        <v>381</v>
      </c>
      <c r="C384" s="8" t="s">
        <v>5566</v>
      </c>
      <c r="D384" s="8" t="s">
        <v>5015</v>
      </c>
      <c r="E384" s="8" t="s">
        <v>5566</v>
      </c>
      <c r="F384" s="8" t="s">
        <v>5567</v>
      </c>
      <c r="G384" s="123" t="s">
        <v>5568</v>
      </c>
      <c r="H384" s="8" t="s">
        <v>5569</v>
      </c>
      <c r="I384" s="8" t="s">
        <v>5566</v>
      </c>
      <c r="J384" s="8" t="s">
        <v>5570</v>
      </c>
      <c r="K384" s="8" t="s">
        <v>5566</v>
      </c>
      <c r="L384" s="8" t="s">
        <v>5015</v>
      </c>
      <c r="M384" s="123"/>
      <c r="N384" s="123" t="s">
        <v>5481</v>
      </c>
      <c r="O384" s="123" t="s">
        <v>5481</v>
      </c>
      <c r="P384" s="123" t="s">
        <v>5481</v>
      </c>
      <c r="Q384" s="123" t="s">
        <v>5481</v>
      </c>
      <c r="R384" s="123"/>
      <c r="S384" s="123"/>
      <c r="T384" s="123"/>
      <c r="U384" s="123"/>
      <c r="V384" s="123"/>
      <c r="W384" s="123"/>
      <c r="X384" s="123"/>
      <c r="Y384" s="123"/>
      <c r="Z384" s="123"/>
      <c r="AA384" s="123"/>
      <c r="AB384" s="123"/>
      <c r="AC384" s="8" t="str">
        <f t="shared" si="49"/>
        <v>NO</v>
      </c>
      <c r="AD384" s="8" t="str">
        <f t="shared" si="50"/>
        <v>CSI2,,,,,,,,,,,,,</v>
      </c>
      <c r="AE384" s="123"/>
      <c r="AF384" s="123"/>
      <c r="AG384" s="123"/>
      <c r="AH384" s="123" t="s">
        <v>5568</v>
      </c>
      <c r="AI384" s="123" t="s">
        <v>5571</v>
      </c>
      <c r="AJ384" s="123"/>
      <c r="AK384" s="123"/>
      <c r="AL384" s="123"/>
      <c r="AM384" s="123"/>
      <c r="AN384" s="123"/>
      <c r="AO384" s="123"/>
      <c r="AP384" s="123"/>
      <c r="AQ384" s="123"/>
      <c r="AR384" s="123"/>
      <c r="AS384" s="123"/>
      <c r="AT384" s="123"/>
      <c r="AU384" s="123"/>
      <c r="AV384" s="123"/>
      <c r="AW384" s="123"/>
      <c r="AX384" s="123"/>
      <c r="AY384" s="123"/>
      <c r="AZ384" s="123"/>
      <c r="BA384" s="123"/>
      <c r="BB384" s="123"/>
      <c r="BC384" s="123"/>
      <c r="BD384" s="123"/>
      <c r="BE384" s="123"/>
      <c r="BF384" s="123"/>
      <c r="BG384" s="123"/>
      <c r="BH384" s="123"/>
      <c r="BI384" s="123"/>
      <c r="BJ384" s="123"/>
      <c r="BK384" s="123"/>
      <c r="BL384" s="123"/>
      <c r="BM384" s="123"/>
      <c r="BN384" s="123"/>
      <c r="BO384" s="123"/>
      <c r="BP384" s="123"/>
      <c r="BQ384" s="123"/>
      <c r="BR384" s="123"/>
      <c r="BS384" s="123"/>
      <c r="BT384" s="123"/>
      <c r="BU384" s="123"/>
      <c r="BV384" s="123"/>
      <c r="BW384" s="123"/>
      <c r="BX384" s="123"/>
      <c r="BY384" s="123"/>
      <c r="BZ384" s="123"/>
      <c r="CA384" s="123"/>
      <c r="CB384" s="123"/>
      <c r="CC384" s="123"/>
      <c r="CD384" s="8"/>
      <c r="CE384" s="8" t="str">
        <f t="shared" si="58"/>
        <v>CSI2_A0_CLK_N</v>
      </c>
      <c r="CF384" s="8" t="str">
        <f t="shared" si="51"/>
        <v>CSI2_A0_CLK_N</v>
      </c>
      <c r="CG384" s="8" t="str">
        <f t="shared" si="52"/>
        <v>CSI2</v>
      </c>
      <c r="CH384" s="8" t="str">
        <f t="shared" si="53"/>
        <v>CSI2</v>
      </c>
      <c r="CI384" s="8">
        <v>1</v>
      </c>
      <c r="CJ384" t="s">
        <v>1018</v>
      </c>
      <c r="CK384" s="8" t="s">
        <v>792</v>
      </c>
      <c r="CL384" s="8"/>
      <c r="CM384" s="8" t="s">
        <v>2009</v>
      </c>
      <c r="CN384" s="8"/>
      <c r="CO384" s="8" t="s">
        <v>2329</v>
      </c>
      <c r="CP384" s="8"/>
      <c r="CQ384" s="8" t="s">
        <v>5173</v>
      </c>
      <c r="CR384" s="8"/>
      <c r="CS384" s="8"/>
      <c r="CT384" s="8"/>
      <c r="CU384" s="8"/>
      <c r="CV384" s="8" t="s">
        <v>2011</v>
      </c>
      <c r="CW384" s="112" t="s">
        <v>5572</v>
      </c>
      <c r="CX384" s="2"/>
      <c r="CY384" s="8"/>
      <c r="CZ384" s="8" t="str">
        <f t="shared" si="54"/>
        <v>CSI2_A0_CLK_N</v>
      </c>
      <c r="DA384" s="8" t="str">
        <f t="shared" si="55"/>
        <v>CSI2_A0_CLK_N</v>
      </c>
      <c r="DB384" s="8" t="str">
        <f t="shared" si="56"/>
        <v>CSI2</v>
      </c>
      <c r="DC384" s="8" t="str">
        <f t="shared" si="57"/>
        <v>CSI2</v>
      </c>
      <c r="DD384" s="8">
        <v>1</v>
      </c>
      <c r="DE384" s="8" t="s">
        <v>1787</v>
      </c>
      <c r="DF384" s="8" t="s">
        <v>1785</v>
      </c>
      <c r="DG384" s="8" t="s">
        <v>2009</v>
      </c>
      <c r="DH384" s="8"/>
      <c r="DI384" s="8" t="s">
        <v>2329</v>
      </c>
      <c r="DJ384" s="8"/>
      <c r="DK384" s="8"/>
      <c r="DL384" s="8" t="s">
        <v>5173</v>
      </c>
      <c r="DM384" s="8"/>
      <c r="DN384" s="8"/>
      <c r="DO384" s="8"/>
      <c r="DP384" s="8"/>
      <c r="DQ384" s="8"/>
      <c r="DR384" s="8"/>
      <c r="DS384" s="8"/>
      <c r="DT384" s="8"/>
    </row>
    <row r="385" spans="1:124" ht="12.75" customHeight="1">
      <c r="A385" s="8"/>
      <c r="B385" s="89">
        <v>382</v>
      </c>
      <c r="C385" s="8" t="s">
        <v>5573</v>
      </c>
      <c r="D385" s="8" t="s">
        <v>5017</v>
      </c>
      <c r="E385" s="8" t="s">
        <v>5573</v>
      </c>
      <c r="F385" s="8" t="s">
        <v>5574</v>
      </c>
      <c r="G385" s="123" t="s">
        <v>5573</v>
      </c>
      <c r="H385" s="8" t="s">
        <v>5575</v>
      </c>
      <c r="I385" s="8" t="s">
        <v>5573</v>
      </c>
      <c r="J385" s="8" t="s">
        <v>5544</v>
      </c>
      <c r="K385" s="8" t="s">
        <v>5573</v>
      </c>
      <c r="L385" s="8" t="s">
        <v>5017</v>
      </c>
      <c r="M385" s="123"/>
      <c r="N385" s="123" t="s">
        <v>5481</v>
      </c>
      <c r="O385" s="123" t="s">
        <v>5481</v>
      </c>
      <c r="P385" s="123" t="s">
        <v>5481</v>
      </c>
      <c r="Q385" s="123" t="s">
        <v>5481</v>
      </c>
      <c r="R385" s="123"/>
      <c r="S385" s="123"/>
      <c r="T385" s="123"/>
      <c r="U385" s="123"/>
      <c r="V385" s="123"/>
      <c r="W385" s="123"/>
      <c r="X385" s="123"/>
      <c r="Y385" s="123"/>
      <c r="Z385" s="123"/>
      <c r="AA385" s="123"/>
      <c r="AB385" s="123"/>
      <c r="AC385" s="8" t="str">
        <f t="shared" si="49"/>
        <v>NO</v>
      </c>
      <c r="AD385" s="8" t="str">
        <f t="shared" si="50"/>
        <v>CSI2,,,,,,,,,,,,,</v>
      </c>
      <c r="AE385" s="123"/>
      <c r="AF385" s="123"/>
      <c r="AG385" s="123"/>
      <c r="AH385" s="123" t="s">
        <v>5573</v>
      </c>
      <c r="AI385" s="123" t="s">
        <v>5571</v>
      </c>
      <c r="AJ385" s="123"/>
      <c r="AK385" s="123"/>
      <c r="AL385" s="123"/>
      <c r="AM385" s="123"/>
      <c r="AN385" s="123"/>
      <c r="AO385" s="123"/>
      <c r="AP385" s="123"/>
      <c r="AQ385" s="123"/>
      <c r="AR385" s="123"/>
      <c r="AS385" s="123"/>
      <c r="AT385" s="123"/>
      <c r="AU385" s="123"/>
      <c r="AV385" s="123"/>
      <c r="AW385" s="123"/>
      <c r="AX385" s="123"/>
      <c r="AY385" s="123"/>
      <c r="AZ385" s="123"/>
      <c r="BA385" s="123"/>
      <c r="BB385" s="123"/>
      <c r="BC385" s="123"/>
      <c r="BD385" s="123"/>
      <c r="BE385" s="123"/>
      <c r="BF385" s="123"/>
      <c r="BG385" s="123"/>
      <c r="BH385" s="123"/>
      <c r="BI385" s="123"/>
      <c r="BJ385" s="123"/>
      <c r="BK385" s="123"/>
      <c r="BL385" s="123"/>
      <c r="BM385" s="123"/>
      <c r="BN385" s="123"/>
      <c r="BO385" s="123"/>
      <c r="BP385" s="123"/>
      <c r="BQ385" s="123"/>
      <c r="BR385" s="123"/>
      <c r="BS385" s="123"/>
      <c r="BT385" s="123"/>
      <c r="BU385" s="123"/>
      <c r="BV385" s="123"/>
      <c r="BW385" s="123"/>
      <c r="BX385" s="123"/>
      <c r="BY385" s="123"/>
      <c r="BZ385" s="123"/>
      <c r="CA385" s="123"/>
      <c r="CB385" s="123"/>
      <c r="CC385" s="123"/>
      <c r="CD385" s="8"/>
      <c r="CE385" s="8" t="str">
        <f t="shared" si="58"/>
        <v>CSI2_A1_LN1_P</v>
      </c>
      <c r="CF385" s="8" t="str">
        <f t="shared" si="51"/>
        <v>CSI2_A1_LN1_P</v>
      </c>
      <c r="CG385" s="8" t="str">
        <f t="shared" si="52"/>
        <v>CSI2</v>
      </c>
      <c r="CH385" s="8" t="str">
        <f t="shared" si="53"/>
        <v>CSI2</v>
      </c>
      <c r="CI385" s="8">
        <v>1</v>
      </c>
      <c r="CJ385" t="s">
        <v>1019</v>
      </c>
      <c r="CK385" s="8" t="s">
        <v>792</v>
      </c>
      <c r="CL385" s="8"/>
      <c r="CM385" s="8" t="s">
        <v>2009</v>
      </c>
      <c r="CN385" s="8"/>
      <c r="CO385" s="8" t="s">
        <v>2329</v>
      </c>
      <c r="CP385" s="8"/>
      <c r="CQ385" s="8" t="s">
        <v>5173</v>
      </c>
      <c r="CR385" s="8"/>
      <c r="CS385" s="8"/>
      <c r="CT385" s="8"/>
      <c r="CU385" s="8"/>
      <c r="CV385" s="8" t="s">
        <v>2011</v>
      </c>
      <c r="CW385" s="112" t="s">
        <v>5576</v>
      </c>
      <c r="CX385" s="2"/>
      <c r="CY385" s="8"/>
      <c r="CZ385" s="8" t="str">
        <f t="shared" si="54"/>
        <v>CSI2_A1_LN1_P</v>
      </c>
      <c r="DA385" s="8" t="str">
        <f t="shared" si="55"/>
        <v>CSI2_A1_LN1_P</v>
      </c>
      <c r="DB385" s="8" t="str">
        <f t="shared" si="56"/>
        <v>CSI2</v>
      </c>
      <c r="DC385" s="8" t="str">
        <f t="shared" si="57"/>
        <v>CSI2</v>
      </c>
      <c r="DD385" s="8">
        <v>1</v>
      </c>
      <c r="DE385" s="8" t="s">
        <v>1790</v>
      </c>
      <c r="DF385" s="8" t="s">
        <v>1785</v>
      </c>
      <c r="DG385" s="8" t="s">
        <v>2009</v>
      </c>
      <c r="DH385" s="8"/>
      <c r="DI385" s="8" t="s">
        <v>2329</v>
      </c>
      <c r="DJ385" s="8"/>
      <c r="DK385" s="8"/>
      <c r="DL385" s="8" t="s">
        <v>5173</v>
      </c>
      <c r="DM385" s="8"/>
      <c r="DN385" s="8"/>
      <c r="DO385" s="8"/>
      <c r="DP385" s="8"/>
      <c r="DQ385" s="8"/>
      <c r="DR385" s="8"/>
      <c r="DS385" s="8"/>
      <c r="DT385" s="8"/>
    </row>
    <row r="386" spans="1:124" ht="12.75" customHeight="1">
      <c r="A386" s="8"/>
      <c r="B386" s="89">
        <v>383</v>
      </c>
      <c r="C386" s="8" t="s">
        <v>5577</v>
      </c>
      <c r="D386" s="8" t="s">
        <v>5563</v>
      </c>
      <c r="E386" s="8" t="s">
        <v>5577</v>
      </c>
      <c r="F386" s="8" t="s">
        <v>5519</v>
      </c>
      <c r="G386" s="123" t="s">
        <v>5578</v>
      </c>
      <c r="H386" s="8" t="s">
        <v>5579</v>
      </c>
      <c r="I386" s="8" t="s">
        <v>5577</v>
      </c>
      <c r="J386" s="8" t="s">
        <v>5580</v>
      </c>
      <c r="K386" s="8" t="s">
        <v>5577</v>
      </c>
      <c r="L386" s="8" t="s">
        <v>5563</v>
      </c>
      <c r="M386" s="123"/>
      <c r="N386" s="123" t="s">
        <v>5481</v>
      </c>
      <c r="O386" s="123" t="s">
        <v>5481</v>
      </c>
      <c r="P386" s="123" t="s">
        <v>5481</v>
      </c>
      <c r="Q386" s="123" t="s">
        <v>5481</v>
      </c>
      <c r="R386" s="123"/>
      <c r="S386" s="123"/>
      <c r="T386" s="123"/>
      <c r="U386" s="123"/>
      <c r="V386" s="123"/>
      <c r="W386" s="123"/>
      <c r="X386" s="123"/>
      <c r="Y386" s="123"/>
      <c r="Z386" s="123"/>
      <c r="AA386" s="123"/>
      <c r="AB386" s="123"/>
      <c r="AC386" s="8" t="str">
        <f t="shared" si="49"/>
        <v>NO</v>
      </c>
      <c r="AD386" s="8" t="str">
        <f t="shared" si="50"/>
        <v>CSI2,,,,,,,,,,,,,</v>
      </c>
      <c r="AE386" s="123"/>
      <c r="AF386" s="123"/>
      <c r="AG386" s="123"/>
      <c r="AH386" s="123" t="s">
        <v>5578</v>
      </c>
      <c r="AI386" s="123" t="s">
        <v>5571</v>
      </c>
      <c r="AJ386" s="123"/>
      <c r="AK386" s="123"/>
      <c r="AL386" s="123"/>
      <c r="AM386" s="123"/>
      <c r="AN386" s="123"/>
      <c r="AO386" s="123"/>
      <c r="AP386" s="123"/>
      <c r="AQ386" s="123"/>
      <c r="AR386" s="123"/>
      <c r="AS386" s="123"/>
      <c r="AT386" s="123"/>
      <c r="AU386" s="123"/>
      <c r="AV386" s="123"/>
      <c r="AW386" s="123"/>
      <c r="AX386" s="123"/>
      <c r="AY386" s="123"/>
      <c r="AZ386" s="123"/>
      <c r="BA386" s="123"/>
      <c r="BB386" s="123"/>
      <c r="BC386" s="123"/>
      <c r="BD386" s="123"/>
      <c r="BE386" s="123"/>
      <c r="BF386" s="123"/>
      <c r="BG386" s="123"/>
      <c r="BH386" s="123"/>
      <c r="BI386" s="123"/>
      <c r="BJ386" s="123"/>
      <c r="BK386" s="123"/>
      <c r="BL386" s="123"/>
      <c r="BM386" s="123"/>
      <c r="BN386" s="123"/>
      <c r="BO386" s="123"/>
      <c r="BP386" s="123"/>
      <c r="BQ386" s="123"/>
      <c r="BR386" s="123"/>
      <c r="BS386" s="123"/>
      <c r="BT386" s="123"/>
      <c r="BU386" s="123"/>
      <c r="BV386" s="123"/>
      <c r="BW386" s="123"/>
      <c r="BX386" s="123"/>
      <c r="BY386" s="123"/>
      <c r="BZ386" s="123"/>
      <c r="CA386" s="123"/>
      <c r="CB386" s="123"/>
      <c r="CC386" s="123"/>
      <c r="CD386" s="8"/>
      <c r="CE386" s="8" t="str">
        <f t="shared" si="58"/>
        <v>CSI2_A2_LN2_N</v>
      </c>
      <c r="CF386" s="8" t="str">
        <f t="shared" si="51"/>
        <v>CSI2_A2_LN2_N</v>
      </c>
      <c r="CG386" s="8" t="str">
        <f t="shared" si="52"/>
        <v>CSI2</v>
      </c>
      <c r="CH386" s="8" t="str">
        <f t="shared" si="53"/>
        <v>CSI2</v>
      </c>
      <c r="CI386" s="8">
        <v>1</v>
      </c>
      <c r="CJ386" s="8" t="s">
        <v>1020</v>
      </c>
      <c r="CK386" s="8" t="s">
        <v>792</v>
      </c>
      <c r="CL386" s="8"/>
      <c r="CM386" s="8" t="s">
        <v>2009</v>
      </c>
      <c r="CN386" s="8"/>
      <c r="CO386" s="8" t="s">
        <v>2329</v>
      </c>
      <c r="CP386" s="8"/>
      <c r="CQ386" s="8" t="s">
        <v>5173</v>
      </c>
      <c r="CR386" s="8"/>
      <c r="CS386" s="8"/>
      <c r="CT386" s="8"/>
      <c r="CU386" s="8"/>
      <c r="CV386" s="8" t="s">
        <v>2011</v>
      </c>
      <c r="CW386" s="112" t="s">
        <v>5581</v>
      </c>
      <c r="CX386" s="2"/>
      <c r="CY386" s="8"/>
      <c r="CZ386" s="8" t="str">
        <f t="shared" si="54"/>
        <v>CSI2_A2_LN2_N</v>
      </c>
      <c r="DA386" s="8" t="str">
        <f t="shared" si="55"/>
        <v>CSI2_A2_LN2_N</v>
      </c>
      <c r="DB386" s="8" t="str">
        <f t="shared" si="56"/>
        <v>CSI2</v>
      </c>
      <c r="DC386" s="8" t="str">
        <f t="shared" si="57"/>
        <v>CSI2</v>
      </c>
      <c r="DD386" s="8">
        <v>1</v>
      </c>
      <c r="DE386" s="8" t="s">
        <v>1793</v>
      </c>
      <c r="DF386" s="8" t="s">
        <v>1785</v>
      </c>
      <c r="DG386" s="8" t="s">
        <v>2009</v>
      </c>
      <c r="DH386" s="8"/>
      <c r="DI386" s="8" t="s">
        <v>2329</v>
      </c>
      <c r="DJ386" s="8"/>
      <c r="DK386" s="8"/>
      <c r="DL386" s="8" t="s">
        <v>5173</v>
      </c>
      <c r="DM386" s="8"/>
      <c r="DN386" s="8"/>
      <c r="DO386" s="8"/>
      <c r="DP386" s="8"/>
      <c r="DQ386" s="8"/>
      <c r="DR386" s="8"/>
      <c r="DS386" s="8"/>
      <c r="DT386" s="8"/>
    </row>
    <row r="387" spans="1:124" ht="12.75" customHeight="1">
      <c r="A387" s="8"/>
      <c r="B387" s="89">
        <v>384</v>
      </c>
      <c r="C387" s="8" t="s">
        <v>5582</v>
      </c>
      <c r="D387" s="8" t="s">
        <v>5019</v>
      </c>
      <c r="E387" s="8" t="s">
        <v>5582</v>
      </c>
      <c r="F387" s="8" t="s">
        <v>4888</v>
      </c>
      <c r="G387" s="123" t="s">
        <v>5582</v>
      </c>
      <c r="H387" s="8" t="s">
        <v>5583</v>
      </c>
      <c r="I387" s="8" t="s">
        <v>5582</v>
      </c>
      <c r="J387" s="8" t="s">
        <v>5538</v>
      </c>
      <c r="K387" s="8" t="s">
        <v>5582</v>
      </c>
      <c r="L387" s="8" t="s">
        <v>5019</v>
      </c>
      <c r="M387" s="123"/>
      <c r="N387" s="123" t="s">
        <v>5481</v>
      </c>
      <c r="O387" s="123" t="s">
        <v>5481</v>
      </c>
      <c r="P387" s="123" t="s">
        <v>5481</v>
      </c>
      <c r="Q387" s="123" t="s">
        <v>5481</v>
      </c>
      <c r="R387" s="123"/>
      <c r="S387" s="123"/>
      <c r="T387" s="123"/>
      <c r="U387" s="123"/>
      <c r="V387" s="123"/>
      <c r="W387" s="123"/>
      <c r="X387" s="123"/>
      <c r="Y387" s="123"/>
      <c r="Z387" s="123"/>
      <c r="AA387" s="123"/>
      <c r="AB387" s="123"/>
      <c r="AC387" s="8" t="str">
        <f t="shared" ref="AC387:AC450" si="59">IF(OR(AI387 = "GPIO",AI387 = "WUP_GPIO"),"YES","NO")</f>
        <v>NO</v>
      </c>
      <c r="AD387" s="8" t="str">
        <f t="shared" si="50"/>
        <v>CSI2,,,,,,,,,,,,,</v>
      </c>
      <c r="AE387" s="123"/>
      <c r="AF387" s="123"/>
      <c r="AG387" s="123"/>
      <c r="AH387" s="123" t="s">
        <v>5582</v>
      </c>
      <c r="AI387" s="123" t="s">
        <v>5571</v>
      </c>
      <c r="AJ387" s="123"/>
      <c r="AK387" s="123"/>
      <c r="AL387" s="123"/>
      <c r="AM387" s="123"/>
      <c r="AN387" s="123"/>
      <c r="AO387" s="123"/>
      <c r="AP387" s="123"/>
      <c r="AQ387" s="123"/>
      <c r="AR387" s="123"/>
      <c r="AS387" s="123"/>
      <c r="AT387" s="123"/>
      <c r="AU387" s="123"/>
      <c r="AV387" s="123"/>
      <c r="AW387" s="123"/>
      <c r="AX387" s="123"/>
      <c r="AY387" s="123"/>
      <c r="AZ387" s="123"/>
      <c r="BA387" s="123"/>
      <c r="BB387" s="123"/>
      <c r="BC387" s="123"/>
      <c r="BD387" s="123"/>
      <c r="BE387" s="123"/>
      <c r="BF387" s="123"/>
      <c r="BG387" s="123"/>
      <c r="BH387" s="123"/>
      <c r="BI387" s="123"/>
      <c r="BJ387" s="123"/>
      <c r="BK387" s="123"/>
      <c r="BL387" s="123"/>
      <c r="BM387" s="123"/>
      <c r="BN387" s="123"/>
      <c r="BO387" s="123"/>
      <c r="BP387" s="123"/>
      <c r="BQ387" s="123"/>
      <c r="BR387" s="123"/>
      <c r="BS387" s="123"/>
      <c r="BT387" s="123"/>
      <c r="BU387" s="123"/>
      <c r="BV387" s="123"/>
      <c r="BW387" s="123"/>
      <c r="BX387" s="123"/>
      <c r="BY387" s="123"/>
      <c r="BZ387" s="123"/>
      <c r="CA387" s="123"/>
      <c r="CB387" s="123"/>
      <c r="CC387" s="123"/>
      <c r="CD387" s="8"/>
      <c r="CE387" s="8" t="str">
        <f t="shared" si="58"/>
        <v>CSI2_B0_LN0_P</v>
      </c>
      <c r="CF387" s="8" t="str">
        <f t="shared" si="51"/>
        <v>CSI2_B0_LN0_P</v>
      </c>
      <c r="CG387" s="8" t="str">
        <f t="shared" si="52"/>
        <v>CSI2</v>
      </c>
      <c r="CH387" s="8" t="str">
        <f t="shared" si="53"/>
        <v>CSI2</v>
      </c>
      <c r="CI387" s="8">
        <v>1</v>
      </c>
      <c r="CJ387" t="s">
        <v>1021</v>
      </c>
      <c r="CK387" s="8" t="s">
        <v>792</v>
      </c>
      <c r="CL387" s="8"/>
      <c r="CM387" s="8" t="s">
        <v>2009</v>
      </c>
      <c r="CN387" s="8"/>
      <c r="CO387" s="8" t="s">
        <v>2329</v>
      </c>
      <c r="CP387" s="8"/>
      <c r="CQ387" s="8" t="s">
        <v>5173</v>
      </c>
      <c r="CR387" s="8"/>
      <c r="CS387" s="8"/>
      <c r="CT387" s="8"/>
      <c r="CU387" s="8"/>
      <c r="CV387" s="8" t="s">
        <v>2011</v>
      </c>
      <c r="CW387" s="112" t="s">
        <v>5584</v>
      </c>
      <c r="CX387" s="2"/>
      <c r="CY387" s="8"/>
      <c r="CZ387" s="8" t="str">
        <f t="shared" si="54"/>
        <v>CSI2_B0_LN0_P</v>
      </c>
      <c r="DA387" s="8" t="str">
        <f t="shared" si="55"/>
        <v>CSI2_B0_LN0_P</v>
      </c>
      <c r="DB387" s="8" t="str">
        <f t="shared" si="56"/>
        <v>CSI2</v>
      </c>
      <c r="DC387" s="8" t="str">
        <f t="shared" si="57"/>
        <v>CSI2</v>
      </c>
      <c r="DD387" s="8">
        <v>1</v>
      </c>
      <c r="DE387" s="8" t="s">
        <v>1788</v>
      </c>
      <c r="DF387" s="8" t="s">
        <v>1785</v>
      </c>
      <c r="DG387" s="8" t="s">
        <v>2009</v>
      </c>
      <c r="DH387" s="8"/>
      <c r="DI387" s="8" t="s">
        <v>2329</v>
      </c>
      <c r="DJ387" s="8"/>
      <c r="DK387" s="8"/>
      <c r="DL387" s="8" t="s">
        <v>5173</v>
      </c>
      <c r="DM387" s="8"/>
      <c r="DN387" s="8"/>
      <c r="DO387" s="8"/>
      <c r="DP387" s="8"/>
      <c r="DQ387" s="8"/>
      <c r="DR387" s="8"/>
      <c r="DS387" s="8"/>
      <c r="DT387" s="8"/>
    </row>
    <row r="388" spans="1:124" ht="12.75" customHeight="1">
      <c r="A388" s="8"/>
      <c r="B388" s="89">
        <v>385</v>
      </c>
      <c r="C388" s="8" t="s">
        <v>5585</v>
      </c>
      <c r="D388" s="8" t="s">
        <v>5513</v>
      </c>
      <c r="E388" s="8" t="s">
        <v>5585</v>
      </c>
      <c r="F388" s="8" t="s">
        <v>5586</v>
      </c>
      <c r="G388" s="123" t="s">
        <v>5587</v>
      </c>
      <c r="H388" s="8" t="s">
        <v>4885</v>
      </c>
      <c r="I388" s="8" t="s">
        <v>5585</v>
      </c>
      <c r="J388" s="8" t="s">
        <v>5588</v>
      </c>
      <c r="K388" s="8" t="s">
        <v>5585</v>
      </c>
      <c r="L388" s="8" t="s">
        <v>5513</v>
      </c>
      <c r="M388" s="123"/>
      <c r="N388" s="123" t="s">
        <v>5481</v>
      </c>
      <c r="O388" s="123" t="s">
        <v>5481</v>
      </c>
      <c r="P388" s="123" t="s">
        <v>5481</v>
      </c>
      <c r="Q388" s="123" t="s">
        <v>5481</v>
      </c>
      <c r="R388" s="123"/>
      <c r="S388" s="123"/>
      <c r="T388" s="123"/>
      <c r="U388" s="123"/>
      <c r="V388" s="123"/>
      <c r="W388" s="123"/>
      <c r="X388" s="123"/>
      <c r="Y388" s="123"/>
      <c r="Z388" s="123"/>
      <c r="AA388" s="123"/>
      <c r="AB388" s="123"/>
      <c r="AC388" s="8" t="str">
        <f t="shared" si="59"/>
        <v>NO</v>
      </c>
      <c r="AD388" s="8" t="str">
        <f t="shared" ref="AD388:AD451" si="60">CONCATENATE(AI388,",",AL388,",",AO388,",",AR388,",",AU388,",",AX388,",",BA388,",",BG388,",",BJ388,",",BM388,",",BP388,",",BS388,",",BV388,",",BY388,)</f>
        <v>CSI2,,,,,,,,,,,,,</v>
      </c>
      <c r="AE388" s="123"/>
      <c r="AF388" s="123"/>
      <c r="AG388" s="123"/>
      <c r="AH388" s="123" t="s">
        <v>5587</v>
      </c>
      <c r="AI388" s="123" t="s">
        <v>5571</v>
      </c>
      <c r="AJ388" s="123"/>
      <c r="AK388" s="123"/>
      <c r="AL388" s="123"/>
      <c r="AM388" s="123"/>
      <c r="AN388" s="123"/>
      <c r="AO388" s="123"/>
      <c r="AP388" s="123"/>
      <c r="AQ388" s="123"/>
      <c r="AR388" s="123"/>
      <c r="AS388" s="123"/>
      <c r="AT388" s="123"/>
      <c r="AU388" s="123"/>
      <c r="AV388" s="123"/>
      <c r="AW388" s="123"/>
      <c r="AX388" s="123"/>
      <c r="AY388" s="123"/>
      <c r="AZ388" s="123"/>
      <c r="BA388" s="123"/>
      <c r="BB388" s="123"/>
      <c r="BC388" s="123"/>
      <c r="BD388" s="123"/>
      <c r="BE388" s="123"/>
      <c r="BF388" s="123"/>
      <c r="BG388" s="123"/>
      <c r="BH388" s="123"/>
      <c r="BI388" s="123"/>
      <c r="BJ388" s="123"/>
      <c r="BK388" s="123"/>
      <c r="BL388" s="123"/>
      <c r="BM388" s="123"/>
      <c r="BN388" s="123"/>
      <c r="BO388" s="123"/>
      <c r="BP388" s="123"/>
      <c r="BQ388" s="123"/>
      <c r="BR388" s="123"/>
      <c r="BS388" s="123"/>
      <c r="BT388" s="123"/>
      <c r="BU388" s="123"/>
      <c r="BV388" s="123"/>
      <c r="BW388" s="123"/>
      <c r="BX388" s="123"/>
      <c r="BY388" s="123"/>
      <c r="BZ388" s="123"/>
      <c r="CA388" s="123"/>
      <c r="CB388" s="123"/>
      <c r="CC388" s="123"/>
      <c r="CD388" s="8"/>
      <c r="CE388" s="8" t="str">
        <f t="shared" si="58"/>
        <v>CSI2_B1_LN1_N</v>
      </c>
      <c r="CF388" s="8" t="str">
        <f t="shared" ref="CF388:CF451" si="61">IF(CI388="EGPIO",$AE388,IF(CI388=1,$AH388,IF(CI388=2,$AK388,IF(CI388=3,$AN388,IF(CI388=4,$AQ388,IF(CI388=5,$AT388,IF(CI388=6,$AW388,IF(CI388=7,$AZ388,IF(CI388=8,$BC388,IF(CI388="Q1",$BF388,IF(CI388="Q2",$BI388,IF(CI388="Q3",$BL388,IF(CI388="Q4",$BO388, IF(CI388="Q5",$BR388, IF(CI388="Q6",$BU388,IF(CI388="Q7",$BX388,"Invalid PM Setting"))))))))))))))))</f>
        <v>CSI2_B1_LN1_N</v>
      </c>
      <c r="CG388" s="8" t="str">
        <f t="shared" ref="CG388:CG451" si="62">IF($AC388="NO",$AI388,IF(CH388 = "Invalid PM Setting", CH388, IF(OR($BH388 = CI388,$BK388 = CI388,$BN388 = CI388,$BQ388 = CI388,$BT388 = CI388,$BW388 = CI388,$BZ388 = CI388), "Select QUP Port",CH388)))</f>
        <v>CSI2</v>
      </c>
      <c r="CH388" s="8" t="str">
        <f t="shared" ref="CH388:CH451" si="63">IF(CI388="EGPIO",$AF388,IF(CI388=1,$AI388,IF(CI388=2,$AL388,IF(CI388=3,$AO388,IF(CI388=4,$AR388,IF(CI388=5,$AU388,IF(CI388=6,$AX388,IF(CI388=7,$BA388,IF(CI388=8,$BD388,IF(CI388="Q1",$BG388,IF(CI388="Q2",$BJ388,IF(CI388="Q3",$BM388,IF(CI388="Q4",$BP388,IF(CI388="Q5",$BS388,IF(CI388="Q6",$BV388,IF(CI388="Q7",$BY388, "Invalid PM Setting"))))))))))))))))</f>
        <v>CSI2</v>
      </c>
      <c r="CI388" s="8">
        <v>1</v>
      </c>
      <c r="CJ388" t="s">
        <v>1022</v>
      </c>
      <c r="CK388" s="8" t="s">
        <v>792</v>
      </c>
      <c r="CL388" s="8"/>
      <c r="CM388" s="8" t="s">
        <v>2009</v>
      </c>
      <c r="CN388" s="8"/>
      <c r="CO388" s="8" t="s">
        <v>2329</v>
      </c>
      <c r="CP388" s="8"/>
      <c r="CQ388" s="8" t="s">
        <v>5173</v>
      </c>
      <c r="CR388" s="8"/>
      <c r="CS388" s="8"/>
      <c r="CT388" s="8"/>
      <c r="CU388" s="8"/>
      <c r="CV388" s="8" t="s">
        <v>2011</v>
      </c>
      <c r="CW388" s="112" t="s">
        <v>5589</v>
      </c>
      <c r="CX388" s="2"/>
      <c r="CY388" s="8"/>
      <c r="CZ388" s="8" t="str">
        <f t="shared" ref="CZ388:CZ451" si="64">IF($AC388 = "NO",$AH388,IF(DA388 = "Invalid PM Setting", DA388, IF(OR($BH388 = DD388,$BK388 = DD388,$BN388 = DD388,$BQ388 = DD388,$BT388 = DD388,$BW388 = DD388,$BZ388 = DD388), "Select QUP Port",DA388)))</f>
        <v>CSI2_B1_LN1_N</v>
      </c>
      <c r="DA388" s="8" t="str">
        <f t="shared" ref="DA388:DA451" si="65">IF(DD388="EGPIO",$AE388,IF(DD388=1,$AH388,IF(DD388=2,$AK388,IF(DD388=3,$AN388,IF(DD388=4,$AQ388,IF(DD388=5,$AT388,IF(DD388=6,$AW388,IF(DD388=7,$AZ388,IF(DD388=8,$BC388,IF(DD388="Q1",$BF388,IF(DD388="Q2",$BI388,IF(DD388="Q3",$BL388,IF(DD388="Q4",$BO388, IF(DD388="Q5",$BR388, IF(DD388="Q6",$BU388,IF(DD388="Q7",$BX388,"Invalid PM Setting"))))))))))))))))</f>
        <v>CSI2_B1_LN1_N</v>
      </c>
      <c r="DB388" s="8" t="str">
        <f t="shared" ref="DB388:DB451" si="66">IF($AC388="NO",$AI388,IF(DC388 = "Invalid PM Setting", DC388, IF(OR($BH388 = DD388,$BK388 = DD388,$BN388 = DD388,$BQ388 = DD388,$BT388 = DD388,$BW388 = DD388,$BZ388 = DD388), "Select QUP Port",DC388)))</f>
        <v>CSI2</v>
      </c>
      <c r="DC388" s="8" t="str">
        <f t="shared" ref="DC388:DC451" si="67">IF(DD388="EGPIO",$AF388,IF(DD388=1,$AI388,IF(DD388=2,$AL388,IF(DD388=3,$AO388,IF(DD388=4,$AR388,IF(DD388=5,$AU388,IF(DD388=6,$AX388,IF(DD388=7,$BA388,IF(DD388=8,$BD388,IF(DD388="Q1",$BG388,IF(DD388="Q2",$BJ388,IF(DD388="Q3",$BM388,IF(DD388="Q4",$BP388,IF(DD388="Q5",$BS388,IF(DD388="Q6",$BV388,IF(DD388="Q7",$BY388, "Invalid PM Setting"))))))))))))))))</f>
        <v>CSI2</v>
      </c>
      <c r="DD388" s="8">
        <v>1</v>
      </c>
      <c r="DE388" s="8" t="s">
        <v>1791</v>
      </c>
      <c r="DF388" s="8" t="s">
        <v>1785</v>
      </c>
      <c r="DG388" s="8" t="s">
        <v>2009</v>
      </c>
      <c r="DH388" s="8"/>
      <c r="DI388" s="8" t="s">
        <v>2329</v>
      </c>
      <c r="DJ388" s="8"/>
      <c r="DK388" s="8"/>
      <c r="DL388" s="8" t="s">
        <v>5173</v>
      </c>
      <c r="DM388" s="8"/>
      <c r="DN388" s="8"/>
      <c r="DO388" s="8"/>
      <c r="DP388" s="8"/>
      <c r="DQ388" s="8"/>
      <c r="DR388" s="8"/>
      <c r="DS388" s="8"/>
      <c r="DT388" s="8"/>
    </row>
    <row r="389" spans="1:124" ht="12.75" customHeight="1">
      <c r="A389" s="8"/>
      <c r="B389" s="89">
        <v>386</v>
      </c>
      <c r="C389" s="8" t="s">
        <v>5590</v>
      </c>
      <c r="D389" s="8" t="s">
        <v>5591</v>
      </c>
      <c r="E389" s="8" t="s">
        <v>5590</v>
      </c>
      <c r="F389" s="8" t="s">
        <v>5526</v>
      </c>
      <c r="G389" s="123" t="s">
        <v>5590</v>
      </c>
      <c r="H389" s="8" t="s">
        <v>5547</v>
      </c>
      <c r="I389" s="8" t="s">
        <v>5590</v>
      </c>
      <c r="J389" s="8" t="s">
        <v>5549</v>
      </c>
      <c r="K389" s="8" t="s">
        <v>5590</v>
      </c>
      <c r="L389" s="8" t="s">
        <v>5591</v>
      </c>
      <c r="M389" s="123"/>
      <c r="N389" s="123" t="s">
        <v>5481</v>
      </c>
      <c r="O389" s="123" t="s">
        <v>5481</v>
      </c>
      <c r="P389" s="123" t="s">
        <v>5481</v>
      </c>
      <c r="Q389" s="123" t="s">
        <v>5481</v>
      </c>
      <c r="R389" s="123"/>
      <c r="S389" s="123"/>
      <c r="T389" s="123"/>
      <c r="U389" s="123"/>
      <c r="V389" s="123"/>
      <c r="W389" s="123"/>
      <c r="X389" s="123"/>
      <c r="Y389" s="123"/>
      <c r="Z389" s="123"/>
      <c r="AA389" s="123"/>
      <c r="AB389" s="123"/>
      <c r="AC389" s="8" t="str">
        <f t="shared" si="59"/>
        <v>NO</v>
      </c>
      <c r="AD389" s="8" t="str">
        <f t="shared" si="60"/>
        <v>CSI2,,,,,,,,,,,,,</v>
      </c>
      <c r="AE389" s="123"/>
      <c r="AF389" s="123"/>
      <c r="AG389" s="123"/>
      <c r="AH389" s="123" t="s">
        <v>5590</v>
      </c>
      <c r="AI389" s="123" t="s">
        <v>5571</v>
      </c>
      <c r="AJ389" s="123"/>
      <c r="AK389" s="123"/>
      <c r="AL389" s="123"/>
      <c r="AM389" s="123"/>
      <c r="AN389" s="123"/>
      <c r="AO389" s="123"/>
      <c r="AP389" s="123"/>
      <c r="AQ389" s="123"/>
      <c r="AR389" s="123"/>
      <c r="AS389" s="123"/>
      <c r="AT389" s="123"/>
      <c r="AU389" s="123"/>
      <c r="AV389" s="123"/>
      <c r="AW389" s="123"/>
      <c r="AX389" s="123"/>
      <c r="AY389" s="123"/>
      <c r="AZ389" s="123"/>
      <c r="BA389" s="123"/>
      <c r="BB389" s="123"/>
      <c r="BC389" s="123"/>
      <c r="BD389" s="123"/>
      <c r="BE389" s="123"/>
      <c r="BF389" s="123"/>
      <c r="BG389" s="123"/>
      <c r="BH389" s="123"/>
      <c r="BI389" s="123"/>
      <c r="BJ389" s="123"/>
      <c r="BK389" s="123"/>
      <c r="BL389" s="123"/>
      <c r="BM389" s="123"/>
      <c r="BN389" s="123"/>
      <c r="BO389" s="123"/>
      <c r="BP389" s="123"/>
      <c r="BQ389" s="123"/>
      <c r="BR389" s="123"/>
      <c r="BS389" s="123"/>
      <c r="BT389" s="123"/>
      <c r="BU389" s="123"/>
      <c r="BV389" s="123"/>
      <c r="BW389" s="123"/>
      <c r="BX389" s="123"/>
      <c r="BY389" s="123"/>
      <c r="BZ389" s="123"/>
      <c r="CA389" s="123"/>
      <c r="CB389" s="123"/>
      <c r="CC389" s="123"/>
      <c r="CD389" s="8"/>
      <c r="CE389" s="8" t="str">
        <f t="shared" si="58"/>
        <v>CSI2_B2_LN3_P</v>
      </c>
      <c r="CF389" s="8" t="str">
        <f t="shared" si="61"/>
        <v>CSI2_B2_LN3_P</v>
      </c>
      <c r="CG389" s="8" t="str">
        <f t="shared" si="62"/>
        <v>CSI2</v>
      </c>
      <c r="CH389" s="8" t="str">
        <f t="shared" si="63"/>
        <v>CSI2</v>
      </c>
      <c r="CI389" s="8">
        <v>1</v>
      </c>
      <c r="CJ389" s="8" t="s">
        <v>1023</v>
      </c>
      <c r="CK389" s="8" t="s">
        <v>792</v>
      </c>
      <c r="CL389" s="8"/>
      <c r="CM389" s="8" t="s">
        <v>2009</v>
      </c>
      <c r="CN389" s="8"/>
      <c r="CO389" s="8" t="s">
        <v>2329</v>
      </c>
      <c r="CP389" s="8"/>
      <c r="CQ389" s="8" t="s">
        <v>5173</v>
      </c>
      <c r="CR389" s="8"/>
      <c r="CS389" s="8"/>
      <c r="CT389" s="8"/>
      <c r="CU389" s="8"/>
      <c r="CV389" s="8" t="s">
        <v>2011</v>
      </c>
      <c r="CW389" s="112" t="s">
        <v>5592</v>
      </c>
      <c r="CX389" s="2"/>
      <c r="CY389" s="8"/>
      <c r="CZ389" s="8" t="str">
        <f t="shared" si="64"/>
        <v>CSI2_B2_LN3_P</v>
      </c>
      <c r="DA389" s="8" t="str">
        <f t="shared" si="65"/>
        <v>CSI2_B2_LN3_P</v>
      </c>
      <c r="DB389" s="8" t="str">
        <f t="shared" si="66"/>
        <v>CSI2</v>
      </c>
      <c r="DC389" s="8" t="str">
        <f t="shared" si="67"/>
        <v>CSI2</v>
      </c>
      <c r="DD389" s="8">
        <v>1</v>
      </c>
      <c r="DE389" s="8" t="s">
        <v>1794</v>
      </c>
      <c r="DF389" s="8" t="s">
        <v>1785</v>
      </c>
      <c r="DG389" s="8" t="s">
        <v>2009</v>
      </c>
      <c r="DH389" s="8"/>
      <c r="DI389" s="8" t="s">
        <v>2329</v>
      </c>
      <c r="DJ389" s="8"/>
      <c r="DK389" s="8"/>
      <c r="DL389" s="8" t="s">
        <v>5173</v>
      </c>
      <c r="DM389" s="8"/>
      <c r="DN389" s="8"/>
      <c r="DO389" s="8"/>
      <c r="DP389" s="8"/>
      <c r="DQ389" s="8"/>
      <c r="DR389" s="8"/>
      <c r="DS389" s="8"/>
      <c r="DT389" s="8"/>
    </row>
    <row r="390" spans="1:124" ht="12.75" customHeight="1">
      <c r="A390" s="8"/>
      <c r="B390" s="89">
        <v>387</v>
      </c>
      <c r="C390" s="8" t="s">
        <v>5593</v>
      </c>
      <c r="D390" s="8" t="s">
        <v>5021</v>
      </c>
      <c r="E390" s="8" t="s">
        <v>5593</v>
      </c>
      <c r="F390" s="8" t="s">
        <v>5594</v>
      </c>
      <c r="G390" s="123" t="s">
        <v>5595</v>
      </c>
      <c r="H390" s="8" t="s">
        <v>5062</v>
      </c>
      <c r="I390" s="8" t="s">
        <v>5593</v>
      </c>
      <c r="J390" s="8" t="s">
        <v>5596</v>
      </c>
      <c r="K390" s="8" t="s">
        <v>5593</v>
      </c>
      <c r="L390" s="8" t="s">
        <v>5021</v>
      </c>
      <c r="M390" s="123"/>
      <c r="N390" s="123" t="s">
        <v>5481</v>
      </c>
      <c r="O390" s="123" t="s">
        <v>5481</v>
      </c>
      <c r="P390" s="123" t="s">
        <v>5481</v>
      </c>
      <c r="Q390" s="123" t="s">
        <v>5481</v>
      </c>
      <c r="R390" s="123"/>
      <c r="S390" s="123"/>
      <c r="T390" s="123"/>
      <c r="U390" s="123"/>
      <c r="V390" s="123"/>
      <c r="W390" s="123"/>
      <c r="X390" s="123"/>
      <c r="Y390" s="123"/>
      <c r="Z390" s="123"/>
      <c r="AA390" s="123"/>
      <c r="AB390" s="123"/>
      <c r="AC390" s="8" t="str">
        <f t="shared" si="59"/>
        <v>NO</v>
      </c>
      <c r="AD390" s="8" t="str">
        <f t="shared" si="60"/>
        <v>CSI2,,,,,,,,,,,,,</v>
      </c>
      <c r="AE390" s="123"/>
      <c r="AF390" s="123"/>
      <c r="AG390" s="123"/>
      <c r="AH390" s="123" t="s">
        <v>5595</v>
      </c>
      <c r="AI390" s="123" t="s">
        <v>5571</v>
      </c>
      <c r="AJ390" s="123"/>
      <c r="AK390" s="123"/>
      <c r="AL390" s="123"/>
      <c r="AM390" s="123"/>
      <c r="AN390" s="123"/>
      <c r="AO390" s="123"/>
      <c r="AP390" s="123"/>
      <c r="AQ390" s="123"/>
      <c r="AR390" s="123"/>
      <c r="AS390" s="123"/>
      <c r="AT390" s="123"/>
      <c r="AU390" s="123"/>
      <c r="AV390" s="123"/>
      <c r="AW390" s="123"/>
      <c r="AX390" s="123"/>
      <c r="AY390" s="123"/>
      <c r="AZ390" s="123"/>
      <c r="BA390" s="123"/>
      <c r="BB390" s="123"/>
      <c r="BC390" s="123"/>
      <c r="BD390" s="123"/>
      <c r="BE390" s="123"/>
      <c r="BF390" s="123"/>
      <c r="BG390" s="123"/>
      <c r="BH390" s="123"/>
      <c r="BI390" s="123"/>
      <c r="BJ390" s="123"/>
      <c r="BK390" s="123"/>
      <c r="BL390" s="123"/>
      <c r="BM390" s="123"/>
      <c r="BN390" s="123"/>
      <c r="BO390" s="123"/>
      <c r="BP390" s="123"/>
      <c r="BQ390" s="123"/>
      <c r="BR390" s="123"/>
      <c r="BS390" s="123"/>
      <c r="BT390" s="123"/>
      <c r="BU390" s="123"/>
      <c r="BV390" s="123"/>
      <c r="BW390" s="123"/>
      <c r="BX390" s="123"/>
      <c r="BY390" s="123"/>
      <c r="BZ390" s="123"/>
      <c r="CA390" s="123"/>
      <c r="CB390" s="123"/>
      <c r="CC390" s="123"/>
      <c r="CD390" s="8"/>
      <c r="CE390" s="8" t="str">
        <f t="shared" si="58"/>
        <v>CSI2_C0_LN0_N</v>
      </c>
      <c r="CF390" s="8" t="str">
        <f t="shared" si="61"/>
        <v>CSI2_C0_LN0_N</v>
      </c>
      <c r="CG390" s="8" t="str">
        <f t="shared" si="62"/>
        <v>CSI2</v>
      </c>
      <c r="CH390" s="8" t="str">
        <f t="shared" si="63"/>
        <v>CSI2</v>
      </c>
      <c r="CI390" s="8">
        <v>1</v>
      </c>
      <c r="CJ390" t="s">
        <v>1024</v>
      </c>
      <c r="CK390" s="8" t="s">
        <v>792</v>
      </c>
      <c r="CL390" s="8"/>
      <c r="CM390" s="8" t="s">
        <v>2009</v>
      </c>
      <c r="CN390" s="8"/>
      <c r="CO390" s="8" t="s">
        <v>2329</v>
      </c>
      <c r="CP390" s="8"/>
      <c r="CQ390" s="8" t="s">
        <v>5173</v>
      </c>
      <c r="CR390" s="8"/>
      <c r="CS390" s="8"/>
      <c r="CT390" s="8"/>
      <c r="CU390" s="8"/>
      <c r="CV390" s="8" t="s">
        <v>2011</v>
      </c>
      <c r="CW390" s="112" t="s">
        <v>5597</v>
      </c>
      <c r="CX390" s="2"/>
      <c r="CY390" s="8"/>
      <c r="CZ390" s="8" t="str">
        <f t="shared" si="64"/>
        <v>CSI2_C0_LN0_N</v>
      </c>
      <c r="DA390" s="8" t="str">
        <f t="shared" si="65"/>
        <v>CSI2_C0_LN0_N</v>
      </c>
      <c r="DB390" s="8" t="str">
        <f t="shared" si="66"/>
        <v>CSI2</v>
      </c>
      <c r="DC390" s="8" t="str">
        <f t="shared" si="67"/>
        <v>CSI2</v>
      </c>
      <c r="DD390" s="8">
        <v>1</v>
      </c>
      <c r="DE390" s="8" t="s">
        <v>1789</v>
      </c>
      <c r="DF390" s="8" t="s">
        <v>1785</v>
      </c>
      <c r="DG390" s="8" t="s">
        <v>2009</v>
      </c>
      <c r="DH390" s="8"/>
      <c r="DI390" s="8" t="s">
        <v>2329</v>
      </c>
      <c r="DJ390" s="8"/>
      <c r="DK390" s="8"/>
      <c r="DL390" s="8" t="s">
        <v>5173</v>
      </c>
      <c r="DM390" s="8"/>
      <c r="DN390" s="8"/>
      <c r="DO390" s="8"/>
      <c r="DP390" s="8"/>
      <c r="DQ390" s="8"/>
      <c r="DR390" s="8"/>
      <c r="DS390" s="8"/>
      <c r="DT390" s="8"/>
    </row>
    <row r="391" spans="1:124" ht="12.75" customHeight="1">
      <c r="A391" s="8"/>
      <c r="B391" s="89">
        <v>388</v>
      </c>
      <c r="C391" s="8" t="s">
        <v>5598</v>
      </c>
      <c r="D391" s="8" t="s">
        <v>5599</v>
      </c>
      <c r="E391" s="8" t="s">
        <v>5598</v>
      </c>
      <c r="F391" s="8" t="s">
        <v>5122</v>
      </c>
      <c r="G391" s="123" t="s">
        <v>5598</v>
      </c>
      <c r="H391" s="8" t="s">
        <v>5057</v>
      </c>
      <c r="I391" s="8" t="s">
        <v>5598</v>
      </c>
      <c r="J391" s="8" t="s">
        <v>5557</v>
      </c>
      <c r="K391" s="8" t="s">
        <v>5598</v>
      </c>
      <c r="L391" s="8" t="s">
        <v>5599</v>
      </c>
      <c r="M391" s="123"/>
      <c r="N391" s="123" t="s">
        <v>5481</v>
      </c>
      <c r="O391" s="123" t="s">
        <v>5481</v>
      </c>
      <c r="P391" s="123" t="s">
        <v>5481</v>
      </c>
      <c r="Q391" s="123" t="s">
        <v>5481</v>
      </c>
      <c r="R391" s="123"/>
      <c r="S391" s="123"/>
      <c r="T391" s="123"/>
      <c r="U391" s="123"/>
      <c r="V391" s="123"/>
      <c r="W391" s="123"/>
      <c r="X391" s="123"/>
      <c r="Y391" s="123"/>
      <c r="Z391" s="123"/>
      <c r="AA391" s="123"/>
      <c r="AB391" s="123"/>
      <c r="AC391" s="8" t="str">
        <f t="shared" si="59"/>
        <v>NO</v>
      </c>
      <c r="AD391" s="8" t="str">
        <f t="shared" si="60"/>
        <v>CSI2,,,,,,,,,,,,,</v>
      </c>
      <c r="AE391" s="123"/>
      <c r="AF391" s="123"/>
      <c r="AG391" s="123"/>
      <c r="AH391" s="123" t="s">
        <v>5598</v>
      </c>
      <c r="AI391" s="123" t="s">
        <v>5571</v>
      </c>
      <c r="AJ391" s="123"/>
      <c r="AK391" s="123"/>
      <c r="AL391" s="123"/>
      <c r="AM391" s="123"/>
      <c r="AN391" s="123"/>
      <c r="AO391" s="123"/>
      <c r="AP391" s="123"/>
      <c r="AQ391" s="123"/>
      <c r="AR391" s="123"/>
      <c r="AS391" s="123"/>
      <c r="AT391" s="123"/>
      <c r="AU391" s="123"/>
      <c r="AV391" s="123"/>
      <c r="AW391" s="123"/>
      <c r="AX391" s="123"/>
      <c r="AY391" s="123"/>
      <c r="AZ391" s="123"/>
      <c r="BA391" s="123"/>
      <c r="BB391" s="123"/>
      <c r="BC391" s="123"/>
      <c r="BD391" s="123"/>
      <c r="BE391" s="123"/>
      <c r="BF391" s="123"/>
      <c r="BG391" s="123"/>
      <c r="BH391" s="123"/>
      <c r="BI391" s="123"/>
      <c r="BJ391" s="123"/>
      <c r="BK391" s="123"/>
      <c r="BL391" s="123"/>
      <c r="BM391" s="123"/>
      <c r="BN391" s="123"/>
      <c r="BO391" s="123"/>
      <c r="BP391" s="123"/>
      <c r="BQ391" s="123"/>
      <c r="BR391" s="123"/>
      <c r="BS391" s="123"/>
      <c r="BT391" s="123"/>
      <c r="BU391" s="123"/>
      <c r="BV391" s="123"/>
      <c r="BW391" s="123"/>
      <c r="BX391" s="123"/>
      <c r="BY391" s="123"/>
      <c r="BZ391" s="123"/>
      <c r="CA391" s="123"/>
      <c r="CB391" s="123"/>
      <c r="CC391" s="123"/>
      <c r="CD391" s="8"/>
      <c r="CE391" s="8" t="str">
        <f t="shared" si="58"/>
        <v>CSI2_C1_LN2_P</v>
      </c>
      <c r="CF391" s="8" t="str">
        <f t="shared" si="61"/>
        <v>CSI2_C1_LN2_P</v>
      </c>
      <c r="CG391" s="8" t="str">
        <f t="shared" si="62"/>
        <v>CSI2</v>
      </c>
      <c r="CH391" s="8" t="str">
        <f t="shared" si="63"/>
        <v>CSI2</v>
      </c>
      <c r="CI391" s="8">
        <v>1</v>
      </c>
      <c r="CJ391" s="8" t="s">
        <v>1025</v>
      </c>
      <c r="CK391" s="8" t="s">
        <v>792</v>
      </c>
      <c r="CL391" s="8"/>
      <c r="CM391" s="8" t="s">
        <v>2009</v>
      </c>
      <c r="CN391" s="8"/>
      <c r="CO391" s="8" t="s">
        <v>2329</v>
      </c>
      <c r="CP391" s="8"/>
      <c r="CQ391" s="8" t="s">
        <v>5173</v>
      </c>
      <c r="CR391" s="8"/>
      <c r="CS391" s="8"/>
      <c r="CT391" s="8"/>
      <c r="CU391" s="8"/>
      <c r="CV391" s="8" t="s">
        <v>2011</v>
      </c>
      <c r="CW391" s="112" t="s">
        <v>5600</v>
      </c>
      <c r="CX391" s="2"/>
      <c r="CY391" s="8"/>
      <c r="CZ391" s="8" t="str">
        <f t="shared" si="64"/>
        <v>CSI2_C1_LN2_P</v>
      </c>
      <c r="DA391" s="8" t="str">
        <f t="shared" si="65"/>
        <v>CSI2_C1_LN2_P</v>
      </c>
      <c r="DB391" s="8" t="str">
        <f t="shared" si="66"/>
        <v>CSI2</v>
      </c>
      <c r="DC391" s="8" t="str">
        <f t="shared" si="67"/>
        <v>CSI2</v>
      </c>
      <c r="DD391" s="8">
        <v>1</v>
      </c>
      <c r="DE391" s="8" t="s">
        <v>1792</v>
      </c>
      <c r="DF391" s="8" t="s">
        <v>1785</v>
      </c>
      <c r="DG391" s="8" t="s">
        <v>2009</v>
      </c>
      <c r="DH391" s="8"/>
      <c r="DI391" s="8" t="s">
        <v>2329</v>
      </c>
      <c r="DJ391" s="8"/>
      <c r="DK391" s="8"/>
      <c r="DL391" s="8" t="s">
        <v>5173</v>
      </c>
      <c r="DM391" s="8"/>
      <c r="DN391" s="8"/>
      <c r="DO391" s="8"/>
      <c r="DP391" s="8"/>
      <c r="DQ391" s="8"/>
      <c r="DR391" s="8"/>
      <c r="DS391" s="8"/>
      <c r="DT391" s="8"/>
    </row>
    <row r="392" spans="1:124" ht="12.75" customHeight="1">
      <c r="A392" s="8"/>
      <c r="B392" s="89">
        <v>389</v>
      </c>
      <c r="C392" s="8" t="s">
        <v>5601</v>
      </c>
      <c r="D392" s="8" t="s">
        <v>5538</v>
      </c>
      <c r="E392" s="8" t="s">
        <v>5601</v>
      </c>
      <c r="F392" s="8" t="s">
        <v>5551</v>
      </c>
      <c r="G392" s="123" t="s">
        <v>5602</v>
      </c>
      <c r="H392" s="8" t="s">
        <v>5556</v>
      </c>
      <c r="I392" s="8" t="s">
        <v>5601</v>
      </c>
      <c r="J392" s="8" t="s">
        <v>5603</v>
      </c>
      <c r="K392" s="8" t="s">
        <v>5601</v>
      </c>
      <c r="L392" s="8" t="s">
        <v>5538</v>
      </c>
      <c r="M392" s="123"/>
      <c r="N392" s="123" t="s">
        <v>5481</v>
      </c>
      <c r="O392" s="123" t="s">
        <v>5481</v>
      </c>
      <c r="P392" s="123" t="s">
        <v>5481</v>
      </c>
      <c r="Q392" s="123" t="s">
        <v>5481</v>
      </c>
      <c r="R392" s="123"/>
      <c r="S392" s="123"/>
      <c r="T392" s="123"/>
      <c r="U392" s="123"/>
      <c r="V392" s="123"/>
      <c r="W392" s="123"/>
      <c r="X392" s="123"/>
      <c r="Y392" s="123"/>
      <c r="Z392" s="123"/>
      <c r="AA392" s="123"/>
      <c r="AB392" s="123"/>
      <c r="AC392" s="8" t="str">
        <f t="shared" si="59"/>
        <v>NO</v>
      </c>
      <c r="AD392" s="8" t="str">
        <f t="shared" si="60"/>
        <v>CSI2,,,,,,,,,,,,,</v>
      </c>
      <c r="AE392" s="123"/>
      <c r="AF392" s="123"/>
      <c r="AG392" s="123"/>
      <c r="AH392" s="123" t="s">
        <v>5602</v>
      </c>
      <c r="AI392" s="123" t="s">
        <v>5571</v>
      </c>
      <c r="AJ392" s="123"/>
      <c r="AK392" s="123"/>
      <c r="AL392" s="123"/>
      <c r="AM392" s="123"/>
      <c r="AN392" s="123"/>
      <c r="AO392" s="123"/>
      <c r="AP392" s="123"/>
      <c r="AQ392" s="123"/>
      <c r="AR392" s="123"/>
      <c r="AS392" s="123"/>
      <c r="AT392" s="123"/>
      <c r="AU392" s="123"/>
      <c r="AV392" s="123"/>
      <c r="AW392" s="123"/>
      <c r="AX392" s="123"/>
      <c r="AY392" s="123"/>
      <c r="AZ392" s="123"/>
      <c r="BA392" s="123"/>
      <c r="BB392" s="123"/>
      <c r="BC392" s="123"/>
      <c r="BD392" s="123"/>
      <c r="BE392" s="123"/>
      <c r="BF392" s="123"/>
      <c r="BG392" s="123"/>
      <c r="BH392" s="123"/>
      <c r="BI392" s="123"/>
      <c r="BJ392" s="123"/>
      <c r="BK392" s="123"/>
      <c r="BL392" s="123"/>
      <c r="BM392" s="123"/>
      <c r="BN392" s="123"/>
      <c r="BO392" s="123"/>
      <c r="BP392" s="123"/>
      <c r="BQ392" s="123"/>
      <c r="BR392" s="123"/>
      <c r="BS392" s="123"/>
      <c r="BT392" s="123"/>
      <c r="BU392" s="123"/>
      <c r="BV392" s="123"/>
      <c r="BW392" s="123"/>
      <c r="BX392" s="123"/>
      <c r="BY392" s="123"/>
      <c r="BZ392" s="123"/>
      <c r="CA392" s="123"/>
      <c r="CB392" s="123"/>
      <c r="CC392" s="123"/>
      <c r="CD392" s="8"/>
      <c r="CE392" s="8" t="str">
        <f t="shared" si="58"/>
        <v>CSI2_C2_LN3_N</v>
      </c>
      <c r="CF392" s="8" t="str">
        <f t="shared" si="61"/>
        <v>CSI2_C2_LN3_N</v>
      </c>
      <c r="CG392" s="8" t="str">
        <f t="shared" si="62"/>
        <v>CSI2</v>
      </c>
      <c r="CH392" s="8" t="str">
        <f t="shared" si="63"/>
        <v>CSI2</v>
      </c>
      <c r="CI392" s="8">
        <v>1</v>
      </c>
      <c r="CJ392" s="8" t="s">
        <v>1026</v>
      </c>
      <c r="CK392" s="8" t="s">
        <v>792</v>
      </c>
      <c r="CL392" s="8"/>
      <c r="CM392" s="8" t="s">
        <v>2009</v>
      </c>
      <c r="CN392" s="8"/>
      <c r="CO392" s="8" t="s">
        <v>2329</v>
      </c>
      <c r="CP392" s="8"/>
      <c r="CQ392" s="8" t="s">
        <v>5173</v>
      </c>
      <c r="CR392" s="8"/>
      <c r="CS392" s="8"/>
      <c r="CT392" s="8"/>
      <c r="CU392" s="8"/>
      <c r="CV392" s="8" t="s">
        <v>2011</v>
      </c>
      <c r="CW392" s="112" t="s">
        <v>5604</v>
      </c>
      <c r="CX392" s="2"/>
      <c r="CY392" s="8"/>
      <c r="CZ392" s="8" t="str">
        <f t="shared" si="64"/>
        <v>CSI2_C2_LN3_N</v>
      </c>
      <c r="DA392" s="8" t="str">
        <f t="shared" si="65"/>
        <v>CSI2_C2_LN3_N</v>
      </c>
      <c r="DB392" s="8" t="str">
        <f t="shared" si="66"/>
        <v>CSI2</v>
      </c>
      <c r="DC392" s="8" t="str">
        <f t="shared" si="67"/>
        <v>CSI2</v>
      </c>
      <c r="DD392" s="8">
        <v>1</v>
      </c>
      <c r="DE392" s="8" t="s">
        <v>1795</v>
      </c>
      <c r="DF392" s="8" t="s">
        <v>1785</v>
      </c>
      <c r="DG392" s="8" t="s">
        <v>2009</v>
      </c>
      <c r="DH392" s="8"/>
      <c r="DI392" s="8" t="s">
        <v>2329</v>
      </c>
      <c r="DJ392" s="8"/>
      <c r="DK392" s="8"/>
      <c r="DL392" s="8" t="s">
        <v>5173</v>
      </c>
      <c r="DM392" s="8"/>
      <c r="DN392" s="8"/>
      <c r="DO392" s="8"/>
      <c r="DP392" s="8"/>
      <c r="DQ392" s="8"/>
      <c r="DR392" s="8"/>
      <c r="DS392" s="8"/>
      <c r="DT392" s="8"/>
    </row>
    <row r="393" spans="1:124" ht="12.75" customHeight="1">
      <c r="A393" s="8"/>
      <c r="B393" s="89">
        <v>390</v>
      </c>
      <c r="C393" s="8" t="s">
        <v>5605</v>
      </c>
      <c r="D393" s="8" t="s">
        <v>5487</v>
      </c>
      <c r="E393" s="8" t="s">
        <v>5605</v>
      </c>
      <c r="F393" s="8" t="s">
        <v>5575</v>
      </c>
      <c r="G393" s="123" t="s">
        <v>5605</v>
      </c>
      <c r="H393" s="8" t="s">
        <v>5606</v>
      </c>
      <c r="I393" s="8" t="s">
        <v>5605</v>
      </c>
      <c r="J393" s="8" t="s">
        <v>4878</v>
      </c>
      <c r="K393" s="8" t="s">
        <v>5605</v>
      </c>
      <c r="L393" s="8" t="s">
        <v>5487</v>
      </c>
      <c r="M393" s="123"/>
      <c r="N393" s="123" t="s">
        <v>5481</v>
      </c>
      <c r="O393" s="123" t="s">
        <v>5481</v>
      </c>
      <c r="P393" s="123" t="s">
        <v>5481</v>
      </c>
      <c r="Q393" s="123" t="s">
        <v>5481</v>
      </c>
      <c r="R393" s="123"/>
      <c r="S393" s="123"/>
      <c r="T393" s="123"/>
      <c r="U393" s="123"/>
      <c r="V393" s="123"/>
      <c r="W393" s="123"/>
      <c r="X393" s="123"/>
      <c r="Y393" s="123"/>
      <c r="Z393" s="123"/>
      <c r="AA393" s="123"/>
      <c r="AB393" s="123"/>
      <c r="AC393" s="8" t="str">
        <f t="shared" si="59"/>
        <v>NO</v>
      </c>
      <c r="AD393" s="8" t="str">
        <f t="shared" si="60"/>
        <v>CSI2,,,,,,,,,,,,,</v>
      </c>
      <c r="AE393" s="123"/>
      <c r="AF393" s="123"/>
      <c r="AG393" s="123"/>
      <c r="AH393" s="123" t="s">
        <v>5605</v>
      </c>
      <c r="AI393" s="123" t="s">
        <v>5571</v>
      </c>
      <c r="AJ393" s="123"/>
      <c r="AK393" s="123"/>
      <c r="AL393" s="123"/>
      <c r="AM393" s="123"/>
      <c r="AN393" s="123"/>
      <c r="AO393" s="123"/>
      <c r="AP393" s="123"/>
      <c r="AQ393" s="123"/>
      <c r="AR393" s="123"/>
      <c r="AS393" s="123"/>
      <c r="AT393" s="123"/>
      <c r="AU393" s="123"/>
      <c r="AV393" s="123"/>
      <c r="AW393" s="123"/>
      <c r="AX393" s="123"/>
      <c r="AY393" s="123"/>
      <c r="AZ393" s="123"/>
      <c r="BA393" s="123"/>
      <c r="BB393" s="123"/>
      <c r="BC393" s="123"/>
      <c r="BD393" s="123"/>
      <c r="BE393" s="123"/>
      <c r="BF393" s="123"/>
      <c r="BG393" s="123"/>
      <c r="BH393" s="123"/>
      <c r="BI393" s="123"/>
      <c r="BJ393" s="123"/>
      <c r="BK393" s="123"/>
      <c r="BL393" s="123"/>
      <c r="BM393" s="123"/>
      <c r="BN393" s="123"/>
      <c r="BO393" s="123"/>
      <c r="BP393" s="123"/>
      <c r="BQ393" s="123"/>
      <c r="BR393" s="123"/>
      <c r="BS393" s="123"/>
      <c r="BT393" s="123"/>
      <c r="BU393" s="123"/>
      <c r="BV393" s="123"/>
      <c r="BW393" s="123"/>
      <c r="BX393" s="123"/>
      <c r="BY393" s="123"/>
      <c r="BZ393" s="123"/>
      <c r="CA393" s="123"/>
      <c r="CB393" s="123"/>
      <c r="CC393" s="123"/>
      <c r="CD393" s="8"/>
      <c r="CE393" s="8" t="str">
        <f t="shared" si="58"/>
        <v>CSI2_NC_CLK_P</v>
      </c>
      <c r="CF393" s="8" t="str">
        <f t="shared" si="61"/>
        <v>CSI2_NC_CLK_P</v>
      </c>
      <c r="CG393" s="8" t="str">
        <f t="shared" si="62"/>
        <v>CSI2</v>
      </c>
      <c r="CH393" s="8" t="str">
        <f t="shared" si="63"/>
        <v>CSI2</v>
      </c>
      <c r="CI393" s="8">
        <v>1</v>
      </c>
      <c r="CJ393" s="5" t="s">
        <v>1027</v>
      </c>
      <c r="CK393" s="8" t="s">
        <v>792</v>
      </c>
      <c r="CL393" s="8"/>
      <c r="CM393" s="8" t="s">
        <v>2009</v>
      </c>
      <c r="CN393" s="8"/>
      <c r="CO393" s="8" t="s">
        <v>2329</v>
      </c>
      <c r="CP393" s="8"/>
      <c r="CQ393" s="8" t="s">
        <v>5173</v>
      </c>
      <c r="CR393" s="8"/>
      <c r="CS393" s="8"/>
      <c r="CT393" s="8"/>
      <c r="CU393" s="8"/>
      <c r="CV393" s="8" t="s">
        <v>2011</v>
      </c>
      <c r="CW393" s="112" t="s">
        <v>5607</v>
      </c>
      <c r="CX393" s="2"/>
      <c r="CY393" s="8"/>
      <c r="CZ393" s="8" t="str">
        <f t="shared" si="64"/>
        <v>CSI2_NC_CLK_P</v>
      </c>
      <c r="DA393" s="8" t="str">
        <f t="shared" si="65"/>
        <v>CSI2_NC_CLK_P</v>
      </c>
      <c r="DB393" s="8" t="str">
        <f t="shared" si="66"/>
        <v>CSI2</v>
      </c>
      <c r="DC393" s="8" t="str">
        <f t="shared" si="67"/>
        <v>CSI2</v>
      </c>
      <c r="DD393" s="8">
        <v>1</v>
      </c>
      <c r="DE393" s="8" t="s">
        <v>1786</v>
      </c>
      <c r="DF393" s="8" t="s">
        <v>1785</v>
      </c>
      <c r="DG393" s="8" t="s">
        <v>2009</v>
      </c>
      <c r="DH393" s="8"/>
      <c r="DI393" s="8" t="s">
        <v>2329</v>
      </c>
      <c r="DJ393" s="8"/>
      <c r="DK393" s="8"/>
      <c r="DL393" s="8" t="s">
        <v>5173</v>
      </c>
      <c r="DM393" s="8"/>
      <c r="DN393" s="8"/>
      <c r="DO393" s="8"/>
      <c r="DP393" s="8"/>
      <c r="DQ393" s="8"/>
      <c r="DR393" s="8"/>
      <c r="DS393" s="8"/>
      <c r="DT393" s="8"/>
    </row>
    <row r="394" spans="1:124" ht="12.75" customHeight="1">
      <c r="A394" s="8"/>
      <c r="B394" s="89">
        <v>391</v>
      </c>
      <c r="C394" s="8" t="s">
        <v>5608</v>
      </c>
      <c r="D394" s="8" t="s">
        <v>2471</v>
      </c>
      <c r="E394" s="8" t="s">
        <v>5608</v>
      </c>
      <c r="F394" s="8" t="s">
        <v>5609</v>
      </c>
      <c r="G394" s="123" t="s">
        <v>5610</v>
      </c>
      <c r="H394" s="8" t="s">
        <v>5564</v>
      </c>
      <c r="I394" s="8" t="s">
        <v>5608</v>
      </c>
      <c r="J394" s="8" t="s">
        <v>2411</v>
      </c>
      <c r="K394" s="8" t="s">
        <v>5608</v>
      </c>
      <c r="L394" s="8" t="s">
        <v>2471</v>
      </c>
      <c r="M394" s="123"/>
      <c r="N394" s="123" t="s">
        <v>5481</v>
      </c>
      <c r="O394" s="123" t="s">
        <v>5481</v>
      </c>
      <c r="P394" s="123" t="s">
        <v>5481</v>
      </c>
      <c r="Q394" s="123" t="s">
        <v>5481</v>
      </c>
      <c r="R394" s="123"/>
      <c r="S394" s="123"/>
      <c r="T394" s="123"/>
      <c r="U394" s="123"/>
      <c r="V394" s="123"/>
      <c r="W394" s="123"/>
      <c r="X394" s="123"/>
      <c r="Y394" s="123"/>
      <c r="Z394" s="123"/>
      <c r="AA394" s="123"/>
      <c r="AB394" s="123"/>
      <c r="AC394" s="8" t="str">
        <f t="shared" si="59"/>
        <v>NO</v>
      </c>
      <c r="AD394" s="8" t="str">
        <f t="shared" si="60"/>
        <v>CSI3,,,,,,,,,,,,,</v>
      </c>
      <c r="AE394" s="123"/>
      <c r="AF394" s="123"/>
      <c r="AG394" s="123"/>
      <c r="AH394" s="123" t="s">
        <v>5610</v>
      </c>
      <c r="AI394" s="123" t="s">
        <v>5611</v>
      </c>
      <c r="AJ394" s="123"/>
      <c r="AK394" s="123"/>
      <c r="AL394" s="123"/>
      <c r="AM394" s="123"/>
      <c r="AN394" s="123"/>
      <c r="AO394" s="123"/>
      <c r="AP394" s="123"/>
      <c r="AQ394" s="123"/>
      <c r="AR394" s="123"/>
      <c r="AS394" s="123"/>
      <c r="AT394" s="123"/>
      <c r="AU394" s="123"/>
      <c r="AV394" s="123"/>
      <c r="AW394" s="123"/>
      <c r="AX394" s="123"/>
      <c r="AY394" s="123"/>
      <c r="AZ394" s="123"/>
      <c r="BA394" s="123"/>
      <c r="BB394" s="123"/>
      <c r="BC394" s="123"/>
      <c r="BD394" s="123"/>
      <c r="BE394" s="123"/>
      <c r="BF394" s="123"/>
      <c r="BG394" s="123"/>
      <c r="BH394" s="123"/>
      <c r="BI394" s="123"/>
      <c r="BJ394" s="123"/>
      <c r="BK394" s="123"/>
      <c r="BL394" s="123"/>
      <c r="BM394" s="123"/>
      <c r="BN394" s="134"/>
      <c r="BO394" s="134"/>
      <c r="BP394" s="134"/>
      <c r="BQ394" s="123"/>
      <c r="BR394" s="134"/>
      <c r="BS394" s="134"/>
      <c r="BT394" s="134"/>
      <c r="BU394" s="134"/>
      <c r="BV394" s="134"/>
      <c r="BW394" s="134"/>
      <c r="BX394" s="134"/>
      <c r="BY394" s="134"/>
      <c r="BZ394" s="134"/>
      <c r="CA394" s="134"/>
      <c r="CB394" s="134"/>
      <c r="CC394" s="134"/>
      <c r="CD394" s="8"/>
      <c r="CE394" s="8" t="str">
        <f t="shared" si="58"/>
        <v>CSI3_A0_CLK_N</v>
      </c>
      <c r="CF394" s="8" t="str">
        <f t="shared" si="61"/>
        <v>CSI3_A0_CLK_N</v>
      </c>
      <c r="CG394" s="8" t="str">
        <f t="shared" si="62"/>
        <v>CSI3</v>
      </c>
      <c r="CH394" s="8" t="str">
        <f t="shared" si="63"/>
        <v>CSI3</v>
      </c>
      <c r="CI394" s="8">
        <v>1</v>
      </c>
      <c r="CJ394" s="8" t="s">
        <v>1028</v>
      </c>
      <c r="CK394" s="8" t="s">
        <v>795</v>
      </c>
      <c r="CL394" s="8"/>
      <c r="CM394" s="8" t="s">
        <v>2009</v>
      </c>
      <c r="CN394" s="8"/>
      <c r="CO394" s="8" t="s">
        <v>2329</v>
      </c>
      <c r="CP394" s="8"/>
      <c r="CQ394" s="8" t="s">
        <v>5173</v>
      </c>
      <c r="CR394" s="8"/>
      <c r="CS394" s="8"/>
      <c r="CT394" s="8"/>
      <c r="CU394" s="8"/>
      <c r="CV394" s="8" t="s">
        <v>2011</v>
      </c>
      <c r="CW394" s="112" t="s">
        <v>5612</v>
      </c>
      <c r="CX394" s="2"/>
      <c r="CY394" s="8"/>
      <c r="CZ394" s="8" t="str">
        <f t="shared" si="64"/>
        <v>CSI3_A0_CLK_N</v>
      </c>
      <c r="DA394" s="8" t="str">
        <f t="shared" si="65"/>
        <v>CSI3_A0_CLK_N</v>
      </c>
      <c r="DB394" s="8" t="str">
        <f t="shared" si="66"/>
        <v>CSI3</v>
      </c>
      <c r="DC394" s="8" t="str">
        <f t="shared" si="67"/>
        <v>CSI3</v>
      </c>
      <c r="DD394" s="8">
        <v>1</v>
      </c>
      <c r="DE394" s="8" t="s">
        <v>1774</v>
      </c>
      <c r="DF394" s="8" t="s">
        <v>1770</v>
      </c>
      <c r="DG394" s="8" t="s">
        <v>2009</v>
      </c>
      <c r="DH394" s="8"/>
      <c r="DI394" s="8" t="s">
        <v>2329</v>
      </c>
      <c r="DJ394" s="8"/>
      <c r="DK394" s="8"/>
      <c r="DL394" s="8" t="s">
        <v>5173</v>
      </c>
      <c r="DM394" s="8"/>
      <c r="DN394" s="8"/>
      <c r="DO394" s="8"/>
      <c r="DP394" s="8"/>
      <c r="DQ394" s="8"/>
      <c r="DR394" s="8"/>
      <c r="DS394" s="8"/>
      <c r="DT394" s="8"/>
    </row>
    <row r="395" spans="1:124" ht="12.75" customHeight="1">
      <c r="A395" s="8"/>
      <c r="B395" s="89">
        <v>392</v>
      </c>
      <c r="C395" s="8" t="s">
        <v>5613</v>
      </c>
      <c r="D395" s="8" t="s">
        <v>5614</v>
      </c>
      <c r="E395" s="8" t="s">
        <v>5613</v>
      </c>
      <c r="F395" s="8" t="s">
        <v>2376</v>
      </c>
      <c r="G395" s="123" t="s">
        <v>5613</v>
      </c>
      <c r="H395" s="8" t="s">
        <v>5615</v>
      </c>
      <c r="I395" s="8" t="s">
        <v>5613</v>
      </c>
      <c r="J395" s="8" t="s">
        <v>5609</v>
      </c>
      <c r="K395" s="8" t="s">
        <v>5613</v>
      </c>
      <c r="L395" s="8" t="s">
        <v>5614</v>
      </c>
      <c r="M395" s="123"/>
      <c r="N395" s="123" t="s">
        <v>5481</v>
      </c>
      <c r="O395" s="123" t="s">
        <v>5481</v>
      </c>
      <c r="P395" s="123" t="s">
        <v>5481</v>
      </c>
      <c r="Q395" s="123" t="s">
        <v>5481</v>
      </c>
      <c r="R395" s="123"/>
      <c r="S395" s="123"/>
      <c r="T395" s="123"/>
      <c r="U395" s="123"/>
      <c r="V395" s="123"/>
      <c r="W395" s="123"/>
      <c r="X395" s="123"/>
      <c r="Y395" s="123"/>
      <c r="Z395" s="123"/>
      <c r="AA395" s="123"/>
      <c r="AB395" s="123"/>
      <c r="AC395" s="8" t="str">
        <f t="shared" si="59"/>
        <v>NO</v>
      </c>
      <c r="AD395" s="8" t="str">
        <f t="shared" si="60"/>
        <v>CSI3,,,,,,,,,,,,,</v>
      </c>
      <c r="AE395" s="123"/>
      <c r="AF395" s="123"/>
      <c r="AG395" s="123"/>
      <c r="AH395" s="123" t="s">
        <v>5613</v>
      </c>
      <c r="AI395" s="123" t="s">
        <v>5611</v>
      </c>
      <c r="AJ395" s="123"/>
      <c r="AK395" s="123"/>
      <c r="AL395" s="123"/>
      <c r="AM395" s="123"/>
      <c r="AN395" s="123"/>
      <c r="AO395" s="123"/>
      <c r="AP395" s="123"/>
      <c r="AQ395" s="123"/>
      <c r="AR395" s="123"/>
      <c r="AS395" s="123"/>
      <c r="AT395" s="123"/>
      <c r="AU395" s="123"/>
      <c r="AV395" s="123"/>
      <c r="AW395" s="123"/>
      <c r="AX395" s="123"/>
      <c r="AY395" s="123"/>
      <c r="AZ395" s="123"/>
      <c r="BA395" s="123"/>
      <c r="BB395" s="123"/>
      <c r="BC395" s="123"/>
      <c r="BD395" s="123"/>
      <c r="BE395" s="123"/>
      <c r="BF395" s="123"/>
      <c r="BG395" s="123"/>
      <c r="BH395" s="123"/>
      <c r="BI395" s="123"/>
      <c r="BJ395" s="123"/>
      <c r="BK395" s="123"/>
      <c r="BL395" s="123"/>
      <c r="BM395" s="123"/>
      <c r="BN395" s="134"/>
      <c r="BO395" s="134"/>
      <c r="BP395" s="134"/>
      <c r="BQ395" s="123"/>
      <c r="BR395" s="134"/>
      <c r="BS395" s="134"/>
      <c r="BT395" s="134"/>
      <c r="BU395" s="134"/>
      <c r="BV395" s="134"/>
      <c r="BW395" s="134"/>
      <c r="BX395" s="134"/>
      <c r="BY395" s="134"/>
      <c r="BZ395" s="134"/>
      <c r="CA395" s="134"/>
      <c r="CB395" s="134"/>
      <c r="CC395" s="134"/>
      <c r="CD395" s="8"/>
      <c r="CE395" s="8" t="str">
        <f t="shared" si="58"/>
        <v>CSI3_A1_LN1_P</v>
      </c>
      <c r="CF395" s="8" t="str">
        <f t="shared" si="61"/>
        <v>CSI3_A1_LN1_P</v>
      </c>
      <c r="CG395" s="8" t="str">
        <f t="shared" si="62"/>
        <v>CSI3</v>
      </c>
      <c r="CH395" s="8" t="str">
        <f t="shared" si="63"/>
        <v>CSI3</v>
      </c>
      <c r="CI395" s="8">
        <v>1</v>
      </c>
      <c r="CJ395" s="8" t="s">
        <v>1029</v>
      </c>
      <c r="CK395" s="8" t="s">
        <v>795</v>
      </c>
      <c r="CL395" s="8"/>
      <c r="CM395" s="8" t="s">
        <v>2009</v>
      </c>
      <c r="CN395" s="8"/>
      <c r="CO395" s="8" t="s">
        <v>2329</v>
      </c>
      <c r="CP395" s="8"/>
      <c r="CQ395" s="8" t="s">
        <v>5173</v>
      </c>
      <c r="CR395" s="8"/>
      <c r="CS395" s="8"/>
      <c r="CT395" s="8"/>
      <c r="CU395" s="8"/>
      <c r="CV395" s="8" t="s">
        <v>2011</v>
      </c>
      <c r="CW395" s="112" t="s">
        <v>5616</v>
      </c>
      <c r="CX395" s="2"/>
      <c r="CY395" s="8"/>
      <c r="CZ395" s="8" t="str">
        <f t="shared" si="64"/>
        <v>CSI3_A1_LN1_P</v>
      </c>
      <c r="DA395" s="8" t="str">
        <f t="shared" si="65"/>
        <v>CSI3_A1_LN1_P</v>
      </c>
      <c r="DB395" s="8" t="str">
        <f t="shared" si="66"/>
        <v>CSI3</v>
      </c>
      <c r="DC395" s="8" t="str">
        <f t="shared" si="67"/>
        <v>CSI3</v>
      </c>
      <c r="DD395" s="8">
        <v>1</v>
      </c>
      <c r="DE395" s="8" t="s">
        <v>1777</v>
      </c>
      <c r="DF395" s="8" t="s">
        <v>1770</v>
      </c>
      <c r="DG395" s="8" t="s">
        <v>2009</v>
      </c>
      <c r="DH395" s="8"/>
      <c r="DI395" s="8" t="s">
        <v>2329</v>
      </c>
      <c r="DJ395" s="8"/>
      <c r="DK395" s="8"/>
      <c r="DL395" s="8" t="s">
        <v>5173</v>
      </c>
      <c r="DM395" s="8"/>
      <c r="DN395" s="8"/>
      <c r="DO395" s="8"/>
      <c r="DP395" s="8"/>
      <c r="DQ395" s="8"/>
      <c r="DR395" s="8"/>
      <c r="DS395" s="8"/>
      <c r="DT395" s="8"/>
    </row>
    <row r="396" spans="1:124" ht="12.75" customHeight="1">
      <c r="A396" s="8"/>
      <c r="B396" s="89">
        <v>393</v>
      </c>
      <c r="C396" s="8" t="s">
        <v>5617</v>
      </c>
      <c r="D396" s="8" t="s">
        <v>5618</v>
      </c>
      <c r="E396" s="8" t="s">
        <v>5617</v>
      </c>
      <c r="F396" s="8" t="s">
        <v>5619</v>
      </c>
      <c r="G396" s="123" t="s">
        <v>5620</v>
      </c>
      <c r="H396" s="8" t="s">
        <v>5542</v>
      </c>
      <c r="I396" s="8" t="s">
        <v>5617</v>
      </c>
      <c r="J396" s="8" t="s">
        <v>5621</v>
      </c>
      <c r="K396" s="8" t="s">
        <v>5617</v>
      </c>
      <c r="L396" s="8" t="s">
        <v>5618</v>
      </c>
      <c r="M396" s="123"/>
      <c r="N396" s="123" t="s">
        <v>5481</v>
      </c>
      <c r="O396" s="123" t="s">
        <v>5481</v>
      </c>
      <c r="P396" s="123" t="s">
        <v>5481</v>
      </c>
      <c r="Q396" s="123" t="s">
        <v>5481</v>
      </c>
      <c r="R396" s="123"/>
      <c r="S396" s="123"/>
      <c r="T396" s="123"/>
      <c r="U396" s="123"/>
      <c r="V396" s="123"/>
      <c r="W396" s="123"/>
      <c r="X396" s="123"/>
      <c r="Y396" s="123"/>
      <c r="Z396" s="123"/>
      <c r="AA396" s="123"/>
      <c r="AB396" s="123"/>
      <c r="AC396" s="8" t="str">
        <f t="shared" si="59"/>
        <v>NO</v>
      </c>
      <c r="AD396" s="8" t="str">
        <f t="shared" si="60"/>
        <v>CSI3,,,,,,,,,,,,,</v>
      </c>
      <c r="AE396" s="123"/>
      <c r="AF396" s="123"/>
      <c r="AG396" s="123"/>
      <c r="AH396" s="123" t="s">
        <v>5620</v>
      </c>
      <c r="AI396" s="123" t="s">
        <v>5611</v>
      </c>
      <c r="AJ396" s="123"/>
      <c r="AK396" s="123"/>
      <c r="AL396" s="123"/>
      <c r="AM396" s="123"/>
      <c r="AN396" s="123"/>
      <c r="AO396" s="123"/>
      <c r="AP396" s="123"/>
      <c r="AQ396" s="123"/>
      <c r="AR396" s="123"/>
      <c r="AS396" s="123"/>
      <c r="AT396" s="123"/>
      <c r="AU396" s="123"/>
      <c r="AV396" s="123"/>
      <c r="AW396" s="123"/>
      <c r="AX396" s="123"/>
      <c r="AY396" s="123"/>
      <c r="AZ396" s="123"/>
      <c r="BA396" s="123"/>
      <c r="BB396" s="123"/>
      <c r="BC396" s="123"/>
      <c r="BD396" s="123"/>
      <c r="BE396" s="123"/>
      <c r="BF396" s="123"/>
      <c r="BG396" s="123"/>
      <c r="BH396" s="123"/>
      <c r="BI396" s="123"/>
      <c r="BJ396" s="123"/>
      <c r="BK396" s="123"/>
      <c r="BL396" s="123"/>
      <c r="BM396" s="123"/>
      <c r="BN396" s="123"/>
      <c r="BO396" s="123"/>
      <c r="BP396" s="123"/>
      <c r="BQ396" s="123"/>
      <c r="BR396" s="123"/>
      <c r="BS396" s="123"/>
      <c r="BT396" s="123"/>
      <c r="BU396" s="123"/>
      <c r="BV396" s="123"/>
      <c r="BW396" s="123"/>
      <c r="BX396" s="123"/>
      <c r="BY396" s="123"/>
      <c r="BZ396" s="123"/>
      <c r="CA396" s="123"/>
      <c r="CB396" s="123"/>
      <c r="CC396" s="123"/>
      <c r="CD396" s="8"/>
      <c r="CE396" s="8" t="str">
        <f t="shared" si="58"/>
        <v>CSI3_A2_LN2_N</v>
      </c>
      <c r="CF396" s="8" t="str">
        <f t="shared" si="61"/>
        <v>CSI3_A2_LN2_N</v>
      </c>
      <c r="CG396" s="8" t="str">
        <f t="shared" si="62"/>
        <v>CSI3</v>
      </c>
      <c r="CH396" s="8" t="str">
        <f t="shared" si="63"/>
        <v>CSI3</v>
      </c>
      <c r="CI396" s="8">
        <v>1</v>
      </c>
      <c r="CJ396" s="8" t="s">
        <v>1030</v>
      </c>
      <c r="CK396" s="8" t="s">
        <v>795</v>
      </c>
      <c r="CL396" s="8"/>
      <c r="CM396" s="8" t="s">
        <v>2009</v>
      </c>
      <c r="CN396" s="8"/>
      <c r="CO396" s="8" t="s">
        <v>2329</v>
      </c>
      <c r="CP396" s="8"/>
      <c r="CQ396" s="8" t="s">
        <v>5173</v>
      </c>
      <c r="CR396" s="8"/>
      <c r="CS396" s="8"/>
      <c r="CT396" s="8"/>
      <c r="CU396" s="8"/>
      <c r="CV396" s="8" t="s">
        <v>2011</v>
      </c>
      <c r="CW396" s="112" t="s">
        <v>5622</v>
      </c>
      <c r="CX396" s="2"/>
      <c r="CY396" s="8"/>
      <c r="CZ396" s="8" t="str">
        <f t="shared" si="64"/>
        <v>CSI3_A2_LN2_N</v>
      </c>
      <c r="DA396" s="8" t="str">
        <f t="shared" si="65"/>
        <v>CSI3_A2_LN2_N</v>
      </c>
      <c r="DB396" s="8" t="str">
        <f t="shared" si="66"/>
        <v>CSI3</v>
      </c>
      <c r="DC396" s="8" t="str">
        <f t="shared" si="67"/>
        <v>CSI3</v>
      </c>
      <c r="DD396" s="8">
        <v>1</v>
      </c>
      <c r="DE396" s="8" t="s">
        <v>1780</v>
      </c>
      <c r="DF396" s="8" t="s">
        <v>1770</v>
      </c>
      <c r="DG396" s="8" t="s">
        <v>2009</v>
      </c>
      <c r="DH396" s="8"/>
      <c r="DI396" s="8" t="s">
        <v>2329</v>
      </c>
      <c r="DJ396" s="8"/>
      <c r="DK396" s="8"/>
      <c r="DL396" s="8" t="s">
        <v>5173</v>
      </c>
      <c r="DM396" s="8"/>
      <c r="DN396" s="8"/>
      <c r="DO396" s="8"/>
      <c r="DP396" s="8"/>
      <c r="DQ396" s="8"/>
      <c r="DR396" s="8"/>
      <c r="DS396" s="8"/>
      <c r="DT396" s="8"/>
    </row>
    <row r="397" spans="1:124" ht="12.75" customHeight="1">
      <c r="A397" s="8"/>
      <c r="B397" s="89">
        <v>394</v>
      </c>
      <c r="C397" s="8" t="s">
        <v>5623</v>
      </c>
      <c r="D397" s="8" t="s">
        <v>5624</v>
      </c>
      <c r="E397" s="8" t="s">
        <v>5623</v>
      </c>
      <c r="F397" s="8" t="s">
        <v>2394</v>
      </c>
      <c r="G397" s="123" t="s">
        <v>5623</v>
      </c>
      <c r="H397" s="8" t="s">
        <v>5539</v>
      </c>
      <c r="I397" s="8" t="s">
        <v>5623</v>
      </c>
      <c r="J397" s="8" t="s">
        <v>5625</v>
      </c>
      <c r="K397" s="8" t="s">
        <v>5623</v>
      </c>
      <c r="L397" s="8" t="s">
        <v>5624</v>
      </c>
      <c r="M397" s="123"/>
      <c r="N397" s="123" t="s">
        <v>5481</v>
      </c>
      <c r="O397" s="123" t="s">
        <v>5481</v>
      </c>
      <c r="P397" s="123" t="s">
        <v>5481</v>
      </c>
      <c r="Q397" s="123" t="s">
        <v>5481</v>
      </c>
      <c r="R397" s="123"/>
      <c r="S397" s="123"/>
      <c r="T397" s="123"/>
      <c r="U397" s="123"/>
      <c r="V397" s="123"/>
      <c r="W397" s="123"/>
      <c r="X397" s="123"/>
      <c r="Y397" s="123"/>
      <c r="Z397" s="123"/>
      <c r="AA397" s="123"/>
      <c r="AB397" s="123"/>
      <c r="AC397" s="8" t="str">
        <f t="shared" si="59"/>
        <v>NO</v>
      </c>
      <c r="AD397" s="8" t="str">
        <f t="shared" si="60"/>
        <v>CSI3,,,,,,,,,,,,,</v>
      </c>
      <c r="AE397" s="123"/>
      <c r="AF397" s="123"/>
      <c r="AG397" s="123"/>
      <c r="AH397" s="123" t="s">
        <v>5623</v>
      </c>
      <c r="AI397" s="123" t="s">
        <v>5611</v>
      </c>
      <c r="AJ397" s="123"/>
      <c r="AK397" s="123"/>
      <c r="AL397" s="123"/>
      <c r="AM397" s="123"/>
      <c r="AN397" s="123"/>
      <c r="AO397" s="123"/>
      <c r="AP397" s="123"/>
      <c r="AQ397" s="123"/>
      <c r="AR397" s="123"/>
      <c r="AS397" s="123"/>
      <c r="AT397" s="123"/>
      <c r="AU397" s="123"/>
      <c r="AV397" s="123"/>
      <c r="AW397" s="123"/>
      <c r="AX397" s="123"/>
      <c r="AY397" s="123"/>
      <c r="AZ397" s="123"/>
      <c r="BA397" s="123"/>
      <c r="BB397" s="123"/>
      <c r="BC397" s="123"/>
      <c r="BD397" s="123"/>
      <c r="BE397" s="123"/>
      <c r="BF397" s="123"/>
      <c r="BG397" s="123"/>
      <c r="BH397" s="123"/>
      <c r="BI397" s="123"/>
      <c r="BJ397" s="123"/>
      <c r="BK397" s="123"/>
      <c r="BL397" s="123"/>
      <c r="BM397" s="123"/>
      <c r="BN397" s="123"/>
      <c r="BO397" s="123"/>
      <c r="BP397" s="123"/>
      <c r="BQ397" s="123"/>
      <c r="BR397" s="123"/>
      <c r="BS397" s="123"/>
      <c r="BT397" s="123"/>
      <c r="BU397" s="123"/>
      <c r="BV397" s="123"/>
      <c r="BW397" s="123"/>
      <c r="BX397" s="123"/>
      <c r="BY397" s="123"/>
      <c r="BZ397" s="123"/>
      <c r="CA397" s="123"/>
      <c r="CB397" s="123"/>
      <c r="CC397" s="123"/>
      <c r="CD397" s="8"/>
      <c r="CE397" s="8" t="str">
        <f t="shared" si="58"/>
        <v>CSI3_B0_LN0_P</v>
      </c>
      <c r="CF397" s="8" t="str">
        <f t="shared" si="61"/>
        <v>CSI3_B0_LN0_P</v>
      </c>
      <c r="CG397" s="8" t="str">
        <f t="shared" si="62"/>
        <v>CSI3</v>
      </c>
      <c r="CH397" s="8" t="str">
        <f t="shared" si="63"/>
        <v>CSI3</v>
      </c>
      <c r="CI397" s="8">
        <v>1</v>
      </c>
      <c r="CJ397" s="8" t="s">
        <v>1031</v>
      </c>
      <c r="CK397" s="8" t="s">
        <v>795</v>
      </c>
      <c r="CL397" s="8"/>
      <c r="CM397" s="8" t="s">
        <v>2009</v>
      </c>
      <c r="CN397" s="8"/>
      <c r="CO397" s="8" t="s">
        <v>2329</v>
      </c>
      <c r="CP397" s="8"/>
      <c r="CQ397" s="8" t="s">
        <v>5173</v>
      </c>
      <c r="CR397" s="8"/>
      <c r="CS397" s="8"/>
      <c r="CT397" s="8"/>
      <c r="CU397" s="8"/>
      <c r="CV397" s="8" t="s">
        <v>2011</v>
      </c>
      <c r="CW397" s="112" t="s">
        <v>5626</v>
      </c>
      <c r="CX397" s="2"/>
      <c r="CY397" s="8"/>
      <c r="CZ397" s="8" t="str">
        <f t="shared" si="64"/>
        <v>CSI3_B0_LN0_P</v>
      </c>
      <c r="DA397" s="8" t="str">
        <f t="shared" si="65"/>
        <v>CSI3_B0_LN0_P</v>
      </c>
      <c r="DB397" s="8" t="str">
        <f t="shared" si="66"/>
        <v>CSI3</v>
      </c>
      <c r="DC397" s="8" t="str">
        <f t="shared" si="67"/>
        <v>CSI3</v>
      </c>
      <c r="DD397" s="8">
        <v>1</v>
      </c>
      <c r="DE397" s="8" t="s">
        <v>1775</v>
      </c>
      <c r="DF397" s="8" t="s">
        <v>1770</v>
      </c>
      <c r="DG397" s="8" t="s">
        <v>2009</v>
      </c>
      <c r="DH397" s="8"/>
      <c r="DI397" s="8" t="s">
        <v>2329</v>
      </c>
      <c r="DJ397" s="8"/>
      <c r="DK397" s="8"/>
      <c r="DL397" s="8" t="s">
        <v>5173</v>
      </c>
      <c r="DM397" s="8"/>
      <c r="DN397" s="8"/>
      <c r="DO397" s="8"/>
      <c r="DP397" s="8"/>
      <c r="DQ397" s="8"/>
      <c r="DR397" s="8"/>
      <c r="DS397" s="8"/>
      <c r="DT397" s="8"/>
    </row>
    <row r="398" spans="1:124" ht="12.75" customHeight="1">
      <c r="A398" s="8"/>
      <c r="B398" s="89">
        <v>395</v>
      </c>
      <c r="C398" s="8" t="s">
        <v>5627</v>
      </c>
      <c r="D398" s="8" t="s">
        <v>2435</v>
      </c>
      <c r="E398" s="8" t="s">
        <v>5627</v>
      </c>
      <c r="F398" s="8" t="s">
        <v>5628</v>
      </c>
      <c r="G398" s="123" t="s">
        <v>5629</v>
      </c>
      <c r="H398" s="8" t="s">
        <v>5552</v>
      </c>
      <c r="I398" s="8" t="s">
        <v>5627</v>
      </c>
      <c r="J398" s="8" t="s">
        <v>2376</v>
      </c>
      <c r="K398" s="8" t="s">
        <v>5627</v>
      </c>
      <c r="L398" s="8" t="s">
        <v>2435</v>
      </c>
      <c r="M398" s="123"/>
      <c r="N398" s="123" t="s">
        <v>5481</v>
      </c>
      <c r="O398" s="123" t="s">
        <v>5481</v>
      </c>
      <c r="P398" s="123" t="s">
        <v>5481</v>
      </c>
      <c r="Q398" s="123" t="s">
        <v>5481</v>
      </c>
      <c r="R398" s="123"/>
      <c r="S398" s="123"/>
      <c r="T398" s="123"/>
      <c r="U398" s="123"/>
      <c r="V398" s="123"/>
      <c r="W398" s="123"/>
      <c r="X398" s="123"/>
      <c r="Y398" s="123"/>
      <c r="Z398" s="123"/>
      <c r="AA398" s="123"/>
      <c r="AB398" s="123"/>
      <c r="AC398" s="8" t="str">
        <f t="shared" si="59"/>
        <v>NO</v>
      </c>
      <c r="AD398" s="8" t="str">
        <f t="shared" si="60"/>
        <v>CSI3,,,,,,,,,,,,,</v>
      </c>
      <c r="AE398" s="123"/>
      <c r="AF398" s="123"/>
      <c r="AG398" s="123"/>
      <c r="AH398" s="123" t="s">
        <v>5629</v>
      </c>
      <c r="AI398" s="123" t="s">
        <v>5611</v>
      </c>
      <c r="AJ398" s="123"/>
      <c r="AK398" s="123"/>
      <c r="AL398" s="123"/>
      <c r="AM398" s="123"/>
      <c r="AN398" s="123"/>
      <c r="AO398" s="123"/>
      <c r="AP398" s="123"/>
      <c r="AQ398" s="123"/>
      <c r="AR398" s="123"/>
      <c r="AS398" s="123"/>
      <c r="AT398" s="123"/>
      <c r="AU398" s="123"/>
      <c r="AV398" s="123"/>
      <c r="AW398" s="123"/>
      <c r="AX398" s="123"/>
      <c r="AY398" s="123"/>
      <c r="AZ398" s="123"/>
      <c r="BA398" s="123"/>
      <c r="BB398" s="123"/>
      <c r="BC398" s="123"/>
      <c r="BD398" s="123"/>
      <c r="BE398" s="123"/>
      <c r="BF398" s="123"/>
      <c r="BG398" s="123"/>
      <c r="BH398" s="123"/>
      <c r="BI398" s="123"/>
      <c r="BJ398" s="123"/>
      <c r="BK398" s="123"/>
      <c r="BL398" s="123"/>
      <c r="BM398" s="123"/>
      <c r="BN398" s="123"/>
      <c r="BO398" s="123"/>
      <c r="BP398" s="123"/>
      <c r="BQ398" s="123"/>
      <c r="BR398" s="123"/>
      <c r="BS398" s="123"/>
      <c r="BT398" s="123"/>
      <c r="BU398" s="123"/>
      <c r="BV398" s="123"/>
      <c r="BW398" s="123"/>
      <c r="BX398" s="123"/>
      <c r="BY398" s="123"/>
      <c r="BZ398" s="123"/>
      <c r="CA398" s="123"/>
      <c r="CB398" s="123"/>
      <c r="CC398" s="123"/>
      <c r="CD398" s="8"/>
      <c r="CE398" s="8" t="str">
        <f t="shared" si="58"/>
        <v>CSI3_B1_LN1_N</v>
      </c>
      <c r="CF398" s="8" t="str">
        <f t="shared" si="61"/>
        <v>CSI3_B1_LN1_N</v>
      </c>
      <c r="CG398" s="8" t="str">
        <f t="shared" si="62"/>
        <v>CSI3</v>
      </c>
      <c r="CH398" s="8" t="str">
        <f t="shared" si="63"/>
        <v>CSI3</v>
      </c>
      <c r="CI398" s="8">
        <v>1</v>
      </c>
      <c r="CJ398" s="8" t="s">
        <v>1032</v>
      </c>
      <c r="CK398" s="8" t="s">
        <v>795</v>
      </c>
      <c r="CL398" s="8"/>
      <c r="CM398" s="8" t="s">
        <v>2009</v>
      </c>
      <c r="CN398" s="8"/>
      <c r="CO398" s="8" t="s">
        <v>2329</v>
      </c>
      <c r="CP398" s="8"/>
      <c r="CQ398" s="8" t="s">
        <v>5173</v>
      </c>
      <c r="CR398" s="8"/>
      <c r="CS398" s="8"/>
      <c r="CT398" s="8"/>
      <c r="CU398" s="8"/>
      <c r="CV398" s="8" t="s">
        <v>2011</v>
      </c>
      <c r="CW398" s="112" t="s">
        <v>5630</v>
      </c>
      <c r="CX398" s="2"/>
      <c r="CY398" s="8"/>
      <c r="CZ398" s="8" t="str">
        <f t="shared" si="64"/>
        <v>CSI3_B1_LN1_N</v>
      </c>
      <c r="DA398" s="8" t="str">
        <f t="shared" si="65"/>
        <v>CSI3_B1_LN1_N</v>
      </c>
      <c r="DB398" s="8" t="str">
        <f t="shared" si="66"/>
        <v>CSI3</v>
      </c>
      <c r="DC398" s="8" t="str">
        <f t="shared" si="67"/>
        <v>CSI3</v>
      </c>
      <c r="DD398" s="8">
        <v>1</v>
      </c>
      <c r="DE398" s="8" t="s">
        <v>1778</v>
      </c>
      <c r="DF398" s="8" t="s">
        <v>1770</v>
      </c>
      <c r="DG398" s="8" t="s">
        <v>2009</v>
      </c>
      <c r="DH398" s="8"/>
      <c r="DI398" s="8" t="s">
        <v>2329</v>
      </c>
      <c r="DJ398" s="8"/>
      <c r="DK398" s="8"/>
      <c r="DL398" s="8" t="s">
        <v>5173</v>
      </c>
      <c r="DM398" s="8"/>
      <c r="DN398" s="8"/>
      <c r="DO398" s="8"/>
      <c r="DP398" s="8"/>
      <c r="DQ398" s="8"/>
      <c r="DR398" s="8"/>
      <c r="DS398" s="8"/>
      <c r="DT398" s="8"/>
    </row>
    <row r="399" spans="1:124" ht="12.75" customHeight="1">
      <c r="A399" s="8"/>
      <c r="B399" s="89">
        <v>396</v>
      </c>
      <c r="C399" s="8" t="s">
        <v>5631</v>
      </c>
      <c r="D399" s="8" t="s">
        <v>5632</v>
      </c>
      <c r="E399" s="8" t="s">
        <v>5631</v>
      </c>
      <c r="F399" s="8" t="s">
        <v>5633</v>
      </c>
      <c r="G399" s="123" t="s">
        <v>5631</v>
      </c>
      <c r="H399" s="8" t="s">
        <v>5531</v>
      </c>
      <c r="I399" s="8" t="s">
        <v>5631</v>
      </c>
      <c r="J399" s="8" t="s">
        <v>5628</v>
      </c>
      <c r="K399" s="8" t="s">
        <v>5631</v>
      </c>
      <c r="L399" s="8" t="s">
        <v>5632</v>
      </c>
      <c r="M399" s="123"/>
      <c r="N399" s="123" t="s">
        <v>5481</v>
      </c>
      <c r="O399" s="123" t="s">
        <v>5481</v>
      </c>
      <c r="P399" s="123" t="s">
        <v>5481</v>
      </c>
      <c r="Q399" s="123" t="s">
        <v>5481</v>
      </c>
      <c r="R399" s="123"/>
      <c r="S399" s="123"/>
      <c r="T399" s="123"/>
      <c r="U399" s="123"/>
      <c r="V399" s="123"/>
      <c r="W399" s="123"/>
      <c r="X399" s="123"/>
      <c r="Y399" s="123"/>
      <c r="Z399" s="123"/>
      <c r="AA399" s="123"/>
      <c r="AB399" s="123"/>
      <c r="AC399" s="8" t="str">
        <f t="shared" si="59"/>
        <v>NO</v>
      </c>
      <c r="AD399" s="8" t="str">
        <f t="shared" si="60"/>
        <v>CSI3,,,,,,,,,,,,,</v>
      </c>
      <c r="AE399" s="123"/>
      <c r="AF399" s="123"/>
      <c r="AG399" s="123"/>
      <c r="AH399" s="123" t="s">
        <v>5631</v>
      </c>
      <c r="AI399" s="123" t="s">
        <v>5611</v>
      </c>
      <c r="AJ399" s="123"/>
      <c r="AK399" s="123"/>
      <c r="AL399" s="123"/>
      <c r="AM399" s="123"/>
      <c r="AN399" s="123"/>
      <c r="AO399" s="123"/>
      <c r="AP399" s="123"/>
      <c r="AQ399" s="123"/>
      <c r="AR399" s="123"/>
      <c r="AS399" s="123"/>
      <c r="AT399" s="123"/>
      <c r="AU399" s="123"/>
      <c r="AV399" s="123"/>
      <c r="AW399" s="123"/>
      <c r="AX399" s="123"/>
      <c r="AY399" s="123"/>
      <c r="AZ399" s="123"/>
      <c r="BA399" s="123"/>
      <c r="BB399" s="123"/>
      <c r="BC399" s="123"/>
      <c r="BD399" s="123"/>
      <c r="BE399" s="123"/>
      <c r="BF399" s="123"/>
      <c r="BG399" s="123"/>
      <c r="BH399" s="123"/>
      <c r="BI399" s="123"/>
      <c r="BJ399" s="123"/>
      <c r="BK399" s="123"/>
      <c r="BL399" s="123"/>
      <c r="BM399" s="123"/>
      <c r="BN399" s="123"/>
      <c r="BO399" s="123"/>
      <c r="BP399" s="123"/>
      <c r="BQ399" s="123"/>
      <c r="BR399" s="123"/>
      <c r="BS399" s="123"/>
      <c r="BT399" s="123"/>
      <c r="BU399" s="123"/>
      <c r="BV399" s="123"/>
      <c r="BW399" s="123"/>
      <c r="BX399" s="123"/>
      <c r="BY399" s="123"/>
      <c r="BZ399" s="123"/>
      <c r="CA399" s="123"/>
      <c r="CB399" s="123"/>
      <c r="CC399" s="123"/>
      <c r="CD399" s="8"/>
      <c r="CE399" s="8" t="str">
        <f t="shared" si="58"/>
        <v>CSI3_B2_LN3_P</v>
      </c>
      <c r="CF399" s="8" t="str">
        <f t="shared" si="61"/>
        <v>CSI3_B2_LN3_P</v>
      </c>
      <c r="CG399" s="8" t="str">
        <f t="shared" si="62"/>
        <v>CSI3</v>
      </c>
      <c r="CH399" s="8" t="str">
        <f t="shared" si="63"/>
        <v>CSI3</v>
      </c>
      <c r="CI399" s="8">
        <v>1</v>
      </c>
      <c r="CJ399" s="8" t="s">
        <v>1033</v>
      </c>
      <c r="CK399" s="8" t="s">
        <v>795</v>
      </c>
      <c r="CL399" s="8"/>
      <c r="CM399" s="8" t="s">
        <v>2009</v>
      </c>
      <c r="CN399" s="8"/>
      <c r="CO399" s="8" t="s">
        <v>2329</v>
      </c>
      <c r="CP399" s="8"/>
      <c r="CQ399" s="8" t="s">
        <v>5173</v>
      </c>
      <c r="CR399" s="8"/>
      <c r="CS399" s="8"/>
      <c r="CT399" s="8"/>
      <c r="CU399" s="8"/>
      <c r="CV399" s="8" t="s">
        <v>2011</v>
      </c>
      <c r="CW399" s="112" t="s">
        <v>5634</v>
      </c>
      <c r="CX399" s="2"/>
      <c r="CY399" s="8"/>
      <c r="CZ399" s="8" t="str">
        <f t="shared" si="64"/>
        <v>CSI3_B2_LN3_P</v>
      </c>
      <c r="DA399" s="8" t="str">
        <f t="shared" si="65"/>
        <v>CSI3_B2_LN3_P</v>
      </c>
      <c r="DB399" s="8" t="str">
        <f t="shared" si="66"/>
        <v>CSI3</v>
      </c>
      <c r="DC399" s="8" t="str">
        <f t="shared" si="67"/>
        <v>CSI3</v>
      </c>
      <c r="DD399" s="8">
        <v>1</v>
      </c>
      <c r="DE399" s="8" t="s">
        <v>1781</v>
      </c>
      <c r="DF399" s="8" t="s">
        <v>1770</v>
      </c>
      <c r="DG399" s="8" t="s">
        <v>2009</v>
      </c>
      <c r="DH399" s="8"/>
      <c r="DI399" s="8" t="s">
        <v>2329</v>
      </c>
      <c r="DJ399" s="8"/>
      <c r="DK399" s="8"/>
      <c r="DL399" s="8" t="s">
        <v>5173</v>
      </c>
      <c r="DM399" s="8"/>
      <c r="DN399" s="8"/>
      <c r="DO399" s="8"/>
      <c r="DP399" s="8"/>
      <c r="DQ399" s="8"/>
      <c r="DR399" s="8"/>
      <c r="DS399" s="8"/>
      <c r="DT399" s="8"/>
    </row>
    <row r="400" spans="1:124" ht="12.75" customHeight="1">
      <c r="A400" s="8"/>
      <c r="B400" s="89">
        <v>397</v>
      </c>
      <c r="C400" s="8" t="s">
        <v>5635</v>
      </c>
      <c r="D400" s="8" t="s">
        <v>5636</v>
      </c>
      <c r="E400" s="8" t="s">
        <v>5635</v>
      </c>
      <c r="F400" s="8" t="s">
        <v>5637</v>
      </c>
      <c r="G400" s="123" t="s">
        <v>5638</v>
      </c>
      <c r="H400" s="8" t="s">
        <v>5520</v>
      </c>
      <c r="I400" s="8" t="s">
        <v>5635</v>
      </c>
      <c r="J400" s="8" t="s">
        <v>2394</v>
      </c>
      <c r="K400" s="8" t="s">
        <v>5635</v>
      </c>
      <c r="L400" s="8" t="s">
        <v>5636</v>
      </c>
      <c r="M400" s="123"/>
      <c r="N400" s="123" t="s">
        <v>5481</v>
      </c>
      <c r="O400" s="123" t="s">
        <v>5481</v>
      </c>
      <c r="P400" s="123" t="s">
        <v>5481</v>
      </c>
      <c r="Q400" s="123" t="s">
        <v>5481</v>
      </c>
      <c r="R400" s="123"/>
      <c r="S400" s="123"/>
      <c r="T400" s="123"/>
      <c r="U400" s="123"/>
      <c r="V400" s="123"/>
      <c r="W400" s="123"/>
      <c r="X400" s="123"/>
      <c r="Y400" s="123"/>
      <c r="Z400" s="123"/>
      <c r="AA400" s="123"/>
      <c r="AB400" s="123"/>
      <c r="AC400" s="8" t="str">
        <f t="shared" si="59"/>
        <v>NO</v>
      </c>
      <c r="AD400" s="8" t="str">
        <f t="shared" si="60"/>
        <v>CSI3,,,,,,,,,,,,,</v>
      </c>
      <c r="AE400" s="123"/>
      <c r="AF400" s="123"/>
      <c r="AG400" s="123"/>
      <c r="AH400" s="123" t="s">
        <v>5638</v>
      </c>
      <c r="AI400" s="123" t="s">
        <v>5611</v>
      </c>
      <c r="AJ400" s="123"/>
      <c r="AK400" s="123"/>
      <c r="AL400" s="123"/>
      <c r="AM400" s="123"/>
      <c r="AN400" s="123"/>
      <c r="AO400" s="123"/>
      <c r="AP400" s="123"/>
      <c r="AQ400" s="123"/>
      <c r="AR400" s="123"/>
      <c r="AS400" s="123"/>
      <c r="AT400" s="123"/>
      <c r="AU400" s="123"/>
      <c r="AV400" s="123"/>
      <c r="AW400" s="123"/>
      <c r="AX400" s="123"/>
      <c r="AY400" s="123"/>
      <c r="AZ400" s="123"/>
      <c r="BA400" s="123"/>
      <c r="BB400" s="123"/>
      <c r="BC400" s="123"/>
      <c r="BD400" s="123"/>
      <c r="BE400" s="123"/>
      <c r="BF400" s="123"/>
      <c r="BG400" s="123"/>
      <c r="BH400" s="123"/>
      <c r="BI400" s="123"/>
      <c r="BJ400" s="123"/>
      <c r="BK400" s="123"/>
      <c r="BL400" s="123"/>
      <c r="BM400" s="123"/>
      <c r="BN400" s="123"/>
      <c r="BO400" s="123"/>
      <c r="BP400" s="123"/>
      <c r="BQ400" s="123"/>
      <c r="BR400" s="123"/>
      <c r="BS400" s="123"/>
      <c r="BT400" s="123"/>
      <c r="BU400" s="123"/>
      <c r="BV400" s="123"/>
      <c r="BW400" s="123"/>
      <c r="BX400" s="123"/>
      <c r="BY400" s="123"/>
      <c r="BZ400" s="123"/>
      <c r="CA400" s="123"/>
      <c r="CB400" s="123"/>
      <c r="CC400" s="123"/>
      <c r="CD400" s="8"/>
      <c r="CE400" s="8" t="str">
        <f t="shared" si="58"/>
        <v>CSI3_C0_LN0_N</v>
      </c>
      <c r="CF400" s="8" t="str">
        <f t="shared" si="61"/>
        <v>CSI3_C0_LN0_N</v>
      </c>
      <c r="CG400" s="8" t="str">
        <f t="shared" si="62"/>
        <v>CSI3</v>
      </c>
      <c r="CH400" s="8" t="str">
        <f t="shared" si="63"/>
        <v>CSI3</v>
      </c>
      <c r="CI400" s="8">
        <v>1</v>
      </c>
      <c r="CJ400" s="8" t="s">
        <v>1034</v>
      </c>
      <c r="CK400" s="8" t="s">
        <v>795</v>
      </c>
      <c r="CL400" s="8"/>
      <c r="CM400" s="8" t="s">
        <v>2009</v>
      </c>
      <c r="CN400" s="8"/>
      <c r="CO400" s="8" t="s">
        <v>2329</v>
      </c>
      <c r="CP400" s="8"/>
      <c r="CQ400" s="8" t="s">
        <v>5173</v>
      </c>
      <c r="CR400" s="8"/>
      <c r="CS400" s="8"/>
      <c r="CT400" s="8"/>
      <c r="CU400" s="8"/>
      <c r="CV400" s="8" t="s">
        <v>2011</v>
      </c>
      <c r="CW400" s="112" t="s">
        <v>5639</v>
      </c>
      <c r="CX400" s="2"/>
      <c r="CY400" s="8"/>
      <c r="CZ400" s="8" t="str">
        <f t="shared" si="64"/>
        <v>CSI3_C0_LN0_N</v>
      </c>
      <c r="DA400" s="8" t="str">
        <f t="shared" si="65"/>
        <v>CSI3_C0_LN0_N</v>
      </c>
      <c r="DB400" s="8" t="str">
        <f t="shared" si="66"/>
        <v>CSI3</v>
      </c>
      <c r="DC400" s="8" t="str">
        <f t="shared" si="67"/>
        <v>CSI3</v>
      </c>
      <c r="DD400" s="8">
        <v>1</v>
      </c>
      <c r="DE400" s="8" t="s">
        <v>1776</v>
      </c>
      <c r="DF400" s="8" t="s">
        <v>1770</v>
      </c>
      <c r="DG400" s="8" t="s">
        <v>2009</v>
      </c>
      <c r="DH400" s="8"/>
      <c r="DI400" s="8" t="s">
        <v>2329</v>
      </c>
      <c r="DJ400" s="8"/>
      <c r="DK400" s="8"/>
      <c r="DL400" s="8" t="s">
        <v>5173</v>
      </c>
      <c r="DM400" s="8"/>
      <c r="DN400" s="8"/>
      <c r="DO400" s="8"/>
      <c r="DP400" s="8"/>
      <c r="DQ400" s="8"/>
      <c r="DR400" s="8"/>
      <c r="DS400" s="8"/>
      <c r="DT400" s="8"/>
    </row>
    <row r="401" spans="1:124" ht="12.75" customHeight="1">
      <c r="A401" s="8"/>
      <c r="B401" s="89">
        <v>398</v>
      </c>
      <c r="C401" s="8" t="s">
        <v>5640</v>
      </c>
      <c r="D401" s="8" t="s">
        <v>5641</v>
      </c>
      <c r="E401" s="8" t="s">
        <v>5640</v>
      </c>
      <c r="F401" s="8" t="s">
        <v>5621</v>
      </c>
      <c r="G401" s="123" t="s">
        <v>5640</v>
      </c>
      <c r="H401" s="8" t="s">
        <v>5642</v>
      </c>
      <c r="I401" s="8" t="s">
        <v>5640</v>
      </c>
      <c r="J401" s="8" t="s">
        <v>5637</v>
      </c>
      <c r="K401" s="8" t="s">
        <v>5640</v>
      </c>
      <c r="L401" s="8" t="s">
        <v>5641</v>
      </c>
      <c r="M401" s="123"/>
      <c r="N401" s="123" t="s">
        <v>5481</v>
      </c>
      <c r="O401" s="123" t="s">
        <v>5481</v>
      </c>
      <c r="P401" s="123" t="s">
        <v>5481</v>
      </c>
      <c r="Q401" s="123" t="s">
        <v>5481</v>
      </c>
      <c r="R401" s="123"/>
      <c r="S401" s="123"/>
      <c r="T401" s="123"/>
      <c r="U401" s="123"/>
      <c r="V401" s="123"/>
      <c r="W401" s="123"/>
      <c r="X401" s="123"/>
      <c r="Y401" s="123"/>
      <c r="Z401" s="123"/>
      <c r="AA401" s="123"/>
      <c r="AB401" s="123"/>
      <c r="AC401" s="8" t="str">
        <f t="shared" si="59"/>
        <v>NO</v>
      </c>
      <c r="AD401" s="8" t="str">
        <f t="shared" si="60"/>
        <v>CSI3,,,,,,,,,,,,,</v>
      </c>
      <c r="AE401" s="123"/>
      <c r="AF401" s="123"/>
      <c r="AG401" s="123"/>
      <c r="AH401" s="123" t="s">
        <v>5640</v>
      </c>
      <c r="AI401" s="123" t="s">
        <v>5611</v>
      </c>
      <c r="AJ401" s="123"/>
      <c r="AK401" s="123"/>
      <c r="AL401" s="123"/>
      <c r="AM401" s="123"/>
      <c r="AN401" s="123"/>
      <c r="AO401" s="123"/>
      <c r="AP401" s="123"/>
      <c r="AQ401" s="123"/>
      <c r="AR401" s="123"/>
      <c r="AS401" s="123"/>
      <c r="AT401" s="123"/>
      <c r="AU401" s="123"/>
      <c r="AV401" s="123"/>
      <c r="AW401" s="123"/>
      <c r="AX401" s="123"/>
      <c r="AY401" s="123"/>
      <c r="AZ401" s="123"/>
      <c r="BA401" s="123"/>
      <c r="BB401" s="123"/>
      <c r="BC401" s="123"/>
      <c r="BD401" s="123"/>
      <c r="BE401" s="123"/>
      <c r="BF401" s="123"/>
      <c r="BG401" s="123"/>
      <c r="BH401" s="123"/>
      <c r="BI401" s="123"/>
      <c r="BJ401" s="123"/>
      <c r="BK401" s="123"/>
      <c r="BL401" s="123"/>
      <c r="BM401" s="123"/>
      <c r="BN401" s="123"/>
      <c r="BO401" s="123"/>
      <c r="BP401" s="123"/>
      <c r="BQ401" s="123"/>
      <c r="BR401" s="123"/>
      <c r="BS401" s="123"/>
      <c r="BT401" s="123"/>
      <c r="BU401" s="123"/>
      <c r="BV401" s="123"/>
      <c r="BW401" s="123"/>
      <c r="BX401" s="123"/>
      <c r="BY401" s="123"/>
      <c r="BZ401" s="123"/>
      <c r="CA401" s="123"/>
      <c r="CB401" s="123"/>
      <c r="CC401" s="123"/>
      <c r="CD401" s="8"/>
      <c r="CE401" s="8" t="str">
        <f t="shared" si="58"/>
        <v>CSI3_C1_LN2_P</v>
      </c>
      <c r="CF401" s="8" t="str">
        <f t="shared" si="61"/>
        <v>CSI3_C1_LN2_P</v>
      </c>
      <c r="CG401" s="8" t="str">
        <f t="shared" si="62"/>
        <v>CSI3</v>
      </c>
      <c r="CH401" s="8" t="str">
        <f t="shared" si="63"/>
        <v>CSI3</v>
      </c>
      <c r="CI401" s="8">
        <v>1</v>
      </c>
      <c r="CJ401" s="8" t="s">
        <v>1035</v>
      </c>
      <c r="CK401" s="8" t="s">
        <v>795</v>
      </c>
      <c r="CL401" s="8"/>
      <c r="CM401" s="8" t="s">
        <v>2009</v>
      </c>
      <c r="CN401" s="8"/>
      <c r="CO401" s="8" t="s">
        <v>2329</v>
      </c>
      <c r="CP401" s="8"/>
      <c r="CQ401" s="8" t="s">
        <v>5173</v>
      </c>
      <c r="CR401" s="8"/>
      <c r="CS401" s="8"/>
      <c r="CT401" s="8"/>
      <c r="CU401" s="8"/>
      <c r="CV401" s="8" t="s">
        <v>2011</v>
      </c>
      <c r="CW401" s="112" t="s">
        <v>5643</v>
      </c>
      <c r="CX401" s="2"/>
      <c r="CY401" s="8"/>
      <c r="CZ401" s="8" t="str">
        <f t="shared" si="64"/>
        <v>CSI3_C1_LN2_P</v>
      </c>
      <c r="DA401" s="8" t="str">
        <f t="shared" si="65"/>
        <v>CSI3_C1_LN2_P</v>
      </c>
      <c r="DB401" s="8" t="str">
        <f t="shared" si="66"/>
        <v>CSI3</v>
      </c>
      <c r="DC401" s="8" t="str">
        <f t="shared" si="67"/>
        <v>CSI3</v>
      </c>
      <c r="DD401" s="8">
        <v>1</v>
      </c>
      <c r="DE401" s="8" t="s">
        <v>1779</v>
      </c>
      <c r="DF401" s="8" t="s">
        <v>1770</v>
      </c>
      <c r="DG401" s="8" t="s">
        <v>2009</v>
      </c>
      <c r="DH401" s="8"/>
      <c r="DI401" s="8" t="s">
        <v>2329</v>
      </c>
      <c r="DJ401" s="8"/>
      <c r="DK401" s="8"/>
      <c r="DL401" s="8" t="s">
        <v>5173</v>
      </c>
      <c r="DM401" s="8"/>
      <c r="DN401" s="8"/>
      <c r="DO401" s="8"/>
      <c r="DP401" s="8"/>
      <c r="DQ401" s="8"/>
      <c r="DR401" s="8"/>
      <c r="DS401" s="8"/>
      <c r="DT401" s="8"/>
    </row>
    <row r="402" spans="1:124" ht="12.75" customHeight="1">
      <c r="A402" s="8"/>
      <c r="B402" s="89">
        <v>399</v>
      </c>
      <c r="C402" s="8" t="s">
        <v>5644</v>
      </c>
      <c r="D402" s="8" t="s">
        <v>2767</v>
      </c>
      <c r="E402" s="8" t="s">
        <v>5644</v>
      </c>
      <c r="F402" s="8" t="s">
        <v>5645</v>
      </c>
      <c r="G402" s="123" t="s">
        <v>5646</v>
      </c>
      <c r="H402" s="8" t="s">
        <v>5647</v>
      </c>
      <c r="I402" s="8" t="s">
        <v>5644</v>
      </c>
      <c r="J402" s="8" t="s">
        <v>5633</v>
      </c>
      <c r="K402" s="8" t="s">
        <v>5644</v>
      </c>
      <c r="L402" s="8" t="s">
        <v>2767</v>
      </c>
      <c r="M402" s="123"/>
      <c r="N402" s="123" t="s">
        <v>5481</v>
      </c>
      <c r="O402" s="123" t="s">
        <v>5481</v>
      </c>
      <c r="P402" s="123" t="s">
        <v>5481</v>
      </c>
      <c r="Q402" s="123" t="s">
        <v>5481</v>
      </c>
      <c r="R402" s="123"/>
      <c r="S402" s="123"/>
      <c r="T402" s="123"/>
      <c r="U402" s="123"/>
      <c r="V402" s="123"/>
      <c r="W402" s="123"/>
      <c r="X402" s="123"/>
      <c r="Y402" s="123"/>
      <c r="Z402" s="123"/>
      <c r="AA402" s="123"/>
      <c r="AB402" s="123"/>
      <c r="AC402" s="8" t="str">
        <f t="shared" si="59"/>
        <v>NO</v>
      </c>
      <c r="AD402" s="8" t="str">
        <f t="shared" si="60"/>
        <v>CSI3,,,,,,,,,,,,,</v>
      </c>
      <c r="AE402" s="123"/>
      <c r="AF402" s="123"/>
      <c r="AG402" s="123"/>
      <c r="AH402" s="123" t="s">
        <v>5646</v>
      </c>
      <c r="AI402" s="123" t="s">
        <v>5611</v>
      </c>
      <c r="AJ402" s="123"/>
      <c r="AK402" s="123"/>
      <c r="AL402" s="123"/>
      <c r="AM402" s="123"/>
      <c r="AN402" s="123"/>
      <c r="AO402" s="123"/>
      <c r="AP402" s="123"/>
      <c r="AQ402" s="123"/>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c r="CB402" s="123"/>
      <c r="CC402" s="123"/>
      <c r="CD402" s="8"/>
      <c r="CE402" s="8" t="str">
        <f t="shared" si="58"/>
        <v>CSI3_C2_LN3_N</v>
      </c>
      <c r="CF402" s="8" t="str">
        <f t="shared" si="61"/>
        <v>CSI3_C2_LN3_N</v>
      </c>
      <c r="CG402" s="8" t="str">
        <f t="shared" si="62"/>
        <v>CSI3</v>
      </c>
      <c r="CH402" s="8" t="str">
        <f t="shared" si="63"/>
        <v>CSI3</v>
      </c>
      <c r="CI402" s="8">
        <v>1</v>
      </c>
      <c r="CJ402" s="8" t="s">
        <v>1036</v>
      </c>
      <c r="CK402" s="8" t="s">
        <v>795</v>
      </c>
      <c r="CL402" s="8"/>
      <c r="CM402" s="8" t="s">
        <v>2009</v>
      </c>
      <c r="CN402" s="8"/>
      <c r="CO402" s="8" t="s">
        <v>2329</v>
      </c>
      <c r="CP402" s="8"/>
      <c r="CQ402" s="8" t="s">
        <v>5173</v>
      </c>
      <c r="CR402" s="8"/>
      <c r="CS402" s="8"/>
      <c r="CT402" s="8"/>
      <c r="CU402" s="8"/>
      <c r="CV402" s="8" t="s">
        <v>2011</v>
      </c>
      <c r="CW402" s="112" t="s">
        <v>5648</v>
      </c>
      <c r="CX402" s="2"/>
      <c r="CY402" s="8"/>
      <c r="CZ402" s="8" t="str">
        <f t="shared" si="64"/>
        <v>CSI3_C2_LN3_N</v>
      </c>
      <c r="DA402" s="8" t="str">
        <f t="shared" si="65"/>
        <v>CSI3_C2_LN3_N</v>
      </c>
      <c r="DB402" s="8" t="str">
        <f t="shared" si="66"/>
        <v>CSI3</v>
      </c>
      <c r="DC402" s="8" t="str">
        <f t="shared" si="67"/>
        <v>CSI3</v>
      </c>
      <c r="DD402" s="8">
        <v>1</v>
      </c>
      <c r="DE402" s="8" t="s">
        <v>1782</v>
      </c>
      <c r="DF402" s="8" t="s">
        <v>1770</v>
      </c>
      <c r="DG402" s="8" t="s">
        <v>2009</v>
      </c>
      <c r="DH402" s="8"/>
      <c r="DI402" s="8" t="s">
        <v>2329</v>
      </c>
      <c r="DJ402" s="8"/>
      <c r="DK402" s="8"/>
      <c r="DL402" s="8" t="s">
        <v>5173</v>
      </c>
      <c r="DM402" s="8"/>
      <c r="DN402" s="8"/>
      <c r="DO402" s="8"/>
      <c r="DP402" s="8"/>
      <c r="DQ402" s="8"/>
      <c r="DR402" s="8"/>
      <c r="DS402" s="8"/>
      <c r="DT402" s="8"/>
    </row>
    <row r="403" spans="1:124" ht="12.75" customHeight="1">
      <c r="A403" s="8"/>
      <c r="B403" s="89">
        <v>400</v>
      </c>
      <c r="C403" s="8" t="s">
        <v>5649</v>
      </c>
      <c r="D403" s="8" t="s">
        <v>5650</v>
      </c>
      <c r="E403" s="8" t="s">
        <v>5649</v>
      </c>
      <c r="F403" s="8" t="s">
        <v>2411</v>
      </c>
      <c r="G403" s="123" t="s">
        <v>5649</v>
      </c>
      <c r="H403" s="8" t="s">
        <v>5651</v>
      </c>
      <c r="I403" s="8" t="s">
        <v>5649</v>
      </c>
      <c r="J403" s="8" t="s">
        <v>5652</v>
      </c>
      <c r="K403" s="8" t="s">
        <v>5649</v>
      </c>
      <c r="L403" s="8" t="s">
        <v>5650</v>
      </c>
      <c r="M403" s="123"/>
      <c r="N403" s="123" t="s">
        <v>5481</v>
      </c>
      <c r="O403" s="123" t="s">
        <v>5481</v>
      </c>
      <c r="P403" s="123" t="s">
        <v>5481</v>
      </c>
      <c r="Q403" s="123" t="s">
        <v>5481</v>
      </c>
      <c r="R403" s="123"/>
      <c r="S403" s="123"/>
      <c r="T403" s="123"/>
      <c r="U403" s="123"/>
      <c r="V403" s="123"/>
      <c r="W403" s="123"/>
      <c r="X403" s="123"/>
      <c r="Y403" s="123"/>
      <c r="Z403" s="123"/>
      <c r="AA403" s="123"/>
      <c r="AB403" s="123"/>
      <c r="AC403" s="8" t="str">
        <f t="shared" si="59"/>
        <v>NO</v>
      </c>
      <c r="AD403" s="8" t="str">
        <f t="shared" si="60"/>
        <v>CSI3,,,,,,,,,,,,,</v>
      </c>
      <c r="AE403" s="123"/>
      <c r="AF403" s="123"/>
      <c r="AG403" s="123"/>
      <c r="AH403" s="123" t="s">
        <v>5649</v>
      </c>
      <c r="AI403" s="123" t="s">
        <v>5611</v>
      </c>
      <c r="AJ403" s="123"/>
      <c r="AK403" s="123"/>
      <c r="AL403" s="123"/>
      <c r="AM403" s="123"/>
      <c r="AN403" s="123"/>
      <c r="AO403" s="123"/>
      <c r="AP403" s="123"/>
      <c r="AQ403" s="123"/>
      <c r="AR403" s="123"/>
      <c r="AS403" s="123"/>
      <c r="AT403" s="123"/>
      <c r="AU403" s="123"/>
      <c r="AV403" s="123"/>
      <c r="AW403" s="123"/>
      <c r="AX403" s="123"/>
      <c r="AY403" s="123"/>
      <c r="AZ403" s="123"/>
      <c r="BA403" s="123"/>
      <c r="BB403" s="123"/>
      <c r="BC403" s="123"/>
      <c r="BD403" s="123"/>
      <c r="BE403" s="123"/>
      <c r="BF403" s="123"/>
      <c r="BG403" s="123"/>
      <c r="BH403" s="123"/>
      <c r="BI403" s="123"/>
      <c r="BJ403" s="123"/>
      <c r="BK403" s="123"/>
      <c r="BL403" s="123"/>
      <c r="BM403" s="123"/>
      <c r="BN403" s="123"/>
      <c r="BO403" s="123"/>
      <c r="BP403" s="123"/>
      <c r="BQ403" s="123"/>
      <c r="BR403" s="123"/>
      <c r="BS403" s="123"/>
      <c r="BT403" s="123"/>
      <c r="BU403" s="123"/>
      <c r="BV403" s="123"/>
      <c r="BW403" s="123"/>
      <c r="BX403" s="123"/>
      <c r="BY403" s="123"/>
      <c r="BZ403" s="123"/>
      <c r="CA403" s="123"/>
      <c r="CB403" s="123"/>
      <c r="CC403" s="123"/>
      <c r="CD403" s="8"/>
      <c r="CE403" s="8" t="str">
        <f t="shared" si="58"/>
        <v>CSI3_NC_CLK_P</v>
      </c>
      <c r="CF403" s="8" t="str">
        <f t="shared" si="61"/>
        <v>CSI3_NC_CLK_P</v>
      </c>
      <c r="CG403" s="8" t="str">
        <f t="shared" si="62"/>
        <v>CSI3</v>
      </c>
      <c r="CH403" s="8" t="str">
        <f t="shared" si="63"/>
        <v>CSI3</v>
      </c>
      <c r="CI403" s="8">
        <v>1</v>
      </c>
      <c r="CJ403" s="8" t="s">
        <v>1037</v>
      </c>
      <c r="CK403" s="8" t="s">
        <v>795</v>
      </c>
      <c r="CL403" s="8"/>
      <c r="CM403" s="8" t="s">
        <v>2009</v>
      </c>
      <c r="CN403" s="8"/>
      <c r="CO403" s="8" t="s">
        <v>2329</v>
      </c>
      <c r="CP403" s="8"/>
      <c r="CQ403" s="8" t="s">
        <v>5173</v>
      </c>
      <c r="CR403" s="8"/>
      <c r="CS403" s="8"/>
      <c r="CT403" s="8"/>
      <c r="CU403" s="8"/>
      <c r="CV403" s="8" t="s">
        <v>2011</v>
      </c>
      <c r="CW403" s="112" t="s">
        <v>5653</v>
      </c>
      <c r="CX403" s="2"/>
      <c r="CY403" s="8"/>
      <c r="CZ403" s="8" t="str">
        <f t="shared" si="64"/>
        <v>CSI3_NC_CLK_P</v>
      </c>
      <c r="DA403" s="8" t="str">
        <f t="shared" si="65"/>
        <v>CSI3_NC_CLK_P</v>
      </c>
      <c r="DB403" s="8" t="str">
        <f t="shared" si="66"/>
        <v>CSI3</v>
      </c>
      <c r="DC403" s="8" t="str">
        <f t="shared" si="67"/>
        <v>CSI3</v>
      </c>
      <c r="DD403" s="8">
        <v>1</v>
      </c>
      <c r="DE403" s="8" t="s">
        <v>1773</v>
      </c>
      <c r="DF403" s="8" t="s">
        <v>1770</v>
      </c>
      <c r="DG403" s="8" t="s">
        <v>2009</v>
      </c>
      <c r="DH403" s="8"/>
      <c r="DI403" s="8" t="s">
        <v>2329</v>
      </c>
      <c r="DJ403" s="8"/>
      <c r="DK403" s="8"/>
      <c r="DL403" s="8" t="s">
        <v>5173</v>
      </c>
      <c r="DM403" s="8"/>
      <c r="DN403" s="8"/>
      <c r="DO403" s="8"/>
      <c r="DP403" s="8"/>
      <c r="DQ403" s="8"/>
      <c r="DR403" s="8"/>
      <c r="DS403" s="8"/>
      <c r="DT403" s="8"/>
    </row>
    <row r="404" spans="1:124" ht="12.75" customHeight="1">
      <c r="A404" s="8"/>
      <c r="B404" s="89">
        <v>401</v>
      </c>
      <c r="C404" s="8"/>
      <c r="D404" s="8"/>
      <c r="E404" s="8"/>
      <c r="F404" s="8"/>
      <c r="G404" s="123" t="s">
        <v>5654</v>
      </c>
      <c r="H404" s="8" t="s">
        <v>5655</v>
      </c>
      <c r="I404" s="8"/>
      <c r="J404" s="8"/>
      <c r="K404" s="8"/>
      <c r="L404" s="8"/>
      <c r="M404" s="123"/>
      <c r="N404" s="123" t="s">
        <v>4881</v>
      </c>
      <c r="O404" s="123"/>
      <c r="P404" s="123"/>
      <c r="Q404" s="123"/>
      <c r="R404" s="123"/>
      <c r="S404" s="123"/>
      <c r="T404" s="123"/>
      <c r="U404" s="123"/>
      <c r="V404" s="123"/>
      <c r="W404" s="123"/>
      <c r="X404" s="123"/>
      <c r="Y404" s="123"/>
      <c r="Z404" s="123"/>
      <c r="AA404" s="123"/>
      <c r="AB404" s="123"/>
      <c r="AC404" s="8" t="str">
        <f t="shared" si="59"/>
        <v>NO</v>
      </c>
      <c r="AD404" s="8" t="str">
        <f t="shared" si="60"/>
        <v>MISC,,,,,,,,,,,,,</v>
      </c>
      <c r="AE404" s="123"/>
      <c r="AF404" s="123"/>
      <c r="AG404" s="123"/>
      <c r="AH404" s="123" t="s">
        <v>5654</v>
      </c>
      <c r="AI404" s="123" t="s">
        <v>4882</v>
      </c>
      <c r="AJ404" s="123"/>
      <c r="AK404" s="123"/>
      <c r="AL404" s="123"/>
      <c r="AM404" s="123"/>
      <c r="AN404" s="123"/>
      <c r="AO404" s="123"/>
      <c r="AP404" s="123"/>
      <c r="AQ404" s="123"/>
      <c r="AR404" s="123"/>
      <c r="AS404" s="123"/>
      <c r="AT404" s="123"/>
      <c r="AU404" s="123"/>
      <c r="AV404" s="123"/>
      <c r="AW404" s="123"/>
      <c r="AX404" s="123"/>
      <c r="AY404" s="123"/>
      <c r="AZ404" s="123"/>
      <c r="BA404" s="123"/>
      <c r="BB404" s="123"/>
      <c r="BC404" s="123"/>
      <c r="BD404" s="123"/>
      <c r="BE404" s="123"/>
      <c r="BF404" s="123"/>
      <c r="BG404" s="123"/>
      <c r="BH404" s="123"/>
      <c r="BI404" s="123"/>
      <c r="BJ404" s="123"/>
      <c r="BK404" s="123"/>
      <c r="BL404" s="123"/>
      <c r="BM404" s="123"/>
      <c r="BN404" s="123"/>
      <c r="BO404" s="123"/>
      <c r="BP404" s="123"/>
      <c r="BQ404" s="123"/>
      <c r="BR404" s="123"/>
      <c r="BS404" s="123"/>
      <c r="BT404" s="123"/>
      <c r="BU404" s="123"/>
      <c r="BV404" s="123"/>
      <c r="BW404" s="123"/>
      <c r="BX404" s="123"/>
      <c r="BY404" s="123"/>
      <c r="BZ404" s="123"/>
      <c r="CA404" s="123"/>
      <c r="CB404" s="123"/>
      <c r="CC404" s="123"/>
      <c r="CD404" s="8"/>
      <c r="CE404" s="8" t="str">
        <f t="shared" si="58"/>
        <v>CXO</v>
      </c>
      <c r="CF404" s="8" t="str">
        <f t="shared" si="61"/>
        <v>Invalid PM Setting</v>
      </c>
      <c r="CG404" s="8" t="str">
        <f t="shared" si="62"/>
        <v>MISC</v>
      </c>
      <c r="CH404" s="8" t="str">
        <f t="shared" si="63"/>
        <v>Invalid PM Setting</v>
      </c>
      <c r="CI404" s="8"/>
      <c r="CJ404" s="8"/>
      <c r="CK404" s="8"/>
      <c r="CL404" s="8"/>
      <c r="CM404" s="8"/>
      <c r="CN404" s="8"/>
      <c r="CO404" s="8"/>
      <c r="CP404" s="8"/>
      <c r="CQ404" s="8"/>
      <c r="CR404" s="8"/>
      <c r="CS404" s="8"/>
      <c r="CT404" s="8"/>
      <c r="CU404" s="8"/>
      <c r="CV404" s="8"/>
      <c r="CY404" s="8"/>
      <c r="CZ404" s="8" t="str">
        <f t="shared" si="64"/>
        <v>CXO</v>
      </c>
      <c r="DA404" s="8" t="str">
        <f t="shared" si="65"/>
        <v>Invalid PM Setting</v>
      </c>
      <c r="DB404" s="8" t="str">
        <f t="shared" si="66"/>
        <v>MISC</v>
      </c>
      <c r="DC404" s="8" t="str">
        <f t="shared" si="67"/>
        <v>Invalid PM Setting</v>
      </c>
      <c r="DD404" s="8"/>
      <c r="DE404" s="8"/>
      <c r="DF404" s="8"/>
      <c r="DG404" s="8"/>
      <c r="DH404" s="8"/>
      <c r="DI404" s="8"/>
      <c r="DJ404" s="8"/>
      <c r="DK404" s="8"/>
      <c r="DL404" s="8"/>
      <c r="DM404" s="8"/>
      <c r="DN404" s="8"/>
      <c r="DO404" s="8"/>
      <c r="DP404" s="8"/>
      <c r="DQ404" s="8"/>
      <c r="DR404" s="8"/>
      <c r="DS404" s="8"/>
      <c r="DT404" s="8"/>
    </row>
    <row r="405" spans="1:124" ht="12.75" customHeight="1">
      <c r="A405" s="8"/>
      <c r="B405" s="89">
        <v>402</v>
      </c>
      <c r="C405" s="8" t="s">
        <v>5656</v>
      </c>
      <c r="D405" s="8" t="s">
        <v>5657</v>
      </c>
      <c r="E405" s="8" t="s">
        <v>5656</v>
      </c>
      <c r="F405" s="8" t="s">
        <v>5658</v>
      </c>
      <c r="G405" s="123" t="s">
        <v>5656</v>
      </c>
      <c r="H405" s="8" t="s">
        <v>5659</v>
      </c>
      <c r="I405" s="8" t="s">
        <v>5656</v>
      </c>
      <c r="J405" s="8" t="s">
        <v>5660</v>
      </c>
      <c r="K405" s="8" t="s">
        <v>5656</v>
      </c>
      <c r="L405" s="8" t="s">
        <v>5657</v>
      </c>
      <c r="M405" s="123"/>
      <c r="N405" s="123" t="s">
        <v>5295</v>
      </c>
      <c r="O405" s="123" t="s">
        <v>5295</v>
      </c>
      <c r="P405" s="123" t="s">
        <v>5295</v>
      </c>
      <c r="Q405" s="123" t="s">
        <v>5295</v>
      </c>
      <c r="R405" s="123"/>
      <c r="S405" s="123"/>
      <c r="T405" s="123"/>
      <c r="U405" s="123"/>
      <c r="V405" s="123"/>
      <c r="W405" s="123"/>
      <c r="X405" s="123"/>
      <c r="Y405" s="123"/>
      <c r="Z405" s="123"/>
      <c r="AA405" s="123"/>
      <c r="AB405" s="123"/>
      <c r="AC405" s="8" t="str">
        <f t="shared" si="59"/>
        <v>NO</v>
      </c>
      <c r="AD405" s="8" t="str">
        <f t="shared" si="60"/>
        <v>DSI0,,,,,,,,,,,,,</v>
      </c>
      <c r="AE405" s="123"/>
      <c r="AF405" s="123"/>
      <c r="AG405" s="123"/>
      <c r="AH405" s="123" t="s">
        <v>5656</v>
      </c>
      <c r="AI405" s="123" t="s">
        <v>5661</v>
      </c>
      <c r="AJ405" s="123"/>
      <c r="AK405" s="123"/>
      <c r="AL405" s="123"/>
      <c r="AM405" s="123"/>
      <c r="AN405" s="123"/>
      <c r="AO405" s="123"/>
      <c r="AP405" s="123"/>
      <c r="AQ405" s="123"/>
      <c r="AR405" s="123"/>
      <c r="AS405" s="123"/>
      <c r="AT405" s="123"/>
      <c r="AU405" s="123"/>
      <c r="AV405" s="123"/>
      <c r="AW405" s="123"/>
      <c r="AX405" s="123"/>
      <c r="AY405" s="123"/>
      <c r="AZ405" s="123"/>
      <c r="BA405" s="123"/>
      <c r="BB405" s="123"/>
      <c r="BC405" s="123"/>
      <c r="BD405" s="123"/>
      <c r="BE405" s="123"/>
      <c r="BF405" s="123"/>
      <c r="BG405" s="123"/>
      <c r="BH405" s="123"/>
      <c r="BI405" s="123"/>
      <c r="BJ405" s="123"/>
      <c r="BK405" s="123"/>
      <c r="BL405" s="123"/>
      <c r="BM405" s="123"/>
      <c r="BN405" s="123"/>
      <c r="BO405" s="123"/>
      <c r="BP405" s="123"/>
      <c r="BQ405" s="123"/>
      <c r="BR405" s="123"/>
      <c r="BS405" s="123"/>
      <c r="BT405" s="123"/>
      <c r="BU405" s="123"/>
      <c r="BV405" s="123"/>
      <c r="BW405" s="123"/>
      <c r="BX405" s="123"/>
      <c r="BY405" s="123"/>
      <c r="BZ405" s="123"/>
      <c r="CA405" s="123"/>
      <c r="CB405" s="123"/>
      <c r="CC405" s="123"/>
      <c r="CD405" s="8"/>
      <c r="CE405" s="8" t="str">
        <f t="shared" si="58"/>
        <v>DSI0_A0_LN0_P</v>
      </c>
      <c r="CF405" s="8" t="str">
        <f t="shared" si="61"/>
        <v>DSI0_A0_LN0_P</v>
      </c>
      <c r="CG405" s="8" t="str">
        <f t="shared" si="62"/>
        <v>DSI0</v>
      </c>
      <c r="CH405" s="8" t="str">
        <f t="shared" si="63"/>
        <v>DSI0</v>
      </c>
      <c r="CI405" s="8">
        <v>1</v>
      </c>
      <c r="CJ405" t="s">
        <v>1038</v>
      </c>
      <c r="CK405" s="8" t="s">
        <v>820</v>
      </c>
      <c r="CL405" s="8" t="s">
        <v>11759</v>
      </c>
      <c r="CM405" s="8" t="s">
        <v>2009</v>
      </c>
      <c r="CN405" s="8"/>
      <c r="CO405" s="8" t="s">
        <v>2216</v>
      </c>
      <c r="CP405" s="8"/>
      <c r="CQ405" s="8" t="s">
        <v>5189</v>
      </c>
      <c r="CR405" s="8"/>
      <c r="CS405" s="8"/>
      <c r="CT405" s="8"/>
      <c r="CU405" s="8"/>
      <c r="CV405" s="8" t="s">
        <v>2011</v>
      </c>
      <c r="CW405" s="112" t="s">
        <v>12477</v>
      </c>
      <c r="CX405" s="2"/>
      <c r="CY405" s="8"/>
      <c r="CZ405" s="8" t="str">
        <f t="shared" si="64"/>
        <v>DSI0_A0_LN0_P</v>
      </c>
      <c r="DA405" s="8" t="str">
        <f t="shared" si="65"/>
        <v>DSI0_A0_LN0_P</v>
      </c>
      <c r="DB405" s="8" t="str">
        <f t="shared" si="66"/>
        <v>DSI0</v>
      </c>
      <c r="DC405" s="8" t="str">
        <f t="shared" si="67"/>
        <v>DSI0</v>
      </c>
      <c r="DD405" s="8">
        <v>1</v>
      </c>
      <c r="DE405" s="8" t="s">
        <v>1752</v>
      </c>
      <c r="DF405" s="8" t="s">
        <v>1745</v>
      </c>
      <c r="DG405" s="8" t="s">
        <v>2009</v>
      </c>
      <c r="DH405" s="8"/>
      <c r="DI405" s="8" t="s">
        <v>2216</v>
      </c>
      <c r="DJ405" s="8"/>
      <c r="DK405" s="8"/>
      <c r="DL405" s="8" t="s">
        <v>5189</v>
      </c>
      <c r="DM405" s="8"/>
      <c r="DN405" s="8"/>
      <c r="DO405" s="8"/>
      <c r="DP405" s="8"/>
      <c r="DQ405" s="8"/>
      <c r="DR405" s="8"/>
      <c r="DS405" s="8"/>
      <c r="DT405" s="8"/>
    </row>
    <row r="406" spans="1:124" ht="12.75" customHeight="1">
      <c r="A406" s="8"/>
      <c r="B406" s="89">
        <v>403</v>
      </c>
      <c r="C406" s="8" t="s">
        <v>5662</v>
      </c>
      <c r="D406" s="8" t="s">
        <v>2530</v>
      </c>
      <c r="E406" s="8" t="s">
        <v>5662</v>
      </c>
      <c r="F406" s="8" t="s">
        <v>5663</v>
      </c>
      <c r="G406" s="123" t="s">
        <v>5664</v>
      </c>
      <c r="H406" s="8" t="s">
        <v>5665</v>
      </c>
      <c r="I406" s="8" t="s">
        <v>5662</v>
      </c>
      <c r="J406" s="8" t="s">
        <v>5666</v>
      </c>
      <c r="K406" s="8" t="s">
        <v>5662</v>
      </c>
      <c r="L406" s="8" t="s">
        <v>2530</v>
      </c>
      <c r="M406" s="123"/>
      <c r="N406" s="123" t="s">
        <v>5295</v>
      </c>
      <c r="O406" s="123" t="s">
        <v>5295</v>
      </c>
      <c r="P406" s="123" t="s">
        <v>5295</v>
      </c>
      <c r="Q406" s="123" t="s">
        <v>5295</v>
      </c>
      <c r="R406" s="123"/>
      <c r="S406" s="123"/>
      <c r="T406" s="123"/>
      <c r="U406" s="123"/>
      <c r="V406" s="123"/>
      <c r="W406" s="123"/>
      <c r="X406" s="123"/>
      <c r="Y406" s="123"/>
      <c r="Z406" s="123"/>
      <c r="AA406" s="123"/>
      <c r="AB406" s="123"/>
      <c r="AC406" s="8" t="str">
        <f t="shared" si="59"/>
        <v>NO</v>
      </c>
      <c r="AD406" s="8" t="str">
        <f t="shared" si="60"/>
        <v>DSI0,,,,,,,,,,,,,</v>
      </c>
      <c r="AE406" s="123"/>
      <c r="AF406" s="123"/>
      <c r="AG406" s="123"/>
      <c r="AH406" s="123" t="s">
        <v>5664</v>
      </c>
      <c r="AI406" s="123" t="s">
        <v>5661</v>
      </c>
      <c r="AJ406" s="123"/>
      <c r="AK406" s="123"/>
      <c r="AL406" s="123"/>
      <c r="AM406" s="123"/>
      <c r="AN406" s="123"/>
      <c r="AO406" s="123"/>
      <c r="AP406" s="123"/>
      <c r="AQ406" s="123"/>
      <c r="AR406" s="123"/>
      <c r="AS406" s="123"/>
      <c r="AT406" s="123"/>
      <c r="AU406" s="123"/>
      <c r="AV406" s="123"/>
      <c r="AW406" s="123"/>
      <c r="AX406" s="123"/>
      <c r="AY406" s="123"/>
      <c r="AZ406" s="123"/>
      <c r="BA406" s="123"/>
      <c r="BB406" s="123"/>
      <c r="BC406" s="123"/>
      <c r="BD406" s="123"/>
      <c r="BE406" s="123"/>
      <c r="BF406" s="123"/>
      <c r="BG406" s="123"/>
      <c r="BH406" s="123"/>
      <c r="BI406" s="123"/>
      <c r="BJ406" s="123"/>
      <c r="BK406" s="123"/>
      <c r="BL406" s="123"/>
      <c r="BM406" s="123"/>
      <c r="BN406" s="123"/>
      <c r="BO406" s="123"/>
      <c r="BP406" s="123"/>
      <c r="BQ406" s="123"/>
      <c r="BR406" s="123"/>
      <c r="BS406" s="123"/>
      <c r="BT406" s="123"/>
      <c r="BU406" s="123"/>
      <c r="BV406" s="123"/>
      <c r="BW406" s="123"/>
      <c r="BX406" s="123"/>
      <c r="BY406" s="123"/>
      <c r="BZ406" s="123"/>
      <c r="CA406" s="123"/>
      <c r="CB406" s="123"/>
      <c r="CC406" s="123"/>
      <c r="CD406" s="8"/>
      <c r="CE406" s="8" t="str">
        <f t="shared" si="58"/>
        <v>DSI0_A1_LN1_N</v>
      </c>
      <c r="CF406" s="8" t="str">
        <f t="shared" si="61"/>
        <v>DSI0_A1_LN1_N</v>
      </c>
      <c r="CG406" s="8" t="str">
        <f t="shared" si="62"/>
        <v>DSI0</v>
      </c>
      <c r="CH406" s="8" t="str">
        <f t="shared" si="63"/>
        <v>DSI0</v>
      </c>
      <c r="CI406" s="8">
        <v>1</v>
      </c>
      <c r="CJ406" t="s">
        <v>1039</v>
      </c>
      <c r="CK406" s="8" t="s">
        <v>820</v>
      </c>
      <c r="CL406" s="8"/>
      <c r="CM406" s="8" t="s">
        <v>2009</v>
      </c>
      <c r="CN406" s="8"/>
      <c r="CO406" s="8" t="s">
        <v>2216</v>
      </c>
      <c r="CP406" s="8"/>
      <c r="CQ406" s="8" t="s">
        <v>5189</v>
      </c>
      <c r="CR406" s="8"/>
      <c r="CS406" s="8"/>
      <c r="CT406" s="8"/>
      <c r="CU406" s="8"/>
      <c r="CV406" s="8" t="s">
        <v>2011</v>
      </c>
      <c r="CW406" s="112" t="s">
        <v>12478</v>
      </c>
      <c r="CX406" s="2"/>
      <c r="CY406" s="8"/>
      <c r="CZ406" s="8" t="str">
        <f t="shared" si="64"/>
        <v>DSI0_A1_LN1_N</v>
      </c>
      <c r="DA406" s="8" t="str">
        <f t="shared" si="65"/>
        <v>DSI0_A1_LN1_N</v>
      </c>
      <c r="DB406" s="8" t="str">
        <f t="shared" si="66"/>
        <v>DSI0</v>
      </c>
      <c r="DC406" s="8" t="str">
        <f t="shared" si="67"/>
        <v>DSI0</v>
      </c>
      <c r="DD406" s="8">
        <v>1</v>
      </c>
      <c r="DE406" s="8" t="s">
        <v>1755</v>
      </c>
      <c r="DF406" s="8" t="s">
        <v>1745</v>
      </c>
      <c r="DG406" s="8" t="s">
        <v>2009</v>
      </c>
      <c r="DH406" s="8"/>
      <c r="DI406" s="8" t="s">
        <v>2216</v>
      </c>
      <c r="DJ406" s="8"/>
      <c r="DK406" s="8"/>
      <c r="DL406" s="8" t="s">
        <v>5189</v>
      </c>
      <c r="DM406" s="8"/>
      <c r="DN406" s="8"/>
      <c r="DO406" s="8"/>
      <c r="DP406" s="8"/>
      <c r="DQ406" s="8"/>
      <c r="DR406" s="8"/>
      <c r="DS406" s="8"/>
      <c r="DT406" s="8"/>
    </row>
    <row r="407" spans="1:124" ht="12.75" customHeight="1">
      <c r="A407" s="8"/>
      <c r="B407" s="89">
        <v>404</v>
      </c>
      <c r="C407" s="8" t="s">
        <v>5667</v>
      </c>
      <c r="D407" s="8" t="s">
        <v>2489</v>
      </c>
      <c r="E407" s="8" t="s">
        <v>5667</v>
      </c>
      <c r="F407" s="8" t="s">
        <v>2835</v>
      </c>
      <c r="G407" s="123" t="s">
        <v>5667</v>
      </c>
      <c r="H407" s="8" t="s">
        <v>5668</v>
      </c>
      <c r="I407" s="8" t="s">
        <v>5667</v>
      </c>
      <c r="J407" s="8" t="s">
        <v>5669</v>
      </c>
      <c r="K407" s="8" t="s">
        <v>5667</v>
      </c>
      <c r="L407" s="8" t="s">
        <v>2489</v>
      </c>
      <c r="M407" s="123"/>
      <c r="N407" s="123" t="s">
        <v>5295</v>
      </c>
      <c r="O407" s="123" t="s">
        <v>5295</v>
      </c>
      <c r="P407" s="123" t="s">
        <v>5295</v>
      </c>
      <c r="Q407" s="123" t="s">
        <v>5295</v>
      </c>
      <c r="R407" s="123"/>
      <c r="S407" s="123"/>
      <c r="T407" s="123"/>
      <c r="U407" s="123"/>
      <c r="V407" s="123"/>
      <c r="W407" s="123"/>
      <c r="X407" s="123"/>
      <c r="Y407" s="123"/>
      <c r="Z407" s="123"/>
      <c r="AA407" s="123"/>
      <c r="AB407" s="123"/>
      <c r="AC407" s="8" t="str">
        <f t="shared" si="59"/>
        <v>NO</v>
      </c>
      <c r="AD407" s="8" t="str">
        <f t="shared" si="60"/>
        <v>DSI0,,,,,,,,,,,,,</v>
      </c>
      <c r="AE407" s="123"/>
      <c r="AF407" s="123"/>
      <c r="AG407" s="123"/>
      <c r="AH407" s="123" t="s">
        <v>5667</v>
      </c>
      <c r="AI407" s="123" t="s">
        <v>5661</v>
      </c>
      <c r="AJ407" s="123"/>
      <c r="AK407" s="123"/>
      <c r="AL407" s="123"/>
      <c r="AM407" s="123"/>
      <c r="AN407" s="123"/>
      <c r="AO407" s="123"/>
      <c r="AP407" s="123"/>
      <c r="AQ407" s="123"/>
      <c r="AR407" s="123"/>
      <c r="AS407" s="123"/>
      <c r="AT407" s="123"/>
      <c r="AU407" s="123"/>
      <c r="AV407" s="123"/>
      <c r="AW407" s="123"/>
      <c r="AX407" s="123"/>
      <c r="AY407" s="123"/>
      <c r="AZ407" s="123"/>
      <c r="BA407" s="123"/>
      <c r="BB407" s="123"/>
      <c r="BC407" s="123"/>
      <c r="BD407" s="123"/>
      <c r="BE407" s="123"/>
      <c r="BF407" s="123"/>
      <c r="BG407" s="123"/>
      <c r="BH407" s="123"/>
      <c r="BI407" s="123"/>
      <c r="BJ407" s="123"/>
      <c r="BK407" s="123"/>
      <c r="BL407" s="123"/>
      <c r="BM407" s="123"/>
      <c r="BN407" s="123"/>
      <c r="BO407" s="123"/>
      <c r="BP407" s="123"/>
      <c r="BQ407" s="123"/>
      <c r="BR407" s="123"/>
      <c r="BS407" s="123"/>
      <c r="BT407" s="123"/>
      <c r="BU407" s="123"/>
      <c r="BV407" s="123"/>
      <c r="BW407" s="123"/>
      <c r="BX407" s="123"/>
      <c r="BY407" s="123"/>
      <c r="BZ407" s="123"/>
      <c r="CA407" s="123"/>
      <c r="CB407" s="123"/>
      <c r="CC407" s="123"/>
      <c r="CD407" s="8"/>
      <c r="CE407" s="8" t="str">
        <f t="shared" si="58"/>
        <v>DSI0_A2_LN2_P</v>
      </c>
      <c r="CF407" s="8" t="str">
        <f t="shared" si="61"/>
        <v>DSI0_A2_LN2_P</v>
      </c>
      <c r="CG407" s="8" t="str">
        <f t="shared" si="62"/>
        <v>DSI0</v>
      </c>
      <c r="CH407" s="8" t="str">
        <f t="shared" si="63"/>
        <v>DSI0</v>
      </c>
      <c r="CI407" s="8">
        <v>1</v>
      </c>
      <c r="CJ407" t="s">
        <v>1040</v>
      </c>
      <c r="CK407" s="8" t="s">
        <v>820</v>
      </c>
      <c r="CL407" s="8"/>
      <c r="CM407" s="8" t="s">
        <v>2009</v>
      </c>
      <c r="CN407" s="8"/>
      <c r="CO407" s="8" t="s">
        <v>2216</v>
      </c>
      <c r="CP407" s="8"/>
      <c r="CQ407" s="8" t="s">
        <v>5189</v>
      </c>
      <c r="CR407" s="8"/>
      <c r="CS407" s="8"/>
      <c r="CT407" s="8"/>
      <c r="CU407" s="8"/>
      <c r="CV407" s="8" t="s">
        <v>2011</v>
      </c>
      <c r="CW407" s="112" t="s">
        <v>12479</v>
      </c>
      <c r="CX407" s="2"/>
      <c r="CY407" s="8"/>
      <c r="CZ407" s="8" t="str">
        <f t="shared" si="64"/>
        <v>DSI0_A2_LN2_P</v>
      </c>
      <c r="DA407" s="8" t="str">
        <f t="shared" si="65"/>
        <v>DSI0_A2_LN2_P</v>
      </c>
      <c r="DB407" s="8" t="str">
        <f t="shared" si="66"/>
        <v>DSI0</v>
      </c>
      <c r="DC407" s="8" t="str">
        <f t="shared" si="67"/>
        <v>DSI0</v>
      </c>
      <c r="DD407" s="8">
        <v>1</v>
      </c>
      <c r="DE407" s="8" t="s">
        <v>1756</v>
      </c>
      <c r="DF407" s="8" t="s">
        <v>1745</v>
      </c>
      <c r="DG407" s="8" t="s">
        <v>2009</v>
      </c>
      <c r="DH407" s="8"/>
      <c r="DI407" s="8" t="s">
        <v>2216</v>
      </c>
      <c r="DJ407" s="8"/>
      <c r="DK407" s="8"/>
      <c r="DL407" s="8" t="s">
        <v>5189</v>
      </c>
      <c r="DM407" s="8"/>
      <c r="DN407" s="8"/>
      <c r="DO407" s="8"/>
      <c r="DP407" s="8"/>
      <c r="DQ407" s="8"/>
      <c r="DR407" s="8"/>
      <c r="DS407" s="8"/>
      <c r="DT407" s="8"/>
    </row>
    <row r="408" spans="1:124" ht="12.75" customHeight="1">
      <c r="A408" s="8"/>
      <c r="B408" s="89">
        <v>405</v>
      </c>
      <c r="C408" s="8" t="s">
        <v>5670</v>
      </c>
      <c r="D408" s="8" t="s">
        <v>2513</v>
      </c>
      <c r="E408" s="8" t="s">
        <v>5670</v>
      </c>
      <c r="F408" s="8" t="s">
        <v>5671</v>
      </c>
      <c r="G408" s="123" t="s">
        <v>5672</v>
      </c>
      <c r="H408" s="8" t="s">
        <v>5673</v>
      </c>
      <c r="I408" s="8" t="s">
        <v>5670</v>
      </c>
      <c r="J408" s="8" t="s">
        <v>5673</v>
      </c>
      <c r="K408" s="8" t="s">
        <v>5670</v>
      </c>
      <c r="L408" s="8" t="s">
        <v>2513</v>
      </c>
      <c r="M408" s="102"/>
      <c r="N408" s="123" t="s">
        <v>5295</v>
      </c>
      <c r="O408" s="123" t="s">
        <v>5295</v>
      </c>
      <c r="P408" s="123" t="s">
        <v>5295</v>
      </c>
      <c r="Q408" s="123" t="s">
        <v>5295</v>
      </c>
      <c r="R408" s="123"/>
      <c r="S408" s="123"/>
      <c r="T408" s="123"/>
      <c r="U408" s="123"/>
      <c r="V408" s="123"/>
      <c r="W408" s="123"/>
      <c r="X408" s="123"/>
      <c r="Y408" s="123"/>
      <c r="Z408" s="123"/>
      <c r="AA408" s="123"/>
      <c r="AB408" s="123"/>
      <c r="AC408" s="8" t="str">
        <f t="shared" si="59"/>
        <v>NO</v>
      </c>
      <c r="AD408" s="8" t="str">
        <f t="shared" si="60"/>
        <v>DSI0,,,,,,,,,,,,,</v>
      </c>
      <c r="AE408" s="123"/>
      <c r="AF408" s="123"/>
      <c r="AG408" s="123"/>
      <c r="AH408" s="123" t="s">
        <v>5672</v>
      </c>
      <c r="AI408" s="123" t="s">
        <v>5661</v>
      </c>
      <c r="AJ408" s="123"/>
      <c r="AK408" s="123"/>
      <c r="AL408" s="123"/>
      <c r="AM408" s="123"/>
      <c r="AN408" s="123"/>
      <c r="AO408" s="123"/>
      <c r="AP408" s="123"/>
      <c r="AQ408" s="123"/>
      <c r="AR408" s="123"/>
      <c r="AS408" s="123"/>
      <c r="AT408" s="123"/>
      <c r="AU408" s="123"/>
      <c r="AV408" s="123"/>
      <c r="AW408" s="123"/>
      <c r="AX408" s="123"/>
      <c r="AY408" s="123"/>
      <c r="AZ408" s="123"/>
      <c r="BA408" s="123"/>
      <c r="BB408" s="123"/>
      <c r="BC408" s="123"/>
      <c r="BD408" s="123"/>
      <c r="BE408" s="123"/>
      <c r="BF408" s="123"/>
      <c r="BG408" s="123"/>
      <c r="BH408" s="123"/>
      <c r="BI408" s="123"/>
      <c r="BJ408" s="123"/>
      <c r="BK408" s="123"/>
      <c r="BL408" s="123"/>
      <c r="BM408" s="123"/>
      <c r="BN408" s="123"/>
      <c r="BO408" s="123"/>
      <c r="BP408" s="123"/>
      <c r="BQ408" s="123"/>
      <c r="BR408" s="123"/>
      <c r="BS408" s="123"/>
      <c r="BT408" s="123"/>
      <c r="BU408" s="123"/>
      <c r="BV408" s="123"/>
      <c r="BW408" s="123"/>
      <c r="BX408" s="123"/>
      <c r="BY408" s="123"/>
      <c r="BZ408" s="123"/>
      <c r="CA408" s="123"/>
      <c r="CB408" s="123"/>
      <c r="CC408" s="123"/>
      <c r="CD408" s="8"/>
      <c r="CE408" s="8" t="str">
        <f t="shared" si="58"/>
        <v>DSI0_B0_LN0_N</v>
      </c>
      <c r="CF408" s="8" t="str">
        <f t="shared" si="61"/>
        <v>DSI0_B0_LN0_N</v>
      </c>
      <c r="CG408" s="8" t="str">
        <f t="shared" si="62"/>
        <v>DSI0</v>
      </c>
      <c r="CH408" s="8" t="str">
        <f t="shared" si="63"/>
        <v>DSI0</v>
      </c>
      <c r="CI408" s="8">
        <v>1</v>
      </c>
      <c r="CJ408" t="s">
        <v>1041</v>
      </c>
      <c r="CK408" s="8" t="s">
        <v>820</v>
      </c>
      <c r="CL408" s="8"/>
      <c r="CM408" s="8" t="s">
        <v>2009</v>
      </c>
      <c r="CN408" s="8"/>
      <c r="CO408" s="8" t="s">
        <v>2216</v>
      </c>
      <c r="CP408" s="8"/>
      <c r="CQ408" s="8" t="s">
        <v>5189</v>
      </c>
      <c r="CR408" s="8"/>
      <c r="CS408" s="8"/>
      <c r="CT408" s="8"/>
      <c r="CU408" s="8"/>
      <c r="CV408" s="8" t="s">
        <v>2011</v>
      </c>
      <c r="CW408" s="112" t="s">
        <v>12480</v>
      </c>
      <c r="CX408" s="2"/>
      <c r="CY408" s="8"/>
      <c r="CZ408" s="8" t="str">
        <f t="shared" si="64"/>
        <v>DSI0_B0_LN0_N</v>
      </c>
      <c r="DA408" s="8" t="str">
        <f t="shared" si="65"/>
        <v>DSI0_B0_LN0_N</v>
      </c>
      <c r="DB408" s="8" t="str">
        <f t="shared" si="66"/>
        <v>DSI0</v>
      </c>
      <c r="DC408" s="8" t="str">
        <f t="shared" si="67"/>
        <v>DSI0</v>
      </c>
      <c r="DD408" s="8">
        <v>1</v>
      </c>
      <c r="DE408" s="8" t="s">
        <v>1753</v>
      </c>
      <c r="DF408" s="8" t="s">
        <v>1745</v>
      </c>
      <c r="DG408" s="8" t="s">
        <v>2009</v>
      </c>
      <c r="DH408" s="8"/>
      <c r="DI408" s="8" t="s">
        <v>2216</v>
      </c>
      <c r="DJ408" s="8"/>
      <c r="DK408" s="8"/>
      <c r="DL408" s="8" t="s">
        <v>5189</v>
      </c>
      <c r="DM408" s="8"/>
      <c r="DN408" s="8"/>
      <c r="DO408" s="8"/>
      <c r="DP408" s="8"/>
      <c r="DQ408" s="8"/>
      <c r="DR408" s="8"/>
      <c r="DS408" s="8"/>
      <c r="DT408" s="8"/>
    </row>
    <row r="409" spans="1:124" ht="12.75" customHeight="1">
      <c r="A409" s="8"/>
      <c r="B409" s="89">
        <v>406</v>
      </c>
      <c r="C409" s="8" t="s">
        <v>5674</v>
      </c>
      <c r="D409" s="8" t="s">
        <v>5675</v>
      </c>
      <c r="E409" s="8" t="s">
        <v>5674</v>
      </c>
      <c r="F409" s="8" t="s">
        <v>2855</v>
      </c>
      <c r="G409" s="123" t="s">
        <v>5674</v>
      </c>
      <c r="H409" s="8" t="s">
        <v>5676</v>
      </c>
      <c r="I409" s="8" t="s">
        <v>5674</v>
      </c>
      <c r="J409" s="8" t="s">
        <v>5677</v>
      </c>
      <c r="K409" s="8" t="s">
        <v>5674</v>
      </c>
      <c r="L409" s="8" t="s">
        <v>5675</v>
      </c>
      <c r="M409" s="102"/>
      <c r="N409" s="123" t="s">
        <v>5295</v>
      </c>
      <c r="O409" s="123" t="s">
        <v>5295</v>
      </c>
      <c r="P409" s="123" t="s">
        <v>5295</v>
      </c>
      <c r="Q409" s="123" t="s">
        <v>5295</v>
      </c>
      <c r="R409" s="123"/>
      <c r="S409" s="123"/>
      <c r="T409" s="123"/>
      <c r="U409" s="123"/>
      <c r="V409" s="123"/>
      <c r="W409" s="123"/>
      <c r="X409" s="123"/>
      <c r="Y409" s="123"/>
      <c r="Z409" s="123"/>
      <c r="AA409" s="123"/>
      <c r="AB409" s="123"/>
      <c r="AC409" s="8" t="str">
        <f t="shared" si="59"/>
        <v>NO</v>
      </c>
      <c r="AD409" s="8" t="str">
        <f t="shared" si="60"/>
        <v>DSI0,,,,,,,,,,,,,</v>
      </c>
      <c r="AE409" s="123"/>
      <c r="AF409" s="123"/>
      <c r="AG409" s="123"/>
      <c r="AH409" s="123" t="s">
        <v>5674</v>
      </c>
      <c r="AI409" s="123" t="s">
        <v>5661</v>
      </c>
      <c r="AJ409" s="123"/>
      <c r="AK409" s="123"/>
      <c r="AL409" s="123"/>
      <c r="AM409" s="123"/>
      <c r="AN409" s="123"/>
      <c r="AO409" s="123"/>
      <c r="AP409" s="123"/>
      <c r="AQ409" s="123"/>
      <c r="AR409" s="123"/>
      <c r="AS409" s="123"/>
      <c r="AT409" s="123"/>
      <c r="AU409" s="123"/>
      <c r="AV409" s="123"/>
      <c r="AW409" s="123"/>
      <c r="AX409" s="123"/>
      <c r="AY409" s="123"/>
      <c r="AZ409" s="123"/>
      <c r="BA409" s="123"/>
      <c r="BB409" s="123"/>
      <c r="BC409" s="123"/>
      <c r="BD409" s="123"/>
      <c r="BE409" s="123"/>
      <c r="BF409" s="123"/>
      <c r="BG409" s="123"/>
      <c r="BH409" s="123"/>
      <c r="BI409" s="123"/>
      <c r="BJ409" s="123"/>
      <c r="BK409" s="123"/>
      <c r="BL409" s="123"/>
      <c r="BM409" s="123"/>
      <c r="BN409" s="123"/>
      <c r="BO409" s="123"/>
      <c r="BP409" s="123"/>
      <c r="BQ409" s="123"/>
      <c r="BR409" s="123"/>
      <c r="BS409" s="123"/>
      <c r="BT409" s="123"/>
      <c r="BU409" s="123"/>
      <c r="BV409" s="123"/>
      <c r="BW409" s="123"/>
      <c r="BX409" s="123"/>
      <c r="BY409" s="123"/>
      <c r="BZ409" s="123"/>
      <c r="CA409" s="123"/>
      <c r="CB409" s="123"/>
      <c r="CC409" s="123"/>
      <c r="CD409" s="8"/>
      <c r="CE409" s="8" t="str">
        <f t="shared" si="58"/>
        <v>DSI0_B1_CLK_P</v>
      </c>
      <c r="CF409" s="8" t="str">
        <f t="shared" si="61"/>
        <v>DSI0_B1_CLK_P</v>
      </c>
      <c r="CG409" s="8" t="str">
        <f t="shared" si="62"/>
        <v>DSI0</v>
      </c>
      <c r="CH409" s="8" t="str">
        <f t="shared" si="63"/>
        <v>DSI0</v>
      </c>
      <c r="CI409" s="8">
        <v>1</v>
      </c>
      <c r="CJ409" t="s">
        <v>1042</v>
      </c>
      <c r="CK409" s="8" t="s">
        <v>820</v>
      </c>
      <c r="CL409" s="8"/>
      <c r="CM409" s="8" t="s">
        <v>2009</v>
      </c>
      <c r="CN409" s="8"/>
      <c r="CO409" s="8" t="s">
        <v>2216</v>
      </c>
      <c r="CP409" s="8"/>
      <c r="CQ409" s="8" t="s">
        <v>5189</v>
      </c>
      <c r="CR409" s="8"/>
      <c r="CS409" s="8"/>
      <c r="CT409" s="8"/>
      <c r="CU409" s="8"/>
      <c r="CV409" s="8" t="s">
        <v>2011</v>
      </c>
      <c r="CW409" s="112" t="s">
        <v>12481</v>
      </c>
      <c r="CX409" s="2"/>
      <c r="CY409" s="8"/>
      <c r="CZ409" s="8" t="str">
        <f t="shared" si="64"/>
        <v>DSI0_B1_CLK_P</v>
      </c>
      <c r="DA409" s="8" t="str">
        <f t="shared" si="65"/>
        <v>DSI0_B1_CLK_P</v>
      </c>
      <c r="DB409" s="8" t="str">
        <f t="shared" si="66"/>
        <v>DSI0</v>
      </c>
      <c r="DC409" s="8" t="str">
        <f t="shared" si="67"/>
        <v>DSI0</v>
      </c>
      <c r="DD409" s="8">
        <v>1</v>
      </c>
      <c r="DE409" s="8" t="s">
        <v>1750</v>
      </c>
      <c r="DF409" s="8" t="s">
        <v>1745</v>
      </c>
      <c r="DG409" s="8" t="s">
        <v>2009</v>
      </c>
      <c r="DH409" s="8"/>
      <c r="DI409" s="8" t="s">
        <v>2216</v>
      </c>
      <c r="DJ409" s="8"/>
      <c r="DK409" s="8"/>
      <c r="DL409" s="8" t="s">
        <v>5189</v>
      </c>
      <c r="DM409" s="8"/>
      <c r="DN409" s="8"/>
      <c r="DO409" s="8"/>
      <c r="DP409" s="8"/>
      <c r="DQ409" s="8"/>
      <c r="DR409" s="8"/>
      <c r="DS409" s="8"/>
      <c r="DT409" s="8"/>
    </row>
    <row r="410" spans="1:124" ht="12.75" customHeight="1">
      <c r="A410" s="8"/>
      <c r="B410" s="89">
        <v>407</v>
      </c>
      <c r="C410" s="8" t="s">
        <v>5678</v>
      </c>
      <c r="D410" s="8" t="s">
        <v>2856</v>
      </c>
      <c r="E410" s="8" t="s">
        <v>5678</v>
      </c>
      <c r="F410" s="8" t="s">
        <v>5679</v>
      </c>
      <c r="G410" s="123" t="s">
        <v>5680</v>
      </c>
      <c r="H410" s="8" t="s">
        <v>5681</v>
      </c>
      <c r="I410" s="8" t="s">
        <v>5678</v>
      </c>
      <c r="J410" s="8" t="s">
        <v>5682</v>
      </c>
      <c r="K410" s="8" t="s">
        <v>5678</v>
      </c>
      <c r="L410" s="8" t="s">
        <v>2856</v>
      </c>
      <c r="M410" s="123"/>
      <c r="N410" s="123" t="s">
        <v>5295</v>
      </c>
      <c r="O410" s="123" t="s">
        <v>5295</v>
      </c>
      <c r="P410" s="123" t="s">
        <v>5295</v>
      </c>
      <c r="Q410" s="123" t="s">
        <v>5295</v>
      </c>
      <c r="R410" s="123"/>
      <c r="S410" s="123"/>
      <c r="T410" s="123"/>
      <c r="U410" s="123"/>
      <c r="V410" s="123"/>
      <c r="W410" s="123"/>
      <c r="X410" s="123"/>
      <c r="Y410" s="123"/>
      <c r="Z410" s="123"/>
      <c r="AA410" s="123"/>
      <c r="AB410" s="123"/>
      <c r="AC410" s="8" t="str">
        <f t="shared" si="59"/>
        <v>NO</v>
      </c>
      <c r="AD410" s="8" t="str">
        <f t="shared" si="60"/>
        <v>DSI0,,,,,,,,,,,,,</v>
      </c>
      <c r="AE410" s="123"/>
      <c r="AF410" s="123"/>
      <c r="AG410" s="123"/>
      <c r="AH410" s="123" t="s">
        <v>5680</v>
      </c>
      <c r="AI410" s="123" t="s">
        <v>5661</v>
      </c>
      <c r="AJ410" s="123"/>
      <c r="AK410" s="123"/>
      <c r="AL410" s="123"/>
      <c r="AM410" s="123"/>
      <c r="AN410" s="123"/>
      <c r="AO410" s="123"/>
      <c r="AP410" s="123"/>
      <c r="AQ410" s="123"/>
      <c r="AR410" s="123"/>
      <c r="AS410" s="123"/>
      <c r="AT410" s="123"/>
      <c r="AU410" s="123"/>
      <c r="AV410" s="123"/>
      <c r="AW410" s="123"/>
      <c r="AX410" s="123"/>
      <c r="AY410" s="123"/>
      <c r="AZ410" s="123"/>
      <c r="BA410" s="123"/>
      <c r="BB410" s="123"/>
      <c r="BC410" s="123"/>
      <c r="BD410" s="123"/>
      <c r="BE410" s="123"/>
      <c r="BF410" s="123"/>
      <c r="BG410" s="123"/>
      <c r="BH410" s="123"/>
      <c r="BI410" s="123"/>
      <c r="BJ410" s="123"/>
      <c r="BK410" s="123"/>
      <c r="BL410" s="123"/>
      <c r="BM410" s="123"/>
      <c r="BN410" s="123"/>
      <c r="BO410" s="123"/>
      <c r="BP410" s="123"/>
      <c r="BQ410" s="123"/>
      <c r="BR410" s="123"/>
      <c r="BS410" s="123"/>
      <c r="BT410" s="123"/>
      <c r="BU410" s="123"/>
      <c r="BV410" s="123"/>
      <c r="BW410" s="123"/>
      <c r="BX410" s="123"/>
      <c r="BY410" s="123"/>
      <c r="BZ410" s="123"/>
      <c r="CA410" s="123"/>
      <c r="CB410" s="123"/>
      <c r="CC410" s="123"/>
      <c r="CD410" s="8"/>
      <c r="CE410" s="8" t="str">
        <f t="shared" si="58"/>
        <v>DSI0_B2_LN2_N</v>
      </c>
      <c r="CF410" s="8" t="str">
        <f t="shared" si="61"/>
        <v>DSI0_B2_LN2_N</v>
      </c>
      <c r="CG410" s="8" t="str">
        <f t="shared" si="62"/>
        <v>DSI0</v>
      </c>
      <c r="CH410" s="8" t="str">
        <f t="shared" si="63"/>
        <v>DSI0</v>
      </c>
      <c r="CI410" s="8">
        <v>1</v>
      </c>
      <c r="CJ410" t="s">
        <v>1043</v>
      </c>
      <c r="CK410" s="8" t="s">
        <v>820</v>
      </c>
      <c r="CL410" s="8"/>
      <c r="CM410" s="8" t="s">
        <v>2009</v>
      </c>
      <c r="CN410" s="8"/>
      <c r="CO410" s="8" t="s">
        <v>2216</v>
      </c>
      <c r="CP410" s="8"/>
      <c r="CQ410" s="8" t="s">
        <v>5189</v>
      </c>
      <c r="CR410" s="8"/>
      <c r="CS410" s="8"/>
      <c r="CT410" s="8"/>
      <c r="CU410" s="8"/>
      <c r="CV410" s="8" t="s">
        <v>2011</v>
      </c>
      <c r="CW410" s="112" t="s">
        <v>12482</v>
      </c>
      <c r="CX410" s="2"/>
      <c r="CY410" s="8"/>
      <c r="CZ410" s="8" t="str">
        <f t="shared" si="64"/>
        <v>DSI0_B2_LN2_N</v>
      </c>
      <c r="DA410" s="8" t="str">
        <f t="shared" si="65"/>
        <v>DSI0_B2_LN2_N</v>
      </c>
      <c r="DB410" s="8" t="str">
        <f t="shared" si="66"/>
        <v>DSI0</v>
      </c>
      <c r="DC410" s="8" t="str">
        <f t="shared" si="67"/>
        <v>DSI0</v>
      </c>
      <c r="DD410" s="8">
        <v>1</v>
      </c>
      <c r="DE410" s="8" t="s">
        <v>1757</v>
      </c>
      <c r="DF410" s="8" t="s">
        <v>1745</v>
      </c>
      <c r="DG410" s="8" t="s">
        <v>2009</v>
      </c>
      <c r="DH410" s="8"/>
      <c r="DI410" s="8" t="s">
        <v>2216</v>
      </c>
      <c r="DJ410" s="8"/>
      <c r="DK410" s="8"/>
      <c r="DL410" s="8" t="s">
        <v>5189</v>
      </c>
      <c r="DM410" s="8"/>
      <c r="DN410" s="8"/>
      <c r="DO410" s="8"/>
      <c r="DP410" s="8"/>
      <c r="DQ410" s="8"/>
      <c r="DR410" s="8"/>
      <c r="DS410" s="8"/>
      <c r="DT410" s="8"/>
    </row>
    <row r="411" spans="1:124" ht="12.75" customHeight="1">
      <c r="A411" s="8"/>
      <c r="B411" s="89">
        <v>408</v>
      </c>
      <c r="C411" s="8" t="s">
        <v>5683</v>
      </c>
      <c r="D411" s="8" t="s">
        <v>5684</v>
      </c>
      <c r="E411" s="8" t="s">
        <v>5683</v>
      </c>
      <c r="F411" s="8" t="s">
        <v>5685</v>
      </c>
      <c r="G411" s="123" t="s">
        <v>5683</v>
      </c>
      <c r="H411" s="8" t="s">
        <v>5666</v>
      </c>
      <c r="I411" s="8" t="s">
        <v>5683</v>
      </c>
      <c r="J411" s="8" t="s">
        <v>5686</v>
      </c>
      <c r="K411" s="8" t="s">
        <v>5683</v>
      </c>
      <c r="L411" s="8" t="s">
        <v>5684</v>
      </c>
      <c r="M411" s="123"/>
      <c r="N411" s="123" t="s">
        <v>5295</v>
      </c>
      <c r="O411" s="123" t="s">
        <v>5295</v>
      </c>
      <c r="P411" s="123" t="s">
        <v>5295</v>
      </c>
      <c r="Q411" s="123" t="s">
        <v>5295</v>
      </c>
      <c r="R411" s="123"/>
      <c r="S411" s="123"/>
      <c r="T411" s="123"/>
      <c r="U411" s="123"/>
      <c r="V411" s="123"/>
      <c r="W411" s="123"/>
      <c r="X411" s="123"/>
      <c r="Y411" s="123"/>
      <c r="Z411" s="123"/>
      <c r="AA411" s="123"/>
      <c r="AB411" s="123"/>
      <c r="AC411" s="8" t="str">
        <f t="shared" si="59"/>
        <v>NO</v>
      </c>
      <c r="AD411" s="8" t="str">
        <f t="shared" si="60"/>
        <v>DSI0,,,,,,,,,,,,,</v>
      </c>
      <c r="AE411" s="123"/>
      <c r="AF411" s="123"/>
      <c r="AG411" s="123"/>
      <c r="AH411" s="123" t="s">
        <v>5683</v>
      </c>
      <c r="AI411" s="123" t="s">
        <v>5661</v>
      </c>
      <c r="AJ411" s="123"/>
      <c r="AK411" s="123"/>
      <c r="AL411" s="123"/>
      <c r="AM411" s="123"/>
      <c r="AN411" s="123"/>
      <c r="AO411" s="123"/>
      <c r="AP411" s="123"/>
      <c r="AQ411" s="123"/>
      <c r="AR411" s="123"/>
      <c r="AS411" s="123"/>
      <c r="AT411" s="123"/>
      <c r="AU411" s="123"/>
      <c r="AV411" s="123"/>
      <c r="AW411" s="123"/>
      <c r="AX411" s="123"/>
      <c r="AY411" s="123"/>
      <c r="AZ411" s="123"/>
      <c r="BA411" s="123"/>
      <c r="BB411" s="123"/>
      <c r="BC411" s="123"/>
      <c r="BD411" s="123"/>
      <c r="BE411" s="123"/>
      <c r="BF411" s="123"/>
      <c r="BG411" s="123"/>
      <c r="BH411" s="123"/>
      <c r="BI411" s="123"/>
      <c r="BJ411" s="123"/>
      <c r="BK411" s="123"/>
      <c r="BL411" s="123"/>
      <c r="BM411" s="123"/>
      <c r="BN411" s="123"/>
      <c r="BO411" s="123"/>
      <c r="BP411" s="123"/>
      <c r="BQ411" s="123"/>
      <c r="BR411" s="123"/>
      <c r="BS411" s="123"/>
      <c r="BT411" s="123"/>
      <c r="BU411" s="123"/>
      <c r="BV411" s="123"/>
      <c r="BW411" s="123"/>
      <c r="BX411" s="123"/>
      <c r="BY411" s="123"/>
      <c r="BZ411" s="123"/>
      <c r="CA411" s="123"/>
      <c r="CB411" s="123"/>
      <c r="CC411" s="123"/>
      <c r="CD411" s="8"/>
      <c r="CE411" s="8" t="str">
        <f t="shared" si="58"/>
        <v>DSI0_C0_LN1_P</v>
      </c>
      <c r="CF411" s="8" t="str">
        <f t="shared" si="61"/>
        <v>DSI0_C0_LN1_P</v>
      </c>
      <c r="CG411" s="8" t="str">
        <f t="shared" si="62"/>
        <v>DSI0</v>
      </c>
      <c r="CH411" s="8" t="str">
        <f t="shared" si="63"/>
        <v>DSI0</v>
      </c>
      <c r="CI411" s="8">
        <v>1</v>
      </c>
      <c r="CJ411" t="s">
        <v>1044</v>
      </c>
      <c r="CK411" s="8" t="s">
        <v>820</v>
      </c>
      <c r="CL411" s="8"/>
      <c r="CM411" s="8" t="s">
        <v>2009</v>
      </c>
      <c r="CN411" s="8"/>
      <c r="CO411" s="8" t="s">
        <v>2216</v>
      </c>
      <c r="CP411" s="8"/>
      <c r="CQ411" s="8" t="s">
        <v>5189</v>
      </c>
      <c r="CR411" s="8"/>
      <c r="CS411" s="8"/>
      <c r="CT411" s="8"/>
      <c r="CU411" s="8"/>
      <c r="CV411" s="8" t="s">
        <v>2011</v>
      </c>
      <c r="CW411" s="112" t="s">
        <v>12483</v>
      </c>
      <c r="CX411" s="2"/>
      <c r="CY411" s="8"/>
      <c r="CZ411" s="8" t="str">
        <f t="shared" si="64"/>
        <v>DSI0_C0_LN1_P</v>
      </c>
      <c r="DA411" s="8" t="str">
        <f t="shared" si="65"/>
        <v>DSI0_C0_LN1_P</v>
      </c>
      <c r="DB411" s="8" t="str">
        <f t="shared" si="66"/>
        <v>DSI0</v>
      </c>
      <c r="DC411" s="8" t="str">
        <f t="shared" si="67"/>
        <v>DSI0</v>
      </c>
      <c r="DD411" s="8">
        <v>1</v>
      </c>
      <c r="DE411" s="8" t="s">
        <v>1754</v>
      </c>
      <c r="DF411" s="8" t="s">
        <v>1745</v>
      </c>
      <c r="DG411" s="8" t="s">
        <v>2009</v>
      </c>
      <c r="DH411" s="8"/>
      <c r="DI411" s="8" t="s">
        <v>2216</v>
      </c>
      <c r="DJ411" s="8"/>
      <c r="DK411" s="8"/>
      <c r="DL411" s="8" t="s">
        <v>5189</v>
      </c>
      <c r="DM411" s="8"/>
      <c r="DN411" s="8"/>
      <c r="DO411" s="8"/>
      <c r="DP411" s="8"/>
      <c r="DQ411" s="8"/>
      <c r="DR411" s="8"/>
      <c r="DS411" s="8"/>
      <c r="DT411" s="8"/>
    </row>
    <row r="412" spans="1:124" ht="12.75" customHeight="1">
      <c r="A412" s="8"/>
      <c r="B412" s="89">
        <v>409</v>
      </c>
      <c r="C412" s="8" t="s">
        <v>5687</v>
      </c>
      <c r="D412" s="8" t="s">
        <v>2891</v>
      </c>
      <c r="E412" s="8" t="s">
        <v>5687</v>
      </c>
      <c r="F412" s="8" t="s">
        <v>5688</v>
      </c>
      <c r="G412" s="123" t="s">
        <v>5689</v>
      </c>
      <c r="H412" s="8" t="s">
        <v>5682</v>
      </c>
      <c r="I412" s="8" t="s">
        <v>5687</v>
      </c>
      <c r="J412" s="8" t="s">
        <v>5665</v>
      </c>
      <c r="K412" s="8" t="s">
        <v>5687</v>
      </c>
      <c r="L412" s="8" t="s">
        <v>2891</v>
      </c>
      <c r="M412" s="123"/>
      <c r="N412" s="123" t="s">
        <v>5295</v>
      </c>
      <c r="O412" s="123" t="s">
        <v>5295</v>
      </c>
      <c r="P412" s="123" t="s">
        <v>5295</v>
      </c>
      <c r="Q412" s="123" t="s">
        <v>5295</v>
      </c>
      <c r="R412" s="123"/>
      <c r="S412" s="123"/>
      <c r="T412" s="123"/>
      <c r="U412" s="123"/>
      <c r="V412" s="123"/>
      <c r="W412" s="123"/>
      <c r="X412" s="123"/>
      <c r="Y412" s="123"/>
      <c r="Z412" s="123"/>
      <c r="AA412" s="123"/>
      <c r="AB412" s="123"/>
      <c r="AC412" s="8" t="str">
        <f t="shared" si="59"/>
        <v>NO</v>
      </c>
      <c r="AD412" s="8" t="str">
        <f t="shared" si="60"/>
        <v>DSI0,,,,,,,,,,,,,</v>
      </c>
      <c r="AE412" s="123"/>
      <c r="AF412" s="123"/>
      <c r="AG412" s="123"/>
      <c r="AH412" s="123" t="s">
        <v>5689</v>
      </c>
      <c r="AI412" s="123" t="s">
        <v>5661</v>
      </c>
      <c r="AJ412" s="123"/>
      <c r="AK412" s="123"/>
      <c r="AL412" s="123"/>
      <c r="AM412" s="123"/>
      <c r="AN412" s="123"/>
      <c r="AO412" s="123"/>
      <c r="AP412" s="123"/>
      <c r="AQ412" s="123"/>
      <c r="AR412" s="123"/>
      <c r="AS412" s="123"/>
      <c r="AT412" s="123"/>
      <c r="AU412" s="123"/>
      <c r="AV412" s="123"/>
      <c r="AW412" s="123"/>
      <c r="AX412" s="123"/>
      <c r="AY412" s="123"/>
      <c r="AZ412" s="123"/>
      <c r="BA412" s="123"/>
      <c r="BB412" s="123"/>
      <c r="BC412" s="123"/>
      <c r="BD412" s="123"/>
      <c r="BE412" s="123"/>
      <c r="BF412" s="123"/>
      <c r="BG412" s="123"/>
      <c r="BH412" s="123"/>
      <c r="BI412" s="123"/>
      <c r="BJ412" s="123"/>
      <c r="BK412" s="123"/>
      <c r="BL412" s="123"/>
      <c r="BM412" s="123"/>
      <c r="BN412" s="123"/>
      <c r="BO412" s="123"/>
      <c r="BP412" s="123"/>
      <c r="BQ412" s="123"/>
      <c r="BR412" s="123"/>
      <c r="BS412" s="123"/>
      <c r="BT412" s="123"/>
      <c r="BU412" s="123"/>
      <c r="BV412" s="123"/>
      <c r="BW412" s="123"/>
      <c r="BX412" s="123"/>
      <c r="BY412" s="123"/>
      <c r="BZ412" s="123"/>
      <c r="CA412" s="123"/>
      <c r="CB412" s="123"/>
      <c r="CC412" s="123"/>
      <c r="CD412" s="8"/>
      <c r="CE412" s="8" t="str">
        <f t="shared" si="58"/>
        <v>DSI0_C1_CLK_N</v>
      </c>
      <c r="CF412" s="8" t="str">
        <f t="shared" si="61"/>
        <v>DSI0_C1_CLK_N</v>
      </c>
      <c r="CG412" s="8" t="str">
        <f t="shared" si="62"/>
        <v>DSI0</v>
      </c>
      <c r="CH412" s="8" t="str">
        <f t="shared" si="63"/>
        <v>DSI0</v>
      </c>
      <c r="CI412" s="8">
        <v>1</v>
      </c>
      <c r="CJ412" t="s">
        <v>1045</v>
      </c>
      <c r="CK412" s="8" t="s">
        <v>820</v>
      </c>
      <c r="CL412" s="8"/>
      <c r="CM412" s="8" t="s">
        <v>2009</v>
      </c>
      <c r="CN412" s="8"/>
      <c r="CO412" s="8" t="s">
        <v>2216</v>
      </c>
      <c r="CP412" s="8"/>
      <c r="CQ412" s="8" t="s">
        <v>5189</v>
      </c>
      <c r="CR412" s="8"/>
      <c r="CS412" s="8"/>
      <c r="CT412" s="8"/>
      <c r="CU412" s="8"/>
      <c r="CV412" s="8" t="s">
        <v>2011</v>
      </c>
      <c r="CW412" s="112" t="s">
        <v>12484</v>
      </c>
      <c r="CX412" s="2"/>
      <c r="CY412" s="8"/>
      <c r="CZ412" s="8" t="str">
        <f t="shared" si="64"/>
        <v>DSI0_C1_CLK_N</v>
      </c>
      <c r="DA412" s="8" t="str">
        <f t="shared" si="65"/>
        <v>DSI0_C1_CLK_N</v>
      </c>
      <c r="DB412" s="8" t="str">
        <f t="shared" si="66"/>
        <v>DSI0</v>
      </c>
      <c r="DC412" s="8" t="str">
        <f t="shared" si="67"/>
        <v>DSI0</v>
      </c>
      <c r="DD412" s="8">
        <v>1</v>
      </c>
      <c r="DE412" s="8" t="s">
        <v>1751</v>
      </c>
      <c r="DF412" s="8" t="s">
        <v>1745</v>
      </c>
      <c r="DG412" s="8" t="s">
        <v>2009</v>
      </c>
      <c r="DH412" s="8"/>
      <c r="DI412" s="8" t="s">
        <v>2216</v>
      </c>
      <c r="DJ412" s="8"/>
      <c r="DK412" s="8"/>
      <c r="DL412" s="8" t="s">
        <v>5189</v>
      </c>
      <c r="DM412" s="8"/>
      <c r="DN412" s="8"/>
      <c r="DO412" s="8"/>
      <c r="DP412" s="8"/>
      <c r="DQ412" s="8"/>
      <c r="DR412" s="8"/>
      <c r="DS412" s="8"/>
      <c r="DT412" s="8"/>
    </row>
    <row r="413" spans="1:124" ht="12.75" customHeight="1">
      <c r="A413" s="8"/>
      <c r="B413" s="89">
        <v>410</v>
      </c>
      <c r="C413" s="8" t="s">
        <v>5690</v>
      </c>
      <c r="D413" s="8" t="s">
        <v>5691</v>
      </c>
      <c r="E413" s="8" t="s">
        <v>5690</v>
      </c>
      <c r="F413" s="8" t="s">
        <v>4292</v>
      </c>
      <c r="G413" s="123" t="s">
        <v>5690</v>
      </c>
      <c r="H413" s="8" t="s">
        <v>5658</v>
      </c>
      <c r="I413" s="8" t="s">
        <v>5690</v>
      </c>
      <c r="J413" s="8" t="s">
        <v>5692</v>
      </c>
      <c r="K413" s="8" t="s">
        <v>5690</v>
      </c>
      <c r="L413" s="8" t="s">
        <v>5691</v>
      </c>
      <c r="M413" s="123"/>
      <c r="N413" s="123" t="s">
        <v>5295</v>
      </c>
      <c r="O413" s="123" t="s">
        <v>5295</v>
      </c>
      <c r="P413" s="123" t="s">
        <v>5295</v>
      </c>
      <c r="Q413" s="123" t="s">
        <v>5295</v>
      </c>
      <c r="R413" s="123"/>
      <c r="S413" s="123"/>
      <c r="T413" s="123"/>
      <c r="U413" s="123"/>
      <c r="V413" s="123"/>
      <c r="W413" s="123"/>
      <c r="X413" s="123"/>
      <c r="Y413" s="123"/>
      <c r="Z413" s="123"/>
      <c r="AA413" s="123"/>
      <c r="AB413" s="123"/>
      <c r="AC413" s="8" t="str">
        <f t="shared" si="59"/>
        <v>NO</v>
      </c>
      <c r="AD413" s="8" t="str">
        <f t="shared" si="60"/>
        <v>DSI0,,,,,,,,,,,,,</v>
      </c>
      <c r="AE413" s="123"/>
      <c r="AF413" s="123"/>
      <c r="AG413" s="123"/>
      <c r="AH413" s="123" t="s">
        <v>5690</v>
      </c>
      <c r="AI413" s="123" t="s">
        <v>5661</v>
      </c>
      <c r="AJ413" s="123"/>
      <c r="AK413" s="123"/>
      <c r="AL413" s="123"/>
      <c r="AM413" s="123"/>
      <c r="AN413" s="123"/>
      <c r="AO413" s="123"/>
      <c r="AP413" s="123"/>
      <c r="AQ413" s="123"/>
      <c r="AR413" s="123"/>
      <c r="AS413" s="123"/>
      <c r="AT413" s="123"/>
      <c r="AU413" s="123"/>
      <c r="AV413" s="123"/>
      <c r="AW413" s="123"/>
      <c r="AX413" s="123"/>
      <c r="AY413" s="123"/>
      <c r="AZ413" s="123"/>
      <c r="BA413" s="123"/>
      <c r="BB413" s="123"/>
      <c r="BC413" s="123"/>
      <c r="BD413" s="123"/>
      <c r="BE413" s="123"/>
      <c r="BF413" s="123"/>
      <c r="BG413" s="123"/>
      <c r="BH413" s="123"/>
      <c r="BI413" s="123"/>
      <c r="BJ413" s="123"/>
      <c r="BK413" s="123"/>
      <c r="BL413" s="123"/>
      <c r="BM413" s="123"/>
      <c r="BN413" s="123"/>
      <c r="BO413" s="123"/>
      <c r="BP413" s="123"/>
      <c r="BQ413" s="123"/>
      <c r="BR413" s="123"/>
      <c r="BS413" s="123"/>
      <c r="BT413" s="123"/>
      <c r="BU413" s="123"/>
      <c r="BV413" s="123"/>
      <c r="BW413" s="123"/>
      <c r="BX413" s="123"/>
      <c r="BY413" s="123"/>
      <c r="BZ413" s="123"/>
      <c r="CA413" s="123"/>
      <c r="CB413" s="123"/>
      <c r="CC413" s="123"/>
      <c r="CD413" s="8"/>
      <c r="CE413" s="8" t="str">
        <f t="shared" si="58"/>
        <v>DSI0_C2_LN3_P</v>
      </c>
      <c r="CF413" s="8" t="str">
        <f t="shared" si="61"/>
        <v>DSI0_C2_LN3_P</v>
      </c>
      <c r="CG413" s="8" t="str">
        <f t="shared" si="62"/>
        <v>DSI0</v>
      </c>
      <c r="CH413" s="8" t="str">
        <f t="shared" si="63"/>
        <v>DSI0</v>
      </c>
      <c r="CI413" s="8">
        <v>1</v>
      </c>
      <c r="CJ413" t="s">
        <v>1046</v>
      </c>
      <c r="CK413" s="8" t="s">
        <v>820</v>
      </c>
      <c r="CL413" s="8"/>
      <c r="CM413" s="8" t="s">
        <v>2009</v>
      </c>
      <c r="CN413" s="8"/>
      <c r="CO413" s="8" t="s">
        <v>2216</v>
      </c>
      <c r="CP413" s="8"/>
      <c r="CQ413" s="8" t="s">
        <v>5189</v>
      </c>
      <c r="CR413" s="8"/>
      <c r="CS413" s="8"/>
      <c r="CT413" s="8"/>
      <c r="CU413" s="8"/>
      <c r="CV413" s="8" t="s">
        <v>2011</v>
      </c>
      <c r="CW413" s="112" t="s">
        <v>12485</v>
      </c>
      <c r="CX413" s="2"/>
      <c r="CY413" s="8"/>
      <c r="CZ413" s="8" t="str">
        <f t="shared" si="64"/>
        <v>DSI0_C2_LN3_P</v>
      </c>
      <c r="DA413" s="8" t="str">
        <f t="shared" si="65"/>
        <v>DSI0_C2_LN3_P</v>
      </c>
      <c r="DB413" s="8" t="str">
        <f t="shared" si="66"/>
        <v>DSI0</v>
      </c>
      <c r="DC413" s="8" t="str">
        <f t="shared" si="67"/>
        <v>DSI0</v>
      </c>
      <c r="DD413" s="8">
        <v>1</v>
      </c>
      <c r="DE413" s="8" t="s">
        <v>1758</v>
      </c>
      <c r="DF413" s="8" t="s">
        <v>1745</v>
      </c>
      <c r="DG413" s="8" t="s">
        <v>2009</v>
      </c>
      <c r="DH413" s="8"/>
      <c r="DI413" s="8" t="s">
        <v>2216</v>
      </c>
      <c r="DJ413" s="8"/>
      <c r="DK413" s="8"/>
      <c r="DL413" s="8" t="s">
        <v>5189</v>
      </c>
      <c r="DM413" s="8"/>
      <c r="DN413" s="8"/>
      <c r="DO413" s="8"/>
      <c r="DP413" s="8"/>
      <c r="DQ413" s="8"/>
      <c r="DR413" s="8"/>
      <c r="DS413" s="8"/>
      <c r="DT413" s="8"/>
    </row>
    <row r="414" spans="1:124" ht="12.75" customHeight="1">
      <c r="A414" s="8"/>
      <c r="B414" s="89">
        <v>411</v>
      </c>
      <c r="C414" s="8" t="s">
        <v>5693</v>
      </c>
      <c r="D414" s="8" t="s">
        <v>2871</v>
      </c>
      <c r="E414" s="8" t="s">
        <v>5693</v>
      </c>
      <c r="F414" s="8" t="s">
        <v>5694</v>
      </c>
      <c r="G414" s="123" t="s">
        <v>5695</v>
      </c>
      <c r="H414" s="8" t="s">
        <v>5685</v>
      </c>
      <c r="I414" s="8" t="s">
        <v>5693</v>
      </c>
      <c r="J414" s="8" t="s">
        <v>5681</v>
      </c>
      <c r="K414" s="8" t="s">
        <v>5693</v>
      </c>
      <c r="L414" s="8" t="s">
        <v>2871</v>
      </c>
      <c r="M414" s="123"/>
      <c r="N414" s="123" t="s">
        <v>5295</v>
      </c>
      <c r="O414" s="123" t="s">
        <v>5295</v>
      </c>
      <c r="P414" s="123" t="s">
        <v>5295</v>
      </c>
      <c r="Q414" s="123" t="s">
        <v>5295</v>
      </c>
      <c r="R414" s="123"/>
      <c r="S414" s="123"/>
      <c r="T414" s="123"/>
      <c r="U414" s="123"/>
      <c r="V414" s="123"/>
      <c r="W414" s="123"/>
      <c r="X414" s="123"/>
      <c r="Y414" s="123"/>
      <c r="Z414" s="123"/>
      <c r="AA414" s="123"/>
      <c r="AB414" s="123"/>
      <c r="AC414" s="8" t="str">
        <f t="shared" si="59"/>
        <v>NO</v>
      </c>
      <c r="AD414" s="8" t="str">
        <f t="shared" si="60"/>
        <v>DSI0,,,,,,,,,,,,,</v>
      </c>
      <c r="AE414" s="123"/>
      <c r="AF414" s="123"/>
      <c r="AG414" s="123"/>
      <c r="AH414" s="123" t="s">
        <v>5695</v>
      </c>
      <c r="AI414" s="123" t="s">
        <v>5661</v>
      </c>
      <c r="AJ414" s="123"/>
      <c r="AK414" s="123"/>
      <c r="AL414" s="123"/>
      <c r="AM414" s="123"/>
      <c r="AN414" s="123"/>
      <c r="AO414" s="123"/>
      <c r="AP414" s="123"/>
      <c r="AQ414" s="123"/>
      <c r="AR414" s="123"/>
      <c r="AS414" s="123"/>
      <c r="AT414" s="123"/>
      <c r="AU414" s="123"/>
      <c r="AV414" s="123"/>
      <c r="AW414" s="123"/>
      <c r="AX414" s="123"/>
      <c r="AY414" s="123"/>
      <c r="AZ414" s="123"/>
      <c r="BA414" s="123"/>
      <c r="BB414" s="123"/>
      <c r="BC414" s="123"/>
      <c r="BD414" s="123"/>
      <c r="BE414" s="123"/>
      <c r="BF414" s="123"/>
      <c r="BG414" s="123"/>
      <c r="BH414" s="123"/>
      <c r="BI414" s="123"/>
      <c r="BJ414" s="123"/>
      <c r="BK414" s="123"/>
      <c r="BL414" s="123"/>
      <c r="BM414" s="123"/>
      <c r="BN414" s="123"/>
      <c r="BO414" s="123"/>
      <c r="BP414" s="123"/>
      <c r="BQ414" s="123"/>
      <c r="BR414" s="123"/>
      <c r="BS414" s="123"/>
      <c r="BT414" s="123"/>
      <c r="BU414" s="123"/>
      <c r="BV414" s="123"/>
      <c r="BW414" s="123"/>
      <c r="BX414" s="123"/>
      <c r="BY414" s="123"/>
      <c r="BZ414" s="123"/>
      <c r="CA414" s="123"/>
      <c r="CB414" s="123"/>
      <c r="CC414" s="123"/>
      <c r="CD414" s="8"/>
      <c r="CE414" s="8" t="str">
        <f t="shared" si="58"/>
        <v>DSI0_NC_LN3_N</v>
      </c>
      <c r="CF414" s="8" t="str">
        <f t="shared" si="61"/>
        <v>DSI0_NC_LN3_N</v>
      </c>
      <c r="CG414" s="8" t="str">
        <f t="shared" si="62"/>
        <v>DSI0</v>
      </c>
      <c r="CH414" s="8" t="str">
        <f t="shared" si="63"/>
        <v>DSI0</v>
      </c>
      <c r="CI414" s="8">
        <v>1</v>
      </c>
      <c r="CJ414" t="s">
        <v>1047</v>
      </c>
      <c r="CK414" s="8" t="s">
        <v>820</v>
      </c>
      <c r="CL414" s="8"/>
      <c r="CM414" s="8" t="s">
        <v>2009</v>
      </c>
      <c r="CN414" s="8"/>
      <c r="CO414" s="8" t="s">
        <v>2216</v>
      </c>
      <c r="CP414" s="8"/>
      <c r="CQ414" s="8" t="s">
        <v>5189</v>
      </c>
      <c r="CR414" s="8"/>
      <c r="CS414" s="8"/>
      <c r="CT414" s="8"/>
      <c r="CU414" s="8"/>
      <c r="CV414" s="8" t="s">
        <v>2011</v>
      </c>
      <c r="CW414" s="112" t="s">
        <v>12486</v>
      </c>
      <c r="CX414" s="2"/>
      <c r="CY414" s="8"/>
      <c r="CZ414" s="8" t="str">
        <f t="shared" si="64"/>
        <v>DSI0_NC_LN3_N</v>
      </c>
      <c r="DA414" s="8" t="str">
        <f t="shared" si="65"/>
        <v>DSI0_NC_LN3_N</v>
      </c>
      <c r="DB414" s="8" t="str">
        <f t="shared" si="66"/>
        <v>DSI0</v>
      </c>
      <c r="DC414" s="8" t="str">
        <f t="shared" si="67"/>
        <v>DSI0</v>
      </c>
      <c r="DD414" s="8">
        <v>1</v>
      </c>
      <c r="DE414" s="8" t="s">
        <v>1759</v>
      </c>
      <c r="DF414" s="8" t="s">
        <v>1745</v>
      </c>
      <c r="DG414" s="8" t="s">
        <v>2009</v>
      </c>
      <c r="DH414" s="8"/>
      <c r="DI414" s="8" t="s">
        <v>2216</v>
      </c>
      <c r="DJ414" s="8"/>
      <c r="DK414" s="8"/>
      <c r="DL414" s="8" t="s">
        <v>5189</v>
      </c>
      <c r="DM414" s="8"/>
      <c r="DN414" s="8"/>
      <c r="DO414" s="8"/>
      <c r="DP414" s="8"/>
      <c r="DQ414" s="8"/>
      <c r="DR414" s="8"/>
      <c r="DS414" s="8"/>
      <c r="DT414" s="8"/>
    </row>
    <row r="415" spans="1:124" ht="12.75" customHeight="1">
      <c r="A415" s="8"/>
      <c r="B415" s="89">
        <v>412</v>
      </c>
      <c r="C415" s="8" t="s">
        <v>5696</v>
      </c>
      <c r="D415" s="8" t="s">
        <v>5697</v>
      </c>
      <c r="E415" s="8" t="s">
        <v>5696</v>
      </c>
      <c r="F415" s="8" t="s">
        <v>5686</v>
      </c>
      <c r="G415" s="123" t="s">
        <v>5696</v>
      </c>
      <c r="H415" s="8" t="s">
        <v>5621</v>
      </c>
      <c r="I415" s="8" t="s">
        <v>5696</v>
      </c>
      <c r="J415" s="8" t="s">
        <v>5698</v>
      </c>
      <c r="K415" s="8" t="s">
        <v>5696</v>
      </c>
      <c r="L415" s="8" t="s">
        <v>5697</v>
      </c>
      <c r="M415" s="123"/>
      <c r="N415" s="123" t="s">
        <v>5295</v>
      </c>
      <c r="O415" s="123" t="s">
        <v>5295</v>
      </c>
      <c r="P415" s="123" t="s">
        <v>5295</v>
      </c>
      <c r="Q415" s="123" t="s">
        <v>5295</v>
      </c>
      <c r="R415" s="123"/>
      <c r="S415" s="123"/>
      <c r="T415" s="123"/>
      <c r="U415" s="123"/>
      <c r="V415" s="123"/>
      <c r="W415" s="123"/>
      <c r="X415" s="123"/>
      <c r="Y415" s="123"/>
      <c r="Z415" s="123"/>
      <c r="AA415" s="123"/>
      <c r="AB415" s="123"/>
      <c r="AC415" s="8" t="str">
        <f t="shared" si="59"/>
        <v>NO</v>
      </c>
      <c r="AD415" s="8" t="str">
        <f t="shared" si="60"/>
        <v>DSI1,,,,,,,,,,,,,</v>
      </c>
      <c r="AE415" s="123"/>
      <c r="AF415" s="123"/>
      <c r="AG415" s="123"/>
      <c r="AH415" s="123" t="s">
        <v>5696</v>
      </c>
      <c r="AI415" s="123" t="s">
        <v>5699</v>
      </c>
      <c r="AJ415" s="123"/>
      <c r="AK415" s="123"/>
      <c r="AL415" s="123"/>
      <c r="AM415" s="123"/>
      <c r="AN415" s="123"/>
      <c r="AO415" s="123"/>
      <c r="AP415" s="123"/>
      <c r="AQ415" s="123"/>
      <c r="AR415" s="123"/>
      <c r="AS415" s="123"/>
      <c r="AT415" s="123"/>
      <c r="AU415" s="123"/>
      <c r="AV415" s="123"/>
      <c r="AW415" s="123"/>
      <c r="AX415" s="123"/>
      <c r="AY415" s="123"/>
      <c r="AZ415" s="123"/>
      <c r="BA415" s="123"/>
      <c r="BB415" s="123"/>
      <c r="BC415" s="123"/>
      <c r="BD415" s="123"/>
      <c r="BE415" s="123"/>
      <c r="BF415" s="123"/>
      <c r="BG415" s="123"/>
      <c r="BH415" s="123"/>
      <c r="BI415" s="123"/>
      <c r="BJ415" s="123"/>
      <c r="BK415" s="123"/>
      <c r="BL415" s="123"/>
      <c r="BM415" s="123"/>
      <c r="BN415" s="123"/>
      <c r="BO415" s="123"/>
      <c r="BP415" s="123"/>
      <c r="BQ415" s="123"/>
      <c r="BR415" s="123"/>
      <c r="BS415" s="123"/>
      <c r="BT415" s="123"/>
      <c r="BU415" s="123"/>
      <c r="BV415" s="123"/>
      <c r="BW415" s="123"/>
      <c r="BX415" s="123"/>
      <c r="BY415" s="123"/>
      <c r="BZ415" s="123"/>
      <c r="CA415" s="123"/>
      <c r="CB415" s="123"/>
      <c r="CC415" s="123"/>
      <c r="CD415" s="8"/>
      <c r="CE415" s="8" t="str">
        <f t="shared" si="58"/>
        <v>DSI1_A0_LN0_P</v>
      </c>
      <c r="CF415" s="8" t="str">
        <f t="shared" si="61"/>
        <v>DSI1_A0_LN0_P</v>
      </c>
      <c r="CG415" s="8" t="str">
        <f t="shared" si="62"/>
        <v>DSI1</v>
      </c>
      <c r="CH415" s="8" t="str">
        <f t="shared" si="63"/>
        <v>DSI1</v>
      </c>
      <c r="CI415" s="8">
        <v>1</v>
      </c>
      <c r="CJ415" s="8"/>
      <c r="CK415" s="8" t="s">
        <v>5700</v>
      </c>
      <c r="CL415" s="8"/>
      <c r="CM415" s="8" t="s">
        <v>2009</v>
      </c>
      <c r="CN415" s="8"/>
      <c r="CO415" s="8" t="s">
        <v>2216</v>
      </c>
      <c r="CP415" s="8"/>
      <c r="CQ415" s="8" t="s">
        <v>5189</v>
      </c>
      <c r="CR415" s="8"/>
      <c r="CS415" s="8"/>
      <c r="CT415" s="8"/>
      <c r="CU415" s="8"/>
      <c r="CV415" s="8" t="s">
        <v>2011</v>
      </c>
      <c r="CW415" s="2"/>
      <c r="CX415" s="2"/>
      <c r="CY415" s="8"/>
      <c r="CZ415" s="8" t="str">
        <f t="shared" si="64"/>
        <v>DSI1_A0_LN0_P</v>
      </c>
      <c r="DA415" s="8" t="str">
        <f t="shared" si="65"/>
        <v>DSI1_A0_LN0_P</v>
      </c>
      <c r="DB415" s="8" t="str">
        <f t="shared" si="66"/>
        <v>DSI1</v>
      </c>
      <c r="DC415" s="8" t="str">
        <f t="shared" si="67"/>
        <v>DSI1</v>
      </c>
      <c r="DD415" s="8">
        <v>1</v>
      </c>
      <c r="DE415" s="8" t="s">
        <v>1762</v>
      </c>
      <c r="DF415" s="8" t="s">
        <v>1745</v>
      </c>
      <c r="DG415" s="8" t="s">
        <v>2009</v>
      </c>
      <c r="DH415" s="8"/>
      <c r="DI415" s="8" t="s">
        <v>2216</v>
      </c>
      <c r="DJ415" s="8"/>
      <c r="DK415" s="8"/>
      <c r="DL415" s="8" t="s">
        <v>5189</v>
      </c>
      <c r="DM415" s="8"/>
      <c r="DN415" s="8"/>
      <c r="DO415" s="8"/>
      <c r="DP415" s="8"/>
      <c r="DQ415" s="8"/>
      <c r="DR415" s="8"/>
      <c r="DS415" s="8"/>
      <c r="DT415" s="8"/>
    </row>
    <row r="416" spans="1:124" ht="12.75" customHeight="1">
      <c r="A416" s="8"/>
      <c r="B416" s="89">
        <v>413</v>
      </c>
      <c r="C416" s="8" t="s">
        <v>5701</v>
      </c>
      <c r="D416" s="8" t="s">
        <v>5702</v>
      </c>
      <c r="E416" s="8" t="s">
        <v>5701</v>
      </c>
      <c r="F416" s="8" t="s">
        <v>5665</v>
      </c>
      <c r="G416" s="123" t="s">
        <v>5703</v>
      </c>
      <c r="H416" s="8" t="s">
        <v>5704</v>
      </c>
      <c r="I416" s="8" t="s">
        <v>5701</v>
      </c>
      <c r="J416" s="8" t="s">
        <v>5705</v>
      </c>
      <c r="K416" s="8" t="s">
        <v>5701</v>
      </c>
      <c r="L416" s="8" t="s">
        <v>5702</v>
      </c>
      <c r="M416" s="123"/>
      <c r="N416" s="123" t="s">
        <v>5295</v>
      </c>
      <c r="O416" s="123" t="s">
        <v>5295</v>
      </c>
      <c r="P416" s="123" t="s">
        <v>5295</v>
      </c>
      <c r="Q416" s="123" t="s">
        <v>5295</v>
      </c>
      <c r="R416" s="123"/>
      <c r="S416" s="123"/>
      <c r="T416" s="123"/>
      <c r="U416" s="123"/>
      <c r="V416" s="123"/>
      <c r="W416" s="123"/>
      <c r="X416" s="123"/>
      <c r="Y416" s="123"/>
      <c r="Z416" s="123"/>
      <c r="AA416" s="123"/>
      <c r="AB416" s="123"/>
      <c r="AC416" s="8" t="str">
        <f t="shared" si="59"/>
        <v>NO</v>
      </c>
      <c r="AD416" s="8" t="str">
        <f t="shared" si="60"/>
        <v>DSI1,,,,,,,,,,,,,</v>
      </c>
      <c r="AE416" s="123"/>
      <c r="AF416" s="123"/>
      <c r="AG416" s="123"/>
      <c r="AH416" s="123" t="s">
        <v>5703</v>
      </c>
      <c r="AI416" s="123" t="s">
        <v>5699</v>
      </c>
      <c r="AJ416" s="123"/>
      <c r="AK416" s="123"/>
      <c r="AL416" s="123"/>
      <c r="AM416" s="123"/>
      <c r="AN416" s="123"/>
      <c r="AO416" s="123"/>
      <c r="AP416" s="123"/>
      <c r="AQ416" s="123"/>
      <c r="AR416" s="123"/>
      <c r="AS416" s="123"/>
      <c r="AT416" s="123"/>
      <c r="AU416" s="123"/>
      <c r="AV416" s="123"/>
      <c r="AW416" s="123"/>
      <c r="AX416" s="123"/>
      <c r="AY416" s="123"/>
      <c r="AZ416" s="123"/>
      <c r="BA416" s="123"/>
      <c r="BB416" s="123"/>
      <c r="BC416" s="123"/>
      <c r="BD416" s="123"/>
      <c r="BE416" s="123"/>
      <c r="BF416" s="123"/>
      <c r="BG416" s="123"/>
      <c r="BH416" s="123"/>
      <c r="BI416" s="123"/>
      <c r="BJ416" s="123"/>
      <c r="BK416" s="123"/>
      <c r="BL416" s="123"/>
      <c r="BM416" s="123"/>
      <c r="BN416" s="123"/>
      <c r="BO416" s="123"/>
      <c r="BP416" s="123"/>
      <c r="BQ416" s="123"/>
      <c r="BR416" s="123"/>
      <c r="BS416" s="123"/>
      <c r="BT416" s="123"/>
      <c r="BU416" s="123"/>
      <c r="BV416" s="123"/>
      <c r="BW416" s="123"/>
      <c r="BX416" s="123"/>
      <c r="BY416" s="123"/>
      <c r="BZ416" s="123"/>
      <c r="CA416" s="123"/>
      <c r="CB416" s="123"/>
      <c r="CC416" s="123"/>
      <c r="CD416" s="8"/>
      <c r="CE416" s="8" t="str">
        <f t="shared" si="58"/>
        <v>DSI1_A1_LN1_N</v>
      </c>
      <c r="CF416" s="8" t="str">
        <f t="shared" si="61"/>
        <v>DSI1_A1_LN1_N</v>
      </c>
      <c r="CG416" s="8" t="str">
        <f t="shared" si="62"/>
        <v>DSI1</v>
      </c>
      <c r="CH416" s="8" t="str">
        <f t="shared" si="63"/>
        <v>DSI1</v>
      </c>
      <c r="CI416" s="8">
        <v>1</v>
      </c>
      <c r="CJ416" s="8"/>
      <c r="CK416" s="8" t="s">
        <v>5700</v>
      </c>
      <c r="CL416" s="8"/>
      <c r="CM416" s="8" t="s">
        <v>2009</v>
      </c>
      <c r="CN416" s="8"/>
      <c r="CO416" s="8" t="s">
        <v>2216</v>
      </c>
      <c r="CP416" s="8"/>
      <c r="CQ416" s="8" t="s">
        <v>5189</v>
      </c>
      <c r="CR416" s="8"/>
      <c r="CS416" s="8"/>
      <c r="CT416" s="8"/>
      <c r="CU416" s="8"/>
      <c r="CV416" s="8" t="s">
        <v>2011</v>
      </c>
      <c r="CW416" s="2"/>
      <c r="CX416" s="2"/>
      <c r="CY416" s="8"/>
      <c r="CZ416" s="8" t="str">
        <f t="shared" si="64"/>
        <v>DSI1_A1_LN1_N</v>
      </c>
      <c r="DA416" s="8" t="str">
        <f t="shared" si="65"/>
        <v>DSI1_A1_LN1_N</v>
      </c>
      <c r="DB416" s="8" t="str">
        <f t="shared" si="66"/>
        <v>DSI1</v>
      </c>
      <c r="DC416" s="8" t="str">
        <f t="shared" si="67"/>
        <v>DSI1</v>
      </c>
      <c r="DD416" s="8">
        <v>1</v>
      </c>
      <c r="DE416" s="8" t="s">
        <v>1765</v>
      </c>
      <c r="DF416" s="8" t="s">
        <v>1745</v>
      </c>
      <c r="DG416" s="8" t="s">
        <v>2009</v>
      </c>
      <c r="DH416" s="8"/>
      <c r="DI416" s="8" t="s">
        <v>2216</v>
      </c>
      <c r="DJ416" s="8"/>
      <c r="DK416" s="8"/>
      <c r="DL416" s="8" t="s">
        <v>5189</v>
      </c>
      <c r="DM416" s="8"/>
      <c r="DN416" s="8"/>
      <c r="DO416" s="8"/>
      <c r="DP416" s="8"/>
      <c r="DQ416" s="8"/>
      <c r="DR416" s="8"/>
      <c r="DS416" s="8"/>
      <c r="DT416" s="8"/>
    </row>
    <row r="417" spans="1:124" ht="12.75" customHeight="1">
      <c r="A417" s="8"/>
      <c r="B417" s="89">
        <v>414</v>
      </c>
      <c r="C417" s="8" t="s">
        <v>5706</v>
      </c>
      <c r="D417" s="8" t="s">
        <v>2543</v>
      </c>
      <c r="E417" s="8" t="s">
        <v>5706</v>
      </c>
      <c r="F417" s="8" t="s">
        <v>5692</v>
      </c>
      <c r="G417" s="123" t="s">
        <v>5706</v>
      </c>
      <c r="H417" s="8" t="s">
        <v>5707</v>
      </c>
      <c r="I417" s="8" t="s">
        <v>5706</v>
      </c>
      <c r="J417" s="8" t="s">
        <v>5708</v>
      </c>
      <c r="K417" s="8" t="s">
        <v>5706</v>
      </c>
      <c r="L417" s="8" t="s">
        <v>2543</v>
      </c>
      <c r="M417" s="123"/>
      <c r="N417" s="123" t="s">
        <v>5295</v>
      </c>
      <c r="O417" s="123" t="s">
        <v>5295</v>
      </c>
      <c r="P417" s="123" t="s">
        <v>5295</v>
      </c>
      <c r="Q417" s="123" t="s">
        <v>5295</v>
      </c>
      <c r="R417" s="123"/>
      <c r="S417" s="123"/>
      <c r="T417" s="123"/>
      <c r="U417" s="123"/>
      <c r="V417" s="123"/>
      <c r="W417" s="123"/>
      <c r="X417" s="123"/>
      <c r="Y417" s="123"/>
      <c r="Z417" s="123"/>
      <c r="AA417" s="123"/>
      <c r="AB417" s="123"/>
      <c r="AC417" s="8" t="str">
        <f t="shared" si="59"/>
        <v>NO</v>
      </c>
      <c r="AD417" s="8" t="str">
        <f t="shared" si="60"/>
        <v>DSI1,,,,,,,,,,,,,</v>
      </c>
      <c r="AE417" s="123"/>
      <c r="AF417" s="123"/>
      <c r="AG417" s="123"/>
      <c r="AH417" s="123" t="s">
        <v>5706</v>
      </c>
      <c r="AI417" s="123" t="s">
        <v>5699</v>
      </c>
      <c r="AJ417" s="123"/>
      <c r="AK417" s="123"/>
      <c r="AL417" s="123"/>
      <c r="AM417" s="123"/>
      <c r="AN417" s="123"/>
      <c r="AO417" s="123"/>
      <c r="AP417" s="123"/>
      <c r="AQ417" s="123"/>
      <c r="AR417" s="123"/>
      <c r="AS417" s="123"/>
      <c r="AT417" s="123"/>
      <c r="AU417" s="123"/>
      <c r="AV417" s="123"/>
      <c r="AW417" s="123"/>
      <c r="AX417" s="123"/>
      <c r="AY417" s="123"/>
      <c r="AZ417" s="123"/>
      <c r="BA417" s="123"/>
      <c r="BB417" s="123"/>
      <c r="BC417" s="123"/>
      <c r="BD417" s="123"/>
      <c r="BE417" s="123"/>
      <c r="BF417" s="123"/>
      <c r="BG417" s="123"/>
      <c r="BH417" s="123"/>
      <c r="BI417" s="123"/>
      <c r="BJ417" s="123"/>
      <c r="BK417" s="123"/>
      <c r="BL417" s="123"/>
      <c r="BM417" s="123"/>
      <c r="BN417" s="123"/>
      <c r="BO417" s="123"/>
      <c r="BP417" s="123"/>
      <c r="BQ417" s="123"/>
      <c r="BR417" s="123"/>
      <c r="BS417" s="123"/>
      <c r="BT417" s="123"/>
      <c r="BU417" s="123"/>
      <c r="BV417" s="123"/>
      <c r="BW417" s="123"/>
      <c r="BX417" s="123"/>
      <c r="BY417" s="123"/>
      <c r="BZ417" s="123"/>
      <c r="CA417" s="123"/>
      <c r="CB417" s="123"/>
      <c r="CC417" s="123"/>
      <c r="CD417" s="8"/>
      <c r="CE417" s="8" t="str">
        <f t="shared" si="58"/>
        <v>DSI1_A2_LN2_P</v>
      </c>
      <c r="CF417" s="8" t="str">
        <f t="shared" si="61"/>
        <v>DSI1_A2_LN2_P</v>
      </c>
      <c r="CG417" s="8" t="str">
        <f t="shared" si="62"/>
        <v>DSI1</v>
      </c>
      <c r="CH417" s="8" t="str">
        <f t="shared" si="63"/>
        <v>DSI1</v>
      </c>
      <c r="CI417" s="8">
        <v>1</v>
      </c>
      <c r="CJ417" s="8"/>
      <c r="CK417" s="8" t="s">
        <v>5700</v>
      </c>
      <c r="CL417" s="8"/>
      <c r="CM417" s="8" t="s">
        <v>2009</v>
      </c>
      <c r="CN417" s="8"/>
      <c r="CO417" s="8" t="s">
        <v>2216</v>
      </c>
      <c r="CP417" s="8"/>
      <c r="CQ417" s="8" t="s">
        <v>5189</v>
      </c>
      <c r="CR417" s="8"/>
      <c r="CS417" s="8"/>
      <c r="CT417" s="8"/>
      <c r="CU417" s="8"/>
      <c r="CV417" s="8" t="s">
        <v>2011</v>
      </c>
      <c r="CW417" s="2"/>
      <c r="CX417" s="2"/>
      <c r="CY417" s="8"/>
      <c r="CZ417" s="8" t="str">
        <f t="shared" si="64"/>
        <v>DSI1_A2_LN2_P</v>
      </c>
      <c r="DA417" s="8" t="str">
        <f t="shared" si="65"/>
        <v>DSI1_A2_LN2_P</v>
      </c>
      <c r="DB417" s="8" t="str">
        <f t="shared" si="66"/>
        <v>DSI1</v>
      </c>
      <c r="DC417" s="8" t="str">
        <f t="shared" si="67"/>
        <v>DSI1</v>
      </c>
      <c r="DD417" s="8">
        <v>1</v>
      </c>
      <c r="DE417" s="8" t="s">
        <v>1766</v>
      </c>
      <c r="DF417" s="8" t="s">
        <v>1745</v>
      </c>
      <c r="DG417" s="8" t="s">
        <v>2009</v>
      </c>
      <c r="DH417" s="8"/>
      <c r="DI417" s="8" t="s">
        <v>2216</v>
      </c>
      <c r="DJ417" s="8"/>
      <c r="DK417" s="8"/>
      <c r="DL417" s="8" t="s">
        <v>5189</v>
      </c>
      <c r="DM417" s="8"/>
      <c r="DN417" s="8"/>
      <c r="DO417" s="8"/>
      <c r="DP417" s="8"/>
      <c r="DQ417" s="8"/>
      <c r="DR417" s="8"/>
      <c r="DS417" s="8"/>
      <c r="DT417" s="8"/>
    </row>
    <row r="418" spans="1:124" ht="12.75" customHeight="1">
      <c r="A418" s="8"/>
      <c r="B418" s="89">
        <v>415</v>
      </c>
      <c r="C418" s="8" t="s">
        <v>5709</v>
      </c>
      <c r="D418" s="8" t="s">
        <v>2412</v>
      </c>
      <c r="E418" s="8" t="s">
        <v>5709</v>
      </c>
      <c r="F418" s="8" t="s">
        <v>5666</v>
      </c>
      <c r="G418" s="123" t="s">
        <v>5710</v>
      </c>
      <c r="H418" s="8" t="s">
        <v>5633</v>
      </c>
      <c r="I418" s="8" t="s">
        <v>5709</v>
      </c>
      <c r="J418" s="8" t="s">
        <v>5711</v>
      </c>
      <c r="K418" s="8" t="s">
        <v>5709</v>
      </c>
      <c r="L418" s="8" t="s">
        <v>2412</v>
      </c>
      <c r="M418" s="123"/>
      <c r="N418" s="123" t="s">
        <v>5295</v>
      </c>
      <c r="O418" s="123" t="s">
        <v>5295</v>
      </c>
      <c r="P418" s="123" t="s">
        <v>5295</v>
      </c>
      <c r="Q418" s="123" t="s">
        <v>5295</v>
      </c>
      <c r="R418" s="123"/>
      <c r="S418" s="123"/>
      <c r="T418" s="123"/>
      <c r="U418" s="123"/>
      <c r="V418" s="123"/>
      <c r="W418" s="123"/>
      <c r="X418" s="123"/>
      <c r="Y418" s="123"/>
      <c r="Z418" s="123"/>
      <c r="AA418" s="123"/>
      <c r="AB418" s="123"/>
      <c r="AC418" s="8" t="str">
        <f t="shared" si="59"/>
        <v>NO</v>
      </c>
      <c r="AD418" s="8" t="str">
        <f t="shared" si="60"/>
        <v>DSI1,,,,,,,,,,,,,</v>
      </c>
      <c r="AE418" s="123"/>
      <c r="AF418" s="123"/>
      <c r="AG418" s="123"/>
      <c r="AH418" s="123" t="s">
        <v>5710</v>
      </c>
      <c r="AI418" s="123" t="s">
        <v>5699</v>
      </c>
      <c r="AJ418" s="123"/>
      <c r="AK418" s="123"/>
      <c r="AL418" s="123"/>
      <c r="AM418" s="123"/>
      <c r="AN418" s="123"/>
      <c r="AO418" s="123"/>
      <c r="AP418" s="123"/>
      <c r="AQ418" s="123"/>
      <c r="AR418" s="123"/>
      <c r="AS418" s="123"/>
      <c r="AT418" s="123"/>
      <c r="AU418" s="123"/>
      <c r="AV418" s="123"/>
      <c r="AW418" s="123"/>
      <c r="AX418" s="123"/>
      <c r="AY418" s="123"/>
      <c r="AZ418" s="123"/>
      <c r="BA418" s="123"/>
      <c r="BB418" s="123"/>
      <c r="BC418" s="123"/>
      <c r="BD418" s="123"/>
      <c r="BE418" s="123"/>
      <c r="BF418" s="123"/>
      <c r="BG418" s="123"/>
      <c r="BH418" s="123"/>
      <c r="BI418" s="123"/>
      <c r="BJ418" s="123"/>
      <c r="BK418" s="123"/>
      <c r="BL418" s="123"/>
      <c r="BM418" s="123"/>
      <c r="BN418" s="123"/>
      <c r="BO418" s="123"/>
      <c r="BP418" s="123"/>
      <c r="BQ418" s="123"/>
      <c r="BR418" s="123"/>
      <c r="BS418" s="123"/>
      <c r="BT418" s="123"/>
      <c r="BU418" s="123"/>
      <c r="BV418" s="123"/>
      <c r="BW418" s="123"/>
      <c r="BX418" s="123"/>
      <c r="BY418" s="123"/>
      <c r="BZ418" s="123"/>
      <c r="CA418" s="123"/>
      <c r="CB418" s="123"/>
      <c r="CC418" s="123"/>
      <c r="CD418" s="8"/>
      <c r="CE418" s="8" t="str">
        <f t="shared" si="58"/>
        <v>DSI1_B0_LN0_N</v>
      </c>
      <c r="CF418" s="8" t="str">
        <f t="shared" si="61"/>
        <v>DSI1_B0_LN0_N</v>
      </c>
      <c r="CG418" s="8" t="str">
        <f t="shared" si="62"/>
        <v>DSI1</v>
      </c>
      <c r="CH418" s="8" t="str">
        <f t="shared" si="63"/>
        <v>DSI1</v>
      </c>
      <c r="CI418" s="8">
        <v>1</v>
      </c>
      <c r="CJ418" s="8"/>
      <c r="CK418" s="8" t="s">
        <v>5700</v>
      </c>
      <c r="CL418" s="8"/>
      <c r="CM418" s="8" t="s">
        <v>2009</v>
      </c>
      <c r="CN418" s="8"/>
      <c r="CO418" s="8" t="s">
        <v>2216</v>
      </c>
      <c r="CP418" s="8"/>
      <c r="CQ418" s="8" t="s">
        <v>5189</v>
      </c>
      <c r="CR418" s="8"/>
      <c r="CS418" s="8"/>
      <c r="CT418" s="8"/>
      <c r="CU418" s="8"/>
      <c r="CV418" s="8" t="s">
        <v>2011</v>
      </c>
      <c r="CW418" s="2"/>
      <c r="CX418" s="2"/>
      <c r="CY418" s="8"/>
      <c r="CZ418" s="8" t="str">
        <f t="shared" si="64"/>
        <v>DSI1_B0_LN0_N</v>
      </c>
      <c r="DA418" s="8" t="str">
        <f t="shared" si="65"/>
        <v>DSI1_B0_LN0_N</v>
      </c>
      <c r="DB418" s="8" t="str">
        <f t="shared" si="66"/>
        <v>DSI1</v>
      </c>
      <c r="DC418" s="8" t="str">
        <f t="shared" si="67"/>
        <v>DSI1</v>
      </c>
      <c r="DD418" s="8">
        <v>1</v>
      </c>
      <c r="DE418" s="8" t="s">
        <v>1763</v>
      </c>
      <c r="DF418" s="8" t="s">
        <v>1745</v>
      </c>
      <c r="DG418" s="8" t="s">
        <v>2009</v>
      </c>
      <c r="DH418" s="8"/>
      <c r="DI418" s="8" t="s">
        <v>2216</v>
      </c>
      <c r="DJ418" s="8"/>
      <c r="DK418" s="8"/>
      <c r="DL418" s="8" t="s">
        <v>5189</v>
      </c>
      <c r="DM418" s="8"/>
      <c r="DN418" s="8"/>
      <c r="DO418" s="8"/>
      <c r="DP418" s="8"/>
      <c r="DQ418" s="8"/>
      <c r="DR418" s="8"/>
      <c r="DS418" s="8"/>
      <c r="DT418" s="8"/>
    </row>
    <row r="419" spans="1:124" ht="12.75" customHeight="1">
      <c r="A419" s="8"/>
      <c r="B419" s="89">
        <v>416</v>
      </c>
      <c r="C419" s="8" t="s">
        <v>5712</v>
      </c>
      <c r="D419" s="8" t="s">
        <v>2377</v>
      </c>
      <c r="E419" s="8" t="s">
        <v>5712</v>
      </c>
      <c r="F419" s="8" t="s">
        <v>5669</v>
      </c>
      <c r="G419" s="123" t="s">
        <v>5712</v>
      </c>
      <c r="H419" s="8" t="s">
        <v>5713</v>
      </c>
      <c r="I419" s="8" t="s">
        <v>5712</v>
      </c>
      <c r="J419" s="8" t="s">
        <v>5707</v>
      </c>
      <c r="K419" s="8" t="s">
        <v>5712</v>
      </c>
      <c r="L419" s="8" t="s">
        <v>2377</v>
      </c>
      <c r="M419" s="123"/>
      <c r="N419" s="123" t="s">
        <v>5295</v>
      </c>
      <c r="O419" s="123" t="s">
        <v>5295</v>
      </c>
      <c r="P419" s="123" t="s">
        <v>5295</v>
      </c>
      <c r="Q419" s="123" t="s">
        <v>5295</v>
      </c>
      <c r="R419" s="123"/>
      <c r="S419" s="123"/>
      <c r="T419" s="123"/>
      <c r="U419" s="123"/>
      <c r="V419" s="123"/>
      <c r="W419" s="123"/>
      <c r="X419" s="123"/>
      <c r="Y419" s="123"/>
      <c r="Z419" s="123"/>
      <c r="AA419" s="123"/>
      <c r="AB419" s="123"/>
      <c r="AC419" s="8" t="str">
        <f t="shared" si="59"/>
        <v>NO</v>
      </c>
      <c r="AD419" s="8" t="str">
        <f t="shared" si="60"/>
        <v>DSI1,,,,,,,,,,,,,</v>
      </c>
      <c r="AE419" s="123"/>
      <c r="AF419" s="123"/>
      <c r="AG419" s="123"/>
      <c r="AH419" s="123" t="s">
        <v>5712</v>
      </c>
      <c r="AI419" s="123" t="s">
        <v>5699</v>
      </c>
      <c r="AJ419" s="123"/>
      <c r="AK419" s="123"/>
      <c r="AL419" s="123"/>
      <c r="AM419" s="123"/>
      <c r="AN419" s="123"/>
      <c r="AO419" s="123"/>
      <c r="AP419" s="123"/>
      <c r="AQ419" s="123"/>
      <c r="AR419" s="123"/>
      <c r="AS419" s="123"/>
      <c r="AT419" s="123"/>
      <c r="AU419" s="123"/>
      <c r="AV419" s="123"/>
      <c r="AW419" s="123"/>
      <c r="AX419" s="123"/>
      <c r="AY419" s="123"/>
      <c r="AZ419" s="123"/>
      <c r="BA419" s="123"/>
      <c r="BB419" s="123"/>
      <c r="BC419" s="123"/>
      <c r="BD419" s="123"/>
      <c r="BE419" s="123"/>
      <c r="BF419" s="123"/>
      <c r="BG419" s="123"/>
      <c r="BH419" s="123"/>
      <c r="BI419" s="123"/>
      <c r="BJ419" s="123"/>
      <c r="BK419" s="123"/>
      <c r="BL419" s="123"/>
      <c r="BM419" s="123"/>
      <c r="BN419" s="134"/>
      <c r="BO419" s="134"/>
      <c r="BP419" s="134"/>
      <c r="BQ419" s="123"/>
      <c r="BR419" s="134"/>
      <c r="BS419" s="134"/>
      <c r="BT419" s="134"/>
      <c r="BU419" s="134"/>
      <c r="BV419" s="134"/>
      <c r="BW419" s="134"/>
      <c r="BX419" s="134"/>
      <c r="BY419" s="134"/>
      <c r="BZ419" s="134"/>
      <c r="CA419" s="134"/>
      <c r="CB419" s="134"/>
      <c r="CC419" s="134"/>
      <c r="CD419" s="8"/>
      <c r="CE419" s="8" t="str">
        <f t="shared" si="58"/>
        <v>DSI1_B1_CLK_P</v>
      </c>
      <c r="CF419" s="8" t="str">
        <f t="shared" si="61"/>
        <v>DSI1_B1_CLK_P</v>
      </c>
      <c r="CG419" s="8" t="str">
        <f t="shared" si="62"/>
        <v>DSI1</v>
      </c>
      <c r="CH419" s="8" t="str">
        <f t="shared" si="63"/>
        <v>DSI1</v>
      </c>
      <c r="CI419" s="8">
        <v>1</v>
      </c>
      <c r="CJ419" s="8"/>
      <c r="CK419" s="8" t="s">
        <v>5700</v>
      </c>
      <c r="CL419" s="8"/>
      <c r="CM419" s="8" t="s">
        <v>2009</v>
      </c>
      <c r="CN419" s="8"/>
      <c r="CO419" s="8" t="s">
        <v>2216</v>
      </c>
      <c r="CP419" s="8"/>
      <c r="CQ419" s="8" t="s">
        <v>5189</v>
      </c>
      <c r="CR419" s="8"/>
      <c r="CS419" s="8"/>
      <c r="CT419" s="8"/>
      <c r="CU419" s="8"/>
      <c r="CV419" s="8" t="s">
        <v>2011</v>
      </c>
      <c r="CW419" s="2"/>
      <c r="CX419" s="2"/>
      <c r="CY419" s="8"/>
      <c r="CZ419" s="8" t="str">
        <f t="shared" si="64"/>
        <v>DSI1_B1_CLK_P</v>
      </c>
      <c r="DA419" s="8" t="str">
        <f t="shared" si="65"/>
        <v>DSI1_B1_CLK_P</v>
      </c>
      <c r="DB419" s="8" t="str">
        <f t="shared" si="66"/>
        <v>DSI1</v>
      </c>
      <c r="DC419" s="8" t="str">
        <f t="shared" si="67"/>
        <v>DSI1</v>
      </c>
      <c r="DD419" s="8">
        <v>1</v>
      </c>
      <c r="DE419" s="8" t="s">
        <v>1760</v>
      </c>
      <c r="DF419" s="8" t="s">
        <v>1745</v>
      </c>
      <c r="DG419" s="8" t="s">
        <v>2009</v>
      </c>
      <c r="DH419" s="8"/>
      <c r="DI419" s="8" t="s">
        <v>2216</v>
      </c>
      <c r="DJ419" s="8"/>
      <c r="DK419" s="8"/>
      <c r="DL419" s="8" t="s">
        <v>5189</v>
      </c>
      <c r="DM419" s="8"/>
      <c r="DN419" s="8"/>
      <c r="DO419" s="8"/>
      <c r="DP419" s="8"/>
      <c r="DQ419" s="8"/>
      <c r="DR419" s="8"/>
      <c r="DS419" s="8"/>
      <c r="DT419" s="8"/>
    </row>
    <row r="420" spans="1:124" ht="12.75" customHeight="1">
      <c r="A420" s="8"/>
      <c r="B420" s="89">
        <v>417</v>
      </c>
      <c r="C420" s="8" t="s">
        <v>5714</v>
      </c>
      <c r="D420" s="8" t="s">
        <v>5715</v>
      </c>
      <c r="E420" s="8" t="s">
        <v>5714</v>
      </c>
      <c r="F420" s="8" t="s">
        <v>5681</v>
      </c>
      <c r="G420" s="123" t="s">
        <v>5716</v>
      </c>
      <c r="H420" s="8" t="s">
        <v>5708</v>
      </c>
      <c r="I420" s="8" t="s">
        <v>5714</v>
      </c>
      <c r="J420" s="8" t="s">
        <v>5717</v>
      </c>
      <c r="K420" s="8" t="s">
        <v>5714</v>
      </c>
      <c r="L420" s="8" t="s">
        <v>5715</v>
      </c>
      <c r="M420" s="123"/>
      <c r="N420" s="123" t="s">
        <v>5295</v>
      </c>
      <c r="O420" s="123" t="s">
        <v>5295</v>
      </c>
      <c r="P420" s="123" t="s">
        <v>5295</v>
      </c>
      <c r="Q420" s="123" t="s">
        <v>5295</v>
      </c>
      <c r="R420" s="123"/>
      <c r="S420" s="123"/>
      <c r="T420" s="123"/>
      <c r="U420" s="123"/>
      <c r="V420" s="123"/>
      <c r="W420" s="123"/>
      <c r="X420" s="123"/>
      <c r="Y420" s="123"/>
      <c r="Z420" s="123"/>
      <c r="AA420" s="123"/>
      <c r="AB420" s="123"/>
      <c r="AC420" s="8" t="str">
        <f t="shared" si="59"/>
        <v>NO</v>
      </c>
      <c r="AD420" s="8" t="str">
        <f t="shared" si="60"/>
        <v>DSI1,,,,,,,,,,,,,</v>
      </c>
      <c r="AE420" s="123"/>
      <c r="AF420" s="123"/>
      <c r="AG420" s="123"/>
      <c r="AH420" s="123" t="s">
        <v>5716</v>
      </c>
      <c r="AI420" s="123" t="s">
        <v>5699</v>
      </c>
      <c r="AJ420" s="123"/>
      <c r="AK420" s="123"/>
      <c r="AL420" s="123"/>
      <c r="AM420" s="123"/>
      <c r="AN420" s="123"/>
      <c r="AO420" s="123"/>
      <c r="AP420" s="123"/>
      <c r="AQ420" s="123"/>
      <c r="AR420" s="123"/>
      <c r="AS420" s="123"/>
      <c r="AT420" s="123"/>
      <c r="AU420" s="123"/>
      <c r="AV420" s="123"/>
      <c r="AW420" s="123"/>
      <c r="AX420" s="123"/>
      <c r="AY420" s="123"/>
      <c r="AZ420" s="123"/>
      <c r="BA420" s="123"/>
      <c r="BB420" s="123"/>
      <c r="BC420" s="123"/>
      <c r="BD420" s="123"/>
      <c r="BE420" s="123"/>
      <c r="BF420" s="123"/>
      <c r="BG420" s="123"/>
      <c r="BH420" s="123"/>
      <c r="BI420" s="123"/>
      <c r="BJ420" s="123"/>
      <c r="BK420" s="123"/>
      <c r="BL420" s="123"/>
      <c r="BM420" s="123"/>
      <c r="BN420" s="134"/>
      <c r="BO420" s="134"/>
      <c r="BP420" s="134"/>
      <c r="BQ420" s="123"/>
      <c r="BR420" s="134"/>
      <c r="BS420" s="134"/>
      <c r="BT420" s="134"/>
      <c r="BU420" s="134"/>
      <c r="BV420" s="134"/>
      <c r="BW420" s="134"/>
      <c r="BX420" s="134"/>
      <c r="BY420" s="134"/>
      <c r="BZ420" s="134"/>
      <c r="CA420" s="134"/>
      <c r="CB420" s="134"/>
      <c r="CC420" s="134"/>
      <c r="CD420" s="8"/>
      <c r="CE420" s="8" t="str">
        <f t="shared" si="58"/>
        <v>DSI1_B2_LN2_N</v>
      </c>
      <c r="CF420" s="8" t="str">
        <f t="shared" si="61"/>
        <v>DSI1_B2_LN2_N</v>
      </c>
      <c r="CG420" s="8" t="str">
        <f t="shared" si="62"/>
        <v>DSI1</v>
      </c>
      <c r="CH420" s="8" t="str">
        <f t="shared" si="63"/>
        <v>DSI1</v>
      </c>
      <c r="CI420" s="8">
        <v>1</v>
      </c>
      <c r="CJ420" s="8"/>
      <c r="CK420" s="8" t="s">
        <v>5700</v>
      </c>
      <c r="CL420" s="8"/>
      <c r="CM420" s="8" t="s">
        <v>2009</v>
      </c>
      <c r="CN420" s="8"/>
      <c r="CO420" s="8" t="s">
        <v>2216</v>
      </c>
      <c r="CP420" s="8"/>
      <c r="CQ420" s="8" t="s">
        <v>5189</v>
      </c>
      <c r="CR420" s="8"/>
      <c r="CS420" s="8"/>
      <c r="CT420" s="8"/>
      <c r="CU420" s="8"/>
      <c r="CV420" s="8" t="s">
        <v>2011</v>
      </c>
      <c r="CW420" s="2"/>
      <c r="CX420" s="2"/>
      <c r="CY420" s="8"/>
      <c r="CZ420" s="8" t="str">
        <f t="shared" si="64"/>
        <v>DSI1_B2_LN2_N</v>
      </c>
      <c r="DA420" s="8" t="str">
        <f t="shared" si="65"/>
        <v>DSI1_B2_LN2_N</v>
      </c>
      <c r="DB420" s="8" t="str">
        <f t="shared" si="66"/>
        <v>DSI1</v>
      </c>
      <c r="DC420" s="8" t="str">
        <f t="shared" si="67"/>
        <v>DSI1</v>
      </c>
      <c r="DD420" s="8">
        <v>1</v>
      </c>
      <c r="DE420" s="8" t="s">
        <v>1767</v>
      </c>
      <c r="DF420" s="8" t="s">
        <v>1745</v>
      </c>
      <c r="DG420" s="8" t="s">
        <v>2009</v>
      </c>
      <c r="DH420" s="8"/>
      <c r="DI420" s="8" t="s">
        <v>2216</v>
      </c>
      <c r="DJ420" s="8"/>
      <c r="DK420" s="8"/>
      <c r="DL420" s="8" t="s">
        <v>5189</v>
      </c>
      <c r="DM420" s="8"/>
      <c r="DN420" s="8"/>
      <c r="DO420" s="8"/>
      <c r="DP420" s="8"/>
      <c r="DQ420" s="8"/>
      <c r="DR420" s="8"/>
      <c r="DS420" s="8"/>
      <c r="DT420" s="8"/>
    </row>
    <row r="421" spans="1:124" ht="12.75" customHeight="1">
      <c r="A421" s="8"/>
      <c r="B421" s="89">
        <v>418</v>
      </c>
      <c r="C421" s="8" t="s">
        <v>5718</v>
      </c>
      <c r="D421" s="8" t="s">
        <v>5719</v>
      </c>
      <c r="E421" s="8" t="s">
        <v>5718</v>
      </c>
      <c r="F421" s="8" t="s">
        <v>5677</v>
      </c>
      <c r="G421" s="123" t="s">
        <v>5718</v>
      </c>
      <c r="H421" s="8" t="s">
        <v>5698</v>
      </c>
      <c r="I421" s="8" t="s">
        <v>5718</v>
      </c>
      <c r="J421" s="8" t="s">
        <v>5713</v>
      </c>
      <c r="K421" s="8" t="s">
        <v>5718</v>
      </c>
      <c r="L421" s="8" t="s">
        <v>5719</v>
      </c>
      <c r="M421" s="123"/>
      <c r="N421" s="123" t="s">
        <v>5295</v>
      </c>
      <c r="O421" s="123" t="s">
        <v>5295</v>
      </c>
      <c r="P421" s="123" t="s">
        <v>5295</v>
      </c>
      <c r="Q421" s="123" t="s">
        <v>5295</v>
      </c>
      <c r="R421" s="123"/>
      <c r="S421" s="123"/>
      <c r="T421" s="123"/>
      <c r="U421" s="123"/>
      <c r="V421" s="123"/>
      <c r="W421" s="123"/>
      <c r="X421" s="123"/>
      <c r="Y421" s="123"/>
      <c r="Z421" s="123"/>
      <c r="AA421" s="123"/>
      <c r="AB421" s="123"/>
      <c r="AC421" s="8" t="str">
        <f t="shared" si="59"/>
        <v>NO</v>
      </c>
      <c r="AD421" s="8" t="str">
        <f t="shared" si="60"/>
        <v>DSI1,,,,,,,,,,,,,</v>
      </c>
      <c r="AE421" s="123"/>
      <c r="AF421" s="123"/>
      <c r="AG421" s="123"/>
      <c r="AH421" s="123" t="s">
        <v>5718</v>
      </c>
      <c r="AI421" s="123" t="s">
        <v>5699</v>
      </c>
      <c r="AJ421" s="123"/>
      <c r="AK421" s="123"/>
      <c r="AL421" s="123"/>
      <c r="AM421" s="123"/>
      <c r="AN421" s="123"/>
      <c r="AO421" s="123"/>
      <c r="AP421" s="123"/>
      <c r="AQ421" s="123"/>
      <c r="AR421" s="123"/>
      <c r="AS421" s="123"/>
      <c r="AT421" s="123"/>
      <c r="AU421" s="123"/>
      <c r="AV421" s="123"/>
      <c r="AW421" s="123"/>
      <c r="AX421" s="123"/>
      <c r="AY421" s="123"/>
      <c r="AZ421" s="123"/>
      <c r="BA421" s="123"/>
      <c r="BB421" s="123"/>
      <c r="BC421" s="123"/>
      <c r="BD421" s="123"/>
      <c r="BE421" s="123"/>
      <c r="BF421" s="134"/>
      <c r="BG421" s="134"/>
      <c r="BH421" s="134"/>
      <c r="BI421" s="123"/>
      <c r="BJ421" s="134"/>
      <c r="BK421" s="134"/>
      <c r="BL421" s="134"/>
      <c r="BM421" s="123"/>
      <c r="BN421" s="134"/>
      <c r="BO421" s="134"/>
      <c r="BP421" s="134"/>
      <c r="BQ421" s="123"/>
      <c r="BR421" s="134"/>
      <c r="BS421" s="134"/>
      <c r="BT421" s="134"/>
      <c r="BU421" s="134"/>
      <c r="BV421" s="134"/>
      <c r="BW421" s="134"/>
      <c r="BX421" s="134"/>
      <c r="BY421" s="134"/>
      <c r="BZ421" s="134"/>
      <c r="CA421" s="134"/>
      <c r="CB421" s="134"/>
      <c r="CC421" s="134"/>
      <c r="CD421" s="8"/>
      <c r="CE421" s="8" t="str">
        <f t="shared" si="58"/>
        <v>DSI1_C0_LN1_P</v>
      </c>
      <c r="CF421" s="8" t="str">
        <f t="shared" si="61"/>
        <v>DSI1_C0_LN1_P</v>
      </c>
      <c r="CG421" s="8" t="str">
        <f t="shared" si="62"/>
        <v>DSI1</v>
      </c>
      <c r="CH421" s="8" t="str">
        <f t="shared" si="63"/>
        <v>DSI1</v>
      </c>
      <c r="CI421" s="8">
        <v>1</v>
      </c>
      <c r="CJ421" s="8"/>
      <c r="CK421" s="8" t="s">
        <v>5700</v>
      </c>
      <c r="CL421" s="8"/>
      <c r="CM421" s="8" t="s">
        <v>2009</v>
      </c>
      <c r="CN421" s="8"/>
      <c r="CO421" s="8" t="s">
        <v>2216</v>
      </c>
      <c r="CP421" s="8"/>
      <c r="CQ421" s="8" t="s">
        <v>5189</v>
      </c>
      <c r="CR421" s="8"/>
      <c r="CS421" s="8"/>
      <c r="CT421" s="8"/>
      <c r="CU421" s="8"/>
      <c r="CV421" s="8" t="s">
        <v>2011</v>
      </c>
      <c r="CW421" s="2"/>
      <c r="CX421" s="2"/>
      <c r="CY421" s="8"/>
      <c r="CZ421" s="8" t="str">
        <f t="shared" si="64"/>
        <v>DSI1_C0_LN1_P</v>
      </c>
      <c r="DA421" s="8" t="str">
        <f t="shared" si="65"/>
        <v>DSI1_C0_LN1_P</v>
      </c>
      <c r="DB421" s="8" t="str">
        <f t="shared" si="66"/>
        <v>DSI1</v>
      </c>
      <c r="DC421" s="8" t="str">
        <f t="shared" si="67"/>
        <v>DSI1</v>
      </c>
      <c r="DD421" s="8">
        <v>1</v>
      </c>
      <c r="DE421" s="8" t="s">
        <v>1764</v>
      </c>
      <c r="DF421" s="8" t="s">
        <v>1745</v>
      </c>
      <c r="DG421" s="8" t="s">
        <v>2009</v>
      </c>
      <c r="DH421" s="8"/>
      <c r="DI421" s="8" t="s">
        <v>2216</v>
      </c>
      <c r="DJ421" s="8"/>
      <c r="DK421" s="8"/>
      <c r="DL421" s="8" t="s">
        <v>5189</v>
      </c>
      <c r="DM421" s="8"/>
      <c r="DN421" s="8"/>
      <c r="DO421" s="8"/>
      <c r="DP421" s="8"/>
      <c r="DQ421" s="8"/>
      <c r="DR421" s="8"/>
      <c r="DS421" s="8"/>
      <c r="DT421" s="8"/>
    </row>
    <row r="422" spans="1:124" ht="12.75" customHeight="1">
      <c r="A422" s="8"/>
      <c r="B422" s="89">
        <v>419</v>
      </c>
      <c r="C422" s="8" t="s">
        <v>5720</v>
      </c>
      <c r="D422" s="8" t="s">
        <v>5721</v>
      </c>
      <c r="E422" s="8" t="s">
        <v>5720</v>
      </c>
      <c r="F422" s="8" t="s">
        <v>5682</v>
      </c>
      <c r="G422" s="123" t="s">
        <v>5722</v>
      </c>
      <c r="H422" s="8" t="s">
        <v>5723</v>
      </c>
      <c r="I422" s="8" t="s">
        <v>5720</v>
      </c>
      <c r="J422" s="8" t="s">
        <v>5724</v>
      </c>
      <c r="K422" s="8" t="s">
        <v>5720</v>
      </c>
      <c r="L422" s="8" t="s">
        <v>5721</v>
      </c>
      <c r="M422" s="123"/>
      <c r="N422" s="123" t="s">
        <v>5295</v>
      </c>
      <c r="O422" s="123" t="s">
        <v>5295</v>
      </c>
      <c r="P422" s="123" t="s">
        <v>5295</v>
      </c>
      <c r="Q422" s="123" t="s">
        <v>5295</v>
      </c>
      <c r="R422" s="123"/>
      <c r="S422" s="123"/>
      <c r="T422" s="123"/>
      <c r="U422" s="123"/>
      <c r="V422" s="123"/>
      <c r="W422" s="123"/>
      <c r="X422" s="123"/>
      <c r="Y422" s="123"/>
      <c r="Z422" s="123"/>
      <c r="AA422" s="123"/>
      <c r="AB422" s="123"/>
      <c r="AC422" s="8" t="str">
        <f t="shared" si="59"/>
        <v>NO</v>
      </c>
      <c r="AD422" s="8" t="str">
        <f t="shared" si="60"/>
        <v>DSI1,,,,,,,,,,,,,</v>
      </c>
      <c r="AE422" s="123"/>
      <c r="AF422" s="123"/>
      <c r="AG422" s="123"/>
      <c r="AH422" s="123" t="s">
        <v>5722</v>
      </c>
      <c r="AI422" s="123" t="s">
        <v>5699</v>
      </c>
      <c r="AJ422" s="123"/>
      <c r="AK422" s="123"/>
      <c r="AL422" s="123"/>
      <c r="AM422" s="123"/>
      <c r="AN422" s="123"/>
      <c r="AO422" s="123"/>
      <c r="AP422" s="123"/>
      <c r="AQ422" s="123"/>
      <c r="AR422" s="123"/>
      <c r="AS422" s="123"/>
      <c r="AT422" s="123"/>
      <c r="AU422" s="123"/>
      <c r="AV422" s="123"/>
      <c r="AW422" s="123"/>
      <c r="AX422" s="123"/>
      <c r="AY422" s="123"/>
      <c r="AZ422" s="123"/>
      <c r="BA422" s="123"/>
      <c r="BB422" s="123"/>
      <c r="BC422" s="123"/>
      <c r="BD422" s="123"/>
      <c r="BE422" s="123"/>
      <c r="BF422" s="134"/>
      <c r="BG422" s="134"/>
      <c r="BH422" s="134"/>
      <c r="BI422" s="123"/>
      <c r="BJ422" s="134"/>
      <c r="BK422" s="134"/>
      <c r="BL422" s="134"/>
      <c r="BM422" s="123"/>
      <c r="BN422" s="123"/>
      <c r="BO422" s="123"/>
      <c r="BP422" s="123"/>
      <c r="BQ422" s="123"/>
      <c r="BR422" s="123"/>
      <c r="BS422" s="123"/>
      <c r="BT422" s="123"/>
      <c r="BU422" s="123"/>
      <c r="BV422" s="123"/>
      <c r="BW422" s="123"/>
      <c r="BX422" s="123"/>
      <c r="BY422" s="123"/>
      <c r="BZ422" s="123"/>
      <c r="CA422" s="123"/>
      <c r="CB422" s="123"/>
      <c r="CC422" s="123"/>
      <c r="CD422" s="8"/>
      <c r="CE422" s="8" t="str">
        <f t="shared" si="58"/>
        <v>DSI1_C1_CLK_N</v>
      </c>
      <c r="CF422" s="8" t="str">
        <f t="shared" si="61"/>
        <v>DSI1_C1_CLK_N</v>
      </c>
      <c r="CG422" s="8" t="str">
        <f t="shared" si="62"/>
        <v>DSI1</v>
      </c>
      <c r="CH422" s="8" t="str">
        <f t="shared" si="63"/>
        <v>DSI1</v>
      </c>
      <c r="CI422" s="8">
        <v>1</v>
      </c>
      <c r="CJ422" s="8"/>
      <c r="CK422" s="8" t="s">
        <v>5700</v>
      </c>
      <c r="CL422" s="8"/>
      <c r="CM422" s="8" t="s">
        <v>2009</v>
      </c>
      <c r="CN422" s="8"/>
      <c r="CO422" s="8" t="s">
        <v>2216</v>
      </c>
      <c r="CP422" s="8"/>
      <c r="CQ422" s="8" t="s">
        <v>5189</v>
      </c>
      <c r="CR422" s="8"/>
      <c r="CS422" s="8"/>
      <c r="CT422" s="8"/>
      <c r="CU422" s="8"/>
      <c r="CV422" s="8" t="s">
        <v>2011</v>
      </c>
      <c r="CW422" s="2"/>
      <c r="CX422" s="2"/>
      <c r="CY422" s="8"/>
      <c r="CZ422" s="8" t="str">
        <f t="shared" si="64"/>
        <v>DSI1_C1_CLK_N</v>
      </c>
      <c r="DA422" s="8" t="str">
        <f t="shared" si="65"/>
        <v>DSI1_C1_CLK_N</v>
      </c>
      <c r="DB422" s="8" t="str">
        <f t="shared" si="66"/>
        <v>DSI1</v>
      </c>
      <c r="DC422" s="8" t="str">
        <f t="shared" si="67"/>
        <v>DSI1</v>
      </c>
      <c r="DD422" s="8">
        <v>1</v>
      </c>
      <c r="DE422" s="8" t="s">
        <v>1761</v>
      </c>
      <c r="DF422" s="8" t="s">
        <v>1745</v>
      </c>
      <c r="DG422" s="8" t="s">
        <v>2009</v>
      </c>
      <c r="DH422" s="8"/>
      <c r="DI422" s="8" t="s">
        <v>2216</v>
      </c>
      <c r="DJ422" s="8"/>
      <c r="DK422" s="8"/>
      <c r="DL422" s="8" t="s">
        <v>5189</v>
      </c>
      <c r="DM422" s="8"/>
      <c r="DN422" s="8"/>
      <c r="DO422" s="8"/>
      <c r="DP422" s="8"/>
      <c r="DQ422" s="8"/>
      <c r="DR422" s="8"/>
      <c r="DS422" s="8"/>
      <c r="DT422" s="8"/>
    </row>
    <row r="423" spans="1:124" ht="12.75" customHeight="1">
      <c r="A423" s="8"/>
      <c r="B423" s="89">
        <v>420</v>
      </c>
      <c r="C423" s="8" t="s">
        <v>5725</v>
      </c>
      <c r="D423" s="8" t="s">
        <v>5726</v>
      </c>
      <c r="E423" s="8" t="s">
        <v>5725</v>
      </c>
      <c r="F423" s="8" t="s">
        <v>5727</v>
      </c>
      <c r="G423" s="123" t="s">
        <v>5725</v>
      </c>
      <c r="H423" s="8" t="s">
        <v>5728</v>
      </c>
      <c r="I423" s="8" t="s">
        <v>5725</v>
      </c>
      <c r="J423" s="8" t="s">
        <v>5728</v>
      </c>
      <c r="K423" s="8" t="s">
        <v>5725</v>
      </c>
      <c r="L423" s="8" t="s">
        <v>5726</v>
      </c>
      <c r="M423" s="123"/>
      <c r="N423" s="123" t="s">
        <v>5295</v>
      </c>
      <c r="O423" s="123" t="s">
        <v>5295</v>
      </c>
      <c r="P423" s="123" t="s">
        <v>5295</v>
      </c>
      <c r="Q423" s="123" t="s">
        <v>5295</v>
      </c>
      <c r="R423" s="123"/>
      <c r="S423" s="123"/>
      <c r="T423" s="123"/>
      <c r="U423" s="123"/>
      <c r="V423" s="123"/>
      <c r="W423" s="123"/>
      <c r="X423" s="123"/>
      <c r="Y423" s="123"/>
      <c r="Z423" s="123"/>
      <c r="AA423" s="123"/>
      <c r="AB423" s="123"/>
      <c r="AC423" s="8" t="str">
        <f t="shared" si="59"/>
        <v>NO</v>
      </c>
      <c r="AD423" s="8" t="str">
        <f t="shared" si="60"/>
        <v>DSI1,,,,,,,,,,,,,</v>
      </c>
      <c r="AE423" s="123"/>
      <c r="AF423" s="123"/>
      <c r="AG423" s="123"/>
      <c r="AH423" s="123" t="s">
        <v>5725</v>
      </c>
      <c r="AI423" s="123" t="s">
        <v>5699</v>
      </c>
      <c r="AJ423" s="123"/>
      <c r="AK423" s="123"/>
      <c r="AL423" s="123"/>
      <c r="AM423" s="123"/>
      <c r="AN423" s="123"/>
      <c r="AO423" s="123"/>
      <c r="AP423" s="123"/>
      <c r="AQ423" s="123"/>
      <c r="AR423" s="123"/>
      <c r="AS423" s="123"/>
      <c r="AT423" s="123"/>
      <c r="AU423" s="123"/>
      <c r="AV423" s="123"/>
      <c r="AW423" s="123"/>
      <c r="AX423" s="123"/>
      <c r="AY423" s="123"/>
      <c r="AZ423" s="123"/>
      <c r="BA423" s="123"/>
      <c r="BB423" s="123"/>
      <c r="BC423" s="123"/>
      <c r="BD423" s="123"/>
      <c r="BE423" s="123"/>
      <c r="BF423" s="123"/>
      <c r="BG423" s="123"/>
      <c r="BH423" s="123"/>
      <c r="BI423" s="123"/>
      <c r="BJ423" s="123"/>
      <c r="BK423" s="134"/>
      <c r="BL423" s="134"/>
      <c r="BM423" s="123"/>
      <c r="BN423" s="123"/>
      <c r="BO423" s="123"/>
      <c r="BP423" s="123"/>
      <c r="BQ423" s="123"/>
      <c r="BR423" s="123"/>
      <c r="BS423" s="123"/>
      <c r="BT423" s="123"/>
      <c r="BU423" s="123"/>
      <c r="BV423" s="123"/>
      <c r="BW423" s="123"/>
      <c r="BX423" s="123"/>
      <c r="BY423" s="123"/>
      <c r="BZ423" s="123"/>
      <c r="CA423" s="123"/>
      <c r="CB423" s="123"/>
      <c r="CC423" s="123"/>
      <c r="CD423" s="8"/>
      <c r="CE423" s="8" t="str">
        <f t="shared" si="58"/>
        <v>DSI1_C2_LN3_P</v>
      </c>
      <c r="CF423" s="8" t="str">
        <f t="shared" si="61"/>
        <v>DSI1_C2_LN3_P</v>
      </c>
      <c r="CG423" s="8" t="str">
        <f t="shared" si="62"/>
        <v>DSI1</v>
      </c>
      <c r="CH423" s="8" t="str">
        <f t="shared" si="63"/>
        <v>DSI1</v>
      </c>
      <c r="CI423" s="8">
        <v>1</v>
      </c>
      <c r="CJ423" s="8"/>
      <c r="CK423" s="8" t="s">
        <v>5700</v>
      </c>
      <c r="CL423" s="8"/>
      <c r="CM423" s="8" t="s">
        <v>2009</v>
      </c>
      <c r="CN423" s="8"/>
      <c r="CO423" s="8" t="s">
        <v>2216</v>
      </c>
      <c r="CP423" s="8"/>
      <c r="CQ423" s="8" t="s">
        <v>5189</v>
      </c>
      <c r="CR423" s="8"/>
      <c r="CS423" s="8"/>
      <c r="CT423" s="8"/>
      <c r="CU423" s="8"/>
      <c r="CV423" s="8" t="s">
        <v>2011</v>
      </c>
      <c r="CW423" s="2"/>
      <c r="CX423" s="2"/>
      <c r="CY423" s="8"/>
      <c r="CZ423" s="8" t="str">
        <f t="shared" si="64"/>
        <v>DSI1_C2_LN3_P</v>
      </c>
      <c r="DA423" s="8" t="str">
        <f t="shared" si="65"/>
        <v>DSI1_C2_LN3_P</v>
      </c>
      <c r="DB423" s="8" t="str">
        <f t="shared" si="66"/>
        <v>DSI1</v>
      </c>
      <c r="DC423" s="8" t="str">
        <f t="shared" si="67"/>
        <v>DSI1</v>
      </c>
      <c r="DD423" s="8">
        <v>1</v>
      </c>
      <c r="DE423" s="8" t="s">
        <v>1768</v>
      </c>
      <c r="DF423" s="8" t="s">
        <v>1745</v>
      </c>
      <c r="DG423" s="8" t="s">
        <v>2009</v>
      </c>
      <c r="DH423" s="8"/>
      <c r="DI423" s="8" t="s">
        <v>2216</v>
      </c>
      <c r="DJ423" s="8"/>
      <c r="DK423" s="8"/>
      <c r="DL423" s="8" t="s">
        <v>5189</v>
      </c>
      <c r="DM423" s="8"/>
      <c r="DN423" s="8"/>
      <c r="DO423" s="8"/>
      <c r="DP423" s="8"/>
      <c r="DQ423" s="8"/>
      <c r="DR423" s="8"/>
      <c r="DS423" s="8"/>
      <c r="DT423" s="8"/>
    </row>
    <row r="424" spans="1:124" ht="12.75" customHeight="1">
      <c r="A424" s="8"/>
      <c r="B424" s="89">
        <v>421</v>
      </c>
      <c r="C424" s="8" t="s">
        <v>5729</v>
      </c>
      <c r="D424" s="8" t="s">
        <v>5730</v>
      </c>
      <c r="E424" s="8" t="s">
        <v>5729</v>
      </c>
      <c r="F424" s="8" t="s">
        <v>2488</v>
      </c>
      <c r="G424" s="123" t="s">
        <v>5731</v>
      </c>
      <c r="H424" s="8" t="s">
        <v>5732</v>
      </c>
      <c r="I424" s="8" t="s">
        <v>5729</v>
      </c>
      <c r="J424" s="8" t="s">
        <v>5733</v>
      </c>
      <c r="K424" s="8" t="s">
        <v>5729</v>
      </c>
      <c r="L424" s="8" t="s">
        <v>5730</v>
      </c>
      <c r="M424" s="123"/>
      <c r="N424" s="123" t="s">
        <v>5295</v>
      </c>
      <c r="O424" s="123" t="s">
        <v>5295</v>
      </c>
      <c r="P424" s="123" t="s">
        <v>5295</v>
      </c>
      <c r="Q424" s="123" t="s">
        <v>5295</v>
      </c>
      <c r="R424" s="123"/>
      <c r="S424" s="123"/>
      <c r="T424" s="123"/>
      <c r="U424" s="123"/>
      <c r="V424" s="123"/>
      <c r="W424" s="123"/>
      <c r="X424" s="123"/>
      <c r="Y424" s="123"/>
      <c r="Z424" s="123"/>
      <c r="AA424" s="123"/>
      <c r="AB424" s="123"/>
      <c r="AC424" s="8" t="str">
        <f t="shared" si="59"/>
        <v>NO</v>
      </c>
      <c r="AD424" s="8" t="str">
        <f t="shared" si="60"/>
        <v>DSI1,,,,,,,,,,,,,</v>
      </c>
      <c r="AE424" s="123"/>
      <c r="AF424" s="123"/>
      <c r="AG424" s="123"/>
      <c r="AH424" s="123" t="s">
        <v>5731</v>
      </c>
      <c r="AI424" s="123" t="s">
        <v>5699</v>
      </c>
      <c r="AJ424" s="123"/>
      <c r="AK424" s="123"/>
      <c r="AL424" s="123"/>
      <c r="AM424" s="123"/>
      <c r="AN424" s="123"/>
      <c r="AO424" s="123"/>
      <c r="AP424" s="123"/>
      <c r="AQ424" s="123"/>
      <c r="AR424" s="123"/>
      <c r="AS424" s="123"/>
      <c r="AT424" s="123"/>
      <c r="AU424" s="123"/>
      <c r="AV424" s="123"/>
      <c r="AW424" s="123"/>
      <c r="AX424" s="123"/>
      <c r="AY424" s="123"/>
      <c r="AZ424" s="123"/>
      <c r="BA424" s="123"/>
      <c r="BB424" s="123"/>
      <c r="BC424" s="123"/>
      <c r="BD424" s="123"/>
      <c r="BE424" s="123"/>
      <c r="BF424" s="123"/>
      <c r="BG424" s="123"/>
      <c r="BH424" s="123"/>
      <c r="BI424" s="123"/>
      <c r="BJ424" s="123"/>
      <c r="BK424" s="134"/>
      <c r="BL424" s="134"/>
      <c r="BM424" s="123"/>
      <c r="BN424" s="123"/>
      <c r="BO424" s="123"/>
      <c r="BP424" s="123"/>
      <c r="BQ424" s="123"/>
      <c r="BR424" s="123"/>
      <c r="BS424" s="123"/>
      <c r="BT424" s="123"/>
      <c r="BU424" s="123"/>
      <c r="BV424" s="123"/>
      <c r="BW424" s="123"/>
      <c r="BX424" s="123"/>
      <c r="BY424" s="123"/>
      <c r="BZ424" s="123"/>
      <c r="CA424" s="123"/>
      <c r="CB424" s="123"/>
      <c r="CC424" s="123"/>
      <c r="CD424" s="8"/>
      <c r="CE424" s="8" t="str">
        <f t="shared" si="58"/>
        <v>DSI1_NC_LN3_N</v>
      </c>
      <c r="CF424" s="8" t="str">
        <f t="shared" si="61"/>
        <v>DSI1_NC_LN3_N</v>
      </c>
      <c r="CG424" s="8" t="str">
        <f t="shared" si="62"/>
        <v>DSI1</v>
      </c>
      <c r="CH424" s="8" t="str">
        <f t="shared" si="63"/>
        <v>DSI1</v>
      </c>
      <c r="CI424" s="8">
        <v>1</v>
      </c>
      <c r="CJ424" s="8"/>
      <c r="CK424" s="8" t="s">
        <v>5700</v>
      </c>
      <c r="CL424" s="8"/>
      <c r="CM424" s="8" t="s">
        <v>2009</v>
      </c>
      <c r="CN424" s="8"/>
      <c r="CO424" s="8" t="s">
        <v>2216</v>
      </c>
      <c r="CP424" s="8"/>
      <c r="CQ424" s="8" t="s">
        <v>5189</v>
      </c>
      <c r="CR424" s="8"/>
      <c r="CS424" s="8"/>
      <c r="CT424" s="8"/>
      <c r="CU424" s="8"/>
      <c r="CV424" s="8" t="s">
        <v>2011</v>
      </c>
      <c r="CW424" s="2"/>
      <c r="CX424" s="2"/>
      <c r="CY424" s="8"/>
      <c r="CZ424" s="8" t="str">
        <f t="shared" si="64"/>
        <v>DSI1_NC_LN3_N</v>
      </c>
      <c r="DA424" s="8" t="str">
        <f t="shared" si="65"/>
        <v>DSI1_NC_LN3_N</v>
      </c>
      <c r="DB424" s="8" t="str">
        <f t="shared" si="66"/>
        <v>DSI1</v>
      </c>
      <c r="DC424" s="8" t="str">
        <f t="shared" si="67"/>
        <v>DSI1</v>
      </c>
      <c r="DD424" s="8">
        <v>1</v>
      </c>
      <c r="DE424" s="8" t="s">
        <v>1769</v>
      </c>
      <c r="DF424" s="8" t="s">
        <v>1745</v>
      </c>
      <c r="DG424" s="8" t="s">
        <v>2009</v>
      </c>
      <c r="DH424" s="8"/>
      <c r="DI424" s="8" t="s">
        <v>2216</v>
      </c>
      <c r="DJ424" s="8"/>
      <c r="DK424" s="8"/>
      <c r="DL424" s="8" t="s">
        <v>5189</v>
      </c>
      <c r="DM424" s="8"/>
      <c r="DN424" s="8"/>
      <c r="DO424" s="8"/>
      <c r="DP424" s="8"/>
      <c r="DQ424" s="8"/>
      <c r="DR424" s="8"/>
      <c r="DS424" s="8"/>
      <c r="DT424" s="8"/>
    </row>
    <row r="425" spans="1:124" ht="12.75" customHeight="1">
      <c r="A425" s="8"/>
      <c r="B425" s="89">
        <v>422</v>
      </c>
      <c r="C425" s="8"/>
      <c r="D425" s="8"/>
      <c r="E425" s="8"/>
      <c r="F425" s="8"/>
      <c r="G425" s="123" t="s">
        <v>5734</v>
      </c>
      <c r="H425" s="8" t="s">
        <v>2802</v>
      </c>
      <c r="I425" s="8"/>
      <c r="J425" s="8"/>
      <c r="K425" s="8"/>
      <c r="L425" s="8"/>
      <c r="M425" s="123"/>
      <c r="N425" s="123" t="s">
        <v>5735</v>
      </c>
      <c r="O425" s="123"/>
      <c r="P425" s="123"/>
      <c r="Q425" s="123"/>
      <c r="R425" s="123"/>
      <c r="S425" s="123"/>
      <c r="T425" s="123"/>
      <c r="U425" s="123"/>
      <c r="V425" s="123"/>
      <c r="W425" s="123"/>
      <c r="X425" s="123"/>
      <c r="Y425" s="123"/>
      <c r="Z425" s="123"/>
      <c r="AA425" s="123"/>
      <c r="AB425" s="123"/>
      <c r="AC425" s="8" t="str">
        <f t="shared" si="59"/>
        <v>NO</v>
      </c>
      <c r="AD425" s="8" t="str">
        <f t="shared" si="60"/>
        <v>LPDDR4,,,,,,,,,,,,,</v>
      </c>
      <c r="AE425" s="123"/>
      <c r="AF425" s="123"/>
      <c r="AG425" s="123"/>
      <c r="AH425" s="123" t="s">
        <v>5734</v>
      </c>
      <c r="AI425" s="123" t="s">
        <v>5735</v>
      </c>
      <c r="AJ425" s="123"/>
      <c r="AK425" s="123"/>
      <c r="AL425" s="123"/>
      <c r="AM425" s="123"/>
      <c r="AN425" s="123"/>
      <c r="AO425" s="123"/>
      <c r="AP425" s="123"/>
      <c r="AQ425" s="123"/>
      <c r="AR425" s="123"/>
      <c r="AS425" s="123"/>
      <c r="AT425" s="123"/>
      <c r="AU425" s="123"/>
      <c r="AV425" s="123"/>
      <c r="AW425" s="123"/>
      <c r="AX425" s="123"/>
      <c r="AY425" s="123"/>
      <c r="AZ425" s="123"/>
      <c r="BA425" s="123"/>
      <c r="BB425" s="123"/>
      <c r="BC425" s="123"/>
      <c r="BD425" s="123"/>
      <c r="BE425" s="123"/>
      <c r="BF425" s="123"/>
      <c r="BG425" s="123"/>
      <c r="BH425" s="123"/>
      <c r="BI425" s="123"/>
      <c r="BJ425" s="123"/>
      <c r="BK425" s="123"/>
      <c r="BL425" s="123"/>
      <c r="BM425" s="123"/>
      <c r="BN425" s="123"/>
      <c r="BO425" s="123"/>
      <c r="BP425" s="123"/>
      <c r="BQ425" s="123"/>
      <c r="BR425" s="123"/>
      <c r="BS425" s="123"/>
      <c r="BT425" s="123"/>
      <c r="BU425" s="123"/>
      <c r="BV425" s="123"/>
      <c r="BW425" s="123"/>
      <c r="BX425" s="123"/>
      <c r="BY425" s="123"/>
      <c r="BZ425" s="123"/>
      <c r="CA425" s="123"/>
      <c r="CB425" s="123"/>
      <c r="CC425" s="123"/>
      <c r="CD425" s="8"/>
      <c r="CE425" s="8" t="str">
        <f t="shared" si="58"/>
        <v>DDR_RESET_N</v>
      </c>
      <c r="CF425" s="8" t="str">
        <f t="shared" si="61"/>
        <v>Invalid PM Setting</v>
      </c>
      <c r="CG425" s="8" t="str">
        <f t="shared" si="62"/>
        <v>LPDDR4</v>
      </c>
      <c r="CH425" s="8" t="str">
        <f t="shared" si="63"/>
        <v>Invalid PM Setting</v>
      </c>
      <c r="CI425" s="8"/>
      <c r="CJ425" s="8"/>
      <c r="CK425" s="8"/>
      <c r="CL425" s="8"/>
      <c r="CM425" s="8"/>
      <c r="CN425" s="8"/>
      <c r="CO425" s="8"/>
      <c r="CP425" s="8"/>
      <c r="CQ425" s="8"/>
      <c r="CR425" s="8"/>
      <c r="CS425" s="8"/>
      <c r="CT425" s="8"/>
      <c r="CU425" s="8"/>
      <c r="CV425" s="8"/>
      <c r="CY425" s="8"/>
      <c r="CZ425" s="8" t="str">
        <f t="shared" si="64"/>
        <v>DDR_RESET_N</v>
      </c>
      <c r="DA425" s="8" t="str">
        <f t="shared" si="65"/>
        <v>Invalid PM Setting</v>
      </c>
      <c r="DB425" s="8" t="str">
        <f t="shared" si="66"/>
        <v>LPDDR4</v>
      </c>
      <c r="DC425" s="8" t="str">
        <f t="shared" si="67"/>
        <v>Invalid PM Setting</v>
      </c>
      <c r="DD425" s="8"/>
      <c r="DE425" s="8"/>
      <c r="DF425" s="8"/>
      <c r="DG425" s="8"/>
      <c r="DH425" s="8"/>
      <c r="DI425" s="8"/>
      <c r="DJ425" s="8"/>
      <c r="DK425" s="8"/>
      <c r="DL425" s="8"/>
      <c r="DM425" s="8"/>
      <c r="DN425" s="8"/>
      <c r="DO425" s="8"/>
      <c r="DP425" s="8"/>
      <c r="DQ425" s="8"/>
      <c r="DR425" s="8"/>
      <c r="DS425" s="8"/>
      <c r="DT425" s="8"/>
    </row>
    <row r="426" spans="1:124" ht="12.75" customHeight="1">
      <c r="A426" s="8"/>
      <c r="B426" s="89">
        <v>423</v>
      </c>
      <c r="C426" s="8"/>
      <c r="D426" s="8"/>
      <c r="E426" s="8"/>
      <c r="F426" s="8"/>
      <c r="G426" s="123" t="s">
        <v>5736</v>
      </c>
      <c r="H426" s="8" t="s">
        <v>5737</v>
      </c>
      <c r="I426" s="8"/>
      <c r="J426" s="8"/>
      <c r="K426" s="8"/>
      <c r="L426" s="8"/>
      <c r="M426" s="123"/>
      <c r="N426" s="123" t="s">
        <v>5735</v>
      </c>
      <c r="O426" s="123"/>
      <c r="P426" s="123"/>
      <c r="Q426" s="123"/>
      <c r="R426" s="123"/>
      <c r="S426" s="123"/>
      <c r="T426" s="123"/>
      <c r="U426" s="123"/>
      <c r="V426" s="123"/>
      <c r="W426" s="123"/>
      <c r="X426" s="123"/>
      <c r="Y426" s="123"/>
      <c r="Z426" s="123"/>
      <c r="AA426" s="123"/>
      <c r="AB426" s="123"/>
      <c r="AC426" s="8" t="str">
        <f t="shared" si="59"/>
        <v>NO</v>
      </c>
      <c r="AD426" s="8" t="str">
        <f t="shared" si="60"/>
        <v>LPDDR4_0,,,,,,,,,,,,,</v>
      </c>
      <c r="AE426" s="123"/>
      <c r="AF426" s="123"/>
      <c r="AG426" s="123"/>
      <c r="AH426" s="123" t="s">
        <v>5736</v>
      </c>
      <c r="AI426" s="123" t="s">
        <v>5738</v>
      </c>
      <c r="AJ426" s="123"/>
      <c r="AK426" s="123"/>
      <c r="AL426" s="123"/>
      <c r="AM426" s="123"/>
      <c r="AN426" s="123"/>
      <c r="AO426" s="123"/>
      <c r="AP426" s="123"/>
      <c r="AQ426" s="123"/>
      <c r="AR426" s="123"/>
      <c r="AS426" s="123"/>
      <c r="AT426" s="123"/>
      <c r="AU426" s="123"/>
      <c r="AV426" s="123"/>
      <c r="AW426" s="123"/>
      <c r="AX426" s="123"/>
      <c r="AY426" s="123"/>
      <c r="AZ426" s="123"/>
      <c r="BA426" s="123"/>
      <c r="BB426" s="123"/>
      <c r="BC426" s="123"/>
      <c r="BD426" s="123"/>
      <c r="BE426" s="123"/>
      <c r="BF426" s="123"/>
      <c r="BG426" s="123"/>
      <c r="BH426" s="123"/>
      <c r="BI426" s="123"/>
      <c r="BJ426" s="123"/>
      <c r="BK426" s="134"/>
      <c r="BL426" s="134"/>
      <c r="BM426" s="123"/>
      <c r="BN426" s="123"/>
      <c r="BO426" s="123"/>
      <c r="BP426" s="123"/>
      <c r="BQ426" s="123"/>
      <c r="BR426" s="123"/>
      <c r="BS426" s="123"/>
      <c r="BT426" s="123"/>
      <c r="BU426" s="123"/>
      <c r="BV426" s="123"/>
      <c r="BW426" s="123"/>
      <c r="BX426" s="123"/>
      <c r="BY426" s="123"/>
      <c r="BZ426" s="123"/>
      <c r="CA426" s="123"/>
      <c r="CB426" s="123"/>
      <c r="CC426" s="123"/>
      <c r="CD426" s="8"/>
      <c r="CE426" s="8" t="str">
        <f t="shared" si="58"/>
        <v>EBI0_CA_CA_0</v>
      </c>
      <c r="CF426" s="8" t="str">
        <f t="shared" si="61"/>
        <v>Invalid PM Setting</v>
      </c>
      <c r="CG426" s="8" t="str">
        <f t="shared" si="62"/>
        <v>LPDDR4_0</v>
      </c>
      <c r="CH426" s="8" t="str">
        <f t="shared" si="63"/>
        <v>Invalid PM Setting</v>
      </c>
      <c r="CI426" s="8"/>
      <c r="CJ426" s="8"/>
      <c r="CK426" s="8"/>
      <c r="CL426" s="8"/>
      <c r="CM426" s="8"/>
      <c r="CN426" s="8"/>
      <c r="CO426" s="8"/>
      <c r="CP426" s="8"/>
      <c r="CQ426" s="8"/>
      <c r="CR426" s="8"/>
      <c r="CS426" s="8"/>
      <c r="CT426" s="8"/>
      <c r="CU426" s="8"/>
      <c r="CV426" s="8"/>
      <c r="CY426" s="8"/>
      <c r="CZ426" s="8" t="str">
        <f t="shared" si="64"/>
        <v>EBI0_CA_CA_0</v>
      </c>
      <c r="DA426" s="8" t="str">
        <f t="shared" si="65"/>
        <v>Invalid PM Setting</v>
      </c>
      <c r="DB426" s="8" t="str">
        <f t="shared" si="66"/>
        <v>LPDDR4_0</v>
      </c>
      <c r="DC426" s="8" t="str">
        <f t="shared" si="67"/>
        <v>Invalid PM Setting</v>
      </c>
      <c r="DD426" s="8"/>
      <c r="DE426" s="8"/>
      <c r="DF426" s="8"/>
      <c r="DG426" s="8"/>
      <c r="DH426" s="8"/>
      <c r="DI426" s="8"/>
      <c r="DJ426" s="8"/>
      <c r="DK426" s="8"/>
      <c r="DL426" s="8"/>
      <c r="DM426" s="8"/>
      <c r="DN426" s="8"/>
      <c r="DO426" s="8"/>
      <c r="DP426" s="8"/>
      <c r="DQ426" s="8"/>
      <c r="DR426" s="8"/>
      <c r="DS426" s="8"/>
      <c r="DT426" s="8"/>
    </row>
    <row r="427" spans="1:124" ht="12.75" customHeight="1">
      <c r="A427" s="8"/>
      <c r="B427" s="89">
        <v>424</v>
      </c>
      <c r="C427" s="8"/>
      <c r="D427" s="8"/>
      <c r="E427" s="8"/>
      <c r="F427" s="8"/>
      <c r="G427" s="123" t="s">
        <v>5739</v>
      </c>
      <c r="H427" s="8" t="s">
        <v>5740</v>
      </c>
      <c r="I427" s="8"/>
      <c r="J427" s="8"/>
      <c r="K427" s="8"/>
      <c r="L427" s="8"/>
      <c r="M427" s="123"/>
      <c r="N427" s="123" t="s">
        <v>5735</v>
      </c>
      <c r="O427" s="123"/>
      <c r="P427" s="123"/>
      <c r="Q427" s="123"/>
      <c r="R427" s="123"/>
      <c r="S427" s="123"/>
      <c r="T427" s="123"/>
      <c r="U427" s="123"/>
      <c r="V427" s="123"/>
      <c r="W427" s="123"/>
      <c r="X427" s="123"/>
      <c r="Y427" s="123"/>
      <c r="Z427" s="123"/>
      <c r="AA427" s="123"/>
      <c r="AB427" s="123"/>
      <c r="AC427" s="8" t="str">
        <f t="shared" si="59"/>
        <v>NO</v>
      </c>
      <c r="AD427" s="8" t="str">
        <f t="shared" si="60"/>
        <v>LPDDR4_0,,,,,,,,,,,,,</v>
      </c>
      <c r="AE427" s="123"/>
      <c r="AF427" s="123"/>
      <c r="AG427" s="123"/>
      <c r="AH427" s="123" t="s">
        <v>5739</v>
      </c>
      <c r="AI427" s="123" t="s">
        <v>5738</v>
      </c>
      <c r="AJ427" s="123"/>
      <c r="AK427" s="123"/>
      <c r="AL427" s="123"/>
      <c r="AM427" s="123"/>
      <c r="AN427" s="123"/>
      <c r="AO427" s="123"/>
      <c r="AP427" s="123"/>
      <c r="AQ427" s="123"/>
      <c r="AR427" s="123"/>
      <c r="AS427" s="123"/>
      <c r="AT427" s="123"/>
      <c r="AU427" s="123"/>
      <c r="AV427" s="123"/>
      <c r="AW427" s="123"/>
      <c r="AX427" s="123"/>
      <c r="AY427" s="123"/>
      <c r="AZ427" s="123"/>
      <c r="BA427" s="123"/>
      <c r="BB427" s="123"/>
      <c r="BC427" s="123"/>
      <c r="BD427" s="123"/>
      <c r="BE427" s="123"/>
      <c r="BF427" s="123"/>
      <c r="BG427" s="123"/>
      <c r="BH427" s="123"/>
      <c r="BI427" s="123"/>
      <c r="BJ427" s="123"/>
      <c r="BK427" s="134"/>
      <c r="BL427" s="134"/>
      <c r="BM427" s="123"/>
      <c r="BN427" s="123"/>
      <c r="BO427" s="123"/>
      <c r="BP427" s="123"/>
      <c r="BQ427" s="123"/>
      <c r="BR427" s="123"/>
      <c r="BS427" s="123"/>
      <c r="BT427" s="123"/>
      <c r="BU427" s="123"/>
      <c r="BV427" s="123"/>
      <c r="BW427" s="123"/>
      <c r="BX427" s="123"/>
      <c r="BY427" s="123"/>
      <c r="BZ427" s="123"/>
      <c r="CA427" s="123"/>
      <c r="CB427" s="123"/>
      <c r="CC427" s="123"/>
      <c r="CD427" s="8"/>
      <c r="CE427" s="8" t="str">
        <f t="shared" si="58"/>
        <v>EBI0_CA_CA_1</v>
      </c>
      <c r="CF427" s="8" t="str">
        <f t="shared" si="61"/>
        <v>Invalid PM Setting</v>
      </c>
      <c r="CG427" s="8" t="str">
        <f t="shared" si="62"/>
        <v>LPDDR4_0</v>
      </c>
      <c r="CH427" s="8" t="str">
        <f t="shared" si="63"/>
        <v>Invalid PM Setting</v>
      </c>
      <c r="CI427" s="8"/>
      <c r="CJ427" s="8"/>
      <c r="CK427" s="8"/>
      <c r="CL427" s="8"/>
      <c r="CM427" s="8"/>
      <c r="CN427" s="8"/>
      <c r="CO427" s="8"/>
      <c r="CP427" s="8"/>
      <c r="CQ427" s="8"/>
      <c r="CR427" s="8"/>
      <c r="CS427" s="8"/>
      <c r="CT427" s="8"/>
      <c r="CU427" s="8"/>
      <c r="CV427" s="8"/>
      <c r="CY427" s="8"/>
      <c r="CZ427" s="8" t="str">
        <f t="shared" si="64"/>
        <v>EBI0_CA_CA_1</v>
      </c>
      <c r="DA427" s="8" t="str">
        <f t="shared" si="65"/>
        <v>Invalid PM Setting</v>
      </c>
      <c r="DB427" s="8" t="str">
        <f t="shared" si="66"/>
        <v>LPDDR4_0</v>
      </c>
      <c r="DC427" s="8" t="str">
        <f t="shared" si="67"/>
        <v>Invalid PM Setting</v>
      </c>
      <c r="DD427" s="8"/>
      <c r="DE427" s="8"/>
      <c r="DF427" s="8"/>
      <c r="DG427" s="8"/>
      <c r="DH427" s="8"/>
      <c r="DI427" s="8"/>
      <c r="DJ427" s="8"/>
      <c r="DK427" s="8"/>
      <c r="DL427" s="8"/>
      <c r="DM427" s="8"/>
      <c r="DN427" s="8"/>
      <c r="DO427" s="8"/>
      <c r="DP427" s="8"/>
      <c r="DQ427" s="8"/>
      <c r="DR427" s="8"/>
      <c r="DS427" s="8"/>
      <c r="DT427" s="8"/>
    </row>
    <row r="428" spans="1:124" ht="12.75" customHeight="1">
      <c r="A428" s="8"/>
      <c r="B428" s="89">
        <v>425</v>
      </c>
      <c r="C428" s="8"/>
      <c r="D428" s="8"/>
      <c r="E428" s="8"/>
      <c r="F428" s="8"/>
      <c r="G428" s="123" t="s">
        <v>5741</v>
      </c>
      <c r="H428" s="8" t="s">
        <v>5742</v>
      </c>
      <c r="I428" s="8"/>
      <c r="J428" s="8"/>
      <c r="K428" s="8"/>
      <c r="L428" s="8"/>
      <c r="M428" s="123"/>
      <c r="N428" s="123" t="s">
        <v>5735</v>
      </c>
      <c r="O428" s="123"/>
      <c r="P428" s="123"/>
      <c r="Q428" s="123"/>
      <c r="R428" s="123"/>
      <c r="S428" s="123"/>
      <c r="T428" s="123"/>
      <c r="U428" s="123"/>
      <c r="V428" s="123"/>
      <c r="W428" s="123"/>
      <c r="X428" s="123"/>
      <c r="Y428" s="123"/>
      <c r="Z428" s="123"/>
      <c r="AA428" s="123"/>
      <c r="AB428" s="123"/>
      <c r="AC428" s="8" t="str">
        <f t="shared" si="59"/>
        <v>NO</v>
      </c>
      <c r="AD428" s="8" t="str">
        <f t="shared" si="60"/>
        <v>LPDDR4_0,,,,,,,,,,,,,</v>
      </c>
      <c r="AE428" s="123"/>
      <c r="AF428" s="123"/>
      <c r="AG428" s="123"/>
      <c r="AH428" s="123" t="s">
        <v>5741</v>
      </c>
      <c r="AI428" s="123" t="s">
        <v>5738</v>
      </c>
      <c r="AJ428" s="123"/>
      <c r="AK428" s="123"/>
      <c r="AL428" s="123"/>
      <c r="AM428" s="123"/>
      <c r="AN428" s="123"/>
      <c r="AO428" s="123"/>
      <c r="AP428" s="123"/>
      <c r="AQ428" s="123"/>
      <c r="AR428" s="123"/>
      <c r="AS428" s="123"/>
      <c r="AT428" s="123"/>
      <c r="AU428" s="123"/>
      <c r="AV428" s="123"/>
      <c r="AW428" s="123"/>
      <c r="AX428" s="123"/>
      <c r="AY428" s="123"/>
      <c r="AZ428" s="123"/>
      <c r="BA428" s="123"/>
      <c r="BB428" s="123"/>
      <c r="BC428" s="123"/>
      <c r="BD428" s="123"/>
      <c r="BE428" s="123"/>
      <c r="BF428" s="123"/>
      <c r="BG428" s="123"/>
      <c r="BH428" s="123"/>
      <c r="BI428" s="123"/>
      <c r="BJ428" s="123"/>
      <c r="BK428" s="134"/>
      <c r="BL428" s="134"/>
      <c r="BM428" s="123"/>
      <c r="BN428" s="123"/>
      <c r="BO428" s="123"/>
      <c r="BP428" s="123"/>
      <c r="BQ428" s="123"/>
      <c r="BR428" s="123"/>
      <c r="BS428" s="123"/>
      <c r="BT428" s="123"/>
      <c r="BU428" s="123"/>
      <c r="BV428" s="123"/>
      <c r="BW428" s="123"/>
      <c r="BX428" s="123"/>
      <c r="BY428" s="123"/>
      <c r="BZ428" s="123"/>
      <c r="CA428" s="123"/>
      <c r="CB428" s="123"/>
      <c r="CC428" s="123"/>
      <c r="CD428" s="8"/>
      <c r="CE428" s="8" t="str">
        <f t="shared" si="58"/>
        <v>EBI0_CA_CA_2</v>
      </c>
      <c r="CF428" s="8" t="str">
        <f t="shared" si="61"/>
        <v>Invalid PM Setting</v>
      </c>
      <c r="CG428" s="8" t="str">
        <f t="shared" si="62"/>
        <v>LPDDR4_0</v>
      </c>
      <c r="CH428" s="8" t="str">
        <f t="shared" si="63"/>
        <v>Invalid PM Setting</v>
      </c>
      <c r="CI428" s="8"/>
      <c r="CJ428" s="8"/>
      <c r="CK428" s="8"/>
      <c r="CL428" s="8"/>
      <c r="CM428" s="8"/>
      <c r="CN428" s="8"/>
      <c r="CO428" s="8"/>
      <c r="CP428" s="8"/>
      <c r="CQ428" s="8"/>
      <c r="CR428" s="8"/>
      <c r="CS428" s="8"/>
      <c r="CT428" s="8"/>
      <c r="CU428" s="8"/>
      <c r="CV428" s="8"/>
      <c r="CY428" s="8"/>
      <c r="CZ428" s="8" t="str">
        <f t="shared" si="64"/>
        <v>EBI0_CA_CA_2</v>
      </c>
      <c r="DA428" s="8" t="str">
        <f t="shared" si="65"/>
        <v>Invalid PM Setting</v>
      </c>
      <c r="DB428" s="8" t="str">
        <f t="shared" si="66"/>
        <v>LPDDR4_0</v>
      </c>
      <c r="DC428" s="8" t="str">
        <f t="shared" si="67"/>
        <v>Invalid PM Setting</v>
      </c>
      <c r="DD428" s="8"/>
      <c r="DE428" s="8"/>
      <c r="DF428" s="8"/>
      <c r="DG428" s="8"/>
      <c r="DH428" s="8"/>
      <c r="DI428" s="8"/>
      <c r="DJ428" s="8"/>
      <c r="DK428" s="8"/>
      <c r="DL428" s="8"/>
      <c r="DM428" s="8"/>
      <c r="DN428" s="8"/>
      <c r="DO428" s="8"/>
      <c r="DP428" s="8"/>
      <c r="DQ428" s="8"/>
      <c r="DR428" s="8"/>
      <c r="DS428" s="8"/>
      <c r="DT428" s="8"/>
    </row>
    <row r="429" spans="1:124" ht="12.75" customHeight="1">
      <c r="A429" s="8"/>
      <c r="B429" s="89">
        <v>426</v>
      </c>
      <c r="C429" s="8"/>
      <c r="D429" s="8"/>
      <c r="E429" s="8"/>
      <c r="F429" s="8"/>
      <c r="G429" s="123" t="s">
        <v>5743</v>
      </c>
      <c r="H429" s="8" t="s">
        <v>5744</v>
      </c>
      <c r="I429" s="8"/>
      <c r="J429" s="8"/>
      <c r="K429" s="8"/>
      <c r="L429" s="8"/>
      <c r="M429" s="123"/>
      <c r="N429" s="123" t="s">
        <v>5735</v>
      </c>
      <c r="O429" s="123"/>
      <c r="P429" s="123"/>
      <c r="Q429" s="123"/>
      <c r="R429" s="123"/>
      <c r="S429" s="123"/>
      <c r="T429" s="123"/>
      <c r="U429" s="123"/>
      <c r="V429" s="123"/>
      <c r="W429" s="123"/>
      <c r="X429" s="123"/>
      <c r="Y429" s="123"/>
      <c r="Z429" s="123"/>
      <c r="AA429" s="123"/>
      <c r="AB429" s="123"/>
      <c r="AC429" s="8" t="str">
        <f t="shared" si="59"/>
        <v>NO</v>
      </c>
      <c r="AD429" s="8" t="str">
        <f t="shared" si="60"/>
        <v>LPDDR4_0,,,,,,,,,,,,,</v>
      </c>
      <c r="AE429" s="123"/>
      <c r="AF429" s="123"/>
      <c r="AG429" s="123"/>
      <c r="AH429" s="123" t="s">
        <v>5743</v>
      </c>
      <c r="AI429" s="123" t="s">
        <v>5738</v>
      </c>
      <c r="AJ429" s="123"/>
      <c r="AK429" s="123"/>
      <c r="AL429" s="123"/>
      <c r="AM429" s="123"/>
      <c r="AN429" s="123"/>
      <c r="AO429" s="123"/>
      <c r="AP429" s="123"/>
      <c r="AQ429" s="123"/>
      <c r="AR429" s="123"/>
      <c r="AS429" s="123"/>
      <c r="AT429" s="123"/>
      <c r="AU429" s="123"/>
      <c r="AV429" s="123"/>
      <c r="AW429" s="123"/>
      <c r="AX429" s="123"/>
      <c r="AY429" s="123"/>
      <c r="AZ429" s="123"/>
      <c r="BA429" s="123"/>
      <c r="BB429" s="123"/>
      <c r="BC429" s="123"/>
      <c r="BD429" s="123"/>
      <c r="BE429" s="123"/>
      <c r="BF429" s="123"/>
      <c r="BG429" s="123"/>
      <c r="BH429" s="123"/>
      <c r="BI429" s="123"/>
      <c r="BJ429" s="123"/>
      <c r="BK429" s="134"/>
      <c r="BL429" s="134"/>
      <c r="BM429" s="123"/>
      <c r="BN429" s="123"/>
      <c r="BO429" s="123"/>
      <c r="BP429" s="123"/>
      <c r="BQ429" s="123"/>
      <c r="BR429" s="123"/>
      <c r="BS429" s="123"/>
      <c r="BT429" s="123"/>
      <c r="BU429" s="123"/>
      <c r="BV429" s="123"/>
      <c r="BW429" s="123"/>
      <c r="BX429" s="123"/>
      <c r="BY429" s="123"/>
      <c r="BZ429" s="123"/>
      <c r="CA429" s="123"/>
      <c r="CB429" s="123"/>
      <c r="CC429" s="123"/>
      <c r="CD429" s="8"/>
      <c r="CE429" s="8" t="str">
        <f t="shared" si="58"/>
        <v>EBI0_CA_CA_3</v>
      </c>
      <c r="CF429" s="8" t="str">
        <f t="shared" si="61"/>
        <v>Invalid PM Setting</v>
      </c>
      <c r="CG429" s="8" t="str">
        <f t="shared" si="62"/>
        <v>LPDDR4_0</v>
      </c>
      <c r="CH429" s="8" t="str">
        <f t="shared" si="63"/>
        <v>Invalid PM Setting</v>
      </c>
      <c r="CI429" s="8"/>
      <c r="CJ429" s="8"/>
      <c r="CK429" s="8"/>
      <c r="CL429" s="8"/>
      <c r="CM429" s="8"/>
      <c r="CN429" s="8"/>
      <c r="CO429" s="8"/>
      <c r="CP429" s="8"/>
      <c r="CQ429" s="8"/>
      <c r="CR429" s="8"/>
      <c r="CS429" s="8"/>
      <c r="CT429" s="8"/>
      <c r="CU429" s="8"/>
      <c r="CV429" s="8"/>
      <c r="CY429" s="8"/>
      <c r="CZ429" s="8" t="str">
        <f t="shared" si="64"/>
        <v>EBI0_CA_CA_3</v>
      </c>
      <c r="DA429" s="8" t="str">
        <f t="shared" si="65"/>
        <v>Invalid PM Setting</v>
      </c>
      <c r="DB429" s="8" t="str">
        <f t="shared" si="66"/>
        <v>LPDDR4_0</v>
      </c>
      <c r="DC429" s="8" t="str">
        <f t="shared" si="67"/>
        <v>Invalid PM Setting</v>
      </c>
      <c r="DD429" s="8"/>
      <c r="DE429" s="8"/>
      <c r="DF429" s="8"/>
      <c r="DG429" s="8"/>
      <c r="DH429" s="8"/>
      <c r="DI429" s="8"/>
      <c r="DJ429" s="8"/>
      <c r="DK429" s="8"/>
      <c r="DL429" s="8"/>
      <c r="DM429" s="8"/>
      <c r="DN429" s="8"/>
      <c r="DO429" s="8"/>
      <c r="DP429" s="8"/>
      <c r="DQ429" s="8"/>
      <c r="DR429" s="8"/>
      <c r="DS429" s="8"/>
      <c r="DT429" s="8"/>
    </row>
    <row r="430" spans="1:124" ht="12.75" customHeight="1">
      <c r="A430" s="8"/>
      <c r="B430" s="89">
        <v>427</v>
      </c>
      <c r="C430" s="8"/>
      <c r="D430" s="8"/>
      <c r="E430" s="8"/>
      <c r="F430" s="8"/>
      <c r="G430" s="123" t="s">
        <v>5745</v>
      </c>
      <c r="H430" s="8" t="s">
        <v>5746</v>
      </c>
      <c r="I430" s="8"/>
      <c r="J430" s="8"/>
      <c r="K430" s="8"/>
      <c r="L430" s="8"/>
      <c r="M430" s="123"/>
      <c r="N430" s="123" t="s">
        <v>5735</v>
      </c>
      <c r="O430" s="123"/>
      <c r="P430" s="123"/>
      <c r="Q430" s="123"/>
      <c r="R430" s="123"/>
      <c r="S430" s="123"/>
      <c r="T430" s="123"/>
      <c r="U430" s="123"/>
      <c r="V430" s="123"/>
      <c r="W430" s="123"/>
      <c r="X430" s="123"/>
      <c r="Y430" s="123"/>
      <c r="Z430" s="123"/>
      <c r="AA430" s="123"/>
      <c r="AB430" s="123"/>
      <c r="AC430" s="8" t="str">
        <f t="shared" si="59"/>
        <v>NO</v>
      </c>
      <c r="AD430" s="8" t="str">
        <f t="shared" si="60"/>
        <v>LPDDR4_0,,,,,,,,,,,,,</v>
      </c>
      <c r="AE430" s="123"/>
      <c r="AF430" s="123"/>
      <c r="AG430" s="123"/>
      <c r="AH430" s="123" t="s">
        <v>5745</v>
      </c>
      <c r="AI430" s="123" t="s">
        <v>5738</v>
      </c>
      <c r="AJ430" s="123"/>
      <c r="AK430" s="134"/>
      <c r="AL430" s="134"/>
      <c r="AM430" s="123"/>
      <c r="AN430" s="123"/>
      <c r="AO430" s="123"/>
      <c r="AP430" s="123"/>
      <c r="AQ430" s="134"/>
      <c r="AR430" s="134"/>
      <c r="AS430" s="123"/>
      <c r="AT430" s="123"/>
      <c r="AU430" s="123"/>
      <c r="AV430" s="123"/>
      <c r="AW430" s="123"/>
      <c r="AX430" s="123"/>
      <c r="AY430" s="123"/>
      <c r="AZ430" s="123"/>
      <c r="BA430" s="123"/>
      <c r="BB430" s="123"/>
      <c r="BC430" s="123"/>
      <c r="BD430" s="123"/>
      <c r="BE430" s="123"/>
      <c r="BF430" s="123"/>
      <c r="BG430" s="123"/>
      <c r="BH430" s="123"/>
      <c r="BI430" s="123"/>
      <c r="BJ430" s="123"/>
      <c r="BK430" s="123"/>
      <c r="BL430" s="123"/>
      <c r="BM430" s="123"/>
      <c r="BN430" s="123"/>
      <c r="BO430" s="123"/>
      <c r="BP430" s="123"/>
      <c r="BQ430" s="123"/>
      <c r="BR430" s="123"/>
      <c r="BS430" s="123"/>
      <c r="BT430" s="123"/>
      <c r="BU430" s="123"/>
      <c r="BV430" s="123"/>
      <c r="BW430" s="123"/>
      <c r="BX430" s="123"/>
      <c r="BY430" s="123"/>
      <c r="BZ430" s="123"/>
      <c r="CA430" s="123"/>
      <c r="CB430" s="123"/>
      <c r="CC430" s="123"/>
      <c r="CD430" s="8"/>
      <c r="CE430" s="8" t="str">
        <f t="shared" si="58"/>
        <v>EBI0_CA_CA_4</v>
      </c>
      <c r="CF430" s="8" t="str">
        <f t="shared" si="61"/>
        <v>Invalid PM Setting</v>
      </c>
      <c r="CG430" s="8" t="str">
        <f t="shared" si="62"/>
        <v>LPDDR4_0</v>
      </c>
      <c r="CH430" s="8" t="str">
        <f t="shared" si="63"/>
        <v>Invalid PM Setting</v>
      </c>
      <c r="CI430" s="8"/>
      <c r="CJ430" s="8"/>
      <c r="CK430" s="8"/>
      <c r="CL430" s="8"/>
      <c r="CM430" s="8"/>
      <c r="CN430" s="8"/>
      <c r="CO430" s="8"/>
      <c r="CP430" s="8"/>
      <c r="CQ430" s="8"/>
      <c r="CR430" s="8"/>
      <c r="CS430" s="8"/>
      <c r="CT430" s="8"/>
      <c r="CU430" s="8"/>
      <c r="CV430" s="8"/>
      <c r="CY430" s="8"/>
      <c r="CZ430" s="8" t="str">
        <f t="shared" si="64"/>
        <v>EBI0_CA_CA_4</v>
      </c>
      <c r="DA430" s="8" t="str">
        <f t="shared" si="65"/>
        <v>Invalid PM Setting</v>
      </c>
      <c r="DB430" s="8" t="str">
        <f t="shared" si="66"/>
        <v>LPDDR4_0</v>
      </c>
      <c r="DC430" s="8" t="str">
        <f t="shared" si="67"/>
        <v>Invalid PM Setting</v>
      </c>
      <c r="DD430" s="8"/>
      <c r="DE430" s="8"/>
      <c r="DF430" s="8"/>
      <c r="DG430" s="8"/>
      <c r="DH430" s="8"/>
      <c r="DI430" s="8"/>
      <c r="DJ430" s="8"/>
      <c r="DK430" s="8"/>
      <c r="DL430" s="8"/>
      <c r="DM430" s="8"/>
      <c r="DN430" s="8"/>
      <c r="DO430" s="8"/>
      <c r="DP430" s="8"/>
      <c r="DQ430" s="8"/>
      <c r="DR430" s="8"/>
      <c r="DS430" s="8"/>
      <c r="DT430" s="8"/>
    </row>
    <row r="431" spans="1:124" ht="12.75" customHeight="1">
      <c r="A431" s="8"/>
      <c r="B431" s="89">
        <v>428</v>
      </c>
      <c r="C431" s="8"/>
      <c r="D431" s="8"/>
      <c r="E431" s="8"/>
      <c r="F431" s="8"/>
      <c r="G431" s="123" t="s">
        <v>5747</v>
      </c>
      <c r="H431" s="8" t="s">
        <v>5748</v>
      </c>
      <c r="I431" s="8"/>
      <c r="J431" s="8"/>
      <c r="K431" s="8"/>
      <c r="L431" s="8"/>
      <c r="M431" s="123"/>
      <c r="N431" s="123" t="s">
        <v>5735</v>
      </c>
      <c r="O431" s="123"/>
      <c r="P431" s="123"/>
      <c r="Q431" s="123"/>
      <c r="R431" s="123"/>
      <c r="S431" s="123"/>
      <c r="T431" s="123"/>
      <c r="U431" s="123"/>
      <c r="V431" s="123"/>
      <c r="W431" s="123"/>
      <c r="X431" s="123"/>
      <c r="Y431" s="123"/>
      <c r="Z431" s="123"/>
      <c r="AA431" s="123"/>
      <c r="AB431" s="123"/>
      <c r="AC431" s="8" t="str">
        <f t="shared" si="59"/>
        <v>NO</v>
      </c>
      <c r="AD431" s="8" t="str">
        <f t="shared" si="60"/>
        <v>LPDDR4_0,,,,,,,,,,,,,</v>
      </c>
      <c r="AE431" s="123"/>
      <c r="AF431" s="123"/>
      <c r="AG431" s="123"/>
      <c r="AH431" s="123" t="s">
        <v>5747</v>
      </c>
      <c r="AI431" s="123" t="s">
        <v>5738</v>
      </c>
      <c r="AJ431" s="123"/>
      <c r="AK431" s="134"/>
      <c r="AL431" s="134"/>
      <c r="AM431" s="123"/>
      <c r="AN431" s="123"/>
      <c r="AO431" s="123"/>
      <c r="AP431" s="123"/>
      <c r="AQ431" s="134"/>
      <c r="AR431" s="134"/>
      <c r="AS431" s="123"/>
      <c r="AT431" s="123"/>
      <c r="AU431" s="123"/>
      <c r="AV431" s="123"/>
      <c r="AW431" s="123"/>
      <c r="AX431" s="123"/>
      <c r="AY431" s="123"/>
      <c r="AZ431" s="123"/>
      <c r="BA431" s="123"/>
      <c r="BB431" s="123"/>
      <c r="BC431" s="123"/>
      <c r="BD431" s="123"/>
      <c r="BE431" s="123"/>
      <c r="BF431" s="123"/>
      <c r="BG431" s="123"/>
      <c r="BH431" s="123"/>
      <c r="BI431" s="123"/>
      <c r="BJ431" s="123"/>
      <c r="BK431" s="123"/>
      <c r="BL431" s="123"/>
      <c r="BM431" s="123"/>
      <c r="BN431" s="123"/>
      <c r="BO431" s="123"/>
      <c r="BP431" s="123"/>
      <c r="BQ431" s="123"/>
      <c r="BR431" s="123"/>
      <c r="BS431" s="123"/>
      <c r="BT431" s="123"/>
      <c r="BU431" s="123"/>
      <c r="BV431" s="123"/>
      <c r="BW431" s="123"/>
      <c r="BX431" s="123"/>
      <c r="BY431" s="123"/>
      <c r="BZ431" s="123"/>
      <c r="CA431" s="123"/>
      <c r="CB431" s="123"/>
      <c r="CC431" s="123"/>
      <c r="CD431" s="8"/>
      <c r="CE431" s="8" t="str">
        <f t="shared" si="58"/>
        <v>EBI0_CA_CA_5</v>
      </c>
      <c r="CF431" s="8" t="str">
        <f t="shared" si="61"/>
        <v>Invalid PM Setting</v>
      </c>
      <c r="CG431" s="8" t="str">
        <f t="shared" si="62"/>
        <v>LPDDR4_0</v>
      </c>
      <c r="CH431" s="8" t="str">
        <f t="shared" si="63"/>
        <v>Invalid PM Setting</v>
      </c>
      <c r="CI431" s="8"/>
      <c r="CJ431" s="8"/>
      <c r="CK431" s="8"/>
      <c r="CL431" s="8"/>
      <c r="CM431" s="8"/>
      <c r="CN431" s="8"/>
      <c r="CO431" s="8"/>
      <c r="CP431" s="8"/>
      <c r="CQ431" s="8"/>
      <c r="CR431" s="8"/>
      <c r="CS431" s="8"/>
      <c r="CT431" s="8"/>
      <c r="CU431" s="8"/>
      <c r="CV431" s="8"/>
      <c r="CY431" s="8"/>
      <c r="CZ431" s="8" t="str">
        <f t="shared" si="64"/>
        <v>EBI0_CA_CA_5</v>
      </c>
      <c r="DA431" s="8" t="str">
        <f t="shared" si="65"/>
        <v>Invalid PM Setting</v>
      </c>
      <c r="DB431" s="8" t="str">
        <f t="shared" si="66"/>
        <v>LPDDR4_0</v>
      </c>
      <c r="DC431" s="8" t="str">
        <f t="shared" si="67"/>
        <v>Invalid PM Setting</v>
      </c>
      <c r="DD431" s="8"/>
      <c r="DE431" s="8"/>
      <c r="DF431" s="8"/>
      <c r="DG431" s="8"/>
      <c r="DH431" s="8"/>
      <c r="DI431" s="8"/>
      <c r="DJ431" s="8"/>
      <c r="DK431" s="8"/>
      <c r="DL431" s="8"/>
      <c r="DM431" s="8"/>
      <c r="DN431" s="8"/>
      <c r="DO431" s="8"/>
      <c r="DP431" s="8"/>
      <c r="DQ431" s="8"/>
      <c r="DR431" s="8"/>
      <c r="DS431" s="8"/>
      <c r="DT431" s="8"/>
    </row>
    <row r="432" spans="1:124" ht="12.75" customHeight="1">
      <c r="A432" s="8"/>
      <c r="B432" s="89">
        <v>429</v>
      </c>
      <c r="C432" s="8"/>
      <c r="D432" s="8"/>
      <c r="E432" s="8"/>
      <c r="F432" s="8"/>
      <c r="G432" s="123" t="s">
        <v>5749</v>
      </c>
      <c r="H432" s="8" t="s">
        <v>5750</v>
      </c>
      <c r="I432" s="8"/>
      <c r="J432" s="8"/>
      <c r="K432" s="8"/>
      <c r="L432" s="8"/>
      <c r="M432" s="123"/>
      <c r="N432" s="123" t="s">
        <v>5735</v>
      </c>
      <c r="O432" s="123"/>
      <c r="P432" s="123"/>
      <c r="Q432" s="123"/>
      <c r="R432" s="123"/>
      <c r="S432" s="123"/>
      <c r="T432" s="123"/>
      <c r="U432" s="123"/>
      <c r="V432" s="123"/>
      <c r="W432" s="123"/>
      <c r="X432" s="123"/>
      <c r="Y432" s="123"/>
      <c r="Z432" s="123"/>
      <c r="AA432" s="123"/>
      <c r="AB432" s="123"/>
      <c r="AC432" s="8" t="str">
        <f t="shared" si="59"/>
        <v>NO</v>
      </c>
      <c r="AD432" s="8" t="str">
        <f t="shared" si="60"/>
        <v>LPDDR4_0,,,,,,,,,,,,,</v>
      </c>
      <c r="AE432" s="123"/>
      <c r="AF432" s="123"/>
      <c r="AG432" s="123"/>
      <c r="AH432" s="123" t="s">
        <v>5749</v>
      </c>
      <c r="AI432" s="123" t="s">
        <v>5738</v>
      </c>
      <c r="AJ432" s="123"/>
      <c r="AK432" s="134"/>
      <c r="AL432" s="134"/>
      <c r="AM432" s="123"/>
      <c r="AN432" s="123"/>
      <c r="AO432" s="123"/>
      <c r="AP432" s="123"/>
      <c r="AQ432" s="134"/>
      <c r="AR432" s="134"/>
      <c r="AS432" s="123"/>
      <c r="AT432" s="123"/>
      <c r="AU432" s="123"/>
      <c r="AV432" s="123"/>
      <c r="AW432" s="123"/>
      <c r="AX432" s="123"/>
      <c r="AY432" s="123"/>
      <c r="AZ432" s="123"/>
      <c r="BA432" s="123"/>
      <c r="BB432" s="123"/>
      <c r="BC432" s="123"/>
      <c r="BD432" s="123"/>
      <c r="BE432" s="123"/>
      <c r="BF432" s="123"/>
      <c r="BG432" s="123"/>
      <c r="BH432" s="123"/>
      <c r="BI432" s="123"/>
      <c r="BJ432" s="123"/>
      <c r="BK432" s="123"/>
      <c r="BL432" s="123"/>
      <c r="BM432" s="123"/>
      <c r="BN432" s="134"/>
      <c r="BO432" s="134"/>
      <c r="BP432" s="134"/>
      <c r="BQ432" s="123"/>
      <c r="BR432" s="134"/>
      <c r="BS432" s="134"/>
      <c r="BT432" s="134"/>
      <c r="BU432" s="134"/>
      <c r="BV432" s="134"/>
      <c r="BW432" s="134"/>
      <c r="BX432" s="134"/>
      <c r="BY432" s="134"/>
      <c r="BZ432" s="134"/>
      <c r="CA432" s="134"/>
      <c r="CB432" s="134"/>
      <c r="CC432" s="134"/>
      <c r="CD432" s="8"/>
      <c r="CE432" s="8" t="str">
        <f t="shared" si="58"/>
        <v>EBI0_CA_CK_C</v>
      </c>
      <c r="CF432" s="8" t="str">
        <f t="shared" si="61"/>
        <v>Invalid PM Setting</v>
      </c>
      <c r="CG432" s="8" t="str">
        <f t="shared" si="62"/>
        <v>LPDDR4_0</v>
      </c>
      <c r="CH432" s="8" t="str">
        <f t="shared" si="63"/>
        <v>Invalid PM Setting</v>
      </c>
      <c r="CI432" s="8"/>
      <c r="CJ432" s="8"/>
      <c r="CK432" s="8"/>
      <c r="CL432" s="8"/>
      <c r="CM432" s="8"/>
      <c r="CN432" s="8"/>
      <c r="CO432" s="8"/>
      <c r="CP432" s="8"/>
      <c r="CQ432" s="8"/>
      <c r="CR432" s="8"/>
      <c r="CS432" s="8"/>
      <c r="CT432" s="8"/>
      <c r="CU432" s="8"/>
      <c r="CV432" s="8"/>
      <c r="CY432" s="8"/>
      <c r="CZ432" s="8" t="str">
        <f t="shared" si="64"/>
        <v>EBI0_CA_CK_C</v>
      </c>
      <c r="DA432" s="8" t="str">
        <f t="shared" si="65"/>
        <v>Invalid PM Setting</v>
      </c>
      <c r="DB432" s="8" t="str">
        <f t="shared" si="66"/>
        <v>LPDDR4_0</v>
      </c>
      <c r="DC432" s="8" t="str">
        <f t="shared" si="67"/>
        <v>Invalid PM Setting</v>
      </c>
      <c r="DD432" s="8"/>
      <c r="DE432" s="8"/>
      <c r="DF432" s="8"/>
      <c r="DG432" s="8"/>
      <c r="DH432" s="8"/>
      <c r="DI432" s="8"/>
      <c r="DJ432" s="8"/>
      <c r="DK432" s="8"/>
      <c r="DL432" s="8"/>
      <c r="DM432" s="8"/>
      <c r="DN432" s="8"/>
      <c r="DO432" s="8"/>
      <c r="DP432" s="8"/>
      <c r="DQ432" s="8"/>
      <c r="DR432" s="8"/>
      <c r="DS432" s="8"/>
      <c r="DT432" s="8"/>
    </row>
    <row r="433" spans="1:124" ht="12.75" customHeight="1">
      <c r="A433" s="8"/>
      <c r="B433" s="89">
        <v>430</v>
      </c>
      <c r="C433" s="8"/>
      <c r="D433" s="8"/>
      <c r="E433" s="8"/>
      <c r="F433" s="8"/>
      <c r="G433" s="123" t="s">
        <v>5751</v>
      </c>
      <c r="H433" s="8" t="s">
        <v>5752</v>
      </c>
      <c r="I433" s="8"/>
      <c r="J433" s="8"/>
      <c r="K433" s="8"/>
      <c r="L433" s="8"/>
      <c r="M433" s="123"/>
      <c r="N433" s="123" t="s">
        <v>5735</v>
      </c>
      <c r="O433" s="123"/>
      <c r="P433" s="123"/>
      <c r="Q433" s="123"/>
      <c r="R433" s="123"/>
      <c r="S433" s="123"/>
      <c r="T433" s="123"/>
      <c r="U433" s="123"/>
      <c r="V433" s="123"/>
      <c r="W433" s="123"/>
      <c r="X433" s="123"/>
      <c r="Y433" s="123"/>
      <c r="Z433" s="123"/>
      <c r="AA433" s="123"/>
      <c r="AB433" s="123"/>
      <c r="AC433" s="8" t="str">
        <f t="shared" si="59"/>
        <v>NO</v>
      </c>
      <c r="AD433" s="8" t="str">
        <f t="shared" si="60"/>
        <v>LPDDR4_0,,,,,,,,,,,,,</v>
      </c>
      <c r="AE433" s="123"/>
      <c r="AF433" s="123"/>
      <c r="AG433" s="123"/>
      <c r="AH433" s="123" t="s">
        <v>5751</v>
      </c>
      <c r="AI433" s="123" t="s">
        <v>5738</v>
      </c>
      <c r="AJ433" s="123"/>
      <c r="AK433" s="134"/>
      <c r="AL433" s="134"/>
      <c r="AM433" s="123"/>
      <c r="AN433" s="123"/>
      <c r="AO433" s="123"/>
      <c r="AP433" s="123"/>
      <c r="AQ433" s="134"/>
      <c r="AR433" s="134"/>
      <c r="AS433" s="123"/>
      <c r="AT433" s="123"/>
      <c r="AU433" s="123"/>
      <c r="AV433" s="123"/>
      <c r="AW433" s="123"/>
      <c r="AX433" s="123"/>
      <c r="AY433" s="123"/>
      <c r="AZ433" s="123"/>
      <c r="BA433" s="123"/>
      <c r="BB433" s="123"/>
      <c r="BC433" s="123"/>
      <c r="BD433" s="123"/>
      <c r="BE433" s="123"/>
      <c r="BF433" s="123"/>
      <c r="BG433" s="123"/>
      <c r="BH433" s="123"/>
      <c r="BI433" s="123"/>
      <c r="BJ433" s="123"/>
      <c r="BK433" s="123"/>
      <c r="BL433" s="123"/>
      <c r="BM433" s="123"/>
      <c r="BN433" s="123"/>
      <c r="BO433" s="123"/>
      <c r="BP433" s="123"/>
      <c r="BQ433" s="123"/>
      <c r="BR433" s="123"/>
      <c r="BS433" s="123"/>
      <c r="BT433" s="123"/>
      <c r="BU433" s="123"/>
      <c r="BV433" s="123"/>
      <c r="BW433" s="123"/>
      <c r="BX433" s="123"/>
      <c r="BY433" s="123"/>
      <c r="BZ433" s="123"/>
      <c r="CA433" s="123"/>
      <c r="CB433" s="123"/>
      <c r="CC433" s="123"/>
      <c r="CD433" s="8"/>
      <c r="CE433" s="8" t="str">
        <f t="shared" si="58"/>
        <v>EBI0_CA_CK_T</v>
      </c>
      <c r="CF433" s="8" t="str">
        <f t="shared" si="61"/>
        <v>Invalid PM Setting</v>
      </c>
      <c r="CG433" s="8" t="str">
        <f t="shared" si="62"/>
        <v>LPDDR4_0</v>
      </c>
      <c r="CH433" s="8" t="str">
        <f t="shared" si="63"/>
        <v>Invalid PM Setting</v>
      </c>
      <c r="CI433" s="8"/>
      <c r="CJ433" s="8"/>
      <c r="CK433" s="8"/>
      <c r="CL433" s="8"/>
      <c r="CM433" s="8"/>
      <c r="CN433" s="8"/>
      <c r="CO433" s="8"/>
      <c r="CP433" s="8"/>
      <c r="CQ433" s="8"/>
      <c r="CR433" s="8"/>
      <c r="CS433" s="8"/>
      <c r="CT433" s="8"/>
      <c r="CU433" s="8"/>
      <c r="CV433" s="8"/>
      <c r="CY433" s="8"/>
      <c r="CZ433" s="8" t="str">
        <f t="shared" si="64"/>
        <v>EBI0_CA_CK_T</v>
      </c>
      <c r="DA433" s="8" t="str">
        <f t="shared" si="65"/>
        <v>Invalid PM Setting</v>
      </c>
      <c r="DB433" s="8" t="str">
        <f t="shared" si="66"/>
        <v>LPDDR4_0</v>
      </c>
      <c r="DC433" s="8" t="str">
        <f t="shared" si="67"/>
        <v>Invalid PM Setting</v>
      </c>
      <c r="DD433" s="8"/>
      <c r="DE433" s="8"/>
      <c r="DF433" s="8"/>
      <c r="DG433" s="8"/>
      <c r="DH433" s="8"/>
      <c r="DI433" s="8"/>
      <c r="DJ433" s="8"/>
      <c r="DK433" s="8"/>
      <c r="DL433" s="8"/>
      <c r="DM433" s="8"/>
      <c r="DN433" s="8"/>
      <c r="DO433" s="8"/>
      <c r="DP433" s="8"/>
      <c r="DQ433" s="8"/>
      <c r="DR433" s="8"/>
      <c r="DS433" s="8"/>
      <c r="DT433" s="8"/>
    </row>
    <row r="434" spans="1:124" ht="12.75" customHeight="1">
      <c r="A434" s="8"/>
      <c r="B434" s="89">
        <v>431</v>
      </c>
      <c r="C434" s="8"/>
      <c r="D434" s="8"/>
      <c r="E434" s="8"/>
      <c r="F434" s="8"/>
      <c r="G434" s="123" t="s">
        <v>5753</v>
      </c>
      <c r="H434" s="8" t="s">
        <v>5754</v>
      </c>
      <c r="I434" s="8"/>
      <c r="J434" s="8"/>
      <c r="K434" s="8"/>
      <c r="L434" s="8"/>
      <c r="M434" s="123"/>
      <c r="N434" s="123" t="s">
        <v>5735</v>
      </c>
      <c r="O434" s="123"/>
      <c r="P434" s="123"/>
      <c r="Q434" s="123"/>
      <c r="R434" s="123"/>
      <c r="S434" s="123"/>
      <c r="T434" s="123"/>
      <c r="U434" s="123"/>
      <c r="V434" s="123"/>
      <c r="W434" s="123"/>
      <c r="X434" s="123"/>
      <c r="Y434" s="123"/>
      <c r="Z434" s="123"/>
      <c r="AA434" s="123"/>
      <c r="AB434" s="123"/>
      <c r="AC434" s="8" t="str">
        <f t="shared" si="59"/>
        <v>NO</v>
      </c>
      <c r="AD434" s="8" t="str">
        <f t="shared" si="60"/>
        <v>LPDDR4_0,,,,,,,,,,,,,</v>
      </c>
      <c r="AE434" s="123"/>
      <c r="AF434" s="123"/>
      <c r="AG434" s="123"/>
      <c r="AH434" s="123" t="s">
        <v>5753</v>
      </c>
      <c r="AI434" s="123" t="s">
        <v>5738</v>
      </c>
      <c r="AJ434" s="123"/>
      <c r="AK434" s="134"/>
      <c r="AL434" s="134"/>
      <c r="AM434" s="123"/>
      <c r="AN434" s="123"/>
      <c r="AO434" s="123"/>
      <c r="AP434" s="123"/>
      <c r="AQ434" s="134"/>
      <c r="AR434" s="134"/>
      <c r="AS434" s="123"/>
      <c r="AT434" s="123"/>
      <c r="AU434" s="123"/>
      <c r="AV434" s="123"/>
      <c r="AW434" s="123"/>
      <c r="AX434" s="123"/>
      <c r="AY434" s="123"/>
      <c r="AZ434" s="123"/>
      <c r="BA434" s="123"/>
      <c r="BB434" s="123"/>
      <c r="BC434" s="123"/>
      <c r="BD434" s="123"/>
      <c r="BE434" s="123"/>
      <c r="BF434" s="123"/>
      <c r="BG434" s="123"/>
      <c r="BH434" s="123"/>
      <c r="BI434" s="123"/>
      <c r="BJ434" s="123"/>
      <c r="BK434" s="123"/>
      <c r="BL434" s="123"/>
      <c r="BM434" s="123"/>
      <c r="BN434" s="123"/>
      <c r="BO434" s="123"/>
      <c r="BP434" s="123"/>
      <c r="BQ434" s="123"/>
      <c r="BR434" s="123"/>
      <c r="BS434" s="123"/>
      <c r="BT434" s="123"/>
      <c r="BU434" s="123"/>
      <c r="BV434" s="123"/>
      <c r="BW434" s="123"/>
      <c r="BX434" s="123"/>
      <c r="BY434" s="123"/>
      <c r="BZ434" s="123"/>
      <c r="CA434" s="123"/>
      <c r="CB434" s="123"/>
      <c r="CC434" s="123"/>
      <c r="CD434" s="8"/>
      <c r="CE434" s="8" t="str">
        <f t="shared" si="58"/>
        <v>EBI0_CA_CKE_0</v>
      </c>
      <c r="CF434" s="8" t="str">
        <f t="shared" si="61"/>
        <v>Invalid PM Setting</v>
      </c>
      <c r="CG434" s="8" t="str">
        <f t="shared" si="62"/>
        <v>LPDDR4_0</v>
      </c>
      <c r="CH434" s="8" t="str">
        <f t="shared" si="63"/>
        <v>Invalid PM Setting</v>
      </c>
      <c r="CI434" s="8"/>
      <c r="CJ434" s="8"/>
      <c r="CK434" s="8"/>
      <c r="CL434" s="8"/>
      <c r="CM434" s="8"/>
      <c r="CN434" s="8"/>
      <c r="CO434" s="8"/>
      <c r="CP434" s="8"/>
      <c r="CQ434" s="8"/>
      <c r="CR434" s="8"/>
      <c r="CS434" s="8"/>
      <c r="CT434" s="8"/>
      <c r="CU434" s="8"/>
      <c r="CV434" s="8"/>
      <c r="CY434" s="8"/>
      <c r="CZ434" s="8" t="str">
        <f t="shared" si="64"/>
        <v>EBI0_CA_CKE_0</v>
      </c>
      <c r="DA434" s="8" t="str">
        <f t="shared" si="65"/>
        <v>Invalid PM Setting</v>
      </c>
      <c r="DB434" s="8" t="str">
        <f t="shared" si="66"/>
        <v>LPDDR4_0</v>
      </c>
      <c r="DC434" s="8" t="str">
        <f t="shared" si="67"/>
        <v>Invalid PM Setting</v>
      </c>
      <c r="DD434" s="8"/>
      <c r="DE434" s="8"/>
      <c r="DF434" s="8"/>
      <c r="DG434" s="8"/>
      <c r="DH434" s="8"/>
      <c r="DI434" s="8"/>
      <c r="DJ434" s="8"/>
      <c r="DK434" s="8"/>
      <c r="DL434" s="8"/>
      <c r="DM434" s="8"/>
      <c r="DN434" s="8"/>
      <c r="DO434" s="8"/>
      <c r="DP434" s="8"/>
      <c r="DQ434" s="8"/>
      <c r="DR434" s="8"/>
      <c r="DS434" s="8"/>
      <c r="DT434" s="8"/>
    </row>
    <row r="435" spans="1:124" ht="12.75" customHeight="1">
      <c r="A435" s="8"/>
      <c r="B435" s="89">
        <v>432</v>
      </c>
      <c r="C435" s="8"/>
      <c r="D435" s="8"/>
      <c r="E435" s="8"/>
      <c r="F435" s="8"/>
      <c r="G435" s="123" t="s">
        <v>5755</v>
      </c>
      <c r="H435" s="8" t="s">
        <v>5756</v>
      </c>
      <c r="I435" s="8"/>
      <c r="J435" s="8"/>
      <c r="K435" s="8"/>
      <c r="L435" s="8"/>
      <c r="M435" s="123"/>
      <c r="N435" s="123" t="s">
        <v>5735</v>
      </c>
      <c r="O435" s="123"/>
      <c r="P435" s="123"/>
      <c r="Q435" s="123"/>
      <c r="R435" s="123"/>
      <c r="S435" s="123"/>
      <c r="T435" s="123"/>
      <c r="U435" s="123"/>
      <c r="V435" s="123"/>
      <c r="W435" s="123"/>
      <c r="X435" s="123"/>
      <c r="Y435" s="123"/>
      <c r="Z435" s="123"/>
      <c r="AA435" s="123"/>
      <c r="AB435" s="123"/>
      <c r="AC435" s="8" t="str">
        <f t="shared" si="59"/>
        <v>NO</v>
      </c>
      <c r="AD435" s="8" t="str">
        <f t="shared" si="60"/>
        <v>LPDDR4_0,,,,,,,,,,,,,</v>
      </c>
      <c r="AE435" s="123"/>
      <c r="AF435" s="123"/>
      <c r="AG435" s="123"/>
      <c r="AH435" s="123" t="s">
        <v>5755</v>
      </c>
      <c r="AI435" s="123" t="s">
        <v>5738</v>
      </c>
      <c r="AJ435" s="123"/>
      <c r="AK435" s="134"/>
      <c r="AL435" s="134"/>
      <c r="AM435" s="123"/>
      <c r="AN435" s="123"/>
      <c r="AO435" s="123"/>
      <c r="AP435" s="123"/>
      <c r="AQ435" s="134"/>
      <c r="AR435" s="134"/>
      <c r="AS435" s="123"/>
      <c r="AT435" s="123"/>
      <c r="AU435" s="123"/>
      <c r="AV435" s="123"/>
      <c r="AW435" s="123"/>
      <c r="AX435" s="123"/>
      <c r="AY435" s="123"/>
      <c r="AZ435" s="123"/>
      <c r="BA435" s="123"/>
      <c r="BB435" s="123"/>
      <c r="BC435" s="123"/>
      <c r="BD435" s="123"/>
      <c r="BE435" s="123"/>
      <c r="BF435" s="123"/>
      <c r="BG435" s="123"/>
      <c r="BH435" s="123"/>
      <c r="BI435" s="123"/>
      <c r="BJ435" s="123"/>
      <c r="BK435" s="123"/>
      <c r="BL435" s="123"/>
      <c r="BM435" s="123"/>
      <c r="BN435" s="134"/>
      <c r="BO435" s="134"/>
      <c r="BP435" s="134"/>
      <c r="BQ435" s="123"/>
      <c r="BR435" s="134"/>
      <c r="BS435" s="134"/>
      <c r="BT435" s="134"/>
      <c r="BU435" s="134"/>
      <c r="BV435" s="134"/>
      <c r="BW435" s="134"/>
      <c r="BX435" s="134"/>
      <c r="BY435" s="134"/>
      <c r="BZ435" s="134"/>
      <c r="CA435" s="134"/>
      <c r="CB435" s="134"/>
      <c r="CC435" s="134"/>
      <c r="CD435" s="8"/>
      <c r="CE435" s="8" t="str">
        <f t="shared" si="58"/>
        <v>EBI0_CA_CKE_1</v>
      </c>
      <c r="CF435" s="8" t="str">
        <f t="shared" si="61"/>
        <v>Invalid PM Setting</v>
      </c>
      <c r="CG435" s="8" t="str">
        <f t="shared" si="62"/>
        <v>LPDDR4_0</v>
      </c>
      <c r="CH435" s="8" t="str">
        <f t="shared" si="63"/>
        <v>Invalid PM Setting</v>
      </c>
      <c r="CI435" s="8"/>
      <c r="CJ435" s="8"/>
      <c r="CK435" s="8"/>
      <c r="CL435" s="8"/>
      <c r="CM435" s="8"/>
      <c r="CN435" s="8"/>
      <c r="CO435" s="8"/>
      <c r="CP435" s="8"/>
      <c r="CQ435" s="8"/>
      <c r="CR435" s="8"/>
      <c r="CS435" s="8"/>
      <c r="CT435" s="8"/>
      <c r="CU435" s="8"/>
      <c r="CV435" s="8"/>
      <c r="CY435" s="8"/>
      <c r="CZ435" s="8" t="str">
        <f t="shared" si="64"/>
        <v>EBI0_CA_CKE_1</v>
      </c>
      <c r="DA435" s="8" t="str">
        <f t="shared" si="65"/>
        <v>Invalid PM Setting</v>
      </c>
      <c r="DB435" s="8" t="str">
        <f t="shared" si="66"/>
        <v>LPDDR4_0</v>
      </c>
      <c r="DC435" s="8" t="str">
        <f t="shared" si="67"/>
        <v>Invalid PM Setting</v>
      </c>
      <c r="DD435" s="8"/>
      <c r="DE435" s="8"/>
      <c r="DF435" s="8"/>
      <c r="DG435" s="8"/>
      <c r="DH435" s="8"/>
      <c r="DI435" s="8"/>
      <c r="DJ435" s="8"/>
      <c r="DK435" s="8"/>
      <c r="DL435" s="8"/>
      <c r="DM435" s="8"/>
      <c r="DN435" s="8"/>
      <c r="DO435" s="8"/>
      <c r="DP435" s="8"/>
      <c r="DQ435" s="8"/>
      <c r="DR435" s="8"/>
      <c r="DS435" s="8"/>
      <c r="DT435" s="8"/>
    </row>
    <row r="436" spans="1:124" ht="12.75" customHeight="1">
      <c r="A436" s="8"/>
      <c r="B436" s="89">
        <v>433</v>
      </c>
      <c r="C436" s="8"/>
      <c r="D436" s="8"/>
      <c r="E436" s="8"/>
      <c r="F436" s="8"/>
      <c r="G436" s="123" t="s">
        <v>5757</v>
      </c>
      <c r="H436" s="8" t="s">
        <v>5758</v>
      </c>
      <c r="I436" s="8"/>
      <c r="J436" s="8"/>
      <c r="K436" s="8"/>
      <c r="L436" s="8"/>
      <c r="M436" s="123"/>
      <c r="N436" s="123" t="s">
        <v>5735</v>
      </c>
      <c r="O436" s="123"/>
      <c r="P436" s="123"/>
      <c r="Q436" s="123"/>
      <c r="R436" s="123"/>
      <c r="S436" s="123"/>
      <c r="T436" s="123"/>
      <c r="U436" s="123"/>
      <c r="V436" s="123"/>
      <c r="W436" s="123"/>
      <c r="X436" s="123"/>
      <c r="Y436" s="123"/>
      <c r="Z436" s="123"/>
      <c r="AA436" s="123"/>
      <c r="AB436" s="123"/>
      <c r="AC436" s="8" t="str">
        <f t="shared" si="59"/>
        <v>NO</v>
      </c>
      <c r="AD436" s="8" t="str">
        <f t="shared" si="60"/>
        <v>LPDDR4_0,,,,,,,,,,,,,</v>
      </c>
      <c r="AE436" s="123"/>
      <c r="AF436" s="123"/>
      <c r="AG436" s="123"/>
      <c r="AH436" s="123" t="s">
        <v>5757</v>
      </c>
      <c r="AI436" s="123" t="s">
        <v>5738</v>
      </c>
      <c r="AJ436" s="123"/>
      <c r="AK436" s="134"/>
      <c r="AL436" s="134"/>
      <c r="AM436" s="123"/>
      <c r="AN436" s="123"/>
      <c r="AO436" s="123"/>
      <c r="AP436" s="123"/>
      <c r="AQ436" s="134"/>
      <c r="AR436" s="134"/>
      <c r="AS436" s="123"/>
      <c r="AT436" s="123"/>
      <c r="AU436" s="123"/>
      <c r="AV436" s="123"/>
      <c r="AW436" s="123"/>
      <c r="AX436" s="123"/>
      <c r="AY436" s="123"/>
      <c r="AZ436" s="123"/>
      <c r="BA436" s="123"/>
      <c r="BB436" s="123"/>
      <c r="BC436" s="123"/>
      <c r="BD436" s="123"/>
      <c r="BE436" s="123"/>
      <c r="BF436" s="123"/>
      <c r="BG436" s="123"/>
      <c r="BH436" s="123"/>
      <c r="BI436" s="123"/>
      <c r="BJ436" s="123"/>
      <c r="BK436" s="123"/>
      <c r="BL436" s="123"/>
      <c r="BM436" s="123"/>
      <c r="BN436" s="123"/>
      <c r="BO436" s="123"/>
      <c r="BP436" s="123"/>
      <c r="BQ436" s="123"/>
      <c r="BR436" s="123"/>
      <c r="BS436" s="123"/>
      <c r="BT436" s="123"/>
      <c r="BU436" s="123"/>
      <c r="BV436" s="123"/>
      <c r="BW436" s="123"/>
      <c r="BX436" s="123"/>
      <c r="BY436" s="123"/>
      <c r="BZ436" s="123"/>
      <c r="CA436" s="123"/>
      <c r="CB436" s="123"/>
      <c r="CC436" s="123"/>
      <c r="CD436" s="8"/>
      <c r="CE436" s="8" t="str">
        <f t="shared" si="58"/>
        <v>EBI0_CA_CS_0</v>
      </c>
      <c r="CF436" s="8" t="str">
        <f t="shared" si="61"/>
        <v>Invalid PM Setting</v>
      </c>
      <c r="CG436" s="8" t="str">
        <f t="shared" si="62"/>
        <v>LPDDR4_0</v>
      </c>
      <c r="CH436" s="8" t="str">
        <f t="shared" si="63"/>
        <v>Invalid PM Setting</v>
      </c>
      <c r="CI436" s="8"/>
      <c r="CJ436" s="8"/>
      <c r="CK436" s="8"/>
      <c r="CL436" s="8"/>
      <c r="CM436" s="8"/>
      <c r="CN436" s="8"/>
      <c r="CO436" s="8"/>
      <c r="CP436" s="8"/>
      <c r="CQ436" s="8"/>
      <c r="CR436" s="8"/>
      <c r="CS436" s="8"/>
      <c r="CT436" s="8"/>
      <c r="CU436" s="8"/>
      <c r="CV436" s="8"/>
      <c r="CY436" s="8"/>
      <c r="CZ436" s="8" t="str">
        <f t="shared" si="64"/>
        <v>EBI0_CA_CS_0</v>
      </c>
      <c r="DA436" s="8" t="str">
        <f t="shared" si="65"/>
        <v>Invalid PM Setting</v>
      </c>
      <c r="DB436" s="8" t="str">
        <f t="shared" si="66"/>
        <v>LPDDR4_0</v>
      </c>
      <c r="DC436" s="8" t="str">
        <f t="shared" si="67"/>
        <v>Invalid PM Setting</v>
      </c>
      <c r="DD436" s="8"/>
      <c r="DE436" s="8"/>
      <c r="DF436" s="8"/>
      <c r="DG436" s="8"/>
      <c r="DH436" s="8"/>
      <c r="DI436" s="8"/>
      <c r="DJ436" s="8"/>
      <c r="DK436" s="8"/>
      <c r="DL436" s="8"/>
      <c r="DM436" s="8"/>
      <c r="DN436" s="8"/>
      <c r="DO436" s="8"/>
      <c r="DP436" s="8"/>
      <c r="DQ436" s="8"/>
      <c r="DR436" s="8"/>
      <c r="DS436" s="8"/>
      <c r="DT436" s="8"/>
    </row>
    <row r="437" spans="1:124" ht="12.75" customHeight="1">
      <c r="A437" s="8"/>
      <c r="B437" s="89">
        <v>434</v>
      </c>
      <c r="C437" s="8"/>
      <c r="D437" s="8"/>
      <c r="E437" s="8"/>
      <c r="F437" s="8"/>
      <c r="G437" s="123" t="s">
        <v>5759</v>
      </c>
      <c r="H437" s="8" t="s">
        <v>5760</v>
      </c>
      <c r="I437" s="8"/>
      <c r="J437" s="8"/>
      <c r="K437" s="8"/>
      <c r="L437" s="8"/>
      <c r="M437" s="123"/>
      <c r="N437" s="123" t="s">
        <v>5735</v>
      </c>
      <c r="O437" s="123"/>
      <c r="P437" s="123"/>
      <c r="Q437" s="123"/>
      <c r="R437" s="123"/>
      <c r="S437" s="123"/>
      <c r="T437" s="123"/>
      <c r="U437" s="123"/>
      <c r="V437" s="123"/>
      <c r="W437" s="123"/>
      <c r="X437" s="123"/>
      <c r="Y437" s="123"/>
      <c r="Z437" s="123"/>
      <c r="AA437" s="123"/>
      <c r="AB437" s="123"/>
      <c r="AC437" s="8" t="str">
        <f t="shared" si="59"/>
        <v>NO</v>
      </c>
      <c r="AD437" s="8" t="str">
        <f t="shared" si="60"/>
        <v>LPDDR4_0,,,,,,,,,,,,,</v>
      </c>
      <c r="AE437" s="123"/>
      <c r="AF437" s="123"/>
      <c r="AG437" s="123"/>
      <c r="AH437" s="123" t="s">
        <v>5759</v>
      </c>
      <c r="AI437" s="123" t="s">
        <v>5738</v>
      </c>
      <c r="AJ437" s="123"/>
      <c r="AK437" s="134"/>
      <c r="AL437" s="134"/>
      <c r="AM437" s="123"/>
      <c r="AN437" s="123"/>
      <c r="AO437" s="123"/>
      <c r="AP437" s="123"/>
      <c r="AQ437" s="134"/>
      <c r="AR437" s="134"/>
      <c r="AS437" s="123"/>
      <c r="AT437" s="123"/>
      <c r="AU437" s="123"/>
      <c r="AV437" s="123"/>
      <c r="AW437" s="123"/>
      <c r="AX437" s="123"/>
      <c r="AY437" s="123"/>
      <c r="AZ437" s="123"/>
      <c r="BA437" s="123"/>
      <c r="BB437" s="123"/>
      <c r="BC437" s="123"/>
      <c r="BD437" s="123"/>
      <c r="BE437" s="123"/>
      <c r="BF437" s="123"/>
      <c r="BG437" s="123"/>
      <c r="BH437" s="123"/>
      <c r="BI437" s="123"/>
      <c r="BJ437" s="123"/>
      <c r="BK437" s="123"/>
      <c r="BL437" s="123"/>
      <c r="BM437" s="123"/>
      <c r="BN437" s="123"/>
      <c r="BO437" s="123"/>
      <c r="BP437" s="123"/>
      <c r="BQ437" s="123"/>
      <c r="BR437" s="123"/>
      <c r="BS437" s="123"/>
      <c r="BT437" s="123"/>
      <c r="BU437" s="123"/>
      <c r="BV437" s="123"/>
      <c r="BW437" s="123"/>
      <c r="BX437" s="123"/>
      <c r="BY437" s="123"/>
      <c r="BZ437" s="123"/>
      <c r="CA437" s="123"/>
      <c r="CB437" s="123"/>
      <c r="CC437" s="123"/>
      <c r="CD437" s="8"/>
      <c r="CE437" s="8" t="str">
        <f t="shared" si="58"/>
        <v>EBI0_CA_CS_1</v>
      </c>
      <c r="CF437" s="8" t="str">
        <f t="shared" si="61"/>
        <v>Invalid PM Setting</v>
      </c>
      <c r="CG437" s="8" t="str">
        <f t="shared" si="62"/>
        <v>LPDDR4_0</v>
      </c>
      <c r="CH437" s="8" t="str">
        <f t="shared" si="63"/>
        <v>Invalid PM Setting</v>
      </c>
      <c r="CI437" s="8"/>
      <c r="CJ437" s="8"/>
      <c r="CK437" s="8"/>
      <c r="CL437" s="8"/>
      <c r="CM437" s="8"/>
      <c r="CN437" s="8"/>
      <c r="CO437" s="8"/>
      <c r="CP437" s="8"/>
      <c r="CQ437" s="8"/>
      <c r="CR437" s="8"/>
      <c r="CS437" s="8"/>
      <c r="CT437" s="8"/>
      <c r="CU437" s="8"/>
      <c r="CV437" s="8"/>
      <c r="CY437" s="8"/>
      <c r="CZ437" s="8" t="str">
        <f t="shared" si="64"/>
        <v>EBI0_CA_CS_1</v>
      </c>
      <c r="DA437" s="8" t="str">
        <f t="shared" si="65"/>
        <v>Invalid PM Setting</v>
      </c>
      <c r="DB437" s="8" t="str">
        <f t="shared" si="66"/>
        <v>LPDDR4_0</v>
      </c>
      <c r="DC437" s="8" t="str">
        <f t="shared" si="67"/>
        <v>Invalid PM Setting</v>
      </c>
      <c r="DD437" s="8"/>
      <c r="DE437" s="8"/>
      <c r="DF437" s="8"/>
      <c r="DG437" s="8"/>
      <c r="DH437" s="8"/>
      <c r="DI437" s="8"/>
      <c r="DJ437" s="8"/>
      <c r="DK437" s="8"/>
      <c r="DL437" s="8"/>
      <c r="DM437" s="8"/>
      <c r="DN437" s="8"/>
      <c r="DO437" s="8"/>
      <c r="DP437" s="8"/>
      <c r="DQ437" s="8"/>
      <c r="DR437" s="8"/>
      <c r="DS437" s="8"/>
      <c r="DT437" s="8"/>
    </row>
    <row r="438" spans="1:124" ht="12.75" customHeight="1">
      <c r="A438" s="8"/>
      <c r="B438" s="89">
        <v>435</v>
      </c>
      <c r="C438" s="8"/>
      <c r="D438" s="8"/>
      <c r="E438" s="8"/>
      <c r="F438" s="8"/>
      <c r="G438" s="123" t="s">
        <v>5761</v>
      </c>
      <c r="H438" s="8" t="s">
        <v>5762</v>
      </c>
      <c r="I438" s="8"/>
      <c r="J438" s="8"/>
      <c r="K438" s="8"/>
      <c r="L438" s="8"/>
      <c r="M438" s="123"/>
      <c r="N438" s="123" t="s">
        <v>5735</v>
      </c>
      <c r="O438" s="123"/>
      <c r="P438" s="123"/>
      <c r="Q438" s="123"/>
      <c r="R438" s="123"/>
      <c r="S438" s="123"/>
      <c r="T438" s="123"/>
      <c r="U438" s="123"/>
      <c r="V438" s="123"/>
      <c r="W438" s="123"/>
      <c r="X438" s="123"/>
      <c r="Y438" s="123"/>
      <c r="Z438" s="123"/>
      <c r="AA438" s="123"/>
      <c r="AB438" s="123"/>
      <c r="AC438" s="8" t="str">
        <f t="shared" si="59"/>
        <v>NO</v>
      </c>
      <c r="AD438" s="8" t="str">
        <f t="shared" si="60"/>
        <v>LPDDR4_0,,,,,,,,,,,,,</v>
      </c>
      <c r="AE438" s="123"/>
      <c r="AF438" s="123"/>
      <c r="AG438" s="123"/>
      <c r="AH438" s="123" t="s">
        <v>5761</v>
      </c>
      <c r="AI438" s="123" t="s">
        <v>5738</v>
      </c>
      <c r="AJ438" s="123"/>
      <c r="AK438" s="134"/>
      <c r="AL438" s="134"/>
      <c r="AM438" s="123"/>
      <c r="AN438" s="123"/>
      <c r="AO438" s="123"/>
      <c r="AP438" s="123"/>
      <c r="AQ438" s="134"/>
      <c r="AR438" s="134"/>
      <c r="AS438" s="123"/>
      <c r="AT438" s="123"/>
      <c r="AU438" s="123"/>
      <c r="AV438" s="123"/>
      <c r="AW438" s="123"/>
      <c r="AX438" s="123"/>
      <c r="AY438" s="123"/>
      <c r="AZ438" s="123"/>
      <c r="BA438" s="123"/>
      <c r="BB438" s="123"/>
      <c r="BC438" s="123"/>
      <c r="BD438" s="123"/>
      <c r="BE438" s="123"/>
      <c r="BF438" s="123"/>
      <c r="BG438" s="123"/>
      <c r="BH438" s="123"/>
      <c r="BI438" s="123"/>
      <c r="BJ438" s="123"/>
      <c r="BK438" s="123"/>
      <c r="BL438" s="123"/>
      <c r="BM438" s="123"/>
      <c r="BN438" s="123"/>
      <c r="BO438" s="123"/>
      <c r="BP438" s="123"/>
      <c r="BQ438" s="123"/>
      <c r="BR438" s="123"/>
      <c r="BS438" s="123"/>
      <c r="BT438" s="123"/>
      <c r="BU438" s="123"/>
      <c r="BV438" s="123"/>
      <c r="BW438" s="123"/>
      <c r="BX438" s="123"/>
      <c r="BY438" s="123"/>
      <c r="BZ438" s="123"/>
      <c r="CA438" s="123"/>
      <c r="CB438" s="123"/>
      <c r="CC438" s="123"/>
      <c r="CD438" s="8"/>
      <c r="CE438" s="8" t="str">
        <f t="shared" si="58"/>
        <v>EBI0_CAL</v>
      </c>
      <c r="CF438" s="8" t="str">
        <f t="shared" si="61"/>
        <v>Invalid PM Setting</v>
      </c>
      <c r="CG438" s="8" t="str">
        <f t="shared" si="62"/>
        <v>LPDDR4_0</v>
      </c>
      <c r="CH438" s="8" t="str">
        <f t="shared" si="63"/>
        <v>Invalid PM Setting</v>
      </c>
      <c r="CI438" s="8"/>
      <c r="CJ438" s="8"/>
      <c r="CK438" s="8"/>
      <c r="CL438" s="8"/>
      <c r="CM438" s="8"/>
      <c r="CN438" s="8"/>
      <c r="CO438" s="8"/>
      <c r="CP438" s="8"/>
      <c r="CQ438" s="8"/>
      <c r="CR438" s="8"/>
      <c r="CS438" s="8"/>
      <c r="CT438" s="8"/>
      <c r="CU438" s="8"/>
      <c r="CV438" s="8"/>
      <c r="CY438" s="8"/>
      <c r="CZ438" s="8" t="str">
        <f t="shared" si="64"/>
        <v>EBI0_CAL</v>
      </c>
      <c r="DA438" s="8" t="str">
        <f t="shared" si="65"/>
        <v>Invalid PM Setting</v>
      </c>
      <c r="DB438" s="8" t="str">
        <f t="shared" si="66"/>
        <v>LPDDR4_0</v>
      </c>
      <c r="DC438" s="8" t="str">
        <f t="shared" si="67"/>
        <v>Invalid PM Setting</v>
      </c>
      <c r="DD438" s="8"/>
      <c r="DE438" s="8"/>
      <c r="DF438" s="8"/>
      <c r="DG438" s="8"/>
      <c r="DH438" s="8"/>
      <c r="DI438" s="8"/>
      <c r="DJ438" s="8"/>
      <c r="DK438" s="8"/>
      <c r="DL438" s="8"/>
      <c r="DM438" s="8"/>
      <c r="DN438" s="8"/>
      <c r="DO438" s="8"/>
      <c r="DP438" s="8"/>
      <c r="DQ438" s="8"/>
      <c r="DR438" s="8"/>
      <c r="DS438" s="8"/>
      <c r="DT438" s="8"/>
    </row>
    <row r="439" spans="1:124" ht="12.75" customHeight="1">
      <c r="A439" s="8"/>
      <c r="B439" s="89">
        <v>436</v>
      </c>
      <c r="C439" s="8"/>
      <c r="D439" s="8"/>
      <c r="E439" s="8"/>
      <c r="F439" s="8"/>
      <c r="G439" s="123" t="s">
        <v>5763</v>
      </c>
      <c r="H439" s="8" t="s">
        <v>5764</v>
      </c>
      <c r="I439" s="8"/>
      <c r="J439" s="8"/>
      <c r="K439" s="8"/>
      <c r="L439" s="8"/>
      <c r="M439" s="123"/>
      <c r="N439" s="123" t="s">
        <v>5735</v>
      </c>
      <c r="O439" s="123"/>
      <c r="P439" s="123"/>
      <c r="Q439" s="123"/>
      <c r="R439" s="123"/>
      <c r="S439" s="123"/>
      <c r="T439" s="123"/>
      <c r="U439" s="123"/>
      <c r="V439" s="123"/>
      <c r="W439" s="123"/>
      <c r="X439" s="123"/>
      <c r="Y439" s="123"/>
      <c r="Z439" s="123"/>
      <c r="AA439" s="123"/>
      <c r="AB439" s="123"/>
      <c r="AC439" s="8" t="str">
        <f t="shared" si="59"/>
        <v>NO</v>
      </c>
      <c r="AD439" s="8" t="str">
        <f t="shared" si="60"/>
        <v>LPDDR4_0,,,,,,,,,,,,,</v>
      </c>
      <c r="AE439" s="123"/>
      <c r="AF439" s="123"/>
      <c r="AG439" s="123"/>
      <c r="AH439" s="123" t="s">
        <v>5763</v>
      </c>
      <c r="AI439" s="123" t="s">
        <v>5738</v>
      </c>
      <c r="AJ439" s="123"/>
      <c r="AK439" s="134"/>
      <c r="AL439" s="134"/>
      <c r="AM439" s="123"/>
      <c r="AN439" s="123"/>
      <c r="AO439" s="123"/>
      <c r="AP439" s="123"/>
      <c r="AQ439" s="134"/>
      <c r="AR439" s="134"/>
      <c r="AS439" s="123"/>
      <c r="AT439" s="123"/>
      <c r="AU439" s="123"/>
      <c r="AV439" s="123"/>
      <c r="AW439" s="123"/>
      <c r="AX439" s="123"/>
      <c r="AY439" s="123"/>
      <c r="AZ439" s="123"/>
      <c r="BA439" s="123"/>
      <c r="BB439" s="123"/>
      <c r="BC439" s="123"/>
      <c r="BD439" s="123"/>
      <c r="BE439" s="123"/>
      <c r="BF439" s="123"/>
      <c r="BG439" s="123"/>
      <c r="BH439" s="123"/>
      <c r="BI439" s="123"/>
      <c r="BJ439" s="123"/>
      <c r="BK439" s="123"/>
      <c r="BL439" s="123"/>
      <c r="BM439" s="123"/>
      <c r="BN439" s="123"/>
      <c r="BO439" s="123"/>
      <c r="BP439" s="123"/>
      <c r="BQ439" s="123"/>
      <c r="BR439" s="123"/>
      <c r="BS439" s="123"/>
      <c r="BT439" s="123"/>
      <c r="BU439" s="123"/>
      <c r="BV439" s="123"/>
      <c r="BW439" s="123"/>
      <c r="BX439" s="123"/>
      <c r="BY439" s="123"/>
      <c r="BZ439" s="123"/>
      <c r="CA439" s="123"/>
      <c r="CB439" s="123"/>
      <c r="CC439" s="123"/>
      <c r="CD439" s="8"/>
      <c r="CE439" s="8" t="str">
        <f t="shared" si="58"/>
        <v>EBI0_DMI_0</v>
      </c>
      <c r="CF439" s="8" t="str">
        <f t="shared" si="61"/>
        <v>Invalid PM Setting</v>
      </c>
      <c r="CG439" s="8" t="str">
        <f t="shared" si="62"/>
        <v>LPDDR4_0</v>
      </c>
      <c r="CH439" s="8" t="str">
        <f t="shared" si="63"/>
        <v>Invalid PM Setting</v>
      </c>
      <c r="CI439" s="8"/>
      <c r="CJ439" s="8"/>
      <c r="CK439" s="8"/>
      <c r="CL439" s="8"/>
      <c r="CM439" s="8"/>
      <c r="CN439" s="8"/>
      <c r="CO439" s="8"/>
      <c r="CP439" s="8"/>
      <c r="CQ439" s="8"/>
      <c r="CR439" s="8"/>
      <c r="CS439" s="8"/>
      <c r="CT439" s="8"/>
      <c r="CU439" s="8"/>
      <c r="CV439" s="8"/>
      <c r="CY439" s="8"/>
      <c r="CZ439" s="8" t="str">
        <f t="shared" si="64"/>
        <v>EBI0_DMI_0</v>
      </c>
      <c r="DA439" s="8" t="str">
        <f t="shared" si="65"/>
        <v>Invalid PM Setting</v>
      </c>
      <c r="DB439" s="8" t="str">
        <f t="shared" si="66"/>
        <v>LPDDR4_0</v>
      </c>
      <c r="DC439" s="8" t="str">
        <f t="shared" si="67"/>
        <v>Invalid PM Setting</v>
      </c>
      <c r="DD439" s="8"/>
      <c r="DE439" s="8"/>
      <c r="DF439" s="8"/>
      <c r="DG439" s="8"/>
      <c r="DH439" s="8"/>
      <c r="DI439" s="8"/>
      <c r="DJ439" s="8"/>
      <c r="DK439" s="8"/>
      <c r="DL439" s="8"/>
      <c r="DM439" s="8"/>
      <c r="DN439" s="8"/>
      <c r="DO439" s="8"/>
      <c r="DP439" s="8"/>
      <c r="DQ439" s="8"/>
      <c r="DR439" s="8"/>
      <c r="DS439" s="8"/>
      <c r="DT439" s="8"/>
    </row>
    <row r="440" spans="1:124" ht="12.75" customHeight="1">
      <c r="A440" s="8"/>
      <c r="B440" s="89">
        <v>437</v>
      </c>
      <c r="C440" s="8"/>
      <c r="D440" s="8"/>
      <c r="E440" s="8"/>
      <c r="F440" s="8"/>
      <c r="G440" s="123" t="s">
        <v>5765</v>
      </c>
      <c r="H440" s="8" t="s">
        <v>5766</v>
      </c>
      <c r="I440" s="8"/>
      <c r="J440" s="8"/>
      <c r="K440" s="8"/>
      <c r="L440" s="8"/>
      <c r="M440" s="123"/>
      <c r="N440" s="123" t="s">
        <v>5735</v>
      </c>
      <c r="O440" s="123"/>
      <c r="P440" s="123"/>
      <c r="Q440" s="123"/>
      <c r="R440" s="123"/>
      <c r="S440" s="123"/>
      <c r="T440" s="123"/>
      <c r="U440" s="123"/>
      <c r="V440" s="123"/>
      <c r="W440" s="123"/>
      <c r="X440" s="123"/>
      <c r="Y440" s="123"/>
      <c r="Z440" s="123"/>
      <c r="AA440" s="123"/>
      <c r="AB440" s="123"/>
      <c r="AC440" s="8" t="str">
        <f t="shared" si="59"/>
        <v>NO</v>
      </c>
      <c r="AD440" s="8" t="str">
        <f t="shared" si="60"/>
        <v>LPDDR4_0,,,,,,,,,,,,,</v>
      </c>
      <c r="AE440" s="123"/>
      <c r="AF440" s="123"/>
      <c r="AG440" s="123"/>
      <c r="AH440" s="123" t="s">
        <v>5765</v>
      </c>
      <c r="AI440" s="123" t="s">
        <v>5738</v>
      </c>
      <c r="AJ440" s="123"/>
      <c r="AK440" s="134"/>
      <c r="AL440" s="134"/>
      <c r="AM440" s="123"/>
      <c r="AN440" s="123"/>
      <c r="AO440" s="123"/>
      <c r="AP440" s="123"/>
      <c r="AQ440" s="134"/>
      <c r="AR440" s="134"/>
      <c r="AS440" s="123"/>
      <c r="AT440" s="123"/>
      <c r="AU440" s="123"/>
      <c r="AV440" s="123"/>
      <c r="AW440" s="123"/>
      <c r="AX440" s="123"/>
      <c r="AY440" s="123"/>
      <c r="AZ440" s="123"/>
      <c r="BA440" s="123"/>
      <c r="BB440" s="123"/>
      <c r="BC440" s="123"/>
      <c r="BD440" s="123"/>
      <c r="BE440" s="123"/>
      <c r="BF440" s="123"/>
      <c r="BG440" s="123"/>
      <c r="BH440" s="123"/>
      <c r="BI440" s="123"/>
      <c r="BJ440" s="123"/>
      <c r="BK440" s="134"/>
      <c r="BL440" s="134"/>
      <c r="BM440" s="123"/>
      <c r="BN440" s="123"/>
      <c r="BO440" s="123"/>
      <c r="BP440" s="123"/>
      <c r="BQ440" s="123"/>
      <c r="BR440" s="123"/>
      <c r="BS440" s="123"/>
      <c r="BT440" s="123"/>
      <c r="BU440" s="123"/>
      <c r="BV440" s="123"/>
      <c r="BW440" s="123"/>
      <c r="BX440" s="123"/>
      <c r="BY440" s="123"/>
      <c r="BZ440" s="123"/>
      <c r="CA440" s="123"/>
      <c r="CB440" s="123"/>
      <c r="CC440" s="123"/>
      <c r="CD440" s="8"/>
      <c r="CE440" s="8" t="str">
        <f t="shared" si="58"/>
        <v>EBI0_DMI_1</v>
      </c>
      <c r="CF440" s="8" t="str">
        <f t="shared" si="61"/>
        <v>Invalid PM Setting</v>
      </c>
      <c r="CG440" s="8" t="str">
        <f t="shared" si="62"/>
        <v>LPDDR4_0</v>
      </c>
      <c r="CH440" s="8" t="str">
        <f t="shared" si="63"/>
        <v>Invalid PM Setting</v>
      </c>
      <c r="CI440" s="8"/>
      <c r="CJ440" s="8"/>
      <c r="CK440" s="8"/>
      <c r="CL440" s="8"/>
      <c r="CM440" s="8"/>
      <c r="CN440" s="8"/>
      <c r="CO440" s="8"/>
      <c r="CP440" s="8"/>
      <c r="CQ440" s="8"/>
      <c r="CR440" s="8"/>
      <c r="CS440" s="8"/>
      <c r="CT440" s="8"/>
      <c r="CU440" s="8"/>
      <c r="CV440" s="8"/>
      <c r="CY440" s="8"/>
      <c r="CZ440" s="8" t="str">
        <f t="shared" si="64"/>
        <v>EBI0_DMI_1</v>
      </c>
      <c r="DA440" s="8" t="str">
        <f t="shared" si="65"/>
        <v>Invalid PM Setting</v>
      </c>
      <c r="DB440" s="8" t="str">
        <f t="shared" si="66"/>
        <v>LPDDR4_0</v>
      </c>
      <c r="DC440" s="8" t="str">
        <f t="shared" si="67"/>
        <v>Invalid PM Setting</v>
      </c>
      <c r="DD440" s="8"/>
      <c r="DE440" s="8"/>
      <c r="DF440" s="8"/>
      <c r="DG440" s="8"/>
      <c r="DH440" s="8"/>
      <c r="DI440" s="8"/>
      <c r="DJ440" s="8"/>
      <c r="DK440" s="8"/>
      <c r="DL440" s="8"/>
      <c r="DM440" s="8"/>
      <c r="DN440" s="8"/>
      <c r="DO440" s="8"/>
      <c r="DP440" s="8"/>
      <c r="DQ440" s="8"/>
      <c r="DR440" s="8"/>
      <c r="DS440" s="8"/>
      <c r="DT440" s="8"/>
    </row>
    <row r="441" spans="1:124" ht="12.75" customHeight="1">
      <c r="A441" s="8"/>
      <c r="B441" s="89">
        <v>438</v>
      </c>
      <c r="C441" s="8"/>
      <c r="D441" s="8"/>
      <c r="E441" s="8"/>
      <c r="F441" s="8"/>
      <c r="G441" s="123" t="s">
        <v>5767</v>
      </c>
      <c r="H441" s="8" t="s">
        <v>5768</v>
      </c>
      <c r="I441" s="8"/>
      <c r="J441" s="8"/>
      <c r="K441" s="8"/>
      <c r="L441" s="8"/>
      <c r="M441" s="123"/>
      <c r="N441" s="123" t="s">
        <v>5735</v>
      </c>
      <c r="O441" s="123"/>
      <c r="P441" s="123"/>
      <c r="Q441" s="123"/>
      <c r="R441" s="123"/>
      <c r="S441" s="123"/>
      <c r="T441" s="123"/>
      <c r="U441" s="123"/>
      <c r="V441" s="123"/>
      <c r="W441" s="123"/>
      <c r="X441" s="123"/>
      <c r="Y441" s="123"/>
      <c r="Z441" s="123"/>
      <c r="AA441" s="123"/>
      <c r="AB441" s="123"/>
      <c r="AC441" s="8" t="str">
        <f t="shared" si="59"/>
        <v>NO</v>
      </c>
      <c r="AD441" s="8" t="str">
        <f t="shared" si="60"/>
        <v>LPDDR4_0,,,,,,,,,,,,,</v>
      </c>
      <c r="AE441" s="123"/>
      <c r="AF441" s="123"/>
      <c r="AG441" s="123"/>
      <c r="AH441" s="123" t="s">
        <v>5767</v>
      </c>
      <c r="AI441" s="123" t="s">
        <v>5738</v>
      </c>
      <c r="AJ441" s="123"/>
      <c r="AK441" s="134"/>
      <c r="AL441" s="134"/>
      <c r="AM441" s="123"/>
      <c r="AN441" s="123"/>
      <c r="AO441" s="123"/>
      <c r="AP441" s="123"/>
      <c r="AQ441" s="134"/>
      <c r="AR441" s="134"/>
      <c r="AS441" s="123"/>
      <c r="AT441" s="123"/>
      <c r="AU441" s="123"/>
      <c r="AV441" s="123"/>
      <c r="AW441" s="123"/>
      <c r="AX441" s="123"/>
      <c r="AY441" s="123"/>
      <c r="AZ441" s="123"/>
      <c r="BA441" s="123"/>
      <c r="BB441" s="123"/>
      <c r="BC441" s="123"/>
      <c r="BD441" s="123"/>
      <c r="BE441" s="123"/>
      <c r="BF441" s="123"/>
      <c r="BG441" s="123"/>
      <c r="BH441" s="123"/>
      <c r="BI441" s="123"/>
      <c r="BJ441" s="123"/>
      <c r="BK441" s="134"/>
      <c r="BL441" s="134"/>
      <c r="BM441" s="123"/>
      <c r="BN441" s="123"/>
      <c r="BO441" s="123"/>
      <c r="BP441" s="123"/>
      <c r="BQ441" s="123"/>
      <c r="BR441" s="123"/>
      <c r="BS441" s="123"/>
      <c r="BT441" s="123"/>
      <c r="BU441" s="123"/>
      <c r="BV441" s="123"/>
      <c r="BW441" s="123"/>
      <c r="BX441" s="123"/>
      <c r="BY441" s="123"/>
      <c r="BZ441" s="123"/>
      <c r="CA441" s="123"/>
      <c r="CB441" s="123"/>
      <c r="CC441" s="123"/>
      <c r="CD441" s="8"/>
      <c r="CE441" s="8" t="str">
        <f t="shared" si="58"/>
        <v>EBI0_DQ_0</v>
      </c>
      <c r="CF441" s="8" t="str">
        <f t="shared" si="61"/>
        <v>Invalid PM Setting</v>
      </c>
      <c r="CG441" s="8" t="str">
        <f t="shared" si="62"/>
        <v>LPDDR4_0</v>
      </c>
      <c r="CH441" s="8" t="str">
        <f t="shared" si="63"/>
        <v>Invalid PM Setting</v>
      </c>
      <c r="CI441" s="8"/>
      <c r="CJ441" s="8"/>
      <c r="CK441" s="8"/>
      <c r="CL441" s="8"/>
      <c r="CM441" s="8"/>
      <c r="CN441" s="8"/>
      <c r="CO441" s="8"/>
      <c r="CP441" s="8"/>
      <c r="CQ441" s="8"/>
      <c r="CR441" s="8"/>
      <c r="CS441" s="8"/>
      <c r="CT441" s="8"/>
      <c r="CU441" s="8"/>
      <c r="CV441" s="8"/>
      <c r="CY441" s="8"/>
      <c r="CZ441" s="8" t="str">
        <f t="shared" si="64"/>
        <v>EBI0_DQ_0</v>
      </c>
      <c r="DA441" s="8" t="str">
        <f t="shared" si="65"/>
        <v>Invalid PM Setting</v>
      </c>
      <c r="DB441" s="8" t="str">
        <f t="shared" si="66"/>
        <v>LPDDR4_0</v>
      </c>
      <c r="DC441" s="8" t="str">
        <f t="shared" si="67"/>
        <v>Invalid PM Setting</v>
      </c>
      <c r="DD441" s="8"/>
      <c r="DE441" s="8"/>
      <c r="DF441" s="8"/>
      <c r="DG441" s="8"/>
      <c r="DH441" s="8"/>
      <c r="DI441" s="8"/>
      <c r="DJ441" s="8"/>
      <c r="DK441" s="8"/>
      <c r="DL441" s="8"/>
      <c r="DM441" s="8"/>
      <c r="DN441" s="8"/>
      <c r="DO441" s="8"/>
      <c r="DP441" s="8"/>
      <c r="DQ441" s="8"/>
      <c r="DR441" s="8"/>
      <c r="DS441" s="8"/>
      <c r="DT441" s="8"/>
    </row>
    <row r="442" spans="1:124" ht="12.75" customHeight="1">
      <c r="A442" s="8"/>
      <c r="B442" s="89">
        <v>439</v>
      </c>
      <c r="C442" s="8"/>
      <c r="D442" s="8"/>
      <c r="E442" s="8"/>
      <c r="F442" s="8"/>
      <c r="G442" s="123" t="s">
        <v>5769</v>
      </c>
      <c r="H442" s="8" t="s">
        <v>5770</v>
      </c>
      <c r="I442" s="8"/>
      <c r="J442" s="8"/>
      <c r="K442" s="8"/>
      <c r="L442" s="8"/>
      <c r="M442" s="123"/>
      <c r="N442" s="123" t="s">
        <v>5735</v>
      </c>
      <c r="O442" s="123"/>
      <c r="P442" s="123"/>
      <c r="Q442" s="123"/>
      <c r="R442" s="123"/>
      <c r="S442" s="123"/>
      <c r="T442" s="123"/>
      <c r="U442" s="123"/>
      <c r="V442" s="123"/>
      <c r="W442" s="123"/>
      <c r="X442" s="123"/>
      <c r="Y442" s="123"/>
      <c r="Z442" s="123"/>
      <c r="AA442" s="123"/>
      <c r="AB442" s="123"/>
      <c r="AC442" s="8" t="str">
        <f t="shared" si="59"/>
        <v>NO</v>
      </c>
      <c r="AD442" s="8" t="str">
        <f t="shared" si="60"/>
        <v>LPDDR4_0,,,,,,,,,,,,,</v>
      </c>
      <c r="AE442" s="123"/>
      <c r="AF442" s="123"/>
      <c r="AG442" s="123"/>
      <c r="AH442" s="123" t="s">
        <v>5769</v>
      </c>
      <c r="AI442" s="123" t="s">
        <v>5738</v>
      </c>
      <c r="AJ442" s="123"/>
      <c r="AK442" s="134"/>
      <c r="AL442" s="134"/>
      <c r="AM442" s="123"/>
      <c r="AN442" s="123"/>
      <c r="AO442" s="123"/>
      <c r="AP442" s="123"/>
      <c r="AQ442" s="134"/>
      <c r="AR442" s="134"/>
      <c r="AS442" s="123"/>
      <c r="AT442" s="123"/>
      <c r="AU442" s="123"/>
      <c r="AV442" s="123"/>
      <c r="AW442" s="123"/>
      <c r="AX442" s="123"/>
      <c r="AY442" s="123"/>
      <c r="AZ442" s="123"/>
      <c r="BA442" s="123"/>
      <c r="BB442" s="123"/>
      <c r="BC442" s="123"/>
      <c r="BD442" s="123"/>
      <c r="BE442" s="123"/>
      <c r="BF442" s="123"/>
      <c r="BG442" s="123"/>
      <c r="BH442" s="123"/>
      <c r="BI442" s="123"/>
      <c r="BJ442" s="123"/>
      <c r="BK442" s="123"/>
      <c r="BL442" s="123"/>
      <c r="BM442" s="123"/>
      <c r="BN442" s="134"/>
      <c r="BO442" s="134"/>
      <c r="BP442" s="134"/>
      <c r="BQ442" s="123"/>
      <c r="BR442" s="134"/>
      <c r="BS442" s="134"/>
      <c r="BT442" s="134"/>
      <c r="BU442" s="134"/>
      <c r="BV442" s="134"/>
      <c r="BW442" s="134"/>
      <c r="BX442" s="134"/>
      <c r="BY442" s="134"/>
      <c r="BZ442" s="134"/>
      <c r="CA442" s="134"/>
      <c r="CB442" s="134"/>
      <c r="CC442" s="134"/>
      <c r="CD442" s="8"/>
      <c r="CE442" s="8" t="str">
        <f t="shared" si="58"/>
        <v>EBI0_DQ_1</v>
      </c>
      <c r="CF442" s="8" t="str">
        <f t="shared" si="61"/>
        <v>Invalid PM Setting</v>
      </c>
      <c r="CG442" s="8" t="str">
        <f t="shared" si="62"/>
        <v>LPDDR4_0</v>
      </c>
      <c r="CH442" s="8" t="str">
        <f t="shared" si="63"/>
        <v>Invalid PM Setting</v>
      </c>
      <c r="CI442" s="8"/>
      <c r="CJ442" s="8"/>
      <c r="CK442" s="8"/>
      <c r="CL442" s="8"/>
      <c r="CM442" s="8"/>
      <c r="CN442" s="8"/>
      <c r="CO442" s="8"/>
      <c r="CP442" s="8"/>
      <c r="CQ442" s="8"/>
      <c r="CR442" s="8"/>
      <c r="CS442" s="8"/>
      <c r="CT442" s="8"/>
      <c r="CU442" s="8"/>
      <c r="CV442" s="8"/>
      <c r="CY442" s="8"/>
      <c r="CZ442" s="8" t="str">
        <f t="shared" si="64"/>
        <v>EBI0_DQ_1</v>
      </c>
      <c r="DA442" s="8" t="str">
        <f t="shared" si="65"/>
        <v>Invalid PM Setting</v>
      </c>
      <c r="DB442" s="8" t="str">
        <f t="shared" si="66"/>
        <v>LPDDR4_0</v>
      </c>
      <c r="DC442" s="8" t="str">
        <f t="shared" si="67"/>
        <v>Invalid PM Setting</v>
      </c>
      <c r="DD442" s="8"/>
      <c r="DE442" s="8"/>
      <c r="DF442" s="8"/>
      <c r="DG442" s="8"/>
      <c r="DH442" s="8"/>
      <c r="DI442" s="8"/>
      <c r="DJ442" s="8"/>
      <c r="DK442" s="8"/>
      <c r="DL442" s="8"/>
      <c r="DM442" s="8"/>
      <c r="DN442" s="8"/>
      <c r="DO442" s="8"/>
      <c r="DP442" s="8"/>
      <c r="DQ442" s="8"/>
      <c r="DR442" s="8"/>
      <c r="DS442" s="8"/>
      <c r="DT442" s="8"/>
    </row>
    <row r="443" spans="1:124" ht="12.75" customHeight="1">
      <c r="A443" s="8"/>
      <c r="B443" s="89">
        <v>440</v>
      </c>
      <c r="C443" s="8"/>
      <c r="D443" s="8"/>
      <c r="E443" s="8"/>
      <c r="F443" s="8"/>
      <c r="G443" s="123" t="s">
        <v>5771</v>
      </c>
      <c r="H443" s="8" t="s">
        <v>5772</v>
      </c>
      <c r="I443" s="8"/>
      <c r="J443" s="8"/>
      <c r="K443" s="8"/>
      <c r="L443" s="8"/>
      <c r="M443" s="123"/>
      <c r="N443" s="123" t="s">
        <v>5735</v>
      </c>
      <c r="O443" s="123"/>
      <c r="P443" s="123"/>
      <c r="Q443" s="123"/>
      <c r="R443" s="123"/>
      <c r="S443" s="123"/>
      <c r="T443" s="123"/>
      <c r="U443" s="123"/>
      <c r="V443" s="123"/>
      <c r="W443" s="123"/>
      <c r="X443" s="123"/>
      <c r="Y443" s="123"/>
      <c r="Z443" s="123"/>
      <c r="AA443" s="123"/>
      <c r="AB443" s="123"/>
      <c r="AC443" s="8" t="str">
        <f t="shared" si="59"/>
        <v>NO</v>
      </c>
      <c r="AD443" s="8" t="str">
        <f t="shared" si="60"/>
        <v>LPDDR4_0,,,,,,,,,,,,,</v>
      </c>
      <c r="AE443" s="123"/>
      <c r="AF443" s="123"/>
      <c r="AG443" s="123"/>
      <c r="AH443" s="123" t="s">
        <v>5771</v>
      </c>
      <c r="AI443" s="123" t="s">
        <v>5738</v>
      </c>
      <c r="AJ443" s="123"/>
      <c r="AK443" s="134"/>
      <c r="AL443" s="134"/>
      <c r="AM443" s="123"/>
      <c r="AN443" s="123"/>
      <c r="AO443" s="123"/>
      <c r="AP443" s="123"/>
      <c r="AQ443" s="134"/>
      <c r="AR443" s="134"/>
      <c r="AS443" s="123"/>
      <c r="AT443" s="123"/>
      <c r="AU443" s="123"/>
      <c r="AV443" s="123"/>
      <c r="AW443" s="123"/>
      <c r="AX443" s="123"/>
      <c r="AY443" s="123"/>
      <c r="AZ443" s="123"/>
      <c r="BA443" s="123"/>
      <c r="BB443" s="123"/>
      <c r="BC443" s="123"/>
      <c r="BD443" s="123"/>
      <c r="BE443" s="123"/>
      <c r="BF443" s="123"/>
      <c r="BG443" s="123"/>
      <c r="BH443" s="123"/>
      <c r="BI443" s="123"/>
      <c r="BJ443" s="123"/>
      <c r="BK443" s="123"/>
      <c r="BL443" s="123"/>
      <c r="BM443" s="123"/>
      <c r="BN443" s="134"/>
      <c r="BO443" s="134"/>
      <c r="BP443" s="134"/>
      <c r="BQ443" s="123"/>
      <c r="BR443" s="134"/>
      <c r="BS443" s="134"/>
      <c r="BT443" s="134"/>
      <c r="BU443" s="134"/>
      <c r="BV443" s="134"/>
      <c r="BW443" s="134"/>
      <c r="BX443" s="134"/>
      <c r="BY443" s="134"/>
      <c r="BZ443" s="134"/>
      <c r="CA443" s="134"/>
      <c r="CB443" s="134"/>
      <c r="CC443" s="134"/>
      <c r="CD443" s="8"/>
      <c r="CE443" s="8" t="str">
        <f t="shared" si="58"/>
        <v>EBI0_DQ_10</v>
      </c>
      <c r="CF443" s="8" t="str">
        <f t="shared" si="61"/>
        <v>Invalid PM Setting</v>
      </c>
      <c r="CG443" s="8" t="str">
        <f t="shared" si="62"/>
        <v>LPDDR4_0</v>
      </c>
      <c r="CH443" s="8" t="str">
        <f t="shared" si="63"/>
        <v>Invalid PM Setting</v>
      </c>
      <c r="CI443" s="8"/>
      <c r="CJ443" s="8"/>
      <c r="CK443" s="8"/>
      <c r="CL443" s="8"/>
      <c r="CM443" s="8"/>
      <c r="CN443" s="8"/>
      <c r="CO443" s="8"/>
      <c r="CP443" s="8"/>
      <c r="CQ443" s="8"/>
      <c r="CR443" s="8"/>
      <c r="CS443" s="8"/>
      <c r="CT443" s="8"/>
      <c r="CU443" s="8"/>
      <c r="CV443" s="8"/>
      <c r="CY443" s="8"/>
      <c r="CZ443" s="8" t="str">
        <f t="shared" si="64"/>
        <v>EBI0_DQ_10</v>
      </c>
      <c r="DA443" s="8" t="str">
        <f t="shared" si="65"/>
        <v>Invalid PM Setting</v>
      </c>
      <c r="DB443" s="8" t="str">
        <f t="shared" si="66"/>
        <v>LPDDR4_0</v>
      </c>
      <c r="DC443" s="8" t="str">
        <f t="shared" si="67"/>
        <v>Invalid PM Setting</v>
      </c>
      <c r="DD443" s="8"/>
      <c r="DE443" s="8"/>
      <c r="DF443" s="8"/>
      <c r="DG443" s="8"/>
      <c r="DH443" s="8"/>
      <c r="DI443" s="8"/>
      <c r="DJ443" s="8"/>
      <c r="DK443" s="8"/>
      <c r="DL443" s="8"/>
      <c r="DM443" s="8"/>
      <c r="DN443" s="8"/>
      <c r="DO443" s="8"/>
      <c r="DP443" s="8"/>
      <c r="DQ443" s="8"/>
      <c r="DR443" s="8"/>
      <c r="DS443" s="8"/>
      <c r="DT443" s="8"/>
    </row>
    <row r="444" spans="1:124" ht="12.75" customHeight="1">
      <c r="A444" s="8"/>
      <c r="B444" s="89">
        <v>441</v>
      </c>
      <c r="C444" s="8"/>
      <c r="D444" s="8"/>
      <c r="E444" s="8"/>
      <c r="F444" s="8"/>
      <c r="G444" s="123" t="s">
        <v>5773</v>
      </c>
      <c r="H444" s="8" t="s">
        <v>5774</v>
      </c>
      <c r="I444" s="8"/>
      <c r="J444" s="8"/>
      <c r="K444" s="8"/>
      <c r="L444" s="8"/>
      <c r="M444" s="123"/>
      <c r="N444" s="123" t="s">
        <v>5735</v>
      </c>
      <c r="O444" s="123"/>
      <c r="P444" s="123"/>
      <c r="Q444" s="123"/>
      <c r="R444" s="123"/>
      <c r="S444" s="123"/>
      <c r="T444" s="123"/>
      <c r="U444" s="123"/>
      <c r="V444" s="123"/>
      <c r="W444" s="123"/>
      <c r="X444" s="123"/>
      <c r="Y444" s="123"/>
      <c r="Z444" s="123"/>
      <c r="AA444" s="123"/>
      <c r="AB444" s="123"/>
      <c r="AC444" s="8" t="str">
        <f t="shared" si="59"/>
        <v>NO</v>
      </c>
      <c r="AD444" s="8" t="str">
        <f t="shared" si="60"/>
        <v>LPDDR4_0,,,,,,,,,,,,,</v>
      </c>
      <c r="AE444" s="123"/>
      <c r="AF444" s="123"/>
      <c r="AG444" s="123"/>
      <c r="AH444" s="123" t="s">
        <v>5773</v>
      </c>
      <c r="AI444" s="123" t="s">
        <v>5738</v>
      </c>
      <c r="AJ444" s="123"/>
      <c r="AK444" s="134"/>
      <c r="AL444" s="134"/>
      <c r="AM444" s="123"/>
      <c r="AN444" s="123"/>
      <c r="AO444" s="123"/>
      <c r="AP444" s="123"/>
      <c r="AQ444" s="134"/>
      <c r="AR444" s="134"/>
      <c r="AS444" s="123"/>
      <c r="AT444" s="123"/>
      <c r="AU444" s="123"/>
      <c r="AV444" s="123"/>
      <c r="AW444" s="123"/>
      <c r="AX444" s="123"/>
      <c r="AY444" s="123"/>
      <c r="AZ444" s="123"/>
      <c r="BA444" s="123"/>
      <c r="BB444" s="123"/>
      <c r="BC444" s="123"/>
      <c r="BD444" s="123"/>
      <c r="BE444" s="123"/>
      <c r="BF444" s="123"/>
      <c r="BG444" s="123"/>
      <c r="BH444" s="123"/>
      <c r="BI444" s="123"/>
      <c r="BJ444" s="123"/>
      <c r="BK444" s="123"/>
      <c r="BL444" s="123"/>
      <c r="BM444" s="123"/>
      <c r="BN444" s="123"/>
      <c r="BO444" s="123"/>
      <c r="BP444" s="123"/>
      <c r="BQ444" s="123"/>
      <c r="BR444" s="123"/>
      <c r="BS444" s="123"/>
      <c r="BT444" s="123"/>
      <c r="BU444" s="123"/>
      <c r="BV444" s="123"/>
      <c r="BW444" s="123"/>
      <c r="BX444" s="123"/>
      <c r="BY444" s="123"/>
      <c r="BZ444" s="123"/>
      <c r="CA444" s="123"/>
      <c r="CB444" s="123"/>
      <c r="CC444" s="123"/>
      <c r="CD444" s="8"/>
      <c r="CE444" s="8" t="str">
        <f t="shared" ref="CE444:CE507" si="68">IF($AC444 = "NO",$AH444,IF(CF444 = "Invalid PM Setting", CF444, IF(OR($BH444 = CI444,$BK444 = CI444,$BN444 = CI444,$BQ444 = CI444,$BT444 = CI444,$BW444 = CI444,$BZ444 = CI444), "Select QUP Port",CF444)))</f>
        <v>EBI0_DQ_11</v>
      </c>
      <c r="CF444" s="8" t="str">
        <f t="shared" si="61"/>
        <v>Invalid PM Setting</v>
      </c>
      <c r="CG444" s="8" t="str">
        <f t="shared" si="62"/>
        <v>LPDDR4_0</v>
      </c>
      <c r="CH444" s="8" t="str">
        <f t="shared" si="63"/>
        <v>Invalid PM Setting</v>
      </c>
      <c r="CI444" s="8"/>
      <c r="CJ444" s="8"/>
      <c r="CK444" s="8"/>
      <c r="CL444" s="8"/>
      <c r="CM444" s="8"/>
      <c r="CN444" s="8"/>
      <c r="CO444" s="8"/>
      <c r="CP444" s="8"/>
      <c r="CQ444" s="8"/>
      <c r="CR444" s="8"/>
      <c r="CS444" s="8"/>
      <c r="CT444" s="8"/>
      <c r="CU444" s="8"/>
      <c r="CV444" s="8"/>
      <c r="CY444" s="8"/>
      <c r="CZ444" s="8" t="str">
        <f t="shared" si="64"/>
        <v>EBI0_DQ_11</v>
      </c>
      <c r="DA444" s="8" t="str">
        <f t="shared" si="65"/>
        <v>Invalid PM Setting</v>
      </c>
      <c r="DB444" s="8" t="str">
        <f t="shared" si="66"/>
        <v>LPDDR4_0</v>
      </c>
      <c r="DC444" s="8" t="str">
        <f t="shared" si="67"/>
        <v>Invalid PM Setting</v>
      </c>
      <c r="DD444" s="8"/>
      <c r="DE444" s="8"/>
      <c r="DF444" s="8"/>
      <c r="DG444" s="8"/>
      <c r="DH444" s="8"/>
      <c r="DI444" s="8"/>
      <c r="DJ444" s="8"/>
      <c r="DK444" s="8"/>
      <c r="DL444" s="8"/>
      <c r="DM444" s="8"/>
      <c r="DN444" s="8"/>
      <c r="DO444" s="8"/>
      <c r="DP444" s="8"/>
      <c r="DQ444" s="8"/>
      <c r="DR444" s="8"/>
      <c r="DS444" s="8"/>
      <c r="DT444" s="8"/>
    </row>
    <row r="445" spans="1:124" ht="12.75" customHeight="1">
      <c r="A445" s="8"/>
      <c r="B445" s="89">
        <v>442</v>
      </c>
      <c r="C445" s="8"/>
      <c r="D445" s="8"/>
      <c r="E445" s="8"/>
      <c r="F445" s="8"/>
      <c r="G445" s="123" t="s">
        <v>5775</v>
      </c>
      <c r="H445" s="8" t="s">
        <v>5776</v>
      </c>
      <c r="I445" s="8"/>
      <c r="J445" s="8"/>
      <c r="K445" s="8"/>
      <c r="L445" s="8"/>
      <c r="M445" s="123"/>
      <c r="N445" s="123" t="s">
        <v>5735</v>
      </c>
      <c r="O445" s="123"/>
      <c r="P445" s="123"/>
      <c r="Q445" s="123"/>
      <c r="R445" s="123"/>
      <c r="S445" s="123"/>
      <c r="T445" s="123"/>
      <c r="U445" s="123"/>
      <c r="V445" s="123"/>
      <c r="W445" s="123"/>
      <c r="X445" s="123"/>
      <c r="Y445" s="123"/>
      <c r="Z445" s="123"/>
      <c r="AA445" s="123"/>
      <c r="AB445" s="123"/>
      <c r="AC445" s="8" t="str">
        <f t="shared" si="59"/>
        <v>NO</v>
      </c>
      <c r="AD445" s="8" t="str">
        <f t="shared" si="60"/>
        <v>LPDDR4_0,,,,,,,,,,,,,</v>
      </c>
      <c r="AE445" s="123"/>
      <c r="AF445" s="123"/>
      <c r="AG445" s="123"/>
      <c r="AH445" s="123" t="s">
        <v>5775</v>
      </c>
      <c r="AI445" s="123" t="s">
        <v>5738</v>
      </c>
      <c r="AJ445" s="123"/>
      <c r="AK445" s="134"/>
      <c r="AL445" s="134"/>
      <c r="AM445" s="123"/>
      <c r="AN445" s="123"/>
      <c r="AO445" s="123"/>
      <c r="AP445" s="123"/>
      <c r="AQ445" s="134"/>
      <c r="AR445" s="134"/>
      <c r="AS445" s="123"/>
      <c r="AT445" s="123"/>
      <c r="AU445" s="123"/>
      <c r="AV445" s="123"/>
      <c r="AW445" s="123"/>
      <c r="AX445" s="123"/>
      <c r="AY445" s="123"/>
      <c r="AZ445" s="123"/>
      <c r="BA445" s="123"/>
      <c r="BB445" s="123"/>
      <c r="BC445" s="123"/>
      <c r="BD445" s="123"/>
      <c r="BE445" s="123"/>
      <c r="BF445" s="123"/>
      <c r="BG445" s="123"/>
      <c r="BH445" s="123"/>
      <c r="BI445" s="123"/>
      <c r="BJ445" s="123"/>
      <c r="BK445" s="123"/>
      <c r="BL445" s="123"/>
      <c r="BM445" s="123"/>
      <c r="BN445" s="123"/>
      <c r="BO445" s="123"/>
      <c r="BP445" s="123"/>
      <c r="BQ445" s="123"/>
      <c r="BR445" s="123"/>
      <c r="BS445" s="123"/>
      <c r="BT445" s="123"/>
      <c r="BU445" s="123"/>
      <c r="BV445" s="123"/>
      <c r="BW445" s="123"/>
      <c r="BX445" s="123"/>
      <c r="BY445" s="123"/>
      <c r="BZ445" s="123"/>
      <c r="CA445" s="123"/>
      <c r="CB445" s="123"/>
      <c r="CC445" s="123"/>
      <c r="CD445" s="8"/>
      <c r="CE445" s="8" t="str">
        <f t="shared" si="68"/>
        <v>EBI0_DQ_12</v>
      </c>
      <c r="CF445" s="8" t="str">
        <f t="shared" si="61"/>
        <v>Invalid PM Setting</v>
      </c>
      <c r="CG445" s="8" t="str">
        <f t="shared" si="62"/>
        <v>LPDDR4_0</v>
      </c>
      <c r="CH445" s="8" t="str">
        <f t="shared" si="63"/>
        <v>Invalid PM Setting</v>
      </c>
      <c r="CI445" s="8"/>
      <c r="CJ445" s="8"/>
      <c r="CK445" s="8"/>
      <c r="CL445" s="8"/>
      <c r="CM445" s="8"/>
      <c r="CN445" s="8"/>
      <c r="CO445" s="8"/>
      <c r="CP445" s="8"/>
      <c r="CQ445" s="8"/>
      <c r="CR445" s="8"/>
      <c r="CS445" s="8"/>
      <c r="CT445" s="8"/>
      <c r="CU445" s="8"/>
      <c r="CV445" s="8"/>
      <c r="CY445" s="8"/>
      <c r="CZ445" s="8" t="str">
        <f t="shared" si="64"/>
        <v>EBI0_DQ_12</v>
      </c>
      <c r="DA445" s="8" t="str">
        <f t="shared" si="65"/>
        <v>Invalid PM Setting</v>
      </c>
      <c r="DB445" s="8" t="str">
        <f t="shared" si="66"/>
        <v>LPDDR4_0</v>
      </c>
      <c r="DC445" s="8" t="str">
        <f t="shared" si="67"/>
        <v>Invalid PM Setting</v>
      </c>
      <c r="DD445" s="8"/>
      <c r="DE445" s="8"/>
      <c r="DF445" s="8"/>
      <c r="DG445" s="8"/>
      <c r="DH445" s="8"/>
      <c r="DI445" s="8"/>
      <c r="DJ445" s="8"/>
      <c r="DK445" s="8"/>
      <c r="DL445" s="8"/>
      <c r="DM445" s="8"/>
      <c r="DN445" s="8"/>
      <c r="DO445" s="8"/>
      <c r="DP445" s="8"/>
      <c r="DQ445" s="8"/>
      <c r="DR445" s="8"/>
      <c r="DS445" s="8"/>
      <c r="DT445" s="8"/>
    </row>
    <row r="446" spans="1:124" ht="12.75" customHeight="1">
      <c r="A446" s="8"/>
      <c r="B446" s="89">
        <v>443</v>
      </c>
      <c r="C446" s="8"/>
      <c r="D446" s="8"/>
      <c r="E446" s="8"/>
      <c r="F446" s="8"/>
      <c r="G446" s="123" t="s">
        <v>5777</v>
      </c>
      <c r="H446" s="8" t="s">
        <v>5778</v>
      </c>
      <c r="I446" s="8"/>
      <c r="J446" s="8"/>
      <c r="K446" s="8"/>
      <c r="L446" s="8"/>
      <c r="M446" s="123"/>
      <c r="N446" s="123" t="s">
        <v>5735</v>
      </c>
      <c r="O446" s="123"/>
      <c r="P446" s="123"/>
      <c r="Q446" s="123"/>
      <c r="R446" s="123"/>
      <c r="S446" s="123"/>
      <c r="T446" s="123"/>
      <c r="U446" s="123"/>
      <c r="V446" s="123"/>
      <c r="W446" s="123"/>
      <c r="X446" s="123"/>
      <c r="Y446" s="123"/>
      <c r="Z446" s="123"/>
      <c r="AA446" s="123"/>
      <c r="AB446" s="123"/>
      <c r="AC446" s="8" t="str">
        <f t="shared" si="59"/>
        <v>NO</v>
      </c>
      <c r="AD446" s="8" t="str">
        <f t="shared" si="60"/>
        <v>LPDDR4_0,,,,,,,,,,,,,</v>
      </c>
      <c r="AE446" s="123"/>
      <c r="AF446" s="123"/>
      <c r="AG446" s="123"/>
      <c r="AH446" s="123" t="s">
        <v>5777</v>
      </c>
      <c r="AI446" s="123" t="s">
        <v>5738</v>
      </c>
      <c r="AJ446" s="123"/>
      <c r="AK446" s="123"/>
      <c r="AL446" s="123"/>
      <c r="AM446" s="123"/>
      <c r="AN446" s="123"/>
      <c r="AO446" s="123"/>
      <c r="AP446" s="123"/>
      <c r="AQ446" s="123"/>
      <c r="AR446" s="123"/>
      <c r="AS446" s="123"/>
      <c r="AT446" s="123"/>
      <c r="AU446" s="123"/>
      <c r="AV446" s="123"/>
      <c r="AW446" s="123"/>
      <c r="AX446" s="123"/>
      <c r="AY446" s="123"/>
      <c r="AZ446" s="123"/>
      <c r="BA446" s="123"/>
      <c r="BB446" s="123"/>
      <c r="BC446" s="123"/>
      <c r="BD446" s="123"/>
      <c r="BE446" s="123"/>
      <c r="BF446" s="123"/>
      <c r="BG446" s="123"/>
      <c r="BH446" s="123"/>
      <c r="BI446" s="123"/>
      <c r="BJ446" s="123"/>
      <c r="BK446" s="123"/>
      <c r="BL446" s="123"/>
      <c r="BM446" s="123"/>
      <c r="BN446" s="123"/>
      <c r="BO446" s="123"/>
      <c r="BP446" s="123"/>
      <c r="BQ446" s="123"/>
      <c r="BR446" s="123"/>
      <c r="BS446" s="123"/>
      <c r="BT446" s="123"/>
      <c r="BU446" s="123"/>
      <c r="BV446" s="123"/>
      <c r="BW446" s="123"/>
      <c r="BX446" s="123"/>
      <c r="BY446" s="123"/>
      <c r="BZ446" s="123"/>
      <c r="CA446" s="123"/>
      <c r="CB446" s="123"/>
      <c r="CC446" s="123"/>
      <c r="CD446" s="8"/>
      <c r="CE446" s="8" t="str">
        <f t="shared" si="68"/>
        <v>EBI0_DQ_13</v>
      </c>
      <c r="CF446" s="8" t="str">
        <f t="shared" si="61"/>
        <v>Invalid PM Setting</v>
      </c>
      <c r="CG446" s="8" t="str">
        <f t="shared" si="62"/>
        <v>LPDDR4_0</v>
      </c>
      <c r="CH446" s="8" t="str">
        <f t="shared" si="63"/>
        <v>Invalid PM Setting</v>
      </c>
      <c r="CI446" s="8"/>
      <c r="CJ446" s="8"/>
      <c r="CK446" s="8"/>
      <c r="CL446" s="8"/>
      <c r="CM446" s="8"/>
      <c r="CN446" s="8"/>
      <c r="CO446" s="8"/>
      <c r="CP446" s="8"/>
      <c r="CQ446" s="8"/>
      <c r="CR446" s="8"/>
      <c r="CS446" s="8"/>
      <c r="CT446" s="8"/>
      <c r="CU446" s="8"/>
      <c r="CV446" s="8"/>
      <c r="CY446" s="8"/>
      <c r="CZ446" s="8" t="str">
        <f t="shared" si="64"/>
        <v>EBI0_DQ_13</v>
      </c>
      <c r="DA446" s="8" t="str">
        <f t="shared" si="65"/>
        <v>Invalid PM Setting</v>
      </c>
      <c r="DB446" s="8" t="str">
        <f t="shared" si="66"/>
        <v>LPDDR4_0</v>
      </c>
      <c r="DC446" s="8" t="str">
        <f t="shared" si="67"/>
        <v>Invalid PM Setting</v>
      </c>
      <c r="DD446" s="8"/>
      <c r="DE446" s="8"/>
      <c r="DF446" s="8"/>
      <c r="DG446" s="8"/>
      <c r="DH446" s="8"/>
      <c r="DI446" s="8"/>
      <c r="DJ446" s="8"/>
      <c r="DK446" s="8"/>
      <c r="DL446" s="8"/>
      <c r="DM446" s="8"/>
      <c r="DN446" s="8"/>
      <c r="DO446" s="8"/>
      <c r="DP446" s="8"/>
      <c r="DQ446" s="8"/>
      <c r="DR446" s="8"/>
      <c r="DS446" s="8"/>
      <c r="DT446" s="8"/>
    </row>
    <row r="447" spans="1:124" ht="12.75" customHeight="1">
      <c r="A447" s="8"/>
      <c r="B447" s="89">
        <v>444</v>
      </c>
      <c r="C447" s="8"/>
      <c r="D447" s="8"/>
      <c r="E447" s="8"/>
      <c r="F447" s="8"/>
      <c r="G447" s="123" t="s">
        <v>5779</v>
      </c>
      <c r="H447" s="8" t="s">
        <v>5780</v>
      </c>
      <c r="I447" s="8"/>
      <c r="J447" s="8"/>
      <c r="K447" s="8"/>
      <c r="L447" s="8"/>
      <c r="M447" s="123"/>
      <c r="N447" s="123" t="s">
        <v>5735</v>
      </c>
      <c r="O447" s="123"/>
      <c r="P447" s="123"/>
      <c r="Q447" s="123"/>
      <c r="R447" s="123"/>
      <c r="S447" s="123"/>
      <c r="T447" s="123"/>
      <c r="U447" s="123"/>
      <c r="V447" s="123"/>
      <c r="W447" s="123"/>
      <c r="X447" s="123"/>
      <c r="Y447" s="123"/>
      <c r="Z447" s="123"/>
      <c r="AA447" s="123"/>
      <c r="AB447" s="123"/>
      <c r="AC447" s="8" t="str">
        <f t="shared" si="59"/>
        <v>NO</v>
      </c>
      <c r="AD447" s="8" t="str">
        <f t="shared" si="60"/>
        <v>LPDDR4_0,,,,,,,,,,,,,</v>
      </c>
      <c r="AE447" s="123"/>
      <c r="AF447" s="123"/>
      <c r="AG447" s="123"/>
      <c r="AH447" s="123" t="s">
        <v>5779</v>
      </c>
      <c r="AI447" s="123" t="s">
        <v>5738</v>
      </c>
      <c r="AJ447" s="123"/>
      <c r="AK447" s="123"/>
      <c r="AL447" s="123"/>
      <c r="AM447" s="123"/>
      <c r="AN447" s="123"/>
      <c r="AO447" s="123"/>
      <c r="AP447" s="123"/>
      <c r="AQ447" s="123"/>
      <c r="AR447" s="123"/>
      <c r="AS447" s="123"/>
      <c r="AT447" s="123"/>
      <c r="AU447" s="123"/>
      <c r="AV447" s="123"/>
      <c r="AW447" s="123"/>
      <c r="AX447" s="123"/>
      <c r="AY447" s="123"/>
      <c r="AZ447" s="123"/>
      <c r="BA447" s="123"/>
      <c r="BB447" s="123"/>
      <c r="BC447" s="123"/>
      <c r="BD447" s="123"/>
      <c r="BE447" s="123"/>
      <c r="BF447" s="123"/>
      <c r="BG447" s="123"/>
      <c r="BH447" s="123"/>
      <c r="BI447" s="123"/>
      <c r="BJ447" s="123"/>
      <c r="BK447" s="123"/>
      <c r="BL447" s="123"/>
      <c r="BM447" s="123"/>
      <c r="BN447" s="123"/>
      <c r="BO447" s="123"/>
      <c r="BP447" s="123"/>
      <c r="BQ447" s="123"/>
      <c r="BR447" s="123"/>
      <c r="BS447" s="123"/>
      <c r="BT447" s="123"/>
      <c r="BU447" s="123"/>
      <c r="BV447" s="123"/>
      <c r="BW447" s="123"/>
      <c r="BX447" s="123"/>
      <c r="BY447" s="123"/>
      <c r="BZ447" s="123"/>
      <c r="CA447" s="123"/>
      <c r="CB447" s="123"/>
      <c r="CC447" s="123"/>
      <c r="CD447" s="8"/>
      <c r="CE447" s="8" t="str">
        <f t="shared" si="68"/>
        <v>EBI0_DQ_14</v>
      </c>
      <c r="CF447" s="8" t="str">
        <f t="shared" si="61"/>
        <v>Invalid PM Setting</v>
      </c>
      <c r="CG447" s="8" t="str">
        <f t="shared" si="62"/>
        <v>LPDDR4_0</v>
      </c>
      <c r="CH447" s="8" t="str">
        <f t="shared" si="63"/>
        <v>Invalid PM Setting</v>
      </c>
      <c r="CI447" s="8"/>
      <c r="CJ447" s="8"/>
      <c r="CK447" s="8"/>
      <c r="CL447" s="8"/>
      <c r="CM447" s="8"/>
      <c r="CN447" s="8"/>
      <c r="CO447" s="8"/>
      <c r="CP447" s="8"/>
      <c r="CQ447" s="8"/>
      <c r="CR447" s="8"/>
      <c r="CS447" s="8"/>
      <c r="CT447" s="8"/>
      <c r="CU447" s="8"/>
      <c r="CV447" s="8"/>
      <c r="CY447" s="8"/>
      <c r="CZ447" s="8" t="str">
        <f t="shared" si="64"/>
        <v>EBI0_DQ_14</v>
      </c>
      <c r="DA447" s="8" t="str">
        <f t="shared" si="65"/>
        <v>Invalid PM Setting</v>
      </c>
      <c r="DB447" s="8" t="str">
        <f t="shared" si="66"/>
        <v>LPDDR4_0</v>
      </c>
      <c r="DC447" s="8" t="str">
        <f t="shared" si="67"/>
        <v>Invalid PM Setting</v>
      </c>
      <c r="DD447" s="8"/>
      <c r="DE447" s="8"/>
      <c r="DF447" s="8"/>
      <c r="DG447" s="8"/>
      <c r="DH447" s="8"/>
      <c r="DI447" s="8"/>
      <c r="DJ447" s="8"/>
      <c r="DK447" s="8"/>
      <c r="DL447" s="8"/>
      <c r="DM447" s="8"/>
      <c r="DN447" s="8"/>
      <c r="DO447" s="8"/>
      <c r="DP447" s="8"/>
      <c r="DQ447" s="8"/>
      <c r="DR447" s="8"/>
      <c r="DS447" s="8"/>
      <c r="DT447" s="8"/>
    </row>
    <row r="448" spans="1:124" ht="12.75" customHeight="1">
      <c r="A448" s="8"/>
      <c r="B448" s="89">
        <v>445</v>
      </c>
      <c r="C448" s="8"/>
      <c r="D448" s="8"/>
      <c r="E448" s="8"/>
      <c r="F448" s="8"/>
      <c r="G448" s="123" t="s">
        <v>5781</v>
      </c>
      <c r="H448" s="8" t="s">
        <v>5782</v>
      </c>
      <c r="I448" s="8"/>
      <c r="J448" s="8"/>
      <c r="K448" s="8"/>
      <c r="L448" s="8"/>
      <c r="M448" s="123"/>
      <c r="N448" s="123" t="s">
        <v>5735</v>
      </c>
      <c r="O448" s="123"/>
      <c r="P448" s="123"/>
      <c r="Q448" s="123"/>
      <c r="R448" s="123"/>
      <c r="S448" s="123"/>
      <c r="T448" s="123"/>
      <c r="U448" s="123"/>
      <c r="V448" s="123"/>
      <c r="W448" s="123"/>
      <c r="X448" s="123"/>
      <c r="Y448" s="123"/>
      <c r="Z448" s="123"/>
      <c r="AA448" s="123"/>
      <c r="AB448" s="123"/>
      <c r="AC448" s="8" t="str">
        <f t="shared" si="59"/>
        <v>NO</v>
      </c>
      <c r="AD448" s="8" t="str">
        <f t="shared" si="60"/>
        <v>LPDDR4_0,,,,,,,,,,,,,</v>
      </c>
      <c r="AE448" s="123"/>
      <c r="AF448" s="123"/>
      <c r="AG448" s="123"/>
      <c r="AH448" s="123" t="s">
        <v>5781</v>
      </c>
      <c r="AI448" s="123" t="s">
        <v>5738</v>
      </c>
      <c r="AJ448" s="123"/>
      <c r="AK448" s="123"/>
      <c r="AL448" s="123"/>
      <c r="AM448" s="123"/>
      <c r="AN448" s="123"/>
      <c r="AO448" s="123"/>
      <c r="AP448" s="123"/>
      <c r="AQ448" s="123"/>
      <c r="AR448" s="123"/>
      <c r="AS448" s="123"/>
      <c r="AT448" s="123"/>
      <c r="AU448" s="123"/>
      <c r="AV448" s="123"/>
      <c r="AW448" s="123"/>
      <c r="AX448" s="123"/>
      <c r="AY448" s="123"/>
      <c r="AZ448" s="123"/>
      <c r="BA448" s="123"/>
      <c r="BB448" s="123"/>
      <c r="BC448" s="123"/>
      <c r="BD448" s="123"/>
      <c r="BE448" s="123"/>
      <c r="BF448" s="123"/>
      <c r="BG448" s="123"/>
      <c r="BH448" s="123"/>
      <c r="BI448" s="123"/>
      <c r="BJ448" s="123"/>
      <c r="BK448" s="123"/>
      <c r="BL448" s="123"/>
      <c r="BM448" s="123"/>
      <c r="BN448" s="123"/>
      <c r="BO448" s="123"/>
      <c r="BP448" s="123"/>
      <c r="BQ448" s="123"/>
      <c r="BR448" s="123"/>
      <c r="BS448" s="123"/>
      <c r="BT448" s="123"/>
      <c r="BU448" s="123"/>
      <c r="BV448" s="123"/>
      <c r="BW448" s="123"/>
      <c r="BX448" s="123"/>
      <c r="BY448" s="123"/>
      <c r="BZ448" s="123"/>
      <c r="CA448" s="123"/>
      <c r="CB448" s="123"/>
      <c r="CC448" s="123"/>
      <c r="CD448" s="8"/>
      <c r="CE448" s="8" t="str">
        <f t="shared" si="68"/>
        <v>EBI0_DQ_15</v>
      </c>
      <c r="CF448" s="8" t="str">
        <f t="shared" si="61"/>
        <v>Invalid PM Setting</v>
      </c>
      <c r="CG448" s="8" t="str">
        <f t="shared" si="62"/>
        <v>LPDDR4_0</v>
      </c>
      <c r="CH448" s="8" t="str">
        <f t="shared" si="63"/>
        <v>Invalid PM Setting</v>
      </c>
      <c r="CI448" s="8"/>
      <c r="CJ448" s="8"/>
      <c r="CK448" s="8"/>
      <c r="CL448" s="8"/>
      <c r="CM448" s="8"/>
      <c r="CN448" s="8"/>
      <c r="CO448" s="8"/>
      <c r="CP448" s="8"/>
      <c r="CQ448" s="8"/>
      <c r="CR448" s="8"/>
      <c r="CS448" s="8"/>
      <c r="CT448" s="8"/>
      <c r="CU448" s="8"/>
      <c r="CV448" s="8"/>
      <c r="CY448" s="8"/>
      <c r="CZ448" s="8" t="str">
        <f t="shared" si="64"/>
        <v>EBI0_DQ_15</v>
      </c>
      <c r="DA448" s="8" t="str">
        <f t="shared" si="65"/>
        <v>Invalid PM Setting</v>
      </c>
      <c r="DB448" s="8" t="str">
        <f t="shared" si="66"/>
        <v>LPDDR4_0</v>
      </c>
      <c r="DC448" s="8" t="str">
        <f t="shared" si="67"/>
        <v>Invalid PM Setting</v>
      </c>
      <c r="DD448" s="8"/>
      <c r="DE448" s="8"/>
      <c r="DF448" s="8"/>
      <c r="DG448" s="8"/>
      <c r="DH448" s="8"/>
      <c r="DI448" s="8"/>
      <c r="DJ448" s="8"/>
      <c r="DK448" s="8"/>
      <c r="DL448" s="8"/>
      <c r="DM448" s="8"/>
      <c r="DN448" s="8"/>
      <c r="DO448" s="8"/>
      <c r="DP448" s="8"/>
      <c r="DQ448" s="8"/>
      <c r="DR448" s="8"/>
      <c r="DS448" s="8"/>
      <c r="DT448" s="8"/>
    </row>
    <row r="449" spans="1:124" ht="12.75" customHeight="1">
      <c r="A449" s="8"/>
      <c r="B449" s="89">
        <v>446</v>
      </c>
      <c r="C449" s="8"/>
      <c r="D449" s="8"/>
      <c r="E449" s="8"/>
      <c r="F449" s="8"/>
      <c r="G449" s="123" t="s">
        <v>5783</v>
      </c>
      <c r="H449" s="8" t="s">
        <v>5784</v>
      </c>
      <c r="I449" s="8"/>
      <c r="J449" s="8"/>
      <c r="K449" s="8"/>
      <c r="L449" s="8"/>
      <c r="M449" s="123"/>
      <c r="N449" s="123" t="s">
        <v>5735</v>
      </c>
      <c r="O449" s="123"/>
      <c r="P449" s="123"/>
      <c r="Q449" s="123"/>
      <c r="R449" s="123"/>
      <c r="S449" s="123"/>
      <c r="T449" s="123"/>
      <c r="U449" s="123"/>
      <c r="V449" s="123"/>
      <c r="W449" s="123"/>
      <c r="X449" s="123"/>
      <c r="Y449" s="123"/>
      <c r="Z449" s="123"/>
      <c r="AA449" s="123"/>
      <c r="AB449" s="123"/>
      <c r="AC449" s="8" t="str">
        <f t="shared" si="59"/>
        <v>NO</v>
      </c>
      <c r="AD449" s="8" t="str">
        <f t="shared" si="60"/>
        <v>LPDDR4_0,,,,,,,,,,,,,</v>
      </c>
      <c r="AE449" s="123"/>
      <c r="AF449" s="123"/>
      <c r="AG449" s="123"/>
      <c r="AH449" s="123" t="s">
        <v>5783</v>
      </c>
      <c r="AI449" s="123" t="s">
        <v>5738</v>
      </c>
      <c r="AJ449" s="123"/>
      <c r="AK449" s="123"/>
      <c r="AL449" s="123"/>
      <c r="AM449" s="123"/>
      <c r="AN449" s="123"/>
      <c r="AO449" s="123"/>
      <c r="AP449" s="123"/>
      <c r="AQ449" s="123"/>
      <c r="AR449" s="123"/>
      <c r="AS449" s="123"/>
      <c r="AT449" s="123"/>
      <c r="AU449" s="123"/>
      <c r="AV449" s="123"/>
      <c r="AW449" s="123"/>
      <c r="AX449" s="123"/>
      <c r="AY449" s="123"/>
      <c r="AZ449" s="123"/>
      <c r="BA449" s="123"/>
      <c r="BB449" s="123"/>
      <c r="BC449" s="123"/>
      <c r="BD449" s="123"/>
      <c r="BE449" s="123"/>
      <c r="BF449" s="123"/>
      <c r="BG449" s="123"/>
      <c r="BH449" s="123"/>
      <c r="BI449" s="123"/>
      <c r="BJ449" s="123"/>
      <c r="BK449" s="123"/>
      <c r="BL449" s="123"/>
      <c r="BM449" s="123"/>
      <c r="BN449" s="123"/>
      <c r="BO449" s="123"/>
      <c r="BP449" s="123"/>
      <c r="BQ449" s="123"/>
      <c r="BR449" s="123"/>
      <c r="BS449" s="123"/>
      <c r="BT449" s="123"/>
      <c r="BU449" s="123"/>
      <c r="BV449" s="123"/>
      <c r="BW449" s="123"/>
      <c r="BX449" s="123"/>
      <c r="BY449" s="123"/>
      <c r="BZ449" s="123"/>
      <c r="CA449" s="123"/>
      <c r="CB449" s="123"/>
      <c r="CC449" s="123"/>
      <c r="CD449" s="8"/>
      <c r="CE449" s="8" t="str">
        <f t="shared" si="68"/>
        <v>EBI0_DQ_2</v>
      </c>
      <c r="CF449" s="8" t="str">
        <f t="shared" si="61"/>
        <v>Invalid PM Setting</v>
      </c>
      <c r="CG449" s="8" t="str">
        <f t="shared" si="62"/>
        <v>LPDDR4_0</v>
      </c>
      <c r="CH449" s="8" t="str">
        <f t="shared" si="63"/>
        <v>Invalid PM Setting</v>
      </c>
      <c r="CI449" s="8"/>
      <c r="CJ449" s="8"/>
      <c r="CK449" s="8"/>
      <c r="CL449" s="8"/>
      <c r="CM449" s="8"/>
      <c r="CN449" s="8"/>
      <c r="CO449" s="8"/>
      <c r="CP449" s="8"/>
      <c r="CQ449" s="8"/>
      <c r="CR449" s="8"/>
      <c r="CS449" s="8"/>
      <c r="CT449" s="8"/>
      <c r="CU449" s="8"/>
      <c r="CV449" s="8"/>
      <c r="CY449" s="8"/>
      <c r="CZ449" s="8" t="str">
        <f t="shared" si="64"/>
        <v>EBI0_DQ_2</v>
      </c>
      <c r="DA449" s="8" t="str">
        <f t="shared" si="65"/>
        <v>Invalid PM Setting</v>
      </c>
      <c r="DB449" s="8" t="str">
        <f t="shared" si="66"/>
        <v>LPDDR4_0</v>
      </c>
      <c r="DC449" s="8" t="str">
        <f t="shared" si="67"/>
        <v>Invalid PM Setting</v>
      </c>
      <c r="DD449" s="8"/>
      <c r="DE449" s="8"/>
      <c r="DF449" s="8"/>
      <c r="DG449" s="8"/>
      <c r="DH449" s="8"/>
      <c r="DI449" s="8"/>
      <c r="DJ449" s="8"/>
      <c r="DK449" s="8"/>
      <c r="DL449" s="8"/>
      <c r="DM449" s="8"/>
      <c r="DN449" s="8"/>
      <c r="DO449" s="8"/>
      <c r="DP449" s="8"/>
      <c r="DQ449" s="8"/>
      <c r="DR449" s="8"/>
      <c r="DS449" s="8"/>
      <c r="DT449" s="8"/>
    </row>
    <row r="450" spans="1:124" ht="12.75" customHeight="1">
      <c r="A450" s="8"/>
      <c r="B450" s="89">
        <v>447</v>
      </c>
      <c r="C450" s="8"/>
      <c r="D450" s="8"/>
      <c r="E450" s="8"/>
      <c r="F450" s="8"/>
      <c r="G450" s="123" t="s">
        <v>5785</v>
      </c>
      <c r="H450" s="8" t="s">
        <v>5786</v>
      </c>
      <c r="I450" s="8"/>
      <c r="J450" s="8"/>
      <c r="K450" s="8"/>
      <c r="L450" s="8"/>
      <c r="M450" s="123"/>
      <c r="N450" s="123" t="s">
        <v>5735</v>
      </c>
      <c r="O450" s="123"/>
      <c r="P450" s="123"/>
      <c r="Q450" s="123"/>
      <c r="R450" s="123"/>
      <c r="S450" s="123"/>
      <c r="T450" s="123"/>
      <c r="U450" s="123"/>
      <c r="V450" s="123"/>
      <c r="W450" s="123"/>
      <c r="X450" s="123"/>
      <c r="Y450" s="123"/>
      <c r="Z450" s="123"/>
      <c r="AA450" s="123"/>
      <c r="AB450" s="123"/>
      <c r="AC450" s="8" t="str">
        <f t="shared" si="59"/>
        <v>NO</v>
      </c>
      <c r="AD450" s="8" t="str">
        <f t="shared" si="60"/>
        <v>LPDDR4_0,,,,,,,,,,,,,</v>
      </c>
      <c r="AE450" s="123"/>
      <c r="AF450" s="123"/>
      <c r="AG450" s="123"/>
      <c r="AH450" s="123" t="s">
        <v>5785</v>
      </c>
      <c r="AI450" s="123" t="s">
        <v>5738</v>
      </c>
      <c r="AJ450" s="123"/>
      <c r="AK450" s="123"/>
      <c r="AL450" s="123"/>
      <c r="AM450" s="123"/>
      <c r="AN450" s="123"/>
      <c r="AO450" s="123"/>
      <c r="AP450" s="123"/>
      <c r="AQ450" s="123"/>
      <c r="AR450" s="123"/>
      <c r="AS450" s="123"/>
      <c r="AT450" s="123"/>
      <c r="AU450" s="123"/>
      <c r="AV450" s="123"/>
      <c r="AW450" s="123"/>
      <c r="AX450" s="123"/>
      <c r="AY450" s="123"/>
      <c r="AZ450" s="123"/>
      <c r="BA450" s="123"/>
      <c r="BB450" s="123"/>
      <c r="BC450" s="123"/>
      <c r="BD450" s="123"/>
      <c r="BE450" s="123"/>
      <c r="BF450" s="123"/>
      <c r="BG450" s="123"/>
      <c r="BH450" s="123"/>
      <c r="BI450" s="123"/>
      <c r="BJ450" s="123"/>
      <c r="BK450" s="123"/>
      <c r="BL450" s="123"/>
      <c r="BM450" s="123"/>
      <c r="BN450" s="123"/>
      <c r="BO450" s="123"/>
      <c r="BP450" s="123"/>
      <c r="BQ450" s="123"/>
      <c r="BR450" s="123"/>
      <c r="BS450" s="123"/>
      <c r="BT450" s="123"/>
      <c r="BU450" s="123"/>
      <c r="BV450" s="123"/>
      <c r="BW450" s="123"/>
      <c r="BX450" s="123"/>
      <c r="BY450" s="123"/>
      <c r="BZ450" s="123"/>
      <c r="CA450" s="123"/>
      <c r="CB450" s="123"/>
      <c r="CC450" s="123"/>
      <c r="CD450" s="8"/>
      <c r="CE450" s="8" t="str">
        <f t="shared" si="68"/>
        <v>EBI0_DQ_3</v>
      </c>
      <c r="CF450" s="8" t="str">
        <f t="shared" si="61"/>
        <v>Invalid PM Setting</v>
      </c>
      <c r="CG450" s="8" t="str">
        <f t="shared" si="62"/>
        <v>LPDDR4_0</v>
      </c>
      <c r="CH450" s="8" t="str">
        <f t="shared" si="63"/>
        <v>Invalid PM Setting</v>
      </c>
      <c r="CI450" s="8"/>
      <c r="CJ450" s="8"/>
      <c r="CK450" s="8"/>
      <c r="CL450" s="8"/>
      <c r="CM450" s="8"/>
      <c r="CN450" s="8"/>
      <c r="CO450" s="8"/>
      <c r="CP450" s="8"/>
      <c r="CQ450" s="8"/>
      <c r="CR450" s="8"/>
      <c r="CS450" s="8"/>
      <c r="CT450" s="8"/>
      <c r="CU450" s="8"/>
      <c r="CV450" s="8"/>
      <c r="CY450" s="8"/>
      <c r="CZ450" s="8" t="str">
        <f t="shared" si="64"/>
        <v>EBI0_DQ_3</v>
      </c>
      <c r="DA450" s="8" t="str">
        <f t="shared" si="65"/>
        <v>Invalid PM Setting</v>
      </c>
      <c r="DB450" s="8" t="str">
        <f t="shared" si="66"/>
        <v>LPDDR4_0</v>
      </c>
      <c r="DC450" s="8" t="str">
        <f t="shared" si="67"/>
        <v>Invalid PM Setting</v>
      </c>
      <c r="DD450" s="8"/>
      <c r="DE450" s="8"/>
      <c r="DF450" s="8"/>
      <c r="DG450" s="8"/>
      <c r="DH450" s="8"/>
      <c r="DI450" s="8"/>
      <c r="DJ450" s="8"/>
      <c r="DK450" s="8"/>
      <c r="DL450" s="8"/>
      <c r="DM450" s="8"/>
      <c r="DN450" s="8"/>
      <c r="DO450" s="8"/>
      <c r="DP450" s="8"/>
      <c r="DQ450" s="8"/>
      <c r="DR450" s="8"/>
      <c r="DS450" s="8"/>
      <c r="DT450" s="8"/>
    </row>
    <row r="451" spans="1:124" ht="12.75" customHeight="1">
      <c r="A451" s="8"/>
      <c r="B451" s="89">
        <v>448</v>
      </c>
      <c r="C451" s="8"/>
      <c r="D451" s="8"/>
      <c r="E451" s="8"/>
      <c r="F451" s="8"/>
      <c r="G451" s="123" t="s">
        <v>5787</v>
      </c>
      <c r="H451" s="8" t="s">
        <v>5788</v>
      </c>
      <c r="I451" s="8"/>
      <c r="J451" s="8"/>
      <c r="K451" s="8"/>
      <c r="L451" s="8"/>
      <c r="M451" s="123"/>
      <c r="N451" s="123" t="s">
        <v>5735</v>
      </c>
      <c r="O451" s="123"/>
      <c r="P451" s="123"/>
      <c r="Q451" s="123"/>
      <c r="R451" s="123"/>
      <c r="S451" s="123"/>
      <c r="T451" s="123"/>
      <c r="U451" s="123"/>
      <c r="V451" s="123"/>
      <c r="W451" s="123"/>
      <c r="X451" s="123"/>
      <c r="Y451" s="123"/>
      <c r="Z451" s="123"/>
      <c r="AA451" s="123"/>
      <c r="AB451" s="123"/>
      <c r="AC451" s="8" t="str">
        <f t="shared" ref="AC451:AC514" si="69">IF(OR(AI451 = "GPIO",AI451 = "WUP_GPIO"),"YES","NO")</f>
        <v>NO</v>
      </c>
      <c r="AD451" s="8" t="str">
        <f t="shared" si="60"/>
        <v>LPDDR4_0,,,,,,,,,,,,,</v>
      </c>
      <c r="AE451" s="123"/>
      <c r="AF451" s="123"/>
      <c r="AG451" s="123"/>
      <c r="AH451" s="123" t="s">
        <v>5787</v>
      </c>
      <c r="AI451" s="123" t="s">
        <v>5738</v>
      </c>
      <c r="AJ451" s="123"/>
      <c r="AK451" s="123"/>
      <c r="AL451" s="123"/>
      <c r="AM451" s="123"/>
      <c r="AN451" s="123"/>
      <c r="AO451" s="123"/>
      <c r="AP451" s="123"/>
      <c r="AQ451" s="123"/>
      <c r="AR451" s="123"/>
      <c r="AS451" s="123"/>
      <c r="AT451" s="123"/>
      <c r="AU451" s="123"/>
      <c r="AV451" s="123"/>
      <c r="AW451" s="123"/>
      <c r="AX451" s="123"/>
      <c r="AY451" s="123"/>
      <c r="AZ451" s="123"/>
      <c r="BA451" s="123"/>
      <c r="BB451" s="123"/>
      <c r="BC451" s="123"/>
      <c r="BD451" s="123"/>
      <c r="BE451" s="123"/>
      <c r="BF451" s="123"/>
      <c r="BG451" s="123"/>
      <c r="BH451" s="123"/>
      <c r="BI451" s="123"/>
      <c r="BJ451" s="123"/>
      <c r="BK451" s="123"/>
      <c r="BL451" s="123"/>
      <c r="BM451" s="123"/>
      <c r="BN451" s="123"/>
      <c r="BO451" s="123"/>
      <c r="BP451" s="123"/>
      <c r="BQ451" s="123"/>
      <c r="BR451" s="123"/>
      <c r="BS451" s="123"/>
      <c r="BT451" s="123"/>
      <c r="BU451" s="123"/>
      <c r="BV451" s="123"/>
      <c r="BW451" s="123"/>
      <c r="BX451" s="123"/>
      <c r="BY451" s="123"/>
      <c r="BZ451" s="123"/>
      <c r="CA451" s="123"/>
      <c r="CB451" s="123"/>
      <c r="CC451" s="123"/>
      <c r="CD451" s="8"/>
      <c r="CE451" s="8" t="str">
        <f t="shared" si="68"/>
        <v>EBI0_DQ_4</v>
      </c>
      <c r="CF451" s="8" t="str">
        <f t="shared" si="61"/>
        <v>Invalid PM Setting</v>
      </c>
      <c r="CG451" s="8" t="str">
        <f t="shared" si="62"/>
        <v>LPDDR4_0</v>
      </c>
      <c r="CH451" s="8" t="str">
        <f t="shared" si="63"/>
        <v>Invalid PM Setting</v>
      </c>
      <c r="CI451" s="8"/>
      <c r="CJ451" s="8"/>
      <c r="CK451" s="8"/>
      <c r="CL451" s="8"/>
      <c r="CM451" s="8"/>
      <c r="CN451" s="8"/>
      <c r="CO451" s="8"/>
      <c r="CP451" s="8"/>
      <c r="CQ451" s="8"/>
      <c r="CR451" s="8"/>
      <c r="CS451" s="8"/>
      <c r="CT451" s="8"/>
      <c r="CU451" s="8"/>
      <c r="CV451" s="8"/>
      <c r="CY451" s="8"/>
      <c r="CZ451" s="8" t="str">
        <f t="shared" si="64"/>
        <v>EBI0_DQ_4</v>
      </c>
      <c r="DA451" s="8" t="str">
        <f t="shared" si="65"/>
        <v>Invalid PM Setting</v>
      </c>
      <c r="DB451" s="8" t="str">
        <f t="shared" si="66"/>
        <v>LPDDR4_0</v>
      </c>
      <c r="DC451" s="8" t="str">
        <f t="shared" si="67"/>
        <v>Invalid PM Setting</v>
      </c>
      <c r="DD451" s="8"/>
      <c r="DE451" s="8"/>
      <c r="DF451" s="8"/>
      <c r="DG451" s="8"/>
      <c r="DH451" s="8"/>
      <c r="DI451" s="8"/>
      <c r="DJ451" s="8"/>
      <c r="DK451" s="8"/>
      <c r="DL451" s="8"/>
      <c r="DM451" s="8"/>
      <c r="DN451" s="8"/>
      <c r="DO451" s="8"/>
      <c r="DP451" s="8"/>
      <c r="DQ451" s="8"/>
      <c r="DR451" s="8"/>
      <c r="DS451" s="8"/>
      <c r="DT451" s="8"/>
    </row>
    <row r="452" spans="1:124" ht="12.75" customHeight="1">
      <c r="A452" s="8"/>
      <c r="B452" s="89">
        <v>449</v>
      </c>
      <c r="C452" s="8"/>
      <c r="D452" s="8"/>
      <c r="E452" s="8"/>
      <c r="F452" s="8"/>
      <c r="G452" s="123" t="s">
        <v>5789</v>
      </c>
      <c r="H452" s="8" t="s">
        <v>5790</v>
      </c>
      <c r="I452" s="8"/>
      <c r="J452" s="8"/>
      <c r="K452" s="8"/>
      <c r="L452" s="8"/>
      <c r="M452" s="123"/>
      <c r="N452" s="123" t="s">
        <v>5735</v>
      </c>
      <c r="O452" s="123"/>
      <c r="P452" s="123"/>
      <c r="Q452" s="123"/>
      <c r="R452" s="123"/>
      <c r="S452" s="123"/>
      <c r="T452" s="123"/>
      <c r="U452" s="123"/>
      <c r="V452" s="123"/>
      <c r="W452" s="123"/>
      <c r="X452" s="123"/>
      <c r="Y452" s="123"/>
      <c r="Z452" s="123"/>
      <c r="AA452" s="123"/>
      <c r="AB452" s="123"/>
      <c r="AC452" s="8" t="str">
        <f t="shared" si="69"/>
        <v>NO</v>
      </c>
      <c r="AD452" s="8" t="str">
        <f t="shared" ref="AD452:AD515" si="70">CONCATENATE(AI452,",",AL452,",",AO452,",",AR452,",",AU452,",",AX452,",",BA452,",",BG452,",",BJ452,",",BM452,",",BP452,",",BS452,",",BV452,",",BY452,)</f>
        <v>LPDDR4_0,,,,,,,,,,,,,</v>
      </c>
      <c r="AE452" s="123"/>
      <c r="AF452" s="123"/>
      <c r="AG452" s="123"/>
      <c r="AH452" s="123" t="s">
        <v>5789</v>
      </c>
      <c r="AI452" s="123" t="s">
        <v>5738</v>
      </c>
      <c r="AJ452" s="123"/>
      <c r="AK452" s="123"/>
      <c r="AL452" s="123"/>
      <c r="AM452" s="123"/>
      <c r="AN452" s="123"/>
      <c r="AO452" s="123"/>
      <c r="AP452" s="123"/>
      <c r="AQ452" s="123"/>
      <c r="AR452" s="123"/>
      <c r="AS452" s="123"/>
      <c r="AT452" s="123"/>
      <c r="AU452" s="123"/>
      <c r="AV452" s="123"/>
      <c r="AW452" s="123"/>
      <c r="AX452" s="123"/>
      <c r="AY452" s="123"/>
      <c r="AZ452" s="123"/>
      <c r="BA452" s="123"/>
      <c r="BB452" s="123"/>
      <c r="BC452" s="123"/>
      <c r="BD452" s="123"/>
      <c r="BE452" s="123"/>
      <c r="BF452" s="123"/>
      <c r="BG452" s="123"/>
      <c r="BH452" s="123"/>
      <c r="BI452" s="123"/>
      <c r="BJ452" s="123"/>
      <c r="BK452" s="123"/>
      <c r="BL452" s="123"/>
      <c r="BM452" s="123"/>
      <c r="BN452" s="123"/>
      <c r="BO452" s="123"/>
      <c r="BP452" s="123"/>
      <c r="BQ452" s="123"/>
      <c r="BR452" s="123"/>
      <c r="BS452" s="123"/>
      <c r="BT452" s="123"/>
      <c r="BU452" s="123"/>
      <c r="BV452" s="123"/>
      <c r="BW452" s="123"/>
      <c r="BX452" s="123"/>
      <c r="BY452" s="123"/>
      <c r="BZ452" s="123"/>
      <c r="CA452" s="123"/>
      <c r="CB452" s="123"/>
      <c r="CC452" s="123"/>
      <c r="CD452" s="8"/>
      <c r="CE452" s="8" t="str">
        <f t="shared" si="68"/>
        <v>EBI0_DQ_5</v>
      </c>
      <c r="CF452" s="8" t="str">
        <f t="shared" ref="CF452:CF515" si="71">IF(CI452="EGPIO",$AE452,IF(CI452=1,$AH452,IF(CI452=2,$AK452,IF(CI452=3,$AN452,IF(CI452=4,$AQ452,IF(CI452=5,$AT452,IF(CI452=6,$AW452,IF(CI452=7,$AZ452,IF(CI452=8,$BC452,IF(CI452="Q1",$BF452,IF(CI452="Q2",$BI452,IF(CI452="Q3",$BL452,IF(CI452="Q4",$BO452, IF(CI452="Q5",$BR452, IF(CI452="Q6",$BU452,IF(CI452="Q7",$BX452,"Invalid PM Setting"))))))))))))))))</f>
        <v>Invalid PM Setting</v>
      </c>
      <c r="CG452" s="8" t="str">
        <f t="shared" ref="CG452:CG515" si="72">IF($AC452="NO",$AI452,IF(CH452 = "Invalid PM Setting", CH452, IF(OR($BH452 = CI452,$BK452 = CI452,$BN452 = CI452,$BQ452 = CI452,$BT452 = CI452,$BW452 = CI452,$BZ452 = CI452), "Select QUP Port",CH452)))</f>
        <v>LPDDR4_0</v>
      </c>
      <c r="CH452" s="8" t="str">
        <f t="shared" ref="CH452:CH515" si="73">IF(CI452="EGPIO",$AF452,IF(CI452=1,$AI452,IF(CI452=2,$AL452,IF(CI452=3,$AO452,IF(CI452=4,$AR452,IF(CI452=5,$AU452,IF(CI452=6,$AX452,IF(CI452=7,$BA452,IF(CI452=8,$BD452,IF(CI452="Q1",$BG452,IF(CI452="Q2",$BJ452,IF(CI452="Q3",$BM452,IF(CI452="Q4",$BP452,IF(CI452="Q5",$BS452,IF(CI452="Q6",$BV452,IF(CI452="Q7",$BY452, "Invalid PM Setting"))))))))))))))))</f>
        <v>Invalid PM Setting</v>
      </c>
      <c r="CI452" s="8"/>
      <c r="CJ452" s="8"/>
      <c r="CK452" s="8"/>
      <c r="CL452" s="8"/>
      <c r="CM452" s="8"/>
      <c r="CN452" s="8"/>
      <c r="CO452" s="8"/>
      <c r="CP452" s="8"/>
      <c r="CQ452" s="8"/>
      <c r="CR452" s="8"/>
      <c r="CS452" s="8"/>
      <c r="CT452" s="8"/>
      <c r="CU452" s="8"/>
      <c r="CV452" s="8"/>
      <c r="CY452" s="8"/>
      <c r="CZ452" s="8" t="str">
        <f t="shared" ref="CZ452:CZ515" si="74">IF($AC452 = "NO",$AH452,IF(DA452 = "Invalid PM Setting", DA452, IF(OR($BH452 = DD452,$BK452 = DD452,$BN452 = DD452,$BQ452 = DD452,$BT452 = DD452,$BW452 = DD452,$BZ452 = DD452), "Select QUP Port",DA452)))</f>
        <v>EBI0_DQ_5</v>
      </c>
      <c r="DA452" s="8" t="str">
        <f t="shared" ref="DA452:DA515" si="75">IF(DD452="EGPIO",$AE452,IF(DD452=1,$AH452,IF(DD452=2,$AK452,IF(DD452=3,$AN452,IF(DD452=4,$AQ452,IF(DD452=5,$AT452,IF(DD452=6,$AW452,IF(DD452=7,$AZ452,IF(DD452=8,$BC452,IF(DD452="Q1",$BF452,IF(DD452="Q2",$BI452,IF(DD452="Q3",$BL452,IF(DD452="Q4",$BO452, IF(DD452="Q5",$BR452, IF(DD452="Q6",$BU452,IF(DD452="Q7",$BX452,"Invalid PM Setting"))))))))))))))))</f>
        <v>Invalid PM Setting</v>
      </c>
      <c r="DB452" s="8" t="str">
        <f t="shared" ref="DB452:DB515" si="76">IF($AC452="NO",$AI452,IF(DC452 = "Invalid PM Setting", DC452, IF(OR($BH452 = DD452,$BK452 = DD452,$BN452 = DD452,$BQ452 = DD452,$BT452 = DD452,$BW452 = DD452,$BZ452 = DD452), "Select QUP Port",DC452)))</f>
        <v>LPDDR4_0</v>
      </c>
      <c r="DC452" s="8" t="str">
        <f t="shared" ref="DC452:DC515" si="77">IF(DD452="EGPIO",$AF452,IF(DD452=1,$AI452,IF(DD452=2,$AL452,IF(DD452=3,$AO452,IF(DD452=4,$AR452,IF(DD452=5,$AU452,IF(DD452=6,$AX452,IF(DD452=7,$BA452,IF(DD452=8,$BD452,IF(DD452="Q1",$BG452,IF(DD452="Q2",$BJ452,IF(DD452="Q3",$BM452,IF(DD452="Q4",$BP452,IF(DD452="Q5",$BS452,IF(DD452="Q6",$BV452,IF(DD452="Q7",$BY452, "Invalid PM Setting"))))))))))))))))</f>
        <v>Invalid PM Setting</v>
      </c>
      <c r="DD452" s="8"/>
      <c r="DE452" s="8"/>
      <c r="DF452" s="8"/>
      <c r="DG452" s="8"/>
      <c r="DH452" s="8"/>
      <c r="DI452" s="8"/>
      <c r="DJ452" s="8"/>
      <c r="DK452" s="8"/>
      <c r="DL452" s="8"/>
      <c r="DM452" s="8"/>
      <c r="DN452" s="8"/>
      <c r="DO452" s="8"/>
      <c r="DP452" s="8"/>
      <c r="DQ452" s="8"/>
      <c r="DR452" s="8"/>
      <c r="DS452" s="8"/>
      <c r="DT452" s="8"/>
    </row>
    <row r="453" spans="1:124" ht="12.75" customHeight="1">
      <c r="A453" s="8"/>
      <c r="B453" s="89">
        <v>450</v>
      </c>
      <c r="C453" s="8"/>
      <c r="D453" s="8"/>
      <c r="E453" s="8"/>
      <c r="F453" s="8"/>
      <c r="G453" s="123" t="s">
        <v>5791</v>
      </c>
      <c r="H453" s="8" t="s">
        <v>5792</v>
      </c>
      <c r="I453" s="8"/>
      <c r="J453" s="8"/>
      <c r="K453" s="8"/>
      <c r="L453" s="8"/>
      <c r="M453" s="123"/>
      <c r="N453" s="123" t="s">
        <v>5735</v>
      </c>
      <c r="O453" s="123"/>
      <c r="P453" s="123"/>
      <c r="Q453" s="123"/>
      <c r="R453" s="123"/>
      <c r="S453" s="123"/>
      <c r="T453" s="123"/>
      <c r="U453" s="123"/>
      <c r="V453" s="123"/>
      <c r="W453" s="123"/>
      <c r="X453" s="123"/>
      <c r="Y453" s="123"/>
      <c r="Z453" s="123"/>
      <c r="AA453" s="123"/>
      <c r="AB453" s="123"/>
      <c r="AC453" s="8" t="str">
        <f t="shared" si="69"/>
        <v>NO</v>
      </c>
      <c r="AD453" s="8" t="str">
        <f t="shared" si="70"/>
        <v>LPDDR4_0,,,,,,,,,,,,,</v>
      </c>
      <c r="AE453" s="123"/>
      <c r="AF453" s="123"/>
      <c r="AG453" s="123"/>
      <c r="AH453" s="123" t="s">
        <v>5791</v>
      </c>
      <c r="AI453" s="123" t="s">
        <v>5738</v>
      </c>
      <c r="AJ453" s="123"/>
      <c r="AK453" s="123"/>
      <c r="AL453" s="123"/>
      <c r="AM453" s="123"/>
      <c r="AN453" s="123"/>
      <c r="AO453" s="123"/>
      <c r="AP453" s="123"/>
      <c r="AQ453" s="123"/>
      <c r="AR453" s="123"/>
      <c r="AS453" s="123"/>
      <c r="AT453" s="123"/>
      <c r="AU453" s="123"/>
      <c r="AV453" s="123"/>
      <c r="AW453" s="123"/>
      <c r="AX453" s="123"/>
      <c r="AY453" s="123"/>
      <c r="AZ453" s="123"/>
      <c r="BA453" s="123"/>
      <c r="BB453" s="123"/>
      <c r="BC453" s="123"/>
      <c r="BD453" s="123"/>
      <c r="BE453" s="123"/>
      <c r="BF453" s="123"/>
      <c r="BG453" s="123"/>
      <c r="BH453" s="123"/>
      <c r="BI453" s="123"/>
      <c r="BJ453" s="123"/>
      <c r="BK453" s="123"/>
      <c r="BL453" s="123"/>
      <c r="BM453" s="123"/>
      <c r="BN453" s="123"/>
      <c r="BO453" s="123"/>
      <c r="BP453" s="123"/>
      <c r="BQ453" s="123"/>
      <c r="BR453" s="123"/>
      <c r="BS453" s="123"/>
      <c r="BT453" s="123"/>
      <c r="BU453" s="123"/>
      <c r="BV453" s="123"/>
      <c r="BW453" s="123"/>
      <c r="BX453" s="123"/>
      <c r="BY453" s="123"/>
      <c r="BZ453" s="123"/>
      <c r="CA453" s="123"/>
      <c r="CB453" s="123"/>
      <c r="CC453" s="123"/>
      <c r="CD453" s="8"/>
      <c r="CE453" s="8" t="str">
        <f t="shared" si="68"/>
        <v>EBI0_DQ_6</v>
      </c>
      <c r="CF453" s="8" t="str">
        <f t="shared" si="71"/>
        <v>Invalid PM Setting</v>
      </c>
      <c r="CG453" s="8" t="str">
        <f t="shared" si="72"/>
        <v>LPDDR4_0</v>
      </c>
      <c r="CH453" s="8" t="str">
        <f t="shared" si="73"/>
        <v>Invalid PM Setting</v>
      </c>
      <c r="CI453" s="8"/>
      <c r="CJ453" s="8"/>
      <c r="CK453" s="8"/>
      <c r="CL453" s="8"/>
      <c r="CM453" s="8"/>
      <c r="CN453" s="8"/>
      <c r="CO453" s="8"/>
      <c r="CP453" s="8"/>
      <c r="CQ453" s="8"/>
      <c r="CR453" s="8"/>
      <c r="CS453" s="8"/>
      <c r="CT453" s="8"/>
      <c r="CU453" s="8"/>
      <c r="CV453" s="8"/>
      <c r="CY453" s="8"/>
      <c r="CZ453" s="8" t="str">
        <f t="shared" si="74"/>
        <v>EBI0_DQ_6</v>
      </c>
      <c r="DA453" s="8" t="str">
        <f t="shared" si="75"/>
        <v>Invalid PM Setting</v>
      </c>
      <c r="DB453" s="8" t="str">
        <f t="shared" si="76"/>
        <v>LPDDR4_0</v>
      </c>
      <c r="DC453" s="8" t="str">
        <f t="shared" si="77"/>
        <v>Invalid PM Setting</v>
      </c>
      <c r="DD453" s="8"/>
      <c r="DE453" s="8"/>
      <c r="DF453" s="8"/>
      <c r="DG453" s="8"/>
      <c r="DH453" s="8"/>
      <c r="DI453" s="8"/>
      <c r="DJ453" s="8"/>
      <c r="DK453" s="8"/>
      <c r="DL453" s="8"/>
      <c r="DM453" s="8"/>
      <c r="DN453" s="8"/>
      <c r="DO453" s="8"/>
      <c r="DP453" s="8"/>
      <c r="DQ453" s="8"/>
      <c r="DR453" s="8"/>
      <c r="DS453" s="8"/>
      <c r="DT453" s="8"/>
    </row>
    <row r="454" spans="1:124" ht="12.75" customHeight="1">
      <c r="A454" s="8"/>
      <c r="B454" s="89">
        <v>451</v>
      </c>
      <c r="C454" s="8"/>
      <c r="D454" s="8"/>
      <c r="E454" s="8"/>
      <c r="F454" s="8"/>
      <c r="G454" s="123" t="s">
        <v>5793</v>
      </c>
      <c r="H454" s="8" t="s">
        <v>5794</v>
      </c>
      <c r="I454" s="8"/>
      <c r="J454" s="8"/>
      <c r="K454" s="8"/>
      <c r="L454" s="8"/>
      <c r="M454" s="123"/>
      <c r="N454" s="123" t="s">
        <v>5735</v>
      </c>
      <c r="O454" s="123"/>
      <c r="P454" s="123"/>
      <c r="Q454" s="123"/>
      <c r="R454" s="123"/>
      <c r="S454" s="123"/>
      <c r="T454" s="123"/>
      <c r="U454" s="123"/>
      <c r="V454" s="123"/>
      <c r="W454" s="123"/>
      <c r="X454" s="123"/>
      <c r="Y454" s="123"/>
      <c r="Z454" s="123"/>
      <c r="AA454" s="123"/>
      <c r="AB454" s="123"/>
      <c r="AC454" s="8" t="str">
        <f t="shared" si="69"/>
        <v>NO</v>
      </c>
      <c r="AD454" s="8" t="str">
        <f t="shared" si="70"/>
        <v>LPDDR4_0,,,,,,,,,,,,,</v>
      </c>
      <c r="AE454" s="123"/>
      <c r="AF454" s="123"/>
      <c r="AG454" s="123"/>
      <c r="AH454" s="123" t="s">
        <v>5793</v>
      </c>
      <c r="AI454" s="123" t="s">
        <v>5738</v>
      </c>
      <c r="AJ454" s="123"/>
      <c r="AK454" s="123"/>
      <c r="AL454" s="123"/>
      <c r="AM454" s="123"/>
      <c r="AN454" s="123"/>
      <c r="AO454" s="123"/>
      <c r="AP454" s="123"/>
      <c r="AQ454" s="123"/>
      <c r="AR454" s="123"/>
      <c r="AS454" s="123"/>
      <c r="AT454" s="123"/>
      <c r="AU454" s="123"/>
      <c r="AV454" s="123"/>
      <c r="AW454" s="123"/>
      <c r="AX454" s="123"/>
      <c r="AY454" s="123"/>
      <c r="AZ454" s="123"/>
      <c r="BA454" s="123"/>
      <c r="BB454" s="123"/>
      <c r="BC454" s="123"/>
      <c r="BD454" s="123"/>
      <c r="BE454" s="123"/>
      <c r="BF454" s="123"/>
      <c r="BG454" s="123"/>
      <c r="BH454" s="123"/>
      <c r="BI454" s="123"/>
      <c r="BJ454" s="123"/>
      <c r="BK454" s="123"/>
      <c r="BL454" s="123"/>
      <c r="BM454" s="123"/>
      <c r="BN454" s="123"/>
      <c r="BO454" s="123"/>
      <c r="BP454" s="123"/>
      <c r="BQ454" s="123"/>
      <c r="BR454" s="123"/>
      <c r="BS454" s="123"/>
      <c r="BT454" s="123"/>
      <c r="BU454" s="123"/>
      <c r="BV454" s="123"/>
      <c r="BW454" s="123"/>
      <c r="BX454" s="123"/>
      <c r="BY454" s="123"/>
      <c r="BZ454" s="123"/>
      <c r="CA454" s="123"/>
      <c r="CB454" s="123"/>
      <c r="CC454" s="123"/>
      <c r="CD454" s="8"/>
      <c r="CE454" s="8" t="str">
        <f t="shared" si="68"/>
        <v>EBI0_DQ_7</v>
      </c>
      <c r="CF454" s="8" t="str">
        <f t="shared" si="71"/>
        <v>Invalid PM Setting</v>
      </c>
      <c r="CG454" s="8" t="str">
        <f t="shared" si="72"/>
        <v>LPDDR4_0</v>
      </c>
      <c r="CH454" s="8" t="str">
        <f t="shared" si="73"/>
        <v>Invalid PM Setting</v>
      </c>
      <c r="CI454" s="8"/>
      <c r="CJ454" s="8"/>
      <c r="CK454" s="8"/>
      <c r="CL454" s="8"/>
      <c r="CM454" s="8"/>
      <c r="CN454" s="8"/>
      <c r="CO454" s="8"/>
      <c r="CP454" s="8"/>
      <c r="CQ454" s="8"/>
      <c r="CR454" s="8"/>
      <c r="CS454" s="8"/>
      <c r="CT454" s="8"/>
      <c r="CU454" s="8"/>
      <c r="CV454" s="8"/>
      <c r="CY454" s="8"/>
      <c r="CZ454" s="8" t="str">
        <f t="shared" si="74"/>
        <v>EBI0_DQ_7</v>
      </c>
      <c r="DA454" s="8" t="str">
        <f t="shared" si="75"/>
        <v>Invalid PM Setting</v>
      </c>
      <c r="DB454" s="8" t="str">
        <f t="shared" si="76"/>
        <v>LPDDR4_0</v>
      </c>
      <c r="DC454" s="8" t="str">
        <f t="shared" si="77"/>
        <v>Invalid PM Setting</v>
      </c>
      <c r="DD454" s="8"/>
      <c r="DE454" s="8"/>
      <c r="DF454" s="8"/>
      <c r="DG454" s="8"/>
      <c r="DH454" s="8"/>
      <c r="DI454" s="8"/>
      <c r="DJ454" s="8"/>
      <c r="DK454" s="8"/>
      <c r="DL454" s="8"/>
      <c r="DM454" s="8"/>
      <c r="DN454" s="8"/>
      <c r="DO454" s="8"/>
      <c r="DP454" s="8"/>
      <c r="DQ454" s="8"/>
      <c r="DR454" s="8"/>
      <c r="DS454" s="8"/>
      <c r="DT454" s="8"/>
    </row>
    <row r="455" spans="1:124" ht="12.75" customHeight="1">
      <c r="A455" s="8"/>
      <c r="B455" s="89">
        <v>452</v>
      </c>
      <c r="C455" s="8"/>
      <c r="D455" s="8"/>
      <c r="E455" s="8"/>
      <c r="F455" s="8"/>
      <c r="G455" s="123" t="s">
        <v>5795</v>
      </c>
      <c r="H455" s="8" t="s">
        <v>5796</v>
      </c>
      <c r="I455" s="8"/>
      <c r="J455" s="8"/>
      <c r="K455" s="8"/>
      <c r="L455" s="8"/>
      <c r="M455" s="123"/>
      <c r="N455" s="123" t="s">
        <v>5735</v>
      </c>
      <c r="O455" s="123"/>
      <c r="P455" s="123"/>
      <c r="Q455" s="123"/>
      <c r="R455" s="123"/>
      <c r="S455" s="123"/>
      <c r="T455" s="123"/>
      <c r="U455" s="123"/>
      <c r="V455" s="123"/>
      <c r="W455" s="123"/>
      <c r="X455" s="123"/>
      <c r="Y455" s="123"/>
      <c r="Z455" s="123"/>
      <c r="AA455" s="123"/>
      <c r="AB455" s="123"/>
      <c r="AC455" s="8" t="str">
        <f t="shared" si="69"/>
        <v>NO</v>
      </c>
      <c r="AD455" s="8" t="str">
        <f t="shared" si="70"/>
        <v>LPDDR4_0,,,,,,,,,,,,,</v>
      </c>
      <c r="AE455" s="123"/>
      <c r="AF455" s="123"/>
      <c r="AG455" s="123"/>
      <c r="AH455" s="123" t="s">
        <v>5795</v>
      </c>
      <c r="AI455" s="123" t="s">
        <v>5738</v>
      </c>
      <c r="AJ455" s="123"/>
      <c r="AK455" s="123"/>
      <c r="AL455" s="123"/>
      <c r="AM455" s="123"/>
      <c r="AN455" s="123"/>
      <c r="AO455" s="123"/>
      <c r="AP455" s="123"/>
      <c r="AQ455" s="123"/>
      <c r="AR455" s="123"/>
      <c r="AS455" s="123"/>
      <c r="AT455" s="123"/>
      <c r="AU455" s="123"/>
      <c r="AV455" s="123"/>
      <c r="AW455" s="123"/>
      <c r="AX455" s="123"/>
      <c r="AY455" s="123"/>
      <c r="AZ455" s="123"/>
      <c r="BA455" s="123"/>
      <c r="BB455" s="123"/>
      <c r="BC455" s="123"/>
      <c r="BD455" s="123"/>
      <c r="BE455" s="123"/>
      <c r="BF455" s="123"/>
      <c r="BG455" s="123"/>
      <c r="BH455" s="123"/>
      <c r="BI455" s="123"/>
      <c r="BJ455" s="123"/>
      <c r="BK455" s="123"/>
      <c r="BL455" s="123"/>
      <c r="BM455" s="123"/>
      <c r="BN455" s="123"/>
      <c r="BO455" s="123"/>
      <c r="BP455" s="123"/>
      <c r="BQ455" s="123"/>
      <c r="BR455" s="123"/>
      <c r="BS455" s="123"/>
      <c r="BT455" s="123"/>
      <c r="BU455" s="123"/>
      <c r="BV455" s="123"/>
      <c r="BW455" s="123"/>
      <c r="BX455" s="123"/>
      <c r="BY455" s="123"/>
      <c r="BZ455" s="123"/>
      <c r="CA455" s="123"/>
      <c r="CB455" s="123"/>
      <c r="CC455" s="123"/>
      <c r="CD455" s="8"/>
      <c r="CE455" s="8" t="str">
        <f t="shared" si="68"/>
        <v>EBI0_DQ_8</v>
      </c>
      <c r="CF455" s="8" t="str">
        <f t="shared" si="71"/>
        <v>Invalid PM Setting</v>
      </c>
      <c r="CG455" s="8" t="str">
        <f t="shared" si="72"/>
        <v>LPDDR4_0</v>
      </c>
      <c r="CH455" s="8" t="str">
        <f t="shared" si="73"/>
        <v>Invalid PM Setting</v>
      </c>
      <c r="CI455" s="8"/>
      <c r="CJ455" s="8"/>
      <c r="CK455" s="8"/>
      <c r="CL455" s="8"/>
      <c r="CM455" s="8"/>
      <c r="CN455" s="8"/>
      <c r="CO455" s="8"/>
      <c r="CP455" s="8"/>
      <c r="CQ455" s="8"/>
      <c r="CR455" s="8"/>
      <c r="CS455" s="8"/>
      <c r="CT455" s="8"/>
      <c r="CU455" s="8"/>
      <c r="CV455" s="8"/>
      <c r="CY455" s="8"/>
      <c r="CZ455" s="8" t="str">
        <f t="shared" si="74"/>
        <v>EBI0_DQ_8</v>
      </c>
      <c r="DA455" s="8" t="str">
        <f t="shared" si="75"/>
        <v>Invalid PM Setting</v>
      </c>
      <c r="DB455" s="8" t="str">
        <f t="shared" si="76"/>
        <v>LPDDR4_0</v>
      </c>
      <c r="DC455" s="8" t="str">
        <f t="shared" si="77"/>
        <v>Invalid PM Setting</v>
      </c>
      <c r="DD455" s="8"/>
      <c r="DE455" s="8"/>
      <c r="DF455" s="8"/>
      <c r="DG455" s="8"/>
      <c r="DH455" s="8"/>
      <c r="DI455" s="8"/>
      <c r="DJ455" s="8"/>
      <c r="DK455" s="8"/>
      <c r="DL455" s="8"/>
      <c r="DM455" s="8"/>
      <c r="DN455" s="8"/>
      <c r="DO455" s="8"/>
      <c r="DP455" s="8"/>
      <c r="DQ455" s="8"/>
      <c r="DR455" s="8"/>
      <c r="DS455" s="8"/>
      <c r="DT455" s="8"/>
    </row>
    <row r="456" spans="1:124" ht="12.75" customHeight="1">
      <c r="A456" s="8"/>
      <c r="B456" s="89">
        <v>453</v>
      </c>
      <c r="C456" s="8"/>
      <c r="D456" s="8"/>
      <c r="E456" s="8"/>
      <c r="F456" s="8"/>
      <c r="G456" s="123" t="s">
        <v>5797</v>
      </c>
      <c r="H456" s="8" t="s">
        <v>5798</v>
      </c>
      <c r="I456" s="8"/>
      <c r="J456" s="8"/>
      <c r="K456" s="8"/>
      <c r="L456" s="8"/>
      <c r="M456" s="123"/>
      <c r="N456" s="123" t="s">
        <v>5735</v>
      </c>
      <c r="O456" s="123"/>
      <c r="P456" s="123"/>
      <c r="Q456" s="123"/>
      <c r="R456" s="123"/>
      <c r="S456" s="123"/>
      <c r="T456" s="123"/>
      <c r="U456" s="123"/>
      <c r="V456" s="123"/>
      <c r="W456" s="123"/>
      <c r="X456" s="123"/>
      <c r="Y456" s="123"/>
      <c r="Z456" s="123"/>
      <c r="AA456" s="123"/>
      <c r="AB456" s="123"/>
      <c r="AC456" s="8" t="str">
        <f t="shared" si="69"/>
        <v>NO</v>
      </c>
      <c r="AD456" s="8" t="str">
        <f t="shared" si="70"/>
        <v>LPDDR4_0,,,,,,,,,,,,,</v>
      </c>
      <c r="AE456" s="123"/>
      <c r="AF456" s="123"/>
      <c r="AG456" s="123"/>
      <c r="AH456" s="123" t="s">
        <v>5797</v>
      </c>
      <c r="AI456" s="123" t="s">
        <v>5738</v>
      </c>
      <c r="AJ456" s="123"/>
      <c r="AK456" s="123"/>
      <c r="AL456" s="123"/>
      <c r="AM456" s="123"/>
      <c r="AN456" s="123"/>
      <c r="AO456" s="123"/>
      <c r="AP456" s="123"/>
      <c r="AQ456" s="123"/>
      <c r="AR456" s="123"/>
      <c r="AS456" s="123"/>
      <c r="AT456" s="123"/>
      <c r="AU456" s="123"/>
      <c r="AV456" s="123"/>
      <c r="AW456" s="123"/>
      <c r="AX456" s="123"/>
      <c r="AY456" s="123"/>
      <c r="AZ456" s="123"/>
      <c r="BA456" s="123"/>
      <c r="BB456" s="123"/>
      <c r="BC456" s="123"/>
      <c r="BD456" s="123"/>
      <c r="BE456" s="123"/>
      <c r="BF456" s="123"/>
      <c r="BG456" s="123"/>
      <c r="BH456" s="123"/>
      <c r="BI456" s="123"/>
      <c r="BJ456" s="123"/>
      <c r="BK456" s="123"/>
      <c r="BL456" s="123"/>
      <c r="BM456" s="123"/>
      <c r="BN456" s="123"/>
      <c r="BO456" s="123"/>
      <c r="BP456" s="123"/>
      <c r="BQ456" s="123"/>
      <c r="BR456" s="123"/>
      <c r="BS456" s="123"/>
      <c r="BT456" s="123"/>
      <c r="BU456" s="123"/>
      <c r="BV456" s="123"/>
      <c r="BW456" s="123"/>
      <c r="BX456" s="123"/>
      <c r="BY456" s="123"/>
      <c r="BZ456" s="123"/>
      <c r="CA456" s="123"/>
      <c r="CB456" s="123"/>
      <c r="CC456" s="123"/>
      <c r="CD456" s="8"/>
      <c r="CE456" s="8" t="str">
        <f t="shared" si="68"/>
        <v>EBI0_DQ_9</v>
      </c>
      <c r="CF456" s="8" t="str">
        <f t="shared" si="71"/>
        <v>Invalid PM Setting</v>
      </c>
      <c r="CG456" s="8" t="str">
        <f t="shared" si="72"/>
        <v>LPDDR4_0</v>
      </c>
      <c r="CH456" s="8" t="str">
        <f t="shared" si="73"/>
        <v>Invalid PM Setting</v>
      </c>
      <c r="CI456" s="8"/>
      <c r="CJ456" s="8"/>
      <c r="CK456" s="8"/>
      <c r="CL456" s="8"/>
      <c r="CM456" s="8"/>
      <c r="CN456" s="8"/>
      <c r="CO456" s="8"/>
      <c r="CP456" s="8"/>
      <c r="CQ456" s="8"/>
      <c r="CR456" s="8"/>
      <c r="CS456" s="8"/>
      <c r="CT456" s="8"/>
      <c r="CU456" s="8"/>
      <c r="CV456" s="8"/>
      <c r="CY456" s="8"/>
      <c r="CZ456" s="8" t="str">
        <f t="shared" si="74"/>
        <v>EBI0_DQ_9</v>
      </c>
      <c r="DA456" s="8" t="str">
        <f t="shared" si="75"/>
        <v>Invalid PM Setting</v>
      </c>
      <c r="DB456" s="8" t="str">
        <f t="shared" si="76"/>
        <v>LPDDR4_0</v>
      </c>
      <c r="DC456" s="8" t="str">
        <f t="shared" si="77"/>
        <v>Invalid PM Setting</v>
      </c>
      <c r="DD456" s="8"/>
      <c r="DE456" s="8"/>
      <c r="DF456" s="8"/>
      <c r="DG456" s="8"/>
      <c r="DH456" s="8"/>
      <c r="DI456" s="8"/>
      <c r="DJ456" s="8"/>
      <c r="DK456" s="8"/>
      <c r="DL456" s="8"/>
      <c r="DM456" s="8"/>
      <c r="DN456" s="8"/>
      <c r="DO456" s="8"/>
      <c r="DP456" s="8"/>
      <c r="DQ456" s="8"/>
      <c r="DR456" s="8"/>
      <c r="DS456" s="8"/>
      <c r="DT456" s="8"/>
    </row>
    <row r="457" spans="1:124" ht="12.75" customHeight="1">
      <c r="A457" s="8"/>
      <c r="B457" s="89">
        <v>454</v>
      </c>
      <c r="C457" s="8"/>
      <c r="D457" s="8"/>
      <c r="E457" s="8"/>
      <c r="F457" s="8"/>
      <c r="G457" s="123" t="s">
        <v>5799</v>
      </c>
      <c r="H457" s="8" t="s">
        <v>5800</v>
      </c>
      <c r="I457" s="8"/>
      <c r="J457" s="8"/>
      <c r="K457" s="8"/>
      <c r="L457" s="8"/>
      <c r="M457" s="123"/>
      <c r="N457" s="123" t="s">
        <v>5735</v>
      </c>
      <c r="O457" s="123"/>
      <c r="P457" s="123"/>
      <c r="Q457" s="123"/>
      <c r="R457" s="123"/>
      <c r="S457" s="123"/>
      <c r="T457" s="123"/>
      <c r="U457" s="123"/>
      <c r="V457" s="123"/>
      <c r="W457" s="123"/>
      <c r="X457" s="123"/>
      <c r="Y457" s="123"/>
      <c r="Z457" s="123"/>
      <c r="AA457" s="123"/>
      <c r="AB457" s="123"/>
      <c r="AC457" s="8" t="str">
        <f t="shared" si="69"/>
        <v>NO</v>
      </c>
      <c r="AD457" s="8" t="str">
        <f t="shared" si="70"/>
        <v>LPDDR4_0,,,,,,,,,,,,,</v>
      </c>
      <c r="AE457" s="123"/>
      <c r="AF457" s="123"/>
      <c r="AG457" s="123"/>
      <c r="AH457" s="123" t="s">
        <v>5799</v>
      </c>
      <c r="AI457" s="123" t="s">
        <v>5738</v>
      </c>
      <c r="AJ457" s="123"/>
      <c r="AK457" s="123"/>
      <c r="AL457" s="123"/>
      <c r="AM457" s="123"/>
      <c r="AN457" s="123"/>
      <c r="AO457" s="123"/>
      <c r="AP457" s="123"/>
      <c r="AQ457" s="123"/>
      <c r="AR457" s="123"/>
      <c r="AS457" s="123"/>
      <c r="AT457" s="123"/>
      <c r="AU457" s="123"/>
      <c r="AV457" s="123"/>
      <c r="AW457" s="123"/>
      <c r="AX457" s="123"/>
      <c r="AY457" s="123"/>
      <c r="AZ457" s="123"/>
      <c r="BA457" s="123"/>
      <c r="BB457" s="123"/>
      <c r="BC457" s="123"/>
      <c r="BD457" s="123"/>
      <c r="BE457" s="123"/>
      <c r="BF457" s="123"/>
      <c r="BG457" s="123"/>
      <c r="BH457" s="123"/>
      <c r="BI457" s="123"/>
      <c r="BJ457" s="123"/>
      <c r="BK457" s="123"/>
      <c r="BL457" s="123"/>
      <c r="BM457" s="123"/>
      <c r="BN457" s="123"/>
      <c r="BO457" s="123"/>
      <c r="BP457" s="123"/>
      <c r="BQ457" s="123"/>
      <c r="BR457" s="123"/>
      <c r="BS457" s="123"/>
      <c r="BT457" s="123"/>
      <c r="BU457" s="123"/>
      <c r="BV457" s="123"/>
      <c r="BW457" s="123"/>
      <c r="BX457" s="123"/>
      <c r="BY457" s="123"/>
      <c r="BZ457" s="123"/>
      <c r="CA457" s="123"/>
      <c r="CB457" s="123"/>
      <c r="CC457" s="123"/>
      <c r="CD457" s="8"/>
      <c r="CE457" s="8" t="str">
        <f t="shared" si="68"/>
        <v>EBI0_DQS_C_0</v>
      </c>
      <c r="CF457" s="8" t="str">
        <f t="shared" si="71"/>
        <v>Invalid PM Setting</v>
      </c>
      <c r="CG457" s="8" t="str">
        <f t="shared" si="72"/>
        <v>LPDDR4_0</v>
      </c>
      <c r="CH457" s="8" t="str">
        <f t="shared" si="73"/>
        <v>Invalid PM Setting</v>
      </c>
      <c r="CI457" s="8"/>
      <c r="CJ457" s="8"/>
      <c r="CK457" s="8"/>
      <c r="CL457" s="8"/>
      <c r="CM457" s="8"/>
      <c r="CN457" s="8"/>
      <c r="CO457" s="8"/>
      <c r="CP457" s="8"/>
      <c r="CQ457" s="8"/>
      <c r="CR457" s="8"/>
      <c r="CS457" s="8"/>
      <c r="CT457" s="8"/>
      <c r="CU457" s="8"/>
      <c r="CV457" s="8"/>
      <c r="CY457" s="8"/>
      <c r="CZ457" s="8" t="str">
        <f t="shared" si="74"/>
        <v>EBI0_DQS_C_0</v>
      </c>
      <c r="DA457" s="8" t="str">
        <f t="shared" si="75"/>
        <v>Invalid PM Setting</v>
      </c>
      <c r="DB457" s="8" t="str">
        <f t="shared" si="76"/>
        <v>LPDDR4_0</v>
      </c>
      <c r="DC457" s="8" t="str">
        <f t="shared" si="77"/>
        <v>Invalid PM Setting</v>
      </c>
      <c r="DD457" s="8"/>
      <c r="DE457" s="8"/>
      <c r="DF457" s="8"/>
      <c r="DG457" s="8"/>
      <c r="DH457" s="8"/>
      <c r="DI457" s="8"/>
      <c r="DJ457" s="8"/>
      <c r="DK457" s="8"/>
      <c r="DL457" s="8"/>
      <c r="DM457" s="8"/>
      <c r="DN457" s="8"/>
      <c r="DO457" s="8"/>
      <c r="DP457" s="8"/>
      <c r="DQ457" s="8"/>
      <c r="DR457" s="8"/>
      <c r="DS457" s="8"/>
      <c r="DT457" s="8"/>
    </row>
    <row r="458" spans="1:124" ht="12.75" customHeight="1">
      <c r="A458" s="8"/>
      <c r="B458" s="89">
        <v>455</v>
      </c>
      <c r="C458" s="8"/>
      <c r="D458" s="8"/>
      <c r="E458" s="8"/>
      <c r="F458" s="8"/>
      <c r="G458" s="123" t="s">
        <v>5801</v>
      </c>
      <c r="H458" s="8" t="s">
        <v>5802</v>
      </c>
      <c r="I458" s="8"/>
      <c r="J458" s="8"/>
      <c r="K458" s="8"/>
      <c r="L458" s="8"/>
      <c r="M458" s="123"/>
      <c r="N458" s="123" t="s">
        <v>5735</v>
      </c>
      <c r="O458" s="123"/>
      <c r="P458" s="123"/>
      <c r="Q458" s="123"/>
      <c r="R458" s="123"/>
      <c r="S458" s="123"/>
      <c r="T458" s="123"/>
      <c r="U458" s="123"/>
      <c r="V458" s="123"/>
      <c r="W458" s="123"/>
      <c r="X458" s="123"/>
      <c r="Y458" s="123"/>
      <c r="Z458" s="123"/>
      <c r="AA458" s="123"/>
      <c r="AB458" s="123"/>
      <c r="AC458" s="8" t="str">
        <f t="shared" si="69"/>
        <v>NO</v>
      </c>
      <c r="AD458" s="8" t="str">
        <f t="shared" si="70"/>
        <v>LPDDR4_0,,,,,,,,,,,,,</v>
      </c>
      <c r="AE458" s="123"/>
      <c r="AF458" s="123"/>
      <c r="AG458" s="123"/>
      <c r="AH458" s="123" t="s">
        <v>5801</v>
      </c>
      <c r="AI458" s="123" t="s">
        <v>5738</v>
      </c>
      <c r="AJ458" s="123"/>
      <c r="AK458" s="123"/>
      <c r="AL458" s="123"/>
      <c r="AM458" s="123"/>
      <c r="AN458" s="123"/>
      <c r="AO458" s="123"/>
      <c r="AP458" s="123"/>
      <c r="AQ458" s="123"/>
      <c r="AR458" s="123"/>
      <c r="AS458" s="123"/>
      <c r="AT458" s="123"/>
      <c r="AU458" s="123"/>
      <c r="AV458" s="123"/>
      <c r="AW458" s="123"/>
      <c r="AX458" s="123"/>
      <c r="AY458" s="123"/>
      <c r="AZ458" s="123"/>
      <c r="BA458" s="123"/>
      <c r="BB458" s="123"/>
      <c r="BC458" s="123"/>
      <c r="BD458" s="123"/>
      <c r="BE458" s="123"/>
      <c r="BF458" s="123"/>
      <c r="BG458" s="123"/>
      <c r="BH458" s="123"/>
      <c r="BI458" s="123"/>
      <c r="BJ458" s="123"/>
      <c r="BK458" s="123"/>
      <c r="BL458" s="123"/>
      <c r="BM458" s="123"/>
      <c r="BN458" s="123"/>
      <c r="BO458" s="123"/>
      <c r="BP458" s="123"/>
      <c r="BQ458" s="123"/>
      <c r="BR458" s="123"/>
      <c r="BS458" s="123"/>
      <c r="BT458" s="123"/>
      <c r="BU458" s="123"/>
      <c r="BV458" s="123"/>
      <c r="BW458" s="123"/>
      <c r="BX458" s="123"/>
      <c r="BY458" s="123"/>
      <c r="BZ458" s="123"/>
      <c r="CA458" s="123"/>
      <c r="CB458" s="123"/>
      <c r="CC458" s="123"/>
      <c r="CD458" s="8"/>
      <c r="CE458" s="8" t="str">
        <f t="shared" si="68"/>
        <v>EBI0_DQS_C_1</v>
      </c>
      <c r="CF458" s="8" t="str">
        <f t="shared" si="71"/>
        <v>Invalid PM Setting</v>
      </c>
      <c r="CG458" s="8" t="str">
        <f t="shared" si="72"/>
        <v>LPDDR4_0</v>
      </c>
      <c r="CH458" s="8" t="str">
        <f t="shared" si="73"/>
        <v>Invalid PM Setting</v>
      </c>
      <c r="CI458" s="8"/>
      <c r="CJ458" s="8"/>
      <c r="CK458" s="8"/>
      <c r="CL458" s="8"/>
      <c r="CM458" s="8"/>
      <c r="CN458" s="8"/>
      <c r="CO458" s="8"/>
      <c r="CP458" s="8"/>
      <c r="CQ458" s="8"/>
      <c r="CR458" s="8"/>
      <c r="CS458" s="8"/>
      <c r="CT458" s="8"/>
      <c r="CU458" s="8"/>
      <c r="CV458" s="8"/>
      <c r="CY458" s="8"/>
      <c r="CZ458" s="8" t="str">
        <f t="shared" si="74"/>
        <v>EBI0_DQS_C_1</v>
      </c>
      <c r="DA458" s="8" t="str">
        <f t="shared" si="75"/>
        <v>Invalid PM Setting</v>
      </c>
      <c r="DB458" s="8" t="str">
        <f t="shared" si="76"/>
        <v>LPDDR4_0</v>
      </c>
      <c r="DC458" s="8" t="str">
        <f t="shared" si="77"/>
        <v>Invalid PM Setting</v>
      </c>
      <c r="DD458" s="8"/>
      <c r="DE458" s="8"/>
      <c r="DF458" s="8"/>
      <c r="DG458" s="8"/>
      <c r="DH458" s="8"/>
      <c r="DI458" s="8"/>
      <c r="DJ458" s="8"/>
      <c r="DK458" s="8"/>
      <c r="DL458" s="8"/>
      <c r="DM458" s="8"/>
      <c r="DN458" s="8"/>
      <c r="DO458" s="8"/>
      <c r="DP458" s="8"/>
      <c r="DQ458" s="8"/>
      <c r="DR458" s="8"/>
      <c r="DS458" s="8"/>
      <c r="DT458" s="8"/>
    </row>
    <row r="459" spans="1:124" ht="12.75" customHeight="1">
      <c r="A459" s="8"/>
      <c r="B459" s="89">
        <v>456</v>
      </c>
      <c r="C459" s="8"/>
      <c r="D459" s="8"/>
      <c r="E459" s="8"/>
      <c r="F459" s="8"/>
      <c r="G459" s="123" t="s">
        <v>5803</v>
      </c>
      <c r="H459" s="8" t="s">
        <v>5804</v>
      </c>
      <c r="I459" s="8"/>
      <c r="J459" s="8"/>
      <c r="K459" s="8"/>
      <c r="L459" s="8"/>
      <c r="M459" s="123"/>
      <c r="N459" s="123" t="s">
        <v>5735</v>
      </c>
      <c r="O459" s="123"/>
      <c r="P459" s="123"/>
      <c r="Q459" s="123"/>
      <c r="R459" s="123"/>
      <c r="S459" s="123"/>
      <c r="T459" s="123"/>
      <c r="U459" s="123"/>
      <c r="V459" s="123"/>
      <c r="W459" s="123"/>
      <c r="X459" s="123"/>
      <c r="Y459" s="123"/>
      <c r="Z459" s="123"/>
      <c r="AA459" s="123"/>
      <c r="AB459" s="123"/>
      <c r="AC459" s="8" t="str">
        <f t="shared" si="69"/>
        <v>NO</v>
      </c>
      <c r="AD459" s="8" t="str">
        <f t="shared" si="70"/>
        <v>LPDDR4_0,,,,,,,,,,,,,</v>
      </c>
      <c r="AE459" s="123"/>
      <c r="AF459" s="123"/>
      <c r="AG459" s="123"/>
      <c r="AH459" s="123" t="s">
        <v>5803</v>
      </c>
      <c r="AI459" s="123" t="s">
        <v>5738</v>
      </c>
      <c r="AJ459" s="123"/>
      <c r="AK459" s="123"/>
      <c r="AL459" s="123"/>
      <c r="AM459" s="123"/>
      <c r="AN459" s="123"/>
      <c r="AO459" s="123"/>
      <c r="AP459" s="123"/>
      <c r="AQ459" s="123"/>
      <c r="AR459" s="123"/>
      <c r="AS459" s="123"/>
      <c r="AT459" s="123"/>
      <c r="AU459" s="123"/>
      <c r="AV459" s="123"/>
      <c r="AW459" s="123"/>
      <c r="AX459" s="123"/>
      <c r="AY459" s="123"/>
      <c r="AZ459" s="123"/>
      <c r="BA459" s="123"/>
      <c r="BB459" s="123"/>
      <c r="BC459" s="123"/>
      <c r="BD459" s="123"/>
      <c r="BE459" s="123"/>
      <c r="BF459" s="123"/>
      <c r="BG459" s="123"/>
      <c r="BH459" s="123"/>
      <c r="BI459" s="123"/>
      <c r="BJ459" s="123"/>
      <c r="BK459" s="123"/>
      <c r="BL459" s="123"/>
      <c r="BM459" s="123"/>
      <c r="BN459" s="123"/>
      <c r="BO459" s="123"/>
      <c r="BP459" s="123"/>
      <c r="BQ459" s="123"/>
      <c r="BR459" s="123"/>
      <c r="BS459" s="123"/>
      <c r="BT459" s="123"/>
      <c r="BU459" s="123"/>
      <c r="BV459" s="123"/>
      <c r="BW459" s="123"/>
      <c r="BX459" s="123"/>
      <c r="BY459" s="123"/>
      <c r="BZ459" s="123"/>
      <c r="CA459" s="123"/>
      <c r="CB459" s="123"/>
      <c r="CC459" s="123"/>
      <c r="CD459" s="8"/>
      <c r="CE459" s="8" t="str">
        <f t="shared" si="68"/>
        <v>EBI0_DQS_T_0</v>
      </c>
      <c r="CF459" s="8" t="str">
        <f t="shared" si="71"/>
        <v>Invalid PM Setting</v>
      </c>
      <c r="CG459" s="8" t="str">
        <f t="shared" si="72"/>
        <v>LPDDR4_0</v>
      </c>
      <c r="CH459" s="8" t="str">
        <f t="shared" si="73"/>
        <v>Invalid PM Setting</v>
      </c>
      <c r="CI459" s="8"/>
      <c r="CJ459" s="8"/>
      <c r="CK459" s="8"/>
      <c r="CL459" s="8"/>
      <c r="CM459" s="8"/>
      <c r="CN459" s="8"/>
      <c r="CO459" s="8"/>
      <c r="CP459" s="8"/>
      <c r="CQ459" s="8"/>
      <c r="CR459" s="8"/>
      <c r="CS459" s="8"/>
      <c r="CT459" s="8"/>
      <c r="CU459" s="8"/>
      <c r="CV459" s="8"/>
      <c r="CY459" s="8"/>
      <c r="CZ459" s="8" t="str">
        <f t="shared" si="74"/>
        <v>EBI0_DQS_T_0</v>
      </c>
      <c r="DA459" s="8" t="str">
        <f t="shared" si="75"/>
        <v>Invalid PM Setting</v>
      </c>
      <c r="DB459" s="8" t="str">
        <f t="shared" si="76"/>
        <v>LPDDR4_0</v>
      </c>
      <c r="DC459" s="8" t="str">
        <f t="shared" si="77"/>
        <v>Invalid PM Setting</v>
      </c>
      <c r="DD459" s="8"/>
      <c r="DE459" s="8"/>
      <c r="DF459" s="8"/>
      <c r="DG459" s="8"/>
      <c r="DH459" s="8"/>
      <c r="DI459" s="8"/>
      <c r="DJ459" s="8"/>
      <c r="DK459" s="8"/>
      <c r="DL459" s="8"/>
      <c r="DM459" s="8"/>
      <c r="DN459" s="8"/>
      <c r="DO459" s="8"/>
      <c r="DP459" s="8"/>
      <c r="DQ459" s="8"/>
      <c r="DR459" s="8"/>
      <c r="DS459" s="8"/>
      <c r="DT459" s="8"/>
    </row>
    <row r="460" spans="1:124" ht="12.75" customHeight="1">
      <c r="A460" s="8"/>
      <c r="B460" s="89">
        <v>457</v>
      </c>
      <c r="C460" s="8"/>
      <c r="D460" s="8"/>
      <c r="E460" s="8"/>
      <c r="F460" s="8"/>
      <c r="G460" s="123" t="s">
        <v>5805</v>
      </c>
      <c r="H460" s="8" t="s">
        <v>5806</v>
      </c>
      <c r="I460" s="8"/>
      <c r="J460" s="8"/>
      <c r="K460" s="8"/>
      <c r="L460" s="8"/>
      <c r="M460" s="123"/>
      <c r="N460" s="123" t="s">
        <v>5735</v>
      </c>
      <c r="O460" s="123"/>
      <c r="P460" s="123"/>
      <c r="Q460" s="123"/>
      <c r="R460" s="123"/>
      <c r="S460" s="123"/>
      <c r="T460" s="123"/>
      <c r="U460" s="123"/>
      <c r="V460" s="123"/>
      <c r="W460" s="123"/>
      <c r="X460" s="123"/>
      <c r="Y460" s="123"/>
      <c r="Z460" s="123"/>
      <c r="AA460" s="123"/>
      <c r="AB460" s="123"/>
      <c r="AC460" s="8" t="str">
        <f t="shared" si="69"/>
        <v>NO</v>
      </c>
      <c r="AD460" s="8" t="str">
        <f t="shared" si="70"/>
        <v>LPDDR4_0,,,,,,,,,,,,,</v>
      </c>
      <c r="AE460" s="123"/>
      <c r="AF460" s="123"/>
      <c r="AG460" s="123"/>
      <c r="AH460" s="123" t="s">
        <v>5805</v>
      </c>
      <c r="AI460" s="123" t="s">
        <v>5738</v>
      </c>
      <c r="AJ460" s="123"/>
      <c r="AK460" s="123"/>
      <c r="AL460" s="123"/>
      <c r="AM460" s="123"/>
      <c r="AN460" s="123"/>
      <c r="AO460" s="123"/>
      <c r="AP460" s="123"/>
      <c r="AQ460" s="123"/>
      <c r="AR460" s="123"/>
      <c r="AS460" s="123"/>
      <c r="AT460" s="123"/>
      <c r="AU460" s="123"/>
      <c r="AV460" s="123"/>
      <c r="AW460" s="123"/>
      <c r="AX460" s="123"/>
      <c r="AY460" s="123"/>
      <c r="AZ460" s="123"/>
      <c r="BA460" s="123"/>
      <c r="BB460" s="123"/>
      <c r="BC460" s="123"/>
      <c r="BD460" s="123"/>
      <c r="BE460" s="123"/>
      <c r="BF460" s="123"/>
      <c r="BG460" s="123"/>
      <c r="BH460" s="123"/>
      <c r="BI460" s="123"/>
      <c r="BJ460" s="123"/>
      <c r="BK460" s="123"/>
      <c r="BL460" s="123"/>
      <c r="BM460" s="123"/>
      <c r="BN460" s="123"/>
      <c r="BO460" s="123"/>
      <c r="BP460" s="123"/>
      <c r="BQ460" s="123"/>
      <c r="BR460" s="123"/>
      <c r="BS460" s="123"/>
      <c r="BT460" s="123"/>
      <c r="BU460" s="123"/>
      <c r="BV460" s="123"/>
      <c r="BW460" s="123"/>
      <c r="BX460" s="123"/>
      <c r="BY460" s="123"/>
      <c r="BZ460" s="123"/>
      <c r="CA460" s="123"/>
      <c r="CB460" s="123"/>
      <c r="CC460" s="123"/>
      <c r="CD460" s="8"/>
      <c r="CE460" s="8" t="str">
        <f t="shared" si="68"/>
        <v>EBI0_DQS_T_1</v>
      </c>
      <c r="CF460" s="8" t="str">
        <f t="shared" si="71"/>
        <v>Invalid PM Setting</v>
      </c>
      <c r="CG460" s="8" t="str">
        <f t="shared" si="72"/>
        <v>LPDDR4_0</v>
      </c>
      <c r="CH460" s="8" t="str">
        <f t="shared" si="73"/>
        <v>Invalid PM Setting</v>
      </c>
      <c r="CI460" s="8"/>
      <c r="CJ460" s="8"/>
      <c r="CK460" s="8"/>
      <c r="CL460" s="8"/>
      <c r="CM460" s="8"/>
      <c r="CN460" s="8"/>
      <c r="CO460" s="8"/>
      <c r="CP460" s="8"/>
      <c r="CQ460" s="8"/>
      <c r="CR460" s="8"/>
      <c r="CS460" s="8"/>
      <c r="CT460" s="8"/>
      <c r="CU460" s="8"/>
      <c r="CV460" s="8"/>
      <c r="CY460" s="8"/>
      <c r="CZ460" s="8" t="str">
        <f t="shared" si="74"/>
        <v>EBI0_DQS_T_1</v>
      </c>
      <c r="DA460" s="8" t="str">
        <f t="shared" si="75"/>
        <v>Invalid PM Setting</v>
      </c>
      <c r="DB460" s="8" t="str">
        <f t="shared" si="76"/>
        <v>LPDDR4_0</v>
      </c>
      <c r="DC460" s="8" t="str">
        <f t="shared" si="77"/>
        <v>Invalid PM Setting</v>
      </c>
      <c r="DD460" s="8"/>
      <c r="DE460" s="8"/>
      <c r="DF460" s="8"/>
      <c r="DG460" s="8"/>
      <c r="DH460" s="8"/>
      <c r="DI460" s="8"/>
      <c r="DJ460" s="8"/>
      <c r="DK460" s="8"/>
      <c r="DL460" s="8"/>
      <c r="DM460" s="8"/>
      <c r="DN460" s="8"/>
      <c r="DO460" s="8"/>
      <c r="DP460" s="8"/>
      <c r="DQ460" s="8"/>
      <c r="DR460" s="8"/>
      <c r="DS460" s="8"/>
      <c r="DT460" s="8"/>
    </row>
    <row r="461" spans="1:124" ht="12.75" customHeight="1">
      <c r="A461" s="8"/>
      <c r="B461" s="89">
        <v>458</v>
      </c>
      <c r="C461" s="8"/>
      <c r="D461" s="8"/>
      <c r="E461" s="8"/>
      <c r="F461" s="8"/>
      <c r="G461" s="123" t="s">
        <v>5807</v>
      </c>
      <c r="H461" s="8" t="s">
        <v>5808</v>
      </c>
      <c r="I461" s="8"/>
      <c r="J461" s="8"/>
      <c r="K461" s="8"/>
      <c r="L461" s="8"/>
      <c r="M461" s="123"/>
      <c r="N461" s="123" t="s">
        <v>5735</v>
      </c>
      <c r="O461" s="123"/>
      <c r="P461" s="123"/>
      <c r="Q461" s="123"/>
      <c r="R461" s="123"/>
      <c r="S461" s="123"/>
      <c r="T461" s="123"/>
      <c r="U461" s="123"/>
      <c r="V461" s="123"/>
      <c r="W461" s="123"/>
      <c r="X461" s="123"/>
      <c r="Y461" s="123"/>
      <c r="Z461" s="123"/>
      <c r="AA461" s="123"/>
      <c r="AB461" s="123"/>
      <c r="AC461" s="8" t="str">
        <f t="shared" si="69"/>
        <v>NO</v>
      </c>
      <c r="AD461" s="8" t="str">
        <f t="shared" si="70"/>
        <v>LPDDR4_1,,,,,,,,,,,,,</v>
      </c>
      <c r="AE461" s="123"/>
      <c r="AF461" s="123"/>
      <c r="AG461" s="123"/>
      <c r="AH461" s="123" t="s">
        <v>5807</v>
      </c>
      <c r="AI461" s="123" t="s">
        <v>5809</v>
      </c>
      <c r="AJ461" s="123"/>
      <c r="AK461" s="123"/>
      <c r="AL461" s="123"/>
      <c r="AM461" s="123"/>
      <c r="AN461" s="123"/>
      <c r="AO461" s="123"/>
      <c r="AP461" s="123"/>
      <c r="AQ461" s="123"/>
      <c r="AR461" s="123"/>
      <c r="AS461" s="123"/>
      <c r="AT461" s="123"/>
      <c r="AU461" s="123"/>
      <c r="AV461" s="123"/>
      <c r="AW461" s="123"/>
      <c r="AX461" s="123"/>
      <c r="AY461" s="123"/>
      <c r="AZ461" s="123"/>
      <c r="BA461" s="123"/>
      <c r="BB461" s="123"/>
      <c r="BC461" s="123"/>
      <c r="BD461" s="123"/>
      <c r="BE461" s="123"/>
      <c r="BF461" s="123"/>
      <c r="BG461" s="123"/>
      <c r="BH461" s="123"/>
      <c r="BI461" s="123"/>
      <c r="BJ461" s="123"/>
      <c r="BK461" s="123"/>
      <c r="BL461" s="123"/>
      <c r="BM461" s="123"/>
      <c r="BN461" s="123"/>
      <c r="BO461" s="123"/>
      <c r="BP461" s="123"/>
      <c r="BQ461" s="123"/>
      <c r="BR461" s="123"/>
      <c r="BS461" s="123"/>
      <c r="BT461" s="123"/>
      <c r="BU461" s="123"/>
      <c r="BV461" s="123"/>
      <c r="BW461" s="123"/>
      <c r="BX461" s="123"/>
      <c r="BY461" s="123"/>
      <c r="BZ461" s="123"/>
      <c r="CA461" s="123"/>
      <c r="CB461" s="123"/>
      <c r="CC461" s="123"/>
      <c r="CD461" s="8"/>
      <c r="CE461" s="8" t="str">
        <f t="shared" si="68"/>
        <v>EBI1_CA_CA_0</v>
      </c>
      <c r="CF461" s="8" t="str">
        <f t="shared" si="71"/>
        <v>Invalid PM Setting</v>
      </c>
      <c r="CG461" s="8" t="str">
        <f t="shared" si="72"/>
        <v>LPDDR4_1</v>
      </c>
      <c r="CH461" s="8" t="str">
        <f t="shared" si="73"/>
        <v>Invalid PM Setting</v>
      </c>
      <c r="CI461" s="8"/>
      <c r="CJ461" s="8"/>
      <c r="CK461" s="8"/>
      <c r="CL461" s="8"/>
      <c r="CM461" s="8"/>
      <c r="CN461" s="8"/>
      <c r="CO461" s="8"/>
      <c r="CP461" s="8"/>
      <c r="CQ461" s="8"/>
      <c r="CR461" s="8"/>
      <c r="CS461" s="8"/>
      <c r="CT461" s="8"/>
      <c r="CU461" s="8"/>
      <c r="CV461" s="8"/>
      <c r="CY461" s="8"/>
      <c r="CZ461" s="8" t="str">
        <f t="shared" si="74"/>
        <v>EBI1_CA_CA_0</v>
      </c>
      <c r="DA461" s="8" t="str">
        <f t="shared" si="75"/>
        <v>Invalid PM Setting</v>
      </c>
      <c r="DB461" s="8" t="str">
        <f t="shared" si="76"/>
        <v>LPDDR4_1</v>
      </c>
      <c r="DC461" s="8" t="str">
        <f t="shared" si="77"/>
        <v>Invalid PM Setting</v>
      </c>
      <c r="DD461" s="8"/>
      <c r="DE461" s="8"/>
      <c r="DF461" s="8"/>
      <c r="DG461" s="8"/>
      <c r="DH461" s="8"/>
      <c r="DI461" s="8"/>
      <c r="DJ461" s="8"/>
      <c r="DK461" s="8"/>
      <c r="DL461" s="8"/>
      <c r="DM461" s="8"/>
      <c r="DN461" s="8"/>
      <c r="DO461" s="8"/>
      <c r="DP461" s="8"/>
      <c r="DQ461" s="8"/>
      <c r="DR461" s="8"/>
      <c r="DS461" s="8"/>
      <c r="DT461" s="8"/>
    </row>
    <row r="462" spans="1:124" ht="12.75" customHeight="1">
      <c r="A462" s="8"/>
      <c r="B462" s="89">
        <v>459</v>
      </c>
      <c r="C462" s="8"/>
      <c r="D462" s="8"/>
      <c r="E462" s="8"/>
      <c r="F462" s="8"/>
      <c r="G462" s="123" t="s">
        <v>5810</v>
      </c>
      <c r="H462" s="8" t="s">
        <v>5811</v>
      </c>
      <c r="I462" s="8"/>
      <c r="J462" s="8"/>
      <c r="K462" s="8"/>
      <c r="L462" s="8"/>
      <c r="M462" s="123"/>
      <c r="N462" s="123" t="s">
        <v>5735</v>
      </c>
      <c r="O462" s="123"/>
      <c r="P462" s="123"/>
      <c r="Q462" s="123"/>
      <c r="R462" s="123"/>
      <c r="S462" s="123"/>
      <c r="T462" s="123"/>
      <c r="U462" s="123"/>
      <c r="V462" s="123"/>
      <c r="W462" s="123"/>
      <c r="X462" s="123"/>
      <c r="Y462" s="123"/>
      <c r="Z462" s="123"/>
      <c r="AA462" s="123"/>
      <c r="AB462" s="123"/>
      <c r="AC462" s="8" t="str">
        <f t="shared" si="69"/>
        <v>NO</v>
      </c>
      <c r="AD462" s="8" t="str">
        <f t="shared" si="70"/>
        <v>LPDDR4_1,,,,,,,,,,,,,</v>
      </c>
      <c r="AE462" s="123"/>
      <c r="AF462" s="123"/>
      <c r="AG462" s="123"/>
      <c r="AH462" s="123" t="s">
        <v>5810</v>
      </c>
      <c r="AI462" s="123" t="s">
        <v>5809</v>
      </c>
      <c r="AJ462" s="123"/>
      <c r="AK462" s="123"/>
      <c r="AL462" s="123"/>
      <c r="AM462" s="123"/>
      <c r="AN462" s="123"/>
      <c r="AO462" s="123"/>
      <c r="AP462" s="123"/>
      <c r="AQ462" s="123"/>
      <c r="AR462" s="123"/>
      <c r="AS462" s="123"/>
      <c r="AT462" s="123"/>
      <c r="AU462" s="123"/>
      <c r="AV462" s="123"/>
      <c r="AW462" s="123"/>
      <c r="AX462" s="123"/>
      <c r="AY462" s="123"/>
      <c r="AZ462" s="123"/>
      <c r="BA462" s="123"/>
      <c r="BB462" s="123"/>
      <c r="BC462" s="123"/>
      <c r="BD462" s="123"/>
      <c r="BE462" s="123"/>
      <c r="BF462" s="123"/>
      <c r="BG462" s="123"/>
      <c r="BH462" s="123"/>
      <c r="BI462" s="123"/>
      <c r="BJ462" s="123"/>
      <c r="BK462" s="123"/>
      <c r="BL462" s="123"/>
      <c r="BM462" s="123"/>
      <c r="BN462" s="123"/>
      <c r="BO462" s="123"/>
      <c r="BP462" s="123"/>
      <c r="BQ462" s="123"/>
      <c r="BR462" s="123"/>
      <c r="BS462" s="123"/>
      <c r="BT462" s="123"/>
      <c r="BU462" s="123"/>
      <c r="BV462" s="123"/>
      <c r="BW462" s="123"/>
      <c r="BX462" s="123"/>
      <c r="BY462" s="123"/>
      <c r="BZ462" s="123"/>
      <c r="CA462" s="123"/>
      <c r="CB462" s="123"/>
      <c r="CC462" s="123"/>
      <c r="CD462" s="8"/>
      <c r="CE462" s="8" t="str">
        <f t="shared" si="68"/>
        <v>EBI1_CA_CA_1</v>
      </c>
      <c r="CF462" s="8" t="str">
        <f t="shared" si="71"/>
        <v>Invalid PM Setting</v>
      </c>
      <c r="CG462" s="8" t="str">
        <f t="shared" si="72"/>
        <v>LPDDR4_1</v>
      </c>
      <c r="CH462" s="8" t="str">
        <f t="shared" si="73"/>
        <v>Invalid PM Setting</v>
      </c>
      <c r="CI462" s="8"/>
      <c r="CJ462" s="8"/>
      <c r="CK462" s="8"/>
      <c r="CL462" s="8"/>
      <c r="CM462" s="8"/>
      <c r="CN462" s="8"/>
      <c r="CO462" s="8"/>
      <c r="CP462" s="8"/>
      <c r="CQ462" s="8"/>
      <c r="CR462" s="8"/>
      <c r="CS462" s="8"/>
      <c r="CT462" s="8"/>
      <c r="CU462" s="8"/>
      <c r="CV462" s="8"/>
      <c r="CY462" s="8"/>
      <c r="CZ462" s="8" t="str">
        <f t="shared" si="74"/>
        <v>EBI1_CA_CA_1</v>
      </c>
      <c r="DA462" s="8" t="str">
        <f t="shared" si="75"/>
        <v>Invalid PM Setting</v>
      </c>
      <c r="DB462" s="8" t="str">
        <f t="shared" si="76"/>
        <v>LPDDR4_1</v>
      </c>
      <c r="DC462" s="8" t="str">
        <f t="shared" si="77"/>
        <v>Invalid PM Setting</v>
      </c>
      <c r="DD462" s="8"/>
      <c r="DE462" s="8"/>
      <c r="DF462" s="8"/>
      <c r="DG462" s="8"/>
      <c r="DH462" s="8"/>
      <c r="DI462" s="8"/>
      <c r="DJ462" s="8"/>
      <c r="DK462" s="8"/>
      <c r="DL462" s="8"/>
      <c r="DM462" s="8"/>
      <c r="DN462" s="8"/>
      <c r="DO462" s="8"/>
      <c r="DP462" s="8"/>
      <c r="DQ462" s="8"/>
      <c r="DR462" s="8"/>
      <c r="DS462" s="8"/>
      <c r="DT462" s="8"/>
    </row>
    <row r="463" spans="1:124" ht="12.75" customHeight="1">
      <c r="A463" s="8"/>
      <c r="B463" s="89">
        <v>460</v>
      </c>
      <c r="C463" s="8"/>
      <c r="D463" s="8"/>
      <c r="E463" s="8"/>
      <c r="F463" s="8"/>
      <c r="G463" s="123" t="s">
        <v>5812</v>
      </c>
      <c r="H463" s="8" t="s">
        <v>5813</v>
      </c>
      <c r="I463" s="8"/>
      <c r="J463" s="8"/>
      <c r="K463" s="8"/>
      <c r="L463" s="8"/>
      <c r="M463" s="123"/>
      <c r="N463" s="123" t="s">
        <v>5735</v>
      </c>
      <c r="O463" s="123"/>
      <c r="P463" s="123"/>
      <c r="Q463" s="123"/>
      <c r="R463" s="123"/>
      <c r="S463" s="123"/>
      <c r="T463" s="123"/>
      <c r="U463" s="123"/>
      <c r="V463" s="123"/>
      <c r="W463" s="123"/>
      <c r="X463" s="123"/>
      <c r="Y463" s="123"/>
      <c r="Z463" s="123"/>
      <c r="AA463" s="123"/>
      <c r="AB463" s="123"/>
      <c r="AC463" s="8" t="str">
        <f t="shared" si="69"/>
        <v>NO</v>
      </c>
      <c r="AD463" s="8" t="str">
        <f t="shared" si="70"/>
        <v>LPDDR4_1,,,,,,,,,,,,,</v>
      </c>
      <c r="AE463" s="123"/>
      <c r="AF463" s="123"/>
      <c r="AG463" s="123"/>
      <c r="AH463" s="123" t="s">
        <v>5812</v>
      </c>
      <c r="AI463" s="123" t="s">
        <v>5809</v>
      </c>
      <c r="AJ463" s="123"/>
      <c r="AK463" s="123"/>
      <c r="AL463" s="123"/>
      <c r="AM463" s="123"/>
      <c r="AN463" s="123"/>
      <c r="AO463" s="123"/>
      <c r="AP463" s="123"/>
      <c r="AQ463" s="123"/>
      <c r="AR463" s="123"/>
      <c r="AS463" s="123"/>
      <c r="AT463" s="123"/>
      <c r="AU463" s="123"/>
      <c r="AV463" s="123"/>
      <c r="AW463" s="123"/>
      <c r="AX463" s="123"/>
      <c r="AY463" s="123"/>
      <c r="AZ463" s="123"/>
      <c r="BA463" s="123"/>
      <c r="BB463" s="123"/>
      <c r="BC463" s="123"/>
      <c r="BD463" s="123"/>
      <c r="BE463" s="123"/>
      <c r="BF463" s="123"/>
      <c r="BG463" s="123"/>
      <c r="BH463" s="123"/>
      <c r="BI463" s="123"/>
      <c r="BJ463" s="123"/>
      <c r="BK463" s="123"/>
      <c r="BL463" s="123"/>
      <c r="BM463" s="123"/>
      <c r="BN463" s="123"/>
      <c r="BO463" s="123"/>
      <c r="BP463" s="123"/>
      <c r="BQ463" s="123"/>
      <c r="BR463" s="123"/>
      <c r="BS463" s="123"/>
      <c r="BT463" s="123"/>
      <c r="BU463" s="123"/>
      <c r="BV463" s="123"/>
      <c r="BW463" s="123"/>
      <c r="BX463" s="123"/>
      <c r="BY463" s="123"/>
      <c r="BZ463" s="123"/>
      <c r="CA463" s="123"/>
      <c r="CB463" s="123"/>
      <c r="CC463" s="123"/>
      <c r="CD463" s="8"/>
      <c r="CE463" s="8" t="str">
        <f t="shared" si="68"/>
        <v>EBI1_CA_CA_2</v>
      </c>
      <c r="CF463" s="8" t="str">
        <f t="shared" si="71"/>
        <v>Invalid PM Setting</v>
      </c>
      <c r="CG463" s="8" t="str">
        <f t="shared" si="72"/>
        <v>LPDDR4_1</v>
      </c>
      <c r="CH463" s="8" t="str">
        <f t="shared" si="73"/>
        <v>Invalid PM Setting</v>
      </c>
      <c r="CI463" s="8"/>
      <c r="CJ463" s="8"/>
      <c r="CK463" s="8"/>
      <c r="CL463" s="8"/>
      <c r="CM463" s="8"/>
      <c r="CN463" s="8"/>
      <c r="CO463" s="8"/>
      <c r="CP463" s="8"/>
      <c r="CQ463" s="8"/>
      <c r="CR463" s="8"/>
      <c r="CS463" s="8"/>
      <c r="CT463" s="8"/>
      <c r="CU463" s="8"/>
      <c r="CV463" s="8"/>
      <c r="CY463" s="8"/>
      <c r="CZ463" s="8" t="str">
        <f t="shared" si="74"/>
        <v>EBI1_CA_CA_2</v>
      </c>
      <c r="DA463" s="8" t="str">
        <f t="shared" si="75"/>
        <v>Invalid PM Setting</v>
      </c>
      <c r="DB463" s="8" t="str">
        <f t="shared" si="76"/>
        <v>LPDDR4_1</v>
      </c>
      <c r="DC463" s="8" t="str">
        <f t="shared" si="77"/>
        <v>Invalid PM Setting</v>
      </c>
      <c r="DD463" s="8"/>
      <c r="DE463" s="8"/>
      <c r="DF463" s="8"/>
      <c r="DG463" s="8"/>
      <c r="DH463" s="8"/>
      <c r="DI463" s="8"/>
      <c r="DJ463" s="8"/>
      <c r="DK463" s="8"/>
      <c r="DL463" s="8"/>
      <c r="DM463" s="8"/>
      <c r="DN463" s="8"/>
      <c r="DO463" s="8"/>
      <c r="DP463" s="8"/>
      <c r="DQ463" s="8"/>
      <c r="DR463" s="8"/>
      <c r="DS463" s="8"/>
      <c r="DT463" s="8"/>
    </row>
    <row r="464" spans="1:124" ht="12.75" customHeight="1">
      <c r="A464" s="8"/>
      <c r="B464" s="89">
        <v>461</v>
      </c>
      <c r="C464" s="8"/>
      <c r="D464" s="8"/>
      <c r="E464" s="8"/>
      <c r="F464" s="8"/>
      <c r="G464" s="123" t="s">
        <v>5814</v>
      </c>
      <c r="H464" s="8" t="s">
        <v>5815</v>
      </c>
      <c r="I464" s="8"/>
      <c r="J464" s="8"/>
      <c r="K464" s="8"/>
      <c r="L464" s="8"/>
      <c r="M464" s="123"/>
      <c r="N464" s="123" t="s">
        <v>5735</v>
      </c>
      <c r="O464" s="123"/>
      <c r="P464" s="123"/>
      <c r="Q464" s="123"/>
      <c r="R464" s="123"/>
      <c r="S464" s="123"/>
      <c r="T464" s="123"/>
      <c r="U464" s="123"/>
      <c r="V464" s="123"/>
      <c r="W464" s="123"/>
      <c r="X464" s="123"/>
      <c r="Y464" s="123"/>
      <c r="Z464" s="123"/>
      <c r="AA464" s="123"/>
      <c r="AB464" s="123"/>
      <c r="AC464" s="8" t="str">
        <f t="shared" si="69"/>
        <v>NO</v>
      </c>
      <c r="AD464" s="8" t="str">
        <f t="shared" si="70"/>
        <v>LPDDR4_1,,,,,,,,,,,,,</v>
      </c>
      <c r="AE464" s="123"/>
      <c r="AF464" s="123"/>
      <c r="AG464" s="123"/>
      <c r="AH464" s="123" t="s">
        <v>5814</v>
      </c>
      <c r="AI464" s="123" t="s">
        <v>5809</v>
      </c>
      <c r="AJ464" s="123"/>
      <c r="AK464" s="123"/>
      <c r="AL464" s="123"/>
      <c r="AM464" s="123"/>
      <c r="AN464" s="123"/>
      <c r="AO464" s="123"/>
      <c r="AP464" s="123"/>
      <c r="AQ464" s="123"/>
      <c r="AR464" s="123"/>
      <c r="AS464" s="123"/>
      <c r="AT464" s="123"/>
      <c r="AU464" s="123"/>
      <c r="AV464" s="123"/>
      <c r="AW464" s="123"/>
      <c r="AX464" s="123"/>
      <c r="AY464" s="123"/>
      <c r="AZ464" s="123"/>
      <c r="BA464" s="123"/>
      <c r="BB464" s="123"/>
      <c r="BC464" s="123"/>
      <c r="BD464" s="123"/>
      <c r="BE464" s="123"/>
      <c r="BF464" s="123"/>
      <c r="BG464" s="123"/>
      <c r="BH464" s="123"/>
      <c r="BI464" s="123"/>
      <c r="BJ464" s="123"/>
      <c r="BK464" s="123"/>
      <c r="BL464" s="123"/>
      <c r="BM464" s="123"/>
      <c r="BN464" s="123"/>
      <c r="BO464" s="123"/>
      <c r="BP464" s="123"/>
      <c r="BQ464" s="123"/>
      <c r="BR464" s="123"/>
      <c r="BS464" s="123"/>
      <c r="BT464" s="123"/>
      <c r="BU464" s="123"/>
      <c r="BV464" s="123"/>
      <c r="BW464" s="123"/>
      <c r="BX464" s="123"/>
      <c r="BY464" s="123"/>
      <c r="BZ464" s="123"/>
      <c r="CA464" s="123"/>
      <c r="CB464" s="123"/>
      <c r="CC464" s="123"/>
      <c r="CD464" s="8"/>
      <c r="CE464" s="8" t="str">
        <f t="shared" si="68"/>
        <v>EBI1_CA_CA_3</v>
      </c>
      <c r="CF464" s="8" t="str">
        <f t="shared" si="71"/>
        <v>Invalid PM Setting</v>
      </c>
      <c r="CG464" s="8" t="str">
        <f t="shared" si="72"/>
        <v>LPDDR4_1</v>
      </c>
      <c r="CH464" s="8" t="str">
        <f t="shared" si="73"/>
        <v>Invalid PM Setting</v>
      </c>
      <c r="CI464" s="8"/>
      <c r="CJ464" s="8"/>
      <c r="CK464" s="8"/>
      <c r="CL464" s="8"/>
      <c r="CM464" s="8"/>
      <c r="CN464" s="8"/>
      <c r="CO464" s="8"/>
      <c r="CP464" s="8"/>
      <c r="CQ464" s="8"/>
      <c r="CR464" s="8"/>
      <c r="CS464" s="8"/>
      <c r="CT464" s="8"/>
      <c r="CU464" s="8"/>
      <c r="CV464" s="8"/>
      <c r="CY464" s="8"/>
      <c r="CZ464" s="8" t="str">
        <f t="shared" si="74"/>
        <v>EBI1_CA_CA_3</v>
      </c>
      <c r="DA464" s="8" t="str">
        <f t="shared" si="75"/>
        <v>Invalid PM Setting</v>
      </c>
      <c r="DB464" s="8" t="str">
        <f t="shared" si="76"/>
        <v>LPDDR4_1</v>
      </c>
      <c r="DC464" s="8" t="str">
        <f t="shared" si="77"/>
        <v>Invalid PM Setting</v>
      </c>
      <c r="DD464" s="8"/>
      <c r="DE464" s="8"/>
      <c r="DF464" s="8"/>
      <c r="DG464" s="8"/>
      <c r="DH464" s="8"/>
      <c r="DI464" s="8"/>
      <c r="DJ464" s="8"/>
      <c r="DK464" s="8"/>
      <c r="DL464" s="8"/>
      <c r="DM464" s="8"/>
      <c r="DN464" s="8"/>
      <c r="DO464" s="8"/>
      <c r="DP464" s="8"/>
      <c r="DQ464" s="8"/>
      <c r="DR464" s="8"/>
      <c r="DS464" s="8"/>
      <c r="DT464" s="8"/>
    </row>
    <row r="465" spans="1:124" ht="12.75" customHeight="1">
      <c r="A465" s="8"/>
      <c r="B465" s="89">
        <v>462</v>
      </c>
      <c r="C465" s="8"/>
      <c r="D465" s="8"/>
      <c r="E465" s="8"/>
      <c r="F465" s="8"/>
      <c r="G465" s="123" t="s">
        <v>5816</v>
      </c>
      <c r="H465" s="8" t="s">
        <v>5817</v>
      </c>
      <c r="I465" s="8"/>
      <c r="J465" s="8"/>
      <c r="K465" s="8"/>
      <c r="L465" s="8"/>
      <c r="M465" s="123"/>
      <c r="N465" s="123" t="s">
        <v>5735</v>
      </c>
      <c r="O465" s="123"/>
      <c r="P465" s="123"/>
      <c r="Q465" s="123"/>
      <c r="R465" s="123"/>
      <c r="S465" s="123"/>
      <c r="T465" s="123"/>
      <c r="U465" s="123"/>
      <c r="V465" s="123"/>
      <c r="W465" s="123"/>
      <c r="X465" s="123"/>
      <c r="Y465" s="123"/>
      <c r="Z465" s="123"/>
      <c r="AA465" s="123"/>
      <c r="AB465" s="123"/>
      <c r="AC465" s="8" t="str">
        <f t="shared" si="69"/>
        <v>NO</v>
      </c>
      <c r="AD465" s="8" t="str">
        <f t="shared" si="70"/>
        <v>LPDDR4_1,,,,,,,,,,,,,</v>
      </c>
      <c r="AE465" s="123"/>
      <c r="AF465" s="123"/>
      <c r="AG465" s="123"/>
      <c r="AH465" s="123" t="s">
        <v>5816</v>
      </c>
      <c r="AI465" s="123" t="s">
        <v>5809</v>
      </c>
      <c r="AJ465" s="123"/>
      <c r="AK465" s="123"/>
      <c r="AL465" s="123"/>
      <c r="AM465" s="123"/>
      <c r="AN465" s="123"/>
      <c r="AO465" s="123"/>
      <c r="AP465" s="123"/>
      <c r="AQ465" s="123"/>
      <c r="AR465" s="123"/>
      <c r="AS465" s="123"/>
      <c r="AT465" s="123"/>
      <c r="AU465" s="123"/>
      <c r="AV465" s="123"/>
      <c r="AW465" s="123"/>
      <c r="AX465" s="123"/>
      <c r="AY465" s="123"/>
      <c r="AZ465" s="123"/>
      <c r="BA465" s="123"/>
      <c r="BB465" s="123"/>
      <c r="BC465" s="123"/>
      <c r="BD465" s="123"/>
      <c r="BE465" s="123"/>
      <c r="BF465" s="123"/>
      <c r="BG465" s="123"/>
      <c r="BH465" s="123"/>
      <c r="BI465" s="123"/>
      <c r="BJ465" s="123"/>
      <c r="BK465" s="123"/>
      <c r="BL465" s="123"/>
      <c r="BM465" s="123"/>
      <c r="BN465" s="123"/>
      <c r="BO465" s="123"/>
      <c r="BP465" s="123"/>
      <c r="BQ465" s="123"/>
      <c r="BR465" s="123"/>
      <c r="BS465" s="123"/>
      <c r="BT465" s="123"/>
      <c r="BU465" s="123"/>
      <c r="BV465" s="123"/>
      <c r="BW465" s="123"/>
      <c r="BX465" s="123"/>
      <c r="BY465" s="123"/>
      <c r="BZ465" s="123"/>
      <c r="CA465" s="123"/>
      <c r="CB465" s="123"/>
      <c r="CC465" s="123"/>
      <c r="CD465" s="8"/>
      <c r="CE465" s="8" t="str">
        <f t="shared" si="68"/>
        <v>EBI1_CA_CA_4</v>
      </c>
      <c r="CF465" s="8" t="str">
        <f t="shared" si="71"/>
        <v>Invalid PM Setting</v>
      </c>
      <c r="CG465" s="8" t="str">
        <f t="shared" si="72"/>
        <v>LPDDR4_1</v>
      </c>
      <c r="CH465" s="8" t="str">
        <f t="shared" si="73"/>
        <v>Invalid PM Setting</v>
      </c>
      <c r="CI465" s="8"/>
      <c r="CJ465" s="8"/>
      <c r="CK465" s="8"/>
      <c r="CL465" s="8"/>
      <c r="CM465" s="8"/>
      <c r="CN465" s="8"/>
      <c r="CO465" s="8"/>
      <c r="CP465" s="8"/>
      <c r="CQ465" s="8"/>
      <c r="CR465" s="8"/>
      <c r="CS465" s="8"/>
      <c r="CT465" s="8"/>
      <c r="CU465" s="8"/>
      <c r="CV465" s="8"/>
      <c r="CY465" s="8"/>
      <c r="CZ465" s="8" t="str">
        <f t="shared" si="74"/>
        <v>EBI1_CA_CA_4</v>
      </c>
      <c r="DA465" s="8" t="str">
        <f t="shared" si="75"/>
        <v>Invalid PM Setting</v>
      </c>
      <c r="DB465" s="8" t="str">
        <f t="shared" si="76"/>
        <v>LPDDR4_1</v>
      </c>
      <c r="DC465" s="8" t="str">
        <f t="shared" si="77"/>
        <v>Invalid PM Setting</v>
      </c>
      <c r="DD465" s="8"/>
      <c r="DE465" s="8"/>
      <c r="DF465" s="8"/>
      <c r="DG465" s="8"/>
      <c r="DH465" s="8"/>
      <c r="DI465" s="8"/>
      <c r="DJ465" s="8"/>
      <c r="DK465" s="8"/>
      <c r="DL465" s="8"/>
      <c r="DM465" s="8"/>
      <c r="DN465" s="8"/>
      <c r="DO465" s="8"/>
      <c r="DP465" s="8"/>
      <c r="DQ465" s="8"/>
      <c r="DR465" s="8"/>
      <c r="DS465" s="8"/>
      <c r="DT465" s="8"/>
    </row>
    <row r="466" spans="1:124" ht="12.75" customHeight="1">
      <c r="A466" s="8"/>
      <c r="B466" s="89">
        <v>463</v>
      </c>
      <c r="C466" s="8"/>
      <c r="D466" s="8"/>
      <c r="E466" s="8"/>
      <c r="F466" s="8"/>
      <c r="G466" s="123" t="s">
        <v>5818</v>
      </c>
      <c r="H466" s="8" t="s">
        <v>5819</v>
      </c>
      <c r="I466" s="8"/>
      <c r="J466" s="8"/>
      <c r="K466" s="8"/>
      <c r="L466" s="8"/>
      <c r="M466" s="123"/>
      <c r="N466" s="123" t="s">
        <v>5735</v>
      </c>
      <c r="O466" s="123"/>
      <c r="P466" s="123"/>
      <c r="Q466" s="123"/>
      <c r="R466" s="123"/>
      <c r="S466" s="123"/>
      <c r="T466" s="123"/>
      <c r="U466" s="123"/>
      <c r="V466" s="123"/>
      <c r="W466" s="123"/>
      <c r="X466" s="123"/>
      <c r="Y466" s="123"/>
      <c r="Z466" s="123"/>
      <c r="AA466" s="123"/>
      <c r="AB466" s="123"/>
      <c r="AC466" s="8" t="str">
        <f t="shared" si="69"/>
        <v>NO</v>
      </c>
      <c r="AD466" s="8" t="str">
        <f t="shared" si="70"/>
        <v>LPDDR4_1,,,,,,,,,,,,,</v>
      </c>
      <c r="AE466" s="123"/>
      <c r="AF466" s="123"/>
      <c r="AG466" s="134"/>
      <c r="AH466" s="123" t="s">
        <v>5818</v>
      </c>
      <c r="AI466" s="123" t="s">
        <v>5809</v>
      </c>
      <c r="AJ466" s="134"/>
      <c r="AK466" s="123"/>
      <c r="AL466" s="123"/>
      <c r="AM466" s="134"/>
      <c r="AN466" s="134"/>
      <c r="AO466" s="123"/>
      <c r="AP466" s="134"/>
      <c r="AQ466" s="123"/>
      <c r="AR466" s="123"/>
      <c r="AS466" s="134"/>
      <c r="AT466" s="134"/>
      <c r="AU466" s="123"/>
      <c r="AV466" s="134"/>
      <c r="AW466" s="134"/>
      <c r="AX466" s="123"/>
      <c r="AY466" s="134"/>
      <c r="AZ466" s="134"/>
      <c r="BA466" s="123"/>
      <c r="BB466" s="134"/>
      <c r="BC466" s="134"/>
      <c r="BD466" s="123"/>
      <c r="BE466" s="134"/>
      <c r="BF466" s="123"/>
      <c r="BG466" s="123"/>
      <c r="BH466" s="123"/>
      <c r="BI466" s="123"/>
      <c r="BJ466" s="123"/>
      <c r="BK466" s="123"/>
      <c r="BL466" s="123"/>
      <c r="BM466" s="123"/>
      <c r="BN466" s="123"/>
      <c r="BO466" s="123"/>
      <c r="BP466" s="123"/>
      <c r="BQ466" s="123"/>
      <c r="BR466" s="123"/>
      <c r="BS466" s="123"/>
      <c r="BT466" s="123"/>
      <c r="BU466" s="123"/>
      <c r="BV466" s="123"/>
      <c r="BW466" s="123"/>
      <c r="BX466" s="123"/>
      <c r="BY466" s="123"/>
      <c r="BZ466" s="123"/>
      <c r="CA466" s="123"/>
      <c r="CB466" s="123"/>
      <c r="CC466" s="123"/>
      <c r="CD466" s="8"/>
      <c r="CE466" s="8" t="str">
        <f t="shared" si="68"/>
        <v>EBI1_CA_CA_5</v>
      </c>
      <c r="CF466" s="8" t="str">
        <f t="shared" si="71"/>
        <v>Invalid PM Setting</v>
      </c>
      <c r="CG466" s="8" t="str">
        <f t="shared" si="72"/>
        <v>LPDDR4_1</v>
      </c>
      <c r="CH466" s="8" t="str">
        <f t="shared" si="73"/>
        <v>Invalid PM Setting</v>
      </c>
      <c r="CI466" s="8"/>
      <c r="CJ466" s="8"/>
      <c r="CK466" s="8"/>
      <c r="CL466" s="8"/>
      <c r="CM466" s="8"/>
      <c r="CN466" s="8"/>
      <c r="CO466" s="8"/>
      <c r="CP466" s="8"/>
      <c r="CQ466" s="8"/>
      <c r="CR466" s="8"/>
      <c r="CS466" s="8"/>
      <c r="CT466" s="8"/>
      <c r="CU466" s="8"/>
      <c r="CV466" s="8"/>
      <c r="CY466" s="8"/>
      <c r="CZ466" s="8" t="str">
        <f t="shared" si="74"/>
        <v>EBI1_CA_CA_5</v>
      </c>
      <c r="DA466" s="8" t="str">
        <f t="shared" si="75"/>
        <v>Invalid PM Setting</v>
      </c>
      <c r="DB466" s="8" t="str">
        <f t="shared" si="76"/>
        <v>LPDDR4_1</v>
      </c>
      <c r="DC466" s="8" t="str">
        <f t="shared" si="77"/>
        <v>Invalid PM Setting</v>
      </c>
      <c r="DD466" s="8"/>
      <c r="DE466" s="8"/>
      <c r="DF466" s="8"/>
      <c r="DG466" s="8"/>
      <c r="DH466" s="8"/>
      <c r="DI466" s="8"/>
      <c r="DJ466" s="8"/>
      <c r="DK466" s="8"/>
      <c r="DL466" s="8"/>
      <c r="DM466" s="8"/>
      <c r="DN466" s="8"/>
      <c r="DO466" s="8"/>
      <c r="DP466" s="8"/>
      <c r="DQ466" s="8"/>
      <c r="DR466" s="8"/>
      <c r="DS466" s="8"/>
      <c r="DT466" s="8"/>
    </row>
    <row r="467" spans="1:124" ht="12.75" customHeight="1">
      <c r="A467" s="8"/>
      <c r="B467" s="89">
        <v>464</v>
      </c>
      <c r="C467" s="8"/>
      <c r="D467" s="8"/>
      <c r="E467" s="8"/>
      <c r="F467" s="8"/>
      <c r="G467" s="123" t="s">
        <v>5820</v>
      </c>
      <c r="H467" s="8" t="s">
        <v>5821</v>
      </c>
      <c r="I467" s="8"/>
      <c r="J467" s="8"/>
      <c r="K467" s="8"/>
      <c r="L467" s="8"/>
      <c r="M467" s="123"/>
      <c r="N467" s="123" t="s">
        <v>5735</v>
      </c>
      <c r="O467" s="123"/>
      <c r="P467" s="123"/>
      <c r="Q467" s="123"/>
      <c r="R467" s="123"/>
      <c r="S467" s="123"/>
      <c r="T467" s="123"/>
      <c r="U467" s="123"/>
      <c r="V467" s="123"/>
      <c r="W467" s="123"/>
      <c r="X467" s="123"/>
      <c r="Y467" s="123"/>
      <c r="Z467" s="123"/>
      <c r="AA467" s="123"/>
      <c r="AB467" s="123"/>
      <c r="AC467" s="8" t="str">
        <f t="shared" si="69"/>
        <v>NO</v>
      </c>
      <c r="AD467" s="8" t="str">
        <f t="shared" si="70"/>
        <v>LPDDR4_1,,,,,,,,,,,,,</v>
      </c>
      <c r="AE467" s="123"/>
      <c r="AF467" s="123"/>
      <c r="AG467" s="134"/>
      <c r="AH467" s="123" t="s">
        <v>5820</v>
      </c>
      <c r="AI467" s="123" t="s">
        <v>5809</v>
      </c>
      <c r="AJ467" s="134"/>
      <c r="AK467" s="123"/>
      <c r="AL467" s="123"/>
      <c r="AM467" s="134"/>
      <c r="AN467" s="134"/>
      <c r="AO467" s="123"/>
      <c r="AP467" s="134"/>
      <c r="AQ467" s="123"/>
      <c r="AR467" s="123"/>
      <c r="AS467" s="134"/>
      <c r="AT467" s="134"/>
      <c r="AU467" s="123"/>
      <c r="AV467" s="134"/>
      <c r="AW467" s="134"/>
      <c r="AX467" s="123"/>
      <c r="AY467" s="134"/>
      <c r="AZ467" s="134"/>
      <c r="BA467" s="123"/>
      <c r="BB467" s="134"/>
      <c r="BC467" s="134"/>
      <c r="BD467" s="123"/>
      <c r="BE467" s="134"/>
      <c r="BF467" s="123"/>
      <c r="BG467" s="123"/>
      <c r="BH467" s="123"/>
      <c r="BI467" s="123"/>
      <c r="BJ467" s="123"/>
      <c r="BK467" s="123"/>
      <c r="BL467" s="123"/>
      <c r="BM467" s="123"/>
      <c r="BN467" s="123"/>
      <c r="BO467" s="123"/>
      <c r="BP467" s="123"/>
      <c r="BQ467" s="123"/>
      <c r="BR467" s="123"/>
      <c r="BS467" s="123"/>
      <c r="BT467" s="123"/>
      <c r="BU467" s="123"/>
      <c r="BV467" s="123"/>
      <c r="BW467" s="123"/>
      <c r="BX467" s="123"/>
      <c r="BY467" s="123"/>
      <c r="BZ467" s="123"/>
      <c r="CA467" s="123"/>
      <c r="CB467" s="123"/>
      <c r="CC467" s="123"/>
      <c r="CD467" s="8"/>
      <c r="CE467" s="8" t="str">
        <f t="shared" si="68"/>
        <v>EBI1_CA_CK_C</v>
      </c>
      <c r="CF467" s="8" t="str">
        <f t="shared" si="71"/>
        <v>Invalid PM Setting</v>
      </c>
      <c r="CG467" s="8" t="str">
        <f t="shared" si="72"/>
        <v>LPDDR4_1</v>
      </c>
      <c r="CH467" s="8" t="str">
        <f t="shared" si="73"/>
        <v>Invalid PM Setting</v>
      </c>
      <c r="CI467" s="8"/>
      <c r="CJ467" s="8"/>
      <c r="CK467" s="8"/>
      <c r="CL467" s="8"/>
      <c r="CM467" s="8"/>
      <c r="CN467" s="8"/>
      <c r="CO467" s="8"/>
      <c r="CP467" s="8"/>
      <c r="CQ467" s="8"/>
      <c r="CR467" s="8"/>
      <c r="CS467" s="8"/>
      <c r="CT467" s="8"/>
      <c r="CU467" s="8"/>
      <c r="CV467" s="8"/>
      <c r="CY467" s="8"/>
      <c r="CZ467" s="8" t="str">
        <f t="shared" si="74"/>
        <v>EBI1_CA_CK_C</v>
      </c>
      <c r="DA467" s="8" t="str">
        <f t="shared" si="75"/>
        <v>Invalid PM Setting</v>
      </c>
      <c r="DB467" s="8" t="str">
        <f t="shared" si="76"/>
        <v>LPDDR4_1</v>
      </c>
      <c r="DC467" s="8" t="str">
        <f t="shared" si="77"/>
        <v>Invalid PM Setting</v>
      </c>
      <c r="DD467" s="8"/>
      <c r="DE467" s="8"/>
      <c r="DF467" s="8"/>
      <c r="DG467" s="8"/>
      <c r="DH467" s="8"/>
      <c r="DI467" s="8"/>
      <c r="DJ467" s="8"/>
      <c r="DK467" s="8"/>
      <c r="DL467" s="8"/>
      <c r="DM467" s="8"/>
      <c r="DN467" s="8"/>
      <c r="DO467" s="8"/>
      <c r="DP467" s="8"/>
      <c r="DQ467" s="8"/>
      <c r="DR467" s="8"/>
      <c r="DS467" s="8"/>
      <c r="DT467" s="8"/>
    </row>
    <row r="468" spans="1:124" ht="12.75" customHeight="1">
      <c r="A468" s="8"/>
      <c r="B468" s="89">
        <v>465</v>
      </c>
      <c r="C468" s="8"/>
      <c r="D468" s="8"/>
      <c r="E468" s="8"/>
      <c r="F468" s="8"/>
      <c r="G468" s="123" t="s">
        <v>5822</v>
      </c>
      <c r="H468" s="8" t="s">
        <v>5823</v>
      </c>
      <c r="I468" s="8"/>
      <c r="J468" s="8"/>
      <c r="K468" s="8"/>
      <c r="L468" s="8"/>
      <c r="M468" s="123"/>
      <c r="N468" s="123" t="s">
        <v>5735</v>
      </c>
      <c r="O468" s="123"/>
      <c r="P468" s="123"/>
      <c r="Q468" s="123"/>
      <c r="R468" s="123"/>
      <c r="S468" s="123"/>
      <c r="T468" s="123"/>
      <c r="U468" s="123"/>
      <c r="V468" s="123"/>
      <c r="W468" s="123"/>
      <c r="X468" s="123"/>
      <c r="Y468" s="123"/>
      <c r="Z468" s="123"/>
      <c r="AA468" s="123"/>
      <c r="AB468" s="123"/>
      <c r="AC468" s="8" t="str">
        <f t="shared" si="69"/>
        <v>NO</v>
      </c>
      <c r="AD468" s="8" t="str">
        <f t="shared" si="70"/>
        <v>LPDDR4_1,,,,,,,,,,,,,</v>
      </c>
      <c r="AE468" s="123"/>
      <c r="AF468" s="123"/>
      <c r="AG468" s="123"/>
      <c r="AH468" s="123" t="s">
        <v>5822</v>
      </c>
      <c r="AI468" s="123" t="s">
        <v>5809</v>
      </c>
      <c r="AJ468" s="123"/>
      <c r="AK468" s="123"/>
      <c r="AL468" s="123"/>
      <c r="AM468" s="123"/>
      <c r="AN468" s="123"/>
      <c r="AO468" s="123"/>
      <c r="AP468" s="123"/>
      <c r="AQ468" s="123"/>
      <c r="AR468" s="123"/>
      <c r="AS468" s="123"/>
      <c r="AT468" s="123"/>
      <c r="AU468" s="123"/>
      <c r="AV468" s="123"/>
      <c r="AW468" s="123"/>
      <c r="AX468" s="123"/>
      <c r="AY468" s="123"/>
      <c r="AZ468" s="123"/>
      <c r="BA468" s="123"/>
      <c r="BB468" s="123"/>
      <c r="BC468" s="123"/>
      <c r="BD468" s="123"/>
      <c r="BE468" s="123"/>
      <c r="BF468" s="123"/>
      <c r="BG468" s="123"/>
      <c r="BH468" s="123"/>
      <c r="BI468" s="123"/>
      <c r="BJ468" s="123"/>
      <c r="BK468" s="123"/>
      <c r="BL468" s="123"/>
      <c r="BM468" s="123"/>
      <c r="BN468" s="123"/>
      <c r="BO468" s="123"/>
      <c r="BP468" s="123"/>
      <c r="BQ468" s="123"/>
      <c r="BR468" s="123"/>
      <c r="BS468" s="123"/>
      <c r="BT468" s="123"/>
      <c r="BU468" s="123"/>
      <c r="BV468" s="123"/>
      <c r="BW468" s="123"/>
      <c r="BX468" s="123"/>
      <c r="BY468" s="123"/>
      <c r="BZ468" s="123"/>
      <c r="CA468" s="123"/>
      <c r="CB468" s="123"/>
      <c r="CC468" s="123"/>
      <c r="CD468" s="8"/>
      <c r="CE468" s="8" t="str">
        <f t="shared" si="68"/>
        <v>EBI1_CA_CK_T</v>
      </c>
      <c r="CF468" s="8" t="str">
        <f t="shared" si="71"/>
        <v>Invalid PM Setting</v>
      </c>
      <c r="CG468" s="8" t="str">
        <f t="shared" si="72"/>
        <v>LPDDR4_1</v>
      </c>
      <c r="CH468" s="8" t="str">
        <f t="shared" si="73"/>
        <v>Invalid PM Setting</v>
      </c>
      <c r="CI468" s="8"/>
      <c r="CJ468" s="8"/>
      <c r="CK468" s="8"/>
      <c r="CL468" s="8"/>
      <c r="CM468" s="8"/>
      <c r="CN468" s="8"/>
      <c r="CO468" s="8"/>
      <c r="CP468" s="8"/>
      <c r="CQ468" s="8"/>
      <c r="CR468" s="8"/>
      <c r="CS468" s="8"/>
      <c r="CT468" s="8"/>
      <c r="CU468" s="8"/>
      <c r="CV468" s="8"/>
      <c r="CY468" s="8"/>
      <c r="CZ468" s="8" t="str">
        <f t="shared" si="74"/>
        <v>EBI1_CA_CK_T</v>
      </c>
      <c r="DA468" s="8" t="str">
        <f t="shared" si="75"/>
        <v>Invalid PM Setting</v>
      </c>
      <c r="DB468" s="8" t="str">
        <f t="shared" si="76"/>
        <v>LPDDR4_1</v>
      </c>
      <c r="DC468" s="8" t="str">
        <f t="shared" si="77"/>
        <v>Invalid PM Setting</v>
      </c>
      <c r="DD468" s="8"/>
      <c r="DE468" s="8"/>
      <c r="DF468" s="8"/>
      <c r="DG468" s="8"/>
      <c r="DH468" s="8"/>
      <c r="DI468" s="8"/>
      <c r="DJ468" s="8"/>
      <c r="DK468" s="8"/>
      <c r="DL468" s="8"/>
      <c r="DM468" s="8"/>
      <c r="DN468" s="8"/>
      <c r="DO468" s="8"/>
      <c r="DP468" s="8"/>
      <c r="DQ468" s="8"/>
      <c r="DR468" s="8"/>
      <c r="DS468" s="8"/>
      <c r="DT468" s="8"/>
    </row>
    <row r="469" spans="1:124" ht="12.75" customHeight="1">
      <c r="A469" s="8"/>
      <c r="B469" s="89">
        <v>466</v>
      </c>
      <c r="C469" s="8"/>
      <c r="D469" s="8"/>
      <c r="E469" s="8"/>
      <c r="F469" s="8"/>
      <c r="G469" s="123" t="s">
        <v>5824</v>
      </c>
      <c r="H469" s="8" t="s">
        <v>5825</v>
      </c>
      <c r="I469" s="8"/>
      <c r="J469" s="8"/>
      <c r="K469" s="8"/>
      <c r="L469" s="8"/>
      <c r="M469" s="123"/>
      <c r="N469" s="123" t="s">
        <v>5735</v>
      </c>
      <c r="O469" s="123"/>
      <c r="P469" s="123"/>
      <c r="Q469" s="123"/>
      <c r="R469" s="123"/>
      <c r="S469" s="123"/>
      <c r="T469" s="123"/>
      <c r="U469" s="123"/>
      <c r="V469" s="123"/>
      <c r="W469" s="123"/>
      <c r="X469" s="123"/>
      <c r="Y469" s="123"/>
      <c r="Z469" s="123"/>
      <c r="AA469" s="123"/>
      <c r="AB469" s="123"/>
      <c r="AC469" s="8" t="str">
        <f t="shared" si="69"/>
        <v>NO</v>
      </c>
      <c r="AD469" s="8" t="str">
        <f t="shared" si="70"/>
        <v>LPDDR4_1,,,,,,,,,,,,,</v>
      </c>
      <c r="AE469" s="123"/>
      <c r="AF469" s="123"/>
      <c r="AG469" s="123"/>
      <c r="AH469" s="123" t="s">
        <v>5824</v>
      </c>
      <c r="AI469" s="123" t="s">
        <v>5809</v>
      </c>
      <c r="AJ469" s="123"/>
      <c r="AK469" s="123"/>
      <c r="AL469" s="123"/>
      <c r="AM469" s="123"/>
      <c r="AN469" s="123"/>
      <c r="AO469" s="123"/>
      <c r="AP469" s="123"/>
      <c r="AQ469" s="123"/>
      <c r="AR469" s="123"/>
      <c r="AS469" s="123"/>
      <c r="AT469" s="123"/>
      <c r="AU469" s="123"/>
      <c r="AV469" s="123"/>
      <c r="AW469" s="123"/>
      <c r="AX469" s="123"/>
      <c r="AY469" s="123"/>
      <c r="AZ469" s="123"/>
      <c r="BA469" s="123"/>
      <c r="BB469" s="123"/>
      <c r="BC469" s="123"/>
      <c r="BD469" s="123"/>
      <c r="BE469" s="123"/>
      <c r="BF469" s="123"/>
      <c r="BG469" s="123"/>
      <c r="BH469" s="123"/>
      <c r="BI469" s="123"/>
      <c r="BJ469" s="123"/>
      <c r="BK469" s="123"/>
      <c r="BL469" s="123"/>
      <c r="BM469" s="123"/>
      <c r="BN469" s="123"/>
      <c r="BO469" s="123"/>
      <c r="BP469" s="123"/>
      <c r="BQ469" s="123"/>
      <c r="BR469" s="123"/>
      <c r="BS469" s="123"/>
      <c r="BT469" s="123"/>
      <c r="BU469" s="123"/>
      <c r="BV469" s="123"/>
      <c r="BW469" s="123"/>
      <c r="BX469" s="123"/>
      <c r="BY469" s="123"/>
      <c r="BZ469" s="123"/>
      <c r="CA469" s="123"/>
      <c r="CB469" s="123"/>
      <c r="CC469" s="123"/>
      <c r="CD469" s="8"/>
      <c r="CE469" s="8" t="str">
        <f t="shared" si="68"/>
        <v>EBI1_CA_CKE_0</v>
      </c>
      <c r="CF469" s="8" t="str">
        <f t="shared" si="71"/>
        <v>Invalid PM Setting</v>
      </c>
      <c r="CG469" s="8" t="str">
        <f t="shared" si="72"/>
        <v>LPDDR4_1</v>
      </c>
      <c r="CH469" s="8" t="str">
        <f t="shared" si="73"/>
        <v>Invalid PM Setting</v>
      </c>
      <c r="CI469" s="8"/>
      <c r="CJ469" s="8"/>
      <c r="CK469" s="8"/>
      <c r="CL469" s="8"/>
      <c r="CM469" s="8"/>
      <c r="CN469" s="8"/>
      <c r="CO469" s="8"/>
      <c r="CP469" s="8"/>
      <c r="CQ469" s="8"/>
      <c r="CR469" s="8"/>
      <c r="CS469" s="8"/>
      <c r="CT469" s="8"/>
      <c r="CU469" s="8"/>
      <c r="CV469" s="8"/>
      <c r="CY469" s="8"/>
      <c r="CZ469" s="8" t="str">
        <f t="shared" si="74"/>
        <v>EBI1_CA_CKE_0</v>
      </c>
      <c r="DA469" s="8" t="str">
        <f t="shared" si="75"/>
        <v>Invalid PM Setting</v>
      </c>
      <c r="DB469" s="8" t="str">
        <f t="shared" si="76"/>
        <v>LPDDR4_1</v>
      </c>
      <c r="DC469" s="8" t="str">
        <f t="shared" si="77"/>
        <v>Invalid PM Setting</v>
      </c>
      <c r="DD469" s="8"/>
      <c r="DE469" s="8"/>
      <c r="DF469" s="8"/>
      <c r="DG469" s="8"/>
      <c r="DH469" s="8"/>
      <c r="DI469" s="8"/>
      <c r="DJ469" s="8"/>
      <c r="DK469" s="8"/>
      <c r="DL469" s="8"/>
      <c r="DM469" s="8"/>
      <c r="DN469" s="8"/>
      <c r="DO469" s="8"/>
      <c r="DP469" s="8"/>
      <c r="DQ469" s="8"/>
      <c r="DR469" s="8"/>
      <c r="DS469" s="8"/>
      <c r="DT469" s="8"/>
    </row>
    <row r="470" spans="1:124" ht="12.75" customHeight="1">
      <c r="A470" s="8"/>
      <c r="B470" s="89">
        <v>467</v>
      </c>
      <c r="C470" s="8"/>
      <c r="D470" s="8"/>
      <c r="E470" s="8"/>
      <c r="F470" s="8"/>
      <c r="G470" s="123" t="s">
        <v>5826</v>
      </c>
      <c r="H470" s="8" t="s">
        <v>5827</v>
      </c>
      <c r="I470" s="8"/>
      <c r="J470" s="8"/>
      <c r="K470" s="8"/>
      <c r="L470" s="8"/>
      <c r="M470" s="123"/>
      <c r="N470" s="123" t="s">
        <v>5735</v>
      </c>
      <c r="O470" s="123"/>
      <c r="P470" s="123"/>
      <c r="Q470" s="123"/>
      <c r="R470" s="123"/>
      <c r="S470" s="123"/>
      <c r="T470" s="123"/>
      <c r="U470" s="123"/>
      <c r="V470" s="123"/>
      <c r="W470" s="123"/>
      <c r="X470" s="123"/>
      <c r="Y470" s="123"/>
      <c r="Z470" s="123"/>
      <c r="AA470" s="123"/>
      <c r="AB470" s="123"/>
      <c r="AC470" s="8" t="str">
        <f t="shared" si="69"/>
        <v>NO</v>
      </c>
      <c r="AD470" s="8" t="str">
        <f t="shared" si="70"/>
        <v>LPDDR4_1,,,,,,,,,,,,,</v>
      </c>
      <c r="AE470" s="123"/>
      <c r="AF470" s="123"/>
      <c r="AG470" s="123"/>
      <c r="AH470" s="123" t="s">
        <v>5826</v>
      </c>
      <c r="AI470" s="123" t="s">
        <v>5809</v>
      </c>
      <c r="AJ470" s="123"/>
      <c r="AK470" s="123"/>
      <c r="AL470" s="123"/>
      <c r="AM470" s="123"/>
      <c r="AN470" s="123"/>
      <c r="AO470" s="123"/>
      <c r="AP470" s="123"/>
      <c r="AQ470" s="123"/>
      <c r="AR470" s="123"/>
      <c r="AS470" s="123"/>
      <c r="AT470" s="123"/>
      <c r="AU470" s="123"/>
      <c r="AV470" s="123"/>
      <c r="AW470" s="123"/>
      <c r="AX470" s="123"/>
      <c r="AY470" s="123"/>
      <c r="AZ470" s="123"/>
      <c r="BA470" s="123"/>
      <c r="BB470" s="123"/>
      <c r="BC470" s="123"/>
      <c r="BD470" s="123"/>
      <c r="BE470" s="123"/>
      <c r="BF470" s="123"/>
      <c r="BG470" s="123"/>
      <c r="BH470" s="123"/>
      <c r="BI470" s="123"/>
      <c r="BJ470" s="123"/>
      <c r="BK470" s="123"/>
      <c r="BL470" s="123"/>
      <c r="BM470" s="123"/>
      <c r="BN470" s="123"/>
      <c r="BO470" s="123"/>
      <c r="BP470" s="123"/>
      <c r="BQ470" s="123"/>
      <c r="BR470" s="123"/>
      <c r="BS470" s="123"/>
      <c r="BT470" s="123"/>
      <c r="BU470" s="123"/>
      <c r="BV470" s="123"/>
      <c r="BW470" s="123"/>
      <c r="BX470" s="123"/>
      <c r="BY470" s="123"/>
      <c r="BZ470" s="123"/>
      <c r="CA470" s="123"/>
      <c r="CB470" s="123"/>
      <c r="CC470" s="123"/>
      <c r="CD470" s="8"/>
      <c r="CE470" s="8" t="str">
        <f t="shared" si="68"/>
        <v>EBI1_CA_CKE_1</v>
      </c>
      <c r="CF470" s="8" t="str">
        <f t="shared" si="71"/>
        <v>Invalid PM Setting</v>
      </c>
      <c r="CG470" s="8" t="str">
        <f t="shared" si="72"/>
        <v>LPDDR4_1</v>
      </c>
      <c r="CH470" s="8" t="str">
        <f t="shared" si="73"/>
        <v>Invalid PM Setting</v>
      </c>
      <c r="CI470" s="8"/>
      <c r="CJ470" s="8"/>
      <c r="CK470" s="8"/>
      <c r="CL470" s="8"/>
      <c r="CM470" s="8"/>
      <c r="CN470" s="8"/>
      <c r="CO470" s="8"/>
      <c r="CP470" s="8"/>
      <c r="CQ470" s="8"/>
      <c r="CR470" s="8"/>
      <c r="CS470" s="8"/>
      <c r="CT470" s="8"/>
      <c r="CU470" s="8"/>
      <c r="CV470" s="8"/>
      <c r="CY470" s="8"/>
      <c r="CZ470" s="8" t="str">
        <f t="shared" si="74"/>
        <v>EBI1_CA_CKE_1</v>
      </c>
      <c r="DA470" s="8" t="str">
        <f t="shared" si="75"/>
        <v>Invalid PM Setting</v>
      </c>
      <c r="DB470" s="8" t="str">
        <f t="shared" si="76"/>
        <v>LPDDR4_1</v>
      </c>
      <c r="DC470" s="8" t="str">
        <f t="shared" si="77"/>
        <v>Invalid PM Setting</v>
      </c>
      <c r="DD470" s="8"/>
      <c r="DE470" s="8"/>
      <c r="DF470" s="8"/>
      <c r="DG470" s="8"/>
      <c r="DH470" s="8"/>
      <c r="DI470" s="8"/>
      <c r="DJ470" s="8"/>
      <c r="DK470" s="8"/>
      <c r="DL470" s="8"/>
      <c r="DM470" s="8"/>
      <c r="DN470" s="8"/>
      <c r="DO470" s="8"/>
      <c r="DP470" s="8"/>
      <c r="DQ470" s="8"/>
      <c r="DR470" s="8"/>
      <c r="DS470" s="8"/>
      <c r="DT470" s="8"/>
    </row>
    <row r="471" spans="1:124" ht="12.75" customHeight="1">
      <c r="A471" s="8"/>
      <c r="B471" s="89">
        <v>468</v>
      </c>
      <c r="C471" s="8"/>
      <c r="D471" s="8"/>
      <c r="E471" s="8"/>
      <c r="F471" s="8"/>
      <c r="G471" s="123" t="s">
        <v>5828</v>
      </c>
      <c r="H471" s="8" t="s">
        <v>5829</v>
      </c>
      <c r="I471" s="8"/>
      <c r="J471" s="8"/>
      <c r="K471" s="8"/>
      <c r="L471" s="8"/>
      <c r="M471" s="123"/>
      <c r="N471" s="123" t="s">
        <v>5735</v>
      </c>
      <c r="O471" s="123"/>
      <c r="P471" s="123"/>
      <c r="Q471" s="123"/>
      <c r="R471" s="123"/>
      <c r="S471" s="123"/>
      <c r="T471" s="123"/>
      <c r="U471" s="123"/>
      <c r="V471" s="123"/>
      <c r="W471" s="123"/>
      <c r="X471" s="123"/>
      <c r="Y471" s="123"/>
      <c r="Z471" s="123"/>
      <c r="AA471" s="123"/>
      <c r="AB471" s="123"/>
      <c r="AC471" s="8" t="str">
        <f t="shared" si="69"/>
        <v>NO</v>
      </c>
      <c r="AD471" s="8" t="str">
        <f t="shared" si="70"/>
        <v>LPDDR4_1,,,,,,,,,,,,,</v>
      </c>
      <c r="AE471" s="123"/>
      <c r="AF471" s="123"/>
      <c r="AG471" s="123"/>
      <c r="AH471" s="123" t="s">
        <v>5828</v>
      </c>
      <c r="AI471" s="123" t="s">
        <v>5809</v>
      </c>
      <c r="AJ471" s="123"/>
      <c r="AK471" s="123"/>
      <c r="AL471" s="123"/>
      <c r="AM471" s="123"/>
      <c r="AN471" s="123"/>
      <c r="AO471" s="123"/>
      <c r="AP471" s="123"/>
      <c r="AQ471" s="123"/>
      <c r="AR471" s="123"/>
      <c r="AS471" s="123"/>
      <c r="AT471" s="123"/>
      <c r="AU471" s="123"/>
      <c r="AV471" s="123"/>
      <c r="AW471" s="123"/>
      <c r="AX471" s="123"/>
      <c r="AY471" s="123"/>
      <c r="AZ471" s="123"/>
      <c r="BA471" s="123"/>
      <c r="BB471" s="123"/>
      <c r="BC471" s="123"/>
      <c r="BD471" s="123"/>
      <c r="BE471" s="123"/>
      <c r="BF471" s="123"/>
      <c r="BG471" s="123"/>
      <c r="BH471" s="123"/>
      <c r="BI471" s="123"/>
      <c r="BJ471" s="123"/>
      <c r="BK471" s="123"/>
      <c r="BL471" s="123"/>
      <c r="BM471" s="123"/>
      <c r="BN471" s="123"/>
      <c r="BO471" s="123"/>
      <c r="BP471" s="123"/>
      <c r="BQ471" s="123"/>
      <c r="BR471" s="123"/>
      <c r="BS471" s="123"/>
      <c r="BT471" s="123"/>
      <c r="BU471" s="123"/>
      <c r="BV471" s="123"/>
      <c r="BW471" s="123"/>
      <c r="BX471" s="123"/>
      <c r="BY471" s="123"/>
      <c r="BZ471" s="123"/>
      <c r="CA471" s="123"/>
      <c r="CB471" s="123"/>
      <c r="CC471" s="123"/>
      <c r="CD471" s="8"/>
      <c r="CE471" s="8" t="str">
        <f t="shared" si="68"/>
        <v>EBI1_CA_CS_0</v>
      </c>
      <c r="CF471" s="8" t="str">
        <f t="shared" si="71"/>
        <v>Invalid PM Setting</v>
      </c>
      <c r="CG471" s="8" t="str">
        <f t="shared" si="72"/>
        <v>LPDDR4_1</v>
      </c>
      <c r="CH471" s="8" t="str">
        <f t="shared" si="73"/>
        <v>Invalid PM Setting</v>
      </c>
      <c r="CI471" s="8"/>
      <c r="CJ471" s="8"/>
      <c r="CK471" s="8"/>
      <c r="CL471" s="8"/>
      <c r="CM471" s="8"/>
      <c r="CN471" s="8"/>
      <c r="CO471" s="8"/>
      <c r="CP471" s="8"/>
      <c r="CQ471" s="8"/>
      <c r="CR471" s="8"/>
      <c r="CS471" s="8"/>
      <c r="CT471" s="8"/>
      <c r="CU471" s="8"/>
      <c r="CV471" s="8"/>
      <c r="CY471" s="8"/>
      <c r="CZ471" s="8" t="str">
        <f t="shared" si="74"/>
        <v>EBI1_CA_CS_0</v>
      </c>
      <c r="DA471" s="8" t="str">
        <f t="shared" si="75"/>
        <v>Invalid PM Setting</v>
      </c>
      <c r="DB471" s="8" t="str">
        <f t="shared" si="76"/>
        <v>LPDDR4_1</v>
      </c>
      <c r="DC471" s="8" t="str">
        <f t="shared" si="77"/>
        <v>Invalid PM Setting</v>
      </c>
      <c r="DD471" s="8"/>
      <c r="DE471" s="8"/>
      <c r="DF471" s="8"/>
      <c r="DG471" s="8"/>
      <c r="DH471" s="8"/>
      <c r="DI471" s="8"/>
      <c r="DJ471" s="8"/>
      <c r="DK471" s="8"/>
      <c r="DL471" s="8"/>
      <c r="DM471" s="8"/>
      <c r="DN471" s="8"/>
      <c r="DO471" s="8"/>
      <c r="DP471" s="8"/>
      <c r="DQ471" s="8"/>
      <c r="DR471" s="8"/>
      <c r="DS471" s="8"/>
      <c r="DT471" s="8"/>
    </row>
    <row r="472" spans="1:124" ht="12.75" customHeight="1">
      <c r="A472" s="8"/>
      <c r="B472" s="89">
        <v>469</v>
      </c>
      <c r="C472" s="8"/>
      <c r="D472" s="8"/>
      <c r="E472" s="8"/>
      <c r="F472" s="8"/>
      <c r="G472" s="123" t="s">
        <v>5830</v>
      </c>
      <c r="H472" s="8" t="s">
        <v>5831</v>
      </c>
      <c r="I472" s="8"/>
      <c r="J472" s="8"/>
      <c r="K472" s="8"/>
      <c r="L472" s="8"/>
      <c r="M472" s="123"/>
      <c r="N472" s="123" t="s">
        <v>5735</v>
      </c>
      <c r="O472" s="123"/>
      <c r="P472" s="123"/>
      <c r="Q472" s="123"/>
      <c r="R472" s="123"/>
      <c r="S472" s="123"/>
      <c r="T472" s="123"/>
      <c r="U472" s="123"/>
      <c r="V472" s="123"/>
      <c r="W472" s="123"/>
      <c r="X472" s="123"/>
      <c r="Y472" s="123"/>
      <c r="Z472" s="123"/>
      <c r="AA472" s="123"/>
      <c r="AB472" s="123"/>
      <c r="AC472" s="8" t="str">
        <f t="shared" si="69"/>
        <v>NO</v>
      </c>
      <c r="AD472" s="8" t="str">
        <f t="shared" si="70"/>
        <v>LPDDR4_1,,,,,,,,,,,,,</v>
      </c>
      <c r="AE472" s="123"/>
      <c r="AF472" s="123"/>
      <c r="AG472" s="123"/>
      <c r="AH472" s="123" t="s">
        <v>5830</v>
      </c>
      <c r="AI472" s="123" t="s">
        <v>5809</v>
      </c>
      <c r="AJ472" s="123"/>
      <c r="AK472" s="123"/>
      <c r="AL472" s="123"/>
      <c r="AM472" s="123"/>
      <c r="AN472" s="123"/>
      <c r="AO472" s="123"/>
      <c r="AP472" s="123"/>
      <c r="AQ472" s="123"/>
      <c r="AR472" s="123"/>
      <c r="AS472" s="123"/>
      <c r="AT472" s="123"/>
      <c r="AU472" s="123"/>
      <c r="AV472" s="123"/>
      <c r="AW472" s="123"/>
      <c r="AX472" s="123"/>
      <c r="AY472" s="123"/>
      <c r="AZ472" s="123"/>
      <c r="BA472" s="123"/>
      <c r="BB472" s="123"/>
      <c r="BC472" s="123"/>
      <c r="BD472" s="123"/>
      <c r="BE472" s="123"/>
      <c r="BF472" s="123"/>
      <c r="BG472" s="123"/>
      <c r="BH472" s="123"/>
      <c r="BI472" s="123"/>
      <c r="BJ472" s="123"/>
      <c r="BK472" s="123"/>
      <c r="BL472" s="123"/>
      <c r="BM472" s="123"/>
      <c r="BN472" s="123"/>
      <c r="BO472" s="123"/>
      <c r="BP472" s="123"/>
      <c r="BQ472" s="123"/>
      <c r="BR472" s="123"/>
      <c r="BS472" s="123"/>
      <c r="BT472" s="123"/>
      <c r="BU472" s="123"/>
      <c r="BV472" s="123"/>
      <c r="BW472" s="123"/>
      <c r="BX472" s="123"/>
      <c r="BY472" s="123"/>
      <c r="BZ472" s="123"/>
      <c r="CA472" s="123"/>
      <c r="CB472" s="123"/>
      <c r="CC472" s="123"/>
      <c r="CD472" s="8"/>
      <c r="CE472" s="8" t="str">
        <f t="shared" si="68"/>
        <v>EBI1_CA_CS_1</v>
      </c>
      <c r="CF472" s="8" t="str">
        <f t="shared" si="71"/>
        <v>Invalid PM Setting</v>
      </c>
      <c r="CG472" s="8" t="str">
        <f t="shared" si="72"/>
        <v>LPDDR4_1</v>
      </c>
      <c r="CH472" s="8" t="str">
        <f t="shared" si="73"/>
        <v>Invalid PM Setting</v>
      </c>
      <c r="CI472" s="8"/>
      <c r="CJ472" s="8"/>
      <c r="CK472" s="8"/>
      <c r="CL472" s="8"/>
      <c r="CM472" s="8"/>
      <c r="CN472" s="8"/>
      <c r="CO472" s="8"/>
      <c r="CP472" s="8"/>
      <c r="CQ472" s="8"/>
      <c r="CR472" s="8"/>
      <c r="CS472" s="8"/>
      <c r="CT472" s="8"/>
      <c r="CU472" s="8"/>
      <c r="CV472" s="8"/>
      <c r="CY472" s="8"/>
      <c r="CZ472" s="8" t="str">
        <f t="shared" si="74"/>
        <v>EBI1_CA_CS_1</v>
      </c>
      <c r="DA472" s="8" t="str">
        <f t="shared" si="75"/>
        <v>Invalid PM Setting</v>
      </c>
      <c r="DB472" s="8" t="str">
        <f t="shared" si="76"/>
        <v>LPDDR4_1</v>
      </c>
      <c r="DC472" s="8" t="str">
        <f t="shared" si="77"/>
        <v>Invalid PM Setting</v>
      </c>
      <c r="DD472" s="8"/>
      <c r="DE472" s="8"/>
      <c r="DF472" s="8"/>
      <c r="DG472" s="8"/>
      <c r="DH472" s="8"/>
      <c r="DI472" s="8"/>
      <c r="DJ472" s="8"/>
      <c r="DK472" s="8"/>
      <c r="DL472" s="8"/>
      <c r="DM472" s="8"/>
      <c r="DN472" s="8"/>
      <c r="DO472" s="8"/>
      <c r="DP472" s="8"/>
      <c r="DQ472" s="8"/>
      <c r="DR472" s="8"/>
      <c r="DS472" s="8"/>
      <c r="DT472" s="8"/>
    </row>
    <row r="473" spans="1:124" ht="12.75" customHeight="1">
      <c r="A473" s="8"/>
      <c r="B473" s="89">
        <v>470</v>
      </c>
      <c r="C473" s="8"/>
      <c r="D473" s="8"/>
      <c r="E473" s="8"/>
      <c r="F473" s="8"/>
      <c r="G473" s="123" t="s">
        <v>5832</v>
      </c>
      <c r="H473" s="8" t="s">
        <v>5833</v>
      </c>
      <c r="I473" s="8"/>
      <c r="J473" s="8"/>
      <c r="K473" s="8"/>
      <c r="L473" s="8"/>
      <c r="M473" s="123"/>
      <c r="N473" s="123" t="s">
        <v>5735</v>
      </c>
      <c r="O473" s="123"/>
      <c r="P473" s="123"/>
      <c r="Q473" s="123"/>
      <c r="R473" s="123"/>
      <c r="S473" s="123"/>
      <c r="T473" s="123"/>
      <c r="U473" s="123"/>
      <c r="V473" s="123"/>
      <c r="W473" s="123"/>
      <c r="X473" s="123"/>
      <c r="Y473" s="123"/>
      <c r="Z473" s="123"/>
      <c r="AA473" s="123"/>
      <c r="AB473" s="123"/>
      <c r="AC473" s="8" t="str">
        <f t="shared" si="69"/>
        <v>NO</v>
      </c>
      <c r="AD473" s="8" t="str">
        <f t="shared" si="70"/>
        <v>LPDDR4_1,,,,,,,,,,,,,</v>
      </c>
      <c r="AE473" s="123"/>
      <c r="AF473" s="123"/>
      <c r="AG473" s="123"/>
      <c r="AH473" s="123" t="s">
        <v>5832</v>
      </c>
      <c r="AI473" s="123" t="s">
        <v>5809</v>
      </c>
      <c r="AJ473" s="123"/>
      <c r="AK473" s="123"/>
      <c r="AL473" s="123"/>
      <c r="AM473" s="123"/>
      <c r="AN473" s="123"/>
      <c r="AO473" s="123"/>
      <c r="AP473" s="123"/>
      <c r="AQ473" s="123"/>
      <c r="AR473" s="123"/>
      <c r="AS473" s="123"/>
      <c r="AT473" s="123"/>
      <c r="AU473" s="123"/>
      <c r="AV473" s="123"/>
      <c r="AW473" s="123"/>
      <c r="AX473" s="123"/>
      <c r="AY473" s="123"/>
      <c r="AZ473" s="123"/>
      <c r="BA473" s="123"/>
      <c r="BB473" s="123"/>
      <c r="BC473" s="123"/>
      <c r="BD473" s="123"/>
      <c r="BE473" s="123"/>
      <c r="BF473" s="123"/>
      <c r="BG473" s="123"/>
      <c r="BH473" s="123"/>
      <c r="BI473" s="123"/>
      <c r="BJ473" s="123"/>
      <c r="BK473" s="123"/>
      <c r="BL473" s="123"/>
      <c r="BM473" s="123"/>
      <c r="BN473" s="123"/>
      <c r="BO473" s="123"/>
      <c r="BP473" s="123"/>
      <c r="BQ473" s="123"/>
      <c r="BR473" s="123"/>
      <c r="BS473" s="123"/>
      <c r="BT473" s="123"/>
      <c r="BU473" s="123"/>
      <c r="BV473" s="123"/>
      <c r="BW473" s="123"/>
      <c r="BX473" s="123"/>
      <c r="BY473" s="123"/>
      <c r="BZ473" s="123"/>
      <c r="CA473" s="123"/>
      <c r="CB473" s="123"/>
      <c r="CC473" s="123"/>
      <c r="CD473" s="8"/>
      <c r="CE473" s="8" t="str">
        <f t="shared" si="68"/>
        <v>EBI1_DMI_0</v>
      </c>
      <c r="CF473" s="8" t="str">
        <f t="shared" si="71"/>
        <v>Invalid PM Setting</v>
      </c>
      <c r="CG473" s="8" t="str">
        <f t="shared" si="72"/>
        <v>LPDDR4_1</v>
      </c>
      <c r="CH473" s="8" t="str">
        <f t="shared" si="73"/>
        <v>Invalid PM Setting</v>
      </c>
      <c r="CI473" s="8"/>
      <c r="CJ473" s="8"/>
      <c r="CK473" s="8"/>
      <c r="CL473" s="8"/>
      <c r="CM473" s="8"/>
      <c r="CN473" s="8"/>
      <c r="CO473" s="8"/>
      <c r="CP473" s="8"/>
      <c r="CQ473" s="8"/>
      <c r="CR473" s="8"/>
      <c r="CS473" s="8"/>
      <c r="CT473" s="8"/>
      <c r="CU473" s="8"/>
      <c r="CV473" s="8"/>
      <c r="CY473" s="8"/>
      <c r="CZ473" s="8" t="str">
        <f t="shared" si="74"/>
        <v>EBI1_DMI_0</v>
      </c>
      <c r="DA473" s="8" t="str">
        <f t="shared" si="75"/>
        <v>Invalid PM Setting</v>
      </c>
      <c r="DB473" s="8" t="str">
        <f t="shared" si="76"/>
        <v>LPDDR4_1</v>
      </c>
      <c r="DC473" s="8" t="str">
        <f t="shared" si="77"/>
        <v>Invalid PM Setting</v>
      </c>
      <c r="DD473" s="8"/>
      <c r="DE473" s="8"/>
      <c r="DF473" s="8"/>
      <c r="DG473" s="8"/>
      <c r="DH473" s="8"/>
      <c r="DI473" s="8"/>
      <c r="DJ473" s="8"/>
      <c r="DK473" s="8"/>
      <c r="DL473" s="8"/>
      <c r="DM473" s="8"/>
      <c r="DN473" s="8"/>
      <c r="DO473" s="8"/>
      <c r="DP473" s="8"/>
      <c r="DQ473" s="8"/>
      <c r="DR473" s="8"/>
      <c r="DS473" s="8"/>
      <c r="DT473" s="8"/>
    </row>
    <row r="474" spans="1:124" ht="12.75" customHeight="1">
      <c r="A474" s="8"/>
      <c r="B474" s="89">
        <v>471</v>
      </c>
      <c r="C474" s="8"/>
      <c r="D474" s="8"/>
      <c r="E474" s="8"/>
      <c r="F474" s="8"/>
      <c r="G474" s="123" t="s">
        <v>5834</v>
      </c>
      <c r="H474" s="8" t="s">
        <v>5835</v>
      </c>
      <c r="I474" s="8"/>
      <c r="J474" s="8"/>
      <c r="K474" s="8"/>
      <c r="L474" s="8"/>
      <c r="M474" s="123"/>
      <c r="N474" s="123" t="s">
        <v>5735</v>
      </c>
      <c r="O474" s="123"/>
      <c r="P474" s="123"/>
      <c r="Q474" s="123"/>
      <c r="R474" s="123"/>
      <c r="S474" s="123"/>
      <c r="T474" s="123"/>
      <c r="U474" s="123"/>
      <c r="V474" s="123"/>
      <c r="W474" s="123"/>
      <c r="X474" s="123"/>
      <c r="Y474" s="123"/>
      <c r="Z474" s="123"/>
      <c r="AA474" s="123"/>
      <c r="AB474" s="123"/>
      <c r="AC474" s="8" t="str">
        <f t="shared" si="69"/>
        <v>NO</v>
      </c>
      <c r="AD474" s="8" t="str">
        <f t="shared" si="70"/>
        <v>LPDDR4_1,,,,,,,,,,,,,</v>
      </c>
      <c r="AE474" s="123"/>
      <c r="AF474" s="123"/>
      <c r="AG474" s="123"/>
      <c r="AH474" s="123" t="s">
        <v>5834</v>
      </c>
      <c r="AI474" s="123" t="s">
        <v>5809</v>
      </c>
      <c r="AJ474" s="123"/>
      <c r="AK474" s="123"/>
      <c r="AL474" s="123"/>
      <c r="AM474" s="123"/>
      <c r="AN474" s="123"/>
      <c r="AO474" s="123"/>
      <c r="AP474" s="123"/>
      <c r="AQ474" s="123"/>
      <c r="AR474" s="123"/>
      <c r="AS474" s="123"/>
      <c r="AT474" s="123"/>
      <c r="AU474" s="123"/>
      <c r="AV474" s="123"/>
      <c r="AW474" s="123"/>
      <c r="AX474" s="123"/>
      <c r="AY474" s="123"/>
      <c r="AZ474" s="123"/>
      <c r="BA474" s="123"/>
      <c r="BB474" s="123"/>
      <c r="BC474" s="123"/>
      <c r="BD474" s="123"/>
      <c r="BE474" s="123"/>
      <c r="BF474" s="123"/>
      <c r="BG474" s="123"/>
      <c r="BH474" s="123"/>
      <c r="BI474" s="123"/>
      <c r="BJ474" s="123"/>
      <c r="BK474" s="123"/>
      <c r="BL474" s="123"/>
      <c r="BM474" s="123"/>
      <c r="BN474" s="123"/>
      <c r="BO474" s="123"/>
      <c r="BP474" s="123"/>
      <c r="BQ474" s="123"/>
      <c r="BR474" s="123"/>
      <c r="BS474" s="123"/>
      <c r="BT474" s="123"/>
      <c r="BU474" s="123"/>
      <c r="BV474" s="123"/>
      <c r="BW474" s="123"/>
      <c r="BX474" s="123"/>
      <c r="BY474" s="123"/>
      <c r="BZ474" s="123"/>
      <c r="CA474" s="123"/>
      <c r="CB474" s="123"/>
      <c r="CC474" s="123"/>
      <c r="CD474" s="8"/>
      <c r="CE474" s="8" t="str">
        <f t="shared" si="68"/>
        <v>EBI1_DMI_1</v>
      </c>
      <c r="CF474" s="8" t="str">
        <f t="shared" si="71"/>
        <v>Invalid PM Setting</v>
      </c>
      <c r="CG474" s="8" t="str">
        <f t="shared" si="72"/>
        <v>LPDDR4_1</v>
      </c>
      <c r="CH474" s="8" t="str">
        <f t="shared" si="73"/>
        <v>Invalid PM Setting</v>
      </c>
      <c r="CI474" s="8"/>
      <c r="CJ474" s="8"/>
      <c r="CK474" s="8"/>
      <c r="CL474" s="8"/>
      <c r="CM474" s="8"/>
      <c r="CN474" s="8"/>
      <c r="CO474" s="8"/>
      <c r="CP474" s="8"/>
      <c r="CQ474" s="8"/>
      <c r="CR474" s="8"/>
      <c r="CS474" s="8"/>
      <c r="CT474" s="8"/>
      <c r="CU474" s="8"/>
      <c r="CV474" s="8"/>
      <c r="CY474" s="8"/>
      <c r="CZ474" s="8" t="str">
        <f t="shared" si="74"/>
        <v>EBI1_DMI_1</v>
      </c>
      <c r="DA474" s="8" t="str">
        <f t="shared" si="75"/>
        <v>Invalid PM Setting</v>
      </c>
      <c r="DB474" s="8" t="str">
        <f t="shared" si="76"/>
        <v>LPDDR4_1</v>
      </c>
      <c r="DC474" s="8" t="str">
        <f t="shared" si="77"/>
        <v>Invalid PM Setting</v>
      </c>
      <c r="DD474" s="8"/>
      <c r="DE474" s="8"/>
      <c r="DF474" s="8"/>
      <c r="DG474" s="8"/>
      <c r="DH474" s="8"/>
      <c r="DI474" s="8"/>
      <c r="DJ474" s="8"/>
      <c r="DK474" s="8"/>
      <c r="DL474" s="8"/>
      <c r="DM474" s="8"/>
      <c r="DN474" s="8"/>
      <c r="DO474" s="8"/>
      <c r="DP474" s="8"/>
      <c r="DQ474" s="8"/>
      <c r="DR474" s="8"/>
      <c r="DS474" s="8"/>
      <c r="DT474" s="8"/>
    </row>
    <row r="475" spans="1:124" ht="12.75" customHeight="1">
      <c r="A475" s="8"/>
      <c r="B475" s="89">
        <v>472</v>
      </c>
      <c r="C475" s="8"/>
      <c r="D475" s="8"/>
      <c r="E475" s="8"/>
      <c r="F475" s="8"/>
      <c r="G475" s="123" t="s">
        <v>5836</v>
      </c>
      <c r="H475" s="8" t="s">
        <v>5837</v>
      </c>
      <c r="I475" s="8"/>
      <c r="J475" s="8"/>
      <c r="K475" s="8"/>
      <c r="L475" s="8"/>
      <c r="M475" s="123"/>
      <c r="N475" s="123" t="s">
        <v>5735</v>
      </c>
      <c r="O475" s="123"/>
      <c r="P475" s="123"/>
      <c r="Q475" s="123"/>
      <c r="R475" s="123"/>
      <c r="S475" s="123"/>
      <c r="T475" s="123"/>
      <c r="U475" s="123"/>
      <c r="V475" s="123"/>
      <c r="W475" s="123"/>
      <c r="X475" s="123"/>
      <c r="Y475" s="123"/>
      <c r="Z475" s="123"/>
      <c r="AA475" s="123"/>
      <c r="AB475" s="123"/>
      <c r="AC475" s="8" t="str">
        <f t="shared" si="69"/>
        <v>NO</v>
      </c>
      <c r="AD475" s="8" t="str">
        <f t="shared" si="70"/>
        <v>LPDDR4_1,,,,,,,,,,,,,</v>
      </c>
      <c r="AE475" s="123"/>
      <c r="AF475" s="123"/>
      <c r="AG475" s="123"/>
      <c r="AH475" s="123" t="s">
        <v>5836</v>
      </c>
      <c r="AI475" s="123" t="s">
        <v>5809</v>
      </c>
      <c r="AJ475" s="123"/>
      <c r="AK475" s="123"/>
      <c r="AL475" s="123"/>
      <c r="AM475" s="123"/>
      <c r="AN475" s="123"/>
      <c r="AO475" s="123"/>
      <c r="AP475" s="123"/>
      <c r="AQ475" s="123"/>
      <c r="AR475" s="123"/>
      <c r="AS475" s="123"/>
      <c r="AT475" s="123"/>
      <c r="AU475" s="123"/>
      <c r="AV475" s="123"/>
      <c r="AW475" s="123"/>
      <c r="AX475" s="123"/>
      <c r="AY475" s="123"/>
      <c r="AZ475" s="123"/>
      <c r="BA475" s="123"/>
      <c r="BB475" s="123"/>
      <c r="BC475" s="123"/>
      <c r="BD475" s="123"/>
      <c r="BE475" s="123"/>
      <c r="BF475" s="123"/>
      <c r="BG475" s="123"/>
      <c r="BH475" s="123"/>
      <c r="BI475" s="123"/>
      <c r="BJ475" s="123"/>
      <c r="BK475" s="123"/>
      <c r="BL475" s="123"/>
      <c r="BM475" s="123"/>
      <c r="BN475" s="123"/>
      <c r="BO475" s="123"/>
      <c r="BP475" s="123"/>
      <c r="BQ475" s="123"/>
      <c r="BR475" s="123"/>
      <c r="BS475" s="123"/>
      <c r="BT475" s="123"/>
      <c r="BU475" s="123"/>
      <c r="BV475" s="123"/>
      <c r="BW475" s="123"/>
      <c r="BX475" s="123"/>
      <c r="BY475" s="123"/>
      <c r="BZ475" s="123"/>
      <c r="CA475" s="123"/>
      <c r="CB475" s="123"/>
      <c r="CC475" s="123"/>
      <c r="CD475" s="8"/>
      <c r="CE475" s="8" t="str">
        <f t="shared" si="68"/>
        <v>EBI1_DQ_0</v>
      </c>
      <c r="CF475" s="8" t="str">
        <f t="shared" si="71"/>
        <v>Invalid PM Setting</v>
      </c>
      <c r="CG475" s="8" t="str">
        <f t="shared" si="72"/>
        <v>LPDDR4_1</v>
      </c>
      <c r="CH475" s="8" t="str">
        <f t="shared" si="73"/>
        <v>Invalid PM Setting</v>
      </c>
      <c r="CI475" s="8"/>
      <c r="CJ475" s="8"/>
      <c r="CK475" s="8"/>
      <c r="CL475" s="8"/>
      <c r="CM475" s="8"/>
      <c r="CN475" s="8"/>
      <c r="CO475" s="8"/>
      <c r="CP475" s="8"/>
      <c r="CQ475" s="8"/>
      <c r="CR475" s="8"/>
      <c r="CS475" s="8"/>
      <c r="CT475" s="8"/>
      <c r="CU475" s="8"/>
      <c r="CV475" s="8"/>
      <c r="CY475" s="8"/>
      <c r="CZ475" s="8" t="str">
        <f t="shared" si="74"/>
        <v>EBI1_DQ_0</v>
      </c>
      <c r="DA475" s="8" t="str">
        <f t="shared" si="75"/>
        <v>Invalid PM Setting</v>
      </c>
      <c r="DB475" s="8" t="str">
        <f t="shared" si="76"/>
        <v>LPDDR4_1</v>
      </c>
      <c r="DC475" s="8" t="str">
        <f t="shared" si="77"/>
        <v>Invalid PM Setting</v>
      </c>
      <c r="DD475" s="8"/>
      <c r="DE475" s="8"/>
      <c r="DF475" s="8"/>
      <c r="DG475" s="8"/>
      <c r="DH475" s="8"/>
      <c r="DI475" s="8"/>
      <c r="DJ475" s="8"/>
      <c r="DK475" s="8"/>
      <c r="DL475" s="8"/>
      <c r="DM475" s="8"/>
      <c r="DN475" s="8"/>
      <c r="DO475" s="8"/>
      <c r="DP475" s="8"/>
      <c r="DQ475" s="8"/>
      <c r="DR475" s="8"/>
      <c r="DS475" s="8"/>
      <c r="DT475" s="8"/>
    </row>
    <row r="476" spans="1:124" ht="12.75" customHeight="1">
      <c r="A476" s="8"/>
      <c r="B476" s="89">
        <v>473</v>
      </c>
      <c r="C476" s="8"/>
      <c r="D476" s="8"/>
      <c r="E476" s="8"/>
      <c r="F476" s="8"/>
      <c r="G476" s="123" t="s">
        <v>5838</v>
      </c>
      <c r="H476" s="8" t="s">
        <v>5839</v>
      </c>
      <c r="I476" s="8"/>
      <c r="J476" s="8"/>
      <c r="K476" s="8"/>
      <c r="L476" s="8"/>
      <c r="M476" s="123"/>
      <c r="N476" s="123" t="s">
        <v>5735</v>
      </c>
      <c r="O476" s="123"/>
      <c r="P476" s="123"/>
      <c r="Q476" s="123"/>
      <c r="R476" s="123"/>
      <c r="S476" s="123"/>
      <c r="T476" s="123"/>
      <c r="U476" s="123"/>
      <c r="V476" s="123"/>
      <c r="W476" s="123"/>
      <c r="X476" s="123"/>
      <c r="Y476" s="123"/>
      <c r="Z476" s="123"/>
      <c r="AA476" s="123"/>
      <c r="AB476" s="123"/>
      <c r="AC476" s="8" t="str">
        <f t="shared" si="69"/>
        <v>NO</v>
      </c>
      <c r="AD476" s="8" t="str">
        <f t="shared" si="70"/>
        <v>LPDDR4_1,,,,,,,,,,,,,</v>
      </c>
      <c r="AE476" s="123"/>
      <c r="AF476" s="123"/>
      <c r="AG476" s="123"/>
      <c r="AH476" s="123" t="s">
        <v>5838</v>
      </c>
      <c r="AI476" s="123" t="s">
        <v>5809</v>
      </c>
      <c r="AJ476" s="123"/>
      <c r="AK476" s="123"/>
      <c r="AL476" s="123"/>
      <c r="AM476" s="123"/>
      <c r="AN476" s="123"/>
      <c r="AO476" s="123"/>
      <c r="AP476" s="123"/>
      <c r="AQ476" s="123"/>
      <c r="AR476" s="123"/>
      <c r="AS476" s="123"/>
      <c r="AT476" s="123"/>
      <c r="AU476" s="123"/>
      <c r="AV476" s="123"/>
      <c r="AW476" s="123"/>
      <c r="AX476" s="123"/>
      <c r="AY476" s="123"/>
      <c r="AZ476" s="123"/>
      <c r="BA476" s="123"/>
      <c r="BB476" s="123"/>
      <c r="BC476" s="123"/>
      <c r="BD476" s="123"/>
      <c r="BE476" s="123"/>
      <c r="BF476" s="123"/>
      <c r="BG476" s="123"/>
      <c r="BH476" s="123"/>
      <c r="BI476" s="123"/>
      <c r="BJ476" s="123"/>
      <c r="BK476" s="123"/>
      <c r="BL476" s="123"/>
      <c r="BM476" s="123"/>
      <c r="BN476" s="123"/>
      <c r="BO476" s="123"/>
      <c r="BP476" s="123"/>
      <c r="BQ476" s="123"/>
      <c r="BR476" s="123"/>
      <c r="BS476" s="123"/>
      <c r="BT476" s="123"/>
      <c r="BU476" s="123"/>
      <c r="BV476" s="123"/>
      <c r="BW476" s="123"/>
      <c r="BX476" s="123"/>
      <c r="BY476" s="123"/>
      <c r="BZ476" s="123"/>
      <c r="CA476" s="123"/>
      <c r="CB476" s="123"/>
      <c r="CC476" s="123"/>
      <c r="CD476" s="8"/>
      <c r="CE476" s="8" t="str">
        <f t="shared" si="68"/>
        <v>EBI1_DQ_1</v>
      </c>
      <c r="CF476" s="8" t="str">
        <f t="shared" si="71"/>
        <v>Invalid PM Setting</v>
      </c>
      <c r="CG476" s="8" t="str">
        <f t="shared" si="72"/>
        <v>LPDDR4_1</v>
      </c>
      <c r="CH476" s="8" t="str">
        <f t="shared" si="73"/>
        <v>Invalid PM Setting</v>
      </c>
      <c r="CI476" s="8"/>
      <c r="CJ476" s="8"/>
      <c r="CK476" s="8"/>
      <c r="CL476" s="8"/>
      <c r="CM476" s="8"/>
      <c r="CN476" s="8"/>
      <c r="CO476" s="8"/>
      <c r="CP476" s="8"/>
      <c r="CQ476" s="8"/>
      <c r="CR476" s="8"/>
      <c r="CS476" s="8"/>
      <c r="CT476" s="8"/>
      <c r="CU476" s="8"/>
      <c r="CV476" s="8"/>
      <c r="CY476" s="8"/>
      <c r="CZ476" s="8" t="str">
        <f t="shared" si="74"/>
        <v>EBI1_DQ_1</v>
      </c>
      <c r="DA476" s="8" t="str">
        <f t="shared" si="75"/>
        <v>Invalid PM Setting</v>
      </c>
      <c r="DB476" s="8" t="str">
        <f t="shared" si="76"/>
        <v>LPDDR4_1</v>
      </c>
      <c r="DC476" s="8" t="str">
        <f t="shared" si="77"/>
        <v>Invalid PM Setting</v>
      </c>
      <c r="DD476" s="8"/>
      <c r="DE476" s="8"/>
      <c r="DF476" s="8"/>
      <c r="DG476" s="8"/>
      <c r="DH476" s="8"/>
      <c r="DI476" s="8"/>
      <c r="DJ476" s="8"/>
      <c r="DK476" s="8"/>
      <c r="DL476" s="8"/>
      <c r="DM476" s="8"/>
      <c r="DN476" s="8"/>
      <c r="DO476" s="8"/>
      <c r="DP476" s="8"/>
      <c r="DQ476" s="8"/>
      <c r="DR476" s="8"/>
      <c r="DS476" s="8"/>
      <c r="DT476" s="8"/>
    </row>
    <row r="477" spans="1:124" ht="12.75" customHeight="1">
      <c r="A477" s="8"/>
      <c r="B477" s="89">
        <v>474</v>
      </c>
      <c r="C477" s="8"/>
      <c r="D477" s="8"/>
      <c r="E477" s="8"/>
      <c r="F477" s="8"/>
      <c r="G477" s="123" t="s">
        <v>5840</v>
      </c>
      <c r="H477" s="8" t="s">
        <v>5841</v>
      </c>
      <c r="I477" s="8"/>
      <c r="J477" s="8"/>
      <c r="K477" s="8"/>
      <c r="L477" s="8"/>
      <c r="M477" s="123"/>
      <c r="N477" s="123" t="s">
        <v>5735</v>
      </c>
      <c r="O477" s="123"/>
      <c r="P477" s="123"/>
      <c r="Q477" s="123"/>
      <c r="R477" s="123"/>
      <c r="S477" s="123"/>
      <c r="T477" s="123"/>
      <c r="U477" s="123"/>
      <c r="V477" s="123"/>
      <c r="W477" s="123"/>
      <c r="X477" s="123"/>
      <c r="Y477" s="123"/>
      <c r="Z477" s="123"/>
      <c r="AA477" s="123"/>
      <c r="AB477" s="123"/>
      <c r="AC477" s="8" t="str">
        <f t="shared" si="69"/>
        <v>NO</v>
      </c>
      <c r="AD477" s="8" t="str">
        <f t="shared" si="70"/>
        <v>LPDDR4_1,,,,,,,,,,,,,</v>
      </c>
      <c r="AE477" s="123"/>
      <c r="AF477" s="123"/>
      <c r="AG477" s="123"/>
      <c r="AH477" s="123" t="s">
        <v>5840</v>
      </c>
      <c r="AI477" s="123" t="s">
        <v>5809</v>
      </c>
      <c r="AJ477" s="123"/>
      <c r="AK477" s="123"/>
      <c r="AL477" s="123"/>
      <c r="AM477" s="123"/>
      <c r="AN477" s="123"/>
      <c r="AO477" s="123"/>
      <c r="AP477" s="123"/>
      <c r="AQ477" s="123"/>
      <c r="AR477" s="123"/>
      <c r="AS477" s="123"/>
      <c r="AT477" s="123"/>
      <c r="AU477" s="123"/>
      <c r="AV477" s="123"/>
      <c r="AW477" s="123"/>
      <c r="AX477" s="123"/>
      <c r="AY477" s="123"/>
      <c r="AZ477" s="123"/>
      <c r="BA477" s="123"/>
      <c r="BB477" s="123"/>
      <c r="BC477" s="123"/>
      <c r="BD477" s="123"/>
      <c r="BE477" s="123"/>
      <c r="BF477" s="123"/>
      <c r="BG477" s="123"/>
      <c r="BH477" s="123"/>
      <c r="BI477" s="123"/>
      <c r="BJ477" s="123"/>
      <c r="BK477" s="123"/>
      <c r="BL477" s="123"/>
      <c r="BM477" s="123"/>
      <c r="BN477" s="123"/>
      <c r="BO477" s="123"/>
      <c r="BP477" s="123"/>
      <c r="BQ477" s="123"/>
      <c r="BR477" s="123"/>
      <c r="BS477" s="123"/>
      <c r="BT477" s="123"/>
      <c r="BU477" s="123"/>
      <c r="BV477" s="123"/>
      <c r="BW477" s="123"/>
      <c r="BX477" s="123"/>
      <c r="BY477" s="123"/>
      <c r="BZ477" s="123"/>
      <c r="CA477" s="123"/>
      <c r="CB477" s="123"/>
      <c r="CC477" s="123"/>
      <c r="CD477" s="8"/>
      <c r="CE477" s="8" t="str">
        <f t="shared" si="68"/>
        <v>EBI1_DQ_10</v>
      </c>
      <c r="CF477" s="8" t="str">
        <f t="shared" si="71"/>
        <v>Invalid PM Setting</v>
      </c>
      <c r="CG477" s="8" t="str">
        <f t="shared" si="72"/>
        <v>LPDDR4_1</v>
      </c>
      <c r="CH477" s="8" t="str">
        <f t="shared" si="73"/>
        <v>Invalid PM Setting</v>
      </c>
      <c r="CI477" s="8"/>
      <c r="CJ477" s="8"/>
      <c r="CK477" s="8"/>
      <c r="CL477" s="8"/>
      <c r="CM477" s="8"/>
      <c r="CN477" s="8"/>
      <c r="CO477" s="8"/>
      <c r="CP477" s="8"/>
      <c r="CQ477" s="8"/>
      <c r="CR477" s="8"/>
      <c r="CS477" s="8"/>
      <c r="CT477" s="8"/>
      <c r="CU477" s="8"/>
      <c r="CV477" s="8"/>
      <c r="CY477" s="8"/>
      <c r="CZ477" s="8" t="str">
        <f t="shared" si="74"/>
        <v>EBI1_DQ_10</v>
      </c>
      <c r="DA477" s="8" t="str">
        <f t="shared" si="75"/>
        <v>Invalid PM Setting</v>
      </c>
      <c r="DB477" s="8" t="str">
        <f t="shared" si="76"/>
        <v>LPDDR4_1</v>
      </c>
      <c r="DC477" s="8" t="str">
        <f t="shared" si="77"/>
        <v>Invalid PM Setting</v>
      </c>
      <c r="DD477" s="8"/>
      <c r="DE477" s="8"/>
      <c r="DF477" s="8"/>
      <c r="DG477" s="8"/>
      <c r="DH477" s="8"/>
      <c r="DI477" s="8"/>
      <c r="DJ477" s="8"/>
      <c r="DK477" s="8"/>
      <c r="DL477" s="8"/>
      <c r="DM477" s="8"/>
      <c r="DN477" s="8"/>
      <c r="DO477" s="8"/>
      <c r="DP477" s="8"/>
      <c r="DQ477" s="8"/>
      <c r="DR477" s="8"/>
      <c r="DS477" s="8"/>
      <c r="DT477" s="8"/>
    </row>
    <row r="478" spans="1:124" ht="12.75" customHeight="1">
      <c r="A478" s="8"/>
      <c r="B478" s="89">
        <v>475</v>
      </c>
      <c r="C478" s="8"/>
      <c r="D478" s="8"/>
      <c r="E478" s="8"/>
      <c r="F478" s="8"/>
      <c r="G478" s="123" t="s">
        <v>5842</v>
      </c>
      <c r="H478" s="8" t="s">
        <v>5843</v>
      </c>
      <c r="I478" s="8"/>
      <c r="J478" s="8"/>
      <c r="K478" s="8"/>
      <c r="L478" s="8"/>
      <c r="M478" s="123"/>
      <c r="N478" s="123" t="s">
        <v>5735</v>
      </c>
      <c r="O478" s="123"/>
      <c r="P478" s="123"/>
      <c r="Q478" s="123"/>
      <c r="R478" s="123"/>
      <c r="S478" s="123"/>
      <c r="T478" s="123"/>
      <c r="U478" s="123"/>
      <c r="V478" s="123"/>
      <c r="W478" s="123"/>
      <c r="X478" s="123"/>
      <c r="Y478" s="123"/>
      <c r="Z478" s="123"/>
      <c r="AA478" s="123"/>
      <c r="AB478" s="123"/>
      <c r="AC478" s="8" t="str">
        <f t="shared" si="69"/>
        <v>NO</v>
      </c>
      <c r="AD478" s="8" t="str">
        <f t="shared" si="70"/>
        <v>LPDDR4_1,,,,,,,,,,,,,</v>
      </c>
      <c r="AE478" s="123"/>
      <c r="AF478" s="123"/>
      <c r="AG478" s="123"/>
      <c r="AH478" s="123" t="s">
        <v>5842</v>
      </c>
      <c r="AI478" s="123" t="s">
        <v>5809</v>
      </c>
      <c r="AJ478" s="123"/>
      <c r="AK478" s="123"/>
      <c r="AL478" s="123"/>
      <c r="AM478" s="123"/>
      <c r="AN478" s="123"/>
      <c r="AO478" s="123"/>
      <c r="AP478" s="123"/>
      <c r="AQ478" s="123"/>
      <c r="AR478" s="123"/>
      <c r="AS478" s="123"/>
      <c r="AT478" s="123"/>
      <c r="AU478" s="123"/>
      <c r="AV478" s="123"/>
      <c r="AW478" s="123"/>
      <c r="AX478" s="123"/>
      <c r="AY478" s="123"/>
      <c r="AZ478" s="123"/>
      <c r="BA478" s="123"/>
      <c r="BB478" s="123"/>
      <c r="BC478" s="123"/>
      <c r="BD478" s="123"/>
      <c r="BE478" s="123"/>
      <c r="BF478" s="123"/>
      <c r="BG478" s="123"/>
      <c r="BH478" s="123"/>
      <c r="BI478" s="123"/>
      <c r="BJ478" s="123"/>
      <c r="BK478" s="123"/>
      <c r="BL478" s="123"/>
      <c r="BM478" s="123"/>
      <c r="BN478" s="123"/>
      <c r="BO478" s="123"/>
      <c r="BP478" s="123"/>
      <c r="BQ478" s="123"/>
      <c r="BR478" s="123"/>
      <c r="BS478" s="123"/>
      <c r="BT478" s="123"/>
      <c r="BU478" s="123"/>
      <c r="BV478" s="123"/>
      <c r="BW478" s="123"/>
      <c r="BX478" s="123"/>
      <c r="BY478" s="123"/>
      <c r="BZ478" s="123"/>
      <c r="CA478" s="123"/>
      <c r="CB478" s="123"/>
      <c r="CC478" s="123"/>
      <c r="CD478" s="8"/>
      <c r="CE478" s="8" t="str">
        <f t="shared" si="68"/>
        <v>EBI1_DQ_11</v>
      </c>
      <c r="CF478" s="8" t="str">
        <f t="shared" si="71"/>
        <v>Invalid PM Setting</v>
      </c>
      <c r="CG478" s="8" t="str">
        <f t="shared" si="72"/>
        <v>LPDDR4_1</v>
      </c>
      <c r="CH478" s="8" t="str">
        <f t="shared" si="73"/>
        <v>Invalid PM Setting</v>
      </c>
      <c r="CI478" s="8"/>
      <c r="CJ478" s="8"/>
      <c r="CK478" s="8"/>
      <c r="CL478" s="8"/>
      <c r="CM478" s="8"/>
      <c r="CN478" s="8"/>
      <c r="CO478" s="8"/>
      <c r="CP478" s="8"/>
      <c r="CQ478" s="8"/>
      <c r="CR478" s="8"/>
      <c r="CS478" s="8"/>
      <c r="CT478" s="8"/>
      <c r="CU478" s="8"/>
      <c r="CV478" s="8"/>
      <c r="CY478" s="8"/>
      <c r="CZ478" s="8" t="str">
        <f t="shared" si="74"/>
        <v>EBI1_DQ_11</v>
      </c>
      <c r="DA478" s="8" t="str">
        <f t="shared" si="75"/>
        <v>Invalid PM Setting</v>
      </c>
      <c r="DB478" s="8" t="str">
        <f t="shared" si="76"/>
        <v>LPDDR4_1</v>
      </c>
      <c r="DC478" s="8" t="str">
        <f t="shared" si="77"/>
        <v>Invalid PM Setting</v>
      </c>
      <c r="DD478" s="8"/>
      <c r="DE478" s="8"/>
      <c r="DF478" s="8"/>
      <c r="DG478" s="8"/>
      <c r="DH478" s="8"/>
      <c r="DI478" s="8"/>
      <c r="DJ478" s="8"/>
      <c r="DK478" s="8"/>
      <c r="DL478" s="8"/>
      <c r="DM478" s="8"/>
      <c r="DN478" s="8"/>
      <c r="DO478" s="8"/>
      <c r="DP478" s="8"/>
      <c r="DQ478" s="8"/>
      <c r="DR478" s="8"/>
      <c r="DS478" s="8"/>
      <c r="DT478" s="8"/>
    </row>
    <row r="479" spans="1:124" ht="12.75" customHeight="1">
      <c r="A479" s="8"/>
      <c r="B479" s="89">
        <v>476</v>
      </c>
      <c r="C479" s="8"/>
      <c r="D479" s="8"/>
      <c r="E479" s="8"/>
      <c r="F479" s="8"/>
      <c r="G479" s="123" t="s">
        <v>5844</v>
      </c>
      <c r="H479" s="8" t="s">
        <v>5845</v>
      </c>
      <c r="I479" s="8"/>
      <c r="J479" s="8"/>
      <c r="K479" s="8"/>
      <c r="L479" s="8"/>
      <c r="M479" s="102"/>
      <c r="N479" s="123" t="s">
        <v>5735</v>
      </c>
      <c r="O479" s="123"/>
      <c r="P479" s="123"/>
      <c r="Q479" s="123"/>
      <c r="R479" s="123"/>
      <c r="S479" s="123"/>
      <c r="T479" s="123"/>
      <c r="U479" s="123"/>
      <c r="V479" s="123"/>
      <c r="W479" s="123"/>
      <c r="X479" s="123"/>
      <c r="Y479" s="123"/>
      <c r="Z479" s="123"/>
      <c r="AA479" s="123"/>
      <c r="AB479" s="123"/>
      <c r="AC479" s="8" t="str">
        <f t="shared" si="69"/>
        <v>NO</v>
      </c>
      <c r="AD479" s="8" t="str">
        <f t="shared" si="70"/>
        <v>LPDDR4_1,,,,,,,,,,,,,</v>
      </c>
      <c r="AE479" s="123"/>
      <c r="AF479" s="123"/>
      <c r="AG479" s="123"/>
      <c r="AH479" s="123" t="s">
        <v>5844</v>
      </c>
      <c r="AI479" s="123" t="s">
        <v>5809</v>
      </c>
      <c r="AJ479" s="123"/>
      <c r="AK479" s="123"/>
      <c r="AL479" s="123"/>
      <c r="AM479" s="123"/>
      <c r="AN479" s="123"/>
      <c r="AO479" s="123"/>
      <c r="AP479" s="123"/>
      <c r="AQ479" s="123"/>
      <c r="AR479" s="123"/>
      <c r="AS479" s="123"/>
      <c r="AT479" s="123"/>
      <c r="AU479" s="123"/>
      <c r="AV479" s="123"/>
      <c r="AW479" s="123"/>
      <c r="AX479" s="123"/>
      <c r="AY479" s="123"/>
      <c r="AZ479" s="123"/>
      <c r="BA479" s="123"/>
      <c r="BB479" s="123"/>
      <c r="BC479" s="123"/>
      <c r="BD479" s="123"/>
      <c r="BE479" s="123"/>
      <c r="BF479" s="123"/>
      <c r="BG479" s="123"/>
      <c r="BH479" s="123"/>
      <c r="BI479" s="123"/>
      <c r="BJ479" s="123"/>
      <c r="BK479" s="123"/>
      <c r="BL479" s="123"/>
      <c r="BM479" s="123"/>
      <c r="BN479" s="123"/>
      <c r="BO479" s="123"/>
      <c r="BP479" s="123"/>
      <c r="BQ479" s="123"/>
      <c r="BR479" s="123"/>
      <c r="BS479" s="123"/>
      <c r="BT479" s="123"/>
      <c r="BU479" s="123"/>
      <c r="BV479" s="123"/>
      <c r="BW479" s="123"/>
      <c r="BX479" s="123"/>
      <c r="BY479" s="123"/>
      <c r="BZ479" s="123"/>
      <c r="CA479" s="123"/>
      <c r="CB479" s="123"/>
      <c r="CC479" s="123"/>
      <c r="CD479" s="8"/>
      <c r="CE479" s="8" t="str">
        <f t="shared" si="68"/>
        <v>EBI1_DQ_12</v>
      </c>
      <c r="CF479" s="8" t="str">
        <f t="shared" si="71"/>
        <v>Invalid PM Setting</v>
      </c>
      <c r="CG479" s="8" t="str">
        <f t="shared" si="72"/>
        <v>LPDDR4_1</v>
      </c>
      <c r="CH479" s="8" t="str">
        <f t="shared" si="73"/>
        <v>Invalid PM Setting</v>
      </c>
      <c r="CI479" s="8"/>
      <c r="CJ479" s="8"/>
      <c r="CK479" s="8"/>
      <c r="CL479" s="8"/>
      <c r="CM479" s="8"/>
      <c r="CN479" s="8"/>
      <c r="CO479" s="8"/>
      <c r="CP479" s="8"/>
      <c r="CQ479" s="8"/>
      <c r="CR479" s="8"/>
      <c r="CS479" s="8"/>
      <c r="CT479" s="8"/>
      <c r="CU479" s="8"/>
      <c r="CV479" s="8"/>
      <c r="CY479" s="8"/>
      <c r="CZ479" s="8" t="str">
        <f t="shared" si="74"/>
        <v>EBI1_DQ_12</v>
      </c>
      <c r="DA479" s="8" t="str">
        <f t="shared" si="75"/>
        <v>Invalid PM Setting</v>
      </c>
      <c r="DB479" s="8" t="str">
        <f t="shared" si="76"/>
        <v>LPDDR4_1</v>
      </c>
      <c r="DC479" s="8" t="str">
        <f t="shared" si="77"/>
        <v>Invalid PM Setting</v>
      </c>
      <c r="DD479" s="8"/>
      <c r="DE479" s="8"/>
      <c r="DF479" s="8"/>
      <c r="DG479" s="8"/>
      <c r="DH479" s="8"/>
      <c r="DI479" s="8"/>
      <c r="DJ479" s="8"/>
      <c r="DK479" s="8"/>
      <c r="DL479" s="8"/>
      <c r="DM479" s="8"/>
      <c r="DN479" s="8"/>
      <c r="DO479" s="8"/>
      <c r="DP479" s="8"/>
      <c r="DQ479" s="8"/>
      <c r="DR479" s="8"/>
      <c r="DS479" s="8"/>
      <c r="DT479" s="8"/>
    </row>
    <row r="480" spans="1:124" ht="12.75" customHeight="1">
      <c r="A480" s="8"/>
      <c r="B480" s="89">
        <v>477</v>
      </c>
      <c r="C480" s="8"/>
      <c r="D480" s="8"/>
      <c r="E480" s="8"/>
      <c r="F480" s="8"/>
      <c r="G480" s="123" t="s">
        <v>5846</v>
      </c>
      <c r="H480" s="8" t="s">
        <v>5847</v>
      </c>
      <c r="I480" s="8"/>
      <c r="J480" s="8"/>
      <c r="K480" s="8"/>
      <c r="L480" s="8"/>
      <c r="M480" s="102"/>
      <c r="N480" s="123" t="s">
        <v>5735</v>
      </c>
      <c r="O480" s="123"/>
      <c r="P480" s="123"/>
      <c r="Q480" s="123"/>
      <c r="R480" s="123"/>
      <c r="S480" s="123"/>
      <c r="T480" s="123"/>
      <c r="U480" s="123"/>
      <c r="V480" s="123"/>
      <c r="W480" s="123"/>
      <c r="X480" s="123"/>
      <c r="Y480" s="123"/>
      <c r="Z480" s="123"/>
      <c r="AA480" s="123"/>
      <c r="AB480" s="123"/>
      <c r="AC480" s="8" t="str">
        <f t="shared" si="69"/>
        <v>NO</v>
      </c>
      <c r="AD480" s="8" t="str">
        <f t="shared" si="70"/>
        <v>LPDDR4_1,,,,,,,,,,,,,</v>
      </c>
      <c r="AE480" s="123"/>
      <c r="AF480" s="123"/>
      <c r="AG480" s="123"/>
      <c r="AH480" s="123" t="s">
        <v>5846</v>
      </c>
      <c r="AI480" s="123" t="s">
        <v>5809</v>
      </c>
      <c r="AJ480" s="123"/>
      <c r="AK480" s="123"/>
      <c r="AL480" s="123"/>
      <c r="AM480" s="123"/>
      <c r="AN480" s="123"/>
      <c r="AO480" s="123"/>
      <c r="AP480" s="123"/>
      <c r="AQ480" s="123"/>
      <c r="AR480" s="123"/>
      <c r="AS480" s="123"/>
      <c r="AT480" s="123"/>
      <c r="AU480" s="123"/>
      <c r="AV480" s="123"/>
      <c r="AW480" s="123"/>
      <c r="AX480" s="123"/>
      <c r="AY480" s="123"/>
      <c r="AZ480" s="123"/>
      <c r="BA480" s="123"/>
      <c r="BB480" s="123"/>
      <c r="BC480" s="123"/>
      <c r="BD480" s="123"/>
      <c r="BE480" s="123"/>
      <c r="BF480" s="123"/>
      <c r="BG480" s="123"/>
      <c r="BH480" s="123"/>
      <c r="BI480" s="123"/>
      <c r="BJ480" s="123"/>
      <c r="BK480" s="123"/>
      <c r="BL480" s="123"/>
      <c r="BM480" s="123"/>
      <c r="BN480" s="123"/>
      <c r="BO480" s="123"/>
      <c r="BP480" s="123"/>
      <c r="BQ480" s="123"/>
      <c r="BR480" s="123"/>
      <c r="BS480" s="123"/>
      <c r="BT480" s="123"/>
      <c r="BU480" s="123"/>
      <c r="BV480" s="123"/>
      <c r="BW480" s="123"/>
      <c r="BX480" s="123"/>
      <c r="BY480" s="123"/>
      <c r="BZ480" s="123"/>
      <c r="CA480" s="123"/>
      <c r="CB480" s="123"/>
      <c r="CC480" s="123"/>
      <c r="CD480" s="8"/>
      <c r="CE480" s="8" t="str">
        <f t="shared" si="68"/>
        <v>EBI1_DQ_13</v>
      </c>
      <c r="CF480" s="8" t="str">
        <f t="shared" si="71"/>
        <v>Invalid PM Setting</v>
      </c>
      <c r="CG480" s="8" t="str">
        <f t="shared" si="72"/>
        <v>LPDDR4_1</v>
      </c>
      <c r="CH480" s="8" t="str">
        <f t="shared" si="73"/>
        <v>Invalid PM Setting</v>
      </c>
      <c r="CI480" s="8"/>
      <c r="CJ480" s="8"/>
      <c r="CK480" s="8"/>
      <c r="CL480" s="8"/>
      <c r="CM480" s="8"/>
      <c r="CN480" s="8"/>
      <c r="CO480" s="8"/>
      <c r="CP480" s="8"/>
      <c r="CQ480" s="8"/>
      <c r="CR480" s="8"/>
      <c r="CS480" s="8"/>
      <c r="CT480" s="8"/>
      <c r="CU480" s="8"/>
      <c r="CV480" s="8"/>
      <c r="CY480" s="8"/>
      <c r="CZ480" s="8" t="str">
        <f t="shared" si="74"/>
        <v>EBI1_DQ_13</v>
      </c>
      <c r="DA480" s="8" t="str">
        <f t="shared" si="75"/>
        <v>Invalid PM Setting</v>
      </c>
      <c r="DB480" s="8" t="str">
        <f t="shared" si="76"/>
        <v>LPDDR4_1</v>
      </c>
      <c r="DC480" s="8" t="str">
        <f t="shared" si="77"/>
        <v>Invalid PM Setting</v>
      </c>
      <c r="DD480" s="8"/>
      <c r="DE480" s="8"/>
      <c r="DF480" s="8"/>
      <c r="DG480" s="8"/>
      <c r="DH480" s="8"/>
      <c r="DI480" s="8"/>
      <c r="DJ480" s="8"/>
      <c r="DK480" s="8"/>
      <c r="DL480" s="8"/>
      <c r="DM480" s="8"/>
      <c r="DN480" s="8"/>
      <c r="DO480" s="8"/>
      <c r="DP480" s="8"/>
      <c r="DQ480" s="8"/>
      <c r="DR480" s="8"/>
      <c r="DS480" s="8"/>
      <c r="DT480" s="8"/>
    </row>
    <row r="481" spans="1:124" ht="12.75" customHeight="1">
      <c r="A481" s="8"/>
      <c r="B481" s="89">
        <v>478</v>
      </c>
      <c r="C481" s="8"/>
      <c r="D481" s="8"/>
      <c r="E481" s="8"/>
      <c r="F481" s="8"/>
      <c r="G481" s="123" t="s">
        <v>5848</v>
      </c>
      <c r="H481" s="8" t="s">
        <v>5849</v>
      </c>
      <c r="I481" s="8"/>
      <c r="J481" s="8"/>
      <c r="K481" s="8"/>
      <c r="L481" s="8"/>
      <c r="M481" s="8"/>
      <c r="N481" s="123" t="s">
        <v>5735</v>
      </c>
      <c r="O481" s="123"/>
      <c r="P481" s="123"/>
      <c r="Q481" s="123"/>
      <c r="R481" s="123"/>
      <c r="S481" s="123"/>
      <c r="T481" s="123"/>
      <c r="U481" s="123"/>
      <c r="V481" s="123"/>
      <c r="W481" s="123"/>
      <c r="X481" s="123"/>
      <c r="Y481" s="123"/>
      <c r="Z481" s="123"/>
      <c r="AA481" s="123"/>
      <c r="AB481" s="123"/>
      <c r="AC481" s="8" t="str">
        <f t="shared" si="69"/>
        <v>NO</v>
      </c>
      <c r="AD481" s="8" t="str">
        <f t="shared" si="70"/>
        <v>LPDDR4_1,,,,,,,,,,,,,</v>
      </c>
      <c r="AE481" s="123"/>
      <c r="AF481" s="123"/>
      <c r="AG481" s="123"/>
      <c r="AH481" s="123" t="s">
        <v>5848</v>
      </c>
      <c r="AI481" s="123" t="s">
        <v>5809</v>
      </c>
      <c r="AJ481" s="123"/>
      <c r="AK481" s="123"/>
      <c r="AL481" s="123"/>
      <c r="AM481" s="123"/>
      <c r="AN481" s="123"/>
      <c r="AO481" s="123"/>
      <c r="AP481" s="123"/>
      <c r="AQ481" s="123"/>
      <c r="AR481" s="123"/>
      <c r="AS481" s="123"/>
      <c r="AT481" s="123"/>
      <c r="AU481" s="123"/>
      <c r="AV481" s="123"/>
      <c r="AW481" s="123"/>
      <c r="AX481" s="123"/>
      <c r="AY481" s="123"/>
      <c r="AZ481" s="123"/>
      <c r="BA481" s="123"/>
      <c r="BB481" s="123"/>
      <c r="BC481" s="123"/>
      <c r="BD481" s="123"/>
      <c r="BE481" s="123"/>
      <c r="BF481" s="123"/>
      <c r="BG481" s="123"/>
      <c r="BH481" s="123"/>
      <c r="BI481" s="123"/>
      <c r="BJ481" s="123"/>
      <c r="BK481" s="123"/>
      <c r="BL481" s="123"/>
      <c r="BM481" s="123"/>
      <c r="BN481" s="123"/>
      <c r="BO481" s="123"/>
      <c r="BP481" s="123"/>
      <c r="BQ481" s="123"/>
      <c r="BR481" s="123"/>
      <c r="BS481" s="123"/>
      <c r="BT481" s="123"/>
      <c r="BU481" s="123"/>
      <c r="BV481" s="123"/>
      <c r="BW481" s="123"/>
      <c r="BX481" s="123"/>
      <c r="BY481" s="123"/>
      <c r="BZ481" s="123"/>
      <c r="CA481" s="123"/>
      <c r="CB481" s="123"/>
      <c r="CC481" s="123"/>
      <c r="CD481" s="8"/>
      <c r="CE481" s="8" t="str">
        <f t="shared" si="68"/>
        <v>EBI1_DQ_14</v>
      </c>
      <c r="CF481" s="8" t="str">
        <f t="shared" si="71"/>
        <v>Invalid PM Setting</v>
      </c>
      <c r="CG481" s="8" t="str">
        <f t="shared" si="72"/>
        <v>LPDDR4_1</v>
      </c>
      <c r="CH481" s="8" t="str">
        <f t="shared" si="73"/>
        <v>Invalid PM Setting</v>
      </c>
      <c r="CI481" s="8"/>
      <c r="CJ481" s="8"/>
      <c r="CK481" s="8"/>
      <c r="CL481" s="8"/>
      <c r="CM481" s="8"/>
      <c r="CN481" s="8"/>
      <c r="CO481" s="8"/>
      <c r="CP481" s="8"/>
      <c r="CQ481" s="8"/>
      <c r="CR481" s="8"/>
      <c r="CS481" s="8"/>
      <c r="CT481" s="8"/>
      <c r="CU481" s="8"/>
      <c r="CV481" s="8"/>
      <c r="CY481" s="8"/>
      <c r="CZ481" s="8" t="str">
        <f t="shared" si="74"/>
        <v>EBI1_DQ_14</v>
      </c>
      <c r="DA481" s="8" t="str">
        <f t="shared" si="75"/>
        <v>Invalid PM Setting</v>
      </c>
      <c r="DB481" s="8" t="str">
        <f t="shared" si="76"/>
        <v>LPDDR4_1</v>
      </c>
      <c r="DC481" s="8" t="str">
        <f t="shared" si="77"/>
        <v>Invalid PM Setting</v>
      </c>
      <c r="DD481" s="8"/>
      <c r="DE481" s="8"/>
      <c r="DF481" s="8"/>
      <c r="DG481" s="8"/>
      <c r="DH481" s="8"/>
      <c r="DI481" s="8"/>
      <c r="DJ481" s="8"/>
      <c r="DK481" s="8"/>
      <c r="DL481" s="8"/>
      <c r="DM481" s="8"/>
      <c r="DN481" s="8"/>
      <c r="DO481" s="8"/>
      <c r="DP481" s="8"/>
      <c r="DQ481" s="8"/>
      <c r="DR481" s="8"/>
      <c r="DS481" s="8"/>
      <c r="DT481" s="8"/>
    </row>
    <row r="482" spans="1:124" ht="12.75" customHeight="1">
      <c r="A482" s="8"/>
      <c r="B482" s="89">
        <v>479</v>
      </c>
      <c r="C482" s="8"/>
      <c r="D482" s="8"/>
      <c r="E482" s="8"/>
      <c r="F482" s="8"/>
      <c r="G482" s="123" t="s">
        <v>5850</v>
      </c>
      <c r="H482" s="8" t="s">
        <v>5851</v>
      </c>
      <c r="I482" s="8"/>
      <c r="J482" s="8"/>
      <c r="K482" s="8"/>
      <c r="L482" s="8"/>
      <c r="M482" s="8"/>
      <c r="N482" s="123" t="s">
        <v>5735</v>
      </c>
      <c r="O482" s="123"/>
      <c r="P482" s="123"/>
      <c r="Q482" s="123"/>
      <c r="R482" s="123"/>
      <c r="S482" s="123"/>
      <c r="T482" s="123"/>
      <c r="U482" s="123"/>
      <c r="V482" s="123"/>
      <c r="W482" s="123"/>
      <c r="X482" s="123"/>
      <c r="Y482" s="123"/>
      <c r="Z482" s="123"/>
      <c r="AA482" s="123"/>
      <c r="AB482" s="123"/>
      <c r="AC482" s="8" t="str">
        <f t="shared" si="69"/>
        <v>NO</v>
      </c>
      <c r="AD482" s="8" t="str">
        <f t="shared" si="70"/>
        <v>LPDDR4_1,,,,,,,,,,,,,</v>
      </c>
      <c r="AE482" s="123"/>
      <c r="AF482" s="123"/>
      <c r="AG482" s="123"/>
      <c r="AH482" s="123" t="s">
        <v>5850</v>
      </c>
      <c r="AI482" s="123" t="s">
        <v>5809</v>
      </c>
      <c r="AJ482" s="123"/>
      <c r="AK482" s="123"/>
      <c r="AL482" s="123"/>
      <c r="AM482" s="123"/>
      <c r="AN482" s="123"/>
      <c r="AO482" s="123"/>
      <c r="AP482" s="123"/>
      <c r="AQ482" s="123"/>
      <c r="AR482" s="123"/>
      <c r="AS482" s="123"/>
      <c r="AT482" s="123"/>
      <c r="AU482" s="123"/>
      <c r="AV482" s="123"/>
      <c r="AW482" s="123"/>
      <c r="AX482" s="123"/>
      <c r="AY482" s="123"/>
      <c r="AZ482" s="123"/>
      <c r="BA482" s="123"/>
      <c r="BB482" s="123"/>
      <c r="BC482" s="123"/>
      <c r="BD482" s="123"/>
      <c r="BE482" s="123"/>
      <c r="BF482" s="123"/>
      <c r="BG482" s="123"/>
      <c r="BH482" s="123"/>
      <c r="BI482" s="123"/>
      <c r="BJ482" s="123"/>
      <c r="BK482" s="123"/>
      <c r="BL482" s="123"/>
      <c r="BM482" s="123"/>
      <c r="BN482" s="123"/>
      <c r="BO482" s="123"/>
      <c r="BP482" s="123"/>
      <c r="BQ482" s="123"/>
      <c r="BR482" s="123"/>
      <c r="BS482" s="123"/>
      <c r="BT482" s="123"/>
      <c r="BU482" s="123"/>
      <c r="BV482" s="123"/>
      <c r="BW482" s="123"/>
      <c r="BX482" s="123"/>
      <c r="BY482" s="123"/>
      <c r="BZ482" s="123"/>
      <c r="CA482" s="123"/>
      <c r="CB482" s="123"/>
      <c r="CC482" s="123"/>
      <c r="CD482" s="8"/>
      <c r="CE482" s="8" t="str">
        <f t="shared" si="68"/>
        <v>EBI1_DQ_15</v>
      </c>
      <c r="CF482" s="8" t="str">
        <f t="shared" si="71"/>
        <v>Invalid PM Setting</v>
      </c>
      <c r="CG482" s="8" t="str">
        <f t="shared" si="72"/>
        <v>LPDDR4_1</v>
      </c>
      <c r="CH482" s="8" t="str">
        <f t="shared" si="73"/>
        <v>Invalid PM Setting</v>
      </c>
      <c r="CI482" s="8"/>
      <c r="CJ482" s="8"/>
      <c r="CK482" s="8"/>
      <c r="CL482" s="8"/>
      <c r="CM482" s="8"/>
      <c r="CN482" s="8"/>
      <c r="CO482" s="8"/>
      <c r="CP482" s="8"/>
      <c r="CQ482" s="8"/>
      <c r="CR482" s="8"/>
      <c r="CS482" s="8"/>
      <c r="CT482" s="8"/>
      <c r="CU482" s="8"/>
      <c r="CV482" s="8"/>
      <c r="CY482" s="8"/>
      <c r="CZ482" s="8" t="str">
        <f t="shared" si="74"/>
        <v>EBI1_DQ_15</v>
      </c>
      <c r="DA482" s="8" t="str">
        <f t="shared" si="75"/>
        <v>Invalid PM Setting</v>
      </c>
      <c r="DB482" s="8" t="str">
        <f t="shared" si="76"/>
        <v>LPDDR4_1</v>
      </c>
      <c r="DC482" s="8" t="str">
        <f t="shared" si="77"/>
        <v>Invalid PM Setting</v>
      </c>
      <c r="DD482" s="8"/>
      <c r="DE482" s="8"/>
      <c r="DF482" s="8"/>
      <c r="DG482" s="8"/>
      <c r="DH482" s="8"/>
      <c r="DI482" s="8"/>
      <c r="DJ482" s="8"/>
      <c r="DK482" s="8"/>
      <c r="DL482" s="8"/>
      <c r="DM482" s="8"/>
      <c r="DN482" s="8"/>
      <c r="DO482" s="8"/>
      <c r="DP482" s="8"/>
      <c r="DQ482" s="8"/>
      <c r="DR482" s="8"/>
      <c r="DS482" s="8"/>
      <c r="DT482" s="8"/>
    </row>
    <row r="483" spans="1:124" ht="12.75" customHeight="1">
      <c r="A483" s="8"/>
      <c r="B483" s="89">
        <v>480</v>
      </c>
      <c r="C483" s="8"/>
      <c r="D483" s="8"/>
      <c r="E483" s="8"/>
      <c r="F483" s="8"/>
      <c r="G483" s="123" t="s">
        <v>5852</v>
      </c>
      <c r="H483" s="8" t="s">
        <v>5853</v>
      </c>
      <c r="I483" s="8"/>
      <c r="J483" s="8"/>
      <c r="K483" s="8"/>
      <c r="L483" s="8"/>
      <c r="M483" s="8"/>
      <c r="N483" s="123" t="s">
        <v>5735</v>
      </c>
      <c r="O483" s="123"/>
      <c r="P483" s="123"/>
      <c r="Q483" s="123"/>
      <c r="R483" s="123"/>
      <c r="S483" s="123"/>
      <c r="T483" s="123"/>
      <c r="U483" s="123"/>
      <c r="V483" s="123"/>
      <c r="W483" s="123"/>
      <c r="X483" s="123"/>
      <c r="Y483" s="123"/>
      <c r="Z483" s="123"/>
      <c r="AA483" s="123"/>
      <c r="AB483" s="123"/>
      <c r="AC483" s="8" t="str">
        <f t="shared" si="69"/>
        <v>NO</v>
      </c>
      <c r="AD483" s="8" t="str">
        <f t="shared" si="70"/>
        <v>LPDDR4_1,,,,,,,,,,,,,</v>
      </c>
      <c r="AE483" s="123"/>
      <c r="AF483" s="123"/>
      <c r="AG483" s="123"/>
      <c r="AH483" s="123" t="s">
        <v>5852</v>
      </c>
      <c r="AI483" s="123" t="s">
        <v>5809</v>
      </c>
      <c r="AJ483" s="123"/>
      <c r="AK483" s="123"/>
      <c r="AL483" s="123"/>
      <c r="AM483" s="123"/>
      <c r="AN483" s="123"/>
      <c r="AO483" s="123"/>
      <c r="AP483" s="123"/>
      <c r="AQ483" s="123"/>
      <c r="AR483" s="123"/>
      <c r="AS483" s="123"/>
      <c r="AT483" s="123"/>
      <c r="AU483" s="123"/>
      <c r="AV483" s="123"/>
      <c r="AW483" s="123"/>
      <c r="AX483" s="123"/>
      <c r="AY483" s="123"/>
      <c r="AZ483" s="123"/>
      <c r="BA483" s="123"/>
      <c r="BB483" s="123"/>
      <c r="BC483" s="123"/>
      <c r="BD483" s="123"/>
      <c r="BE483" s="123"/>
      <c r="BF483" s="123"/>
      <c r="BG483" s="123"/>
      <c r="BH483" s="123"/>
      <c r="BI483" s="123"/>
      <c r="BJ483" s="123"/>
      <c r="BK483" s="123"/>
      <c r="BL483" s="123"/>
      <c r="BM483" s="123"/>
      <c r="BN483" s="123"/>
      <c r="BO483" s="123"/>
      <c r="BP483" s="123"/>
      <c r="BQ483" s="123"/>
      <c r="BR483" s="123"/>
      <c r="BS483" s="123"/>
      <c r="BT483" s="123"/>
      <c r="BU483" s="123"/>
      <c r="BV483" s="123"/>
      <c r="BW483" s="123"/>
      <c r="BX483" s="123"/>
      <c r="BY483" s="123"/>
      <c r="BZ483" s="123"/>
      <c r="CA483" s="123"/>
      <c r="CB483" s="123"/>
      <c r="CC483" s="123"/>
      <c r="CD483" s="8"/>
      <c r="CE483" s="8" t="str">
        <f t="shared" si="68"/>
        <v>EBI1_DQ_2</v>
      </c>
      <c r="CF483" s="8" t="str">
        <f t="shared" si="71"/>
        <v>Invalid PM Setting</v>
      </c>
      <c r="CG483" s="8" t="str">
        <f t="shared" si="72"/>
        <v>LPDDR4_1</v>
      </c>
      <c r="CH483" s="8" t="str">
        <f t="shared" si="73"/>
        <v>Invalid PM Setting</v>
      </c>
      <c r="CI483" s="8"/>
      <c r="CJ483" s="8"/>
      <c r="CK483" s="8"/>
      <c r="CL483" s="8"/>
      <c r="CM483" s="8"/>
      <c r="CN483" s="8"/>
      <c r="CO483" s="8"/>
      <c r="CP483" s="8"/>
      <c r="CQ483" s="8"/>
      <c r="CR483" s="8"/>
      <c r="CS483" s="8"/>
      <c r="CT483" s="8"/>
      <c r="CU483" s="8"/>
      <c r="CV483" s="8"/>
      <c r="CY483" s="8"/>
      <c r="CZ483" s="8" t="str">
        <f t="shared" si="74"/>
        <v>EBI1_DQ_2</v>
      </c>
      <c r="DA483" s="8" t="str">
        <f t="shared" si="75"/>
        <v>Invalid PM Setting</v>
      </c>
      <c r="DB483" s="8" t="str">
        <f t="shared" si="76"/>
        <v>LPDDR4_1</v>
      </c>
      <c r="DC483" s="8" t="str">
        <f t="shared" si="77"/>
        <v>Invalid PM Setting</v>
      </c>
      <c r="DD483" s="8"/>
      <c r="DE483" s="8"/>
      <c r="DF483" s="8"/>
      <c r="DG483" s="8"/>
      <c r="DH483" s="8"/>
      <c r="DI483" s="8"/>
      <c r="DJ483" s="8"/>
      <c r="DK483" s="8"/>
      <c r="DL483" s="8"/>
      <c r="DM483" s="8"/>
      <c r="DN483" s="8"/>
      <c r="DO483" s="8"/>
      <c r="DP483" s="8"/>
      <c r="DQ483" s="8"/>
      <c r="DR483" s="8"/>
      <c r="DS483" s="8"/>
      <c r="DT483" s="8"/>
    </row>
    <row r="484" spans="1:124" ht="12.75" customHeight="1">
      <c r="A484" s="8"/>
      <c r="B484" s="89">
        <v>481</v>
      </c>
      <c r="C484" s="8"/>
      <c r="D484" s="8"/>
      <c r="E484" s="8"/>
      <c r="F484" s="8"/>
      <c r="G484" s="8" t="s">
        <v>5854</v>
      </c>
      <c r="H484" s="8" t="s">
        <v>5855</v>
      </c>
      <c r="I484" s="8"/>
      <c r="J484" s="8"/>
      <c r="K484" s="8"/>
      <c r="L484" s="8"/>
      <c r="M484" s="8"/>
      <c r="N484" s="123" t="s">
        <v>5735</v>
      </c>
      <c r="O484" s="123"/>
      <c r="P484" s="123"/>
      <c r="Q484" s="123"/>
      <c r="R484" s="123"/>
      <c r="S484" s="123"/>
      <c r="T484" s="123"/>
      <c r="U484" s="123"/>
      <c r="V484" s="123"/>
      <c r="W484" s="123"/>
      <c r="X484" s="123"/>
      <c r="Y484" s="123"/>
      <c r="Z484" s="123"/>
      <c r="AA484" s="123"/>
      <c r="AB484" s="123"/>
      <c r="AC484" s="8" t="str">
        <f t="shared" si="69"/>
        <v>NO</v>
      </c>
      <c r="AD484" s="8" t="str">
        <f t="shared" si="70"/>
        <v>LPDDR4_1,,,,,,,,,,,,,</v>
      </c>
      <c r="AE484" s="8"/>
      <c r="AF484" s="123"/>
      <c r="AG484" s="8"/>
      <c r="AH484" s="8" t="s">
        <v>5854</v>
      </c>
      <c r="AI484" s="123" t="s">
        <v>5809</v>
      </c>
      <c r="AJ484" s="8"/>
      <c r="AK484" s="8"/>
      <c r="AL484" s="8"/>
      <c r="AM484" s="8"/>
      <c r="AN484" s="8"/>
      <c r="AO484" s="123"/>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t="str">
        <f t="shared" si="68"/>
        <v>EBI1_DQ_3</v>
      </c>
      <c r="CF484" s="8" t="str">
        <f t="shared" si="71"/>
        <v>Invalid PM Setting</v>
      </c>
      <c r="CG484" s="8" t="str">
        <f t="shared" si="72"/>
        <v>LPDDR4_1</v>
      </c>
      <c r="CH484" s="8" t="str">
        <f t="shared" si="73"/>
        <v>Invalid PM Setting</v>
      </c>
      <c r="CI484" s="8"/>
      <c r="CJ484" s="8"/>
      <c r="CK484" s="8"/>
      <c r="CL484" s="8"/>
      <c r="CM484" s="8"/>
      <c r="CN484" s="8"/>
      <c r="CO484" s="8"/>
      <c r="CP484" s="8"/>
      <c r="CQ484" s="8"/>
      <c r="CR484" s="8"/>
      <c r="CS484" s="8"/>
      <c r="CT484" s="8"/>
      <c r="CU484" s="8"/>
      <c r="CV484" s="8"/>
      <c r="CY484" s="8"/>
      <c r="CZ484" s="8" t="str">
        <f t="shared" si="74"/>
        <v>EBI1_DQ_3</v>
      </c>
      <c r="DA484" s="8" t="str">
        <f t="shared" si="75"/>
        <v>Invalid PM Setting</v>
      </c>
      <c r="DB484" s="8" t="str">
        <f t="shared" si="76"/>
        <v>LPDDR4_1</v>
      </c>
      <c r="DC484" s="8" t="str">
        <f t="shared" si="77"/>
        <v>Invalid PM Setting</v>
      </c>
      <c r="DD484" s="8"/>
      <c r="DE484" s="8"/>
      <c r="DF484" s="8"/>
      <c r="DG484" s="8"/>
      <c r="DH484" s="8"/>
      <c r="DI484" s="8"/>
      <c r="DJ484" s="8"/>
      <c r="DK484" s="8"/>
      <c r="DL484" s="8"/>
      <c r="DM484" s="8"/>
      <c r="DN484" s="8"/>
      <c r="DO484" s="8"/>
      <c r="DP484" s="8"/>
      <c r="DQ484" s="8"/>
      <c r="DR484" s="8"/>
      <c r="DS484" s="8"/>
      <c r="DT484" s="8"/>
    </row>
    <row r="485" spans="1:124" ht="12.75" customHeight="1">
      <c r="A485" s="8"/>
      <c r="B485" s="89">
        <v>482</v>
      </c>
      <c r="C485" s="8"/>
      <c r="D485" s="8"/>
      <c r="E485" s="8"/>
      <c r="F485" s="8"/>
      <c r="G485" s="8" t="s">
        <v>5856</v>
      </c>
      <c r="H485" s="8" t="s">
        <v>5857</v>
      </c>
      <c r="I485" s="8"/>
      <c r="J485" s="8"/>
      <c r="K485" s="8"/>
      <c r="L485" s="8"/>
      <c r="M485" s="8"/>
      <c r="N485" s="123" t="s">
        <v>5735</v>
      </c>
      <c r="O485" s="123"/>
      <c r="P485" s="123"/>
      <c r="Q485" s="123"/>
      <c r="R485" s="123"/>
      <c r="S485" s="123"/>
      <c r="T485" s="123"/>
      <c r="U485" s="123"/>
      <c r="V485" s="123"/>
      <c r="W485" s="123"/>
      <c r="X485" s="123"/>
      <c r="Y485" s="123"/>
      <c r="Z485" s="123"/>
      <c r="AA485" s="123"/>
      <c r="AB485" s="123"/>
      <c r="AC485" s="8" t="str">
        <f t="shared" si="69"/>
        <v>NO</v>
      </c>
      <c r="AD485" s="8" t="str">
        <f t="shared" si="70"/>
        <v>LPDDR4_1,,,,,,,,,,,,,</v>
      </c>
      <c r="AE485" s="8"/>
      <c r="AF485" s="123"/>
      <c r="AG485" s="8"/>
      <c r="AH485" s="8" t="s">
        <v>5856</v>
      </c>
      <c r="AI485" s="123" t="s">
        <v>5809</v>
      </c>
      <c r="AJ485" s="8"/>
      <c r="AK485" s="8"/>
      <c r="AL485" s="8"/>
      <c r="AM485" s="8"/>
      <c r="AN485" s="8"/>
      <c r="AO485" s="123"/>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t="str">
        <f t="shared" si="68"/>
        <v>EBI1_DQ_4</v>
      </c>
      <c r="CF485" s="8" t="str">
        <f t="shared" si="71"/>
        <v>Invalid PM Setting</v>
      </c>
      <c r="CG485" s="8" t="str">
        <f t="shared" si="72"/>
        <v>LPDDR4_1</v>
      </c>
      <c r="CH485" s="8" t="str">
        <f t="shared" si="73"/>
        <v>Invalid PM Setting</v>
      </c>
      <c r="CI485" s="8"/>
      <c r="CJ485" s="8"/>
      <c r="CK485" s="8"/>
      <c r="CL485" s="8"/>
      <c r="CM485" s="8"/>
      <c r="CN485" s="8"/>
      <c r="CO485" s="8"/>
      <c r="CP485" s="8"/>
      <c r="CQ485" s="8"/>
      <c r="CR485" s="8"/>
      <c r="CS485" s="8"/>
      <c r="CT485" s="8"/>
      <c r="CU485" s="8"/>
      <c r="CV485" s="8"/>
      <c r="CY485" s="8"/>
      <c r="CZ485" s="8" t="str">
        <f t="shared" si="74"/>
        <v>EBI1_DQ_4</v>
      </c>
      <c r="DA485" s="8" t="str">
        <f t="shared" si="75"/>
        <v>Invalid PM Setting</v>
      </c>
      <c r="DB485" s="8" t="str">
        <f t="shared" si="76"/>
        <v>LPDDR4_1</v>
      </c>
      <c r="DC485" s="8" t="str">
        <f t="shared" si="77"/>
        <v>Invalid PM Setting</v>
      </c>
      <c r="DD485" s="8"/>
      <c r="DE485" s="8"/>
      <c r="DF485" s="8"/>
      <c r="DG485" s="8"/>
      <c r="DH485" s="8"/>
      <c r="DI485" s="8"/>
      <c r="DJ485" s="8"/>
      <c r="DK485" s="8"/>
      <c r="DL485" s="8"/>
      <c r="DM485" s="8"/>
      <c r="DN485" s="8"/>
      <c r="DO485" s="8"/>
      <c r="DP485" s="8"/>
      <c r="DQ485" s="8"/>
      <c r="DR485" s="8"/>
      <c r="DS485" s="8"/>
      <c r="DT485" s="8"/>
    </row>
    <row r="486" spans="1:124" ht="12.75" customHeight="1">
      <c r="A486" s="8"/>
      <c r="B486" s="89">
        <v>483</v>
      </c>
      <c r="C486" s="8"/>
      <c r="D486" s="8"/>
      <c r="E486" s="8"/>
      <c r="F486" s="8"/>
      <c r="G486" s="8" t="s">
        <v>5858</v>
      </c>
      <c r="H486" s="8" t="s">
        <v>5859</v>
      </c>
      <c r="I486" s="8"/>
      <c r="J486" s="8"/>
      <c r="K486" s="8"/>
      <c r="L486" s="8"/>
      <c r="M486" s="8"/>
      <c r="N486" s="123" t="s">
        <v>5735</v>
      </c>
      <c r="O486" s="123"/>
      <c r="P486" s="123"/>
      <c r="Q486" s="123"/>
      <c r="R486" s="123"/>
      <c r="S486" s="123"/>
      <c r="T486" s="123"/>
      <c r="U486" s="123"/>
      <c r="V486" s="123"/>
      <c r="W486" s="123"/>
      <c r="X486" s="123"/>
      <c r="Y486" s="123"/>
      <c r="Z486" s="123"/>
      <c r="AA486" s="123"/>
      <c r="AB486" s="123"/>
      <c r="AC486" s="8" t="str">
        <f t="shared" si="69"/>
        <v>NO</v>
      </c>
      <c r="AD486" s="8" t="str">
        <f t="shared" si="70"/>
        <v>LPDDR4_1,,,,,,,,,,,,,</v>
      </c>
      <c r="AE486" s="8"/>
      <c r="AF486" s="123"/>
      <c r="AG486" s="8"/>
      <c r="AH486" s="8" t="s">
        <v>5858</v>
      </c>
      <c r="AI486" s="123" t="s">
        <v>5809</v>
      </c>
      <c r="AJ486" s="8"/>
      <c r="AK486" s="8"/>
      <c r="AL486" s="8"/>
      <c r="AM486" s="8"/>
      <c r="AN486" s="8"/>
      <c r="AO486" s="123"/>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t="str">
        <f t="shared" si="68"/>
        <v>EBI1_DQ_5</v>
      </c>
      <c r="CF486" s="8" t="str">
        <f t="shared" si="71"/>
        <v>Invalid PM Setting</v>
      </c>
      <c r="CG486" s="8" t="str">
        <f t="shared" si="72"/>
        <v>LPDDR4_1</v>
      </c>
      <c r="CH486" s="8" t="str">
        <f t="shared" si="73"/>
        <v>Invalid PM Setting</v>
      </c>
      <c r="CI486" s="8"/>
      <c r="CJ486" s="8"/>
      <c r="CK486" s="8"/>
      <c r="CL486" s="8"/>
      <c r="CM486" s="8"/>
      <c r="CN486" s="8"/>
      <c r="CO486" s="8"/>
      <c r="CP486" s="8"/>
      <c r="CQ486" s="8"/>
      <c r="CR486" s="8"/>
      <c r="CS486" s="8"/>
      <c r="CT486" s="8"/>
      <c r="CU486" s="8"/>
      <c r="CV486" s="8"/>
      <c r="CY486" s="8"/>
      <c r="CZ486" s="8" t="str">
        <f t="shared" si="74"/>
        <v>EBI1_DQ_5</v>
      </c>
      <c r="DA486" s="8" t="str">
        <f t="shared" si="75"/>
        <v>Invalid PM Setting</v>
      </c>
      <c r="DB486" s="8" t="str">
        <f t="shared" si="76"/>
        <v>LPDDR4_1</v>
      </c>
      <c r="DC486" s="8" t="str">
        <f t="shared" si="77"/>
        <v>Invalid PM Setting</v>
      </c>
      <c r="DD486" s="8"/>
      <c r="DE486" s="8"/>
      <c r="DF486" s="8"/>
      <c r="DG486" s="8"/>
      <c r="DH486" s="8"/>
      <c r="DI486" s="8"/>
      <c r="DJ486" s="8"/>
      <c r="DK486" s="8"/>
      <c r="DL486" s="8"/>
      <c r="DM486" s="8"/>
      <c r="DN486" s="8"/>
      <c r="DO486" s="8"/>
      <c r="DP486" s="8"/>
      <c r="DQ486" s="8"/>
      <c r="DR486" s="8"/>
      <c r="DS486" s="8"/>
      <c r="DT486" s="8"/>
    </row>
    <row r="487" spans="1:124" ht="12.75" customHeight="1">
      <c r="A487" s="8"/>
      <c r="B487" s="89">
        <v>484</v>
      </c>
      <c r="C487" s="8"/>
      <c r="D487" s="8"/>
      <c r="E487" s="8"/>
      <c r="F487" s="8"/>
      <c r="G487" s="8" t="s">
        <v>5860</v>
      </c>
      <c r="H487" s="8" t="s">
        <v>5861</v>
      </c>
      <c r="I487" s="8"/>
      <c r="J487" s="8"/>
      <c r="K487" s="8"/>
      <c r="L487" s="8"/>
      <c r="M487" s="8"/>
      <c r="N487" s="123" t="s">
        <v>5735</v>
      </c>
      <c r="O487" s="123"/>
      <c r="P487" s="123"/>
      <c r="Q487" s="123"/>
      <c r="R487" s="123"/>
      <c r="S487" s="123"/>
      <c r="T487" s="123"/>
      <c r="U487" s="123"/>
      <c r="V487" s="123"/>
      <c r="W487" s="123"/>
      <c r="X487" s="123"/>
      <c r="Y487" s="123"/>
      <c r="Z487" s="123"/>
      <c r="AA487" s="123"/>
      <c r="AB487" s="123"/>
      <c r="AC487" s="8" t="str">
        <f t="shared" si="69"/>
        <v>NO</v>
      </c>
      <c r="AD487" s="8" t="str">
        <f t="shared" si="70"/>
        <v>LPDDR4_1,,,,,,,,,,,,,</v>
      </c>
      <c r="AE487" s="8"/>
      <c r="AF487" s="123"/>
      <c r="AG487" s="8"/>
      <c r="AH487" s="8" t="s">
        <v>5860</v>
      </c>
      <c r="AI487" s="123" t="s">
        <v>5809</v>
      </c>
      <c r="AJ487" s="8"/>
      <c r="AK487" s="8"/>
      <c r="AL487" s="8"/>
      <c r="AM487" s="8"/>
      <c r="AN487" s="8"/>
      <c r="AO487" s="123"/>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t="str">
        <f t="shared" si="68"/>
        <v>EBI1_DQ_6</v>
      </c>
      <c r="CF487" s="8" t="str">
        <f t="shared" si="71"/>
        <v>Invalid PM Setting</v>
      </c>
      <c r="CG487" s="8" t="str">
        <f t="shared" si="72"/>
        <v>LPDDR4_1</v>
      </c>
      <c r="CH487" s="8" t="str">
        <f t="shared" si="73"/>
        <v>Invalid PM Setting</v>
      </c>
      <c r="CI487" s="8"/>
      <c r="CJ487" s="8"/>
      <c r="CK487" s="8"/>
      <c r="CL487" s="8"/>
      <c r="CM487" s="8"/>
      <c r="CN487" s="8"/>
      <c r="CO487" s="8"/>
      <c r="CP487" s="8"/>
      <c r="CQ487" s="8"/>
      <c r="CR487" s="8"/>
      <c r="CS487" s="8"/>
      <c r="CT487" s="8"/>
      <c r="CU487" s="8"/>
      <c r="CV487" s="8"/>
      <c r="CY487" s="8"/>
      <c r="CZ487" s="8" t="str">
        <f t="shared" si="74"/>
        <v>EBI1_DQ_6</v>
      </c>
      <c r="DA487" s="8" t="str">
        <f t="shared" si="75"/>
        <v>Invalid PM Setting</v>
      </c>
      <c r="DB487" s="8" t="str">
        <f t="shared" si="76"/>
        <v>LPDDR4_1</v>
      </c>
      <c r="DC487" s="8" t="str">
        <f t="shared" si="77"/>
        <v>Invalid PM Setting</v>
      </c>
      <c r="DD487" s="8"/>
      <c r="DE487" s="8"/>
      <c r="DF487" s="8"/>
      <c r="DG487" s="8"/>
      <c r="DH487" s="8"/>
      <c r="DI487" s="8"/>
      <c r="DJ487" s="8"/>
      <c r="DK487" s="8"/>
      <c r="DL487" s="8"/>
      <c r="DM487" s="8"/>
      <c r="DN487" s="8"/>
      <c r="DO487" s="8"/>
      <c r="DP487" s="8"/>
      <c r="DQ487" s="8"/>
      <c r="DR487" s="8"/>
      <c r="DS487" s="8"/>
      <c r="DT487" s="8"/>
    </row>
    <row r="488" spans="1:124" ht="12.75" customHeight="1">
      <c r="A488" s="8"/>
      <c r="B488" s="89">
        <v>485</v>
      </c>
      <c r="C488" s="8"/>
      <c r="D488" s="8"/>
      <c r="E488" s="8"/>
      <c r="F488" s="8"/>
      <c r="G488" s="8" t="s">
        <v>5862</v>
      </c>
      <c r="H488" s="8" t="s">
        <v>5863</v>
      </c>
      <c r="I488" s="8"/>
      <c r="J488" s="8"/>
      <c r="K488" s="8"/>
      <c r="L488" s="8"/>
      <c r="M488" s="8"/>
      <c r="N488" s="123" t="s">
        <v>5735</v>
      </c>
      <c r="O488" s="123"/>
      <c r="P488" s="123"/>
      <c r="Q488" s="123"/>
      <c r="R488" s="123"/>
      <c r="S488" s="123"/>
      <c r="T488" s="123"/>
      <c r="U488" s="123"/>
      <c r="V488" s="123"/>
      <c r="W488" s="123"/>
      <c r="X488" s="123"/>
      <c r="Y488" s="123"/>
      <c r="Z488" s="123"/>
      <c r="AA488" s="123"/>
      <c r="AB488" s="123"/>
      <c r="AC488" s="8" t="str">
        <f t="shared" si="69"/>
        <v>NO</v>
      </c>
      <c r="AD488" s="8" t="str">
        <f t="shared" si="70"/>
        <v>LPDDR4_1,,,,,,,,,,,,,</v>
      </c>
      <c r="AE488" s="8"/>
      <c r="AF488" s="123"/>
      <c r="AG488" s="8"/>
      <c r="AH488" s="8" t="s">
        <v>5862</v>
      </c>
      <c r="AI488" s="123" t="s">
        <v>5809</v>
      </c>
      <c r="AJ488" s="8"/>
      <c r="AK488" s="8"/>
      <c r="AL488" s="8"/>
      <c r="AM488" s="8"/>
      <c r="AN488" s="8"/>
      <c r="AO488" s="123"/>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t="str">
        <f t="shared" si="68"/>
        <v>EBI1_DQ_7</v>
      </c>
      <c r="CF488" s="8" t="str">
        <f t="shared" si="71"/>
        <v>Invalid PM Setting</v>
      </c>
      <c r="CG488" s="8" t="str">
        <f t="shared" si="72"/>
        <v>LPDDR4_1</v>
      </c>
      <c r="CH488" s="8" t="str">
        <f t="shared" si="73"/>
        <v>Invalid PM Setting</v>
      </c>
      <c r="CI488" s="8"/>
      <c r="CJ488" s="8"/>
      <c r="CK488" s="8"/>
      <c r="CL488" s="8"/>
      <c r="CM488" s="8"/>
      <c r="CN488" s="8"/>
      <c r="CO488" s="8"/>
      <c r="CP488" s="8"/>
      <c r="CQ488" s="8"/>
      <c r="CR488" s="8"/>
      <c r="CS488" s="8"/>
      <c r="CT488" s="8"/>
      <c r="CU488" s="8"/>
      <c r="CV488" s="8"/>
      <c r="CY488" s="8"/>
      <c r="CZ488" s="8" t="str">
        <f t="shared" si="74"/>
        <v>EBI1_DQ_7</v>
      </c>
      <c r="DA488" s="8" t="str">
        <f t="shared" si="75"/>
        <v>Invalid PM Setting</v>
      </c>
      <c r="DB488" s="8" t="str">
        <f t="shared" si="76"/>
        <v>LPDDR4_1</v>
      </c>
      <c r="DC488" s="8" t="str">
        <f t="shared" si="77"/>
        <v>Invalid PM Setting</v>
      </c>
      <c r="DD488" s="8"/>
      <c r="DE488" s="8"/>
      <c r="DF488" s="8"/>
      <c r="DG488" s="8"/>
      <c r="DH488" s="8"/>
      <c r="DI488" s="8"/>
      <c r="DJ488" s="8"/>
      <c r="DK488" s="8"/>
      <c r="DL488" s="8"/>
      <c r="DM488" s="8"/>
      <c r="DN488" s="8"/>
      <c r="DO488" s="8"/>
      <c r="DP488" s="8"/>
      <c r="DQ488" s="8"/>
      <c r="DR488" s="8"/>
      <c r="DS488" s="8"/>
      <c r="DT488" s="8"/>
    </row>
    <row r="489" spans="1:124" ht="12.75" customHeight="1">
      <c r="A489" s="8"/>
      <c r="B489" s="89">
        <v>486</v>
      </c>
      <c r="C489" s="8"/>
      <c r="D489" s="8"/>
      <c r="E489" s="8"/>
      <c r="F489" s="8"/>
      <c r="G489" s="8" t="s">
        <v>5864</v>
      </c>
      <c r="H489" s="8" t="s">
        <v>5865</v>
      </c>
      <c r="I489" s="8"/>
      <c r="J489" s="8"/>
      <c r="K489" s="8"/>
      <c r="L489" s="8"/>
      <c r="M489" s="8"/>
      <c r="N489" s="123" t="s">
        <v>5735</v>
      </c>
      <c r="O489" s="123"/>
      <c r="P489" s="123"/>
      <c r="Q489" s="123"/>
      <c r="R489" s="123"/>
      <c r="S489" s="123"/>
      <c r="T489" s="123"/>
      <c r="U489" s="123"/>
      <c r="V489" s="123"/>
      <c r="W489" s="123"/>
      <c r="X489" s="123"/>
      <c r="Y489" s="123"/>
      <c r="Z489" s="123"/>
      <c r="AA489" s="123"/>
      <c r="AB489" s="123"/>
      <c r="AC489" s="8" t="str">
        <f t="shared" si="69"/>
        <v>NO</v>
      </c>
      <c r="AD489" s="8" t="str">
        <f t="shared" si="70"/>
        <v>LPDDR4_1,,,,,,,,,,,,,</v>
      </c>
      <c r="AE489" s="8"/>
      <c r="AF489" s="123"/>
      <c r="AG489" s="8"/>
      <c r="AH489" s="8" t="s">
        <v>5864</v>
      </c>
      <c r="AI489" s="123" t="s">
        <v>5809</v>
      </c>
      <c r="AJ489" s="8"/>
      <c r="AK489" s="8"/>
      <c r="AL489" s="8"/>
      <c r="AM489" s="8"/>
      <c r="AN489" s="8"/>
      <c r="AO489" s="123"/>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t="str">
        <f t="shared" si="68"/>
        <v>EBI1_DQ_8</v>
      </c>
      <c r="CF489" s="8" t="str">
        <f t="shared" si="71"/>
        <v>Invalid PM Setting</v>
      </c>
      <c r="CG489" s="8" t="str">
        <f t="shared" si="72"/>
        <v>LPDDR4_1</v>
      </c>
      <c r="CH489" s="8" t="str">
        <f t="shared" si="73"/>
        <v>Invalid PM Setting</v>
      </c>
      <c r="CI489" s="8"/>
      <c r="CJ489" s="8"/>
      <c r="CK489" s="8"/>
      <c r="CL489" s="8"/>
      <c r="CM489" s="8"/>
      <c r="CN489" s="8"/>
      <c r="CO489" s="8"/>
      <c r="CP489" s="8"/>
      <c r="CQ489" s="8"/>
      <c r="CR489" s="8"/>
      <c r="CS489" s="8"/>
      <c r="CT489" s="8"/>
      <c r="CU489" s="8"/>
      <c r="CV489" s="8"/>
      <c r="CY489" s="8"/>
      <c r="CZ489" s="8" t="str">
        <f t="shared" si="74"/>
        <v>EBI1_DQ_8</v>
      </c>
      <c r="DA489" s="8" t="str">
        <f t="shared" si="75"/>
        <v>Invalid PM Setting</v>
      </c>
      <c r="DB489" s="8" t="str">
        <f t="shared" si="76"/>
        <v>LPDDR4_1</v>
      </c>
      <c r="DC489" s="8" t="str">
        <f t="shared" si="77"/>
        <v>Invalid PM Setting</v>
      </c>
      <c r="DD489" s="8"/>
      <c r="DE489" s="8"/>
      <c r="DF489" s="8"/>
      <c r="DG489" s="8"/>
      <c r="DH489" s="8"/>
      <c r="DI489" s="8"/>
      <c r="DJ489" s="8"/>
      <c r="DK489" s="8"/>
      <c r="DL489" s="8"/>
      <c r="DM489" s="8"/>
      <c r="DN489" s="8"/>
      <c r="DO489" s="8"/>
      <c r="DP489" s="8"/>
      <c r="DQ489" s="8"/>
      <c r="DR489" s="8"/>
      <c r="DS489" s="8"/>
      <c r="DT489" s="8"/>
    </row>
    <row r="490" spans="1:124" ht="12.75" customHeight="1">
      <c r="A490" s="8"/>
      <c r="B490" s="89">
        <v>487</v>
      </c>
      <c r="C490" s="8"/>
      <c r="D490" s="8"/>
      <c r="E490" s="8"/>
      <c r="F490" s="8"/>
      <c r="G490" s="8" t="s">
        <v>5866</v>
      </c>
      <c r="H490" s="8" t="s">
        <v>5867</v>
      </c>
      <c r="I490" s="8"/>
      <c r="J490" s="8"/>
      <c r="K490" s="8"/>
      <c r="L490" s="8"/>
      <c r="M490" s="8"/>
      <c r="N490" s="123" t="s">
        <v>5735</v>
      </c>
      <c r="O490" s="123"/>
      <c r="P490" s="123"/>
      <c r="Q490" s="123"/>
      <c r="R490" s="123"/>
      <c r="S490" s="123"/>
      <c r="T490" s="123"/>
      <c r="U490" s="123"/>
      <c r="V490" s="123"/>
      <c r="W490" s="123"/>
      <c r="X490" s="123"/>
      <c r="Y490" s="123"/>
      <c r="Z490" s="123"/>
      <c r="AA490" s="123"/>
      <c r="AB490" s="123"/>
      <c r="AC490" s="8" t="str">
        <f t="shared" si="69"/>
        <v>NO</v>
      </c>
      <c r="AD490" s="8" t="str">
        <f t="shared" si="70"/>
        <v>LPDDR4_1,,,,,,,,,,,,,</v>
      </c>
      <c r="AE490" s="8"/>
      <c r="AF490" s="123"/>
      <c r="AG490" s="8"/>
      <c r="AH490" s="8" t="s">
        <v>5866</v>
      </c>
      <c r="AI490" s="123" t="s">
        <v>5809</v>
      </c>
      <c r="AJ490" s="8"/>
      <c r="AK490" s="8"/>
      <c r="AL490" s="8"/>
      <c r="AM490" s="8"/>
      <c r="AN490" s="8"/>
      <c r="AO490" s="123"/>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t="str">
        <f t="shared" si="68"/>
        <v>EBI1_DQ_9</v>
      </c>
      <c r="CF490" s="8" t="str">
        <f t="shared" si="71"/>
        <v>Invalid PM Setting</v>
      </c>
      <c r="CG490" s="8" t="str">
        <f t="shared" si="72"/>
        <v>LPDDR4_1</v>
      </c>
      <c r="CH490" s="8" t="str">
        <f t="shared" si="73"/>
        <v>Invalid PM Setting</v>
      </c>
      <c r="CI490" s="8"/>
      <c r="CJ490" s="8"/>
      <c r="CK490" s="8"/>
      <c r="CL490" s="8"/>
      <c r="CM490" s="8"/>
      <c r="CN490" s="8"/>
      <c r="CO490" s="8"/>
      <c r="CP490" s="8"/>
      <c r="CQ490" s="8"/>
      <c r="CR490" s="8"/>
      <c r="CS490" s="8"/>
      <c r="CT490" s="8"/>
      <c r="CU490" s="8"/>
      <c r="CV490" s="8"/>
      <c r="CY490" s="8"/>
      <c r="CZ490" s="8" t="str">
        <f t="shared" si="74"/>
        <v>EBI1_DQ_9</v>
      </c>
      <c r="DA490" s="8" t="str">
        <f t="shared" si="75"/>
        <v>Invalid PM Setting</v>
      </c>
      <c r="DB490" s="8" t="str">
        <f t="shared" si="76"/>
        <v>LPDDR4_1</v>
      </c>
      <c r="DC490" s="8" t="str">
        <f t="shared" si="77"/>
        <v>Invalid PM Setting</v>
      </c>
      <c r="DD490" s="8"/>
      <c r="DE490" s="8"/>
      <c r="DF490" s="8"/>
      <c r="DG490" s="8"/>
      <c r="DH490" s="8"/>
      <c r="DI490" s="8"/>
      <c r="DJ490" s="8"/>
      <c r="DK490" s="8"/>
      <c r="DL490" s="8"/>
      <c r="DM490" s="8"/>
      <c r="DN490" s="8"/>
      <c r="DO490" s="8"/>
      <c r="DP490" s="8"/>
      <c r="DQ490" s="8"/>
      <c r="DR490" s="8"/>
      <c r="DS490" s="8"/>
      <c r="DT490" s="8"/>
    </row>
    <row r="491" spans="1:124" ht="12.75" customHeight="1">
      <c r="A491" s="8"/>
      <c r="B491" s="89">
        <v>488</v>
      </c>
      <c r="C491" s="8"/>
      <c r="D491" s="8"/>
      <c r="E491" s="8"/>
      <c r="F491" s="8"/>
      <c r="G491" s="8" t="s">
        <v>5868</v>
      </c>
      <c r="H491" s="8" t="s">
        <v>5869</v>
      </c>
      <c r="I491" s="8"/>
      <c r="J491" s="8"/>
      <c r="K491" s="8"/>
      <c r="L491" s="8"/>
      <c r="M491" s="8"/>
      <c r="N491" s="123" t="s">
        <v>5735</v>
      </c>
      <c r="O491" s="123"/>
      <c r="P491" s="123"/>
      <c r="Q491" s="123"/>
      <c r="R491" s="123"/>
      <c r="S491" s="123"/>
      <c r="T491" s="123"/>
      <c r="U491" s="123"/>
      <c r="V491" s="123"/>
      <c r="W491" s="123"/>
      <c r="X491" s="123"/>
      <c r="Y491" s="123"/>
      <c r="Z491" s="123"/>
      <c r="AA491" s="123"/>
      <c r="AB491" s="123"/>
      <c r="AC491" s="8" t="str">
        <f t="shared" si="69"/>
        <v>NO</v>
      </c>
      <c r="AD491" s="8" t="str">
        <f t="shared" si="70"/>
        <v>LPDDR4_1,,,,,,,,,,,,,</v>
      </c>
      <c r="AE491" s="8"/>
      <c r="AF491" s="123"/>
      <c r="AG491" s="8"/>
      <c r="AH491" s="8" t="s">
        <v>5868</v>
      </c>
      <c r="AI491" s="123" t="s">
        <v>5809</v>
      </c>
      <c r="AJ491" s="8"/>
      <c r="AK491" s="8"/>
      <c r="AL491" s="8"/>
      <c r="AM491" s="8"/>
      <c r="AN491" s="8"/>
      <c r="AO491" s="123"/>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t="str">
        <f t="shared" si="68"/>
        <v>EBI1_DQS_C_0</v>
      </c>
      <c r="CF491" s="8" t="str">
        <f t="shared" si="71"/>
        <v>Invalid PM Setting</v>
      </c>
      <c r="CG491" s="8" t="str">
        <f t="shared" si="72"/>
        <v>LPDDR4_1</v>
      </c>
      <c r="CH491" s="8" t="str">
        <f t="shared" si="73"/>
        <v>Invalid PM Setting</v>
      </c>
      <c r="CI491" s="8"/>
      <c r="CJ491" s="8"/>
      <c r="CK491" s="8"/>
      <c r="CL491" s="8"/>
      <c r="CM491" s="8"/>
      <c r="CN491" s="8"/>
      <c r="CO491" s="8"/>
      <c r="CP491" s="8"/>
      <c r="CQ491" s="8"/>
      <c r="CR491" s="8"/>
      <c r="CS491" s="8"/>
      <c r="CT491" s="8"/>
      <c r="CU491" s="8"/>
      <c r="CV491" s="8"/>
      <c r="CY491" s="8"/>
      <c r="CZ491" s="8" t="str">
        <f t="shared" si="74"/>
        <v>EBI1_DQS_C_0</v>
      </c>
      <c r="DA491" s="8" t="str">
        <f t="shared" si="75"/>
        <v>Invalid PM Setting</v>
      </c>
      <c r="DB491" s="8" t="str">
        <f t="shared" si="76"/>
        <v>LPDDR4_1</v>
      </c>
      <c r="DC491" s="8" t="str">
        <f t="shared" si="77"/>
        <v>Invalid PM Setting</v>
      </c>
      <c r="DD491" s="8"/>
      <c r="DE491" s="8"/>
      <c r="DF491" s="8"/>
      <c r="DG491" s="8"/>
      <c r="DH491" s="8"/>
      <c r="DI491" s="8"/>
      <c r="DJ491" s="8"/>
      <c r="DK491" s="8"/>
      <c r="DL491" s="8"/>
      <c r="DM491" s="8"/>
      <c r="DN491" s="8"/>
      <c r="DO491" s="8"/>
      <c r="DP491" s="8"/>
      <c r="DQ491" s="8"/>
      <c r="DR491" s="8"/>
      <c r="DS491" s="8"/>
      <c r="DT491" s="8"/>
    </row>
    <row r="492" spans="1:124" ht="12.75" customHeight="1">
      <c r="A492" s="8"/>
      <c r="B492" s="89">
        <v>489</v>
      </c>
      <c r="C492" s="8"/>
      <c r="D492" s="8"/>
      <c r="E492" s="8"/>
      <c r="F492" s="8"/>
      <c r="G492" s="8" t="s">
        <v>5870</v>
      </c>
      <c r="H492" s="8" t="s">
        <v>5871</v>
      </c>
      <c r="I492" s="8"/>
      <c r="J492" s="8"/>
      <c r="K492" s="8"/>
      <c r="L492" s="8"/>
      <c r="M492" s="8"/>
      <c r="N492" s="123" t="s">
        <v>5735</v>
      </c>
      <c r="O492" s="123"/>
      <c r="P492" s="123"/>
      <c r="Q492" s="123"/>
      <c r="R492" s="123"/>
      <c r="S492" s="123"/>
      <c r="T492" s="123"/>
      <c r="U492" s="123"/>
      <c r="V492" s="123"/>
      <c r="W492" s="123"/>
      <c r="X492" s="123"/>
      <c r="Y492" s="123"/>
      <c r="Z492" s="123"/>
      <c r="AA492" s="123"/>
      <c r="AB492" s="123"/>
      <c r="AC492" s="8" t="str">
        <f t="shared" si="69"/>
        <v>NO</v>
      </c>
      <c r="AD492" s="8" t="str">
        <f t="shared" si="70"/>
        <v>LPDDR4_1,,,,,,,,,,,,,</v>
      </c>
      <c r="AE492" s="8"/>
      <c r="AF492" s="123"/>
      <c r="AG492" s="8"/>
      <c r="AH492" s="8" t="s">
        <v>5870</v>
      </c>
      <c r="AI492" s="123" t="s">
        <v>5809</v>
      </c>
      <c r="AJ492" s="8"/>
      <c r="AK492" s="8"/>
      <c r="AL492" s="8"/>
      <c r="AM492" s="8"/>
      <c r="AN492" s="8"/>
      <c r="AO492" s="123"/>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t="str">
        <f t="shared" si="68"/>
        <v>EBI1_DQS_C_1</v>
      </c>
      <c r="CF492" s="8" t="str">
        <f t="shared" si="71"/>
        <v>Invalid PM Setting</v>
      </c>
      <c r="CG492" s="8" t="str">
        <f t="shared" si="72"/>
        <v>LPDDR4_1</v>
      </c>
      <c r="CH492" s="8" t="str">
        <f t="shared" si="73"/>
        <v>Invalid PM Setting</v>
      </c>
      <c r="CI492" s="8"/>
      <c r="CJ492" s="8"/>
      <c r="CK492" s="8"/>
      <c r="CL492" s="8"/>
      <c r="CM492" s="8"/>
      <c r="CN492" s="8"/>
      <c r="CO492" s="8"/>
      <c r="CP492" s="8"/>
      <c r="CQ492" s="8"/>
      <c r="CR492" s="8"/>
      <c r="CS492" s="8"/>
      <c r="CT492" s="8"/>
      <c r="CU492" s="8"/>
      <c r="CV492" s="8"/>
      <c r="CY492" s="8"/>
      <c r="CZ492" s="8" t="str">
        <f t="shared" si="74"/>
        <v>EBI1_DQS_C_1</v>
      </c>
      <c r="DA492" s="8" t="str">
        <f t="shared" si="75"/>
        <v>Invalid PM Setting</v>
      </c>
      <c r="DB492" s="8" t="str">
        <f t="shared" si="76"/>
        <v>LPDDR4_1</v>
      </c>
      <c r="DC492" s="8" t="str">
        <f t="shared" si="77"/>
        <v>Invalid PM Setting</v>
      </c>
      <c r="DD492" s="8"/>
      <c r="DE492" s="8"/>
      <c r="DF492" s="8"/>
      <c r="DG492" s="8"/>
      <c r="DH492" s="8"/>
      <c r="DI492" s="8"/>
      <c r="DJ492" s="8"/>
      <c r="DK492" s="8"/>
      <c r="DL492" s="8"/>
      <c r="DM492" s="8"/>
      <c r="DN492" s="8"/>
      <c r="DO492" s="8"/>
      <c r="DP492" s="8"/>
      <c r="DQ492" s="8"/>
      <c r="DR492" s="8"/>
      <c r="DS492" s="8"/>
      <c r="DT492" s="8"/>
    </row>
    <row r="493" spans="1:124" ht="12.75" customHeight="1">
      <c r="A493" s="8"/>
      <c r="B493" s="89">
        <v>490</v>
      </c>
      <c r="C493" s="8"/>
      <c r="D493" s="8"/>
      <c r="E493" s="8"/>
      <c r="F493" s="8"/>
      <c r="G493" s="8" t="s">
        <v>5872</v>
      </c>
      <c r="H493" s="8" t="s">
        <v>5873</v>
      </c>
      <c r="I493" s="8"/>
      <c r="J493" s="8"/>
      <c r="K493" s="8"/>
      <c r="L493" s="8"/>
      <c r="M493" s="8"/>
      <c r="N493" s="123" t="s">
        <v>5735</v>
      </c>
      <c r="O493" s="123"/>
      <c r="P493" s="123"/>
      <c r="Q493" s="123"/>
      <c r="R493" s="123"/>
      <c r="S493" s="123"/>
      <c r="T493" s="123"/>
      <c r="U493" s="123"/>
      <c r="V493" s="123"/>
      <c r="W493" s="123"/>
      <c r="X493" s="123"/>
      <c r="Y493" s="123"/>
      <c r="Z493" s="123"/>
      <c r="AA493" s="123"/>
      <c r="AB493" s="123"/>
      <c r="AC493" s="8" t="str">
        <f t="shared" si="69"/>
        <v>NO</v>
      </c>
      <c r="AD493" s="8" t="str">
        <f t="shared" si="70"/>
        <v>LPDDR4_1,,,,,,,,,,,,,</v>
      </c>
      <c r="AE493" s="8"/>
      <c r="AF493" s="123"/>
      <c r="AG493" s="8"/>
      <c r="AH493" s="8" t="s">
        <v>5872</v>
      </c>
      <c r="AI493" s="123" t="s">
        <v>5809</v>
      </c>
      <c r="AJ493" s="8"/>
      <c r="AK493" s="8"/>
      <c r="AL493" s="8"/>
      <c r="AM493" s="8"/>
      <c r="AN493" s="8"/>
      <c r="AO493" s="123"/>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t="str">
        <f t="shared" si="68"/>
        <v>EBI1_DQS_T_0</v>
      </c>
      <c r="CF493" s="8" t="str">
        <f t="shared" si="71"/>
        <v>Invalid PM Setting</v>
      </c>
      <c r="CG493" s="8" t="str">
        <f t="shared" si="72"/>
        <v>LPDDR4_1</v>
      </c>
      <c r="CH493" s="8" t="str">
        <f t="shared" si="73"/>
        <v>Invalid PM Setting</v>
      </c>
      <c r="CI493" s="8"/>
      <c r="CJ493" s="8"/>
      <c r="CK493" s="8"/>
      <c r="CL493" s="8"/>
      <c r="CM493" s="8"/>
      <c r="CN493" s="8"/>
      <c r="CO493" s="8"/>
      <c r="CP493" s="8"/>
      <c r="CQ493" s="8"/>
      <c r="CR493" s="8"/>
      <c r="CS493" s="8"/>
      <c r="CT493" s="8"/>
      <c r="CU493" s="8"/>
      <c r="CV493" s="8"/>
      <c r="CY493" s="8"/>
      <c r="CZ493" s="8" t="str">
        <f t="shared" si="74"/>
        <v>EBI1_DQS_T_0</v>
      </c>
      <c r="DA493" s="8" t="str">
        <f t="shared" si="75"/>
        <v>Invalid PM Setting</v>
      </c>
      <c r="DB493" s="8" t="str">
        <f t="shared" si="76"/>
        <v>LPDDR4_1</v>
      </c>
      <c r="DC493" s="8" t="str">
        <f t="shared" si="77"/>
        <v>Invalid PM Setting</v>
      </c>
      <c r="DD493" s="8"/>
      <c r="DE493" s="8"/>
      <c r="DF493" s="8"/>
      <c r="DG493" s="8"/>
      <c r="DH493" s="8"/>
      <c r="DI493" s="8"/>
      <c r="DJ493" s="8"/>
      <c r="DK493" s="8"/>
      <c r="DL493" s="8"/>
      <c r="DM493" s="8"/>
      <c r="DN493" s="8"/>
      <c r="DO493" s="8"/>
      <c r="DP493" s="8"/>
      <c r="DQ493" s="8"/>
      <c r="DR493" s="8"/>
      <c r="DS493" s="8"/>
      <c r="DT493" s="8"/>
    </row>
    <row r="494" spans="1:124" ht="12.75" customHeight="1">
      <c r="A494" s="8"/>
      <c r="B494" s="89">
        <v>491</v>
      </c>
      <c r="C494" s="8"/>
      <c r="D494" s="8"/>
      <c r="E494" s="8"/>
      <c r="F494" s="8"/>
      <c r="G494" s="8" t="s">
        <v>5874</v>
      </c>
      <c r="H494" s="8" t="s">
        <v>5875</v>
      </c>
      <c r="I494" s="8"/>
      <c r="J494" s="8"/>
      <c r="K494" s="8"/>
      <c r="L494" s="8"/>
      <c r="M494" s="8"/>
      <c r="N494" s="123" t="s">
        <v>5735</v>
      </c>
      <c r="O494" s="123"/>
      <c r="P494" s="123"/>
      <c r="Q494" s="123"/>
      <c r="R494" s="123"/>
      <c r="S494" s="123"/>
      <c r="T494" s="123"/>
      <c r="U494" s="123"/>
      <c r="V494" s="123"/>
      <c r="W494" s="123"/>
      <c r="X494" s="123"/>
      <c r="Y494" s="123"/>
      <c r="Z494" s="123"/>
      <c r="AA494" s="123"/>
      <c r="AB494" s="123"/>
      <c r="AC494" s="8" t="str">
        <f t="shared" si="69"/>
        <v>NO</v>
      </c>
      <c r="AD494" s="8" t="str">
        <f t="shared" si="70"/>
        <v>LPDDR4_1,,,,,,,,,,,,,</v>
      </c>
      <c r="AE494" s="8"/>
      <c r="AF494" s="123"/>
      <c r="AG494" s="8"/>
      <c r="AH494" s="8" t="s">
        <v>5874</v>
      </c>
      <c r="AI494" s="123" t="s">
        <v>5809</v>
      </c>
      <c r="AJ494" s="8"/>
      <c r="AK494" s="8"/>
      <c r="AL494" s="8"/>
      <c r="AM494" s="8"/>
      <c r="AN494" s="8"/>
      <c r="AO494" s="123"/>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t="str">
        <f t="shared" si="68"/>
        <v>EBI1_DQS_T_1</v>
      </c>
      <c r="CF494" s="8" t="str">
        <f t="shared" si="71"/>
        <v>Invalid PM Setting</v>
      </c>
      <c r="CG494" s="8" t="str">
        <f t="shared" si="72"/>
        <v>LPDDR4_1</v>
      </c>
      <c r="CH494" s="8" t="str">
        <f t="shared" si="73"/>
        <v>Invalid PM Setting</v>
      </c>
      <c r="CI494" s="8"/>
      <c r="CJ494" s="8"/>
      <c r="CK494" s="8"/>
      <c r="CL494" s="8"/>
      <c r="CM494" s="8"/>
      <c r="CN494" s="8"/>
      <c r="CO494" s="8"/>
      <c r="CP494" s="8"/>
      <c r="CQ494" s="8"/>
      <c r="CR494" s="8"/>
      <c r="CS494" s="8"/>
      <c r="CT494" s="8"/>
      <c r="CU494" s="8"/>
      <c r="CV494" s="8"/>
      <c r="CY494" s="8"/>
      <c r="CZ494" s="8" t="str">
        <f t="shared" si="74"/>
        <v>EBI1_DQS_T_1</v>
      </c>
      <c r="DA494" s="8" t="str">
        <f t="shared" si="75"/>
        <v>Invalid PM Setting</v>
      </c>
      <c r="DB494" s="8" t="str">
        <f t="shared" si="76"/>
        <v>LPDDR4_1</v>
      </c>
      <c r="DC494" s="8" t="str">
        <f t="shared" si="77"/>
        <v>Invalid PM Setting</v>
      </c>
      <c r="DD494" s="8"/>
      <c r="DE494" s="8"/>
      <c r="DF494" s="8"/>
      <c r="DG494" s="8"/>
      <c r="DH494" s="8"/>
      <c r="DI494" s="8"/>
      <c r="DJ494" s="8"/>
      <c r="DK494" s="8"/>
      <c r="DL494" s="8"/>
      <c r="DM494" s="8"/>
      <c r="DN494" s="8"/>
      <c r="DO494" s="8"/>
      <c r="DP494" s="8"/>
      <c r="DQ494" s="8"/>
      <c r="DR494" s="8"/>
      <c r="DS494" s="8"/>
      <c r="DT494" s="8"/>
    </row>
    <row r="495" spans="1:124" ht="12.75" customHeight="1">
      <c r="A495" s="8"/>
      <c r="B495" s="89">
        <v>492</v>
      </c>
      <c r="C495" s="8"/>
      <c r="D495" s="8"/>
      <c r="E495" s="8"/>
      <c r="F495" s="8"/>
      <c r="G495" s="8" t="s">
        <v>5876</v>
      </c>
      <c r="H495" s="8" t="s">
        <v>5877</v>
      </c>
      <c r="I495" s="8"/>
      <c r="J495" s="8"/>
      <c r="K495" s="8"/>
      <c r="L495" s="8"/>
      <c r="M495" s="8"/>
      <c r="N495" s="123" t="s">
        <v>5735</v>
      </c>
      <c r="O495" s="123"/>
      <c r="P495" s="123"/>
      <c r="Q495" s="123"/>
      <c r="R495" s="123"/>
      <c r="S495" s="123"/>
      <c r="T495" s="123"/>
      <c r="U495" s="123"/>
      <c r="V495" s="123"/>
      <c r="W495" s="123"/>
      <c r="X495" s="123"/>
      <c r="Y495" s="123"/>
      <c r="Z495" s="123"/>
      <c r="AA495" s="123"/>
      <c r="AB495" s="123"/>
      <c r="AC495" s="8" t="str">
        <f t="shared" si="69"/>
        <v>NO</v>
      </c>
      <c r="AD495" s="8" t="str">
        <f t="shared" si="70"/>
        <v>LPDDR4_2,,,,,,,,,,,,,</v>
      </c>
      <c r="AE495" s="8"/>
      <c r="AF495" s="123"/>
      <c r="AG495" s="8"/>
      <c r="AH495" s="8" t="s">
        <v>5876</v>
      </c>
      <c r="AI495" s="123" t="s">
        <v>5878</v>
      </c>
      <c r="AJ495" s="8"/>
      <c r="AK495" s="8"/>
      <c r="AL495" s="8"/>
      <c r="AM495" s="8"/>
      <c r="AN495" s="8"/>
      <c r="AO495" s="123"/>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t="str">
        <f t="shared" si="68"/>
        <v>EBI2_CA_CA_0</v>
      </c>
      <c r="CF495" s="8" t="str">
        <f t="shared" si="71"/>
        <v>Invalid PM Setting</v>
      </c>
      <c r="CG495" s="8" t="str">
        <f t="shared" si="72"/>
        <v>LPDDR4_2</v>
      </c>
      <c r="CH495" s="8" t="str">
        <f t="shared" si="73"/>
        <v>Invalid PM Setting</v>
      </c>
      <c r="CI495" s="8"/>
      <c r="CJ495" s="8"/>
      <c r="CK495" s="8"/>
      <c r="CL495" s="8"/>
      <c r="CM495" s="8"/>
      <c r="CN495" s="8"/>
      <c r="CO495" s="8"/>
      <c r="CP495" s="8"/>
      <c r="CQ495" s="8"/>
      <c r="CR495" s="8"/>
      <c r="CS495" s="8"/>
      <c r="CT495" s="8"/>
      <c r="CU495" s="8"/>
      <c r="CV495" s="8"/>
      <c r="CY495" s="8"/>
      <c r="CZ495" s="8" t="str">
        <f t="shared" si="74"/>
        <v>EBI2_CA_CA_0</v>
      </c>
      <c r="DA495" s="8" t="str">
        <f t="shared" si="75"/>
        <v>Invalid PM Setting</v>
      </c>
      <c r="DB495" s="8" t="str">
        <f t="shared" si="76"/>
        <v>LPDDR4_2</v>
      </c>
      <c r="DC495" s="8" t="str">
        <f t="shared" si="77"/>
        <v>Invalid PM Setting</v>
      </c>
      <c r="DD495" s="8"/>
      <c r="DE495" s="8"/>
      <c r="DF495" s="8"/>
      <c r="DG495" s="8"/>
      <c r="DH495" s="8"/>
      <c r="DI495" s="8"/>
      <c r="DJ495" s="8"/>
      <c r="DK495" s="8"/>
      <c r="DL495" s="8"/>
      <c r="DM495" s="8"/>
      <c r="DN495" s="8"/>
      <c r="DO495" s="8"/>
      <c r="DP495" s="8"/>
      <c r="DQ495" s="8"/>
      <c r="DR495" s="8"/>
      <c r="DS495" s="8"/>
      <c r="DT495" s="8"/>
    </row>
    <row r="496" spans="1:124" ht="12.75" customHeight="1">
      <c r="A496" s="8"/>
      <c r="B496" s="89">
        <v>493</v>
      </c>
      <c r="C496" s="8"/>
      <c r="D496" s="8"/>
      <c r="E496" s="8"/>
      <c r="F496" s="8"/>
      <c r="G496" s="8" t="s">
        <v>5879</v>
      </c>
      <c r="H496" s="8" t="s">
        <v>5880</v>
      </c>
      <c r="I496" s="8"/>
      <c r="J496" s="8"/>
      <c r="K496" s="8"/>
      <c r="L496" s="8"/>
      <c r="M496" s="8"/>
      <c r="N496" s="123" t="s">
        <v>5735</v>
      </c>
      <c r="O496" s="123"/>
      <c r="P496" s="123"/>
      <c r="Q496" s="123"/>
      <c r="R496" s="123"/>
      <c r="S496" s="123"/>
      <c r="T496" s="123"/>
      <c r="U496" s="123"/>
      <c r="V496" s="123"/>
      <c r="W496" s="123"/>
      <c r="X496" s="123"/>
      <c r="Y496" s="123"/>
      <c r="Z496" s="123"/>
      <c r="AA496" s="123"/>
      <c r="AB496" s="123"/>
      <c r="AC496" s="8" t="str">
        <f t="shared" si="69"/>
        <v>NO</v>
      </c>
      <c r="AD496" s="8" t="str">
        <f t="shared" si="70"/>
        <v>LPDDR4_2,,,,,,,,,,,,,</v>
      </c>
      <c r="AE496" s="8"/>
      <c r="AF496" s="123"/>
      <c r="AG496" s="8"/>
      <c r="AH496" s="8" t="s">
        <v>5879</v>
      </c>
      <c r="AI496" s="123" t="s">
        <v>5878</v>
      </c>
      <c r="AJ496" s="8"/>
      <c r="AK496" s="8"/>
      <c r="AL496" s="8"/>
      <c r="AM496" s="8"/>
      <c r="AN496" s="8"/>
      <c r="AO496" s="123"/>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t="str">
        <f t="shared" si="68"/>
        <v>EBI2_CA_CA_1</v>
      </c>
      <c r="CF496" s="8" t="str">
        <f t="shared" si="71"/>
        <v>Invalid PM Setting</v>
      </c>
      <c r="CG496" s="8" t="str">
        <f t="shared" si="72"/>
        <v>LPDDR4_2</v>
      </c>
      <c r="CH496" s="8" t="str">
        <f t="shared" si="73"/>
        <v>Invalid PM Setting</v>
      </c>
      <c r="CI496" s="8"/>
      <c r="CJ496" s="8"/>
      <c r="CK496" s="8"/>
      <c r="CL496" s="8"/>
      <c r="CM496" s="8"/>
      <c r="CN496" s="8"/>
      <c r="CO496" s="8"/>
      <c r="CP496" s="8"/>
      <c r="CQ496" s="8"/>
      <c r="CR496" s="8"/>
      <c r="CS496" s="8"/>
      <c r="CT496" s="8"/>
      <c r="CU496" s="8"/>
      <c r="CV496" s="8"/>
      <c r="CY496" s="8"/>
      <c r="CZ496" s="8" t="str">
        <f t="shared" si="74"/>
        <v>EBI2_CA_CA_1</v>
      </c>
      <c r="DA496" s="8" t="str">
        <f t="shared" si="75"/>
        <v>Invalid PM Setting</v>
      </c>
      <c r="DB496" s="8" t="str">
        <f t="shared" si="76"/>
        <v>LPDDR4_2</v>
      </c>
      <c r="DC496" s="8" t="str">
        <f t="shared" si="77"/>
        <v>Invalid PM Setting</v>
      </c>
      <c r="DD496" s="8"/>
      <c r="DE496" s="8"/>
      <c r="DF496" s="8"/>
      <c r="DG496" s="8"/>
      <c r="DH496" s="8"/>
      <c r="DI496" s="8"/>
      <c r="DJ496" s="8"/>
      <c r="DK496" s="8"/>
      <c r="DL496" s="8"/>
      <c r="DM496" s="8"/>
      <c r="DN496" s="8"/>
      <c r="DO496" s="8"/>
      <c r="DP496" s="8"/>
      <c r="DQ496" s="8"/>
      <c r="DR496" s="8"/>
      <c r="DS496" s="8"/>
      <c r="DT496" s="8"/>
    </row>
    <row r="497" spans="1:124" ht="12.75" customHeight="1">
      <c r="A497" s="8"/>
      <c r="B497" s="89">
        <v>494</v>
      </c>
      <c r="C497" s="8"/>
      <c r="D497" s="8"/>
      <c r="E497" s="8"/>
      <c r="F497" s="8"/>
      <c r="G497" s="8" t="s">
        <v>5881</v>
      </c>
      <c r="H497" s="8" t="s">
        <v>5882</v>
      </c>
      <c r="I497" s="8"/>
      <c r="J497" s="8"/>
      <c r="K497" s="8"/>
      <c r="L497" s="8"/>
      <c r="M497" s="8"/>
      <c r="N497" s="123" t="s">
        <v>5735</v>
      </c>
      <c r="O497" s="123"/>
      <c r="P497" s="123"/>
      <c r="Q497" s="123"/>
      <c r="R497" s="123"/>
      <c r="S497" s="123"/>
      <c r="T497" s="123"/>
      <c r="U497" s="123"/>
      <c r="V497" s="123"/>
      <c r="W497" s="123"/>
      <c r="X497" s="123"/>
      <c r="Y497" s="123"/>
      <c r="Z497" s="123"/>
      <c r="AA497" s="123"/>
      <c r="AB497" s="123"/>
      <c r="AC497" s="8" t="str">
        <f t="shared" si="69"/>
        <v>NO</v>
      </c>
      <c r="AD497" s="8" t="str">
        <f t="shared" si="70"/>
        <v>LPDDR4_2,,,,,,,,,,,,,</v>
      </c>
      <c r="AE497" s="8"/>
      <c r="AF497" s="123"/>
      <c r="AG497" s="8"/>
      <c r="AH497" s="8" t="s">
        <v>5881</v>
      </c>
      <c r="AI497" s="123" t="s">
        <v>5878</v>
      </c>
      <c r="AJ497" s="8"/>
      <c r="AK497" s="8"/>
      <c r="AL497" s="8"/>
      <c r="AM497" s="8"/>
      <c r="AN497" s="8"/>
      <c r="AO497" s="123"/>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t="str">
        <f t="shared" si="68"/>
        <v>EBI2_CA_CA_2</v>
      </c>
      <c r="CF497" s="8" t="str">
        <f t="shared" si="71"/>
        <v>Invalid PM Setting</v>
      </c>
      <c r="CG497" s="8" t="str">
        <f t="shared" si="72"/>
        <v>LPDDR4_2</v>
      </c>
      <c r="CH497" s="8" t="str">
        <f t="shared" si="73"/>
        <v>Invalid PM Setting</v>
      </c>
      <c r="CI497" s="8"/>
      <c r="CJ497" s="8"/>
      <c r="CK497" s="8"/>
      <c r="CL497" s="8"/>
      <c r="CM497" s="8"/>
      <c r="CN497" s="8"/>
      <c r="CO497" s="8"/>
      <c r="CP497" s="8"/>
      <c r="CQ497" s="8"/>
      <c r="CR497" s="8"/>
      <c r="CS497" s="8"/>
      <c r="CT497" s="8"/>
      <c r="CU497" s="8"/>
      <c r="CV497" s="8"/>
      <c r="CY497" s="8"/>
      <c r="CZ497" s="8" t="str">
        <f t="shared" si="74"/>
        <v>EBI2_CA_CA_2</v>
      </c>
      <c r="DA497" s="8" t="str">
        <f t="shared" si="75"/>
        <v>Invalid PM Setting</v>
      </c>
      <c r="DB497" s="8" t="str">
        <f t="shared" si="76"/>
        <v>LPDDR4_2</v>
      </c>
      <c r="DC497" s="8" t="str">
        <f t="shared" si="77"/>
        <v>Invalid PM Setting</v>
      </c>
      <c r="DD497" s="8"/>
      <c r="DE497" s="8"/>
      <c r="DF497" s="8"/>
      <c r="DG497" s="8"/>
      <c r="DH497" s="8"/>
      <c r="DI497" s="8"/>
      <c r="DJ497" s="8"/>
      <c r="DK497" s="8"/>
      <c r="DL497" s="8"/>
      <c r="DM497" s="8"/>
      <c r="DN497" s="8"/>
      <c r="DO497" s="8"/>
      <c r="DP497" s="8"/>
      <c r="DQ497" s="8"/>
      <c r="DR497" s="8"/>
      <c r="DS497" s="8"/>
      <c r="DT497" s="8"/>
    </row>
    <row r="498" spans="1:124" ht="12.75" customHeight="1">
      <c r="A498" s="8"/>
      <c r="B498" s="89">
        <v>495</v>
      </c>
      <c r="C498" s="8"/>
      <c r="D498" s="8"/>
      <c r="E498" s="8"/>
      <c r="F498" s="8"/>
      <c r="G498" s="8" t="s">
        <v>5883</v>
      </c>
      <c r="H498" s="8" t="s">
        <v>5884</v>
      </c>
      <c r="I498" s="8"/>
      <c r="J498" s="8"/>
      <c r="K498" s="8"/>
      <c r="L498" s="8"/>
      <c r="M498" s="8"/>
      <c r="N498" s="123" t="s">
        <v>5735</v>
      </c>
      <c r="O498" s="123"/>
      <c r="P498" s="123"/>
      <c r="Q498" s="123"/>
      <c r="R498" s="123"/>
      <c r="S498" s="123"/>
      <c r="T498" s="123"/>
      <c r="U498" s="123"/>
      <c r="V498" s="123"/>
      <c r="W498" s="123"/>
      <c r="X498" s="123"/>
      <c r="Y498" s="123"/>
      <c r="Z498" s="123"/>
      <c r="AA498" s="123"/>
      <c r="AB498" s="123"/>
      <c r="AC498" s="8" t="str">
        <f t="shared" si="69"/>
        <v>NO</v>
      </c>
      <c r="AD498" s="8" t="str">
        <f t="shared" si="70"/>
        <v>LPDDR4_2,,,,,,,,,,,,,</v>
      </c>
      <c r="AE498" s="8"/>
      <c r="AF498" s="123"/>
      <c r="AG498" s="8"/>
      <c r="AH498" s="8" t="s">
        <v>5883</v>
      </c>
      <c r="AI498" s="123" t="s">
        <v>5878</v>
      </c>
      <c r="AJ498" s="8"/>
      <c r="AK498" s="8"/>
      <c r="AL498" s="8"/>
      <c r="AM498" s="8"/>
      <c r="AN498" s="8"/>
      <c r="AO498" s="123"/>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t="str">
        <f t="shared" si="68"/>
        <v>EBI2_CA_CA_3</v>
      </c>
      <c r="CF498" s="8" t="str">
        <f t="shared" si="71"/>
        <v>Invalid PM Setting</v>
      </c>
      <c r="CG498" s="8" t="str">
        <f t="shared" si="72"/>
        <v>LPDDR4_2</v>
      </c>
      <c r="CH498" s="8" t="str">
        <f t="shared" si="73"/>
        <v>Invalid PM Setting</v>
      </c>
      <c r="CI498" s="8"/>
      <c r="CJ498" s="8"/>
      <c r="CK498" s="8"/>
      <c r="CL498" s="8"/>
      <c r="CM498" s="8"/>
      <c r="CN498" s="8"/>
      <c r="CO498" s="8"/>
      <c r="CP498" s="8"/>
      <c r="CQ498" s="8"/>
      <c r="CR498" s="8"/>
      <c r="CS498" s="8"/>
      <c r="CT498" s="8"/>
      <c r="CU498" s="8"/>
      <c r="CV498" s="8"/>
      <c r="CY498" s="8"/>
      <c r="CZ498" s="8" t="str">
        <f t="shared" si="74"/>
        <v>EBI2_CA_CA_3</v>
      </c>
      <c r="DA498" s="8" t="str">
        <f t="shared" si="75"/>
        <v>Invalid PM Setting</v>
      </c>
      <c r="DB498" s="8" t="str">
        <f t="shared" si="76"/>
        <v>LPDDR4_2</v>
      </c>
      <c r="DC498" s="8" t="str">
        <f t="shared" si="77"/>
        <v>Invalid PM Setting</v>
      </c>
      <c r="DD498" s="8"/>
      <c r="DE498" s="8"/>
      <c r="DF498" s="8"/>
      <c r="DG498" s="8"/>
      <c r="DH498" s="8"/>
      <c r="DI498" s="8"/>
      <c r="DJ498" s="8"/>
      <c r="DK498" s="8"/>
      <c r="DL498" s="8"/>
      <c r="DM498" s="8"/>
      <c r="DN498" s="8"/>
      <c r="DO498" s="8"/>
      <c r="DP498" s="8"/>
      <c r="DQ498" s="8"/>
      <c r="DR498" s="8"/>
      <c r="DS498" s="8"/>
      <c r="DT498" s="8"/>
    </row>
    <row r="499" spans="1:124" ht="12.75" customHeight="1">
      <c r="A499" s="8"/>
      <c r="B499" s="89">
        <v>496</v>
      </c>
      <c r="C499" s="8"/>
      <c r="D499" s="8"/>
      <c r="E499" s="8"/>
      <c r="F499" s="8"/>
      <c r="G499" s="8" t="s">
        <v>5885</v>
      </c>
      <c r="H499" s="8" t="s">
        <v>5886</v>
      </c>
      <c r="I499" s="8"/>
      <c r="J499" s="8"/>
      <c r="K499" s="8"/>
      <c r="L499" s="8"/>
      <c r="M499" s="8"/>
      <c r="N499" s="123" t="s">
        <v>5735</v>
      </c>
      <c r="O499" s="123"/>
      <c r="P499" s="123"/>
      <c r="Q499" s="123"/>
      <c r="R499" s="123"/>
      <c r="S499" s="123"/>
      <c r="T499" s="123"/>
      <c r="U499" s="123"/>
      <c r="V499" s="123"/>
      <c r="W499" s="123"/>
      <c r="X499" s="123"/>
      <c r="Y499" s="123"/>
      <c r="Z499" s="123"/>
      <c r="AA499" s="123"/>
      <c r="AB499" s="123"/>
      <c r="AC499" s="8" t="str">
        <f t="shared" si="69"/>
        <v>NO</v>
      </c>
      <c r="AD499" s="8" t="str">
        <f t="shared" si="70"/>
        <v>LPDDR4_2,,,,,,,,,,,,,</v>
      </c>
      <c r="AE499" s="8"/>
      <c r="AF499" s="123"/>
      <c r="AG499" s="8"/>
      <c r="AH499" s="8" t="s">
        <v>5885</v>
      </c>
      <c r="AI499" s="123" t="s">
        <v>5878</v>
      </c>
      <c r="AJ499" s="8"/>
      <c r="AK499" s="8"/>
      <c r="AL499" s="8"/>
      <c r="AM499" s="8"/>
      <c r="AN499" s="8"/>
      <c r="AO499" s="123"/>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t="str">
        <f t="shared" si="68"/>
        <v>EBI2_CA_CA_4</v>
      </c>
      <c r="CF499" s="8" t="str">
        <f t="shared" si="71"/>
        <v>Invalid PM Setting</v>
      </c>
      <c r="CG499" s="8" t="str">
        <f t="shared" si="72"/>
        <v>LPDDR4_2</v>
      </c>
      <c r="CH499" s="8" t="str">
        <f t="shared" si="73"/>
        <v>Invalid PM Setting</v>
      </c>
      <c r="CI499" s="8"/>
      <c r="CJ499" s="8"/>
      <c r="CK499" s="8"/>
      <c r="CL499" s="8"/>
      <c r="CM499" s="8"/>
      <c r="CN499" s="8"/>
      <c r="CO499" s="8"/>
      <c r="CP499" s="8"/>
      <c r="CQ499" s="8"/>
      <c r="CR499" s="8"/>
      <c r="CS499" s="8"/>
      <c r="CT499" s="8"/>
      <c r="CU499" s="8"/>
      <c r="CV499" s="8"/>
      <c r="CY499" s="8"/>
      <c r="CZ499" s="8" t="str">
        <f t="shared" si="74"/>
        <v>EBI2_CA_CA_4</v>
      </c>
      <c r="DA499" s="8" t="str">
        <f t="shared" si="75"/>
        <v>Invalid PM Setting</v>
      </c>
      <c r="DB499" s="8" t="str">
        <f t="shared" si="76"/>
        <v>LPDDR4_2</v>
      </c>
      <c r="DC499" s="8" t="str">
        <f t="shared" si="77"/>
        <v>Invalid PM Setting</v>
      </c>
      <c r="DD499" s="8"/>
      <c r="DE499" s="8"/>
      <c r="DF499" s="8"/>
      <c r="DG499" s="8"/>
      <c r="DH499" s="8"/>
      <c r="DI499" s="8"/>
      <c r="DJ499" s="8"/>
      <c r="DK499" s="8"/>
      <c r="DL499" s="8"/>
      <c r="DM499" s="8"/>
      <c r="DN499" s="8"/>
      <c r="DO499" s="8"/>
      <c r="DP499" s="8"/>
      <c r="DQ499" s="8"/>
      <c r="DR499" s="8"/>
      <c r="DS499" s="8"/>
      <c r="DT499" s="8"/>
    </row>
    <row r="500" spans="1:124" ht="12.75" customHeight="1">
      <c r="A500" s="8"/>
      <c r="B500" s="89">
        <v>497</v>
      </c>
      <c r="C500" s="8"/>
      <c r="D500" s="8"/>
      <c r="E500" s="8"/>
      <c r="F500" s="8"/>
      <c r="G500" s="8" t="s">
        <v>5887</v>
      </c>
      <c r="H500" s="8" t="s">
        <v>5072</v>
      </c>
      <c r="I500" s="8"/>
      <c r="J500" s="8"/>
      <c r="K500" s="8"/>
      <c r="L500" s="8"/>
      <c r="M500" s="8"/>
      <c r="N500" s="123" t="s">
        <v>5735</v>
      </c>
      <c r="O500" s="123"/>
      <c r="P500" s="123"/>
      <c r="Q500" s="123"/>
      <c r="R500" s="123"/>
      <c r="S500" s="123"/>
      <c r="T500" s="123"/>
      <c r="U500" s="123"/>
      <c r="V500" s="123"/>
      <c r="W500" s="123"/>
      <c r="X500" s="123"/>
      <c r="Y500" s="123"/>
      <c r="Z500" s="123"/>
      <c r="AA500" s="123"/>
      <c r="AB500" s="123"/>
      <c r="AC500" s="8" t="str">
        <f t="shared" si="69"/>
        <v>NO</v>
      </c>
      <c r="AD500" s="8" t="str">
        <f t="shared" si="70"/>
        <v>LPDDR4_2,,,,,,,,,,,,,</v>
      </c>
      <c r="AE500" s="8"/>
      <c r="AF500" s="123"/>
      <c r="AG500" s="8"/>
      <c r="AH500" s="8" t="s">
        <v>5887</v>
      </c>
      <c r="AI500" s="123" t="s">
        <v>5878</v>
      </c>
      <c r="AJ500" s="8"/>
      <c r="AK500" s="8"/>
      <c r="AL500" s="8"/>
      <c r="AM500" s="8"/>
      <c r="AN500" s="8"/>
      <c r="AO500" s="123"/>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t="str">
        <f t="shared" si="68"/>
        <v>EBI2_CA_CA_5</v>
      </c>
      <c r="CF500" s="8" t="str">
        <f t="shared" si="71"/>
        <v>Invalid PM Setting</v>
      </c>
      <c r="CG500" s="8" t="str">
        <f t="shared" si="72"/>
        <v>LPDDR4_2</v>
      </c>
      <c r="CH500" s="8" t="str">
        <f t="shared" si="73"/>
        <v>Invalid PM Setting</v>
      </c>
      <c r="CI500" s="8"/>
      <c r="CJ500" s="8"/>
      <c r="CK500" s="8"/>
      <c r="CL500" s="8"/>
      <c r="CM500" s="8"/>
      <c r="CN500" s="8"/>
      <c r="CO500" s="8"/>
      <c r="CP500" s="8"/>
      <c r="CQ500" s="8"/>
      <c r="CR500" s="8"/>
      <c r="CS500" s="8"/>
      <c r="CT500" s="8"/>
      <c r="CU500" s="8"/>
      <c r="CV500" s="8"/>
      <c r="CY500" s="8"/>
      <c r="CZ500" s="8" t="str">
        <f t="shared" si="74"/>
        <v>EBI2_CA_CA_5</v>
      </c>
      <c r="DA500" s="8" t="str">
        <f t="shared" si="75"/>
        <v>Invalid PM Setting</v>
      </c>
      <c r="DB500" s="8" t="str">
        <f t="shared" si="76"/>
        <v>LPDDR4_2</v>
      </c>
      <c r="DC500" s="8" t="str">
        <f t="shared" si="77"/>
        <v>Invalid PM Setting</v>
      </c>
      <c r="DD500" s="8"/>
      <c r="DE500" s="8"/>
      <c r="DF500" s="8"/>
      <c r="DG500" s="8"/>
      <c r="DH500" s="8"/>
      <c r="DI500" s="8"/>
      <c r="DJ500" s="8"/>
      <c r="DK500" s="8"/>
      <c r="DL500" s="8"/>
      <c r="DM500" s="8"/>
      <c r="DN500" s="8"/>
      <c r="DO500" s="8"/>
      <c r="DP500" s="8"/>
      <c r="DQ500" s="8"/>
      <c r="DR500" s="8"/>
      <c r="DS500" s="8"/>
      <c r="DT500" s="8"/>
    </row>
    <row r="501" spans="1:124" ht="12.75" customHeight="1">
      <c r="A501" s="8"/>
      <c r="B501" s="89">
        <v>498</v>
      </c>
      <c r="C501" s="8"/>
      <c r="D501" s="8"/>
      <c r="E501" s="8"/>
      <c r="F501" s="8"/>
      <c r="G501" s="8" t="s">
        <v>5888</v>
      </c>
      <c r="H501" s="8" t="s">
        <v>5889</v>
      </c>
      <c r="I501" s="8"/>
      <c r="J501" s="8"/>
      <c r="K501" s="8"/>
      <c r="L501" s="8"/>
      <c r="M501" s="8"/>
      <c r="N501" s="123" t="s">
        <v>5735</v>
      </c>
      <c r="O501" s="123"/>
      <c r="P501" s="123"/>
      <c r="Q501" s="123"/>
      <c r="R501" s="123"/>
      <c r="S501" s="123"/>
      <c r="T501" s="123"/>
      <c r="U501" s="123"/>
      <c r="V501" s="123"/>
      <c r="W501" s="123"/>
      <c r="X501" s="123"/>
      <c r="Y501" s="123"/>
      <c r="Z501" s="123"/>
      <c r="AA501" s="123"/>
      <c r="AB501" s="123"/>
      <c r="AC501" s="8" t="str">
        <f t="shared" si="69"/>
        <v>NO</v>
      </c>
      <c r="AD501" s="8" t="str">
        <f t="shared" si="70"/>
        <v>LPDDR4_2,,,,,,,,,,,,,</v>
      </c>
      <c r="AE501" s="8"/>
      <c r="AF501" s="123"/>
      <c r="AG501" s="8"/>
      <c r="AH501" s="8" t="s">
        <v>5888</v>
      </c>
      <c r="AI501" s="123" t="s">
        <v>5878</v>
      </c>
      <c r="AJ501" s="8"/>
      <c r="AK501" s="8"/>
      <c r="AL501" s="8"/>
      <c r="AM501" s="8"/>
      <c r="AN501" s="8"/>
      <c r="AO501" s="123"/>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t="str">
        <f t="shared" si="68"/>
        <v>EBI2_CA_CK_C</v>
      </c>
      <c r="CF501" s="8" t="str">
        <f t="shared" si="71"/>
        <v>Invalid PM Setting</v>
      </c>
      <c r="CG501" s="8" t="str">
        <f t="shared" si="72"/>
        <v>LPDDR4_2</v>
      </c>
      <c r="CH501" s="8" t="str">
        <f t="shared" si="73"/>
        <v>Invalid PM Setting</v>
      </c>
      <c r="CI501" s="8"/>
      <c r="CJ501" s="8"/>
      <c r="CK501" s="8"/>
      <c r="CL501" s="8"/>
      <c r="CM501" s="8"/>
      <c r="CN501" s="8"/>
      <c r="CO501" s="8"/>
      <c r="CP501" s="8"/>
      <c r="CQ501" s="8"/>
      <c r="CR501" s="8"/>
      <c r="CS501" s="8"/>
      <c r="CT501" s="8"/>
      <c r="CU501" s="8"/>
      <c r="CV501" s="8"/>
      <c r="CY501" s="8"/>
      <c r="CZ501" s="8" t="str">
        <f t="shared" si="74"/>
        <v>EBI2_CA_CK_C</v>
      </c>
      <c r="DA501" s="8" t="str">
        <f t="shared" si="75"/>
        <v>Invalid PM Setting</v>
      </c>
      <c r="DB501" s="8" t="str">
        <f t="shared" si="76"/>
        <v>LPDDR4_2</v>
      </c>
      <c r="DC501" s="8" t="str">
        <f t="shared" si="77"/>
        <v>Invalid PM Setting</v>
      </c>
      <c r="DD501" s="8"/>
      <c r="DE501" s="8"/>
      <c r="DF501" s="8"/>
      <c r="DG501" s="8"/>
      <c r="DH501" s="8"/>
      <c r="DI501" s="8"/>
      <c r="DJ501" s="8"/>
      <c r="DK501" s="8"/>
      <c r="DL501" s="8"/>
      <c r="DM501" s="8"/>
      <c r="DN501" s="8"/>
      <c r="DO501" s="8"/>
      <c r="DP501" s="8"/>
      <c r="DQ501" s="8"/>
      <c r="DR501" s="8"/>
      <c r="DS501" s="8"/>
      <c r="DT501" s="8"/>
    </row>
    <row r="502" spans="1:124" ht="12.75" customHeight="1">
      <c r="A502" s="8"/>
      <c r="B502" s="89">
        <v>499</v>
      </c>
      <c r="C502" s="8"/>
      <c r="D502" s="8"/>
      <c r="E502" s="8"/>
      <c r="F502" s="8"/>
      <c r="G502" s="8" t="s">
        <v>5890</v>
      </c>
      <c r="H502" s="8" t="s">
        <v>5891</v>
      </c>
      <c r="I502" s="8"/>
      <c r="J502" s="8"/>
      <c r="K502" s="8"/>
      <c r="L502" s="8"/>
      <c r="M502" s="8"/>
      <c r="N502" s="123" t="s">
        <v>5735</v>
      </c>
      <c r="O502" s="123"/>
      <c r="P502" s="123"/>
      <c r="Q502" s="123"/>
      <c r="R502" s="123"/>
      <c r="S502" s="123"/>
      <c r="T502" s="123"/>
      <c r="U502" s="123"/>
      <c r="V502" s="123"/>
      <c r="W502" s="123"/>
      <c r="X502" s="123"/>
      <c r="Y502" s="123"/>
      <c r="Z502" s="123"/>
      <c r="AA502" s="123"/>
      <c r="AB502" s="123"/>
      <c r="AC502" s="8" t="str">
        <f t="shared" si="69"/>
        <v>NO</v>
      </c>
      <c r="AD502" s="8" t="str">
        <f t="shared" si="70"/>
        <v>LPDDR4_2,,,,,,,,,,,,,</v>
      </c>
      <c r="AE502" s="8"/>
      <c r="AF502" s="123"/>
      <c r="AG502" s="8"/>
      <c r="AH502" s="8" t="s">
        <v>5890</v>
      </c>
      <c r="AI502" s="123" t="s">
        <v>5878</v>
      </c>
      <c r="AJ502" s="8"/>
      <c r="AK502" s="8"/>
      <c r="AL502" s="8"/>
      <c r="AM502" s="8"/>
      <c r="AN502" s="8"/>
      <c r="AO502" s="123"/>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t="str">
        <f t="shared" si="68"/>
        <v>EBI2_CA_CK_T</v>
      </c>
      <c r="CF502" s="8" t="str">
        <f t="shared" si="71"/>
        <v>Invalid PM Setting</v>
      </c>
      <c r="CG502" s="8" t="str">
        <f t="shared" si="72"/>
        <v>LPDDR4_2</v>
      </c>
      <c r="CH502" s="8" t="str">
        <f t="shared" si="73"/>
        <v>Invalid PM Setting</v>
      </c>
      <c r="CI502" s="8"/>
      <c r="CJ502" s="8"/>
      <c r="CK502" s="8"/>
      <c r="CL502" s="8"/>
      <c r="CM502" s="8"/>
      <c r="CN502" s="8"/>
      <c r="CO502" s="8"/>
      <c r="CP502" s="8"/>
      <c r="CQ502" s="8"/>
      <c r="CR502" s="8"/>
      <c r="CS502" s="8"/>
      <c r="CT502" s="8"/>
      <c r="CU502" s="8"/>
      <c r="CV502" s="8"/>
      <c r="CY502" s="8"/>
      <c r="CZ502" s="8" t="str">
        <f t="shared" si="74"/>
        <v>EBI2_CA_CK_T</v>
      </c>
      <c r="DA502" s="8" t="str">
        <f t="shared" si="75"/>
        <v>Invalid PM Setting</v>
      </c>
      <c r="DB502" s="8" t="str">
        <f t="shared" si="76"/>
        <v>LPDDR4_2</v>
      </c>
      <c r="DC502" s="8" t="str">
        <f t="shared" si="77"/>
        <v>Invalid PM Setting</v>
      </c>
      <c r="DD502" s="8"/>
      <c r="DE502" s="8"/>
      <c r="DF502" s="8"/>
      <c r="DG502" s="8"/>
      <c r="DH502" s="8"/>
      <c r="DI502" s="8"/>
      <c r="DJ502" s="8"/>
      <c r="DK502" s="8"/>
      <c r="DL502" s="8"/>
      <c r="DM502" s="8"/>
      <c r="DN502" s="8"/>
      <c r="DO502" s="8"/>
      <c r="DP502" s="8"/>
      <c r="DQ502" s="8"/>
      <c r="DR502" s="8"/>
      <c r="DS502" s="8"/>
      <c r="DT502" s="8"/>
    </row>
    <row r="503" spans="1:124" ht="12.75" customHeight="1">
      <c r="A503" s="8"/>
      <c r="B503" s="89">
        <v>500</v>
      </c>
      <c r="C503" s="8"/>
      <c r="D503" s="8"/>
      <c r="E503" s="8"/>
      <c r="F503" s="8"/>
      <c r="G503" s="8" t="s">
        <v>5892</v>
      </c>
      <c r="H503" s="8" t="s">
        <v>5893</v>
      </c>
      <c r="I503" s="8"/>
      <c r="J503" s="8"/>
      <c r="K503" s="8"/>
      <c r="L503" s="8"/>
      <c r="M503" s="8"/>
      <c r="N503" s="123" t="s">
        <v>5735</v>
      </c>
      <c r="O503" s="123"/>
      <c r="P503" s="123"/>
      <c r="Q503" s="123"/>
      <c r="R503" s="123"/>
      <c r="S503" s="123"/>
      <c r="T503" s="123"/>
      <c r="U503" s="123"/>
      <c r="V503" s="123"/>
      <c r="W503" s="123"/>
      <c r="X503" s="123"/>
      <c r="Y503" s="123"/>
      <c r="Z503" s="123"/>
      <c r="AA503" s="123"/>
      <c r="AB503" s="123"/>
      <c r="AC503" s="8" t="str">
        <f t="shared" si="69"/>
        <v>NO</v>
      </c>
      <c r="AD503" s="8" t="str">
        <f t="shared" si="70"/>
        <v>LPDDR4_2,,,,,,,,,,,,,</v>
      </c>
      <c r="AE503" s="8"/>
      <c r="AF503" s="123"/>
      <c r="AG503" s="8"/>
      <c r="AH503" s="8" t="s">
        <v>5892</v>
      </c>
      <c r="AI503" s="123" t="s">
        <v>5878</v>
      </c>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t="str">
        <f t="shared" si="68"/>
        <v>EBI2_CA_CKE_0</v>
      </c>
      <c r="CF503" s="8" t="str">
        <f t="shared" si="71"/>
        <v>Invalid PM Setting</v>
      </c>
      <c r="CG503" s="8" t="str">
        <f t="shared" si="72"/>
        <v>LPDDR4_2</v>
      </c>
      <c r="CH503" s="8" t="str">
        <f t="shared" si="73"/>
        <v>Invalid PM Setting</v>
      </c>
      <c r="CI503" s="8"/>
      <c r="CJ503" s="8"/>
      <c r="CK503" s="8"/>
      <c r="CL503" s="8"/>
      <c r="CM503" s="8"/>
      <c r="CN503" s="8"/>
      <c r="CO503" s="8"/>
      <c r="CP503" s="8"/>
      <c r="CQ503" s="8"/>
      <c r="CR503" s="8"/>
      <c r="CS503" s="8"/>
      <c r="CT503" s="8"/>
      <c r="CU503" s="8"/>
      <c r="CV503" s="8"/>
      <c r="CY503" s="8"/>
      <c r="CZ503" s="8" t="str">
        <f t="shared" si="74"/>
        <v>EBI2_CA_CKE_0</v>
      </c>
      <c r="DA503" s="8" t="str">
        <f t="shared" si="75"/>
        <v>Invalid PM Setting</v>
      </c>
      <c r="DB503" s="8" t="str">
        <f t="shared" si="76"/>
        <v>LPDDR4_2</v>
      </c>
      <c r="DC503" s="8" t="str">
        <f t="shared" si="77"/>
        <v>Invalid PM Setting</v>
      </c>
      <c r="DD503" s="8"/>
      <c r="DE503" s="8"/>
      <c r="DF503" s="8"/>
      <c r="DG503" s="8"/>
      <c r="DH503" s="8"/>
      <c r="DI503" s="8"/>
      <c r="DJ503" s="8"/>
      <c r="DK503" s="8"/>
      <c r="DL503" s="8"/>
      <c r="DM503" s="8"/>
      <c r="DN503" s="8"/>
      <c r="DO503" s="8"/>
      <c r="DP503" s="8"/>
      <c r="DQ503" s="8"/>
      <c r="DR503" s="8"/>
      <c r="DS503" s="8"/>
      <c r="DT503" s="8"/>
    </row>
    <row r="504" spans="1:124" ht="12.75" customHeight="1">
      <c r="A504" s="8"/>
      <c r="B504" s="89">
        <v>501</v>
      </c>
      <c r="C504" s="8"/>
      <c r="D504" s="8"/>
      <c r="E504" s="8"/>
      <c r="F504" s="8"/>
      <c r="G504" s="8" t="s">
        <v>5894</v>
      </c>
      <c r="H504" s="8" t="s">
        <v>5895</v>
      </c>
      <c r="I504" s="8"/>
      <c r="J504" s="8"/>
      <c r="K504" s="8"/>
      <c r="L504" s="8"/>
      <c r="M504" s="8"/>
      <c r="N504" s="123" t="s">
        <v>5735</v>
      </c>
      <c r="O504" s="123"/>
      <c r="P504" s="123"/>
      <c r="Q504" s="123"/>
      <c r="R504" s="123"/>
      <c r="S504" s="123"/>
      <c r="T504" s="123"/>
      <c r="U504" s="123"/>
      <c r="V504" s="123"/>
      <c r="W504" s="123"/>
      <c r="X504" s="123"/>
      <c r="Y504" s="123"/>
      <c r="Z504" s="123"/>
      <c r="AA504" s="123"/>
      <c r="AB504" s="123"/>
      <c r="AC504" s="8" t="str">
        <f t="shared" si="69"/>
        <v>NO</v>
      </c>
      <c r="AD504" s="8" t="str">
        <f t="shared" si="70"/>
        <v>LPDDR4_2,,,,,,,,,,,,,</v>
      </c>
      <c r="AE504" s="8"/>
      <c r="AF504" s="123"/>
      <c r="AG504" s="8"/>
      <c r="AH504" s="8" t="s">
        <v>5894</v>
      </c>
      <c r="AI504" s="123" t="s">
        <v>5878</v>
      </c>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t="str">
        <f t="shared" si="68"/>
        <v>EBI2_CA_CKE_1</v>
      </c>
      <c r="CF504" s="8" t="str">
        <f t="shared" si="71"/>
        <v>Invalid PM Setting</v>
      </c>
      <c r="CG504" s="8" t="str">
        <f t="shared" si="72"/>
        <v>LPDDR4_2</v>
      </c>
      <c r="CH504" s="8" t="str">
        <f t="shared" si="73"/>
        <v>Invalid PM Setting</v>
      </c>
      <c r="CI504" s="8"/>
      <c r="CJ504" s="8"/>
      <c r="CK504" s="8"/>
      <c r="CL504" s="8"/>
      <c r="CM504" s="8"/>
      <c r="CN504" s="8"/>
      <c r="CO504" s="8"/>
      <c r="CP504" s="8"/>
      <c r="CQ504" s="8"/>
      <c r="CR504" s="8"/>
      <c r="CS504" s="8"/>
      <c r="CT504" s="8"/>
      <c r="CU504" s="8"/>
      <c r="CV504" s="8"/>
      <c r="CY504" s="8"/>
      <c r="CZ504" s="8" t="str">
        <f t="shared" si="74"/>
        <v>EBI2_CA_CKE_1</v>
      </c>
      <c r="DA504" s="8" t="str">
        <f t="shared" si="75"/>
        <v>Invalid PM Setting</v>
      </c>
      <c r="DB504" s="8" t="str">
        <f t="shared" si="76"/>
        <v>LPDDR4_2</v>
      </c>
      <c r="DC504" s="8" t="str">
        <f t="shared" si="77"/>
        <v>Invalid PM Setting</v>
      </c>
      <c r="DD504" s="8"/>
      <c r="DE504" s="8"/>
      <c r="DF504" s="8"/>
      <c r="DG504" s="8"/>
      <c r="DH504" s="8"/>
      <c r="DI504" s="8"/>
      <c r="DJ504" s="8"/>
      <c r="DK504" s="8"/>
      <c r="DL504" s="8"/>
      <c r="DM504" s="8"/>
      <c r="DN504" s="8"/>
      <c r="DO504" s="8"/>
      <c r="DP504" s="8"/>
      <c r="DQ504" s="8"/>
      <c r="DR504" s="8"/>
      <c r="DS504" s="8"/>
      <c r="DT504" s="8"/>
    </row>
    <row r="505" spans="1:124" ht="12.75" customHeight="1">
      <c r="A505" s="8"/>
      <c r="B505" s="89">
        <v>502</v>
      </c>
      <c r="C505" s="8"/>
      <c r="D505" s="8"/>
      <c r="E505" s="8"/>
      <c r="F505" s="8"/>
      <c r="G505" s="8" t="s">
        <v>5896</v>
      </c>
      <c r="H505" s="8" t="s">
        <v>5897</v>
      </c>
      <c r="I505" s="8"/>
      <c r="J505" s="8"/>
      <c r="K505" s="8"/>
      <c r="L505" s="8"/>
      <c r="M505" s="8"/>
      <c r="N505" s="123" t="s">
        <v>5735</v>
      </c>
      <c r="O505" s="123"/>
      <c r="P505" s="123"/>
      <c r="Q505" s="123"/>
      <c r="R505" s="123"/>
      <c r="S505" s="123"/>
      <c r="T505" s="123"/>
      <c r="U505" s="123"/>
      <c r="V505" s="123"/>
      <c r="W505" s="123"/>
      <c r="X505" s="123"/>
      <c r="Y505" s="123"/>
      <c r="Z505" s="123"/>
      <c r="AA505" s="123"/>
      <c r="AB505" s="123"/>
      <c r="AC505" s="8" t="str">
        <f t="shared" si="69"/>
        <v>NO</v>
      </c>
      <c r="AD505" s="8" t="str">
        <f t="shared" si="70"/>
        <v>LPDDR4_2,,,,,,,,,,,,,</v>
      </c>
      <c r="AE505" s="8"/>
      <c r="AF505" s="123"/>
      <c r="AG505" s="8"/>
      <c r="AH505" s="8" t="s">
        <v>5896</v>
      </c>
      <c r="AI505" s="123" t="s">
        <v>5878</v>
      </c>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t="str">
        <f t="shared" si="68"/>
        <v>EBI2_CA_CS_0</v>
      </c>
      <c r="CF505" s="8" t="str">
        <f t="shared" si="71"/>
        <v>Invalid PM Setting</v>
      </c>
      <c r="CG505" s="8" t="str">
        <f t="shared" si="72"/>
        <v>LPDDR4_2</v>
      </c>
      <c r="CH505" s="8" t="str">
        <f t="shared" si="73"/>
        <v>Invalid PM Setting</v>
      </c>
      <c r="CI505" s="8"/>
      <c r="CJ505" s="8"/>
      <c r="CK505" s="8"/>
      <c r="CL505" s="8"/>
      <c r="CM505" s="8"/>
      <c r="CN505" s="8"/>
      <c r="CO505" s="8"/>
      <c r="CP505" s="8"/>
      <c r="CQ505" s="8"/>
      <c r="CR505" s="8"/>
      <c r="CS505" s="8"/>
      <c r="CT505" s="8"/>
      <c r="CU505" s="8"/>
      <c r="CV505" s="8"/>
      <c r="CY505" s="8"/>
      <c r="CZ505" s="8" t="str">
        <f t="shared" si="74"/>
        <v>EBI2_CA_CS_0</v>
      </c>
      <c r="DA505" s="8" t="str">
        <f t="shared" si="75"/>
        <v>Invalid PM Setting</v>
      </c>
      <c r="DB505" s="8" t="str">
        <f t="shared" si="76"/>
        <v>LPDDR4_2</v>
      </c>
      <c r="DC505" s="8" t="str">
        <f t="shared" si="77"/>
        <v>Invalid PM Setting</v>
      </c>
      <c r="DD505" s="8"/>
      <c r="DE505" s="8"/>
      <c r="DF505" s="8"/>
      <c r="DG505" s="8"/>
      <c r="DH505" s="8"/>
      <c r="DI505" s="8"/>
      <c r="DJ505" s="8"/>
      <c r="DK505" s="8"/>
      <c r="DL505" s="8"/>
      <c r="DM505" s="8"/>
      <c r="DN505" s="8"/>
      <c r="DO505" s="8"/>
      <c r="DP505" s="8"/>
      <c r="DQ505" s="8"/>
      <c r="DR505" s="8"/>
      <c r="DS505" s="8"/>
      <c r="DT505" s="8"/>
    </row>
    <row r="506" spans="1:124" ht="12.75" customHeight="1">
      <c r="A506" s="8"/>
      <c r="B506" s="89">
        <v>503</v>
      </c>
      <c r="C506" s="8"/>
      <c r="D506" s="8"/>
      <c r="E506" s="8"/>
      <c r="F506" s="8"/>
      <c r="G506" s="8" t="s">
        <v>5898</v>
      </c>
      <c r="H506" s="8" t="s">
        <v>5899</v>
      </c>
      <c r="I506" s="8"/>
      <c r="J506" s="8"/>
      <c r="K506" s="8"/>
      <c r="L506" s="8"/>
      <c r="M506" s="8"/>
      <c r="N506" s="123" t="s">
        <v>5735</v>
      </c>
      <c r="O506" s="123"/>
      <c r="P506" s="123"/>
      <c r="Q506" s="123"/>
      <c r="R506" s="123"/>
      <c r="S506" s="123"/>
      <c r="T506" s="123"/>
      <c r="U506" s="123"/>
      <c r="V506" s="123"/>
      <c r="W506" s="123"/>
      <c r="X506" s="123"/>
      <c r="Y506" s="123"/>
      <c r="Z506" s="123"/>
      <c r="AA506" s="123"/>
      <c r="AB506" s="123"/>
      <c r="AC506" s="8" t="str">
        <f t="shared" si="69"/>
        <v>NO</v>
      </c>
      <c r="AD506" s="8" t="str">
        <f t="shared" si="70"/>
        <v>LPDDR4_2,,,,,,,,,,,,,</v>
      </c>
      <c r="AE506" s="8"/>
      <c r="AF506" s="123"/>
      <c r="AG506" s="8"/>
      <c r="AH506" s="8" t="s">
        <v>5898</v>
      </c>
      <c r="AI506" s="123" t="s">
        <v>5878</v>
      </c>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t="str">
        <f t="shared" si="68"/>
        <v>EBI2_CA_CS_1</v>
      </c>
      <c r="CF506" s="8" t="str">
        <f t="shared" si="71"/>
        <v>Invalid PM Setting</v>
      </c>
      <c r="CG506" s="8" t="str">
        <f t="shared" si="72"/>
        <v>LPDDR4_2</v>
      </c>
      <c r="CH506" s="8" t="str">
        <f t="shared" si="73"/>
        <v>Invalid PM Setting</v>
      </c>
      <c r="CI506" s="8"/>
      <c r="CJ506" s="8"/>
      <c r="CK506" s="8"/>
      <c r="CL506" s="8"/>
      <c r="CM506" s="8"/>
      <c r="CN506" s="8"/>
      <c r="CO506" s="8"/>
      <c r="CP506" s="8"/>
      <c r="CQ506" s="8"/>
      <c r="CR506" s="8"/>
      <c r="CS506" s="8"/>
      <c r="CT506" s="8"/>
      <c r="CU506" s="8"/>
      <c r="CV506" s="8"/>
      <c r="CY506" s="8"/>
      <c r="CZ506" s="8" t="str">
        <f t="shared" si="74"/>
        <v>EBI2_CA_CS_1</v>
      </c>
      <c r="DA506" s="8" t="str">
        <f t="shared" si="75"/>
        <v>Invalid PM Setting</v>
      </c>
      <c r="DB506" s="8" t="str">
        <f t="shared" si="76"/>
        <v>LPDDR4_2</v>
      </c>
      <c r="DC506" s="8" t="str">
        <f t="shared" si="77"/>
        <v>Invalid PM Setting</v>
      </c>
      <c r="DD506" s="8"/>
      <c r="DE506" s="8"/>
      <c r="DF506" s="8"/>
      <c r="DG506" s="8"/>
      <c r="DH506" s="8"/>
      <c r="DI506" s="8"/>
      <c r="DJ506" s="8"/>
      <c r="DK506" s="8"/>
      <c r="DL506" s="8"/>
      <c r="DM506" s="8"/>
      <c r="DN506" s="8"/>
      <c r="DO506" s="8"/>
      <c r="DP506" s="8"/>
      <c r="DQ506" s="8"/>
      <c r="DR506" s="8"/>
      <c r="DS506" s="8"/>
      <c r="DT506" s="8"/>
    </row>
    <row r="507" spans="1:124" ht="12.75" customHeight="1">
      <c r="A507" s="8"/>
      <c r="B507" s="89">
        <v>504</v>
      </c>
      <c r="C507" s="8"/>
      <c r="D507" s="8"/>
      <c r="E507" s="8"/>
      <c r="F507" s="8"/>
      <c r="G507" s="8" t="s">
        <v>5900</v>
      </c>
      <c r="H507" s="8" t="s">
        <v>5901</v>
      </c>
      <c r="I507" s="8"/>
      <c r="J507" s="8"/>
      <c r="K507" s="8"/>
      <c r="L507" s="8"/>
      <c r="M507" s="8"/>
      <c r="N507" s="123" t="s">
        <v>5735</v>
      </c>
      <c r="O507" s="123"/>
      <c r="P507" s="123"/>
      <c r="Q507" s="123"/>
      <c r="R507" s="123"/>
      <c r="S507" s="123"/>
      <c r="T507" s="123"/>
      <c r="U507" s="123"/>
      <c r="V507" s="123"/>
      <c r="W507" s="123"/>
      <c r="X507" s="123"/>
      <c r="Y507" s="123"/>
      <c r="Z507" s="123"/>
      <c r="AA507" s="123"/>
      <c r="AB507" s="123"/>
      <c r="AC507" s="8" t="str">
        <f t="shared" si="69"/>
        <v>NO</v>
      </c>
      <c r="AD507" s="8" t="str">
        <f t="shared" si="70"/>
        <v>LPDDR4_2,,,,,,,,,,,,,</v>
      </c>
      <c r="AE507" s="8"/>
      <c r="AF507" s="123"/>
      <c r="AG507" s="8"/>
      <c r="AH507" s="8" t="s">
        <v>5900</v>
      </c>
      <c r="AI507" s="123" t="s">
        <v>5878</v>
      </c>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t="str">
        <f t="shared" si="68"/>
        <v>EBI2_CAL</v>
      </c>
      <c r="CF507" s="8" t="str">
        <f t="shared" si="71"/>
        <v>Invalid PM Setting</v>
      </c>
      <c r="CG507" s="8" t="str">
        <f t="shared" si="72"/>
        <v>LPDDR4_2</v>
      </c>
      <c r="CH507" s="8" t="str">
        <f t="shared" si="73"/>
        <v>Invalid PM Setting</v>
      </c>
      <c r="CI507" s="8"/>
      <c r="CJ507" s="8"/>
      <c r="CK507" s="8"/>
      <c r="CL507" s="8"/>
      <c r="CM507" s="8"/>
      <c r="CN507" s="8"/>
      <c r="CO507" s="8"/>
      <c r="CP507" s="8"/>
      <c r="CQ507" s="8"/>
      <c r="CR507" s="8"/>
      <c r="CS507" s="8"/>
      <c r="CT507" s="8"/>
      <c r="CU507" s="8"/>
      <c r="CV507" s="8"/>
      <c r="CY507" s="8"/>
      <c r="CZ507" s="8" t="str">
        <f t="shared" si="74"/>
        <v>EBI2_CAL</v>
      </c>
      <c r="DA507" s="8" t="str">
        <f t="shared" si="75"/>
        <v>Invalid PM Setting</v>
      </c>
      <c r="DB507" s="8" t="str">
        <f t="shared" si="76"/>
        <v>LPDDR4_2</v>
      </c>
      <c r="DC507" s="8" t="str">
        <f t="shared" si="77"/>
        <v>Invalid PM Setting</v>
      </c>
      <c r="DD507" s="8"/>
      <c r="DE507" s="8"/>
      <c r="DF507" s="8"/>
      <c r="DG507" s="8"/>
      <c r="DH507" s="8"/>
      <c r="DI507" s="8"/>
      <c r="DJ507" s="8"/>
      <c r="DK507" s="8"/>
      <c r="DL507" s="8"/>
      <c r="DM507" s="8"/>
      <c r="DN507" s="8"/>
      <c r="DO507" s="8"/>
      <c r="DP507" s="8"/>
      <c r="DQ507" s="8"/>
      <c r="DR507" s="8"/>
      <c r="DS507" s="8"/>
      <c r="DT507" s="8"/>
    </row>
    <row r="508" spans="1:124" ht="12.75" customHeight="1">
      <c r="A508" s="8"/>
      <c r="B508" s="89">
        <v>505</v>
      </c>
      <c r="C508" s="8"/>
      <c r="D508" s="8"/>
      <c r="E508" s="8"/>
      <c r="F508" s="8"/>
      <c r="G508" s="8" t="s">
        <v>5902</v>
      </c>
      <c r="H508" s="8" t="s">
        <v>5903</v>
      </c>
      <c r="I508" s="8"/>
      <c r="J508" s="8"/>
      <c r="K508" s="8"/>
      <c r="L508" s="8"/>
      <c r="M508" s="8"/>
      <c r="N508" s="123" t="s">
        <v>5735</v>
      </c>
      <c r="O508" s="123"/>
      <c r="P508" s="123"/>
      <c r="Q508" s="123"/>
      <c r="R508" s="123"/>
      <c r="S508" s="123"/>
      <c r="T508" s="123"/>
      <c r="U508" s="123"/>
      <c r="V508" s="123"/>
      <c r="W508" s="123"/>
      <c r="X508" s="123"/>
      <c r="Y508" s="123"/>
      <c r="Z508" s="123"/>
      <c r="AA508" s="123"/>
      <c r="AB508" s="123"/>
      <c r="AC508" s="8" t="str">
        <f t="shared" si="69"/>
        <v>NO</v>
      </c>
      <c r="AD508" s="8" t="str">
        <f t="shared" si="70"/>
        <v>LPDDR4_2,,,,,,,,,,,,,</v>
      </c>
      <c r="AE508" s="8"/>
      <c r="AF508" s="123"/>
      <c r="AG508" s="8"/>
      <c r="AH508" s="8" t="s">
        <v>5902</v>
      </c>
      <c r="AI508" s="123" t="s">
        <v>5878</v>
      </c>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t="str">
        <f t="shared" ref="CE508:CE571" si="78">IF($AC508 = "NO",$AH508,IF(CF508 = "Invalid PM Setting", CF508, IF(OR($BH508 = CI508,$BK508 = CI508,$BN508 = CI508,$BQ508 = CI508,$BT508 = CI508,$BW508 = CI508,$BZ508 = CI508), "Select QUP Port",CF508)))</f>
        <v>EBI2_DMI_0</v>
      </c>
      <c r="CF508" s="8" t="str">
        <f t="shared" si="71"/>
        <v>Invalid PM Setting</v>
      </c>
      <c r="CG508" s="8" t="str">
        <f t="shared" si="72"/>
        <v>LPDDR4_2</v>
      </c>
      <c r="CH508" s="8" t="str">
        <f t="shared" si="73"/>
        <v>Invalid PM Setting</v>
      </c>
      <c r="CI508" s="8"/>
      <c r="CJ508" s="8"/>
      <c r="CK508" s="8"/>
      <c r="CL508" s="8"/>
      <c r="CM508" s="8"/>
      <c r="CN508" s="8"/>
      <c r="CO508" s="8"/>
      <c r="CP508" s="8"/>
      <c r="CQ508" s="8"/>
      <c r="CR508" s="8"/>
      <c r="CS508" s="8"/>
      <c r="CT508" s="8"/>
      <c r="CU508" s="8"/>
      <c r="CV508" s="8"/>
      <c r="CY508" s="8"/>
      <c r="CZ508" s="8" t="str">
        <f t="shared" si="74"/>
        <v>EBI2_DMI_0</v>
      </c>
      <c r="DA508" s="8" t="str">
        <f t="shared" si="75"/>
        <v>Invalid PM Setting</v>
      </c>
      <c r="DB508" s="8" t="str">
        <f t="shared" si="76"/>
        <v>LPDDR4_2</v>
      </c>
      <c r="DC508" s="8" t="str">
        <f t="shared" si="77"/>
        <v>Invalid PM Setting</v>
      </c>
      <c r="DD508" s="8"/>
      <c r="DE508" s="8"/>
      <c r="DF508" s="8"/>
      <c r="DG508" s="8"/>
      <c r="DH508" s="8"/>
      <c r="DI508" s="8"/>
      <c r="DJ508" s="8"/>
      <c r="DK508" s="8"/>
      <c r="DL508" s="8"/>
      <c r="DM508" s="8"/>
      <c r="DN508" s="8"/>
      <c r="DO508" s="8"/>
      <c r="DP508" s="8"/>
      <c r="DQ508" s="8"/>
      <c r="DR508" s="8"/>
      <c r="DS508" s="8"/>
      <c r="DT508" s="8"/>
    </row>
    <row r="509" spans="1:124" ht="12.75" customHeight="1">
      <c r="A509" s="8"/>
      <c r="B509" s="89">
        <v>506</v>
      </c>
      <c r="C509" s="8"/>
      <c r="D509" s="8"/>
      <c r="E509" s="8"/>
      <c r="F509" s="8"/>
      <c r="G509" s="8" t="s">
        <v>5904</v>
      </c>
      <c r="H509" s="8" t="s">
        <v>5905</v>
      </c>
      <c r="I509" s="8"/>
      <c r="J509" s="8"/>
      <c r="K509" s="8"/>
      <c r="L509" s="8"/>
      <c r="M509" s="8"/>
      <c r="N509" s="123" t="s">
        <v>5735</v>
      </c>
      <c r="O509" s="123"/>
      <c r="P509" s="123"/>
      <c r="Q509" s="123"/>
      <c r="R509" s="123"/>
      <c r="S509" s="123"/>
      <c r="T509" s="123"/>
      <c r="U509" s="123"/>
      <c r="V509" s="123"/>
      <c r="W509" s="123"/>
      <c r="X509" s="123"/>
      <c r="Y509" s="123"/>
      <c r="Z509" s="123"/>
      <c r="AA509" s="123"/>
      <c r="AB509" s="123"/>
      <c r="AC509" s="8" t="str">
        <f t="shared" si="69"/>
        <v>NO</v>
      </c>
      <c r="AD509" s="8" t="str">
        <f t="shared" si="70"/>
        <v>LPDDR4_2,,,,,,,,,,,,,</v>
      </c>
      <c r="AE509" s="8"/>
      <c r="AF509" s="123"/>
      <c r="AG509" s="8"/>
      <c r="AH509" s="8" t="s">
        <v>5904</v>
      </c>
      <c r="AI509" s="123" t="s">
        <v>5878</v>
      </c>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t="str">
        <f t="shared" si="78"/>
        <v>EBI2_DMI_1</v>
      </c>
      <c r="CF509" s="8" t="str">
        <f t="shared" si="71"/>
        <v>Invalid PM Setting</v>
      </c>
      <c r="CG509" s="8" t="str">
        <f t="shared" si="72"/>
        <v>LPDDR4_2</v>
      </c>
      <c r="CH509" s="8" t="str">
        <f t="shared" si="73"/>
        <v>Invalid PM Setting</v>
      </c>
      <c r="CI509" s="8"/>
      <c r="CJ509" s="8"/>
      <c r="CK509" s="8"/>
      <c r="CL509" s="8"/>
      <c r="CM509" s="8"/>
      <c r="CN509" s="8"/>
      <c r="CO509" s="8"/>
      <c r="CP509" s="8"/>
      <c r="CQ509" s="8"/>
      <c r="CR509" s="8"/>
      <c r="CS509" s="8"/>
      <c r="CT509" s="8"/>
      <c r="CU509" s="8"/>
      <c r="CV509" s="8"/>
      <c r="CY509" s="8"/>
      <c r="CZ509" s="8" t="str">
        <f t="shared" si="74"/>
        <v>EBI2_DMI_1</v>
      </c>
      <c r="DA509" s="8" t="str">
        <f t="shared" si="75"/>
        <v>Invalid PM Setting</v>
      </c>
      <c r="DB509" s="8" t="str">
        <f t="shared" si="76"/>
        <v>LPDDR4_2</v>
      </c>
      <c r="DC509" s="8" t="str">
        <f t="shared" si="77"/>
        <v>Invalid PM Setting</v>
      </c>
      <c r="DD509" s="8"/>
      <c r="DE509" s="8"/>
      <c r="DF509" s="8"/>
      <c r="DG509" s="8"/>
      <c r="DH509" s="8"/>
      <c r="DI509" s="8"/>
      <c r="DJ509" s="8"/>
      <c r="DK509" s="8"/>
      <c r="DL509" s="8"/>
      <c r="DM509" s="8"/>
      <c r="DN509" s="8"/>
      <c r="DO509" s="8"/>
      <c r="DP509" s="8"/>
      <c r="DQ509" s="8"/>
      <c r="DR509" s="8"/>
      <c r="DS509" s="8"/>
      <c r="DT509" s="8"/>
    </row>
    <row r="510" spans="1:124" ht="12.75" customHeight="1">
      <c r="A510" s="8"/>
      <c r="B510" s="89">
        <v>507</v>
      </c>
      <c r="C510" s="8"/>
      <c r="D510" s="8"/>
      <c r="E510" s="8"/>
      <c r="F510" s="8"/>
      <c r="G510" s="8" t="s">
        <v>5906</v>
      </c>
      <c r="H510" s="8" t="s">
        <v>5907</v>
      </c>
      <c r="I510" s="8"/>
      <c r="J510" s="8"/>
      <c r="K510" s="8"/>
      <c r="L510" s="8"/>
      <c r="M510" s="8"/>
      <c r="N510" s="123" t="s">
        <v>5735</v>
      </c>
      <c r="O510" s="123"/>
      <c r="P510" s="123"/>
      <c r="Q510" s="123"/>
      <c r="R510" s="123"/>
      <c r="S510" s="123"/>
      <c r="T510" s="123"/>
      <c r="U510" s="123"/>
      <c r="V510" s="123"/>
      <c r="W510" s="123"/>
      <c r="X510" s="123"/>
      <c r="Y510" s="123"/>
      <c r="Z510" s="123"/>
      <c r="AA510" s="123"/>
      <c r="AB510" s="123"/>
      <c r="AC510" s="8" t="str">
        <f t="shared" si="69"/>
        <v>NO</v>
      </c>
      <c r="AD510" s="8" t="str">
        <f t="shared" si="70"/>
        <v>LPDDR4_2,,,,,,,,,,,,,</v>
      </c>
      <c r="AE510" s="8"/>
      <c r="AF510" s="123"/>
      <c r="AG510" s="8"/>
      <c r="AH510" s="8" t="s">
        <v>5906</v>
      </c>
      <c r="AI510" s="123" t="s">
        <v>5878</v>
      </c>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t="str">
        <f t="shared" si="78"/>
        <v>EBI2_DQ_0</v>
      </c>
      <c r="CF510" s="8" t="str">
        <f t="shared" si="71"/>
        <v>Invalid PM Setting</v>
      </c>
      <c r="CG510" s="8" t="str">
        <f t="shared" si="72"/>
        <v>LPDDR4_2</v>
      </c>
      <c r="CH510" s="8" t="str">
        <f t="shared" si="73"/>
        <v>Invalid PM Setting</v>
      </c>
      <c r="CI510" s="8"/>
      <c r="CJ510" s="8"/>
      <c r="CK510" s="8"/>
      <c r="CL510" s="8"/>
      <c r="CM510" s="8"/>
      <c r="CN510" s="8"/>
      <c r="CO510" s="8"/>
      <c r="CP510" s="8"/>
      <c r="CQ510" s="8"/>
      <c r="CR510" s="8"/>
      <c r="CS510" s="8"/>
      <c r="CT510" s="8"/>
      <c r="CU510" s="8"/>
      <c r="CV510" s="8"/>
      <c r="CY510" s="8"/>
      <c r="CZ510" s="8" t="str">
        <f t="shared" si="74"/>
        <v>EBI2_DQ_0</v>
      </c>
      <c r="DA510" s="8" t="str">
        <f t="shared" si="75"/>
        <v>Invalid PM Setting</v>
      </c>
      <c r="DB510" s="8" t="str">
        <f t="shared" si="76"/>
        <v>LPDDR4_2</v>
      </c>
      <c r="DC510" s="8" t="str">
        <f t="shared" si="77"/>
        <v>Invalid PM Setting</v>
      </c>
      <c r="DD510" s="8"/>
      <c r="DE510" s="8"/>
      <c r="DF510" s="8"/>
      <c r="DG510" s="8"/>
      <c r="DH510" s="8"/>
      <c r="DI510" s="8"/>
      <c r="DJ510" s="8"/>
      <c r="DK510" s="8"/>
      <c r="DL510" s="8"/>
      <c r="DM510" s="8"/>
      <c r="DN510" s="8"/>
      <c r="DO510" s="8"/>
      <c r="DP510" s="8"/>
      <c r="DQ510" s="8"/>
      <c r="DR510" s="8"/>
      <c r="DS510" s="8"/>
      <c r="DT510" s="8"/>
    </row>
    <row r="511" spans="1:124" ht="12.75" customHeight="1">
      <c r="A511" s="8"/>
      <c r="B511" s="89">
        <v>508</v>
      </c>
      <c r="C511" s="8"/>
      <c r="D511" s="8"/>
      <c r="E511" s="8"/>
      <c r="F511" s="8"/>
      <c r="G511" s="8" t="s">
        <v>5908</v>
      </c>
      <c r="H511" s="8" t="s">
        <v>5909</v>
      </c>
      <c r="I511" s="8"/>
      <c r="J511" s="8"/>
      <c r="K511" s="8"/>
      <c r="L511" s="8"/>
      <c r="M511" s="8"/>
      <c r="N511" s="123" t="s">
        <v>5735</v>
      </c>
      <c r="O511" s="123"/>
      <c r="P511" s="123"/>
      <c r="Q511" s="123"/>
      <c r="R511" s="123"/>
      <c r="S511" s="123"/>
      <c r="T511" s="123"/>
      <c r="U511" s="123"/>
      <c r="V511" s="123"/>
      <c r="W511" s="123"/>
      <c r="X511" s="123"/>
      <c r="Y511" s="123"/>
      <c r="Z511" s="123"/>
      <c r="AA511" s="123"/>
      <c r="AB511" s="123"/>
      <c r="AC511" s="8" t="str">
        <f t="shared" si="69"/>
        <v>NO</v>
      </c>
      <c r="AD511" s="8" t="str">
        <f t="shared" si="70"/>
        <v>LPDDR4_2,,,,,,,,,,,,,</v>
      </c>
      <c r="AE511" s="8"/>
      <c r="AF511" s="123"/>
      <c r="AG511" s="8"/>
      <c r="AH511" s="8" t="s">
        <v>5908</v>
      </c>
      <c r="AI511" s="123" t="s">
        <v>5878</v>
      </c>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t="str">
        <f t="shared" si="78"/>
        <v>EBI2_DQ_1</v>
      </c>
      <c r="CF511" s="8" t="str">
        <f t="shared" si="71"/>
        <v>Invalid PM Setting</v>
      </c>
      <c r="CG511" s="8" t="str">
        <f t="shared" si="72"/>
        <v>LPDDR4_2</v>
      </c>
      <c r="CH511" s="8" t="str">
        <f t="shared" si="73"/>
        <v>Invalid PM Setting</v>
      </c>
      <c r="CI511" s="8"/>
      <c r="CJ511" s="8"/>
      <c r="CK511" s="8"/>
      <c r="CL511" s="8"/>
      <c r="CM511" s="8"/>
      <c r="CN511" s="8"/>
      <c r="CO511" s="8"/>
      <c r="CP511" s="8"/>
      <c r="CQ511" s="8"/>
      <c r="CR511" s="8"/>
      <c r="CS511" s="8"/>
      <c r="CT511" s="8"/>
      <c r="CU511" s="8"/>
      <c r="CV511" s="8"/>
      <c r="CY511" s="8"/>
      <c r="CZ511" s="8" t="str">
        <f t="shared" si="74"/>
        <v>EBI2_DQ_1</v>
      </c>
      <c r="DA511" s="8" t="str">
        <f t="shared" si="75"/>
        <v>Invalid PM Setting</v>
      </c>
      <c r="DB511" s="8" t="str">
        <f t="shared" si="76"/>
        <v>LPDDR4_2</v>
      </c>
      <c r="DC511" s="8" t="str">
        <f t="shared" si="77"/>
        <v>Invalid PM Setting</v>
      </c>
      <c r="DD511" s="8"/>
      <c r="DE511" s="8"/>
      <c r="DF511" s="8"/>
      <c r="DG511" s="8"/>
      <c r="DH511" s="8"/>
      <c r="DI511" s="8"/>
      <c r="DJ511" s="8"/>
      <c r="DK511" s="8"/>
      <c r="DL511" s="8"/>
      <c r="DM511" s="8"/>
      <c r="DN511" s="8"/>
      <c r="DO511" s="8"/>
      <c r="DP511" s="8"/>
      <c r="DQ511" s="8"/>
      <c r="DR511" s="8"/>
      <c r="DS511" s="8"/>
      <c r="DT511" s="8"/>
    </row>
    <row r="512" spans="1:124" ht="12.75" customHeight="1">
      <c r="A512" s="8"/>
      <c r="B512" s="89">
        <v>509</v>
      </c>
      <c r="C512" s="8"/>
      <c r="D512" s="8"/>
      <c r="E512" s="8"/>
      <c r="F512" s="8"/>
      <c r="G512" s="8" t="s">
        <v>5910</v>
      </c>
      <c r="H512" s="8" t="s">
        <v>5094</v>
      </c>
      <c r="I512" s="8"/>
      <c r="J512" s="8"/>
      <c r="K512" s="8"/>
      <c r="L512" s="8"/>
      <c r="M512" s="8"/>
      <c r="N512" s="123" t="s">
        <v>5735</v>
      </c>
      <c r="O512" s="123"/>
      <c r="P512" s="123"/>
      <c r="Q512" s="123"/>
      <c r="R512" s="123"/>
      <c r="S512" s="123"/>
      <c r="T512" s="123"/>
      <c r="U512" s="123"/>
      <c r="V512" s="123"/>
      <c r="W512" s="123"/>
      <c r="X512" s="123"/>
      <c r="Y512" s="123"/>
      <c r="Z512" s="123"/>
      <c r="AA512" s="123"/>
      <c r="AB512" s="123"/>
      <c r="AC512" s="8" t="str">
        <f t="shared" si="69"/>
        <v>NO</v>
      </c>
      <c r="AD512" s="8" t="str">
        <f t="shared" si="70"/>
        <v>LPDDR4_2,,,,,,,,,,,,,</v>
      </c>
      <c r="AE512" s="8"/>
      <c r="AF512" s="123"/>
      <c r="AG512" s="8"/>
      <c r="AH512" s="8" t="s">
        <v>5910</v>
      </c>
      <c r="AI512" s="123" t="s">
        <v>5878</v>
      </c>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t="str">
        <f t="shared" si="78"/>
        <v>EBI2_DQ_10</v>
      </c>
      <c r="CF512" s="8" t="str">
        <f t="shared" si="71"/>
        <v>Invalid PM Setting</v>
      </c>
      <c r="CG512" s="8" t="str">
        <f t="shared" si="72"/>
        <v>LPDDR4_2</v>
      </c>
      <c r="CH512" s="8" t="str">
        <f t="shared" si="73"/>
        <v>Invalid PM Setting</v>
      </c>
      <c r="CI512" s="8"/>
      <c r="CJ512" s="8"/>
      <c r="CK512" s="8"/>
      <c r="CL512" s="8"/>
      <c r="CM512" s="8"/>
      <c r="CN512" s="8"/>
      <c r="CO512" s="8"/>
      <c r="CP512" s="8"/>
      <c r="CQ512" s="8"/>
      <c r="CR512" s="8"/>
      <c r="CS512" s="8"/>
      <c r="CT512" s="8"/>
      <c r="CU512" s="8"/>
      <c r="CV512" s="8"/>
      <c r="CY512" s="8"/>
      <c r="CZ512" s="8" t="str">
        <f t="shared" si="74"/>
        <v>EBI2_DQ_10</v>
      </c>
      <c r="DA512" s="8" t="str">
        <f t="shared" si="75"/>
        <v>Invalid PM Setting</v>
      </c>
      <c r="DB512" s="8" t="str">
        <f t="shared" si="76"/>
        <v>LPDDR4_2</v>
      </c>
      <c r="DC512" s="8" t="str">
        <f t="shared" si="77"/>
        <v>Invalid PM Setting</v>
      </c>
      <c r="DD512" s="8"/>
      <c r="DE512" s="8"/>
      <c r="DF512" s="8"/>
      <c r="DG512" s="8"/>
      <c r="DH512" s="8"/>
      <c r="DI512" s="8"/>
      <c r="DJ512" s="8"/>
      <c r="DK512" s="8"/>
      <c r="DL512" s="8"/>
      <c r="DM512" s="8"/>
      <c r="DN512" s="8"/>
      <c r="DO512" s="8"/>
      <c r="DP512" s="8"/>
      <c r="DQ512" s="8"/>
      <c r="DR512" s="8"/>
      <c r="DS512" s="8"/>
      <c r="DT512" s="8"/>
    </row>
    <row r="513" spans="1:124" ht="12.75" customHeight="1">
      <c r="A513" s="8"/>
      <c r="B513" s="89">
        <v>510</v>
      </c>
      <c r="C513" s="8"/>
      <c r="D513" s="8"/>
      <c r="E513" s="8"/>
      <c r="F513" s="8"/>
      <c r="G513" s="8" t="s">
        <v>5911</v>
      </c>
      <c r="H513" s="8" t="s">
        <v>5085</v>
      </c>
      <c r="I513" s="8"/>
      <c r="J513" s="8"/>
      <c r="K513" s="8"/>
      <c r="L513" s="8"/>
      <c r="M513" s="8"/>
      <c r="N513" s="123" t="s">
        <v>5735</v>
      </c>
      <c r="O513" s="123"/>
      <c r="P513" s="123"/>
      <c r="Q513" s="123"/>
      <c r="R513" s="123"/>
      <c r="S513" s="123"/>
      <c r="T513" s="123"/>
      <c r="U513" s="123"/>
      <c r="V513" s="123"/>
      <c r="W513" s="123"/>
      <c r="X513" s="123"/>
      <c r="Y513" s="123"/>
      <c r="Z513" s="123"/>
      <c r="AA513" s="123"/>
      <c r="AB513" s="123"/>
      <c r="AC513" s="8" t="str">
        <f t="shared" si="69"/>
        <v>NO</v>
      </c>
      <c r="AD513" s="8" t="str">
        <f t="shared" si="70"/>
        <v>LPDDR4_2,,,,,,,,,,,,,</v>
      </c>
      <c r="AE513" s="8"/>
      <c r="AF513" s="123"/>
      <c r="AG513" s="8"/>
      <c r="AH513" s="8" t="s">
        <v>5911</v>
      </c>
      <c r="AI513" s="123" t="s">
        <v>5878</v>
      </c>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t="str">
        <f t="shared" si="78"/>
        <v>EBI2_DQ_11</v>
      </c>
      <c r="CF513" s="8" t="str">
        <f t="shared" si="71"/>
        <v>Invalid PM Setting</v>
      </c>
      <c r="CG513" s="8" t="str">
        <f t="shared" si="72"/>
        <v>LPDDR4_2</v>
      </c>
      <c r="CH513" s="8" t="str">
        <f t="shared" si="73"/>
        <v>Invalid PM Setting</v>
      </c>
      <c r="CI513" s="8"/>
      <c r="CJ513" s="8"/>
      <c r="CK513" s="8"/>
      <c r="CL513" s="8"/>
      <c r="CM513" s="8"/>
      <c r="CN513" s="8"/>
      <c r="CO513" s="8"/>
      <c r="CP513" s="8"/>
      <c r="CQ513" s="8"/>
      <c r="CR513" s="8"/>
      <c r="CS513" s="8"/>
      <c r="CT513" s="8"/>
      <c r="CU513" s="8"/>
      <c r="CV513" s="8"/>
      <c r="CY513" s="8"/>
      <c r="CZ513" s="8" t="str">
        <f t="shared" si="74"/>
        <v>EBI2_DQ_11</v>
      </c>
      <c r="DA513" s="8" t="str">
        <f t="shared" si="75"/>
        <v>Invalid PM Setting</v>
      </c>
      <c r="DB513" s="8" t="str">
        <f t="shared" si="76"/>
        <v>LPDDR4_2</v>
      </c>
      <c r="DC513" s="8" t="str">
        <f t="shared" si="77"/>
        <v>Invalid PM Setting</v>
      </c>
      <c r="DD513" s="8"/>
      <c r="DE513" s="8"/>
      <c r="DF513" s="8"/>
      <c r="DG513" s="8"/>
      <c r="DH513" s="8"/>
      <c r="DI513" s="8"/>
      <c r="DJ513" s="8"/>
      <c r="DK513" s="8"/>
      <c r="DL513" s="8"/>
      <c r="DM513" s="8"/>
      <c r="DN513" s="8"/>
      <c r="DO513" s="8"/>
      <c r="DP513" s="8"/>
      <c r="DQ513" s="8"/>
      <c r="DR513" s="8"/>
      <c r="DS513" s="8"/>
      <c r="DT513" s="8"/>
    </row>
    <row r="514" spans="1:124" ht="12.75" customHeight="1">
      <c r="A514" s="8"/>
      <c r="B514" s="89">
        <v>511</v>
      </c>
      <c r="C514" s="8"/>
      <c r="D514" s="8"/>
      <c r="E514" s="8"/>
      <c r="F514" s="8"/>
      <c r="G514" s="8" t="s">
        <v>5912</v>
      </c>
      <c r="H514" s="8" t="s">
        <v>5103</v>
      </c>
      <c r="I514" s="8"/>
      <c r="J514" s="8"/>
      <c r="K514" s="8"/>
      <c r="L514" s="8"/>
      <c r="M514" s="8"/>
      <c r="N514" s="123" t="s">
        <v>5735</v>
      </c>
      <c r="O514" s="123"/>
      <c r="P514" s="123"/>
      <c r="Q514" s="123"/>
      <c r="R514" s="123"/>
      <c r="S514" s="123"/>
      <c r="T514" s="123"/>
      <c r="U514" s="123"/>
      <c r="V514" s="123"/>
      <c r="W514" s="123"/>
      <c r="X514" s="123"/>
      <c r="Y514" s="123"/>
      <c r="Z514" s="123"/>
      <c r="AA514" s="123"/>
      <c r="AB514" s="123"/>
      <c r="AC514" s="8" t="str">
        <f t="shared" si="69"/>
        <v>NO</v>
      </c>
      <c r="AD514" s="8" t="str">
        <f t="shared" si="70"/>
        <v>LPDDR4_2,,,,,,,,,,,,,</v>
      </c>
      <c r="AE514" s="8"/>
      <c r="AF514" s="123"/>
      <c r="AG514" s="8"/>
      <c r="AH514" s="8" t="s">
        <v>5912</v>
      </c>
      <c r="AI514" s="123" t="s">
        <v>5878</v>
      </c>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t="str">
        <f t="shared" si="78"/>
        <v>EBI2_DQ_12</v>
      </c>
      <c r="CF514" s="8" t="str">
        <f t="shared" si="71"/>
        <v>Invalid PM Setting</v>
      </c>
      <c r="CG514" s="8" t="str">
        <f t="shared" si="72"/>
        <v>LPDDR4_2</v>
      </c>
      <c r="CH514" s="8" t="str">
        <f t="shared" si="73"/>
        <v>Invalid PM Setting</v>
      </c>
      <c r="CI514" s="8"/>
      <c r="CJ514" s="8"/>
      <c r="CK514" s="8"/>
      <c r="CL514" s="8"/>
      <c r="CM514" s="8"/>
      <c r="CN514" s="8"/>
      <c r="CO514" s="8"/>
      <c r="CP514" s="8"/>
      <c r="CQ514" s="8"/>
      <c r="CR514" s="8"/>
      <c r="CS514" s="8"/>
      <c r="CT514" s="8"/>
      <c r="CU514" s="8"/>
      <c r="CV514" s="8"/>
      <c r="CY514" s="8"/>
      <c r="CZ514" s="8" t="str">
        <f t="shared" si="74"/>
        <v>EBI2_DQ_12</v>
      </c>
      <c r="DA514" s="8" t="str">
        <f t="shared" si="75"/>
        <v>Invalid PM Setting</v>
      </c>
      <c r="DB514" s="8" t="str">
        <f t="shared" si="76"/>
        <v>LPDDR4_2</v>
      </c>
      <c r="DC514" s="8" t="str">
        <f t="shared" si="77"/>
        <v>Invalid PM Setting</v>
      </c>
      <c r="DD514" s="8"/>
      <c r="DE514" s="8"/>
      <c r="DF514" s="8"/>
      <c r="DG514" s="8"/>
      <c r="DH514" s="8"/>
      <c r="DI514" s="8"/>
      <c r="DJ514" s="8"/>
      <c r="DK514" s="8"/>
      <c r="DL514" s="8"/>
      <c r="DM514" s="8"/>
      <c r="DN514" s="8"/>
      <c r="DO514" s="8"/>
      <c r="DP514" s="8"/>
      <c r="DQ514" s="8"/>
      <c r="DR514" s="8"/>
      <c r="DS514" s="8"/>
      <c r="DT514" s="8"/>
    </row>
    <row r="515" spans="1:124" ht="12.75" customHeight="1">
      <c r="A515" s="8"/>
      <c r="B515" s="89">
        <v>512</v>
      </c>
      <c r="C515" s="8"/>
      <c r="D515" s="8"/>
      <c r="E515" s="8"/>
      <c r="F515" s="8"/>
      <c r="G515" s="8" t="s">
        <v>5913</v>
      </c>
      <c r="H515" s="8" t="s">
        <v>5067</v>
      </c>
      <c r="I515" s="8"/>
      <c r="J515" s="8"/>
      <c r="K515" s="8"/>
      <c r="L515" s="8"/>
      <c r="M515" s="8"/>
      <c r="N515" s="123" t="s">
        <v>5735</v>
      </c>
      <c r="O515" s="123"/>
      <c r="P515" s="123"/>
      <c r="Q515" s="123"/>
      <c r="R515" s="123"/>
      <c r="S515" s="123"/>
      <c r="T515" s="123"/>
      <c r="U515" s="123"/>
      <c r="V515" s="123"/>
      <c r="W515" s="123"/>
      <c r="X515" s="123"/>
      <c r="Y515" s="123"/>
      <c r="Z515" s="123"/>
      <c r="AA515" s="123"/>
      <c r="AB515" s="123"/>
      <c r="AC515" s="8" t="str">
        <f t="shared" ref="AC515:AC578" si="79">IF(OR(AI515 = "GPIO",AI515 = "WUP_GPIO"),"YES","NO")</f>
        <v>NO</v>
      </c>
      <c r="AD515" s="8" t="str">
        <f t="shared" si="70"/>
        <v>LPDDR4_2,,,,,,,,,,,,,</v>
      </c>
      <c r="AE515" s="8"/>
      <c r="AF515" s="123"/>
      <c r="AG515" s="8"/>
      <c r="AH515" s="8" t="s">
        <v>5913</v>
      </c>
      <c r="AI515" s="123" t="s">
        <v>5878</v>
      </c>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t="str">
        <f t="shared" si="78"/>
        <v>EBI2_DQ_13</v>
      </c>
      <c r="CF515" s="8" t="str">
        <f t="shared" si="71"/>
        <v>Invalid PM Setting</v>
      </c>
      <c r="CG515" s="8" t="str">
        <f t="shared" si="72"/>
        <v>LPDDR4_2</v>
      </c>
      <c r="CH515" s="8" t="str">
        <f t="shared" si="73"/>
        <v>Invalid PM Setting</v>
      </c>
      <c r="CI515" s="8"/>
      <c r="CJ515" s="8"/>
      <c r="CK515" s="8"/>
      <c r="CL515" s="8"/>
      <c r="CM515" s="8"/>
      <c r="CN515" s="8"/>
      <c r="CO515" s="8"/>
      <c r="CP515" s="8"/>
      <c r="CQ515" s="8"/>
      <c r="CR515" s="8"/>
      <c r="CS515" s="8"/>
      <c r="CT515" s="8"/>
      <c r="CU515" s="8"/>
      <c r="CV515" s="8"/>
      <c r="CY515" s="8"/>
      <c r="CZ515" s="8" t="str">
        <f t="shared" si="74"/>
        <v>EBI2_DQ_13</v>
      </c>
      <c r="DA515" s="8" t="str">
        <f t="shared" si="75"/>
        <v>Invalid PM Setting</v>
      </c>
      <c r="DB515" s="8" t="str">
        <f t="shared" si="76"/>
        <v>LPDDR4_2</v>
      </c>
      <c r="DC515" s="8" t="str">
        <f t="shared" si="77"/>
        <v>Invalid PM Setting</v>
      </c>
      <c r="DD515" s="8"/>
      <c r="DE515" s="8"/>
      <c r="DF515" s="8"/>
      <c r="DG515" s="8"/>
      <c r="DH515" s="8"/>
      <c r="DI515" s="8"/>
      <c r="DJ515" s="8"/>
      <c r="DK515" s="8"/>
      <c r="DL515" s="8"/>
      <c r="DM515" s="8"/>
      <c r="DN515" s="8"/>
      <c r="DO515" s="8"/>
      <c r="DP515" s="8"/>
      <c r="DQ515" s="8"/>
      <c r="DR515" s="8"/>
      <c r="DS515" s="8"/>
      <c r="DT515" s="8"/>
    </row>
    <row r="516" spans="1:124" ht="12.75" customHeight="1">
      <c r="A516" s="8"/>
      <c r="B516" s="89">
        <v>513</v>
      </c>
      <c r="C516" s="8"/>
      <c r="D516" s="8"/>
      <c r="E516" s="8"/>
      <c r="F516" s="8"/>
      <c r="G516" s="8" t="s">
        <v>5914</v>
      </c>
      <c r="H516" s="8" t="s">
        <v>4625</v>
      </c>
      <c r="I516" s="8"/>
      <c r="J516" s="8"/>
      <c r="K516" s="8"/>
      <c r="L516" s="8"/>
      <c r="M516" s="8"/>
      <c r="N516" s="123" t="s">
        <v>5735</v>
      </c>
      <c r="O516" s="123"/>
      <c r="P516" s="123"/>
      <c r="Q516" s="123"/>
      <c r="R516" s="123"/>
      <c r="S516" s="123"/>
      <c r="T516" s="123"/>
      <c r="U516" s="123"/>
      <c r="V516" s="123"/>
      <c r="W516" s="123"/>
      <c r="X516" s="123"/>
      <c r="Y516" s="123"/>
      <c r="Z516" s="123"/>
      <c r="AA516" s="123"/>
      <c r="AB516" s="123"/>
      <c r="AC516" s="8" t="str">
        <f t="shared" si="79"/>
        <v>NO</v>
      </c>
      <c r="AD516" s="8" t="str">
        <f t="shared" ref="AD516:AD579" si="80">CONCATENATE(AI516,",",AL516,",",AO516,",",AR516,",",AU516,",",AX516,",",BA516,",",BG516,",",BJ516,",",BM516,",",BP516,",",BS516,",",BV516,",",BY516,)</f>
        <v>LPDDR4_2,,,,,,,,,,,,,</v>
      </c>
      <c r="AE516" s="8"/>
      <c r="AF516" s="123"/>
      <c r="AG516" s="8"/>
      <c r="AH516" s="8" t="s">
        <v>5914</v>
      </c>
      <c r="AI516" s="123" t="s">
        <v>5878</v>
      </c>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t="str">
        <f t="shared" si="78"/>
        <v>EBI2_DQ_14</v>
      </c>
      <c r="CF516" s="8" t="str">
        <f t="shared" ref="CF516:CF579" si="81">IF(CI516="EGPIO",$AE516,IF(CI516=1,$AH516,IF(CI516=2,$AK516,IF(CI516=3,$AN516,IF(CI516=4,$AQ516,IF(CI516=5,$AT516,IF(CI516=6,$AW516,IF(CI516=7,$AZ516,IF(CI516=8,$BC516,IF(CI516="Q1",$BF516,IF(CI516="Q2",$BI516,IF(CI516="Q3",$BL516,IF(CI516="Q4",$BO516, IF(CI516="Q5",$BR516, IF(CI516="Q6",$BU516,IF(CI516="Q7",$BX516,"Invalid PM Setting"))))))))))))))))</f>
        <v>Invalid PM Setting</v>
      </c>
      <c r="CG516" s="8" t="str">
        <f t="shared" ref="CG516:CG579" si="82">IF($AC516="NO",$AI516,IF(CH516 = "Invalid PM Setting", CH516, IF(OR($BH516 = CI516,$BK516 = CI516,$BN516 = CI516,$BQ516 = CI516,$BT516 = CI516,$BW516 = CI516,$BZ516 = CI516), "Select QUP Port",CH516)))</f>
        <v>LPDDR4_2</v>
      </c>
      <c r="CH516" s="8" t="str">
        <f t="shared" ref="CH516:CH579" si="83">IF(CI516="EGPIO",$AF516,IF(CI516=1,$AI516,IF(CI516=2,$AL516,IF(CI516=3,$AO516,IF(CI516=4,$AR516,IF(CI516=5,$AU516,IF(CI516=6,$AX516,IF(CI516=7,$BA516,IF(CI516=8,$BD516,IF(CI516="Q1",$BG516,IF(CI516="Q2",$BJ516,IF(CI516="Q3",$BM516,IF(CI516="Q4",$BP516,IF(CI516="Q5",$BS516,IF(CI516="Q6",$BV516,IF(CI516="Q7",$BY516, "Invalid PM Setting"))))))))))))))))</f>
        <v>Invalid PM Setting</v>
      </c>
      <c r="CI516" s="8"/>
      <c r="CJ516" s="8"/>
      <c r="CK516" s="8"/>
      <c r="CL516" s="8"/>
      <c r="CM516" s="8"/>
      <c r="CN516" s="8"/>
      <c r="CO516" s="8"/>
      <c r="CP516" s="8"/>
      <c r="CQ516" s="8"/>
      <c r="CR516" s="8"/>
      <c r="CS516" s="8"/>
      <c r="CT516" s="8"/>
      <c r="CU516" s="8"/>
      <c r="CV516" s="8"/>
      <c r="CY516" s="8"/>
      <c r="CZ516" s="8" t="str">
        <f t="shared" ref="CZ516:CZ579" si="84">IF($AC516 = "NO",$AH516,IF(DA516 = "Invalid PM Setting", DA516, IF(OR($BH516 = DD516,$BK516 = DD516,$BN516 = DD516,$BQ516 = DD516,$BT516 = DD516,$BW516 = DD516,$BZ516 = DD516), "Select QUP Port",DA516)))</f>
        <v>EBI2_DQ_14</v>
      </c>
      <c r="DA516" s="8" t="str">
        <f t="shared" ref="DA516:DA579" si="85">IF(DD516="EGPIO",$AE516,IF(DD516=1,$AH516,IF(DD516=2,$AK516,IF(DD516=3,$AN516,IF(DD516=4,$AQ516,IF(DD516=5,$AT516,IF(DD516=6,$AW516,IF(DD516=7,$AZ516,IF(DD516=8,$BC516,IF(DD516="Q1",$BF516,IF(DD516="Q2",$BI516,IF(DD516="Q3",$BL516,IF(DD516="Q4",$BO516, IF(DD516="Q5",$BR516, IF(DD516="Q6",$BU516,IF(DD516="Q7",$BX516,"Invalid PM Setting"))))))))))))))))</f>
        <v>Invalid PM Setting</v>
      </c>
      <c r="DB516" s="8" t="str">
        <f t="shared" ref="DB516:DB579" si="86">IF($AC516="NO",$AI516,IF(DC516 = "Invalid PM Setting", DC516, IF(OR($BH516 = DD516,$BK516 = DD516,$BN516 = DD516,$BQ516 = DD516,$BT516 = DD516,$BW516 = DD516,$BZ516 = DD516), "Select QUP Port",DC516)))</f>
        <v>LPDDR4_2</v>
      </c>
      <c r="DC516" s="8" t="str">
        <f t="shared" ref="DC516:DC579" si="87">IF(DD516="EGPIO",$AF516,IF(DD516=1,$AI516,IF(DD516=2,$AL516,IF(DD516=3,$AO516,IF(DD516=4,$AR516,IF(DD516=5,$AU516,IF(DD516=6,$AX516,IF(DD516=7,$BA516,IF(DD516=8,$BD516,IF(DD516="Q1",$BG516,IF(DD516="Q2",$BJ516,IF(DD516="Q3",$BM516,IF(DD516="Q4",$BP516,IF(DD516="Q5",$BS516,IF(DD516="Q6",$BV516,IF(DD516="Q7",$BY516, "Invalid PM Setting"))))))))))))))))</f>
        <v>Invalid PM Setting</v>
      </c>
      <c r="DD516" s="8"/>
      <c r="DE516" s="8"/>
      <c r="DF516" s="8"/>
      <c r="DG516" s="8"/>
      <c r="DH516" s="8"/>
      <c r="DI516" s="8"/>
      <c r="DJ516" s="8"/>
      <c r="DK516" s="8"/>
      <c r="DL516" s="8"/>
      <c r="DM516" s="8"/>
      <c r="DN516" s="8"/>
      <c r="DO516" s="8"/>
      <c r="DP516" s="8"/>
      <c r="DQ516" s="8"/>
      <c r="DR516" s="8"/>
      <c r="DS516" s="8"/>
      <c r="DT516" s="8"/>
    </row>
    <row r="517" spans="1:124" ht="12.75" customHeight="1">
      <c r="A517" s="8"/>
      <c r="B517" s="89">
        <v>514</v>
      </c>
      <c r="C517" s="8"/>
      <c r="D517" s="8"/>
      <c r="E517" s="8"/>
      <c r="F517" s="8"/>
      <c r="G517" s="8" t="s">
        <v>5915</v>
      </c>
      <c r="H517" s="8" t="s">
        <v>5916</v>
      </c>
      <c r="I517" s="8"/>
      <c r="J517" s="8"/>
      <c r="K517" s="8"/>
      <c r="L517" s="8"/>
      <c r="M517" s="8"/>
      <c r="N517" s="123" t="s">
        <v>5735</v>
      </c>
      <c r="O517" s="123"/>
      <c r="P517" s="123"/>
      <c r="Q517" s="123"/>
      <c r="R517" s="123"/>
      <c r="S517" s="123"/>
      <c r="T517" s="123"/>
      <c r="U517" s="123"/>
      <c r="V517" s="123"/>
      <c r="W517" s="123"/>
      <c r="X517" s="123"/>
      <c r="Y517" s="123"/>
      <c r="Z517" s="123"/>
      <c r="AA517" s="123"/>
      <c r="AB517" s="123"/>
      <c r="AC517" s="8" t="str">
        <f t="shared" si="79"/>
        <v>NO</v>
      </c>
      <c r="AD517" s="8" t="str">
        <f t="shared" si="80"/>
        <v>LPDDR4_2,,,,,,,,,,,,,</v>
      </c>
      <c r="AE517" s="8"/>
      <c r="AF517" s="123"/>
      <c r="AG517" s="8"/>
      <c r="AH517" s="8" t="s">
        <v>5915</v>
      </c>
      <c r="AI517" s="123" t="s">
        <v>5878</v>
      </c>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t="str">
        <f t="shared" si="78"/>
        <v>EBI2_DQ_15</v>
      </c>
      <c r="CF517" s="8" t="str">
        <f t="shared" si="81"/>
        <v>Invalid PM Setting</v>
      </c>
      <c r="CG517" s="8" t="str">
        <f t="shared" si="82"/>
        <v>LPDDR4_2</v>
      </c>
      <c r="CH517" s="8" t="str">
        <f t="shared" si="83"/>
        <v>Invalid PM Setting</v>
      </c>
      <c r="CI517" s="8"/>
      <c r="CJ517" s="8"/>
      <c r="CK517" s="8"/>
      <c r="CL517" s="8"/>
      <c r="CM517" s="8"/>
      <c r="CN517" s="8"/>
      <c r="CO517" s="8"/>
      <c r="CP517" s="8"/>
      <c r="CQ517" s="8"/>
      <c r="CR517" s="8"/>
      <c r="CS517" s="8"/>
      <c r="CT517" s="8"/>
      <c r="CU517" s="8"/>
      <c r="CV517" s="8"/>
      <c r="CY517" s="8"/>
      <c r="CZ517" s="8" t="str">
        <f t="shared" si="84"/>
        <v>EBI2_DQ_15</v>
      </c>
      <c r="DA517" s="8" t="str">
        <f t="shared" si="85"/>
        <v>Invalid PM Setting</v>
      </c>
      <c r="DB517" s="8" t="str">
        <f t="shared" si="86"/>
        <v>LPDDR4_2</v>
      </c>
      <c r="DC517" s="8" t="str">
        <f t="shared" si="87"/>
        <v>Invalid PM Setting</v>
      </c>
      <c r="DD517" s="8"/>
      <c r="DE517" s="8"/>
      <c r="DF517" s="8"/>
      <c r="DG517" s="8"/>
      <c r="DH517" s="8"/>
      <c r="DI517" s="8"/>
      <c r="DJ517" s="8"/>
      <c r="DK517" s="8"/>
      <c r="DL517" s="8"/>
      <c r="DM517" s="8"/>
      <c r="DN517" s="8"/>
      <c r="DO517" s="8"/>
      <c r="DP517" s="8"/>
      <c r="DQ517" s="8"/>
      <c r="DR517" s="8"/>
      <c r="DS517" s="8"/>
      <c r="DT517" s="8"/>
    </row>
    <row r="518" spans="1:124" ht="12.75" customHeight="1">
      <c r="A518" s="8"/>
      <c r="B518" s="89">
        <v>515</v>
      </c>
      <c r="C518" s="8"/>
      <c r="D518" s="8"/>
      <c r="E518" s="8"/>
      <c r="F518" s="8"/>
      <c r="G518" s="8" t="s">
        <v>5917</v>
      </c>
      <c r="H518" s="8" t="s">
        <v>5918</v>
      </c>
      <c r="I518" s="8"/>
      <c r="J518" s="8"/>
      <c r="K518" s="8"/>
      <c r="L518" s="8"/>
      <c r="M518" s="8"/>
      <c r="N518" s="123" t="s">
        <v>5735</v>
      </c>
      <c r="O518" s="123"/>
      <c r="P518" s="123"/>
      <c r="Q518" s="123"/>
      <c r="R518" s="123"/>
      <c r="S518" s="123"/>
      <c r="T518" s="123"/>
      <c r="U518" s="123"/>
      <c r="V518" s="123"/>
      <c r="W518" s="123"/>
      <c r="X518" s="123"/>
      <c r="Y518" s="123"/>
      <c r="Z518" s="123"/>
      <c r="AA518" s="123"/>
      <c r="AB518" s="123"/>
      <c r="AC518" s="8" t="str">
        <f t="shared" si="79"/>
        <v>NO</v>
      </c>
      <c r="AD518" s="8" t="str">
        <f t="shared" si="80"/>
        <v>LPDDR4_2,,,,,,,,,,,,,</v>
      </c>
      <c r="AE518" s="8"/>
      <c r="AF518" s="123"/>
      <c r="AG518" s="8"/>
      <c r="AH518" s="8" t="s">
        <v>5917</v>
      </c>
      <c r="AI518" s="123" t="s">
        <v>5878</v>
      </c>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t="str">
        <f t="shared" si="78"/>
        <v>EBI2_DQ_2</v>
      </c>
      <c r="CF518" s="8" t="str">
        <f t="shared" si="81"/>
        <v>Invalid PM Setting</v>
      </c>
      <c r="CG518" s="8" t="str">
        <f t="shared" si="82"/>
        <v>LPDDR4_2</v>
      </c>
      <c r="CH518" s="8" t="str">
        <f t="shared" si="83"/>
        <v>Invalid PM Setting</v>
      </c>
      <c r="CI518" s="8"/>
      <c r="CJ518" s="8"/>
      <c r="CK518" s="8"/>
      <c r="CL518" s="8"/>
      <c r="CM518" s="8"/>
      <c r="CN518" s="8"/>
      <c r="CO518" s="8"/>
      <c r="CP518" s="8"/>
      <c r="CQ518" s="8"/>
      <c r="CR518" s="8"/>
      <c r="CS518" s="8"/>
      <c r="CT518" s="8"/>
      <c r="CU518" s="8"/>
      <c r="CV518" s="8"/>
      <c r="CY518" s="8"/>
      <c r="CZ518" s="8" t="str">
        <f t="shared" si="84"/>
        <v>EBI2_DQ_2</v>
      </c>
      <c r="DA518" s="8" t="str">
        <f t="shared" si="85"/>
        <v>Invalid PM Setting</v>
      </c>
      <c r="DB518" s="8" t="str">
        <f t="shared" si="86"/>
        <v>LPDDR4_2</v>
      </c>
      <c r="DC518" s="8" t="str">
        <f t="shared" si="87"/>
        <v>Invalid PM Setting</v>
      </c>
      <c r="DD518" s="8"/>
      <c r="DE518" s="8"/>
      <c r="DF518" s="8"/>
      <c r="DG518" s="8"/>
      <c r="DH518" s="8"/>
      <c r="DI518" s="8"/>
      <c r="DJ518" s="8"/>
      <c r="DK518" s="8"/>
      <c r="DL518" s="8"/>
      <c r="DM518" s="8"/>
      <c r="DN518" s="8"/>
      <c r="DO518" s="8"/>
      <c r="DP518" s="8"/>
      <c r="DQ518" s="8"/>
      <c r="DR518" s="8"/>
      <c r="DS518" s="8"/>
      <c r="DT518" s="8"/>
    </row>
    <row r="519" spans="1:124" ht="12.75" customHeight="1">
      <c r="A519" s="8"/>
      <c r="B519" s="89">
        <v>516</v>
      </c>
      <c r="C519" s="8"/>
      <c r="D519" s="8"/>
      <c r="E519" s="8"/>
      <c r="F519" s="8"/>
      <c r="G519" s="8" t="s">
        <v>5919</v>
      </c>
      <c r="H519" s="8" t="s">
        <v>5105</v>
      </c>
      <c r="I519" s="8"/>
      <c r="J519" s="8"/>
      <c r="K519" s="8"/>
      <c r="L519" s="8"/>
      <c r="M519" s="8"/>
      <c r="N519" s="123" t="s">
        <v>5735</v>
      </c>
      <c r="O519" s="123"/>
      <c r="P519" s="123"/>
      <c r="Q519" s="123"/>
      <c r="R519" s="123"/>
      <c r="S519" s="123"/>
      <c r="T519" s="123"/>
      <c r="U519" s="123"/>
      <c r="V519" s="123"/>
      <c r="W519" s="123"/>
      <c r="X519" s="123"/>
      <c r="Y519" s="123"/>
      <c r="Z519" s="123"/>
      <c r="AA519" s="123"/>
      <c r="AB519" s="123"/>
      <c r="AC519" s="8" t="str">
        <f t="shared" si="79"/>
        <v>NO</v>
      </c>
      <c r="AD519" s="8" t="str">
        <f t="shared" si="80"/>
        <v>LPDDR4_2,,,,,,,,,,,,,</v>
      </c>
      <c r="AE519" s="8"/>
      <c r="AF519" s="123"/>
      <c r="AG519" s="8"/>
      <c r="AH519" s="8" t="s">
        <v>5919</v>
      </c>
      <c r="AI519" s="123" t="s">
        <v>5878</v>
      </c>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t="str">
        <f t="shared" si="78"/>
        <v>EBI2_DQ_3</v>
      </c>
      <c r="CF519" s="8" t="str">
        <f t="shared" si="81"/>
        <v>Invalid PM Setting</v>
      </c>
      <c r="CG519" s="8" t="str">
        <f t="shared" si="82"/>
        <v>LPDDR4_2</v>
      </c>
      <c r="CH519" s="8" t="str">
        <f t="shared" si="83"/>
        <v>Invalid PM Setting</v>
      </c>
      <c r="CI519" s="8"/>
      <c r="CJ519" s="8"/>
      <c r="CK519" s="8"/>
      <c r="CL519" s="8"/>
      <c r="CM519" s="8"/>
      <c r="CN519" s="8"/>
      <c r="CO519" s="8"/>
      <c r="CP519" s="8"/>
      <c r="CQ519" s="8"/>
      <c r="CR519" s="8"/>
      <c r="CS519" s="8"/>
      <c r="CT519" s="8"/>
      <c r="CU519" s="8"/>
      <c r="CV519" s="8"/>
      <c r="CY519" s="8"/>
      <c r="CZ519" s="8" t="str">
        <f t="shared" si="84"/>
        <v>EBI2_DQ_3</v>
      </c>
      <c r="DA519" s="8" t="str">
        <f t="shared" si="85"/>
        <v>Invalid PM Setting</v>
      </c>
      <c r="DB519" s="8" t="str">
        <f t="shared" si="86"/>
        <v>LPDDR4_2</v>
      </c>
      <c r="DC519" s="8" t="str">
        <f t="shared" si="87"/>
        <v>Invalid PM Setting</v>
      </c>
      <c r="DD519" s="8"/>
      <c r="DE519" s="8"/>
      <c r="DF519" s="8"/>
      <c r="DG519" s="8"/>
      <c r="DH519" s="8"/>
      <c r="DI519" s="8"/>
      <c r="DJ519" s="8"/>
      <c r="DK519" s="8"/>
      <c r="DL519" s="8"/>
      <c r="DM519" s="8"/>
      <c r="DN519" s="8"/>
      <c r="DO519" s="8"/>
      <c r="DP519" s="8"/>
      <c r="DQ519" s="8"/>
      <c r="DR519" s="8"/>
      <c r="DS519" s="8"/>
      <c r="DT519" s="8"/>
    </row>
    <row r="520" spans="1:124" ht="12.75" customHeight="1">
      <c r="A520" s="8"/>
      <c r="B520" s="89">
        <v>517</v>
      </c>
      <c r="C520" s="8"/>
      <c r="D520" s="8"/>
      <c r="E520" s="8"/>
      <c r="F520" s="8"/>
      <c r="G520" s="8" t="s">
        <v>5920</v>
      </c>
      <c r="H520" s="8" t="s">
        <v>5069</v>
      </c>
      <c r="I520" s="8"/>
      <c r="J520" s="8"/>
      <c r="K520" s="8"/>
      <c r="L520" s="8"/>
      <c r="M520" s="8"/>
      <c r="N520" s="123" t="s">
        <v>5735</v>
      </c>
      <c r="O520" s="123"/>
      <c r="P520" s="123"/>
      <c r="Q520" s="123"/>
      <c r="R520" s="123"/>
      <c r="S520" s="123"/>
      <c r="T520" s="123"/>
      <c r="U520" s="123"/>
      <c r="V520" s="123"/>
      <c r="W520" s="123"/>
      <c r="X520" s="123"/>
      <c r="Y520" s="123"/>
      <c r="Z520" s="123"/>
      <c r="AA520" s="123"/>
      <c r="AB520" s="123"/>
      <c r="AC520" s="8" t="str">
        <f t="shared" si="79"/>
        <v>NO</v>
      </c>
      <c r="AD520" s="8" t="str">
        <f t="shared" si="80"/>
        <v>LPDDR4_2,,,,,,,,,,,,,</v>
      </c>
      <c r="AE520" s="8"/>
      <c r="AF520" s="123"/>
      <c r="AG520" s="8"/>
      <c r="AH520" s="8" t="s">
        <v>5920</v>
      </c>
      <c r="AI520" s="123" t="s">
        <v>5878</v>
      </c>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t="str">
        <f t="shared" si="78"/>
        <v>EBI2_DQ_4</v>
      </c>
      <c r="CF520" s="8" t="str">
        <f t="shared" si="81"/>
        <v>Invalid PM Setting</v>
      </c>
      <c r="CG520" s="8" t="str">
        <f t="shared" si="82"/>
        <v>LPDDR4_2</v>
      </c>
      <c r="CH520" s="8" t="str">
        <f t="shared" si="83"/>
        <v>Invalid PM Setting</v>
      </c>
      <c r="CI520" s="8"/>
      <c r="CJ520" s="8"/>
      <c r="CK520" s="8"/>
      <c r="CL520" s="8"/>
      <c r="CM520" s="8"/>
      <c r="CN520" s="8"/>
      <c r="CO520" s="8"/>
      <c r="CP520" s="8"/>
      <c r="CQ520" s="8"/>
      <c r="CR520" s="8"/>
      <c r="CS520" s="8"/>
      <c r="CT520" s="8"/>
      <c r="CU520" s="8"/>
      <c r="CV520" s="8"/>
      <c r="CY520" s="8"/>
      <c r="CZ520" s="8" t="str">
        <f t="shared" si="84"/>
        <v>EBI2_DQ_4</v>
      </c>
      <c r="DA520" s="8" t="str">
        <f t="shared" si="85"/>
        <v>Invalid PM Setting</v>
      </c>
      <c r="DB520" s="8" t="str">
        <f t="shared" si="86"/>
        <v>LPDDR4_2</v>
      </c>
      <c r="DC520" s="8" t="str">
        <f t="shared" si="87"/>
        <v>Invalid PM Setting</v>
      </c>
      <c r="DD520" s="8"/>
      <c r="DE520" s="8"/>
      <c r="DF520" s="8"/>
      <c r="DG520" s="8"/>
      <c r="DH520" s="8"/>
      <c r="DI520" s="8"/>
      <c r="DJ520" s="8"/>
      <c r="DK520" s="8"/>
      <c r="DL520" s="8"/>
      <c r="DM520" s="8"/>
      <c r="DN520" s="8"/>
      <c r="DO520" s="8"/>
      <c r="DP520" s="8"/>
      <c r="DQ520" s="8"/>
      <c r="DR520" s="8"/>
      <c r="DS520" s="8"/>
      <c r="DT520" s="8"/>
    </row>
    <row r="521" spans="1:124" ht="12.75" customHeight="1">
      <c r="A521" s="8"/>
      <c r="B521" s="89">
        <v>518</v>
      </c>
      <c r="C521" s="8"/>
      <c r="D521" s="8"/>
      <c r="E521" s="8"/>
      <c r="F521" s="8"/>
      <c r="G521" s="8" t="s">
        <v>5921</v>
      </c>
      <c r="H521" s="8" t="s">
        <v>5079</v>
      </c>
      <c r="I521" s="8"/>
      <c r="J521" s="8"/>
      <c r="K521" s="8"/>
      <c r="L521" s="8"/>
      <c r="M521" s="8"/>
      <c r="N521" s="123" t="s">
        <v>5735</v>
      </c>
      <c r="O521" s="123"/>
      <c r="P521" s="123"/>
      <c r="Q521" s="123"/>
      <c r="R521" s="123"/>
      <c r="S521" s="123"/>
      <c r="T521" s="123"/>
      <c r="U521" s="123"/>
      <c r="V521" s="123"/>
      <c r="W521" s="123"/>
      <c r="X521" s="123"/>
      <c r="Y521" s="123"/>
      <c r="Z521" s="123"/>
      <c r="AA521" s="123"/>
      <c r="AB521" s="123"/>
      <c r="AC521" s="8" t="str">
        <f t="shared" si="79"/>
        <v>NO</v>
      </c>
      <c r="AD521" s="8" t="str">
        <f t="shared" si="80"/>
        <v>LPDDR4_2,,,,,,,,,,,,,</v>
      </c>
      <c r="AE521" s="8"/>
      <c r="AF521" s="123"/>
      <c r="AG521" s="8"/>
      <c r="AH521" s="8" t="s">
        <v>5921</v>
      </c>
      <c r="AI521" s="123" t="s">
        <v>5878</v>
      </c>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t="str">
        <f t="shared" si="78"/>
        <v>EBI2_DQ_5</v>
      </c>
      <c r="CF521" s="8" t="str">
        <f t="shared" si="81"/>
        <v>Invalid PM Setting</v>
      </c>
      <c r="CG521" s="8" t="str">
        <f t="shared" si="82"/>
        <v>LPDDR4_2</v>
      </c>
      <c r="CH521" s="8" t="str">
        <f t="shared" si="83"/>
        <v>Invalid PM Setting</v>
      </c>
      <c r="CI521" s="8"/>
      <c r="CJ521" s="8"/>
      <c r="CK521" s="8"/>
      <c r="CL521" s="8"/>
      <c r="CM521" s="8"/>
      <c r="CN521" s="8"/>
      <c r="CO521" s="8"/>
      <c r="CP521" s="8"/>
      <c r="CQ521" s="8"/>
      <c r="CR521" s="8"/>
      <c r="CS521" s="8"/>
      <c r="CT521" s="8"/>
      <c r="CU521" s="8"/>
      <c r="CV521" s="8"/>
      <c r="CY521" s="8"/>
      <c r="CZ521" s="8" t="str">
        <f t="shared" si="84"/>
        <v>EBI2_DQ_5</v>
      </c>
      <c r="DA521" s="8" t="str">
        <f t="shared" si="85"/>
        <v>Invalid PM Setting</v>
      </c>
      <c r="DB521" s="8" t="str">
        <f t="shared" si="86"/>
        <v>LPDDR4_2</v>
      </c>
      <c r="DC521" s="8" t="str">
        <f t="shared" si="87"/>
        <v>Invalid PM Setting</v>
      </c>
      <c r="DD521" s="8"/>
      <c r="DE521" s="8"/>
      <c r="DF521" s="8"/>
      <c r="DG521" s="8"/>
      <c r="DH521" s="8"/>
      <c r="DI521" s="8"/>
      <c r="DJ521" s="8"/>
      <c r="DK521" s="8"/>
      <c r="DL521" s="8"/>
      <c r="DM521" s="8"/>
      <c r="DN521" s="8"/>
      <c r="DO521" s="8"/>
      <c r="DP521" s="8"/>
      <c r="DQ521" s="8"/>
      <c r="DR521" s="8"/>
      <c r="DS521" s="8"/>
      <c r="DT521" s="8"/>
    </row>
    <row r="522" spans="1:124" ht="12.75" customHeight="1">
      <c r="A522" s="8"/>
      <c r="B522" s="89">
        <v>519</v>
      </c>
      <c r="C522" s="8"/>
      <c r="D522" s="8"/>
      <c r="E522" s="8"/>
      <c r="F522" s="8"/>
      <c r="G522" s="8" t="s">
        <v>5922</v>
      </c>
      <c r="H522" s="8" t="s">
        <v>5923</v>
      </c>
      <c r="I522" s="8"/>
      <c r="J522" s="8"/>
      <c r="K522" s="8"/>
      <c r="L522" s="8"/>
      <c r="M522" s="8"/>
      <c r="N522" s="123" t="s">
        <v>5735</v>
      </c>
      <c r="O522" s="123"/>
      <c r="P522" s="123"/>
      <c r="Q522" s="123"/>
      <c r="R522" s="123"/>
      <c r="S522" s="123"/>
      <c r="T522" s="123"/>
      <c r="U522" s="123"/>
      <c r="V522" s="123"/>
      <c r="W522" s="123"/>
      <c r="X522" s="123"/>
      <c r="Y522" s="123"/>
      <c r="Z522" s="123"/>
      <c r="AA522" s="123"/>
      <c r="AB522" s="123"/>
      <c r="AC522" s="8" t="str">
        <f t="shared" si="79"/>
        <v>NO</v>
      </c>
      <c r="AD522" s="8" t="str">
        <f t="shared" si="80"/>
        <v>LPDDR4_2,,,,,,,,,,,,,</v>
      </c>
      <c r="AE522" s="8"/>
      <c r="AF522" s="123"/>
      <c r="AG522" s="8"/>
      <c r="AH522" s="8" t="s">
        <v>5922</v>
      </c>
      <c r="AI522" s="123" t="s">
        <v>5878</v>
      </c>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t="str">
        <f t="shared" si="78"/>
        <v>EBI2_DQ_6</v>
      </c>
      <c r="CF522" s="8" t="str">
        <f t="shared" si="81"/>
        <v>Invalid PM Setting</v>
      </c>
      <c r="CG522" s="8" t="str">
        <f t="shared" si="82"/>
        <v>LPDDR4_2</v>
      </c>
      <c r="CH522" s="8" t="str">
        <f t="shared" si="83"/>
        <v>Invalid PM Setting</v>
      </c>
      <c r="CI522" s="8"/>
      <c r="CJ522" s="8"/>
      <c r="CK522" s="8"/>
      <c r="CL522" s="8"/>
      <c r="CM522" s="8"/>
      <c r="CN522" s="8"/>
      <c r="CO522" s="8"/>
      <c r="CP522" s="8"/>
      <c r="CQ522" s="8"/>
      <c r="CR522" s="8"/>
      <c r="CS522" s="8"/>
      <c r="CT522" s="8"/>
      <c r="CU522" s="8"/>
      <c r="CV522" s="8"/>
      <c r="CY522" s="8"/>
      <c r="CZ522" s="8" t="str">
        <f t="shared" si="84"/>
        <v>EBI2_DQ_6</v>
      </c>
      <c r="DA522" s="8" t="str">
        <f t="shared" si="85"/>
        <v>Invalid PM Setting</v>
      </c>
      <c r="DB522" s="8" t="str">
        <f t="shared" si="86"/>
        <v>LPDDR4_2</v>
      </c>
      <c r="DC522" s="8" t="str">
        <f t="shared" si="87"/>
        <v>Invalid PM Setting</v>
      </c>
      <c r="DD522" s="8"/>
      <c r="DE522" s="8"/>
      <c r="DF522" s="8"/>
      <c r="DG522" s="8"/>
      <c r="DH522" s="8"/>
      <c r="DI522" s="8"/>
      <c r="DJ522" s="8"/>
      <c r="DK522" s="8"/>
      <c r="DL522" s="8"/>
      <c r="DM522" s="8"/>
      <c r="DN522" s="8"/>
      <c r="DO522" s="8"/>
      <c r="DP522" s="8"/>
      <c r="DQ522" s="8"/>
      <c r="DR522" s="8"/>
      <c r="DS522" s="8"/>
      <c r="DT522" s="8"/>
    </row>
    <row r="523" spans="1:124" ht="12.75" customHeight="1">
      <c r="A523" s="8"/>
      <c r="B523" s="89">
        <v>520</v>
      </c>
      <c r="C523" s="8"/>
      <c r="D523" s="8"/>
      <c r="E523" s="8"/>
      <c r="F523" s="8"/>
      <c r="G523" s="8" t="s">
        <v>5924</v>
      </c>
      <c r="H523" s="8" t="s">
        <v>5284</v>
      </c>
      <c r="I523" s="8"/>
      <c r="J523" s="8"/>
      <c r="K523" s="8"/>
      <c r="L523" s="8"/>
      <c r="M523" s="8"/>
      <c r="N523" s="123" t="s">
        <v>5735</v>
      </c>
      <c r="O523" s="123"/>
      <c r="P523" s="123"/>
      <c r="Q523" s="123"/>
      <c r="R523" s="123"/>
      <c r="S523" s="123"/>
      <c r="T523" s="123"/>
      <c r="U523" s="123"/>
      <c r="V523" s="123"/>
      <c r="W523" s="123"/>
      <c r="X523" s="123"/>
      <c r="Y523" s="123"/>
      <c r="Z523" s="123"/>
      <c r="AA523" s="123"/>
      <c r="AB523" s="123"/>
      <c r="AC523" s="8" t="str">
        <f t="shared" si="79"/>
        <v>NO</v>
      </c>
      <c r="AD523" s="8" t="str">
        <f t="shared" si="80"/>
        <v>LPDDR4_2,,,,,,,,,,,,,</v>
      </c>
      <c r="AE523" s="8"/>
      <c r="AF523" s="123"/>
      <c r="AG523" s="8"/>
      <c r="AH523" s="8" t="s">
        <v>5924</v>
      </c>
      <c r="AI523" s="123" t="s">
        <v>5878</v>
      </c>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t="str">
        <f t="shared" si="78"/>
        <v>EBI2_DQ_7</v>
      </c>
      <c r="CF523" s="8" t="str">
        <f t="shared" si="81"/>
        <v>Invalid PM Setting</v>
      </c>
      <c r="CG523" s="8" t="str">
        <f t="shared" si="82"/>
        <v>LPDDR4_2</v>
      </c>
      <c r="CH523" s="8" t="str">
        <f t="shared" si="83"/>
        <v>Invalid PM Setting</v>
      </c>
      <c r="CI523" s="8"/>
      <c r="CJ523" s="8"/>
      <c r="CK523" s="8"/>
      <c r="CL523" s="8"/>
      <c r="CM523" s="8"/>
      <c r="CN523" s="8"/>
      <c r="CO523" s="8"/>
      <c r="CP523" s="8"/>
      <c r="CQ523" s="8"/>
      <c r="CR523" s="8"/>
      <c r="CS523" s="8"/>
      <c r="CT523" s="8"/>
      <c r="CU523" s="8"/>
      <c r="CV523" s="8"/>
      <c r="CY523" s="8"/>
      <c r="CZ523" s="8" t="str">
        <f t="shared" si="84"/>
        <v>EBI2_DQ_7</v>
      </c>
      <c r="DA523" s="8" t="str">
        <f t="shared" si="85"/>
        <v>Invalid PM Setting</v>
      </c>
      <c r="DB523" s="8" t="str">
        <f t="shared" si="86"/>
        <v>LPDDR4_2</v>
      </c>
      <c r="DC523" s="8" t="str">
        <f t="shared" si="87"/>
        <v>Invalid PM Setting</v>
      </c>
      <c r="DD523" s="8"/>
      <c r="DE523" s="8"/>
      <c r="DF523" s="8"/>
      <c r="DG523" s="8"/>
      <c r="DH523" s="8"/>
      <c r="DI523" s="8"/>
      <c r="DJ523" s="8"/>
      <c r="DK523" s="8"/>
      <c r="DL523" s="8"/>
      <c r="DM523" s="8"/>
      <c r="DN523" s="8"/>
      <c r="DO523" s="8"/>
      <c r="DP523" s="8"/>
      <c r="DQ523" s="8"/>
      <c r="DR523" s="8"/>
      <c r="DS523" s="8"/>
      <c r="DT523" s="8"/>
    </row>
    <row r="524" spans="1:124" ht="12.75" customHeight="1">
      <c r="A524" s="8"/>
      <c r="B524" s="89">
        <v>521</v>
      </c>
      <c r="C524" s="8"/>
      <c r="D524" s="8"/>
      <c r="E524" s="8"/>
      <c r="F524" s="8"/>
      <c r="G524" s="8" t="s">
        <v>5925</v>
      </c>
      <c r="H524" s="8" t="s">
        <v>5926</v>
      </c>
      <c r="I524" s="8"/>
      <c r="J524" s="8"/>
      <c r="K524" s="8"/>
      <c r="L524" s="8"/>
      <c r="M524" s="8"/>
      <c r="N524" s="123" t="s">
        <v>5735</v>
      </c>
      <c r="O524" s="123"/>
      <c r="P524" s="123"/>
      <c r="Q524" s="123"/>
      <c r="R524" s="123"/>
      <c r="S524" s="123"/>
      <c r="T524" s="123"/>
      <c r="U524" s="123"/>
      <c r="V524" s="123"/>
      <c r="W524" s="123"/>
      <c r="X524" s="123"/>
      <c r="Y524" s="123"/>
      <c r="Z524" s="123"/>
      <c r="AA524" s="123"/>
      <c r="AB524" s="123"/>
      <c r="AC524" s="8" t="str">
        <f t="shared" si="79"/>
        <v>NO</v>
      </c>
      <c r="AD524" s="8" t="str">
        <f t="shared" si="80"/>
        <v>LPDDR4_2,,,,,,,,,,,,,</v>
      </c>
      <c r="AE524" s="8"/>
      <c r="AF524" s="123"/>
      <c r="AG524" s="8"/>
      <c r="AH524" s="8" t="s">
        <v>5925</v>
      </c>
      <c r="AI524" s="123" t="s">
        <v>5878</v>
      </c>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t="str">
        <f t="shared" si="78"/>
        <v>EBI2_DQ_8</v>
      </c>
      <c r="CF524" s="8" t="str">
        <f t="shared" si="81"/>
        <v>Invalid PM Setting</v>
      </c>
      <c r="CG524" s="8" t="str">
        <f t="shared" si="82"/>
        <v>LPDDR4_2</v>
      </c>
      <c r="CH524" s="8" t="str">
        <f t="shared" si="83"/>
        <v>Invalid PM Setting</v>
      </c>
      <c r="CI524" s="8"/>
      <c r="CJ524" s="8"/>
      <c r="CK524" s="8"/>
      <c r="CL524" s="8"/>
      <c r="CM524" s="8"/>
      <c r="CN524" s="8"/>
      <c r="CO524" s="8"/>
      <c r="CP524" s="8"/>
      <c r="CQ524" s="8"/>
      <c r="CR524" s="8"/>
      <c r="CS524" s="8"/>
      <c r="CT524" s="8"/>
      <c r="CU524" s="8"/>
      <c r="CV524" s="8"/>
      <c r="CY524" s="8"/>
      <c r="CZ524" s="8" t="str">
        <f t="shared" si="84"/>
        <v>EBI2_DQ_8</v>
      </c>
      <c r="DA524" s="8" t="str">
        <f t="shared" si="85"/>
        <v>Invalid PM Setting</v>
      </c>
      <c r="DB524" s="8" t="str">
        <f t="shared" si="86"/>
        <v>LPDDR4_2</v>
      </c>
      <c r="DC524" s="8" t="str">
        <f t="shared" si="87"/>
        <v>Invalid PM Setting</v>
      </c>
      <c r="DD524" s="8"/>
      <c r="DE524" s="8"/>
      <c r="DF524" s="8"/>
      <c r="DG524" s="8"/>
      <c r="DH524" s="8"/>
      <c r="DI524" s="8"/>
      <c r="DJ524" s="8"/>
      <c r="DK524" s="8"/>
      <c r="DL524" s="8"/>
      <c r="DM524" s="8"/>
      <c r="DN524" s="8"/>
      <c r="DO524" s="8"/>
      <c r="DP524" s="8"/>
      <c r="DQ524" s="8"/>
      <c r="DR524" s="8"/>
      <c r="DS524" s="8"/>
      <c r="DT524" s="8"/>
    </row>
    <row r="525" spans="1:124" ht="12.75" customHeight="1">
      <c r="A525" s="8"/>
      <c r="B525" s="89">
        <v>522</v>
      </c>
      <c r="C525" s="8"/>
      <c r="D525" s="8"/>
      <c r="E525" s="8"/>
      <c r="F525" s="8"/>
      <c r="G525" s="8" t="s">
        <v>5927</v>
      </c>
      <c r="H525" s="8" t="s">
        <v>5928</v>
      </c>
      <c r="I525" s="8"/>
      <c r="J525" s="8"/>
      <c r="K525" s="8"/>
      <c r="L525" s="8"/>
      <c r="M525" s="8"/>
      <c r="N525" s="123" t="s">
        <v>5735</v>
      </c>
      <c r="O525" s="123"/>
      <c r="P525" s="123"/>
      <c r="Q525" s="123"/>
      <c r="R525" s="123"/>
      <c r="S525" s="123"/>
      <c r="T525" s="123"/>
      <c r="U525" s="123"/>
      <c r="V525" s="123"/>
      <c r="W525" s="123"/>
      <c r="X525" s="123"/>
      <c r="Y525" s="123"/>
      <c r="Z525" s="123"/>
      <c r="AA525" s="123"/>
      <c r="AB525" s="123"/>
      <c r="AC525" s="8" t="str">
        <f t="shared" si="79"/>
        <v>NO</v>
      </c>
      <c r="AD525" s="8" t="str">
        <f t="shared" si="80"/>
        <v>LPDDR4_2,,,,,,,,,,,,,</v>
      </c>
      <c r="AE525" s="8"/>
      <c r="AF525" s="123"/>
      <c r="AG525" s="8"/>
      <c r="AH525" s="8" t="s">
        <v>5927</v>
      </c>
      <c r="AI525" s="123" t="s">
        <v>5878</v>
      </c>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t="str">
        <f t="shared" si="78"/>
        <v>EBI2_DQ_9</v>
      </c>
      <c r="CF525" s="8" t="str">
        <f t="shared" si="81"/>
        <v>Invalid PM Setting</v>
      </c>
      <c r="CG525" s="8" t="str">
        <f t="shared" si="82"/>
        <v>LPDDR4_2</v>
      </c>
      <c r="CH525" s="8" t="str">
        <f t="shared" si="83"/>
        <v>Invalid PM Setting</v>
      </c>
      <c r="CI525" s="8"/>
      <c r="CJ525" s="8"/>
      <c r="CK525" s="8"/>
      <c r="CL525" s="8"/>
      <c r="CM525" s="8"/>
      <c r="CN525" s="8"/>
      <c r="CO525" s="8"/>
      <c r="CP525" s="8"/>
      <c r="CQ525" s="8"/>
      <c r="CR525" s="8"/>
      <c r="CS525" s="8"/>
      <c r="CT525" s="8"/>
      <c r="CU525" s="8"/>
      <c r="CV525" s="8"/>
      <c r="CY525" s="8"/>
      <c r="CZ525" s="8" t="str">
        <f t="shared" si="84"/>
        <v>EBI2_DQ_9</v>
      </c>
      <c r="DA525" s="8" t="str">
        <f t="shared" si="85"/>
        <v>Invalid PM Setting</v>
      </c>
      <c r="DB525" s="8" t="str">
        <f t="shared" si="86"/>
        <v>LPDDR4_2</v>
      </c>
      <c r="DC525" s="8" t="str">
        <f t="shared" si="87"/>
        <v>Invalid PM Setting</v>
      </c>
      <c r="DD525" s="8"/>
      <c r="DE525" s="8"/>
      <c r="DF525" s="8"/>
      <c r="DG525" s="8"/>
      <c r="DH525" s="8"/>
      <c r="DI525" s="8"/>
      <c r="DJ525" s="8"/>
      <c r="DK525" s="8"/>
      <c r="DL525" s="8"/>
      <c r="DM525" s="8"/>
      <c r="DN525" s="8"/>
      <c r="DO525" s="8"/>
      <c r="DP525" s="8"/>
      <c r="DQ525" s="8"/>
      <c r="DR525" s="8"/>
      <c r="DS525" s="8"/>
      <c r="DT525" s="8"/>
    </row>
    <row r="526" spans="1:124" ht="12.75" customHeight="1">
      <c r="A526" s="8"/>
      <c r="B526" s="89">
        <v>523</v>
      </c>
      <c r="C526" s="8"/>
      <c r="D526" s="8"/>
      <c r="E526" s="8"/>
      <c r="F526" s="8"/>
      <c r="G526" s="8" t="s">
        <v>5929</v>
      </c>
      <c r="H526" s="8" t="s">
        <v>5087</v>
      </c>
      <c r="I526" s="8"/>
      <c r="J526" s="8"/>
      <c r="K526" s="8"/>
      <c r="L526" s="8"/>
      <c r="M526" s="8"/>
      <c r="N526" s="123" t="s">
        <v>5735</v>
      </c>
      <c r="O526" s="123"/>
      <c r="P526" s="123"/>
      <c r="Q526" s="123"/>
      <c r="R526" s="123"/>
      <c r="S526" s="123"/>
      <c r="T526" s="123"/>
      <c r="U526" s="123"/>
      <c r="V526" s="123"/>
      <c r="W526" s="123"/>
      <c r="X526" s="123"/>
      <c r="Y526" s="123"/>
      <c r="Z526" s="123"/>
      <c r="AA526" s="123"/>
      <c r="AB526" s="123"/>
      <c r="AC526" s="8" t="str">
        <f t="shared" si="79"/>
        <v>NO</v>
      </c>
      <c r="AD526" s="8" t="str">
        <f t="shared" si="80"/>
        <v>LPDDR4_2,,,,,,,,,,,,,</v>
      </c>
      <c r="AE526" s="8"/>
      <c r="AF526" s="123"/>
      <c r="AG526" s="8"/>
      <c r="AH526" s="8" t="s">
        <v>5929</v>
      </c>
      <c r="AI526" s="123" t="s">
        <v>5878</v>
      </c>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t="str">
        <f t="shared" si="78"/>
        <v>EBI2_DQS_C_0</v>
      </c>
      <c r="CF526" s="8" t="str">
        <f t="shared" si="81"/>
        <v>Invalid PM Setting</v>
      </c>
      <c r="CG526" s="8" t="str">
        <f t="shared" si="82"/>
        <v>LPDDR4_2</v>
      </c>
      <c r="CH526" s="8" t="str">
        <f t="shared" si="83"/>
        <v>Invalid PM Setting</v>
      </c>
      <c r="CI526" s="8"/>
      <c r="CJ526" s="8"/>
      <c r="CK526" s="8"/>
      <c r="CL526" s="8"/>
      <c r="CM526" s="8"/>
      <c r="CN526" s="8"/>
      <c r="CO526" s="8"/>
      <c r="CP526" s="8"/>
      <c r="CQ526" s="8"/>
      <c r="CR526" s="8"/>
      <c r="CS526" s="8"/>
      <c r="CT526" s="8"/>
      <c r="CU526" s="8"/>
      <c r="CV526" s="8"/>
      <c r="CY526" s="8"/>
      <c r="CZ526" s="8" t="str">
        <f t="shared" si="84"/>
        <v>EBI2_DQS_C_0</v>
      </c>
      <c r="DA526" s="8" t="str">
        <f t="shared" si="85"/>
        <v>Invalid PM Setting</v>
      </c>
      <c r="DB526" s="8" t="str">
        <f t="shared" si="86"/>
        <v>LPDDR4_2</v>
      </c>
      <c r="DC526" s="8" t="str">
        <f t="shared" si="87"/>
        <v>Invalid PM Setting</v>
      </c>
      <c r="DD526" s="8"/>
      <c r="DE526" s="8"/>
      <c r="DF526" s="8"/>
      <c r="DG526" s="8"/>
      <c r="DH526" s="8"/>
      <c r="DI526" s="8"/>
      <c r="DJ526" s="8"/>
      <c r="DK526" s="8"/>
      <c r="DL526" s="8"/>
      <c r="DM526" s="8"/>
      <c r="DN526" s="8"/>
      <c r="DO526" s="8"/>
      <c r="DP526" s="8"/>
      <c r="DQ526" s="8"/>
      <c r="DR526" s="8"/>
      <c r="DS526" s="8"/>
      <c r="DT526" s="8"/>
    </row>
    <row r="527" spans="1:124" ht="12.75" customHeight="1">
      <c r="A527" s="8"/>
      <c r="B527" s="89">
        <v>524</v>
      </c>
      <c r="C527" s="8"/>
      <c r="D527" s="8"/>
      <c r="E527" s="8"/>
      <c r="F527" s="8"/>
      <c r="G527" s="8" t="s">
        <v>5930</v>
      </c>
      <c r="H527" s="8" t="s">
        <v>5090</v>
      </c>
      <c r="I527" s="8"/>
      <c r="J527" s="8"/>
      <c r="K527" s="8"/>
      <c r="L527" s="8"/>
      <c r="M527" s="8"/>
      <c r="N527" s="123" t="s">
        <v>5735</v>
      </c>
      <c r="O527" s="123"/>
      <c r="P527" s="123"/>
      <c r="Q527" s="123"/>
      <c r="R527" s="123"/>
      <c r="S527" s="123"/>
      <c r="T527" s="123"/>
      <c r="U527" s="123"/>
      <c r="V527" s="123"/>
      <c r="W527" s="123"/>
      <c r="X527" s="123"/>
      <c r="Y527" s="123"/>
      <c r="Z527" s="123"/>
      <c r="AA527" s="123"/>
      <c r="AB527" s="123"/>
      <c r="AC527" s="8" t="str">
        <f t="shared" si="79"/>
        <v>NO</v>
      </c>
      <c r="AD527" s="8" t="str">
        <f t="shared" si="80"/>
        <v>LPDDR4_2,,,,,,,,,,,,,</v>
      </c>
      <c r="AE527" s="8"/>
      <c r="AF527" s="123"/>
      <c r="AG527" s="8"/>
      <c r="AH527" s="8" t="s">
        <v>5930</v>
      </c>
      <c r="AI527" s="123" t="s">
        <v>5878</v>
      </c>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t="str">
        <f t="shared" si="78"/>
        <v>EBI2_DQS_C_1</v>
      </c>
      <c r="CF527" s="8" t="str">
        <f t="shared" si="81"/>
        <v>Invalid PM Setting</v>
      </c>
      <c r="CG527" s="8" t="str">
        <f t="shared" si="82"/>
        <v>LPDDR4_2</v>
      </c>
      <c r="CH527" s="8" t="str">
        <f t="shared" si="83"/>
        <v>Invalid PM Setting</v>
      </c>
      <c r="CI527" s="8"/>
      <c r="CJ527" s="8"/>
      <c r="CK527" s="8"/>
      <c r="CL527" s="8"/>
      <c r="CM527" s="8"/>
      <c r="CN527" s="8"/>
      <c r="CO527" s="8"/>
      <c r="CP527" s="8"/>
      <c r="CQ527" s="8"/>
      <c r="CR527" s="8"/>
      <c r="CS527" s="8"/>
      <c r="CT527" s="8"/>
      <c r="CU527" s="8"/>
      <c r="CV527" s="8"/>
      <c r="CY527" s="8"/>
      <c r="CZ527" s="8" t="str">
        <f t="shared" si="84"/>
        <v>EBI2_DQS_C_1</v>
      </c>
      <c r="DA527" s="8" t="str">
        <f t="shared" si="85"/>
        <v>Invalid PM Setting</v>
      </c>
      <c r="DB527" s="8" t="str">
        <f t="shared" si="86"/>
        <v>LPDDR4_2</v>
      </c>
      <c r="DC527" s="8" t="str">
        <f t="shared" si="87"/>
        <v>Invalid PM Setting</v>
      </c>
      <c r="DD527" s="8"/>
      <c r="DE527" s="8"/>
      <c r="DF527" s="8"/>
      <c r="DG527" s="8"/>
      <c r="DH527" s="8"/>
      <c r="DI527" s="8"/>
      <c r="DJ527" s="8"/>
      <c r="DK527" s="8"/>
      <c r="DL527" s="8"/>
      <c r="DM527" s="8"/>
      <c r="DN527" s="8"/>
      <c r="DO527" s="8"/>
      <c r="DP527" s="8"/>
      <c r="DQ527" s="8"/>
      <c r="DR527" s="8"/>
      <c r="DS527" s="8"/>
      <c r="DT527" s="8"/>
    </row>
    <row r="528" spans="1:124" ht="12.75" customHeight="1">
      <c r="A528" s="8"/>
      <c r="B528" s="89">
        <v>525</v>
      </c>
      <c r="C528" s="8"/>
      <c r="D528" s="8"/>
      <c r="E528" s="8"/>
      <c r="F528" s="8"/>
      <c r="G528" s="8" t="s">
        <v>5931</v>
      </c>
      <c r="H528" s="8" t="s">
        <v>5096</v>
      </c>
      <c r="I528" s="8"/>
      <c r="J528" s="8"/>
      <c r="K528" s="8"/>
      <c r="L528" s="8"/>
      <c r="M528" s="8"/>
      <c r="N528" s="123" t="s">
        <v>5735</v>
      </c>
      <c r="O528" s="123"/>
      <c r="P528" s="123"/>
      <c r="Q528" s="123"/>
      <c r="R528" s="123"/>
      <c r="S528" s="123"/>
      <c r="T528" s="123"/>
      <c r="U528" s="123"/>
      <c r="V528" s="123"/>
      <c r="W528" s="123"/>
      <c r="X528" s="123"/>
      <c r="Y528" s="123"/>
      <c r="Z528" s="123"/>
      <c r="AA528" s="123"/>
      <c r="AB528" s="123"/>
      <c r="AC528" s="8" t="str">
        <f t="shared" si="79"/>
        <v>NO</v>
      </c>
      <c r="AD528" s="8" t="str">
        <f t="shared" si="80"/>
        <v>LPDDR4_2,,,,,,,,,,,,,</v>
      </c>
      <c r="AE528" s="8"/>
      <c r="AF528" s="123"/>
      <c r="AG528" s="8"/>
      <c r="AH528" s="8" t="s">
        <v>5931</v>
      </c>
      <c r="AI528" s="123" t="s">
        <v>5878</v>
      </c>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t="str">
        <f t="shared" si="78"/>
        <v>EBI2_DQS_T_0</v>
      </c>
      <c r="CF528" s="8" t="str">
        <f t="shared" si="81"/>
        <v>Invalid PM Setting</v>
      </c>
      <c r="CG528" s="8" t="str">
        <f t="shared" si="82"/>
        <v>LPDDR4_2</v>
      </c>
      <c r="CH528" s="8" t="str">
        <f t="shared" si="83"/>
        <v>Invalid PM Setting</v>
      </c>
      <c r="CI528" s="8"/>
      <c r="CJ528" s="8"/>
      <c r="CK528" s="8"/>
      <c r="CL528" s="8"/>
      <c r="CM528" s="8"/>
      <c r="CN528" s="8"/>
      <c r="CO528" s="8"/>
      <c r="CP528" s="8"/>
      <c r="CQ528" s="8"/>
      <c r="CR528" s="8"/>
      <c r="CS528" s="8"/>
      <c r="CT528" s="8"/>
      <c r="CU528" s="8"/>
      <c r="CV528" s="8"/>
      <c r="CY528" s="8"/>
      <c r="CZ528" s="8" t="str">
        <f t="shared" si="84"/>
        <v>EBI2_DQS_T_0</v>
      </c>
      <c r="DA528" s="8" t="str">
        <f t="shared" si="85"/>
        <v>Invalid PM Setting</v>
      </c>
      <c r="DB528" s="8" t="str">
        <f t="shared" si="86"/>
        <v>LPDDR4_2</v>
      </c>
      <c r="DC528" s="8" t="str">
        <f t="shared" si="87"/>
        <v>Invalid PM Setting</v>
      </c>
      <c r="DD528" s="8"/>
      <c r="DE528" s="8"/>
      <c r="DF528" s="8"/>
      <c r="DG528" s="8"/>
      <c r="DH528" s="8"/>
      <c r="DI528" s="8"/>
      <c r="DJ528" s="8"/>
      <c r="DK528" s="8"/>
      <c r="DL528" s="8"/>
      <c r="DM528" s="8"/>
      <c r="DN528" s="8"/>
      <c r="DO528" s="8"/>
      <c r="DP528" s="8"/>
      <c r="DQ528" s="8"/>
      <c r="DR528" s="8"/>
      <c r="DS528" s="8"/>
      <c r="DT528" s="8"/>
    </row>
    <row r="529" spans="1:124" ht="12.75" customHeight="1">
      <c r="A529" s="8"/>
      <c r="B529" s="89">
        <v>526</v>
      </c>
      <c r="C529" s="8"/>
      <c r="D529" s="8"/>
      <c r="E529" s="8"/>
      <c r="F529" s="8"/>
      <c r="G529" s="8" t="s">
        <v>5932</v>
      </c>
      <c r="H529" s="8" t="s">
        <v>4590</v>
      </c>
      <c r="I529" s="8"/>
      <c r="J529" s="8"/>
      <c r="K529" s="8"/>
      <c r="L529" s="8"/>
      <c r="M529" s="8"/>
      <c r="N529" s="123" t="s">
        <v>5735</v>
      </c>
      <c r="O529" s="123"/>
      <c r="P529" s="123"/>
      <c r="Q529" s="123"/>
      <c r="R529" s="123"/>
      <c r="S529" s="123"/>
      <c r="T529" s="123"/>
      <c r="U529" s="123"/>
      <c r="V529" s="123"/>
      <c r="W529" s="123"/>
      <c r="X529" s="123"/>
      <c r="Y529" s="123"/>
      <c r="Z529" s="123"/>
      <c r="AA529" s="123"/>
      <c r="AB529" s="123"/>
      <c r="AC529" s="8" t="str">
        <f t="shared" si="79"/>
        <v>NO</v>
      </c>
      <c r="AD529" s="8" t="str">
        <f t="shared" si="80"/>
        <v>LPDDR4_2,,,,,,,,,,,,,</v>
      </c>
      <c r="AE529" s="8"/>
      <c r="AF529" s="123"/>
      <c r="AG529" s="8"/>
      <c r="AH529" s="8" t="s">
        <v>5932</v>
      </c>
      <c r="AI529" s="123" t="s">
        <v>5878</v>
      </c>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t="str">
        <f t="shared" si="78"/>
        <v>EBI2_DQS_T_1</v>
      </c>
      <c r="CF529" s="8" t="str">
        <f t="shared" si="81"/>
        <v>Invalid PM Setting</v>
      </c>
      <c r="CG529" s="8" t="str">
        <f t="shared" si="82"/>
        <v>LPDDR4_2</v>
      </c>
      <c r="CH529" s="8" t="str">
        <f t="shared" si="83"/>
        <v>Invalid PM Setting</v>
      </c>
      <c r="CI529" s="8"/>
      <c r="CJ529" s="8"/>
      <c r="CK529" s="8"/>
      <c r="CL529" s="8"/>
      <c r="CM529" s="8"/>
      <c r="CN529" s="8"/>
      <c r="CO529" s="8"/>
      <c r="CP529" s="8"/>
      <c r="CQ529" s="8"/>
      <c r="CR529" s="8"/>
      <c r="CS529" s="8"/>
      <c r="CT529" s="8"/>
      <c r="CU529" s="8"/>
      <c r="CV529" s="8"/>
      <c r="CY529" s="8"/>
      <c r="CZ529" s="8" t="str">
        <f t="shared" si="84"/>
        <v>EBI2_DQS_T_1</v>
      </c>
      <c r="DA529" s="8" t="str">
        <f t="shared" si="85"/>
        <v>Invalid PM Setting</v>
      </c>
      <c r="DB529" s="8" t="str">
        <f t="shared" si="86"/>
        <v>LPDDR4_2</v>
      </c>
      <c r="DC529" s="8" t="str">
        <f t="shared" si="87"/>
        <v>Invalid PM Setting</v>
      </c>
      <c r="DD529" s="8"/>
      <c r="DE529" s="8"/>
      <c r="DF529" s="8"/>
      <c r="DG529" s="8"/>
      <c r="DH529" s="8"/>
      <c r="DI529" s="8"/>
      <c r="DJ529" s="8"/>
      <c r="DK529" s="8"/>
      <c r="DL529" s="8"/>
      <c r="DM529" s="8"/>
      <c r="DN529" s="8"/>
      <c r="DO529" s="8"/>
      <c r="DP529" s="8"/>
      <c r="DQ529" s="8"/>
      <c r="DR529" s="8"/>
      <c r="DS529" s="8"/>
      <c r="DT529" s="8"/>
    </row>
    <row r="530" spans="1:124" ht="12.75" customHeight="1">
      <c r="A530" s="8"/>
      <c r="B530" s="89">
        <v>527</v>
      </c>
      <c r="C530" s="8"/>
      <c r="D530" s="8"/>
      <c r="E530" s="8"/>
      <c r="F530" s="8"/>
      <c r="G530" s="8" t="s">
        <v>5933</v>
      </c>
      <c r="H530" s="8" t="s">
        <v>5934</v>
      </c>
      <c r="I530" s="8"/>
      <c r="J530" s="8"/>
      <c r="K530" s="8"/>
      <c r="L530" s="8"/>
      <c r="M530" s="8"/>
      <c r="N530" s="123" t="s">
        <v>5735</v>
      </c>
      <c r="O530" s="123"/>
      <c r="P530" s="123"/>
      <c r="Q530" s="123"/>
      <c r="R530" s="123"/>
      <c r="S530" s="123"/>
      <c r="T530" s="123"/>
      <c r="U530" s="123"/>
      <c r="V530" s="123"/>
      <c r="W530" s="123"/>
      <c r="X530" s="123"/>
      <c r="Y530" s="123"/>
      <c r="Z530" s="123"/>
      <c r="AA530" s="123"/>
      <c r="AB530" s="123"/>
      <c r="AC530" s="8" t="str">
        <f t="shared" si="79"/>
        <v>NO</v>
      </c>
      <c r="AD530" s="8" t="str">
        <f t="shared" si="80"/>
        <v>LPDDR4_3,,,,,,,,,,,,,</v>
      </c>
      <c r="AE530" s="8"/>
      <c r="AF530" s="123"/>
      <c r="AG530" s="8"/>
      <c r="AH530" s="8" t="s">
        <v>5933</v>
      </c>
      <c r="AI530" s="123" t="s">
        <v>5935</v>
      </c>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t="str">
        <f t="shared" si="78"/>
        <v>EBI3_CA_CA_0</v>
      </c>
      <c r="CF530" s="8" t="str">
        <f t="shared" si="81"/>
        <v>Invalid PM Setting</v>
      </c>
      <c r="CG530" s="8" t="str">
        <f t="shared" si="82"/>
        <v>LPDDR4_3</v>
      </c>
      <c r="CH530" s="8" t="str">
        <f t="shared" si="83"/>
        <v>Invalid PM Setting</v>
      </c>
      <c r="CI530" s="8"/>
      <c r="CJ530" s="8"/>
      <c r="CK530" s="8"/>
      <c r="CL530" s="8"/>
      <c r="CM530" s="8"/>
      <c r="CN530" s="8"/>
      <c r="CO530" s="8"/>
      <c r="CP530" s="8"/>
      <c r="CQ530" s="8"/>
      <c r="CR530" s="8"/>
      <c r="CS530" s="8"/>
      <c r="CT530" s="8"/>
      <c r="CU530" s="8"/>
      <c r="CV530" s="8"/>
      <c r="CY530" s="8"/>
      <c r="CZ530" s="8" t="str">
        <f t="shared" si="84"/>
        <v>EBI3_CA_CA_0</v>
      </c>
      <c r="DA530" s="8" t="str">
        <f t="shared" si="85"/>
        <v>Invalid PM Setting</v>
      </c>
      <c r="DB530" s="8" t="str">
        <f t="shared" si="86"/>
        <v>LPDDR4_3</v>
      </c>
      <c r="DC530" s="8" t="str">
        <f t="shared" si="87"/>
        <v>Invalid PM Setting</v>
      </c>
      <c r="DD530" s="8"/>
      <c r="DE530" s="8"/>
      <c r="DF530" s="8"/>
      <c r="DG530" s="8"/>
      <c r="DH530" s="8"/>
      <c r="DI530" s="8"/>
      <c r="DJ530" s="8"/>
      <c r="DK530" s="8"/>
      <c r="DL530" s="8"/>
      <c r="DM530" s="8"/>
      <c r="DN530" s="8"/>
      <c r="DO530" s="8"/>
      <c r="DP530" s="8"/>
      <c r="DQ530" s="8"/>
      <c r="DR530" s="8"/>
      <c r="DS530" s="8"/>
      <c r="DT530" s="8"/>
    </row>
    <row r="531" spans="1:124" ht="12.75" customHeight="1">
      <c r="A531" s="8"/>
      <c r="B531" s="89">
        <v>528</v>
      </c>
      <c r="C531" s="8"/>
      <c r="D531" s="8"/>
      <c r="E531" s="8"/>
      <c r="F531" s="8"/>
      <c r="G531" s="8" t="s">
        <v>5936</v>
      </c>
      <c r="H531" s="8" t="s">
        <v>5937</v>
      </c>
      <c r="I531" s="8"/>
      <c r="J531" s="8"/>
      <c r="K531" s="8"/>
      <c r="L531" s="8"/>
      <c r="M531" s="8"/>
      <c r="N531" s="123" t="s">
        <v>5735</v>
      </c>
      <c r="O531" s="123"/>
      <c r="P531" s="123"/>
      <c r="Q531" s="123"/>
      <c r="R531" s="123"/>
      <c r="S531" s="123"/>
      <c r="T531" s="123"/>
      <c r="U531" s="123"/>
      <c r="V531" s="123"/>
      <c r="W531" s="123"/>
      <c r="X531" s="123"/>
      <c r="Y531" s="123"/>
      <c r="Z531" s="123"/>
      <c r="AA531" s="123"/>
      <c r="AB531" s="123"/>
      <c r="AC531" s="8" t="str">
        <f t="shared" si="79"/>
        <v>NO</v>
      </c>
      <c r="AD531" s="8" t="str">
        <f t="shared" si="80"/>
        <v>LPDDR4_3,,,,,,,,,,,,,</v>
      </c>
      <c r="AE531" s="8"/>
      <c r="AF531" s="123"/>
      <c r="AG531" s="8"/>
      <c r="AH531" s="8" t="s">
        <v>5936</v>
      </c>
      <c r="AI531" s="123" t="s">
        <v>5935</v>
      </c>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t="str">
        <f t="shared" si="78"/>
        <v>EBI3_CA_CA_1</v>
      </c>
      <c r="CF531" s="8" t="str">
        <f t="shared" si="81"/>
        <v>Invalid PM Setting</v>
      </c>
      <c r="CG531" s="8" t="str">
        <f t="shared" si="82"/>
        <v>LPDDR4_3</v>
      </c>
      <c r="CH531" s="8" t="str">
        <f t="shared" si="83"/>
        <v>Invalid PM Setting</v>
      </c>
      <c r="CI531" s="8"/>
      <c r="CJ531" s="8"/>
      <c r="CK531" s="8"/>
      <c r="CL531" s="8"/>
      <c r="CM531" s="8"/>
      <c r="CN531" s="8"/>
      <c r="CO531" s="8"/>
      <c r="CP531" s="8"/>
      <c r="CQ531" s="8"/>
      <c r="CR531" s="8"/>
      <c r="CS531" s="8"/>
      <c r="CT531" s="8"/>
      <c r="CU531" s="8"/>
      <c r="CV531" s="8"/>
      <c r="CY531" s="8"/>
      <c r="CZ531" s="8" t="str">
        <f t="shared" si="84"/>
        <v>EBI3_CA_CA_1</v>
      </c>
      <c r="DA531" s="8" t="str">
        <f t="shared" si="85"/>
        <v>Invalid PM Setting</v>
      </c>
      <c r="DB531" s="8" t="str">
        <f t="shared" si="86"/>
        <v>LPDDR4_3</v>
      </c>
      <c r="DC531" s="8" t="str">
        <f t="shared" si="87"/>
        <v>Invalid PM Setting</v>
      </c>
      <c r="DD531" s="8"/>
      <c r="DE531" s="8"/>
      <c r="DF531" s="8"/>
      <c r="DG531" s="8"/>
      <c r="DH531" s="8"/>
      <c r="DI531" s="8"/>
      <c r="DJ531" s="8"/>
      <c r="DK531" s="8"/>
      <c r="DL531" s="8"/>
      <c r="DM531" s="8"/>
      <c r="DN531" s="8"/>
      <c r="DO531" s="8"/>
      <c r="DP531" s="8"/>
      <c r="DQ531" s="8"/>
      <c r="DR531" s="8"/>
      <c r="DS531" s="8"/>
      <c r="DT531" s="8"/>
    </row>
    <row r="532" spans="1:124" ht="12.75" customHeight="1">
      <c r="A532" s="8"/>
      <c r="B532" s="89">
        <v>529</v>
      </c>
      <c r="C532" s="8"/>
      <c r="D532" s="8"/>
      <c r="E532" s="8"/>
      <c r="F532" s="8"/>
      <c r="G532" s="8" t="s">
        <v>5938</v>
      </c>
      <c r="H532" s="8" t="s">
        <v>5939</v>
      </c>
      <c r="I532" s="8"/>
      <c r="J532" s="8"/>
      <c r="K532" s="8"/>
      <c r="L532" s="8"/>
      <c r="M532" s="8"/>
      <c r="N532" s="123" t="s">
        <v>5735</v>
      </c>
      <c r="O532" s="123"/>
      <c r="P532" s="123"/>
      <c r="Q532" s="123"/>
      <c r="R532" s="123"/>
      <c r="S532" s="123"/>
      <c r="T532" s="123"/>
      <c r="U532" s="123"/>
      <c r="V532" s="123"/>
      <c r="W532" s="123"/>
      <c r="X532" s="123"/>
      <c r="Y532" s="123"/>
      <c r="Z532" s="123"/>
      <c r="AA532" s="123"/>
      <c r="AB532" s="123"/>
      <c r="AC532" s="8" t="str">
        <f t="shared" si="79"/>
        <v>NO</v>
      </c>
      <c r="AD532" s="8" t="str">
        <f t="shared" si="80"/>
        <v>LPDDR4_3,,,,,,,,,,,,,</v>
      </c>
      <c r="AE532" s="8"/>
      <c r="AF532" s="123"/>
      <c r="AG532" s="8"/>
      <c r="AH532" s="8" t="s">
        <v>5938</v>
      </c>
      <c r="AI532" s="123" t="s">
        <v>5935</v>
      </c>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t="str">
        <f t="shared" si="78"/>
        <v>EBI3_CA_CA_2</v>
      </c>
      <c r="CF532" s="8" t="str">
        <f t="shared" si="81"/>
        <v>Invalid PM Setting</v>
      </c>
      <c r="CG532" s="8" t="str">
        <f t="shared" si="82"/>
        <v>LPDDR4_3</v>
      </c>
      <c r="CH532" s="8" t="str">
        <f t="shared" si="83"/>
        <v>Invalid PM Setting</v>
      </c>
      <c r="CI532" s="8"/>
      <c r="CJ532" s="8"/>
      <c r="CK532" s="8"/>
      <c r="CL532" s="8"/>
      <c r="CM532" s="8"/>
      <c r="CN532" s="8"/>
      <c r="CO532" s="8"/>
      <c r="CP532" s="8"/>
      <c r="CQ532" s="8"/>
      <c r="CR532" s="8"/>
      <c r="CS532" s="8"/>
      <c r="CT532" s="8"/>
      <c r="CU532" s="8"/>
      <c r="CV532" s="8"/>
      <c r="CY532" s="8"/>
      <c r="CZ532" s="8" t="str">
        <f t="shared" si="84"/>
        <v>EBI3_CA_CA_2</v>
      </c>
      <c r="DA532" s="8" t="str">
        <f t="shared" si="85"/>
        <v>Invalid PM Setting</v>
      </c>
      <c r="DB532" s="8" t="str">
        <f t="shared" si="86"/>
        <v>LPDDR4_3</v>
      </c>
      <c r="DC532" s="8" t="str">
        <f t="shared" si="87"/>
        <v>Invalid PM Setting</v>
      </c>
      <c r="DD532" s="8"/>
      <c r="DE532" s="8"/>
      <c r="DF532" s="8"/>
      <c r="DG532" s="8"/>
      <c r="DH532" s="8"/>
      <c r="DI532" s="8"/>
      <c r="DJ532" s="8"/>
      <c r="DK532" s="8"/>
      <c r="DL532" s="8"/>
      <c r="DM532" s="8"/>
      <c r="DN532" s="8"/>
      <c r="DO532" s="8"/>
      <c r="DP532" s="8"/>
      <c r="DQ532" s="8"/>
      <c r="DR532" s="8"/>
      <c r="DS532" s="8"/>
      <c r="DT532" s="8"/>
    </row>
    <row r="533" spans="1:124" ht="12.75" customHeight="1">
      <c r="A533" s="8"/>
      <c r="B533" s="89">
        <v>530</v>
      </c>
      <c r="C533" s="8"/>
      <c r="D533" s="8"/>
      <c r="E533" s="8"/>
      <c r="F533" s="8"/>
      <c r="G533" s="8" t="s">
        <v>5940</v>
      </c>
      <c r="H533" s="8" t="s">
        <v>5941</v>
      </c>
      <c r="I533" s="8"/>
      <c r="J533" s="8"/>
      <c r="K533" s="8"/>
      <c r="L533" s="8"/>
      <c r="M533" s="8"/>
      <c r="N533" s="123" t="s">
        <v>5735</v>
      </c>
      <c r="O533" s="123"/>
      <c r="P533" s="123"/>
      <c r="Q533" s="123"/>
      <c r="R533" s="123"/>
      <c r="S533" s="123"/>
      <c r="T533" s="123"/>
      <c r="U533" s="123"/>
      <c r="V533" s="123"/>
      <c r="W533" s="123"/>
      <c r="X533" s="123"/>
      <c r="Y533" s="123"/>
      <c r="Z533" s="123"/>
      <c r="AA533" s="123"/>
      <c r="AB533" s="123"/>
      <c r="AC533" s="8" t="str">
        <f t="shared" si="79"/>
        <v>NO</v>
      </c>
      <c r="AD533" s="8" t="str">
        <f t="shared" si="80"/>
        <v>LPDDR4_3,,,,,,,,,,,,,</v>
      </c>
      <c r="AE533" s="8"/>
      <c r="AF533" s="123"/>
      <c r="AG533" s="8"/>
      <c r="AH533" s="8" t="s">
        <v>5940</v>
      </c>
      <c r="AI533" s="123" t="s">
        <v>5935</v>
      </c>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t="str">
        <f t="shared" si="78"/>
        <v>EBI3_CA_CA_3</v>
      </c>
      <c r="CF533" s="8" t="str">
        <f t="shared" si="81"/>
        <v>Invalid PM Setting</v>
      </c>
      <c r="CG533" s="8" t="str">
        <f t="shared" si="82"/>
        <v>LPDDR4_3</v>
      </c>
      <c r="CH533" s="8" t="str">
        <f t="shared" si="83"/>
        <v>Invalid PM Setting</v>
      </c>
      <c r="CI533" s="8"/>
      <c r="CJ533" s="8"/>
      <c r="CK533" s="8"/>
      <c r="CL533" s="8"/>
      <c r="CM533" s="8"/>
      <c r="CN533" s="8"/>
      <c r="CO533" s="8"/>
      <c r="CP533" s="8"/>
      <c r="CQ533" s="8"/>
      <c r="CR533" s="8"/>
      <c r="CS533" s="8"/>
      <c r="CT533" s="8"/>
      <c r="CU533" s="8"/>
      <c r="CV533" s="8"/>
      <c r="CY533" s="8"/>
      <c r="CZ533" s="8" t="str">
        <f t="shared" si="84"/>
        <v>EBI3_CA_CA_3</v>
      </c>
      <c r="DA533" s="8" t="str">
        <f t="shared" si="85"/>
        <v>Invalid PM Setting</v>
      </c>
      <c r="DB533" s="8" t="str">
        <f t="shared" si="86"/>
        <v>LPDDR4_3</v>
      </c>
      <c r="DC533" s="8" t="str">
        <f t="shared" si="87"/>
        <v>Invalid PM Setting</v>
      </c>
      <c r="DD533" s="8"/>
      <c r="DE533" s="8"/>
      <c r="DF533" s="8"/>
      <c r="DG533" s="8"/>
      <c r="DH533" s="8"/>
      <c r="DI533" s="8"/>
      <c r="DJ533" s="8"/>
      <c r="DK533" s="8"/>
      <c r="DL533" s="8"/>
      <c r="DM533" s="8"/>
      <c r="DN533" s="8"/>
      <c r="DO533" s="8"/>
      <c r="DP533" s="8"/>
      <c r="DQ533" s="8"/>
      <c r="DR533" s="8"/>
      <c r="DS533" s="8"/>
      <c r="DT533" s="8"/>
    </row>
    <row r="534" spans="1:124" ht="12.75" customHeight="1">
      <c r="A534" s="8"/>
      <c r="B534" s="89">
        <v>531</v>
      </c>
      <c r="C534" s="8"/>
      <c r="D534" s="8"/>
      <c r="E534" s="8"/>
      <c r="F534" s="8"/>
      <c r="G534" s="8" t="s">
        <v>5942</v>
      </c>
      <c r="H534" s="8" t="s">
        <v>5943</v>
      </c>
      <c r="I534" s="8"/>
      <c r="J534" s="8"/>
      <c r="K534" s="8"/>
      <c r="L534" s="8"/>
      <c r="M534" s="8"/>
      <c r="N534" s="123" t="s">
        <v>5735</v>
      </c>
      <c r="O534" s="123"/>
      <c r="P534" s="123"/>
      <c r="Q534" s="123"/>
      <c r="R534" s="123"/>
      <c r="S534" s="123"/>
      <c r="T534" s="123"/>
      <c r="U534" s="123"/>
      <c r="V534" s="123"/>
      <c r="W534" s="123"/>
      <c r="X534" s="123"/>
      <c r="Y534" s="123"/>
      <c r="Z534" s="123"/>
      <c r="AA534" s="123"/>
      <c r="AB534" s="123"/>
      <c r="AC534" s="8" t="str">
        <f t="shared" si="79"/>
        <v>NO</v>
      </c>
      <c r="AD534" s="8" t="str">
        <f t="shared" si="80"/>
        <v>LPDDR4_3,,,,,,,,,,,,,</v>
      </c>
      <c r="AE534" s="8"/>
      <c r="AF534" s="123"/>
      <c r="AG534" s="8"/>
      <c r="AH534" s="8" t="s">
        <v>5942</v>
      </c>
      <c r="AI534" s="123" t="s">
        <v>5935</v>
      </c>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t="str">
        <f t="shared" si="78"/>
        <v>EBI3_CA_CA_4</v>
      </c>
      <c r="CF534" s="8" t="str">
        <f t="shared" si="81"/>
        <v>Invalid PM Setting</v>
      </c>
      <c r="CG534" s="8" t="str">
        <f t="shared" si="82"/>
        <v>LPDDR4_3</v>
      </c>
      <c r="CH534" s="8" t="str">
        <f t="shared" si="83"/>
        <v>Invalid PM Setting</v>
      </c>
      <c r="CI534" s="8"/>
      <c r="CJ534" s="8"/>
      <c r="CK534" s="8"/>
      <c r="CL534" s="8"/>
      <c r="CM534" s="8"/>
      <c r="CN534" s="8"/>
      <c r="CO534" s="8"/>
      <c r="CP534" s="8"/>
      <c r="CQ534" s="8"/>
      <c r="CR534" s="8"/>
      <c r="CS534" s="8"/>
      <c r="CT534" s="8"/>
      <c r="CU534" s="8"/>
      <c r="CV534" s="8"/>
      <c r="CY534" s="8"/>
      <c r="CZ534" s="8" t="str">
        <f t="shared" si="84"/>
        <v>EBI3_CA_CA_4</v>
      </c>
      <c r="DA534" s="8" t="str">
        <f t="shared" si="85"/>
        <v>Invalid PM Setting</v>
      </c>
      <c r="DB534" s="8" t="str">
        <f t="shared" si="86"/>
        <v>LPDDR4_3</v>
      </c>
      <c r="DC534" s="8" t="str">
        <f t="shared" si="87"/>
        <v>Invalid PM Setting</v>
      </c>
      <c r="DD534" s="8"/>
      <c r="DE534" s="8"/>
      <c r="DF534" s="8"/>
      <c r="DG534" s="8"/>
      <c r="DH534" s="8"/>
      <c r="DI534" s="8"/>
      <c r="DJ534" s="8"/>
      <c r="DK534" s="8"/>
      <c r="DL534" s="8"/>
      <c r="DM534" s="8"/>
      <c r="DN534" s="8"/>
      <c r="DO534" s="8"/>
      <c r="DP534" s="8"/>
      <c r="DQ534" s="8"/>
      <c r="DR534" s="8"/>
      <c r="DS534" s="8"/>
      <c r="DT534" s="8"/>
    </row>
    <row r="535" spans="1:124" ht="12.75" customHeight="1">
      <c r="A535" s="8"/>
      <c r="B535" s="89">
        <v>532</v>
      </c>
      <c r="C535" s="8"/>
      <c r="D535" s="8"/>
      <c r="E535" s="8"/>
      <c r="F535" s="8"/>
      <c r="G535" s="8" t="s">
        <v>5944</v>
      </c>
      <c r="H535" s="8" t="s">
        <v>5945</v>
      </c>
      <c r="I535" s="8"/>
      <c r="J535" s="8"/>
      <c r="K535" s="8"/>
      <c r="L535" s="8"/>
      <c r="M535" s="8"/>
      <c r="N535" s="123" t="s">
        <v>5735</v>
      </c>
      <c r="O535" s="123"/>
      <c r="P535" s="123"/>
      <c r="Q535" s="123"/>
      <c r="R535" s="123"/>
      <c r="S535" s="123"/>
      <c r="T535" s="123"/>
      <c r="U535" s="123"/>
      <c r="V535" s="123"/>
      <c r="W535" s="123"/>
      <c r="X535" s="123"/>
      <c r="Y535" s="123"/>
      <c r="Z535" s="123"/>
      <c r="AA535" s="123"/>
      <c r="AB535" s="123"/>
      <c r="AC535" s="8" t="str">
        <f t="shared" si="79"/>
        <v>NO</v>
      </c>
      <c r="AD535" s="8" t="str">
        <f t="shared" si="80"/>
        <v>LPDDR4_3,,,,,,,,,,,,,</v>
      </c>
      <c r="AE535" s="8"/>
      <c r="AF535" s="123"/>
      <c r="AG535" s="8"/>
      <c r="AH535" s="8" t="s">
        <v>5944</v>
      </c>
      <c r="AI535" s="123" t="s">
        <v>5935</v>
      </c>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t="str">
        <f t="shared" si="78"/>
        <v>EBI3_CA_CA_5</v>
      </c>
      <c r="CF535" s="8" t="str">
        <f t="shared" si="81"/>
        <v>Invalid PM Setting</v>
      </c>
      <c r="CG535" s="8" t="str">
        <f t="shared" si="82"/>
        <v>LPDDR4_3</v>
      </c>
      <c r="CH535" s="8" t="str">
        <f t="shared" si="83"/>
        <v>Invalid PM Setting</v>
      </c>
      <c r="CI535" s="8"/>
      <c r="CJ535" s="8"/>
      <c r="CK535" s="8"/>
      <c r="CL535" s="8"/>
      <c r="CM535" s="8"/>
      <c r="CN535" s="8"/>
      <c r="CO535" s="8"/>
      <c r="CP535" s="8"/>
      <c r="CQ535" s="8"/>
      <c r="CR535" s="8"/>
      <c r="CS535" s="8"/>
      <c r="CT535" s="8"/>
      <c r="CU535" s="8"/>
      <c r="CV535" s="8"/>
      <c r="CY535" s="8"/>
      <c r="CZ535" s="8" t="str">
        <f t="shared" si="84"/>
        <v>EBI3_CA_CA_5</v>
      </c>
      <c r="DA535" s="8" t="str">
        <f t="shared" si="85"/>
        <v>Invalid PM Setting</v>
      </c>
      <c r="DB535" s="8" t="str">
        <f t="shared" si="86"/>
        <v>LPDDR4_3</v>
      </c>
      <c r="DC535" s="8" t="str">
        <f t="shared" si="87"/>
        <v>Invalid PM Setting</v>
      </c>
      <c r="DD535" s="8"/>
      <c r="DE535" s="8"/>
      <c r="DF535" s="8"/>
      <c r="DG535" s="8"/>
      <c r="DH535" s="8"/>
      <c r="DI535" s="8"/>
      <c r="DJ535" s="8"/>
      <c r="DK535" s="8"/>
      <c r="DL535" s="8"/>
      <c r="DM535" s="8"/>
      <c r="DN535" s="8"/>
      <c r="DO535" s="8"/>
      <c r="DP535" s="8"/>
      <c r="DQ535" s="8"/>
      <c r="DR535" s="8"/>
      <c r="DS535" s="8"/>
      <c r="DT535" s="8"/>
    </row>
    <row r="536" spans="1:124" ht="12.75" customHeight="1">
      <c r="A536" s="8"/>
      <c r="B536" s="89">
        <v>533</v>
      </c>
      <c r="C536" s="8"/>
      <c r="D536" s="8"/>
      <c r="E536" s="8"/>
      <c r="F536" s="8"/>
      <c r="G536" s="8" t="s">
        <v>5946</v>
      </c>
      <c r="H536" s="8" t="s">
        <v>5947</v>
      </c>
      <c r="I536" s="8"/>
      <c r="J536" s="8"/>
      <c r="K536" s="8"/>
      <c r="L536" s="8"/>
      <c r="M536" s="8"/>
      <c r="N536" s="123" t="s">
        <v>5735</v>
      </c>
      <c r="O536" s="123"/>
      <c r="P536" s="123"/>
      <c r="Q536" s="123"/>
      <c r="R536" s="123"/>
      <c r="S536" s="123"/>
      <c r="T536" s="123"/>
      <c r="U536" s="123"/>
      <c r="V536" s="123"/>
      <c r="W536" s="123"/>
      <c r="X536" s="123"/>
      <c r="Y536" s="123"/>
      <c r="Z536" s="123"/>
      <c r="AA536" s="123"/>
      <c r="AB536" s="123"/>
      <c r="AC536" s="8" t="str">
        <f t="shared" si="79"/>
        <v>NO</v>
      </c>
      <c r="AD536" s="8" t="str">
        <f t="shared" si="80"/>
        <v>LPDDR4_3,,,,,,,,,,,,,</v>
      </c>
      <c r="AE536" s="8"/>
      <c r="AF536" s="123"/>
      <c r="AG536" s="8"/>
      <c r="AH536" s="8" t="s">
        <v>5946</v>
      </c>
      <c r="AI536" s="123" t="s">
        <v>5935</v>
      </c>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t="str">
        <f t="shared" si="78"/>
        <v>EBI3_CA_CK_C</v>
      </c>
      <c r="CF536" s="8" t="str">
        <f t="shared" si="81"/>
        <v>Invalid PM Setting</v>
      </c>
      <c r="CG536" s="8" t="str">
        <f t="shared" si="82"/>
        <v>LPDDR4_3</v>
      </c>
      <c r="CH536" s="8" t="str">
        <f t="shared" si="83"/>
        <v>Invalid PM Setting</v>
      </c>
      <c r="CI536" s="8"/>
      <c r="CJ536" s="8"/>
      <c r="CK536" s="8"/>
      <c r="CL536" s="8"/>
      <c r="CM536" s="8"/>
      <c r="CN536" s="8"/>
      <c r="CO536" s="8"/>
      <c r="CP536" s="8"/>
      <c r="CQ536" s="8"/>
      <c r="CR536" s="8"/>
      <c r="CS536" s="8"/>
      <c r="CT536" s="8"/>
      <c r="CU536" s="8"/>
      <c r="CV536" s="8"/>
      <c r="CY536" s="8"/>
      <c r="CZ536" s="8" t="str">
        <f t="shared" si="84"/>
        <v>EBI3_CA_CK_C</v>
      </c>
      <c r="DA536" s="8" t="str">
        <f t="shared" si="85"/>
        <v>Invalid PM Setting</v>
      </c>
      <c r="DB536" s="8" t="str">
        <f t="shared" si="86"/>
        <v>LPDDR4_3</v>
      </c>
      <c r="DC536" s="8" t="str">
        <f t="shared" si="87"/>
        <v>Invalid PM Setting</v>
      </c>
      <c r="DD536" s="8"/>
      <c r="DE536" s="8"/>
      <c r="DF536" s="8"/>
      <c r="DG536" s="8"/>
      <c r="DH536" s="8"/>
      <c r="DI536" s="8"/>
      <c r="DJ536" s="8"/>
      <c r="DK536" s="8"/>
      <c r="DL536" s="8"/>
      <c r="DM536" s="8"/>
      <c r="DN536" s="8"/>
      <c r="DO536" s="8"/>
      <c r="DP536" s="8"/>
      <c r="DQ536" s="8"/>
      <c r="DR536" s="8"/>
      <c r="DS536" s="8"/>
      <c r="DT536" s="8"/>
    </row>
    <row r="537" spans="1:124" ht="12.75" customHeight="1">
      <c r="A537" s="8"/>
      <c r="B537" s="89">
        <v>534</v>
      </c>
      <c r="C537" s="8"/>
      <c r="D537" s="8"/>
      <c r="E537" s="8"/>
      <c r="F537" s="8"/>
      <c r="G537" s="8" t="s">
        <v>5948</v>
      </c>
      <c r="H537" s="8" t="s">
        <v>5949</v>
      </c>
      <c r="I537" s="8"/>
      <c r="J537" s="8"/>
      <c r="K537" s="8"/>
      <c r="L537" s="8"/>
      <c r="M537" s="8"/>
      <c r="N537" s="123" t="s">
        <v>5735</v>
      </c>
      <c r="O537" s="123"/>
      <c r="P537" s="123"/>
      <c r="Q537" s="123"/>
      <c r="R537" s="123"/>
      <c r="S537" s="123"/>
      <c r="T537" s="123"/>
      <c r="U537" s="123"/>
      <c r="V537" s="123"/>
      <c r="W537" s="123"/>
      <c r="X537" s="123"/>
      <c r="Y537" s="123"/>
      <c r="Z537" s="123"/>
      <c r="AA537" s="123"/>
      <c r="AB537" s="123"/>
      <c r="AC537" s="8" t="str">
        <f t="shared" si="79"/>
        <v>NO</v>
      </c>
      <c r="AD537" s="8" t="str">
        <f t="shared" si="80"/>
        <v>LPDDR4_3,,,,,,,,,,,,,</v>
      </c>
      <c r="AE537" s="8"/>
      <c r="AF537" s="123"/>
      <c r="AG537" s="8"/>
      <c r="AH537" s="8" t="s">
        <v>5948</v>
      </c>
      <c r="AI537" s="123" t="s">
        <v>5935</v>
      </c>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t="str">
        <f t="shared" si="78"/>
        <v>EBI3_CA_CK_T</v>
      </c>
      <c r="CF537" s="8" t="str">
        <f t="shared" si="81"/>
        <v>Invalid PM Setting</v>
      </c>
      <c r="CG537" s="8" t="str">
        <f t="shared" si="82"/>
        <v>LPDDR4_3</v>
      </c>
      <c r="CH537" s="8" t="str">
        <f t="shared" si="83"/>
        <v>Invalid PM Setting</v>
      </c>
      <c r="CI537" s="8"/>
      <c r="CJ537" s="8"/>
      <c r="CK537" s="8"/>
      <c r="CL537" s="8"/>
      <c r="CM537" s="8"/>
      <c r="CN537" s="8"/>
      <c r="CO537" s="8"/>
      <c r="CP537" s="8"/>
      <c r="CQ537" s="8"/>
      <c r="CR537" s="8"/>
      <c r="CS537" s="8"/>
      <c r="CT537" s="8"/>
      <c r="CU537" s="8"/>
      <c r="CV537" s="8"/>
      <c r="CY537" s="8"/>
      <c r="CZ537" s="8" t="str">
        <f t="shared" si="84"/>
        <v>EBI3_CA_CK_T</v>
      </c>
      <c r="DA537" s="8" t="str">
        <f t="shared" si="85"/>
        <v>Invalid PM Setting</v>
      </c>
      <c r="DB537" s="8" t="str">
        <f t="shared" si="86"/>
        <v>LPDDR4_3</v>
      </c>
      <c r="DC537" s="8" t="str">
        <f t="shared" si="87"/>
        <v>Invalid PM Setting</v>
      </c>
      <c r="DD537" s="8"/>
      <c r="DE537" s="8"/>
      <c r="DF537" s="8"/>
      <c r="DG537" s="8"/>
      <c r="DH537" s="8"/>
      <c r="DI537" s="8"/>
      <c r="DJ537" s="8"/>
      <c r="DK537" s="8"/>
      <c r="DL537" s="8"/>
      <c r="DM537" s="8"/>
      <c r="DN537" s="8"/>
      <c r="DO537" s="8"/>
      <c r="DP537" s="8"/>
      <c r="DQ537" s="8"/>
      <c r="DR537" s="8"/>
      <c r="DS537" s="8"/>
      <c r="DT537" s="8"/>
    </row>
    <row r="538" spans="1:124" ht="12.75" customHeight="1">
      <c r="A538" s="8"/>
      <c r="B538" s="89">
        <v>535</v>
      </c>
      <c r="C538" s="8"/>
      <c r="D538" s="8"/>
      <c r="E538" s="8"/>
      <c r="F538" s="8"/>
      <c r="G538" s="8" t="s">
        <v>5950</v>
      </c>
      <c r="H538" s="8" t="s">
        <v>5951</v>
      </c>
      <c r="I538" s="8"/>
      <c r="J538" s="8"/>
      <c r="K538" s="8"/>
      <c r="L538" s="8"/>
      <c r="M538" s="8"/>
      <c r="N538" s="123" t="s">
        <v>5735</v>
      </c>
      <c r="O538" s="123"/>
      <c r="P538" s="123"/>
      <c r="Q538" s="123"/>
      <c r="R538" s="123"/>
      <c r="S538" s="123"/>
      <c r="T538" s="123"/>
      <c r="U538" s="123"/>
      <c r="V538" s="123"/>
      <c r="W538" s="123"/>
      <c r="X538" s="123"/>
      <c r="Y538" s="123"/>
      <c r="Z538" s="123"/>
      <c r="AA538" s="123"/>
      <c r="AB538" s="123"/>
      <c r="AC538" s="8" t="str">
        <f t="shared" si="79"/>
        <v>NO</v>
      </c>
      <c r="AD538" s="8" t="str">
        <f t="shared" si="80"/>
        <v>LPDDR4_3,,,,,,,,,,,,,</v>
      </c>
      <c r="AE538" s="8"/>
      <c r="AF538" s="123"/>
      <c r="AG538" s="8"/>
      <c r="AH538" s="8" t="s">
        <v>5950</v>
      </c>
      <c r="AI538" s="123" t="s">
        <v>5935</v>
      </c>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t="str">
        <f t="shared" si="78"/>
        <v>EBI3_CA_CKE_0</v>
      </c>
      <c r="CF538" s="8" t="str">
        <f t="shared" si="81"/>
        <v>Invalid PM Setting</v>
      </c>
      <c r="CG538" s="8" t="str">
        <f t="shared" si="82"/>
        <v>LPDDR4_3</v>
      </c>
      <c r="CH538" s="8" t="str">
        <f t="shared" si="83"/>
        <v>Invalid PM Setting</v>
      </c>
      <c r="CI538" s="8"/>
      <c r="CJ538" s="8"/>
      <c r="CK538" s="8"/>
      <c r="CL538" s="8"/>
      <c r="CM538" s="8"/>
      <c r="CN538" s="8"/>
      <c r="CO538" s="8"/>
      <c r="CP538" s="8"/>
      <c r="CQ538" s="8"/>
      <c r="CR538" s="8"/>
      <c r="CS538" s="8"/>
      <c r="CT538" s="8"/>
      <c r="CU538" s="8"/>
      <c r="CV538" s="8"/>
      <c r="CY538" s="8"/>
      <c r="CZ538" s="8" t="str">
        <f t="shared" si="84"/>
        <v>EBI3_CA_CKE_0</v>
      </c>
      <c r="DA538" s="8" t="str">
        <f t="shared" si="85"/>
        <v>Invalid PM Setting</v>
      </c>
      <c r="DB538" s="8" t="str">
        <f t="shared" si="86"/>
        <v>LPDDR4_3</v>
      </c>
      <c r="DC538" s="8" t="str">
        <f t="shared" si="87"/>
        <v>Invalid PM Setting</v>
      </c>
      <c r="DD538" s="8"/>
      <c r="DE538" s="8"/>
      <c r="DF538" s="8"/>
      <c r="DG538" s="8"/>
      <c r="DH538" s="8"/>
      <c r="DI538" s="8"/>
      <c r="DJ538" s="8"/>
      <c r="DK538" s="8"/>
      <c r="DL538" s="8"/>
      <c r="DM538" s="8"/>
      <c r="DN538" s="8"/>
      <c r="DO538" s="8"/>
      <c r="DP538" s="8"/>
      <c r="DQ538" s="8"/>
      <c r="DR538" s="8"/>
      <c r="DS538" s="8"/>
      <c r="DT538" s="8"/>
    </row>
    <row r="539" spans="1:124" ht="12.75" customHeight="1">
      <c r="A539" s="8"/>
      <c r="B539" s="89">
        <v>536</v>
      </c>
      <c r="C539" s="8"/>
      <c r="D539" s="8"/>
      <c r="E539" s="8"/>
      <c r="F539" s="8"/>
      <c r="G539" s="8" t="s">
        <v>5952</v>
      </c>
      <c r="H539" s="8" t="s">
        <v>4854</v>
      </c>
      <c r="I539" s="8"/>
      <c r="J539" s="8"/>
      <c r="K539" s="8"/>
      <c r="L539" s="8"/>
      <c r="M539" s="8"/>
      <c r="N539" s="123" t="s">
        <v>5735</v>
      </c>
      <c r="O539" s="123"/>
      <c r="P539" s="123"/>
      <c r="Q539" s="123"/>
      <c r="R539" s="123"/>
      <c r="S539" s="123"/>
      <c r="T539" s="123"/>
      <c r="U539" s="123"/>
      <c r="V539" s="123"/>
      <c r="W539" s="123"/>
      <c r="X539" s="123"/>
      <c r="Y539" s="123"/>
      <c r="Z539" s="123"/>
      <c r="AA539" s="123"/>
      <c r="AB539" s="123"/>
      <c r="AC539" s="8" t="str">
        <f t="shared" si="79"/>
        <v>NO</v>
      </c>
      <c r="AD539" s="8" t="str">
        <f t="shared" si="80"/>
        <v>LPDDR4_3,,,,,,,,,,,,,</v>
      </c>
      <c r="AE539" s="8"/>
      <c r="AF539" s="123"/>
      <c r="AG539" s="8"/>
      <c r="AH539" s="8" t="s">
        <v>5952</v>
      </c>
      <c r="AI539" s="123" t="s">
        <v>5935</v>
      </c>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t="str">
        <f t="shared" si="78"/>
        <v>EBI3_CA_CKE_1</v>
      </c>
      <c r="CF539" s="8" t="str">
        <f t="shared" si="81"/>
        <v>Invalid PM Setting</v>
      </c>
      <c r="CG539" s="8" t="str">
        <f t="shared" si="82"/>
        <v>LPDDR4_3</v>
      </c>
      <c r="CH539" s="8" t="str">
        <f t="shared" si="83"/>
        <v>Invalid PM Setting</v>
      </c>
      <c r="CI539" s="8"/>
      <c r="CJ539" s="8"/>
      <c r="CK539" s="8"/>
      <c r="CL539" s="8"/>
      <c r="CM539" s="8"/>
      <c r="CN539" s="8"/>
      <c r="CO539" s="8"/>
      <c r="CP539" s="8"/>
      <c r="CQ539" s="8"/>
      <c r="CR539" s="8"/>
      <c r="CS539" s="8"/>
      <c r="CT539" s="8"/>
      <c r="CU539" s="8"/>
      <c r="CV539" s="8"/>
      <c r="CY539" s="8"/>
      <c r="CZ539" s="8" t="str">
        <f t="shared" si="84"/>
        <v>EBI3_CA_CKE_1</v>
      </c>
      <c r="DA539" s="8" t="str">
        <f t="shared" si="85"/>
        <v>Invalid PM Setting</v>
      </c>
      <c r="DB539" s="8" t="str">
        <f t="shared" si="86"/>
        <v>LPDDR4_3</v>
      </c>
      <c r="DC539" s="8" t="str">
        <f t="shared" si="87"/>
        <v>Invalid PM Setting</v>
      </c>
      <c r="DD539" s="8"/>
      <c r="DE539" s="8"/>
      <c r="DF539" s="8"/>
      <c r="DG539" s="8"/>
      <c r="DH539" s="8"/>
      <c r="DI539" s="8"/>
      <c r="DJ539" s="8"/>
      <c r="DK539" s="8"/>
      <c r="DL539" s="8"/>
      <c r="DM539" s="8"/>
      <c r="DN539" s="8"/>
      <c r="DO539" s="8"/>
      <c r="DP539" s="8"/>
      <c r="DQ539" s="8"/>
      <c r="DR539" s="8"/>
      <c r="DS539" s="8"/>
      <c r="DT539" s="8"/>
    </row>
    <row r="540" spans="1:124" ht="12.75" customHeight="1">
      <c r="A540" s="8"/>
      <c r="B540" s="89">
        <v>537</v>
      </c>
      <c r="C540" s="8"/>
      <c r="D540" s="8"/>
      <c r="E540" s="8"/>
      <c r="F540" s="8"/>
      <c r="G540" s="8" t="s">
        <v>5953</v>
      </c>
      <c r="H540" s="8" t="s">
        <v>5954</v>
      </c>
      <c r="I540" s="8"/>
      <c r="J540" s="8"/>
      <c r="K540" s="8"/>
      <c r="L540" s="8"/>
      <c r="M540" s="8"/>
      <c r="N540" s="123" t="s">
        <v>5735</v>
      </c>
      <c r="O540" s="123"/>
      <c r="P540" s="123"/>
      <c r="Q540" s="123"/>
      <c r="R540" s="123"/>
      <c r="S540" s="123"/>
      <c r="T540" s="123"/>
      <c r="U540" s="123"/>
      <c r="V540" s="123"/>
      <c r="W540" s="123"/>
      <c r="X540" s="123"/>
      <c r="Y540" s="123"/>
      <c r="Z540" s="123"/>
      <c r="AA540" s="123"/>
      <c r="AB540" s="123"/>
      <c r="AC540" s="8" t="str">
        <f t="shared" si="79"/>
        <v>NO</v>
      </c>
      <c r="AD540" s="8" t="str">
        <f t="shared" si="80"/>
        <v>LPDDR4_3,,,,,,,,,,,,,</v>
      </c>
      <c r="AE540" s="8"/>
      <c r="AF540" s="123"/>
      <c r="AG540" s="8"/>
      <c r="AH540" s="8" t="s">
        <v>5953</v>
      </c>
      <c r="AI540" s="123" t="s">
        <v>5935</v>
      </c>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t="str">
        <f t="shared" si="78"/>
        <v>EBI3_CA_CS_0</v>
      </c>
      <c r="CF540" s="8" t="str">
        <f t="shared" si="81"/>
        <v>Invalid PM Setting</v>
      </c>
      <c r="CG540" s="8" t="str">
        <f t="shared" si="82"/>
        <v>LPDDR4_3</v>
      </c>
      <c r="CH540" s="8" t="str">
        <f t="shared" si="83"/>
        <v>Invalid PM Setting</v>
      </c>
      <c r="CI540" s="8"/>
      <c r="CJ540" s="8"/>
      <c r="CK540" s="8"/>
      <c r="CL540" s="8"/>
      <c r="CM540" s="8"/>
      <c r="CN540" s="8"/>
      <c r="CO540" s="8"/>
      <c r="CP540" s="8"/>
      <c r="CQ540" s="8"/>
      <c r="CR540" s="8"/>
      <c r="CS540" s="8"/>
      <c r="CT540" s="8"/>
      <c r="CU540" s="8"/>
      <c r="CV540" s="8"/>
      <c r="CY540" s="8"/>
      <c r="CZ540" s="8" t="str">
        <f t="shared" si="84"/>
        <v>EBI3_CA_CS_0</v>
      </c>
      <c r="DA540" s="8" t="str">
        <f t="shared" si="85"/>
        <v>Invalid PM Setting</v>
      </c>
      <c r="DB540" s="8" t="str">
        <f t="shared" si="86"/>
        <v>LPDDR4_3</v>
      </c>
      <c r="DC540" s="8" t="str">
        <f t="shared" si="87"/>
        <v>Invalid PM Setting</v>
      </c>
      <c r="DD540" s="8"/>
      <c r="DE540" s="8"/>
      <c r="DF540" s="8"/>
      <c r="DG540" s="8"/>
      <c r="DH540" s="8"/>
      <c r="DI540" s="8"/>
      <c r="DJ540" s="8"/>
      <c r="DK540" s="8"/>
      <c r="DL540" s="8"/>
      <c r="DM540" s="8"/>
      <c r="DN540" s="8"/>
      <c r="DO540" s="8"/>
      <c r="DP540" s="8"/>
      <c r="DQ540" s="8"/>
      <c r="DR540" s="8"/>
      <c r="DS540" s="8"/>
      <c r="DT540" s="8"/>
    </row>
    <row r="541" spans="1:124" ht="12.75" customHeight="1">
      <c r="A541" s="8"/>
      <c r="B541" s="89">
        <v>538</v>
      </c>
      <c r="C541" s="8"/>
      <c r="D541" s="8"/>
      <c r="E541" s="8"/>
      <c r="F541" s="8"/>
      <c r="G541" s="8" t="s">
        <v>5955</v>
      </c>
      <c r="H541" s="8" t="s">
        <v>4848</v>
      </c>
      <c r="I541" s="8"/>
      <c r="J541" s="8"/>
      <c r="K541" s="8"/>
      <c r="L541" s="8"/>
      <c r="M541" s="8"/>
      <c r="N541" s="123" t="s">
        <v>5735</v>
      </c>
      <c r="O541" s="123"/>
      <c r="P541" s="123"/>
      <c r="Q541" s="123"/>
      <c r="R541" s="123"/>
      <c r="S541" s="123"/>
      <c r="T541" s="123"/>
      <c r="U541" s="123"/>
      <c r="V541" s="123"/>
      <c r="W541" s="123"/>
      <c r="X541" s="123"/>
      <c r="Y541" s="123"/>
      <c r="Z541" s="123"/>
      <c r="AA541" s="123"/>
      <c r="AB541" s="123"/>
      <c r="AC541" s="8" t="str">
        <f t="shared" si="79"/>
        <v>NO</v>
      </c>
      <c r="AD541" s="8" t="str">
        <f t="shared" si="80"/>
        <v>LPDDR4_3,,,,,,,,,,,,,</v>
      </c>
      <c r="AE541" s="8"/>
      <c r="AF541" s="123"/>
      <c r="AG541" s="8"/>
      <c r="AH541" s="8" t="s">
        <v>5955</v>
      </c>
      <c r="AI541" s="123" t="s">
        <v>5935</v>
      </c>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t="str">
        <f t="shared" si="78"/>
        <v>EBI3_CA_CS_1</v>
      </c>
      <c r="CF541" s="8" t="str">
        <f t="shared" si="81"/>
        <v>Invalid PM Setting</v>
      </c>
      <c r="CG541" s="8" t="str">
        <f t="shared" si="82"/>
        <v>LPDDR4_3</v>
      </c>
      <c r="CH541" s="8" t="str">
        <f t="shared" si="83"/>
        <v>Invalid PM Setting</v>
      </c>
      <c r="CI541" s="8"/>
      <c r="CJ541" s="8"/>
      <c r="CK541" s="8"/>
      <c r="CL541" s="8"/>
      <c r="CM541" s="8"/>
      <c r="CN541" s="8"/>
      <c r="CO541" s="8"/>
      <c r="CP541" s="8"/>
      <c r="CQ541" s="8"/>
      <c r="CR541" s="8"/>
      <c r="CS541" s="8"/>
      <c r="CT541" s="8"/>
      <c r="CU541" s="8"/>
      <c r="CV541" s="8"/>
      <c r="CY541" s="8"/>
      <c r="CZ541" s="8" t="str">
        <f t="shared" si="84"/>
        <v>EBI3_CA_CS_1</v>
      </c>
      <c r="DA541" s="8" t="str">
        <f t="shared" si="85"/>
        <v>Invalid PM Setting</v>
      </c>
      <c r="DB541" s="8" t="str">
        <f t="shared" si="86"/>
        <v>LPDDR4_3</v>
      </c>
      <c r="DC541" s="8" t="str">
        <f t="shared" si="87"/>
        <v>Invalid PM Setting</v>
      </c>
      <c r="DD541" s="8"/>
      <c r="DE541" s="8"/>
      <c r="DF541" s="8"/>
      <c r="DG541" s="8"/>
      <c r="DH541" s="8"/>
      <c r="DI541" s="8"/>
      <c r="DJ541" s="8"/>
      <c r="DK541" s="8"/>
      <c r="DL541" s="8"/>
      <c r="DM541" s="8"/>
      <c r="DN541" s="8"/>
      <c r="DO541" s="8"/>
      <c r="DP541" s="8"/>
      <c r="DQ541" s="8"/>
      <c r="DR541" s="8"/>
      <c r="DS541" s="8"/>
      <c r="DT541" s="8"/>
    </row>
    <row r="542" spans="1:124" ht="12.75" customHeight="1">
      <c r="A542" s="8"/>
      <c r="B542" s="89">
        <v>539</v>
      </c>
      <c r="C542" s="8"/>
      <c r="D542" s="8"/>
      <c r="E542" s="8"/>
      <c r="F542" s="8"/>
      <c r="G542" s="8" t="s">
        <v>5956</v>
      </c>
      <c r="H542" s="8" t="s">
        <v>4992</v>
      </c>
      <c r="I542" s="8"/>
      <c r="J542" s="8"/>
      <c r="K542" s="8"/>
      <c r="L542" s="8"/>
      <c r="M542" s="8"/>
      <c r="N542" s="123" t="s">
        <v>5735</v>
      </c>
      <c r="O542" s="123"/>
      <c r="P542" s="123"/>
      <c r="Q542" s="123"/>
      <c r="R542" s="123"/>
      <c r="S542" s="123"/>
      <c r="T542" s="123"/>
      <c r="U542" s="123"/>
      <c r="V542" s="123"/>
      <c r="W542" s="123"/>
      <c r="X542" s="123"/>
      <c r="Y542" s="123"/>
      <c r="Z542" s="123"/>
      <c r="AA542" s="123"/>
      <c r="AB542" s="123"/>
      <c r="AC542" s="8" t="str">
        <f t="shared" si="79"/>
        <v>NO</v>
      </c>
      <c r="AD542" s="8" t="str">
        <f t="shared" si="80"/>
        <v>LPDDR4_3,,,,,,,,,,,,,</v>
      </c>
      <c r="AE542" s="8"/>
      <c r="AF542" s="123"/>
      <c r="AG542" s="8"/>
      <c r="AH542" s="8" t="s">
        <v>5956</v>
      </c>
      <c r="AI542" s="123" t="s">
        <v>5935</v>
      </c>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t="str">
        <f t="shared" si="78"/>
        <v>EBI3_DMI_0</v>
      </c>
      <c r="CF542" s="8" t="str">
        <f t="shared" si="81"/>
        <v>Invalid PM Setting</v>
      </c>
      <c r="CG542" s="8" t="str">
        <f t="shared" si="82"/>
        <v>LPDDR4_3</v>
      </c>
      <c r="CH542" s="8" t="str">
        <f t="shared" si="83"/>
        <v>Invalid PM Setting</v>
      </c>
      <c r="CI542" s="8"/>
      <c r="CJ542" s="8"/>
      <c r="CK542" s="8"/>
      <c r="CL542" s="8"/>
      <c r="CM542" s="8"/>
      <c r="CN542" s="8"/>
      <c r="CO542" s="8"/>
      <c r="CP542" s="8"/>
      <c r="CQ542" s="8"/>
      <c r="CR542" s="8"/>
      <c r="CS542" s="8"/>
      <c r="CT542" s="8"/>
      <c r="CU542" s="8"/>
      <c r="CV542" s="8"/>
      <c r="CY542" s="8"/>
      <c r="CZ542" s="8" t="str">
        <f t="shared" si="84"/>
        <v>EBI3_DMI_0</v>
      </c>
      <c r="DA542" s="8" t="str">
        <f t="shared" si="85"/>
        <v>Invalid PM Setting</v>
      </c>
      <c r="DB542" s="8" t="str">
        <f t="shared" si="86"/>
        <v>LPDDR4_3</v>
      </c>
      <c r="DC542" s="8" t="str">
        <f t="shared" si="87"/>
        <v>Invalid PM Setting</v>
      </c>
      <c r="DD542" s="8"/>
      <c r="DE542" s="8"/>
      <c r="DF542" s="8"/>
      <c r="DG542" s="8"/>
      <c r="DH542" s="8"/>
      <c r="DI542" s="8"/>
      <c r="DJ542" s="8"/>
      <c r="DK542" s="8"/>
      <c r="DL542" s="8"/>
      <c r="DM542" s="8"/>
      <c r="DN542" s="8"/>
      <c r="DO542" s="8"/>
      <c r="DP542" s="8"/>
      <c r="DQ542" s="8"/>
      <c r="DR542" s="8"/>
      <c r="DS542" s="8"/>
      <c r="DT542" s="8"/>
    </row>
    <row r="543" spans="1:124" ht="12.75" customHeight="1">
      <c r="A543" s="8"/>
      <c r="B543" s="89">
        <v>540</v>
      </c>
      <c r="C543" s="8"/>
      <c r="D543" s="8"/>
      <c r="E543" s="8"/>
      <c r="F543" s="8"/>
      <c r="G543" s="8" t="s">
        <v>5957</v>
      </c>
      <c r="H543" s="8" t="s">
        <v>5958</v>
      </c>
      <c r="I543" s="8"/>
      <c r="J543" s="8"/>
      <c r="K543" s="8"/>
      <c r="L543" s="8"/>
      <c r="M543" s="8"/>
      <c r="N543" s="123" t="s">
        <v>5735</v>
      </c>
      <c r="O543" s="123"/>
      <c r="P543" s="123"/>
      <c r="Q543" s="123"/>
      <c r="R543" s="123"/>
      <c r="S543" s="123"/>
      <c r="T543" s="123"/>
      <c r="U543" s="123"/>
      <c r="V543" s="123"/>
      <c r="W543" s="123"/>
      <c r="X543" s="123"/>
      <c r="Y543" s="123"/>
      <c r="Z543" s="123"/>
      <c r="AA543" s="123"/>
      <c r="AB543" s="123"/>
      <c r="AC543" s="8" t="str">
        <f t="shared" si="79"/>
        <v>NO</v>
      </c>
      <c r="AD543" s="8" t="str">
        <f t="shared" si="80"/>
        <v>LPDDR4_3,,,,,,,,,,,,,</v>
      </c>
      <c r="AE543" s="8"/>
      <c r="AF543" s="123"/>
      <c r="AG543" s="8"/>
      <c r="AH543" s="8" t="s">
        <v>5957</v>
      </c>
      <c r="AI543" s="123" t="s">
        <v>5935</v>
      </c>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t="str">
        <f t="shared" si="78"/>
        <v>EBI3_DMI_1</v>
      </c>
      <c r="CF543" s="8" t="str">
        <f t="shared" si="81"/>
        <v>Invalid PM Setting</v>
      </c>
      <c r="CG543" s="8" t="str">
        <f t="shared" si="82"/>
        <v>LPDDR4_3</v>
      </c>
      <c r="CH543" s="8" t="str">
        <f t="shared" si="83"/>
        <v>Invalid PM Setting</v>
      </c>
      <c r="CI543" s="8"/>
      <c r="CJ543" s="8"/>
      <c r="CK543" s="8"/>
      <c r="CL543" s="8"/>
      <c r="CM543" s="8"/>
      <c r="CN543" s="8"/>
      <c r="CO543" s="8"/>
      <c r="CP543" s="8"/>
      <c r="CQ543" s="8"/>
      <c r="CR543" s="8"/>
      <c r="CS543" s="8"/>
      <c r="CT543" s="8"/>
      <c r="CU543" s="8"/>
      <c r="CV543" s="8"/>
      <c r="CY543" s="8"/>
      <c r="CZ543" s="8" t="str">
        <f t="shared" si="84"/>
        <v>EBI3_DMI_1</v>
      </c>
      <c r="DA543" s="8" t="str">
        <f t="shared" si="85"/>
        <v>Invalid PM Setting</v>
      </c>
      <c r="DB543" s="8" t="str">
        <f t="shared" si="86"/>
        <v>LPDDR4_3</v>
      </c>
      <c r="DC543" s="8" t="str">
        <f t="shared" si="87"/>
        <v>Invalid PM Setting</v>
      </c>
      <c r="DD543" s="8"/>
      <c r="DE543" s="8"/>
      <c r="DF543" s="8"/>
      <c r="DG543" s="8"/>
      <c r="DH543" s="8"/>
      <c r="DI543" s="8"/>
      <c r="DJ543" s="8"/>
      <c r="DK543" s="8"/>
      <c r="DL543" s="8"/>
      <c r="DM543" s="8"/>
      <c r="DN543" s="8"/>
      <c r="DO543" s="8"/>
      <c r="DP543" s="8"/>
      <c r="DQ543" s="8"/>
      <c r="DR543" s="8"/>
      <c r="DS543" s="8"/>
      <c r="DT543" s="8"/>
    </row>
    <row r="544" spans="1:124" ht="12.75" customHeight="1">
      <c r="A544" s="8"/>
      <c r="B544" s="89">
        <v>541</v>
      </c>
      <c r="C544" s="8"/>
      <c r="D544" s="8"/>
      <c r="E544" s="8"/>
      <c r="F544" s="8"/>
      <c r="G544" s="8" t="s">
        <v>5959</v>
      </c>
      <c r="H544" s="8" t="s">
        <v>5960</v>
      </c>
      <c r="I544" s="8"/>
      <c r="J544" s="8"/>
      <c r="K544" s="8"/>
      <c r="L544" s="8"/>
      <c r="M544" s="8"/>
      <c r="N544" s="123" t="s">
        <v>5735</v>
      </c>
      <c r="O544" s="123"/>
      <c r="P544" s="123"/>
      <c r="Q544" s="123"/>
      <c r="R544" s="123"/>
      <c r="S544" s="123"/>
      <c r="T544" s="123"/>
      <c r="U544" s="123"/>
      <c r="V544" s="123"/>
      <c r="W544" s="123"/>
      <c r="X544" s="123"/>
      <c r="Y544" s="123"/>
      <c r="Z544" s="123"/>
      <c r="AA544" s="123"/>
      <c r="AB544" s="123"/>
      <c r="AC544" s="8" t="str">
        <f t="shared" si="79"/>
        <v>NO</v>
      </c>
      <c r="AD544" s="8" t="str">
        <f t="shared" si="80"/>
        <v>LPDDR4_3,,,,,,,,,,,,,</v>
      </c>
      <c r="AE544" s="8"/>
      <c r="AF544" s="123"/>
      <c r="AG544" s="8"/>
      <c r="AH544" s="8" t="s">
        <v>5959</v>
      </c>
      <c r="AI544" s="123" t="s">
        <v>5935</v>
      </c>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t="str">
        <f t="shared" si="78"/>
        <v>EBI3_DQ_0</v>
      </c>
      <c r="CF544" s="8" t="str">
        <f t="shared" si="81"/>
        <v>Invalid PM Setting</v>
      </c>
      <c r="CG544" s="8" t="str">
        <f t="shared" si="82"/>
        <v>LPDDR4_3</v>
      </c>
      <c r="CH544" s="8" t="str">
        <f t="shared" si="83"/>
        <v>Invalid PM Setting</v>
      </c>
      <c r="CI544" s="8"/>
      <c r="CJ544" s="8"/>
      <c r="CK544" s="8"/>
      <c r="CL544" s="8"/>
      <c r="CM544" s="8"/>
      <c r="CN544" s="8"/>
      <c r="CO544" s="8"/>
      <c r="CP544" s="8"/>
      <c r="CQ544" s="8"/>
      <c r="CR544" s="8"/>
      <c r="CS544" s="8"/>
      <c r="CT544" s="8"/>
      <c r="CU544" s="8"/>
      <c r="CV544" s="8"/>
      <c r="CY544" s="8"/>
      <c r="CZ544" s="8" t="str">
        <f t="shared" si="84"/>
        <v>EBI3_DQ_0</v>
      </c>
      <c r="DA544" s="8" t="str">
        <f t="shared" si="85"/>
        <v>Invalid PM Setting</v>
      </c>
      <c r="DB544" s="8" t="str">
        <f t="shared" si="86"/>
        <v>LPDDR4_3</v>
      </c>
      <c r="DC544" s="8" t="str">
        <f t="shared" si="87"/>
        <v>Invalid PM Setting</v>
      </c>
      <c r="DD544" s="8"/>
      <c r="DE544" s="8"/>
      <c r="DF544" s="8"/>
      <c r="DG544" s="8"/>
      <c r="DH544" s="8"/>
      <c r="DI544" s="8"/>
      <c r="DJ544" s="8"/>
      <c r="DK544" s="8"/>
      <c r="DL544" s="8"/>
      <c r="DM544" s="8"/>
      <c r="DN544" s="8"/>
      <c r="DO544" s="8"/>
      <c r="DP544" s="8"/>
      <c r="DQ544" s="8"/>
      <c r="DR544" s="8"/>
      <c r="DS544" s="8"/>
      <c r="DT544" s="8"/>
    </row>
    <row r="545" spans="1:124" ht="12.75" customHeight="1">
      <c r="A545" s="8"/>
      <c r="B545" s="89">
        <v>542</v>
      </c>
      <c r="C545" s="8"/>
      <c r="D545" s="8"/>
      <c r="E545" s="8"/>
      <c r="F545" s="8"/>
      <c r="G545" s="8" t="s">
        <v>5961</v>
      </c>
      <c r="H545" s="8" t="s">
        <v>5962</v>
      </c>
      <c r="I545" s="8"/>
      <c r="J545" s="8"/>
      <c r="K545" s="8"/>
      <c r="L545" s="8"/>
      <c r="M545" s="8"/>
      <c r="N545" s="123" t="s">
        <v>5735</v>
      </c>
      <c r="O545" s="123"/>
      <c r="P545" s="123"/>
      <c r="Q545" s="123"/>
      <c r="R545" s="123"/>
      <c r="S545" s="123"/>
      <c r="T545" s="123"/>
      <c r="U545" s="123"/>
      <c r="V545" s="123"/>
      <c r="W545" s="123"/>
      <c r="X545" s="123"/>
      <c r="Y545" s="123"/>
      <c r="Z545" s="123"/>
      <c r="AA545" s="123"/>
      <c r="AB545" s="123"/>
      <c r="AC545" s="8" t="str">
        <f t="shared" si="79"/>
        <v>NO</v>
      </c>
      <c r="AD545" s="8" t="str">
        <f t="shared" si="80"/>
        <v>LPDDR4_3,,,,,,,,,,,,,</v>
      </c>
      <c r="AE545" s="8"/>
      <c r="AF545" s="123"/>
      <c r="AG545" s="8"/>
      <c r="AH545" s="8" t="s">
        <v>5961</v>
      </c>
      <c r="AI545" s="123" t="s">
        <v>5935</v>
      </c>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t="str">
        <f t="shared" si="78"/>
        <v>EBI3_DQ_1</v>
      </c>
      <c r="CF545" s="8" t="str">
        <f t="shared" si="81"/>
        <v>Invalid PM Setting</v>
      </c>
      <c r="CG545" s="8" t="str">
        <f t="shared" si="82"/>
        <v>LPDDR4_3</v>
      </c>
      <c r="CH545" s="8" t="str">
        <f t="shared" si="83"/>
        <v>Invalid PM Setting</v>
      </c>
      <c r="CI545" s="8"/>
      <c r="CJ545" s="8"/>
      <c r="CK545" s="8"/>
      <c r="CL545" s="8"/>
      <c r="CM545" s="8"/>
      <c r="CN545" s="8"/>
      <c r="CO545" s="8"/>
      <c r="CP545" s="8"/>
      <c r="CQ545" s="8"/>
      <c r="CR545" s="8"/>
      <c r="CS545" s="8"/>
      <c r="CT545" s="8"/>
      <c r="CU545" s="8"/>
      <c r="CV545" s="8"/>
      <c r="CY545" s="8"/>
      <c r="CZ545" s="8" t="str">
        <f t="shared" si="84"/>
        <v>EBI3_DQ_1</v>
      </c>
      <c r="DA545" s="8" t="str">
        <f t="shared" si="85"/>
        <v>Invalid PM Setting</v>
      </c>
      <c r="DB545" s="8" t="str">
        <f t="shared" si="86"/>
        <v>LPDDR4_3</v>
      </c>
      <c r="DC545" s="8" t="str">
        <f t="shared" si="87"/>
        <v>Invalid PM Setting</v>
      </c>
      <c r="DD545" s="8"/>
      <c r="DE545" s="8"/>
      <c r="DF545" s="8"/>
      <c r="DG545" s="8"/>
      <c r="DH545" s="8"/>
      <c r="DI545" s="8"/>
      <c r="DJ545" s="8"/>
      <c r="DK545" s="8"/>
      <c r="DL545" s="8"/>
      <c r="DM545" s="8"/>
      <c r="DN545" s="8"/>
      <c r="DO545" s="8"/>
      <c r="DP545" s="8"/>
      <c r="DQ545" s="8"/>
      <c r="DR545" s="8"/>
      <c r="DS545" s="8"/>
      <c r="DT545" s="8"/>
    </row>
    <row r="546" spans="1:124" ht="12.75" customHeight="1">
      <c r="A546" s="8"/>
      <c r="B546" s="89">
        <v>543</v>
      </c>
      <c r="C546" s="8"/>
      <c r="D546" s="8"/>
      <c r="E546" s="8"/>
      <c r="F546" s="8"/>
      <c r="G546" s="8" t="s">
        <v>5963</v>
      </c>
      <c r="H546" s="8" t="s">
        <v>5964</v>
      </c>
      <c r="I546" s="8"/>
      <c r="J546" s="8"/>
      <c r="K546" s="8"/>
      <c r="L546" s="8"/>
      <c r="M546" s="8"/>
      <c r="N546" s="123" t="s">
        <v>5735</v>
      </c>
      <c r="O546" s="123"/>
      <c r="P546" s="123"/>
      <c r="Q546" s="123"/>
      <c r="R546" s="123"/>
      <c r="S546" s="123"/>
      <c r="T546" s="123"/>
      <c r="U546" s="123"/>
      <c r="V546" s="123"/>
      <c r="W546" s="123"/>
      <c r="X546" s="123"/>
      <c r="Y546" s="123"/>
      <c r="Z546" s="123"/>
      <c r="AA546" s="123"/>
      <c r="AB546" s="123"/>
      <c r="AC546" s="8" t="str">
        <f t="shared" si="79"/>
        <v>NO</v>
      </c>
      <c r="AD546" s="8" t="str">
        <f t="shared" si="80"/>
        <v>LPDDR4_3,,,,,,,,,,,,,</v>
      </c>
      <c r="AE546" s="8"/>
      <c r="AF546" s="123"/>
      <c r="AG546" s="8"/>
      <c r="AH546" s="8" t="s">
        <v>5963</v>
      </c>
      <c r="AI546" s="123" t="s">
        <v>5935</v>
      </c>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t="str">
        <f t="shared" si="78"/>
        <v>EBI3_DQ_10</v>
      </c>
      <c r="CF546" s="8" t="str">
        <f t="shared" si="81"/>
        <v>Invalid PM Setting</v>
      </c>
      <c r="CG546" s="8" t="str">
        <f t="shared" si="82"/>
        <v>LPDDR4_3</v>
      </c>
      <c r="CH546" s="8" t="str">
        <f t="shared" si="83"/>
        <v>Invalid PM Setting</v>
      </c>
      <c r="CI546" s="8"/>
      <c r="CJ546" s="8"/>
      <c r="CK546" s="8"/>
      <c r="CL546" s="8"/>
      <c r="CM546" s="8"/>
      <c r="CN546" s="8"/>
      <c r="CO546" s="8"/>
      <c r="CP546" s="8"/>
      <c r="CQ546" s="8"/>
      <c r="CR546" s="8"/>
      <c r="CS546" s="8"/>
      <c r="CT546" s="8"/>
      <c r="CU546" s="8"/>
      <c r="CV546" s="8"/>
      <c r="CY546" s="8"/>
      <c r="CZ546" s="8" t="str">
        <f t="shared" si="84"/>
        <v>EBI3_DQ_10</v>
      </c>
      <c r="DA546" s="8" t="str">
        <f t="shared" si="85"/>
        <v>Invalid PM Setting</v>
      </c>
      <c r="DB546" s="8" t="str">
        <f t="shared" si="86"/>
        <v>LPDDR4_3</v>
      </c>
      <c r="DC546" s="8" t="str">
        <f t="shared" si="87"/>
        <v>Invalid PM Setting</v>
      </c>
      <c r="DD546" s="8"/>
      <c r="DE546" s="8"/>
      <c r="DF546" s="8"/>
      <c r="DG546" s="8"/>
      <c r="DH546" s="8"/>
      <c r="DI546" s="8"/>
      <c r="DJ546" s="8"/>
      <c r="DK546" s="8"/>
      <c r="DL546" s="8"/>
      <c r="DM546" s="8"/>
      <c r="DN546" s="8"/>
      <c r="DO546" s="8"/>
      <c r="DP546" s="8"/>
      <c r="DQ546" s="8"/>
      <c r="DR546" s="8"/>
      <c r="DS546" s="8"/>
      <c r="DT546" s="8"/>
    </row>
    <row r="547" spans="1:124" ht="12.75" customHeight="1">
      <c r="A547" s="8"/>
      <c r="B547" s="89">
        <v>544</v>
      </c>
      <c r="C547" s="8"/>
      <c r="D547" s="8"/>
      <c r="E547" s="8"/>
      <c r="F547" s="8"/>
      <c r="G547" s="8" t="s">
        <v>5965</v>
      </c>
      <c r="H547" s="8" t="s">
        <v>5966</v>
      </c>
      <c r="I547" s="8"/>
      <c r="J547" s="8"/>
      <c r="K547" s="8"/>
      <c r="L547" s="8"/>
      <c r="M547" s="8"/>
      <c r="N547" s="123" t="s">
        <v>5735</v>
      </c>
      <c r="O547" s="123"/>
      <c r="P547" s="123"/>
      <c r="Q547" s="123"/>
      <c r="R547" s="123"/>
      <c r="S547" s="123"/>
      <c r="T547" s="123"/>
      <c r="U547" s="123"/>
      <c r="V547" s="123"/>
      <c r="W547" s="123"/>
      <c r="X547" s="123"/>
      <c r="Y547" s="123"/>
      <c r="Z547" s="123"/>
      <c r="AA547" s="123"/>
      <c r="AB547" s="123"/>
      <c r="AC547" s="8" t="str">
        <f t="shared" si="79"/>
        <v>NO</v>
      </c>
      <c r="AD547" s="8" t="str">
        <f t="shared" si="80"/>
        <v>LPDDR4_3,,,,,,,,,,,,,</v>
      </c>
      <c r="AE547" s="8"/>
      <c r="AF547" s="123"/>
      <c r="AG547" s="8"/>
      <c r="AH547" s="8" t="s">
        <v>5965</v>
      </c>
      <c r="AI547" s="123" t="s">
        <v>5935</v>
      </c>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t="str">
        <f t="shared" si="78"/>
        <v>EBI3_DQ_11</v>
      </c>
      <c r="CF547" s="8" t="str">
        <f t="shared" si="81"/>
        <v>Invalid PM Setting</v>
      </c>
      <c r="CG547" s="8" t="str">
        <f t="shared" si="82"/>
        <v>LPDDR4_3</v>
      </c>
      <c r="CH547" s="8" t="str">
        <f t="shared" si="83"/>
        <v>Invalid PM Setting</v>
      </c>
      <c r="CI547" s="8"/>
      <c r="CJ547" s="8"/>
      <c r="CK547" s="8"/>
      <c r="CL547" s="8"/>
      <c r="CM547" s="8"/>
      <c r="CN547" s="8"/>
      <c r="CO547" s="8"/>
      <c r="CP547" s="8"/>
      <c r="CQ547" s="8"/>
      <c r="CR547" s="8"/>
      <c r="CS547" s="8"/>
      <c r="CT547" s="8"/>
      <c r="CU547" s="8"/>
      <c r="CV547" s="8"/>
      <c r="CY547" s="8"/>
      <c r="CZ547" s="8" t="str">
        <f t="shared" si="84"/>
        <v>EBI3_DQ_11</v>
      </c>
      <c r="DA547" s="8" t="str">
        <f t="shared" si="85"/>
        <v>Invalid PM Setting</v>
      </c>
      <c r="DB547" s="8" t="str">
        <f t="shared" si="86"/>
        <v>LPDDR4_3</v>
      </c>
      <c r="DC547" s="8" t="str">
        <f t="shared" si="87"/>
        <v>Invalid PM Setting</v>
      </c>
      <c r="DD547" s="8"/>
      <c r="DE547" s="8"/>
      <c r="DF547" s="8"/>
      <c r="DG547" s="8"/>
      <c r="DH547" s="8"/>
      <c r="DI547" s="8"/>
      <c r="DJ547" s="8"/>
      <c r="DK547" s="8"/>
      <c r="DL547" s="8"/>
      <c r="DM547" s="8"/>
      <c r="DN547" s="8"/>
      <c r="DO547" s="8"/>
      <c r="DP547" s="8"/>
      <c r="DQ547" s="8"/>
      <c r="DR547" s="8"/>
      <c r="DS547" s="8"/>
      <c r="DT547" s="8"/>
    </row>
    <row r="548" spans="1:124" ht="12.75" customHeight="1">
      <c r="A548" s="8"/>
      <c r="B548" s="89">
        <v>545</v>
      </c>
      <c r="C548" s="8"/>
      <c r="D548" s="8"/>
      <c r="E548" s="8"/>
      <c r="F548" s="8"/>
      <c r="G548" s="8" t="s">
        <v>5967</v>
      </c>
      <c r="H548" s="8" t="s">
        <v>5968</v>
      </c>
      <c r="I548" s="8"/>
      <c r="J548" s="8"/>
      <c r="K548" s="8"/>
      <c r="L548" s="8"/>
      <c r="M548" s="8"/>
      <c r="N548" s="123" t="s">
        <v>5735</v>
      </c>
      <c r="O548" s="123"/>
      <c r="P548" s="123"/>
      <c r="Q548" s="123"/>
      <c r="R548" s="123"/>
      <c r="S548" s="123"/>
      <c r="T548" s="123"/>
      <c r="U548" s="123"/>
      <c r="V548" s="123"/>
      <c r="W548" s="123"/>
      <c r="X548" s="123"/>
      <c r="Y548" s="123"/>
      <c r="Z548" s="123"/>
      <c r="AA548" s="123"/>
      <c r="AB548" s="123"/>
      <c r="AC548" s="8" t="str">
        <f t="shared" si="79"/>
        <v>NO</v>
      </c>
      <c r="AD548" s="8" t="str">
        <f t="shared" si="80"/>
        <v>LPDDR4_3,,,,,,,,,,,,,</v>
      </c>
      <c r="AE548" s="8"/>
      <c r="AF548" s="123"/>
      <c r="AG548" s="8"/>
      <c r="AH548" s="8" t="s">
        <v>5967</v>
      </c>
      <c r="AI548" s="123" t="s">
        <v>5935</v>
      </c>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t="str">
        <f t="shared" si="78"/>
        <v>EBI3_DQ_12</v>
      </c>
      <c r="CF548" s="8" t="str">
        <f t="shared" si="81"/>
        <v>Invalid PM Setting</v>
      </c>
      <c r="CG548" s="8" t="str">
        <f t="shared" si="82"/>
        <v>LPDDR4_3</v>
      </c>
      <c r="CH548" s="8" t="str">
        <f t="shared" si="83"/>
        <v>Invalid PM Setting</v>
      </c>
      <c r="CI548" s="8"/>
      <c r="CJ548" s="8"/>
      <c r="CK548" s="8"/>
      <c r="CL548" s="8"/>
      <c r="CM548" s="8"/>
      <c r="CN548" s="8"/>
      <c r="CO548" s="8"/>
      <c r="CP548" s="8"/>
      <c r="CQ548" s="8"/>
      <c r="CR548" s="8"/>
      <c r="CS548" s="8"/>
      <c r="CT548" s="8"/>
      <c r="CU548" s="8"/>
      <c r="CV548" s="8"/>
      <c r="CY548" s="8"/>
      <c r="CZ548" s="8" t="str">
        <f t="shared" si="84"/>
        <v>EBI3_DQ_12</v>
      </c>
      <c r="DA548" s="8" t="str">
        <f t="shared" si="85"/>
        <v>Invalid PM Setting</v>
      </c>
      <c r="DB548" s="8" t="str">
        <f t="shared" si="86"/>
        <v>LPDDR4_3</v>
      </c>
      <c r="DC548" s="8" t="str">
        <f t="shared" si="87"/>
        <v>Invalid PM Setting</v>
      </c>
      <c r="DD548" s="8"/>
      <c r="DE548" s="8"/>
      <c r="DF548" s="8"/>
      <c r="DG548" s="8"/>
      <c r="DH548" s="8"/>
      <c r="DI548" s="8"/>
      <c r="DJ548" s="8"/>
      <c r="DK548" s="8"/>
      <c r="DL548" s="8"/>
      <c r="DM548" s="8"/>
      <c r="DN548" s="8"/>
      <c r="DO548" s="8"/>
      <c r="DP548" s="8"/>
      <c r="DQ548" s="8"/>
      <c r="DR548" s="8"/>
      <c r="DS548" s="8"/>
      <c r="DT548" s="8"/>
    </row>
    <row r="549" spans="1:124" ht="12.75" customHeight="1">
      <c r="A549" s="8"/>
      <c r="B549" s="89">
        <v>546</v>
      </c>
      <c r="C549" s="8"/>
      <c r="D549" s="8"/>
      <c r="E549" s="8"/>
      <c r="F549" s="8"/>
      <c r="G549" s="8" t="s">
        <v>5969</v>
      </c>
      <c r="H549" s="8" t="s">
        <v>5970</v>
      </c>
      <c r="I549" s="8"/>
      <c r="J549" s="8"/>
      <c r="K549" s="8"/>
      <c r="L549" s="8"/>
      <c r="M549" s="8"/>
      <c r="N549" s="123" t="s">
        <v>5735</v>
      </c>
      <c r="O549" s="123"/>
      <c r="P549" s="123"/>
      <c r="Q549" s="123"/>
      <c r="R549" s="123"/>
      <c r="S549" s="123"/>
      <c r="T549" s="123"/>
      <c r="U549" s="123"/>
      <c r="V549" s="123"/>
      <c r="W549" s="123"/>
      <c r="X549" s="123"/>
      <c r="Y549" s="123"/>
      <c r="Z549" s="123"/>
      <c r="AA549" s="123"/>
      <c r="AB549" s="123"/>
      <c r="AC549" s="8" t="str">
        <f t="shared" si="79"/>
        <v>NO</v>
      </c>
      <c r="AD549" s="8" t="str">
        <f t="shared" si="80"/>
        <v>LPDDR4_3,,,,,,,,,,,,,</v>
      </c>
      <c r="AE549" s="8"/>
      <c r="AF549" s="123"/>
      <c r="AG549" s="8"/>
      <c r="AH549" s="8" t="s">
        <v>5969</v>
      </c>
      <c r="AI549" s="123" t="s">
        <v>5935</v>
      </c>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t="str">
        <f t="shared" si="78"/>
        <v>EBI3_DQ_13</v>
      </c>
      <c r="CF549" s="8" t="str">
        <f t="shared" si="81"/>
        <v>Invalid PM Setting</v>
      </c>
      <c r="CG549" s="8" t="str">
        <f t="shared" si="82"/>
        <v>LPDDR4_3</v>
      </c>
      <c r="CH549" s="8" t="str">
        <f t="shared" si="83"/>
        <v>Invalid PM Setting</v>
      </c>
      <c r="CI549" s="8"/>
      <c r="CJ549" s="8"/>
      <c r="CK549" s="8"/>
      <c r="CL549" s="8"/>
      <c r="CM549" s="8"/>
      <c r="CN549" s="8"/>
      <c r="CO549" s="8"/>
      <c r="CP549" s="8"/>
      <c r="CQ549" s="8"/>
      <c r="CR549" s="8"/>
      <c r="CS549" s="8"/>
      <c r="CT549" s="8"/>
      <c r="CU549" s="8"/>
      <c r="CV549" s="8"/>
      <c r="CY549" s="8"/>
      <c r="CZ549" s="8" t="str">
        <f t="shared" si="84"/>
        <v>EBI3_DQ_13</v>
      </c>
      <c r="DA549" s="8" t="str">
        <f t="shared" si="85"/>
        <v>Invalid PM Setting</v>
      </c>
      <c r="DB549" s="8" t="str">
        <f t="shared" si="86"/>
        <v>LPDDR4_3</v>
      </c>
      <c r="DC549" s="8" t="str">
        <f t="shared" si="87"/>
        <v>Invalid PM Setting</v>
      </c>
      <c r="DD549" s="8"/>
      <c r="DE549" s="8"/>
      <c r="DF549" s="8"/>
      <c r="DG549" s="8"/>
      <c r="DH549" s="8"/>
      <c r="DI549" s="8"/>
      <c r="DJ549" s="8"/>
      <c r="DK549" s="8"/>
      <c r="DL549" s="8"/>
      <c r="DM549" s="8"/>
      <c r="DN549" s="8"/>
      <c r="DO549" s="8"/>
      <c r="DP549" s="8"/>
      <c r="DQ549" s="8"/>
      <c r="DR549" s="8"/>
      <c r="DS549" s="8"/>
      <c r="DT549" s="8"/>
    </row>
    <row r="550" spans="1:124" ht="12.75" customHeight="1">
      <c r="A550" s="8"/>
      <c r="B550" s="89">
        <v>547</v>
      </c>
      <c r="C550" s="8"/>
      <c r="D550" s="8"/>
      <c r="E550" s="8"/>
      <c r="F550" s="8"/>
      <c r="G550" s="8" t="s">
        <v>5971</v>
      </c>
      <c r="H550" s="8" t="s">
        <v>5972</v>
      </c>
      <c r="I550" s="8"/>
      <c r="J550" s="8"/>
      <c r="K550" s="8"/>
      <c r="L550" s="8"/>
      <c r="M550" s="8"/>
      <c r="N550" s="123" t="s">
        <v>5735</v>
      </c>
      <c r="O550" s="123"/>
      <c r="P550" s="123"/>
      <c r="Q550" s="123"/>
      <c r="R550" s="123"/>
      <c r="S550" s="123"/>
      <c r="T550" s="123"/>
      <c r="U550" s="123"/>
      <c r="V550" s="123"/>
      <c r="W550" s="123"/>
      <c r="X550" s="123"/>
      <c r="Y550" s="123"/>
      <c r="Z550" s="123"/>
      <c r="AA550" s="123"/>
      <c r="AB550" s="123"/>
      <c r="AC550" s="8" t="str">
        <f t="shared" si="79"/>
        <v>NO</v>
      </c>
      <c r="AD550" s="8" t="str">
        <f t="shared" si="80"/>
        <v>LPDDR4_3,,,,,,,,,,,,,</v>
      </c>
      <c r="AE550" s="8"/>
      <c r="AF550" s="123"/>
      <c r="AG550" s="8"/>
      <c r="AH550" s="8" t="s">
        <v>5971</v>
      </c>
      <c r="AI550" s="123" t="s">
        <v>5935</v>
      </c>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t="str">
        <f t="shared" si="78"/>
        <v>EBI3_DQ_14</v>
      </c>
      <c r="CF550" s="8" t="str">
        <f t="shared" si="81"/>
        <v>Invalid PM Setting</v>
      </c>
      <c r="CG550" s="8" t="str">
        <f t="shared" si="82"/>
        <v>LPDDR4_3</v>
      </c>
      <c r="CH550" s="8" t="str">
        <f t="shared" si="83"/>
        <v>Invalid PM Setting</v>
      </c>
      <c r="CI550" s="8"/>
      <c r="CJ550" s="8"/>
      <c r="CK550" s="8"/>
      <c r="CL550" s="8"/>
      <c r="CM550" s="8"/>
      <c r="CN550" s="8"/>
      <c r="CO550" s="8"/>
      <c r="CP550" s="8"/>
      <c r="CQ550" s="8"/>
      <c r="CR550" s="8"/>
      <c r="CS550" s="8"/>
      <c r="CT550" s="8"/>
      <c r="CU550" s="8"/>
      <c r="CV550" s="8"/>
      <c r="CY550" s="8"/>
      <c r="CZ550" s="8" t="str">
        <f t="shared" si="84"/>
        <v>EBI3_DQ_14</v>
      </c>
      <c r="DA550" s="8" t="str">
        <f t="shared" si="85"/>
        <v>Invalid PM Setting</v>
      </c>
      <c r="DB550" s="8" t="str">
        <f t="shared" si="86"/>
        <v>LPDDR4_3</v>
      </c>
      <c r="DC550" s="8" t="str">
        <f t="shared" si="87"/>
        <v>Invalid PM Setting</v>
      </c>
      <c r="DD550" s="8"/>
      <c r="DE550" s="8"/>
      <c r="DF550" s="8"/>
      <c r="DG550" s="8"/>
      <c r="DH550" s="8"/>
      <c r="DI550" s="8"/>
      <c r="DJ550" s="8"/>
      <c r="DK550" s="8"/>
      <c r="DL550" s="8"/>
      <c r="DM550" s="8"/>
      <c r="DN550" s="8"/>
      <c r="DO550" s="8"/>
      <c r="DP550" s="8"/>
      <c r="DQ550" s="8"/>
      <c r="DR550" s="8"/>
      <c r="DS550" s="8"/>
      <c r="DT550" s="8"/>
    </row>
    <row r="551" spans="1:124" ht="12.75" customHeight="1">
      <c r="A551" s="8"/>
      <c r="B551" s="89">
        <v>548</v>
      </c>
      <c r="C551" s="8"/>
      <c r="D551" s="8"/>
      <c r="E551" s="8"/>
      <c r="F551" s="8"/>
      <c r="G551" s="8" t="s">
        <v>5973</v>
      </c>
      <c r="H551" s="8" t="s">
        <v>5974</v>
      </c>
      <c r="I551" s="8"/>
      <c r="J551" s="8"/>
      <c r="K551" s="8"/>
      <c r="L551" s="8"/>
      <c r="M551" s="8"/>
      <c r="N551" s="123" t="s">
        <v>5735</v>
      </c>
      <c r="O551" s="123"/>
      <c r="P551" s="123"/>
      <c r="Q551" s="123"/>
      <c r="R551" s="123"/>
      <c r="S551" s="123"/>
      <c r="T551" s="123"/>
      <c r="U551" s="123"/>
      <c r="V551" s="123"/>
      <c r="W551" s="123"/>
      <c r="X551" s="123"/>
      <c r="Y551" s="123"/>
      <c r="Z551" s="123"/>
      <c r="AA551" s="123"/>
      <c r="AB551" s="123"/>
      <c r="AC551" s="8" t="str">
        <f t="shared" si="79"/>
        <v>NO</v>
      </c>
      <c r="AD551" s="8" t="str">
        <f t="shared" si="80"/>
        <v>LPDDR4_3,,,,,,,,,,,,,</v>
      </c>
      <c r="AE551" s="8"/>
      <c r="AF551" s="123"/>
      <c r="AG551" s="8"/>
      <c r="AH551" s="8" t="s">
        <v>5973</v>
      </c>
      <c r="AI551" s="123" t="s">
        <v>5935</v>
      </c>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t="str">
        <f t="shared" si="78"/>
        <v>EBI3_DQ_15</v>
      </c>
      <c r="CF551" s="8" t="str">
        <f t="shared" si="81"/>
        <v>Invalid PM Setting</v>
      </c>
      <c r="CG551" s="8" t="str">
        <f t="shared" si="82"/>
        <v>LPDDR4_3</v>
      </c>
      <c r="CH551" s="8" t="str">
        <f t="shared" si="83"/>
        <v>Invalid PM Setting</v>
      </c>
      <c r="CI551" s="8"/>
      <c r="CJ551" s="8"/>
      <c r="CK551" s="8"/>
      <c r="CL551" s="8"/>
      <c r="CM551" s="8"/>
      <c r="CN551" s="8"/>
      <c r="CO551" s="8"/>
      <c r="CP551" s="8"/>
      <c r="CQ551" s="8"/>
      <c r="CR551" s="8"/>
      <c r="CS551" s="8"/>
      <c r="CT551" s="8"/>
      <c r="CU551" s="8"/>
      <c r="CV551" s="8"/>
      <c r="CY551" s="8"/>
      <c r="CZ551" s="8" t="str">
        <f t="shared" si="84"/>
        <v>EBI3_DQ_15</v>
      </c>
      <c r="DA551" s="8" t="str">
        <f t="shared" si="85"/>
        <v>Invalid PM Setting</v>
      </c>
      <c r="DB551" s="8" t="str">
        <f t="shared" si="86"/>
        <v>LPDDR4_3</v>
      </c>
      <c r="DC551" s="8" t="str">
        <f t="shared" si="87"/>
        <v>Invalid PM Setting</v>
      </c>
      <c r="DD551" s="8"/>
      <c r="DE551" s="8"/>
      <c r="DF551" s="8"/>
      <c r="DG551" s="8"/>
      <c r="DH551" s="8"/>
      <c r="DI551" s="8"/>
      <c r="DJ551" s="8"/>
      <c r="DK551" s="8"/>
      <c r="DL551" s="8"/>
      <c r="DM551" s="8"/>
      <c r="DN551" s="8"/>
      <c r="DO551" s="8"/>
      <c r="DP551" s="8"/>
      <c r="DQ551" s="8"/>
      <c r="DR551" s="8"/>
      <c r="DS551" s="8"/>
      <c r="DT551" s="8"/>
    </row>
    <row r="552" spans="1:124" ht="12.75" customHeight="1">
      <c r="A552" s="8"/>
      <c r="B552" s="89">
        <v>549</v>
      </c>
      <c r="C552" s="8"/>
      <c r="D552" s="8"/>
      <c r="E552" s="8"/>
      <c r="F552" s="8"/>
      <c r="G552" s="8" t="s">
        <v>5975</v>
      </c>
      <c r="H552" s="8" t="s">
        <v>5976</v>
      </c>
      <c r="I552" s="8"/>
      <c r="J552" s="8"/>
      <c r="K552" s="8"/>
      <c r="L552" s="8"/>
      <c r="M552" s="8"/>
      <c r="N552" s="123" t="s">
        <v>5735</v>
      </c>
      <c r="O552" s="123"/>
      <c r="P552" s="123"/>
      <c r="Q552" s="123"/>
      <c r="R552" s="123"/>
      <c r="S552" s="123"/>
      <c r="T552" s="123"/>
      <c r="U552" s="123"/>
      <c r="V552" s="123"/>
      <c r="W552" s="123"/>
      <c r="X552" s="123"/>
      <c r="Y552" s="123"/>
      <c r="Z552" s="123"/>
      <c r="AA552" s="123"/>
      <c r="AB552" s="123"/>
      <c r="AC552" s="8" t="str">
        <f t="shared" si="79"/>
        <v>NO</v>
      </c>
      <c r="AD552" s="8" t="str">
        <f t="shared" si="80"/>
        <v>LPDDR4_3,,,,,,,,,,,,,</v>
      </c>
      <c r="AE552" s="8"/>
      <c r="AF552" s="123"/>
      <c r="AG552" s="8"/>
      <c r="AH552" s="8" t="s">
        <v>5975</v>
      </c>
      <c r="AI552" s="123" t="s">
        <v>5935</v>
      </c>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t="str">
        <f t="shared" si="78"/>
        <v>EBI3_DQ_2</v>
      </c>
      <c r="CF552" s="8" t="str">
        <f t="shared" si="81"/>
        <v>Invalid PM Setting</v>
      </c>
      <c r="CG552" s="8" t="str">
        <f t="shared" si="82"/>
        <v>LPDDR4_3</v>
      </c>
      <c r="CH552" s="8" t="str">
        <f t="shared" si="83"/>
        <v>Invalid PM Setting</v>
      </c>
      <c r="CI552" s="8"/>
      <c r="CJ552" s="8"/>
      <c r="CK552" s="8"/>
      <c r="CL552" s="8"/>
      <c r="CM552" s="8"/>
      <c r="CN552" s="8"/>
      <c r="CO552" s="8"/>
      <c r="CP552" s="8"/>
      <c r="CQ552" s="8"/>
      <c r="CR552" s="8"/>
      <c r="CS552" s="8"/>
      <c r="CT552" s="8"/>
      <c r="CU552" s="8"/>
      <c r="CV552" s="8"/>
      <c r="CY552" s="8"/>
      <c r="CZ552" s="8" t="str">
        <f t="shared" si="84"/>
        <v>EBI3_DQ_2</v>
      </c>
      <c r="DA552" s="8" t="str">
        <f t="shared" si="85"/>
        <v>Invalid PM Setting</v>
      </c>
      <c r="DB552" s="8" t="str">
        <f t="shared" si="86"/>
        <v>LPDDR4_3</v>
      </c>
      <c r="DC552" s="8" t="str">
        <f t="shared" si="87"/>
        <v>Invalid PM Setting</v>
      </c>
      <c r="DD552" s="8"/>
      <c r="DE552" s="8"/>
      <c r="DF552" s="8"/>
      <c r="DG552" s="8"/>
      <c r="DH552" s="8"/>
      <c r="DI552" s="8"/>
      <c r="DJ552" s="8"/>
      <c r="DK552" s="8"/>
      <c r="DL552" s="8"/>
      <c r="DM552" s="8"/>
      <c r="DN552" s="8"/>
      <c r="DO552" s="8"/>
      <c r="DP552" s="8"/>
      <c r="DQ552" s="8"/>
      <c r="DR552" s="8"/>
      <c r="DS552" s="8"/>
      <c r="DT552" s="8"/>
    </row>
    <row r="553" spans="1:124" ht="12.75" customHeight="1">
      <c r="A553" s="8"/>
      <c r="B553" s="89">
        <v>550</v>
      </c>
      <c r="C553" s="8"/>
      <c r="D553" s="8"/>
      <c r="E553" s="8"/>
      <c r="F553" s="8"/>
      <c r="G553" s="8" t="s">
        <v>5977</v>
      </c>
      <c r="H553" s="8" t="s">
        <v>5978</v>
      </c>
      <c r="I553" s="8"/>
      <c r="J553" s="8"/>
      <c r="K553" s="8"/>
      <c r="L553" s="8"/>
      <c r="M553" s="8"/>
      <c r="N553" s="123" t="s">
        <v>5735</v>
      </c>
      <c r="O553" s="123"/>
      <c r="P553" s="123"/>
      <c r="Q553" s="123"/>
      <c r="R553" s="123"/>
      <c r="S553" s="123"/>
      <c r="T553" s="123"/>
      <c r="U553" s="123"/>
      <c r="V553" s="123"/>
      <c r="W553" s="123"/>
      <c r="X553" s="123"/>
      <c r="Y553" s="123"/>
      <c r="Z553" s="123"/>
      <c r="AA553" s="123"/>
      <c r="AB553" s="123"/>
      <c r="AC553" s="8" t="str">
        <f t="shared" si="79"/>
        <v>NO</v>
      </c>
      <c r="AD553" s="8" t="str">
        <f t="shared" si="80"/>
        <v>LPDDR4_3,,,,,,,,,,,,,</v>
      </c>
      <c r="AE553" s="8"/>
      <c r="AF553" s="123"/>
      <c r="AG553" s="8"/>
      <c r="AH553" s="8" t="s">
        <v>5977</v>
      </c>
      <c r="AI553" s="123" t="s">
        <v>5935</v>
      </c>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t="str">
        <f t="shared" si="78"/>
        <v>EBI3_DQ_3</v>
      </c>
      <c r="CF553" s="8" t="str">
        <f t="shared" si="81"/>
        <v>Invalid PM Setting</v>
      </c>
      <c r="CG553" s="8" t="str">
        <f t="shared" si="82"/>
        <v>LPDDR4_3</v>
      </c>
      <c r="CH553" s="8" t="str">
        <f t="shared" si="83"/>
        <v>Invalid PM Setting</v>
      </c>
      <c r="CI553" s="8"/>
      <c r="CJ553" s="8"/>
      <c r="CK553" s="8"/>
      <c r="CL553" s="8"/>
      <c r="CM553" s="8"/>
      <c r="CN553" s="8"/>
      <c r="CO553" s="8"/>
      <c r="CP553" s="8"/>
      <c r="CQ553" s="8"/>
      <c r="CR553" s="8"/>
      <c r="CS553" s="8"/>
      <c r="CT553" s="8"/>
      <c r="CU553" s="8"/>
      <c r="CV553" s="8"/>
      <c r="CY553" s="8"/>
      <c r="CZ553" s="8" t="str">
        <f t="shared" si="84"/>
        <v>EBI3_DQ_3</v>
      </c>
      <c r="DA553" s="8" t="str">
        <f t="shared" si="85"/>
        <v>Invalid PM Setting</v>
      </c>
      <c r="DB553" s="8" t="str">
        <f t="shared" si="86"/>
        <v>LPDDR4_3</v>
      </c>
      <c r="DC553" s="8" t="str">
        <f t="shared" si="87"/>
        <v>Invalid PM Setting</v>
      </c>
      <c r="DD553" s="8"/>
      <c r="DE553" s="8"/>
      <c r="DF553" s="8"/>
      <c r="DG553" s="8"/>
      <c r="DH553" s="8"/>
      <c r="DI553" s="8"/>
      <c r="DJ553" s="8"/>
      <c r="DK553" s="8"/>
      <c r="DL553" s="8"/>
      <c r="DM553" s="8"/>
      <c r="DN553" s="8"/>
      <c r="DO553" s="8"/>
      <c r="DP553" s="8"/>
      <c r="DQ553" s="8"/>
      <c r="DR553" s="8"/>
      <c r="DS553" s="8"/>
      <c r="DT553" s="8"/>
    </row>
    <row r="554" spans="1:124" ht="12.75" customHeight="1">
      <c r="A554" s="8"/>
      <c r="B554" s="89">
        <v>551</v>
      </c>
      <c r="C554" s="8"/>
      <c r="D554" s="8"/>
      <c r="E554" s="8"/>
      <c r="F554" s="8"/>
      <c r="G554" s="8" t="s">
        <v>5979</v>
      </c>
      <c r="H554" s="8" t="s">
        <v>5980</v>
      </c>
      <c r="I554" s="8"/>
      <c r="J554" s="8"/>
      <c r="K554" s="8"/>
      <c r="L554" s="8"/>
      <c r="M554" s="8"/>
      <c r="N554" s="123" t="s">
        <v>5735</v>
      </c>
      <c r="O554" s="123"/>
      <c r="P554" s="123"/>
      <c r="Q554" s="123"/>
      <c r="R554" s="123"/>
      <c r="S554" s="123"/>
      <c r="T554" s="123"/>
      <c r="U554" s="123"/>
      <c r="V554" s="123"/>
      <c r="W554" s="123"/>
      <c r="X554" s="123"/>
      <c r="Y554" s="123"/>
      <c r="Z554" s="123"/>
      <c r="AA554" s="123"/>
      <c r="AB554" s="123"/>
      <c r="AC554" s="8" t="str">
        <f t="shared" si="79"/>
        <v>NO</v>
      </c>
      <c r="AD554" s="8" t="str">
        <f t="shared" si="80"/>
        <v>LPDDR4_3,,,,,,,,,,,,,</v>
      </c>
      <c r="AE554" s="8"/>
      <c r="AF554" s="123"/>
      <c r="AG554" s="8"/>
      <c r="AH554" s="8" t="s">
        <v>5979</v>
      </c>
      <c r="AI554" s="123" t="s">
        <v>5935</v>
      </c>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t="str">
        <f t="shared" si="78"/>
        <v>EBI3_DQ_4</v>
      </c>
      <c r="CF554" s="8" t="str">
        <f t="shared" si="81"/>
        <v>Invalid PM Setting</v>
      </c>
      <c r="CG554" s="8" t="str">
        <f t="shared" si="82"/>
        <v>LPDDR4_3</v>
      </c>
      <c r="CH554" s="8" t="str">
        <f t="shared" si="83"/>
        <v>Invalid PM Setting</v>
      </c>
      <c r="CI554" s="8"/>
      <c r="CJ554" s="8"/>
      <c r="CK554" s="8"/>
      <c r="CL554" s="8"/>
      <c r="CM554" s="8"/>
      <c r="CN554" s="8"/>
      <c r="CO554" s="8"/>
      <c r="CP554" s="8"/>
      <c r="CQ554" s="8"/>
      <c r="CR554" s="8"/>
      <c r="CS554" s="8"/>
      <c r="CT554" s="8"/>
      <c r="CU554" s="8"/>
      <c r="CV554" s="8"/>
      <c r="CY554" s="8"/>
      <c r="CZ554" s="8" t="str">
        <f t="shared" si="84"/>
        <v>EBI3_DQ_4</v>
      </c>
      <c r="DA554" s="8" t="str">
        <f t="shared" si="85"/>
        <v>Invalid PM Setting</v>
      </c>
      <c r="DB554" s="8" t="str">
        <f t="shared" si="86"/>
        <v>LPDDR4_3</v>
      </c>
      <c r="DC554" s="8" t="str">
        <f t="shared" si="87"/>
        <v>Invalid PM Setting</v>
      </c>
      <c r="DD554" s="8"/>
      <c r="DE554" s="8"/>
      <c r="DF554" s="8"/>
      <c r="DG554" s="8"/>
      <c r="DH554" s="8"/>
      <c r="DI554" s="8"/>
      <c r="DJ554" s="8"/>
      <c r="DK554" s="8"/>
      <c r="DL554" s="8"/>
      <c r="DM554" s="8"/>
      <c r="DN554" s="8"/>
      <c r="DO554" s="8"/>
      <c r="DP554" s="8"/>
      <c r="DQ554" s="8"/>
      <c r="DR554" s="8"/>
      <c r="DS554" s="8"/>
      <c r="DT554" s="8"/>
    </row>
    <row r="555" spans="1:124" ht="12.75" customHeight="1">
      <c r="A555" s="8"/>
      <c r="B555" s="89">
        <v>552</v>
      </c>
      <c r="C555" s="8"/>
      <c r="D555" s="8"/>
      <c r="E555" s="8"/>
      <c r="F555" s="8"/>
      <c r="G555" s="8" t="s">
        <v>5981</v>
      </c>
      <c r="H555" s="8" t="s">
        <v>5982</v>
      </c>
      <c r="I555" s="8"/>
      <c r="J555" s="8"/>
      <c r="K555" s="8"/>
      <c r="L555" s="8"/>
      <c r="M555" s="8"/>
      <c r="N555" s="123" t="s">
        <v>5735</v>
      </c>
      <c r="O555" s="123"/>
      <c r="P555" s="123"/>
      <c r="Q555" s="123"/>
      <c r="R555" s="123"/>
      <c r="S555" s="123"/>
      <c r="T555" s="123"/>
      <c r="U555" s="123"/>
      <c r="V555" s="123"/>
      <c r="W555" s="123"/>
      <c r="X555" s="123"/>
      <c r="Y555" s="123"/>
      <c r="Z555" s="123"/>
      <c r="AA555" s="123"/>
      <c r="AB555" s="123"/>
      <c r="AC555" s="8" t="str">
        <f t="shared" si="79"/>
        <v>NO</v>
      </c>
      <c r="AD555" s="8" t="str">
        <f t="shared" si="80"/>
        <v>LPDDR4_3,,,,,,,,,,,,,</v>
      </c>
      <c r="AE555" s="8"/>
      <c r="AF555" s="123"/>
      <c r="AG555" s="8"/>
      <c r="AH555" s="8" t="s">
        <v>5981</v>
      </c>
      <c r="AI555" s="123" t="s">
        <v>5935</v>
      </c>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t="str">
        <f t="shared" si="78"/>
        <v>EBI3_DQ_5</v>
      </c>
      <c r="CF555" s="8" t="str">
        <f t="shared" si="81"/>
        <v>Invalid PM Setting</v>
      </c>
      <c r="CG555" s="8" t="str">
        <f t="shared" si="82"/>
        <v>LPDDR4_3</v>
      </c>
      <c r="CH555" s="8" t="str">
        <f t="shared" si="83"/>
        <v>Invalid PM Setting</v>
      </c>
      <c r="CI555" s="8"/>
      <c r="CJ555" s="8"/>
      <c r="CK555" s="8"/>
      <c r="CL555" s="8"/>
      <c r="CM555" s="8"/>
      <c r="CN555" s="8"/>
      <c r="CO555" s="8"/>
      <c r="CP555" s="8"/>
      <c r="CQ555" s="8"/>
      <c r="CR555" s="8"/>
      <c r="CS555" s="8"/>
      <c r="CT555" s="8"/>
      <c r="CU555" s="8"/>
      <c r="CV555" s="8"/>
      <c r="CY555" s="8"/>
      <c r="CZ555" s="8" t="str">
        <f t="shared" si="84"/>
        <v>EBI3_DQ_5</v>
      </c>
      <c r="DA555" s="8" t="str">
        <f t="shared" si="85"/>
        <v>Invalid PM Setting</v>
      </c>
      <c r="DB555" s="8" t="str">
        <f t="shared" si="86"/>
        <v>LPDDR4_3</v>
      </c>
      <c r="DC555" s="8" t="str">
        <f t="shared" si="87"/>
        <v>Invalid PM Setting</v>
      </c>
      <c r="DD555" s="8"/>
      <c r="DE555" s="8"/>
      <c r="DF555" s="8"/>
      <c r="DG555" s="8"/>
      <c r="DH555" s="8"/>
      <c r="DI555" s="8"/>
      <c r="DJ555" s="8"/>
      <c r="DK555" s="8"/>
      <c r="DL555" s="8"/>
      <c r="DM555" s="8"/>
      <c r="DN555" s="8"/>
      <c r="DO555" s="8"/>
      <c r="DP555" s="8"/>
      <c r="DQ555" s="8"/>
      <c r="DR555" s="8"/>
      <c r="DS555" s="8"/>
      <c r="DT555" s="8"/>
    </row>
    <row r="556" spans="1:124" ht="12.75" customHeight="1">
      <c r="A556" s="8"/>
      <c r="B556" s="89">
        <v>553</v>
      </c>
      <c r="C556" s="8"/>
      <c r="D556" s="8"/>
      <c r="E556" s="8"/>
      <c r="F556" s="8"/>
      <c r="G556" s="8" t="s">
        <v>5983</v>
      </c>
      <c r="H556" s="8" t="s">
        <v>5984</v>
      </c>
      <c r="I556" s="8"/>
      <c r="J556" s="8"/>
      <c r="K556" s="8"/>
      <c r="L556" s="8"/>
      <c r="M556" s="8"/>
      <c r="N556" s="123" t="s">
        <v>5735</v>
      </c>
      <c r="O556" s="123"/>
      <c r="P556" s="123"/>
      <c r="Q556" s="123"/>
      <c r="R556" s="123"/>
      <c r="S556" s="123"/>
      <c r="T556" s="123"/>
      <c r="U556" s="123"/>
      <c r="V556" s="123"/>
      <c r="W556" s="123"/>
      <c r="X556" s="123"/>
      <c r="Y556" s="123"/>
      <c r="Z556" s="123"/>
      <c r="AA556" s="123"/>
      <c r="AB556" s="123"/>
      <c r="AC556" s="8" t="str">
        <f t="shared" si="79"/>
        <v>NO</v>
      </c>
      <c r="AD556" s="8" t="str">
        <f t="shared" si="80"/>
        <v>LPDDR4_3,,,,,,,,,,,,,</v>
      </c>
      <c r="AE556" s="8"/>
      <c r="AF556" s="123"/>
      <c r="AG556" s="8"/>
      <c r="AH556" s="8" t="s">
        <v>5983</v>
      </c>
      <c r="AI556" s="123" t="s">
        <v>5935</v>
      </c>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t="str">
        <f t="shared" si="78"/>
        <v>EBI3_DQ_6</v>
      </c>
      <c r="CF556" s="8" t="str">
        <f t="shared" si="81"/>
        <v>Invalid PM Setting</v>
      </c>
      <c r="CG556" s="8" t="str">
        <f t="shared" si="82"/>
        <v>LPDDR4_3</v>
      </c>
      <c r="CH556" s="8" t="str">
        <f t="shared" si="83"/>
        <v>Invalid PM Setting</v>
      </c>
      <c r="CI556" s="8"/>
      <c r="CJ556" s="8"/>
      <c r="CK556" s="8"/>
      <c r="CL556" s="8"/>
      <c r="CM556" s="8"/>
      <c r="CN556" s="8"/>
      <c r="CO556" s="8"/>
      <c r="CP556" s="8"/>
      <c r="CQ556" s="8"/>
      <c r="CR556" s="8"/>
      <c r="CS556" s="8"/>
      <c r="CT556" s="8"/>
      <c r="CU556" s="8"/>
      <c r="CV556" s="8"/>
      <c r="CY556" s="8"/>
      <c r="CZ556" s="8" t="str">
        <f t="shared" si="84"/>
        <v>EBI3_DQ_6</v>
      </c>
      <c r="DA556" s="8" t="str">
        <f t="shared" si="85"/>
        <v>Invalid PM Setting</v>
      </c>
      <c r="DB556" s="8" t="str">
        <f t="shared" si="86"/>
        <v>LPDDR4_3</v>
      </c>
      <c r="DC556" s="8" t="str">
        <f t="shared" si="87"/>
        <v>Invalid PM Setting</v>
      </c>
      <c r="DD556" s="8"/>
      <c r="DE556" s="8"/>
      <c r="DF556" s="8"/>
      <c r="DG556" s="8"/>
      <c r="DH556" s="8"/>
      <c r="DI556" s="8"/>
      <c r="DJ556" s="8"/>
      <c r="DK556" s="8"/>
      <c r="DL556" s="8"/>
      <c r="DM556" s="8"/>
      <c r="DN556" s="8"/>
      <c r="DO556" s="8"/>
      <c r="DP556" s="8"/>
      <c r="DQ556" s="8"/>
      <c r="DR556" s="8"/>
      <c r="DS556" s="8"/>
      <c r="DT556" s="8"/>
    </row>
    <row r="557" spans="1:124" ht="12.75" customHeight="1">
      <c r="A557" s="8"/>
      <c r="B557" s="89">
        <v>554</v>
      </c>
      <c r="C557" s="8"/>
      <c r="D557" s="8"/>
      <c r="E557" s="8"/>
      <c r="F557" s="8"/>
      <c r="G557" s="8" t="s">
        <v>5985</v>
      </c>
      <c r="H557" s="8" t="s">
        <v>5986</v>
      </c>
      <c r="I557" s="8"/>
      <c r="J557" s="8"/>
      <c r="K557" s="8"/>
      <c r="L557" s="8"/>
      <c r="M557" s="8"/>
      <c r="N557" s="123" t="s">
        <v>5735</v>
      </c>
      <c r="O557" s="123"/>
      <c r="P557" s="123"/>
      <c r="Q557" s="123"/>
      <c r="R557" s="123"/>
      <c r="S557" s="123"/>
      <c r="T557" s="123"/>
      <c r="U557" s="123"/>
      <c r="V557" s="123"/>
      <c r="W557" s="123"/>
      <c r="X557" s="123"/>
      <c r="Y557" s="123"/>
      <c r="Z557" s="123"/>
      <c r="AA557" s="123"/>
      <c r="AB557" s="123"/>
      <c r="AC557" s="8" t="str">
        <f t="shared" si="79"/>
        <v>NO</v>
      </c>
      <c r="AD557" s="8" t="str">
        <f t="shared" si="80"/>
        <v>LPDDR4_3,,,,,,,,,,,,,</v>
      </c>
      <c r="AE557" s="8"/>
      <c r="AF557" s="123"/>
      <c r="AG557" s="8"/>
      <c r="AH557" s="8" t="s">
        <v>5985</v>
      </c>
      <c r="AI557" s="123" t="s">
        <v>5935</v>
      </c>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t="str">
        <f t="shared" si="78"/>
        <v>EBI3_DQ_7</v>
      </c>
      <c r="CF557" s="8" t="str">
        <f t="shared" si="81"/>
        <v>Invalid PM Setting</v>
      </c>
      <c r="CG557" s="8" t="str">
        <f t="shared" si="82"/>
        <v>LPDDR4_3</v>
      </c>
      <c r="CH557" s="8" t="str">
        <f t="shared" si="83"/>
        <v>Invalid PM Setting</v>
      </c>
      <c r="CI557" s="8"/>
      <c r="CJ557" s="8"/>
      <c r="CK557" s="8"/>
      <c r="CL557" s="8"/>
      <c r="CM557" s="8"/>
      <c r="CN557" s="8"/>
      <c r="CO557" s="8"/>
      <c r="CP557" s="8"/>
      <c r="CQ557" s="8"/>
      <c r="CR557" s="8"/>
      <c r="CS557" s="8"/>
      <c r="CT557" s="8"/>
      <c r="CU557" s="8"/>
      <c r="CV557" s="8"/>
      <c r="CY557" s="8"/>
      <c r="CZ557" s="8" t="str">
        <f t="shared" si="84"/>
        <v>EBI3_DQ_7</v>
      </c>
      <c r="DA557" s="8" t="str">
        <f t="shared" si="85"/>
        <v>Invalid PM Setting</v>
      </c>
      <c r="DB557" s="8" t="str">
        <f t="shared" si="86"/>
        <v>LPDDR4_3</v>
      </c>
      <c r="DC557" s="8" t="str">
        <f t="shared" si="87"/>
        <v>Invalid PM Setting</v>
      </c>
      <c r="DD557" s="8"/>
      <c r="DE557" s="8"/>
      <c r="DF557" s="8"/>
      <c r="DG557" s="8"/>
      <c r="DH557" s="8"/>
      <c r="DI557" s="8"/>
      <c r="DJ557" s="8"/>
      <c r="DK557" s="8"/>
      <c r="DL557" s="8"/>
      <c r="DM557" s="8"/>
      <c r="DN557" s="8"/>
      <c r="DO557" s="8"/>
      <c r="DP557" s="8"/>
      <c r="DQ557" s="8"/>
      <c r="DR557" s="8"/>
      <c r="DS557" s="8"/>
      <c r="DT557" s="8"/>
    </row>
    <row r="558" spans="1:124" ht="12.75" customHeight="1">
      <c r="A558" s="8"/>
      <c r="B558" s="89">
        <v>555</v>
      </c>
      <c r="C558" s="8"/>
      <c r="D558" s="8"/>
      <c r="E558" s="8"/>
      <c r="F558" s="8"/>
      <c r="G558" s="8" t="s">
        <v>5987</v>
      </c>
      <c r="H558" s="8" t="s">
        <v>5988</v>
      </c>
      <c r="I558" s="8"/>
      <c r="J558" s="8"/>
      <c r="K558" s="8"/>
      <c r="L558" s="8"/>
      <c r="M558" s="8"/>
      <c r="N558" s="123" t="s">
        <v>5735</v>
      </c>
      <c r="O558" s="123"/>
      <c r="P558" s="123"/>
      <c r="Q558" s="123"/>
      <c r="R558" s="123"/>
      <c r="S558" s="123"/>
      <c r="T558" s="123"/>
      <c r="U558" s="123"/>
      <c r="V558" s="123"/>
      <c r="W558" s="123"/>
      <c r="X558" s="123"/>
      <c r="Y558" s="123"/>
      <c r="Z558" s="123"/>
      <c r="AA558" s="123"/>
      <c r="AB558" s="123"/>
      <c r="AC558" s="8" t="str">
        <f t="shared" si="79"/>
        <v>NO</v>
      </c>
      <c r="AD558" s="8" t="str">
        <f t="shared" si="80"/>
        <v>LPDDR4_3,,,,,,,,,,,,,</v>
      </c>
      <c r="AE558" s="8"/>
      <c r="AF558" s="123"/>
      <c r="AG558" s="8"/>
      <c r="AH558" s="8" t="s">
        <v>5987</v>
      </c>
      <c r="AI558" s="123" t="s">
        <v>5935</v>
      </c>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t="str">
        <f t="shared" si="78"/>
        <v>EBI3_DQ_8</v>
      </c>
      <c r="CF558" s="8" t="str">
        <f t="shared" si="81"/>
        <v>Invalid PM Setting</v>
      </c>
      <c r="CG558" s="8" t="str">
        <f t="shared" si="82"/>
        <v>LPDDR4_3</v>
      </c>
      <c r="CH558" s="8" t="str">
        <f t="shared" si="83"/>
        <v>Invalid PM Setting</v>
      </c>
      <c r="CI558" s="8"/>
      <c r="CJ558" s="8"/>
      <c r="CK558" s="8"/>
      <c r="CL558" s="8"/>
      <c r="CM558" s="8"/>
      <c r="CN558" s="8"/>
      <c r="CO558" s="8"/>
      <c r="CP558" s="8"/>
      <c r="CQ558" s="8"/>
      <c r="CR558" s="8"/>
      <c r="CS558" s="8"/>
      <c r="CT558" s="8"/>
      <c r="CU558" s="8"/>
      <c r="CV558" s="8"/>
      <c r="CY558" s="8"/>
      <c r="CZ558" s="8" t="str">
        <f t="shared" si="84"/>
        <v>EBI3_DQ_8</v>
      </c>
      <c r="DA558" s="8" t="str">
        <f t="shared" si="85"/>
        <v>Invalid PM Setting</v>
      </c>
      <c r="DB558" s="8" t="str">
        <f t="shared" si="86"/>
        <v>LPDDR4_3</v>
      </c>
      <c r="DC558" s="8" t="str">
        <f t="shared" si="87"/>
        <v>Invalid PM Setting</v>
      </c>
      <c r="DD558" s="8"/>
      <c r="DE558" s="8"/>
      <c r="DF558" s="8"/>
      <c r="DG558" s="8"/>
      <c r="DH558" s="8"/>
      <c r="DI558" s="8"/>
      <c r="DJ558" s="8"/>
      <c r="DK558" s="8"/>
      <c r="DL558" s="8"/>
      <c r="DM558" s="8"/>
      <c r="DN558" s="8"/>
      <c r="DO558" s="8"/>
      <c r="DP558" s="8"/>
      <c r="DQ558" s="8"/>
      <c r="DR558" s="8"/>
      <c r="DS558" s="8"/>
      <c r="DT558" s="8"/>
    </row>
    <row r="559" spans="1:124" ht="12.75" customHeight="1">
      <c r="A559" s="8"/>
      <c r="B559" s="89">
        <v>556</v>
      </c>
      <c r="C559" s="8"/>
      <c r="D559" s="8"/>
      <c r="E559" s="8"/>
      <c r="F559" s="8"/>
      <c r="G559" s="8" t="s">
        <v>5989</v>
      </c>
      <c r="H559" s="8" t="s">
        <v>5990</v>
      </c>
      <c r="I559" s="8"/>
      <c r="J559" s="8"/>
      <c r="K559" s="8"/>
      <c r="L559" s="8"/>
      <c r="M559" s="8"/>
      <c r="N559" s="123" t="s">
        <v>5735</v>
      </c>
      <c r="O559" s="123"/>
      <c r="P559" s="123"/>
      <c r="Q559" s="123"/>
      <c r="R559" s="123"/>
      <c r="S559" s="123"/>
      <c r="T559" s="123"/>
      <c r="U559" s="123"/>
      <c r="V559" s="123"/>
      <c r="W559" s="123"/>
      <c r="X559" s="123"/>
      <c r="Y559" s="123"/>
      <c r="Z559" s="123"/>
      <c r="AA559" s="123"/>
      <c r="AB559" s="123"/>
      <c r="AC559" s="8" t="str">
        <f t="shared" si="79"/>
        <v>NO</v>
      </c>
      <c r="AD559" s="8" t="str">
        <f t="shared" si="80"/>
        <v>LPDDR4_3,,,,,,,,,,,,,</v>
      </c>
      <c r="AE559" s="8"/>
      <c r="AF559" s="123"/>
      <c r="AG559" s="8"/>
      <c r="AH559" s="8" t="s">
        <v>5989</v>
      </c>
      <c r="AI559" s="123" t="s">
        <v>5935</v>
      </c>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t="str">
        <f t="shared" si="78"/>
        <v>EBI3_DQ_9</v>
      </c>
      <c r="CF559" s="8" t="str">
        <f t="shared" si="81"/>
        <v>Invalid PM Setting</v>
      </c>
      <c r="CG559" s="8" t="str">
        <f t="shared" si="82"/>
        <v>LPDDR4_3</v>
      </c>
      <c r="CH559" s="8" t="str">
        <f t="shared" si="83"/>
        <v>Invalid PM Setting</v>
      </c>
      <c r="CI559" s="8"/>
      <c r="CJ559" s="8"/>
      <c r="CK559" s="8"/>
      <c r="CL559" s="8"/>
      <c r="CM559" s="8"/>
      <c r="CN559" s="8"/>
      <c r="CO559" s="8"/>
      <c r="CP559" s="8"/>
      <c r="CQ559" s="8"/>
      <c r="CR559" s="8"/>
      <c r="CS559" s="8"/>
      <c r="CT559" s="8"/>
      <c r="CU559" s="8"/>
      <c r="CV559" s="8"/>
      <c r="CY559" s="8"/>
      <c r="CZ559" s="8" t="str">
        <f t="shared" si="84"/>
        <v>EBI3_DQ_9</v>
      </c>
      <c r="DA559" s="8" t="str">
        <f t="shared" si="85"/>
        <v>Invalid PM Setting</v>
      </c>
      <c r="DB559" s="8" t="str">
        <f t="shared" si="86"/>
        <v>LPDDR4_3</v>
      </c>
      <c r="DC559" s="8" t="str">
        <f t="shared" si="87"/>
        <v>Invalid PM Setting</v>
      </c>
      <c r="DD559" s="8"/>
      <c r="DE559" s="8"/>
      <c r="DF559" s="8"/>
      <c r="DG559" s="8"/>
      <c r="DH559" s="8"/>
      <c r="DI559" s="8"/>
      <c r="DJ559" s="8"/>
      <c r="DK559" s="8"/>
      <c r="DL559" s="8"/>
      <c r="DM559" s="8"/>
      <c r="DN559" s="8"/>
      <c r="DO559" s="8"/>
      <c r="DP559" s="8"/>
      <c r="DQ559" s="8"/>
      <c r="DR559" s="8"/>
      <c r="DS559" s="8"/>
      <c r="DT559" s="8"/>
    </row>
    <row r="560" spans="1:124" ht="12.75" customHeight="1">
      <c r="A560" s="8"/>
      <c r="B560" s="89">
        <v>557</v>
      </c>
      <c r="C560" s="8"/>
      <c r="D560" s="8"/>
      <c r="E560" s="8"/>
      <c r="F560" s="8"/>
      <c r="G560" s="8" t="s">
        <v>5991</v>
      </c>
      <c r="H560" s="8" t="s">
        <v>5992</v>
      </c>
      <c r="I560" s="8"/>
      <c r="J560" s="8"/>
      <c r="K560" s="8"/>
      <c r="L560" s="8"/>
      <c r="M560" s="8"/>
      <c r="N560" s="123" t="s">
        <v>5735</v>
      </c>
      <c r="O560" s="123"/>
      <c r="P560" s="123"/>
      <c r="Q560" s="123"/>
      <c r="R560" s="123"/>
      <c r="S560" s="123"/>
      <c r="T560" s="123"/>
      <c r="U560" s="123"/>
      <c r="V560" s="123"/>
      <c r="W560" s="123"/>
      <c r="X560" s="123"/>
      <c r="Y560" s="123"/>
      <c r="Z560" s="123"/>
      <c r="AA560" s="123"/>
      <c r="AB560" s="123"/>
      <c r="AC560" s="8" t="str">
        <f t="shared" si="79"/>
        <v>NO</v>
      </c>
      <c r="AD560" s="8" t="str">
        <f t="shared" si="80"/>
        <v>LPDDR4_3,,,,,,,,,,,,,</v>
      </c>
      <c r="AE560" s="8"/>
      <c r="AF560" s="123"/>
      <c r="AG560" s="8"/>
      <c r="AH560" s="8" t="s">
        <v>5991</v>
      </c>
      <c r="AI560" s="123" t="s">
        <v>5935</v>
      </c>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t="str">
        <f t="shared" si="78"/>
        <v>EBI3_DQS_C_0</v>
      </c>
      <c r="CF560" s="8" t="str">
        <f t="shared" si="81"/>
        <v>Invalid PM Setting</v>
      </c>
      <c r="CG560" s="8" t="str">
        <f t="shared" si="82"/>
        <v>LPDDR4_3</v>
      </c>
      <c r="CH560" s="8" t="str">
        <f t="shared" si="83"/>
        <v>Invalid PM Setting</v>
      </c>
      <c r="CI560" s="8"/>
      <c r="CJ560" s="8"/>
      <c r="CK560" s="8"/>
      <c r="CL560" s="8"/>
      <c r="CM560" s="8"/>
      <c r="CN560" s="8"/>
      <c r="CO560" s="8"/>
      <c r="CP560" s="8"/>
      <c r="CQ560" s="8"/>
      <c r="CR560" s="8"/>
      <c r="CS560" s="8"/>
      <c r="CT560" s="8"/>
      <c r="CU560" s="8"/>
      <c r="CV560" s="8"/>
      <c r="CY560" s="8"/>
      <c r="CZ560" s="8" t="str">
        <f t="shared" si="84"/>
        <v>EBI3_DQS_C_0</v>
      </c>
      <c r="DA560" s="8" t="str">
        <f t="shared" si="85"/>
        <v>Invalid PM Setting</v>
      </c>
      <c r="DB560" s="8" t="str">
        <f t="shared" si="86"/>
        <v>LPDDR4_3</v>
      </c>
      <c r="DC560" s="8" t="str">
        <f t="shared" si="87"/>
        <v>Invalid PM Setting</v>
      </c>
      <c r="DD560" s="8"/>
      <c r="DE560" s="8"/>
      <c r="DF560" s="8"/>
      <c r="DG560" s="8"/>
      <c r="DH560" s="8"/>
      <c r="DI560" s="8"/>
      <c r="DJ560" s="8"/>
      <c r="DK560" s="8"/>
      <c r="DL560" s="8"/>
      <c r="DM560" s="8"/>
      <c r="DN560" s="8"/>
      <c r="DO560" s="8"/>
      <c r="DP560" s="8"/>
      <c r="DQ560" s="8"/>
      <c r="DR560" s="8"/>
      <c r="DS560" s="8"/>
      <c r="DT560" s="8"/>
    </row>
    <row r="561" spans="1:124" ht="12.75" customHeight="1">
      <c r="A561" s="8"/>
      <c r="B561" s="89">
        <v>558</v>
      </c>
      <c r="C561" s="8"/>
      <c r="D561" s="8"/>
      <c r="E561" s="8"/>
      <c r="F561" s="8"/>
      <c r="G561" s="8" t="s">
        <v>5993</v>
      </c>
      <c r="H561" s="8" t="s">
        <v>5994</v>
      </c>
      <c r="I561" s="8"/>
      <c r="J561" s="8"/>
      <c r="K561" s="8"/>
      <c r="L561" s="8"/>
      <c r="M561" s="8"/>
      <c r="N561" s="123" t="s">
        <v>5735</v>
      </c>
      <c r="O561" s="123"/>
      <c r="P561" s="123"/>
      <c r="Q561" s="123"/>
      <c r="R561" s="123"/>
      <c r="S561" s="123"/>
      <c r="T561" s="123"/>
      <c r="U561" s="123"/>
      <c r="V561" s="123"/>
      <c r="W561" s="123"/>
      <c r="X561" s="123"/>
      <c r="Y561" s="123"/>
      <c r="Z561" s="123"/>
      <c r="AA561" s="123"/>
      <c r="AB561" s="123"/>
      <c r="AC561" s="8" t="str">
        <f t="shared" si="79"/>
        <v>NO</v>
      </c>
      <c r="AD561" s="8" t="str">
        <f t="shared" si="80"/>
        <v>LPDDR4_3,,,,,,,,,,,,,</v>
      </c>
      <c r="AE561" s="8"/>
      <c r="AF561" s="123"/>
      <c r="AG561" s="8"/>
      <c r="AH561" s="8" t="s">
        <v>5993</v>
      </c>
      <c r="AI561" s="123" t="s">
        <v>5935</v>
      </c>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t="str">
        <f t="shared" si="78"/>
        <v>EBI3_DQS_C_1</v>
      </c>
      <c r="CF561" s="8" t="str">
        <f t="shared" si="81"/>
        <v>Invalid PM Setting</v>
      </c>
      <c r="CG561" s="8" t="str">
        <f t="shared" si="82"/>
        <v>LPDDR4_3</v>
      </c>
      <c r="CH561" s="8" t="str">
        <f t="shared" si="83"/>
        <v>Invalid PM Setting</v>
      </c>
      <c r="CI561" s="8"/>
      <c r="CJ561" s="8"/>
      <c r="CK561" s="8"/>
      <c r="CL561" s="8"/>
      <c r="CM561" s="8"/>
      <c r="CN561" s="8"/>
      <c r="CO561" s="8"/>
      <c r="CP561" s="8"/>
      <c r="CQ561" s="8"/>
      <c r="CR561" s="8"/>
      <c r="CS561" s="8"/>
      <c r="CT561" s="8"/>
      <c r="CU561" s="8"/>
      <c r="CV561" s="8"/>
      <c r="CY561" s="8"/>
      <c r="CZ561" s="8" t="str">
        <f t="shared" si="84"/>
        <v>EBI3_DQS_C_1</v>
      </c>
      <c r="DA561" s="8" t="str">
        <f t="shared" si="85"/>
        <v>Invalid PM Setting</v>
      </c>
      <c r="DB561" s="8" t="str">
        <f t="shared" si="86"/>
        <v>LPDDR4_3</v>
      </c>
      <c r="DC561" s="8" t="str">
        <f t="shared" si="87"/>
        <v>Invalid PM Setting</v>
      </c>
      <c r="DD561" s="8"/>
      <c r="DE561" s="8"/>
      <c r="DF561" s="8"/>
      <c r="DG561" s="8"/>
      <c r="DH561" s="8"/>
      <c r="DI561" s="8"/>
      <c r="DJ561" s="8"/>
      <c r="DK561" s="8"/>
      <c r="DL561" s="8"/>
      <c r="DM561" s="8"/>
      <c r="DN561" s="8"/>
      <c r="DO561" s="8"/>
      <c r="DP561" s="8"/>
      <c r="DQ561" s="8"/>
      <c r="DR561" s="8"/>
      <c r="DS561" s="8"/>
      <c r="DT561" s="8"/>
    </row>
    <row r="562" spans="1:124" ht="12.75" customHeight="1">
      <c r="A562" s="8"/>
      <c r="B562" s="89">
        <v>559</v>
      </c>
      <c r="C562" s="8"/>
      <c r="D562" s="8"/>
      <c r="E562" s="8"/>
      <c r="F562" s="8"/>
      <c r="G562" s="8" t="s">
        <v>5995</v>
      </c>
      <c r="H562" s="8" t="s">
        <v>5996</v>
      </c>
      <c r="I562" s="8"/>
      <c r="J562" s="8"/>
      <c r="K562" s="8"/>
      <c r="L562" s="8"/>
      <c r="M562" s="8"/>
      <c r="N562" s="123" t="s">
        <v>5735</v>
      </c>
      <c r="O562" s="123"/>
      <c r="P562" s="123"/>
      <c r="Q562" s="123"/>
      <c r="R562" s="123"/>
      <c r="S562" s="123"/>
      <c r="T562" s="123"/>
      <c r="U562" s="123"/>
      <c r="V562" s="123"/>
      <c r="W562" s="123"/>
      <c r="X562" s="123"/>
      <c r="Y562" s="123"/>
      <c r="Z562" s="123"/>
      <c r="AA562" s="123"/>
      <c r="AB562" s="123"/>
      <c r="AC562" s="8" t="str">
        <f t="shared" si="79"/>
        <v>NO</v>
      </c>
      <c r="AD562" s="8" t="str">
        <f t="shared" si="80"/>
        <v>LPDDR4_3,,,,,,,,,,,,,</v>
      </c>
      <c r="AE562" s="8"/>
      <c r="AF562" s="123"/>
      <c r="AG562" s="8"/>
      <c r="AH562" s="8" t="s">
        <v>5995</v>
      </c>
      <c r="AI562" s="123" t="s">
        <v>5935</v>
      </c>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t="str">
        <f t="shared" si="78"/>
        <v>EBI3_DQS_T_0</v>
      </c>
      <c r="CF562" s="8" t="str">
        <f t="shared" si="81"/>
        <v>Invalid PM Setting</v>
      </c>
      <c r="CG562" s="8" t="str">
        <f t="shared" si="82"/>
        <v>LPDDR4_3</v>
      </c>
      <c r="CH562" s="8" t="str">
        <f t="shared" si="83"/>
        <v>Invalid PM Setting</v>
      </c>
      <c r="CI562" s="8"/>
      <c r="CJ562" s="8"/>
      <c r="CK562" s="8"/>
      <c r="CL562" s="8"/>
      <c r="CM562" s="8"/>
      <c r="CN562" s="8"/>
      <c r="CO562" s="8"/>
      <c r="CP562" s="8"/>
      <c r="CQ562" s="8"/>
      <c r="CR562" s="8"/>
      <c r="CS562" s="8"/>
      <c r="CT562" s="8"/>
      <c r="CU562" s="8"/>
      <c r="CV562" s="8"/>
      <c r="CY562" s="8"/>
      <c r="CZ562" s="8" t="str">
        <f t="shared" si="84"/>
        <v>EBI3_DQS_T_0</v>
      </c>
      <c r="DA562" s="8" t="str">
        <f t="shared" si="85"/>
        <v>Invalid PM Setting</v>
      </c>
      <c r="DB562" s="8" t="str">
        <f t="shared" si="86"/>
        <v>LPDDR4_3</v>
      </c>
      <c r="DC562" s="8" t="str">
        <f t="shared" si="87"/>
        <v>Invalid PM Setting</v>
      </c>
      <c r="DD562" s="8"/>
      <c r="DE562" s="8"/>
      <c r="DF562" s="8"/>
      <c r="DG562" s="8"/>
      <c r="DH562" s="8"/>
      <c r="DI562" s="8"/>
      <c r="DJ562" s="8"/>
      <c r="DK562" s="8"/>
      <c r="DL562" s="8"/>
      <c r="DM562" s="8"/>
      <c r="DN562" s="8"/>
      <c r="DO562" s="8"/>
      <c r="DP562" s="8"/>
      <c r="DQ562" s="8"/>
      <c r="DR562" s="8"/>
      <c r="DS562" s="8"/>
      <c r="DT562" s="8"/>
    </row>
    <row r="563" spans="1:124" ht="12.75" customHeight="1">
      <c r="A563" s="8"/>
      <c r="B563" s="89">
        <v>560</v>
      </c>
      <c r="C563" s="8"/>
      <c r="D563" s="8"/>
      <c r="E563" s="8"/>
      <c r="F563" s="8"/>
      <c r="G563" s="8" t="s">
        <v>5997</v>
      </c>
      <c r="H563" s="8" t="s">
        <v>5998</v>
      </c>
      <c r="I563" s="8"/>
      <c r="J563" s="8"/>
      <c r="K563" s="8"/>
      <c r="L563" s="8"/>
      <c r="M563" s="8"/>
      <c r="N563" s="123" t="s">
        <v>5735</v>
      </c>
      <c r="O563" s="123"/>
      <c r="P563" s="123"/>
      <c r="Q563" s="123"/>
      <c r="R563" s="123"/>
      <c r="S563" s="123"/>
      <c r="T563" s="123"/>
      <c r="U563" s="123"/>
      <c r="V563" s="123"/>
      <c r="W563" s="123"/>
      <c r="X563" s="123"/>
      <c r="Y563" s="123"/>
      <c r="Z563" s="123"/>
      <c r="AA563" s="123"/>
      <c r="AB563" s="123"/>
      <c r="AC563" s="8" t="str">
        <f t="shared" si="79"/>
        <v>NO</v>
      </c>
      <c r="AD563" s="8" t="str">
        <f t="shared" si="80"/>
        <v>LPDDR4_3,,,,,,,,,,,,,</v>
      </c>
      <c r="AE563" s="8"/>
      <c r="AF563" s="123"/>
      <c r="AG563" s="8"/>
      <c r="AH563" s="8" t="s">
        <v>5997</v>
      </c>
      <c r="AI563" s="123" t="s">
        <v>5935</v>
      </c>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t="str">
        <f t="shared" si="78"/>
        <v>EBI3_DQS_T_1</v>
      </c>
      <c r="CF563" s="8" t="str">
        <f t="shared" si="81"/>
        <v>Invalid PM Setting</v>
      </c>
      <c r="CG563" s="8" t="str">
        <f t="shared" si="82"/>
        <v>LPDDR4_3</v>
      </c>
      <c r="CH563" s="8" t="str">
        <f t="shared" si="83"/>
        <v>Invalid PM Setting</v>
      </c>
      <c r="CI563" s="8"/>
      <c r="CJ563" s="8"/>
      <c r="CK563" s="8"/>
      <c r="CL563" s="8"/>
      <c r="CM563" s="8"/>
      <c r="CN563" s="8"/>
      <c r="CO563" s="8"/>
      <c r="CP563" s="8"/>
      <c r="CQ563" s="8"/>
      <c r="CR563" s="8"/>
      <c r="CS563" s="8"/>
      <c r="CT563" s="8"/>
      <c r="CU563" s="8"/>
      <c r="CV563" s="8"/>
      <c r="CY563" s="8"/>
      <c r="CZ563" s="8" t="str">
        <f t="shared" si="84"/>
        <v>EBI3_DQS_T_1</v>
      </c>
      <c r="DA563" s="8" t="str">
        <f t="shared" si="85"/>
        <v>Invalid PM Setting</v>
      </c>
      <c r="DB563" s="8" t="str">
        <f t="shared" si="86"/>
        <v>LPDDR4_3</v>
      </c>
      <c r="DC563" s="8" t="str">
        <f t="shared" si="87"/>
        <v>Invalid PM Setting</v>
      </c>
      <c r="DD563" s="8"/>
      <c r="DE563" s="8"/>
      <c r="DF563" s="8"/>
      <c r="DG563" s="8"/>
      <c r="DH563" s="8"/>
      <c r="DI563" s="8"/>
      <c r="DJ563" s="8"/>
      <c r="DK563" s="8"/>
      <c r="DL563" s="8"/>
      <c r="DM563" s="8"/>
      <c r="DN563" s="8"/>
      <c r="DO563" s="8"/>
      <c r="DP563" s="8"/>
      <c r="DQ563" s="8"/>
      <c r="DR563" s="8"/>
      <c r="DS563" s="8"/>
      <c r="DT563" s="8"/>
    </row>
    <row r="564" spans="1:124" ht="12.75" customHeight="1">
      <c r="A564" s="8"/>
      <c r="B564" s="89">
        <v>561</v>
      </c>
      <c r="C564" s="8"/>
      <c r="D564" s="8"/>
      <c r="E564" s="8"/>
      <c r="F564" s="8"/>
      <c r="G564" s="125" t="s">
        <v>5999</v>
      </c>
      <c r="H564" s="8" t="s">
        <v>6000</v>
      </c>
      <c r="I564" s="8"/>
      <c r="J564" s="8"/>
      <c r="K564" s="8"/>
      <c r="L564" s="8"/>
      <c r="M564" s="8"/>
      <c r="N564" s="8" t="s">
        <v>6001</v>
      </c>
      <c r="O564" s="8"/>
      <c r="P564" s="8"/>
      <c r="Q564" s="8"/>
      <c r="R564" s="8"/>
      <c r="S564" s="8"/>
      <c r="T564" s="8"/>
      <c r="U564" s="8"/>
      <c r="V564" s="8"/>
      <c r="W564" s="8"/>
      <c r="X564" s="8"/>
      <c r="Y564" s="8"/>
      <c r="Z564" s="8"/>
      <c r="AA564" s="8"/>
      <c r="AB564" s="8"/>
      <c r="AC564" s="8" t="str">
        <f t="shared" si="79"/>
        <v>NO</v>
      </c>
      <c r="AD564" s="8" t="str">
        <f t="shared" si="80"/>
        <v>Power,,,,,,,,,,,,,</v>
      </c>
      <c r="AE564" s="125"/>
      <c r="AF564" s="8"/>
      <c r="AG564" s="8"/>
      <c r="AH564" s="125" t="s">
        <v>5999</v>
      </c>
      <c r="AI564" s="8" t="s">
        <v>6002</v>
      </c>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t="str">
        <f t="shared" si="78"/>
        <v>VDD_APC0</v>
      </c>
      <c r="CF564" s="8" t="str">
        <f t="shared" si="81"/>
        <v>Invalid PM Setting</v>
      </c>
      <c r="CG564" s="8" t="str">
        <f t="shared" si="82"/>
        <v>Power</v>
      </c>
      <c r="CH564" s="8" t="str">
        <f t="shared" si="83"/>
        <v>Invalid PM Setting</v>
      </c>
      <c r="CI564" s="8"/>
      <c r="CJ564" s="8"/>
      <c r="CK564" s="8"/>
      <c r="CL564" s="8"/>
      <c r="CM564" s="8"/>
      <c r="CN564" s="8"/>
      <c r="CO564" s="8"/>
      <c r="CP564" s="8"/>
      <c r="CQ564" s="8"/>
      <c r="CR564" s="8"/>
      <c r="CS564" s="8"/>
      <c r="CT564" s="8"/>
      <c r="CU564" s="8"/>
      <c r="CV564" s="8"/>
      <c r="CY564" s="8"/>
      <c r="CZ564" s="8" t="str">
        <f t="shared" si="84"/>
        <v>VDD_APC0</v>
      </c>
      <c r="DA564" s="8" t="str">
        <f t="shared" si="85"/>
        <v>Invalid PM Setting</v>
      </c>
      <c r="DB564" s="8" t="str">
        <f t="shared" si="86"/>
        <v>Power</v>
      </c>
      <c r="DC564" s="8" t="str">
        <f t="shared" si="87"/>
        <v>Invalid PM Setting</v>
      </c>
      <c r="DD564" s="8"/>
      <c r="DE564" s="8"/>
      <c r="DF564" s="8"/>
      <c r="DG564" s="8"/>
      <c r="DH564" s="8"/>
      <c r="DI564" s="8"/>
      <c r="DJ564" s="8"/>
      <c r="DK564" s="8"/>
      <c r="DL564" s="8"/>
      <c r="DM564" s="8"/>
      <c r="DN564" s="8"/>
      <c r="DO564" s="8"/>
      <c r="DP564" s="8"/>
      <c r="DQ564" s="8"/>
      <c r="DR564" s="8"/>
      <c r="DS564" s="8"/>
      <c r="DT564" s="8"/>
    </row>
    <row r="565" spans="1:124" ht="12.75" customHeight="1">
      <c r="A565" s="8"/>
      <c r="B565" s="89">
        <v>562</v>
      </c>
      <c r="C565" s="8"/>
      <c r="D565" s="8"/>
      <c r="E565" s="8"/>
      <c r="F565" s="8"/>
      <c r="G565" s="125" t="s">
        <v>5999</v>
      </c>
      <c r="H565" s="8" t="s">
        <v>6003</v>
      </c>
      <c r="I565" s="8"/>
      <c r="J565" s="8"/>
      <c r="K565" s="8"/>
      <c r="L565" s="8"/>
      <c r="M565" s="8"/>
      <c r="N565" s="8" t="s">
        <v>6001</v>
      </c>
      <c r="O565" s="8"/>
      <c r="P565" s="8"/>
      <c r="Q565" s="8"/>
      <c r="R565" s="8"/>
      <c r="S565" s="8"/>
      <c r="T565" s="8"/>
      <c r="U565" s="8"/>
      <c r="V565" s="8"/>
      <c r="W565" s="8"/>
      <c r="X565" s="8"/>
      <c r="Y565" s="8"/>
      <c r="Z565" s="8"/>
      <c r="AA565" s="8"/>
      <c r="AB565" s="8"/>
      <c r="AC565" s="8" t="str">
        <f t="shared" si="79"/>
        <v>NO</v>
      </c>
      <c r="AD565" s="8" t="str">
        <f t="shared" si="80"/>
        <v>Power,,,,,,,,,,,,,</v>
      </c>
      <c r="AE565" s="125"/>
      <c r="AF565" s="8"/>
      <c r="AG565" s="8"/>
      <c r="AH565" s="125" t="s">
        <v>5999</v>
      </c>
      <c r="AI565" s="8" t="s">
        <v>6002</v>
      </c>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t="str">
        <f t="shared" si="78"/>
        <v>VDD_APC0</v>
      </c>
      <c r="CF565" s="8" t="str">
        <f t="shared" si="81"/>
        <v>Invalid PM Setting</v>
      </c>
      <c r="CG565" s="8" t="str">
        <f t="shared" si="82"/>
        <v>Power</v>
      </c>
      <c r="CH565" s="8" t="str">
        <f t="shared" si="83"/>
        <v>Invalid PM Setting</v>
      </c>
      <c r="CI565" s="8"/>
      <c r="CJ565" s="8"/>
      <c r="CK565" s="8"/>
      <c r="CL565" s="8"/>
      <c r="CM565" s="8"/>
      <c r="CN565" s="8"/>
      <c r="CO565" s="8"/>
      <c r="CP565" s="8"/>
      <c r="CQ565" s="8"/>
      <c r="CR565" s="8"/>
      <c r="CS565" s="8"/>
      <c r="CT565" s="8"/>
      <c r="CU565" s="8"/>
      <c r="CV565" s="8"/>
      <c r="CY565" s="8"/>
      <c r="CZ565" s="8" t="str">
        <f t="shared" si="84"/>
        <v>VDD_APC0</v>
      </c>
      <c r="DA565" s="8" t="str">
        <f t="shared" si="85"/>
        <v>Invalid PM Setting</v>
      </c>
      <c r="DB565" s="8" t="str">
        <f t="shared" si="86"/>
        <v>Power</v>
      </c>
      <c r="DC565" s="8" t="str">
        <f t="shared" si="87"/>
        <v>Invalid PM Setting</v>
      </c>
      <c r="DD565" s="8"/>
      <c r="DE565" s="8"/>
      <c r="DF565" s="8"/>
      <c r="DG565" s="8"/>
      <c r="DH565" s="8"/>
      <c r="DI565" s="8"/>
      <c r="DJ565" s="8"/>
      <c r="DK565" s="8"/>
      <c r="DL565" s="8"/>
      <c r="DM565" s="8"/>
      <c r="DN565" s="8"/>
      <c r="DO565" s="8"/>
      <c r="DP565" s="8"/>
      <c r="DQ565" s="8"/>
      <c r="DR565" s="8"/>
      <c r="DS565" s="8"/>
      <c r="DT565" s="8"/>
    </row>
    <row r="566" spans="1:124" ht="12.75" customHeight="1">
      <c r="A566" s="8"/>
      <c r="B566" s="89">
        <v>563</v>
      </c>
      <c r="C566" s="8"/>
      <c r="D566" s="8"/>
      <c r="E566" s="8"/>
      <c r="F566" s="8"/>
      <c r="G566" s="125" t="s">
        <v>5999</v>
      </c>
      <c r="H566" s="8" t="s">
        <v>6004</v>
      </c>
      <c r="I566" s="8"/>
      <c r="J566" s="8"/>
      <c r="K566" s="8"/>
      <c r="L566" s="8"/>
      <c r="M566" s="8"/>
      <c r="N566" s="8" t="s">
        <v>6001</v>
      </c>
      <c r="O566" s="8"/>
      <c r="P566" s="8"/>
      <c r="Q566" s="8"/>
      <c r="R566" s="8"/>
      <c r="S566" s="8"/>
      <c r="T566" s="8"/>
      <c r="U566" s="8"/>
      <c r="V566" s="8"/>
      <c r="W566" s="8"/>
      <c r="X566" s="8"/>
      <c r="Y566" s="8"/>
      <c r="Z566" s="8"/>
      <c r="AA566" s="8"/>
      <c r="AB566" s="8"/>
      <c r="AC566" s="8" t="str">
        <f t="shared" si="79"/>
        <v>NO</v>
      </c>
      <c r="AD566" s="8" t="str">
        <f t="shared" si="80"/>
        <v>Power,,,,,,,,,,,,,</v>
      </c>
      <c r="AE566" s="125"/>
      <c r="AF566" s="8"/>
      <c r="AG566" s="8"/>
      <c r="AH566" s="125" t="s">
        <v>5999</v>
      </c>
      <c r="AI566" s="8" t="s">
        <v>6002</v>
      </c>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t="str">
        <f t="shared" si="78"/>
        <v>VDD_APC0</v>
      </c>
      <c r="CF566" s="8" t="str">
        <f t="shared" si="81"/>
        <v>Invalid PM Setting</v>
      </c>
      <c r="CG566" s="8" t="str">
        <f t="shared" si="82"/>
        <v>Power</v>
      </c>
      <c r="CH566" s="8" t="str">
        <f t="shared" si="83"/>
        <v>Invalid PM Setting</v>
      </c>
      <c r="CI566" s="8"/>
      <c r="CJ566" s="8"/>
      <c r="CK566" s="8"/>
      <c r="CL566" s="8"/>
      <c r="CM566" s="8"/>
      <c r="CN566" s="8"/>
      <c r="CO566" s="8"/>
      <c r="CP566" s="8"/>
      <c r="CQ566" s="8"/>
      <c r="CR566" s="8"/>
      <c r="CS566" s="8"/>
      <c r="CT566" s="8"/>
      <c r="CU566" s="8"/>
      <c r="CV566" s="8"/>
      <c r="CY566" s="8"/>
      <c r="CZ566" s="8" t="str">
        <f t="shared" si="84"/>
        <v>VDD_APC0</v>
      </c>
      <c r="DA566" s="8" t="str">
        <f t="shared" si="85"/>
        <v>Invalid PM Setting</v>
      </c>
      <c r="DB566" s="8" t="str">
        <f t="shared" si="86"/>
        <v>Power</v>
      </c>
      <c r="DC566" s="8" t="str">
        <f t="shared" si="87"/>
        <v>Invalid PM Setting</v>
      </c>
      <c r="DD566" s="8"/>
      <c r="DE566" s="8"/>
      <c r="DF566" s="8"/>
      <c r="DG566" s="8"/>
      <c r="DH566" s="8"/>
      <c r="DI566" s="8"/>
      <c r="DJ566" s="8"/>
      <c r="DK566" s="8"/>
      <c r="DL566" s="8"/>
      <c r="DM566" s="8"/>
      <c r="DN566" s="8"/>
      <c r="DO566" s="8"/>
      <c r="DP566" s="8"/>
      <c r="DQ566" s="8"/>
      <c r="DR566" s="8"/>
      <c r="DS566" s="8"/>
      <c r="DT566" s="8"/>
    </row>
    <row r="567" spans="1:124" ht="12.75" customHeight="1">
      <c r="A567" s="8"/>
      <c r="B567" s="89">
        <v>564</v>
      </c>
      <c r="C567" s="8"/>
      <c r="D567" s="8"/>
      <c r="E567" s="8"/>
      <c r="F567" s="8"/>
      <c r="G567" s="125" t="s">
        <v>5999</v>
      </c>
      <c r="H567" s="8" t="s">
        <v>6005</v>
      </c>
      <c r="I567" s="8"/>
      <c r="J567" s="8"/>
      <c r="K567" s="8"/>
      <c r="L567" s="8"/>
      <c r="M567" s="8"/>
      <c r="N567" s="8" t="s">
        <v>6001</v>
      </c>
      <c r="O567" s="8"/>
      <c r="P567" s="8"/>
      <c r="Q567" s="8"/>
      <c r="R567" s="8"/>
      <c r="S567" s="8"/>
      <c r="T567" s="8"/>
      <c r="U567" s="8"/>
      <c r="V567" s="8"/>
      <c r="W567" s="8"/>
      <c r="X567" s="8"/>
      <c r="Y567" s="8"/>
      <c r="Z567" s="8"/>
      <c r="AA567" s="8"/>
      <c r="AB567" s="8"/>
      <c r="AC567" s="8" t="str">
        <f t="shared" si="79"/>
        <v>NO</v>
      </c>
      <c r="AD567" s="8" t="str">
        <f t="shared" si="80"/>
        <v>Power,,,,,,,,,,,,,</v>
      </c>
      <c r="AE567" s="125"/>
      <c r="AF567" s="8"/>
      <c r="AG567" s="8"/>
      <c r="AH567" s="125" t="s">
        <v>5999</v>
      </c>
      <c r="AI567" s="8" t="s">
        <v>6002</v>
      </c>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t="str">
        <f t="shared" si="78"/>
        <v>VDD_APC0</v>
      </c>
      <c r="CF567" s="8" t="str">
        <f t="shared" si="81"/>
        <v>Invalid PM Setting</v>
      </c>
      <c r="CG567" s="8" t="str">
        <f t="shared" si="82"/>
        <v>Power</v>
      </c>
      <c r="CH567" s="8" t="str">
        <f t="shared" si="83"/>
        <v>Invalid PM Setting</v>
      </c>
      <c r="CI567" s="8"/>
      <c r="CJ567" s="8"/>
      <c r="CK567" s="8"/>
      <c r="CL567" s="8"/>
      <c r="CM567" s="8"/>
      <c r="CN567" s="8"/>
      <c r="CO567" s="8"/>
      <c r="CP567" s="8"/>
      <c r="CQ567" s="8"/>
      <c r="CR567" s="8"/>
      <c r="CS567" s="8"/>
      <c r="CT567" s="8"/>
      <c r="CU567" s="8"/>
      <c r="CV567" s="8"/>
      <c r="CY567" s="8"/>
      <c r="CZ567" s="8" t="str">
        <f t="shared" si="84"/>
        <v>VDD_APC0</v>
      </c>
      <c r="DA567" s="8" t="str">
        <f t="shared" si="85"/>
        <v>Invalid PM Setting</v>
      </c>
      <c r="DB567" s="8" t="str">
        <f t="shared" si="86"/>
        <v>Power</v>
      </c>
      <c r="DC567" s="8" t="str">
        <f t="shared" si="87"/>
        <v>Invalid PM Setting</v>
      </c>
      <c r="DD567" s="8"/>
      <c r="DE567" s="8"/>
      <c r="DF567" s="8"/>
      <c r="DG567" s="8"/>
      <c r="DH567" s="8"/>
      <c r="DI567" s="8"/>
      <c r="DJ567" s="8"/>
      <c r="DK567" s="8"/>
      <c r="DL567" s="8"/>
      <c r="DM567" s="8"/>
      <c r="DN567" s="8"/>
      <c r="DO567" s="8"/>
      <c r="DP567" s="8"/>
      <c r="DQ567" s="8"/>
      <c r="DR567" s="8"/>
      <c r="DS567" s="8"/>
      <c r="DT567" s="8"/>
    </row>
    <row r="568" spans="1:124" ht="12.75" customHeight="1">
      <c r="A568" s="8"/>
      <c r="B568" s="89">
        <v>565</v>
      </c>
      <c r="C568" s="8"/>
      <c r="D568" s="8"/>
      <c r="E568" s="8"/>
      <c r="F568" s="8"/>
      <c r="G568" s="125" t="s">
        <v>5999</v>
      </c>
      <c r="H568" s="8" t="s">
        <v>6006</v>
      </c>
      <c r="I568" s="8"/>
      <c r="J568" s="8"/>
      <c r="K568" s="8"/>
      <c r="L568" s="8"/>
      <c r="M568" s="8"/>
      <c r="N568" s="8" t="s">
        <v>6001</v>
      </c>
      <c r="O568" s="8"/>
      <c r="P568" s="8"/>
      <c r="Q568" s="8"/>
      <c r="R568" s="8"/>
      <c r="S568" s="8"/>
      <c r="T568" s="8"/>
      <c r="U568" s="8"/>
      <c r="V568" s="8"/>
      <c r="W568" s="8"/>
      <c r="X568" s="8"/>
      <c r="Y568" s="8"/>
      <c r="Z568" s="8"/>
      <c r="AA568" s="8"/>
      <c r="AB568" s="8"/>
      <c r="AC568" s="8" t="str">
        <f t="shared" si="79"/>
        <v>NO</v>
      </c>
      <c r="AD568" s="8" t="str">
        <f t="shared" si="80"/>
        <v>Power,,,,,,,,,,,,,</v>
      </c>
      <c r="AE568" s="125"/>
      <c r="AF568" s="8"/>
      <c r="AG568" s="8"/>
      <c r="AH568" s="125" t="s">
        <v>5999</v>
      </c>
      <c r="AI568" s="8" t="s">
        <v>6002</v>
      </c>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t="str">
        <f t="shared" si="78"/>
        <v>VDD_APC0</v>
      </c>
      <c r="CF568" s="8" t="str">
        <f t="shared" si="81"/>
        <v>Invalid PM Setting</v>
      </c>
      <c r="CG568" s="8" t="str">
        <f t="shared" si="82"/>
        <v>Power</v>
      </c>
      <c r="CH568" s="8" t="str">
        <f t="shared" si="83"/>
        <v>Invalid PM Setting</v>
      </c>
      <c r="CI568" s="8"/>
      <c r="CJ568" s="8"/>
      <c r="CK568" s="8"/>
      <c r="CL568" s="8"/>
      <c r="CM568" s="8"/>
      <c r="CN568" s="8"/>
      <c r="CO568" s="8"/>
      <c r="CP568" s="8"/>
      <c r="CQ568" s="8"/>
      <c r="CR568" s="8"/>
      <c r="CS568" s="8"/>
      <c r="CT568" s="8"/>
      <c r="CU568" s="8"/>
      <c r="CV568" s="8"/>
      <c r="CY568" s="8"/>
      <c r="CZ568" s="8" t="str">
        <f t="shared" si="84"/>
        <v>VDD_APC0</v>
      </c>
      <c r="DA568" s="8" t="str">
        <f t="shared" si="85"/>
        <v>Invalid PM Setting</v>
      </c>
      <c r="DB568" s="8" t="str">
        <f t="shared" si="86"/>
        <v>Power</v>
      </c>
      <c r="DC568" s="8" t="str">
        <f t="shared" si="87"/>
        <v>Invalid PM Setting</v>
      </c>
      <c r="DD568" s="8"/>
      <c r="DE568" s="8"/>
      <c r="DF568" s="8"/>
      <c r="DG568" s="8"/>
      <c r="DH568" s="8"/>
      <c r="DI568" s="8"/>
      <c r="DJ568" s="8"/>
      <c r="DK568" s="8"/>
      <c r="DL568" s="8"/>
      <c r="DM568" s="8"/>
      <c r="DN568" s="8"/>
      <c r="DO568" s="8"/>
      <c r="DP568" s="8"/>
      <c r="DQ568" s="8"/>
      <c r="DR568" s="8"/>
      <c r="DS568" s="8"/>
      <c r="DT568" s="8"/>
    </row>
    <row r="569" spans="1:124" ht="12.75" customHeight="1">
      <c r="A569" s="8"/>
      <c r="B569" s="89">
        <v>566</v>
      </c>
      <c r="C569" s="8"/>
      <c r="D569" s="8"/>
      <c r="E569" s="8"/>
      <c r="F569" s="8"/>
      <c r="G569" s="125" t="s">
        <v>5999</v>
      </c>
      <c r="H569" s="8" t="s">
        <v>6007</v>
      </c>
      <c r="I569" s="8"/>
      <c r="J569" s="8"/>
      <c r="K569" s="8"/>
      <c r="L569" s="8"/>
      <c r="M569" s="8"/>
      <c r="N569" s="8" t="s">
        <v>6001</v>
      </c>
      <c r="O569" s="8"/>
      <c r="P569" s="8"/>
      <c r="Q569" s="8"/>
      <c r="R569" s="8"/>
      <c r="S569" s="8"/>
      <c r="T569" s="8"/>
      <c r="U569" s="8"/>
      <c r="V569" s="8"/>
      <c r="W569" s="8"/>
      <c r="X569" s="8"/>
      <c r="Y569" s="8"/>
      <c r="Z569" s="8"/>
      <c r="AA569" s="8"/>
      <c r="AB569" s="8"/>
      <c r="AC569" s="8" t="str">
        <f t="shared" si="79"/>
        <v>NO</v>
      </c>
      <c r="AD569" s="8" t="str">
        <f t="shared" si="80"/>
        <v>Power,,,,,,,,,,,,,</v>
      </c>
      <c r="AE569" s="125"/>
      <c r="AF569" s="8"/>
      <c r="AG569" s="8"/>
      <c r="AH569" s="125" t="s">
        <v>5999</v>
      </c>
      <c r="AI569" s="8" t="s">
        <v>6002</v>
      </c>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t="str">
        <f t="shared" si="78"/>
        <v>VDD_APC0</v>
      </c>
      <c r="CF569" s="8" t="str">
        <f t="shared" si="81"/>
        <v>Invalid PM Setting</v>
      </c>
      <c r="CG569" s="8" t="str">
        <f t="shared" si="82"/>
        <v>Power</v>
      </c>
      <c r="CH569" s="8" t="str">
        <f t="shared" si="83"/>
        <v>Invalid PM Setting</v>
      </c>
      <c r="CI569" s="8"/>
      <c r="CJ569" s="8"/>
      <c r="CK569" s="8"/>
      <c r="CL569" s="8"/>
      <c r="CM569" s="8"/>
      <c r="CN569" s="8"/>
      <c r="CO569" s="8"/>
      <c r="CP569" s="8"/>
      <c r="CQ569" s="8"/>
      <c r="CR569" s="8"/>
      <c r="CS569" s="8"/>
      <c r="CT569" s="8"/>
      <c r="CU569" s="8"/>
      <c r="CV569" s="8"/>
      <c r="CY569" s="8"/>
      <c r="CZ569" s="8" t="str">
        <f t="shared" si="84"/>
        <v>VDD_APC0</v>
      </c>
      <c r="DA569" s="8" t="str">
        <f t="shared" si="85"/>
        <v>Invalid PM Setting</v>
      </c>
      <c r="DB569" s="8" t="str">
        <f t="shared" si="86"/>
        <v>Power</v>
      </c>
      <c r="DC569" s="8" t="str">
        <f t="shared" si="87"/>
        <v>Invalid PM Setting</v>
      </c>
      <c r="DD569" s="8"/>
      <c r="DE569" s="8"/>
      <c r="DF569" s="8"/>
      <c r="DG569" s="8"/>
      <c r="DH569" s="8"/>
      <c r="DI569" s="8"/>
      <c r="DJ569" s="8"/>
      <c r="DK569" s="8"/>
      <c r="DL569" s="8"/>
      <c r="DM569" s="8"/>
      <c r="DN569" s="8"/>
      <c r="DO569" s="8"/>
      <c r="DP569" s="8"/>
      <c r="DQ569" s="8"/>
      <c r="DR569" s="8"/>
      <c r="DS569" s="8"/>
      <c r="DT569" s="8"/>
    </row>
    <row r="570" spans="1:124" ht="12.75" customHeight="1">
      <c r="A570" s="8"/>
      <c r="B570" s="89">
        <v>567</v>
      </c>
      <c r="C570" s="8"/>
      <c r="D570" s="8"/>
      <c r="E570" s="8"/>
      <c r="F570" s="8"/>
      <c r="G570" s="125" t="s">
        <v>5999</v>
      </c>
      <c r="H570" s="8" t="s">
        <v>2170</v>
      </c>
      <c r="I570" s="8"/>
      <c r="J570" s="8"/>
      <c r="K570" s="8"/>
      <c r="L570" s="8"/>
      <c r="M570" s="8"/>
      <c r="N570" s="8" t="s">
        <v>6001</v>
      </c>
      <c r="O570" s="8"/>
      <c r="P570" s="8"/>
      <c r="Q570" s="8"/>
      <c r="R570" s="8"/>
      <c r="S570" s="8"/>
      <c r="T570" s="8"/>
      <c r="U570" s="8"/>
      <c r="V570" s="8"/>
      <c r="W570" s="8"/>
      <c r="X570" s="8"/>
      <c r="Y570" s="8"/>
      <c r="Z570" s="8"/>
      <c r="AA570" s="8"/>
      <c r="AB570" s="8"/>
      <c r="AC570" s="8" t="str">
        <f t="shared" si="79"/>
        <v>NO</v>
      </c>
      <c r="AD570" s="8" t="str">
        <f t="shared" si="80"/>
        <v>Power,,,,,,,,,,,,,</v>
      </c>
      <c r="AE570" s="125"/>
      <c r="AF570" s="8"/>
      <c r="AG570" s="8"/>
      <c r="AH570" s="125" t="s">
        <v>5999</v>
      </c>
      <c r="AI570" s="8" t="s">
        <v>6002</v>
      </c>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t="str">
        <f t="shared" si="78"/>
        <v>VDD_APC0</v>
      </c>
      <c r="CF570" s="8" t="str">
        <f t="shared" si="81"/>
        <v>Invalid PM Setting</v>
      </c>
      <c r="CG570" s="8" t="str">
        <f t="shared" si="82"/>
        <v>Power</v>
      </c>
      <c r="CH570" s="8" t="str">
        <f t="shared" si="83"/>
        <v>Invalid PM Setting</v>
      </c>
      <c r="CI570" s="8"/>
      <c r="CJ570" s="8"/>
      <c r="CK570" s="8"/>
      <c r="CL570" s="8"/>
      <c r="CM570" s="8"/>
      <c r="CN570" s="8"/>
      <c r="CO570" s="8"/>
      <c r="CP570" s="8"/>
      <c r="CQ570" s="8"/>
      <c r="CR570" s="8"/>
      <c r="CS570" s="8"/>
      <c r="CT570" s="8"/>
      <c r="CU570" s="8"/>
      <c r="CV570" s="8"/>
      <c r="CY570" s="8"/>
      <c r="CZ570" s="8" t="str">
        <f t="shared" si="84"/>
        <v>VDD_APC0</v>
      </c>
      <c r="DA570" s="8" t="str">
        <f t="shared" si="85"/>
        <v>Invalid PM Setting</v>
      </c>
      <c r="DB570" s="8" t="str">
        <f t="shared" si="86"/>
        <v>Power</v>
      </c>
      <c r="DC570" s="8" t="str">
        <f t="shared" si="87"/>
        <v>Invalid PM Setting</v>
      </c>
      <c r="DD570" s="8"/>
      <c r="DE570" s="8"/>
      <c r="DF570" s="8"/>
      <c r="DG570" s="8"/>
      <c r="DH570" s="8"/>
      <c r="DI570" s="8"/>
      <c r="DJ570" s="8"/>
      <c r="DK570" s="8"/>
      <c r="DL570" s="8"/>
      <c r="DM570" s="8"/>
      <c r="DN570" s="8"/>
      <c r="DO570" s="8"/>
      <c r="DP570" s="8"/>
      <c r="DQ570" s="8"/>
      <c r="DR570" s="8"/>
      <c r="DS570" s="8"/>
      <c r="DT570" s="8"/>
    </row>
    <row r="571" spans="1:124" ht="12.75" customHeight="1">
      <c r="A571" s="8"/>
      <c r="B571" s="89">
        <v>568</v>
      </c>
      <c r="C571" s="8"/>
      <c r="D571" s="8"/>
      <c r="E571" s="8"/>
      <c r="F571" s="8"/>
      <c r="G571" s="125" t="s">
        <v>5999</v>
      </c>
      <c r="H571" s="8" t="s">
        <v>2219</v>
      </c>
      <c r="I571" s="8"/>
      <c r="J571" s="8"/>
      <c r="K571" s="8"/>
      <c r="L571" s="8"/>
      <c r="M571" s="8"/>
      <c r="N571" s="8" t="s">
        <v>6001</v>
      </c>
      <c r="O571" s="8"/>
      <c r="P571" s="8"/>
      <c r="Q571" s="8"/>
      <c r="R571" s="8"/>
      <c r="S571" s="8"/>
      <c r="T571" s="8"/>
      <c r="U571" s="8"/>
      <c r="V571" s="8"/>
      <c r="W571" s="8"/>
      <c r="X571" s="8"/>
      <c r="Y571" s="8"/>
      <c r="Z571" s="8"/>
      <c r="AA571" s="8"/>
      <c r="AB571" s="8"/>
      <c r="AC571" s="8" t="str">
        <f t="shared" si="79"/>
        <v>NO</v>
      </c>
      <c r="AD571" s="8" t="str">
        <f t="shared" si="80"/>
        <v>Power,,,,,,,,,,,,,</v>
      </c>
      <c r="AE571" s="125"/>
      <c r="AF571" s="8"/>
      <c r="AG571" s="8"/>
      <c r="AH571" s="125" t="s">
        <v>5999</v>
      </c>
      <c r="AI571" s="8" t="s">
        <v>6002</v>
      </c>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t="str">
        <f t="shared" si="78"/>
        <v>VDD_APC0</v>
      </c>
      <c r="CF571" s="8" t="str">
        <f t="shared" si="81"/>
        <v>Invalid PM Setting</v>
      </c>
      <c r="CG571" s="8" t="str">
        <f t="shared" si="82"/>
        <v>Power</v>
      </c>
      <c r="CH571" s="8" t="str">
        <f t="shared" si="83"/>
        <v>Invalid PM Setting</v>
      </c>
      <c r="CI571" s="8"/>
      <c r="CJ571" s="8"/>
      <c r="CK571" s="8"/>
      <c r="CL571" s="8"/>
      <c r="CM571" s="8"/>
      <c r="CN571" s="8"/>
      <c r="CO571" s="8"/>
      <c r="CP571" s="8"/>
      <c r="CQ571" s="8"/>
      <c r="CR571" s="8"/>
      <c r="CS571" s="8"/>
      <c r="CT571" s="8"/>
      <c r="CU571" s="8"/>
      <c r="CV571" s="8"/>
      <c r="CY571" s="8"/>
      <c r="CZ571" s="8" t="str">
        <f t="shared" si="84"/>
        <v>VDD_APC0</v>
      </c>
      <c r="DA571" s="8" t="str">
        <f t="shared" si="85"/>
        <v>Invalid PM Setting</v>
      </c>
      <c r="DB571" s="8" t="str">
        <f t="shared" si="86"/>
        <v>Power</v>
      </c>
      <c r="DC571" s="8" t="str">
        <f t="shared" si="87"/>
        <v>Invalid PM Setting</v>
      </c>
      <c r="DD571" s="8"/>
      <c r="DE571" s="8"/>
      <c r="DF571" s="8"/>
      <c r="DG571" s="8"/>
      <c r="DH571" s="8"/>
      <c r="DI571" s="8"/>
      <c r="DJ571" s="8"/>
      <c r="DK571" s="8"/>
      <c r="DL571" s="8"/>
      <c r="DM571" s="8"/>
      <c r="DN571" s="8"/>
      <c r="DO571" s="8"/>
      <c r="DP571" s="8"/>
      <c r="DQ571" s="8"/>
      <c r="DR571" s="8"/>
      <c r="DS571" s="8"/>
      <c r="DT571" s="8"/>
    </row>
    <row r="572" spans="1:124" ht="12.75" customHeight="1">
      <c r="A572" s="8"/>
      <c r="B572" s="89">
        <v>569</v>
      </c>
      <c r="C572" s="8"/>
      <c r="D572" s="8"/>
      <c r="E572" s="8"/>
      <c r="F572" s="8"/>
      <c r="G572" s="125" t="s">
        <v>5999</v>
      </c>
      <c r="H572" s="8" t="s">
        <v>2238</v>
      </c>
      <c r="I572" s="8"/>
      <c r="J572" s="8"/>
      <c r="K572" s="8"/>
      <c r="L572" s="8"/>
      <c r="M572" s="8"/>
      <c r="N572" s="8" t="s">
        <v>6001</v>
      </c>
      <c r="O572" s="8"/>
      <c r="P572" s="8"/>
      <c r="Q572" s="8"/>
      <c r="R572" s="8"/>
      <c r="S572" s="8"/>
      <c r="T572" s="8"/>
      <c r="U572" s="8"/>
      <c r="V572" s="8"/>
      <c r="W572" s="8"/>
      <c r="X572" s="8"/>
      <c r="Y572" s="8"/>
      <c r="Z572" s="8"/>
      <c r="AA572" s="8"/>
      <c r="AB572" s="8"/>
      <c r="AC572" s="8" t="str">
        <f t="shared" si="79"/>
        <v>NO</v>
      </c>
      <c r="AD572" s="8" t="str">
        <f t="shared" si="80"/>
        <v>Power,,,,,,,,,,,,,</v>
      </c>
      <c r="AE572" s="125"/>
      <c r="AF572" s="8"/>
      <c r="AG572" s="8"/>
      <c r="AH572" s="125" t="s">
        <v>5999</v>
      </c>
      <c r="AI572" s="8" t="s">
        <v>6002</v>
      </c>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t="str">
        <f t="shared" ref="CE572:CE635" si="88">IF($AC572 = "NO",$AH572,IF(CF572 = "Invalid PM Setting", CF572, IF(OR($BH572 = CI572,$BK572 = CI572,$BN572 = CI572,$BQ572 = CI572,$BT572 = CI572,$BW572 = CI572,$BZ572 = CI572), "Select QUP Port",CF572)))</f>
        <v>VDD_APC0</v>
      </c>
      <c r="CF572" s="8" t="str">
        <f t="shared" si="81"/>
        <v>Invalid PM Setting</v>
      </c>
      <c r="CG572" s="8" t="str">
        <f t="shared" si="82"/>
        <v>Power</v>
      </c>
      <c r="CH572" s="8" t="str">
        <f t="shared" si="83"/>
        <v>Invalid PM Setting</v>
      </c>
      <c r="CI572" s="8"/>
      <c r="CJ572" s="8"/>
      <c r="CK572" s="8"/>
      <c r="CL572" s="8"/>
      <c r="CM572" s="8"/>
      <c r="CN572" s="8"/>
      <c r="CO572" s="8"/>
      <c r="CP572" s="8"/>
      <c r="CQ572" s="8"/>
      <c r="CR572" s="8"/>
      <c r="CS572" s="8"/>
      <c r="CT572" s="8"/>
      <c r="CU572" s="8"/>
      <c r="CV572" s="8"/>
      <c r="CY572" s="8"/>
      <c r="CZ572" s="8" t="str">
        <f t="shared" si="84"/>
        <v>VDD_APC0</v>
      </c>
      <c r="DA572" s="8" t="str">
        <f t="shared" si="85"/>
        <v>Invalid PM Setting</v>
      </c>
      <c r="DB572" s="8" t="str">
        <f t="shared" si="86"/>
        <v>Power</v>
      </c>
      <c r="DC572" s="8" t="str">
        <f t="shared" si="87"/>
        <v>Invalid PM Setting</v>
      </c>
      <c r="DD572" s="8"/>
      <c r="DE572" s="8"/>
      <c r="DF572" s="8"/>
      <c r="DG572" s="8"/>
      <c r="DH572" s="8"/>
      <c r="DI572" s="8"/>
      <c r="DJ572" s="8"/>
      <c r="DK572" s="8"/>
      <c r="DL572" s="8"/>
      <c r="DM572" s="8"/>
      <c r="DN572" s="8"/>
      <c r="DO572" s="8"/>
      <c r="DP572" s="8"/>
      <c r="DQ572" s="8"/>
      <c r="DR572" s="8"/>
      <c r="DS572" s="8"/>
      <c r="DT572" s="8"/>
    </row>
    <row r="573" spans="1:124" ht="12.75" customHeight="1">
      <c r="A573" s="8"/>
      <c r="B573" s="89">
        <v>570</v>
      </c>
      <c r="C573" s="8"/>
      <c r="D573" s="8"/>
      <c r="E573" s="8"/>
      <c r="F573" s="8"/>
      <c r="G573" s="125" t="s">
        <v>5999</v>
      </c>
      <c r="H573" s="8" t="s">
        <v>6008</v>
      </c>
      <c r="I573" s="8"/>
      <c r="J573" s="8"/>
      <c r="K573" s="8"/>
      <c r="L573" s="8"/>
      <c r="M573" s="8"/>
      <c r="N573" s="8" t="s">
        <v>6001</v>
      </c>
      <c r="O573" s="8"/>
      <c r="P573" s="8"/>
      <c r="Q573" s="8"/>
      <c r="R573" s="8"/>
      <c r="S573" s="8"/>
      <c r="T573" s="8"/>
      <c r="U573" s="8"/>
      <c r="V573" s="8"/>
      <c r="W573" s="8"/>
      <c r="X573" s="8"/>
      <c r="Y573" s="8"/>
      <c r="Z573" s="8"/>
      <c r="AA573" s="8"/>
      <c r="AB573" s="8"/>
      <c r="AC573" s="8" t="str">
        <f t="shared" si="79"/>
        <v>NO</v>
      </c>
      <c r="AD573" s="8" t="str">
        <f t="shared" si="80"/>
        <v>Power,,,,,,,,,,,,,</v>
      </c>
      <c r="AE573" s="125"/>
      <c r="AF573" s="8"/>
      <c r="AG573" s="8"/>
      <c r="AH573" s="125" t="s">
        <v>5999</v>
      </c>
      <c r="AI573" s="8" t="s">
        <v>6002</v>
      </c>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t="str">
        <f t="shared" si="88"/>
        <v>VDD_APC0</v>
      </c>
      <c r="CF573" s="8" t="str">
        <f t="shared" si="81"/>
        <v>Invalid PM Setting</v>
      </c>
      <c r="CG573" s="8" t="str">
        <f t="shared" si="82"/>
        <v>Power</v>
      </c>
      <c r="CH573" s="8" t="str">
        <f t="shared" si="83"/>
        <v>Invalid PM Setting</v>
      </c>
      <c r="CI573" s="8"/>
      <c r="CJ573" s="8"/>
      <c r="CK573" s="8"/>
      <c r="CL573" s="8"/>
      <c r="CM573" s="8"/>
      <c r="CN573" s="8"/>
      <c r="CO573" s="8"/>
      <c r="CP573" s="8"/>
      <c r="CQ573" s="8"/>
      <c r="CR573" s="8"/>
      <c r="CS573" s="8"/>
      <c r="CT573" s="8"/>
      <c r="CU573" s="8"/>
      <c r="CV573" s="8"/>
      <c r="CY573" s="8"/>
      <c r="CZ573" s="8" t="str">
        <f t="shared" si="84"/>
        <v>VDD_APC0</v>
      </c>
      <c r="DA573" s="8" t="str">
        <f t="shared" si="85"/>
        <v>Invalid PM Setting</v>
      </c>
      <c r="DB573" s="8" t="str">
        <f t="shared" si="86"/>
        <v>Power</v>
      </c>
      <c r="DC573" s="8" t="str">
        <f t="shared" si="87"/>
        <v>Invalid PM Setting</v>
      </c>
      <c r="DD573" s="8"/>
      <c r="DE573" s="8"/>
      <c r="DF573" s="8"/>
      <c r="DG573" s="8"/>
      <c r="DH573" s="8"/>
      <c r="DI573" s="8"/>
      <c r="DJ573" s="8"/>
      <c r="DK573" s="8"/>
      <c r="DL573" s="8"/>
      <c r="DM573" s="8"/>
      <c r="DN573" s="8"/>
      <c r="DO573" s="8"/>
      <c r="DP573" s="8"/>
      <c r="DQ573" s="8"/>
      <c r="DR573" s="8"/>
      <c r="DS573" s="8"/>
      <c r="DT573" s="8"/>
    </row>
    <row r="574" spans="1:124" ht="12.75" customHeight="1">
      <c r="A574" s="8"/>
      <c r="B574" s="89">
        <v>571</v>
      </c>
      <c r="C574" s="8"/>
      <c r="D574" s="8"/>
      <c r="E574" s="8"/>
      <c r="F574" s="8"/>
      <c r="G574" s="125" t="s">
        <v>5999</v>
      </c>
      <c r="H574" s="8" t="s">
        <v>6009</v>
      </c>
      <c r="I574" s="8"/>
      <c r="J574" s="8"/>
      <c r="K574" s="8"/>
      <c r="L574" s="8"/>
      <c r="M574" s="8"/>
      <c r="N574" s="8" t="s">
        <v>6001</v>
      </c>
      <c r="O574" s="8"/>
      <c r="P574" s="8"/>
      <c r="Q574" s="8"/>
      <c r="R574" s="8"/>
      <c r="S574" s="8"/>
      <c r="T574" s="8"/>
      <c r="U574" s="8"/>
      <c r="V574" s="8"/>
      <c r="W574" s="8"/>
      <c r="X574" s="8"/>
      <c r="Y574" s="8"/>
      <c r="Z574" s="8"/>
      <c r="AA574" s="8"/>
      <c r="AB574" s="8"/>
      <c r="AC574" s="8" t="str">
        <f t="shared" si="79"/>
        <v>NO</v>
      </c>
      <c r="AD574" s="8" t="str">
        <f t="shared" si="80"/>
        <v>Power,,,,,,,,,,,,,</v>
      </c>
      <c r="AE574" s="125"/>
      <c r="AF574" s="8"/>
      <c r="AG574" s="8"/>
      <c r="AH574" s="125" t="s">
        <v>5999</v>
      </c>
      <c r="AI574" s="8" t="s">
        <v>6002</v>
      </c>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t="str">
        <f t="shared" si="88"/>
        <v>VDD_APC0</v>
      </c>
      <c r="CF574" s="8" t="str">
        <f t="shared" si="81"/>
        <v>Invalid PM Setting</v>
      </c>
      <c r="CG574" s="8" t="str">
        <f t="shared" si="82"/>
        <v>Power</v>
      </c>
      <c r="CH574" s="8" t="str">
        <f t="shared" si="83"/>
        <v>Invalid PM Setting</v>
      </c>
      <c r="CI574" s="8"/>
      <c r="CJ574" s="8"/>
      <c r="CK574" s="8"/>
      <c r="CL574" s="8"/>
      <c r="CM574" s="8"/>
      <c r="CN574" s="8"/>
      <c r="CO574" s="8"/>
      <c r="CP574" s="8"/>
      <c r="CQ574" s="8"/>
      <c r="CR574" s="8"/>
      <c r="CS574" s="8"/>
      <c r="CT574" s="8"/>
      <c r="CU574" s="8"/>
      <c r="CV574" s="8"/>
      <c r="CY574" s="8"/>
      <c r="CZ574" s="8" t="str">
        <f t="shared" si="84"/>
        <v>VDD_APC0</v>
      </c>
      <c r="DA574" s="8" t="str">
        <f t="shared" si="85"/>
        <v>Invalid PM Setting</v>
      </c>
      <c r="DB574" s="8" t="str">
        <f t="shared" si="86"/>
        <v>Power</v>
      </c>
      <c r="DC574" s="8" t="str">
        <f t="shared" si="87"/>
        <v>Invalid PM Setting</v>
      </c>
      <c r="DD574" s="8"/>
      <c r="DE574" s="8"/>
      <c r="DF574" s="8"/>
      <c r="DG574" s="8"/>
      <c r="DH574" s="8"/>
      <c r="DI574" s="8"/>
      <c r="DJ574" s="8"/>
      <c r="DK574" s="8"/>
      <c r="DL574" s="8"/>
      <c r="DM574" s="8"/>
      <c r="DN574" s="8"/>
      <c r="DO574" s="8"/>
      <c r="DP574" s="8"/>
      <c r="DQ574" s="8"/>
      <c r="DR574" s="8"/>
      <c r="DS574" s="8"/>
      <c r="DT574" s="8"/>
    </row>
    <row r="575" spans="1:124" ht="12.75" customHeight="1">
      <c r="A575" s="8"/>
      <c r="B575" s="89">
        <v>572</v>
      </c>
      <c r="C575" s="8"/>
      <c r="D575" s="8"/>
      <c r="E575" s="8"/>
      <c r="F575" s="8"/>
      <c r="G575" s="125" t="s">
        <v>5999</v>
      </c>
      <c r="H575" s="8" t="s">
        <v>2766</v>
      </c>
      <c r="I575" s="8"/>
      <c r="J575" s="8"/>
      <c r="K575" s="8"/>
      <c r="L575" s="8"/>
      <c r="M575" s="8"/>
      <c r="N575" s="8" t="s">
        <v>6001</v>
      </c>
      <c r="O575" s="8"/>
      <c r="P575" s="8"/>
      <c r="Q575" s="8"/>
      <c r="R575" s="8"/>
      <c r="S575" s="8"/>
      <c r="T575" s="8"/>
      <c r="U575" s="8"/>
      <c r="V575" s="8"/>
      <c r="W575" s="8"/>
      <c r="X575" s="8"/>
      <c r="Y575" s="8"/>
      <c r="Z575" s="8"/>
      <c r="AA575" s="8"/>
      <c r="AB575" s="8"/>
      <c r="AC575" s="8" t="str">
        <f t="shared" si="79"/>
        <v>NO</v>
      </c>
      <c r="AD575" s="8" t="str">
        <f t="shared" si="80"/>
        <v>Power,,,,,,,,,,,,,</v>
      </c>
      <c r="AE575" s="125"/>
      <c r="AF575" s="8"/>
      <c r="AG575" s="8"/>
      <c r="AH575" s="125" t="s">
        <v>5999</v>
      </c>
      <c r="AI575" s="8" t="s">
        <v>6002</v>
      </c>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t="str">
        <f t="shared" si="88"/>
        <v>VDD_APC0</v>
      </c>
      <c r="CF575" s="8" t="str">
        <f t="shared" si="81"/>
        <v>Invalid PM Setting</v>
      </c>
      <c r="CG575" s="8" t="str">
        <f t="shared" si="82"/>
        <v>Power</v>
      </c>
      <c r="CH575" s="8" t="str">
        <f t="shared" si="83"/>
        <v>Invalid PM Setting</v>
      </c>
      <c r="CI575" s="8"/>
      <c r="CJ575" s="8"/>
      <c r="CK575" s="8"/>
      <c r="CL575" s="8"/>
      <c r="CM575" s="8"/>
      <c r="CN575" s="8"/>
      <c r="CO575" s="8"/>
      <c r="CP575" s="8"/>
      <c r="CQ575" s="8"/>
      <c r="CR575" s="8"/>
      <c r="CS575" s="8"/>
      <c r="CT575" s="8"/>
      <c r="CU575" s="8"/>
      <c r="CV575" s="8"/>
      <c r="CY575" s="8"/>
      <c r="CZ575" s="8" t="str">
        <f t="shared" si="84"/>
        <v>VDD_APC0</v>
      </c>
      <c r="DA575" s="8" t="str">
        <f t="shared" si="85"/>
        <v>Invalid PM Setting</v>
      </c>
      <c r="DB575" s="8" t="str">
        <f t="shared" si="86"/>
        <v>Power</v>
      </c>
      <c r="DC575" s="8" t="str">
        <f t="shared" si="87"/>
        <v>Invalid PM Setting</v>
      </c>
      <c r="DD575" s="8"/>
      <c r="DE575" s="8"/>
      <c r="DF575" s="8"/>
      <c r="DG575" s="8"/>
      <c r="DH575" s="8"/>
      <c r="DI575" s="8"/>
      <c r="DJ575" s="8"/>
      <c r="DK575" s="8"/>
      <c r="DL575" s="8"/>
      <c r="DM575" s="8"/>
      <c r="DN575" s="8"/>
      <c r="DO575" s="8"/>
      <c r="DP575" s="8"/>
      <c r="DQ575" s="8"/>
      <c r="DR575" s="8"/>
      <c r="DS575" s="8"/>
      <c r="DT575" s="8"/>
    </row>
    <row r="576" spans="1:124" ht="12.75" customHeight="1">
      <c r="A576" s="8"/>
      <c r="B576" s="89">
        <v>573</v>
      </c>
      <c r="C576" s="8"/>
      <c r="D576" s="8"/>
      <c r="E576" s="8"/>
      <c r="F576" s="8"/>
      <c r="G576" s="125" t="s">
        <v>6010</v>
      </c>
      <c r="H576" s="8" t="s">
        <v>6011</v>
      </c>
      <c r="I576" s="8"/>
      <c r="J576" s="8"/>
      <c r="K576" s="8"/>
      <c r="L576" s="8"/>
      <c r="M576" s="8"/>
      <c r="N576" s="8" t="s">
        <v>6001</v>
      </c>
      <c r="O576" s="8"/>
      <c r="P576" s="8"/>
      <c r="Q576" s="8"/>
      <c r="R576" s="8"/>
      <c r="S576" s="8"/>
      <c r="T576" s="8"/>
      <c r="U576" s="8"/>
      <c r="V576" s="8"/>
      <c r="W576" s="8"/>
      <c r="X576" s="8"/>
      <c r="Y576" s="8"/>
      <c r="Z576" s="8"/>
      <c r="AA576" s="8"/>
      <c r="AB576" s="8"/>
      <c r="AC576" s="8" t="str">
        <f t="shared" si="79"/>
        <v>NO</v>
      </c>
      <c r="AD576" s="8" t="str">
        <f t="shared" si="80"/>
        <v>Power,,,,,,,,,,,,,</v>
      </c>
      <c r="AE576" s="125"/>
      <c r="AF576" s="8"/>
      <c r="AG576" s="8"/>
      <c r="AH576" s="125" t="s">
        <v>6010</v>
      </c>
      <c r="AI576" s="8" t="s">
        <v>6002</v>
      </c>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t="str">
        <f t="shared" si="88"/>
        <v>VDD_APC1</v>
      </c>
      <c r="CF576" s="8" t="str">
        <f t="shared" si="81"/>
        <v>Invalid PM Setting</v>
      </c>
      <c r="CG576" s="8" t="str">
        <f t="shared" si="82"/>
        <v>Power</v>
      </c>
      <c r="CH576" s="8" t="str">
        <f t="shared" si="83"/>
        <v>Invalid PM Setting</v>
      </c>
      <c r="CI576" s="8"/>
      <c r="CJ576" s="8"/>
      <c r="CK576" s="8"/>
      <c r="CL576" s="8"/>
      <c r="CM576" s="8"/>
      <c r="CN576" s="8"/>
      <c r="CO576" s="8"/>
      <c r="CP576" s="8"/>
      <c r="CQ576" s="8"/>
      <c r="CR576" s="8"/>
      <c r="CS576" s="8"/>
      <c r="CT576" s="8"/>
      <c r="CU576" s="8"/>
      <c r="CV576" s="8"/>
      <c r="CY576" s="8"/>
      <c r="CZ576" s="8" t="str">
        <f t="shared" si="84"/>
        <v>VDD_APC1</v>
      </c>
      <c r="DA576" s="8" t="str">
        <f t="shared" si="85"/>
        <v>Invalid PM Setting</v>
      </c>
      <c r="DB576" s="8" t="str">
        <f t="shared" si="86"/>
        <v>Power</v>
      </c>
      <c r="DC576" s="8" t="str">
        <f t="shared" si="87"/>
        <v>Invalid PM Setting</v>
      </c>
      <c r="DD576" s="8"/>
      <c r="DE576" s="8"/>
      <c r="DF576" s="8"/>
      <c r="DG576" s="8"/>
      <c r="DH576" s="8"/>
      <c r="DI576" s="8"/>
      <c r="DJ576" s="8"/>
      <c r="DK576" s="8"/>
      <c r="DL576" s="8"/>
      <c r="DM576" s="8"/>
      <c r="DN576" s="8"/>
      <c r="DO576" s="8"/>
      <c r="DP576" s="8"/>
      <c r="DQ576" s="8"/>
      <c r="DR576" s="8"/>
      <c r="DS576" s="8"/>
      <c r="DT576" s="8"/>
    </row>
    <row r="577" spans="1:124" ht="12.75" customHeight="1">
      <c r="A577" s="8"/>
      <c r="B577" s="89">
        <v>574</v>
      </c>
      <c r="C577" s="8"/>
      <c r="D577" s="8"/>
      <c r="E577" s="8"/>
      <c r="F577" s="8"/>
      <c r="G577" s="125" t="s">
        <v>6010</v>
      </c>
      <c r="H577" s="8" t="s">
        <v>6012</v>
      </c>
      <c r="I577" s="8"/>
      <c r="J577" s="8"/>
      <c r="K577" s="8"/>
      <c r="L577" s="8"/>
      <c r="M577" s="8"/>
      <c r="N577" s="8" t="s">
        <v>6001</v>
      </c>
      <c r="O577" s="8"/>
      <c r="P577" s="8"/>
      <c r="Q577" s="8"/>
      <c r="R577" s="8"/>
      <c r="S577" s="8"/>
      <c r="T577" s="8"/>
      <c r="U577" s="8"/>
      <c r="V577" s="8"/>
      <c r="W577" s="8"/>
      <c r="X577" s="8"/>
      <c r="Y577" s="8"/>
      <c r="Z577" s="8"/>
      <c r="AA577" s="8"/>
      <c r="AB577" s="8"/>
      <c r="AC577" s="8" t="str">
        <f t="shared" si="79"/>
        <v>NO</v>
      </c>
      <c r="AD577" s="8" t="str">
        <f t="shared" si="80"/>
        <v>Power,,,,,,,,,,,,,</v>
      </c>
      <c r="AE577" s="125"/>
      <c r="AF577" s="8"/>
      <c r="AG577" s="8"/>
      <c r="AH577" s="125" t="s">
        <v>6010</v>
      </c>
      <c r="AI577" s="8" t="s">
        <v>6002</v>
      </c>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t="str">
        <f t="shared" si="88"/>
        <v>VDD_APC1</v>
      </c>
      <c r="CF577" s="8" t="str">
        <f t="shared" si="81"/>
        <v>Invalid PM Setting</v>
      </c>
      <c r="CG577" s="8" t="str">
        <f t="shared" si="82"/>
        <v>Power</v>
      </c>
      <c r="CH577" s="8" t="str">
        <f t="shared" si="83"/>
        <v>Invalid PM Setting</v>
      </c>
      <c r="CI577" s="8"/>
      <c r="CJ577" s="8"/>
      <c r="CK577" s="8"/>
      <c r="CL577" s="8"/>
      <c r="CM577" s="8"/>
      <c r="CN577" s="8"/>
      <c r="CO577" s="8"/>
      <c r="CP577" s="8"/>
      <c r="CQ577" s="8"/>
      <c r="CR577" s="8"/>
      <c r="CS577" s="8"/>
      <c r="CT577" s="8"/>
      <c r="CU577" s="8"/>
      <c r="CV577" s="8"/>
      <c r="CY577" s="8"/>
      <c r="CZ577" s="8" t="str">
        <f t="shared" si="84"/>
        <v>VDD_APC1</v>
      </c>
      <c r="DA577" s="8" t="str">
        <f t="shared" si="85"/>
        <v>Invalid PM Setting</v>
      </c>
      <c r="DB577" s="8" t="str">
        <f t="shared" si="86"/>
        <v>Power</v>
      </c>
      <c r="DC577" s="8" t="str">
        <f t="shared" si="87"/>
        <v>Invalid PM Setting</v>
      </c>
      <c r="DD577" s="8"/>
      <c r="DE577" s="8"/>
      <c r="DF577" s="8"/>
      <c r="DG577" s="8"/>
      <c r="DH577" s="8"/>
      <c r="DI577" s="8"/>
      <c r="DJ577" s="8"/>
      <c r="DK577" s="8"/>
      <c r="DL577" s="8"/>
      <c r="DM577" s="8"/>
      <c r="DN577" s="8"/>
      <c r="DO577" s="8"/>
      <c r="DP577" s="8"/>
      <c r="DQ577" s="8"/>
      <c r="DR577" s="8"/>
      <c r="DS577" s="8"/>
      <c r="DT577" s="8"/>
    </row>
    <row r="578" spans="1:124" ht="12.75" customHeight="1">
      <c r="A578" s="8"/>
      <c r="B578" s="89">
        <v>575</v>
      </c>
      <c r="C578" s="8"/>
      <c r="D578" s="8"/>
      <c r="E578" s="8"/>
      <c r="F578" s="8"/>
      <c r="G578" s="125" t="s">
        <v>6010</v>
      </c>
      <c r="H578" s="8" t="s">
        <v>6013</v>
      </c>
      <c r="I578" s="8"/>
      <c r="J578" s="8"/>
      <c r="K578" s="8"/>
      <c r="L578" s="8"/>
      <c r="M578" s="8"/>
      <c r="N578" s="8" t="s">
        <v>6001</v>
      </c>
      <c r="O578" s="8"/>
      <c r="P578" s="8"/>
      <c r="Q578" s="8"/>
      <c r="R578" s="8"/>
      <c r="S578" s="8"/>
      <c r="T578" s="8"/>
      <c r="U578" s="8"/>
      <c r="V578" s="8"/>
      <c r="W578" s="8"/>
      <c r="X578" s="8"/>
      <c r="Y578" s="8"/>
      <c r="Z578" s="8"/>
      <c r="AA578" s="8"/>
      <c r="AB578" s="8"/>
      <c r="AC578" s="8" t="str">
        <f t="shared" si="79"/>
        <v>NO</v>
      </c>
      <c r="AD578" s="8" t="str">
        <f t="shared" si="80"/>
        <v>Power,,,,,,,,,,,,,</v>
      </c>
      <c r="AE578" s="125"/>
      <c r="AF578" s="8"/>
      <c r="AG578" s="8"/>
      <c r="AH578" s="125" t="s">
        <v>6010</v>
      </c>
      <c r="AI578" s="8" t="s">
        <v>6002</v>
      </c>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t="str">
        <f t="shared" si="88"/>
        <v>VDD_APC1</v>
      </c>
      <c r="CF578" s="8" t="str">
        <f t="shared" si="81"/>
        <v>Invalid PM Setting</v>
      </c>
      <c r="CG578" s="8" t="str">
        <f t="shared" si="82"/>
        <v>Power</v>
      </c>
      <c r="CH578" s="8" t="str">
        <f t="shared" si="83"/>
        <v>Invalid PM Setting</v>
      </c>
      <c r="CI578" s="8"/>
      <c r="CJ578" s="8"/>
      <c r="CK578" s="8"/>
      <c r="CL578" s="8"/>
      <c r="CM578" s="8"/>
      <c r="CN578" s="8"/>
      <c r="CO578" s="8"/>
      <c r="CP578" s="8"/>
      <c r="CQ578" s="8"/>
      <c r="CR578" s="8"/>
      <c r="CS578" s="8"/>
      <c r="CT578" s="8"/>
      <c r="CU578" s="8"/>
      <c r="CV578" s="8"/>
      <c r="CY578" s="8"/>
      <c r="CZ578" s="8" t="str">
        <f t="shared" si="84"/>
        <v>VDD_APC1</v>
      </c>
      <c r="DA578" s="8" t="str">
        <f t="shared" si="85"/>
        <v>Invalid PM Setting</v>
      </c>
      <c r="DB578" s="8" t="str">
        <f t="shared" si="86"/>
        <v>Power</v>
      </c>
      <c r="DC578" s="8" t="str">
        <f t="shared" si="87"/>
        <v>Invalid PM Setting</v>
      </c>
      <c r="DD578" s="8"/>
      <c r="DE578" s="8"/>
      <c r="DF578" s="8"/>
      <c r="DG578" s="8"/>
      <c r="DH578" s="8"/>
      <c r="DI578" s="8"/>
      <c r="DJ578" s="8"/>
      <c r="DK578" s="8"/>
      <c r="DL578" s="8"/>
      <c r="DM578" s="8"/>
      <c r="DN578" s="8"/>
      <c r="DO578" s="8"/>
      <c r="DP578" s="8"/>
      <c r="DQ578" s="8"/>
      <c r="DR578" s="8"/>
      <c r="DS578" s="8"/>
      <c r="DT578" s="8"/>
    </row>
    <row r="579" spans="1:124" ht="12.75" customHeight="1">
      <c r="A579" s="8"/>
      <c r="B579" s="89">
        <v>576</v>
      </c>
      <c r="C579" s="8"/>
      <c r="D579" s="8"/>
      <c r="E579" s="8"/>
      <c r="F579" s="8"/>
      <c r="G579" s="125" t="s">
        <v>6010</v>
      </c>
      <c r="H579" s="8" t="s">
        <v>6014</v>
      </c>
      <c r="I579" s="8"/>
      <c r="J579" s="8"/>
      <c r="K579" s="8"/>
      <c r="L579" s="8"/>
      <c r="M579" s="8"/>
      <c r="N579" s="8" t="s">
        <v>6001</v>
      </c>
      <c r="O579" s="8"/>
      <c r="P579" s="8"/>
      <c r="Q579" s="8"/>
      <c r="R579" s="8"/>
      <c r="S579" s="8"/>
      <c r="T579" s="8"/>
      <c r="U579" s="8"/>
      <c r="V579" s="8"/>
      <c r="W579" s="8"/>
      <c r="X579" s="8"/>
      <c r="Y579" s="8"/>
      <c r="Z579" s="8"/>
      <c r="AA579" s="8"/>
      <c r="AB579" s="8"/>
      <c r="AC579" s="8" t="str">
        <f t="shared" ref="AC579:AC642" si="89">IF(OR(AI579 = "GPIO",AI579 = "WUP_GPIO"),"YES","NO")</f>
        <v>NO</v>
      </c>
      <c r="AD579" s="8" t="str">
        <f t="shared" si="80"/>
        <v>Power,,,,,,,,,,,,,</v>
      </c>
      <c r="AE579" s="125"/>
      <c r="AF579" s="8"/>
      <c r="AG579" s="8"/>
      <c r="AH579" s="125" t="s">
        <v>6010</v>
      </c>
      <c r="AI579" s="8" t="s">
        <v>6002</v>
      </c>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t="str">
        <f t="shared" si="88"/>
        <v>VDD_APC1</v>
      </c>
      <c r="CF579" s="8" t="str">
        <f t="shared" si="81"/>
        <v>Invalid PM Setting</v>
      </c>
      <c r="CG579" s="8" t="str">
        <f t="shared" si="82"/>
        <v>Power</v>
      </c>
      <c r="CH579" s="8" t="str">
        <f t="shared" si="83"/>
        <v>Invalid PM Setting</v>
      </c>
      <c r="CI579" s="8"/>
      <c r="CJ579" s="8"/>
      <c r="CK579" s="8"/>
      <c r="CL579" s="8"/>
      <c r="CM579" s="8"/>
      <c r="CN579" s="8"/>
      <c r="CO579" s="8"/>
      <c r="CP579" s="8"/>
      <c r="CQ579" s="8"/>
      <c r="CR579" s="8"/>
      <c r="CS579" s="8"/>
      <c r="CT579" s="8"/>
      <c r="CU579" s="8"/>
      <c r="CV579" s="8"/>
      <c r="CY579" s="8"/>
      <c r="CZ579" s="8" t="str">
        <f t="shared" si="84"/>
        <v>VDD_APC1</v>
      </c>
      <c r="DA579" s="8" t="str">
        <f t="shared" si="85"/>
        <v>Invalid PM Setting</v>
      </c>
      <c r="DB579" s="8" t="str">
        <f t="shared" si="86"/>
        <v>Power</v>
      </c>
      <c r="DC579" s="8" t="str">
        <f t="shared" si="87"/>
        <v>Invalid PM Setting</v>
      </c>
      <c r="DD579" s="8"/>
      <c r="DE579" s="8"/>
      <c r="DF579" s="8"/>
      <c r="DG579" s="8"/>
      <c r="DH579" s="8"/>
      <c r="DI579" s="8"/>
      <c r="DJ579" s="8"/>
      <c r="DK579" s="8"/>
      <c r="DL579" s="8"/>
      <c r="DM579" s="8"/>
      <c r="DN579" s="8"/>
      <c r="DO579" s="8"/>
      <c r="DP579" s="8"/>
      <c r="DQ579" s="8"/>
      <c r="DR579" s="8"/>
      <c r="DS579" s="8"/>
      <c r="DT579" s="8"/>
    </row>
    <row r="580" spans="1:124" ht="12.75" customHeight="1">
      <c r="A580" s="8"/>
      <c r="B580" s="89">
        <v>577</v>
      </c>
      <c r="C580" s="8"/>
      <c r="D580" s="8"/>
      <c r="E580" s="8"/>
      <c r="F580" s="8"/>
      <c r="G580" s="125" t="s">
        <v>6010</v>
      </c>
      <c r="H580" s="8" t="s">
        <v>3023</v>
      </c>
      <c r="I580" s="8"/>
      <c r="J580" s="8"/>
      <c r="K580" s="8"/>
      <c r="L580" s="8"/>
      <c r="M580" s="8"/>
      <c r="N580" s="8" t="s">
        <v>6001</v>
      </c>
      <c r="O580" s="8"/>
      <c r="P580" s="8"/>
      <c r="Q580" s="8"/>
      <c r="R580" s="8"/>
      <c r="S580" s="8"/>
      <c r="T580" s="8"/>
      <c r="U580" s="8"/>
      <c r="V580" s="8"/>
      <c r="W580" s="8"/>
      <c r="X580" s="8"/>
      <c r="Y580" s="8"/>
      <c r="Z580" s="8"/>
      <c r="AA580" s="8"/>
      <c r="AB580" s="8"/>
      <c r="AC580" s="8" t="str">
        <f t="shared" si="89"/>
        <v>NO</v>
      </c>
      <c r="AD580" s="8" t="str">
        <f t="shared" ref="AD580:AD643" si="90">CONCATENATE(AI580,",",AL580,",",AO580,",",AR580,",",AU580,",",AX580,",",BA580,",",BG580,",",BJ580,",",BM580,",",BP580,",",BS580,",",BV580,",",BY580,)</f>
        <v>Power,,,,,,,,,,,,,</v>
      </c>
      <c r="AE580" s="125"/>
      <c r="AF580" s="8"/>
      <c r="AG580" s="8"/>
      <c r="AH580" s="125" t="s">
        <v>6010</v>
      </c>
      <c r="AI580" s="8" t="s">
        <v>6002</v>
      </c>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t="str">
        <f t="shared" si="88"/>
        <v>VDD_APC1</v>
      </c>
      <c r="CF580" s="8" t="str">
        <f t="shared" ref="CF580:CF643" si="91">IF(CI580="EGPIO",$AE580,IF(CI580=1,$AH580,IF(CI580=2,$AK580,IF(CI580=3,$AN580,IF(CI580=4,$AQ580,IF(CI580=5,$AT580,IF(CI580=6,$AW580,IF(CI580=7,$AZ580,IF(CI580=8,$BC580,IF(CI580="Q1",$BF580,IF(CI580="Q2",$BI580,IF(CI580="Q3",$BL580,IF(CI580="Q4",$BO580, IF(CI580="Q5",$BR580, IF(CI580="Q6",$BU580,IF(CI580="Q7",$BX580,"Invalid PM Setting"))))))))))))))))</f>
        <v>Invalid PM Setting</v>
      </c>
      <c r="CG580" s="8" t="str">
        <f t="shared" ref="CG580:CG643" si="92">IF($AC580="NO",$AI580,IF(CH580 = "Invalid PM Setting", CH580, IF(OR($BH580 = CI580,$BK580 = CI580,$BN580 = CI580,$BQ580 = CI580,$BT580 = CI580,$BW580 = CI580,$BZ580 = CI580), "Select QUP Port",CH580)))</f>
        <v>Power</v>
      </c>
      <c r="CH580" s="8" t="str">
        <f t="shared" ref="CH580:CH643" si="93">IF(CI580="EGPIO",$AF580,IF(CI580=1,$AI580,IF(CI580=2,$AL580,IF(CI580=3,$AO580,IF(CI580=4,$AR580,IF(CI580=5,$AU580,IF(CI580=6,$AX580,IF(CI580=7,$BA580,IF(CI580=8,$BD580,IF(CI580="Q1",$BG580,IF(CI580="Q2",$BJ580,IF(CI580="Q3",$BM580,IF(CI580="Q4",$BP580,IF(CI580="Q5",$BS580,IF(CI580="Q6",$BV580,IF(CI580="Q7",$BY580, "Invalid PM Setting"))))))))))))))))</f>
        <v>Invalid PM Setting</v>
      </c>
      <c r="CI580" s="8"/>
      <c r="CJ580" s="8"/>
      <c r="CK580" s="8"/>
      <c r="CL580" s="8"/>
      <c r="CM580" s="8"/>
      <c r="CN580" s="8"/>
      <c r="CO580" s="8"/>
      <c r="CP580" s="8"/>
      <c r="CQ580" s="8"/>
      <c r="CR580" s="8"/>
      <c r="CS580" s="8"/>
      <c r="CT580" s="8"/>
      <c r="CU580" s="8"/>
      <c r="CV580" s="8"/>
      <c r="CY580" s="8"/>
      <c r="CZ580" s="8" t="str">
        <f t="shared" ref="CZ580:CZ643" si="94">IF($AC580 = "NO",$AH580,IF(DA580 = "Invalid PM Setting", DA580, IF(OR($BH580 = DD580,$BK580 = DD580,$BN580 = DD580,$BQ580 = DD580,$BT580 = DD580,$BW580 = DD580,$BZ580 = DD580), "Select QUP Port",DA580)))</f>
        <v>VDD_APC1</v>
      </c>
      <c r="DA580" s="8" t="str">
        <f t="shared" ref="DA580:DA643" si="95">IF(DD580="EGPIO",$AE580,IF(DD580=1,$AH580,IF(DD580=2,$AK580,IF(DD580=3,$AN580,IF(DD580=4,$AQ580,IF(DD580=5,$AT580,IF(DD580=6,$AW580,IF(DD580=7,$AZ580,IF(DD580=8,$BC580,IF(DD580="Q1",$BF580,IF(DD580="Q2",$BI580,IF(DD580="Q3",$BL580,IF(DD580="Q4",$BO580, IF(DD580="Q5",$BR580, IF(DD580="Q6",$BU580,IF(DD580="Q7",$BX580,"Invalid PM Setting"))))))))))))))))</f>
        <v>Invalid PM Setting</v>
      </c>
      <c r="DB580" s="8" t="str">
        <f t="shared" ref="DB580:DB643" si="96">IF($AC580="NO",$AI580,IF(DC580 = "Invalid PM Setting", DC580, IF(OR($BH580 = DD580,$BK580 = DD580,$BN580 = DD580,$BQ580 = DD580,$BT580 = DD580,$BW580 = DD580,$BZ580 = DD580), "Select QUP Port",DC580)))</f>
        <v>Power</v>
      </c>
      <c r="DC580" s="8" t="str">
        <f t="shared" ref="DC580:DC643" si="97">IF(DD580="EGPIO",$AF580,IF(DD580=1,$AI580,IF(DD580=2,$AL580,IF(DD580=3,$AO580,IF(DD580=4,$AR580,IF(DD580=5,$AU580,IF(DD580=6,$AX580,IF(DD580=7,$BA580,IF(DD580=8,$BD580,IF(DD580="Q1",$BG580,IF(DD580="Q2",$BJ580,IF(DD580="Q3",$BM580,IF(DD580="Q4",$BP580,IF(DD580="Q5",$BS580,IF(DD580="Q6",$BV580,IF(DD580="Q7",$BY580, "Invalid PM Setting"))))))))))))))))</f>
        <v>Invalid PM Setting</v>
      </c>
      <c r="DD580" s="8"/>
      <c r="DE580" s="8"/>
      <c r="DF580" s="8"/>
      <c r="DG580" s="8"/>
      <c r="DH580" s="8"/>
      <c r="DI580" s="8"/>
      <c r="DJ580" s="8"/>
      <c r="DK580" s="8"/>
      <c r="DL580" s="8"/>
      <c r="DM580" s="8"/>
      <c r="DN580" s="8"/>
      <c r="DO580" s="8"/>
      <c r="DP580" s="8"/>
      <c r="DQ580" s="8"/>
      <c r="DR580" s="8"/>
      <c r="DS580" s="8"/>
      <c r="DT580" s="8"/>
    </row>
    <row r="581" spans="1:124" ht="12.75" customHeight="1">
      <c r="A581" s="8"/>
      <c r="B581" s="89">
        <v>578</v>
      </c>
      <c r="C581" s="8"/>
      <c r="D581" s="8"/>
      <c r="E581" s="8"/>
      <c r="F581" s="8"/>
      <c r="G581" s="125" t="s">
        <v>6010</v>
      </c>
      <c r="H581" s="8" t="s">
        <v>6015</v>
      </c>
      <c r="I581" s="8"/>
      <c r="J581" s="8"/>
      <c r="K581" s="8"/>
      <c r="L581" s="8"/>
      <c r="M581" s="8"/>
      <c r="N581" s="8" t="s">
        <v>6001</v>
      </c>
      <c r="O581" s="8"/>
      <c r="P581" s="8"/>
      <c r="Q581" s="8"/>
      <c r="R581" s="8"/>
      <c r="S581" s="8"/>
      <c r="T581" s="8"/>
      <c r="U581" s="8"/>
      <c r="V581" s="8"/>
      <c r="W581" s="8"/>
      <c r="X581" s="8"/>
      <c r="Y581" s="8"/>
      <c r="Z581" s="8"/>
      <c r="AA581" s="8"/>
      <c r="AB581" s="8"/>
      <c r="AC581" s="8" t="str">
        <f t="shared" si="89"/>
        <v>NO</v>
      </c>
      <c r="AD581" s="8" t="str">
        <f t="shared" si="90"/>
        <v>Power,,,,,,,,,,,,,</v>
      </c>
      <c r="AE581" s="125"/>
      <c r="AF581" s="8"/>
      <c r="AG581" s="8"/>
      <c r="AH581" s="125" t="s">
        <v>6010</v>
      </c>
      <c r="AI581" s="8" t="s">
        <v>6002</v>
      </c>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t="str">
        <f t="shared" si="88"/>
        <v>VDD_APC1</v>
      </c>
      <c r="CF581" s="8" t="str">
        <f t="shared" si="91"/>
        <v>Invalid PM Setting</v>
      </c>
      <c r="CG581" s="8" t="str">
        <f t="shared" si="92"/>
        <v>Power</v>
      </c>
      <c r="CH581" s="8" t="str">
        <f t="shared" si="93"/>
        <v>Invalid PM Setting</v>
      </c>
      <c r="CI581" s="8"/>
      <c r="CJ581" s="8"/>
      <c r="CK581" s="8"/>
      <c r="CL581" s="8"/>
      <c r="CM581" s="8"/>
      <c r="CN581" s="8"/>
      <c r="CO581" s="8"/>
      <c r="CP581" s="8"/>
      <c r="CQ581" s="8"/>
      <c r="CR581" s="8"/>
      <c r="CS581" s="8"/>
      <c r="CT581" s="8"/>
      <c r="CU581" s="8"/>
      <c r="CV581" s="8"/>
      <c r="CY581" s="8"/>
      <c r="CZ581" s="8" t="str">
        <f t="shared" si="94"/>
        <v>VDD_APC1</v>
      </c>
      <c r="DA581" s="8" t="str">
        <f t="shared" si="95"/>
        <v>Invalid PM Setting</v>
      </c>
      <c r="DB581" s="8" t="str">
        <f t="shared" si="96"/>
        <v>Power</v>
      </c>
      <c r="DC581" s="8" t="str">
        <f t="shared" si="97"/>
        <v>Invalid PM Setting</v>
      </c>
      <c r="DD581" s="8"/>
      <c r="DE581" s="8"/>
      <c r="DF581" s="8"/>
      <c r="DG581" s="8"/>
      <c r="DH581" s="8"/>
      <c r="DI581" s="8"/>
      <c r="DJ581" s="8"/>
      <c r="DK581" s="8"/>
      <c r="DL581" s="8"/>
      <c r="DM581" s="8"/>
      <c r="DN581" s="8"/>
      <c r="DO581" s="8"/>
      <c r="DP581" s="8"/>
      <c r="DQ581" s="8"/>
      <c r="DR581" s="8"/>
      <c r="DS581" s="8"/>
      <c r="DT581" s="8"/>
    </row>
    <row r="582" spans="1:124" ht="12.75" customHeight="1">
      <c r="A582" s="8"/>
      <c r="B582" s="89">
        <v>579</v>
      </c>
      <c r="C582" s="8"/>
      <c r="D582" s="8"/>
      <c r="E582" s="8"/>
      <c r="F582" s="8"/>
      <c r="G582" s="125" t="s">
        <v>6010</v>
      </c>
      <c r="H582" s="8" t="s">
        <v>3044</v>
      </c>
      <c r="I582" s="8"/>
      <c r="J582" s="8"/>
      <c r="K582" s="8"/>
      <c r="L582" s="8"/>
      <c r="M582" s="8"/>
      <c r="N582" s="8" t="s">
        <v>6001</v>
      </c>
      <c r="O582" s="8"/>
      <c r="P582" s="8"/>
      <c r="Q582" s="8"/>
      <c r="R582" s="8"/>
      <c r="S582" s="8"/>
      <c r="T582" s="8"/>
      <c r="U582" s="8"/>
      <c r="V582" s="8"/>
      <c r="W582" s="8"/>
      <c r="X582" s="8"/>
      <c r="Y582" s="8"/>
      <c r="Z582" s="8"/>
      <c r="AA582" s="8"/>
      <c r="AB582" s="8"/>
      <c r="AC582" s="8" t="str">
        <f t="shared" si="89"/>
        <v>NO</v>
      </c>
      <c r="AD582" s="8" t="str">
        <f t="shared" si="90"/>
        <v>Power,,,,,,,,,,,,,</v>
      </c>
      <c r="AE582" s="125"/>
      <c r="AF582" s="8"/>
      <c r="AG582" s="8"/>
      <c r="AH582" s="125" t="s">
        <v>6010</v>
      </c>
      <c r="AI582" s="8" t="s">
        <v>6002</v>
      </c>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t="str">
        <f t="shared" si="88"/>
        <v>VDD_APC1</v>
      </c>
      <c r="CF582" s="8" t="str">
        <f t="shared" si="91"/>
        <v>Invalid PM Setting</v>
      </c>
      <c r="CG582" s="8" t="str">
        <f t="shared" si="92"/>
        <v>Power</v>
      </c>
      <c r="CH582" s="8" t="str">
        <f t="shared" si="93"/>
        <v>Invalid PM Setting</v>
      </c>
      <c r="CI582" s="8"/>
      <c r="CJ582" s="8"/>
      <c r="CK582" s="8"/>
      <c r="CL582" s="8"/>
      <c r="CM582" s="8"/>
      <c r="CN582" s="8"/>
      <c r="CO582" s="8"/>
      <c r="CP582" s="8"/>
      <c r="CQ582" s="8"/>
      <c r="CR582" s="8"/>
      <c r="CS582" s="8"/>
      <c r="CT582" s="8"/>
      <c r="CU582" s="8"/>
      <c r="CV582" s="8"/>
      <c r="CY582" s="8"/>
      <c r="CZ582" s="8" t="str">
        <f t="shared" si="94"/>
        <v>VDD_APC1</v>
      </c>
      <c r="DA582" s="8" t="str">
        <f t="shared" si="95"/>
        <v>Invalid PM Setting</v>
      </c>
      <c r="DB582" s="8" t="str">
        <f t="shared" si="96"/>
        <v>Power</v>
      </c>
      <c r="DC582" s="8" t="str">
        <f t="shared" si="97"/>
        <v>Invalid PM Setting</v>
      </c>
      <c r="DD582" s="8"/>
      <c r="DE582" s="8"/>
      <c r="DF582" s="8"/>
      <c r="DG582" s="8"/>
      <c r="DH582" s="8"/>
      <c r="DI582" s="8"/>
      <c r="DJ582" s="8"/>
      <c r="DK582" s="8"/>
      <c r="DL582" s="8"/>
      <c r="DM582" s="8"/>
      <c r="DN582" s="8"/>
      <c r="DO582" s="8"/>
      <c r="DP582" s="8"/>
      <c r="DQ582" s="8"/>
      <c r="DR582" s="8"/>
      <c r="DS582" s="8"/>
      <c r="DT582" s="8"/>
    </row>
    <row r="583" spans="1:124" ht="12.75" customHeight="1">
      <c r="A583" s="8"/>
      <c r="B583" s="89">
        <v>580</v>
      </c>
      <c r="C583" s="8"/>
      <c r="D583" s="8"/>
      <c r="E583" s="8"/>
      <c r="F583" s="8"/>
      <c r="G583" s="125" t="s">
        <v>6010</v>
      </c>
      <c r="H583" s="8" t="s">
        <v>6016</v>
      </c>
      <c r="I583" s="8"/>
      <c r="J583" s="8"/>
      <c r="K583" s="8"/>
      <c r="L583" s="8"/>
      <c r="M583" s="8"/>
      <c r="N583" s="8" t="s">
        <v>6001</v>
      </c>
      <c r="O583" s="8"/>
      <c r="P583" s="8"/>
      <c r="Q583" s="8"/>
      <c r="R583" s="8"/>
      <c r="S583" s="8"/>
      <c r="T583" s="8"/>
      <c r="U583" s="8"/>
      <c r="V583" s="8"/>
      <c r="W583" s="8"/>
      <c r="X583" s="8"/>
      <c r="Y583" s="8"/>
      <c r="Z583" s="8"/>
      <c r="AA583" s="8"/>
      <c r="AB583" s="8"/>
      <c r="AC583" s="8" t="str">
        <f t="shared" si="89"/>
        <v>NO</v>
      </c>
      <c r="AD583" s="8" t="str">
        <f t="shared" si="90"/>
        <v>Power,,,,,,,,,,,,,</v>
      </c>
      <c r="AE583" s="125"/>
      <c r="AF583" s="8"/>
      <c r="AG583" s="8"/>
      <c r="AH583" s="125" t="s">
        <v>6010</v>
      </c>
      <c r="AI583" s="8" t="s">
        <v>6002</v>
      </c>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t="str">
        <f t="shared" si="88"/>
        <v>VDD_APC1</v>
      </c>
      <c r="CF583" s="8" t="str">
        <f t="shared" si="91"/>
        <v>Invalid PM Setting</v>
      </c>
      <c r="CG583" s="8" t="str">
        <f t="shared" si="92"/>
        <v>Power</v>
      </c>
      <c r="CH583" s="8" t="str">
        <f t="shared" si="93"/>
        <v>Invalid PM Setting</v>
      </c>
      <c r="CI583" s="8"/>
      <c r="CJ583" s="8"/>
      <c r="CK583" s="8"/>
      <c r="CL583" s="8"/>
      <c r="CM583" s="8"/>
      <c r="CN583" s="8"/>
      <c r="CO583" s="8"/>
      <c r="CP583" s="8"/>
      <c r="CQ583" s="8"/>
      <c r="CR583" s="8"/>
      <c r="CS583" s="8"/>
      <c r="CT583" s="8"/>
      <c r="CU583" s="8"/>
      <c r="CV583" s="8"/>
      <c r="CY583" s="8"/>
      <c r="CZ583" s="8" t="str">
        <f t="shared" si="94"/>
        <v>VDD_APC1</v>
      </c>
      <c r="DA583" s="8" t="str">
        <f t="shared" si="95"/>
        <v>Invalid PM Setting</v>
      </c>
      <c r="DB583" s="8" t="str">
        <f t="shared" si="96"/>
        <v>Power</v>
      </c>
      <c r="DC583" s="8" t="str">
        <f t="shared" si="97"/>
        <v>Invalid PM Setting</v>
      </c>
      <c r="DD583" s="8"/>
      <c r="DE583" s="8"/>
      <c r="DF583" s="8"/>
      <c r="DG583" s="8"/>
      <c r="DH583" s="8"/>
      <c r="DI583" s="8"/>
      <c r="DJ583" s="8"/>
      <c r="DK583" s="8"/>
      <c r="DL583" s="8"/>
      <c r="DM583" s="8"/>
      <c r="DN583" s="8"/>
      <c r="DO583" s="8"/>
      <c r="DP583" s="8"/>
      <c r="DQ583" s="8"/>
      <c r="DR583" s="8"/>
      <c r="DS583" s="8"/>
      <c r="DT583" s="8"/>
    </row>
    <row r="584" spans="1:124" ht="12.75" customHeight="1">
      <c r="A584" s="8"/>
      <c r="B584" s="89">
        <v>581</v>
      </c>
      <c r="C584" s="8"/>
      <c r="D584" s="8"/>
      <c r="E584" s="8"/>
      <c r="F584" s="8"/>
      <c r="G584" s="125" t="s">
        <v>6010</v>
      </c>
      <c r="H584" s="8" t="s">
        <v>6017</v>
      </c>
      <c r="I584" s="8"/>
      <c r="J584" s="8"/>
      <c r="K584" s="8"/>
      <c r="L584" s="8"/>
      <c r="M584" s="8"/>
      <c r="N584" s="8" t="s">
        <v>6001</v>
      </c>
      <c r="O584" s="8"/>
      <c r="P584" s="8"/>
      <c r="Q584" s="8"/>
      <c r="R584" s="8"/>
      <c r="S584" s="8"/>
      <c r="T584" s="8"/>
      <c r="U584" s="8"/>
      <c r="V584" s="8"/>
      <c r="W584" s="8"/>
      <c r="X584" s="8"/>
      <c r="Y584" s="8"/>
      <c r="Z584" s="8"/>
      <c r="AA584" s="8"/>
      <c r="AB584" s="8"/>
      <c r="AC584" s="8" t="str">
        <f t="shared" si="89"/>
        <v>NO</v>
      </c>
      <c r="AD584" s="8" t="str">
        <f t="shared" si="90"/>
        <v>Power,,,,,,,,,,,,,</v>
      </c>
      <c r="AE584" s="125"/>
      <c r="AF584" s="8"/>
      <c r="AG584" s="8"/>
      <c r="AH584" s="125" t="s">
        <v>6010</v>
      </c>
      <c r="AI584" s="8" t="s">
        <v>6002</v>
      </c>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t="str">
        <f t="shared" si="88"/>
        <v>VDD_APC1</v>
      </c>
      <c r="CF584" s="8" t="str">
        <f t="shared" si="91"/>
        <v>Invalid PM Setting</v>
      </c>
      <c r="CG584" s="8" t="str">
        <f t="shared" si="92"/>
        <v>Power</v>
      </c>
      <c r="CH584" s="8" t="str">
        <f t="shared" si="93"/>
        <v>Invalid PM Setting</v>
      </c>
      <c r="CI584" s="8"/>
      <c r="CJ584" s="8"/>
      <c r="CK584" s="8"/>
      <c r="CL584" s="8"/>
      <c r="CM584" s="8"/>
      <c r="CN584" s="8"/>
      <c r="CO584" s="8"/>
      <c r="CP584" s="8"/>
      <c r="CQ584" s="8"/>
      <c r="CR584" s="8"/>
      <c r="CS584" s="8"/>
      <c r="CT584" s="8"/>
      <c r="CU584" s="8"/>
      <c r="CV584" s="8"/>
      <c r="CY584" s="8"/>
      <c r="CZ584" s="8" t="str">
        <f t="shared" si="94"/>
        <v>VDD_APC1</v>
      </c>
      <c r="DA584" s="8" t="str">
        <f t="shared" si="95"/>
        <v>Invalid PM Setting</v>
      </c>
      <c r="DB584" s="8" t="str">
        <f t="shared" si="96"/>
        <v>Power</v>
      </c>
      <c r="DC584" s="8" t="str">
        <f t="shared" si="97"/>
        <v>Invalid PM Setting</v>
      </c>
      <c r="DD584" s="8"/>
      <c r="DE584" s="8"/>
      <c r="DF584" s="8"/>
      <c r="DG584" s="8"/>
      <c r="DH584" s="8"/>
      <c r="DI584" s="8"/>
      <c r="DJ584" s="8"/>
      <c r="DK584" s="8"/>
      <c r="DL584" s="8"/>
      <c r="DM584" s="8"/>
      <c r="DN584" s="8"/>
      <c r="DO584" s="8"/>
      <c r="DP584" s="8"/>
      <c r="DQ584" s="8"/>
      <c r="DR584" s="8"/>
      <c r="DS584" s="8"/>
      <c r="DT584" s="8"/>
    </row>
    <row r="585" spans="1:124" ht="12.75" customHeight="1">
      <c r="A585" s="8"/>
      <c r="B585" s="89">
        <v>582</v>
      </c>
      <c r="C585" s="8"/>
      <c r="D585" s="8"/>
      <c r="E585" s="8"/>
      <c r="F585" s="8"/>
      <c r="G585" s="125" t="s">
        <v>6010</v>
      </c>
      <c r="H585" s="8" t="s">
        <v>6018</v>
      </c>
      <c r="I585" s="8"/>
      <c r="J585" s="8"/>
      <c r="K585" s="8"/>
      <c r="L585" s="8"/>
      <c r="M585" s="8"/>
      <c r="N585" s="8" t="s">
        <v>6001</v>
      </c>
      <c r="O585" s="8"/>
      <c r="P585" s="8"/>
      <c r="Q585" s="8"/>
      <c r="R585" s="8"/>
      <c r="S585" s="8"/>
      <c r="T585" s="8"/>
      <c r="U585" s="8"/>
      <c r="V585" s="8"/>
      <c r="W585" s="8"/>
      <c r="X585" s="8"/>
      <c r="Y585" s="8"/>
      <c r="Z585" s="8"/>
      <c r="AA585" s="8"/>
      <c r="AB585" s="8"/>
      <c r="AC585" s="8" t="str">
        <f t="shared" si="89"/>
        <v>NO</v>
      </c>
      <c r="AD585" s="8" t="str">
        <f t="shared" si="90"/>
        <v>Power,,,,,,,,,,,,,</v>
      </c>
      <c r="AE585" s="125"/>
      <c r="AF585" s="8"/>
      <c r="AG585" s="8"/>
      <c r="AH585" s="125" t="s">
        <v>6010</v>
      </c>
      <c r="AI585" s="8" t="s">
        <v>6002</v>
      </c>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t="str">
        <f t="shared" si="88"/>
        <v>VDD_APC1</v>
      </c>
      <c r="CF585" s="8" t="str">
        <f t="shared" si="91"/>
        <v>Invalid PM Setting</v>
      </c>
      <c r="CG585" s="8" t="str">
        <f t="shared" si="92"/>
        <v>Power</v>
      </c>
      <c r="CH585" s="8" t="str">
        <f t="shared" si="93"/>
        <v>Invalid PM Setting</v>
      </c>
      <c r="CI585" s="8"/>
      <c r="CJ585" s="8"/>
      <c r="CK585" s="8"/>
      <c r="CL585" s="8"/>
      <c r="CM585" s="8"/>
      <c r="CN585" s="8"/>
      <c r="CO585" s="8"/>
      <c r="CP585" s="8"/>
      <c r="CQ585" s="8"/>
      <c r="CR585" s="8"/>
      <c r="CS585" s="8"/>
      <c r="CT585" s="8"/>
      <c r="CU585" s="8"/>
      <c r="CV585" s="8"/>
      <c r="CY585" s="8"/>
      <c r="CZ585" s="8" t="str">
        <f t="shared" si="94"/>
        <v>VDD_APC1</v>
      </c>
      <c r="DA585" s="8" t="str">
        <f t="shared" si="95"/>
        <v>Invalid PM Setting</v>
      </c>
      <c r="DB585" s="8" t="str">
        <f t="shared" si="96"/>
        <v>Power</v>
      </c>
      <c r="DC585" s="8" t="str">
        <f t="shared" si="97"/>
        <v>Invalid PM Setting</v>
      </c>
      <c r="DD585" s="8"/>
      <c r="DE585" s="8"/>
      <c r="DF585" s="8"/>
      <c r="DG585" s="8"/>
      <c r="DH585" s="8"/>
      <c r="DI585" s="8"/>
      <c r="DJ585" s="8"/>
      <c r="DK585" s="8"/>
      <c r="DL585" s="8"/>
      <c r="DM585" s="8"/>
      <c r="DN585" s="8"/>
      <c r="DO585" s="8"/>
      <c r="DP585" s="8"/>
      <c r="DQ585" s="8"/>
      <c r="DR585" s="8"/>
      <c r="DS585" s="8"/>
      <c r="DT585" s="8"/>
    </row>
    <row r="586" spans="1:124" ht="12.75" customHeight="1">
      <c r="A586" s="8"/>
      <c r="B586" s="89">
        <v>583</v>
      </c>
      <c r="C586" s="8"/>
      <c r="D586" s="8"/>
      <c r="E586" s="8"/>
      <c r="F586" s="8"/>
      <c r="G586" s="125" t="s">
        <v>6010</v>
      </c>
      <c r="H586" s="8" t="s">
        <v>6019</v>
      </c>
      <c r="I586" s="8"/>
      <c r="J586" s="8"/>
      <c r="K586" s="8"/>
      <c r="L586" s="8"/>
      <c r="M586" s="8"/>
      <c r="N586" s="8" t="s">
        <v>6001</v>
      </c>
      <c r="O586" s="8"/>
      <c r="P586" s="8"/>
      <c r="Q586" s="8"/>
      <c r="R586" s="8"/>
      <c r="S586" s="8"/>
      <c r="T586" s="8"/>
      <c r="U586" s="8"/>
      <c r="V586" s="8"/>
      <c r="W586" s="8"/>
      <c r="X586" s="8"/>
      <c r="Y586" s="8"/>
      <c r="Z586" s="8"/>
      <c r="AA586" s="8"/>
      <c r="AB586" s="8"/>
      <c r="AC586" s="8" t="str">
        <f t="shared" si="89"/>
        <v>NO</v>
      </c>
      <c r="AD586" s="8" t="str">
        <f t="shared" si="90"/>
        <v>Power,,,,,,,,,,,,,</v>
      </c>
      <c r="AE586" s="125"/>
      <c r="AF586" s="8"/>
      <c r="AG586" s="8"/>
      <c r="AH586" s="125" t="s">
        <v>6010</v>
      </c>
      <c r="AI586" s="8" t="s">
        <v>6002</v>
      </c>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t="str">
        <f t="shared" si="88"/>
        <v>VDD_APC1</v>
      </c>
      <c r="CF586" s="8" t="str">
        <f t="shared" si="91"/>
        <v>Invalid PM Setting</v>
      </c>
      <c r="CG586" s="8" t="str">
        <f t="shared" si="92"/>
        <v>Power</v>
      </c>
      <c r="CH586" s="8" t="str">
        <f t="shared" si="93"/>
        <v>Invalid PM Setting</v>
      </c>
      <c r="CI586" s="8"/>
      <c r="CJ586" s="8"/>
      <c r="CK586" s="8"/>
      <c r="CL586" s="8"/>
      <c r="CM586" s="8"/>
      <c r="CN586" s="8"/>
      <c r="CO586" s="8"/>
      <c r="CP586" s="8"/>
      <c r="CQ586" s="8"/>
      <c r="CR586" s="8"/>
      <c r="CS586" s="8"/>
      <c r="CT586" s="8"/>
      <c r="CU586" s="8"/>
      <c r="CV586" s="8"/>
      <c r="CY586" s="8"/>
      <c r="CZ586" s="8" t="str">
        <f t="shared" si="94"/>
        <v>VDD_APC1</v>
      </c>
      <c r="DA586" s="8" t="str">
        <f t="shared" si="95"/>
        <v>Invalid PM Setting</v>
      </c>
      <c r="DB586" s="8" t="str">
        <f t="shared" si="96"/>
        <v>Power</v>
      </c>
      <c r="DC586" s="8" t="str">
        <f t="shared" si="97"/>
        <v>Invalid PM Setting</v>
      </c>
      <c r="DD586" s="8"/>
      <c r="DE586" s="8"/>
      <c r="DF586" s="8"/>
      <c r="DG586" s="8"/>
      <c r="DH586" s="8"/>
      <c r="DI586" s="8"/>
      <c r="DJ586" s="8"/>
      <c r="DK586" s="8"/>
      <c r="DL586" s="8"/>
      <c r="DM586" s="8"/>
      <c r="DN586" s="8"/>
      <c r="DO586" s="8"/>
      <c r="DP586" s="8"/>
      <c r="DQ586" s="8"/>
      <c r="DR586" s="8"/>
      <c r="DS586" s="8"/>
      <c r="DT586" s="8"/>
    </row>
    <row r="587" spans="1:124" ht="12.75" customHeight="1">
      <c r="A587" s="8"/>
      <c r="B587" s="89">
        <v>584</v>
      </c>
      <c r="C587" s="8"/>
      <c r="D587" s="8"/>
      <c r="E587" s="8"/>
      <c r="F587" s="8"/>
      <c r="G587" s="125" t="s">
        <v>6010</v>
      </c>
      <c r="H587" s="8" t="s">
        <v>2974</v>
      </c>
      <c r="I587" s="8"/>
      <c r="J587" s="8"/>
      <c r="K587" s="8"/>
      <c r="L587" s="8"/>
      <c r="M587" s="8"/>
      <c r="N587" s="8" t="s">
        <v>6001</v>
      </c>
      <c r="O587" s="8"/>
      <c r="P587" s="8"/>
      <c r="Q587" s="8"/>
      <c r="R587" s="8"/>
      <c r="S587" s="8"/>
      <c r="T587" s="8"/>
      <c r="U587" s="8"/>
      <c r="V587" s="8"/>
      <c r="W587" s="8"/>
      <c r="X587" s="8"/>
      <c r="Y587" s="8"/>
      <c r="Z587" s="8"/>
      <c r="AA587" s="8"/>
      <c r="AB587" s="8"/>
      <c r="AC587" s="8" t="str">
        <f t="shared" si="89"/>
        <v>NO</v>
      </c>
      <c r="AD587" s="8" t="str">
        <f t="shared" si="90"/>
        <v>Power,,,,,,,,,,,,,</v>
      </c>
      <c r="AE587" s="125"/>
      <c r="AF587" s="8"/>
      <c r="AG587" s="8"/>
      <c r="AH587" s="125" t="s">
        <v>6010</v>
      </c>
      <c r="AI587" s="8" t="s">
        <v>6002</v>
      </c>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t="str">
        <f t="shared" si="88"/>
        <v>VDD_APC1</v>
      </c>
      <c r="CF587" s="8" t="str">
        <f t="shared" si="91"/>
        <v>Invalid PM Setting</v>
      </c>
      <c r="CG587" s="8" t="str">
        <f t="shared" si="92"/>
        <v>Power</v>
      </c>
      <c r="CH587" s="8" t="str">
        <f t="shared" si="93"/>
        <v>Invalid PM Setting</v>
      </c>
      <c r="CI587" s="8"/>
      <c r="CJ587" s="8"/>
      <c r="CK587" s="8"/>
      <c r="CL587" s="8"/>
      <c r="CM587" s="8"/>
      <c r="CN587" s="8"/>
      <c r="CO587" s="8"/>
      <c r="CP587" s="8"/>
      <c r="CQ587" s="8"/>
      <c r="CR587" s="8"/>
      <c r="CS587" s="8"/>
      <c r="CT587" s="8"/>
      <c r="CU587" s="8"/>
      <c r="CV587" s="8"/>
      <c r="CY587" s="8"/>
      <c r="CZ587" s="8" t="str">
        <f t="shared" si="94"/>
        <v>VDD_APC1</v>
      </c>
      <c r="DA587" s="8" t="str">
        <f t="shared" si="95"/>
        <v>Invalid PM Setting</v>
      </c>
      <c r="DB587" s="8" t="str">
        <f t="shared" si="96"/>
        <v>Power</v>
      </c>
      <c r="DC587" s="8" t="str">
        <f t="shared" si="97"/>
        <v>Invalid PM Setting</v>
      </c>
      <c r="DD587" s="8"/>
      <c r="DE587" s="8"/>
      <c r="DF587" s="8"/>
      <c r="DG587" s="8"/>
      <c r="DH587" s="8"/>
      <c r="DI587" s="8"/>
      <c r="DJ587" s="8"/>
      <c r="DK587" s="8"/>
      <c r="DL587" s="8"/>
      <c r="DM587" s="8"/>
      <c r="DN587" s="8"/>
      <c r="DO587" s="8"/>
      <c r="DP587" s="8"/>
      <c r="DQ587" s="8"/>
      <c r="DR587" s="8"/>
      <c r="DS587" s="8"/>
      <c r="DT587" s="8"/>
    </row>
    <row r="588" spans="1:124" ht="12.75" customHeight="1">
      <c r="A588" s="8"/>
      <c r="B588" s="89">
        <v>585</v>
      </c>
      <c r="C588" s="8"/>
      <c r="D588" s="8"/>
      <c r="E588" s="8"/>
      <c r="F588" s="8"/>
      <c r="G588" s="125" t="s">
        <v>6010</v>
      </c>
      <c r="H588" s="8" t="s">
        <v>2542</v>
      </c>
      <c r="I588" s="8"/>
      <c r="J588" s="8"/>
      <c r="K588" s="8"/>
      <c r="L588" s="8"/>
      <c r="M588" s="8"/>
      <c r="N588" s="8" t="s">
        <v>6001</v>
      </c>
      <c r="O588" s="8"/>
      <c r="P588" s="8"/>
      <c r="Q588" s="8"/>
      <c r="R588" s="8"/>
      <c r="S588" s="8"/>
      <c r="T588" s="8"/>
      <c r="U588" s="8"/>
      <c r="V588" s="8"/>
      <c r="W588" s="8"/>
      <c r="X588" s="8"/>
      <c r="Y588" s="8"/>
      <c r="Z588" s="8"/>
      <c r="AA588" s="8"/>
      <c r="AB588" s="8"/>
      <c r="AC588" s="8" t="str">
        <f t="shared" si="89"/>
        <v>NO</v>
      </c>
      <c r="AD588" s="8" t="str">
        <f t="shared" si="90"/>
        <v>Power,,,,,,,,,,,,,</v>
      </c>
      <c r="AE588" s="125"/>
      <c r="AF588" s="8"/>
      <c r="AG588" s="8"/>
      <c r="AH588" s="125" t="s">
        <v>6010</v>
      </c>
      <c r="AI588" s="8" t="s">
        <v>6002</v>
      </c>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t="str">
        <f t="shared" si="88"/>
        <v>VDD_APC1</v>
      </c>
      <c r="CF588" s="8" t="str">
        <f t="shared" si="91"/>
        <v>Invalid PM Setting</v>
      </c>
      <c r="CG588" s="8" t="str">
        <f t="shared" si="92"/>
        <v>Power</v>
      </c>
      <c r="CH588" s="8" t="str">
        <f t="shared" si="93"/>
        <v>Invalid PM Setting</v>
      </c>
      <c r="CI588" s="8"/>
      <c r="CJ588" s="8"/>
      <c r="CK588" s="8"/>
      <c r="CL588" s="8"/>
      <c r="CM588" s="8"/>
      <c r="CN588" s="8"/>
      <c r="CO588" s="8"/>
      <c r="CP588" s="8"/>
      <c r="CQ588" s="8"/>
      <c r="CR588" s="8"/>
      <c r="CS588" s="8"/>
      <c r="CT588" s="8"/>
      <c r="CU588" s="8"/>
      <c r="CV588" s="8"/>
      <c r="CY588" s="8"/>
      <c r="CZ588" s="8" t="str">
        <f t="shared" si="94"/>
        <v>VDD_APC1</v>
      </c>
      <c r="DA588" s="8" t="str">
        <f t="shared" si="95"/>
        <v>Invalid PM Setting</v>
      </c>
      <c r="DB588" s="8" t="str">
        <f t="shared" si="96"/>
        <v>Power</v>
      </c>
      <c r="DC588" s="8" t="str">
        <f t="shared" si="97"/>
        <v>Invalid PM Setting</v>
      </c>
      <c r="DD588" s="8"/>
      <c r="DE588" s="8"/>
      <c r="DF588" s="8"/>
      <c r="DG588" s="8"/>
      <c r="DH588" s="8"/>
      <c r="DI588" s="8"/>
      <c r="DJ588" s="8"/>
      <c r="DK588" s="8"/>
      <c r="DL588" s="8"/>
      <c r="DM588" s="8"/>
      <c r="DN588" s="8"/>
      <c r="DO588" s="8"/>
      <c r="DP588" s="8"/>
      <c r="DQ588" s="8"/>
      <c r="DR588" s="8"/>
      <c r="DS588" s="8"/>
      <c r="DT588" s="8"/>
    </row>
    <row r="589" spans="1:124" ht="12.75" customHeight="1">
      <c r="A589" s="8"/>
      <c r="B589" s="89">
        <v>586</v>
      </c>
      <c r="C589" s="8"/>
      <c r="D589" s="8"/>
      <c r="E589" s="8"/>
      <c r="F589" s="8"/>
      <c r="G589" s="125" t="s">
        <v>6010</v>
      </c>
      <c r="H589" s="8" t="s">
        <v>2051</v>
      </c>
      <c r="I589" s="8"/>
      <c r="J589" s="8"/>
      <c r="K589" s="8"/>
      <c r="L589" s="8"/>
      <c r="M589" s="8"/>
      <c r="N589" s="8" t="s">
        <v>6001</v>
      </c>
      <c r="O589" s="8"/>
      <c r="P589" s="8"/>
      <c r="Q589" s="8"/>
      <c r="R589" s="8"/>
      <c r="S589" s="8"/>
      <c r="T589" s="8"/>
      <c r="U589" s="8"/>
      <c r="V589" s="8"/>
      <c r="W589" s="8"/>
      <c r="X589" s="8"/>
      <c r="Y589" s="8"/>
      <c r="Z589" s="8"/>
      <c r="AA589" s="8"/>
      <c r="AB589" s="8"/>
      <c r="AC589" s="8" t="str">
        <f t="shared" si="89"/>
        <v>NO</v>
      </c>
      <c r="AD589" s="8" t="str">
        <f t="shared" si="90"/>
        <v>Power,,,,,,,,,,,,,</v>
      </c>
      <c r="AE589" s="125"/>
      <c r="AF589" s="8"/>
      <c r="AG589" s="8"/>
      <c r="AH589" s="125" t="s">
        <v>6010</v>
      </c>
      <c r="AI589" s="8" t="s">
        <v>6002</v>
      </c>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t="str">
        <f t="shared" si="88"/>
        <v>VDD_APC1</v>
      </c>
      <c r="CF589" s="8" t="str">
        <f t="shared" si="91"/>
        <v>Invalid PM Setting</v>
      </c>
      <c r="CG589" s="8" t="str">
        <f t="shared" si="92"/>
        <v>Power</v>
      </c>
      <c r="CH589" s="8" t="str">
        <f t="shared" si="93"/>
        <v>Invalid PM Setting</v>
      </c>
      <c r="CI589" s="8"/>
      <c r="CJ589" s="8"/>
      <c r="CK589" s="8"/>
      <c r="CL589" s="8"/>
      <c r="CM589" s="8"/>
      <c r="CN589" s="8"/>
      <c r="CO589" s="8"/>
      <c r="CP589" s="8"/>
      <c r="CQ589" s="8"/>
      <c r="CR589" s="8"/>
      <c r="CS589" s="8"/>
      <c r="CT589" s="8"/>
      <c r="CU589" s="8"/>
      <c r="CV589" s="8"/>
      <c r="CY589" s="8"/>
      <c r="CZ589" s="8" t="str">
        <f t="shared" si="94"/>
        <v>VDD_APC1</v>
      </c>
      <c r="DA589" s="8" t="str">
        <f t="shared" si="95"/>
        <v>Invalid PM Setting</v>
      </c>
      <c r="DB589" s="8" t="str">
        <f t="shared" si="96"/>
        <v>Power</v>
      </c>
      <c r="DC589" s="8" t="str">
        <f t="shared" si="97"/>
        <v>Invalid PM Setting</v>
      </c>
      <c r="DD589" s="8"/>
      <c r="DE589" s="8"/>
      <c r="DF589" s="8"/>
      <c r="DG589" s="8"/>
      <c r="DH589" s="8"/>
      <c r="DI589" s="8"/>
      <c r="DJ589" s="8"/>
      <c r="DK589" s="8"/>
      <c r="DL589" s="8"/>
      <c r="DM589" s="8"/>
      <c r="DN589" s="8"/>
      <c r="DO589" s="8"/>
      <c r="DP589" s="8"/>
      <c r="DQ589" s="8"/>
      <c r="DR589" s="8"/>
      <c r="DS589" s="8"/>
      <c r="DT589" s="8"/>
    </row>
    <row r="590" spans="1:124" ht="12.75" customHeight="1">
      <c r="A590" s="8"/>
      <c r="B590" s="89">
        <v>587</v>
      </c>
      <c r="C590" s="8"/>
      <c r="D590" s="8"/>
      <c r="E590" s="8"/>
      <c r="F590" s="8"/>
      <c r="G590" s="125" t="s">
        <v>6010</v>
      </c>
      <c r="H590" s="8" t="s">
        <v>2528</v>
      </c>
      <c r="I590" s="8"/>
      <c r="J590" s="8"/>
      <c r="K590" s="8"/>
      <c r="L590" s="8"/>
      <c r="M590" s="8"/>
      <c r="N590" s="8" t="s">
        <v>6001</v>
      </c>
      <c r="O590" s="8"/>
      <c r="P590" s="8"/>
      <c r="Q590" s="8"/>
      <c r="R590" s="8"/>
      <c r="S590" s="8"/>
      <c r="T590" s="8"/>
      <c r="U590" s="8"/>
      <c r="V590" s="8"/>
      <c r="W590" s="8"/>
      <c r="X590" s="8"/>
      <c r="Y590" s="8"/>
      <c r="Z590" s="8"/>
      <c r="AA590" s="8"/>
      <c r="AB590" s="8"/>
      <c r="AC590" s="8" t="str">
        <f t="shared" si="89"/>
        <v>NO</v>
      </c>
      <c r="AD590" s="8" t="str">
        <f t="shared" si="90"/>
        <v>Power,,,,,,,,,,,,,</v>
      </c>
      <c r="AE590" s="125"/>
      <c r="AF590" s="8"/>
      <c r="AG590" s="8"/>
      <c r="AH590" s="125" t="s">
        <v>6010</v>
      </c>
      <c r="AI590" s="8" t="s">
        <v>6002</v>
      </c>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t="str">
        <f t="shared" si="88"/>
        <v>VDD_APC1</v>
      </c>
      <c r="CF590" s="8" t="str">
        <f t="shared" si="91"/>
        <v>Invalid PM Setting</v>
      </c>
      <c r="CG590" s="8" t="str">
        <f t="shared" si="92"/>
        <v>Power</v>
      </c>
      <c r="CH590" s="8" t="str">
        <f t="shared" si="93"/>
        <v>Invalid PM Setting</v>
      </c>
      <c r="CI590" s="8"/>
      <c r="CJ590" s="8"/>
      <c r="CK590" s="8"/>
      <c r="CL590" s="8"/>
      <c r="CM590" s="8"/>
      <c r="CN590" s="8"/>
      <c r="CO590" s="8"/>
      <c r="CP590" s="8"/>
      <c r="CQ590" s="8"/>
      <c r="CR590" s="8"/>
      <c r="CS590" s="8"/>
      <c r="CT590" s="8"/>
      <c r="CU590" s="8"/>
      <c r="CV590" s="8"/>
      <c r="CY590" s="8"/>
      <c r="CZ590" s="8" t="str">
        <f t="shared" si="94"/>
        <v>VDD_APC1</v>
      </c>
      <c r="DA590" s="8" t="str">
        <f t="shared" si="95"/>
        <v>Invalid PM Setting</v>
      </c>
      <c r="DB590" s="8" t="str">
        <f t="shared" si="96"/>
        <v>Power</v>
      </c>
      <c r="DC590" s="8" t="str">
        <f t="shared" si="97"/>
        <v>Invalid PM Setting</v>
      </c>
      <c r="DD590" s="8"/>
      <c r="DE590" s="8"/>
      <c r="DF590" s="8"/>
      <c r="DG590" s="8"/>
      <c r="DH590" s="8"/>
      <c r="DI590" s="8"/>
      <c r="DJ590" s="8"/>
      <c r="DK590" s="8"/>
      <c r="DL590" s="8"/>
      <c r="DM590" s="8"/>
      <c r="DN590" s="8"/>
      <c r="DO590" s="8"/>
      <c r="DP590" s="8"/>
      <c r="DQ590" s="8"/>
      <c r="DR590" s="8"/>
      <c r="DS590" s="8"/>
      <c r="DT590" s="8"/>
    </row>
    <row r="591" spans="1:124" ht="12.75" customHeight="1">
      <c r="A591" s="8"/>
      <c r="B591" s="89">
        <v>588</v>
      </c>
      <c r="C591" s="8"/>
      <c r="D591" s="8"/>
      <c r="E591" s="8"/>
      <c r="F591" s="8"/>
      <c r="G591" s="125" t="s">
        <v>6010</v>
      </c>
      <c r="H591" s="8" t="s">
        <v>6020</v>
      </c>
      <c r="I591" s="8"/>
      <c r="J591" s="8"/>
      <c r="K591" s="8"/>
      <c r="L591" s="8"/>
      <c r="M591" s="8"/>
      <c r="N591" s="8" t="s">
        <v>6001</v>
      </c>
      <c r="O591" s="8"/>
      <c r="P591" s="8"/>
      <c r="Q591" s="8"/>
      <c r="R591" s="8"/>
      <c r="S591" s="8"/>
      <c r="T591" s="8"/>
      <c r="U591" s="8"/>
      <c r="V591" s="8"/>
      <c r="W591" s="8"/>
      <c r="X591" s="8"/>
      <c r="Y591" s="8"/>
      <c r="Z591" s="8"/>
      <c r="AA591" s="8"/>
      <c r="AB591" s="8"/>
      <c r="AC591" s="8" t="str">
        <f t="shared" si="89"/>
        <v>NO</v>
      </c>
      <c r="AD591" s="8" t="str">
        <f t="shared" si="90"/>
        <v>Power,,,,,,,,,,,,,</v>
      </c>
      <c r="AE591" s="125"/>
      <c r="AF591" s="8"/>
      <c r="AG591" s="8"/>
      <c r="AH591" s="125" t="s">
        <v>6010</v>
      </c>
      <c r="AI591" s="8" t="s">
        <v>6002</v>
      </c>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t="str">
        <f t="shared" si="88"/>
        <v>VDD_APC1</v>
      </c>
      <c r="CF591" s="8" t="str">
        <f t="shared" si="91"/>
        <v>Invalid PM Setting</v>
      </c>
      <c r="CG591" s="8" t="str">
        <f t="shared" si="92"/>
        <v>Power</v>
      </c>
      <c r="CH591" s="8" t="str">
        <f t="shared" si="93"/>
        <v>Invalid PM Setting</v>
      </c>
      <c r="CI591" s="8"/>
      <c r="CJ591" s="8"/>
      <c r="CK591" s="8"/>
      <c r="CL591" s="8"/>
      <c r="CM591" s="8"/>
      <c r="CN591" s="8"/>
      <c r="CO591" s="8"/>
      <c r="CP591" s="8"/>
      <c r="CQ591" s="8"/>
      <c r="CR591" s="8"/>
      <c r="CS591" s="8"/>
      <c r="CT591" s="8"/>
      <c r="CU591" s="8"/>
      <c r="CV591" s="8"/>
      <c r="CY591" s="8"/>
      <c r="CZ591" s="8" t="str">
        <f t="shared" si="94"/>
        <v>VDD_APC1</v>
      </c>
      <c r="DA591" s="8" t="str">
        <f t="shared" si="95"/>
        <v>Invalid PM Setting</v>
      </c>
      <c r="DB591" s="8" t="str">
        <f t="shared" si="96"/>
        <v>Power</v>
      </c>
      <c r="DC591" s="8" t="str">
        <f t="shared" si="97"/>
        <v>Invalid PM Setting</v>
      </c>
      <c r="DD591" s="8"/>
      <c r="DE591" s="8"/>
      <c r="DF591" s="8"/>
      <c r="DG591" s="8"/>
      <c r="DH591" s="8"/>
      <c r="DI591" s="8"/>
      <c r="DJ591" s="8"/>
      <c r="DK591" s="8"/>
      <c r="DL591" s="8"/>
      <c r="DM591" s="8"/>
      <c r="DN591" s="8"/>
      <c r="DO591" s="8"/>
      <c r="DP591" s="8"/>
      <c r="DQ591" s="8"/>
      <c r="DR591" s="8"/>
      <c r="DS591" s="8"/>
      <c r="DT591" s="8"/>
    </row>
    <row r="592" spans="1:124" ht="12.75" customHeight="1">
      <c r="A592" s="8"/>
      <c r="B592" s="89">
        <v>589</v>
      </c>
      <c r="C592" s="8"/>
      <c r="D592" s="8"/>
      <c r="E592" s="8"/>
      <c r="F592" s="8"/>
      <c r="G592" s="125" t="s">
        <v>6010</v>
      </c>
      <c r="H592" s="8" t="s">
        <v>6021</v>
      </c>
      <c r="I592" s="8"/>
      <c r="J592" s="8"/>
      <c r="K592" s="8"/>
      <c r="L592" s="8"/>
      <c r="M592" s="8"/>
      <c r="N592" s="8" t="s">
        <v>6001</v>
      </c>
      <c r="O592" s="8"/>
      <c r="P592" s="8"/>
      <c r="Q592" s="8"/>
      <c r="R592" s="8"/>
      <c r="S592" s="8"/>
      <c r="T592" s="8"/>
      <c r="U592" s="8"/>
      <c r="V592" s="8"/>
      <c r="W592" s="8"/>
      <c r="X592" s="8"/>
      <c r="Y592" s="8"/>
      <c r="Z592" s="8"/>
      <c r="AA592" s="8"/>
      <c r="AB592" s="8"/>
      <c r="AC592" s="8" t="str">
        <f t="shared" si="89"/>
        <v>NO</v>
      </c>
      <c r="AD592" s="8" t="str">
        <f t="shared" si="90"/>
        <v>Power,,,,,,,,,,,,,</v>
      </c>
      <c r="AE592" s="125"/>
      <c r="AF592" s="8"/>
      <c r="AG592" s="8"/>
      <c r="AH592" s="125" t="s">
        <v>6010</v>
      </c>
      <c r="AI592" s="8" t="s">
        <v>6002</v>
      </c>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t="str">
        <f t="shared" si="88"/>
        <v>VDD_APC1</v>
      </c>
      <c r="CF592" s="8" t="str">
        <f t="shared" si="91"/>
        <v>Invalid PM Setting</v>
      </c>
      <c r="CG592" s="8" t="str">
        <f t="shared" si="92"/>
        <v>Power</v>
      </c>
      <c r="CH592" s="8" t="str">
        <f t="shared" si="93"/>
        <v>Invalid PM Setting</v>
      </c>
      <c r="CI592" s="8"/>
      <c r="CJ592" s="8"/>
      <c r="CK592" s="8"/>
      <c r="CL592" s="8"/>
      <c r="CM592" s="8"/>
      <c r="CN592" s="8"/>
      <c r="CO592" s="8"/>
      <c r="CP592" s="8"/>
      <c r="CQ592" s="8"/>
      <c r="CR592" s="8"/>
      <c r="CS592" s="8"/>
      <c r="CT592" s="8"/>
      <c r="CU592" s="8"/>
      <c r="CV592" s="8"/>
      <c r="CY592" s="8"/>
      <c r="CZ592" s="8" t="str">
        <f t="shared" si="94"/>
        <v>VDD_APC1</v>
      </c>
      <c r="DA592" s="8" t="str">
        <f t="shared" si="95"/>
        <v>Invalid PM Setting</v>
      </c>
      <c r="DB592" s="8" t="str">
        <f t="shared" si="96"/>
        <v>Power</v>
      </c>
      <c r="DC592" s="8" t="str">
        <f t="shared" si="97"/>
        <v>Invalid PM Setting</v>
      </c>
      <c r="DD592" s="8"/>
      <c r="DE592" s="8"/>
      <c r="DF592" s="8"/>
      <c r="DG592" s="8"/>
      <c r="DH592" s="8"/>
      <c r="DI592" s="8"/>
      <c r="DJ592" s="8"/>
      <c r="DK592" s="8"/>
      <c r="DL592" s="8"/>
      <c r="DM592" s="8"/>
      <c r="DN592" s="8"/>
      <c r="DO592" s="8"/>
      <c r="DP592" s="8"/>
      <c r="DQ592" s="8"/>
      <c r="DR592" s="8"/>
      <c r="DS592" s="8"/>
      <c r="DT592" s="8"/>
    </row>
    <row r="593" spans="1:124" ht="12.75" customHeight="1">
      <c r="A593" s="8"/>
      <c r="B593" s="89">
        <v>590</v>
      </c>
      <c r="C593" s="8"/>
      <c r="D593" s="8"/>
      <c r="E593" s="8"/>
      <c r="F593" s="8"/>
      <c r="G593" s="125" t="s">
        <v>6010</v>
      </c>
      <c r="H593" s="8" t="s">
        <v>3765</v>
      </c>
      <c r="I593" s="8"/>
      <c r="J593" s="8"/>
      <c r="K593" s="8"/>
      <c r="L593" s="8"/>
      <c r="M593" s="8"/>
      <c r="N593" s="8" t="s">
        <v>6001</v>
      </c>
      <c r="O593" s="8"/>
      <c r="P593" s="8"/>
      <c r="Q593" s="8"/>
      <c r="R593" s="8"/>
      <c r="S593" s="8"/>
      <c r="T593" s="8"/>
      <c r="U593" s="8"/>
      <c r="V593" s="8"/>
      <c r="W593" s="8"/>
      <c r="X593" s="8"/>
      <c r="Y593" s="8"/>
      <c r="Z593" s="8"/>
      <c r="AA593" s="8"/>
      <c r="AB593" s="8"/>
      <c r="AC593" s="8" t="str">
        <f t="shared" si="89"/>
        <v>NO</v>
      </c>
      <c r="AD593" s="8" t="str">
        <f t="shared" si="90"/>
        <v>Power,,,,,,,,,,,,,</v>
      </c>
      <c r="AE593" s="125"/>
      <c r="AF593" s="8"/>
      <c r="AG593" s="8"/>
      <c r="AH593" s="125" t="s">
        <v>6010</v>
      </c>
      <c r="AI593" s="8" t="s">
        <v>6002</v>
      </c>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t="str">
        <f t="shared" si="88"/>
        <v>VDD_APC1</v>
      </c>
      <c r="CF593" s="8" t="str">
        <f t="shared" si="91"/>
        <v>Invalid PM Setting</v>
      </c>
      <c r="CG593" s="8" t="str">
        <f t="shared" si="92"/>
        <v>Power</v>
      </c>
      <c r="CH593" s="8" t="str">
        <f t="shared" si="93"/>
        <v>Invalid PM Setting</v>
      </c>
      <c r="CI593" s="8"/>
      <c r="CJ593" s="8"/>
      <c r="CK593" s="8"/>
      <c r="CL593" s="8"/>
      <c r="CM593" s="8"/>
      <c r="CN593" s="8"/>
      <c r="CO593" s="8"/>
      <c r="CP593" s="8"/>
      <c r="CQ593" s="8"/>
      <c r="CR593" s="8"/>
      <c r="CS593" s="8"/>
      <c r="CT593" s="8"/>
      <c r="CU593" s="8"/>
      <c r="CV593" s="8"/>
      <c r="CY593" s="8"/>
      <c r="CZ593" s="8" t="str">
        <f t="shared" si="94"/>
        <v>VDD_APC1</v>
      </c>
      <c r="DA593" s="8" t="str">
        <f t="shared" si="95"/>
        <v>Invalid PM Setting</v>
      </c>
      <c r="DB593" s="8" t="str">
        <f t="shared" si="96"/>
        <v>Power</v>
      </c>
      <c r="DC593" s="8" t="str">
        <f t="shared" si="97"/>
        <v>Invalid PM Setting</v>
      </c>
      <c r="DD593" s="8"/>
      <c r="DE593" s="8"/>
      <c r="DF593" s="8"/>
      <c r="DG593" s="8"/>
      <c r="DH593" s="8"/>
      <c r="DI593" s="8"/>
      <c r="DJ593" s="8"/>
      <c r="DK593" s="8"/>
      <c r="DL593" s="8"/>
      <c r="DM593" s="8"/>
      <c r="DN593" s="8"/>
      <c r="DO593" s="8"/>
      <c r="DP593" s="8"/>
      <c r="DQ593" s="8"/>
      <c r="DR593" s="8"/>
      <c r="DS593" s="8"/>
      <c r="DT593" s="8"/>
    </row>
    <row r="594" spans="1:124" ht="12.75" customHeight="1">
      <c r="A594" s="8"/>
      <c r="B594" s="89">
        <v>591</v>
      </c>
      <c r="C594" s="8"/>
      <c r="D594" s="8"/>
      <c r="E594" s="8"/>
      <c r="F594" s="8"/>
      <c r="G594" s="125" t="s">
        <v>6010</v>
      </c>
      <c r="H594" s="8" t="s">
        <v>6022</v>
      </c>
      <c r="I594" s="8"/>
      <c r="J594" s="8"/>
      <c r="K594" s="8"/>
      <c r="L594" s="8"/>
      <c r="M594" s="8"/>
      <c r="N594" s="8" t="s">
        <v>6001</v>
      </c>
      <c r="O594" s="8"/>
      <c r="P594" s="8"/>
      <c r="Q594" s="8"/>
      <c r="R594" s="8"/>
      <c r="S594" s="8"/>
      <c r="T594" s="8"/>
      <c r="U594" s="8"/>
      <c r="V594" s="8"/>
      <c r="W594" s="8"/>
      <c r="X594" s="8"/>
      <c r="Y594" s="8"/>
      <c r="Z594" s="8"/>
      <c r="AA594" s="8"/>
      <c r="AB594" s="8"/>
      <c r="AC594" s="8" t="str">
        <f t="shared" si="89"/>
        <v>NO</v>
      </c>
      <c r="AD594" s="8" t="str">
        <f t="shared" si="90"/>
        <v>Power,,,,,,,,,,,,,</v>
      </c>
      <c r="AE594" s="125"/>
      <c r="AF594" s="8"/>
      <c r="AG594" s="8"/>
      <c r="AH594" s="125" t="s">
        <v>6010</v>
      </c>
      <c r="AI594" s="8" t="s">
        <v>6002</v>
      </c>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t="str">
        <f t="shared" si="88"/>
        <v>VDD_APC1</v>
      </c>
      <c r="CF594" s="8" t="str">
        <f t="shared" si="91"/>
        <v>Invalid PM Setting</v>
      </c>
      <c r="CG594" s="8" t="str">
        <f t="shared" si="92"/>
        <v>Power</v>
      </c>
      <c r="CH594" s="8" t="str">
        <f t="shared" si="93"/>
        <v>Invalid PM Setting</v>
      </c>
      <c r="CI594" s="8"/>
      <c r="CJ594" s="8"/>
      <c r="CK594" s="8"/>
      <c r="CL594" s="8"/>
      <c r="CM594" s="8"/>
      <c r="CN594" s="8"/>
      <c r="CO594" s="8"/>
      <c r="CP594" s="8"/>
      <c r="CQ594" s="8"/>
      <c r="CR594" s="8"/>
      <c r="CS594" s="8"/>
      <c r="CT594" s="8"/>
      <c r="CU594" s="8"/>
      <c r="CV594" s="8"/>
      <c r="CY594" s="8"/>
      <c r="CZ594" s="8" t="str">
        <f t="shared" si="94"/>
        <v>VDD_APC1</v>
      </c>
      <c r="DA594" s="8" t="str">
        <f t="shared" si="95"/>
        <v>Invalid PM Setting</v>
      </c>
      <c r="DB594" s="8" t="str">
        <f t="shared" si="96"/>
        <v>Power</v>
      </c>
      <c r="DC594" s="8" t="str">
        <f t="shared" si="97"/>
        <v>Invalid PM Setting</v>
      </c>
      <c r="DD594" s="8"/>
      <c r="DE594" s="8"/>
      <c r="DF594" s="8"/>
      <c r="DG594" s="8"/>
      <c r="DH594" s="8"/>
      <c r="DI594" s="8"/>
      <c r="DJ594" s="8"/>
      <c r="DK594" s="8"/>
      <c r="DL594" s="8"/>
      <c r="DM594" s="8"/>
      <c r="DN594" s="8"/>
      <c r="DO594" s="8"/>
      <c r="DP594" s="8"/>
      <c r="DQ594" s="8"/>
      <c r="DR594" s="8"/>
      <c r="DS594" s="8"/>
      <c r="DT594" s="8"/>
    </row>
    <row r="595" spans="1:124" ht="12.75" customHeight="1">
      <c r="A595" s="8"/>
      <c r="B595" s="89">
        <v>592</v>
      </c>
      <c r="C595" s="8"/>
      <c r="D595" s="8"/>
      <c r="E595" s="8"/>
      <c r="F595" s="8"/>
      <c r="G595" s="125" t="s">
        <v>6010</v>
      </c>
      <c r="H595" s="8" t="s">
        <v>6023</v>
      </c>
      <c r="I595" s="8"/>
      <c r="J595" s="8"/>
      <c r="K595" s="8"/>
      <c r="L595" s="8"/>
      <c r="M595" s="8"/>
      <c r="N595" s="8" t="s">
        <v>6001</v>
      </c>
      <c r="O595" s="8"/>
      <c r="P595" s="8"/>
      <c r="Q595" s="8"/>
      <c r="R595" s="8"/>
      <c r="S595" s="8"/>
      <c r="T595" s="8"/>
      <c r="U595" s="8"/>
      <c r="V595" s="8"/>
      <c r="W595" s="8"/>
      <c r="X595" s="8"/>
      <c r="Y595" s="8"/>
      <c r="Z595" s="8"/>
      <c r="AA595" s="8"/>
      <c r="AB595" s="8"/>
      <c r="AC595" s="8" t="str">
        <f t="shared" si="89"/>
        <v>NO</v>
      </c>
      <c r="AD595" s="8" t="str">
        <f t="shared" si="90"/>
        <v>Power,,,,,,,,,,,,,</v>
      </c>
      <c r="AE595" s="125"/>
      <c r="AF595" s="8"/>
      <c r="AG595" s="8"/>
      <c r="AH595" s="125" t="s">
        <v>6010</v>
      </c>
      <c r="AI595" s="8" t="s">
        <v>6002</v>
      </c>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t="str">
        <f t="shared" si="88"/>
        <v>VDD_APC1</v>
      </c>
      <c r="CF595" s="8" t="str">
        <f t="shared" si="91"/>
        <v>Invalid PM Setting</v>
      </c>
      <c r="CG595" s="8" t="str">
        <f t="shared" si="92"/>
        <v>Power</v>
      </c>
      <c r="CH595" s="8" t="str">
        <f t="shared" si="93"/>
        <v>Invalid PM Setting</v>
      </c>
      <c r="CI595" s="8"/>
      <c r="CJ595" s="8"/>
      <c r="CK595" s="8"/>
      <c r="CL595" s="8"/>
      <c r="CM595" s="8"/>
      <c r="CN595" s="8"/>
      <c r="CO595" s="8"/>
      <c r="CP595" s="8"/>
      <c r="CQ595" s="8"/>
      <c r="CR595" s="8"/>
      <c r="CS595" s="8"/>
      <c r="CT595" s="8"/>
      <c r="CU595" s="8"/>
      <c r="CV595" s="8"/>
      <c r="CY595" s="8"/>
      <c r="CZ595" s="8" t="str">
        <f t="shared" si="94"/>
        <v>VDD_APC1</v>
      </c>
      <c r="DA595" s="8" t="str">
        <f t="shared" si="95"/>
        <v>Invalid PM Setting</v>
      </c>
      <c r="DB595" s="8" t="str">
        <f t="shared" si="96"/>
        <v>Power</v>
      </c>
      <c r="DC595" s="8" t="str">
        <f t="shared" si="97"/>
        <v>Invalid PM Setting</v>
      </c>
      <c r="DD595" s="8"/>
      <c r="DE595" s="8"/>
      <c r="DF595" s="8"/>
      <c r="DG595" s="8"/>
      <c r="DH595" s="8"/>
      <c r="DI595" s="8"/>
      <c r="DJ595" s="8"/>
      <c r="DK595" s="8"/>
      <c r="DL595" s="8"/>
      <c r="DM595" s="8"/>
      <c r="DN595" s="8"/>
      <c r="DO595" s="8"/>
      <c r="DP595" s="8"/>
      <c r="DQ595" s="8"/>
      <c r="DR595" s="8"/>
      <c r="DS595" s="8"/>
      <c r="DT595" s="8"/>
    </row>
    <row r="596" spans="1:124" ht="12.75" customHeight="1">
      <c r="A596" s="8"/>
      <c r="B596" s="89">
        <v>593</v>
      </c>
      <c r="C596" s="8"/>
      <c r="D596" s="8"/>
      <c r="E596" s="8"/>
      <c r="F596" s="8"/>
      <c r="G596" s="125" t="s">
        <v>6010</v>
      </c>
      <c r="H596" s="8" t="s">
        <v>2816</v>
      </c>
      <c r="I596" s="8"/>
      <c r="J596" s="8"/>
      <c r="K596" s="8"/>
      <c r="L596" s="8"/>
      <c r="M596" s="8"/>
      <c r="N596" s="8" t="s">
        <v>6001</v>
      </c>
      <c r="O596" s="8"/>
      <c r="P596" s="8"/>
      <c r="Q596" s="8"/>
      <c r="R596" s="8"/>
      <c r="S596" s="8"/>
      <c r="T596" s="8"/>
      <c r="U596" s="8"/>
      <c r="V596" s="8"/>
      <c r="W596" s="8"/>
      <c r="X596" s="8"/>
      <c r="Y596" s="8"/>
      <c r="Z596" s="8"/>
      <c r="AA596" s="8"/>
      <c r="AB596" s="8"/>
      <c r="AC596" s="8" t="str">
        <f t="shared" si="89"/>
        <v>NO</v>
      </c>
      <c r="AD596" s="8" t="str">
        <f t="shared" si="90"/>
        <v>Power,,,,,,,,,,,,,</v>
      </c>
      <c r="AE596" s="125"/>
      <c r="AF596" s="8"/>
      <c r="AG596" s="8"/>
      <c r="AH596" s="125" t="s">
        <v>6010</v>
      </c>
      <c r="AI596" s="8" t="s">
        <v>6002</v>
      </c>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t="str">
        <f t="shared" si="88"/>
        <v>VDD_APC1</v>
      </c>
      <c r="CF596" s="8" t="str">
        <f t="shared" si="91"/>
        <v>Invalid PM Setting</v>
      </c>
      <c r="CG596" s="8" t="str">
        <f t="shared" si="92"/>
        <v>Power</v>
      </c>
      <c r="CH596" s="8" t="str">
        <f t="shared" si="93"/>
        <v>Invalid PM Setting</v>
      </c>
      <c r="CI596" s="8"/>
      <c r="CJ596" s="8"/>
      <c r="CK596" s="8"/>
      <c r="CL596" s="8"/>
      <c r="CM596" s="8"/>
      <c r="CN596" s="8"/>
      <c r="CO596" s="8"/>
      <c r="CP596" s="8"/>
      <c r="CQ596" s="8"/>
      <c r="CR596" s="8"/>
      <c r="CS596" s="8"/>
      <c r="CT596" s="8"/>
      <c r="CU596" s="8"/>
      <c r="CV596" s="8"/>
      <c r="CY596" s="8"/>
      <c r="CZ596" s="8" t="str">
        <f t="shared" si="94"/>
        <v>VDD_APC1</v>
      </c>
      <c r="DA596" s="8" t="str">
        <f t="shared" si="95"/>
        <v>Invalid PM Setting</v>
      </c>
      <c r="DB596" s="8" t="str">
        <f t="shared" si="96"/>
        <v>Power</v>
      </c>
      <c r="DC596" s="8" t="str">
        <f t="shared" si="97"/>
        <v>Invalid PM Setting</v>
      </c>
      <c r="DD596" s="8"/>
      <c r="DE596" s="8"/>
      <c r="DF596" s="8"/>
      <c r="DG596" s="8"/>
      <c r="DH596" s="8"/>
      <c r="DI596" s="8"/>
      <c r="DJ596" s="8"/>
      <c r="DK596" s="8"/>
      <c r="DL596" s="8"/>
      <c r="DM596" s="8"/>
      <c r="DN596" s="8"/>
      <c r="DO596" s="8"/>
      <c r="DP596" s="8"/>
      <c r="DQ596" s="8"/>
      <c r="DR596" s="8"/>
      <c r="DS596" s="8"/>
      <c r="DT596" s="8"/>
    </row>
    <row r="597" spans="1:124" ht="12.75" customHeight="1">
      <c r="A597" s="8"/>
      <c r="B597" s="89">
        <v>594</v>
      </c>
      <c r="C597" s="8"/>
      <c r="D597" s="8"/>
      <c r="E597" s="8"/>
      <c r="F597" s="8"/>
      <c r="G597" s="125" t="s">
        <v>6010</v>
      </c>
      <c r="H597" s="8" t="s">
        <v>6024</v>
      </c>
      <c r="I597" s="8"/>
      <c r="J597" s="8"/>
      <c r="K597" s="8"/>
      <c r="L597" s="8"/>
      <c r="M597" s="8"/>
      <c r="N597" s="8" t="s">
        <v>6001</v>
      </c>
      <c r="O597" s="8"/>
      <c r="P597" s="8"/>
      <c r="Q597" s="8"/>
      <c r="R597" s="8"/>
      <c r="S597" s="8"/>
      <c r="T597" s="8"/>
      <c r="U597" s="8"/>
      <c r="V597" s="8"/>
      <c r="W597" s="8"/>
      <c r="X597" s="8"/>
      <c r="Y597" s="8"/>
      <c r="Z597" s="8"/>
      <c r="AA597" s="8"/>
      <c r="AB597" s="8"/>
      <c r="AC597" s="8" t="str">
        <f t="shared" si="89"/>
        <v>NO</v>
      </c>
      <c r="AD597" s="8" t="str">
        <f t="shared" si="90"/>
        <v>Power,,,,,,,,,,,,,</v>
      </c>
      <c r="AE597" s="125"/>
      <c r="AF597" s="8"/>
      <c r="AG597" s="8"/>
      <c r="AH597" s="125" t="s">
        <v>6010</v>
      </c>
      <c r="AI597" s="8" t="s">
        <v>6002</v>
      </c>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t="str">
        <f t="shared" si="88"/>
        <v>VDD_APC1</v>
      </c>
      <c r="CF597" s="8" t="str">
        <f t="shared" si="91"/>
        <v>Invalid PM Setting</v>
      </c>
      <c r="CG597" s="8" t="str">
        <f t="shared" si="92"/>
        <v>Power</v>
      </c>
      <c r="CH597" s="8" t="str">
        <f t="shared" si="93"/>
        <v>Invalid PM Setting</v>
      </c>
      <c r="CI597" s="8"/>
      <c r="CJ597" s="8"/>
      <c r="CK597" s="8"/>
      <c r="CL597" s="8"/>
      <c r="CM597" s="8"/>
      <c r="CN597" s="8"/>
      <c r="CO597" s="8"/>
      <c r="CP597" s="8"/>
      <c r="CQ597" s="8"/>
      <c r="CR597" s="8"/>
      <c r="CS597" s="8"/>
      <c r="CT597" s="8"/>
      <c r="CU597" s="8"/>
      <c r="CV597" s="8"/>
      <c r="CY597" s="8"/>
      <c r="CZ597" s="8" t="str">
        <f t="shared" si="94"/>
        <v>VDD_APC1</v>
      </c>
      <c r="DA597" s="8" t="str">
        <f t="shared" si="95"/>
        <v>Invalid PM Setting</v>
      </c>
      <c r="DB597" s="8" t="str">
        <f t="shared" si="96"/>
        <v>Power</v>
      </c>
      <c r="DC597" s="8" t="str">
        <f t="shared" si="97"/>
        <v>Invalid PM Setting</v>
      </c>
      <c r="DD597" s="8"/>
      <c r="DE597" s="8"/>
      <c r="DF597" s="8"/>
      <c r="DG597" s="8"/>
      <c r="DH597" s="8"/>
      <c r="DI597" s="8"/>
      <c r="DJ597" s="8"/>
      <c r="DK597" s="8"/>
      <c r="DL597" s="8"/>
      <c r="DM597" s="8"/>
      <c r="DN597" s="8"/>
      <c r="DO597" s="8"/>
      <c r="DP597" s="8"/>
      <c r="DQ597" s="8"/>
      <c r="DR597" s="8"/>
      <c r="DS597" s="8"/>
      <c r="DT597" s="8"/>
    </row>
    <row r="598" spans="1:124" ht="12.75" customHeight="1">
      <c r="A598" s="8"/>
      <c r="B598" s="89">
        <v>595</v>
      </c>
      <c r="C598" s="8"/>
      <c r="D598" s="8"/>
      <c r="E598" s="8"/>
      <c r="F598" s="8"/>
      <c r="G598" s="125" t="s">
        <v>6010</v>
      </c>
      <c r="H598" s="8" t="s">
        <v>5421</v>
      </c>
      <c r="I598" s="8"/>
      <c r="J598" s="8"/>
      <c r="K598" s="8"/>
      <c r="L598" s="8"/>
      <c r="M598" s="8"/>
      <c r="N598" s="8" t="s">
        <v>6001</v>
      </c>
      <c r="O598" s="8"/>
      <c r="P598" s="8"/>
      <c r="Q598" s="8"/>
      <c r="R598" s="8"/>
      <c r="S598" s="8"/>
      <c r="T598" s="8"/>
      <c r="U598" s="8"/>
      <c r="V598" s="8"/>
      <c r="W598" s="8"/>
      <c r="X598" s="8"/>
      <c r="Y598" s="8"/>
      <c r="Z598" s="8"/>
      <c r="AA598" s="8"/>
      <c r="AB598" s="8"/>
      <c r="AC598" s="8" t="str">
        <f t="shared" si="89"/>
        <v>NO</v>
      </c>
      <c r="AD598" s="8" t="str">
        <f t="shared" si="90"/>
        <v>Power,,,,,,,,,,,,,</v>
      </c>
      <c r="AE598" s="125"/>
      <c r="AF598" s="8"/>
      <c r="AG598" s="8"/>
      <c r="AH598" s="125" t="s">
        <v>6010</v>
      </c>
      <c r="AI598" s="8" t="s">
        <v>6002</v>
      </c>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t="str">
        <f t="shared" si="88"/>
        <v>VDD_APC1</v>
      </c>
      <c r="CF598" s="8" t="str">
        <f t="shared" si="91"/>
        <v>Invalid PM Setting</v>
      </c>
      <c r="CG598" s="8" t="str">
        <f t="shared" si="92"/>
        <v>Power</v>
      </c>
      <c r="CH598" s="8" t="str">
        <f t="shared" si="93"/>
        <v>Invalid PM Setting</v>
      </c>
      <c r="CI598" s="8"/>
      <c r="CJ598" s="8"/>
      <c r="CK598" s="8"/>
      <c r="CL598" s="8"/>
      <c r="CM598" s="8"/>
      <c r="CN598" s="8"/>
      <c r="CO598" s="8"/>
      <c r="CP598" s="8"/>
      <c r="CQ598" s="8"/>
      <c r="CR598" s="8"/>
      <c r="CS598" s="8"/>
      <c r="CT598" s="8"/>
      <c r="CU598" s="8"/>
      <c r="CV598" s="8"/>
      <c r="CY598" s="8"/>
      <c r="CZ598" s="8" t="str">
        <f t="shared" si="94"/>
        <v>VDD_APC1</v>
      </c>
      <c r="DA598" s="8" t="str">
        <f t="shared" si="95"/>
        <v>Invalid PM Setting</v>
      </c>
      <c r="DB598" s="8" t="str">
        <f t="shared" si="96"/>
        <v>Power</v>
      </c>
      <c r="DC598" s="8" t="str">
        <f t="shared" si="97"/>
        <v>Invalid PM Setting</v>
      </c>
      <c r="DD598" s="8"/>
      <c r="DE598" s="8"/>
      <c r="DF598" s="8"/>
      <c r="DG598" s="8"/>
      <c r="DH598" s="8"/>
      <c r="DI598" s="8"/>
      <c r="DJ598" s="8"/>
      <c r="DK598" s="8"/>
      <c r="DL598" s="8"/>
      <c r="DM598" s="8"/>
      <c r="DN598" s="8"/>
      <c r="DO598" s="8"/>
      <c r="DP598" s="8"/>
      <c r="DQ598" s="8"/>
      <c r="DR598" s="8"/>
      <c r="DS598" s="8"/>
      <c r="DT598" s="8"/>
    </row>
    <row r="599" spans="1:124" ht="12.75" customHeight="1">
      <c r="A599" s="8"/>
      <c r="B599" s="89">
        <v>596</v>
      </c>
      <c r="C599" s="8"/>
      <c r="D599" s="8"/>
      <c r="E599" s="8"/>
      <c r="F599" s="8"/>
      <c r="G599" s="125" t="s">
        <v>6025</v>
      </c>
      <c r="H599" s="8" t="s">
        <v>6026</v>
      </c>
      <c r="I599" s="8"/>
      <c r="J599" s="8"/>
      <c r="K599" s="8"/>
      <c r="L599" s="8"/>
      <c r="M599" s="8"/>
      <c r="N599" s="8" t="s">
        <v>6027</v>
      </c>
      <c r="O599" s="8"/>
      <c r="P599" s="8"/>
      <c r="Q599" s="8"/>
      <c r="R599" s="8"/>
      <c r="S599" s="8"/>
      <c r="T599" s="8"/>
      <c r="U599" s="8"/>
      <c r="V599" s="8"/>
      <c r="W599" s="8"/>
      <c r="X599" s="8"/>
      <c r="Y599" s="8"/>
      <c r="Z599" s="8"/>
      <c r="AA599" s="8"/>
      <c r="AB599" s="8"/>
      <c r="AC599" s="8" t="str">
        <f t="shared" si="89"/>
        <v>NO</v>
      </c>
      <c r="AD599" s="8" t="str">
        <f t="shared" si="90"/>
        <v>Power,,,,,,,,,,,,,</v>
      </c>
      <c r="AE599" s="125"/>
      <c r="AF599" s="8"/>
      <c r="AG599" s="8"/>
      <c r="AH599" s="125" t="s">
        <v>6025</v>
      </c>
      <c r="AI599" s="8" t="s">
        <v>6002</v>
      </c>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t="str">
        <f t="shared" si="88"/>
        <v>VDD_GFX</v>
      </c>
      <c r="CF599" s="8" t="str">
        <f t="shared" si="91"/>
        <v>Invalid PM Setting</v>
      </c>
      <c r="CG599" s="8" t="str">
        <f t="shared" si="92"/>
        <v>Power</v>
      </c>
      <c r="CH599" s="8" t="str">
        <f t="shared" si="93"/>
        <v>Invalid PM Setting</v>
      </c>
      <c r="CI599" s="8"/>
      <c r="CJ599" s="8"/>
      <c r="CK599" s="8"/>
      <c r="CL599" s="8"/>
      <c r="CM599" s="8"/>
      <c r="CN599" s="8"/>
      <c r="CO599" s="8"/>
      <c r="CP599" s="8"/>
      <c r="CQ599" s="8"/>
      <c r="CR599" s="8"/>
      <c r="CS599" s="8"/>
      <c r="CT599" s="8"/>
      <c r="CU599" s="8"/>
      <c r="CV599" s="8"/>
      <c r="CY599" s="8"/>
      <c r="CZ599" s="8" t="str">
        <f t="shared" si="94"/>
        <v>VDD_GFX</v>
      </c>
      <c r="DA599" s="8" t="str">
        <f t="shared" si="95"/>
        <v>Invalid PM Setting</v>
      </c>
      <c r="DB599" s="8" t="str">
        <f t="shared" si="96"/>
        <v>Power</v>
      </c>
      <c r="DC599" s="8" t="str">
        <f t="shared" si="97"/>
        <v>Invalid PM Setting</v>
      </c>
      <c r="DD599" s="8"/>
      <c r="DE599" s="8"/>
      <c r="DF599" s="8"/>
      <c r="DG599" s="8"/>
      <c r="DH599" s="8"/>
      <c r="DI599" s="8"/>
      <c r="DJ599" s="8"/>
      <c r="DK599" s="8"/>
      <c r="DL599" s="8"/>
      <c r="DM599" s="8"/>
      <c r="DN599" s="8"/>
      <c r="DO599" s="8"/>
      <c r="DP599" s="8"/>
      <c r="DQ599" s="8"/>
      <c r="DR599" s="8"/>
      <c r="DS599" s="8"/>
      <c r="DT599" s="8"/>
    </row>
    <row r="600" spans="1:124" ht="12.75" customHeight="1">
      <c r="A600" s="8"/>
      <c r="B600" s="89">
        <v>597</v>
      </c>
      <c r="C600" s="8"/>
      <c r="D600" s="8"/>
      <c r="E600" s="8"/>
      <c r="F600" s="8"/>
      <c r="G600" s="125" t="s">
        <v>6025</v>
      </c>
      <c r="H600" s="8" t="s">
        <v>5040</v>
      </c>
      <c r="I600" s="8"/>
      <c r="J600" s="8"/>
      <c r="K600" s="8"/>
      <c r="L600" s="8"/>
      <c r="M600" s="8"/>
      <c r="N600" s="8" t="s">
        <v>6027</v>
      </c>
      <c r="O600" s="8"/>
      <c r="P600" s="8"/>
      <c r="Q600" s="8"/>
      <c r="R600" s="8"/>
      <c r="S600" s="8"/>
      <c r="T600" s="8"/>
      <c r="U600" s="8"/>
      <c r="V600" s="8"/>
      <c r="W600" s="8"/>
      <c r="X600" s="8"/>
      <c r="Y600" s="8"/>
      <c r="Z600" s="8"/>
      <c r="AA600" s="8"/>
      <c r="AB600" s="8"/>
      <c r="AC600" s="8" t="str">
        <f t="shared" si="89"/>
        <v>NO</v>
      </c>
      <c r="AD600" s="8" t="str">
        <f t="shared" si="90"/>
        <v>Power,,,,,,,,,,,,,</v>
      </c>
      <c r="AE600" s="125"/>
      <c r="AF600" s="8"/>
      <c r="AG600" s="8"/>
      <c r="AH600" s="125" t="s">
        <v>6025</v>
      </c>
      <c r="AI600" s="8" t="s">
        <v>6002</v>
      </c>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t="str">
        <f t="shared" si="88"/>
        <v>VDD_GFX</v>
      </c>
      <c r="CF600" s="8" t="str">
        <f t="shared" si="91"/>
        <v>Invalid PM Setting</v>
      </c>
      <c r="CG600" s="8" t="str">
        <f t="shared" si="92"/>
        <v>Power</v>
      </c>
      <c r="CH600" s="8" t="str">
        <f t="shared" si="93"/>
        <v>Invalid PM Setting</v>
      </c>
      <c r="CI600" s="8"/>
      <c r="CJ600" s="8"/>
      <c r="CK600" s="8"/>
      <c r="CL600" s="8"/>
      <c r="CM600" s="8"/>
      <c r="CN600" s="8"/>
      <c r="CO600" s="8"/>
      <c r="CP600" s="8"/>
      <c r="CQ600" s="8"/>
      <c r="CR600" s="8"/>
      <c r="CS600" s="8"/>
      <c r="CT600" s="8"/>
      <c r="CU600" s="8"/>
      <c r="CV600" s="8"/>
      <c r="CY600" s="8"/>
      <c r="CZ600" s="8" t="str">
        <f t="shared" si="94"/>
        <v>VDD_GFX</v>
      </c>
      <c r="DA600" s="8" t="str">
        <f t="shared" si="95"/>
        <v>Invalid PM Setting</v>
      </c>
      <c r="DB600" s="8" t="str">
        <f t="shared" si="96"/>
        <v>Power</v>
      </c>
      <c r="DC600" s="8" t="str">
        <f t="shared" si="97"/>
        <v>Invalid PM Setting</v>
      </c>
      <c r="DD600" s="8"/>
      <c r="DE600" s="8"/>
      <c r="DF600" s="8"/>
      <c r="DG600" s="8"/>
      <c r="DH600" s="8"/>
      <c r="DI600" s="8"/>
      <c r="DJ600" s="8"/>
      <c r="DK600" s="8"/>
      <c r="DL600" s="8"/>
      <c r="DM600" s="8"/>
      <c r="DN600" s="8"/>
      <c r="DO600" s="8"/>
      <c r="DP600" s="8"/>
      <c r="DQ600" s="8"/>
      <c r="DR600" s="8"/>
      <c r="DS600" s="8"/>
      <c r="DT600" s="8"/>
    </row>
    <row r="601" spans="1:124" ht="12.75" customHeight="1">
      <c r="A601" s="8"/>
      <c r="B601" s="89">
        <v>598</v>
      </c>
      <c r="C601" s="8"/>
      <c r="D601" s="8"/>
      <c r="E601" s="8"/>
      <c r="F601" s="8"/>
      <c r="G601" s="125" t="s">
        <v>6025</v>
      </c>
      <c r="H601" s="8" t="s">
        <v>2639</v>
      </c>
      <c r="I601" s="8"/>
      <c r="J601" s="8"/>
      <c r="K601" s="8"/>
      <c r="L601" s="8"/>
      <c r="M601" s="8"/>
      <c r="N601" s="8" t="s">
        <v>6027</v>
      </c>
      <c r="O601" s="8"/>
      <c r="P601" s="8"/>
      <c r="Q601" s="8"/>
      <c r="R601" s="8"/>
      <c r="S601" s="8"/>
      <c r="T601" s="8"/>
      <c r="U601" s="8"/>
      <c r="V601" s="8"/>
      <c r="W601" s="8"/>
      <c r="X601" s="8"/>
      <c r="Y601" s="8"/>
      <c r="Z601" s="8"/>
      <c r="AA601" s="8"/>
      <c r="AB601" s="8"/>
      <c r="AC601" s="8" t="str">
        <f t="shared" si="89"/>
        <v>NO</v>
      </c>
      <c r="AD601" s="8" t="str">
        <f t="shared" si="90"/>
        <v>Power,,,,,,,,,,,,,</v>
      </c>
      <c r="AE601" s="125"/>
      <c r="AF601" s="8"/>
      <c r="AG601" s="8"/>
      <c r="AH601" s="125" t="s">
        <v>6025</v>
      </c>
      <c r="AI601" s="8" t="s">
        <v>6002</v>
      </c>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t="str">
        <f t="shared" si="88"/>
        <v>VDD_GFX</v>
      </c>
      <c r="CF601" s="8" t="str">
        <f t="shared" si="91"/>
        <v>Invalid PM Setting</v>
      </c>
      <c r="CG601" s="8" t="str">
        <f t="shared" si="92"/>
        <v>Power</v>
      </c>
      <c r="CH601" s="8" t="str">
        <f t="shared" si="93"/>
        <v>Invalid PM Setting</v>
      </c>
      <c r="CI601" s="8"/>
      <c r="CJ601" s="8"/>
      <c r="CK601" s="8"/>
      <c r="CL601" s="8"/>
      <c r="CM601" s="8"/>
      <c r="CN601" s="8"/>
      <c r="CO601" s="8"/>
      <c r="CP601" s="8"/>
      <c r="CQ601" s="8"/>
      <c r="CR601" s="8"/>
      <c r="CS601" s="8"/>
      <c r="CT601" s="8"/>
      <c r="CU601" s="8"/>
      <c r="CV601" s="8"/>
      <c r="CY601" s="8"/>
      <c r="CZ601" s="8" t="str">
        <f t="shared" si="94"/>
        <v>VDD_GFX</v>
      </c>
      <c r="DA601" s="8" t="str">
        <f t="shared" si="95"/>
        <v>Invalid PM Setting</v>
      </c>
      <c r="DB601" s="8" t="str">
        <f t="shared" si="96"/>
        <v>Power</v>
      </c>
      <c r="DC601" s="8" t="str">
        <f t="shared" si="97"/>
        <v>Invalid PM Setting</v>
      </c>
      <c r="DD601" s="8"/>
      <c r="DE601" s="8"/>
      <c r="DF601" s="8"/>
      <c r="DG601" s="8"/>
      <c r="DH601" s="8"/>
      <c r="DI601" s="8"/>
      <c r="DJ601" s="8"/>
      <c r="DK601" s="8"/>
      <c r="DL601" s="8"/>
      <c r="DM601" s="8"/>
      <c r="DN601" s="8"/>
      <c r="DO601" s="8"/>
      <c r="DP601" s="8"/>
      <c r="DQ601" s="8"/>
      <c r="DR601" s="8"/>
      <c r="DS601" s="8"/>
      <c r="DT601" s="8"/>
    </row>
    <row r="602" spans="1:124" ht="12.75" customHeight="1">
      <c r="A602" s="8"/>
      <c r="B602" s="89">
        <v>599</v>
      </c>
      <c r="C602" s="8"/>
      <c r="D602" s="8"/>
      <c r="E602" s="8"/>
      <c r="F602" s="8"/>
      <c r="G602" s="125" t="s">
        <v>6025</v>
      </c>
      <c r="H602" s="8" t="s">
        <v>6028</v>
      </c>
      <c r="I602" s="8"/>
      <c r="J602" s="8"/>
      <c r="K602" s="8"/>
      <c r="L602" s="8"/>
      <c r="M602" s="8"/>
      <c r="N602" s="8" t="s">
        <v>6027</v>
      </c>
      <c r="O602" s="8"/>
      <c r="P602" s="8"/>
      <c r="Q602" s="8"/>
      <c r="R602" s="8"/>
      <c r="S602" s="8"/>
      <c r="T602" s="8"/>
      <c r="U602" s="8"/>
      <c r="V602" s="8"/>
      <c r="W602" s="8"/>
      <c r="X602" s="8"/>
      <c r="Y602" s="8"/>
      <c r="Z602" s="8"/>
      <c r="AA602" s="8"/>
      <c r="AB602" s="8"/>
      <c r="AC602" s="8" t="str">
        <f t="shared" si="89"/>
        <v>NO</v>
      </c>
      <c r="AD602" s="8" t="str">
        <f t="shared" si="90"/>
        <v>Power,,,,,,,,,,,,,</v>
      </c>
      <c r="AE602" s="125"/>
      <c r="AF602" s="8"/>
      <c r="AG602" s="8"/>
      <c r="AH602" s="125" t="s">
        <v>6025</v>
      </c>
      <c r="AI602" s="8" t="s">
        <v>6002</v>
      </c>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t="str">
        <f t="shared" si="88"/>
        <v>VDD_GFX</v>
      </c>
      <c r="CF602" s="8" t="str">
        <f t="shared" si="91"/>
        <v>Invalid PM Setting</v>
      </c>
      <c r="CG602" s="8" t="str">
        <f t="shared" si="92"/>
        <v>Power</v>
      </c>
      <c r="CH602" s="8" t="str">
        <f t="shared" si="93"/>
        <v>Invalid PM Setting</v>
      </c>
      <c r="CI602" s="8"/>
      <c r="CJ602" s="8"/>
      <c r="CK602" s="8"/>
      <c r="CL602" s="8"/>
      <c r="CM602" s="8"/>
      <c r="CN602" s="8"/>
      <c r="CO602" s="8"/>
      <c r="CP602" s="8"/>
      <c r="CQ602" s="8"/>
      <c r="CR602" s="8"/>
      <c r="CS602" s="8"/>
      <c r="CT602" s="8"/>
      <c r="CU602" s="8"/>
      <c r="CV602" s="8"/>
      <c r="CY602" s="8"/>
      <c r="CZ602" s="8" t="str">
        <f t="shared" si="94"/>
        <v>VDD_GFX</v>
      </c>
      <c r="DA602" s="8" t="str">
        <f t="shared" si="95"/>
        <v>Invalid PM Setting</v>
      </c>
      <c r="DB602" s="8" t="str">
        <f t="shared" si="96"/>
        <v>Power</v>
      </c>
      <c r="DC602" s="8" t="str">
        <f t="shared" si="97"/>
        <v>Invalid PM Setting</v>
      </c>
      <c r="DD602" s="8"/>
      <c r="DE602" s="8"/>
      <c r="DF602" s="8"/>
      <c r="DG602" s="8"/>
      <c r="DH602" s="8"/>
      <c r="DI602" s="8"/>
      <c r="DJ602" s="8"/>
      <c r="DK602" s="8"/>
      <c r="DL602" s="8"/>
      <c r="DM602" s="8"/>
      <c r="DN602" s="8"/>
      <c r="DO602" s="8"/>
      <c r="DP602" s="8"/>
      <c r="DQ602" s="8"/>
      <c r="DR602" s="8"/>
      <c r="DS602" s="8"/>
      <c r="DT602" s="8"/>
    </row>
    <row r="603" spans="1:124" ht="12.75" customHeight="1">
      <c r="A603" s="8"/>
      <c r="B603" s="89">
        <v>600</v>
      </c>
      <c r="C603" s="8"/>
      <c r="D603" s="8"/>
      <c r="E603" s="8"/>
      <c r="F603" s="8"/>
      <c r="G603" s="125" t="s">
        <v>6025</v>
      </c>
      <c r="H603" s="8" t="s">
        <v>5035</v>
      </c>
      <c r="I603" s="8"/>
      <c r="J603" s="8"/>
      <c r="K603" s="8"/>
      <c r="L603" s="8"/>
      <c r="M603" s="8"/>
      <c r="N603" s="8" t="s">
        <v>6027</v>
      </c>
      <c r="O603" s="8"/>
      <c r="P603" s="8"/>
      <c r="Q603" s="8"/>
      <c r="R603" s="8"/>
      <c r="S603" s="8"/>
      <c r="T603" s="8"/>
      <c r="U603" s="8"/>
      <c r="V603" s="8"/>
      <c r="W603" s="8"/>
      <c r="X603" s="8"/>
      <c r="Y603" s="8"/>
      <c r="Z603" s="8"/>
      <c r="AA603" s="8"/>
      <c r="AB603" s="8"/>
      <c r="AC603" s="8" t="str">
        <f t="shared" si="89"/>
        <v>NO</v>
      </c>
      <c r="AD603" s="8" t="str">
        <f t="shared" si="90"/>
        <v>Power,,,,,,,,,,,,,</v>
      </c>
      <c r="AE603" s="125"/>
      <c r="AF603" s="8"/>
      <c r="AG603" s="8"/>
      <c r="AH603" s="125" t="s">
        <v>6025</v>
      </c>
      <c r="AI603" s="8" t="s">
        <v>6002</v>
      </c>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t="str">
        <f t="shared" si="88"/>
        <v>VDD_GFX</v>
      </c>
      <c r="CF603" s="8" t="str">
        <f t="shared" si="91"/>
        <v>Invalid PM Setting</v>
      </c>
      <c r="CG603" s="8" t="str">
        <f t="shared" si="92"/>
        <v>Power</v>
      </c>
      <c r="CH603" s="8" t="str">
        <f t="shared" si="93"/>
        <v>Invalid PM Setting</v>
      </c>
      <c r="CI603" s="8"/>
      <c r="CJ603" s="8"/>
      <c r="CK603" s="8"/>
      <c r="CL603" s="8"/>
      <c r="CM603" s="8"/>
      <c r="CN603" s="8"/>
      <c r="CO603" s="8"/>
      <c r="CP603" s="8"/>
      <c r="CQ603" s="8"/>
      <c r="CR603" s="8"/>
      <c r="CS603" s="8"/>
      <c r="CT603" s="8"/>
      <c r="CU603" s="8"/>
      <c r="CV603" s="8"/>
      <c r="CY603" s="8"/>
      <c r="CZ603" s="8" t="str">
        <f t="shared" si="94"/>
        <v>VDD_GFX</v>
      </c>
      <c r="DA603" s="8" t="str">
        <f t="shared" si="95"/>
        <v>Invalid PM Setting</v>
      </c>
      <c r="DB603" s="8" t="str">
        <f t="shared" si="96"/>
        <v>Power</v>
      </c>
      <c r="DC603" s="8" t="str">
        <f t="shared" si="97"/>
        <v>Invalid PM Setting</v>
      </c>
      <c r="DD603" s="8"/>
      <c r="DE603" s="8"/>
      <c r="DF603" s="8"/>
      <c r="DG603" s="8"/>
      <c r="DH603" s="8"/>
      <c r="DI603" s="8"/>
      <c r="DJ603" s="8"/>
      <c r="DK603" s="8"/>
      <c r="DL603" s="8"/>
      <c r="DM603" s="8"/>
      <c r="DN603" s="8"/>
      <c r="DO603" s="8"/>
      <c r="DP603" s="8"/>
      <c r="DQ603" s="8"/>
      <c r="DR603" s="8"/>
      <c r="DS603" s="8"/>
      <c r="DT603" s="8"/>
    </row>
    <row r="604" spans="1:124" ht="12.75" customHeight="1">
      <c r="A604" s="8"/>
      <c r="B604" s="89">
        <v>601</v>
      </c>
      <c r="C604" s="8"/>
      <c r="D604" s="8"/>
      <c r="E604" s="8"/>
      <c r="F604" s="8"/>
      <c r="G604" s="125" t="s">
        <v>6025</v>
      </c>
      <c r="H604" s="8" t="s">
        <v>5047</v>
      </c>
      <c r="I604" s="8"/>
      <c r="J604" s="8"/>
      <c r="K604" s="8"/>
      <c r="L604" s="8"/>
      <c r="M604" s="8"/>
      <c r="N604" s="8" t="s">
        <v>6027</v>
      </c>
      <c r="O604" s="8"/>
      <c r="P604" s="8"/>
      <c r="Q604" s="8"/>
      <c r="R604" s="8"/>
      <c r="S604" s="8"/>
      <c r="T604" s="8"/>
      <c r="U604" s="8"/>
      <c r="V604" s="8"/>
      <c r="W604" s="8"/>
      <c r="X604" s="8"/>
      <c r="Y604" s="8"/>
      <c r="Z604" s="8"/>
      <c r="AA604" s="8"/>
      <c r="AB604" s="8"/>
      <c r="AC604" s="8" t="str">
        <f t="shared" si="89"/>
        <v>NO</v>
      </c>
      <c r="AD604" s="8" t="str">
        <f t="shared" si="90"/>
        <v>Power,,,,,,,,,,,,,</v>
      </c>
      <c r="AE604" s="125"/>
      <c r="AF604" s="8"/>
      <c r="AG604" s="8"/>
      <c r="AH604" s="125" t="s">
        <v>6025</v>
      </c>
      <c r="AI604" s="8" t="s">
        <v>6002</v>
      </c>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t="str">
        <f t="shared" si="88"/>
        <v>VDD_GFX</v>
      </c>
      <c r="CF604" s="8" t="str">
        <f t="shared" si="91"/>
        <v>Invalid PM Setting</v>
      </c>
      <c r="CG604" s="8" t="str">
        <f t="shared" si="92"/>
        <v>Power</v>
      </c>
      <c r="CH604" s="8" t="str">
        <f t="shared" si="93"/>
        <v>Invalid PM Setting</v>
      </c>
      <c r="CI604" s="8"/>
      <c r="CJ604" s="8"/>
      <c r="CK604" s="8"/>
      <c r="CL604" s="8"/>
      <c r="CM604" s="8"/>
      <c r="CN604" s="8"/>
      <c r="CO604" s="8"/>
      <c r="CP604" s="8"/>
      <c r="CQ604" s="8"/>
      <c r="CR604" s="8"/>
      <c r="CS604" s="8"/>
      <c r="CT604" s="8"/>
      <c r="CU604" s="8"/>
      <c r="CV604" s="8"/>
      <c r="CY604" s="8"/>
      <c r="CZ604" s="8" t="str">
        <f t="shared" si="94"/>
        <v>VDD_GFX</v>
      </c>
      <c r="DA604" s="8" t="str">
        <f t="shared" si="95"/>
        <v>Invalid PM Setting</v>
      </c>
      <c r="DB604" s="8" t="str">
        <f t="shared" si="96"/>
        <v>Power</v>
      </c>
      <c r="DC604" s="8" t="str">
        <f t="shared" si="97"/>
        <v>Invalid PM Setting</v>
      </c>
      <c r="DD604" s="8"/>
      <c r="DE604" s="8"/>
      <c r="DF604" s="8"/>
      <c r="DG604" s="8"/>
      <c r="DH604" s="8"/>
      <c r="DI604" s="8"/>
      <c r="DJ604" s="8"/>
      <c r="DK604" s="8"/>
      <c r="DL604" s="8"/>
      <c r="DM604" s="8"/>
      <c r="DN604" s="8"/>
      <c r="DO604" s="8"/>
      <c r="DP604" s="8"/>
      <c r="DQ604" s="8"/>
      <c r="DR604" s="8"/>
      <c r="DS604" s="8"/>
      <c r="DT604" s="8"/>
    </row>
    <row r="605" spans="1:124" ht="12.75" customHeight="1">
      <c r="A605" s="8"/>
      <c r="B605" s="89">
        <v>602</v>
      </c>
      <c r="C605" s="8"/>
      <c r="D605" s="8"/>
      <c r="E605" s="8"/>
      <c r="F605" s="8"/>
      <c r="G605" s="125" t="s">
        <v>6025</v>
      </c>
      <c r="H605" s="8" t="s">
        <v>2689</v>
      </c>
      <c r="I605" s="8"/>
      <c r="J605" s="8"/>
      <c r="K605" s="8"/>
      <c r="L605" s="8"/>
      <c r="M605" s="8"/>
      <c r="N605" s="8" t="s">
        <v>6027</v>
      </c>
      <c r="O605" s="8"/>
      <c r="P605" s="8"/>
      <c r="Q605" s="8"/>
      <c r="R605" s="8"/>
      <c r="S605" s="8"/>
      <c r="T605" s="8"/>
      <c r="U605" s="8"/>
      <c r="V605" s="8"/>
      <c r="W605" s="8"/>
      <c r="X605" s="8"/>
      <c r="Y605" s="8"/>
      <c r="Z605" s="8"/>
      <c r="AA605" s="8"/>
      <c r="AB605" s="8"/>
      <c r="AC605" s="8" t="str">
        <f t="shared" si="89"/>
        <v>NO</v>
      </c>
      <c r="AD605" s="8" t="str">
        <f t="shared" si="90"/>
        <v>Power,,,,,,,,,,,,,</v>
      </c>
      <c r="AE605" s="125"/>
      <c r="AF605" s="8"/>
      <c r="AG605" s="8"/>
      <c r="AH605" s="125" t="s">
        <v>6025</v>
      </c>
      <c r="AI605" s="8" t="s">
        <v>6002</v>
      </c>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t="str">
        <f t="shared" si="88"/>
        <v>VDD_GFX</v>
      </c>
      <c r="CF605" s="8" t="str">
        <f t="shared" si="91"/>
        <v>Invalid PM Setting</v>
      </c>
      <c r="CG605" s="8" t="str">
        <f t="shared" si="92"/>
        <v>Power</v>
      </c>
      <c r="CH605" s="8" t="str">
        <f t="shared" si="93"/>
        <v>Invalid PM Setting</v>
      </c>
      <c r="CI605" s="8"/>
      <c r="CJ605" s="8"/>
      <c r="CK605" s="8"/>
      <c r="CL605" s="8"/>
      <c r="CM605" s="8"/>
      <c r="CN605" s="8"/>
      <c r="CO605" s="8"/>
      <c r="CP605" s="8"/>
      <c r="CQ605" s="8"/>
      <c r="CR605" s="8"/>
      <c r="CS605" s="8"/>
      <c r="CT605" s="8"/>
      <c r="CU605" s="8"/>
      <c r="CV605" s="8"/>
      <c r="CY605" s="8"/>
      <c r="CZ605" s="8" t="str">
        <f t="shared" si="94"/>
        <v>VDD_GFX</v>
      </c>
      <c r="DA605" s="8" t="str">
        <f t="shared" si="95"/>
        <v>Invalid PM Setting</v>
      </c>
      <c r="DB605" s="8" t="str">
        <f t="shared" si="96"/>
        <v>Power</v>
      </c>
      <c r="DC605" s="8" t="str">
        <f t="shared" si="97"/>
        <v>Invalid PM Setting</v>
      </c>
      <c r="DD605" s="8"/>
      <c r="DE605" s="8"/>
      <c r="DF605" s="8"/>
      <c r="DG605" s="8"/>
      <c r="DH605" s="8"/>
      <c r="DI605" s="8"/>
      <c r="DJ605" s="8"/>
      <c r="DK605" s="8"/>
      <c r="DL605" s="8"/>
      <c r="DM605" s="8"/>
      <c r="DN605" s="8"/>
      <c r="DO605" s="8"/>
      <c r="DP605" s="8"/>
      <c r="DQ605" s="8"/>
      <c r="DR605" s="8"/>
      <c r="DS605" s="8"/>
      <c r="DT605" s="8"/>
    </row>
    <row r="606" spans="1:124" ht="12.75" customHeight="1">
      <c r="A606" s="8"/>
      <c r="B606" s="89">
        <v>603</v>
      </c>
      <c r="C606" s="8"/>
      <c r="D606" s="8"/>
      <c r="E606" s="8"/>
      <c r="F606" s="8"/>
      <c r="G606" s="125" t="s">
        <v>6025</v>
      </c>
      <c r="H606" s="8" t="s">
        <v>6029</v>
      </c>
      <c r="I606" s="8"/>
      <c r="J606" s="8"/>
      <c r="K606" s="8"/>
      <c r="L606" s="8"/>
      <c r="M606" s="8"/>
      <c r="N606" s="8" t="s">
        <v>6027</v>
      </c>
      <c r="O606" s="8"/>
      <c r="P606" s="8"/>
      <c r="Q606" s="8"/>
      <c r="R606" s="8"/>
      <c r="S606" s="8"/>
      <c r="T606" s="8"/>
      <c r="U606" s="8"/>
      <c r="V606" s="8"/>
      <c r="W606" s="8"/>
      <c r="X606" s="8"/>
      <c r="Y606" s="8"/>
      <c r="Z606" s="8"/>
      <c r="AA606" s="8"/>
      <c r="AB606" s="8"/>
      <c r="AC606" s="8" t="str">
        <f t="shared" si="89"/>
        <v>NO</v>
      </c>
      <c r="AD606" s="8" t="str">
        <f t="shared" si="90"/>
        <v>Power,,,,,,,,,,,,,</v>
      </c>
      <c r="AE606" s="125"/>
      <c r="AF606" s="8"/>
      <c r="AG606" s="8"/>
      <c r="AH606" s="125" t="s">
        <v>6025</v>
      </c>
      <c r="AI606" s="8" t="s">
        <v>6002</v>
      </c>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t="str">
        <f t="shared" si="88"/>
        <v>VDD_GFX</v>
      </c>
      <c r="CF606" s="8" t="str">
        <f t="shared" si="91"/>
        <v>Invalid PM Setting</v>
      </c>
      <c r="CG606" s="8" t="str">
        <f t="shared" si="92"/>
        <v>Power</v>
      </c>
      <c r="CH606" s="8" t="str">
        <f t="shared" si="93"/>
        <v>Invalid PM Setting</v>
      </c>
      <c r="CI606" s="8"/>
      <c r="CJ606" s="8"/>
      <c r="CK606" s="8"/>
      <c r="CL606" s="8"/>
      <c r="CM606" s="8"/>
      <c r="CN606" s="8"/>
      <c r="CO606" s="8"/>
      <c r="CP606" s="8"/>
      <c r="CQ606" s="8"/>
      <c r="CR606" s="8"/>
      <c r="CS606" s="8"/>
      <c r="CT606" s="8"/>
      <c r="CU606" s="8"/>
      <c r="CV606" s="8"/>
      <c r="CY606" s="8"/>
      <c r="CZ606" s="8" t="str">
        <f t="shared" si="94"/>
        <v>VDD_GFX</v>
      </c>
      <c r="DA606" s="8" t="str">
        <f t="shared" si="95"/>
        <v>Invalid PM Setting</v>
      </c>
      <c r="DB606" s="8" t="str">
        <f t="shared" si="96"/>
        <v>Power</v>
      </c>
      <c r="DC606" s="8" t="str">
        <f t="shared" si="97"/>
        <v>Invalid PM Setting</v>
      </c>
      <c r="DD606" s="8"/>
      <c r="DE606" s="8"/>
      <c r="DF606" s="8"/>
      <c r="DG606" s="8"/>
      <c r="DH606" s="8"/>
      <c r="DI606" s="8"/>
      <c r="DJ606" s="8"/>
      <c r="DK606" s="8"/>
      <c r="DL606" s="8"/>
      <c r="DM606" s="8"/>
      <c r="DN606" s="8"/>
      <c r="DO606" s="8"/>
      <c r="DP606" s="8"/>
      <c r="DQ606" s="8"/>
      <c r="DR606" s="8"/>
      <c r="DS606" s="8"/>
      <c r="DT606" s="8"/>
    </row>
    <row r="607" spans="1:124" ht="12.75" customHeight="1">
      <c r="A607" s="8"/>
      <c r="B607" s="89">
        <v>604</v>
      </c>
      <c r="C607" s="8"/>
      <c r="D607" s="8"/>
      <c r="E607" s="8"/>
      <c r="F607" s="8"/>
      <c r="G607" s="125" t="s">
        <v>6025</v>
      </c>
      <c r="H607" s="8" t="s">
        <v>2749</v>
      </c>
      <c r="I607" s="8"/>
      <c r="J607" s="8"/>
      <c r="K607" s="8"/>
      <c r="L607" s="8"/>
      <c r="M607" s="8"/>
      <c r="N607" s="8" t="s">
        <v>6027</v>
      </c>
      <c r="O607" s="8"/>
      <c r="P607" s="8"/>
      <c r="Q607" s="8"/>
      <c r="R607" s="8"/>
      <c r="S607" s="8"/>
      <c r="T607" s="8"/>
      <c r="U607" s="8"/>
      <c r="V607" s="8"/>
      <c r="W607" s="8"/>
      <c r="X607" s="8"/>
      <c r="Y607" s="8"/>
      <c r="Z607" s="8"/>
      <c r="AA607" s="8"/>
      <c r="AB607" s="8"/>
      <c r="AC607" s="8" t="str">
        <f t="shared" si="89"/>
        <v>NO</v>
      </c>
      <c r="AD607" s="8" t="str">
        <f t="shared" si="90"/>
        <v>Power,,,,,,,,,,,,,</v>
      </c>
      <c r="AE607" s="125"/>
      <c r="AF607" s="8"/>
      <c r="AG607" s="8"/>
      <c r="AH607" s="125" t="s">
        <v>6025</v>
      </c>
      <c r="AI607" s="8" t="s">
        <v>6002</v>
      </c>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t="str">
        <f t="shared" si="88"/>
        <v>VDD_GFX</v>
      </c>
      <c r="CF607" s="8" t="str">
        <f t="shared" si="91"/>
        <v>Invalid PM Setting</v>
      </c>
      <c r="CG607" s="8" t="str">
        <f t="shared" si="92"/>
        <v>Power</v>
      </c>
      <c r="CH607" s="8" t="str">
        <f t="shared" si="93"/>
        <v>Invalid PM Setting</v>
      </c>
      <c r="CI607" s="8"/>
      <c r="CJ607" s="8"/>
      <c r="CK607" s="8"/>
      <c r="CL607" s="8"/>
      <c r="CM607" s="8"/>
      <c r="CN607" s="8"/>
      <c r="CO607" s="8"/>
      <c r="CP607" s="8"/>
      <c r="CQ607" s="8"/>
      <c r="CR607" s="8"/>
      <c r="CS607" s="8"/>
      <c r="CT607" s="8"/>
      <c r="CU607" s="8"/>
      <c r="CV607" s="8"/>
      <c r="CY607" s="8"/>
      <c r="CZ607" s="8" t="str">
        <f t="shared" si="94"/>
        <v>VDD_GFX</v>
      </c>
      <c r="DA607" s="8" t="str">
        <f t="shared" si="95"/>
        <v>Invalid PM Setting</v>
      </c>
      <c r="DB607" s="8" t="str">
        <f t="shared" si="96"/>
        <v>Power</v>
      </c>
      <c r="DC607" s="8" t="str">
        <f t="shared" si="97"/>
        <v>Invalid PM Setting</v>
      </c>
      <c r="DD607" s="8"/>
      <c r="DE607" s="8"/>
      <c r="DF607" s="8"/>
      <c r="DG607" s="8"/>
      <c r="DH607" s="8"/>
      <c r="DI607" s="8"/>
      <c r="DJ607" s="8"/>
      <c r="DK607" s="8"/>
      <c r="DL607" s="8"/>
      <c r="DM607" s="8"/>
      <c r="DN607" s="8"/>
      <c r="DO607" s="8"/>
      <c r="DP607" s="8"/>
      <c r="DQ607" s="8"/>
      <c r="DR607" s="8"/>
      <c r="DS607" s="8"/>
      <c r="DT607" s="8"/>
    </row>
    <row r="608" spans="1:124" ht="12.75" customHeight="1">
      <c r="A608" s="8"/>
      <c r="B608" s="89">
        <v>605</v>
      </c>
      <c r="C608" s="8"/>
      <c r="D608" s="8"/>
      <c r="E608" s="8"/>
      <c r="F608" s="8"/>
      <c r="G608" s="125" t="s">
        <v>6025</v>
      </c>
      <c r="H608" s="8" t="s">
        <v>2929</v>
      </c>
      <c r="I608" s="8"/>
      <c r="J608" s="8"/>
      <c r="K608" s="8"/>
      <c r="L608" s="8"/>
      <c r="M608" s="8"/>
      <c r="N608" s="8" t="s">
        <v>6027</v>
      </c>
      <c r="O608" s="8"/>
      <c r="P608" s="8"/>
      <c r="Q608" s="8"/>
      <c r="R608" s="8"/>
      <c r="S608" s="8"/>
      <c r="T608" s="8"/>
      <c r="U608" s="8"/>
      <c r="V608" s="8"/>
      <c r="W608" s="8"/>
      <c r="X608" s="8"/>
      <c r="Y608" s="8"/>
      <c r="Z608" s="8"/>
      <c r="AA608" s="8"/>
      <c r="AB608" s="8"/>
      <c r="AC608" s="8" t="str">
        <f t="shared" si="89"/>
        <v>NO</v>
      </c>
      <c r="AD608" s="8" t="str">
        <f t="shared" si="90"/>
        <v>Power,,,,,,,,,,,,,</v>
      </c>
      <c r="AE608" s="125"/>
      <c r="AF608" s="8"/>
      <c r="AG608" s="8"/>
      <c r="AH608" s="125" t="s">
        <v>6025</v>
      </c>
      <c r="AI608" s="8" t="s">
        <v>6002</v>
      </c>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t="str">
        <f t="shared" si="88"/>
        <v>VDD_GFX</v>
      </c>
      <c r="CF608" s="8" t="str">
        <f t="shared" si="91"/>
        <v>Invalid PM Setting</v>
      </c>
      <c r="CG608" s="8" t="str">
        <f t="shared" si="92"/>
        <v>Power</v>
      </c>
      <c r="CH608" s="8" t="str">
        <f t="shared" si="93"/>
        <v>Invalid PM Setting</v>
      </c>
      <c r="CI608" s="8"/>
      <c r="CJ608" s="8"/>
      <c r="CK608" s="8"/>
      <c r="CL608" s="8"/>
      <c r="CM608" s="8"/>
      <c r="CN608" s="8"/>
      <c r="CO608" s="8"/>
      <c r="CP608" s="8"/>
      <c r="CQ608" s="8"/>
      <c r="CR608" s="8"/>
      <c r="CS608" s="8"/>
      <c r="CT608" s="8"/>
      <c r="CU608" s="8"/>
      <c r="CV608" s="8"/>
      <c r="CY608" s="8"/>
      <c r="CZ608" s="8" t="str">
        <f t="shared" si="94"/>
        <v>VDD_GFX</v>
      </c>
      <c r="DA608" s="8" t="str">
        <f t="shared" si="95"/>
        <v>Invalid PM Setting</v>
      </c>
      <c r="DB608" s="8" t="str">
        <f t="shared" si="96"/>
        <v>Power</v>
      </c>
      <c r="DC608" s="8" t="str">
        <f t="shared" si="97"/>
        <v>Invalid PM Setting</v>
      </c>
      <c r="DD608" s="8"/>
      <c r="DE608" s="8"/>
      <c r="DF608" s="8"/>
      <c r="DG608" s="8"/>
      <c r="DH608" s="8"/>
      <c r="DI608" s="8"/>
      <c r="DJ608" s="8"/>
      <c r="DK608" s="8"/>
      <c r="DL608" s="8"/>
      <c r="DM608" s="8"/>
      <c r="DN608" s="8"/>
      <c r="DO608" s="8"/>
      <c r="DP608" s="8"/>
      <c r="DQ608" s="8"/>
      <c r="DR608" s="8"/>
      <c r="DS608" s="8"/>
      <c r="DT608" s="8"/>
    </row>
    <row r="609" spans="1:124" ht="12.75" customHeight="1">
      <c r="A609" s="8"/>
      <c r="B609" s="89">
        <v>606</v>
      </c>
      <c r="C609" s="8"/>
      <c r="D609" s="8"/>
      <c r="E609" s="8"/>
      <c r="F609" s="8"/>
      <c r="G609" s="125" t="s">
        <v>6025</v>
      </c>
      <c r="H609" s="8" t="s">
        <v>6030</v>
      </c>
      <c r="I609" s="8"/>
      <c r="J609" s="8"/>
      <c r="K609" s="8"/>
      <c r="L609" s="8"/>
      <c r="M609" s="8"/>
      <c r="N609" s="8" t="s">
        <v>6027</v>
      </c>
      <c r="O609" s="8"/>
      <c r="P609" s="8"/>
      <c r="Q609" s="8"/>
      <c r="R609" s="8"/>
      <c r="S609" s="8"/>
      <c r="T609" s="8"/>
      <c r="U609" s="8"/>
      <c r="V609" s="8"/>
      <c r="W609" s="8"/>
      <c r="X609" s="8"/>
      <c r="Y609" s="8"/>
      <c r="Z609" s="8"/>
      <c r="AA609" s="8"/>
      <c r="AB609" s="8"/>
      <c r="AC609" s="8" t="str">
        <f t="shared" si="89"/>
        <v>NO</v>
      </c>
      <c r="AD609" s="8" t="str">
        <f t="shared" si="90"/>
        <v>Power,,,,,,,,,,,,,</v>
      </c>
      <c r="AE609" s="125"/>
      <c r="AF609" s="8"/>
      <c r="AG609" s="8"/>
      <c r="AH609" s="125" t="s">
        <v>6025</v>
      </c>
      <c r="AI609" s="8" t="s">
        <v>6002</v>
      </c>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t="str">
        <f t="shared" si="88"/>
        <v>VDD_GFX</v>
      </c>
      <c r="CF609" s="8" t="str">
        <f t="shared" si="91"/>
        <v>Invalid PM Setting</v>
      </c>
      <c r="CG609" s="8" t="str">
        <f t="shared" si="92"/>
        <v>Power</v>
      </c>
      <c r="CH609" s="8" t="str">
        <f t="shared" si="93"/>
        <v>Invalid PM Setting</v>
      </c>
      <c r="CI609" s="8"/>
      <c r="CJ609" s="8"/>
      <c r="CK609" s="8"/>
      <c r="CL609" s="8"/>
      <c r="CM609" s="8"/>
      <c r="CN609" s="8"/>
      <c r="CO609" s="8"/>
      <c r="CP609" s="8"/>
      <c r="CQ609" s="8"/>
      <c r="CR609" s="8"/>
      <c r="CS609" s="8"/>
      <c r="CT609" s="8"/>
      <c r="CU609" s="8"/>
      <c r="CV609" s="8"/>
      <c r="CY609" s="8"/>
      <c r="CZ609" s="8" t="str">
        <f t="shared" si="94"/>
        <v>VDD_GFX</v>
      </c>
      <c r="DA609" s="8" t="str">
        <f t="shared" si="95"/>
        <v>Invalid PM Setting</v>
      </c>
      <c r="DB609" s="8" t="str">
        <f t="shared" si="96"/>
        <v>Power</v>
      </c>
      <c r="DC609" s="8" t="str">
        <f t="shared" si="97"/>
        <v>Invalid PM Setting</v>
      </c>
      <c r="DD609" s="8"/>
      <c r="DE609" s="8"/>
      <c r="DF609" s="8"/>
      <c r="DG609" s="8"/>
      <c r="DH609" s="8"/>
      <c r="DI609" s="8"/>
      <c r="DJ609" s="8"/>
      <c r="DK609" s="8"/>
      <c r="DL609" s="8"/>
      <c r="DM609" s="8"/>
      <c r="DN609" s="8"/>
      <c r="DO609" s="8"/>
      <c r="DP609" s="8"/>
      <c r="DQ609" s="8"/>
      <c r="DR609" s="8"/>
      <c r="DS609" s="8"/>
      <c r="DT609" s="8"/>
    </row>
    <row r="610" spans="1:124" ht="12.75" customHeight="1">
      <c r="A610" s="8"/>
      <c r="B610" s="89">
        <v>607</v>
      </c>
      <c r="C610" s="8"/>
      <c r="D610" s="8"/>
      <c r="E610" s="8"/>
      <c r="F610" s="8"/>
      <c r="G610" s="125" t="s">
        <v>6025</v>
      </c>
      <c r="H610" s="8" t="s">
        <v>3447</v>
      </c>
      <c r="I610" s="8"/>
      <c r="J610" s="8"/>
      <c r="K610" s="8"/>
      <c r="L610" s="8"/>
      <c r="M610" s="8"/>
      <c r="N610" s="8" t="s">
        <v>6027</v>
      </c>
      <c r="O610" s="8"/>
      <c r="P610" s="8"/>
      <c r="Q610" s="8"/>
      <c r="R610" s="8"/>
      <c r="S610" s="8"/>
      <c r="T610" s="8"/>
      <c r="U610" s="8"/>
      <c r="V610" s="8"/>
      <c r="W610" s="8"/>
      <c r="X610" s="8"/>
      <c r="Y610" s="8"/>
      <c r="Z610" s="8"/>
      <c r="AA610" s="8"/>
      <c r="AB610" s="8"/>
      <c r="AC610" s="8" t="str">
        <f t="shared" si="89"/>
        <v>NO</v>
      </c>
      <c r="AD610" s="8" t="str">
        <f t="shared" si="90"/>
        <v>Power,,,,,,,,,,,,,</v>
      </c>
      <c r="AE610" s="125"/>
      <c r="AF610" s="8"/>
      <c r="AG610" s="8"/>
      <c r="AH610" s="125" t="s">
        <v>6025</v>
      </c>
      <c r="AI610" s="8" t="s">
        <v>6002</v>
      </c>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t="str">
        <f t="shared" si="88"/>
        <v>VDD_GFX</v>
      </c>
      <c r="CF610" s="8" t="str">
        <f t="shared" si="91"/>
        <v>Invalid PM Setting</v>
      </c>
      <c r="CG610" s="8" t="str">
        <f t="shared" si="92"/>
        <v>Power</v>
      </c>
      <c r="CH610" s="8" t="str">
        <f t="shared" si="93"/>
        <v>Invalid PM Setting</v>
      </c>
      <c r="CI610" s="8"/>
      <c r="CJ610" s="8"/>
      <c r="CK610" s="8"/>
      <c r="CL610" s="8"/>
      <c r="CM610" s="8"/>
      <c r="CN610" s="8"/>
      <c r="CO610" s="8"/>
      <c r="CP610" s="8"/>
      <c r="CQ610" s="8"/>
      <c r="CR610" s="8"/>
      <c r="CS610" s="8"/>
      <c r="CT610" s="8"/>
      <c r="CU610" s="8"/>
      <c r="CV610" s="8"/>
      <c r="CY610" s="8"/>
      <c r="CZ610" s="8" t="str">
        <f t="shared" si="94"/>
        <v>VDD_GFX</v>
      </c>
      <c r="DA610" s="8" t="str">
        <f t="shared" si="95"/>
        <v>Invalid PM Setting</v>
      </c>
      <c r="DB610" s="8" t="str">
        <f t="shared" si="96"/>
        <v>Power</v>
      </c>
      <c r="DC610" s="8" t="str">
        <f t="shared" si="97"/>
        <v>Invalid PM Setting</v>
      </c>
      <c r="DD610" s="8"/>
      <c r="DE610" s="8"/>
      <c r="DF610" s="8"/>
      <c r="DG610" s="8"/>
      <c r="DH610" s="8"/>
      <c r="DI610" s="8"/>
      <c r="DJ610" s="8"/>
      <c r="DK610" s="8"/>
      <c r="DL610" s="8"/>
      <c r="DM610" s="8"/>
      <c r="DN610" s="8"/>
      <c r="DO610" s="8"/>
      <c r="DP610" s="8"/>
      <c r="DQ610" s="8"/>
      <c r="DR610" s="8"/>
      <c r="DS610" s="8"/>
      <c r="DT610" s="8"/>
    </row>
    <row r="611" spans="1:124" ht="12.75" customHeight="1">
      <c r="A611" s="8"/>
      <c r="B611" s="89">
        <v>608</v>
      </c>
      <c r="C611" s="8"/>
      <c r="D611" s="8"/>
      <c r="E611" s="8"/>
      <c r="F611" s="8"/>
      <c r="G611" s="125" t="s">
        <v>6025</v>
      </c>
      <c r="H611" s="8" t="s">
        <v>3788</v>
      </c>
      <c r="I611" s="8"/>
      <c r="J611" s="8"/>
      <c r="K611" s="8"/>
      <c r="L611" s="8"/>
      <c r="M611" s="8"/>
      <c r="N611" s="8" t="s">
        <v>6027</v>
      </c>
      <c r="O611" s="8"/>
      <c r="P611" s="8"/>
      <c r="Q611" s="8"/>
      <c r="R611" s="8"/>
      <c r="S611" s="8"/>
      <c r="T611" s="8"/>
      <c r="U611" s="8"/>
      <c r="V611" s="8"/>
      <c r="W611" s="8"/>
      <c r="X611" s="8"/>
      <c r="Y611" s="8"/>
      <c r="Z611" s="8"/>
      <c r="AA611" s="8"/>
      <c r="AB611" s="8"/>
      <c r="AC611" s="8" t="str">
        <f t="shared" si="89"/>
        <v>NO</v>
      </c>
      <c r="AD611" s="8" t="str">
        <f t="shared" si="90"/>
        <v>Power,,,,,,,,,,,,,</v>
      </c>
      <c r="AE611" s="125"/>
      <c r="AF611" s="8"/>
      <c r="AG611" s="8"/>
      <c r="AH611" s="125" t="s">
        <v>6025</v>
      </c>
      <c r="AI611" s="8" t="s">
        <v>6002</v>
      </c>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t="str">
        <f t="shared" si="88"/>
        <v>VDD_GFX</v>
      </c>
      <c r="CF611" s="8" t="str">
        <f t="shared" si="91"/>
        <v>Invalid PM Setting</v>
      </c>
      <c r="CG611" s="8" t="str">
        <f t="shared" si="92"/>
        <v>Power</v>
      </c>
      <c r="CH611" s="8" t="str">
        <f t="shared" si="93"/>
        <v>Invalid PM Setting</v>
      </c>
      <c r="CI611" s="8"/>
      <c r="CJ611" s="8"/>
      <c r="CK611" s="8"/>
      <c r="CL611" s="8"/>
      <c r="CM611" s="8"/>
      <c r="CN611" s="8"/>
      <c r="CO611" s="8"/>
      <c r="CP611" s="8"/>
      <c r="CQ611" s="8"/>
      <c r="CR611" s="8"/>
      <c r="CS611" s="8"/>
      <c r="CT611" s="8"/>
      <c r="CU611" s="8"/>
      <c r="CV611" s="8"/>
      <c r="CY611" s="8"/>
      <c r="CZ611" s="8" t="str">
        <f t="shared" si="94"/>
        <v>VDD_GFX</v>
      </c>
      <c r="DA611" s="8" t="str">
        <f t="shared" si="95"/>
        <v>Invalid PM Setting</v>
      </c>
      <c r="DB611" s="8" t="str">
        <f t="shared" si="96"/>
        <v>Power</v>
      </c>
      <c r="DC611" s="8" t="str">
        <f t="shared" si="97"/>
        <v>Invalid PM Setting</v>
      </c>
      <c r="DD611" s="8"/>
      <c r="DE611" s="8"/>
      <c r="DF611" s="8"/>
      <c r="DG611" s="8"/>
      <c r="DH611" s="8"/>
      <c r="DI611" s="8"/>
      <c r="DJ611" s="8"/>
      <c r="DK611" s="8"/>
      <c r="DL611" s="8"/>
      <c r="DM611" s="8"/>
      <c r="DN611" s="8"/>
      <c r="DO611" s="8"/>
      <c r="DP611" s="8"/>
      <c r="DQ611" s="8"/>
      <c r="DR611" s="8"/>
      <c r="DS611" s="8"/>
      <c r="DT611" s="8"/>
    </row>
    <row r="612" spans="1:124" ht="12.75" customHeight="1">
      <c r="A612" s="8"/>
      <c r="B612" s="89">
        <v>609</v>
      </c>
      <c r="C612" s="8"/>
      <c r="D612" s="8"/>
      <c r="E612" s="8"/>
      <c r="F612" s="8"/>
      <c r="G612" s="125" t="s">
        <v>6025</v>
      </c>
      <c r="H612" s="8" t="s">
        <v>6031</v>
      </c>
      <c r="I612" s="8"/>
      <c r="J612" s="8"/>
      <c r="K612" s="8"/>
      <c r="L612" s="8"/>
      <c r="M612" s="8"/>
      <c r="N612" s="8" t="s">
        <v>6027</v>
      </c>
      <c r="O612" s="8"/>
      <c r="P612" s="8"/>
      <c r="Q612" s="8"/>
      <c r="R612" s="8"/>
      <c r="S612" s="8"/>
      <c r="T612" s="8"/>
      <c r="U612" s="8"/>
      <c r="V612" s="8"/>
      <c r="W612" s="8"/>
      <c r="X612" s="8"/>
      <c r="Y612" s="8"/>
      <c r="Z612" s="8"/>
      <c r="AA612" s="8"/>
      <c r="AB612" s="8"/>
      <c r="AC612" s="8" t="str">
        <f t="shared" si="89"/>
        <v>NO</v>
      </c>
      <c r="AD612" s="8" t="str">
        <f t="shared" si="90"/>
        <v>Power,,,,,,,,,,,,,</v>
      </c>
      <c r="AE612" s="125"/>
      <c r="AF612" s="8"/>
      <c r="AG612" s="8"/>
      <c r="AH612" s="125" t="s">
        <v>6025</v>
      </c>
      <c r="AI612" s="8" t="s">
        <v>6002</v>
      </c>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t="str">
        <f t="shared" si="88"/>
        <v>VDD_GFX</v>
      </c>
      <c r="CF612" s="8" t="str">
        <f t="shared" si="91"/>
        <v>Invalid PM Setting</v>
      </c>
      <c r="CG612" s="8" t="str">
        <f t="shared" si="92"/>
        <v>Power</v>
      </c>
      <c r="CH612" s="8" t="str">
        <f t="shared" si="93"/>
        <v>Invalid PM Setting</v>
      </c>
      <c r="CI612" s="8"/>
      <c r="CJ612" s="8"/>
      <c r="CK612" s="8"/>
      <c r="CL612" s="8"/>
      <c r="CM612" s="8"/>
      <c r="CN612" s="8"/>
      <c r="CO612" s="8"/>
      <c r="CP612" s="8"/>
      <c r="CQ612" s="8"/>
      <c r="CR612" s="8"/>
      <c r="CS612" s="8"/>
      <c r="CT612" s="8"/>
      <c r="CU612" s="8"/>
      <c r="CV612" s="8"/>
      <c r="CY612" s="8"/>
      <c r="CZ612" s="8" t="str">
        <f t="shared" si="94"/>
        <v>VDD_GFX</v>
      </c>
      <c r="DA612" s="8" t="str">
        <f t="shared" si="95"/>
        <v>Invalid PM Setting</v>
      </c>
      <c r="DB612" s="8" t="str">
        <f t="shared" si="96"/>
        <v>Power</v>
      </c>
      <c r="DC612" s="8" t="str">
        <f t="shared" si="97"/>
        <v>Invalid PM Setting</v>
      </c>
      <c r="DD612" s="8"/>
      <c r="DE612" s="8"/>
      <c r="DF612" s="8"/>
      <c r="DG612" s="8"/>
      <c r="DH612" s="8"/>
      <c r="DI612" s="8"/>
      <c r="DJ612" s="8"/>
      <c r="DK612" s="8"/>
      <c r="DL612" s="8"/>
      <c r="DM612" s="8"/>
      <c r="DN612" s="8"/>
      <c r="DO612" s="8"/>
      <c r="DP612" s="8"/>
      <c r="DQ612" s="8"/>
      <c r="DR612" s="8"/>
      <c r="DS612" s="8"/>
      <c r="DT612" s="8"/>
    </row>
    <row r="613" spans="1:124" ht="12.75" customHeight="1">
      <c r="A613" s="8"/>
      <c r="B613" s="89">
        <v>610</v>
      </c>
      <c r="C613" s="8"/>
      <c r="D613" s="8"/>
      <c r="E613" s="8"/>
      <c r="F613" s="8"/>
      <c r="G613" s="125" t="s">
        <v>6025</v>
      </c>
      <c r="H613" s="8" t="s">
        <v>4769</v>
      </c>
      <c r="I613" s="8"/>
      <c r="J613" s="8"/>
      <c r="K613" s="8"/>
      <c r="L613" s="8"/>
      <c r="M613" s="8"/>
      <c r="N613" s="8" t="s">
        <v>6027</v>
      </c>
      <c r="O613" s="8"/>
      <c r="P613" s="8"/>
      <c r="Q613" s="8"/>
      <c r="R613" s="8"/>
      <c r="S613" s="8"/>
      <c r="T613" s="8"/>
      <c r="U613" s="8"/>
      <c r="V613" s="8"/>
      <c r="W613" s="8"/>
      <c r="X613" s="8"/>
      <c r="Y613" s="8"/>
      <c r="Z613" s="8"/>
      <c r="AA613" s="8"/>
      <c r="AB613" s="8"/>
      <c r="AC613" s="8" t="str">
        <f t="shared" si="89"/>
        <v>NO</v>
      </c>
      <c r="AD613" s="8" t="str">
        <f t="shared" si="90"/>
        <v>Power,,,,,,,,,,,,,</v>
      </c>
      <c r="AE613" s="125"/>
      <c r="AF613" s="8"/>
      <c r="AG613" s="8"/>
      <c r="AH613" s="125" t="s">
        <v>6025</v>
      </c>
      <c r="AI613" s="8" t="s">
        <v>6002</v>
      </c>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t="str">
        <f t="shared" si="88"/>
        <v>VDD_GFX</v>
      </c>
      <c r="CF613" s="8" t="str">
        <f t="shared" si="91"/>
        <v>Invalid PM Setting</v>
      </c>
      <c r="CG613" s="8" t="str">
        <f t="shared" si="92"/>
        <v>Power</v>
      </c>
      <c r="CH613" s="8" t="str">
        <f t="shared" si="93"/>
        <v>Invalid PM Setting</v>
      </c>
      <c r="CI613" s="8"/>
      <c r="CJ613" s="8"/>
      <c r="CK613" s="8"/>
      <c r="CL613" s="8"/>
      <c r="CM613" s="8"/>
      <c r="CN613" s="8"/>
      <c r="CO613" s="8"/>
      <c r="CP613" s="8"/>
      <c r="CQ613" s="8"/>
      <c r="CR613" s="8"/>
      <c r="CS613" s="8"/>
      <c r="CT613" s="8"/>
      <c r="CU613" s="8"/>
      <c r="CV613" s="8"/>
      <c r="CY613" s="8"/>
      <c r="CZ613" s="8" t="str">
        <f t="shared" si="94"/>
        <v>VDD_GFX</v>
      </c>
      <c r="DA613" s="8" t="str">
        <f t="shared" si="95"/>
        <v>Invalid PM Setting</v>
      </c>
      <c r="DB613" s="8" t="str">
        <f t="shared" si="96"/>
        <v>Power</v>
      </c>
      <c r="DC613" s="8" t="str">
        <f t="shared" si="97"/>
        <v>Invalid PM Setting</v>
      </c>
      <c r="DD613" s="8"/>
      <c r="DE613" s="8"/>
      <c r="DF613" s="8"/>
      <c r="DG613" s="8"/>
      <c r="DH613" s="8"/>
      <c r="DI613" s="8"/>
      <c r="DJ613" s="8"/>
      <c r="DK613" s="8"/>
      <c r="DL613" s="8"/>
      <c r="DM613" s="8"/>
      <c r="DN613" s="8"/>
      <c r="DO613" s="8"/>
      <c r="DP613" s="8"/>
      <c r="DQ613" s="8"/>
      <c r="DR613" s="8"/>
      <c r="DS613" s="8"/>
      <c r="DT613" s="8"/>
    </row>
    <row r="614" spans="1:124" ht="12.75" customHeight="1">
      <c r="A614" s="8"/>
      <c r="B614" s="89">
        <v>611</v>
      </c>
      <c r="C614" s="8"/>
      <c r="D614" s="8"/>
      <c r="E614" s="8"/>
      <c r="F614" s="8"/>
      <c r="G614" s="125" t="s">
        <v>6025</v>
      </c>
      <c r="H614" s="8" t="s">
        <v>6032</v>
      </c>
      <c r="I614" s="8"/>
      <c r="J614" s="8"/>
      <c r="K614" s="8"/>
      <c r="L614" s="8"/>
      <c r="M614" s="8"/>
      <c r="N614" s="8" t="s">
        <v>6027</v>
      </c>
      <c r="O614" s="8"/>
      <c r="P614" s="8"/>
      <c r="Q614" s="8"/>
      <c r="R614" s="8"/>
      <c r="S614" s="8"/>
      <c r="T614" s="8"/>
      <c r="U614" s="8"/>
      <c r="V614" s="8"/>
      <c r="W614" s="8"/>
      <c r="X614" s="8"/>
      <c r="Y614" s="8"/>
      <c r="Z614" s="8"/>
      <c r="AA614" s="8"/>
      <c r="AB614" s="8"/>
      <c r="AC614" s="8" t="str">
        <f t="shared" si="89"/>
        <v>NO</v>
      </c>
      <c r="AD614" s="8" t="str">
        <f t="shared" si="90"/>
        <v>Power,,,,,,,,,,,,,</v>
      </c>
      <c r="AE614" s="125"/>
      <c r="AF614" s="8"/>
      <c r="AG614" s="8"/>
      <c r="AH614" s="125" t="s">
        <v>6025</v>
      </c>
      <c r="AI614" s="8" t="s">
        <v>6002</v>
      </c>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t="str">
        <f t="shared" si="88"/>
        <v>VDD_GFX</v>
      </c>
      <c r="CF614" s="8" t="str">
        <f t="shared" si="91"/>
        <v>Invalid PM Setting</v>
      </c>
      <c r="CG614" s="8" t="str">
        <f t="shared" si="92"/>
        <v>Power</v>
      </c>
      <c r="CH614" s="8" t="str">
        <f t="shared" si="93"/>
        <v>Invalid PM Setting</v>
      </c>
      <c r="CI614" s="8"/>
      <c r="CJ614" s="8"/>
      <c r="CK614" s="8"/>
      <c r="CL614" s="8"/>
      <c r="CM614" s="8"/>
      <c r="CN614" s="8"/>
      <c r="CO614" s="8"/>
      <c r="CP614" s="8"/>
      <c r="CQ614" s="8"/>
      <c r="CR614" s="8"/>
      <c r="CS614" s="8"/>
      <c r="CT614" s="8"/>
      <c r="CU614" s="8"/>
      <c r="CV614" s="8"/>
      <c r="CY614" s="8"/>
      <c r="CZ614" s="8" t="str">
        <f t="shared" si="94"/>
        <v>VDD_GFX</v>
      </c>
      <c r="DA614" s="8" t="str">
        <f t="shared" si="95"/>
        <v>Invalid PM Setting</v>
      </c>
      <c r="DB614" s="8" t="str">
        <f t="shared" si="96"/>
        <v>Power</v>
      </c>
      <c r="DC614" s="8" t="str">
        <f t="shared" si="97"/>
        <v>Invalid PM Setting</v>
      </c>
      <c r="DD614" s="8"/>
      <c r="DE614" s="8"/>
      <c r="DF614" s="8"/>
      <c r="DG614" s="8"/>
      <c r="DH614" s="8"/>
      <c r="DI614" s="8"/>
      <c r="DJ614" s="8"/>
      <c r="DK614" s="8"/>
      <c r="DL614" s="8"/>
      <c r="DM614" s="8"/>
      <c r="DN614" s="8"/>
      <c r="DO614" s="8"/>
      <c r="DP614" s="8"/>
      <c r="DQ614" s="8"/>
      <c r="DR614" s="8"/>
      <c r="DS614" s="8"/>
      <c r="DT614" s="8"/>
    </row>
    <row r="615" spans="1:124" ht="12.75" customHeight="1">
      <c r="A615" s="8"/>
      <c r="B615" s="89">
        <v>612</v>
      </c>
      <c r="C615" s="8"/>
      <c r="D615" s="8"/>
      <c r="E615" s="8"/>
      <c r="F615" s="8"/>
      <c r="G615" s="125" t="s">
        <v>6025</v>
      </c>
      <c r="H615" s="8" t="s">
        <v>6033</v>
      </c>
      <c r="I615" s="8"/>
      <c r="J615" s="8"/>
      <c r="K615" s="8"/>
      <c r="L615" s="8"/>
      <c r="M615" s="8"/>
      <c r="N615" s="8" t="s">
        <v>6027</v>
      </c>
      <c r="O615" s="8"/>
      <c r="P615" s="8"/>
      <c r="Q615" s="8"/>
      <c r="R615" s="8"/>
      <c r="S615" s="8"/>
      <c r="T615" s="8"/>
      <c r="U615" s="8"/>
      <c r="V615" s="8"/>
      <c r="W615" s="8"/>
      <c r="X615" s="8"/>
      <c r="Y615" s="8"/>
      <c r="Z615" s="8"/>
      <c r="AA615" s="8"/>
      <c r="AB615" s="8"/>
      <c r="AC615" s="8" t="str">
        <f t="shared" si="89"/>
        <v>NO</v>
      </c>
      <c r="AD615" s="8" t="str">
        <f t="shared" si="90"/>
        <v>Power,,,,,,,,,,,,,</v>
      </c>
      <c r="AE615" s="125"/>
      <c r="AF615" s="8"/>
      <c r="AG615" s="8"/>
      <c r="AH615" s="125" t="s">
        <v>6025</v>
      </c>
      <c r="AI615" s="8" t="s">
        <v>6002</v>
      </c>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t="str">
        <f t="shared" si="88"/>
        <v>VDD_GFX</v>
      </c>
      <c r="CF615" s="8" t="str">
        <f t="shared" si="91"/>
        <v>Invalid PM Setting</v>
      </c>
      <c r="CG615" s="8" t="str">
        <f t="shared" si="92"/>
        <v>Power</v>
      </c>
      <c r="CH615" s="8" t="str">
        <f t="shared" si="93"/>
        <v>Invalid PM Setting</v>
      </c>
      <c r="CI615" s="8"/>
      <c r="CJ615" s="8"/>
      <c r="CK615" s="8"/>
      <c r="CL615" s="8"/>
      <c r="CM615" s="8"/>
      <c r="CN615" s="8"/>
      <c r="CO615" s="8"/>
      <c r="CP615" s="8"/>
      <c r="CQ615" s="8"/>
      <c r="CR615" s="8"/>
      <c r="CS615" s="8"/>
      <c r="CT615" s="8"/>
      <c r="CU615" s="8"/>
      <c r="CV615" s="8"/>
      <c r="CY615" s="8"/>
      <c r="CZ615" s="8" t="str">
        <f t="shared" si="94"/>
        <v>VDD_GFX</v>
      </c>
      <c r="DA615" s="8" t="str">
        <f t="shared" si="95"/>
        <v>Invalid PM Setting</v>
      </c>
      <c r="DB615" s="8" t="str">
        <f t="shared" si="96"/>
        <v>Power</v>
      </c>
      <c r="DC615" s="8" t="str">
        <f t="shared" si="97"/>
        <v>Invalid PM Setting</v>
      </c>
      <c r="DD615" s="8"/>
      <c r="DE615" s="8"/>
      <c r="DF615" s="8"/>
      <c r="DG615" s="8"/>
      <c r="DH615" s="8"/>
      <c r="DI615" s="8"/>
      <c r="DJ615" s="8"/>
      <c r="DK615" s="8"/>
      <c r="DL615" s="8"/>
      <c r="DM615" s="8"/>
      <c r="DN615" s="8"/>
      <c r="DO615" s="8"/>
      <c r="DP615" s="8"/>
      <c r="DQ615" s="8"/>
      <c r="DR615" s="8"/>
      <c r="DS615" s="8"/>
      <c r="DT615" s="8"/>
    </row>
    <row r="616" spans="1:124" ht="12.75" customHeight="1">
      <c r="A616" s="8"/>
      <c r="B616" s="89">
        <v>613</v>
      </c>
      <c r="C616" s="8"/>
      <c r="D616" s="8"/>
      <c r="E616" s="8"/>
      <c r="F616" s="8"/>
      <c r="G616" s="125" t="s">
        <v>6025</v>
      </c>
      <c r="H616" s="8" t="s">
        <v>4807</v>
      </c>
      <c r="I616" s="8"/>
      <c r="J616" s="8"/>
      <c r="K616" s="8"/>
      <c r="L616" s="8"/>
      <c r="M616" s="8"/>
      <c r="N616" s="8" t="s">
        <v>6027</v>
      </c>
      <c r="O616" s="8"/>
      <c r="P616" s="8"/>
      <c r="Q616" s="8"/>
      <c r="R616" s="8"/>
      <c r="S616" s="8"/>
      <c r="T616" s="8"/>
      <c r="U616" s="8"/>
      <c r="V616" s="8"/>
      <c r="W616" s="8"/>
      <c r="X616" s="8"/>
      <c r="Y616" s="8"/>
      <c r="Z616" s="8"/>
      <c r="AA616" s="8"/>
      <c r="AB616" s="8"/>
      <c r="AC616" s="8" t="str">
        <f t="shared" si="89"/>
        <v>NO</v>
      </c>
      <c r="AD616" s="8" t="str">
        <f t="shared" si="90"/>
        <v>Power,,,,,,,,,,,,,</v>
      </c>
      <c r="AE616" s="125"/>
      <c r="AF616" s="8"/>
      <c r="AG616" s="8"/>
      <c r="AH616" s="125" t="s">
        <v>6025</v>
      </c>
      <c r="AI616" s="8" t="s">
        <v>6002</v>
      </c>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t="str">
        <f t="shared" si="88"/>
        <v>VDD_GFX</v>
      </c>
      <c r="CF616" s="8" t="str">
        <f t="shared" si="91"/>
        <v>Invalid PM Setting</v>
      </c>
      <c r="CG616" s="8" t="str">
        <f t="shared" si="92"/>
        <v>Power</v>
      </c>
      <c r="CH616" s="8" t="str">
        <f t="shared" si="93"/>
        <v>Invalid PM Setting</v>
      </c>
      <c r="CI616" s="8"/>
      <c r="CJ616" s="8"/>
      <c r="CK616" s="8"/>
      <c r="CL616" s="8"/>
      <c r="CM616" s="8"/>
      <c r="CN616" s="8"/>
      <c r="CO616" s="8"/>
      <c r="CP616" s="8"/>
      <c r="CQ616" s="8"/>
      <c r="CR616" s="8"/>
      <c r="CS616" s="8"/>
      <c r="CT616" s="8"/>
      <c r="CU616" s="8"/>
      <c r="CV616" s="8"/>
      <c r="CY616" s="8"/>
      <c r="CZ616" s="8" t="str">
        <f t="shared" si="94"/>
        <v>VDD_GFX</v>
      </c>
      <c r="DA616" s="8" t="str">
        <f t="shared" si="95"/>
        <v>Invalid PM Setting</v>
      </c>
      <c r="DB616" s="8" t="str">
        <f t="shared" si="96"/>
        <v>Power</v>
      </c>
      <c r="DC616" s="8" t="str">
        <f t="shared" si="97"/>
        <v>Invalid PM Setting</v>
      </c>
      <c r="DD616" s="8"/>
      <c r="DE616" s="8"/>
      <c r="DF616" s="8"/>
      <c r="DG616" s="8"/>
      <c r="DH616" s="8"/>
      <c r="DI616" s="8"/>
      <c r="DJ616" s="8"/>
      <c r="DK616" s="8"/>
      <c r="DL616" s="8"/>
      <c r="DM616" s="8"/>
      <c r="DN616" s="8"/>
      <c r="DO616" s="8"/>
      <c r="DP616" s="8"/>
      <c r="DQ616" s="8"/>
      <c r="DR616" s="8"/>
      <c r="DS616" s="8"/>
      <c r="DT616" s="8"/>
    </row>
    <row r="617" spans="1:124" ht="12.75" customHeight="1">
      <c r="A617" s="8"/>
      <c r="B617" s="89">
        <v>614</v>
      </c>
      <c r="C617" s="8"/>
      <c r="D617" s="8"/>
      <c r="E617" s="8"/>
      <c r="F617" s="8"/>
      <c r="G617" s="125" t="s">
        <v>6025</v>
      </c>
      <c r="H617" s="8" t="s">
        <v>6034</v>
      </c>
      <c r="I617" s="8"/>
      <c r="J617" s="8"/>
      <c r="K617" s="8"/>
      <c r="L617" s="8"/>
      <c r="M617" s="8"/>
      <c r="N617" s="8" t="s">
        <v>6027</v>
      </c>
      <c r="O617" s="8"/>
      <c r="P617" s="8"/>
      <c r="Q617" s="8"/>
      <c r="R617" s="8"/>
      <c r="S617" s="8"/>
      <c r="T617" s="8"/>
      <c r="U617" s="8"/>
      <c r="V617" s="8"/>
      <c r="W617" s="8"/>
      <c r="X617" s="8"/>
      <c r="Y617" s="8"/>
      <c r="Z617" s="8"/>
      <c r="AA617" s="8"/>
      <c r="AB617" s="8"/>
      <c r="AC617" s="8" t="str">
        <f t="shared" si="89"/>
        <v>NO</v>
      </c>
      <c r="AD617" s="8" t="str">
        <f t="shared" si="90"/>
        <v>Power,,,,,,,,,,,,,</v>
      </c>
      <c r="AE617" s="125"/>
      <c r="AF617" s="8"/>
      <c r="AG617" s="8"/>
      <c r="AH617" s="125" t="s">
        <v>6025</v>
      </c>
      <c r="AI617" s="8" t="s">
        <v>6002</v>
      </c>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t="str">
        <f t="shared" si="88"/>
        <v>VDD_GFX</v>
      </c>
      <c r="CF617" s="8" t="str">
        <f t="shared" si="91"/>
        <v>Invalid PM Setting</v>
      </c>
      <c r="CG617" s="8" t="str">
        <f t="shared" si="92"/>
        <v>Power</v>
      </c>
      <c r="CH617" s="8" t="str">
        <f t="shared" si="93"/>
        <v>Invalid PM Setting</v>
      </c>
      <c r="CI617" s="8"/>
      <c r="CJ617" s="8"/>
      <c r="CK617" s="8"/>
      <c r="CL617" s="8"/>
      <c r="CM617" s="8"/>
      <c r="CN617" s="8"/>
      <c r="CO617" s="8"/>
      <c r="CP617" s="8"/>
      <c r="CQ617" s="8"/>
      <c r="CR617" s="8"/>
      <c r="CS617" s="8"/>
      <c r="CT617" s="8"/>
      <c r="CU617" s="8"/>
      <c r="CV617" s="8"/>
      <c r="CY617" s="8"/>
      <c r="CZ617" s="8" t="str">
        <f t="shared" si="94"/>
        <v>VDD_GFX</v>
      </c>
      <c r="DA617" s="8" t="str">
        <f t="shared" si="95"/>
        <v>Invalid PM Setting</v>
      </c>
      <c r="DB617" s="8" t="str">
        <f t="shared" si="96"/>
        <v>Power</v>
      </c>
      <c r="DC617" s="8" t="str">
        <f t="shared" si="97"/>
        <v>Invalid PM Setting</v>
      </c>
      <c r="DD617" s="8"/>
      <c r="DE617" s="8"/>
      <c r="DF617" s="8"/>
      <c r="DG617" s="8"/>
      <c r="DH617" s="8"/>
      <c r="DI617" s="8"/>
      <c r="DJ617" s="8"/>
      <c r="DK617" s="8"/>
      <c r="DL617" s="8"/>
      <c r="DM617" s="8"/>
      <c r="DN617" s="8"/>
      <c r="DO617" s="8"/>
      <c r="DP617" s="8"/>
      <c r="DQ617" s="8"/>
      <c r="DR617" s="8"/>
      <c r="DS617" s="8"/>
      <c r="DT617" s="8"/>
    </row>
    <row r="618" spans="1:124" ht="12.75" customHeight="1">
      <c r="A618" s="8"/>
      <c r="B618" s="89">
        <v>615</v>
      </c>
      <c r="C618" s="8"/>
      <c r="D618" s="8"/>
      <c r="E618" s="8"/>
      <c r="F618" s="8"/>
      <c r="G618" s="125" t="s">
        <v>6025</v>
      </c>
      <c r="H618" s="8" t="s">
        <v>4831</v>
      </c>
      <c r="I618" s="8"/>
      <c r="J618" s="8"/>
      <c r="K618" s="8"/>
      <c r="L618" s="8"/>
      <c r="M618" s="8"/>
      <c r="N618" s="8" t="s">
        <v>6027</v>
      </c>
      <c r="O618" s="8"/>
      <c r="P618" s="8"/>
      <c r="Q618" s="8"/>
      <c r="R618" s="8"/>
      <c r="S618" s="8"/>
      <c r="T618" s="8"/>
      <c r="U618" s="8"/>
      <c r="V618" s="8"/>
      <c r="W618" s="8"/>
      <c r="X618" s="8"/>
      <c r="Y618" s="8"/>
      <c r="Z618" s="8"/>
      <c r="AA618" s="8"/>
      <c r="AB618" s="8"/>
      <c r="AC618" s="8" t="str">
        <f t="shared" si="89"/>
        <v>NO</v>
      </c>
      <c r="AD618" s="8" t="str">
        <f t="shared" si="90"/>
        <v>Power,,,,,,,,,,,,,</v>
      </c>
      <c r="AE618" s="125"/>
      <c r="AF618" s="8"/>
      <c r="AG618" s="8"/>
      <c r="AH618" s="125" t="s">
        <v>6025</v>
      </c>
      <c r="AI618" s="8" t="s">
        <v>6002</v>
      </c>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t="str">
        <f t="shared" si="88"/>
        <v>VDD_GFX</v>
      </c>
      <c r="CF618" s="8" t="str">
        <f t="shared" si="91"/>
        <v>Invalid PM Setting</v>
      </c>
      <c r="CG618" s="8" t="str">
        <f t="shared" si="92"/>
        <v>Power</v>
      </c>
      <c r="CH618" s="8" t="str">
        <f t="shared" si="93"/>
        <v>Invalid PM Setting</v>
      </c>
      <c r="CI618" s="8"/>
      <c r="CJ618" s="8"/>
      <c r="CK618" s="8"/>
      <c r="CL618" s="8"/>
      <c r="CM618" s="8"/>
      <c r="CN618" s="8"/>
      <c r="CO618" s="8"/>
      <c r="CP618" s="8"/>
      <c r="CQ618" s="8"/>
      <c r="CR618" s="8"/>
      <c r="CS618" s="8"/>
      <c r="CT618" s="8"/>
      <c r="CU618" s="8"/>
      <c r="CV618" s="8"/>
      <c r="CY618" s="8"/>
      <c r="CZ618" s="8" t="str">
        <f t="shared" si="94"/>
        <v>VDD_GFX</v>
      </c>
      <c r="DA618" s="8" t="str">
        <f t="shared" si="95"/>
        <v>Invalid PM Setting</v>
      </c>
      <c r="DB618" s="8" t="str">
        <f t="shared" si="96"/>
        <v>Power</v>
      </c>
      <c r="DC618" s="8" t="str">
        <f t="shared" si="97"/>
        <v>Invalid PM Setting</v>
      </c>
      <c r="DD618" s="8"/>
      <c r="DE618" s="8"/>
      <c r="DF618" s="8"/>
      <c r="DG618" s="8"/>
      <c r="DH618" s="8"/>
      <c r="DI618" s="8"/>
      <c r="DJ618" s="8"/>
      <c r="DK618" s="8"/>
      <c r="DL618" s="8"/>
      <c r="DM618" s="8"/>
      <c r="DN618" s="8"/>
      <c r="DO618" s="8"/>
      <c r="DP618" s="8"/>
      <c r="DQ618" s="8"/>
      <c r="DR618" s="8"/>
      <c r="DS618" s="8"/>
      <c r="DT618" s="8"/>
    </row>
    <row r="619" spans="1:124" ht="12.75" customHeight="1">
      <c r="A619" s="8"/>
      <c r="B619" s="89">
        <v>616</v>
      </c>
      <c r="C619" s="8"/>
      <c r="D619" s="8"/>
      <c r="E619" s="8"/>
      <c r="F619" s="8"/>
      <c r="G619" s="125" t="s">
        <v>6035</v>
      </c>
      <c r="H619" s="8" t="s">
        <v>3357</v>
      </c>
      <c r="I619" s="8"/>
      <c r="J619" s="8"/>
      <c r="K619" s="8"/>
      <c r="L619" s="8"/>
      <c r="M619" s="8"/>
      <c r="N619" s="8" t="s">
        <v>6027</v>
      </c>
      <c r="O619" s="8"/>
      <c r="P619" s="8"/>
      <c r="Q619" s="8"/>
      <c r="R619" s="8"/>
      <c r="S619" s="8"/>
      <c r="T619" s="8"/>
      <c r="U619" s="8"/>
      <c r="V619" s="8"/>
      <c r="W619" s="8"/>
      <c r="X619" s="8"/>
      <c r="Y619" s="8"/>
      <c r="Z619" s="8"/>
      <c r="AA619" s="8"/>
      <c r="AB619" s="8"/>
      <c r="AC619" s="8" t="str">
        <f t="shared" si="89"/>
        <v>NO</v>
      </c>
      <c r="AD619" s="8" t="str">
        <f t="shared" si="90"/>
        <v>Power,,,,,,,,,,,,,</v>
      </c>
      <c r="AE619" s="125"/>
      <c r="AF619" s="8"/>
      <c r="AG619" s="8"/>
      <c r="AH619" s="125" t="s">
        <v>6035</v>
      </c>
      <c r="AI619" s="8" t="s">
        <v>6002</v>
      </c>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t="str">
        <f t="shared" si="88"/>
        <v>VDD_MODEM</v>
      </c>
      <c r="CF619" s="8" t="str">
        <f t="shared" si="91"/>
        <v>Invalid PM Setting</v>
      </c>
      <c r="CG619" s="8" t="str">
        <f t="shared" si="92"/>
        <v>Power</v>
      </c>
      <c r="CH619" s="8" t="str">
        <f t="shared" si="93"/>
        <v>Invalid PM Setting</v>
      </c>
      <c r="CI619" s="8"/>
      <c r="CJ619" s="8"/>
      <c r="CK619" s="8"/>
      <c r="CL619" s="8"/>
      <c r="CM619" s="8"/>
      <c r="CN619" s="8"/>
      <c r="CO619" s="8"/>
      <c r="CP619" s="8"/>
      <c r="CQ619" s="8"/>
      <c r="CR619" s="8"/>
      <c r="CS619" s="8"/>
      <c r="CT619" s="8"/>
      <c r="CU619" s="8"/>
      <c r="CV619" s="8"/>
      <c r="CY619" s="8"/>
      <c r="CZ619" s="8" t="str">
        <f t="shared" si="94"/>
        <v>VDD_MODEM</v>
      </c>
      <c r="DA619" s="8" t="str">
        <f t="shared" si="95"/>
        <v>Invalid PM Setting</v>
      </c>
      <c r="DB619" s="8" t="str">
        <f t="shared" si="96"/>
        <v>Power</v>
      </c>
      <c r="DC619" s="8" t="str">
        <f t="shared" si="97"/>
        <v>Invalid PM Setting</v>
      </c>
      <c r="DD619" s="8"/>
      <c r="DE619" s="8"/>
      <c r="DF619" s="8"/>
      <c r="DG619" s="8"/>
      <c r="DH619" s="8"/>
      <c r="DI619" s="8"/>
      <c r="DJ619" s="8"/>
      <c r="DK619" s="8"/>
      <c r="DL619" s="8"/>
      <c r="DM619" s="8"/>
      <c r="DN619" s="8"/>
      <c r="DO619" s="8"/>
      <c r="DP619" s="8"/>
      <c r="DQ619" s="8"/>
      <c r="DR619" s="8"/>
      <c r="DS619" s="8"/>
      <c r="DT619" s="8"/>
    </row>
    <row r="620" spans="1:124" ht="12.75" customHeight="1">
      <c r="A620" s="8"/>
      <c r="B620" s="89">
        <v>617</v>
      </c>
      <c r="C620" s="8"/>
      <c r="D620" s="8"/>
      <c r="E620" s="8"/>
      <c r="F620" s="8"/>
      <c r="G620" s="125" t="s">
        <v>6035</v>
      </c>
      <c r="H620" s="8" t="s">
        <v>3882</v>
      </c>
      <c r="I620" s="8"/>
      <c r="J620" s="8"/>
      <c r="K620" s="8"/>
      <c r="L620" s="8"/>
      <c r="M620" s="8"/>
      <c r="N620" s="8" t="s">
        <v>6027</v>
      </c>
      <c r="O620" s="8"/>
      <c r="P620" s="8"/>
      <c r="Q620" s="8"/>
      <c r="R620" s="8"/>
      <c r="S620" s="8"/>
      <c r="T620" s="8"/>
      <c r="U620" s="8"/>
      <c r="V620" s="8"/>
      <c r="W620" s="8"/>
      <c r="X620" s="8"/>
      <c r="Y620" s="8"/>
      <c r="Z620" s="8"/>
      <c r="AA620" s="8"/>
      <c r="AB620" s="8"/>
      <c r="AC620" s="8" t="str">
        <f t="shared" si="89"/>
        <v>NO</v>
      </c>
      <c r="AD620" s="8" t="str">
        <f t="shared" si="90"/>
        <v>Power,,,,,,,,,,,,,</v>
      </c>
      <c r="AE620" s="125"/>
      <c r="AF620" s="8"/>
      <c r="AG620" s="8"/>
      <c r="AH620" s="125" t="s">
        <v>6035</v>
      </c>
      <c r="AI620" s="8" t="s">
        <v>6002</v>
      </c>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t="str">
        <f t="shared" si="88"/>
        <v>VDD_MODEM</v>
      </c>
      <c r="CF620" s="8" t="str">
        <f t="shared" si="91"/>
        <v>Invalid PM Setting</v>
      </c>
      <c r="CG620" s="8" t="str">
        <f t="shared" si="92"/>
        <v>Power</v>
      </c>
      <c r="CH620" s="8" t="str">
        <f t="shared" si="93"/>
        <v>Invalid PM Setting</v>
      </c>
      <c r="CI620" s="8"/>
      <c r="CJ620" s="8"/>
      <c r="CK620" s="8"/>
      <c r="CL620" s="8"/>
      <c r="CM620" s="8"/>
      <c r="CN620" s="8"/>
      <c r="CO620" s="8"/>
      <c r="CP620" s="8"/>
      <c r="CQ620" s="8"/>
      <c r="CR620" s="8"/>
      <c r="CS620" s="8"/>
      <c r="CT620" s="8"/>
      <c r="CU620" s="8"/>
      <c r="CV620" s="8"/>
      <c r="CY620" s="8"/>
      <c r="CZ620" s="8" t="str">
        <f t="shared" si="94"/>
        <v>VDD_MODEM</v>
      </c>
      <c r="DA620" s="8" t="str">
        <f t="shared" si="95"/>
        <v>Invalid PM Setting</v>
      </c>
      <c r="DB620" s="8" t="str">
        <f t="shared" si="96"/>
        <v>Power</v>
      </c>
      <c r="DC620" s="8" t="str">
        <f t="shared" si="97"/>
        <v>Invalid PM Setting</v>
      </c>
      <c r="DD620" s="8"/>
      <c r="DE620" s="8"/>
      <c r="DF620" s="8"/>
      <c r="DG620" s="8"/>
      <c r="DH620" s="8"/>
      <c r="DI620" s="8"/>
      <c r="DJ620" s="8"/>
      <c r="DK620" s="8"/>
      <c r="DL620" s="8"/>
      <c r="DM620" s="8"/>
      <c r="DN620" s="8"/>
      <c r="DO620" s="8"/>
      <c r="DP620" s="8"/>
      <c r="DQ620" s="8"/>
      <c r="DR620" s="8"/>
      <c r="DS620" s="8"/>
      <c r="DT620" s="8"/>
    </row>
    <row r="621" spans="1:124" ht="12.75" customHeight="1">
      <c r="A621" s="8"/>
      <c r="B621" s="89">
        <v>618</v>
      </c>
      <c r="C621" s="8"/>
      <c r="D621" s="8"/>
      <c r="E621" s="8"/>
      <c r="F621" s="8"/>
      <c r="G621" s="125" t="s">
        <v>6035</v>
      </c>
      <c r="H621" s="8" t="s">
        <v>3909</v>
      </c>
      <c r="I621" s="8"/>
      <c r="J621" s="8"/>
      <c r="K621" s="8"/>
      <c r="L621" s="8"/>
      <c r="M621" s="8"/>
      <c r="N621" s="8" t="s">
        <v>6027</v>
      </c>
      <c r="O621" s="8"/>
      <c r="P621" s="8"/>
      <c r="Q621" s="8"/>
      <c r="R621" s="8"/>
      <c r="S621" s="8"/>
      <c r="T621" s="8"/>
      <c r="U621" s="8"/>
      <c r="V621" s="8"/>
      <c r="W621" s="8"/>
      <c r="X621" s="8"/>
      <c r="Y621" s="8"/>
      <c r="Z621" s="8"/>
      <c r="AA621" s="8"/>
      <c r="AB621" s="8"/>
      <c r="AC621" s="8" t="str">
        <f t="shared" si="89"/>
        <v>NO</v>
      </c>
      <c r="AD621" s="8" t="str">
        <f t="shared" si="90"/>
        <v>Power,,,,,,,,,,,,,</v>
      </c>
      <c r="AE621" s="125"/>
      <c r="AF621" s="8"/>
      <c r="AG621" s="8"/>
      <c r="AH621" s="125" t="s">
        <v>6035</v>
      </c>
      <c r="AI621" s="8" t="s">
        <v>6002</v>
      </c>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t="str">
        <f t="shared" si="88"/>
        <v>VDD_MODEM</v>
      </c>
      <c r="CF621" s="8" t="str">
        <f t="shared" si="91"/>
        <v>Invalid PM Setting</v>
      </c>
      <c r="CG621" s="8" t="str">
        <f t="shared" si="92"/>
        <v>Power</v>
      </c>
      <c r="CH621" s="8" t="str">
        <f t="shared" si="93"/>
        <v>Invalid PM Setting</v>
      </c>
      <c r="CI621" s="8"/>
      <c r="CJ621" s="8"/>
      <c r="CK621" s="8"/>
      <c r="CL621" s="8"/>
      <c r="CM621" s="8"/>
      <c r="CN621" s="8"/>
      <c r="CO621" s="8"/>
      <c r="CP621" s="8"/>
      <c r="CQ621" s="8"/>
      <c r="CR621" s="8"/>
      <c r="CS621" s="8"/>
      <c r="CT621" s="8"/>
      <c r="CU621" s="8"/>
      <c r="CV621" s="8"/>
      <c r="CY621" s="8"/>
      <c r="CZ621" s="8" t="str">
        <f t="shared" si="94"/>
        <v>VDD_MODEM</v>
      </c>
      <c r="DA621" s="8" t="str">
        <f t="shared" si="95"/>
        <v>Invalid PM Setting</v>
      </c>
      <c r="DB621" s="8" t="str">
        <f t="shared" si="96"/>
        <v>Power</v>
      </c>
      <c r="DC621" s="8" t="str">
        <f t="shared" si="97"/>
        <v>Invalid PM Setting</v>
      </c>
      <c r="DD621" s="8"/>
      <c r="DE621" s="8"/>
      <c r="DF621" s="8"/>
      <c r="DG621" s="8"/>
      <c r="DH621" s="8"/>
      <c r="DI621" s="8"/>
      <c r="DJ621" s="8"/>
      <c r="DK621" s="8"/>
      <c r="DL621" s="8"/>
      <c r="DM621" s="8"/>
      <c r="DN621" s="8"/>
      <c r="DO621" s="8"/>
      <c r="DP621" s="8"/>
      <c r="DQ621" s="8"/>
      <c r="DR621" s="8"/>
      <c r="DS621" s="8"/>
      <c r="DT621" s="8"/>
    </row>
    <row r="622" spans="1:124" ht="12.75" customHeight="1">
      <c r="A622" s="8"/>
      <c r="B622" s="89">
        <v>619</v>
      </c>
      <c r="C622" s="8"/>
      <c r="D622" s="8"/>
      <c r="E622" s="8"/>
      <c r="F622" s="8"/>
      <c r="G622" s="125" t="s">
        <v>6035</v>
      </c>
      <c r="H622" s="8" t="s">
        <v>3831</v>
      </c>
      <c r="I622" s="8"/>
      <c r="J622" s="8"/>
      <c r="K622" s="8"/>
      <c r="L622" s="8"/>
      <c r="M622" s="8"/>
      <c r="N622" s="8" t="s">
        <v>6027</v>
      </c>
      <c r="O622" s="8"/>
      <c r="P622" s="8"/>
      <c r="Q622" s="8"/>
      <c r="R622" s="8"/>
      <c r="S622" s="8"/>
      <c r="T622" s="8"/>
      <c r="U622" s="8"/>
      <c r="V622" s="8"/>
      <c r="W622" s="8"/>
      <c r="X622" s="8"/>
      <c r="Y622" s="8"/>
      <c r="Z622" s="8"/>
      <c r="AA622" s="8"/>
      <c r="AB622" s="8"/>
      <c r="AC622" s="8" t="str">
        <f t="shared" si="89"/>
        <v>NO</v>
      </c>
      <c r="AD622" s="8" t="str">
        <f t="shared" si="90"/>
        <v>Power,,,,,,,,,,,,,</v>
      </c>
      <c r="AE622" s="125"/>
      <c r="AF622" s="8"/>
      <c r="AG622" s="8"/>
      <c r="AH622" s="125" t="s">
        <v>6035</v>
      </c>
      <c r="AI622" s="8" t="s">
        <v>6002</v>
      </c>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t="str">
        <f t="shared" si="88"/>
        <v>VDD_MODEM</v>
      </c>
      <c r="CF622" s="8" t="str">
        <f t="shared" si="91"/>
        <v>Invalid PM Setting</v>
      </c>
      <c r="CG622" s="8" t="str">
        <f t="shared" si="92"/>
        <v>Power</v>
      </c>
      <c r="CH622" s="8" t="str">
        <f t="shared" si="93"/>
        <v>Invalid PM Setting</v>
      </c>
      <c r="CI622" s="8"/>
      <c r="CJ622" s="8"/>
      <c r="CK622" s="8"/>
      <c r="CL622" s="8"/>
      <c r="CM622" s="8"/>
      <c r="CN622" s="8"/>
      <c r="CO622" s="8"/>
      <c r="CP622" s="8"/>
      <c r="CQ622" s="8"/>
      <c r="CR622" s="8"/>
      <c r="CS622" s="8"/>
      <c r="CT622" s="8"/>
      <c r="CU622" s="8"/>
      <c r="CV622" s="8"/>
      <c r="CY622" s="8"/>
      <c r="CZ622" s="8" t="str">
        <f t="shared" si="94"/>
        <v>VDD_MODEM</v>
      </c>
      <c r="DA622" s="8" t="str">
        <f t="shared" si="95"/>
        <v>Invalid PM Setting</v>
      </c>
      <c r="DB622" s="8" t="str">
        <f t="shared" si="96"/>
        <v>Power</v>
      </c>
      <c r="DC622" s="8" t="str">
        <f t="shared" si="97"/>
        <v>Invalid PM Setting</v>
      </c>
      <c r="DD622" s="8"/>
      <c r="DE622" s="8"/>
      <c r="DF622" s="8"/>
      <c r="DG622" s="8"/>
      <c r="DH622" s="8"/>
      <c r="DI622" s="8"/>
      <c r="DJ622" s="8"/>
      <c r="DK622" s="8"/>
      <c r="DL622" s="8"/>
      <c r="DM622" s="8"/>
      <c r="DN622" s="8"/>
      <c r="DO622" s="8"/>
      <c r="DP622" s="8"/>
      <c r="DQ622" s="8"/>
      <c r="DR622" s="8"/>
      <c r="DS622" s="8"/>
      <c r="DT622" s="8"/>
    </row>
    <row r="623" spans="1:124" ht="12.75" customHeight="1">
      <c r="A623" s="8"/>
      <c r="B623" s="89">
        <v>620</v>
      </c>
      <c r="C623" s="8"/>
      <c r="D623" s="8"/>
      <c r="E623" s="8"/>
      <c r="F623" s="8"/>
      <c r="G623" s="125" t="s">
        <v>6035</v>
      </c>
      <c r="H623" s="8" t="s">
        <v>3924</v>
      </c>
      <c r="I623" s="8"/>
      <c r="J623" s="8"/>
      <c r="K623" s="8"/>
      <c r="L623" s="8"/>
      <c r="M623" s="8"/>
      <c r="N623" s="8" t="s">
        <v>6027</v>
      </c>
      <c r="O623" s="8"/>
      <c r="P623" s="8"/>
      <c r="Q623" s="8"/>
      <c r="R623" s="8"/>
      <c r="S623" s="8"/>
      <c r="T623" s="8"/>
      <c r="U623" s="8"/>
      <c r="V623" s="8"/>
      <c r="W623" s="8"/>
      <c r="X623" s="8"/>
      <c r="Y623" s="8"/>
      <c r="Z623" s="8"/>
      <c r="AA623" s="8"/>
      <c r="AB623" s="8"/>
      <c r="AC623" s="8" t="str">
        <f t="shared" si="89"/>
        <v>NO</v>
      </c>
      <c r="AD623" s="8" t="str">
        <f t="shared" si="90"/>
        <v>Power,,,,,,,,,,,,,</v>
      </c>
      <c r="AE623" s="125"/>
      <c r="AF623" s="8"/>
      <c r="AG623" s="8"/>
      <c r="AH623" s="125" t="s">
        <v>6035</v>
      </c>
      <c r="AI623" s="8" t="s">
        <v>6002</v>
      </c>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t="str">
        <f t="shared" si="88"/>
        <v>VDD_MODEM</v>
      </c>
      <c r="CF623" s="8" t="str">
        <f t="shared" si="91"/>
        <v>Invalid PM Setting</v>
      </c>
      <c r="CG623" s="8" t="str">
        <f t="shared" si="92"/>
        <v>Power</v>
      </c>
      <c r="CH623" s="8" t="str">
        <f t="shared" si="93"/>
        <v>Invalid PM Setting</v>
      </c>
      <c r="CI623" s="8"/>
      <c r="CJ623" s="8"/>
      <c r="CK623" s="8"/>
      <c r="CL623" s="8"/>
      <c r="CM623" s="8"/>
      <c r="CN623" s="8"/>
      <c r="CO623" s="8"/>
      <c r="CP623" s="8"/>
      <c r="CQ623" s="8"/>
      <c r="CR623" s="8"/>
      <c r="CS623" s="8"/>
      <c r="CT623" s="8"/>
      <c r="CU623" s="8"/>
      <c r="CV623" s="8"/>
      <c r="CY623" s="8"/>
      <c r="CZ623" s="8" t="str">
        <f t="shared" si="94"/>
        <v>VDD_MODEM</v>
      </c>
      <c r="DA623" s="8" t="str">
        <f t="shared" si="95"/>
        <v>Invalid PM Setting</v>
      </c>
      <c r="DB623" s="8" t="str">
        <f t="shared" si="96"/>
        <v>Power</v>
      </c>
      <c r="DC623" s="8" t="str">
        <f t="shared" si="97"/>
        <v>Invalid PM Setting</v>
      </c>
      <c r="DD623" s="8"/>
      <c r="DE623" s="8"/>
      <c r="DF623" s="8"/>
      <c r="DG623" s="8"/>
      <c r="DH623" s="8"/>
      <c r="DI623" s="8"/>
      <c r="DJ623" s="8"/>
      <c r="DK623" s="8"/>
      <c r="DL623" s="8"/>
      <c r="DM623" s="8"/>
      <c r="DN623" s="8"/>
      <c r="DO623" s="8"/>
      <c r="DP623" s="8"/>
      <c r="DQ623" s="8"/>
      <c r="DR623" s="8"/>
      <c r="DS623" s="8"/>
      <c r="DT623" s="8"/>
    </row>
    <row r="624" spans="1:124" ht="12.75" customHeight="1">
      <c r="A624" s="8"/>
      <c r="B624" s="89">
        <v>621</v>
      </c>
      <c r="C624" s="8"/>
      <c r="D624" s="8"/>
      <c r="E624" s="8"/>
      <c r="F624" s="8"/>
      <c r="G624" s="125" t="s">
        <v>6035</v>
      </c>
      <c r="H624" s="8" t="s">
        <v>3843</v>
      </c>
      <c r="I624" s="8"/>
      <c r="J624" s="8"/>
      <c r="K624" s="8"/>
      <c r="L624" s="8"/>
      <c r="M624" s="8"/>
      <c r="N624" s="8" t="s">
        <v>6027</v>
      </c>
      <c r="O624" s="8"/>
      <c r="P624" s="8"/>
      <c r="Q624" s="8"/>
      <c r="R624" s="8"/>
      <c r="S624" s="8"/>
      <c r="T624" s="8"/>
      <c r="U624" s="8"/>
      <c r="V624" s="8"/>
      <c r="W624" s="8"/>
      <c r="X624" s="8"/>
      <c r="Y624" s="8"/>
      <c r="Z624" s="8"/>
      <c r="AA624" s="8"/>
      <c r="AB624" s="8"/>
      <c r="AC624" s="8" t="str">
        <f t="shared" si="89"/>
        <v>NO</v>
      </c>
      <c r="AD624" s="8" t="str">
        <f t="shared" si="90"/>
        <v>Power,,,,,,,,,,,,,</v>
      </c>
      <c r="AE624" s="125"/>
      <c r="AF624" s="8"/>
      <c r="AG624" s="8"/>
      <c r="AH624" s="125" t="s">
        <v>6035</v>
      </c>
      <c r="AI624" s="8" t="s">
        <v>6002</v>
      </c>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t="str">
        <f t="shared" si="88"/>
        <v>VDD_MODEM</v>
      </c>
      <c r="CF624" s="8" t="str">
        <f t="shared" si="91"/>
        <v>Invalid PM Setting</v>
      </c>
      <c r="CG624" s="8" t="str">
        <f t="shared" si="92"/>
        <v>Power</v>
      </c>
      <c r="CH624" s="8" t="str">
        <f t="shared" si="93"/>
        <v>Invalid PM Setting</v>
      </c>
      <c r="CI624" s="8"/>
      <c r="CJ624" s="8"/>
      <c r="CK624" s="8"/>
      <c r="CL624" s="8"/>
      <c r="CM624" s="8"/>
      <c r="CN624" s="8"/>
      <c r="CO624" s="8"/>
      <c r="CP624" s="8"/>
      <c r="CQ624" s="8"/>
      <c r="CR624" s="8"/>
      <c r="CS624" s="8"/>
      <c r="CT624" s="8"/>
      <c r="CU624" s="8"/>
      <c r="CV624" s="8"/>
      <c r="CY624" s="8"/>
      <c r="CZ624" s="8" t="str">
        <f t="shared" si="94"/>
        <v>VDD_MODEM</v>
      </c>
      <c r="DA624" s="8" t="str">
        <f t="shared" si="95"/>
        <v>Invalid PM Setting</v>
      </c>
      <c r="DB624" s="8" t="str">
        <f t="shared" si="96"/>
        <v>Power</v>
      </c>
      <c r="DC624" s="8" t="str">
        <f t="shared" si="97"/>
        <v>Invalid PM Setting</v>
      </c>
      <c r="DD624" s="8"/>
      <c r="DE624" s="8"/>
      <c r="DF624" s="8"/>
      <c r="DG624" s="8"/>
      <c r="DH624" s="8"/>
      <c r="DI624" s="8"/>
      <c r="DJ624" s="8"/>
      <c r="DK624" s="8"/>
      <c r="DL624" s="8"/>
      <c r="DM624" s="8"/>
      <c r="DN624" s="8"/>
      <c r="DO624" s="8"/>
      <c r="DP624" s="8"/>
      <c r="DQ624" s="8"/>
      <c r="DR624" s="8"/>
      <c r="DS624" s="8"/>
      <c r="DT624" s="8"/>
    </row>
    <row r="625" spans="1:124" ht="12.75" customHeight="1">
      <c r="A625" s="8"/>
      <c r="B625" s="89">
        <v>622</v>
      </c>
      <c r="C625" s="8"/>
      <c r="D625" s="8"/>
      <c r="E625" s="8"/>
      <c r="F625" s="8"/>
      <c r="G625" s="125" t="s">
        <v>6035</v>
      </c>
      <c r="H625" s="8" t="s">
        <v>6036</v>
      </c>
      <c r="I625" s="8"/>
      <c r="J625" s="8"/>
      <c r="K625" s="8"/>
      <c r="L625" s="8"/>
      <c r="M625" s="8"/>
      <c r="N625" s="8" t="s">
        <v>6027</v>
      </c>
      <c r="O625" s="8"/>
      <c r="P625" s="8"/>
      <c r="Q625" s="8"/>
      <c r="R625" s="8"/>
      <c r="S625" s="8"/>
      <c r="T625" s="8"/>
      <c r="U625" s="8"/>
      <c r="V625" s="8"/>
      <c r="W625" s="8"/>
      <c r="X625" s="8"/>
      <c r="Y625" s="8"/>
      <c r="Z625" s="8"/>
      <c r="AA625" s="8"/>
      <c r="AB625" s="8"/>
      <c r="AC625" s="8" t="str">
        <f t="shared" si="89"/>
        <v>NO</v>
      </c>
      <c r="AD625" s="8" t="str">
        <f t="shared" si="90"/>
        <v>Power,,,,,,,,,,,,,</v>
      </c>
      <c r="AE625" s="125"/>
      <c r="AF625" s="8"/>
      <c r="AG625" s="8"/>
      <c r="AH625" s="125" t="s">
        <v>6035</v>
      </c>
      <c r="AI625" s="8" t="s">
        <v>6002</v>
      </c>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t="str">
        <f t="shared" si="88"/>
        <v>VDD_MODEM</v>
      </c>
      <c r="CF625" s="8" t="str">
        <f t="shared" si="91"/>
        <v>Invalid PM Setting</v>
      </c>
      <c r="CG625" s="8" t="str">
        <f t="shared" si="92"/>
        <v>Power</v>
      </c>
      <c r="CH625" s="8" t="str">
        <f t="shared" si="93"/>
        <v>Invalid PM Setting</v>
      </c>
      <c r="CI625" s="8"/>
      <c r="CJ625" s="8"/>
      <c r="CK625" s="8"/>
      <c r="CL625" s="8"/>
      <c r="CM625" s="8"/>
      <c r="CN625" s="8"/>
      <c r="CO625" s="8"/>
      <c r="CP625" s="8"/>
      <c r="CQ625" s="8"/>
      <c r="CR625" s="8"/>
      <c r="CS625" s="8"/>
      <c r="CT625" s="8"/>
      <c r="CU625" s="8"/>
      <c r="CV625" s="8"/>
      <c r="CY625" s="8"/>
      <c r="CZ625" s="8" t="str">
        <f t="shared" si="94"/>
        <v>VDD_MODEM</v>
      </c>
      <c r="DA625" s="8" t="str">
        <f t="shared" si="95"/>
        <v>Invalid PM Setting</v>
      </c>
      <c r="DB625" s="8" t="str">
        <f t="shared" si="96"/>
        <v>Power</v>
      </c>
      <c r="DC625" s="8" t="str">
        <f t="shared" si="97"/>
        <v>Invalid PM Setting</v>
      </c>
      <c r="DD625" s="8"/>
      <c r="DE625" s="8"/>
      <c r="DF625" s="8"/>
      <c r="DG625" s="8"/>
      <c r="DH625" s="8"/>
      <c r="DI625" s="8"/>
      <c r="DJ625" s="8"/>
      <c r="DK625" s="8"/>
      <c r="DL625" s="8"/>
      <c r="DM625" s="8"/>
      <c r="DN625" s="8"/>
      <c r="DO625" s="8"/>
      <c r="DP625" s="8"/>
      <c r="DQ625" s="8"/>
      <c r="DR625" s="8"/>
      <c r="DS625" s="8"/>
      <c r="DT625" s="8"/>
    </row>
    <row r="626" spans="1:124" ht="14.25" customHeight="1">
      <c r="A626" s="8"/>
      <c r="B626" s="89">
        <v>623</v>
      </c>
      <c r="C626" s="8"/>
      <c r="D626" s="8"/>
      <c r="E626" s="8"/>
      <c r="F626" s="8"/>
      <c r="G626" s="125" t="s">
        <v>6035</v>
      </c>
      <c r="H626" s="8" t="s">
        <v>3868</v>
      </c>
      <c r="I626" s="8"/>
      <c r="J626" s="8"/>
      <c r="K626" s="8"/>
      <c r="L626" s="8"/>
      <c r="M626" s="8"/>
      <c r="N626" s="8" t="s">
        <v>6027</v>
      </c>
      <c r="O626" s="8"/>
      <c r="P626" s="8"/>
      <c r="Q626" s="8"/>
      <c r="R626" s="8"/>
      <c r="S626" s="8"/>
      <c r="T626" s="8"/>
      <c r="U626" s="8"/>
      <c r="V626" s="8"/>
      <c r="W626" s="8"/>
      <c r="X626" s="8"/>
      <c r="Y626" s="8"/>
      <c r="Z626" s="8"/>
      <c r="AA626" s="8"/>
      <c r="AB626" s="8"/>
      <c r="AC626" s="8" t="str">
        <f t="shared" si="89"/>
        <v>NO</v>
      </c>
      <c r="AD626" s="8" t="str">
        <f t="shared" si="90"/>
        <v>Power,,,,,,,,,,,,,</v>
      </c>
      <c r="AE626" s="125"/>
      <c r="AF626" s="8"/>
      <c r="AG626" s="8"/>
      <c r="AH626" s="125" t="s">
        <v>6035</v>
      </c>
      <c r="AI626" s="8" t="s">
        <v>6002</v>
      </c>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t="str">
        <f t="shared" si="88"/>
        <v>VDD_MODEM</v>
      </c>
      <c r="CF626" s="8" t="str">
        <f t="shared" si="91"/>
        <v>Invalid PM Setting</v>
      </c>
      <c r="CG626" s="8" t="str">
        <f t="shared" si="92"/>
        <v>Power</v>
      </c>
      <c r="CH626" s="8" t="str">
        <f t="shared" si="93"/>
        <v>Invalid PM Setting</v>
      </c>
      <c r="CI626" s="8"/>
      <c r="CJ626" s="8"/>
      <c r="CK626" s="8"/>
      <c r="CL626" s="8"/>
      <c r="CM626" s="8"/>
      <c r="CN626" s="8"/>
      <c r="CO626" s="8"/>
      <c r="CP626" s="8"/>
      <c r="CQ626" s="8"/>
      <c r="CR626" s="8"/>
      <c r="CS626" s="8"/>
      <c r="CT626" s="8"/>
      <c r="CU626" s="8"/>
      <c r="CV626" s="8"/>
      <c r="CY626" s="8"/>
      <c r="CZ626" s="8" t="str">
        <f t="shared" si="94"/>
        <v>VDD_MODEM</v>
      </c>
      <c r="DA626" s="8" t="str">
        <f t="shared" si="95"/>
        <v>Invalid PM Setting</v>
      </c>
      <c r="DB626" s="8" t="str">
        <f t="shared" si="96"/>
        <v>Power</v>
      </c>
      <c r="DC626" s="8" t="str">
        <f t="shared" si="97"/>
        <v>Invalid PM Setting</v>
      </c>
      <c r="DD626" s="8"/>
      <c r="DE626" s="8"/>
      <c r="DF626" s="8"/>
      <c r="DG626" s="8"/>
      <c r="DH626" s="8"/>
      <c r="DI626" s="8"/>
      <c r="DJ626" s="8"/>
      <c r="DK626" s="8"/>
      <c r="DL626" s="8"/>
      <c r="DM626" s="8"/>
      <c r="DN626" s="8"/>
      <c r="DO626" s="8"/>
      <c r="DP626" s="8"/>
      <c r="DQ626" s="8"/>
      <c r="DR626" s="8"/>
      <c r="DS626" s="8"/>
      <c r="DT626" s="8"/>
    </row>
    <row r="627" spans="1:124" ht="12.75" customHeight="1">
      <c r="A627" s="8"/>
      <c r="B627" s="89">
        <v>624</v>
      </c>
      <c r="C627" s="8"/>
      <c r="D627" s="8"/>
      <c r="E627" s="8"/>
      <c r="F627" s="8"/>
      <c r="G627" s="125" t="s">
        <v>6035</v>
      </c>
      <c r="H627" s="8" t="s">
        <v>6037</v>
      </c>
      <c r="I627" s="8"/>
      <c r="J627" s="8"/>
      <c r="K627" s="8"/>
      <c r="L627" s="8"/>
      <c r="M627" s="8"/>
      <c r="N627" s="8" t="s">
        <v>6027</v>
      </c>
      <c r="O627" s="8"/>
      <c r="P627" s="8"/>
      <c r="Q627" s="8"/>
      <c r="R627" s="8"/>
      <c r="S627" s="8"/>
      <c r="T627" s="8"/>
      <c r="U627" s="8"/>
      <c r="V627" s="8"/>
      <c r="W627" s="8"/>
      <c r="X627" s="8"/>
      <c r="Y627" s="8"/>
      <c r="Z627" s="8"/>
      <c r="AA627" s="8"/>
      <c r="AB627" s="8"/>
      <c r="AC627" s="8" t="str">
        <f t="shared" si="89"/>
        <v>NO</v>
      </c>
      <c r="AD627" s="8" t="str">
        <f t="shared" si="90"/>
        <v>Power,,,,,,,,,,,,,</v>
      </c>
      <c r="AE627" s="125"/>
      <c r="AF627" s="8"/>
      <c r="AG627" s="8"/>
      <c r="AH627" s="125" t="s">
        <v>6035</v>
      </c>
      <c r="AI627" s="8" t="s">
        <v>6002</v>
      </c>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t="str">
        <f t="shared" si="88"/>
        <v>VDD_MODEM</v>
      </c>
      <c r="CF627" s="8" t="str">
        <f t="shared" si="91"/>
        <v>Invalid PM Setting</v>
      </c>
      <c r="CG627" s="8" t="str">
        <f t="shared" si="92"/>
        <v>Power</v>
      </c>
      <c r="CH627" s="8" t="str">
        <f t="shared" si="93"/>
        <v>Invalid PM Setting</v>
      </c>
      <c r="CI627" s="8"/>
      <c r="CJ627" s="8"/>
      <c r="CK627" s="8"/>
      <c r="CL627" s="8"/>
      <c r="CM627" s="8"/>
      <c r="CN627" s="8"/>
      <c r="CO627" s="8"/>
      <c r="CP627" s="8"/>
      <c r="CQ627" s="8"/>
      <c r="CR627" s="8"/>
      <c r="CS627" s="8"/>
      <c r="CT627" s="8"/>
      <c r="CU627" s="8"/>
      <c r="CV627" s="8"/>
      <c r="CY627" s="8"/>
      <c r="CZ627" s="8" t="str">
        <f t="shared" si="94"/>
        <v>VDD_MODEM</v>
      </c>
      <c r="DA627" s="8" t="str">
        <f t="shared" si="95"/>
        <v>Invalid PM Setting</v>
      </c>
      <c r="DB627" s="8" t="str">
        <f t="shared" si="96"/>
        <v>Power</v>
      </c>
      <c r="DC627" s="8" t="str">
        <f t="shared" si="97"/>
        <v>Invalid PM Setting</v>
      </c>
      <c r="DD627" s="8"/>
      <c r="DE627" s="8"/>
      <c r="DF627" s="8"/>
      <c r="DG627" s="8"/>
      <c r="DH627" s="8"/>
      <c r="DI627" s="8"/>
      <c r="DJ627" s="8"/>
      <c r="DK627" s="8"/>
      <c r="DL627" s="8"/>
      <c r="DM627" s="8"/>
      <c r="DN627" s="8"/>
      <c r="DO627" s="8"/>
      <c r="DP627" s="8"/>
      <c r="DQ627" s="8"/>
      <c r="DR627" s="8"/>
      <c r="DS627" s="8"/>
      <c r="DT627" s="8"/>
    </row>
    <row r="628" spans="1:124" ht="12.75" customHeight="1">
      <c r="A628" s="8"/>
      <c r="B628" s="89">
        <v>625</v>
      </c>
      <c r="C628" s="8"/>
      <c r="D628" s="8"/>
      <c r="E628" s="8"/>
      <c r="F628" s="8"/>
      <c r="G628" s="125" t="s">
        <v>6035</v>
      </c>
      <c r="H628" s="8" t="s">
        <v>6038</v>
      </c>
      <c r="I628" s="8"/>
      <c r="J628" s="8"/>
      <c r="K628" s="8"/>
      <c r="L628" s="8"/>
      <c r="M628" s="8"/>
      <c r="N628" s="8" t="s">
        <v>6027</v>
      </c>
      <c r="O628" s="8"/>
      <c r="P628" s="8"/>
      <c r="Q628" s="8"/>
      <c r="R628" s="8"/>
      <c r="S628" s="8"/>
      <c r="T628" s="8"/>
      <c r="U628" s="8"/>
      <c r="V628" s="8"/>
      <c r="W628" s="8"/>
      <c r="X628" s="8"/>
      <c r="Y628" s="8"/>
      <c r="Z628" s="8"/>
      <c r="AA628" s="8"/>
      <c r="AB628" s="8"/>
      <c r="AC628" s="8" t="str">
        <f t="shared" si="89"/>
        <v>NO</v>
      </c>
      <c r="AD628" s="8" t="str">
        <f t="shared" si="90"/>
        <v>Power,,,,,,,,,,,,,</v>
      </c>
      <c r="AE628" s="125"/>
      <c r="AF628" s="8"/>
      <c r="AG628" s="8"/>
      <c r="AH628" s="125" t="s">
        <v>6035</v>
      </c>
      <c r="AI628" s="8" t="s">
        <v>6002</v>
      </c>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t="str">
        <f t="shared" si="88"/>
        <v>VDD_MODEM</v>
      </c>
      <c r="CF628" s="8" t="str">
        <f t="shared" si="91"/>
        <v>Invalid PM Setting</v>
      </c>
      <c r="CG628" s="8" t="str">
        <f t="shared" si="92"/>
        <v>Power</v>
      </c>
      <c r="CH628" s="8" t="str">
        <f t="shared" si="93"/>
        <v>Invalid PM Setting</v>
      </c>
      <c r="CI628" s="8"/>
      <c r="CJ628" s="8"/>
      <c r="CK628" s="8"/>
      <c r="CL628" s="8"/>
      <c r="CM628" s="8"/>
      <c r="CN628" s="8"/>
      <c r="CO628" s="8"/>
      <c r="CP628" s="8"/>
      <c r="CQ628" s="8"/>
      <c r="CR628" s="8"/>
      <c r="CS628" s="8"/>
      <c r="CT628" s="8"/>
      <c r="CU628" s="8"/>
      <c r="CV628" s="8"/>
      <c r="CY628" s="8"/>
      <c r="CZ628" s="8" t="str">
        <f t="shared" si="94"/>
        <v>VDD_MODEM</v>
      </c>
      <c r="DA628" s="8" t="str">
        <f t="shared" si="95"/>
        <v>Invalid PM Setting</v>
      </c>
      <c r="DB628" s="8" t="str">
        <f t="shared" si="96"/>
        <v>Power</v>
      </c>
      <c r="DC628" s="8" t="str">
        <f t="shared" si="97"/>
        <v>Invalid PM Setting</v>
      </c>
      <c r="DD628" s="8"/>
      <c r="DE628" s="8"/>
      <c r="DF628" s="8"/>
      <c r="DG628" s="8"/>
      <c r="DH628" s="8"/>
      <c r="DI628" s="8"/>
      <c r="DJ628" s="8"/>
      <c r="DK628" s="8"/>
      <c r="DL628" s="8"/>
      <c r="DM628" s="8"/>
      <c r="DN628" s="8"/>
      <c r="DO628" s="8"/>
      <c r="DP628" s="8"/>
      <c r="DQ628" s="8"/>
      <c r="DR628" s="8"/>
      <c r="DS628" s="8"/>
      <c r="DT628" s="8"/>
    </row>
    <row r="629" spans="1:124" ht="12.75" customHeight="1">
      <c r="A629" s="8"/>
      <c r="B629" s="89">
        <v>626</v>
      </c>
      <c r="C629" s="8"/>
      <c r="D629" s="8"/>
      <c r="E629" s="8"/>
      <c r="F629" s="8"/>
      <c r="G629" s="125" t="s">
        <v>6035</v>
      </c>
      <c r="H629" s="8" t="s">
        <v>6039</v>
      </c>
      <c r="I629" s="8"/>
      <c r="J629" s="8"/>
      <c r="K629" s="8"/>
      <c r="L629" s="8"/>
      <c r="M629" s="8"/>
      <c r="N629" s="8" t="s">
        <v>6027</v>
      </c>
      <c r="O629" s="8"/>
      <c r="P629" s="8"/>
      <c r="Q629" s="8"/>
      <c r="R629" s="8"/>
      <c r="S629" s="8"/>
      <c r="T629" s="8"/>
      <c r="U629" s="8"/>
      <c r="V629" s="8"/>
      <c r="W629" s="8"/>
      <c r="X629" s="8"/>
      <c r="Y629" s="8"/>
      <c r="Z629" s="8"/>
      <c r="AA629" s="8"/>
      <c r="AB629" s="8"/>
      <c r="AC629" s="8" t="str">
        <f t="shared" si="89"/>
        <v>NO</v>
      </c>
      <c r="AD629" s="8" t="str">
        <f t="shared" si="90"/>
        <v>Power,,,,,,,,,,,,,</v>
      </c>
      <c r="AE629" s="125"/>
      <c r="AF629" s="8"/>
      <c r="AG629" s="8"/>
      <c r="AH629" s="125" t="s">
        <v>6035</v>
      </c>
      <c r="AI629" s="8" t="s">
        <v>6002</v>
      </c>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t="str">
        <f t="shared" si="88"/>
        <v>VDD_MODEM</v>
      </c>
      <c r="CF629" s="8" t="str">
        <f t="shared" si="91"/>
        <v>Invalid PM Setting</v>
      </c>
      <c r="CG629" s="8" t="str">
        <f t="shared" si="92"/>
        <v>Power</v>
      </c>
      <c r="CH629" s="8" t="str">
        <f t="shared" si="93"/>
        <v>Invalid PM Setting</v>
      </c>
      <c r="CI629" s="8"/>
      <c r="CJ629" s="8"/>
      <c r="CK629" s="8"/>
      <c r="CL629" s="8"/>
      <c r="CM629" s="8"/>
      <c r="CN629" s="8"/>
      <c r="CO629" s="8"/>
      <c r="CP629" s="8"/>
      <c r="CQ629" s="8"/>
      <c r="CR629" s="8"/>
      <c r="CS629" s="8"/>
      <c r="CT629" s="8"/>
      <c r="CU629" s="8"/>
      <c r="CV629" s="8"/>
      <c r="CY629" s="8"/>
      <c r="CZ629" s="8" t="str">
        <f t="shared" si="94"/>
        <v>VDD_MODEM</v>
      </c>
      <c r="DA629" s="8" t="str">
        <f t="shared" si="95"/>
        <v>Invalid PM Setting</v>
      </c>
      <c r="DB629" s="8" t="str">
        <f t="shared" si="96"/>
        <v>Power</v>
      </c>
      <c r="DC629" s="8" t="str">
        <f t="shared" si="97"/>
        <v>Invalid PM Setting</v>
      </c>
      <c r="DD629" s="8"/>
      <c r="DE629" s="8"/>
      <c r="DF629" s="8"/>
      <c r="DG629" s="8"/>
      <c r="DH629" s="8"/>
      <c r="DI629" s="8"/>
      <c r="DJ629" s="8"/>
      <c r="DK629" s="8"/>
      <c r="DL629" s="8"/>
      <c r="DM629" s="8"/>
      <c r="DN629" s="8"/>
      <c r="DO629" s="8"/>
      <c r="DP629" s="8"/>
      <c r="DQ629" s="8"/>
      <c r="DR629" s="8"/>
      <c r="DS629" s="8"/>
      <c r="DT629" s="8"/>
    </row>
    <row r="630" spans="1:124" ht="12.75" customHeight="1">
      <c r="A630" s="8"/>
      <c r="B630" s="89">
        <v>627</v>
      </c>
      <c r="C630" s="8"/>
      <c r="D630" s="8"/>
      <c r="E630" s="8"/>
      <c r="F630" s="8"/>
      <c r="G630" s="125" t="s">
        <v>6035</v>
      </c>
      <c r="H630" s="8" t="s">
        <v>6040</v>
      </c>
      <c r="I630" s="8"/>
      <c r="J630" s="8"/>
      <c r="K630" s="8"/>
      <c r="L630" s="8"/>
      <c r="M630" s="8"/>
      <c r="N630" s="8" t="s">
        <v>6027</v>
      </c>
      <c r="O630" s="8"/>
      <c r="P630" s="8"/>
      <c r="Q630" s="8"/>
      <c r="R630" s="8"/>
      <c r="S630" s="8"/>
      <c r="T630" s="8"/>
      <c r="U630" s="8"/>
      <c r="V630" s="8"/>
      <c r="W630" s="8"/>
      <c r="X630" s="8"/>
      <c r="Y630" s="8"/>
      <c r="Z630" s="8"/>
      <c r="AA630" s="8"/>
      <c r="AB630" s="8"/>
      <c r="AC630" s="8" t="str">
        <f t="shared" si="89"/>
        <v>NO</v>
      </c>
      <c r="AD630" s="8" t="str">
        <f t="shared" si="90"/>
        <v>Power,,,,,,,,,,,,,</v>
      </c>
      <c r="AE630" s="125"/>
      <c r="AF630" s="8"/>
      <c r="AG630" s="8"/>
      <c r="AH630" s="125" t="s">
        <v>6035</v>
      </c>
      <c r="AI630" s="8" t="s">
        <v>6002</v>
      </c>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t="str">
        <f t="shared" si="88"/>
        <v>VDD_MODEM</v>
      </c>
      <c r="CF630" s="8" t="str">
        <f t="shared" si="91"/>
        <v>Invalid PM Setting</v>
      </c>
      <c r="CG630" s="8" t="str">
        <f t="shared" si="92"/>
        <v>Power</v>
      </c>
      <c r="CH630" s="8" t="str">
        <f t="shared" si="93"/>
        <v>Invalid PM Setting</v>
      </c>
      <c r="CI630" s="8"/>
      <c r="CJ630" s="8"/>
      <c r="CK630" s="8"/>
      <c r="CL630" s="8"/>
      <c r="CM630" s="8"/>
      <c r="CN630" s="8"/>
      <c r="CO630" s="8"/>
      <c r="CP630" s="8"/>
      <c r="CQ630" s="8"/>
      <c r="CR630" s="8"/>
      <c r="CS630" s="8"/>
      <c r="CT630" s="8"/>
      <c r="CU630" s="8"/>
      <c r="CV630" s="8"/>
      <c r="CY630" s="8"/>
      <c r="CZ630" s="8" t="str">
        <f t="shared" si="94"/>
        <v>VDD_MODEM</v>
      </c>
      <c r="DA630" s="8" t="str">
        <f t="shared" si="95"/>
        <v>Invalid PM Setting</v>
      </c>
      <c r="DB630" s="8" t="str">
        <f t="shared" si="96"/>
        <v>Power</v>
      </c>
      <c r="DC630" s="8" t="str">
        <f t="shared" si="97"/>
        <v>Invalid PM Setting</v>
      </c>
      <c r="DD630" s="8"/>
      <c r="DE630" s="8"/>
      <c r="DF630" s="8"/>
      <c r="DG630" s="8"/>
      <c r="DH630" s="8"/>
      <c r="DI630" s="8"/>
      <c r="DJ630" s="8"/>
      <c r="DK630" s="8"/>
      <c r="DL630" s="8"/>
      <c r="DM630" s="8"/>
      <c r="DN630" s="8"/>
      <c r="DO630" s="8"/>
      <c r="DP630" s="8"/>
      <c r="DQ630" s="8"/>
      <c r="DR630" s="8"/>
      <c r="DS630" s="8"/>
      <c r="DT630" s="8"/>
    </row>
    <row r="631" spans="1:124" ht="12.75" customHeight="1">
      <c r="A631" s="8"/>
      <c r="B631" s="89">
        <v>628</v>
      </c>
      <c r="C631" s="8"/>
      <c r="D631" s="8"/>
      <c r="E631" s="8"/>
      <c r="F631" s="8"/>
      <c r="G631" s="125" t="s">
        <v>6035</v>
      </c>
      <c r="H631" s="8" t="s">
        <v>6041</v>
      </c>
      <c r="I631" s="8"/>
      <c r="J631" s="8"/>
      <c r="K631" s="8"/>
      <c r="L631" s="8"/>
      <c r="M631" s="8"/>
      <c r="N631" s="8" t="s">
        <v>6027</v>
      </c>
      <c r="O631" s="8"/>
      <c r="P631" s="8"/>
      <c r="Q631" s="8"/>
      <c r="R631" s="8"/>
      <c r="S631" s="8"/>
      <c r="T631" s="8"/>
      <c r="U631" s="8"/>
      <c r="V631" s="8"/>
      <c r="W631" s="8"/>
      <c r="X631" s="8"/>
      <c r="Y631" s="8"/>
      <c r="Z631" s="8"/>
      <c r="AA631" s="8"/>
      <c r="AB631" s="8"/>
      <c r="AC631" s="8" t="str">
        <f t="shared" si="89"/>
        <v>NO</v>
      </c>
      <c r="AD631" s="8" t="str">
        <f t="shared" si="90"/>
        <v>Power,,,,,,,,,,,,,</v>
      </c>
      <c r="AE631" s="125"/>
      <c r="AF631" s="8"/>
      <c r="AG631" s="8"/>
      <c r="AH631" s="125" t="s">
        <v>6035</v>
      </c>
      <c r="AI631" s="8" t="s">
        <v>6002</v>
      </c>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t="str">
        <f t="shared" si="88"/>
        <v>VDD_MODEM</v>
      </c>
      <c r="CF631" s="8" t="str">
        <f t="shared" si="91"/>
        <v>Invalid PM Setting</v>
      </c>
      <c r="CG631" s="8" t="str">
        <f t="shared" si="92"/>
        <v>Power</v>
      </c>
      <c r="CH631" s="8" t="str">
        <f t="shared" si="93"/>
        <v>Invalid PM Setting</v>
      </c>
      <c r="CI631" s="8"/>
      <c r="CJ631" s="8"/>
      <c r="CK631" s="8"/>
      <c r="CL631" s="8"/>
      <c r="CM631" s="8"/>
      <c r="CN631" s="8"/>
      <c r="CO631" s="8"/>
      <c r="CP631" s="8"/>
      <c r="CQ631" s="8"/>
      <c r="CR631" s="8"/>
      <c r="CS631" s="8"/>
      <c r="CT631" s="8"/>
      <c r="CU631" s="8"/>
      <c r="CV631" s="8"/>
      <c r="CY631" s="8"/>
      <c r="CZ631" s="8" t="str">
        <f t="shared" si="94"/>
        <v>VDD_MODEM</v>
      </c>
      <c r="DA631" s="8" t="str">
        <f t="shared" si="95"/>
        <v>Invalid PM Setting</v>
      </c>
      <c r="DB631" s="8" t="str">
        <f t="shared" si="96"/>
        <v>Power</v>
      </c>
      <c r="DC631" s="8" t="str">
        <f t="shared" si="97"/>
        <v>Invalid PM Setting</v>
      </c>
      <c r="DD631" s="8"/>
      <c r="DE631" s="8"/>
      <c r="DF631" s="8"/>
      <c r="DG631" s="8"/>
      <c r="DH631" s="8"/>
      <c r="DI631" s="8"/>
      <c r="DJ631" s="8"/>
      <c r="DK631" s="8"/>
      <c r="DL631" s="8"/>
      <c r="DM631" s="8"/>
      <c r="DN631" s="8"/>
      <c r="DO631" s="8"/>
      <c r="DP631" s="8"/>
      <c r="DQ631" s="8"/>
      <c r="DR631" s="8"/>
      <c r="DS631" s="8"/>
      <c r="DT631" s="8"/>
    </row>
    <row r="632" spans="1:124" ht="12.75" customHeight="1">
      <c r="A632" s="8"/>
      <c r="B632" s="89">
        <v>629</v>
      </c>
      <c r="C632" s="8"/>
      <c r="D632" s="8"/>
      <c r="E632" s="8"/>
      <c r="F632" s="8"/>
      <c r="G632" s="125" t="s">
        <v>6035</v>
      </c>
      <c r="H632" s="8" t="s">
        <v>6042</v>
      </c>
      <c r="I632" s="8"/>
      <c r="J632" s="8"/>
      <c r="K632" s="8"/>
      <c r="L632" s="8"/>
      <c r="M632" s="8"/>
      <c r="N632" s="8" t="s">
        <v>6027</v>
      </c>
      <c r="O632" s="8"/>
      <c r="P632" s="8"/>
      <c r="Q632" s="8"/>
      <c r="R632" s="8"/>
      <c r="S632" s="8"/>
      <c r="T632" s="8"/>
      <c r="U632" s="8"/>
      <c r="V632" s="8"/>
      <c r="W632" s="8"/>
      <c r="X632" s="8"/>
      <c r="Y632" s="8"/>
      <c r="Z632" s="8"/>
      <c r="AA632" s="8"/>
      <c r="AB632" s="8"/>
      <c r="AC632" s="8" t="str">
        <f t="shared" si="89"/>
        <v>NO</v>
      </c>
      <c r="AD632" s="8" t="str">
        <f t="shared" si="90"/>
        <v>Power,,,,,,,,,,,,,</v>
      </c>
      <c r="AE632" s="125"/>
      <c r="AF632" s="8"/>
      <c r="AG632" s="8"/>
      <c r="AH632" s="125" t="s">
        <v>6035</v>
      </c>
      <c r="AI632" s="8" t="s">
        <v>6002</v>
      </c>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t="str">
        <f t="shared" si="88"/>
        <v>VDD_MODEM</v>
      </c>
      <c r="CF632" s="8" t="str">
        <f t="shared" si="91"/>
        <v>Invalid PM Setting</v>
      </c>
      <c r="CG632" s="8" t="str">
        <f t="shared" si="92"/>
        <v>Power</v>
      </c>
      <c r="CH632" s="8" t="str">
        <f t="shared" si="93"/>
        <v>Invalid PM Setting</v>
      </c>
      <c r="CI632" s="8"/>
      <c r="CJ632" s="8"/>
      <c r="CK632" s="8"/>
      <c r="CL632" s="8"/>
      <c r="CM632" s="8"/>
      <c r="CN632" s="8"/>
      <c r="CO632" s="8"/>
      <c r="CP632" s="8"/>
      <c r="CQ632" s="8"/>
      <c r="CR632" s="8"/>
      <c r="CS632" s="8"/>
      <c r="CT632" s="8"/>
      <c r="CU632" s="8"/>
      <c r="CV632" s="8"/>
      <c r="CY632" s="8"/>
      <c r="CZ632" s="8" t="str">
        <f t="shared" si="94"/>
        <v>VDD_MODEM</v>
      </c>
      <c r="DA632" s="8" t="str">
        <f t="shared" si="95"/>
        <v>Invalid PM Setting</v>
      </c>
      <c r="DB632" s="8" t="str">
        <f t="shared" si="96"/>
        <v>Power</v>
      </c>
      <c r="DC632" s="8" t="str">
        <f t="shared" si="97"/>
        <v>Invalid PM Setting</v>
      </c>
      <c r="DD632" s="8"/>
      <c r="DE632" s="8"/>
      <c r="DF632" s="8"/>
      <c r="DG632" s="8"/>
      <c r="DH632" s="8"/>
      <c r="DI632" s="8"/>
      <c r="DJ632" s="8"/>
      <c r="DK632" s="8"/>
      <c r="DL632" s="8"/>
      <c r="DM632" s="8"/>
      <c r="DN632" s="8"/>
      <c r="DO632" s="8"/>
      <c r="DP632" s="8"/>
      <c r="DQ632" s="8"/>
      <c r="DR632" s="8"/>
      <c r="DS632" s="8"/>
      <c r="DT632" s="8"/>
    </row>
    <row r="633" spans="1:124" ht="12.75" customHeight="1">
      <c r="A633" s="8"/>
      <c r="B633" s="89">
        <v>630</v>
      </c>
      <c r="C633" s="8"/>
      <c r="D633" s="8"/>
      <c r="E633" s="8"/>
      <c r="F633" s="8"/>
      <c r="G633" s="125" t="s">
        <v>6035</v>
      </c>
      <c r="H633" s="8" t="s">
        <v>6043</v>
      </c>
      <c r="I633" s="8"/>
      <c r="J633" s="8"/>
      <c r="K633" s="8"/>
      <c r="L633" s="8"/>
      <c r="M633" s="8"/>
      <c r="N633" s="8" t="s">
        <v>6027</v>
      </c>
      <c r="O633" s="8"/>
      <c r="P633" s="8"/>
      <c r="Q633" s="8"/>
      <c r="R633" s="8"/>
      <c r="S633" s="8"/>
      <c r="T633" s="8"/>
      <c r="U633" s="8"/>
      <c r="V633" s="8"/>
      <c r="W633" s="8"/>
      <c r="X633" s="8"/>
      <c r="Y633" s="8"/>
      <c r="Z633" s="8"/>
      <c r="AA633" s="8"/>
      <c r="AB633" s="8"/>
      <c r="AC633" s="8" t="str">
        <f t="shared" si="89"/>
        <v>NO</v>
      </c>
      <c r="AD633" s="8" t="str">
        <f t="shared" si="90"/>
        <v>Power,,,,,,,,,,,,,</v>
      </c>
      <c r="AE633" s="125"/>
      <c r="AF633" s="8"/>
      <c r="AG633" s="8"/>
      <c r="AH633" s="125" t="s">
        <v>6035</v>
      </c>
      <c r="AI633" s="8" t="s">
        <v>6002</v>
      </c>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t="str">
        <f t="shared" si="88"/>
        <v>VDD_MODEM</v>
      </c>
      <c r="CF633" s="8" t="str">
        <f t="shared" si="91"/>
        <v>Invalid PM Setting</v>
      </c>
      <c r="CG633" s="8" t="str">
        <f t="shared" si="92"/>
        <v>Power</v>
      </c>
      <c r="CH633" s="8" t="str">
        <f t="shared" si="93"/>
        <v>Invalid PM Setting</v>
      </c>
      <c r="CI633" s="8"/>
      <c r="CJ633" s="8"/>
      <c r="CK633" s="8"/>
      <c r="CL633" s="8"/>
      <c r="CM633" s="8"/>
      <c r="CN633" s="8"/>
      <c r="CO633" s="8"/>
      <c r="CP633" s="8"/>
      <c r="CQ633" s="8"/>
      <c r="CR633" s="8"/>
      <c r="CS633" s="8"/>
      <c r="CT633" s="8"/>
      <c r="CU633" s="8"/>
      <c r="CV633" s="8"/>
      <c r="CY633" s="8"/>
      <c r="CZ633" s="8" t="str">
        <f t="shared" si="94"/>
        <v>VDD_MODEM</v>
      </c>
      <c r="DA633" s="8" t="str">
        <f t="shared" si="95"/>
        <v>Invalid PM Setting</v>
      </c>
      <c r="DB633" s="8" t="str">
        <f t="shared" si="96"/>
        <v>Power</v>
      </c>
      <c r="DC633" s="8" t="str">
        <f t="shared" si="97"/>
        <v>Invalid PM Setting</v>
      </c>
      <c r="DD633" s="8"/>
      <c r="DE633" s="8"/>
      <c r="DF633" s="8"/>
      <c r="DG633" s="8"/>
      <c r="DH633" s="8"/>
      <c r="DI633" s="8"/>
      <c r="DJ633" s="8"/>
      <c r="DK633" s="8"/>
      <c r="DL633" s="8"/>
      <c r="DM633" s="8"/>
      <c r="DN633" s="8"/>
      <c r="DO633" s="8"/>
      <c r="DP633" s="8"/>
      <c r="DQ633" s="8"/>
      <c r="DR633" s="8"/>
      <c r="DS633" s="8"/>
      <c r="DT633" s="8"/>
    </row>
    <row r="634" spans="1:124" ht="12.75" customHeight="1">
      <c r="A634" s="8"/>
      <c r="B634" s="89">
        <v>631</v>
      </c>
      <c r="C634" s="8"/>
      <c r="D634" s="8"/>
      <c r="E634" s="8"/>
      <c r="F634" s="8"/>
      <c r="G634" s="125" t="s">
        <v>6035</v>
      </c>
      <c r="H634" s="8" t="s">
        <v>6044</v>
      </c>
      <c r="I634" s="8"/>
      <c r="J634" s="8"/>
      <c r="K634" s="8"/>
      <c r="L634" s="8"/>
      <c r="M634" s="8"/>
      <c r="N634" s="8" t="s">
        <v>6027</v>
      </c>
      <c r="O634" s="8"/>
      <c r="P634" s="8"/>
      <c r="Q634" s="8"/>
      <c r="R634" s="8"/>
      <c r="S634" s="8"/>
      <c r="T634" s="8"/>
      <c r="U634" s="8"/>
      <c r="V634" s="8"/>
      <c r="W634" s="8"/>
      <c r="X634" s="8"/>
      <c r="Y634" s="8"/>
      <c r="Z634" s="8"/>
      <c r="AA634" s="8"/>
      <c r="AB634" s="8"/>
      <c r="AC634" s="8" t="str">
        <f t="shared" si="89"/>
        <v>NO</v>
      </c>
      <c r="AD634" s="8" t="str">
        <f t="shared" si="90"/>
        <v>Power,,,,,,,,,,,,,</v>
      </c>
      <c r="AE634" s="125"/>
      <c r="AF634" s="8"/>
      <c r="AG634" s="8"/>
      <c r="AH634" s="125" t="s">
        <v>6035</v>
      </c>
      <c r="AI634" s="8" t="s">
        <v>6002</v>
      </c>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t="str">
        <f t="shared" si="88"/>
        <v>VDD_MODEM</v>
      </c>
      <c r="CF634" s="8" t="str">
        <f t="shared" si="91"/>
        <v>Invalid PM Setting</v>
      </c>
      <c r="CG634" s="8" t="str">
        <f t="shared" si="92"/>
        <v>Power</v>
      </c>
      <c r="CH634" s="8" t="str">
        <f t="shared" si="93"/>
        <v>Invalid PM Setting</v>
      </c>
      <c r="CI634" s="8"/>
      <c r="CJ634" s="8"/>
      <c r="CK634" s="8"/>
      <c r="CL634" s="8"/>
      <c r="CM634" s="8"/>
      <c r="CN634" s="8"/>
      <c r="CO634" s="8"/>
      <c r="CP634" s="8"/>
      <c r="CQ634" s="8"/>
      <c r="CR634" s="8"/>
      <c r="CS634" s="8"/>
      <c r="CT634" s="8"/>
      <c r="CU634" s="8"/>
      <c r="CV634" s="8"/>
      <c r="CY634" s="8"/>
      <c r="CZ634" s="8" t="str">
        <f t="shared" si="94"/>
        <v>VDD_MODEM</v>
      </c>
      <c r="DA634" s="8" t="str">
        <f t="shared" si="95"/>
        <v>Invalid PM Setting</v>
      </c>
      <c r="DB634" s="8" t="str">
        <f t="shared" si="96"/>
        <v>Power</v>
      </c>
      <c r="DC634" s="8" t="str">
        <f t="shared" si="97"/>
        <v>Invalid PM Setting</v>
      </c>
      <c r="DD634" s="8"/>
      <c r="DE634" s="8"/>
      <c r="DF634" s="8"/>
      <c r="DG634" s="8"/>
      <c r="DH634" s="8"/>
      <c r="DI634" s="8"/>
      <c r="DJ634" s="8"/>
      <c r="DK634" s="8"/>
      <c r="DL634" s="8"/>
      <c r="DM634" s="8"/>
      <c r="DN634" s="8"/>
      <c r="DO634" s="8"/>
      <c r="DP634" s="8"/>
      <c r="DQ634" s="8"/>
      <c r="DR634" s="8"/>
      <c r="DS634" s="8"/>
      <c r="DT634" s="8"/>
    </row>
    <row r="635" spans="1:124" ht="12.75" customHeight="1">
      <c r="A635" s="8"/>
      <c r="B635" s="89">
        <v>632</v>
      </c>
      <c r="C635" s="8"/>
      <c r="D635" s="8"/>
      <c r="E635" s="8"/>
      <c r="F635" s="8"/>
      <c r="G635" s="125" t="s">
        <v>6045</v>
      </c>
      <c r="H635" s="8" t="s">
        <v>6046</v>
      </c>
      <c r="I635" s="8"/>
      <c r="J635" s="8"/>
      <c r="K635" s="8"/>
      <c r="L635" s="8"/>
      <c r="M635" s="8"/>
      <c r="N635" s="8" t="s">
        <v>6027</v>
      </c>
      <c r="O635" s="8"/>
      <c r="P635" s="8"/>
      <c r="Q635" s="8"/>
      <c r="R635" s="8"/>
      <c r="S635" s="8"/>
      <c r="T635" s="8"/>
      <c r="U635" s="8"/>
      <c r="V635" s="8"/>
      <c r="W635" s="8"/>
      <c r="X635" s="8"/>
      <c r="Y635" s="8"/>
      <c r="Z635" s="8"/>
      <c r="AA635" s="8"/>
      <c r="AB635" s="8"/>
      <c r="AC635" s="8" t="str">
        <f t="shared" si="89"/>
        <v>NO</v>
      </c>
      <c r="AD635" s="8" t="str">
        <f t="shared" si="90"/>
        <v>Power,,,,,,,,,,,,,</v>
      </c>
      <c r="AE635" s="125"/>
      <c r="AF635" s="8"/>
      <c r="AG635" s="8"/>
      <c r="AH635" s="125" t="s">
        <v>6047</v>
      </c>
      <c r="AI635" s="8" t="s">
        <v>6002</v>
      </c>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t="str">
        <f t="shared" si="88"/>
        <v>VDD_QFPROM</v>
      </c>
      <c r="CF635" s="8" t="str">
        <f t="shared" si="91"/>
        <v>Invalid PM Setting</v>
      </c>
      <c r="CG635" s="8" t="str">
        <f t="shared" si="92"/>
        <v>Power</v>
      </c>
      <c r="CH635" s="8" t="str">
        <f t="shared" si="93"/>
        <v>Invalid PM Setting</v>
      </c>
      <c r="CI635" s="8"/>
      <c r="CJ635" s="8"/>
      <c r="CK635" s="8"/>
      <c r="CL635" s="8"/>
      <c r="CM635" s="8"/>
      <c r="CN635" s="8"/>
      <c r="CO635" s="8"/>
      <c r="CP635" s="8"/>
      <c r="CQ635" s="8"/>
      <c r="CR635" s="8"/>
      <c r="CS635" s="8"/>
      <c r="CT635" s="8"/>
      <c r="CU635" s="8"/>
      <c r="CV635" s="8"/>
      <c r="CY635" s="8"/>
      <c r="CZ635" s="8" t="str">
        <f t="shared" si="94"/>
        <v>VDD_QFPROM</v>
      </c>
      <c r="DA635" s="8" t="str">
        <f t="shared" si="95"/>
        <v>Invalid PM Setting</v>
      </c>
      <c r="DB635" s="8" t="str">
        <f t="shared" si="96"/>
        <v>Power</v>
      </c>
      <c r="DC635" s="8" t="str">
        <f t="shared" si="97"/>
        <v>Invalid PM Setting</v>
      </c>
      <c r="DD635" s="8"/>
      <c r="DE635" s="8"/>
      <c r="DF635" s="8"/>
      <c r="DG635" s="8"/>
      <c r="DH635" s="8"/>
      <c r="DI635" s="8"/>
      <c r="DJ635" s="8"/>
      <c r="DK635" s="8"/>
      <c r="DL635" s="8"/>
      <c r="DM635" s="8"/>
      <c r="DN635" s="8"/>
      <c r="DO635" s="8"/>
      <c r="DP635" s="8"/>
      <c r="DQ635" s="8"/>
      <c r="DR635" s="8"/>
      <c r="DS635" s="8"/>
      <c r="DT635" s="8"/>
    </row>
    <row r="636" spans="1:124" ht="12.75" customHeight="1">
      <c r="A636" s="8"/>
      <c r="B636" s="89">
        <v>633</v>
      </c>
      <c r="C636" s="8"/>
      <c r="D636" s="8"/>
      <c r="E636" s="8"/>
      <c r="F636" s="8"/>
      <c r="G636" s="125" t="s">
        <v>6047</v>
      </c>
      <c r="H636" s="8" t="s">
        <v>6048</v>
      </c>
      <c r="I636" s="8"/>
      <c r="J636" s="8"/>
      <c r="K636" s="8"/>
      <c r="L636" s="8"/>
      <c r="M636" s="8"/>
      <c r="N636" s="8" t="s">
        <v>6027</v>
      </c>
      <c r="O636" s="8"/>
      <c r="P636" s="8"/>
      <c r="Q636" s="8"/>
      <c r="R636" s="8"/>
      <c r="S636" s="8"/>
      <c r="T636" s="8"/>
      <c r="U636" s="8"/>
      <c r="V636" s="8"/>
      <c r="W636" s="8"/>
      <c r="X636" s="8"/>
      <c r="Y636" s="8"/>
      <c r="Z636" s="8"/>
      <c r="AA636" s="8"/>
      <c r="AB636" s="8"/>
      <c r="AC636" s="8" t="str">
        <f t="shared" si="89"/>
        <v>NO</v>
      </c>
      <c r="AD636" s="8" t="str">
        <f t="shared" si="90"/>
        <v>Power,,,,,,,,,,,,,</v>
      </c>
      <c r="AE636" s="125"/>
      <c r="AF636" s="8"/>
      <c r="AG636" s="8"/>
      <c r="AH636" s="125" t="s">
        <v>6045</v>
      </c>
      <c r="AI636" s="8" t="s">
        <v>6002</v>
      </c>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t="str">
        <f t="shared" ref="CE636:CE699" si="98">IF($AC636 = "NO",$AH636,IF(CF636 = "Invalid PM Setting", CF636, IF(OR($BH636 = CI636,$BK636 = CI636,$BN636 = CI636,$BQ636 = CI636,$BT636 = CI636,$BW636 = CI636,$BZ636 = CI636), "Select QUP Port",CF636)))</f>
        <v>VDD_QFPROM_SP</v>
      </c>
      <c r="CF636" s="8" t="str">
        <f t="shared" si="91"/>
        <v>Invalid PM Setting</v>
      </c>
      <c r="CG636" s="8" t="str">
        <f t="shared" si="92"/>
        <v>Power</v>
      </c>
      <c r="CH636" s="8" t="str">
        <f t="shared" si="93"/>
        <v>Invalid PM Setting</v>
      </c>
      <c r="CI636" s="8"/>
      <c r="CJ636" s="8"/>
      <c r="CK636" s="8"/>
      <c r="CL636" s="8"/>
      <c r="CM636" s="8"/>
      <c r="CN636" s="8"/>
      <c r="CO636" s="8"/>
      <c r="CP636" s="8"/>
      <c r="CQ636" s="8"/>
      <c r="CR636" s="8"/>
      <c r="CS636" s="8"/>
      <c r="CT636" s="8"/>
      <c r="CU636" s="8"/>
      <c r="CV636" s="8"/>
      <c r="CY636" s="8"/>
      <c r="CZ636" s="8" t="str">
        <f t="shared" si="94"/>
        <v>VDD_QFPROM_SP</v>
      </c>
      <c r="DA636" s="8" t="str">
        <f t="shared" si="95"/>
        <v>Invalid PM Setting</v>
      </c>
      <c r="DB636" s="8" t="str">
        <f t="shared" si="96"/>
        <v>Power</v>
      </c>
      <c r="DC636" s="8" t="str">
        <f t="shared" si="97"/>
        <v>Invalid PM Setting</v>
      </c>
      <c r="DD636" s="8"/>
      <c r="DE636" s="8"/>
      <c r="DF636" s="8"/>
      <c r="DG636" s="8"/>
      <c r="DH636" s="8"/>
      <c r="DI636" s="8"/>
      <c r="DJ636" s="8"/>
      <c r="DK636" s="8"/>
      <c r="DL636" s="8"/>
      <c r="DM636" s="8"/>
      <c r="DN636" s="8"/>
      <c r="DO636" s="8"/>
      <c r="DP636" s="8"/>
      <c r="DQ636" s="8"/>
      <c r="DR636" s="8"/>
      <c r="DS636" s="8"/>
      <c r="DT636" s="8"/>
    </row>
    <row r="637" spans="1:124" ht="12.75" customHeight="1">
      <c r="A637" s="8"/>
      <c r="B637" s="89">
        <v>634</v>
      </c>
      <c r="C637" s="8"/>
      <c r="D637" s="8"/>
      <c r="E637" s="8"/>
      <c r="F637" s="8"/>
      <c r="G637" s="125" t="s">
        <v>6049</v>
      </c>
      <c r="H637" s="8" t="s">
        <v>5436</v>
      </c>
      <c r="I637" s="8"/>
      <c r="J637" s="8"/>
      <c r="K637" s="8"/>
      <c r="L637" s="8"/>
      <c r="M637" s="8"/>
      <c r="N637" s="8" t="s">
        <v>6027</v>
      </c>
      <c r="O637" s="8"/>
      <c r="P637" s="8"/>
      <c r="Q637" s="8"/>
      <c r="R637" s="8"/>
      <c r="S637" s="8"/>
      <c r="T637" s="8"/>
      <c r="U637" s="8"/>
      <c r="V637" s="8"/>
      <c r="W637" s="8"/>
      <c r="X637" s="8"/>
      <c r="Y637" s="8"/>
      <c r="Z637" s="8"/>
      <c r="AA637" s="8"/>
      <c r="AB637" s="8"/>
      <c r="AC637" s="8" t="str">
        <f t="shared" si="89"/>
        <v>NO</v>
      </c>
      <c r="AD637" s="8" t="str">
        <f t="shared" si="90"/>
        <v>Power,,,,,,,,,,,,,</v>
      </c>
      <c r="AE637" s="125"/>
      <c r="AF637" s="8"/>
      <c r="AG637" s="8"/>
      <c r="AH637" s="125" t="s">
        <v>6049</v>
      </c>
      <c r="AI637" s="8" t="s">
        <v>6002</v>
      </c>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t="str">
        <f t="shared" si="98"/>
        <v>VDD_USB_HS_CORE</v>
      </c>
      <c r="CF637" s="8" t="str">
        <f t="shared" si="91"/>
        <v>Invalid PM Setting</v>
      </c>
      <c r="CG637" s="8" t="str">
        <f t="shared" si="92"/>
        <v>Power</v>
      </c>
      <c r="CH637" s="8" t="str">
        <f t="shared" si="93"/>
        <v>Invalid PM Setting</v>
      </c>
      <c r="CI637" s="8"/>
      <c r="CJ637" s="8"/>
      <c r="CK637" s="8"/>
      <c r="CL637" s="8"/>
      <c r="CM637" s="8"/>
      <c r="CN637" s="8"/>
      <c r="CO637" s="8"/>
      <c r="CP637" s="8"/>
      <c r="CQ637" s="8"/>
      <c r="CR637" s="8"/>
      <c r="CS637" s="8"/>
      <c r="CT637" s="8"/>
      <c r="CU637" s="8"/>
      <c r="CV637" s="8"/>
      <c r="CY637" s="8"/>
      <c r="CZ637" s="8" t="str">
        <f t="shared" si="94"/>
        <v>VDD_USB_HS_CORE</v>
      </c>
      <c r="DA637" s="8" t="str">
        <f t="shared" si="95"/>
        <v>Invalid PM Setting</v>
      </c>
      <c r="DB637" s="8" t="str">
        <f t="shared" si="96"/>
        <v>Power</v>
      </c>
      <c r="DC637" s="8" t="str">
        <f t="shared" si="97"/>
        <v>Invalid PM Setting</v>
      </c>
      <c r="DD637" s="8"/>
      <c r="DE637" s="8"/>
      <c r="DF637" s="8"/>
      <c r="DG637" s="8"/>
      <c r="DH637" s="8"/>
      <c r="DI637" s="8"/>
      <c r="DJ637" s="8"/>
      <c r="DK637" s="8"/>
      <c r="DL637" s="8"/>
      <c r="DM637" s="8"/>
      <c r="DN637" s="8"/>
      <c r="DO637" s="8"/>
      <c r="DP637" s="8"/>
      <c r="DQ637" s="8"/>
      <c r="DR637" s="8"/>
      <c r="DS637" s="8"/>
      <c r="DT637" s="8"/>
    </row>
    <row r="638" spans="1:124" ht="12.75" customHeight="1">
      <c r="A638" s="8"/>
      <c r="B638" s="89">
        <v>635</v>
      </c>
      <c r="C638" s="8"/>
      <c r="D638" s="8"/>
      <c r="E638" s="8"/>
      <c r="F638" s="8"/>
      <c r="G638" s="125" t="s">
        <v>6050</v>
      </c>
      <c r="H638" s="8" t="s">
        <v>6051</v>
      </c>
      <c r="I638" s="8"/>
      <c r="J638" s="8"/>
      <c r="K638" s="8"/>
      <c r="L638" s="8"/>
      <c r="M638" s="8"/>
      <c r="N638" s="8" t="s">
        <v>6027</v>
      </c>
      <c r="O638" s="8"/>
      <c r="P638" s="8"/>
      <c r="Q638" s="8"/>
      <c r="R638" s="8"/>
      <c r="S638" s="8"/>
      <c r="T638" s="8"/>
      <c r="U638" s="8"/>
      <c r="V638" s="8"/>
      <c r="W638" s="8"/>
      <c r="X638" s="8"/>
      <c r="Y638" s="8"/>
      <c r="Z638" s="8"/>
      <c r="AA638" s="8"/>
      <c r="AB638" s="8"/>
      <c r="AC638" s="8" t="str">
        <f t="shared" si="89"/>
        <v>NO</v>
      </c>
      <c r="AD638" s="8" t="str">
        <f t="shared" si="90"/>
        <v>Power,,,,,,,,,,,,,</v>
      </c>
      <c r="AE638" s="125"/>
      <c r="AF638" s="8"/>
      <c r="AG638" s="8"/>
      <c r="AH638" s="125" t="s">
        <v>6050</v>
      </c>
      <c r="AI638" s="8" t="s">
        <v>6002</v>
      </c>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t="str">
        <f t="shared" si="98"/>
        <v>VDD_WCSS</v>
      </c>
      <c r="CF638" s="8" t="str">
        <f t="shared" si="91"/>
        <v>Invalid PM Setting</v>
      </c>
      <c r="CG638" s="8" t="str">
        <f t="shared" si="92"/>
        <v>Power</v>
      </c>
      <c r="CH638" s="8" t="str">
        <f t="shared" si="93"/>
        <v>Invalid PM Setting</v>
      </c>
      <c r="CI638" s="8"/>
      <c r="CJ638" s="8"/>
      <c r="CK638" s="8"/>
      <c r="CL638" s="8"/>
      <c r="CM638" s="8"/>
      <c r="CN638" s="8"/>
      <c r="CO638" s="8"/>
      <c r="CP638" s="8"/>
      <c r="CQ638" s="8"/>
      <c r="CR638" s="8"/>
      <c r="CS638" s="8"/>
      <c r="CT638" s="8"/>
      <c r="CU638" s="8"/>
      <c r="CV638" s="8"/>
      <c r="CY638" s="8"/>
      <c r="CZ638" s="8" t="str">
        <f t="shared" si="94"/>
        <v>VDD_WCSS</v>
      </c>
      <c r="DA638" s="8" t="str">
        <f t="shared" si="95"/>
        <v>Invalid PM Setting</v>
      </c>
      <c r="DB638" s="8" t="str">
        <f t="shared" si="96"/>
        <v>Power</v>
      </c>
      <c r="DC638" s="8" t="str">
        <f t="shared" si="97"/>
        <v>Invalid PM Setting</v>
      </c>
      <c r="DD638" s="8"/>
      <c r="DE638" s="8"/>
      <c r="DF638" s="8"/>
      <c r="DG638" s="8"/>
      <c r="DH638" s="8"/>
      <c r="DI638" s="8"/>
      <c r="DJ638" s="8"/>
      <c r="DK638" s="8"/>
      <c r="DL638" s="8"/>
      <c r="DM638" s="8"/>
      <c r="DN638" s="8"/>
      <c r="DO638" s="8"/>
      <c r="DP638" s="8"/>
      <c r="DQ638" s="8"/>
      <c r="DR638" s="8"/>
      <c r="DS638" s="8"/>
      <c r="DT638" s="8"/>
    </row>
    <row r="639" spans="1:124" ht="12.75" customHeight="1">
      <c r="A639" s="8"/>
      <c r="B639" s="89">
        <v>636</v>
      </c>
      <c r="C639" s="8"/>
      <c r="D639" s="8"/>
      <c r="E639" s="8"/>
      <c r="F639" s="8"/>
      <c r="G639" s="125" t="s">
        <v>6050</v>
      </c>
      <c r="H639" s="8" t="s">
        <v>6052</v>
      </c>
      <c r="I639" s="8"/>
      <c r="J639" s="8"/>
      <c r="K639" s="8"/>
      <c r="L639" s="8"/>
      <c r="M639" s="8"/>
      <c r="N639" s="8" t="s">
        <v>6027</v>
      </c>
      <c r="O639" s="8"/>
      <c r="P639" s="8"/>
      <c r="Q639" s="8"/>
      <c r="R639" s="8"/>
      <c r="S639" s="8"/>
      <c r="T639" s="8"/>
      <c r="U639" s="8"/>
      <c r="V639" s="8"/>
      <c r="W639" s="8"/>
      <c r="X639" s="8"/>
      <c r="Y639" s="8"/>
      <c r="Z639" s="8"/>
      <c r="AA639" s="8"/>
      <c r="AB639" s="8"/>
      <c r="AC639" s="8" t="str">
        <f t="shared" si="89"/>
        <v>NO</v>
      </c>
      <c r="AD639" s="8" t="str">
        <f t="shared" si="90"/>
        <v>Power,,,,,,,,,,,,,</v>
      </c>
      <c r="AE639" s="125"/>
      <c r="AF639" s="8"/>
      <c r="AG639" s="8"/>
      <c r="AH639" s="125" t="s">
        <v>6050</v>
      </c>
      <c r="AI639" s="8" t="s">
        <v>6002</v>
      </c>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t="str">
        <f t="shared" si="98"/>
        <v>VDD_WCSS</v>
      </c>
      <c r="CF639" s="8" t="str">
        <f t="shared" si="91"/>
        <v>Invalid PM Setting</v>
      </c>
      <c r="CG639" s="8" t="str">
        <f t="shared" si="92"/>
        <v>Power</v>
      </c>
      <c r="CH639" s="8" t="str">
        <f t="shared" si="93"/>
        <v>Invalid PM Setting</v>
      </c>
      <c r="CI639" s="8"/>
      <c r="CJ639" s="8"/>
      <c r="CK639" s="8"/>
      <c r="CL639" s="8"/>
      <c r="CM639" s="8"/>
      <c r="CN639" s="8"/>
      <c r="CO639" s="8"/>
      <c r="CP639" s="8"/>
      <c r="CQ639" s="8"/>
      <c r="CR639" s="8"/>
      <c r="CS639" s="8"/>
      <c r="CT639" s="8"/>
      <c r="CU639" s="8"/>
      <c r="CV639" s="8"/>
      <c r="CY639" s="8"/>
      <c r="CZ639" s="8" t="str">
        <f t="shared" si="94"/>
        <v>VDD_WCSS</v>
      </c>
      <c r="DA639" s="8" t="str">
        <f t="shared" si="95"/>
        <v>Invalid PM Setting</v>
      </c>
      <c r="DB639" s="8" t="str">
        <f t="shared" si="96"/>
        <v>Power</v>
      </c>
      <c r="DC639" s="8" t="str">
        <f t="shared" si="97"/>
        <v>Invalid PM Setting</v>
      </c>
      <c r="DD639" s="8"/>
      <c r="DE639" s="8"/>
      <c r="DF639" s="8"/>
      <c r="DG639" s="8"/>
      <c r="DH639" s="8"/>
      <c r="DI639" s="8"/>
      <c r="DJ639" s="8"/>
      <c r="DK639" s="8"/>
      <c r="DL639" s="8"/>
      <c r="DM639" s="8"/>
      <c r="DN639" s="8"/>
      <c r="DO639" s="8"/>
      <c r="DP639" s="8"/>
      <c r="DQ639" s="8"/>
      <c r="DR639" s="8"/>
      <c r="DS639" s="8"/>
      <c r="DT639" s="8"/>
    </row>
    <row r="640" spans="1:124" ht="12.75" customHeight="1">
      <c r="A640" s="8"/>
      <c r="B640" s="89">
        <v>637</v>
      </c>
      <c r="C640" s="8"/>
      <c r="D640" s="8"/>
      <c r="E640" s="8"/>
      <c r="F640" s="8"/>
      <c r="G640" s="125" t="s">
        <v>6050</v>
      </c>
      <c r="H640" s="8" t="s">
        <v>6053</v>
      </c>
      <c r="I640" s="8"/>
      <c r="J640" s="8"/>
      <c r="K640" s="8"/>
      <c r="L640" s="8"/>
      <c r="M640" s="8"/>
      <c r="N640" s="8" t="s">
        <v>6027</v>
      </c>
      <c r="O640" s="8"/>
      <c r="P640" s="8"/>
      <c r="Q640" s="8"/>
      <c r="R640" s="8"/>
      <c r="S640" s="8"/>
      <c r="T640" s="8"/>
      <c r="U640" s="8"/>
      <c r="V640" s="8"/>
      <c r="W640" s="8"/>
      <c r="X640" s="8"/>
      <c r="Y640" s="8"/>
      <c r="Z640" s="8"/>
      <c r="AA640" s="8"/>
      <c r="AB640" s="8"/>
      <c r="AC640" s="8" t="str">
        <f t="shared" si="89"/>
        <v>NO</v>
      </c>
      <c r="AD640" s="8" t="str">
        <f t="shared" si="90"/>
        <v>Power,,,,,,,,,,,,,</v>
      </c>
      <c r="AE640" s="125"/>
      <c r="AF640" s="8"/>
      <c r="AG640" s="8"/>
      <c r="AH640" s="125" t="s">
        <v>6050</v>
      </c>
      <c r="AI640" s="8" t="s">
        <v>6002</v>
      </c>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t="str">
        <f t="shared" si="98"/>
        <v>VDD_WCSS</v>
      </c>
      <c r="CF640" s="8" t="str">
        <f t="shared" si="91"/>
        <v>Invalid PM Setting</v>
      </c>
      <c r="CG640" s="8" t="str">
        <f t="shared" si="92"/>
        <v>Power</v>
      </c>
      <c r="CH640" s="8" t="str">
        <f t="shared" si="93"/>
        <v>Invalid PM Setting</v>
      </c>
      <c r="CI640" s="8"/>
      <c r="CJ640" s="8"/>
      <c r="CK640" s="8"/>
      <c r="CL640" s="8"/>
      <c r="CM640" s="8"/>
      <c r="CN640" s="8"/>
      <c r="CO640" s="8"/>
      <c r="CP640" s="8"/>
      <c r="CQ640" s="8"/>
      <c r="CR640" s="8"/>
      <c r="CS640" s="8"/>
      <c r="CT640" s="8"/>
      <c r="CU640" s="8"/>
      <c r="CV640" s="8"/>
      <c r="CY640" s="8"/>
      <c r="CZ640" s="8" t="str">
        <f t="shared" si="94"/>
        <v>VDD_WCSS</v>
      </c>
      <c r="DA640" s="8" t="str">
        <f t="shared" si="95"/>
        <v>Invalid PM Setting</v>
      </c>
      <c r="DB640" s="8" t="str">
        <f t="shared" si="96"/>
        <v>Power</v>
      </c>
      <c r="DC640" s="8" t="str">
        <f t="shared" si="97"/>
        <v>Invalid PM Setting</v>
      </c>
      <c r="DD640" s="8"/>
      <c r="DE640" s="8"/>
      <c r="DF640" s="8"/>
      <c r="DG640" s="8"/>
      <c r="DH640" s="8"/>
      <c r="DI640" s="8"/>
      <c r="DJ640" s="8"/>
      <c r="DK640" s="8"/>
      <c r="DL640" s="8"/>
      <c r="DM640" s="8"/>
      <c r="DN640" s="8"/>
      <c r="DO640" s="8"/>
      <c r="DP640" s="8"/>
      <c r="DQ640" s="8"/>
      <c r="DR640" s="8"/>
      <c r="DS640" s="8"/>
      <c r="DT640" s="8"/>
    </row>
    <row r="641" spans="1:124" ht="12.75" customHeight="1">
      <c r="A641" s="8"/>
      <c r="B641" s="89">
        <v>638</v>
      </c>
      <c r="C641" s="8"/>
      <c r="D641" s="8"/>
      <c r="E641" s="8"/>
      <c r="F641" s="8"/>
      <c r="G641" s="125" t="s">
        <v>6050</v>
      </c>
      <c r="H641" s="8" t="s">
        <v>6054</v>
      </c>
      <c r="I641" s="8"/>
      <c r="J641" s="8"/>
      <c r="K641" s="8"/>
      <c r="L641" s="8"/>
      <c r="M641" s="8"/>
      <c r="N641" s="8" t="s">
        <v>6027</v>
      </c>
      <c r="O641" s="8"/>
      <c r="P641" s="8"/>
      <c r="Q641" s="8"/>
      <c r="R641" s="8"/>
      <c r="S641" s="8"/>
      <c r="T641" s="8"/>
      <c r="U641" s="8"/>
      <c r="V641" s="8"/>
      <c r="W641" s="8"/>
      <c r="X641" s="8"/>
      <c r="Y641" s="8"/>
      <c r="Z641" s="8"/>
      <c r="AA641" s="8"/>
      <c r="AB641" s="8"/>
      <c r="AC641" s="8" t="str">
        <f t="shared" si="89"/>
        <v>NO</v>
      </c>
      <c r="AD641" s="8" t="str">
        <f t="shared" si="90"/>
        <v>Power,,,,,,,,,,,,,</v>
      </c>
      <c r="AE641" s="125"/>
      <c r="AF641" s="8"/>
      <c r="AG641" s="8"/>
      <c r="AH641" s="125" t="s">
        <v>6050</v>
      </c>
      <c r="AI641" s="8" t="s">
        <v>6002</v>
      </c>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t="str">
        <f t="shared" si="98"/>
        <v>VDD_WCSS</v>
      </c>
      <c r="CF641" s="8" t="str">
        <f t="shared" si="91"/>
        <v>Invalid PM Setting</v>
      </c>
      <c r="CG641" s="8" t="str">
        <f t="shared" si="92"/>
        <v>Power</v>
      </c>
      <c r="CH641" s="8" t="str">
        <f t="shared" si="93"/>
        <v>Invalid PM Setting</v>
      </c>
      <c r="CI641" s="8"/>
      <c r="CJ641" s="8"/>
      <c r="CK641" s="8"/>
      <c r="CL641" s="8"/>
      <c r="CM641" s="8"/>
      <c r="CN641" s="8"/>
      <c r="CO641" s="8"/>
      <c r="CP641" s="8"/>
      <c r="CQ641" s="8"/>
      <c r="CR641" s="8"/>
      <c r="CS641" s="8"/>
      <c r="CT641" s="8"/>
      <c r="CU641" s="8"/>
      <c r="CV641" s="8"/>
      <c r="CY641" s="8"/>
      <c r="CZ641" s="8" t="str">
        <f t="shared" si="94"/>
        <v>VDD_WCSS</v>
      </c>
      <c r="DA641" s="8" t="str">
        <f t="shared" si="95"/>
        <v>Invalid PM Setting</v>
      </c>
      <c r="DB641" s="8" t="str">
        <f t="shared" si="96"/>
        <v>Power</v>
      </c>
      <c r="DC641" s="8" t="str">
        <f t="shared" si="97"/>
        <v>Invalid PM Setting</v>
      </c>
      <c r="DD641" s="8"/>
      <c r="DE641" s="8"/>
      <c r="DF641" s="8"/>
      <c r="DG641" s="8"/>
      <c r="DH641" s="8"/>
      <c r="DI641" s="8"/>
      <c r="DJ641" s="8"/>
      <c r="DK641" s="8"/>
      <c r="DL641" s="8"/>
      <c r="DM641" s="8"/>
      <c r="DN641" s="8"/>
      <c r="DO641" s="8"/>
      <c r="DP641" s="8"/>
      <c r="DQ641" s="8"/>
      <c r="DR641" s="8"/>
      <c r="DS641" s="8"/>
      <c r="DT641" s="8"/>
    </row>
    <row r="642" spans="1:124" ht="12.75" customHeight="1">
      <c r="A642" s="8"/>
      <c r="B642" s="89">
        <v>639</v>
      </c>
      <c r="C642" s="8"/>
      <c r="D642" s="8"/>
      <c r="E642" s="8"/>
      <c r="F642" s="8"/>
      <c r="G642" s="125" t="s">
        <v>6050</v>
      </c>
      <c r="H642" s="8" t="s">
        <v>6055</v>
      </c>
      <c r="I642" s="8"/>
      <c r="J642" s="8"/>
      <c r="K642" s="8"/>
      <c r="L642" s="8"/>
      <c r="M642" s="8"/>
      <c r="N642" s="8" t="s">
        <v>6027</v>
      </c>
      <c r="O642" s="8"/>
      <c r="P642" s="8"/>
      <c r="Q642" s="8"/>
      <c r="R642" s="8"/>
      <c r="S642" s="8"/>
      <c r="T642" s="8"/>
      <c r="U642" s="8"/>
      <c r="V642" s="8"/>
      <c r="W642" s="8"/>
      <c r="X642" s="8"/>
      <c r="Y642" s="8"/>
      <c r="Z642" s="8"/>
      <c r="AA642" s="8"/>
      <c r="AB642" s="8"/>
      <c r="AC642" s="8" t="str">
        <f t="shared" si="89"/>
        <v>NO</v>
      </c>
      <c r="AD642" s="8" t="str">
        <f t="shared" si="90"/>
        <v>Power,,,,,,,,,,,,,</v>
      </c>
      <c r="AE642" s="125"/>
      <c r="AF642" s="8"/>
      <c r="AG642" s="8"/>
      <c r="AH642" s="125" t="s">
        <v>6050</v>
      </c>
      <c r="AI642" s="8" t="s">
        <v>6002</v>
      </c>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t="str">
        <f t="shared" si="98"/>
        <v>VDD_WCSS</v>
      </c>
      <c r="CF642" s="8" t="str">
        <f t="shared" si="91"/>
        <v>Invalid PM Setting</v>
      </c>
      <c r="CG642" s="8" t="str">
        <f t="shared" si="92"/>
        <v>Power</v>
      </c>
      <c r="CH642" s="8" t="str">
        <f t="shared" si="93"/>
        <v>Invalid PM Setting</v>
      </c>
      <c r="CI642" s="8"/>
      <c r="CJ642" s="8"/>
      <c r="CK642" s="8"/>
      <c r="CL642" s="8"/>
      <c r="CM642" s="8"/>
      <c r="CN642" s="8"/>
      <c r="CO642" s="8"/>
      <c r="CP642" s="8"/>
      <c r="CQ642" s="8"/>
      <c r="CR642" s="8"/>
      <c r="CS642" s="8"/>
      <c r="CT642" s="8"/>
      <c r="CU642" s="8"/>
      <c r="CV642" s="8"/>
      <c r="CY642" s="8"/>
      <c r="CZ642" s="8" t="str">
        <f t="shared" si="94"/>
        <v>VDD_WCSS</v>
      </c>
      <c r="DA642" s="8" t="str">
        <f t="shared" si="95"/>
        <v>Invalid PM Setting</v>
      </c>
      <c r="DB642" s="8" t="str">
        <f t="shared" si="96"/>
        <v>Power</v>
      </c>
      <c r="DC642" s="8" t="str">
        <f t="shared" si="97"/>
        <v>Invalid PM Setting</v>
      </c>
      <c r="DD642" s="8"/>
      <c r="DE642" s="8"/>
      <c r="DF642" s="8"/>
      <c r="DG642" s="8"/>
      <c r="DH642" s="8"/>
      <c r="DI642" s="8"/>
      <c r="DJ642" s="8"/>
      <c r="DK642" s="8"/>
      <c r="DL642" s="8"/>
      <c r="DM642" s="8"/>
      <c r="DN642" s="8"/>
      <c r="DO642" s="8"/>
      <c r="DP642" s="8"/>
      <c r="DQ642" s="8"/>
      <c r="DR642" s="8"/>
      <c r="DS642" s="8"/>
      <c r="DT642" s="8"/>
    </row>
    <row r="643" spans="1:124" ht="12.75" customHeight="1">
      <c r="A643" s="8"/>
      <c r="B643" s="89">
        <v>640</v>
      </c>
      <c r="C643" s="8"/>
      <c r="D643" s="8"/>
      <c r="E643" s="8"/>
      <c r="F643" s="8"/>
      <c r="G643" s="125" t="s">
        <v>6056</v>
      </c>
      <c r="H643" s="8" t="s">
        <v>6057</v>
      </c>
      <c r="I643" s="8"/>
      <c r="J643" s="8"/>
      <c r="K643" s="8"/>
      <c r="L643" s="8"/>
      <c r="M643" s="8"/>
      <c r="N643" s="8" t="s">
        <v>6027</v>
      </c>
      <c r="O643" s="8"/>
      <c r="P643" s="8"/>
      <c r="Q643" s="8"/>
      <c r="R643" s="8"/>
      <c r="S643" s="8"/>
      <c r="T643" s="8"/>
      <c r="U643" s="8"/>
      <c r="V643" s="8"/>
      <c r="W643" s="8"/>
      <c r="X643" s="8"/>
      <c r="Y643" s="8"/>
      <c r="Z643" s="8"/>
      <c r="AA643" s="8"/>
      <c r="AB643" s="8"/>
      <c r="AC643" s="8" t="str">
        <f t="shared" ref="AC643:AC706" si="99">IF(OR(AI643 = "GPIO",AI643 = "WUP_GPIO"),"YES","NO")</f>
        <v>NO</v>
      </c>
      <c r="AD643" s="8" t="str">
        <f t="shared" si="90"/>
        <v>Power,,,,,,,,,,,,,</v>
      </c>
      <c r="AE643" s="125"/>
      <c r="AF643" s="8"/>
      <c r="AG643" s="8"/>
      <c r="AH643" s="125" t="s">
        <v>6056</v>
      </c>
      <c r="AI643" s="8" t="s">
        <v>6002</v>
      </c>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t="str">
        <f t="shared" si="98"/>
        <v>VDDA_APC_CS_1P8</v>
      </c>
      <c r="CF643" s="8" t="str">
        <f t="shared" si="91"/>
        <v>Invalid PM Setting</v>
      </c>
      <c r="CG643" s="8" t="str">
        <f t="shared" si="92"/>
        <v>Power</v>
      </c>
      <c r="CH643" s="8" t="str">
        <f t="shared" si="93"/>
        <v>Invalid PM Setting</v>
      </c>
      <c r="CI643" s="8"/>
      <c r="CJ643" s="8"/>
      <c r="CK643" s="8"/>
      <c r="CL643" s="8"/>
      <c r="CM643" s="8"/>
      <c r="CN643" s="8"/>
      <c r="CO643" s="8"/>
      <c r="CP643" s="8"/>
      <c r="CQ643" s="8"/>
      <c r="CR643" s="8"/>
      <c r="CS643" s="8"/>
      <c r="CT643" s="8"/>
      <c r="CU643" s="8"/>
      <c r="CV643" s="8"/>
      <c r="CY643" s="8"/>
      <c r="CZ643" s="8" t="str">
        <f t="shared" si="94"/>
        <v>VDDA_APC_CS_1P8</v>
      </c>
      <c r="DA643" s="8" t="str">
        <f t="shared" si="95"/>
        <v>Invalid PM Setting</v>
      </c>
      <c r="DB643" s="8" t="str">
        <f t="shared" si="96"/>
        <v>Power</v>
      </c>
      <c r="DC643" s="8" t="str">
        <f t="shared" si="97"/>
        <v>Invalid PM Setting</v>
      </c>
      <c r="DD643" s="8"/>
      <c r="DE643" s="8"/>
      <c r="DF643" s="8"/>
      <c r="DG643" s="8"/>
      <c r="DH643" s="8"/>
      <c r="DI643" s="8"/>
      <c r="DJ643" s="8"/>
      <c r="DK643" s="8"/>
      <c r="DL643" s="8"/>
      <c r="DM643" s="8"/>
      <c r="DN643" s="8"/>
      <c r="DO643" s="8"/>
      <c r="DP643" s="8"/>
      <c r="DQ643" s="8"/>
      <c r="DR643" s="8"/>
      <c r="DS643" s="8"/>
      <c r="DT643" s="8"/>
    </row>
    <row r="644" spans="1:124" ht="12.75" customHeight="1">
      <c r="A644" s="8"/>
      <c r="B644" s="89">
        <v>641</v>
      </c>
      <c r="C644" s="8"/>
      <c r="D644" s="8"/>
      <c r="E644" s="8"/>
      <c r="F644" s="8"/>
      <c r="G644" s="125" t="s">
        <v>6058</v>
      </c>
      <c r="H644" s="8" t="s">
        <v>2854</v>
      </c>
      <c r="I644" s="8"/>
      <c r="J644" s="8"/>
      <c r="K644" s="8"/>
      <c r="L644" s="8"/>
      <c r="M644" s="8"/>
      <c r="N644" s="123" t="s">
        <v>6059</v>
      </c>
      <c r="O644" s="8"/>
      <c r="P644" s="8"/>
      <c r="Q644" s="8"/>
      <c r="R644" s="8"/>
      <c r="S644" s="8"/>
      <c r="T644" s="8"/>
      <c r="U644" s="8"/>
      <c r="V644" s="8"/>
      <c r="W644" s="8"/>
      <c r="X644" s="8"/>
      <c r="Y644" s="8"/>
      <c r="Z644" s="8"/>
      <c r="AA644" s="8"/>
      <c r="AB644" s="8"/>
      <c r="AC644" s="8" t="str">
        <f t="shared" si="99"/>
        <v>NO</v>
      </c>
      <c r="AD644" s="8" t="str">
        <f t="shared" ref="AD644:AD707" si="100">CONCATENATE(AI644,",",AL644,",",AO644,",",AR644,",",AU644,",",AX644,",",BA644,",",BG644,",",BJ644,",",BM644,",",BP644,",",BS644,",",BV644,",",BY644,)</f>
        <v>Power,,,,,,,,,,,,,</v>
      </c>
      <c r="AE644" s="125"/>
      <c r="AF644" s="8"/>
      <c r="AG644" s="8"/>
      <c r="AH644" s="125" t="s">
        <v>6058</v>
      </c>
      <c r="AI644" s="8" t="s">
        <v>6002</v>
      </c>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t="str">
        <f t="shared" si="98"/>
        <v>VDDA_CC_EBI01</v>
      </c>
      <c r="CF644" s="8" t="str">
        <f t="shared" ref="CF644:CF707" si="101">IF(CI644="EGPIO",$AE644,IF(CI644=1,$AH644,IF(CI644=2,$AK644,IF(CI644=3,$AN644,IF(CI644=4,$AQ644,IF(CI644=5,$AT644,IF(CI644=6,$AW644,IF(CI644=7,$AZ644,IF(CI644=8,$BC644,IF(CI644="Q1",$BF644,IF(CI644="Q2",$BI644,IF(CI644="Q3",$BL644,IF(CI644="Q4",$BO644, IF(CI644="Q5",$BR644, IF(CI644="Q6",$BU644,IF(CI644="Q7",$BX644,"Invalid PM Setting"))))))))))))))))</f>
        <v>Invalid PM Setting</v>
      </c>
      <c r="CG644" s="8" t="str">
        <f t="shared" ref="CG644:CG707" si="102">IF($AC644="NO",$AI644,IF(CH644 = "Invalid PM Setting", CH644, IF(OR($BH644 = CI644,$BK644 = CI644,$BN644 = CI644,$BQ644 = CI644,$BT644 = CI644,$BW644 = CI644,$BZ644 = CI644), "Select QUP Port",CH644)))</f>
        <v>Power</v>
      </c>
      <c r="CH644" s="8" t="str">
        <f t="shared" ref="CH644:CH707" si="103">IF(CI644="EGPIO",$AF644,IF(CI644=1,$AI644,IF(CI644=2,$AL644,IF(CI644=3,$AO644,IF(CI644=4,$AR644,IF(CI644=5,$AU644,IF(CI644=6,$AX644,IF(CI644=7,$BA644,IF(CI644=8,$BD644,IF(CI644="Q1",$BG644,IF(CI644="Q2",$BJ644,IF(CI644="Q3",$BM644,IF(CI644="Q4",$BP644,IF(CI644="Q5",$BS644,IF(CI644="Q6",$BV644,IF(CI644="Q7",$BY644, "Invalid PM Setting"))))))))))))))))</f>
        <v>Invalid PM Setting</v>
      </c>
      <c r="CI644" s="8"/>
      <c r="CJ644" s="8"/>
      <c r="CK644" s="8"/>
      <c r="CL644" s="8"/>
      <c r="CM644" s="8"/>
      <c r="CN644" s="8"/>
      <c r="CO644" s="8"/>
      <c r="CP644" s="8"/>
      <c r="CQ644" s="8"/>
      <c r="CR644" s="8"/>
      <c r="CS644" s="8"/>
      <c r="CT644" s="8"/>
      <c r="CU644" s="8"/>
      <c r="CV644" s="8"/>
      <c r="CY644" s="8"/>
      <c r="CZ644" s="8" t="str">
        <f t="shared" ref="CZ644:CZ707" si="104">IF($AC644 = "NO",$AH644,IF(DA644 = "Invalid PM Setting", DA644, IF(OR($BH644 = DD644,$BK644 = DD644,$BN644 = DD644,$BQ644 = DD644,$BT644 = DD644,$BW644 = DD644,$BZ644 = DD644), "Select QUP Port",DA644)))</f>
        <v>VDDA_CC_EBI01</v>
      </c>
      <c r="DA644" s="8" t="str">
        <f t="shared" ref="DA644:DA707" si="105">IF(DD644="EGPIO",$AE644,IF(DD644=1,$AH644,IF(DD644=2,$AK644,IF(DD644=3,$AN644,IF(DD644=4,$AQ644,IF(DD644=5,$AT644,IF(DD644=6,$AW644,IF(DD644=7,$AZ644,IF(DD644=8,$BC644,IF(DD644="Q1",$BF644,IF(DD644="Q2",$BI644,IF(DD644="Q3",$BL644,IF(DD644="Q4",$BO644, IF(DD644="Q5",$BR644, IF(DD644="Q6",$BU644,IF(DD644="Q7",$BX644,"Invalid PM Setting"))))))))))))))))</f>
        <v>Invalid PM Setting</v>
      </c>
      <c r="DB644" s="8" t="str">
        <f t="shared" ref="DB644:DB707" si="106">IF($AC644="NO",$AI644,IF(DC644 = "Invalid PM Setting", DC644, IF(OR($BH644 = DD644,$BK644 = DD644,$BN644 = DD644,$BQ644 = DD644,$BT644 = DD644,$BW644 = DD644,$BZ644 = DD644), "Select QUP Port",DC644)))</f>
        <v>Power</v>
      </c>
      <c r="DC644" s="8" t="str">
        <f t="shared" ref="DC644:DC707" si="107">IF(DD644="EGPIO",$AF644,IF(DD644=1,$AI644,IF(DD644=2,$AL644,IF(DD644=3,$AO644,IF(DD644=4,$AR644,IF(DD644=5,$AU644,IF(DD644=6,$AX644,IF(DD644=7,$BA644,IF(DD644=8,$BD644,IF(DD644="Q1",$BG644,IF(DD644="Q2",$BJ644,IF(DD644="Q3",$BM644,IF(DD644="Q4",$BP644,IF(DD644="Q5",$BS644,IF(DD644="Q6",$BV644,IF(DD644="Q7",$BY644, "Invalid PM Setting"))))))))))))))))</f>
        <v>Invalid PM Setting</v>
      </c>
      <c r="DD644" s="8"/>
      <c r="DE644" s="8"/>
      <c r="DF644" s="8"/>
      <c r="DG644" s="8"/>
      <c r="DH644" s="8"/>
      <c r="DI644" s="8"/>
      <c r="DJ644" s="8"/>
      <c r="DK644" s="8"/>
      <c r="DL644" s="8"/>
      <c r="DM644" s="8"/>
      <c r="DN644" s="8"/>
      <c r="DO644" s="8"/>
      <c r="DP644" s="8"/>
      <c r="DQ644" s="8"/>
      <c r="DR644" s="8"/>
      <c r="DS644" s="8"/>
      <c r="DT644" s="8"/>
    </row>
    <row r="645" spans="1:124" ht="12.75" customHeight="1">
      <c r="A645" s="8"/>
      <c r="B645" s="89">
        <v>642</v>
      </c>
      <c r="C645" s="8"/>
      <c r="D645" s="8"/>
      <c r="E645" s="8"/>
      <c r="F645" s="8"/>
      <c r="G645" s="125" t="s">
        <v>6060</v>
      </c>
      <c r="H645" s="8" t="s">
        <v>3179</v>
      </c>
      <c r="I645" s="8"/>
      <c r="J645" s="8"/>
      <c r="K645" s="8"/>
      <c r="L645" s="8"/>
      <c r="M645" s="8"/>
      <c r="N645" s="123" t="s">
        <v>6059</v>
      </c>
      <c r="O645" s="8"/>
      <c r="P645" s="8"/>
      <c r="Q645" s="8"/>
      <c r="R645" s="8"/>
      <c r="S645" s="8"/>
      <c r="T645" s="8"/>
      <c r="U645" s="8"/>
      <c r="V645" s="8"/>
      <c r="W645" s="8"/>
      <c r="X645" s="8"/>
      <c r="Y645" s="8"/>
      <c r="Z645" s="8"/>
      <c r="AA645" s="8"/>
      <c r="AB645" s="8"/>
      <c r="AC645" s="8" t="str">
        <f t="shared" si="99"/>
        <v>NO</v>
      </c>
      <c r="AD645" s="8" t="str">
        <f t="shared" si="100"/>
        <v>Power,,,,,,,,,,,,,</v>
      </c>
      <c r="AE645" s="125"/>
      <c r="AF645" s="8"/>
      <c r="AG645" s="8"/>
      <c r="AH645" s="125" t="s">
        <v>6060</v>
      </c>
      <c r="AI645" s="8" t="s">
        <v>6002</v>
      </c>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t="str">
        <f t="shared" si="98"/>
        <v>VDDA_CC_EBI23</v>
      </c>
      <c r="CF645" s="8" t="str">
        <f t="shared" si="101"/>
        <v>Invalid PM Setting</v>
      </c>
      <c r="CG645" s="8" t="str">
        <f t="shared" si="102"/>
        <v>Power</v>
      </c>
      <c r="CH645" s="8" t="str">
        <f t="shared" si="103"/>
        <v>Invalid PM Setting</v>
      </c>
      <c r="CI645" s="8"/>
      <c r="CJ645" s="8"/>
      <c r="CK645" s="8"/>
      <c r="CL645" s="8"/>
      <c r="CM645" s="8"/>
      <c r="CN645" s="8"/>
      <c r="CO645" s="8"/>
      <c r="CP645" s="8"/>
      <c r="CQ645" s="8"/>
      <c r="CR645" s="8"/>
      <c r="CS645" s="8"/>
      <c r="CT645" s="8"/>
      <c r="CU645" s="8"/>
      <c r="CV645" s="8"/>
      <c r="CY645" s="8"/>
      <c r="CZ645" s="8" t="str">
        <f t="shared" si="104"/>
        <v>VDDA_CC_EBI23</v>
      </c>
      <c r="DA645" s="8" t="str">
        <f t="shared" si="105"/>
        <v>Invalid PM Setting</v>
      </c>
      <c r="DB645" s="8" t="str">
        <f t="shared" si="106"/>
        <v>Power</v>
      </c>
      <c r="DC645" s="8" t="str">
        <f t="shared" si="107"/>
        <v>Invalid PM Setting</v>
      </c>
      <c r="DD645" s="8"/>
      <c r="DE645" s="8"/>
      <c r="DF645" s="8"/>
      <c r="DG645" s="8"/>
      <c r="DH645" s="8"/>
      <c r="DI645" s="8"/>
      <c r="DJ645" s="8"/>
      <c r="DK645" s="8"/>
      <c r="DL645" s="8"/>
      <c r="DM645" s="8"/>
      <c r="DN645" s="8"/>
      <c r="DO645" s="8"/>
      <c r="DP645" s="8"/>
      <c r="DQ645" s="8"/>
      <c r="DR645" s="8"/>
      <c r="DS645" s="8"/>
      <c r="DT645" s="8"/>
    </row>
    <row r="646" spans="1:124" ht="12.75" customHeight="1">
      <c r="A646" s="8"/>
      <c r="B646" s="89">
        <v>643</v>
      </c>
      <c r="C646" s="8"/>
      <c r="D646" s="8"/>
      <c r="E646" s="8"/>
      <c r="F646" s="8"/>
      <c r="G646" s="125" t="s">
        <v>6061</v>
      </c>
      <c r="H646" s="8" t="s">
        <v>6062</v>
      </c>
      <c r="I646" s="8"/>
      <c r="J646" s="8"/>
      <c r="K646" s="8"/>
      <c r="L646" s="8"/>
      <c r="M646" s="8"/>
      <c r="N646" s="8" t="s">
        <v>6027</v>
      </c>
      <c r="O646" s="8"/>
      <c r="P646" s="8"/>
      <c r="Q646" s="8"/>
      <c r="R646" s="8"/>
      <c r="S646" s="8"/>
      <c r="T646" s="8"/>
      <c r="U646" s="8"/>
      <c r="V646" s="8"/>
      <c r="W646" s="8"/>
      <c r="X646" s="8"/>
      <c r="Y646" s="8"/>
      <c r="Z646" s="8"/>
      <c r="AA646" s="8"/>
      <c r="AB646" s="8"/>
      <c r="AC646" s="8" t="str">
        <f t="shared" si="99"/>
        <v>NO</v>
      </c>
      <c r="AD646" s="8" t="str">
        <f t="shared" si="100"/>
        <v>Power,,,,,,,,,,,,,</v>
      </c>
      <c r="AE646" s="125"/>
      <c r="AF646" s="8"/>
      <c r="AG646" s="8"/>
      <c r="AH646" s="125" t="s">
        <v>6061</v>
      </c>
      <c r="AI646" s="8" t="s">
        <v>6002</v>
      </c>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t="str">
        <f t="shared" si="98"/>
        <v>VDDA_CSI_1P2</v>
      </c>
      <c r="CF646" s="8" t="str">
        <f t="shared" si="101"/>
        <v>Invalid PM Setting</v>
      </c>
      <c r="CG646" s="8" t="str">
        <f t="shared" si="102"/>
        <v>Power</v>
      </c>
      <c r="CH646" s="8" t="str">
        <f t="shared" si="103"/>
        <v>Invalid PM Setting</v>
      </c>
      <c r="CI646" s="8"/>
      <c r="CJ646" s="8"/>
      <c r="CK646" s="8"/>
      <c r="CL646" s="8"/>
      <c r="CM646" s="8"/>
      <c r="CN646" s="8"/>
      <c r="CO646" s="8"/>
      <c r="CP646" s="8"/>
      <c r="CQ646" s="8"/>
      <c r="CR646" s="8"/>
      <c r="CS646" s="8"/>
      <c r="CT646" s="8"/>
      <c r="CU646" s="8"/>
      <c r="CV646" s="8"/>
      <c r="CY646" s="8"/>
      <c r="CZ646" s="8" t="str">
        <f t="shared" si="104"/>
        <v>VDDA_CSI_1P2</v>
      </c>
      <c r="DA646" s="8" t="str">
        <f t="shared" si="105"/>
        <v>Invalid PM Setting</v>
      </c>
      <c r="DB646" s="8" t="str">
        <f t="shared" si="106"/>
        <v>Power</v>
      </c>
      <c r="DC646" s="8" t="str">
        <f t="shared" si="107"/>
        <v>Invalid PM Setting</v>
      </c>
      <c r="DD646" s="8"/>
      <c r="DE646" s="8"/>
      <c r="DF646" s="8"/>
      <c r="DG646" s="8"/>
      <c r="DH646" s="8"/>
      <c r="DI646" s="8"/>
      <c r="DJ646" s="8"/>
      <c r="DK646" s="8"/>
      <c r="DL646" s="8"/>
      <c r="DM646" s="8"/>
      <c r="DN646" s="8"/>
      <c r="DO646" s="8"/>
      <c r="DP646" s="8"/>
      <c r="DQ646" s="8"/>
      <c r="DR646" s="8"/>
      <c r="DS646" s="8"/>
      <c r="DT646" s="8"/>
    </row>
    <row r="647" spans="1:124" ht="12.75" customHeight="1">
      <c r="A647" s="8"/>
      <c r="B647" s="89">
        <v>644</v>
      </c>
      <c r="C647" s="8"/>
      <c r="D647" s="8"/>
      <c r="E647" s="8"/>
      <c r="F647" s="8"/>
      <c r="G647" s="125" t="s">
        <v>6063</v>
      </c>
      <c r="H647" s="8" t="s">
        <v>6064</v>
      </c>
      <c r="I647" s="8"/>
      <c r="J647" s="8"/>
      <c r="K647" s="8"/>
      <c r="L647" s="8"/>
      <c r="M647" s="8"/>
      <c r="N647" s="8" t="s">
        <v>6027</v>
      </c>
      <c r="O647" s="8"/>
      <c r="P647" s="8"/>
      <c r="Q647" s="8"/>
      <c r="R647" s="8"/>
      <c r="S647" s="8"/>
      <c r="T647" s="8"/>
      <c r="U647" s="8"/>
      <c r="V647" s="8"/>
      <c r="W647" s="8"/>
      <c r="X647" s="8"/>
      <c r="Y647" s="8"/>
      <c r="Z647" s="8"/>
      <c r="AA647" s="8"/>
      <c r="AB647" s="8"/>
      <c r="AC647" s="8" t="str">
        <f t="shared" si="99"/>
        <v>NO</v>
      </c>
      <c r="AD647" s="8" t="str">
        <f t="shared" si="100"/>
        <v>Power,,,,,,,,,,,,,</v>
      </c>
      <c r="AE647" s="125"/>
      <c r="AF647" s="8"/>
      <c r="AG647" s="8"/>
      <c r="AH647" s="125" t="s">
        <v>6063</v>
      </c>
      <c r="AI647" s="8" t="s">
        <v>6002</v>
      </c>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t="str">
        <f t="shared" si="98"/>
        <v>VDDA_CSI0_0P9</v>
      </c>
      <c r="CF647" s="8" t="str">
        <f t="shared" si="101"/>
        <v>Invalid PM Setting</v>
      </c>
      <c r="CG647" s="8" t="str">
        <f t="shared" si="102"/>
        <v>Power</v>
      </c>
      <c r="CH647" s="8" t="str">
        <f t="shared" si="103"/>
        <v>Invalid PM Setting</v>
      </c>
      <c r="CI647" s="8"/>
      <c r="CJ647" s="8"/>
      <c r="CK647" s="8"/>
      <c r="CL647" s="8"/>
      <c r="CM647" s="8"/>
      <c r="CN647" s="8"/>
      <c r="CO647" s="8"/>
      <c r="CP647" s="8"/>
      <c r="CQ647" s="8"/>
      <c r="CR647" s="8"/>
      <c r="CS647" s="8"/>
      <c r="CT647" s="8"/>
      <c r="CU647" s="8"/>
      <c r="CV647" s="8"/>
      <c r="CY647" s="8"/>
      <c r="CZ647" s="8" t="str">
        <f t="shared" si="104"/>
        <v>VDDA_CSI0_0P9</v>
      </c>
      <c r="DA647" s="8" t="str">
        <f t="shared" si="105"/>
        <v>Invalid PM Setting</v>
      </c>
      <c r="DB647" s="8" t="str">
        <f t="shared" si="106"/>
        <v>Power</v>
      </c>
      <c r="DC647" s="8" t="str">
        <f t="shared" si="107"/>
        <v>Invalid PM Setting</v>
      </c>
      <c r="DD647" s="8"/>
      <c r="DE647" s="8"/>
      <c r="DF647" s="8"/>
      <c r="DG647" s="8"/>
      <c r="DH647" s="8"/>
      <c r="DI647" s="8"/>
      <c r="DJ647" s="8"/>
      <c r="DK647" s="8"/>
      <c r="DL647" s="8"/>
      <c r="DM647" s="8"/>
      <c r="DN647" s="8"/>
      <c r="DO647" s="8"/>
      <c r="DP647" s="8"/>
      <c r="DQ647" s="8"/>
      <c r="DR647" s="8"/>
      <c r="DS647" s="8"/>
      <c r="DT647" s="8"/>
    </row>
    <row r="648" spans="1:124" ht="12.75" customHeight="1">
      <c r="A648" s="8"/>
      <c r="B648" s="89">
        <v>645</v>
      </c>
      <c r="C648" s="8"/>
      <c r="D648" s="8"/>
      <c r="E648" s="8"/>
      <c r="F648" s="8"/>
      <c r="G648" s="125" t="s">
        <v>6065</v>
      </c>
      <c r="H648" s="8" t="s">
        <v>6066</v>
      </c>
      <c r="I648" s="8"/>
      <c r="J648" s="8"/>
      <c r="K648" s="8"/>
      <c r="L648" s="8"/>
      <c r="M648" s="8"/>
      <c r="N648" s="8" t="s">
        <v>6027</v>
      </c>
      <c r="O648" s="8"/>
      <c r="P648" s="8"/>
      <c r="Q648" s="8"/>
      <c r="R648" s="8"/>
      <c r="S648" s="8"/>
      <c r="T648" s="8"/>
      <c r="U648" s="8"/>
      <c r="V648" s="8"/>
      <c r="W648" s="8"/>
      <c r="X648" s="8"/>
      <c r="Y648" s="8"/>
      <c r="Z648" s="8"/>
      <c r="AA648" s="8"/>
      <c r="AB648" s="8"/>
      <c r="AC648" s="8" t="str">
        <f t="shared" si="99"/>
        <v>NO</v>
      </c>
      <c r="AD648" s="8" t="str">
        <f t="shared" si="100"/>
        <v>Power,,,,,,,,,,,,,</v>
      </c>
      <c r="AE648" s="125"/>
      <c r="AF648" s="8"/>
      <c r="AG648" s="8"/>
      <c r="AH648" s="125" t="s">
        <v>6065</v>
      </c>
      <c r="AI648" s="8" t="s">
        <v>6002</v>
      </c>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t="str">
        <f t="shared" si="98"/>
        <v>VDDA_CSI1_0P9</v>
      </c>
      <c r="CF648" s="8" t="str">
        <f t="shared" si="101"/>
        <v>Invalid PM Setting</v>
      </c>
      <c r="CG648" s="8" t="str">
        <f t="shared" si="102"/>
        <v>Power</v>
      </c>
      <c r="CH648" s="8" t="str">
        <f t="shared" si="103"/>
        <v>Invalid PM Setting</v>
      </c>
      <c r="CI648" s="8"/>
      <c r="CJ648" s="8"/>
      <c r="CK648" s="8"/>
      <c r="CL648" s="8"/>
      <c r="CM648" s="8"/>
      <c r="CN648" s="8"/>
      <c r="CO648" s="8"/>
      <c r="CP648" s="8"/>
      <c r="CQ648" s="8"/>
      <c r="CR648" s="8"/>
      <c r="CS648" s="8"/>
      <c r="CT648" s="8"/>
      <c r="CU648" s="8"/>
      <c r="CV648" s="8"/>
      <c r="CY648" s="8"/>
      <c r="CZ648" s="8" t="str">
        <f t="shared" si="104"/>
        <v>VDDA_CSI1_0P9</v>
      </c>
      <c r="DA648" s="8" t="str">
        <f t="shared" si="105"/>
        <v>Invalid PM Setting</v>
      </c>
      <c r="DB648" s="8" t="str">
        <f t="shared" si="106"/>
        <v>Power</v>
      </c>
      <c r="DC648" s="8" t="str">
        <f t="shared" si="107"/>
        <v>Invalid PM Setting</v>
      </c>
      <c r="DD648" s="8"/>
      <c r="DE648" s="8"/>
      <c r="DF648" s="8"/>
      <c r="DG648" s="8"/>
      <c r="DH648" s="8"/>
      <c r="DI648" s="8"/>
      <c r="DJ648" s="8"/>
      <c r="DK648" s="8"/>
      <c r="DL648" s="8"/>
      <c r="DM648" s="8"/>
      <c r="DN648" s="8"/>
      <c r="DO648" s="8"/>
      <c r="DP648" s="8"/>
      <c r="DQ648" s="8"/>
      <c r="DR648" s="8"/>
      <c r="DS648" s="8"/>
      <c r="DT648" s="8"/>
    </row>
    <row r="649" spans="1:124" ht="12.75" customHeight="1">
      <c r="A649" s="8"/>
      <c r="B649" s="89">
        <v>646</v>
      </c>
      <c r="C649" s="8"/>
      <c r="D649" s="8"/>
      <c r="E649" s="8"/>
      <c r="F649" s="8"/>
      <c r="G649" s="125" t="s">
        <v>6067</v>
      </c>
      <c r="H649" s="8" t="s">
        <v>6068</v>
      </c>
      <c r="I649" s="8"/>
      <c r="J649" s="8"/>
      <c r="K649" s="8"/>
      <c r="L649" s="8"/>
      <c r="M649" s="8"/>
      <c r="N649" s="8" t="s">
        <v>6027</v>
      </c>
      <c r="O649" s="123"/>
      <c r="P649" s="123"/>
      <c r="Q649" s="123"/>
      <c r="R649" s="123"/>
      <c r="S649" s="123"/>
      <c r="T649" s="123"/>
      <c r="U649" s="123"/>
      <c r="V649" s="123"/>
      <c r="W649" s="123"/>
      <c r="X649" s="123"/>
      <c r="Y649" s="123"/>
      <c r="Z649" s="123"/>
      <c r="AA649" s="123"/>
      <c r="AB649" s="123"/>
      <c r="AC649" s="8" t="str">
        <f t="shared" si="99"/>
        <v>NO</v>
      </c>
      <c r="AD649" s="8" t="str">
        <f t="shared" si="100"/>
        <v>Power,,,,,,,,,,,,,</v>
      </c>
      <c r="AE649" s="125"/>
      <c r="AF649" s="8"/>
      <c r="AG649" s="8"/>
      <c r="AH649" s="125" t="s">
        <v>6067</v>
      </c>
      <c r="AI649" s="8" t="s">
        <v>6002</v>
      </c>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t="str">
        <f t="shared" si="98"/>
        <v>VDDA_CSI2_0P9</v>
      </c>
      <c r="CF649" s="8" t="str">
        <f t="shared" si="101"/>
        <v>Invalid PM Setting</v>
      </c>
      <c r="CG649" s="8" t="str">
        <f t="shared" si="102"/>
        <v>Power</v>
      </c>
      <c r="CH649" s="8" t="str">
        <f t="shared" si="103"/>
        <v>Invalid PM Setting</v>
      </c>
      <c r="CI649" s="8"/>
      <c r="CJ649" s="8"/>
      <c r="CK649" s="8"/>
      <c r="CL649" s="8"/>
      <c r="CM649" s="8"/>
      <c r="CN649" s="8"/>
      <c r="CO649" s="8"/>
      <c r="CP649" s="8"/>
      <c r="CQ649" s="8"/>
      <c r="CR649" s="8"/>
      <c r="CS649" s="8"/>
      <c r="CT649" s="8"/>
      <c r="CU649" s="8"/>
      <c r="CV649" s="8"/>
      <c r="CY649" s="8"/>
      <c r="CZ649" s="8" t="str">
        <f t="shared" si="104"/>
        <v>VDDA_CSI2_0P9</v>
      </c>
      <c r="DA649" s="8" t="str">
        <f t="shared" si="105"/>
        <v>Invalid PM Setting</v>
      </c>
      <c r="DB649" s="8" t="str">
        <f t="shared" si="106"/>
        <v>Power</v>
      </c>
      <c r="DC649" s="8" t="str">
        <f t="shared" si="107"/>
        <v>Invalid PM Setting</v>
      </c>
      <c r="DD649" s="8"/>
      <c r="DE649" s="8"/>
      <c r="DF649" s="8"/>
      <c r="DG649" s="8"/>
      <c r="DH649" s="8"/>
      <c r="DI649" s="8"/>
      <c r="DJ649" s="8"/>
      <c r="DK649" s="8"/>
      <c r="DL649" s="8"/>
      <c r="DM649" s="8"/>
      <c r="DN649" s="8"/>
      <c r="DO649" s="8"/>
      <c r="DP649" s="8"/>
      <c r="DQ649" s="8"/>
      <c r="DR649" s="8"/>
      <c r="DS649" s="8"/>
      <c r="DT649" s="8"/>
    </row>
    <row r="650" spans="1:124" ht="12.75" customHeight="1">
      <c r="A650" s="8"/>
      <c r="B650" s="89">
        <v>647</v>
      </c>
      <c r="C650" s="8"/>
      <c r="D650" s="8"/>
      <c r="E650" s="8"/>
      <c r="F650" s="8"/>
      <c r="G650" s="125" t="s">
        <v>6069</v>
      </c>
      <c r="H650" s="8" t="s">
        <v>6070</v>
      </c>
      <c r="I650" s="8"/>
      <c r="J650" s="8"/>
      <c r="K650" s="8"/>
      <c r="L650" s="8"/>
      <c r="M650" s="8"/>
      <c r="N650" s="8" t="s">
        <v>6027</v>
      </c>
      <c r="O650" s="123"/>
      <c r="P650" s="123"/>
      <c r="Q650" s="123"/>
      <c r="R650" s="123"/>
      <c r="S650" s="123"/>
      <c r="T650" s="123"/>
      <c r="U650" s="123"/>
      <c r="V650" s="123"/>
      <c r="W650" s="123"/>
      <c r="X650" s="123"/>
      <c r="Y650" s="123"/>
      <c r="Z650" s="123"/>
      <c r="AA650" s="123"/>
      <c r="AB650" s="123"/>
      <c r="AC650" s="8" t="str">
        <f t="shared" si="99"/>
        <v>NO</v>
      </c>
      <c r="AD650" s="8" t="str">
        <f t="shared" si="100"/>
        <v>Power,,,,,,,,,,,,,</v>
      </c>
      <c r="AE650" s="125"/>
      <c r="AF650" s="8"/>
      <c r="AG650" s="8"/>
      <c r="AH650" s="125" t="s">
        <v>6069</v>
      </c>
      <c r="AI650" s="8" t="s">
        <v>6002</v>
      </c>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t="str">
        <f t="shared" si="98"/>
        <v>VDDA_CSI3_0P9</v>
      </c>
      <c r="CF650" s="8" t="str">
        <f t="shared" si="101"/>
        <v>Invalid PM Setting</v>
      </c>
      <c r="CG650" s="8" t="str">
        <f t="shared" si="102"/>
        <v>Power</v>
      </c>
      <c r="CH650" s="8" t="str">
        <f t="shared" si="103"/>
        <v>Invalid PM Setting</v>
      </c>
      <c r="CI650" s="8"/>
      <c r="CJ650" s="8"/>
      <c r="CK650" s="8"/>
      <c r="CL650" s="8"/>
      <c r="CM650" s="8"/>
      <c r="CN650" s="8"/>
      <c r="CO650" s="8"/>
      <c r="CP650" s="8"/>
      <c r="CQ650" s="8"/>
      <c r="CR650" s="8"/>
      <c r="CS650" s="8"/>
      <c r="CT650" s="8"/>
      <c r="CU650" s="8"/>
      <c r="CV650" s="8"/>
      <c r="CY650" s="8"/>
      <c r="CZ650" s="8" t="str">
        <f t="shared" si="104"/>
        <v>VDDA_CSI3_0P9</v>
      </c>
      <c r="DA650" s="8" t="str">
        <f t="shared" si="105"/>
        <v>Invalid PM Setting</v>
      </c>
      <c r="DB650" s="8" t="str">
        <f t="shared" si="106"/>
        <v>Power</v>
      </c>
      <c r="DC650" s="8" t="str">
        <f t="shared" si="107"/>
        <v>Invalid PM Setting</v>
      </c>
      <c r="DD650" s="8"/>
      <c r="DE650" s="8"/>
      <c r="DF650" s="8"/>
      <c r="DG650" s="8"/>
      <c r="DH650" s="8"/>
      <c r="DI650" s="8"/>
      <c r="DJ650" s="8"/>
      <c r="DK650" s="8"/>
      <c r="DL650" s="8"/>
      <c r="DM650" s="8"/>
      <c r="DN650" s="8"/>
      <c r="DO650" s="8"/>
      <c r="DP650" s="8"/>
      <c r="DQ650" s="8"/>
      <c r="DR650" s="8"/>
      <c r="DS650" s="8"/>
      <c r="DT650" s="8"/>
    </row>
    <row r="651" spans="1:124" ht="12.75" customHeight="1">
      <c r="A651" s="8"/>
      <c r="B651" s="89">
        <v>648</v>
      </c>
      <c r="C651" s="8"/>
      <c r="D651" s="8"/>
      <c r="E651" s="8"/>
      <c r="F651" s="8"/>
      <c r="G651" s="125" t="s">
        <v>6071</v>
      </c>
      <c r="H651" s="8" t="s">
        <v>2768</v>
      </c>
      <c r="I651" s="8"/>
      <c r="J651" s="8"/>
      <c r="K651" s="8"/>
      <c r="L651" s="8"/>
      <c r="M651" s="8"/>
      <c r="N651" s="8" t="s">
        <v>6027</v>
      </c>
      <c r="O651" s="123"/>
      <c r="P651" s="123"/>
      <c r="Q651" s="123"/>
      <c r="R651" s="123"/>
      <c r="S651" s="123"/>
      <c r="T651" s="123"/>
      <c r="U651" s="123"/>
      <c r="V651" s="123"/>
      <c r="W651" s="123"/>
      <c r="X651" s="123"/>
      <c r="Y651" s="123"/>
      <c r="Z651" s="123"/>
      <c r="AA651" s="123"/>
      <c r="AB651" s="123"/>
      <c r="AC651" s="8" t="str">
        <f t="shared" si="99"/>
        <v>NO</v>
      </c>
      <c r="AD651" s="8" t="str">
        <f t="shared" si="100"/>
        <v>Power,,,,,,,,,,,,,</v>
      </c>
      <c r="AE651" s="125"/>
      <c r="AF651" s="8"/>
      <c r="AG651" s="8"/>
      <c r="AH651" s="125" t="s">
        <v>6071</v>
      </c>
      <c r="AI651" s="8" t="s">
        <v>6002</v>
      </c>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t="str">
        <f t="shared" si="98"/>
        <v>VDDA_DSI_0_0P9</v>
      </c>
      <c r="CF651" s="8" t="str">
        <f t="shared" si="101"/>
        <v>Invalid PM Setting</v>
      </c>
      <c r="CG651" s="8" t="str">
        <f t="shared" si="102"/>
        <v>Power</v>
      </c>
      <c r="CH651" s="8" t="str">
        <f t="shared" si="103"/>
        <v>Invalid PM Setting</v>
      </c>
      <c r="CI651" s="8"/>
      <c r="CJ651" s="8"/>
      <c r="CK651" s="8"/>
      <c r="CL651" s="8"/>
      <c r="CM651" s="8"/>
      <c r="CN651" s="8"/>
      <c r="CO651" s="8"/>
      <c r="CP651" s="8"/>
      <c r="CQ651" s="8"/>
      <c r="CR651" s="8"/>
      <c r="CS651" s="8"/>
      <c r="CT651" s="8"/>
      <c r="CU651" s="8"/>
      <c r="CV651" s="8"/>
      <c r="CY651" s="8"/>
      <c r="CZ651" s="8" t="str">
        <f t="shared" si="104"/>
        <v>VDDA_DSI_0_0P9</v>
      </c>
      <c r="DA651" s="8" t="str">
        <f t="shared" si="105"/>
        <v>Invalid PM Setting</v>
      </c>
      <c r="DB651" s="8" t="str">
        <f t="shared" si="106"/>
        <v>Power</v>
      </c>
      <c r="DC651" s="8" t="str">
        <f t="shared" si="107"/>
        <v>Invalid PM Setting</v>
      </c>
      <c r="DD651" s="8"/>
      <c r="DE651" s="8"/>
      <c r="DF651" s="8"/>
      <c r="DG651" s="8"/>
      <c r="DH651" s="8"/>
      <c r="DI651" s="8"/>
      <c r="DJ651" s="8"/>
      <c r="DK651" s="8"/>
      <c r="DL651" s="8"/>
      <c r="DM651" s="8"/>
      <c r="DN651" s="8"/>
      <c r="DO651" s="8"/>
      <c r="DP651" s="8"/>
      <c r="DQ651" s="8"/>
      <c r="DR651" s="8"/>
      <c r="DS651" s="8"/>
      <c r="DT651" s="8"/>
    </row>
    <row r="652" spans="1:124" ht="12.75" customHeight="1">
      <c r="A652" s="8"/>
      <c r="B652" s="89">
        <v>649</v>
      </c>
      <c r="C652" s="8"/>
      <c r="D652" s="8"/>
      <c r="E652" s="8"/>
      <c r="F652" s="8"/>
      <c r="G652" s="125" t="s">
        <v>6072</v>
      </c>
      <c r="H652" s="8" t="s">
        <v>2377</v>
      </c>
      <c r="I652" s="8"/>
      <c r="J652" s="8"/>
      <c r="K652" s="8"/>
      <c r="L652" s="8"/>
      <c r="M652" s="8"/>
      <c r="N652" s="8" t="s">
        <v>6027</v>
      </c>
      <c r="O652" s="123"/>
      <c r="P652" s="123"/>
      <c r="Q652" s="123"/>
      <c r="R652" s="123"/>
      <c r="S652" s="123"/>
      <c r="T652" s="123"/>
      <c r="U652" s="123"/>
      <c r="V652" s="123"/>
      <c r="W652" s="123"/>
      <c r="X652" s="123"/>
      <c r="Y652" s="123"/>
      <c r="Z652" s="123"/>
      <c r="AA652" s="123"/>
      <c r="AB652" s="123"/>
      <c r="AC652" s="8" t="str">
        <f t="shared" si="99"/>
        <v>NO</v>
      </c>
      <c r="AD652" s="8" t="str">
        <f t="shared" si="100"/>
        <v>Power,,,,,,,,,,,,,</v>
      </c>
      <c r="AE652" s="125"/>
      <c r="AF652" s="8"/>
      <c r="AG652" s="8"/>
      <c r="AH652" s="125" t="s">
        <v>6072</v>
      </c>
      <c r="AI652" s="8" t="s">
        <v>6002</v>
      </c>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t="str">
        <f t="shared" si="98"/>
        <v>VDDA_DSI_0_PLL_0P9</v>
      </c>
      <c r="CF652" s="8" t="str">
        <f t="shared" si="101"/>
        <v>Invalid PM Setting</v>
      </c>
      <c r="CG652" s="8" t="str">
        <f t="shared" si="102"/>
        <v>Power</v>
      </c>
      <c r="CH652" s="8" t="str">
        <f t="shared" si="103"/>
        <v>Invalid PM Setting</v>
      </c>
      <c r="CI652" s="8"/>
      <c r="CJ652" s="8"/>
      <c r="CK652" s="8"/>
      <c r="CL652" s="8"/>
      <c r="CM652" s="8"/>
      <c r="CN652" s="8"/>
      <c r="CO652" s="8"/>
      <c r="CP652" s="8"/>
      <c r="CQ652" s="8"/>
      <c r="CR652" s="8"/>
      <c r="CS652" s="8"/>
      <c r="CT652" s="8"/>
      <c r="CU652" s="8"/>
      <c r="CV652" s="8"/>
      <c r="CY652" s="8"/>
      <c r="CZ652" s="8" t="str">
        <f t="shared" si="104"/>
        <v>VDDA_DSI_0_PLL_0P9</v>
      </c>
      <c r="DA652" s="8" t="str">
        <f t="shared" si="105"/>
        <v>Invalid PM Setting</v>
      </c>
      <c r="DB652" s="8" t="str">
        <f t="shared" si="106"/>
        <v>Power</v>
      </c>
      <c r="DC652" s="8" t="str">
        <f t="shared" si="107"/>
        <v>Invalid PM Setting</v>
      </c>
      <c r="DD652" s="8"/>
      <c r="DE652" s="8"/>
      <c r="DF652" s="8"/>
      <c r="DG652" s="8"/>
      <c r="DH652" s="8"/>
      <c r="DI652" s="8"/>
      <c r="DJ652" s="8"/>
      <c r="DK652" s="8"/>
      <c r="DL652" s="8"/>
      <c r="DM652" s="8"/>
      <c r="DN652" s="8"/>
      <c r="DO652" s="8"/>
      <c r="DP652" s="8"/>
      <c r="DQ652" s="8"/>
      <c r="DR652" s="8"/>
      <c r="DS652" s="8"/>
      <c r="DT652" s="8"/>
    </row>
    <row r="653" spans="1:124" ht="12.75" customHeight="1">
      <c r="A653" s="8"/>
      <c r="B653" s="89">
        <v>650</v>
      </c>
      <c r="C653" s="8"/>
      <c r="D653" s="8"/>
      <c r="E653" s="8"/>
      <c r="F653" s="8"/>
      <c r="G653" s="125" t="s">
        <v>6073</v>
      </c>
      <c r="H653" s="8" t="s">
        <v>5697</v>
      </c>
      <c r="I653" s="8"/>
      <c r="J653" s="8"/>
      <c r="K653" s="8"/>
      <c r="L653" s="8"/>
      <c r="M653" s="8"/>
      <c r="N653" s="8" t="s">
        <v>6027</v>
      </c>
      <c r="O653" s="123"/>
      <c r="P653" s="123"/>
      <c r="Q653" s="123"/>
      <c r="R653" s="123"/>
      <c r="S653" s="123"/>
      <c r="T653" s="123"/>
      <c r="U653" s="123"/>
      <c r="V653" s="123"/>
      <c r="W653" s="123"/>
      <c r="X653" s="123"/>
      <c r="Y653" s="123"/>
      <c r="Z653" s="123"/>
      <c r="AA653" s="123"/>
      <c r="AB653" s="123"/>
      <c r="AC653" s="8" t="str">
        <f t="shared" si="99"/>
        <v>NO</v>
      </c>
      <c r="AD653" s="8" t="str">
        <f t="shared" si="100"/>
        <v>Power,,,,,,,,,,,,,</v>
      </c>
      <c r="AE653" s="125"/>
      <c r="AF653" s="8"/>
      <c r="AG653" s="8"/>
      <c r="AH653" s="125" t="s">
        <v>6073</v>
      </c>
      <c r="AI653" s="8" t="s">
        <v>6002</v>
      </c>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t="str">
        <f t="shared" si="98"/>
        <v>VDDA_DSI_1_0P9</v>
      </c>
      <c r="CF653" s="8" t="str">
        <f t="shared" si="101"/>
        <v>Invalid PM Setting</v>
      </c>
      <c r="CG653" s="8" t="str">
        <f t="shared" si="102"/>
        <v>Power</v>
      </c>
      <c r="CH653" s="8" t="str">
        <f t="shared" si="103"/>
        <v>Invalid PM Setting</v>
      </c>
      <c r="CI653" s="8"/>
      <c r="CJ653" s="8"/>
      <c r="CK653" s="8"/>
      <c r="CL653" s="8"/>
      <c r="CM653" s="8"/>
      <c r="CN653" s="8"/>
      <c r="CO653" s="8"/>
      <c r="CP653" s="8"/>
      <c r="CQ653" s="8"/>
      <c r="CR653" s="8"/>
      <c r="CS653" s="8"/>
      <c r="CT653" s="8"/>
      <c r="CU653" s="8"/>
      <c r="CV653" s="8"/>
      <c r="CY653" s="8"/>
      <c r="CZ653" s="8" t="str">
        <f t="shared" si="104"/>
        <v>VDDA_DSI_1_0P9</v>
      </c>
      <c r="DA653" s="8" t="str">
        <f t="shared" si="105"/>
        <v>Invalid PM Setting</v>
      </c>
      <c r="DB653" s="8" t="str">
        <f t="shared" si="106"/>
        <v>Power</v>
      </c>
      <c r="DC653" s="8" t="str">
        <f t="shared" si="107"/>
        <v>Invalid PM Setting</v>
      </c>
      <c r="DD653" s="8"/>
      <c r="DE653" s="8"/>
      <c r="DF653" s="8"/>
      <c r="DG653" s="8"/>
      <c r="DH653" s="8"/>
      <c r="DI653" s="8"/>
      <c r="DJ653" s="8"/>
      <c r="DK653" s="8"/>
      <c r="DL653" s="8"/>
      <c r="DM653" s="8"/>
      <c r="DN653" s="8"/>
      <c r="DO653" s="8"/>
      <c r="DP653" s="8"/>
      <c r="DQ653" s="8"/>
      <c r="DR653" s="8"/>
      <c r="DS653" s="8"/>
      <c r="DT653" s="8"/>
    </row>
    <row r="654" spans="1:124" ht="12.75" customHeight="1">
      <c r="A654" s="8"/>
      <c r="B654" s="89">
        <v>651</v>
      </c>
      <c r="C654" s="8"/>
      <c r="D654" s="8"/>
      <c r="E654" s="8"/>
      <c r="F654" s="8"/>
      <c r="G654" s="125" t="s">
        <v>6074</v>
      </c>
      <c r="H654" s="8" t="s">
        <v>2472</v>
      </c>
      <c r="I654" s="8"/>
      <c r="J654" s="8"/>
      <c r="K654" s="8"/>
      <c r="L654" s="8"/>
      <c r="M654" s="8"/>
      <c r="N654" s="8" t="s">
        <v>6027</v>
      </c>
      <c r="O654" s="123"/>
      <c r="P654" s="123"/>
      <c r="Q654" s="123"/>
      <c r="R654" s="123"/>
      <c r="S654" s="123"/>
      <c r="T654" s="123"/>
      <c r="U654" s="123"/>
      <c r="V654" s="123"/>
      <c r="W654" s="123"/>
      <c r="X654" s="123"/>
      <c r="Y654" s="123"/>
      <c r="Z654" s="123"/>
      <c r="AA654" s="123"/>
      <c r="AB654" s="123"/>
      <c r="AC654" s="8" t="str">
        <f t="shared" si="99"/>
        <v>NO</v>
      </c>
      <c r="AD654" s="8" t="str">
        <f t="shared" si="100"/>
        <v>Power,,,,,,,,,,,,,</v>
      </c>
      <c r="AE654" s="125"/>
      <c r="AF654" s="8"/>
      <c r="AG654" s="8"/>
      <c r="AH654" s="125" t="s">
        <v>6074</v>
      </c>
      <c r="AI654" s="8" t="s">
        <v>6002</v>
      </c>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t="str">
        <f t="shared" si="98"/>
        <v>VDDA_DSI_1_PLL_0P9</v>
      </c>
      <c r="CF654" s="8" t="str">
        <f t="shared" si="101"/>
        <v>Invalid PM Setting</v>
      </c>
      <c r="CG654" s="8" t="str">
        <f t="shared" si="102"/>
        <v>Power</v>
      </c>
      <c r="CH654" s="8" t="str">
        <f t="shared" si="103"/>
        <v>Invalid PM Setting</v>
      </c>
      <c r="CI654" s="8"/>
      <c r="CJ654" s="8"/>
      <c r="CK654" s="8"/>
      <c r="CL654" s="8"/>
      <c r="CM654" s="8"/>
      <c r="CN654" s="8"/>
      <c r="CO654" s="8"/>
      <c r="CP654" s="8"/>
      <c r="CQ654" s="8"/>
      <c r="CR654" s="8"/>
      <c r="CS654" s="8"/>
      <c r="CT654" s="8"/>
      <c r="CU654" s="8"/>
      <c r="CV654" s="8"/>
      <c r="CY654" s="8"/>
      <c r="CZ654" s="8" t="str">
        <f t="shared" si="104"/>
        <v>VDDA_DSI_1_PLL_0P9</v>
      </c>
      <c r="DA654" s="8" t="str">
        <f t="shared" si="105"/>
        <v>Invalid PM Setting</v>
      </c>
      <c r="DB654" s="8" t="str">
        <f t="shared" si="106"/>
        <v>Power</v>
      </c>
      <c r="DC654" s="8" t="str">
        <f t="shared" si="107"/>
        <v>Invalid PM Setting</v>
      </c>
      <c r="DD654" s="8"/>
      <c r="DE654" s="8"/>
      <c r="DF654" s="8"/>
      <c r="DG654" s="8"/>
      <c r="DH654" s="8"/>
      <c r="DI654" s="8"/>
      <c r="DJ654" s="8"/>
      <c r="DK654" s="8"/>
      <c r="DL654" s="8"/>
      <c r="DM654" s="8"/>
      <c r="DN654" s="8"/>
      <c r="DO654" s="8"/>
      <c r="DP654" s="8"/>
      <c r="DQ654" s="8"/>
      <c r="DR654" s="8"/>
      <c r="DS654" s="8"/>
      <c r="DT654" s="8"/>
    </row>
    <row r="655" spans="1:124" ht="12.75" customHeight="1">
      <c r="A655" s="8"/>
      <c r="B655" s="89">
        <v>652</v>
      </c>
      <c r="C655" s="8"/>
      <c r="D655" s="8"/>
      <c r="E655" s="8"/>
      <c r="F655" s="8"/>
      <c r="G655" s="125" t="s">
        <v>6075</v>
      </c>
      <c r="H655" s="8" t="s">
        <v>2436</v>
      </c>
      <c r="I655" s="8"/>
      <c r="J655" s="8"/>
      <c r="K655" s="8"/>
      <c r="L655" s="8"/>
      <c r="M655" s="8"/>
      <c r="N655" s="8" t="s">
        <v>6027</v>
      </c>
      <c r="O655" s="123"/>
      <c r="P655" s="123"/>
      <c r="Q655" s="123"/>
      <c r="R655" s="123"/>
      <c r="S655" s="123"/>
      <c r="T655" s="123"/>
      <c r="U655" s="123"/>
      <c r="V655" s="123"/>
      <c r="W655" s="123"/>
      <c r="X655" s="123"/>
      <c r="Y655" s="123"/>
      <c r="Z655" s="123"/>
      <c r="AA655" s="123"/>
      <c r="AB655" s="123"/>
      <c r="AC655" s="8" t="str">
        <f t="shared" si="99"/>
        <v>NO</v>
      </c>
      <c r="AD655" s="8" t="str">
        <f t="shared" si="100"/>
        <v>Power,,,,,,,,,,,,,</v>
      </c>
      <c r="AE655" s="125"/>
      <c r="AF655" s="8"/>
      <c r="AG655" s="8"/>
      <c r="AH655" s="125" t="s">
        <v>6075</v>
      </c>
      <c r="AI655" s="8" t="s">
        <v>6002</v>
      </c>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t="str">
        <f t="shared" si="98"/>
        <v>VDDA_DSI_1P2</v>
      </c>
      <c r="CF655" s="8" t="str">
        <f t="shared" si="101"/>
        <v>Invalid PM Setting</v>
      </c>
      <c r="CG655" s="8" t="str">
        <f t="shared" si="102"/>
        <v>Power</v>
      </c>
      <c r="CH655" s="8" t="str">
        <f t="shared" si="103"/>
        <v>Invalid PM Setting</v>
      </c>
      <c r="CI655" s="8"/>
      <c r="CJ655" s="8"/>
      <c r="CK655" s="8"/>
      <c r="CL655" s="8"/>
      <c r="CM655" s="8"/>
      <c r="CN655" s="8"/>
      <c r="CO655" s="8"/>
      <c r="CP655" s="8"/>
      <c r="CQ655" s="8"/>
      <c r="CR655" s="8"/>
      <c r="CS655" s="8"/>
      <c r="CT655" s="8"/>
      <c r="CU655" s="8"/>
      <c r="CV655" s="8"/>
      <c r="CY655" s="8"/>
      <c r="CZ655" s="8" t="str">
        <f t="shared" si="104"/>
        <v>VDDA_DSI_1P2</v>
      </c>
      <c r="DA655" s="8" t="str">
        <f t="shared" si="105"/>
        <v>Invalid PM Setting</v>
      </c>
      <c r="DB655" s="8" t="str">
        <f t="shared" si="106"/>
        <v>Power</v>
      </c>
      <c r="DC655" s="8" t="str">
        <f t="shared" si="107"/>
        <v>Invalid PM Setting</v>
      </c>
      <c r="DD655" s="8"/>
      <c r="DE655" s="8"/>
      <c r="DF655" s="8"/>
      <c r="DG655" s="8"/>
      <c r="DH655" s="8"/>
      <c r="DI655" s="8"/>
      <c r="DJ655" s="8"/>
      <c r="DK655" s="8"/>
      <c r="DL655" s="8"/>
      <c r="DM655" s="8"/>
      <c r="DN655" s="8"/>
      <c r="DO655" s="8"/>
      <c r="DP655" s="8"/>
      <c r="DQ655" s="8"/>
      <c r="DR655" s="8"/>
      <c r="DS655" s="8"/>
      <c r="DT655" s="8"/>
    </row>
    <row r="656" spans="1:124" ht="12.75" customHeight="1">
      <c r="A656" s="8"/>
      <c r="B656" s="89">
        <v>653</v>
      </c>
      <c r="C656" s="8"/>
      <c r="D656" s="8"/>
      <c r="E656" s="8"/>
      <c r="F656" s="8"/>
      <c r="G656" s="125" t="s">
        <v>6076</v>
      </c>
      <c r="H656" s="8" t="s">
        <v>6077</v>
      </c>
      <c r="I656" s="8"/>
      <c r="J656" s="8"/>
      <c r="K656" s="8"/>
      <c r="L656" s="8"/>
      <c r="M656" s="8"/>
      <c r="N656" s="123" t="s">
        <v>6059</v>
      </c>
      <c r="O656" s="123"/>
      <c r="P656" s="123"/>
      <c r="Q656" s="123"/>
      <c r="R656" s="123"/>
      <c r="S656" s="123"/>
      <c r="T656" s="123"/>
      <c r="U656" s="123"/>
      <c r="V656" s="123"/>
      <c r="W656" s="123"/>
      <c r="X656" s="123"/>
      <c r="Y656" s="123"/>
      <c r="Z656" s="123"/>
      <c r="AA656" s="123"/>
      <c r="AB656" s="123"/>
      <c r="AC656" s="8" t="str">
        <f t="shared" si="99"/>
        <v>NO</v>
      </c>
      <c r="AD656" s="8" t="str">
        <f t="shared" si="100"/>
        <v>Power,,,,,,,,,,,,,</v>
      </c>
      <c r="AE656" s="125"/>
      <c r="AF656" s="8"/>
      <c r="AG656" s="8"/>
      <c r="AH656" s="125" t="s">
        <v>6076</v>
      </c>
      <c r="AI656" s="8" t="s">
        <v>6002</v>
      </c>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t="str">
        <f t="shared" si="98"/>
        <v>VDDA_EBI0</v>
      </c>
      <c r="CF656" s="8" t="str">
        <f t="shared" si="101"/>
        <v>Invalid PM Setting</v>
      </c>
      <c r="CG656" s="8" t="str">
        <f t="shared" si="102"/>
        <v>Power</v>
      </c>
      <c r="CH656" s="8" t="str">
        <f t="shared" si="103"/>
        <v>Invalid PM Setting</v>
      </c>
      <c r="CI656" s="8"/>
      <c r="CJ656" s="8"/>
      <c r="CK656" s="8"/>
      <c r="CL656" s="8"/>
      <c r="CM656" s="8"/>
      <c r="CN656" s="8"/>
      <c r="CO656" s="8"/>
      <c r="CP656" s="8"/>
      <c r="CQ656" s="8"/>
      <c r="CR656" s="8"/>
      <c r="CS656" s="8"/>
      <c r="CT656" s="8"/>
      <c r="CU656" s="8"/>
      <c r="CV656" s="8"/>
      <c r="CY656" s="8"/>
      <c r="CZ656" s="8" t="str">
        <f t="shared" si="104"/>
        <v>VDDA_EBI0</v>
      </c>
      <c r="DA656" s="8" t="str">
        <f t="shared" si="105"/>
        <v>Invalid PM Setting</v>
      </c>
      <c r="DB656" s="8" t="str">
        <f t="shared" si="106"/>
        <v>Power</v>
      </c>
      <c r="DC656" s="8" t="str">
        <f t="shared" si="107"/>
        <v>Invalid PM Setting</v>
      </c>
      <c r="DD656" s="8"/>
      <c r="DE656" s="8"/>
      <c r="DF656" s="8"/>
      <c r="DG656" s="8"/>
      <c r="DH656" s="8"/>
      <c r="DI656" s="8"/>
      <c r="DJ656" s="8"/>
      <c r="DK656" s="8"/>
      <c r="DL656" s="8"/>
      <c r="DM656" s="8"/>
      <c r="DN656" s="8"/>
      <c r="DO656" s="8"/>
      <c r="DP656" s="8"/>
      <c r="DQ656" s="8"/>
      <c r="DR656" s="8"/>
      <c r="DS656" s="8"/>
      <c r="DT656" s="8"/>
    </row>
    <row r="657" spans="1:124" ht="12.75" customHeight="1">
      <c r="A657" s="8"/>
      <c r="B657" s="89">
        <v>654</v>
      </c>
      <c r="C657" s="8"/>
      <c r="D657" s="8"/>
      <c r="E657" s="8"/>
      <c r="F657" s="8"/>
      <c r="G657" s="125" t="s">
        <v>6076</v>
      </c>
      <c r="H657" s="8" t="s">
        <v>6078</v>
      </c>
      <c r="I657" s="8"/>
      <c r="J657" s="8"/>
      <c r="K657" s="8"/>
      <c r="L657" s="8"/>
      <c r="M657" s="8"/>
      <c r="N657" s="123" t="s">
        <v>6059</v>
      </c>
      <c r="O657" s="123"/>
      <c r="P657" s="123"/>
      <c r="Q657" s="123"/>
      <c r="R657" s="123"/>
      <c r="S657" s="123"/>
      <c r="T657" s="123"/>
      <c r="U657" s="123"/>
      <c r="V657" s="123"/>
      <c r="W657" s="123"/>
      <c r="X657" s="123"/>
      <c r="Y657" s="123"/>
      <c r="Z657" s="123"/>
      <c r="AA657" s="123"/>
      <c r="AB657" s="123"/>
      <c r="AC657" s="8" t="str">
        <f t="shared" si="99"/>
        <v>NO</v>
      </c>
      <c r="AD657" s="8" t="str">
        <f t="shared" si="100"/>
        <v>Power,,,,,,,,,,,,,</v>
      </c>
      <c r="AE657" s="125"/>
      <c r="AF657" s="8"/>
      <c r="AG657" s="8"/>
      <c r="AH657" s="125" t="s">
        <v>6076</v>
      </c>
      <c r="AI657" s="8" t="s">
        <v>6002</v>
      </c>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t="str">
        <f t="shared" si="98"/>
        <v>VDDA_EBI0</v>
      </c>
      <c r="CF657" s="8" t="str">
        <f t="shared" si="101"/>
        <v>Invalid PM Setting</v>
      </c>
      <c r="CG657" s="8" t="str">
        <f t="shared" si="102"/>
        <v>Power</v>
      </c>
      <c r="CH657" s="8" t="str">
        <f t="shared" si="103"/>
        <v>Invalid PM Setting</v>
      </c>
      <c r="CI657" s="8"/>
      <c r="CJ657" s="8"/>
      <c r="CK657" s="8"/>
      <c r="CL657" s="8"/>
      <c r="CM657" s="8"/>
      <c r="CN657" s="8"/>
      <c r="CO657" s="8"/>
      <c r="CP657" s="8"/>
      <c r="CQ657" s="8"/>
      <c r="CR657" s="8"/>
      <c r="CS657" s="8"/>
      <c r="CT657" s="8"/>
      <c r="CU657" s="8"/>
      <c r="CV657" s="8"/>
      <c r="CY657" s="8"/>
      <c r="CZ657" s="8" t="str">
        <f t="shared" si="104"/>
        <v>VDDA_EBI0</v>
      </c>
      <c r="DA657" s="8" t="str">
        <f t="shared" si="105"/>
        <v>Invalid PM Setting</v>
      </c>
      <c r="DB657" s="8" t="str">
        <f t="shared" si="106"/>
        <v>Power</v>
      </c>
      <c r="DC657" s="8" t="str">
        <f t="shared" si="107"/>
        <v>Invalid PM Setting</v>
      </c>
      <c r="DD657" s="8"/>
      <c r="DE657" s="8"/>
      <c r="DF657" s="8"/>
      <c r="DG657" s="8"/>
      <c r="DH657" s="8"/>
      <c r="DI657" s="8"/>
      <c r="DJ657" s="8"/>
      <c r="DK657" s="8"/>
      <c r="DL657" s="8"/>
      <c r="DM657" s="8"/>
      <c r="DN657" s="8"/>
      <c r="DO657" s="8"/>
      <c r="DP657" s="8"/>
      <c r="DQ657" s="8"/>
      <c r="DR657" s="8"/>
      <c r="DS657" s="8"/>
      <c r="DT657" s="8"/>
    </row>
    <row r="658" spans="1:124" ht="12.75" customHeight="1">
      <c r="A658" s="8"/>
      <c r="B658" s="89">
        <v>655</v>
      </c>
      <c r="C658" s="8"/>
      <c r="D658" s="8"/>
      <c r="E658" s="8"/>
      <c r="F658" s="8"/>
      <c r="G658" s="125" t="s">
        <v>6079</v>
      </c>
      <c r="H658" s="8" t="s">
        <v>6080</v>
      </c>
      <c r="I658" s="8"/>
      <c r="J658" s="8"/>
      <c r="K658" s="8"/>
      <c r="L658" s="8"/>
      <c r="M658" s="8"/>
      <c r="N658" s="123" t="s">
        <v>6059</v>
      </c>
      <c r="O658" s="123"/>
      <c r="P658" s="123"/>
      <c r="Q658" s="123"/>
      <c r="R658" s="123"/>
      <c r="S658" s="123"/>
      <c r="T658" s="123"/>
      <c r="U658" s="123"/>
      <c r="V658" s="123"/>
      <c r="W658" s="123"/>
      <c r="X658" s="123"/>
      <c r="Y658" s="123"/>
      <c r="Z658" s="123"/>
      <c r="AA658" s="123"/>
      <c r="AB658" s="123"/>
      <c r="AC658" s="8" t="str">
        <f t="shared" si="99"/>
        <v>NO</v>
      </c>
      <c r="AD658" s="8" t="str">
        <f t="shared" si="100"/>
        <v>Power,,,,,,,,,,,,,</v>
      </c>
      <c r="AE658" s="125"/>
      <c r="AF658" s="8"/>
      <c r="AG658" s="8"/>
      <c r="AH658" s="125" t="s">
        <v>6079</v>
      </c>
      <c r="AI658" s="8" t="s">
        <v>6002</v>
      </c>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t="str">
        <f t="shared" si="98"/>
        <v>VDDA_EBI1</v>
      </c>
      <c r="CF658" s="8" t="str">
        <f t="shared" si="101"/>
        <v>Invalid PM Setting</v>
      </c>
      <c r="CG658" s="8" t="str">
        <f t="shared" si="102"/>
        <v>Power</v>
      </c>
      <c r="CH658" s="8" t="str">
        <f t="shared" si="103"/>
        <v>Invalid PM Setting</v>
      </c>
      <c r="CI658" s="8"/>
      <c r="CJ658" s="8"/>
      <c r="CK658" s="8"/>
      <c r="CL658" s="8"/>
      <c r="CM658" s="8"/>
      <c r="CN658" s="8"/>
      <c r="CO658" s="8"/>
      <c r="CP658" s="8"/>
      <c r="CQ658" s="8"/>
      <c r="CR658" s="8"/>
      <c r="CS658" s="8"/>
      <c r="CT658" s="8"/>
      <c r="CU658" s="8"/>
      <c r="CV658" s="8"/>
      <c r="CY658" s="8"/>
      <c r="CZ658" s="8" t="str">
        <f t="shared" si="104"/>
        <v>VDDA_EBI1</v>
      </c>
      <c r="DA658" s="8" t="str">
        <f t="shared" si="105"/>
        <v>Invalid PM Setting</v>
      </c>
      <c r="DB658" s="8" t="str">
        <f t="shared" si="106"/>
        <v>Power</v>
      </c>
      <c r="DC658" s="8" t="str">
        <f t="shared" si="107"/>
        <v>Invalid PM Setting</v>
      </c>
      <c r="DD658" s="8"/>
      <c r="DE658" s="8"/>
      <c r="DF658" s="8"/>
      <c r="DG658" s="8"/>
      <c r="DH658" s="8"/>
      <c r="DI658" s="8"/>
      <c r="DJ658" s="8"/>
      <c r="DK658" s="8"/>
      <c r="DL658" s="8"/>
      <c r="DM658" s="8"/>
      <c r="DN658" s="8"/>
      <c r="DO658" s="8"/>
      <c r="DP658" s="8"/>
      <c r="DQ658" s="8"/>
      <c r="DR658" s="8"/>
      <c r="DS658" s="8"/>
      <c r="DT658" s="8"/>
    </row>
    <row r="659" spans="1:124" ht="12.75" customHeight="1">
      <c r="A659" s="8"/>
      <c r="B659" s="89">
        <v>656</v>
      </c>
      <c r="C659" s="8"/>
      <c r="D659" s="8"/>
      <c r="E659" s="8"/>
      <c r="F659" s="8"/>
      <c r="G659" s="125" t="s">
        <v>6079</v>
      </c>
      <c r="H659" s="8" t="s">
        <v>6081</v>
      </c>
      <c r="I659" s="8"/>
      <c r="J659" s="8"/>
      <c r="K659" s="8"/>
      <c r="L659" s="8"/>
      <c r="M659" s="8"/>
      <c r="N659" s="123" t="s">
        <v>6059</v>
      </c>
      <c r="O659" s="123"/>
      <c r="P659" s="123"/>
      <c r="Q659" s="123"/>
      <c r="R659" s="123"/>
      <c r="S659" s="123"/>
      <c r="T659" s="123"/>
      <c r="U659" s="123"/>
      <c r="V659" s="123"/>
      <c r="W659" s="123"/>
      <c r="X659" s="123"/>
      <c r="Y659" s="123"/>
      <c r="Z659" s="123"/>
      <c r="AA659" s="123"/>
      <c r="AB659" s="123"/>
      <c r="AC659" s="8" t="str">
        <f t="shared" si="99"/>
        <v>NO</v>
      </c>
      <c r="AD659" s="8" t="str">
        <f t="shared" si="100"/>
        <v>Power,,,,,,,,,,,,,</v>
      </c>
      <c r="AE659" s="125"/>
      <c r="AF659" s="8"/>
      <c r="AG659" s="8"/>
      <c r="AH659" s="125" t="s">
        <v>6079</v>
      </c>
      <c r="AI659" s="8" t="s">
        <v>6002</v>
      </c>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t="str">
        <f t="shared" si="98"/>
        <v>VDDA_EBI1</v>
      </c>
      <c r="CF659" s="8" t="str">
        <f t="shared" si="101"/>
        <v>Invalid PM Setting</v>
      </c>
      <c r="CG659" s="8" t="str">
        <f t="shared" si="102"/>
        <v>Power</v>
      </c>
      <c r="CH659" s="8" t="str">
        <f t="shared" si="103"/>
        <v>Invalid PM Setting</v>
      </c>
      <c r="CI659" s="8"/>
      <c r="CJ659" s="8"/>
      <c r="CK659" s="8"/>
      <c r="CL659" s="8"/>
      <c r="CM659" s="8"/>
      <c r="CN659" s="8"/>
      <c r="CO659" s="8"/>
      <c r="CP659" s="8"/>
      <c r="CQ659" s="8"/>
      <c r="CR659" s="8"/>
      <c r="CS659" s="8"/>
      <c r="CT659" s="8"/>
      <c r="CU659" s="8"/>
      <c r="CV659" s="8"/>
      <c r="CY659" s="8"/>
      <c r="CZ659" s="8" t="str">
        <f t="shared" si="104"/>
        <v>VDDA_EBI1</v>
      </c>
      <c r="DA659" s="8" t="str">
        <f t="shared" si="105"/>
        <v>Invalid PM Setting</v>
      </c>
      <c r="DB659" s="8" t="str">
        <f t="shared" si="106"/>
        <v>Power</v>
      </c>
      <c r="DC659" s="8" t="str">
        <f t="shared" si="107"/>
        <v>Invalid PM Setting</v>
      </c>
      <c r="DD659" s="8"/>
      <c r="DE659" s="8"/>
      <c r="DF659" s="8"/>
      <c r="DG659" s="8"/>
      <c r="DH659" s="8"/>
      <c r="DI659" s="8"/>
      <c r="DJ659" s="8"/>
      <c r="DK659" s="8"/>
      <c r="DL659" s="8"/>
      <c r="DM659" s="8"/>
      <c r="DN659" s="8"/>
      <c r="DO659" s="8"/>
      <c r="DP659" s="8"/>
      <c r="DQ659" s="8"/>
      <c r="DR659" s="8"/>
      <c r="DS659" s="8"/>
      <c r="DT659" s="8"/>
    </row>
    <row r="660" spans="1:124" ht="12.75" customHeight="1">
      <c r="A660" s="8"/>
      <c r="B660" s="89">
        <v>657</v>
      </c>
      <c r="C660" s="8"/>
      <c r="D660" s="8"/>
      <c r="E660" s="8"/>
      <c r="F660" s="8"/>
      <c r="G660" s="125" t="s">
        <v>6082</v>
      </c>
      <c r="H660" s="8" t="s">
        <v>5181</v>
      </c>
      <c r="I660" s="8"/>
      <c r="J660" s="8"/>
      <c r="K660" s="8"/>
      <c r="L660" s="8"/>
      <c r="M660" s="8"/>
      <c r="N660" s="123" t="s">
        <v>6059</v>
      </c>
      <c r="O660" s="123"/>
      <c r="P660" s="123"/>
      <c r="Q660" s="123"/>
      <c r="R660" s="123"/>
      <c r="S660" s="123"/>
      <c r="T660" s="123"/>
      <c r="U660" s="123"/>
      <c r="V660" s="123"/>
      <c r="W660" s="123"/>
      <c r="X660" s="123"/>
      <c r="Y660" s="123"/>
      <c r="Z660" s="123"/>
      <c r="AA660" s="123"/>
      <c r="AB660" s="123"/>
      <c r="AC660" s="8" t="str">
        <f t="shared" si="99"/>
        <v>NO</v>
      </c>
      <c r="AD660" s="8" t="str">
        <f t="shared" si="100"/>
        <v>Power,,,,,,,,,,,,,</v>
      </c>
      <c r="AE660" s="125"/>
      <c r="AF660" s="8"/>
      <c r="AG660" s="8"/>
      <c r="AH660" s="125" t="s">
        <v>6082</v>
      </c>
      <c r="AI660" s="8" t="s">
        <v>6002</v>
      </c>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t="str">
        <f t="shared" si="98"/>
        <v>VDDA_EBI2</v>
      </c>
      <c r="CF660" s="8" t="str">
        <f t="shared" si="101"/>
        <v>Invalid PM Setting</v>
      </c>
      <c r="CG660" s="8" t="str">
        <f t="shared" si="102"/>
        <v>Power</v>
      </c>
      <c r="CH660" s="8" t="str">
        <f t="shared" si="103"/>
        <v>Invalid PM Setting</v>
      </c>
      <c r="CI660" s="8"/>
      <c r="CJ660" s="8"/>
      <c r="CK660" s="8"/>
      <c r="CL660" s="8"/>
      <c r="CM660" s="8"/>
      <c r="CN660" s="8"/>
      <c r="CO660" s="8"/>
      <c r="CP660" s="8"/>
      <c r="CQ660" s="8"/>
      <c r="CR660" s="8"/>
      <c r="CS660" s="8"/>
      <c r="CT660" s="8"/>
      <c r="CU660" s="8"/>
      <c r="CV660" s="8"/>
      <c r="CY660" s="8"/>
      <c r="CZ660" s="8" t="str">
        <f t="shared" si="104"/>
        <v>VDDA_EBI2</v>
      </c>
      <c r="DA660" s="8" t="str">
        <f t="shared" si="105"/>
        <v>Invalid PM Setting</v>
      </c>
      <c r="DB660" s="8" t="str">
        <f t="shared" si="106"/>
        <v>Power</v>
      </c>
      <c r="DC660" s="8" t="str">
        <f t="shared" si="107"/>
        <v>Invalid PM Setting</v>
      </c>
      <c r="DD660" s="8"/>
      <c r="DE660" s="8"/>
      <c r="DF660" s="8"/>
      <c r="DG660" s="8"/>
      <c r="DH660" s="8"/>
      <c r="DI660" s="8"/>
      <c r="DJ660" s="8"/>
      <c r="DK660" s="8"/>
      <c r="DL660" s="8"/>
      <c r="DM660" s="8"/>
      <c r="DN660" s="8"/>
      <c r="DO660" s="8"/>
      <c r="DP660" s="8"/>
      <c r="DQ660" s="8"/>
      <c r="DR660" s="8"/>
      <c r="DS660" s="8"/>
      <c r="DT660" s="8"/>
    </row>
    <row r="661" spans="1:124" ht="12.75" customHeight="1">
      <c r="A661" s="8"/>
      <c r="B661" s="89">
        <v>658</v>
      </c>
      <c r="C661" s="8"/>
      <c r="D661" s="8"/>
      <c r="E661" s="8"/>
      <c r="F661" s="8"/>
      <c r="G661" s="125" t="s">
        <v>6082</v>
      </c>
      <c r="H661" s="8" t="s">
        <v>4756</v>
      </c>
      <c r="I661" s="8"/>
      <c r="J661" s="8"/>
      <c r="K661" s="8"/>
      <c r="L661" s="8"/>
      <c r="M661" s="8"/>
      <c r="N661" s="123" t="s">
        <v>6059</v>
      </c>
      <c r="O661" s="123"/>
      <c r="P661" s="123"/>
      <c r="Q661" s="123"/>
      <c r="R661" s="123"/>
      <c r="S661" s="123"/>
      <c r="T661" s="123"/>
      <c r="U661" s="123"/>
      <c r="V661" s="123"/>
      <c r="W661" s="123"/>
      <c r="X661" s="123"/>
      <c r="Y661" s="123"/>
      <c r="Z661" s="123"/>
      <c r="AA661" s="123"/>
      <c r="AB661" s="123"/>
      <c r="AC661" s="8" t="str">
        <f t="shared" si="99"/>
        <v>NO</v>
      </c>
      <c r="AD661" s="8" t="str">
        <f t="shared" si="100"/>
        <v>Power,,,,,,,,,,,,,</v>
      </c>
      <c r="AE661" s="125"/>
      <c r="AF661" s="8"/>
      <c r="AG661" s="8"/>
      <c r="AH661" s="125" t="s">
        <v>6082</v>
      </c>
      <c r="AI661" s="8" t="s">
        <v>6002</v>
      </c>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t="str">
        <f t="shared" si="98"/>
        <v>VDDA_EBI2</v>
      </c>
      <c r="CF661" s="8" t="str">
        <f t="shared" si="101"/>
        <v>Invalid PM Setting</v>
      </c>
      <c r="CG661" s="8" t="str">
        <f t="shared" si="102"/>
        <v>Power</v>
      </c>
      <c r="CH661" s="8" t="str">
        <f t="shared" si="103"/>
        <v>Invalid PM Setting</v>
      </c>
      <c r="CI661" s="8"/>
      <c r="CJ661" s="8"/>
      <c r="CK661" s="8"/>
      <c r="CL661" s="8"/>
      <c r="CM661" s="8"/>
      <c r="CN661" s="8"/>
      <c r="CO661" s="8"/>
      <c r="CP661" s="8"/>
      <c r="CQ661" s="8"/>
      <c r="CR661" s="8"/>
      <c r="CS661" s="8"/>
      <c r="CT661" s="8"/>
      <c r="CU661" s="8"/>
      <c r="CV661" s="8"/>
      <c r="CY661" s="8"/>
      <c r="CZ661" s="8" t="str">
        <f t="shared" si="104"/>
        <v>VDDA_EBI2</v>
      </c>
      <c r="DA661" s="8" t="str">
        <f t="shared" si="105"/>
        <v>Invalid PM Setting</v>
      </c>
      <c r="DB661" s="8" t="str">
        <f t="shared" si="106"/>
        <v>Power</v>
      </c>
      <c r="DC661" s="8" t="str">
        <f t="shared" si="107"/>
        <v>Invalid PM Setting</v>
      </c>
      <c r="DD661" s="8"/>
      <c r="DE661" s="8"/>
      <c r="DF661" s="8"/>
      <c r="DG661" s="8"/>
      <c r="DH661" s="8"/>
      <c r="DI661" s="8"/>
      <c r="DJ661" s="8"/>
      <c r="DK661" s="8"/>
      <c r="DL661" s="8"/>
      <c r="DM661" s="8"/>
      <c r="DN661" s="8"/>
      <c r="DO661" s="8"/>
      <c r="DP661" s="8"/>
      <c r="DQ661" s="8"/>
      <c r="DR661" s="8"/>
      <c r="DS661" s="8"/>
      <c r="DT661" s="8"/>
    </row>
    <row r="662" spans="1:124" ht="12.75" customHeight="1">
      <c r="A662" s="8"/>
      <c r="B662" s="89">
        <v>659</v>
      </c>
      <c r="C662" s="8"/>
      <c r="D662" s="8"/>
      <c r="E662" s="8"/>
      <c r="F662" s="8"/>
      <c r="G662" s="125" t="s">
        <v>6083</v>
      </c>
      <c r="H662" s="8" t="s">
        <v>6084</v>
      </c>
      <c r="I662" s="8"/>
      <c r="J662" s="8"/>
      <c r="K662" s="8"/>
      <c r="L662" s="8"/>
      <c r="M662" s="8"/>
      <c r="N662" s="123" t="s">
        <v>6059</v>
      </c>
      <c r="O662" s="123"/>
      <c r="P662" s="123"/>
      <c r="Q662" s="123"/>
      <c r="R662" s="123"/>
      <c r="S662" s="123"/>
      <c r="T662" s="123"/>
      <c r="U662" s="123"/>
      <c r="V662" s="123"/>
      <c r="W662" s="123"/>
      <c r="X662" s="123"/>
      <c r="Y662" s="123"/>
      <c r="Z662" s="123"/>
      <c r="AA662" s="123"/>
      <c r="AB662" s="123"/>
      <c r="AC662" s="8" t="str">
        <f t="shared" si="99"/>
        <v>NO</v>
      </c>
      <c r="AD662" s="8" t="str">
        <f t="shared" si="100"/>
        <v>Power,,,,,,,,,,,,,</v>
      </c>
      <c r="AE662" s="125"/>
      <c r="AF662" s="8"/>
      <c r="AG662" s="8"/>
      <c r="AH662" s="125" t="s">
        <v>6083</v>
      </c>
      <c r="AI662" s="8" t="s">
        <v>6002</v>
      </c>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t="str">
        <f t="shared" si="98"/>
        <v>VDDA_EBI3</v>
      </c>
      <c r="CF662" s="8" t="str">
        <f t="shared" si="101"/>
        <v>Invalid PM Setting</v>
      </c>
      <c r="CG662" s="8" t="str">
        <f t="shared" si="102"/>
        <v>Power</v>
      </c>
      <c r="CH662" s="8" t="str">
        <f t="shared" si="103"/>
        <v>Invalid PM Setting</v>
      </c>
      <c r="CI662" s="8"/>
      <c r="CJ662" s="8"/>
      <c r="CK662" s="8"/>
      <c r="CL662" s="8"/>
      <c r="CM662" s="8"/>
      <c r="CN662" s="8"/>
      <c r="CO662" s="8"/>
      <c r="CP662" s="8"/>
      <c r="CQ662" s="8"/>
      <c r="CR662" s="8"/>
      <c r="CS662" s="8"/>
      <c r="CT662" s="8"/>
      <c r="CU662" s="8"/>
      <c r="CV662" s="8"/>
      <c r="CY662" s="8"/>
      <c r="CZ662" s="8" t="str">
        <f t="shared" si="104"/>
        <v>VDDA_EBI3</v>
      </c>
      <c r="DA662" s="8" t="str">
        <f t="shared" si="105"/>
        <v>Invalid PM Setting</v>
      </c>
      <c r="DB662" s="8" t="str">
        <f t="shared" si="106"/>
        <v>Power</v>
      </c>
      <c r="DC662" s="8" t="str">
        <f t="shared" si="107"/>
        <v>Invalid PM Setting</v>
      </c>
      <c r="DD662" s="8"/>
      <c r="DE662" s="8"/>
      <c r="DF662" s="8"/>
      <c r="DG662" s="8"/>
      <c r="DH662" s="8"/>
      <c r="DI662" s="8"/>
      <c r="DJ662" s="8"/>
      <c r="DK662" s="8"/>
      <c r="DL662" s="8"/>
      <c r="DM662" s="8"/>
      <c r="DN662" s="8"/>
      <c r="DO662" s="8"/>
      <c r="DP662" s="8"/>
      <c r="DQ662" s="8"/>
      <c r="DR662" s="8"/>
      <c r="DS662" s="8"/>
      <c r="DT662" s="8"/>
    </row>
    <row r="663" spans="1:124" ht="12.75" customHeight="1">
      <c r="A663" s="8"/>
      <c r="B663" s="89">
        <v>660</v>
      </c>
      <c r="C663" s="8"/>
      <c r="D663" s="8"/>
      <c r="E663" s="8"/>
      <c r="F663" s="8"/>
      <c r="G663" s="125" t="s">
        <v>6083</v>
      </c>
      <c r="H663" s="8" t="s">
        <v>6085</v>
      </c>
      <c r="I663" s="8"/>
      <c r="J663" s="8"/>
      <c r="K663" s="8"/>
      <c r="L663" s="8"/>
      <c r="M663" s="8"/>
      <c r="N663" s="123" t="s">
        <v>6059</v>
      </c>
      <c r="O663" s="123"/>
      <c r="P663" s="123"/>
      <c r="Q663" s="123"/>
      <c r="R663" s="123"/>
      <c r="S663" s="123"/>
      <c r="T663" s="123"/>
      <c r="U663" s="123"/>
      <c r="V663" s="123"/>
      <c r="W663" s="123"/>
      <c r="X663" s="123"/>
      <c r="Y663" s="123"/>
      <c r="Z663" s="123"/>
      <c r="AA663" s="123"/>
      <c r="AB663" s="123"/>
      <c r="AC663" s="8" t="str">
        <f t="shared" si="99"/>
        <v>NO</v>
      </c>
      <c r="AD663" s="8" t="str">
        <f t="shared" si="100"/>
        <v>Power,,,,,,,,,,,,,</v>
      </c>
      <c r="AE663" s="125"/>
      <c r="AF663" s="8"/>
      <c r="AG663" s="8"/>
      <c r="AH663" s="125" t="s">
        <v>6083</v>
      </c>
      <c r="AI663" s="8" t="s">
        <v>6002</v>
      </c>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t="str">
        <f t="shared" si="98"/>
        <v>VDDA_EBI3</v>
      </c>
      <c r="CF663" s="8" t="str">
        <f t="shared" si="101"/>
        <v>Invalid PM Setting</v>
      </c>
      <c r="CG663" s="8" t="str">
        <f t="shared" si="102"/>
        <v>Power</v>
      </c>
      <c r="CH663" s="8" t="str">
        <f t="shared" si="103"/>
        <v>Invalid PM Setting</v>
      </c>
      <c r="CI663" s="8"/>
      <c r="CJ663" s="8"/>
      <c r="CK663" s="8"/>
      <c r="CL663" s="8"/>
      <c r="CM663" s="8"/>
      <c r="CN663" s="8"/>
      <c r="CO663" s="8"/>
      <c r="CP663" s="8"/>
      <c r="CQ663" s="8"/>
      <c r="CR663" s="8"/>
      <c r="CS663" s="8"/>
      <c r="CT663" s="8"/>
      <c r="CU663" s="8"/>
      <c r="CV663" s="8"/>
      <c r="CY663" s="8"/>
      <c r="CZ663" s="8" t="str">
        <f t="shared" si="104"/>
        <v>VDDA_EBI3</v>
      </c>
      <c r="DA663" s="8" t="str">
        <f t="shared" si="105"/>
        <v>Invalid PM Setting</v>
      </c>
      <c r="DB663" s="8" t="str">
        <f t="shared" si="106"/>
        <v>Power</v>
      </c>
      <c r="DC663" s="8" t="str">
        <f t="shared" si="107"/>
        <v>Invalid PM Setting</v>
      </c>
      <c r="DD663" s="8"/>
      <c r="DE663" s="8"/>
      <c r="DF663" s="8"/>
      <c r="DG663" s="8"/>
      <c r="DH663" s="8"/>
      <c r="DI663" s="8"/>
      <c r="DJ663" s="8"/>
      <c r="DK663" s="8"/>
      <c r="DL663" s="8"/>
      <c r="DM663" s="8"/>
      <c r="DN663" s="8"/>
      <c r="DO663" s="8"/>
      <c r="DP663" s="8"/>
      <c r="DQ663" s="8"/>
      <c r="DR663" s="8"/>
      <c r="DS663" s="8"/>
      <c r="DT663" s="8"/>
    </row>
    <row r="664" spans="1:124" ht="12.75" customHeight="1">
      <c r="A664" s="8"/>
      <c r="B664" s="89">
        <v>661</v>
      </c>
      <c r="C664" s="8"/>
      <c r="D664" s="8"/>
      <c r="E664" s="8"/>
      <c r="F664" s="8"/>
      <c r="G664" s="125" t="s">
        <v>6086</v>
      </c>
      <c r="H664" s="8" t="s">
        <v>3472</v>
      </c>
      <c r="I664" s="8"/>
      <c r="J664" s="8"/>
      <c r="K664" s="8"/>
      <c r="L664" s="8"/>
      <c r="M664" s="8"/>
      <c r="N664" s="8" t="s">
        <v>6027</v>
      </c>
      <c r="O664" s="123"/>
      <c r="P664" s="123"/>
      <c r="Q664" s="123"/>
      <c r="R664" s="123"/>
      <c r="S664" s="123"/>
      <c r="T664" s="123"/>
      <c r="U664" s="123"/>
      <c r="V664" s="123"/>
      <c r="W664" s="123"/>
      <c r="X664" s="123"/>
      <c r="Y664" s="123"/>
      <c r="Z664" s="123"/>
      <c r="AA664" s="123"/>
      <c r="AB664" s="123"/>
      <c r="AC664" s="8" t="str">
        <f t="shared" si="99"/>
        <v>NO</v>
      </c>
      <c r="AD664" s="8" t="str">
        <f t="shared" si="100"/>
        <v>Power,,,,,,,,,,,,,</v>
      </c>
      <c r="AE664" s="125"/>
      <c r="AF664" s="8"/>
      <c r="AG664" s="8"/>
      <c r="AH664" s="125" t="s">
        <v>6086</v>
      </c>
      <c r="AI664" s="8" t="s">
        <v>6002</v>
      </c>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t="str">
        <f t="shared" si="98"/>
        <v>VDDA_GFX_CS_1P8</v>
      </c>
      <c r="CF664" s="8" t="str">
        <f t="shared" si="101"/>
        <v>Invalid PM Setting</v>
      </c>
      <c r="CG664" s="8" t="str">
        <f t="shared" si="102"/>
        <v>Power</v>
      </c>
      <c r="CH664" s="8" t="str">
        <f t="shared" si="103"/>
        <v>Invalid PM Setting</v>
      </c>
      <c r="CI664" s="8"/>
      <c r="CJ664" s="8"/>
      <c r="CK664" s="8"/>
      <c r="CL664" s="8"/>
      <c r="CM664" s="8"/>
      <c r="CN664" s="8"/>
      <c r="CO664" s="8"/>
      <c r="CP664" s="8"/>
      <c r="CQ664" s="8"/>
      <c r="CR664" s="8"/>
      <c r="CS664" s="8"/>
      <c r="CT664" s="8"/>
      <c r="CU664" s="8"/>
      <c r="CV664" s="8"/>
      <c r="CY664" s="8"/>
      <c r="CZ664" s="8" t="str">
        <f t="shared" si="104"/>
        <v>VDDA_GFX_CS_1P8</v>
      </c>
      <c r="DA664" s="8" t="str">
        <f t="shared" si="105"/>
        <v>Invalid PM Setting</v>
      </c>
      <c r="DB664" s="8" t="str">
        <f t="shared" si="106"/>
        <v>Power</v>
      </c>
      <c r="DC664" s="8" t="str">
        <f t="shared" si="107"/>
        <v>Invalid PM Setting</v>
      </c>
      <c r="DD664" s="8"/>
      <c r="DE664" s="8"/>
      <c r="DF664" s="8"/>
      <c r="DG664" s="8"/>
      <c r="DH664" s="8"/>
      <c r="DI664" s="8"/>
      <c r="DJ664" s="8"/>
      <c r="DK664" s="8"/>
      <c r="DL664" s="8"/>
      <c r="DM664" s="8"/>
      <c r="DN664" s="8"/>
      <c r="DO664" s="8"/>
      <c r="DP664" s="8"/>
      <c r="DQ664" s="8"/>
      <c r="DR664" s="8"/>
      <c r="DS664" s="8"/>
      <c r="DT664" s="8"/>
    </row>
    <row r="665" spans="1:124" ht="12.75" customHeight="1">
      <c r="A665" s="8"/>
      <c r="B665" s="89">
        <v>662</v>
      </c>
      <c r="C665" s="8"/>
      <c r="D665" s="8"/>
      <c r="E665" s="8"/>
      <c r="F665" s="8"/>
      <c r="G665" s="125" t="s">
        <v>6087</v>
      </c>
      <c r="H665" s="8" t="s">
        <v>3973</v>
      </c>
      <c r="I665" s="8"/>
      <c r="J665" s="8"/>
      <c r="K665" s="8"/>
      <c r="L665" s="8"/>
      <c r="M665" s="8"/>
      <c r="N665" s="123" t="s">
        <v>6059</v>
      </c>
      <c r="O665" s="123"/>
      <c r="P665" s="123"/>
      <c r="Q665" s="123"/>
      <c r="R665" s="123"/>
      <c r="S665" s="123"/>
      <c r="T665" s="123"/>
      <c r="U665" s="123"/>
      <c r="V665" s="123"/>
      <c r="W665" s="123"/>
      <c r="X665" s="123"/>
      <c r="Y665" s="123"/>
      <c r="Z665" s="123"/>
      <c r="AA665" s="123"/>
      <c r="AB665" s="123"/>
      <c r="AC665" s="8" t="str">
        <f t="shared" si="99"/>
        <v>NO</v>
      </c>
      <c r="AD665" s="8" t="str">
        <f t="shared" si="100"/>
        <v>Power,,,,,,,,,,,,,</v>
      </c>
      <c r="AE665" s="125"/>
      <c r="AF665" s="8"/>
      <c r="AG665" s="8"/>
      <c r="AH665" s="125" t="s">
        <v>6087</v>
      </c>
      <c r="AI665" s="8" t="s">
        <v>6002</v>
      </c>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t="str">
        <f t="shared" si="98"/>
        <v>VDDA_HV_EBI0</v>
      </c>
      <c r="CF665" s="8" t="str">
        <f t="shared" si="101"/>
        <v>Invalid PM Setting</v>
      </c>
      <c r="CG665" s="8" t="str">
        <f t="shared" si="102"/>
        <v>Power</v>
      </c>
      <c r="CH665" s="8" t="str">
        <f t="shared" si="103"/>
        <v>Invalid PM Setting</v>
      </c>
      <c r="CI665" s="8"/>
      <c r="CJ665" s="8"/>
      <c r="CK665" s="8"/>
      <c r="CL665" s="8"/>
      <c r="CM665" s="8"/>
      <c r="CN665" s="8"/>
      <c r="CO665" s="8"/>
      <c r="CP665" s="8"/>
      <c r="CQ665" s="8"/>
      <c r="CR665" s="8"/>
      <c r="CS665" s="8"/>
      <c r="CT665" s="8"/>
      <c r="CU665" s="8"/>
      <c r="CV665" s="8"/>
      <c r="CY665" s="8"/>
      <c r="CZ665" s="8" t="str">
        <f t="shared" si="104"/>
        <v>VDDA_HV_EBI0</v>
      </c>
      <c r="DA665" s="8" t="str">
        <f t="shared" si="105"/>
        <v>Invalid PM Setting</v>
      </c>
      <c r="DB665" s="8" t="str">
        <f t="shared" si="106"/>
        <v>Power</v>
      </c>
      <c r="DC665" s="8" t="str">
        <f t="shared" si="107"/>
        <v>Invalid PM Setting</v>
      </c>
      <c r="DD665" s="8"/>
      <c r="DE665" s="8"/>
      <c r="DF665" s="8"/>
      <c r="DG665" s="8"/>
      <c r="DH665" s="8"/>
      <c r="DI665" s="8"/>
      <c r="DJ665" s="8"/>
      <c r="DK665" s="8"/>
      <c r="DL665" s="8"/>
      <c r="DM665" s="8"/>
      <c r="DN665" s="8"/>
      <c r="DO665" s="8"/>
      <c r="DP665" s="8"/>
      <c r="DQ665" s="8"/>
      <c r="DR665" s="8"/>
      <c r="DS665" s="8"/>
      <c r="DT665" s="8"/>
    </row>
    <row r="666" spans="1:124" ht="12.75" customHeight="1">
      <c r="A666" s="8"/>
      <c r="B666" s="89">
        <v>663</v>
      </c>
      <c r="C666" s="8"/>
      <c r="D666" s="8"/>
      <c r="E666" s="8"/>
      <c r="F666" s="8"/>
      <c r="G666" s="125" t="s">
        <v>6088</v>
      </c>
      <c r="H666" s="8" t="s">
        <v>6089</v>
      </c>
      <c r="I666" s="8"/>
      <c r="J666" s="8"/>
      <c r="K666" s="8"/>
      <c r="L666" s="8"/>
      <c r="M666" s="8"/>
      <c r="N666" s="123" t="s">
        <v>6059</v>
      </c>
      <c r="O666" s="123"/>
      <c r="P666" s="123"/>
      <c r="Q666" s="123"/>
      <c r="R666" s="123"/>
      <c r="S666" s="123"/>
      <c r="T666" s="123"/>
      <c r="U666" s="123"/>
      <c r="V666" s="123"/>
      <c r="W666" s="123"/>
      <c r="X666" s="123"/>
      <c r="Y666" s="123"/>
      <c r="Z666" s="123"/>
      <c r="AA666" s="123"/>
      <c r="AB666" s="123"/>
      <c r="AC666" s="8" t="str">
        <f t="shared" si="99"/>
        <v>NO</v>
      </c>
      <c r="AD666" s="8" t="str">
        <f t="shared" si="100"/>
        <v>Power,,,,,,,,,,,,,</v>
      </c>
      <c r="AE666" s="125"/>
      <c r="AF666" s="8"/>
      <c r="AG666" s="8"/>
      <c r="AH666" s="125" t="s">
        <v>6088</v>
      </c>
      <c r="AI666" s="8" t="s">
        <v>6002</v>
      </c>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t="str">
        <f t="shared" si="98"/>
        <v>VDDA_HV_EBI1</v>
      </c>
      <c r="CF666" s="8" t="str">
        <f t="shared" si="101"/>
        <v>Invalid PM Setting</v>
      </c>
      <c r="CG666" s="8" t="str">
        <f t="shared" si="102"/>
        <v>Power</v>
      </c>
      <c r="CH666" s="8" t="str">
        <f t="shared" si="103"/>
        <v>Invalid PM Setting</v>
      </c>
      <c r="CI666" s="8"/>
      <c r="CJ666" s="8"/>
      <c r="CK666" s="8"/>
      <c r="CL666" s="8"/>
      <c r="CM666" s="8"/>
      <c r="CN666" s="8"/>
      <c r="CO666" s="8"/>
      <c r="CP666" s="8"/>
      <c r="CQ666" s="8"/>
      <c r="CR666" s="8"/>
      <c r="CS666" s="8"/>
      <c r="CT666" s="8"/>
      <c r="CU666" s="8"/>
      <c r="CV666" s="8"/>
      <c r="CY666" s="8"/>
      <c r="CZ666" s="8" t="str">
        <f t="shared" si="104"/>
        <v>VDDA_HV_EBI1</v>
      </c>
      <c r="DA666" s="8" t="str">
        <f t="shared" si="105"/>
        <v>Invalid PM Setting</v>
      </c>
      <c r="DB666" s="8" t="str">
        <f t="shared" si="106"/>
        <v>Power</v>
      </c>
      <c r="DC666" s="8" t="str">
        <f t="shared" si="107"/>
        <v>Invalid PM Setting</v>
      </c>
      <c r="DD666" s="8"/>
      <c r="DE666" s="8"/>
      <c r="DF666" s="8"/>
      <c r="DG666" s="8"/>
      <c r="DH666" s="8"/>
      <c r="DI666" s="8"/>
      <c r="DJ666" s="8"/>
      <c r="DK666" s="8"/>
      <c r="DL666" s="8"/>
      <c r="DM666" s="8"/>
      <c r="DN666" s="8"/>
      <c r="DO666" s="8"/>
      <c r="DP666" s="8"/>
      <c r="DQ666" s="8"/>
      <c r="DR666" s="8"/>
      <c r="DS666" s="8"/>
      <c r="DT666" s="8"/>
    </row>
    <row r="667" spans="1:124" ht="12.75" customHeight="1">
      <c r="A667" s="8"/>
      <c r="B667" s="89">
        <v>664</v>
      </c>
      <c r="C667" s="8"/>
      <c r="D667" s="8"/>
      <c r="E667" s="8"/>
      <c r="F667" s="8"/>
      <c r="G667" s="125" t="s">
        <v>6090</v>
      </c>
      <c r="H667" s="8" t="s">
        <v>6091</v>
      </c>
      <c r="I667" s="8"/>
      <c r="J667" s="8"/>
      <c r="K667" s="8"/>
      <c r="L667" s="8"/>
      <c r="M667" s="8"/>
      <c r="N667" s="123" t="s">
        <v>6059</v>
      </c>
      <c r="O667" s="123"/>
      <c r="P667" s="123"/>
      <c r="Q667" s="123"/>
      <c r="R667" s="123"/>
      <c r="S667" s="123"/>
      <c r="T667" s="123"/>
      <c r="U667" s="123"/>
      <c r="V667" s="123"/>
      <c r="W667" s="123"/>
      <c r="X667" s="123"/>
      <c r="Y667" s="123"/>
      <c r="Z667" s="123"/>
      <c r="AA667" s="123"/>
      <c r="AB667" s="123"/>
      <c r="AC667" s="8" t="str">
        <f t="shared" si="99"/>
        <v>NO</v>
      </c>
      <c r="AD667" s="8" t="str">
        <f t="shared" si="100"/>
        <v>Power,,,,,,,,,,,,,</v>
      </c>
      <c r="AE667" s="125"/>
      <c r="AF667" s="8"/>
      <c r="AG667" s="8"/>
      <c r="AH667" s="125" t="s">
        <v>6090</v>
      </c>
      <c r="AI667" s="8" t="s">
        <v>6002</v>
      </c>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t="str">
        <f t="shared" si="98"/>
        <v>VDDA_HV_EBI2</v>
      </c>
      <c r="CF667" s="8" t="str">
        <f t="shared" si="101"/>
        <v>Invalid PM Setting</v>
      </c>
      <c r="CG667" s="8" t="str">
        <f t="shared" si="102"/>
        <v>Power</v>
      </c>
      <c r="CH667" s="8" t="str">
        <f t="shared" si="103"/>
        <v>Invalid PM Setting</v>
      </c>
      <c r="CI667" s="8"/>
      <c r="CJ667" s="8"/>
      <c r="CK667" s="8"/>
      <c r="CL667" s="8"/>
      <c r="CM667" s="8"/>
      <c r="CN667" s="8"/>
      <c r="CO667" s="8"/>
      <c r="CP667" s="8"/>
      <c r="CQ667" s="8"/>
      <c r="CR667" s="8"/>
      <c r="CS667" s="8"/>
      <c r="CT667" s="8"/>
      <c r="CU667" s="8"/>
      <c r="CV667" s="8"/>
      <c r="CY667" s="8"/>
      <c r="CZ667" s="8" t="str">
        <f t="shared" si="104"/>
        <v>VDDA_HV_EBI2</v>
      </c>
      <c r="DA667" s="8" t="str">
        <f t="shared" si="105"/>
        <v>Invalid PM Setting</v>
      </c>
      <c r="DB667" s="8" t="str">
        <f t="shared" si="106"/>
        <v>Power</v>
      </c>
      <c r="DC667" s="8" t="str">
        <f t="shared" si="107"/>
        <v>Invalid PM Setting</v>
      </c>
      <c r="DD667" s="8"/>
      <c r="DE667" s="8"/>
      <c r="DF667" s="8"/>
      <c r="DG667" s="8"/>
      <c r="DH667" s="8"/>
      <c r="DI667" s="8"/>
      <c r="DJ667" s="8"/>
      <c r="DK667" s="8"/>
      <c r="DL667" s="8"/>
      <c r="DM667" s="8"/>
      <c r="DN667" s="8"/>
      <c r="DO667" s="8"/>
      <c r="DP667" s="8"/>
      <c r="DQ667" s="8"/>
      <c r="DR667" s="8"/>
      <c r="DS667" s="8"/>
      <c r="DT667" s="8"/>
    </row>
    <row r="668" spans="1:124" ht="12.75" customHeight="1">
      <c r="A668" s="8"/>
      <c r="B668" s="89">
        <v>665</v>
      </c>
      <c r="C668" s="8"/>
      <c r="D668" s="8"/>
      <c r="E668" s="8"/>
      <c r="F668" s="8"/>
      <c r="G668" s="125" t="s">
        <v>6092</v>
      </c>
      <c r="H668" s="8" t="s">
        <v>6093</v>
      </c>
      <c r="I668" s="8"/>
      <c r="J668" s="8"/>
      <c r="K668" s="8"/>
      <c r="L668" s="8"/>
      <c r="M668" s="8"/>
      <c r="N668" s="123" t="s">
        <v>6059</v>
      </c>
      <c r="O668" s="123"/>
      <c r="P668" s="123"/>
      <c r="Q668" s="123"/>
      <c r="R668" s="123"/>
      <c r="S668" s="123"/>
      <c r="T668" s="123"/>
      <c r="U668" s="123"/>
      <c r="V668" s="123"/>
      <c r="W668" s="123"/>
      <c r="X668" s="123"/>
      <c r="Y668" s="123"/>
      <c r="Z668" s="123"/>
      <c r="AA668" s="123"/>
      <c r="AB668" s="123"/>
      <c r="AC668" s="8" t="str">
        <f t="shared" si="99"/>
        <v>NO</v>
      </c>
      <c r="AD668" s="8" t="str">
        <f t="shared" si="100"/>
        <v>Power,,,,,,,,,,,,,</v>
      </c>
      <c r="AE668" s="125"/>
      <c r="AF668" s="8"/>
      <c r="AG668" s="8"/>
      <c r="AH668" s="125" t="s">
        <v>6092</v>
      </c>
      <c r="AI668" s="8" t="s">
        <v>6002</v>
      </c>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t="str">
        <f t="shared" si="98"/>
        <v>VDDA_HV_EBI3</v>
      </c>
      <c r="CF668" s="8" t="str">
        <f t="shared" si="101"/>
        <v>Invalid PM Setting</v>
      </c>
      <c r="CG668" s="8" t="str">
        <f t="shared" si="102"/>
        <v>Power</v>
      </c>
      <c r="CH668" s="8" t="str">
        <f t="shared" si="103"/>
        <v>Invalid PM Setting</v>
      </c>
      <c r="CI668" s="8"/>
      <c r="CJ668" s="8"/>
      <c r="CK668" s="8"/>
      <c r="CL668" s="8"/>
      <c r="CM668" s="8"/>
      <c r="CN668" s="8"/>
      <c r="CO668" s="8"/>
      <c r="CP668" s="8"/>
      <c r="CQ668" s="8"/>
      <c r="CR668" s="8"/>
      <c r="CS668" s="8"/>
      <c r="CT668" s="8"/>
      <c r="CU668" s="8"/>
      <c r="CV668" s="8"/>
      <c r="CY668" s="8"/>
      <c r="CZ668" s="8" t="str">
        <f t="shared" si="104"/>
        <v>VDDA_HV_EBI3</v>
      </c>
      <c r="DA668" s="8" t="str">
        <f t="shared" si="105"/>
        <v>Invalid PM Setting</v>
      </c>
      <c r="DB668" s="8" t="str">
        <f t="shared" si="106"/>
        <v>Power</v>
      </c>
      <c r="DC668" s="8" t="str">
        <f t="shared" si="107"/>
        <v>Invalid PM Setting</v>
      </c>
      <c r="DD668" s="8"/>
      <c r="DE668" s="8"/>
      <c r="DF668" s="8"/>
      <c r="DG668" s="8"/>
      <c r="DH668" s="8"/>
      <c r="DI668" s="8"/>
      <c r="DJ668" s="8"/>
      <c r="DK668" s="8"/>
      <c r="DL668" s="8"/>
      <c r="DM668" s="8"/>
      <c r="DN668" s="8"/>
      <c r="DO668" s="8"/>
      <c r="DP668" s="8"/>
      <c r="DQ668" s="8"/>
      <c r="DR668" s="8"/>
      <c r="DS668" s="8"/>
      <c r="DT668" s="8"/>
    </row>
    <row r="669" spans="1:124" ht="12.75" customHeight="1">
      <c r="A669" s="8"/>
      <c r="B669" s="89">
        <v>666</v>
      </c>
      <c r="C669" s="8"/>
      <c r="D669" s="8"/>
      <c r="E669" s="8"/>
      <c r="F669" s="8"/>
      <c r="G669" s="125" t="s">
        <v>6094</v>
      </c>
      <c r="H669" s="8" t="s">
        <v>6095</v>
      </c>
      <c r="I669" s="8"/>
      <c r="J669" s="8"/>
      <c r="K669" s="8"/>
      <c r="L669" s="8"/>
      <c r="M669" s="8"/>
      <c r="N669" s="8" t="s">
        <v>6027</v>
      </c>
      <c r="O669" s="123"/>
      <c r="P669" s="123"/>
      <c r="Q669" s="123"/>
      <c r="R669" s="123"/>
      <c r="S669" s="123"/>
      <c r="T669" s="123"/>
      <c r="U669" s="123"/>
      <c r="V669" s="123"/>
      <c r="W669" s="123"/>
      <c r="X669" s="123"/>
      <c r="Y669" s="123"/>
      <c r="Z669" s="123"/>
      <c r="AA669" s="123"/>
      <c r="AB669" s="123"/>
      <c r="AC669" s="8" t="str">
        <f t="shared" si="99"/>
        <v>NO</v>
      </c>
      <c r="AD669" s="8" t="str">
        <f t="shared" si="100"/>
        <v>Power,,,,,,,,,,,,,</v>
      </c>
      <c r="AE669" s="125"/>
      <c r="AF669" s="8"/>
      <c r="AG669" s="8"/>
      <c r="AH669" s="125" t="s">
        <v>6094</v>
      </c>
      <c r="AI669" s="8" t="s">
        <v>6002</v>
      </c>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t="str">
        <f t="shared" si="98"/>
        <v>VDDA_PCIE0_CORE</v>
      </c>
      <c r="CF669" s="8" t="str">
        <f t="shared" si="101"/>
        <v>Invalid PM Setting</v>
      </c>
      <c r="CG669" s="8" t="str">
        <f t="shared" si="102"/>
        <v>Power</v>
      </c>
      <c r="CH669" s="8" t="str">
        <f t="shared" si="103"/>
        <v>Invalid PM Setting</v>
      </c>
      <c r="CI669" s="8"/>
      <c r="CJ669" s="8"/>
      <c r="CK669" s="8"/>
      <c r="CL669" s="8"/>
      <c r="CM669" s="8"/>
      <c r="CN669" s="8"/>
      <c r="CO669" s="8"/>
      <c r="CP669" s="8"/>
      <c r="CQ669" s="8"/>
      <c r="CR669" s="8"/>
      <c r="CS669" s="8"/>
      <c r="CT669" s="8"/>
      <c r="CU669" s="8"/>
      <c r="CV669" s="8"/>
      <c r="CY669" s="8"/>
      <c r="CZ669" s="8" t="str">
        <f t="shared" si="104"/>
        <v>VDDA_PCIE0_CORE</v>
      </c>
      <c r="DA669" s="8" t="str">
        <f t="shared" si="105"/>
        <v>Invalid PM Setting</v>
      </c>
      <c r="DB669" s="8" t="str">
        <f t="shared" si="106"/>
        <v>Power</v>
      </c>
      <c r="DC669" s="8" t="str">
        <f t="shared" si="107"/>
        <v>Invalid PM Setting</v>
      </c>
      <c r="DD669" s="8"/>
      <c r="DE669" s="8"/>
      <c r="DF669" s="8"/>
      <c r="DG669" s="8"/>
      <c r="DH669" s="8"/>
      <c r="DI669" s="8"/>
      <c r="DJ669" s="8"/>
      <c r="DK669" s="8"/>
      <c r="DL669" s="8"/>
      <c r="DM669" s="8"/>
      <c r="DN669" s="8"/>
      <c r="DO669" s="8"/>
      <c r="DP669" s="8"/>
      <c r="DQ669" s="8"/>
      <c r="DR669" s="8"/>
      <c r="DS669" s="8"/>
      <c r="DT669" s="8"/>
    </row>
    <row r="670" spans="1:124" ht="12.75" customHeight="1">
      <c r="A670" s="8"/>
      <c r="B670" s="89">
        <v>667</v>
      </c>
      <c r="C670" s="8"/>
      <c r="D670" s="8"/>
      <c r="E670" s="8"/>
      <c r="F670" s="8"/>
      <c r="G670" s="125" t="s">
        <v>6096</v>
      </c>
      <c r="H670" s="8" t="s">
        <v>6097</v>
      </c>
      <c r="I670" s="8"/>
      <c r="J670" s="8"/>
      <c r="K670" s="8"/>
      <c r="L670" s="8"/>
      <c r="M670" s="8"/>
      <c r="N670" s="8" t="s">
        <v>6027</v>
      </c>
      <c r="O670" s="123"/>
      <c r="P670" s="123"/>
      <c r="Q670" s="123"/>
      <c r="R670" s="123"/>
      <c r="S670" s="123"/>
      <c r="T670" s="123"/>
      <c r="U670" s="123"/>
      <c r="V670" s="123"/>
      <c r="W670" s="123"/>
      <c r="X670" s="123"/>
      <c r="Y670" s="123"/>
      <c r="Z670" s="123"/>
      <c r="AA670" s="123"/>
      <c r="AB670" s="123"/>
      <c r="AC670" s="8" t="str">
        <f t="shared" si="99"/>
        <v>NO</v>
      </c>
      <c r="AD670" s="8" t="str">
        <f t="shared" si="100"/>
        <v>Power,,,,,,,,,,,,,</v>
      </c>
      <c r="AE670" s="125"/>
      <c r="AF670" s="8"/>
      <c r="AG670" s="8"/>
      <c r="AH670" s="125" t="s">
        <v>6096</v>
      </c>
      <c r="AI670" s="8" t="s">
        <v>6002</v>
      </c>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t="str">
        <f t="shared" si="98"/>
        <v>VDDA_PCIE0_PLL_1P2</v>
      </c>
      <c r="CF670" s="8" t="str">
        <f t="shared" si="101"/>
        <v>Invalid PM Setting</v>
      </c>
      <c r="CG670" s="8" t="str">
        <f t="shared" si="102"/>
        <v>Power</v>
      </c>
      <c r="CH670" s="8" t="str">
        <f t="shared" si="103"/>
        <v>Invalid PM Setting</v>
      </c>
      <c r="CI670" s="8"/>
      <c r="CJ670" s="8"/>
      <c r="CK670" s="8"/>
      <c r="CL670" s="8"/>
      <c r="CM670" s="8"/>
      <c r="CN670" s="8"/>
      <c r="CO670" s="8"/>
      <c r="CP670" s="8"/>
      <c r="CQ670" s="8"/>
      <c r="CR670" s="8"/>
      <c r="CS670" s="8"/>
      <c r="CT670" s="8"/>
      <c r="CU670" s="8"/>
      <c r="CV670" s="8"/>
      <c r="CY670" s="8"/>
      <c r="CZ670" s="8" t="str">
        <f t="shared" si="104"/>
        <v>VDDA_PCIE0_PLL_1P2</v>
      </c>
      <c r="DA670" s="8" t="str">
        <f t="shared" si="105"/>
        <v>Invalid PM Setting</v>
      </c>
      <c r="DB670" s="8" t="str">
        <f t="shared" si="106"/>
        <v>Power</v>
      </c>
      <c r="DC670" s="8" t="str">
        <f t="shared" si="107"/>
        <v>Invalid PM Setting</v>
      </c>
      <c r="DD670" s="8"/>
      <c r="DE670" s="8"/>
      <c r="DF670" s="8"/>
      <c r="DG670" s="8"/>
      <c r="DH670" s="8"/>
      <c r="DI670" s="8"/>
      <c r="DJ670" s="8"/>
      <c r="DK670" s="8"/>
      <c r="DL670" s="8"/>
      <c r="DM670" s="8"/>
      <c r="DN670" s="8"/>
      <c r="DO670" s="8"/>
      <c r="DP670" s="8"/>
      <c r="DQ670" s="8"/>
      <c r="DR670" s="8"/>
      <c r="DS670" s="8"/>
      <c r="DT670" s="8"/>
    </row>
    <row r="671" spans="1:124" ht="12.75" customHeight="1">
      <c r="A671" s="8"/>
      <c r="B671" s="89">
        <v>668</v>
      </c>
      <c r="C671" s="8"/>
      <c r="D671" s="8"/>
      <c r="E671" s="8"/>
      <c r="F671" s="8"/>
      <c r="G671" s="125" t="s">
        <v>6098</v>
      </c>
      <c r="H671" s="8" t="s">
        <v>6099</v>
      </c>
      <c r="I671" s="8"/>
      <c r="J671" s="8"/>
      <c r="K671" s="8"/>
      <c r="L671" s="8"/>
      <c r="M671" s="8"/>
      <c r="N671" s="8" t="s">
        <v>6027</v>
      </c>
      <c r="O671" s="123"/>
      <c r="P671" s="123"/>
      <c r="Q671" s="123"/>
      <c r="R671" s="123"/>
      <c r="S671" s="123"/>
      <c r="T671" s="123"/>
      <c r="U671" s="123"/>
      <c r="V671" s="123"/>
      <c r="W671" s="123"/>
      <c r="X671" s="123"/>
      <c r="Y671" s="123"/>
      <c r="Z671" s="123"/>
      <c r="AA671" s="123"/>
      <c r="AB671" s="123"/>
      <c r="AC671" s="8" t="str">
        <f t="shared" si="99"/>
        <v>NO</v>
      </c>
      <c r="AD671" s="8" t="str">
        <f t="shared" si="100"/>
        <v>Power,,,,,,,,,,,,,</v>
      </c>
      <c r="AE671" s="125"/>
      <c r="AF671" s="8"/>
      <c r="AG671" s="8"/>
      <c r="AH671" s="125" t="s">
        <v>6098</v>
      </c>
      <c r="AI671" s="8" t="s">
        <v>6002</v>
      </c>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t="str">
        <f t="shared" si="98"/>
        <v>VDDA_PCIE1_CORE</v>
      </c>
      <c r="CF671" s="8" t="str">
        <f t="shared" si="101"/>
        <v>Invalid PM Setting</v>
      </c>
      <c r="CG671" s="8" t="str">
        <f t="shared" si="102"/>
        <v>Power</v>
      </c>
      <c r="CH671" s="8" t="str">
        <f t="shared" si="103"/>
        <v>Invalid PM Setting</v>
      </c>
      <c r="CI671" s="8"/>
      <c r="CJ671" s="8"/>
      <c r="CK671" s="8"/>
      <c r="CL671" s="8"/>
      <c r="CM671" s="8"/>
      <c r="CN671" s="8"/>
      <c r="CO671" s="8"/>
      <c r="CP671" s="8"/>
      <c r="CQ671" s="8"/>
      <c r="CR671" s="8"/>
      <c r="CS671" s="8"/>
      <c r="CT671" s="8"/>
      <c r="CU671" s="8"/>
      <c r="CV671" s="8"/>
      <c r="CY671" s="8"/>
      <c r="CZ671" s="8" t="str">
        <f t="shared" si="104"/>
        <v>VDDA_PCIE1_CORE</v>
      </c>
      <c r="DA671" s="8" t="str">
        <f t="shared" si="105"/>
        <v>Invalid PM Setting</v>
      </c>
      <c r="DB671" s="8" t="str">
        <f t="shared" si="106"/>
        <v>Power</v>
      </c>
      <c r="DC671" s="8" t="str">
        <f t="shared" si="107"/>
        <v>Invalid PM Setting</v>
      </c>
      <c r="DD671" s="8"/>
      <c r="DE671" s="8"/>
      <c r="DF671" s="8"/>
      <c r="DG671" s="8"/>
      <c r="DH671" s="8"/>
      <c r="DI671" s="8"/>
      <c r="DJ671" s="8"/>
      <c r="DK671" s="8"/>
      <c r="DL671" s="8"/>
      <c r="DM671" s="8"/>
      <c r="DN671" s="8"/>
      <c r="DO671" s="8"/>
      <c r="DP671" s="8"/>
      <c r="DQ671" s="8"/>
      <c r="DR671" s="8"/>
      <c r="DS671" s="8"/>
      <c r="DT671" s="8"/>
    </row>
    <row r="672" spans="1:124" ht="12.75" customHeight="1">
      <c r="A672" s="8"/>
      <c r="B672" s="89">
        <v>669</v>
      </c>
      <c r="C672" s="8"/>
      <c r="D672" s="8"/>
      <c r="E672" s="8"/>
      <c r="F672" s="8"/>
      <c r="G672" s="125" t="s">
        <v>6100</v>
      </c>
      <c r="H672" s="8" t="s">
        <v>6101</v>
      </c>
      <c r="I672" s="8"/>
      <c r="J672" s="8"/>
      <c r="K672" s="8"/>
      <c r="L672" s="8"/>
      <c r="M672" s="8"/>
      <c r="N672" s="8" t="s">
        <v>6027</v>
      </c>
      <c r="O672" s="123"/>
      <c r="P672" s="123"/>
      <c r="Q672" s="123"/>
      <c r="R672" s="123"/>
      <c r="S672" s="123"/>
      <c r="T672" s="123"/>
      <c r="U672" s="123"/>
      <c r="V672" s="123"/>
      <c r="W672" s="123"/>
      <c r="X672" s="123"/>
      <c r="Y672" s="123"/>
      <c r="Z672" s="123"/>
      <c r="AA672" s="123"/>
      <c r="AB672" s="123"/>
      <c r="AC672" s="8" t="str">
        <f t="shared" si="99"/>
        <v>NO</v>
      </c>
      <c r="AD672" s="8" t="str">
        <f t="shared" si="100"/>
        <v>Power,,,,,,,,,,,,,</v>
      </c>
      <c r="AE672" s="125"/>
      <c r="AF672" s="8"/>
      <c r="AG672" s="8"/>
      <c r="AH672" s="125" t="s">
        <v>6100</v>
      </c>
      <c r="AI672" s="8" t="s">
        <v>6002</v>
      </c>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t="str">
        <f t="shared" si="98"/>
        <v>VDDA_PCIE1_PLL_1P2</v>
      </c>
      <c r="CF672" s="8" t="str">
        <f t="shared" si="101"/>
        <v>Invalid PM Setting</v>
      </c>
      <c r="CG672" s="8" t="str">
        <f t="shared" si="102"/>
        <v>Power</v>
      </c>
      <c r="CH672" s="8" t="str">
        <f t="shared" si="103"/>
        <v>Invalid PM Setting</v>
      </c>
      <c r="CI672" s="8"/>
      <c r="CJ672" s="8"/>
      <c r="CK672" s="8"/>
      <c r="CL672" s="8"/>
      <c r="CM672" s="8"/>
      <c r="CN672" s="8"/>
      <c r="CO672" s="8"/>
      <c r="CP672" s="8"/>
      <c r="CQ672" s="8"/>
      <c r="CR672" s="8"/>
      <c r="CS672" s="8"/>
      <c r="CT672" s="8"/>
      <c r="CU672" s="8"/>
      <c r="CV672" s="8"/>
      <c r="CY672" s="8"/>
      <c r="CZ672" s="8" t="str">
        <f t="shared" si="104"/>
        <v>VDDA_PCIE1_PLL_1P2</v>
      </c>
      <c r="DA672" s="8" t="str">
        <f t="shared" si="105"/>
        <v>Invalid PM Setting</v>
      </c>
      <c r="DB672" s="8" t="str">
        <f t="shared" si="106"/>
        <v>Power</v>
      </c>
      <c r="DC672" s="8" t="str">
        <f t="shared" si="107"/>
        <v>Invalid PM Setting</v>
      </c>
      <c r="DD672" s="8"/>
      <c r="DE672" s="8"/>
      <c r="DF672" s="8"/>
      <c r="DG672" s="8"/>
      <c r="DH672" s="8"/>
      <c r="DI672" s="8"/>
      <c r="DJ672" s="8"/>
      <c r="DK672" s="8"/>
      <c r="DL672" s="8"/>
      <c r="DM672" s="8"/>
      <c r="DN672" s="8"/>
      <c r="DO672" s="8"/>
      <c r="DP672" s="8"/>
      <c r="DQ672" s="8"/>
      <c r="DR672" s="8"/>
      <c r="DS672" s="8"/>
      <c r="DT672" s="8"/>
    </row>
    <row r="673" spans="1:124" ht="12.75" customHeight="1">
      <c r="A673" s="8"/>
      <c r="B673" s="89">
        <v>670</v>
      </c>
      <c r="C673" s="8"/>
      <c r="D673" s="8"/>
      <c r="E673" s="8"/>
      <c r="F673" s="8"/>
      <c r="G673" s="125" t="s">
        <v>6102</v>
      </c>
      <c r="H673" s="8" t="s">
        <v>6103</v>
      </c>
      <c r="I673" s="8"/>
      <c r="J673" s="8"/>
      <c r="K673" s="8"/>
      <c r="L673" s="8"/>
      <c r="M673" s="8"/>
      <c r="N673" s="123" t="s">
        <v>6059</v>
      </c>
      <c r="O673" s="123"/>
      <c r="P673" s="123"/>
      <c r="Q673" s="123"/>
      <c r="R673" s="123"/>
      <c r="S673" s="123"/>
      <c r="T673" s="123"/>
      <c r="U673" s="123"/>
      <c r="V673" s="123"/>
      <c r="W673" s="123"/>
      <c r="X673" s="123"/>
      <c r="Y673" s="123"/>
      <c r="Z673" s="123"/>
      <c r="AA673" s="123"/>
      <c r="AB673" s="123"/>
      <c r="AC673" s="8" t="str">
        <f t="shared" si="99"/>
        <v>NO</v>
      </c>
      <c r="AD673" s="8" t="str">
        <f t="shared" si="100"/>
        <v>Power,,,,,,,,,,,,,</v>
      </c>
      <c r="AE673" s="125"/>
      <c r="AF673" s="8"/>
      <c r="AG673" s="8"/>
      <c r="AH673" s="125" t="s">
        <v>6102</v>
      </c>
      <c r="AI673" s="8" t="s">
        <v>6002</v>
      </c>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t="str">
        <f t="shared" si="98"/>
        <v>VDDA_PLL_HV_CC_EBI01</v>
      </c>
      <c r="CF673" s="8" t="str">
        <f t="shared" si="101"/>
        <v>Invalid PM Setting</v>
      </c>
      <c r="CG673" s="8" t="str">
        <f t="shared" si="102"/>
        <v>Power</v>
      </c>
      <c r="CH673" s="8" t="str">
        <f t="shared" si="103"/>
        <v>Invalid PM Setting</v>
      </c>
      <c r="CI673" s="8"/>
      <c r="CJ673" s="8"/>
      <c r="CK673" s="8"/>
      <c r="CL673" s="8"/>
      <c r="CM673" s="8"/>
      <c r="CN673" s="8"/>
      <c r="CO673" s="8"/>
      <c r="CP673" s="8"/>
      <c r="CQ673" s="8"/>
      <c r="CR673" s="8"/>
      <c r="CS673" s="8"/>
      <c r="CT673" s="8"/>
      <c r="CU673" s="8"/>
      <c r="CV673" s="8"/>
      <c r="CY673" s="8"/>
      <c r="CZ673" s="8" t="str">
        <f t="shared" si="104"/>
        <v>VDDA_PLL_HV_CC_EBI01</v>
      </c>
      <c r="DA673" s="8" t="str">
        <f t="shared" si="105"/>
        <v>Invalid PM Setting</v>
      </c>
      <c r="DB673" s="8" t="str">
        <f t="shared" si="106"/>
        <v>Power</v>
      </c>
      <c r="DC673" s="8" t="str">
        <f t="shared" si="107"/>
        <v>Invalid PM Setting</v>
      </c>
      <c r="DD673" s="8"/>
      <c r="DE673" s="8"/>
      <c r="DF673" s="8"/>
      <c r="DG673" s="8"/>
      <c r="DH673" s="8"/>
      <c r="DI673" s="8"/>
      <c r="DJ673" s="8"/>
      <c r="DK673" s="8"/>
      <c r="DL673" s="8"/>
      <c r="DM673" s="8"/>
      <c r="DN673" s="8"/>
      <c r="DO673" s="8"/>
      <c r="DP673" s="8"/>
      <c r="DQ673" s="8"/>
      <c r="DR673" s="8"/>
      <c r="DS673" s="8"/>
      <c r="DT673" s="8"/>
    </row>
    <row r="674" spans="1:124" ht="12.75" customHeight="1">
      <c r="A674" s="8"/>
      <c r="B674" s="89">
        <v>671</v>
      </c>
      <c r="C674" s="8"/>
      <c r="D674" s="8"/>
      <c r="E674" s="8"/>
      <c r="F674" s="8"/>
      <c r="G674" s="125" t="s">
        <v>6104</v>
      </c>
      <c r="H674" s="8" t="s">
        <v>3191</v>
      </c>
      <c r="I674" s="8"/>
      <c r="J674" s="8"/>
      <c r="K674" s="8"/>
      <c r="L674" s="8"/>
      <c r="M674" s="8"/>
      <c r="N674" s="123" t="s">
        <v>6059</v>
      </c>
      <c r="O674" s="123"/>
      <c r="P674" s="123"/>
      <c r="Q674" s="123"/>
      <c r="R674" s="123"/>
      <c r="S674" s="123"/>
      <c r="T674" s="123"/>
      <c r="U674" s="123"/>
      <c r="V674" s="123"/>
      <c r="W674" s="123"/>
      <c r="X674" s="123"/>
      <c r="Y674" s="123"/>
      <c r="Z674" s="123"/>
      <c r="AA674" s="123"/>
      <c r="AB674" s="123"/>
      <c r="AC674" s="8" t="str">
        <f t="shared" si="99"/>
        <v>NO</v>
      </c>
      <c r="AD674" s="8" t="str">
        <f t="shared" si="100"/>
        <v>Power,,,,,,,,,,,,,</v>
      </c>
      <c r="AE674" s="125"/>
      <c r="AF674" s="8"/>
      <c r="AG674" s="8"/>
      <c r="AH674" s="125" t="s">
        <v>6104</v>
      </c>
      <c r="AI674" s="8" t="s">
        <v>6002</v>
      </c>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t="str">
        <f t="shared" si="98"/>
        <v>VDDA_PLL_HV_CC_EBI23</v>
      </c>
      <c r="CF674" s="8" t="str">
        <f t="shared" si="101"/>
        <v>Invalid PM Setting</v>
      </c>
      <c r="CG674" s="8" t="str">
        <f t="shared" si="102"/>
        <v>Power</v>
      </c>
      <c r="CH674" s="8" t="str">
        <f t="shared" si="103"/>
        <v>Invalid PM Setting</v>
      </c>
      <c r="CI674" s="8"/>
      <c r="CJ674" s="8"/>
      <c r="CK674" s="8"/>
      <c r="CL674" s="8"/>
      <c r="CM674" s="8"/>
      <c r="CN674" s="8"/>
      <c r="CO674" s="8"/>
      <c r="CP674" s="8"/>
      <c r="CQ674" s="8"/>
      <c r="CR674" s="8"/>
      <c r="CS674" s="8"/>
      <c r="CT674" s="8"/>
      <c r="CU674" s="8"/>
      <c r="CV674" s="8"/>
      <c r="CY674" s="8"/>
      <c r="CZ674" s="8" t="str">
        <f t="shared" si="104"/>
        <v>VDDA_PLL_HV_CC_EBI23</v>
      </c>
      <c r="DA674" s="8" t="str">
        <f t="shared" si="105"/>
        <v>Invalid PM Setting</v>
      </c>
      <c r="DB674" s="8" t="str">
        <f t="shared" si="106"/>
        <v>Power</v>
      </c>
      <c r="DC674" s="8" t="str">
        <f t="shared" si="107"/>
        <v>Invalid PM Setting</v>
      </c>
      <c r="DD674" s="8"/>
      <c r="DE674" s="8"/>
      <c r="DF674" s="8"/>
      <c r="DG674" s="8"/>
      <c r="DH674" s="8"/>
      <c r="DI674" s="8"/>
      <c r="DJ674" s="8"/>
      <c r="DK674" s="8"/>
      <c r="DL674" s="8"/>
      <c r="DM674" s="8"/>
      <c r="DN674" s="8"/>
      <c r="DO674" s="8"/>
      <c r="DP674" s="8"/>
      <c r="DQ674" s="8"/>
      <c r="DR674" s="8"/>
      <c r="DS674" s="8"/>
      <c r="DT674" s="8"/>
    </row>
    <row r="675" spans="1:124" ht="12.75" customHeight="1">
      <c r="A675" s="8"/>
      <c r="B675" s="89">
        <v>672</v>
      </c>
      <c r="C675" s="8"/>
      <c r="D675" s="8"/>
      <c r="E675" s="8"/>
      <c r="F675" s="8"/>
      <c r="G675" s="125" t="s">
        <v>6105</v>
      </c>
      <c r="H675" s="8" t="s">
        <v>5221</v>
      </c>
      <c r="I675" s="8"/>
      <c r="J675" s="8"/>
      <c r="K675" s="8"/>
      <c r="L675" s="8"/>
      <c r="M675" s="8"/>
      <c r="N675" s="8" t="s">
        <v>6027</v>
      </c>
      <c r="O675" s="123"/>
      <c r="P675" s="123"/>
      <c r="Q675" s="123"/>
      <c r="R675" s="123"/>
      <c r="S675" s="123"/>
      <c r="T675" s="123"/>
      <c r="U675" s="123"/>
      <c r="V675" s="123"/>
      <c r="W675" s="123"/>
      <c r="X675" s="123"/>
      <c r="Y675" s="123"/>
      <c r="Z675" s="123"/>
      <c r="AA675" s="123"/>
      <c r="AB675" s="123"/>
      <c r="AC675" s="8" t="str">
        <f t="shared" si="99"/>
        <v>NO</v>
      </c>
      <c r="AD675" s="8" t="str">
        <f t="shared" si="100"/>
        <v>Power,,,,,,,,,,,,,</v>
      </c>
      <c r="AE675" s="125"/>
      <c r="AF675" s="8"/>
      <c r="AG675" s="8"/>
      <c r="AH675" s="125" t="s">
        <v>6105</v>
      </c>
      <c r="AI675" s="8" t="s">
        <v>6002</v>
      </c>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t="str">
        <f t="shared" si="98"/>
        <v>VDDA_QLINK_HV_CK</v>
      </c>
      <c r="CF675" s="8" t="str">
        <f t="shared" si="101"/>
        <v>Invalid PM Setting</v>
      </c>
      <c r="CG675" s="8" t="str">
        <f t="shared" si="102"/>
        <v>Power</v>
      </c>
      <c r="CH675" s="8" t="str">
        <f t="shared" si="103"/>
        <v>Invalid PM Setting</v>
      </c>
      <c r="CI675" s="8"/>
      <c r="CJ675" s="8"/>
      <c r="CK675" s="8"/>
      <c r="CL675" s="8"/>
      <c r="CM675" s="8"/>
      <c r="CN675" s="8"/>
      <c r="CO675" s="8"/>
      <c r="CP675" s="8"/>
      <c r="CQ675" s="8"/>
      <c r="CR675" s="8"/>
      <c r="CS675" s="8"/>
      <c r="CT675" s="8"/>
      <c r="CU675" s="8"/>
      <c r="CV675" s="8"/>
      <c r="CY675" s="8"/>
      <c r="CZ675" s="8" t="str">
        <f t="shared" si="104"/>
        <v>VDDA_QLINK_HV_CK</v>
      </c>
      <c r="DA675" s="8" t="str">
        <f t="shared" si="105"/>
        <v>Invalid PM Setting</v>
      </c>
      <c r="DB675" s="8" t="str">
        <f t="shared" si="106"/>
        <v>Power</v>
      </c>
      <c r="DC675" s="8" t="str">
        <f t="shared" si="107"/>
        <v>Invalid PM Setting</v>
      </c>
      <c r="DD675" s="8"/>
      <c r="DE675" s="8"/>
      <c r="DF675" s="8"/>
      <c r="DG675" s="8"/>
      <c r="DH675" s="8"/>
      <c r="DI675" s="8"/>
      <c r="DJ675" s="8"/>
      <c r="DK675" s="8"/>
      <c r="DL675" s="8"/>
      <c r="DM675" s="8"/>
      <c r="DN675" s="8"/>
      <c r="DO675" s="8"/>
      <c r="DP675" s="8"/>
      <c r="DQ675" s="8"/>
      <c r="DR675" s="8"/>
      <c r="DS675" s="8"/>
      <c r="DT675" s="8"/>
    </row>
    <row r="676" spans="1:124" ht="12.75" customHeight="1">
      <c r="A676" s="8"/>
      <c r="B676" s="89">
        <v>673</v>
      </c>
      <c r="C676" s="8"/>
      <c r="D676" s="8"/>
      <c r="E676" s="8"/>
      <c r="F676" s="8"/>
      <c r="G676" s="125" t="s">
        <v>6106</v>
      </c>
      <c r="H676" s="8" t="s">
        <v>6107</v>
      </c>
      <c r="I676" s="8"/>
      <c r="J676" s="8"/>
      <c r="K676" s="8"/>
      <c r="L676" s="8"/>
      <c r="M676" s="8"/>
      <c r="N676" s="8" t="s">
        <v>6027</v>
      </c>
      <c r="O676" s="123"/>
      <c r="P676" s="123"/>
      <c r="Q676" s="123"/>
      <c r="R676" s="123"/>
      <c r="S676" s="123"/>
      <c r="T676" s="123"/>
      <c r="U676" s="123"/>
      <c r="V676" s="123"/>
      <c r="W676" s="123"/>
      <c r="X676" s="123"/>
      <c r="Y676" s="123"/>
      <c r="Z676" s="123"/>
      <c r="AA676" s="123"/>
      <c r="AB676" s="123"/>
      <c r="AC676" s="8" t="str">
        <f t="shared" si="99"/>
        <v>NO</v>
      </c>
      <c r="AD676" s="8" t="str">
        <f t="shared" si="100"/>
        <v>Power,,,,,,,,,,,,,</v>
      </c>
      <c r="AE676" s="125"/>
      <c r="AF676" s="8"/>
      <c r="AG676" s="8"/>
      <c r="AH676" s="125" t="s">
        <v>6106</v>
      </c>
      <c r="AI676" s="8" t="s">
        <v>6002</v>
      </c>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t="str">
        <f t="shared" si="98"/>
        <v>VDDA_QLINK_LV</v>
      </c>
      <c r="CF676" s="8" t="str">
        <f t="shared" si="101"/>
        <v>Invalid PM Setting</v>
      </c>
      <c r="CG676" s="8" t="str">
        <f t="shared" si="102"/>
        <v>Power</v>
      </c>
      <c r="CH676" s="8" t="str">
        <f t="shared" si="103"/>
        <v>Invalid PM Setting</v>
      </c>
      <c r="CI676" s="8"/>
      <c r="CJ676" s="8"/>
      <c r="CK676" s="8"/>
      <c r="CL676" s="8"/>
      <c r="CM676" s="8"/>
      <c r="CN676" s="8"/>
      <c r="CO676" s="8"/>
      <c r="CP676" s="8"/>
      <c r="CQ676" s="8"/>
      <c r="CR676" s="8"/>
      <c r="CS676" s="8"/>
      <c r="CT676" s="8"/>
      <c r="CU676" s="8"/>
      <c r="CV676" s="8"/>
      <c r="CY676" s="8"/>
      <c r="CZ676" s="8" t="str">
        <f t="shared" si="104"/>
        <v>VDDA_QLINK_LV</v>
      </c>
      <c r="DA676" s="8" t="str">
        <f t="shared" si="105"/>
        <v>Invalid PM Setting</v>
      </c>
      <c r="DB676" s="8" t="str">
        <f t="shared" si="106"/>
        <v>Power</v>
      </c>
      <c r="DC676" s="8" t="str">
        <f t="shared" si="107"/>
        <v>Invalid PM Setting</v>
      </c>
      <c r="DD676" s="8"/>
      <c r="DE676" s="8"/>
      <c r="DF676" s="8"/>
      <c r="DG676" s="8"/>
      <c r="DH676" s="8"/>
      <c r="DI676" s="8"/>
      <c r="DJ676" s="8"/>
      <c r="DK676" s="8"/>
      <c r="DL676" s="8"/>
      <c r="DM676" s="8"/>
      <c r="DN676" s="8"/>
      <c r="DO676" s="8"/>
      <c r="DP676" s="8"/>
      <c r="DQ676" s="8"/>
      <c r="DR676" s="8"/>
      <c r="DS676" s="8"/>
      <c r="DT676" s="8"/>
    </row>
    <row r="677" spans="1:124" ht="12.75" customHeight="1">
      <c r="A677" s="8"/>
      <c r="B677" s="89">
        <v>674</v>
      </c>
      <c r="C677" s="8"/>
      <c r="D677" s="8"/>
      <c r="E677" s="8"/>
      <c r="F677" s="8"/>
      <c r="G677" s="125" t="s">
        <v>6108</v>
      </c>
      <c r="H677" s="8" t="s">
        <v>5209</v>
      </c>
      <c r="I677" s="8"/>
      <c r="J677" s="8"/>
      <c r="K677" s="8"/>
      <c r="L677" s="8"/>
      <c r="M677" s="8"/>
      <c r="N677" s="8" t="s">
        <v>6027</v>
      </c>
      <c r="O677" s="123"/>
      <c r="P677" s="123"/>
      <c r="Q677" s="123"/>
      <c r="R677" s="123"/>
      <c r="S677" s="123"/>
      <c r="T677" s="123"/>
      <c r="U677" s="123"/>
      <c r="V677" s="123"/>
      <c r="W677" s="123"/>
      <c r="X677" s="123"/>
      <c r="Y677" s="123"/>
      <c r="Z677" s="123"/>
      <c r="AA677" s="123"/>
      <c r="AB677" s="123"/>
      <c r="AC677" s="8" t="str">
        <f t="shared" si="99"/>
        <v>NO</v>
      </c>
      <c r="AD677" s="8" t="str">
        <f t="shared" si="100"/>
        <v>Power,,,,,,,,,,,,,</v>
      </c>
      <c r="AE677" s="125"/>
      <c r="AF677" s="8"/>
      <c r="AG677" s="8"/>
      <c r="AH677" s="125" t="s">
        <v>6108</v>
      </c>
      <c r="AI677" s="8" t="s">
        <v>6002</v>
      </c>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t="str">
        <f t="shared" si="98"/>
        <v>VDDA_QLINK_LV_CK</v>
      </c>
      <c r="CF677" s="8" t="str">
        <f t="shared" si="101"/>
        <v>Invalid PM Setting</v>
      </c>
      <c r="CG677" s="8" t="str">
        <f t="shared" si="102"/>
        <v>Power</v>
      </c>
      <c r="CH677" s="8" t="str">
        <f t="shared" si="103"/>
        <v>Invalid PM Setting</v>
      </c>
      <c r="CI677" s="8"/>
      <c r="CJ677" s="8"/>
      <c r="CK677" s="8"/>
      <c r="CL677" s="8"/>
      <c r="CM677" s="8"/>
      <c r="CN677" s="8"/>
      <c r="CO677" s="8"/>
      <c r="CP677" s="8"/>
      <c r="CQ677" s="8"/>
      <c r="CR677" s="8"/>
      <c r="CS677" s="8"/>
      <c r="CT677" s="8"/>
      <c r="CU677" s="8"/>
      <c r="CV677" s="8"/>
      <c r="CY677" s="8"/>
      <c r="CZ677" s="8" t="str">
        <f t="shared" si="104"/>
        <v>VDDA_QLINK_LV_CK</v>
      </c>
      <c r="DA677" s="8" t="str">
        <f t="shared" si="105"/>
        <v>Invalid PM Setting</v>
      </c>
      <c r="DB677" s="8" t="str">
        <f t="shared" si="106"/>
        <v>Power</v>
      </c>
      <c r="DC677" s="8" t="str">
        <f t="shared" si="107"/>
        <v>Invalid PM Setting</v>
      </c>
      <c r="DD677" s="8"/>
      <c r="DE677" s="8"/>
      <c r="DF677" s="8"/>
      <c r="DG677" s="8"/>
      <c r="DH677" s="8"/>
      <c r="DI677" s="8"/>
      <c r="DJ677" s="8"/>
      <c r="DK677" s="8"/>
      <c r="DL677" s="8"/>
      <c r="DM677" s="8"/>
      <c r="DN677" s="8"/>
      <c r="DO677" s="8"/>
      <c r="DP677" s="8"/>
      <c r="DQ677" s="8"/>
      <c r="DR677" s="8"/>
      <c r="DS677" s="8"/>
      <c r="DT677" s="8"/>
    </row>
    <row r="678" spans="1:124" ht="12.75" customHeight="1">
      <c r="A678" s="8"/>
      <c r="B678" s="89">
        <v>675</v>
      </c>
      <c r="C678" s="8"/>
      <c r="D678" s="8"/>
      <c r="E678" s="8"/>
      <c r="F678" s="8"/>
      <c r="G678" s="125" t="s">
        <v>6109</v>
      </c>
      <c r="H678" s="8" t="s">
        <v>6110</v>
      </c>
      <c r="I678" s="8"/>
      <c r="J678" s="8"/>
      <c r="K678" s="8"/>
      <c r="L678" s="8"/>
      <c r="M678" s="8"/>
      <c r="N678" s="8" t="s">
        <v>6027</v>
      </c>
      <c r="O678" s="123"/>
      <c r="P678" s="123"/>
      <c r="Q678" s="123"/>
      <c r="R678" s="123"/>
      <c r="S678" s="123"/>
      <c r="T678" s="123"/>
      <c r="U678" s="123"/>
      <c r="V678" s="123"/>
      <c r="W678" s="123"/>
      <c r="X678" s="123"/>
      <c r="Y678" s="123"/>
      <c r="Z678" s="123"/>
      <c r="AA678" s="123"/>
      <c r="AB678" s="123"/>
      <c r="AC678" s="8" t="str">
        <f t="shared" si="99"/>
        <v>NO</v>
      </c>
      <c r="AD678" s="8" t="str">
        <f t="shared" si="100"/>
        <v>Power,,,,,,,,,,,,,</v>
      </c>
      <c r="AE678" s="125"/>
      <c r="AF678" s="8"/>
      <c r="AG678" s="8"/>
      <c r="AH678" s="125" t="s">
        <v>6109</v>
      </c>
      <c r="AI678" s="8" t="s">
        <v>6002</v>
      </c>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t="str">
        <f t="shared" si="98"/>
        <v>VDDA_QREFS_0P875</v>
      </c>
      <c r="CF678" s="8" t="str">
        <f t="shared" si="101"/>
        <v>Invalid PM Setting</v>
      </c>
      <c r="CG678" s="8" t="str">
        <f t="shared" si="102"/>
        <v>Power</v>
      </c>
      <c r="CH678" s="8" t="str">
        <f t="shared" si="103"/>
        <v>Invalid PM Setting</v>
      </c>
      <c r="CI678" s="8"/>
      <c r="CJ678" s="8"/>
      <c r="CK678" s="8"/>
      <c r="CL678" s="8"/>
      <c r="CM678" s="8"/>
      <c r="CN678" s="8"/>
      <c r="CO678" s="8"/>
      <c r="CP678" s="8"/>
      <c r="CQ678" s="8"/>
      <c r="CR678" s="8"/>
      <c r="CS678" s="8"/>
      <c r="CT678" s="8"/>
      <c r="CU678" s="8"/>
      <c r="CV678" s="8"/>
      <c r="CY678" s="8"/>
      <c r="CZ678" s="8" t="str">
        <f t="shared" si="104"/>
        <v>VDDA_QREFS_0P875</v>
      </c>
      <c r="DA678" s="8" t="str">
        <f t="shared" si="105"/>
        <v>Invalid PM Setting</v>
      </c>
      <c r="DB678" s="8" t="str">
        <f t="shared" si="106"/>
        <v>Power</v>
      </c>
      <c r="DC678" s="8" t="str">
        <f t="shared" si="107"/>
        <v>Invalid PM Setting</v>
      </c>
      <c r="DD678" s="8"/>
      <c r="DE678" s="8"/>
      <c r="DF678" s="8"/>
      <c r="DG678" s="8"/>
      <c r="DH678" s="8"/>
      <c r="DI678" s="8"/>
      <c r="DJ678" s="8"/>
      <c r="DK678" s="8"/>
      <c r="DL678" s="8"/>
      <c r="DM678" s="8"/>
      <c r="DN678" s="8"/>
      <c r="DO678" s="8"/>
      <c r="DP678" s="8"/>
      <c r="DQ678" s="8"/>
      <c r="DR678" s="8"/>
      <c r="DS678" s="8"/>
      <c r="DT678" s="8"/>
    </row>
    <row r="679" spans="1:124" ht="12.75" customHeight="1">
      <c r="A679" s="8"/>
      <c r="B679" s="89">
        <v>676</v>
      </c>
      <c r="C679" s="8"/>
      <c r="D679" s="8"/>
      <c r="E679" s="8"/>
      <c r="F679" s="8"/>
      <c r="G679" s="125" t="s">
        <v>6111</v>
      </c>
      <c r="H679" s="8" t="s">
        <v>5411</v>
      </c>
      <c r="I679" s="8"/>
      <c r="J679" s="8"/>
      <c r="K679" s="8"/>
      <c r="L679" s="8"/>
      <c r="M679" s="8"/>
      <c r="N679" s="8" t="s">
        <v>6027</v>
      </c>
      <c r="O679" s="123"/>
      <c r="P679" s="123"/>
      <c r="Q679" s="123"/>
      <c r="R679" s="123"/>
      <c r="S679" s="123"/>
      <c r="T679" s="123"/>
      <c r="U679" s="123"/>
      <c r="V679" s="123"/>
      <c r="W679" s="123"/>
      <c r="X679" s="123"/>
      <c r="Y679" s="123"/>
      <c r="Z679" s="123"/>
      <c r="AA679" s="123"/>
      <c r="AB679" s="123"/>
      <c r="AC679" s="8" t="str">
        <f t="shared" si="99"/>
        <v>NO</v>
      </c>
      <c r="AD679" s="8" t="str">
        <f t="shared" si="100"/>
        <v>Power,,,,,,,,,,,,,</v>
      </c>
      <c r="AE679" s="125"/>
      <c r="AF679" s="8"/>
      <c r="AG679" s="8"/>
      <c r="AH679" s="125" t="s">
        <v>6111</v>
      </c>
      <c r="AI679" s="8" t="s">
        <v>6002</v>
      </c>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t="str">
        <f t="shared" si="98"/>
        <v>VDDA_QREFS_1P25</v>
      </c>
      <c r="CF679" s="8" t="str">
        <f t="shared" si="101"/>
        <v>Invalid PM Setting</v>
      </c>
      <c r="CG679" s="8" t="str">
        <f t="shared" si="102"/>
        <v>Power</v>
      </c>
      <c r="CH679" s="8" t="str">
        <f t="shared" si="103"/>
        <v>Invalid PM Setting</v>
      </c>
      <c r="CI679" s="8"/>
      <c r="CJ679" s="8"/>
      <c r="CK679" s="8"/>
      <c r="CL679" s="8"/>
      <c r="CM679" s="8"/>
      <c r="CN679" s="8"/>
      <c r="CO679" s="8"/>
      <c r="CP679" s="8"/>
      <c r="CQ679" s="8"/>
      <c r="CR679" s="8"/>
      <c r="CS679" s="8"/>
      <c r="CT679" s="8"/>
      <c r="CU679" s="8"/>
      <c r="CV679" s="8"/>
      <c r="CY679" s="8"/>
      <c r="CZ679" s="8" t="str">
        <f t="shared" si="104"/>
        <v>VDDA_QREFS_1P25</v>
      </c>
      <c r="DA679" s="8" t="str">
        <f t="shared" si="105"/>
        <v>Invalid PM Setting</v>
      </c>
      <c r="DB679" s="8" t="str">
        <f t="shared" si="106"/>
        <v>Power</v>
      </c>
      <c r="DC679" s="8" t="str">
        <f t="shared" si="107"/>
        <v>Invalid PM Setting</v>
      </c>
      <c r="DD679" s="8"/>
      <c r="DE679" s="8"/>
      <c r="DF679" s="8"/>
      <c r="DG679" s="8"/>
      <c r="DH679" s="8"/>
      <c r="DI679" s="8"/>
      <c r="DJ679" s="8"/>
      <c r="DK679" s="8"/>
      <c r="DL679" s="8"/>
      <c r="DM679" s="8"/>
      <c r="DN679" s="8"/>
      <c r="DO679" s="8"/>
      <c r="DP679" s="8"/>
      <c r="DQ679" s="8"/>
      <c r="DR679" s="8"/>
      <c r="DS679" s="8"/>
      <c r="DT679" s="8"/>
    </row>
    <row r="680" spans="1:124" ht="12.75" customHeight="1">
      <c r="A680" s="8"/>
      <c r="B680" s="89">
        <v>677</v>
      </c>
      <c r="C680" s="8"/>
      <c r="D680" s="8"/>
      <c r="E680" s="8"/>
      <c r="F680" s="8"/>
      <c r="G680" s="125" t="s">
        <v>6112</v>
      </c>
      <c r="H680" s="8" t="s">
        <v>5315</v>
      </c>
      <c r="I680" s="8"/>
      <c r="J680" s="8"/>
      <c r="K680" s="8"/>
      <c r="L680" s="8"/>
      <c r="M680" s="8"/>
      <c r="N680" s="8" t="s">
        <v>6027</v>
      </c>
      <c r="O680" s="123"/>
      <c r="P680" s="123"/>
      <c r="Q680" s="123"/>
      <c r="R680" s="123"/>
      <c r="S680" s="123"/>
      <c r="T680" s="123"/>
      <c r="U680" s="123"/>
      <c r="V680" s="123"/>
      <c r="W680" s="123"/>
      <c r="X680" s="123"/>
      <c r="Y680" s="123"/>
      <c r="Z680" s="123"/>
      <c r="AA680" s="123"/>
      <c r="AB680" s="123"/>
      <c r="AC680" s="8" t="str">
        <f t="shared" si="99"/>
        <v>NO</v>
      </c>
      <c r="AD680" s="8" t="str">
        <f t="shared" si="100"/>
        <v>Power,,,,,,,,,,,,,</v>
      </c>
      <c r="AE680" s="125"/>
      <c r="AF680" s="8"/>
      <c r="AG680" s="8"/>
      <c r="AH680" s="125" t="s">
        <v>6113</v>
      </c>
      <c r="AI680" s="8" t="s">
        <v>6002</v>
      </c>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t="str">
        <f t="shared" si="98"/>
        <v>VDDA_QREFS_1P8</v>
      </c>
      <c r="CF680" s="8" t="str">
        <f t="shared" si="101"/>
        <v>Invalid PM Setting</v>
      </c>
      <c r="CG680" s="8" t="str">
        <f t="shared" si="102"/>
        <v>Power</v>
      </c>
      <c r="CH680" s="8" t="str">
        <f t="shared" si="103"/>
        <v>Invalid PM Setting</v>
      </c>
      <c r="CI680" s="8"/>
      <c r="CJ680" s="8"/>
      <c r="CK680" s="8"/>
      <c r="CL680" s="8"/>
      <c r="CM680" s="8"/>
      <c r="CN680" s="8"/>
      <c r="CO680" s="8"/>
      <c r="CP680" s="8"/>
      <c r="CQ680" s="8"/>
      <c r="CR680" s="8"/>
      <c r="CS680" s="8"/>
      <c r="CT680" s="8"/>
      <c r="CU680" s="8"/>
      <c r="CV680" s="8"/>
      <c r="CY680" s="8"/>
      <c r="CZ680" s="8" t="str">
        <f t="shared" si="104"/>
        <v>VDDA_QREFS_1P8</v>
      </c>
      <c r="DA680" s="8" t="str">
        <f t="shared" si="105"/>
        <v>Invalid PM Setting</v>
      </c>
      <c r="DB680" s="8" t="str">
        <f t="shared" si="106"/>
        <v>Power</v>
      </c>
      <c r="DC680" s="8" t="str">
        <f t="shared" si="107"/>
        <v>Invalid PM Setting</v>
      </c>
      <c r="DD680" s="8"/>
      <c r="DE680" s="8"/>
      <c r="DF680" s="8"/>
      <c r="DG680" s="8"/>
      <c r="DH680" s="8"/>
      <c r="DI680" s="8"/>
      <c r="DJ680" s="8"/>
      <c r="DK680" s="8"/>
      <c r="DL680" s="8"/>
      <c r="DM680" s="8"/>
      <c r="DN680" s="8"/>
      <c r="DO680" s="8"/>
      <c r="DP680" s="8"/>
      <c r="DQ680" s="8"/>
      <c r="DR680" s="8"/>
      <c r="DS680" s="8"/>
      <c r="DT680" s="8"/>
    </row>
    <row r="681" spans="1:124" ht="12.75" customHeight="1">
      <c r="A681" s="8"/>
      <c r="B681" s="89">
        <v>678</v>
      </c>
      <c r="C681" s="8"/>
      <c r="D681" s="8"/>
      <c r="E681" s="8"/>
      <c r="F681" s="8"/>
      <c r="G681" s="125" t="s">
        <v>6114</v>
      </c>
      <c r="H681" s="8" t="s">
        <v>6115</v>
      </c>
      <c r="I681" s="8"/>
      <c r="J681" s="8"/>
      <c r="K681" s="8"/>
      <c r="L681" s="8"/>
      <c r="M681" s="8"/>
      <c r="N681" s="8" t="s">
        <v>6027</v>
      </c>
      <c r="O681" s="123"/>
      <c r="P681" s="123"/>
      <c r="Q681" s="123"/>
      <c r="R681" s="123"/>
      <c r="S681" s="123"/>
      <c r="T681" s="123"/>
      <c r="U681" s="123"/>
      <c r="V681" s="123"/>
      <c r="W681" s="123"/>
      <c r="X681" s="123"/>
      <c r="Y681" s="123"/>
      <c r="Z681" s="123"/>
      <c r="AA681" s="123"/>
      <c r="AB681" s="123"/>
      <c r="AC681" s="8" t="str">
        <f t="shared" si="99"/>
        <v>NO</v>
      </c>
      <c r="AD681" s="8" t="str">
        <f t="shared" si="100"/>
        <v>Power,,,,,,,,,,,,,</v>
      </c>
      <c r="AE681" s="125"/>
      <c r="AF681" s="8"/>
      <c r="AG681" s="8"/>
      <c r="AH681" s="125" t="s">
        <v>6114</v>
      </c>
      <c r="AI681" s="8" t="s">
        <v>6002</v>
      </c>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t="str">
        <f t="shared" si="98"/>
        <v>VDDA_REFGEN_1P2</v>
      </c>
      <c r="CF681" s="8" t="str">
        <f t="shared" si="101"/>
        <v>Invalid PM Setting</v>
      </c>
      <c r="CG681" s="8" t="str">
        <f t="shared" si="102"/>
        <v>Power</v>
      </c>
      <c r="CH681" s="8" t="str">
        <f t="shared" si="103"/>
        <v>Invalid PM Setting</v>
      </c>
      <c r="CI681" s="8"/>
      <c r="CJ681" s="8"/>
      <c r="CK681" s="8"/>
      <c r="CL681" s="8"/>
      <c r="CM681" s="8"/>
      <c r="CN681" s="8"/>
      <c r="CO681" s="8"/>
      <c r="CP681" s="8"/>
      <c r="CQ681" s="8"/>
      <c r="CR681" s="8"/>
      <c r="CS681" s="8"/>
      <c r="CT681" s="8"/>
      <c r="CU681" s="8"/>
      <c r="CV681" s="8"/>
      <c r="CY681" s="8"/>
      <c r="CZ681" s="8" t="str">
        <f t="shared" si="104"/>
        <v>VDDA_REFGEN_1P2</v>
      </c>
      <c r="DA681" s="8" t="str">
        <f t="shared" si="105"/>
        <v>Invalid PM Setting</v>
      </c>
      <c r="DB681" s="8" t="str">
        <f t="shared" si="106"/>
        <v>Power</v>
      </c>
      <c r="DC681" s="8" t="str">
        <f t="shared" si="107"/>
        <v>Invalid PM Setting</v>
      </c>
      <c r="DD681" s="8"/>
      <c r="DE681" s="8"/>
      <c r="DF681" s="8"/>
      <c r="DG681" s="8"/>
      <c r="DH681" s="8"/>
      <c r="DI681" s="8"/>
      <c r="DJ681" s="8"/>
      <c r="DK681" s="8"/>
      <c r="DL681" s="8"/>
      <c r="DM681" s="8"/>
      <c r="DN681" s="8"/>
      <c r="DO681" s="8"/>
      <c r="DP681" s="8"/>
      <c r="DQ681" s="8"/>
      <c r="DR681" s="8"/>
      <c r="DS681" s="8"/>
      <c r="DT681" s="8"/>
    </row>
    <row r="682" spans="1:124" ht="12.75" customHeight="1">
      <c r="A682" s="8"/>
      <c r="B682" s="89">
        <v>679</v>
      </c>
      <c r="C682" s="8"/>
      <c r="D682" s="8"/>
      <c r="E682" s="8"/>
      <c r="F682" s="8"/>
      <c r="G682" s="125" t="s">
        <v>6116</v>
      </c>
      <c r="H682" s="8" t="s">
        <v>6117</v>
      </c>
      <c r="I682" s="8"/>
      <c r="J682" s="8"/>
      <c r="K682" s="8"/>
      <c r="L682" s="8"/>
      <c r="M682" s="8"/>
      <c r="N682" s="8" t="s">
        <v>6027</v>
      </c>
      <c r="O682" s="123"/>
      <c r="P682" s="123"/>
      <c r="Q682" s="123"/>
      <c r="R682" s="123"/>
      <c r="S682" s="123"/>
      <c r="T682" s="123"/>
      <c r="U682" s="123"/>
      <c r="V682" s="123"/>
      <c r="W682" s="123"/>
      <c r="X682" s="123"/>
      <c r="Y682" s="123"/>
      <c r="Z682" s="123"/>
      <c r="AA682" s="123"/>
      <c r="AB682" s="123"/>
      <c r="AC682" s="8" t="str">
        <f t="shared" si="99"/>
        <v>NO</v>
      </c>
      <c r="AD682" s="8" t="str">
        <f t="shared" si="100"/>
        <v>Power,,,,,,,,,,,,,</v>
      </c>
      <c r="AE682" s="125"/>
      <c r="AF682" s="8"/>
      <c r="AG682" s="8"/>
      <c r="AH682" s="125" t="s">
        <v>6116</v>
      </c>
      <c r="AI682" s="8" t="s">
        <v>6002</v>
      </c>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t="str">
        <f t="shared" si="98"/>
        <v>VDDA_SP_SENSOR</v>
      </c>
      <c r="CF682" s="8" t="str">
        <f t="shared" si="101"/>
        <v>Invalid PM Setting</v>
      </c>
      <c r="CG682" s="8" t="str">
        <f t="shared" si="102"/>
        <v>Power</v>
      </c>
      <c r="CH682" s="8" t="str">
        <f t="shared" si="103"/>
        <v>Invalid PM Setting</v>
      </c>
      <c r="CI682" s="8"/>
      <c r="CJ682" s="8"/>
      <c r="CK682" s="8"/>
      <c r="CL682" s="8"/>
      <c r="CM682" s="8"/>
      <c r="CN682" s="8"/>
      <c r="CO682" s="8"/>
      <c r="CP682" s="8"/>
      <c r="CQ682" s="8"/>
      <c r="CR682" s="8"/>
      <c r="CS682" s="8"/>
      <c r="CT682" s="8"/>
      <c r="CU682" s="8"/>
      <c r="CV682" s="8"/>
      <c r="CY682" s="8"/>
      <c r="CZ682" s="8" t="str">
        <f t="shared" si="104"/>
        <v>VDDA_SP_SENSOR</v>
      </c>
      <c r="DA682" s="8" t="str">
        <f t="shared" si="105"/>
        <v>Invalid PM Setting</v>
      </c>
      <c r="DB682" s="8" t="str">
        <f t="shared" si="106"/>
        <v>Power</v>
      </c>
      <c r="DC682" s="8" t="str">
        <f t="shared" si="107"/>
        <v>Invalid PM Setting</v>
      </c>
      <c r="DD682" s="8"/>
      <c r="DE682" s="8"/>
      <c r="DF682" s="8"/>
      <c r="DG682" s="8"/>
      <c r="DH682" s="8"/>
      <c r="DI682" s="8"/>
      <c r="DJ682" s="8"/>
      <c r="DK682" s="8"/>
      <c r="DL682" s="8"/>
      <c r="DM682" s="8"/>
      <c r="DN682" s="8"/>
      <c r="DO682" s="8"/>
      <c r="DP682" s="8"/>
      <c r="DQ682" s="8"/>
      <c r="DR682" s="8"/>
      <c r="DS682" s="8"/>
      <c r="DT682" s="8"/>
    </row>
    <row r="683" spans="1:124" ht="12.75" customHeight="1">
      <c r="A683" s="8"/>
      <c r="B683" s="89">
        <v>680</v>
      </c>
      <c r="C683" s="8"/>
      <c r="D683" s="8"/>
      <c r="E683" s="8"/>
      <c r="F683" s="8"/>
      <c r="G683" s="125" t="s">
        <v>6118</v>
      </c>
      <c r="H683" s="8" t="s">
        <v>4559</v>
      </c>
      <c r="I683" s="8"/>
      <c r="J683" s="8"/>
      <c r="K683" s="8"/>
      <c r="L683" s="8"/>
      <c r="M683" s="8"/>
      <c r="N683" s="8" t="s">
        <v>6027</v>
      </c>
      <c r="O683" s="123"/>
      <c r="P683" s="123"/>
      <c r="Q683" s="123"/>
      <c r="R683" s="123"/>
      <c r="S683" s="123"/>
      <c r="T683" s="123"/>
      <c r="U683" s="123"/>
      <c r="V683" s="123"/>
      <c r="W683" s="123"/>
      <c r="X683" s="123"/>
      <c r="Y683" s="123"/>
      <c r="Z683" s="123"/>
      <c r="AA683" s="123"/>
      <c r="AB683" s="123"/>
      <c r="AC683" s="8" t="str">
        <f t="shared" si="99"/>
        <v>NO</v>
      </c>
      <c r="AD683" s="8" t="str">
        <f t="shared" si="100"/>
        <v>Power,,,,,,,,,,,,,</v>
      </c>
      <c r="AE683" s="125"/>
      <c r="AF683" s="8"/>
      <c r="AG683" s="8"/>
      <c r="AH683" s="125" t="s">
        <v>6118</v>
      </c>
      <c r="AI683" s="8" t="s">
        <v>6002</v>
      </c>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t="str">
        <f t="shared" si="98"/>
        <v>VDDA_UFS_1P2</v>
      </c>
      <c r="CF683" s="8" t="str">
        <f t="shared" si="101"/>
        <v>Invalid PM Setting</v>
      </c>
      <c r="CG683" s="8" t="str">
        <f t="shared" si="102"/>
        <v>Power</v>
      </c>
      <c r="CH683" s="8" t="str">
        <f t="shared" si="103"/>
        <v>Invalid PM Setting</v>
      </c>
      <c r="CI683" s="8"/>
      <c r="CJ683" s="8"/>
      <c r="CK683" s="8"/>
      <c r="CL683" s="8"/>
      <c r="CM683" s="8"/>
      <c r="CN683" s="8"/>
      <c r="CO683" s="8"/>
      <c r="CP683" s="8"/>
      <c r="CQ683" s="8"/>
      <c r="CR683" s="8"/>
      <c r="CS683" s="8"/>
      <c r="CT683" s="8"/>
      <c r="CU683" s="8"/>
      <c r="CV683" s="8"/>
      <c r="CY683" s="8"/>
      <c r="CZ683" s="8" t="str">
        <f t="shared" si="104"/>
        <v>VDDA_UFS_1P2</v>
      </c>
      <c r="DA683" s="8" t="str">
        <f t="shared" si="105"/>
        <v>Invalid PM Setting</v>
      </c>
      <c r="DB683" s="8" t="str">
        <f t="shared" si="106"/>
        <v>Power</v>
      </c>
      <c r="DC683" s="8" t="str">
        <f t="shared" si="107"/>
        <v>Invalid PM Setting</v>
      </c>
      <c r="DD683" s="8"/>
      <c r="DE683" s="8"/>
      <c r="DF683" s="8"/>
      <c r="DG683" s="8"/>
      <c r="DH683" s="8"/>
      <c r="DI683" s="8"/>
      <c r="DJ683" s="8"/>
      <c r="DK683" s="8"/>
      <c r="DL683" s="8"/>
      <c r="DM683" s="8"/>
      <c r="DN683" s="8"/>
      <c r="DO683" s="8"/>
      <c r="DP683" s="8"/>
      <c r="DQ683" s="8"/>
      <c r="DR683" s="8"/>
      <c r="DS683" s="8"/>
      <c r="DT683" s="8"/>
    </row>
    <row r="684" spans="1:124" ht="12.75" customHeight="1">
      <c r="A684" s="8"/>
      <c r="B684" s="89">
        <v>681</v>
      </c>
      <c r="C684" s="8"/>
      <c r="D684" s="8"/>
      <c r="E684" s="8"/>
      <c r="F684" s="8"/>
      <c r="G684" s="125" t="s">
        <v>6119</v>
      </c>
      <c r="H684" s="8" t="s">
        <v>2031</v>
      </c>
      <c r="I684" s="8"/>
      <c r="J684" s="8"/>
      <c r="K684" s="8"/>
      <c r="L684" s="8"/>
      <c r="M684" s="8"/>
      <c r="N684" s="8" t="s">
        <v>6027</v>
      </c>
      <c r="O684" s="123"/>
      <c r="P684" s="123"/>
      <c r="Q684" s="123"/>
      <c r="R684" s="123"/>
      <c r="S684" s="123"/>
      <c r="T684" s="123"/>
      <c r="U684" s="123"/>
      <c r="V684" s="123"/>
      <c r="W684" s="123"/>
      <c r="X684" s="123"/>
      <c r="Y684" s="123"/>
      <c r="Z684" s="123"/>
      <c r="AA684" s="123"/>
      <c r="AB684" s="123"/>
      <c r="AC684" s="8" t="str">
        <f t="shared" si="99"/>
        <v>NO</v>
      </c>
      <c r="AD684" s="8" t="str">
        <f t="shared" si="100"/>
        <v>Power,,,,,,,,,,,,,</v>
      </c>
      <c r="AE684" s="125"/>
      <c r="AF684" s="8"/>
      <c r="AG684" s="8"/>
      <c r="AH684" s="125" t="s">
        <v>6119</v>
      </c>
      <c r="AI684" s="8" t="s">
        <v>6002</v>
      </c>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t="str">
        <f t="shared" si="98"/>
        <v>VDDA_UFS_CORE</v>
      </c>
      <c r="CF684" s="8" t="str">
        <f t="shared" si="101"/>
        <v>Invalid PM Setting</v>
      </c>
      <c r="CG684" s="8" t="str">
        <f t="shared" si="102"/>
        <v>Power</v>
      </c>
      <c r="CH684" s="8" t="str">
        <f t="shared" si="103"/>
        <v>Invalid PM Setting</v>
      </c>
      <c r="CI684" s="8"/>
      <c r="CJ684" s="8"/>
      <c r="CK684" s="8"/>
      <c r="CL684" s="8"/>
      <c r="CM684" s="8"/>
      <c r="CN684" s="8"/>
      <c r="CO684" s="8"/>
      <c r="CP684" s="8"/>
      <c r="CQ684" s="8"/>
      <c r="CR684" s="8"/>
      <c r="CS684" s="8"/>
      <c r="CT684" s="8"/>
      <c r="CU684" s="8"/>
      <c r="CV684" s="8"/>
      <c r="CY684" s="8"/>
      <c r="CZ684" s="8" t="str">
        <f t="shared" si="104"/>
        <v>VDDA_UFS_CORE</v>
      </c>
      <c r="DA684" s="8" t="str">
        <f t="shared" si="105"/>
        <v>Invalid PM Setting</v>
      </c>
      <c r="DB684" s="8" t="str">
        <f t="shared" si="106"/>
        <v>Power</v>
      </c>
      <c r="DC684" s="8" t="str">
        <f t="shared" si="107"/>
        <v>Invalid PM Setting</v>
      </c>
      <c r="DD684" s="8"/>
      <c r="DE684" s="8"/>
      <c r="DF684" s="8"/>
      <c r="DG684" s="8"/>
      <c r="DH684" s="8"/>
      <c r="DI684" s="8"/>
      <c r="DJ684" s="8"/>
      <c r="DK684" s="8"/>
      <c r="DL684" s="8"/>
      <c r="DM684" s="8"/>
      <c r="DN684" s="8"/>
      <c r="DO684" s="8"/>
      <c r="DP684" s="8"/>
      <c r="DQ684" s="8"/>
      <c r="DR684" s="8"/>
      <c r="DS684" s="8"/>
      <c r="DT684" s="8"/>
    </row>
    <row r="685" spans="1:124" ht="12.75" customHeight="1">
      <c r="A685" s="8"/>
      <c r="B685" s="89">
        <v>682</v>
      </c>
      <c r="C685" s="8"/>
      <c r="D685" s="8"/>
      <c r="E685" s="8"/>
      <c r="F685" s="8"/>
      <c r="G685" s="125" t="s">
        <v>6119</v>
      </c>
      <c r="H685" s="8" t="s">
        <v>3750</v>
      </c>
      <c r="I685" s="8"/>
      <c r="J685" s="8"/>
      <c r="K685" s="8"/>
      <c r="L685" s="8"/>
      <c r="M685" s="8"/>
      <c r="N685" s="8" t="s">
        <v>6027</v>
      </c>
      <c r="O685" s="123"/>
      <c r="P685" s="123"/>
      <c r="Q685" s="123"/>
      <c r="R685" s="123"/>
      <c r="S685" s="123"/>
      <c r="T685" s="123"/>
      <c r="U685" s="123"/>
      <c r="V685" s="123"/>
      <c r="W685" s="123"/>
      <c r="X685" s="123"/>
      <c r="Y685" s="123"/>
      <c r="Z685" s="123"/>
      <c r="AA685" s="123"/>
      <c r="AB685" s="123"/>
      <c r="AC685" s="8" t="str">
        <f t="shared" si="99"/>
        <v>NO</v>
      </c>
      <c r="AD685" s="8" t="str">
        <f t="shared" si="100"/>
        <v>Power,,,,,,,,,,,,,</v>
      </c>
      <c r="AE685" s="125"/>
      <c r="AF685" s="8"/>
      <c r="AG685" s="8"/>
      <c r="AH685" s="125" t="s">
        <v>6119</v>
      </c>
      <c r="AI685" s="8" t="s">
        <v>6002</v>
      </c>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t="str">
        <f t="shared" si="98"/>
        <v>VDDA_UFS_CORE</v>
      </c>
      <c r="CF685" s="8" t="str">
        <f t="shared" si="101"/>
        <v>Invalid PM Setting</v>
      </c>
      <c r="CG685" s="8" t="str">
        <f t="shared" si="102"/>
        <v>Power</v>
      </c>
      <c r="CH685" s="8" t="str">
        <f t="shared" si="103"/>
        <v>Invalid PM Setting</v>
      </c>
      <c r="CI685" s="8"/>
      <c r="CJ685" s="8"/>
      <c r="CK685" s="8"/>
      <c r="CL685" s="8"/>
      <c r="CM685" s="8"/>
      <c r="CN685" s="8"/>
      <c r="CO685" s="8"/>
      <c r="CP685" s="8"/>
      <c r="CQ685" s="8"/>
      <c r="CR685" s="8"/>
      <c r="CS685" s="8"/>
      <c r="CT685" s="8"/>
      <c r="CU685" s="8"/>
      <c r="CV685" s="8"/>
      <c r="CY685" s="8"/>
      <c r="CZ685" s="8" t="str">
        <f t="shared" si="104"/>
        <v>VDDA_UFS_CORE</v>
      </c>
      <c r="DA685" s="8" t="str">
        <f t="shared" si="105"/>
        <v>Invalid PM Setting</v>
      </c>
      <c r="DB685" s="8" t="str">
        <f t="shared" si="106"/>
        <v>Power</v>
      </c>
      <c r="DC685" s="8" t="str">
        <f t="shared" si="107"/>
        <v>Invalid PM Setting</v>
      </c>
      <c r="DD685" s="8"/>
      <c r="DE685" s="8"/>
      <c r="DF685" s="8"/>
      <c r="DG685" s="8"/>
      <c r="DH685" s="8"/>
      <c r="DI685" s="8"/>
      <c r="DJ685" s="8"/>
      <c r="DK685" s="8"/>
      <c r="DL685" s="8"/>
      <c r="DM685" s="8"/>
      <c r="DN685" s="8"/>
      <c r="DO685" s="8"/>
      <c r="DP685" s="8"/>
      <c r="DQ685" s="8"/>
      <c r="DR685" s="8"/>
      <c r="DS685" s="8"/>
      <c r="DT685" s="8"/>
    </row>
    <row r="686" spans="1:124" ht="12.75" customHeight="1">
      <c r="A686" s="8"/>
      <c r="B686" s="89">
        <v>683</v>
      </c>
      <c r="C686" s="8"/>
      <c r="D686" s="8"/>
      <c r="E686" s="8"/>
      <c r="F686" s="8"/>
      <c r="G686" s="125" t="s">
        <v>6120</v>
      </c>
      <c r="H686" s="8" t="s">
        <v>4017</v>
      </c>
      <c r="I686" s="8"/>
      <c r="J686" s="8"/>
      <c r="K686" s="8"/>
      <c r="L686" s="8"/>
      <c r="M686" s="8"/>
      <c r="N686" s="8" t="s">
        <v>6027</v>
      </c>
      <c r="O686" s="123"/>
      <c r="P686" s="123"/>
      <c r="Q686" s="123"/>
      <c r="R686" s="123"/>
      <c r="S686" s="123"/>
      <c r="T686" s="123"/>
      <c r="U686" s="123"/>
      <c r="V686" s="123"/>
      <c r="W686" s="123"/>
      <c r="X686" s="123"/>
      <c r="Y686" s="123"/>
      <c r="Z686" s="123"/>
      <c r="AA686" s="123"/>
      <c r="AB686" s="123"/>
      <c r="AC686" s="8" t="str">
        <f t="shared" si="99"/>
        <v>NO</v>
      </c>
      <c r="AD686" s="8" t="str">
        <f t="shared" si="100"/>
        <v>Power,,,,,,,,,,,,,</v>
      </c>
      <c r="AE686" s="125"/>
      <c r="AF686" s="8"/>
      <c r="AG686" s="8"/>
      <c r="AH686" s="125" t="s">
        <v>6120</v>
      </c>
      <c r="AI686" s="8" t="s">
        <v>6002</v>
      </c>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t="str">
        <f t="shared" si="98"/>
        <v>VDDA_USB_HS_1P8</v>
      </c>
      <c r="CF686" s="8" t="str">
        <f t="shared" si="101"/>
        <v>Invalid PM Setting</v>
      </c>
      <c r="CG686" s="8" t="str">
        <f t="shared" si="102"/>
        <v>Power</v>
      </c>
      <c r="CH686" s="8" t="str">
        <f t="shared" si="103"/>
        <v>Invalid PM Setting</v>
      </c>
      <c r="CI686" s="8"/>
      <c r="CJ686" s="8"/>
      <c r="CK686" s="8"/>
      <c r="CL686" s="8"/>
      <c r="CM686" s="8"/>
      <c r="CN686" s="8"/>
      <c r="CO686" s="8"/>
      <c r="CP686" s="8"/>
      <c r="CQ686" s="8"/>
      <c r="CR686" s="8"/>
      <c r="CS686" s="8"/>
      <c r="CT686" s="8"/>
      <c r="CU686" s="8"/>
      <c r="CV686" s="8"/>
      <c r="CY686" s="8"/>
      <c r="CZ686" s="8" t="str">
        <f t="shared" si="104"/>
        <v>VDDA_USB_HS_1P8</v>
      </c>
      <c r="DA686" s="8" t="str">
        <f t="shared" si="105"/>
        <v>Invalid PM Setting</v>
      </c>
      <c r="DB686" s="8" t="str">
        <f t="shared" si="106"/>
        <v>Power</v>
      </c>
      <c r="DC686" s="8" t="str">
        <f t="shared" si="107"/>
        <v>Invalid PM Setting</v>
      </c>
      <c r="DD686" s="8"/>
      <c r="DE686" s="8"/>
      <c r="DF686" s="8"/>
      <c r="DG686" s="8"/>
      <c r="DH686" s="8"/>
      <c r="DI686" s="8"/>
      <c r="DJ686" s="8"/>
      <c r="DK686" s="8"/>
      <c r="DL686" s="8"/>
      <c r="DM686" s="8"/>
      <c r="DN686" s="8"/>
      <c r="DO686" s="8"/>
      <c r="DP686" s="8"/>
      <c r="DQ686" s="8"/>
      <c r="DR686" s="8"/>
      <c r="DS686" s="8"/>
      <c r="DT686" s="8"/>
    </row>
    <row r="687" spans="1:124" ht="12.75" customHeight="1">
      <c r="A687" s="8"/>
      <c r="B687" s="89">
        <v>684</v>
      </c>
      <c r="C687" s="8"/>
      <c r="D687" s="8"/>
      <c r="E687" s="8"/>
      <c r="F687" s="8"/>
      <c r="G687" s="125" t="s">
        <v>6121</v>
      </c>
      <c r="H687" s="8" t="s">
        <v>5461</v>
      </c>
      <c r="I687" s="8"/>
      <c r="J687" s="8"/>
      <c r="K687" s="8"/>
      <c r="L687" s="8"/>
      <c r="M687" s="8"/>
      <c r="N687" s="8" t="s">
        <v>6027</v>
      </c>
      <c r="O687" s="123"/>
      <c r="P687" s="123"/>
      <c r="Q687" s="123"/>
      <c r="R687" s="123"/>
      <c r="S687" s="123"/>
      <c r="T687" s="123"/>
      <c r="U687" s="123"/>
      <c r="V687" s="123"/>
      <c r="W687" s="123"/>
      <c r="X687" s="123"/>
      <c r="Y687" s="123"/>
      <c r="Z687" s="123"/>
      <c r="AA687" s="123"/>
      <c r="AB687" s="123"/>
      <c r="AC687" s="8" t="str">
        <f t="shared" si="99"/>
        <v>NO</v>
      </c>
      <c r="AD687" s="8" t="str">
        <f t="shared" si="100"/>
        <v>Power,,,,,,,,,,,,,</v>
      </c>
      <c r="AE687" s="125"/>
      <c r="AF687" s="8"/>
      <c r="AG687" s="8"/>
      <c r="AH687" s="125" t="s">
        <v>6121</v>
      </c>
      <c r="AI687" s="8" t="s">
        <v>6002</v>
      </c>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t="str">
        <f t="shared" si="98"/>
        <v>VDDA_USB_HS_3P1</v>
      </c>
      <c r="CF687" s="8" t="str">
        <f t="shared" si="101"/>
        <v>Invalid PM Setting</v>
      </c>
      <c r="CG687" s="8" t="str">
        <f t="shared" si="102"/>
        <v>Power</v>
      </c>
      <c r="CH687" s="8" t="str">
        <f t="shared" si="103"/>
        <v>Invalid PM Setting</v>
      </c>
      <c r="CI687" s="8"/>
      <c r="CJ687" s="8"/>
      <c r="CK687" s="8"/>
      <c r="CL687" s="8"/>
      <c r="CM687" s="8"/>
      <c r="CN687" s="8"/>
      <c r="CO687" s="8"/>
      <c r="CP687" s="8"/>
      <c r="CQ687" s="8"/>
      <c r="CR687" s="8"/>
      <c r="CS687" s="8"/>
      <c r="CT687" s="8"/>
      <c r="CU687" s="8"/>
      <c r="CV687" s="8"/>
      <c r="CY687" s="8"/>
      <c r="CZ687" s="8" t="str">
        <f t="shared" si="104"/>
        <v>VDDA_USB_HS_3P1</v>
      </c>
      <c r="DA687" s="8" t="str">
        <f t="shared" si="105"/>
        <v>Invalid PM Setting</v>
      </c>
      <c r="DB687" s="8" t="str">
        <f t="shared" si="106"/>
        <v>Power</v>
      </c>
      <c r="DC687" s="8" t="str">
        <f t="shared" si="107"/>
        <v>Invalid PM Setting</v>
      </c>
      <c r="DD687" s="8"/>
      <c r="DE687" s="8"/>
      <c r="DF687" s="8"/>
      <c r="DG687" s="8"/>
      <c r="DH687" s="8"/>
      <c r="DI687" s="8"/>
      <c r="DJ687" s="8"/>
      <c r="DK687" s="8"/>
      <c r="DL687" s="8"/>
      <c r="DM687" s="8"/>
      <c r="DN687" s="8"/>
      <c r="DO687" s="8"/>
      <c r="DP687" s="8"/>
      <c r="DQ687" s="8"/>
      <c r="DR687" s="8"/>
      <c r="DS687" s="8"/>
      <c r="DT687" s="8"/>
    </row>
    <row r="688" spans="1:124" ht="12.75" customHeight="1">
      <c r="A688" s="8"/>
      <c r="B688" s="89">
        <v>685</v>
      </c>
      <c r="C688" s="8"/>
      <c r="D688" s="8"/>
      <c r="E688" s="8"/>
      <c r="F688" s="8"/>
      <c r="G688" s="125" t="s">
        <v>6122</v>
      </c>
      <c r="H688" s="8" t="s">
        <v>5453</v>
      </c>
      <c r="I688" s="8"/>
      <c r="J688" s="8"/>
      <c r="K688" s="8"/>
      <c r="L688" s="8"/>
      <c r="M688" s="8"/>
      <c r="N688" s="8" t="s">
        <v>6027</v>
      </c>
      <c r="O688" s="123"/>
      <c r="P688" s="123"/>
      <c r="Q688" s="123"/>
      <c r="R688" s="123"/>
      <c r="S688" s="123"/>
      <c r="T688" s="123"/>
      <c r="U688" s="123"/>
      <c r="V688" s="123"/>
      <c r="W688" s="123"/>
      <c r="X688" s="123"/>
      <c r="Y688" s="123"/>
      <c r="Z688" s="123"/>
      <c r="AA688" s="123"/>
      <c r="AB688" s="123"/>
      <c r="AC688" s="8" t="str">
        <f t="shared" si="99"/>
        <v>NO</v>
      </c>
      <c r="AD688" s="8" t="str">
        <f t="shared" si="100"/>
        <v>Power,,,,,,,,,,,,,</v>
      </c>
      <c r="AE688" s="125"/>
      <c r="AF688" s="8"/>
      <c r="AG688" s="8"/>
      <c r="AH688" s="125" t="s">
        <v>6122</v>
      </c>
      <c r="AI688" s="8" t="s">
        <v>6002</v>
      </c>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t="str">
        <f t="shared" si="98"/>
        <v>VDDA_USB1_SS_DP_1P2</v>
      </c>
      <c r="CF688" s="8" t="str">
        <f t="shared" si="101"/>
        <v>Invalid PM Setting</v>
      </c>
      <c r="CG688" s="8" t="str">
        <f t="shared" si="102"/>
        <v>Power</v>
      </c>
      <c r="CH688" s="8" t="str">
        <f t="shared" si="103"/>
        <v>Invalid PM Setting</v>
      </c>
      <c r="CI688" s="8"/>
      <c r="CJ688" s="8"/>
      <c r="CK688" s="8"/>
      <c r="CL688" s="8"/>
      <c r="CM688" s="8"/>
      <c r="CN688" s="8"/>
      <c r="CO688" s="8"/>
      <c r="CP688" s="8"/>
      <c r="CQ688" s="8"/>
      <c r="CR688" s="8"/>
      <c r="CS688" s="8"/>
      <c r="CT688" s="8"/>
      <c r="CU688" s="8"/>
      <c r="CV688" s="8"/>
      <c r="CY688" s="8"/>
      <c r="CZ688" s="8" t="str">
        <f t="shared" si="104"/>
        <v>VDDA_USB1_SS_DP_1P2</v>
      </c>
      <c r="DA688" s="8" t="str">
        <f t="shared" si="105"/>
        <v>Invalid PM Setting</v>
      </c>
      <c r="DB688" s="8" t="str">
        <f t="shared" si="106"/>
        <v>Power</v>
      </c>
      <c r="DC688" s="8" t="str">
        <f t="shared" si="107"/>
        <v>Invalid PM Setting</v>
      </c>
      <c r="DD688" s="8"/>
      <c r="DE688" s="8"/>
      <c r="DF688" s="8"/>
      <c r="DG688" s="8"/>
      <c r="DH688" s="8"/>
      <c r="DI688" s="8"/>
      <c r="DJ688" s="8"/>
      <c r="DK688" s="8"/>
      <c r="DL688" s="8"/>
      <c r="DM688" s="8"/>
      <c r="DN688" s="8"/>
      <c r="DO688" s="8"/>
      <c r="DP688" s="8"/>
      <c r="DQ688" s="8"/>
      <c r="DR688" s="8"/>
      <c r="DS688" s="8"/>
      <c r="DT688" s="8"/>
    </row>
    <row r="689" spans="1:124" ht="12.75" customHeight="1">
      <c r="A689" s="8"/>
      <c r="B689" s="89">
        <v>686</v>
      </c>
      <c r="C689" s="8"/>
      <c r="D689" s="8"/>
      <c r="E689" s="8"/>
      <c r="F689" s="8"/>
      <c r="G689" s="125" t="s">
        <v>6123</v>
      </c>
      <c r="H689" s="8" t="s">
        <v>5290</v>
      </c>
      <c r="I689" s="8"/>
      <c r="J689" s="8"/>
      <c r="K689" s="8"/>
      <c r="L689" s="8"/>
      <c r="M689" s="8"/>
      <c r="N689" s="8" t="s">
        <v>6027</v>
      </c>
      <c r="O689" s="123"/>
      <c r="P689" s="123"/>
      <c r="Q689" s="123"/>
      <c r="R689" s="123"/>
      <c r="S689" s="123"/>
      <c r="T689" s="123"/>
      <c r="U689" s="123"/>
      <c r="V689" s="123"/>
      <c r="W689" s="123"/>
      <c r="X689" s="123"/>
      <c r="Y689" s="123"/>
      <c r="Z689" s="123"/>
      <c r="AA689" s="123"/>
      <c r="AB689" s="123"/>
      <c r="AC689" s="8" t="str">
        <f t="shared" si="99"/>
        <v>NO</v>
      </c>
      <c r="AD689" s="8" t="str">
        <f t="shared" si="100"/>
        <v>Power,,,,,,,,,,,,,</v>
      </c>
      <c r="AE689" s="125"/>
      <c r="AF689" s="8"/>
      <c r="AG689" s="8"/>
      <c r="AH689" s="125" t="s">
        <v>6123</v>
      </c>
      <c r="AI689" s="8" t="s">
        <v>6002</v>
      </c>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t="str">
        <f t="shared" si="98"/>
        <v>VDDA_USB1_SS_DP_CORE</v>
      </c>
      <c r="CF689" s="8" t="str">
        <f t="shared" si="101"/>
        <v>Invalid PM Setting</v>
      </c>
      <c r="CG689" s="8" t="str">
        <f t="shared" si="102"/>
        <v>Power</v>
      </c>
      <c r="CH689" s="8" t="str">
        <f t="shared" si="103"/>
        <v>Invalid PM Setting</v>
      </c>
      <c r="CI689" s="8"/>
      <c r="CJ689" s="8"/>
      <c r="CK689" s="8"/>
      <c r="CL689" s="8"/>
      <c r="CM689" s="8"/>
      <c r="CN689" s="8"/>
      <c r="CO689" s="8"/>
      <c r="CP689" s="8"/>
      <c r="CQ689" s="8"/>
      <c r="CR689" s="8"/>
      <c r="CS689" s="8"/>
      <c r="CT689" s="8"/>
      <c r="CU689" s="8"/>
      <c r="CV689" s="8"/>
      <c r="CY689" s="8"/>
      <c r="CZ689" s="8" t="str">
        <f t="shared" si="104"/>
        <v>VDDA_USB1_SS_DP_CORE</v>
      </c>
      <c r="DA689" s="8" t="str">
        <f t="shared" si="105"/>
        <v>Invalid PM Setting</v>
      </c>
      <c r="DB689" s="8" t="str">
        <f t="shared" si="106"/>
        <v>Power</v>
      </c>
      <c r="DC689" s="8" t="str">
        <f t="shared" si="107"/>
        <v>Invalid PM Setting</v>
      </c>
      <c r="DD689" s="8"/>
      <c r="DE689" s="8"/>
      <c r="DF689" s="8"/>
      <c r="DG689" s="8"/>
      <c r="DH689" s="8"/>
      <c r="DI689" s="8"/>
      <c r="DJ689" s="8"/>
      <c r="DK689" s="8"/>
      <c r="DL689" s="8"/>
      <c r="DM689" s="8"/>
      <c r="DN689" s="8"/>
      <c r="DO689" s="8"/>
      <c r="DP689" s="8"/>
      <c r="DQ689" s="8"/>
      <c r="DR689" s="8"/>
      <c r="DS689" s="8"/>
      <c r="DT689" s="8"/>
    </row>
    <row r="690" spans="1:124" ht="12.75" customHeight="1">
      <c r="A690" s="8"/>
      <c r="B690" s="89">
        <v>687</v>
      </c>
      <c r="C690" s="8"/>
      <c r="D690" s="8"/>
      <c r="E690" s="8"/>
      <c r="F690" s="8"/>
      <c r="G690" s="125" t="s">
        <v>6123</v>
      </c>
      <c r="H690" s="8" t="s">
        <v>5464</v>
      </c>
      <c r="I690" s="8"/>
      <c r="J690" s="8"/>
      <c r="K690" s="8"/>
      <c r="L690" s="8"/>
      <c r="M690" s="8"/>
      <c r="N690" s="8" t="s">
        <v>6027</v>
      </c>
      <c r="O690" s="123"/>
      <c r="P690" s="123"/>
      <c r="Q690" s="123"/>
      <c r="R690" s="123"/>
      <c r="S690" s="123"/>
      <c r="T690" s="123"/>
      <c r="U690" s="123"/>
      <c r="V690" s="123"/>
      <c r="W690" s="123"/>
      <c r="X690" s="123"/>
      <c r="Y690" s="123"/>
      <c r="Z690" s="123"/>
      <c r="AA690" s="123"/>
      <c r="AB690" s="123"/>
      <c r="AC690" s="8" t="str">
        <f t="shared" si="99"/>
        <v>NO</v>
      </c>
      <c r="AD690" s="8" t="str">
        <f t="shared" si="100"/>
        <v>Power,,,,,,,,,,,,,</v>
      </c>
      <c r="AE690" s="125"/>
      <c r="AF690" s="8"/>
      <c r="AG690" s="8"/>
      <c r="AH690" s="125" t="s">
        <v>6123</v>
      </c>
      <c r="AI690" s="8" t="s">
        <v>6002</v>
      </c>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t="str">
        <f t="shared" si="98"/>
        <v>VDDA_USB1_SS_DP_CORE</v>
      </c>
      <c r="CF690" s="8" t="str">
        <f t="shared" si="101"/>
        <v>Invalid PM Setting</v>
      </c>
      <c r="CG690" s="8" t="str">
        <f t="shared" si="102"/>
        <v>Power</v>
      </c>
      <c r="CH690" s="8" t="str">
        <f t="shared" si="103"/>
        <v>Invalid PM Setting</v>
      </c>
      <c r="CI690" s="8"/>
      <c r="CJ690" s="8"/>
      <c r="CK690" s="8"/>
      <c r="CL690" s="8"/>
      <c r="CM690" s="8"/>
      <c r="CN690" s="8"/>
      <c r="CO690" s="8"/>
      <c r="CP690" s="8"/>
      <c r="CQ690" s="8"/>
      <c r="CR690" s="8"/>
      <c r="CS690" s="8"/>
      <c r="CT690" s="8"/>
      <c r="CU690" s="8"/>
      <c r="CV690" s="8"/>
      <c r="CY690" s="8"/>
      <c r="CZ690" s="8" t="str">
        <f t="shared" si="104"/>
        <v>VDDA_USB1_SS_DP_CORE</v>
      </c>
      <c r="DA690" s="8" t="str">
        <f t="shared" si="105"/>
        <v>Invalid PM Setting</v>
      </c>
      <c r="DB690" s="8" t="str">
        <f t="shared" si="106"/>
        <v>Power</v>
      </c>
      <c r="DC690" s="8" t="str">
        <f t="shared" si="107"/>
        <v>Invalid PM Setting</v>
      </c>
      <c r="DD690" s="8"/>
      <c r="DE690" s="8"/>
      <c r="DF690" s="8"/>
      <c r="DG690" s="8"/>
      <c r="DH690" s="8"/>
      <c r="DI690" s="8"/>
      <c r="DJ690" s="8"/>
      <c r="DK690" s="8"/>
      <c r="DL690" s="8"/>
      <c r="DM690" s="8"/>
      <c r="DN690" s="8"/>
      <c r="DO690" s="8"/>
      <c r="DP690" s="8"/>
      <c r="DQ690" s="8"/>
      <c r="DR690" s="8"/>
      <c r="DS690" s="8"/>
      <c r="DT690" s="8"/>
    </row>
    <row r="691" spans="1:124" ht="12.75" customHeight="1">
      <c r="A691" s="8"/>
      <c r="B691" s="89">
        <v>688</v>
      </c>
      <c r="C691" s="8"/>
      <c r="D691" s="8"/>
      <c r="E691" s="8"/>
      <c r="F691" s="8"/>
      <c r="G691" s="125" t="s">
        <v>6124</v>
      </c>
      <c r="H691" s="8" t="s">
        <v>2106</v>
      </c>
      <c r="I691" s="8"/>
      <c r="J691" s="8"/>
      <c r="K691" s="8"/>
      <c r="L691" s="8"/>
      <c r="M691" s="8"/>
      <c r="N691" s="8" t="s">
        <v>6027</v>
      </c>
      <c r="O691" s="123"/>
      <c r="P691" s="123"/>
      <c r="Q691" s="123"/>
      <c r="R691" s="123"/>
      <c r="S691" s="123"/>
      <c r="T691" s="123"/>
      <c r="U691" s="123"/>
      <c r="V691" s="123"/>
      <c r="W691" s="123"/>
      <c r="X691" s="123"/>
      <c r="Y691" s="123"/>
      <c r="Z691" s="123"/>
      <c r="AA691" s="123"/>
      <c r="AB691" s="123"/>
      <c r="AC691" s="8" t="str">
        <f t="shared" si="99"/>
        <v>NO</v>
      </c>
      <c r="AD691" s="8" t="str">
        <f t="shared" si="100"/>
        <v>Power,,,,,,,,,,,,,</v>
      </c>
      <c r="AE691" s="125"/>
      <c r="AF691" s="8"/>
      <c r="AG691" s="8"/>
      <c r="AH691" s="125" t="s">
        <v>6124</v>
      </c>
      <c r="AI691" s="8" t="s">
        <v>6002</v>
      </c>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t="str">
        <f t="shared" si="98"/>
        <v>VDDA_USB2_SS_1P2</v>
      </c>
      <c r="CF691" s="8" t="str">
        <f t="shared" si="101"/>
        <v>Invalid PM Setting</v>
      </c>
      <c r="CG691" s="8" t="str">
        <f t="shared" si="102"/>
        <v>Power</v>
      </c>
      <c r="CH691" s="8" t="str">
        <f t="shared" si="103"/>
        <v>Invalid PM Setting</v>
      </c>
      <c r="CI691" s="8"/>
      <c r="CJ691" s="8"/>
      <c r="CK691" s="8"/>
      <c r="CL691" s="8"/>
      <c r="CM691" s="8"/>
      <c r="CN691" s="8"/>
      <c r="CO691" s="8"/>
      <c r="CP691" s="8"/>
      <c r="CQ691" s="8"/>
      <c r="CR691" s="8"/>
      <c r="CS691" s="8"/>
      <c r="CT691" s="8"/>
      <c r="CU691" s="8"/>
      <c r="CV691" s="8"/>
      <c r="CY691" s="8"/>
      <c r="CZ691" s="8" t="str">
        <f t="shared" si="104"/>
        <v>VDDA_USB2_SS_1P2</v>
      </c>
      <c r="DA691" s="8" t="str">
        <f t="shared" si="105"/>
        <v>Invalid PM Setting</v>
      </c>
      <c r="DB691" s="8" t="str">
        <f t="shared" si="106"/>
        <v>Power</v>
      </c>
      <c r="DC691" s="8" t="str">
        <f t="shared" si="107"/>
        <v>Invalid PM Setting</v>
      </c>
      <c r="DD691" s="8"/>
      <c r="DE691" s="8"/>
      <c r="DF691" s="8"/>
      <c r="DG691" s="8"/>
      <c r="DH691" s="8"/>
      <c r="DI691" s="8"/>
      <c r="DJ691" s="8"/>
      <c r="DK691" s="8"/>
      <c r="DL691" s="8"/>
      <c r="DM691" s="8"/>
      <c r="DN691" s="8"/>
      <c r="DO691" s="8"/>
      <c r="DP691" s="8"/>
      <c r="DQ691" s="8"/>
      <c r="DR691" s="8"/>
      <c r="DS691" s="8"/>
      <c r="DT691" s="8"/>
    </row>
    <row r="692" spans="1:124" ht="12.75" customHeight="1">
      <c r="A692" s="8"/>
      <c r="B692" s="89">
        <v>689</v>
      </c>
      <c r="C692" s="8"/>
      <c r="D692" s="8"/>
      <c r="E692" s="8"/>
      <c r="F692" s="8"/>
      <c r="G692" s="125" t="s">
        <v>6125</v>
      </c>
      <c r="H692" s="8" t="s">
        <v>3067</v>
      </c>
      <c r="I692" s="8"/>
      <c r="J692" s="8"/>
      <c r="K692" s="8"/>
      <c r="L692" s="8"/>
      <c r="M692" s="8"/>
      <c r="N692" s="8" t="s">
        <v>6027</v>
      </c>
      <c r="O692" s="123"/>
      <c r="P692" s="123"/>
      <c r="Q692" s="123"/>
      <c r="R692" s="123"/>
      <c r="S692" s="123"/>
      <c r="T692" s="123"/>
      <c r="U692" s="123"/>
      <c r="V692" s="123"/>
      <c r="W692" s="123"/>
      <c r="X692" s="123"/>
      <c r="Y692" s="123"/>
      <c r="Z692" s="123"/>
      <c r="AA692" s="123"/>
      <c r="AB692" s="123"/>
      <c r="AC692" s="8" t="str">
        <f t="shared" si="99"/>
        <v>NO</v>
      </c>
      <c r="AD692" s="8" t="str">
        <f t="shared" si="100"/>
        <v>Power,,,,,,,,,,,,,</v>
      </c>
      <c r="AE692" s="125"/>
      <c r="AF692" s="8"/>
      <c r="AG692" s="8"/>
      <c r="AH692" s="125" t="s">
        <v>6125</v>
      </c>
      <c r="AI692" s="8" t="s">
        <v>6002</v>
      </c>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t="str">
        <f t="shared" si="98"/>
        <v>VDDA_USB2_SS_CORE</v>
      </c>
      <c r="CF692" s="8" t="str">
        <f t="shared" si="101"/>
        <v>Invalid PM Setting</v>
      </c>
      <c r="CG692" s="8" t="str">
        <f t="shared" si="102"/>
        <v>Power</v>
      </c>
      <c r="CH692" s="8" t="str">
        <f t="shared" si="103"/>
        <v>Invalid PM Setting</v>
      </c>
      <c r="CI692" s="8"/>
      <c r="CJ692" s="8"/>
      <c r="CK692" s="8"/>
      <c r="CL692" s="8"/>
      <c r="CM692" s="8"/>
      <c r="CN692" s="8"/>
      <c r="CO692" s="8"/>
      <c r="CP692" s="8"/>
      <c r="CQ692" s="8"/>
      <c r="CR692" s="8"/>
      <c r="CS692" s="8"/>
      <c r="CT692" s="8"/>
      <c r="CU692" s="8"/>
      <c r="CV692" s="8"/>
      <c r="CY692" s="8"/>
      <c r="CZ692" s="8" t="str">
        <f t="shared" si="104"/>
        <v>VDDA_USB2_SS_CORE</v>
      </c>
      <c r="DA692" s="8" t="str">
        <f t="shared" si="105"/>
        <v>Invalid PM Setting</v>
      </c>
      <c r="DB692" s="8" t="str">
        <f t="shared" si="106"/>
        <v>Power</v>
      </c>
      <c r="DC692" s="8" t="str">
        <f t="shared" si="107"/>
        <v>Invalid PM Setting</v>
      </c>
      <c r="DD692" s="8"/>
      <c r="DE692" s="8"/>
      <c r="DF692" s="8"/>
      <c r="DG692" s="8"/>
      <c r="DH692" s="8"/>
      <c r="DI692" s="8"/>
      <c r="DJ692" s="8"/>
      <c r="DK692" s="8"/>
      <c r="DL692" s="8"/>
      <c r="DM692" s="8"/>
      <c r="DN692" s="8"/>
      <c r="DO692" s="8"/>
      <c r="DP692" s="8"/>
      <c r="DQ692" s="8"/>
      <c r="DR692" s="8"/>
      <c r="DS692" s="8"/>
      <c r="DT692" s="8"/>
    </row>
    <row r="693" spans="1:124" ht="12.75" customHeight="1">
      <c r="A693" s="8"/>
      <c r="B693" s="89">
        <v>690</v>
      </c>
      <c r="C693" s="8"/>
      <c r="D693" s="8"/>
      <c r="E693" s="8"/>
      <c r="F693" s="8"/>
      <c r="G693" s="125" t="s">
        <v>6126</v>
      </c>
      <c r="H693" s="8" t="s">
        <v>6127</v>
      </c>
      <c r="I693" s="8"/>
      <c r="J693" s="8"/>
      <c r="K693" s="8"/>
      <c r="L693" s="8"/>
      <c r="M693" s="8"/>
      <c r="N693" s="8" t="s">
        <v>6027</v>
      </c>
      <c r="O693" s="123"/>
      <c r="P693" s="123"/>
      <c r="Q693" s="123"/>
      <c r="R693" s="123"/>
      <c r="S693" s="123"/>
      <c r="T693" s="123"/>
      <c r="U693" s="123"/>
      <c r="V693" s="123"/>
      <c r="W693" s="123"/>
      <c r="X693" s="123"/>
      <c r="Y693" s="123"/>
      <c r="Z693" s="123"/>
      <c r="AA693" s="123"/>
      <c r="AB693" s="123"/>
      <c r="AC693" s="8" t="str">
        <f t="shared" si="99"/>
        <v>NO</v>
      </c>
      <c r="AD693" s="8" t="str">
        <f t="shared" si="100"/>
        <v>Power,,,,,,,,,,,,,</v>
      </c>
      <c r="AE693" s="125"/>
      <c r="AF693" s="8"/>
      <c r="AG693" s="8"/>
      <c r="AH693" s="125" t="s">
        <v>6126</v>
      </c>
      <c r="AI693" s="8" t="s">
        <v>6002</v>
      </c>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t="str">
        <f t="shared" si="98"/>
        <v>VDDA_WCSS_ADCDAC_1</v>
      </c>
      <c r="CF693" s="8" t="str">
        <f t="shared" si="101"/>
        <v>Invalid PM Setting</v>
      </c>
      <c r="CG693" s="8" t="str">
        <f t="shared" si="102"/>
        <v>Power</v>
      </c>
      <c r="CH693" s="8" t="str">
        <f t="shared" si="103"/>
        <v>Invalid PM Setting</v>
      </c>
      <c r="CI693" s="8"/>
      <c r="CJ693" s="8"/>
      <c r="CK693" s="8"/>
      <c r="CL693" s="8"/>
      <c r="CM693" s="8"/>
      <c r="CN693" s="8"/>
      <c r="CO693" s="8"/>
      <c r="CP693" s="8"/>
      <c r="CQ693" s="8"/>
      <c r="CR693" s="8"/>
      <c r="CS693" s="8"/>
      <c r="CT693" s="8"/>
      <c r="CU693" s="8"/>
      <c r="CV693" s="8"/>
      <c r="CY693" s="8"/>
      <c r="CZ693" s="8" t="str">
        <f t="shared" si="104"/>
        <v>VDDA_WCSS_ADCDAC_1</v>
      </c>
      <c r="DA693" s="8" t="str">
        <f t="shared" si="105"/>
        <v>Invalid PM Setting</v>
      </c>
      <c r="DB693" s="8" t="str">
        <f t="shared" si="106"/>
        <v>Power</v>
      </c>
      <c r="DC693" s="8" t="str">
        <f t="shared" si="107"/>
        <v>Invalid PM Setting</v>
      </c>
      <c r="DD693" s="8"/>
      <c r="DE693" s="8"/>
      <c r="DF693" s="8"/>
      <c r="DG693" s="8"/>
      <c r="DH693" s="8"/>
      <c r="DI693" s="8"/>
      <c r="DJ693" s="8"/>
      <c r="DK693" s="8"/>
      <c r="DL693" s="8"/>
      <c r="DM693" s="8"/>
      <c r="DN693" s="8"/>
      <c r="DO693" s="8"/>
      <c r="DP693" s="8"/>
      <c r="DQ693" s="8"/>
      <c r="DR693" s="8"/>
      <c r="DS693" s="8"/>
      <c r="DT693" s="8"/>
    </row>
    <row r="694" spans="1:124" ht="12.75" customHeight="1">
      <c r="A694" s="8"/>
      <c r="B694" s="89">
        <v>691</v>
      </c>
      <c r="C694" s="8"/>
      <c r="D694" s="8"/>
      <c r="E694" s="8"/>
      <c r="F694" s="8"/>
      <c r="G694" s="125" t="s">
        <v>6128</v>
      </c>
      <c r="H694" s="8" t="s">
        <v>6129</v>
      </c>
      <c r="I694" s="8"/>
      <c r="J694" s="8"/>
      <c r="K694" s="8"/>
      <c r="L694" s="8"/>
      <c r="M694" s="8"/>
      <c r="N694" s="8" t="s">
        <v>6027</v>
      </c>
      <c r="O694" s="123"/>
      <c r="P694" s="123"/>
      <c r="Q694" s="123"/>
      <c r="R694" s="123"/>
      <c r="S694" s="123"/>
      <c r="T694" s="123"/>
      <c r="U694" s="123"/>
      <c r="V694" s="123"/>
      <c r="W694" s="123"/>
      <c r="X694" s="123"/>
      <c r="Y694" s="123"/>
      <c r="Z694" s="123"/>
      <c r="AA694" s="123"/>
      <c r="AB694" s="123"/>
      <c r="AC694" s="8" t="str">
        <f t="shared" si="99"/>
        <v>NO</v>
      </c>
      <c r="AD694" s="8" t="str">
        <f t="shared" si="100"/>
        <v>Power,,,,,,,,,,,,,</v>
      </c>
      <c r="AE694" s="125"/>
      <c r="AF694" s="8"/>
      <c r="AG694" s="8"/>
      <c r="AH694" s="125" t="s">
        <v>6128</v>
      </c>
      <c r="AI694" s="8" t="s">
        <v>6002</v>
      </c>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t="str">
        <f t="shared" si="98"/>
        <v>VDDA_WCSS_ADCDAC_2</v>
      </c>
      <c r="CF694" s="8" t="str">
        <f t="shared" si="101"/>
        <v>Invalid PM Setting</v>
      </c>
      <c r="CG694" s="8" t="str">
        <f t="shared" si="102"/>
        <v>Power</v>
      </c>
      <c r="CH694" s="8" t="str">
        <f t="shared" si="103"/>
        <v>Invalid PM Setting</v>
      </c>
      <c r="CI694" s="8"/>
      <c r="CJ694" s="8"/>
      <c r="CK694" s="8"/>
      <c r="CL694" s="8"/>
      <c r="CM694" s="8"/>
      <c r="CN694" s="8"/>
      <c r="CO694" s="8"/>
      <c r="CP694" s="8"/>
      <c r="CQ694" s="8"/>
      <c r="CR694" s="8"/>
      <c r="CS694" s="8"/>
      <c r="CT694" s="8"/>
      <c r="CU694" s="8"/>
      <c r="CV694" s="8"/>
      <c r="CY694" s="8"/>
      <c r="CZ694" s="8" t="str">
        <f t="shared" si="104"/>
        <v>VDDA_WCSS_ADCDAC_2</v>
      </c>
      <c r="DA694" s="8" t="str">
        <f t="shared" si="105"/>
        <v>Invalid PM Setting</v>
      </c>
      <c r="DB694" s="8" t="str">
        <f t="shared" si="106"/>
        <v>Power</v>
      </c>
      <c r="DC694" s="8" t="str">
        <f t="shared" si="107"/>
        <v>Invalid PM Setting</v>
      </c>
      <c r="DD694" s="8"/>
      <c r="DE694" s="8"/>
      <c r="DF694" s="8"/>
      <c r="DG694" s="8"/>
      <c r="DH694" s="8"/>
      <c r="DI694" s="8"/>
      <c r="DJ694" s="8"/>
      <c r="DK694" s="8"/>
      <c r="DL694" s="8"/>
      <c r="DM694" s="8"/>
      <c r="DN694" s="8"/>
      <c r="DO694" s="8"/>
      <c r="DP694" s="8"/>
      <c r="DQ694" s="8"/>
      <c r="DR694" s="8"/>
      <c r="DS694" s="8"/>
      <c r="DT694" s="8"/>
    </row>
    <row r="695" spans="1:124" ht="12.75" customHeight="1">
      <c r="A695" s="8"/>
      <c r="B695" s="89">
        <v>692</v>
      </c>
      <c r="C695" s="8"/>
      <c r="D695" s="8"/>
      <c r="E695" s="8"/>
      <c r="F695" s="8"/>
      <c r="G695" s="125" t="s">
        <v>6130</v>
      </c>
      <c r="H695" s="8" t="s">
        <v>6131</v>
      </c>
      <c r="I695" s="8"/>
      <c r="J695" s="8"/>
      <c r="K695" s="8"/>
      <c r="L695" s="8"/>
      <c r="M695" s="8"/>
      <c r="N695" s="8" t="s">
        <v>6027</v>
      </c>
      <c r="O695" s="123"/>
      <c r="P695" s="123"/>
      <c r="Q695" s="123"/>
      <c r="R695" s="123"/>
      <c r="S695" s="123"/>
      <c r="T695" s="123"/>
      <c r="U695" s="123"/>
      <c r="V695" s="123"/>
      <c r="W695" s="123"/>
      <c r="X695" s="123"/>
      <c r="Y695" s="123"/>
      <c r="Z695" s="123"/>
      <c r="AA695" s="123"/>
      <c r="AB695" s="123"/>
      <c r="AC695" s="8" t="str">
        <f t="shared" si="99"/>
        <v>NO</v>
      </c>
      <c r="AD695" s="8" t="str">
        <f t="shared" si="100"/>
        <v>Power,,,,,,,,,,,,,</v>
      </c>
      <c r="AE695" s="125"/>
      <c r="AF695" s="8"/>
      <c r="AG695" s="8"/>
      <c r="AH695" s="125" t="s">
        <v>6130</v>
      </c>
      <c r="AI695" s="8" t="s">
        <v>6002</v>
      </c>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t="str">
        <f t="shared" si="98"/>
        <v>VDDA_WCSS_PLL</v>
      </c>
      <c r="CF695" s="8" t="str">
        <f t="shared" si="101"/>
        <v>Invalid PM Setting</v>
      </c>
      <c r="CG695" s="8" t="str">
        <f t="shared" si="102"/>
        <v>Power</v>
      </c>
      <c r="CH695" s="8" t="str">
        <f t="shared" si="103"/>
        <v>Invalid PM Setting</v>
      </c>
      <c r="CI695" s="8"/>
      <c r="CJ695" s="8"/>
      <c r="CK695" s="8"/>
      <c r="CL695" s="8"/>
      <c r="CM695" s="8"/>
      <c r="CN695" s="8"/>
      <c r="CO695" s="8"/>
      <c r="CP695" s="8"/>
      <c r="CQ695" s="8"/>
      <c r="CR695" s="8"/>
      <c r="CS695" s="8"/>
      <c r="CT695" s="8"/>
      <c r="CU695" s="8"/>
      <c r="CV695" s="8"/>
      <c r="CY695" s="8"/>
      <c r="CZ695" s="8" t="str">
        <f t="shared" si="104"/>
        <v>VDDA_WCSS_PLL</v>
      </c>
      <c r="DA695" s="8" t="str">
        <f t="shared" si="105"/>
        <v>Invalid PM Setting</v>
      </c>
      <c r="DB695" s="8" t="str">
        <f t="shared" si="106"/>
        <v>Power</v>
      </c>
      <c r="DC695" s="8" t="str">
        <f t="shared" si="107"/>
        <v>Invalid PM Setting</v>
      </c>
      <c r="DD695" s="8"/>
      <c r="DE695" s="8"/>
      <c r="DF695" s="8"/>
      <c r="DG695" s="8"/>
      <c r="DH695" s="8"/>
      <c r="DI695" s="8"/>
      <c r="DJ695" s="8"/>
      <c r="DK695" s="8"/>
      <c r="DL695" s="8"/>
      <c r="DM695" s="8"/>
      <c r="DN695" s="8"/>
      <c r="DO695" s="8"/>
      <c r="DP695" s="8"/>
      <c r="DQ695" s="8"/>
      <c r="DR695" s="8"/>
      <c r="DS695" s="8"/>
      <c r="DT695" s="8"/>
    </row>
    <row r="696" spans="1:124" ht="12.75" customHeight="1">
      <c r="A696" s="8"/>
      <c r="B696" s="89">
        <v>693</v>
      </c>
      <c r="C696" s="8"/>
      <c r="D696" s="8"/>
      <c r="E696" s="8"/>
      <c r="F696" s="8"/>
      <c r="G696" s="125" t="s">
        <v>6132</v>
      </c>
      <c r="H696" s="8" t="s">
        <v>6133</v>
      </c>
      <c r="I696" s="8"/>
      <c r="J696" s="8"/>
      <c r="K696" s="8"/>
      <c r="L696" s="8"/>
      <c r="M696" s="8"/>
      <c r="N696" s="8" t="s">
        <v>6001</v>
      </c>
      <c r="O696" s="123"/>
      <c r="P696" s="123"/>
      <c r="Q696" s="123"/>
      <c r="R696" s="123"/>
      <c r="S696" s="123"/>
      <c r="T696" s="123"/>
      <c r="U696" s="123"/>
      <c r="V696" s="123"/>
      <c r="W696" s="123"/>
      <c r="X696" s="123"/>
      <c r="Y696" s="123"/>
      <c r="Z696" s="123"/>
      <c r="AA696" s="123"/>
      <c r="AB696" s="123"/>
      <c r="AC696" s="8" t="str">
        <f t="shared" si="99"/>
        <v>NO</v>
      </c>
      <c r="AD696" s="8" t="str">
        <f t="shared" si="100"/>
        <v>Power,,,,,,,,,,,,,</v>
      </c>
      <c r="AE696" s="125"/>
      <c r="AF696" s="8"/>
      <c r="AG696" s="8"/>
      <c r="AH696" s="125" t="s">
        <v>6132</v>
      </c>
      <c r="AI696" s="8" t="s">
        <v>6002</v>
      </c>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t="str">
        <f t="shared" si="98"/>
        <v>VDDCX</v>
      </c>
      <c r="CF696" s="8" t="str">
        <f t="shared" si="101"/>
        <v>Invalid PM Setting</v>
      </c>
      <c r="CG696" s="8" t="str">
        <f t="shared" si="102"/>
        <v>Power</v>
      </c>
      <c r="CH696" s="8" t="str">
        <f t="shared" si="103"/>
        <v>Invalid PM Setting</v>
      </c>
      <c r="CI696" s="8"/>
      <c r="CJ696" s="8"/>
      <c r="CK696" s="8"/>
      <c r="CL696" s="8"/>
      <c r="CM696" s="8"/>
      <c r="CN696" s="8"/>
      <c r="CO696" s="8"/>
      <c r="CP696" s="8"/>
      <c r="CQ696" s="8"/>
      <c r="CR696" s="8"/>
      <c r="CS696" s="8"/>
      <c r="CT696" s="8"/>
      <c r="CU696" s="8"/>
      <c r="CV696" s="8"/>
      <c r="CY696" s="8"/>
      <c r="CZ696" s="8" t="str">
        <f t="shared" si="104"/>
        <v>VDDCX</v>
      </c>
      <c r="DA696" s="8" t="str">
        <f t="shared" si="105"/>
        <v>Invalid PM Setting</v>
      </c>
      <c r="DB696" s="8" t="str">
        <f t="shared" si="106"/>
        <v>Power</v>
      </c>
      <c r="DC696" s="8" t="str">
        <f t="shared" si="107"/>
        <v>Invalid PM Setting</v>
      </c>
      <c r="DD696" s="8"/>
      <c r="DE696" s="8"/>
      <c r="DF696" s="8"/>
      <c r="DG696" s="8"/>
      <c r="DH696" s="8"/>
      <c r="DI696" s="8"/>
      <c r="DJ696" s="8"/>
      <c r="DK696" s="8"/>
      <c r="DL696" s="8"/>
      <c r="DM696" s="8"/>
      <c r="DN696" s="8"/>
      <c r="DO696" s="8"/>
      <c r="DP696" s="8"/>
      <c r="DQ696" s="8"/>
      <c r="DR696" s="8"/>
      <c r="DS696" s="8"/>
      <c r="DT696" s="8"/>
    </row>
    <row r="697" spans="1:124" ht="12.75" customHeight="1">
      <c r="A697" s="8"/>
      <c r="B697" s="89">
        <v>694</v>
      </c>
      <c r="C697" s="8"/>
      <c r="D697" s="8"/>
      <c r="E697" s="8"/>
      <c r="F697" s="8"/>
      <c r="G697" s="125" t="s">
        <v>6132</v>
      </c>
      <c r="H697" s="8" t="s">
        <v>6134</v>
      </c>
      <c r="I697" s="8"/>
      <c r="J697" s="8"/>
      <c r="K697" s="8"/>
      <c r="L697" s="8"/>
      <c r="M697" s="8"/>
      <c r="N697" s="8" t="s">
        <v>6001</v>
      </c>
      <c r="O697" s="123"/>
      <c r="P697" s="123"/>
      <c r="Q697" s="123"/>
      <c r="R697" s="123"/>
      <c r="S697" s="123"/>
      <c r="T697" s="123"/>
      <c r="U697" s="123"/>
      <c r="V697" s="123"/>
      <c r="W697" s="123"/>
      <c r="X697" s="123"/>
      <c r="Y697" s="123"/>
      <c r="Z697" s="123"/>
      <c r="AA697" s="123"/>
      <c r="AB697" s="123"/>
      <c r="AC697" s="8" t="str">
        <f t="shared" si="99"/>
        <v>NO</v>
      </c>
      <c r="AD697" s="8" t="str">
        <f t="shared" si="100"/>
        <v>Power,,,,,,,,,,,,,</v>
      </c>
      <c r="AE697" s="125"/>
      <c r="AF697" s="8"/>
      <c r="AG697" s="8"/>
      <c r="AH697" s="125" t="s">
        <v>6132</v>
      </c>
      <c r="AI697" s="8" t="s">
        <v>6002</v>
      </c>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t="str">
        <f t="shared" si="98"/>
        <v>VDDCX</v>
      </c>
      <c r="CF697" s="8" t="str">
        <f t="shared" si="101"/>
        <v>Invalid PM Setting</v>
      </c>
      <c r="CG697" s="8" t="str">
        <f t="shared" si="102"/>
        <v>Power</v>
      </c>
      <c r="CH697" s="8" t="str">
        <f t="shared" si="103"/>
        <v>Invalid PM Setting</v>
      </c>
      <c r="CI697" s="8"/>
      <c r="CJ697" s="8"/>
      <c r="CK697" s="8"/>
      <c r="CL697" s="8"/>
      <c r="CM697" s="8"/>
      <c r="CN697" s="8"/>
      <c r="CO697" s="8"/>
      <c r="CP697" s="8"/>
      <c r="CQ697" s="8"/>
      <c r="CR697" s="8"/>
      <c r="CS697" s="8"/>
      <c r="CT697" s="8"/>
      <c r="CU697" s="8"/>
      <c r="CV697" s="8"/>
      <c r="CY697" s="8"/>
      <c r="CZ697" s="8" t="str">
        <f t="shared" si="104"/>
        <v>VDDCX</v>
      </c>
      <c r="DA697" s="8" t="str">
        <f t="shared" si="105"/>
        <v>Invalid PM Setting</v>
      </c>
      <c r="DB697" s="8" t="str">
        <f t="shared" si="106"/>
        <v>Power</v>
      </c>
      <c r="DC697" s="8" t="str">
        <f t="shared" si="107"/>
        <v>Invalid PM Setting</v>
      </c>
      <c r="DD697" s="8"/>
      <c r="DE697" s="8"/>
      <c r="DF697" s="8"/>
      <c r="DG697" s="8"/>
      <c r="DH697" s="8"/>
      <c r="DI697" s="8"/>
      <c r="DJ697" s="8"/>
      <c r="DK697" s="8"/>
      <c r="DL697" s="8"/>
      <c r="DM697" s="8"/>
      <c r="DN697" s="8"/>
      <c r="DO697" s="8"/>
      <c r="DP697" s="8"/>
      <c r="DQ697" s="8"/>
      <c r="DR697" s="8"/>
      <c r="DS697" s="8"/>
      <c r="DT697" s="8"/>
    </row>
    <row r="698" spans="1:124" ht="12.75" customHeight="1">
      <c r="A698" s="8"/>
      <c r="B698" s="89">
        <v>695</v>
      </c>
      <c r="C698" s="8"/>
      <c r="D698" s="8"/>
      <c r="E698" s="8"/>
      <c r="F698" s="8"/>
      <c r="G698" s="125" t="s">
        <v>6132</v>
      </c>
      <c r="H698" s="8" t="s">
        <v>6135</v>
      </c>
      <c r="I698" s="8"/>
      <c r="J698" s="8"/>
      <c r="K698" s="8"/>
      <c r="L698" s="8"/>
      <c r="M698" s="8"/>
      <c r="N698" s="8" t="s">
        <v>6001</v>
      </c>
      <c r="O698" s="123"/>
      <c r="P698" s="123"/>
      <c r="Q698" s="123"/>
      <c r="R698" s="123"/>
      <c r="S698" s="123"/>
      <c r="T698" s="123"/>
      <c r="U698" s="123"/>
      <c r="V698" s="123"/>
      <c r="W698" s="123"/>
      <c r="X698" s="123"/>
      <c r="Y698" s="123"/>
      <c r="Z698" s="123"/>
      <c r="AA698" s="123"/>
      <c r="AB698" s="123"/>
      <c r="AC698" s="8" t="str">
        <f t="shared" si="99"/>
        <v>NO</v>
      </c>
      <c r="AD698" s="8" t="str">
        <f t="shared" si="100"/>
        <v>Power,,,,,,,,,,,,,</v>
      </c>
      <c r="AE698" s="125"/>
      <c r="AF698" s="8"/>
      <c r="AG698" s="8"/>
      <c r="AH698" s="125" t="s">
        <v>6132</v>
      </c>
      <c r="AI698" s="8" t="s">
        <v>6002</v>
      </c>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t="str">
        <f t="shared" si="98"/>
        <v>VDDCX</v>
      </c>
      <c r="CF698" s="8" t="str">
        <f t="shared" si="101"/>
        <v>Invalid PM Setting</v>
      </c>
      <c r="CG698" s="8" t="str">
        <f t="shared" si="102"/>
        <v>Power</v>
      </c>
      <c r="CH698" s="8" t="str">
        <f t="shared" si="103"/>
        <v>Invalid PM Setting</v>
      </c>
      <c r="CI698" s="8"/>
      <c r="CJ698" s="8"/>
      <c r="CK698" s="8"/>
      <c r="CL698" s="8"/>
      <c r="CM698" s="8"/>
      <c r="CN698" s="8"/>
      <c r="CO698" s="8"/>
      <c r="CP698" s="8"/>
      <c r="CQ698" s="8"/>
      <c r="CR698" s="8"/>
      <c r="CS698" s="8"/>
      <c r="CT698" s="8"/>
      <c r="CU698" s="8"/>
      <c r="CV698" s="8"/>
      <c r="CY698" s="8"/>
      <c r="CZ698" s="8" t="str">
        <f t="shared" si="104"/>
        <v>VDDCX</v>
      </c>
      <c r="DA698" s="8" t="str">
        <f t="shared" si="105"/>
        <v>Invalid PM Setting</v>
      </c>
      <c r="DB698" s="8" t="str">
        <f t="shared" si="106"/>
        <v>Power</v>
      </c>
      <c r="DC698" s="8" t="str">
        <f t="shared" si="107"/>
        <v>Invalid PM Setting</v>
      </c>
      <c r="DD698" s="8"/>
      <c r="DE698" s="8"/>
      <c r="DF698" s="8"/>
      <c r="DG698" s="8"/>
      <c r="DH698" s="8"/>
      <c r="DI698" s="8"/>
      <c r="DJ698" s="8"/>
      <c r="DK698" s="8"/>
      <c r="DL698" s="8"/>
      <c r="DM698" s="8"/>
      <c r="DN698" s="8"/>
      <c r="DO698" s="8"/>
      <c r="DP698" s="8"/>
      <c r="DQ698" s="8"/>
      <c r="DR698" s="8"/>
      <c r="DS698" s="8"/>
      <c r="DT698" s="8"/>
    </row>
    <row r="699" spans="1:124" ht="12.75" customHeight="1">
      <c r="A699" s="8"/>
      <c r="B699" s="89">
        <v>696</v>
      </c>
      <c r="C699" s="8"/>
      <c r="D699" s="8"/>
      <c r="E699" s="8"/>
      <c r="F699" s="8"/>
      <c r="G699" s="125" t="s">
        <v>6132</v>
      </c>
      <c r="H699" s="8" t="s">
        <v>6136</v>
      </c>
      <c r="I699" s="8"/>
      <c r="J699" s="8"/>
      <c r="K699" s="8"/>
      <c r="L699" s="8"/>
      <c r="M699" s="8"/>
      <c r="N699" s="8" t="s">
        <v>6001</v>
      </c>
      <c r="O699" s="123"/>
      <c r="P699" s="123"/>
      <c r="Q699" s="123"/>
      <c r="R699" s="123"/>
      <c r="S699" s="123"/>
      <c r="T699" s="123"/>
      <c r="U699" s="123"/>
      <c r="V699" s="123"/>
      <c r="W699" s="123"/>
      <c r="X699" s="123"/>
      <c r="Y699" s="123"/>
      <c r="Z699" s="123"/>
      <c r="AA699" s="123"/>
      <c r="AB699" s="123"/>
      <c r="AC699" s="8" t="str">
        <f t="shared" si="99"/>
        <v>NO</v>
      </c>
      <c r="AD699" s="8" t="str">
        <f t="shared" si="100"/>
        <v>Power,,,,,,,,,,,,,</v>
      </c>
      <c r="AE699" s="125"/>
      <c r="AF699" s="8"/>
      <c r="AG699" s="8"/>
      <c r="AH699" s="125" t="s">
        <v>6132</v>
      </c>
      <c r="AI699" s="8" t="s">
        <v>6002</v>
      </c>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t="str">
        <f t="shared" si="98"/>
        <v>VDDCX</v>
      </c>
      <c r="CF699" s="8" t="str">
        <f t="shared" si="101"/>
        <v>Invalid PM Setting</v>
      </c>
      <c r="CG699" s="8" t="str">
        <f t="shared" si="102"/>
        <v>Power</v>
      </c>
      <c r="CH699" s="8" t="str">
        <f t="shared" si="103"/>
        <v>Invalid PM Setting</v>
      </c>
      <c r="CI699" s="8"/>
      <c r="CJ699" s="8"/>
      <c r="CK699" s="8"/>
      <c r="CL699" s="8"/>
      <c r="CM699" s="8"/>
      <c r="CN699" s="8"/>
      <c r="CO699" s="8"/>
      <c r="CP699" s="8"/>
      <c r="CQ699" s="8"/>
      <c r="CR699" s="8"/>
      <c r="CS699" s="8"/>
      <c r="CT699" s="8"/>
      <c r="CU699" s="8"/>
      <c r="CV699" s="8"/>
      <c r="CY699" s="8"/>
      <c r="CZ699" s="8" t="str">
        <f t="shared" si="104"/>
        <v>VDDCX</v>
      </c>
      <c r="DA699" s="8" t="str">
        <f t="shared" si="105"/>
        <v>Invalid PM Setting</v>
      </c>
      <c r="DB699" s="8" t="str">
        <f t="shared" si="106"/>
        <v>Power</v>
      </c>
      <c r="DC699" s="8" t="str">
        <f t="shared" si="107"/>
        <v>Invalid PM Setting</v>
      </c>
      <c r="DD699" s="8"/>
      <c r="DE699" s="8"/>
      <c r="DF699" s="8"/>
      <c r="DG699" s="8"/>
      <c r="DH699" s="8"/>
      <c r="DI699" s="8"/>
      <c r="DJ699" s="8"/>
      <c r="DK699" s="8"/>
      <c r="DL699" s="8"/>
      <c r="DM699" s="8"/>
      <c r="DN699" s="8"/>
      <c r="DO699" s="8"/>
      <c r="DP699" s="8"/>
      <c r="DQ699" s="8"/>
      <c r="DR699" s="8"/>
      <c r="DS699" s="8"/>
      <c r="DT699" s="8"/>
    </row>
    <row r="700" spans="1:124" ht="12.75" customHeight="1">
      <c r="A700" s="8"/>
      <c r="B700" s="89">
        <v>697</v>
      </c>
      <c r="C700" s="8"/>
      <c r="D700" s="8"/>
      <c r="E700" s="8"/>
      <c r="F700" s="8"/>
      <c r="G700" s="125" t="s">
        <v>6132</v>
      </c>
      <c r="H700" s="8" t="s">
        <v>6137</v>
      </c>
      <c r="I700" s="8"/>
      <c r="J700" s="8"/>
      <c r="K700" s="8"/>
      <c r="L700" s="8"/>
      <c r="M700" s="8"/>
      <c r="N700" s="8" t="s">
        <v>6001</v>
      </c>
      <c r="O700" s="123"/>
      <c r="P700" s="123"/>
      <c r="Q700" s="123"/>
      <c r="R700" s="123"/>
      <c r="S700" s="123"/>
      <c r="T700" s="123"/>
      <c r="U700" s="123"/>
      <c r="V700" s="123"/>
      <c r="W700" s="123"/>
      <c r="X700" s="123"/>
      <c r="Y700" s="123"/>
      <c r="Z700" s="123"/>
      <c r="AA700" s="123"/>
      <c r="AB700" s="123"/>
      <c r="AC700" s="8" t="str">
        <f t="shared" si="99"/>
        <v>NO</v>
      </c>
      <c r="AD700" s="8" t="str">
        <f t="shared" si="100"/>
        <v>Power,,,,,,,,,,,,,</v>
      </c>
      <c r="AE700" s="125"/>
      <c r="AF700" s="8"/>
      <c r="AG700" s="8"/>
      <c r="AH700" s="125" t="s">
        <v>6132</v>
      </c>
      <c r="AI700" s="8" t="s">
        <v>6002</v>
      </c>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t="str">
        <f t="shared" ref="CE700:CE763" si="108">IF($AC700 = "NO",$AH700,IF(CF700 = "Invalid PM Setting", CF700, IF(OR($BH700 = CI700,$BK700 = CI700,$BN700 = CI700,$BQ700 = CI700,$BT700 = CI700,$BW700 = CI700,$BZ700 = CI700), "Select QUP Port",CF700)))</f>
        <v>VDDCX</v>
      </c>
      <c r="CF700" s="8" t="str">
        <f t="shared" si="101"/>
        <v>Invalid PM Setting</v>
      </c>
      <c r="CG700" s="8" t="str">
        <f t="shared" si="102"/>
        <v>Power</v>
      </c>
      <c r="CH700" s="8" t="str">
        <f t="shared" si="103"/>
        <v>Invalid PM Setting</v>
      </c>
      <c r="CI700" s="8"/>
      <c r="CJ700" s="8"/>
      <c r="CK700" s="8"/>
      <c r="CL700" s="8"/>
      <c r="CM700" s="8"/>
      <c r="CN700" s="8"/>
      <c r="CO700" s="8"/>
      <c r="CP700" s="8"/>
      <c r="CQ700" s="8"/>
      <c r="CR700" s="8"/>
      <c r="CS700" s="8"/>
      <c r="CT700" s="8"/>
      <c r="CU700" s="8"/>
      <c r="CV700" s="8"/>
      <c r="CY700" s="8"/>
      <c r="CZ700" s="8" t="str">
        <f t="shared" si="104"/>
        <v>VDDCX</v>
      </c>
      <c r="DA700" s="8" t="str">
        <f t="shared" si="105"/>
        <v>Invalid PM Setting</v>
      </c>
      <c r="DB700" s="8" t="str">
        <f t="shared" si="106"/>
        <v>Power</v>
      </c>
      <c r="DC700" s="8" t="str">
        <f t="shared" si="107"/>
        <v>Invalid PM Setting</v>
      </c>
      <c r="DD700" s="8"/>
      <c r="DE700" s="8"/>
      <c r="DF700" s="8"/>
      <c r="DG700" s="8"/>
      <c r="DH700" s="8"/>
      <c r="DI700" s="8"/>
      <c r="DJ700" s="8"/>
      <c r="DK700" s="8"/>
      <c r="DL700" s="8"/>
      <c r="DM700" s="8"/>
      <c r="DN700" s="8"/>
      <c r="DO700" s="8"/>
      <c r="DP700" s="8"/>
      <c r="DQ700" s="8"/>
      <c r="DR700" s="8"/>
      <c r="DS700" s="8"/>
      <c r="DT700" s="8"/>
    </row>
    <row r="701" spans="1:124" ht="12.75" customHeight="1">
      <c r="A701" s="8"/>
      <c r="B701" s="89">
        <v>698</v>
      </c>
      <c r="C701" s="8"/>
      <c r="D701" s="8"/>
      <c r="E701" s="8"/>
      <c r="F701" s="8"/>
      <c r="G701" s="125" t="s">
        <v>6132</v>
      </c>
      <c r="H701" s="8" t="s">
        <v>6138</v>
      </c>
      <c r="I701" s="8"/>
      <c r="J701" s="8"/>
      <c r="K701" s="8"/>
      <c r="L701" s="8"/>
      <c r="M701" s="8"/>
      <c r="N701" s="8" t="s">
        <v>6001</v>
      </c>
      <c r="O701" s="123"/>
      <c r="P701" s="123"/>
      <c r="Q701" s="123"/>
      <c r="R701" s="123"/>
      <c r="S701" s="123"/>
      <c r="T701" s="123"/>
      <c r="U701" s="123"/>
      <c r="V701" s="123"/>
      <c r="W701" s="123"/>
      <c r="X701" s="123"/>
      <c r="Y701" s="123"/>
      <c r="Z701" s="123"/>
      <c r="AA701" s="123"/>
      <c r="AB701" s="123"/>
      <c r="AC701" s="8" t="str">
        <f t="shared" si="99"/>
        <v>NO</v>
      </c>
      <c r="AD701" s="8" t="str">
        <f t="shared" si="100"/>
        <v>Power,,,,,,,,,,,,,</v>
      </c>
      <c r="AE701" s="125"/>
      <c r="AF701" s="8"/>
      <c r="AG701" s="8"/>
      <c r="AH701" s="125" t="s">
        <v>6132</v>
      </c>
      <c r="AI701" s="8" t="s">
        <v>6002</v>
      </c>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t="str">
        <f t="shared" si="108"/>
        <v>VDDCX</v>
      </c>
      <c r="CF701" s="8" t="str">
        <f t="shared" si="101"/>
        <v>Invalid PM Setting</v>
      </c>
      <c r="CG701" s="8" t="str">
        <f t="shared" si="102"/>
        <v>Power</v>
      </c>
      <c r="CH701" s="8" t="str">
        <f t="shared" si="103"/>
        <v>Invalid PM Setting</v>
      </c>
      <c r="CI701" s="8"/>
      <c r="CJ701" s="8"/>
      <c r="CK701" s="8"/>
      <c r="CL701" s="8"/>
      <c r="CM701" s="8"/>
      <c r="CN701" s="8"/>
      <c r="CO701" s="8"/>
      <c r="CP701" s="8"/>
      <c r="CQ701" s="8"/>
      <c r="CR701" s="8"/>
      <c r="CS701" s="8"/>
      <c r="CT701" s="8"/>
      <c r="CU701" s="8"/>
      <c r="CV701" s="8"/>
      <c r="CY701" s="8"/>
      <c r="CZ701" s="8" t="str">
        <f t="shared" si="104"/>
        <v>VDDCX</v>
      </c>
      <c r="DA701" s="8" t="str">
        <f t="shared" si="105"/>
        <v>Invalid PM Setting</v>
      </c>
      <c r="DB701" s="8" t="str">
        <f t="shared" si="106"/>
        <v>Power</v>
      </c>
      <c r="DC701" s="8" t="str">
        <f t="shared" si="107"/>
        <v>Invalid PM Setting</v>
      </c>
      <c r="DD701" s="8"/>
      <c r="DE701" s="8"/>
      <c r="DF701" s="8"/>
      <c r="DG701" s="8"/>
      <c r="DH701" s="8"/>
      <c r="DI701" s="8"/>
      <c r="DJ701" s="8"/>
      <c r="DK701" s="8"/>
      <c r="DL701" s="8"/>
      <c r="DM701" s="8"/>
      <c r="DN701" s="8"/>
      <c r="DO701" s="8"/>
      <c r="DP701" s="8"/>
      <c r="DQ701" s="8"/>
      <c r="DR701" s="8"/>
      <c r="DS701" s="8"/>
      <c r="DT701" s="8"/>
    </row>
    <row r="702" spans="1:124" ht="12.75" customHeight="1">
      <c r="A702" s="8"/>
      <c r="B702" s="89">
        <v>699</v>
      </c>
      <c r="C702" s="8"/>
      <c r="D702" s="8"/>
      <c r="E702" s="8"/>
      <c r="F702" s="8"/>
      <c r="G702" s="125" t="s">
        <v>6132</v>
      </c>
      <c r="H702" s="8" t="s">
        <v>6139</v>
      </c>
      <c r="I702" s="8"/>
      <c r="J702" s="8"/>
      <c r="K702" s="8"/>
      <c r="L702" s="8"/>
      <c r="M702" s="8"/>
      <c r="N702" s="8" t="s">
        <v>6001</v>
      </c>
      <c r="O702" s="123"/>
      <c r="P702" s="123"/>
      <c r="Q702" s="123"/>
      <c r="R702" s="123"/>
      <c r="S702" s="123"/>
      <c r="T702" s="123"/>
      <c r="U702" s="123"/>
      <c r="V702" s="123"/>
      <c r="W702" s="123"/>
      <c r="X702" s="123"/>
      <c r="Y702" s="123"/>
      <c r="Z702" s="123"/>
      <c r="AA702" s="123"/>
      <c r="AB702" s="123"/>
      <c r="AC702" s="8" t="str">
        <f t="shared" si="99"/>
        <v>NO</v>
      </c>
      <c r="AD702" s="8" t="str">
        <f t="shared" si="100"/>
        <v>Power,,,,,,,,,,,,,</v>
      </c>
      <c r="AE702" s="125"/>
      <c r="AF702" s="8"/>
      <c r="AG702" s="8"/>
      <c r="AH702" s="125" t="s">
        <v>6132</v>
      </c>
      <c r="AI702" s="8" t="s">
        <v>6002</v>
      </c>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t="str">
        <f t="shared" si="108"/>
        <v>VDDCX</v>
      </c>
      <c r="CF702" s="8" t="str">
        <f t="shared" si="101"/>
        <v>Invalid PM Setting</v>
      </c>
      <c r="CG702" s="8" t="str">
        <f t="shared" si="102"/>
        <v>Power</v>
      </c>
      <c r="CH702" s="8" t="str">
        <f t="shared" si="103"/>
        <v>Invalid PM Setting</v>
      </c>
      <c r="CI702" s="8"/>
      <c r="CJ702" s="8"/>
      <c r="CK702" s="8"/>
      <c r="CL702" s="8"/>
      <c r="CM702" s="8"/>
      <c r="CN702" s="8"/>
      <c r="CO702" s="8"/>
      <c r="CP702" s="8"/>
      <c r="CQ702" s="8"/>
      <c r="CR702" s="8"/>
      <c r="CS702" s="8"/>
      <c r="CT702" s="8"/>
      <c r="CU702" s="8"/>
      <c r="CV702" s="8"/>
      <c r="CY702" s="8"/>
      <c r="CZ702" s="8" t="str">
        <f t="shared" si="104"/>
        <v>VDDCX</v>
      </c>
      <c r="DA702" s="8" t="str">
        <f t="shared" si="105"/>
        <v>Invalid PM Setting</v>
      </c>
      <c r="DB702" s="8" t="str">
        <f t="shared" si="106"/>
        <v>Power</v>
      </c>
      <c r="DC702" s="8" t="str">
        <f t="shared" si="107"/>
        <v>Invalid PM Setting</v>
      </c>
      <c r="DD702" s="8"/>
      <c r="DE702" s="8"/>
      <c r="DF702" s="8"/>
      <c r="DG702" s="8"/>
      <c r="DH702" s="8"/>
      <c r="DI702" s="8"/>
      <c r="DJ702" s="8"/>
      <c r="DK702" s="8"/>
      <c r="DL702" s="8"/>
      <c r="DM702" s="8"/>
      <c r="DN702" s="8"/>
      <c r="DO702" s="8"/>
      <c r="DP702" s="8"/>
      <c r="DQ702" s="8"/>
      <c r="DR702" s="8"/>
      <c r="DS702" s="8"/>
      <c r="DT702" s="8"/>
    </row>
    <row r="703" spans="1:124" ht="12.75" customHeight="1">
      <c r="A703" s="8"/>
      <c r="B703" s="89">
        <v>700</v>
      </c>
      <c r="C703" s="8"/>
      <c r="D703" s="8"/>
      <c r="E703" s="8"/>
      <c r="F703" s="8"/>
      <c r="G703" s="125" t="s">
        <v>6132</v>
      </c>
      <c r="H703" s="8" t="s">
        <v>6140</v>
      </c>
      <c r="I703" s="8"/>
      <c r="J703" s="8"/>
      <c r="K703" s="8"/>
      <c r="L703" s="8"/>
      <c r="M703" s="8"/>
      <c r="N703" s="8" t="s">
        <v>6001</v>
      </c>
      <c r="O703" s="123"/>
      <c r="P703" s="123"/>
      <c r="Q703" s="123"/>
      <c r="R703" s="123"/>
      <c r="S703" s="123"/>
      <c r="T703" s="123"/>
      <c r="U703" s="123"/>
      <c r="V703" s="123"/>
      <c r="W703" s="123"/>
      <c r="X703" s="123"/>
      <c r="Y703" s="123"/>
      <c r="Z703" s="123"/>
      <c r="AA703" s="123"/>
      <c r="AB703" s="123"/>
      <c r="AC703" s="8" t="str">
        <f t="shared" si="99"/>
        <v>NO</v>
      </c>
      <c r="AD703" s="8" t="str">
        <f t="shared" si="100"/>
        <v>Power,,,,,,,,,,,,,</v>
      </c>
      <c r="AE703" s="125"/>
      <c r="AF703" s="8"/>
      <c r="AG703" s="8"/>
      <c r="AH703" s="125" t="s">
        <v>6132</v>
      </c>
      <c r="AI703" s="8" t="s">
        <v>6002</v>
      </c>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t="str">
        <f t="shared" si="108"/>
        <v>VDDCX</v>
      </c>
      <c r="CF703" s="8" t="str">
        <f t="shared" si="101"/>
        <v>Invalid PM Setting</v>
      </c>
      <c r="CG703" s="8" t="str">
        <f t="shared" si="102"/>
        <v>Power</v>
      </c>
      <c r="CH703" s="8" t="str">
        <f t="shared" si="103"/>
        <v>Invalid PM Setting</v>
      </c>
      <c r="CI703" s="8"/>
      <c r="CJ703" s="8"/>
      <c r="CK703" s="8"/>
      <c r="CL703" s="8"/>
      <c r="CM703" s="8"/>
      <c r="CN703" s="8"/>
      <c r="CO703" s="8"/>
      <c r="CP703" s="8"/>
      <c r="CQ703" s="8"/>
      <c r="CR703" s="8"/>
      <c r="CS703" s="8"/>
      <c r="CT703" s="8"/>
      <c r="CU703" s="8"/>
      <c r="CV703" s="8"/>
      <c r="CY703" s="8"/>
      <c r="CZ703" s="8" t="str">
        <f t="shared" si="104"/>
        <v>VDDCX</v>
      </c>
      <c r="DA703" s="8" t="str">
        <f t="shared" si="105"/>
        <v>Invalid PM Setting</v>
      </c>
      <c r="DB703" s="8" t="str">
        <f t="shared" si="106"/>
        <v>Power</v>
      </c>
      <c r="DC703" s="8" t="str">
        <f t="shared" si="107"/>
        <v>Invalid PM Setting</v>
      </c>
      <c r="DD703" s="8"/>
      <c r="DE703" s="8"/>
      <c r="DF703" s="8"/>
      <c r="DG703" s="8"/>
      <c r="DH703" s="8"/>
      <c r="DI703" s="8"/>
      <c r="DJ703" s="8"/>
      <c r="DK703" s="8"/>
      <c r="DL703" s="8"/>
      <c r="DM703" s="8"/>
      <c r="DN703" s="8"/>
      <c r="DO703" s="8"/>
      <c r="DP703" s="8"/>
      <c r="DQ703" s="8"/>
      <c r="DR703" s="8"/>
      <c r="DS703" s="8"/>
      <c r="DT703" s="8"/>
    </row>
    <row r="704" spans="1:124" ht="12.75" customHeight="1">
      <c r="A704" s="8"/>
      <c r="B704" s="89">
        <v>701</v>
      </c>
      <c r="C704" s="8"/>
      <c r="D704" s="8"/>
      <c r="E704" s="8"/>
      <c r="F704" s="8"/>
      <c r="G704" s="125" t="s">
        <v>6132</v>
      </c>
      <c r="H704" s="8" t="s">
        <v>6141</v>
      </c>
      <c r="I704" s="8"/>
      <c r="J704" s="8"/>
      <c r="K704" s="8"/>
      <c r="L704" s="8"/>
      <c r="M704" s="8"/>
      <c r="N704" s="8" t="s">
        <v>6001</v>
      </c>
      <c r="O704" s="123"/>
      <c r="P704" s="123"/>
      <c r="Q704" s="123"/>
      <c r="R704" s="123"/>
      <c r="S704" s="123"/>
      <c r="T704" s="123"/>
      <c r="U704" s="123"/>
      <c r="V704" s="123"/>
      <c r="W704" s="123"/>
      <c r="X704" s="123"/>
      <c r="Y704" s="123"/>
      <c r="Z704" s="123"/>
      <c r="AA704" s="123"/>
      <c r="AB704" s="123"/>
      <c r="AC704" s="8" t="str">
        <f t="shared" si="99"/>
        <v>NO</v>
      </c>
      <c r="AD704" s="8" t="str">
        <f t="shared" si="100"/>
        <v>Power,,,,,,,,,,,,,</v>
      </c>
      <c r="AE704" s="125"/>
      <c r="AF704" s="8"/>
      <c r="AG704" s="8"/>
      <c r="AH704" s="125" t="s">
        <v>6132</v>
      </c>
      <c r="AI704" s="8" t="s">
        <v>6002</v>
      </c>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t="str">
        <f t="shared" si="108"/>
        <v>VDDCX</v>
      </c>
      <c r="CF704" s="8" t="str">
        <f t="shared" si="101"/>
        <v>Invalid PM Setting</v>
      </c>
      <c r="CG704" s="8" t="str">
        <f t="shared" si="102"/>
        <v>Power</v>
      </c>
      <c r="CH704" s="8" t="str">
        <f t="shared" si="103"/>
        <v>Invalid PM Setting</v>
      </c>
      <c r="CI704" s="8"/>
      <c r="CJ704" s="8"/>
      <c r="CK704" s="8"/>
      <c r="CL704" s="8"/>
      <c r="CM704" s="8"/>
      <c r="CN704" s="8"/>
      <c r="CO704" s="8"/>
      <c r="CP704" s="8"/>
      <c r="CQ704" s="8"/>
      <c r="CR704" s="8"/>
      <c r="CS704" s="8"/>
      <c r="CT704" s="8"/>
      <c r="CU704" s="8"/>
      <c r="CV704" s="8"/>
      <c r="CY704" s="8"/>
      <c r="CZ704" s="8" t="str">
        <f t="shared" si="104"/>
        <v>VDDCX</v>
      </c>
      <c r="DA704" s="8" t="str">
        <f t="shared" si="105"/>
        <v>Invalid PM Setting</v>
      </c>
      <c r="DB704" s="8" t="str">
        <f t="shared" si="106"/>
        <v>Power</v>
      </c>
      <c r="DC704" s="8" t="str">
        <f t="shared" si="107"/>
        <v>Invalid PM Setting</v>
      </c>
      <c r="DD704" s="8"/>
      <c r="DE704" s="8"/>
      <c r="DF704" s="8"/>
      <c r="DG704" s="8"/>
      <c r="DH704" s="8"/>
      <c r="DI704" s="8"/>
      <c r="DJ704" s="8"/>
      <c r="DK704" s="8"/>
      <c r="DL704" s="8"/>
      <c r="DM704" s="8"/>
      <c r="DN704" s="8"/>
      <c r="DO704" s="8"/>
      <c r="DP704" s="8"/>
      <c r="DQ704" s="8"/>
      <c r="DR704" s="8"/>
      <c r="DS704" s="8"/>
      <c r="DT704" s="8"/>
    </row>
    <row r="705" spans="1:124" ht="12.75" customHeight="1">
      <c r="A705" s="8"/>
      <c r="B705" s="89">
        <v>702</v>
      </c>
      <c r="C705" s="8"/>
      <c r="D705" s="8"/>
      <c r="E705" s="8"/>
      <c r="F705" s="8"/>
      <c r="G705" s="125" t="s">
        <v>6132</v>
      </c>
      <c r="H705" s="8" t="s">
        <v>6142</v>
      </c>
      <c r="I705" s="8"/>
      <c r="J705" s="8"/>
      <c r="K705" s="8"/>
      <c r="L705" s="8"/>
      <c r="M705" s="8"/>
      <c r="N705" s="8" t="s">
        <v>6001</v>
      </c>
      <c r="O705" s="123"/>
      <c r="P705" s="123"/>
      <c r="Q705" s="123"/>
      <c r="R705" s="123"/>
      <c r="S705" s="123"/>
      <c r="T705" s="123"/>
      <c r="U705" s="123"/>
      <c r="V705" s="123"/>
      <c r="W705" s="123"/>
      <c r="X705" s="123"/>
      <c r="Y705" s="123"/>
      <c r="Z705" s="123"/>
      <c r="AA705" s="123"/>
      <c r="AB705" s="123"/>
      <c r="AC705" s="8" t="str">
        <f t="shared" si="99"/>
        <v>NO</v>
      </c>
      <c r="AD705" s="8" t="str">
        <f t="shared" si="100"/>
        <v>Power,,,,,,,,,,,,,</v>
      </c>
      <c r="AE705" s="125"/>
      <c r="AF705" s="8"/>
      <c r="AG705" s="8"/>
      <c r="AH705" s="125" t="s">
        <v>6132</v>
      </c>
      <c r="AI705" s="8" t="s">
        <v>6002</v>
      </c>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t="str">
        <f t="shared" si="108"/>
        <v>VDDCX</v>
      </c>
      <c r="CF705" s="8" t="str">
        <f t="shared" si="101"/>
        <v>Invalid PM Setting</v>
      </c>
      <c r="CG705" s="8" t="str">
        <f t="shared" si="102"/>
        <v>Power</v>
      </c>
      <c r="CH705" s="8" t="str">
        <f t="shared" si="103"/>
        <v>Invalid PM Setting</v>
      </c>
      <c r="CI705" s="8"/>
      <c r="CJ705" s="8"/>
      <c r="CK705" s="8"/>
      <c r="CL705" s="8"/>
      <c r="CM705" s="8"/>
      <c r="CN705" s="8"/>
      <c r="CO705" s="8"/>
      <c r="CP705" s="8"/>
      <c r="CQ705" s="8"/>
      <c r="CR705" s="8"/>
      <c r="CS705" s="8"/>
      <c r="CT705" s="8"/>
      <c r="CU705" s="8"/>
      <c r="CV705" s="8"/>
      <c r="CY705" s="8"/>
      <c r="CZ705" s="8" t="str">
        <f t="shared" si="104"/>
        <v>VDDCX</v>
      </c>
      <c r="DA705" s="8" t="str">
        <f t="shared" si="105"/>
        <v>Invalid PM Setting</v>
      </c>
      <c r="DB705" s="8" t="str">
        <f t="shared" si="106"/>
        <v>Power</v>
      </c>
      <c r="DC705" s="8" t="str">
        <f t="shared" si="107"/>
        <v>Invalid PM Setting</v>
      </c>
      <c r="DD705" s="8"/>
      <c r="DE705" s="8"/>
      <c r="DF705" s="8"/>
      <c r="DG705" s="8"/>
      <c r="DH705" s="8"/>
      <c r="DI705" s="8"/>
      <c r="DJ705" s="8"/>
      <c r="DK705" s="8"/>
      <c r="DL705" s="8"/>
      <c r="DM705" s="8"/>
      <c r="DN705" s="8"/>
      <c r="DO705" s="8"/>
      <c r="DP705" s="8"/>
      <c r="DQ705" s="8"/>
      <c r="DR705" s="8"/>
      <c r="DS705" s="8"/>
      <c r="DT705" s="8"/>
    </row>
    <row r="706" spans="1:124" ht="12.75" customHeight="1">
      <c r="A706" s="8"/>
      <c r="B706" s="89">
        <v>703</v>
      </c>
      <c r="C706" s="8"/>
      <c r="D706" s="8"/>
      <c r="E706" s="8"/>
      <c r="F706" s="8"/>
      <c r="G706" s="125" t="s">
        <v>6132</v>
      </c>
      <c r="H706" s="8" t="s">
        <v>6143</v>
      </c>
      <c r="I706" s="8"/>
      <c r="J706" s="8"/>
      <c r="K706" s="8"/>
      <c r="L706" s="8"/>
      <c r="M706" s="8"/>
      <c r="N706" s="8" t="s">
        <v>6001</v>
      </c>
      <c r="O706" s="123"/>
      <c r="P706" s="123"/>
      <c r="Q706" s="123"/>
      <c r="R706" s="123"/>
      <c r="S706" s="123"/>
      <c r="T706" s="123"/>
      <c r="U706" s="123"/>
      <c r="V706" s="123"/>
      <c r="W706" s="123"/>
      <c r="X706" s="123"/>
      <c r="Y706" s="123"/>
      <c r="Z706" s="123"/>
      <c r="AA706" s="123"/>
      <c r="AB706" s="123"/>
      <c r="AC706" s="8" t="str">
        <f t="shared" si="99"/>
        <v>NO</v>
      </c>
      <c r="AD706" s="8" t="str">
        <f t="shared" si="100"/>
        <v>Power,,,,,,,,,,,,,</v>
      </c>
      <c r="AE706" s="125"/>
      <c r="AF706" s="8"/>
      <c r="AG706" s="8"/>
      <c r="AH706" s="125" t="s">
        <v>6132</v>
      </c>
      <c r="AI706" s="8" t="s">
        <v>6002</v>
      </c>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t="str">
        <f t="shared" si="108"/>
        <v>VDDCX</v>
      </c>
      <c r="CF706" s="8" t="str">
        <f t="shared" si="101"/>
        <v>Invalid PM Setting</v>
      </c>
      <c r="CG706" s="8" t="str">
        <f t="shared" si="102"/>
        <v>Power</v>
      </c>
      <c r="CH706" s="8" t="str">
        <f t="shared" si="103"/>
        <v>Invalid PM Setting</v>
      </c>
      <c r="CI706" s="8"/>
      <c r="CJ706" s="8"/>
      <c r="CK706" s="8"/>
      <c r="CL706" s="8"/>
      <c r="CM706" s="8"/>
      <c r="CN706" s="8"/>
      <c r="CO706" s="8"/>
      <c r="CP706" s="8"/>
      <c r="CQ706" s="8"/>
      <c r="CR706" s="8"/>
      <c r="CS706" s="8"/>
      <c r="CT706" s="8"/>
      <c r="CU706" s="8"/>
      <c r="CV706" s="8"/>
      <c r="CY706" s="8"/>
      <c r="CZ706" s="8" t="str">
        <f t="shared" si="104"/>
        <v>VDDCX</v>
      </c>
      <c r="DA706" s="8" t="str">
        <f t="shared" si="105"/>
        <v>Invalid PM Setting</v>
      </c>
      <c r="DB706" s="8" t="str">
        <f t="shared" si="106"/>
        <v>Power</v>
      </c>
      <c r="DC706" s="8" t="str">
        <f t="shared" si="107"/>
        <v>Invalid PM Setting</v>
      </c>
      <c r="DD706" s="8"/>
      <c r="DE706" s="8"/>
      <c r="DF706" s="8"/>
      <c r="DG706" s="8"/>
      <c r="DH706" s="8"/>
      <c r="DI706" s="8"/>
      <c r="DJ706" s="8"/>
      <c r="DK706" s="8"/>
      <c r="DL706" s="8"/>
      <c r="DM706" s="8"/>
      <c r="DN706" s="8"/>
      <c r="DO706" s="8"/>
      <c r="DP706" s="8"/>
      <c r="DQ706" s="8"/>
      <c r="DR706" s="8"/>
      <c r="DS706" s="8"/>
      <c r="DT706" s="8"/>
    </row>
    <row r="707" spans="1:124" ht="12.75" customHeight="1">
      <c r="A707" s="8"/>
      <c r="B707" s="89">
        <v>704</v>
      </c>
      <c r="C707" s="8"/>
      <c r="D707" s="8"/>
      <c r="E707" s="8"/>
      <c r="F707" s="8"/>
      <c r="G707" s="125" t="s">
        <v>6132</v>
      </c>
      <c r="H707" s="8" t="s">
        <v>6144</v>
      </c>
      <c r="I707" s="8"/>
      <c r="J707" s="8"/>
      <c r="K707" s="8"/>
      <c r="L707" s="8"/>
      <c r="M707" s="8"/>
      <c r="N707" s="8" t="s">
        <v>6001</v>
      </c>
      <c r="O707" s="123"/>
      <c r="P707" s="123"/>
      <c r="Q707" s="123"/>
      <c r="R707" s="123"/>
      <c r="S707" s="123"/>
      <c r="T707" s="123"/>
      <c r="U707" s="123"/>
      <c r="V707" s="123"/>
      <c r="W707" s="123"/>
      <c r="X707" s="123"/>
      <c r="Y707" s="123"/>
      <c r="Z707" s="123"/>
      <c r="AA707" s="123"/>
      <c r="AB707" s="123"/>
      <c r="AC707" s="8" t="str">
        <f t="shared" ref="AC707:AC770" si="109">IF(OR(AI707 = "GPIO",AI707 = "WUP_GPIO"),"YES","NO")</f>
        <v>NO</v>
      </c>
      <c r="AD707" s="8" t="str">
        <f t="shared" si="100"/>
        <v>Power,,,,,,,,,,,,,</v>
      </c>
      <c r="AE707" s="125"/>
      <c r="AF707" s="8"/>
      <c r="AG707" s="8"/>
      <c r="AH707" s="125" t="s">
        <v>6132</v>
      </c>
      <c r="AI707" s="8" t="s">
        <v>6002</v>
      </c>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t="str">
        <f t="shared" si="108"/>
        <v>VDDCX</v>
      </c>
      <c r="CF707" s="8" t="str">
        <f t="shared" si="101"/>
        <v>Invalid PM Setting</v>
      </c>
      <c r="CG707" s="8" t="str">
        <f t="shared" si="102"/>
        <v>Power</v>
      </c>
      <c r="CH707" s="8" t="str">
        <f t="shared" si="103"/>
        <v>Invalid PM Setting</v>
      </c>
      <c r="CI707" s="8"/>
      <c r="CJ707" s="8"/>
      <c r="CK707" s="8"/>
      <c r="CL707" s="8"/>
      <c r="CM707" s="8"/>
      <c r="CN707" s="8"/>
      <c r="CO707" s="8"/>
      <c r="CP707" s="8"/>
      <c r="CQ707" s="8"/>
      <c r="CR707" s="8"/>
      <c r="CS707" s="8"/>
      <c r="CT707" s="8"/>
      <c r="CU707" s="8"/>
      <c r="CV707" s="8"/>
      <c r="CY707" s="8"/>
      <c r="CZ707" s="8" t="str">
        <f t="shared" si="104"/>
        <v>VDDCX</v>
      </c>
      <c r="DA707" s="8" t="str">
        <f t="shared" si="105"/>
        <v>Invalid PM Setting</v>
      </c>
      <c r="DB707" s="8" t="str">
        <f t="shared" si="106"/>
        <v>Power</v>
      </c>
      <c r="DC707" s="8" t="str">
        <f t="shared" si="107"/>
        <v>Invalid PM Setting</v>
      </c>
      <c r="DD707" s="8"/>
      <c r="DE707" s="8"/>
      <c r="DF707" s="8"/>
      <c r="DG707" s="8"/>
      <c r="DH707" s="8"/>
      <c r="DI707" s="8"/>
      <c r="DJ707" s="8"/>
      <c r="DK707" s="8"/>
      <c r="DL707" s="8"/>
      <c r="DM707" s="8"/>
      <c r="DN707" s="8"/>
      <c r="DO707" s="8"/>
      <c r="DP707" s="8"/>
      <c r="DQ707" s="8"/>
      <c r="DR707" s="8"/>
      <c r="DS707" s="8"/>
      <c r="DT707" s="8"/>
    </row>
    <row r="708" spans="1:124" ht="12.75" customHeight="1">
      <c r="A708" s="8"/>
      <c r="B708" s="89">
        <v>705</v>
      </c>
      <c r="C708" s="8"/>
      <c r="D708" s="8"/>
      <c r="E708" s="8"/>
      <c r="F708" s="8"/>
      <c r="G708" s="125" t="s">
        <v>6132</v>
      </c>
      <c r="H708" s="8" t="s">
        <v>2557</v>
      </c>
      <c r="I708" s="8"/>
      <c r="J708" s="8"/>
      <c r="K708" s="8"/>
      <c r="L708" s="8"/>
      <c r="M708" s="8"/>
      <c r="N708" s="8" t="s">
        <v>6001</v>
      </c>
      <c r="O708" s="123"/>
      <c r="P708" s="123"/>
      <c r="Q708" s="123"/>
      <c r="R708" s="123"/>
      <c r="S708" s="123"/>
      <c r="T708" s="123"/>
      <c r="U708" s="123"/>
      <c r="V708" s="123"/>
      <c r="W708" s="123"/>
      <c r="X708" s="123"/>
      <c r="Y708" s="123"/>
      <c r="Z708" s="123"/>
      <c r="AA708" s="123"/>
      <c r="AB708" s="123"/>
      <c r="AC708" s="8" t="str">
        <f t="shared" si="109"/>
        <v>NO</v>
      </c>
      <c r="AD708" s="8" t="str">
        <f t="shared" ref="AD708:AD771" si="110">CONCATENATE(AI708,",",AL708,",",AO708,",",AR708,",",AU708,",",AX708,",",BA708,",",BG708,",",BJ708,",",BM708,",",BP708,",",BS708,",",BV708,",",BY708,)</f>
        <v>Power,,,,,,,,,,,,,</v>
      </c>
      <c r="AE708" s="125"/>
      <c r="AF708" s="8"/>
      <c r="AG708" s="8"/>
      <c r="AH708" s="125" t="s">
        <v>6132</v>
      </c>
      <c r="AI708" s="8" t="s">
        <v>6002</v>
      </c>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t="str">
        <f t="shared" si="108"/>
        <v>VDDCX</v>
      </c>
      <c r="CF708" s="8" t="str">
        <f t="shared" ref="CF708:CF771" si="111">IF(CI708="EGPIO",$AE708,IF(CI708=1,$AH708,IF(CI708=2,$AK708,IF(CI708=3,$AN708,IF(CI708=4,$AQ708,IF(CI708=5,$AT708,IF(CI708=6,$AW708,IF(CI708=7,$AZ708,IF(CI708=8,$BC708,IF(CI708="Q1",$BF708,IF(CI708="Q2",$BI708,IF(CI708="Q3",$BL708,IF(CI708="Q4",$BO708, IF(CI708="Q5",$BR708, IF(CI708="Q6",$BU708,IF(CI708="Q7",$BX708,"Invalid PM Setting"))))))))))))))))</f>
        <v>Invalid PM Setting</v>
      </c>
      <c r="CG708" s="8" t="str">
        <f t="shared" ref="CG708:CG771" si="112">IF($AC708="NO",$AI708,IF(CH708 = "Invalid PM Setting", CH708, IF(OR($BH708 = CI708,$BK708 = CI708,$BN708 = CI708,$BQ708 = CI708,$BT708 = CI708,$BW708 = CI708,$BZ708 = CI708), "Select QUP Port",CH708)))</f>
        <v>Power</v>
      </c>
      <c r="CH708" s="8" t="str">
        <f t="shared" ref="CH708:CH771" si="113">IF(CI708="EGPIO",$AF708,IF(CI708=1,$AI708,IF(CI708=2,$AL708,IF(CI708=3,$AO708,IF(CI708=4,$AR708,IF(CI708=5,$AU708,IF(CI708=6,$AX708,IF(CI708=7,$BA708,IF(CI708=8,$BD708,IF(CI708="Q1",$BG708,IF(CI708="Q2",$BJ708,IF(CI708="Q3",$BM708,IF(CI708="Q4",$BP708,IF(CI708="Q5",$BS708,IF(CI708="Q6",$BV708,IF(CI708="Q7",$BY708, "Invalid PM Setting"))))))))))))))))</f>
        <v>Invalid PM Setting</v>
      </c>
      <c r="CI708" s="8"/>
      <c r="CJ708" s="8"/>
      <c r="CK708" s="8"/>
      <c r="CL708" s="8"/>
      <c r="CM708" s="8"/>
      <c r="CN708" s="8"/>
      <c r="CO708" s="8"/>
      <c r="CP708" s="8"/>
      <c r="CQ708" s="8"/>
      <c r="CR708" s="8"/>
      <c r="CS708" s="8"/>
      <c r="CT708" s="8"/>
      <c r="CU708" s="8"/>
      <c r="CV708" s="8"/>
      <c r="CY708" s="8"/>
      <c r="CZ708" s="8" t="str">
        <f t="shared" ref="CZ708:CZ771" si="114">IF($AC708 = "NO",$AH708,IF(DA708 = "Invalid PM Setting", DA708, IF(OR($BH708 = DD708,$BK708 = DD708,$BN708 = DD708,$BQ708 = DD708,$BT708 = DD708,$BW708 = DD708,$BZ708 = DD708), "Select QUP Port",DA708)))</f>
        <v>VDDCX</v>
      </c>
      <c r="DA708" s="8" t="str">
        <f t="shared" ref="DA708:DA771" si="115">IF(DD708="EGPIO",$AE708,IF(DD708=1,$AH708,IF(DD708=2,$AK708,IF(DD708=3,$AN708,IF(DD708=4,$AQ708,IF(DD708=5,$AT708,IF(DD708=6,$AW708,IF(DD708=7,$AZ708,IF(DD708=8,$BC708,IF(DD708="Q1",$BF708,IF(DD708="Q2",$BI708,IF(DD708="Q3",$BL708,IF(DD708="Q4",$BO708, IF(DD708="Q5",$BR708, IF(DD708="Q6",$BU708,IF(DD708="Q7",$BX708,"Invalid PM Setting"))))))))))))))))</f>
        <v>Invalid PM Setting</v>
      </c>
      <c r="DB708" s="8" t="str">
        <f t="shared" ref="DB708:DB771" si="116">IF($AC708="NO",$AI708,IF(DC708 = "Invalid PM Setting", DC708, IF(OR($BH708 = DD708,$BK708 = DD708,$BN708 = DD708,$BQ708 = DD708,$BT708 = DD708,$BW708 = DD708,$BZ708 = DD708), "Select QUP Port",DC708)))</f>
        <v>Power</v>
      </c>
      <c r="DC708" s="8" t="str">
        <f t="shared" ref="DC708:DC771" si="117">IF(DD708="EGPIO",$AF708,IF(DD708=1,$AI708,IF(DD708=2,$AL708,IF(DD708=3,$AO708,IF(DD708=4,$AR708,IF(DD708=5,$AU708,IF(DD708=6,$AX708,IF(DD708=7,$BA708,IF(DD708=8,$BD708,IF(DD708="Q1",$BG708,IF(DD708="Q2",$BJ708,IF(DD708="Q3",$BM708,IF(DD708="Q4",$BP708,IF(DD708="Q5",$BS708,IF(DD708="Q6",$BV708,IF(DD708="Q7",$BY708, "Invalid PM Setting"))))))))))))))))</f>
        <v>Invalid PM Setting</v>
      </c>
      <c r="DD708" s="8"/>
      <c r="DE708" s="8"/>
      <c r="DF708" s="8"/>
      <c r="DG708" s="8"/>
      <c r="DH708" s="8"/>
      <c r="DI708" s="8"/>
      <c r="DJ708" s="8"/>
      <c r="DK708" s="8"/>
      <c r="DL708" s="8"/>
      <c r="DM708" s="8"/>
      <c r="DN708" s="8"/>
      <c r="DO708" s="8"/>
      <c r="DP708" s="8"/>
      <c r="DQ708" s="8"/>
      <c r="DR708" s="8"/>
      <c r="DS708" s="8"/>
      <c r="DT708" s="8"/>
    </row>
    <row r="709" spans="1:124" ht="12.75" customHeight="1">
      <c r="A709" s="8"/>
      <c r="B709" s="89">
        <v>706</v>
      </c>
      <c r="C709" s="8"/>
      <c r="D709" s="8"/>
      <c r="E709" s="8"/>
      <c r="F709" s="8"/>
      <c r="G709" s="125" t="s">
        <v>6132</v>
      </c>
      <c r="H709" s="8" t="s">
        <v>6145</v>
      </c>
      <c r="I709" s="8"/>
      <c r="J709" s="8"/>
      <c r="K709" s="8"/>
      <c r="L709" s="8"/>
      <c r="M709" s="8"/>
      <c r="N709" s="8" t="s">
        <v>6001</v>
      </c>
      <c r="O709" s="123"/>
      <c r="P709" s="123"/>
      <c r="Q709" s="123"/>
      <c r="R709" s="123"/>
      <c r="S709" s="123"/>
      <c r="T709" s="123"/>
      <c r="U709" s="123"/>
      <c r="V709" s="123"/>
      <c r="W709" s="123"/>
      <c r="X709" s="123"/>
      <c r="Y709" s="123"/>
      <c r="Z709" s="123"/>
      <c r="AA709" s="123"/>
      <c r="AB709" s="123"/>
      <c r="AC709" s="8" t="str">
        <f t="shared" si="109"/>
        <v>NO</v>
      </c>
      <c r="AD709" s="8" t="str">
        <f t="shared" si="110"/>
        <v>Power,,,,,,,,,,,,,</v>
      </c>
      <c r="AE709" s="125"/>
      <c r="AF709" s="8"/>
      <c r="AG709" s="8"/>
      <c r="AH709" s="125" t="s">
        <v>6132</v>
      </c>
      <c r="AI709" s="8" t="s">
        <v>6002</v>
      </c>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t="str">
        <f t="shared" si="108"/>
        <v>VDDCX</v>
      </c>
      <c r="CF709" s="8" t="str">
        <f t="shared" si="111"/>
        <v>Invalid PM Setting</v>
      </c>
      <c r="CG709" s="8" t="str">
        <f t="shared" si="112"/>
        <v>Power</v>
      </c>
      <c r="CH709" s="8" t="str">
        <f t="shared" si="113"/>
        <v>Invalid PM Setting</v>
      </c>
      <c r="CI709" s="8"/>
      <c r="CJ709" s="8"/>
      <c r="CK709" s="8"/>
      <c r="CL709" s="8"/>
      <c r="CM709" s="8"/>
      <c r="CN709" s="8"/>
      <c r="CO709" s="8"/>
      <c r="CP709" s="8"/>
      <c r="CQ709" s="8"/>
      <c r="CR709" s="8"/>
      <c r="CS709" s="8"/>
      <c r="CT709" s="8"/>
      <c r="CU709" s="8"/>
      <c r="CV709" s="8"/>
      <c r="CY709" s="8"/>
      <c r="CZ709" s="8" t="str">
        <f t="shared" si="114"/>
        <v>VDDCX</v>
      </c>
      <c r="DA709" s="8" t="str">
        <f t="shared" si="115"/>
        <v>Invalid PM Setting</v>
      </c>
      <c r="DB709" s="8" t="str">
        <f t="shared" si="116"/>
        <v>Power</v>
      </c>
      <c r="DC709" s="8" t="str">
        <f t="shared" si="117"/>
        <v>Invalid PM Setting</v>
      </c>
      <c r="DD709" s="8"/>
      <c r="DE709" s="8"/>
      <c r="DF709" s="8"/>
      <c r="DG709" s="8"/>
      <c r="DH709" s="8"/>
      <c r="DI709" s="8"/>
      <c r="DJ709" s="8"/>
      <c r="DK709" s="8"/>
      <c r="DL709" s="8"/>
      <c r="DM709" s="8"/>
      <c r="DN709" s="8"/>
      <c r="DO709" s="8"/>
      <c r="DP709" s="8"/>
      <c r="DQ709" s="8"/>
      <c r="DR709" s="8"/>
      <c r="DS709" s="8"/>
      <c r="DT709" s="8"/>
    </row>
    <row r="710" spans="1:124" ht="12.75" customHeight="1">
      <c r="A710" s="8"/>
      <c r="B710" s="89">
        <v>707</v>
      </c>
      <c r="C710" s="8"/>
      <c r="D710" s="8"/>
      <c r="E710" s="8"/>
      <c r="F710" s="8"/>
      <c r="G710" s="125" t="s">
        <v>6132</v>
      </c>
      <c r="H710" s="8" t="s">
        <v>2573</v>
      </c>
      <c r="I710" s="8"/>
      <c r="J710" s="8"/>
      <c r="K710" s="8"/>
      <c r="L710" s="8"/>
      <c r="M710" s="8"/>
      <c r="N710" s="8" t="s">
        <v>6001</v>
      </c>
      <c r="O710" s="123"/>
      <c r="P710" s="123"/>
      <c r="Q710" s="123"/>
      <c r="R710" s="123"/>
      <c r="S710" s="123"/>
      <c r="T710" s="123"/>
      <c r="U710" s="123"/>
      <c r="V710" s="123"/>
      <c r="W710" s="123"/>
      <c r="X710" s="123"/>
      <c r="Y710" s="123"/>
      <c r="Z710" s="123"/>
      <c r="AA710" s="123"/>
      <c r="AB710" s="123"/>
      <c r="AC710" s="8" t="str">
        <f t="shared" si="109"/>
        <v>NO</v>
      </c>
      <c r="AD710" s="8" t="str">
        <f t="shared" si="110"/>
        <v>Power,,,,,,,,,,,,,</v>
      </c>
      <c r="AE710" s="125"/>
      <c r="AF710" s="8"/>
      <c r="AG710" s="8"/>
      <c r="AH710" s="125" t="s">
        <v>6132</v>
      </c>
      <c r="AI710" s="8" t="s">
        <v>6002</v>
      </c>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t="str">
        <f t="shared" si="108"/>
        <v>VDDCX</v>
      </c>
      <c r="CF710" s="8" t="str">
        <f t="shared" si="111"/>
        <v>Invalid PM Setting</v>
      </c>
      <c r="CG710" s="8" t="str">
        <f t="shared" si="112"/>
        <v>Power</v>
      </c>
      <c r="CH710" s="8" t="str">
        <f t="shared" si="113"/>
        <v>Invalid PM Setting</v>
      </c>
      <c r="CI710" s="8"/>
      <c r="CJ710" s="8"/>
      <c r="CK710" s="8"/>
      <c r="CL710" s="8"/>
      <c r="CM710" s="8"/>
      <c r="CN710" s="8"/>
      <c r="CO710" s="8"/>
      <c r="CP710" s="8"/>
      <c r="CQ710" s="8"/>
      <c r="CR710" s="8"/>
      <c r="CS710" s="8"/>
      <c r="CT710" s="8"/>
      <c r="CU710" s="8"/>
      <c r="CV710" s="8"/>
      <c r="CY710" s="8"/>
      <c r="CZ710" s="8" t="str">
        <f t="shared" si="114"/>
        <v>VDDCX</v>
      </c>
      <c r="DA710" s="8" t="str">
        <f t="shared" si="115"/>
        <v>Invalid PM Setting</v>
      </c>
      <c r="DB710" s="8" t="str">
        <f t="shared" si="116"/>
        <v>Power</v>
      </c>
      <c r="DC710" s="8" t="str">
        <f t="shared" si="117"/>
        <v>Invalid PM Setting</v>
      </c>
      <c r="DD710" s="8"/>
      <c r="DE710" s="8"/>
      <c r="DF710" s="8"/>
      <c r="DG710" s="8"/>
      <c r="DH710" s="8"/>
      <c r="DI710" s="8"/>
      <c r="DJ710" s="8"/>
      <c r="DK710" s="8"/>
      <c r="DL710" s="8"/>
      <c r="DM710" s="8"/>
      <c r="DN710" s="8"/>
      <c r="DO710" s="8"/>
      <c r="DP710" s="8"/>
      <c r="DQ710" s="8"/>
      <c r="DR710" s="8"/>
      <c r="DS710" s="8"/>
      <c r="DT710" s="8"/>
    </row>
    <row r="711" spans="1:124" ht="12.75" customHeight="1">
      <c r="A711" s="8"/>
      <c r="B711" s="89">
        <v>708</v>
      </c>
      <c r="C711" s="8"/>
      <c r="D711" s="8"/>
      <c r="E711" s="8"/>
      <c r="F711" s="8"/>
      <c r="G711" s="125" t="s">
        <v>6132</v>
      </c>
      <c r="H711" s="8" t="s">
        <v>6146</v>
      </c>
      <c r="I711" s="8"/>
      <c r="J711" s="8"/>
      <c r="K711" s="8"/>
      <c r="L711" s="8"/>
      <c r="M711" s="8"/>
      <c r="N711" s="8" t="s">
        <v>6001</v>
      </c>
      <c r="O711" s="123"/>
      <c r="P711" s="123"/>
      <c r="Q711" s="123"/>
      <c r="R711" s="123"/>
      <c r="S711" s="123"/>
      <c r="T711" s="123"/>
      <c r="U711" s="123"/>
      <c r="V711" s="123"/>
      <c r="W711" s="123"/>
      <c r="X711" s="123"/>
      <c r="Y711" s="123"/>
      <c r="Z711" s="123"/>
      <c r="AA711" s="123"/>
      <c r="AB711" s="123"/>
      <c r="AC711" s="8" t="str">
        <f t="shared" si="109"/>
        <v>NO</v>
      </c>
      <c r="AD711" s="8" t="str">
        <f t="shared" si="110"/>
        <v>Power,,,,,,,,,,,,,</v>
      </c>
      <c r="AE711" s="125"/>
      <c r="AF711" s="8"/>
      <c r="AG711" s="8"/>
      <c r="AH711" s="125" t="s">
        <v>6132</v>
      </c>
      <c r="AI711" s="8" t="s">
        <v>6002</v>
      </c>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t="str">
        <f t="shared" si="108"/>
        <v>VDDCX</v>
      </c>
      <c r="CF711" s="8" t="str">
        <f t="shared" si="111"/>
        <v>Invalid PM Setting</v>
      </c>
      <c r="CG711" s="8" t="str">
        <f t="shared" si="112"/>
        <v>Power</v>
      </c>
      <c r="CH711" s="8" t="str">
        <f t="shared" si="113"/>
        <v>Invalid PM Setting</v>
      </c>
      <c r="CI711" s="8"/>
      <c r="CJ711" s="8"/>
      <c r="CK711" s="8"/>
      <c r="CL711" s="8"/>
      <c r="CM711" s="8"/>
      <c r="CN711" s="8"/>
      <c r="CO711" s="8"/>
      <c r="CP711" s="8"/>
      <c r="CQ711" s="8"/>
      <c r="CR711" s="8"/>
      <c r="CS711" s="8"/>
      <c r="CT711" s="8"/>
      <c r="CU711" s="8"/>
      <c r="CV711" s="8"/>
      <c r="CY711" s="8"/>
      <c r="CZ711" s="8" t="str">
        <f t="shared" si="114"/>
        <v>VDDCX</v>
      </c>
      <c r="DA711" s="8" t="str">
        <f t="shared" si="115"/>
        <v>Invalid PM Setting</v>
      </c>
      <c r="DB711" s="8" t="str">
        <f t="shared" si="116"/>
        <v>Power</v>
      </c>
      <c r="DC711" s="8" t="str">
        <f t="shared" si="117"/>
        <v>Invalid PM Setting</v>
      </c>
      <c r="DD711" s="8"/>
      <c r="DE711" s="8"/>
      <c r="DF711" s="8"/>
      <c r="DG711" s="8"/>
      <c r="DH711" s="8"/>
      <c r="DI711" s="8"/>
      <c r="DJ711" s="8"/>
      <c r="DK711" s="8"/>
      <c r="DL711" s="8"/>
      <c r="DM711" s="8"/>
      <c r="DN711" s="8"/>
      <c r="DO711" s="8"/>
      <c r="DP711" s="8"/>
      <c r="DQ711" s="8"/>
      <c r="DR711" s="8"/>
      <c r="DS711" s="8"/>
      <c r="DT711" s="8"/>
    </row>
    <row r="712" spans="1:124" ht="12.75" customHeight="1">
      <c r="A712" s="8"/>
      <c r="B712" s="89">
        <v>709</v>
      </c>
      <c r="C712" s="8"/>
      <c r="D712" s="8"/>
      <c r="E712" s="8"/>
      <c r="F712" s="8"/>
      <c r="G712" s="125" t="s">
        <v>6132</v>
      </c>
      <c r="H712" s="8" t="s">
        <v>6147</v>
      </c>
      <c r="I712" s="8"/>
      <c r="J712" s="8"/>
      <c r="K712" s="8"/>
      <c r="L712" s="8"/>
      <c r="M712" s="8"/>
      <c r="N712" s="8" t="s">
        <v>6001</v>
      </c>
      <c r="O712" s="123"/>
      <c r="P712" s="123"/>
      <c r="Q712" s="123"/>
      <c r="R712" s="123"/>
      <c r="S712" s="123"/>
      <c r="T712" s="123"/>
      <c r="U712" s="123"/>
      <c r="V712" s="123"/>
      <c r="W712" s="123"/>
      <c r="X712" s="123"/>
      <c r="Y712" s="123"/>
      <c r="Z712" s="123"/>
      <c r="AA712" s="123"/>
      <c r="AB712" s="123"/>
      <c r="AC712" s="8" t="str">
        <f t="shared" si="109"/>
        <v>NO</v>
      </c>
      <c r="AD712" s="8" t="str">
        <f t="shared" si="110"/>
        <v>Power,,,,,,,,,,,,,</v>
      </c>
      <c r="AE712" s="125"/>
      <c r="AF712" s="8"/>
      <c r="AG712" s="8"/>
      <c r="AH712" s="125" t="s">
        <v>6132</v>
      </c>
      <c r="AI712" s="8" t="s">
        <v>6002</v>
      </c>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t="str">
        <f t="shared" si="108"/>
        <v>VDDCX</v>
      </c>
      <c r="CF712" s="8" t="str">
        <f t="shared" si="111"/>
        <v>Invalid PM Setting</v>
      </c>
      <c r="CG712" s="8" t="str">
        <f t="shared" si="112"/>
        <v>Power</v>
      </c>
      <c r="CH712" s="8" t="str">
        <f t="shared" si="113"/>
        <v>Invalid PM Setting</v>
      </c>
      <c r="CI712" s="8"/>
      <c r="CJ712" s="8"/>
      <c r="CK712" s="8"/>
      <c r="CL712" s="8"/>
      <c r="CM712" s="8"/>
      <c r="CN712" s="8"/>
      <c r="CO712" s="8"/>
      <c r="CP712" s="8"/>
      <c r="CQ712" s="8"/>
      <c r="CR712" s="8"/>
      <c r="CS712" s="8"/>
      <c r="CT712" s="8"/>
      <c r="CU712" s="8"/>
      <c r="CV712" s="8"/>
      <c r="CY712" s="8"/>
      <c r="CZ712" s="8" t="str">
        <f t="shared" si="114"/>
        <v>VDDCX</v>
      </c>
      <c r="DA712" s="8" t="str">
        <f t="shared" si="115"/>
        <v>Invalid PM Setting</v>
      </c>
      <c r="DB712" s="8" t="str">
        <f t="shared" si="116"/>
        <v>Power</v>
      </c>
      <c r="DC712" s="8" t="str">
        <f t="shared" si="117"/>
        <v>Invalid PM Setting</v>
      </c>
      <c r="DD712" s="8"/>
      <c r="DE712" s="8"/>
      <c r="DF712" s="8"/>
      <c r="DG712" s="8"/>
      <c r="DH712" s="8"/>
      <c r="DI712" s="8"/>
      <c r="DJ712" s="8"/>
      <c r="DK712" s="8"/>
      <c r="DL712" s="8"/>
      <c r="DM712" s="8"/>
      <c r="DN712" s="8"/>
      <c r="DO712" s="8"/>
      <c r="DP712" s="8"/>
      <c r="DQ712" s="8"/>
      <c r="DR712" s="8"/>
      <c r="DS712" s="8"/>
      <c r="DT712" s="8"/>
    </row>
    <row r="713" spans="1:124" ht="12.75" customHeight="1">
      <c r="A713" s="8"/>
      <c r="B713" s="89">
        <v>710</v>
      </c>
      <c r="C713" s="8"/>
      <c r="D713" s="8"/>
      <c r="E713" s="8"/>
      <c r="F713" s="8"/>
      <c r="G713" s="125" t="s">
        <v>6132</v>
      </c>
      <c r="H713" s="8" t="s">
        <v>2608</v>
      </c>
      <c r="I713" s="8"/>
      <c r="J713" s="8"/>
      <c r="K713" s="8"/>
      <c r="L713" s="8"/>
      <c r="M713" s="8"/>
      <c r="N713" s="8" t="s">
        <v>6001</v>
      </c>
      <c r="O713" s="123"/>
      <c r="P713" s="123"/>
      <c r="Q713" s="123"/>
      <c r="R713" s="123"/>
      <c r="S713" s="123"/>
      <c r="T713" s="123"/>
      <c r="U713" s="123"/>
      <c r="V713" s="123"/>
      <c r="W713" s="123"/>
      <c r="X713" s="123"/>
      <c r="Y713" s="123"/>
      <c r="Z713" s="123"/>
      <c r="AA713" s="123"/>
      <c r="AB713" s="123"/>
      <c r="AC713" s="8" t="str">
        <f t="shared" si="109"/>
        <v>NO</v>
      </c>
      <c r="AD713" s="8" t="str">
        <f t="shared" si="110"/>
        <v>Power,,,,,,,,,,,,,</v>
      </c>
      <c r="AE713" s="125"/>
      <c r="AF713" s="8"/>
      <c r="AG713" s="8"/>
      <c r="AH713" s="125" t="s">
        <v>6132</v>
      </c>
      <c r="AI713" s="8" t="s">
        <v>6002</v>
      </c>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t="str">
        <f t="shared" si="108"/>
        <v>VDDCX</v>
      </c>
      <c r="CF713" s="8" t="str">
        <f t="shared" si="111"/>
        <v>Invalid PM Setting</v>
      </c>
      <c r="CG713" s="8" t="str">
        <f t="shared" si="112"/>
        <v>Power</v>
      </c>
      <c r="CH713" s="8" t="str">
        <f t="shared" si="113"/>
        <v>Invalid PM Setting</v>
      </c>
      <c r="CI713" s="8"/>
      <c r="CJ713" s="8"/>
      <c r="CK713" s="8"/>
      <c r="CL713" s="8"/>
      <c r="CM713" s="8"/>
      <c r="CN713" s="8"/>
      <c r="CO713" s="8"/>
      <c r="CP713" s="8"/>
      <c r="CQ713" s="8"/>
      <c r="CR713" s="8"/>
      <c r="CS713" s="8"/>
      <c r="CT713" s="8"/>
      <c r="CU713" s="8"/>
      <c r="CV713" s="8"/>
      <c r="CY713" s="8"/>
      <c r="CZ713" s="8" t="str">
        <f t="shared" si="114"/>
        <v>VDDCX</v>
      </c>
      <c r="DA713" s="8" t="str">
        <f t="shared" si="115"/>
        <v>Invalid PM Setting</v>
      </c>
      <c r="DB713" s="8" t="str">
        <f t="shared" si="116"/>
        <v>Power</v>
      </c>
      <c r="DC713" s="8" t="str">
        <f t="shared" si="117"/>
        <v>Invalid PM Setting</v>
      </c>
      <c r="DD713" s="8"/>
      <c r="DE713" s="8"/>
      <c r="DF713" s="8"/>
      <c r="DG713" s="8"/>
      <c r="DH713" s="8"/>
      <c r="DI713" s="8"/>
      <c r="DJ713" s="8"/>
      <c r="DK713" s="8"/>
      <c r="DL713" s="8"/>
      <c r="DM713" s="8"/>
      <c r="DN713" s="8"/>
      <c r="DO713" s="8"/>
      <c r="DP713" s="8"/>
      <c r="DQ713" s="8"/>
      <c r="DR713" s="8"/>
      <c r="DS713" s="8"/>
      <c r="DT713" s="8"/>
    </row>
    <row r="714" spans="1:124" ht="12.75" customHeight="1">
      <c r="A714" s="8"/>
      <c r="B714" s="89">
        <v>711</v>
      </c>
      <c r="C714" s="8"/>
      <c r="D714" s="8"/>
      <c r="E714" s="8"/>
      <c r="F714" s="8"/>
      <c r="G714" s="125" t="s">
        <v>6132</v>
      </c>
      <c r="H714" s="8" t="s">
        <v>6148</v>
      </c>
      <c r="I714" s="8"/>
      <c r="J714" s="8"/>
      <c r="K714" s="8"/>
      <c r="L714" s="8"/>
      <c r="M714" s="8"/>
      <c r="N714" s="8" t="s">
        <v>6001</v>
      </c>
      <c r="O714" s="123"/>
      <c r="P714" s="123"/>
      <c r="Q714" s="123"/>
      <c r="R714" s="123"/>
      <c r="S714" s="123"/>
      <c r="T714" s="123"/>
      <c r="U714" s="123"/>
      <c r="V714" s="123"/>
      <c r="W714" s="123"/>
      <c r="X714" s="123"/>
      <c r="Y714" s="123"/>
      <c r="Z714" s="123"/>
      <c r="AA714" s="123"/>
      <c r="AB714" s="123"/>
      <c r="AC714" s="8" t="str">
        <f t="shared" si="109"/>
        <v>NO</v>
      </c>
      <c r="AD714" s="8" t="str">
        <f t="shared" si="110"/>
        <v>Power,,,,,,,,,,,,,</v>
      </c>
      <c r="AE714" s="125"/>
      <c r="AF714" s="8"/>
      <c r="AG714" s="8"/>
      <c r="AH714" s="125" t="s">
        <v>6132</v>
      </c>
      <c r="AI714" s="8" t="s">
        <v>6002</v>
      </c>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t="str">
        <f t="shared" si="108"/>
        <v>VDDCX</v>
      </c>
      <c r="CF714" s="8" t="str">
        <f t="shared" si="111"/>
        <v>Invalid PM Setting</v>
      </c>
      <c r="CG714" s="8" t="str">
        <f t="shared" si="112"/>
        <v>Power</v>
      </c>
      <c r="CH714" s="8" t="str">
        <f t="shared" si="113"/>
        <v>Invalid PM Setting</v>
      </c>
      <c r="CI714" s="8"/>
      <c r="CJ714" s="8"/>
      <c r="CK714" s="8"/>
      <c r="CL714" s="8"/>
      <c r="CM714" s="8"/>
      <c r="CN714" s="8"/>
      <c r="CO714" s="8"/>
      <c r="CP714" s="8"/>
      <c r="CQ714" s="8"/>
      <c r="CR714" s="8"/>
      <c r="CS714" s="8"/>
      <c r="CT714" s="8"/>
      <c r="CU714" s="8"/>
      <c r="CV714" s="8"/>
      <c r="CY714" s="8"/>
      <c r="CZ714" s="8" t="str">
        <f t="shared" si="114"/>
        <v>VDDCX</v>
      </c>
      <c r="DA714" s="8" t="str">
        <f t="shared" si="115"/>
        <v>Invalid PM Setting</v>
      </c>
      <c r="DB714" s="8" t="str">
        <f t="shared" si="116"/>
        <v>Power</v>
      </c>
      <c r="DC714" s="8" t="str">
        <f t="shared" si="117"/>
        <v>Invalid PM Setting</v>
      </c>
      <c r="DD714" s="8"/>
      <c r="DE714" s="8"/>
      <c r="DF714" s="8"/>
      <c r="DG714" s="8"/>
      <c r="DH714" s="8"/>
      <c r="DI714" s="8"/>
      <c r="DJ714" s="8"/>
      <c r="DK714" s="8"/>
      <c r="DL714" s="8"/>
      <c r="DM714" s="8"/>
      <c r="DN714" s="8"/>
      <c r="DO714" s="8"/>
      <c r="DP714" s="8"/>
      <c r="DQ714" s="8"/>
      <c r="DR714" s="8"/>
      <c r="DS714" s="8"/>
      <c r="DT714" s="8"/>
    </row>
    <row r="715" spans="1:124" ht="12.75" customHeight="1">
      <c r="A715" s="8"/>
      <c r="B715" s="89">
        <v>712</v>
      </c>
      <c r="C715" s="8"/>
      <c r="D715" s="8"/>
      <c r="E715" s="8"/>
      <c r="F715" s="8"/>
      <c r="G715" s="125" t="s">
        <v>6132</v>
      </c>
      <c r="H715" s="8" t="s">
        <v>6149</v>
      </c>
      <c r="I715" s="8"/>
      <c r="J715" s="8"/>
      <c r="K715" s="8"/>
      <c r="L715" s="8"/>
      <c r="M715" s="8"/>
      <c r="N715" s="8" t="s">
        <v>6001</v>
      </c>
      <c r="O715" s="123"/>
      <c r="P715" s="123"/>
      <c r="Q715" s="123"/>
      <c r="R715" s="123"/>
      <c r="S715" s="123"/>
      <c r="T715" s="123"/>
      <c r="U715" s="123"/>
      <c r="V715" s="123"/>
      <c r="W715" s="123"/>
      <c r="X715" s="123"/>
      <c r="Y715" s="123"/>
      <c r="Z715" s="123"/>
      <c r="AA715" s="123"/>
      <c r="AB715" s="123"/>
      <c r="AC715" s="8" t="str">
        <f t="shared" si="109"/>
        <v>NO</v>
      </c>
      <c r="AD715" s="8" t="str">
        <f t="shared" si="110"/>
        <v>Power,,,,,,,,,,,,,</v>
      </c>
      <c r="AE715" s="125"/>
      <c r="AF715" s="8"/>
      <c r="AG715" s="8"/>
      <c r="AH715" s="125" t="s">
        <v>6132</v>
      </c>
      <c r="AI715" s="8" t="s">
        <v>6002</v>
      </c>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t="str">
        <f t="shared" si="108"/>
        <v>VDDCX</v>
      </c>
      <c r="CF715" s="8" t="str">
        <f t="shared" si="111"/>
        <v>Invalid PM Setting</v>
      </c>
      <c r="CG715" s="8" t="str">
        <f t="shared" si="112"/>
        <v>Power</v>
      </c>
      <c r="CH715" s="8" t="str">
        <f t="shared" si="113"/>
        <v>Invalid PM Setting</v>
      </c>
      <c r="CI715" s="8"/>
      <c r="CJ715" s="8"/>
      <c r="CK715" s="8"/>
      <c r="CL715" s="8"/>
      <c r="CM715" s="8"/>
      <c r="CN715" s="8"/>
      <c r="CO715" s="8"/>
      <c r="CP715" s="8"/>
      <c r="CQ715" s="8"/>
      <c r="CR715" s="8"/>
      <c r="CS715" s="8"/>
      <c r="CT715" s="8"/>
      <c r="CU715" s="8"/>
      <c r="CV715" s="8"/>
      <c r="CY715" s="8"/>
      <c r="CZ715" s="8" t="str">
        <f t="shared" si="114"/>
        <v>VDDCX</v>
      </c>
      <c r="DA715" s="8" t="str">
        <f t="shared" si="115"/>
        <v>Invalid PM Setting</v>
      </c>
      <c r="DB715" s="8" t="str">
        <f t="shared" si="116"/>
        <v>Power</v>
      </c>
      <c r="DC715" s="8" t="str">
        <f t="shared" si="117"/>
        <v>Invalid PM Setting</v>
      </c>
      <c r="DD715" s="8"/>
      <c r="DE715" s="8"/>
      <c r="DF715" s="8"/>
      <c r="DG715" s="8"/>
      <c r="DH715" s="8"/>
      <c r="DI715" s="8"/>
      <c r="DJ715" s="8"/>
      <c r="DK715" s="8"/>
      <c r="DL715" s="8"/>
      <c r="DM715" s="8"/>
      <c r="DN715" s="8"/>
      <c r="DO715" s="8"/>
      <c r="DP715" s="8"/>
      <c r="DQ715" s="8"/>
      <c r="DR715" s="8"/>
      <c r="DS715" s="8"/>
      <c r="DT715" s="8"/>
    </row>
    <row r="716" spans="1:124" ht="12.75" customHeight="1">
      <c r="A716" s="8"/>
      <c r="B716" s="89">
        <v>713</v>
      </c>
      <c r="C716" s="8"/>
      <c r="D716" s="8"/>
      <c r="E716" s="8"/>
      <c r="F716" s="8"/>
      <c r="G716" s="125" t="s">
        <v>6132</v>
      </c>
      <c r="H716" s="8" t="s">
        <v>6150</v>
      </c>
      <c r="I716" s="8"/>
      <c r="J716" s="8"/>
      <c r="K716" s="8"/>
      <c r="L716" s="8"/>
      <c r="M716" s="8"/>
      <c r="N716" s="8" t="s">
        <v>6001</v>
      </c>
      <c r="O716" s="123"/>
      <c r="P716" s="123"/>
      <c r="Q716" s="123"/>
      <c r="R716" s="123"/>
      <c r="S716" s="123"/>
      <c r="T716" s="123"/>
      <c r="U716" s="123"/>
      <c r="V716" s="123"/>
      <c r="W716" s="123"/>
      <c r="X716" s="123"/>
      <c r="Y716" s="123"/>
      <c r="Z716" s="123"/>
      <c r="AA716" s="123"/>
      <c r="AB716" s="123"/>
      <c r="AC716" s="8" t="str">
        <f t="shared" si="109"/>
        <v>NO</v>
      </c>
      <c r="AD716" s="8" t="str">
        <f t="shared" si="110"/>
        <v>Power,,,,,,,,,,,,,</v>
      </c>
      <c r="AE716" s="125"/>
      <c r="AF716" s="8"/>
      <c r="AG716" s="8"/>
      <c r="AH716" s="125" t="s">
        <v>6132</v>
      </c>
      <c r="AI716" s="8" t="s">
        <v>6002</v>
      </c>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t="str">
        <f t="shared" si="108"/>
        <v>VDDCX</v>
      </c>
      <c r="CF716" s="8" t="str">
        <f t="shared" si="111"/>
        <v>Invalid PM Setting</v>
      </c>
      <c r="CG716" s="8" t="str">
        <f t="shared" si="112"/>
        <v>Power</v>
      </c>
      <c r="CH716" s="8" t="str">
        <f t="shared" si="113"/>
        <v>Invalid PM Setting</v>
      </c>
      <c r="CI716" s="8"/>
      <c r="CJ716" s="8"/>
      <c r="CK716" s="8"/>
      <c r="CL716" s="8"/>
      <c r="CM716" s="8"/>
      <c r="CN716" s="8"/>
      <c r="CO716" s="8"/>
      <c r="CP716" s="8"/>
      <c r="CQ716" s="8"/>
      <c r="CR716" s="8"/>
      <c r="CS716" s="8"/>
      <c r="CT716" s="8"/>
      <c r="CU716" s="8"/>
      <c r="CV716" s="8"/>
      <c r="CY716" s="8"/>
      <c r="CZ716" s="8" t="str">
        <f t="shared" si="114"/>
        <v>VDDCX</v>
      </c>
      <c r="DA716" s="8" t="str">
        <f t="shared" si="115"/>
        <v>Invalid PM Setting</v>
      </c>
      <c r="DB716" s="8" t="str">
        <f t="shared" si="116"/>
        <v>Power</v>
      </c>
      <c r="DC716" s="8" t="str">
        <f t="shared" si="117"/>
        <v>Invalid PM Setting</v>
      </c>
      <c r="DD716" s="8"/>
      <c r="DE716" s="8"/>
      <c r="DF716" s="8"/>
      <c r="DG716" s="8"/>
      <c r="DH716" s="8"/>
      <c r="DI716" s="8"/>
      <c r="DJ716" s="8"/>
      <c r="DK716" s="8"/>
      <c r="DL716" s="8"/>
      <c r="DM716" s="8"/>
      <c r="DN716" s="8"/>
      <c r="DO716" s="8"/>
      <c r="DP716" s="8"/>
      <c r="DQ716" s="8"/>
      <c r="DR716" s="8"/>
      <c r="DS716" s="8"/>
      <c r="DT716" s="8"/>
    </row>
    <row r="717" spans="1:124" ht="12.75" customHeight="1">
      <c r="A717" s="8"/>
      <c r="B717" s="89">
        <v>714</v>
      </c>
      <c r="C717" s="8"/>
      <c r="D717" s="8"/>
      <c r="E717" s="8"/>
      <c r="F717" s="8"/>
      <c r="G717" s="125" t="s">
        <v>6132</v>
      </c>
      <c r="H717" s="8" t="s">
        <v>2316</v>
      </c>
      <c r="I717" s="8"/>
      <c r="J717" s="8"/>
      <c r="K717" s="8"/>
      <c r="L717" s="8"/>
      <c r="M717" s="8"/>
      <c r="N717" s="8" t="s">
        <v>6001</v>
      </c>
      <c r="O717" s="123"/>
      <c r="P717" s="123"/>
      <c r="Q717" s="123"/>
      <c r="R717" s="123"/>
      <c r="S717" s="123"/>
      <c r="T717" s="123"/>
      <c r="U717" s="123"/>
      <c r="V717" s="123"/>
      <c r="W717" s="123"/>
      <c r="X717" s="123"/>
      <c r="Y717" s="123"/>
      <c r="Z717" s="123"/>
      <c r="AA717" s="123"/>
      <c r="AB717" s="123"/>
      <c r="AC717" s="8" t="str">
        <f t="shared" si="109"/>
        <v>NO</v>
      </c>
      <c r="AD717" s="8" t="str">
        <f t="shared" si="110"/>
        <v>Power,,,,,,,,,,,,,</v>
      </c>
      <c r="AE717" s="125"/>
      <c r="AF717" s="8"/>
      <c r="AG717" s="8"/>
      <c r="AH717" s="125" t="s">
        <v>6132</v>
      </c>
      <c r="AI717" s="8" t="s">
        <v>6002</v>
      </c>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t="str">
        <f t="shared" si="108"/>
        <v>VDDCX</v>
      </c>
      <c r="CF717" s="8" t="str">
        <f t="shared" si="111"/>
        <v>Invalid PM Setting</v>
      </c>
      <c r="CG717" s="8" t="str">
        <f t="shared" si="112"/>
        <v>Power</v>
      </c>
      <c r="CH717" s="8" t="str">
        <f t="shared" si="113"/>
        <v>Invalid PM Setting</v>
      </c>
      <c r="CI717" s="8"/>
      <c r="CJ717" s="8"/>
      <c r="CK717" s="8"/>
      <c r="CL717" s="8"/>
      <c r="CM717" s="8"/>
      <c r="CN717" s="8"/>
      <c r="CO717" s="8"/>
      <c r="CP717" s="8"/>
      <c r="CQ717" s="8"/>
      <c r="CR717" s="8"/>
      <c r="CS717" s="8"/>
      <c r="CT717" s="8"/>
      <c r="CU717" s="8"/>
      <c r="CV717" s="8"/>
      <c r="CY717" s="8"/>
      <c r="CZ717" s="8" t="str">
        <f t="shared" si="114"/>
        <v>VDDCX</v>
      </c>
      <c r="DA717" s="8" t="str">
        <f t="shared" si="115"/>
        <v>Invalid PM Setting</v>
      </c>
      <c r="DB717" s="8" t="str">
        <f t="shared" si="116"/>
        <v>Power</v>
      </c>
      <c r="DC717" s="8" t="str">
        <f t="shared" si="117"/>
        <v>Invalid PM Setting</v>
      </c>
      <c r="DD717" s="8"/>
      <c r="DE717" s="8"/>
      <c r="DF717" s="8"/>
      <c r="DG717" s="8"/>
      <c r="DH717" s="8"/>
      <c r="DI717" s="8"/>
      <c r="DJ717" s="8"/>
      <c r="DK717" s="8"/>
      <c r="DL717" s="8"/>
      <c r="DM717" s="8"/>
      <c r="DN717" s="8"/>
      <c r="DO717" s="8"/>
      <c r="DP717" s="8"/>
      <c r="DQ717" s="8"/>
      <c r="DR717" s="8"/>
      <c r="DS717" s="8"/>
      <c r="DT717" s="8"/>
    </row>
    <row r="718" spans="1:124" ht="12.75" customHeight="1">
      <c r="A718" s="8"/>
      <c r="B718" s="89">
        <v>715</v>
      </c>
      <c r="C718" s="8"/>
      <c r="D718" s="8"/>
      <c r="E718" s="8"/>
      <c r="F718" s="8"/>
      <c r="G718" s="125" t="s">
        <v>6132</v>
      </c>
      <c r="H718" s="8" t="s">
        <v>2375</v>
      </c>
      <c r="I718" s="8"/>
      <c r="J718" s="8"/>
      <c r="K718" s="8"/>
      <c r="L718" s="8"/>
      <c r="M718" s="8"/>
      <c r="N718" s="8" t="s">
        <v>6001</v>
      </c>
      <c r="O718" s="123"/>
      <c r="P718" s="123"/>
      <c r="Q718" s="123"/>
      <c r="R718" s="123"/>
      <c r="S718" s="123"/>
      <c r="T718" s="123"/>
      <c r="U718" s="123"/>
      <c r="V718" s="123"/>
      <c r="W718" s="123"/>
      <c r="X718" s="123"/>
      <c r="Y718" s="123"/>
      <c r="Z718" s="123"/>
      <c r="AA718" s="123"/>
      <c r="AB718" s="123"/>
      <c r="AC718" s="8" t="str">
        <f t="shared" si="109"/>
        <v>NO</v>
      </c>
      <c r="AD718" s="8" t="str">
        <f t="shared" si="110"/>
        <v>Power,,,,,,,,,,,,,</v>
      </c>
      <c r="AE718" s="125"/>
      <c r="AF718" s="8"/>
      <c r="AG718" s="8"/>
      <c r="AH718" s="125" t="s">
        <v>6132</v>
      </c>
      <c r="AI718" s="8" t="s">
        <v>6002</v>
      </c>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t="str">
        <f t="shared" si="108"/>
        <v>VDDCX</v>
      </c>
      <c r="CF718" s="8" t="str">
        <f t="shared" si="111"/>
        <v>Invalid PM Setting</v>
      </c>
      <c r="CG718" s="8" t="str">
        <f t="shared" si="112"/>
        <v>Power</v>
      </c>
      <c r="CH718" s="8" t="str">
        <f t="shared" si="113"/>
        <v>Invalid PM Setting</v>
      </c>
      <c r="CI718" s="8"/>
      <c r="CJ718" s="8"/>
      <c r="CK718" s="8"/>
      <c r="CL718" s="8"/>
      <c r="CM718" s="8"/>
      <c r="CN718" s="8"/>
      <c r="CO718" s="8"/>
      <c r="CP718" s="8"/>
      <c r="CQ718" s="8"/>
      <c r="CR718" s="8"/>
      <c r="CS718" s="8"/>
      <c r="CT718" s="8"/>
      <c r="CU718" s="8"/>
      <c r="CV718" s="8"/>
      <c r="CY718" s="8"/>
      <c r="CZ718" s="8" t="str">
        <f t="shared" si="114"/>
        <v>VDDCX</v>
      </c>
      <c r="DA718" s="8" t="str">
        <f t="shared" si="115"/>
        <v>Invalid PM Setting</v>
      </c>
      <c r="DB718" s="8" t="str">
        <f t="shared" si="116"/>
        <v>Power</v>
      </c>
      <c r="DC718" s="8" t="str">
        <f t="shared" si="117"/>
        <v>Invalid PM Setting</v>
      </c>
      <c r="DD718" s="8"/>
      <c r="DE718" s="8"/>
      <c r="DF718" s="8"/>
      <c r="DG718" s="8"/>
      <c r="DH718" s="8"/>
      <c r="DI718" s="8"/>
      <c r="DJ718" s="8"/>
      <c r="DK718" s="8"/>
      <c r="DL718" s="8"/>
      <c r="DM718" s="8"/>
      <c r="DN718" s="8"/>
      <c r="DO718" s="8"/>
      <c r="DP718" s="8"/>
      <c r="DQ718" s="8"/>
      <c r="DR718" s="8"/>
      <c r="DS718" s="8"/>
      <c r="DT718" s="8"/>
    </row>
    <row r="719" spans="1:124" ht="12.75" customHeight="1">
      <c r="A719" s="8"/>
      <c r="B719" s="89">
        <v>716</v>
      </c>
      <c r="C719" s="8"/>
      <c r="D719" s="8"/>
      <c r="E719" s="8"/>
      <c r="F719" s="8"/>
      <c r="G719" s="125" t="s">
        <v>6132</v>
      </c>
      <c r="H719" s="8" t="s">
        <v>2453</v>
      </c>
      <c r="I719" s="8"/>
      <c r="J719" s="8"/>
      <c r="K719" s="8"/>
      <c r="L719" s="8"/>
      <c r="M719" s="8"/>
      <c r="N719" s="8" t="s">
        <v>6001</v>
      </c>
      <c r="O719" s="123"/>
      <c r="P719" s="123"/>
      <c r="Q719" s="123"/>
      <c r="R719" s="123"/>
      <c r="S719" s="123"/>
      <c r="T719" s="123"/>
      <c r="U719" s="123"/>
      <c r="V719" s="123"/>
      <c r="W719" s="123"/>
      <c r="X719" s="123"/>
      <c r="Y719" s="123"/>
      <c r="Z719" s="123"/>
      <c r="AA719" s="123"/>
      <c r="AB719" s="123"/>
      <c r="AC719" s="8" t="str">
        <f t="shared" si="109"/>
        <v>NO</v>
      </c>
      <c r="AD719" s="8" t="str">
        <f t="shared" si="110"/>
        <v>Power,,,,,,,,,,,,,</v>
      </c>
      <c r="AE719" s="125"/>
      <c r="AF719" s="8"/>
      <c r="AG719" s="8"/>
      <c r="AH719" s="125" t="s">
        <v>6132</v>
      </c>
      <c r="AI719" s="8" t="s">
        <v>6002</v>
      </c>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t="str">
        <f t="shared" si="108"/>
        <v>VDDCX</v>
      </c>
      <c r="CF719" s="8" t="str">
        <f t="shared" si="111"/>
        <v>Invalid PM Setting</v>
      </c>
      <c r="CG719" s="8" t="str">
        <f t="shared" si="112"/>
        <v>Power</v>
      </c>
      <c r="CH719" s="8" t="str">
        <f t="shared" si="113"/>
        <v>Invalid PM Setting</v>
      </c>
      <c r="CI719" s="8"/>
      <c r="CJ719" s="8"/>
      <c r="CK719" s="8"/>
      <c r="CL719" s="8"/>
      <c r="CM719" s="8"/>
      <c r="CN719" s="8"/>
      <c r="CO719" s="8"/>
      <c r="CP719" s="8"/>
      <c r="CQ719" s="8"/>
      <c r="CR719" s="8"/>
      <c r="CS719" s="8"/>
      <c r="CT719" s="8"/>
      <c r="CU719" s="8"/>
      <c r="CV719" s="8"/>
      <c r="CY719" s="8"/>
      <c r="CZ719" s="8" t="str">
        <f t="shared" si="114"/>
        <v>VDDCX</v>
      </c>
      <c r="DA719" s="8" t="str">
        <f t="shared" si="115"/>
        <v>Invalid PM Setting</v>
      </c>
      <c r="DB719" s="8" t="str">
        <f t="shared" si="116"/>
        <v>Power</v>
      </c>
      <c r="DC719" s="8" t="str">
        <f t="shared" si="117"/>
        <v>Invalid PM Setting</v>
      </c>
      <c r="DD719" s="8"/>
      <c r="DE719" s="8"/>
      <c r="DF719" s="8"/>
      <c r="DG719" s="8"/>
      <c r="DH719" s="8"/>
      <c r="DI719" s="8"/>
      <c r="DJ719" s="8"/>
      <c r="DK719" s="8"/>
      <c r="DL719" s="8"/>
      <c r="DM719" s="8"/>
      <c r="DN719" s="8"/>
      <c r="DO719" s="8"/>
      <c r="DP719" s="8"/>
      <c r="DQ719" s="8"/>
      <c r="DR719" s="8"/>
      <c r="DS719" s="8"/>
      <c r="DT719" s="8"/>
    </row>
    <row r="720" spans="1:124" ht="12.75" customHeight="1">
      <c r="A720" s="8"/>
      <c r="B720" s="89">
        <v>717</v>
      </c>
      <c r="C720" s="8"/>
      <c r="D720" s="8"/>
      <c r="E720" s="8"/>
      <c r="F720" s="8"/>
      <c r="G720" s="125" t="s">
        <v>6132</v>
      </c>
      <c r="H720" s="8" t="s">
        <v>6151</v>
      </c>
      <c r="I720" s="8"/>
      <c r="J720" s="8"/>
      <c r="K720" s="8"/>
      <c r="L720" s="8"/>
      <c r="M720" s="8"/>
      <c r="N720" s="8" t="s">
        <v>6001</v>
      </c>
      <c r="O720" s="123"/>
      <c r="P720" s="123"/>
      <c r="Q720" s="123"/>
      <c r="R720" s="123"/>
      <c r="S720" s="123"/>
      <c r="T720" s="123"/>
      <c r="U720" s="123"/>
      <c r="V720" s="123"/>
      <c r="W720" s="123"/>
      <c r="X720" s="123"/>
      <c r="Y720" s="123"/>
      <c r="Z720" s="123"/>
      <c r="AA720" s="123"/>
      <c r="AB720" s="123"/>
      <c r="AC720" s="8" t="str">
        <f t="shared" si="109"/>
        <v>NO</v>
      </c>
      <c r="AD720" s="8" t="str">
        <f t="shared" si="110"/>
        <v>Power,,,,,,,,,,,,,</v>
      </c>
      <c r="AE720" s="125"/>
      <c r="AF720" s="8"/>
      <c r="AG720" s="8"/>
      <c r="AH720" s="125" t="s">
        <v>6132</v>
      </c>
      <c r="AI720" s="8" t="s">
        <v>6002</v>
      </c>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t="str">
        <f t="shared" si="108"/>
        <v>VDDCX</v>
      </c>
      <c r="CF720" s="8" t="str">
        <f t="shared" si="111"/>
        <v>Invalid PM Setting</v>
      </c>
      <c r="CG720" s="8" t="str">
        <f t="shared" si="112"/>
        <v>Power</v>
      </c>
      <c r="CH720" s="8" t="str">
        <f t="shared" si="113"/>
        <v>Invalid PM Setting</v>
      </c>
      <c r="CI720" s="8"/>
      <c r="CJ720" s="8"/>
      <c r="CK720" s="8"/>
      <c r="CL720" s="8"/>
      <c r="CM720" s="8"/>
      <c r="CN720" s="8"/>
      <c r="CO720" s="8"/>
      <c r="CP720" s="8"/>
      <c r="CQ720" s="8"/>
      <c r="CR720" s="8"/>
      <c r="CS720" s="8"/>
      <c r="CT720" s="8"/>
      <c r="CU720" s="8"/>
      <c r="CV720" s="8"/>
      <c r="CY720" s="8"/>
      <c r="CZ720" s="8" t="str">
        <f t="shared" si="114"/>
        <v>VDDCX</v>
      </c>
      <c r="DA720" s="8" t="str">
        <f t="shared" si="115"/>
        <v>Invalid PM Setting</v>
      </c>
      <c r="DB720" s="8" t="str">
        <f t="shared" si="116"/>
        <v>Power</v>
      </c>
      <c r="DC720" s="8" t="str">
        <f t="shared" si="117"/>
        <v>Invalid PM Setting</v>
      </c>
      <c r="DD720" s="8"/>
      <c r="DE720" s="8"/>
      <c r="DF720" s="8"/>
      <c r="DG720" s="8"/>
      <c r="DH720" s="8"/>
      <c r="DI720" s="8"/>
      <c r="DJ720" s="8"/>
      <c r="DK720" s="8"/>
      <c r="DL720" s="8"/>
      <c r="DM720" s="8"/>
      <c r="DN720" s="8"/>
      <c r="DO720" s="8"/>
      <c r="DP720" s="8"/>
      <c r="DQ720" s="8"/>
      <c r="DR720" s="8"/>
      <c r="DS720" s="8"/>
      <c r="DT720" s="8"/>
    </row>
    <row r="721" spans="1:124" ht="12.75" customHeight="1">
      <c r="A721" s="8"/>
      <c r="B721" s="89">
        <v>718</v>
      </c>
      <c r="C721" s="8"/>
      <c r="D721" s="8"/>
      <c r="E721" s="8"/>
      <c r="F721" s="8"/>
      <c r="G721" s="125" t="s">
        <v>6132</v>
      </c>
      <c r="H721" s="8" t="s">
        <v>2286</v>
      </c>
      <c r="I721" s="8"/>
      <c r="J721" s="8"/>
      <c r="K721" s="8"/>
      <c r="L721" s="8"/>
      <c r="M721" s="8"/>
      <c r="N721" s="8" t="s">
        <v>6001</v>
      </c>
      <c r="O721" s="123"/>
      <c r="P721" s="123"/>
      <c r="Q721" s="123"/>
      <c r="R721" s="123"/>
      <c r="S721" s="123"/>
      <c r="T721" s="123"/>
      <c r="U721" s="123"/>
      <c r="V721" s="123"/>
      <c r="W721" s="123"/>
      <c r="X721" s="123"/>
      <c r="Y721" s="123"/>
      <c r="Z721" s="123"/>
      <c r="AA721" s="123"/>
      <c r="AB721" s="123"/>
      <c r="AC721" s="8" t="str">
        <f t="shared" si="109"/>
        <v>NO</v>
      </c>
      <c r="AD721" s="8" t="str">
        <f t="shared" si="110"/>
        <v>Power,,,,,,,,,,,,,</v>
      </c>
      <c r="AE721" s="125"/>
      <c r="AF721" s="8"/>
      <c r="AG721" s="8"/>
      <c r="AH721" s="125" t="s">
        <v>6132</v>
      </c>
      <c r="AI721" s="8" t="s">
        <v>6002</v>
      </c>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t="str">
        <f t="shared" si="108"/>
        <v>VDDCX</v>
      </c>
      <c r="CF721" s="8" t="str">
        <f t="shared" si="111"/>
        <v>Invalid PM Setting</v>
      </c>
      <c r="CG721" s="8" t="str">
        <f t="shared" si="112"/>
        <v>Power</v>
      </c>
      <c r="CH721" s="8" t="str">
        <f t="shared" si="113"/>
        <v>Invalid PM Setting</v>
      </c>
      <c r="CI721" s="8"/>
      <c r="CJ721" s="8"/>
      <c r="CK721" s="8"/>
      <c r="CL721" s="8"/>
      <c r="CM721" s="8"/>
      <c r="CN721" s="8"/>
      <c r="CO721" s="8"/>
      <c r="CP721" s="8"/>
      <c r="CQ721" s="8"/>
      <c r="CR721" s="8"/>
      <c r="CS721" s="8"/>
      <c r="CT721" s="8"/>
      <c r="CU721" s="8"/>
      <c r="CV721" s="8"/>
      <c r="CY721" s="8"/>
      <c r="CZ721" s="8" t="str">
        <f t="shared" si="114"/>
        <v>VDDCX</v>
      </c>
      <c r="DA721" s="8" t="str">
        <f t="shared" si="115"/>
        <v>Invalid PM Setting</v>
      </c>
      <c r="DB721" s="8" t="str">
        <f t="shared" si="116"/>
        <v>Power</v>
      </c>
      <c r="DC721" s="8" t="str">
        <f t="shared" si="117"/>
        <v>Invalid PM Setting</v>
      </c>
      <c r="DD721" s="8"/>
      <c r="DE721" s="8"/>
      <c r="DF721" s="8"/>
      <c r="DG721" s="8"/>
      <c r="DH721" s="8"/>
      <c r="DI721" s="8"/>
      <c r="DJ721" s="8"/>
      <c r="DK721" s="8"/>
      <c r="DL721" s="8"/>
      <c r="DM721" s="8"/>
      <c r="DN721" s="8"/>
      <c r="DO721" s="8"/>
      <c r="DP721" s="8"/>
      <c r="DQ721" s="8"/>
      <c r="DR721" s="8"/>
      <c r="DS721" s="8"/>
      <c r="DT721" s="8"/>
    </row>
    <row r="722" spans="1:124" ht="12.75" customHeight="1">
      <c r="A722" s="8"/>
      <c r="B722" s="89">
        <v>719</v>
      </c>
      <c r="C722" s="8"/>
      <c r="D722" s="8"/>
      <c r="E722" s="8"/>
      <c r="F722" s="8"/>
      <c r="G722" s="125" t="s">
        <v>6132</v>
      </c>
      <c r="H722" s="8" t="s">
        <v>2410</v>
      </c>
      <c r="I722" s="8"/>
      <c r="J722" s="8"/>
      <c r="K722" s="8"/>
      <c r="L722" s="8"/>
      <c r="M722" s="8"/>
      <c r="N722" s="8" t="s">
        <v>6001</v>
      </c>
      <c r="O722" s="123"/>
      <c r="P722" s="123"/>
      <c r="Q722" s="123"/>
      <c r="R722" s="123"/>
      <c r="S722" s="123"/>
      <c r="T722" s="123"/>
      <c r="U722" s="123"/>
      <c r="V722" s="123"/>
      <c r="W722" s="123"/>
      <c r="X722" s="123"/>
      <c r="Y722" s="123"/>
      <c r="Z722" s="123"/>
      <c r="AA722" s="123"/>
      <c r="AB722" s="123"/>
      <c r="AC722" s="8" t="str">
        <f t="shared" si="109"/>
        <v>NO</v>
      </c>
      <c r="AD722" s="8" t="str">
        <f t="shared" si="110"/>
        <v>Power,,,,,,,,,,,,,</v>
      </c>
      <c r="AE722" s="125"/>
      <c r="AF722" s="8"/>
      <c r="AG722" s="8"/>
      <c r="AH722" s="125" t="s">
        <v>6132</v>
      </c>
      <c r="AI722" s="8" t="s">
        <v>6002</v>
      </c>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t="str">
        <f t="shared" si="108"/>
        <v>VDDCX</v>
      </c>
      <c r="CF722" s="8" t="str">
        <f t="shared" si="111"/>
        <v>Invalid PM Setting</v>
      </c>
      <c r="CG722" s="8" t="str">
        <f t="shared" si="112"/>
        <v>Power</v>
      </c>
      <c r="CH722" s="8" t="str">
        <f t="shared" si="113"/>
        <v>Invalid PM Setting</v>
      </c>
      <c r="CI722" s="8"/>
      <c r="CJ722" s="8"/>
      <c r="CK722" s="8"/>
      <c r="CL722" s="8"/>
      <c r="CM722" s="8"/>
      <c r="CN722" s="8"/>
      <c r="CO722" s="8"/>
      <c r="CP722" s="8"/>
      <c r="CQ722" s="8"/>
      <c r="CR722" s="8"/>
      <c r="CS722" s="8"/>
      <c r="CT722" s="8"/>
      <c r="CU722" s="8"/>
      <c r="CV722" s="8"/>
      <c r="CY722" s="8"/>
      <c r="CZ722" s="8" t="str">
        <f t="shared" si="114"/>
        <v>VDDCX</v>
      </c>
      <c r="DA722" s="8" t="str">
        <f t="shared" si="115"/>
        <v>Invalid PM Setting</v>
      </c>
      <c r="DB722" s="8" t="str">
        <f t="shared" si="116"/>
        <v>Power</v>
      </c>
      <c r="DC722" s="8" t="str">
        <f t="shared" si="117"/>
        <v>Invalid PM Setting</v>
      </c>
      <c r="DD722" s="8"/>
      <c r="DE722" s="8"/>
      <c r="DF722" s="8"/>
      <c r="DG722" s="8"/>
      <c r="DH722" s="8"/>
      <c r="DI722" s="8"/>
      <c r="DJ722" s="8"/>
      <c r="DK722" s="8"/>
      <c r="DL722" s="8"/>
      <c r="DM722" s="8"/>
      <c r="DN722" s="8"/>
      <c r="DO722" s="8"/>
      <c r="DP722" s="8"/>
      <c r="DQ722" s="8"/>
      <c r="DR722" s="8"/>
      <c r="DS722" s="8"/>
      <c r="DT722" s="8"/>
    </row>
    <row r="723" spans="1:124" ht="12.75" customHeight="1">
      <c r="A723" s="8"/>
      <c r="B723" s="89">
        <v>720</v>
      </c>
      <c r="C723" s="8"/>
      <c r="D723" s="8"/>
      <c r="E723" s="8"/>
      <c r="F723" s="8"/>
      <c r="G723" s="125" t="s">
        <v>6132</v>
      </c>
      <c r="H723" s="8" t="s">
        <v>6152</v>
      </c>
      <c r="I723" s="8"/>
      <c r="J723" s="8"/>
      <c r="K723" s="8"/>
      <c r="L723" s="8"/>
      <c r="M723" s="8"/>
      <c r="N723" s="8" t="s">
        <v>6001</v>
      </c>
      <c r="O723" s="123"/>
      <c r="P723" s="123"/>
      <c r="Q723" s="123"/>
      <c r="R723" s="123"/>
      <c r="S723" s="123"/>
      <c r="T723" s="123"/>
      <c r="U723" s="123"/>
      <c r="V723" s="123"/>
      <c r="W723" s="123"/>
      <c r="X723" s="123"/>
      <c r="Y723" s="123"/>
      <c r="Z723" s="123"/>
      <c r="AA723" s="123"/>
      <c r="AB723" s="123"/>
      <c r="AC723" s="8" t="str">
        <f t="shared" si="109"/>
        <v>NO</v>
      </c>
      <c r="AD723" s="8" t="str">
        <f t="shared" si="110"/>
        <v>Power,,,,,,,,,,,,,</v>
      </c>
      <c r="AE723" s="125"/>
      <c r="AF723" s="8"/>
      <c r="AG723" s="8"/>
      <c r="AH723" s="125" t="s">
        <v>6132</v>
      </c>
      <c r="AI723" s="8" t="s">
        <v>6002</v>
      </c>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t="str">
        <f t="shared" si="108"/>
        <v>VDDCX</v>
      </c>
      <c r="CF723" s="8" t="str">
        <f t="shared" si="111"/>
        <v>Invalid PM Setting</v>
      </c>
      <c r="CG723" s="8" t="str">
        <f t="shared" si="112"/>
        <v>Power</v>
      </c>
      <c r="CH723" s="8" t="str">
        <f t="shared" si="113"/>
        <v>Invalid PM Setting</v>
      </c>
      <c r="CI723" s="8"/>
      <c r="CJ723" s="8"/>
      <c r="CK723" s="8"/>
      <c r="CL723" s="8"/>
      <c r="CM723" s="8"/>
      <c r="CN723" s="8"/>
      <c r="CO723" s="8"/>
      <c r="CP723" s="8"/>
      <c r="CQ723" s="8"/>
      <c r="CR723" s="8"/>
      <c r="CS723" s="8"/>
      <c r="CT723" s="8"/>
      <c r="CU723" s="8"/>
      <c r="CV723" s="8"/>
      <c r="CY723" s="8"/>
      <c r="CZ723" s="8" t="str">
        <f t="shared" si="114"/>
        <v>VDDCX</v>
      </c>
      <c r="DA723" s="8" t="str">
        <f t="shared" si="115"/>
        <v>Invalid PM Setting</v>
      </c>
      <c r="DB723" s="8" t="str">
        <f t="shared" si="116"/>
        <v>Power</v>
      </c>
      <c r="DC723" s="8" t="str">
        <f t="shared" si="117"/>
        <v>Invalid PM Setting</v>
      </c>
      <c r="DD723" s="8"/>
      <c r="DE723" s="8"/>
      <c r="DF723" s="8"/>
      <c r="DG723" s="8"/>
      <c r="DH723" s="8"/>
      <c r="DI723" s="8"/>
      <c r="DJ723" s="8"/>
      <c r="DK723" s="8"/>
      <c r="DL723" s="8"/>
      <c r="DM723" s="8"/>
      <c r="DN723" s="8"/>
      <c r="DO723" s="8"/>
      <c r="DP723" s="8"/>
      <c r="DQ723" s="8"/>
      <c r="DR723" s="8"/>
      <c r="DS723" s="8"/>
      <c r="DT723" s="8"/>
    </row>
    <row r="724" spans="1:124" ht="12.75" customHeight="1">
      <c r="A724" s="8"/>
      <c r="B724" s="89">
        <v>721</v>
      </c>
      <c r="C724" s="8"/>
      <c r="D724" s="8"/>
      <c r="E724" s="8"/>
      <c r="F724" s="8"/>
      <c r="G724" s="125" t="s">
        <v>6132</v>
      </c>
      <c r="H724" s="8" t="s">
        <v>2332</v>
      </c>
      <c r="I724" s="8"/>
      <c r="J724" s="8"/>
      <c r="K724" s="8"/>
      <c r="L724" s="8"/>
      <c r="M724" s="8"/>
      <c r="N724" s="8" t="s">
        <v>6001</v>
      </c>
      <c r="O724" s="123"/>
      <c r="P724" s="123"/>
      <c r="Q724" s="123"/>
      <c r="R724" s="123"/>
      <c r="S724" s="123"/>
      <c r="T724" s="123"/>
      <c r="U724" s="123"/>
      <c r="V724" s="123"/>
      <c r="W724" s="123"/>
      <c r="X724" s="123"/>
      <c r="Y724" s="123"/>
      <c r="Z724" s="123"/>
      <c r="AA724" s="123"/>
      <c r="AB724" s="123"/>
      <c r="AC724" s="8" t="str">
        <f t="shared" si="109"/>
        <v>NO</v>
      </c>
      <c r="AD724" s="8" t="str">
        <f t="shared" si="110"/>
        <v>Power,,,,,,,,,,,,,</v>
      </c>
      <c r="AE724" s="125"/>
      <c r="AF724" s="8"/>
      <c r="AG724" s="8"/>
      <c r="AH724" s="125" t="s">
        <v>6132</v>
      </c>
      <c r="AI724" s="8" t="s">
        <v>6002</v>
      </c>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t="str">
        <f t="shared" si="108"/>
        <v>VDDCX</v>
      </c>
      <c r="CF724" s="8" t="str">
        <f t="shared" si="111"/>
        <v>Invalid PM Setting</v>
      </c>
      <c r="CG724" s="8" t="str">
        <f t="shared" si="112"/>
        <v>Power</v>
      </c>
      <c r="CH724" s="8" t="str">
        <f t="shared" si="113"/>
        <v>Invalid PM Setting</v>
      </c>
      <c r="CI724" s="8"/>
      <c r="CJ724" s="8"/>
      <c r="CK724" s="8"/>
      <c r="CL724" s="8"/>
      <c r="CM724" s="8"/>
      <c r="CN724" s="8"/>
      <c r="CO724" s="8"/>
      <c r="CP724" s="8"/>
      <c r="CQ724" s="8"/>
      <c r="CR724" s="8"/>
      <c r="CS724" s="8"/>
      <c r="CT724" s="8"/>
      <c r="CU724" s="8"/>
      <c r="CV724" s="8"/>
      <c r="CY724" s="8"/>
      <c r="CZ724" s="8" t="str">
        <f t="shared" si="114"/>
        <v>VDDCX</v>
      </c>
      <c r="DA724" s="8" t="str">
        <f t="shared" si="115"/>
        <v>Invalid PM Setting</v>
      </c>
      <c r="DB724" s="8" t="str">
        <f t="shared" si="116"/>
        <v>Power</v>
      </c>
      <c r="DC724" s="8" t="str">
        <f t="shared" si="117"/>
        <v>Invalid PM Setting</v>
      </c>
      <c r="DD724" s="8"/>
      <c r="DE724" s="8"/>
      <c r="DF724" s="8"/>
      <c r="DG724" s="8"/>
      <c r="DH724" s="8"/>
      <c r="DI724" s="8"/>
      <c r="DJ724" s="8"/>
      <c r="DK724" s="8"/>
      <c r="DL724" s="8"/>
      <c r="DM724" s="8"/>
      <c r="DN724" s="8"/>
      <c r="DO724" s="8"/>
      <c r="DP724" s="8"/>
      <c r="DQ724" s="8"/>
      <c r="DR724" s="8"/>
      <c r="DS724" s="8"/>
      <c r="DT724" s="8"/>
    </row>
    <row r="725" spans="1:124" ht="12.75" customHeight="1">
      <c r="A725" s="8"/>
      <c r="B725" s="89">
        <v>722</v>
      </c>
      <c r="C725" s="8"/>
      <c r="D725" s="8"/>
      <c r="E725" s="8"/>
      <c r="F725" s="8"/>
      <c r="G725" s="125" t="s">
        <v>6132</v>
      </c>
      <c r="H725" s="8" t="s">
        <v>2393</v>
      </c>
      <c r="I725" s="8"/>
      <c r="J725" s="8"/>
      <c r="K725" s="8"/>
      <c r="L725" s="8"/>
      <c r="M725" s="8"/>
      <c r="N725" s="8" t="s">
        <v>6001</v>
      </c>
      <c r="O725" s="123"/>
      <c r="P725" s="123"/>
      <c r="Q725" s="123"/>
      <c r="R725" s="123"/>
      <c r="S725" s="123"/>
      <c r="T725" s="123"/>
      <c r="U725" s="123"/>
      <c r="V725" s="123"/>
      <c r="W725" s="123"/>
      <c r="X725" s="123"/>
      <c r="Y725" s="123"/>
      <c r="Z725" s="123"/>
      <c r="AA725" s="123"/>
      <c r="AB725" s="123"/>
      <c r="AC725" s="8" t="str">
        <f t="shared" si="109"/>
        <v>NO</v>
      </c>
      <c r="AD725" s="8" t="str">
        <f t="shared" si="110"/>
        <v>Power,,,,,,,,,,,,,</v>
      </c>
      <c r="AE725" s="125"/>
      <c r="AF725" s="8"/>
      <c r="AG725" s="8"/>
      <c r="AH725" s="125" t="s">
        <v>6132</v>
      </c>
      <c r="AI725" s="8" t="s">
        <v>6002</v>
      </c>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t="str">
        <f t="shared" si="108"/>
        <v>VDDCX</v>
      </c>
      <c r="CF725" s="8" t="str">
        <f t="shared" si="111"/>
        <v>Invalid PM Setting</v>
      </c>
      <c r="CG725" s="8" t="str">
        <f t="shared" si="112"/>
        <v>Power</v>
      </c>
      <c r="CH725" s="8" t="str">
        <f t="shared" si="113"/>
        <v>Invalid PM Setting</v>
      </c>
      <c r="CI725" s="8"/>
      <c r="CJ725" s="8"/>
      <c r="CK725" s="8"/>
      <c r="CL725" s="8"/>
      <c r="CM725" s="8"/>
      <c r="CN725" s="8"/>
      <c r="CO725" s="8"/>
      <c r="CP725" s="8"/>
      <c r="CQ725" s="8"/>
      <c r="CR725" s="8"/>
      <c r="CS725" s="8"/>
      <c r="CT725" s="8"/>
      <c r="CU725" s="8"/>
      <c r="CV725" s="8"/>
      <c r="CY725" s="8"/>
      <c r="CZ725" s="8" t="str">
        <f t="shared" si="114"/>
        <v>VDDCX</v>
      </c>
      <c r="DA725" s="8" t="str">
        <f t="shared" si="115"/>
        <v>Invalid PM Setting</v>
      </c>
      <c r="DB725" s="8" t="str">
        <f t="shared" si="116"/>
        <v>Power</v>
      </c>
      <c r="DC725" s="8" t="str">
        <f t="shared" si="117"/>
        <v>Invalid PM Setting</v>
      </c>
      <c r="DD725" s="8"/>
      <c r="DE725" s="8"/>
      <c r="DF725" s="8"/>
      <c r="DG725" s="8"/>
      <c r="DH725" s="8"/>
      <c r="DI725" s="8"/>
      <c r="DJ725" s="8"/>
      <c r="DK725" s="8"/>
      <c r="DL725" s="8"/>
      <c r="DM725" s="8"/>
      <c r="DN725" s="8"/>
      <c r="DO725" s="8"/>
      <c r="DP725" s="8"/>
      <c r="DQ725" s="8"/>
      <c r="DR725" s="8"/>
      <c r="DS725" s="8"/>
      <c r="DT725" s="8"/>
    </row>
    <row r="726" spans="1:124" ht="12.75" customHeight="1">
      <c r="A726" s="8"/>
      <c r="B726" s="89">
        <v>723</v>
      </c>
      <c r="C726" s="8"/>
      <c r="D726" s="8"/>
      <c r="E726" s="8"/>
      <c r="F726" s="8"/>
      <c r="G726" s="125" t="s">
        <v>6132</v>
      </c>
      <c r="H726" s="8" t="s">
        <v>6153</v>
      </c>
      <c r="I726" s="8"/>
      <c r="J726" s="8"/>
      <c r="K726" s="8"/>
      <c r="L726" s="8"/>
      <c r="M726" s="8"/>
      <c r="N726" s="8" t="s">
        <v>6001</v>
      </c>
      <c r="O726" s="123"/>
      <c r="P726" s="123"/>
      <c r="Q726" s="123"/>
      <c r="R726" s="123"/>
      <c r="S726" s="123"/>
      <c r="T726" s="123"/>
      <c r="U726" s="123"/>
      <c r="V726" s="123"/>
      <c r="W726" s="123"/>
      <c r="X726" s="123"/>
      <c r="Y726" s="123"/>
      <c r="Z726" s="123"/>
      <c r="AA726" s="123"/>
      <c r="AB726" s="123"/>
      <c r="AC726" s="8" t="str">
        <f t="shared" si="109"/>
        <v>NO</v>
      </c>
      <c r="AD726" s="8" t="str">
        <f t="shared" si="110"/>
        <v>Power,,,,,,,,,,,,,</v>
      </c>
      <c r="AE726" s="125"/>
      <c r="AF726" s="8"/>
      <c r="AG726" s="8"/>
      <c r="AH726" s="125" t="s">
        <v>6132</v>
      </c>
      <c r="AI726" s="8" t="s">
        <v>6002</v>
      </c>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t="str">
        <f t="shared" si="108"/>
        <v>VDDCX</v>
      </c>
      <c r="CF726" s="8" t="str">
        <f t="shared" si="111"/>
        <v>Invalid PM Setting</v>
      </c>
      <c r="CG726" s="8" t="str">
        <f t="shared" si="112"/>
        <v>Power</v>
      </c>
      <c r="CH726" s="8" t="str">
        <f t="shared" si="113"/>
        <v>Invalid PM Setting</v>
      </c>
      <c r="CI726" s="8"/>
      <c r="CJ726" s="8"/>
      <c r="CK726" s="8"/>
      <c r="CL726" s="8"/>
      <c r="CM726" s="8"/>
      <c r="CN726" s="8"/>
      <c r="CO726" s="8"/>
      <c r="CP726" s="8"/>
      <c r="CQ726" s="8"/>
      <c r="CR726" s="8"/>
      <c r="CS726" s="8"/>
      <c r="CT726" s="8"/>
      <c r="CU726" s="8"/>
      <c r="CV726" s="8"/>
      <c r="CY726" s="8"/>
      <c r="CZ726" s="8" t="str">
        <f t="shared" si="114"/>
        <v>VDDCX</v>
      </c>
      <c r="DA726" s="8" t="str">
        <f t="shared" si="115"/>
        <v>Invalid PM Setting</v>
      </c>
      <c r="DB726" s="8" t="str">
        <f t="shared" si="116"/>
        <v>Power</v>
      </c>
      <c r="DC726" s="8" t="str">
        <f t="shared" si="117"/>
        <v>Invalid PM Setting</v>
      </c>
      <c r="DD726" s="8"/>
      <c r="DE726" s="8"/>
      <c r="DF726" s="8"/>
      <c r="DG726" s="8"/>
      <c r="DH726" s="8"/>
      <c r="DI726" s="8"/>
      <c r="DJ726" s="8"/>
      <c r="DK726" s="8"/>
      <c r="DL726" s="8"/>
      <c r="DM726" s="8"/>
      <c r="DN726" s="8"/>
      <c r="DO726" s="8"/>
      <c r="DP726" s="8"/>
      <c r="DQ726" s="8"/>
      <c r="DR726" s="8"/>
      <c r="DS726" s="8"/>
      <c r="DT726" s="8"/>
    </row>
    <row r="727" spans="1:124" ht="12.75" customHeight="1">
      <c r="A727" s="8"/>
      <c r="B727" s="89">
        <v>724</v>
      </c>
      <c r="C727" s="8"/>
      <c r="D727" s="8"/>
      <c r="E727" s="8"/>
      <c r="F727" s="8"/>
      <c r="G727" s="125" t="s">
        <v>6132</v>
      </c>
      <c r="H727" s="8" t="s">
        <v>2301</v>
      </c>
      <c r="I727" s="8"/>
      <c r="J727" s="8"/>
      <c r="K727" s="8"/>
      <c r="L727" s="8"/>
      <c r="M727" s="8"/>
      <c r="N727" s="8" t="s">
        <v>6001</v>
      </c>
      <c r="O727" s="123"/>
      <c r="P727" s="123"/>
      <c r="Q727" s="123"/>
      <c r="R727" s="123"/>
      <c r="S727" s="123"/>
      <c r="T727" s="123"/>
      <c r="U727" s="123"/>
      <c r="V727" s="123"/>
      <c r="W727" s="123"/>
      <c r="X727" s="123"/>
      <c r="Y727" s="123"/>
      <c r="Z727" s="123"/>
      <c r="AA727" s="123"/>
      <c r="AB727" s="123"/>
      <c r="AC727" s="8" t="str">
        <f t="shared" si="109"/>
        <v>NO</v>
      </c>
      <c r="AD727" s="8" t="str">
        <f t="shared" si="110"/>
        <v>Power,,,,,,,,,,,,,</v>
      </c>
      <c r="AE727" s="125"/>
      <c r="AF727" s="8"/>
      <c r="AG727" s="8"/>
      <c r="AH727" s="125" t="s">
        <v>6132</v>
      </c>
      <c r="AI727" s="8" t="s">
        <v>6002</v>
      </c>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t="str">
        <f t="shared" si="108"/>
        <v>VDDCX</v>
      </c>
      <c r="CF727" s="8" t="str">
        <f t="shared" si="111"/>
        <v>Invalid PM Setting</v>
      </c>
      <c r="CG727" s="8" t="str">
        <f t="shared" si="112"/>
        <v>Power</v>
      </c>
      <c r="CH727" s="8" t="str">
        <f t="shared" si="113"/>
        <v>Invalid PM Setting</v>
      </c>
      <c r="CI727" s="8"/>
      <c r="CJ727" s="8"/>
      <c r="CK727" s="8"/>
      <c r="CL727" s="8"/>
      <c r="CM727" s="8"/>
      <c r="CN727" s="8"/>
      <c r="CO727" s="8"/>
      <c r="CP727" s="8"/>
      <c r="CQ727" s="8"/>
      <c r="CR727" s="8"/>
      <c r="CS727" s="8"/>
      <c r="CT727" s="8"/>
      <c r="CU727" s="8"/>
      <c r="CV727" s="8"/>
      <c r="CY727" s="8"/>
      <c r="CZ727" s="8" t="str">
        <f t="shared" si="114"/>
        <v>VDDCX</v>
      </c>
      <c r="DA727" s="8" t="str">
        <f t="shared" si="115"/>
        <v>Invalid PM Setting</v>
      </c>
      <c r="DB727" s="8" t="str">
        <f t="shared" si="116"/>
        <v>Power</v>
      </c>
      <c r="DC727" s="8" t="str">
        <f t="shared" si="117"/>
        <v>Invalid PM Setting</v>
      </c>
      <c r="DD727" s="8"/>
      <c r="DE727" s="8"/>
      <c r="DF727" s="8"/>
      <c r="DG727" s="8"/>
      <c r="DH727" s="8"/>
      <c r="DI727" s="8"/>
      <c r="DJ727" s="8"/>
      <c r="DK727" s="8"/>
      <c r="DL727" s="8"/>
      <c r="DM727" s="8"/>
      <c r="DN727" s="8"/>
      <c r="DO727" s="8"/>
      <c r="DP727" s="8"/>
      <c r="DQ727" s="8"/>
      <c r="DR727" s="8"/>
      <c r="DS727" s="8"/>
      <c r="DT727" s="8"/>
    </row>
    <row r="728" spans="1:124" ht="12.75" customHeight="1">
      <c r="A728" s="8"/>
      <c r="B728" s="89">
        <v>725</v>
      </c>
      <c r="C728" s="8"/>
      <c r="D728" s="8"/>
      <c r="E728" s="8"/>
      <c r="F728" s="8"/>
      <c r="G728" s="125" t="s">
        <v>6132</v>
      </c>
      <c r="H728" s="8" t="s">
        <v>2434</v>
      </c>
      <c r="I728" s="8"/>
      <c r="J728" s="8"/>
      <c r="K728" s="8"/>
      <c r="L728" s="8"/>
      <c r="M728" s="8"/>
      <c r="N728" s="8" t="s">
        <v>6001</v>
      </c>
      <c r="O728" s="123"/>
      <c r="P728" s="123"/>
      <c r="Q728" s="123"/>
      <c r="R728" s="123"/>
      <c r="S728" s="123"/>
      <c r="T728" s="123"/>
      <c r="U728" s="123"/>
      <c r="V728" s="123"/>
      <c r="W728" s="123"/>
      <c r="X728" s="123"/>
      <c r="Y728" s="123"/>
      <c r="Z728" s="123"/>
      <c r="AA728" s="123"/>
      <c r="AB728" s="123"/>
      <c r="AC728" s="8" t="str">
        <f t="shared" si="109"/>
        <v>NO</v>
      </c>
      <c r="AD728" s="8" t="str">
        <f t="shared" si="110"/>
        <v>Power,,,,,,,,,,,,,</v>
      </c>
      <c r="AE728" s="125"/>
      <c r="AF728" s="8"/>
      <c r="AG728" s="8"/>
      <c r="AH728" s="125" t="s">
        <v>6132</v>
      </c>
      <c r="AI728" s="8" t="s">
        <v>6002</v>
      </c>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t="str">
        <f t="shared" si="108"/>
        <v>VDDCX</v>
      </c>
      <c r="CF728" s="8" t="str">
        <f t="shared" si="111"/>
        <v>Invalid PM Setting</v>
      </c>
      <c r="CG728" s="8" t="str">
        <f t="shared" si="112"/>
        <v>Power</v>
      </c>
      <c r="CH728" s="8" t="str">
        <f t="shared" si="113"/>
        <v>Invalid PM Setting</v>
      </c>
      <c r="CI728" s="8"/>
      <c r="CJ728" s="8"/>
      <c r="CK728" s="8"/>
      <c r="CL728" s="8"/>
      <c r="CM728" s="8"/>
      <c r="CN728" s="8"/>
      <c r="CO728" s="8"/>
      <c r="CP728" s="8"/>
      <c r="CQ728" s="8"/>
      <c r="CR728" s="8"/>
      <c r="CS728" s="8"/>
      <c r="CT728" s="8"/>
      <c r="CU728" s="8"/>
      <c r="CV728" s="8"/>
      <c r="CY728" s="8"/>
      <c r="CZ728" s="8" t="str">
        <f t="shared" si="114"/>
        <v>VDDCX</v>
      </c>
      <c r="DA728" s="8" t="str">
        <f t="shared" si="115"/>
        <v>Invalid PM Setting</v>
      </c>
      <c r="DB728" s="8" t="str">
        <f t="shared" si="116"/>
        <v>Power</v>
      </c>
      <c r="DC728" s="8" t="str">
        <f t="shared" si="117"/>
        <v>Invalid PM Setting</v>
      </c>
      <c r="DD728" s="8"/>
      <c r="DE728" s="8"/>
      <c r="DF728" s="8"/>
      <c r="DG728" s="8"/>
      <c r="DH728" s="8"/>
      <c r="DI728" s="8"/>
      <c r="DJ728" s="8"/>
      <c r="DK728" s="8"/>
      <c r="DL728" s="8"/>
      <c r="DM728" s="8"/>
      <c r="DN728" s="8"/>
      <c r="DO728" s="8"/>
      <c r="DP728" s="8"/>
      <c r="DQ728" s="8"/>
      <c r="DR728" s="8"/>
      <c r="DS728" s="8"/>
      <c r="DT728" s="8"/>
    </row>
    <row r="729" spans="1:124" ht="12.75" customHeight="1">
      <c r="A729" s="8"/>
      <c r="B729" s="89">
        <v>726</v>
      </c>
      <c r="C729" s="8"/>
      <c r="D729" s="8"/>
      <c r="E729" s="8"/>
      <c r="F729" s="8"/>
      <c r="G729" s="125" t="s">
        <v>6132</v>
      </c>
      <c r="H729" s="8" t="s">
        <v>3317</v>
      </c>
      <c r="I729" s="8"/>
      <c r="J729" s="8"/>
      <c r="K729" s="8"/>
      <c r="L729" s="8"/>
      <c r="M729" s="8"/>
      <c r="N729" s="8" t="s">
        <v>6001</v>
      </c>
      <c r="O729" s="123"/>
      <c r="P729" s="123"/>
      <c r="Q729" s="123"/>
      <c r="R729" s="123"/>
      <c r="S729" s="123"/>
      <c r="T729" s="123"/>
      <c r="U729" s="123"/>
      <c r="V729" s="123"/>
      <c r="W729" s="123"/>
      <c r="X729" s="123"/>
      <c r="Y729" s="123"/>
      <c r="Z729" s="123"/>
      <c r="AA729" s="123"/>
      <c r="AB729" s="123"/>
      <c r="AC729" s="8" t="str">
        <f t="shared" si="109"/>
        <v>NO</v>
      </c>
      <c r="AD729" s="8" t="str">
        <f t="shared" si="110"/>
        <v>Power,,,,,,,,,,,,,</v>
      </c>
      <c r="AE729" s="125"/>
      <c r="AF729" s="8"/>
      <c r="AG729" s="8"/>
      <c r="AH729" s="125" t="s">
        <v>6132</v>
      </c>
      <c r="AI729" s="8" t="s">
        <v>6002</v>
      </c>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t="str">
        <f t="shared" si="108"/>
        <v>VDDCX</v>
      </c>
      <c r="CF729" s="8" t="str">
        <f t="shared" si="111"/>
        <v>Invalid PM Setting</v>
      </c>
      <c r="CG729" s="8" t="str">
        <f t="shared" si="112"/>
        <v>Power</v>
      </c>
      <c r="CH729" s="8" t="str">
        <f t="shared" si="113"/>
        <v>Invalid PM Setting</v>
      </c>
      <c r="CI729" s="8"/>
      <c r="CJ729" s="8"/>
      <c r="CK729" s="8"/>
      <c r="CL729" s="8"/>
      <c r="CM729" s="8"/>
      <c r="CN729" s="8"/>
      <c r="CO729" s="8"/>
      <c r="CP729" s="8"/>
      <c r="CQ729" s="8"/>
      <c r="CR729" s="8"/>
      <c r="CS729" s="8"/>
      <c r="CT729" s="8"/>
      <c r="CU729" s="8"/>
      <c r="CV729" s="8"/>
      <c r="CY729" s="8"/>
      <c r="CZ729" s="8" t="str">
        <f t="shared" si="114"/>
        <v>VDDCX</v>
      </c>
      <c r="DA729" s="8" t="str">
        <f t="shared" si="115"/>
        <v>Invalid PM Setting</v>
      </c>
      <c r="DB729" s="8" t="str">
        <f t="shared" si="116"/>
        <v>Power</v>
      </c>
      <c r="DC729" s="8" t="str">
        <f t="shared" si="117"/>
        <v>Invalid PM Setting</v>
      </c>
      <c r="DD729" s="8"/>
      <c r="DE729" s="8"/>
      <c r="DF729" s="8"/>
      <c r="DG729" s="8"/>
      <c r="DH729" s="8"/>
      <c r="DI729" s="8"/>
      <c r="DJ729" s="8"/>
      <c r="DK729" s="8"/>
      <c r="DL729" s="8"/>
      <c r="DM729" s="8"/>
      <c r="DN729" s="8"/>
      <c r="DO729" s="8"/>
      <c r="DP729" s="8"/>
      <c r="DQ729" s="8"/>
      <c r="DR729" s="8"/>
      <c r="DS729" s="8"/>
      <c r="DT729" s="8"/>
    </row>
    <row r="730" spans="1:124" ht="12.75" customHeight="1">
      <c r="A730" s="8"/>
      <c r="B730" s="89">
        <v>727</v>
      </c>
      <c r="C730" s="8"/>
      <c r="D730" s="8"/>
      <c r="E730" s="8"/>
      <c r="F730" s="8"/>
      <c r="G730" s="125" t="s">
        <v>6132</v>
      </c>
      <c r="H730" s="8" t="s">
        <v>6154</v>
      </c>
      <c r="I730" s="8"/>
      <c r="J730" s="8"/>
      <c r="K730" s="8"/>
      <c r="L730" s="8"/>
      <c r="M730" s="8"/>
      <c r="N730" s="8" t="s">
        <v>6001</v>
      </c>
      <c r="O730" s="123"/>
      <c r="P730" s="123"/>
      <c r="Q730" s="123"/>
      <c r="R730" s="123"/>
      <c r="S730" s="123"/>
      <c r="T730" s="123"/>
      <c r="U730" s="123"/>
      <c r="V730" s="123"/>
      <c r="W730" s="123"/>
      <c r="X730" s="123"/>
      <c r="Y730" s="123"/>
      <c r="Z730" s="123"/>
      <c r="AA730" s="123"/>
      <c r="AB730" s="123"/>
      <c r="AC730" s="8" t="str">
        <f t="shared" si="109"/>
        <v>NO</v>
      </c>
      <c r="AD730" s="8" t="str">
        <f t="shared" si="110"/>
        <v>Power,,,,,,,,,,,,,</v>
      </c>
      <c r="AE730" s="125"/>
      <c r="AF730" s="8"/>
      <c r="AG730" s="8"/>
      <c r="AH730" s="125" t="s">
        <v>6132</v>
      </c>
      <c r="AI730" s="8" t="s">
        <v>6002</v>
      </c>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t="str">
        <f t="shared" si="108"/>
        <v>VDDCX</v>
      </c>
      <c r="CF730" s="8" t="str">
        <f t="shared" si="111"/>
        <v>Invalid PM Setting</v>
      </c>
      <c r="CG730" s="8" t="str">
        <f t="shared" si="112"/>
        <v>Power</v>
      </c>
      <c r="CH730" s="8" t="str">
        <f t="shared" si="113"/>
        <v>Invalid PM Setting</v>
      </c>
      <c r="CI730" s="8"/>
      <c r="CJ730" s="8"/>
      <c r="CK730" s="8"/>
      <c r="CL730" s="8"/>
      <c r="CM730" s="8"/>
      <c r="CN730" s="8"/>
      <c r="CO730" s="8"/>
      <c r="CP730" s="8"/>
      <c r="CQ730" s="8"/>
      <c r="CR730" s="8"/>
      <c r="CS730" s="8"/>
      <c r="CT730" s="8"/>
      <c r="CU730" s="8"/>
      <c r="CV730" s="8"/>
      <c r="CY730" s="8"/>
      <c r="CZ730" s="8" t="str">
        <f t="shared" si="114"/>
        <v>VDDCX</v>
      </c>
      <c r="DA730" s="8" t="str">
        <f t="shared" si="115"/>
        <v>Invalid PM Setting</v>
      </c>
      <c r="DB730" s="8" t="str">
        <f t="shared" si="116"/>
        <v>Power</v>
      </c>
      <c r="DC730" s="8" t="str">
        <f t="shared" si="117"/>
        <v>Invalid PM Setting</v>
      </c>
      <c r="DD730" s="8"/>
      <c r="DE730" s="8"/>
      <c r="DF730" s="8"/>
      <c r="DG730" s="8"/>
      <c r="DH730" s="8"/>
      <c r="DI730" s="8"/>
      <c r="DJ730" s="8"/>
      <c r="DK730" s="8"/>
      <c r="DL730" s="8"/>
      <c r="DM730" s="8"/>
      <c r="DN730" s="8"/>
      <c r="DO730" s="8"/>
      <c r="DP730" s="8"/>
      <c r="DQ730" s="8"/>
      <c r="DR730" s="8"/>
      <c r="DS730" s="8"/>
      <c r="DT730" s="8"/>
    </row>
    <row r="731" spans="1:124" ht="12.75" customHeight="1">
      <c r="A731" s="8"/>
      <c r="B731" s="89">
        <v>728</v>
      </c>
      <c r="C731" s="8"/>
      <c r="D731" s="8"/>
      <c r="E731" s="8"/>
      <c r="F731" s="8"/>
      <c r="G731" s="125" t="s">
        <v>6132</v>
      </c>
      <c r="H731" s="8" t="s">
        <v>6155</v>
      </c>
      <c r="I731" s="8"/>
      <c r="J731" s="8"/>
      <c r="K731" s="8"/>
      <c r="L731" s="8"/>
      <c r="M731" s="8"/>
      <c r="N731" s="8" t="s">
        <v>6001</v>
      </c>
      <c r="O731" s="123"/>
      <c r="P731" s="123"/>
      <c r="Q731" s="123"/>
      <c r="R731" s="123"/>
      <c r="S731" s="123"/>
      <c r="T731" s="123"/>
      <c r="U731" s="123"/>
      <c r="V731" s="123"/>
      <c r="W731" s="123"/>
      <c r="X731" s="123"/>
      <c r="Y731" s="123"/>
      <c r="Z731" s="123"/>
      <c r="AA731" s="123"/>
      <c r="AB731" s="123"/>
      <c r="AC731" s="8" t="str">
        <f t="shared" si="109"/>
        <v>NO</v>
      </c>
      <c r="AD731" s="8" t="str">
        <f t="shared" si="110"/>
        <v>Power,,,,,,,,,,,,,</v>
      </c>
      <c r="AE731" s="125"/>
      <c r="AF731" s="8"/>
      <c r="AG731" s="8"/>
      <c r="AH731" s="125" t="s">
        <v>6132</v>
      </c>
      <c r="AI731" s="8" t="s">
        <v>6002</v>
      </c>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t="str">
        <f t="shared" si="108"/>
        <v>VDDCX</v>
      </c>
      <c r="CF731" s="8" t="str">
        <f t="shared" si="111"/>
        <v>Invalid PM Setting</v>
      </c>
      <c r="CG731" s="8" t="str">
        <f t="shared" si="112"/>
        <v>Power</v>
      </c>
      <c r="CH731" s="8" t="str">
        <f t="shared" si="113"/>
        <v>Invalid PM Setting</v>
      </c>
      <c r="CI731" s="8"/>
      <c r="CJ731" s="8"/>
      <c r="CK731" s="8"/>
      <c r="CL731" s="8"/>
      <c r="CM731" s="8"/>
      <c r="CN731" s="8"/>
      <c r="CO731" s="8"/>
      <c r="CP731" s="8"/>
      <c r="CQ731" s="8"/>
      <c r="CR731" s="8"/>
      <c r="CS731" s="8"/>
      <c r="CT731" s="8"/>
      <c r="CU731" s="8"/>
      <c r="CV731" s="8"/>
      <c r="CY731" s="8"/>
      <c r="CZ731" s="8" t="str">
        <f t="shared" si="114"/>
        <v>VDDCX</v>
      </c>
      <c r="DA731" s="8" t="str">
        <f t="shared" si="115"/>
        <v>Invalid PM Setting</v>
      </c>
      <c r="DB731" s="8" t="str">
        <f t="shared" si="116"/>
        <v>Power</v>
      </c>
      <c r="DC731" s="8" t="str">
        <f t="shared" si="117"/>
        <v>Invalid PM Setting</v>
      </c>
      <c r="DD731" s="8"/>
      <c r="DE731" s="8"/>
      <c r="DF731" s="8"/>
      <c r="DG731" s="8"/>
      <c r="DH731" s="8"/>
      <c r="DI731" s="8"/>
      <c r="DJ731" s="8"/>
      <c r="DK731" s="8"/>
      <c r="DL731" s="8"/>
      <c r="DM731" s="8"/>
      <c r="DN731" s="8"/>
      <c r="DO731" s="8"/>
      <c r="DP731" s="8"/>
      <c r="DQ731" s="8"/>
      <c r="DR731" s="8"/>
      <c r="DS731" s="8"/>
      <c r="DT731" s="8"/>
    </row>
    <row r="732" spans="1:124" ht="12.75" customHeight="1">
      <c r="A732" s="8"/>
      <c r="B732" s="89">
        <v>729</v>
      </c>
      <c r="C732" s="8"/>
      <c r="D732" s="8"/>
      <c r="E732" s="8"/>
      <c r="F732" s="8"/>
      <c r="G732" s="125" t="s">
        <v>6132</v>
      </c>
      <c r="H732" s="8" t="s">
        <v>6156</v>
      </c>
      <c r="I732" s="8"/>
      <c r="J732" s="8"/>
      <c r="K732" s="8"/>
      <c r="L732" s="8"/>
      <c r="M732" s="8"/>
      <c r="N732" s="8" t="s">
        <v>6001</v>
      </c>
      <c r="O732" s="123"/>
      <c r="P732" s="123"/>
      <c r="Q732" s="123"/>
      <c r="R732" s="123"/>
      <c r="S732" s="123"/>
      <c r="T732" s="123"/>
      <c r="U732" s="123"/>
      <c r="V732" s="123"/>
      <c r="W732" s="123"/>
      <c r="X732" s="123"/>
      <c r="Y732" s="123"/>
      <c r="Z732" s="123"/>
      <c r="AA732" s="123"/>
      <c r="AB732" s="123"/>
      <c r="AC732" s="8" t="str">
        <f t="shared" si="109"/>
        <v>NO</v>
      </c>
      <c r="AD732" s="8" t="str">
        <f t="shared" si="110"/>
        <v>Power,,,,,,,,,,,,,</v>
      </c>
      <c r="AE732" s="125"/>
      <c r="AF732" s="8"/>
      <c r="AG732" s="8"/>
      <c r="AH732" s="125" t="s">
        <v>6132</v>
      </c>
      <c r="AI732" s="8" t="s">
        <v>6002</v>
      </c>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t="str">
        <f t="shared" si="108"/>
        <v>VDDCX</v>
      </c>
      <c r="CF732" s="8" t="str">
        <f t="shared" si="111"/>
        <v>Invalid PM Setting</v>
      </c>
      <c r="CG732" s="8" t="str">
        <f t="shared" si="112"/>
        <v>Power</v>
      </c>
      <c r="CH732" s="8" t="str">
        <f t="shared" si="113"/>
        <v>Invalid PM Setting</v>
      </c>
      <c r="CI732" s="8"/>
      <c r="CJ732" s="8"/>
      <c r="CK732" s="8"/>
      <c r="CL732" s="8"/>
      <c r="CM732" s="8"/>
      <c r="CN732" s="8"/>
      <c r="CO732" s="8"/>
      <c r="CP732" s="8"/>
      <c r="CQ732" s="8"/>
      <c r="CR732" s="8"/>
      <c r="CS732" s="8"/>
      <c r="CT732" s="8"/>
      <c r="CU732" s="8"/>
      <c r="CV732" s="8"/>
      <c r="CY732" s="8"/>
      <c r="CZ732" s="8" t="str">
        <f t="shared" si="114"/>
        <v>VDDCX</v>
      </c>
      <c r="DA732" s="8" t="str">
        <f t="shared" si="115"/>
        <v>Invalid PM Setting</v>
      </c>
      <c r="DB732" s="8" t="str">
        <f t="shared" si="116"/>
        <v>Power</v>
      </c>
      <c r="DC732" s="8" t="str">
        <f t="shared" si="117"/>
        <v>Invalid PM Setting</v>
      </c>
      <c r="DD732" s="8"/>
      <c r="DE732" s="8"/>
      <c r="DF732" s="8"/>
      <c r="DG732" s="8"/>
      <c r="DH732" s="8"/>
      <c r="DI732" s="8"/>
      <c r="DJ732" s="8"/>
      <c r="DK732" s="8"/>
      <c r="DL732" s="8"/>
      <c r="DM732" s="8"/>
      <c r="DN732" s="8"/>
      <c r="DO732" s="8"/>
      <c r="DP732" s="8"/>
      <c r="DQ732" s="8"/>
      <c r="DR732" s="8"/>
      <c r="DS732" s="8"/>
      <c r="DT732" s="8"/>
    </row>
    <row r="733" spans="1:124" ht="12.75" customHeight="1">
      <c r="A733" s="8"/>
      <c r="B733" s="89">
        <v>730</v>
      </c>
      <c r="C733" s="8"/>
      <c r="D733" s="8"/>
      <c r="E733" s="8"/>
      <c r="F733" s="8"/>
      <c r="G733" s="125" t="s">
        <v>6132</v>
      </c>
      <c r="H733" s="8" t="s">
        <v>6157</v>
      </c>
      <c r="I733" s="8"/>
      <c r="J733" s="8"/>
      <c r="K733" s="8"/>
      <c r="L733" s="8"/>
      <c r="M733" s="8"/>
      <c r="N733" s="8" t="s">
        <v>6001</v>
      </c>
      <c r="O733" s="123"/>
      <c r="P733" s="123"/>
      <c r="Q733" s="123"/>
      <c r="R733" s="123"/>
      <c r="S733" s="123"/>
      <c r="T733" s="123"/>
      <c r="U733" s="123"/>
      <c r="V733" s="123"/>
      <c r="W733" s="123"/>
      <c r="X733" s="123"/>
      <c r="Y733" s="123"/>
      <c r="Z733" s="123"/>
      <c r="AA733" s="123"/>
      <c r="AB733" s="123"/>
      <c r="AC733" s="8" t="str">
        <f t="shared" si="109"/>
        <v>NO</v>
      </c>
      <c r="AD733" s="8" t="str">
        <f t="shared" si="110"/>
        <v>Power,,,,,,,,,,,,,</v>
      </c>
      <c r="AE733" s="125"/>
      <c r="AF733" s="8"/>
      <c r="AG733" s="8"/>
      <c r="AH733" s="125" t="s">
        <v>6132</v>
      </c>
      <c r="AI733" s="8" t="s">
        <v>6002</v>
      </c>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t="str">
        <f t="shared" si="108"/>
        <v>VDDCX</v>
      </c>
      <c r="CF733" s="8" t="str">
        <f t="shared" si="111"/>
        <v>Invalid PM Setting</v>
      </c>
      <c r="CG733" s="8" t="str">
        <f t="shared" si="112"/>
        <v>Power</v>
      </c>
      <c r="CH733" s="8" t="str">
        <f t="shared" si="113"/>
        <v>Invalid PM Setting</v>
      </c>
      <c r="CI733" s="8"/>
      <c r="CJ733" s="8"/>
      <c r="CK733" s="8"/>
      <c r="CL733" s="8"/>
      <c r="CM733" s="8"/>
      <c r="CN733" s="8"/>
      <c r="CO733" s="8"/>
      <c r="CP733" s="8"/>
      <c r="CQ733" s="8"/>
      <c r="CR733" s="8"/>
      <c r="CS733" s="8"/>
      <c r="CT733" s="8"/>
      <c r="CU733" s="8"/>
      <c r="CV733" s="8"/>
      <c r="CY733" s="8"/>
      <c r="CZ733" s="8" t="str">
        <f t="shared" si="114"/>
        <v>VDDCX</v>
      </c>
      <c r="DA733" s="8" t="str">
        <f t="shared" si="115"/>
        <v>Invalid PM Setting</v>
      </c>
      <c r="DB733" s="8" t="str">
        <f t="shared" si="116"/>
        <v>Power</v>
      </c>
      <c r="DC733" s="8" t="str">
        <f t="shared" si="117"/>
        <v>Invalid PM Setting</v>
      </c>
      <c r="DD733" s="8"/>
      <c r="DE733" s="8"/>
      <c r="DF733" s="8"/>
      <c r="DG733" s="8"/>
      <c r="DH733" s="8"/>
      <c r="DI733" s="8"/>
      <c r="DJ733" s="8"/>
      <c r="DK733" s="8"/>
      <c r="DL733" s="8"/>
      <c r="DM733" s="8"/>
      <c r="DN733" s="8"/>
      <c r="DO733" s="8"/>
      <c r="DP733" s="8"/>
      <c r="DQ733" s="8"/>
      <c r="DR733" s="8"/>
      <c r="DS733" s="8"/>
      <c r="DT733" s="8"/>
    </row>
    <row r="734" spans="1:124" ht="12.75" customHeight="1">
      <c r="A734" s="8"/>
      <c r="B734" s="89">
        <v>731</v>
      </c>
      <c r="C734" s="8"/>
      <c r="D734" s="8"/>
      <c r="E734" s="8"/>
      <c r="F734" s="8"/>
      <c r="G734" s="125" t="s">
        <v>6132</v>
      </c>
      <c r="H734" s="8" t="s">
        <v>6158</v>
      </c>
      <c r="I734" s="8"/>
      <c r="J734" s="8"/>
      <c r="K734" s="8"/>
      <c r="L734" s="8"/>
      <c r="M734" s="8"/>
      <c r="N734" s="8" t="s">
        <v>6001</v>
      </c>
      <c r="O734" s="123"/>
      <c r="P734" s="123"/>
      <c r="Q734" s="123"/>
      <c r="R734" s="123"/>
      <c r="S734" s="123"/>
      <c r="T734" s="123"/>
      <c r="U734" s="123"/>
      <c r="V734" s="123"/>
      <c r="W734" s="123"/>
      <c r="X734" s="123"/>
      <c r="Y734" s="123"/>
      <c r="Z734" s="123"/>
      <c r="AA734" s="123"/>
      <c r="AB734" s="123"/>
      <c r="AC734" s="8" t="str">
        <f t="shared" si="109"/>
        <v>NO</v>
      </c>
      <c r="AD734" s="8" t="str">
        <f t="shared" si="110"/>
        <v>Power,,,,,,,,,,,,,</v>
      </c>
      <c r="AE734" s="125"/>
      <c r="AF734" s="8"/>
      <c r="AG734" s="8"/>
      <c r="AH734" s="125" t="s">
        <v>6132</v>
      </c>
      <c r="AI734" s="8" t="s">
        <v>6002</v>
      </c>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t="str">
        <f t="shared" si="108"/>
        <v>VDDCX</v>
      </c>
      <c r="CF734" s="8" t="str">
        <f t="shared" si="111"/>
        <v>Invalid PM Setting</v>
      </c>
      <c r="CG734" s="8" t="str">
        <f t="shared" si="112"/>
        <v>Power</v>
      </c>
      <c r="CH734" s="8" t="str">
        <f t="shared" si="113"/>
        <v>Invalid PM Setting</v>
      </c>
      <c r="CI734" s="8"/>
      <c r="CJ734" s="8"/>
      <c r="CK734" s="8"/>
      <c r="CL734" s="8"/>
      <c r="CM734" s="8"/>
      <c r="CN734" s="8"/>
      <c r="CO734" s="8"/>
      <c r="CP734" s="8"/>
      <c r="CQ734" s="8"/>
      <c r="CR734" s="8"/>
      <c r="CS734" s="8"/>
      <c r="CT734" s="8"/>
      <c r="CU734" s="8"/>
      <c r="CV734" s="8"/>
      <c r="CY734" s="8"/>
      <c r="CZ734" s="8" t="str">
        <f t="shared" si="114"/>
        <v>VDDCX</v>
      </c>
      <c r="DA734" s="8" t="str">
        <f t="shared" si="115"/>
        <v>Invalid PM Setting</v>
      </c>
      <c r="DB734" s="8" t="str">
        <f t="shared" si="116"/>
        <v>Power</v>
      </c>
      <c r="DC734" s="8" t="str">
        <f t="shared" si="117"/>
        <v>Invalid PM Setting</v>
      </c>
      <c r="DD734" s="8"/>
      <c r="DE734" s="8"/>
      <c r="DF734" s="8"/>
      <c r="DG734" s="8"/>
      <c r="DH734" s="8"/>
      <c r="DI734" s="8"/>
      <c r="DJ734" s="8"/>
      <c r="DK734" s="8"/>
      <c r="DL734" s="8"/>
      <c r="DM734" s="8"/>
      <c r="DN734" s="8"/>
      <c r="DO734" s="8"/>
      <c r="DP734" s="8"/>
      <c r="DQ734" s="8"/>
      <c r="DR734" s="8"/>
      <c r="DS734" s="8"/>
      <c r="DT734" s="8"/>
    </row>
    <row r="735" spans="1:124" ht="12.75" customHeight="1">
      <c r="A735" s="8"/>
      <c r="B735" s="89">
        <v>732</v>
      </c>
      <c r="C735" s="8"/>
      <c r="D735" s="8"/>
      <c r="E735" s="8"/>
      <c r="F735" s="8"/>
      <c r="G735" s="125" t="s">
        <v>6132</v>
      </c>
      <c r="H735" s="8" t="s">
        <v>6159</v>
      </c>
      <c r="I735" s="8"/>
      <c r="J735" s="8"/>
      <c r="K735" s="8"/>
      <c r="L735" s="8"/>
      <c r="M735" s="8"/>
      <c r="N735" s="8" t="s">
        <v>6001</v>
      </c>
      <c r="O735" s="123"/>
      <c r="P735" s="123"/>
      <c r="Q735" s="123"/>
      <c r="R735" s="123"/>
      <c r="S735" s="123"/>
      <c r="T735" s="123"/>
      <c r="U735" s="123"/>
      <c r="V735" s="123"/>
      <c r="W735" s="123"/>
      <c r="X735" s="123"/>
      <c r="Y735" s="123"/>
      <c r="Z735" s="123"/>
      <c r="AA735" s="123"/>
      <c r="AB735" s="123"/>
      <c r="AC735" s="8" t="str">
        <f t="shared" si="109"/>
        <v>NO</v>
      </c>
      <c r="AD735" s="8" t="str">
        <f t="shared" si="110"/>
        <v>Power,,,,,,,,,,,,,</v>
      </c>
      <c r="AE735" s="125"/>
      <c r="AF735" s="8"/>
      <c r="AG735" s="8"/>
      <c r="AH735" s="125" t="s">
        <v>6132</v>
      </c>
      <c r="AI735" s="8" t="s">
        <v>6002</v>
      </c>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t="str">
        <f t="shared" si="108"/>
        <v>VDDCX</v>
      </c>
      <c r="CF735" s="8" t="str">
        <f t="shared" si="111"/>
        <v>Invalid PM Setting</v>
      </c>
      <c r="CG735" s="8" t="str">
        <f t="shared" si="112"/>
        <v>Power</v>
      </c>
      <c r="CH735" s="8" t="str">
        <f t="shared" si="113"/>
        <v>Invalid PM Setting</v>
      </c>
      <c r="CI735" s="8"/>
      <c r="CJ735" s="8"/>
      <c r="CK735" s="8"/>
      <c r="CL735" s="8"/>
      <c r="CM735" s="8"/>
      <c r="CN735" s="8"/>
      <c r="CO735" s="8"/>
      <c r="CP735" s="8"/>
      <c r="CQ735" s="8"/>
      <c r="CR735" s="8"/>
      <c r="CS735" s="8"/>
      <c r="CT735" s="8"/>
      <c r="CU735" s="8"/>
      <c r="CV735" s="8"/>
      <c r="CY735" s="8"/>
      <c r="CZ735" s="8" t="str">
        <f t="shared" si="114"/>
        <v>VDDCX</v>
      </c>
      <c r="DA735" s="8" t="str">
        <f t="shared" si="115"/>
        <v>Invalid PM Setting</v>
      </c>
      <c r="DB735" s="8" t="str">
        <f t="shared" si="116"/>
        <v>Power</v>
      </c>
      <c r="DC735" s="8" t="str">
        <f t="shared" si="117"/>
        <v>Invalid PM Setting</v>
      </c>
      <c r="DD735" s="8"/>
      <c r="DE735" s="8"/>
      <c r="DF735" s="8"/>
      <c r="DG735" s="8"/>
      <c r="DH735" s="8"/>
      <c r="DI735" s="8"/>
      <c r="DJ735" s="8"/>
      <c r="DK735" s="8"/>
      <c r="DL735" s="8"/>
      <c r="DM735" s="8"/>
      <c r="DN735" s="8"/>
      <c r="DO735" s="8"/>
      <c r="DP735" s="8"/>
      <c r="DQ735" s="8"/>
      <c r="DR735" s="8"/>
      <c r="DS735" s="8"/>
      <c r="DT735" s="8"/>
    </row>
    <row r="736" spans="1:124" ht="12.75" customHeight="1">
      <c r="A736" s="8"/>
      <c r="B736" s="89">
        <v>733</v>
      </c>
      <c r="C736" s="8"/>
      <c r="D736" s="8"/>
      <c r="E736" s="8"/>
      <c r="F736" s="8"/>
      <c r="G736" s="125" t="s">
        <v>6132</v>
      </c>
      <c r="H736" s="8" t="s">
        <v>6160</v>
      </c>
      <c r="I736" s="8"/>
      <c r="J736" s="8"/>
      <c r="K736" s="8"/>
      <c r="L736" s="8"/>
      <c r="M736" s="8"/>
      <c r="N736" s="8" t="s">
        <v>6001</v>
      </c>
      <c r="O736" s="123"/>
      <c r="P736" s="123"/>
      <c r="Q736" s="123"/>
      <c r="R736" s="123"/>
      <c r="S736" s="123"/>
      <c r="T736" s="123"/>
      <c r="U736" s="123"/>
      <c r="V736" s="123"/>
      <c r="W736" s="123"/>
      <c r="X736" s="123"/>
      <c r="Y736" s="123"/>
      <c r="Z736" s="123"/>
      <c r="AA736" s="123"/>
      <c r="AB736" s="123"/>
      <c r="AC736" s="8" t="str">
        <f t="shared" si="109"/>
        <v>NO</v>
      </c>
      <c r="AD736" s="8" t="str">
        <f t="shared" si="110"/>
        <v>Power,,,,,,,,,,,,,</v>
      </c>
      <c r="AE736" s="125"/>
      <c r="AF736" s="8"/>
      <c r="AG736" s="8"/>
      <c r="AH736" s="125" t="s">
        <v>6132</v>
      </c>
      <c r="AI736" s="8" t="s">
        <v>6002</v>
      </c>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t="str">
        <f t="shared" si="108"/>
        <v>VDDCX</v>
      </c>
      <c r="CF736" s="8" t="str">
        <f t="shared" si="111"/>
        <v>Invalid PM Setting</v>
      </c>
      <c r="CG736" s="8" t="str">
        <f t="shared" si="112"/>
        <v>Power</v>
      </c>
      <c r="CH736" s="8" t="str">
        <f t="shared" si="113"/>
        <v>Invalid PM Setting</v>
      </c>
      <c r="CI736" s="8"/>
      <c r="CJ736" s="8"/>
      <c r="CK736" s="8"/>
      <c r="CL736" s="8"/>
      <c r="CM736" s="8"/>
      <c r="CN736" s="8"/>
      <c r="CO736" s="8"/>
      <c r="CP736" s="8"/>
      <c r="CQ736" s="8"/>
      <c r="CR736" s="8"/>
      <c r="CS736" s="8"/>
      <c r="CT736" s="8"/>
      <c r="CU736" s="8"/>
      <c r="CV736" s="8"/>
      <c r="CY736" s="8"/>
      <c r="CZ736" s="8" t="str">
        <f t="shared" si="114"/>
        <v>VDDCX</v>
      </c>
      <c r="DA736" s="8" t="str">
        <f t="shared" si="115"/>
        <v>Invalid PM Setting</v>
      </c>
      <c r="DB736" s="8" t="str">
        <f t="shared" si="116"/>
        <v>Power</v>
      </c>
      <c r="DC736" s="8" t="str">
        <f t="shared" si="117"/>
        <v>Invalid PM Setting</v>
      </c>
      <c r="DD736" s="8"/>
      <c r="DE736" s="8"/>
      <c r="DF736" s="8"/>
      <c r="DG736" s="8"/>
      <c r="DH736" s="8"/>
      <c r="DI736" s="8"/>
      <c r="DJ736" s="8"/>
      <c r="DK736" s="8"/>
      <c r="DL736" s="8"/>
      <c r="DM736" s="8"/>
      <c r="DN736" s="8"/>
      <c r="DO736" s="8"/>
      <c r="DP736" s="8"/>
      <c r="DQ736" s="8"/>
      <c r="DR736" s="8"/>
      <c r="DS736" s="8"/>
      <c r="DT736" s="8"/>
    </row>
    <row r="737" spans="1:124" ht="12.75" customHeight="1">
      <c r="A737" s="8"/>
      <c r="B737" s="89">
        <v>734</v>
      </c>
      <c r="C737" s="8"/>
      <c r="D737" s="8"/>
      <c r="E737" s="8"/>
      <c r="F737" s="8"/>
      <c r="G737" s="125" t="s">
        <v>6132</v>
      </c>
      <c r="H737" s="8" t="s">
        <v>2013</v>
      </c>
      <c r="I737" s="8"/>
      <c r="J737" s="8"/>
      <c r="K737" s="8"/>
      <c r="L737" s="8"/>
      <c r="M737" s="8"/>
      <c r="N737" s="8" t="s">
        <v>6001</v>
      </c>
      <c r="O737" s="123"/>
      <c r="P737" s="123"/>
      <c r="Q737" s="123"/>
      <c r="R737" s="123"/>
      <c r="S737" s="123"/>
      <c r="T737" s="123"/>
      <c r="U737" s="123"/>
      <c r="V737" s="123"/>
      <c r="W737" s="123"/>
      <c r="X737" s="123"/>
      <c r="Y737" s="123"/>
      <c r="Z737" s="123"/>
      <c r="AA737" s="123"/>
      <c r="AB737" s="123"/>
      <c r="AC737" s="8" t="str">
        <f t="shared" si="109"/>
        <v>NO</v>
      </c>
      <c r="AD737" s="8" t="str">
        <f t="shared" si="110"/>
        <v>Power,,,,,,,,,,,,,</v>
      </c>
      <c r="AE737" s="125"/>
      <c r="AF737" s="8"/>
      <c r="AG737" s="8"/>
      <c r="AH737" s="125" t="s">
        <v>6132</v>
      </c>
      <c r="AI737" s="8" t="s">
        <v>6002</v>
      </c>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t="str">
        <f t="shared" si="108"/>
        <v>VDDCX</v>
      </c>
      <c r="CF737" s="8" t="str">
        <f t="shared" si="111"/>
        <v>Invalid PM Setting</v>
      </c>
      <c r="CG737" s="8" t="str">
        <f t="shared" si="112"/>
        <v>Power</v>
      </c>
      <c r="CH737" s="8" t="str">
        <f t="shared" si="113"/>
        <v>Invalid PM Setting</v>
      </c>
      <c r="CI737" s="8"/>
      <c r="CJ737" s="8"/>
      <c r="CK737" s="8"/>
      <c r="CL737" s="8"/>
      <c r="CM737" s="8"/>
      <c r="CN737" s="8"/>
      <c r="CO737" s="8"/>
      <c r="CP737" s="8"/>
      <c r="CQ737" s="8"/>
      <c r="CR737" s="8"/>
      <c r="CS737" s="8"/>
      <c r="CT737" s="8"/>
      <c r="CU737" s="8"/>
      <c r="CV737" s="8"/>
      <c r="CY737" s="8"/>
      <c r="CZ737" s="8" t="str">
        <f t="shared" si="114"/>
        <v>VDDCX</v>
      </c>
      <c r="DA737" s="8" t="str">
        <f t="shared" si="115"/>
        <v>Invalid PM Setting</v>
      </c>
      <c r="DB737" s="8" t="str">
        <f t="shared" si="116"/>
        <v>Power</v>
      </c>
      <c r="DC737" s="8" t="str">
        <f t="shared" si="117"/>
        <v>Invalid PM Setting</v>
      </c>
      <c r="DD737" s="8"/>
      <c r="DE737" s="8"/>
      <c r="DF737" s="8"/>
      <c r="DG737" s="8"/>
      <c r="DH737" s="8"/>
      <c r="DI737" s="8"/>
      <c r="DJ737" s="8"/>
      <c r="DK737" s="8"/>
      <c r="DL737" s="8"/>
      <c r="DM737" s="8"/>
      <c r="DN737" s="8"/>
      <c r="DO737" s="8"/>
      <c r="DP737" s="8"/>
      <c r="DQ737" s="8"/>
      <c r="DR737" s="8"/>
      <c r="DS737" s="8"/>
      <c r="DT737" s="8"/>
    </row>
    <row r="738" spans="1:124" ht="12.75" customHeight="1">
      <c r="A738" s="8"/>
      <c r="B738" s="89">
        <v>735</v>
      </c>
      <c r="C738" s="8"/>
      <c r="D738" s="8"/>
      <c r="E738" s="8"/>
      <c r="F738" s="8"/>
      <c r="G738" s="125" t="s">
        <v>6161</v>
      </c>
      <c r="H738" s="8" t="s">
        <v>2856</v>
      </c>
      <c r="I738" s="8"/>
      <c r="J738" s="8"/>
      <c r="K738" s="8"/>
      <c r="L738" s="8"/>
      <c r="M738" s="8"/>
      <c r="N738" s="123" t="s">
        <v>6059</v>
      </c>
      <c r="O738" s="123"/>
      <c r="P738" s="123"/>
      <c r="Q738" s="123"/>
      <c r="R738" s="123"/>
      <c r="S738" s="123"/>
      <c r="T738" s="123"/>
      <c r="U738" s="123"/>
      <c r="V738" s="123"/>
      <c r="W738" s="123"/>
      <c r="X738" s="123"/>
      <c r="Y738" s="123"/>
      <c r="Z738" s="123"/>
      <c r="AA738" s="123"/>
      <c r="AB738" s="123"/>
      <c r="AC738" s="8" t="str">
        <f t="shared" si="109"/>
        <v>NO</v>
      </c>
      <c r="AD738" s="8" t="str">
        <f t="shared" si="110"/>
        <v>Power,,,,,,,,,,,,,</v>
      </c>
      <c r="AE738" s="125"/>
      <c r="AF738" s="8"/>
      <c r="AG738" s="8"/>
      <c r="AH738" s="125" t="s">
        <v>6161</v>
      </c>
      <c r="AI738" s="8" t="s">
        <v>6002</v>
      </c>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t="str">
        <f t="shared" si="108"/>
        <v>VDDIO_CK_EBI0</v>
      </c>
      <c r="CF738" s="8" t="str">
        <f t="shared" si="111"/>
        <v>Invalid PM Setting</v>
      </c>
      <c r="CG738" s="8" t="str">
        <f t="shared" si="112"/>
        <v>Power</v>
      </c>
      <c r="CH738" s="8" t="str">
        <f t="shared" si="113"/>
        <v>Invalid PM Setting</v>
      </c>
      <c r="CI738" s="8"/>
      <c r="CJ738" s="8"/>
      <c r="CK738" s="8"/>
      <c r="CL738" s="8"/>
      <c r="CM738" s="8"/>
      <c r="CN738" s="8"/>
      <c r="CO738" s="8"/>
      <c r="CP738" s="8"/>
      <c r="CQ738" s="8"/>
      <c r="CR738" s="8"/>
      <c r="CS738" s="8"/>
      <c r="CT738" s="8"/>
      <c r="CU738" s="8"/>
      <c r="CV738" s="8"/>
      <c r="CY738" s="8"/>
      <c r="CZ738" s="8" t="str">
        <f t="shared" si="114"/>
        <v>VDDIO_CK_EBI0</v>
      </c>
      <c r="DA738" s="8" t="str">
        <f t="shared" si="115"/>
        <v>Invalid PM Setting</v>
      </c>
      <c r="DB738" s="8" t="str">
        <f t="shared" si="116"/>
        <v>Power</v>
      </c>
      <c r="DC738" s="8" t="str">
        <f t="shared" si="117"/>
        <v>Invalid PM Setting</v>
      </c>
      <c r="DD738" s="8"/>
      <c r="DE738" s="8"/>
      <c r="DF738" s="8"/>
      <c r="DG738" s="8"/>
      <c r="DH738" s="8"/>
      <c r="DI738" s="8"/>
      <c r="DJ738" s="8"/>
      <c r="DK738" s="8"/>
      <c r="DL738" s="8"/>
      <c r="DM738" s="8"/>
      <c r="DN738" s="8"/>
      <c r="DO738" s="8"/>
      <c r="DP738" s="8"/>
      <c r="DQ738" s="8"/>
      <c r="DR738" s="8"/>
      <c r="DS738" s="8"/>
      <c r="DT738" s="8"/>
    </row>
    <row r="739" spans="1:124" ht="12.75" customHeight="1">
      <c r="A739" s="8"/>
      <c r="B739" s="89">
        <v>736</v>
      </c>
      <c r="C739" s="8"/>
      <c r="D739" s="8"/>
      <c r="E739" s="8"/>
      <c r="F739" s="8"/>
      <c r="G739" s="125" t="s">
        <v>6162</v>
      </c>
      <c r="H739" s="8" t="s">
        <v>6163</v>
      </c>
      <c r="I739" s="8"/>
      <c r="J739" s="8"/>
      <c r="K739" s="8"/>
      <c r="L739" s="8"/>
      <c r="M739" s="8"/>
      <c r="N739" s="123" t="s">
        <v>6059</v>
      </c>
      <c r="O739" s="123"/>
      <c r="P739" s="123"/>
      <c r="Q739" s="123"/>
      <c r="R739" s="123"/>
      <c r="S739" s="123"/>
      <c r="T739" s="123"/>
      <c r="U739" s="123"/>
      <c r="V739" s="123"/>
      <c r="W739" s="123"/>
      <c r="X739" s="123"/>
      <c r="Y739" s="123"/>
      <c r="Z739" s="123"/>
      <c r="AA739" s="123"/>
      <c r="AB739" s="123"/>
      <c r="AC739" s="8" t="str">
        <f t="shared" si="109"/>
        <v>NO</v>
      </c>
      <c r="AD739" s="8" t="str">
        <f t="shared" si="110"/>
        <v>Power,,,,,,,,,,,,,</v>
      </c>
      <c r="AE739" s="125"/>
      <c r="AF739" s="8"/>
      <c r="AG739" s="8"/>
      <c r="AH739" s="125" t="s">
        <v>6162</v>
      </c>
      <c r="AI739" s="8" t="s">
        <v>6002</v>
      </c>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t="str">
        <f t="shared" si="108"/>
        <v>VDDIO_CK_EBI1</v>
      </c>
      <c r="CF739" s="8" t="str">
        <f t="shared" si="111"/>
        <v>Invalid PM Setting</v>
      </c>
      <c r="CG739" s="8" t="str">
        <f t="shared" si="112"/>
        <v>Power</v>
      </c>
      <c r="CH739" s="8" t="str">
        <f t="shared" si="113"/>
        <v>Invalid PM Setting</v>
      </c>
      <c r="CI739" s="8"/>
      <c r="CJ739" s="8"/>
      <c r="CK739" s="8"/>
      <c r="CL739" s="8"/>
      <c r="CM739" s="8"/>
      <c r="CN739" s="8"/>
      <c r="CO739" s="8"/>
      <c r="CP739" s="8"/>
      <c r="CQ739" s="8"/>
      <c r="CR739" s="8"/>
      <c r="CS739" s="8"/>
      <c r="CT739" s="8"/>
      <c r="CU739" s="8"/>
      <c r="CV739" s="8"/>
      <c r="CY739" s="8"/>
      <c r="CZ739" s="8" t="str">
        <f t="shared" si="114"/>
        <v>VDDIO_CK_EBI1</v>
      </c>
      <c r="DA739" s="8" t="str">
        <f t="shared" si="115"/>
        <v>Invalid PM Setting</v>
      </c>
      <c r="DB739" s="8" t="str">
        <f t="shared" si="116"/>
        <v>Power</v>
      </c>
      <c r="DC739" s="8" t="str">
        <f t="shared" si="117"/>
        <v>Invalid PM Setting</v>
      </c>
      <c r="DD739" s="8"/>
      <c r="DE739" s="8"/>
      <c r="DF739" s="8"/>
      <c r="DG739" s="8"/>
      <c r="DH739" s="8"/>
      <c r="DI739" s="8"/>
      <c r="DJ739" s="8"/>
      <c r="DK739" s="8"/>
      <c r="DL739" s="8"/>
      <c r="DM739" s="8"/>
      <c r="DN739" s="8"/>
      <c r="DO739" s="8"/>
      <c r="DP739" s="8"/>
      <c r="DQ739" s="8"/>
      <c r="DR739" s="8"/>
      <c r="DS739" s="8"/>
      <c r="DT739" s="8"/>
    </row>
    <row r="740" spans="1:124" ht="12.75" customHeight="1">
      <c r="A740" s="8"/>
      <c r="B740" s="89">
        <v>737</v>
      </c>
      <c r="C740" s="8"/>
      <c r="D740" s="8"/>
      <c r="E740" s="8"/>
      <c r="F740" s="8"/>
      <c r="G740" s="125" t="s">
        <v>6164</v>
      </c>
      <c r="H740" s="8" t="s">
        <v>6165</v>
      </c>
      <c r="I740" s="8"/>
      <c r="J740" s="8"/>
      <c r="K740" s="8"/>
      <c r="L740" s="8"/>
      <c r="M740" s="8"/>
      <c r="N740" s="123" t="s">
        <v>6059</v>
      </c>
      <c r="O740" s="123"/>
      <c r="P740" s="123"/>
      <c r="Q740" s="123"/>
      <c r="R740" s="123"/>
      <c r="S740" s="123"/>
      <c r="T740" s="123"/>
      <c r="U740" s="123"/>
      <c r="V740" s="123"/>
      <c r="W740" s="123"/>
      <c r="X740" s="123"/>
      <c r="Y740" s="123"/>
      <c r="Z740" s="123"/>
      <c r="AA740" s="123"/>
      <c r="AB740" s="123"/>
      <c r="AC740" s="8" t="str">
        <f t="shared" si="109"/>
        <v>NO</v>
      </c>
      <c r="AD740" s="8" t="str">
        <f t="shared" si="110"/>
        <v>Power,,,,,,,,,,,,,</v>
      </c>
      <c r="AE740" s="125"/>
      <c r="AF740" s="8"/>
      <c r="AG740" s="8"/>
      <c r="AH740" s="125" t="s">
        <v>6164</v>
      </c>
      <c r="AI740" s="8" t="s">
        <v>6002</v>
      </c>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t="str">
        <f t="shared" si="108"/>
        <v>VDDIO_CK_EBI2</v>
      </c>
      <c r="CF740" s="8" t="str">
        <f t="shared" si="111"/>
        <v>Invalid PM Setting</v>
      </c>
      <c r="CG740" s="8" t="str">
        <f t="shared" si="112"/>
        <v>Power</v>
      </c>
      <c r="CH740" s="8" t="str">
        <f t="shared" si="113"/>
        <v>Invalid PM Setting</v>
      </c>
      <c r="CI740" s="8"/>
      <c r="CJ740" s="8"/>
      <c r="CK740" s="8"/>
      <c r="CL740" s="8"/>
      <c r="CM740" s="8"/>
      <c r="CN740" s="8"/>
      <c r="CO740" s="8"/>
      <c r="CP740" s="8"/>
      <c r="CQ740" s="8"/>
      <c r="CR740" s="8"/>
      <c r="CS740" s="8"/>
      <c r="CT740" s="8"/>
      <c r="CU740" s="8"/>
      <c r="CV740" s="8"/>
      <c r="CY740" s="8"/>
      <c r="CZ740" s="8" t="str">
        <f t="shared" si="114"/>
        <v>VDDIO_CK_EBI2</v>
      </c>
      <c r="DA740" s="8" t="str">
        <f t="shared" si="115"/>
        <v>Invalid PM Setting</v>
      </c>
      <c r="DB740" s="8" t="str">
        <f t="shared" si="116"/>
        <v>Power</v>
      </c>
      <c r="DC740" s="8" t="str">
        <f t="shared" si="117"/>
        <v>Invalid PM Setting</v>
      </c>
      <c r="DD740" s="8"/>
      <c r="DE740" s="8"/>
      <c r="DF740" s="8"/>
      <c r="DG740" s="8"/>
      <c r="DH740" s="8"/>
      <c r="DI740" s="8"/>
      <c r="DJ740" s="8"/>
      <c r="DK740" s="8"/>
      <c r="DL740" s="8"/>
      <c r="DM740" s="8"/>
      <c r="DN740" s="8"/>
      <c r="DO740" s="8"/>
      <c r="DP740" s="8"/>
      <c r="DQ740" s="8"/>
      <c r="DR740" s="8"/>
      <c r="DS740" s="8"/>
      <c r="DT740" s="8"/>
    </row>
    <row r="741" spans="1:124" ht="12.75" customHeight="1">
      <c r="A741" s="8"/>
      <c r="B741" s="89">
        <v>738</v>
      </c>
      <c r="C741" s="8"/>
      <c r="D741" s="8"/>
      <c r="E741" s="8"/>
      <c r="F741" s="8"/>
      <c r="G741" s="125" t="s">
        <v>6166</v>
      </c>
      <c r="H741" s="8" t="s">
        <v>6167</v>
      </c>
      <c r="I741" s="8"/>
      <c r="J741" s="8"/>
      <c r="K741" s="8"/>
      <c r="L741" s="8"/>
      <c r="M741" s="8"/>
      <c r="N741" s="123" t="s">
        <v>6059</v>
      </c>
      <c r="O741" s="123"/>
      <c r="P741" s="123"/>
      <c r="Q741" s="123"/>
      <c r="R741" s="123"/>
      <c r="S741" s="123"/>
      <c r="T741" s="123"/>
      <c r="U741" s="123"/>
      <c r="V741" s="123"/>
      <c r="W741" s="123"/>
      <c r="X741" s="123"/>
      <c r="Y741" s="123"/>
      <c r="Z741" s="123"/>
      <c r="AA741" s="123"/>
      <c r="AB741" s="123"/>
      <c r="AC741" s="8" t="str">
        <f t="shared" si="109"/>
        <v>NO</v>
      </c>
      <c r="AD741" s="8" t="str">
        <f t="shared" si="110"/>
        <v>Power,,,,,,,,,,,,,</v>
      </c>
      <c r="AE741" s="125"/>
      <c r="AF741" s="8"/>
      <c r="AG741" s="8"/>
      <c r="AH741" s="125" t="s">
        <v>6166</v>
      </c>
      <c r="AI741" s="8" t="s">
        <v>6002</v>
      </c>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t="str">
        <f t="shared" si="108"/>
        <v>VDDIO_CK_EBI3</v>
      </c>
      <c r="CF741" s="8" t="str">
        <f t="shared" si="111"/>
        <v>Invalid PM Setting</v>
      </c>
      <c r="CG741" s="8" t="str">
        <f t="shared" si="112"/>
        <v>Power</v>
      </c>
      <c r="CH741" s="8" t="str">
        <f t="shared" si="113"/>
        <v>Invalid PM Setting</v>
      </c>
      <c r="CI741" s="8"/>
      <c r="CJ741" s="8"/>
      <c r="CK741" s="8"/>
      <c r="CL741" s="8"/>
      <c r="CM741" s="8"/>
      <c r="CN741" s="8"/>
      <c r="CO741" s="8"/>
      <c r="CP741" s="8"/>
      <c r="CQ741" s="8"/>
      <c r="CR741" s="8"/>
      <c r="CS741" s="8"/>
      <c r="CT741" s="8"/>
      <c r="CU741" s="8"/>
      <c r="CV741" s="8"/>
      <c r="CY741" s="8"/>
      <c r="CZ741" s="8" t="str">
        <f t="shared" si="114"/>
        <v>VDDIO_CK_EBI3</v>
      </c>
      <c r="DA741" s="8" t="str">
        <f t="shared" si="115"/>
        <v>Invalid PM Setting</v>
      </c>
      <c r="DB741" s="8" t="str">
        <f t="shared" si="116"/>
        <v>Power</v>
      </c>
      <c r="DC741" s="8" t="str">
        <f t="shared" si="117"/>
        <v>Invalid PM Setting</v>
      </c>
      <c r="DD741" s="8"/>
      <c r="DE741" s="8"/>
      <c r="DF741" s="8"/>
      <c r="DG741" s="8"/>
      <c r="DH741" s="8"/>
      <c r="DI741" s="8"/>
      <c r="DJ741" s="8"/>
      <c r="DK741" s="8"/>
      <c r="DL741" s="8"/>
      <c r="DM741" s="8"/>
      <c r="DN741" s="8"/>
      <c r="DO741" s="8"/>
      <c r="DP741" s="8"/>
      <c r="DQ741" s="8"/>
      <c r="DR741" s="8"/>
      <c r="DS741" s="8"/>
      <c r="DT741" s="8"/>
    </row>
    <row r="742" spans="1:124" ht="12.75" customHeight="1">
      <c r="A742" s="8"/>
      <c r="B742" s="89">
        <v>739</v>
      </c>
      <c r="C742" s="8"/>
      <c r="D742" s="8"/>
      <c r="E742" s="8"/>
      <c r="F742" s="8"/>
      <c r="G742" s="125" t="s">
        <v>6168</v>
      </c>
      <c r="H742" s="8" t="s">
        <v>2872</v>
      </c>
      <c r="I742" s="8"/>
      <c r="J742" s="8"/>
      <c r="K742" s="8"/>
      <c r="L742" s="8"/>
      <c r="M742" s="8"/>
      <c r="N742" s="123" t="s">
        <v>6059</v>
      </c>
      <c r="O742" s="123"/>
      <c r="P742" s="123"/>
      <c r="Q742" s="123"/>
      <c r="R742" s="123"/>
      <c r="S742" s="123"/>
      <c r="T742" s="123"/>
      <c r="U742" s="123"/>
      <c r="V742" s="123"/>
      <c r="W742" s="123"/>
      <c r="X742" s="123"/>
      <c r="Y742" s="123"/>
      <c r="Z742" s="123"/>
      <c r="AA742" s="123"/>
      <c r="AB742" s="123"/>
      <c r="AC742" s="8" t="str">
        <f t="shared" si="109"/>
        <v>NO</v>
      </c>
      <c r="AD742" s="8" t="str">
        <f t="shared" si="110"/>
        <v>Power,,,,,,,,,,,,,</v>
      </c>
      <c r="AE742" s="125"/>
      <c r="AF742" s="8"/>
      <c r="AG742" s="8"/>
      <c r="AH742" s="125" t="s">
        <v>6168</v>
      </c>
      <c r="AI742" s="8" t="s">
        <v>6002</v>
      </c>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t="str">
        <f t="shared" si="108"/>
        <v>VDDIO_EBI0</v>
      </c>
      <c r="CF742" s="8" t="str">
        <f t="shared" si="111"/>
        <v>Invalid PM Setting</v>
      </c>
      <c r="CG742" s="8" t="str">
        <f t="shared" si="112"/>
        <v>Power</v>
      </c>
      <c r="CH742" s="8" t="str">
        <f t="shared" si="113"/>
        <v>Invalid PM Setting</v>
      </c>
      <c r="CI742" s="8"/>
      <c r="CJ742" s="8"/>
      <c r="CK742" s="8"/>
      <c r="CL742" s="8"/>
      <c r="CM742" s="8"/>
      <c r="CN742" s="8"/>
      <c r="CO742" s="8"/>
      <c r="CP742" s="8"/>
      <c r="CQ742" s="8"/>
      <c r="CR742" s="8"/>
      <c r="CS742" s="8"/>
      <c r="CT742" s="8"/>
      <c r="CU742" s="8"/>
      <c r="CV742" s="8"/>
      <c r="CY742" s="8"/>
      <c r="CZ742" s="8" t="str">
        <f t="shared" si="114"/>
        <v>VDDIO_EBI0</v>
      </c>
      <c r="DA742" s="8" t="str">
        <f t="shared" si="115"/>
        <v>Invalid PM Setting</v>
      </c>
      <c r="DB742" s="8" t="str">
        <f t="shared" si="116"/>
        <v>Power</v>
      </c>
      <c r="DC742" s="8" t="str">
        <f t="shared" si="117"/>
        <v>Invalid PM Setting</v>
      </c>
      <c r="DD742" s="8"/>
      <c r="DE742" s="8"/>
      <c r="DF742" s="8"/>
      <c r="DG742" s="8"/>
      <c r="DH742" s="8"/>
      <c r="DI742" s="8"/>
      <c r="DJ742" s="8"/>
      <c r="DK742" s="8"/>
      <c r="DL742" s="8"/>
      <c r="DM742" s="8"/>
      <c r="DN742" s="8"/>
      <c r="DO742" s="8"/>
      <c r="DP742" s="8"/>
      <c r="DQ742" s="8"/>
      <c r="DR742" s="8"/>
      <c r="DS742" s="8"/>
      <c r="DT742" s="8"/>
    </row>
    <row r="743" spans="1:124" ht="12.75" customHeight="1">
      <c r="A743" s="8"/>
      <c r="B743" s="89">
        <v>740</v>
      </c>
      <c r="C743" s="8"/>
      <c r="D743" s="8"/>
      <c r="E743" s="8"/>
      <c r="F743" s="8"/>
      <c r="G743" s="125" t="s">
        <v>6168</v>
      </c>
      <c r="H743" s="8" t="s">
        <v>6169</v>
      </c>
      <c r="I743" s="8"/>
      <c r="J743" s="8"/>
      <c r="K743" s="8"/>
      <c r="L743" s="8"/>
      <c r="M743" s="8"/>
      <c r="N743" s="123" t="s">
        <v>6059</v>
      </c>
      <c r="O743" s="123"/>
      <c r="P743" s="123"/>
      <c r="Q743" s="123"/>
      <c r="R743" s="123"/>
      <c r="S743" s="123"/>
      <c r="T743" s="123"/>
      <c r="U743" s="123"/>
      <c r="V743" s="123"/>
      <c r="W743" s="123"/>
      <c r="X743" s="123"/>
      <c r="Y743" s="123"/>
      <c r="Z743" s="123"/>
      <c r="AA743" s="123"/>
      <c r="AB743" s="123"/>
      <c r="AC743" s="8" t="str">
        <f t="shared" si="109"/>
        <v>NO</v>
      </c>
      <c r="AD743" s="8" t="str">
        <f t="shared" si="110"/>
        <v>Power,,,,,,,,,,,,,</v>
      </c>
      <c r="AE743" s="125"/>
      <c r="AF743" s="8"/>
      <c r="AG743" s="8"/>
      <c r="AH743" s="125" t="s">
        <v>6168</v>
      </c>
      <c r="AI743" s="8" t="s">
        <v>6002</v>
      </c>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t="str">
        <f t="shared" si="108"/>
        <v>VDDIO_EBI0</v>
      </c>
      <c r="CF743" s="8" t="str">
        <f t="shared" si="111"/>
        <v>Invalid PM Setting</v>
      </c>
      <c r="CG743" s="8" t="str">
        <f t="shared" si="112"/>
        <v>Power</v>
      </c>
      <c r="CH743" s="8" t="str">
        <f t="shared" si="113"/>
        <v>Invalid PM Setting</v>
      </c>
      <c r="CI743" s="8"/>
      <c r="CJ743" s="8"/>
      <c r="CK743" s="8"/>
      <c r="CL743" s="8"/>
      <c r="CM743" s="8"/>
      <c r="CN743" s="8"/>
      <c r="CO743" s="8"/>
      <c r="CP743" s="8"/>
      <c r="CQ743" s="8"/>
      <c r="CR743" s="8"/>
      <c r="CS743" s="8"/>
      <c r="CT743" s="8"/>
      <c r="CU743" s="8"/>
      <c r="CV743" s="8"/>
      <c r="CY743" s="8"/>
      <c r="CZ743" s="8" t="str">
        <f t="shared" si="114"/>
        <v>VDDIO_EBI0</v>
      </c>
      <c r="DA743" s="8" t="str">
        <f t="shared" si="115"/>
        <v>Invalid PM Setting</v>
      </c>
      <c r="DB743" s="8" t="str">
        <f t="shared" si="116"/>
        <v>Power</v>
      </c>
      <c r="DC743" s="8" t="str">
        <f t="shared" si="117"/>
        <v>Invalid PM Setting</v>
      </c>
      <c r="DD743" s="8"/>
      <c r="DE743" s="8"/>
      <c r="DF743" s="8"/>
      <c r="DG743" s="8"/>
      <c r="DH743" s="8"/>
      <c r="DI743" s="8"/>
      <c r="DJ743" s="8"/>
      <c r="DK743" s="8"/>
      <c r="DL743" s="8"/>
      <c r="DM743" s="8"/>
      <c r="DN743" s="8"/>
      <c r="DO743" s="8"/>
      <c r="DP743" s="8"/>
      <c r="DQ743" s="8"/>
      <c r="DR743" s="8"/>
      <c r="DS743" s="8"/>
      <c r="DT743" s="8"/>
    </row>
    <row r="744" spans="1:124" ht="12.75" customHeight="1">
      <c r="A744" s="8"/>
      <c r="B744" s="89">
        <v>741</v>
      </c>
      <c r="C744" s="8"/>
      <c r="D744" s="8"/>
      <c r="E744" s="8"/>
      <c r="F744" s="8"/>
      <c r="G744" s="125" t="s">
        <v>6168</v>
      </c>
      <c r="H744" s="8" t="s">
        <v>2530</v>
      </c>
      <c r="I744" s="8"/>
      <c r="J744" s="8"/>
      <c r="K744" s="8"/>
      <c r="L744" s="8"/>
      <c r="M744" s="8"/>
      <c r="N744" s="123" t="s">
        <v>6059</v>
      </c>
      <c r="O744" s="123"/>
      <c r="P744" s="123"/>
      <c r="Q744" s="123"/>
      <c r="R744" s="123"/>
      <c r="S744" s="123"/>
      <c r="T744" s="123"/>
      <c r="U744" s="123"/>
      <c r="V744" s="123"/>
      <c r="W744" s="123"/>
      <c r="X744" s="123"/>
      <c r="Y744" s="123"/>
      <c r="Z744" s="123"/>
      <c r="AA744" s="123"/>
      <c r="AB744" s="123"/>
      <c r="AC744" s="8" t="str">
        <f t="shared" si="109"/>
        <v>NO</v>
      </c>
      <c r="AD744" s="8" t="str">
        <f t="shared" si="110"/>
        <v>Power,,,,,,,,,,,,,</v>
      </c>
      <c r="AE744" s="125"/>
      <c r="AF744" s="8"/>
      <c r="AG744" s="8"/>
      <c r="AH744" s="125" t="s">
        <v>6168</v>
      </c>
      <c r="AI744" s="8" t="s">
        <v>6002</v>
      </c>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t="str">
        <f t="shared" si="108"/>
        <v>VDDIO_EBI0</v>
      </c>
      <c r="CF744" s="8" t="str">
        <f t="shared" si="111"/>
        <v>Invalid PM Setting</v>
      </c>
      <c r="CG744" s="8" t="str">
        <f t="shared" si="112"/>
        <v>Power</v>
      </c>
      <c r="CH744" s="8" t="str">
        <f t="shared" si="113"/>
        <v>Invalid PM Setting</v>
      </c>
      <c r="CI744" s="8"/>
      <c r="CJ744" s="8"/>
      <c r="CK744" s="8"/>
      <c r="CL744" s="8"/>
      <c r="CM744" s="8"/>
      <c r="CN744" s="8"/>
      <c r="CO744" s="8"/>
      <c r="CP744" s="8"/>
      <c r="CQ744" s="8"/>
      <c r="CR744" s="8"/>
      <c r="CS744" s="8"/>
      <c r="CT744" s="8"/>
      <c r="CU744" s="8"/>
      <c r="CV744" s="8"/>
      <c r="CY744" s="8"/>
      <c r="CZ744" s="8" t="str">
        <f t="shared" si="114"/>
        <v>VDDIO_EBI0</v>
      </c>
      <c r="DA744" s="8" t="str">
        <f t="shared" si="115"/>
        <v>Invalid PM Setting</v>
      </c>
      <c r="DB744" s="8" t="str">
        <f t="shared" si="116"/>
        <v>Power</v>
      </c>
      <c r="DC744" s="8" t="str">
        <f t="shared" si="117"/>
        <v>Invalid PM Setting</v>
      </c>
      <c r="DD744" s="8"/>
      <c r="DE744" s="8"/>
      <c r="DF744" s="8"/>
      <c r="DG744" s="8"/>
      <c r="DH744" s="8"/>
      <c r="DI744" s="8"/>
      <c r="DJ744" s="8"/>
      <c r="DK744" s="8"/>
      <c r="DL744" s="8"/>
      <c r="DM744" s="8"/>
      <c r="DN744" s="8"/>
      <c r="DO744" s="8"/>
      <c r="DP744" s="8"/>
      <c r="DQ744" s="8"/>
      <c r="DR744" s="8"/>
      <c r="DS744" s="8"/>
      <c r="DT744" s="8"/>
    </row>
    <row r="745" spans="1:124" ht="12.75" customHeight="1">
      <c r="A745" s="8"/>
      <c r="B745" s="89">
        <v>742</v>
      </c>
      <c r="C745" s="8"/>
      <c r="D745" s="8"/>
      <c r="E745" s="8"/>
      <c r="F745" s="8"/>
      <c r="G745" s="125" t="s">
        <v>6168</v>
      </c>
      <c r="H745" s="8" t="s">
        <v>2033</v>
      </c>
      <c r="I745" s="8"/>
      <c r="J745" s="8"/>
      <c r="K745" s="8"/>
      <c r="L745" s="8"/>
      <c r="M745" s="8"/>
      <c r="N745" s="123" t="s">
        <v>6059</v>
      </c>
      <c r="O745" s="123"/>
      <c r="P745" s="123"/>
      <c r="Q745" s="123"/>
      <c r="R745" s="123"/>
      <c r="S745" s="123"/>
      <c r="T745" s="123"/>
      <c r="U745" s="123"/>
      <c r="V745" s="123"/>
      <c r="W745" s="123"/>
      <c r="X745" s="123"/>
      <c r="Y745" s="123"/>
      <c r="Z745" s="123"/>
      <c r="AA745" s="123"/>
      <c r="AB745" s="123"/>
      <c r="AC745" s="8" t="str">
        <f t="shared" si="109"/>
        <v>NO</v>
      </c>
      <c r="AD745" s="8" t="str">
        <f t="shared" si="110"/>
        <v>Power,,,,,,,,,,,,,</v>
      </c>
      <c r="AE745" s="125"/>
      <c r="AF745" s="8"/>
      <c r="AG745" s="8"/>
      <c r="AH745" s="125" t="s">
        <v>6168</v>
      </c>
      <c r="AI745" s="8" t="s">
        <v>6002</v>
      </c>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t="str">
        <f t="shared" si="108"/>
        <v>VDDIO_EBI0</v>
      </c>
      <c r="CF745" s="8" t="str">
        <f t="shared" si="111"/>
        <v>Invalid PM Setting</v>
      </c>
      <c r="CG745" s="8" t="str">
        <f t="shared" si="112"/>
        <v>Power</v>
      </c>
      <c r="CH745" s="8" t="str">
        <f t="shared" si="113"/>
        <v>Invalid PM Setting</v>
      </c>
      <c r="CI745" s="8"/>
      <c r="CJ745" s="8"/>
      <c r="CK745" s="8"/>
      <c r="CL745" s="8"/>
      <c r="CM745" s="8"/>
      <c r="CN745" s="8"/>
      <c r="CO745" s="8"/>
      <c r="CP745" s="8"/>
      <c r="CQ745" s="8"/>
      <c r="CR745" s="8"/>
      <c r="CS745" s="8"/>
      <c r="CT745" s="8"/>
      <c r="CU745" s="8"/>
      <c r="CV745" s="8"/>
      <c r="CY745" s="8"/>
      <c r="CZ745" s="8" t="str">
        <f t="shared" si="114"/>
        <v>VDDIO_EBI0</v>
      </c>
      <c r="DA745" s="8" t="str">
        <f t="shared" si="115"/>
        <v>Invalid PM Setting</v>
      </c>
      <c r="DB745" s="8" t="str">
        <f t="shared" si="116"/>
        <v>Power</v>
      </c>
      <c r="DC745" s="8" t="str">
        <f t="shared" si="117"/>
        <v>Invalid PM Setting</v>
      </c>
      <c r="DD745" s="8"/>
      <c r="DE745" s="8"/>
      <c r="DF745" s="8"/>
      <c r="DG745" s="8"/>
      <c r="DH745" s="8"/>
      <c r="DI745" s="8"/>
      <c r="DJ745" s="8"/>
      <c r="DK745" s="8"/>
      <c r="DL745" s="8"/>
      <c r="DM745" s="8"/>
      <c r="DN745" s="8"/>
      <c r="DO745" s="8"/>
      <c r="DP745" s="8"/>
      <c r="DQ745" s="8"/>
      <c r="DR745" s="8"/>
      <c r="DS745" s="8"/>
      <c r="DT745" s="8"/>
    </row>
    <row r="746" spans="1:124" ht="12.75" customHeight="1">
      <c r="A746" s="8"/>
      <c r="B746" s="89">
        <v>743</v>
      </c>
      <c r="C746" s="8"/>
      <c r="D746" s="8"/>
      <c r="E746" s="8"/>
      <c r="F746" s="8"/>
      <c r="G746" s="125" t="s">
        <v>6170</v>
      </c>
      <c r="H746" s="8" t="s">
        <v>6171</v>
      </c>
      <c r="I746" s="8"/>
      <c r="J746" s="8"/>
      <c r="K746" s="8"/>
      <c r="L746" s="8"/>
      <c r="M746" s="8"/>
      <c r="N746" s="123" t="s">
        <v>6059</v>
      </c>
      <c r="O746" s="123"/>
      <c r="P746" s="123"/>
      <c r="Q746" s="123"/>
      <c r="R746" s="123"/>
      <c r="S746" s="123"/>
      <c r="T746" s="123"/>
      <c r="U746" s="123"/>
      <c r="V746" s="123"/>
      <c r="W746" s="123"/>
      <c r="X746" s="123"/>
      <c r="Y746" s="123"/>
      <c r="Z746" s="123"/>
      <c r="AA746" s="123"/>
      <c r="AB746" s="123"/>
      <c r="AC746" s="8" t="str">
        <f t="shared" si="109"/>
        <v>NO</v>
      </c>
      <c r="AD746" s="8" t="str">
        <f t="shared" si="110"/>
        <v>Power,,,,,,,,,,,,,</v>
      </c>
      <c r="AE746" s="125"/>
      <c r="AF746" s="8"/>
      <c r="AG746" s="8"/>
      <c r="AH746" s="125" t="s">
        <v>6170</v>
      </c>
      <c r="AI746" s="8" t="s">
        <v>6002</v>
      </c>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t="str">
        <f t="shared" si="108"/>
        <v>VDDIO_EBI1</v>
      </c>
      <c r="CF746" s="8" t="str">
        <f t="shared" si="111"/>
        <v>Invalid PM Setting</v>
      </c>
      <c r="CG746" s="8" t="str">
        <f t="shared" si="112"/>
        <v>Power</v>
      </c>
      <c r="CH746" s="8" t="str">
        <f t="shared" si="113"/>
        <v>Invalid PM Setting</v>
      </c>
      <c r="CI746" s="8"/>
      <c r="CJ746" s="8"/>
      <c r="CK746" s="8"/>
      <c r="CL746" s="8"/>
      <c r="CM746" s="8"/>
      <c r="CN746" s="8"/>
      <c r="CO746" s="8"/>
      <c r="CP746" s="8"/>
      <c r="CQ746" s="8"/>
      <c r="CR746" s="8"/>
      <c r="CS746" s="8"/>
      <c r="CT746" s="8"/>
      <c r="CU746" s="8"/>
      <c r="CV746" s="8"/>
      <c r="CY746" s="8"/>
      <c r="CZ746" s="8" t="str">
        <f t="shared" si="114"/>
        <v>VDDIO_EBI1</v>
      </c>
      <c r="DA746" s="8" t="str">
        <f t="shared" si="115"/>
        <v>Invalid PM Setting</v>
      </c>
      <c r="DB746" s="8" t="str">
        <f t="shared" si="116"/>
        <v>Power</v>
      </c>
      <c r="DC746" s="8" t="str">
        <f t="shared" si="117"/>
        <v>Invalid PM Setting</v>
      </c>
      <c r="DD746" s="8"/>
      <c r="DE746" s="8"/>
      <c r="DF746" s="8"/>
      <c r="DG746" s="8"/>
      <c r="DH746" s="8"/>
      <c r="DI746" s="8"/>
      <c r="DJ746" s="8"/>
      <c r="DK746" s="8"/>
      <c r="DL746" s="8"/>
      <c r="DM746" s="8"/>
      <c r="DN746" s="8"/>
      <c r="DO746" s="8"/>
      <c r="DP746" s="8"/>
      <c r="DQ746" s="8"/>
      <c r="DR746" s="8"/>
      <c r="DS746" s="8"/>
      <c r="DT746" s="8"/>
    </row>
    <row r="747" spans="1:124" ht="12.75" customHeight="1">
      <c r="A747" s="8"/>
      <c r="B747" s="89">
        <v>744</v>
      </c>
      <c r="C747" s="8"/>
      <c r="D747" s="8"/>
      <c r="E747" s="8"/>
      <c r="F747" s="8"/>
      <c r="G747" s="125" t="s">
        <v>6170</v>
      </c>
      <c r="H747" s="8" t="s">
        <v>5618</v>
      </c>
      <c r="I747" s="8"/>
      <c r="J747" s="8"/>
      <c r="K747" s="8"/>
      <c r="L747" s="8"/>
      <c r="M747" s="8"/>
      <c r="N747" s="123" t="s">
        <v>6059</v>
      </c>
      <c r="O747" s="123"/>
      <c r="P747" s="123"/>
      <c r="Q747" s="123"/>
      <c r="R747" s="123"/>
      <c r="S747" s="123"/>
      <c r="T747" s="123"/>
      <c r="U747" s="123"/>
      <c r="V747" s="123"/>
      <c r="W747" s="123"/>
      <c r="X747" s="123"/>
      <c r="Y747" s="123"/>
      <c r="Z747" s="123"/>
      <c r="AA747" s="123"/>
      <c r="AB747" s="123"/>
      <c r="AC747" s="8" t="str">
        <f t="shared" si="109"/>
        <v>NO</v>
      </c>
      <c r="AD747" s="8" t="str">
        <f t="shared" si="110"/>
        <v>Power,,,,,,,,,,,,,</v>
      </c>
      <c r="AE747" s="125"/>
      <c r="AF747" s="8"/>
      <c r="AG747" s="8"/>
      <c r="AH747" s="125" t="s">
        <v>6170</v>
      </c>
      <c r="AI747" s="8" t="s">
        <v>6002</v>
      </c>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t="str">
        <f t="shared" si="108"/>
        <v>VDDIO_EBI1</v>
      </c>
      <c r="CF747" s="8" t="str">
        <f t="shared" si="111"/>
        <v>Invalid PM Setting</v>
      </c>
      <c r="CG747" s="8" t="str">
        <f t="shared" si="112"/>
        <v>Power</v>
      </c>
      <c r="CH747" s="8" t="str">
        <f t="shared" si="113"/>
        <v>Invalid PM Setting</v>
      </c>
      <c r="CI747" s="8"/>
      <c r="CJ747" s="8"/>
      <c r="CK747" s="8"/>
      <c r="CL747" s="8"/>
      <c r="CM747" s="8"/>
      <c r="CN747" s="8"/>
      <c r="CO747" s="8"/>
      <c r="CP747" s="8"/>
      <c r="CQ747" s="8"/>
      <c r="CR747" s="8"/>
      <c r="CS747" s="8"/>
      <c r="CT747" s="8"/>
      <c r="CU747" s="8"/>
      <c r="CV747" s="8"/>
      <c r="CY747" s="8"/>
      <c r="CZ747" s="8" t="str">
        <f t="shared" si="114"/>
        <v>VDDIO_EBI1</v>
      </c>
      <c r="DA747" s="8" t="str">
        <f t="shared" si="115"/>
        <v>Invalid PM Setting</v>
      </c>
      <c r="DB747" s="8" t="str">
        <f t="shared" si="116"/>
        <v>Power</v>
      </c>
      <c r="DC747" s="8" t="str">
        <f t="shared" si="117"/>
        <v>Invalid PM Setting</v>
      </c>
      <c r="DD747" s="8"/>
      <c r="DE747" s="8"/>
      <c r="DF747" s="8"/>
      <c r="DG747" s="8"/>
      <c r="DH747" s="8"/>
      <c r="DI747" s="8"/>
      <c r="DJ747" s="8"/>
      <c r="DK747" s="8"/>
      <c r="DL747" s="8"/>
      <c r="DM747" s="8"/>
      <c r="DN747" s="8"/>
      <c r="DO747" s="8"/>
      <c r="DP747" s="8"/>
      <c r="DQ747" s="8"/>
      <c r="DR747" s="8"/>
      <c r="DS747" s="8"/>
      <c r="DT747" s="8"/>
    </row>
    <row r="748" spans="1:124" ht="12.75" customHeight="1">
      <c r="A748" s="8"/>
      <c r="B748" s="89">
        <v>745</v>
      </c>
      <c r="C748" s="8"/>
      <c r="D748" s="8"/>
      <c r="E748" s="8"/>
      <c r="F748" s="8"/>
      <c r="G748" s="125" t="s">
        <v>6170</v>
      </c>
      <c r="H748" s="8" t="s">
        <v>6172</v>
      </c>
      <c r="I748" s="8"/>
      <c r="J748" s="8"/>
      <c r="K748" s="8"/>
      <c r="L748" s="8"/>
      <c r="M748" s="8"/>
      <c r="N748" s="123" t="s">
        <v>6059</v>
      </c>
      <c r="O748" s="123"/>
      <c r="P748" s="123"/>
      <c r="Q748" s="123"/>
      <c r="R748" s="123"/>
      <c r="S748" s="123"/>
      <c r="T748" s="123"/>
      <c r="U748" s="123"/>
      <c r="V748" s="123"/>
      <c r="W748" s="123"/>
      <c r="X748" s="123"/>
      <c r="Y748" s="123"/>
      <c r="Z748" s="123"/>
      <c r="AA748" s="123"/>
      <c r="AB748" s="123"/>
      <c r="AC748" s="8" t="str">
        <f t="shared" si="109"/>
        <v>NO</v>
      </c>
      <c r="AD748" s="8" t="str">
        <f t="shared" si="110"/>
        <v>Power,,,,,,,,,,,,,</v>
      </c>
      <c r="AE748" s="125"/>
      <c r="AF748" s="8"/>
      <c r="AG748" s="8"/>
      <c r="AH748" s="125" t="s">
        <v>6170</v>
      </c>
      <c r="AI748" s="8" t="s">
        <v>6002</v>
      </c>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t="str">
        <f t="shared" si="108"/>
        <v>VDDIO_EBI1</v>
      </c>
      <c r="CF748" s="8" t="str">
        <f t="shared" si="111"/>
        <v>Invalid PM Setting</v>
      </c>
      <c r="CG748" s="8" t="str">
        <f t="shared" si="112"/>
        <v>Power</v>
      </c>
      <c r="CH748" s="8" t="str">
        <f t="shared" si="113"/>
        <v>Invalid PM Setting</v>
      </c>
      <c r="CI748" s="8"/>
      <c r="CJ748" s="8"/>
      <c r="CK748" s="8"/>
      <c r="CL748" s="8"/>
      <c r="CM748" s="8"/>
      <c r="CN748" s="8"/>
      <c r="CO748" s="8"/>
      <c r="CP748" s="8"/>
      <c r="CQ748" s="8"/>
      <c r="CR748" s="8"/>
      <c r="CS748" s="8"/>
      <c r="CT748" s="8"/>
      <c r="CU748" s="8"/>
      <c r="CV748" s="8"/>
      <c r="CY748" s="8"/>
      <c r="CZ748" s="8" t="str">
        <f t="shared" si="114"/>
        <v>VDDIO_EBI1</v>
      </c>
      <c r="DA748" s="8" t="str">
        <f t="shared" si="115"/>
        <v>Invalid PM Setting</v>
      </c>
      <c r="DB748" s="8" t="str">
        <f t="shared" si="116"/>
        <v>Power</v>
      </c>
      <c r="DC748" s="8" t="str">
        <f t="shared" si="117"/>
        <v>Invalid PM Setting</v>
      </c>
      <c r="DD748" s="8"/>
      <c r="DE748" s="8"/>
      <c r="DF748" s="8"/>
      <c r="DG748" s="8"/>
      <c r="DH748" s="8"/>
      <c r="DI748" s="8"/>
      <c r="DJ748" s="8"/>
      <c r="DK748" s="8"/>
      <c r="DL748" s="8"/>
      <c r="DM748" s="8"/>
      <c r="DN748" s="8"/>
      <c r="DO748" s="8"/>
      <c r="DP748" s="8"/>
      <c r="DQ748" s="8"/>
      <c r="DR748" s="8"/>
      <c r="DS748" s="8"/>
      <c r="DT748" s="8"/>
    </row>
    <row r="749" spans="1:124" ht="12.75" customHeight="1">
      <c r="A749" s="8"/>
      <c r="B749" s="89">
        <v>746</v>
      </c>
      <c r="C749" s="8"/>
      <c r="D749" s="8"/>
      <c r="E749" s="8"/>
      <c r="F749" s="8"/>
      <c r="G749" s="125" t="s">
        <v>6170</v>
      </c>
      <c r="H749" s="8" t="s">
        <v>6173</v>
      </c>
      <c r="I749" s="8"/>
      <c r="J749" s="8"/>
      <c r="K749" s="8"/>
      <c r="L749" s="8"/>
      <c r="M749" s="8"/>
      <c r="N749" s="123" t="s">
        <v>6059</v>
      </c>
      <c r="O749" s="123"/>
      <c r="P749" s="123"/>
      <c r="Q749" s="123"/>
      <c r="R749" s="123"/>
      <c r="S749" s="123"/>
      <c r="T749" s="123"/>
      <c r="U749" s="123"/>
      <c r="V749" s="123"/>
      <c r="W749" s="123"/>
      <c r="X749" s="123"/>
      <c r="Y749" s="123"/>
      <c r="Z749" s="123"/>
      <c r="AA749" s="123"/>
      <c r="AB749" s="123"/>
      <c r="AC749" s="8" t="str">
        <f t="shared" si="109"/>
        <v>NO</v>
      </c>
      <c r="AD749" s="8" t="str">
        <f t="shared" si="110"/>
        <v>Power,,,,,,,,,,,,,</v>
      </c>
      <c r="AE749" s="125"/>
      <c r="AF749" s="8"/>
      <c r="AG749" s="8"/>
      <c r="AH749" s="125" t="s">
        <v>6170</v>
      </c>
      <c r="AI749" s="8" t="s">
        <v>6002</v>
      </c>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t="str">
        <f t="shared" si="108"/>
        <v>VDDIO_EBI1</v>
      </c>
      <c r="CF749" s="8" t="str">
        <f t="shared" si="111"/>
        <v>Invalid PM Setting</v>
      </c>
      <c r="CG749" s="8" t="str">
        <f t="shared" si="112"/>
        <v>Power</v>
      </c>
      <c r="CH749" s="8" t="str">
        <f t="shared" si="113"/>
        <v>Invalid PM Setting</v>
      </c>
      <c r="CI749" s="8"/>
      <c r="CJ749" s="8"/>
      <c r="CK749" s="8"/>
      <c r="CL749" s="8"/>
      <c r="CM749" s="8"/>
      <c r="CN749" s="8"/>
      <c r="CO749" s="8"/>
      <c r="CP749" s="8"/>
      <c r="CQ749" s="8"/>
      <c r="CR749" s="8"/>
      <c r="CS749" s="8"/>
      <c r="CT749" s="8"/>
      <c r="CU749" s="8"/>
      <c r="CV749" s="8"/>
      <c r="CY749" s="8"/>
      <c r="CZ749" s="8" t="str">
        <f t="shared" si="114"/>
        <v>VDDIO_EBI1</v>
      </c>
      <c r="DA749" s="8" t="str">
        <f t="shared" si="115"/>
        <v>Invalid PM Setting</v>
      </c>
      <c r="DB749" s="8" t="str">
        <f t="shared" si="116"/>
        <v>Power</v>
      </c>
      <c r="DC749" s="8" t="str">
        <f t="shared" si="117"/>
        <v>Invalid PM Setting</v>
      </c>
      <c r="DD749" s="8"/>
      <c r="DE749" s="8"/>
      <c r="DF749" s="8"/>
      <c r="DG749" s="8"/>
      <c r="DH749" s="8"/>
      <c r="DI749" s="8"/>
      <c r="DJ749" s="8"/>
      <c r="DK749" s="8"/>
      <c r="DL749" s="8"/>
      <c r="DM749" s="8"/>
      <c r="DN749" s="8"/>
      <c r="DO749" s="8"/>
      <c r="DP749" s="8"/>
      <c r="DQ749" s="8"/>
      <c r="DR749" s="8"/>
      <c r="DS749" s="8"/>
      <c r="DT749" s="8"/>
    </row>
    <row r="750" spans="1:124" ht="12.75" customHeight="1">
      <c r="A750" s="8"/>
      <c r="B750" s="89">
        <v>747</v>
      </c>
      <c r="C750" s="8"/>
      <c r="D750" s="8"/>
      <c r="E750" s="8"/>
      <c r="F750" s="8"/>
      <c r="G750" s="125" t="s">
        <v>6174</v>
      </c>
      <c r="H750" s="8" t="s">
        <v>6175</v>
      </c>
      <c r="I750" s="8"/>
      <c r="J750" s="8"/>
      <c r="K750" s="8"/>
      <c r="L750" s="8"/>
      <c r="M750" s="8"/>
      <c r="N750" s="123" t="s">
        <v>6059</v>
      </c>
      <c r="O750" s="123"/>
      <c r="P750" s="123"/>
      <c r="Q750" s="123"/>
      <c r="R750" s="123"/>
      <c r="S750" s="123"/>
      <c r="T750" s="123"/>
      <c r="U750" s="123"/>
      <c r="V750" s="123"/>
      <c r="W750" s="123"/>
      <c r="X750" s="123"/>
      <c r="Y750" s="123"/>
      <c r="Z750" s="123"/>
      <c r="AA750" s="123"/>
      <c r="AB750" s="123"/>
      <c r="AC750" s="8" t="str">
        <f t="shared" si="109"/>
        <v>NO</v>
      </c>
      <c r="AD750" s="8" t="str">
        <f t="shared" si="110"/>
        <v>Power,,,,,,,,,,,,,</v>
      </c>
      <c r="AE750" s="125"/>
      <c r="AF750" s="8"/>
      <c r="AG750" s="8"/>
      <c r="AH750" s="125" t="s">
        <v>6174</v>
      </c>
      <c r="AI750" s="8" t="s">
        <v>6002</v>
      </c>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t="str">
        <f t="shared" si="108"/>
        <v>VDDIO_EBI2</v>
      </c>
      <c r="CF750" s="8" t="str">
        <f t="shared" si="111"/>
        <v>Invalid PM Setting</v>
      </c>
      <c r="CG750" s="8" t="str">
        <f t="shared" si="112"/>
        <v>Power</v>
      </c>
      <c r="CH750" s="8" t="str">
        <f t="shared" si="113"/>
        <v>Invalid PM Setting</v>
      </c>
      <c r="CI750" s="8"/>
      <c r="CJ750" s="8"/>
      <c r="CK750" s="8"/>
      <c r="CL750" s="8"/>
      <c r="CM750" s="8"/>
      <c r="CN750" s="8"/>
      <c r="CO750" s="8"/>
      <c r="CP750" s="8"/>
      <c r="CQ750" s="8"/>
      <c r="CR750" s="8"/>
      <c r="CS750" s="8"/>
      <c r="CT750" s="8"/>
      <c r="CU750" s="8"/>
      <c r="CV750" s="8"/>
      <c r="CY750" s="8"/>
      <c r="CZ750" s="8" t="str">
        <f t="shared" si="114"/>
        <v>VDDIO_EBI2</v>
      </c>
      <c r="DA750" s="8" t="str">
        <f t="shared" si="115"/>
        <v>Invalid PM Setting</v>
      </c>
      <c r="DB750" s="8" t="str">
        <f t="shared" si="116"/>
        <v>Power</v>
      </c>
      <c r="DC750" s="8" t="str">
        <f t="shared" si="117"/>
        <v>Invalid PM Setting</v>
      </c>
      <c r="DD750" s="8"/>
      <c r="DE750" s="8"/>
      <c r="DF750" s="8"/>
      <c r="DG750" s="8"/>
      <c r="DH750" s="8"/>
      <c r="DI750" s="8"/>
      <c r="DJ750" s="8"/>
      <c r="DK750" s="8"/>
      <c r="DL750" s="8"/>
      <c r="DM750" s="8"/>
      <c r="DN750" s="8"/>
      <c r="DO750" s="8"/>
      <c r="DP750" s="8"/>
      <c r="DQ750" s="8"/>
      <c r="DR750" s="8"/>
      <c r="DS750" s="8"/>
      <c r="DT750" s="8"/>
    </row>
    <row r="751" spans="1:124" ht="12.75" customHeight="1">
      <c r="A751" s="8"/>
      <c r="B751" s="89">
        <v>748</v>
      </c>
      <c r="C751" s="8"/>
      <c r="D751" s="8"/>
      <c r="E751" s="8"/>
      <c r="F751" s="8"/>
      <c r="G751" s="125" t="s">
        <v>6174</v>
      </c>
      <c r="H751" s="8" t="s">
        <v>5168</v>
      </c>
      <c r="I751" s="8"/>
      <c r="J751" s="8"/>
      <c r="K751" s="8"/>
      <c r="L751" s="8"/>
      <c r="M751" s="8"/>
      <c r="N751" s="123" t="s">
        <v>6059</v>
      </c>
      <c r="O751" s="123"/>
      <c r="P751" s="123"/>
      <c r="Q751" s="123"/>
      <c r="R751" s="123"/>
      <c r="S751" s="123"/>
      <c r="T751" s="123"/>
      <c r="U751" s="123"/>
      <c r="V751" s="123"/>
      <c r="W751" s="123"/>
      <c r="X751" s="123"/>
      <c r="Y751" s="123"/>
      <c r="Z751" s="123"/>
      <c r="AA751" s="123"/>
      <c r="AB751" s="123"/>
      <c r="AC751" s="8" t="str">
        <f t="shared" si="109"/>
        <v>NO</v>
      </c>
      <c r="AD751" s="8" t="str">
        <f t="shared" si="110"/>
        <v>Power,,,,,,,,,,,,,</v>
      </c>
      <c r="AE751" s="125"/>
      <c r="AF751" s="8"/>
      <c r="AG751" s="8"/>
      <c r="AH751" s="125" t="s">
        <v>6174</v>
      </c>
      <c r="AI751" s="8" t="s">
        <v>6002</v>
      </c>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t="str">
        <f t="shared" si="108"/>
        <v>VDDIO_EBI2</v>
      </c>
      <c r="CF751" s="8" t="str">
        <f t="shared" si="111"/>
        <v>Invalid PM Setting</v>
      </c>
      <c r="CG751" s="8" t="str">
        <f t="shared" si="112"/>
        <v>Power</v>
      </c>
      <c r="CH751" s="8" t="str">
        <f t="shared" si="113"/>
        <v>Invalid PM Setting</v>
      </c>
      <c r="CI751" s="8"/>
      <c r="CJ751" s="8"/>
      <c r="CK751" s="8"/>
      <c r="CL751" s="8"/>
      <c r="CM751" s="8"/>
      <c r="CN751" s="8"/>
      <c r="CO751" s="8"/>
      <c r="CP751" s="8"/>
      <c r="CQ751" s="8"/>
      <c r="CR751" s="8"/>
      <c r="CS751" s="8"/>
      <c r="CT751" s="8"/>
      <c r="CU751" s="8"/>
      <c r="CV751" s="8"/>
      <c r="CY751" s="8"/>
      <c r="CZ751" s="8" t="str">
        <f t="shared" si="114"/>
        <v>VDDIO_EBI2</v>
      </c>
      <c r="DA751" s="8" t="str">
        <f t="shared" si="115"/>
        <v>Invalid PM Setting</v>
      </c>
      <c r="DB751" s="8" t="str">
        <f t="shared" si="116"/>
        <v>Power</v>
      </c>
      <c r="DC751" s="8" t="str">
        <f t="shared" si="117"/>
        <v>Invalid PM Setting</v>
      </c>
      <c r="DD751" s="8"/>
      <c r="DE751" s="8"/>
      <c r="DF751" s="8"/>
      <c r="DG751" s="8"/>
      <c r="DH751" s="8"/>
      <c r="DI751" s="8"/>
      <c r="DJ751" s="8"/>
      <c r="DK751" s="8"/>
      <c r="DL751" s="8"/>
      <c r="DM751" s="8"/>
      <c r="DN751" s="8"/>
      <c r="DO751" s="8"/>
      <c r="DP751" s="8"/>
      <c r="DQ751" s="8"/>
      <c r="DR751" s="8"/>
      <c r="DS751" s="8"/>
      <c r="DT751" s="8"/>
    </row>
    <row r="752" spans="1:124" ht="12.75" customHeight="1">
      <c r="A752" s="8"/>
      <c r="B752" s="89">
        <v>749</v>
      </c>
      <c r="C752" s="8"/>
      <c r="D752" s="8"/>
      <c r="E752" s="8"/>
      <c r="F752" s="8"/>
      <c r="G752" s="125" t="s">
        <v>6174</v>
      </c>
      <c r="H752" s="8" t="s">
        <v>4742</v>
      </c>
      <c r="I752" s="8"/>
      <c r="J752" s="8"/>
      <c r="K752" s="8"/>
      <c r="L752" s="8"/>
      <c r="M752" s="8"/>
      <c r="N752" s="123" t="s">
        <v>6059</v>
      </c>
      <c r="O752" s="123"/>
      <c r="P752" s="123"/>
      <c r="Q752" s="123"/>
      <c r="R752" s="123"/>
      <c r="S752" s="123"/>
      <c r="T752" s="123"/>
      <c r="U752" s="123"/>
      <c r="V752" s="123"/>
      <c r="W752" s="123"/>
      <c r="X752" s="123"/>
      <c r="Y752" s="123"/>
      <c r="Z752" s="123"/>
      <c r="AA752" s="123"/>
      <c r="AB752" s="123"/>
      <c r="AC752" s="8" t="str">
        <f t="shared" si="109"/>
        <v>NO</v>
      </c>
      <c r="AD752" s="8" t="str">
        <f t="shared" si="110"/>
        <v>Power,,,,,,,,,,,,,</v>
      </c>
      <c r="AE752" s="125"/>
      <c r="AF752" s="8"/>
      <c r="AG752" s="8"/>
      <c r="AH752" s="125" t="s">
        <v>6174</v>
      </c>
      <c r="AI752" s="8" t="s">
        <v>6002</v>
      </c>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t="str">
        <f t="shared" si="108"/>
        <v>VDDIO_EBI2</v>
      </c>
      <c r="CF752" s="8" t="str">
        <f t="shared" si="111"/>
        <v>Invalid PM Setting</v>
      </c>
      <c r="CG752" s="8" t="str">
        <f t="shared" si="112"/>
        <v>Power</v>
      </c>
      <c r="CH752" s="8" t="str">
        <f t="shared" si="113"/>
        <v>Invalid PM Setting</v>
      </c>
      <c r="CI752" s="8"/>
      <c r="CJ752" s="8"/>
      <c r="CK752" s="8"/>
      <c r="CL752" s="8"/>
      <c r="CM752" s="8"/>
      <c r="CN752" s="8"/>
      <c r="CO752" s="8"/>
      <c r="CP752" s="8"/>
      <c r="CQ752" s="8"/>
      <c r="CR752" s="8"/>
      <c r="CS752" s="8"/>
      <c r="CT752" s="8"/>
      <c r="CU752" s="8"/>
      <c r="CV752" s="8"/>
      <c r="CY752" s="8"/>
      <c r="CZ752" s="8" t="str">
        <f t="shared" si="114"/>
        <v>VDDIO_EBI2</v>
      </c>
      <c r="DA752" s="8" t="str">
        <f t="shared" si="115"/>
        <v>Invalid PM Setting</v>
      </c>
      <c r="DB752" s="8" t="str">
        <f t="shared" si="116"/>
        <v>Power</v>
      </c>
      <c r="DC752" s="8" t="str">
        <f t="shared" si="117"/>
        <v>Invalid PM Setting</v>
      </c>
      <c r="DD752" s="8"/>
      <c r="DE752" s="8"/>
      <c r="DF752" s="8"/>
      <c r="DG752" s="8"/>
      <c r="DH752" s="8"/>
      <c r="DI752" s="8"/>
      <c r="DJ752" s="8"/>
      <c r="DK752" s="8"/>
      <c r="DL752" s="8"/>
      <c r="DM752" s="8"/>
      <c r="DN752" s="8"/>
      <c r="DO752" s="8"/>
      <c r="DP752" s="8"/>
      <c r="DQ752" s="8"/>
      <c r="DR752" s="8"/>
      <c r="DS752" s="8"/>
      <c r="DT752" s="8"/>
    </row>
    <row r="753" spans="1:124" ht="12.75" customHeight="1">
      <c r="A753" s="8"/>
      <c r="B753" s="89">
        <v>750</v>
      </c>
      <c r="C753" s="8"/>
      <c r="D753" s="8"/>
      <c r="E753" s="8"/>
      <c r="F753" s="8"/>
      <c r="G753" s="125" t="s">
        <v>6174</v>
      </c>
      <c r="H753" s="8" t="s">
        <v>6176</v>
      </c>
      <c r="I753" s="8"/>
      <c r="J753" s="8"/>
      <c r="K753" s="8"/>
      <c r="L753" s="8"/>
      <c r="M753" s="8"/>
      <c r="N753" s="123" t="s">
        <v>6059</v>
      </c>
      <c r="O753" s="123"/>
      <c r="P753" s="123"/>
      <c r="Q753" s="123"/>
      <c r="R753" s="123"/>
      <c r="S753" s="123"/>
      <c r="T753" s="123"/>
      <c r="U753" s="123"/>
      <c r="V753" s="123"/>
      <c r="W753" s="123"/>
      <c r="X753" s="123"/>
      <c r="Y753" s="123"/>
      <c r="Z753" s="123"/>
      <c r="AA753" s="123"/>
      <c r="AB753" s="123"/>
      <c r="AC753" s="8" t="str">
        <f t="shared" si="109"/>
        <v>NO</v>
      </c>
      <c r="AD753" s="8" t="str">
        <f t="shared" si="110"/>
        <v>Power,,,,,,,,,,,,,</v>
      </c>
      <c r="AE753" s="125"/>
      <c r="AF753" s="8"/>
      <c r="AG753" s="8"/>
      <c r="AH753" s="125" t="s">
        <v>6174</v>
      </c>
      <c r="AI753" s="8" t="s">
        <v>6002</v>
      </c>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t="str">
        <f t="shared" si="108"/>
        <v>VDDIO_EBI2</v>
      </c>
      <c r="CF753" s="8" t="str">
        <f t="shared" si="111"/>
        <v>Invalid PM Setting</v>
      </c>
      <c r="CG753" s="8" t="str">
        <f t="shared" si="112"/>
        <v>Power</v>
      </c>
      <c r="CH753" s="8" t="str">
        <f t="shared" si="113"/>
        <v>Invalid PM Setting</v>
      </c>
      <c r="CI753" s="8"/>
      <c r="CJ753" s="8"/>
      <c r="CK753" s="8"/>
      <c r="CL753" s="8"/>
      <c r="CM753" s="8"/>
      <c r="CN753" s="8"/>
      <c r="CO753" s="8"/>
      <c r="CP753" s="8"/>
      <c r="CQ753" s="8"/>
      <c r="CR753" s="8"/>
      <c r="CS753" s="8"/>
      <c r="CT753" s="8"/>
      <c r="CU753" s="8"/>
      <c r="CV753" s="8"/>
      <c r="CY753" s="8"/>
      <c r="CZ753" s="8" t="str">
        <f t="shared" si="114"/>
        <v>VDDIO_EBI2</v>
      </c>
      <c r="DA753" s="8" t="str">
        <f t="shared" si="115"/>
        <v>Invalid PM Setting</v>
      </c>
      <c r="DB753" s="8" t="str">
        <f t="shared" si="116"/>
        <v>Power</v>
      </c>
      <c r="DC753" s="8" t="str">
        <f t="shared" si="117"/>
        <v>Invalid PM Setting</v>
      </c>
      <c r="DD753" s="8"/>
      <c r="DE753" s="8"/>
      <c r="DF753" s="8"/>
      <c r="DG753" s="8"/>
      <c r="DH753" s="8"/>
      <c r="DI753" s="8"/>
      <c r="DJ753" s="8"/>
      <c r="DK753" s="8"/>
      <c r="DL753" s="8"/>
      <c r="DM753" s="8"/>
      <c r="DN753" s="8"/>
      <c r="DO753" s="8"/>
      <c r="DP753" s="8"/>
      <c r="DQ753" s="8"/>
      <c r="DR753" s="8"/>
      <c r="DS753" s="8"/>
      <c r="DT753" s="8"/>
    </row>
    <row r="754" spans="1:124" ht="12.75" customHeight="1">
      <c r="A754" s="8"/>
      <c r="B754" s="89">
        <v>751</v>
      </c>
      <c r="C754" s="8"/>
      <c r="D754" s="8"/>
      <c r="E754" s="8"/>
      <c r="F754" s="8"/>
      <c r="G754" s="125" t="s">
        <v>6177</v>
      </c>
      <c r="H754" s="8" t="s">
        <v>6178</v>
      </c>
      <c r="I754" s="8"/>
      <c r="J754" s="8"/>
      <c r="K754" s="8"/>
      <c r="L754" s="8"/>
      <c r="M754" s="8"/>
      <c r="N754" s="123" t="s">
        <v>6059</v>
      </c>
      <c r="O754" s="123"/>
      <c r="P754" s="123"/>
      <c r="Q754" s="123"/>
      <c r="R754" s="123"/>
      <c r="S754" s="123"/>
      <c r="T754" s="123"/>
      <c r="U754" s="123"/>
      <c r="V754" s="123"/>
      <c r="W754" s="123"/>
      <c r="X754" s="123"/>
      <c r="Y754" s="123"/>
      <c r="Z754" s="123"/>
      <c r="AA754" s="123"/>
      <c r="AB754" s="123"/>
      <c r="AC754" s="8" t="str">
        <f t="shared" si="109"/>
        <v>NO</v>
      </c>
      <c r="AD754" s="8" t="str">
        <f t="shared" si="110"/>
        <v>Power,,,,,,,,,,,,,</v>
      </c>
      <c r="AE754" s="125"/>
      <c r="AF754" s="8"/>
      <c r="AG754" s="8"/>
      <c r="AH754" s="125" t="s">
        <v>6177</v>
      </c>
      <c r="AI754" s="8" t="s">
        <v>6002</v>
      </c>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t="str">
        <f t="shared" si="108"/>
        <v>VDDIO_EBI3</v>
      </c>
      <c r="CF754" s="8" t="str">
        <f t="shared" si="111"/>
        <v>Invalid PM Setting</v>
      </c>
      <c r="CG754" s="8" t="str">
        <f t="shared" si="112"/>
        <v>Power</v>
      </c>
      <c r="CH754" s="8" t="str">
        <f t="shared" si="113"/>
        <v>Invalid PM Setting</v>
      </c>
      <c r="CI754" s="8"/>
      <c r="CJ754" s="8"/>
      <c r="CK754" s="8"/>
      <c r="CL754" s="8"/>
      <c r="CM754" s="8"/>
      <c r="CN754" s="8"/>
      <c r="CO754" s="8"/>
      <c r="CP754" s="8"/>
      <c r="CQ754" s="8"/>
      <c r="CR754" s="8"/>
      <c r="CS754" s="8"/>
      <c r="CT754" s="8"/>
      <c r="CU754" s="8"/>
      <c r="CV754" s="8"/>
      <c r="CY754" s="8"/>
      <c r="CZ754" s="8" t="str">
        <f t="shared" si="114"/>
        <v>VDDIO_EBI3</v>
      </c>
      <c r="DA754" s="8" t="str">
        <f t="shared" si="115"/>
        <v>Invalid PM Setting</v>
      </c>
      <c r="DB754" s="8" t="str">
        <f t="shared" si="116"/>
        <v>Power</v>
      </c>
      <c r="DC754" s="8" t="str">
        <f t="shared" si="117"/>
        <v>Invalid PM Setting</v>
      </c>
      <c r="DD754" s="8"/>
      <c r="DE754" s="8"/>
      <c r="DF754" s="8"/>
      <c r="DG754" s="8"/>
      <c r="DH754" s="8"/>
      <c r="DI754" s="8"/>
      <c r="DJ754" s="8"/>
      <c r="DK754" s="8"/>
      <c r="DL754" s="8"/>
      <c r="DM754" s="8"/>
      <c r="DN754" s="8"/>
      <c r="DO754" s="8"/>
      <c r="DP754" s="8"/>
      <c r="DQ754" s="8"/>
      <c r="DR754" s="8"/>
      <c r="DS754" s="8"/>
      <c r="DT754" s="8"/>
    </row>
    <row r="755" spans="1:124" ht="12.75" customHeight="1">
      <c r="A755" s="8"/>
      <c r="B755" s="89">
        <v>752</v>
      </c>
      <c r="C755" s="8"/>
      <c r="D755" s="8"/>
      <c r="E755" s="8"/>
      <c r="F755" s="8"/>
      <c r="G755" s="125" t="s">
        <v>6177</v>
      </c>
      <c r="H755" s="8" t="s">
        <v>6179</v>
      </c>
      <c r="I755" s="8"/>
      <c r="J755" s="8"/>
      <c r="K755" s="8"/>
      <c r="L755" s="8"/>
      <c r="M755" s="8"/>
      <c r="N755" s="123" t="s">
        <v>6059</v>
      </c>
      <c r="O755" s="123"/>
      <c r="P755" s="123"/>
      <c r="Q755" s="123"/>
      <c r="R755" s="123"/>
      <c r="S755" s="123"/>
      <c r="T755" s="123"/>
      <c r="U755" s="123"/>
      <c r="V755" s="123"/>
      <c r="W755" s="123"/>
      <c r="X755" s="123"/>
      <c r="Y755" s="123"/>
      <c r="Z755" s="123"/>
      <c r="AA755" s="123"/>
      <c r="AB755" s="123"/>
      <c r="AC755" s="8" t="str">
        <f t="shared" si="109"/>
        <v>NO</v>
      </c>
      <c r="AD755" s="8" t="str">
        <f t="shared" si="110"/>
        <v>Power,,,,,,,,,,,,,</v>
      </c>
      <c r="AE755" s="125"/>
      <c r="AF755" s="8"/>
      <c r="AG755" s="8"/>
      <c r="AH755" s="125" t="s">
        <v>6177</v>
      </c>
      <c r="AI755" s="8" t="s">
        <v>6002</v>
      </c>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t="str">
        <f t="shared" si="108"/>
        <v>VDDIO_EBI3</v>
      </c>
      <c r="CF755" s="8" t="str">
        <f t="shared" si="111"/>
        <v>Invalid PM Setting</v>
      </c>
      <c r="CG755" s="8" t="str">
        <f t="shared" si="112"/>
        <v>Power</v>
      </c>
      <c r="CH755" s="8" t="str">
        <f t="shared" si="113"/>
        <v>Invalid PM Setting</v>
      </c>
      <c r="CI755" s="8"/>
      <c r="CJ755" s="8"/>
      <c r="CK755" s="8"/>
      <c r="CL755" s="8"/>
      <c r="CM755" s="8"/>
      <c r="CN755" s="8"/>
      <c r="CO755" s="8"/>
      <c r="CP755" s="8"/>
      <c r="CQ755" s="8"/>
      <c r="CR755" s="8"/>
      <c r="CS755" s="8"/>
      <c r="CT755" s="8"/>
      <c r="CU755" s="8"/>
      <c r="CV755" s="8"/>
      <c r="CY755" s="8"/>
      <c r="CZ755" s="8" t="str">
        <f t="shared" si="114"/>
        <v>VDDIO_EBI3</v>
      </c>
      <c r="DA755" s="8" t="str">
        <f t="shared" si="115"/>
        <v>Invalid PM Setting</v>
      </c>
      <c r="DB755" s="8" t="str">
        <f t="shared" si="116"/>
        <v>Power</v>
      </c>
      <c r="DC755" s="8" t="str">
        <f t="shared" si="117"/>
        <v>Invalid PM Setting</v>
      </c>
      <c r="DD755" s="8"/>
      <c r="DE755" s="8"/>
      <c r="DF755" s="8"/>
      <c r="DG755" s="8"/>
      <c r="DH755" s="8"/>
      <c r="DI755" s="8"/>
      <c r="DJ755" s="8"/>
      <c r="DK755" s="8"/>
      <c r="DL755" s="8"/>
      <c r="DM755" s="8"/>
      <c r="DN755" s="8"/>
      <c r="DO755" s="8"/>
      <c r="DP755" s="8"/>
      <c r="DQ755" s="8"/>
      <c r="DR755" s="8"/>
      <c r="DS755" s="8"/>
      <c r="DT755" s="8"/>
    </row>
    <row r="756" spans="1:124" ht="12.75" customHeight="1">
      <c r="A756" s="8"/>
      <c r="B756" s="89">
        <v>753</v>
      </c>
      <c r="C756" s="8"/>
      <c r="D756" s="8"/>
      <c r="E756" s="8"/>
      <c r="F756" s="8"/>
      <c r="G756" s="125" t="s">
        <v>6177</v>
      </c>
      <c r="H756" s="8" t="s">
        <v>3098</v>
      </c>
      <c r="I756" s="8"/>
      <c r="J756" s="8"/>
      <c r="K756" s="8"/>
      <c r="L756" s="8"/>
      <c r="M756" s="8"/>
      <c r="N756" s="123" t="s">
        <v>6059</v>
      </c>
      <c r="O756" s="123"/>
      <c r="P756" s="123"/>
      <c r="Q756" s="123"/>
      <c r="R756" s="123"/>
      <c r="S756" s="123"/>
      <c r="T756" s="123"/>
      <c r="U756" s="123"/>
      <c r="V756" s="123"/>
      <c r="W756" s="123"/>
      <c r="X756" s="123"/>
      <c r="Y756" s="123"/>
      <c r="Z756" s="123"/>
      <c r="AA756" s="123"/>
      <c r="AB756" s="123"/>
      <c r="AC756" s="8" t="str">
        <f t="shared" si="109"/>
        <v>NO</v>
      </c>
      <c r="AD756" s="8" t="str">
        <f t="shared" si="110"/>
        <v>Power,,,,,,,,,,,,,</v>
      </c>
      <c r="AE756" s="125"/>
      <c r="AF756" s="8"/>
      <c r="AG756" s="8"/>
      <c r="AH756" s="125" t="s">
        <v>6177</v>
      </c>
      <c r="AI756" s="8" t="s">
        <v>6002</v>
      </c>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t="str">
        <f t="shared" si="108"/>
        <v>VDDIO_EBI3</v>
      </c>
      <c r="CF756" s="8" t="str">
        <f t="shared" si="111"/>
        <v>Invalid PM Setting</v>
      </c>
      <c r="CG756" s="8" t="str">
        <f t="shared" si="112"/>
        <v>Power</v>
      </c>
      <c r="CH756" s="8" t="str">
        <f t="shared" si="113"/>
        <v>Invalid PM Setting</v>
      </c>
      <c r="CI756" s="8"/>
      <c r="CJ756" s="8"/>
      <c r="CK756" s="8"/>
      <c r="CL756" s="8"/>
      <c r="CM756" s="8"/>
      <c r="CN756" s="8"/>
      <c r="CO756" s="8"/>
      <c r="CP756" s="8"/>
      <c r="CQ756" s="8"/>
      <c r="CR756" s="8"/>
      <c r="CS756" s="8"/>
      <c r="CT756" s="8"/>
      <c r="CU756" s="8"/>
      <c r="CV756" s="8"/>
      <c r="CY756" s="8"/>
      <c r="CZ756" s="8" t="str">
        <f t="shared" si="114"/>
        <v>VDDIO_EBI3</v>
      </c>
      <c r="DA756" s="8" t="str">
        <f t="shared" si="115"/>
        <v>Invalid PM Setting</v>
      </c>
      <c r="DB756" s="8" t="str">
        <f t="shared" si="116"/>
        <v>Power</v>
      </c>
      <c r="DC756" s="8" t="str">
        <f t="shared" si="117"/>
        <v>Invalid PM Setting</v>
      </c>
      <c r="DD756" s="8"/>
      <c r="DE756" s="8"/>
      <c r="DF756" s="8"/>
      <c r="DG756" s="8"/>
      <c r="DH756" s="8"/>
      <c r="DI756" s="8"/>
      <c r="DJ756" s="8"/>
      <c r="DK756" s="8"/>
      <c r="DL756" s="8"/>
      <c r="DM756" s="8"/>
      <c r="DN756" s="8"/>
      <c r="DO756" s="8"/>
      <c r="DP756" s="8"/>
      <c r="DQ756" s="8"/>
      <c r="DR756" s="8"/>
      <c r="DS756" s="8"/>
      <c r="DT756" s="8"/>
    </row>
    <row r="757" spans="1:124" ht="12.75" customHeight="1">
      <c r="A757" s="8"/>
      <c r="B757" s="89">
        <v>754</v>
      </c>
      <c r="C757" s="8"/>
      <c r="D757" s="8"/>
      <c r="E757" s="8"/>
      <c r="F757" s="8"/>
      <c r="G757" s="125" t="s">
        <v>6177</v>
      </c>
      <c r="H757" s="8" t="s">
        <v>6180</v>
      </c>
      <c r="I757" s="8"/>
      <c r="J757" s="8"/>
      <c r="K757" s="8"/>
      <c r="L757" s="8"/>
      <c r="M757" s="8"/>
      <c r="N757" s="123" t="s">
        <v>6059</v>
      </c>
      <c r="O757" s="123"/>
      <c r="P757" s="123"/>
      <c r="Q757" s="123"/>
      <c r="R757" s="123"/>
      <c r="S757" s="123"/>
      <c r="T757" s="123"/>
      <c r="U757" s="123"/>
      <c r="V757" s="123"/>
      <c r="W757" s="123"/>
      <c r="X757" s="123"/>
      <c r="Y757" s="123"/>
      <c r="Z757" s="123"/>
      <c r="AA757" s="123"/>
      <c r="AB757" s="123"/>
      <c r="AC757" s="8" t="str">
        <f t="shared" si="109"/>
        <v>NO</v>
      </c>
      <c r="AD757" s="8" t="str">
        <f t="shared" si="110"/>
        <v>Power,,,,,,,,,,,,,</v>
      </c>
      <c r="AE757" s="125"/>
      <c r="AF757" s="8"/>
      <c r="AG757" s="8"/>
      <c r="AH757" s="125" t="s">
        <v>6177</v>
      </c>
      <c r="AI757" s="8" t="s">
        <v>6002</v>
      </c>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t="str">
        <f t="shared" si="108"/>
        <v>VDDIO_EBI3</v>
      </c>
      <c r="CF757" s="8" t="str">
        <f t="shared" si="111"/>
        <v>Invalid PM Setting</v>
      </c>
      <c r="CG757" s="8" t="str">
        <f t="shared" si="112"/>
        <v>Power</v>
      </c>
      <c r="CH757" s="8" t="str">
        <f t="shared" si="113"/>
        <v>Invalid PM Setting</v>
      </c>
      <c r="CI757" s="8"/>
      <c r="CJ757" s="8"/>
      <c r="CK757" s="8"/>
      <c r="CL757" s="8"/>
      <c r="CM757" s="8"/>
      <c r="CN757" s="8"/>
      <c r="CO757" s="8"/>
      <c r="CP757" s="8"/>
      <c r="CQ757" s="8"/>
      <c r="CR757" s="8"/>
      <c r="CS757" s="8"/>
      <c r="CT757" s="8"/>
      <c r="CU757" s="8"/>
      <c r="CV757" s="8"/>
      <c r="CY757" s="8"/>
      <c r="CZ757" s="8" t="str">
        <f t="shared" si="114"/>
        <v>VDDIO_EBI3</v>
      </c>
      <c r="DA757" s="8" t="str">
        <f t="shared" si="115"/>
        <v>Invalid PM Setting</v>
      </c>
      <c r="DB757" s="8" t="str">
        <f t="shared" si="116"/>
        <v>Power</v>
      </c>
      <c r="DC757" s="8" t="str">
        <f t="shared" si="117"/>
        <v>Invalid PM Setting</v>
      </c>
      <c r="DD757" s="8"/>
      <c r="DE757" s="8"/>
      <c r="DF757" s="8"/>
      <c r="DG757" s="8"/>
      <c r="DH757" s="8"/>
      <c r="DI757" s="8"/>
      <c r="DJ757" s="8"/>
      <c r="DK757" s="8"/>
      <c r="DL757" s="8"/>
      <c r="DM757" s="8"/>
      <c r="DN757" s="8"/>
      <c r="DO757" s="8"/>
      <c r="DP757" s="8"/>
      <c r="DQ757" s="8"/>
      <c r="DR757" s="8"/>
      <c r="DS757" s="8"/>
      <c r="DT757" s="8"/>
    </row>
    <row r="758" spans="1:124" ht="12.75" customHeight="1">
      <c r="A758" s="8"/>
      <c r="B758" s="89">
        <v>755</v>
      </c>
      <c r="C758" s="8"/>
      <c r="D758" s="8"/>
      <c r="E758" s="8"/>
      <c r="F758" s="8"/>
      <c r="G758" s="125" t="s">
        <v>6181</v>
      </c>
      <c r="H758" s="8" t="s">
        <v>6182</v>
      </c>
      <c r="I758" s="8"/>
      <c r="J758" s="8"/>
      <c r="K758" s="8"/>
      <c r="L758" s="8"/>
      <c r="M758" s="8"/>
      <c r="N758" s="123" t="s">
        <v>6059</v>
      </c>
      <c r="O758" s="123"/>
      <c r="P758" s="123"/>
      <c r="Q758" s="123"/>
      <c r="R758" s="123"/>
      <c r="S758" s="123"/>
      <c r="T758" s="123"/>
      <c r="U758" s="123"/>
      <c r="V758" s="123"/>
      <c r="W758" s="123"/>
      <c r="X758" s="123"/>
      <c r="Y758" s="123"/>
      <c r="Z758" s="123"/>
      <c r="AA758" s="123"/>
      <c r="AB758" s="123"/>
      <c r="AC758" s="8" t="str">
        <f t="shared" si="109"/>
        <v>NO</v>
      </c>
      <c r="AD758" s="8" t="str">
        <f t="shared" si="110"/>
        <v>Power,,,,,,,,,,,,,</v>
      </c>
      <c r="AE758" s="125"/>
      <c r="AF758" s="8"/>
      <c r="AG758" s="8"/>
      <c r="AH758" s="125" t="s">
        <v>6181</v>
      </c>
      <c r="AI758" s="8" t="s">
        <v>6002</v>
      </c>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t="str">
        <f t="shared" si="108"/>
        <v>VDDMX</v>
      </c>
      <c r="CF758" s="8" t="str">
        <f t="shared" si="111"/>
        <v>Invalid PM Setting</v>
      </c>
      <c r="CG758" s="8" t="str">
        <f t="shared" si="112"/>
        <v>Power</v>
      </c>
      <c r="CH758" s="8" t="str">
        <f t="shared" si="113"/>
        <v>Invalid PM Setting</v>
      </c>
      <c r="CI758" s="8"/>
      <c r="CJ758" s="8"/>
      <c r="CK758" s="8"/>
      <c r="CL758" s="8"/>
      <c r="CM758" s="8"/>
      <c r="CN758" s="8"/>
      <c r="CO758" s="8"/>
      <c r="CP758" s="8"/>
      <c r="CQ758" s="8"/>
      <c r="CR758" s="8"/>
      <c r="CS758" s="8"/>
      <c r="CT758" s="8"/>
      <c r="CU758" s="8"/>
      <c r="CV758" s="8"/>
      <c r="CY758" s="8"/>
      <c r="CZ758" s="8" t="str">
        <f t="shared" si="114"/>
        <v>VDDMX</v>
      </c>
      <c r="DA758" s="8" t="str">
        <f t="shared" si="115"/>
        <v>Invalid PM Setting</v>
      </c>
      <c r="DB758" s="8" t="str">
        <f t="shared" si="116"/>
        <v>Power</v>
      </c>
      <c r="DC758" s="8" t="str">
        <f t="shared" si="117"/>
        <v>Invalid PM Setting</v>
      </c>
      <c r="DD758" s="8"/>
      <c r="DE758" s="8"/>
      <c r="DF758" s="8"/>
      <c r="DG758" s="8"/>
      <c r="DH758" s="8"/>
      <c r="DI758" s="8"/>
      <c r="DJ758" s="8"/>
      <c r="DK758" s="8"/>
      <c r="DL758" s="8"/>
      <c r="DM758" s="8"/>
      <c r="DN758" s="8"/>
      <c r="DO758" s="8"/>
      <c r="DP758" s="8"/>
      <c r="DQ758" s="8"/>
      <c r="DR758" s="8"/>
      <c r="DS758" s="8"/>
      <c r="DT758" s="8"/>
    </row>
    <row r="759" spans="1:124" ht="12.75" customHeight="1">
      <c r="A759" s="8"/>
      <c r="B759" s="89">
        <v>756</v>
      </c>
      <c r="C759" s="8"/>
      <c r="D759" s="8"/>
      <c r="E759" s="8"/>
      <c r="F759" s="8"/>
      <c r="G759" s="125" t="s">
        <v>6181</v>
      </c>
      <c r="H759" s="8" t="s">
        <v>6183</v>
      </c>
      <c r="I759" s="8"/>
      <c r="J759" s="8"/>
      <c r="K759" s="8"/>
      <c r="L759" s="8"/>
      <c r="M759" s="8"/>
      <c r="N759" s="123" t="s">
        <v>6059</v>
      </c>
      <c r="O759" s="123"/>
      <c r="P759" s="123"/>
      <c r="Q759" s="123"/>
      <c r="R759" s="123"/>
      <c r="S759" s="123"/>
      <c r="T759" s="123"/>
      <c r="U759" s="123"/>
      <c r="V759" s="123"/>
      <c r="W759" s="123"/>
      <c r="X759" s="123"/>
      <c r="Y759" s="123"/>
      <c r="Z759" s="123"/>
      <c r="AA759" s="123"/>
      <c r="AB759" s="123"/>
      <c r="AC759" s="8" t="str">
        <f t="shared" si="109"/>
        <v>NO</v>
      </c>
      <c r="AD759" s="8" t="str">
        <f t="shared" si="110"/>
        <v>Power,,,,,,,,,,,,,</v>
      </c>
      <c r="AE759" s="125"/>
      <c r="AF759" s="8"/>
      <c r="AG759" s="8"/>
      <c r="AH759" s="125" t="s">
        <v>6181</v>
      </c>
      <c r="AI759" s="8" t="s">
        <v>6002</v>
      </c>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t="str">
        <f t="shared" si="108"/>
        <v>VDDMX</v>
      </c>
      <c r="CF759" s="8" t="str">
        <f t="shared" si="111"/>
        <v>Invalid PM Setting</v>
      </c>
      <c r="CG759" s="8" t="str">
        <f t="shared" si="112"/>
        <v>Power</v>
      </c>
      <c r="CH759" s="8" t="str">
        <f t="shared" si="113"/>
        <v>Invalid PM Setting</v>
      </c>
      <c r="CI759" s="8"/>
      <c r="CJ759" s="8"/>
      <c r="CK759" s="8"/>
      <c r="CL759" s="8"/>
      <c r="CM759" s="8"/>
      <c r="CN759" s="8"/>
      <c r="CO759" s="8"/>
      <c r="CP759" s="8"/>
      <c r="CQ759" s="8"/>
      <c r="CR759" s="8"/>
      <c r="CS759" s="8"/>
      <c r="CT759" s="8"/>
      <c r="CU759" s="8"/>
      <c r="CV759" s="8"/>
      <c r="CY759" s="8"/>
      <c r="CZ759" s="8" t="str">
        <f t="shared" si="114"/>
        <v>VDDMX</v>
      </c>
      <c r="DA759" s="8" t="str">
        <f t="shared" si="115"/>
        <v>Invalid PM Setting</v>
      </c>
      <c r="DB759" s="8" t="str">
        <f t="shared" si="116"/>
        <v>Power</v>
      </c>
      <c r="DC759" s="8" t="str">
        <f t="shared" si="117"/>
        <v>Invalid PM Setting</v>
      </c>
      <c r="DD759" s="8"/>
      <c r="DE759" s="8"/>
      <c r="DF759" s="8"/>
      <c r="DG759" s="8"/>
      <c r="DH759" s="8"/>
      <c r="DI759" s="8"/>
      <c r="DJ759" s="8"/>
      <c r="DK759" s="8"/>
      <c r="DL759" s="8"/>
      <c r="DM759" s="8"/>
      <c r="DN759" s="8"/>
      <c r="DO759" s="8"/>
      <c r="DP759" s="8"/>
      <c r="DQ759" s="8"/>
      <c r="DR759" s="8"/>
      <c r="DS759" s="8"/>
      <c r="DT759" s="8"/>
    </row>
    <row r="760" spans="1:124" ht="12.75" customHeight="1">
      <c r="A760" s="8"/>
      <c r="B760" s="89">
        <v>757</v>
      </c>
      <c r="C760" s="8"/>
      <c r="D760" s="8"/>
      <c r="E760" s="8"/>
      <c r="F760" s="8"/>
      <c r="G760" s="125" t="s">
        <v>6181</v>
      </c>
      <c r="H760" s="8" t="s">
        <v>6184</v>
      </c>
      <c r="I760" s="8"/>
      <c r="J760" s="8"/>
      <c r="K760" s="8"/>
      <c r="L760" s="8"/>
      <c r="M760" s="8"/>
      <c r="N760" s="123" t="s">
        <v>6059</v>
      </c>
      <c r="O760" s="123"/>
      <c r="P760" s="123"/>
      <c r="Q760" s="123"/>
      <c r="R760" s="123"/>
      <c r="S760" s="123"/>
      <c r="T760" s="123"/>
      <c r="U760" s="123"/>
      <c r="V760" s="123"/>
      <c r="W760" s="123"/>
      <c r="X760" s="123"/>
      <c r="Y760" s="123"/>
      <c r="Z760" s="123"/>
      <c r="AA760" s="123"/>
      <c r="AB760" s="123"/>
      <c r="AC760" s="8" t="str">
        <f t="shared" si="109"/>
        <v>NO</v>
      </c>
      <c r="AD760" s="8" t="str">
        <f t="shared" si="110"/>
        <v>Power,,,,,,,,,,,,,</v>
      </c>
      <c r="AE760" s="125"/>
      <c r="AF760" s="8"/>
      <c r="AG760" s="8"/>
      <c r="AH760" s="125" t="s">
        <v>6181</v>
      </c>
      <c r="AI760" s="8" t="s">
        <v>6002</v>
      </c>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t="str">
        <f t="shared" si="108"/>
        <v>VDDMX</v>
      </c>
      <c r="CF760" s="8" t="str">
        <f t="shared" si="111"/>
        <v>Invalid PM Setting</v>
      </c>
      <c r="CG760" s="8" t="str">
        <f t="shared" si="112"/>
        <v>Power</v>
      </c>
      <c r="CH760" s="8" t="str">
        <f t="shared" si="113"/>
        <v>Invalid PM Setting</v>
      </c>
      <c r="CI760" s="8"/>
      <c r="CJ760" s="8"/>
      <c r="CK760" s="8"/>
      <c r="CL760" s="8"/>
      <c r="CM760" s="8"/>
      <c r="CN760" s="8"/>
      <c r="CO760" s="8"/>
      <c r="CP760" s="8"/>
      <c r="CQ760" s="8"/>
      <c r="CR760" s="8"/>
      <c r="CS760" s="8"/>
      <c r="CT760" s="8"/>
      <c r="CU760" s="8"/>
      <c r="CV760" s="8"/>
      <c r="CY760" s="8"/>
      <c r="CZ760" s="8" t="str">
        <f t="shared" si="114"/>
        <v>VDDMX</v>
      </c>
      <c r="DA760" s="8" t="str">
        <f t="shared" si="115"/>
        <v>Invalid PM Setting</v>
      </c>
      <c r="DB760" s="8" t="str">
        <f t="shared" si="116"/>
        <v>Power</v>
      </c>
      <c r="DC760" s="8" t="str">
        <f t="shared" si="117"/>
        <v>Invalid PM Setting</v>
      </c>
      <c r="DD760" s="8"/>
      <c r="DE760" s="8"/>
      <c r="DF760" s="8"/>
      <c r="DG760" s="8"/>
      <c r="DH760" s="8"/>
      <c r="DI760" s="8"/>
      <c r="DJ760" s="8"/>
      <c r="DK760" s="8"/>
      <c r="DL760" s="8"/>
      <c r="DM760" s="8"/>
      <c r="DN760" s="8"/>
      <c r="DO760" s="8"/>
      <c r="DP760" s="8"/>
      <c r="DQ760" s="8"/>
      <c r="DR760" s="8"/>
      <c r="DS760" s="8"/>
      <c r="DT760" s="8"/>
    </row>
    <row r="761" spans="1:124" ht="12.75" customHeight="1">
      <c r="A761" s="8"/>
      <c r="B761" s="89">
        <v>758</v>
      </c>
      <c r="C761" s="8"/>
      <c r="D761" s="8"/>
      <c r="E761" s="8"/>
      <c r="F761" s="8"/>
      <c r="G761" s="125" t="s">
        <v>6181</v>
      </c>
      <c r="H761" s="8" t="s">
        <v>2890</v>
      </c>
      <c r="I761" s="8"/>
      <c r="J761" s="8"/>
      <c r="K761" s="8"/>
      <c r="L761" s="8"/>
      <c r="M761" s="8"/>
      <c r="N761" s="123" t="s">
        <v>6059</v>
      </c>
      <c r="O761" s="123"/>
      <c r="P761" s="123"/>
      <c r="Q761" s="123"/>
      <c r="R761" s="123"/>
      <c r="S761" s="123"/>
      <c r="T761" s="123"/>
      <c r="U761" s="123"/>
      <c r="V761" s="123"/>
      <c r="W761" s="123"/>
      <c r="X761" s="123"/>
      <c r="Y761" s="123"/>
      <c r="Z761" s="123"/>
      <c r="AA761" s="123"/>
      <c r="AB761" s="123"/>
      <c r="AC761" s="8" t="str">
        <f t="shared" si="109"/>
        <v>NO</v>
      </c>
      <c r="AD761" s="8" t="str">
        <f t="shared" si="110"/>
        <v>Power,,,,,,,,,,,,,</v>
      </c>
      <c r="AE761" s="125"/>
      <c r="AF761" s="8"/>
      <c r="AG761" s="8"/>
      <c r="AH761" s="125" t="s">
        <v>6181</v>
      </c>
      <c r="AI761" s="8" t="s">
        <v>6002</v>
      </c>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t="str">
        <f t="shared" si="108"/>
        <v>VDDMX</v>
      </c>
      <c r="CF761" s="8" t="str">
        <f t="shared" si="111"/>
        <v>Invalid PM Setting</v>
      </c>
      <c r="CG761" s="8" t="str">
        <f t="shared" si="112"/>
        <v>Power</v>
      </c>
      <c r="CH761" s="8" t="str">
        <f t="shared" si="113"/>
        <v>Invalid PM Setting</v>
      </c>
      <c r="CI761" s="8"/>
      <c r="CJ761" s="8"/>
      <c r="CK761" s="8"/>
      <c r="CL761" s="8"/>
      <c r="CM761" s="8"/>
      <c r="CN761" s="8"/>
      <c r="CO761" s="8"/>
      <c r="CP761" s="8"/>
      <c r="CQ761" s="8"/>
      <c r="CR761" s="8"/>
      <c r="CS761" s="8"/>
      <c r="CT761" s="8"/>
      <c r="CU761" s="8"/>
      <c r="CV761" s="8"/>
      <c r="CY761" s="8"/>
      <c r="CZ761" s="8" t="str">
        <f t="shared" si="114"/>
        <v>VDDMX</v>
      </c>
      <c r="DA761" s="8" t="str">
        <f t="shared" si="115"/>
        <v>Invalid PM Setting</v>
      </c>
      <c r="DB761" s="8" t="str">
        <f t="shared" si="116"/>
        <v>Power</v>
      </c>
      <c r="DC761" s="8" t="str">
        <f t="shared" si="117"/>
        <v>Invalid PM Setting</v>
      </c>
      <c r="DD761" s="8"/>
      <c r="DE761" s="8"/>
      <c r="DF761" s="8"/>
      <c r="DG761" s="8"/>
      <c r="DH761" s="8"/>
      <c r="DI761" s="8"/>
      <c r="DJ761" s="8"/>
      <c r="DK761" s="8"/>
      <c r="DL761" s="8"/>
      <c r="DM761" s="8"/>
      <c r="DN761" s="8"/>
      <c r="DO761" s="8"/>
      <c r="DP761" s="8"/>
      <c r="DQ761" s="8"/>
      <c r="DR761" s="8"/>
      <c r="DS761" s="8"/>
      <c r="DT761" s="8"/>
    </row>
    <row r="762" spans="1:124" ht="12.75" customHeight="1">
      <c r="A762" s="8"/>
      <c r="B762" s="89">
        <v>759</v>
      </c>
      <c r="C762" s="8"/>
      <c r="D762" s="8"/>
      <c r="E762" s="8"/>
      <c r="F762" s="8"/>
      <c r="G762" s="125" t="s">
        <v>6181</v>
      </c>
      <c r="H762" s="8" t="s">
        <v>6185</v>
      </c>
      <c r="I762" s="8"/>
      <c r="J762" s="8"/>
      <c r="K762" s="8"/>
      <c r="L762" s="8"/>
      <c r="M762" s="8"/>
      <c r="N762" s="123" t="s">
        <v>6059</v>
      </c>
      <c r="O762" s="123"/>
      <c r="P762" s="123"/>
      <c r="Q762" s="123"/>
      <c r="R762" s="123"/>
      <c r="S762" s="123"/>
      <c r="T762" s="123"/>
      <c r="U762" s="123"/>
      <c r="V762" s="123"/>
      <c r="W762" s="123"/>
      <c r="X762" s="123"/>
      <c r="Y762" s="123"/>
      <c r="Z762" s="123"/>
      <c r="AA762" s="123"/>
      <c r="AB762" s="123"/>
      <c r="AC762" s="8" t="str">
        <f t="shared" si="109"/>
        <v>NO</v>
      </c>
      <c r="AD762" s="8" t="str">
        <f t="shared" si="110"/>
        <v>Power,,,,,,,,,,,,,</v>
      </c>
      <c r="AE762" s="125"/>
      <c r="AF762" s="8"/>
      <c r="AG762" s="8"/>
      <c r="AH762" s="125" t="s">
        <v>6181</v>
      </c>
      <c r="AI762" s="8" t="s">
        <v>6002</v>
      </c>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t="str">
        <f t="shared" si="108"/>
        <v>VDDMX</v>
      </c>
      <c r="CF762" s="8" t="str">
        <f t="shared" si="111"/>
        <v>Invalid PM Setting</v>
      </c>
      <c r="CG762" s="8" t="str">
        <f t="shared" si="112"/>
        <v>Power</v>
      </c>
      <c r="CH762" s="8" t="str">
        <f t="shared" si="113"/>
        <v>Invalid PM Setting</v>
      </c>
      <c r="CI762" s="8"/>
      <c r="CJ762" s="8"/>
      <c r="CK762" s="8"/>
      <c r="CL762" s="8"/>
      <c r="CM762" s="8"/>
      <c r="CN762" s="8"/>
      <c r="CO762" s="8"/>
      <c r="CP762" s="8"/>
      <c r="CQ762" s="8"/>
      <c r="CR762" s="8"/>
      <c r="CS762" s="8"/>
      <c r="CT762" s="8"/>
      <c r="CU762" s="8"/>
      <c r="CV762" s="8"/>
      <c r="CY762" s="8"/>
      <c r="CZ762" s="8" t="str">
        <f t="shared" si="114"/>
        <v>VDDMX</v>
      </c>
      <c r="DA762" s="8" t="str">
        <f t="shared" si="115"/>
        <v>Invalid PM Setting</v>
      </c>
      <c r="DB762" s="8" t="str">
        <f t="shared" si="116"/>
        <v>Power</v>
      </c>
      <c r="DC762" s="8" t="str">
        <f t="shared" si="117"/>
        <v>Invalid PM Setting</v>
      </c>
      <c r="DD762" s="8"/>
      <c r="DE762" s="8"/>
      <c r="DF762" s="8"/>
      <c r="DG762" s="8"/>
      <c r="DH762" s="8"/>
      <c r="DI762" s="8"/>
      <c r="DJ762" s="8"/>
      <c r="DK762" s="8"/>
      <c r="DL762" s="8"/>
      <c r="DM762" s="8"/>
      <c r="DN762" s="8"/>
      <c r="DO762" s="8"/>
      <c r="DP762" s="8"/>
      <c r="DQ762" s="8"/>
      <c r="DR762" s="8"/>
      <c r="DS762" s="8"/>
      <c r="DT762" s="8"/>
    </row>
    <row r="763" spans="1:124" ht="12.75" customHeight="1">
      <c r="A763" s="8"/>
      <c r="B763" s="89">
        <v>760</v>
      </c>
      <c r="C763" s="8"/>
      <c r="D763" s="8"/>
      <c r="E763" s="8"/>
      <c r="F763" s="8"/>
      <c r="G763" s="125" t="s">
        <v>6181</v>
      </c>
      <c r="H763" s="8" t="s">
        <v>3559</v>
      </c>
      <c r="I763" s="8"/>
      <c r="J763" s="8"/>
      <c r="K763" s="8"/>
      <c r="L763" s="8"/>
      <c r="M763" s="8"/>
      <c r="N763" s="123" t="s">
        <v>6059</v>
      </c>
      <c r="O763" s="123"/>
      <c r="P763" s="123"/>
      <c r="Q763" s="123"/>
      <c r="R763" s="123"/>
      <c r="S763" s="123"/>
      <c r="T763" s="123"/>
      <c r="U763" s="123"/>
      <c r="V763" s="123"/>
      <c r="W763" s="123"/>
      <c r="X763" s="123"/>
      <c r="Y763" s="123"/>
      <c r="Z763" s="123"/>
      <c r="AA763" s="123"/>
      <c r="AB763" s="123"/>
      <c r="AC763" s="8" t="str">
        <f t="shared" si="109"/>
        <v>NO</v>
      </c>
      <c r="AD763" s="8" t="str">
        <f t="shared" si="110"/>
        <v>Power,,,,,,,,,,,,,</v>
      </c>
      <c r="AE763" s="125"/>
      <c r="AF763" s="8"/>
      <c r="AG763" s="8"/>
      <c r="AH763" s="125" t="s">
        <v>6181</v>
      </c>
      <c r="AI763" s="8" t="s">
        <v>6002</v>
      </c>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t="str">
        <f t="shared" si="108"/>
        <v>VDDMX</v>
      </c>
      <c r="CF763" s="8" t="str">
        <f t="shared" si="111"/>
        <v>Invalid PM Setting</v>
      </c>
      <c r="CG763" s="8" t="str">
        <f t="shared" si="112"/>
        <v>Power</v>
      </c>
      <c r="CH763" s="8" t="str">
        <f t="shared" si="113"/>
        <v>Invalid PM Setting</v>
      </c>
      <c r="CI763" s="8"/>
      <c r="CJ763" s="8"/>
      <c r="CK763" s="8"/>
      <c r="CL763" s="8"/>
      <c r="CM763" s="8"/>
      <c r="CN763" s="8"/>
      <c r="CO763" s="8"/>
      <c r="CP763" s="8"/>
      <c r="CQ763" s="8"/>
      <c r="CR763" s="8"/>
      <c r="CS763" s="8"/>
      <c r="CT763" s="8"/>
      <c r="CU763" s="8"/>
      <c r="CV763" s="8"/>
      <c r="CY763" s="8"/>
      <c r="CZ763" s="8" t="str">
        <f t="shared" si="114"/>
        <v>VDDMX</v>
      </c>
      <c r="DA763" s="8" t="str">
        <f t="shared" si="115"/>
        <v>Invalid PM Setting</v>
      </c>
      <c r="DB763" s="8" t="str">
        <f t="shared" si="116"/>
        <v>Power</v>
      </c>
      <c r="DC763" s="8" t="str">
        <f t="shared" si="117"/>
        <v>Invalid PM Setting</v>
      </c>
      <c r="DD763" s="8"/>
      <c r="DE763" s="8"/>
      <c r="DF763" s="8"/>
      <c r="DG763" s="8"/>
      <c r="DH763" s="8"/>
      <c r="DI763" s="8"/>
      <c r="DJ763" s="8"/>
      <c r="DK763" s="8"/>
      <c r="DL763" s="8"/>
      <c r="DM763" s="8"/>
      <c r="DN763" s="8"/>
      <c r="DO763" s="8"/>
      <c r="DP763" s="8"/>
      <c r="DQ763" s="8"/>
      <c r="DR763" s="8"/>
      <c r="DS763" s="8"/>
      <c r="DT763" s="8"/>
    </row>
    <row r="764" spans="1:124" ht="12.75" customHeight="1">
      <c r="A764" s="8"/>
      <c r="B764" s="89">
        <v>761</v>
      </c>
      <c r="C764" s="8"/>
      <c r="D764" s="8"/>
      <c r="E764" s="8"/>
      <c r="F764" s="8"/>
      <c r="G764" s="125" t="s">
        <v>6181</v>
      </c>
      <c r="H764" s="8" t="s">
        <v>3575</v>
      </c>
      <c r="I764" s="8"/>
      <c r="J764" s="8"/>
      <c r="K764" s="8"/>
      <c r="L764" s="8"/>
      <c r="M764" s="8"/>
      <c r="N764" s="123" t="s">
        <v>6059</v>
      </c>
      <c r="O764" s="123"/>
      <c r="P764" s="123"/>
      <c r="Q764" s="123"/>
      <c r="R764" s="123"/>
      <c r="S764" s="123"/>
      <c r="T764" s="123"/>
      <c r="U764" s="123"/>
      <c r="V764" s="123"/>
      <c r="W764" s="123"/>
      <c r="X764" s="123"/>
      <c r="Y764" s="123"/>
      <c r="Z764" s="123"/>
      <c r="AA764" s="123"/>
      <c r="AB764" s="123"/>
      <c r="AC764" s="8" t="str">
        <f t="shared" si="109"/>
        <v>NO</v>
      </c>
      <c r="AD764" s="8" t="str">
        <f t="shared" si="110"/>
        <v>Power,,,,,,,,,,,,,</v>
      </c>
      <c r="AE764" s="125"/>
      <c r="AF764" s="8"/>
      <c r="AG764" s="8"/>
      <c r="AH764" s="125" t="s">
        <v>6181</v>
      </c>
      <c r="AI764" s="8" t="s">
        <v>6002</v>
      </c>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t="str">
        <f t="shared" ref="CE764:CE827" si="118">IF($AC764 = "NO",$AH764,IF(CF764 = "Invalid PM Setting", CF764, IF(OR($BH764 = CI764,$BK764 = CI764,$BN764 = CI764,$BQ764 = CI764,$BT764 = CI764,$BW764 = CI764,$BZ764 = CI764), "Select QUP Port",CF764)))</f>
        <v>VDDMX</v>
      </c>
      <c r="CF764" s="8" t="str">
        <f t="shared" si="111"/>
        <v>Invalid PM Setting</v>
      </c>
      <c r="CG764" s="8" t="str">
        <f t="shared" si="112"/>
        <v>Power</v>
      </c>
      <c r="CH764" s="8" t="str">
        <f t="shared" si="113"/>
        <v>Invalid PM Setting</v>
      </c>
      <c r="CI764" s="8"/>
      <c r="CJ764" s="8"/>
      <c r="CK764" s="8"/>
      <c r="CL764" s="8"/>
      <c r="CM764" s="8"/>
      <c r="CN764" s="8"/>
      <c r="CO764" s="8"/>
      <c r="CP764" s="8"/>
      <c r="CQ764" s="8"/>
      <c r="CR764" s="8"/>
      <c r="CS764" s="8"/>
      <c r="CT764" s="8"/>
      <c r="CU764" s="8"/>
      <c r="CV764" s="8"/>
      <c r="CY764" s="8"/>
      <c r="CZ764" s="8" t="str">
        <f t="shared" si="114"/>
        <v>VDDMX</v>
      </c>
      <c r="DA764" s="8" t="str">
        <f t="shared" si="115"/>
        <v>Invalid PM Setting</v>
      </c>
      <c r="DB764" s="8" t="str">
        <f t="shared" si="116"/>
        <v>Power</v>
      </c>
      <c r="DC764" s="8" t="str">
        <f t="shared" si="117"/>
        <v>Invalid PM Setting</v>
      </c>
      <c r="DD764" s="8"/>
      <c r="DE764" s="8"/>
      <c r="DF764" s="8"/>
      <c r="DG764" s="8"/>
      <c r="DH764" s="8"/>
      <c r="DI764" s="8"/>
      <c r="DJ764" s="8"/>
      <c r="DK764" s="8"/>
      <c r="DL764" s="8"/>
      <c r="DM764" s="8"/>
      <c r="DN764" s="8"/>
      <c r="DO764" s="8"/>
      <c r="DP764" s="8"/>
      <c r="DQ764" s="8"/>
      <c r="DR764" s="8"/>
      <c r="DS764" s="8"/>
      <c r="DT764" s="8"/>
    </row>
    <row r="765" spans="1:124" ht="12.75" customHeight="1">
      <c r="A765" s="8"/>
      <c r="B765" s="89">
        <v>762</v>
      </c>
      <c r="C765" s="8"/>
      <c r="D765" s="8"/>
      <c r="E765" s="8"/>
      <c r="F765" s="8"/>
      <c r="G765" s="125" t="s">
        <v>6181</v>
      </c>
      <c r="H765" s="8" t="s">
        <v>6186</v>
      </c>
      <c r="I765" s="8"/>
      <c r="J765" s="8"/>
      <c r="K765" s="8"/>
      <c r="L765" s="8"/>
      <c r="M765" s="8"/>
      <c r="N765" s="123" t="s">
        <v>6059</v>
      </c>
      <c r="O765" s="123"/>
      <c r="P765" s="123"/>
      <c r="Q765" s="123"/>
      <c r="R765" s="123"/>
      <c r="S765" s="123"/>
      <c r="T765" s="123"/>
      <c r="U765" s="123"/>
      <c r="V765" s="123"/>
      <c r="W765" s="123"/>
      <c r="X765" s="123"/>
      <c r="Y765" s="123"/>
      <c r="Z765" s="123"/>
      <c r="AA765" s="123"/>
      <c r="AB765" s="123"/>
      <c r="AC765" s="8" t="str">
        <f t="shared" si="109"/>
        <v>NO</v>
      </c>
      <c r="AD765" s="8" t="str">
        <f t="shared" si="110"/>
        <v>Power,,,,,,,,,,,,,</v>
      </c>
      <c r="AE765" s="125"/>
      <c r="AF765" s="8"/>
      <c r="AG765" s="8"/>
      <c r="AH765" s="125" t="s">
        <v>6181</v>
      </c>
      <c r="AI765" s="8" t="s">
        <v>6002</v>
      </c>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t="str">
        <f t="shared" si="118"/>
        <v>VDDMX</v>
      </c>
      <c r="CF765" s="8" t="str">
        <f t="shared" si="111"/>
        <v>Invalid PM Setting</v>
      </c>
      <c r="CG765" s="8" t="str">
        <f t="shared" si="112"/>
        <v>Power</v>
      </c>
      <c r="CH765" s="8" t="str">
        <f t="shared" si="113"/>
        <v>Invalid PM Setting</v>
      </c>
      <c r="CI765" s="8"/>
      <c r="CJ765" s="8"/>
      <c r="CK765" s="8"/>
      <c r="CL765" s="8"/>
      <c r="CM765" s="8"/>
      <c r="CN765" s="8"/>
      <c r="CO765" s="8"/>
      <c r="CP765" s="8"/>
      <c r="CQ765" s="8"/>
      <c r="CR765" s="8"/>
      <c r="CS765" s="8"/>
      <c r="CT765" s="8"/>
      <c r="CU765" s="8"/>
      <c r="CV765" s="8"/>
      <c r="CY765" s="8"/>
      <c r="CZ765" s="8" t="str">
        <f t="shared" si="114"/>
        <v>VDDMX</v>
      </c>
      <c r="DA765" s="8" t="str">
        <f t="shared" si="115"/>
        <v>Invalid PM Setting</v>
      </c>
      <c r="DB765" s="8" t="str">
        <f t="shared" si="116"/>
        <v>Power</v>
      </c>
      <c r="DC765" s="8" t="str">
        <f t="shared" si="117"/>
        <v>Invalid PM Setting</v>
      </c>
      <c r="DD765" s="8"/>
      <c r="DE765" s="8"/>
      <c r="DF765" s="8"/>
      <c r="DG765" s="8"/>
      <c r="DH765" s="8"/>
      <c r="DI765" s="8"/>
      <c r="DJ765" s="8"/>
      <c r="DK765" s="8"/>
      <c r="DL765" s="8"/>
      <c r="DM765" s="8"/>
      <c r="DN765" s="8"/>
      <c r="DO765" s="8"/>
      <c r="DP765" s="8"/>
      <c r="DQ765" s="8"/>
      <c r="DR765" s="8"/>
      <c r="DS765" s="8"/>
      <c r="DT765" s="8"/>
    </row>
    <row r="766" spans="1:124" ht="12.75" customHeight="1">
      <c r="A766" s="8"/>
      <c r="B766" s="89">
        <v>763</v>
      </c>
      <c r="C766" s="8"/>
      <c r="D766" s="8"/>
      <c r="E766" s="8"/>
      <c r="F766" s="8"/>
      <c r="G766" s="125" t="s">
        <v>6181</v>
      </c>
      <c r="H766" s="8" t="s">
        <v>3595</v>
      </c>
      <c r="I766" s="8"/>
      <c r="J766" s="8"/>
      <c r="K766" s="8"/>
      <c r="L766" s="8"/>
      <c r="M766" s="8"/>
      <c r="N766" s="123" t="s">
        <v>6059</v>
      </c>
      <c r="O766" s="123"/>
      <c r="P766" s="123"/>
      <c r="Q766" s="123"/>
      <c r="R766" s="123"/>
      <c r="S766" s="123"/>
      <c r="T766" s="123"/>
      <c r="U766" s="123"/>
      <c r="V766" s="123"/>
      <c r="W766" s="123"/>
      <c r="X766" s="123"/>
      <c r="Y766" s="123"/>
      <c r="Z766" s="123"/>
      <c r="AA766" s="123"/>
      <c r="AB766" s="123"/>
      <c r="AC766" s="8" t="str">
        <f t="shared" si="109"/>
        <v>NO</v>
      </c>
      <c r="AD766" s="8" t="str">
        <f t="shared" si="110"/>
        <v>Power,,,,,,,,,,,,,</v>
      </c>
      <c r="AE766" s="125"/>
      <c r="AF766" s="8"/>
      <c r="AG766" s="8"/>
      <c r="AH766" s="125" t="s">
        <v>6181</v>
      </c>
      <c r="AI766" s="8" t="s">
        <v>6002</v>
      </c>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t="str">
        <f t="shared" si="118"/>
        <v>VDDMX</v>
      </c>
      <c r="CF766" s="8" t="str">
        <f t="shared" si="111"/>
        <v>Invalid PM Setting</v>
      </c>
      <c r="CG766" s="8" t="str">
        <f t="shared" si="112"/>
        <v>Power</v>
      </c>
      <c r="CH766" s="8" t="str">
        <f t="shared" si="113"/>
        <v>Invalid PM Setting</v>
      </c>
      <c r="CI766" s="8"/>
      <c r="CJ766" s="8"/>
      <c r="CK766" s="8"/>
      <c r="CL766" s="8"/>
      <c r="CM766" s="8"/>
      <c r="CN766" s="8"/>
      <c r="CO766" s="8"/>
      <c r="CP766" s="8"/>
      <c r="CQ766" s="8"/>
      <c r="CR766" s="8"/>
      <c r="CS766" s="8"/>
      <c r="CT766" s="8"/>
      <c r="CU766" s="8"/>
      <c r="CV766" s="8"/>
      <c r="CY766" s="8"/>
      <c r="CZ766" s="8" t="str">
        <f t="shared" si="114"/>
        <v>VDDMX</v>
      </c>
      <c r="DA766" s="8" t="str">
        <f t="shared" si="115"/>
        <v>Invalid PM Setting</v>
      </c>
      <c r="DB766" s="8" t="str">
        <f t="shared" si="116"/>
        <v>Power</v>
      </c>
      <c r="DC766" s="8" t="str">
        <f t="shared" si="117"/>
        <v>Invalid PM Setting</v>
      </c>
      <c r="DD766" s="8"/>
      <c r="DE766" s="8"/>
      <c r="DF766" s="8"/>
      <c r="DG766" s="8"/>
      <c r="DH766" s="8"/>
      <c r="DI766" s="8"/>
      <c r="DJ766" s="8"/>
      <c r="DK766" s="8"/>
      <c r="DL766" s="8"/>
      <c r="DM766" s="8"/>
      <c r="DN766" s="8"/>
      <c r="DO766" s="8"/>
      <c r="DP766" s="8"/>
      <c r="DQ766" s="8"/>
      <c r="DR766" s="8"/>
      <c r="DS766" s="8"/>
      <c r="DT766" s="8"/>
    </row>
    <row r="767" spans="1:124" ht="12.75" customHeight="1">
      <c r="A767" s="8"/>
      <c r="B767" s="89">
        <v>764</v>
      </c>
      <c r="C767" s="8"/>
      <c r="D767" s="8"/>
      <c r="E767" s="8"/>
      <c r="F767" s="8"/>
      <c r="G767" s="125" t="s">
        <v>6181</v>
      </c>
      <c r="H767" s="8" t="s">
        <v>6187</v>
      </c>
      <c r="I767" s="8"/>
      <c r="J767" s="8"/>
      <c r="K767" s="8"/>
      <c r="L767" s="8"/>
      <c r="M767" s="8"/>
      <c r="N767" s="123" t="s">
        <v>6059</v>
      </c>
      <c r="O767" s="123"/>
      <c r="P767" s="123"/>
      <c r="Q767" s="123"/>
      <c r="R767" s="123"/>
      <c r="S767" s="123"/>
      <c r="T767" s="123"/>
      <c r="U767" s="123"/>
      <c r="V767" s="123"/>
      <c r="W767" s="123"/>
      <c r="X767" s="123"/>
      <c r="Y767" s="123"/>
      <c r="Z767" s="123"/>
      <c r="AA767" s="123"/>
      <c r="AB767" s="123"/>
      <c r="AC767" s="8" t="str">
        <f t="shared" si="109"/>
        <v>NO</v>
      </c>
      <c r="AD767" s="8" t="str">
        <f t="shared" si="110"/>
        <v>Power,,,,,,,,,,,,,</v>
      </c>
      <c r="AE767" s="125"/>
      <c r="AF767" s="8"/>
      <c r="AG767" s="8"/>
      <c r="AH767" s="125" t="s">
        <v>6181</v>
      </c>
      <c r="AI767" s="8" t="s">
        <v>6002</v>
      </c>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t="str">
        <f t="shared" si="118"/>
        <v>VDDMX</v>
      </c>
      <c r="CF767" s="8" t="str">
        <f t="shared" si="111"/>
        <v>Invalid PM Setting</v>
      </c>
      <c r="CG767" s="8" t="str">
        <f t="shared" si="112"/>
        <v>Power</v>
      </c>
      <c r="CH767" s="8" t="str">
        <f t="shared" si="113"/>
        <v>Invalid PM Setting</v>
      </c>
      <c r="CI767" s="8"/>
      <c r="CJ767" s="8"/>
      <c r="CK767" s="8"/>
      <c r="CL767" s="8"/>
      <c r="CM767" s="8"/>
      <c r="CN767" s="8"/>
      <c r="CO767" s="8"/>
      <c r="CP767" s="8"/>
      <c r="CQ767" s="8"/>
      <c r="CR767" s="8"/>
      <c r="CS767" s="8"/>
      <c r="CT767" s="8"/>
      <c r="CU767" s="8"/>
      <c r="CV767" s="8"/>
      <c r="CY767" s="8"/>
      <c r="CZ767" s="8" t="str">
        <f t="shared" si="114"/>
        <v>VDDMX</v>
      </c>
      <c r="DA767" s="8" t="str">
        <f t="shared" si="115"/>
        <v>Invalid PM Setting</v>
      </c>
      <c r="DB767" s="8" t="str">
        <f t="shared" si="116"/>
        <v>Power</v>
      </c>
      <c r="DC767" s="8" t="str">
        <f t="shared" si="117"/>
        <v>Invalid PM Setting</v>
      </c>
      <c r="DD767" s="8"/>
      <c r="DE767" s="8"/>
      <c r="DF767" s="8"/>
      <c r="DG767" s="8"/>
      <c r="DH767" s="8"/>
      <c r="DI767" s="8"/>
      <c r="DJ767" s="8"/>
      <c r="DK767" s="8"/>
      <c r="DL767" s="8"/>
      <c r="DM767" s="8"/>
      <c r="DN767" s="8"/>
      <c r="DO767" s="8"/>
      <c r="DP767" s="8"/>
      <c r="DQ767" s="8"/>
      <c r="DR767" s="8"/>
      <c r="DS767" s="8"/>
      <c r="DT767" s="8"/>
    </row>
    <row r="768" spans="1:124" ht="12.75" customHeight="1">
      <c r="A768" s="8"/>
      <c r="B768" s="89">
        <v>765</v>
      </c>
      <c r="C768" s="8"/>
      <c r="D768" s="8"/>
      <c r="E768" s="8"/>
      <c r="F768" s="8"/>
      <c r="G768" s="125" t="s">
        <v>6181</v>
      </c>
      <c r="H768" s="8" t="s">
        <v>6188</v>
      </c>
      <c r="I768" s="8"/>
      <c r="J768" s="8"/>
      <c r="K768" s="8"/>
      <c r="L768" s="8"/>
      <c r="M768" s="8"/>
      <c r="N768" s="123" t="s">
        <v>6059</v>
      </c>
      <c r="O768" s="123"/>
      <c r="P768" s="123"/>
      <c r="Q768" s="123"/>
      <c r="R768" s="123"/>
      <c r="S768" s="123"/>
      <c r="T768" s="123"/>
      <c r="U768" s="123"/>
      <c r="V768" s="123"/>
      <c r="W768" s="123"/>
      <c r="X768" s="123"/>
      <c r="Y768" s="123"/>
      <c r="Z768" s="123"/>
      <c r="AA768" s="123"/>
      <c r="AB768" s="123"/>
      <c r="AC768" s="8" t="str">
        <f t="shared" si="109"/>
        <v>NO</v>
      </c>
      <c r="AD768" s="8" t="str">
        <f t="shared" si="110"/>
        <v>Power,,,,,,,,,,,,,</v>
      </c>
      <c r="AE768" s="125"/>
      <c r="AF768" s="8"/>
      <c r="AG768" s="8"/>
      <c r="AH768" s="125" t="s">
        <v>6181</v>
      </c>
      <c r="AI768" s="8" t="s">
        <v>6002</v>
      </c>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t="str">
        <f t="shared" si="118"/>
        <v>VDDMX</v>
      </c>
      <c r="CF768" s="8" t="str">
        <f t="shared" si="111"/>
        <v>Invalid PM Setting</v>
      </c>
      <c r="CG768" s="8" t="str">
        <f t="shared" si="112"/>
        <v>Power</v>
      </c>
      <c r="CH768" s="8" t="str">
        <f t="shared" si="113"/>
        <v>Invalid PM Setting</v>
      </c>
      <c r="CI768" s="8"/>
      <c r="CJ768" s="8"/>
      <c r="CK768" s="8"/>
      <c r="CL768" s="8"/>
      <c r="CM768" s="8"/>
      <c r="CN768" s="8"/>
      <c r="CO768" s="8"/>
      <c r="CP768" s="8"/>
      <c r="CQ768" s="8"/>
      <c r="CR768" s="8"/>
      <c r="CS768" s="8"/>
      <c r="CT768" s="8"/>
      <c r="CU768" s="8"/>
      <c r="CV768" s="8"/>
      <c r="CY768" s="8"/>
      <c r="CZ768" s="8" t="str">
        <f t="shared" si="114"/>
        <v>VDDMX</v>
      </c>
      <c r="DA768" s="8" t="str">
        <f t="shared" si="115"/>
        <v>Invalid PM Setting</v>
      </c>
      <c r="DB768" s="8" t="str">
        <f t="shared" si="116"/>
        <v>Power</v>
      </c>
      <c r="DC768" s="8" t="str">
        <f t="shared" si="117"/>
        <v>Invalid PM Setting</v>
      </c>
      <c r="DD768" s="8"/>
      <c r="DE768" s="8"/>
      <c r="DF768" s="8"/>
      <c r="DG768" s="8"/>
      <c r="DH768" s="8"/>
      <c r="DI768" s="8"/>
      <c r="DJ768" s="8"/>
      <c r="DK768" s="8"/>
      <c r="DL768" s="8"/>
      <c r="DM768" s="8"/>
      <c r="DN768" s="8"/>
      <c r="DO768" s="8"/>
      <c r="DP768" s="8"/>
      <c r="DQ768" s="8"/>
      <c r="DR768" s="8"/>
      <c r="DS768" s="8"/>
      <c r="DT768" s="8"/>
    </row>
    <row r="769" spans="1:124" ht="12.75" customHeight="1">
      <c r="A769" s="8"/>
      <c r="B769" s="89">
        <v>766</v>
      </c>
      <c r="C769" s="8"/>
      <c r="D769" s="8"/>
      <c r="E769" s="8"/>
      <c r="F769" s="8"/>
      <c r="G769" s="125" t="s">
        <v>6181</v>
      </c>
      <c r="H769" s="8" t="s">
        <v>6189</v>
      </c>
      <c r="I769" s="8"/>
      <c r="J769" s="8"/>
      <c r="K769" s="8"/>
      <c r="L769" s="8"/>
      <c r="M769" s="8"/>
      <c r="N769" s="123" t="s">
        <v>6059</v>
      </c>
      <c r="O769" s="123"/>
      <c r="P769" s="123"/>
      <c r="Q769" s="123"/>
      <c r="R769" s="123"/>
      <c r="S769" s="123"/>
      <c r="T769" s="123"/>
      <c r="U769" s="123"/>
      <c r="V769" s="123"/>
      <c r="W769" s="123"/>
      <c r="X769" s="123"/>
      <c r="Y769" s="123"/>
      <c r="Z769" s="123"/>
      <c r="AA769" s="123"/>
      <c r="AB769" s="123"/>
      <c r="AC769" s="8" t="str">
        <f t="shared" si="109"/>
        <v>NO</v>
      </c>
      <c r="AD769" s="8" t="str">
        <f t="shared" si="110"/>
        <v>Power,,,,,,,,,,,,,</v>
      </c>
      <c r="AE769" s="125"/>
      <c r="AF769" s="8"/>
      <c r="AG769" s="8"/>
      <c r="AH769" s="125" t="s">
        <v>6181</v>
      </c>
      <c r="AI769" s="8" t="s">
        <v>6002</v>
      </c>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t="str">
        <f t="shared" si="118"/>
        <v>VDDMX</v>
      </c>
      <c r="CF769" s="8" t="str">
        <f t="shared" si="111"/>
        <v>Invalid PM Setting</v>
      </c>
      <c r="CG769" s="8" t="str">
        <f t="shared" si="112"/>
        <v>Power</v>
      </c>
      <c r="CH769" s="8" t="str">
        <f t="shared" si="113"/>
        <v>Invalid PM Setting</v>
      </c>
      <c r="CI769" s="8"/>
      <c r="CJ769" s="8"/>
      <c r="CK769" s="8"/>
      <c r="CL769" s="8"/>
      <c r="CM769" s="8"/>
      <c r="CN769" s="8"/>
      <c r="CO769" s="8"/>
      <c r="CP769" s="8"/>
      <c r="CQ769" s="8"/>
      <c r="CR769" s="8"/>
      <c r="CS769" s="8"/>
      <c r="CT769" s="8"/>
      <c r="CU769" s="8"/>
      <c r="CV769" s="8"/>
      <c r="CY769" s="8"/>
      <c r="CZ769" s="8" t="str">
        <f t="shared" si="114"/>
        <v>VDDMX</v>
      </c>
      <c r="DA769" s="8" t="str">
        <f t="shared" si="115"/>
        <v>Invalid PM Setting</v>
      </c>
      <c r="DB769" s="8" t="str">
        <f t="shared" si="116"/>
        <v>Power</v>
      </c>
      <c r="DC769" s="8" t="str">
        <f t="shared" si="117"/>
        <v>Invalid PM Setting</v>
      </c>
      <c r="DD769" s="8"/>
      <c r="DE769" s="8"/>
      <c r="DF769" s="8"/>
      <c r="DG769" s="8"/>
      <c r="DH769" s="8"/>
      <c r="DI769" s="8"/>
      <c r="DJ769" s="8"/>
      <c r="DK769" s="8"/>
      <c r="DL769" s="8"/>
      <c r="DM769" s="8"/>
      <c r="DN769" s="8"/>
      <c r="DO769" s="8"/>
      <c r="DP769" s="8"/>
      <c r="DQ769" s="8"/>
      <c r="DR769" s="8"/>
      <c r="DS769" s="8"/>
      <c r="DT769" s="8"/>
    </row>
    <row r="770" spans="1:124" ht="12.75" customHeight="1">
      <c r="A770" s="8"/>
      <c r="B770" s="89">
        <v>767</v>
      </c>
      <c r="C770" s="8"/>
      <c r="D770" s="8"/>
      <c r="E770" s="8"/>
      <c r="F770" s="8"/>
      <c r="G770" s="125" t="s">
        <v>6181</v>
      </c>
      <c r="H770" s="8" t="s">
        <v>6190</v>
      </c>
      <c r="I770" s="8"/>
      <c r="J770" s="8"/>
      <c r="K770" s="8"/>
      <c r="L770" s="8"/>
      <c r="M770" s="8"/>
      <c r="N770" s="123" t="s">
        <v>6059</v>
      </c>
      <c r="O770" s="123"/>
      <c r="P770" s="123"/>
      <c r="Q770" s="123"/>
      <c r="R770" s="123"/>
      <c r="S770" s="123"/>
      <c r="T770" s="123"/>
      <c r="U770" s="123"/>
      <c r="V770" s="123"/>
      <c r="W770" s="123"/>
      <c r="X770" s="123"/>
      <c r="Y770" s="123"/>
      <c r="Z770" s="123"/>
      <c r="AA770" s="123"/>
      <c r="AB770" s="123"/>
      <c r="AC770" s="8" t="str">
        <f t="shared" si="109"/>
        <v>NO</v>
      </c>
      <c r="AD770" s="8" t="str">
        <f t="shared" si="110"/>
        <v>Power,,,,,,,,,,,,,</v>
      </c>
      <c r="AE770" s="125"/>
      <c r="AF770" s="8"/>
      <c r="AG770" s="8"/>
      <c r="AH770" s="125" t="s">
        <v>6181</v>
      </c>
      <c r="AI770" s="8" t="s">
        <v>6002</v>
      </c>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t="str">
        <f t="shared" si="118"/>
        <v>VDDMX</v>
      </c>
      <c r="CF770" s="8" t="str">
        <f t="shared" si="111"/>
        <v>Invalid PM Setting</v>
      </c>
      <c r="CG770" s="8" t="str">
        <f t="shared" si="112"/>
        <v>Power</v>
      </c>
      <c r="CH770" s="8" t="str">
        <f t="shared" si="113"/>
        <v>Invalid PM Setting</v>
      </c>
      <c r="CI770" s="8"/>
      <c r="CJ770" s="8"/>
      <c r="CK770" s="8"/>
      <c r="CL770" s="8"/>
      <c r="CM770" s="8"/>
      <c r="CN770" s="8"/>
      <c r="CO770" s="8"/>
      <c r="CP770" s="8"/>
      <c r="CQ770" s="8"/>
      <c r="CR770" s="8"/>
      <c r="CS770" s="8"/>
      <c r="CT770" s="8"/>
      <c r="CU770" s="8"/>
      <c r="CV770" s="8"/>
      <c r="CY770" s="8"/>
      <c r="CZ770" s="8" t="str">
        <f t="shared" si="114"/>
        <v>VDDMX</v>
      </c>
      <c r="DA770" s="8" t="str">
        <f t="shared" si="115"/>
        <v>Invalid PM Setting</v>
      </c>
      <c r="DB770" s="8" t="str">
        <f t="shared" si="116"/>
        <v>Power</v>
      </c>
      <c r="DC770" s="8" t="str">
        <f t="shared" si="117"/>
        <v>Invalid PM Setting</v>
      </c>
      <c r="DD770" s="8"/>
      <c r="DE770" s="8"/>
      <c r="DF770" s="8"/>
      <c r="DG770" s="8"/>
      <c r="DH770" s="8"/>
      <c r="DI770" s="8"/>
      <c r="DJ770" s="8"/>
      <c r="DK770" s="8"/>
      <c r="DL770" s="8"/>
      <c r="DM770" s="8"/>
      <c r="DN770" s="8"/>
      <c r="DO770" s="8"/>
      <c r="DP770" s="8"/>
      <c r="DQ770" s="8"/>
      <c r="DR770" s="8"/>
      <c r="DS770" s="8"/>
      <c r="DT770" s="8"/>
    </row>
    <row r="771" spans="1:124" ht="12.75" customHeight="1">
      <c r="A771" s="8"/>
      <c r="B771" s="89">
        <v>768</v>
      </c>
      <c r="C771" s="8"/>
      <c r="D771" s="8"/>
      <c r="E771" s="8"/>
      <c r="F771" s="8"/>
      <c r="G771" s="125" t="s">
        <v>6181</v>
      </c>
      <c r="H771" s="8" t="s">
        <v>6191</v>
      </c>
      <c r="I771" s="8"/>
      <c r="J771" s="8"/>
      <c r="K771" s="8"/>
      <c r="L771" s="8"/>
      <c r="M771" s="8"/>
      <c r="N771" s="123" t="s">
        <v>6059</v>
      </c>
      <c r="O771" s="123"/>
      <c r="P771" s="123"/>
      <c r="Q771" s="123"/>
      <c r="R771" s="123"/>
      <c r="S771" s="123"/>
      <c r="T771" s="123"/>
      <c r="U771" s="123"/>
      <c r="V771" s="123"/>
      <c r="W771" s="123"/>
      <c r="X771" s="123"/>
      <c r="Y771" s="123"/>
      <c r="Z771" s="123"/>
      <c r="AA771" s="123"/>
      <c r="AB771" s="123"/>
      <c r="AC771" s="8" t="str">
        <f t="shared" ref="AC771:AC834" si="119">IF(OR(AI771 = "GPIO",AI771 = "WUP_GPIO"),"YES","NO")</f>
        <v>NO</v>
      </c>
      <c r="AD771" s="8" t="str">
        <f t="shared" si="110"/>
        <v>Power,,,,,,,,,,,,,</v>
      </c>
      <c r="AE771" s="125"/>
      <c r="AF771" s="8"/>
      <c r="AG771" s="8"/>
      <c r="AH771" s="125" t="s">
        <v>6181</v>
      </c>
      <c r="AI771" s="8" t="s">
        <v>6002</v>
      </c>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t="str">
        <f t="shared" si="118"/>
        <v>VDDMX</v>
      </c>
      <c r="CF771" s="8" t="str">
        <f t="shared" si="111"/>
        <v>Invalid PM Setting</v>
      </c>
      <c r="CG771" s="8" t="str">
        <f t="shared" si="112"/>
        <v>Power</v>
      </c>
      <c r="CH771" s="8" t="str">
        <f t="shared" si="113"/>
        <v>Invalid PM Setting</v>
      </c>
      <c r="CI771" s="8"/>
      <c r="CJ771" s="8"/>
      <c r="CK771" s="8"/>
      <c r="CL771" s="8"/>
      <c r="CM771" s="8"/>
      <c r="CN771" s="8"/>
      <c r="CO771" s="8"/>
      <c r="CP771" s="8"/>
      <c r="CQ771" s="8"/>
      <c r="CR771" s="8"/>
      <c r="CS771" s="8"/>
      <c r="CT771" s="8"/>
      <c r="CU771" s="8"/>
      <c r="CV771" s="8"/>
      <c r="CY771" s="8"/>
      <c r="CZ771" s="8" t="str">
        <f t="shared" si="114"/>
        <v>VDDMX</v>
      </c>
      <c r="DA771" s="8" t="str">
        <f t="shared" si="115"/>
        <v>Invalid PM Setting</v>
      </c>
      <c r="DB771" s="8" t="str">
        <f t="shared" si="116"/>
        <v>Power</v>
      </c>
      <c r="DC771" s="8" t="str">
        <f t="shared" si="117"/>
        <v>Invalid PM Setting</v>
      </c>
      <c r="DD771" s="8"/>
      <c r="DE771" s="8"/>
      <c r="DF771" s="8"/>
      <c r="DG771" s="8"/>
      <c r="DH771" s="8"/>
      <c r="DI771" s="8"/>
      <c r="DJ771" s="8"/>
      <c r="DK771" s="8"/>
      <c r="DL771" s="8"/>
      <c r="DM771" s="8"/>
      <c r="DN771" s="8"/>
      <c r="DO771" s="8"/>
      <c r="DP771" s="8"/>
      <c r="DQ771" s="8"/>
      <c r="DR771" s="8"/>
      <c r="DS771" s="8"/>
      <c r="DT771" s="8"/>
    </row>
    <row r="772" spans="1:124" ht="12.75" customHeight="1">
      <c r="A772" s="8"/>
      <c r="B772" s="89">
        <v>769</v>
      </c>
      <c r="C772" s="8"/>
      <c r="D772" s="8"/>
      <c r="E772" s="8"/>
      <c r="F772" s="8"/>
      <c r="G772" s="125" t="s">
        <v>6181</v>
      </c>
      <c r="H772" s="8" t="s">
        <v>6192</v>
      </c>
      <c r="I772" s="8"/>
      <c r="J772" s="8"/>
      <c r="K772" s="8"/>
      <c r="L772" s="8"/>
      <c r="M772" s="8"/>
      <c r="N772" s="123" t="s">
        <v>6059</v>
      </c>
      <c r="O772" s="123"/>
      <c r="P772" s="123"/>
      <c r="Q772" s="123"/>
      <c r="R772" s="123"/>
      <c r="S772" s="123"/>
      <c r="T772" s="123"/>
      <c r="U772" s="123"/>
      <c r="V772" s="123"/>
      <c r="W772" s="123"/>
      <c r="X772" s="123"/>
      <c r="Y772" s="123"/>
      <c r="Z772" s="123"/>
      <c r="AA772" s="123"/>
      <c r="AB772" s="123"/>
      <c r="AC772" s="8" t="str">
        <f t="shared" si="119"/>
        <v>NO</v>
      </c>
      <c r="AD772" s="8" t="str">
        <f t="shared" ref="AD772:AD835" si="120">CONCATENATE(AI772,",",AL772,",",AO772,",",AR772,",",AU772,",",AX772,",",BA772,",",BG772,",",BJ772,",",BM772,",",BP772,",",BS772,",",BV772,",",BY772,)</f>
        <v>Power,,,,,,,,,,,,,</v>
      </c>
      <c r="AE772" s="125"/>
      <c r="AF772" s="8"/>
      <c r="AG772" s="8"/>
      <c r="AH772" s="125" t="s">
        <v>6181</v>
      </c>
      <c r="AI772" s="8" t="s">
        <v>6002</v>
      </c>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t="str">
        <f t="shared" si="118"/>
        <v>VDDMX</v>
      </c>
      <c r="CF772" s="8" t="str">
        <f t="shared" ref="CF772:CF835" si="121">IF(CI772="EGPIO",$AE772,IF(CI772=1,$AH772,IF(CI772=2,$AK772,IF(CI772=3,$AN772,IF(CI772=4,$AQ772,IF(CI772=5,$AT772,IF(CI772=6,$AW772,IF(CI772=7,$AZ772,IF(CI772=8,$BC772,IF(CI772="Q1",$BF772,IF(CI772="Q2",$BI772,IF(CI772="Q3",$BL772,IF(CI772="Q4",$BO772, IF(CI772="Q5",$BR772, IF(CI772="Q6",$BU772,IF(CI772="Q7",$BX772,"Invalid PM Setting"))))))))))))))))</f>
        <v>Invalid PM Setting</v>
      </c>
      <c r="CG772" s="8" t="str">
        <f t="shared" ref="CG772:CG835" si="122">IF($AC772="NO",$AI772,IF(CH772 = "Invalid PM Setting", CH772, IF(OR($BH772 = CI772,$BK772 = CI772,$BN772 = CI772,$BQ772 = CI772,$BT772 = CI772,$BW772 = CI772,$BZ772 = CI772), "Select QUP Port",CH772)))</f>
        <v>Power</v>
      </c>
      <c r="CH772" s="8" t="str">
        <f t="shared" ref="CH772:CH835" si="123">IF(CI772="EGPIO",$AF772,IF(CI772=1,$AI772,IF(CI772=2,$AL772,IF(CI772=3,$AO772,IF(CI772=4,$AR772,IF(CI772=5,$AU772,IF(CI772=6,$AX772,IF(CI772=7,$BA772,IF(CI772=8,$BD772,IF(CI772="Q1",$BG772,IF(CI772="Q2",$BJ772,IF(CI772="Q3",$BM772,IF(CI772="Q4",$BP772,IF(CI772="Q5",$BS772,IF(CI772="Q6",$BV772,IF(CI772="Q7",$BY772, "Invalid PM Setting"))))))))))))))))</f>
        <v>Invalid PM Setting</v>
      </c>
      <c r="CI772" s="8"/>
      <c r="CJ772" s="8"/>
      <c r="CK772" s="8"/>
      <c r="CL772" s="8"/>
      <c r="CM772" s="8"/>
      <c r="CN772" s="8"/>
      <c r="CO772" s="8"/>
      <c r="CP772" s="8"/>
      <c r="CQ772" s="8"/>
      <c r="CR772" s="8"/>
      <c r="CS772" s="8"/>
      <c r="CT772" s="8"/>
      <c r="CU772" s="8"/>
      <c r="CV772" s="8"/>
      <c r="CY772" s="8"/>
      <c r="CZ772" s="8" t="str">
        <f t="shared" ref="CZ772:CZ835" si="124">IF($AC772 = "NO",$AH772,IF(DA772 = "Invalid PM Setting", DA772, IF(OR($BH772 = DD772,$BK772 = DD772,$BN772 = DD772,$BQ772 = DD772,$BT772 = DD772,$BW772 = DD772,$BZ772 = DD772), "Select QUP Port",DA772)))</f>
        <v>VDDMX</v>
      </c>
      <c r="DA772" s="8" t="str">
        <f t="shared" ref="DA772:DA835" si="125">IF(DD772="EGPIO",$AE772,IF(DD772=1,$AH772,IF(DD772=2,$AK772,IF(DD772=3,$AN772,IF(DD772=4,$AQ772,IF(DD772=5,$AT772,IF(DD772=6,$AW772,IF(DD772=7,$AZ772,IF(DD772=8,$BC772,IF(DD772="Q1",$BF772,IF(DD772="Q2",$BI772,IF(DD772="Q3",$BL772,IF(DD772="Q4",$BO772, IF(DD772="Q5",$BR772, IF(DD772="Q6",$BU772,IF(DD772="Q7",$BX772,"Invalid PM Setting"))))))))))))))))</f>
        <v>Invalid PM Setting</v>
      </c>
      <c r="DB772" s="8" t="str">
        <f t="shared" ref="DB772:DB835" si="126">IF($AC772="NO",$AI772,IF(DC772 = "Invalid PM Setting", DC772, IF(OR($BH772 = DD772,$BK772 = DD772,$BN772 = DD772,$BQ772 = DD772,$BT772 = DD772,$BW772 = DD772,$BZ772 = DD772), "Select QUP Port",DC772)))</f>
        <v>Power</v>
      </c>
      <c r="DC772" s="8" t="str">
        <f t="shared" ref="DC772:DC835" si="127">IF(DD772="EGPIO",$AF772,IF(DD772=1,$AI772,IF(DD772=2,$AL772,IF(DD772=3,$AO772,IF(DD772=4,$AR772,IF(DD772=5,$AU772,IF(DD772=6,$AX772,IF(DD772=7,$BA772,IF(DD772=8,$BD772,IF(DD772="Q1",$BG772,IF(DD772="Q2",$BJ772,IF(DD772="Q3",$BM772,IF(DD772="Q4",$BP772,IF(DD772="Q5",$BS772,IF(DD772="Q6",$BV772,IF(DD772="Q7",$BY772, "Invalid PM Setting"))))))))))))))))</f>
        <v>Invalid PM Setting</v>
      </c>
      <c r="DD772" s="8"/>
      <c r="DE772" s="8"/>
      <c r="DF772" s="8"/>
      <c r="DG772" s="8"/>
      <c r="DH772" s="8"/>
      <c r="DI772" s="8"/>
      <c r="DJ772" s="8"/>
      <c r="DK772" s="8"/>
      <c r="DL772" s="8"/>
      <c r="DM772" s="8"/>
      <c r="DN772" s="8"/>
      <c r="DO772" s="8"/>
      <c r="DP772" s="8"/>
      <c r="DQ772" s="8"/>
      <c r="DR772" s="8"/>
      <c r="DS772" s="8"/>
      <c r="DT772" s="8"/>
    </row>
    <row r="773" spans="1:124" ht="12.75" customHeight="1">
      <c r="A773" s="8"/>
      <c r="B773" s="89">
        <v>770</v>
      </c>
      <c r="C773" s="8"/>
      <c r="D773" s="8"/>
      <c r="E773" s="8"/>
      <c r="F773" s="8"/>
      <c r="G773" s="125" t="s">
        <v>6181</v>
      </c>
      <c r="H773" s="8" t="s">
        <v>6193</v>
      </c>
      <c r="I773" s="8"/>
      <c r="J773" s="8"/>
      <c r="K773" s="8"/>
      <c r="L773" s="8"/>
      <c r="M773" s="8"/>
      <c r="N773" s="123" t="s">
        <v>6059</v>
      </c>
      <c r="O773" s="123"/>
      <c r="P773" s="123"/>
      <c r="Q773" s="123"/>
      <c r="R773" s="123"/>
      <c r="S773" s="123"/>
      <c r="T773" s="123"/>
      <c r="U773" s="123"/>
      <c r="V773" s="123"/>
      <c r="W773" s="123"/>
      <c r="X773" s="123"/>
      <c r="Y773" s="123"/>
      <c r="Z773" s="123"/>
      <c r="AA773" s="123"/>
      <c r="AB773" s="123"/>
      <c r="AC773" s="8" t="str">
        <f t="shared" si="119"/>
        <v>NO</v>
      </c>
      <c r="AD773" s="8" t="str">
        <f t="shared" si="120"/>
        <v>Power,,,,,,,,,,,,,</v>
      </c>
      <c r="AE773" s="125"/>
      <c r="AF773" s="8"/>
      <c r="AG773" s="8"/>
      <c r="AH773" s="125" t="s">
        <v>6181</v>
      </c>
      <c r="AI773" s="8" t="s">
        <v>6002</v>
      </c>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t="str">
        <f t="shared" si="118"/>
        <v>VDDMX</v>
      </c>
      <c r="CF773" s="8" t="str">
        <f t="shared" si="121"/>
        <v>Invalid PM Setting</v>
      </c>
      <c r="CG773" s="8" t="str">
        <f t="shared" si="122"/>
        <v>Power</v>
      </c>
      <c r="CH773" s="8" t="str">
        <f t="shared" si="123"/>
        <v>Invalid PM Setting</v>
      </c>
      <c r="CI773" s="8"/>
      <c r="CJ773" s="8"/>
      <c r="CK773" s="8"/>
      <c r="CL773" s="8"/>
      <c r="CM773" s="8"/>
      <c r="CN773" s="8"/>
      <c r="CO773" s="8"/>
      <c r="CP773" s="8"/>
      <c r="CQ773" s="8"/>
      <c r="CR773" s="8"/>
      <c r="CS773" s="8"/>
      <c r="CT773" s="8"/>
      <c r="CU773" s="8"/>
      <c r="CV773" s="8"/>
      <c r="CY773" s="8"/>
      <c r="CZ773" s="8" t="str">
        <f t="shared" si="124"/>
        <v>VDDMX</v>
      </c>
      <c r="DA773" s="8" t="str">
        <f t="shared" si="125"/>
        <v>Invalid PM Setting</v>
      </c>
      <c r="DB773" s="8" t="str">
        <f t="shared" si="126"/>
        <v>Power</v>
      </c>
      <c r="DC773" s="8" t="str">
        <f t="shared" si="127"/>
        <v>Invalid PM Setting</v>
      </c>
      <c r="DD773" s="8"/>
      <c r="DE773" s="8"/>
      <c r="DF773" s="8"/>
      <c r="DG773" s="8"/>
      <c r="DH773" s="8"/>
      <c r="DI773" s="8"/>
      <c r="DJ773" s="8"/>
      <c r="DK773" s="8"/>
      <c r="DL773" s="8"/>
      <c r="DM773" s="8"/>
      <c r="DN773" s="8"/>
      <c r="DO773" s="8"/>
      <c r="DP773" s="8"/>
      <c r="DQ773" s="8"/>
      <c r="DR773" s="8"/>
      <c r="DS773" s="8"/>
      <c r="DT773" s="8"/>
    </row>
    <row r="774" spans="1:124" ht="12.75" customHeight="1">
      <c r="A774" s="8"/>
      <c r="B774" s="89">
        <v>771</v>
      </c>
      <c r="C774" s="8"/>
      <c r="D774" s="8"/>
      <c r="E774" s="8"/>
      <c r="F774" s="8"/>
      <c r="G774" s="125" t="s">
        <v>6181</v>
      </c>
      <c r="H774" s="8" t="s">
        <v>2017</v>
      </c>
      <c r="I774" s="8"/>
      <c r="J774" s="8"/>
      <c r="K774" s="8"/>
      <c r="L774" s="8"/>
      <c r="M774" s="8"/>
      <c r="N774" s="123" t="s">
        <v>6059</v>
      </c>
      <c r="O774" s="123"/>
      <c r="P774" s="123"/>
      <c r="Q774" s="123"/>
      <c r="R774" s="123"/>
      <c r="S774" s="123"/>
      <c r="T774" s="123"/>
      <c r="U774" s="123"/>
      <c r="V774" s="123"/>
      <c r="W774" s="123"/>
      <c r="X774" s="123"/>
      <c r="Y774" s="123"/>
      <c r="Z774" s="123"/>
      <c r="AA774" s="123"/>
      <c r="AB774" s="123"/>
      <c r="AC774" s="8" t="str">
        <f t="shared" si="119"/>
        <v>NO</v>
      </c>
      <c r="AD774" s="8" t="str">
        <f t="shared" si="120"/>
        <v>Power,,,,,,,,,,,,,</v>
      </c>
      <c r="AE774" s="125"/>
      <c r="AF774" s="8"/>
      <c r="AG774" s="8"/>
      <c r="AH774" s="125" t="s">
        <v>6181</v>
      </c>
      <c r="AI774" s="8" t="s">
        <v>6002</v>
      </c>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t="str">
        <f t="shared" si="118"/>
        <v>VDDMX</v>
      </c>
      <c r="CF774" s="8" t="str">
        <f t="shared" si="121"/>
        <v>Invalid PM Setting</v>
      </c>
      <c r="CG774" s="8" t="str">
        <f t="shared" si="122"/>
        <v>Power</v>
      </c>
      <c r="CH774" s="8" t="str">
        <f t="shared" si="123"/>
        <v>Invalid PM Setting</v>
      </c>
      <c r="CI774" s="8"/>
      <c r="CJ774" s="8"/>
      <c r="CK774" s="8"/>
      <c r="CL774" s="8"/>
      <c r="CM774" s="8"/>
      <c r="CN774" s="8"/>
      <c r="CO774" s="8"/>
      <c r="CP774" s="8"/>
      <c r="CQ774" s="8"/>
      <c r="CR774" s="8"/>
      <c r="CS774" s="8"/>
      <c r="CT774" s="8"/>
      <c r="CU774" s="8"/>
      <c r="CV774" s="8"/>
      <c r="CY774" s="8"/>
      <c r="CZ774" s="8" t="str">
        <f t="shared" si="124"/>
        <v>VDDMX</v>
      </c>
      <c r="DA774" s="8" t="str">
        <f t="shared" si="125"/>
        <v>Invalid PM Setting</v>
      </c>
      <c r="DB774" s="8" t="str">
        <f t="shared" si="126"/>
        <v>Power</v>
      </c>
      <c r="DC774" s="8" t="str">
        <f t="shared" si="127"/>
        <v>Invalid PM Setting</v>
      </c>
      <c r="DD774" s="8"/>
      <c r="DE774" s="8"/>
      <c r="DF774" s="8"/>
      <c r="DG774" s="8"/>
      <c r="DH774" s="8"/>
      <c r="DI774" s="8"/>
      <c r="DJ774" s="8"/>
      <c r="DK774" s="8"/>
      <c r="DL774" s="8"/>
      <c r="DM774" s="8"/>
      <c r="DN774" s="8"/>
      <c r="DO774" s="8"/>
      <c r="DP774" s="8"/>
      <c r="DQ774" s="8"/>
      <c r="DR774" s="8"/>
      <c r="DS774" s="8"/>
      <c r="DT774" s="8"/>
    </row>
    <row r="775" spans="1:124" ht="12.75" customHeight="1">
      <c r="A775" s="8"/>
      <c r="B775" s="89">
        <v>772</v>
      </c>
      <c r="C775" s="8"/>
      <c r="D775" s="8"/>
      <c r="E775" s="8"/>
      <c r="F775" s="8"/>
      <c r="G775" s="125" t="s">
        <v>6181</v>
      </c>
      <c r="H775" s="8" t="s">
        <v>6194</v>
      </c>
      <c r="I775" s="8"/>
      <c r="J775" s="8"/>
      <c r="K775" s="8"/>
      <c r="L775" s="8"/>
      <c r="M775" s="8"/>
      <c r="N775" s="123" t="s">
        <v>6059</v>
      </c>
      <c r="O775" s="123"/>
      <c r="P775" s="123"/>
      <c r="Q775" s="123"/>
      <c r="R775" s="123"/>
      <c r="S775" s="123"/>
      <c r="T775" s="123"/>
      <c r="U775" s="123"/>
      <c r="V775" s="123"/>
      <c r="W775" s="123"/>
      <c r="X775" s="123"/>
      <c r="Y775" s="123"/>
      <c r="Z775" s="123"/>
      <c r="AA775" s="123"/>
      <c r="AB775" s="123"/>
      <c r="AC775" s="8" t="str">
        <f t="shared" si="119"/>
        <v>NO</v>
      </c>
      <c r="AD775" s="8" t="str">
        <f t="shared" si="120"/>
        <v>Power,,,,,,,,,,,,,</v>
      </c>
      <c r="AE775" s="125"/>
      <c r="AF775" s="8"/>
      <c r="AG775" s="8"/>
      <c r="AH775" s="125" t="s">
        <v>6181</v>
      </c>
      <c r="AI775" s="8" t="s">
        <v>6002</v>
      </c>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t="str">
        <f t="shared" si="118"/>
        <v>VDDMX</v>
      </c>
      <c r="CF775" s="8" t="str">
        <f t="shared" si="121"/>
        <v>Invalid PM Setting</v>
      </c>
      <c r="CG775" s="8" t="str">
        <f t="shared" si="122"/>
        <v>Power</v>
      </c>
      <c r="CH775" s="8" t="str">
        <f t="shared" si="123"/>
        <v>Invalid PM Setting</v>
      </c>
      <c r="CI775" s="8"/>
      <c r="CJ775" s="8"/>
      <c r="CK775" s="8"/>
      <c r="CL775" s="8"/>
      <c r="CM775" s="8"/>
      <c r="CN775" s="8"/>
      <c r="CO775" s="8"/>
      <c r="CP775" s="8"/>
      <c r="CQ775" s="8"/>
      <c r="CR775" s="8"/>
      <c r="CS775" s="8"/>
      <c r="CT775" s="8"/>
      <c r="CU775" s="8"/>
      <c r="CV775" s="8"/>
      <c r="CY775" s="8"/>
      <c r="CZ775" s="8" t="str">
        <f t="shared" si="124"/>
        <v>VDDMX</v>
      </c>
      <c r="DA775" s="8" t="str">
        <f t="shared" si="125"/>
        <v>Invalid PM Setting</v>
      </c>
      <c r="DB775" s="8" t="str">
        <f t="shared" si="126"/>
        <v>Power</v>
      </c>
      <c r="DC775" s="8" t="str">
        <f t="shared" si="127"/>
        <v>Invalid PM Setting</v>
      </c>
      <c r="DD775" s="8"/>
      <c r="DE775" s="8"/>
      <c r="DF775" s="8"/>
      <c r="DG775" s="8"/>
      <c r="DH775" s="8"/>
      <c r="DI775" s="8"/>
      <c r="DJ775" s="8"/>
      <c r="DK775" s="8"/>
      <c r="DL775" s="8"/>
      <c r="DM775" s="8"/>
      <c r="DN775" s="8"/>
      <c r="DO775" s="8"/>
      <c r="DP775" s="8"/>
      <c r="DQ775" s="8"/>
      <c r="DR775" s="8"/>
      <c r="DS775" s="8"/>
      <c r="DT775" s="8"/>
    </row>
    <row r="776" spans="1:124" ht="12.75" customHeight="1">
      <c r="A776" s="8"/>
      <c r="B776" s="89">
        <v>773</v>
      </c>
      <c r="C776" s="8"/>
      <c r="D776" s="8"/>
      <c r="E776" s="8"/>
      <c r="F776" s="8"/>
      <c r="G776" s="125" t="s">
        <v>6181</v>
      </c>
      <c r="H776" s="8" t="s">
        <v>6195</v>
      </c>
      <c r="I776" s="8"/>
      <c r="J776" s="8"/>
      <c r="K776" s="8"/>
      <c r="L776" s="8"/>
      <c r="M776" s="8"/>
      <c r="N776" s="123" t="s">
        <v>6059</v>
      </c>
      <c r="O776" s="123"/>
      <c r="P776" s="123"/>
      <c r="Q776" s="123"/>
      <c r="R776" s="123"/>
      <c r="S776" s="123"/>
      <c r="T776" s="123"/>
      <c r="U776" s="123"/>
      <c r="V776" s="123"/>
      <c r="W776" s="123"/>
      <c r="X776" s="123"/>
      <c r="Y776" s="123"/>
      <c r="Z776" s="123"/>
      <c r="AA776" s="123"/>
      <c r="AB776" s="123"/>
      <c r="AC776" s="8" t="str">
        <f t="shared" si="119"/>
        <v>NO</v>
      </c>
      <c r="AD776" s="8" t="str">
        <f t="shared" si="120"/>
        <v>Power,,,,,,,,,,,,,</v>
      </c>
      <c r="AE776" s="125"/>
      <c r="AF776" s="8"/>
      <c r="AG776" s="8"/>
      <c r="AH776" s="125" t="s">
        <v>6181</v>
      </c>
      <c r="AI776" s="8" t="s">
        <v>6002</v>
      </c>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t="str">
        <f t="shared" si="118"/>
        <v>VDDMX</v>
      </c>
      <c r="CF776" s="8" t="str">
        <f t="shared" si="121"/>
        <v>Invalid PM Setting</v>
      </c>
      <c r="CG776" s="8" t="str">
        <f t="shared" si="122"/>
        <v>Power</v>
      </c>
      <c r="CH776" s="8" t="str">
        <f t="shared" si="123"/>
        <v>Invalid PM Setting</v>
      </c>
      <c r="CI776" s="8"/>
      <c r="CJ776" s="8"/>
      <c r="CK776" s="8"/>
      <c r="CL776" s="8"/>
      <c r="CM776" s="8"/>
      <c r="CN776" s="8"/>
      <c r="CO776" s="8"/>
      <c r="CP776" s="8"/>
      <c r="CQ776" s="8"/>
      <c r="CR776" s="8"/>
      <c r="CS776" s="8"/>
      <c r="CT776" s="8"/>
      <c r="CU776" s="8"/>
      <c r="CV776" s="8"/>
      <c r="CY776" s="8"/>
      <c r="CZ776" s="8" t="str">
        <f t="shared" si="124"/>
        <v>VDDMX</v>
      </c>
      <c r="DA776" s="8" t="str">
        <f t="shared" si="125"/>
        <v>Invalid PM Setting</v>
      </c>
      <c r="DB776" s="8" t="str">
        <f t="shared" si="126"/>
        <v>Power</v>
      </c>
      <c r="DC776" s="8" t="str">
        <f t="shared" si="127"/>
        <v>Invalid PM Setting</v>
      </c>
      <c r="DD776" s="8"/>
      <c r="DE776" s="8"/>
      <c r="DF776" s="8"/>
      <c r="DG776" s="8"/>
      <c r="DH776" s="8"/>
      <c r="DI776" s="8"/>
      <c r="DJ776" s="8"/>
      <c r="DK776" s="8"/>
      <c r="DL776" s="8"/>
      <c r="DM776" s="8"/>
      <c r="DN776" s="8"/>
      <c r="DO776" s="8"/>
      <c r="DP776" s="8"/>
      <c r="DQ776" s="8"/>
      <c r="DR776" s="8"/>
      <c r="DS776" s="8"/>
      <c r="DT776" s="8"/>
    </row>
    <row r="777" spans="1:124" ht="12.75" customHeight="1">
      <c r="A777" s="8"/>
      <c r="B777" s="89">
        <v>774</v>
      </c>
      <c r="C777" s="8"/>
      <c r="D777" s="8"/>
      <c r="E777" s="8"/>
      <c r="F777" s="8"/>
      <c r="G777" s="125" t="s">
        <v>6181</v>
      </c>
      <c r="H777" s="8" t="s">
        <v>6196</v>
      </c>
      <c r="I777" s="8"/>
      <c r="J777" s="8"/>
      <c r="K777" s="8"/>
      <c r="L777" s="8"/>
      <c r="M777" s="8"/>
      <c r="N777" s="123" t="s">
        <v>6059</v>
      </c>
      <c r="O777" s="123"/>
      <c r="P777" s="123"/>
      <c r="Q777" s="123"/>
      <c r="R777" s="123"/>
      <c r="S777" s="123"/>
      <c r="T777" s="123"/>
      <c r="U777" s="123"/>
      <c r="V777" s="123"/>
      <c r="W777" s="123"/>
      <c r="X777" s="123"/>
      <c r="Y777" s="123"/>
      <c r="Z777" s="123"/>
      <c r="AA777" s="123"/>
      <c r="AB777" s="123"/>
      <c r="AC777" s="8" t="str">
        <f t="shared" si="119"/>
        <v>NO</v>
      </c>
      <c r="AD777" s="8" t="str">
        <f t="shared" si="120"/>
        <v>Power,,,,,,,,,,,,,</v>
      </c>
      <c r="AE777" s="125"/>
      <c r="AF777" s="8"/>
      <c r="AG777" s="8"/>
      <c r="AH777" s="125" t="s">
        <v>6181</v>
      </c>
      <c r="AI777" s="8" t="s">
        <v>6002</v>
      </c>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t="str">
        <f t="shared" si="118"/>
        <v>VDDMX</v>
      </c>
      <c r="CF777" s="8" t="str">
        <f t="shared" si="121"/>
        <v>Invalid PM Setting</v>
      </c>
      <c r="CG777" s="8" t="str">
        <f t="shared" si="122"/>
        <v>Power</v>
      </c>
      <c r="CH777" s="8" t="str">
        <f t="shared" si="123"/>
        <v>Invalid PM Setting</v>
      </c>
      <c r="CI777" s="8"/>
      <c r="CJ777" s="8"/>
      <c r="CK777" s="8"/>
      <c r="CL777" s="8"/>
      <c r="CM777" s="8"/>
      <c r="CN777" s="8"/>
      <c r="CO777" s="8"/>
      <c r="CP777" s="8"/>
      <c r="CQ777" s="8"/>
      <c r="CR777" s="8"/>
      <c r="CS777" s="8"/>
      <c r="CT777" s="8"/>
      <c r="CU777" s="8"/>
      <c r="CV777" s="8"/>
      <c r="CY777" s="8"/>
      <c r="CZ777" s="8" t="str">
        <f t="shared" si="124"/>
        <v>VDDMX</v>
      </c>
      <c r="DA777" s="8" t="str">
        <f t="shared" si="125"/>
        <v>Invalid PM Setting</v>
      </c>
      <c r="DB777" s="8" t="str">
        <f t="shared" si="126"/>
        <v>Power</v>
      </c>
      <c r="DC777" s="8" t="str">
        <f t="shared" si="127"/>
        <v>Invalid PM Setting</v>
      </c>
      <c r="DD777" s="8"/>
      <c r="DE777" s="8"/>
      <c r="DF777" s="8"/>
      <c r="DG777" s="8"/>
      <c r="DH777" s="8"/>
      <c r="DI777" s="8"/>
      <c r="DJ777" s="8"/>
      <c r="DK777" s="8"/>
      <c r="DL777" s="8"/>
      <c r="DM777" s="8"/>
      <c r="DN777" s="8"/>
      <c r="DO777" s="8"/>
      <c r="DP777" s="8"/>
      <c r="DQ777" s="8"/>
      <c r="DR777" s="8"/>
      <c r="DS777" s="8"/>
      <c r="DT777" s="8"/>
    </row>
    <row r="778" spans="1:124" ht="12.75" customHeight="1">
      <c r="A778" s="8"/>
      <c r="B778" s="89">
        <v>775</v>
      </c>
      <c r="C778" s="8"/>
      <c r="D778" s="8"/>
      <c r="E778" s="8"/>
      <c r="F778" s="8"/>
      <c r="G778" s="125" t="s">
        <v>6181</v>
      </c>
      <c r="H778" s="8" t="s">
        <v>6197</v>
      </c>
      <c r="I778" s="8"/>
      <c r="J778" s="8"/>
      <c r="K778" s="8"/>
      <c r="L778" s="8"/>
      <c r="M778" s="8"/>
      <c r="N778" s="123" t="s">
        <v>6059</v>
      </c>
      <c r="O778" s="123"/>
      <c r="P778" s="123"/>
      <c r="Q778" s="123"/>
      <c r="R778" s="123"/>
      <c r="S778" s="123"/>
      <c r="T778" s="123"/>
      <c r="U778" s="123"/>
      <c r="V778" s="123"/>
      <c r="W778" s="123"/>
      <c r="X778" s="123"/>
      <c r="Y778" s="123"/>
      <c r="Z778" s="123"/>
      <c r="AA778" s="123"/>
      <c r="AB778" s="123"/>
      <c r="AC778" s="8" t="str">
        <f t="shared" si="119"/>
        <v>NO</v>
      </c>
      <c r="AD778" s="8" t="str">
        <f t="shared" si="120"/>
        <v>Power,,,,,,,,,,,,,</v>
      </c>
      <c r="AE778" s="125"/>
      <c r="AF778" s="8"/>
      <c r="AG778" s="8"/>
      <c r="AH778" s="125" t="s">
        <v>6181</v>
      </c>
      <c r="AI778" s="8" t="s">
        <v>6002</v>
      </c>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t="str">
        <f t="shared" si="118"/>
        <v>VDDMX</v>
      </c>
      <c r="CF778" s="8" t="str">
        <f t="shared" si="121"/>
        <v>Invalid PM Setting</v>
      </c>
      <c r="CG778" s="8" t="str">
        <f t="shared" si="122"/>
        <v>Power</v>
      </c>
      <c r="CH778" s="8" t="str">
        <f t="shared" si="123"/>
        <v>Invalid PM Setting</v>
      </c>
      <c r="CI778" s="8"/>
      <c r="CJ778" s="8"/>
      <c r="CK778" s="8"/>
      <c r="CL778" s="8"/>
      <c r="CM778" s="8"/>
      <c r="CN778" s="8"/>
      <c r="CO778" s="8"/>
      <c r="CP778" s="8"/>
      <c r="CQ778" s="8"/>
      <c r="CR778" s="8"/>
      <c r="CS778" s="8"/>
      <c r="CT778" s="8"/>
      <c r="CU778" s="8"/>
      <c r="CV778" s="8"/>
      <c r="CY778" s="8"/>
      <c r="CZ778" s="8" t="str">
        <f t="shared" si="124"/>
        <v>VDDMX</v>
      </c>
      <c r="DA778" s="8" t="str">
        <f t="shared" si="125"/>
        <v>Invalid PM Setting</v>
      </c>
      <c r="DB778" s="8" t="str">
        <f t="shared" si="126"/>
        <v>Power</v>
      </c>
      <c r="DC778" s="8" t="str">
        <f t="shared" si="127"/>
        <v>Invalid PM Setting</v>
      </c>
      <c r="DD778" s="8"/>
      <c r="DE778" s="8"/>
      <c r="DF778" s="8"/>
      <c r="DG778" s="8"/>
      <c r="DH778" s="8"/>
      <c r="DI778" s="8"/>
      <c r="DJ778" s="8"/>
      <c r="DK778" s="8"/>
      <c r="DL778" s="8"/>
      <c r="DM778" s="8"/>
      <c r="DN778" s="8"/>
      <c r="DO778" s="8"/>
      <c r="DP778" s="8"/>
      <c r="DQ778" s="8"/>
      <c r="DR778" s="8"/>
      <c r="DS778" s="8"/>
      <c r="DT778" s="8"/>
    </row>
    <row r="779" spans="1:124" ht="12.75" customHeight="1">
      <c r="A779" s="8"/>
      <c r="B779" s="89">
        <v>776</v>
      </c>
      <c r="C779" s="8"/>
      <c r="D779" s="8"/>
      <c r="E779" s="8"/>
      <c r="F779" s="8"/>
      <c r="G779" s="125" t="s">
        <v>6181</v>
      </c>
      <c r="H779" s="8" t="s">
        <v>2907</v>
      </c>
      <c r="I779" s="8"/>
      <c r="J779" s="8"/>
      <c r="K779" s="8"/>
      <c r="L779" s="8"/>
      <c r="M779" s="8"/>
      <c r="N779" s="123" t="s">
        <v>6059</v>
      </c>
      <c r="O779" s="123"/>
      <c r="P779" s="123"/>
      <c r="Q779" s="123"/>
      <c r="R779" s="123"/>
      <c r="S779" s="123"/>
      <c r="T779" s="123"/>
      <c r="U779" s="123"/>
      <c r="V779" s="123"/>
      <c r="W779" s="123"/>
      <c r="X779" s="123"/>
      <c r="Y779" s="123"/>
      <c r="Z779" s="123"/>
      <c r="AA779" s="123"/>
      <c r="AB779" s="123"/>
      <c r="AC779" s="8" t="str">
        <f t="shared" si="119"/>
        <v>NO</v>
      </c>
      <c r="AD779" s="8" t="str">
        <f t="shared" si="120"/>
        <v>Power,,,,,,,,,,,,,</v>
      </c>
      <c r="AE779" s="125"/>
      <c r="AF779" s="8"/>
      <c r="AG779" s="8"/>
      <c r="AH779" s="125" t="s">
        <v>6181</v>
      </c>
      <c r="AI779" s="8" t="s">
        <v>6002</v>
      </c>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t="str">
        <f t="shared" si="118"/>
        <v>VDDMX</v>
      </c>
      <c r="CF779" s="8" t="str">
        <f t="shared" si="121"/>
        <v>Invalid PM Setting</v>
      </c>
      <c r="CG779" s="8" t="str">
        <f t="shared" si="122"/>
        <v>Power</v>
      </c>
      <c r="CH779" s="8" t="str">
        <f t="shared" si="123"/>
        <v>Invalid PM Setting</v>
      </c>
      <c r="CI779" s="8"/>
      <c r="CJ779" s="8"/>
      <c r="CK779" s="8"/>
      <c r="CL779" s="8"/>
      <c r="CM779" s="8"/>
      <c r="CN779" s="8"/>
      <c r="CO779" s="8"/>
      <c r="CP779" s="8"/>
      <c r="CQ779" s="8"/>
      <c r="CR779" s="8"/>
      <c r="CS779" s="8"/>
      <c r="CT779" s="8"/>
      <c r="CU779" s="8"/>
      <c r="CV779" s="8"/>
      <c r="CY779" s="8"/>
      <c r="CZ779" s="8" t="str">
        <f t="shared" si="124"/>
        <v>VDDMX</v>
      </c>
      <c r="DA779" s="8" t="str">
        <f t="shared" si="125"/>
        <v>Invalid PM Setting</v>
      </c>
      <c r="DB779" s="8" t="str">
        <f t="shared" si="126"/>
        <v>Power</v>
      </c>
      <c r="DC779" s="8" t="str">
        <f t="shared" si="127"/>
        <v>Invalid PM Setting</v>
      </c>
      <c r="DD779" s="8"/>
      <c r="DE779" s="8"/>
      <c r="DF779" s="8"/>
      <c r="DG779" s="8"/>
      <c r="DH779" s="8"/>
      <c r="DI779" s="8"/>
      <c r="DJ779" s="8"/>
      <c r="DK779" s="8"/>
      <c r="DL779" s="8"/>
      <c r="DM779" s="8"/>
      <c r="DN779" s="8"/>
      <c r="DO779" s="8"/>
      <c r="DP779" s="8"/>
      <c r="DQ779" s="8"/>
      <c r="DR779" s="8"/>
      <c r="DS779" s="8"/>
      <c r="DT779" s="8"/>
    </row>
    <row r="780" spans="1:124" ht="12.75" customHeight="1">
      <c r="A780" s="8"/>
      <c r="B780" s="89">
        <v>777</v>
      </c>
      <c r="C780" s="8"/>
      <c r="D780" s="8"/>
      <c r="E780" s="8"/>
      <c r="F780" s="8"/>
      <c r="G780" s="125" t="s">
        <v>6181</v>
      </c>
      <c r="H780" s="8" t="s">
        <v>2942</v>
      </c>
      <c r="I780" s="8"/>
      <c r="J780" s="8"/>
      <c r="K780" s="8"/>
      <c r="L780" s="8"/>
      <c r="M780" s="8"/>
      <c r="N780" s="123" t="s">
        <v>6059</v>
      </c>
      <c r="O780" s="123"/>
      <c r="P780" s="123"/>
      <c r="Q780" s="123"/>
      <c r="R780" s="123"/>
      <c r="S780" s="123"/>
      <c r="T780" s="123"/>
      <c r="U780" s="123"/>
      <c r="V780" s="123"/>
      <c r="W780" s="123"/>
      <c r="X780" s="123"/>
      <c r="Y780" s="123"/>
      <c r="Z780" s="123"/>
      <c r="AA780" s="123"/>
      <c r="AB780" s="123"/>
      <c r="AC780" s="8" t="str">
        <f t="shared" si="119"/>
        <v>NO</v>
      </c>
      <c r="AD780" s="8" t="str">
        <f t="shared" si="120"/>
        <v>Power,,,,,,,,,,,,,</v>
      </c>
      <c r="AE780" s="125"/>
      <c r="AF780" s="8"/>
      <c r="AG780" s="8"/>
      <c r="AH780" s="125" t="s">
        <v>6181</v>
      </c>
      <c r="AI780" s="8" t="s">
        <v>6002</v>
      </c>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t="str">
        <f t="shared" si="118"/>
        <v>VDDMX</v>
      </c>
      <c r="CF780" s="8" t="str">
        <f t="shared" si="121"/>
        <v>Invalid PM Setting</v>
      </c>
      <c r="CG780" s="8" t="str">
        <f t="shared" si="122"/>
        <v>Power</v>
      </c>
      <c r="CH780" s="8" t="str">
        <f t="shared" si="123"/>
        <v>Invalid PM Setting</v>
      </c>
      <c r="CI780" s="8"/>
      <c r="CJ780" s="8"/>
      <c r="CK780" s="8"/>
      <c r="CL780" s="8"/>
      <c r="CM780" s="8"/>
      <c r="CN780" s="8"/>
      <c r="CO780" s="8"/>
      <c r="CP780" s="8"/>
      <c r="CQ780" s="8"/>
      <c r="CR780" s="8"/>
      <c r="CS780" s="8"/>
      <c r="CT780" s="8"/>
      <c r="CU780" s="8"/>
      <c r="CV780" s="8"/>
      <c r="CY780" s="8"/>
      <c r="CZ780" s="8" t="str">
        <f t="shared" si="124"/>
        <v>VDDMX</v>
      </c>
      <c r="DA780" s="8" t="str">
        <f t="shared" si="125"/>
        <v>Invalid PM Setting</v>
      </c>
      <c r="DB780" s="8" t="str">
        <f t="shared" si="126"/>
        <v>Power</v>
      </c>
      <c r="DC780" s="8" t="str">
        <f t="shared" si="127"/>
        <v>Invalid PM Setting</v>
      </c>
      <c r="DD780" s="8"/>
      <c r="DE780" s="8"/>
      <c r="DF780" s="8"/>
      <c r="DG780" s="8"/>
      <c r="DH780" s="8"/>
      <c r="DI780" s="8"/>
      <c r="DJ780" s="8"/>
      <c r="DK780" s="8"/>
      <c r="DL780" s="8"/>
      <c r="DM780" s="8"/>
      <c r="DN780" s="8"/>
      <c r="DO780" s="8"/>
      <c r="DP780" s="8"/>
      <c r="DQ780" s="8"/>
      <c r="DR780" s="8"/>
      <c r="DS780" s="8"/>
      <c r="DT780" s="8"/>
    </row>
    <row r="781" spans="1:124" ht="12.75" customHeight="1">
      <c r="A781" s="8"/>
      <c r="B781" s="89">
        <v>778</v>
      </c>
      <c r="C781" s="8"/>
      <c r="D781" s="8"/>
      <c r="E781" s="8"/>
      <c r="F781" s="8"/>
      <c r="G781" s="125" t="s">
        <v>6181</v>
      </c>
      <c r="H781" s="8" t="s">
        <v>6198</v>
      </c>
      <c r="I781" s="8"/>
      <c r="J781" s="8"/>
      <c r="K781" s="8"/>
      <c r="L781" s="8"/>
      <c r="M781" s="8"/>
      <c r="N781" s="123" t="s">
        <v>6059</v>
      </c>
      <c r="O781" s="123"/>
      <c r="P781" s="123"/>
      <c r="Q781" s="123"/>
      <c r="R781" s="123"/>
      <c r="S781" s="123"/>
      <c r="T781" s="123"/>
      <c r="U781" s="123"/>
      <c r="V781" s="123"/>
      <c r="W781" s="123"/>
      <c r="X781" s="123"/>
      <c r="Y781" s="123"/>
      <c r="Z781" s="123"/>
      <c r="AA781" s="123"/>
      <c r="AB781" s="123"/>
      <c r="AC781" s="8" t="str">
        <f t="shared" si="119"/>
        <v>NO</v>
      </c>
      <c r="AD781" s="8" t="str">
        <f t="shared" si="120"/>
        <v>Power,,,,,,,,,,,,,</v>
      </c>
      <c r="AE781" s="125"/>
      <c r="AF781" s="8"/>
      <c r="AG781" s="8"/>
      <c r="AH781" s="125" t="s">
        <v>6181</v>
      </c>
      <c r="AI781" s="8" t="s">
        <v>6002</v>
      </c>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t="str">
        <f t="shared" si="118"/>
        <v>VDDMX</v>
      </c>
      <c r="CF781" s="8" t="str">
        <f t="shared" si="121"/>
        <v>Invalid PM Setting</v>
      </c>
      <c r="CG781" s="8" t="str">
        <f t="shared" si="122"/>
        <v>Power</v>
      </c>
      <c r="CH781" s="8" t="str">
        <f t="shared" si="123"/>
        <v>Invalid PM Setting</v>
      </c>
      <c r="CI781" s="8"/>
      <c r="CJ781" s="8"/>
      <c r="CK781" s="8"/>
      <c r="CL781" s="8"/>
      <c r="CM781" s="8"/>
      <c r="CN781" s="8"/>
      <c r="CO781" s="8"/>
      <c r="CP781" s="8"/>
      <c r="CQ781" s="8"/>
      <c r="CR781" s="8"/>
      <c r="CS781" s="8"/>
      <c r="CT781" s="8"/>
      <c r="CU781" s="8"/>
      <c r="CV781" s="8"/>
      <c r="CY781" s="8"/>
      <c r="CZ781" s="8" t="str">
        <f t="shared" si="124"/>
        <v>VDDMX</v>
      </c>
      <c r="DA781" s="8" t="str">
        <f t="shared" si="125"/>
        <v>Invalid PM Setting</v>
      </c>
      <c r="DB781" s="8" t="str">
        <f t="shared" si="126"/>
        <v>Power</v>
      </c>
      <c r="DC781" s="8" t="str">
        <f t="shared" si="127"/>
        <v>Invalid PM Setting</v>
      </c>
      <c r="DD781" s="8"/>
      <c r="DE781" s="8"/>
      <c r="DF781" s="8"/>
      <c r="DG781" s="8"/>
      <c r="DH781" s="8"/>
      <c r="DI781" s="8"/>
      <c r="DJ781" s="8"/>
      <c r="DK781" s="8"/>
      <c r="DL781" s="8"/>
      <c r="DM781" s="8"/>
      <c r="DN781" s="8"/>
      <c r="DO781" s="8"/>
      <c r="DP781" s="8"/>
      <c r="DQ781" s="8"/>
      <c r="DR781" s="8"/>
      <c r="DS781" s="8"/>
      <c r="DT781" s="8"/>
    </row>
    <row r="782" spans="1:124" ht="12.75" customHeight="1">
      <c r="A782" s="8"/>
      <c r="B782" s="89">
        <v>779</v>
      </c>
      <c r="C782" s="8"/>
      <c r="D782" s="8"/>
      <c r="E782" s="8"/>
      <c r="F782" s="8"/>
      <c r="G782" s="125" t="s">
        <v>6181</v>
      </c>
      <c r="H782" s="8" t="s">
        <v>6199</v>
      </c>
      <c r="I782" s="8"/>
      <c r="J782" s="8"/>
      <c r="K782" s="8"/>
      <c r="L782" s="8"/>
      <c r="M782" s="8"/>
      <c r="N782" s="123" t="s">
        <v>6059</v>
      </c>
      <c r="O782" s="123"/>
      <c r="P782" s="123"/>
      <c r="Q782" s="123"/>
      <c r="R782" s="123"/>
      <c r="S782" s="123"/>
      <c r="T782" s="123"/>
      <c r="U782" s="123"/>
      <c r="V782" s="123"/>
      <c r="W782" s="123"/>
      <c r="X782" s="123"/>
      <c r="Y782" s="123"/>
      <c r="Z782" s="123"/>
      <c r="AA782" s="123"/>
      <c r="AB782" s="123"/>
      <c r="AC782" s="8" t="str">
        <f t="shared" si="119"/>
        <v>NO</v>
      </c>
      <c r="AD782" s="8" t="str">
        <f t="shared" si="120"/>
        <v>Power,,,,,,,,,,,,,</v>
      </c>
      <c r="AE782" s="125"/>
      <c r="AF782" s="8"/>
      <c r="AG782" s="8"/>
      <c r="AH782" s="125" t="s">
        <v>6181</v>
      </c>
      <c r="AI782" s="8" t="s">
        <v>6002</v>
      </c>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t="str">
        <f t="shared" si="118"/>
        <v>VDDMX</v>
      </c>
      <c r="CF782" s="8" t="str">
        <f t="shared" si="121"/>
        <v>Invalid PM Setting</v>
      </c>
      <c r="CG782" s="8" t="str">
        <f t="shared" si="122"/>
        <v>Power</v>
      </c>
      <c r="CH782" s="8" t="str">
        <f t="shared" si="123"/>
        <v>Invalid PM Setting</v>
      </c>
      <c r="CI782" s="8"/>
      <c r="CJ782" s="8"/>
      <c r="CK782" s="8"/>
      <c r="CL782" s="8"/>
      <c r="CM782" s="8"/>
      <c r="CN782" s="8"/>
      <c r="CO782" s="8"/>
      <c r="CP782" s="8"/>
      <c r="CQ782" s="8"/>
      <c r="CR782" s="8"/>
      <c r="CS782" s="8"/>
      <c r="CT782" s="8"/>
      <c r="CU782" s="8"/>
      <c r="CV782" s="8"/>
      <c r="CY782" s="8"/>
      <c r="CZ782" s="8" t="str">
        <f t="shared" si="124"/>
        <v>VDDMX</v>
      </c>
      <c r="DA782" s="8" t="str">
        <f t="shared" si="125"/>
        <v>Invalid PM Setting</v>
      </c>
      <c r="DB782" s="8" t="str">
        <f t="shared" si="126"/>
        <v>Power</v>
      </c>
      <c r="DC782" s="8" t="str">
        <f t="shared" si="127"/>
        <v>Invalid PM Setting</v>
      </c>
      <c r="DD782" s="8"/>
      <c r="DE782" s="8"/>
      <c r="DF782" s="8"/>
      <c r="DG782" s="8"/>
      <c r="DH782" s="8"/>
      <c r="DI782" s="8"/>
      <c r="DJ782" s="8"/>
      <c r="DK782" s="8"/>
      <c r="DL782" s="8"/>
      <c r="DM782" s="8"/>
      <c r="DN782" s="8"/>
      <c r="DO782" s="8"/>
      <c r="DP782" s="8"/>
      <c r="DQ782" s="8"/>
      <c r="DR782" s="8"/>
      <c r="DS782" s="8"/>
      <c r="DT782" s="8"/>
    </row>
    <row r="783" spans="1:124" ht="12.75" customHeight="1">
      <c r="A783" s="8"/>
      <c r="B783" s="89">
        <v>780</v>
      </c>
      <c r="C783" s="8"/>
      <c r="D783" s="8"/>
      <c r="E783" s="8"/>
      <c r="F783" s="8"/>
      <c r="G783" s="125" t="s">
        <v>6181</v>
      </c>
      <c r="H783" s="8" t="s">
        <v>6200</v>
      </c>
      <c r="I783" s="8"/>
      <c r="J783" s="8"/>
      <c r="K783" s="8"/>
      <c r="L783" s="8"/>
      <c r="M783" s="8"/>
      <c r="N783" s="123" t="s">
        <v>6059</v>
      </c>
      <c r="O783" s="123"/>
      <c r="P783" s="123"/>
      <c r="Q783" s="123"/>
      <c r="R783" s="123"/>
      <c r="S783" s="123"/>
      <c r="T783" s="123"/>
      <c r="U783" s="123"/>
      <c r="V783" s="123"/>
      <c r="W783" s="123"/>
      <c r="X783" s="123"/>
      <c r="Y783" s="123"/>
      <c r="Z783" s="123"/>
      <c r="AA783" s="123"/>
      <c r="AB783" s="123"/>
      <c r="AC783" s="8" t="str">
        <f t="shared" si="119"/>
        <v>NO</v>
      </c>
      <c r="AD783" s="8" t="str">
        <f t="shared" si="120"/>
        <v>Power,,,,,,,,,,,,,</v>
      </c>
      <c r="AE783" s="125"/>
      <c r="AF783" s="8"/>
      <c r="AG783" s="8"/>
      <c r="AH783" s="125" t="s">
        <v>6181</v>
      </c>
      <c r="AI783" s="8" t="s">
        <v>6002</v>
      </c>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t="str">
        <f t="shared" si="118"/>
        <v>VDDMX</v>
      </c>
      <c r="CF783" s="8" t="str">
        <f t="shared" si="121"/>
        <v>Invalid PM Setting</v>
      </c>
      <c r="CG783" s="8" t="str">
        <f t="shared" si="122"/>
        <v>Power</v>
      </c>
      <c r="CH783" s="8" t="str">
        <f t="shared" si="123"/>
        <v>Invalid PM Setting</v>
      </c>
      <c r="CI783" s="8"/>
      <c r="CJ783" s="8"/>
      <c r="CK783" s="8"/>
      <c r="CL783" s="8"/>
      <c r="CM783" s="8"/>
      <c r="CN783" s="8"/>
      <c r="CO783" s="8"/>
      <c r="CP783" s="8"/>
      <c r="CQ783" s="8"/>
      <c r="CR783" s="8"/>
      <c r="CS783" s="8"/>
      <c r="CT783" s="8"/>
      <c r="CU783" s="8"/>
      <c r="CV783" s="8"/>
      <c r="CY783" s="8"/>
      <c r="CZ783" s="8" t="str">
        <f t="shared" si="124"/>
        <v>VDDMX</v>
      </c>
      <c r="DA783" s="8" t="str">
        <f t="shared" si="125"/>
        <v>Invalid PM Setting</v>
      </c>
      <c r="DB783" s="8" t="str">
        <f t="shared" si="126"/>
        <v>Power</v>
      </c>
      <c r="DC783" s="8" t="str">
        <f t="shared" si="127"/>
        <v>Invalid PM Setting</v>
      </c>
      <c r="DD783" s="8"/>
      <c r="DE783" s="8"/>
      <c r="DF783" s="8"/>
      <c r="DG783" s="8"/>
      <c r="DH783" s="8"/>
      <c r="DI783" s="8"/>
      <c r="DJ783" s="8"/>
      <c r="DK783" s="8"/>
      <c r="DL783" s="8"/>
      <c r="DM783" s="8"/>
      <c r="DN783" s="8"/>
      <c r="DO783" s="8"/>
      <c r="DP783" s="8"/>
      <c r="DQ783" s="8"/>
      <c r="DR783" s="8"/>
      <c r="DS783" s="8"/>
      <c r="DT783" s="8"/>
    </row>
    <row r="784" spans="1:124" ht="12.75" customHeight="1">
      <c r="A784" s="8"/>
      <c r="B784" s="89">
        <v>781</v>
      </c>
      <c r="C784" s="8"/>
      <c r="D784" s="8"/>
      <c r="E784" s="8"/>
      <c r="F784" s="8"/>
      <c r="G784" s="125" t="s">
        <v>6181</v>
      </c>
      <c r="H784" s="8" t="s">
        <v>6201</v>
      </c>
      <c r="I784" s="8"/>
      <c r="J784" s="8"/>
      <c r="K784" s="8"/>
      <c r="L784" s="8"/>
      <c r="M784" s="8"/>
      <c r="N784" s="123" t="s">
        <v>6059</v>
      </c>
      <c r="O784" s="123"/>
      <c r="P784" s="123"/>
      <c r="Q784" s="123"/>
      <c r="R784" s="123"/>
      <c r="S784" s="123"/>
      <c r="T784" s="123"/>
      <c r="U784" s="123"/>
      <c r="V784" s="123"/>
      <c r="W784" s="123"/>
      <c r="X784" s="123"/>
      <c r="Y784" s="123"/>
      <c r="Z784" s="123"/>
      <c r="AA784" s="123"/>
      <c r="AB784" s="123"/>
      <c r="AC784" s="8" t="str">
        <f t="shared" si="119"/>
        <v>NO</v>
      </c>
      <c r="AD784" s="8" t="str">
        <f t="shared" si="120"/>
        <v>Power,,,,,,,,,,,,,</v>
      </c>
      <c r="AE784" s="125"/>
      <c r="AF784" s="8"/>
      <c r="AG784" s="8"/>
      <c r="AH784" s="125" t="s">
        <v>6181</v>
      </c>
      <c r="AI784" s="8" t="s">
        <v>6002</v>
      </c>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t="str">
        <f t="shared" si="118"/>
        <v>VDDMX</v>
      </c>
      <c r="CF784" s="8" t="str">
        <f t="shared" si="121"/>
        <v>Invalid PM Setting</v>
      </c>
      <c r="CG784" s="8" t="str">
        <f t="shared" si="122"/>
        <v>Power</v>
      </c>
      <c r="CH784" s="8" t="str">
        <f t="shared" si="123"/>
        <v>Invalid PM Setting</v>
      </c>
      <c r="CI784" s="8"/>
      <c r="CJ784" s="8"/>
      <c r="CK784" s="8"/>
      <c r="CL784" s="8"/>
      <c r="CM784" s="8"/>
      <c r="CN784" s="8"/>
      <c r="CO784" s="8"/>
      <c r="CP784" s="8"/>
      <c r="CQ784" s="8"/>
      <c r="CR784" s="8"/>
      <c r="CS784" s="8"/>
      <c r="CT784" s="8"/>
      <c r="CU784" s="8"/>
      <c r="CV784" s="8"/>
      <c r="CY784" s="8"/>
      <c r="CZ784" s="8" t="str">
        <f t="shared" si="124"/>
        <v>VDDMX</v>
      </c>
      <c r="DA784" s="8" t="str">
        <f t="shared" si="125"/>
        <v>Invalid PM Setting</v>
      </c>
      <c r="DB784" s="8" t="str">
        <f t="shared" si="126"/>
        <v>Power</v>
      </c>
      <c r="DC784" s="8" t="str">
        <f t="shared" si="127"/>
        <v>Invalid PM Setting</v>
      </c>
      <c r="DD784" s="8"/>
      <c r="DE784" s="8"/>
      <c r="DF784" s="8"/>
      <c r="DG784" s="8"/>
      <c r="DH784" s="8"/>
      <c r="DI784" s="8"/>
      <c r="DJ784" s="8"/>
      <c r="DK784" s="8"/>
      <c r="DL784" s="8"/>
      <c r="DM784" s="8"/>
      <c r="DN784" s="8"/>
      <c r="DO784" s="8"/>
      <c r="DP784" s="8"/>
      <c r="DQ784" s="8"/>
      <c r="DR784" s="8"/>
      <c r="DS784" s="8"/>
      <c r="DT784" s="8"/>
    </row>
    <row r="785" spans="1:124" ht="12.75" customHeight="1">
      <c r="A785" s="8"/>
      <c r="B785" s="89">
        <v>782</v>
      </c>
      <c r="C785" s="8"/>
      <c r="D785" s="8"/>
      <c r="E785" s="8"/>
      <c r="F785" s="8"/>
      <c r="G785" s="125" t="s">
        <v>6181</v>
      </c>
      <c r="H785" s="8" t="s">
        <v>6202</v>
      </c>
      <c r="I785" s="8"/>
      <c r="J785" s="8"/>
      <c r="K785" s="8"/>
      <c r="L785" s="8"/>
      <c r="M785" s="8"/>
      <c r="N785" s="123" t="s">
        <v>6059</v>
      </c>
      <c r="O785" s="123"/>
      <c r="P785" s="123"/>
      <c r="Q785" s="123"/>
      <c r="R785" s="123"/>
      <c r="S785" s="123"/>
      <c r="T785" s="123"/>
      <c r="U785" s="123"/>
      <c r="V785" s="123"/>
      <c r="W785" s="123"/>
      <c r="X785" s="123"/>
      <c r="Y785" s="123"/>
      <c r="Z785" s="123"/>
      <c r="AA785" s="123"/>
      <c r="AB785" s="123"/>
      <c r="AC785" s="8" t="str">
        <f t="shared" si="119"/>
        <v>NO</v>
      </c>
      <c r="AD785" s="8" t="str">
        <f t="shared" si="120"/>
        <v>Power,,,,,,,,,,,,,</v>
      </c>
      <c r="AE785" s="125"/>
      <c r="AF785" s="8"/>
      <c r="AG785" s="8"/>
      <c r="AH785" s="125" t="s">
        <v>6181</v>
      </c>
      <c r="AI785" s="8" t="s">
        <v>6002</v>
      </c>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t="str">
        <f t="shared" si="118"/>
        <v>VDDMX</v>
      </c>
      <c r="CF785" s="8" t="str">
        <f t="shared" si="121"/>
        <v>Invalid PM Setting</v>
      </c>
      <c r="CG785" s="8" t="str">
        <f t="shared" si="122"/>
        <v>Power</v>
      </c>
      <c r="CH785" s="8" t="str">
        <f t="shared" si="123"/>
        <v>Invalid PM Setting</v>
      </c>
      <c r="CI785" s="8"/>
      <c r="CJ785" s="8"/>
      <c r="CK785" s="8"/>
      <c r="CL785" s="8"/>
      <c r="CM785" s="8"/>
      <c r="CN785" s="8"/>
      <c r="CO785" s="8"/>
      <c r="CP785" s="8"/>
      <c r="CQ785" s="8"/>
      <c r="CR785" s="8"/>
      <c r="CS785" s="8"/>
      <c r="CT785" s="8"/>
      <c r="CU785" s="8"/>
      <c r="CV785" s="8"/>
      <c r="CY785" s="8"/>
      <c r="CZ785" s="8" t="str">
        <f t="shared" si="124"/>
        <v>VDDMX</v>
      </c>
      <c r="DA785" s="8" t="str">
        <f t="shared" si="125"/>
        <v>Invalid PM Setting</v>
      </c>
      <c r="DB785" s="8" t="str">
        <f t="shared" si="126"/>
        <v>Power</v>
      </c>
      <c r="DC785" s="8" t="str">
        <f t="shared" si="127"/>
        <v>Invalid PM Setting</v>
      </c>
      <c r="DD785" s="8"/>
      <c r="DE785" s="8"/>
      <c r="DF785" s="8"/>
      <c r="DG785" s="8"/>
      <c r="DH785" s="8"/>
      <c r="DI785" s="8"/>
      <c r="DJ785" s="8"/>
      <c r="DK785" s="8"/>
      <c r="DL785" s="8"/>
      <c r="DM785" s="8"/>
      <c r="DN785" s="8"/>
      <c r="DO785" s="8"/>
      <c r="DP785" s="8"/>
      <c r="DQ785" s="8"/>
      <c r="DR785" s="8"/>
      <c r="DS785" s="8"/>
      <c r="DT785" s="8"/>
    </row>
    <row r="786" spans="1:124" ht="12.75" customHeight="1">
      <c r="A786" s="8"/>
      <c r="B786" s="89">
        <v>783</v>
      </c>
      <c r="C786" s="8"/>
      <c r="D786" s="8"/>
      <c r="E786" s="8"/>
      <c r="F786" s="8"/>
      <c r="G786" s="125" t="s">
        <v>6181</v>
      </c>
      <c r="H786" s="8" t="s">
        <v>6203</v>
      </c>
      <c r="I786" s="8"/>
      <c r="J786" s="8"/>
      <c r="K786" s="8"/>
      <c r="L786" s="8"/>
      <c r="M786" s="8"/>
      <c r="N786" s="123" t="s">
        <v>6059</v>
      </c>
      <c r="O786" s="123"/>
      <c r="P786" s="123"/>
      <c r="Q786" s="123"/>
      <c r="R786" s="123"/>
      <c r="S786" s="123"/>
      <c r="T786" s="123"/>
      <c r="U786" s="123"/>
      <c r="V786" s="123"/>
      <c r="W786" s="123"/>
      <c r="X786" s="123"/>
      <c r="Y786" s="123"/>
      <c r="Z786" s="123"/>
      <c r="AA786" s="123"/>
      <c r="AB786" s="123"/>
      <c r="AC786" s="8" t="str">
        <f t="shared" si="119"/>
        <v>NO</v>
      </c>
      <c r="AD786" s="8" t="str">
        <f t="shared" si="120"/>
        <v>Power,,,,,,,,,,,,,</v>
      </c>
      <c r="AE786" s="125"/>
      <c r="AF786" s="8"/>
      <c r="AG786" s="8"/>
      <c r="AH786" s="125" t="s">
        <v>6181</v>
      </c>
      <c r="AI786" s="8" t="s">
        <v>6002</v>
      </c>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t="str">
        <f t="shared" si="118"/>
        <v>VDDMX</v>
      </c>
      <c r="CF786" s="8" t="str">
        <f t="shared" si="121"/>
        <v>Invalid PM Setting</v>
      </c>
      <c r="CG786" s="8" t="str">
        <f t="shared" si="122"/>
        <v>Power</v>
      </c>
      <c r="CH786" s="8" t="str">
        <f t="shared" si="123"/>
        <v>Invalid PM Setting</v>
      </c>
      <c r="CI786" s="8"/>
      <c r="CJ786" s="8"/>
      <c r="CK786" s="8"/>
      <c r="CL786" s="8"/>
      <c r="CM786" s="8"/>
      <c r="CN786" s="8"/>
      <c r="CO786" s="8"/>
      <c r="CP786" s="8"/>
      <c r="CQ786" s="8"/>
      <c r="CR786" s="8"/>
      <c r="CS786" s="8"/>
      <c r="CT786" s="8"/>
      <c r="CU786" s="8"/>
      <c r="CV786" s="8"/>
      <c r="CY786" s="8"/>
      <c r="CZ786" s="8" t="str">
        <f t="shared" si="124"/>
        <v>VDDMX</v>
      </c>
      <c r="DA786" s="8" t="str">
        <f t="shared" si="125"/>
        <v>Invalid PM Setting</v>
      </c>
      <c r="DB786" s="8" t="str">
        <f t="shared" si="126"/>
        <v>Power</v>
      </c>
      <c r="DC786" s="8" t="str">
        <f t="shared" si="127"/>
        <v>Invalid PM Setting</v>
      </c>
      <c r="DD786" s="8"/>
      <c r="DE786" s="8"/>
      <c r="DF786" s="8"/>
      <c r="DG786" s="8"/>
      <c r="DH786" s="8"/>
      <c r="DI786" s="8"/>
      <c r="DJ786" s="8"/>
      <c r="DK786" s="8"/>
      <c r="DL786" s="8"/>
      <c r="DM786" s="8"/>
      <c r="DN786" s="8"/>
      <c r="DO786" s="8"/>
      <c r="DP786" s="8"/>
      <c r="DQ786" s="8"/>
      <c r="DR786" s="8"/>
      <c r="DS786" s="8"/>
      <c r="DT786" s="8"/>
    </row>
    <row r="787" spans="1:124" ht="12.75" customHeight="1">
      <c r="A787" s="8"/>
      <c r="B787" s="89">
        <v>784</v>
      </c>
      <c r="C787" s="8"/>
      <c r="D787" s="8"/>
      <c r="E787" s="8"/>
      <c r="F787" s="8"/>
      <c r="G787" s="125" t="s">
        <v>6181</v>
      </c>
      <c r="H787" s="8" t="s">
        <v>3803</v>
      </c>
      <c r="I787" s="8"/>
      <c r="J787" s="8"/>
      <c r="K787" s="8"/>
      <c r="L787" s="8"/>
      <c r="M787" s="8"/>
      <c r="N787" s="123" t="s">
        <v>6059</v>
      </c>
      <c r="O787" s="123"/>
      <c r="P787" s="123"/>
      <c r="Q787" s="123"/>
      <c r="R787" s="123"/>
      <c r="S787" s="123"/>
      <c r="T787" s="123"/>
      <c r="U787" s="123"/>
      <c r="V787" s="123"/>
      <c r="W787" s="123"/>
      <c r="X787" s="123"/>
      <c r="Y787" s="123"/>
      <c r="Z787" s="123"/>
      <c r="AA787" s="123"/>
      <c r="AB787" s="123"/>
      <c r="AC787" s="8" t="str">
        <f t="shared" si="119"/>
        <v>NO</v>
      </c>
      <c r="AD787" s="8" t="str">
        <f t="shared" si="120"/>
        <v>Power,,,,,,,,,,,,,</v>
      </c>
      <c r="AE787" s="125"/>
      <c r="AF787" s="8"/>
      <c r="AG787" s="8"/>
      <c r="AH787" s="125" t="s">
        <v>6181</v>
      </c>
      <c r="AI787" s="8" t="s">
        <v>6002</v>
      </c>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t="str">
        <f t="shared" si="118"/>
        <v>VDDMX</v>
      </c>
      <c r="CF787" s="8" t="str">
        <f t="shared" si="121"/>
        <v>Invalid PM Setting</v>
      </c>
      <c r="CG787" s="8" t="str">
        <f t="shared" si="122"/>
        <v>Power</v>
      </c>
      <c r="CH787" s="8" t="str">
        <f t="shared" si="123"/>
        <v>Invalid PM Setting</v>
      </c>
      <c r="CI787" s="8"/>
      <c r="CJ787" s="8"/>
      <c r="CK787" s="8"/>
      <c r="CL787" s="8"/>
      <c r="CM787" s="8"/>
      <c r="CN787" s="8"/>
      <c r="CO787" s="8"/>
      <c r="CP787" s="8"/>
      <c r="CQ787" s="8"/>
      <c r="CR787" s="8"/>
      <c r="CS787" s="8"/>
      <c r="CT787" s="8"/>
      <c r="CU787" s="8"/>
      <c r="CV787" s="8"/>
      <c r="CY787" s="8"/>
      <c r="CZ787" s="8" t="str">
        <f t="shared" si="124"/>
        <v>VDDMX</v>
      </c>
      <c r="DA787" s="8" t="str">
        <f t="shared" si="125"/>
        <v>Invalid PM Setting</v>
      </c>
      <c r="DB787" s="8" t="str">
        <f t="shared" si="126"/>
        <v>Power</v>
      </c>
      <c r="DC787" s="8" t="str">
        <f t="shared" si="127"/>
        <v>Invalid PM Setting</v>
      </c>
      <c r="DD787" s="8"/>
      <c r="DE787" s="8"/>
      <c r="DF787" s="8"/>
      <c r="DG787" s="8"/>
      <c r="DH787" s="8"/>
      <c r="DI787" s="8"/>
      <c r="DJ787" s="8"/>
      <c r="DK787" s="8"/>
      <c r="DL787" s="8"/>
      <c r="DM787" s="8"/>
      <c r="DN787" s="8"/>
      <c r="DO787" s="8"/>
      <c r="DP787" s="8"/>
      <c r="DQ787" s="8"/>
      <c r="DR787" s="8"/>
      <c r="DS787" s="8"/>
      <c r="DT787" s="8"/>
    </row>
    <row r="788" spans="1:124" ht="12.75" customHeight="1">
      <c r="A788" s="8"/>
      <c r="B788" s="89">
        <v>785</v>
      </c>
      <c r="C788" s="8"/>
      <c r="D788" s="8"/>
      <c r="E788" s="8"/>
      <c r="F788" s="8"/>
      <c r="G788" s="125" t="s">
        <v>6181</v>
      </c>
      <c r="H788" s="8" t="s">
        <v>6204</v>
      </c>
      <c r="I788" s="8"/>
      <c r="J788" s="8"/>
      <c r="K788" s="8"/>
      <c r="L788" s="8"/>
      <c r="M788" s="8"/>
      <c r="N788" s="123" t="s">
        <v>6059</v>
      </c>
      <c r="O788" s="123"/>
      <c r="P788" s="123"/>
      <c r="Q788" s="123"/>
      <c r="R788" s="123"/>
      <c r="S788" s="123"/>
      <c r="T788" s="123"/>
      <c r="U788" s="123"/>
      <c r="V788" s="123"/>
      <c r="W788" s="123"/>
      <c r="X788" s="123"/>
      <c r="Y788" s="123"/>
      <c r="Z788" s="123"/>
      <c r="AA788" s="123"/>
      <c r="AB788" s="123"/>
      <c r="AC788" s="8" t="str">
        <f t="shared" si="119"/>
        <v>NO</v>
      </c>
      <c r="AD788" s="8" t="str">
        <f t="shared" si="120"/>
        <v>Power,,,,,,,,,,,,,</v>
      </c>
      <c r="AE788" s="125"/>
      <c r="AF788" s="8"/>
      <c r="AG788" s="8"/>
      <c r="AH788" s="125" t="s">
        <v>6181</v>
      </c>
      <c r="AI788" s="8" t="s">
        <v>6002</v>
      </c>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t="str">
        <f t="shared" si="118"/>
        <v>VDDMX</v>
      </c>
      <c r="CF788" s="8" t="str">
        <f t="shared" si="121"/>
        <v>Invalid PM Setting</v>
      </c>
      <c r="CG788" s="8" t="str">
        <f t="shared" si="122"/>
        <v>Power</v>
      </c>
      <c r="CH788" s="8" t="str">
        <f t="shared" si="123"/>
        <v>Invalid PM Setting</v>
      </c>
      <c r="CI788" s="8"/>
      <c r="CJ788" s="8"/>
      <c r="CK788" s="8"/>
      <c r="CL788" s="8"/>
      <c r="CM788" s="8"/>
      <c r="CN788" s="8"/>
      <c r="CO788" s="8"/>
      <c r="CP788" s="8"/>
      <c r="CQ788" s="8"/>
      <c r="CR788" s="8"/>
      <c r="CS788" s="8"/>
      <c r="CT788" s="8"/>
      <c r="CU788" s="8"/>
      <c r="CV788" s="8"/>
      <c r="CY788" s="8"/>
      <c r="CZ788" s="8" t="str">
        <f t="shared" si="124"/>
        <v>VDDMX</v>
      </c>
      <c r="DA788" s="8" t="str">
        <f t="shared" si="125"/>
        <v>Invalid PM Setting</v>
      </c>
      <c r="DB788" s="8" t="str">
        <f t="shared" si="126"/>
        <v>Power</v>
      </c>
      <c r="DC788" s="8" t="str">
        <f t="shared" si="127"/>
        <v>Invalid PM Setting</v>
      </c>
      <c r="DD788" s="8"/>
      <c r="DE788" s="8"/>
      <c r="DF788" s="8"/>
      <c r="DG788" s="8"/>
      <c r="DH788" s="8"/>
      <c r="DI788" s="8"/>
      <c r="DJ788" s="8"/>
      <c r="DK788" s="8"/>
      <c r="DL788" s="8"/>
      <c r="DM788" s="8"/>
      <c r="DN788" s="8"/>
      <c r="DO788" s="8"/>
      <c r="DP788" s="8"/>
      <c r="DQ788" s="8"/>
      <c r="DR788" s="8"/>
      <c r="DS788" s="8"/>
      <c r="DT788" s="8"/>
    </row>
    <row r="789" spans="1:124" ht="12.75" customHeight="1">
      <c r="A789" s="8"/>
      <c r="B789" s="89">
        <v>786</v>
      </c>
      <c r="C789" s="8"/>
      <c r="D789" s="8"/>
      <c r="E789" s="8"/>
      <c r="F789" s="8"/>
      <c r="G789" s="125" t="s">
        <v>6181</v>
      </c>
      <c r="H789" s="8" t="s">
        <v>6205</v>
      </c>
      <c r="I789" s="8"/>
      <c r="J789" s="8"/>
      <c r="K789" s="8"/>
      <c r="L789" s="8"/>
      <c r="M789" s="8"/>
      <c r="N789" s="123" t="s">
        <v>6059</v>
      </c>
      <c r="O789" s="123"/>
      <c r="P789" s="123"/>
      <c r="Q789" s="123"/>
      <c r="R789" s="123"/>
      <c r="S789" s="123"/>
      <c r="T789" s="123"/>
      <c r="U789" s="123"/>
      <c r="V789" s="123"/>
      <c r="W789" s="123"/>
      <c r="X789" s="123"/>
      <c r="Y789" s="123"/>
      <c r="Z789" s="123"/>
      <c r="AA789" s="123"/>
      <c r="AB789" s="123"/>
      <c r="AC789" s="8" t="str">
        <f t="shared" si="119"/>
        <v>NO</v>
      </c>
      <c r="AD789" s="8" t="str">
        <f t="shared" si="120"/>
        <v>Power,,,,,,,,,,,,,</v>
      </c>
      <c r="AE789" s="125"/>
      <c r="AF789" s="8"/>
      <c r="AG789" s="8"/>
      <c r="AH789" s="125" t="s">
        <v>6181</v>
      </c>
      <c r="AI789" s="8" t="s">
        <v>6002</v>
      </c>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t="str">
        <f t="shared" si="118"/>
        <v>VDDMX</v>
      </c>
      <c r="CF789" s="8" t="str">
        <f t="shared" si="121"/>
        <v>Invalid PM Setting</v>
      </c>
      <c r="CG789" s="8" t="str">
        <f t="shared" si="122"/>
        <v>Power</v>
      </c>
      <c r="CH789" s="8" t="str">
        <f t="shared" si="123"/>
        <v>Invalid PM Setting</v>
      </c>
      <c r="CI789" s="8"/>
      <c r="CJ789" s="8"/>
      <c r="CK789" s="8"/>
      <c r="CL789" s="8"/>
      <c r="CM789" s="8"/>
      <c r="CN789" s="8"/>
      <c r="CO789" s="8"/>
      <c r="CP789" s="8"/>
      <c r="CQ789" s="8"/>
      <c r="CR789" s="8"/>
      <c r="CS789" s="8"/>
      <c r="CT789" s="8"/>
      <c r="CU789" s="8"/>
      <c r="CV789" s="8"/>
      <c r="CY789" s="8"/>
      <c r="CZ789" s="8" t="str">
        <f t="shared" si="124"/>
        <v>VDDMX</v>
      </c>
      <c r="DA789" s="8" t="str">
        <f t="shared" si="125"/>
        <v>Invalid PM Setting</v>
      </c>
      <c r="DB789" s="8" t="str">
        <f t="shared" si="126"/>
        <v>Power</v>
      </c>
      <c r="DC789" s="8" t="str">
        <f t="shared" si="127"/>
        <v>Invalid PM Setting</v>
      </c>
      <c r="DD789" s="8"/>
      <c r="DE789" s="8"/>
      <c r="DF789" s="8"/>
      <c r="DG789" s="8"/>
      <c r="DH789" s="8"/>
      <c r="DI789" s="8"/>
      <c r="DJ789" s="8"/>
      <c r="DK789" s="8"/>
      <c r="DL789" s="8"/>
      <c r="DM789" s="8"/>
      <c r="DN789" s="8"/>
      <c r="DO789" s="8"/>
      <c r="DP789" s="8"/>
      <c r="DQ789" s="8"/>
      <c r="DR789" s="8"/>
      <c r="DS789" s="8"/>
      <c r="DT789" s="8"/>
    </row>
    <row r="790" spans="1:124" ht="12.75" customHeight="1">
      <c r="A790" s="8"/>
      <c r="B790" s="89">
        <v>787</v>
      </c>
      <c r="C790" s="8"/>
      <c r="D790" s="8"/>
      <c r="E790" s="8"/>
      <c r="F790" s="8"/>
      <c r="G790" s="125" t="s">
        <v>6206</v>
      </c>
      <c r="H790" s="8" t="s">
        <v>5187</v>
      </c>
      <c r="I790" s="8"/>
      <c r="J790" s="8"/>
      <c r="K790" s="8"/>
      <c r="L790" s="8"/>
      <c r="M790" s="8"/>
      <c r="N790" s="8" t="s">
        <v>6027</v>
      </c>
      <c r="O790" s="123"/>
      <c r="P790" s="123"/>
      <c r="Q790" s="123"/>
      <c r="R790" s="123"/>
      <c r="S790" s="123"/>
      <c r="T790" s="123"/>
      <c r="U790" s="123"/>
      <c r="V790" s="123"/>
      <c r="W790" s="123"/>
      <c r="X790" s="123"/>
      <c r="Y790" s="123"/>
      <c r="Z790" s="123"/>
      <c r="AA790" s="123"/>
      <c r="AB790" s="123"/>
      <c r="AC790" s="8" t="str">
        <f t="shared" si="119"/>
        <v>NO</v>
      </c>
      <c r="AD790" s="8" t="str">
        <f t="shared" si="120"/>
        <v>Power,,,,,,,,,,,,,</v>
      </c>
      <c r="AE790" s="125"/>
      <c r="AF790" s="8"/>
      <c r="AG790" s="8"/>
      <c r="AH790" s="125" t="s">
        <v>6206</v>
      </c>
      <c r="AI790" s="8" t="s">
        <v>6002</v>
      </c>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t="str">
        <f t="shared" si="118"/>
        <v>VDDPX_0</v>
      </c>
      <c r="CF790" s="8" t="str">
        <f t="shared" si="121"/>
        <v>Invalid PM Setting</v>
      </c>
      <c r="CG790" s="8" t="str">
        <f t="shared" si="122"/>
        <v>Power</v>
      </c>
      <c r="CH790" s="8" t="str">
        <f t="shared" si="123"/>
        <v>Invalid PM Setting</v>
      </c>
      <c r="CI790" s="8"/>
      <c r="CJ790" s="8"/>
      <c r="CK790" s="8"/>
      <c r="CL790" s="8"/>
      <c r="CM790" s="8"/>
      <c r="CN790" s="8"/>
      <c r="CO790" s="8"/>
      <c r="CP790" s="8"/>
      <c r="CQ790" s="8"/>
      <c r="CR790" s="8"/>
      <c r="CS790" s="8"/>
      <c r="CT790" s="8"/>
      <c r="CU790" s="8"/>
      <c r="CV790" s="8"/>
      <c r="CY790" s="8"/>
      <c r="CZ790" s="8" t="str">
        <f t="shared" si="124"/>
        <v>VDDPX_0</v>
      </c>
      <c r="DA790" s="8" t="str">
        <f t="shared" si="125"/>
        <v>Invalid PM Setting</v>
      </c>
      <c r="DB790" s="8" t="str">
        <f t="shared" si="126"/>
        <v>Power</v>
      </c>
      <c r="DC790" s="8" t="str">
        <f t="shared" si="127"/>
        <v>Invalid PM Setting</v>
      </c>
      <c r="DD790" s="8"/>
      <c r="DE790" s="8"/>
      <c r="DF790" s="8"/>
      <c r="DG790" s="8"/>
      <c r="DH790" s="8"/>
      <c r="DI790" s="8"/>
      <c r="DJ790" s="8"/>
      <c r="DK790" s="8"/>
      <c r="DL790" s="8"/>
      <c r="DM790" s="8"/>
      <c r="DN790" s="8"/>
      <c r="DO790" s="8"/>
      <c r="DP790" s="8"/>
      <c r="DQ790" s="8"/>
      <c r="DR790" s="8"/>
      <c r="DS790" s="8"/>
      <c r="DT790" s="8"/>
    </row>
    <row r="791" spans="1:124" ht="12.75" customHeight="1">
      <c r="A791" s="8"/>
      <c r="B791" s="89">
        <v>788</v>
      </c>
      <c r="C791" s="8"/>
      <c r="D791" s="8"/>
      <c r="E791" s="8"/>
      <c r="F791" s="8"/>
      <c r="G791" s="125" t="s">
        <v>6207</v>
      </c>
      <c r="H791" s="8" t="s">
        <v>4119</v>
      </c>
      <c r="I791" s="8"/>
      <c r="J791" s="8"/>
      <c r="K791" s="8"/>
      <c r="L791" s="8"/>
      <c r="M791" s="8"/>
      <c r="N791" s="8" t="s">
        <v>6027</v>
      </c>
      <c r="O791" s="123"/>
      <c r="P791" s="123"/>
      <c r="Q791" s="123"/>
      <c r="R791" s="123"/>
      <c r="S791" s="123"/>
      <c r="T791" s="123"/>
      <c r="U791" s="123"/>
      <c r="V791" s="123"/>
      <c r="W791" s="123"/>
      <c r="X791" s="123"/>
      <c r="Y791" s="123"/>
      <c r="Z791" s="123"/>
      <c r="AA791" s="123"/>
      <c r="AB791" s="123"/>
      <c r="AC791" s="8" t="str">
        <f t="shared" si="119"/>
        <v>NO</v>
      </c>
      <c r="AD791" s="8" t="str">
        <f t="shared" si="120"/>
        <v>Power,,,,,,,,,,,,,</v>
      </c>
      <c r="AE791" s="125"/>
      <c r="AF791" s="8"/>
      <c r="AG791" s="8"/>
      <c r="AH791" s="125" t="s">
        <v>6207</v>
      </c>
      <c r="AI791" s="8" t="s">
        <v>6002</v>
      </c>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t="str">
        <f t="shared" si="118"/>
        <v>VDDPX_1</v>
      </c>
      <c r="CF791" s="8" t="str">
        <f t="shared" si="121"/>
        <v>Invalid PM Setting</v>
      </c>
      <c r="CG791" s="8" t="str">
        <f t="shared" si="122"/>
        <v>Power</v>
      </c>
      <c r="CH791" s="8" t="str">
        <f t="shared" si="123"/>
        <v>Invalid PM Setting</v>
      </c>
      <c r="CI791" s="8"/>
      <c r="CJ791" s="8"/>
      <c r="CK791" s="8"/>
      <c r="CL791" s="8"/>
      <c r="CM791" s="8"/>
      <c r="CN791" s="8"/>
      <c r="CO791" s="8"/>
      <c r="CP791" s="8"/>
      <c r="CQ791" s="8"/>
      <c r="CR791" s="8"/>
      <c r="CS791" s="8"/>
      <c r="CT791" s="8"/>
      <c r="CU791" s="8"/>
      <c r="CV791" s="8"/>
      <c r="CY791" s="8"/>
      <c r="CZ791" s="8" t="str">
        <f t="shared" si="124"/>
        <v>VDDPX_1</v>
      </c>
      <c r="DA791" s="8" t="str">
        <f t="shared" si="125"/>
        <v>Invalid PM Setting</v>
      </c>
      <c r="DB791" s="8" t="str">
        <f t="shared" si="126"/>
        <v>Power</v>
      </c>
      <c r="DC791" s="8" t="str">
        <f t="shared" si="127"/>
        <v>Invalid PM Setting</v>
      </c>
      <c r="DD791" s="8"/>
      <c r="DE791" s="8"/>
      <c r="DF791" s="8"/>
      <c r="DG791" s="8"/>
      <c r="DH791" s="8"/>
      <c r="DI791" s="8"/>
      <c r="DJ791" s="8"/>
      <c r="DK791" s="8"/>
      <c r="DL791" s="8"/>
      <c r="DM791" s="8"/>
      <c r="DN791" s="8"/>
      <c r="DO791" s="8"/>
      <c r="DP791" s="8"/>
      <c r="DQ791" s="8"/>
      <c r="DR791" s="8"/>
      <c r="DS791" s="8"/>
      <c r="DT791" s="8"/>
    </row>
    <row r="792" spans="1:124" ht="12.75" customHeight="1">
      <c r="A792" s="8"/>
      <c r="B792" s="89">
        <v>789</v>
      </c>
      <c r="C792" s="8"/>
      <c r="D792" s="8"/>
      <c r="E792" s="8"/>
      <c r="F792" s="8"/>
      <c r="G792" s="125" t="s">
        <v>6207</v>
      </c>
      <c r="H792" s="8" t="s">
        <v>5636</v>
      </c>
      <c r="I792" s="8"/>
      <c r="J792" s="8"/>
      <c r="K792" s="8"/>
      <c r="L792" s="8"/>
      <c r="M792" s="8"/>
      <c r="N792" s="8" t="s">
        <v>6027</v>
      </c>
      <c r="O792" s="123"/>
      <c r="P792" s="123"/>
      <c r="Q792" s="123"/>
      <c r="R792" s="123"/>
      <c r="S792" s="123"/>
      <c r="T792" s="123"/>
      <c r="U792" s="123"/>
      <c r="V792" s="123"/>
      <c r="W792" s="123"/>
      <c r="X792" s="123"/>
      <c r="Y792" s="123"/>
      <c r="Z792" s="123"/>
      <c r="AA792" s="123"/>
      <c r="AB792" s="123"/>
      <c r="AC792" s="8" t="str">
        <f t="shared" si="119"/>
        <v>NO</v>
      </c>
      <c r="AD792" s="8" t="str">
        <f t="shared" si="120"/>
        <v>Power,,,,,,,,,,,,,</v>
      </c>
      <c r="AE792" s="125"/>
      <c r="AF792" s="8"/>
      <c r="AG792" s="8"/>
      <c r="AH792" s="125" t="s">
        <v>6207</v>
      </c>
      <c r="AI792" s="8" t="s">
        <v>6002</v>
      </c>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t="str">
        <f t="shared" si="118"/>
        <v>VDDPX_1</v>
      </c>
      <c r="CF792" s="8" t="str">
        <f t="shared" si="121"/>
        <v>Invalid PM Setting</v>
      </c>
      <c r="CG792" s="8" t="str">
        <f t="shared" si="122"/>
        <v>Power</v>
      </c>
      <c r="CH792" s="8" t="str">
        <f t="shared" si="123"/>
        <v>Invalid PM Setting</v>
      </c>
      <c r="CI792" s="8"/>
      <c r="CJ792" s="8"/>
      <c r="CK792" s="8"/>
      <c r="CL792" s="8"/>
      <c r="CM792" s="8"/>
      <c r="CN792" s="8"/>
      <c r="CO792" s="8"/>
      <c r="CP792" s="8"/>
      <c r="CQ792" s="8"/>
      <c r="CR792" s="8"/>
      <c r="CS792" s="8"/>
      <c r="CT792" s="8"/>
      <c r="CU792" s="8"/>
      <c r="CV792" s="8"/>
      <c r="CY792" s="8"/>
      <c r="CZ792" s="8" t="str">
        <f t="shared" si="124"/>
        <v>VDDPX_1</v>
      </c>
      <c r="DA792" s="8" t="str">
        <f t="shared" si="125"/>
        <v>Invalid PM Setting</v>
      </c>
      <c r="DB792" s="8" t="str">
        <f t="shared" si="126"/>
        <v>Power</v>
      </c>
      <c r="DC792" s="8" t="str">
        <f t="shared" si="127"/>
        <v>Invalid PM Setting</v>
      </c>
      <c r="DD792" s="8"/>
      <c r="DE792" s="8"/>
      <c r="DF792" s="8"/>
      <c r="DG792" s="8"/>
      <c r="DH792" s="8"/>
      <c r="DI792" s="8"/>
      <c r="DJ792" s="8"/>
      <c r="DK792" s="8"/>
      <c r="DL792" s="8"/>
      <c r="DM792" s="8"/>
      <c r="DN792" s="8"/>
      <c r="DO792" s="8"/>
      <c r="DP792" s="8"/>
      <c r="DQ792" s="8"/>
      <c r="DR792" s="8"/>
      <c r="DS792" s="8"/>
      <c r="DT792" s="8"/>
    </row>
    <row r="793" spans="1:124" ht="12.75" customHeight="1">
      <c r="A793" s="8"/>
      <c r="B793" s="89">
        <v>790</v>
      </c>
      <c r="C793" s="8"/>
      <c r="D793" s="8"/>
      <c r="E793" s="8"/>
      <c r="F793" s="8"/>
      <c r="G793" s="125" t="s">
        <v>6207</v>
      </c>
      <c r="H793" s="8" t="s">
        <v>5726</v>
      </c>
      <c r="I793" s="8"/>
      <c r="J793" s="8"/>
      <c r="K793" s="8"/>
      <c r="L793" s="8"/>
      <c r="M793" s="8"/>
      <c r="N793" s="8" t="s">
        <v>6027</v>
      </c>
      <c r="O793" s="123"/>
      <c r="P793" s="123"/>
      <c r="Q793" s="123"/>
      <c r="R793" s="123"/>
      <c r="S793" s="123"/>
      <c r="T793" s="123"/>
      <c r="U793" s="123"/>
      <c r="V793" s="123"/>
      <c r="W793" s="123"/>
      <c r="X793" s="123"/>
      <c r="Y793" s="123"/>
      <c r="Z793" s="123"/>
      <c r="AA793" s="123"/>
      <c r="AB793" s="123"/>
      <c r="AC793" s="8" t="str">
        <f t="shared" si="119"/>
        <v>NO</v>
      </c>
      <c r="AD793" s="8" t="str">
        <f t="shared" si="120"/>
        <v>Power,,,,,,,,,,,,,</v>
      </c>
      <c r="AE793" s="125"/>
      <c r="AF793" s="8"/>
      <c r="AG793" s="8"/>
      <c r="AH793" s="125" t="s">
        <v>6207</v>
      </c>
      <c r="AI793" s="8" t="s">
        <v>6002</v>
      </c>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t="str">
        <f t="shared" si="118"/>
        <v>VDDPX_1</v>
      </c>
      <c r="CF793" s="8" t="str">
        <f t="shared" si="121"/>
        <v>Invalid PM Setting</v>
      </c>
      <c r="CG793" s="8" t="str">
        <f t="shared" si="122"/>
        <v>Power</v>
      </c>
      <c r="CH793" s="8" t="str">
        <f t="shared" si="123"/>
        <v>Invalid PM Setting</v>
      </c>
      <c r="CI793" s="8"/>
      <c r="CJ793" s="8"/>
      <c r="CK793" s="8"/>
      <c r="CL793" s="8"/>
      <c r="CM793" s="8"/>
      <c r="CN793" s="8"/>
      <c r="CO793" s="8"/>
      <c r="CP793" s="8"/>
      <c r="CQ793" s="8"/>
      <c r="CR793" s="8"/>
      <c r="CS793" s="8"/>
      <c r="CT793" s="8"/>
      <c r="CU793" s="8"/>
      <c r="CV793" s="8"/>
      <c r="CY793" s="8"/>
      <c r="CZ793" s="8" t="str">
        <f t="shared" si="124"/>
        <v>VDDPX_1</v>
      </c>
      <c r="DA793" s="8" t="str">
        <f t="shared" si="125"/>
        <v>Invalid PM Setting</v>
      </c>
      <c r="DB793" s="8" t="str">
        <f t="shared" si="126"/>
        <v>Power</v>
      </c>
      <c r="DC793" s="8" t="str">
        <f t="shared" si="127"/>
        <v>Invalid PM Setting</v>
      </c>
      <c r="DD793" s="8"/>
      <c r="DE793" s="8"/>
      <c r="DF793" s="8"/>
      <c r="DG793" s="8"/>
      <c r="DH793" s="8"/>
      <c r="DI793" s="8"/>
      <c r="DJ793" s="8"/>
      <c r="DK793" s="8"/>
      <c r="DL793" s="8"/>
      <c r="DM793" s="8"/>
      <c r="DN793" s="8"/>
      <c r="DO793" s="8"/>
      <c r="DP793" s="8"/>
      <c r="DQ793" s="8"/>
      <c r="DR793" s="8"/>
      <c r="DS793" s="8"/>
      <c r="DT793" s="8"/>
    </row>
    <row r="794" spans="1:124" ht="12.75" customHeight="1">
      <c r="A794" s="8"/>
      <c r="B794" s="89">
        <v>791</v>
      </c>
      <c r="C794" s="8"/>
      <c r="D794" s="8"/>
      <c r="E794" s="8"/>
      <c r="F794" s="8"/>
      <c r="G794" s="125" t="s">
        <v>6207</v>
      </c>
      <c r="H794" s="8" t="s">
        <v>6208</v>
      </c>
      <c r="I794" s="8"/>
      <c r="J794" s="8"/>
      <c r="K794" s="8"/>
      <c r="L794" s="8"/>
      <c r="M794" s="8"/>
      <c r="N794" s="8" t="s">
        <v>6027</v>
      </c>
      <c r="O794" s="123"/>
      <c r="P794" s="123"/>
      <c r="Q794" s="123"/>
      <c r="R794" s="123"/>
      <c r="S794" s="123"/>
      <c r="T794" s="123"/>
      <c r="U794" s="123"/>
      <c r="V794" s="123"/>
      <c r="W794" s="123"/>
      <c r="X794" s="123"/>
      <c r="Y794" s="123"/>
      <c r="Z794" s="123"/>
      <c r="AA794" s="123"/>
      <c r="AB794" s="123"/>
      <c r="AC794" s="8" t="str">
        <f t="shared" si="119"/>
        <v>NO</v>
      </c>
      <c r="AD794" s="8" t="str">
        <f t="shared" si="120"/>
        <v>Power,,,,,,,,,,,,,</v>
      </c>
      <c r="AE794" s="125"/>
      <c r="AF794" s="8"/>
      <c r="AG794" s="8"/>
      <c r="AH794" s="125" t="s">
        <v>6207</v>
      </c>
      <c r="AI794" s="8" t="s">
        <v>6002</v>
      </c>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t="str">
        <f t="shared" si="118"/>
        <v>VDDPX_1</v>
      </c>
      <c r="CF794" s="8" t="str">
        <f t="shared" si="121"/>
        <v>Invalid PM Setting</v>
      </c>
      <c r="CG794" s="8" t="str">
        <f t="shared" si="122"/>
        <v>Power</v>
      </c>
      <c r="CH794" s="8" t="str">
        <f t="shared" si="123"/>
        <v>Invalid PM Setting</v>
      </c>
      <c r="CI794" s="8"/>
      <c r="CJ794" s="8"/>
      <c r="CK794" s="8"/>
      <c r="CL794" s="8"/>
      <c r="CM794" s="8"/>
      <c r="CN794" s="8"/>
      <c r="CO794" s="8"/>
      <c r="CP794" s="8"/>
      <c r="CQ794" s="8"/>
      <c r="CR794" s="8"/>
      <c r="CS794" s="8"/>
      <c r="CT794" s="8"/>
      <c r="CU794" s="8"/>
      <c r="CV794" s="8"/>
      <c r="CY794" s="8"/>
      <c r="CZ794" s="8" t="str">
        <f t="shared" si="124"/>
        <v>VDDPX_1</v>
      </c>
      <c r="DA794" s="8" t="str">
        <f t="shared" si="125"/>
        <v>Invalid PM Setting</v>
      </c>
      <c r="DB794" s="8" t="str">
        <f t="shared" si="126"/>
        <v>Power</v>
      </c>
      <c r="DC794" s="8" t="str">
        <f t="shared" si="127"/>
        <v>Invalid PM Setting</v>
      </c>
      <c r="DD794" s="8"/>
      <c r="DE794" s="8"/>
      <c r="DF794" s="8"/>
      <c r="DG794" s="8"/>
      <c r="DH794" s="8"/>
      <c r="DI794" s="8"/>
      <c r="DJ794" s="8"/>
      <c r="DK794" s="8"/>
      <c r="DL794" s="8"/>
      <c r="DM794" s="8"/>
      <c r="DN794" s="8"/>
      <c r="DO794" s="8"/>
      <c r="DP794" s="8"/>
      <c r="DQ794" s="8"/>
      <c r="DR794" s="8"/>
      <c r="DS794" s="8"/>
      <c r="DT794" s="8"/>
    </row>
    <row r="795" spans="1:124" ht="12.75" customHeight="1">
      <c r="A795" s="8"/>
      <c r="B795" s="89">
        <v>792</v>
      </c>
      <c r="C795" s="8"/>
      <c r="D795" s="8"/>
      <c r="E795" s="8"/>
      <c r="F795" s="8"/>
      <c r="G795" s="125" t="s">
        <v>6207</v>
      </c>
      <c r="H795" s="8" t="s">
        <v>4256</v>
      </c>
      <c r="I795" s="8"/>
      <c r="J795" s="8"/>
      <c r="K795" s="8"/>
      <c r="L795" s="8"/>
      <c r="M795" s="8"/>
      <c r="N795" s="8" t="s">
        <v>6027</v>
      </c>
      <c r="O795" s="8"/>
      <c r="P795" s="8"/>
      <c r="Q795" s="8"/>
      <c r="R795" s="8"/>
      <c r="S795" s="8"/>
      <c r="T795" s="8"/>
      <c r="U795" s="8"/>
      <c r="V795" s="8"/>
      <c r="W795" s="8"/>
      <c r="X795" s="8"/>
      <c r="Y795" s="8"/>
      <c r="Z795" s="8"/>
      <c r="AA795" s="8"/>
      <c r="AB795" s="8"/>
      <c r="AC795" s="8" t="str">
        <f t="shared" si="119"/>
        <v>NO</v>
      </c>
      <c r="AD795" s="8" t="str">
        <f t="shared" si="120"/>
        <v>Power,,,,,,,,,,,,,</v>
      </c>
      <c r="AE795" s="125"/>
      <c r="AF795" s="8"/>
      <c r="AG795" s="8"/>
      <c r="AH795" s="125" t="s">
        <v>6207</v>
      </c>
      <c r="AI795" s="8" t="s">
        <v>6002</v>
      </c>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t="str">
        <f t="shared" si="118"/>
        <v>VDDPX_1</v>
      </c>
      <c r="CF795" s="8" t="str">
        <f t="shared" si="121"/>
        <v>Invalid PM Setting</v>
      </c>
      <c r="CG795" s="8" t="str">
        <f t="shared" si="122"/>
        <v>Power</v>
      </c>
      <c r="CH795" s="8" t="str">
        <f t="shared" si="123"/>
        <v>Invalid PM Setting</v>
      </c>
      <c r="CI795" s="8"/>
      <c r="CJ795" s="8"/>
      <c r="CK795" s="8"/>
      <c r="CL795" s="8"/>
      <c r="CM795" s="8"/>
      <c r="CN795" s="8"/>
      <c r="CO795" s="8"/>
      <c r="CP795" s="8"/>
      <c r="CQ795" s="8"/>
      <c r="CR795" s="8"/>
      <c r="CS795" s="8"/>
      <c r="CT795" s="8"/>
      <c r="CU795" s="8"/>
      <c r="CV795" s="8"/>
      <c r="CY795" s="8"/>
      <c r="CZ795" s="8" t="str">
        <f t="shared" si="124"/>
        <v>VDDPX_1</v>
      </c>
      <c r="DA795" s="8" t="str">
        <f t="shared" si="125"/>
        <v>Invalid PM Setting</v>
      </c>
      <c r="DB795" s="8" t="str">
        <f t="shared" si="126"/>
        <v>Power</v>
      </c>
      <c r="DC795" s="8" t="str">
        <f t="shared" si="127"/>
        <v>Invalid PM Setting</v>
      </c>
      <c r="DD795" s="8"/>
      <c r="DE795" s="8"/>
      <c r="DF795" s="8"/>
      <c r="DG795" s="8"/>
      <c r="DH795" s="8"/>
      <c r="DI795" s="8"/>
      <c r="DJ795" s="8"/>
      <c r="DK795" s="8"/>
      <c r="DL795" s="8"/>
      <c r="DM795" s="8"/>
      <c r="DN795" s="8"/>
      <c r="DO795" s="8"/>
      <c r="DP795" s="8"/>
      <c r="DQ795" s="8"/>
      <c r="DR795" s="8"/>
      <c r="DS795" s="8"/>
      <c r="DT795" s="8"/>
    </row>
    <row r="796" spans="1:124" ht="12.75" customHeight="1">
      <c r="A796" s="8"/>
      <c r="B796" s="89">
        <v>793</v>
      </c>
      <c r="C796" s="8"/>
      <c r="D796" s="8"/>
      <c r="E796" s="8"/>
      <c r="F796" s="8"/>
      <c r="G796" s="125" t="s">
        <v>6209</v>
      </c>
      <c r="H796" s="8" t="s">
        <v>6210</v>
      </c>
      <c r="I796" s="8"/>
      <c r="J796" s="8"/>
      <c r="K796" s="8"/>
      <c r="L796" s="8"/>
      <c r="M796" s="8"/>
      <c r="N796" s="8" t="s">
        <v>6027</v>
      </c>
      <c r="O796" s="8"/>
      <c r="P796" s="8"/>
      <c r="Q796" s="8"/>
      <c r="R796" s="8"/>
      <c r="S796" s="8"/>
      <c r="T796" s="8"/>
      <c r="U796" s="8"/>
      <c r="V796" s="8"/>
      <c r="W796" s="8"/>
      <c r="X796" s="8"/>
      <c r="Y796" s="8"/>
      <c r="Z796" s="8"/>
      <c r="AA796" s="8"/>
      <c r="AB796" s="8"/>
      <c r="AC796" s="8" t="str">
        <f t="shared" si="119"/>
        <v>NO</v>
      </c>
      <c r="AD796" s="8" t="str">
        <f t="shared" si="120"/>
        <v>Power,,,,,,,,,,,,,</v>
      </c>
      <c r="AE796" s="125"/>
      <c r="AF796" s="8"/>
      <c r="AG796" s="8"/>
      <c r="AH796" s="125" t="s">
        <v>6209</v>
      </c>
      <c r="AI796" s="8" t="s">
        <v>6002</v>
      </c>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t="str">
        <f t="shared" si="118"/>
        <v>VDDPX_10</v>
      </c>
      <c r="CF796" s="8" t="str">
        <f t="shared" si="121"/>
        <v>Invalid PM Setting</v>
      </c>
      <c r="CG796" s="8" t="str">
        <f t="shared" si="122"/>
        <v>Power</v>
      </c>
      <c r="CH796" s="8" t="str">
        <f t="shared" si="123"/>
        <v>Invalid PM Setting</v>
      </c>
      <c r="CI796" s="8"/>
      <c r="CJ796" s="8"/>
      <c r="CK796" s="8"/>
      <c r="CL796" s="8"/>
      <c r="CM796" s="8"/>
      <c r="CN796" s="8"/>
      <c r="CO796" s="8"/>
      <c r="CP796" s="8"/>
      <c r="CQ796" s="8"/>
      <c r="CR796" s="8"/>
      <c r="CS796" s="8"/>
      <c r="CT796" s="8"/>
      <c r="CU796" s="8"/>
      <c r="CV796" s="8"/>
      <c r="CY796" s="8"/>
      <c r="CZ796" s="8" t="str">
        <f t="shared" si="124"/>
        <v>VDDPX_10</v>
      </c>
      <c r="DA796" s="8" t="str">
        <f t="shared" si="125"/>
        <v>Invalid PM Setting</v>
      </c>
      <c r="DB796" s="8" t="str">
        <f t="shared" si="126"/>
        <v>Power</v>
      </c>
      <c r="DC796" s="8" t="str">
        <f t="shared" si="127"/>
        <v>Invalid PM Setting</v>
      </c>
      <c r="DD796" s="8"/>
      <c r="DE796" s="8"/>
      <c r="DF796" s="8"/>
      <c r="DG796" s="8"/>
      <c r="DH796" s="8"/>
      <c r="DI796" s="8"/>
      <c r="DJ796" s="8"/>
      <c r="DK796" s="8"/>
      <c r="DL796" s="8"/>
      <c r="DM796" s="8"/>
      <c r="DN796" s="8"/>
      <c r="DO796" s="8"/>
      <c r="DP796" s="8"/>
      <c r="DQ796" s="8"/>
      <c r="DR796" s="8"/>
      <c r="DS796" s="8"/>
      <c r="DT796" s="8"/>
    </row>
    <row r="797" spans="1:124" ht="12.75" customHeight="1">
      <c r="A797" s="8"/>
      <c r="B797" s="89">
        <v>794</v>
      </c>
      <c r="C797" s="8"/>
      <c r="D797" s="8"/>
      <c r="E797" s="8"/>
      <c r="F797" s="8"/>
      <c r="G797" s="125" t="s">
        <v>6211</v>
      </c>
      <c r="H797" s="8" t="s">
        <v>5192</v>
      </c>
      <c r="I797" s="8"/>
      <c r="J797" s="8"/>
      <c r="K797" s="8"/>
      <c r="L797" s="8"/>
      <c r="M797" s="8"/>
      <c r="N797" s="8" t="s">
        <v>6027</v>
      </c>
      <c r="O797" s="8"/>
      <c r="P797" s="8"/>
      <c r="Q797" s="8"/>
      <c r="R797" s="8"/>
      <c r="S797" s="8"/>
      <c r="T797" s="8"/>
      <c r="U797" s="8"/>
      <c r="V797" s="8"/>
      <c r="W797" s="8"/>
      <c r="X797" s="8"/>
      <c r="Y797" s="8"/>
      <c r="Z797" s="8"/>
      <c r="AA797" s="8"/>
      <c r="AB797" s="8"/>
      <c r="AC797" s="8" t="str">
        <f t="shared" si="119"/>
        <v>NO</v>
      </c>
      <c r="AD797" s="8" t="str">
        <f t="shared" si="120"/>
        <v>Power,,,,,,,,,,,,,</v>
      </c>
      <c r="AE797" s="125"/>
      <c r="AF797" s="8"/>
      <c r="AG797" s="8"/>
      <c r="AH797" s="125" t="s">
        <v>6211</v>
      </c>
      <c r="AI797" s="8" t="s">
        <v>6002</v>
      </c>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t="str">
        <f t="shared" si="118"/>
        <v>VDDPX_13</v>
      </c>
      <c r="CF797" s="8" t="str">
        <f t="shared" si="121"/>
        <v>Invalid PM Setting</v>
      </c>
      <c r="CG797" s="8" t="str">
        <f t="shared" si="122"/>
        <v>Power</v>
      </c>
      <c r="CH797" s="8" t="str">
        <f t="shared" si="123"/>
        <v>Invalid PM Setting</v>
      </c>
      <c r="CI797" s="8"/>
      <c r="CJ797" s="8"/>
      <c r="CK797" s="8"/>
      <c r="CL797" s="8"/>
      <c r="CM797" s="8"/>
      <c r="CN797" s="8"/>
      <c r="CO797" s="8"/>
      <c r="CP797" s="8"/>
      <c r="CQ797" s="8"/>
      <c r="CR797" s="8"/>
      <c r="CS797" s="8"/>
      <c r="CT797" s="8"/>
      <c r="CU797" s="8"/>
      <c r="CV797" s="8"/>
      <c r="CY797" s="8"/>
      <c r="CZ797" s="8" t="str">
        <f t="shared" si="124"/>
        <v>VDDPX_13</v>
      </c>
      <c r="DA797" s="8" t="str">
        <f t="shared" si="125"/>
        <v>Invalid PM Setting</v>
      </c>
      <c r="DB797" s="8" t="str">
        <f t="shared" si="126"/>
        <v>Power</v>
      </c>
      <c r="DC797" s="8" t="str">
        <f t="shared" si="127"/>
        <v>Invalid PM Setting</v>
      </c>
      <c r="DD797" s="8"/>
      <c r="DE797" s="8"/>
      <c r="DF797" s="8"/>
      <c r="DG797" s="8"/>
      <c r="DH797" s="8"/>
      <c r="DI797" s="8"/>
      <c r="DJ797" s="8"/>
      <c r="DK797" s="8"/>
      <c r="DL797" s="8"/>
      <c r="DM797" s="8"/>
      <c r="DN797" s="8"/>
      <c r="DO797" s="8"/>
      <c r="DP797" s="8"/>
      <c r="DQ797" s="8"/>
      <c r="DR797" s="8"/>
      <c r="DS797" s="8"/>
      <c r="DT797" s="8"/>
    </row>
    <row r="798" spans="1:124" ht="12.75" customHeight="1">
      <c r="A798" s="8"/>
      <c r="B798" s="89">
        <v>795</v>
      </c>
      <c r="C798" s="8"/>
      <c r="D798" s="8"/>
      <c r="E798" s="8"/>
      <c r="F798" s="8"/>
      <c r="G798" s="125" t="s">
        <v>6212</v>
      </c>
      <c r="H798" s="8" t="s">
        <v>6213</v>
      </c>
      <c r="I798" s="8"/>
      <c r="J798" s="8"/>
      <c r="K798" s="8"/>
      <c r="L798" s="8"/>
      <c r="M798" s="8"/>
      <c r="N798" s="8" t="s">
        <v>6027</v>
      </c>
      <c r="O798" s="8"/>
      <c r="P798" s="8"/>
      <c r="Q798" s="8"/>
      <c r="R798" s="8"/>
      <c r="S798" s="8"/>
      <c r="T798" s="8"/>
      <c r="U798" s="8"/>
      <c r="V798" s="8"/>
      <c r="W798" s="8"/>
      <c r="X798" s="8"/>
      <c r="Y798" s="8"/>
      <c r="Z798" s="8"/>
      <c r="AA798" s="8"/>
      <c r="AB798" s="8"/>
      <c r="AC798" s="8" t="str">
        <f t="shared" si="119"/>
        <v>NO</v>
      </c>
      <c r="AD798" s="8" t="str">
        <f t="shared" si="120"/>
        <v>Power,,,,,,,,,,,,,</v>
      </c>
      <c r="AE798" s="125"/>
      <c r="AF798" s="8"/>
      <c r="AG798" s="8"/>
      <c r="AH798" s="125" t="s">
        <v>6212</v>
      </c>
      <c r="AI798" s="8" t="s">
        <v>6002</v>
      </c>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t="str">
        <f t="shared" si="118"/>
        <v>VDDPX_2</v>
      </c>
      <c r="CF798" s="8" t="str">
        <f t="shared" si="121"/>
        <v>Invalid PM Setting</v>
      </c>
      <c r="CG798" s="8" t="str">
        <f t="shared" si="122"/>
        <v>Power</v>
      </c>
      <c r="CH798" s="8" t="str">
        <f t="shared" si="123"/>
        <v>Invalid PM Setting</v>
      </c>
      <c r="CI798" s="8"/>
      <c r="CJ798" s="8"/>
      <c r="CK798" s="8"/>
      <c r="CL798" s="8"/>
      <c r="CM798" s="8"/>
      <c r="CN798" s="8"/>
      <c r="CO798" s="8"/>
      <c r="CP798" s="8"/>
      <c r="CQ798" s="8"/>
      <c r="CR798" s="8"/>
      <c r="CS798" s="8"/>
      <c r="CT798" s="8"/>
      <c r="CU798" s="8"/>
      <c r="CV798" s="8"/>
      <c r="CY798" s="8"/>
      <c r="CZ798" s="8" t="str">
        <f t="shared" si="124"/>
        <v>VDDPX_2</v>
      </c>
      <c r="DA798" s="8" t="str">
        <f t="shared" si="125"/>
        <v>Invalid PM Setting</v>
      </c>
      <c r="DB798" s="8" t="str">
        <f t="shared" si="126"/>
        <v>Power</v>
      </c>
      <c r="DC798" s="8" t="str">
        <f t="shared" si="127"/>
        <v>Invalid PM Setting</v>
      </c>
      <c r="DD798" s="8"/>
      <c r="DE798" s="8"/>
      <c r="DF798" s="8"/>
      <c r="DG798" s="8"/>
      <c r="DH798" s="8"/>
      <c r="DI798" s="8"/>
      <c r="DJ798" s="8"/>
      <c r="DK798" s="8"/>
      <c r="DL798" s="8"/>
      <c r="DM798" s="8"/>
      <c r="DN798" s="8"/>
      <c r="DO798" s="8"/>
      <c r="DP798" s="8"/>
      <c r="DQ798" s="8"/>
      <c r="DR798" s="8"/>
      <c r="DS798" s="8"/>
      <c r="DT798" s="8"/>
    </row>
    <row r="799" spans="1:124" ht="12.75" customHeight="1">
      <c r="A799" s="8"/>
      <c r="B799" s="89">
        <v>796</v>
      </c>
      <c r="C799" s="8"/>
      <c r="D799" s="8"/>
      <c r="E799" s="8"/>
      <c r="F799" s="8"/>
      <c r="G799" s="125" t="s">
        <v>6214</v>
      </c>
      <c r="H799" s="8" t="s">
        <v>6215</v>
      </c>
      <c r="I799" s="8"/>
      <c r="J799" s="8"/>
      <c r="K799" s="8"/>
      <c r="L799" s="8"/>
      <c r="M799" s="8"/>
      <c r="N799" s="8" t="s">
        <v>6027</v>
      </c>
      <c r="O799" s="8"/>
      <c r="P799" s="8"/>
      <c r="Q799" s="8"/>
      <c r="R799" s="8"/>
      <c r="S799" s="8"/>
      <c r="T799" s="8"/>
      <c r="U799" s="8"/>
      <c r="V799" s="8"/>
      <c r="W799" s="8"/>
      <c r="X799" s="8"/>
      <c r="Y799" s="8"/>
      <c r="Z799" s="8"/>
      <c r="AA799" s="8"/>
      <c r="AB799" s="8"/>
      <c r="AC799" s="8" t="str">
        <f t="shared" si="119"/>
        <v>NO</v>
      </c>
      <c r="AD799" s="8" t="str">
        <f t="shared" si="120"/>
        <v>Power,,,,,,,,,,,,,</v>
      </c>
      <c r="AE799" s="125"/>
      <c r="AF799" s="8"/>
      <c r="AG799" s="8"/>
      <c r="AH799" s="125" t="s">
        <v>6214</v>
      </c>
      <c r="AI799" s="8" t="s">
        <v>6002</v>
      </c>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t="str">
        <f t="shared" si="118"/>
        <v>VDDPX_3</v>
      </c>
      <c r="CF799" s="8" t="str">
        <f t="shared" si="121"/>
        <v>Invalid PM Setting</v>
      </c>
      <c r="CG799" s="8" t="str">
        <f t="shared" si="122"/>
        <v>Power</v>
      </c>
      <c r="CH799" s="8" t="str">
        <f t="shared" si="123"/>
        <v>Invalid PM Setting</v>
      </c>
      <c r="CI799" s="8"/>
      <c r="CJ799" s="8"/>
      <c r="CK799" s="8"/>
      <c r="CL799" s="8"/>
      <c r="CM799" s="8"/>
      <c r="CN799" s="8"/>
      <c r="CO799" s="8"/>
      <c r="CP799" s="8"/>
      <c r="CQ799" s="8"/>
      <c r="CR799" s="8"/>
      <c r="CS799" s="8"/>
      <c r="CT799" s="8"/>
      <c r="CU799" s="8"/>
      <c r="CV799" s="8"/>
      <c r="CY799" s="8"/>
      <c r="CZ799" s="8" t="str">
        <f t="shared" si="124"/>
        <v>VDDPX_3</v>
      </c>
      <c r="DA799" s="8" t="str">
        <f t="shared" si="125"/>
        <v>Invalid PM Setting</v>
      </c>
      <c r="DB799" s="8" t="str">
        <f t="shared" si="126"/>
        <v>Power</v>
      </c>
      <c r="DC799" s="8" t="str">
        <f t="shared" si="127"/>
        <v>Invalid PM Setting</v>
      </c>
      <c r="DD799" s="8"/>
      <c r="DE799" s="8"/>
      <c r="DF799" s="8"/>
      <c r="DG799" s="8"/>
      <c r="DH799" s="8"/>
      <c r="DI799" s="8"/>
      <c r="DJ799" s="8"/>
      <c r="DK799" s="8"/>
      <c r="DL799" s="8"/>
      <c r="DM799" s="8"/>
      <c r="DN799" s="8"/>
      <c r="DO799" s="8"/>
      <c r="DP799" s="8"/>
      <c r="DQ799" s="8"/>
      <c r="DR799" s="8"/>
      <c r="DS799" s="8"/>
      <c r="DT799" s="8"/>
    </row>
    <row r="800" spans="1:124" ht="12.75" customHeight="1">
      <c r="A800" s="8"/>
      <c r="B800" s="89">
        <v>797</v>
      </c>
      <c r="C800" s="8"/>
      <c r="D800" s="8"/>
      <c r="E800" s="8"/>
      <c r="F800" s="8"/>
      <c r="G800" s="125" t="s">
        <v>6214</v>
      </c>
      <c r="H800" s="8" t="s">
        <v>3002</v>
      </c>
      <c r="I800" s="8"/>
      <c r="J800" s="8"/>
      <c r="K800" s="8"/>
      <c r="L800" s="8"/>
      <c r="M800" s="8"/>
      <c r="N800" s="8" t="s">
        <v>6027</v>
      </c>
      <c r="O800" s="8"/>
      <c r="P800" s="8"/>
      <c r="Q800" s="8"/>
      <c r="R800" s="8"/>
      <c r="S800" s="8"/>
      <c r="T800" s="8"/>
      <c r="U800" s="8"/>
      <c r="V800" s="8"/>
      <c r="W800" s="8"/>
      <c r="X800" s="8"/>
      <c r="Y800" s="8"/>
      <c r="Z800" s="8"/>
      <c r="AA800" s="8"/>
      <c r="AB800" s="8"/>
      <c r="AC800" s="8" t="str">
        <f t="shared" si="119"/>
        <v>NO</v>
      </c>
      <c r="AD800" s="8" t="str">
        <f t="shared" si="120"/>
        <v>Power,,,,,,,,,,,,,</v>
      </c>
      <c r="AE800" s="125"/>
      <c r="AF800" s="8"/>
      <c r="AG800" s="8"/>
      <c r="AH800" s="125" t="s">
        <v>6214</v>
      </c>
      <c r="AI800" s="8" t="s">
        <v>6002</v>
      </c>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t="str">
        <f t="shared" si="118"/>
        <v>VDDPX_3</v>
      </c>
      <c r="CF800" s="8" t="str">
        <f t="shared" si="121"/>
        <v>Invalid PM Setting</v>
      </c>
      <c r="CG800" s="8" t="str">
        <f t="shared" si="122"/>
        <v>Power</v>
      </c>
      <c r="CH800" s="8" t="str">
        <f t="shared" si="123"/>
        <v>Invalid PM Setting</v>
      </c>
      <c r="CI800" s="8"/>
      <c r="CJ800" s="8"/>
      <c r="CK800" s="8"/>
      <c r="CL800" s="8"/>
      <c r="CM800" s="8"/>
      <c r="CN800" s="8"/>
      <c r="CO800" s="8"/>
      <c r="CP800" s="8"/>
      <c r="CQ800" s="8"/>
      <c r="CR800" s="8"/>
      <c r="CS800" s="8"/>
      <c r="CT800" s="8"/>
      <c r="CU800" s="8"/>
      <c r="CV800" s="8"/>
      <c r="CY800" s="8"/>
      <c r="CZ800" s="8" t="str">
        <f t="shared" si="124"/>
        <v>VDDPX_3</v>
      </c>
      <c r="DA800" s="8" t="str">
        <f t="shared" si="125"/>
        <v>Invalid PM Setting</v>
      </c>
      <c r="DB800" s="8" t="str">
        <f t="shared" si="126"/>
        <v>Power</v>
      </c>
      <c r="DC800" s="8" t="str">
        <f t="shared" si="127"/>
        <v>Invalid PM Setting</v>
      </c>
      <c r="DD800" s="8"/>
      <c r="DE800" s="8"/>
      <c r="DF800" s="8"/>
      <c r="DG800" s="8"/>
      <c r="DH800" s="8"/>
      <c r="DI800" s="8"/>
      <c r="DJ800" s="8"/>
      <c r="DK800" s="8"/>
      <c r="DL800" s="8"/>
      <c r="DM800" s="8"/>
      <c r="DN800" s="8"/>
      <c r="DO800" s="8"/>
      <c r="DP800" s="8"/>
      <c r="DQ800" s="8"/>
      <c r="DR800" s="8"/>
      <c r="DS800" s="8"/>
      <c r="DT800" s="8"/>
    </row>
    <row r="801" spans="1:124" ht="12.75" customHeight="1">
      <c r="A801" s="8"/>
      <c r="B801" s="89">
        <v>798</v>
      </c>
      <c r="C801" s="8"/>
      <c r="D801" s="8"/>
      <c r="E801" s="8"/>
      <c r="F801" s="8"/>
      <c r="G801" s="125" t="s">
        <v>6214</v>
      </c>
      <c r="H801" s="8" t="s">
        <v>6216</v>
      </c>
      <c r="I801" s="8"/>
      <c r="J801" s="8"/>
      <c r="K801" s="8"/>
      <c r="L801" s="8"/>
      <c r="M801" s="8"/>
      <c r="N801" s="8" t="s">
        <v>6027</v>
      </c>
      <c r="O801" s="8"/>
      <c r="P801" s="8"/>
      <c r="Q801" s="8"/>
      <c r="R801" s="8"/>
      <c r="S801" s="8"/>
      <c r="T801" s="8"/>
      <c r="U801" s="8"/>
      <c r="V801" s="8"/>
      <c r="W801" s="8"/>
      <c r="X801" s="8"/>
      <c r="Y801" s="8"/>
      <c r="Z801" s="8"/>
      <c r="AA801" s="8"/>
      <c r="AB801" s="8"/>
      <c r="AC801" s="8" t="str">
        <f t="shared" si="119"/>
        <v>NO</v>
      </c>
      <c r="AD801" s="8" t="str">
        <f t="shared" si="120"/>
        <v>Power,,,,,,,,,,,,,</v>
      </c>
      <c r="AE801" s="125"/>
      <c r="AF801" s="8"/>
      <c r="AG801" s="8"/>
      <c r="AH801" s="125" t="s">
        <v>6214</v>
      </c>
      <c r="AI801" s="8" t="s">
        <v>6002</v>
      </c>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t="str">
        <f t="shared" si="118"/>
        <v>VDDPX_3</v>
      </c>
      <c r="CF801" s="8" t="str">
        <f t="shared" si="121"/>
        <v>Invalid PM Setting</v>
      </c>
      <c r="CG801" s="8" t="str">
        <f t="shared" si="122"/>
        <v>Power</v>
      </c>
      <c r="CH801" s="8" t="str">
        <f t="shared" si="123"/>
        <v>Invalid PM Setting</v>
      </c>
      <c r="CI801" s="8"/>
      <c r="CJ801" s="8"/>
      <c r="CK801" s="8"/>
      <c r="CL801" s="8"/>
      <c r="CM801" s="8"/>
      <c r="CN801" s="8"/>
      <c r="CO801" s="8"/>
      <c r="CP801" s="8"/>
      <c r="CQ801" s="8"/>
      <c r="CR801" s="8"/>
      <c r="CS801" s="8"/>
      <c r="CT801" s="8"/>
      <c r="CU801" s="8"/>
      <c r="CV801" s="8"/>
      <c r="CY801" s="8"/>
      <c r="CZ801" s="8" t="str">
        <f t="shared" si="124"/>
        <v>VDDPX_3</v>
      </c>
      <c r="DA801" s="8" t="str">
        <f t="shared" si="125"/>
        <v>Invalid PM Setting</v>
      </c>
      <c r="DB801" s="8" t="str">
        <f t="shared" si="126"/>
        <v>Power</v>
      </c>
      <c r="DC801" s="8" t="str">
        <f t="shared" si="127"/>
        <v>Invalid PM Setting</v>
      </c>
      <c r="DD801" s="8"/>
      <c r="DE801" s="8"/>
      <c r="DF801" s="8"/>
      <c r="DG801" s="8"/>
      <c r="DH801" s="8"/>
      <c r="DI801" s="8"/>
      <c r="DJ801" s="8"/>
      <c r="DK801" s="8"/>
      <c r="DL801" s="8"/>
      <c r="DM801" s="8"/>
      <c r="DN801" s="8"/>
      <c r="DO801" s="8"/>
      <c r="DP801" s="8"/>
      <c r="DQ801" s="8"/>
      <c r="DR801" s="8"/>
      <c r="DS801" s="8"/>
      <c r="DT801" s="8"/>
    </row>
    <row r="802" spans="1:124" ht="12.75" customHeight="1">
      <c r="A802" s="8"/>
      <c r="B802" s="89">
        <v>799</v>
      </c>
      <c r="C802" s="8"/>
      <c r="D802" s="8"/>
      <c r="E802" s="8"/>
      <c r="F802" s="8"/>
      <c r="G802" s="125" t="s">
        <v>6214</v>
      </c>
      <c r="H802" s="8" t="s">
        <v>6217</v>
      </c>
      <c r="I802" s="8"/>
      <c r="J802" s="8"/>
      <c r="K802" s="8"/>
      <c r="L802" s="8"/>
      <c r="M802" s="8"/>
      <c r="N802" s="8" t="s">
        <v>6027</v>
      </c>
      <c r="O802" s="8"/>
      <c r="P802" s="8"/>
      <c r="Q802" s="8"/>
      <c r="R802" s="8"/>
      <c r="S802" s="8"/>
      <c r="T802" s="8"/>
      <c r="U802" s="8"/>
      <c r="V802" s="8"/>
      <c r="W802" s="8"/>
      <c r="X802" s="8"/>
      <c r="Y802" s="8"/>
      <c r="Z802" s="8"/>
      <c r="AA802" s="8"/>
      <c r="AB802" s="8"/>
      <c r="AC802" s="8" t="str">
        <f t="shared" si="119"/>
        <v>NO</v>
      </c>
      <c r="AD802" s="8" t="str">
        <f t="shared" si="120"/>
        <v>Power,,,,,,,,,,,,,</v>
      </c>
      <c r="AE802" s="125"/>
      <c r="AF802" s="8"/>
      <c r="AG802" s="8"/>
      <c r="AH802" s="125" t="s">
        <v>6214</v>
      </c>
      <c r="AI802" s="8" t="s">
        <v>6002</v>
      </c>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t="str">
        <f t="shared" si="118"/>
        <v>VDDPX_3</v>
      </c>
      <c r="CF802" s="8" t="str">
        <f t="shared" si="121"/>
        <v>Invalid PM Setting</v>
      </c>
      <c r="CG802" s="8" t="str">
        <f t="shared" si="122"/>
        <v>Power</v>
      </c>
      <c r="CH802" s="8" t="str">
        <f t="shared" si="123"/>
        <v>Invalid PM Setting</v>
      </c>
      <c r="CI802" s="8"/>
      <c r="CJ802" s="8"/>
      <c r="CK802" s="8"/>
      <c r="CL802" s="8"/>
      <c r="CM802" s="8"/>
      <c r="CN802" s="8"/>
      <c r="CO802" s="8"/>
      <c r="CP802" s="8"/>
      <c r="CQ802" s="8"/>
      <c r="CR802" s="8"/>
      <c r="CS802" s="8"/>
      <c r="CT802" s="8"/>
      <c r="CU802" s="8"/>
      <c r="CV802" s="8"/>
      <c r="CY802" s="8"/>
      <c r="CZ802" s="8" t="str">
        <f t="shared" si="124"/>
        <v>VDDPX_3</v>
      </c>
      <c r="DA802" s="8" t="str">
        <f t="shared" si="125"/>
        <v>Invalid PM Setting</v>
      </c>
      <c r="DB802" s="8" t="str">
        <f t="shared" si="126"/>
        <v>Power</v>
      </c>
      <c r="DC802" s="8" t="str">
        <f t="shared" si="127"/>
        <v>Invalid PM Setting</v>
      </c>
      <c r="DD802" s="8"/>
      <c r="DE802" s="8"/>
      <c r="DF802" s="8"/>
      <c r="DG802" s="8"/>
      <c r="DH802" s="8"/>
      <c r="DI802" s="8"/>
      <c r="DJ802" s="8"/>
      <c r="DK802" s="8"/>
      <c r="DL802" s="8"/>
      <c r="DM802" s="8"/>
      <c r="DN802" s="8"/>
      <c r="DO802" s="8"/>
      <c r="DP802" s="8"/>
      <c r="DQ802" s="8"/>
      <c r="DR802" s="8"/>
      <c r="DS802" s="8"/>
      <c r="DT802" s="8"/>
    </row>
    <row r="803" spans="1:124" ht="12.75" customHeight="1">
      <c r="A803" s="8"/>
      <c r="B803" s="89">
        <v>800</v>
      </c>
      <c r="C803" s="8"/>
      <c r="D803" s="8"/>
      <c r="E803" s="8"/>
      <c r="F803" s="8"/>
      <c r="G803" s="125" t="s">
        <v>6214</v>
      </c>
      <c r="H803" s="8" t="s">
        <v>2870</v>
      </c>
      <c r="I803" s="8"/>
      <c r="J803" s="8"/>
      <c r="K803" s="8"/>
      <c r="L803" s="8"/>
      <c r="M803" s="8"/>
      <c r="N803" s="8" t="s">
        <v>6027</v>
      </c>
      <c r="O803" s="8"/>
      <c r="P803" s="8"/>
      <c r="Q803" s="8"/>
      <c r="R803" s="8"/>
      <c r="S803" s="8"/>
      <c r="T803" s="8"/>
      <c r="U803" s="8"/>
      <c r="V803" s="8"/>
      <c r="W803" s="8"/>
      <c r="X803" s="8"/>
      <c r="Y803" s="8"/>
      <c r="Z803" s="8"/>
      <c r="AA803" s="8"/>
      <c r="AB803" s="8"/>
      <c r="AC803" s="8" t="str">
        <f t="shared" si="119"/>
        <v>NO</v>
      </c>
      <c r="AD803" s="8" t="str">
        <f t="shared" si="120"/>
        <v>Power,,,,,,,,,,,,,</v>
      </c>
      <c r="AE803" s="125"/>
      <c r="AF803" s="8"/>
      <c r="AG803" s="8"/>
      <c r="AH803" s="125" t="s">
        <v>6214</v>
      </c>
      <c r="AI803" s="8" t="s">
        <v>6002</v>
      </c>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t="str">
        <f t="shared" si="118"/>
        <v>VDDPX_3</v>
      </c>
      <c r="CF803" s="8" t="str">
        <f t="shared" si="121"/>
        <v>Invalid PM Setting</v>
      </c>
      <c r="CG803" s="8" t="str">
        <f t="shared" si="122"/>
        <v>Power</v>
      </c>
      <c r="CH803" s="8" t="str">
        <f t="shared" si="123"/>
        <v>Invalid PM Setting</v>
      </c>
      <c r="CI803" s="8"/>
      <c r="CJ803" s="8"/>
      <c r="CK803" s="8"/>
      <c r="CL803" s="8"/>
      <c r="CM803" s="8"/>
      <c r="CN803" s="8"/>
      <c r="CO803" s="8"/>
      <c r="CP803" s="8"/>
      <c r="CQ803" s="8"/>
      <c r="CR803" s="8"/>
      <c r="CS803" s="8"/>
      <c r="CT803" s="8"/>
      <c r="CU803" s="8"/>
      <c r="CV803" s="8"/>
      <c r="CY803" s="8"/>
      <c r="CZ803" s="8" t="str">
        <f t="shared" si="124"/>
        <v>VDDPX_3</v>
      </c>
      <c r="DA803" s="8" t="str">
        <f t="shared" si="125"/>
        <v>Invalid PM Setting</v>
      </c>
      <c r="DB803" s="8" t="str">
        <f t="shared" si="126"/>
        <v>Power</v>
      </c>
      <c r="DC803" s="8" t="str">
        <f t="shared" si="127"/>
        <v>Invalid PM Setting</v>
      </c>
      <c r="DD803" s="8"/>
      <c r="DE803" s="8"/>
      <c r="DF803" s="8"/>
      <c r="DG803" s="8"/>
      <c r="DH803" s="8"/>
      <c r="DI803" s="8"/>
      <c r="DJ803" s="8"/>
      <c r="DK803" s="8"/>
      <c r="DL803" s="8"/>
      <c r="DM803" s="8"/>
      <c r="DN803" s="8"/>
      <c r="DO803" s="8"/>
      <c r="DP803" s="8"/>
      <c r="DQ803" s="8"/>
      <c r="DR803" s="8"/>
      <c r="DS803" s="8"/>
      <c r="DT803" s="8"/>
    </row>
    <row r="804" spans="1:124" ht="12.75" customHeight="1">
      <c r="A804" s="8"/>
      <c r="B804" s="89">
        <v>801</v>
      </c>
      <c r="C804" s="8"/>
      <c r="D804" s="8"/>
      <c r="E804" s="8"/>
      <c r="F804" s="8"/>
      <c r="G804" s="125" t="s">
        <v>6214</v>
      </c>
      <c r="H804" s="8" t="s">
        <v>3253</v>
      </c>
      <c r="I804" s="8"/>
      <c r="J804" s="8"/>
      <c r="K804" s="8"/>
      <c r="L804" s="8"/>
      <c r="M804" s="8"/>
      <c r="N804" s="8" t="s">
        <v>6027</v>
      </c>
      <c r="O804" s="8"/>
      <c r="P804" s="8"/>
      <c r="Q804" s="8"/>
      <c r="R804" s="8"/>
      <c r="S804" s="8"/>
      <c r="T804" s="8"/>
      <c r="U804" s="8"/>
      <c r="V804" s="8"/>
      <c r="W804" s="8"/>
      <c r="X804" s="8"/>
      <c r="Y804" s="8"/>
      <c r="Z804" s="8"/>
      <c r="AA804" s="8"/>
      <c r="AB804" s="8"/>
      <c r="AC804" s="8" t="str">
        <f t="shared" si="119"/>
        <v>NO</v>
      </c>
      <c r="AD804" s="8" t="str">
        <f t="shared" si="120"/>
        <v>Power,,,,,,,,,,,,,</v>
      </c>
      <c r="AE804" s="125"/>
      <c r="AF804" s="8"/>
      <c r="AG804" s="8"/>
      <c r="AH804" s="125" t="s">
        <v>6214</v>
      </c>
      <c r="AI804" s="8" t="s">
        <v>6002</v>
      </c>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t="str">
        <f t="shared" si="118"/>
        <v>VDDPX_3</v>
      </c>
      <c r="CF804" s="8" t="str">
        <f t="shared" si="121"/>
        <v>Invalid PM Setting</v>
      </c>
      <c r="CG804" s="8" t="str">
        <f t="shared" si="122"/>
        <v>Power</v>
      </c>
      <c r="CH804" s="8" t="str">
        <f t="shared" si="123"/>
        <v>Invalid PM Setting</v>
      </c>
      <c r="CI804" s="8"/>
      <c r="CJ804" s="8"/>
      <c r="CK804" s="8"/>
      <c r="CL804" s="8"/>
      <c r="CM804" s="8"/>
      <c r="CN804" s="8"/>
      <c r="CO804" s="8"/>
      <c r="CP804" s="8"/>
      <c r="CQ804" s="8"/>
      <c r="CR804" s="8"/>
      <c r="CS804" s="8"/>
      <c r="CT804" s="8"/>
      <c r="CU804" s="8"/>
      <c r="CV804" s="8"/>
      <c r="CY804" s="8"/>
      <c r="CZ804" s="8" t="str">
        <f t="shared" si="124"/>
        <v>VDDPX_3</v>
      </c>
      <c r="DA804" s="8" t="str">
        <f t="shared" si="125"/>
        <v>Invalid PM Setting</v>
      </c>
      <c r="DB804" s="8" t="str">
        <f t="shared" si="126"/>
        <v>Power</v>
      </c>
      <c r="DC804" s="8" t="str">
        <f t="shared" si="127"/>
        <v>Invalid PM Setting</v>
      </c>
      <c r="DD804" s="8"/>
      <c r="DE804" s="8"/>
      <c r="DF804" s="8"/>
      <c r="DG804" s="8"/>
      <c r="DH804" s="8"/>
      <c r="DI804" s="8"/>
      <c r="DJ804" s="8"/>
      <c r="DK804" s="8"/>
      <c r="DL804" s="8"/>
      <c r="DM804" s="8"/>
      <c r="DN804" s="8"/>
      <c r="DO804" s="8"/>
      <c r="DP804" s="8"/>
      <c r="DQ804" s="8"/>
      <c r="DR804" s="8"/>
      <c r="DS804" s="8"/>
      <c r="DT804" s="8"/>
    </row>
    <row r="805" spans="1:124" ht="12.75" customHeight="1">
      <c r="A805" s="8"/>
      <c r="B805" s="89">
        <v>802</v>
      </c>
      <c r="C805" s="8"/>
      <c r="D805" s="8"/>
      <c r="E805" s="8"/>
      <c r="F805" s="8"/>
      <c r="G805" s="125" t="s">
        <v>6214</v>
      </c>
      <c r="H805" s="8" t="s">
        <v>6218</v>
      </c>
      <c r="I805" s="8"/>
      <c r="J805" s="8"/>
      <c r="K805" s="8"/>
      <c r="L805" s="8"/>
      <c r="M805" s="8"/>
      <c r="N805" s="8" t="s">
        <v>6027</v>
      </c>
      <c r="O805" s="8"/>
      <c r="P805" s="8"/>
      <c r="Q805" s="8"/>
      <c r="R805" s="8"/>
      <c r="S805" s="8"/>
      <c r="T805" s="8"/>
      <c r="U805" s="8"/>
      <c r="V805" s="8"/>
      <c r="W805" s="8"/>
      <c r="X805" s="8"/>
      <c r="Y805" s="8"/>
      <c r="Z805" s="8"/>
      <c r="AA805" s="8"/>
      <c r="AB805" s="8"/>
      <c r="AC805" s="8" t="str">
        <f t="shared" si="119"/>
        <v>NO</v>
      </c>
      <c r="AD805" s="8" t="str">
        <f t="shared" si="120"/>
        <v>Power,,,,,,,,,,,,,</v>
      </c>
      <c r="AE805" s="125"/>
      <c r="AF805" s="8"/>
      <c r="AG805" s="8"/>
      <c r="AH805" s="125" t="s">
        <v>6214</v>
      </c>
      <c r="AI805" s="8" t="s">
        <v>6002</v>
      </c>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t="str">
        <f t="shared" si="118"/>
        <v>VDDPX_3</v>
      </c>
      <c r="CF805" s="8" t="str">
        <f t="shared" si="121"/>
        <v>Invalid PM Setting</v>
      </c>
      <c r="CG805" s="8" t="str">
        <f t="shared" si="122"/>
        <v>Power</v>
      </c>
      <c r="CH805" s="8" t="str">
        <f t="shared" si="123"/>
        <v>Invalid PM Setting</v>
      </c>
      <c r="CI805" s="8"/>
      <c r="CJ805" s="8"/>
      <c r="CK805" s="8"/>
      <c r="CL805" s="8"/>
      <c r="CM805" s="8"/>
      <c r="CN805" s="8"/>
      <c r="CO805" s="8"/>
      <c r="CP805" s="8"/>
      <c r="CQ805" s="8"/>
      <c r="CR805" s="8"/>
      <c r="CS805" s="8"/>
      <c r="CT805" s="8"/>
      <c r="CU805" s="8"/>
      <c r="CV805" s="8"/>
      <c r="CY805" s="8"/>
      <c r="CZ805" s="8" t="str">
        <f t="shared" si="124"/>
        <v>VDDPX_3</v>
      </c>
      <c r="DA805" s="8" t="str">
        <f t="shared" si="125"/>
        <v>Invalid PM Setting</v>
      </c>
      <c r="DB805" s="8" t="str">
        <f t="shared" si="126"/>
        <v>Power</v>
      </c>
      <c r="DC805" s="8" t="str">
        <f t="shared" si="127"/>
        <v>Invalid PM Setting</v>
      </c>
      <c r="DD805" s="8"/>
      <c r="DE805" s="8"/>
      <c r="DF805" s="8"/>
      <c r="DG805" s="8"/>
      <c r="DH805" s="8"/>
      <c r="DI805" s="8"/>
      <c r="DJ805" s="8"/>
      <c r="DK805" s="8"/>
      <c r="DL805" s="8"/>
      <c r="DM805" s="8"/>
      <c r="DN805" s="8"/>
      <c r="DO805" s="8"/>
      <c r="DP805" s="8"/>
      <c r="DQ805" s="8"/>
      <c r="DR805" s="8"/>
      <c r="DS805" s="8"/>
      <c r="DT805" s="8"/>
    </row>
    <row r="806" spans="1:124" ht="12.75" customHeight="1">
      <c r="A806" s="8"/>
      <c r="B806" s="89">
        <v>803</v>
      </c>
      <c r="C806" s="8"/>
      <c r="D806" s="8"/>
      <c r="E806" s="8"/>
      <c r="F806" s="8"/>
      <c r="G806" s="125" t="s">
        <v>6214</v>
      </c>
      <c r="H806" s="8" t="s">
        <v>3301</v>
      </c>
      <c r="I806" s="8"/>
      <c r="J806" s="8"/>
      <c r="K806" s="8"/>
      <c r="L806" s="8"/>
      <c r="M806" s="8"/>
      <c r="N806" s="8" t="s">
        <v>6027</v>
      </c>
      <c r="O806" s="8"/>
      <c r="P806" s="8"/>
      <c r="Q806" s="8"/>
      <c r="R806" s="8"/>
      <c r="S806" s="8"/>
      <c r="T806" s="8"/>
      <c r="U806" s="8"/>
      <c r="V806" s="8"/>
      <c r="W806" s="8"/>
      <c r="X806" s="8"/>
      <c r="Y806" s="8"/>
      <c r="Z806" s="8"/>
      <c r="AA806" s="8"/>
      <c r="AB806" s="8"/>
      <c r="AC806" s="8" t="str">
        <f t="shared" si="119"/>
        <v>NO</v>
      </c>
      <c r="AD806" s="8" t="str">
        <f t="shared" si="120"/>
        <v>Power,,,,,,,,,,,,,</v>
      </c>
      <c r="AE806" s="125"/>
      <c r="AF806" s="8"/>
      <c r="AG806" s="8"/>
      <c r="AH806" s="125" t="s">
        <v>6214</v>
      </c>
      <c r="AI806" s="8" t="s">
        <v>6002</v>
      </c>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t="str">
        <f t="shared" si="118"/>
        <v>VDDPX_3</v>
      </c>
      <c r="CF806" s="8" t="str">
        <f t="shared" si="121"/>
        <v>Invalid PM Setting</v>
      </c>
      <c r="CG806" s="8" t="str">
        <f t="shared" si="122"/>
        <v>Power</v>
      </c>
      <c r="CH806" s="8" t="str">
        <f t="shared" si="123"/>
        <v>Invalid PM Setting</v>
      </c>
      <c r="CI806" s="8"/>
      <c r="CJ806" s="8"/>
      <c r="CK806" s="8"/>
      <c r="CL806" s="8"/>
      <c r="CM806" s="8"/>
      <c r="CN806" s="8"/>
      <c r="CO806" s="8"/>
      <c r="CP806" s="8"/>
      <c r="CQ806" s="8"/>
      <c r="CR806" s="8"/>
      <c r="CS806" s="8"/>
      <c r="CT806" s="8"/>
      <c r="CU806" s="8"/>
      <c r="CV806" s="8"/>
      <c r="CY806" s="8"/>
      <c r="CZ806" s="8" t="str">
        <f t="shared" si="124"/>
        <v>VDDPX_3</v>
      </c>
      <c r="DA806" s="8" t="str">
        <f t="shared" si="125"/>
        <v>Invalid PM Setting</v>
      </c>
      <c r="DB806" s="8" t="str">
        <f t="shared" si="126"/>
        <v>Power</v>
      </c>
      <c r="DC806" s="8" t="str">
        <f t="shared" si="127"/>
        <v>Invalid PM Setting</v>
      </c>
      <c r="DD806" s="8"/>
      <c r="DE806" s="8"/>
      <c r="DF806" s="8"/>
      <c r="DG806" s="8"/>
      <c r="DH806" s="8"/>
      <c r="DI806" s="8"/>
      <c r="DJ806" s="8"/>
      <c r="DK806" s="8"/>
      <c r="DL806" s="8"/>
      <c r="DM806" s="8"/>
      <c r="DN806" s="8"/>
      <c r="DO806" s="8"/>
      <c r="DP806" s="8"/>
      <c r="DQ806" s="8"/>
      <c r="DR806" s="8"/>
      <c r="DS806" s="8"/>
      <c r="DT806" s="8"/>
    </row>
    <row r="807" spans="1:124" ht="12.75" customHeight="1">
      <c r="A807" s="8"/>
      <c r="B807" s="89">
        <v>804</v>
      </c>
      <c r="C807" s="8"/>
      <c r="D807" s="8"/>
      <c r="E807" s="8"/>
      <c r="F807" s="8"/>
      <c r="G807" s="125" t="s">
        <v>6214</v>
      </c>
      <c r="H807" s="8" t="s">
        <v>5248</v>
      </c>
      <c r="I807" s="8"/>
      <c r="J807" s="8"/>
      <c r="K807" s="8"/>
      <c r="L807" s="8"/>
      <c r="M807" s="8"/>
      <c r="N807" s="8" t="s">
        <v>6027</v>
      </c>
      <c r="O807" s="8"/>
      <c r="P807" s="8"/>
      <c r="Q807" s="8"/>
      <c r="R807" s="8"/>
      <c r="S807" s="8"/>
      <c r="T807" s="8"/>
      <c r="U807" s="8"/>
      <c r="V807" s="8"/>
      <c r="W807" s="8"/>
      <c r="X807" s="8"/>
      <c r="Y807" s="8"/>
      <c r="Z807" s="8"/>
      <c r="AA807" s="8"/>
      <c r="AB807" s="8"/>
      <c r="AC807" s="8" t="str">
        <f t="shared" si="119"/>
        <v>NO</v>
      </c>
      <c r="AD807" s="8" t="str">
        <f t="shared" si="120"/>
        <v>Power,,,,,,,,,,,,,</v>
      </c>
      <c r="AE807" s="125"/>
      <c r="AF807" s="8"/>
      <c r="AG807" s="8"/>
      <c r="AH807" s="125" t="s">
        <v>6214</v>
      </c>
      <c r="AI807" s="8" t="s">
        <v>6002</v>
      </c>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t="str">
        <f t="shared" si="118"/>
        <v>VDDPX_3</v>
      </c>
      <c r="CF807" s="8" t="str">
        <f t="shared" si="121"/>
        <v>Invalid PM Setting</v>
      </c>
      <c r="CG807" s="8" t="str">
        <f t="shared" si="122"/>
        <v>Power</v>
      </c>
      <c r="CH807" s="8" t="str">
        <f t="shared" si="123"/>
        <v>Invalid PM Setting</v>
      </c>
      <c r="CI807" s="8"/>
      <c r="CJ807" s="8"/>
      <c r="CK807" s="8"/>
      <c r="CL807" s="8"/>
      <c r="CM807" s="8"/>
      <c r="CN807" s="8"/>
      <c r="CO807" s="8"/>
      <c r="CP807" s="8"/>
      <c r="CQ807" s="8"/>
      <c r="CR807" s="8"/>
      <c r="CS807" s="8"/>
      <c r="CT807" s="8"/>
      <c r="CU807" s="8"/>
      <c r="CV807" s="8"/>
      <c r="CY807" s="8"/>
      <c r="CZ807" s="8" t="str">
        <f t="shared" si="124"/>
        <v>VDDPX_3</v>
      </c>
      <c r="DA807" s="8" t="str">
        <f t="shared" si="125"/>
        <v>Invalid PM Setting</v>
      </c>
      <c r="DB807" s="8" t="str">
        <f t="shared" si="126"/>
        <v>Power</v>
      </c>
      <c r="DC807" s="8" t="str">
        <f t="shared" si="127"/>
        <v>Invalid PM Setting</v>
      </c>
      <c r="DD807" s="8"/>
      <c r="DE807" s="8"/>
      <c r="DF807" s="8"/>
      <c r="DG807" s="8"/>
      <c r="DH807" s="8"/>
      <c r="DI807" s="8"/>
      <c r="DJ807" s="8"/>
      <c r="DK807" s="8"/>
      <c r="DL807" s="8"/>
      <c r="DM807" s="8"/>
      <c r="DN807" s="8"/>
      <c r="DO807" s="8"/>
      <c r="DP807" s="8"/>
      <c r="DQ807" s="8"/>
      <c r="DR807" s="8"/>
      <c r="DS807" s="8"/>
      <c r="DT807" s="8"/>
    </row>
    <row r="808" spans="1:124" ht="12.75" customHeight="1">
      <c r="A808" s="8"/>
      <c r="B808" s="89">
        <v>805</v>
      </c>
      <c r="C808" s="8"/>
      <c r="D808" s="8"/>
      <c r="E808" s="8"/>
      <c r="F808" s="8"/>
      <c r="G808" s="125" t="s">
        <v>6214</v>
      </c>
      <c r="H808" s="8" t="s">
        <v>6219</v>
      </c>
      <c r="I808" s="8"/>
      <c r="J808" s="8"/>
      <c r="K808" s="8"/>
      <c r="L808" s="8"/>
      <c r="M808" s="8"/>
      <c r="N808" s="8" t="s">
        <v>6027</v>
      </c>
      <c r="O808" s="8"/>
      <c r="P808" s="8"/>
      <c r="Q808" s="8"/>
      <c r="R808" s="8"/>
      <c r="S808" s="8"/>
      <c r="T808" s="8"/>
      <c r="U808" s="8"/>
      <c r="V808" s="8"/>
      <c r="W808" s="8"/>
      <c r="X808" s="8"/>
      <c r="Y808" s="8"/>
      <c r="Z808" s="8"/>
      <c r="AA808" s="8"/>
      <c r="AB808" s="8"/>
      <c r="AC808" s="8" t="str">
        <f t="shared" si="119"/>
        <v>NO</v>
      </c>
      <c r="AD808" s="8" t="str">
        <f t="shared" si="120"/>
        <v>Power,,,,,,,,,,,,,</v>
      </c>
      <c r="AE808" s="125"/>
      <c r="AF808" s="8"/>
      <c r="AG808" s="8"/>
      <c r="AH808" s="125" t="s">
        <v>6214</v>
      </c>
      <c r="AI808" s="8" t="s">
        <v>6002</v>
      </c>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t="str">
        <f t="shared" si="118"/>
        <v>VDDPX_3</v>
      </c>
      <c r="CF808" s="8" t="str">
        <f t="shared" si="121"/>
        <v>Invalid PM Setting</v>
      </c>
      <c r="CG808" s="8" t="str">
        <f t="shared" si="122"/>
        <v>Power</v>
      </c>
      <c r="CH808" s="8" t="str">
        <f t="shared" si="123"/>
        <v>Invalid PM Setting</v>
      </c>
      <c r="CI808" s="8"/>
      <c r="CJ808" s="8"/>
      <c r="CK808" s="8"/>
      <c r="CL808" s="8"/>
      <c r="CM808" s="8"/>
      <c r="CN808" s="8"/>
      <c r="CO808" s="8"/>
      <c r="CP808" s="8"/>
      <c r="CQ808" s="8"/>
      <c r="CR808" s="8"/>
      <c r="CS808" s="8"/>
      <c r="CT808" s="8"/>
      <c r="CU808" s="8"/>
      <c r="CV808" s="8"/>
      <c r="CY808" s="8"/>
      <c r="CZ808" s="8" t="str">
        <f t="shared" si="124"/>
        <v>VDDPX_3</v>
      </c>
      <c r="DA808" s="8" t="str">
        <f t="shared" si="125"/>
        <v>Invalid PM Setting</v>
      </c>
      <c r="DB808" s="8" t="str">
        <f t="shared" si="126"/>
        <v>Power</v>
      </c>
      <c r="DC808" s="8" t="str">
        <f t="shared" si="127"/>
        <v>Invalid PM Setting</v>
      </c>
      <c r="DD808" s="8"/>
      <c r="DE808" s="8"/>
      <c r="DF808" s="8"/>
      <c r="DG808" s="8"/>
      <c r="DH808" s="8"/>
      <c r="DI808" s="8"/>
      <c r="DJ808" s="8"/>
      <c r="DK808" s="8"/>
      <c r="DL808" s="8"/>
      <c r="DM808" s="8"/>
      <c r="DN808" s="8"/>
      <c r="DO808" s="8"/>
      <c r="DP808" s="8"/>
      <c r="DQ808" s="8"/>
      <c r="DR808" s="8"/>
      <c r="DS808" s="8"/>
      <c r="DT808" s="8"/>
    </row>
    <row r="809" spans="1:124" ht="12.75" customHeight="1">
      <c r="A809" s="8"/>
      <c r="B809" s="89">
        <v>806</v>
      </c>
      <c r="C809" s="8"/>
      <c r="D809" s="8"/>
      <c r="E809" s="8"/>
      <c r="F809" s="8"/>
      <c r="G809" s="125" t="s">
        <v>6214</v>
      </c>
      <c r="H809" s="8" t="s">
        <v>6220</v>
      </c>
      <c r="I809" s="8"/>
      <c r="J809" s="8"/>
      <c r="K809" s="8"/>
      <c r="L809" s="8"/>
      <c r="M809" s="8"/>
      <c r="N809" s="8" t="s">
        <v>6027</v>
      </c>
      <c r="O809" s="8"/>
      <c r="P809" s="8"/>
      <c r="Q809" s="8"/>
      <c r="R809" s="8"/>
      <c r="S809" s="8"/>
      <c r="T809" s="8"/>
      <c r="U809" s="8"/>
      <c r="V809" s="8"/>
      <c r="W809" s="8"/>
      <c r="X809" s="8"/>
      <c r="Y809" s="8"/>
      <c r="Z809" s="8"/>
      <c r="AA809" s="8"/>
      <c r="AB809" s="8"/>
      <c r="AC809" s="8" t="str">
        <f t="shared" si="119"/>
        <v>NO</v>
      </c>
      <c r="AD809" s="8" t="str">
        <f t="shared" si="120"/>
        <v>Power,,,,,,,,,,,,,</v>
      </c>
      <c r="AE809" s="125"/>
      <c r="AF809" s="8"/>
      <c r="AG809" s="8"/>
      <c r="AH809" s="125" t="s">
        <v>6214</v>
      </c>
      <c r="AI809" s="8" t="s">
        <v>6002</v>
      </c>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t="str">
        <f t="shared" si="118"/>
        <v>VDDPX_3</v>
      </c>
      <c r="CF809" s="8" t="str">
        <f t="shared" si="121"/>
        <v>Invalid PM Setting</v>
      </c>
      <c r="CG809" s="8" t="str">
        <f t="shared" si="122"/>
        <v>Power</v>
      </c>
      <c r="CH809" s="8" t="str">
        <f t="shared" si="123"/>
        <v>Invalid PM Setting</v>
      </c>
      <c r="CI809" s="8"/>
      <c r="CJ809" s="8"/>
      <c r="CK809" s="8"/>
      <c r="CL809" s="8"/>
      <c r="CM809" s="8"/>
      <c r="CN809" s="8"/>
      <c r="CO809" s="8"/>
      <c r="CP809" s="8"/>
      <c r="CQ809" s="8"/>
      <c r="CR809" s="8"/>
      <c r="CS809" s="8"/>
      <c r="CT809" s="8"/>
      <c r="CU809" s="8"/>
      <c r="CV809" s="8"/>
      <c r="CY809" s="8"/>
      <c r="CZ809" s="8" t="str">
        <f t="shared" si="124"/>
        <v>VDDPX_3</v>
      </c>
      <c r="DA809" s="8" t="str">
        <f t="shared" si="125"/>
        <v>Invalid PM Setting</v>
      </c>
      <c r="DB809" s="8" t="str">
        <f t="shared" si="126"/>
        <v>Power</v>
      </c>
      <c r="DC809" s="8" t="str">
        <f t="shared" si="127"/>
        <v>Invalid PM Setting</v>
      </c>
      <c r="DD809" s="8"/>
      <c r="DE809" s="8"/>
      <c r="DF809" s="8"/>
      <c r="DG809" s="8"/>
      <c r="DH809" s="8"/>
      <c r="DI809" s="8"/>
      <c r="DJ809" s="8"/>
      <c r="DK809" s="8"/>
      <c r="DL809" s="8"/>
      <c r="DM809" s="8"/>
      <c r="DN809" s="8"/>
      <c r="DO809" s="8"/>
      <c r="DP809" s="8"/>
      <c r="DQ809" s="8"/>
      <c r="DR809" s="8"/>
      <c r="DS809" s="8"/>
      <c r="DT809" s="8"/>
    </row>
    <row r="810" spans="1:124" ht="12.75" customHeight="1">
      <c r="A810" s="8"/>
      <c r="B810" s="89">
        <v>807</v>
      </c>
      <c r="C810" s="8"/>
      <c r="D810" s="8"/>
      <c r="E810" s="8"/>
      <c r="F810" s="8"/>
      <c r="G810" s="125" t="s">
        <v>6221</v>
      </c>
      <c r="H810" s="8" t="s">
        <v>6222</v>
      </c>
      <c r="I810" s="8"/>
      <c r="J810" s="8"/>
      <c r="K810" s="8"/>
      <c r="L810" s="8"/>
      <c r="M810" s="8"/>
      <c r="N810" s="8" t="s">
        <v>6027</v>
      </c>
      <c r="O810" s="8"/>
      <c r="P810" s="8"/>
      <c r="Q810" s="8"/>
      <c r="R810" s="8"/>
      <c r="S810" s="8"/>
      <c r="T810" s="8"/>
      <c r="U810" s="8"/>
      <c r="V810" s="8"/>
      <c r="W810" s="8"/>
      <c r="X810" s="8"/>
      <c r="Y810" s="8"/>
      <c r="Z810" s="8"/>
      <c r="AA810" s="8"/>
      <c r="AB810" s="8"/>
      <c r="AC810" s="8" t="str">
        <f t="shared" si="119"/>
        <v>NO</v>
      </c>
      <c r="AD810" s="8" t="str">
        <f t="shared" si="120"/>
        <v>Power,,,,,,,,,,,,,</v>
      </c>
      <c r="AE810" s="125"/>
      <c r="AF810" s="8"/>
      <c r="AG810" s="8"/>
      <c r="AH810" s="125" t="s">
        <v>6221</v>
      </c>
      <c r="AI810" s="8" t="s">
        <v>6002</v>
      </c>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t="str">
        <f t="shared" si="118"/>
        <v>VDDPX_5</v>
      </c>
      <c r="CF810" s="8" t="str">
        <f t="shared" si="121"/>
        <v>Invalid PM Setting</v>
      </c>
      <c r="CG810" s="8" t="str">
        <f t="shared" si="122"/>
        <v>Power</v>
      </c>
      <c r="CH810" s="8" t="str">
        <f t="shared" si="123"/>
        <v>Invalid PM Setting</v>
      </c>
      <c r="CI810" s="8"/>
      <c r="CJ810" s="8"/>
      <c r="CK810" s="8"/>
      <c r="CL810" s="8"/>
      <c r="CM810" s="8"/>
      <c r="CN810" s="8"/>
      <c r="CO810" s="8"/>
      <c r="CP810" s="8"/>
      <c r="CQ810" s="8"/>
      <c r="CR810" s="8"/>
      <c r="CS810" s="8"/>
      <c r="CT810" s="8"/>
      <c r="CU810" s="8"/>
      <c r="CV810" s="8"/>
      <c r="CY810" s="8"/>
      <c r="CZ810" s="8" t="str">
        <f t="shared" si="124"/>
        <v>VDDPX_5</v>
      </c>
      <c r="DA810" s="8" t="str">
        <f t="shared" si="125"/>
        <v>Invalid PM Setting</v>
      </c>
      <c r="DB810" s="8" t="str">
        <f t="shared" si="126"/>
        <v>Power</v>
      </c>
      <c r="DC810" s="8" t="str">
        <f t="shared" si="127"/>
        <v>Invalid PM Setting</v>
      </c>
      <c r="DD810" s="8"/>
      <c r="DE810" s="8"/>
      <c r="DF810" s="8"/>
      <c r="DG810" s="8"/>
      <c r="DH810" s="8"/>
      <c r="DI810" s="8"/>
      <c r="DJ810" s="8"/>
      <c r="DK810" s="8"/>
      <c r="DL810" s="8"/>
      <c r="DM810" s="8"/>
      <c r="DN810" s="8"/>
      <c r="DO810" s="8"/>
      <c r="DP810" s="8"/>
      <c r="DQ810" s="8"/>
      <c r="DR810" s="8"/>
      <c r="DS810" s="8"/>
      <c r="DT810" s="8"/>
    </row>
    <row r="811" spans="1:124" ht="12.75" customHeight="1">
      <c r="A811" s="8"/>
      <c r="B811" s="89">
        <v>808</v>
      </c>
      <c r="C811" s="8"/>
      <c r="D811" s="8"/>
      <c r="E811" s="8"/>
      <c r="F811" s="8"/>
      <c r="G811" s="125" t="s">
        <v>6223</v>
      </c>
      <c r="H811" s="8" t="s">
        <v>3222</v>
      </c>
      <c r="I811" s="8"/>
      <c r="J811" s="8"/>
      <c r="K811" s="8"/>
      <c r="L811" s="8"/>
      <c r="M811" s="8"/>
      <c r="N811" s="8" t="s">
        <v>6027</v>
      </c>
      <c r="O811" s="8"/>
      <c r="P811" s="8"/>
      <c r="Q811" s="8"/>
      <c r="R811" s="8"/>
      <c r="S811" s="8"/>
      <c r="T811" s="8"/>
      <c r="U811" s="8"/>
      <c r="V811" s="8"/>
      <c r="W811" s="8"/>
      <c r="X811" s="8"/>
      <c r="Y811" s="8"/>
      <c r="Z811" s="8"/>
      <c r="AA811" s="8"/>
      <c r="AB811" s="8"/>
      <c r="AC811" s="8" t="str">
        <f t="shared" si="119"/>
        <v>NO</v>
      </c>
      <c r="AD811" s="8" t="str">
        <f t="shared" si="120"/>
        <v>Power,,,,,,,,,,,,,</v>
      </c>
      <c r="AE811" s="125"/>
      <c r="AF811" s="8"/>
      <c r="AG811" s="8"/>
      <c r="AH811" s="125" t="s">
        <v>6223</v>
      </c>
      <c r="AI811" s="8" t="s">
        <v>6002</v>
      </c>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t="str">
        <f t="shared" si="118"/>
        <v>VDDPX_6</v>
      </c>
      <c r="CF811" s="8" t="str">
        <f t="shared" si="121"/>
        <v>Invalid PM Setting</v>
      </c>
      <c r="CG811" s="8" t="str">
        <f t="shared" si="122"/>
        <v>Power</v>
      </c>
      <c r="CH811" s="8" t="str">
        <f t="shared" si="123"/>
        <v>Invalid PM Setting</v>
      </c>
      <c r="CI811" s="8"/>
      <c r="CJ811" s="8"/>
      <c r="CK811" s="8"/>
      <c r="CL811" s="8"/>
      <c r="CM811" s="8"/>
      <c r="CN811" s="8"/>
      <c r="CO811" s="8"/>
      <c r="CP811" s="8"/>
      <c r="CQ811" s="8"/>
      <c r="CR811" s="8"/>
      <c r="CS811" s="8"/>
      <c r="CT811" s="8"/>
      <c r="CU811" s="8"/>
      <c r="CV811" s="8"/>
      <c r="CY811" s="8"/>
      <c r="CZ811" s="8" t="str">
        <f t="shared" si="124"/>
        <v>VDDPX_6</v>
      </c>
      <c r="DA811" s="8" t="str">
        <f t="shared" si="125"/>
        <v>Invalid PM Setting</v>
      </c>
      <c r="DB811" s="8" t="str">
        <f t="shared" si="126"/>
        <v>Power</v>
      </c>
      <c r="DC811" s="8" t="str">
        <f t="shared" si="127"/>
        <v>Invalid PM Setting</v>
      </c>
      <c r="DD811" s="8"/>
      <c r="DE811" s="8"/>
      <c r="DF811" s="8"/>
      <c r="DG811" s="8"/>
      <c r="DH811" s="8"/>
      <c r="DI811" s="8"/>
      <c r="DJ811" s="8"/>
      <c r="DK811" s="8"/>
      <c r="DL811" s="8"/>
      <c r="DM811" s="8"/>
      <c r="DN811" s="8"/>
      <c r="DO811" s="8"/>
      <c r="DP811" s="8"/>
      <c r="DQ811" s="8"/>
      <c r="DR811" s="8"/>
      <c r="DS811" s="8"/>
      <c r="DT811" s="8"/>
    </row>
    <row r="812" spans="1:124" ht="12.75" customHeight="1">
      <c r="A812" s="8"/>
      <c r="B812" s="89">
        <v>809</v>
      </c>
      <c r="C812" s="8"/>
      <c r="D812" s="8"/>
      <c r="E812" s="8"/>
      <c r="F812" s="8"/>
      <c r="G812" s="125" t="s">
        <v>6224</v>
      </c>
      <c r="H812" s="8" t="s">
        <v>6225</v>
      </c>
      <c r="I812" s="8"/>
      <c r="J812" s="8"/>
      <c r="K812" s="8"/>
      <c r="L812" s="8"/>
      <c r="M812" s="8"/>
      <c r="N812" s="8" t="s">
        <v>6027</v>
      </c>
      <c r="O812" s="8"/>
      <c r="P812" s="8"/>
      <c r="Q812" s="8"/>
      <c r="R812" s="8"/>
      <c r="S812" s="8"/>
      <c r="T812" s="8"/>
      <c r="U812" s="8"/>
      <c r="V812" s="8"/>
      <c r="W812" s="8"/>
      <c r="X812" s="8"/>
      <c r="Y812" s="8"/>
      <c r="Z812" s="8"/>
      <c r="AA812" s="8"/>
      <c r="AB812" s="8"/>
      <c r="AC812" s="8" t="str">
        <f t="shared" si="119"/>
        <v>NO</v>
      </c>
      <c r="AD812" s="8" t="str">
        <f t="shared" si="120"/>
        <v>Power,,,,,,,,,,,,,</v>
      </c>
      <c r="AE812" s="125"/>
      <c r="AF812" s="8"/>
      <c r="AG812" s="8"/>
      <c r="AH812" s="125" t="s">
        <v>6224</v>
      </c>
      <c r="AI812" s="8" t="s">
        <v>6002</v>
      </c>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t="str">
        <f t="shared" si="118"/>
        <v>VDDPX_VBIAS_SDC</v>
      </c>
      <c r="CF812" s="8" t="str">
        <f t="shared" si="121"/>
        <v>Invalid PM Setting</v>
      </c>
      <c r="CG812" s="8" t="str">
        <f t="shared" si="122"/>
        <v>Power</v>
      </c>
      <c r="CH812" s="8" t="str">
        <f t="shared" si="123"/>
        <v>Invalid PM Setting</v>
      </c>
      <c r="CI812" s="8"/>
      <c r="CJ812" s="8"/>
      <c r="CK812" s="8"/>
      <c r="CL812" s="8"/>
      <c r="CM812" s="8"/>
      <c r="CN812" s="8"/>
      <c r="CO812" s="8"/>
      <c r="CP812" s="8"/>
      <c r="CQ812" s="8"/>
      <c r="CR812" s="8"/>
      <c r="CS812" s="8"/>
      <c r="CT812" s="8"/>
      <c r="CU812" s="8"/>
      <c r="CV812" s="8"/>
      <c r="CY812" s="8"/>
      <c r="CZ812" s="8" t="str">
        <f t="shared" si="124"/>
        <v>VDDPX_VBIAS_SDC</v>
      </c>
      <c r="DA812" s="8" t="str">
        <f t="shared" si="125"/>
        <v>Invalid PM Setting</v>
      </c>
      <c r="DB812" s="8" t="str">
        <f t="shared" si="126"/>
        <v>Power</v>
      </c>
      <c r="DC812" s="8" t="str">
        <f t="shared" si="127"/>
        <v>Invalid PM Setting</v>
      </c>
      <c r="DD812" s="8"/>
      <c r="DE812" s="8"/>
      <c r="DF812" s="8"/>
      <c r="DG812" s="8"/>
      <c r="DH812" s="8"/>
      <c r="DI812" s="8"/>
      <c r="DJ812" s="8"/>
      <c r="DK812" s="8"/>
      <c r="DL812" s="8"/>
      <c r="DM812" s="8"/>
      <c r="DN812" s="8"/>
      <c r="DO812" s="8"/>
      <c r="DP812" s="8"/>
      <c r="DQ812" s="8"/>
      <c r="DR812" s="8"/>
      <c r="DS812" s="8"/>
      <c r="DT812" s="8"/>
    </row>
    <row r="813" spans="1:124" ht="12.75" customHeight="1">
      <c r="A813" s="8"/>
      <c r="B813" s="89">
        <v>810</v>
      </c>
      <c r="C813" s="8"/>
      <c r="D813" s="8"/>
      <c r="E813" s="8"/>
      <c r="F813" s="8"/>
      <c r="G813" s="125" t="s">
        <v>6226</v>
      </c>
      <c r="H813" s="8" t="s">
        <v>2623</v>
      </c>
      <c r="I813" s="8"/>
      <c r="J813" s="8"/>
      <c r="K813" s="8"/>
      <c r="L813" s="8"/>
      <c r="M813" s="8"/>
      <c r="N813" s="8" t="s">
        <v>6027</v>
      </c>
      <c r="O813" s="8"/>
      <c r="P813" s="8"/>
      <c r="Q813" s="8"/>
      <c r="R813" s="8"/>
      <c r="S813" s="8"/>
      <c r="T813" s="8"/>
      <c r="U813" s="8"/>
      <c r="V813" s="8"/>
      <c r="W813" s="8"/>
      <c r="X813" s="8"/>
      <c r="Y813" s="8"/>
      <c r="Z813" s="8"/>
      <c r="AA813" s="8"/>
      <c r="AB813" s="8"/>
      <c r="AC813" s="8" t="str">
        <f t="shared" si="119"/>
        <v>NO</v>
      </c>
      <c r="AD813" s="8" t="str">
        <f t="shared" si="120"/>
        <v>Power,,,,,,,,,,,,,</v>
      </c>
      <c r="AE813" s="125"/>
      <c r="AF813" s="8"/>
      <c r="AG813" s="8"/>
      <c r="AH813" s="125" t="s">
        <v>6226</v>
      </c>
      <c r="AI813" s="8" t="s">
        <v>6002</v>
      </c>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t="str">
        <f t="shared" si="118"/>
        <v>VDDPX_VBIAS_UIM</v>
      </c>
      <c r="CF813" s="8" t="str">
        <f t="shared" si="121"/>
        <v>Invalid PM Setting</v>
      </c>
      <c r="CG813" s="8" t="str">
        <f t="shared" si="122"/>
        <v>Power</v>
      </c>
      <c r="CH813" s="8" t="str">
        <f t="shared" si="123"/>
        <v>Invalid PM Setting</v>
      </c>
      <c r="CI813" s="8"/>
      <c r="CJ813" s="8"/>
      <c r="CK813" s="8"/>
      <c r="CL813" s="8"/>
      <c r="CM813" s="8"/>
      <c r="CN813" s="8"/>
      <c r="CO813" s="8"/>
      <c r="CP813" s="8"/>
      <c r="CQ813" s="8"/>
      <c r="CR813" s="8"/>
      <c r="CS813" s="8"/>
      <c r="CT813" s="8"/>
      <c r="CU813" s="8"/>
      <c r="CV813" s="8"/>
      <c r="CY813" s="8"/>
      <c r="CZ813" s="8" t="str">
        <f t="shared" si="124"/>
        <v>VDDPX_VBIAS_UIM</v>
      </c>
      <c r="DA813" s="8" t="str">
        <f t="shared" si="125"/>
        <v>Invalid PM Setting</v>
      </c>
      <c r="DB813" s="8" t="str">
        <f t="shared" si="126"/>
        <v>Power</v>
      </c>
      <c r="DC813" s="8" t="str">
        <f t="shared" si="127"/>
        <v>Invalid PM Setting</v>
      </c>
      <c r="DD813" s="8"/>
      <c r="DE813" s="8"/>
      <c r="DF813" s="8"/>
      <c r="DG813" s="8"/>
      <c r="DH813" s="8"/>
      <c r="DI813" s="8"/>
      <c r="DJ813" s="8"/>
      <c r="DK813" s="8"/>
      <c r="DL813" s="8"/>
      <c r="DM813" s="8"/>
      <c r="DN813" s="8"/>
      <c r="DO813" s="8"/>
      <c r="DP813" s="8"/>
      <c r="DQ813" s="8"/>
      <c r="DR813" s="8"/>
      <c r="DS813" s="8"/>
      <c r="DT813" s="8"/>
    </row>
    <row r="814" spans="1:124" ht="12.75" customHeight="1">
      <c r="A814" s="8"/>
      <c r="B814" s="89">
        <v>811</v>
      </c>
      <c r="C814" s="8" t="s">
        <v>6227</v>
      </c>
      <c r="D814" s="8" t="s">
        <v>5976</v>
      </c>
      <c r="E814" s="8" t="s">
        <v>4845</v>
      </c>
      <c r="F814" s="8" t="s">
        <v>6228</v>
      </c>
      <c r="G814" s="125" t="s">
        <v>6229</v>
      </c>
      <c r="H814" s="8" t="s">
        <v>6230</v>
      </c>
      <c r="I814" s="8" t="s">
        <v>6227</v>
      </c>
      <c r="J814" s="8" t="s">
        <v>6231</v>
      </c>
      <c r="K814" s="8" t="s">
        <v>6227</v>
      </c>
      <c r="L814" s="8" t="s">
        <v>5974</v>
      </c>
      <c r="M814" s="8"/>
      <c r="N814" s="8" t="s">
        <v>6232</v>
      </c>
      <c r="O814" s="8" t="s">
        <v>6232</v>
      </c>
      <c r="P814" s="8" t="s">
        <v>6232</v>
      </c>
      <c r="Q814" s="8" t="s">
        <v>6232</v>
      </c>
      <c r="R814" s="8"/>
      <c r="S814" s="8"/>
      <c r="T814" s="8"/>
      <c r="U814" s="8"/>
      <c r="V814" s="8"/>
      <c r="W814" s="8"/>
      <c r="X814" s="8"/>
      <c r="Y814" s="8"/>
      <c r="Z814" s="8"/>
      <c r="AA814" s="8"/>
      <c r="AB814" s="8"/>
      <c r="AC814" s="8" t="str">
        <f t="shared" si="119"/>
        <v>NO</v>
      </c>
      <c r="AD814" s="8" t="str">
        <f t="shared" si="120"/>
        <v>WLAN,,,,,,,,,,,,,</v>
      </c>
      <c r="AE814" s="125"/>
      <c r="AF814" s="8"/>
      <c r="AG814" s="8"/>
      <c r="AH814" s="125" t="s">
        <v>6227</v>
      </c>
      <c r="AI814" s="8" t="s">
        <v>6232</v>
      </c>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t="str">
        <f t="shared" si="118"/>
        <v>WLAN1_ADC_I_M</v>
      </c>
      <c r="CF814" s="8" t="str">
        <f t="shared" si="121"/>
        <v>WLAN1_ADC_I_M</v>
      </c>
      <c r="CG814" s="8" t="str">
        <f t="shared" si="122"/>
        <v>WLAN</v>
      </c>
      <c r="CH814" s="8" t="str">
        <f t="shared" si="123"/>
        <v>WLAN</v>
      </c>
      <c r="CI814" s="8">
        <v>1</v>
      </c>
      <c r="CJ814" s="8"/>
      <c r="CK814" s="8" t="s">
        <v>2144</v>
      </c>
      <c r="CL814" s="8"/>
      <c r="CM814" s="8"/>
      <c r="CN814" s="8"/>
      <c r="CO814" s="8"/>
      <c r="CP814" s="8"/>
      <c r="CQ814" s="8"/>
      <c r="CR814" s="8"/>
      <c r="CS814" s="8"/>
      <c r="CT814" s="8"/>
      <c r="CU814" s="8"/>
      <c r="CV814" s="8"/>
      <c r="CW814" s="2"/>
      <c r="CX814" s="2"/>
      <c r="CY814" s="8"/>
      <c r="CZ814" s="8" t="str">
        <f t="shared" si="124"/>
        <v>WLAN1_ADC_I_M</v>
      </c>
      <c r="DA814" s="8" t="str">
        <f t="shared" si="125"/>
        <v>WLAN1_ADC_I_M</v>
      </c>
      <c r="DB814" s="8" t="str">
        <f t="shared" si="126"/>
        <v>WLAN</v>
      </c>
      <c r="DC814" s="8" t="str">
        <f t="shared" si="127"/>
        <v>WLAN</v>
      </c>
      <c r="DD814" s="8">
        <v>1</v>
      </c>
      <c r="DE814" s="8"/>
      <c r="DF814" s="8"/>
      <c r="DG814" s="8"/>
      <c r="DH814" s="8"/>
      <c r="DI814" s="8"/>
      <c r="DJ814" s="8"/>
      <c r="DK814" s="8"/>
      <c r="DL814" s="8"/>
      <c r="DM814" s="8"/>
      <c r="DN814" s="8"/>
      <c r="DO814" s="8"/>
      <c r="DP814" s="8"/>
      <c r="DQ814" s="8"/>
      <c r="DR814" s="8"/>
      <c r="DS814" s="8"/>
      <c r="DT814" s="8"/>
    </row>
    <row r="815" spans="1:124" ht="12.75" customHeight="1">
      <c r="A815" s="8"/>
      <c r="B815" s="89">
        <v>812</v>
      </c>
      <c r="C815" s="8" t="s">
        <v>6233</v>
      </c>
      <c r="D815" s="8" t="s">
        <v>6234</v>
      </c>
      <c r="E815" s="8" t="s">
        <v>4845</v>
      </c>
      <c r="F815" s="8" t="s">
        <v>5972</v>
      </c>
      <c r="G815" s="125" t="s">
        <v>6233</v>
      </c>
      <c r="H815" s="8" t="s">
        <v>6235</v>
      </c>
      <c r="I815" s="8" t="s">
        <v>6233</v>
      </c>
      <c r="J815" s="8" t="s">
        <v>5990</v>
      </c>
      <c r="K815" s="8" t="s">
        <v>6233</v>
      </c>
      <c r="L815" s="8" t="s">
        <v>6236</v>
      </c>
      <c r="M815" s="8"/>
      <c r="N815" s="8" t="s">
        <v>6232</v>
      </c>
      <c r="O815" s="8" t="s">
        <v>6232</v>
      </c>
      <c r="P815" s="8" t="s">
        <v>6232</v>
      </c>
      <c r="Q815" s="8" t="s">
        <v>6232</v>
      </c>
      <c r="R815" s="8"/>
      <c r="S815" s="8"/>
      <c r="T815" s="8"/>
      <c r="U815" s="8"/>
      <c r="V815" s="8"/>
      <c r="W815" s="8"/>
      <c r="X815" s="8"/>
      <c r="Y815" s="8"/>
      <c r="Z815" s="8"/>
      <c r="AA815" s="8"/>
      <c r="AB815" s="8"/>
      <c r="AC815" s="8" t="str">
        <f t="shared" si="119"/>
        <v>NO</v>
      </c>
      <c r="AD815" s="8" t="str">
        <f t="shared" si="120"/>
        <v>WLAN,,,,,,,,,,,,,</v>
      </c>
      <c r="AE815" s="125"/>
      <c r="AF815" s="8"/>
      <c r="AG815" s="8"/>
      <c r="AH815" s="125" t="s">
        <v>6233</v>
      </c>
      <c r="AI815" s="8" t="s">
        <v>6232</v>
      </c>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t="str">
        <f t="shared" si="118"/>
        <v>WLAN1_ADC_I_P</v>
      </c>
      <c r="CF815" s="8" t="str">
        <f t="shared" si="121"/>
        <v>WLAN1_ADC_I_P</v>
      </c>
      <c r="CG815" s="8" t="str">
        <f t="shared" si="122"/>
        <v>WLAN</v>
      </c>
      <c r="CH815" s="8" t="str">
        <f t="shared" si="123"/>
        <v>WLAN</v>
      </c>
      <c r="CI815" s="8">
        <v>1</v>
      </c>
      <c r="CJ815" s="8"/>
      <c r="CK815" s="8" t="s">
        <v>2144</v>
      </c>
      <c r="CL815" s="8"/>
      <c r="CM815" s="8"/>
      <c r="CN815" s="8"/>
      <c r="CO815" s="8"/>
      <c r="CP815" s="8"/>
      <c r="CQ815" s="8"/>
      <c r="CR815" s="8"/>
      <c r="CS815" s="8"/>
      <c r="CT815" s="8"/>
      <c r="CU815" s="8"/>
      <c r="CV815" s="8"/>
      <c r="CW815" s="2"/>
      <c r="CX815" s="2"/>
      <c r="CY815" s="8"/>
      <c r="CZ815" s="8" t="str">
        <f t="shared" si="124"/>
        <v>WLAN1_ADC_I_P</v>
      </c>
      <c r="DA815" s="8" t="str">
        <f t="shared" si="125"/>
        <v>WLAN1_ADC_I_P</v>
      </c>
      <c r="DB815" s="8" t="str">
        <f t="shared" si="126"/>
        <v>WLAN</v>
      </c>
      <c r="DC815" s="8" t="str">
        <f t="shared" si="127"/>
        <v>WLAN</v>
      </c>
      <c r="DD815" s="8">
        <v>1</v>
      </c>
      <c r="DE815" s="8"/>
      <c r="DF815" s="8"/>
      <c r="DG815" s="8"/>
      <c r="DH815" s="8"/>
      <c r="DI815" s="8"/>
      <c r="DJ815" s="8"/>
      <c r="DK815" s="8"/>
      <c r="DL815" s="8"/>
      <c r="DM815" s="8"/>
      <c r="DN815" s="8"/>
      <c r="DO815" s="8"/>
      <c r="DP815" s="8"/>
      <c r="DQ815" s="8"/>
      <c r="DR815" s="8"/>
      <c r="DS815" s="8"/>
      <c r="DT815" s="8"/>
    </row>
    <row r="816" spans="1:124" ht="12.75" customHeight="1">
      <c r="A816" s="8"/>
      <c r="B816" s="89">
        <v>813</v>
      </c>
      <c r="C816" s="8" t="s">
        <v>6237</v>
      </c>
      <c r="D816" s="8" t="s">
        <v>6238</v>
      </c>
      <c r="E816" s="8" t="s">
        <v>4845</v>
      </c>
      <c r="F816" s="8" t="s">
        <v>5998</v>
      </c>
      <c r="G816" s="125" t="s">
        <v>6239</v>
      </c>
      <c r="H816" s="8" t="s">
        <v>5152</v>
      </c>
      <c r="I816" s="8" t="s">
        <v>6237</v>
      </c>
      <c r="J816" s="8" t="s">
        <v>5964</v>
      </c>
      <c r="K816" s="8" t="s">
        <v>6237</v>
      </c>
      <c r="L816" s="8" t="s">
        <v>5958</v>
      </c>
      <c r="M816" s="8"/>
      <c r="N816" s="8" t="s">
        <v>6232</v>
      </c>
      <c r="O816" s="8" t="s">
        <v>6232</v>
      </c>
      <c r="P816" s="8" t="s">
        <v>6232</v>
      </c>
      <c r="Q816" s="8" t="s">
        <v>6232</v>
      </c>
      <c r="R816" s="8"/>
      <c r="S816" s="8"/>
      <c r="T816" s="8"/>
      <c r="U816" s="8"/>
      <c r="V816" s="8"/>
      <c r="W816" s="8"/>
      <c r="X816" s="8"/>
      <c r="Y816" s="8"/>
      <c r="Z816" s="8"/>
      <c r="AA816" s="8"/>
      <c r="AB816" s="8"/>
      <c r="AC816" s="8" t="str">
        <f t="shared" si="119"/>
        <v>NO</v>
      </c>
      <c r="AD816" s="8" t="str">
        <f t="shared" si="120"/>
        <v>WLAN,,,,,,,,,,,,,</v>
      </c>
      <c r="AE816" s="125"/>
      <c r="AF816" s="8"/>
      <c r="AG816" s="8"/>
      <c r="AH816" s="125" t="s">
        <v>6237</v>
      </c>
      <c r="AI816" s="8" t="s">
        <v>6232</v>
      </c>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t="str">
        <f t="shared" si="118"/>
        <v>WLAN1_ADC_Q_M</v>
      </c>
      <c r="CF816" s="8" t="str">
        <f t="shared" si="121"/>
        <v>WLAN1_ADC_Q_M</v>
      </c>
      <c r="CG816" s="8" t="str">
        <f t="shared" si="122"/>
        <v>WLAN</v>
      </c>
      <c r="CH816" s="8" t="str">
        <f t="shared" si="123"/>
        <v>WLAN</v>
      </c>
      <c r="CI816" s="8">
        <v>1</v>
      </c>
      <c r="CJ816" s="8"/>
      <c r="CK816" s="8" t="s">
        <v>2144</v>
      </c>
      <c r="CL816" s="8"/>
      <c r="CM816" s="8"/>
      <c r="CN816" s="8"/>
      <c r="CO816" s="8"/>
      <c r="CP816" s="8"/>
      <c r="CQ816" s="8"/>
      <c r="CR816" s="8"/>
      <c r="CS816" s="8"/>
      <c r="CT816" s="8"/>
      <c r="CU816" s="8"/>
      <c r="CV816" s="8"/>
      <c r="CW816" s="2"/>
      <c r="CX816" s="2"/>
      <c r="CY816" s="8"/>
      <c r="CZ816" s="8" t="str">
        <f t="shared" si="124"/>
        <v>WLAN1_ADC_Q_M</v>
      </c>
      <c r="DA816" s="8" t="str">
        <f t="shared" si="125"/>
        <v>WLAN1_ADC_Q_M</v>
      </c>
      <c r="DB816" s="8" t="str">
        <f t="shared" si="126"/>
        <v>WLAN</v>
      </c>
      <c r="DC816" s="8" t="str">
        <f t="shared" si="127"/>
        <v>WLAN</v>
      </c>
      <c r="DD816" s="8">
        <v>1</v>
      </c>
      <c r="DE816" s="8"/>
      <c r="DF816" s="8"/>
      <c r="DG816" s="8"/>
      <c r="DH816" s="8"/>
      <c r="DI816" s="8"/>
      <c r="DJ816" s="8"/>
      <c r="DK816" s="8"/>
      <c r="DL816" s="8"/>
      <c r="DM816" s="8"/>
      <c r="DN816" s="8"/>
      <c r="DO816" s="8"/>
      <c r="DP816" s="8"/>
      <c r="DQ816" s="8"/>
      <c r="DR816" s="8"/>
      <c r="DS816" s="8"/>
      <c r="DT816" s="8"/>
    </row>
    <row r="817" spans="1:124" ht="12.75" customHeight="1">
      <c r="A817" s="8"/>
      <c r="B817" s="89">
        <v>814</v>
      </c>
      <c r="C817" s="8" t="s">
        <v>6240</v>
      </c>
      <c r="D817" s="8" t="s">
        <v>5958</v>
      </c>
      <c r="E817" s="8" t="s">
        <v>4845</v>
      </c>
      <c r="F817" s="8" t="s">
        <v>6241</v>
      </c>
      <c r="G817" s="125" t="s">
        <v>6240</v>
      </c>
      <c r="H817" s="8" t="s">
        <v>4970</v>
      </c>
      <c r="I817" s="8" t="s">
        <v>6240</v>
      </c>
      <c r="J817" s="8" t="s">
        <v>6242</v>
      </c>
      <c r="K817" s="8" t="s">
        <v>6240</v>
      </c>
      <c r="L817" s="8" t="s">
        <v>6231</v>
      </c>
      <c r="M817" s="8"/>
      <c r="N817" s="8" t="s">
        <v>6232</v>
      </c>
      <c r="O817" s="8" t="s">
        <v>6232</v>
      </c>
      <c r="P817" s="8" t="s">
        <v>6232</v>
      </c>
      <c r="Q817" s="8" t="s">
        <v>6232</v>
      </c>
      <c r="R817" s="8"/>
      <c r="S817" s="8"/>
      <c r="T817" s="8"/>
      <c r="U817" s="8"/>
      <c r="V817" s="8"/>
      <c r="W817" s="8"/>
      <c r="X817" s="8"/>
      <c r="Y817" s="8"/>
      <c r="Z817" s="8"/>
      <c r="AA817" s="8"/>
      <c r="AB817" s="8"/>
      <c r="AC817" s="8" t="str">
        <f t="shared" si="119"/>
        <v>NO</v>
      </c>
      <c r="AD817" s="8" t="str">
        <f t="shared" si="120"/>
        <v>WLAN,,,,,,,,,,,,,</v>
      </c>
      <c r="AE817" s="125"/>
      <c r="AF817" s="8"/>
      <c r="AG817" s="8"/>
      <c r="AH817" s="125" t="s">
        <v>6240</v>
      </c>
      <c r="AI817" s="8" t="s">
        <v>6232</v>
      </c>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t="str">
        <f t="shared" si="118"/>
        <v>WLAN1_ADC_Q_P</v>
      </c>
      <c r="CF817" s="8" t="str">
        <f t="shared" si="121"/>
        <v>WLAN1_ADC_Q_P</v>
      </c>
      <c r="CG817" s="8" t="str">
        <f t="shared" si="122"/>
        <v>WLAN</v>
      </c>
      <c r="CH817" s="8" t="str">
        <f t="shared" si="123"/>
        <v>WLAN</v>
      </c>
      <c r="CI817" s="8">
        <v>1</v>
      </c>
      <c r="CJ817" s="8"/>
      <c r="CK817" s="8" t="s">
        <v>2144</v>
      </c>
      <c r="CL817" s="8"/>
      <c r="CM817" s="8"/>
      <c r="CN817" s="8"/>
      <c r="CO817" s="8"/>
      <c r="CP817" s="8"/>
      <c r="CQ817" s="8"/>
      <c r="CR817" s="8"/>
      <c r="CS817" s="8"/>
      <c r="CT817" s="8"/>
      <c r="CU817" s="8"/>
      <c r="CV817" s="8"/>
      <c r="CW817" s="2"/>
      <c r="CX817" s="2"/>
      <c r="CY817" s="8"/>
      <c r="CZ817" s="8" t="str">
        <f t="shared" si="124"/>
        <v>WLAN1_ADC_Q_P</v>
      </c>
      <c r="DA817" s="8" t="str">
        <f t="shared" si="125"/>
        <v>WLAN1_ADC_Q_P</v>
      </c>
      <c r="DB817" s="8" t="str">
        <f t="shared" si="126"/>
        <v>WLAN</v>
      </c>
      <c r="DC817" s="8" t="str">
        <f t="shared" si="127"/>
        <v>WLAN</v>
      </c>
      <c r="DD817" s="8">
        <v>1</v>
      </c>
      <c r="DE817" s="8"/>
      <c r="DF817" s="8"/>
      <c r="DG817" s="8"/>
      <c r="DH817" s="8"/>
      <c r="DI817" s="8"/>
      <c r="DJ817" s="8"/>
      <c r="DK817" s="8"/>
      <c r="DL817" s="8"/>
      <c r="DM817" s="8"/>
      <c r="DN817" s="8"/>
      <c r="DO817" s="8"/>
      <c r="DP817" s="8"/>
      <c r="DQ817" s="8"/>
      <c r="DR817" s="8"/>
      <c r="DS817" s="8"/>
      <c r="DT817" s="8"/>
    </row>
    <row r="818" spans="1:124" ht="12.75" customHeight="1">
      <c r="A818" s="8"/>
      <c r="B818" s="89">
        <v>815</v>
      </c>
      <c r="C818" s="8"/>
      <c r="D818" s="8"/>
      <c r="E818" s="8"/>
      <c r="F818" s="8"/>
      <c r="G818" s="125" t="s">
        <v>6243</v>
      </c>
      <c r="H818" s="8" t="s">
        <v>4955</v>
      </c>
      <c r="I818" s="8"/>
      <c r="J818" s="8"/>
      <c r="K818" s="8"/>
      <c r="L818" s="8"/>
      <c r="M818" s="8"/>
      <c r="N818" s="8" t="s">
        <v>6232</v>
      </c>
      <c r="O818" s="8"/>
      <c r="P818" s="8"/>
      <c r="Q818" s="8"/>
      <c r="R818" s="8"/>
      <c r="S818" s="8"/>
      <c r="T818" s="8"/>
      <c r="U818" s="8"/>
      <c r="V818" s="8"/>
      <c r="W818" s="8"/>
      <c r="X818" s="8"/>
      <c r="Y818" s="8"/>
      <c r="Z818" s="8"/>
      <c r="AA818" s="8"/>
      <c r="AB818" s="8"/>
      <c r="AC818" s="8" t="str">
        <f t="shared" si="119"/>
        <v>NO</v>
      </c>
      <c r="AD818" s="8" t="str">
        <f t="shared" si="120"/>
        <v>WLAN,,,,,,,,,,,,,</v>
      </c>
      <c r="AE818" s="125"/>
      <c r="AF818" s="8"/>
      <c r="AG818" s="8"/>
      <c r="AH818" s="125" t="s">
        <v>6243</v>
      </c>
      <c r="AI818" s="8" t="s">
        <v>6232</v>
      </c>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t="str">
        <f t="shared" si="118"/>
        <v>WLAN1_DAC_RST</v>
      </c>
      <c r="CF818" s="8" t="str">
        <f t="shared" si="121"/>
        <v>Invalid PM Setting</v>
      </c>
      <c r="CG818" s="8" t="str">
        <f t="shared" si="122"/>
        <v>WLAN</v>
      </c>
      <c r="CH818" s="8" t="str">
        <f t="shared" si="123"/>
        <v>Invalid PM Setting</v>
      </c>
      <c r="CI818" s="8"/>
      <c r="CJ818" s="8"/>
      <c r="CK818" s="8"/>
      <c r="CL818" s="8"/>
      <c r="CM818" s="8"/>
      <c r="CN818" s="8"/>
      <c r="CO818" s="8"/>
      <c r="CP818" s="8"/>
      <c r="CQ818" s="8"/>
      <c r="CR818" s="8"/>
      <c r="CS818" s="8"/>
      <c r="CT818" s="8"/>
      <c r="CU818" s="8"/>
      <c r="CV818" s="8"/>
      <c r="CY818" s="8"/>
      <c r="CZ818" s="8" t="str">
        <f t="shared" si="124"/>
        <v>WLAN1_DAC_RST</v>
      </c>
      <c r="DA818" s="8" t="str">
        <f t="shared" si="125"/>
        <v>Invalid PM Setting</v>
      </c>
      <c r="DB818" s="8" t="str">
        <f t="shared" si="126"/>
        <v>WLAN</v>
      </c>
      <c r="DC818" s="8" t="str">
        <f t="shared" si="127"/>
        <v>Invalid PM Setting</v>
      </c>
      <c r="DD818" s="8"/>
      <c r="DE818" s="8"/>
      <c r="DF818" s="8"/>
      <c r="DG818" s="8"/>
      <c r="DH818" s="8"/>
      <c r="DI818" s="8"/>
      <c r="DJ818" s="8"/>
      <c r="DK818" s="8"/>
      <c r="DL818" s="8"/>
      <c r="DM818" s="8"/>
      <c r="DN818" s="8"/>
      <c r="DO818" s="8"/>
      <c r="DP818" s="8"/>
      <c r="DQ818" s="8"/>
      <c r="DR818" s="8"/>
      <c r="DS818" s="8"/>
      <c r="DT818" s="8"/>
    </row>
    <row r="819" spans="1:124" ht="12.75" customHeight="1">
      <c r="A819" s="8"/>
      <c r="B819" s="89">
        <v>816</v>
      </c>
      <c r="C819" s="8" t="s">
        <v>6244</v>
      </c>
      <c r="D819" s="8" t="s">
        <v>6245</v>
      </c>
      <c r="E819" s="8" t="s">
        <v>4845</v>
      </c>
      <c r="F819" s="8" t="s">
        <v>5968</v>
      </c>
      <c r="G819" s="125" t="s">
        <v>6246</v>
      </c>
      <c r="H819" s="8" t="s">
        <v>5147</v>
      </c>
      <c r="I819" s="8" t="s">
        <v>6244</v>
      </c>
      <c r="J819" s="8" t="s">
        <v>6247</v>
      </c>
      <c r="K819" s="8" t="s">
        <v>6244</v>
      </c>
      <c r="L819" s="8" t="s">
        <v>6248</v>
      </c>
      <c r="M819" s="8"/>
      <c r="N819" s="8" t="s">
        <v>6232</v>
      </c>
      <c r="O819" s="8" t="s">
        <v>6232</v>
      </c>
      <c r="P819" s="8" t="s">
        <v>6232</v>
      </c>
      <c r="Q819" s="8" t="s">
        <v>6232</v>
      </c>
      <c r="R819" s="8"/>
      <c r="S819" s="8"/>
      <c r="T819" s="8"/>
      <c r="U819" s="8"/>
      <c r="V819" s="8"/>
      <c r="W819" s="8"/>
      <c r="X819" s="8"/>
      <c r="Y819" s="8"/>
      <c r="Z819" s="8"/>
      <c r="AA819" s="8"/>
      <c r="AB819" s="8"/>
      <c r="AC819" s="8" t="str">
        <f t="shared" si="119"/>
        <v>NO</v>
      </c>
      <c r="AD819" s="8" t="str">
        <f t="shared" si="120"/>
        <v>WLAN,,,,,,,,,,,,,</v>
      </c>
      <c r="AE819" s="125"/>
      <c r="AF819" s="8"/>
      <c r="AG819" s="8"/>
      <c r="AH819" s="125" t="s">
        <v>6244</v>
      </c>
      <c r="AI819" s="8" t="s">
        <v>6232</v>
      </c>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t="str">
        <f t="shared" si="118"/>
        <v>WLAN2_ADC_I_M</v>
      </c>
      <c r="CF819" s="8" t="str">
        <f t="shared" si="121"/>
        <v>WLAN2_ADC_I_M</v>
      </c>
      <c r="CG819" s="8" t="str">
        <f t="shared" si="122"/>
        <v>WLAN</v>
      </c>
      <c r="CH819" s="8" t="str">
        <f t="shared" si="123"/>
        <v>WLAN</v>
      </c>
      <c r="CI819" s="8">
        <v>1</v>
      </c>
      <c r="CJ819" s="8"/>
      <c r="CK819" s="8" t="s">
        <v>2144</v>
      </c>
      <c r="CL819" s="8"/>
      <c r="CM819" s="8"/>
      <c r="CN819" s="8"/>
      <c r="CO819" s="8"/>
      <c r="CP819" s="8"/>
      <c r="CQ819" s="8"/>
      <c r="CR819" s="8"/>
      <c r="CS819" s="8"/>
      <c r="CT819" s="8"/>
      <c r="CU819" s="8"/>
      <c r="CV819" s="8"/>
      <c r="CW819" s="2"/>
      <c r="CX819" s="2"/>
      <c r="CY819" s="8"/>
      <c r="CZ819" s="8" t="str">
        <f t="shared" si="124"/>
        <v>WLAN2_ADC_I_M</v>
      </c>
      <c r="DA819" s="8" t="str">
        <f t="shared" si="125"/>
        <v>WLAN2_ADC_I_M</v>
      </c>
      <c r="DB819" s="8" t="str">
        <f t="shared" si="126"/>
        <v>WLAN</v>
      </c>
      <c r="DC819" s="8" t="str">
        <f t="shared" si="127"/>
        <v>WLAN</v>
      </c>
      <c r="DD819" s="8">
        <v>1</v>
      </c>
      <c r="DE819" s="8"/>
      <c r="DF819" s="8"/>
      <c r="DG819" s="8"/>
      <c r="DH819" s="8"/>
      <c r="DI819" s="8"/>
      <c r="DJ819" s="8"/>
      <c r="DK819" s="8"/>
      <c r="DL819" s="8"/>
      <c r="DM819" s="8"/>
      <c r="DN819" s="8"/>
      <c r="DO819" s="8"/>
      <c r="DP819" s="8"/>
      <c r="DQ819" s="8"/>
      <c r="DR819" s="8"/>
      <c r="DS819" s="8"/>
      <c r="DT819" s="8"/>
    </row>
    <row r="820" spans="1:124" ht="12.75" customHeight="1">
      <c r="A820" s="8"/>
      <c r="B820" s="89">
        <v>817</v>
      </c>
      <c r="C820" s="8" t="s">
        <v>6249</v>
      </c>
      <c r="D820" s="8" t="s">
        <v>6248</v>
      </c>
      <c r="E820" s="8" t="s">
        <v>4845</v>
      </c>
      <c r="F820" s="8" t="s">
        <v>6250</v>
      </c>
      <c r="G820" s="125" t="s">
        <v>6249</v>
      </c>
      <c r="H820" s="8" t="s">
        <v>4981</v>
      </c>
      <c r="I820" s="8" t="s">
        <v>6249</v>
      </c>
      <c r="J820" s="8" t="s">
        <v>5939</v>
      </c>
      <c r="K820" s="8" t="s">
        <v>6249</v>
      </c>
      <c r="L820" s="8" t="s">
        <v>6251</v>
      </c>
      <c r="M820" s="8"/>
      <c r="N820" s="8" t="s">
        <v>6232</v>
      </c>
      <c r="O820" s="8" t="s">
        <v>6232</v>
      </c>
      <c r="P820" s="8" t="s">
        <v>6232</v>
      </c>
      <c r="Q820" s="8" t="s">
        <v>6232</v>
      </c>
      <c r="R820" s="8"/>
      <c r="S820" s="8"/>
      <c r="T820" s="8"/>
      <c r="U820" s="8"/>
      <c r="V820" s="8"/>
      <c r="W820" s="8"/>
      <c r="X820" s="8"/>
      <c r="Y820" s="8"/>
      <c r="Z820" s="8"/>
      <c r="AA820" s="8"/>
      <c r="AB820" s="8"/>
      <c r="AC820" s="8" t="str">
        <f t="shared" si="119"/>
        <v>NO</v>
      </c>
      <c r="AD820" s="8" t="str">
        <f t="shared" si="120"/>
        <v>WLAN,,,,,,,,,,,,,</v>
      </c>
      <c r="AE820" s="125"/>
      <c r="AF820" s="8"/>
      <c r="AG820" s="8"/>
      <c r="AH820" s="125" t="s">
        <v>6249</v>
      </c>
      <c r="AI820" s="8" t="s">
        <v>6232</v>
      </c>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t="str">
        <f t="shared" si="118"/>
        <v>WLAN2_ADC_I_P</v>
      </c>
      <c r="CF820" s="8" t="str">
        <f t="shared" si="121"/>
        <v>WLAN2_ADC_I_P</v>
      </c>
      <c r="CG820" s="8" t="str">
        <f t="shared" si="122"/>
        <v>WLAN</v>
      </c>
      <c r="CH820" s="8" t="str">
        <f t="shared" si="123"/>
        <v>WLAN</v>
      </c>
      <c r="CI820" s="8">
        <v>1</v>
      </c>
      <c r="CJ820" s="8"/>
      <c r="CK820" s="8" t="s">
        <v>2144</v>
      </c>
      <c r="CL820" s="8"/>
      <c r="CM820" s="8"/>
      <c r="CN820" s="8"/>
      <c r="CO820" s="8"/>
      <c r="CP820" s="8"/>
      <c r="CQ820" s="8"/>
      <c r="CR820" s="8"/>
      <c r="CS820" s="8"/>
      <c r="CT820" s="8"/>
      <c r="CU820" s="8"/>
      <c r="CV820" s="8"/>
      <c r="CW820" s="2"/>
      <c r="CX820" s="2"/>
      <c r="CY820" s="8"/>
      <c r="CZ820" s="8" t="str">
        <f t="shared" si="124"/>
        <v>WLAN2_ADC_I_P</v>
      </c>
      <c r="DA820" s="8" t="str">
        <f t="shared" si="125"/>
        <v>WLAN2_ADC_I_P</v>
      </c>
      <c r="DB820" s="8" t="str">
        <f t="shared" si="126"/>
        <v>WLAN</v>
      </c>
      <c r="DC820" s="8" t="str">
        <f t="shared" si="127"/>
        <v>WLAN</v>
      </c>
      <c r="DD820" s="8">
        <v>1</v>
      </c>
      <c r="DE820" s="8"/>
      <c r="DF820" s="8"/>
      <c r="DG820" s="8"/>
      <c r="DH820" s="8"/>
      <c r="DI820" s="8"/>
      <c r="DJ820" s="8"/>
      <c r="DK820" s="8"/>
      <c r="DL820" s="8"/>
      <c r="DM820" s="8"/>
      <c r="DN820" s="8"/>
      <c r="DO820" s="8"/>
      <c r="DP820" s="8"/>
      <c r="DQ820" s="8"/>
      <c r="DR820" s="8"/>
      <c r="DS820" s="8"/>
      <c r="DT820" s="8"/>
    </row>
    <row r="821" spans="1:124" ht="12.75" customHeight="1">
      <c r="A821" s="8"/>
      <c r="B821" s="89">
        <v>818</v>
      </c>
      <c r="C821" s="8" t="s">
        <v>6252</v>
      </c>
      <c r="D821" s="8" t="s">
        <v>5964</v>
      </c>
      <c r="E821" s="8" t="s">
        <v>4845</v>
      </c>
      <c r="F821" s="8" t="s">
        <v>6253</v>
      </c>
      <c r="G821" s="125" t="s">
        <v>6254</v>
      </c>
      <c r="H821" s="8" t="s">
        <v>4987</v>
      </c>
      <c r="I821" s="8" t="s">
        <v>6252</v>
      </c>
      <c r="J821" s="8" t="s">
        <v>4848</v>
      </c>
      <c r="K821" s="8" t="s">
        <v>6252</v>
      </c>
      <c r="L821" s="8" t="s">
        <v>5964</v>
      </c>
      <c r="M821" s="8"/>
      <c r="N821" s="8" t="s">
        <v>6232</v>
      </c>
      <c r="O821" s="8" t="s">
        <v>6232</v>
      </c>
      <c r="P821" s="8" t="s">
        <v>6232</v>
      </c>
      <c r="Q821" s="8" t="s">
        <v>6232</v>
      </c>
      <c r="R821" s="8"/>
      <c r="S821" s="8"/>
      <c r="T821" s="8"/>
      <c r="U821" s="8"/>
      <c r="V821" s="8"/>
      <c r="W821" s="8"/>
      <c r="X821" s="8"/>
      <c r="Y821" s="8"/>
      <c r="Z821" s="8"/>
      <c r="AA821" s="8"/>
      <c r="AB821" s="8"/>
      <c r="AC821" s="8" t="str">
        <f t="shared" si="119"/>
        <v>NO</v>
      </c>
      <c r="AD821" s="8" t="str">
        <f t="shared" si="120"/>
        <v>WLAN,,,,,,,,,,,,,</v>
      </c>
      <c r="AE821" s="125"/>
      <c r="AF821" s="8"/>
      <c r="AG821" s="8"/>
      <c r="AH821" s="125" t="s">
        <v>6252</v>
      </c>
      <c r="AI821" s="8" t="s">
        <v>6232</v>
      </c>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t="str">
        <f t="shared" si="118"/>
        <v>WLAN2_ADC_Q_M</v>
      </c>
      <c r="CF821" s="8" t="str">
        <f t="shared" si="121"/>
        <v>WLAN2_ADC_Q_M</v>
      </c>
      <c r="CG821" s="8" t="str">
        <f t="shared" si="122"/>
        <v>WLAN</v>
      </c>
      <c r="CH821" s="8" t="str">
        <f t="shared" si="123"/>
        <v>WLAN</v>
      </c>
      <c r="CI821" s="8">
        <v>1</v>
      </c>
      <c r="CJ821" s="8"/>
      <c r="CK821" s="8" t="s">
        <v>2144</v>
      </c>
      <c r="CL821" s="8"/>
      <c r="CM821" s="8"/>
      <c r="CN821" s="8"/>
      <c r="CO821" s="8"/>
      <c r="CP821" s="8"/>
      <c r="CQ821" s="8"/>
      <c r="CR821" s="8"/>
      <c r="CS821" s="8"/>
      <c r="CT821" s="8"/>
      <c r="CU821" s="8"/>
      <c r="CV821" s="8"/>
      <c r="CW821" s="2"/>
      <c r="CX821" s="2"/>
      <c r="CY821" s="8"/>
      <c r="CZ821" s="8" t="str">
        <f t="shared" si="124"/>
        <v>WLAN2_ADC_Q_M</v>
      </c>
      <c r="DA821" s="8" t="str">
        <f t="shared" si="125"/>
        <v>WLAN2_ADC_Q_M</v>
      </c>
      <c r="DB821" s="8" t="str">
        <f t="shared" si="126"/>
        <v>WLAN</v>
      </c>
      <c r="DC821" s="8" t="str">
        <f t="shared" si="127"/>
        <v>WLAN</v>
      </c>
      <c r="DD821" s="8">
        <v>1</v>
      </c>
      <c r="DE821" s="8"/>
      <c r="DF821" s="8"/>
      <c r="DG821" s="8"/>
      <c r="DH821" s="8"/>
      <c r="DI821" s="8"/>
      <c r="DJ821" s="8"/>
      <c r="DK821" s="8"/>
      <c r="DL821" s="8"/>
      <c r="DM821" s="8"/>
      <c r="DN821" s="8"/>
      <c r="DO821" s="8"/>
      <c r="DP821" s="8"/>
      <c r="DQ821" s="8"/>
      <c r="DR821" s="8"/>
      <c r="DS821" s="8"/>
      <c r="DT821" s="8"/>
    </row>
    <row r="822" spans="1:124" ht="12.75" customHeight="1">
      <c r="A822" s="8"/>
      <c r="B822" s="89">
        <v>819</v>
      </c>
      <c r="C822" s="8" t="s">
        <v>6255</v>
      </c>
      <c r="D822" s="8" t="s">
        <v>6242</v>
      </c>
      <c r="E822" s="8" t="s">
        <v>4845</v>
      </c>
      <c r="F822" s="8" t="s">
        <v>5947</v>
      </c>
      <c r="G822" s="125" t="s">
        <v>6255</v>
      </c>
      <c r="H822" s="8" t="s">
        <v>6256</v>
      </c>
      <c r="I822" s="8" t="s">
        <v>6255</v>
      </c>
      <c r="J822" s="8" t="s">
        <v>4852</v>
      </c>
      <c r="K822" s="8" t="s">
        <v>6255</v>
      </c>
      <c r="L822" s="8" t="s">
        <v>6242</v>
      </c>
      <c r="M822" s="8"/>
      <c r="N822" s="8" t="s">
        <v>6232</v>
      </c>
      <c r="O822" s="8" t="s">
        <v>6232</v>
      </c>
      <c r="P822" s="8" t="s">
        <v>6232</v>
      </c>
      <c r="Q822" s="8" t="s">
        <v>6232</v>
      </c>
      <c r="R822" s="8"/>
      <c r="S822" s="8"/>
      <c r="T822" s="8"/>
      <c r="U822" s="8"/>
      <c r="V822" s="8"/>
      <c r="W822" s="8"/>
      <c r="X822" s="8"/>
      <c r="Y822" s="8"/>
      <c r="Z822" s="8"/>
      <c r="AA822" s="8"/>
      <c r="AB822" s="8"/>
      <c r="AC822" s="8" t="str">
        <f t="shared" si="119"/>
        <v>NO</v>
      </c>
      <c r="AD822" s="8" t="str">
        <f t="shared" si="120"/>
        <v>WLAN,,,,,,,,,,,,,</v>
      </c>
      <c r="AE822" s="125"/>
      <c r="AF822" s="8"/>
      <c r="AG822" s="8"/>
      <c r="AH822" s="125" t="s">
        <v>6255</v>
      </c>
      <c r="AI822" s="8" t="s">
        <v>6232</v>
      </c>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t="str">
        <f t="shared" si="118"/>
        <v>WLAN2_ADC_Q_P</v>
      </c>
      <c r="CF822" s="8" t="str">
        <f t="shared" si="121"/>
        <v>WLAN2_ADC_Q_P</v>
      </c>
      <c r="CG822" s="8" t="str">
        <f t="shared" si="122"/>
        <v>WLAN</v>
      </c>
      <c r="CH822" s="8" t="str">
        <f t="shared" si="123"/>
        <v>WLAN</v>
      </c>
      <c r="CI822" s="8">
        <v>1</v>
      </c>
      <c r="CJ822" s="8"/>
      <c r="CK822" s="8" t="s">
        <v>2144</v>
      </c>
      <c r="CL822" s="8"/>
      <c r="CM822" s="8"/>
      <c r="CN822" s="8"/>
      <c r="CO822" s="8"/>
      <c r="CP822" s="8"/>
      <c r="CQ822" s="8"/>
      <c r="CR822" s="8"/>
      <c r="CS822" s="8"/>
      <c r="CT822" s="8"/>
      <c r="CU822" s="8"/>
      <c r="CV822" s="8"/>
      <c r="CW822" s="2"/>
      <c r="CX822" s="2"/>
      <c r="CY822" s="8"/>
      <c r="CZ822" s="8" t="str">
        <f t="shared" si="124"/>
        <v>WLAN2_ADC_Q_P</v>
      </c>
      <c r="DA822" s="8" t="str">
        <f t="shared" si="125"/>
        <v>WLAN2_ADC_Q_P</v>
      </c>
      <c r="DB822" s="8" t="str">
        <f t="shared" si="126"/>
        <v>WLAN</v>
      </c>
      <c r="DC822" s="8" t="str">
        <f t="shared" si="127"/>
        <v>WLAN</v>
      </c>
      <c r="DD822" s="8">
        <v>1</v>
      </c>
      <c r="DE822" s="8"/>
      <c r="DF822" s="8"/>
      <c r="DG822" s="8"/>
      <c r="DH822" s="8"/>
      <c r="DI822" s="8"/>
      <c r="DJ822" s="8"/>
      <c r="DK822" s="8"/>
      <c r="DL822" s="8"/>
      <c r="DM822" s="8"/>
      <c r="DN822" s="8"/>
      <c r="DO822" s="8"/>
      <c r="DP822" s="8"/>
      <c r="DQ822" s="8"/>
      <c r="DR822" s="8"/>
      <c r="DS822" s="8"/>
      <c r="DT822" s="8"/>
    </row>
    <row r="823" spans="1:124" ht="12.75" customHeight="1">
      <c r="A823" s="8"/>
      <c r="B823" s="89">
        <v>820</v>
      </c>
      <c r="C823" s="8" t="s">
        <v>6257</v>
      </c>
      <c r="D823" s="8" t="s">
        <v>5501</v>
      </c>
      <c r="E823" s="8" t="s">
        <v>6257</v>
      </c>
      <c r="F823" s="8" t="s">
        <v>6258</v>
      </c>
      <c r="G823" s="8"/>
      <c r="H823" s="8"/>
      <c r="I823" s="8" t="s">
        <v>6257</v>
      </c>
      <c r="J823" s="8" t="s">
        <v>5574</v>
      </c>
      <c r="K823" s="8" t="s">
        <v>6257</v>
      </c>
      <c r="L823" s="8" t="s">
        <v>4884</v>
      </c>
      <c r="M823" s="8"/>
      <c r="N823" s="8"/>
      <c r="O823" s="8" t="s">
        <v>6259</v>
      </c>
      <c r="P823" s="8" t="s">
        <v>6259</v>
      </c>
      <c r="Q823" s="8" t="s">
        <v>6259</v>
      </c>
      <c r="R823" s="8"/>
      <c r="S823" s="8"/>
      <c r="T823" s="8"/>
      <c r="U823" s="8"/>
      <c r="V823" s="8"/>
      <c r="W823" s="8"/>
      <c r="X823" s="8"/>
      <c r="Y823" s="8"/>
      <c r="Z823" s="8"/>
      <c r="AA823" s="8"/>
      <c r="AB823" s="8"/>
      <c r="AC823" s="8" t="str">
        <f t="shared" si="119"/>
        <v>NO</v>
      </c>
      <c r="AD823" s="8" t="str">
        <f t="shared" si="120"/>
        <v>,,,,,,,,,,,,,</v>
      </c>
      <c r="AE823" s="8"/>
      <c r="AF823" s="8"/>
      <c r="AG823" s="8"/>
      <c r="AH823" s="8" t="s">
        <v>6257</v>
      </c>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t="str">
        <f t="shared" si="118"/>
        <v>VCOIN</v>
      </c>
      <c r="CF823" s="8" t="str">
        <f t="shared" si="121"/>
        <v>VCOIN</v>
      </c>
      <c r="CG823" s="8">
        <f t="shared" si="122"/>
        <v>0</v>
      </c>
      <c r="CH823" s="8">
        <f t="shared" si="123"/>
        <v>0</v>
      </c>
      <c r="CI823" s="8">
        <v>1</v>
      </c>
      <c r="CJ823" s="8"/>
      <c r="CK823" s="8"/>
      <c r="CL823" s="8"/>
      <c r="CM823" s="8"/>
      <c r="CN823" s="8"/>
      <c r="CO823" s="8"/>
      <c r="CP823" s="8"/>
      <c r="CQ823" s="8"/>
      <c r="CR823" s="8"/>
      <c r="CS823" s="8"/>
      <c r="CT823" s="8"/>
      <c r="CU823" s="8"/>
      <c r="CV823" s="8"/>
      <c r="CW823" s="2"/>
      <c r="CX823" s="2"/>
      <c r="CY823" s="8"/>
      <c r="CZ823" s="8" t="str">
        <f t="shared" si="124"/>
        <v>VCOIN</v>
      </c>
      <c r="DA823" s="8" t="str">
        <f t="shared" si="125"/>
        <v>VCOIN</v>
      </c>
      <c r="DB823" s="8">
        <f t="shared" si="126"/>
        <v>0</v>
      </c>
      <c r="DC823" s="8">
        <f t="shared" si="127"/>
        <v>0</v>
      </c>
      <c r="DD823" s="8">
        <v>1</v>
      </c>
      <c r="DE823" s="8"/>
      <c r="DF823" s="8"/>
      <c r="DG823" s="8"/>
      <c r="DH823" s="8"/>
      <c r="DI823" s="8"/>
      <c r="DJ823" s="8"/>
      <c r="DK823" s="8"/>
      <c r="DL823" s="8"/>
      <c r="DM823" s="8"/>
      <c r="DN823" s="8"/>
      <c r="DO823" s="8"/>
      <c r="DP823" s="8"/>
      <c r="DQ823" s="8"/>
      <c r="DR823" s="8"/>
      <c r="DS823" s="8"/>
      <c r="DT823" s="8"/>
    </row>
    <row r="824" spans="1:124" ht="12.75" customHeight="1">
      <c r="A824" s="8"/>
      <c r="B824" s="89">
        <v>821</v>
      </c>
      <c r="C824" s="8"/>
      <c r="D824" s="8"/>
      <c r="E824" s="8"/>
      <c r="F824" s="8"/>
      <c r="G824" s="125" t="s">
        <v>6260</v>
      </c>
      <c r="H824" s="8" t="s">
        <v>4965</v>
      </c>
      <c r="I824" s="8"/>
      <c r="J824" s="8"/>
      <c r="K824" s="8"/>
      <c r="L824" s="8"/>
      <c r="M824" s="8"/>
      <c r="N824" s="8" t="s">
        <v>6232</v>
      </c>
      <c r="O824" s="8"/>
      <c r="P824" s="8"/>
      <c r="Q824" s="8"/>
      <c r="R824" s="8"/>
      <c r="S824" s="8"/>
      <c r="T824" s="8"/>
      <c r="U824" s="8"/>
      <c r="V824" s="8"/>
      <c r="W824" s="8"/>
      <c r="X824" s="8"/>
      <c r="Y824" s="8"/>
      <c r="Z824" s="8"/>
      <c r="AA824" s="8"/>
      <c r="AB824" s="8"/>
      <c r="AC824" s="8" t="str">
        <f t="shared" si="119"/>
        <v>NO</v>
      </c>
      <c r="AD824" s="8" t="str">
        <f t="shared" si="120"/>
        <v>WLAN,,,,,,,,,,,,,</v>
      </c>
      <c r="AE824" s="125"/>
      <c r="AF824" s="8"/>
      <c r="AG824" s="8"/>
      <c r="AH824" s="125" t="s">
        <v>6260</v>
      </c>
      <c r="AI824" s="8" t="s">
        <v>6232</v>
      </c>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t="str">
        <f t="shared" si="118"/>
        <v>WLAN2_DAC_RST</v>
      </c>
      <c r="CF824" s="8" t="str">
        <f t="shared" si="121"/>
        <v>Invalid PM Setting</v>
      </c>
      <c r="CG824" s="8" t="str">
        <f t="shared" si="122"/>
        <v>WLAN</v>
      </c>
      <c r="CH824" s="8" t="str">
        <f t="shared" si="123"/>
        <v>Invalid PM Setting</v>
      </c>
      <c r="CI824" s="8"/>
      <c r="CJ824" s="8"/>
      <c r="CK824" s="8"/>
      <c r="CL824" s="8"/>
      <c r="CM824" s="8"/>
      <c r="CN824" s="8"/>
      <c r="CO824" s="8"/>
      <c r="CP824" s="8"/>
      <c r="CQ824" s="8"/>
      <c r="CR824" s="8"/>
      <c r="CS824" s="8"/>
      <c r="CT824" s="8"/>
      <c r="CU824" s="8"/>
      <c r="CV824" s="8"/>
      <c r="CY824" s="8"/>
      <c r="CZ824" s="8" t="str">
        <f t="shared" si="124"/>
        <v>WLAN2_DAC_RST</v>
      </c>
      <c r="DA824" s="8" t="str">
        <f t="shared" si="125"/>
        <v>Invalid PM Setting</v>
      </c>
      <c r="DB824" s="8" t="str">
        <f t="shared" si="126"/>
        <v>WLAN</v>
      </c>
      <c r="DC824" s="8" t="str">
        <f t="shared" si="127"/>
        <v>Invalid PM Setting</v>
      </c>
      <c r="DD824" s="8"/>
      <c r="DE824" s="8"/>
      <c r="DF824" s="8"/>
      <c r="DG824" s="8"/>
      <c r="DH824" s="8"/>
      <c r="DI824" s="8"/>
      <c r="DJ824" s="8"/>
      <c r="DK824" s="8"/>
      <c r="DL824" s="8"/>
      <c r="DM824" s="8"/>
      <c r="DN824" s="8"/>
      <c r="DO824" s="8"/>
      <c r="DP824" s="8"/>
      <c r="DQ824" s="8"/>
      <c r="DR824" s="8"/>
      <c r="DS824" s="8"/>
      <c r="DT824" s="8"/>
    </row>
    <row r="825" spans="1:124" ht="12.75" customHeight="1">
      <c r="A825" s="8"/>
      <c r="B825" s="89">
        <v>822</v>
      </c>
      <c r="C825" s="123" t="s">
        <v>4845</v>
      </c>
      <c r="D825" s="123" t="s">
        <v>6261</v>
      </c>
      <c r="E825" s="8" t="s">
        <v>4845</v>
      </c>
      <c r="F825" s="8" t="s">
        <v>6262</v>
      </c>
      <c r="G825" s="123" t="s">
        <v>4845</v>
      </c>
      <c r="H825" s="8" t="s">
        <v>3700</v>
      </c>
      <c r="I825" s="8"/>
      <c r="J825" s="8"/>
      <c r="K825" s="123" t="s">
        <v>4845</v>
      </c>
      <c r="L825" s="129" t="s">
        <v>6263</v>
      </c>
      <c r="M825" s="8"/>
      <c r="N825" s="123" t="s">
        <v>4845</v>
      </c>
      <c r="O825" s="8"/>
      <c r="P825" s="8" t="s">
        <v>6264</v>
      </c>
      <c r="Q825" s="8" t="s">
        <v>6264</v>
      </c>
      <c r="R825" s="123"/>
      <c r="S825" s="123"/>
      <c r="T825" s="123"/>
      <c r="U825" s="123"/>
      <c r="V825" s="123"/>
      <c r="W825" s="123"/>
      <c r="X825" s="123"/>
      <c r="Y825" s="123"/>
      <c r="Z825" s="123"/>
      <c r="AA825" s="123"/>
      <c r="AB825" s="123"/>
      <c r="AC825" s="8" t="str">
        <f t="shared" si="119"/>
        <v>NO</v>
      </c>
      <c r="AD825" s="8" t="str">
        <f t="shared" si="120"/>
        <v>NC,,,,,,,,,,,,,</v>
      </c>
      <c r="AE825" s="135"/>
      <c r="AF825" s="123"/>
      <c r="AG825" s="123"/>
      <c r="AH825" s="135" t="s">
        <v>6265</v>
      </c>
      <c r="AI825" s="123" t="s">
        <v>4889</v>
      </c>
      <c r="AJ825" s="123"/>
      <c r="AK825" s="123"/>
      <c r="AL825" s="123"/>
      <c r="AM825" s="123"/>
      <c r="AN825" s="123"/>
      <c r="AO825" s="123"/>
      <c r="AP825" s="123"/>
      <c r="AQ825" s="123"/>
      <c r="AR825" s="123"/>
      <c r="AS825" s="123"/>
      <c r="AT825" s="123"/>
      <c r="AU825" s="123"/>
      <c r="AV825" s="123"/>
      <c r="AW825" s="123"/>
      <c r="AX825" s="123"/>
      <c r="AY825" s="123"/>
      <c r="AZ825" s="123"/>
      <c r="BA825" s="123"/>
      <c r="BB825" s="123"/>
      <c r="BC825" s="123"/>
      <c r="BD825" s="123"/>
      <c r="BE825" s="123"/>
      <c r="BF825" s="123"/>
      <c r="BG825" s="123"/>
      <c r="BH825" s="123"/>
      <c r="BI825" s="123"/>
      <c r="BJ825" s="123"/>
      <c r="BK825" s="123"/>
      <c r="BL825" s="123"/>
      <c r="BM825" s="123"/>
      <c r="BN825" s="123"/>
      <c r="BO825" s="123"/>
      <c r="BP825" s="123"/>
      <c r="BQ825" s="123"/>
      <c r="BR825" s="123"/>
      <c r="BS825" s="123"/>
      <c r="BT825" s="123"/>
      <c r="BU825" s="123"/>
      <c r="BV825" s="123"/>
      <c r="BW825" s="123"/>
      <c r="BX825" s="123"/>
      <c r="BY825" s="123"/>
      <c r="BZ825" s="123"/>
      <c r="CA825" s="123"/>
      <c r="CB825" s="123"/>
      <c r="CC825" s="123"/>
      <c r="CD825" s="8"/>
      <c r="CE825" s="8" t="str">
        <f t="shared" si="118"/>
        <v>ATEST_APC0_VDDSENSE</v>
      </c>
      <c r="CF825" s="8" t="str">
        <f t="shared" si="121"/>
        <v>ATEST_APC0_VDDSENSE</v>
      </c>
      <c r="CG825" s="8" t="str">
        <f t="shared" si="122"/>
        <v>NC</v>
      </c>
      <c r="CH825" s="8" t="str">
        <f t="shared" si="123"/>
        <v>NC</v>
      </c>
      <c r="CI825" s="8">
        <v>1</v>
      </c>
      <c r="CJ825" s="8"/>
      <c r="CK825" s="8"/>
      <c r="CL825" s="8"/>
      <c r="CM825" s="8"/>
      <c r="CN825" s="8"/>
      <c r="CO825" s="8"/>
      <c r="CP825" s="8"/>
      <c r="CQ825" s="8"/>
      <c r="CR825" s="8"/>
      <c r="CS825" s="8"/>
      <c r="CT825" s="8"/>
      <c r="CU825" s="8"/>
      <c r="CV825" s="8"/>
      <c r="CW825" s="2"/>
      <c r="CX825" s="2"/>
      <c r="CY825" s="8"/>
      <c r="CZ825" s="8" t="str">
        <f t="shared" si="124"/>
        <v>ATEST_APC0_VDDSENSE</v>
      </c>
      <c r="DA825" s="8" t="str">
        <f t="shared" si="125"/>
        <v>ATEST_APC0_VDDSENSE</v>
      </c>
      <c r="DB825" s="8" t="str">
        <f t="shared" si="126"/>
        <v>NC</v>
      </c>
      <c r="DC825" s="8" t="str">
        <f t="shared" si="127"/>
        <v>NC</v>
      </c>
      <c r="DD825" s="8">
        <v>1</v>
      </c>
      <c r="DE825" s="8"/>
      <c r="DF825" s="8"/>
      <c r="DG825" s="8"/>
      <c r="DH825" s="8"/>
      <c r="DI825" s="8"/>
      <c r="DJ825" s="8"/>
      <c r="DK825" s="8"/>
      <c r="DL825" s="8"/>
      <c r="DM825" s="8"/>
      <c r="DN825" s="8"/>
      <c r="DO825" s="8"/>
      <c r="DP825" s="8"/>
      <c r="DQ825" s="8"/>
      <c r="DR825" s="8"/>
      <c r="DS825" s="8"/>
      <c r="DT825" s="8"/>
    </row>
    <row r="826" spans="1:124" ht="12.75" customHeight="1">
      <c r="A826" s="8"/>
      <c r="B826" s="89">
        <v>823</v>
      </c>
      <c r="C826" s="123" t="s">
        <v>4845</v>
      </c>
      <c r="D826" s="123" t="s">
        <v>6266</v>
      </c>
      <c r="E826" s="8" t="s">
        <v>4845</v>
      </c>
      <c r="F826" s="8" t="s">
        <v>6267</v>
      </c>
      <c r="G826" s="123" t="s">
        <v>4845</v>
      </c>
      <c r="H826" s="8" t="s">
        <v>2149</v>
      </c>
      <c r="I826" s="8"/>
      <c r="J826" s="8"/>
      <c r="K826" s="123" t="s">
        <v>4845</v>
      </c>
      <c r="L826" s="129" t="s">
        <v>6266</v>
      </c>
      <c r="M826" s="8"/>
      <c r="N826" s="123" t="s">
        <v>4845</v>
      </c>
      <c r="O826" s="8"/>
      <c r="P826" s="8" t="s">
        <v>6264</v>
      </c>
      <c r="Q826" s="8" t="s">
        <v>6264</v>
      </c>
      <c r="R826" s="123"/>
      <c r="S826" s="123"/>
      <c r="T826" s="123"/>
      <c r="U826" s="123"/>
      <c r="V826" s="123"/>
      <c r="W826" s="123"/>
      <c r="X826" s="123"/>
      <c r="Y826" s="123"/>
      <c r="Z826" s="123"/>
      <c r="AA826" s="123"/>
      <c r="AB826" s="123"/>
      <c r="AC826" s="8" t="str">
        <f t="shared" si="119"/>
        <v>NO</v>
      </c>
      <c r="AD826" s="8" t="str">
        <f t="shared" si="120"/>
        <v>NC,,,,,,,,,,,,,</v>
      </c>
      <c r="AE826" s="135"/>
      <c r="AF826" s="123"/>
      <c r="AG826" s="123"/>
      <c r="AH826" s="135" t="s">
        <v>6268</v>
      </c>
      <c r="AI826" s="123" t="s">
        <v>4889</v>
      </c>
      <c r="AJ826" s="123"/>
      <c r="AK826" s="123"/>
      <c r="AL826" s="123"/>
      <c r="AM826" s="123"/>
      <c r="AN826" s="123"/>
      <c r="AO826" s="123"/>
      <c r="AP826" s="123"/>
      <c r="AQ826" s="123"/>
      <c r="AR826" s="123"/>
      <c r="AS826" s="123"/>
      <c r="AT826" s="123"/>
      <c r="AU826" s="123"/>
      <c r="AV826" s="123"/>
      <c r="AW826" s="123"/>
      <c r="AX826" s="123"/>
      <c r="AY826" s="123"/>
      <c r="AZ826" s="123"/>
      <c r="BA826" s="123"/>
      <c r="BB826" s="123"/>
      <c r="BC826" s="123"/>
      <c r="BD826" s="123"/>
      <c r="BE826" s="123"/>
      <c r="BF826" s="123"/>
      <c r="BG826" s="123"/>
      <c r="BH826" s="123"/>
      <c r="BI826" s="123"/>
      <c r="BJ826" s="123"/>
      <c r="BK826" s="123"/>
      <c r="BL826" s="123"/>
      <c r="BM826" s="123"/>
      <c r="BN826" s="123"/>
      <c r="BO826" s="123"/>
      <c r="BP826" s="123"/>
      <c r="BQ826" s="123"/>
      <c r="BR826" s="123"/>
      <c r="BS826" s="123"/>
      <c r="BT826" s="123"/>
      <c r="BU826" s="123"/>
      <c r="BV826" s="123"/>
      <c r="BW826" s="123"/>
      <c r="BX826" s="123"/>
      <c r="BY826" s="123"/>
      <c r="BZ826" s="123"/>
      <c r="CA826" s="123"/>
      <c r="CB826" s="123"/>
      <c r="CC826" s="123"/>
      <c r="CD826" s="8"/>
      <c r="CE826" s="8" t="str">
        <f t="shared" si="118"/>
        <v>ATEST_APC0_VSSSENSE</v>
      </c>
      <c r="CF826" s="8" t="str">
        <f t="shared" si="121"/>
        <v>ATEST_APC0_VSSSENSE</v>
      </c>
      <c r="CG826" s="8" t="str">
        <f t="shared" si="122"/>
        <v>NC</v>
      </c>
      <c r="CH826" s="8" t="str">
        <f t="shared" si="123"/>
        <v>NC</v>
      </c>
      <c r="CI826" s="8">
        <v>1</v>
      </c>
      <c r="CJ826" s="8"/>
      <c r="CK826" s="8"/>
      <c r="CL826" s="8"/>
      <c r="CM826" s="8"/>
      <c r="CN826" s="8"/>
      <c r="CO826" s="8"/>
      <c r="CP826" s="8"/>
      <c r="CQ826" s="8"/>
      <c r="CR826" s="8"/>
      <c r="CS826" s="8"/>
      <c r="CT826" s="8"/>
      <c r="CU826" s="8"/>
      <c r="CV826" s="8"/>
      <c r="CW826" s="2"/>
      <c r="CX826" s="2"/>
      <c r="CY826" s="8"/>
      <c r="CZ826" s="8" t="str">
        <f t="shared" si="124"/>
        <v>ATEST_APC0_VSSSENSE</v>
      </c>
      <c r="DA826" s="8" t="str">
        <f t="shared" si="125"/>
        <v>ATEST_APC0_VSSSENSE</v>
      </c>
      <c r="DB826" s="8" t="str">
        <f t="shared" si="126"/>
        <v>NC</v>
      </c>
      <c r="DC826" s="8" t="str">
        <f t="shared" si="127"/>
        <v>NC</v>
      </c>
      <c r="DD826" s="8">
        <v>1</v>
      </c>
      <c r="DE826" s="8"/>
      <c r="DF826" s="8"/>
      <c r="DG826" s="8"/>
      <c r="DH826" s="8"/>
      <c r="DI826" s="8"/>
      <c r="DJ826" s="8"/>
      <c r="DK826" s="8"/>
      <c r="DL826" s="8"/>
      <c r="DM826" s="8"/>
      <c r="DN826" s="8"/>
      <c r="DO826" s="8"/>
      <c r="DP826" s="8"/>
      <c r="DQ826" s="8"/>
      <c r="DR826" s="8"/>
      <c r="DS826" s="8"/>
      <c r="DT826" s="8"/>
    </row>
    <row r="827" spans="1:124" ht="12.75" customHeight="1">
      <c r="A827" s="8"/>
      <c r="B827" s="89">
        <v>824</v>
      </c>
      <c r="C827" s="123" t="s">
        <v>4845</v>
      </c>
      <c r="D827" s="123" t="s">
        <v>6269</v>
      </c>
      <c r="E827" s="8" t="s">
        <v>4845</v>
      </c>
      <c r="F827" s="8" t="s">
        <v>1982</v>
      </c>
      <c r="G827" s="123" t="s">
        <v>4845</v>
      </c>
      <c r="H827" s="8" t="s">
        <v>3733</v>
      </c>
      <c r="I827" s="8"/>
      <c r="J827" s="8"/>
      <c r="K827" s="123" t="s">
        <v>4845</v>
      </c>
      <c r="L827" s="129" t="s">
        <v>6269</v>
      </c>
      <c r="M827" s="8"/>
      <c r="N827" s="123" t="s">
        <v>4845</v>
      </c>
      <c r="O827" s="8"/>
      <c r="P827" s="8" t="s">
        <v>6264</v>
      </c>
      <c r="Q827" s="8" t="s">
        <v>6264</v>
      </c>
      <c r="R827" s="123"/>
      <c r="S827" s="123"/>
      <c r="T827" s="123"/>
      <c r="U827" s="123"/>
      <c r="V827" s="123"/>
      <c r="W827" s="123"/>
      <c r="X827" s="123"/>
      <c r="Y827" s="123"/>
      <c r="Z827" s="123"/>
      <c r="AA827" s="123"/>
      <c r="AB827" s="123"/>
      <c r="AC827" s="8" t="str">
        <f t="shared" si="119"/>
        <v>NO</v>
      </c>
      <c r="AD827" s="8" t="str">
        <f t="shared" si="120"/>
        <v>NC,,,,,,,,,,,,,</v>
      </c>
      <c r="AE827" s="135"/>
      <c r="AF827" s="123"/>
      <c r="AG827" s="123"/>
      <c r="AH827" s="135" t="s">
        <v>6270</v>
      </c>
      <c r="AI827" s="123" t="s">
        <v>4889</v>
      </c>
      <c r="AJ827" s="123"/>
      <c r="AK827" s="123"/>
      <c r="AL827" s="123"/>
      <c r="AM827" s="123"/>
      <c r="AN827" s="123"/>
      <c r="AO827" s="123"/>
      <c r="AP827" s="123"/>
      <c r="AQ827" s="123"/>
      <c r="AR827" s="123"/>
      <c r="AS827" s="123"/>
      <c r="AT827" s="123"/>
      <c r="AU827" s="123"/>
      <c r="AV827" s="123"/>
      <c r="AW827" s="123"/>
      <c r="AX827" s="123"/>
      <c r="AY827" s="123"/>
      <c r="AZ827" s="123"/>
      <c r="BA827" s="123"/>
      <c r="BB827" s="123"/>
      <c r="BC827" s="123"/>
      <c r="BD827" s="123"/>
      <c r="BE827" s="123"/>
      <c r="BF827" s="123"/>
      <c r="BG827" s="123"/>
      <c r="BH827" s="123"/>
      <c r="BI827" s="123"/>
      <c r="BJ827" s="123"/>
      <c r="BK827" s="123"/>
      <c r="BL827" s="123"/>
      <c r="BM827" s="123"/>
      <c r="BN827" s="123"/>
      <c r="BO827" s="123"/>
      <c r="BP827" s="123"/>
      <c r="BQ827" s="123"/>
      <c r="BR827" s="123"/>
      <c r="BS827" s="123"/>
      <c r="BT827" s="123"/>
      <c r="BU827" s="123"/>
      <c r="BV827" s="123"/>
      <c r="BW827" s="123"/>
      <c r="BX827" s="123"/>
      <c r="BY827" s="123"/>
      <c r="BZ827" s="123"/>
      <c r="CA827" s="123"/>
      <c r="CB827" s="123"/>
      <c r="CC827" s="123"/>
      <c r="CD827" s="8"/>
      <c r="CE827" s="8" t="str">
        <f t="shared" si="118"/>
        <v>ATEST_APC1_EXT_VDDSENSE</v>
      </c>
      <c r="CF827" s="8" t="str">
        <f t="shared" si="121"/>
        <v>ATEST_APC1_EXT_VDDSENSE</v>
      </c>
      <c r="CG827" s="8" t="str">
        <f t="shared" si="122"/>
        <v>NC</v>
      </c>
      <c r="CH827" s="8" t="str">
        <f t="shared" si="123"/>
        <v>NC</v>
      </c>
      <c r="CI827" s="8">
        <v>1</v>
      </c>
      <c r="CJ827" s="8"/>
      <c r="CK827" s="8"/>
      <c r="CL827" s="8"/>
      <c r="CM827" s="8"/>
      <c r="CN827" s="8"/>
      <c r="CO827" s="8"/>
      <c r="CP827" s="8"/>
      <c r="CQ827" s="8"/>
      <c r="CR827" s="8"/>
      <c r="CS827" s="8"/>
      <c r="CT827" s="8"/>
      <c r="CU827" s="8"/>
      <c r="CV827" s="8"/>
      <c r="CW827" s="2"/>
      <c r="CX827" s="2"/>
      <c r="CY827" s="8"/>
      <c r="CZ827" s="8" t="str">
        <f t="shared" si="124"/>
        <v>ATEST_APC1_EXT_VDDSENSE</v>
      </c>
      <c r="DA827" s="8" t="str">
        <f t="shared" si="125"/>
        <v>ATEST_APC1_EXT_VDDSENSE</v>
      </c>
      <c r="DB827" s="8" t="str">
        <f t="shared" si="126"/>
        <v>NC</v>
      </c>
      <c r="DC827" s="8" t="str">
        <f t="shared" si="127"/>
        <v>NC</v>
      </c>
      <c r="DD827" s="8">
        <v>1</v>
      </c>
      <c r="DE827" s="8"/>
      <c r="DF827" s="8"/>
      <c r="DG827" s="8"/>
      <c r="DH827" s="8"/>
      <c r="DI827" s="8"/>
      <c r="DJ827" s="8"/>
      <c r="DK827" s="8"/>
      <c r="DL827" s="8"/>
      <c r="DM827" s="8"/>
      <c r="DN827" s="8"/>
      <c r="DO827" s="8"/>
      <c r="DP827" s="8"/>
      <c r="DQ827" s="8"/>
      <c r="DR827" s="8"/>
      <c r="DS827" s="8"/>
      <c r="DT827" s="8"/>
    </row>
    <row r="828" spans="1:124" ht="12.75" customHeight="1">
      <c r="A828" s="8"/>
      <c r="B828" s="89">
        <v>825</v>
      </c>
      <c r="C828" s="123" t="s">
        <v>4845</v>
      </c>
      <c r="D828" s="123" t="s">
        <v>6271</v>
      </c>
      <c r="E828" s="8" t="s">
        <v>4845</v>
      </c>
      <c r="F828" s="8" t="s">
        <v>3733</v>
      </c>
      <c r="G828" s="123" t="s">
        <v>4845</v>
      </c>
      <c r="H828" s="8" t="s">
        <v>3762</v>
      </c>
      <c r="I828" s="8"/>
      <c r="J828" s="8"/>
      <c r="K828" s="123" t="s">
        <v>4845</v>
      </c>
      <c r="L828" s="129" t="s">
        <v>6272</v>
      </c>
      <c r="M828" s="8"/>
      <c r="N828" s="123" t="s">
        <v>4845</v>
      </c>
      <c r="O828" s="8"/>
      <c r="P828" s="8" t="s">
        <v>6264</v>
      </c>
      <c r="Q828" s="8" t="s">
        <v>6264</v>
      </c>
      <c r="R828" s="123"/>
      <c r="S828" s="123"/>
      <c r="T828" s="123"/>
      <c r="U828" s="123"/>
      <c r="V828" s="123"/>
      <c r="W828" s="123"/>
      <c r="X828" s="123"/>
      <c r="Y828" s="123"/>
      <c r="Z828" s="123"/>
      <c r="AA828" s="123"/>
      <c r="AB828" s="123"/>
      <c r="AC828" s="8" t="str">
        <f t="shared" si="119"/>
        <v>NO</v>
      </c>
      <c r="AD828" s="8" t="str">
        <f t="shared" si="120"/>
        <v>NC,,,,,,,,,,,,,</v>
      </c>
      <c r="AE828" s="135"/>
      <c r="AF828" s="123"/>
      <c r="AG828" s="123"/>
      <c r="AH828" s="135" t="s">
        <v>6273</v>
      </c>
      <c r="AI828" s="123" t="s">
        <v>4889</v>
      </c>
      <c r="AJ828" s="123"/>
      <c r="AK828" s="123"/>
      <c r="AL828" s="123"/>
      <c r="AM828" s="123"/>
      <c r="AN828" s="123"/>
      <c r="AO828" s="123"/>
      <c r="AP828" s="123"/>
      <c r="AQ828" s="123"/>
      <c r="AR828" s="123"/>
      <c r="AS828" s="123"/>
      <c r="AT828" s="123"/>
      <c r="AU828" s="123"/>
      <c r="AV828" s="123"/>
      <c r="AW828" s="123"/>
      <c r="AX828" s="123"/>
      <c r="AY828" s="123"/>
      <c r="AZ828" s="123"/>
      <c r="BA828" s="123"/>
      <c r="BB828" s="123"/>
      <c r="BC828" s="123"/>
      <c r="BD828" s="123"/>
      <c r="BE828" s="123"/>
      <c r="BF828" s="123"/>
      <c r="BG828" s="123"/>
      <c r="BH828" s="123"/>
      <c r="BI828" s="123"/>
      <c r="BJ828" s="123"/>
      <c r="BK828" s="123"/>
      <c r="BL828" s="123"/>
      <c r="BM828" s="123"/>
      <c r="BN828" s="123"/>
      <c r="BO828" s="123"/>
      <c r="BP828" s="123"/>
      <c r="BQ828" s="123"/>
      <c r="BR828" s="123"/>
      <c r="BS828" s="123"/>
      <c r="BT828" s="123"/>
      <c r="BU828" s="123"/>
      <c r="BV828" s="123"/>
      <c r="BW828" s="123"/>
      <c r="BX828" s="123"/>
      <c r="BY828" s="123"/>
      <c r="BZ828" s="123"/>
      <c r="CA828" s="123"/>
      <c r="CB828" s="123"/>
      <c r="CC828" s="123"/>
      <c r="CD828" s="8"/>
      <c r="CE828" s="8" t="str">
        <f t="shared" ref="CE828:CE891" si="128">IF($AC828 = "NO",$AH828,IF(CF828 = "Invalid PM Setting", CF828, IF(OR($BH828 = CI828,$BK828 = CI828,$BN828 = CI828,$BQ828 = CI828,$BT828 = CI828,$BW828 = CI828,$BZ828 = CI828), "Select QUP Port",CF828)))</f>
        <v>ATEST_APC1_VSSSENSE</v>
      </c>
      <c r="CF828" s="8" t="str">
        <f t="shared" si="121"/>
        <v>ATEST_APC1_VSSSENSE</v>
      </c>
      <c r="CG828" s="8" t="str">
        <f t="shared" si="122"/>
        <v>NC</v>
      </c>
      <c r="CH828" s="8" t="str">
        <f t="shared" si="123"/>
        <v>NC</v>
      </c>
      <c r="CI828" s="8">
        <v>1</v>
      </c>
      <c r="CJ828" s="8"/>
      <c r="CK828" s="8"/>
      <c r="CL828" s="8"/>
      <c r="CM828" s="8"/>
      <c r="CN828" s="8"/>
      <c r="CO828" s="8"/>
      <c r="CP828" s="8"/>
      <c r="CQ828" s="8"/>
      <c r="CR828" s="8"/>
      <c r="CS828" s="8"/>
      <c r="CT828" s="8"/>
      <c r="CU828" s="8"/>
      <c r="CV828" s="8"/>
      <c r="CW828" s="2"/>
      <c r="CX828" s="2"/>
      <c r="CY828" s="8"/>
      <c r="CZ828" s="8" t="str">
        <f t="shared" si="124"/>
        <v>ATEST_APC1_VSSSENSE</v>
      </c>
      <c r="DA828" s="8" t="str">
        <f t="shared" si="125"/>
        <v>ATEST_APC1_VSSSENSE</v>
      </c>
      <c r="DB828" s="8" t="str">
        <f t="shared" si="126"/>
        <v>NC</v>
      </c>
      <c r="DC828" s="8" t="str">
        <f t="shared" si="127"/>
        <v>NC</v>
      </c>
      <c r="DD828" s="8">
        <v>1</v>
      </c>
      <c r="DE828" s="8"/>
      <c r="DF828" s="8"/>
      <c r="DG828" s="8"/>
      <c r="DH828" s="8"/>
      <c r="DI828" s="8"/>
      <c r="DJ828" s="8"/>
      <c r="DK828" s="8"/>
      <c r="DL828" s="8"/>
      <c r="DM828" s="8"/>
      <c r="DN828" s="8"/>
      <c r="DO828" s="8"/>
      <c r="DP828" s="8"/>
      <c r="DQ828" s="8"/>
      <c r="DR828" s="8"/>
      <c r="DS828" s="8"/>
      <c r="DT828" s="8"/>
    </row>
    <row r="829" spans="1:124" ht="12.75" customHeight="1">
      <c r="A829" s="8"/>
      <c r="B829" s="89">
        <v>826</v>
      </c>
      <c r="C829" s="123" t="s">
        <v>4845</v>
      </c>
      <c r="D829" s="123" t="s">
        <v>6274</v>
      </c>
      <c r="E829" s="8" t="s">
        <v>4845</v>
      </c>
      <c r="F829" s="8" t="s">
        <v>6044</v>
      </c>
      <c r="G829" s="123" t="s">
        <v>4845</v>
      </c>
      <c r="H829" s="8" t="s">
        <v>6275</v>
      </c>
      <c r="I829" s="8"/>
      <c r="J829" s="8"/>
      <c r="K829" s="123" t="s">
        <v>4845</v>
      </c>
      <c r="L829" s="129" t="s">
        <v>6276</v>
      </c>
      <c r="M829" s="8"/>
      <c r="N829" s="123" t="s">
        <v>4845</v>
      </c>
      <c r="O829" s="8"/>
      <c r="P829" s="8" t="s">
        <v>6264</v>
      </c>
      <c r="Q829" s="8" t="s">
        <v>6264</v>
      </c>
      <c r="R829" s="123"/>
      <c r="S829" s="123"/>
      <c r="T829" s="123"/>
      <c r="U829" s="123"/>
      <c r="V829" s="123"/>
      <c r="W829" s="123"/>
      <c r="X829" s="123"/>
      <c r="Y829" s="123"/>
      <c r="Z829" s="123"/>
      <c r="AA829" s="123"/>
      <c r="AB829" s="123"/>
      <c r="AC829" s="8" t="str">
        <f t="shared" si="119"/>
        <v>NO</v>
      </c>
      <c r="AD829" s="8" t="str">
        <f t="shared" si="120"/>
        <v>NC,,,,,,,,,,,,,</v>
      </c>
      <c r="AE829" s="135"/>
      <c r="AF829" s="123"/>
      <c r="AG829" s="123"/>
      <c r="AH829" s="135" t="s">
        <v>6277</v>
      </c>
      <c r="AI829" s="123" t="s">
        <v>4889</v>
      </c>
      <c r="AJ829" s="123"/>
      <c r="AK829" s="123"/>
      <c r="AL829" s="123"/>
      <c r="AM829" s="123"/>
      <c r="AN829" s="123"/>
      <c r="AO829" s="123"/>
      <c r="AP829" s="123"/>
      <c r="AQ829" s="123"/>
      <c r="AR829" s="123"/>
      <c r="AS829" s="123"/>
      <c r="AT829" s="123"/>
      <c r="AU829" s="123"/>
      <c r="AV829" s="123"/>
      <c r="AW829" s="123"/>
      <c r="AX829" s="123"/>
      <c r="AY829" s="123"/>
      <c r="AZ829" s="123"/>
      <c r="BA829" s="123"/>
      <c r="BB829" s="123"/>
      <c r="BC829" s="123"/>
      <c r="BD829" s="123"/>
      <c r="BE829" s="123"/>
      <c r="BF829" s="123"/>
      <c r="BG829" s="123"/>
      <c r="BH829" s="123"/>
      <c r="BI829" s="123"/>
      <c r="BJ829" s="123"/>
      <c r="BK829" s="123"/>
      <c r="BL829" s="123"/>
      <c r="BM829" s="123"/>
      <c r="BN829" s="134"/>
      <c r="BO829" s="123"/>
      <c r="BP829" s="123"/>
      <c r="BQ829" s="123"/>
      <c r="BR829" s="134"/>
      <c r="BS829" s="123"/>
      <c r="BT829" s="123"/>
      <c r="BU829" s="134"/>
      <c r="BV829" s="123"/>
      <c r="BW829" s="123"/>
      <c r="BX829" s="134"/>
      <c r="BY829" s="123"/>
      <c r="BZ829" s="123"/>
      <c r="CA829" s="134"/>
      <c r="CB829" s="123"/>
      <c r="CC829" s="123"/>
      <c r="CD829" s="8"/>
      <c r="CE829" s="8" t="str">
        <f t="shared" si="128"/>
        <v>ATEST_MODEM_EXT_VDDSENSE</v>
      </c>
      <c r="CF829" s="8" t="str">
        <f t="shared" si="121"/>
        <v>ATEST_MODEM_EXT_VDDSENSE</v>
      </c>
      <c r="CG829" s="8" t="str">
        <f t="shared" si="122"/>
        <v>NC</v>
      </c>
      <c r="CH829" s="8" t="str">
        <f t="shared" si="123"/>
        <v>NC</v>
      </c>
      <c r="CI829" s="8">
        <v>1</v>
      </c>
      <c r="CJ829" s="8"/>
      <c r="CK829" s="8"/>
      <c r="CL829" s="8"/>
      <c r="CM829" s="8"/>
      <c r="CN829" s="8"/>
      <c r="CO829" s="8"/>
      <c r="CP829" s="8"/>
      <c r="CQ829" s="8"/>
      <c r="CR829" s="8"/>
      <c r="CS829" s="8"/>
      <c r="CT829" s="8"/>
      <c r="CU829" s="8"/>
      <c r="CV829" s="8"/>
      <c r="CW829" s="2"/>
      <c r="CX829" s="2"/>
      <c r="CY829" s="8"/>
      <c r="CZ829" s="8" t="str">
        <f t="shared" si="124"/>
        <v>ATEST_MODEM_EXT_VDDSENSE</v>
      </c>
      <c r="DA829" s="8" t="str">
        <f t="shared" si="125"/>
        <v>ATEST_MODEM_EXT_VDDSENSE</v>
      </c>
      <c r="DB829" s="8" t="str">
        <f t="shared" si="126"/>
        <v>NC</v>
      </c>
      <c r="DC829" s="8" t="str">
        <f t="shared" si="127"/>
        <v>NC</v>
      </c>
      <c r="DD829" s="8">
        <v>1</v>
      </c>
      <c r="DE829" s="8"/>
      <c r="DF829" s="8"/>
      <c r="DG829" s="8"/>
      <c r="DH829" s="8"/>
      <c r="DI829" s="8"/>
      <c r="DJ829" s="8"/>
      <c r="DK829" s="8"/>
      <c r="DL829" s="8"/>
      <c r="DM829" s="8"/>
      <c r="DN829" s="8"/>
      <c r="DO829" s="8"/>
      <c r="DP829" s="8"/>
      <c r="DQ829" s="8"/>
      <c r="DR829" s="8"/>
      <c r="DS829" s="8"/>
      <c r="DT829" s="8"/>
    </row>
    <row r="830" spans="1:124" ht="12.75" customHeight="1">
      <c r="A830" s="8"/>
      <c r="B830" s="89">
        <v>827</v>
      </c>
      <c r="C830" s="123" t="s">
        <v>4845</v>
      </c>
      <c r="D830" s="123" t="s">
        <v>5182</v>
      </c>
      <c r="E830" s="8" t="s">
        <v>4845</v>
      </c>
      <c r="F830" s="8" t="s">
        <v>6040</v>
      </c>
      <c r="G830" s="123" t="s">
        <v>4845</v>
      </c>
      <c r="H830" s="8" t="s">
        <v>5251</v>
      </c>
      <c r="I830" s="8"/>
      <c r="J830" s="8"/>
      <c r="K830" s="123" t="s">
        <v>4845</v>
      </c>
      <c r="L830" s="129" t="s">
        <v>4880</v>
      </c>
      <c r="M830" s="8"/>
      <c r="N830" s="123" t="s">
        <v>4845</v>
      </c>
      <c r="O830" s="8"/>
      <c r="P830" s="8" t="s">
        <v>6264</v>
      </c>
      <c r="Q830" s="8" t="s">
        <v>6264</v>
      </c>
      <c r="R830" s="123"/>
      <c r="S830" s="123"/>
      <c r="T830" s="123"/>
      <c r="U830" s="123"/>
      <c r="V830" s="123"/>
      <c r="W830" s="123"/>
      <c r="X830" s="123"/>
      <c r="Y830" s="123"/>
      <c r="Z830" s="123"/>
      <c r="AA830" s="123"/>
      <c r="AB830" s="123"/>
      <c r="AC830" s="8" t="str">
        <f t="shared" si="119"/>
        <v>NO</v>
      </c>
      <c r="AD830" s="8" t="str">
        <f t="shared" si="120"/>
        <v>NC,,,,,,,,,,,,,</v>
      </c>
      <c r="AE830" s="135"/>
      <c r="AF830" s="123"/>
      <c r="AG830" s="123"/>
      <c r="AH830" s="135" t="s">
        <v>6278</v>
      </c>
      <c r="AI830" s="123" t="s">
        <v>4889</v>
      </c>
      <c r="AJ830" s="123"/>
      <c r="AK830" s="123"/>
      <c r="AL830" s="123"/>
      <c r="AM830" s="123"/>
      <c r="AN830" s="123"/>
      <c r="AO830" s="123"/>
      <c r="AP830" s="123"/>
      <c r="AQ830" s="123"/>
      <c r="AR830" s="123"/>
      <c r="AS830" s="123"/>
      <c r="AT830" s="123"/>
      <c r="AU830" s="123"/>
      <c r="AV830" s="123"/>
      <c r="AW830" s="123"/>
      <c r="AX830" s="123"/>
      <c r="AY830" s="123"/>
      <c r="AZ830" s="123"/>
      <c r="BA830" s="123"/>
      <c r="BB830" s="123"/>
      <c r="BC830" s="123"/>
      <c r="BD830" s="123"/>
      <c r="BE830" s="123"/>
      <c r="BF830" s="123"/>
      <c r="BG830" s="123"/>
      <c r="BH830" s="123"/>
      <c r="BI830" s="123"/>
      <c r="BJ830" s="123"/>
      <c r="BK830" s="123"/>
      <c r="BL830" s="123"/>
      <c r="BM830" s="123"/>
      <c r="BN830" s="134"/>
      <c r="BO830" s="123"/>
      <c r="BP830" s="123"/>
      <c r="BQ830" s="123"/>
      <c r="BR830" s="134"/>
      <c r="BS830" s="123"/>
      <c r="BT830" s="123"/>
      <c r="BU830" s="134"/>
      <c r="BV830" s="123"/>
      <c r="BW830" s="123"/>
      <c r="BX830" s="134"/>
      <c r="BY830" s="123"/>
      <c r="BZ830" s="123"/>
      <c r="CA830" s="134"/>
      <c r="CB830" s="123"/>
      <c r="CC830" s="123"/>
      <c r="CD830" s="8"/>
      <c r="CE830" s="8" t="str">
        <f t="shared" si="128"/>
        <v>ATEST_MODEM_EXT_VSSSENSE</v>
      </c>
      <c r="CF830" s="8" t="str">
        <f t="shared" si="121"/>
        <v>ATEST_MODEM_EXT_VSSSENSE</v>
      </c>
      <c r="CG830" s="8" t="str">
        <f t="shared" si="122"/>
        <v>NC</v>
      </c>
      <c r="CH830" s="8" t="str">
        <f t="shared" si="123"/>
        <v>NC</v>
      </c>
      <c r="CI830" s="8">
        <v>1</v>
      </c>
      <c r="CJ830" s="8"/>
      <c r="CK830" s="8"/>
      <c r="CL830" s="8"/>
      <c r="CM830" s="8"/>
      <c r="CN830" s="8"/>
      <c r="CO830" s="8"/>
      <c r="CP830" s="8"/>
      <c r="CQ830" s="8"/>
      <c r="CR830" s="8"/>
      <c r="CS830" s="8"/>
      <c r="CT830" s="8"/>
      <c r="CU830" s="8"/>
      <c r="CV830" s="8"/>
      <c r="CW830" s="2"/>
      <c r="CX830" s="2"/>
      <c r="CY830" s="8"/>
      <c r="CZ830" s="8" t="str">
        <f t="shared" si="124"/>
        <v>ATEST_MODEM_EXT_VSSSENSE</v>
      </c>
      <c r="DA830" s="8" t="str">
        <f t="shared" si="125"/>
        <v>ATEST_MODEM_EXT_VSSSENSE</v>
      </c>
      <c r="DB830" s="8" t="str">
        <f t="shared" si="126"/>
        <v>NC</v>
      </c>
      <c r="DC830" s="8" t="str">
        <f t="shared" si="127"/>
        <v>NC</v>
      </c>
      <c r="DD830" s="8">
        <v>1</v>
      </c>
      <c r="DE830" s="8"/>
      <c r="DF830" s="8"/>
      <c r="DG830" s="8"/>
      <c r="DH830" s="8"/>
      <c r="DI830" s="8"/>
      <c r="DJ830" s="8"/>
      <c r="DK830" s="8"/>
      <c r="DL830" s="8"/>
      <c r="DM830" s="8"/>
      <c r="DN830" s="8"/>
      <c r="DO830" s="8"/>
      <c r="DP830" s="8"/>
      <c r="DQ830" s="8"/>
      <c r="DR830" s="8"/>
      <c r="DS830" s="8"/>
      <c r="DT830" s="8"/>
    </row>
    <row r="831" spans="1:124" ht="12.75" customHeight="1">
      <c r="A831" s="8"/>
      <c r="B831" s="89">
        <v>828</v>
      </c>
      <c r="C831" s="123" t="s">
        <v>4845</v>
      </c>
      <c r="D831" s="123" t="s">
        <v>6279</v>
      </c>
      <c r="E831" s="8" t="s">
        <v>4845</v>
      </c>
      <c r="F831" s="8" t="s">
        <v>6160</v>
      </c>
      <c r="G831" s="123" t="s">
        <v>4845</v>
      </c>
      <c r="H831" s="8" t="s">
        <v>6280</v>
      </c>
      <c r="I831" s="8"/>
      <c r="J831" s="8"/>
      <c r="K831" s="123" t="s">
        <v>4845</v>
      </c>
      <c r="L831" s="129" t="s">
        <v>6279</v>
      </c>
      <c r="M831" s="8"/>
      <c r="N831" s="123" t="s">
        <v>4845</v>
      </c>
      <c r="O831" s="8"/>
      <c r="P831" s="8" t="s">
        <v>6264</v>
      </c>
      <c r="Q831" s="8" t="s">
        <v>6264</v>
      </c>
      <c r="R831" s="123"/>
      <c r="S831" s="123"/>
      <c r="T831" s="123"/>
      <c r="U831" s="123"/>
      <c r="V831" s="123"/>
      <c r="W831" s="123"/>
      <c r="X831" s="123"/>
      <c r="Y831" s="123"/>
      <c r="Z831" s="123"/>
      <c r="AA831" s="123"/>
      <c r="AB831" s="123"/>
      <c r="AC831" s="8" t="str">
        <f t="shared" si="119"/>
        <v>NO</v>
      </c>
      <c r="AD831" s="8" t="str">
        <f t="shared" si="120"/>
        <v>NC,,,,,,,,,,,,,</v>
      </c>
      <c r="AE831" s="135"/>
      <c r="AF831" s="123"/>
      <c r="AG831" s="123"/>
      <c r="AH831" s="135" t="s">
        <v>6281</v>
      </c>
      <c r="AI831" s="123" t="s">
        <v>4889</v>
      </c>
      <c r="AJ831" s="123"/>
      <c r="AK831" s="123"/>
      <c r="AL831" s="123"/>
      <c r="AM831" s="123"/>
      <c r="AN831" s="123"/>
      <c r="AO831" s="123"/>
      <c r="AP831" s="123"/>
      <c r="AQ831" s="123"/>
      <c r="AR831" s="123"/>
      <c r="AS831" s="123"/>
      <c r="AT831" s="123"/>
      <c r="AU831" s="123"/>
      <c r="AV831" s="123"/>
      <c r="AW831" s="123"/>
      <c r="AX831" s="123"/>
      <c r="AY831" s="123"/>
      <c r="AZ831" s="123"/>
      <c r="BA831" s="123"/>
      <c r="BB831" s="123"/>
      <c r="BC831" s="123"/>
      <c r="BD831" s="123"/>
      <c r="BE831" s="123"/>
      <c r="BF831" s="123"/>
      <c r="BG831" s="123"/>
      <c r="BH831" s="123"/>
      <c r="BI831" s="123"/>
      <c r="BJ831" s="123"/>
      <c r="BK831" s="123"/>
      <c r="BL831" s="123"/>
      <c r="BM831" s="123"/>
      <c r="BN831" s="123"/>
      <c r="BO831" s="123"/>
      <c r="BP831" s="123"/>
      <c r="BQ831" s="123"/>
      <c r="BR831" s="123"/>
      <c r="BS831" s="123"/>
      <c r="BT831" s="123"/>
      <c r="BU831" s="123"/>
      <c r="BV831" s="123"/>
      <c r="BW831" s="123"/>
      <c r="BX831" s="123"/>
      <c r="BY831" s="123"/>
      <c r="BZ831" s="123"/>
      <c r="CA831" s="123"/>
      <c r="CB831" s="123"/>
      <c r="CC831" s="123"/>
      <c r="CD831" s="8"/>
      <c r="CE831" s="8" t="str">
        <f t="shared" si="128"/>
        <v>ATEST_MODEM_Q6_INT_VDDSENSE</v>
      </c>
      <c r="CF831" s="8" t="str">
        <f t="shared" si="121"/>
        <v>ATEST_MODEM_Q6_INT_VDDSENSE</v>
      </c>
      <c r="CG831" s="8" t="str">
        <f t="shared" si="122"/>
        <v>NC</v>
      </c>
      <c r="CH831" s="8" t="str">
        <f t="shared" si="123"/>
        <v>NC</v>
      </c>
      <c r="CI831" s="8">
        <v>1</v>
      </c>
      <c r="CJ831" s="8"/>
      <c r="CK831" s="8"/>
      <c r="CL831" s="8"/>
      <c r="CM831" s="8"/>
      <c r="CN831" s="8"/>
      <c r="CO831" s="8"/>
      <c r="CP831" s="8"/>
      <c r="CQ831" s="8"/>
      <c r="CR831" s="8"/>
      <c r="CS831" s="8"/>
      <c r="CT831" s="8"/>
      <c r="CU831" s="8"/>
      <c r="CV831" s="8"/>
      <c r="CW831" s="2"/>
      <c r="CX831" s="2"/>
      <c r="CY831" s="8"/>
      <c r="CZ831" s="8" t="str">
        <f t="shared" si="124"/>
        <v>ATEST_MODEM_Q6_INT_VDDSENSE</v>
      </c>
      <c r="DA831" s="8" t="str">
        <f t="shared" si="125"/>
        <v>ATEST_MODEM_Q6_INT_VDDSENSE</v>
      </c>
      <c r="DB831" s="8" t="str">
        <f t="shared" si="126"/>
        <v>NC</v>
      </c>
      <c r="DC831" s="8" t="str">
        <f t="shared" si="127"/>
        <v>NC</v>
      </c>
      <c r="DD831" s="8">
        <v>1</v>
      </c>
      <c r="DE831" s="8"/>
      <c r="DF831" s="8"/>
      <c r="DG831" s="8"/>
      <c r="DH831" s="8"/>
      <c r="DI831" s="8"/>
      <c r="DJ831" s="8"/>
      <c r="DK831" s="8"/>
      <c r="DL831" s="8"/>
      <c r="DM831" s="8"/>
      <c r="DN831" s="8"/>
      <c r="DO831" s="8"/>
      <c r="DP831" s="8"/>
      <c r="DQ831" s="8"/>
      <c r="DR831" s="8"/>
      <c r="DS831" s="8"/>
      <c r="DT831" s="8"/>
    </row>
    <row r="832" spans="1:124" ht="12.75" customHeight="1">
      <c r="A832" s="8"/>
      <c r="B832" s="89">
        <v>829</v>
      </c>
      <c r="C832" s="123" t="s">
        <v>4845</v>
      </c>
      <c r="D832" s="123" t="s">
        <v>6263</v>
      </c>
      <c r="E832" s="8" t="s">
        <v>4845</v>
      </c>
      <c r="F832" s="8" t="s">
        <v>6012</v>
      </c>
      <c r="G832" s="123" t="s">
        <v>4845</v>
      </c>
      <c r="H832" s="8" t="s">
        <v>6282</v>
      </c>
      <c r="I832" s="8"/>
      <c r="J832" s="8"/>
      <c r="K832" s="123" t="s">
        <v>4845</v>
      </c>
      <c r="L832" s="129" t="s">
        <v>6283</v>
      </c>
      <c r="M832" s="8"/>
      <c r="N832" s="123" t="s">
        <v>4845</v>
      </c>
      <c r="O832" s="8"/>
      <c r="P832" s="8" t="s">
        <v>6264</v>
      </c>
      <c r="Q832" s="8" t="s">
        <v>6264</v>
      </c>
      <c r="R832" s="123"/>
      <c r="S832" s="123"/>
      <c r="T832" s="123"/>
      <c r="U832" s="123"/>
      <c r="V832" s="123"/>
      <c r="W832" s="123"/>
      <c r="X832" s="123"/>
      <c r="Y832" s="123"/>
      <c r="Z832" s="123"/>
      <c r="AA832" s="123"/>
      <c r="AB832" s="123"/>
      <c r="AC832" s="8" t="str">
        <f t="shared" si="119"/>
        <v>NO</v>
      </c>
      <c r="AD832" s="8" t="str">
        <f t="shared" si="120"/>
        <v>NC,,,,,,,,,,,,,</v>
      </c>
      <c r="AE832" s="135"/>
      <c r="AF832" s="123"/>
      <c r="AG832" s="123"/>
      <c r="AH832" s="135" t="s">
        <v>6284</v>
      </c>
      <c r="AI832" s="123" t="s">
        <v>4889</v>
      </c>
      <c r="AJ832" s="123"/>
      <c r="AK832" s="123"/>
      <c r="AL832" s="123"/>
      <c r="AM832" s="123"/>
      <c r="AN832" s="123"/>
      <c r="AO832" s="123"/>
      <c r="AP832" s="123"/>
      <c r="AQ832" s="123"/>
      <c r="AR832" s="123"/>
      <c r="AS832" s="123"/>
      <c r="AT832" s="123"/>
      <c r="AU832" s="123"/>
      <c r="AV832" s="123"/>
      <c r="AW832" s="123"/>
      <c r="AX832" s="123"/>
      <c r="AY832" s="123"/>
      <c r="AZ832" s="123"/>
      <c r="BA832" s="123"/>
      <c r="BB832" s="123"/>
      <c r="BC832" s="123"/>
      <c r="BD832" s="123"/>
      <c r="BE832" s="123"/>
      <c r="BF832" s="134"/>
      <c r="BG832" s="134"/>
      <c r="BH832" s="134"/>
      <c r="BI832" s="123"/>
      <c r="BJ832" s="134"/>
      <c r="BK832" s="134"/>
      <c r="BL832" s="134"/>
      <c r="BM832" s="123"/>
      <c r="BN832" s="123"/>
      <c r="BO832" s="123"/>
      <c r="BP832" s="123"/>
      <c r="BQ832" s="123"/>
      <c r="BR832" s="123"/>
      <c r="BS832" s="123"/>
      <c r="BT832" s="123"/>
      <c r="BU832" s="123"/>
      <c r="BV832" s="123"/>
      <c r="BW832" s="123"/>
      <c r="BX832" s="123"/>
      <c r="BY832" s="123"/>
      <c r="BZ832" s="123"/>
      <c r="CA832" s="123"/>
      <c r="CB832" s="123"/>
      <c r="CC832" s="123"/>
      <c r="CD832" s="8"/>
      <c r="CE832" s="8" t="str">
        <f t="shared" si="128"/>
        <v>ATEST_Q6_VXU_VDDSENSE</v>
      </c>
      <c r="CF832" s="8" t="str">
        <f t="shared" si="121"/>
        <v>ATEST_Q6_VXU_VDDSENSE</v>
      </c>
      <c r="CG832" s="8" t="str">
        <f t="shared" si="122"/>
        <v>NC</v>
      </c>
      <c r="CH832" s="8" t="str">
        <f t="shared" si="123"/>
        <v>NC</v>
      </c>
      <c r="CI832" s="8">
        <v>1</v>
      </c>
      <c r="CJ832" s="8"/>
      <c r="CK832" s="8"/>
      <c r="CL832" s="8"/>
      <c r="CM832" s="8"/>
      <c r="CN832" s="8"/>
      <c r="CO832" s="8"/>
      <c r="CP832" s="8"/>
      <c r="CQ832" s="8"/>
      <c r="CR832" s="8"/>
      <c r="CS832" s="8"/>
      <c r="CT832" s="8"/>
      <c r="CU832" s="8"/>
      <c r="CV832" s="8"/>
      <c r="CW832" s="2"/>
      <c r="CX832" s="2"/>
      <c r="CY832" s="8"/>
      <c r="CZ832" s="8" t="str">
        <f t="shared" si="124"/>
        <v>ATEST_Q6_VXU_VDDSENSE</v>
      </c>
      <c r="DA832" s="8" t="str">
        <f t="shared" si="125"/>
        <v>ATEST_Q6_VXU_VDDSENSE</v>
      </c>
      <c r="DB832" s="8" t="str">
        <f t="shared" si="126"/>
        <v>NC</v>
      </c>
      <c r="DC832" s="8" t="str">
        <f t="shared" si="127"/>
        <v>NC</v>
      </c>
      <c r="DD832" s="8">
        <v>1</v>
      </c>
      <c r="DE832" s="8"/>
      <c r="DF832" s="8"/>
      <c r="DG832" s="8"/>
      <c r="DH832" s="8"/>
      <c r="DI832" s="8"/>
      <c r="DJ832" s="8"/>
      <c r="DK832" s="8"/>
      <c r="DL832" s="8"/>
      <c r="DM832" s="8"/>
      <c r="DN832" s="8"/>
      <c r="DO832" s="8"/>
      <c r="DP832" s="8"/>
      <c r="DQ832" s="8"/>
      <c r="DR832" s="8"/>
      <c r="DS832" s="8"/>
      <c r="DT832" s="8"/>
    </row>
    <row r="833" spans="1:124" ht="12.75" customHeight="1">
      <c r="A833" s="8"/>
      <c r="B833" s="89">
        <v>830</v>
      </c>
      <c r="C833" s="123" t="s">
        <v>4845</v>
      </c>
      <c r="D833" s="123" t="s">
        <v>5198</v>
      </c>
      <c r="E833" s="8" t="s">
        <v>4845</v>
      </c>
      <c r="F833" s="8" t="s">
        <v>6042</v>
      </c>
      <c r="G833" s="123" t="s">
        <v>4845</v>
      </c>
      <c r="H833" s="8" t="s">
        <v>6285</v>
      </c>
      <c r="I833" s="8"/>
      <c r="J833" s="8"/>
      <c r="K833" s="123" t="s">
        <v>4845</v>
      </c>
      <c r="L833" s="129" t="s">
        <v>6286</v>
      </c>
      <c r="M833" s="8"/>
      <c r="N833" s="123" t="s">
        <v>4845</v>
      </c>
      <c r="O833" s="8"/>
      <c r="P833" s="8" t="s">
        <v>6264</v>
      </c>
      <c r="Q833" s="8" t="s">
        <v>6264</v>
      </c>
      <c r="R833" s="123"/>
      <c r="S833" s="123"/>
      <c r="T833" s="123"/>
      <c r="U833" s="123"/>
      <c r="V833" s="123"/>
      <c r="W833" s="123"/>
      <c r="X833" s="123"/>
      <c r="Y833" s="123"/>
      <c r="Z833" s="123"/>
      <c r="AA833" s="123"/>
      <c r="AB833" s="123"/>
      <c r="AC833" s="8" t="str">
        <f t="shared" si="119"/>
        <v>NO</v>
      </c>
      <c r="AD833" s="8" t="str">
        <f t="shared" si="120"/>
        <v>NC,,,,,,,,,,,,,</v>
      </c>
      <c r="AE833" s="135"/>
      <c r="AF833" s="123"/>
      <c r="AG833" s="123"/>
      <c r="AH833" s="135" t="s">
        <v>6287</v>
      </c>
      <c r="AI833" s="123" t="s">
        <v>4889</v>
      </c>
      <c r="AJ833" s="123"/>
      <c r="AK833" s="123"/>
      <c r="AL833" s="123"/>
      <c r="AM833" s="123"/>
      <c r="AN833" s="123"/>
      <c r="AO833" s="123"/>
      <c r="AP833" s="123"/>
      <c r="AQ833" s="123"/>
      <c r="AR833" s="123"/>
      <c r="AS833" s="123"/>
      <c r="AT833" s="123"/>
      <c r="AU833" s="123"/>
      <c r="AV833" s="123"/>
      <c r="AW833" s="123"/>
      <c r="AX833" s="123"/>
      <c r="AY833" s="123"/>
      <c r="AZ833" s="123"/>
      <c r="BA833" s="123"/>
      <c r="BB833" s="123"/>
      <c r="BC833" s="123"/>
      <c r="BD833" s="123"/>
      <c r="BE833" s="123"/>
      <c r="BF833" s="123"/>
      <c r="BG833" s="123"/>
      <c r="BH833" s="123"/>
      <c r="BI833" s="123"/>
      <c r="BJ833" s="123"/>
      <c r="BK833" s="123"/>
      <c r="BL833" s="123"/>
      <c r="BM833" s="123"/>
      <c r="BN833" s="123"/>
      <c r="BO833" s="123"/>
      <c r="BP833" s="123"/>
      <c r="BQ833" s="123"/>
      <c r="BR833" s="123"/>
      <c r="BS833" s="123"/>
      <c r="BT833" s="123"/>
      <c r="BU833" s="123"/>
      <c r="BV833" s="123"/>
      <c r="BW833" s="123"/>
      <c r="BX833" s="123"/>
      <c r="BY833" s="123"/>
      <c r="BZ833" s="123"/>
      <c r="CA833" s="123"/>
      <c r="CB833" s="123"/>
      <c r="CC833" s="123"/>
      <c r="CD833" s="8"/>
      <c r="CE833" s="8" t="str">
        <f t="shared" si="128"/>
        <v>ATEST_VDD_SSC_CX_VDDSENSE</v>
      </c>
      <c r="CF833" s="8" t="str">
        <f t="shared" si="121"/>
        <v>ATEST_VDD_SSC_CX_VDDSENSE</v>
      </c>
      <c r="CG833" s="8" t="str">
        <f t="shared" si="122"/>
        <v>NC</v>
      </c>
      <c r="CH833" s="8" t="str">
        <f t="shared" si="123"/>
        <v>NC</v>
      </c>
      <c r="CI833" s="8">
        <v>1</v>
      </c>
      <c r="CJ833" s="8"/>
      <c r="CK833" s="8"/>
      <c r="CL833" s="8"/>
      <c r="CM833" s="8"/>
      <c r="CN833" s="8"/>
      <c r="CO833" s="8"/>
      <c r="CP833" s="8"/>
      <c r="CQ833" s="8"/>
      <c r="CR833" s="8"/>
      <c r="CS833" s="8"/>
      <c r="CT833" s="8"/>
      <c r="CU833" s="8"/>
      <c r="CV833" s="8"/>
      <c r="CW833" s="2"/>
      <c r="CX833" s="2"/>
      <c r="CY833" s="8"/>
      <c r="CZ833" s="8" t="str">
        <f t="shared" si="124"/>
        <v>ATEST_VDD_SSC_CX_VDDSENSE</v>
      </c>
      <c r="DA833" s="8" t="str">
        <f t="shared" si="125"/>
        <v>ATEST_VDD_SSC_CX_VDDSENSE</v>
      </c>
      <c r="DB833" s="8" t="str">
        <f t="shared" si="126"/>
        <v>NC</v>
      </c>
      <c r="DC833" s="8" t="str">
        <f t="shared" si="127"/>
        <v>NC</v>
      </c>
      <c r="DD833" s="8">
        <v>1</v>
      </c>
      <c r="DE833" s="8"/>
      <c r="DF833" s="8"/>
      <c r="DG833" s="8"/>
      <c r="DH833" s="8"/>
      <c r="DI833" s="8"/>
      <c r="DJ833" s="8"/>
      <c r="DK833" s="8"/>
      <c r="DL833" s="8"/>
      <c r="DM833" s="8"/>
      <c r="DN833" s="8"/>
      <c r="DO833" s="8"/>
      <c r="DP833" s="8"/>
      <c r="DQ833" s="8"/>
      <c r="DR833" s="8"/>
      <c r="DS833" s="8"/>
      <c r="DT833" s="8"/>
    </row>
    <row r="834" spans="1:124" ht="12.75" customHeight="1">
      <c r="A834" s="8"/>
      <c r="B834" s="89">
        <v>831</v>
      </c>
      <c r="C834" s="123" t="s">
        <v>4845</v>
      </c>
      <c r="D834" s="123" t="s">
        <v>6288</v>
      </c>
      <c r="E834" s="8" t="s">
        <v>4845</v>
      </c>
      <c r="F834" s="8" t="s">
        <v>6289</v>
      </c>
      <c r="G834" s="123" t="s">
        <v>4845</v>
      </c>
      <c r="H834" s="8" t="s">
        <v>6290</v>
      </c>
      <c r="I834" s="8"/>
      <c r="J834" s="8"/>
      <c r="K834" s="123" t="s">
        <v>4845</v>
      </c>
      <c r="L834" s="136" t="s">
        <v>6291</v>
      </c>
      <c r="M834" s="8"/>
      <c r="N834" s="123" t="s">
        <v>4845</v>
      </c>
      <c r="O834" s="8"/>
      <c r="P834" s="8" t="s">
        <v>6264</v>
      </c>
      <c r="Q834" s="8" t="s">
        <v>6264</v>
      </c>
      <c r="R834" s="123"/>
      <c r="S834" s="123"/>
      <c r="T834" s="123"/>
      <c r="U834" s="123"/>
      <c r="V834" s="123"/>
      <c r="W834" s="123"/>
      <c r="X834" s="123"/>
      <c r="Y834" s="123"/>
      <c r="Z834" s="123"/>
      <c r="AA834" s="123"/>
      <c r="AB834" s="123"/>
      <c r="AC834" s="8" t="str">
        <f t="shared" si="119"/>
        <v>NO</v>
      </c>
      <c r="AD834" s="8" t="str">
        <f t="shared" si="120"/>
        <v>NC,,,,,,,,,,,,,</v>
      </c>
      <c r="AE834" s="135"/>
      <c r="AF834" s="123"/>
      <c r="AG834" s="123"/>
      <c r="AH834" s="135" t="s">
        <v>6292</v>
      </c>
      <c r="AI834" s="123" t="s">
        <v>4889</v>
      </c>
      <c r="AJ834" s="123"/>
      <c r="AK834" s="123"/>
      <c r="AL834" s="123"/>
      <c r="AM834" s="123"/>
      <c r="AN834" s="123"/>
      <c r="AO834" s="123"/>
      <c r="AP834" s="123"/>
      <c r="AQ834" s="123"/>
      <c r="AR834" s="123"/>
      <c r="AS834" s="123"/>
      <c r="AT834" s="123"/>
      <c r="AU834" s="123"/>
      <c r="AV834" s="123"/>
      <c r="AW834" s="123"/>
      <c r="AX834" s="123"/>
      <c r="AY834" s="123"/>
      <c r="AZ834" s="123"/>
      <c r="BA834" s="123"/>
      <c r="BB834" s="123"/>
      <c r="BC834" s="123"/>
      <c r="BD834" s="123"/>
      <c r="BE834" s="123"/>
      <c r="BF834" s="123"/>
      <c r="BG834" s="123"/>
      <c r="BH834" s="123"/>
      <c r="BI834" s="123"/>
      <c r="BJ834" s="123"/>
      <c r="BK834" s="123"/>
      <c r="BL834" s="123"/>
      <c r="BM834" s="123"/>
      <c r="BN834" s="123"/>
      <c r="BO834" s="123"/>
      <c r="BP834" s="123"/>
      <c r="BQ834" s="123"/>
      <c r="BR834" s="123"/>
      <c r="BS834" s="123"/>
      <c r="BT834" s="123"/>
      <c r="BU834" s="123"/>
      <c r="BV834" s="123"/>
      <c r="BW834" s="123"/>
      <c r="BX834" s="123"/>
      <c r="BY834" s="123"/>
      <c r="BZ834" s="123"/>
      <c r="CA834" s="123"/>
      <c r="CB834" s="123"/>
      <c r="CC834" s="123"/>
      <c r="CD834" s="8"/>
      <c r="CE834" s="8" t="str">
        <f t="shared" si="128"/>
        <v>ATEST_VDD_WCSS_SENSE</v>
      </c>
      <c r="CF834" s="8" t="str">
        <f t="shared" si="121"/>
        <v>ATEST_VDD_WCSS_SENSE</v>
      </c>
      <c r="CG834" s="8" t="str">
        <f t="shared" si="122"/>
        <v>NC</v>
      </c>
      <c r="CH834" s="8" t="str">
        <f t="shared" si="123"/>
        <v>NC</v>
      </c>
      <c r="CI834" s="8">
        <v>1</v>
      </c>
      <c r="CJ834" s="8"/>
      <c r="CK834" s="8"/>
      <c r="CL834" s="8"/>
      <c r="CM834" s="8"/>
      <c r="CN834" s="8"/>
      <c r="CO834" s="8"/>
      <c r="CP834" s="8"/>
      <c r="CQ834" s="8"/>
      <c r="CR834" s="8"/>
      <c r="CS834" s="8"/>
      <c r="CT834" s="8"/>
      <c r="CU834" s="8"/>
      <c r="CV834" s="8"/>
      <c r="CW834" s="2"/>
      <c r="CX834" s="2"/>
      <c r="CY834" s="8"/>
      <c r="CZ834" s="8" t="str">
        <f t="shared" si="124"/>
        <v>ATEST_VDD_WCSS_SENSE</v>
      </c>
      <c r="DA834" s="8" t="str">
        <f t="shared" si="125"/>
        <v>ATEST_VDD_WCSS_SENSE</v>
      </c>
      <c r="DB834" s="8" t="str">
        <f t="shared" si="126"/>
        <v>NC</v>
      </c>
      <c r="DC834" s="8" t="str">
        <f t="shared" si="127"/>
        <v>NC</v>
      </c>
      <c r="DD834" s="8">
        <v>1</v>
      </c>
      <c r="DE834" s="8"/>
      <c r="DF834" s="8"/>
      <c r="DG834" s="8"/>
      <c r="DH834" s="8"/>
      <c r="DI834" s="8"/>
      <c r="DJ834" s="8"/>
      <c r="DK834" s="8"/>
      <c r="DL834" s="8"/>
      <c r="DM834" s="8"/>
      <c r="DN834" s="8"/>
      <c r="DO834" s="8"/>
      <c r="DP834" s="8"/>
      <c r="DQ834" s="8"/>
      <c r="DR834" s="8"/>
      <c r="DS834" s="8"/>
      <c r="DT834" s="8"/>
    </row>
    <row r="835" spans="1:124" ht="12.75" customHeight="1">
      <c r="A835" s="8"/>
      <c r="B835" s="89">
        <v>832</v>
      </c>
      <c r="C835" s="123" t="s">
        <v>4845</v>
      </c>
      <c r="D835" s="123" t="s">
        <v>6293</v>
      </c>
      <c r="E835" s="8" t="s">
        <v>4845</v>
      </c>
      <c r="F835" s="8" t="s">
        <v>6294</v>
      </c>
      <c r="G835" s="123" t="s">
        <v>4845</v>
      </c>
      <c r="H835" s="8" t="s">
        <v>2271</v>
      </c>
      <c r="I835" s="8"/>
      <c r="J835" s="8"/>
      <c r="K835" s="123" t="s">
        <v>4845</v>
      </c>
      <c r="L835" s="129" t="s">
        <v>6295</v>
      </c>
      <c r="M835" s="8"/>
      <c r="N835" s="123" t="s">
        <v>4845</v>
      </c>
      <c r="O835" s="8"/>
      <c r="P835" s="8" t="s">
        <v>6264</v>
      </c>
      <c r="Q835" s="8" t="s">
        <v>6264</v>
      </c>
      <c r="R835" s="123"/>
      <c r="S835" s="123"/>
      <c r="T835" s="123"/>
      <c r="U835" s="123"/>
      <c r="V835" s="123"/>
      <c r="W835" s="123"/>
      <c r="X835" s="123"/>
      <c r="Y835" s="123"/>
      <c r="Z835" s="123"/>
      <c r="AA835" s="123"/>
      <c r="AB835" s="123"/>
      <c r="AC835" s="8" t="str">
        <f t="shared" ref="AC835:AC898" si="129">IF(OR(AI835 = "GPIO",AI835 = "WUP_GPIO"),"YES","NO")</f>
        <v>NO</v>
      </c>
      <c r="AD835" s="8" t="str">
        <f t="shared" si="120"/>
        <v>NC,,,,,,,,,,,,,</v>
      </c>
      <c r="AE835" s="135"/>
      <c r="AF835" s="123"/>
      <c r="AG835" s="123"/>
      <c r="AH835" s="135" t="s">
        <v>6296</v>
      </c>
      <c r="AI835" s="123" t="s">
        <v>4889</v>
      </c>
      <c r="AJ835" s="123"/>
      <c r="AK835" s="123"/>
      <c r="AL835" s="123"/>
      <c r="AM835" s="123"/>
      <c r="AN835" s="123"/>
      <c r="AO835" s="123"/>
      <c r="AP835" s="123"/>
      <c r="AQ835" s="123"/>
      <c r="AR835" s="123"/>
      <c r="AS835" s="123"/>
      <c r="AT835" s="123"/>
      <c r="AU835" s="123"/>
      <c r="AV835" s="123"/>
      <c r="AW835" s="123"/>
      <c r="AX835" s="123"/>
      <c r="AY835" s="123"/>
      <c r="AZ835" s="123"/>
      <c r="BA835" s="123"/>
      <c r="BB835" s="123"/>
      <c r="BC835" s="123"/>
      <c r="BD835" s="123"/>
      <c r="BE835" s="123"/>
      <c r="BF835" s="134"/>
      <c r="BG835" s="134"/>
      <c r="BH835" s="134"/>
      <c r="BI835" s="123"/>
      <c r="BJ835" s="134"/>
      <c r="BK835" s="134"/>
      <c r="BL835" s="134"/>
      <c r="BM835" s="123"/>
      <c r="BN835" s="123"/>
      <c r="BO835" s="123"/>
      <c r="BP835" s="123"/>
      <c r="BQ835" s="123"/>
      <c r="BR835" s="123"/>
      <c r="BS835" s="123"/>
      <c r="BT835" s="123"/>
      <c r="BU835" s="123"/>
      <c r="BV835" s="123"/>
      <c r="BW835" s="123"/>
      <c r="BX835" s="123"/>
      <c r="BY835" s="123"/>
      <c r="BZ835" s="123"/>
      <c r="CA835" s="123"/>
      <c r="CB835" s="123"/>
      <c r="CC835" s="123"/>
      <c r="CD835" s="8"/>
      <c r="CE835" s="8" t="str">
        <f t="shared" si="128"/>
        <v>ATEST_VDDCX_MM_SENSE</v>
      </c>
      <c r="CF835" s="8" t="str">
        <f t="shared" si="121"/>
        <v>ATEST_VDDCX_MM_SENSE</v>
      </c>
      <c r="CG835" s="8" t="str">
        <f t="shared" si="122"/>
        <v>NC</v>
      </c>
      <c r="CH835" s="8" t="str">
        <f t="shared" si="123"/>
        <v>NC</v>
      </c>
      <c r="CI835" s="8">
        <v>1</v>
      </c>
      <c r="CJ835" s="8"/>
      <c r="CK835" s="8"/>
      <c r="CL835" s="8"/>
      <c r="CM835" s="8"/>
      <c r="CN835" s="8"/>
      <c r="CO835" s="8"/>
      <c r="CP835" s="8"/>
      <c r="CQ835" s="8"/>
      <c r="CR835" s="8"/>
      <c r="CS835" s="8"/>
      <c r="CT835" s="8"/>
      <c r="CU835" s="8"/>
      <c r="CV835" s="8"/>
      <c r="CW835" s="2"/>
      <c r="CX835" s="2"/>
      <c r="CY835" s="8"/>
      <c r="CZ835" s="8" t="str">
        <f t="shared" si="124"/>
        <v>ATEST_VDDCX_MM_SENSE</v>
      </c>
      <c r="DA835" s="8" t="str">
        <f t="shared" si="125"/>
        <v>ATEST_VDDCX_MM_SENSE</v>
      </c>
      <c r="DB835" s="8" t="str">
        <f t="shared" si="126"/>
        <v>NC</v>
      </c>
      <c r="DC835" s="8" t="str">
        <f t="shared" si="127"/>
        <v>NC</v>
      </c>
      <c r="DD835" s="8">
        <v>1</v>
      </c>
      <c r="DE835" s="8"/>
      <c r="DF835" s="8"/>
      <c r="DG835" s="8"/>
      <c r="DH835" s="8"/>
      <c r="DI835" s="8"/>
      <c r="DJ835" s="8"/>
      <c r="DK835" s="8"/>
      <c r="DL835" s="8"/>
      <c r="DM835" s="8"/>
      <c r="DN835" s="8"/>
      <c r="DO835" s="8"/>
      <c r="DP835" s="8"/>
      <c r="DQ835" s="8"/>
      <c r="DR835" s="8"/>
      <c r="DS835" s="8"/>
      <c r="DT835" s="8"/>
    </row>
    <row r="836" spans="1:124" ht="12.75" customHeight="1">
      <c r="A836" s="8"/>
      <c r="B836" s="89">
        <v>833</v>
      </c>
      <c r="C836" s="123" t="s">
        <v>4845</v>
      </c>
      <c r="D836" s="123" t="s">
        <v>6297</v>
      </c>
      <c r="E836" s="8" t="s">
        <v>4845</v>
      </c>
      <c r="F836" s="8" t="s">
        <v>6037</v>
      </c>
      <c r="G836" s="123" t="s">
        <v>4845</v>
      </c>
      <c r="H836" s="8" t="s">
        <v>2655</v>
      </c>
      <c r="I836" s="8"/>
      <c r="J836" s="8"/>
      <c r="K836" s="123" t="s">
        <v>4845</v>
      </c>
      <c r="L836" s="129" t="s">
        <v>6297</v>
      </c>
      <c r="M836" s="8"/>
      <c r="N836" s="123" t="s">
        <v>4845</v>
      </c>
      <c r="O836" s="8"/>
      <c r="P836" s="8" t="s">
        <v>6264</v>
      </c>
      <c r="Q836" s="8" t="s">
        <v>6264</v>
      </c>
      <c r="R836" s="123"/>
      <c r="S836" s="123"/>
      <c r="T836" s="123"/>
      <c r="U836" s="123"/>
      <c r="V836" s="123"/>
      <c r="W836" s="123"/>
      <c r="X836" s="123"/>
      <c r="Y836" s="123"/>
      <c r="Z836" s="123"/>
      <c r="AA836" s="123"/>
      <c r="AB836" s="123"/>
      <c r="AC836" s="8" t="str">
        <f t="shared" si="129"/>
        <v>NO</v>
      </c>
      <c r="AD836" s="8" t="str">
        <f t="shared" ref="AD836:AD899" si="130">CONCATENATE(AI836,",",AL836,",",AO836,",",AR836,",",AU836,",",AX836,",",BA836,",",BG836,",",BJ836,",",BM836,",",BP836,",",BS836,",",BV836,",",BY836,)</f>
        <v>NC,,,,,,,,,,,,,</v>
      </c>
      <c r="AE836" s="135"/>
      <c r="AF836" s="123"/>
      <c r="AG836" s="123"/>
      <c r="AH836" s="135" t="s">
        <v>6298</v>
      </c>
      <c r="AI836" s="123" t="s">
        <v>4889</v>
      </c>
      <c r="AJ836" s="123"/>
      <c r="AK836" s="123"/>
      <c r="AL836" s="123"/>
      <c r="AM836" s="123"/>
      <c r="AN836" s="123"/>
      <c r="AO836" s="123"/>
      <c r="AP836" s="123"/>
      <c r="AQ836" s="123"/>
      <c r="AR836" s="123"/>
      <c r="AS836" s="123"/>
      <c r="AT836" s="123"/>
      <c r="AU836" s="123"/>
      <c r="AV836" s="123"/>
      <c r="AW836" s="123"/>
      <c r="AX836" s="123"/>
      <c r="AY836" s="123"/>
      <c r="AZ836" s="123"/>
      <c r="BA836" s="123"/>
      <c r="BB836" s="123"/>
      <c r="BC836" s="123"/>
      <c r="BD836" s="123"/>
      <c r="BE836" s="123"/>
      <c r="BF836" s="123"/>
      <c r="BG836" s="123"/>
      <c r="BH836" s="123"/>
      <c r="BI836" s="123"/>
      <c r="BJ836" s="123"/>
      <c r="BK836" s="123"/>
      <c r="BL836" s="123"/>
      <c r="BM836" s="123"/>
      <c r="BN836" s="123"/>
      <c r="BO836" s="123"/>
      <c r="BP836" s="123"/>
      <c r="BQ836" s="123"/>
      <c r="BR836" s="123"/>
      <c r="BS836" s="123"/>
      <c r="BT836" s="123"/>
      <c r="BU836" s="123"/>
      <c r="BV836" s="123"/>
      <c r="BW836" s="123"/>
      <c r="BX836" s="123"/>
      <c r="BY836" s="123"/>
      <c r="BZ836" s="123"/>
      <c r="CA836" s="123"/>
      <c r="CB836" s="123"/>
      <c r="CC836" s="123"/>
      <c r="CD836" s="8"/>
      <c r="CE836" s="8" t="str">
        <f t="shared" si="128"/>
        <v>ATEST_VDDGFX_EXT_SENSE</v>
      </c>
      <c r="CF836" s="8" t="str">
        <f t="shared" ref="CF836:CF899" si="131">IF(CI836="EGPIO",$AE836,IF(CI836=1,$AH836,IF(CI836=2,$AK836,IF(CI836=3,$AN836,IF(CI836=4,$AQ836,IF(CI836=5,$AT836,IF(CI836=6,$AW836,IF(CI836=7,$AZ836,IF(CI836=8,$BC836,IF(CI836="Q1",$BF836,IF(CI836="Q2",$BI836,IF(CI836="Q3",$BL836,IF(CI836="Q4",$BO836, IF(CI836="Q5",$BR836, IF(CI836="Q6",$BU836,IF(CI836="Q7",$BX836,"Invalid PM Setting"))))))))))))))))</f>
        <v>ATEST_VDDGFX_EXT_SENSE</v>
      </c>
      <c r="CG836" s="8" t="str">
        <f t="shared" ref="CG836:CG899" si="132">IF($AC836="NO",$AI836,IF(CH836 = "Invalid PM Setting", CH836, IF(OR($BH836 = CI836,$BK836 = CI836,$BN836 = CI836,$BQ836 = CI836,$BT836 = CI836,$BW836 = CI836,$BZ836 = CI836), "Select QUP Port",CH836)))</f>
        <v>NC</v>
      </c>
      <c r="CH836" s="8" t="str">
        <f t="shared" ref="CH836:CH899" si="133">IF(CI836="EGPIO",$AF836,IF(CI836=1,$AI836,IF(CI836=2,$AL836,IF(CI836=3,$AO836,IF(CI836=4,$AR836,IF(CI836=5,$AU836,IF(CI836=6,$AX836,IF(CI836=7,$BA836,IF(CI836=8,$BD836,IF(CI836="Q1",$BG836,IF(CI836="Q2",$BJ836,IF(CI836="Q3",$BM836,IF(CI836="Q4",$BP836,IF(CI836="Q5",$BS836,IF(CI836="Q6",$BV836,IF(CI836="Q7",$BY836, "Invalid PM Setting"))))))))))))))))</f>
        <v>NC</v>
      </c>
      <c r="CI836" s="8">
        <v>1</v>
      </c>
      <c r="CJ836" s="8"/>
      <c r="CK836" s="8"/>
      <c r="CL836" s="8"/>
      <c r="CM836" s="8"/>
      <c r="CN836" s="8"/>
      <c r="CO836" s="8"/>
      <c r="CP836" s="8"/>
      <c r="CQ836" s="8"/>
      <c r="CR836" s="8"/>
      <c r="CS836" s="8"/>
      <c r="CT836" s="8"/>
      <c r="CU836" s="8"/>
      <c r="CV836" s="8"/>
      <c r="CW836" s="2"/>
      <c r="CX836" s="2"/>
      <c r="CY836" s="8"/>
      <c r="CZ836" s="8" t="str">
        <f t="shared" ref="CZ836:CZ899" si="134">IF($AC836 = "NO",$AH836,IF(DA836 = "Invalid PM Setting", DA836, IF(OR($BH836 = DD836,$BK836 = DD836,$BN836 = DD836,$BQ836 = DD836,$BT836 = DD836,$BW836 = DD836,$BZ836 = DD836), "Select QUP Port",DA836)))</f>
        <v>ATEST_VDDGFX_EXT_SENSE</v>
      </c>
      <c r="DA836" s="8" t="str">
        <f t="shared" ref="DA836:DA899" si="135">IF(DD836="EGPIO",$AE836,IF(DD836=1,$AH836,IF(DD836=2,$AK836,IF(DD836=3,$AN836,IF(DD836=4,$AQ836,IF(DD836=5,$AT836,IF(DD836=6,$AW836,IF(DD836=7,$AZ836,IF(DD836=8,$BC836,IF(DD836="Q1",$BF836,IF(DD836="Q2",$BI836,IF(DD836="Q3",$BL836,IF(DD836="Q4",$BO836, IF(DD836="Q5",$BR836, IF(DD836="Q6",$BU836,IF(DD836="Q7",$BX836,"Invalid PM Setting"))))))))))))))))</f>
        <v>ATEST_VDDGFX_EXT_SENSE</v>
      </c>
      <c r="DB836" s="8" t="str">
        <f t="shared" ref="DB836:DB899" si="136">IF($AC836="NO",$AI836,IF(DC836 = "Invalid PM Setting", DC836, IF(OR($BH836 = DD836,$BK836 = DD836,$BN836 = DD836,$BQ836 = DD836,$BT836 = DD836,$BW836 = DD836,$BZ836 = DD836), "Select QUP Port",DC836)))</f>
        <v>NC</v>
      </c>
      <c r="DC836" s="8" t="str">
        <f t="shared" ref="DC836:DC899" si="137">IF(DD836="EGPIO",$AF836,IF(DD836=1,$AI836,IF(DD836=2,$AL836,IF(DD836=3,$AO836,IF(DD836=4,$AR836,IF(DD836=5,$AU836,IF(DD836=6,$AX836,IF(DD836=7,$BA836,IF(DD836=8,$BD836,IF(DD836="Q1",$BG836,IF(DD836="Q2",$BJ836,IF(DD836="Q3",$BM836,IF(DD836="Q4",$BP836,IF(DD836="Q5",$BS836,IF(DD836="Q6",$BV836,IF(DD836="Q7",$BY836, "Invalid PM Setting"))))))))))))))))</f>
        <v>NC</v>
      </c>
      <c r="DD836" s="8">
        <v>1</v>
      </c>
      <c r="DE836" s="8"/>
      <c r="DF836" s="8"/>
      <c r="DG836" s="8"/>
      <c r="DH836" s="8"/>
      <c r="DI836" s="8"/>
      <c r="DJ836" s="8"/>
      <c r="DK836" s="8"/>
      <c r="DL836" s="8"/>
      <c r="DM836" s="8"/>
      <c r="DN836" s="8"/>
      <c r="DO836" s="8"/>
      <c r="DP836" s="8"/>
      <c r="DQ836" s="8"/>
      <c r="DR836" s="8"/>
      <c r="DS836" s="8"/>
      <c r="DT836" s="8"/>
    </row>
    <row r="837" spans="1:124" ht="12.75" customHeight="1">
      <c r="A837" s="8"/>
      <c r="B837" s="89">
        <v>834</v>
      </c>
      <c r="C837" s="123" t="s">
        <v>4845</v>
      </c>
      <c r="D837" s="123" t="s">
        <v>6299</v>
      </c>
      <c r="E837" s="8" t="s">
        <v>4845</v>
      </c>
      <c r="F837" s="8" t="s">
        <v>6134</v>
      </c>
      <c r="G837" s="123" t="s">
        <v>4845</v>
      </c>
      <c r="H837" s="8" t="s">
        <v>4819</v>
      </c>
      <c r="I837" s="8"/>
      <c r="J837" s="8"/>
      <c r="K837" s="123" t="s">
        <v>4845</v>
      </c>
      <c r="L837" s="129" t="s">
        <v>5198</v>
      </c>
      <c r="M837" s="8"/>
      <c r="N837" s="123" t="s">
        <v>4845</v>
      </c>
      <c r="O837" s="8"/>
      <c r="P837" s="8" t="s">
        <v>6264</v>
      </c>
      <c r="Q837" s="8" t="s">
        <v>6264</v>
      </c>
      <c r="R837" s="123"/>
      <c r="S837" s="123"/>
      <c r="T837" s="123"/>
      <c r="U837" s="123"/>
      <c r="V837" s="123"/>
      <c r="W837" s="123"/>
      <c r="X837" s="123"/>
      <c r="Y837" s="123"/>
      <c r="Z837" s="123"/>
      <c r="AA837" s="123"/>
      <c r="AB837" s="123"/>
      <c r="AC837" s="8" t="str">
        <f t="shared" si="129"/>
        <v>NO</v>
      </c>
      <c r="AD837" s="8" t="str">
        <f t="shared" si="130"/>
        <v>NC,,,,,,,,,,,,,</v>
      </c>
      <c r="AE837" s="135"/>
      <c r="AF837" s="123"/>
      <c r="AG837" s="123"/>
      <c r="AH837" s="135" t="s">
        <v>6300</v>
      </c>
      <c r="AI837" s="123" t="s">
        <v>4889</v>
      </c>
      <c r="AJ837" s="123"/>
      <c r="AK837" s="123"/>
      <c r="AL837" s="123"/>
      <c r="AM837" s="123"/>
      <c r="AN837" s="123"/>
      <c r="AO837" s="123"/>
      <c r="AP837" s="123"/>
      <c r="AQ837" s="123"/>
      <c r="AR837" s="123"/>
      <c r="AS837" s="123"/>
      <c r="AT837" s="123"/>
      <c r="AU837" s="123"/>
      <c r="AV837" s="123"/>
      <c r="AW837" s="123"/>
      <c r="AX837" s="123"/>
      <c r="AY837" s="123"/>
      <c r="AZ837" s="123"/>
      <c r="BA837" s="123"/>
      <c r="BB837" s="123"/>
      <c r="BC837" s="123"/>
      <c r="BD837" s="123"/>
      <c r="BE837" s="123"/>
      <c r="BF837" s="123"/>
      <c r="BG837" s="123"/>
      <c r="BH837" s="123"/>
      <c r="BI837" s="123"/>
      <c r="BJ837" s="123"/>
      <c r="BK837" s="123"/>
      <c r="BL837" s="123"/>
      <c r="BM837" s="123"/>
      <c r="BN837" s="123"/>
      <c r="BO837" s="123"/>
      <c r="BP837" s="123"/>
      <c r="BQ837" s="123"/>
      <c r="BR837" s="123"/>
      <c r="BS837" s="123"/>
      <c r="BT837" s="123"/>
      <c r="BU837" s="123"/>
      <c r="BV837" s="123"/>
      <c r="BW837" s="123"/>
      <c r="BX837" s="123"/>
      <c r="BY837" s="123"/>
      <c r="BZ837" s="123"/>
      <c r="CA837" s="123"/>
      <c r="CB837" s="123"/>
      <c r="CC837" s="123"/>
      <c r="CD837" s="8"/>
      <c r="CE837" s="8" t="str">
        <f t="shared" si="128"/>
        <v>ATEST_VDDGFX_INT_SENSE</v>
      </c>
      <c r="CF837" s="8" t="str">
        <f t="shared" si="131"/>
        <v>ATEST_VDDGFX_INT_SENSE</v>
      </c>
      <c r="CG837" s="8" t="str">
        <f t="shared" si="132"/>
        <v>NC</v>
      </c>
      <c r="CH837" s="8" t="str">
        <f t="shared" si="133"/>
        <v>NC</v>
      </c>
      <c r="CI837" s="8">
        <v>1</v>
      </c>
      <c r="CJ837" s="8"/>
      <c r="CK837" s="8"/>
      <c r="CL837" s="8"/>
      <c r="CM837" s="8"/>
      <c r="CN837" s="8"/>
      <c r="CO837" s="8"/>
      <c r="CP837" s="8"/>
      <c r="CQ837" s="8"/>
      <c r="CR837" s="8"/>
      <c r="CS837" s="8"/>
      <c r="CT837" s="8"/>
      <c r="CU837" s="8"/>
      <c r="CV837" s="8"/>
      <c r="CW837" s="2"/>
      <c r="CX837" s="2"/>
      <c r="CY837" s="8"/>
      <c r="CZ837" s="8" t="str">
        <f t="shared" si="134"/>
        <v>ATEST_VDDGFX_INT_SENSE</v>
      </c>
      <c r="DA837" s="8" t="str">
        <f t="shared" si="135"/>
        <v>ATEST_VDDGFX_INT_SENSE</v>
      </c>
      <c r="DB837" s="8" t="str">
        <f t="shared" si="136"/>
        <v>NC</v>
      </c>
      <c r="DC837" s="8" t="str">
        <f t="shared" si="137"/>
        <v>NC</v>
      </c>
      <c r="DD837" s="8">
        <v>1</v>
      </c>
      <c r="DE837" s="8"/>
      <c r="DF837" s="8"/>
      <c r="DG837" s="8"/>
      <c r="DH837" s="8"/>
      <c r="DI837" s="8"/>
      <c r="DJ837" s="8"/>
      <c r="DK837" s="8"/>
      <c r="DL837" s="8"/>
      <c r="DM837" s="8"/>
      <c r="DN837" s="8"/>
      <c r="DO837" s="8"/>
      <c r="DP837" s="8"/>
      <c r="DQ837" s="8"/>
      <c r="DR837" s="8"/>
      <c r="DS837" s="8"/>
      <c r="DT837" s="8"/>
    </row>
    <row r="838" spans="1:124" ht="12.75" customHeight="1">
      <c r="A838" s="8"/>
      <c r="B838" s="89">
        <v>835</v>
      </c>
      <c r="C838" s="123" t="s">
        <v>4845</v>
      </c>
      <c r="D838" s="123" t="s">
        <v>6301</v>
      </c>
      <c r="E838" s="8" t="s">
        <v>4845</v>
      </c>
      <c r="F838" s="8" t="s">
        <v>6016</v>
      </c>
      <c r="G838" s="123" t="s">
        <v>4845</v>
      </c>
      <c r="H838" s="8" t="s">
        <v>2786</v>
      </c>
      <c r="I838" s="8"/>
      <c r="J838" s="8"/>
      <c r="K838" s="123" t="s">
        <v>4845</v>
      </c>
      <c r="L838" s="129" t="s">
        <v>6301</v>
      </c>
      <c r="M838" s="8"/>
      <c r="N838" s="123" t="s">
        <v>4845</v>
      </c>
      <c r="O838" s="8"/>
      <c r="P838" s="8" t="s">
        <v>6264</v>
      </c>
      <c r="Q838" s="8" t="s">
        <v>6264</v>
      </c>
      <c r="R838" s="123"/>
      <c r="S838" s="123"/>
      <c r="T838" s="123"/>
      <c r="U838" s="123"/>
      <c r="V838" s="123"/>
      <c r="W838" s="123"/>
      <c r="X838" s="123"/>
      <c r="Y838" s="123"/>
      <c r="Z838" s="123"/>
      <c r="AA838" s="123"/>
      <c r="AB838" s="123"/>
      <c r="AC838" s="8" t="str">
        <f t="shared" si="129"/>
        <v>NO</v>
      </c>
      <c r="AD838" s="8" t="str">
        <f t="shared" si="130"/>
        <v>NC,,,,,,,,,,,,,</v>
      </c>
      <c r="AE838" s="135"/>
      <c r="AF838" s="123"/>
      <c r="AG838" s="123"/>
      <c r="AH838" s="135" t="s">
        <v>6302</v>
      </c>
      <c r="AI838" s="123" t="s">
        <v>4889</v>
      </c>
      <c r="AJ838" s="123"/>
      <c r="AK838" s="123"/>
      <c r="AL838" s="123"/>
      <c r="AM838" s="123"/>
      <c r="AN838" s="123"/>
      <c r="AO838" s="123"/>
      <c r="AP838" s="123"/>
      <c r="AQ838" s="123"/>
      <c r="AR838" s="123"/>
      <c r="AS838" s="123"/>
      <c r="AT838" s="123"/>
      <c r="AU838" s="123"/>
      <c r="AV838" s="123"/>
      <c r="AW838" s="123"/>
      <c r="AX838" s="123"/>
      <c r="AY838" s="123"/>
      <c r="AZ838" s="123"/>
      <c r="BA838" s="123"/>
      <c r="BB838" s="123"/>
      <c r="BC838" s="123"/>
      <c r="BD838" s="123"/>
      <c r="BE838" s="123"/>
      <c r="BF838" s="134"/>
      <c r="BG838" s="134"/>
      <c r="BH838" s="134"/>
      <c r="BI838" s="123"/>
      <c r="BJ838" s="134"/>
      <c r="BK838" s="134"/>
      <c r="BL838" s="134"/>
      <c r="BM838" s="123"/>
      <c r="BN838" s="123"/>
      <c r="BO838" s="123"/>
      <c r="BP838" s="123"/>
      <c r="BQ838" s="123"/>
      <c r="BR838" s="123"/>
      <c r="BS838" s="123"/>
      <c r="BT838" s="123"/>
      <c r="BU838" s="123"/>
      <c r="BV838" s="123"/>
      <c r="BW838" s="123"/>
      <c r="BX838" s="123"/>
      <c r="BY838" s="123"/>
      <c r="BZ838" s="123"/>
      <c r="CA838" s="123"/>
      <c r="CB838" s="123"/>
      <c r="CC838" s="123"/>
      <c r="CD838" s="8"/>
      <c r="CE838" s="8" t="str">
        <f t="shared" si="128"/>
        <v>ATEST_VDDMX_1_SENSE</v>
      </c>
      <c r="CF838" s="8" t="str">
        <f t="shared" si="131"/>
        <v>ATEST_VDDMX_1_SENSE</v>
      </c>
      <c r="CG838" s="8" t="str">
        <f t="shared" si="132"/>
        <v>NC</v>
      </c>
      <c r="CH838" s="8" t="str">
        <f t="shared" si="133"/>
        <v>NC</v>
      </c>
      <c r="CI838" s="8">
        <v>1</v>
      </c>
      <c r="CJ838" s="8"/>
      <c r="CK838" s="8"/>
      <c r="CL838" s="8"/>
      <c r="CM838" s="8"/>
      <c r="CN838" s="8"/>
      <c r="CO838" s="8"/>
      <c r="CP838" s="8"/>
      <c r="CQ838" s="8"/>
      <c r="CR838" s="8"/>
      <c r="CS838" s="8"/>
      <c r="CT838" s="8"/>
      <c r="CU838" s="8"/>
      <c r="CV838" s="8"/>
      <c r="CW838" s="2"/>
      <c r="CX838" s="2"/>
      <c r="CY838" s="8"/>
      <c r="CZ838" s="8" t="str">
        <f t="shared" si="134"/>
        <v>ATEST_VDDMX_1_SENSE</v>
      </c>
      <c r="DA838" s="8" t="str">
        <f t="shared" si="135"/>
        <v>ATEST_VDDMX_1_SENSE</v>
      </c>
      <c r="DB838" s="8" t="str">
        <f t="shared" si="136"/>
        <v>NC</v>
      </c>
      <c r="DC838" s="8" t="str">
        <f t="shared" si="137"/>
        <v>NC</v>
      </c>
      <c r="DD838" s="8">
        <v>1</v>
      </c>
      <c r="DE838" s="8"/>
      <c r="DF838" s="8"/>
      <c r="DG838" s="8"/>
      <c r="DH838" s="8"/>
      <c r="DI838" s="8"/>
      <c r="DJ838" s="8"/>
      <c r="DK838" s="8"/>
      <c r="DL838" s="8"/>
      <c r="DM838" s="8"/>
      <c r="DN838" s="8"/>
      <c r="DO838" s="8"/>
      <c r="DP838" s="8"/>
      <c r="DQ838" s="8"/>
      <c r="DR838" s="8"/>
      <c r="DS838" s="8"/>
      <c r="DT838" s="8"/>
    </row>
    <row r="839" spans="1:124" ht="12.75" customHeight="1">
      <c r="A839" s="8"/>
      <c r="B839" s="89">
        <v>836</v>
      </c>
      <c r="C839" s="123" t="s">
        <v>4845</v>
      </c>
      <c r="D839" s="123" t="s">
        <v>6291</v>
      </c>
      <c r="E839" s="8" t="s">
        <v>4845</v>
      </c>
      <c r="F839" s="8" t="s">
        <v>6303</v>
      </c>
      <c r="G839" s="123" t="s">
        <v>4845</v>
      </c>
      <c r="H839" s="8" t="s">
        <v>6304</v>
      </c>
      <c r="I839" s="8"/>
      <c r="J839" s="8"/>
      <c r="K839" s="8"/>
      <c r="L839" s="8"/>
      <c r="M839" s="8"/>
      <c r="N839" s="123" t="s">
        <v>4845</v>
      </c>
      <c r="O839" s="123"/>
      <c r="P839" s="8" t="s">
        <v>6264</v>
      </c>
      <c r="Q839" s="8" t="s">
        <v>6264</v>
      </c>
      <c r="R839" s="123"/>
      <c r="S839" s="123"/>
      <c r="T839" s="123"/>
      <c r="U839" s="123"/>
      <c r="V839" s="123"/>
      <c r="W839" s="123"/>
      <c r="X839" s="123"/>
      <c r="Y839" s="123"/>
      <c r="Z839" s="123"/>
      <c r="AA839" s="123"/>
      <c r="AB839" s="123"/>
      <c r="AC839" s="8" t="str">
        <f t="shared" si="129"/>
        <v>NO</v>
      </c>
      <c r="AD839" s="8" t="str">
        <f t="shared" si="130"/>
        <v>NC,,,,,,,,,,,,,</v>
      </c>
      <c r="AE839" s="135"/>
      <c r="AF839" s="123"/>
      <c r="AG839" s="123"/>
      <c r="AH839" s="135" t="s">
        <v>6305</v>
      </c>
      <c r="AI839" s="123" t="s">
        <v>4889</v>
      </c>
      <c r="AJ839" s="123"/>
      <c r="AK839" s="123"/>
      <c r="AL839" s="123"/>
      <c r="AM839" s="123"/>
      <c r="AN839" s="123"/>
      <c r="AO839" s="123"/>
      <c r="AP839" s="123"/>
      <c r="AQ839" s="123"/>
      <c r="AR839" s="123"/>
      <c r="AS839" s="123"/>
      <c r="AT839" s="123"/>
      <c r="AU839" s="123"/>
      <c r="AV839" s="123"/>
      <c r="AW839" s="123"/>
      <c r="AX839" s="123"/>
      <c r="AY839" s="123"/>
      <c r="AZ839" s="123"/>
      <c r="BA839" s="123"/>
      <c r="BB839" s="123"/>
      <c r="BC839" s="123"/>
      <c r="BD839" s="123"/>
      <c r="BE839" s="123"/>
      <c r="BF839" s="123"/>
      <c r="BG839" s="123"/>
      <c r="BH839" s="123"/>
      <c r="BI839" s="123"/>
      <c r="BJ839" s="123"/>
      <c r="BK839" s="123"/>
      <c r="BL839" s="123"/>
      <c r="BM839" s="123"/>
      <c r="BN839" s="123"/>
      <c r="BO839" s="123"/>
      <c r="BP839" s="123"/>
      <c r="BQ839" s="123"/>
      <c r="BR839" s="123"/>
      <c r="BS839" s="123"/>
      <c r="BT839" s="123"/>
      <c r="BU839" s="123"/>
      <c r="BV839" s="123"/>
      <c r="BW839" s="123"/>
      <c r="BX839" s="123"/>
      <c r="BY839" s="123"/>
      <c r="BZ839" s="123"/>
      <c r="CA839" s="123"/>
      <c r="CB839" s="123"/>
      <c r="CC839" s="123"/>
      <c r="CD839" s="8"/>
      <c r="CE839" s="8" t="str">
        <f t="shared" si="128"/>
        <v>ATEST_VSSGFX_SENSE</v>
      </c>
      <c r="CF839" s="8" t="str">
        <f t="shared" si="131"/>
        <v>ATEST_VSSGFX_SENSE</v>
      </c>
      <c r="CG839" s="8" t="str">
        <f t="shared" si="132"/>
        <v>NC</v>
      </c>
      <c r="CH839" s="8" t="str">
        <f t="shared" si="133"/>
        <v>NC</v>
      </c>
      <c r="CI839" s="8">
        <v>1</v>
      </c>
      <c r="CJ839" s="8"/>
      <c r="CK839" s="8"/>
      <c r="CL839" s="8"/>
      <c r="CM839" s="8"/>
      <c r="CN839" s="8"/>
      <c r="CO839" s="8"/>
      <c r="CP839" s="8"/>
      <c r="CQ839" s="8"/>
      <c r="CR839" s="8"/>
      <c r="CS839" s="8"/>
      <c r="CT839" s="8"/>
      <c r="CU839" s="8"/>
      <c r="CV839" s="8"/>
      <c r="CW839" s="2"/>
      <c r="CX839" s="2"/>
      <c r="CY839" s="8"/>
      <c r="CZ839" s="8" t="str">
        <f t="shared" si="134"/>
        <v>ATEST_VSSGFX_SENSE</v>
      </c>
      <c r="DA839" s="8" t="str">
        <f t="shared" si="135"/>
        <v>ATEST_VSSGFX_SENSE</v>
      </c>
      <c r="DB839" s="8" t="str">
        <f t="shared" si="136"/>
        <v>NC</v>
      </c>
      <c r="DC839" s="8" t="str">
        <f t="shared" si="137"/>
        <v>NC</v>
      </c>
      <c r="DD839" s="8">
        <v>1</v>
      </c>
      <c r="DE839" s="8"/>
      <c r="DF839" s="8"/>
      <c r="DG839" s="8"/>
      <c r="DH839" s="8"/>
      <c r="DI839" s="8"/>
      <c r="DJ839" s="8"/>
      <c r="DK839" s="8"/>
      <c r="DL839" s="8"/>
      <c r="DM839" s="8"/>
      <c r="DN839" s="8"/>
      <c r="DO839" s="8"/>
      <c r="DP839" s="8"/>
      <c r="DQ839" s="8"/>
      <c r="DR839" s="8"/>
      <c r="DS839" s="8"/>
      <c r="DT839" s="8"/>
    </row>
    <row r="840" spans="1:124" ht="12.75" customHeight="1">
      <c r="A840" s="8"/>
      <c r="B840" s="89">
        <v>837</v>
      </c>
      <c r="C840" s="123" t="s">
        <v>4845</v>
      </c>
      <c r="D840" s="137" t="s">
        <v>5114</v>
      </c>
      <c r="E840" s="8" t="s">
        <v>4845</v>
      </c>
      <c r="F840" s="8" t="s">
        <v>6205</v>
      </c>
      <c r="G840" s="123" t="s">
        <v>4845</v>
      </c>
      <c r="H840" s="8" t="s">
        <v>6306</v>
      </c>
      <c r="I840" s="8"/>
      <c r="J840" s="8"/>
      <c r="K840" s="8"/>
      <c r="L840" s="8"/>
      <c r="M840" s="123"/>
      <c r="N840" s="123" t="s">
        <v>4845</v>
      </c>
      <c r="O840" s="123"/>
      <c r="P840" s="8" t="s">
        <v>6264</v>
      </c>
      <c r="Q840" s="8" t="s">
        <v>6264</v>
      </c>
      <c r="R840" s="123"/>
      <c r="S840" s="123"/>
      <c r="T840" s="123"/>
      <c r="U840" s="123"/>
      <c r="V840" s="123"/>
      <c r="W840" s="123"/>
      <c r="X840" s="123"/>
      <c r="Y840" s="123"/>
      <c r="Z840" s="123"/>
      <c r="AA840" s="123"/>
      <c r="AB840" s="123"/>
      <c r="AC840" s="8" t="str">
        <f t="shared" si="129"/>
        <v>NO</v>
      </c>
      <c r="AD840" s="8" t="str">
        <f t="shared" si="130"/>
        <v>NC,,,,,,,,,,,,,</v>
      </c>
      <c r="AE840" s="135"/>
      <c r="AF840" s="123"/>
      <c r="AG840" s="123"/>
      <c r="AH840" s="135" t="s">
        <v>6307</v>
      </c>
      <c r="AI840" s="123" t="s">
        <v>4889</v>
      </c>
      <c r="AJ840" s="123"/>
      <c r="AK840" s="123"/>
      <c r="AL840" s="123"/>
      <c r="AM840" s="123"/>
      <c r="AN840" s="123"/>
      <c r="AO840" s="123"/>
      <c r="AP840" s="123"/>
      <c r="AQ840" s="123"/>
      <c r="AR840" s="123"/>
      <c r="AS840" s="123"/>
      <c r="AT840" s="123"/>
      <c r="AU840" s="123"/>
      <c r="AV840" s="123"/>
      <c r="AW840" s="123"/>
      <c r="AX840" s="123"/>
      <c r="AY840" s="123"/>
      <c r="AZ840" s="123"/>
      <c r="BA840" s="123"/>
      <c r="BB840" s="123"/>
      <c r="BC840" s="123"/>
      <c r="BD840" s="123"/>
      <c r="BE840" s="123"/>
      <c r="BF840" s="123"/>
      <c r="BG840" s="123"/>
      <c r="BH840" s="123"/>
      <c r="BI840" s="123"/>
      <c r="BJ840" s="123"/>
      <c r="BK840" s="123"/>
      <c r="BL840" s="123"/>
      <c r="BM840" s="123"/>
      <c r="BN840" s="123"/>
      <c r="BO840" s="123"/>
      <c r="BP840" s="123"/>
      <c r="BQ840" s="123"/>
      <c r="BR840" s="123"/>
      <c r="BS840" s="123"/>
      <c r="BT840" s="123"/>
      <c r="BU840" s="123"/>
      <c r="BV840" s="123"/>
      <c r="BW840" s="123"/>
      <c r="BX840" s="123"/>
      <c r="BY840" s="123"/>
      <c r="BZ840" s="123"/>
      <c r="CA840" s="123"/>
      <c r="CB840" s="123"/>
      <c r="CC840" s="123"/>
      <c r="CD840" s="8"/>
      <c r="CE840" s="8" t="str">
        <f t="shared" si="128"/>
        <v>REFGEN_ATB0</v>
      </c>
      <c r="CF840" s="8" t="str">
        <f t="shared" si="131"/>
        <v>REFGEN_ATB0</v>
      </c>
      <c r="CG840" s="8" t="str">
        <f t="shared" si="132"/>
        <v>NC</v>
      </c>
      <c r="CH840" s="8" t="str">
        <f t="shared" si="133"/>
        <v>NC</v>
      </c>
      <c r="CI840" s="8">
        <v>1</v>
      </c>
      <c r="CJ840" s="8"/>
      <c r="CK840" s="8"/>
      <c r="CL840" s="8"/>
      <c r="CM840" s="8"/>
      <c r="CN840" s="8"/>
      <c r="CO840" s="8"/>
      <c r="CP840" s="8"/>
      <c r="CQ840" s="8"/>
      <c r="CR840" s="8"/>
      <c r="CS840" s="8"/>
      <c r="CT840" s="8"/>
      <c r="CU840" s="8"/>
      <c r="CV840" s="8"/>
      <c r="CW840" s="2"/>
      <c r="CX840" s="2"/>
      <c r="CY840" s="8"/>
      <c r="CZ840" s="8" t="str">
        <f t="shared" si="134"/>
        <v>REFGEN_ATB0</v>
      </c>
      <c r="DA840" s="8" t="str">
        <f t="shared" si="135"/>
        <v>REFGEN_ATB0</v>
      </c>
      <c r="DB840" s="8" t="str">
        <f t="shared" si="136"/>
        <v>NC</v>
      </c>
      <c r="DC840" s="8" t="str">
        <f t="shared" si="137"/>
        <v>NC</v>
      </c>
      <c r="DD840" s="8">
        <v>1</v>
      </c>
      <c r="DE840" s="8"/>
      <c r="DF840" s="8"/>
      <c r="DG840" s="8"/>
      <c r="DH840" s="8"/>
      <c r="DI840" s="8"/>
      <c r="DJ840" s="8"/>
      <c r="DK840" s="8"/>
      <c r="DL840" s="8"/>
      <c r="DM840" s="8"/>
      <c r="DN840" s="8"/>
      <c r="DO840" s="8"/>
      <c r="DP840" s="8"/>
      <c r="DQ840" s="8"/>
      <c r="DR840" s="8"/>
      <c r="DS840" s="8"/>
      <c r="DT840" s="8"/>
    </row>
    <row r="841" spans="1:124" ht="12.75" customHeight="1">
      <c r="A841" s="8"/>
      <c r="B841" s="89">
        <v>838</v>
      </c>
      <c r="C841" s="123" t="s">
        <v>4845</v>
      </c>
      <c r="D841" s="137" t="s">
        <v>4887</v>
      </c>
      <c r="E841" s="8" t="s">
        <v>4845</v>
      </c>
      <c r="F841" s="8" t="s">
        <v>5237</v>
      </c>
      <c r="G841" s="123" t="s">
        <v>4845</v>
      </c>
      <c r="H841" s="8" t="s">
        <v>6308</v>
      </c>
      <c r="I841" s="8"/>
      <c r="J841" s="8"/>
      <c r="K841" s="8"/>
      <c r="L841" s="8"/>
      <c r="M841" s="123"/>
      <c r="N841" s="123" t="s">
        <v>4845</v>
      </c>
      <c r="O841" s="123"/>
      <c r="P841" s="8" t="s">
        <v>6264</v>
      </c>
      <c r="Q841" s="8" t="s">
        <v>6264</v>
      </c>
      <c r="R841" s="123"/>
      <c r="S841" s="123"/>
      <c r="T841" s="123"/>
      <c r="U841" s="123"/>
      <c r="V841" s="123"/>
      <c r="W841" s="123"/>
      <c r="X841" s="123"/>
      <c r="Y841" s="123"/>
      <c r="Z841" s="123"/>
      <c r="AA841" s="123"/>
      <c r="AB841" s="123"/>
      <c r="AC841" s="8" t="str">
        <f t="shared" si="129"/>
        <v>NO</v>
      </c>
      <c r="AD841" s="8" t="str">
        <f t="shared" si="130"/>
        <v>NC,,,,,,,,,,,,,</v>
      </c>
      <c r="AE841" s="135"/>
      <c r="AF841" s="123"/>
      <c r="AG841" s="123"/>
      <c r="AH841" s="135" t="s">
        <v>6309</v>
      </c>
      <c r="AI841" s="123" t="s">
        <v>4889</v>
      </c>
      <c r="AJ841" s="123"/>
      <c r="AK841" s="123"/>
      <c r="AL841" s="123"/>
      <c r="AM841" s="123"/>
      <c r="AN841" s="123"/>
      <c r="AO841" s="123"/>
      <c r="AP841" s="123"/>
      <c r="AQ841" s="123"/>
      <c r="AR841" s="123"/>
      <c r="AS841" s="123"/>
      <c r="AT841" s="123"/>
      <c r="AU841" s="123"/>
      <c r="AV841" s="123"/>
      <c r="AW841" s="123"/>
      <c r="AX841" s="123"/>
      <c r="AY841" s="123"/>
      <c r="AZ841" s="123"/>
      <c r="BA841" s="123"/>
      <c r="BB841" s="123"/>
      <c r="BC841" s="123"/>
      <c r="BD841" s="123"/>
      <c r="BE841" s="123"/>
      <c r="BF841" s="123"/>
      <c r="BG841" s="123"/>
      <c r="BH841" s="123"/>
      <c r="BI841" s="123"/>
      <c r="BJ841" s="123"/>
      <c r="BK841" s="123"/>
      <c r="BL841" s="123"/>
      <c r="BM841" s="123"/>
      <c r="BN841" s="123"/>
      <c r="BO841" s="123"/>
      <c r="BP841" s="123"/>
      <c r="BQ841" s="123"/>
      <c r="BR841" s="123"/>
      <c r="BS841" s="123"/>
      <c r="BT841" s="123"/>
      <c r="BU841" s="123"/>
      <c r="BV841" s="123"/>
      <c r="BW841" s="123"/>
      <c r="BX841" s="123"/>
      <c r="BY841" s="123"/>
      <c r="BZ841" s="123"/>
      <c r="CA841" s="123"/>
      <c r="CB841" s="123"/>
      <c r="CC841" s="123"/>
      <c r="CD841" s="8"/>
      <c r="CE841" s="8" t="str">
        <f t="shared" si="128"/>
        <v>REFGEN_ATB1</v>
      </c>
      <c r="CF841" s="8" t="str">
        <f t="shared" si="131"/>
        <v>REFGEN_ATB1</v>
      </c>
      <c r="CG841" s="8" t="str">
        <f t="shared" si="132"/>
        <v>NC</v>
      </c>
      <c r="CH841" s="8" t="str">
        <f t="shared" si="133"/>
        <v>NC</v>
      </c>
      <c r="CI841" s="8">
        <v>1</v>
      </c>
      <c r="CJ841" s="8"/>
      <c r="CK841" s="8"/>
      <c r="CL841" s="8"/>
      <c r="CM841" s="8"/>
      <c r="CN841" s="8"/>
      <c r="CO841" s="8"/>
      <c r="CP841" s="8"/>
      <c r="CQ841" s="8"/>
      <c r="CR841" s="8"/>
      <c r="CS841" s="8"/>
      <c r="CT841" s="8"/>
      <c r="CU841" s="8"/>
      <c r="CV841" s="8"/>
      <c r="CW841" s="2"/>
      <c r="CX841" s="2"/>
      <c r="CY841" s="8"/>
      <c r="CZ841" s="8" t="str">
        <f t="shared" si="134"/>
        <v>REFGEN_ATB1</v>
      </c>
      <c r="DA841" s="8" t="str">
        <f t="shared" si="135"/>
        <v>REFGEN_ATB1</v>
      </c>
      <c r="DB841" s="8" t="str">
        <f t="shared" si="136"/>
        <v>NC</v>
      </c>
      <c r="DC841" s="8" t="str">
        <f t="shared" si="137"/>
        <v>NC</v>
      </c>
      <c r="DD841" s="8">
        <v>1</v>
      </c>
      <c r="DE841" s="8"/>
      <c r="DF841" s="8"/>
      <c r="DG841" s="8"/>
      <c r="DH841" s="8"/>
      <c r="DI841" s="8"/>
      <c r="DJ841" s="8"/>
      <c r="DK841" s="8"/>
      <c r="DL841" s="8"/>
      <c r="DM841" s="8"/>
      <c r="DN841" s="8"/>
      <c r="DO841" s="8"/>
      <c r="DP841" s="8"/>
      <c r="DQ841" s="8"/>
      <c r="DR841" s="8"/>
      <c r="DS841" s="8"/>
      <c r="DT841" s="8"/>
    </row>
    <row r="842" spans="1:124" ht="12.75" customHeight="1">
      <c r="A842" s="8"/>
      <c r="B842" s="89">
        <v>839</v>
      </c>
      <c r="C842" s="123" t="s">
        <v>4845</v>
      </c>
      <c r="D842" s="137" t="s">
        <v>6310</v>
      </c>
      <c r="E842" s="8" t="s">
        <v>4845</v>
      </c>
      <c r="F842" s="8" t="s">
        <v>6199</v>
      </c>
      <c r="G842" s="123"/>
      <c r="H842" s="8"/>
      <c r="I842" s="8"/>
      <c r="J842" s="8"/>
      <c r="K842" s="8"/>
      <c r="L842" s="8"/>
      <c r="M842" s="123"/>
      <c r="N842" s="123" t="s">
        <v>4845</v>
      </c>
      <c r="O842" s="123"/>
      <c r="P842" s="8" t="s">
        <v>6264</v>
      </c>
      <c r="Q842" s="8" t="s">
        <v>6264</v>
      </c>
      <c r="R842" s="123"/>
      <c r="S842" s="123"/>
      <c r="T842" s="123"/>
      <c r="U842" s="123"/>
      <c r="V842" s="123"/>
      <c r="W842" s="123"/>
      <c r="X842" s="123"/>
      <c r="Y842" s="123"/>
      <c r="Z842" s="123"/>
      <c r="AA842" s="123"/>
      <c r="AB842" s="123"/>
      <c r="AC842" s="8" t="str">
        <f t="shared" si="129"/>
        <v>NO</v>
      </c>
      <c r="AD842" s="8" t="str">
        <f t="shared" si="130"/>
        <v>NC,,,,,,,,,,,,,</v>
      </c>
      <c r="AE842" s="135"/>
      <c r="AF842" s="123"/>
      <c r="AG842" s="123"/>
      <c r="AH842" s="135" t="s">
        <v>6311</v>
      </c>
      <c r="AI842" s="123" t="s">
        <v>4889</v>
      </c>
      <c r="AJ842" s="123"/>
      <c r="AK842" s="123"/>
      <c r="AL842" s="123"/>
      <c r="AM842" s="123"/>
      <c r="AN842" s="123"/>
      <c r="AO842" s="123"/>
      <c r="AP842" s="123"/>
      <c r="AQ842" s="123"/>
      <c r="AR842" s="123"/>
      <c r="AS842" s="123"/>
      <c r="AT842" s="123"/>
      <c r="AU842" s="123"/>
      <c r="AV842" s="123"/>
      <c r="AW842" s="123"/>
      <c r="AX842" s="123"/>
      <c r="AY842" s="123"/>
      <c r="AZ842" s="123"/>
      <c r="BA842" s="123"/>
      <c r="BB842" s="123"/>
      <c r="BC842" s="123"/>
      <c r="BD842" s="123"/>
      <c r="BE842" s="123"/>
      <c r="BF842" s="123"/>
      <c r="BG842" s="123"/>
      <c r="BH842" s="123"/>
      <c r="BI842" s="123"/>
      <c r="BJ842" s="123"/>
      <c r="BK842" s="123"/>
      <c r="BL842" s="123"/>
      <c r="BM842" s="123"/>
      <c r="BN842" s="123"/>
      <c r="BO842" s="123"/>
      <c r="BP842" s="123"/>
      <c r="BQ842" s="123"/>
      <c r="BR842" s="123"/>
      <c r="BS842" s="123"/>
      <c r="BT842" s="123"/>
      <c r="BU842" s="123"/>
      <c r="BV842" s="123"/>
      <c r="BW842" s="123"/>
      <c r="BX842" s="123"/>
      <c r="BY842" s="123"/>
      <c r="BZ842" s="123"/>
      <c r="CA842" s="123"/>
      <c r="CB842" s="123"/>
      <c r="CC842" s="123"/>
      <c r="CD842" s="8"/>
      <c r="CE842" s="8" t="str">
        <f t="shared" si="128"/>
        <v>REFGEN_ATB2</v>
      </c>
      <c r="CF842" s="8" t="str">
        <f t="shared" si="131"/>
        <v>REFGEN_ATB2</v>
      </c>
      <c r="CG842" s="8" t="str">
        <f t="shared" si="132"/>
        <v>NC</v>
      </c>
      <c r="CH842" s="8" t="str">
        <f t="shared" si="133"/>
        <v>NC</v>
      </c>
      <c r="CI842" s="8">
        <v>1</v>
      </c>
      <c r="CJ842" s="8"/>
      <c r="CK842" s="8"/>
      <c r="CL842" s="8"/>
      <c r="CM842" s="8"/>
      <c r="CN842" s="8"/>
      <c r="CO842" s="8"/>
      <c r="CP842" s="8"/>
      <c r="CQ842" s="8"/>
      <c r="CR842" s="8"/>
      <c r="CS842" s="8"/>
      <c r="CT842" s="8"/>
      <c r="CU842" s="8"/>
      <c r="CV842" s="8"/>
      <c r="CW842" s="2"/>
      <c r="CX842" s="2"/>
      <c r="CY842" s="8"/>
      <c r="CZ842" s="8" t="str">
        <f t="shared" si="134"/>
        <v>REFGEN_ATB2</v>
      </c>
      <c r="DA842" s="8" t="str">
        <f t="shared" si="135"/>
        <v>REFGEN_ATB2</v>
      </c>
      <c r="DB842" s="8" t="str">
        <f t="shared" si="136"/>
        <v>NC</v>
      </c>
      <c r="DC842" s="8" t="str">
        <f t="shared" si="137"/>
        <v>NC</v>
      </c>
      <c r="DD842" s="8">
        <v>1</v>
      </c>
      <c r="DE842" s="8"/>
      <c r="DF842" s="8"/>
      <c r="DG842" s="8"/>
      <c r="DH842" s="8"/>
      <c r="DI842" s="8"/>
      <c r="DJ842" s="8"/>
      <c r="DK842" s="8"/>
      <c r="DL842" s="8"/>
      <c r="DM842" s="8"/>
      <c r="DN842" s="8"/>
      <c r="DO842" s="8"/>
      <c r="DP842" s="8"/>
      <c r="DQ842" s="8"/>
      <c r="DR842" s="8"/>
      <c r="DS842" s="8"/>
      <c r="DT842" s="8"/>
    </row>
    <row r="843" spans="1:124" ht="12.75" customHeight="1">
      <c r="A843" s="8"/>
      <c r="B843" s="89">
        <v>840</v>
      </c>
      <c r="C843" s="123" t="s">
        <v>4845</v>
      </c>
      <c r="D843" s="137" t="s">
        <v>6312</v>
      </c>
      <c r="E843" s="8" t="s">
        <v>4845</v>
      </c>
      <c r="F843" s="8" t="s">
        <v>6313</v>
      </c>
      <c r="G843" s="123"/>
      <c r="H843" s="8"/>
      <c r="I843" s="8"/>
      <c r="J843" s="8"/>
      <c r="K843" s="8"/>
      <c r="L843" s="8"/>
      <c r="M843" s="123"/>
      <c r="N843" s="123" t="s">
        <v>4845</v>
      </c>
      <c r="O843" s="123"/>
      <c r="P843" s="8" t="s">
        <v>6264</v>
      </c>
      <c r="Q843" s="8" t="s">
        <v>6264</v>
      </c>
      <c r="R843" s="123"/>
      <c r="S843" s="123"/>
      <c r="T843" s="123"/>
      <c r="U843" s="123"/>
      <c r="V843" s="123"/>
      <c r="W843" s="123"/>
      <c r="X843" s="123"/>
      <c r="Y843" s="123"/>
      <c r="Z843" s="123"/>
      <c r="AA843" s="123"/>
      <c r="AB843" s="123"/>
      <c r="AC843" s="8" t="str">
        <f t="shared" si="129"/>
        <v>NO</v>
      </c>
      <c r="AD843" s="8" t="str">
        <f t="shared" si="130"/>
        <v>NC,,,,,,,,,,,,,</v>
      </c>
      <c r="AE843" s="135"/>
      <c r="AF843" s="123"/>
      <c r="AG843" s="123"/>
      <c r="AH843" s="135" t="s">
        <v>6314</v>
      </c>
      <c r="AI843" s="123" t="s">
        <v>4889</v>
      </c>
      <c r="AJ843" s="123"/>
      <c r="AK843" s="123"/>
      <c r="AL843" s="123"/>
      <c r="AM843" s="123"/>
      <c r="AN843" s="123"/>
      <c r="AO843" s="123"/>
      <c r="AP843" s="123"/>
      <c r="AQ843" s="123"/>
      <c r="AR843" s="123"/>
      <c r="AS843" s="123"/>
      <c r="AT843" s="123"/>
      <c r="AU843" s="123"/>
      <c r="AV843" s="123"/>
      <c r="AW843" s="123"/>
      <c r="AX843" s="123"/>
      <c r="AY843" s="123"/>
      <c r="AZ843" s="123"/>
      <c r="BA843" s="123"/>
      <c r="BB843" s="123"/>
      <c r="BC843" s="123"/>
      <c r="BD843" s="123"/>
      <c r="BE843" s="123"/>
      <c r="BF843" s="123"/>
      <c r="BG843" s="123"/>
      <c r="BH843" s="123"/>
      <c r="BI843" s="123"/>
      <c r="BJ843" s="123"/>
      <c r="BK843" s="123"/>
      <c r="BL843" s="123"/>
      <c r="BM843" s="123"/>
      <c r="BN843" s="123"/>
      <c r="BO843" s="123"/>
      <c r="BP843" s="123"/>
      <c r="BQ843" s="123"/>
      <c r="BR843" s="123"/>
      <c r="BS843" s="123"/>
      <c r="BT843" s="123"/>
      <c r="BU843" s="123"/>
      <c r="BV843" s="123"/>
      <c r="BW843" s="123"/>
      <c r="BX843" s="123"/>
      <c r="BY843" s="123"/>
      <c r="BZ843" s="123"/>
      <c r="CA843" s="123"/>
      <c r="CB843" s="123"/>
      <c r="CC843" s="123"/>
      <c r="CD843" s="8"/>
      <c r="CE843" s="8" t="str">
        <f t="shared" si="128"/>
        <v>REFGEN_ATB3</v>
      </c>
      <c r="CF843" s="8" t="str">
        <f t="shared" si="131"/>
        <v>REFGEN_ATB3</v>
      </c>
      <c r="CG843" s="8" t="str">
        <f t="shared" si="132"/>
        <v>NC</v>
      </c>
      <c r="CH843" s="8" t="str">
        <f t="shared" si="133"/>
        <v>NC</v>
      </c>
      <c r="CI843" s="8">
        <v>1</v>
      </c>
      <c r="CJ843" s="8"/>
      <c r="CK843" s="8"/>
      <c r="CL843" s="8"/>
      <c r="CM843" s="8"/>
      <c r="CN843" s="8"/>
      <c r="CO843" s="8"/>
      <c r="CP843" s="8"/>
      <c r="CQ843" s="8"/>
      <c r="CR843" s="8"/>
      <c r="CS843" s="8"/>
      <c r="CT843" s="8"/>
      <c r="CU843" s="8"/>
      <c r="CV843" s="8"/>
      <c r="CW843" s="2"/>
      <c r="CX843" s="2"/>
      <c r="CY843" s="8"/>
      <c r="CZ843" s="8" t="str">
        <f t="shared" si="134"/>
        <v>REFGEN_ATB3</v>
      </c>
      <c r="DA843" s="8" t="str">
        <f t="shared" si="135"/>
        <v>REFGEN_ATB3</v>
      </c>
      <c r="DB843" s="8" t="str">
        <f t="shared" si="136"/>
        <v>NC</v>
      </c>
      <c r="DC843" s="8" t="str">
        <f t="shared" si="137"/>
        <v>NC</v>
      </c>
      <c r="DD843" s="8">
        <v>1</v>
      </c>
      <c r="DE843" s="8"/>
      <c r="DF843" s="8"/>
      <c r="DG843" s="8"/>
      <c r="DH843" s="8"/>
      <c r="DI843" s="8"/>
      <c r="DJ843" s="8"/>
      <c r="DK843" s="8"/>
      <c r="DL843" s="8"/>
      <c r="DM843" s="8"/>
      <c r="DN843" s="8"/>
      <c r="DO843" s="8"/>
      <c r="DP843" s="8"/>
      <c r="DQ843" s="8"/>
      <c r="DR843" s="8"/>
      <c r="DS843" s="8"/>
      <c r="DT843" s="8"/>
    </row>
    <row r="844" spans="1:124" ht="12.75" customHeight="1">
      <c r="A844" s="8"/>
      <c r="B844" s="89">
        <v>841</v>
      </c>
      <c r="C844" s="127" t="s">
        <v>6315</v>
      </c>
      <c r="D844" s="138" t="s">
        <v>6316</v>
      </c>
      <c r="E844" s="8" t="s">
        <v>6315</v>
      </c>
      <c r="F844" s="8" t="s">
        <v>6317</v>
      </c>
      <c r="G844" s="8"/>
      <c r="H844" s="8"/>
      <c r="I844" s="8" t="s">
        <v>6315</v>
      </c>
      <c r="J844" s="8" t="s">
        <v>6318</v>
      </c>
      <c r="K844" s="127" t="s">
        <v>6315</v>
      </c>
      <c r="L844" s="139" t="s">
        <v>6316</v>
      </c>
      <c r="M844" s="8"/>
      <c r="N844" s="8"/>
      <c r="O844" s="8" t="s">
        <v>6259</v>
      </c>
      <c r="P844" s="8" t="s">
        <v>6259</v>
      </c>
      <c r="Q844" s="8" t="s">
        <v>6259</v>
      </c>
      <c r="R844" s="8"/>
      <c r="S844" s="8"/>
      <c r="T844" s="8"/>
      <c r="U844" s="8"/>
      <c r="V844" s="8"/>
      <c r="W844" s="8"/>
      <c r="X844" s="8"/>
      <c r="Y844" s="8"/>
      <c r="Z844" s="8"/>
      <c r="AA844" s="8"/>
      <c r="AB844" s="8"/>
      <c r="AC844" s="8" t="str">
        <f t="shared" si="129"/>
        <v>NO</v>
      </c>
      <c r="AD844" s="8" t="str">
        <f t="shared" si="130"/>
        <v>Power,,,,,,,,,,,,,</v>
      </c>
      <c r="AE844" s="8"/>
      <c r="AF844" s="8"/>
      <c r="AG844" s="8"/>
      <c r="AH844" s="8" t="s">
        <v>6315</v>
      </c>
      <c r="AI844" s="8" t="s">
        <v>6002</v>
      </c>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t="str">
        <f t="shared" si="128"/>
        <v>VSYS_3P3</v>
      </c>
      <c r="CF844" s="8" t="str">
        <f t="shared" si="131"/>
        <v>VSYS_3P3</v>
      </c>
      <c r="CG844" s="8" t="str">
        <f t="shared" si="132"/>
        <v>Power</v>
      </c>
      <c r="CH844" s="8" t="str">
        <f t="shared" si="133"/>
        <v>Power</v>
      </c>
      <c r="CI844" s="8">
        <v>1</v>
      </c>
      <c r="CJ844" s="8" t="s">
        <v>1048</v>
      </c>
      <c r="CK844" s="8"/>
      <c r="CL844" s="8"/>
      <c r="CM844" s="8"/>
      <c r="CN844" s="8"/>
      <c r="CO844" s="8"/>
      <c r="CP844" s="8"/>
      <c r="CQ844" s="8"/>
      <c r="CR844" s="8"/>
      <c r="CS844" s="8"/>
      <c r="CT844" s="8"/>
      <c r="CU844" s="8"/>
      <c r="CV844" s="8" t="s">
        <v>2011</v>
      </c>
      <c r="CW844" s="119" t="s">
        <v>11292</v>
      </c>
      <c r="CX844" s="2"/>
      <c r="CY844" s="8"/>
      <c r="CZ844" s="8" t="str">
        <f t="shared" si="134"/>
        <v>VSYS_3P3</v>
      </c>
      <c r="DA844" s="8" t="str">
        <f t="shared" si="135"/>
        <v>VSYS_3P3</v>
      </c>
      <c r="DB844" s="8" t="str">
        <f t="shared" si="136"/>
        <v>Power</v>
      </c>
      <c r="DC844" s="8" t="str">
        <f t="shared" si="137"/>
        <v>Power</v>
      </c>
      <c r="DD844" s="8">
        <v>1</v>
      </c>
      <c r="DE844" s="8" t="s">
        <v>1048</v>
      </c>
      <c r="DF844" s="8"/>
      <c r="DG844" s="8"/>
      <c r="DH844" s="8"/>
      <c r="DI844" s="8"/>
      <c r="DJ844" s="8"/>
      <c r="DK844" s="8"/>
      <c r="DL844" s="8"/>
      <c r="DM844" s="8"/>
      <c r="DN844" s="8"/>
      <c r="DO844" s="8"/>
      <c r="DP844" s="8"/>
      <c r="DQ844" s="8"/>
      <c r="DR844" s="8"/>
      <c r="DS844" s="8"/>
      <c r="DT844" s="8"/>
    </row>
    <row r="845" spans="1:124" ht="12.75" customHeight="1">
      <c r="A845" s="8"/>
      <c r="B845" s="89">
        <v>842</v>
      </c>
      <c r="C845" s="127" t="s">
        <v>6315</v>
      </c>
      <c r="D845" s="138" t="s">
        <v>5134</v>
      </c>
      <c r="E845" s="8" t="s">
        <v>6315</v>
      </c>
      <c r="F845" s="8" t="s">
        <v>6215</v>
      </c>
      <c r="G845" s="8"/>
      <c r="H845" s="8"/>
      <c r="I845" s="8" t="s">
        <v>6315</v>
      </c>
      <c r="J845" s="8" t="s">
        <v>6319</v>
      </c>
      <c r="K845" s="127" t="s">
        <v>6315</v>
      </c>
      <c r="L845" s="139" t="s">
        <v>5134</v>
      </c>
      <c r="M845" s="8"/>
      <c r="N845" s="8"/>
      <c r="O845" s="8" t="s">
        <v>6259</v>
      </c>
      <c r="P845" s="8" t="s">
        <v>6259</v>
      </c>
      <c r="Q845" s="8" t="s">
        <v>6259</v>
      </c>
      <c r="R845" s="8"/>
      <c r="S845" s="8"/>
      <c r="T845" s="8"/>
      <c r="U845" s="8"/>
      <c r="V845" s="8"/>
      <c r="W845" s="8"/>
      <c r="X845" s="8"/>
      <c r="Y845" s="8"/>
      <c r="Z845" s="8"/>
      <c r="AA845" s="8"/>
      <c r="AB845" s="8"/>
      <c r="AC845" s="8" t="str">
        <f t="shared" si="129"/>
        <v>NO</v>
      </c>
      <c r="AD845" s="8" t="str">
        <f t="shared" si="130"/>
        <v>Power,,,,,,,,,,,,,</v>
      </c>
      <c r="AE845" s="8"/>
      <c r="AF845" s="8"/>
      <c r="AG845" s="8"/>
      <c r="AH845" s="8" t="s">
        <v>6315</v>
      </c>
      <c r="AI845" s="8" t="s">
        <v>6002</v>
      </c>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t="str">
        <f t="shared" si="128"/>
        <v>VSYS_3P3</v>
      </c>
      <c r="CF845" s="8" t="str">
        <f t="shared" si="131"/>
        <v>VSYS_3P3</v>
      </c>
      <c r="CG845" s="8" t="str">
        <f t="shared" si="132"/>
        <v>Power</v>
      </c>
      <c r="CH845" s="8" t="str">
        <f t="shared" si="133"/>
        <v>Power</v>
      </c>
      <c r="CI845" s="8">
        <v>1</v>
      </c>
      <c r="CJ845" s="8" t="s">
        <v>1048</v>
      </c>
      <c r="CK845" s="8"/>
      <c r="CL845" s="8"/>
      <c r="CM845" s="8"/>
      <c r="CN845" s="8"/>
      <c r="CO845" s="8"/>
      <c r="CP845" s="8"/>
      <c r="CQ845" s="8"/>
      <c r="CR845" s="8"/>
      <c r="CS845" s="8"/>
      <c r="CT845" s="8"/>
      <c r="CU845" s="8"/>
      <c r="CV845" s="8" t="s">
        <v>2011</v>
      </c>
      <c r="CW845" s="119" t="s">
        <v>11479</v>
      </c>
      <c r="CX845" s="2"/>
      <c r="CY845" s="8"/>
      <c r="CZ845" s="8" t="str">
        <f t="shared" si="134"/>
        <v>VSYS_3P3</v>
      </c>
      <c r="DA845" s="8" t="str">
        <f t="shared" si="135"/>
        <v>VSYS_3P3</v>
      </c>
      <c r="DB845" s="8" t="str">
        <f t="shared" si="136"/>
        <v>Power</v>
      </c>
      <c r="DC845" s="8" t="str">
        <f t="shared" si="137"/>
        <v>Power</v>
      </c>
      <c r="DD845" s="8">
        <v>1</v>
      </c>
      <c r="DE845" s="8" t="s">
        <v>1048</v>
      </c>
      <c r="DF845" s="8"/>
      <c r="DG845" s="8"/>
      <c r="DH845" s="8"/>
      <c r="DI845" s="8"/>
      <c r="DJ845" s="8"/>
      <c r="DK845" s="8"/>
      <c r="DL845" s="8"/>
      <c r="DM845" s="8"/>
      <c r="DN845" s="8"/>
      <c r="DO845" s="8"/>
      <c r="DP845" s="8"/>
      <c r="DQ845" s="8"/>
      <c r="DR845" s="8"/>
      <c r="DS845" s="8"/>
      <c r="DT845" s="8"/>
    </row>
    <row r="846" spans="1:124" ht="12.75" customHeight="1">
      <c r="A846" s="8"/>
      <c r="B846" s="89">
        <v>843</v>
      </c>
      <c r="C846" s="127" t="s">
        <v>6315</v>
      </c>
      <c r="D846" s="138" t="s">
        <v>6318</v>
      </c>
      <c r="E846" s="8" t="s">
        <v>6315</v>
      </c>
      <c r="F846" s="8" t="s">
        <v>6053</v>
      </c>
      <c r="G846" s="8"/>
      <c r="H846" s="8"/>
      <c r="I846" s="8" t="s">
        <v>6315</v>
      </c>
      <c r="J846" s="8" t="s">
        <v>6320</v>
      </c>
      <c r="K846" s="127" t="s">
        <v>6315</v>
      </c>
      <c r="L846" s="139" t="s">
        <v>6318</v>
      </c>
      <c r="M846" s="8"/>
      <c r="N846" s="8"/>
      <c r="O846" s="8" t="s">
        <v>6259</v>
      </c>
      <c r="P846" s="8" t="s">
        <v>6259</v>
      </c>
      <c r="Q846" s="8" t="s">
        <v>6259</v>
      </c>
      <c r="R846" s="8"/>
      <c r="S846" s="8"/>
      <c r="T846" s="8"/>
      <c r="U846" s="8"/>
      <c r="V846" s="8"/>
      <c r="W846" s="8"/>
      <c r="X846" s="8"/>
      <c r="Y846" s="8"/>
      <c r="Z846" s="8"/>
      <c r="AA846" s="8"/>
      <c r="AB846" s="8"/>
      <c r="AC846" s="8" t="str">
        <f t="shared" si="129"/>
        <v>NO</v>
      </c>
      <c r="AD846" s="8" t="str">
        <f t="shared" si="130"/>
        <v>Power,,,,,,,,,,,,,</v>
      </c>
      <c r="AE846" s="8"/>
      <c r="AF846" s="8"/>
      <c r="AG846" s="8"/>
      <c r="AH846" s="8" t="s">
        <v>6315</v>
      </c>
      <c r="AI846" s="8" t="s">
        <v>6002</v>
      </c>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t="str">
        <f t="shared" si="128"/>
        <v>VSYS_3P3</v>
      </c>
      <c r="CF846" s="8" t="str">
        <f t="shared" si="131"/>
        <v>VSYS_3P3</v>
      </c>
      <c r="CG846" s="8" t="str">
        <f t="shared" si="132"/>
        <v>Power</v>
      </c>
      <c r="CH846" s="8" t="str">
        <f t="shared" si="133"/>
        <v>Power</v>
      </c>
      <c r="CI846" s="8">
        <v>1</v>
      </c>
      <c r="CJ846" s="8" t="s">
        <v>1048</v>
      </c>
      <c r="CK846" s="8"/>
      <c r="CL846" s="8"/>
      <c r="CM846" s="8"/>
      <c r="CN846" s="8"/>
      <c r="CO846" s="8"/>
      <c r="CP846" s="8"/>
      <c r="CQ846" s="8"/>
      <c r="CR846" s="8"/>
      <c r="CS846" s="8"/>
      <c r="CT846" s="8"/>
      <c r="CU846" s="8"/>
      <c r="CV846" s="8" t="s">
        <v>2011</v>
      </c>
      <c r="CW846" s="119" t="s">
        <v>11480</v>
      </c>
      <c r="CX846" s="2"/>
      <c r="CY846" s="8"/>
      <c r="CZ846" s="8" t="str">
        <f t="shared" si="134"/>
        <v>VSYS_3P3</v>
      </c>
      <c r="DA846" s="8" t="str">
        <f t="shared" si="135"/>
        <v>VSYS_3P3</v>
      </c>
      <c r="DB846" s="8" t="str">
        <f t="shared" si="136"/>
        <v>Power</v>
      </c>
      <c r="DC846" s="8" t="str">
        <f t="shared" si="137"/>
        <v>Power</v>
      </c>
      <c r="DD846" s="8">
        <v>1</v>
      </c>
      <c r="DE846" s="8" t="s">
        <v>1048</v>
      </c>
      <c r="DF846" s="8"/>
      <c r="DG846" s="8"/>
      <c r="DH846" s="8"/>
      <c r="DI846" s="8"/>
      <c r="DJ846" s="8"/>
      <c r="DK846" s="8"/>
      <c r="DL846" s="8"/>
      <c r="DM846" s="8"/>
      <c r="DN846" s="8"/>
      <c r="DO846" s="8"/>
      <c r="DP846" s="8"/>
      <c r="DQ846" s="8"/>
      <c r="DR846" s="8"/>
      <c r="DS846" s="8"/>
      <c r="DT846" s="8"/>
    </row>
    <row r="847" spans="1:124" ht="12.75" customHeight="1">
      <c r="A847" s="8"/>
      <c r="B847" s="89">
        <v>844</v>
      </c>
      <c r="C847" s="127" t="s">
        <v>6315</v>
      </c>
      <c r="D847" s="138" t="s">
        <v>6321</v>
      </c>
      <c r="E847" s="8" t="s">
        <v>6315</v>
      </c>
      <c r="F847" s="8" t="s">
        <v>6054</v>
      </c>
      <c r="G847" s="8"/>
      <c r="H847" s="8"/>
      <c r="I847" s="8" t="s">
        <v>6315</v>
      </c>
      <c r="J847" s="8" t="s">
        <v>6322</v>
      </c>
      <c r="K847" s="127" t="s">
        <v>6315</v>
      </c>
      <c r="L847" s="139" t="s">
        <v>6321</v>
      </c>
      <c r="M847" s="8"/>
      <c r="N847" s="8"/>
      <c r="O847" s="8" t="s">
        <v>6259</v>
      </c>
      <c r="P847" s="8" t="s">
        <v>6259</v>
      </c>
      <c r="Q847" s="8" t="s">
        <v>6259</v>
      </c>
      <c r="R847" s="8"/>
      <c r="S847" s="8"/>
      <c r="T847" s="8"/>
      <c r="U847" s="8"/>
      <c r="V847" s="8"/>
      <c r="W847" s="8"/>
      <c r="X847" s="8"/>
      <c r="Y847" s="8"/>
      <c r="Z847" s="8"/>
      <c r="AA847" s="8"/>
      <c r="AB847" s="8"/>
      <c r="AC847" s="8" t="str">
        <f t="shared" si="129"/>
        <v>NO</v>
      </c>
      <c r="AD847" s="8" t="str">
        <f t="shared" si="130"/>
        <v>Power,,,,,,,,,,,,,</v>
      </c>
      <c r="AE847" s="8"/>
      <c r="AF847" s="8"/>
      <c r="AG847" s="8"/>
      <c r="AH847" s="8" t="s">
        <v>6315</v>
      </c>
      <c r="AI847" s="8" t="s">
        <v>6002</v>
      </c>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t="str">
        <f t="shared" si="128"/>
        <v>VSYS_3P3</v>
      </c>
      <c r="CF847" s="8" t="str">
        <f t="shared" si="131"/>
        <v>VSYS_3P3</v>
      </c>
      <c r="CG847" s="8" t="str">
        <f t="shared" si="132"/>
        <v>Power</v>
      </c>
      <c r="CH847" s="8" t="str">
        <f t="shared" si="133"/>
        <v>Power</v>
      </c>
      <c r="CI847" s="8">
        <v>1</v>
      </c>
      <c r="CJ847" s="8" t="s">
        <v>1048</v>
      </c>
      <c r="CK847" s="8"/>
      <c r="CL847" s="8"/>
      <c r="CM847" s="8"/>
      <c r="CN847" s="8"/>
      <c r="CO847" s="8"/>
      <c r="CP847" s="8"/>
      <c r="CQ847" s="8"/>
      <c r="CR847" s="8"/>
      <c r="CS847" s="8"/>
      <c r="CT847" s="8"/>
      <c r="CU847" s="8"/>
      <c r="CV847" s="8" t="s">
        <v>2011</v>
      </c>
      <c r="CW847" s="119" t="s">
        <v>11481</v>
      </c>
      <c r="CX847" s="2"/>
      <c r="CY847" s="8"/>
      <c r="CZ847" s="8" t="str">
        <f t="shared" si="134"/>
        <v>VSYS_3P3</v>
      </c>
      <c r="DA847" s="8" t="str">
        <f t="shared" si="135"/>
        <v>VSYS_3P3</v>
      </c>
      <c r="DB847" s="8" t="str">
        <f t="shared" si="136"/>
        <v>Power</v>
      </c>
      <c r="DC847" s="8" t="str">
        <f t="shared" si="137"/>
        <v>Power</v>
      </c>
      <c r="DD847" s="8">
        <v>1</v>
      </c>
      <c r="DE847" s="8" t="s">
        <v>1048</v>
      </c>
      <c r="DF847" s="8"/>
      <c r="DG847" s="8"/>
      <c r="DH847" s="8"/>
      <c r="DI847" s="8"/>
      <c r="DJ847" s="8"/>
      <c r="DK847" s="8"/>
      <c r="DL847" s="8"/>
      <c r="DM847" s="8"/>
      <c r="DN847" s="8"/>
      <c r="DO847" s="8"/>
      <c r="DP847" s="8"/>
      <c r="DQ847" s="8"/>
      <c r="DR847" s="8"/>
      <c r="DS847" s="8"/>
      <c r="DT847" s="8"/>
    </row>
    <row r="848" spans="1:124" ht="12.75" customHeight="1">
      <c r="A848" s="8"/>
      <c r="B848" s="89">
        <v>845</v>
      </c>
      <c r="C848" s="127" t="s">
        <v>6315</v>
      </c>
      <c r="D848" s="138" t="s">
        <v>5141</v>
      </c>
      <c r="E848" s="8" t="s">
        <v>6315</v>
      </c>
      <c r="F848" s="8" t="s">
        <v>6213</v>
      </c>
      <c r="G848" s="8"/>
      <c r="H848" s="8"/>
      <c r="I848" s="8" t="s">
        <v>6315</v>
      </c>
      <c r="J848" s="8" t="s">
        <v>6323</v>
      </c>
      <c r="K848" s="127" t="s">
        <v>6315</v>
      </c>
      <c r="L848" s="139" t="s">
        <v>5141</v>
      </c>
      <c r="M848" s="8"/>
      <c r="N848" s="8"/>
      <c r="O848" s="8" t="s">
        <v>6259</v>
      </c>
      <c r="P848" s="8" t="s">
        <v>6259</v>
      </c>
      <c r="Q848" s="8" t="s">
        <v>6259</v>
      </c>
      <c r="R848" s="8"/>
      <c r="S848" s="8"/>
      <c r="T848" s="8"/>
      <c r="U848" s="8"/>
      <c r="V848" s="8"/>
      <c r="W848" s="8"/>
      <c r="X848" s="8"/>
      <c r="Y848" s="8"/>
      <c r="Z848" s="8"/>
      <c r="AA848" s="8"/>
      <c r="AB848" s="8"/>
      <c r="AC848" s="8" t="str">
        <f t="shared" si="129"/>
        <v>NO</v>
      </c>
      <c r="AD848" s="8" t="str">
        <f t="shared" si="130"/>
        <v>Power,,,,,,,,,,,,,</v>
      </c>
      <c r="AE848" s="8"/>
      <c r="AF848" s="8"/>
      <c r="AG848" s="8"/>
      <c r="AH848" s="8" t="s">
        <v>6315</v>
      </c>
      <c r="AI848" s="8" t="s">
        <v>6002</v>
      </c>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t="str">
        <f t="shared" si="128"/>
        <v>VSYS_3P3</v>
      </c>
      <c r="CF848" s="8" t="str">
        <f t="shared" si="131"/>
        <v>VSYS_3P3</v>
      </c>
      <c r="CG848" s="8" t="str">
        <f t="shared" si="132"/>
        <v>Power</v>
      </c>
      <c r="CH848" s="8" t="str">
        <f t="shared" si="133"/>
        <v>Power</v>
      </c>
      <c r="CI848" s="8">
        <v>1</v>
      </c>
      <c r="CJ848" s="8" t="s">
        <v>1048</v>
      </c>
      <c r="CK848" s="8"/>
      <c r="CL848" s="8"/>
      <c r="CM848" s="8"/>
      <c r="CN848" s="8"/>
      <c r="CO848" s="8"/>
      <c r="CP848" s="8"/>
      <c r="CQ848" s="8"/>
      <c r="CR848" s="8"/>
      <c r="CS848" s="8"/>
      <c r="CT848" s="8"/>
      <c r="CU848" s="8"/>
      <c r="CV848" s="8" t="s">
        <v>2011</v>
      </c>
      <c r="CW848" s="119" t="s">
        <v>11316</v>
      </c>
      <c r="CX848" s="2"/>
      <c r="CY848" s="8"/>
      <c r="CZ848" s="8" t="str">
        <f t="shared" si="134"/>
        <v>VSYS_3P3</v>
      </c>
      <c r="DA848" s="8" t="str">
        <f t="shared" si="135"/>
        <v>VSYS_3P3</v>
      </c>
      <c r="DB848" s="8" t="str">
        <f t="shared" si="136"/>
        <v>Power</v>
      </c>
      <c r="DC848" s="8" t="str">
        <f t="shared" si="137"/>
        <v>Power</v>
      </c>
      <c r="DD848" s="8">
        <v>1</v>
      </c>
      <c r="DE848" s="8" t="s">
        <v>1048</v>
      </c>
      <c r="DF848" s="8"/>
      <c r="DG848" s="8"/>
      <c r="DH848" s="8"/>
      <c r="DI848" s="8"/>
      <c r="DJ848" s="8"/>
      <c r="DK848" s="8"/>
      <c r="DL848" s="8"/>
      <c r="DM848" s="8"/>
      <c r="DN848" s="8"/>
      <c r="DO848" s="8"/>
      <c r="DP848" s="8"/>
      <c r="DQ848" s="8"/>
      <c r="DR848" s="8"/>
      <c r="DS848" s="8"/>
      <c r="DT848" s="8"/>
    </row>
    <row r="849" spans="1:124" ht="12.75" customHeight="1">
      <c r="A849" s="8"/>
      <c r="B849" s="89">
        <v>846</v>
      </c>
      <c r="C849" s="127" t="s">
        <v>6315</v>
      </c>
      <c r="D849" s="138" t="s">
        <v>6319</v>
      </c>
      <c r="E849" s="8" t="s">
        <v>6315</v>
      </c>
      <c r="F849" s="8" t="s">
        <v>6324</v>
      </c>
      <c r="G849" s="8"/>
      <c r="H849" s="8"/>
      <c r="I849" s="8" t="s">
        <v>6315</v>
      </c>
      <c r="J849" s="8" t="s">
        <v>6325</v>
      </c>
      <c r="K849" s="127" t="s">
        <v>6315</v>
      </c>
      <c r="L849" s="139" t="s">
        <v>6319</v>
      </c>
      <c r="M849" s="8"/>
      <c r="N849" s="8"/>
      <c r="O849" s="8" t="s">
        <v>6259</v>
      </c>
      <c r="P849" s="8" t="s">
        <v>6259</v>
      </c>
      <c r="Q849" s="8" t="s">
        <v>6259</v>
      </c>
      <c r="R849" s="8"/>
      <c r="S849" s="8"/>
      <c r="T849" s="8"/>
      <c r="U849" s="8"/>
      <c r="V849" s="8"/>
      <c r="W849" s="8"/>
      <c r="X849" s="8"/>
      <c r="Y849" s="8"/>
      <c r="Z849" s="8"/>
      <c r="AA849" s="8"/>
      <c r="AB849" s="8"/>
      <c r="AC849" s="8" t="str">
        <f t="shared" si="129"/>
        <v>NO</v>
      </c>
      <c r="AD849" s="8" t="str">
        <f t="shared" si="130"/>
        <v>Power,,,,,,,,,,,,,</v>
      </c>
      <c r="AE849" s="8"/>
      <c r="AF849" s="8"/>
      <c r="AG849" s="8"/>
      <c r="AH849" s="8" t="s">
        <v>6315</v>
      </c>
      <c r="AI849" s="8" t="s">
        <v>6002</v>
      </c>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t="str">
        <f t="shared" si="128"/>
        <v>VSYS_3P3</v>
      </c>
      <c r="CF849" s="8" t="str">
        <f t="shared" si="131"/>
        <v>VSYS_3P3</v>
      </c>
      <c r="CG849" s="8" t="str">
        <f t="shared" si="132"/>
        <v>Power</v>
      </c>
      <c r="CH849" s="8" t="str">
        <f t="shared" si="133"/>
        <v>Power</v>
      </c>
      <c r="CI849" s="8">
        <v>1</v>
      </c>
      <c r="CJ849" s="8" t="s">
        <v>1048</v>
      </c>
      <c r="CK849" s="8"/>
      <c r="CL849" s="8"/>
      <c r="CM849" s="8"/>
      <c r="CN849" s="8"/>
      <c r="CO849" s="8"/>
      <c r="CP849" s="8"/>
      <c r="CQ849" s="8"/>
      <c r="CR849" s="8"/>
      <c r="CS849" s="8"/>
      <c r="CT849" s="8"/>
      <c r="CU849" s="8"/>
      <c r="CV849" s="8" t="s">
        <v>2011</v>
      </c>
      <c r="CW849" s="119" t="s">
        <v>11482</v>
      </c>
      <c r="CX849" s="2"/>
      <c r="CY849" s="8"/>
      <c r="CZ849" s="8" t="str">
        <f t="shared" si="134"/>
        <v>VSYS_3P3</v>
      </c>
      <c r="DA849" s="8" t="str">
        <f t="shared" si="135"/>
        <v>VSYS_3P3</v>
      </c>
      <c r="DB849" s="8" t="str">
        <f t="shared" si="136"/>
        <v>Power</v>
      </c>
      <c r="DC849" s="8" t="str">
        <f t="shared" si="137"/>
        <v>Power</v>
      </c>
      <c r="DD849" s="8">
        <v>1</v>
      </c>
      <c r="DE849" s="8" t="s">
        <v>1048</v>
      </c>
      <c r="DF849" s="8"/>
      <c r="DG849" s="8"/>
      <c r="DH849" s="8"/>
      <c r="DI849" s="8"/>
      <c r="DJ849" s="8"/>
      <c r="DK849" s="8"/>
      <c r="DL849" s="8"/>
      <c r="DM849" s="8"/>
      <c r="DN849" s="8"/>
      <c r="DO849" s="8"/>
      <c r="DP849" s="8"/>
      <c r="DQ849" s="8"/>
      <c r="DR849" s="8"/>
      <c r="DS849" s="8"/>
      <c r="DT849" s="8"/>
    </row>
    <row r="850" spans="1:124" ht="12.75" customHeight="1">
      <c r="A850" s="8"/>
      <c r="B850" s="89">
        <v>847</v>
      </c>
      <c r="C850" s="127" t="s">
        <v>6315</v>
      </c>
      <c r="D850" s="138" t="s">
        <v>6326</v>
      </c>
      <c r="E850" s="8" t="s">
        <v>6315</v>
      </c>
      <c r="F850" s="8" t="s">
        <v>6327</v>
      </c>
      <c r="G850" s="8"/>
      <c r="H850" s="8"/>
      <c r="I850" s="8" t="s">
        <v>6315</v>
      </c>
      <c r="J850" s="8" t="s">
        <v>6328</v>
      </c>
      <c r="K850" s="127" t="s">
        <v>6315</v>
      </c>
      <c r="L850" s="139" t="s">
        <v>6326</v>
      </c>
      <c r="M850" s="8"/>
      <c r="N850" s="8"/>
      <c r="O850" s="8" t="s">
        <v>6259</v>
      </c>
      <c r="P850" s="8" t="s">
        <v>6259</v>
      </c>
      <c r="Q850" s="8" t="s">
        <v>6259</v>
      </c>
      <c r="R850" s="8"/>
      <c r="S850" s="8"/>
      <c r="T850" s="8"/>
      <c r="U850" s="8"/>
      <c r="V850" s="8"/>
      <c r="W850" s="8"/>
      <c r="X850" s="8"/>
      <c r="Y850" s="8"/>
      <c r="Z850" s="8"/>
      <c r="AA850" s="8"/>
      <c r="AB850" s="8"/>
      <c r="AC850" s="8" t="str">
        <f t="shared" si="129"/>
        <v>NO</v>
      </c>
      <c r="AD850" s="8" t="str">
        <f t="shared" si="130"/>
        <v>Power,,,,,,,,,,,,,</v>
      </c>
      <c r="AE850" s="8"/>
      <c r="AF850" s="8"/>
      <c r="AG850" s="8"/>
      <c r="AH850" s="8" t="s">
        <v>6315</v>
      </c>
      <c r="AI850" s="8" t="s">
        <v>6002</v>
      </c>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t="str">
        <f t="shared" si="128"/>
        <v>VSYS_3P3</v>
      </c>
      <c r="CF850" s="8" t="str">
        <f t="shared" si="131"/>
        <v>VSYS_3P3</v>
      </c>
      <c r="CG850" s="8" t="str">
        <f t="shared" si="132"/>
        <v>Power</v>
      </c>
      <c r="CH850" s="8" t="str">
        <f t="shared" si="133"/>
        <v>Power</v>
      </c>
      <c r="CI850" s="8">
        <v>1</v>
      </c>
      <c r="CJ850" s="8" t="s">
        <v>1048</v>
      </c>
      <c r="CK850" s="8"/>
      <c r="CL850" s="8"/>
      <c r="CM850" s="8"/>
      <c r="CN850" s="8"/>
      <c r="CO850" s="8"/>
      <c r="CP850" s="8"/>
      <c r="CQ850" s="8"/>
      <c r="CR850" s="8"/>
      <c r="CS850" s="8"/>
      <c r="CT850" s="8"/>
      <c r="CU850" s="8"/>
      <c r="CV850" s="8" t="s">
        <v>2011</v>
      </c>
      <c r="CW850" s="119" t="s">
        <v>11483</v>
      </c>
      <c r="CX850" s="2"/>
      <c r="CY850" s="8"/>
      <c r="CZ850" s="8" t="str">
        <f t="shared" si="134"/>
        <v>VSYS_3P3</v>
      </c>
      <c r="DA850" s="8" t="str">
        <f t="shared" si="135"/>
        <v>VSYS_3P3</v>
      </c>
      <c r="DB850" s="8" t="str">
        <f t="shared" si="136"/>
        <v>Power</v>
      </c>
      <c r="DC850" s="8" t="str">
        <f t="shared" si="137"/>
        <v>Power</v>
      </c>
      <c r="DD850" s="8">
        <v>1</v>
      </c>
      <c r="DE850" s="8" t="s">
        <v>1048</v>
      </c>
      <c r="DF850" s="8"/>
      <c r="DG850" s="8"/>
      <c r="DH850" s="8"/>
      <c r="DI850" s="8"/>
      <c r="DJ850" s="8"/>
      <c r="DK850" s="8"/>
      <c r="DL850" s="8"/>
      <c r="DM850" s="8"/>
      <c r="DN850" s="8"/>
      <c r="DO850" s="8"/>
      <c r="DP850" s="8"/>
      <c r="DQ850" s="8"/>
      <c r="DR850" s="8"/>
      <c r="DS850" s="8"/>
      <c r="DT850" s="8"/>
    </row>
    <row r="851" spans="1:124" ht="12.75" customHeight="1">
      <c r="A851" s="8"/>
      <c r="B851" s="89">
        <v>848</v>
      </c>
      <c r="C851" s="127" t="s">
        <v>6315</v>
      </c>
      <c r="D851" s="138" t="s">
        <v>6329</v>
      </c>
      <c r="E851" s="8" t="s">
        <v>6315</v>
      </c>
      <c r="F851" s="8" t="s">
        <v>6101</v>
      </c>
      <c r="G851" s="8"/>
      <c r="H851" s="8"/>
      <c r="I851" s="8" t="s">
        <v>6315</v>
      </c>
      <c r="J851" s="8" t="s">
        <v>6330</v>
      </c>
      <c r="K851" s="127" t="s">
        <v>6315</v>
      </c>
      <c r="L851" s="139" t="s">
        <v>6329</v>
      </c>
      <c r="M851" s="8"/>
      <c r="N851" s="8"/>
      <c r="O851" s="8" t="s">
        <v>6259</v>
      </c>
      <c r="P851" s="8" t="s">
        <v>6259</v>
      </c>
      <c r="Q851" s="8" t="s">
        <v>6259</v>
      </c>
      <c r="R851" s="8"/>
      <c r="S851" s="8"/>
      <c r="T851" s="8"/>
      <c r="U851" s="8"/>
      <c r="V851" s="8"/>
      <c r="W851" s="8"/>
      <c r="X851" s="8"/>
      <c r="Y851" s="8"/>
      <c r="Z851" s="8"/>
      <c r="AA851" s="8"/>
      <c r="AB851" s="8"/>
      <c r="AC851" s="8" t="str">
        <f t="shared" si="129"/>
        <v>NO</v>
      </c>
      <c r="AD851" s="8" t="str">
        <f t="shared" si="130"/>
        <v>Power,,,,,,,,,,,,,</v>
      </c>
      <c r="AE851" s="8"/>
      <c r="AF851" s="8"/>
      <c r="AG851" s="8"/>
      <c r="AH851" s="8" t="s">
        <v>6315</v>
      </c>
      <c r="AI851" s="8" t="s">
        <v>6002</v>
      </c>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t="str">
        <f t="shared" si="128"/>
        <v>VSYS_3P3</v>
      </c>
      <c r="CF851" s="8" t="str">
        <f t="shared" si="131"/>
        <v>VSYS_3P3</v>
      </c>
      <c r="CG851" s="8" t="str">
        <f t="shared" si="132"/>
        <v>Power</v>
      </c>
      <c r="CH851" s="8" t="str">
        <f t="shared" si="133"/>
        <v>Power</v>
      </c>
      <c r="CI851" s="8">
        <v>1</v>
      </c>
      <c r="CJ851" s="8" t="s">
        <v>1048</v>
      </c>
      <c r="CK851" s="8"/>
      <c r="CL851" s="8"/>
      <c r="CM851" s="8"/>
      <c r="CN851" s="8"/>
      <c r="CO851" s="8"/>
      <c r="CP851" s="8"/>
      <c r="CQ851" s="8"/>
      <c r="CR851" s="8"/>
      <c r="CS851" s="8"/>
      <c r="CT851" s="8"/>
      <c r="CU851" s="8"/>
      <c r="CV851" s="8" t="s">
        <v>2011</v>
      </c>
      <c r="CW851" s="119" t="s">
        <v>11285</v>
      </c>
      <c r="CX851" s="2"/>
      <c r="CY851" s="8"/>
      <c r="CZ851" s="8" t="str">
        <f t="shared" si="134"/>
        <v>VSYS_3P3</v>
      </c>
      <c r="DA851" s="8" t="str">
        <f t="shared" si="135"/>
        <v>VSYS_3P3</v>
      </c>
      <c r="DB851" s="8" t="str">
        <f t="shared" si="136"/>
        <v>Power</v>
      </c>
      <c r="DC851" s="8" t="str">
        <f t="shared" si="137"/>
        <v>Power</v>
      </c>
      <c r="DD851" s="8">
        <v>1</v>
      </c>
      <c r="DE851" s="8" t="s">
        <v>1048</v>
      </c>
      <c r="DF851" s="8"/>
      <c r="DG851" s="8"/>
      <c r="DH851" s="8"/>
      <c r="DI851" s="8"/>
      <c r="DJ851" s="8"/>
      <c r="DK851" s="8"/>
      <c r="DL851" s="8"/>
      <c r="DM851" s="8"/>
      <c r="DN851" s="8"/>
      <c r="DO851" s="8"/>
      <c r="DP851" s="8"/>
      <c r="DQ851" s="8"/>
      <c r="DR851" s="8"/>
      <c r="DS851" s="8"/>
      <c r="DT851" s="8"/>
    </row>
    <row r="852" spans="1:124" ht="12.75" customHeight="1">
      <c r="A852" s="8"/>
      <c r="B852" s="89">
        <v>849</v>
      </c>
      <c r="C852" s="127" t="s">
        <v>6315</v>
      </c>
      <c r="D852" s="138" t="s">
        <v>6331</v>
      </c>
      <c r="E852" s="8" t="s">
        <v>6315</v>
      </c>
      <c r="F852" s="8" t="s">
        <v>6332</v>
      </c>
      <c r="G852" s="8"/>
      <c r="H852" s="8"/>
      <c r="I852" s="8" t="s">
        <v>6315</v>
      </c>
      <c r="J852" s="8" t="s">
        <v>6333</v>
      </c>
      <c r="K852" s="127" t="s">
        <v>6315</v>
      </c>
      <c r="L852" s="139" t="s">
        <v>6331</v>
      </c>
      <c r="M852" s="8"/>
      <c r="N852" s="8"/>
      <c r="O852" s="8" t="s">
        <v>6259</v>
      </c>
      <c r="P852" s="8" t="s">
        <v>6259</v>
      </c>
      <c r="Q852" s="8" t="s">
        <v>6259</v>
      </c>
      <c r="R852" s="8"/>
      <c r="S852" s="8"/>
      <c r="T852" s="8"/>
      <c r="U852" s="8"/>
      <c r="V852" s="8"/>
      <c r="W852" s="8"/>
      <c r="X852" s="8"/>
      <c r="Y852" s="8"/>
      <c r="Z852" s="8"/>
      <c r="AA852" s="8"/>
      <c r="AB852" s="8"/>
      <c r="AC852" s="8" t="str">
        <f t="shared" si="129"/>
        <v>NO</v>
      </c>
      <c r="AD852" s="8" t="str">
        <f t="shared" si="130"/>
        <v>Power,,,,,,,,,,,,,</v>
      </c>
      <c r="AE852" s="8"/>
      <c r="AF852" s="8"/>
      <c r="AG852" s="8"/>
      <c r="AH852" s="8" t="s">
        <v>6315</v>
      </c>
      <c r="AI852" s="8" t="s">
        <v>6002</v>
      </c>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t="str">
        <f t="shared" si="128"/>
        <v>VSYS_3P3</v>
      </c>
      <c r="CF852" s="8" t="str">
        <f t="shared" si="131"/>
        <v>VSYS_3P3</v>
      </c>
      <c r="CG852" s="8" t="str">
        <f t="shared" si="132"/>
        <v>Power</v>
      </c>
      <c r="CH852" s="8" t="str">
        <f t="shared" si="133"/>
        <v>Power</v>
      </c>
      <c r="CI852" s="8">
        <v>1</v>
      </c>
      <c r="CJ852" s="8" t="s">
        <v>1048</v>
      </c>
      <c r="CK852" s="8"/>
      <c r="CL852" s="8"/>
      <c r="CM852" s="8"/>
      <c r="CN852" s="8"/>
      <c r="CO852" s="8"/>
      <c r="CP852" s="8"/>
      <c r="CQ852" s="8"/>
      <c r="CR852" s="8"/>
      <c r="CS852" s="8"/>
      <c r="CT852" s="8"/>
      <c r="CU852" s="8"/>
      <c r="CV852" s="8" t="s">
        <v>2011</v>
      </c>
      <c r="CW852" s="119" t="s">
        <v>11484</v>
      </c>
      <c r="CX852" s="2"/>
      <c r="CY852" s="8"/>
      <c r="CZ852" s="8" t="str">
        <f t="shared" si="134"/>
        <v>VSYS_3P3</v>
      </c>
      <c r="DA852" s="8" t="str">
        <f t="shared" si="135"/>
        <v>VSYS_3P3</v>
      </c>
      <c r="DB852" s="8" t="str">
        <f t="shared" si="136"/>
        <v>Power</v>
      </c>
      <c r="DC852" s="8" t="str">
        <f t="shared" si="137"/>
        <v>Power</v>
      </c>
      <c r="DD852" s="8">
        <v>1</v>
      </c>
      <c r="DE852" s="8" t="s">
        <v>1048</v>
      </c>
      <c r="DF852" s="8"/>
      <c r="DG852" s="8"/>
      <c r="DH852" s="8"/>
      <c r="DI852" s="8"/>
      <c r="DJ852" s="8"/>
      <c r="DK852" s="8"/>
      <c r="DL852" s="8"/>
      <c r="DM852" s="8"/>
      <c r="DN852" s="8"/>
      <c r="DO852" s="8"/>
      <c r="DP852" s="8"/>
      <c r="DQ852" s="8"/>
      <c r="DR852" s="8"/>
      <c r="DS852" s="8"/>
      <c r="DT852" s="8"/>
    </row>
    <row r="853" spans="1:124" ht="12.75" customHeight="1">
      <c r="A853" s="8"/>
      <c r="B853" s="89">
        <v>850</v>
      </c>
      <c r="C853" s="127" t="s">
        <v>6315</v>
      </c>
      <c r="D853" s="138" t="s">
        <v>6334</v>
      </c>
      <c r="E853" s="8" t="s">
        <v>6315</v>
      </c>
      <c r="F853" s="8" t="s">
        <v>6032</v>
      </c>
      <c r="G853" s="8"/>
      <c r="H853" s="8"/>
      <c r="I853" s="8" t="s">
        <v>6315</v>
      </c>
      <c r="J853" s="8" t="s">
        <v>5153</v>
      </c>
      <c r="K853" s="127" t="s">
        <v>6315</v>
      </c>
      <c r="L853" s="139" t="s">
        <v>6334</v>
      </c>
      <c r="M853" s="8"/>
      <c r="N853" s="8"/>
      <c r="O853" s="8" t="s">
        <v>6259</v>
      </c>
      <c r="P853" s="8" t="s">
        <v>6259</v>
      </c>
      <c r="Q853" s="8" t="s">
        <v>6259</v>
      </c>
      <c r="R853" s="8"/>
      <c r="S853" s="8"/>
      <c r="T853" s="8"/>
      <c r="U853" s="8"/>
      <c r="V853" s="8"/>
      <c r="W853" s="8"/>
      <c r="X853" s="8"/>
      <c r="Y853" s="8"/>
      <c r="Z853" s="8"/>
      <c r="AA853" s="8"/>
      <c r="AB853" s="8"/>
      <c r="AC853" s="8" t="str">
        <f t="shared" si="129"/>
        <v>NO</v>
      </c>
      <c r="AD853" s="8" t="str">
        <f t="shared" si="130"/>
        <v>Power,,,,,,,,,,,,,</v>
      </c>
      <c r="AE853" s="8"/>
      <c r="AF853" s="8"/>
      <c r="AG853" s="8"/>
      <c r="AH853" s="8" t="s">
        <v>6315</v>
      </c>
      <c r="AI853" s="8" t="s">
        <v>6002</v>
      </c>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t="str">
        <f t="shared" si="128"/>
        <v>VSYS_3P3</v>
      </c>
      <c r="CF853" s="8" t="str">
        <f t="shared" si="131"/>
        <v>VSYS_3P3</v>
      </c>
      <c r="CG853" s="8" t="str">
        <f t="shared" si="132"/>
        <v>Power</v>
      </c>
      <c r="CH853" s="8" t="str">
        <f t="shared" si="133"/>
        <v>Power</v>
      </c>
      <c r="CI853" s="8">
        <v>1</v>
      </c>
      <c r="CJ853" s="8" t="s">
        <v>1048</v>
      </c>
      <c r="CK853" s="8"/>
      <c r="CL853" s="8"/>
      <c r="CM853" s="8"/>
      <c r="CN853" s="8"/>
      <c r="CO853" s="8"/>
      <c r="CP853" s="8"/>
      <c r="CQ853" s="8"/>
      <c r="CR853" s="8"/>
      <c r="CS853" s="8"/>
      <c r="CT853" s="8"/>
      <c r="CU853" s="8"/>
      <c r="CV853" s="8" t="s">
        <v>2011</v>
      </c>
      <c r="CW853" s="119" t="s">
        <v>11485</v>
      </c>
      <c r="CX853" s="2"/>
      <c r="CY853" s="8"/>
      <c r="CZ853" s="8" t="str">
        <f t="shared" si="134"/>
        <v>VSYS_3P3</v>
      </c>
      <c r="DA853" s="8" t="str">
        <f t="shared" si="135"/>
        <v>VSYS_3P3</v>
      </c>
      <c r="DB853" s="8" t="str">
        <f t="shared" si="136"/>
        <v>Power</v>
      </c>
      <c r="DC853" s="8" t="str">
        <f t="shared" si="137"/>
        <v>Power</v>
      </c>
      <c r="DD853" s="8">
        <v>1</v>
      </c>
      <c r="DE853" s="8" t="s">
        <v>1048</v>
      </c>
      <c r="DF853" s="8"/>
      <c r="DG853" s="8"/>
      <c r="DH853" s="8"/>
      <c r="DI853" s="8"/>
      <c r="DJ853" s="8"/>
      <c r="DK853" s="8"/>
      <c r="DL853" s="8"/>
      <c r="DM853" s="8"/>
      <c r="DN853" s="8"/>
      <c r="DO853" s="8"/>
      <c r="DP853" s="8"/>
      <c r="DQ853" s="8"/>
      <c r="DR853" s="8"/>
      <c r="DS853" s="8"/>
      <c r="DT853" s="8"/>
    </row>
    <row r="854" spans="1:124" ht="12.75" customHeight="1">
      <c r="A854" s="8"/>
      <c r="B854" s="89">
        <v>851</v>
      </c>
      <c r="C854" s="127" t="s">
        <v>6315</v>
      </c>
      <c r="D854" s="138" t="s">
        <v>5059</v>
      </c>
      <c r="E854" s="8" t="s">
        <v>6315</v>
      </c>
      <c r="F854" s="8" t="s">
        <v>6033</v>
      </c>
      <c r="G854" s="8"/>
      <c r="H854" s="8"/>
      <c r="I854" s="8" t="s">
        <v>6315</v>
      </c>
      <c r="J854" s="8" t="s">
        <v>6335</v>
      </c>
      <c r="K854" s="127" t="s">
        <v>6315</v>
      </c>
      <c r="L854" s="139" t="s">
        <v>5059</v>
      </c>
      <c r="M854" s="8"/>
      <c r="N854" s="8"/>
      <c r="O854" s="8" t="s">
        <v>6259</v>
      </c>
      <c r="P854" s="8" t="s">
        <v>6259</v>
      </c>
      <c r="Q854" s="8" t="s">
        <v>6259</v>
      </c>
      <c r="R854" s="8"/>
      <c r="S854" s="8"/>
      <c r="T854" s="8"/>
      <c r="U854" s="8"/>
      <c r="V854" s="8"/>
      <c r="W854" s="8"/>
      <c r="X854" s="8"/>
      <c r="Y854" s="8"/>
      <c r="Z854" s="8"/>
      <c r="AA854" s="8"/>
      <c r="AB854" s="8"/>
      <c r="AC854" s="8" t="str">
        <f t="shared" si="129"/>
        <v>NO</v>
      </c>
      <c r="AD854" s="8" t="str">
        <f t="shared" si="130"/>
        <v>Power,,,,,,,,,,,,,</v>
      </c>
      <c r="AE854" s="8"/>
      <c r="AF854" s="8"/>
      <c r="AG854" s="8"/>
      <c r="AH854" s="8" t="s">
        <v>6315</v>
      </c>
      <c r="AI854" s="8" t="s">
        <v>6002</v>
      </c>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t="str">
        <f t="shared" si="128"/>
        <v>VSYS_3P3</v>
      </c>
      <c r="CF854" s="8" t="str">
        <f t="shared" si="131"/>
        <v>VSYS_3P3</v>
      </c>
      <c r="CG854" s="8" t="str">
        <f t="shared" si="132"/>
        <v>Power</v>
      </c>
      <c r="CH854" s="8" t="str">
        <f t="shared" si="133"/>
        <v>Power</v>
      </c>
      <c r="CI854" s="8">
        <v>1</v>
      </c>
      <c r="CJ854" s="8" t="s">
        <v>1048</v>
      </c>
      <c r="CK854" s="8"/>
      <c r="CL854" s="8"/>
      <c r="CM854" s="8"/>
      <c r="CN854" s="8"/>
      <c r="CO854" s="8"/>
      <c r="CP854" s="8"/>
      <c r="CQ854" s="8"/>
      <c r="CR854" s="8"/>
      <c r="CS854" s="8"/>
      <c r="CT854" s="8"/>
      <c r="CU854" s="8"/>
      <c r="CV854" s="8" t="s">
        <v>2011</v>
      </c>
      <c r="CW854" s="119" t="s">
        <v>11486</v>
      </c>
      <c r="CX854" s="2"/>
      <c r="CY854" s="8"/>
      <c r="CZ854" s="8" t="str">
        <f t="shared" si="134"/>
        <v>VSYS_3P3</v>
      </c>
      <c r="DA854" s="8" t="str">
        <f t="shared" si="135"/>
        <v>VSYS_3P3</v>
      </c>
      <c r="DB854" s="8" t="str">
        <f t="shared" si="136"/>
        <v>Power</v>
      </c>
      <c r="DC854" s="8" t="str">
        <f t="shared" si="137"/>
        <v>Power</v>
      </c>
      <c r="DD854" s="8">
        <v>1</v>
      </c>
      <c r="DE854" s="8" t="s">
        <v>1048</v>
      </c>
      <c r="DF854" s="8"/>
      <c r="DG854" s="8"/>
      <c r="DH854" s="8"/>
      <c r="DI854" s="8"/>
      <c r="DJ854" s="8"/>
      <c r="DK854" s="8"/>
      <c r="DL854" s="8"/>
      <c r="DM854" s="8"/>
      <c r="DN854" s="8"/>
      <c r="DO854" s="8"/>
      <c r="DP854" s="8"/>
      <c r="DQ854" s="8"/>
      <c r="DR854" s="8"/>
      <c r="DS854" s="8"/>
      <c r="DT854" s="8"/>
    </row>
    <row r="855" spans="1:124" ht="12.75" customHeight="1">
      <c r="A855" s="8"/>
      <c r="B855" s="89">
        <v>852</v>
      </c>
      <c r="C855" s="127" t="s">
        <v>6315</v>
      </c>
      <c r="D855" s="138" t="s">
        <v>6336</v>
      </c>
      <c r="E855" s="8" t="s">
        <v>6315</v>
      </c>
      <c r="F855" s="8" t="s">
        <v>6099</v>
      </c>
      <c r="G855" s="8"/>
      <c r="H855" s="8"/>
      <c r="I855" s="8" t="s">
        <v>6315</v>
      </c>
      <c r="J855" s="8" t="s">
        <v>6337</v>
      </c>
      <c r="K855" s="127" t="s">
        <v>6315</v>
      </c>
      <c r="L855" s="139" t="s">
        <v>6336</v>
      </c>
      <c r="M855" s="8"/>
      <c r="N855" s="8"/>
      <c r="O855" s="8" t="s">
        <v>6259</v>
      </c>
      <c r="P855" s="8" t="s">
        <v>6259</v>
      </c>
      <c r="Q855" s="8" t="s">
        <v>6259</v>
      </c>
      <c r="R855" s="8"/>
      <c r="S855" s="8"/>
      <c r="T855" s="8"/>
      <c r="U855" s="8"/>
      <c r="V855" s="8"/>
      <c r="W855" s="8"/>
      <c r="X855" s="8"/>
      <c r="Y855" s="8"/>
      <c r="Z855" s="8"/>
      <c r="AA855" s="8"/>
      <c r="AB855" s="8"/>
      <c r="AC855" s="8" t="str">
        <f t="shared" si="129"/>
        <v>NO</v>
      </c>
      <c r="AD855" s="8" t="str">
        <f t="shared" si="130"/>
        <v>Power,,,,,,,,,,,,,</v>
      </c>
      <c r="AE855" s="8"/>
      <c r="AF855" s="8"/>
      <c r="AG855" s="8"/>
      <c r="AH855" s="8" t="s">
        <v>6315</v>
      </c>
      <c r="AI855" s="8" t="s">
        <v>6002</v>
      </c>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t="str">
        <f t="shared" si="128"/>
        <v>VSYS_3P3</v>
      </c>
      <c r="CF855" s="8" t="str">
        <f t="shared" si="131"/>
        <v>VSYS_3P3</v>
      </c>
      <c r="CG855" s="8" t="str">
        <f t="shared" si="132"/>
        <v>Power</v>
      </c>
      <c r="CH855" s="8" t="str">
        <f t="shared" si="133"/>
        <v>Power</v>
      </c>
      <c r="CI855" s="8">
        <v>1</v>
      </c>
      <c r="CJ855" s="8" t="s">
        <v>1048</v>
      </c>
      <c r="CK855" s="8"/>
      <c r="CL855" s="8"/>
      <c r="CM855" s="8"/>
      <c r="CN855" s="8"/>
      <c r="CO855" s="8"/>
      <c r="CP855" s="8"/>
      <c r="CQ855" s="8"/>
      <c r="CR855" s="8"/>
      <c r="CS855" s="8"/>
      <c r="CT855" s="8"/>
      <c r="CU855" s="8"/>
      <c r="CV855" s="8" t="s">
        <v>2011</v>
      </c>
      <c r="CW855" s="119" t="s">
        <v>11314</v>
      </c>
      <c r="CX855" s="2"/>
      <c r="CY855" s="8"/>
      <c r="CZ855" s="8" t="str">
        <f t="shared" si="134"/>
        <v>VSYS_3P3</v>
      </c>
      <c r="DA855" s="8" t="str">
        <f t="shared" si="135"/>
        <v>VSYS_3P3</v>
      </c>
      <c r="DB855" s="8" t="str">
        <f t="shared" si="136"/>
        <v>Power</v>
      </c>
      <c r="DC855" s="8" t="str">
        <f t="shared" si="137"/>
        <v>Power</v>
      </c>
      <c r="DD855" s="8">
        <v>1</v>
      </c>
      <c r="DE855" s="8" t="s">
        <v>1048</v>
      </c>
      <c r="DF855" s="8"/>
      <c r="DG855" s="8"/>
      <c r="DH855" s="8"/>
      <c r="DI855" s="8"/>
      <c r="DJ855" s="8"/>
      <c r="DK855" s="8"/>
      <c r="DL855" s="8"/>
      <c r="DM855" s="8"/>
      <c r="DN855" s="8"/>
      <c r="DO855" s="8"/>
      <c r="DP855" s="8"/>
      <c r="DQ855" s="8"/>
      <c r="DR855" s="8"/>
      <c r="DS855" s="8"/>
      <c r="DT855" s="8"/>
    </row>
    <row r="856" spans="1:124" ht="12.75" customHeight="1">
      <c r="A856" s="8"/>
      <c r="B856" s="89">
        <v>853</v>
      </c>
      <c r="C856" s="127" t="s">
        <v>6315</v>
      </c>
      <c r="D856" s="138" t="s">
        <v>6338</v>
      </c>
      <c r="E856" s="8" t="s">
        <v>6315</v>
      </c>
      <c r="F856" s="8" t="s">
        <v>6339</v>
      </c>
      <c r="G856" s="8"/>
      <c r="H856" s="8"/>
      <c r="I856" s="8" t="s">
        <v>6315</v>
      </c>
      <c r="J856" s="8" t="s">
        <v>6340</v>
      </c>
      <c r="K856" s="127" t="s">
        <v>6315</v>
      </c>
      <c r="L856" s="139" t="s">
        <v>6338</v>
      </c>
      <c r="M856" s="8"/>
      <c r="N856" s="8"/>
      <c r="O856" s="8" t="s">
        <v>6259</v>
      </c>
      <c r="P856" s="8" t="s">
        <v>6259</v>
      </c>
      <c r="Q856" s="8" t="s">
        <v>6259</v>
      </c>
      <c r="R856" s="8"/>
      <c r="S856" s="8"/>
      <c r="T856" s="8"/>
      <c r="U856" s="8"/>
      <c r="V856" s="8"/>
      <c r="W856" s="8"/>
      <c r="X856" s="8"/>
      <c r="Y856" s="8"/>
      <c r="Z856" s="8"/>
      <c r="AA856" s="8"/>
      <c r="AB856" s="8"/>
      <c r="AC856" s="8" t="str">
        <f t="shared" si="129"/>
        <v>NO</v>
      </c>
      <c r="AD856" s="8" t="str">
        <f t="shared" si="130"/>
        <v>Power,,,,,,,,,,,,,</v>
      </c>
      <c r="AE856" s="8"/>
      <c r="AF856" s="8"/>
      <c r="AG856" s="8"/>
      <c r="AH856" s="8" t="s">
        <v>6315</v>
      </c>
      <c r="AI856" s="8" t="s">
        <v>6002</v>
      </c>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t="str">
        <f t="shared" si="128"/>
        <v>VSYS_3P3</v>
      </c>
      <c r="CF856" s="8" t="str">
        <f t="shared" si="131"/>
        <v>VSYS_3P3</v>
      </c>
      <c r="CG856" s="8" t="str">
        <f t="shared" si="132"/>
        <v>Power</v>
      </c>
      <c r="CH856" s="8" t="str">
        <f t="shared" si="133"/>
        <v>Power</v>
      </c>
      <c r="CI856" s="8">
        <v>1</v>
      </c>
      <c r="CJ856" s="8" t="s">
        <v>1048</v>
      </c>
      <c r="CK856" s="8"/>
      <c r="CL856" s="8"/>
      <c r="CM856" s="8"/>
      <c r="CN856" s="8"/>
      <c r="CO856" s="8"/>
      <c r="CP856" s="8"/>
      <c r="CQ856" s="8"/>
      <c r="CR856" s="8"/>
      <c r="CS856" s="8"/>
      <c r="CT856" s="8"/>
      <c r="CU856" s="8"/>
      <c r="CV856" s="8" t="s">
        <v>2011</v>
      </c>
      <c r="CW856" s="119" t="s">
        <v>11487</v>
      </c>
      <c r="CX856" s="2"/>
      <c r="CY856" s="8"/>
      <c r="CZ856" s="8" t="str">
        <f t="shared" si="134"/>
        <v>VSYS_3P3</v>
      </c>
      <c r="DA856" s="8" t="str">
        <f t="shared" si="135"/>
        <v>VSYS_3P3</v>
      </c>
      <c r="DB856" s="8" t="str">
        <f t="shared" si="136"/>
        <v>Power</v>
      </c>
      <c r="DC856" s="8" t="str">
        <f t="shared" si="137"/>
        <v>Power</v>
      </c>
      <c r="DD856" s="8">
        <v>1</v>
      </c>
      <c r="DE856" s="8" t="s">
        <v>1048</v>
      </c>
      <c r="DF856" s="8"/>
      <c r="DG856" s="8"/>
      <c r="DH856" s="8"/>
      <c r="DI856" s="8"/>
      <c r="DJ856" s="8"/>
      <c r="DK856" s="8"/>
      <c r="DL856" s="8"/>
      <c r="DM856" s="8"/>
      <c r="DN856" s="8"/>
      <c r="DO856" s="8"/>
      <c r="DP856" s="8"/>
      <c r="DQ856" s="8"/>
      <c r="DR856" s="8"/>
      <c r="DS856" s="8"/>
      <c r="DT856" s="8"/>
    </row>
    <row r="857" spans="1:124" ht="12.75" customHeight="1">
      <c r="A857" s="8"/>
      <c r="B857" s="89">
        <v>854</v>
      </c>
      <c r="C857" s="127" t="s">
        <v>6315</v>
      </c>
      <c r="D857" s="138" t="s">
        <v>6341</v>
      </c>
      <c r="E857" s="8" t="s">
        <v>6315</v>
      </c>
      <c r="F857" s="8" t="s">
        <v>6055</v>
      </c>
      <c r="G857" s="8"/>
      <c r="H857" s="8"/>
      <c r="I857" s="8" t="s">
        <v>6315</v>
      </c>
      <c r="J857" s="8" t="s">
        <v>6342</v>
      </c>
      <c r="K857" s="127" t="s">
        <v>6315</v>
      </c>
      <c r="L857" s="139" t="s">
        <v>6341</v>
      </c>
      <c r="M857" s="8"/>
      <c r="N857" s="8"/>
      <c r="O857" s="8" t="s">
        <v>6259</v>
      </c>
      <c r="P857" s="8" t="s">
        <v>6259</v>
      </c>
      <c r="Q857" s="8" t="s">
        <v>6259</v>
      </c>
      <c r="R857" s="8"/>
      <c r="S857" s="8"/>
      <c r="T857" s="8"/>
      <c r="U857" s="8"/>
      <c r="V857" s="8"/>
      <c r="W857" s="8"/>
      <c r="X857" s="8"/>
      <c r="Y857" s="8"/>
      <c r="Z857" s="8"/>
      <c r="AA857" s="8"/>
      <c r="AB857" s="8"/>
      <c r="AC857" s="8" t="str">
        <f t="shared" si="129"/>
        <v>NO</v>
      </c>
      <c r="AD857" s="8" t="str">
        <f t="shared" si="130"/>
        <v>Power,,,,,,,,,,,,,</v>
      </c>
      <c r="AE857" s="8"/>
      <c r="AF857" s="8"/>
      <c r="AG857" s="8"/>
      <c r="AH857" s="8" t="s">
        <v>6315</v>
      </c>
      <c r="AI857" s="8" t="s">
        <v>6002</v>
      </c>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t="str">
        <f t="shared" si="128"/>
        <v>VSYS_3P3</v>
      </c>
      <c r="CF857" s="8" t="str">
        <f t="shared" si="131"/>
        <v>VSYS_3P3</v>
      </c>
      <c r="CG857" s="8" t="str">
        <f t="shared" si="132"/>
        <v>Power</v>
      </c>
      <c r="CH857" s="8" t="str">
        <f t="shared" si="133"/>
        <v>Power</v>
      </c>
      <c r="CI857" s="8">
        <v>1</v>
      </c>
      <c r="CJ857" s="8" t="s">
        <v>1048</v>
      </c>
      <c r="CK857" s="8"/>
      <c r="CL857" s="8"/>
      <c r="CM857" s="8"/>
      <c r="CN857" s="8"/>
      <c r="CO857" s="8"/>
      <c r="CP857" s="8"/>
      <c r="CQ857" s="8"/>
      <c r="CR857" s="8"/>
      <c r="CS857" s="8"/>
      <c r="CT857" s="8"/>
      <c r="CU857" s="8"/>
      <c r="CV857" s="8" t="s">
        <v>2011</v>
      </c>
      <c r="CW857" s="119" t="s">
        <v>11488</v>
      </c>
      <c r="CX857" s="2"/>
      <c r="CY857" s="8"/>
      <c r="CZ857" s="8" t="str">
        <f t="shared" si="134"/>
        <v>VSYS_3P3</v>
      </c>
      <c r="DA857" s="8" t="str">
        <f t="shared" si="135"/>
        <v>VSYS_3P3</v>
      </c>
      <c r="DB857" s="8" t="str">
        <f t="shared" si="136"/>
        <v>Power</v>
      </c>
      <c r="DC857" s="8" t="str">
        <f t="shared" si="137"/>
        <v>Power</v>
      </c>
      <c r="DD857" s="8">
        <v>1</v>
      </c>
      <c r="DE857" s="8" t="s">
        <v>1048</v>
      </c>
      <c r="DF857" s="8"/>
      <c r="DG857" s="8"/>
      <c r="DH857" s="8"/>
      <c r="DI857" s="8"/>
      <c r="DJ857" s="8"/>
      <c r="DK857" s="8"/>
      <c r="DL857" s="8"/>
      <c r="DM857" s="8"/>
      <c r="DN857" s="8"/>
      <c r="DO857" s="8"/>
      <c r="DP857" s="8"/>
      <c r="DQ857" s="8"/>
      <c r="DR857" s="8"/>
      <c r="DS857" s="8"/>
      <c r="DT857" s="8"/>
    </row>
    <row r="858" spans="1:124" ht="12.75" customHeight="1">
      <c r="A858" s="8"/>
      <c r="B858" s="89">
        <v>855</v>
      </c>
      <c r="C858" s="127" t="s">
        <v>6315</v>
      </c>
      <c r="D858" s="138" t="s">
        <v>6343</v>
      </c>
      <c r="E858" s="8" t="s">
        <v>6315</v>
      </c>
      <c r="F858" s="8" t="s">
        <v>6097</v>
      </c>
      <c r="G858" s="8"/>
      <c r="H858" s="8"/>
      <c r="I858" s="8" t="s">
        <v>6315</v>
      </c>
      <c r="J858" s="8" t="s">
        <v>6344</v>
      </c>
      <c r="K858" s="127" t="s">
        <v>6315</v>
      </c>
      <c r="L858" s="139" t="s">
        <v>6343</v>
      </c>
      <c r="M858" s="8"/>
      <c r="N858" s="8"/>
      <c r="O858" s="8" t="s">
        <v>6259</v>
      </c>
      <c r="P858" s="8" t="s">
        <v>6259</v>
      </c>
      <c r="Q858" s="8" t="s">
        <v>6259</v>
      </c>
      <c r="R858" s="8"/>
      <c r="S858" s="8"/>
      <c r="T858" s="8"/>
      <c r="U858" s="8"/>
      <c r="V858" s="8"/>
      <c r="W858" s="8"/>
      <c r="X858" s="8"/>
      <c r="Y858" s="8"/>
      <c r="Z858" s="8"/>
      <c r="AA858" s="8"/>
      <c r="AB858" s="8"/>
      <c r="AC858" s="8" t="str">
        <f t="shared" si="129"/>
        <v>NO</v>
      </c>
      <c r="AD858" s="8" t="str">
        <f t="shared" si="130"/>
        <v>Power,,,,,,,,,,,,,</v>
      </c>
      <c r="AE858" s="8"/>
      <c r="AF858" s="8"/>
      <c r="AG858" s="8"/>
      <c r="AH858" s="8" t="s">
        <v>6315</v>
      </c>
      <c r="AI858" s="8" t="s">
        <v>6002</v>
      </c>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t="str">
        <f t="shared" si="128"/>
        <v>VSYS_3P3</v>
      </c>
      <c r="CF858" s="8" t="str">
        <f t="shared" si="131"/>
        <v>VSYS_3P3</v>
      </c>
      <c r="CG858" s="8" t="str">
        <f t="shared" si="132"/>
        <v>Power</v>
      </c>
      <c r="CH858" s="8" t="str">
        <f t="shared" si="133"/>
        <v>Power</v>
      </c>
      <c r="CI858" s="8">
        <v>1</v>
      </c>
      <c r="CJ858" s="8" t="s">
        <v>1048</v>
      </c>
      <c r="CK858" s="8"/>
      <c r="CL858" s="8"/>
      <c r="CM858" s="8"/>
      <c r="CN858" s="8"/>
      <c r="CO858" s="8"/>
      <c r="CP858" s="8"/>
      <c r="CQ858" s="8"/>
      <c r="CR858" s="8"/>
      <c r="CS858" s="8"/>
      <c r="CT858" s="8"/>
      <c r="CU858" s="8"/>
      <c r="CV858" s="8" t="s">
        <v>2011</v>
      </c>
      <c r="CW858" s="119" t="s">
        <v>11287</v>
      </c>
      <c r="CX858" s="2"/>
      <c r="CY858" s="8"/>
      <c r="CZ858" s="8" t="str">
        <f t="shared" si="134"/>
        <v>VSYS_3P3</v>
      </c>
      <c r="DA858" s="8" t="str">
        <f t="shared" si="135"/>
        <v>VSYS_3P3</v>
      </c>
      <c r="DB858" s="8" t="str">
        <f t="shared" si="136"/>
        <v>Power</v>
      </c>
      <c r="DC858" s="8" t="str">
        <f t="shared" si="137"/>
        <v>Power</v>
      </c>
      <c r="DD858" s="8">
        <v>1</v>
      </c>
      <c r="DE858" s="8" t="s">
        <v>1048</v>
      </c>
      <c r="DF858" s="8"/>
      <c r="DG858" s="8"/>
      <c r="DH858" s="8"/>
      <c r="DI858" s="8"/>
      <c r="DJ858" s="8"/>
      <c r="DK858" s="8"/>
      <c r="DL858" s="8"/>
      <c r="DM858" s="8"/>
      <c r="DN858" s="8"/>
      <c r="DO858" s="8"/>
      <c r="DP858" s="8"/>
      <c r="DQ858" s="8"/>
      <c r="DR858" s="8"/>
      <c r="DS858" s="8"/>
      <c r="DT858" s="8"/>
    </row>
    <row r="859" spans="1:124" ht="12.75" customHeight="1">
      <c r="A859" s="8"/>
      <c r="B859" s="89">
        <v>856</v>
      </c>
      <c r="C859" s="127" t="s">
        <v>6315</v>
      </c>
      <c r="D859" s="138" t="s">
        <v>5150</v>
      </c>
      <c r="E859" s="8" t="s">
        <v>6315</v>
      </c>
      <c r="F859" s="8" t="s">
        <v>6345</v>
      </c>
      <c r="G859" s="8"/>
      <c r="H859" s="8"/>
      <c r="I859" s="8" t="s">
        <v>6315</v>
      </c>
      <c r="J859" s="8" t="s">
        <v>6346</v>
      </c>
      <c r="K859" s="127" t="s">
        <v>6315</v>
      </c>
      <c r="L859" s="139" t="s">
        <v>5150</v>
      </c>
      <c r="M859" s="8"/>
      <c r="N859" s="8"/>
      <c r="O859" s="8" t="s">
        <v>6259</v>
      </c>
      <c r="P859" s="8" t="s">
        <v>6259</v>
      </c>
      <c r="Q859" s="8" t="s">
        <v>6259</v>
      </c>
      <c r="R859" s="8"/>
      <c r="S859" s="8"/>
      <c r="T859" s="8"/>
      <c r="U859" s="8"/>
      <c r="V859" s="8"/>
      <c r="W859" s="8"/>
      <c r="X859" s="8"/>
      <c r="Y859" s="8"/>
      <c r="Z859" s="8"/>
      <c r="AA859" s="8"/>
      <c r="AB859" s="8"/>
      <c r="AC859" s="8" t="str">
        <f t="shared" si="129"/>
        <v>NO</v>
      </c>
      <c r="AD859" s="8" t="str">
        <f t="shared" si="130"/>
        <v>Power,,,,,,,,,,,,,</v>
      </c>
      <c r="AE859" s="8"/>
      <c r="AF859" s="8"/>
      <c r="AG859" s="8"/>
      <c r="AH859" s="8" t="s">
        <v>6315</v>
      </c>
      <c r="AI859" s="8" t="s">
        <v>6002</v>
      </c>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t="str">
        <f t="shared" si="128"/>
        <v>VSYS_3P3</v>
      </c>
      <c r="CF859" s="8" t="str">
        <f t="shared" si="131"/>
        <v>VSYS_3P3</v>
      </c>
      <c r="CG859" s="8" t="str">
        <f t="shared" si="132"/>
        <v>Power</v>
      </c>
      <c r="CH859" s="8" t="str">
        <f t="shared" si="133"/>
        <v>Power</v>
      </c>
      <c r="CI859" s="8">
        <v>1</v>
      </c>
      <c r="CJ859" s="8" t="s">
        <v>1048</v>
      </c>
      <c r="CK859" s="8"/>
      <c r="CL859" s="8"/>
      <c r="CM859" s="8"/>
      <c r="CN859" s="8"/>
      <c r="CO859" s="8"/>
      <c r="CP859" s="8"/>
      <c r="CQ859" s="8"/>
      <c r="CR859" s="8"/>
      <c r="CS859" s="8"/>
      <c r="CT859" s="8"/>
      <c r="CU859" s="8"/>
      <c r="CV859" s="8" t="s">
        <v>2011</v>
      </c>
      <c r="CW859" s="119" t="s">
        <v>11489</v>
      </c>
      <c r="CX859" s="2"/>
      <c r="CY859" s="8"/>
      <c r="CZ859" s="8" t="str">
        <f t="shared" si="134"/>
        <v>VSYS_3P3</v>
      </c>
      <c r="DA859" s="8" t="str">
        <f t="shared" si="135"/>
        <v>VSYS_3P3</v>
      </c>
      <c r="DB859" s="8" t="str">
        <f t="shared" si="136"/>
        <v>Power</v>
      </c>
      <c r="DC859" s="8" t="str">
        <f t="shared" si="137"/>
        <v>Power</v>
      </c>
      <c r="DD859" s="8">
        <v>1</v>
      </c>
      <c r="DE859" s="8" t="s">
        <v>1048</v>
      </c>
      <c r="DF859" s="8"/>
      <c r="DG859" s="8"/>
      <c r="DH859" s="8"/>
      <c r="DI859" s="8"/>
      <c r="DJ859" s="8"/>
      <c r="DK859" s="8"/>
      <c r="DL859" s="8"/>
      <c r="DM859" s="8"/>
      <c r="DN859" s="8"/>
      <c r="DO859" s="8"/>
      <c r="DP859" s="8"/>
      <c r="DQ859" s="8"/>
      <c r="DR859" s="8"/>
      <c r="DS859" s="8"/>
      <c r="DT859" s="8"/>
    </row>
    <row r="860" spans="1:124" ht="12.75" customHeight="1">
      <c r="A860" s="8"/>
      <c r="B860" s="89">
        <v>857</v>
      </c>
      <c r="C860" s="127" t="s">
        <v>6315</v>
      </c>
      <c r="D860" s="138" t="s">
        <v>6347</v>
      </c>
      <c r="E860" s="8" t="s">
        <v>6315</v>
      </c>
      <c r="F860" s="8" t="s">
        <v>6051</v>
      </c>
      <c r="G860" s="8"/>
      <c r="H860" s="8"/>
      <c r="I860" s="8" t="s">
        <v>6315</v>
      </c>
      <c r="J860" s="8" t="s">
        <v>6331</v>
      </c>
      <c r="K860" s="127" t="s">
        <v>6315</v>
      </c>
      <c r="L860" s="139" t="s">
        <v>6347</v>
      </c>
      <c r="M860" s="8"/>
      <c r="N860" s="8"/>
      <c r="O860" s="8" t="s">
        <v>6259</v>
      </c>
      <c r="P860" s="8" t="s">
        <v>6259</v>
      </c>
      <c r="Q860" s="8" t="s">
        <v>6259</v>
      </c>
      <c r="R860" s="8"/>
      <c r="S860" s="8"/>
      <c r="T860" s="8"/>
      <c r="U860" s="8"/>
      <c r="V860" s="8"/>
      <c r="W860" s="8"/>
      <c r="X860" s="8"/>
      <c r="Y860" s="8"/>
      <c r="Z860" s="8"/>
      <c r="AA860" s="8"/>
      <c r="AB860" s="8"/>
      <c r="AC860" s="8" t="str">
        <f t="shared" si="129"/>
        <v>NO</v>
      </c>
      <c r="AD860" s="8" t="str">
        <f t="shared" si="130"/>
        <v>Power,,,,,,,,,,,,,</v>
      </c>
      <c r="AE860" s="8"/>
      <c r="AF860" s="8"/>
      <c r="AG860" s="8"/>
      <c r="AH860" s="8" t="s">
        <v>6315</v>
      </c>
      <c r="AI860" s="8" t="s">
        <v>6002</v>
      </c>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t="str">
        <f t="shared" si="128"/>
        <v>VSYS_3P3</v>
      </c>
      <c r="CF860" s="8" t="str">
        <f t="shared" si="131"/>
        <v>VSYS_3P3</v>
      </c>
      <c r="CG860" s="8" t="str">
        <f t="shared" si="132"/>
        <v>Power</v>
      </c>
      <c r="CH860" s="8" t="str">
        <f t="shared" si="133"/>
        <v>Power</v>
      </c>
      <c r="CI860" s="8">
        <v>1</v>
      </c>
      <c r="CJ860" s="8" t="s">
        <v>1048</v>
      </c>
      <c r="CK860" s="8"/>
      <c r="CL860" s="8"/>
      <c r="CM860" s="8"/>
      <c r="CN860" s="8"/>
      <c r="CO860" s="8"/>
      <c r="CP860" s="8"/>
      <c r="CQ860" s="8"/>
      <c r="CR860" s="8"/>
      <c r="CS860" s="8"/>
      <c r="CT860" s="8"/>
      <c r="CU860" s="8"/>
      <c r="CV860" s="8" t="s">
        <v>2011</v>
      </c>
      <c r="CW860" s="119" t="s">
        <v>11490</v>
      </c>
      <c r="CX860" s="2"/>
      <c r="CY860" s="8"/>
      <c r="CZ860" s="8" t="str">
        <f t="shared" si="134"/>
        <v>VSYS_3P3</v>
      </c>
      <c r="DA860" s="8" t="str">
        <f t="shared" si="135"/>
        <v>VSYS_3P3</v>
      </c>
      <c r="DB860" s="8" t="str">
        <f t="shared" si="136"/>
        <v>Power</v>
      </c>
      <c r="DC860" s="8" t="str">
        <f t="shared" si="137"/>
        <v>Power</v>
      </c>
      <c r="DD860" s="8">
        <v>1</v>
      </c>
      <c r="DE860" s="8" t="s">
        <v>1048</v>
      </c>
      <c r="DF860" s="8"/>
      <c r="DG860" s="8"/>
      <c r="DH860" s="8"/>
      <c r="DI860" s="8"/>
      <c r="DJ860" s="8"/>
      <c r="DK860" s="8"/>
      <c r="DL860" s="8"/>
      <c r="DM860" s="8"/>
      <c r="DN860" s="8"/>
      <c r="DO860" s="8"/>
      <c r="DP860" s="8"/>
      <c r="DQ860" s="8"/>
      <c r="DR860" s="8"/>
      <c r="DS860" s="8"/>
      <c r="DT860" s="8"/>
    </row>
    <row r="861" spans="1:124" ht="12.75" customHeight="1">
      <c r="A861" s="8"/>
      <c r="B861" s="89">
        <v>858</v>
      </c>
      <c r="C861" s="127" t="s">
        <v>6315</v>
      </c>
      <c r="D861" s="138" t="s">
        <v>6348</v>
      </c>
      <c r="E861" s="8" t="s">
        <v>6315</v>
      </c>
      <c r="F861" s="8" t="s">
        <v>6349</v>
      </c>
      <c r="G861" s="8"/>
      <c r="H861" s="8"/>
      <c r="I861" s="8" t="s">
        <v>6315</v>
      </c>
      <c r="J861" s="8" t="s">
        <v>6334</v>
      </c>
      <c r="K861" s="127" t="s">
        <v>6315</v>
      </c>
      <c r="L861" s="139" t="s">
        <v>6348</v>
      </c>
      <c r="M861" s="8"/>
      <c r="N861" s="8"/>
      <c r="O861" s="8" t="s">
        <v>6259</v>
      </c>
      <c r="P861" s="8" t="s">
        <v>6259</v>
      </c>
      <c r="Q861" s="8" t="s">
        <v>6259</v>
      </c>
      <c r="R861" s="8"/>
      <c r="S861" s="8"/>
      <c r="T861" s="8"/>
      <c r="U861" s="8"/>
      <c r="V861" s="8"/>
      <c r="W861" s="8"/>
      <c r="X861" s="8"/>
      <c r="Y861" s="8"/>
      <c r="Z861" s="8"/>
      <c r="AA861" s="8"/>
      <c r="AB861" s="8"/>
      <c r="AC861" s="8" t="str">
        <f t="shared" si="129"/>
        <v>NO</v>
      </c>
      <c r="AD861" s="8" t="str">
        <f t="shared" si="130"/>
        <v>Power,,,,,,,,,,,,,</v>
      </c>
      <c r="AE861" s="8"/>
      <c r="AF861" s="8"/>
      <c r="AG861" s="8"/>
      <c r="AH861" s="8" t="s">
        <v>6315</v>
      </c>
      <c r="AI861" s="8" t="s">
        <v>6002</v>
      </c>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t="str">
        <f t="shared" si="128"/>
        <v>VSYS_3P3</v>
      </c>
      <c r="CF861" s="8" t="str">
        <f t="shared" si="131"/>
        <v>VSYS_3P3</v>
      </c>
      <c r="CG861" s="8" t="str">
        <f t="shared" si="132"/>
        <v>Power</v>
      </c>
      <c r="CH861" s="8" t="str">
        <f t="shared" si="133"/>
        <v>Power</v>
      </c>
      <c r="CI861" s="8">
        <v>1</v>
      </c>
      <c r="CJ861" s="8" t="s">
        <v>1048</v>
      </c>
      <c r="CK861" s="8"/>
      <c r="CL861" s="8"/>
      <c r="CM861" s="8"/>
      <c r="CN861" s="8"/>
      <c r="CO861" s="8"/>
      <c r="CP861" s="8"/>
      <c r="CQ861" s="8"/>
      <c r="CR861" s="8"/>
      <c r="CS861" s="8"/>
      <c r="CT861" s="8"/>
      <c r="CU861" s="8"/>
      <c r="CV861" s="8" t="s">
        <v>2011</v>
      </c>
      <c r="CW861" s="119" t="s">
        <v>11491</v>
      </c>
      <c r="CX861" s="2"/>
      <c r="CY861" s="8"/>
      <c r="CZ861" s="8" t="str">
        <f t="shared" si="134"/>
        <v>VSYS_3P3</v>
      </c>
      <c r="DA861" s="8" t="str">
        <f t="shared" si="135"/>
        <v>VSYS_3P3</v>
      </c>
      <c r="DB861" s="8" t="str">
        <f t="shared" si="136"/>
        <v>Power</v>
      </c>
      <c r="DC861" s="8" t="str">
        <f t="shared" si="137"/>
        <v>Power</v>
      </c>
      <c r="DD861" s="8">
        <v>1</v>
      </c>
      <c r="DE861" s="8" t="s">
        <v>1048</v>
      </c>
      <c r="DF861" s="8"/>
      <c r="DG861" s="8"/>
      <c r="DH861" s="8"/>
      <c r="DI861" s="8"/>
      <c r="DJ861" s="8"/>
      <c r="DK861" s="8"/>
      <c r="DL861" s="8"/>
      <c r="DM861" s="8"/>
      <c r="DN861" s="8"/>
      <c r="DO861" s="8"/>
      <c r="DP861" s="8"/>
      <c r="DQ861" s="8"/>
      <c r="DR861" s="8"/>
      <c r="DS861" s="8"/>
      <c r="DT861" s="8"/>
    </row>
    <row r="862" spans="1:124" ht="12.75" customHeight="1">
      <c r="A862" s="8"/>
      <c r="B862" s="89">
        <v>859</v>
      </c>
      <c r="C862" s="127" t="s">
        <v>6315</v>
      </c>
      <c r="D862" s="138" t="s">
        <v>5144</v>
      </c>
      <c r="E862" s="8" t="s">
        <v>6315</v>
      </c>
      <c r="F862" s="8" t="s">
        <v>6095</v>
      </c>
      <c r="G862" s="8"/>
      <c r="H862" s="8"/>
      <c r="I862" s="8" t="s">
        <v>6315</v>
      </c>
      <c r="J862" s="8" t="s">
        <v>4782</v>
      </c>
      <c r="K862" s="127" t="s">
        <v>6315</v>
      </c>
      <c r="L862" s="139" t="s">
        <v>5144</v>
      </c>
      <c r="M862" s="8"/>
      <c r="N862" s="8"/>
      <c r="O862" s="8" t="s">
        <v>6259</v>
      </c>
      <c r="P862" s="8" t="s">
        <v>6259</v>
      </c>
      <c r="Q862" s="8" t="s">
        <v>6259</v>
      </c>
      <c r="R862" s="8"/>
      <c r="S862" s="8"/>
      <c r="T862" s="8"/>
      <c r="U862" s="8"/>
      <c r="V862" s="8"/>
      <c r="W862" s="8"/>
      <c r="X862" s="8"/>
      <c r="Y862" s="8"/>
      <c r="Z862" s="8"/>
      <c r="AA862" s="8"/>
      <c r="AB862" s="8"/>
      <c r="AC862" s="8" t="str">
        <f t="shared" si="129"/>
        <v>NO</v>
      </c>
      <c r="AD862" s="8" t="str">
        <f t="shared" si="130"/>
        <v>Power,,,,,,,,,,,,,</v>
      </c>
      <c r="AE862" s="8"/>
      <c r="AF862" s="8"/>
      <c r="AG862" s="8"/>
      <c r="AH862" s="8" t="s">
        <v>6315</v>
      </c>
      <c r="AI862" s="8" t="s">
        <v>6002</v>
      </c>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t="str">
        <f t="shared" si="128"/>
        <v>VSYS_3P3</v>
      </c>
      <c r="CF862" s="8" t="str">
        <f t="shared" si="131"/>
        <v>VSYS_3P3</v>
      </c>
      <c r="CG862" s="8" t="str">
        <f t="shared" si="132"/>
        <v>Power</v>
      </c>
      <c r="CH862" s="8" t="str">
        <f t="shared" si="133"/>
        <v>Power</v>
      </c>
      <c r="CI862" s="8">
        <v>1</v>
      </c>
      <c r="CJ862" s="8" t="s">
        <v>1048</v>
      </c>
      <c r="CK862" s="8"/>
      <c r="CL862" s="8"/>
      <c r="CM862" s="8"/>
      <c r="CN862" s="8"/>
      <c r="CO862" s="8"/>
      <c r="CP862" s="8"/>
      <c r="CQ862" s="8"/>
      <c r="CR862" s="8"/>
      <c r="CS862" s="8"/>
      <c r="CT862" s="8"/>
      <c r="CU862" s="8"/>
      <c r="CV862" s="8" t="s">
        <v>2011</v>
      </c>
      <c r="CW862" s="119" t="s">
        <v>11315</v>
      </c>
      <c r="CX862" s="2"/>
      <c r="CY862" s="8"/>
      <c r="CZ862" s="8" t="str">
        <f t="shared" si="134"/>
        <v>VSYS_3P3</v>
      </c>
      <c r="DA862" s="8" t="str">
        <f t="shared" si="135"/>
        <v>VSYS_3P3</v>
      </c>
      <c r="DB862" s="8" t="str">
        <f t="shared" si="136"/>
        <v>Power</v>
      </c>
      <c r="DC862" s="8" t="str">
        <f t="shared" si="137"/>
        <v>Power</v>
      </c>
      <c r="DD862" s="8">
        <v>1</v>
      </c>
      <c r="DE862" s="8" t="s">
        <v>1048</v>
      </c>
      <c r="DF862" s="8"/>
      <c r="DG862" s="8"/>
      <c r="DH862" s="8"/>
      <c r="DI862" s="8"/>
      <c r="DJ862" s="8"/>
      <c r="DK862" s="8"/>
      <c r="DL862" s="8"/>
      <c r="DM862" s="8"/>
      <c r="DN862" s="8"/>
      <c r="DO862" s="8"/>
      <c r="DP862" s="8"/>
      <c r="DQ862" s="8"/>
      <c r="DR862" s="8"/>
      <c r="DS862" s="8"/>
      <c r="DT862" s="8"/>
    </row>
    <row r="863" spans="1:124" ht="12.75" customHeight="1">
      <c r="A863" s="8"/>
      <c r="B863" s="89">
        <v>860</v>
      </c>
      <c r="C863" s="127" t="s">
        <v>6315</v>
      </c>
      <c r="D863" s="138" t="s">
        <v>6350</v>
      </c>
      <c r="E863" s="8" t="s">
        <v>6315</v>
      </c>
      <c r="F863" s="8" t="s">
        <v>6052</v>
      </c>
      <c r="G863" s="8"/>
      <c r="H863" s="8"/>
      <c r="I863" s="8" t="s">
        <v>6315</v>
      </c>
      <c r="J863" s="8" t="s">
        <v>6347</v>
      </c>
      <c r="K863" s="127" t="s">
        <v>6315</v>
      </c>
      <c r="L863" s="139" t="s">
        <v>6350</v>
      </c>
      <c r="M863" s="8"/>
      <c r="N863" s="8"/>
      <c r="O863" s="8" t="s">
        <v>6259</v>
      </c>
      <c r="P863" s="8" t="s">
        <v>6259</v>
      </c>
      <c r="Q863" s="8" t="s">
        <v>6259</v>
      </c>
      <c r="R863" s="8"/>
      <c r="S863" s="8"/>
      <c r="T863" s="8"/>
      <c r="U863" s="8"/>
      <c r="V863" s="8"/>
      <c r="W863" s="8"/>
      <c r="X863" s="8"/>
      <c r="Y863" s="8"/>
      <c r="Z863" s="8"/>
      <c r="AA863" s="8"/>
      <c r="AB863" s="8"/>
      <c r="AC863" s="8" t="str">
        <f t="shared" si="129"/>
        <v>NO</v>
      </c>
      <c r="AD863" s="8" t="str">
        <f t="shared" si="130"/>
        <v>Power,,,,,,,,,,,,,</v>
      </c>
      <c r="AE863" s="8"/>
      <c r="AF863" s="8"/>
      <c r="AG863" s="8"/>
      <c r="AH863" s="8" t="s">
        <v>6315</v>
      </c>
      <c r="AI863" s="8" t="s">
        <v>6002</v>
      </c>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t="str">
        <f t="shared" si="128"/>
        <v>VSYS_3P3</v>
      </c>
      <c r="CF863" s="8" t="str">
        <f t="shared" si="131"/>
        <v>VSYS_3P3</v>
      </c>
      <c r="CG863" s="8" t="str">
        <f t="shared" si="132"/>
        <v>Power</v>
      </c>
      <c r="CH863" s="8" t="str">
        <f t="shared" si="133"/>
        <v>Power</v>
      </c>
      <c r="CI863" s="8">
        <v>1</v>
      </c>
      <c r="CJ863" s="8" t="s">
        <v>1048</v>
      </c>
      <c r="CK863" s="8"/>
      <c r="CL863" s="8"/>
      <c r="CM863" s="8"/>
      <c r="CN863" s="8"/>
      <c r="CO863" s="8"/>
      <c r="CP863" s="8"/>
      <c r="CQ863" s="8"/>
      <c r="CR863" s="8"/>
      <c r="CS863" s="8"/>
      <c r="CT863" s="8"/>
      <c r="CU863" s="8"/>
      <c r="CV863" s="8" t="s">
        <v>2011</v>
      </c>
      <c r="CW863" s="119" t="s">
        <v>11492</v>
      </c>
      <c r="CX863" s="2"/>
      <c r="CY863" s="8"/>
      <c r="CZ863" s="8" t="str">
        <f t="shared" si="134"/>
        <v>VSYS_3P3</v>
      </c>
      <c r="DA863" s="8" t="str">
        <f t="shared" si="135"/>
        <v>VSYS_3P3</v>
      </c>
      <c r="DB863" s="8" t="str">
        <f t="shared" si="136"/>
        <v>Power</v>
      </c>
      <c r="DC863" s="8" t="str">
        <f t="shared" si="137"/>
        <v>Power</v>
      </c>
      <c r="DD863" s="8">
        <v>1</v>
      </c>
      <c r="DE863" s="8" t="s">
        <v>1048</v>
      </c>
      <c r="DF863" s="8"/>
      <c r="DG863" s="8"/>
      <c r="DH863" s="8"/>
      <c r="DI863" s="8"/>
      <c r="DJ863" s="8"/>
      <c r="DK863" s="8"/>
      <c r="DL863" s="8"/>
      <c r="DM863" s="8"/>
      <c r="DN863" s="8"/>
      <c r="DO863" s="8"/>
      <c r="DP863" s="8"/>
      <c r="DQ863" s="8"/>
      <c r="DR863" s="8"/>
      <c r="DS863" s="8"/>
      <c r="DT863" s="8"/>
    </row>
    <row r="864" spans="1:124" ht="12.75" customHeight="1">
      <c r="A864" s="8"/>
      <c r="B864" s="89">
        <v>861</v>
      </c>
      <c r="C864" s="127" t="s">
        <v>6315</v>
      </c>
      <c r="D864" s="138" t="s">
        <v>6351</v>
      </c>
      <c r="E864" s="8" t="s">
        <v>6315</v>
      </c>
      <c r="F864" s="8" t="s">
        <v>6352</v>
      </c>
      <c r="G864" s="8"/>
      <c r="H864" s="8"/>
      <c r="I864" s="8" t="s">
        <v>6315</v>
      </c>
      <c r="J864" s="8" t="s">
        <v>6348</v>
      </c>
      <c r="K864" s="127" t="s">
        <v>6315</v>
      </c>
      <c r="L864" s="139" t="s">
        <v>6351</v>
      </c>
      <c r="M864" s="8"/>
      <c r="N864" s="8"/>
      <c r="O864" s="8" t="s">
        <v>6259</v>
      </c>
      <c r="P864" s="8" t="s">
        <v>6259</v>
      </c>
      <c r="Q864" s="8" t="s">
        <v>6259</v>
      </c>
      <c r="R864" s="8"/>
      <c r="S864" s="8"/>
      <c r="T864" s="8"/>
      <c r="U864" s="8"/>
      <c r="V864" s="8"/>
      <c r="W864" s="8"/>
      <c r="X864" s="8"/>
      <c r="Y864" s="8"/>
      <c r="Z864" s="8"/>
      <c r="AA864" s="8"/>
      <c r="AB864" s="8"/>
      <c r="AC864" s="8" t="str">
        <f t="shared" si="129"/>
        <v>NO</v>
      </c>
      <c r="AD864" s="8" t="str">
        <f t="shared" si="130"/>
        <v>Power,,,,,,,,,,,,,</v>
      </c>
      <c r="AE864" s="8"/>
      <c r="AF864" s="8"/>
      <c r="AG864" s="8"/>
      <c r="AH864" s="8" t="s">
        <v>6315</v>
      </c>
      <c r="AI864" s="8" t="s">
        <v>6002</v>
      </c>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t="str">
        <f t="shared" si="128"/>
        <v>VSYS_3P3</v>
      </c>
      <c r="CF864" s="8" t="str">
        <f t="shared" si="131"/>
        <v>VSYS_3P3</v>
      </c>
      <c r="CG864" s="8" t="str">
        <f t="shared" si="132"/>
        <v>Power</v>
      </c>
      <c r="CH864" s="8" t="str">
        <f t="shared" si="133"/>
        <v>Power</v>
      </c>
      <c r="CI864" s="8">
        <v>1</v>
      </c>
      <c r="CJ864" s="8" t="s">
        <v>1048</v>
      </c>
      <c r="CK864" s="8"/>
      <c r="CL864" s="8"/>
      <c r="CM864" s="8"/>
      <c r="CN864" s="8"/>
      <c r="CO864" s="8"/>
      <c r="CP864" s="8"/>
      <c r="CQ864" s="8"/>
      <c r="CR864" s="8"/>
      <c r="CS864" s="8"/>
      <c r="CT864" s="8"/>
      <c r="CU864" s="8"/>
      <c r="CV864" s="8" t="s">
        <v>2011</v>
      </c>
      <c r="CW864" s="119" t="s">
        <v>11493</v>
      </c>
      <c r="CX864" s="2"/>
      <c r="CY864" s="8"/>
      <c r="CZ864" s="8" t="str">
        <f t="shared" si="134"/>
        <v>VSYS_3P3</v>
      </c>
      <c r="DA864" s="8" t="str">
        <f t="shared" si="135"/>
        <v>VSYS_3P3</v>
      </c>
      <c r="DB864" s="8" t="str">
        <f t="shared" si="136"/>
        <v>Power</v>
      </c>
      <c r="DC864" s="8" t="str">
        <f t="shared" si="137"/>
        <v>Power</v>
      </c>
      <c r="DD864" s="8">
        <v>1</v>
      </c>
      <c r="DE864" s="8" t="s">
        <v>1048</v>
      </c>
      <c r="DF864" s="8"/>
      <c r="DG864" s="8"/>
      <c r="DH864" s="8"/>
      <c r="DI864" s="8"/>
      <c r="DJ864" s="8"/>
      <c r="DK864" s="8"/>
      <c r="DL864" s="8"/>
      <c r="DM864" s="8"/>
      <c r="DN864" s="8"/>
      <c r="DO864" s="8"/>
      <c r="DP864" s="8"/>
      <c r="DQ864" s="8"/>
      <c r="DR864" s="8"/>
      <c r="DS864" s="8"/>
      <c r="DT864" s="8"/>
    </row>
    <row r="865" spans="1:124" ht="12.75" customHeight="1">
      <c r="A865" s="8"/>
      <c r="B865" s="89">
        <v>862</v>
      </c>
      <c r="C865" s="8"/>
      <c r="D865" s="8"/>
      <c r="E865" s="8"/>
      <c r="F865" s="8"/>
      <c r="G865" s="8"/>
      <c r="H865" s="8"/>
      <c r="I865" s="8" t="s">
        <v>6315</v>
      </c>
      <c r="J865" s="8" t="s">
        <v>4561</v>
      </c>
      <c r="K865" s="8"/>
      <c r="L865" s="8"/>
      <c r="M865" s="8"/>
      <c r="N865" s="8"/>
      <c r="O865" s="8" t="s">
        <v>6259</v>
      </c>
      <c r="P865" s="8"/>
      <c r="Q865" s="8"/>
      <c r="R865" s="8"/>
      <c r="S865" s="8"/>
      <c r="T865" s="8"/>
      <c r="U865" s="8"/>
      <c r="V865" s="8"/>
      <c r="W865" s="8"/>
      <c r="X865" s="8"/>
      <c r="Y865" s="8"/>
      <c r="Z865" s="8"/>
      <c r="AA865" s="8"/>
      <c r="AB865" s="8"/>
      <c r="AC865" s="8" t="str">
        <f t="shared" si="129"/>
        <v>NO</v>
      </c>
      <c r="AD865" s="8" t="str">
        <f t="shared" si="130"/>
        <v>Power,,,,,,,,,,,,,</v>
      </c>
      <c r="AE865" s="8"/>
      <c r="AF865" s="8"/>
      <c r="AG865" s="8"/>
      <c r="AH865" s="8" t="s">
        <v>6315</v>
      </c>
      <c r="AI865" s="8" t="s">
        <v>6002</v>
      </c>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t="str">
        <f t="shared" si="128"/>
        <v>VSYS_3P3</v>
      </c>
      <c r="CF865" s="8" t="str">
        <f t="shared" si="131"/>
        <v>Invalid PM Setting</v>
      </c>
      <c r="CG865" s="8" t="str">
        <f t="shared" si="132"/>
        <v>Power</v>
      </c>
      <c r="CH865" s="8" t="str">
        <f t="shared" si="133"/>
        <v>Invalid PM Setting</v>
      </c>
      <c r="CI865" s="8"/>
      <c r="CJ865" s="8"/>
      <c r="CK865" s="8"/>
      <c r="CL865" s="8"/>
      <c r="CM865" s="8"/>
      <c r="CN865" s="8"/>
      <c r="CO865" s="8"/>
      <c r="CP865" s="8"/>
      <c r="CQ865" s="8"/>
      <c r="CR865" s="8"/>
      <c r="CS865" s="8"/>
      <c r="CT865" s="8"/>
      <c r="CU865" s="8"/>
      <c r="CV865" s="8"/>
      <c r="CY865" s="8"/>
      <c r="CZ865" s="8" t="str">
        <f t="shared" si="134"/>
        <v>VSYS_3P3</v>
      </c>
      <c r="DA865" s="8" t="str">
        <f t="shared" si="135"/>
        <v>Invalid PM Setting</v>
      </c>
      <c r="DB865" s="8" t="str">
        <f t="shared" si="136"/>
        <v>Power</v>
      </c>
      <c r="DC865" s="8" t="str">
        <f t="shared" si="137"/>
        <v>Invalid PM Setting</v>
      </c>
      <c r="DD865" s="8"/>
      <c r="DE865" s="8"/>
      <c r="DF865" s="8"/>
      <c r="DG865" s="8"/>
      <c r="DH865" s="8"/>
      <c r="DI865" s="8"/>
      <c r="DJ865" s="8"/>
      <c r="DK865" s="8"/>
      <c r="DL865" s="8"/>
      <c r="DM865" s="8"/>
      <c r="DN865" s="8"/>
      <c r="DO865" s="8"/>
      <c r="DP865" s="8"/>
      <c r="DQ865" s="8"/>
      <c r="DR865" s="8"/>
      <c r="DS865" s="8"/>
      <c r="DT865" s="8"/>
    </row>
    <row r="866" spans="1:124" ht="12.75" customHeight="1">
      <c r="A866" s="8"/>
      <c r="B866" s="89">
        <v>863</v>
      </c>
      <c r="C866" s="8"/>
      <c r="D866" s="8"/>
      <c r="E866" s="8"/>
      <c r="F866" s="8"/>
      <c r="G866" s="8"/>
      <c r="H866" s="8"/>
      <c r="I866" s="8" t="s">
        <v>6315</v>
      </c>
      <c r="J866" s="8" t="s">
        <v>6351</v>
      </c>
      <c r="K866" s="8"/>
      <c r="L866" s="8"/>
      <c r="M866" s="8"/>
      <c r="N866" s="8"/>
      <c r="O866" s="8" t="s">
        <v>6259</v>
      </c>
      <c r="P866" s="8"/>
      <c r="Q866" s="8"/>
      <c r="R866" s="8"/>
      <c r="S866" s="8"/>
      <c r="T866" s="8"/>
      <c r="U866" s="8"/>
      <c r="V866" s="8"/>
      <c r="W866" s="8"/>
      <c r="X866" s="8"/>
      <c r="Y866" s="8"/>
      <c r="Z866" s="8"/>
      <c r="AA866" s="8"/>
      <c r="AB866" s="8"/>
      <c r="AC866" s="8" t="str">
        <f t="shared" si="129"/>
        <v>NO</v>
      </c>
      <c r="AD866" s="8" t="str">
        <f t="shared" si="130"/>
        <v>Power,,,,,,,,,,,,,</v>
      </c>
      <c r="AE866" s="8"/>
      <c r="AF866" s="8"/>
      <c r="AG866" s="8"/>
      <c r="AH866" s="8" t="s">
        <v>6315</v>
      </c>
      <c r="AI866" s="8" t="s">
        <v>6002</v>
      </c>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t="str">
        <f t="shared" si="128"/>
        <v>VSYS_3P3</v>
      </c>
      <c r="CF866" s="8" t="str">
        <f t="shared" si="131"/>
        <v>Invalid PM Setting</v>
      </c>
      <c r="CG866" s="8" t="str">
        <f t="shared" si="132"/>
        <v>Power</v>
      </c>
      <c r="CH866" s="8" t="str">
        <f t="shared" si="133"/>
        <v>Invalid PM Setting</v>
      </c>
      <c r="CI866" s="8"/>
      <c r="CJ866" s="8"/>
      <c r="CK866" s="8"/>
      <c r="CL866" s="8"/>
      <c r="CM866" s="8"/>
      <c r="CN866" s="8"/>
      <c r="CO866" s="8"/>
      <c r="CP866" s="8"/>
      <c r="CQ866" s="8"/>
      <c r="CR866" s="8"/>
      <c r="CS866" s="8"/>
      <c r="CT866" s="8"/>
      <c r="CU866" s="8"/>
      <c r="CV866" s="8"/>
      <c r="CY866" s="8"/>
      <c r="CZ866" s="8" t="str">
        <f t="shared" si="134"/>
        <v>VSYS_3P3</v>
      </c>
      <c r="DA866" s="8" t="str">
        <f t="shared" si="135"/>
        <v>Invalid PM Setting</v>
      </c>
      <c r="DB866" s="8" t="str">
        <f t="shared" si="136"/>
        <v>Power</v>
      </c>
      <c r="DC866" s="8" t="str">
        <f t="shared" si="137"/>
        <v>Invalid PM Setting</v>
      </c>
      <c r="DD866" s="8"/>
      <c r="DE866" s="8"/>
      <c r="DF866" s="8"/>
      <c r="DG866" s="8"/>
      <c r="DH866" s="8"/>
      <c r="DI866" s="8"/>
      <c r="DJ866" s="8"/>
      <c r="DK866" s="8"/>
      <c r="DL866" s="8"/>
      <c r="DM866" s="8"/>
      <c r="DN866" s="8"/>
      <c r="DO866" s="8"/>
      <c r="DP866" s="8"/>
      <c r="DQ866" s="8"/>
      <c r="DR866" s="8"/>
      <c r="DS866" s="8"/>
      <c r="DT866" s="8"/>
    </row>
    <row r="867" spans="1:124" ht="12.75" customHeight="1">
      <c r="A867" s="8"/>
      <c r="B867" s="89">
        <v>864</v>
      </c>
      <c r="C867" s="8"/>
      <c r="D867" s="8"/>
      <c r="E867" s="8"/>
      <c r="F867" s="8"/>
      <c r="G867" s="8"/>
      <c r="H867" s="8"/>
      <c r="I867" s="8" t="s">
        <v>6315</v>
      </c>
      <c r="J867" s="8" t="s">
        <v>6353</v>
      </c>
      <c r="K867" s="8"/>
      <c r="L867" s="8"/>
      <c r="M867" s="8"/>
      <c r="N867" s="8"/>
      <c r="O867" s="8" t="s">
        <v>6259</v>
      </c>
      <c r="P867" s="8"/>
      <c r="Q867" s="8"/>
      <c r="R867" s="8"/>
      <c r="S867" s="8"/>
      <c r="T867" s="8"/>
      <c r="U867" s="8"/>
      <c r="V867" s="8"/>
      <c r="W867" s="8"/>
      <c r="X867" s="8"/>
      <c r="Y867" s="8"/>
      <c r="Z867" s="8"/>
      <c r="AA867" s="8"/>
      <c r="AB867" s="8"/>
      <c r="AC867" s="8" t="str">
        <f t="shared" si="129"/>
        <v>NO</v>
      </c>
      <c r="AD867" s="8" t="str">
        <f t="shared" si="130"/>
        <v>Power,,,,,,,,,,,,,</v>
      </c>
      <c r="AE867" s="8"/>
      <c r="AF867" s="8"/>
      <c r="AG867" s="8"/>
      <c r="AH867" s="8" t="s">
        <v>6315</v>
      </c>
      <c r="AI867" s="8" t="s">
        <v>6002</v>
      </c>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t="str">
        <f t="shared" si="128"/>
        <v>VSYS_3P3</v>
      </c>
      <c r="CF867" s="8" t="str">
        <f t="shared" si="131"/>
        <v>Invalid PM Setting</v>
      </c>
      <c r="CG867" s="8" t="str">
        <f t="shared" si="132"/>
        <v>Power</v>
      </c>
      <c r="CH867" s="8" t="str">
        <f t="shared" si="133"/>
        <v>Invalid PM Setting</v>
      </c>
      <c r="CI867" s="8"/>
      <c r="CJ867" s="8"/>
      <c r="CK867" s="8"/>
      <c r="CL867" s="8"/>
      <c r="CM867" s="8"/>
      <c r="CN867" s="8"/>
      <c r="CO867" s="8"/>
      <c r="CP867" s="8"/>
      <c r="CQ867" s="8"/>
      <c r="CR867" s="8"/>
      <c r="CS867" s="8"/>
      <c r="CT867" s="8"/>
      <c r="CU867" s="8"/>
      <c r="CV867" s="8"/>
      <c r="CY867" s="8"/>
      <c r="CZ867" s="8" t="str">
        <f t="shared" si="134"/>
        <v>VSYS_3P3</v>
      </c>
      <c r="DA867" s="8" t="str">
        <f t="shared" si="135"/>
        <v>Invalid PM Setting</v>
      </c>
      <c r="DB867" s="8" t="str">
        <f t="shared" si="136"/>
        <v>Power</v>
      </c>
      <c r="DC867" s="8" t="str">
        <f t="shared" si="137"/>
        <v>Invalid PM Setting</v>
      </c>
      <c r="DD867" s="8"/>
      <c r="DE867" s="8"/>
      <c r="DF867" s="8"/>
      <c r="DG867" s="8"/>
      <c r="DH867" s="8"/>
      <c r="DI867" s="8"/>
      <c r="DJ867" s="8"/>
      <c r="DK867" s="8"/>
      <c r="DL867" s="8"/>
      <c r="DM867" s="8"/>
      <c r="DN867" s="8"/>
      <c r="DO867" s="8"/>
      <c r="DP867" s="8"/>
      <c r="DQ867" s="8"/>
      <c r="DR867" s="8"/>
      <c r="DS867" s="8"/>
      <c r="DT867" s="8"/>
    </row>
    <row r="868" spans="1:124" ht="12.75" customHeight="1">
      <c r="A868" s="8"/>
      <c r="B868" s="89">
        <v>865</v>
      </c>
      <c r="C868" s="8"/>
      <c r="D868" s="8"/>
      <c r="E868" s="8"/>
      <c r="F868" s="8"/>
      <c r="G868" s="8"/>
      <c r="H868" s="8"/>
      <c r="I868" s="8" t="s">
        <v>6315</v>
      </c>
      <c r="J868" s="8" t="s">
        <v>3531</v>
      </c>
      <c r="K868" s="8"/>
      <c r="L868" s="8"/>
      <c r="M868" s="8"/>
      <c r="N868" s="8"/>
      <c r="O868" s="8" t="s">
        <v>6259</v>
      </c>
      <c r="P868" s="8"/>
      <c r="Q868" s="8"/>
      <c r="R868" s="8"/>
      <c r="S868" s="8"/>
      <c r="T868" s="8"/>
      <c r="U868" s="8"/>
      <c r="V868" s="8"/>
      <c r="W868" s="8"/>
      <c r="X868" s="8"/>
      <c r="Y868" s="8"/>
      <c r="Z868" s="8"/>
      <c r="AA868" s="8"/>
      <c r="AB868" s="8"/>
      <c r="AC868" s="8" t="str">
        <f t="shared" si="129"/>
        <v>NO</v>
      </c>
      <c r="AD868" s="8" t="str">
        <f t="shared" si="130"/>
        <v>Power,,,,,,,,,,,,,</v>
      </c>
      <c r="AE868" s="8"/>
      <c r="AF868" s="8"/>
      <c r="AG868" s="8"/>
      <c r="AH868" s="8" t="s">
        <v>6315</v>
      </c>
      <c r="AI868" s="8" t="s">
        <v>6002</v>
      </c>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t="str">
        <f t="shared" si="128"/>
        <v>VSYS_3P3</v>
      </c>
      <c r="CF868" s="8" t="str">
        <f t="shared" si="131"/>
        <v>Invalid PM Setting</v>
      </c>
      <c r="CG868" s="8" t="str">
        <f t="shared" si="132"/>
        <v>Power</v>
      </c>
      <c r="CH868" s="8" t="str">
        <f t="shared" si="133"/>
        <v>Invalid PM Setting</v>
      </c>
      <c r="CI868" s="8"/>
      <c r="CJ868" s="8"/>
      <c r="CK868" s="8"/>
      <c r="CL868" s="8"/>
      <c r="CM868" s="8"/>
      <c r="CN868" s="8"/>
      <c r="CO868" s="8"/>
      <c r="CP868" s="8"/>
      <c r="CQ868" s="8"/>
      <c r="CR868" s="8"/>
      <c r="CS868" s="8"/>
      <c r="CT868" s="8"/>
      <c r="CU868" s="8"/>
      <c r="CV868" s="8"/>
      <c r="CY868" s="8"/>
      <c r="CZ868" s="8" t="str">
        <f t="shared" si="134"/>
        <v>VSYS_3P3</v>
      </c>
      <c r="DA868" s="8" t="str">
        <f t="shared" si="135"/>
        <v>Invalid PM Setting</v>
      </c>
      <c r="DB868" s="8" t="str">
        <f t="shared" si="136"/>
        <v>Power</v>
      </c>
      <c r="DC868" s="8" t="str">
        <f t="shared" si="137"/>
        <v>Invalid PM Setting</v>
      </c>
      <c r="DD868" s="8"/>
      <c r="DE868" s="8"/>
      <c r="DF868" s="8"/>
      <c r="DG868" s="8"/>
      <c r="DH868" s="8"/>
      <c r="DI868" s="8"/>
      <c r="DJ868" s="8"/>
      <c r="DK868" s="8"/>
      <c r="DL868" s="8"/>
      <c r="DM868" s="8"/>
      <c r="DN868" s="8"/>
      <c r="DO868" s="8"/>
      <c r="DP868" s="8"/>
      <c r="DQ868" s="8"/>
      <c r="DR868" s="8"/>
      <c r="DS868" s="8"/>
      <c r="DT868" s="8"/>
    </row>
    <row r="869" spans="1:124" ht="12.75" customHeight="1">
      <c r="A869" s="8"/>
      <c r="B869" s="89">
        <v>866</v>
      </c>
      <c r="C869" s="8"/>
      <c r="D869" s="8"/>
      <c r="E869" s="8"/>
      <c r="F869" s="8"/>
      <c r="G869" s="8"/>
      <c r="H869" s="8"/>
      <c r="I869" s="8" t="s">
        <v>6354</v>
      </c>
      <c r="J869" s="8" t="s">
        <v>6355</v>
      </c>
      <c r="K869" s="8"/>
      <c r="L869" s="8"/>
      <c r="M869" s="8"/>
      <c r="N869" s="8"/>
      <c r="O869" s="8" t="s">
        <v>6259</v>
      </c>
      <c r="P869" s="8"/>
      <c r="Q869" s="8"/>
      <c r="R869" s="8"/>
      <c r="S869" s="8"/>
      <c r="T869" s="8"/>
      <c r="U869" s="8"/>
      <c r="V869" s="8"/>
      <c r="W869" s="8"/>
      <c r="X869" s="8"/>
      <c r="Y869" s="8"/>
      <c r="Z869" s="8"/>
      <c r="AA869" s="8"/>
      <c r="AB869" s="8"/>
      <c r="AC869" s="8" t="str">
        <f t="shared" si="129"/>
        <v>NO</v>
      </c>
      <c r="AD869" s="8" t="str">
        <f t="shared" si="130"/>
        <v>,,,,,,,,,,,,,</v>
      </c>
      <c r="AE869" s="8"/>
      <c r="AF869" s="8"/>
      <c r="AG869" s="8"/>
      <c r="AH869" s="8" t="s">
        <v>6354</v>
      </c>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t="str">
        <f t="shared" si="128"/>
        <v>VREG_S4A_1P8</v>
      </c>
      <c r="CF869" s="8" t="str">
        <f t="shared" si="131"/>
        <v>Invalid PM Setting</v>
      </c>
      <c r="CG869" s="8">
        <f t="shared" si="132"/>
        <v>0</v>
      </c>
      <c r="CH869" s="8" t="str">
        <f t="shared" si="133"/>
        <v>Invalid PM Setting</v>
      </c>
      <c r="CI869" s="8"/>
      <c r="CJ869" s="8"/>
      <c r="CK869" s="8"/>
      <c r="CL869" s="8"/>
      <c r="CM869" s="8"/>
      <c r="CN869" s="8"/>
      <c r="CO869" s="8"/>
      <c r="CP869" s="8"/>
      <c r="CQ869" s="8"/>
      <c r="CR869" s="8"/>
      <c r="CS869" s="8"/>
      <c r="CT869" s="8"/>
      <c r="CU869" s="8"/>
      <c r="CV869" s="8"/>
      <c r="CY869" s="8"/>
      <c r="CZ869" s="8" t="str">
        <f t="shared" si="134"/>
        <v>VREG_S4A_1P8</v>
      </c>
      <c r="DA869" s="8" t="str">
        <f t="shared" si="135"/>
        <v>Invalid PM Setting</v>
      </c>
      <c r="DB869" s="8">
        <f t="shared" si="136"/>
        <v>0</v>
      </c>
      <c r="DC869" s="8" t="str">
        <f t="shared" si="137"/>
        <v>Invalid PM Setting</v>
      </c>
      <c r="DD869" s="8"/>
      <c r="DE869" s="8"/>
      <c r="DF869" s="8"/>
      <c r="DG869" s="8"/>
      <c r="DH869" s="8"/>
      <c r="DI869" s="8"/>
      <c r="DJ869" s="8"/>
      <c r="DK869" s="8"/>
      <c r="DL869" s="8"/>
      <c r="DM869" s="8"/>
      <c r="DN869" s="8"/>
      <c r="DO869" s="8"/>
      <c r="DP869" s="8"/>
      <c r="DQ869" s="8"/>
      <c r="DR869" s="8"/>
      <c r="DS869" s="8"/>
      <c r="DT869" s="8"/>
    </row>
    <row r="870" spans="1:124" ht="12.75" customHeight="1">
      <c r="A870" s="8"/>
      <c r="B870" s="89">
        <v>867</v>
      </c>
      <c r="C870" s="8"/>
      <c r="D870" s="8"/>
      <c r="E870" s="8"/>
      <c r="F870" s="8"/>
      <c r="G870" s="8"/>
      <c r="H870" s="8"/>
      <c r="I870" s="8" t="s">
        <v>6354</v>
      </c>
      <c r="J870" s="8" t="s">
        <v>6356</v>
      </c>
      <c r="K870" s="8"/>
      <c r="L870" s="8"/>
      <c r="M870" s="8"/>
      <c r="N870" s="8"/>
      <c r="O870" s="8" t="s">
        <v>6259</v>
      </c>
      <c r="P870" s="8"/>
      <c r="Q870" s="8"/>
      <c r="R870" s="8"/>
      <c r="S870" s="8"/>
      <c r="T870" s="8"/>
      <c r="U870" s="8"/>
      <c r="V870" s="8"/>
      <c r="W870" s="8"/>
      <c r="X870" s="8"/>
      <c r="Y870" s="8"/>
      <c r="Z870" s="8"/>
      <c r="AA870" s="8"/>
      <c r="AB870" s="8"/>
      <c r="AC870" s="8" t="str">
        <f t="shared" si="129"/>
        <v>NO</v>
      </c>
      <c r="AD870" s="8" t="str">
        <f t="shared" si="130"/>
        <v>,,,,,,,,,,,,,</v>
      </c>
      <c r="AE870" s="8"/>
      <c r="AF870" s="8"/>
      <c r="AG870" s="8"/>
      <c r="AH870" s="8" t="s">
        <v>6354</v>
      </c>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t="str">
        <f t="shared" si="128"/>
        <v>VREG_S4A_1P8</v>
      </c>
      <c r="CF870" s="8" t="str">
        <f t="shared" si="131"/>
        <v>Invalid PM Setting</v>
      </c>
      <c r="CG870" s="8">
        <f t="shared" si="132"/>
        <v>0</v>
      </c>
      <c r="CH870" s="8" t="str">
        <f t="shared" si="133"/>
        <v>Invalid PM Setting</v>
      </c>
      <c r="CI870" s="8"/>
      <c r="CJ870" s="8"/>
      <c r="CK870" s="8"/>
      <c r="CL870" s="8"/>
      <c r="CM870" s="8"/>
      <c r="CN870" s="8"/>
      <c r="CO870" s="8"/>
      <c r="CP870" s="8"/>
      <c r="CQ870" s="8"/>
      <c r="CR870" s="8"/>
      <c r="CS870" s="8"/>
      <c r="CT870" s="8"/>
      <c r="CU870" s="8"/>
      <c r="CV870" s="8"/>
      <c r="CY870" s="8"/>
      <c r="CZ870" s="8" t="str">
        <f t="shared" si="134"/>
        <v>VREG_S4A_1P8</v>
      </c>
      <c r="DA870" s="8" t="str">
        <f t="shared" si="135"/>
        <v>Invalid PM Setting</v>
      </c>
      <c r="DB870" s="8">
        <f t="shared" si="136"/>
        <v>0</v>
      </c>
      <c r="DC870" s="8" t="str">
        <f t="shared" si="137"/>
        <v>Invalid PM Setting</v>
      </c>
      <c r="DD870" s="8"/>
      <c r="DE870" s="8"/>
      <c r="DF870" s="8"/>
      <c r="DG870" s="8"/>
      <c r="DH870" s="8"/>
      <c r="DI870" s="8"/>
      <c r="DJ870" s="8"/>
      <c r="DK870" s="8"/>
      <c r="DL870" s="8"/>
      <c r="DM870" s="8"/>
      <c r="DN870" s="8"/>
      <c r="DO870" s="8"/>
      <c r="DP870" s="8"/>
      <c r="DQ870" s="8"/>
      <c r="DR870" s="8"/>
      <c r="DS870" s="8"/>
      <c r="DT870" s="8"/>
    </row>
    <row r="871" spans="1:124" ht="12.75" customHeight="1">
      <c r="A871" s="8"/>
      <c r="B871" s="89">
        <v>868</v>
      </c>
      <c r="C871" s="8"/>
      <c r="D871" s="8"/>
      <c r="E871" s="8"/>
      <c r="F871" s="8"/>
      <c r="G871" s="8"/>
      <c r="H871" s="8"/>
      <c r="I871" s="8" t="s">
        <v>6354</v>
      </c>
      <c r="J871" s="8" t="s">
        <v>6357</v>
      </c>
      <c r="K871" s="8"/>
      <c r="L871" s="8"/>
      <c r="M871" s="8"/>
      <c r="N871" s="8"/>
      <c r="O871" s="8" t="s">
        <v>6259</v>
      </c>
      <c r="P871" s="8"/>
      <c r="Q871" s="8"/>
      <c r="R871" s="8"/>
      <c r="S871" s="8"/>
      <c r="T871" s="8"/>
      <c r="U871" s="8"/>
      <c r="V871" s="8"/>
      <c r="W871" s="8"/>
      <c r="X871" s="8"/>
      <c r="Y871" s="8"/>
      <c r="Z871" s="8"/>
      <c r="AA871" s="8"/>
      <c r="AB871" s="8"/>
      <c r="AC871" s="8" t="str">
        <f t="shared" si="129"/>
        <v>NO</v>
      </c>
      <c r="AD871" s="8" t="str">
        <f t="shared" si="130"/>
        <v>,,,,,,,,,,,,,</v>
      </c>
      <c r="AE871" s="8"/>
      <c r="AF871" s="8"/>
      <c r="AG871" s="8"/>
      <c r="AH871" s="8" t="s">
        <v>6354</v>
      </c>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t="str">
        <f t="shared" si="128"/>
        <v>VREG_S4A_1P8</v>
      </c>
      <c r="CF871" s="8" t="str">
        <f t="shared" si="131"/>
        <v>Invalid PM Setting</v>
      </c>
      <c r="CG871" s="8">
        <f t="shared" si="132"/>
        <v>0</v>
      </c>
      <c r="CH871" s="8" t="str">
        <f t="shared" si="133"/>
        <v>Invalid PM Setting</v>
      </c>
      <c r="CI871" s="8"/>
      <c r="CJ871" s="8"/>
      <c r="CK871" s="8"/>
      <c r="CL871" s="8"/>
      <c r="CM871" s="8"/>
      <c r="CN871" s="8"/>
      <c r="CO871" s="8"/>
      <c r="CP871" s="8"/>
      <c r="CQ871" s="8"/>
      <c r="CR871" s="8"/>
      <c r="CS871" s="8"/>
      <c r="CT871" s="8"/>
      <c r="CU871" s="8"/>
      <c r="CV871" s="8"/>
      <c r="CY871" s="8"/>
      <c r="CZ871" s="8" t="str">
        <f t="shared" si="134"/>
        <v>VREG_S4A_1P8</v>
      </c>
      <c r="DA871" s="8" t="str">
        <f t="shared" si="135"/>
        <v>Invalid PM Setting</v>
      </c>
      <c r="DB871" s="8">
        <f t="shared" si="136"/>
        <v>0</v>
      </c>
      <c r="DC871" s="8" t="str">
        <f t="shared" si="137"/>
        <v>Invalid PM Setting</v>
      </c>
      <c r="DD871" s="8"/>
      <c r="DE871" s="8"/>
      <c r="DF871" s="8"/>
      <c r="DG871" s="8"/>
      <c r="DH871" s="8"/>
      <c r="DI871" s="8"/>
      <c r="DJ871" s="8"/>
      <c r="DK871" s="8"/>
      <c r="DL871" s="8"/>
      <c r="DM871" s="8"/>
      <c r="DN871" s="8"/>
      <c r="DO871" s="8"/>
      <c r="DP871" s="8"/>
      <c r="DQ871" s="8"/>
      <c r="DR871" s="8"/>
      <c r="DS871" s="8"/>
      <c r="DT871" s="8"/>
    </row>
    <row r="872" spans="1:124" ht="12.75" customHeight="1">
      <c r="A872" s="8"/>
      <c r="B872" s="89">
        <v>869</v>
      </c>
      <c r="C872" s="8"/>
      <c r="D872" s="8"/>
      <c r="E872" s="8"/>
      <c r="F872" s="8"/>
      <c r="G872" s="8"/>
      <c r="H872" s="8"/>
      <c r="I872" s="8" t="s">
        <v>6358</v>
      </c>
      <c r="J872" s="8" t="s">
        <v>2690</v>
      </c>
      <c r="K872" s="8"/>
      <c r="L872" s="8"/>
      <c r="M872" s="8"/>
      <c r="N872" s="8"/>
      <c r="O872" s="8" t="s">
        <v>6259</v>
      </c>
      <c r="P872" s="8"/>
      <c r="Q872" s="8"/>
      <c r="R872" s="8"/>
      <c r="S872" s="8"/>
      <c r="T872" s="8"/>
      <c r="U872" s="8"/>
      <c r="V872" s="8"/>
      <c r="W872" s="8"/>
      <c r="X872" s="8"/>
      <c r="Y872" s="8"/>
      <c r="Z872" s="8"/>
      <c r="AA872" s="8"/>
      <c r="AB872" s="8"/>
      <c r="AC872" s="8" t="str">
        <f t="shared" si="129"/>
        <v>NO</v>
      </c>
      <c r="AD872" s="8" t="str">
        <f t="shared" si="130"/>
        <v>,,,,,,,,,,,,,</v>
      </c>
      <c r="AE872" s="8"/>
      <c r="AF872" s="8"/>
      <c r="AG872" s="8"/>
      <c r="AH872" s="8" t="s">
        <v>6358</v>
      </c>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t="str">
        <f t="shared" si="128"/>
        <v>VREG_S10C_L6C_0P75</v>
      </c>
      <c r="CF872" s="8" t="str">
        <f t="shared" si="131"/>
        <v>Invalid PM Setting</v>
      </c>
      <c r="CG872" s="8">
        <f t="shared" si="132"/>
        <v>0</v>
      </c>
      <c r="CH872" s="8" t="str">
        <f t="shared" si="133"/>
        <v>Invalid PM Setting</v>
      </c>
      <c r="CI872" s="8"/>
      <c r="CJ872" s="8"/>
      <c r="CK872" s="8"/>
      <c r="CL872" s="8"/>
      <c r="CM872" s="8"/>
      <c r="CN872" s="8"/>
      <c r="CO872" s="8"/>
      <c r="CP872" s="8"/>
      <c r="CQ872" s="8"/>
      <c r="CR872" s="8"/>
      <c r="CS872" s="8"/>
      <c r="CT872" s="8"/>
      <c r="CU872" s="8"/>
      <c r="CV872" s="8"/>
      <c r="CY872" s="8"/>
      <c r="CZ872" s="8" t="str">
        <f t="shared" si="134"/>
        <v>VREG_S10C_L6C_0P75</v>
      </c>
      <c r="DA872" s="8" t="str">
        <f t="shared" si="135"/>
        <v>Invalid PM Setting</v>
      </c>
      <c r="DB872" s="8">
        <f t="shared" si="136"/>
        <v>0</v>
      </c>
      <c r="DC872" s="8" t="str">
        <f t="shared" si="137"/>
        <v>Invalid PM Setting</v>
      </c>
      <c r="DD872" s="8"/>
      <c r="DE872" s="8"/>
      <c r="DF872" s="8"/>
      <c r="DG872" s="8"/>
      <c r="DH872" s="8"/>
      <c r="DI872" s="8"/>
      <c r="DJ872" s="8"/>
      <c r="DK872" s="8"/>
      <c r="DL872" s="8"/>
      <c r="DM872" s="8"/>
      <c r="DN872" s="8"/>
      <c r="DO872" s="8"/>
      <c r="DP872" s="8"/>
      <c r="DQ872" s="8"/>
      <c r="DR872" s="8"/>
      <c r="DS872" s="8"/>
      <c r="DT872" s="8"/>
    </row>
    <row r="873" spans="1:124" ht="12.75" customHeight="1">
      <c r="A873" s="8"/>
      <c r="B873" s="89">
        <v>870</v>
      </c>
      <c r="C873" s="8"/>
      <c r="D873" s="8"/>
      <c r="E873" s="8"/>
      <c r="F873" s="8"/>
      <c r="G873" s="8"/>
      <c r="H873" s="8"/>
      <c r="I873" s="8" t="s">
        <v>6358</v>
      </c>
      <c r="J873" s="8" t="s">
        <v>6359</v>
      </c>
      <c r="K873" s="8"/>
      <c r="L873" s="8"/>
      <c r="M873" s="8"/>
      <c r="N873" s="8"/>
      <c r="O873" s="8" t="s">
        <v>6259</v>
      </c>
      <c r="P873" s="8"/>
      <c r="Q873" s="8"/>
      <c r="R873" s="8"/>
      <c r="S873" s="8"/>
      <c r="T873" s="8"/>
      <c r="U873" s="8"/>
      <c r="V873" s="8"/>
      <c r="W873" s="8"/>
      <c r="X873" s="8"/>
      <c r="Y873" s="8"/>
      <c r="Z873" s="8"/>
      <c r="AA873" s="8"/>
      <c r="AB873" s="8"/>
      <c r="AC873" s="8" t="str">
        <f t="shared" si="129"/>
        <v>NO</v>
      </c>
      <c r="AD873" s="8" t="str">
        <f t="shared" si="130"/>
        <v>,,,,,,,,,,,,,</v>
      </c>
      <c r="AE873" s="8"/>
      <c r="AF873" s="8"/>
      <c r="AG873" s="8"/>
      <c r="AH873" s="8" t="s">
        <v>6358</v>
      </c>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t="str">
        <f t="shared" si="128"/>
        <v>VREG_S10C_L6C_0P75</v>
      </c>
      <c r="CF873" s="8" t="str">
        <f t="shared" si="131"/>
        <v>Invalid PM Setting</v>
      </c>
      <c r="CG873" s="8">
        <f t="shared" si="132"/>
        <v>0</v>
      </c>
      <c r="CH873" s="8" t="str">
        <f t="shared" si="133"/>
        <v>Invalid PM Setting</v>
      </c>
      <c r="CI873" s="8"/>
      <c r="CJ873" s="8"/>
      <c r="CK873" s="8"/>
      <c r="CL873" s="8"/>
      <c r="CM873" s="8"/>
      <c r="CN873" s="8"/>
      <c r="CO873" s="8"/>
      <c r="CP873" s="8"/>
      <c r="CQ873" s="8"/>
      <c r="CR873" s="8"/>
      <c r="CS873" s="8"/>
      <c r="CT873" s="8"/>
      <c r="CU873" s="8"/>
      <c r="CV873" s="8"/>
      <c r="CY873" s="8"/>
      <c r="CZ873" s="8" t="str">
        <f t="shared" si="134"/>
        <v>VREG_S10C_L6C_0P75</v>
      </c>
      <c r="DA873" s="8" t="str">
        <f t="shared" si="135"/>
        <v>Invalid PM Setting</v>
      </c>
      <c r="DB873" s="8">
        <f t="shared" si="136"/>
        <v>0</v>
      </c>
      <c r="DC873" s="8" t="str">
        <f t="shared" si="137"/>
        <v>Invalid PM Setting</v>
      </c>
      <c r="DD873" s="8"/>
      <c r="DE873" s="8"/>
      <c r="DF873" s="8"/>
      <c r="DG873" s="8"/>
      <c r="DH873" s="8"/>
      <c r="DI873" s="8"/>
      <c r="DJ873" s="8"/>
      <c r="DK873" s="8"/>
      <c r="DL873" s="8"/>
      <c r="DM873" s="8"/>
      <c r="DN873" s="8"/>
      <c r="DO873" s="8"/>
      <c r="DP873" s="8"/>
      <c r="DQ873" s="8"/>
      <c r="DR873" s="8"/>
      <c r="DS873" s="8"/>
      <c r="DT873" s="8"/>
    </row>
    <row r="874" spans="1:124" ht="12.75" customHeight="1">
      <c r="A874" s="8"/>
      <c r="B874" s="89">
        <v>871</v>
      </c>
      <c r="C874" s="8"/>
      <c r="D874" s="8"/>
      <c r="E874" s="8"/>
      <c r="F874" s="8"/>
      <c r="G874" s="8"/>
      <c r="H874" s="8"/>
      <c r="I874" s="8" t="s">
        <v>6360</v>
      </c>
      <c r="J874" s="8" t="s">
        <v>3503</v>
      </c>
      <c r="K874" s="8"/>
      <c r="L874" s="8"/>
      <c r="M874" s="8"/>
      <c r="N874" s="8"/>
      <c r="O874" s="8" t="s">
        <v>6259</v>
      </c>
      <c r="P874" s="8"/>
      <c r="Q874" s="8"/>
      <c r="R874" s="8"/>
      <c r="S874" s="8"/>
      <c r="T874" s="8"/>
      <c r="U874" s="8"/>
      <c r="V874" s="8"/>
      <c r="W874" s="8"/>
      <c r="X874" s="8"/>
      <c r="Y874" s="8"/>
      <c r="Z874" s="8"/>
      <c r="AA874" s="8"/>
      <c r="AB874" s="8"/>
      <c r="AC874" s="8" t="str">
        <f t="shared" si="129"/>
        <v>NO</v>
      </c>
      <c r="AD874" s="8" t="str">
        <f t="shared" si="130"/>
        <v>,,,,,,,,,,,,,</v>
      </c>
      <c r="AE874" s="8"/>
      <c r="AF874" s="8"/>
      <c r="AG874" s="8"/>
      <c r="AH874" s="8" t="s">
        <v>6360</v>
      </c>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t="str">
        <f t="shared" si="128"/>
        <v>VREG_L9C_0P75</v>
      </c>
      <c r="CF874" s="8" t="str">
        <f t="shared" si="131"/>
        <v>Invalid PM Setting</v>
      </c>
      <c r="CG874" s="8">
        <f t="shared" si="132"/>
        <v>0</v>
      </c>
      <c r="CH874" s="8" t="str">
        <f t="shared" si="133"/>
        <v>Invalid PM Setting</v>
      </c>
      <c r="CI874" s="8"/>
      <c r="CJ874" s="8"/>
      <c r="CK874" s="8"/>
      <c r="CL874" s="8"/>
      <c r="CM874" s="8"/>
      <c r="CN874" s="8"/>
      <c r="CO874" s="8"/>
      <c r="CP874" s="8"/>
      <c r="CQ874" s="8"/>
      <c r="CR874" s="8"/>
      <c r="CS874" s="8"/>
      <c r="CT874" s="8"/>
      <c r="CU874" s="8"/>
      <c r="CV874" s="8"/>
      <c r="CY874" s="8"/>
      <c r="CZ874" s="8" t="str">
        <f t="shared" si="134"/>
        <v>VREG_L9C_0P75</v>
      </c>
      <c r="DA874" s="8" t="str">
        <f t="shared" si="135"/>
        <v>Invalid PM Setting</v>
      </c>
      <c r="DB874" s="8">
        <f t="shared" si="136"/>
        <v>0</v>
      </c>
      <c r="DC874" s="8" t="str">
        <f t="shared" si="137"/>
        <v>Invalid PM Setting</v>
      </c>
      <c r="DD874" s="8"/>
      <c r="DE874" s="8"/>
      <c r="DF874" s="8"/>
      <c r="DG874" s="8"/>
      <c r="DH874" s="8"/>
      <c r="DI874" s="8"/>
      <c r="DJ874" s="8"/>
      <c r="DK874" s="8"/>
      <c r="DL874" s="8"/>
      <c r="DM874" s="8"/>
      <c r="DN874" s="8"/>
      <c r="DO874" s="8"/>
      <c r="DP874" s="8"/>
      <c r="DQ874" s="8"/>
      <c r="DR874" s="8"/>
      <c r="DS874" s="8"/>
      <c r="DT874" s="8"/>
    </row>
    <row r="875" spans="1:124" ht="12.75" customHeight="1">
      <c r="A875" s="8"/>
      <c r="B875" s="89">
        <v>872</v>
      </c>
      <c r="C875" s="8"/>
      <c r="D875" s="8"/>
      <c r="E875" s="8"/>
      <c r="F875" s="8"/>
      <c r="G875" s="8"/>
      <c r="H875" s="8"/>
      <c r="I875" s="8" t="s">
        <v>6360</v>
      </c>
      <c r="J875" s="8" t="s">
        <v>6361</v>
      </c>
      <c r="K875" s="8"/>
      <c r="L875" s="8"/>
      <c r="M875" s="8"/>
      <c r="N875" s="8"/>
      <c r="O875" s="8" t="s">
        <v>6259</v>
      </c>
      <c r="P875" s="8"/>
      <c r="Q875" s="8"/>
      <c r="R875" s="8"/>
      <c r="S875" s="8"/>
      <c r="T875" s="8"/>
      <c r="U875" s="8"/>
      <c r="V875" s="8"/>
      <c r="W875" s="8"/>
      <c r="X875" s="8"/>
      <c r="Y875" s="8"/>
      <c r="Z875" s="8"/>
      <c r="AA875" s="8"/>
      <c r="AB875" s="8"/>
      <c r="AC875" s="8" t="str">
        <f t="shared" si="129"/>
        <v>NO</v>
      </c>
      <c r="AD875" s="8" t="str">
        <f t="shared" si="130"/>
        <v>,,,,,,,,,,,,,</v>
      </c>
      <c r="AE875" s="8"/>
      <c r="AF875" s="8"/>
      <c r="AG875" s="8"/>
      <c r="AH875" s="8" t="s">
        <v>6360</v>
      </c>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t="str">
        <f t="shared" si="128"/>
        <v>VREG_L9C_0P75</v>
      </c>
      <c r="CF875" s="8" t="str">
        <f t="shared" si="131"/>
        <v>Invalid PM Setting</v>
      </c>
      <c r="CG875" s="8">
        <f t="shared" si="132"/>
        <v>0</v>
      </c>
      <c r="CH875" s="8" t="str">
        <f t="shared" si="133"/>
        <v>Invalid PM Setting</v>
      </c>
      <c r="CI875" s="8"/>
      <c r="CJ875" s="8"/>
      <c r="CK875" s="8"/>
      <c r="CL875" s="8"/>
      <c r="CM875" s="8"/>
      <c r="CN875" s="8"/>
      <c r="CO875" s="8"/>
      <c r="CP875" s="8"/>
      <c r="CQ875" s="8"/>
      <c r="CR875" s="8"/>
      <c r="CS875" s="8"/>
      <c r="CT875" s="8"/>
      <c r="CU875" s="8"/>
      <c r="CV875" s="8"/>
      <c r="CY875" s="8"/>
      <c r="CZ875" s="8" t="str">
        <f t="shared" si="134"/>
        <v>VREG_L9C_0P75</v>
      </c>
      <c r="DA875" s="8" t="str">
        <f t="shared" si="135"/>
        <v>Invalid PM Setting</v>
      </c>
      <c r="DB875" s="8">
        <f t="shared" si="136"/>
        <v>0</v>
      </c>
      <c r="DC875" s="8" t="str">
        <f t="shared" si="137"/>
        <v>Invalid PM Setting</v>
      </c>
      <c r="DD875" s="8"/>
      <c r="DE875" s="8"/>
      <c r="DF875" s="8"/>
      <c r="DG875" s="8"/>
      <c r="DH875" s="8"/>
      <c r="DI875" s="8"/>
      <c r="DJ875" s="8"/>
      <c r="DK875" s="8"/>
      <c r="DL875" s="8"/>
      <c r="DM875" s="8"/>
      <c r="DN875" s="8"/>
      <c r="DO875" s="8"/>
      <c r="DP875" s="8"/>
      <c r="DQ875" s="8"/>
      <c r="DR875" s="8"/>
      <c r="DS875" s="8"/>
      <c r="DT875" s="8"/>
    </row>
    <row r="876" spans="1:124" ht="12.75" customHeight="1">
      <c r="A876" s="8"/>
      <c r="B876" s="89">
        <v>873</v>
      </c>
      <c r="C876" s="8"/>
      <c r="D876" s="8"/>
      <c r="E876" s="8"/>
      <c r="F876" s="8"/>
      <c r="G876" s="8"/>
      <c r="H876" s="8"/>
      <c r="I876" s="8" t="s">
        <v>6362</v>
      </c>
      <c r="J876" s="8" t="s">
        <v>6363</v>
      </c>
      <c r="K876" s="8"/>
      <c r="L876" s="8"/>
      <c r="M876" s="8"/>
      <c r="N876" s="8"/>
      <c r="O876" s="8" t="s">
        <v>6259</v>
      </c>
      <c r="P876" s="8"/>
      <c r="Q876" s="8"/>
      <c r="R876" s="8"/>
      <c r="S876" s="8"/>
      <c r="T876" s="8"/>
      <c r="U876" s="8"/>
      <c r="V876" s="8"/>
      <c r="W876" s="8"/>
      <c r="X876" s="8"/>
      <c r="Y876" s="8"/>
      <c r="Z876" s="8"/>
      <c r="AA876" s="8"/>
      <c r="AB876" s="8"/>
      <c r="AC876" s="8" t="str">
        <f t="shared" si="129"/>
        <v>NO</v>
      </c>
      <c r="AD876" s="8" t="str">
        <f t="shared" si="130"/>
        <v>,,,,,,,,,,,,,</v>
      </c>
      <c r="AE876" s="8"/>
      <c r="AF876" s="8"/>
      <c r="AG876" s="8"/>
      <c r="AH876" s="8" t="s">
        <v>6362</v>
      </c>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t="str">
        <f t="shared" si="128"/>
        <v>VREG_L9A_1P2</v>
      </c>
      <c r="CF876" s="8" t="str">
        <f t="shared" si="131"/>
        <v>Invalid PM Setting</v>
      </c>
      <c r="CG876" s="8">
        <f t="shared" si="132"/>
        <v>0</v>
      </c>
      <c r="CH876" s="8" t="str">
        <f t="shared" si="133"/>
        <v>Invalid PM Setting</v>
      </c>
      <c r="CI876" s="8"/>
      <c r="CJ876" s="8"/>
      <c r="CK876" s="8"/>
      <c r="CL876" s="8"/>
      <c r="CM876" s="8"/>
      <c r="CN876" s="8"/>
      <c r="CO876" s="8"/>
      <c r="CP876" s="8"/>
      <c r="CQ876" s="8"/>
      <c r="CR876" s="8"/>
      <c r="CS876" s="8"/>
      <c r="CT876" s="8"/>
      <c r="CU876" s="8"/>
      <c r="CV876" s="8"/>
      <c r="CY876" s="8"/>
      <c r="CZ876" s="8" t="str">
        <f t="shared" si="134"/>
        <v>VREG_L9A_1P2</v>
      </c>
      <c r="DA876" s="8" t="str">
        <f t="shared" si="135"/>
        <v>Invalid PM Setting</v>
      </c>
      <c r="DB876" s="8">
        <f t="shared" si="136"/>
        <v>0</v>
      </c>
      <c r="DC876" s="8" t="str">
        <f t="shared" si="137"/>
        <v>Invalid PM Setting</v>
      </c>
      <c r="DD876" s="8"/>
      <c r="DE876" s="8"/>
      <c r="DF876" s="8"/>
      <c r="DG876" s="8"/>
      <c r="DH876" s="8"/>
      <c r="DI876" s="8"/>
      <c r="DJ876" s="8"/>
      <c r="DK876" s="8"/>
      <c r="DL876" s="8"/>
      <c r="DM876" s="8"/>
      <c r="DN876" s="8"/>
      <c r="DO876" s="8"/>
      <c r="DP876" s="8"/>
      <c r="DQ876" s="8"/>
      <c r="DR876" s="8"/>
      <c r="DS876" s="8"/>
      <c r="DT876" s="8"/>
    </row>
    <row r="877" spans="1:124" ht="12.75" customHeight="1">
      <c r="A877" s="8"/>
      <c r="B877" s="89">
        <v>874</v>
      </c>
      <c r="C877" s="8"/>
      <c r="D877" s="8"/>
      <c r="E877" s="8"/>
      <c r="F877" s="8"/>
      <c r="G877" s="8"/>
      <c r="H877" s="8"/>
      <c r="I877" s="8" t="s">
        <v>6362</v>
      </c>
      <c r="J877" s="8" t="s">
        <v>6364</v>
      </c>
      <c r="K877" s="8"/>
      <c r="L877" s="8"/>
      <c r="M877" s="8"/>
      <c r="N877" s="8"/>
      <c r="O877" s="8" t="s">
        <v>6259</v>
      </c>
      <c r="P877" s="8"/>
      <c r="Q877" s="8"/>
      <c r="R877" s="8"/>
      <c r="S877" s="8"/>
      <c r="T877" s="8"/>
      <c r="U877" s="8"/>
      <c r="V877" s="8"/>
      <c r="W877" s="8"/>
      <c r="X877" s="8"/>
      <c r="Y877" s="8"/>
      <c r="Z877" s="8"/>
      <c r="AA877" s="8"/>
      <c r="AB877" s="8"/>
      <c r="AC877" s="8" t="str">
        <f t="shared" si="129"/>
        <v>NO</v>
      </c>
      <c r="AD877" s="8" t="str">
        <f t="shared" si="130"/>
        <v>,,,,,,,,,,,,,</v>
      </c>
      <c r="AE877" s="8"/>
      <c r="AF877" s="8"/>
      <c r="AG877" s="8"/>
      <c r="AH877" s="8" t="s">
        <v>6362</v>
      </c>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t="str">
        <f t="shared" si="128"/>
        <v>VREG_L9A_1P2</v>
      </c>
      <c r="CF877" s="8" t="str">
        <f t="shared" si="131"/>
        <v>Invalid PM Setting</v>
      </c>
      <c r="CG877" s="8">
        <f t="shared" si="132"/>
        <v>0</v>
      </c>
      <c r="CH877" s="8" t="str">
        <f t="shared" si="133"/>
        <v>Invalid PM Setting</v>
      </c>
      <c r="CI877" s="8"/>
      <c r="CJ877" s="8"/>
      <c r="CK877" s="8"/>
      <c r="CL877" s="8"/>
      <c r="CM877" s="8"/>
      <c r="CN877" s="8"/>
      <c r="CO877" s="8"/>
      <c r="CP877" s="8"/>
      <c r="CQ877" s="8"/>
      <c r="CR877" s="8"/>
      <c r="CS877" s="8"/>
      <c r="CT877" s="8"/>
      <c r="CU877" s="8"/>
      <c r="CV877" s="8"/>
      <c r="CY877" s="8"/>
      <c r="CZ877" s="8" t="str">
        <f t="shared" si="134"/>
        <v>VREG_L9A_1P2</v>
      </c>
      <c r="DA877" s="8" t="str">
        <f t="shared" si="135"/>
        <v>Invalid PM Setting</v>
      </c>
      <c r="DB877" s="8">
        <f t="shared" si="136"/>
        <v>0</v>
      </c>
      <c r="DC877" s="8" t="str">
        <f t="shared" si="137"/>
        <v>Invalid PM Setting</v>
      </c>
      <c r="DD877" s="8"/>
      <c r="DE877" s="8"/>
      <c r="DF877" s="8"/>
      <c r="DG877" s="8"/>
      <c r="DH877" s="8"/>
      <c r="DI877" s="8"/>
      <c r="DJ877" s="8"/>
      <c r="DK877" s="8"/>
      <c r="DL877" s="8"/>
      <c r="DM877" s="8"/>
      <c r="DN877" s="8"/>
      <c r="DO877" s="8"/>
      <c r="DP877" s="8"/>
      <c r="DQ877" s="8"/>
      <c r="DR877" s="8"/>
      <c r="DS877" s="8"/>
      <c r="DT877" s="8"/>
    </row>
    <row r="878" spans="1:124" ht="12.75" customHeight="1">
      <c r="A878" s="8"/>
      <c r="B878" s="89">
        <v>875</v>
      </c>
      <c r="C878" s="8"/>
      <c r="D878" s="8"/>
      <c r="E878" s="8"/>
      <c r="F878" s="8"/>
      <c r="G878" s="8"/>
      <c r="H878" s="8"/>
      <c r="I878" s="8" t="s">
        <v>6365</v>
      </c>
      <c r="J878" s="8" t="s">
        <v>6366</v>
      </c>
      <c r="K878" s="8"/>
      <c r="L878" s="8"/>
      <c r="M878" s="8"/>
      <c r="N878" s="8"/>
      <c r="O878" s="8" t="s">
        <v>6259</v>
      </c>
      <c r="P878" s="8"/>
      <c r="Q878" s="8"/>
      <c r="R878" s="8"/>
      <c r="S878" s="8"/>
      <c r="T878" s="8"/>
      <c r="U878" s="8"/>
      <c r="V878" s="8"/>
      <c r="W878" s="8"/>
      <c r="X878" s="8"/>
      <c r="Y878" s="8"/>
      <c r="Z878" s="8"/>
      <c r="AA878" s="8"/>
      <c r="AB878" s="8"/>
      <c r="AC878" s="8" t="str">
        <f t="shared" si="129"/>
        <v>NO</v>
      </c>
      <c r="AD878" s="8" t="str">
        <f t="shared" si="130"/>
        <v>,,,,,,,,,,,,,</v>
      </c>
      <c r="AE878" s="8"/>
      <c r="AF878" s="8"/>
      <c r="AG878" s="8"/>
      <c r="AH878" s="8" t="s">
        <v>6365</v>
      </c>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t="str">
        <f t="shared" si="128"/>
        <v>VREG_L8A</v>
      </c>
      <c r="CF878" s="8" t="str">
        <f t="shared" si="131"/>
        <v>Invalid PM Setting</v>
      </c>
      <c r="CG878" s="8">
        <f t="shared" si="132"/>
        <v>0</v>
      </c>
      <c r="CH878" s="8" t="str">
        <f t="shared" si="133"/>
        <v>Invalid PM Setting</v>
      </c>
      <c r="CI878" s="8"/>
      <c r="CJ878" s="8"/>
      <c r="CK878" s="8"/>
      <c r="CL878" s="8"/>
      <c r="CM878" s="8"/>
      <c r="CN878" s="8"/>
      <c r="CO878" s="8"/>
      <c r="CP878" s="8"/>
      <c r="CQ878" s="8"/>
      <c r="CR878" s="8"/>
      <c r="CS878" s="8"/>
      <c r="CT878" s="8"/>
      <c r="CU878" s="8"/>
      <c r="CV878" s="8"/>
      <c r="CY878" s="8"/>
      <c r="CZ878" s="8" t="str">
        <f t="shared" si="134"/>
        <v>VREG_L8A</v>
      </c>
      <c r="DA878" s="8" t="str">
        <f t="shared" si="135"/>
        <v>Invalid PM Setting</v>
      </c>
      <c r="DB878" s="8">
        <f t="shared" si="136"/>
        <v>0</v>
      </c>
      <c r="DC878" s="8" t="str">
        <f t="shared" si="137"/>
        <v>Invalid PM Setting</v>
      </c>
      <c r="DD878" s="8"/>
      <c r="DE878" s="8"/>
      <c r="DF878" s="8"/>
      <c r="DG878" s="8"/>
      <c r="DH878" s="8"/>
      <c r="DI878" s="8"/>
      <c r="DJ878" s="8"/>
      <c r="DK878" s="8"/>
      <c r="DL878" s="8"/>
      <c r="DM878" s="8"/>
      <c r="DN878" s="8"/>
      <c r="DO878" s="8"/>
      <c r="DP878" s="8"/>
      <c r="DQ878" s="8"/>
      <c r="DR878" s="8"/>
      <c r="DS878" s="8"/>
      <c r="DT878" s="8"/>
    </row>
    <row r="879" spans="1:124" ht="12.75" customHeight="1">
      <c r="A879" s="8"/>
      <c r="B879" s="89">
        <v>876</v>
      </c>
      <c r="C879" s="8"/>
      <c r="D879" s="8"/>
      <c r="E879" s="8"/>
      <c r="F879" s="8"/>
      <c r="G879" s="8"/>
      <c r="H879" s="8"/>
      <c r="I879" s="8" t="s">
        <v>6367</v>
      </c>
      <c r="J879" s="8" t="s">
        <v>6368</v>
      </c>
      <c r="K879" s="8"/>
      <c r="L879" s="8"/>
      <c r="M879" s="8"/>
      <c r="N879" s="8"/>
      <c r="O879" s="8" t="s">
        <v>6259</v>
      </c>
      <c r="P879" s="8"/>
      <c r="Q879" s="8"/>
      <c r="R879" s="8"/>
      <c r="S879" s="8"/>
      <c r="T879" s="8"/>
      <c r="U879" s="8"/>
      <c r="V879" s="8"/>
      <c r="W879" s="8"/>
      <c r="X879" s="8"/>
      <c r="Y879" s="8"/>
      <c r="Z879" s="8"/>
      <c r="AA879" s="8"/>
      <c r="AB879" s="8"/>
      <c r="AC879" s="8" t="str">
        <f t="shared" si="129"/>
        <v>NO</v>
      </c>
      <c r="AD879" s="8" t="str">
        <f t="shared" si="130"/>
        <v>,,,,,,,,,,,,,</v>
      </c>
      <c r="AE879" s="8"/>
      <c r="AF879" s="8"/>
      <c r="AG879" s="8"/>
      <c r="AH879" s="8" t="s">
        <v>6367</v>
      </c>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t="str">
        <f t="shared" si="128"/>
        <v>VREG_L7C_1P8</v>
      </c>
      <c r="CF879" s="8" t="str">
        <f t="shared" si="131"/>
        <v>Invalid PM Setting</v>
      </c>
      <c r="CG879" s="8">
        <f t="shared" si="132"/>
        <v>0</v>
      </c>
      <c r="CH879" s="8" t="str">
        <f t="shared" si="133"/>
        <v>Invalid PM Setting</v>
      </c>
      <c r="CI879" s="8"/>
      <c r="CJ879" s="8"/>
      <c r="CK879" s="8"/>
      <c r="CL879" s="8"/>
      <c r="CM879" s="8"/>
      <c r="CN879" s="8"/>
      <c r="CO879" s="8"/>
      <c r="CP879" s="8"/>
      <c r="CQ879" s="8"/>
      <c r="CR879" s="8"/>
      <c r="CS879" s="8"/>
      <c r="CT879" s="8"/>
      <c r="CU879" s="8"/>
      <c r="CV879" s="8"/>
      <c r="CY879" s="8"/>
      <c r="CZ879" s="8" t="str">
        <f t="shared" si="134"/>
        <v>VREG_L7C_1P8</v>
      </c>
      <c r="DA879" s="8" t="str">
        <f t="shared" si="135"/>
        <v>Invalid PM Setting</v>
      </c>
      <c r="DB879" s="8">
        <f t="shared" si="136"/>
        <v>0</v>
      </c>
      <c r="DC879" s="8" t="str">
        <f t="shared" si="137"/>
        <v>Invalid PM Setting</v>
      </c>
      <c r="DD879" s="8"/>
      <c r="DE879" s="8"/>
      <c r="DF879" s="8"/>
      <c r="DG879" s="8"/>
      <c r="DH879" s="8"/>
      <c r="DI879" s="8"/>
      <c r="DJ879" s="8"/>
      <c r="DK879" s="8"/>
      <c r="DL879" s="8"/>
      <c r="DM879" s="8"/>
      <c r="DN879" s="8"/>
      <c r="DO879" s="8"/>
      <c r="DP879" s="8"/>
      <c r="DQ879" s="8"/>
      <c r="DR879" s="8"/>
      <c r="DS879" s="8"/>
      <c r="DT879" s="8"/>
    </row>
    <row r="880" spans="1:124" ht="12.75" customHeight="1">
      <c r="A880" s="8"/>
      <c r="B880" s="89">
        <v>877</v>
      </c>
      <c r="C880" s="8"/>
      <c r="D880" s="8"/>
      <c r="E880" s="8"/>
      <c r="F880" s="8"/>
      <c r="G880" s="8"/>
      <c r="H880" s="8"/>
      <c r="I880" s="8" t="s">
        <v>6369</v>
      </c>
      <c r="J880" s="8" t="s">
        <v>6370</v>
      </c>
      <c r="K880" s="8"/>
      <c r="L880" s="8"/>
      <c r="M880" s="8"/>
      <c r="N880" s="8"/>
      <c r="O880" s="8" t="s">
        <v>6259</v>
      </c>
      <c r="P880" s="8"/>
      <c r="Q880" s="8"/>
      <c r="R880" s="8"/>
      <c r="S880" s="8"/>
      <c r="T880" s="8"/>
      <c r="U880" s="8"/>
      <c r="V880" s="8"/>
      <c r="W880" s="8"/>
      <c r="X880" s="8"/>
      <c r="Y880" s="8"/>
      <c r="Z880" s="8"/>
      <c r="AA880" s="8"/>
      <c r="AB880" s="8"/>
      <c r="AC880" s="8" t="str">
        <f t="shared" si="129"/>
        <v>NO</v>
      </c>
      <c r="AD880" s="8" t="str">
        <f t="shared" si="130"/>
        <v>,,,,,,,,,,,,,</v>
      </c>
      <c r="AE880" s="8"/>
      <c r="AF880" s="8"/>
      <c r="AG880" s="8"/>
      <c r="AH880" s="8" t="s">
        <v>6369</v>
      </c>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t="str">
        <f t="shared" si="128"/>
        <v>VREG_L7A_1P8</v>
      </c>
      <c r="CF880" s="8" t="str">
        <f t="shared" si="131"/>
        <v>Invalid PM Setting</v>
      </c>
      <c r="CG880" s="8">
        <f t="shared" si="132"/>
        <v>0</v>
      </c>
      <c r="CH880" s="8" t="str">
        <f t="shared" si="133"/>
        <v>Invalid PM Setting</v>
      </c>
      <c r="CI880" s="8"/>
      <c r="CJ880" s="8"/>
      <c r="CK880" s="8"/>
      <c r="CL880" s="8"/>
      <c r="CM880" s="8"/>
      <c r="CN880" s="8"/>
      <c r="CO880" s="8"/>
      <c r="CP880" s="8"/>
      <c r="CQ880" s="8"/>
      <c r="CR880" s="8"/>
      <c r="CS880" s="8"/>
      <c r="CT880" s="8"/>
      <c r="CU880" s="8"/>
      <c r="CV880" s="8"/>
      <c r="CY880" s="8"/>
      <c r="CZ880" s="8" t="str">
        <f t="shared" si="134"/>
        <v>VREG_L7A_1P8</v>
      </c>
      <c r="DA880" s="8" t="str">
        <f t="shared" si="135"/>
        <v>Invalid PM Setting</v>
      </c>
      <c r="DB880" s="8">
        <f t="shared" si="136"/>
        <v>0</v>
      </c>
      <c r="DC880" s="8" t="str">
        <f t="shared" si="137"/>
        <v>Invalid PM Setting</v>
      </c>
      <c r="DD880" s="8"/>
      <c r="DE880" s="8"/>
      <c r="DF880" s="8"/>
      <c r="DG880" s="8"/>
      <c r="DH880" s="8"/>
      <c r="DI880" s="8"/>
      <c r="DJ880" s="8"/>
      <c r="DK880" s="8"/>
      <c r="DL880" s="8"/>
      <c r="DM880" s="8"/>
      <c r="DN880" s="8"/>
      <c r="DO880" s="8"/>
      <c r="DP880" s="8"/>
      <c r="DQ880" s="8"/>
      <c r="DR880" s="8"/>
      <c r="DS880" s="8"/>
      <c r="DT880" s="8"/>
    </row>
    <row r="881" spans="1:124" ht="12.75" customHeight="1">
      <c r="A881" s="8"/>
      <c r="B881" s="89">
        <v>878</v>
      </c>
      <c r="C881" s="8"/>
      <c r="D881" s="8"/>
      <c r="E881" s="8"/>
      <c r="F881" s="8"/>
      <c r="G881" s="8"/>
      <c r="H881" s="8"/>
      <c r="I881" s="8" t="s">
        <v>6371</v>
      </c>
      <c r="J881" s="8" t="s">
        <v>6372</v>
      </c>
      <c r="K881" s="8"/>
      <c r="L881" s="8"/>
      <c r="M881" s="8"/>
      <c r="N881" s="8"/>
      <c r="O881" s="8" t="s">
        <v>6259</v>
      </c>
      <c r="P881" s="8"/>
      <c r="Q881" s="8"/>
      <c r="R881" s="8"/>
      <c r="S881" s="8"/>
      <c r="T881" s="8"/>
      <c r="U881" s="8"/>
      <c r="V881" s="8"/>
      <c r="W881" s="8"/>
      <c r="X881" s="8"/>
      <c r="Y881" s="8"/>
      <c r="Z881" s="8"/>
      <c r="AA881" s="8"/>
      <c r="AB881" s="8"/>
      <c r="AC881" s="8" t="str">
        <f t="shared" si="129"/>
        <v>NO</v>
      </c>
      <c r="AD881" s="8" t="str">
        <f t="shared" si="130"/>
        <v>,,,,,,,,,,,,,</v>
      </c>
      <c r="AE881" s="8"/>
      <c r="AF881" s="8"/>
      <c r="AG881" s="8"/>
      <c r="AH881" s="8" t="s">
        <v>6371</v>
      </c>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t="str">
        <f t="shared" si="128"/>
        <v>VREG_L6A_1P2</v>
      </c>
      <c r="CF881" s="8" t="str">
        <f t="shared" si="131"/>
        <v>Invalid PM Setting</v>
      </c>
      <c r="CG881" s="8">
        <f t="shared" si="132"/>
        <v>0</v>
      </c>
      <c r="CH881" s="8" t="str">
        <f t="shared" si="133"/>
        <v>Invalid PM Setting</v>
      </c>
      <c r="CI881" s="8"/>
      <c r="CJ881" s="8"/>
      <c r="CK881" s="8"/>
      <c r="CL881" s="8"/>
      <c r="CM881" s="8"/>
      <c r="CN881" s="8"/>
      <c r="CO881" s="8"/>
      <c r="CP881" s="8"/>
      <c r="CQ881" s="8"/>
      <c r="CR881" s="8"/>
      <c r="CS881" s="8"/>
      <c r="CT881" s="8"/>
      <c r="CU881" s="8"/>
      <c r="CV881" s="8"/>
      <c r="CY881" s="8"/>
      <c r="CZ881" s="8" t="str">
        <f t="shared" si="134"/>
        <v>VREG_L6A_1P2</v>
      </c>
      <c r="DA881" s="8" t="str">
        <f t="shared" si="135"/>
        <v>Invalid PM Setting</v>
      </c>
      <c r="DB881" s="8">
        <f t="shared" si="136"/>
        <v>0</v>
      </c>
      <c r="DC881" s="8" t="str">
        <f t="shared" si="137"/>
        <v>Invalid PM Setting</v>
      </c>
      <c r="DD881" s="8"/>
      <c r="DE881" s="8"/>
      <c r="DF881" s="8"/>
      <c r="DG881" s="8"/>
      <c r="DH881" s="8"/>
      <c r="DI881" s="8"/>
      <c r="DJ881" s="8"/>
      <c r="DK881" s="8"/>
      <c r="DL881" s="8"/>
      <c r="DM881" s="8"/>
      <c r="DN881" s="8"/>
      <c r="DO881" s="8"/>
      <c r="DP881" s="8"/>
      <c r="DQ881" s="8"/>
      <c r="DR881" s="8"/>
      <c r="DS881" s="8"/>
      <c r="DT881" s="8"/>
    </row>
    <row r="882" spans="1:124" ht="12.75" customHeight="1">
      <c r="A882" s="8"/>
      <c r="B882" s="89">
        <v>879</v>
      </c>
      <c r="C882" s="8"/>
      <c r="D882" s="8"/>
      <c r="E882" s="8"/>
      <c r="F882" s="8"/>
      <c r="G882" s="8"/>
      <c r="H882" s="8"/>
      <c r="I882" s="8" t="s">
        <v>6371</v>
      </c>
      <c r="J882" s="8" t="s">
        <v>6373</v>
      </c>
      <c r="K882" s="8"/>
      <c r="L882" s="8"/>
      <c r="M882" s="8"/>
      <c r="N882" s="8"/>
      <c r="O882" s="8" t="s">
        <v>6259</v>
      </c>
      <c r="P882" s="8"/>
      <c r="Q882" s="8"/>
      <c r="R882" s="8"/>
      <c r="S882" s="8"/>
      <c r="T882" s="8"/>
      <c r="U882" s="8"/>
      <c r="V882" s="8"/>
      <c r="W882" s="8"/>
      <c r="X882" s="8"/>
      <c r="Y882" s="8"/>
      <c r="Z882" s="8"/>
      <c r="AA882" s="8"/>
      <c r="AB882" s="8"/>
      <c r="AC882" s="8" t="str">
        <f t="shared" si="129"/>
        <v>NO</v>
      </c>
      <c r="AD882" s="8" t="str">
        <f t="shared" si="130"/>
        <v>,,,,,,,,,,,,,</v>
      </c>
      <c r="AE882" s="8"/>
      <c r="AF882" s="8"/>
      <c r="AG882" s="8"/>
      <c r="AH882" s="8" t="s">
        <v>6371</v>
      </c>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t="str">
        <f t="shared" si="128"/>
        <v>VREG_L6A_1P2</v>
      </c>
      <c r="CF882" s="8" t="str">
        <f t="shared" si="131"/>
        <v>Invalid PM Setting</v>
      </c>
      <c r="CG882" s="8">
        <f t="shared" si="132"/>
        <v>0</v>
      </c>
      <c r="CH882" s="8" t="str">
        <f t="shared" si="133"/>
        <v>Invalid PM Setting</v>
      </c>
      <c r="CI882" s="8"/>
      <c r="CJ882" s="8"/>
      <c r="CK882" s="8"/>
      <c r="CL882" s="8"/>
      <c r="CM882" s="8"/>
      <c r="CN882" s="8"/>
      <c r="CO882" s="8"/>
      <c r="CP882" s="8"/>
      <c r="CQ882" s="8"/>
      <c r="CR882" s="8"/>
      <c r="CS882" s="8"/>
      <c r="CT882" s="8"/>
      <c r="CU882" s="8"/>
      <c r="CV882" s="8"/>
      <c r="CY882" s="8"/>
      <c r="CZ882" s="8" t="str">
        <f t="shared" si="134"/>
        <v>VREG_L6A_1P2</v>
      </c>
      <c r="DA882" s="8" t="str">
        <f t="shared" si="135"/>
        <v>Invalid PM Setting</v>
      </c>
      <c r="DB882" s="8">
        <f t="shared" si="136"/>
        <v>0</v>
      </c>
      <c r="DC882" s="8" t="str">
        <f t="shared" si="137"/>
        <v>Invalid PM Setting</v>
      </c>
      <c r="DD882" s="8"/>
      <c r="DE882" s="8"/>
      <c r="DF882" s="8"/>
      <c r="DG882" s="8"/>
      <c r="DH882" s="8"/>
      <c r="DI882" s="8"/>
      <c r="DJ882" s="8"/>
      <c r="DK882" s="8"/>
      <c r="DL882" s="8"/>
      <c r="DM882" s="8"/>
      <c r="DN882" s="8"/>
      <c r="DO882" s="8"/>
      <c r="DP882" s="8"/>
      <c r="DQ882" s="8"/>
      <c r="DR882" s="8"/>
      <c r="DS882" s="8"/>
      <c r="DT882" s="8"/>
    </row>
    <row r="883" spans="1:124" ht="12.75" customHeight="1">
      <c r="A883" s="8"/>
      <c r="B883" s="89">
        <v>880</v>
      </c>
      <c r="C883" s="8"/>
      <c r="D883" s="8"/>
      <c r="E883" s="8"/>
      <c r="F883" s="8"/>
      <c r="G883" s="8"/>
      <c r="H883" s="8"/>
      <c r="I883" s="8" t="s">
        <v>6374</v>
      </c>
      <c r="J883" s="8" t="s">
        <v>5148</v>
      </c>
      <c r="K883" s="8"/>
      <c r="L883" s="8"/>
      <c r="M883" s="8"/>
      <c r="N883" s="8"/>
      <c r="O883" s="8" t="s">
        <v>6259</v>
      </c>
      <c r="P883" s="8"/>
      <c r="Q883" s="8"/>
      <c r="R883" s="8"/>
      <c r="S883" s="8"/>
      <c r="T883" s="8"/>
      <c r="U883" s="8"/>
      <c r="V883" s="8"/>
      <c r="W883" s="8"/>
      <c r="X883" s="8"/>
      <c r="Y883" s="8"/>
      <c r="Z883" s="8"/>
      <c r="AA883" s="8"/>
      <c r="AB883" s="8"/>
      <c r="AC883" s="8" t="str">
        <f t="shared" si="129"/>
        <v>NO</v>
      </c>
      <c r="AD883" s="8" t="str">
        <f t="shared" si="130"/>
        <v>,,,,,,,,,,,,,</v>
      </c>
      <c r="AE883" s="8"/>
      <c r="AF883" s="8"/>
      <c r="AG883" s="8"/>
      <c r="AH883" s="8" t="s">
        <v>6374</v>
      </c>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t="str">
        <f t="shared" si="128"/>
        <v>VREG_L5C_1P2</v>
      </c>
      <c r="CF883" s="8" t="str">
        <f t="shared" si="131"/>
        <v>Invalid PM Setting</v>
      </c>
      <c r="CG883" s="8">
        <f t="shared" si="132"/>
        <v>0</v>
      </c>
      <c r="CH883" s="8" t="str">
        <f t="shared" si="133"/>
        <v>Invalid PM Setting</v>
      </c>
      <c r="CI883" s="8"/>
      <c r="CJ883" s="8"/>
      <c r="CK883" s="8"/>
      <c r="CL883" s="8"/>
      <c r="CM883" s="8"/>
      <c r="CN883" s="8"/>
      <c r="CO883" s="8"/>
      <c r="CP883" s="8"/>
      <c r="CQ883" s="8"/>
      <c r="CR883" s="8"/>
      <c r="CS883" s="8"/>
      <c r="CT883" s="8"/>
      <c r="CU883" s="8"/>
      <c r="CV883" s="8"/>
      <c r="CY883" s="8"/>
      <c r="CZ883" s="8" t="str">
        <f t="shared" si="134"/>
        <v>VREG_L5C_1P2</v>
      </c>
      <c r="DA883" s="8" t="str">
        <f t="shared" si="135"/>
        <v>Invalid PM Setting</v>
      </c>
      <c r="DB883" s="8">
        <f t="shared" si="136"/>
        <v>0</v>
      </c>
      <c r="DC883" s="8" t="str">
        <f t="shared" si="137"/>
        <v>Invalid PM Setting</v>
      </c>
      <c r="DD883" s="8"/>
      <c r="DE883" s="8"/>
      <c r="DF883" s="8"/>
      <c r="DG883" s="8"/>
      <c r="DH883" s="8"/>
      <c r="DI883" s="8"/>
      <c r="DJ883" s="8"/>
      <c r="DK883" s="8"/>
      <c r="DL883" s="8"/>
      <c r="DM883" s="8"/>
      <c r="DN883" s="8"/>
      <c r="DO883" s="8"/>
      <c r="DP883" s="8"/>
      <c r="DQ883" s="8"/>
      <c r="DR883" s="8"/>
      <c r="DS883" s="8"/>
      <c r="DT883" s="8"/>
    </row>
    <row r="884" spans="1:124" ht="12.75" customHeight="1">
      <c r="A884" s="8"/>
      <c r="B884" s="89">
        <v>881</v>
      </c>
      <c r="C884" s="8"/>
      <c r="D884" s="8"/>
      <c r="E884" s="8"/>
      <c r="F884" s="8"/>
      <c r="G884" s="8"/>
      <c r="H884" s="8"/>
      <c r="I884" s="8" t="s">
        <v>6374</v>
      </c>
      <c r="J884" s="8" t="s">
        <v>6375</v>
      </c>
      <c r="K884" s="8"/>
      <c r="L884" s="8"/>
      <c r="M884" s="8"/>
      <c r="N884" s="8"/>
      <c r="O884" s="8" t="s">
        <v>6259</v>
      </c>
      <c r="P884" s="8"/>
      <c r="Q884" s="8"/>
      <c r="R884" s="8"/>
      <c r="S884" s="8"/>
      <c r="T884" s="8"/>
      <c r="U884" s="8"/>
      <c r="V884" s="8"/>
      <c r="W884" s="8"/>
      <c r="X884" s="8"/>
      <c r="Y884" s="8"/>
      <c r="Z884" s="8"/>
      <c r="AA884" s="8"/>
      <c r="AB884" s="8"/>
      <c r="AC884" s="8" t="str">
        <f t="shared" si="129"/>
        <v>NO</v>
      </c>
      <c r="AD884" s="8" t="str">
        <f t="shared" si="130"/>
        <v>,,,,,,,,,,,,,</v>
      </c>
      <c r="AE884" s="8"/>
      <c r="AF884" s="8"/>
      <c r="AG884" s="8"/>
      <c r="AH884" s="8" t="s">
        <v>6374</v>
      </c>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t="str">
        <f t="shared" si="128"/>
        <v>VREG_L5C_1P2</v>
      </c>
      <c r="CF884" s="8" t="str">
        <f t="shared" si="131"/>
        <v>Invalid PM Setting</v>
      </c>
      <c r="CG884" s="8">
        <f t="shared" si="132"/>
        <v>0</v>
      </c>
      <c r="CH884" s="8" t="str">
        <f t="shared" si="133"/>
        <v>Invalid PM Setting</v>
      </c>
      <c r="CI884" s="8"/>
      <c r="CJ884" s="8"/>
      <c r="CK884" s="8"/>
      <c r="CL884" s="8"/>
      <c r="CM884" s="8"/>
      <c r="CN884" s="8"/>
      <c r="CO884" s="8"/>
      <c r="CP884" s="8"/>
      <c r="CQ884" s="8"/>
      <c r="CR884" s="8"/>
      <c r="CS884" s="8"/>
      <c r="CT884" s="8"/>
      <c r="CU884" s="8"/>
      <c r="CV884" s="8"/>
      <c r="CY884" s="8"/>
      <c r="CZ884" s="8" t="str">
        <f t="shared" si="134"/>
        <v>VREG_L5C_1P2</v>
      </c>
      <c r="DA884" s="8" t="str">
        <f t="shared" si="135"/>
        <v>Invalid PM Setting</v>
      </c>
      <c r="DB884" s="8">
        <f t="shared" si="136"/>
        <v>0</v>
      </c>
      <c r="DC884" s="8" t="str">
        <f t="shared" si="137"/>
        <v>Invalid PM Setting</v>
      </c>
      <c r="DD884" s="8"/>
      <c r="DE884" s="8"/>
      <c r="DF884" s="8"/>
      <c r="DG884" s="8"/>
      <c r="DH884" s="8"/>
      <c r="DI884" s="8"/>
      <c r="DJ884" s="8"/>
      <c r="DK884" s="8"/>
      <c r="DL884" s="8"/>
      <c r="DM884" s="8"/>
      <c r="DN884" s="8"/>
      <c r="DO884" s="8"/>
      <c r="DP884" s="8"/>
      <c r="DQ884" s="8"/>
      <c r="DR884" s="8"/>
      <c r="DS884" s="8"/>
      <c r="DT884" s="8"/>
    </row>
    <row r="885" spans="1:124" ht="12.75" customHeight="1">
      <c r="A885" s="8"/>
      <c r="B885" s="89">
        <v>882</v>
      </c>
      <c r="C885" s="8"/>
      <c r="D885" s="8"/>
      <c r="E885" s="8"/>
      <c r="F885" s="8"/>
      <c r="G885" s="8"/>
      <c r="H885" s="8"/>
      <c r="I885" s="8" t="s">
        <v>6376</v>
      </c>
      <c r="J885" s="8" t="s">
        <v>5062</v>
      </c>
      <c r="K885" s="8"/>
      <c r="L885" s="8"/>
      <c r="M885" s="8"/>
      <c r="N885" s="8"/>
      <c r="O885" s="8" t="s">
        <v>6259</v>
      </c>
      <c r="P885" s="8"/>
      <c r="Q885" s="8"/>
      <c r="R885" s="8"/>
      <c r="S885" s="8"/>
      <c r="T885" s="8"/>
      <c r="U885" s="8"/>
      <c r="V885" s="8"/>
      <c r="W885" s="8"/>
      <c r="X885" s="8"/>
      <c r="Y885" s="8"/>
      <c r="Z885" s="8"/>
      <c r="AA885" s="8"/>
      <c r="AB885" s="8"/>
      <c r="AC885" s="8" t="str">
        <f t="shared" si="129"/>
        <v>NO</v>
      </c>
      <c r="AD885" s="8" t="str">
        <f t="shared" si="130"/>
        <v>,,,,,,,,,,,,,</v>
      </c>
      <c r="AE885" s="8"/>
      <c r="AF885" s="8"/>
      <c r="AG885" s="8"/>
      <c r="AH885" s="8" t="s">
        <v>6376</v>
      </c>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t="str">
        <f t="shared" si="128"/>
        <v>VREG_L5A_0P88</v>
      </c>
      <c r="CF885" s="8" t="str">
        <f t="shared" si="131"/>
        <v>Invalid PM Setting</v>
      </c>
      <c r="CG885" s="8">
        <f t="shared" si="132"/>
        <v>0</v>
      </c>
      <c r="CH885" s="8" t="str">
        <f t="shared" si="133"/>
        <v>Invalid PM Setting</v>
      </c>
      <c r="CI885" s="8"/>
      <c r="CJ885" s="8"/>
      <c r="CK885" s="8"/>
      <c r="CL885" s="8"/>
      <c r="CM885" s="8"/>
      <c r="CN885" s="8"/>
      <c r="CO885" s="8"/>
      <c r="CP885" s="8"/>
      <c r="CQ885" s="8"/>
      <c r="CR885" s="8"/>
      <c r="CS885" s="8"/>
      <c r="CT885" s="8"/>
      <c r="CU885" s="8"/>
      <c r="CV885" s="8"/>
      <c r="CY885" s="8"/>
      <c r="CZ885" s="8" t="str">
        <f t="shared" si="134"/>
        <v>VREG_L5A_0P88</v>
      </c>
      <c r="DA885" s="8" t="str">
        <f t="shared" si="135"/>
        <v>Invalid PM Setting</v>
      </c>
      <c r="DB885" s="8">
        <f t="shared" si="136"/>
        <v>0</v>
      </c>
      <c r="DC885" s="8" t="str">
        <f t="shared" si="137"/>
        <v>Invalid PM Setting</v>
      </c>
      <c r="DD885" s="8"/>
      <c r="DE885" s="8"/>
      <c r="DF885" s="8"/>
      <c r="DG885" s="8"/>
      <c r="DH885" s="8"/>
      <c r="DI885" s="8"/>
      <c r="DJ885" s="8"/>
      <c r="DK885" s="8"/>
      <c r="DL885" s="8"/>
      <c r="DM885" s="8"/>
      <c r="DN885" s="8"/>
      <c r="DO885" s="8"/>
      <c r="DP885" s="8"/>
      <c r="DQ885" s="8"/>
      <c r="DR885" s="8"/>
      <c r="DS885" s="8"/>
      <c r="DT885" s="8"/>
    </row>
    <row r="886" spans="1:124" ht="12.75" customHeight="1">
      <c r="A886" s="8"/>
      <c r="B886" s="89">
        <v>883</v>
      </c>
      <c r="C886" s="8"/>
      <c r="D886" s="8"/>
      <c r="E886" s="8"/>
      <c r="F886" s="8"/>
      <c r="G886" s="8"/>
      <c r="H886" s="8"/>
      <c r="I886" s="8" t="s">
        <v>6376</v>
      </c>
      <c r="J886" s="8" t="s">
        <v>5575</v>
      </c>
      <c r="K886" s="8"/>
      <c r="L886" s="8"/>
      <c r="M886" s="8"/>
      <c r="N886" s="8"/>
      <c r="O886" s="8" t="s">
        <v>6259</v>
      </c>
      <c r="P886" s="8"/>
      <c r="Q886" s="8"/>
      <c r="R886" s="8"/>
      <c r="S886" s="8"/>
      <c r="T886" s="8"/>
      <c r="U886" s="8"/>
      <c r="V886" s="8"/>
      <c r="W886" s="8"/>
      <c r="X886" s="8"/>
      <c r="Y886" s="8"/>
      <c r="Z886" s="8"/>
      <c r="AA886" s="8"/>
      <c r="AB886" s="8"/>
      <c r="AC886" s="8" t="str">
        <f t="shared" si="129"/>
        <v>NO</v>
      </c>
      <c r="AD886" s="8" t="str">
        <f t="shared" si="130"/>
        <v>,,,,,,,,,,,,,</v>
      </c>
      <c r="AE886" s="8"/>
      <c r="AF886" s="8"/>
      <c r="AG886" s="8"/>
      <c r="AH886" s="8" t="s">
        <v>6376</v>
      </c>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t="str">
        <f t="shared" si="128"/>
        <v>VREG_L5A_0P88</v>
      </c>
      <c r="CF886" s="8" t="str">
        <f t="shared" si="131"/>
        <v>Invalid PM Setting</v>
      </c>
      <c r="CG886" s="8">
        <f t="shared" si="132"/>
        <v>0</v>
      </c>
      <c r="CH886" s="8" t="str">
        <f t="shared" si="133"/>
        <v>Invalid PM Setting</v>
      </c>
      <c r="CI886" s="8"/>
      <c r="CJ886" s="8"/>
      <c r="CK886" s="8"/>
      <c r="CL886" s="8"/>
      <c r="CM886" s="8"/>
      <c r="CN886" s="8"/>
      <c r="CO886" s="8"/>
      <c r="CP886" s="8"/>
      <c r="CQ886" s="8"/>
      <c r="CR886" s="8"/>
      <c r="CS886" s="8"/>
      <c r="CT886" s="8"/>
      <c r="CU886" s="8"/>
      <c r="CV886" s="8"/>
      <c r="CY886" s="8"/>
      <c r="CZ886" s="8" t="str">
        <f t="shared" si="134"/>
        <v>VREG_L5A_0P88</v>
      </c>
      <c r="DA886" s="8" t="str">
        <f t="shared" si="135"/>
        <v>Invalid PM Setting</v>
      </c>
      <c r="DB886" s="8">
        <f t="shared" si="136"/>
        <v>0</v>
      </c>
      <c r="DC886" s="8" t="str">
        <f t="shared" si="137"/>
        <v>Invalid PM Setting</v>
      </c>
      <c r="DD886" s="8"/>
      <c r="DE886" s="8"/>
      <c r="DF886" s="8"/>
      <c r="DG886" s="8"/>
      <c r="DH886" s="8"/>
      <c r="DI886" s="8"/>
      <c r="DJ886" s="8"/>
      <c r="DK886" s="8"/>
      <c r="DL886" s="8"/>
      <c r="DM886" s="8"/>
      <c r="DN886" s="8"/>
      <c r="DO886" s="8"/>
      <c r="DP886" s="8"/>
      <c r="DQ886" s="8"/>
      <c r="DR886" s="8"/>
      <c r="DS886" s="8"/>
      <c r="DT886" s="8"/>
    </row>
    <row r="887" spans="1:124" ht="12.75" customHeight="1">
      <c r="A887" s="8"/>
      <c r="B887" s="89">
        <v>884</v>
      </c>
      <c r="C887" s="8"/>
      <c r="D887" s="8"/>
      <c r="E887" s="8"/>
      <c r="F887" s="8"/>
      <c r="G887" s="8"/>
      <c r="H887" s="8"/>
      <c r="I887" s="8" t="s">
        <v>6377</v>
      </c>
      <c r="J887" s="8" t="s">
        <v>6378</v>
      </c>
      <c r="K887" s="8"/>
      <c r="L887" s="8"/>
      <c r="M887" s="8"/>
      <c r="N887" s="8"/>
      <c r="O887" s="8" t="s">
        <v>6259</v>
      </c>
      <c r="P887" s="8"/>
      <c r="Q887" s="8"/>
      <c r="R887" s="8"/>
      <c r="S887" s="8"/>
      <c r="T887" s="8"/>
      <c r="U887" s="8"/>
      <c r="V887" s="8"/>
      <c r="W887" s="8"/>
      <c r="X887" s="8"/>
      <c r="Y887" s="8"/>
      <c r="Z887" s="8"/>
      <c r="AA887" s="8"/>
      <c r="AB887" s="8"/>
      <c r="AC887" s="8" t="str">
        <f t="shared" si="129"/>
        <v>NO</v>
      </c>
      <c r="AD887" s="8" t="str">
        <f t="shared" si="130"/>
        <v>,,,,,,,,,,,,,</v>
      </c>
      <c r="AE887" s="8"/>
      <c r="AF887" s="8"/>
      <c r="AG887" s="8"/>
      <c r="AH887" s="8" t="s">
        <v>6377</v>
      </c>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t="str">
        <f t="shared" si="128"/>
        <v>VREG_L4C</v>
      </c>
      <c r="CF887" s="8" t="str">
        <f t="shared" si="131"/>
        <v>Invalid PM Setting</v>
      </c>
      <c r="CG887" s="8">
        <f t="shared" si="132"/>
        <v>0</v>
      </c>
      <c r="CH887" s="8" t="str">
        <f t="shared" si="133"/>
        <v>Invalid PM Setting</v>
      </c>
      <c r="CI887" s="8"/>
      <c r="CJ887" s="8"/>
      <c r="CK887" s="8"/>
      <c r="CL887" s="8"/>
      <c r="CM887" s="8"/>
      <c r="CN887" s="8"/>
      <c r="CO887" s="8"/>
      <c r="CP887" s="8"/>
      <c r="CQ887" s="8"/>
      <c r="CR887" s="8"/>
      <c r="CS887" s="8"/>
      <c r="CT887" s="8"/>
      <c r="CU887" s="8"/>
      <c r="CV887" s="8"/>
      <c r="CY887" s="8"/>
      <c r="CZ887" s="8" t="str">
        <f t="shared" si="134"/>
        <v>VREG_L4C</v>
      </c>
      <c r="DA887" s="8" t="str">
        <f t="shared" si="135"/>
        <v>Invalid PM Setting</v>
      </c>
      <c r="DB887" s="8">
        <f t="shared" si="136"/>
        <v>0</v>
      </c>
      <c r="DC887" s="8" t="str">
        <f t="shared" si="137"/>
        <v>Invalid PM Setting</v>
      </c>
      <c r="DD887" s="8"/>
      <c r="DE887" s="8"/>
      <c r="DF887" s="8"/>
      <c r="DG887" s="8"/>
      <c r="DH887" s="8"/>
      <c r="DI887" s="8"/>
      <c r="DJ887" s="8"/>
      <c r="DK887" s="8"/>
      <c r="DL887" s="8"/>
      <c r="DM887" s="8"/>
      <c r="DN887" s="8"/>
      <c r="DO887" s="8"/>
      <c r="DP887" s="8"/>
      <c r="DQ887" s="8"/>
      <c r="DR887" s="8"/>
      <c r="DS887" s="8"/>
      <c r="DT887" s="8"/>
    </row>
    <row r="888" spans="1:124" ht="12.75" customHeight="1">
      <c r="A888" s="8"/>
      <c r="B888" s="89">
        <v>885</v>
      </c>
      <c r="C888" s="8"/>
      <c r="D888" s="8"/>
      <c r="E888" s="8"/>
      <c r="F888" s="8"/>
      <c r="G888" s="8"/>
      <c r="H888" s="8"/>
      <c r="I888" s="8" t="s">
        <v>6377</v>
      </c>
      <c r="J888" s="8" t="s">
        <v>6379</v>
      </c>
      <c r="K888" s="8"/>
      <c r="L888" s="8"/>
      <c r="M888" s="8"/>
      <c r="N888" s="8"/>
      <c r="O888" s="8" t="s">
        <v>6259</v>
      </c>
      <c r="P888" s="8"/>
      <c r="Q888" s="8"/>
      <c r="R888" s="8"/>
      <c r="S888" s="8"/>
      <c r="T888" s="8"/>
      <c r="U888" s="8"/>
      <c r="V888" s="8"/>
      <c r="W888" s="8"/>
      <c r="X888" s="8"/>
      <c r="Y888" s="8"/>
      <c r="Z888" s="8"/>
      <c r="AA888" s="8"/>
      <c r="AB888" s="8"/>
      <c r="AC888" s="8" t="str">
        <f t="shared" si="129"/>
        <v>NO</v>
      </c>
      <c r="AD888" s="8" t="str">
        <f t="shared" si="130"/>
        <v>,,,,,,,,,,,,,</v>
      </c>
      <c r="AE888" s="8"/>
      <c r="AF888" s="8"/>
      <c r="AG888" s="8"/>
      <c r="AH888" s="8" t="s">
        <v>6377</v>
      </c>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t="str">
        <f t="shared" si="128"/>
        <v>VREG_L4C</v>
      </c>
      <c r="CF888" s="8" t="str">
        <f t="shared" si="131"/>
        <v>Invalid PM Setting</v>
      </c>
      <c r="CG888" s="8">
        <f t="shared" si="132"/>
        <v>0</v>
      </c>
      <c r="CH888" s="8" t="str">
        <f t="shared" si="133"/>
        <v>Invalid PM Setting</v>
      </c>
      <c r="CI888" s="8"/>
      <c r="CJ888" s="8"/>
      <c r="CK888" s="8"/>
      <c r="CL888" s="8"/>
      <c r="CM888" s="8"/>
      <c r="CN888" s="8"/>
      <c r="CO888" s="8"/>
      <c r="CP888" s="8"/>
      <c r="CQ888" s="8"/>
      <c r="CR888" s="8"/>
      <c r="CS888" s="8"/>
      <c r="CT888" s="8"/>
      <c r="CU888" s="8"/>
      <c r="CV888" s="8"/>
      <c r="CY888" s="8"/>
      <c r="CZ888" s="8" t="str">
        <f t="shared" si="134"/>
        <v>VREG_L4C</v>
      </c>
      <c r="DA888" s="8" t="str">
        <f t="shared" si="135"/>
        <v>Invalid PM Setting</v>
      </c>
      <c r="DB888" s="8">
        <f t="shared" si="136"/>
        <v>0</v>
      </c>
      <c r="DC888" s="8" t="str">
        <f t="shared" si="137"/>
        <v>Invalid PM Setting</v>
      </c>
      <c r="DD888" s="8"/>
      <c r="DE888" s="8"/>
      <c r="DF888" s="8"/>
      <c r="DG888" s="8"/>
      <c r="DH888" s="8"/>
      <c r="DI888" s="8"/>
      <c r="DJ888" s="8"/>
      <c r="DK888" s="8"/>
      <c r="DL888" s="8"/>
      <c r="DM888" s="8"/>
      <c r="DN888" s="8"/>
      <c r="DO888" s="8"/>
      <c r="DP888" s="8"/>
      <c r="DQ888" s="8"/>
      <c r="DR888" s="8"/>
      <c r="DS888" s="8"/>
      <c r="DT888" s="8"/>
    </row>
    <row r="889" spans="1:124" ht="12.75" customHeight="1">
      <c r="A889" s="8"/>
      <c r="B889" s="89">
        <v>886</v>
      </c>
      <c r="C889" s="8"/>
      <c r="D889" s="8"/>
      <c r="E889" s="8"/>
      <c r="F889" s="8"/>
      <c r="G889" s="8"/>
      <c r="H889" s="8"/>
      <c r="I889" s="8" t="s">
        <v>6380</v>
      </c>
      <c r="J889" s="8" t="s">
        <v>6381</v>
      </c>
      <c r="K889" s="8"/>
      <c r="L889" s="8"/>
      <c r="M889" s="8"/>
      <c r="N889" s="8"/>
      <c r="O889" s="8" t="s">
        <v>6259</v>
      </c>
      <c r="P889" s="8"/>
      <c r="Q889" s="8"/>
      <c r="R889" s="8"/>
      <c r="S889" s="8"/>
      <c r="T889" s="8"/>
      <c r="U889" s="8"/>
      <c r="V889" s="8"/>
      <c r="W889" s="8"/>
      <c r="X889" s="8"/>
      <c r="Y889" s="8"/>
      <c r="Z889" s="8"/>
      <c r="AA889" s="8"/>
      <c r="AB889" s="8"/>
      <c r="AC889" s="8" t="str">
        <f t="shared" si="129"/>
        <v>NO</v>
      </c>
      <c r="AD889" s="8" t="str">
        <f t="shared" si="130"/>
        <v>,,,,,,,,,,,,,</v>
      </c>
      <c r="AE889" s="8"/>
      <c r="AF889" s="8"/>
      <c r="AG889" s="8"/>
      <c r="AH889" s="8" t="s">
        <v>6380</v>
      </c>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t="str">
        <f t="shared" si="128"/>
        <v>VREG_L4A</v>
      </c>
      <c r="CF889" s="8" t="str">
        <f t="shared" si="131"/>
        <v>Invalid PM Setting</v>
      </c>
      <c r="CG889" s="8">
        <f t="shared" si="132"/>
        <v>0</v>
      </c>
      <c r="CH889" s="8" t="str">
        <f t="shared" si="133"/>
        <v>Invalid PM Setting</v>
      </c>
      <c r="CI889" s="8"/>
      <c r="CJ889" s="8"/>
      <c r="CK889" s="8"/>
      <c r="CL889" s="8"/>
      <c r="CM889" s="8"/>
      <c r="CN889" s="8"/>
      <c r="CO889" s="8"/>
      <c r="CP889" s="8"/>
      <c r="CQ889" s="8"/>
      <c r="CR889" s="8"/>
      <c r="CS889" s="8"/>
      <c r="CT889" s="8"/>
      <c r="CU889" s="8"/>
      <c r="CV889" s="8"/>
      <c r="CY889" s="8"/>
      <c r="CZ889" s="8" t="str">
        <f t="shared" si="134"/>
        <v>VREG_L4A</v>
      </c>
      <c r="DA889" s="8" t="str">
        <f t="shared" si="135"/>
        <v>Invalid PM Setting</v>
      </c>
      <c r="DB889" s="8">
        <f t="shared" si="136"/>
        <v>0</v>
      </c>
      <c r="DC889" s="8" t="str">
        <f t="shared" si="137"/>
        <v>Invalid PM Setting</v>
      </c>
      <c r="DD889" s="8"/>
      <c r="DE889" s="8"/>
      <c r="DF889" s="8"/>
      <c r="DG889" s="8"/>
      <c r="DH889" s="8"/>
      <c r="DI889" s="8"/>
      <c r="DJ889" s="8"/>
      <c r="DK889" s="8"/>
      <c r="DL889" s="8"/>
      <c r="DM889" s="8"/>
      <c r="DN889" s="8"/>
      <c r="DO889" s="8"/>
      <c r="DP889" s="8"/>
      <c r="DQ889" s="8"/>
      <c r="DR889" s="8"/>
      <c r="DS889" s="8"/>
      <c r="DT889" s="8"/>
    </row>
    <row r="890" spans="1:124" ht="12.75" customHeight="1">
      <c r="A890" s="8"/>
      <c r="B890" s="89">
        <v>887</v>
      </c>
      <c r="C890" s="8"/>
      <c r="D890" s="8"/>
      <c r="E890" s="8"/>
      <c r="F890" s="8"/>
      <c r="G890" s="8"/>
      <c r="H890" s="8"/>
      <c r="I890" s="8" t="s">
        <v>6382</v>
      </c>
      <c r="J890" s="8" t="s">
        <v>2239</v>
      </c>
      <c r="K890" s="8"/>
      <c r="L890" s="8"/>
      <c r="M890" s="8"/>
      <c r="N890" s="8"/>
      <c r="O890" s="8" t="s">
        <v>6259</v>
      </c>
      <c r="P890" s="8"/>
      <c r="Q890" s="8"/>
      <c r="R890" s="8"/>
      <c r="S890" s="8"/>
      <c r="T890" s="8"/>
      <c r="U890" s="8"/>
      <c r="V890" s="8"/>
      <c r="W890" s="8"/>
      <c r="X890" s="8"/>
      <c r="Y890" s="8"/>
      <c r="Z890" s="8"/>
      <c r="AA890" s="8"/>
      <c r="AB890" s="8"/>
      <c r="AC890" s="8" t="str">
        <f t="shared" si="129"/>
        <v>NO</v>
      </c>
      <c r="AD890" s="8" t="str">
        <f t="shared" si="130"/>
        <v>,,,,,,,,,,,,,</v>
      </c>
      <c r="AE890" s="8"/>
      <c r="AF890" s="8"/>
      <c r="AG890" s="8"/>
      <c r="AH890" s="8" t="s">
        <v>6382</v>
      </c>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t="str">
        <f t="shared" si="128"/>
        <v>VREG_L3C_0P8</v>
      </c>
      <c r="CF890" s="8" t="str">
        <f t="shared" si="131"/>
        <v>Invalid PM Setting</v>
      </c>
      <c r="CG890" s="8">
        <f t="shared" si="132"/>
        <v>0</v>
      </c>
      <c r="CH890" s="8" t="str">
        <f t="shared" si="133"/>
        <v>Invalid PM Setting</v>
      </c>
      <c r="CI890" s="8"/>
      <c r="CJ890" s="8"/>
      <c r="CK890" s="8"/>
      <c r="CL890" s="8"/>
      <c r="CM890" s="8"/>
      <c r="CN890" s="8"/>
      <c r="CO890" s="8"/>
      <c r="CP890" s="8"/>
      <c r="CQ890" s="8"/>
      <c r="CR890" s="8"/>
      <c r="CS890" s="8"/>
      <c r="CT890" s="8"/>
      <c r="CU890" s="8"/>
      <c r="CV890" s="8"/>
      <c r="CY890" s="8"/>
      <c r="CZ890" s="8" t="str">
        <f t="shared" si="134"/>
        <v>VREG_L3C_0P8</v>
      </c>
      <c r="DA890" s="8" t="str">
        <f t="shared" si="135"/>
        <v>Invalid PM Setting</v>
      </c>
      <c r="DB890" s="8">
        <f t="shared" si="136"/>
        <v>0</v>
      </c>
      <c r="DC890" s="8" t="str">
        <f t="shared" si="137"/>
        <v>Invalid PM Setting</v>
      </c>
      <c r="DD890" s="8"/>
      <c r="DE890" s="8"/>
      <c r="DF890" s="8"/>
      <c r="DG890" s="8"/>
      <c r="DH890" s="8"/>
      <c r="DI890" s="8"/>
      <c r="DJ890" s="8"/>
      <c r="DK890" s="8"/>
      <c r="DL890" s="8"/>
      <c r="DM890" s="8"/>
      <c r="DN890" s="8"/>
      <c r="DO890" s="8"/>
      <c r="DP890" s="8"/>
      <c r="DQ890" s="8"/>
      <c r="DR890" s="8"/>
      <c r="DS890" s="8"/>
      <c r="DT890" s="8"/>
    </row>
    <row r="891" spans="1:124" ht="12.75" customHeight="1">
      <c r="A891" s="8"/>
      <c r="B891" s="89">
        <v>888</v>
      </c>
      <c r="C891" s="8"/>
      <c r="D891" s="8"/>
      <c r="E891" s="8"/>
      <c r="F891" s="8"/>
      <c r="G891" s="8"/>
      <c r="H891" s="8"/>
      <c r="I891" s="8" t="s">
        <v>6382</v>
      </c>
      <c r="J891" s="8" t="s">
        <v>6383</v>
      </c>
      <c r="K891" s="8"/>
      <c r="L891" s="8"/>
      <c r="M891" s="8"/>
      <c r="N891" s="8"/>
      <c r="O891" s="8" t="s">
        <v>6259</v>
      </c>
      <c r="P891" s="8"/>
      <c r="Q891" s="8"/>
      <c r="R891" s="8"/>
      <c r="S891" s="8"/>
      <c r="T891" s="8"/>
      <c r="U891" s="8"/>
      <c r="V891" s="8"/>
      <c r="W891" s="8"/>
      <c r="X891" s="8"/>
      <c r="Y891" s="8"/>
      <c r="Z891" s="8"/>
      <c r="AA891" s="8"/>
      <c r="AB891" s="8"/>
      <c r="AC891" s="8" t="str">
        <f t="shared" si="129"/>
        <v>NO</v>
      </c>
      <c r="AD891" s="8" t="str">
        <f t="shared" si="130"/>
        <v>,,,,,,,,,,,,,</v>
      </c>
      <c r="AE891" s="8"/>
      <c r="AF891" s="8"/>
      <c r="AG891" s="8"/>
      <c r="AH891" s="8" t="s">
        <v>6382</v>
      </c>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t="str">
        <f t="shared" si="128"/>
        <v>VREG_L3C_0P8</v>
      </c>
      <c r="CF891" s="8" t="str">
        <f t="shared" si="131"/>
        <v>Invalid PM Setting</v>
      </c>
      <c r="CG891" s="8">
        <f t="shared" si="132"/>
        <v>0</v>
      </c>
      <c r="CH891" s="8" t="str">
        <f t="shared" si="133"/>
        <v>Invalid PM Setting</v>
      </c>
      <c r="CI891" s="8"/>
      <c r="CJ891" s="8"/>
      <c r="CK891" s="8"/>
      <c r="CL891" s="8"/>
      <c r="CM891" s="8"/>
      <c r="CN891" s="8"/>
      <c r="CO891" s="8"/>
      <c r="CP891" s="8"/>
      <c r="CQ891" s="8"/>
      <c r="CR891" s="8"/>
      <c r="CS891" s="8"/>
      <c r="CT891" s="8"/>
      <c r="CU891" s="8"/>
      <c r="CV891" s="8"/>
      <c r="CY891" s="8"/>
      <c r="CZ891" s="8" t="str">
        <f t="shared" si="134"/>
        <v>VREG_L3C_0P8</v>
      </c>
      <c r="DA891" s="8" t="str">
        <f t="shared" si="135"/>
        <v>Invalid PM Setting</v>
      </c>
      <c r="DB891" s="8">
        <f t="shared" si="136"/>
        <v>0</v>
      </c>
      <c r="DC891" s="8" t="str">
        <f t="shared" si="137"/>
        <v>Invalid PM Setting</v>
      </c>
      <c r="DD891" s="8"/>
      <c r="DE891" s="8"/>
      <c r="DF891" s="8"/>
      <c r="DG891" s="8"/>
      <c r="DH891" s="8"/>
      <c r="DI891" s="8"/>
      <c r="DJ891" s="8"/>
      <c r="DK891" s="8"/>
      <c r="DL891" s="8"/>
      <c r="DM891" s="8"/>
      <c r="DN891" s="8"/>
      <c r="DO891" s="8"/>
      <c r="DP891" s="8"/>
      <c r="DQ891" s="8"/>
      <c r="DR891" s="8"/>
      <c r="DS891" s="8"/>
      <c r="DT891" s="8"/>
    </row>
    <row r="892" spans="1:124" ht="12.75" customHeight="1">
      <c r="A892" s="8"/>
      <c r="B892" s="89">
        <v>889</v>
      </c>
      <c r="C892" s="8"/>
      <c r="D892" s="8"/>
      <c r="E892" s="8"/>
      <c r="F892" s="8"/>
      <c r="G892" s="8"/>
      <c r="H892" s="8"/>
      <c r="I892" s="8" t="s">
        <v>6384</v>
      </c>
      <c r="J892" s="8" t="s">
        <v>6258</v>
      </c>
      <c r="K892" s="8"/>
      <c r="L892" s="8"/>
      <c r="M892" s="8"/>
      <c r="N892" s="8"/>
      <c r="O892" s="8" t="s">
        <v>6259</v>
      </c>
      <c r="P892" s="8"/>
      <c r="Q892" s="8"/>
      <c r="R892" s="8"/>
      <c r="S892" s="8"/>
      <c r="T892" s="8"/>
      <c r="U892" s="8"/>
      <c r="V892" s="8"/>
      <c r="W892" s="8"/>
      <c r="X892" s="8"/>
      <c r="Y892" s="8"/>
      <c r="Z892" s="8"/>
      <c r="AA892" s="8"/>
      <c r="AB892" s="8"/>
      <c r="AC892" s="8" t="str">
        <f t="shared" si="129"/>
        <v>NO</v>
      </c>
      <c r="AD892" s="8" t="str">
        <f t="shared" si="130"/>
        <v>,,,,,,,,,,,,,</v>
      </c>
      <c r="AE892" s="8"/>
      <c r="AF892" s="8"/>
      <c r="AG892" s="8"/>
      <c r="AH892" s="8" t="s">
        <v>6384</v>
      </c>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t="str">
        <f t="shared" ref="CE892:CE955" si="138">IF($AC892 = "NO",$AH892,IF(CF892 = "Invalid PM Setting", CF892, IF(OR($BH892 = CI892,$BK892 = CI892,$BN892 = CI892,$BQ892 = CI892,$BT892 = CI892,$BW892 = CI892,$BZ892 = CI892), "Select QUP Port",CF892)))</f>
        <v>VREG_L3A_0P8</v>
      </c>
      <c r="CF892" s="8" t="str">
        <f t="shared" si="131"/>
        <v>Invalid PM Setting</v>
      </c>
      <c r="CG892" s="8">
        <f t="shared" si="132"/>
        <v>0</v>
      </c>
      <c r="CH892" s="8" t="str">
        <f t="shared" si="133"/>
        <v>Invalid PM Setting</v>
      </c>
      <c r="CI892" s="8"/>
      <c r="CJ892" s="8"/>
      <c r="CK892" s="8"/>
      <c r="CL892" s="8"/>
      <c r="CM892" s="8"/>
      <c r="CN892" s="8"/>
      <c r="CO892" s="8"/>
      <c r="CP892" s="8"/>
      <c r="CQ892" s="8"/>
      <c r="CR892" s="8"/>
      <c r="CS892" s="8"/>
      <c r="CT892" s="8"/>
      <c r="CU892" s="8"/>
      <c r="CV892" s="8"/>
      <c r="CY892" s="8"/>
      <c r="CZ892" s="8" t="str">
        <f t="shared" si="134"/>
        <v>VREG_L3A_0P8</v>
      </c>
      <c r="DA892" s="8" t="str">
        <f t="shared" si="135"/>
        <v>Invalid PM Setting</v>
      </c>
      <c r="DB892" s="8">
        <f t="shared" si="136"/>
        <v>0</v>
      </c>
      <c r="DC892" s="8" t="str">
        <f t="shared" si="137"/>
        <v>Invalid PM Setting</v>
      </c>
      <c r="DD892" s="8"/>
      <c r="DE892" s="8"/>
      <c r="DF892" s="8"/>
      <c r="DG892" s="8"/>
      <c r="DH892" s="8"/>
      <c r="DI892" s="8"/>
      <c r="DJ892" s="8"/>
      <c r="DK892" s="8"/>
      <c r="DL892" s="8"/>
      <c r="DM892" s="8"/>
      <c r="DN892" s="8"/>
      <c r="DO892" s="8"/>
      <c r="DP892" s="8"/>
      <c r="DQ892" s="8"/>
      <c r="DR892" s="8"/>
      <c r="DS892" s="8"/>
      <c r="DT892" s="8"/>
    </row>
    <row r="893" spans="1:124" ht="12.75" customHeight="1">
      <c r="A893" s="8"/>
      <c r="B893" s="89">
        <v>890</v>
      </c>
      <c r="C893" s="8"/>
      <c r="D893" s="8"/>
      <c r="E893" s="8"/>
      <c r="F893" s="8"/>
      <c r="G893" s="8"/>
      <c r="H893" s="8"/>
      <c r="I893" s="8" t="s">
        <v>6384</v>
      </c>
      <c r="J893" s="8" t="s">
        <v>4885</v>
      </c>
      <c r="K893" s="8"/>
      <c r="L893" s="8"/>
      <c r="M893" s="8"/>
      <c r="N893" s="8"/>
      <c r="O893" s="8" t="s">
        <v>6259</v>
      </c>
      <c r="P893" s="8"/>
      <c r="Q893" s="8"/>
      <c r="R893" s="8"/>
      <c r="S893" s="8"/>
      <c r="T893" s="8"/>
      <c r="U893" s="8"/>
      <c r="V893" s="8"/>
      <c r="W893" s="8"/>
      <c r="X893" s="8"/>
      <c r="Y893" s="8"/>
      <c r="Z893" s="8"/>
      <c r="AA893" s="8"/>
      <c r="AB893" s="8"/>
      <c r="AC893" s="8" t="str">
        <f t="shared" si="129"/>
        <v>NO</v>
      </c>
      <c r="AD893" s="8" t="str">
        <f t="shared" si="130"/>
        <v>,,,,,,,,,,,,,</v>
      </c>
      <c r="AE893" s="8"/>
      <c r="AF893" s="8"/>
      <c r="AG893" s="8"/>
      <c r="AH893" s="8" t="s">
        <v>6384</v>
      </c>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t="str">
        <f t="shared" si="138"/>
        <v>VREG_L3A_0P8</v>
      </c>
      <c r="CF893" s="8" t="str">
        <f t="shared" si="131"/>
        <v>Invalid PM Setting</v>
      </c>
      <c r="CG893" s="8">
        <f t="shared" si="132"/>
        <v>0</v>
      </c>
      <c r="CH893" s="8" t="str">
        <f t="shared" si="133"/>
        <v>Invalid PM Setting</v>
      </c>
      <c r="CI893" s="8"/>
      <c r="CJ893" s="8"/>
      <c r="CK893" s="8"/>
      <c r="CL893" s="8"/>
      <c r="CM893" s="8"/>
      <c r="CN893" s="8"/>
      <c r="CO893" s="8"/>
      <c r="CP893" s="8"/>
      <c r="CQ893" s="8"/>
      <c r="CR893" s="8"/>
      <c r="CS893" s="8"/>
      <c r="CT893" s="8"/>
      <c r="CU893" s="8"/>
      <c r="CV893" s="8"/>
      <c r="CY893" s="8"/>
      <c r="CZ893" s="8" t="str">
        <f t="shared" si="134"/>
        <v>VREG_L3A_0P8</v>
      </c>
      <c r="DA893" s="8" t="str">
        <f t="shared" si="135"/>
        <v>Invalid PM Setting</v>
      </c>
      <c r="DB893" s="8">
        <f t="shared" si="136"/>
        <v>0</v>
      </c>
      <c r="DC893" s="8" t="str">
        <f t="shared" si="137"/>
        <v>Invalid PM Setting</v>
      </c>
      <c r="DD893" s="8"/>
      <c r="DE893" s="8"/>
      <c r="DF893" s="8"/>
      <c r="DG893" s="8"/>
      <c r="DH893" s="8"/>
      <c r="DI893" s="8"/>
      <c r="DJ893" s="8"/>
      <c r="DK893" s="8"/>
      <c r="DL893" s="8"/>
      <c r="DM893" s="8"/>
      <c r="DN893" s="8"/>
      <c r="DO893" s="8"/>
      <c r="DP893" s="8"/>
      <c r="DQ893" s="8"/>
      <c r="DR893" s="8"/>
      <c r="DS893" s="8"/>
      <c r="DT893" s="8"/>
    </row>
    <row r="894" spans="1:124" ht="12.75" customHeight="1">
      <c r="A894" s="8"/>
      <c r="B894" s="89">
        <v>891</v>
      </c>
      <c r="C894" s="8"/>
      <c r="D894" s="8"/>
      <c r="E894" s="8"/>
      <c r="F894" s="8"/>
      <c r="G894" s="8"/>
      <c r="H894" s="8"/>
      <c r="I894" s="8" t="s">
        <v>6385</v>
      </c>
      <c r="J894" s="8" t="s">
        <v>5039</v>
      </c>
      <c r="K894" s="8"/>
      <c r="L894" s="8"/>
      <c r="M894" s="8"/>
      <c r="N894" s="8"/>
      <c r="O894" s="8" t="s">
        <v>6259</v>
      </c>
      <c r="P894" s="8"/>
      <c r="Q894" s="8"/>
      <c r="R894" s="8"/>
      <c r="S894" s="8"/>
      <c r="T894" s="8"/>
      <c r="U894" s="8"/>
      <c r="V894" s="8"/>
      <c r="W894" s="8"/>
      <c r="X894" s="8"/>
      <c r="Y894" s="8"/>
      <c r="Z894" s="8"/>
      <c r="AA894" s="8"/>
      <c r="AB894" s="8"/>
      <c r="AC894" s="8" t="str">
        <f t="shared" si="129"/>
        <v>NO</v>
      </c>
      <c r="AD894" s="8" t="str">
        <f t="shared" si="130"/>
        <v>,,,,,,,,,,,,,</v>
      </c>
      <c r="AE894" s="8"/>
      <c r="AF894" s="8"/>
      <c r="AG894" s="8"/>
      <c r="AH894" s="8" t="s">
        <v>6385</v>
      </c>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t="str">
        <f t="shared" si="138"/>
        <v>VREG_L2C_1P8</v>
      </c>
      <c r="CF894" s="8" t="str">
        <f t="shared" si="131"/>
        <v>Invalid PM Setting</v>
      </c>
      <c r="CG894" s="8">
        <f t="shared" si="132"/>
        <v>0</v>
      </c>
      <c r="CH894" s="8" t="str">
        <f t="shared" si="133"/>
        <v>Invalid PM Setting</v>
      </c>
      <c r="CI894" s="8"/>
      <c r="CJ894" s="8"/>
      <c r="CK894" s="8"/>
      <c r="CL894" s="8"/>
      <c r="CM894" s="8"/>
      <c r="CN894" s="8"/>
      <c r="CO894" s="8"/>
      <c r="CP894" s="8"/>
      <c r="CQ894" s="8"/>
      <c r="CR894" s="8"/>
      <c r="CS894" s="8"/>
      <c r="CT894" s="8"/>
      <c r="CU894" s="8"/>
      <c r="CV894" s="8"/>
      <c r="CY894" s="8"/>
      <c r="CZ894" s="8" t="str">
        <f t="shared" si="134"/>
        <v>VREG_L2C_1P8</v>
      </c>
      <c r="DA894" s="8" t="str">
        <f t="shared" si="135"/>
        <v>Invalid PM Setting</v>
      </c>
      <c r="DB894" s="8">
        <f t="shared" si="136"/>
        <v>0</v>
      </c>
      <c r="DC894" s="8" t="str">
        <f t="shared" si="137"/>
        <v>Invalid PM Setting</v>
      </c>
      <c r="DD894" s="8"/>
      <c r="DE894" s="8"/>
      <c r="DF894" s="8"/>
      <c r="DG894" s="8"/>
      <c r="DH894" s="8"/>
      <c r="DI894" s="8"/>
      <c r="DJ894" s="8"/>
      <c r="DK894" s="8"/>
      <c r="DL894" s="8"/>
      <c r="DM894" s="8"/>
      <c r="DN894" s="8"/>
      <c r="DO894" s="8"/>
      <c r="DP894" s="8"/>
      <c r="DQ894" s="8"/>
      <c r="DR894" s="8"/>
      <c r="DS894" s="8"/>
      <c r="DT894" s="8"/>
    </row>
    <row r="895" spans="1:124" ht="12.75" customHeight="1">
      <c r="A895" s="8"/>
      <c r="B895" s="89">
        <v>892</v>
      </c>
      <c r="C895" s="8"/>
      <c r="D895" s="8"/>
      <c r="E895" s="8"/>
      <c r="F895" s="8"/>
      <c r="G895" s="8"/>
      <c r="H895" s="8"/>
      <c r="I895" s="8" t="s">
        <v>6386</v>
      </c>
      <c r="J895" s="8" t="s">
        <v>3488</v>
      </c>
      <c r="K895" s="8"/>
      <c r="L895" s="8"/>
      <c r="M895" s="8"/>
      <c r="N895" s="8"/>
      <c r="O895" s="8" t="s">
        <v>6259</v>
      </c>
      <c r="P895" s="8"/>
      <c r="Q895" s="8"/>
      <c r="R895" s="8"/>
      <c r="S895" s="8"/>
      <c r="T895" s="8"/>
      <c r="U895" s="8"/>
      <c r="V895" s="8"/>
      <c r="W895" s="8"/>
      <c r="X895" s="8"/>
      <c r="Y895" s="8"/>
      <c r="Z895" s="8"/>
      <c r="AA895" s="8"/>
      <c r="AB895" s="8"/>
      <c r="AC895" s="8" t="str">
        <f t="shared" si="129"/>
        <v>NO</v>
      </c>
      <c r="AD895" s="8" t="str">
        <f t="shared" si="130"/>
        <v>,,,,,,,,,,,,,</v>
      </c>
      <c r="AE895" s="8"/>
      <c r="AF895" s="8"/>
      <c r="AG895" s="8"/>
      <c r="AH895" s="8" t="s">
        <v>6386</v>
      </c>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t="str">
        <f t="shared" si="138"/>
        <v>VREG_L1C_1P3</v>
      </c>
      <c r="CF895" s="8" t="str">
        <f t="shared" si="131"/>
        <v>Invalid PM Setting</v>
      </c>
      <c r="CG895" s="8">
        <f t="shared" si="132"/>
        <v>0</v>
      </c>
      <c r="CH895" s="8" t="str">
        <f t="shared" si="133"/>
        <v>Invalid PM Setting</v>
      </c>
      <c r="CI895" s="8"/>
      <c r="CJ895" s="8"/>
      <c r="CK895" s="8"/>
      <c r="CL895" s="8"/>
      <c r="CM895" s="8"/>
      <c r="CN895" s="8"/>
      <c r="CO895" s="8"/>
      <c r="CP895" s="8"/>
      <c r="CQ895" s="8"/>
      <c r="CR895" s="8"/>
      <c r="CS895" s="8"/>
      <c r="CT895" s="8"/>
      <c r="CU895" s="8"/>
      <c r="CV895" s="8"/>
      <c r="CY895" s="8"/>
      <c r="CZ895" s="8" t="str">
        <f t="shared" si="134"/>
        <v>VREG_L1C_1P3</v>
      </c>
      <c r="DA895" s="8" t="str">
        <f t="shared" si="135"/>
        <v>Invalid PM Setting</v>
      </c>
      <c r="DB895" s="8">
        <f t="shared" si="136"/>
        <v>0</v>
      </c>
      <c r="DC895" s="8" t="str">
        <f t="shared" si="137"/>
        <v>Invalid PM Setting</v>
      </c>
      <c r="DD895" s="8"/>
      <c r="DE895" s="8"/>
      <c r="DF895" s="8"/>
      <c r="DG895" s="8"/>
      <c r="DH895" s="8"/>
      <c r="DI895" s="8"/>
      <c r="DJ895" s="8"/>
      <c r="DK895" s="8"/>
      <c r="DL895" s="8"/>
      <c r="DM895" s="8"/>
      <c r="DN895" s="8"/>
      <c r="DO895" s="8"/>
      <c r="DP895" s="8"/>
      <c r="DQ895" s="8"/>
      <c r="DR895" s="8"/>
      <c r="DS895" s="8"/>
      <c r="DT895" s="8"/>
    </row>
    <row r="896" spans="1:124" ht="12.75" customHeight="1">
      <c r="A896" s="8"/>
      <c r="B896" s="89">
        <v>893</v>
      </c>
      <c r="C896" s="8"/>
      <c r="D896" s="8"/>
      <c r="E896" s="8"/>
      <c r="F896" s="8"/>
      <c r="G896" s="8"/>
      <c r="H896" s="8"/>
      <c r="I896" s="8" t="s">
        <v>6387</v>
      </c>
      <c r="J896" s="8" t="s">
        <v>6388</v>
      </c>
      <c r="K896" s="8"/>
      <c r="L896" s="8"/>
      <c r="M896" s="8"/>
      <c r="N896" s="8"/>
      <c r="O896" s="8" t="s">
        <v>6259</v>
      </c>
      <c r="P896" s="8"/>
      <c r="Q896" s="8"/>
      <c r="R896" s="8"/>
      <c r="S896" s="8"/>
      <c r="T896" s="8"/>
      <c r="U896" s="8"/>
      <c r="V896" s="8"/>
      <c r="W896" s="8"/>
      <c r="X896" s="8"/>
      <c r="Y896" s="8"/>
      <c r="Z896" s="8"/>
      <c r="AA896" s="8"/>
      <c r="AB896" s="8"/>
      <c r="AC896" s="8" t="str">
        <f t="shared" si="129"/>
        <v>NO</v>
      </c>
      <c r="AD896" s="8" t="str">
        <f t="shared" si="130"/>
        <v>,,,,,,,,,,,,,</v>
      </c>
      <c r="AE896" s="8"/>
      <c r="AF896" s="8"/>
      <c r="AG896" s="8"/>
      <c r="AH896" s="8" t="s">
        <v>6387</v>
      </c>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t="str">
        <f t="shared" si="138"/>
        <v>VREG_L18C_0P88</v>
      </c>
      <c r="CF896" s="8" t="str">
        <f t="shared" si="131"/>
        <v>Invalid PM Setting</v>
      </c>
      <c r="CG896" s="8">
        <f t="shared" si="132"/>
        <v>0</v>
      </c>
      <c r="CH896" s="8" t="str">
        <f t="shared" si="133"/>
        <v>Invalid PM Setting</v>
      </c>
      <c r="CI896" s="8"/>
      <c r="CJ896" s="8"/>
      <c r="CK896" s="8"/>
      <c r="CL896" s="8"/>
      <c r="CM896" s="8"/>
      <c r="CN896" s="8"/>
      <c r="CO896" s="8"/>
      <c r="CP896" s="8"/>
      <c r="CQ896" s="8"/>
      <c r="CR896" s="8"/>
      <c r="CS896" s="8"/>
      <c r="CT896" s="8"/>
      <c r="CU896" s="8"/>
      <c r="CV896" s="8"/>
      <c r="CY896" s="8"/>
      <c r="CZ896" s="8" t="str">
        <f t="shared" si="134"/>
        <v>VREG_L18C_0P88</v>
      </c>
      <c r="DA896" s="8" t="str">
        <f t="shared" si="135"/>
        <v>Invalid PM Setting</v>
      </c>
      <c r="DB896" s="8">
        <f t="shared" si="136"/>
        <v>0</v>
      </c>
      <c r="DC896" s="8" t="str">
        <f t="shared" si="137"/>
        <v>Invalid PM Setting</v>
      </c>
      <c r="DD896" s="8"/>
      <c r="DE896" s="8"/>
      <c r="DF896" s="8"/>
      <c r="DG896" s="8"/>
      <c r="DH896" s="8"/>
      <c r="DI896" s="8"/>
      <c r="DJ896" s="8"/>
      <c r="DK896" s="8"/>
      <c r="DL896" s="8"/>
      <c r="DM896" s="8"/>
      <c r="DN896" s="8"/>
      <c r="DO896" s="8"/>
      <c r="DP896" s="8"/>
      <c r="DQ896" s="8"/>
      <c r="DR896" s="8"/>
      <c r="DS896" s="8"/>
      <c r="DT896" s="8"/>
    </row>
    <row r="897" spans="1:124" ht="12.75" customHeight="1">
      <c r="A897" s="8"/>
      <c r="B897" s="89">
        <v>894</v>
      </c>
      <c r="C897" s="8"/>
      <c r="D897" s="8"/>
      <c r="E897" s="8"/>
      <c r="F897" s="8"/>
      <c r="G897" s="8"/>
      <c r="H897" s="8"/>
      <c r="I897" s="8" t="s">
        <v>6389</v>
      </c>
      <c r="J897" s="8" t="s">
        <v>5504</v>
      </c>
      <c r="K897" s="8"/>
      <c r="L897" s="8"/>
      <c r="M897" s="8"/>
      <c r="N897" s="8"/>
      <c r="O897" s="8" t="s">
        <v>6259</v>
      </c>
      <c r="P897" s="8"/>
      <c r="Q897" s="8"/>
      <c r="R897" s="8"/>
      <c r="S897" s="8"/>
      <c r="T897" s="8"/>
      <c r="U897" s="8"/>
      <c r="V897" s="8"/>
      <c r="W897" s="8"/>
      <c r="X897" s="8"/>
      <c r="Y897" s="8"/>
      <c r="Z897" s="8"/>
      <c r="AA897" s="8"/>
      <c r="AB897" s="8"/>
      <c r="AC897" s="8" t="str">
        <f t="shared" si="129"/>
        <v>NO</v>
      </c>
      <c r="AD897" s="8" t="str">
        <f t="shared" si="130"/>
        <v>,,,,,,,,,,,,,</v>
      </c>
      <c r="AE897" s="8"/>
      <c r="AF897" s="8"/>
      <c r="AG897" s="8"/>
      <c r="AH897" s="8" t="s">
        <v>6389</v>
      </c>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t="str">
        <f t="shared" si="138"/>
        <v>VREG_L18A</v>
      </c>
      <c r="CF897" s="8" t="str">
        <f t="shared" si="131"/>
        <v>Invalid PM Setting</v>
      </c>
      <c r="CG897" s="8">
        <f t="shared" si="132"/>
        <v>0</v>
      </c>
      <c r="CH897" s="8" t="str">
        <f t="shared" si="133"/>
        <v>Invalid PM Setting</v>
      </c>
      <c r="CI897" s="8"/>
      <c r="CJ897" s="8"/>
      <c r="CK897" s="8"/>
      <c r="CL897" s="8"/>
      <c r="CM897" s="8"/>
      <c r="CN897" s="8"/>
      <c r="CO897" s="8"/>
      <c r="CP897" s="8"/>
      <c r="CQ897" s="8"/>
      <c r="CR897" s="8"/>
      <c r="CS897" s="8"/>
      <c r="CT897" s="8"/>
      <c r="CU897" s="8"/>
      <c r="CV897" s="8"/>
      <c r="CY897" s="8"/>
      <c r="CZ897" s="8" t="str">
        <f t="shared" si="134"/>
        <v>VREG_L18A</v>
      </c>
      <c r="DA897" s="8" t="str">
        <f t="shared" si="135"/>
        <v>Invalid PM Setting</v>
      </c>
      <c r="DB897" s="8">
        <f t="shared" si="136"/>
        <v>0</v>
      </c>
      <c r="DC897" s="8" t="str">
        <f t="shared" si="137"/>
        <v>Invalid PM Setting</v>
      </c>
      <c r="DD897" s="8"/>
      <c r="DE897" s="8"/>
      <c r="DF897" s="8"/>
      <c r="DG897" s="8"/>
      <c r="DH897" s="8"/>
      <c r="DI897" s="8"/>
      <c r="DJ897" s="8"/>
      <c r="DK897" s="8"/>
      <c r="DL897" s="8"/>
      <c r="DM897" s="8"/>
      <c r="DN897" s="8"/>
      <c r="DO897" s="8"/>
      <c r="DP897" s="8"/>
      <c r="DQ897" s="8"/>
      <c r="DR897" s="8"/>
      <c r="DS897" s="8"/>
      <c r="DT897" s="8"/>
    </row>
    <row r="898" spans="1:124" ht="12.75" customHeight="1">
      <c r="A898" s="8"/>
      <c r="B898" s="89">
        <v>895</v>
      </c>
      <c r="C898" s="8"/>
      <c r="D898" s="8"/>
      <c r="E898" s="8"/>
      <c r="F898" s="8"/>
      <c r="G898" s="8"/>
      <c r="H898" s="8"/>
      <c r="I898" s="8" t="s">
        <v>6390</v>
      </c>
      <c r="J898" s="8" t="s">
        <v>6391</v>
      </c>
      <c r="K898" s="8"/>
      <c r="L898" s="8"/>
      <c r="M898" s="8"/>
      <c r="N898" s="8"/>
      <c r="O898" s="8" t="s">
        <v>6259</v>
      </c>
      <c r="P898" s="8"/>
      <c r="Q898" s="8"/>
      <c r="R898" s="8"/>
      <c r="S898" s="8"/>
      <c r="T898" s="8"/>
      <c r="U898" s="8"/>
      <c r="V898" s="8"/>
      <c r="W898" s="8"/>
      <c r="X898" s="8"/>
      <c r="Y898" s="8"/>
      <c r="Z898" s="8"/>
      <c r="AA898" s="8"/>
      <c r="AB898" s="8"/>
      <c r="AC898" s="8" t="str">
        <f t="shared" si="129"/>
        <v>NO</v>
      </c>
      <c r="AD898" s="8" t="str">
        <f t="shared" si="130"/>
        <v>,,,,,,,,,,,,,</v>
      </c>
      <c r="AE898" s="8"/>
      <c r="AF898" s="8"/>
      <c r="AG898" s="8"/>
      <c r="AH898" s="8" t="s">
        <v>6390</v>
      </c>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t="str">
        <f t="shared" si="138"/>
        <v>VREG_L17C_3P0</v>
      </c>
      <c r="CF898" s="8" t="str">
        <f t="shared" si="131"/>
        <v>Invalid PM Setting</v>
      </c>
      <c r="CG898" s="8">
        <f t="shared" si="132"/>
        <v>0</v>
      </c>
      <c r="CH898" s="8" t="str">
        <f t="shared" si="133"/>
        <v>Invalid PM Setting</v>
      </c>
      <c r="CI898" s="8"/>
      <c r="CJ898" s="8"/>
      <c r="CK898" s="8"/>
      <c r="CL898" s="8"/>
      <c r="CM898" s="8"/>
      <c r="CN898" s="8"/>
      <c r="CO898" s="8"/>
      <c r="CP898" s="8"/>
      <c r="CQ898" s="8"/>
      <c r="CR898" s="8"/>
      <c r="CS898" s="8"/>
      <c r="CT898" s="8"/>
      <c r="CU898" s="8"/>
      <c r="CV898" s="8"/>
      <c r="CY898" s="8"/>
      <c r="CZ898" s="8" t="str">
        <f t="shared" si="134"/>
        <v>VREG_L17C_3P0</v>
      </c>
      <c r="DA898" s="8" t="str">
        <f t="shared" si="135"/>
        <v>Invalid PM Setting</v>
      </c>
      <c r="DB898" s="8">
        <f t="shared" si="136"/>
        <v>0</v>
      </c>
      <c r="DC898" s="8" t="str">
        <f t="shared" si="137"/>
        <v>Invalid PM Setting</v>
      </c>
      <c r="DD898" s="8"/>
      <c r="DE898" s="8"/>
      <c r="DF898" s="8"/>
      <c r="DG898" s="8"/>
      <c r="DH898" s="8"/>
      <c r="DI898" s="8"/>
      <c r="DJ898" s="8"/>
      <c r="DK898" s="8"/>
      <c r="DL898" s="8"/>
      <c r="DM898" s="8"/>
      <c r="DN898" s="8"/>
      <c r="DO898" s="8"/>
      <c r="DP898" s="8"/>
      <c r="DQ898" s="8"/>
      <c r="DR898" s="8"/>
      <c r="DS898" s="8"/>
      <c r="DT898" s="8"/>
    </row>
    <row r="899" spans="1:124" ht="12.75" customHeight="1">
      <c r="A899" s="8"/>
      <c r="B899" s="89">
        <v>896</v>
      </c>
      <c r="C899" s="8"/>
      <c r="D899" s="8"/>
      <c r="E899" s="8"/>
      <c r="F899" s="8"/>
      <c r="G899" s="8"/>
      <c r="H899" s="8"/>
      <c r="I899" s="8" t="s">
        <v>6392</v>
      </c>
      <c r="J899" s="8" t="s">
        <v>6393</v>
      </c>
      <c r="K899" s="8"/>
      <c r="L899" s="8"/>
      <c r="M899" s="8"/>
      <c r="N899" s="8"/>
      <c r="O899" s="8" t="s">
        <v>6259</v>
      </c>
      <c r="P899" s="8"/>
      <c r="Q899" s="8"/>
      <c r="R899" s="8"/>
      <c r="S899" s="8"/>
      <c r="T899" s="8"/>
      <c r="U899" s="8"/>
      <c r="V899" s="8"/>
      <c r="W899" s="8"/>
      <c r="X899" s="8"/>
      <c r="Y899" s="8"/>
      <c r="Z899" s="8"/>
      <c r="AA899" s="8"/>
      <c r="AB899" s="8"/>
      <c r="AC899" s="8" t="str">
        <f t="shared" ref="AC899:AC962" si="139">IF(OR(AI899 = "GPIO",AI899 = "WUP_GPIO"),"YES","NO")</f>
        <v>NO</v>
      </c>
      <c r="AD899" s="8" t="str">
        <f t="shared" si="130"/>
        <v>,,,,,,,,,,,,,</v>
      </c>
      <c r="AE899" s="8"/>
      <c r="AF899" s="8"/>
      <c r="AG899" s="8"/>
      <c r="AH899" s="8" t="s">
        <v>6392</v>
      </c>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t="str">
        <f t="shared" si="138"/>
        <v>VREG_L17A_2P96</v>
      </c>
      <c r="CF899" s="8" t="str">
        <f t="shared" si="131"/>
        <v>Invalid PM Setting</v>
      </c>
      <c r="CG899" s="8">
        <f t="shared" si="132"/>
        <v>0</v>
      </c>
      <c r="CH899" s="8" t="str">
        <f t="shared" si="133"/>
        <v>Invalid PM Setting</v>
      </c>
      <c r="CI899" s="8"/>
      <c r="CJ899" s="8"/>
      <c r="CK899" s="8"/>
      <c r="CL899" s="8"/>
      <c r="CM899" s="8"/>
      <c r="CN899" s="8"/>
      <c r="CO899" s="8"/>
      <c r="CP899" s="8"/>
      <c r="CQ899" s="8"/>
      <c r="CR899" s="8"/>
      <c r="CS899" s="8"/>
      <c r="CT899" s="8"/>
      <c r="CU899" s="8"/>
      <c r="CV899" s="8"/>
      <c r="CY899" s="8"/>
      <c r="CZ899" s="8" t="str">
        <f t="shared" si="134"/>
        <v>VREG_L17A_2P96</v>
      </c>
      <c r="DA899" s="8" t="str">
        <f t="shared" si="135"/>
        <v>Invalid PM Setting</v>
      </c>
      <c r="DB899" s="8">
        <f t="shared" si="136"/>
        <v>0</v>
      </c>
      <c r="DC899" s="8" t="str">
        <f t="shared" si="137"/>
        <v>Invalid PM Setting</v>
      </c>
      <c r="DD899" s="8"/>
      <c r="DE899" s="8"/>
      <c r="DF899" s="8"/>
      <c r="DG899" s="8"/>
      <c r="DH899" s="8"/>
      <c r="DI899" s="8"/>
      <c r="DJ899" s="8"/>
      <c r="DK899" s="8"/>
      <c r="DL899" s="8"/>
      <c r="DM899" s="8"/>
      <c r="DN899" s="8"/>
      <c r="DO899" s="8"/>
      <c r="DP899" s="8"/>
      <c r="DQ899" s="8"/>
      <c r="DR899" s="8"/>
      <c r="DS899" s="8"/>
      <c r="DT899" s="8"/>
    </row>
    <row r="900" spans="1:124" ht="12.75" customHeight="1">
      <c r="A900" s="8"/>
      <c r="B900" s="89">
        <v>897</v>
      </c>
      <c r="C900" s="8"/>
      <c r="D900" s="8"/>
      <c r="E900" s="8"/>
      <c r="F900" s="8"/>
      <c r="G900" s="8"/>
      <c r="H900" s="8"/>
      <c r="I900" s="8" t="s">
        <v>6394</v>
      </c>
      <c r="J900" s="8" t="s">
        <v>2194</v>
      </c>
      <c r="K900" s="8"/>
      <c r="L900" s="8"/>
      <c r="M900" s="8"/>
      <c r="N900" s="8"/>
      <c r="O900" s="8" t="s">
        <v>6259</v>
      </c>
      <c r="P900" s="8"/>
      <c r="Q900" s="8"/>
      <c r="R900" s="8"/>
      <c r="S900" s="8"/>
      <c r="T900" s="8"/>
      <c r="U900" s="8"/>
      <c r="V900" s="8"/>
      <c r="W900" s="8"/>
      <c r="X900" s="8"/>
      <c r="Y900" s="8"/>
      <c r="Z900" s="8"/>
      <c r="AA900" s="8"/>
      <c r="AB900" s="8"/>
      <c r="AC900" s="8" t="str">
        <f t="shared" si="139"/>
        <v>NO</v>
      </c>
      <c r="AD900" s="8" t="str">
        <f t="shared" ref="AD900:AD963" si="140">CONCATENATE(AI900,",",AL900,",",AO900,",",AR900,",",AU900,",",AX900,",",BA900,",",BG900,",",BJ900,",",BM900,",",BP900,",",BS900,",",BV900,",",BY900,)</f>
        <v>,,,,,,,,,,,,,</v>
      </c>
      <c r="AE900" s="8"/>
      <c r="AF900" s="8"/>
      <c r="AG900" s="8"/>
      <c r="AH900" s="8" t="s">
        <v>6394</v>
      </c>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t="str">
        <f t="shared" si="138"/>
        <v>VREG_L16C_3P0</v>
      </c>
      <c r="CF900" s="8" t="str">
        <f t="shared" ref="CF900:CF963" si="141">IF(CI900="EGPIO",$AE900,IF(CI900=1,$AH900,IF(CI900=2,$AK900,IF(CI900=3,$AN900,IF(CI900=4,$AQ900,IF(CI900=5,$AT900,IF(CI900=6,$AW900,IF(CI900=7,$AZ900,IF(CI900=8,$BC900,IF(CI900="Q1",$BF900,IF(CI900="Q2",$BI900,IF(CI900="Q3",$BL900,IF(CI900="Q4",$BO900, IF(CI900="Q5",$BR900, IF(CI900="Q6",$BU900,IF(CI900="Q7",$BX900,"Invalid PM Setting"))))))))))))))))</f>
        <v>Invalid PM Setting</v>
      </c>
      <c r="CG900" s="8">
        <f t="shared" ref="CG900:CG963" si="142">IF($AC900="NO",$AI900,IF(CH900 = "Invalid PM Setting", CH900, IF(OR($BH900 = CI900,$BK900 = CI900,$BN900 = CI900,$BQ900 = CI900,$BT900 = CI900,$BW900 = CI900,$BZ900 = CI900), "Select QUP Port",CH900)))</f>
        <v>0</v>
      </c>
      <c r="CH900" s="8" t="str">
        <f t="shared" ref="CH900:CH963" si="143">IF(CI900="EGPIO",$AF900,IF(CI900=1,$AI900,IF(CI900=2,$AL900,IF(CI900=3,$AO900,IF(CI900=4,$AR900,IF(CI900=5,$AU900,IF(CI900=6,$AX900,IF(CI900=7,$BA900,IF(CI900=8,$BD900,IF(CI900="Q1",$BG900,IF(CI900="Q2",$BJ900,IF(CI900="Q3",$BM900,IF(CI900="Q4",$BP900,IF(CI900="Q5",$BS900,IF(CI900="Q6",$BV900,IF(CI900="Q7",$BY900, "Invalid PM Setting"))))))))))))))))</f>
        <v>Invalid PM Setting</v>
      </c>
      <c r="CI900" s="8"/>
      <c r="CJ900" s="8"/>
      <c r="CK900" s="8"/>
      <c r="CL900" s="8"/>
      <c r="CM900" s="8"/>
      <c r="CN900" s="8"/>
      <c r="CO900" s="8"/>
      <c r="CP900" s="8"/>
      <c r="CQ900" s="8"/>
      <c r="CR900" s="8"/>
      <c r="CS900" s="8"/>
      <c r="CT900" s="8"/>
      <c r="CU900" s="8"/>
      <c r="CV900" s="8"/>
      <c r="CY900" s="8"/>
      <c r="CZ900" s="8" t="str">
        <f t="shared" ref="CZ900:CZ963" si="144">IF($AC900 = "NO",$AH900,IF(DA900 = "Invalid PM Setting", DA900, IF(OR($BH900 = DD900,$BK900 = DD900,$BN900 = DD900,$BQ900 = DD900,$BT900 = DD900,$BW900 = DD900,$BZ900 = DD900), "Select QUP Port",DA900)))</f>
        <v>VREG_L16C_3P0</v>
      </c>
      <c r="DA900" s="8" t="str">
        <f t="shared" ref="DA900:DA963" si="145">IF(DD900="EGPIO",$AE900,IF(DD900=1,$AH900,IF(DD900=2,$AK900,IF(DD900=3,$AN900,IF(DD900=4,$AQ900,IF(DD900=5,$AT900,IF(DD900=6,$AW900,IF(DD900=7,$AZ900,IF(DD900=8,$BC900,IF(DD900="Q1",$BF900,IF(DD900="Q2",$BI900,IF(DD900="Q3",$BL900,IF(DD900="Q4",$BO900, IF(DD900="Q5",$BR900, IF(DD900="Q6",$BU900,IF(DD900="Q7",$BX900,"Invalid PM Setting"))))))))))))))))</f>
        <v>Invalid PM Setting</v>
      </c>
      <c r="DB900" s="8">
        <f t="shared" ref="DB900:DB963" si="146">IF($AC900="NO",$AI900,IF(DC900 = "Invalid PM Setting", DC900, IF(OR($BH900 = DD900,$BK900 = DD900,$BN900 = DD900,$BQ900 = DD900,$BT900 = DD900,$BW900 = DD900,$BZ900 = DD900), "Select QUP Port",DC900)))</f>
        <v>0</v>
      </c>
      <c r="DC900" s="8" t="str">
        <f t="shared" ref="DC900:DC963" si="147">IF(DD900="EGPIO",$AF900,IF(DD900=1,$AI900,IF(DD900=2,$AL900,IF(DD900=3,$AO900,IF(DD900=4,$AR900,IF(DD900=5,$AU900,IF(DD900=6,$AX900,IF(DD900=7,$BA900,IF(DD900=8,$BD900,IF(DD900="Q1",$BG900,IF(DD900="Q2",$BJ900,IF(DD900="Q3",$BM900,IF(DD900="Q4",$BP900,IF(DD900="Q5",$BS900,IF(DD900="Q6",$BV900,IF(DD900="Q7",$BY900, "Invalid PM Setting"))))))))))))))))</f>
        <v>Invalid PM Setting</v>
      </c>
      <c r="DD900" s="8"/>
      <c r="DE900" s="8"/>
      <c r="DF900" s="8"/>
      <c r="DG900" s="8"/>
      <c r="DH900" s="8"/>
      <c r="DI900" s="8"/>
      <c r="DJ900" s="8"/>
      <c r="DK900" s="8"/>
      <c r="DL900" s="8"/>
      <c r="DM900" s="8"/>
      <c r="DN900" s="8"/>
      <c r="DO900" s="8"/>
      <c r="DP900" s="8"/>
      <c r="DQ900" s="8"/>
      <c r="DR900" s="8"/>
      <c r="DS900" s="8"/>
      <c r="DT900" s="8"/>
    </row>
    <row r="901" spans="1:124" ht="12.75" customHeight="1">
      <c r="A901" s="8"/>
      <c r="B901" s="89">
        <v>898</v>
      </c>
      <c r="C901" s="8"/>
      <c r="D901" s="8"/>
      <c r="E901" s="8"/>
      <c r="F901" s="8"/>
      <c r="G901" s="8"/>
      <c r="H901" s="8"/>
      <c r="I901" s="8" t="s">
        <v>6395</v>
      </c>
      <c r="J901" s="8" t="s">
        <v>5161</v>
      </c>
      <c r="K901" s="8"/>
      <c r="L901" s="8"/>
      <c r="M901" s="8"/>
      <c r="N901" s="8"/>
      <c r="O901" s="8" t="s">
        <v>6259</v>
      </c>
      <c r="P901" s="8"/>
      <c r="Q901" s="8"/>
      <c r="R901" s="8"/>
      <c r="S901" s="8"/>
      <c r="T901" s="8"/>
      <c r="U901" s="8"/>
      <c r="V901" s="8"/>
      <c r="W901" s="8"/>
      <c r="X901" s="8"/>
      <c r="Y901" s="8"/>
      <c r="Z901" s="8"/>
      <c r="AA901" s="8"/>
      <c r="AB901" s="8"/>
      <c r="AC901" s="8" t="str">
        <f t="shared" si="139"/>
        <v>NO</v>
      </c>
      <c r="AD901" s="8" t="str">
        <f t="shared" si="140"/>
        <v>,,,,,,,,,,,,,</v>
      </c>
      <c r="AE901" s="8"/>
      <c r="AF901" s="8"/>
      <c r="AG901" s="8"/>
      <c r="AH901" s="8" t="s">
        <v>6395</v>
      </c>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t="str">
        <f t="shared" si="138"/>
        <v>VREG_L16A_2P7</v>
      </c>
      <c r="CF901" s="8" t="str">
        <f t="shared" si="141"/>
        <v>Invalid PM Setting</v>
      </c>
      <c r="CG901" s="8">
        <f t="shared" si="142"/>
        <v>0</v>
      </c>
      <c r="CH901" s="8" t="str">
        <f t="shared" si="143"/>
        <v>Invalid PM Setting</v>
      </c>
      <c r="CI901" s="8"/>
      <c r="CJ901" s="8"/>
      <c r="CK901" s="8"/>
      <c r="CL901" s="8"/>
      <c r="CM901" s="8"/>
      <c r="CN901" s="8"/>
      <c r="CO901" s="8"/>
      <c r="CP901" s="8"/>
      <c r="CQ901" s="8"/>
      <c r="CR901" s="8"/>
      <c r="CS901" s="8"/>
      <c r="CT901" s="8"/>
      <c r="CU901" s="8"/>
      <c r="CV901" s="8"/>
      <c r="CY901" s="8"/>
      <c r="CZ901" s="8" t="str">
        <f t="shared" si="144"/>
        <v>VREG_L16A_2P7</v>
      </c>
      <c r="DA901" s="8" t="str">
        <f t="shared" si="145"/>
        <v>Invalid PM Setting</v>
      </c>
      <c r="DB901" s="8">
        <f t="shared" si="146"/>
        <v>0</v>
      </c>
      <c r="DC901" s="8" t="str">
        <f t="shared" si="147"/>
        <v>Invalid PM Setting</v>
      </c>
      <c r="DD901" s="8"/>
      <c r="DE901" s="8"/>
      <c r="DF901" s="8"/>
      <c r="DG901" s="8"/>
      <c r="DH901" s="8"/>
      <c r="DI901" s="8"/>
      <c r="DJ901" s="8"/>
      <c r="DK901" s="8"/>
      <c r="DL901" s="8"/>
      <c r="DM901" s="8"/>
      <c r="DN901" s="8"/>
      <c r="DO901" s="8"/>
      <c r="DP901" s="8"/>
      <c r="DQ901" s="8"/>
      <c r="DR901" s="8"/>
      <c r="DS901" s="8"/>
      <c r="DT901" s="8"/>
    </row>
    <row r="902" spans="1:124" ht="12.75" customHeight="1">
      <c r="A902" s="8"/>
      <c r="B902" s="89">
        <v>899</v>
      </c>
      <c r="C902" s="8"/>
      <c r="D902" s="8"/>
      <c r="E902" s="8"/>
      <c r="F902" s="8"/>
      <c r="G902" s="8"/>
      <c r="H902" s="8"/>
      <c r="I902" s="8" t="s">
        <v>6396</v>
      </c>
      <c r="J902" s="8" t="s">
        <v>6397</v>
      </c>
      <c r="K902" s="8"/>
      <c r="L902" s="8"/>
      <c r="M902" s="8"/>
      <c r="N902" s="8"/>
      <c r="O902" s="8" t="s">
        <v>6259</v>
      </c>
      <c r="P902" s="8"/>
      <c r="Q902" s="8"/>
      <c r="R902" s="8"/>
      <c r="S902" s="8"/>
      <c r="T902" s="8"/>
      <c r="U902" s="8"/>
      <c r="V902" s="8"/>
      <c r="W902" s="8"/>
      <c r="X902" s="8"/>
      <c r="Y902" s="8"/>
      <c r="Z902" s="8"/>
      <c r="AA902" s="8"/>
      <c r="AB902" s="8"/>
      <c r="AC902" s="8" t="str">
        <f t="shared" si="139"/>
        <v>NO</v>
      </c>
      <c r="AD902" s="8" t="str">
        <f t="shared" si="140"/>
        <v>,,,,,,,,,,,,,</v>
      </c>
      <c r="AE902" s="8"/>
      <c r="AF902" s="8"/>
      <c r="AG902" s="8"/>
      <c r="AH902" s="8" t="s">
        <v>6396</v>
      </c>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t="str">
        <f t="shared" si="138"/>
        <v>VREG_L15C</v>
      </c>
      <c r="CF902" s="8" t="str">
        <f t="shared" si="141"/>
        <v>Invalid PM Setting</v>
      </c>
      <c r="CG902" s="8">
        <f t="shared" si="142"/>
        <v>0</v>
      </c>
      <c r="CH902" s="8" t="str">
        <f t="shared" si="143"/>
        <v>Invalid PM Setting</v>
      </c>
      <c r="CI902" s="8"/>
      <c r="CJ902" s="8"/>
      <c r="CK902" s="8"/>
      <c r="CL902" s="8"/>
      <c r="CM902" s="8"/>
      <c r="CN902" s="8"/>
      <c r="CO902" s="8"/>
      <c r="CP902" s="8"/>
      <c r="CQ902" s="8"/>
      <c r="CR902" s="8"/>
      <c r="CS902" s="8"/>
      <c r="CT902" s="8"/>
      <c r="CU902" s="8"/>
      <c r="CV902" s="8"/>
      <c r="CY902" s="8"/>
      <c r="CZ902" s="8" t="str">
        <f t="shared" si="144"/>
        <v>VREG_L15C</v>
      </c>
      <c r="DA902" s="8" t="str">
        <f t="shared" si="145"/>
        <v>Invalid PM Setting</v>
      </c>
      <c r="DB902" s="8">
        <f t="shared" si="146"/>
        <v>0</v>
      </c>
      <c r="DC902" s="8" t="str">
        <f t="shared" si="147"/>
        <v>Invalid PM Setting</v>
      </c>
      <c r="DD902" s="8"/>
      <c r="DE902" s="8"/>
      <c r="DF902" s="8"/>
      <c r="DG902" s="8"/>
      <c r="DH902" s="8"/>
      <c r="DI902" s="8"/>
      <c r="DJ902" s="8"/>
      <c r="DK902" s="8"/>
      <c r="DL902" s="8"/>
      <c r="DM902" s="8"/>
      <c r="DN902" s="8"/>
      <c r="DO902" s="8"/>
      <c r="DP902" s="8"/>
      <c r="DQ902" s="8"/>
      <c r="DR902" s="8"/>
      <c r="DS902" s="8"/>
      <c r="DT902" s="8"/>
    </row>
    <row r="903" spans="1:124" ht="12.75" customHeight="1">
      <c r="A903" s="8"/>
      <c r="B903" s="89">
        <v>900</v>
      </c>
      <c r="C903" s="8"/>
      <c r="D903" s="8"/>
      <c r="E903" s="8"/>
      <c r="F903" s="8"/>
      <c r="G903" s="8"/>
      <c r="H903" s="8"/>
      <c r="I903" s="8" t="s">
        <v>6398</v>
      </c>
      <c r="J903" s="8" t="s">
        <v>2317</v>
      </c>
      <c r="K903" s="8"/>
      <c r="L903" s="8"/>
      <c r="M903" s="8"/>
      <c r="N903" s="8"/>
      <c r="O903" s="8" t="s">
        <v>6259</v>
      </c>
      <c r="P903" s="8"/>
      <c r="Q903" s="8"/>
      <c r="R903" s="8"/>
      <c r="S903" s="8"/>
      <c r="T903" s="8"/>
      <c r="U903" s="8"/>
      <c r="V903" s="8"/>
      <c r="W903" s="8"/>
      <c r="X903" s="8"/>
      <c r="Y903" s="8"/>
      <c r="Z903" s="8"/>
      <c r="AA903" s="8"/>
      <c r="AB903" s="8"/>
      <c r="AC903" s="8" t="str">
        <f t="shared" si="139"/>
        <v>NO</v>
      </c>
      <c r="AD903" s="8" t="str">
        <f t="shared" si="140"/>
        <v>,,,,,,,,,,,,,</v>
      </c>
      <c r="AE903" s="8"/>
      <c r="AF903" s="8"/>
      <c r="AG903" s="8"/>
      <c r="AH903" s="8" t="s">
        <v>6398</v>
      </c>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t="str">
        <f t="shared" si="138"/>
        <v>VREG_L15A_1P8</v>
      </c>
      <c r="CF903" s="8" t="str">
        <f t="shared" si="141"/>
        <v>Invalid PM Setting</v>
      </c>
      <c r="CG903" s="8">
        <f t="shared" si="142"/>
        <v>0</v>
      </c>
      <c r="CH903" s="8" t="str">
        <f t="shared" si="143"/>
        <v>Invalid PM Setting</v>
      </c>
      <c r="CI903" s="8"/>
      <c r="CJ903" s="8"/>
      <c r="CK903" s="8"/>
      <c r="CL903" s="8"/>
      <c r="CM903" s="8"/>
      <c r="CN903" s="8"/>
      <c r="CO903" s="8"/>
      <c r="CP903" s="8"/>
      <c r="CQ903" s="8"/>
      <c r="CR903" s="8"/>
      <c r="CS903" s="8"/>
      <c r="CT903" s="8"/>
      <c r="CU903" s="8"/>
      <c r="CV903" s="8"/>
      <c r="CY903" s="8"/>
      <c r="CZ903" s="8" t="str">
        <f t="shared" si="144"/>
        <v>VREG_L15A_1P8</v>
      </c>
      <c r="DA903" s="8" t="str">
        <f t="shared" si="145"/>
        <v>Invalid PM Setting</v>
      </c>
      <c r="DB903" s="8">
        <f t="shared" si="146"/>
        <v>0</v>
      </c>
      <c r="DC903" s="8" t="str">
        <f t="shared" si="147"/>
        <v>Invalid PM Setting</v>
      </c>
      <c r="DD903" s="8"/>
      <c r="DE903" s="8"/>
      <c r="DF903" s="8"/>
      <c r="DG903" s="8"/>
      <c r="DH903" s="8"/>
      <c r="DI903" s="8"/>
      <c r="DJ903" s="8"/>
      <c r="DK903" s="8"/>
      <c r="DL903" s="8"/>
      <c r="DM903" s="8"/>
      <c r="DN903" s="8"/>
      <c r="DO903" s="8"/>
      <c r="DP903" s="8"/>
      <c r="DQ903" s="8"/>
      <c r="DR903" s="8"/>
      <c r="DS903" s="8"/>
      <c r="DT903" s="8"/>
    </row>
    <row r="904" spans="1:124" ht="12.75" customHeight="1">
      <c r="A904" s="8"/>
      <c r="B904" s="89">
        <v>901</v>
      </c>
      <c r="C904" s="8"/>
      <c r="D904" s="8"/>
      <c r="E904" s="8"/>
      <c r="F904" s="8"/>
      <c r="G904" s="8"/>
      <c r="H904" s="8"/>
      <c r="I904" s="8" t="s">
        <v>6399</v>
      </c>
      <c r="J904" s="8" t="s">
        <v>6400</v>
      </c>
      <c r="K904" s="8"/>
      <c r="L904" s="8"/>
      <c r="M904" s="8"/>
      <c r="N904" s="8"/>
      <c r="O904" s="8" t="s">
        <v>6259</v>
      </c>
      <c r="P904" s="8"/>
      <c r="Q904" s="8"/>
      <c r="R904" s="8"/>
      <c r="S904" s="8"/>
      <c r="T904" s="8"/>
      <c r="U904" s="8"/>
      <c r="V904" s="8"/>
      <c r="W904" s="8"/>
      <c r="X904" s="8"/>
      <c r="Y904" s="8"/>
      <c r="Z904" s="8"/>
      <c r="AA904" s="8"/>
      <c r="AB904" s="8"/>
      <c r="AC904" s="8" t="str">
        <f t="shared" si="139"/>
        <v>NO</v>
      </c>
      <c r="AD904" s="8" t="str">
        <f t="shared" si="140"/>
        <v>,,,,,,,,,,,,,</v>
      </c>
      <c r="AE904" s="8"/>
      <c r="AF904" s="8"/>
      <c r="AG904" s="8"/>
      <c r="AH904" s="8" t="s">
        <v>6399</v>
      </c>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t="str">
        <f t="shared" si="138"/>
        <v>VREG_L14C</v>
      </c>
      <c r="CF904" s="8" t="str">
        <f t="shared" si="141"/>
        <v>Invalid PM Setting</v>
      </c>
      <c r="CG904" s="8">
        <f t="shared" si="142"/>
        <v>0</v>
      </c>
      <c r="CH904" s="8" t="str">
        <f t="shared" si="143"/>
        <v>Invalid PM Setting</v>
      </c>
      <c r="CI904" s="8"/>
      <c r="CJ904" s="8"/>
      <c r="CK904" s="8"/>
      <c r="CL904" s="8"/>
      <c r="CM904" s="8"/>
      <c r="CN904" s="8"/>
      <c r="CO904" s="8"/>
      <c r="CP904" s="8"/>
      <c r="CQ904" s="8"/>
      <c r="CR904" s="8"/>
      <c r="CS904" s="8"/>
      <c r="CT904" s="8"/>
      <c r="CU904" s="8"/>
      <c r="CV904" s="8"/>
      <c r="CY904" s="8"/>
      <c r="CZ904" s="8" t="str">
        <f t="shared" si="144"/>
        <v>VREG_L14C</v>
      </c>
      <c r="DA904" s="8" t="str">
        <f t="shared" si="145"/>
        <v>Invalid PM Setting</v>
      </c>
      <c r="DB904" s="8">
        <f t="shared" si="146"/>
        <v>0</v>
      </c>
      <c r="DC904" s="8" t="str">
        <f t="shared" si="147"/>
        <v>Invalid PM Setting</v>
      </c>
      <c r="DD904" s="8"/>
      <c r="DE904" s="8"/>
      <c r="DF904" s="8"/>
      <c r="DG904" s="8"/>
      <c r="DH904" s="8"/>
      <c r="DI904" s="8"/>
      <c r="DJ904" s="8"/>
      <c r="DK904" s="8"/>
      <c r="DL904" s="8"/>
      <c r="DM904" s="8"/>
      <c r="DN904" s="8"/>
      <c r="DO904" s="8"/>
      <c r="DP904" s="8"/>
      <c r="DQ904" s="8"/>
      <c r="DR904" s="8"/>
      <c r="DS904" s="8"/>
      <c r="DT904" s="8"/>
    </row>
    <row r="905" spans="1:124" ht="12.75" customHeight="1">
      <c r="A905" s="8"/>
      <c r="B905" s="89">
        <v>902</v>
      </c>
      <c r="C905" s="8"/>
      <c r="D905" s="8"/>
      <c r="E905" s="8"/>
      <c r="F905" s="8"/>
      <c r="G905" s="8"/>
      <c r="H905" s="8"/>
      <c r="I905" s="8" t="s">
        <v>6401</v>
      </c>
      <c r="J905" s="8" t="s">
        <v>6402</v>
      </c>
      <c r="K905" s="8"/>
      <c r="L905" s="8"/>
      <c r="M905" s="8"/>
      <c r="N905" s="8"/>
      <c r="O905" s="8" t="s">
        <v>6259</v>
      </c>
      <c r="P905" s="8"/>
      <c r="Q905" s="8"/>
      <c r="R905" s="8"/>
      <c r="S905" s="8"/>
      <c r="T905" s="8"/>
      <c r="U905" s="8"/>
      <c r="V905" s="8"/>
      <c r="W905" s="8"/>
      <c r="X905" s="8"/>
      <c r="Y905" s="8"/>
      <c r="Z905" s="8"/>
      <c r="AA905" s="8"/>
      <c r="AB905" s="8"/>
      <c r="AC905" s="8" t="str">
        <f t="shared" si="139"/>
        <v>NO</v>
      </c>
      <c r="AD905" s="8" t="str">
        <f t="shared" si="140"/>
        <v>,,,,,,,,,,,,,</v>
      </c>
      <c r="AE905" s="8"/>
      <c r="AF905" s="8"/>
      <c r="AG905" s="8"/>
      <c r="AH905" s="8" t="s">
        <v>6401</v>
      </c>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t="str">
        <f t="shared" si="138"/>
        <v>VREG_L14A_1P8</v>
      </c>
      <c r="CF905" s="8" t="str">
        <f t="shared" si="141"/>
        <v>Invalid PM Setting</v>
      </c>
      <c r="CG905" s="8">
        <f t="shared" si="142"/>
        <v>0</v>
      </c>
      <c r="CH905" s="8" t="str">
        <f t="shared" si="143"/>
        <v>Invalid PM Setting</v>
      </c>
      <c r="CI905" s="8"/>
      <c r="CJ905" s="8"/>
      <c r="CK905" s="8"/>
      <c r="CL905" s="8"/>
      <c r="CM905" s="8"/>
      <c r="CN905" s="8"/>
      <c r="CO905" s="8"/>
      <c r="CP905" s="8"/>
      <c r="CQ905" s="8"/>
      <c r="CR905" s="8"/>
      <c r="CS905" s="8"/>
      <c r="CT905" s="8"/>
      <c r="CU905" s="8"/>
      <c r="CV905" s="8"/>
      <c r="CY905" s="8"/>
      <c r="CZ905" s="8" t="str">
        <f t="shared" si="144"/>
        <v>VREG_L14A_1P8</v>
      </c>
      <c r="DA905" s="8" t="str">
        <f t="shared" si="145"/>
        <v>Invalid PM Setting</v>
      </c>
      <c r="DB905" s="8">
        <f t="shared" si="146"/>
        <v>0</v>
      </c>
      <c r="DC905" s="8" t="str">
        <f t="shared" si="147"/>
        <v>Invalid PM Setting</v>
      </c>
      <c r="DD905" s="8"/>
      <c r="DE905" s="8"/>
      <c r="DF905" s="8"/>
      <c r="DG905" s="8"/>
      <c r="DH905" s="8"/>
      <c r="DI905" s="8"/>
      <c r="DJ905" s="8"/>
      <c r="DK905" s="8"/>
      <c r="DL905" s="8"/>
      <c r="DM905" s="8"/>
      <c r="DN905" s="8"/>
      <c r="DO905" s="8"/>
      <c r="DP905" s="8"/>
      <c r="DQ905" s="8"/>
      <c r="DR905" s="8"/>
      <c r="DS905" s="8"/>
      <c r="DT905" s="8"/>
    </row>
    <row r="906" spans="1:124" ht="12.75" customHeight="1">
      <c r="A906" s="8"/>
      <c r="B906" s="89">
        <v>903</v>
      </c>
      <c r="C906" s="8"/>
      <c r="D906" s="8"/>
      <c r="E906" s="8"/>
      <c r="F906" s="8"/>
      <c r="G906" s="8"/>
      <c r="H906" s="8"/>
      <c r="I906" s="8" t="s">
        <v>6403</v>
      </c>
      <c r="J906" s="8" t="s">
        <v>6404</v>
      </c>
      <c r="K906" s="8"/>
      <c r="L906" s="8"/>
      <c r="M906" s="8"/>
      <c r="N906" s="8"/>
      <c r="O906" s="8" t="s">
        <v>6259</v>
      </c>
      <c r="P906" s="8"/>
      <c r="Q906" s="8"/>
      <c r="R906" s="8"/>
      <c r="S906" s="8"/>
      <c r="T906" s="8"/>
      <c r="U906" s="8"/>
      <c r="V906" s="8"/>
      <c r="W906" s="8"/>
      <c r="X906" s="8"/>
      <c r="Y906" s="8"/>
      <c r="Z906" s="8"/>
      <c r="AA906" s="8"/>
      <c r="AB906" s="8"/>
      <c r="AC906" s="8" t="str">
        <f t="shared" si="139"/>
        <v>NO</v>
      </c>
      <c r="AD906" s="8" t="str">
        <f t="shared" si="140"/>
        <v>,,,,,,,,,,,,,</v>
      </c>
      <c r="AE906" s="8"/>
      <c r="AF906" s="8"/>
      <c r="AG906" s="8"/>
      <c r="AH906" s="8" t="s">
        <v>6403</v>
      </c>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t="str">
        <f t="shared" si="138"/>
        <v>VREG_L13A_2P7</v>
      </c>
      <c r="CF906" s="8" t="str">
        <f t="shared" si="141"/>
        <v>Invalid PM Setting</v>
      </c>
      <c r="CG906" s="8">
        <f t="shared" si="142"/>
        <v>0</v>
      </c>
      <c r="CH906" s="8" t="str">
        <f t="shared" si="143"/>
        <v>Invalid PM Setting</v>
      </c>
      <c r="CI906" s="8"/>
      <c r="CJ906" s="8"/>
      <c r="CK906" s="8"/>
      <c r="CL906" s="8"/>
      <c r="CM906" s="8"/>
      <c r="CN906" s="8"/>
      <c r="CO906" s="8"/>
      <c r="CP906" s="8"/>
      <c r="CQ906" s="8"/>
      <c r="CR906" s="8"/>
      <c r="CS906" s="8"/>
      <c r="CT906" s="8"/>
      <c r="CU906" s="8"/>
      <c r="CV906" s="8"/>
      <c r="CY906" s="8"/>
      <c r="CZ906" s="8" t="str">
        <f t="shared" si="144"/>
        <v>VREG_L13A_2P7</v>
      </c>
      <c r="DA906" s="8" t="str">
        <f t="shared" si="145"/>
        <v>Invalid PM Setting</v>
      </c>
      <c r="DB906" s="8">
        <f t="shared" si="146"/>
        <v>0</v>
      </c>
      <c r="DC906" s="8" t="str">
        <f t="shared" si="147"/>
        <v>Invalid PM Setting</v>
      </c>
      <c r="DD906" s="8"/>
      <c r="DE906" s="8"/>
      <c r="DF906" s="8"/>
      <c r="DG906" s="8"/>
      <c r="DH906" s="8"/>
      <c r="DI906" s="8"/>
      <c r="DJ906" s="8"/>
      <c r="DK906" s="8"/>
      <c r="DL906" s="8"/>
      <c r="DM906" s="8"/>
      <c r="DN906" s="8"/>
      <c r="DO906" s="8"/>
      <c r="DP906" s="8"/>
      <c r="DQ906" s="8"/>
      <c r="DR906" s="8"/>
      <c r="DS906" s="8"/>
      <c r="DT906" s="8"/>
    </row>
    <row r="907" spans="1:124" ht="12.75" customHeight="1">
      <c r="A907" s="8"/>
      <c r="B907" s="89">
        <v>904</v>
      </c>
      <c r="C907" s="8"/>
      <c r="D907" s="8"/>
      <c r="E907" s="8"/>
      <c r="F907" s="8"/>
      <c r="G907" s="8"/>
      <c r="H907" s="8"/>
      <c r="I907" s="8" t="s">
        <v>6405</v>
      </c>
      <c r="J907" s="8" t="s">
        <v>6406</v>
      </c>
      <c r="K907" s="8"/>
      <c r="L907" s="8"/>
      <c r="M907" s="8"/>
      <c r="N907" s="8"/>
      <c r="O907" s="8" t="s">
        <v>6259</v>
      </c>
      <c r="P907" s="8"/>
      <c r="Q907" s="8"/>
      <c r="R907" s="8"/>
      <c r="S907" s="8"/>
      <c r="T907" s="8"/>
      <c r="U907" s="8"/>
      <c r="V907" s="8"/>
      <c r="W907" s="8"/>
      <c r="X907" s="8"/>
      <c r="Y907" s="8"/>
      <c r="Z907" s="8"/>
      <c r="AA907" s="8"/>
      <c r="AB907" s="8"/>
      <c r="AC907" s="8" t="str">
        <f t="shared" si="139"/>
        <v>NO</v>
      </c>
      <c r="AD907" s="8" t="str">
        <f t="shared" si="140"/>
        <v>,,,,,,,,,,,,,</v>
      </c>
      <c r="AE907" s="8"/>
      <c r="AF907" s="8"/>
      <c r="AG907" s="8"/>
      <c r="AH907" s="8" t="s">
        <v>6405</v>
      </c>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t="str">
        <f t="shared" si="138"/>
        <v>VREG_L12C_1P8</v>
      </c>
      <c r="CF907" s="8" t="str">
        <f t="shared" si="141"/>
        <v>Invalid PM Setting</v>
      </c>
      <c r="CG907" s="8">
        <f t="shared" si="142"/>
        <v>0</v>
      </c>
      <c r="CH907" s="8" t="str">
        <f t="shared" si="143"/>
        <v>Invalid PM Setting</v>
      </c>
      <c r="CI907" s="8"/>
      <c r="CJ907" s="8"/>
      <c r="CK907" s="8"/>
      <c r="CL907" s="8"/>
      <c r="CM907" s="8"/>
      <c r="CN907" s="8"/>
      <c r="CO907" s="8"/>
      <c r="CP907" s="8"/>
      <c r="CQ907" s="8"/>
      <c r="CR907" s="8"/>
      <c r="CS907" s="8"/>
      <c r="CT907" s="8"/>
      <c r="CU907" s="8"/>
      <c r="CV907" s="8"/>
      <c r="CY907" s="8"/>
      <c r="CZ907" s="8" t="str">
        <f t="shared" si="144"/>
        <v>VREG_L12C_1P8</v>
      </c>
      <c r="DA907" s="8" t="str">
        <f t="shared" si="145"/>
        <v>Invalid PM Setting</v>
      </c>
      <c r="DB907" s="8">
        <f t="shared" si="146"/>
        <v>0</v>
      </c>
      <c r="DC907" s="8" t="str">
        <f t="shared" si="147"/>
        <v>Invalid PM Setting</v>
      </c>
      <c r="DD907" s="8"/>
      <c r="DE907" s="8"/>
      <c r="DF907" s="8"/>
      <c r="DG907" s="8"/>
      <c r="DH907" s="8"/>
      <c r="DI907" s="8"/>
      <c r="DJ907" s="8"/>
      <c r="DK907" s="8"/>
      <c r="DL907" s="8"/>
      <c r="DM907" s="8"/>
      <c r="DN907" s="8"/>
      <c r="DO907" s="8"/>
      <c r="DP907" s="8"/>
      <c r="DQ907" s="8"/>
      <c r="DR907" s="8"/>
      <c r="DS907" s="8"/>
      <c r="DT907" s="8"/>
    </row>
    <row r="908" spans="1:124" ht="12.75" customHeight="1">
      <c r="A908" s="8"/>
      <c r="B908" s="89">
        <v>905</v>
      </c>
      <c r="C908" s="8"/>
      <c r="D908" s="8"/>
      <c r="E908" s="8"/>
      <c r="F908" s="8"/>
      <c r="G908" s="8"/>
      <c r="H908" s="8"/>
      <c r="I908" s="8" t="s">
        <v>6407</v>
      </c>
      <c r="J908" s="8" t="s">
        <v>5499</v>
      </c>
      <c r="K908" s="8"/>
      <c r="L908" s="8"/>
      <c r="M908" s="8"/>
      <c r="N908" s="8"/>
      <c r="O908" s="8" t="s">
        <v>6259</v>
      </c>
      <c r="P908" s="8"/>
      <c r="Q908" s="8"/>
      <c r="R908" s="8"/>
      <c r="S908" s="8"/>
      <c r="T908" s="8"/>
      <c r="U908" s="8"/>
      <c r="V908" s="8"/>
      <c r="W908" s="8"/>
      <c r="X908" s="8"/>
      <c r="Y908" s="8"/>
      <c r="Z908" s="8"/>
      <c r="AA908" s="8"/>
      <c r="AB908" s="8"/>
      <c r="AC908" s="8" t="str">
        <f t="shared" si="139"/>
        <v>NO</v>
      </c>
      <c r="AD908" s="8" t="str">
        <f t="shared" si="140"/>
        <v>,,,,,,,,,,,,,</v>
      </c>
      <c r="AE908" s="8"/>
      <c r="AF908" s="8"/>
      <c r="AG908" s="8"/>
      <c r="AH908" s="8" t="s">
        <v>6407</v>
      </c>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t="str">
        <f t="shared" si="138"/>
        <v>VREG_L11A_0P8</v>
      </c>
      <c r="CF908" s="8" t="str">
        <f t="shared" si="141"/>
        <v>Invalid PM Setting</v>
      </c>
      <c r="CG908" s="8">
        <f t="shared" si="142"/>
        <v>0</v>
      </c>
      <c r="CH908" s="8" t="str">
        <f t="shared" si="143"/>
        <v>Invalid PM Setting</v>
      </c>
      <c r="CI908" s="8"/>
      <c r="CJ908" s="8"/>
      <c r="CK908" s="8"/>
      <c r="CL908" s="8"/>
      <c r="CM908" s="8"/>
      <c r="CN908" s="8"/>
      <c r="CO908" s="8"/>
      <c r="CP908" s="8"/>
      <c r="CQ908" s="8"/>
      <c r="CR908" s="8"/>
      <c r="CS908" s="8"/>
      <c r="CT908" s="8"/>
      <c r="CU908" s="8"/>
      <c r="CV908" s="8"/>
      <c r="CY908" s="8"/>
      <c r="CZ908" s="8" t="str">
        <f t="shared" si="144"/>
        <v>VREG_L11A_0P8</v>
      </c>
      <c r="DA908" s="8" t="str">
        <f t="shared" si="145"/>
        <v>Invalid PM Setting</v>
      </c>
      <c r="DB908" s="8">
        <f t="shared" si="146"/>
        <v>0</v>
      </c>
      <c r="DC908" s="8" t="str">
        <f t="shared" si="147"/>
        <v>Invalid PM Setting</v>
      </c>
      <c r="DD908" s="8"/>
      <c r="DE908" s="8"/>
      <c r="DF908" s="8"/>
      <c r="DG908" s="8"/>
      <c r="DH908" s="8"/>
      <c r="DI908" s="8"/>
      <c r="DJ908" s="8"/>
      <c r="DK908" s="8"/>
      <c r="DL908" s="8"/>
      <c r="DM908" s="8"/>
      <c r="DN908" s="8"/>
      <c r="DO908" s="8"/>
      <c r="DP908" s="8"/>
      <c r="DQ908" s="8"/>
      <c r="DR908" s="8"/>
      <c r="DS908" s="8"/>
      <c r="DT908" s="8"/>
    </row>
    <row r="909" spans="1:124" ht="12.75" customHeight="1">
      <c r="A909" s="8"/>
      <c r="B909" s="89">
        <v>906</v>
      </c>
      <c r="C909" s="8"/>
      <c r="D909" s="8"/>
      <c r="E909" s="8"/>
      <c r="F909" s="8"/>
      <c r="G909" s="8"/>
      <c r="H909" s="8"/>
      <c r="I909" s="8" t="s">
        <v>6407</v>
      </c>
      <c r="J909" s="8" t="s">
        <v>5569</v>
      </c>
      <c r="K909" s="8"/>
      <c r="L909" s="8"/>
      <c r="M909" s="8"/>
      <c r="N909" s="8"/>
      <c r="O909" s="8" t="s">
        <v>6259</v>
      </c>
      <c r="P909" s="8"/>
      <c r="Q909" s="8"/>
      <c r="R909" s="8"/>
      <c r="S909" s="8"/>
      <c r="T909" s="8"/>
      <c r="U909" s="8"/>
      <c r="V909" s="8"/>
      <c r="W909" s="8"/>
      <c r="X909" s="8"/>
      <c r="Y909" s="8"/>
      <c r="Z909" s="8"/>
      <c r="AA909" s="8"/>
      <c r="AB909" s="8"/>
      <c r="AC909" s="8" t="str">
        <f t="shared" si="139"/>
        <v>NO</v>
      </c>
      <c r="AD909" s="8" t="str">
        <f t="shared" si="140"/>
        <v>,,,,,,,,,,,,,</v>
      </c>
      <c r="AE909" s="8"/>
      <c r="AF909" s="8"/>
      <c r="AG909" s="8"/>
      <c r="AH909" s="8" t="s">
        <v>6407</v>
      </c>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t="str">
        <f t="shared" si="138"/>
        <v>VREG_L11A_0P8</v>
      </c>
      <c r="CF909" s="8" t="str">
        <f t="shared" si="141"/>
        <v>Invalid PM Setting</v>
      </c>
      <c r="CG909" s="8">
        <f t="shared" si="142"/>
        <v>0</v>
      </c>
      <c r="CH909" s="8" t="str">
        <f t="shared" si="143"/>
        <v>Invalid PM Setting</v>
      </c>
      <c r="CI909" s="8"/>
      <c r="CJ909" s="8"/>
      <c r="CK909" s="8"/>
      <c r="CL909" s="8"/>
      <c r="CM909" s="8"/>
      <c r="CN909" s="8"/>
      <c r="CO909" s="8"/>
      <c r="CP909" s="8"/>
      <c r="CQ909" s="8"/>
      <c r="CR909" s="8"/>
      <c r="CS909" s="8"/>
      <c r="CT909" s="8"/>
      <c r="CU909" s="8"/>
      <c r="CV909" s="8"/>
      <c r="CY909" s="8"/>
      <c r="CZ909" s="8" t="str">
        <f t="shared" si="144"/>
        <v>VREG_L11A_0P8</v>
      </c>
      <c r="DA909" s="8" t="str">
        <f t="shared" si="145"/>
        <v>Invalid PM Setting</v>
      </c>
      <c r="DB909" s="8">
        <f t="shared" si="146"/>
        <v>0</v>
      </c>
      <c r="DC909" s="8" t="str">
        <f t="shared" si="147"/>
        <v>Invalid PM Setting</v>
      </c>
      <c r="DD909" s="8"/>
      <c r="DE909" s="8"/>
      <c r="DF909" s="8"/>
      <c r="DG909" s="8"/>
      <c r="DH909" s="8"/>
      <c r="DI909" s="8"/>
      <c r="DJ909" s="8"/>
      <c r="DK909" s="8"/>
      <c r="DL909" s="8"/>
      <c r="DM909" s="8"/>
      <c r="DN909" s="8"/>
      <c r="DO909" s="8"/>
      <c r="DP909" s="8"/>
      <c r="DQ909" s="8"/>
      <c r="DR909" s="8"/>
      <c r="DS909" s="8"/>
      <c r="DT909" s="8"/>
    </row>
    <row r="910" spans="1:124" ht="25.5" customHeight="1">
      <c r="A910" s="8"/>
      <c r="B910" s="89">
        <v>907</v>
      </c>
      <c r="C910" s="8"/>
      <c r="D910" s="8"/>
      <c r="E910" s="8"/>
      <c r="F910" s="8"/>
      <c r="G910" s="8"/>
      <c r="H910" s="8"/>
      <c r="I910" s="8" t="s">
        <v>6408</v>
      </c>
      <c r="J910" s="8" t="s">
        <v>6409</v>
      </c>
      <c r="K910" s="8"/>
      <c r="L910" s="8"/>
      <c r="M910" s="8"/>
      <c r="N910" s="8"/>
      <c r="O910" s="8" t="s">
        <v>6259</v>
      </c>
      <c r="P910" s="8"/>
      <c r="Q910" s="8"/>
      <c r="R910" s="8"/>
      <c r="S910" s="8"/>
      <c r="T910" s="8"/>
      <c r="U910" s="8"/>
      <c r="V910" s="8"/>
      <c r="W910" s="8"/>
      <c r="X910" s="8"/>
      <c r="Y910" s="8"/>
      <c r="Z910" s="8"/>
      <c r="AA910" s="8"/>
      <c r="AB910" s="8"/>
      <c r="AC910" s="8" t="str">
        <f t="shared" si="139"/>
        <v>NO</v>
      </c>
      <c r="AD910" s="8" t="str">
        <f t="shared" si="140"/>
        <v>,,,,,,,,,,,,,</v>
      </c>
      <c r="AE910" s="8"/>
      <c r="AF910" s="8"/>
      <c r="AG910" s="8"/>
      <c r="AH910" s="8" t="s">
        <v>6408</v>
      </c>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t="str">
        <f t="shared" si="138"/>
        <v>VREG_L10C_3P3</v>
      </c>
      <c r="CF910" s="8" t="str">
        <f t="shared" si="141"/>
        <v>Invalid PM Setting</v>
      </c>
      <c r="CG910" s="8">
        <f t="shared" si="142"/>
        <v>0</v>
      </c>
      <c r="CH910" s="8" t="str">
        <f t="shared" si="143"/>
        <v>Invalid PM Setting</v>
      </c>
      <c r="CI910" s="8"/>
      <c r="CJ910" s="8"/>
      <c r="CK910" s="8"/>
      <c r="CL910" s="8"/>
      <c r="CM910" s="8"/>
      <c r="CN910" s="8"/>
      <c r="CO910" s="8"/>
      <c r="CP910" s="8"/>
      <c r="CQ910" s="8"/>
      <c r="CR910" s="8"/>
      <c r="CS910" s="8"/>
      <c r="CT910" s="8"/>
      <c r="CU910" s="8"/>
      <c r="CV910" s="8"/>
      <c r="CY910" s="8"/>
      <c r="CZ910" s="8" t="str">
        <f t="shared" si="144"/>
        <v>VREG_L10C_3P3</v>
      </c>
      <c r="DA910" s="8" t="str">
        <f t="shared" si="145"/>
        <v>Invalid PM Setting</v>
      </c>
      <c r="DB910" s="8">
        <f t="shared" si="146"/>
        <v>0</v>
      </c>
      <c r="DC910" s="8" t="str">
        <f t="shared" si="147"/>
        <v>Invalid PM Setting</v>
      </c>
      <c r="DD910" s="8"/>
      <c r="DE910" s="8"/>
      <c r="DF910" s="8"/>
      <c r="DG910" s="8"/>
      <c r="DH910" s="8"/>
      <c r="DI910" s="8"/>
      <c r="DJ910" s="8"/>
      <c r="DK910" s="8"/>
      <c r="DL910" s="8"/>
      <c r="DM910" s="8"/>
      <c r="DN910" s="8"/>
      <c r="DO910" s="8"/>
      <c r="DP910" s="8"/>
      <c r="DQ910" s="8"/>
      <c r="DR910" s="8"/>
      <c r="DS910" s="8"/>
      <c r="DT910" s="8"/>
    </row>
    <row r="911" spans="1:124" ht="12.75" customHeight="1">
      <c r="A911" s="8"/>
      <c r="B911" s="89">
        <v>908</v>
      </c>
      <c r="C911" s="8"/>
      <c r="D911" s="8"/>
      <c r="E911" s="8"/>
      <c r="F911" s="8"/>
      <c r="G911" s="8"/>
      <c r="H911" s="8"/>
      <c r="I911" s="8" t="s">
        <v>6410</v>
      </c>
      <c r="J911" s="8" t="s">
        <v>6411</v>
      </c>
      <c r="K911" s="8"/>
      <c r="L911" s="8"/>
      <c r="M911" s="8"/>
      <c r="N911" s="8"/>
      <c r="O911" s="8" t="s">
        <v>6259</v>
      </c>
      <c r="P911" s="8"/>
      <c r="Q911" s="8"/>
      <c r="R911" s="8"/>
      <c r="S911" s="8"/>
      <c r="T911" s="8"/>
      <c r="U911" s="8"/>
      <c r="V911" s="8"/>
      <c r="W911" s="8"/>
      <c r="X911" s="8"/>
      <c r="Y911" s="8"/>
      <c r="Z911" s="8"/>
      <c r="AA911" s="8"/>
      <c r="AB911" s="8"/>
      <c r="AC911" s="8" t="str">
        <f t="shared" si="139"/>
        <v>NO</v>
      </c>
      <c r="AD911" s="8" t="str">
        <f t="shared" si="140"/>
        <v>,,,,,,,,,,,,,</v>
      </c>
      <c r="AE911" s="8"/>
      <c r="AF911" s="8"/>
      <c r="AG911" s="8"/>
      <c r="AH911" s="8" t="s">
        <v>6410</v>
      </c>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t="str">
        <f t="shared" si="138"/>
        <v>VREG_L10A_2P5</v>
      </c>
      <c r="CF911" s="8" t="str">
        <f t="shared" si="141"/>
        <v>Invalid PM Setting</v>
      </c>
      <c r="CG911" s="8">
        <f t="shared" si="142"/>
        <v>0</v>
      </c>
      <c r="CH911" s="8" t="str">
        <f t="shared" si="143"/>
        <v>Invalid PM Setting</v>
      </c>
      <c r="CI911" s="8"/>
      <c r="CJ911" s="8"/>
      <c r="CK911" s="8"/>
      <c r="CL911" s="8"/>
      <c r="CM911" s="8"/>
      <c r="CN911" s="8"/>
      <c r="CO911" s="8"/>
      <c r="CP911" s="8"/>
      <c r="CQ911" s="8"/>
      <c r="CR911" s="8"/>
      <c r="CS911" s="8"/>
      <c r="CT911" s="8"/>
      <c r="CU911" s="8"/>
      <c r="CV911" s="8"/>
      <c r="CY911" s="8"/>
      <c r="CZ911" s="8" t="str">
        <f t="shared" si="144"/>
        <v>VREG_L10A_2P5</v>
      </c>
      <c r="DA911" s="8" t="str">
        <f t="shared" si="145"/>
        <v>Invalid PM Setting</v>
      </c>
      <c r="DB911" s="8">
        <f t="shared" si="146"/>
        <v>0</v>
      </c>
      <c r="DC911" s="8" t="str">
        <f t="shared" si="147"/>
        <v>Invalid PM Setting</v>
      </c>
      <c r="DD911" s="8"/>
      <c r="DE911" s="8"/>
      <c r="DF911" s="8"/>
      <c r="DG911" s="8"/>
      <c r="DH911" s="8"/>
      <c r="DI911" s="8"/>
      <c r="DJ911" s="8"/>
      <c r="DK911" s="8"/>
      <c r="DL911" s="8"/>
      <c r="DM911" s="8"/>
      <c r="DN911" s="8"/>
      <c r="DO911" s="8"/>
      <c r="DP911" s="8"/>
      <c r="DQ911" s="8"/>
      <c r="DR911" s="8"/>
      <c r="DS911" s="8"/>
      <c r="DT911" s="8"/>
    </row>
    <row r="912" spans="1:124" ht="12.75" customHeight="1">
      <c r="A912" s="8"/>
      <c r="B912" s="89">
        <v>909</v>
      </c>
      <c r="C912" s="8" t="s">
        <v>6412</v>
      </c>
      <c r="D912" s="8" t="s">
        <v>4918</v>
      </c>
      <c r="E912" s="8" t="s">
        <v>6412</v>
      </c>
      <c r="F912" s="8" t="s">
        <v>2302</v>
      </c>
      <c r="G912" s="8"/>
      <c r="H912" s="8"/>
      <c r="I912" s="8" t="s">
        <v>6412</v>
      </c>
      <c r="J912" s="8" t="s">
        <v>6413</v>
      </c>
      <c r="K912" s="8" t="s">
        <v>6412</v>
      </c>
      <c r="L912" s="8" t="s">
        <v>6080</v>
      </c>
      <c r="M912" s="8"/>
      <c r="N912" s="8"/>
      <c r="O912" s="8" t="s">
        <v>6414</v>
      </c>
      <c r="P912" s="8" t="s">
        <v>6414</v>
      </c>
      <c r="Q912" s="8" t="s">
        <v>6414</v>
      </c>
      <c r="R912" s="8"/>
      <c r="S912" s="8"/>
      <c r="T912" s="8"/>
      <c r="U912" s="8"/>
      <c r="V912" s="8"/>
      <c r="W912" s="8"/>
      <c r="X912" s="8"/>
      <c r="Y912" s="8"/>
      <c r="Z912" s="8"/>
      <c r="AA912" s="8"/>
      <c r="AB912" s="8"/>
      <c r="AC912" s="8" t="str">
        <f t="shared" si="139"/>
        <v>NO</v>
      </c>
      <c r="AD912" s="8" t="str">
        <f t="shared" si="140"/>
        <v>PMC,,,,,,,,,,,,,</v>
      </c>
      <c r="AE912" s="8"/>
      <c r="AF912" s="8"/>
      <c r="AG912" s="8"/>
      <c r="AH912" s="8" t="s">
        <v>6412</v>
      </c>
      <c r="AI912" s="8" t="s">
        <v>6415</v>
      </c>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t="str">
        <f t="shared" si="138"/>
        <v>RF_CLK_3</v>
      </c>
      <c r="CF912" s="8" t="str">
        <f t="shared" si="141"/>
        <v>RF_CLK_3</v>
      </c>
      <c r="CG912" s="8" t="str">
        <f t="shared" si="142"/>
        <v>PMC</v>
      </c>
      <c r="CH912" s="8" t="str">
        <f t="shared" si="143"/>
        <v>PMC</v>
      </c>
      <c r="CI912" s="8">
        <v>1</v>
      </c>
      <c r="CJ912" s="8" t="s">
        <v>11756</v>
      </c>
      <c r="CK912" s="8"/>
      <c r="CL912" s="8"/>
      <c r="CM912" s="8"/>
      <c r="CN912" s="8"/>
      <c r="CO912" s="8"/>
      <c r="CP912" s="8"/>
      <c r="CQ912" s="8"/>
      <c r="CR912" s="8"/>
      <c r="CS912" s="8"/>
      <c r="CT912" s="8"/>
      <c r="CU912" s="8"/>
      <c r="CV912" s="8" t="s">
        <v>2011</v>
      </c>
      <c r="CW912" s="112" t="s">
        <v>11155</v>
      </c>
      <c r="CX912" s="2"/>
      <c r="CY912" s="8"/>
      <c r="CZ912" s="8" t="str">
        <f t="shared" si="144"/>
        <v>RF_CLK_3</v>
      </c>
      <c r="DA912" s="8" t="str">
        <f t="shared" si="145"/>
        <v>RF_CLK_3</v>
      </c>
      <c r="DB912" s="8" t="str">
        <f t="shared" si="146"/>
        <v>PMC</v>
      </c>
      <c r="DC912" s="8" t="str">
        <f t="shared" si="147"/>
        <v>PMC</v>
      </c>
      <c r="DD912" s="8">
        <v>1</v>
      </c>
      <c r="DE912" s="8" t="s">
        <v>1049</v>
      </c>
      <c r="DF912" s="8"/>
      <c r="DG912" s="8"/>
      <c r="DH912" s="8"/>
      <c r="DI912" s="8"/>
      <c r="DJ912" s="8"/>
      <c r="DK912" s="8"/>
      <c r="DL912" s="8"/>
      <c r="DM912" s="8"/>
      <c r="DN912" s="8"/>
      <c r="DO912" s="8"/>
      <c r="DP912" s="8"/>
      <c r="DQ912" s="8"/>
      <c r="DR912" s="8"/>
      <c r="DS912" s="8"/>
      <c r="DT912" s="8"/>
    </row>
    <row r="913" spans="1:124" ht="12.75" customHeight="1">
      <c r="A913" s="8"/>
      <c r="B913" s="89">
        <v>910</v>
      </c>
      <c r="C913" s="8" t="s">
        <v>6416</v>
      </c>
      <c r="D913" s="8" t="s">
        <v>6417</v>
      </c>
      <c r="E913" s="8" t="s">
        <v>6416</v>
      </c>
      <c r="F913" s="8" t="s">
        <v>2333</v>
      </c>
      <c r="G913" s="8"/>
      <c r="H913" s="8"/>
      <c r="I913" s="8" t="s">
        <v>6416</v>
      </c>
      <c r="J913" s="8" t="s">
        <v>6418</v>
      </c>
      <c r="K913" s="8" t="s">
        <v>6416</v>
      </c>
      <c r="L913" s="8" t="s">
        <v>6419</v>
      </c>
      <c r="M913" s="8"/>
      <c r="N913" s="8"/>
      <c r="O913" s="8" t="s">
        <v>6414</v>
      </c>
      <c r="P913" s="8" t="s">
        <v>6414</v>
      </c>
      <c r="Q913" s="8" t="s">
        <v>6414</v>
      </c>
      <c r="R913" s="8"/>
      <c r="S913" s="8"/>
      <c r="T913" s="8"/>
      <c r="U913" s="8"/>
      <c r="V913" s="8"/>
      <c r="W913" s="8"/>
      <c r="X913" s="8"/>
      <c r="Y913" s="8"/>
      <c r="Z913" s="8"/>
      <c r="AA913" s="8"/>
      <c r="AB913" s="8"/>
      <c r="AC913" s="8" t="str">
        <f t="shared" si="139"/>
        <v>NO</v>
      </c>
      <c r="AD913" s="8" t="str">
        <f t="shared" si="140"/>
        <v>PMC,,,,,,,,,,,,,</v>
      </c>
      <c r="AE913" s="8"/>
      <c r="AF913" s="8"/>
      <c r="AG913" s="8"/>
      <c r="AH913" s="8" t="s">
        <v>6416</v>
      </c>
      <c r="AI913" s="8" t="s">
        <v>6415</v>
      </c>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t="str">
        <f t="shared" si="138"/>
        <v>RF_CLK_2</v>
      </c>
      <c r="CF913" s="8" t="str">
        <f t="shared" si="141"/>
        <v>RF_CLK_2</v>
      </c>
      <c r="CG913" s="8" t="str">
        <f t="shared" si="142"/>
        <v>PMC</v>
      </c>
      <c r="CH913" s="8" t="str">
        <f t="shared" si="143"/>
        <v>PMC</v>
      </c>
      <c r="CI913" s="8">
        <v>1</v>
      </c>
      <c r="CJ913" s="8" t="s">
        <v>11757</v>
      </c>
      <c r="CK913" s="8"/>
      <c r="CL913" s="8"/>
      <c r="CM913" s="8"/>
      <c r="CN913" s="8"/>
      <c r="CO913" s="8"/>
      <c r="CP913" s="8"/>
      <c r="CQ913" s="8"/>
      <c r="CR913" s="8"/>
      <c r="CS913" s="8"/>
      <c r="CT913" s="8"/>
      <c r="CU913" s="8"/>
      <c r="CV913" s="8" t="s">
        <v>2011</v>
      </c>
      <c r="CW913" s="112" t="s">
        <v>11240</v>
      </c>
      <c r="CX913" s="2"/>
      <c r="CY913" s="8"/>
      <c r="CZ913" s="8" t="str">
        <f t="shared" si="144"/>
        <v>RF_CLK_2</v>
      </c>
      <c r="DA913" s="8" t="str">
        <f t="shared" si="145"/>
        <v>RF_CLK_2</v>
      </c>
      <c r="DB913" s="8" t="str">
        <f t="shared" si="146"/>
        <v>PMC</v>
      </c>
      <c r="DC913" s="8" t="str">
        <f t="shared" si="147"/>
        <v>PMC</v>
      </c>
      <c r="DD913" s="8">
        <v>1</v>
      </c>
      <c r="DE913" s="8" t="s">
        <v>1050</v>
      </c>
      <c r="DF913" s="8"/>
      <c r="DG913" s="8"/>
      <c r="DH913" s="8"/>
      <c r="DI913" s="8"/>
      <c r="DJ913" s="8"/>
      <c r="DK913" s="8"/>
      <c r="DL913" s="8"/>
      <c r="DM913" s="8"/>
      <c r="DN913" s="8"/>
      <c r="DO913" s="8"/>
      <c r="DP913" s="8"/>
      <c r="DQ913" s="8"/>
      <c r="DR913" s="8"/>
      <c r="DS913" s="8"/>
      <c r="DT913" s="8"/>
    </row>
    <row r="914" spans="1:124" ht="12.75" customHeight="1">
      <c r="A914" s="8"/>
      <c r="B914" s="89">
        <v>911</v>
      </c>
      <c r="C914" s="8" t="s">
        <v>6420</v>
      </c>
      <c r="D914" s="8" t="s">
        <v>4925</v>
      </c>
      <c r="E914" s="8" t="s">
        <v>6420</v>
      </c>
      <c r="F914" s="8" t="s">
        <v>6421</v>
      </c>
      <c r="G914" s="8"/>
      <c r="H914" s="8"/>
      <c r="I914" s="8" t="s">
        <v>6420</v>
      </c>
      <c r="J914" s="8" t="s">
        <v>6422</v>
      </c>
      <c r="K914" s="8" t="s">
        <v>6420</v>
      </c>
      <c r="L914" s="8" t="s">
        <v>6089</v>
      </c>
      <c r="M914" s="8"/>
      <c r="N914" s="8"/>
      <c r="O914" s="8" t="s">
        <v>6414</v>
      </c>
      <c r="P914" s="8" t="s">
        <v>6414</v>
      </c>
      <c r="Q914" s="8" t="s">
        <v>6414</v>
      </c>
      <c r="R914" s="8"/>
      <c r="S914" s="8"/>
      <c r="T914" s="8"/>
      <c r="U914" s="8"/>
      <c r="V914" s="8"/>
      <c r="W914" s="8"/>
      <c r="X914" s="8"/>
      <c r="Y914" s="8"/>
      <c r="Z914" s="8"/>
      <c r="AA914" s="8"/>
      <c r="AB914" s="8"/>
      <c r="AC914" s="8" t="str">
        <f t="shared" si="139"/>
        <v>NO</v>
      </c>
      <c r="AD914" s="8" t="str">
        <f t="shared" si="140"/>
        <v>PMC,,,,,,,,,,,,,</v>
      </c>
      <c r="AE914" s="8"/>
      <c r="AF914" s="8"/>
      <c r="AG914" s="8"/>
      <c r="AH914" s="8" t="s">
        <v>6420</v>
      </c>
      <c r="AI914" s="8" t="s">
        <v>6415</v>
      </c>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t="str">
        <f t="shared" si="138"/>
        <v>RF_CLK_1</v>
      </c>
      <c r="CF914" s="8" t="str">
        <f t="shared" si="141"/>
        <v>RF_CLK_1</v>
      </c>
      <c r="CG914" s="8" t="str">
        <f t="shared" si="142"/>
        <v>PMC</v>
      </c>
      <c r="CH914" s="8" t="str">
        <f t="shared" si="143"/>
        <v>PMC</v>
      </c>
      <c r="CI914" s="8">
        <v>1</v>
      </c>
      <c r="CJ914" s="8" t="s">
        <v>11758</v>
      </c>
      <c r="CK914" s="8"/>
      <c r="CL914" s="8"/>
      <c r="CM914" s="8"/>
      <c r="CN914" s="8"/>
      <c r="CO914" s="8"/>
      <c r="CP914" s="8"/>
      <c r="CQ914" s="8"/>
      <c r="CR914" s="8"/>
      <c r="CS914" s="8"/>
      <c r="CT914" s="8"/>
      <c r="CU914" s="8"/>
      <c r="CV914" s="8" t="s">
        <v>2011</v>
      </c>
      <c r="CW914" s="112" t="s">
        <v>11239</v>
      </c>
      <c r="CX914" s="2"/>
      <c r="CY914" s="8"/>
      <c r="CZ914" s="8" t="str">
        <f t="shared" si="144"/>
        <v>RF_CLK_1</v>
      </c>
      <c r="DA914" s="8" t="str">
        <f t="shared" si="145"/>
        <v>RF_CLK_1</v>
      </c>
      <c r="DB914" s="8" t="str">
        <f t="shared" si="146"/>
        <v>PMC</v>
      </c>
      <c r="DC914" s="8" t="str">
        <f t="shared" si="147"/>
        <v>PMC</v>
      </c>
      <c r="DD914" s="8">
        <v>1</v>
      </c>
      <c r="DE914" s="8" t="s">
        <v>1051</v>
      </c>
      <c r="DF914" s="8"/>
      <c r="DG914" s="8"/>
      <c r="DH914" s="8"/>
      <c r="DI914" s="8"/>
      <c r="DJ914" s="8"/>
      <c r="DK914" s="8"/>
      <c r="DL914" s="8"/>
      <c r="DM914" s="8"/>
      <c r="DN914" s="8"/>
      <c r="DO914" s="8"/>
      <c r="DP914" s="8"/>
      <c r="DQ914" s="8"/>
      <c r="DR914" s="8"/>
      <c r="DS914" s="8"/>
      <c r="DT914" s="8"/>
    </row>
    <row r="915" spans="1:124" ht="12.75" customHeight="1">
      <c r="A915" s="8"/>
      <c r="B915" s="89">
        <v>912</v>
      </c>
      <c r="C915" s="8" t="s">
        <v>4845</v>
      </c>
      <c r="D915" s="137" t="s">
        <v>6423</v>
      </c>
      <c r="E915" s="8" t="s">
        <v>4845</v>
      </c>
      <c r="F915" s="8" t="s">
        <v>4169</v>
      </c>
      <c r="G915" s="8" t="s">
        <v>4845</v>
      </c>
      <c r="H915" s="8" t="s">
        <v>5261</v>
      </c>
      <c r="I915" s="8" t="s">
        <v>6424</v>
      </c>
      <c r="J915" s="8" t="s">
        <v>5230</v>
      </c>
      <c r="K915" s="8" t="s">
        <v>4845</v>
      </c>
      <c r="L915" s="8" t="s">
        <v>6423</v>
      </c>
      <c r="M915" s="8"/>
      <c r="N915" s="8" t="s">
        <v>4845</v>
      </c>
      <c r="O915" s="8" t="s">
        <v>6414</v>
      </c>
      <c r="P915" s="8" t="s">
        <v>6414</v>
      </c>
      <c r="Q915" s="8" t="s">
        <v>6414</v>
      </c>
      <c r="R915" s="8"/>
      <c r="S915" s="8"/>
      <c r="T915" s="8"/>
      <c r="U915" s="8"/>
      <c r="V915" s="8"/>
      <c r="W915" s="8"/>
      <c r="X915" s="8"/>
      <c r="Y915" s="8"/>
      <c r="Z915" s="8"/>
      <c r="AA915" s="8"/>
      <c r="AB915" s="8"/>
      <c r="AC915" s="8" t="str">
        <f t="shared" si="139"/>
        <v>NO</v>
      </c>
      <c r="AD915" s="8" t="str">
        <f t="shared" si="140"/>
        <v>,,,,,,,,,,,,,</v>
      </c>
      <c r="AE915" s="8"/>
      <c r="AF915" s="8"/>
      <c r="AG915" s="8"/>
      <c r="AH915" s="8" t="s">
        <v>6424</v>
      </c>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t="str">
        <f t="shared" si="138"/>
        <v>QPHY_TPA</v>
      </c>
      <c r="CF915" s="8" t="str">
        <f t="shared" si="141"/>
        <v>QPHY_TPA</v>
      </c>
      <c r="CG915" s="8">
        <f t="shared" si="142"/>
        <v>0</v>
      </c>
      <c r="CH915" s="8">
        <f t="shared" si="143"/>
        <v>0</v>
      </c>
      <c r="CI915" s="8">
        <v>1</v>
      </c>
      <c r="CJ915" s="8"/>
      <c r="CK915" s="8"/>
      <c r="CL915" s="8"/>
      <c r="CM915" s="8"/>
      <c r="CN915" s="8"/>
      <c r="CO915" s="8"/>
      <c r="CP915" s="8"/>
      <c r="CQ915" s="8"/>
      <c r="CR915" s="8"/>
      <c r="CS915" s="8"/>
      <c r="CT915" s="8"/>
      <c r="CU915" s="8"/>
      <c r="CV915" s="8"/>
      <c r="CW915" s="2"/>
      <c r="CX915" s="2"/>
      <c r="CY915" s="8"/>
      <c r="CZ915" s="8" t="str">
        <f t="shared" si="144"/>
        <v>QPHY_TPA</v>
      </c>
      <c r="DA915" s="8" t="str">
        <f t="shared" si="145"/>
        <v>QPHY_TPA</v>
      </c>
      <c r="DB915" s="8">
        <f t="shared" si="146"/>
        <v>0</v>
      </c>
      <c r="DC915" s="8">
        <f t="shared" si="147"/>
        <v>0</v>
      </c>
      <c r="DD915" s="8">
        <v>1</v>
      </c>
      <c r="DE915" s="8"/>
      <c r="DF915" s="8"/>
      <c r="DG915" s="8"/>
      <c r="DH915" s="8"/>
      <c r="DI915" s="8"/>
      <c r="DJ915" s="8"/>
      <c r="DK915" s="8"/>
      <c r="DL915" s="8"/>
      <c r="DM915" s="8"/>
      <c r="DN915" s="8"/>
      <c r="DO915" s="8"/>
      <c r="DP915" s="8"/>
      <c r="DQ915" s="8"/>
      <c r="DR915" s="8"/>
      <c r="DS915" s="8"/>
      <c r="DT915" s="8"/>
    </row>
    <row r="916" spans="1:124" ht="12.75" customHeight="1">
      <c r="A916" s="8"/>
      <c r="B916" s="89">
        <v>913</v>
      </c>
      <c r="C916" s="8" t="s">
        <v>6425</v>
      </c>
      <c r="D916" s="137" t="s">
        <v>4981</v>
      </c>
      <c r="E916" s="8" t="s">
        <v>6425</v>
      </c>
      <c r="F916" s="8" t="s">
        <v>6426</v>
      </c>
      <c r="G916" s="8"/>
      <c r="H916" s="8"/>
      <c r="I916" s="8" t="s">
        <v>6425</v>
      </c>
      <c r="J916" s="8" t="s">
        <v>6427</v>
      </c>
      <c r="K916" s="8"/>
      <c r="L916" s="8"/>
      <c r="M916" s="8"/>
      <c r="N916" s="8"/>
      <c r="O916" s="8" t="s">
        <v>6414</v>
      </c>
      <c r="P916" s="8" t="s">
        <v>6414</v>
      </c>
      <c r="Q916" s="8" t="s">
        <v>6414</v>
      </c>
      <c r="R916" s="8"/>
      <c r="S916" s="8"/>
      <c r="T916" s="8"/>
      <c r="U916" s="8"/>
      <c r="V916" s="8"/>
      <c r="W916" s="8"/>
      <c r="X916" s="8"/>
      <c r="Y916" s="8"/>
      <c r="Z916" s="8"/>
      <c r="AA916" s="8"/>
      <c r="AB916" s="8"/>
      <c r="AC916" s="8" t="str">
        <f t="shared" si="139"/>
        <v>NO</v>
      </c>
      <c r="AD916" s="8" t="str">
        <f t="shared" si="140"/>
        <v>PMC,,,,,,,,,,,,,</v>
      </c>
      <c r="AE916" s="8"/>
      <c r="AF916" s="8"/>
      <c r="AG916" s="8"/>
      <c r="AH916" s="8" t="s">
        <v>6425</v>
      </c>
      <c r="AI916" s="8" t="s">
        <v>6415</v>
      </c>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t="str">
        <f t="shared" si="138"/>
        <v>PMC_XO_THERM</v>
      </c>
      <c r="CF916" s="8" t="str">
        <f t="shared" si="141"/>
        <v>PMC_XO_THERM</v>
      </c>
      <c r="CG916" s="8" t="str">
        <f t="shared" si="142"/>
        <v>PMC</v>
      </c>
      <c r="CH916" s="8" t="str">
        <f t="shared" si="143"/>
        <v>PMC</v>
      </c>
      <c r="CI916" s="8">
        <v>1</v>
      </c>
      <c r="CJ916" s="8"/>
      <c r="CK916" s="8"/>
      <c r="CL916" s="8"/>
      <c r="CM916" s="8"/>
      <c r="CN916" s="8"/>
      <c r="CO916" s="8"/>
      <c r="CP916" s="8"/>
      <c r="CQ916" s="8"/>
      <c r="CR916" s="8"/>
      <c r="CS916" s="8"/>
      <c r="CT916" s="8"/>
      <c r="CU916" s="8"/>
      <c r="CV916" s="8"/>
      <c r="CW916" s="2"/>
      <c r="CX916" s="2"/>
      <c r="CY916" s="8"/>
      <c r="CZ916" s="8" t="str">
        <f t="shared" si="144"/>
        <v>PMC_XO_THERM</v>
      </c>
      <c r="DA916" s="8" t="str">
        <f t="shared" si="145"/>
        <v>PMC_XO_THERM</v>
      </c>
      <c r="DB916" s="8" t="str">
        <f t="shared" si="146"/>
        <v>PMC</v>
      </c>
      <c r="DC916" s="8" t="str">
        <f t="shared" si="147"/>
        <v>PMC</v>
      </c>
      <c r="DD916" s="8">
        <v>1</v>
      </c>
      <c r="DE916" s="8"/>
      <c r="DF916" s="8"/>
      <c r="DG916" s="8"/>
      <c r="DH916" s="8"/>
      <c r="DI916" s="8"/>
      <c r="DJ916" s="8"/>
      <c r="DK916" s="8"/>
      <c r="DL916" s="8"/>
      <c r="DM916" s="8"/>
      <c r="DN916" s="8"/>
      <c r="DO916" s="8"/>
      <c r="DP916" s="8"/>
      <c r="DQ916" s="8"/>
      <c r="DR916" s="8"/>
      <c r="DS916" s="8"/>
      <c r="DT916" s="8"/>
    </row>
    <row r="917" spans="1:124" ht="12.75" customHeight="1">
      <c r="A917" s="8"/>
      <c r="B917" s="89">
        <v>914</v>
      </c>
      <c r="C917" s="140" t="s">
        <v>6428</v>
      </c>
      <c r="D917" s="137" t="s">
        <v>6429</v>
      </c>
      <c r="E917" s="8" t="s">
        <v>6428</v>
      </c>
      <c r="F917" s="8" t="s">
        <v>6383</v>
      </c>
      <c r="G917" s="8"/>
      <c r="H917" s="8"/>
      <c r="I917" s="8"/>
      <c r="J917" s="8"/>
      <c r="K917" s="8"/>
      <c r="L917" s="8"/>
      <c r="M917" s="8"/>
      <c r="N917" s="8"/>
      <c r="O917" s="8" t="s">
        <v>6414</v>
      </c>
      <c r="P917" s="8" t="s">
        <v>6414</v>
      </c>
      <c r="Q917" s="8" t="s">
        <v>6414</v>
      </c>
      <c r="R917" s="8"/>
      <c r="S917" s="8"/>
      <c r="T917" s="8"/>
      <c r="U917" s="8"/>
      <c r="V917" s="8"/>
      <c r="W917" s="8"/>
      <c r="X917" s="8"/>
      <c r="Y917" s="8"/>
      <c r="Z917" s="8"/>
      <c r="AA917" s="8"/>
      <c r="AB917" s="8"/>
      <c r="AC917" s="8" t="str">
        <f t="shared" si="139"/>
        <v>NO</v>
      </c>
      <c r="AD917" s="8" t="str">
        <f t="shared" si="140"/>
        <v>PMC,,,,,,,,,,,,,</v>
      </c>
      <c r="AE917" s="140"/>
      <c r="AF917" s="8"/>
      <c r="AG917" s="8"/>
      <c r="AH917" s="140" t="s">
        <v>6428</v>
      </c>
      <c r="AI917" s="8" t="s">
        <v>6415</v>
      </c>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t="str">
        <f t="shared" si="138"/>
        <v>PMC_GND_XOADC</v>
      </c>
      <c r="CF917" s="8" t="str">
        <f t="shared" si="141"/>
        <v>PMC_GND_XOADC</v>
      </c>
      <c r="CG917" s="8" t="str">
        <f t="shared" si="142"/>
        <v>PMC</v>
      </c>
      <c r="CH917" s="8" t="str">
        <f t="shared" si="143"/>
        <v>PMC</v>
      </c>
      <c r="CI917" s="8">
        <v>1</v>
      </c>
      <c r="CJ917" s="8" t="s">
        <v>1071</v>
      </c>
      <c r="CK917" s="8"/>
      <c r="CL917" s="8"/>
      <c r="CM917" s="8"/>
      <c r="CN917" s="8"/>
      <c r="CO917" s="8"/>
      <c r="CP917" s="8"/>
      <c r="CQ917" s="8"/>
      <c r="CR917" s="8"/>
      <c r="CS917" s="8"/>
      <c r="CT917" s="8"/>
      <c r="CU917" s="8"/>
      <c r="CV917" s="8" t="s">
        <v>2011</v>
      </c>
      <c r="CW917" s="119" t="s">
        <v>11204</v>
      </c>
      <c r="CX917" s="2"/>
      <c r="CY917" s="8"/>
      <c r="CZ917" s="8" t="str">
        <f t="shared" si="144"/>
        <v>PMC_GND_XOADC</v>
      </c>
      <c r="DA917" s="8" t="str">
        <f t="shared" si="145"/>
        <v>PMC_GND_XOADC</v>
      </c>
      <c r="DB917" s="8" t="str">
        <f t="shared" si="146"/>
        <v>PMC</v>
      </c>
      <c r="DC917" s="8" t="str">
        <f t="shared" si="147"/>
        <v>PMC</v>
      </c>
      <c r="DD917" s="8">
        <v>1</v>
      </c>
      <c r="DE917" s="8"/>
      <c r="DF917" s="8"/>
      <c r="DG917" s="8"/>
      <c r="DH917" s="8"/>
      <c r="DI917" s="8"/>
      <c r="DJ917" s="8"/>
      <c r="DK917" s="8"/>
      <c r="DL917" s="8"/>
      <c r="DM917" s="8"/>
      <c r="DN917" s="8"/>
      <c r="DO917" s="8"/>
      <c r="DP917" s="8"/>
      <c r="DQ917" s="8"/>
      <c r="DR917" s="8"/>
      <c r="DS917" s="8"/>
      <c r="DT917" s="8"/>
    </row>
    <row r="918" spans="1:124" ht="25.5" customHeight="1">
      <c r="A918" s="8"/>
      <c r="B918" s="89">
        <v>915</v>
      </c>
      <c r="C918" s="8" t="s">
        <v>6430</v>
      </c>
      <c r="D918" s="137" t="s">
        <v>6431</v>
      </c>
      <c r="E918" s="8" t="s">
        <v>6432</v>
      </c>
      <c r="F918" s="8" t="s">
        <v>6378</v>
      </c>
      <c r="G918" s="8"/>
      <c r="H918" s="8"/>
      <c r="I918" s="8" t="s">
        <v>6430</v>
      </c>
      <c r="J918" s="8" t="s">
        <v>6433</v>
      </c>
      <c r="K918" s="8" t="s">
        <v>6430</v>
      </c>
      <c r="L918" s="8" t="s">
        <v>6431</v>
      </c>
      <c r="M918" s="8"/>
      <c r="N918" s="8"/>
      <c r="O918" s="8" t="s">
        <v>6414</v>
      </c>
      <c r="P918" s="8" t="s">
        <v>6414</v>
      </c>
      <c r="Q918" s="8" t="s">
        <v>6414</v>
      </c>
      <c r="R918" s="8"/>
      <c r="S918" s="8"/>
      <c r="T918" s="8"/>
      <c r="U918" s="8"/>
      <c r="V918" s="8"/>
      <c r="W918" s="8"/>
      <c r="X918" s="8"/>
      <c r="Y918" s="8"/>
      <c r="Z918" s="8"/>
      <c r="AA918" s="8"/>
      <c r="AB918" s="8"/>
      <c r="AC918" s="8" t="str">
        <f t="shared" si="139"/>
        <v>NO</v>
      </c>
      <c r="AD918" s="8" t="str">
        <f t="shared" si="140"/>
        <v>PMC,,,,,,,,,,,,,</v>
      </c>
      <c r="AE918" s="8"/>
      <c r="AF918" s="8"/>
      <c r="AG918" s="8"/>
      <c r="AH918" s="8" t="s">
        <v>6430</v>
      </c>
      <c r="AI918" s="8" t="s">
        <v>6415</v>
      </c>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t="str">
        <f t="shared" si="138"/>
        <v>PMC_TEST_EN_VPP</v>
      </c>
      <c r="CF918" s="8" t="str">
        <f t="shared" si="141"/>
        <v>PMC_TEST_EN_VPP</v>
      </c>
      <c r="CG918" s="8" t="str">
        <f t="shared" si="142"/>
        <v>PMC</v>
      </c>
      <c r="CH918" s="8" t="str">
        <f t="shared" si="143"/>
        <v>PMC</v>
      </c>
      <c r="CI918" s="8">
        <v>1</v>
      </c>
      <c r="CJ918" s="8"/>
      <c r="CK918" s="8"/>
      <c r="CL918" s="8"/>
      <c r="CM918" s="8"/>
      <c r="CN918" s="8"/>
      <c r="CO918" s="8"/>
      <c r="CP918" s="8"/>
      <c r="CQ918" s="8"/>
      <c r="CR918" s="8"/>
      <c r="CS918" s="8"/>
      <c r="CT918" s="8"/>
      <c r="CU918" s="8"/>
      <c r="CV918" s="8"/>
      <c r="CW918" s="2"/>
      <c r="CX918" s="2"/>
      <c r="CY918" s="8"/>
      <c r="CZ918" s="8" t="str">
        <f t="shared" si="144"/>
        <v>PMC_TEST_EN_VPP</v>
      </c>
      <c r="DA918" s="8" t="str">
        <f t="shared" si="145"/>
        <v>PMC_TEST_EN_VPP</v>
      </c>
      <c r="DB918" s="8" t="str">
        <f t="shared" si="146"/>
        <v>PMC</v>
      </c>
      <c r="DC918" s="8" t="str">
        <f t="shared" si="147"/>
        <v>PMC</v>
      </c>
      <c r="DD918" s="8">
        <v>1</v>
      </c>
      <c r="DE918" s="8"/>
      <c r="DF918" s="8"/>
      <c r="DG918" s="8"/>
      <c r="DH918" s="8"/>
      <c r="DI918" s="8"/>
      <c r="DJ918" s="8"/>
      <c r="DK918" s="8"/>
      <c r="DL918" s="8"/>
      <c r="DM918" s="8"/>
      <c r="DN918" s="8"/>
      <c r="DO918" s="8"/>
      <c r="DP918" s="8"/>
      <c r="DQ918" s="8"/>
      <c r="DR918" s="8"/>
      <c r="DS918" s="8"/>
      <c r="DT918" s="8"/>
    </row>
    <row r="919" spans="1:124" ht="15">
      <c r="A919" s="8"/>
      <c r="B919" s="89">
        <v>916</v>
      </c>
      <c r="C919" s="8" t="s">
        <v>6434</v>
      </c>
      <c r="D919" s="8" t="s">
        <v>6435</v>
      </c>
      <c r="E919" s="8" t="s">
        <v>6434</v>
      </c>
      <c r="F919" s="8" t="s">
        <v>2239</v>
      </c>
      <c r="G919" s="8"/>
      <c r="H919" s="8"/>
      <c r="I919" s="8" t="s">
        <v>6434</v>
      </c>
      <c r="J919" s="8" t="s">
        <v>6436</v>
      </c>
      <c r="K919" s="8" t="s">
        <v>6434</v>
      </c>
      <c r="L919" s="8" t="s">
        <v>6435</v>
      </c>
      <c r="M919" s="8" t="s">
        <v>6437</v>
      </c>
      <c r="N919" s="8"/>
      <c r="O919" s="8" t="s">
        <v>6414</v>
      </c>
      <c r="P919" s="8" t="s">
        <v>6414</v>
      </c>
      <c r="Q919" s="8" t="s">
        <v>6414</v>
      </c>
      <c r="R919" s="8"/>
      <c r="S919" s="8"/>
      <c r="T919" s="8"/>
      <c r="U919" s="8"/>
      <c r="V919" s="8"/>
      <c r="W919" s="8"/>
      <c r="X919" s="8"/>
      <c r="Y919" s="8"/>
      <c r="Z919" s="8"/>
      <c r="AA919" s="8"/>
      <c r="AB919" s="8"/>
      <c r="AC919" s="8" t="str">
        <f t="shared" si="139"/>
        <v>NO</v>
      </c>
      <c r="AD919" s="8" t="str">
        <f t="shared" si="140"/>
        <v>PMC,,,,,,,,,,,,,</v>
      </c>
      <c r="AE919" s="8"/>
      <c r="AF919" s="8"/>
      <c r="AG919" s="8"/>
      <c r="AH919" s="8" t="s">
        <v>6434</v>
      </c>
      <c r="AI919" s="8" t="s">
        <v>6415</v>
      </c>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t="str">
        <f t="shared" si="138"/>
        <v>PMC_GPIO_10</v>
      </c>
      <c r="CF919" s="8" t="str">
        <f t="shared" si="141"/>
        <v>PMC_GPIO_10</v>
      </c>
      <c r="CG919" s="8" t="str">
        <f t="shared" si="142"/>
        <v>PMC</v>
      </c>
      <c r="CH919" s="8" t="str">
        <f t="shared" si="143"/>
        <v>PMC</v>
      </c>
      <c r="CI919" s="8">
        <v>1</v>
      </c>
      <c r="CJ919" s="8"/>
      <c r="CK919" s="8"/>
      <c r="CL919" s="8"/>
      <c r="CM919" s="8"/>
      <c r="CN919" s="8"/>
      <c r="CO919" s="8" t="s">
        <v>3712</v>
      </c>
      <c r="CP919" s="8"/>
      <c r="CQ919" s="8" t="s">
        <v>1085</v>
      </c>
      <c r="CR919" s="8" t="s">
        <v>745</v>
      </c>
      <c r="CS919" s="8"/>
      <c r="CT919" s="141"/>
      <c r="CU919" s="8"/>
      <c r="CV919" s="8"/>
      <c r="CW919" s="2"/>
      <c r="CX919" s="2"/>
      <c r="CY919" s="8"/>
      <c r="CZ919" s="8" t="str">
        <f t="shared" si="144"/>
        <v>PMC_GPIO_10</v>
      </c>
      <c r="DA919" s="8" t="str">
        <f t="shared" si="145"/>
        <v>PMC_GPIO_10</v>
      </c>
      <c r="DB919" s="8" t="str">
        <f t="shared" si="146"/>
        <v>PMC</v>
      </c>
      <c r="DC919" s="8" t="str">
        <f t="shared" si="147"/>
        <v>PMC</v>
      </c>
      <c r="DD919" s="8">
        <v>1</v>
      </c>
      <c r="DE919" s="8"/>
      <c r="DF919" s="8"/>
      <c r="DG919" s="8"/>
      <c r="DH919" s="8"/>
      <c r="DI919" s="8" t="s">
        <v>3712</v>
      </c>
      <c r="DJ919" s="8"/>
      <c r="DK919" s="8"/>
      <c r="DL919" s="8" t="s">
        <v>1085</v>
      </c>
      <c r="DM919" s="8" t="s">
        <v>745</v>
      </c>
      <c r="DN919" s="8"/>
      <c r="DO919" s="141" t="s">
        <v>1052</v>
      </c>
      <c r="DP919" s="8"/>
      <c r="DQ919" s="8"/>
      <c r="DR919" s="8"/>
      <c r="DS919" s="8"/>
      <c r="DT919" s="8"/>
    </row>
    <row r="920" spans="1:124" ht="15" customHeight="1">
      <c r="A920" s="8"/>
      <c r="B920" s="89">
        <v>917</v>
      </c>
      <c r="C920" s="8" t="s">
        <v>6438</v>
      </c>
      <c r="D920" s="8" t="s">
        <v>4965</v>
      </c>
      <c r="E920" s="8" t="s">
        <v>6439</v>
      </c>
      <c r="F920" s="8" t="s">
        <v>6440</v>
      </c>
      <c r="G920" s="8"/>
      <c r="H920" s="8"/>
      <c r="I920" s="8" t="s">
        <v>6439</v>
      </c>
      <c r="J920" s="8" t="s">
        <v>6441</v>
      </c>
      <c r="K920" s="8" t="s">
        <v>6439</v>
      </c>
      <c r="L920" s="8" t="s">
        <v>4965</v>
      </c>
      <c r="M920" s="8" t="s">
        <v>6437</v>
      </c>
      <c r="N920" s="8"/>
      <c r="O920" s="8" t="s">
        <v>6414</v>
      </c>
      <c r="P920" s="8" t="s">
        <v>6414</v>
      </c>
      <c r="Q920" s="8" t="s">
        <v>6414</v>
      </c>
      <c r="R920" s="8"/>
      <c r="S920" s="8"/>
      <c r="T920" s="8"/>
      <c r="U920" s="8"/>
      <c r="V920" s="8"/>
      <c r="W920" s="8"/>
      <c r="X920" s="8"/>
      <c r="Y920" s="8"/>
      <c r="Z920" s="8"/>
      <c r="AA920" s="8"/>
      <c r="AB920" s="8"/>
      <c r="AC920" s="8" t="str">
        <f t="shared" si="139"/>
        <v>NO</v>
      </c>
      <c r="AD920" s="8" t="str">
        <f t="shared" si="140"/>
        <v>PMC,,,,,,,,,,,,,</v>
      </c>
      <c r="AE920" s="8"/>
      <c r="AF920" s="8"/>
      <c r="AG920" s="8"/>
      <c r="AH920" s="8" t="s">
        <v>6439</v>
      </c>
      <c r="AI920" s="8" t="s">
        <v>6415</v>
      </c>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t="str">
        <f t="shared" si="138"/>
        <v>PMC_GPIO_09</v>
      </c>
      <c r="CF920" s="8" t="str">
        <f t="shared" si="141"/>
        <v>PMC_GPIO_09</v>
      </c>
      <c r="CG920" s="8" t="str">
        <f t="shared" si="142"/>
        <v>PMC</v>
      </c>
      <c r="CH920" s="8" t="str">
        <f t="shared" si="143"/>
        <v>PMC</v>
      </c>
      <c r="CI920" s="8">
        <v>1</v>
      </c>
      <c r="CJ920" s="8"/>
      <c r="CK920" s="8"/>
      <c r="CL920" s="8"/>
      <c r="CM920" s="8"/>
      <c r="CN920" s="8"/>
      <c r="CO920" s="8" t="s">
        <v>3712</v>
      </c>
      <c r="CP920" s="8"/>
      <c r="CQ920" s="8" t="s">
        <v>1085</v>
      </c>
      <c r="CR920" s="8" t="s">
        <v>745</v>
      </c>
      <c r="CS920" s="8"/>
      <c r="CT920" s="141"/>
      <c r="CU920" s="8"/>
      <c r="CV920" s="8"/>
      <c r="CW920" s="2"/>
      <c r="CX920" s="2"/>
      <c r="CY920" s="8"/>
      <c r="CZ920" s="8" t="str">
        <f t="shared" si="144"/>
        <v>PMC_GPIO_09</v>
      </c>
      <c r="DA920" s="8" t="str">
        <f t="shared" si="145"/>
        <v>PMC_GPIO_09</v>
      </c>
      <c r="DB920" s="8" t="str">
        <f t="shared" si="146"/>
        <v>PMC</v>
      </c>
      <c r="DC920" s="8" t="str">
        <f t="shared" si="147"/>
        <v>PMC</v>
      </c>
      <c r="DD920" s="8">
        <v>1</v>
      </c>
      <c r="DE920" s="8"/>
      <c r="DF920" s="8"/>
      <c r="DG920" s="8"/>
      <c r="DH920" s="8"/>
      <c r="DI920" s="8" t="s">
        <v>3712</v>
      </c>
      <c r="DJ920" s="8"/>
      <c r="DK920" s="8"/>
      <c r="DL920" s="8" t="s">
        <v>1085</v>
      </c>
      <c r="DM920" s="8" t="s">
        <v>745</v>
      </c>
      <c r="DN920" s="8"/>
      <c r="DO920" s="141" t="s">
        <v>1052</v>
      </c>
      <c r="DP920" s="8"/>
      <c r="DQ920" s="8"/>
      <c r="DR920" s="8"/>
      <c r="DS920" s="8"/>
      <c r="DT920" s="8"/>
    </row>
    <row r="921" spans="1:124" ht="15">
      <c r="A921" s="8"/>
      <c r="B921" s="89">
        <v>918</v>
      </c>
      <c r="C921" s="8" t="s">
        <v>6442</v>
      </c>
      <c r="D921" s="8" t="s">
        <v>6443</v>
      </c>
      <c r="E921" s="8" t="s">
        <v>6444</v>
      </c>
      <c r="F921" s="8" t="s">
        <v>6406</v>
      </c>
      <c r="G921" s="8"/>
      <c r="H921" s="8"/>
      <c r="I921" s="8" t="s">
        <v>6444</v>
      </c>
      <c r="J921" s="8" t="s">
        <v>6445</v>
      </c>
      <c r="K921" s="8" t="s">
        <v>6444</v>
      </c>
      <c r="L921" s="8" t="s">
        <v>6443</v>
      </c>
      <c r="M921" s="8" t="s">
        <v>6437</v>
      </c>
      <c r="N921" s="8"/>
      <c r="O921" s="8" t="s">
        <v>6414</v>
      </c>
      <c r="P921" s="8" t="s">
        <v>6414</v>
      </c>
      <c r="Q921" s="8" t="s">
        <v>6414</v>
      </c>
      <c r="R921" s="8"/>
      <c r="S921" s="8"/>
      <c r="T921" s="8"/>
      <c r="U921" s="8"/>
      <c r="V921" s="8"/>
      <c r="W921" s="8"/>
      <c r="X921" s="8"/>
      <c r="Y921" s="8"/>
      <c r="Z921" s="8"/>
      <c r="AA921" s="8"/>
      <c r="AB921" s="8"/>
      <c r="AC921" s="8" t="str">
        <f t="shared" si="139"/>
        <v>NO</v>
      </c>
      <c r="AD921" s="8" t="str">
        <f t="shared" si="140"/>
        <v>PMC,,,,,,,,,,,,,</v>
      </c>
      <c r="AE921" s="8"/>
      <c r="AF921" s="8"/>
      <c r="AG921" s="8"/>
      <c r="AH921" s="8" t="s">
        <v>6444</v>
      </c>
      <c r="AI921" s="8" t="s">
        <v>6415</v>
      </c>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t="str">
        <f t="shared" si="138"/>
        <v>PMC_GPIO_08</v>
      </c>
      <c r="CF921" s="8" t="str">
        <f t="shared" si="141"/>
        <v>PMC_GPIO_08</v>
      </c>
      <c r="CG921" s="8" t="str">
        <f t="shared" si="142"/>
        <v>PMC</v>
      </c>
      <c r="CH921" s="8" t="str">
        <f t="shared" si="143"/>
        <v>PMC</v>
      </c>
      <c r="CI921" s="8">
        <v>1</v>
      </c>
      <c r="CJ921" s="8"/>
      <c r="CK921" s="8"/>
      <c r="CL921" s="8"/>
      <c r="CM921" s="8"/>
      <c r="CN921" s="8"/>
      <c r="CO921" s="8" t="s">
        <v>3712</v>
      </c>
      <c r="CP921" s="8"/>
      <c r="CQ921" s="8" t="s">
        <v>1085</v>
      </c>
      <c r="CR921" s="8" t="s">
        <v>745</v>
      </c>
      <c r="CS921" s="8"/>
      <c r="CT921" s="141"/>
      <c r="CU921" s="8"/>
      <c r="CV921" s="8"/>
      <c r="CW921" s="2"/>
      <c r="CX921" s="2"/>
      <c r="CY921" s="8"/>
      <c r="CZ921" s="8" t="str">
        <f t="shared" si="144"/>
        <v>PMC_GPIO_08</v>
      </c>
      <c r="DA921" s="8" t="str">
        <f t="shared" si="145"/>
        <v>PMC_GPIO_08</v>
      </c>
      <c r="DB921" s="8" t="str">
        <f t="shared" si="146"/>
        <v>PMC</v>
      </c>
      <c r="DC921" s="8" t="str">
        <f t="shared" si="147"/>
        <v>PMC</v>
      </c>
      <c r="DD921" s="8">
        <v>1</v>
      </c>
      <c r="DE921" s="8"/>
      <c r="DF921" s="8"/>
      <c r="DG921" s="8"/>
      <c r="DH921" s="8"/>
      <c r="DI921" s="8" t="s">
        <v>3712</v>
      </c>
      <c r="DJ921" s="8"/>
      <c r="DK921" s="8"/>
      <c r="DL921" s="8" t="s">
        <v>1085</v>
      </c>
      <c r="DM921" s="8" t="s">
        <v>745</v>
      </c>
      <c r="DN921" s="8"/>
      <c r="DO921" s="141" t="s">
        <v>1052</v>
      </c>
      <c r="DP921" s="8"/>
      <c r="DQ921" s="8"/>
      <c r="DR921" s="8"/>
      <c r="DS921" s="8"/>
      <c r="DT921" s="8"/>
    </row>
    <row r="922" spans="1:124" ht="38.25">
      <c r="A922" s="8"/>
      <c r="B922" s="89">
        <v>919</v>
      </c>
      <c r="C922" s="127" t="s">
        <v>6446</v>
      </c>
      <c r="D922" s="127" t="s">
        <v>4959</v>
      </c>
      <c r="E922" s="8" t="s">
        <v>6447</v>
      </c>
      <c r="F922" s="8" t="s">
        <v>6388</v>
      </c>
      <c r="G922" s="8"/>
      <c r="H922" s="8"/>
      <c r="I922" s="8"/>
      <c r="J922" s="8"/>
      <c r="K922" s="136" t="s">
        <v>6447</v>
      </c>
      <c r="L922" s="129" t="s">
        <v>4959</v>
      </c>
      <c r="M922" s="8" t="s">
        <v>6437</v>
      </c>
      <c r="N922" s="8"/>
      <c r="O922" s="8" t="s">
        <v>6414</v>
      </c>
      <c r="P922" s="8" t="s">
        <v>6414</v>
      </c>
      <c r="Q922" s="8" t="s">
        <v>6414</v>
      </c>
      <c r="R922" s="8"/>
      <c r="S922" s="8"/>
      <c r="T922" s="8"/>
      <c r="U922" s="8"/>
      <c r="V922" s="8"/>
      <c r="W922" s="8"/>
      <c r="X922" s="8"/>
      <c r="Y922" s="8"/>
      <c r="Z922" s="8"/>
      <c r="AA922" s="8"/>
      <c r="AB922" s="8"/>
      <c r="AC922" s="8" t="str">
        <f t="shared" si="139"/>
        <v>NO</v>
      </c>
      <c r="AD922" s="8" t="str">
        <f t="shared" si="140"/>
        <v>PMC,,,,,,,,,,,,,</v>
      </c>
      <c r="AE922" s="8"/>
      <c r="AF922" s="8"/>
      <c r="AG922" s="8"/>
      <c r="AH922" s="8" t="s">
        <v>6447</v>
      </c>
      <c r="AI922" s="8" t="s">
        <v>6415</v>
      </c>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t="str">
        <f t="shared" si="138"/>
        <v>PMC_GPIO_07</v>
      </c>
      <c r="CF922" s="8" t="str">
        <f t="shared" si="141"/>
        <v>PMC_GPIO_07</v>
      </c>
      <c r="CG922" s="8" t="str">
        <f t="shared" si="142"/>
        <v>PMC</v>
      </c>
      <c r="CH922" s="8" t="str">
        <f t="shared" si="143"/>
        <v>PMC</v>
      </c>
      <c r="CI922" s="8">
        <v>1</v>
      </c>
      <c r="CJ922" s="8" t="s">
        <v>1053</v>
      </c>
      <c r="CK922" s="8" t="s">
        <v>5164</v>
      </c>
      <c r="CL922" s="8"/>
      <c r="CM922" s="8" t="s">
        <v>2233</v>
      </c>
      <c r="CN922" s="8"/>
      <c r="CO922" s="8" t="s">
        <v>3712</v>
      </c>
      <c r="CP922" s="8"/>
      <c r="CQ922" s="8" t="s">
        <v>1085</v>
      </c>
      <c r="CR922" s="8" t="s">
        <v>745</v>
      </c>
      <c r="CS922" s="8" t="s">
        <v>1989</v>
      </c>
      <c r="CT922" s="141"/>
      <c r="CU922" s="8"/>
      <c r="CV922" s="8" t="s">
        <v>2011</v>
      </c>
      <c r="CW922" s="112" t="s">
        <v>6448</v>
      </c>
      <c r="CX922" s="113" t="s">
        <v>6449</v>
      </c>
      <c r="CY922" s="8"/>
      <c r="CZ922" s="8" t="str">
        <f t="shared" si="144"/>
        <v>PMC_GPIO_07</v>
      </c>
      <c r="DA922" s="8" t="str">
        <f t="shared" si="145"/>
        <v>PMC_GPIO_07</v>
      </c>
      <c r="DB922" s="8" t="str">
        <f t="shared" si="146"/>
        <v>PMC</v>
      </c>
      <c r="DC922" s="8" t="str">
        <f t="shared" si="147"/>
        <v>PMC</v>
      </c>
      <c r="DD922" s="8">
        <v>1</v>
      </c>
      <c r="DE922" s="8" t="s">
        <v>1053</v>
      </c>
      <c r="DF922" s="8" t="s">
        <v>981</v>
      </c>
      <c r="DG922" s="8" t="s">
        <v>2233</v>
      </c>
      <c r="DH922" s="8"/>
      <c r="DI922" s="8" t="s">
        <v>3712</v>
      </c>
      <c r="DJ922" s="8"/>
      <c r="DK922" s="8"/>
      <c r="DL922" s="8" t="s">
        <v>1085</v>
      </c>
      <c r="DM922" s="8" t="s">
        <v>745</v>
      </c>
      <c r="DN922" s="8"/>
      <c r="DO922" s="141" t="s">
        <v>1052</v>
      </c>
      <c r="DP922" s="8"/>
      <c r="DQ922" s="8"/>
      <c r="DR922" s="8"/>
      <c r="DS922" s="8"/>
      <c r="DT922" s="8"/>
    </row>
    <row r="923" spans="1:124" ht="38.25">
      <c r="A923" s="8"/>
      <c r="B923" s="89">
        <v>920</v>
      </c>
      <c r="C923" s="8" t="s">
        <v>6450</v>
      </c>
      <c r="D923" s="8" t="s">
        <v>6451</v>
      </c>
      <c r="E923" s="8" t="s">
        <v>6452</v>
      </c>
      <c r="F923" s="8" t="s">
        <v>3488</v>
      </c>
      <c r="G923" s="8"/>
      <c r="H923" s="8"/>
      <c r="I923" s="8" t="s">
        <v>6452</v>
      </c>
      <c r="J923" s="8" t="s">
        <v>6440</v>
      </c>
      <c r="K923" s="8" t="s">
        <v>6452</v>
      </c>
      <c r="L923" s="8" t="s">
        <v>6451</v>
      </c>
      <c r="M923" s="8" t="s">
        <v>6437</v>
      </c>
      <c r="N923" s="8"/>
      <c r="O923" s="8" t="s">
        <v>6414</v>
      </c>
      <c r="P923" s="8" t="s">
        <v>6414</v>
      </c>
      <c r="Q923" s="8" t="s">
        <v>6414</v>
      </c>
      <c r="R923" s="8"/>
      <c r="S923" s="8"/>
      <c r="T923" s="8"/>
      <c r="U923" s="8"/>
      <c r="V923" s="8"/>
      <c r="W923" s="8"/>
      <c r="X923" s="8"/>
      <c r="Y923" s="8"/>
      <c r="Z923" s="8"/>
      <c r="AA923" s="8"/>
      <c r="AB923" s="8"/>
      <c r="AC923" s="8" t="str">
        <f t="shared" si="139"/>
        <v>NO</v>
      </c>
      <c r="AD923" s="8" t="str">
        <f t="shared" si="140"/>
        <v>PMC,,,,,,,,,,,,,</v>
      </c>
      <c r="AE923" s="8"/>
      <c r="AF923" s="8"/>
      <c r="AG923" s="8"/>
      <c r="AH923" s="8" t="s">
        <v>6452</v>
      </c>
      <c r="AI923" s="8" t="s">
        <v>6415</v>
      </c>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t="str">
        <f t="shared" si="138"/>
        <v>PMC_GPIO_06</v>
      </c>
      <c r="CF923" s="8" t="str">
        <f t="shared" si="141"/>
        <v>PMC_GPIO_06</v>
      </c>
      <c r="CG923" s="8" t="str">
        <f t="shared" si="142"/>
        <v>PMC</v>
      </c>
      <c r="CH923" s="8" t="str">
        <f t="shared" si="143"/>
        <v>PMC</v>
      </c>
      <c r="CI923" s="8">
        <v>1</v>
      </c>
      <c r="CJ923" s="8" t="s">
        <v>1054</v>
      </c>
      <c r="CK923" s="8" t="s">
        <v>5164</v>
      </c>
      <c r="CL923" s="8"/>
      <c r="CM923" s="8" t="s">
        <v>2233</v>
      </c>
      <c r="CN923" s="8"/>
      <c r="CO923" s="8" t="s">
        <v>3712</v>
      </c>
      <c r="CP923" s="8"/>
      <c r="CQ923" s="8" t="s">
        <v>1085</v>
      </c>
      <c r="CR923" s="8" t="s">
        <v>745</v>
      </c>
      <c r="CS923" s="8" t="s">
        <v>1989</v>
      </c>
      <c r="CT923" s="141"/>
      <c r="CU923" s="8"/>
      <c r="CV923" s="8" t="s">
        <v>2011</v>
      </c>
      <c r="CW923" s="112" t="s">
        <v>6453</v>
      </c>
      <c r="CX923" s="113" t="s">
        <v>6454</v>
      </c>
      <c r="CY923" s="8"/>
      <c r="CZ923" s="8" t="str">
        <f t="shared" si="144"/>
        <v>PMC_GPIO_06</v>
      </c>
      <c r="DA923" s="8" t="str">
        <f t="shared" si="145"/>
        <v>PMC_GPIO_06</v>
      </c>
      <c r="DB923" s="8" t="str">
        <f t="shared" si="146"/>
        <v>PMC</v>
      </c>
      <c r="DC923" s="8" t="str">
        <f t="shared" si="147"/>
        <v>PMC</v>
      </c>
      <c r="DD923" s="8">
        <v>1</v>
      </c>
      <c r="DE923" s="8" t="s">
        <v>1054</v>
      </c>
      <c r="DF923" s="8" t="s">
        <v>981</v>
      </c>
      <c r="DG923" s="8" t="s">
        <v>2233</v>
      </c>
      <c r="DH923" s="8"/>
      <c r="DI923" s="8" t="s">
        <v>3712</v>
      </c>
      <c r="DJ923" s="8"/>
      <c r="DK923" s="8"/>
      <c r="DL923" s="8" t="s">
        <v>1085</v>
      </c>
      <c r="DM923" s="8" t="s">
        <v>745</v>
      </c>
      <c r="DN923" s="8"/>
      <c r="DO923" s="141" t="s">
        <v>1052</v>
      </c>
      <c r="DP923" s="8"/>
      <c r="DQ923" s="8"/>
      <c r="DR923" s="8"/>
      <c r="DS923" s="8"/>
      <c r="DT923" s="8"/>
    </row>
    <row r="924" spans="1:124" ht="15" customHeight="1">
      <c r="A924" s="8"/>
      <c r="B924" s="89">
        <v>921</v>
      </c>
      <c r="C924" s="136" t="s">
        <v>6455</v>
      </c>
      <c r="D924" s="129" t="s">
        <v>5962</v>
      </c>
      <c r="E924" s="8" t="s">
        <v>6456</v>
      </c>
      <c r="F924" s="8" t="s">
        <v>6457</v>
      </c>
      <c r="G924" s="8"/>
      <c r="H924" s="8"/>
      <c r="I924" s="8"/>
      <c r="J924" s="8"/>
      <c r="K924" s="136" t="s">
        <v>6456</v>
      </c>
      <c r="L924" s="129" t="s">
        <v>5962</v>
      </c>
      <c r="M924" s="8" t="s">
        <v>6437</v>
      </c>
      <c r="N924" s="8"/>
      <c r="O924" s="8" t="s">
        <v>6414</v>
      </c>
      <c r="P924" s="8" t="s">
        <v>6414</v>
      </c>
      <c r="Q924" s="8" t="s">
        <v>6414</v>
      </c>
      <c r="R924" s="8"/>
      <c r="S924" s="8"/>
      <c r="T924" s="8"/>
      <c r="U924" s="8"/>
      <c r="V924" s="8"/>
      <c r="W924" s="8"/>
      <c r="X924" s="8"/>
      <c r="Y924" s="8"/>
      <c r="Z924" s="8"/>
      <c r="AA924" s="8"/>
      <c r="AB924" s="8"/>
      <c r="AC924" s="8" t="str">
        <f t="shared" si="139"/>
        <v>NO</v>
      </c>
      <c r="AD924" s="8" t="str">
        <f t="shared" si="140"/>
        <v>PMC,,,,,,,,,,,,,</v>
      </c>
      <c r="AE924" s="8"/>
      <c r="AF924" s="8"/>
      <c r="AG924" s="8"/>
      <c r="AH924" s="8" t="s">
        <v>6456</v>
      </c>
      <c r="AI924" s="8" t="s">
        <v>6415</v>
      </c>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t="str">
        <f t="shared" si="138"/>
        <v>PMC_GPIO_05_READONLY</v>
      </c>
      <c r="CF924" s="8" t="str">
        <f t="shared" si="141"/>
        <v>PMC_GPIO_05_READONLY</v>
      </c>
      <c r="CG924" s="8" t="str">
        <f t="shared" si="142"/>
        <v>PMC</v>
      </c>
      <c r="CH924" s="8" t="str">
        <f t="shared" si="143"/>
        <v>PMC</v>
      </c>
      <c r="CI924" s="8">
        <v>1</v>
      </c>
      <c r="CJ924" s="8" t="s">
        <v>45</v>
      </c>
      <c r="CK924" s="8" t="s">
        <v>45</v>
      </c>
      <c r="CL924" s="8"/>
      <c r="CM924" s="8"/>
      <c r="CN924" s="8"/>
      <c r="CO924" s="8"/>
      <c r="CP924" s="8"/>
      <c r="CQ924" s="8" t="s">
        <v>1083</v>
      </c>
      <c r="CR924" s="8" t="s">
        <v>745</v>
      </c>
      <c r="CS924" s="8"/>
      <c r="CT924" s="141"/>
      <c r="CU924" s="8"/>
      <c r="CV924" s="8"/>
      <c r="CW924" s="2"/>
      <c r="CX924" s="2"/>
      <c r="CY924" s="8"/>
      <c r="CZ924" s="8" t="str">
        <f t="shared" si="144"/>
        <v>PMC_GPIO_05_READONLY</v>
      </c>
      <c r="DA924" s="8" t="str">
        <f t="shared" si="145"/>
        <v>PMC_GPIO_05_READONLY</v>
      </c>
      <c r="DB924" s="8" t="str">
        <f t="shared" si="146"/>
        <v>PMC</v>
      </c>
      <c r="DC924" s="8" t="str">
        <f t="shared" si="147"/>
        <v>PMC</v>
      </c>
      <c r="DD924" s="8">
        <v>1</v>
      </c>
      <c r="DE924" s="8" t="s">
        <v>45</v>
      </c>
      <c r="DF924" s="8" t="s">
        <v>45</v>
      </c>
      <c r="DG924" s="8"/>
      <c r="DH924" s="8"/>
      <c r="DI924" s="8"/>
      <c r="DJ924" s="8"/>
      <c r="DK924" s="8"/>
      <c r="DL924" s="8" t="s">
        <v>1083</v>
      </c>
      <c r="DM924" s="8" t="s">
        <v>745</v>
      </c>
      <c r="DN924" s="8"/>
      <c r="DO924" s="141"/>
      <c r="DP924" s="8"/>
      <c r="DQ924" s="8"/>
      <c r="DR924" s="8"/>
      <c r="DS924" s="8"/>
      <c r="DT924" s="8"/>
    </row>
    <row r="925" spans="1:124" ht="38.25" customHeight="1">
      <c r="A925" s="8"/>
      <c r="B925" s="89">
        <v>922</v>
      </c>
      <c r="C925" s="8" t="s">
        <v>6458</v>
      </c>
      <c r="D925" s="8" t="s">
        <v>4992</v>
      </c>
      <c r="E925" s="8" t="s">
        <v>6459</v>
      </c>
      <c r="F925" s="8" t="s">
        <v>6400</v>
      </c>
      <c r="G925" s="8"/>
      <c r="H925" s="8"/>
      <c r="I925" s="8" t="s">
        <v>6459</v>
      </c>
      <c r="J925" s="8" t="s">
        <v>6460</v>
      </c>
      <c r="K925" s="8" t="s">
        <v>6459</v>
      </c>
      <c r="L925" s="8" t="s">
        <v>4992</v>
      </c>
      <c r="M925" s="8" t="s">
        <v>6461</v>
      </c>
      <c r="N925" s="8"/>
      <c r="O925" s="8" t="s">
        <v>6414</v>
      </c>
      <c r="P925" s="8" t="s">
        <v>6414</v>
      </c>
      <c r="Q925" s="8" t="s">
        <v>6414</v>
      </c>
      <c r="R925" s="8"/>
      <c r="S925" s="8"/>
      <c r="T925" s="8"/>
      <c r="U925" s="8"/>
      <c r="V925" s="8"/>
      <c r="W925" s="8"/>
      <c r="X925" s="8"/>
      <c r="Y925" s="8"/>
      <c r="Z925" s="8"/>
      <c r="AA925" s="8"/>
      <c r="AB925" s="8"/>
      <c r="AC925" s="8" t="str">
        <f t="shared" si="139"/>
        <v>NO</v>
      </c>
      <c r="AD925" s="8" t="str">
        <f t="shared" si="140"/>
        <v>PMC,,,,,,,,,,,,,</v>
      </c>
      <c r="AE925" s="8"/>
      <c r="AF925" s="8"/>
      <c r="AG925" s="8"/>
      <c r="AH925" s="8" t="s">
        <v>6459</v>
      </c>
      <c r="AI925" s="8" t="s">
        <v>6415</v>
      </c>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t="str">
        <f t="shared" si="138"/>
        <v>PMC_GPIO_04</v>
      </c>
      <c r="CF925" s="8" t="str">
        <f t="shared" si="141"/>
        <v>PMC_GPIO_04</v>
      </c>
      <c r="CG925" s="8" t="str">
        <f t="shared" si="142"/>
        <v>PMC</v>
      </c>
      <c r="CH925" s="8" t="str">
        <f t="shared" si="143"/>
        <v>PMC</v>
      </c>
      <c r="CI925" s="8">
        <v>1</v>
      </c>
      <c r="CJ925" s="8"/>
      <c r="CK925" s="8"/>
      <c r="CL925" s="8"/>
      <c r="CM925" s="8"/>
      <c r="CN925" s="8"/>
      <c r="CO925" s="8"/>
      <c r="CP925" s="8"/>
      <c r="CQ925" s="8" t="s">
        <v>1083</v>
      </c>
      <c r="CR925" s="8" t="s">
        <v>745</v>
      </c>
      <c r="CS925" s="8"/>
      <c r="CT925" s="141"/>
      <c r="CU925" s="8"/>
      <c r="CV925" s="8"/>
      <c r="CW925" s="2"/>
      <c r="CX925" s="2"/>
      <c r="CY925" s="8"/>
      <c r="CZ925" s="8" t="str">
        <f t="shared" si="144"/>
        <v>PMC_GPIO_04</v>
      </c>
      <c r="DA925" s="8" t="str">
        <f t="shared" si="145"/>
        <v>PMC_GPIO_04</v>
      </c>
      <c r="DB925" s="8" t="str">
        <f t="shared" si="146"/>
        <v>PMC</v>
      </c>
      <c r="DC925" s="8" t="str">
        <f t="shared" si="147"/>
        <v>PMC</v>
      </c>
      <c r="DD925" s="8">
        <v>1</v>
      </c>
      <c r="DE925" s="8"/>
      <c r="DF925" s="8"/>
      <c r="DG925" s="8"/>
      <c r="DH925" s="8"/>
      <c r="DI925" s="8"/>
      <c r="DJ925" s="8"/>
      <c r="DK925" s="8"/>
      <c r="DL925" s="8" t="s">
        <v>1083</v>
      </c>
      <c r="DM925" s="8" t="s">
        <v>745</v>
      </c>
      <c r="DN925" s="8"/>
      <c r="DO925" s="141"/>
      <c r="DP925" s="8"/>
      <c r="DQ925" s="8"/>
      <c r="DR925" s="8"/>
      <c r="DS925" s="8"/>
      <c r="DT925" s="8"/>
    </row>
    <row r="926" spans="1:124" ht="37.5" customHeight="1">
      <c r="A926" s="8"/>
      <c r="B926" s="89">
        <v>923</v>
      </c>
      <c r="C926" s="8" t="s">
        <v>6462</v>
      </c>
      <c r="D926" s="8" t="s">
        <v>6463</v>
      </c>
      <c r="E926" s="8" t="s">
        <v>6464</v>
      </c>
      <c r="F926" s="8" t="s">
        <v>6465</v>
      </c>
      <c r="G926" s="8"/>
      <c r="H926" s="8"/>
      <c r="I926" s="8" t="s">
        <v>6464</v>
      </c>
      <c r="J926" s="8" t="s">
        <v>6426</v>
      </c>
      <c r="K926" s="8" t="s">
        <v>6464</v>
      </c>
      <c r="L926" s="8" t="s">
        <v>6463</v>
      </c>
      <c r="M926" s="8" t="s">
        <v>6461</v>
      </c>
      <c r="N926" s="8"/>
      <c r="O926" s="8" t="s">
        <v>6414</v>
      </c>
      <c r="P926" s="8" t="s">
        <v>6414</v>
      </c>
      <c r="Q926" s="8" t="s">
        <v>6414</v>
      </c>
      <c r="R926" s="8"/>
      <c r="S926" s="8"/>
      <c r="T926" s="8"/>
      <c r="U926" s="8"/>
      <c r="V926" s="8"/>
      <c r="W926" s="8"/>
      <c r="X926" s="8"/>
      <c r="Y926" s="8"/>
      <c r="Z926" s="8"/>
      <c r="AA926" s="8"/>
      <c r="AB926" s="8"/>
      <c r="AC926" s="8" t="str">
        <f t="shared" si="139"/>
        <v>NO</v>
      </c>
      <c r="AD926" s="8" t="str">
        <f t="shared" si="140"/>
        <v>PMC,,,,,,,,,,,,,</v>
      </c>
      <c r="AE926" s="8"/>
      <c r="AF926" s="8"/>
      <c r="AG926" s="8"/>
      <c r="AH926" s="8" t="s">
        <v>6464</v>
      </c>
      <c r="AI926" s="8" t="s">
        <v>6415</v>
      </c>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t="str">
        <f t="shared" si="138"/>
        <v>PMC_GPIO_03</v>
      </c>
      <c r="CF926" s="8" t="str">
        <f t="shared" si="141"/>
        <v>PMC_GPIO_03</v>
      </c>
      <c r="CG926" s="8" t="str">
        <f t="shared" si="142"/>
        <v>PMC</v>
      </c>
      <c r="CH926" s="8" t="str">
        <f t="shared" si="143"/>
        <v>PMC</v>
      </c>
      <c r="CI926" s="8">
        <v>1</v>
      </c>
      <c r="CJ926" s="8"/>
      <c r="CK926" s="8"/>
      <c r="CL926" s="8"/>
      <c r="CM926" s="8" t="s">
        <v>2233</v>
      </c>
      <c r="CN926" s="8"/>
      <c r="CO926" s="8" t="s">
        <v>3712</v>
      </c>
      <c r="CP926" s="8"/>
      <c r="CQ926" s="8" t="s">
        <v>1085</v>
      </c>
      <c r="CR926" s="8" t="s">
        <v>745</v>
      </c>
      <c r="CS926" s="8"/>
      <c r="CT926" s="141"/>
      <c r="CU926" s="8"/>
      <c r="CV926" s="8" t="s">
        <v>2011</v>
      </c>
      <c r="CW926" s="2"/>
      <c r="CX926" s="2"/>
      <c r="CY926" s="8"/>
      <c r="CZ926" s="8" t="str">
        <f t="shared" si="144"/>
        <v>PMC_GPIO_03</v>
      </c>
      <c r="DA926" s="8" t="str">
        <f t="shared" si="145"/>
        <v>PMC_GPIO_03</v>
      </c>
      <c r="DB926" s="8" t="str">
        <f t="shared" si="146"/>
        <v>PMC</v>
      </c>
      <c r="DC926" s="8" t="str">
        <f t="shared" si="147"/>
        <v>PMC</v>
      </c>
      <c r="DD926" s="8">
        <v>1</v>
      </c>
      <c r="DE926" s="8" t="s">
        <v>1055</v>
      </c>
      <c r="DF926" s="8" t="s">
        <v>981</v>
      </c>
      <c r="DG926" s="8" t="s">
        <v>2233</v>
      </c>
      <c r="DH926" s="8"/>
      <c r="DI926" s="8" t="s">
        <v>3712</v>
      </c>
      <c r="DJ926" s="8"/>
      <c r="DK926" s="8"/>
      <c r="DL926" s="8" t="s">
        <v>1085</v>
      </c>
      <c r="DM926" s="8" t="s">
        <v>745</v>
      </c>
      <c r="DN926" s="8"/>
      <c r="DO926" s="141" t="s">
        <v>1052</v>
      </c>
      <c r="DP926" s="8"/>
      <c r="DQ926" s="8"/>
      <c r="DR926" s="8"/>
      <c r="DS926" s="8"/>
      <c r="DT926" s="8"/>
    </row>
    <row r="927" spans="1:124" ht="15">
      <c r="A927" s="8"/>
      <c r="B927" s="89">
        <v>924</v>
      </c>
      <c r="C927" s="136" t="s">
        <v>6466</v>
      </c>
      <c r="D927" s="129" t="s">
        <v>5000</v>
      </c>
      <c r="E927" s="8" t="s">
        <v>6467</v>
      </c>
      <c r="F927" s="8" t="s">
        <v>6468</v>
      </c>
      <c r="G927" s="8"/>
      <c r="H927" s="8"/>
      <c r="I927" s="8"/>
      <c r="J927" s="8"/>
      <c r="K927" s="136" t="s">
        <v>6467</v>
      </c>
      <c r="L927" s="129" t="s">
        <v>6469</v>
      </c>
      <c r="M927" s="8" t="s">
        <v>6461</v>
      </c>
      <c r="N927" s="8"/>
      <c r="O927" s="8" t="s">
        <v>6414</v>
      </c>
      <c r="P927" s="8" t="s">
        <v>6414</v>
      </c>
      <c r="Q927" s="8" t="s">
        <v>6414</v>
      </c>
      <c r="R927" s="8"/>
      <c r="S927" s="8"/>
      <c r="T927" s="8"/>
      <c r="U927" s="8"/>
      <c r="V927" s="8"/>
      <c r="W927" s="8"/>
      <c r="X927" s="8"/>
      <c r="Y927" s="8"/>
      <c r="Z927" s="8"/>
      <c r="AA927" s="8"/>
      <c r="AB927" s="8"/>
      <c r="AC927" s="8" t="str">
        <f t="shared" si="139"/>
        <v>NO</v>
      </c>
      <c r="AD927" s="8" t="str">
        <f t="shared" si="140"/>
        <v>PMC,,,,,,,,,,,,,</v>
      </c>
      <c r="AE927" s="8"/>
      <c r="AF927" s="8"/>
      <c r="AG927" s="8"/>
      <c r="AH927" s="8" t="s">
        <v>6467</v>
      </c>
      <c r="AI927" s="8" t="s">
        <v>6415</v>
      </c>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t="str">
        <f t="shared" si="138"/>
        <v>PMC_GPIO_02</v>
      </c>
      <c r="CF927" s="8" t="str">
        <f t="shared" si="141"/>
        <v>PMC_GPIO_02</v>
      </c>
      <c r="CG927" s="8" t="str">
        <f t="shared" si="142"/>
        <v>PMC</v>
      </c>
      <c r="CH927" s="8" t="str">
        <f t="shared" si="143"/>
        <v>PMC</v>
      </c>
      <c r="CI927" s="8">
        <v>1</v>
      </c>
      <c r="CJ927" s="8"/>
      <c r="CK927" s="8"/>
      <c r="CL927" s="8"/>
      <c r="CM927" s="8"/>
      <c r="CN927" s="8"/>
      <c r="CO927" s="8" t="s">
        <v>3712</v>
      </c>
      <c r="CP927" s="8"/>
      <c r="CQ927" s="8" t="s">
        <v>1085</v>
      </c>
      <c r="CR927" s="8" t="s">
        <v>745</v>
      </c>
      <c r="CS927" s="8"/>
      <c r="CT927" s="141"/>
      <c r="CU927" s="8"/>
      <c r="CV927" s="8" t="s">
        <v>2011</v>
      </c>
      <c r="CW927" s="2"/>
      <c r="CX927" s="2"/>
      <c r="CY927" s="8"/>
      <c r="CZ927" s="8" t="str">
        <f t="shared" si="144"/>
        <v>PMC_GPIO_02</v>
      </c>
      <c r="DA927" s="8" t="str">
        <f t="shared" si="145"/>
        <v>PMC_GPIO_02</v>
      </c>
      <c r="DB927" s="8" t="str">
        <f t="shared" si="146"/>
        <v>PMC</v>
      </c>
      <c r="DC927" s="8" t="str">
        <f t="shared" si="147"/>
        <v>PMC</v>
      </c>
      <c r="DD927" s="8">
        <v>1</v>
      </c>
      <c r="DE927" s="8"/>
      <c r="DF927" s="8"/>
      <c r="DG927" s="8"/>
      <c r="DH927" s="8"/>
      <c r="DI927" s="8" t="s">
        <v>3712</v>
      </c>
      <c r="DJ927" s="8"/>
      <c r="DK927" s="8"/>
      <c r="DL927" s="8" t="s">
        <v>1085</v>
      </c>
      <c r="DM927" s="8" t="s">
        <v>745</v>
      </c>
      <c r="DN927" s="8"/>
      <c r="DO927" s="141" t="s">
        <v>1052</v>
      </c>
      <c r="DP927" s="8"/>
      <c r="DQ927" s="8"/>
      <c r="DR927" s="8"/>
      <c r="DS927" s="8"/>
      <c r="DT927" s="8"/>
    </row>
    <row r="928" spans="1:124" ht="76.5">
      <c r="A928" s="8"/>
      <c r="B928" s="89">
        <v>925</v>
      </c>
      <c r="C928" s="8" t="s">
        <v>6470</v>
      </c>
      <c r="D928" s="8" t="s">
        <v>4998</v>
      </c>
      <c r="E928" s="8" t="s">
        <v>6471</v>
      </c>
      <c r="F928" s="8" t="s">
        <v>6429</v>
      </c>
      <c r="G928" s="8"/>
      <c r="H928" s="8"/>
      <c r="I928" s="8" t="s">
        <v>6471</v>
      </c>
      <c r="J928" s="8" t="s">
        <v>6472</v>
      </c>
      <c r="K928" s="8" t="s">
        <v>6471</v>
      </c>
      <c r="L928" s="8" t="s">
        <v>5000</v>
      </c>
      <c r="M928" s="8" t="s">
        <v>6461</v>
      </c>
      <c r="N928" s="8"/>
      <c r="O928" s="8" t="s">
        <v>6414</v>
      </c>
      <c r="P928" s="8" t="s">
        <v>6414</v>
      </c>
      <c r="Q928" s="8" t="s">
        <v>6414</v>
      </c>
      <c r="R928" s="8"/>
      <c r="S928" s="8"/>
      <c r="T928" s="8"/>
      <c r="U928" s="8"/>
      <c r="V928" s="8"/>
      <c r="W928" s="8"/>
      <c r="X928" s="8"/>
      <c r="Y928" s="8"/>
      <c r="Z928" s="8"/>
      <c r="AA928" s="8"/>
      <c r="AB928" s="8"/>
      <c r="AC928" s="8" t="str">
        <f t="shared" si="139"/>
        <v>NO</v>
      </c>
      <c r="AD928" s="8" t="str">
        <f t="shared" si="140"/>
        <v>PMC,,,,,,,,,,,,,</v>
      </c>
      <c r="AE928" s="8"/>
      <c r="AF928" s="8"/>
      <c r="AG928" s="8"/>
      <c r="AH928" s="8" t="s">
        <v>6471</v>
      </c>
      <c r="AI928" s="8" t="s">
        <v>6415</v>
      </c>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t="str">
        <f t="shared" si="138"/>
        <v>PMC_GPIO_01</v>
      </c>
      <c r="CF928" s="8" t="str">
        <f t="shared" si="141"/>
        <v>PMC_GPIO_01</v>
      </c>
      <c r="CG928" s="8" t="str">
        <f t="shared" si="142"/>
        <v>PMC</v>
      </c>
      <c r="CH928" s="8" t="str">
        <f t="shared" si="143"/>
        <v>PMC</v>
      </c>
      <c r="CI928" s="8">
        <v>1</v>
      </c>
      <c r="CJ928" s="8" t="s">
        <v>1442</v>
      </c>
      <c r="CK928" s="8" t="s">
        <v>975</v>
      </c>
      <c r="CL928" s="8"/>
      <c r="CM928" s="8" t="s">
        <v>2009</v>
      </c>
      <c r="CN928" s="8"/>
      <c r="CO928" s="8" t="s">
        <v>3395</v>
      </c>
      <c r="CP928" s="8"/>
      <c r="CQ928" s="8" t="s">
        <v>11741</v>
      </c>
      <c r="CR928" s="8" t="s">
        <v>745</v>
      </c>
      <c r="CS928" s="8"/>
      <c r="CT928" s="141"/>
      <c r="CU928" s="8"/>
      <c r="CV928" s="8" t="s">
        <v>2011</v>
      </c>
      <c r="CW928" s="112" t="s">
        <v>12200</v>
      </c>
      <c r="CX928" s="2"/>
      <c r="CY928" s="8"/>
      <c r="CZ928" s="8" t="str">
        <f t="shared" si="144"/>
        <v>PMC_GPIO_01</v>
      </c>
      <c r="DA928" s="8" t="str">
        <f t="shared" si="145"/>
        <v>PMC_GPIO_01</v>
      </c>
      <c r="DB928" s="8" t="str">
        <f t="shared" si="146"/>
        <v>PMC</v>
      </c>
      <c r="DC928" s="8" t="str">
        <f t="shared" si="147"/>
        <v>PMC</v>
      </c>
      <c r="DD928" s="8">
        <v>1</v>
      </c>
      <c r="DE928" s="8" t="s">
        <v>1056</v>
      </c>
      <c r="DF928" s="8" t="s">
        <v>880</v>
      </c>
      <c r="DG928" s="8" t="s">
        <v>2009</v>
      </c>
      <c r="DH928" s="8"/>
      <c r="DI928" s="8" t="s">
        <v>3395</v>
      </c>
      <c r="DJ928" s="8"/>
      <c r="DK928" s="8"/>
      <c r="DL928" s="8" t="s">
        <v>1084</v>
      </c>
      <c r="DM928" s="8" t="s">
        <v>745</v>
      </c>
      <c r="DN928" s="8"/>
      <c r="DO928" s="141" t="s">
        <v>1052</v>
      </c>
      <c r="DP928" s="8"/>
      <c r="DQ928" s="8"/>
      <c r="DR928" s="8"/>
      <c r="DS928" s="8"/>
      <c r="DT928" s="8"/>
    </row>
    <row r="929" spans="1:124" ht="12.75" customHeight="1">
      <c r="A929" s="8"/>
      <c r="B929" s="89">
        <v>926</v>
      </c>
      <c r="C929" s="8" t="s">
        <v>6473</v>
      </c>
      <c r="D929" s="8" t="s">
        <v>5984</v>
      </c>
      <c r="E929" s="8" t="s">
        <v>6473</v>
      </c>
      <c r="F929" s="8" t="s">
        <v>6474</v>
      </c>
      <c r="G929" s="8"/>
      <c r="H929" s="8"/>
      <c r="I929" s="8" t="s">
        <v>6473</v>
      </c>
      <c r="J929" s="8" t="s">
        <v>6474</v>
      </c>
      <c r="K929" s="8" t="s">
        <v>6473</v>
      </c>
      <c r="L929" s="8" t="s">
        <v>5984</v>
      </c>
      <c r="M929" s="8"/>
      <c r="N929" s="8"/>
      <c r="O929" s="8" t="s">
        <v>6414</v>
      </c>
      <c r="P929" s="8" t="s">
        <v>6414</v>
      </c>
      <c r="Q929" s="8" t="s">
        <v>6414</v>
      </c>
      <c r="R929" s="8"/>
      <c r="S929" s="8"/>
      <c r="T929" s="8"/>
      <c r="U929" s="8"/>
      <c r="V929" s="8"/>
      <c r="W929" s="8"/>
      <c r="X929" s="8"/>
      <c r="Y929" s="8"/>
      <c r="Z929" s="8"/>
      <c r="AA929" s="8"/>
      <c r="AB929" s="8"/>
      <c r="AC929" s="8" t="str">
        <f t="shared" si="139"/>
        <v>NO</v>
      </c>
      <c r="AD929" s="8" t="str">
        <f t="shared" si="140"/>
        <v>PMC,,,,,,,,,,,,,</v>
      </c>
      <c r="AE929" s="8"/>
      <c r="AF929" s="8"/>
      <c r="AG929" s="8"/>
      <c r="AH929" s="8" t="s">
        <v>6473</v>
      </c>
      <c r="AI929" s="8" t="s">
        <v>6415</v>
      </c>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t="str">
        <f t="shared" si="138"/>
        <v>PMC_AMUX_2</v>
      </c>
      <c r="CF929" s="8" t="str">
        <f t="shared" si="141"/>
        <v>PMC_AMUX_2</v>
      </c>
      <c r="CG929" s="8" t="str">
        <f t="shared" si="142"/>
        <v>PMC</v>
      </c>
      <c r="CH929" s="8" t="str">
        <f t="shared" si="143"/>
        <v>PMC</v>
      </c>
      <c r="CI929" s="8">
        <v>1</v>
      </c>
      <c r="CJ929" s="8"/>
      <c r="CK929" s="8"/>
      <c r="CL929" s="8"/>
      <c r="CM929" s="8"/>
      <c r="CN929" s="8"/>
      <c r="CO929" s="8"/>
      <c r="CP929" s="8"/>
      <c r="CQ929" s="8" t="s">
        <v>1083</v>
      </c>
      <c r="CR929" s="8" t="s">
        <v>745</v>
      </c>
      <c r="CS929" s="8"/>
      <c r="CT929" s="8"/>
      <c r="CU929" s="8"/>
      <c r="CV929" s="8" t="s">
        <v>2011</v>
      </c>
      <c r="CW929" s="2"/>
      <c r="CX929" s="2"/>
      <c r="CY929" s="8"/>
      <c r="CZ929" s="8" t="str">
        <f t="shared" si="144"/>
        <v>PMC_AMUX_2</v>
      </c>
      <c r="DA929" s="8" t="str">
        <f t="shared" si="145"/>
        <v>PMC_AMUX_2</v>
      </c>
      <c r="DB929" s="8" t="str">
        <f t="shared" si="146"/>
        <v>PMC</v>
      </c>
      <c r="DC929" s="8" t="str">
        <f t="shared" si="147"/>
        <v>PMC</v>
      </c>
      <c r="DD929" s="8">
        <v>1</v>
      </c>
      <c r="DE929" s="8"/>
      <c r="DF929" s="8"/>
      <c r="DG929" s="8"/>
      <c r="DH929" s="8"/>
      <c r="DI929" s="8"/>
      <c r="DJ929" s="8"/>
      <c r="DK929" s="8"/>
      <c r="DL929" s="8" t="s">
        <v>1083</v>
      </c>
      <c r="DM929" s="8" t="s">
        <v>745</v>
      </c>
      <c r="DN929" s="8"/>
      <c r="DO929" s="8"/>
      <c r="DP929" s="8"/>
      <c r="DQ929" s="8"/>
      <c r="DR929" s="8"/>
      <c r="DS929" s="8"/>
      <c r="DT929" s="8"/>
    </row>
    <row r="930" spans="1:124" ht="25.5" customHeight="1">
      <c r="A930" s="8"/>
      <c r="B930" s="89">
        <v>927</v>
      </c>
      <c r="C930" s="8" t="s">
        <v>6475</v>
      </c>
      <c r="D930" s="137" t="s">
        <v>6476</v>
      </c>
      <c r="E930" s="8" t="s">
        <v>6477</v>
      </c>
      <c r="F930" s="8" t="s">
        <v>2435</v>
      </c>
      <c r="G930" s="8"/>
      <c r="H930" s="8"/>
      <c r="I930" s="8" t="s">
        <v>6475</v>
      </c>
      <c r="J930" s="8" t="s">
        <v>6478</v>
      </c>
      <c r="K930" s="8" t="s">
        <v>6475</v>
      </c>
      <c r="L930" s="8" t="s">
        <v>6476</v>
      </c>
      <c r="M930" s="8"/>
      <c r="N930" s="8"/>
      <c r="O930" s="8" t="s">
        <v>6414</v>
      </c>
      <c r="P930" s="8" t="s">
        <v>6414</v>
      </c>
      <c r="Q930" s="8" t="s">
        <v>6414</v>
      </c>
      <c r="R930" s="8"/>
      <c r="S930" s="8"/>
      <c r="T930" s="8"/>
      <c r="U930" s="8"/>
      <c r="V930" s="8"/>
      <c r="W930" s="8"/>
      <c r="X930" s="8"/>
      <c r="Y930" s="8"/>
      <c r="Z930" s="8"/>
      <c r="AA930" s="8"/>
      <c r="AB930" s="8"/>
      <c r="AC930" s="8" t="str">
        <f t="shared" si="139"/>
        <v>NO</v>
      </c>
      <c r="AD930" s="8" t="str">
        <f t="shared" si="140"/>
        <v>PMA,,,,,,,,,,,,,</v>
      </c>
      <c r="AE930" s="8"/>
      <c r="AF930" s="8"/>
      <c r="AG930" s="8"/>
      <c r="AH930" s="8" t="s">
        <v>6475</v>
      </c>
      <c r="AI930" s="8" t="s">
        <v>6479</v>
      </c>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t="str">
        <f t="shared" si="138"/>
        <v>PMA_TEST_EN_VPP</v>
      </c>
      <c r="CF930" s="8" t="str">
        <f t="shared" si="141"/>
        <v>PMA_TEST_EN_VPP</v>
      </c>
      <c r="CG930" s="8" t="str">
        <f t="shared" si="142"/>
        <v>PMA</v>
      </c>
      <c r="CH930" s="8" t="str">
        <f t="shared" si="143"/>
        <v>PMA</v>
      </c>
      <c r="CI930" s="8">
        <v>1</v>
      </c>
      <c r="CJ930" s="8" t="s">
        <v>11755</v>
      </c>
      <c r="CK930" s="8" t="s">
        <v>964</v>
      </c>
      <c r="CL930" s="8"/>
      <c r="CM930" s="8"/>
      <c r="CN930" s="8"/>
      <c r="CO930" s="8"/>
      <c r="CP930" s="8"/>
      <c r="CQ930" s="8" t="s">
        <v>1083</v>
      </c>
      <c r="CR930" s="8" t="s">
        <v>745</v>
      </c>
      <c r="CS930" s="8"/>
      <c r="CT930" s="8"/>
      <c r="CU930" s="8"/>
      <c r="CV930" s="8" t="s">
        <v>2011</v>
      </c>
      <c r="CW930" s="112" t="s">
        <v>11494</v>
      </c>
      <c r="CX930" s="2"/>
      <c r="CY930" s="8"/>
      <c r="CZ930" s="8" t="str">
        <f t="shared" si="144"/>
        <v>PMA_TEST_EN_VPP</v>
      </c>
      <c r="DA930" s="8" t="str">
        <f t="shared" si="145"/>
        <v>PMA_TEST_EN_VPP</v>
      </c>
      <c r="DB930" s="8" t="str">
        <f t="shared" si="146"/>
        <v>PMA</v>
      </c>
      <c r="DC930" s="8" t="str">
        <f t="shared" si="147"/>
        <v>PMA</v>
      </c>
      <c r="DD930" s="8">
        <v>1</v>
      </c>
      <c r="DE930" s="8"/>
      <c r="DF930" s="8"/>
      <c r="DG930" s="8"/>
      <c r="DH930" s="8"/>
      <c r="DI930" s="8"/>
      <c r="DJ930" s="8"/>
      <c r="DK930" s="8"/>
      <c r="DL930" s="8" t="s">
        <v>1083</v>
      </c>
      <c r="DM930" s="8" t="s">
        <v>745</v>
      </c>
      <c r="DN930" s="8"/>
      <c r="DO930" s="8"/>
      <c r="DP930" s="8"/>
      <c r="DQ930" s="8"/>
      <c r="DR930" s="8"/>
      <c r="DS930" s="8"/>
      <c r="DT930" s="8"/>
    </row>
    <row r="931" spans="1:124" ht="15" customHeight="1">
      <c r="A931" s="8"/>
      <c r="B931" s="89">
        <v>928</v>
      </c>
      <c r="C931" s="8" t="s">
        <v>6480</v>
      </c>
      <c r="D931" s="8" t="s">
        <v>6089</v>
      </c>
      <c r="E931" s="8" t="s">
        <v>6480</v>
      </c>
      <c r="F931" s="8" t="s">
        <v>6481</v>
      </c>
      <c r="G931" s="8"/>
      <c r="H931" s="8"/>
      <c r="I931" s="8" t="s">
        <v>6480</v>
      </c>
      <c r="J931" s="8" t="s">
        <v>6482</v>
      </c>
      <c r="K931" s="8" t="s">
        <v>6480</v>
      </c>
      <c r="L931" s="8" t="s">
        <v>6483</v>
      </c>
      <c r="M931" s="8" t="s">
        <v>6437</v>
      </c>
      <c r="N931" s="8"/>
      <c r="O931" s="8" t="s">
        <v>6414</v>
      </c>
      <c r="P931" s="8" t="s">
        <v>6414</v>
      </c>
      <c r="Q931" s="8" t="s">
        <v>6414</v>
      </c>
      <c r="R931" s="8"/>
      <c r="S931" s="8"/>
      <c r="T931" s="8"/>
      <c r="U931" s="8"/>
      <c r="V931" s="8"/>
      <c r="W931" s="8"/>
      <c r="X931" s="8"/>
      <c r="Y931" s="8"/>
      <c r="Z931" s="8"/>
      <c r="AA931" s="8"/>
      <c r="AB931" s="8"/>
      <c r="AC931" s="8" t="str">
        <f t="shared" si="139"/>
        <v>NO</v>
      </c>
      <c r="AD931" s="8" t="str">
        <f t="shared" si="140"/>
        <v>PMA,,,,,,,,,,,,,</v>
      </c>
      <c r="AE931" s="8"/>
      <c r="AF931" s="8"/>
      <c r="AG931" s="8"/>
      <c r="AH931" s="8" t="s">
        <v>6480</v>
      </c>
      <c r="AI931" s="8" t="s">
        <v>6479</v>
      </c>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t="str">
        <f t="shared" si="138"/>
        <v>PMA_GPIO_10</v>
      </c>
      <c r="CF931" s="8" t="str">
        <f t="shared" si="141"/>
        <v>PMA_GPIO_10</v>
      </c>
      <c r="CG931" s="8" t="str">
        <f t="shared" si="142"/>
        <v>PMA</v>
      </c>
      <c r="CH931" s="8" t="str">
        <f t="shared" si="143"/>
        <v>PMA</v>
      </c>
      <c r="CI931" s="8">
        <v>1</v>
      </c>
      <c r="CJ931" s="8"/>
      <c r="CK931" s="8"/>
      <c r="CL931" s="8"/>
      <c r="CM931" s="8"/>
      <c r="CN931" s="8"/>
      <c r="CO931" s="8"/>
      <c r="CP931" s="8"/>
      <c r="CQ931" s="8" t="s">
        <v>1083</v>
      </c>
      <c r="CR931" s="8" t="s">
        <v>745</v>
      </c>
      <c r="CS931" s="8"/>
      <c r="CT931" s="141"/>
      <c r="CU931" s="8"/>
      <c r="CV931" s="8"/>
      <c r="CW931" s="2"/>
      <c r="CX931" s="2"/>
      <c r="CY931" s="8"/>
      <c r="CZ931" s="8" t="str">
        <f t="shared" si="144"/>
        <v>PMA_GPIO_10</v>
      </c>
      <c r="DA931" s="8" t="str">
        <f t="shared" si="145"/>
        <v>PMA_GPIO_10</v>
      </c>
      <c r="DB931" s="8" t="str">
        <f t="shared" si="146"/>
        <v>PMA</v>
      </c>
      <c r="DC931" s="8" t="str">
        <f t="shared" si="147"/>
        <v>PMA</v>
      </c>
      <c r="DD931" s="8">
        <v>1</v>
      </c>
      <c r="DE931" s="8"/>
      <c r="DF931" s="8"/>
      <c r="DG931" s="8"/>
      <c r="DH931" s="8"/>
      <c r="DI931" s="8"/>
      <c r="DJ931" s="8"/>
      <c r="DK931" s="8"/>
      <c r="DL931" s="8" t="s">
        <v>1083</v>
      </c>
      <c r="DM931" s="8" t="s">
        <v>745</v>
      </c>
      <c r="DN931" s="8"/>
      <c r="DO931" s="141"/>
      <c r="DP931" s="8"/>
      <c r="DQ931" s="8"/>
      <c r="DR931" s="8"/>
      <c r="DS931" s="8"/>
      <c r="DT931" s="8"/>
    </row>
    <row r="932" spans="1:124" ht="15" customHeight="1">
      <c r="A932" s="8"/>
      <c r="B932" s="89">
        <v>929</v>
      </c>
      <c r="C932" s="8" t="s">
        <v>6484</v>
      </c>
      <c r="D932" s="8" t="s">
        <v>6485</v>
      </c>
      <c r="E932" s="8" t="s">
        <v>6486</v>
      </c>
      <c r="F932" s="8" t="s">
        <v>6163</v>
      </c>
      <c r="G932" s="8"/>
      <c r="H932" s="8"/>
      <c r="I932" s="8" t="s">
        <v>6486</v>
      </c>
      <c r="J932" s="8" t="s">
        <v>6476</v>
      </c>
      <c r="K932" s="8" t="s">
        <v>6486</v>
      </c>
      <c r="L932" s="8" t="s">
        <v>5050</v>
      </c>
      <c r="M932" s="8" t="s">
        <v>6437</v>
      </c>
      <c r="N932" s="8"/>
      <c r="O932" s="8" t="s">
        <v>6414</v>
      </c>
      <c r="P932" s="8" t="s">
        <v>6414</v>
      </c>
      <c r="Q932" s="8" t="s">
        <v>6414</v>
      </c>
      <c r="R932" s="8"/>
      <c r="S932" s="8"/>
      <c r="T932" s="8"/>
      <c r="U932" s="8"/>
      <c r="V932" s="8"/>
      <c r="W932" s="8"/>
      <c r="X932" s="8"/>
      <c r="Y932" s="8"/>
      <c r="Z932" s="8"/>
      <c r="AA932" s="8"/>
      <c r="AB932" s="8"/>
      <c r="AC932" s="8" t="str">
        <f t="shared" si="139"/>
        <v>NO</v>
      </c>
      <c r="AD932" s="8" t="str">
        <f t="shared" si="140"/>
        <v>PMA,,,,,,,,,,,,,</v>
      </c>
      <c r="AE932" s="8"/>
      <c r="AF932" s="8"/>
      <c r="AG932" s="8"/>
      <c r="AH932" s="8" t="s">
        <v>6486</v>
      </c>
      <c r="AI932" s="8" t="s">
        <v>6479</v>
      </c>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t="str">
        <f t="shared" si="138"/>
        <v>PMA_GPIO_09</v>
      </c>
      <c r="CF932" s="8" t="str">
        <f t="shared" si="141"/>
        <v>PMA_GPIO_09</v>
      </c>
      <c r="CG932" s="8" t="str">
        <f t="shared" si="142"/>
        <v>PMA</v>
      </c>
      <c r="CH932" s="8" t="str">
        <f t="shared" si="143"/>
        <v>PMA</v>
      </c>
      <c r="CI932" s="8">
        <v>1</v>
      </c>
      <c r="CJ932" s="8"/>
      <c r="CK932" s="8"/>
      <c r="CL932" s="8"/>
      <c r="CM932" s="8"/>
      <c r="CN932" s="8"/>
      <c r="CO932" s="8"/>
      <c r="CP932" s="8"/>
      <c r="CQ932" s="8" t="s">
        <v>1083</v>
      </c>
      <c r="CR932" s="8" t="s">
        <v>745</v>
      </c>
      <c r="CS932" s="8"/>
      <c r="CT932" s="141"/>
      <c r="CU932" s="8"/>
      <c r="CV932" s="8"/>
      <c r="CW932" s="2"/>
      <c r="CX932" s="2"/>
      <c r="CY932" s="8"/>
      <c r="CZ932" s="8" t="str">
        <f t="shared" si="144"/>
        <v>PMA_GPIO_09</v>
      </c>
      <c r="DA932" s="8" t="str">
        <f t="shared" si="145"/>
        <v>PMA_GPIO_09</v>
      </c>
      <c r="DB932" s="8" t="str">
        <f t="shared" si="146"/>
        <v>PMA</v>
      </c>
      <c r="DC932" s="8" t="str">
        <f t="shared" si="147"/>
        <v>PMA</v>
      </c>
      <c r="DD932" s="8">
        <v>1</v>
      </c>
      <c r="DE932" s="8"/>
      <c r="DF932" s="8"/>
      <c r="DG932" s="8"/>
      <c r="DH932" s="8"/>
      <c r="DI932" s="8"/>
      <c r="DJ932" s="8"/>
      <c r="DK932" s="8"/>
      <c r="DL932" s="8" t="s">
        <v>1083</v>
      </c>
      <c r="DM932" s="8" t="s">
        <v>745</v>
      </c>
      <c r="DN932" s="8"/>
      <c r="DO932" s="141"/>
      <c r="DP932" s="8"/>
      <c r="DQ932" s="8"/>
      <c r="DR932" s="8"/>
      <c r="DS932" s="8"/>
      <c r="DT932" s="8"/>
    </row>
    <row r="933" spans="1:124" ht="15" customHeight="1">
      <c r="A933" s="8"/>
      <c r="B933" s="89">
        <v>930</v>
      </c>
      <c r="C933" s="136" t="s">
        <v>6487</v>
      </c>
      <c r="D933" s="129" t="s">
        <v>6488</v>
      </c>
      <c r="E933" s="8" t="s">
        <v>6489</v>
      </c>
      <c r="F933" s="8" t="s">
        <v>6490</v>
      </c>
      <c r="G933" s="8"/>
      <c r="H933" s="8"/>
      <c r="I933" s="8"/>
      <c r="J933" s="8"/>
      <c r="K933" s="136" t="s">
        <v>6489</v>
      </c>
      <c r="L933" s="129" t="s">
        <v>6485</v>
      </c>
      <c r="M933" s="8" t="s">
        <v>6437</v>
      </c>
      <c r="N933" s="8"/>
      <c r="O933" s="8" t="s">
        <v>6414</v>
      </c>
      <c r="P933" s="8" t="s">
        <v>6414</v>
      </c>
      <c r="Q933" s="8" t="s">
        <v>6414</v>
      </c>
      <c r="R933" s="8"/>
      <c r="S933" s="8"/>
      <c r="T933" s="8"/>
      <c r="U933" s="8"/>
      <c r="V933" s="8"/>
      <c r="W933" s="8"/>
      <c r="X933" s="8"/>
      <c r="Y933" s="8"/>
      <c r="Z933" s="8"/>
      <c r="AA933" s="8"/>
      <c r="AB933" s="8"/>
      <c r="AC933" s="8" t="str">
        <f t="shared" si="139"/>
        <v>NO</v>
      </c>
      <c r="AD933" s="8" t="str">
        <f t="shared" si="140"/>
        <v>PMA,,,,,,,,,,,,,</v>
      </c>
      <c r="AE933" s="8"/>
      <c r="AF933" s="8"/>
      <c r="AG933" s="8"/>
      <c r="AH933" s="8" t="s">
        <v>6489</v>
      </c>
      <c r="AI933" s="8" t="s">
        <v>6479</v>
      </c>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t="str">
        <f t="shared" si="138"/>
        <v>PMA_GPIO_08_READONLY</v>
      </c>
      <c r="CF933" s="8" t="str">
        <f t="shared" si="141"/>
        <v>PMA_GPIO_08_READONLY</v>
      </c>
      <c r="CG933" s="8" t="str">
        <f t="shared" si="142"/>
        <v>PMA</v>
      </c>
      <c r="CH933" s="8" t="str">
        <f t="shared" si="143"/>
        <v>PMA</v>
      </c>
      <c r="CI933" s="8">
        <v>1</v>
      </c>
      <c r="CJ933" s="8"/>
      <c r="CK933" s="8"/>
      <c r="CL933" s="8"/>
      <c r="CM933" s="8"/>
      <c r="CN933" s="8"/>
      <c r="CO933" s="8"/>
      <c r="CP933" s="8"/>
      <c r="CQ933" s="8" t="s">
        <v>1083</v>
      </c>
      <c r="CR933" s="8" t="s">
        <v>745</v>
      </c>
      <c r="CS933" s="141"/>
      <c r="CT933" s="141"/>
      <c r="CU933" s="8"/>
      <c r="CV933" s="8"/>
      <c r="CW933" s="2"/>
      <c r="CX933" s="2"/>
      <c r="CY933" s="8"/>
      <c r="CZ933" s="8" t="str">
        <f t="shared" si="144"/>
        <v>PMA_GPIO_08_READONLY</v>
      </c>
      <c r="DA933" s="8" t="str">
        <f t="shared" si="145"/>
        <v>PMA_GPIO_08_READONLY</v>
      </c>
      <c r="DB933" s="8" t="str">
        <f t="shared" si="146"/>
        <v>PMA</v>
      </c>
      <c r="DC933" s="8" t="str">
        <f t="shared" si="147"/>
        <v>PMA</v>
      </c>
      <c r="DD933" s="8">
        <v>1</v>
      </c>
      <c r="DE933" s="8"/>
      <c r="DF933" s="8"/>
      <c r="DG933" s="8"/>
      <c r="DH933" s="8"/>
      <c r="DI933" s="8"/>
      <c r="DJ933" s="8"/>
      <c r="DK933" s="8"/>
      <c r="DL933" s="8" t="s">
        <v>1083</v>
      </c>
      <c r="DM933" s="8" t="s">
        <v>745</v>
      </c>
      <c r="DN933" s="141"/>
      <c r="DO933" s="141"/>
      <c r="DP933" s="8"/>
      <c r="DQ933" s="8"/>
      <c r="DR933" s="8"/>
      <c r="DS933" s="8"/>
      <c r="DT933" s="8"/>
    </row>
    <row r="934" spans="1:124" ht="15" customHeight="1">
      <c r="A934" s="8"/>
      <c r="B934" s="89">
        <v>931</v>
      </c>
      <c r="C934" s="136" t="s">
        <v>6491</v>
      </c>
      <c r="D934" s="129" t="s">
        <v>6492</v>
      </c>
      <c r="E934" s="8" t="s">
        <v>6493</v>
      </c>
      <c r="F934" s="8" t="s">
        <v>5618</v>
      </c>
      <c r="G934" s="8"/>
      <c r="H934" s="8"/>
      <c r="I934" s="8"/>
      <c r="J934" s="8"/>
      <c r="K934" s="136" t="s">
        <v>6493</v>
      </c>
      <c r="L934" s="129" t="s">
        <v>6488</v>
      </c>
      <c r="M934" s="8" t="s">
        <v>6437</v>
      </c>
      <c r="N934" s="8"/>
      <c r="O934" s="8" t="s">
        <v>6414</v>
      </c>
      <c r="P934" s="8" t="s">
        <v>6414</v>
      </c>
      <c r="Q934" s="8" t="s">
        <v>6414</v>
      </c>
      <c r="R934" s="8"/>
      <c r="S934" s="8"/>
      <c r="T934" s="8"/>
      <c r="U934" s="8"/>
      <c r="V934" s="8"/>
      <c r="W934" s="8"/>
      <c r="X934" s="8"/>
      <c r="Y934" s="8"/>
      <c r="Z934" s="8"/>
      <c r="AA934" s="8"/>
      <c r="AB934" s="8"/>
      <c r="AC934" s="8" t="str">
        <f t="shared" si="139"/>
        <v>NO</v>
      </c>
      <c r="AD934" s="8" t="str">
        <f t="shared" si="140"/>
        <v>PMA,,,,,,,,,,,,,</v>
      </c>
      <c r="AE934" s="8"/>
      <c r="AF934" s="8"/>
      <c r="AG934" s="8"/>
      <c r="AH934" s="8" t="s">
        <v>6493</v>
      </c>
      <c r="AI934" s="8" t="s">
        <v>6479</v>
      </c>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t="str">
        <f t="shared" si="138"/>
        <v>PMA_GPIO_07</v>
      </c>
      <c r="CF934" s="8" t="str">
        <f t="shared" si="141"/>
        <v>PMA_GPIO_07</v>
      </c>
      <c r="CG934" s="8" t="str">
        <f t="shared" si="142"/>
        <v>PMA</v>
      </c>
      <c r="CH934" s="8" t="str">
        <f t="shared" si="143"/>
        <v>PMA</v>
      </c>
      <c r="CI934" s="8">
        <v>1</v>
      </c>
      <c r="CJ934" s="8"/>
      <c r="CK934" s="8"/>
      <c r="CL934" s="8"/>
      <c r="CM934" s="8"/>
      <c r="CN934" s="8"/>
      <c r="CO934" s="8"/>
      <c r="CP934" s="8"/>
      <c r="CQ934" s="8" t="s">
        <v>1083</v>
      </c>
      <c r="CR934" s="8" t="s">
        <v>745</v>
      </c>
      <c r="CS934" s="141"/>
      <c r="CT934" s="141"/>
      <c r="CU934" s="8"/>
      <c r="CV934" s="8"/>
      <c r="CW934" s="2"/>
      <c r="CX934" s="2"/>
      <c r="CY934" s="8"/>
      <c r="CZ934" s="8" t="str">
        <f t="shared" si="144"/>
        <v>PMA_GPIO_07</v>
      </c>
      <c r="DA934" s="8" t="str">
        <f t="shared" si="145"/>
        <v>PMA_GPIO_07</v>
      </c>
      <c r="DB934" s="8" t="str">
        <f t="shared" si="146"/>
        <v>PMA</v>
      </c>
      <c r="DC934" s="8" t="str">
        <f t="shared" si="147"/>
        <v>PMA</v>
      </c>
      <c r="DD934" s="8">
        <v>1</v>
      </c>
      <c r="DE934" s="8"/>
      <c r="DF934" s="8"/>
      <c r="DG934" s="8"/>
      <c r="DH934" s="8"/>
      <c r="DI934" s="8"/>
      <c r="DJ934" s="8"/>
      <c r="DK934" s="8"/>
      <c r="DL934" s="8" t="s">
        <v>1083</v>
      </c>
      <c r="DM934" s="8" t="s">
        <v>745</v>
      </c>
      <c r="DN934" s="141"/>
      <c r="DO934" s="141"/>
      <c r="DP934" s="8"/>
      <c r="DQ934" s="8"/>
      <c r="DR934" s="8"/>
      <c r="DS934" s="8"/>
      <c r="DT934" s="8"/>
    </row>
    <row r="935" spans="1:124" ht="15" customHeight="1">
      <c r="A935" s="8"/>
      <c r="B935" s="89">
        <v>932</v>
      </c>
      <c r="C935" s="8" t="s">
        <v>6494</v>
      </c>
      <c r="D935" s="8" t="s">
        <v>6495</v>
      </c>
      <c r="E935" s="8" t="s">
        <v>6496</v>
      </c>
      <c r="F935" s="8" t="s">
        <v>5641</v>
      </c>
      <c r="G935" s="8"/>
      <c r="H935" s="8"/>
      <c r="I935" s="8" t="s">
        <v>6496</v>
      </c>
      <c r="J935" s="8" t="s">
        <v>5511</v>
      </c>
      <c r="K935" s="8" t="s">
        <v>6496</v>
      </c>
      <c r="L935" s="8" t="s">
        <v>6492</v>
      </c>
      <c r="M935" s="8" t="s">
        <v>6437</v>
      </c>
      <c r="N935" s="8"/>
      <c r="O935" s="8" t="s">
        <v>6414</v>
      </c>
      <c r="P935" s="8" t="s">
        <v>6414</v>
      </c>
      <c r="Q935" s="8" t="s">
        <v>6414</v>
      </c>
      <c r="R935" s="8"/>
      <c r="S935" s="8"/>
      <c r="T935" s="8"/>
      <c r="U935" s="8"/>
      <c r="V935" s="8"/>
      <c r="W935" s="8"/>
      <c r="X935" s="8"/>
      <c r="Y935" s="8"/>
      <c r="Z935" s="8"/>
      <c r="AA935" s="8"/>
      <c r="AB935" s="8"/>
      <c r="AC935" s="8" t="str">
        <f t="shared" si="139"/>
        <v>NO</v>
      </c>
      <c r="AD935" s="8" t="str">
        <f t="shared" si="140"/>
        <v>PMA,,,,,,,,,,,,,</v>
      </c>
      <c r="AE935" s="8"/>
      <c r="AF935" s="8"/>
      <c r="AG935" s="8"/>
      <c r="AH935" s="8" t="s">
        <v>6496</v>
      </c>
      <c r="AI935" s="8" t="s">
        <v>6479</v>
      </c>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t="str">
        <f t="shared" si="138"/>
        <v>PMA_GPIO_06</v>
      </c>
      <c r="CF935" s="8" t="str">
        <f t="shared" si="141"/>
        <v>PMA_GPIO_06</v>
      </c>
      <c r="CG935" s="8" t="str">
        <f t="shared" si="142"/>
        <v>PMA</v>
      </c>
      <c r="CH935" s="8" t="str">
        <f t="shared" si="143"/>
        <v>PMA</v>
      </c>
      <c r="CI935" s="8">
        <v>1</v>
      </c>
      <c r="CJ935" s="8"/>
      <c r="CK935" s="8"/>
      <c r="CL935" s="8"/>
      <c r="CM935" s="8"/>
      <c r="CN935" s="8"/>
      <c r="CO935" s="8"/>
      <c r="CP935" s="8"/>
      <c r="CQ935" s="8" t="s">
        <v>1083</v>
      </c>
      <c r="CR935" s="8" t="s">
        <v>745</v>
      </c>
      <c r="CS935" s="8"/>
      <c r="CT935" s="141"/>
      <c r="CU935" s="8"/>
      <c r="CV935" s="8"/>
      <c r="CW935" s="2"/>
      <c r="CX935" s="2"/>
      <c r="CY935" s="8"/>
      <c r="CZ935" s="8" t="str">
        <f t="shared" si="144"/>
        <v>PMA_GPIO_06</v>
      </c>
      <c r="DA935" s="8" t="str">
        <f t="shared" si="145"/>
        <v>PMA_GPIO_06</v>
      </c>
      <c r="DB935" s="8" t="str">
        <f t="shared" si="146"/>
        <v>PMA</v>
      </c>
      <c r="DC935" s="8" t="str">
        <f t="shared" si="147"/>
        <v>PMA</v>
      </c>
      <c r="DD935" s="8">
        <v>1</v>
      </c>
      <c r="DE935" s="8"/>
      <c r="DF935" s="8"/>
      <c r="DG935" s="8"/>
      <c r="DH935" s="8"/>
      <c r="DI935" s="8"/>
      <c r="DJ935" s="8"/>
      <c r="DK935" s="8"/>
      <c r="DL935" s="8" t="s">
        <v>1083</v>
      </c>
      <c r="DM935" s="8" t="s">
        <v>745</v>
      </c>
      <c r="DN935" s="8"/>
      <c r="DO935" s="141"/>
      <c r="DP935" s="8"/>
      <c r="DQ935" s="8"/>
      <c r="DR935" s="8"/>
      <c r="DS935" s="8"/>
      <c r="DT935" s="8"/>
    </row>
    <row r="936" spans="1:124" ht="25.5" customHeight="1">
      <c r="A936" s="8"/>
      <c r="B936" s="89">
        <v>933</v>
      </c>
      <c r="C936" s="136" t="s">
        <v>6497</v>
      </c>
      <c r="D936" s="129" t="s">
        <v>6357</v>
      </c>
      <c r="E936" s="8" t="s">
        <v>6498</v>
      </c>
      <c r="F936" s="8" t="s">
        <v>5636</v>
      </c>
      <c r="G936" s="8"/>
      <c r="H936" s="8"/>
      <c r="I936" s="8"/>
      <c r="J936" s="8"/>
      <c r="K936" s="136" t="s">
        <v>6498</v>
      </c>
      <c r="L936" s="129" t="s">
        <v>6495</v>
      </c>
      <c r="M936" s="8" t="s">
        <v>6437</v>
      </c>
      <c r="N936" s="8"/>
      <c r="O936" s="8" t="s">
        <v>6414</v>
      </c>
      <c r="P936" s="8" t="s">
        <v>6414</v>
      </c>
      <c r="Q936" s="8" t="s">
        <v>6414</v>
      </c>
      <c r="R936" s="8"/>
      <c r="S936" s="8"/>
      <c r="T936" s="8"/>
      <c r="U936" s="8"/>
      <c r="V936" s="8"/>
      <c r="W936" s="8"/>
      <c r="X936" s="8"/>
      <c r="Y936" s="8"/>
      <c r="Z936" s="8"/>
      <c r="AA936" s="8"/>
      <c r="AB936" s="8"/>
      <c r="AC936" s="8" t="str">
        <f t="shared" si="139"/>
        <v>NO</v>
      </c>
      <c r="AD936" s="8" t="str">
        <f t="shared" si="140"/>
        <v>PMA,,,,,,,,,,,,,</v>
      </c>
      <c r="AE936" s="8"/>
      <c r="AF936" s="8"/>
      <c r="AG936" s="8"/>
      <c r="AH936" s="8" t="s">
        <v>6498</v>
      </c>
      <c r="AI936" s="8" t="s">
        <v>6479</v>
      </c>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t="str">
        <f t="shared" si="138"/>
        <v>PMA_GPIO_05_READONLY</v>
      </c>
      <c r="CF936" s="8" t="str">
        <f t="shared" si="141"/>
        <v>PMA_GPIO_05_READONLY</v>
      </c>
      <c r="CG936" s="8" t="str">
        <f t="shared" si="142"/>
        <v>PMA</v>
      </c>
      <c r="CH936" s="8" t="str">
        <f t="shared" si="143"/>
        <v>PMA</v>
      </c>
      <c r="CI936" s="8">
        <v>1</v>
      </c>
      <c r="CJ936" s="8" t="s">
        <v>45</v>
      </c>
      <c r="CK936" s="8" t="s">
        <v>45</v>
      </c>
      <c r="CL936" s="8"/>
      <c r="CM936" s="8"/>
      <c r="CN936" s="8"/>
      <c r="CO936" s="8"/>
      <c r="CP936" s="8"/>
      <c r="CQ936" s="8" t="s">
        <v>1083</v>
      </c>
      <c r="CR936" s="8" t="s">
        <v>745</v>
      </c>
      <c r="CS936" s="8"/>
      <c r="CT936" s="141"/>
      <c r="CU936" s="8"/>
      <c r="CV936" s="8"/>
      <c r="CW936" s="2"/>
      <c r="CX936" s="2"/>
      <c r="CY936" s="8"/>
      <c r="CZ936" s="8" t="str">
        <f t="shared" si="144"/>
        <v>PMA_GPIO_05_READONLY</v>
      </c>
      <c r="DA936" s="8" t="str">
        <f t="shared" si="145"/>
        <v>PMA_GPIO_05_READONLY</v>
      </c>
      <c r="DB936" s="8" t="str">
        <f t="shared" si="146"/>
        <v>PMA</v>
      </c>
      <c r="DC936" s="8" t="str">
        <f t="shared" si="147"/>
        <v>PMA</v>
      </c>
      <c r="DD936" s="8">
        <v>1</v>
      </c>
      <c r="DE936" s="8" t="s">
        <v>45</v>
      </c>
      <c r="DF936" s="8" t="s">
        <v>45</v>
      </c>
      <c r="DG936" s="8"/>
      <c r="DH936" s="8"/>
      <c r="DI936" s="8"/>
      <c r="DJ936" s="8"/>
      <c r="DK936" s="8"/>
      <c r="DL936" s="8" t="s">
        <v>1083</v>
      </c>
      <c r="DM936" s="8" t="s">
        <v>745</v>
      </c>
      <c r="DN936" s="8"/>
      <c r="DO936" s="141"/>
      <c r="DP936" s="8"/>
      <c r="DQ936" s="8"/>
      <c r="DR936" s="8"/>
      <c r="DS936" s="8"/>
      <c r="DT936" s="8"/>
    </row>
    <row r="937" spans="1:124" ht="38.25" customHeight="1">
      <c r="A937" s="8"/>
      <c r="B937" s="89">
        <v>934</v>
      </c>
      <c r="C937" s="8" t="s">
        <v>6499</v>
      </c>
      <c r="D937" s="8" t="s">
        <v>5594</v>
      </c>
      <c r="E937" s="8" t="s">
        <v>6500</v>
      </c>
      <c r="F937" s="8" t="s">
        <v>5547</v>
      </c>
      <c r="G937" s="8"/>
      <c r="H937" s="8"/>
      <c r="I937" s="8" t="s">
        <v>6500</v>
      </c>
      <c r="J937" s="8" t="s">
        <v>6501</v>
      </c>
      <c r="K937" s="8" t="s">
        <v>6500</v>
      </c>
      <c r="L937" s="8" t="s">
        <v>6357</v>
      </c>
      <c r="M937" s="8" t="s">
        <v>6461</v>
      </c>
      <c r="N937" s="8"/>
      <c r="O937" s="8" t="s">
        <v>6414</v>
      </c>
      <c r="P937" s="8" t="s">
        <v>6414</v>
      </c>
      <c r="Q937" s="8" t="s">
        <v>6414</v>
      </c>
      <c r="R937" s="8"/>
      <c r="S937" s="8"/>
      <c r="T937" s="8"/>
      <c r="U937" s="8"/>
      <c r="V937" s="8"/>
      <c r="W937" s="8"/>
      <c r="X937" s="8"/>
      <c r="Y937" s="8"/>
      <c r="Z937" s="8"/>
      <c r="AA937" s="8"/>
      <c r="AB937" s="8"/>
      <c r="AC937" s="8" t="str">
        <f t="shared" si="139"/>
        <v>NO</v>
      </c>
      <c r="AD937" s="8" t="str">
        <f t="shared" si="140"/>
        <v>PMA,,,,,,,,,,,,,</v>
      </c>
      <c r="AE937" s="8"/>
      <c r="AF937" s="8"/>
      <c r="AG937" s="8"/>
      <c r="AH937" s="8" t="s">
        <v>6500</v>
      </c>
      <c r="AI937" s="8" t="s">
        <v>6479</v>
      </c>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t="str">
        <f t="shared" si="138"/>
        <v>PMA_GPIO_04</v>
      </c>
      <c r="CF937" s="8" t="str">
        <f t="shared" si="141"/>
        <v>PMA_GPIO_04</v>
      </c>
      <c r="CG937" s="8" t="str">
        <f t="shared" si="142"/>
        <v>PMA</v>
      </c>
      <c r="CH937" s="8" t="str">
        <f t="shared" si="143"/>
        <v>PMA</v>
      </c>
      <c r="CI937" s="8">
        <v>1</v>
      </c>
      <c r="CJ937" s="8"/>
      <c r="CK937" s="8" t="s">
        <v>1057</v>
      </c>
      <c r="CL937" s="8"/>
      <c r="CM937" s="8"/>
      <c r="CN937" s="8"/>
      <c r="CO937" s="8"/>
      <c r="CP937" s="8"/>
      <c r="CQ937" s="8" t="s">
        <v>1083</v>
      </c>
      <c r="CR937" s="8" t="s">
        <v>745</v>
      </c>
      <c r="CS937" s="8"/>
      <c r="CT937" s="141"/>
      <c r="CU937" s="8"/>
      <c r="CV937" s="8"/>
      <c r="CW937" s="2"/>
      <c r="CX937" s="2"/>
      <c r="CY937" s="8"/>
      <c r="CZ937" s="8" t="str">
        <f t="shared" si="144"/>
        <v>PMA_GPIO_04</v>
      </c>
      <c r="DA937" s="8" t="str">
        <f t="shared" si="145"/>
        <v>PMA_GPIO_04</v>
      </c>
      <c r="DB937" s="8" t="str">
        <f t="shared" si="146"/>
        <v>PMA</v>
      </c>
      <c r="DC937" s="8" t="str">
        <f t="shared" si="147"/>
        <v>PMA</v>
      </c>
      <c r="DD937" s="8">
        <v>1</v>
      </c>
      <c r="DE937" s="8" t="s">
        <v>1057</v>
      </c>
      <c r="DF937" s="8" t="s">
        <v>1057</v>
      </c>
      <c r="DG937" s="8"/>
      <c r="DH937" s="8"/>
      <c r="DI937" s="8"/>
      <c r="DJ937" s="8"/>
      <c r="DK937" s="8"/>
      <c r="DL937" s="8" t="s">
        <v>1083</v>
      </c>
      <c r="DM937" s="8" t="s">
        <v>745</v>
      </c>
      <c r="DN937" s="8"/>
      <c r="DO937" s="141"/>
      <c r="DP937" s="8"/>
      <c r="DQ937" s="8"/>
      <c r="DR937" s="8"/>
      <c r="DS937" s="8"/>
      <c r="DT937" s="8"/>
    </row>
    <row r="938" spans="1:124" ht="15">
      <c r="A938" s="8"/>
      <c r="B938" s="89">
        <v>935</v>
      </c>
      <c r="C938" s="8" t="s">
        <v>6502</v>
      </c>
      <c r="D938" s="8" t="s">
        <v>6503</v>
      </c>
      <c r="E938" s="8" t="s">
        <v>6504</v>
      </c>
      <c r="F938" s="8" t="s">
        <v>6505</v>
      </c>
      <c r="G938" s="8"/>
      <c r="H938" s="8"/>
      <c r="I938" s="8" t="s">
        <v>6504</v>
      </c>
      <c r="J938" s="8" t="s">
        <v>5118</v>
      </c>
      <c r="K938" s="8" t="s">
        <v>6504</v>
      </c>
      <c r="L938" s="8" t="s">
        <v>5057</v>
      </c>
      <c r="M938" s="8" t="s">
        <v>6461</v>
      </c>
      <c r="N938" s="8"/>
      <c r="O938" s="8" t="s">
        <v>6414</v>
      </c>
      <c r="P938" s="8" t="s">
        <v>6414</v>
      </c>
      <c r="Q938" s="8" t="s">
        <v>6414</v>
      </c>
      <c r="R938" s="8"/>
      <c r="S938" s="8"/>
      <c r="T938" s="8"/>
      <c r="U938" s="8"/>
      <c r="V938" s="8"/>
      <c r="W938" s="8"/>
      <c r="X938" s="8"/>
      <c r="Y938" s="8"/>
      <c r="Z938" s="8"/>
      <c r="AA938" s="8"/>
      <c r="AB938" s="8"/>
      <c r="AC938" s="8" t="str">
        <f t="shared" si="139"/>
        <v>NO</v>
      </c>
      <c r="AD938" s="8" t="str">
        <f t="shared" si="140"/>
        <v>PMA,,,,,,,,,,,,,</v>
      </c>
      <c r="AE938" s="8"/>
      <c r="AF938" s="8"/>
      <c r="AG938" s="8"/>
      <c r="AH938" s="8" t="s">
        <v>6504</v>
      </c>
      <c r="AI938" s="8" t="s">
        <v>6479</v>
      </c>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t="str">
        <f t="shared" si="138"/>
        <v>PMA_GPIO_03</v>
      </c>
      <c r="CF938" s="8" t="str">
        <f t="shared" si="141"/>
        <v>PMA_GPIO_03</v>
      </c>
      <c r="CG938" s="8" t="str">
        <f t="shared" si="142"/>
        <v>PMA</v>
      </c>
      <c r="CH938" s="8" t="str">
        <f t="shared" si="143"/>
        <v>PMA</v>
      </c>
      <c r="CI938" s="8">
        <v>1</v>
      </c>
      <c r="CJ938" s="8"/>
      <c r="CK938" s="8" t="s">
        <v>1057</v>
      </c>
      <c r="CL938" s="8"/>
      <c r="CM938" s="8" t="s">
        <v>2009</v>
      </c>
      <c r="CN938" s="8"/>
      <c r="CO938" s="8" t="s">
        <v>2329</v>
      </c>
      <c r="CP938" s="8"/>
      <c r="CQ938" s="8" t="s">
        <v>1085</v>
      </c>
      <c r="CR938" s="8" t="s">
        <v>745</v>
      </c>
      <c r="CS938" s="8"/>
      <c r="CT938" s="141"/>
      <c r="CU938" s="8"/>
      <c r="CV938" s="8"/>
      <c r="CW938" s="2"/>
      <c r="CX938" s="2"/>
      <c r="CY938" s="8"/>
      <c r="CZ938" s="8" t="str">
        <f t="shared" si="144"/>
        <v>PMA_GPIO_03</v>
      </c>
      <c r="DA938" s="8" t="str">
        <f t="shared" si="145"/>
        <v>PMA_GPIO_03</v>
      </c>
      <c r="DB938" s="8" t="str">
        <f t="shared" si="146"/>
        <v>PMA</v>
      </c>
      <c r="DC938" s="8" t="str">
        <f t="shared" si="147"/>
        <v>PMA</v>
      </c>
      <c r="DD938" s="8">
        <v>1</v>
      </c>
      <c r="DE938" s="8" t="s">
        <v>1771</v>
      </c>
      <c r="DF938" s="8" t="s">
        <v>1770</v>
      </c>
      <c r="DG938" s="8" t="s">
        <v>2009</v>
      </c>
      <c r="DH938" s="8"/>
      <c r="DI938" s="8" t="s">
        <v>2329</v>
      </c>
      <c r="DJ938" s="8"/>
      <c r="DK938" s="8"/>
      <c r="DL938" s="8" t="s">
        <v>1085</v>
      </c>
      <c r="DM938" s="8" t="s">
        <v>745</v>
      </c>
      <c r="DN938" s="8"/>
      <c r="DO938" s="141" t="s">
        <v>1052</v>
      </c>
      <c r="DP938" s="8"/>
      <c r="DQ938" s="8"/>
      <c r="DR938" s="8"/>
      <c r="DS938" s="8"/>
      <c r="DT938" s="8"/>
    </row>
    <row r="939" spans="1:124" ht="15" customHeight="1">
      <c r="A939" s="8"/>
      <c r="B939" s="89">
        <v>936</v>
      </c>
      <c r="C939" s="136" t="s">
        <v>6506</v>
      </c>
      <c r="D939" s="129" t="s">
        <v>5574</v>
      </c>
      <c r="E939" s="8" t="s">
        <v>6507</v>
      </c>
      <c r="F939" s="8" t="s">
        <v>5559</v>
      </c>
      <c r="G939" s="8"/>
      <c r="H939" s="8"/>
      <c r="I939" s="8"/>
      <c r="J939" s="8"/>
      <c r="K939" s="136" t="s">
        <v>6507</v>
      </c>
      <c r="L939" s="129" t="s">
        <v>6503</v>
      </c>
      <c r="M939" s="8" t="s">
        <v>6461</v>
      </c>
      <c r="N939" s="8"/>
      <c r="O939" s="8" t="s">
        <v>6414</v>
      </c>
      <c r="P939" s="8" t="s">
        <v>6414</v>
      </c>
      <c r="Q939" s="8" t="s">
        <v>6414</v>
      </c>
      <c r="R939" s="8"/>
      <c r="S939" s="8"/>
      <c r="T939" s="8"/>
      <c r="U939" s="8"/>
      <c r="V939" s="8"/>
      <c r="W939" s="8"/>
      <c r="X939" s="8"/>
      <c r="Y939" s="8"/>
      <c r="Z939" s="8"/>
      <c r="AA939" s="8"/>
      <c r="AB939" s="8"/>
      <c r="AC939" s="8" t="str">
        <f t="shared" si="139"/>
        <v>NO</v>
      </c>
      <c r="AD939" s="8" t="str">
        <f t="shared" si="140"/>
        <v>PMA,,,,,,,,,,,,,</v>
      </c>
      <c r="AE939" s="8"/>
      <c r="AF939" s="8"/>
      <c r="AG939" s="8"/>
      <c r="AH939" s="8" t="s">
        <v>6507</v>
      </c>
      <c r="AI939" s="8" t="s">
        <v>6479</v>
      </c>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t="str">
        <f t="shared" si="138"/>
        <v>PMA_GPIO_02</v>
      </c>
      <c r="CF939" s="8" t="str">
        <f t="shared" si="141"/>
        <v>PMA_GPIO_02</v>
      </c>
      <c r="CG939" s="8" t="str">
        <f t="shared" si="142"/>
        <v>PMA</v>
      </c>
      <c r="CH939" s="8" t="str">
        <f t="shared" si="143"/>
        <v>PMA</v>
      </c>
      <c r="CI939" s="8">
        <v>1</v>
      </c>
      <c r="CJ939" s="8" t="s">
        <v>45</v>
      </c>
      <c r="CK939" s="8" t="s">
        <v>1057</v>
      </c>
      <c r="CL939" s="8"/>
      <c r="CM939" s="8"/>
      <c r="CN939" s="8"/>
      <c r="CO939" s="8"/>
      <c r="CP939" s="8"/>
      <c r="CQ939" s="8" t="s">
        <v>1083</v>
      </c>
      <c r="CR939" s="8" t="s">
        <v>745</v>
      </c>
      <c r="CS939" s="8"/>
      <c r="CT939" s="141"/>
      <c r="CU939" s="8"/>
      <c r="CV939" s="8"/>
      <c r="CW939" s="2"/>
      <c r="CX939" s="2"/>
      <c r="CY939" s="8"/>
      <c r="CZ939" s="8" t="str">
        <f t="shared" si="144"/>
        <v>PMA_GPIO_02</v>
      </c>
      <c r="DA939" s="8" t="str">
        <f t="shared" si="145"/>
        <v>PMA_GPIO_02</v>
      </c>
      <c r="DB939" s="8" t="str">
        <f t="shared" si="146"/>
        <v>PMA</v>
      </c>
      <c r="DC939" s="8" t="str">
        <f t="shared" si="147"/>
        <v>PMA</v>
      </c>
      <c r="DD939" s="8">
        <v>1</v>
      </c>
      <c r="DE939" s="8" t="s">
        <v>45</v>
      </c>
      <c r="DF939" s="8" t="s">
        <v>45</v>
      </c>
      <c r="DG939" s="8"/>
      <c r="DH939" s="8"/>
      <c r="DI939" s="8"/>
      <c r="DJ939" s="8"/>
      <c r="DK939" s="8"/>
      <c r="DL939" s="8" t="s">
        <v>1083</v>
      </c>
      <c r="DM939" s="8" t="s">
        <v>745</v>
      </c>
      <c r="DN939" s="8"/>
      <c r="DO939" s="141"/>
      <c r="DP939" s="8"/>
      <c r="DQ939" s="8"/>
      <c r="DR939" s="8"/>
      <c r="DS939" s="8"/>
      <c r="DT939" s="8"/>
    </row>
    <row r="940" spans="1:124" ht="15">
      <c r="A940" s="8"/>
      <c r="B940" s="89">
        <v>937</v>
      </c>
      <c r="C940" s="8" t="s">
        <v>6508</v>
      </c>
      <c r="D940" s="8" t="s">
        <v>5057</v>
      </c>
      <c r="E940" s="8" t="s">
        <v>6509</v>
      </c>
      <c r="F940" s="8" t="s">
        <v>5624</v>
      </c>
      <c r="G940" s="8"/>
      <c r="H940" s="8"/>
      <c r="I940" s="8" t="s">
        <v>6509</v>
      </c>
      <c r="J940" s="8" t="s">
        <v>6510</v>
      </c>
      <c r="K940" s="8" t="s">
        <v>6509</v>
      </c>
      <c r="L940" s="8" t="s">
        <v>5574</v>
      </c>
      <c r="M940" s="8" t="s">
        <v>6461</v>
      </c>
      <c r="N940" s="8"/>
      <c r="O940" s="8" t="s">
        <v>6414</v>
      </c>
      <c r="P940" s="8" t="s">
        <v>6414</v>
      </c>
      <c r="Q940" s="8" t="s">
        <v>6414</v>
      </c>
      <c r="R940" s="8"/>
      <c r="S940" s="8"/>
      <c r="T940" s="8"/>
      <c r="U940" s="8"/>
      <c r="V940" s="8"/>
      <c r="W940" s="8"/>
      <c r="X940" s="8"/>
      <c r="Y940" s="8"/>
      <c r="Z940" s="8"/>
      <c r="AA940" s="8"/>
      <c r="AB940" s="8"/>
      <c r="AC940" s="8" t="str">
        <f t="shared" si="139"/>
        <v>NO</v>
      </c>
      <c r="AD940" s="8" t="str">
        <f t="shared" si="140"/>
        <v>PMA,,,,,,,,,,,,,</v>
      </c>
      <c r="AE940" s="8"/>
      <c r="AF940" s="8"/>
      <c r="AG940" s="8"/>
      <c r="AH940" s="8" t="s">
        <v>6509</v>
      </c>
      <c r="AI940" s="8" t="s">
        <v>6479</v>
      </c>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t="str">
        <f t="shared" si="138"/>
        <v>PMA_GPIO_01</v>
      </c>
      <c r="CF940" s="8" t="str">
        <f t="shared" si="141"/>
        <v>PMA_GPIO_01</v>
      </c>
      <c r="CG940" s="8" t="str">
        <f t="shared" si="142"/>
        <v>PMA</v>
      </c>
      <c r="CH940" s="8" t="str">
        <f t="shared" si="143"/>
        <v>PMA</v>
      </c>
      <c r="CI940" s="8">
        <v>1</v>
      </c>
      <c r="CJ940" s="8"/>
      <c r="CK940" s="8" t="s">
        <v>1057</v>
      </c>
      <c r="CL940" s="8"/>
      <c r="CM940" s="8" t="s">
        <v>2009</v>
      </c>
      <c r="CN940" s="8"/>
      <c r="CO940" s="8" t="s">
        <v>2329</v>
      </c>
      <c r="CP940" s="8"/>
      <c r="CQ940" s="8" t="s">
        <v>1085</v>
      </c>
      <c r="CR940" s="8" t="s">
        <v>745</v>
      </c>
      <c r="CS940" s="8"/>
      <c r="CT940" s="141"/>
      <c r="CU940" s="8"/>
      <c r="CV940" s="8"/>
      <c r="CW940" s="2"/>
      <c r="CX940" s="2"/>
      <c r="CY940" s="8"/>
      <c r="CZ940" s="8" t="str">
        <f t="shared" si="144"/>
        <v>PMA_GPIO_01</v>
      </c>
      <c r="DA940" s="8" t="str">
        <f t="shared" si="145"/>
        <v>PMA_GPIO_01</v>
      </c>
      <c r="DB940" s="8" t="str">
        <f t="shared" si="146"/>
        <v>PMA</v>
      </c>
      <c r="DC940" s="8" t="str">
        <f t="shared" si="147"/>
        <v>PMA</v>
      </c>
      <c r="DD940" s="8">
        <v>1</v>
      </c>
      <c r="DE940" s="8" t="s">
        <v>6511</v>
      </c>
      <c r="DF940" s="8" t="s">
        <v>6512</v>
      </c>
      <c r="DG940" s="8" t="s">
        <v>2009</v>
      </c>
      <c r="DH940" s="8"/>
      <c r="DI940" s="8" t="s">
        <v>2329</v>
      </c>
      <c r="DJ940" s="8"/>
      <c r="DK940" s="8"/>
      <c r="DL940" s="8" t="s">
        <v>1085</v>
      </c>
      <c r="DM940" s="8" t="s">
        <v>745</v>
      </c>
      <c r="DN940" s="8"/>
      <c r="DO940" s="141" t="s">
        <v>1052</v>
      </c>
      <c r="DP940" s="8"/>
      <c r="DQ940" s="8"/>
      <c r="DR940" s="8"/>
      <c r="DS940" s="8"/>
      <c r="DT940" s="8"/>
    </row>
    <row r="941" spans="1:124" ht="25.5">
      <c r="A941" s="8"/>
      <c r="B941" s="89">
        <v>938</v>
      </c>
      <c r="C941" s="8" t="s">
        <v>6513</v>
      </c>
      <c r="D941" s="8" t="s">
        <v>6080</v>
      </c>
      <c r="E941" s="8" t="s">
        <v>6513</v>
      </c>
      <c r="F941" s="8" t="s">
        <v>6514</v>
      </c>
      <c r="G941" s="8"/>
      <c r="H941" s="8"/>
      <c r="I941" s="8" t="s">
        <v>6513</v>
      </c>
      <c r="J941" s="8" t="s">
        <v>6421</v>
      </c>
      <c r="K941" s="8" t="s">
        <v>6513</v>
      </c>
      <c r="L941" s="8" t="s">
        <v>6171</v>
      </c>
      <c r="M941" s="8"/>
      <c r="N941" s="8"/>
      <c r="O941" s="8" t="s">
        <v>6414</v>
      </c>
      <c r="P941" s="8" t="s">
        <v>6414</v>
      </c>
      <c r="Q941" s="8" t="s">
        <v>6414</v>
      </c>
      <c r="R941" s="8"/>
      <c r="S941" s="8"/>
      <c r="T941" s="8"/>
      <c r="U941" s="8"/>
      <c r="V941" s="8"/>
      <c r="W941" s="8"/>
      <c r="X941" s="8"/>
      <c r="Y941" s="8"/>
      <c r="Z941" s="8"/>
      <c r="AA941" s="8"/>
      <c r="AB941" s="8"/>
      <c r="AC941" s="8" t="str">
        <f t="shared" si="139"/>
        <v>NO</v>
      </c>
      <c r="AD941" s="8" t="str">
        <f t="shared" si="140"/>
        <v>PMA,,,,,,,,,,,,,</v>
      </c>
      <c r="AE941" s="8"/>
      <c r="AF941" s="8"/>
      <c r="AG941" s="8"/>
      <c r="AH941" s="8" t="s">
        <v>6513</v>
      </c>
      <c r="AI941" s="8" t="s">
        <v>6479</v>
      </c>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t="str">
        <f t="shared" si="138"/>
        <v>PMA_AMUX_2</v>
      </c>
      <c r="CF941" s="8" t="str">
        <f t="shared" si="141"/>
        <v>PMA_AMUX_2</v>
      </c>
      <c r="CG941" s="8" t="str">
        <f t="shared" si="142"/>
        <v>PMA</v>
      </c>
      <c r="CH941" s="8" t="str">
        <f t="shared" si="143"/>
        <v>PMA</v>
      </c>
      <c r="CI941" s="8">
        <v>1</v>
      </c>
      <c r="CJ941" s="8" t="s">
        <v>11754</v>
      </c>
      <c r="CK941" s="8"/>
      <c r="CL941" s="8"/>
      <c r="CM941" s="8"/>
      <c r="CN941" s="8"/>
      <c r="CO941" s="8"/>
      <c r="CP941" s="8"/>
      <c r="CQ941" s="8" t="s">
        <v>1083</v>
      </c>
      <c r="CR941" s="8" t="s">
        <v>745</v>
      </c>
      <c r="CS941" s="8" t="s">
        <v>1989</v>
      </c>
      <c r="CT941" s="8"/>
      <c r="CU941" s="8"/>
      <c r="CV941" s="8" t="s">
        <v>2011</v>
      </c>
      <c r="CW941" s="112" t="s">
        <v>11211</v>
      </c>
      <c r="CX941" s="113" t="s">
        <v>11212</v>
      </c>
      <c r="CY941" s="8"/>
      <c r="CZ941" s="8" t="str">
        <f t="shared" si="144"/>
        <v>PMA_AMUX_2</v>
      </c>
      <c r="DA941" s="8" t="str">
        <f t="shared" si="145"/>
        <v>PMA_AMUX_2</v>
      </c>
      <c r="DB941" s="8" t="str">
        <f t="shared" si="146"/>
        <v>PMA</v>
      </c>
      <c r="DC941" s="8" t="str">
        <f t="shared" si="147"/>
        <v>PMA</v>
      </c>
      <c r="DD941" s="8">
        <v>1</v>
      </c>
      <c r="DE941" s="8" t="s">
        <v>1058</v>
      </c>
      <c r="DF941" s="8"/>
      <c r="DG941" s="8"/>
      <c r="DH941" s="8"/>
      <c r="DI941" s="8"/>
      <c r="DJ941" s="8"/>
      <c r="DK941" s="8"/>
      <c r="DL941" s="8" t="s">
        <v>1083</v>
      </c>
      <c r="DM941" s="8" t="s">
        <v>745</v>
      </c>
      <c r="DN941" s="8"/>
      <c r="DO941" s="8"/>
      <c r="DP941" s="8"/>
      <c r="DQ941" s="8"/>
      <c r="DR941" s="8"/>
      <c r="DS941" s="8"/>
      <c r="DT941" s="8"/>
    </row>
    <row r="942" spans="1:124" ht="25.5">
      <c r="A942" s="8"/>
      <c r="B942" s="89">
        <v>939</v>
      </c>
      <c r="C942" s="8" t="s">
        <v>6515</v>
      </c>
      <c r="D942" s="8" t="s">
        <v>6419</v>
      </c>
      <c r="E942" s="8" t="s">
        <v>6515</v>
      </c>
      <c r="F942" s="8" t="s">
        <v>6172</v>
      </c>
      <c r="G942" s="8"/>
      <c r="H942" s="8"/>
      <c r="I942" s="8" t="s">
        <v>6515</v>
      </c>
      <c r="J942" s="8" t="s">
        <v>5143</v>
      </c>
      <c r="K942" s="8" t="s">
        <v>6515</v>
      </c>
      <c r="L942" s="8" t="s">
        <v>6516</v>
      </c>
      <c r="M942" s="8"/>
      <c r="N942" s="8"/>
      <c r="O942" s="8" t="s">
        <v>6414</v>
      </c>
      <c r="P942" s="8" t="s">
        <v>6414</v>
      </c>
      <c r="Q942" s="8" t="s">
        <v>6414</v>
      </c>
      <c r="R942" s="8"/>
      <c r="S942" s="8"/>
      <c r="T942" s="8"/>
      <c r="U942" s="8"/>
      <c r="V942" s="8"/>
      <c r="W942" s="8"/>
      <c r="X942" s="8"/>
      <c r="Y942" s="8"/>
      <c r="Z942" s="8"/>
      <c r="AA942" s="8"/>
      <c r="AB942" s="8"/>
      <c r="AC942" s="8" t="str">
        <f t="shared" si="139"/>
        <v>NO</v>
      </c>
      <c r="AD942" s="8" t="str">
        <f t="shared" si="140"/>
        <v>PMA,,,,,,,,,,,,,</v>
      </c>
      <c r="AE942" s="8"/>
      <c r="AF942" s="8"/>
      <c r="AG942" s="8"/>
      <c r="AH942" s="8" t="s">
        <v>6515</v>
      </c>
      <c r="AI942" s="8" t="s">
        <v>6479</v>
      </c>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t="str">
        <f t="shared" si="138"/>
        <v>PMA_AMUX_1</v>
      </c>
      <c r="CF942" s="8" t="str">
        <f t="shared" si="141"/>
        <v>PMA_AMUX_1</v>
      </c>
      <c r="CG942" s="8" t="str">
        <f t="shared" si="142"/>
        <v>PMA</v>
      </c>
      <c r="CH942" s="8" t="str">
        <f t="shared" si="143"/>
        <v>PMA</v>
      </c>
      <c r="CI942" s="8">
        <v>1</v>
      </c>
      <c r="CJ942" s="8" t="s">
        <v>12227</v>
      </c>
      <c r="CK942" s="8"/>
      <c r="CL942" s="8"/>
      <c r="CM942" s="8"/>
      <c r="CN942" s="8"/>
      <c r="CO942" s="8"/>
      <c r="CP942" s="8"/>
      <c r="CQ942" s="8" t="s">
        <v>1083</v>
      </c>
      <c r="CR942" s="8" t="s">
        <v>745</v>
      </c>
      <c r="CS942" s="8" t="s">
        <v>1989</v>
      </c>
      <c r="CT942" s="8"/>
      <c r="CU942" s="8"/>
      <c r="CV942" s="8" t="s">
        <v>2011</v>
      </c>
      <c r="CW942" s="112" t="s">
        <v>11495</v>
      </c>
      <c r="CX942" s="113" t="s">
        <v>11496</v>
      </c>
      <c r="CY942" s="8"/>
      <c r="CZ942" s="8" t="str">
        <f t="shared" si="144"/>
        <v>PMA_AMUX_1</v>
      </c>
      <c r="DA942" s="8" t="str">
        <f t="shared" si="145"/>
        <v>PMA_AMUX_1</v>
      </c>
      <c r="DB942" s="8" t="str">
        <f t="shared" si="146"/>
        <v>PMA</v>
      </c>
      <c r="DC942" s="8" t="str">
        <f t="shared" si="147"/>
        <v>PMA</v>
      </c>
      <c r="DD942" s="8">
        <v>1</v>
      </c>
      <c r="DE942" s="8" t="s">
        <v>1058</v>
      </c>
      <c r="DF942" s="8"/>
      <c r="DG942" s="8"/>
      <c r="DH942" s="8"/>
      <c r="DI942" s="8"/>
      <c r="DJ942" s="8"/>
      <c r="DK942" s="8"/>
      <c r="DL942" s="8" t="s">
        <v>1083</v>
      </c>
      <c r="DM942" s="8" t="s">
        <v>745</v>
      </c>
      <c r="DN942" s="8"/>
      <c r="DO942" s="8"/>
      <c r="DP942" s="8"/>
      <c r="DQ942" s="8"/>
      <c r="DR942" s="8"/>
      <c r="DS942" s="8"/>
      <c r="DT942" s="8"/>
    </row>
    <row r="943" spans="1:124" ht="12.75" customHeight="1">
      <c r="A943" s="8"/>
      <c r="B943" s="89">
        <v>940</v>
      </c>
      <c r="C943" s="136" t="s">
        <v>6517</v>
      </c>
      <c r="D943" s="129" t="s">
        <v>4052</v>
      </c>
      <c r="E943" s="8" t="s">
        <v>6518</v>
      </c>
      <c r="F943" s="8" t="s">
        <v>2377</v>
      </c>
      <c r="G943" s="8"/>
      <c r="H943" s="8"/>
      <c r="I943" s="8"/>
      <c r="J943" s="8"/>
      <c r="K943" s="136" t="s">
        <v>6518</v>
      </c>
      <c r="L943" s="129" t="s">
        <v>2892</v>
      </c>
      <c r="M943" s="8"/>
      <c r="N943" s="8"/>
      <c r="O943" s="8"/>
      <c r="P943" s="8" t="s">
        <v>6414</v>
      </c>
      <c r="Q943" s="8" t="s">
        <v>6414</v>
      </c>
      <c r="R943" s="8"/>
      <c r="S943" s="8"/>
      <c r="T943" s="8"/>
      <c r="U943" s="8"/>
      <c r="V943" s="8"/>
      <c r="W943" s="8"/>
      <c r="X943" s="8"/>
      <c r="Y943" s="8"/>
      <c r="Z943" s="8"/>
      <c r="AA943" s="8"/>
      <c r="AB943" s="8"/>
      <c r="AC943" s="8" t="str">
        <f t="shared" si="139"/>
        <v>NO</v>
      </c>
      <c r="AD943" s="8" t="str">
        <f t="shared" si="140"/>
        <v>PME,,,,,,,,,,,,,</v>
      </c>
      <c r="AE943" s="127"/>
      <c r="AF943" s="8"/>
      <c r="AG943" s="8"/>
      <c r="AH943" s="127" t="s">
        <v>6518</v>
      </c>
      <c r="AI943" s="8" t="s">
        <v>6519</v>
      </c>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t="str">
        <f t="shared" si="138"/>
        <v>PME_GPIO_01</v>
      </c>
      <c r="CF943" s="8" t="str">
        <f t="shared" si="141"/>
        <v>PME_GPIO_01</v>
      </c>
      <c r="CG943" s="8" t="str">
        <f t="shared" si="142"/>
        <v>PME</v>
      </c>
      <c r="CH943" s="8" t="str">
        <f t="shared" si="143"/>
        <v>PME</v>
      </c>
      <c r="CI943" s="8">
        <v>1</v>
      </c>
      <c r="CJ943" s="8"/>
      <c r="CK943" s="8"/>
      <c r="CL943" s="8"/>
      <c r="CM943" s="8"/>
      <c r="CN943" s="8"/>
      <c r="CO943" s="8"/>
      <c r="CP943" s="8"/>
      <c r="CQ943" s="8" t="s">
        <v>1083</v>
      </c>
      <c r="CR943" s="8" t="s">
        <v>745</v>
      </c>
      <c r="CS943" s="8"/>
      <c r="CT943" s="8"/>
      <c r="CU943" s="8"/>
      <c r="CV943" s="8"/>
      <c r="CW943" s="2"/>
      <c r="CX943" s="2"/>
      <c r="CY943" s="8"/>
      <c r="CZ943" s="8" t="str">
        <f t="shared" si="144"/>
        <v>PME_GPIO_01</v>
      </c>
      <c r="DA943" s="8" t="str">
        <f t="shared" si="145"/>
        <v>PME_GPIO_01</v>
      </c>
      <c r="DB943" s="8" t="str">
        <f t="shared" si="146"/>
        <v>PME</v>
      </c>
      <c r="DC943" s="8" t="str">
        <f t="shared" si="147"/>
        <v>PME</v>
      </c>
      <c r="DD943" s="8">
        <v>1</v>
      </c>
      <c r="DE943" s="8"/>
      <c r="DF943" s="8"/>
      <c r="DG943" s="8"/>
      <c r="DH943" s="8"/>
      <c r="DI943" s="8"/>
      <c r="DJ943" s="8"/>
      <c r="DK943" s="8"/>
      <c r="DL943" s="8" t="s">
        <v>1083</v>
      </c>
      <c r="DM943" s="8" t="s">
        <v>745</v>
      </c>
      <c r="DN943" s="8"/>
      <c r="DO943" s="8"/>
      <c r="DP943" s="8"/>
      <c r="DQ943" s="8"/>
      <c r="DR943" s="8"/>
      <c r="DS943" s="8"/>
      <c r="DT943" s="8"/>
    </row>
    <row r="944" spans="1:124" ht="12.75" customHeight="1">
      <c r="A944" s="8"/>
      <c r="B944" s="89">
        <v>941</v>
      </c>
      <c r="C944" s="136" t="s">
        <v>6520</v>
      </c>
      <c r="D944" s="129" t="s">
        <v>2802</v>
      </c>
      <c r="E944" s="8" t="s">
        <v>6520</v>
      </c>
      <c r="F944" s="8" t="s">
        <v>5675</v>
      </c>
      <c r="G944" s="8"/>
      <c r="H944" s="8"/>
      <c r="I944" s="8"/>
      <c r="J944" s="8"/>
      <c r="K944" s="136" t="s">
        <v>6520</v>
      </c>
      <c r="L944" s="129" t="s">
        <v>2106</v>
      </c>
      <c r="M944" s="8"/>
      <c r="N944" s="8"/>
      <c r="O944" s="8"/>
      <c r="P944" s="8" t="s">
        <v>6414</v>
      </c>
      <c r="Q944" s="8" t="s">
        <v>6414</v>
      </c>
      <c r="R944" s="8"/>
      <c r="S944" s="8"/>
      <c r="T944" s="8"/>
      <c r="U944" s="8"/>
      <c r="V944" s="8"/>
      <c r="W944" s="8"/>
      <c r="X944" s="8"/>
      <c r="Y944" s="8"/>
      <c r="Z944" s="8"/>
      <c r="AA944" s="8"/>
      <c r="AB944" s="8"/>
      <c r="AC944" s="8" t="str">
        <f t="shared" si="139"/>
        <v>NO</v>
      </c>
      <c r="AD944" s="8" t="str">
        <f t="shared" si="140"/>
        <v>PME,,,,,,,,,,,,,</v>
      </c>
      <c r="AE944" s="127"/>
      <c r="AF944" s="8"/>
      <c r="AG944" s="8"/>
      <c r="AH944" s="127" t="s">
        <v>6520</v>
      </c>
      <c r="AI944" s="8" t="s">
        <v>6519</v>
      </c>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t="str">
        <f t="shared" si="138"/>
        <v>PME_GPIO_10</v>
      </c>
      <c r="CF944" s="8" t="str">
        <f t="shared" si="141"/>
        <v>PME_GPIO_10</v>
      </c>
      <c r="CG944" s="8" t="str">
        <f t="shared" si="142"/>
        <v>PME</v>
      </c>
      <c r="CH944" s="8" t="str">
        <f t="shared" si="143"/>
        <v>PME</v>
      </c>
      <c r="CI944" s="8">
        <v>1</v>
      </c>
      <c r="CJ944" s="8"/>
      <c r="CK944" s="8"/>
      <c r="CL944" s="8"/>
      <c r="CM944" s="8"/>
      <c r="CN944" s="8"/>
      <c r="CO944" s="8"/>
      <c r="CP944" s="8"/>
      <c r="CQ944" s="8" t="s">
        <v>1083</v>
      </c>
      <c r="CR944" s="8" t="s">
        <v>745</v>
      </c>
      <c r="CS944" s="8"/>
      <c r="CT944" s="8"/>
      <c r="CU944" s="8"/>
      <c r="CV944" s="8"/>
      <c r="CW944" s="2"/>
      <c r="CX944" s="2"/>
      <c r="CY944" s="8"/>
      <c r="CZ944" s="8" t="str">
        <f t="shared" si="144"/>
        <v>PME_GPIO_10</v>
      </c>
      <c r="DA944" s="8" t="str">
        <f t="shared" si="145"/>
        <v>PME_GPIO_10</v>
      </c>
      <c r="DB944" s="8" t="str">
        <f t="shared" si="146"/>
        <v>PME</v>
      </c>
      <c r="DC944" s="8" t="str">
        <f t="shared" si="147"/>
        <v>PME</v>
      </c>
      <c r="DD944" s="8">
        <v>1</v>
      </c>
      <c r="DE944" s="8"/>
      <c r="DF944" s="8"/>
      <c r="DG944" s="8"/>
      <c r="DH944" s="8"/>
      <c r="DI944" s="8"/>
      <c r="DJ944" s="8"/>
      <c r="DK944" s="8"/>
      <c r="DL944" s="8" t="s">
        <v>1083</v>
      </c>
      <c r="DM944" s="8" t="s">
        <v>745</v>
      </c>
      <c r="DN944" s="8"/>
      <c r="DO944" s="8"/>
      <c r="DP944" s="8"/>
      <c r="DQ944" s="8"/>
      <c r="DR944" s="8"/>
      <c r="DS944" s="8"/>
      <c r="DT944" s="8"/>
    </row>
    <row r="945" spans="1:124" ht="12.75" customHeight="1">
      <c r="A945" s="8"/>
      <c r="B945" s="89">
        <v>942</v>
      </c>
      <c r="C945" s="136" t="s">
        <v>6521</v>
      </c>
      <c r="D945" s="129" t="s">
        <v>6522</v>
      </c>
      <c r="E945" s="8" t="s">
        <v>6523</v>
      </c>
      <c r="F945" s="8" t="s">
        <v>5721</v>
      </c>
      <c r="G945" s="8"/>
      <c r="H945" s="8"/>
      <c r="I945" s="8"/>
      <c r="J945" s="8"/>
      <c r="K945" s="136" t="s">
        <v>6523</v>
      </c>
      <c r="L945" s="129" t="s">
        <v>2872</v>
      </c>
      <c r="M945" s="8"/>
      <c r="N945" s="8"/>
      <c r="O945" s="8"/>
      <c r="P945" s="8" t="s">
        <v>6414</v>
      </c>
      <c r="Q945" s="8" t="s">
        <v>6414</v>
      </c>
      <c r="R945" s="8"/>
      <c r="S945" s="8"/>
      <c r="T945" s="8"/>
      <c r="U945" s="8"/>
      <c r="V945" s="8"/>
      <c r="W945" s="8"/>
      <c r="X945" s="8"/>
      <c r="Y945" s="8"/>
      <c r="Z945" s="8"/>
      <c r="AA945" s="8"/>
      <c r="AB945" s="8"/>
      <c r="AC945" s="8" t="str">
        <f t="shared" si="139"/>
        <v>NO</v>
      </c>
      <c r="AD945" s="8" t="str">
        <f t="shared" si="140"/>
        <v>PME,,,,,,,,,,,,,</v>
      </c>
      <c r="AE945" s="127"/>
      <c r="AF945" s="8"/>
      <c r="AG945" s="8"/>
      <c r="AH945" s="127" t="s">
        <v>6523</v>
      </c>
      <c r="AI945" s="8" t="s">
        <v>6519</v>
      </c>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t="str">
        <f t="shared" si="138"/>
        <v>PME_GPIO_02</v>
      </c>
      <c r="CF945" s="8" t="str">
        <f t="shared" si="141"/>
        <v>PME_GPIO_02</v>
      </c>
      <c r="CG945" s="8" t="str">
        <f t="shared" si="142"/>
        <v>PME</v>
      </c>
      <c r="CH945" s="8" t="str">
        <f t="shared" si="143"/>
        <v>PME</v>
      </c>
      <c r="CI945" s="8">
        <v>1</v>
      </c>
      <c r="CJ945" s="8"/>
      <c r="CK945" s="8"/>
      <c r="CL945" s="8"/>
      <c r="CM945" s="8"/>
      <c r="CN945" s="8"/>
      <c r="CO945" s="8"/>
      <c r="CP945" s="8"/>
      <c r="CQ945" s="8" t="s">
        <v>1083</v>
      </c>
      <c r="CR945" s="8" t="s">
        <v>745</v>
      </c>
      <c r="CS945" s="8"/>
      <c r="CT945" s="8"/>
      <c r="CU945" s="8"/>
      <c r="CV945" s="8"/>
      <c r="CW945" s="2"/>
      <c r="CX945" s="2"/>
      <c r="CY945" s="8"/>
      <c r="CZ945" s="8" t="str">
        <f t="shared" si="144"/>
        <v>PME_GPIO_02</v>
      </c>
      <c r="DA945" s="8" t="str">
        <f t="shared" si="145"/>
        <v>PME_GPIO_02</v>
      </c>
      <c r="DB945" s="8" t="str">
        <f t="shared" si="146"/>
        <v>PME</v>
      </c>
      <c r="DC945" s="8" t="str">
        <f t="shared" si="147"/>
        <v>PME</v>
      </c>
      <c r="DD945" s="8">
        <v>1</v>
      </c>
      <c r="DE945" s="8"/>
      <c r="DF945" s="8"/>
      <c r="DG945" s="8"/>
      <c r="DH945" s="8"/>
      <c r="DI945" s="8"/>
      <c r="DJ945" s="8"/>
      <c r="DK945" s="8"/>
      <c r="DL945" s="8" t="s">
        <v>1083</v>
      </c>
      <c r="DM945" s="8" t="s">
        <v>745</v>
      </c>
      <c r="DN945" s="8"/>
      <c r="DO945" s="8"/>
      <c r="DP945" s="8"/>
      <c r="DQ945" s="8"/>
      <c r="DR945" s="8"/>
      <c r="DS945" s="8"/>
      <c r="DT945" s="8"/>
    </row>
    <row r="946" spans="1:124" ht="12.75" customHeight="1">
      <c r="A946" s="8"/>
      <c r="B946" s="89">
        <v>943</v>
      </c>
      <c r="C946" s="136" t="s">
        <v>6524</v>
      </c>
      <c r="D946" s="129" t="s">
        <v>6525</v>
      </c>
      <c r="E946" s="8" t="s">
        <v>6526</v>
      </c>
      <c r="F946" s="8" t="s">
        <v>5726</v>
      </c>
      <c r="G946" s="8"/>
      <c r="H946" s="8"/>
      <c r="I946" s="8"/>
      <c r="J946" s="8"/>
      <c r="K946" s="136" t="s">
        <v>6526</v>
      </c>
      <c r="L946" s="129" t="s">
        <v>2050</v>
      </c>
      <c r="M946" s="8"/>
      <c r="N946" s="8"/>
      <c r="O946" s="8"/>
      <c r="P946" s="8" t="s">
        <v>6414</v>
      </c>
      <c r="Q946" s="8" t="s">
        <v>6414</v>
      </c>
      <c r="R946" s="8"/>
      <c r="S946" s="8"/>
      <c r="T946" s="8"/>
      <c r="U946" s="8"/>
      <c r="V946" s="8"/>
      <c r="W946" s="8"/>
      <c r="X946" s="8"/>
      <c r="Y946" s="8"/>
      <c r="Z946" s="8"/>
      <c r="AA946" s="8"/>
      <c r="AB946" s="8"/>
      <c r="AC946" s="8" t="str">
        <f t="shared" si="139"/>
        <v>NO</v>
      </c>
      <c r="AD946" s="8" t="str">
        <f t="shared" si="140"/>
        <v>PME,,,,,,,,,,,,,</v>
      </c>
      <c r="AE946" s="127"/>
      <c r="AF946" s="8"/>
      <c r="AG946" s="8"/>
      <c r="AH946" s="127" t="s">
        <v>6526</v>
      </c>
      <c r="AI946" s="8" t="s">
        <v>6519</v>
      </c>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t="str">
        <f t="shared" si="138"/>
        <v>PME_GPIO_03</v>
      </c>
      <c r="CF946" s="8" t="str">
        <f t="shared" si="141"/>
        <v>PME_GPIO_03</v>
      </c>
      <c r="CG946" s="8" t="str">
        <f t="shared" si="142"/>
        <v>PME</v>
      </c>
      <c r="CH946" s="8" t="str">
        <f t="shared" si="143"/>
        <v>PME</v>
      </c>
      <c r="CI946" s="8">
        <v>1</v>
      </c>
      <c r="CJ946" s="8"/>
      <c r="CK946" s="8"/>
      <c r="CL946" s="8"/>
      <c r="CM946" s="8"/>
      <c r="CN946" s="8"/>
      <c r="CO946" s="8"/>
      <c r="CP946" s="8"/>
      <c r="CQ946" s="8" t="s">
        <v>1083</v>
      </c>
      <c r="CR946" s="8" t="s">
        <v>745</v>
      </c>
      <c r="CS946" s="8"/>
      <c r="CT946" s="8"/>
      <c r="CU946" s="8"/>
      <c r="CV946" s="8"/>
      <c r="CW946" s="2"/>
      <c r="CX946" s="2"/>
      <c r="CY946" s="8"/>
      <c r="CZ946" s="8" t="str">
        <f t="shared" si="144"/>
        <v>PME_GPIO_03</v>
      </c>
      <c r="DA946" s="8" t="str">
        <f t="shared" si="145"/>
        <v>PME_GPIO_03</v>
      </c>
      <c r="DB946" s="8" t="str">
        <f t="shared" si="146"/>
        <v>PME</v>
      </c>
      <c r="DC946" s="8" t="str">
        <f t="shared" si="147"/>
        <v>PME</v>
      </c>
      <c r="DD946" s="8">
        <v>1</v>
      </c>
      <c r="DE946" s="8"/>
      <c r="DF946" s="8"/>
      <c r="DG946" s="8"/>
      <c r="DH946" s="8"/>
      <c r="DI946" s="8"/>
      <c r="DJ946" s="8"/>
      <c r="DK946" s="8"/>
      <c r="DL946" s="8" t="s">
        <v>1083</v>
      </c>
      <c r="DM946" s="8" t="s">
        <v>745</v>
      </c>
      <c r="DN946" s="8"/>
      <c r="DO946" s="8"/>
      <c r="DP946" s="8"/>
      <c r="DQ946" s="8"/>
      <c r="DR946" s="8"/>
      <c r="DS946" s="8"/>
      <c r="DT946" s="8"/>
    </row>
    <row r="947" spans="1:124" ht="12.75" customHeight="1">
      <c r="A947" s="8"/>
      <c r="B947" s="89">
        <v>944</v>
      </c>
      <c r="C947" s="136" t="s">
        <v>6527</v>
      </c>
      <c r="D947" s="129" t="s">
        <v>2854</v>
      </c>
      <c r="E947" s="8" t="s">
        <v>6528</v>
      </c>
      <c r="F947" s="8" t="s">
        <v>5730</v>
      </c>
      <c r="G947" s="8"/>
      <c r="H947" s="8"/>
      <c r="I947" s="8"/>
      <c r="J947" s="8"/>
      <c r="K947" s="136" t="s">
        <v>6528</v>
      </c>
      <c r="L947" s="129" t="s">
        <v>2016</v>
      </c>
      <c r="M947" s="8"/>
      <c r="N947" s="8"/>
      <c r="O947" s="8"/>
      <c r="P947" s="8" t="s">
        <v>6414</v>
      </c>
      <c r="Q947" s="8" t="s">
        <v>6414</v>
      </c>
      <c r="R947" s="8"/>
      <c r="S947" s="8"/>
      <c r="T947" s="8"/>
      <c r="U947" s="8"/>
      <c r="V947" s="8"/>
      <c r="W947" s="8"/>
      <c r="X947" s="8"/>
      <c r="Y947" s="8"/>
      <c r="Z947" s="8"/>
      <c r="AA947" s="8"/>
      <c r="AB947" s="8"/>
      <c r="AC947" s="8" t="str">
        <f t="shared" si="139"/>
        <v>NO</v>
      </c>
      <c r="AD947" s="8" t="str">
        <f t="shared" si="140"/>
        <v>PME,,,,,,,,,,,,,</v>
      </c>
      <c r="AE947" s="127"/>
      <c r="AF947" s="8"/>
      <c r="AG947" s="8"/>
      <c r="AH947" s="127" t="s">
        <v>6528</v>
      </c>
      <c r="AI947" s="8" t="s">
        <v>6519</v>
      </c>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t="str">
        <f t="shared" si="138"/>
        <v>PME_GPIO_04</v>
      </c>
      <c r="CF947" s="8" t="str">
        <f t="shared" si="141"/>
        <v>PME_GPIO_04</v>
      </c>
      <c r="CG947" s="8" t="str">
        <f t="shared" si="142"/>
        <v>PME</v>
      </c>
      <c r="CH947" s="8" t="str">
        <f t="shared" si="143"/>
        <v>PME</v>
      </c>
      <c r="CI947" s="8">
        <v>1</v>
      </c>
      <c r="CJ947" s="8"/>
      <c r="CK947" s="8"/>
      <c r="CL947" s="8"/>
      <c r="CM947" s="8"/>
      <c r="CN947" s="8"/>
      <c r="CO947" s="8"/>
      <c r="CP947" s="8"/>
      <c r="CQ947" s="8" t="s">
        <v>1083</v>
      </c>
      <c r="CR947" s="8" t="s">
        <v>745</v>
      </c>
      <c r="CS947" s="8"/>
      <c r="CT947" s="8"/>
      <c r="CU947" s="8"/>
      <c r="CV947" s="8"/>
      <c r="CW947" s="2"/>
      <c r="CX947" s="2"/>
      <c r="CY947" s="8"/>
      <c r="CZ947" s="8" t="str">
        <f t="shared" si="144"/>
        <v>PME_GPIO_04</v>
      </c>
      <c r="DA947" s="8" t="str">
        <f t="shared" si="145"/>
        <v>PME_GPIO_04</v>
      </c>
      <c r="DB947" s="8" t="str">
        <f t="shared" si="146"/>
        <v>PME</v>
      </c>
      <c r="DC947" s="8" t="str">
        <f t="shared" si="147"/>
        <v>PME</v>
      </c>
      <c r="DD947" s="8">
        <v>1</v>
      </c>
      <c r="DE947" s="8"/>
      <c r="DF947" s="8"/>
      <c r="DG947" s="8"/>
      <c r="DH947" s="8"/>
      <c r="DI947" s="8"/>
      <c r="DJ947" s="8"/>
      <c r="DK947" s="8"/>
      <c r="DL947" s="8" t="s">
        <v>1083</v>
      </c>
      <c r="DM947" s="8" t="s">
        <v>745</v>
      </c>
      <c r="DN947" s="8"/>
      <c r="DO947" s="8"/>
      <c r="DP947" s="8"/>
      <c r="DQ947" s="8"/>
      <c r="DR947" s="8"/>
      <c r="DS947" s="8"/>
      <c r="DT947" s="8"/>
    </row>
    <row r="948" spans="1:124" ht="12.75" customHeight="1">
      <c r="A948" s="8"/>
      <c r="B948" s="89">
        <v>945</v>
      </c>
      <c r="C948" s="136" t="s">
        <v>6529</v>
      </c>
      <c r="D948" s="129" t="s">
        <v>6530</v>
      </c>
      <c r="E948" s="8" t="s">
        <v>6531</v>
      </c>
      <c r="F948" s="8" t="s">
        <v>6169</v>
      </c>
      <c r="G948" s="8"/>
      <c r="H948" s="8"/>
      <c r="I948" s="8"/>
      <c r="J948" s="8"/>
      <c r="K948" s="136" t="s">
        <v>6532</v>
      </c>
      <c r="L948" s="129" t="s">
        <v>2089</v>
      </c>
      <c r="M948" s="8"/>
      <c r="N948" s="8"/>
      <c r="O948" s="8"/>
      <c r="P948" s="8" t="s">
        <v>6414</v>
      </c>
      <c r="Q948" s="8" t="s">
        <v>6414</v>
      </c>
      <c r="R948" s="8"/>
      <c r="S948" s="8"/>
      <c r="T948" s="8"/>
      <c r="U948" s="8"/>
      <c r="V948" s="8"/>
      <c r="W948" s="8"/>
      <c r="X948" s="8"/>
      <c r="Y948" s="8"/>
      <c r="Z948" s="8"/>
      <c r="AA948" s="8"/>
      <c r="AB948" s="8"/>
      <c r="AC948" s="8" t="str">
        <f t="shared" si="139"/>
        <v>NO</v>
      </c>
      <c r="AD948" s="8" t="str">
        <f t="shared" si="140"/>
        <v>PME,,,,,,,,,,,,,</v>
      </c>
      <c r="AE948" s="127"/>
      <c r="AF948" s="8"/>
      <c r="AG948" s="8"/>
      <c r="AH948" s="127" t="s">
        <v>6531</v>
      </c>
      <c r="AI948" s="8" t="s">
        <v>6519</v>
      </c>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t="str">
        <f t="shared" si="138"/>
        <v>PME_GPIO_05_READONLY</v>
      </c>
      <c r="CF948" s="8" t="str">
        <f t="shared" si="141"/>
        <v>PME_GPIO_05_READONLY</v>
      </c>
      <c r="CG948" s="8" t="str">
        <f t="shared" si="142"/>
        <v>PME</v>
      </c>
      <c r="CH948" s="8" t="str">
        <f t="shared" si="143"/>
        <v>PME</v>
      </c>
      <c r="CI948" s="8">
        <v>1</v>
      </c>
      <c r="CJ948" s="8"/>
      <c r="CK948" s="8"/>
      <c r="CL948" s="8"/>
      <c r="CM948" s="8"/>
      <c r="CN948" s="8"/>
      <c r="CO948" s="8"/>
      <c r="CP948" s="8"/>
      <c r="CQ948" s="8" t="s">
        <v>1083</v>
      </c>
      <c r="CR948" s="8" t="s">
        <v>745</v>
      </c>
      <c r="CS948" s="8"/>
      <c r="CT948" s="8"/>
      <c r="CU948" s="8"/>
      <c r="CV948" s="8"/>
      <c r="CW948" s="2"/>
      <c r="CX948" s="2"/>
      <c r="CY948" s="8"/>
      <c r="CZ948" s="8" t="str">
        <f t="shared" si="144"/>
        <v>PME_GPIO_05_READONLY</v>
      </c>
      <c r="DA948" s="8" t="str">
        <f t="shared" si="145"/>
        <v>PME_GPIO_05_READONLY</v>
      </c>
      <c r="DB948" s="8" t="str">
        <f t="shared" si="146"/>
        <v>PME</v>
      </c>
      <c r="DC948" s="8" t="str">
        <f t="shared" si="147"/>
        <v>PME</v>
      </c>
      <c r="DD948" s="8">
        <v>1</v>
      </c>
      <c r="DE948" s="8"/>
      <c r="DF948" s="8"/>
      <c r="DG948" s="8"/>
      <c r="DH948" s="8"/>
      <c r="DI948" s="8"/>
      <c r="DJ948" s="8"/>
      <c r="DK948" s="8"/>
      <c r="DL948" s="8" t="s">
        <v>1083</v>
      </c>
      <c r="DM948" s="8" t="s">
        <v>745</v>
      </c>
      <c r="DN948" s="8"/>
      <c r="DO948" s="8"/>
      <c r="DP948" s="8"/>
      <c r="DQ948" s="8"/>
      <c r="DR948" s="8"/>
      <c r="DS948" s="8"/>
      <c r="DT948" s="8"/>
    </row>
    <row r="949" spans="1:124" ht="12.75" customHeight="1">
      <c r="A949" s="8"/>
      <c r="B949" s="89">
        <v>946</v>
      </c>
      <c r="C949" s="136" t="s">
        <v>6533</v>
      </c>
      <c r="D949" s="129" t="s">
        <v>2870</v>
      </c>
      <c r="E949" s="8" t="s">
        <v>6534</v>
      </c>
      <c r="F949" s="8" t="s">
        <v>5684</v>
      </c>
      <c r="G949" s="8"/>
      <c r="H949" s="8"/>
      <c r="I949" s="8"/>
      <c r="J949" s="8"/>
      <c r="K949" s="136" t="s">
        <v>6534</v>
      </c>
      <c r="L949" s="129" t="s">
        <v>2127</v>
      </c>
      <c r="M949" s="8"/>
      <c r="N949" s="8"/>
      <c r="O949" s="8"/>
      <c r="P949" s="8" t="s">
        <v>6414</v>
      </c>
      <c r="Q949" s="8" t="s">
        <v>6414</v>
      </c>
      <c r="R949" s="8"/>
      <c r="S949" s="8"/>
      <c r="T949" s="8"/>
      <c r="U949" s="8"/>
      <c r="V949" s="8"/>
      <c r="W949" s="8"/>
      <c r="X949" s="8"/>
      <c r="Y949" s="8"/>
      <c r="Z949" s="8"/>
      <c r="AA949" s="8"/>
      <c r="AB949" s="8"/>
      <c r="AC949" s="8" t="str">
        <f t="shared" si="139"/>
        <v>NO</v>
      </c>
      <c r="AD949" s="8" t="str">
        <f t="shared" si="140"/>
        <v>PME,,,,,,,,,,,,,</v>
      </c>
      <c r="AE949" s="127"/>
      <c r="AF949" s="8"/>
      <c r="AG949" s="8"/>
      <c r="AH949" s="127" t="s">
        <v>6534</v>
      </c>
      <c r="AI949" s="8" t="s">
        <v>6519</v>
      </c>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t="str">
        <f t="shared" si="138"/>
        <v>PME_GPIO_06</v>
      </c>
      <c r="CF949" s="8" t="str">
        <f t="shared" si="141"/>
        <v>PME_GPIO_06</v>
      </c>
      <c r="CG949" s="8" t="str">
        <f t="shared" si="142"/>
        <v>PME</v>
      </c>
      <c r="CH949" s="8" t="str">
        <f t="shared" si="143"/>
        <v>PME</v>
      </c>
      <c r="CI949" s="8">
        <v>1</v>
      </c>
      <c r="CJ949" s="8"/>
      <c r="CK949" s="8"/>
      <c r="CL949" s="8"/>
      <c r="CM949" s="8"/>
      <c r="CN949" s="8"/>
      <c r="CO949" s="8"/>
      <c r="CP949" s="8"/>
      <c r="CQ949" s="8" t="s">
        <v>1083</v>
      </c>
      <c r="CR949" s="8" t="s">
        <v>745</v>
      </c>
      <c r="CS949" s="8"/>
      <c r="CT949" s="8"/>
      <c r="CU949" s="8"/>
      <c r="CV949" s="8"/>
      <c r="CW949" s="2"/>
      <c r="CX949" s="2"/>
      <c r="CY949" s="8"/>
      <c r="CZ949" s="8" t="str">
        <f t="shared" si="144"/>
        <v>PME_GPIO_06</v>
      </c>
      <c r="DA949" s="8" t="str">
        <f t="shared" si="145"/>
        <v>PME_GPIO_06</v>
      </c>
      <c r="DB949" s="8" t="str">
        <f t="shared" si="146"/>
        <v>PME</v>
      </c>
      <c r="DC949" s="8" t="str">
        <f t="shared" si="147"/>
        <v>PME</v>
      </c>
      <c r="DD949" s="8">
        <v>1</v>
      </c>
      <c r="DE949" s="8"/>
      <c r="DF949" s="8"/>
      <c r="DG949" s="8"/>
      <c r="DH949" s="8"/>
      <c r="DI949" s="8"/>
      <c r="DJ949" s="8"/>
      <c r="DK949" s="8"/>
      <c r="DL949" s="8" t="s">
        <v>1083</v>
      </c>
      <c r="DM949" s="8" t="s">
        <v>745</v>
      </c>
      <c r="DN949" s="8"/>
      <c r="DO949" s="8"/>
      <c r="DP949" s="8"/>
      <c r="DQ949" s="8"/>
      <c r="DR949" s="8"/>
      <c r="DS949" s="8"/>
      <c r="DT949" s="8"/>
    </row>
    <row r="950" spans="1:124" ht="12.75" customHeight="1">
      <c r="A950" s="8"/>
      <c r="B950" s="89">
        <v>947</v>
      </c>
      <c r="C950" s="136" t="s">
        <v>6535</v>
      </c>
      <c r="D950" s="129" t="s">
        <v>2472</v>
      </c>
      <c r="E950" s="8" t="s">
        <v>6536</v>
      </c>
      <c r="F950" s="8" t="s">
        <v>5702</v>
      </c>
      <c r="G950" s="8"/>
      <c r="H950" s="8"/>
      <c r="I950" s="8"/>
      <c r="J950" s="8"/>
      <c r="K950" s="136" t="s">
        <v>6536</v>
      </c>
      <c r="L950" s="129" t="s">
        <v>2836</v>
      </c>
      <c r="M950" s="8"/>
      <c r="N950" s="8"/>
      <c r="O950" s="8"/>
      <c r="P950" s="8" t="s">
        <v>6414</v>
      </c>
      <c r="Q950" s="8" t="s">
        <v>6414</v>
      </c>
      <c r="R950" s="8"/>
      <c r="S950" s="8"/>
      <c r="T950" s="8"/>
      <c r="U950" s="8"/>
      <c r="V950" s="8"/>
      <c r="W950" s="8"/>
      <c r="X950" s="8"/>
      <c r="Y950" s="8"/>
      <c r="Z950" s="8"/>
      <c r="AA950" s="8"/>
      <c r="AB950" s="8"/>
      <c r="AC950" s="8" t="str">
        <f t="shared" si="139"/>
        <v>NO</v>
      </c>
      <c r="AD950" s="8" t="str">
        <f t="shared" si="140"/>
        <v>PME,,,,,,,,,,,,,</v>
      </c>
      <c r="AE950" s="127"/>
      <c r="AF950" s="8"/>
      <c r="AG950" s="8"/>
      <c r="AH950" s="127" t="s">
        <v>6536</v>
      </c>
      <c r="AI950" s="8" t="s">
        <v>6519</v>
      </c>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t="str">
        <f t="shared" si="138"/>
        <v>PME_GPIO_07</v>
      </c>
      <c r="CF950" s="8" t="str">
        <f t="shared" si="141"/>
        <v>PME_GPIO_07</v>
      </c>
      <c r="CG950" s="8" t="str">
        <f t="shared" si="142"/>
        <v>PME</v>
      </c>
      <c r="CH950" s="8" t="str">
        <f t="shared" si="143"/>
        <v>PME</v>
      </c>
      <c r="CI950" s="8">
        <v>1</v>
      </c>
      <c r="CJ950" s="8"/>
      <c r="CK950" s="8"/>
      <c r="CL950" s="8"/>
      <c r="CM950" s="8"/>
      <c r="CN950" s="8"/>
      <c r="CO950" s="8"/>
      <c r="CP950" s="8"/>
      <c r="CQ950" s="8" t="s">
        <v>1083</v>
      </c>
      <c r="CR950" s="8" t="s">
        <v>745</v>
      </c>
      <c r="CS950" s="8"/>
      <c r="CT950" s="8"/>
      <c r="CU950" s="8"/>
      <c r="CV950" s="8"/>
      <c r="CW950" s="2"/>
      <c r="CX950" s="2"/>
      <c r="CY950" s="8"/>
      <c r="CZ950" s="8" t="str">
        <f t="shared" si="144"/>
        <v>PME_GPIO_07</v>
      </c>
      <c r="DA950" s="8" t="str">
        <f t="shared" si="145"/>
        <v>PME_GPIO_07</v>
      </c>
      <c r="DB950" s="8" t="str">
        <f t="shared" si="146"/>
        <v>PME</v>
      </c>
      <c r="DC950" s="8" t="str">
        <f t="shared" si="147"/>
        <v>PME</v>
      </c>
      <c r="DD950" s="8">
        <v>1</v>
      </c>
      <c r="DE950" s="8"/>
      <c r="DF950" s="8"/>
      <c r="DG950" s="8"/>
      <c r="DH950" s="8"/>
      <c r="DI950" s="8"/>
      <c r="DJ950" s="8"/>
      <c r="DK950" s="8"/>
      <c r="DL950" s="8" t="s">
        <v>1083</v>
      </c>
      <c r="DM950" s="8" t="s">
        <v>745</v>
      </c>
      <c r="DN950" s="8"/>
      <c r="DO950" s="8"/>
      <c r="DP950" s="8"/>
      <c r="DQ950" s="8"/>
      <c r="DR950" s="8"/>
      <c r="DS950" s="8"/>
      <c r="DT950" s="8"/>
    </row>
    <row r="951" spans="1:124" ht="12.75" customHeight="1">
      <c r="A951" s="8"/>
      <c r="B951" s="89">
        <v>948</v>
      </c>
      <c r="C951" s="136" t="s">
        <v>6537</v>
      </c>
      <c r="D951" s="129" t="s">
        <v>2455</v>
      </c>
      <c r="E951" s="8" t="s">
        <v>6538</v>
      </c>
      <c r="F951" s="8" t="s">
        <v>2543</v>
      </c>
      <c r="G951" s="8"/>
      <c r="H951" s="8"/>
      <c r="I951" s="8"/>
      <c r="J951" s="8"/>
      <c r="K951" s="136" t="s">
        <v>6538</v>
      </c>
      <c r="L951" s="129" t="s">
        <v>2033</v>
      </c>
      <c r="M951" s="8"/>
      <c r="N951" s="8"/>
      <c r="O951" s="8"/>
      <c r="P951" s="8" t="s">
        <v>6414</v>
      </c>
      <c r="Q951" s="8" t="s">
        <v>6414</v>
      </c>
      <c r="R951" s="8"/>
      <c r="S951" s="8"/>
      <c r="T951" s="8"/>
      <c r="U951" s="8"/>
      <c r="V951" s="8"/>
      <c r="W951" s="8"/>
      <c r="X951" s="8"/>
      <c r="Y951" s="8"/>
      <c r="Z951" s="8"/>
      <c r="AA951" s="8"/>
      <c r="AB951" s="8"/>
      <c r="AC951" s="8" t="str">
        <f t="shared" si="139"/>
        <v>NO</v>
      </c>
      <c r="AD951" s="8" t="str">
        <f t="shared" si="140"/>
        <v>PME,,,,,,,,,,,,,</v>
      </c>
      <c r="AE951" s="127"/>
      <c r="AF951" s="8"/>
      <c r="AG951" s="8"/>
      <c r="AH951" s="127" t="s">
        <v>6538</v>
      </c>
      <c r="AI951" s="8" t="s">
        <v>6519</v>
      </c>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t="str">
        <f t="shared" si="138"/>
        <v>PME_GPIO_08</v>
      </c>
      <c r="CF951" s="8" t="str">
        <f t="shared" si="141"/>
        <v>PME_GPIO_08</v>
      </c>
      <c r="CG951" s="8" t="str">
        <f t="shared" si="142"/>
        <v>PME</v>
      </c>
      <c r="CH951" s="8" t="str">
        <f t="shared" si="143"/>
        <v>PME</v>
      </c>
      <c r="CI951" s="8">
        <v>1</v>
      </c>
      <c r="CJ951" s="8"/>
      <c r="CK951" s="8"/>
      <c r="CL951" s="8"/>
      <c r="CM951" s="8"/>
      <c r="CN951" s="8"/>
      <c r="CO951" s="8"/>
      <c r="CP951" s="8"/>
      <c r="CQ951" s="8" t="s">
        <v>1083</v>
      </c>
      <c r="CR951" s="8" t="s">
        <v>745</v>
      </c>
      <c r="CS951" s="8"/>
      <c r="CT951" s="8"/>
      <c r="CU951" s="8"/>
      <c r="CV951" s="8"/>
      <c r="CW951" s="2"/>
      <c r="CX951" s="2"/>
      <c r="CY951" s="8"/>
      <c r="CZ951" s="8" t="str">
        <f t="shared" si="144"/>
        <v>PME_GPIO_08</v>
      </c>
      <c r="DA951" s="8" t="str">
        <f t="shared" si="145"/>
        <v>PME_GPIO_08</v>
      </c>
      <c r="DB951" s="8" t="str">
        <f t="shared" si="146"/>
        <v>PME</v>
      </c>
      <c r="DC951" s="8" t="str">
        <f t="shared" si="147"/>
        <v>PME</v>
      </c>
      <c r="DD951" s="8">
        <v>1</v>
      </c>
      <c r="DE951" s="8"/>
      <c r="DF951" s="8"/>
      <c r="DG951" s="8"/>
      <c r="DH951" s="8"/>
      <c r="DI951" s="8"/>
      <c r="DJ951" s="8"/>
      <c r="DK951" s="8"/>
      <c r="DL951" s="8" t="s">
        <v>1083</v>
      </c>
      <c r="DM951" s="8" t="s">
        <v>745</v>
      </c>
      <c r="DN951" s="8"/>
      <c r="DO951" s="8"/>
      <c r="DP951" s="8"/>
      <c r="DQ951" s="8"/>
      <c r="DR951" s="8"/>
      <c r="DS951" s="8"/>
      <c r="DT951" s="8"/>
    </row>
    <row r="952" spans="1:124" ht="12.75" customHeight="1">
      <c r="A952" s="8"/>
      <c r="B952" s="89">
        <v>949</v>
      </c>
      <c r="C952" s="136" t="s">
        <v>6539</v>
      </c>
      <c r="D952" s="129" t="s">
        <v>2788</v>
      </c>
      <c r="E952" s="8" t="s">
        <v>6540</v>
      </c>
      <c r="F952" s="8" t="s">
        <v>2513</v>
      </c>
      <c r="G952" s="8"/>
      <c r="H952" s="8"/>
      <c r="I952" s="8"/>
      <c r="J952" s="8"/>
      <c r="K952" s="136" t="s">
        <v>6540</v>
      </c>
      <c r="L952" s="129" t="s">
        <v>1985</v>
      </c>
      <c r="M952" s="8"/>
      <c r="N952" s="8"/>
      <c r="O952" s="8"/>
      <c r="P952" s="8" t="s">
        <v>6414</v>
      </c>
      <c r="Q952" s="8" t="s">
        <v>6414</v>
      </c>
      <c r="R952" s="8"/>
      <c r="S952" s="8"/>
      <c r="T952" s="8"/>
      <c r="U952" s="8"/>
      <c r="V952" s="8"/>
      <c r="W952" s="8"/>
      <c r="X952" s="8"/>
      <c r="Y952" s="8"/>
      <c r="Z952" s="8"/>
      <c r="AA952" s="8"/>
      <c r="AB952" s="8"/>
      <c r="AC952" s="8" t="str">
        <f t="shared" si="139"/>
        <v>NO</v>
      </c>
      <c r="AD952" s="8" t="str">
        <f t="shared" si="140"/>
        <v>PME,,,,,,,,,,,,,</v>
      </c>
      <c r="AE952" s="127"/>
      <c r="AF952" s="8"/>
      <c r="AG952" s="8"/>
      <c r="AH952" s="127" t="s">
        <v>6540</v>
      </c>
      <c r="AI952" s="8" t="s">
        <v>6519</v>
      </c>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t="str">
        <f t="shared" si="138"/>
        <v>PME_GPIO_09</v>
      </c>
      <c r="CF952" s="8" t="str">
        <f t="shared" si="141"/>
        <v>PME_GPIO_09</v>
      </c>
      <c r="CG952" s="8" t="str">
        <f t="shared" si="142"/>
        <v>PME</v>
      </c>
      <c r="CH952" s="8" t="str">
        <f t="shared" si="143"/>
        <v>PME</v>
      </c>
      <c r="CI952" s="8">
        <v>1</v>
      </c>
      <c r="CJ952" s="8"/>
      <c r="CK952" s="8"/>
      <c r="CL952" s="8"/>
      <c r="CM952" s="8"/>
      <c r="CN952" s="8"/>
      <c r="CO952" s="8"/>
      <c r="CP952" s="8"/>
      <c r="CQ952" s="8" t="s">
        <v>1083</v>
      </c>
      <c r="CR952" s="8" t="s">
        <v>745</v>
      </c>
      <c r="CS952" s="8"/>
      <c r="CT952" s="8"/>
      <c r="CU952" s="8"/>
      <c r="CV952" s="8"/>
      <c r="CW952" s="2"/>
      <c r="CX952" s="2"/>
      <c r="CY952" s="8"/>
      <c r="CZ952" s="8" t="str">
        <f t="shared" si="144"/>
        <v>PME_GPIO_09</v>
      </c>
      <c r="DA952" s="8" t="str">
        <f t="shared" si="145"/>
        <v>PME_GPIO_09</v>
      </c>
      <c r="DB952" s="8" t="str">
        <f t="shared" si="146"/>
        <v>PME</v>
      </c>
      <c r="DC952" s="8" t="str">
        <f t="shared" si="147"/>
        <v>PME</v>
      </c>
      <c r="DD952" s="8">
        <v>1</v>
      </c>
      <c r="DE952" s="8"/>
      <c r="DF952" s="8"/>
      <c r="DG952" s="8"/>
      <c r="DH952" s="8"/>
      <c r="DI952" s="8"/>
      <c r="DJ952" s="8"/>
      <c r="DK952" s="8"/>
      <c r="DL952" s="8" t="s">
        <v>1083</v>
      </c>
      <c r="DM952" s="8" t="s">
        <v>745</v>
      </c>
      <c r="DN952" s="8"/>
      <c r="DO952" s="8"/>
      <c r="DP952" s="8"/>
      <c r="DQ952" s="8"/>
      <c r="DR952" s="8"/>
      <c r="DS952" s="8"/>
      <c r="DT952" s="8"/>
    </row>
    <row r="953" spans="1:124" ht="12.75" customHeight="1">
      <c r="A953" s="8"/>
      <c r="B953" s="89">
        <v>950</v>
      </c>
      <c r="C953" s="136" t="s">
        <v>6541</v>
      </c>
      <c r="D953" s="129" t="s">
        <v>2818</v>
      </c>
      <c r="E953" s="8" t="s">
        <v>6541</v>
      </c>
      <c r="F953" s="8" t="s">
        <v>2891</v>
      </c>
      <c r="G953" s="8"/>
      <c r="H953" s="8"/>
      <c r="I953" s="8"/>
      <c r="J953" s="8"/>
      <c r="K953" s="136" t="s">
        <v>6541</v>
      </c>
      <c r="L953" s="129" t="s">
        <v>2818</v>
      </c>
      <c r="M953" s="8"/>
      <c r="N953" s="8"/>
      <c r="O953" s="8"/>
      <c r="P953" s="8" t="s">
        <v>6414</v>
      </c>
      <c r="Q953" s="8" t="s">
        <v>6414</v>
      </c>
      <c r="R953" s="8"/>
      <c r="S953" s="8"/>
      <c r="T953" s="8"/>
      <c r="U953" s="8"/>
      <c r="V953" s="8"/>
      <c r="W953" s="8"/>
      <c r="X953" s="8"/>
      <c r="Y953" s="8"/>
      <c r="Z953" s="8"/>
      <c r="AA953" s="8"/>
      <c r="AB953" s="8"/>
      <c r="AC953" s="8" t="str">
        <f t="shared" si="139"/>
        <v>NO</v>
      </c>
      <c r="AD953" s="8" t="str">
        <f t="shared" si="140"/>
        <v>PME,,,,,,,,,,,,,</v>
      </c>
      <c r="AE953" s="127"/>
      <c r="AF953" s="8"/>
      <c r="AG953" s="8"/>
      <c r="AH953" s="127" t="s">
        <v>6540</v>
      </c>
      <c r="AI953" s="8" t="s">
        <v>6519</v>
      </c>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t="str">
        <f t="shared" si="138"/>
        <v>PME_GPIO_09</v>
      </c>
      <c r="CF953" s="8" t="str">
        <f t="shared" si="141"/>
        <v>PME_GPIO_09</v>
      </c>
      <c r="CG953" s="8" t="str">
        <f t="shared" si="142"/>
        <v>PME</v>
      </c>
      <c r="CH953" s="8" t="str">
        <f t="shared" si="143"/>
        <v>PME</v>
      </c>
      <c r="CI953" s="8">
        <v>1</v>
      </c>
      <c r="CJ953" s="8"/>
      <c r="CK953" s="8"/>
      <c r="CL953" s="8"/>
      <c r="CM953" s="8"/>
      <c r="CN953" s="8"/>
      <c r="CO953" s="8"/>
      <c r="CP953" s="8"/>
      <c r="CQ953" s="8" t="s">
        <v>1083</v>
      </c>
      <c r="CR953" s="8" t="s">
        <v>745</v>
      </c>
      <c r="CS953" s="8"/>
      <c r="CT953" s="8"/>
      <c r="CU953" s="8"/>
      <c r="CV953" s="8"/>
      <c r="CW953" s="2"/>
      <c r="CX953" s="2"/>
      <c r="CY953" s="8"/>
      <c r="CZ953" s="8" t="str">
        <f t="shared" si="144"/>
        <v>PME_GPIO_09</v>
      </c>
      <c r="DA953" s="8" t="str">
        <f t="shared" si="145"/>
        <v>PME_GPIO_09</v>
      </c>
      <c r="DB953" s="8" t="str">
        <f t="shared" si="146"/>
        <v>PME</v>
      </c>
      <c r="DC953" s="8" t="str">
        <f t="shared" si="147"/>
        <v>PME</v>
      </c>
      <c r="DD953" s="8">
        <v>1</v>
      </c>
      <c r="DE953" s="8"/>
      <c r="DF953" s="8"/>
      <c r="DG953" s="8"/>
      <c r="DH953" s="8"/>
      <c r="DI953" s="8"/>
      <c r="DJ953" s="8"/>
      <c r="DK953" s="8"/>
      <c r="DL953" s="8" t="s">
        <v>1083</v>
      </c>
      <c r="DM953" s="8" t="s">
        <v>745</v>
      </c>
      <c r="DN953" s="8"/>
      <c r="DO953" s="8"/>
      <c r="DP953" s="8"/>
      <c r="DQ953" s="8"/>
      <c r="DR953" s="8"/>
      <c r="DS953" s="8"/>
      <c r="DT953" s="8"/>
    </row>
    <row r="954" spans="1:124" ht="51" customHeight="1">
      <c r="A954" s="8"/>
      <c r="B954" s="89">
        <v>951</v>
      </c>
      <c r="C954" s="136" t="s">
        <v>6542</v>
      </c>
      <c r="D954" s="129" t="s">
        <v>6543</v>
      </c>
      <c r="E954" s="8" t="s">
        <v>6542</v>
      </c>
      <c r="F954" s="8" t="s">
        <v>5691</v>
      </c>
      <c r="G954" s="8"/>
      <c r="H954" s="8"/>
      <c r="I954" s="8"/>
      <c r="J954" s="8"/>
      <c r="K954" s="136" t="s">
        <v>6542</v>
      </c>
      <c r="L954" s="129" t="s">
        <v>4088</v>
      </c>
      <c r="M954" s="8"/>
      <c r="N954" s="8"/>
      <c r="O954" s="8"/>
      <c r="P954" s="8" t="s">
        <v>6414</v>
      </c>
      <c r="Q954" s="8" t="s">
        <v>6414</v>
      </c>
      <c r="R954" s="8"/>
      <c r="S954" s="8"/>
      <c r="T954" s="8"/>
      <c r="U954" s="8"/>
      <c r="V954" s="8"/>
      <c r="W954" s="8"/>
      <c r="X954" s="8"/>
      <c r="Y954" s="8"/>
      <c r="Z954" s="8"/>
      <c r="AA954" s="8"/>
      <c r="AB954" s="8"/>
      <c r="AC954" s="8" t="str">
        <f t="shared" si="139"/>
        <v>NO</v>
      </c>
      <c r="AD954" s="8" t="str">
        <f t="shared" si="140"/>
        <v>PME,,,,,,,,,,,,,</v>
      </c>
      <c r="AE954" s="127"/>
      <c r="AF954" s="8"/>
      <c r="AG954" s="8"/>
      <c r="AH954" s="127" t="s">
        <v>6542</v>
      </c>
      <c r="AI954" s="8" t="s">
        <v>6519</v>
      </c>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t="str">
        <f t="shared" si="138"/>
        <v>PME_TEST_EN</v>
      </c>
      <c r="CF954" s="8" t="str">
        <f t="shared" si="141"/>
        <v>PME_TEST_EN</v>
      </c>
      <c r="CG954" s="8" t="str">
        <f t="shared" si="142"/>
        <v>PME</v>
      </c>
      <c r="CH954" s="8" t="str">
        <f t="shared" si="143"/>
        <v>PME</v>
      </c>
      <c r="CI954" s="8">
        <v>1</v>
      </c>
      <c r="CJ954" s="8"/>
      <c r="CK954" s="8"/>
      <c r="CL954" s="8"/>
      <c r="CM954" s="8"/>
      <c r="CN954" s="8"/>
      <c r="CO954" s="8"/>
      <c r="CP954" s="8"/>
      <c r="CQ954" s="8"/>
      <c r="CR954" s="8"/>
      <c r="CS954" s="8"/>
      <c r="CT954" s="8"/>
      <c r="CU954" s="8"/>
      <c r="CV954" s="8"/>
      <c r="CW954" s="2"/>
      <c r="CX954" s="2"/>
      <c r="CY954" s="8"/>
      <c r="CZ954" s="8" t="str">
        <f t="shared" si="144"/>
        <v>PME_TEST_EN</v>
      </c>
      <c r="DA954" s="8" t="str">
        <f t="shared" si="145"/>
        <v>PME_TEST_EN</v>
      </c>
      <c r="DB954" s="8" t="str">
        <f t="shared" si="146"/>
        <v>PME</v>
      </c>
      <c r="DC954" s="8" t="str">
        <f t="shared" si="147"/>
        <v>PME</v>
      </c>
      <c r="DD954" s="8">
        <v>1</v>
      </c>
      <c r="DE954" s="8"/>
      <c r="DF954" s="8"/>
      <c r="DG954" s="8"/>
      <c r="DH954" s="8"/>
      <c r="DI954" s="8"/>
      <c r="DJ954" s="8"/>
      <c r="DK954" s="8"/>
      <c r="DL954" s="8"/>
      <c r="DM954" s="8"/>
      <c r="DN954" s="8"/>
      <c r="DO954" s="8"/>
      <c r="DP954" s="8"/>
      <c r="DQ954" s="8"/>
      <c r="DR954" s="8"/>
      <c r="DS954" s="8"/>
      <c r="DT954" s="8"/>
    </row>
    <row r="955" spans="1:124" ht="15" customHeight="1">
      <c r="A955" s="8"/>
      <c r="B955" s="89">
        <v>952</v>
      </c>
      <c r="C955" s="136" t="s">
        <v>6544</v>
      </c>
      <c r="D955" s="129" t="s">
        <v>6169</v>
      </c>
      <c r="E955" s="8" t="s">
        <v>6544</v>
      </c>
      <c r="F955" s="8" t="s">
        <v>6545</v>
      </c>
      <c r="G955" s="8"/>
      <c r="H955" s="8"/>
      <c r="I955" s="8"/>
      <c r="J955" s="8"/>
      <c r="K955" s="136" t="s">
        <v>6544</v>
      </c>
      <c r="L955" s="129" t="s">
        <v>6169</v>
      </c>
      <c r="M955" s="8"/>
      <c r="N955" s="8"/>
      <c r="O955" s="8"/>
      <c r="P955" s="8" t="s">
        <v>6414</v>
      </c>
      <c r="Q955" s="8" t="s">
        <v>6414</v>
      </c>
      <c r="R955" s="8"/>
      <c r="S955" s="8"/>
      <c r="T955" s="8"/>
      <c r="U955" s="8"/>
      <c r="V955" s="8"/>
      <c r="W955" s="8"/>
      <c r="X955" s="8"/>
      <c r="Y955" s="8"/>
      <c r="Z955" s="8"/>
      <c r="AA955" s="8"/>
      <c r="AB955" s="8"/>
      <c r="AC955" s="8" t="str">
        <f t="shared" si="139"/>
        <v>NO</v>
      </c>
      <c r="AD955" s="8" t="str">
        <f t="shared" si="140"/>
        <v>PME,,,,,,,,,,,,,</v>
      </c>
      <c r="AE955" s="127"/>
      <c r="AF955" s="8"/>
      <c r="AG955" s="8"/>
      <c r="AH955" s="127" t="s">
        <v>6546</v>
      </c>
      <c r="AI955" s="8" t="s">
        <v>6519</v>
      </c>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t="str">
        <f t="shared" si="138"/>
        <v>PME_TEST_EN_VPP</v>
      </c>
      <c r="CF955" s="8" t="str">
        <f t="shared" si="141"/>
        <v>PME_TEST_EN_VPP</v>
      </c>
      <c r="CG955" s="8" t="str">
        <f t="shared" si="142"/>
        <v>PME</v>
      </c>
      <c r="CH955" s="8" t="str">
        <f t="shared" si="143"/>
        <v>PME</v>
      </c>
      <c r="CI955" s="8">
        <v>1</v>
      </c>
      <c r="CJ955" s="8"/>
      <c r="CK955" s="8"/>
      <c r="CL955" s="8"/>
      <c r="CM955" s="8"/>
      <c r="CN955" s="8"/>
      <c r="CO955" s="8"/>
      <c r="CP955" s="8"/>
      <c r="CQ955" s="8"/>
      <c r="CR955" s="8"/>
      <c r="CS955" s="8"/>
      <c r="CT955" s="8"/>
      <c r="CU955" s="8"/>
      <c r="CV955" s="8"/>
      <c r="CW955" s="2"/>
      <c r="CX955" s="2"/>
      <c r="CY955" s="8"/>
      <c r="CZ955" s="8" t="str">
        <f t="shared" si="144"/>
        <v>PME_TEST_EN_VPP</v>
      </c>
      <c r="DA955" s="8" t="str">
        <f t="shared" si="145"/>
        <v>PME_TEST_EN_VPP</v>
      </c>
      <c r="DB955" s="8" t="str">
        <f t="shared" si="146"/>
        <v>PME</v>
      </c>
      <c r="DC955" s="8" t="str">
        <f t="shared" si="147"/>
        <v>PME</v>
      </c>
      <c r="DD955" s="8">
        <v>1</v>
      </c>
      <c r="DE955" s="8"/>
      <c r="DF955" s="8"/>
      <c r="DG955" s="8"/>
      <c r="DH955" s="8"/>
      <c r="DI955" s="8"/>
      <c r="DJ955" s="8"/>
      <c r="DK955" s="8"/>
      <c r="DL955" s="8"/>
      <c r="DM955" s="8"/>
      <c r="DN955" s="8"/>
      <c r="DO955" s="8"/>
      <c r="DP955" s="8"/>
      <c r="DQ955" s="8"/>
      <c r="DR955" s="8"/>
      <c r="DS955" s="8"/>
      <c r="DT955" s="8"/>
    </row>
    <row r="956" spans="1:124" ht="12.75" customHeight="1">
      <c r="A956" s="8"/>
      <c r="B956" s="89">
        <v>953</v>
      </c>
      <c r="C956" s="136" t="s">
        <v>6547</v>
      </c>
      <c r="D956" s="129" t="s">
        <v>6548</v>
      </c>
      <c r="E956" s="8" t="s">
        <v>6547</v>
      </c>
      <c r="F956" s="8" t="s">
        <v>2530</v>
      </c>
      <c r="G956" s="8"/>
      <c r="H956" s="8"/>
      <c r="I956" s="8"/>
      <c r="J956" s="8"/>
      <c r="K956" s="136" t="s">
        <v>6547</v>
      </c>
      <c r="L956" s="129" t="s">
        <v>6548</v>
      </c>
      <c r="M956" s="8"/>
      <c r="N956" s="8"/>
      <c r="O956" s="8"/>
      <c r="P956" s="8" t="s">
        <v>6414</v>
      </c>
      <c r="Q956" s="8" t="s">
        <v>6414</v>
      </c>
      <c r="R956" s="8"/>
      <c r="S956" s="8"/>
      <c r="T956" s="8"/>
      <c r="U956" s="8"/>
      <c r="V956" s="8"/>
      <c r="W956" s="8"/>
      <c r="X956" s="8"/>
      <c r="Y956" s="8"/>
      <c r="Z956" s="8"/>
      <c r="AA956" s="8"/>
      <c r="AB956" s="8"/>
      <c r="AC956" s="8" t="str">
        <f t="shared" si="139"/>
        <v>NO</v>
      </c>
      <c r="AD956" s="8" t="str">
        <f t="shared" si="140"/>
        <v>PME,,,,,,,,,,,,,</v>
      </c>
      <c r="AE956" s="127"/>
      <c r="AF956" s="8"/>
      <c r="AG956" s="8"/>
      <c r="AH956" s="127" t="s">
        <v>6542</v>
      </c>
      <c r="AI956" s="8" t="s">
        <v>6519</v>
      </c>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t="str">
        <f t="shared" ref="CE956:CE1019" si="148">IF($AC956 = "NO",$AH956,IF(CF956 = "Invalid PM Setting", CF956, IF(OR($BH956 = CI956,$BK956 = CI956,$BN956 = CI956,$BQ956 = CI956,$BT956 = CI956,$BW956 = CI956,$BZ956 = CI956), "Select QUP Port",CF956)))</f>
        <v>PME_TEST_EN</v>
      </c>
      <c r="CF956" s="8" t="str">
        <f t="shared" si="141"/>
        <v>PME_TEST_EN</v>
      </c>
      <c r="CG956" s="8" t="str">
        <f t="shared" si="142"/>
        <v>PME</v>
      </c>
      <c r="CH956" s="8" t="str">
        <f t="shared" si="143"/>
        <v>PME</v>
      </c>
      <c r="CI956" s="8">
        <v>1</v>
      </c>
      <c r="CJ956" s="8" t="s">
        <v>1071</v>
      </c>
      <c r="CK956" s="8"/>
      <c r="CL956" s="8"/>
      <c r="CM956" s="8"/>
      <c r="CN956" s="8"/>
      <c r="CO956" s="8"/>
      <c r="CP956" s="8"/>
      <c r="CQ956" s="8"/>
      <c r="CR956" s="8"/>
      <c r="CS956" s="8"/>
      <c r="CT956" s="8"/>
      <c r="CU956" s="8"/>
      <c r="CV956" s="8" t="s">
        <v>2011</v>
      </c>
      <c r="CW956" s="119" t="s">
        <v>11497</v>
      </c>
      <c r="CX956" s="2"/>
      <c r="CY956" s="8"/>
      <c r="CZ956" s="8" t="str">
        <f t="shared" si="144"/>
        <v>PME_TEST_EN</v>
      </c>
      <c r="DA956" s="8" t="str">
        <f t="shared" si="145"/>
        <v>PME_TEST_EN</v>
      </c>
      <c r="DB956" s="8" t="str">
        <f t="shared" si="146"/>
        <v>PME</v>
      </c>
      <c r="DC956" s="8" t="str">
        <f t="shared" si="147"/>
        <v>PME</v>
      </c>
      <c r="DD956" s="8">
        <v>1</v>
      </c>
      <c r="DE956" s="8"/>
      <c r="DF956" s="8"/>
      <c r="DG956" s="8"/>
      <c r="DH956" s="8"/>
      <c r="DI956" s="8"/>
      <c r="DJ956" s="8"/>
      <c r="DK956" s="8"/>
      <c r="DL956" s="8"/>
      <c r="DM956" s="8"/>
      <c r="DN956" s="8"/>
      <c r="DO956" s="8"/>
      <c r="DP956" s="8"/>
      <c r="DQ956" s="8"/>
      <c r="DR956" s="8"/>
      <c r="DS956" s="8"/>
      <c r="DT956" s="8"/>
    </row>
    <row r="957" spans="1:124" ht="12.75" customHeight="1">
      <c r="A957" s="8"/>
      <c r="B957" s="89">
        <v>954</v>
      </c>
      <c r="C957" s="136" t="s">
        <v>6549</v>
      </c>
      <c r="D957" s="129" t="s">
        <v>2786</v>
      </c>
      <c r="E957" s="8" t="s">
        <v>6549</v>
      </c>
      <c r="F957" s="8" t="s">
        <v>2489</v>
      </c>
      <c r="G957" s="8"/>
      <c r="H957" s="8"/>
      <c r="I957" s="8"/>
      <c r="J957" s="8"/>
      <c r="K957" s="136" t="s">
        <v>6549</v>
      </c>
      <c r="L957" s="129" t="s">
        <v>2786</v>
      </c>
      <c r="M957" s="8"/>
      <c r="N957" s="8"/>
      <c r="O957" s="8"/>
      <c r="P957" s="8" t="s">
        <v>6414</v>
      </c>
      <c r="Q957" s="8" t="s">
        <v>6414</v>
      </c>
      <c r="R957" s="8"/>
      <c r="S957" s="8"/>
      <c r="T957" s="8"/>
      <c r="U957" s="8"/>
      <c r="V957" s="8"/>
      <c r="W957" s="8"/>
      <c r="X957" s="8"/>
      <c r="Y957" s="8"/>
      <c r="Z957" s="8"/>
      <c r="AA957" s="8"/>
      <c r="AB957" s="8"/>
      <c r="AC957" s="8" t="str">
        <f t="shared" si="139"/>
        <v>NO</v>
      </c>
      <c r="AD957" s="8" t="str">
        <f t="shared" si="140"/>
        <v>PME,,,,,,,,,,,,,</v>
      </c>
      <c r="AE957" s="127"/>
      <c r="AF957" s="8"/>
      <c r="AG957" s="8"/>
      <c r="AH957" s="127" t="s">
        <v>6546</v>
      </c>
      <c r="AI957" s="8" t="s">
        <v>6519</v>
      </c>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t="str">
        <f t="shared" si="148"/>
        <v>PME_TEST_EN_VPP</v>
      </c>
      <c r="CF957" s="8" t="str">
        <f t="shared" si="141"/>
        <v>PME_TEST_EN_VPP</v>
      </c>
      <c r="CG957" s="8" t="str">
        <f t="shared" si="142"/>
        <v>PME</v>
      </c>
      <c r="CH957" s="8" t="str">
        <f t="shared" si="143"/>
        <v>PME</v>
      </c>
      <c r="CI957" s="8">
        <v>1</v>
      </c>
      <c r="CJ957" s="8"/>
      <c r="CK957" s="8"/>
      <c r="CL957" s="8"/>
      <c r="CM957" s="8"/>
      <c r="CN957" s="8"/>
      <c r="CO957" s="8"/>
      <c r="CP957" s="8"/>
      <c r="CQ957" s="8"/>
      <c r="CR957" s="8"/>
      <c r="CS957" s="8"/>
      <c r="CT957" s="8"/>
      <c r="CU957" s="8"/>
      <c r="CV957" s="8"/>
      <c r="CW957" s="2"/>
      <c r="CX957" s="2"/>
      <c r="CY957" s="8"/>
      <c r="CZ957" s="8" t="str">
        <f t="shared" si="144"/>
        <v>PME_TEST_EN_VPP</v>
      </c>
      <c r="DA957" s="8" t="str">
        <f t="shared" si="145"/>
        <v>PME_TEST_EN_VPP</v>
      </c>
      <c r="DB957" s="8" t="str">
        <f t="shared" si="146"/>
        <v>PME</v>
      </c>
      <c r="DC957" s="8" t="str">
        <f t="shared" si="147"/>
        <v>PME</v>
      </c>
      <c r="DD957" s="8">
        <v>1</v>
      </c>
      <c r="DE957" s="8"/>
      <c r="DF957" s="8"/>
      <c r="DG957" s="8"/>
      <c r="DH957" s="8"/>
      <c r="DI957" s="8"/>
      <c r="DJ957" s="8"/>
      <c r="DK957" s="8"/>
      <c r="DL957" s="8"/>
      <c r="DM957" s="8"/>
      <c r="DN957" s="8"/>
      <c r="DO957" s="8"/>
      <c r="DP957" s="8"/>
      <c r="DQ957" s="8"/>
      <c r="DR957" s="8"/>
      <c r="DS957" s="8"/>
      <c r="DT957" s="8"/>
    </row>
    <row r="958" spans="1:124" ht="25.5">
      <c r="A958" s="8"/>
      <c r="B958" s="89">
        <v>955</v>
      </c>
      <c r="C958" s="8" t="s">
        <v>6550</v>
      </c>
      <c r="D958" s="8" t="s">
        <v>5579</v>
      </c>
      <c r="E958" s="8" t="s">
        <v>6550</v>
      </c>
      <c r="F958" s="8" t="s">
        <v>5650</v>
      </c>
      <c r="G958" s="8"/>
      <c r="H958" s="8"/>
      <c r="I958" s="8" t="s">
        <v>6550</v>
      </c>
      <c r="J958" s="8" t="s">
        <v>6551</v>
      </c>
      <c r="K958" s="8" t="s">
        <v>6550</v>
      </c>
      <c r="L958" s="8" t="s">
        <v>5594</v>
      </c>
      <c r="M958" s="8" t="s">
        <v>6461</v>
      </c>
      <c r="N958" s="8"/>
      <c r="O958" s="8" t="s">
        <v>6414</v>
      </c>
      <c r="P958" s="8" t="s">
        <v>6414</v>
      </c>
      <c r="Q958" s="8" t="s">
        <v>6414</v>
      </c>
      <c r="R958" s="8"/>
      <c r="S958" s="8"/>
      <c r="T958" s="8"/>
      <c r="U958" s="8"/>
      <c r="V958" s="8"/>
      <c r="W958" s="8"/>
      <c r="X958" s="8"/>
      <c r="Y958" s="8"/>
      <c r="Z958" s="8"/>
      <c r="AA958" s="8"/>
      <c r="AB958" s="8"/>
      <c r="AC958" s="8" t="str">
        <f t="shared" si="139"/>
        <v>NO</v>
      </c>
      <c r="AD958" s="8" t="str">
        <f t="shared" si="140"/>
        <v>PMIC,,,,,,,,,,,,,</v>
      </c>
      <c r="AE958" s="8"/>
      <c r="AF958" s="8"/>
      <c r="AG958" s="8"/>
      <c r="AH958" s="8" t="s">
        <v>6550</v>
      </c>
      <c r="AI958" s="8" t="s">
        <v>6552</v>
      </c>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t="str">
        <f t="shared" si="148"/>
        <v>PM_RESIN_N</v>
      </c>
      <c r="CF958" s="8" t="str">
        <f t="shared" si="141"/>
        <v>PM_RESIN_N</v>
      </c>
      <c r="CG958" s="8" t="str">
        <f t="shared" si="142"/>
        <v>PMIC</v>
      </c>
      <c r="CH958" s="8" t="str">
        <f t="shared" si="143"/>
        <v>PMIC</v>
      </c>
      <c r="CI958" s="8">
        <v>1</v>
      </c>
      <c r="CJ958" s="8" t="s">
        <v>11744</v>
      </c>
      <c r="CK958" s="8" t="s">
        <v>964</v>
      </c>
      <c r="CL958" s="8"/>
      <c r="CM958" s="8"/>
      <c r="CN958" s="8"/>
      <c r="CO958" s="8"/>
      <c r="CP958" s="8"/>
      <c r="CQ958" s="8" t="s">
        <v>5173</v>
      </c>
      <c r="CR958" s="8"/>
      <c r="CS958" s="8"/>
      <c r="CT958" s="142"/>
      <c r="CU958" s="8"/>
      <c r="CV958" s="8" t="s">
        <v>2011</v>
      </c>
      <c r="CW958" s="112" t="s">
        <v>11248</v>
      </c>
      <c r="CX958" s="113" t="s">
        <v>11249</v>
      </c>
      <c r="CY958" s="8"/>
      <c r="CZ958" s="8" t="str">
        <f t="shared" si="144"/>
        <v>PM_RESIN_N</v>
      </c>
      <c r="DA958" s="8" t="str">
        <f t="shared" si="145"/>
        <v>PM_RESIN_N</v>
      </c>
      <c r="DB958" s="8" t="str">
        <f t="shared" si="146"/>
        <v>PMIC</v>
      </c>
      <c r="DC958" s="8" t="str">
        <f t="shared" si="147"/>
        <v>PMIC</v>
      </c>
      <c r="DD958" s="8">
        <v>1</v>
      </c>
      <c r="DE958" s="8" t="s">
        <v>1059</v>
      </c>
      <c r="DF958" s="8" t="s">
        <v>964</v>
      </c>
      <c r="DG958" s="8"/>
      <c r="DH958" s="8"/>
      <c r="DI958" s="8"/>
      <c r="DJ958" s="8"/>
      <c r="DK958" s="8"/>
      <c r="DL958" s="8"/>
      <c r="DM958" s="8"/>
      <c r="DN958" s="8"/>
      <c r="DO958" s="142"/>
      <c r="DP958" s="8"/>
      <c r="DQ958" s="8"/>
      <c r="DR958" s="8"/>
      <c r="DS958" s="8"/>
      <c r="DT958" s="8"/>
    </row>
    <row r="959" spans="1:124" ht="38.25">
      <c r="A959" s="8"/>
      <c r="B959" s="89">
        <v>956</v>
      </c>
      <c r="C959" s="8" t="s">
        <v>6553</v>
      </c>
      <c r="D959" s="8" t="s">
        <v>5030</v>
      </c>
      <c r="E959" s="8" t="s">
        <v>6553</v>
      </c>
      <c r="F959" s="8" t="s">
        <v>5569</v>
      </c>
      <c r="G959" s="8"/>
      <c r="H959" s="8"/>
      <c r="I959" s="8" t="s">
        <v>6553</v>
      </c>
      <c r="J959" s="8" t="s">
        <v>6336</v>
      </c>
      <c r="K959" s="8" t="s">
        <v>6553</v>
      </c>
      <c r="L959" s="8" t="s">
        <v>5495</v>
      </c>
      <c r="M959" s="8"/>
      <c r="N959" s="8"/>
      <c r="O959" s="8" t="s">
        <v>6414</v>
      </c>
      <c r="P959" s="8" t="s">
        <v>6414</v>
      </c>
      <c r="Q959" s="8" t="s">
        <v>6414</v>
      </c>
      <c r="R959" s="8"/>
      <c r="S959" s="8"/>
      <c r="T959" s="8"/>
      <c r="U959" s="8"/>
      <c r="V959" s="8"/>
      <c r="W959" s="8"/>
      <c r="X959" s="8"/>
      <c r="Y959" s="8"/>
      <c r="Z959" s="8"/>
      <c r="AA959" s="8"/>
      <c r="AB959" s="8"/>
      <c r="AC959" s="8" t="str">
        <f t="shared" si="139"/>
        <v>NO</v>
      </c>
      <c r="AD959" s="8" t="str">
        <f t="shared" si="140"/>
        <v>PMIC,,,,,,,,,,,,,</v>
      </c>
      <c r="AE959" s="8"/>
      <c r="AF959" s="8"/>
      <c r="AG959" s="8"/>
      <c r="AH959" s="8" t="s">
        <v>6553</v>
      </c>
      <c r="AI959" s="8" t="s">
        <v>6552</v>
      </c>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t="str">
        <f t="shared" si="148"/>
        <v>PM_FAULT_N</v>
      </c>
      <c r="CF959" s="8" t="str">
        <f t="shared" si="141"/>
        <v>PM_FAULT_N</v>
      </c>
      <c r="CG959" s="8" t="str">
        <f t="shared" si="142"/>
        <v>PMIC</v>
      </c>
      <c r="CH959" s="8" t="str">
        <f t="shared" si="143"/>
        <v>PMIC</v>
      </c>
      <c r="CI959" s="8">
        <v>1</v>
      </c>
      <c r="CJ959" s="8" t="s">
        <v>1060</v>
      </c>
      <c r="CK959" s="8" t="s">
        <v>964</v>
      </c>
      <c r="CL959" s="8"/>
      <c r="CM959" s="8"/>
      <c r="CN959" s="8"/>
      <c r="CO959" s="8" t="s">
        <v>3395</v>
      </c>
      <c r="CP959" s="8"/>
      <c r="CQ959" s="8" t="s">
        <v>5189</v>
      </c>
      <c r="CR959" s="8"/>
      <c r="CS959" s="8"/>
      <c r="CT959" s="141"/>
      <c r="CU959" s="8"/>
      <c r="CV959" s="8" t="s">
        <v>2011</v>
      </c>
      <c r="CW959" s="112" t="s">
        <v>6554</v>
      </c>
      <c r="CX959" s="2"/>
      <c r="CY959" s="8"/>
      <c r="CZ959" s="8" t="str">
        <f t="shared" si="144"/>
        <v>PM_FAULT_N</v>
      </c>
      <c r="DA959" s="8" t="str">
        <f t="shared" si="145"/>
        <v>PM_FAULT_N</v>
      </c>
      <c r="DB959" s="8" t="str">
        <f t="shared" si="146"/>
        <v>PMIC</v>
      </c>
      <c r="DC959" s="8" t="str">
        <f t="shared" si="147"/>
        <v>PMIC</v>
      </c>
      <c r="DD959" s="8">
        <v>1</v>
      </c>
      <c r="DE959" s="8" t="s">
        <v>1060</v>
      </c>
      <c r="DF959" s="8" t="s">
        <v>964</v>
      </c>
      <c r="DG959" s="8"/>
      <c r="DH959" s="8"/>
      <c r="DI959" s="8" t="s">
        <v>3395</v>
      </c>
      <c r="DJ959" s="8"/>
      <c r="DK959" s="8"/>
      <c r="DL959" s="8" t="s">
        <v>5189</v>
      </c>
      <c r="DM959" s="8"/>
      <c r="DN959" s="8"/>
      <c r="DO959" s="141"/>
      <c r="DP959" s="8"/>
      <c r="DQ959" s="8"/>
      <c r="DR959" s="8"/>
      <c r="DS959" s="8"/>
      <c r="DT959" s="8"/>
    </row>
    <row r="960" spans="1:124" ht="12.75" customHeight="1">
      <c r="A960" s="8"/>
      <c r="B960" s="89">
        <v>957</v>
      </c>
      <c r="C960" s="127" t="s">
        <v>4845</v>
      </c>
      <c r="D960" s="137" t="s">
        <v>4650</v>
      </c>
      <c r="E960" s="8" t="s">
        <v>6555</v>
      </c>
      <c r="F960" s="8" t="s">
        <v>6091</v>
      </c>
      <c r="G960" s="8" t="s">
        <v>4845</v>
      </c>
      <c r="H960" s="8" t="s">
        <v>3166</v>
      </c>
      <c r="I960" s="8" t="s">
        <v>6555</v>
      </c>
      <c r="J960" s="8" t="s">
        <v>6279</v>
      </c>
      <c r="K960" s="127" t="s">
        <v>4845</v>
      </c>
      <c r="L960" s="143" t="s">
        <v>5570</v>
      </c>
      <c r="M960" s="8"/>
      <c r="N960" s="8" t="s">
        <v>4845</v>
      </c>
      <c r="O960" s="8" t="s">
        <v>6414</v>
      </c>
      <c r="P960" s="8" t="s">
        <v>6414</v>
      </c>
      <c r="Q960" s="8" t="s">
        <v>6414</v>
      </c>
      <c r="R960" s="8"/>
      <c r="S960" s="8"/>
      <c r="T960" s="8"/>
      <c r="U960" s="8"/>
      <c r="V960" s="8"/>
      <c r="W960" s="8"/>
      <c r="X960" s="8"/>
      <c r="Y960" s="8"/>
      <c r="Z960" s="8"/>
      <c r="AA960" s="8"/>
      <c r="AB960" s="8"/>
      <c r="AC960" s="8" t="str">
        <f t="shared" si="139"/>
        <v>NO</v>
      </c>
      <c r="AD960" s="8" t="str">
        <f t="shared" si="140"/>
        <v>CPU,,,,,,,,,,,,,</v>
      </c>
      <c r="AE960" s="8"/>
      <c r="AF960" s="8"/>
      <c r="AG960" s="8"/>
      <c r="AH960" s="8" t="s">
        <v>6555</v>
      </c>
      <c r="AI960" s="8" t="s">
        <v>975</v>
      </c>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t="str">
        <f t="shared" si="148"/>
        <v>PLL_TEST_SE</v>
      </c>
      <c r="CF960" s="8" t="str">
        <f t="shared" si="141"/>
        <v>PLL_TEST_SE</v>
      </c>
      <c r="CG960" s="8" t="str">
        <f t="shared" si="142"/>
        <v>CPU</v>
      </c>
      <c r="CH960" s="8" t="str">
        <f t="shared" si="143"/>
        <v>CPU</v>
      </c>
      <c r="CI960" s="8">
        <v>1</v>
      </c>
      <c r="CJ960" s="8" t="s">
        <v>11753</v>
      </c>
      <c r="CK960" s="8" t="s">
        <v>964</v>
      </c>
      <c r="CL960" s="8"/>
      <c r="CM960" s="8"/>
      <c r="CN960" s="8"/>
      <c r="CO960" s="8"/>
      <c r="CP960" s="8"/>
      <c r="CQ960" s="8" t="s">
        <v>5173</v>
      </c>
      <c r="CR960" s="8"/>
      <c r="CS960" s="8"/>
      <c r="CT960" s="8"/>
      <c r="CU960" s="8"/>
      <c r="CV960" s="8" t="s">
        <v>2011</v>
      </c>
      <c r="CW960" s="112" t="s">
        <v>11498</v>
      </c>
      <c r="CX960" s="2"/>
      <c r="CY960" s="8"/>
      <c r="CZ960" s="8" t="str">
        <f t="shared" si="144"/>
        <v>PLL_TEST_SE</v>
      </c>
      <c r="DA960" s="8" t="str">
        <f t="shared" si="145"/>
        <v>PLL_TEST_SE</v>
      </c>
      <c r="DB960" s="8" t="str">
        <f t="shared" si="146"/>
        <v>CPU</v>
      </c>
      <c r="DC960" s="8" t="str">
        <f t="shared" si="147"/>
        <v>CPU</v>
      </c>
      <c r="DD960" s="8">
        <v>1</v>
      </c>
      <c r="DE960" s="8"/>
      <c r="DF960" s="8"/>
      <c r="DG960" s="8"/>
      <c r="DH960" s="8"/>
      <c r="DI960" s="8"/>
      <c r="DJ960" s="8"/>
      <c r="DK960" s="8"/>
      <c r="DL960" s="8"/>
      <c r="DM960" s="8"/>
      <c r="DN960" s="8"/>
      <c r="DO960" s="8"/>
      <c r="DP960" s="8"/>
      <c r="DQ960" s="8"/>
      <c r="DR960" s="8"/>
      <c r="DS960" s="8"/>
      <c r="DT960" s="8"/>
    </row>
    <row r="961" spans="1:124" ht="12.75" customHeight="1">
      <c r="A961" s="8"/>
      <c r="B961" s="89">
        <v>958</v>
      </c>
      <c r="C961" s="127" t="s">
        <v>4845</v>
      </c>
      <c r="D961" s="143"/>
      <c r="E961" s="8"/>
      <c r="F961" s="8"/>
      <c r="G961" s="8" t="s">
        <v>45</v>
      </c>
      <c r="H961" s="8" t="s">
        <v>45</v>
      </c>
      <c r="I961" s="8"/>
      <c r="J961" s="8"/>
      <c r="K961" s="127" t="s">
        <v>4845</v>
      </c>
      <c r="L961" s="143" t="s">
        <v>4650</v>
      </c>
      <c r="M961" s="8"/>
      <c r="N961" s="8"/>
      <c r="O961" s="8" t="s">
        <v>6414</v>
      </c>
      <c r="P961" s="8" t="s">
        <v>6414</v>
      </c>
      <c r="Q961" s="8" t="s">
        <v>6414</v>
      </c>
      <c r="R961" s="8"/>
      <c r="S961" s="8"/>
      <c r="T961" s="8"/>
      <c r="U961" s="8"/>
      <c r="V961" s="8"/>
      <c r="W961" s="8"/>
      <c r="X961" s="8"/>
      <c r="Y961" s="8"/>
      <c r="Z961" s="8"/>
      <c r="AA961" s="8"/>
      <c r="AB961" s="8"/>
      <c r="AC961" s="8" t="str">
        <f t="shared" si="139"/>
        <v>NO</v>
      </c>
      <c r="AD961" s="8" t="str">
        <f t="shared" si="140"/>
        <v>CPU,,,,,,,,,,,,,</v>
      </c>
      <c r="AE961" s="8"/>
      <c r="AF961" s="8"/>
      <c r="AG961" s="8"/>
      <c r="AH961" s="8" t="s">
        <v>6555</v>
      </c>
      <c r="AI961" s="8" t="s">
        <v>975</v>
      </c>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t="str">
        <f t="shared" si="148"/>
        <v>PLL_TEST_SE</v>
      </c>
      <c r="CF961" s="8" t="str">
        <f t="shared" si="141"/>
        <v>Invalid PM Setting</v>
      </c>
      <c r="CG961" s="8" t="str">
        <f t="shared" si="142"/>
        <v>CPU</v>
      </c>
      <c r="CH961" s="8" t="str">
        <f t="shared" si="143"/>
        <v>Invalid PM Setting</v>
      </c>
      <c r="CI961" s="8"/>
      <c r="CJ961" s="8"/>
      <c r="CK961" s="8"/>
      <c r="CL961" s="8"/>
      <c r="CM961" s="8"/>
      <c r="CN961" s="8"/>
      <c r="CO961" s="8"/>
      <c r="CP961" s="8"/>
      <c r="CQ961" s="8"/>
      <c r="CR961" s="8"/>
      <c r="CS961" s="8"/>
      <c r="CT961" s="8"/>
      <c r="CU961" s="8"/>
      <c r="CV961" s="8"/>
      <c r="CY961" s="8"/>
      <c r="CZ961" s="8" t="str">
        <f t="shared" si="144"/>
        <v>PLL_TEST_SE</v>
      </c>
      <c r="DA961" s="8" t="str">
        <f t="shared" si="145"/>
        <v>Invalid PM Setting</v>
      </c>
      <c r="DB961" s="8" t="str">
        <f t="shared" si="146"/>
        <v>CPU</v>
      </c>
      <c r="DC961" s="8" t="str">
        <f t="shared" si="147"/>
        <v>Invalid PM Setting</v>
      </c>
      <c r="DD961" s="8"/>
      <c r="DE961" s="8"/>
      <c r="DF961" s="8"/>
      <c r="DG961" s="8"/>
      <c r="DH961" s="8"/>
      <c r="DI961" s="8"/>
      <c r="DJ961" s="8"/>
      <c r="DK961" s="8"/>
      <c r="DL961" s="8"/>
      <c r="DM961" s="8"/>
      <c r="DN961" s="8"/>
      <c r="DO961" s="8"/>
      <c r="DP961" s="8"/>
      <c r="DQ961" s="8"/>
      <c r="DR961" s="8"/>
      <c r="DS961" s="8"/>
      <c r="DT961" s="8"/>
    </row>
    <row r="962" spans="1:124" ht="12.75" customHeight="1">
      <c r="A962" s="8"/>
      <c r="B962" s="89">
        <v>959</v>
      </c>
      <c r="C962" s="136" t="s">
        <v>4845</v>
      </c>
      <c r="D962" s="138" t="s">
        <v>6556</v>
      </c>
      <c r="E962" s="8" t="s">
        <v>4845</v>
      </c>
      <c r="F962" s="8" t="s">
        <v>5461</v>
      </c>
      <c r="G962" s="123"/>
      <c r="H962" s="8"/>
      <c r="I962" s="8"/>
      <c r="J962" s="8"/>
      <c r="K962" s="136" t="s">
        <v>4845</v>
      </c>
      <c r="L962" s="129" t="s">
        <v>4572</v>
      </c>
      <c r="M962" s="8"/>
      <c r="N962" s="8"/>
      <c r="O962" s="8"/>
      <c r="P962" s="8" t="s">
        <v>6414</v>
      </c>
      <c r="Q962" s="8" t="s">
        <v>6414</v>
      </c>
      <c r="R962" s="8"/>
      <c r="S962" s="8"/>
      <c r="T962" s="8"/>
      <c r="U962" s="8"/>
      <c r="V962" s="8"/>
      <c r="W962" s="8"/>
      <c r="X962" s="8"/>
      <c r="Y962" s="8"/>
      <c r="Z962" s="8"/>
      <c r="AA962" s="8"/>
      <c r="AB962" s="8"/>
      <c r="AC962" s="8" t="str">
        <f t="shared" si="139"/>
        <v>NO</v>
      </c>
      <c r="AD962" s="8" t="str">
        <f t="shared" si="140"/>
        <v>EBI,,,,,,,,,,,,,</v>
      </c>
      <c r="AE962" s="127"/>
      <c r="AF962" s="8"/>
      <c r="AG962" s="8"/>
      <c r="AH962" s="127" t="s">
        <v>6557</v>
      </c>
      <c r="AI962" s="8" t="s">
        <v>6558</v>
      </c>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t="str">
        <f t="shared" si="148"/>
        <v>EBI1_TEST</v>
      </c>
      <c r="CF962" s="8" t="str">
        <f t="shared" si="141"/>
        <v>EBI1_TEST</v>
      </c>
      <c r="CG962" s="8" t="str">
        <f t="shared" si="142"/>
        <v>EBI</v>
      </c>
      <c r="CH962" s="8" t="str">
        <f t="shared" si="143"/>
        <v>EBI</v>
      </c>
      <c r="CI962" s="8">
        <v>1</v>
      </c>
      <c r="CJ962" s="8"/>
      <c r="CK962" s="8"/>
      <c r="CL962" s="8"/>
      <c r="CM962" s="8"/>
      <c r="CN962" s="8"/>
      <c r="CO962" s="8"/>
      <c r="CP962" s="8"/>
      <c r="CQ962" s="8"/>
      <c r="CR962" s="8"/>
      <c r="CS962" s="8"/>
      <c r="CT962" s="8"/>
      <c r="CU962" s="8"/>
      <c r="CV962" s="8"/>
      <c r="CW962" s="2"/>
      <c r="CX962" s="2"/>
      <c r="CY962" s="8"/>
      <c r="CZ962" s="8" t="str">
        <f t="shared" si="144"/>
        <v>EBI1_TEST</v>
      </c>
      <c r="DA962" s="8" t="str">
        <f t="shared" si="145"/>
        <v>EBI1_TEST</v>
      </c>
      <c r="DB962" s="8" t="str">
        <f t="shared" si="146"/>
        <v>EBI</v>
      </c>
      <c r="DC962" s="8" t="str">
        <f t="shared" si="147"/>
        <v>EBI</v>
      </c>
      <c r="DD962" s="8">
        <v>1</v>
      </c>
      <c r="DE962" s="8"/>
      <c r="DF962" s="8"/>
      <c r="DG962" s="8"/>
      <c r="DH962" s="8"/>
      <c r="DI962" s="8"/>
      <c r="DJ962" s="8"/>
      <c r="DK962" s="8"/>
      <c r="DL962" s="8"/>
      <c r="DM962" s="8"/>
      <c r="DN962" s="8"/>
      <c r="DO962" s="8"/>
      <c r="DP962" s="8"/>
      <c r="DQ962" s="8"/>
      <c r="DR962" s="8"/>
      <c r="DS962" s="8"/>
      <c r="DT962" s="8"/>
    </row>
    <row r="963" spans="1:124" ht="12.75" customHeight="1">
      <c r="A963" s="8"/>
      <c r="B963" s="89">
        <v>960</v>
      </c>
      <c r="C963" s="136" t="s">
        <v>4845</v>
      </c>
      <c r="D963" s="138" t="s">
        <v>4572</v>
      </c>
      <c r="E963" s="8" t="s">
        <v>4845</v>
      </c>
      <c r="F963" s="8" t="s">
        <v>6175</v>
      </c>
      <c r="G963" s="123" t="s">
        <v>4845</v>
      </c>
      <c r="H963" s="8" t="s">
        <v>6559</v>
      </c>
      <c r="I963" s="8"/>
      <c r="J963" s="8"/>
      <c r="K963" s="136" t="s">
        <v>4845</v>
      </c>
      <c r="L963" s="129" t="s">
        <v>6556</v>
      </c>
      <c r="M963" s="8"/>
      <c r="N963" s="8" t="s">
        <v>4845</v>
      </c>
      <c r="O963" s="8"/>
      <c r="P963" s="8" t="s">
        <v>6414</v>
      </c>
      <c r="Q963" s="8" t="s">
        <v>6414</v>
      </c>
      <c r="R963" s="8"/>
      <c r="S963" s="8"/>
      <c r="T963" s="8"/>
      <c r="U963" s="8"/>
      <c r="V963" s="8"/>
      <c r="W963" s="8"/>
      <c r="X963" s="8"/>
      <c r="Y963" s="8"/>
      <c r="Z963" s="8"/>
      <c r="AA963" s="8"/>
      <c r="AB963" s="8"/>
      <c r="AC963" s="8" t="str">
        <f t="shared" ref="AC963:AC1026" si="149">IF(OR(AI963 = "GPIO",AI963 = "WUP_GPIO"),"YES","NO")</f>
        <v>NO</v>
      </c>
      <c r="AD963" s="8" t="str">
        <f t="shared" si="140"/>
        <v>EBI,,,,,,,,,,,,,</v>
      </c>
      <c r="AE963" s="127"/>
      <c r="AF963" s="8"/>
      <c r="AG963" s="8"/>
      <c r="AH963" s="127" t="s">
        <v>6560</v>
      </c>
      <c r="AI963" s="8" t="s">
        <v>6558</v>
      </c>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t="str">
        <f t="shared" si="148"/>
        <v>EBI3_TEST</v>
      </c>
      <c r="CF963" s="8" t="str">
        <f t="shared" si="141"/>
        <v>EBI3_TEST</v>
      </c>
      <c r="CG963" s="8" t="str">
        <f t="shared" si="142"/>
        <v>EBI</v>
      </c>
      <c r="CH963" s="8" t="str">
        <f t="shared" si="143"/>
        <v>EBI</v>
      </c>
      <c r="CI963" s="8">
        <v>1</v>
      </c>
      <c r="CJ963" s="8"/>
      <c r="CK963" s="8"/>
      <c r="CL963" s="8"/>
      <c r="CM963" s="8"/>
      <c r="CN963" s="8"/>
      <c r="CO963" s="8"/>
      <c r="CP963" s="8"/>
      <c r="CQ963" s="8"/>
      <c r="CR963" s="8"/>
      <c r="CS963" s="8"/>
      <c r="CT963" s="8"/>
      <c r="CU963" s="8"/>
      <c r="CV963" s="8"/>
      <c r="CW963" s="2"/>
      <c r="CX963" s="2"/>
      <c r="CY963" s="8"/>
      <c r="CZ963" s="8" t="str">
        <f t="shared" si="144"/>
        <v>EBI3_TEST</v>
      </c>
      <c r="DA963" s="8" t="str">
        <f t="shared" si="145"/>
        <v>EBI3_TEST</v>
      </c>
      <c r="DB963" s="8" t="str">
        <f t="shared" si="146"/>
        <v>EBI</v>
      </c>
      <c r="DC963" s="8" t="str">
        <f t="shared" si="147"/>
        <v>EBI</v>
      </c>
      <c r="DD963" s="8">
        <v>1</v>
      </c>
      <c r="DE963" s="8"/>
      <c r="DF963" s="8"/>
      <c r="DG963" s="8"/>
      <c r="DH963" s="8"/>
      <c r="DI963" s="8"/>
      <c r="DJ963" s="8"/>
      <c r="DK963" s="8"/>
      <c r="DL963" s="8"/>
      <c r="DM963" s="8"/>
      <c r="DN963" s="8"/>
      <c r="DO963" s="8"/>
      <c r="DP963" s="8"/>
      <c r="DQ963" s="8"/>
      <c r="DR963" s="8"/>
      <c r="DS963" s="8"/>
      <c r="DT963" s="8"/>
    </row>
    <row r="964" spans="1:124" ht="38.25" customHeight="1">
      <c r="A964" s="8"/>
      <c r="B964" s="89">
        <v>961</v>
      </c>
      <c r="C964" s="136" t="s">
        <v>4845</v>
      </c>
      <c r="D964" s="138" t="s">
        <v>6561</v>
      </c>
      <c r="E964" s="8" t="s">
        <v>4845</v>
      </c>
      <c r="F964" s="8" t="s">
        <v>6176</v>
      </c>
      <c r="G964" s="8"/>
      <c r="H964" s="8"/>
      <c r="I964" s="8"/>
      <c r="J964" s="8"/>
      <c r="K964" s="136" t="s">
        <v>4845</v>
      </c>
      <c r="L964" s="129" t="s">
        <v>6561</v>
      </c>
      <c r="M964" s="8"/>
      <c r="N964" s="8"/>
      <c r="O964" s="8"/>
      <c r="P964" s="8" t="s">
        <v>6414</v>
      </c>
      <c r="Q964" s="8" t="s">
        <v>6414</v>
      </c>
      <c r="R964" s="8"/>
      <c r="S964" s="8"/>
      <c r="T964" s="8"/>
      <c r="U964" s="8"/>
      <c r="V964" s="8"/>
      <c r="W964" s="8"/>
      <c r="X964" s="8"/>
      <c r="Y964" s="8"/>
      <c r="Z964" s="8"/>
      <c r="AA964" s="8"/>
      <c r="AB964" s="8"/>
      <c r="AC964" s="8" t="str">
        <f t="shared" si="149"/>
        <v>NO</v>
      </c>
      <c r="AD964" s="8" t="str">
        <f t="shared" ref="AD964:AD1027" si="150">CONCATENATE(AI964,",",AL964,",",AO964,",",AR964,",",AU964,",",AX964,",",BA964,",",BG964,",",BJ964,",",BM964,",",BP964,",",BS964,",",BV964,",",BY964,)</f>
        <v>EBI,,,,,,,,,,,,,</v>
      </c>
      <c r="AE964" s="127"/>
      <c r="AF964" s="8"/>
      <c r="AG964" s="8"/>
      <c r="AH964" s="127" t="s">
        <v>6562</v>
      </c>
      <c r="AI964" s="8" t="s">
        <v>6558</v>
      </c>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t="str">
        <f t="shared" si="148"/>
        <v>EBI4_TEST</v>
      </c>
      <c r="CF964" s="8" t="str">
        <f t="shared" ref="CF964:CF1027" si="151">IF(CI964="EGPIO",$AE964,IF(CI964=1,$AH964,IF(CI964=2,$AK964,IF(CI964=3,$AN964,IF(CI964=4,$AQ964,IF(CI964=5,$AT964,IF(CI964=6,$AW964,IF(CI964=7,$AZ964,IF(CI964=8,$BC964,IF(CI964="Q1",$BF964,IF(CI964="Q2",$BI964,IF(CI964="Q3",$BL964,IF(CI964="Q4",$BO964, IF(CI964="Q5",$BR964, IF(CI964="Q6",$BU964,IF(CI964="Q7",$BX964,"Invalid PM Setting"))))))))))))))))</f>
        <v>EBI4_TEST</v>
      </c>
      <c r="CG964" s="8" t="str">
        <f t="shared" ref="CG964:CG1027" si="152">IF($AC964="NO",$AI964,IF(CH964 = "Invalid PM Setting", CH964, IF(OR($BH964 = CI964,$BK964 = CI964,$BN964 = CI964,$BQ964 = CI964,$BT964 = CI964,$BW964 = CI964,$BZ964 = CI964), "Select QUP Port",CH964)))</f>
        <v>EBI</v>
      </c>
      <c r="CH964" s="8" t="str">
        <f t="shared" ref="CH964:CH1027" si="153">IF(CI964="EGPIO",$AF964,IF(CI964=1,$AI964,IF(CI964=2,$AL964,IF(CI964=3,$AO964,IF(CI964=4,$AR964,IF(CI964=5,$AU964,IF(CI964=6,$AX964,IF(CI964=7,$BA964,IF(CI964=8,$BD964,IF(CI964="Q1",$BG964,IF(CI964="Q2",$BJ964,IF(CI964="Q3",$BM964,IF(CI964="Q4",$BP964,IF(CI964="Q5",$BS964,IF(CI964="Q6",$BV964,IF(CI964="Q7",$BY964, "Invalid PM Setting"))))))))))))))))</f>
        <v>EBI</v>
      </c>
      <c r="CI964" s="8">
        <v>1</v>
      </c>
      <c r="CJ964" s="8"/>
      <c r="CK964" s="8"/>
      <c r="CL964" s="8"/>
      <c r="CM964" s="8"/>
      <c r="CN964" s="8"/>
      <c r="CO964" s="8"/>
      <c r="CP964" s="8"/>
      <c r="CQ964" s="8"/>
      <c r="CR964" s="8"/>
      <c r="CS964" s="8"/>
      <c r="CT964" s="8"/>
      <c r="CU964" s="8"/>
      <c r="CV964" s="8"/>
      <c r="CW964" s="2"/>
      <c r="CX964" s="2"/>
      <c r="CY964" s="8"/>
      <c r="CZ964" s="8" t="str">
        <f t="shared" ref="CZ964:CZ1027" si="154">IF($AC964 = "NO",$AH964,IF(DA964 = "Invalid PM Setting", DA964, IF(OR($BH964 = DD964,$BK964 = DD964,$BN964 = DD964,$BQ964 = DD964,$BT964 = DD964,$BW964 = DD964,$BZ964 = DD964), "Select QUP Port",DA964)))</f>
        <v>EBI4_TEST</v>
      </c>
      <c r="DA964" s="8" t="str">
        <f t="shared" ref="DA964:DA1027" si="155">IF(DD964="EGPIO",$AE964,IF(DD964=1,$AH964,IF(DD964=2,$AK964,IF(DD964=3,$AN964,IF(DD964=4,$AQ964,IF(DD964=5,$AT964,IF(DD964=6,$AW964,IF(DD964=7,$AZ964,IF(DD964=8,$BC964,IF(DD964="Q1",$BF964,IF(DD964="Q2",$BI964,IF(DD964="Q3",$BL964,IF(DD964="Q4",$BO964, IF(DD964="Q5",$BR964, IF(DD964="Q6",$BU964,IF(DD964="Q7",$BX964,"Invalid PM Setting"))))))))))))))))</f>
        <v>EBI4_TEST</v>
      </c>
      <c r="DB964" s="8" t="str">
        <f t="shared" ref="DB964:DB1027" si="156">IF($AC964="NO",$AI964,IF(DC964 = "Invalid PM Setting", DC964, IF(OR($BH964 = DD964,$BK964 = DD964,$BN964 = DD964,$BQ964 = DD964,$BT964 = DD964,$BW964 = DD964,$BZ964 = DD964), "Select QUP Port",DC964)))</f>
        <v>EBI</v>
      </c>
      <c r="DC964" s="8" t="str">
        <f t="shared" ref="DC964:DC1027" si="157">IF(DD964="EGPIO",$AF964,IF(DD964=1,$AI964,IF(DD964=2,$AL964,IF(DD964=3,$AO964,IF(DD964=4,$AR964,IF(DD964=5,$AU964,IF(DD964=6,$AX964,IF(DD964=7,$BA964,IF(DD964=8,$BD964,IF(DD964="Q1",$BG964,IF(DD964="Q2",$BJ964,IF(DD964="Q3",$BM964,IF(DD964="Q4",$BP964,IF(DD964="Q5",$BS964,IF(DD964="Q6",$BV964,IF(DD964="Q7",$BY964, "Invalid PM Setting"))))))))))))))))</f>
        <v>EBI</v>
      </c>
      <c r="DD964" s="8">
        <v>1</v>
      </c>
      <c r="DE964" s="8"/>
      <c r="DF964" s="8"/>
      <c r="DG964" s="8"/>
      <c r="DH964" s="8"/>
      <c r="DI964" s="8"/>
      <c r="DJ964" s="8"/>
      <c r="DK964" s="8"/>
      <c r="DL964" s="8"/>
      <c r="DM964" s="8"/>
      <c r="DN964" s="8"/>
      <c r="DO964" s="8"/>
      <c r="DP964" s="8"/>
      <c r="DQ964" s="8"/>
      <c r="DR964" s="8"/>
      <c r="DS964" s="8"/>
      <c r="DT964" s="8"/>
    </row>
    <row r="965" spans="1:124" ht="12.75" customHeight="1">
      <c r="A965" s="8"/>
      <c r="B965" s="89">
        <v>962</v>
      </c>
      <c r="C965" s="136" t="s">
        <v>4845</v>
      </c>
      <c r="D965" s="138" t="s">
        <v>4663</v>
      </c>
      <c r="E965" s="8" t="s">
        <v>4845</v>
      </c>
      <c r="F965" s="8" t="s">
        <v>5901</v>
      </c>
      <c r="G965" s="8"/>
      <c r="H965" s="8"/>
      <c r="I965" s="8"/>
      <c r="J965" s="8"/>
      <c r="K965" s="136" t="s">
        <v>4845</v>
      </c>
      <c r="L965" s="129" t="s">
        <v>4663</v>
      </c>
      <c r="M965" s="8"/>
      <c r="N965" s="8"/>
      <c r="O965" s="8"/>
      <c r="P965" s="8" t="s">
        <v>6414</v>
      </c>
      <c r="Q965" s="8" t="s">
        <v>6414</v>
      </c>
      <c r="R965" s="8"/>
      <c r="S965" s="8"/>
      <c r="T965" s="8"/>
      <c r="U965" s="8"/>
      <c r="V965" s="8"/>
      <c r="W965" s="8"/>
      <c r="X965" s="8"/>
      <c r="Y965" s="8"/>
      <c r="Z965" s="8"/>
      <c r="AA965" s="8"/>
      <c r="AB965" s="8"/>
      <c r="AC965" s="8" t="str">
        <f t="shared" si="149"/>
        <v>NO</v>
      </c>
      <c r="AD965" s="8" t="str">
        <f t="shared" si="150"/>
        <v>EBI,,,,,,,,,,,,,</v>
      </c>
      <c r="AE965" s="127"/>
      <c r="AF965" s="8"/>
      <c r="AG965" s="8"/>
      <c r="AH965" s="127" t="s">
        <v>6563</v>
      </c>
      <c r="AI965" s="8" t="s">
        <v>6558</v>
      </c>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t="str">
        <f t="shared" si="148"/>
        <v>EBI6_TEST</v>
      </c>
      <c r="CF965" s="8" t="str">
        <f t="shared" si="151"/>
        <v>EBI6_TEST</v>
      </c>
      <c r="CG965" s="8" t="str">
        <f t="shared" si="152"/>
        <v>EBI</v>
      </c>
      <c r="CH965" s="8" t="str">
        <f t="shared" si="153"/>
        <v>EBI</v>
      </c>
      <c r="CI965" s="8">
        <v>1</v>
      </c>
      <c r="CJ965" s="8"/>
      <c r="CK965" s="8"/>
      <c r="CL965" s="8"/>
      <c r="CM965" s="8"/>
      <c r="CN965" s="8"/>
      <c r="CO965" s="8"/>
      <c r="CP965" s="8"/>
      <c r="CQ965" s="8"/>
      <c r="CR965" s="8"/>
      <c r="CS965" s="8"/>
      <c r="CT965" s="8"/>
      <c r="CU965" s="8"/>
      <c r="CV965" s="8"/>
      <c r="CW965" s="2"/>
      <c r="CX965" s="2"/>
      <c r="CY965" s="8"/>
      <c r="CZ965" s="8" t="str">
        <f t="shared" si="154"/>
        <v>EBI6_TEST</v>
      </c>
      <c r="DA965" s="8" t="str">
        <f t="shared" si="155"/>
        <v>EBI6_TEST</v>
      </c>
      <c r="DB965" s="8" t="str">
        <f t="shared" si="156"/>
        <v>EBI</v>
      </c>
      <c r="DC965" s="8" t="str">
        <f t="shared" si="157"/>
        <v>EBI</v>
      </c>
      <c r="DD965" s="8">
        <v>1</v>
      </c>
      <c r="DE965" s="8"/>
      <c r="DF965" s="8"/>
      <c r="DG965" s="8"/>
      <c r="DH965" s="8"/>
      <c r="DI965" s="8"/>
      <c r="DJ965" s="8"/>
      <c r="DK965" s="8"/>
      <c r="DL965" s="8"/>
      <c r="DM965" s="8"/>
      <c r="DN965" s="8"/>
      <c r="DO965" s="8"/>
      <c r="DP965" s="8"/>
      <c r="DQ965" s="8"/>
      <c r="DR965" s="8"/>
      <c r="DS965" s="8"/>
      <c r="DT965" s="8"/>
    </row>
    <row r="966" spans="1:124" ht="12.75" customHeight="1">
      <c r="A966" s="8"/>
      <c r="B966" s="89">
        <v>963</v>
      </c>
      <c r="C966" s="8" t="s">
        <v>6564</v>
      </c>
      <c r="D966" s="8" t="s">
        <v>5495</v>
      </c>
      <c r="E966" s="8" t="s">
        <v>6564</v>
      </c>
      <c r="F966" s="8" t="s">
        <v>5606</v>
      </c>
      <c r="G966" s="8"/>
      <c r="H966" s="8"/>
      <c r="I966" s="8" t="s">
        <v>6564</v>
      </c>
      <c r="J966" s="8" t="s">
        <v>6565</v>
      </c>
      <c r="K966" s="8" t="s">
        <v>6564</v>
      </c>
      <c r="L966" s="8" t="s">
        <v>5509</v>
      </c>
      <c r="M966" s="8"/>
      <c r="N966" s="8"/>
      <c r="O966" s="8" t="s">
        <v>6414</v>
      </c>
      <c r="P966" s="8" t="s">
        <v>6414</v>
      </c>
      <c r="Q966" s="8" t="s">
        <v>6414</v>
      </c>
      <c r="R966" s="8"/>
      <c r="S966" s="8"/>
      <c r="T966" s="8"/>
      <c r="U966" s="8"/>
      <c r="V966" s="8"/>
      <c r="W966" s="8"/>
      <c r="X966" s="8"/>
      <c r="Y966" s="8"/>
      <c r="Z966" s="8"/>
      <c r="AA966" s="8"/>
      <c r="AB966" s="8"/>
      <c r="AC966" s="8" t="str">
        <f t="shared" si="149"/>
        <v>NO</v>
      </c>
      <c r="AD966" s="8" t="str">
        <f t="shared" si="150"/>
        <v>,,,,,,,,,,,,,</v>
      </c>
      <c r="AE966" s="8"/>
      <c r="AF966" s="8"/>
      <c r="AG966" s="8"/>
      <c r="AH966" s="8" t="s">
        <v>6564</v>
      </c>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t="str">
        <f t="shared" si="148"/>
        <v>LN_BB_CLK3</v>
      </c>
      <c r="CF966" s="8" t="str">
        <f t="shared" si="151"/>
        <v>LN_BB_CLK3</v>
      </c>
      <c r="CG966" s="8">
        <f t="shared" si="152"/>
        <v>0</v>
      </c>
      <c r="CH966" s="8">
        <f t="shared" si="153"/>
        <v>0</v>
      </c>
      <c r="CI966" s="8">
        <v>1</v>
      </c>
      <c r="CJ966" s="8"/>
      <c r="CK966" s="8"/>
      <c r="CL966" s="8"/>
      <c r="CM966" s="8"/>
      <c r="CN966" s="8"/>
      <c r="CO966" s="8"/>
      <c r="CP966" s="8"/>
      <c r="CQ966" s="8"/>
      <c r="CR966" s="8"/>
      <c r="CS966" s="8"/>
      <c r="CT966" s="8"/>
      <c r="CU966" s="8"/>
      <c r="CV966" s="8"/>
      <c r="CW966" s="2"/>
      <c r="CX966" s="2"/>
      <c r="CY966" s="8"/>
      <c r="CZ966" s="8" t="str">
        <f t="shared" si="154"/>
        <v>LN_BB_CLK3</v>
      </c>
      <c r="DA966" s="8" t="str">
        <f t="shared" si="155"/>
        <v>LN_BB_CLK3</v>
      </c>
      <c r="DB966" s="8">
        <f t="shared" si="156"/>
        <v>0</v>
      </c>
      <c r="DC966" s="8">
        <f t="shared" si="157"/>
        <v>0</v>
      </c>
      <c r="DD966" s="8">
        <v>1</v>
      </c>
      <c r="DE966" s="8"/>
      <c r="DF966" s="8"/>
      <c r="DG966" s="8"/>
      <c r="DH966" s="8"/>
      <c r="DI966" s="8"/>
      <c r="DJ966" s="8"/>
      <c r="DK966" s="8"/>
      <c r="DL966" s="8"/>
      <c r="DM966" s="8"/>
      <c r="DN966" s="8"/>
      <c r="DO966" s="8"/>
      <c r="DP966" s="8"/>
      <c r="DQ966" s="8"/>
      <c r="DR966" s="8"/>
      <c r="DS966" s="8"/>
      <c r="DT966" s="8"/>
    </row>
    <row r="967" spans="1:124" ht="12.75" customHeight="1">
      <c r="A967" s="8"/>
      <c r="B967" s="89">
        <v>964</v>
      </c>
      <c r="C967" s="8" t="s">
        <v>6566</v>
      </c>
      <c r="D967" s="8" t="s">
        <v>5149</v>
      </c>
      <c r="E967" s="8" t="s">
        <v>6566</v>
      </c>
      <c r="F967" s="8" t="s">
        <v>6418</v>
      </c>
      <c r="G967" s="8"/>
      <c r="H967" s="8"/>
      <c r="I967" s="8" t="s">
        <v>6566</v>
      </c>
      <c r="J967" s="8" t="s">
        <v>6567</v>
      </c>
      <c r="K967" s="8" t="s">
        <v>6566</v>
      </c>
      <c r="L967" s="8" t="s">
        <v>5149</v>
      </c>
      <c r="M967" s="8"/>
      <c r="N967" s="8"/>
      <c r="O967" s="8" t="s">
        <v>6414</v>
      </c>
      <c r="P967" s="8" t="s">
        <v>6414</v>
      </c>
      <c r="Q967" s="8" t="s">
        <v>6414</v>
      </c>
      <c r="R967" s="8"/>
      <c r="S967" s="8"/>
      <c r="T967" s="8"/>
      <c r="U967" s="8"/>
      <c r="V967" s="8"/>
      <c r="W967" s="8"/>
      <c r="X967" s="8"/>
      <c r="Y967" s="8"/>
      <c r="Z967" s="8"/>
      <c r="AA967" s="8"/>
      <c r="AB967" s="8"/>
      <c r="AC967" s="8" t="str">
        <f t="shared" si="149"/>
        <v>NO</v>
      </c>
      <c r="AD967" s="8" t="str">
        <f t="shared" si="150"/>
        <v>,,,,,,,,,,,,,</v>
      </c>
      <c r="AE967" s="8"/>
      <c r="AF967" s="8"/>
      <c r="AG967" s="8"/>
      <c r="AH967" s="8" t="s">
        <v>6566</v>
      </c>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t="str">
        <f t="shared" si="148"/>
        <v>LN_BB_CLK2</v>
      </c>
      <c r="CF967" s="8" t="str">
        <f t="shared" si="151"/>
        <v>LN_BB_CLK2</v>
      </c>
      <c r="CG967" s="8">
        <f t="shared" si="152"/>
        <v>0</v>
      </c>
      <c r="CH967" s="8">
        <f t="shared" si="153"/>
        <v>0</v>
      </c>
      <c r="CI967" s="8">
        <v>1</v>
      </c>
      <c r="CJ967" s="8"/>
      <c r="CK967" s="8"/>
      <c r="CL967" s="8"/>
      <c r="CM967" s="8"/>
      <c r="CN967" s="8"/>
      <c r="CO967" s="8"/>
      <c r="CP967" s="8"/>
      <c r="CQ967" s="8"/>
      <c r="CR967" s="8"/>
      <c r="CS967" s="8"/>
      <c r="CT967" s="8"/>
      <c r="CU967" s="8"/>
      <c r="CV967" s="8"/>
      <c r="CW967" s="2"/>
      <c r="CX967" s="2"/>
      <c r="CY967" s="8"/>
      <c r="CZ967" s="8" t="str">
        <f t="shared" si="154"/>
        <v>LN_BB_CLK2</v>
      </c>
      <c r="DA967" s="8" t="str">
        <f t="shared" si="155"/>
        <v>LN_BB_CLK2</v>
      </c>
      <c r="DB967" s="8">
        <f t="shared" si="156"/>
        <v>0</v>
      </c>
      <c r="DC967" s="8">
        <f t="shared" si="157"/>
        <v>0</v>
      </c>
      <c r="DD967" s="8">
        <v>1</v>
      </c>
      <c r="DE967" s="8"/>
      <c r="DF967" s="8"/>
      <c r="DG967" s="8"/>
      <c r="DH967" s="8"/>
      <c r="DI967" s="8"/>
      <c r="DJ967" s="8"/>
      <c r="DK967" s="8"/>
      <c r="DL967" s="8"/>
      <c r="DM967" s="8"/>
      <c r="DN967" s="8"/>
      <c r="DO967" s="8"/>
      <c r="DP967" s="8"/>
      <c r="DQ967" s="8"/>
      <c r="DR967" s="8"/>
      <c r="DS967" s="8"/>
      <c r="DT967" s="8"/>
    </row>
    <row r="968" spans="1:124" ht="51">
      <c r="A968" s="8"/>
      <c r="B968" s="89">
        <v>965</v>
      </c>
      <c r="C968" s="8" t="s">
        <v>6568</v>
      </c>
      <c r="D968" s="8" t="s">
        <v>6404</v>
      </c>
      <c r="E968" s="8" t="s">
        <v>6568</v>
      </c>
      <c r="F968" s="8" t="s">
        <v>6483</v>
      </c>
      <c r="G968" s="8"/>
      <c r="H968" s="8"/>
      <c r="I968" s="8" t="s">
        <v>6568</v>
      </c>
      <c r="J968" s="8" t="s">
        <v>6569</v>
      </c>
      <c r="K968" s="8" t="s">
        <v>6568</v>
      </c>
      <c r="L968" s="8" t="s">
        <v>6570</v>
      </c>
      <c r="M968" s="8"/>
      <c r="N968" s="8"/>
      <c r="O968" s="8" t="s">
        <v>6414</v>
      </c>
      <c r="P968" s="8" t="s">
        <v>6414</v>
      </c>
      <c r="Q968" s="8" t="s">
        <v>6414</v>
      </c>
      <c r="R968" s="8"/>
      <c r="S968" s="8"/>
      <c r="T968" s="8"/>
      <c r="U968" s="8"/>
      <c r="V968" s="8"/>
      <c r="W968" s="8"/>
      <c r="X968" s="8"/>
      <c r="Y968" s="8"/>
      <c r="Z968" s="8"/>
      <c r="AA968" s="8"/>
      <c r="AB968" s="8"/>
      <c r="AC968" s="8" t="str">
        <f t="shared" si="149"/>
        <v>NO</v>
      </c>
      <c r="AD968" s="8" t="str">
        <f t="shared" si="150"/>
        <v>PMIC,,,,,,,,,,,,,</v>
      </c>
      <c r="AE968" s="8"/>
      <c r="AF968" s="8"/>
      <c r="AG968" s="8"/>
      <c r="AH968" s="8" t="s">
        <v>6568</v>
      </c>
      <c r="AI968" s="8" t="s">
        <v>6552</v>
      </c>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t="str">
        <f t="shared" si="148"/>
        <v>KPD_PWR_N</v>
      </c>
      <c r="CF968" s="8" t="str">
        <f t="shared" si="151"/>
        <v>KPD_PWR_N</v>
      </c>
      <c r="CG968" s="8" t="str">
        <f t="shared" si="152"/>
        <v>PMIC</v>
      </c>
      <c r="CH968" s="8" t="str">
        <f t="shared" si="153"/>
        <v>PMIC</v>
      </c>
      <c r="CI968" s="8">
        <v>1</v>
      </c>
      <c r="CJ968" s="8" t="s">
        <v>1061</v>
      </c>
      <c r="CK968" s="8" t="s">
        <v>975</v>
      </c>
      <c r="CL968" s="8"/>
      <c r="CM968" s="8" t="s">
        <v>3935</v>
      </c>
      <c r="CN968" s="8"/>
      <c r="CO968" s="8" t="s">
        <v>3395</v>
      </c>
      <c r="CP968" s="8"/>
      <c r="CQ968" s="8" t="s">
        <v>5173</v>
      </c>
      <c r="CR968" s="8"/>
      <c r="CS968" s="8" t="s">
        <v>1989</v>
      </c>
      <c r="CT968" s="8"/>
      <c r="CU968" s="8"/>
      <c r="CV968" s="8" t="s">
        <v>2011</v>
      </c>
      <c r="CW968" s="112" t="s">
        <v>6571</v>
      </c>
      <c r="CX968" s="113" t="s">
        <v>6572</v>
      </c>
      <c r="CY968" s="8"/>
      <c r="CZ968" s="8" t="str">
        <f t="shared" si="154"/>
        <v>KPD_PWR_N</v>
      </c>
      <c r="DA968" s="8" t="str">
        <f t="shared" si="155"/>
        <v>KPD_PWR_N</v>
      </c>
      <c r="DB968" s="8" t="str">
        <f t="shared" si="156"/>
        <v>PMIC</v>
      </c>
      <c r="DC968" s="8" t="str">
        <f t="shared" si="157"/>
        <v>PMIC</v>
      </c>
      <c r="DD968" s="8">
        <v>1</v>
      </c>
      <c r="DE968" s="8" t="s">
        <v>1061</v>
      </c>
      <c r="DF968" s="8" t="s">
        <v>975</v>
      </c>
      <c r="DG968" s="8" t="s">
        <v>3935</v>
      </c>
      <c r="DH968" s="8"/>
      <c r="DI968" s="8" t="s">
        <v>3395</v>
      </c>
      <c r="DJ968" s="8"/>
      <c r="DK968" s="8"/>
      <c r="DL968" s="8" t="s">
        <v>5173</v>
      </c>
      <c r="DM968" s="8"/>
      <c r="DN968" s="8"/>
      <c r="DO968" s="8"/>
      <c r="DP968" s="8"/>
      <c r="DQ968" s="8"/>
      <c r="DR968" s="8"/>
      <c r="DS968" s="8"/>
      <c r="DT968" s="8"/>
    </row>
    <row r="969" spans="1:124" ht="25.5">
      <c r="A969" s="8"/>
      <c r="B969" s="89">
        <v>966</v>
      </c>
      <c r="C969" s="8" t="s">
        <v>6573</v>
      </c>
      <c r="D969" s="8" t="s">
        <v>5567</v>
      </c>
      <c r="E969" s="8" t="s">
        <v>6573</v>
      </c>
      <c r="F969" s="8" t="s">
        <v>6482</v>
      </c>
      <c r="G969" s="8"/>
      <c r="H969" s="8"/>
      <c r="I969" s="8" t="s">
        <v>6573</v>
      </c>
      <c r="J969" s="8" t="s">
        <v>6574</v>
      </c>
      <c r="K969" s="8" t="s">
        <v>6573</v>
      </c>
      <c r="L969" s="8" t="s">
        <v>5160</v>
      </c>
      <c r="M969" s="8"/>
      <c r="N969" s="8"/>
      <c r="O969" s="8" t="s">
        <v>6414</v>
      </c>
      <c r="P969" s="8" t="s">
        <v>6414</v>
      </c>
      <c r="Q969" s="8" t="s">
        <v>6414</v>
      </c>
      <c r="R969" s="8"/>
      <c r="S969" s="8"/>
      <c r="T969" s="8"/>
      <c r="U969" s="8"/>
      <c r="V969" s="8"/>
      <c r="W969" s="8"/>
      <c r="X969" s="8"/>
      <c r="Y969" s="8"/>
      <c r="Z969" s="8"/>
      <c r="AA969" s="8"/>
      <c r="AB969" s="8"/>
      <c r="AC969" s="8" t="str">
        <f t="shared" si="149"/>
        <v>NO</v>
      </c>
      <c r="AD969" s="8" t="str">
        <f t="shared" si="150"/>
        <v>PMIC,,,,,,,,,,,,,</v>
      </c>
      <c r="AE969" s="8"/>
      <c r="AF969" s="8"/>
      <c r="AG969" s="8"/>
      <c r="AH969" s="8" t="s">
        <v>6573</v>
      </c>
      <c r="AI969" s="8" t="s">
        <v>6552</v>
      </c>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t="str">
        <f t="shared" si="148"/>
        <v>CBL_PWR_N</v>
      </c>
      <c r="CF969" s="8" t="str">
        <f t="shared" si="151"/>
        <v>CBL_PWR_N</v>
      </c>
      <c r="CG969" s="8" t="str">
        <f t="shared" si="152"/>
        <v>PMIC</v>
      </c>
      <c r="CH969" s="8" t="str">
        <f t="shared" si="153"/>
        <v>PMIC</v>
      </c>
      <c r="CI969" s="8">
        <v>1</v>
      </c>
      <c r="CJ969" s="8" t="s">
        <v>1062</v>
      </c>
      <c r="CK969" s="8" t="s">
        <v>964</v>
      </c>
      <c r="CL969" s="8"/>
      <c r="CM969" s="8"/>
      <c r="CN969" s="8"/>
      <c r="CO969" s="8" t="s">
        <v>5172</v>
      </c>
      <c r="CP969" s="8"/>
      <c r="CQ969" s="8"/>
      <c r="CR969" s="8"/>
      <c r="CS969" s="8"/>
      <c r="CT969" s="8"/>
      <c r="CU969" s="8"/>
      <c r="CV969" s="8" t="s">
        <v>2011</v>
      </c>
      <c r="CW969" s="112" t="s">
        <v>11183</v>
      </c>
      <c r="CX969" s="2"/>
      <c r="CY969" s="8"/>
      <c r="CZ969" s="8" t="str">
        <f t="shared" si="154"/>
        <v>CBL_PWR_N</v>
      </c>
      <c r="DA969" s="8" t="str">
        <f t="shared" si="155"/>
        <v>CBL_PWR_N</v>
      </c>
      <c r="DB969" s="8" t="str">
        <f t="shared" si="156"/>
        <v>PMIC</v>
      </c>
      <c r="DC969" s="8" t="str">
        <f t="shared" si="157"/>
        <v>PMIC</v>
      </c>
      <c r="DD969" s="8">
        <v>1</v>
      </c>
      <c r="DE969" s="8" t="s">
        <v>1062</v>
      </c>
      <c r="DF969" s="8" t="s">
        <v>964</v>
      </c>
      <c r="DG969" s="8"/>
      <c r="DH969" s="8"/>
      <c r="DI969" s="8" t="s">
        <v>5172</v>
      </c>
      <c r="DJ969" s="8"/>
      <c r="DK969" s="8"/>
      <c r="DL969" s="8" t="s">
        <v>5173</v>
      </c>
      <c r="DM969" s="8"/>
      <c r="DN969" s="8"/>
      <c r="DO969" s="8"/>
      <c r="DP969" s="8"/>
      <c r="DQ969" s="8"/>
      <c r="DR969" s="8"/>
      <c r="DS969" s="8"/>
      <c r="DT969" s="8"/>
    </row>
    <row r="970" spans="1:124" ht="12.75" customHeight="1">
      <c r="A970" s="8"/>
      <c r="B970" s="89">
        <v>967</v>
      </c>
      <c r="C970" s="138" t="s">
        <v>4845</v>
      </c>
      <c r="D970" s="138" t="s">
        <v>6575</v>
      </c>
      <c r="E970" s="8" t="s">
        <v>4845</v>
      </c>
      <c r="F970" s="8" t="s">
        <v>6218</v>
      </c>
      <c r="G970" s="8" t="s">
        <v>4845</v>
      </c>
      <c r="H970" s="8" t="s">
        <v>3208</v>
      </c>
      <c r="I970" s="8" t="s">
        <v>6576</v>
      </c>
      <c r="J970" s="8" t="s">
        <v>6276</v>
      </c>
      <c r="K970" s="8" t="s">
        <v>4845</v>
      </c>
      <c r="L970" s="8" t="s">
        <v>6575</v>
      </c>
      <c r="M970" s="8"/>
      <c r="N970" s="8" t="s">
        <v>4845</v>
      </c>
      <c r="O970" s="8" t="s">
        <v>6414</v>
      </c>
      <c r="P970" s="8" t="s">
        <v>6414</v>
      </c>
      <c r="Q970" s="8" t="s">
        <v>6414</v>
      </c>
      <c r="R970" s="8"/>
      <c r="S970" s="8"/>
      <c r="T970" s="8"/>
      <c r="U970" s="8"/>
      <c r="V970" s="8"/>
      <c r="W970" s="8"/>
      <c r="X970" s="8"/>
      <c r="Y970" s="8"/>
      <c r="Z970" s="8"/>
      <c r="AA970" s="8"/>
      <c r="AB970" s="8"/>
      <c r="AC970" s="8" t="str">
        <f t="shared" si="149"/>
        <v>NO</v>
      </c>
      <c r="AD970" s="8" t="str">
        <f t="shared" si="150"/>
        <v>CPU,,,,,,,,,,,,,</v>
      </c>
      <c r="AE970" s="8"/>
      <c r="AF970" s="8"/>
      <c r="AG970" s="8"/>
      <c r="AH970" s="8" t="s">
        <v>6576</v>
      </c>
      <c r="AI970" s="8" t="s">
        <v>975</v>
      </c>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t="str">
        <f t="shared" si="148"/>
        <v>ATEST1</v>
      </c>
      <c r="CF970" s="8" t="str">
        <f t="shared" si="151"/>
        <v>ATEST1</v>
      </c>
      <c r="CG970" s="8" t="str">
        <f t="shared" si="152"/>
        <v>CPU</v>
      </c>
      <c r="CH970" s="8" t="str">
        <f t="shared" si="153"/>
        <v>CPU</v>
      </c>
      <c r="CI970" s="8">
        <v>1</v>
      </c>
      <c r="CJ970" s="8" t="s">
        <v>1063</v>
      </c>
      <c r="CK970" s="8" t="s">
        <v>964</v>
      </c>
      <c r="CL970" s="8"/>
      <c r="CM970" s="8"/>
      <c r="CN970" s="8"/>
      <c r="CO970" s="8"/>
      <c r="CP970" s="8"/>
      <c r="CQ970" s="8"/>
      <c r="CR970" s="8"/>
      <c r="CS970" s="8"/>
      <c r="CT970" s="8"/>
      <c r="CU970" s="8"/>
      <c r="CV970" s="8" t="s">
        <v>2011</v>
      </c>
      <c r="CW970" s="112" t="s">
        <v>11499</v>
      </c>
      <c r="CX970" s="2"/>
      <c r="CY970" s="8"/>
      <c r="CZ970" s="8" t="str">
        <f t="shared" si="154"/>
        <v>ATEST1</v>
      </c>
      <c r="DA970" s="8" t="str">
        <f t="shared" si="155"/>
        <v>ATEST1</v>
      </c>
      <c r="DB970" s="8" t="str">
        <f t="shared" si="156"/>
        <v>CPU</v>
      </c>
      <c r="DC970" s="8" t="str">
        <f t="shared" si="157"/>
        <v>CPU</v>
      </c>
      <c r="DD970" s="8">
        <v>1</v>
      </c>
      <c r="DE970" s="8" t="s">
        <v>1063</v>
      </c>
      <c r="DF970" s="8" t="s">
        <v>964</v>
      </c>
      <c r="DG970" s="8"/>
      <c r="DH970" s="8"/>
      <c r="DI970" s="8"/>
      <c r="DJ970" s="8"/>
      <c r="DK970" s="8"/>
      <c r="DL970" s="8"/>
      <c r="DM970" s="8"/>
      <c r="DN970" s="8"/>
      <c r="DO970" s="8"/>
      <c r="DP970" s="8"/>
      <c r="DQ970" s="8"/>
      <c r="DR970" s="8"/>
      <c r="DS970" s="8"/>
      <c r="DT970" s="8"/>
    </row>
    <row r="971" spans="1:124" ht="12.75" customHeight="1">
      <c r="A971" s="8"/>
      <c r="B971" s="89">
        <v>968</v>
      </c>
      <c r="C971" s="138" t="s">
        <v>4845</v>
      </c>
      <c r="D971" s="138" t="s">
        <v>6577</v>
      </c>
      <c r="E971" s="8" t="s">
        <v>4845</v>
      </c>
      <c r="F971" s="8" t="s">
        <v>6048</v>
      </c>
      <c r="G971" s="8" t="s">
        <v>4845</v>
      </c>
      <c r="H971" s="8" t="s">
        <v>3237</v>
      </c>
      <c r="I971" s="8" t="s">
        <v>6578</v>
      </c>
      <c r="J971" s="8" t="s">
        <v>6274</v>
      </c>
      <c r="K971" s="8" t="s">
        <v>4845</v>
      </c>
      <c r="L971" s="8" t="s">
        <v>6577</v>
      </c>
      <c r="M971" s="8"/>
      <c r="N971" s="8" t="s">
        <v>4845</v>
      </c>
      <c r="O971" s="8" t="s">
        <v>6414</v>
      </c>
      <c r="P971" s="8" t="s">
        <v>6414</v>
      </c>
      <c r="Q971" s="8" t="s">
        <v>6414</v>
      </c>
      <c r="R971" s="8"/>
      <c r="S971" s="8"/>
      <c r="T971" s="8"/>
      <c r="U971" s="8"/>
      <c r="V971" s="8"/>
      <c r="W971" s="8"/>
      <c r="X971" s="8"/>
      <c r="Y971" s="8"/>
      <c r="Z971" s="8"/>
      <c r="AA971" s="8"/>
      <c r="AB971" s="8"/>
      <c r="AC971" s="8" t="str">
        <f t="shared" si="149"/>
        <v>NO</v>
      </c>
      <c r="AD971" s="8" t="str">
        <f t="shared" si="150"/>
        <v>CPU,,,,,,,,,,,,,</v>
      </c>
      <c r="AE971" s="8"/>
      <c r="AF971" s="8"/>
      <c r="AG971" s="8"/>
      <c r="AH971" s="8" t="s">
        <v>6578</v>
      </c>
      <c r="AI971" s="8" t="s">
        <v>975</v>
      </c>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t="str">
        <f t="shared" si="148"/>
        <v>ATEST0</v>
      </c>
      <c r="CF971" s="8" t="str">
        <f t="shared" si="151"/>
        <v>ATEST0</v>
      </c>
      <c r="CG971" s="8" t="str">
        <f t="shared" si="152"/>
        <v>CPU</v>
      </c>
      <c r="CH971" s="8" t="str">
        <f t="shared" si="153"/>
        <v>CPU</v>
      </c>
      <c r="CI971" s="8">
        <v>1</v>
      </c>
      <c r="CJ971" s="8" t="s">
        <v>1064</v>
      </c>
      <c r="CK971" s="8" t="s">
        <v>964</v>
      </c>
      <c r="CL971" s="8"/>
      <c r="CM971" s="8"/>
      <c r="CN971" s="8"/>
      <c r="CO971" s="8"/>
      <c r="CP971" s="8"/>
      <c r="CQ971" s="8"/>
      <c r="CR971" s="8"/>
      <c r="CS971" s="8"/>
      <c r="CT971" s="8"/>
      <c r="CU971" s="8"/>
      <c r="CV971" s="8" t="s">
        <v>2011</v>
      </c>
      <c r="CW971" s="112" t="s">
        <v>11500</v>
      </c>
      <c r="CX971" s="2"/>
      <c r="CY971" s="8"/>
      <c r="CZ971" s="8" t="str">
        <f t="shared" si="154"/>
        <v>ATEST0</v>
      </c>
      <c r="DA971" s="8" t="str">
        <f t="shared" si="155"/>
        <v>ATEST0</v>
      </c>
      <c r="DB971" s="8" t="str">
        <f t="shared" si="156"/>
        <v>CPU</v>
      </c>
      <c r="DC971" s="8" t="str">
        <f t="shared" si="157"/>
        <v>CPU</v>
      </c>
      <c r="DD971" s="8">
        <v>1</v>
      </c>
      <c r="DE971" s="8" t="s">
        <v>1064</v>
      </c>
      <c r="DF971" s="8" t="s">
        <v>964</v>
      </c>
      <c r="DG971" s="8"/>
      <c r="DH971" s="8"/>
      <c r="DI971" s="8"/>
      <c r="DJ971" s="8"/>
      <c r="DK971" s="8"/>
      <c r="DL971" s="8"/>
      <c r="DM971" s="8"/>
      <c r="DN971" s="8"/>
      <c r="DO971" s="8"/>
      <c r="DP971" s="8"/>
      <c r="DQ971" s="8"/>
      <c r="DR971" s="8"/>
      <c r="DS971" s="8"/>
      <c r="DT971" s="8"/>
    </row>
    <row r="972" spans="1:124" ht="12.75" customHeight="1">
      <c r="A972" s="8"/>
      <c r="B972" s="89">
        <v>969</v>
      </c>
      <c r="C972" s="138" t="s">
        <v>5999</v>
      </c>
      <c r="D972" s="138" t="s">
        <v>6579</v>
      </c>
      <c r="E972" s="8" t="s">
        <v>5999</v>
      </c>
      <c r="F972" s="8" t="s">
        <v>6136</v>
      </c>
      <c r="G972" s="8"/>
      <c r="H972" s="8"/>
      <c r="I972" s="8"/>
      <c r="J972" s="8"/>
      <c r="K972" s="127" t="s">
        <v>5999</v>
      </c>
      <c r="L972" s="129" t="s">
        <v>6579</v>
      </c>
      <c r="M972" s="8"/>
      <c r="N972" s="8"/>
      <c r="O972" s="8"/>
      <c r="P972" s="8" t="s">
        <v>6259</v>
      </c>
      <c r="Q972" s="8" t="s">
        <v>6259</v>
      </c>
      <c r="R972" s="8"/>
      <c r="S972" s="8"/>
      <c r="T972" s="8"/>
      <c r="U972" s="8"/>
      <c r="V972" s="8"/>
      <c r="W972" s="8"/>
      <c r="X972" s="8"/>
      <c r="Y972" s="8"/>
      <c r="Z972" s="8"/>
      <c r="AA972" s="8"/>
      <c r="AB972" s="8"/>
      <c r="AC972" s="8" t="str">
        <f t="shared" si="149"/>
        <v>NO</v>
      </c>
      <c r="AD972" s="8" t="str">
        <f t="shared" si="150"/>
        <v>Power,,,,,,,,,,,,,</v>
      </c>
      <c r="AE972" s="127"/>
      <c r="AF972" s="8"/>
      <c r="AG972" s="8"/>
      <c r="AH972" s="127" t="s">
        <v>5999</v>
      </c>
      <c r="AI972" s="8" t="s">
        <v>6002</v>
      </c>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t="str">
        <f t="shared" si="148"/>
        <v>VDD_APC0</v>
      </c>
      <c r="CF972" s="8" t="str">
        <f t="shared" si="151"/>
        <v>VDD_APC0</v>
      </c>
      <c r="CG972" s="8" t="str">
        <f t="shared" si="152"/>
        <v>Power</v>
      </c>
      <c r="CH972" s="8" t="str">
        <f t="shared" si="153"/>
        <v>Power</v>
      </c>
      <c r="CI972" s="8">
        <v>1</v>
      </c>
      <c r="CJ972" s="8"/>
      <c r="CK972" s="8"/>
      <c r="CL972" s="8"/>
      <c r="CM972" s="8"/>
      <c r="CN972" s="8"/>
      <c r="CO972" s="8"/>
      <c r="CP972" s="8"/>
      <c r="CQ972" s="8"/>
      <c r="CR972" s="8"/>
      <c r="CS972" s="8"/>
      <c r="CT972" s="8"/>
      <c r="CU972" s="8"/>
      <c r="CV972" s="8"/>
      <c r="CW972" s="2"/>
      <c r="CX972" s="2"/>
      <c r="CY972" s="8"/>
      <c r="CZ972" s="8" t="str">
        <f t="shared" si="154"/>
        <v>VDD_APC0</v>
      </c>
      <c r="DA972" s="8" t="str">
        <f t="shared" si="155"/>
        <v>VDD_APC0</v>
      </c>
      <c r="DB972" s="8" t="str">
        <f t="shared" si="156"/>
        <v>Power</v>
      </c>
      <c r="DC972" s="8" t="str">
        <f t="shared" si="157"/>
        <v>Power</v>
      </c>
      <c r="DD972" s="8">
        <v>1</v>
      </c>
      <c r="DE972" s="8"/>
      <c r="DF972" s="8"/>
      <c r="DG972" s="8"/>
      <c r="DH972" s="8"/>
      <c r="DI972" s="8"/>
      <c r="DJ972" s="8"/>
      <c r="DK972" s="8"/>
      <c r="DL972" s="8"/>
      <c r="DM972" s="8"/>
      <c r="DN972" s="8"/>
      <c r="DO972" s="8"/>
      <c r="DP972" s="8"/>
      <c r="DQ972" s="8"/>
      <c r="DR972" s="8"/>
      <c r="DS972" s="8"/>
      <c r="DT972" s="8"/>
    </row>
    <row r="973" spans="1:124" ht="12.75" customHeight="1">
      <c r="A973" s="8"/>
      <c r="B973" s="89">
        <v>970</v>
      </c>
      <c r="C973" s="138" t="s">
        <v>6010</v>
      </c>
      <c r="D973" s="138" t="s">
        <v>6580</v>
      </c>
      <c r="E973" s="8" t="s">
        <v>6010</v>
      </c>
      <c r="F973" s="8" t="s">
        <v>6013</v>
      </c>
      <c r="G973" s="8"/>
      <c r="H973" s="8"/>
      <c r="I973" s="8"/>
      <c r="J973" s="8"/>
      <c r="K973" s="127" t="s">
        <v>6010</v>
      </c>
      <c r="L973" s="129" t="s">
        <v>6580</v>
      </c>
      <c r="M973" s="8"/>
      <c r="N973" s="8"/>
      <c r="O973" s="8"/>
      <c r="P973" s="8" t="s">
        <v>6259</v>
      </c>
      <c r="Q973" s="8" t="s">
        <v>6259</v>
      </c>
      <c r="R973" s="8"/>
      <c r="S973" s="8"/>
      <c r="T973" s="8"/>
      <c r="U973" s="8"/>
      <c r="V973" s="8"/>
      <c r="W973" s="8"/>
      <c r="X973" s="8"/>
      <c r="Y973" s="8"/>
      <c r="Z973" s="8"/>
      <c r="AA973" s="8"/>
      <c r="AB973" s="8"/>
      <c r="AC973" s="8" t="str">
        <f t="shared" si="149"/>
        <v>NO</v>
      </c>
      <c r="AD973" s="8" t="str">
        <f t="shared" si="150"/>
        <v>Power,,,,,,,,,,,,,</v>
      </c>
      <c r="AE973" s="127"/>
      <c r="AF973" s="8"/>
      <c r="AG973" s="8"/>
      <c r="AH973" s="127" t="s">
        <v>6010</v>
      </c>
      <c r="AI973" s="8" t="s">
        <v>6002</v>
      </c>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t="str">
        <f t="shared" si="148"/>
        <v>VDD_APC1</v>
      </c>
      <c r="CF973" s="8" t="str">
        <f t="shared" si="151"/>
        <v>VDD_APC1</v>
      </c>
      <c r="CG973" s="8" t="str">
        <f t="shared" si="152"/>
        <v>Power</v>
      </c>
      <c r="CH973" s="8" t="str">
        <f t="shared" si="153"/>
        <v>Power</v>
      </c>
      <c r="CI973" s="8">
        <v>1</v>
      </c>
      <c r="CJ973" s="8"/>
      <c r="CK973" s="8"/>
      <c r="CL973" s="8"/>
      <c r="CM973" s="8"/>
      <c r="CN973" s="8"/>
      <c r="CO973" s="8"/>
      <c r="CP973" s="8"/>
      <c r="CQ973" s="8"/>
      <c r="CR973" s="8"/>
      <c r="CS973" s="8"/>
      <c r="CT973" s="8"/>
      <c r="CU973" s="8"/>
      <c r="CV973" s="8"/>
      <c r="CW973" s="2"/>
      <c r="CX973" s="2"/>
      <c r="CY973" s="8"/>
      <c r="CZ973" s="8" t="str">
        <f t="shared" si="154"/>
        <v>VDD_APC1</v>
      </c>
      <c r="DA973" s="8" t="str">
        <f t="shared" si="155"/>
        <v>VDD_APC1</v>
      </c>
      <c r="DB973" s="8" t="str">
        <f t="shared" si="156"/>
        <v>Power</v>
      </c>
      <c r="DC973" s="8" t="str">
        <f t="shared" si="157"/>
        <v>Power</v>
      </c>
      <c r="DD973" s="8">
        <v>1</v>
      </c>
      <c r="DE973" s="8"/>
      <c r="DF973" s="8"/>
      <c r="DG973" s="8"/>
      <c r="DH973" s="8"/>
      <c r="DI973" s="8"/>
      <c r="DJ973" s="8"/>
      <c r="DK973" s="8"/>
      <c r="DL973" s="8"/>
      <c r="DM973" s="8"/>
      <c r="DN973" s="8"/>
      <c r="DO973" s="8"/>
      <c r="DP973" s="8"/>
      <c r="DQ973" s="8"/>
      <c r="DR973" s="8"/>
      <c r="DS973" s="8"/>
      <c r="DT973" s="8"/>
    </row>
    <row r="974" spans="1:124" ht="12.75" customHeight="1">
      <c r="A974" s="8"/>
      <c r="B974" s="89">
        <v>971</v>
      </c>
      <c r="C974" s="138" t="s">
        <v>6010</v>
      </c>
      <c r="D974" s="138" t="s">
        <v>6581</v>
      </c>
      <c r="E974" s="8" t="s">
        <v>6010</v>
      </c>
      <c r="F974" s="8" t="s">
        <v>6014</v>
      </c>
      <c r="G974" s="8"/>
      <c r="H974" s="8"/>
      <c r="I974" s="8"/>
      <c r="J974" s="8"/>
      <c r="K974" s="127" t="s">
        <v>6010</v>
      </c>
      <c r="L974" s="129" t="s">
        <v>6581</v>
      </c>
      <c r="M974" s="8"/>
      <c r="N974" s="8"/>
      <c r="O974" s="8"/>
      <c r="P974" s="8" t="s">
        <v>6259</v>
      </c>
      <c r="Q974" s="8" t="s">
        <v>6259</v>
      </c>
      <c r="R974" s="8"/>
      <c r="S974" s="8"/>
      <c r="T974" s="8"/>
      <c r="U974" s="8"/>
      <c r="V974" s="8"/>
      <c r="W974" s="8"/>
      <c r="X974" s="8"/>
      <c r="Y974" s="8"/>
      <c r="Z974" s="8"/>
      <c r="AA974" s="8"/>
      <c r="AB974" s="8"/>
      <c r="AC974" s="8" t="str">
        <f t="shared" si="149"/>
        <v>NO</v>
      </c>
      <c r="AD974" s="8" t="str">
        <f t="shared" si="150"/>
        <v>Power,,,,,,,,,,,,,</v>
      </c>
      <c r="AE974" s="127"/>
      <c r="AF974" s="8"/>
      <c r="AG974" s="8"/>
      <c r="AH974" s="127" t="s">
        <v>6010</v>
      </c>
      <c r="AI974" s="8" t="s">
        <v>6002</v>
      </c>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t="str">
        <f t="shared" si="148"/>
        <v>VDD_APC1</v>
      </c>
      <c r="CF974" s="8" t="str">
        <f t="shared" si="151"/>
        <v>VDD_APC1</v>
      </c>
      <c r="CG974" s="8" t="str">
        <f t="shared" si="152"/>
        <v>Power</v>
      </c>
      <c r="CH974" s="8" t="str">
        <f t="shared" si="153"/>
        <v>Power</v>
      </c>
      <c r="CI974" s="8">
        <v>1</v>
      </c>
      <c r="CJ974" s="8"/>
      <c r="CK974" s="8"/>
      <c r="CL974" s="8"/>
      <c r="CM974" s="8"/>
      <c r="CN974" s="8"/>
      <c r="CO974" s="8"/>
      <c r="CP974" s="8"/>
      <c r="CQ974" s="8"/>
      <c r="CR974" s="8"/>
      <c r="CS974" s="8"/>
      <c r="CT974" s="8"/>
      <c r="CU974" s="8"/>
      <c r="CV974" s="8"/>
      <c r="CW974" s="2"/>
      <c r="CX974" s="2"/>
      <c r="CY974" s="8"/>
      <c r="CZ974" s="8" t="str">
        <f t="shared" si="154"/>
        <v>VDD_APC1</v>
      </c>
      <c r="DA974" s="8" t="str">
        <f t="shared" si="155"/>
        <v>VDD_APC1</v>
      </c>
      <c r="DB974" s="8" t="str">
        <f t="shared" si="156"/>
        <v>Power</v>
      </c>
      <c r="DC974" s="8" t="str">
        <f t="shared" si="157"/>
        <v>Power</v>
      </c>
      <c r="DD974" s="8">
        <v>1</v>
      </c>
      <c r="DE974" s="8"/>
      <c r="DF974" s="8"/>
      <c r="DG974" s="8"/>
      <c r="DH974" s="8"/>
      <c r="DI974" s="8"/>
      <c r="DJ974" s="8"/>
      <c r="DK974" s="8"/>
      <c r="DL974" s="8"/>
      <c r="DM974" s="8"/>
      <c r="DN974" s="8"/>
      <c r="DO974" s="8"/>
      <c r="DP974" s="8"/>
      <c r="DQ974" s="8"/>
      <c r="DR974" s="8"/>
      <c r="DS974" s="8"/>
      <c r="DT974" s="8"/>
    </row>
    <row r="975" spans="1:124" ht="12.75" customHeight="1">
      <c r="A975" s="8"/>
      <c r="B975" s="89">
        <v>972</v>
      </c>
      <c r="C975" s="138"/>
      <c r="D975" s="138"/>
      <c r="E975" s="8"/>
      <c r="F975" s="8"/>
      <c r="G975" s="8"/>
      <c r="H975" s="8"/>
      <c r="I975" s="8"/>
      <c r="J975" s="8"/>
      <c r="K975" s="127" t="s">
        <v>6010</v>
      </c>
      <c r="L975" s="129" t="s">
        <v>3022</v>
      </c>
      <c r="M975" s="8"/>
      <c r="N975" s="8"/>
      <c r="O975" s="8"/>
      <c r="P975" s="8"/>
      <c r="Q975" s="8"/>
      <c r="R975" s="8"/>
      <c r="S975" s="8"/>
      <c r="T975" s="8"/>
      <c r="U975" s="8"/>
      <c r="V975" s="8"/>
      <c r="W975" s="8"/>
      <c r="X975" s="8"/>
      <c r="Y975" s="8"/>
      <c r="Z975" s="8"/>
      <c r="AA975" s="8"/>
      <c r="AB975" s="8"/>
      <c r="AC975" s="8" t="str">
        <f t="shared" si="149"/>
        <v>NO</v>
      </c>
      <c r="AD975" s="8" t="str">
        <f t="shared" si="150"/>
        <v>Power,,,,,,,,,,,,,</v>
      </c>
      <c r="AE975" s="127"/>
      <c r="AF975" s="8"/>
      <c r="AG975" s="8"/>
      <c r="AH975" s="127" t="s">
        <v>6010</v>
      </c>
      <c r="AI975" s="8" t="s">
        <v>6002</v>
      </c>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t="str">
        <f t="shared" si="148"/>
        <v>VDD_APC1</v>
      </c>
      <c r="CF975" s="8" t="str">
        <f t="shared" si="151"/>
        <v>Invalid PM Setting</v>
      </c>
      <c r="CG975" s="8" t="str">
        <f t="shared" si="152"/>
        <v>Power</v>
      </c>
      <c r="CH975" s="8" t="str">
        <f t="shared" si="153"/>
        <v>Invalid PM Setting</v>
      </c>
      <c r="CI975" s="8"/>
      <c r="CJ975" s="8"/>
      <c r="CK975" s="8"/>
      <c r="CL975" s="8"/>
      <c r="CM975" s="8"/>
      <c r="CN975" s="8"/>
      <c r="CO975" s="8"/>
      <c r="CP975" s="8"/>
      <c r="CQ975" s="8"/>
      <c r="CR975" s="8"/>
      <c r="CS975" s="8"/>
      <c r="CT975" s="8"/>
      <c r="CU975" s="8"/>
      <c r="CV975" s="8"/>
      <c r="CY975" s="8"/>
      <c r="CZ975" s="8" t="str">
        <f t="shared" si="154"/>
        <v>VDD_APC1</v>
      </c>
      <c r="DA975" s="8" t="str">
        <f t="shared" si="155"/>
        <v>Invalid PM Setting</v>
      </c>
      <c r="DB975" s="8" t="str">
        <f t="shared" si="156"/>
        <v>Power</v>
      </c>
      <c r="DC975" s="8" t="str">
        <f t="shared" si="157"/>
        <v>Invalid PM Setting</v>
      </c>
      <c r="DD975" s="8"/>
      <c r="DE975" s="8"/>
      <c r="DF975" s="8"/>
      <c r="DG975" s="8"/>
      <c r="DH975" s="8"/>
      <c r="DI975" s="8"/>
      <c r="DJ975" s="8"/>
      <c r="DK975" s="8"/>
      <c r="DL975" s="8"/>
      <c r="DM975" s="8"/>
      <c r="DN975" s="8"/>
      <c r="DO975" s="8"/>
      <c r="DP975" s="8"/>
      <c r="DQ975" s="8"/>
      <c r="DR975" s="8"/>
      <c r="DS975" s="8"/>
      <c r="DT975" s="8"/>
    </row>
    <row r="976" spans="1:124" ht="12.75" customHeight="1">
      <c r="A976" s="8"/>
      <c r="B976" s="89">
        <v>973</v>
      </c>
      <c r="C976" s="138" t="s">
        <v>6010</v>
      </c>
      <c r="D976" s="138" t="s">
        <v>6582</v>
      </c>
      <c r="E976" s="8" t="s">
        <v>6010</v>
      </c>
      <c r="F976" s="8" t="s">
        <v>6015</v>
      </c>
      <c r="G976" s="8"/>
      <c r="H976" s="8"/>
      <c r="I976" s="8"/>
      <c r="J976" s="8"/>
      <c r="K976" s="127" t="s">
        <v>6010</v>
      </c>
      <c r="L976" s="129" t="s">
        <v>6582</v>
      </c>
      <c r="M976" s="8"/>
      <c r="N976" s="8"/>
      <c r="O976" s="8"/>
      <c r="P976" s="8" t="s">
        <v>6259</v>
      </c>
      <c r="Q976" s="8" t="s">
        <v>6259</v>
      </c>
      <c r="R976" s="8"/>
      <c r="S976" s="8"/>
      <c r="T976" s="8"/>
      <c r="U976" s="8"/>
      <c r="V976" s="8"/>
      <c r="W976" s="8"/>
      <c r="X976" s="8"/>
      <c r="Y976" s="8"/>
      <c r="Z976" s="8"/>
      <c r="AA976" s="8"/>
      <c r="AB976" s="8"/>
      <c r="AC976" s="8" t="str">
        <f t="shared" si="149"/>
        <v>NO</v>
      </c>
      <c r="AD976" s="8" t="str">
        <f t="shared" si="150"/>
        <v>Power,,,,,,,,,,,,,</v>
      </c>
      <c r="AE976" s="127"/>
      <c r="AF976" s="8"/>
      <c r="AG976" s="8"/>
      <c r="AH976" s="127" t="s">
        <v>6010</v>
      </c>
      <c r="AI976" s="8" t="s">
        <v>6002</v>
      </c>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t="str">
        <f t="shared" si="148"/>
        <v>VDD_APC1</v>
      </c>
      <c r="CF976" s="8" t="str">
        <f t="shared" si="151"/>
        <v>VDD_APC1</v>
      </c>
      <c r="CG976" s="8" t="str">
        <f t="shared" si="152"/>
        <v>Power</v>
      </c>
      <c r="CH976" s="8" t="str">
        <f t="shared" si="153"/>
        <v>Power</v>
      </c>
      <c r="CI976" s="8">
        <v>1</v>
      </c>
      <c r="CJ976" s="8"/>
      <c r="CK976" s="8"/>
      <c r="CL976" s="8"/>
      <c r="CM976" s="8"/>
      <c r="CN976" s="8"/>
      <c r="CO976" s="8"/>
      <c r="CP976" s="8"/>
      <c r="CQ976" s="8"/>
      <c r="CR976" s="8"/>
      <c r="CS976" s="8"/>
      <c r="CT976" s="8"/>
      <c r="CU976" s="8"/>
      <c r="CV976" s="8"/>
      <c r="CW976" s="2"/>
      <c r="CX976" s="2"/>
      <c r="CY976" s="8"/>
      <c r="CZ976" s="8" t="str">
        <f t="shared" si="154"/>
        <v>VDD_APC1</v>
      </c>
      <c r="DA976" s="8" t="str">
        <f t="shared" si="155"/>
        <v>VDD_APC1</v>
      </c>
      <c r="DB976" s="8" t="str">
        <f t="shared" si="156"/>
        <v>Power</v>
      </c>
      <c r="DC976" s="8" t="str">
        <f t="shared" si="157"/>
        <v>Power</v>
      </c>
      <c r="DD976" s="8">
        <v>1</v>
      </c>
      <c r="DE976" s="8"/>
      <c r="DF976" s="8"/>
      <c r="DG976" s="8"/>
      <c r="DH976" s="8"/>
      <c r="DI976" s="8"/>
      <c r="DJ976" s="8"/>
      <c r="DK976" s="8"/>
      <c r="DL976" s="8"/>
      <c r="DM976" s="8"/>
      <c r="DN976" s="8"/>
      <c r="DO976" s="8"/>
      <c r="DP976" s="8"/>
      <c r="DQ976" s="8"/>
      <c r="DR976" s="8"/>
      <c r="DS976" s="8"/>
      <c r="DT976" s="8"/>
    </row>
    <row r="977" spans="1:124" ht="12.75" customHeight="1">
      <c r="A977" s="8"/>
      <c r="B977" s="89">
        <v>974</v>
      </c>
      <c r="C977" s="138"/>
      <c r="D977" s="138"/>
      <c r="E977" s="8"/>
      <c r="F977" s="8"/>
      <c r="G977" s="8"/>
      <c r="H977" s="8"/>
      <c r="I977" s="8"/>
      <c r="J977" s="8"/>
      <c r="K977" s="127" t="s">
        <v>6010</v>
      </c>
      <c r="L977" s="129" t="s">
        <v>3043</v>
      </c>
      <c r="M977" s="8"/>
      <c r="N977" s="8"/>
      <c r="O977" s="8"/>
      <c r="P977" s="8"/>
      <c r="Q977" s="8"/>
      <c r="R977" s="8"/>
      <c r="S977" s="8"/>
      <c r="T977" s="8"/>
      <c r="U977" s="8"/>
      <c r="V977" s="8"/>
      <c r="W977" s="8"/>
      <c r="X977" s="8"/>
      <c r="Y977" s="8"/>
      <c r="Z977" s="8"/>
      <c r="AA977" s="8"/>
      <c r="AB977" s="8"/>
      <c r="AC977" s="8" t="str">
        <f t="shared" si="149"/>
        <v>NO</v>
      </c>
      <c r="AD977" s="8" t="str">
        <f t="shared" si="150"/>
        <v>Power,,,,,,,,,,,,,</v>
      </c>
      <c r="AE977" s="127"/>
      <c r="AF977" s="8"/>
      <c r="AG977" s="8"/>
      <c r="AH977" s="127" t="s">
        <v>6010</v>
      </c>
      <c r="AI977" s="8" t="s">
        <v>6002</v>
      </c>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t="str">
        <f t="shared" si="148"/>
        <v>VDD_APC1</v>
      </c>
      <c r="CF977" s="8" t="str">
        <f t="shared" si="151"/>
        <v>Invalid PM Setting</v>
      </c>
      <c r="CG977" s="8" t="str">
        <f t="shared" si="152"/>
        <v>Power</v>
      </c>
      <c r="CH977" s="8" t="str">
        <f t="shared" si="153"/>
        <v>Invalid PM Setting</v>
      </c>
      <c r="CI977" s="8"/>
      <c r="CJ977" s="8"/>
      <c r="CK977" s="8"/>
      <c r="CL977" s="8"/>
      <c r="CM977" s="8"/>
      <c r="CN977" s="8"/>
      <c r="CO977" s="8"/>
      <c r="CP977" s="8"/>
      <c r="CQ977" s="8"/>
      <c r="CR977" s="8"/>
      <c r="CS977" s="8"/>
      <c r="CT977" s="8"/>
      <c r="CU977" s="8"/>
      <c r="CV977" s="8"/>
      <c r="CY977" s="8"/>
      <c r="CZ977" s="8" t="str">
        <f t="shared" si="154"/>
        <v>VDD_APC1</v>
      </c>
      <c r="DA977" s="8" t="str">
        <f t="shared" si="155"/>
        <v>Invalid PM Setting</v>
      </c>
      <c r="DB977" s="8" t="str">
        <f t="shared" si="156"/>
        <v>Power</v>
      </c>
      <c r="DC977" s="8" t="str">
        <f t="shared" si="157"/>
        <v>Invalid PM Setting</v>
      </c>
      <c r="DD977" s="8"/>
      <c r="DE977" s="8"/>
      <c r="DF977" s="8"/>
      <c r="DG977" s="8"/>
      <c r="DH977" s="8"/>
      <c r="DI977" s="8"/>
      <c r="DJ977" s="8"/>
      <c r="DK977" s="8"/>
      <c r="DL977" s="8"/>
      <c r="DM977" s="8"/>
      <c r="DN977" s="8"/>
      <c r="DO977" s="8"/>
      <c r="DP977" s="8"/>
      <c r="DQ977" s="8"/>
      <c r="DR977" s="8"/>
      <c r="DS977" s="8"/>
      <c r="DT977" s="8"/>
    </row>
    <row r="978" spans="1:124" ht="12.75" customHeight="1">
      <c r="A978" s="8"/>
      <c r="B978" s="89">
        <v>975</v>
      </c>
      <c r="C978" s="138" t="s">
        <v>6010</v>
      </c>
      <c r="D978" s="138" t="s">
        <v>6583</v>
      </c>
      <c r="E978" s="8" t="s">
        <v>6010</v>
      </c>
      <c r="F978" s="8" t="s">
        <v>6584</v>
      </c>
      <c r="G978" s="8"/>
      <c r="H978" s="8"/>
      <c r="I978" s="8"/>
      <c r="J978" s="8"/>
      <c r="K978" s="127" t="s">
        <v>6010</v>
      </c>
      <c r="L978" s="129" t="s">
        <v>6583</v>
      </c>
      <c r="M978" s="8"/>
      <c r="N978" s="8"/>
      <c r="O978" s="8"/>
      <c r="P978" s="8" t="s">
        <v>6259</v>
      </c>
      <c r="Q978" s="8" t="s">
        <v>6259</v>
      </c>
      <c r="R978" s="8"/>
      <c r="S978" s="8"/>
      <c r="T978" s="8"/>
      <c r="U978" s="8"/>
      <c r="V978" s="8"/>
      <c r="W978" s="8"/>
      <c r="X978" s="8"/>
      <c r="Y978" s="8"/>
      <c r="Z978" s="8"/>
      <c r="AA978" s="8"/>
      <c r="AB978" s="8"/>
      <c r="AC978" s="8" t="str">
        <f t="shared" si="149"/>
        <v>NO</v>
      </c>
      <c r="AD978" s="8" t="str">
        <f t="shared" si="150"/>
        <v>Power,,,,,,,,,,,,,</v>
      </c>
      <c r="AE978" s="127"/>
      <c r="AF978" s="8"/>
      <c r="AG978" s="8"/>
      <c r="AH978" s="127" t="s">
        <v>6010</v>
      </c>
      <c r="AI978" s="8" t="s">
        <v>6002</v>
      </c>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t="str">
        <f t="shared" si="148"/>
        <v>VDD_APC1</v>
      </c>
      <c r="CF978" s="8" t="str">
        <f t="shared" si="151"/>
        <v>VDD_APC1</v>
      </c>
      <c r="CG978" s="8" t="str">
        <f t="shared" si="152"/>
        <v>Power</v>
      </c>
      <c r="CH978" s="8" t="str">
        <f t="shared" si="153"/>
        <v>Power</v>
      </c>
      <c r="CI978" s="8">
        <v>1</v>
      </c>
      <c r="CJ978" s="8"/>
      <c r="CK978" s="8"/>
      <c r="CL978" s="8"/>
      <c r="CM978" s="8"/>
      <c r="CN978" s="8"/>
      <c r="CO978" s="8"/>
      <c r="CP978" s="8"/>
      <c r="CQ978" s="8"/>
      <c r="CR978" s="8"/>
      <c r="CS978" s="8"/>
      <c r="CT978" s="8"/>
      <c r="CU978" s="8"/>
      <c r="CV978" s="8"/>
      <c r="CW978" s="2"/>
      <c r="CX978" s="2"/>
      <c r="CY978" s="8"/>
      <c r="CZ978" s="8" t="str">
        <f t="shared" si="154"/>
        <v>VDD_APC1</v>
      </c>
      <c r="DA978" s="8" t="str">
        <f t="shared" si="155"/>
        <v>VDD_APC1</v>
      </c>
      <c r="DB978" s="8" t="str">
        <f t="shared" si="156"/>
        <v>Power</v>
      </c>
      <c r="DC978" s="8" t="str">
        <f t="shared" si="157"/>
        <v>Power</v>
      </c>
      <c r="DD978" s="8">
        <v>1</v>
      </c>
      <c r="DE978" s="8"/>
      <c r="DF978" s="8"/>
      <c r="DG978" s="8"/>
      <c r="DH978" s="8"/>
      <c r="DI978" s="8"/>
      <c r="DJ978" s="8"/>
      <c r="DK978" s="8"/>
      <c r="DL978" s="8"/>
      <c r="DM978" s="8"/>
      <c r="DN978" s="8"/>
      <c r="DO978" s="8"/>
      <c r="DP978" s="8"/>
      <c r="DQ978" s="8"/>
      <c r="DR978" s="8"/>
      <c r="DS978" s="8"/>
      <c r="DT978" s="8"/>
    </row>
    <row r="979" spans="1:124" ht="12.75" customHeight="1">
      <c r="A979" s="8"/>
      <c r="B979" s="89">
        <v>976</v>
      </c>
      <c r="C979" s="138" t="s">
        <v>6585</v>
      </c>
      <c r="D979" s="138" t="s">
        <v>6586</v>
      </c>
      <c r="E979" s="8" t="s">
        <v>6585</v>
      </c>
      <c r="F979" s="8" t="s">
        <v>6155</v>
      </c>
      <c r="G979" s="8"/>
      <c r="H979" s="8"/>
      <c r="I979" s="8"/>
      <c r="J979" s="8"/>
      <c r="K979" s="127" t="s">
        <v>6585</v>
      </c>
      <c r="L979" s="129" t="s">
        <v>6586</v>
      </c>
      <c r="M979" s="8"/>
      <c r="N979" s="8"/>
      <c r="O979" s="8"/>
      <c r="P979" s="8" t="s">
        <v>6259</v>
      </c>
      <c r="Q979" s="8" t="s">
        <v>6259</v>
      </c>
      <c r="R979" s="8"/>
      <c r="S979" s="8"/>
      <c r="T979" s="8"/>
      <c r="U979" s="8"/>
      <c r="V979" s="8"/>
      <c r="W979" s="8"/>
      <c r="X979" s="8"/>
      <c r="Y979" s="8"/>
      <c r="Z979" s="8"/>
      <c r="AA979" s="8"/>
      <c r="AB979" s="8"/>
      <c r="AC979" s="8" t="str">
        <f t="shared" si="149"/>
        <v>NO</v>
      </c>
      <c r="AD979" s="8" t="str">
        <f t="shared" si="150"/>
        <v>Power,,,,,,,,,,,,,</v>
      </c>
      <c r="AE979" s="127"/>
      <c r="AF979" s="8"/>
      <c r="AG979" s="8"/>
      <c r="AH979" s="127" t="s">
        <v>6585</v>
      </c>
      <c r="AI979" s="8" t="s">
        <v>6002</v>
      </c>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t="str">
        <f t="shared" si="148"/>
        <v>VDD_BIAS</v>
      </c>
      <c r="CF979" s="8" t="str">
        <f t="shared" si="151"/>
        <v>VDD_BIAS</v>
      </c>
      <c r="CG979" s="8" t="str">
        <f t="shared" si="152"/>
        <v>Power</v>
      </c>
      <c r="CH979" s="8" t="str">
        <f t="shared" si="153"/>
        <v>Power</v>
      </c>
      <c r="CI979" s="8">
        <v>1</v>
      </c>
      <c r="CJ979" s="8"/>
      <c r="CK979" s="8"/>
      <c r="CL979" s="8"/>
      <c r="CM979" s="8"/>
      <c r="CN979" s="8"/>
      <c r="CO979" s="8"/>
      <c r="CP979" s="8"/>
      <c r="CQ979" s="8"/>
      <c r="CR979" s="8"/>
      <c r="CS979" s="8"/>
      <c r="CT979" s="8"/>
      <c r="CU979" s="8"/>
      <c r="CV979" s="8"/>
      <c r="CW979" s="2"/>
      <c r="CX979" s="2"/>
      <c r="CY979" s="8"/>
      <c r="CZ979" s="8" t="str">
        <f t="shared" si="154"/>
        <v>VDD_BIAS</v>
      </c>
      <c r="DA979" s="8" t="str">
        <f t="shared" si="155"/>
        <v>VDD_BIAS</v>
      </c>
      <c r="DB979" s="8" t="str">
        <f t="shared" si="156"/>
        <v>Power</v>
      </c>
      <c r="DC979" s="8" t="str">
        <f t="shared" si="157"/>
        <v>Power</v>
      </c>
      <c r="DD979" s="8">
        <v>1</v>
      </c>
      <c r="DE979" s="8"/>
      <c r="DF979" s="8"/>
      <c r="DG979" s="8"/>
      <c r="DH979" s="8"/>
      <c r="DI979" s="8"/>
      <c r="DJ979" s="8"/>
      <c r="DK979" s="8"/>
      <c r="DL979" s="8"/>
      <c r="DM979" s="8"/>
      <c r="DN979" s="8"/>
      <c r="DO979" s="8"/>
      <c r="DP979" s="8"/>
      <c r="DQ979" s="8"/>
      <c r="DR979" s="8"/>
      <c r="DS979" s="8"/>
      <c r="DT979" s="8"/>
    </row>
    <row r="980" spans="1:124" ht="12.75" customHeight="1">
      <c r="A980" s="8"/>
      <c r="B980" s="89">
        <v>977</v>
      </c>
      <c r="C980" s="138" t="s">
        <v>6587</v>
      </c>
      <c r="D980" s="138" t="s">
        <v>6588</v>
      </c>
      <c r="E980" s="8" t="s">
        <v>6587</v>
      </c>
      <c r="F980" s="8" t="s">
        <v>6011</v>
      </c>
      <c r="G980" s="8"/>
      <c r="H980" s="8"/>
      <c r="I980" s="8"/>
      <c r="J980" s="8"/>
      <c r="K980" s="127" t="s">
        <v>6587</v>
      </c>
      <c r="L980" s="129" t="s">
        <v>6588</v>
      </c>
      <c r="M980" s="8"/>
      <c r="N980" s="8"/>
      <c r="O980" s="8"/>
      <c r="P980" s="8" t="s">
        <v>6259</v>
      </c>
      <c r="Q980" s="8" t="s">
        <v>6259</v>
      </c>
      <c r="R980" s="8"/>
      <c r="S980" s="8"/>
      <c r="T980" s="8"/>
      <c r="U980" s="8"/>
      <c r="V980" s="8"/>
      <c r="W980" s="8"/>
      <c r="X980" s="8"/>
      <c r="Y980" s="8"/>
      <c r="Z980" s="8"/>
      <c r="AA980" s="8"/>
      <c r="AB980" s="8"/>
      <c r="AC980" s="8" t="str">
        <f t="shared" si="149"/>
        <v>NO</v>
      </c>
      <c r="AD980" s="8" t="str">
        <f t="shared" si="150"/>
        <v>Power,,,,,,,,,,,,,</v>
      </c>
      <c r="AE980" s="127"/>
      <c r="AF980" s="8"/>
      <c r="AG980" s="8"/>
      <c r="AH980" s="127" t="s">
        <v>6587</v>
      </c>
      <c r="AI980" s="8" t="s">
        <v>6002</v>
      </c>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t="str">
        <f t="shared" si="148"/>
        <v>VDD_CX</v>
      </c>
      <c r="CF980" s="8" t="str">
        <f t="shared" si="151"/>
        <v>VDD_CX</v>
      </c>
      <c r="CG980" s="8" t="str">
        <f t="shared" si="152"/>
        <v>Power</v>
      </c>
      <c r="CH980" s="8" t="str">
        <f t="shared" si="153"/>
        <v>Power</v>
      </c>
      <c r="CI980" s="8">
        <v>1</v>
      </c>
      <c r="CJ980" s="8"/>
      <c r="CK980" s="8"/>
      <c r="CL980" s="8"/>
      <c r="CM980" s="8"/>
      <c r="CN980" s="8"/>
      <c r="CO980" s="8"/>
      <c r="CP980" s="8"/>
      <c r="CQ980" s="8"/>
      <c r="CR980" s="8"/>
      <c r="CS980" s="8"/>
      <c r="CT980" s="8"/>
      <c r="CU980" s="8"/>
      <c r="CV980" s="8"/>
      <c r="CW980" s="2"/>
      <c r="CX980" s="2"/>
      <c r="CY980" s="8"/>
      <c r="CZ980" s="8" t="str">
        <f t="shared" si="154"/>
        <v>VDD_CX</v>
      </c>
      <c r="DA980" s="8" t="str">
        <f t="shared" si="155"/>
        <v>VDD_CX</v>
      </c>
      <c r="DB980" s="8" t="str">
        <f t="shared" si="156"/>
        <v>Power</v>
      </c>
      <c r="DC980" s="8" t="str">
        <f t="shared" si="157"/>
        <v>Power</v>
      </c>
      <c r="DD980" s="8">
        <v>1</v>
      </c>
      <c r="DE980" s="8"/>
      <c r="DF980" s="8"/>
      <c r="DG980" s="8"/>
      <c r="DH980" s="8"/>
      <c r="DI980" s="8"/>
      <c r="DJ980" s="8"/>
      <c r="DK980" s="8"/>
      <c r="DL980" s="8"/>
      <c r="DM980" s="8"/>
      <c r="DN980" s="8"/>
      <c r="DO980" s="8"/>
      <c r="DP980" s="8"/>
      <c r="DQ980" s="8"/>
      <c r="DR980" s="8"/>
      <c r="DS980" s="8"/>
      <c r="DT980" s="8"/>
    </row>
    <row r="981" spans="1:124" ht="12.75" customHeight="1">
      <c r="A981" s="8"/>
      <c r="B981" s="89">
        <v>978</v>
      </c>
      <c r="C981" s="138" t="s">
        <v>6587</v>
      </c>
      <c r="D981" s="138" t="s">
        <v>6589</v>
      </c>
      <c r="E981" s="8" t="s">
        <v>6587</v>
      </c>
      <c r="F981" s="8" t="s">
        <v>6004</v>
      </c>
      <c r="G981" s="8"/>
      <c r="H981" s="8"/>
      <c r="I981" s="8"/>
      <c r="J981" s="8"/>
      <c r="K981" s="127" t="s">
        <v>6587</v>
      </c>
      <c r="L981" s="129" t="s">
        <v>6589</v>
      </c>
      <c r="M981" s="8"/>
      <c r="N981" s="8"/>
      <c r="O981" s="8"/>
      <c r="P981" s="8" t="s">
        <v>6259</v>
      </c>
      <c r="Q981" s="8" t="s">
        <v>6259</v>
      </c>
      <c r="R981" s="8"/>
      <c r="S981" s="8"/>
      <c r="T981" s="8"/>
      <c r="U981" s="8"/>
      <c r="V981" s="8"/>
      <c r="W981" s="8"/>
      <c r="X981" s="8"/>
      <c r="Y981" s="8"/>
      <c r="Z981" s="8"/>
      <c r="AA981" s="8"/>
      <c r="AB981" s="8"/>
      <c r="AC981" s="8" t="str">
        <f t="shared" si="149"/>
        <v>NO</v>
      </c>
      <c r="AD981" s="8" t="str">
        <f t="shared" si="150"/>
        <v>Power,,,,,,,,,,,,,</v>
      </c>
      <c r="AE981" s="127"/>
      <c r="AF981" s="8"/>
      <c r="AG981" s="8"/>
      <c r="AH981" s="127" t="s">
        <v>6587</v>
      </c>
      <c r="AI981" s="8" t="s">
        <v>6002</v>
      </c>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t="str">
        <f t="shared" si="148"/>
        <v>VDD_CX</v>
      </c>
      <c r="CF981" s="8" t="str">
        <f t="shared" si="151"/>
        <v>VDD_CX</v>
      </c>
      <c r="CG981" s="8" t="str">
        <f t="shared" si="152"/>
        <v>Power</v>
      </c>
      <c r="CH981" s="8" t="str">
        <f t="shared" si="153"/>
        <v>Power</v>
      </c>
      <c r="CI981" s="8">
        <v>1</v>
      </c>
      <c r="CJ981" s="8"/>
      <c r="CK981" s="8"/>
      <c r="CL981" s="8"/>
      <c r="CM981" s="8"/>
      <c r="CN981" s="8"/>
      <c r="CO981" s="8"/>
      <c r="CP981" s="8"/>
      <c r="CQ981" s="8"/>
      <c r="CR981" s="8"/>
      <c r="CS981" s="8"/>
      <c r="CT981" s="8"/>
      <c r="CU981" s="8"/>
      <c r="CV981" s="8"/>
      <c r="CW981" s="2"/>
      <c r="CX981" s="2"/>
      <c r="CY981" s="8"/>
      <c r="CZ981" s="8" t="str">
        <f t="shared" si="154"/>
        <v>VDD_CX</v>
      </c>
      <c r="DA981" s="8" t="str">
        <f t="shared" si="155"/>
        <v>VDD_CX</v>
      </c>
      <c r="DB981" s="8" t="str">
        <f t="shared" si="156"/>
        <v>Power</v>
      </c>
      <c r="DC981" s="8" t="str">
        <f t="shared" si="157"/>
        <v>Power</v>
      </c>
      <c r="DD981" s="8">
        <v>1</v>
      </c>
      <c r="DE981" s="8"/>
      <c r="DF981" s="8"/>
      <c r="DG981" s="8"/>
      <c r="DH981" s="8"/>
      <c r="DI981" s="8"/>
      <c r="DJ981" s="8"/>
      <c r="DK981" s="8"/>
      <c r="DL981" s="8"/>
      <c r="DM981" s="8"/>
      <c r="DN981" s="8"/>
      <c r="DO981" s="8"/>
      <c r="DP981" s="8"/>
      <c r="DQ981" s="8"/>
      <c r="DR981" s="8"/>
      <c r="DS981" s="8"/>
      <c r="DT981" s="8"/>
    </row>
    <row r="982" spans="1:124" ht="12.75" customHeight="1">
      <c r="A982" s="8"/>
      <c r="B982" s="89">
        <v>979</v>
      </c>
      <c r="C982" s="138" t="s">
        <v>6587</v>
      </c>
      <c r="D982" s="138" t="s">
        <v>6590</v>
      </c>
      <c r="E982" s="8" t="s">
        <v>6587</v>
      </c>
      <c r="F982" s="8" t="s">
        <v>6591</v>
      </c>
      <c r="G982" s="8"/>
      <c r="H982" s="8"/>
      <c r="I982" s="8"/>
      <c r="J982" s="8"/>
      <c r="K982" s="127" t="s">
        <v>6587</v>
      </c>
      <c r="L982" s="129" t="s">
        <v>6590</v>
      </c>
      <c r="M982" s="8"/>
      <c r="N982" s="8"/>
      <c r="O982" s="8"/>
      <c r="P982" s="8" t="s">
        <v>6259</v>
      </c>
      <c r="Q982" s="8" t="s">
        <v>6259</v>
      </c>
      <c r="R982" s="8"/>
      <c r="S982" s="8"/>
      <c r="T982" s="8"/>
      <c r="U982" s="8"/>
      <c r="V982" s="8"/>
      <c r="W982" s="8"/>
      <c r="X982" s="8"/>
      <c r="Y982" s="8"/>
      <c r="Z982" s="8"/>
      <c r="AA982" s="8"/>
      <c r="AB982" s="8"/>
      <c r="AC982" s="8" t="str">
        <f t="shared" si="149"/>
        <v>NO</v>
      </c>
      <c r="AD982" s="8" t="str">
        <f t="shared" si="150"/>
        <v>Power,,,,,,,,,,,,,</v>
      </c>
      <c r="AE982" s="127"/>
      <c r="AF982" s="8"/>
      <c r="AG982" s="8"/>
      <c r="AH982" s="127" t="s">
        <v>6587</v>
      </c>
      <c r="AI982" s="8" t="s">
        <v>6002</v>
      </c>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t="str">
        <f t="shared" si="148"/>
        <v>VDD_CX</v>
      </c>
      <c r="CF982" s="8" t="str">
        <f t="shared" si="151"/>
        <v>VDD_CX</v>
      </c>
      <c r="CG982" s="8" t="str">
        <f t="shared" si="152"/>
        <v>Power</v>
      </c>
      <c r="CH982" s="8" t="str">
        <f t="shared" si="153"/>
        <v>Power</v>
      </c>
      <c r="CI982" s="8">
        <v>1</v>
      </c>
      <c r="CJ982" s="8"/>
      <c r="CK982" s="8"/>
      <c r="CL982" s="8"/>
      <c r="CM982" s="8"/>
      <c r="CN982" s="8"/>
      <c r="CO982" s="8"/>
      <c r="CP982" s="8"/>
      <c r="CQ982" s="8"/>
      <c r="CR982" s="8"/>
      <c r="CS982" s="8"/>
      <c r="CT982" s="8"/>
      <c r="CU982" s="8"/>
      <c r="CV982" s="8"/>
      <c r="CW982" s="2"/>
      <c r="CX982" s="2"/>
      <c r="CY982" s="8"/>
      <c r="CZ982" s="8" t="str">
        <f t="shared" si="154"/>
        <v>VDD_CX</v>
      </c>
      <c r="DA982" s="8" t="str">
        <f t="shared" si="155"/>
        <v>VDD_CX</v>
      </c>
      <c r="DB982" s="8" t="str">
        <f t="shared" si="156"/>
        <v>Power</v>
      </c>
      <c r="DC982" s="8" t="str">
        <f t="shared" si="157"/>
        <v>Power</v>
      </c>
      <c r="DD982" s="8">
        <v>1</v>
      </c>
      <c r="DE982" s="8"/>
      <c r="DF982" s="8"/>
      <c r="DG982" s="8"/>
      <c r="DH982" s="8"/>
      <c r="DI982" s="8"/>
      <c r="DJ982" s="8"/>
      <c r="DK982" s="8"/>
      <c r="DL982" s="8"/>
      <c r="DM982" s="8"/>
      <c r="DN982" s="8"/>
      <c r="DO982" s="8"/>
      <c r="DP982" s="8"/>
      <c r="DQ982" s="8"/>
      <c r="DR982" s="8"/>
      <c r="DS982" s="8"/>
      <c r="DT982" s="8"/>
    </row>
    <row r="983" spans="1:124" ht="12.75" customHeight="1">
      <c r="A983" s="8"/>
      <c r="B983" s="89">
        <v>980</v>
      </c>
      <c r="C983" s="138" t="s">
        <v>6592</v>
      </c>
      <c r="D983" s="138" t="s">
        <v>6295</v>
      </c>
      <c r="E983" s="8" t="s">
        <v>6592</v>
      </c>
      <c r="F983" s="8" t="s">
        <v>6006</v>
      </c>
      <c r="G983" s="8"/>
      <c r="H983" s="8"/>
      <c r="I983" s="8"/>
      <c r="J983" s="8"/>
      <c r="K983" s="127" t="s">
        <v>6587</v>
      </c>
      <c r="L983" s="129" t="s">
        <v>6293</v>
      </c>
      <c r="M983" s="8"/>
      <c r="N983" s="8"/>
      <c r="O983" s="8"/>
      <c r="P983" s="8" t="s">
        <v>6259</v>
      </c>
      <c r="Q983" s="8" t="s">
        <v>6259</v>
      </c>
      <c r="R983" s="8"/>
      <c r="S983" s="8"/>
      <c r="T983" s="8"/>
      <c r="U983" s="8"/>
      <c r="V983" s="8"/>
      <c r="W983" s="8"/>
      <c r="X983" s="8"/>
      <c r="Y983" s="8"/>
      <c r="Z983" s="8"/>
      <c r="AA983" s="8"/>
      <c r="AB983" s="8"/>
      <c r="AC983" s="8" t="str">
        <f t="shared" si="149"/>
        <v>NO</v>
      </c>
      <c r="AD983" s="8" t="str">
        <f t="shared" si="150"/>
        <v>Power,,,,,,,,,,,,,</v>
      </c>
      <c r="AE983" s="127"/>
      <c r="AF983" s="8"/>
      <c r="AG983" s="8"/>
      <c r="AH983" s="127" t="s">
        <v>6592</v>
      </c>
      <c r="AI983" s="8" t="s">
        <v>6002</v>
      </c>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t="str">
        <f t="shared" si="148"/>
        <v>VDD_CX_MM</v>
      </c>
      <c r="CF983" s="8" t="str">
        <f t="shared" si="151"/>
        <v>VDD_CX_MM</v>
      </c>
      <c r="CG983" s="8" t="str">
        <f t="shared" si="152"/>
        <v>Power</v>
      </c>
      <c r="CH983" s="8" t="str">
        <f t="shared" si="153"/>
        <v>Power</v>
      </c>
      <c r="CI983" s="8">
        <v>1</v>
      </c>
      <c r="CJ983" s="8"/>
      <c r="CK983" s="8"/>
      <c r="CL983" s="8"/>
      <c r="CM983" s="8"/>
      <c r="CN983" s="8"/>
      <c r="CO983" s="8"/>
      <c r="CP983" s="8"/>
      <c r="CQ983" s="8"/>
      <c r="CR983" s="8"/>
      <c r="CS983" s="8"/>
      <c r="CT983" s="8"/>
      <c r="CU983" s="8"/>
      <c r="CV983" s="8"/>
      <c r="CW983" s="2"/>
      <c r="CX983" s="2"/>
      <c r="CY983" s="8"/>
      <c r="CZ983" s="8" t="str">
        <f t="shared" si="154"/>
        <v>VDD_CX_MM</v>
      </c>
      <c r="DA983" s="8" t="str">
        <f t="shared" si="155"/>
        <v>VDD_CX_MM</v>
      </c>
      <c r="DB983" s="8" t="str">
        <f t="shared" si="156"/>
        <v>Power</v>
      </c>
      <c r="DC983" s="8" t="str">
        <f t="shared" si="157"/>
        <v>Power</v>
      </c>
      <c r="DD983" s="8">
        <v>1</v>
      </c>
      <c r="DE983" s="8"/>
      <c r="DF983" s="8"/>
      <c r="DG983" s="8"/>
      <c r="DH983" s="8"/>
      <c r="DI983" s="8"/>
      <c r="DJ983" s="8"/>
      <c r="DK983" s="8"/>
      <c r="DL983" s="8"/>
      <c r="DM983" s="8"/>
      <c r="DN983" s="8"/>
      <c r="DO983" s="8"/>
      <c r="DP983" s="8"/>
      <c r="DQ983" s="8"/>
      <c r="DR983" s="8"/>
      <c r="DS983" s="8"/>
      <c r="DT983" s="8"/>
    </row>
    <row r="984" spans="1:124" ht="12.75" customHeight="1">
      <c r="A984" s="8"/>
      <c r="B984" s="89">
        <v>981</v>
      </c>
      <c r="C984" s="138" t="s">
        <v>6025</v>
      </c>
      <c r="D984" s="138" t="s">
        <v>6593</v>
      </c>
      <c r="E984" s="8" t="s">
        <v>6025</v>
      </c>
      <c r="F984" s="8" t="s">
        <v>6041</v>
      </c>
      <c r="G984" s="8"/>
      <c r="H984" s="8"/>
      <c r="I984" s="8"/>
      <c r="J984" s="8"/>
      <c r="K984" s="127" t="s">
        <v>6025</v>
      </c>
      <c r="L984" s="129" t="s">
        <v>6593</v>
      </c>
      <c r="M984" s="8"/>
      <c r="N984" s="8"/>
      <c r="O984" s="8"/>
      <c r="P984" s="8" t="s">
        <v>6259</v>
      </c>
      <c r="Q984" s="8" t="s">
        <v>6259</v>
      </c>
      <c r="R984" s="8"/>
      <c r="S984" s="8"/>
      <c r="T984" s="8"/>
      <c r="U984" s="8"/>
      <c r="V984" s="8"/>
      <c r="W984" s="8"/>
      <c r="X984" s="8"/>
      <c r="Y984" s="8"/>
      <c r="Z984" s="8"/>
      <c r="AA984" s="8"/>
      <c r="AB984" s="8"/>
      <c r="AC984" s="8" t="str">
        <f t="shared" si="149"/>
        <v>NO</v>
      </c>
      <c r="AD984" s="8" t="str">
        <f t="shared" si="150"/>
        <v>Power,,,,,,,,,,,,,</v>
      </c>
      <c r="AE984" s="127"/>
      <c r="AF984" s="8"/>
      <c r="AG984" s="8"/>
      <c r="AH984" s="127" t="s">
        <v>6025</v>
      </c>
      <c r="AI984" s="8" t="s">
        <v>6002</v>
      </c>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t="str">
        <f t="shared" si="148"/>
        <v>VDD_GFX</v>
      </c>
      <c r="CF984" s="8" t="str">
        <f t="shared" si="151"/>
        <v>VDD_GFX</v>
      </c>
      <c r="CG984" s="8" t="str">
        <f t="shared" si="152"/>
        <v>Power</v>
      </c>
      <c r="CH984" s="8" t="str">
        <f t="shared" si="153"/>
        <v>Power</v>
      </c>
      <c r="CI984" s="8">
        <v>1</v>
      </c>
      <c r="CJ984" s="8"/>
      <c r="CK984" s="8"/>
      <c r="CL984" s="8"/>
      <c r="CM984" s="8"/>
      <c r="CN984" s="8"/>
      <c r="CO984" s="8"/>
      <c r="CP984" s="8"/>
      <c r="CQ984" s="8"/>
      <c r="CR984" s="8"/>
      <c r="CS984" s="8"/>
      <c r="CT984" s="8"/>
      <c r="CU984" s="8"/>
      <c r="CV984" s="8"/>
      <c r="CW984" s="2"/>
      <c r="CX984" s="2"/>
      <c r="CY984" s="8"/>
      <c r="CZ984" s="8" t="str">
        <f t="shared" si="154"/>
        <v>VDD_GFX</v>
      </c>
      <c r="DA984" s="8" t="str">
        <f t="shared" si="155"/>
        <v>VDD_GFX</v>
      </c>
      <c r="DB984" s="8" t="str">
        <f t="shared" si="156"/>
        <v>Power</v>
      </c>
      <c r="DC984" s="8" t="str">
        <f t="shared" si="157"/>
        <v>Power</v>
      </c>
      <c r="DD984" s="8">
        <v>1</v>
      </c>
      <c r="DE984" s="8"/>
      <c r="DF984" s="8"/>
      <c r="DG984" s="8"/>
      <c r="DH984" s="8"/>
      <c r="DI984" s="8"/>
      <c r="DJ984" s="8"/>
      <c r="DK984" s="8"/>
      <c r="DL984" s="8"/>
      <c r="DM984" s="8"/>
      <c r="DN984" s="8"/>
      <c r="DO984" s="8"/>
      <c r="DP984" s="8"/>
      <c r="DQ984" s="8"/>
      <c r="DR984" s="8"/>
      <c r="DS984" s="8"/>
      <c r="DT984" s="8"/>
    </row>
    <row r="985" spans="1:124" ht="12.75" customHeight="1">
      <c r="A985" s="8"/>
      <c r="B985" s="89">
        <v>982</v>
      </c>
      <c r="C985" s="138" t="s">
        <v>6025</v>
      </c>
      <c r="D985" s="138" t="s">
        <v>6594</v>
      </c>
      <c r="E985" s="8" t="s">
        <v>6025</v>
      </c>
      <c r="F985" s="8" t="s">
        <v>6595</v>
      </c>
      <c r="G985" s="8"/>
      <c r="H985" s="8"/>
      <c r="I985" s="8"/>
      <c r="J985" s="8"/>
      <c r="K985" s="127" t="s">
        <v>6025</v>
      </c>
      <c r="L985" s="129" t="s">
        <v>6594</v>
      </c>
      <c r="M985" s="8"/>
      <c r="N985" s="8"/>
      <c r="O985" s="8"/>
      <c r="P985" s="8" t="s">
        <v>6259</v>
      </c>
      <c r="Q985" s="8" t="s">
        <v>6259</v>
      </c>
      <c r="R985" s="8"/>
      <c r="S985" s="8"/>
      <c r="T985" s="8"/>
      <c r="U985" s="8"/>
      <c r="V985" s="8"/>
      <c r="W985" s="8"/>
      <c r="X985" s="8"/>
      <c r="Y985" s="8"/>
      <c r="Z985" s="8"/>
      <c r="AA985" s="8"/>
      <c r="AB985" s="8"/>
      <c r="AC985" s="8" t="str">
        <f t="shared" si="149"/>
        <v>NO</v>
      </c>
      <c r="AD985" s="8" t="str">
        <f t="shared" si="150"/>
        <v>Power,,,,,,,,,,,,,</v>
      </c>
      <c r="AE985" s="127"/>
      <c r="AF985" s="8"/>
      <c r="AG985" s="8"/>
      <c r="AH985" s="127" t="s">
        <v>6025</v>
      </c>
      <c r="AI985" s="8" t="s">
        <v>6002</v>
      </c>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t="str">
        <f t="shared" si="148"/>
        <v>VDD_GFX</v>
      </c>
      <c r="CF985" s="8" t="str">
        <f t="shared" si="151"/>
        <v>VDD_GFX</v>
      </c>
      <c r="CG985" s="8" t="str">
        <f t="shared" si="152"/>
        <v>Power</v>
      </c>
      <c r="CH985" s="8" t="str">
        <f t="shared" si="153"/>
        <v>Power</v>
      </c>
      <c r="CI985" s="8">
        <v>1</v>
      </c>
      <c r="CJ985" s="8"/>
      <c r="CK985" s="8"/>
      <c r="CL985" s="8"/>
      <c r="CM985" s="8"/>
      <c r="CN985" s="8"/>
      <c r="CO985" s="8"/>
      <c r="CP985" s="8"/>
      <c r="CQ985" s="8"/>
      <c r="CR985" s="8"/>
      <c r="CS985" s="8"/>
      <c r="CT985" s="8"/>
      <c r="CU985" s="8"/>
      <c r="CV985" s="8"/>
      <c r="CW985" s="2"/>
      <c r="CX985" s="2"/>
      <c r="CY985" s="8"/>
      <c r="CZ985" s="8" t="str">
        <f t="shared" si="154"/>
        <v>VDD_GFX</v>
      </c>
      <c r="DA985" s="8" t="str">
        <f t="shared" si="155"/>
        <v>VDD_GFX</v>
      </c>
      <c r="DB985" s="8" t="str">
        <f t="shared" si="156"/>
        <v>Power</v>
      </c>
      <c r="DC985" s="8" t="str">
        <f t="shared" si="157"/>
        <v>Power</v>
      </c>
      <c r="DD985" s="8">
        <v>1</v>
      </c>
      <c r="DE985" s="8"/>
      <c r="DF985" s="8"/>
      <c r="DG985" s="8"/>
      <c r="DH985" s="8"/>
      <c r="DI985" s="8"/>
      <c r="DJ985" s="8"/>
      <c r="DK985" s="8"/>
      <c r="DL985" s="8"/>
      <c r="DM985" s="8"/>
      <c r="DN985" s="8"/>
      <c r="DO985" s="8"/>
      <c r="DP985" s="8"/>
      <c r="DQ985" s="8"/>
      <c r="DR985" s="8"/>
      <c r="DS985" s="8"/>
      <c r="DT985" s="8"/>
    </row>
    <row r="986" spans="1:124" ht="12.75" customHeight="1">
      <c r="A986" s="8"/>
      <c r="B986" s="89">
        <v>983</v>
      </c>
      <c r="C986" s="138" t="s">
        <v>6025</v>
      </c>
      <c r="D986" s="138" t="s">
        <v>5130</v>
      </c>
      <c r="E986" s="8" t="s">
        <v>6025</v>
      </c>
      <c r="F986" s="8" t="s">
        <v>6157</v>
      </c>
      <c r="G986" s="8"/>
      <c r="H986" s="8"/>
      <c r="I986" s="8"/>
      <c r="J986" s="8"/>
      <c r="K986" s="127" t="s">
        <v>6025</v>
      </c>
      <c r="L986" s="129" t="s">
        <v>5130</v>
      </c>
      <c r="M986" s="8"/>
      <c r="N986" s="8"/>
      <c r="O986" s="8"/>
      <c r="P986" s="8" t="s">
        <v>6259</v>
      </c>
      <c r="Q986" s="8" t="s">
        <v>6259</v>
      </c>
      <c r="R986" s="8"/>
      <c r="S986" s="8"/>
      <c r="T986" s="8"/>
      <c r="U986" s="8"/>
      <c r="V986" s="8"/>
      <c r="W986" s="8"/>
      <c r="X986" s="8"/>
      <c r="Y986" s="8"/>
      <c r="Z986" s="8"/>
      <c r="AA986" s="8"/>
      <c r="AB986" s="8"/>
      <c r="AC986" s="8" t="str">
        <f t="shared" si="149"/>
        <v>NO</v>
      </c>
      <c r="AD986" s="8" t="str">
        <f t="shared" si="150"/>
        <v>Power,,,,,,,,,,,,,</v>
      </c>
      <c r="AE986" s="127"/>
      <c r="AF986" s="8"/>
      <c r="AG986" s="8"/>
      <c r="AH986" s="127" t="s">
        <v>6025</v>
      </c>
      <c r="AI986" s="8" t="s">
        <v>6002</v>
      </c>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t="str">
        <f t="shared" si="148"/>
        <v>VDD_GFX</v>
      </c>
      <c r="CF986" s="8" t="str">
        <f t="shared" si="151"/>
        <v>VDD_GFX</v>
      </c>
      <c r="CG986" s="8" t="str">
        <f t="shared" si="152"/>
        <v>Power</v>
      </c>
      <c r="CH986" s="8" t="str">
        <f t="shared" si="153"/>
        <v>Power</v>
      </c>
      <c r="CI986" s="8">
        <v>1</v>
      </c>
      <c r="CJ986" s="8"/>
      <c r="CK986" s="8"/>
      <c r="CL986" s="8"/>
      <c r="CM986" s="8"/>
      <c r="CN986" s="8"/>
      <c r="CO986" s="8"/>
      <c r="CP986" s="8"/>
      <c r="CQ986" s="8"/>
      <c r="CR986" s="8"/>
      <c r="CS986" s="8"/>
      <c r="CT986" s="8"/>
      <c r="CU986" s="8"/>
      <c r="CV986" s="8"/>
      <c r="CW986" s="2"/>
      <c r="CX986" s="2"/>
      <c r="CY986" s="8"/>
      <c r="CZ986" s="8" t="str">
        <f t="shared" si="154"/>
        <v>VDD_GFX</v>
      </c>
      <c r="DA986" s="8" t="str">
        <f t="shared" si="155"/>
        <v>VDD_GFX</v>
      </c>
      <c r="DB986" s="8" t="str">
        <f t="shared" si="156"/>
        <v>Power</v>
      </c>
      <c r="DC986" s="8" t="str">
        <f t="shared" si="157"/>
        <v>Power</v>
      </c>
      <c r="DD986" s="8">
        <v>1</v>
      </c>
      <c r="DE986" s="8"/>
      <c r="DF986" s="8"/>
      <c r="DG986" s="8"/>
      <c r="DH986" s="8"/>
      <c r="DI986" s="8"/>
      <c r="DJ986" s="8"/>
      <c r="DK986" s="8"/>
      <c r="DL986" s="8"/>
      <c r="DM986" s="8"/>
      <c r="DN986" s="8"/>
      <c r="DO986" s="8"/>
      <c r="DP986" s="8"/>
      <c r="DQ986" s="8"/>
      <c r="DR986" s="8"/>
      <c r="DS986" s="8"/>
      <c r="DT986" s="8"/>
    </row>
    <row r="987" spans="1:124" ht="12.75" customHeight="1">
      <c r="A987" s="8"/>
      <c r="B987" s="89">
        <v>984</v>
      </c>
      <c r="C987" s="138" t="s">
        <v>6025</v>
      </c>
      <c r="D987" s="138" t="s">
        <v>6596</v>
      </c>
      <c r="E987" s="8" t="s">
        <v>6025</v>
      </c>
      <c r="F987" s="8" t="s">
        <v>6158</v>
      </c>
      <c r="G987" s="8"/>
      <c r="H987" s="8"/>
      <c r="I987" s="8"/>
      <c r="J987" s="8"/>
      <c r="K987" s="127" t="s">
        <v>6025</v>
      </c>
      <c r="L987" s="129" t="s">
        <v>6596</v>
      </c>
      <c r="M987" s="8"/>
      <c r="N987" s="8"/>
      <c r="O987" s="8"/>
      <c r="P987" s="8" t="s">
        <v>6259</v>
      </c>
      <c r="Q987" s="8" t="s">
        <v>6259</v>
      </c>
      <c r="R987" s="8"/>
      <c r="S987" s="8"/>
      <c r="T987" s="8"/>
      <c r="U987" s="8"/>
      <c r="V987" s="8"/>
      <c r="W987" s="8"/>
      <c r="X987" s="8"/>
      <c r="Y987" s="8"/>
      <c r="Z987" s="8"/>
      <c r="AA987" s="8"/>
      <c r="AB987" s="8"/>
      <c r="AC987" s="8" t="str">
        <f t="shared" si="149"/>
        <v>NO</v>
      </c>
      <c r="AD987" s="8" t="str">
        <f t="shared" si="150"/>
        <v>Power,,,,,,,,,,,,,</v>
      </c>
      <c r="AE987" s="127"/>
      <c r="AF987" s="8"/>
      <c r="AG987" s="8"/>
      <c r="AH987" s="127" t="s">
        <v>6025</v>
      </c>
      <c r="AI987" s="8" t="s">
        <v>6002</v>
      </c>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t="str">
        <f t="shared" si="148"/>
        <v>VDD_GFX</v>
      </c>
      <c r="CF987" s="8" t="str">
        <f t="shared" si="151"/>
        <v>VDD_GFX</v>
      </c>
      <c r="CG987" s="8" t="str">
        <f t="shared" si="152"/>
        <v>Power</v>
      </c>
      <c r="CH987" s="8" t="str">
        <f t="shared" si="153"/>
        <v>Power</v>
      </c>
      <c r="CI987" s="8">
        <v>1</v>
      </c>
      <c r="CJ987" s="8"/>
      <c r="CK987" s="8"/>
      <c r="CL987" s="8"/>
      <c r="CM987" s="8"/>
      <c r="CN987" s="8"/>
      <c r="CO987" s="8"/>
      <c r="CP987" s="8"/>
      <c r="CQ987" s="8"/>
      <c r="CR987" s="8"/>
      <c r="CS987" s="8"/>
      <c r="CT987" s="8"/>
      <c r="CU987" s="8"/>
      <c r="CV987" s="8"/>
      <c r="CW987" s="2"/>
      <c r="CX987" s="2"/>
      <c r="CY987" s="8"/>
      <c r="CZ987" s="8" t="str">
        <f t="shared" si="154"/>
        <v>VDD_GFX</v>
      </c>
      <c r="DA987" s="8" t="str">
        <f t="shared" si="155"/>
        <v>VDD_GFX</v>
      </c>
      <c r="DB987" s="8" t="str">
        <f t="shared" si="156"/>
        <v>Power</v>
      </c>
      <c r="DC987" s="8" t="str">
        <f t="shared" si="157"/>
        <v>Power</v>
      </c>
      <c r="DD987" s="8">
        <v>1</v>
      </c>
      <c r="DE987" s="8"/>
      <c r="DF987" s="8"/>
      <c r="DG987" s="8"/>
      <c r="DH987" s="8"/>
      <c r="DI987" s="8"/>
      <c r="DJ987" s="8"/>
      <c r="DK987" s="8"/>
      <c r="DL987" s="8"/>
      <c r="DM987" s="8"/>
      <c r="DN987" s="8"/>
      <c r="DO987" s="8"/>
      <c r="DP987" s="8"/>
      <c r="DQ987" s="8"/>
      <c r="DR987" s="8"/>
      <c r="DS987" s="8"/>
      <c r="DT987" s="8"/>
    </row>
    <row r="988" spans="1:124" ht="12.75" customHeight="1">
      <c r="A988" s="8"/>
      <c r="B988" s="89">
        <v>985</v>
      </c>
      <c r="C988" s="127"/>
      <c r="D988" s="127"/>
      <c r="E988" s="8"/>
      <c r="F988" s="8"/>
      <c r="G988" s="8"/>
      <c r="H988" s="8"/>
      <c r="I988" s="8"/>
      <c r="J988" s="8"/>
      <c r="K988" s="127" t="s">
        <v>6025</v>
      </c>
      <c r="L988" s="129" t="s">
        <v>6597</v>
      </c>
      <c r="M988" s="8"/>
      <c r="N988" s="8"/>
      <c r="O988" s="8"/>
      <c r="P988" s="8" t="s">
        <v>6259</v>
      </c>
      <c r="Q988" s="8" t="s">
        <v>6259</v>
      </c>
      <c r="R988" s="8"/>
      <c r="S988" s="8"/>
      <c r="T988" s="8"/>
      <c r="U988" s="8"/>
      <c r="V988" s="8"/>
      <c r="W988" s="8"/>
      <c r="X988" s="8"/>
      <c r="Y988" s="8"/>
      <c r="Z988" s="8"/>
      <c r="AA988" s="8"/>
      <c r="AB988" s="8"/>
      <c r="AC988" s="8" t="str">
        <f t="shared" si="149"/>
        <v>NO</v>
      </c>
      <c r="AD988" s="8" t="str">
        <f t="shared" si="150"/>
        <v>Power,,,,,,,,,,,,,</v>
      </c>
      <c r="AE988" s="127"/>
      <c r="AF988" s="8"/>
      <c r="AG988" s="8"/>
      <c r="AH988" s="127" t="s">
        <v>6025</v>
      </c>
      <c r="AI988" s="8" t="s">
        <v>6002</v>
      </c>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t="str">
        <f t="shared" si="148"/>
        <v>VDD_GFX</v>
      </c>
      <c r="CF988" s="8" t="str">
        <f t="shared" si="151"/>
        <v>Invalid PM Setting</v>
      </c>
      <c r="CG988" s="8" t="str">
        <f t="shared" si="152"/>
        <v>Power</v>
      </c>
      <c r="CH988" s="8" t="str">
        <f t="shared" si="153"/>
        <v>Invalid PM Setting</v>
      </c>
      <c r="CI988" s="8"/>
      <c r="CJ988" s="8"/>
      <c r="CK988" s="8"/>
      <c r="CL988" s="8"/>
      <c r="CM988" s="8"/>
      <c r="CN988" s="8"/>
      <c r="CO988" s="8"/>
      <c r="CP988" s="8"/>
      <c r="CQ988" s="8"/>
      <c r="CR988" s="8"/>
      <c r="CS988" s="8"/>
      <c r="CT988" s="8"/>
      <c r="CU988" s="8"/>
      <c r="CV988" s="8"/>
      <c r="CY988" s="8"/>
      <c r="CZ988" s="8" t="str">
        <f t="shared" si="154"/>
        <v>VDD_GFX</v>
      </c>
      <c r="DA988" s="8" t="str">
        <f t="shared" si="155"/>
        <v>Invalid PM Setting</v>
      </c>
      <c r="DB988" s="8" t="str">
        <f t="shared" si="156"/>
        <v>Power</v>
      </c>
      <c r="DC988" s="8" t="str">
        <f t="shared" si="157"/>
        <v>Invalid PM Setting</v>
      </c>
      <c r="DD988" s="8"/>
      <c r="DE988" s="8"/>
      <c r="DF988" s="8"/>
      <c r="DG988" s="8"/>
      <c r="DH988" s="8"/>
      <c r="DI988" s="8"/>
      <c r="DJ988" s="8"/>
      <c r="DK988" s="8"/>
      <c r="DL988" s="8"/>
      <c r="DM988" s="8"/>
      <c r="DN988" s="8"/>
      <c r="DO988" s="8"/>
      <c r="DP988" s="8"/>
      <c r="DQ988" s="8"/>
      <c r="DR988" s="8"/>
      <c r="DS988" s="8"/>
      <c r="DT988" s="8"/>
    </row>
    <row r="989" spans="1:124" ht="12.75" customHeight="1">
      <c r="A989" s="8"/>
      <c r="B989" s="89">
        <v>986</v>
      </c>
      <c r="C989" s="144" t="s">
        <v>6598</v>
      </c>
      <c r="D989" s="144" t="s">
        <v>6599</v>
      </c>
      <c r="E989" s="8" t="s">
        <v>6598</v>
      </c>
      <c r="F989" s="8" t="s">
        <v>6600</v>
      </c>
      <c r="G989" s="8"/>
      <c r="H989" s="8"/>
      <c r="I989" s="8"/>
      <c r="J989" s="8"/>
      <c r="K989" s="127" t="s">
        <v>6601</v>
      </c>
      <c r="L989" s="129" t="s">
        <v>6599</v>
      </c>
      <c r="M989" s="8"/>
      <c r="N989" s="8"/>
      <c r="O989" s="8"/>
      <c r="P989" s="8" t="s">
        <v>6259</v>
      </c>
      <c r="Q989" s="8" t="s">
        <v>6259</v>
      </c>
      <c r="R989" s="8"/>
      <c r="S989" s="8"/>
      <c r="T989" s="8"/>
      <c r="U989" s="8"/>
      <c r="V989" s="8"/>
      <c r="W989" s="8"/>
      <c r="X989" s="8"/>
      <c r="Y989" s="8"/>
      <c r="Z989" s="8"/>
      <c r="AA989" s="8"/>
      <c r="AB989" s="8"/>
      <c r="AC989" s="8" t="str">
        <f t="shared" si="149"/>
        <v>NO</v>
      </c>
      <c r="AD989" s="8" t="str">
        <f t="shared" si="150"/>
        <v>Power,,,,,,,,,,,,,</v>
      </c>
      <c r="AE989" s="127"/>
      <c r="AF989" s="8"/>
      <c r="AG989" s="8"/>
      <c r="AH989" s="127" t="s">
        <v>6598</v>
      </c>
      <c r="AI989" s="8" t="s">
        <v>6002</v>
      </c>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t="str">
        <f t="shared" si="148"/>
        <v>VDD_LPI_MX</v>
      </c>
      <c r="CF989" s="8" t="str">
        <f t="shared" si="151"/>
        <v>VDD_LPI_MX</v>
      </c>
      <c r="CG989" s="8" t="str">
        <f t="shared" si="152"/>
        <v>Power</v>
      </c>
      <c r="CH989" s="8" t="str">
        <f t="shared" si="153"/>
        <v>Power</v>
      </c>
      <c r="CI989" s="8">
        <v>1</v>
      </c>
      <c r="CJ989" s="8"/>
      <c r="CK989" s="8"/>
      <c r="CL989" s="8"/>
      <c r="CM989" s="8"/>
      <c r="CN989" s="8"/>
      <c r="CO989" s="8"/>
      <c r="CP989" s="8"/>
      <c r="CQ989" s="8"/>
      <c r="CR989" s="8"/>
      <c r="CS989" s="8"/>
      <c r="CT989" s="8"/>
      <c r="CU989" s="8"/>
      <c r="CV989" s="8"/>
      <c r="CW989" s="2"/>
      <c r="CX989" s="2"/>
      <c r="CY989" s="8"/>
      <c r="CZ989" s="8" t="str">
        <f t="shared" si="154"/>
        <v>VDD_LPI_MX</v>
      </c>
      <c r="DA989" s="8" t="str">
        <f t="shared" si="155"/>
        <v>VDD_LPI_MX</v>
      </c>
      <c r="DB989" s="8" t="str">
        <f t="shared" si="156"/>
        <v>Power</v>
      </c>
      <c r="DC989" s="8" t="str">
        <f t="shared" si="157"/>
        <v>Power</v>
      </c>
      <c r="DD989" s="8">
        <v>1</v>
      </c>
      <c r="DE989" s="8"/>
      <c r="DF989" s="8"/>
      <c r="DG989" s="8"/>
      <c r="DH989" s="8"/>
      <c r="DI989" s="8"/>
      <c r="DJ989" s="8"/>
      <c r="DK989" s="8"/>
      <c r="DL989" s="8"/>
      <c r="DM989" s="8"/>
      <c r="DN989" s="8"/>
      <c r="DO989" s="8"/>
      <c r="DP989" s="8"/>
      <c r="DQ989" s="8"/>
      <c r="DR989" s="8"/>
      <c r="DS989" s="8"/>
      <c r="DT989" s="8"/>
    </row>
    <row r="990" spans="1:124" ht="12.75" customHeight="1">
      <c r="A990" s="8"/>
      <c r="B990" s="89">
        <v>987</v>
      </c>
      <c r="C990" s="144" t="s">
        <v>6035</v>
      </c>
      <c r="D990" s="144" t="s">
        <v>5177</v>
      </c>
      <c r="E990" s="8" t="s">
        <v>6035</v>
      </c>
      <c r="F990" s="8" t="s">
        <v>6043</v>
      </c>
      <c r="G990" s="8"/>
      <c r="H990" s="8"/>
      <c r="I990" s="8"/>
      <c r="J990" s="8"/>
      <c r="K990" s="127" t="s">
        <v>6035</v>
      </c>
      <c r="L990" s="129" t="s">
        <v>5177</v>
      </c>
      <c r="M990" s="8"/>
      <c r="N990" s="8"/>
      <c r="O990" s="8"/>
      <c r="P990" s="8" t="s">
        <v>6259</v>
      </c>
      <c r="Q990" s="8" t="s">
        <v>6259</v>
      </c>
      <c r="R990" s="8"/>
      <c r="S990" s="8"/>
      <c r="T990" s="8"/>
      <c r="U990" s="8"/>
      <c r="V990" s="8"/>
      <c r="W990" s="8"/>
      <c r="X990" s="8"/>
      <c r="Y990" s="8"/>
      <c r="Z990" s="8"/>
      <c r="AA990" s="8"/>
      <c r="AB990" s="8"/>
      <c r="AC990" s="8" t="str">
        <f t="shared" si="149"/>
        <v>NO</v>
      </c>
      <c r="AD990" s="8" t="str">
        <f t="shared" si="150"/>
        <v>Power,,,,,,,,,,,,,</v>
      </c>
      <c r="AE990" s="127"/>
      <c r="AF990" s="8"/>
      <c r="AG990" s="8"/>
      <c r="AH990" s="127" t="s">
        <v>6035</v>
      </c>
      <c r="AI990" s="8" t="s">
        <v>6002</v>
      </c>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t="str">
        <f t="shared" si="148"/>
        <v>VDD_MODEM</v>
      </c>
      <c r="CF990" s="8" t="str">
        <f t="shared" si="151"/>
        <v>VDD_MODEM</v>
      </c>
      <c r="CG990" s="8" t="str">
        <f t="shared" si="152"/>
        <v>Power</v>
      </c>
      <c r="CH990" s="8" t="str">
        <f t="shared" si="153"/>
        <v>Power</v>
      </c>
      <c r="CI990" s="8">
        <v>1</v>
      </c>
      <c r="CJ990" s="8"/>
      <c r="CK990" s="8"/>
      <c r="CL990" s="8"/>
      <c r="CM990" s="8"/>
      <c r="CN990" s="8"/>
      <c r="CO990" s="8"/>
      <c r="CP990" s="8"/>
      <c r="CQ990" s="8"/>
      <c r="CR990" s="8"/>
      <c r="CS990" s="8"/>
      <c r="CT990" s="8"/>
      <c r="CU990" s="8"/>
      <c r="CV990" s="8"/>
      <c r="CW990" s="2"/>
      <c r="CX990" s="2"/>
      <c r="CY990" s="8"/>
      <c r="CZ990" s="8" t="str">
        <f t="shared" si="154"/>
        <v>VDD_MODEM</v>
      </c>
      <c r="DA990" s="8" t="str">
        <f t="shared" si="155"/>
        <v>VDD_MODEM</v>
      </c>
      <c r="DB990" s="8" t="str">
        <f t="shared" si="156"/>
        <v>Power</v>
      </c>
      <c r="DC990" s="8" t="str">
        <f t="shared" si="157"/>
        <v>Power</v>
      </c>
      <c r="DD990" s="8">
        <v>1</v>
      </c>
      <c r="DE990" s="8"/>
      <c r="DF990" s="8"/>
      <c r="DG990" s="8"/>
      <c r="DH990" s="8"/>
      <c r="DI990" s="8"/>
      <c r="DJ990" s="8"/>
      <c r="DK990" s="8"/>
      <c r="DL990" s="8"/>
      <c r="DM990" s="8"/>
      <c r="DN990" s="8"/>
      <c r="DO990" s="8"/>
      <c r="DP990" s="8"/>
      <c r="DQ990" s="8"/>
      <c r="DR990" s="8"/>
      <c r="DS990" s="8"/>
      <c r="DT990" s="8"/>
    </row>
    <row r="991" spans="1:124" ht="12.75" customHeight="1">
      <c r="A991" s="8"/>
      <c r="B991" s="89">
        <v>988</v>
      </c>
      <c r="C991" s="144" t="s">
        <v>6601</v>
      </c>
      <c r="D991" s="145" t="s">
        <v>6602</v>
      </c>
      <c r="E991" s="8" t="s">
        <v>6601</v>
      </c>
      <c r="F991" s="8" t="s">
        <v>6159</v>
      </c>
      <c r="G991" s="8"/>
      <c r="H991" s="8"/>
      <c r="I991" s="8"/>
      <c r="J991" s="8"/>
      <c r="K991" s="127" t="s">
        <v>6601</v>
      </c>
      <c r="L991" s="129" t="s">
        <v>6602</v>
      </c>
      <c r="M991" s="8"/>
      <c r="N991" s="8"/>
      <c r="O991" s="8"/>
      <c r="P991" s="8" t="s">
        <v>6259</v>
      </c>
      <c r="Q991" s="8" t="s">
        <v>6259</v>
      </c>
      <c r="R991" s="8"/>
      <c r="S991" s="8"/>
      <c r="T991" s="8"/>
      <c r="U991" s="8"/>
      <c r="V991" s="8"/>
      <c r="W991" s="8"/>
      <c r="X991" s="8"/>
      <c r="Y991" s="8"/>
      <c r="Z991" s="8"/>
      <c r="AA991" s="8"/>
      <c r="AB991" s="8"/>
      <c r="AC991" s="8" t="str">
        <f t="shared" si="149"/>
        <v>NO</v>
      </c>
      <c r="AD991" s="8" t="str">
        <f t="shared" si="150"/>
        <v>Power,,,,,,,,,,,,,</v>
      </c>
      <c r="AE991" s="127"/>
      <c r="AF991" s="8"/>
      <c r="AG991" s="8"/>
      <c r="AH991" s="127" t="s">
        <v>6601</v>
      </c>
      <c r="AI991" s="8" t="s">
        <v>6002</v>
      </c>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t="str">
        <f t="shared" si="148"/>
        <v>VDD_MX</v>
      </c>
      <c r="CF991" s="8" t="str">
        <f t="shared" si="151"/>
        <v>VDD_MX</v>
      </c>
      <c r="CG991" s="8" t="str">
        <f t="shared" si="152"/>
        <v>Power</v>
      </c>
      <c r="CH991" s="8" t="str">
        <f t="shared" si="153"/>
        <v>Power</v>
      </c>
      <c r="CI991" s="8">
        <v>1</v>
      </c>
      <c r="CJ991" s="8"/>
      <c r="CK991" s="8"/>
      <c r="CL991" s="8"/>
      <c r="CM991" s="8"/>
      <c r="CN991" s="8"/>
      <c r="CO991" s="8"/>
      <c r="CP991" s="8"/>
      <c r="CQ991" s="8"/>
      <c r="CR991" s="8"/>
      <c r="CS991" s="8"/>
      <c r="CT991" s="8"/>
      <c r="CU991" s="8"/>
      <c r="CV991" s="8"/>
      <c r="CW991" s="2"/>
      <c r="CX991" s="2"/>
      <c r="CY991" s="8"/>
      <c r="CZ991" s="8" t="str">
        <f t="shared" si="154"/>
        <v>VDD_MX</v>
      </c>
      <c r="DA991" s="8" t="str">
        <f t="shared" si="155"/>
        <v>VDD_MX</v>
      </c>
      <c r="DB991" s="8" t="str">
        <f t="shared" si="156"/>
        <v>Power</v>
      </c>
      <c r="DC991" s="8" t="str">
        <f t="shared" si="157"/>
        <v>Power</v>
      </c>
      <c r="DD991" s="8">
        <v>1</v>
      </c>
      <c r="DE991" s="8"/>
      <c r="DF991" s="8"/>
      <c r="DG991" s="8"/>
      <c r="DH991" s="8"/>
      <c r="DI991" s="8"/>
      <c r="DJ991" s="8"/>
      <c r="DK991" s="8"/>
      <c r="DL991" s="8"/>
      <c r="DM991" s="8"/>
      <c r="DN991" s="8"/>
      <c r="DO991" s="8"/>
      <c r="DP991" s="8"/>
      <c r="DQ991" s="8"/>
      <c r="DR991" s="8"/>
      <c r="DS991" s="8"/>
      <c r="DT991" s="8"/>
    </row>
    <row r="992" spans="1:124" ht="12.75" customHeight="1">
      <c r="A992" s="8"/>
      <c r="B992" s="89">
        <v>989</v>
      </c>
      <c r="C992" s="127" t="s">
        <v>6603</v>
      </c>
      <c r="D992" s="127" t="s">
        <v>5170</v>
      </c>
      <c r="E992" s="8" t="s">
        <v>6603</v>
      </c>
      <c r="F992" s="8" t="s">
        <v>6038</v>
      </c>
      <c r="G992" s="8"/>
      <c r="H992" s="8"/>
      <c r="I992" s="8"/>
      <c r="J992" s="8"/>
      <c r="K992" s="127" t="s">
        <v>6603</v>
      </c>
      <c r="L992" s="129" t="s">
        <v>6604</v>
      </c>
      <c r="M992" s="8"/>
      <c r="N992" s="8"/>
      <c r="O992" s="8"/>
      <c r="P992" s="8" t="s">
        <v>6259</v>
      </c>
      <c r="Q992" s="8" t="s">
        <v>6259</v>
      </c>
      <c r="R992" s="8"/>
      <c r="S992" s="8"/>
      <c r="T992" s="8"/>
      <c r="U992" s="8"/>
      <c r="V992" s="8"/>
      <c r="W992" s="8"/>
      <c r="X992" s="8"/>
      <c r="Y992" s="8"/>
      <c r="Z992" s="8"/>
      <c r="AA992" s="8"/>
      <c r="AB992" s="8"/>
      <c r="AC992" s="8" t="str">
        <f t="shared" si="149"/>
        <v>NO</v>
      </c>
      <c r="AD992" s="8" t="str">
        <f t="shared" si="150"/>
        <v>Power,,,,,,,,,,,,,</v>
      </c>
      <c r="AE992" s="127"/>
      <c r="AF992" s="8"/>
      <c r="AG992" s="8"/>
      <c r="AH992" s="127" t="s">
        <v>6603</v>
      </c>
      <c r="AI992" s="8" t="s">
        <v>6002</v>
      </c>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t="str">
        <f t="shared" si="148"/>
        <v>VDD_PX0</v>
      </c>
      <c r="CF992" s="8" t="str">
        <f t="shared" si="151"/>
        <v>VDD_PX0</v>
      </c>
      <c r="CG992" s="8" t="str">
        <f t="shared" si="152"/>
        <v>Power</v>
      </c>
      <c r="CH992" s="8" t="str">
        <f t="shared" si="153"/>
        <v>Power</v>
      </c>
      <c r="CI992" s="8">
        <v>1</v>
      </c>
      <c r="CJ992" s="8"/>
      <c r="CK992" s="8"/>
      <c r="CL992" s="8"/>
      <c r="CM992" s="8"/>
      <c r="CN992" s="8"/>
      <c r="CO992" s="8"/>
      <c r="CP992" s="8"/>
      <c r="CQ992" s="8"/>
      <c r="CR992" s="8"/>
      <c r="CS992" s="8"/>
      <c r="CT992" s="8"/>
      <c r="CU992" s="8"/>
      <c r="CV992" s="8"/>
      <c r="CW992" s="2"/>
      <c r="CX992" s="2"/>
      <c r="CY992" s="8"/>
      <c r="CZ992" s="8" t="str">
        <f t="shared" si="154"/>
        <v>VDD_PX0</v>
      </c>
      <c r="DA992" s="8" t="str">
        <f t="shared" si="155"/>
        <v>VDD_PX0</v>
      </c>
      <c r="DB992" s="8" t="str">
        <f t="shared" si="156"/>
        <v>Power</v>
      </c>
      <c r="DC992" s="8" t="str">
        <f t="shared" si="157"/>
        <v>Power</v>
      </c>
      <c r="DD992" s="8">
        <v>1</v>
      </c>
      <c r="DE992" s="8"/>
      <c r="DF992" s="8"/>
      <c r="DG992" s="8"/>
      <c r="DH992" s="8"/>
      <c r="DI992" s="8"/>
      <c r="DJ992" s="8"/>
      <c r="DK992" s="8"/>
      <c r="DL992" s="8"/>
      <c r="DM992" s="8"/>
      <c r="DN992" s="8"/>
      <c r="DO992" s="8"/>
      <c r="DP992" s="8"/>
      <c r="DQ992" s="8"/>
      <c r="DR992" s="8"/>
      <c r="DS992" s="8"/>
      <c r="DT992" s="8"/>
    </row>
    <row r="993" spans="1:124" ht="12.75" customHeight="1">
      <c r="A993" s="8"/>
      <c r="B993" s="89">
        <v>990</v>
      </c>
      <c r="C993" s="127" t="s">
        <v>6605</v>
      </c>
      <c r="D993" s="146" t="s">
        <v>6606</v>
      </c>
      <c r="E993" s="8" t="s">
        <v>6605</v>
      </c>
      <c r="F993" s="8" t="s">
        <v>6140</v>
      </c>
      <c r="G993" s="8"/>
      <c r="H993" s="8"/>
      <c r="I993" s="8"/>
      <c r="J993" s="8"/>
      <c r="K993" s="127" t="s">
        <v>6605</v>
      </c>
      <c r="L993" s="129" t="s">
        <v>6606</v>
      </c>
      <c r="M993" s="8"/>
      <c r="N993" s="8"/>
      <c r="O993" s="8"/>
      <c r="P993" s="8" t="s">
        <v>6259</v>
      </c>
      <c r="Q993" s="8" t="s">
        <v>6259</v>
      </c>
      <c r="R993" s="8"/>
      <c r="S993" s="8"/>
      <c r="T993" s="8"/>
      <c r="U993" s="8"/>
      <c r="V993" s="8"/>
      <c r="W993" s="8"/>
      <c r="X993" s="8"/>
      <c r="Y993" s="8"/>
      <c r="Z993" s="8"/>
      <c r="AA993" s="8"/>
      <c r="AB993" s="8"/>
      <c r="AC993" s="8" t="str">
        <f t="shared" si="149"/>
        <v>NO</v>
      </c>
      <c r="AD993" s="8" t="str">
        <f t="shared" si="150"/>
        <v>Power,,,,,,,,,,,,,</v>
      </c>
      <c r="AE993" s="127"/>
      <c r="AF993" s="8"/>
      <c r="AG993" s="8"/>
      <c r="AH993" s="127" t="s">
        <v>6605</v>
      </c>
      <c r="AI993" s="8" t="s">
        <v>6002</v>
      </c>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t="str">
        <f t="shared" si="148"/>
        <v>VDD_PX13</v>
      </c>
      <c r="CF993" s="8" t="str">
        <f t="shared" si="151"/>
        <v>VDD_PX13</v>
      </c>
      <c r="CG993" s="8" t="str">
        <f t="shared" si="152"/>
        <v>Power</v>
      </c>
      <c r="CH993" s="8" t="str">
        <f t="shared" si="153"/>
        <v>Power</v>
      </c>
      <c r="CI993" s="8">
        <v>1</v>
      </c>
      <c r="CJ993" s="8"/>
      <c r="CK993" s="8"/>
      <c r="CL993" s="8"/>
      <c r="CM993" s="8"/>
      <c r="CN993" s="8"/>
      <c r="CO993" s="8"/>
      <c r="CP993" s="8"/>
      <c r="CQ993" s="8"/>
      <c r="CR993" s="8"/>
      <c r="CS993" s="8"/>
      <c r="CT993" s="8"/>
      <c r="CU993" s="8"/>
      <c r="CV993" s="8"/>
      <c r="CW993" s="2"/>
      <c r="CX993" s="2"/>
      <c r="CY993" s="8"/>
      <c r="CZ993" s="8" t="str">
        <f t="shared" si="154"/>
        <v>VDD_PX13</v>
      </c>
      <c r="DA993" s="8" t="str">
        <f t="shared" si="155"/>
        <v>VDD_PX13</v>
      </c>
      <c r="DB993" s="8" t="str">
        <f t="shared" si="156"/>
        <v>Power</v>
      </c>
      <c r="DC993" s="8" t="str">
        <f t="shared" si="157"/>
        <v>Power</v>
      </c>
      <c r="DD993" s="8">
        <v>1</v>
      </c>
      <c r="DE993" s="8"/>
      <c r="DF993" s="8"/>
      <c r="DG993" s="8"/>
      <c r="DH993" s="8"/>
      <c r="DI993" s="8"/>
      <c r="DJ993" s="8"/>
      <c r="DK993" s="8"/>
      <c r="DL993" s="8"/>
      <c r="DM993" s="8"/>
      <c r="DN993" s="8"/>
      <c r="DO993" s="8"/>
      <c r="DP993" s="8"/>
      <c r="DQ993" s="8"/>
      <c r="DR993" s="8"/>
      <c r="DS993" s="8"/>
      <c r="DT993" s="8"/>
    </row>
    <row r="994" spans="1:124" ht="12.75" customHeight="1">
      <c r="A994" s="8"/>
      <c r="B994" s="89">
        <v>991</v>
      </c>
      <c r="C994" s="127"/>
      <c r="D994" s="127"/>
      <c r="E994" s="8"/>
      <c r="F994" s="8"/>
      <c r="G994" s="8"/>
      <c r="H994" s="8"/>
      <c r="I994" s="8"/>
      <c r="J994" s="8"/>
      <c r="K994" s="127" t="s">
        <v>6587</v>
      </c>
      <c r="L994" s="129" t="s">
        <v>6607</v>
      </c>
      <c r="M994" s="8"/>
      <c r="N994" s="8"/>
      <c r="O994" s="8"/>
      <c r="P994" s="8" t="s">
        <v>6259</v>
      </c>
      <c r="Q994" s="8" t="s">
        <v>6259</v>
      </c>
      <c r="R994" s="8"/>
      <c r="S994" s="8"/>
      <c r="T994" s="8"/>
      <c r="U994" s="8"/>
      <c r="V994" s="8"/>
      <c r="W994" s="8"/>
      <c r="X994" s="8"/>
      <c r="Y994" s="8"/>
      <c r="Z994" s="8"/>
      <c r="AA994" s="8"/>
      <c r="AB994" s="8"/>
      <c r="AC994" s="8" t="str">
        <f t="shared" si="149"/>
        <v>NO</v>
      </c>
      <c r="AD994" s="8" t="str">
        <f t="shared" si="150"/>
        <v>Power,,,,,,,,,,,,,</v>
      </c>
      <c r="AE994" s="127"/>
      <c r="AF994" s="8"/>
      <c r="AG994" s="8"/>
      <c r="AH994" s="127" t="s">
        <v>6608</v>
      </c>
      <c r="AI994" s="8" t="s">
        <v>6002</v>
      </c>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t="str">
        <f t="shared" si="148"/>
        <v>VDD_SSC_CX</v>
      </c>
      <c r="CF994" s="8" t="str">
        <f t="shared" si="151"/>
        <v>Invalid PM Setting</v>
      </c>
      <c r="CG994" s="8" t="str">
        <f t="shared" si="152"/>
        <v>Power</v>
      </c>
      <c r="CH994" s="8" t="str">
        <f t="shared" si="153"/>
        <v>Invalid PM Setting</v>
      </c>
      <c r="CI994" s="8"/>
      <c r="CJ994" s="8"/>
      <c r="CK994" s="8"/>
      <c r="CL994" s="8"/>
      <c r="CM994" s="8"/>
      <c r="CN994" s="8"/>
      <c r="CO994" s="8"/>
      <c r="CP994" s="8"/>
      <c r="CQ994" s="8"/>
      <c r="CR994" s="8"/>
      <c r="CS994" s="8"/>
      <c r="CT994" s="8"/>
      <c r="CU994" s="8"/>
      <c r="CV994" s="8"/>
      <c r="CY994" s="8"/>
      <c r="CZ994" s="8" t="str">
        <f t="shared" si="154"/>
        <v>VDD_SSC_CX</v>
      </c>
      <c r="DA994" s="8" t="str">
        <f t="shared" si="155"/>
        <v>Invalid PM Setting</v>
      </c>
      <c r="DB994" s="8" t="str">
        <f t="shared" si="156"/>
        <v>Power</v>
      </c>
      <c r="DC994" s="8" t="str">
        <f t="shared" si="157"/>
        <v>Invalid PM Setting</v>
      </c>
      <c r="DD994" s="8"/>
      <c r="DE994" s="8"/>
      <c r="DF994" s="8"/>
      <c r="DG994" s="8"/>
      <c r="DH994" s="8"/>
      <c r="DI994" s="8"/>
      <c r="DJ994" s="8"/>
      <c r="DK994" s="8"/>
      <c r="DL994" s="8"/>
      <c r="DM994" s="8"/>
      <c r="DN994" s="8"/>
      <c r="DO994" s="8"/>
      <c r="DP994" s="8"/>
      <c r="DQ994" s="8"/>
      <c r="DR994" s="8"/>
      <c r="DS994" s="8"/>
      <c r="DT994" s="8"/>
    </row>
    <row r="995" spans="1:124" ht="12.75" customHeight="1">
      <c r="A995" s="8"/>
      <c r="B995" s="89">
        <v>992</v>
      </c>
      <c r="C995" s="127"/>
      <c r="D995" s="127"/>
      <c r="E995" s="8"/>
      <c r="F995" s="8"/>
      <c r="G995" s="8"/>
      <c r="H995" s="8"/>
      <c r="I995" s="8"/>
      <c r="J995" s="8"/>
      <c r="K995" s="127" t="s">
        <v>6050</v>
      </c>
      <c r="L995" s="129" t="s">
        <v>6609</v>
      </c>
      <c r="M995" s="8"/>
      <c r="N995" s="8"/>
      <c r="O995" s="8"/>
      <c r="P995" s="8" t="s">
        <v>6259</v>
      </c>
      <c r="Q995" s="8" t="s">
        <v>6259</v>
      </c>
      <c r="R995" s="8"/>
      <c r="S995" s="8"/>
      <c r="T995" s="8"/>
      <c r="U995" s="8"/>
      <c r="V995" s="8"/>
      <c r="W995" s="8"/>
      <c r="X995" s="8"/>
      <c r="Y995" s="8"/>
      <c r="Z995" s="8"/>
      <c r="AA995" s="8"/>
      <c r="AB995" s="8"/>
      <c r="AC995" s="8" t="str">
        <f t="shared" si="149"/>
        <v>NO</v>
      </c>
      <c r="AD995" s="8" t="str">
        <f t="shared" si="150"/>
        <v>Power,,,,,,,,,,,,,</v>
      </c>
      <c r="AE995" s="127"/>
      <c r="AF995" s="8"/>
      <c r="AG995" s="8"/>
      <c r="AH995" s="127" t="s">
        <v>6050</v>
      </c>
      <c r="AI995" s="8" t="s">
        <v>6002</v>
      </c>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t="str">
        <f t="shared" si="148"/>
        <v>VDD_WCSS</v>
      </c>
      <c r="CF995" s="8" t="str">
        <f t="shared" si="151"/>
        <v>Invalid PM Setting</v>
      </c>
      <c r="CG995" s="8" t="str">
        <f t="shared" si="152"/>
        <v>Power</v>
      </c>
      <c r="CH995" s="8" t="str">
        <f t="shared" si="153"/>
        <v>Invalid PM Setting</v>
      </c>
      <c r="CI995" s="8"/>
      <c r="CJ995" s="8"/>
      <c r="CK995" s="8"/>
      <c r="CL995" s="8"/>
      <c r="CM995" s="8"/>
      <c r="CN995" s="8"/>
      <c r="CO995" s="8"/>
      <c r="CP995" s="8"/>
      <c r="CQ995" s="8"/>
      <c r="CR995" s="8"/>
      <c r="CS995" s="8"/>
      <c r="CT995" s="8"/>
      <c r="CU995" s="8"/>
      <c r="CV995" s="8"/>
      <c r="CY995" s="8"/>
      <c r="CZ995" s="8" t="str">
        <f t="shared" si="154"/>
        <v>VDD_WCSS</v>
      </c>
      <c r="DA995" s="8" t="str">
        <f t="shared" si="155"/>
        <v>Invalid PM Setting</v>
      </c>
      <c r="DB995" s="8" t="str">
        <f t="shared" si="156"/>
        <v>Power</v>
      </c>
      <c r="DC995" s="8" t="str">
        <f t="shared" si="157"/>
        <v>Invalid PM Setting</v>
      </c>
      <c r="DD995" s="8"/>
      <c r="DE995" s="8"/>
      <c r="DF995" s="8"/>
      <c r="DG995" s="8"/>
      <c r="DH995" s="8"/>
      <c r="DI995" s="8"/>
      <c r="DJ995" s="8"/>
      <c r="DK995" s="8"/>
      <c r="DL995" s="8"/>
      <c r="DM995" s="8"/>
      <c r="DN995" s="8"/>
      <c r="DO995" s="8"/>
      <c r="DP995" s="8"/>
      <c r="DQ995" s="8"/>
      <c r="DR995" s="8"/>
      <c r="DS995" s="8"/>
      <c r="DT995" s="8"/>
    </row>
    <row r="996" spans="1:124" ht="12.75" customHeight="1">
      <c r="A996" s="8"/>
      <c r="B996" s="89">
        <v>993</v>
      </c>
      <c r="C996" s="127"/>
      <c r="D996" s="127"/>
      <c r="E996" s="8"/>
      <c r="F996" s="8"/>
      <c r="G996" s="8"/>
      <c r="H996" s="8"/>
      <c r="I996" s="8"/>
      <c r="J996" s="8"/>
      <c r="K996" s="127" t="s">
        <v>6610</v>
      </c>
      <c r="L996" s="129" t="s">
        <v>6611</v>
      </c>
      <c r="M996" s="8"/>
      <c r="N996" s="8"/>
      <c r="O996" s="8"/>
      <c r="P996" s="8" t="s">
        <v>6259</v>
      </c>
      <c r="Q996" s="8" t="s">
        <v>6259</v>
      </c>
      <c r="R996" s="8"/>
      <c r="S996" s="8"/>
      <c r="T996" s="8"/>
      <c r="U996" s="8"/>
      <c r="V996" s="8"/>
      <c r="W996" s="8"/>
      <c r="X996" s="8"/>
      <c r="Y996" s="8"/>
      <c r="Z996" s="8"/>
      <c r="AA996" s="8"/>
      <c r="AB996" s="8"/>
      <c r="AC996" s="8" t="str">
        <f t="shared" si="149"/>
        <v>NO</v>
      </c>
      <c r="AD996" s="8" t="str">
        <f t="shared" si="150"/>
        <v>Power,,,,,,,,,,,,,</v>
      </c>
      <c r="AE996" s="127"/>
      <c r="AF996" s="8"/>
      <c r="AG996" s="8"/>
      <c r="AH996" s="127" t="s">
        <v>6610</v>
      </c>
      <c r="AI996" s="8" t="s">
        <v>6002</v>
      </c>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t="str">
        <f t="shared" si="148"/>
        <v>VDD2_EBI</v>
      </c>
      <c r="CF996" s="8" t="str">
        <f t="shared" si="151"/>
        <v>Invalid PM Setting</v>
      </c>
      <c r="CG996" s="8" t="str">
        <f t="shared" si="152"/>
        <v>Power</v>
      </c>
      <c r="CH996" s="8" t="str">
        <f t="shared" si="153"/>
        <v>Invalid PM Setting</v>
      </c>
      <c r="CI996" s="8"/>
      <c r="CJ996" s="8"/>
      <c r="CK996" s="8"/>
      <c r="CL996" s="8"/>
      <c r="CM996" s="8"/>
      <c r="CN996" s="8"/>
      <c r="CO996" s="8"/>
      <c r="CP996" s="8"/>
      <c r="CQ996" s="8"/>
      <c r="CR996" s="8"/>
      <c r="CS996" s="8"/>
      <c r="CT996" s="8"/>
      <c r="CU996" s="8"/>
      <c r="CV996" s="8"/>
      <c r="CY996" s="8"/>
      <c r="CZ996" s="8" t="str">
        <f t="shared" si="154"/>
        <v>VDD2_EBI</v>
      </c>
      <c r="DA996" s="8" t="str">
        <f t="shared" si="155"/>
        <v>Invalid PM Setting</v>
      </c>
      <c r="DB996" s="8" t="str">
        <f t="shared" si="156"/>
        <v>Power</v>
      </c>
      <c r="DC996" s="8" t="str">
        <f t="shared" si="157"/>
        <v>Invalid PM Setting</v>
      </c>
      <c r="DD996" s="8"/>
      <c r="DE996" s="8"/>
      <c r="DF996" s="8"/>
      <c r="DG996" s="8"/>
      <c r="DH996" s="8"/>
      <c r="DI996" s="8"/>
      <c r="DJ996" s="8"/>
      <c r="DK996" s="8"/>
      <c r="DL996" s="8"/>
      <c r="DM996" s="8"/>
      <c r="DN996" s="8"/>
      <c r="DO996" s="8"/>
      <c r="DP996" s="8"/>
      <c r="DQ996" s="8"/>
      <c r="DR996" s="8"/>
      <c r="DS996" s="8"/>
      <c r="DT996" s="8"/>
    </row>
    <row r="997" spans="1:124" ht="12.75" customHeight="1">
      <c r="A997" s="8"/>
      <c r="B997" s="89">
        <v>994</v>
      </c>
      <c r="C997" s="127"/>
      <c r="D997" s="127"/>
      <c r="E997" s="8"/>
      <c r="F997" s="8"/>
      <c r="G997" s="8"/>
      <c r="H997" s="8"/>
      <c r="I997" s="8"/>
      <c r="J997" s="8"/>
      <c r="K997" s="127" t="s">
        <v>6612</v>
      </c>
      <c r="L997" s="129" t="s">
        <v>6613</v>
      </c>
      <c r="M997" s="8"/>
      <c r="N997" s="8"/>
      <c r="O997" s="8"/>
      <c r="P997" s="8" t="s">
        <v>6259</v>
      </c>
      <c r="Q997" s="8" t="s">
        <v>6259</v>
      </c>
      <c r="R997" s="8"/>
      <c r="S997" s="8"/>
      <c r="T997" s="8"/>
      <c r="U997" s="8"/>
      <c r="V997" s="8"/>
      <c r="W997" s="8"/>
      <c r="X997" s="8"/>
      <c r="Y997" s="8"/>
      <c r="Z997" s="8"/>
      <c r="AA997" s="8"/>
      <c r="AB997" s="8"/>
      <c r="AC997" s="8" t="str">
        <f t="shared" si="149"/>
        <v>NO</v>
      </c>
      <c r="AD997" s="8" t="str">
        <f t="shared" si="150"/>
        <v>Power,,,,,,,,,,,,,</v>
      </c>
      <c r="AE997" s="127"/>
      <c r="AF997" s="8"/>
      <c r="AG997" s="8"/>
      <c r="AH997" s="127" t="s">
        <v>6612</v>
      </c>
      <c r="AI997" s="8" t="s">
        <v>6002</v>
      </c>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t="str">
        <f t="shared" si="148"/>
        <v>VDDA_1P2</v>
      </c>
      <c r="CF997" s="8" t="str">
        <f t="shared" si="151"/>
        <v>Invalid PM Setting</v>
      </c>
      <c r="CG997" s="8" t="str">
        <f t="shared" si="152"/>
        <v>Power</v>
      </c>
      <c r="CH997" s="8" t="str">
        <f t="shared" si="153"/>
        <v>Invalid PM Setting</v>
      </c>
      <c r="CI997" s="8"/>
      <c r="CJ997" s="8"/>
      <c r="CK997" s="8"/>
      <c r="CL997" s="8"/>
      <c r="CM997" s="8"/>
      <c r="CN997" s="8"/>
      <c r="CO997" s="8"/>
      <c r="CP997" s="8"/>
      <c r="CQ997" s="8"/>
      <c r="CR997" s="8"/>
      <c r="CS997" s="8"/>
      <c r="CT997" s="8"/>
      <c r="CU997" s="8"/>
      <c r="CV997" s="8"/>
      <c r="CY997" s="8"/>
      <c r="CZ997" s="8" t="str">
        <f t="shared" si="154"/>
        <v>VDDA_1P2</v>
      </c>
      <c r="DA997" s="8" t="str">
        <f t="shared" si="155"/>
        <v>Invalid PM Setting</v>
      </c>
      <c r="DB997" s="8" t="str">
        <f t="shared" si="156"/>
        <v>Power</v>
      </c>
      <c r="DC997" s="8" t="str">
        <f t="shared" si="157"/>
        <v>Invalid PM Setting</v>
      </c>
      <c r="DD997" s="8"/>
      <c r="DE997" s="8"/>
      <c r="DF997" s="8"/>
      <c r="DG997" s="8"/>
      <c r="DH997" s="8"/>
      <c r="DI997" s="8"/>
      <c r="DJ997" s="8"/>
      <c r="DK997" s="8"/>
      <c r="DL997" s="8"/>
      <c r="DM997" s="8"/>
      <c r="DN997" s="8"/>
      <c r="DO997" s="8"/>
      <c r="DP997" s="8"/>
      <c r="DQ997" s="8"/>
      <c r="DR997" s="8"/>
      <c r="DS997" s="8"/>
      <c r="DT997" s="8"/>
    </row>
    <row r="998" spans="1:124" ht="12.75" customHeight="1">
      <c r="A998" s="8"/>
      <c r="B998" s="89">
        <v>995</v>
      </c>
      <c r="C998" s="127"/>
      <c r="D998" s="127"/>
      <c r="E998" s="8"/>
      <c r="F998" s="8"/>
      <c r="G998" s="8"/>
      <c r="H998" s="8"/>
      <c r="I998" s="8"/>
      <c r="J998" s="8"/>
      <c r="K998" s="127" t="s">
        <v>6614</v>
      </c>
      <c r="L998" s="129" t="s">
        <v>6615</v>
      </c>
      <c r="M998" s="8"/>
      <c r="N998" s="8"/>
      <c r="O998" s="8"/>
      <c r="P998" s="8" t="s">
        <v>6259</v>
      </c>
      <c r="Q998" s="8" t="s">
        <v>6259</v>
      </c>
      <c r="R998" s="8"/>
      <c r="S998" s="8"/>
      <c r="T998" s="8"/>
      <c r="U998" s="8"/>
      <c r="V998" s="8"/>
      <c r="W998" s="8"/>
      <c r="X998" s="8"/>
      <c r="Y998" s="8"/>
      <c r="Z998" s="8"/>
      <c r="AA998" s="8"/>
      <c r="AB998" s="8"/>
      <c r="AC998" s="8" t="str">
        <f t="shared" si="149"/>
        <v>NO</v>
      </c>
      <c r="AD998" s="8" t="str">
        <f t="shared" si="150"/>
        <v>Power,,,,,,,,,,,,,</v>
      </c>
      <c r="AE998" s="127"/>
      <c r="AF998" s="8"/>
      <c r="AG998" s="8"/>
      <c r="AH998" s="127" t="s">
        <v>6614</v>
      </c>
      <c r="AI998" s="8" t="s">
        <v>6002</v>
      </c>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t="str">
        <f t="shared" si="148"/>
        <v>VDDA_1P8</v>
      </c>
      <c r="CF998" s="8" t="str">
        <f t="shared" si="151"/>
        <v>Invalid PM Setting</v>
      </c>
      <c r="CG998" s="8" t="str">
        <f t="shared" si="152"/>
        <v>Power</v>
      </c>
      <c r="CH998" s="8" t="str">
        <f t="shared" si="153"/>
        <v>Invalid PM Setting</v>
      </c>
      <c r="CI998" s="8"/>
      <c r="CJ998" s="8"/>
      <c r="CK998" s="8"/>
      <c r="CL998" s="8"/>
      <c r="CM998" s="8"/>
      <c r="CN998" s="8"/>
      <c r="CO998" s="8"/>
      <c r="CP998" s="8"/>
      <c r="CQ998" s="8"/>
      <c r="CR998" s="8"/>
      <c r="CS998" s="8"/>
      <c r="CT998" s="8"/>
      <c r="CU998" s="8"/>
      <c r="CV998" s="8"/>
      <c r="CY998" s="8"/>
      <c r="CZ998" s="8" t="str">
        <f t="shared" si="154"/>
        <v>VDDA_1P8</v>
      </c>
      <c r="DA998" s="8" t="str">
        <f t="shared" si="155"/>
        <v>Invalid PM Setting</v>
      </c>
      <c r="DB998" s="8" t="str">
        <f t="shared" si="156"/>
        <v>Power</v>
      </c>
      <c r="DC998" s="8" t="str">
        <f t="shared" si="157"/>
        <v>Invalid PM Setting</v>
      </c>
      <c r="DD998" s="8"/>
      <c r="DE998" s="8"/>
      <c r="DF998" s="8"/>
      <c r="DG998" s="8"/>
      <c r="DH998" s="8"/>
      <c r="DI998" s="8"/>
      <c r="DJ998" s="8"/>
      <c r="DK998" s="8"/>
      <c r="DL998" s="8"/>
      <c r="DM998" s="8"/>
      <c r="DN998" s="8"/>
      <c r="DO998" s="8"/>
      <c r="DP998" s="8"/>
      <c r="DQ998" s="8"/>
      <c r="DR998" s="8"/>
      <c r="DS998" s="8"/>
      <c r="DT998" s="8"/>
    </row>
    <row r="999" spans="1:124" ht="12.75" customHeight="1">
      <c r="A999" s="8"/>
      <c r="B999" s="89">
        <v>996</v>
      </c>
      <c r="C999" s="127"/>
      <c r="D999" s="127"/>
      <c r="E999" s="8"/>
      <c r="F999" s="8"/>
      <c r="G999" s="8"/>
      <c r="H999" s="8"/>
      <c r="I999" s="8"/>
      <c r="J999" s="8"/>
      <c r="K999" s="127" t="s">
        <v>6616</v>
      </c>
      <c r="L999" s="129" t="s">
        <v>6617</v>
      </c>
      <c r="M999" s="8"/>
      <c r="N999" s="8"/>
      <c r="O999" s="8"/>
      <c r="P999" s="8" t="s">
        <v>6259</v>
      </c>
      <c r="Q999" s="8" t="s">
        <v>6259</v>
      </c>
      <c r="R999" s="8"/>
      <c r="S999" s="8"/>
      <c r="T999" s="8"/>
      <c r="U999" s="8"/>
      <c r="V999" s="8"/>
      <c r="W999" s="8"/>
      <c r="X999" s="8"/>
      <c r="Y999" s="8"/>
      <c r="Z999" s="8"/>
      <c r="AA999" s="8"/>
      <c r="AB999" s="8"/>
      <c r="AC999" s="8" t="str">
        <f t="shared" si="149"/>
        <v>NO</v>
      </c>
      <c r="AD999" s="8" t="str">
        <f t="shared" si="150"/>
        <v>Power,,,,,,,,,,,,,</v>
      </c>
      <c r="AE999" s="127"/>
      <c r="AF999" s="8"/>
      <c r="AG999" s="8"/>
      <c r="AH999" s="127" t="s">
        <v>6616</v>
      </c>
      <c r="AI999" s="8" t="s">
        <v>6002</v>
      </c>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t="str">
        <f t="shared" si="148"/>
        <v>VDDA_3P1</v>
      </c>
      <c r="CF999" s="8" t="str">
        <f t="shared" si="151"/>
        <v>Invalid PM Setting</v>
      </c>
      <c r="CG999" s="8" t="str">
        <f t="shared" si="152"/>
        <v>Power</v>
      </c>
      <c r="CH999" s="8" t="str">
        <f t="shared" si="153"/>
        <v>Invalid PM Setting</v>
      </c>
      <c r="CI999" s="8"/>
      <c r="CJ999" s="8"/>
      <c r="CK999" s="8"/>
      <c r="CL999" s="8"/>
      <c r="CM999" s="8"/>
      <c r="CN999" s="8"/>
      <c r="CO999" s="8"/>
      <c r="CP999" s="8"/>
      <c r="CQ999" s="8"/>
      <c r="CR999" s="8"/>
      <c r="CS999" s="8"/>
      <c r="CT999" s="8"/>
      <c r="CU999" s="8"/>
      <c r="CV999" s="8"/>
      <c r="CY999" s="8"/>
      <c r="CZ999" s="8" t="str">
        <f t="shared" si="154"/>
        <v>VDDA_3P1</v>
      </c>
      <c r="DA999" s="8" t="str">
        <f t="shared" si="155"/>
        <v>Invalid PM Setting</v>
      </c>
      <c r="DB999" s="8" t="str">
        <f t="shared" si="156"/>
        <v>Power</v>
      </c>
      <c r="DC999" s="8" t="str">
        <f t="shared" si="157"/>
        <v>Invalid PM Setting</v>
      </c>
      <c r="DD999" s="8"/>
      <c r="DE999" s="8"/>
      <c r="DF999" s="8"/>
      <c r="DG999" s="8"/>
      <c r="DH999" s="8"/>
      <c r="DI999" s="8"/>
      <c r="DJ999" s="8"/>
      <c r="DK999" s="8"/>
      <c r="DL999" s="8"/>
      <c r="DM999" s="8"/>
      <c r="DN999" s="8"/>
      <c r="DO999" s="8"/>
      <c r="DP999" s="8"/>
      <c r="DQ999" s="8"/>
      <c r="DR999" s="8"/>
      <c r="DS999" s="8"/>
      <c r="DT999" s="8"/>
    </row>
    <row r="1000" spans="1:124" ht="12.75" customHeight="1">
      <c r="A1000" s="8"/>
      <c r="B1000" s="89">
        <v>997</v>
      </c>
      <c r="C1000" s="127"/>
      <c r="D1000" s="127"/>
      <c r="E1000" s="8"/>
      <c r="F1000" s="8"/>
      <c r="G1000" s="8"/>
      <c r="H1000" s="8"/>
      <c r="I1000" s="8"/>
      <c r="J1000" s="8"/>
      <c r="K1000" s="127" t="s">
        <v>6618</v>
      </c>
      <c r="L1000" s="129" t="s">
        <v>6619</v>
      </c>
      <c r="M1000" s="8"/>
      <c r="N1000" s="8"/>
      <c r="O1000" s="8"/>
      <c r="P1000" s="8" t="s">
        <v>6259</v>
      </c>
      <c r="Q1000" s="8" t="s">
        <v>6259</v>
      </c>
      <c r="R1000" s="8"/>
      <c r="S1000" s="8"/>
      <c r="T1000" s="8"/>
      <c r="U1000" s="8"/>
      <c r="V1000" s="8"/>
      <c r="W1000" s="8"/>
      <c r="X1000" s="8"/>
      <c r="Y1000" s="8"/>
      <c r="Z1000" s="8"/>
      <c r="AA1000" s="8"/>
      <c r="AB1000" s="8"/>
      <c r="AC1000" s="8" t="str">
        <f t="shared" si="149"/>
        <v>NO</v>
      </c>
      <c r="AD1000" s="8" t="str">
        <f t="shared" si="150"/>
        <v>Power,,,,,,,,,,,,,</v>
      </c>
      <c r="AE1000" s="127"/>
      <c r="AF1000" s="8"/>
      <c r="AG1000" s="8"/>
      <c r="AH1000" s="127" t="s">
        <v>6618</v>
      </c>
      <c r="AI1000" s="8" t="s">
        <v>6002</v>
      </c>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t="str">
        <f t="shared" si="148"/>
        <v>VDDA_EBI</v>
      </c>
      <c r="CF1000" s="8" t="str">
        <f t="shared" si="151"/>
        <v>Invalid PM Setting</v>
      </c>
      <c r="CG1000" s="8" t="str">
        <f t="shared" si="152"/>
        <v>Power</v>
      </c>
      <c r="CH1000" s="8" t="str">
        <f t="shared" si="153"/>
        <v>Invalid PM Setting</v>
      </c>
      <c r="CI1000" s="8"/>
      <c r="CJ1000" s="8"/>
      <c r="CK1000" s="8"/>
      <c r="CL1000" s="8"/>
      <c r="CM1000" s="8"/>
      <c r="CN1000" s="8"/>
      <c r="CO1000" s="8"/>
      <c r="CP1000" s="8"/>
      <c r="CQ1000" s="8"/>
      <c r="CR1000" s="8"/>
      <c r="CS1000" s="8"/>
      <c r="CT1000" s="8"/>
      <c r="CU1000" s="8"/>
      <c r="CV1000" s="8"/>
      <c r="CY1000" s="8"/>
      <c r="CZ1000" s="8" t="str">
        <f t="shared" si="154"/>
        <v>VDDA_EBI</v>
      </c>
      <c r="DA1000" s="8" t="str">
        <f t="shared" si="155"/>
        <v>Invalid PM Setting</v>
      </c>
      <c r="DB1000" s="8" t="str">
        <f t="shared" si="156"/>
        <v>Power</v>
      </c>
      <c r="DC1000" s="8" t="str">
        <f t="shared" si="157"/>
        <v>Invalid PM Setting</v>
      </c>
      <c r="DD1000" s="8"/>
      <c r="DE1000" s="8"/>
      <c r="DF1000" s="8"/>
      <c r="DG1000" s="8"/>
      <c r="DH1000" s="8"/>
      <c r="DI1000" s="8"/>
      <c r="DJ1000" s="8"/>
      <c r="DK1000" s="8"/>
      <c r="DL1000" s="8"/>
      <c r="DM1000" s="8"/>
      <c r="DN1000" s="8"/>
      <c r="DO1000" s="8"/>
      <c r="DP1000" s="8"/>
      <c r="DQ1000" s="8"/>
      <c r="DR1000" s="8"/>
      <c r="DS1000" s="8"/>
      <c r="DT1000" s="8"/>
    </row>
    <row r="1001" spans="1:124" ht="12.75" customHeight="1">
      <c r="A1001" s="8"/>
      <c r="B1001" s="89">
        <v>998</v>
      </c>
      <c r="C1001" s="127"/>
      <c r="D1001" s="127"/>
      <c r="E1001" s="8"/>
      <c r="F1001" s="8"/>
      <c r="G1001" s="8"/>
      <c r="H1001" s="8"/>
      <c r="I1001" s="8"/>
      <c r="J1001" s="8"/>
      <c r="K1001" s="127" t="s">
        <v>6620</v>
      </c>
      <c r="L1001" s="129" t="s">
        <v>6621</v>
      </c>
      <c r="M1001" s="8"/>
      <c r="N1001" s="8"/>
      <c r="O1001" s="8"/>
      <c r="P1001" s="8" t="s">
        <v>6259</v>
      </c>
      <c r="Q1001" s="8" t="s">
        <v>6259</v>
      </c>
      <c r="R1001" s="8"/>
      <c r="S1001" s="8"/>
      <c r="T1001" s="8"/>
      <c r="U1001" s="8"/>
      <c r="V1001" s="8"/>
      <c r="W1001" s="8"/>
      <c r="X1001" s="8"/>
      <c r="Y1001" s="8"/>
      <c r="Z1001" s="8"/>
      <c r="AA1001" s="8"/>
      <c r="AB1001" s="8"/>
      <c r="AC1001" s="8" t="str">
        <f t="shared" si="149"/>
        <v>NO</v>
      </c>
      <c r="AD1001" s="8" t="str">
        <f t="shared" si="150"/>
        <v>Power,,,,,,,,,,,,,</v>
      </c>
      <c r="AE1001" s="127"/>
      <c r="AF1001" s="8"/>
      <c r="AG1001" s="8"/>
      <c r="AH1001" s="127" t="s">
        <v>6620</v>
      </c>
      <c r="AI1001" s="8" t="s">
        <v>6002</v>
      </c>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t="str">
        <f t="shared" si="148"/>
        <v>VDDA_PHY_0P9</v>
      </c>
      <c r="CF1001" s="8" t="str">
        <f t="shared" si="151"/>
        <v>Invalid PM Setting</v>
      </c>
      <c r="CG1001" s="8" t="str">
        <f t="shared" si="152"/>
        <v>Power</v>
      </c>
      <c r="CH1001" s="8" t="str">
        <f t="shared" si="153"/>
        <v>Invalid PM Setting</v>
      </c>
      <c r="CI1001" s="8"/>
      <c r="CJ1001" s="8"/>
      <c r="CK1001" s="8"/>
      <c r="CL1001" s="8"/>
      <c r="CM1001" s="8"/>
      <c r="CN1001" s="8"/>
      <c r="CO1001" s="8"/>
      <c r="CP1001" s="8"/>
      <c r="CQ1001" s="8"/>
      <c r="CR1001" s="8"/>
      <c r="CS1001" s="8"/>
      <c r="CT1001" s="8"/>
      <c r="CU1001" s="8"/>
      <c r="CV1001" s="8"/>
      <c r="CY1001" s="8"/>
      <c r="CZ1001" s="8" t="str">
        <f t="shared" si="154"/>
        <v>VDDA_PHY_0P9</v>
      </c>
      <c r="DA1001" s="8" t="str">
        <f t="shared" si="155"/>
        <v>Invalid PM Setting</v>
      </c>
      <c r="DB1001" s="8" t="str">
        <f t="shared" si="156"/>
        <v>Power</v>
      </c>
      <c r="DC1001" s="8" t="str">
        <f t="shared" si="157"/>
        <v>Invalid PM Setting</v>
      </c>
      <c r="DD1001" s="8"/>
      <c r="DE1001" s="8"/>
      <c r="DF1001" s="8"/>
      <c r="DG1001" s="8"/>
      <c r="DH1001" s="8"/>
      <c r="DI1001" s="8"/>
      <c r="DJ1001" s="8"/>
      <c r="DK1001" s="8"/>
      <c r="DL1001" s="8"/>
      <c r="DM1001" s="8"/>
      <c r="DN1001" s="8"/>
      <c r="DO1001" s="8"/>
      <c r="DP1001" s="8"/>
      <c r="DQ1001" s="8"/>
      <c r="DR1001" s="8"/>
      <c r="DS1001" s="8"/>
      <c r="DT1001" s="8"/>
    </row>
    <row r="1002" spans="1:124" ht="12.75" customHeight="1">
      <c r="A1002" s="8"/>
      <c r="B1002" s="89">
        <v>999</v>
      </c>
      <c r="C1002" s="144" t="s">
        <v>6622</v>
      </c>
      <c r="D1002" s="144" t="s">
        <v>6623</v>
      </c>
      <c r="E1002" s="8" t="s">
        <v>6622</v>
      </c>
      <c r="F1002" s="8" t="s">
        <v>6154</v>
      </c>
      <c r="G1002" s="8"/>
      <c r="H1002" s="8"/>
      <c r="I1002" s="8"/>
      <c r="J1002" s="8"/>
      <c r="K1002" s="127" t="s">
        <v>6622</v>
      </c>
      <c r="L1002" s="129" t="s">
        <v>6623</v>
      </c>
      <c r="M1002" s="8"/>
      <c r="N1002" s="8"/>
      <c r="O1002" s="8"/>
      <c r="P1002" s="8" t="s">
        <v>6259</v>
      </c>
      <c r="Q1002" s="8" t="s">
        <v>6259</v>
      </c>
      <c r="R1002" s="8"/>
      <c r="S1002" s="8"/>
      <c r="T1002" s="8"/>
      <c r="U1002" s="8"/>
      <c r="V1002" s="8"/>
      <c r="W1002" s="8"/>
      <c r="X1002" s="8"/>
      <c r="Y1002" s="8"/>
      <c r="Z1002" s="8"/>
      <c r="AA1002" s="8"/>
      <c r="AB1002" s="8"/>
      <c r="AC1002" s="8" t="str">
        <f t="shared" si="149"/>
        <v>NO</v>
      </c>
      <c r="AD1002" s="8" t="str">
        <f t="shared" si="150"/>
        <v>Power,,,,,,,,,,,,,</v>
      </c>
      <c r="AE1002" s="127"/>
      <c r="AF1002" s="8"/>
      <c r="AG1002" s="8"/>
      <c r="AH1002" s="127" t="s">
        <v>6622</v>
      </c>
      <c r="AI1002" s="8" t="s">
        <v>6002</v>
      </c>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t="str">
        <f t="shared" si="148"/>
        <v>VDDQ_EBI</v>
      </c>
      <c r="CF1002" s="8" t="str">
        <f t="shared" si="151"/>
        <v>VDDQ_EBI</v>
      </c>
      <c r="CG1002" s="8" t="str">
        <f t="shared" si="152"/>
        <v>Power</v>
      </c>
      <c r="CH1002" s="8" t="str">
        <f t="shared" si="153"/>
        <v>Power</v>
      </c>
      <c r="CI1002" s="8">
        <v>1</v>
      </c>
      <c r="CJ1002" s="8"/>
      <c r="CK1002" s="8"/>
      <c r="CL1002" s="8"/>
      <c r="CM1002" s="8"/>
      <c r="CN1002" s="8"/>
      <c r="CO1002" s="8"/>
      <c r="CP1002" s="8"/>
      <c r="CQ1002" s="8"/>
      <c r="CR1002" s="8"/>
      <c r="CS1002" s="8"/>
      <c r="CT1002" s="8"/>
      <c r="CU1002" s="8"/>
      <c r="CV1002" s="8"/>
      <c r="CW1002" s="2"/>
      <c r="CX1002" s="2"/>
      <c r="CY1002" s="8"/>
      <c r="CZ1002" s="8" t="str">
        <f t="shared" si="154"/>
        <v>VDDQ_EBI</v>
      </c>
      <c r="DA1002" s="8" t="str">
        <f t="shared" si="155"/>
        <v>VDDQ_EBI</v>
      </c>
      <c r="DB1002" s="8" t="str">
        <f t="shared" si="156"/>
        <v>Power</v>
      </c>
      <c r="DC1002" s="8" t="str">
        <f t="shared" si="157"/>
        <v>Power</v>
      </c>
      <c r="DD1002" s="8">
        <v>1</v>
      </c>
      <c r="DE1002" s="8"/>
      <c r="DF1002" s="8"/>
      <c r="DG1002" s="8"/>
      <c r="DH1002" s="8"/>
      <c r="DI1002" s="8"/>
      <c r="DJ1002" s="8"/>
      <c r="DK1002" s="8"/>
      <c r="DL1002" s="8"/>
      <c r="DM1002" s="8"/>
      <c r="DN1002" s="8"/>
      <c r="DO1002" s="8"/>
      <c r="DP1002" s="8"/>
      <c r="DQ1002" s="8"/>
      <c r="DR1002" s="8"/>
      <c r="DS1002" s="8"/>
      <c r="DT1002" s="8"/>
    </row>
    <row r="1003" spans="1:124" ht="12.75" customHeight="1">
      <c r="A1003" s="8"/>
      <c r="B1003" s="89">
        <v>1000</v>
      </c>
      <c r="C1003" s="144" t="s">
        <v>6624</v>
      </c>
      <c r="D1003" s="144" t="s">
        <v>6625</v>
      </c>
      <c r="E1003" s="8" t="s">
        <v>6624</v>
      </c>
      <c r="F1003" s="8" t="s">
        <v>6180</v>
      </c>
      <c r="G1003" s="8"/>
      <c r="H1003" s="8"/>
      <c r="I1003" s="8"/>
      <c r="J1003" s="8"/>
      <c r="K1003" s="127" t="s">
        <v>6624</v>
      </c>
      <c r="L1003" s="129" t="s">
        <v>6409</v>
      </c>
      <c r="M1003" s="8"/>
      <c r="N1003" s="8"/>
      <c r="O1003" s="8"/>
      <c r="P1003" s="8" t="s">
        <v>6259</v>
      </c>
      <c r="Q1003" s="8" t="s">
        <v>6259</v>
      </c>
      <c r="R1003" s="8"/>
      <c r="S1003" s="8"/>
      <c r="T1003" s="8"/>
      <c r="U1003" s="8"/>
      <c r="V1003" s="8"/>
      <c r="W1003" s="8"/>
      <c r="X1003" s="8"/>
      <c r="Y1003" s="8"/>
      <c r="Z1003" s="8"/>
      <c r="AA1003" s="8"/>
      <c r="AB1003" s="8"/>
      <c r="AC1003" s="8" t="str">
        <f t="shared" si="149"/>
        <v>NO</v>
      </c>
      <c r="AD1003" s="8" t="str">
        <f t="shared" si="150"/>
        <v>Power,,,,,,,,,,,,,</v>
      </c>
      <c r="AE1003" s="127"/>
      <c r="AF1003" s="8"/>
      <c r="AG1003" s="8"/>
      <c r="AH1003" s="127" t="s">
        <v>6624</v>
      </c>
      <c r="AI1003" s="8" t="s">
        <v>6002</v>
      </c>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t="str">
        <f t="shared" si="148"/>
        <v>VREG_1P8</v>
      </c>
      <c r="CF1003" s="8" t="str">
        <f t="shared" si="151"/>
        <v>VREG_1P8</v>
      </c>
      <c r="CG1003" s="8" t="str">
        <f t="shared" si="152"/>
        <v>Power</v>
      </c>
      <c r="CH1003" s="8" t="str">
        <f t="shared" si="153"/>
        <v>Power</v>
      </c>
      <c r="CI1003" s="8">
        <v>1</v>
      </c>
      <c r="CJ1003" s="8"/>
      <c r="CK1003" s="8"/>
      <c r="CL1003" s="8"/>
      <c r="CM1003" s="8"/>
      <c r="CN1003" s="8"/>
      <c r="CO1003" s="8"/>
      <c r="CP1003" s="8"/>
      <c r="CQ1003" s="8"/>
      <c r="CR1003" s="8"/>
      <c r="CS1003" s="8"/>
      <c r="CT1003" s="8"/>
      <c r="CU1003" s="8"/>
      <c r="CV1003" s="8"/>
      <c r="CW1003" s="2"/>
      <c r="CX1003" s="2"/>
      <c r="CY1003" s="8"/>
      <c r="CZ1003" s="8" t="str">
        <f t="shared" si="154"/>
        <v>VREG_1P8</v>
      </c>
      <c r="DA1003" s="8" t="str">
        <f t="shared" si="155"/>
        <v>VREG_1P8</v>
      </c>
      <c r="DB1003" s="8" t="str">
        <f t="shared" si="156"/>
        <v>Power</v>
      </c>
      <c r="DC1003" s="8" t="str">
        <f t="shared" si="157"/>
        <v>Power</v>
      </c>
      <c r="DD1003" s="8">
        <v>1</v>
      </c>
      <c r="DE1003" s="8"/>
      <c r="DF1003" s="8"/>
      <c r="DG1003" s="8"/>
      <c r="DH1003" s="8"/>
      <c r="DI1003" s="8"/>
      <c r="DJ1003" s="8"/>
      <c r="DK1003" s="8"/>
      <c r="DL1003" s="8"/>
      <c r="DM1003" s="8"/>
      <c r="DN1003" s="8"/>
      <c r="DO1003" s="8"/>
      <c r="DP1003" s="8"/>
      <c r="DQ1003" s="8"/>
      <c r="DR1003" s="8"/>
      <c r="DS1003" s="8"/>
      <c r="DT1003" s="8"/>
    </row>
    <row r="1004" spans="1:124" ht="12.75" customHeight="1">
      <c r="A1004" s="8"/>
      <c r="B1004" s="89">
        <v>1001</v>
      </c>
      <c r="C1004" s="144" t="s">
        <v>6626</v>
      </c>
      <c r="D1004" s="144" t="s">
        <v>6627</v>
      </c>
      <c r="E1004" s="8" t="s">
        <v>6626</v>
      </c>
      <c r="F1004" s="8" t="s">
        <v>6628</v>
      </c>
      <c r="G1004" s="8"/>
      <c r="H1004" s="8"/>
      <c r="I1004" s="8"/>
      <c r="J1004" s="8"/>
      <c r="K1004" s="127" t="s">
        <v>6626</v>
      </c>
      <c r="L1004" s="129" t="s">
        <v>6565</v>
      </c>
      <c r="M1004" s="8"/>
      <c r="N1004" s="8"/>
      <c r="O1004" s="8"/>
      <c r="P1004" s="8" t="s">
        <v>6259</v>
      </c>
      <c r="Q1004" s="8" t="s">
        <v>6259</v>
      </c>
      <c r="R1004" s="8"/>
      <c r="S1004" s="8"/>
      <c r="T1004" s="8"/>
      <c r="U1004" s="8"/>
      <c r="V1004" s="8"/>
      <c r="W1004" s="8"/>
      <c r="X1004" s="8"/>
      <c r="Y1004" s="8"/>
      <c r="Z1004" s="8"/>
      <c r="AA1004" s="8"/>
      <c r="AB1004" s="8"/>
      <c r="AC1004" s="8" t="str">
        <f t="shared" si="149"/>
        <v>NO</v>
      </c>
      <c r="AD1004" s="8" t="str">
        <f t="shared" si="150"/>
        <v>Power,,,,,,,,,,,,,</v>
      </c>
      <c r="AE1004" s="127"/>
      <c r="AF1004" s="8"/>
      <c r="AG1004" s="8"/>
      <c r="AH1004" s="127" t="s">
        <v>6626</v>
      </c>
      <c r="AI1004" s="8" t="s">
        <v>6002</v>
      </c>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t="str">
        <f t="shared" si="148"/>
        <v>VREG_IO</v>
      </c>
      <c r="CF1004" s="8" t="str">
        <f t="shared" si="151"/>
        <v>VREG_IO</v>
      </c>
      <c r="CG1004" s="8" t="str">
        <f t="shared" si="152"/>
        <v>Power</v>
      </c>
      <c r="CH1004" s="8" t="str">
        <f t="shared" si="153"/>
        <v>Power</v>
      </c>
      <c r="CI1004" s="8">
        <v>1</v>
      </c>
      <c r="CJ1004" s="8" t="s">
        <v>1516</v>
      </c>
      <c r="CK1004" s="8"/>
      <c r="CL1004" s="8"/>
      <c r="CM1004" s="8"/>
      <c r="CN1004" s="8"/>
      <c r="CO1004" s="8"/>
      <c r="CP1004" s="8"/>
      <c r="CQ1004" s="8"/>
      <c r="CR1004" s="8"/>
      <c r="CS1004" s="8"/>
      <c r="CT1004" s="8"/>
      <c r="CU1004" s="8"/>
      <c r="CV1004" s="8" t="s">
        <v>2011</v>
      </c>
      <c r="CW1004" s="119" t="s">
        <v>11501</v>
      </c>
      <c r="CX1004" s="2"/>
      <c r="CY1004" s="8"/>
      <c r="CZ1004" s="8" t="str">
        <f t="shared" si="154"/>
        <v>VREG_IO</v>
      </c>
      <c r="DA1004" s="8" t="str">
        <f t="shared" si="155"/>
        <v>VREG_IO</v>
      </c>
      <c r="DB1004" s="8" t="str">
        <f t="shared" si="156"/>
        <v>Power</v>
      </c>
      <c r="DC1004" s="8" t="str">
        <f t="shared" si="157"/>
        <v>Power</v>
      </c>
      <c r="DD1004" s="8">
        <v>1</v>
      </c>
      <c r="DE1004" s="8" t="s">
        <v>1065</v>
      </c>
      <c r="DF1004" s="8"/>
      <c r="DG1004" s="8"/>
      <c r="DH1004" s="8"/>
      <c r="DI1004" s="8"/>
      <c r="DJ1004" s="8"/>
      <c r="DK1004" s="8"/>
      <c r="DL1004" s="8"/>
      <c r="DM1004" s="8"/>
      <c r="DN1004" s="8"/>
      <c r="DO1004" s="8"/>
      <c r="DP1004" s="8"/>
      <c r="DQ1004" s="8"/>
      <c r="DR1004" s="8"/>
      <c r="DS1004" s="8"/>
      <c r="DT1004" s="8"/>
    </row>
    <row r="1005" spans="1:124" ht="12.75" customHeight="1">
      <c r="A1005" s="8"/>
      <c r="B1005" s="89">
        <v>1002</v>
      </c>
      <c r="C1005" s="144" t="s">
        <v>6626</v>
      </c>
      <c r="D1005" s="144" t="s">
        <v>6551</v>
      </c>
      <c r="E1005" s="8" t="s">
        <v>6626</v>
      </c>
      <c r="F1005" s="8" t="s">
        <v>6629</v>
      </c>
      <c r="G1005" s="8"/>
      <c r="H1005" s="8"/>
      <c r="I1005" s="8"/>
      <c r="J1005" s="8"/>
      <c r="K1005" s="127" t="s">
        <v>6626</v>
      </c>
      <c r="L1005" s="129" t="s">
        <v>6355</v>
      </c>
      <c r="M1005" s="8"/>
      <c r="N1005" s="8"/>
      <c r="O1005" s="8"/>
      <c r="P1005" s="8" t="s">
        <v>6259</v>
      </c>
      <c r="Q1005" s="8" t="s">
        <v>6259</v>
      </c>
      <c r="R1005" s="8"/>
      <c r="S1005" s="8"/>
      <c r="T1005" s="8"/>
      <c r="U1005" s="8"/>
      <c r="V1005" s="8"/>
      <c r="W1005" s="8"/>
      <c r="X1005" s="8"/>
      <c r="Y1005" s="8"/>
      <c r="Z1005" s="8"/>
      <c r="AA1005" s="8"/>
      <c r="AB1005" s="8"/>
      <c r="AC1005" s="8" t="str">
        <f t="shared" si="149"/>
        <v>NO</v>
      </c>
      <c r="AD1005" s="8" t="str">
        <f t="shared" si="150"/>
        <v>Power,,,,,,,,,,,,,</v>
      </c>
      <c r="AE1005" s="127"/>
      <c r="AF1005" s="8"/>
      <c r="AG1005" s="8"/>
      <c r="AH1005" s="127" t="s">
        <v>6626</v>
      </c>
      <c r="AI1005" s="8" t="s">
        <v>6002</v>
      </c>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t="str">
        <f t="shared" si="148"/>
        <v>VREG_IO</v>
      </c>
      <c r="CF1005" s="8" t="str">
        <f t="shared" si="151"/>
        <v>VREG_IO</v>
      </c>
      <c r="CG1005" s="8" t="str">
        <f t="shared" si="152"/>
        <v>Power</v>
      </c>
      <c r="CH1005" s="8" t="str">
        <f t="shared" si="153"/>
        <v>Power</v>
      </c>
      <c r="CI1005" s="8">
        <v>1</v>
      </c>
      <c r="CJ1005" s="8" t="s">
        <v>1516</v>
      </c>
      <c r="CK1005" s="8"/>
      <c r="CL1005" s="8"/>
      <c r="CM1005" s="8"/>
      <c r="CN1005" s="8"/>
      <c r="CO1005" s="8"/>
      <c r="CP1005" s="8"/>
      <c r="CQ1005" s="8"/>
      <c r="CR1005" s="8"/>
      <c r="CS1005" s="8"/>
      <c r="CT1005" s="8"/>
      <c r="CU1005" s="8"/>
      <c r="CV1005" s="8" t="s">
        <v>2011</v>
      </c>
      <c r="CW1005" s="119" t="s">
        <v>11502</v>
      </c>
      <c r="CX1005" s="2"/>
      <c r="CY1005" s="8"/>
      <c r="CZ1005" s="8" t="str">
        <f t="shared" si="154"/>
        <v>VREG_IO</v>
      </c>
      <c r="DA1005" s="8" t="str">
        <f t="shared" si="155"/>
        <v>VREG_IO</v>
      </c>
      <c r="DB1005" s="8" t="str">
        <f t="shared" si="156"/>
        <v>Power</v>
      </c>
      <c r="DC1005" s="8" t="str">
        <f t="shared" si="157"/>
        <v>Power</v>
      </c>
      <c r="DD1005" s="8">
        <v>1</v>
      </c>
      <c r="DE1005" s="8" t="s">
        <v>1065</v>
      </c>
      <c r="DF1005" s="8"/>
      <c r="DG1005" s="8"/>
      <c r="DH1005" s="8"/>
      <c r="DI1005" s="8"/>
      <c r="DJ1005" s="8"/>
      <c r="DK1005" s="8"/>
      <c r="DL1005" s="8"/>
      <c r="DM1005" s="8"/>
      <c r="DN1005" s="8"/>
      <c r="DO1005" s="8"/>
      <c r="DP1005" s="8"/>
      <c r="DQ1005" s="8"/>
      <c r="DR1005" s="8"/>
      <c r="DS1005" s="8"/>
      <c r="DT1005" s="8"/>
    </row>
    <row r="1006" spans="1:124" ht="12.75" customHeight="1">
      <c r="A1006" s="8"/>
      <c r="B1006" s="89">
        <v>1003</v>
      </c>
      <c r="C1006" s="144" t="s">
        <v>6626</v>
      </c>
      <c r="D1006" s="144" t="s">
        <v>6478</v>
      </c>
      <c r="E1006" s="8" t="s">
        <v>6626</v>
      </c>
      <c r="F1006" s="8" t="s">
        <v>6080</v>
      </c>
      <c r="G1006" s="8"/>
      <c r="H1006" s="8"/>
      <c r="I1006" s="8"/>
      <c r="J1006" s="8"/>
      <c r="K1006" s="127" t="s">
        <v>6626</v>
      </c>
      <c r="L1006" s="129" t="s">
        <v>6567</v>
      </c>
      <c r="M1006" s="8"/>
      <c r="N1006" s="8"/>
      <c r="O1006" s="8"/>
      <c r="P1006" s="8" t="s">
        <v>6259</v>
      </c>
      <c r="Q1006" s="8" t="s">
        <v>6259</v>
      </c>
      <c r="R1006" s="8"/>
      <c r="S1006" s="8"/>
      <c r="T1006" s="8"/>
      <c r="U1006" s="8"/>
      <c r="V1006" s="8"/>
      <c r="W1006" s="8"/>
      <c r="X1006" s="8"/>
      <c r="Y1006" s="8"/>
      <c r="Z1006" s="8"/>
      <c r="AA1006" s="8"/>
      <c r="AB1006" s="8"/>
      <c r="AC1006" s="8" t="str">
        <f t="shared" si="149"/>
        <v>NO</v>
      </c>
      <c r="AD1006" s="8" t="str">
        <f t="shared" si="150"/>
        <v>Power,,,,,,,,,,,,,</v>
      </c>
      <c r="AE1006" s="127"/>
      <c r="AF1006" s="8"/>
      <c r="AG1006" s="8"/>
      <c r="AH1006" s="127" t="s">
        <v>6626</v>
      </c>
      <c r="AI1006" s="8" t="s">
        <v>6002</v>
      </c>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t="str">
        <f t="shared" si="148"/>
        <v>VREG_IO</v>
      </c>
      <c r="CF1006" s="8" t="str">
        <f t="shared" si="151"/>
        <v>VREG_IO</v>
      </c>
      <c r="CG1006" s="8" t="str">
        <f t="shared" si="152"/>
        <v>Power</v>
      </c>
      <c r="CH1006" s="8" t="str">
        <f t="shared" si="153"/>
        <v>Power</v>
      </c>
      <c r="CI1006" s="8">
        <v>1</v>
      </c>
      <c r="CJ1006" s="8" t="s">
        <v>1516</v>
      </c>
      <c r="CK1006" s="8"/>
      <c r="CL1006" s="8"/>
      <c r="CM1006" s="8"/>
      <c r="CN1006" s="8"/>
      <c r="CO1006" s="8"/>
      <c r="CP1006" s="8"/>
      <c r="CQ1006" s="8"/>
      <c r="CR1006" s="8"/>
      <c r="CS1006" s="8"/>
      <c r="CT1006" s="8"/>
      <c r="CU1006" s="8"/>
      <c r="CV1006" s="8" t="s">
        <v>2011</v>
      </c>
      <c r="CW1006" s="119" t="s">
        <v>11503</v>
      </c>
      <c r="CX1006" s="2"/>
      <c r="CY1006" s="8"/>
      <c r="CZ1006" s="8" t="str">
        <f t="shared" si="154"/>
        <v>VREG_IO</v>
      </c>
      <c r="DA1006" s="8" t="str">
        <f t="shared" si="155"/>
        <v>VREG_IO</v>
      </c>
      <c r="DB1006" s="8" t="str">
        <f t="shared" si="156"/>
        <v>Power</v>
      </c>
      <c r="DC1006" s="8" t="str">
        <f t="shared" si="157"/>
        <v>Power</v>
      </c>
      <c r="DD1006" s="8">
        <v>1</v>
      </c>
      <c r="DE1006" s="8" t="s">
        <v>1065</v>
      </c>
      <c r="DF1006" s="8"/>
      <c r="DG1006" s="8"/>
      <c r="DH1006" s="8"/>
      <c r="DI1006" s="8"/>
      <c r="DJ1006" s="8"/>
      <c r="DK1006" s="8"/>
      <c r="DL1006" s="8"/>
      <c r="DM1006" s="8"/>
      <c r="DN1006" s="8"/>
      <c r="DO1006" s="8"/>
      <c r="DP1006" s="8"/>
      <c r="DQ1006" s="8"/>
      <c r="DR1006" s="8"/>
      <c r="DS1006" s="8"/>
      <c r="DT1006" s="8"/>
    </row>
    <row r="1007" spans="1:124" ht="12.75" customHeight="1">
      <c r="A1007" s="8"/>
      <c r="B1007" s="89">
        <v>1004</v>
      </c>
      <c r="C1007" s="127"/>
      <c r="D1007" s="127"/>
      <c r="E1007" s="8"/>
      <c r="F1007" s="8"/>
      <c r="G1007" s="8"/>
      <c r="H1007" s="8"/>
      <c r="I1007" s="8"/>
      <c r="J1007" s="8"/>
      <c r="K1007" s="127" t="s">
        <v>6630</v>
      </c>
      <c r="L1007" s="129" t="s">
        <v>6551</v>
      </c>
      <c r="M1007" s="8"/>
      <c r="N1007" s="8"/>
      <c r="O1007" s="8"/>
      <c r="P1007" s="8" t="s">
        <v>6259</v>
      </c>
      <c r="Q1007" s="8" t="s">
        <v>6259</v>
      </c>
      <c r="R1007" s="8"/>
      <c r="S1007" s="8"/>
      <c r="T1007" s="8"/>
      <c r="U1007" s="8"/>
      <c r="V1007" s="8"/>
      <c r="W1007" s="8"/>
      <c r="X1007" s="8"/>
      <c r="Y1007" s="8"/>
      <c r="Z1007" s="8"/>
      <c r="AA1007" s="8"/>
      <c r="AB1007" s="8"/>
      <c r="AC1007" s="8" t="str">
        <f t="shared" si="149"/>
        <v>NO</v>
      </c>
      <c r="AD1007" s="8" t="str">
        <f t="shared" si="150"/>
        <v>Power,,,,,,,,,,,,,</v>
      </c>
      <c r="AE1007" s="127"/>
      <c r="AF1007" s="8"/>
      <c r="AG1007" s="8"/>
      <c r="AH1007" s="127" t="s">
        <v>6630</v>
      </c>
      <c r="AI1007" s="8" t="s">
        <v>6002</v>
      </c>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t="str">
        <f t="shared" si="148"/>
        <v>VREG_L10A</v>
      </c>
      <c r="CF1007" s="8" t="str">
        <f t="shared" si="151"/>
        <v>Invalid PM Setting</v>
      </c>
      <c r="CG1007" s="8" t="str">
        <f t="shared" si="152"/>
        <v>Power</v>
      </c>
      <c r="CH1007" s="8" t="str">
        <f t="shared" si="153"/>
        <v>Invalid PM Setting</v>
      </c>
      <c r="CI1007" s="8"/>
      <c r="CJ1007" s="8"/>
      <c r="CK1007" s="8"/>
      <c r="CL1007" s="8"/>
      <c r="CM1007" s="8"/>
      <c r="CN1007" s="8"/>
      <c r="CO1007" s="8"/>
      <c r="CP1007" s="8"/>
      <c r="CQ1007" s="8"/>
      <c r="CR1007" s="8"/>
      <c r="CS1007" s="8"/>
      <c r="CT1007" s="8"/>
      <c r="CU1007" s="8"/>
      <c r="CV1007" s="8"/>
      <c r="CY1007" s="8"/>
      <c r="CZ1007" s="8" t="str">
        <f t="shared" si="154"/>
        <v>VREG_L10A</v>
      </c>
      <c r="DA1007" s="8" t="str">
        <f t="shared" si="155"/>
        <v>Invalid PM Setting</v>
      </c>
      <c r="DB1007" s="8" t="str">
        <f t="shared" si="156"/>
        <v>Power</v>
      </c>
      <c r="DC1007" s="8" t="str">
        <f t="shared" si="157"/>
        <v>Invalid PM Setting</v>
      </c>
      <c r="DD1007" s="8"/>
      <c r="DE1007" s="8"/>
      <c r="DF1007" s="8"/>
      <c r="DG1007" s="8"/>
      <c r="DH1007" s="8"/>
      <c r="DI1007" s="8"/>
      <c r="DJ1007" s="8"/>
      <c r="DK1007" s="8"/>
      <c r="DL1007" s="8"/>
      <c r="DM1007" s="8"/>
      <c r="DN1007" s="8"/>
      <c r="DO1007" s="8"/>
      <c r="DP1007" s="8"/>
      <c r="DQ1007" s="8"/>
      <c r="DR1007" s="8"/>
      <c r="DS1007" s="8"/>
      <c r="DT1007" s="8"/>
    </row>
    <row r="1008" spans="1:124" ht="12.75" customHeight="1">
      <c r="A1008" s="8"/>
      <c r="B1008" s="89">
        <v>1005</v>
      </c>
      <c r="C1008" s="127"/>
      <c r="D1008" s="127"/>
      <c r="E1008" s="8"/>
      <c r="F1008" s="8"/>
      <c r="G1008" s="8"/>
      <c r="H1008" s="8"/>
      <c r="I1008" s="8"/>
      <c r="J1008" s="8"/>
      <c r="K1008" s="127" t="s">
        <v>6631</v>
      </c>
      <c r="L1008" s="129" t="s">
        <v>6632</v>
      </c>
      <c r="M1008" s="8"/>
      <c r="N1008" s="8"/>
      <c r="O1008" s="8"/>
      <c r="P1008" s="8" t="s">
        <v>6259</v>
      </c>
      <c r="Q1008" s="8" t="s">
        <v>6259</v>
      </c>
      <c r="R1008" s="8"/>
      <c r="S1008" s="8"/>
      <c r="T1008" s="8"/>
      <c r="U1008" s="8"/>
      <c r="V1008" s="8"/>
      <c r="W1008" s="8"/>
      <c r="X1008" s="8"/>
      <c r="Y1008" s="8"/>
      <c r="Z1008" s="8"/>
      <c r="AA1008" s="8"/>
      <c r="AB1008" s="8"/>
      <c r="AC1008" s="8" t="str">
        <f t="shared" si="149"/>
        <v>NO</v>
      </c>
      <c r="AD1008" s="8" t="str">
        <f t="shared" si="150"/>
        <v>Power,,,,,,,,,,,,,</v>
      </c>
      <c r="AE1008" s="127"/>
      <c r="AF1008" s="8"/>
      <c r="AG1008" s="8"/>
      <c r="AH1008" s="127" t="s">
        <v>6631</v>
      </c>
      <c r="AI1008" s="8" t="s">
        <v>6002</v>
      </c>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t="str">
        <f t="shared" si="148"/>
        <v>VREG_L11E</v>
      </c>
      <c r="CF1008" s="8" t="str">
        <f t="shared" si="151"/>
        <v>Invalid PM Setting</v>
      </c>
      <c r="CG1008" s="8" t="str">
        <f t="shared" si="152"/>
        <v>Power</v>
      </c>
      <c r="CH1008" s="8" t="str">
        <f t="shared" si="153"/>
        <v>Invalid PM Setting</v>
      </c>
      <c r="CI1008" s="8"/>
      <c r="CJ1008" s="8"/>
      <c r="CK1008" s="8"/>
      <c r="CL1008" s="8"/>
      <c r="CM1008" s="8"/>
      <c r="CN1008" s="8"/>
      <c r="CO1008" s="8"/>
      <c r="CP1008" s="8"/>
      <c r="CQ1008" s="8"/>
      <c r="CR1008" s="8"/>
      <c r="CS1008" s="8"/>
      <c r="CT1008" s="8"/>
      <c r="CU1008" s="8"/>
      <c r="CV1008" s="8"/>
      <c r="CY1008" s="8"/>
      <c r="CZ1008" s="8" t="str">
        <f t="shared" si="154"/>
        <v>VREG_L11E</v>
      </c>
      <c r="DA1008" s="8" t="str">
        <f t="shared" si="155"/>
        <v>Invalid PM Setting</v>
      </c>
      <c r="DB1008" s="8" t="str">
        <f t="shared" si="156"/>
        <v>Power</v>
      </c>
      <c r="DC1008" s="8" t="str">
        <f t="shared" si="157"/>
        <v>Invalid PM Setting</v>
      </c>
      <c r="DD1008" s="8"/>
      <c r="DE1008" s="8"/>
      <c r="DF1008" s="8"/>
      <c r="DG1008" s="8"/>
      <c r="DH1008" s="8"/>
      <c r="DI1008" s="8"/>
      <c r="DJ1008" s="8"/>
      <c r="DK1008" s="8"/>
      <c r="DL1008" s="8"/>
      <c r="DM1008" s="8"/>
      <c r="DN1008" s="8"/>
      <c r="DO1008" s="8"/>
      <c r="DP1008" s="8"/>
      <c r="DQ1008" s="8"/>
      <c r="DR1008" s="8"/>
      <c r="DS1008" s="8"/>
      <c r="DT1008" s="8"/>
    </row>
    <row r="1009" spans="1:124" ht="12.75" customHeight="1">
      <c r="A1009" s="8"/>
      <c r="B1009" s="89">
        <v>1006</v>
      </c>
      <c r="C1009" s="127"/>
      <c r="D1009" s="127"/>
      <c r="E1009" s="8"/>
      <c r="F1009" s="8"/>
      <c r="G1009" s="8"/>
      <c r="H1009" s="8"/>
      <c r="I1009" s="8"/>
      <c r="J1009" s="8"/>
      <c r="K1009" s="127" t="s">
        <v>6633</v>
      </c>
      <c r="L1009" s="139" t="s">
        <v>6413</v>
      </c>
      <c r="M1009" s="8"/>
      <c r="N1009" s="8"/>
      <c r="O1009" s="8"/>
      <c r="P1009" s="8" t="s">
        <v>6259</v>
      </c>
      <c r="Q1009" s="8" t="s">
        <v>6259</v>
      </c>
      <c r="R1009" s="8"/>
      <c r="S1009" s="8"/>
      <c r="T1009" s="8"/>
      <c r="U1009" s="8"/>
      <c r="V1009" s="8"/>
      <c r="W1009" s="8"/>
      <c r="X1009" s="8"/>
      <c r="Y1009" s="8"/>
      <c r="Z1009" s="8"/>
      <c r="AA1009" s="8"/>
      <c r="AB1009" s="8"/>
      <c r="AC1009" s="8" t="str">
        <f t="shared" si="149"/>
        <v>NO</v>
      </c>
      <c r="AD1009" s="8" t="str">
        <f t="shared" si="150"/>
        <v>Power,,,,,,,,,,,,,</v>
      </c>
      <c r="AE1009" s="127"/>
      <c r="AF1009" s="8"/>
      <c r="AG1009" s="8"/>
      <c r="AH1009" s="127" t="s">
        <v>6633</v>
      </c>
      <c r="AI1009" s="8" t="s">
        <v>6002</v>
      </c>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c r="CA1009" s="8"/>
      <c r="CB1009" s="8"/>
      <c r="CC1009" s="8"/>
      <c r="CD1009" s="8"/>
      <c r="CE1009" s="8" t="str">
        <f t="shared" si="148"/>
        <v>VREG_L14A</v>
      </c>
      <c r="CF1009" s="8" t="str">
        <f t="shared" si="151"/>
        <v>Invalid PM Setting</v>
      </c>
      <c r="CG1009" s="8" t="str">
        <f t="shared" si="152"/>
        <v>Power</v>
      </c>
      <c r="CH1009" s="8" t="str">
        <f t="shared" si="153"/>
        <v>Invalid PM Setting</v>
      </c>
      <c r="CI1009" s="8"/>
      <c r="CJ1009" s="8"/>
      <c r="CK1009" s="8"/>
      <c r="CL1009" s="8"/>
      <c r="CM1009" s="8"/>
      <c r="CN1009" s="8"/>
      <c r="CO1009" s="8"/>
      <c r="CP1009" s="8"/>
      <c r="CQ1009" s="8"/>
      <c r="CR1009" s="8"/>
      <c r="CS1009" s="8"/>
      <c r="CT1009" s="8"/>
      <c r="CU1009" s="8"/>
      <c r="CV1009" s="8"/>
      <c r="CY1009" s="8"/>
      <c r="CZ1009" s="8" t="str">
        <f t="shared" si="154"/>
        <v>VREG_L14A</v>
      </c>
      <c r="DA1009" s="8" t="str">
        <f t="shared" si="155"/>
        <v>Invalid PM Setting</v>
      </c>
      <c r="DB1009" s="8" t="str">
        <f t="shared" si="156"/>
        <v>Power</v>
      </c>
      <c r="DC1009" s="8" t="str">
        <f t="shared" si="157"/>
        <v>Invalid PM Setting</v>
      </c>
      <c r="DD1009" s="8"/>
      <c r="DE1009" s="8"/>
      <c r="DF1009" s="8"/>
      <c r="DG1009" s="8"/>
      <c r="DH1009" s="8"/>
      <c r="DI1009" s="8"/>
      <c r="DJ1009" s="8"/>
      <c r="DK1009" s="8"/>
      <c r="DL1009" s="8"/>
      <c r="DM1009" s="8"/>
      <c r="DN1009" s="8"/>
      <c r="DO1009" s="8"/>
      <c r="DP1009" s="8"/>
      <c r="DQ1009" s="8"/>
      <c r="DR1009" s="8"/>
      <c r="DS1009" s="8"/>
      <c r="DT1009" s="8"/>
    </row>
    <row r="1010" spans="1:124" ht="12.75" customHeight="1">
      <c r="A1010" s="8"/>
      <c r="B1010" s="89">
        <v>1007</v>
      </c>
      <c r="C1010" s="127"/>
      <c r="D1010" s="127"/>
      <c r="E1010" s="8"/>
      <c r="F1010" s="8"/>
      <c r="G1010" s="8"/>
      <c r="H1010" s="8"/>
      <c r="I1010" s="8"/>
      <c r="J1010" s="8"/>
      <c r="K1010" s="127" t="s">
        <v>6399</v>
      </c>
      <c r="L1010" s="139" t="s">
        <v>6472</v>
      </c>
      <c r="M1010" s="8"/>
      <c r="N1010" s="8"/>
      <c r="O1010" s="8"/>
      <c r="P1010" s="8" t="s">
        <v>6259</v>
      </c>
      <c r="Q1010" s="8" t="s">
        <v>6259</v>
      </c>
      <c r="R1010" s="8"/>
      <c r="S1010" s="8"/>
      <c r="T1010" s="8"/>
      <c r="U1010" s="8"/>
      <c r="V1010" s="8"/>
      <c r="W1010" s="8"/>
      <c r="X1010" s="8"/>
      <c r="Y1010" s="8"/>
      <c r="Z1010" s="8"/>
      <c r="AA1010" s="8"/>
      <c r="AB1010" s="8"/>
      <c r="AC1010" s="8" t="str">
        <f t="shared" si="149"/>
        <v>NO</v>
      </c>
      <c r="AD1010" s="8" t="str">
        <f t="shared" si="150"/>
        <v>Power,,,,,,,,,,,,,</v>
      </c>
      <c r="AE1010" s="127"/>
      <c r="AF1010" s="8"/>
      <c r="AG1010" s="8"/>
      <c r="AH1010" s="127" t="s">
        <v>6399</v>
      </c>
      <c r="AI1010" s="8" t="s">
        <v>6002</v>
      </c>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c r="CA1010" s="8"/>
      <c r="CB1010" s="8"/>
      <c r="CC1010" s="8"/>
      <c r="CD1010" s="8"/>
      <c r="CE1010" s="8" t="str">
        <f t="shared" si="148"/>
        <v>VREG_L14C</v>
      </c>
      <c r="CF1010" s="8" t="str">
        <f t="shared" si="151"/>
        <v>Invalid PM Setting</v>
      </c>
      <c r="CG1010" s="8" t="str">
        <f t="shared" si="152"/>
        <v>Power</v>
      </c>
      <c r="CH1010" s="8" t="str">
        <f t="shared" si="153"/>
        <v>Invalid PM Setting</v>
      </c>
      <c r="CI1010" s="8"/>
      <c r="CJ1010" s="8"/>
      <c r="CK1010" s="8"/>
      <c r="CL1010" s="8"/>
      <c r="CM1010" s="8"/>
      <c r="CN1010" s="8"/>
      <c r="CO1010" s="8"/>
      <c r="CP1010" s="8"/>
      <c r="CQ1010" s="8"/>
      <c r="CR1010" s="8"/>
      <c r="CS1010" s="8"/>
      <c r="CT1010" s="8"/>
      <c r="CU1010" s="8"/>
      <c r="CV1010" s="8"/>
      <c r="CY1010" s="8"/>
      <c r="CZ1010" s="8" t="str">
        <f t="shared" si="154"/>
        <v>VREG_L14C</v>
      </c>
      <c r="DA1010" s="8" t="str">
        <f t="shared" si="155"/>
        <v>Invalid PM Setting</v>
      </c>
      <c r="DB1010" s="8" t="str">
        <f t="shared" si="156"/>
        <v>Power</v>
      </c>
      <c r="DC1010" s="8" t="str">
        <f t="shared" si="157"/>
        <v>Invalid PM Setting</v>
      </c>
      <c r="DD1010" s="8"/>
      <c r="DE1010" s="8"/>
      <c r="DF1010" s="8"/>
      <c r="DG1010" s="8"/>
      <c r="DH1010" s="8"/>
      <c r="DI1010" s="8"/>
      <c r="DJ1010" s="8"/>
      <c r="DK1010" s="8"/>
      <c r="DL1010" s="8"/>
      <c r="DM1010" s="8"/>
      <c r="DN1010" s="8"/>
      <c r="DO1010" s="8"/>
      <c r="DP1010" s="8"/>
      <c r="DQ1010" s="8"/>
      <c r="DR1010" s="8"/>
      <c r="DS1010" s="8"/>
      <c r="DT1010" s="8"/>
    </row>
    <row r="1011" spans="1:124" ht="12.75" customHeight="1">
      <c r="A1011" s="8"/>
      <c r="B1011" s="89">
        <v>1008</v>
      </c>
      <c r="C1011" s="127"/>
      <c r="D1011" s="127"/>
      <c r="E1011" s="8"/>
      <c r="F1011" s="8"/>
      <c r="G1011" s="8"/>
      <c r="H1011" s="8"/>
      <c r="I1011" s="8"/>
      <c r="J1011" s="8"/>
      <c r="K1011" s="127" t="s">
        <v>6634</v>
      </c>
      <c r="L1011" s="139" t="s">
        <v>6635</v>
      </c>
      <c r="M1011" s="8"/>
      <c r="N1011" s="8"/>
      <c r="O1011" s="8"/>
      <c r="P1011" s="8" t="s">
        <v>6259</v>
      </c>
      <c r="Q1011" s="8" t="s">
        <v>6259</v>
      </c>
      <c r="R1011" s="8"/>
      <c r="S1011" s="8"/>
      <c r="T1011" s="8"/>
      <c r="U1011" s="8"/>
      <c r="V1011" s="8"/>
      <c r="W1011" s="8"/>
      <c r="X1011" s="8"/>
      <c r="Y1011" s="8"/>
      <c r="Z1011" s="8"/>
      <c r="AA1011" s="8"/>
      <c r="AB1011" s="8"/>
      <c r="AC1011" s="8" t="str">
        <f t="shared" si="149"/>
        <v>NO</v>
      </c>
      <c r="AD1011" s="8" t="str">
        <f t="shared" si="150"/>
        <v>Power,,,,,,,,,,,,,</v>
      </c>
      <c r="AE1011" s="127"/>
      <c r="AF1011" s="8"/>
      <c r="AG1011" s="8"/>
      <c r="AH1011" s="127" t="s">
        <v>6634</v>
      </c>
      <c r="AI1011" s="8" t="s">
        <v>6002</v>
      </c>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c r="CA1011" s="8"/>
      <c r="CB1011" s="8"/>
      <c r="CC1011" s="8"/>
      <c r="CD1011" s="8"/>
      <c r="CE1011" s="8" t="str">
        <f t="shared" si="148"/>
        <v>VREG_L14E</v>
      </c>
      <c r="CF1011" s="8" t="str">
        <f t="shared" si="151"/>
        <v>Invalid PM Setting</v>
      </c>
      <c r="CG1011" s="8" t="str">
        <f t="shared" si="152"/>
        <v>Power</v>
      </c>
      <c r="CH1011" s="8" t="str">
        <f t="shared" si="153"/>
        <v>Invalid PM Setting</v>
      </c>
      <c r="CI1011" s="8"/>
      <c r="CJ1011" s="8"/>
      <c r="CK1011" s="8"/>
      <c r="CL1011" s="8"/>
      <c r="CM1011" s="8"/>
      <c r="CN1011" s="8"/>
      <c r="CO1011" s="8"/>
      <c r="CP1011" s="8"/>
      <c r="CQ1011" s="8"/>
      <c r="CR1011" s="8"/>
      <c r="CS1011" s="8"/>
      <c r="CT1011" s="8"/>
      <c r="CU1011" s="8"/>
      <c r="CV1011" s="8"/>
      <c r="CY1011" s="8"/>
      <c r="CZ1011" s="8" t="str">
        <f t="shared" si="154"/>
        <v>VREG_L14E</v>
      </c>
      <c r="DA1011" s="8" t="str">
        <f t="shared" si="155"/>
        <v>Invalid PM Setting</v>
      </c>
      <c r="DB1011" s="8" t="str">
        <f t="shared" si="156"/>
        <v>Power</v>
      </c>
      <c r="DC1011" s="8" t="str">
        <f t="shared" si="157"/>
        <v>Invalid PM Setting</v>
      </c>
      <c r="DD1011" s="8"/>
      <c r="DE1011" s="8"/>
      <c r="DF1011" s="8"/>
      <c r="DG1011" s="8"/>
      <c r="DH1011" s="8"/>
      <c r="DI1011" s="8"/>
      <c r="DJ1011" s="8"/>
      <c r="DK1011" s="8"/>
      <c r="DL1011" s="8"/>
      <c r="DM1011" s="8"/>
      <c r="DN1011" s="8"/>
      <c r="DO1011" s="8"/>
      <c r="DP1011" s="8"/>
      <c r="DQ1011" s="8"/>
      <c r="DR1011" s="8"/>
      <c r="DS1011" s="8"/>
      <c r="DT1011" s="8"/>
    </row>
    <row r="1012" spans="1:124" ht="12.75" customHeight="1">
      <c r="A1012" s="8"/>
      <c r="B1012" s="89">
        <v>1009</v>
      </c>
      <c r="C1012" s="127"/>
      <c r="D1012" s="127"/>
      <c r="E1012" s="8"/>
      <c r="F1012" s="8"/>
      <c r="G1012" s="8"/>
      <c r="H1012" s="8"/>
      <c r="I1012" s="8"/>
      <c r="J1012" s="8"/>
      <c r="K1012" s="127" t="s">
        <v>6636</v>
      </c>
      <c r="L1012" s="139" t="s">
        <v>6637</v>
      </c>
      <c r="M1012" s="8"/>
      <c r="N1012" s="8"/>
      <c r="O1012" s="8"/>
      <c r="P1012" s="8" t="s">
        <v>6259</v>
      </c>
      <c r="Q1012" s="8" t="s">
        <v>6259</v>
      </c>
      <c r="R1012" s="8"/>
      <c r="S1012" s="8"/>
      <c r="T1012" s="8"/>
      <c r="U1012" s="8"/>
      <c r="V1012" s="8"/>
      <c r="W1012" s="8"/>
      <c r="X1012" s="8"/>
      <c r="Y1012" s="8"/>
      <c r="Z1012" s="8"/>
      <c r="AA1012" s="8"/>
      <c r="AB1012" s="8"/>
      <c r="AC1012" s="8" t="str">
        <f t="shared" si="149"/>
        <v>NO</v>
      </c>
      <c r="AD1012" s="8" t="str">
        <f t="shared" si="150"/>
        <v>Power,,,,,,,,,,,,,</v>
      </c>
      <c r="AE1012" s="127"/>
      <c r="AF1012" s="8"/>
      <c r="AG1012" s="8"/>
      <c r="AH1012" s="127" t="s">
        <v>6636</v>
      </c>
      <c r="AI1012" s="8" t="s">
        <v>6002</v>
      </c>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c r="CA1012" s="8"/>
      <c r="CB1012" s="8"/>
      <c r="CC1012" s="8"/>
      <c r="CD1012" s="8"/>
      <c r="CE1012" s="8" t="str">
        <f t="shared" si="148"/>
        <v>VREG_L18E</v>
      </c>
      <c r="CF1012" s="8" t="str">
        <f t="shared" si="151"/>
        <v>Invalid PM Setting</v>
      </c>
      <c r="CG1012" s="8" t="str">
        <f t="shared" si="152"/>
        <v>Power</v>
      </c>
      <c r="CH1012" s="8" t="str">
        <f t="shared" si="153"/>
        <v>Invalid PM Setting</v>
      </c>
      <c r="CI1012" s="8"/>
      <c r="CJ1012" s="8"/>
      <c r="CK1012" s="8"/>
      <c r="CL1012" s="8"/>
      <c r="CM1012" s="8"/>
      <c r="CN1012" s="8"/>
      <c r="CO1012" s="8"/>
      <c r="CP1012" s="8"/>
      <c r="CQ1012" s="8"/>
      <c r="CR1012" s="8"/>
      <c r="CS1012" s="8"/>
      <c r="CT1012" s="8"/>
      <c r="CU1012" s="8"/>
      <c r="CV1012" s="8"/>
      <c r="CY1012" s="8"/>
      <c r="CZ1012" s="8" t="str">
        <f t="shared" si="154"/>
        <v>VREG_L18E</v>
      </c>
      <c r="DA1012" s="8" t="str">
        <f t="shared" si="155"/>
        <v>Invalid PM Setting</v>
      </c>
      <c r="DB1012" s="8" t="str">
        <f t="shared" si="156"/>
        <v>Power</v>
      </c>
      <c r="DC1012" s="8" t="str">
        <f t="shared" si="157"/>
        <v>Invalid PM Setting</v>
      </c>
      <c r="DD1012" s="8"/>
      <c r="DE1012" s="8"/>
      <c r="DF1012" s="8"/>
      <c r="DG1012" s="8"/>
      <c r="DH1012" s="8"/>
      <c r="DI1012" s="8"/>
      <c r="DJ1012" s="8"/>
      <c r="DK1012" s="8"/>
      <c r="DL1012" s="8"/>
      <c r="DM1012" s="8"/>
      <c r="DN1012" s="8"/>
      <c r="DO1012" s="8"/>
      <c r="DP1012" s="8"/>
      <c r="DQ1012" s="8"/>
      <c r="DR1012" s="8"/>
      <c r="DS1012" s="8"/>
      <c r="DT1012" s="8"/>
    </row>
    <row r="1013" spans="1:124" ht="12.75" customHeight="1">
      <c r="A1013" s="8"/>
      <c r="B1013" s="89">
        <v>1010</v>
      </c>
      <c r="C1013" s="127"/>
      <c r="D1013" s="127"/>
      <c r="E1013" s="8"/>
      <c r="F1013" s="8"/>
      <c r="G1013" s="8"/>
      <c r="H1013" s="8"/>
      <c r="I1013" s="8"/>
      <c r="J1013" s="8"/>
      <c r="K1013" s="127" t="s">
        <v>6638</v>
      </c>
      <c r="L1013" s="139" t="s">
        <v>2765</v>
      </c>
      <c r="M1013" s="8"/>
      <c r="N1013" s="8"/>
      <c r="O1013" s="8"/>
      <c r="P1013" s="8" t="s">
        <v>6259</v>
      </c>
      <c r="Q1013" s="8" t="s">
        <v>6259</v>
      </c>
      <c r="R1013" s="8"/>
      <c r="S1013" s="8"/>
      <c r="T1013" s="8"/>
      <c r="U1013" s="8"/>
      <c r="V1013" s="8"/>
      <c r="W1013" s="8"/>
      <c r="X1013" s="8"/>
      <c r="Y1013" s="8"/>
      <c r="Z1013" s="8"/>
      <c r="AA1013" s="8"/>
      <c r="AB1013" s="8"/>
      <c r="AC1013" s="8" t="str">
        <f t="shared" si="149"/>
        <v>NO</v>
      </c>
      <c r="AD1013" s="8" t="str">
        <f t="shared" si="150"/>
        <v>Power,,,,,,,,,,,,,</v>
      </c>
      <c r="AE1013" s="127"/>
      <c r="AF1013" s="8"/>
      <c r="AG1013" s="8"/>
      <c r="AH1013" s="127" t="s">
        <v>6638</v>
      </c>
      <c r="AI1013" s="8" t="s">
        <v>6002</v>
      </c>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c r="CA1013" s="8"/>
      <c r="CB1013" s="8"/>
      <c r="CC1013" s="8"/>
      <c r="CD1013" s="8"/>
      <c r="CE1013" s="8" t="str">
        <f t="shared" si="148"/>
        <v>VREG_L3E</v>
      </c>
      <c r="CF1013" s="8" t="str">
        <f t="shared" si="151"/>
        <v>Invalid PM Setting</v>
      </c>
      <c r="CG1013" s="8" t="str">
        <f t="shared" si="152"/>
        <v>Power</v>
      </c>
      <c r="CH1013" s="8" t="str">
        <f t="shared" si="153"/>
        <v>Invalid PM Setting</v>
      </c>
      <c r="CI1013" s="8"/>
      <c r="CJ1013" s="8"/>
      <c r="CK1013" s="8"/>
      <c r="CL1013" s="8"/>
      <c r="CM1013" s="8"/>
      <c r="CN1013" s="8"/>
      <c r="CO1013" s="8"/>
      <c r="CP1013" s="8"/>
      <c r="CQ1013" s="8"/>
      <c r="CR1013" s="8"/>
      <c r="CS1013" s="8"/>
      <c r="CT1013" s="8"/>
      <c r="CU1013" s="8"/>
      <c r="CV1013" s="8"/>
      <c r="CY1013" s="8"/>
      <c r="CZ1013" s="8" t="str">
        <f t="shared" si="154"/>
        <v>VREG_L3E</v>
      </c>
      <c r="DA1013" s="8" t="str">
        <f t="shared" si="155"/>
        <v>Invalid PM Setting</v>
      </c>
      <c r="DB1013" s="8" t="str">
        <f t="shared" si="156"/>
        <v>Power</v>
      </c>
      <c r="DC1013" s="8" t="str">
        <f t="shared" si="157"/>
        <v>Invalid PM Setting</v>
      </c>
      <c r="DD1013" s="8"/>
      <c r="DE1013" s="8"/>
      <c r="DF1013" s="8"/>
      <c r="DG1013" s="8"/>
      <c r="DH1013" s="8"/>
      <c r="DI1013" s="8"/>
      <c r="DJ1013" s="8"/>
      <c r="DK1013" s="8"/>
      <c r="DL1013" s="8"/>
      <c r="DM1013" s="8"/>
      <c r="DN1013" s="8"/>
      <c r="DO1013" s="8"/>
      <c r="DP1013" s="8"/>
      <c r="DQ1013" s="8"/>
      <c r="DR1013" s="8"/>
      <c r="DS1013" s="8"/>
      <c r="DT1013" s="8"/>
    </row>
    <row r="1014" spans="1:124" ht="12.75" customHeight="1">
      <c r="A1014" s="8"/>
      <c r="B1014" s="89">
        <v>1011</v>
      </c>
      <c r="C1014" s="127"/>
      <c r="D1014" s="127"/>
      <c r="E1014" s="8"/>
      <c r="F1014" s="8"/>
      <c r="G1014" s="8"/>
      <c r="H1014" s="8"/>
      <c r="I1014" s="8"/>
      <c r="J1014" s="8"/>
      <c r="K1014" s="127" t="s">
        <v>6380</v>
      </c>
      <c r="L1014" s="139" t="s">
        <v>5567</v>
      </c>
      <c r="M1014" s="8"/>
      <c r="N1014" s="8"/>
      <c r="O1014" s="8"/>
      <c r="P1014" s="8" t="s">
        <v>6259</v>
      </c>
      <c r="Q1014" s="8" t="s">
        <v>6259</v>
      </c>
      <c r="R1014" s="8"/>
      <c r="S1014" s="8"/>
      <c r="T1014" s="8"/>
      <c r="U1014" s="8"/>
      <c r="V1014" s="8"/>
      <c r="W1014" s="8"/>
      <c r="X1014" s="8"/>
      <c r="Y1014" s="8"/>
      <c r="Z1014" s="8"/>
      <c r="AA1014" s="8"/>
      <c r="AB1014" s="8"/>
      <c r="AC1014" s="8" t="str">
        <f t="shared" si="149"/>
        <v>NO</v>
      </c>
      <c r="AD1014" s="8" t="str">
        <f t="shared" si="150"/>
        <v>Power,,,,,,,,,,,,,</v>
      </c>
      <c r="AE1014" s="127"/>
      <c r="AF1014" s="8"/>
      <c r="AG1014" s="8"/>
      <c r="AH1014" s="127" t="s">
        <v>6380</v>
      </c>
      <c r="AI1014" s="8" t="s">
        <v>6002</v>
      </c>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c r="CC1014" s="8"/>
      <c r="CD1014" s="8"/>
      <c r="CE1014" s="8" t="str">
        <f t="shared" si="148"/>
        <v>VREG_L4A</v>
      </c>
      <c r="CF1014" s="8" t="str">
        <f t="shared" si="151"/>
        <v>Invalid PM Setting</v>
      </c>
      <c r="CG1014" s="8" t="str">
        <f t="shared" si="152"/>
        <v>Power</v>
      </c>
      <c r="CH1014" s="8" t="str">
        <f t="shared" si="153"/>
        <v>Invalid PM Setting</v>
      </c>
      <c r="CI1014" s="8"/>
      <c r="CJ1014" s="8"/>
      <c r="CK1014" s="8"/>
      <c r="CL1014" s="8"/>
      <c r="CM1014" s="8"/>
      <c r="CN1014" s="8"/>
      <c r="CO1014" s="8"/>
      <c r="CP1014" s="8"/>
      <c r="CQ1014" s="8"/>
      <c r="CR1014" s="8"/>
      <c r="CS1014" s="8"/>
      <c r="CT1014" s="8"/>
      <c r="CU1014" s="8"/>
      <c r="CV1014" s="8"/>
      <c r="CY1014" s="8"/>
      <c r="CZ1014" s="8" t="str">
        <f t="shared" si="154"/>
        <v>VREG_L4A</v>
      </c>
      <c r="DA1014" s="8" t="str">
        <f t="shared" si="155"/>
        <v>Invalid PM Setting</v>
      </c>
      <c r="DB1014" s="8" t="str">
        <f t="shared" si="156"/>
        <v>Power</v>
      </c>
      <c r="DC1014" s="8" t="str">
        <f t="shared" si="157"/>
        <v>Invalid PM Setting</v>
      </c>
      <c r="DD1014" s="8"/>
      <c r="DE1014" s="8"/>
      <c r="DF1014" s="8"/>
      <c r="DG1014" s="8"/>
      <c r="DH1014" s="8"/>
      <c r="DI1014" s="8"/>
      <c r="DJ1014" s="8"/>
      <c r="DK1014" s="8"/>
      <c r="DL1014" s="8"/>
      <c r="DM1014" s="8"/>
      <c r="DN1014" s="8"/>
      <c r="DO1014" s="8"/>
      <c r="DP1014" s="8"/>
      <c r="DQ1014" s="8"/>
      <c r="DR1014" s="8"/>
      <c r="DS1014" s="8"/>
      <c r="DT1014" s="8"/>
    </row>
    <row r="1015" spans="1:124" ht="12.75" customHeight="1">
      <c r="A1015" s="8"/>
      <c r="B1015" s="89">
        <v>1012</v>
      </c>
      <c r="C1015" s="127"/>
      <c r="D1015" s="127"/>
      <c r="E1015" s="8"/>
      <c r="F1015" s="8"/>
      <c r="G1015" s="8"/>
      <c r="H1015" s="8"/>
      <c r="I1015" s="8"/>
      <c r="J1015" s="8"/>
      <c r="K1015" s="127" t="s">
        <v>6377</v>
      </c>
      <c r="L1015" s="139" t="s">
        <v>6460</v>
      </c>
      <c r="M1015" s="8"/>
      <c r="N1015" s="8"/>
      <c r="O1015" s="8"/>
      <c r="P1015" s="8" t="s">
        <v>6259</v>
      </c>
      <c r="Q1015" s="8" t="s">
        <v>6259</v>
      </c>
      <c r="R1015" s="8"/>
      <c r="S1015" s="8"/>
      <c r="T1015" s="8"/>
      <c r="U1015" s="8"/>
      <c r="V1015" s="8"/>
      <c r="W1015" s="8"/>
      <c r="X1015" s="8"/>
      <c r="Y1015" s="8"/>
      <c r="Z1015" s="8"/>
      <c r="AA1015" s="8"/>
      <c r="AB1015" s="8"/>
      <c r="AC1015" s="8" t="str">
        <f t="shared" si="149"/>
        <v>NO</v>
      </c>
      <c r="AD1015" s="8" t="str">
        <f t="shared" si="150"/>
        <v>Power,,,,,,,,,,,,,</v>
      </c>
      <c r="AE1015" s="127"/>
      <c r="AF1015" s="8"/>
      <c r="AG1015" s="8"/>
      <c r="AH1015" s="127" t="s">
        <v>6377</v>
      </c>
      <c r="AI1015" s="8" t="s">
        <v>6002</v>
      </c>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t="str">
        <f t="shared" si="148"/>
        <v>VREG_L4C</v>
      </c>
      <c r="CF1015" s="8" t="str">
        <f t="shared" si="151"/>
        <v>Invalid PM Setting</v>
      </c>
      <c r="CG1015" s="8" t="str">
        <f t="shared" si="152"/>
        <v>Power</v>
      </c>
      <c r="CH1015" s="8" t="str">
        <f t="shared" si="153"/>
        <v>Invalid PM Setting</v>
      </c>
      <c r="CI1015" s="8"/>
      <c r="CJ1015" s="8"/>
      <c r="CK1015" s="8"/>
      <c r="CL1015" s="8"/>
      <c r="CM1015" s="8"/>
      <c r="CN1015" s="8"/>
      <c r="CO1015" s="8"/>
      <c r="CP1015" s="8"/>
      <c r="CQ1015" s="8"/>
      <c r="CR1015" s="8"/>
      <c r="CS1015" s="8"/>
      <c r="CT1015" s="8"/>
      <c r="CU1015" s="8"/>
      <c r="CV1015" s="8"/>
      <c r="CY1015" s="8"/>
      <c r="CZ1015" s="8" t="str">
        <f t="shared" si="154"/>
        <v>VREG_L4C</v>
      </c>
      <c r="DA1015" s="8" t="str">
        <f t="shared" si="155"/>
        <v>Invalid PM Setting</v>
      </c>
      <c r="DB1015" s="8" t="str">
        <f t="shared" si="156"/>
        <v>Power</v>
      </c>
      <c r="DC1015" s="8" t="str">
        <f t="shared" si="157"/>
        <v>Invalid PM Setting</v>
      </c>
      <c r="DD1015" s="8"/>
      <c r="DE1015" s="8"/>
      <c r="DF1015" s="8"/>
      <c r="DG1015" s="8"/>
      <c r="DH1015" s="8"/>
      <c r="DI1015" s="8"/>
      <c r="DJ1015" s="8"/>
      <c r="DK1015" s="8"/>
      <c r="DL1015" s="8"/>
      <c r="DM1015" s="8"/>
      <c r="DN1015" s="8"/>
      <c r="DO1015" s="8"/>
      <c r="DP1015" s="8"/>
      <c r="DQ1015" s="8"/>
      <c r="DR1015" s="8"/>
      <c r="DS1015" s="8"/>
      <c r="DT1015" s="8"/>
    </row>
    <row r="1016" spans="1:124" ht="12.75" customHeight="1">
      <c r="A1016" s="8"/>
      <c r="B1016" s="89">
        <v>1013</v>
      </c>
      <c r="C1016" s="127"/>
      <c r="D1016" s="127"/>
      <c r="E1016" s="8"/>
      <c r="F1016" s="8"/>
      <c r="G1016" s="8"/>
      <c r="H1016" s="8"/>
      <c r="I1016" s="8"/>
      <c r="J1016" s="8"/>
      <c r="K1016" s="127" t="s">
        <v>6639</v>
      </c>
      <c r="L1016" s="139" t="s">
        <v>6640</v>
      </c>
      <c r="M1016" s="8"/>
      <c r="N1016" s="8"/>
      <c r="O1016" s="8"/>
      <c r="P1016" s="8" t="s">
        <v>6259</v>
      </c>
      <c r="Q1016" s="8" t="s">
        <v>6259</v>
      </c>
      <c r="R1016" s="8"/>
      <c r="S1016" s="8"/>
      <c r="T1016" s="8"/>
      <c r="U1016" s="8"/>
      <c r="V1016" s="8"/>
      <c r="W1016" s="8"/>
      <c r="X1016" s="8"/>
      <c r="Y1016" s="8"/>
      <c r="Z1016" s="8"/>
      <c r="AA1016" s="8"/>
      <c r="AB1016" s="8"/>
      <c r="AC1016" s="8" t="str">
        <f t="shared" si="149"/>
        <v>NO</v>
      </c>
      <c r="AD1016" s="8" t="str">
        <f t="shared" si="150"/>
        <v>Power,,,,,,,,,,,,,</v>
      </c>
      <c r="AE1016" s="127"/>
      <c r="AF1016" s="8"/>
      <c r="AG1016" s="8"/>
      <c r="AH1016" s="127" t="s">
        <v>6639</v>
      </c>
      <c r="AI1016" s="8" t="s">
        <v>6002</v>
      </c>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c r="CA1016" s="8"/>
      <c r="CB1016" s="8"/>
      <c r="CC1016" s="8"/>
      <c r="CD1016" s="8"/>
      <c r="CE1016" s="8" t="str">
        <f t="shared" si="148"/>
        <v>VREG_L6A</v>
      </c>
      <c r="CF1016" s="8" t="str">
        <f t="shared" si="151"/>
        <v>Invalid PM Setting</v>
      </c>
      <c r="CG1016" s="8" t="str">
        <f t="shared" si="152"/>
        <v>Power</v>
      </c>
      <c r="CH1016" s="8" t="str">
        <f t="shared" si="153"/>
        <v>Invalid PM Setting</v>
      </c>
      <c r="CI1016" s="8"/>
      <c r="CJ1016" s="8"/>
      <c r="CK1016" s="8"/>
      <c r="CL1016" s="8"/>
      <c r="CM1016" s="8"/>
      <c r="CN1016" s="8"/>
      <c r="CO1016" s="8"/>
      <c r="CP1016" s="8"/>
      <c r="CQ1016" s="8"/>
      <c r="CR1016" s="8"/>
      <c r="CS1016" s="8"/>
      <c r="CT1016" s="8"/>
      <c r="CU1016" s="8"/>
      <c r="CV1016" s="8"/>
      <c r="CY1016" s="8"/>
      <c r="CZ1016" s="8" t="str">
        <f t="shared" si="154"/>
        <v>VREG_L6A</v>
      </c>
      <c r="DA1016" s="8" t="str">
        <f t="shared" si="155"/>
        <v>Invalid PM Setting</v>
      </c>
      <c r="DB1016" s="8" t="str">
        <f t="shared" si="156"/>
        <v>Power</v>
      </c>
      <c r="DC1016" s="8" t="str">
        <f t="shared" si="157"/>
        <v>Invalid PM Setting</v>
      </c>
      <c r="DD1016" s="8"/>
      <c r="DE1016" s="8"/>
      <c r="DF1016" s="8"/>
      <c r="DG1016" s="8"/>
      <c r="DH1016" s="8"/>
      <c r="DI1016" s="8"/>
      <c r="DJ1016" s="8"/>
      <c r="DK1016" s="8"/>
      <c r="DL1016" s="8"/>
      <c r="DM1016" s="8"/>
      <c r="DN1016" s="8"/>
      <c r="DO1016" s="8"/>
      <c r="DP1016" s="8"/>
      <c r="DQ1016" s="8"/>
      <c r="DR1016" s="8"/>
      <c r="DS1016" s="8"/>
      <c r="DT1016" s="8"/>
    </row>
    <row r="1017" spans="1:124" ht="12.75" customHeight="1">
      <c r="A1017" s="8"/>
      <c r="B1017" s="89">
        <v>1014</v>
      </c>
      <c r="C1017" s="127"/>
      <c r="D1017" s="127"/>
      <c r="E1017" s="8"/>
      <c r="F1017" s="8"/>
      <c r="G1017" s="8"/>
      <c r="H1017" s="8"/>
      <c r="I1017" s="8"/>
      <c r="J1017" s="8"/>
      <c r="K1017" s="127" t="s">
        <v>6641</v>
      </c>
      <c r="L1017" s="139" t="s">
        <v>6642</v>
      </c>
      <c r="M1017" s="8"/>
      <c r="N1017" s="8"/>
      <c r="O1017" s="8"/>
      <c r="P1017" s="8" t="s">
        <v>6259</v>
      </c>
      <c r="Q1017" s="8" t="s">
        <v>6259</v>
      </c>
      <c r="R1017" s="8"/>
      <c r="S1017" s="8"/>
      <c r="T1017" s="8"/>
      <c r="U1017" s="8"/>
      <c r="V1017" s="8"/>
      <c r="W1017" s="8"/>
      <c r="X1017" s="8"/>
      <c r="Y1017" s="8"/>
      <c r="Z1017" s="8"/>
      <c r="AA1017" s="8"/>
      <c r="AB1017" s="8"/>
      <c r="AC1017" s="8" t="str">
        <f t="shared" si="149"/>
        <v>NO</v>
      </c>
      <c r="AD1017" s="8" t="str">
        <f t="shared" si="150"/>
        <v>Power,,,,,,,,,,,,,</v>
      </c>
      <c r="AE1017" s="127"/>
      <c r="AF1017" s="8"/>
      <c r="AG1017" s="8"/>
      <c r="AH1017" s="127" t="s">
        <v>6641</v>
      </c>
      <c r="AI1017" s="8" t="s">
        <v>6002</v>
      </c>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c r="CC1017" s="8"/>
      <c r="CD1017" s="8"/>
      <c r="CE1017" s="8" t="str">
        <f t="shared" si="148"/>
        <v>VREG_L6C</v>
      </c>
      <c r="CF1017" s="8" t="str">
        <f t="shared" si="151"/>
        <v>Invalid PM Setting</v>
      </c>
      <c r="CG1017" s="8" t="str">
        <f t="shared" si="152"/>
        <v>Power</v>
      </c>
      <c r="CH1017" s="8" t="str">
        <f t="shared" si="153"/>
        <v>Invalid PM Setting</v>
      </c>
      <c r="CI1017" s="8"/>
      <c r="CJ1017" s="8"/>
      <c r="CK1017" s="8"/>
      <c r="CL1017" s="8"/>
      <c r="CM1017" s="8"/>
      <c r="CN1017" s="8"/>
      <c r="CO1017" s="8"/>
      <c r="CP1017" s="8"/>
      <c r="CQ1017" s="8"/>
      <c r="CR1017" s="8"/>
      <c r="CS1017" s="8"/>
      <c r="CT1017" s="8"/>
      <c r="CU1017" s="8"/>
      <c r="CV1017" s="8"/>
      <c r="CY1017" s="8"/>
      <c r="CZ1017" s="8" t="str">
        <f t="shared" si="154"/>
        <v>VREG_L6C</v>
      </c>
      <c r="DA1017" s="8" t="str">
        <f t="shared" si="155"/>
        <v>Invalid PM Setting</v>
      </c>
      <c r="DB1017" s="8" t="str">
        <f t="shared" si="156"/>
        <v>Power</v>
      </c>
      <c r="DC1017" s="8" t="str">
        <f t="shared" si="157"/>
        <v>Invalid PM Setting</v>
      </c>
      <c r="DD1017" s="8"/>
      <c r="DE1017" s="8"/>
      <c r="DF1017" s="8"/>
      <c r="DG1017" s="8"/>
      <c r="DH1017" s="8"/>
      <c r="DI1017" s="8"/>
      <c r="DJ1017" s="8"/>
      <c r="DK1017" s="8"/>
      <c r="DL1017" s="8"/>
      <c r="DM1017" s="8"/>
      <c r="DN1017" s="8"/>
      <c r="DO1017" s="8"/>
      <c r="DP1017" s="8"/>
      <c r="DQ1017" s="8"/>
      <c r="DR1017" s="8"/>
      <c r="DS1017" s="8"/>
      <c r="DT1017" s="8"/>
    </row>
    <row r="1018" spans="1:124" ht="12.75" customHeight="1">
      <c r="A1018" s="8"/>
      <c r="B1018" s="89">
        <v>1015</v>
      </c>
      <c r="C1018" s="127"/>
      <c r="D1018" s="127"/>
      <c r="E1018" s="8"/>
      <c r="F1018" s="8"/>
      <c r="G1018" s="8"/>
      <c r="H1018" s="8"/>
      <c r="I1018" s="8"/>
      <c r="J1018" s="8"/>
      <c r="K1018" s="127" t="s">
        <v>6643</v>
      </c>
      <c r="L1018" s="139" t="s">
        <v>2799</v>
      </c>
      <c r="M1018" s="8"/>
      <c r="N1018" s="8"/>
      <c r="O1018" s="8"/>
      <c r="P1018" s="8" t="s">
        <v>6259</v>
      </c>
      <c r="Q1018" s="8" t="s">
        <v>6259</v>
      </c>
      <c r="R1018" s="8"/>
      <c r="S1018" s="8"/>
      <c r="T1018" s="8"/>
      <c r="U1018" s="8"/>
      <c r="V1018" s="8"/>
      <c r="W1018" s="8"/>
      <c r="X1018" s="8"/>
      <c r="Y1018" s="8"/>
      <c r="Z1018" s="8"/>
      <c r="AA1018" s="8"/>
      <c r="AB1018" s="8"/>
      <c r="AC1018" s="8" t="str">
        <f t="shared" si="149"/>
        <v>NO</v>
      </c>
      <c r="AD1018" s="8" t="str">
        <f t="shared" si="150"/>
        <v>Power,,,,,,,,,,,,,</v>
      </c>
      <c r="AE1018" s="127"/>
      <c r="AF1018" s="8"/>
      <c r="AG1018" s="8"/>
      <c r="AH1018" s="127" t="s">
        <v>6643</v>
      </c>
      <c r="AI1018" s="8" t="s">
        <v>6002</v>
      </c>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c r="CC1018" s="8"/>
      <c r="CD1018" s="8"/>
      <c r="CE1018" s="8" t="str">
        <f t="shared" si="148"/>
        <v>VREG_L6E</v>
      </c>
      <c r="CF1018" s="8" t="str">
        <f t="shared" si="151"/>
        <v>Invalid PM Setting</v>
      </c>
      <c r="CG1018" s="8" t="str">
        <f t="shared" si="152"/>
        <v>Power</v>
      </c>
      <c r="CH1018" s="8" t="str">
        <f t="shared" si="153"/>
        <v>Invalid PM Setting</v>
      </c>
      <c r="CI1018" s="8"/>
      <c r="CJ1018" s="8"/>
      <c r="CK1018" s="8"/>
      <c r="CL1018" s="8"/>
      <c r="CM1018" s="8"/>
      <c r="CN1018" s="8"/>
      <c r="CO1018" s="8"/>
      <c r="CP1018" s="8"/>
      <c r="CQ1018" s="8"/>
      <c r="CR1018" s="8"/>
      <c r="CS1018" s="8"/>
      <c r="CT1018" s="8"/>
      <c r="CU1018" s="8"/>
      <c r="CV1018" s="8"/>
      <c r="CY1018" s="8"/>
      <c r="CZ1018" s="8" t="str">
        <f t="shared" si="154"/>
        <v>VREG_L6E</v>
      </c>
      <c r="DA1018" s="8" t="str">
        <f t="shared" si="155"/>
        <v>Invalid PM Setting</v>
      </c>
      <c r="DB1018" s="8" t="str">
        <f t="shared" si="156"/>
        <v>Power</v>
      </c>
      <c r="DC1018" s="8" t="str">
        <f t="shared" si="157"/>
        <v>Invalid PM Setting</v>
      </c>
      <c r="DD1018" s="8"/>
      <c r="DE1018" s="8"/>
      <c r="DF1018" s="8"/>
      <c r="DG1018" s="8"/>
      <c r="DH1018" s="8"/>
      <c r="DI1018" s="8"/>
      <c r="DJ1018" s="8"/>
      <c r="DK1018" s="8"/>
      <c r="DL1018" s="8"/>
      <c r="DM1018" s="8"/>
      <c r="DN1018" s="8"/>
      <c r="DO1018" s="8"/>
      <c r="DP1018" s="8"/>
      <c r="DQ1018" s="8"/>
      <c r="DR1018" s="8"/>
      <c r="DS1018" s="8"/>
      <c r="DT1018" s="8"/>
    </row>
    <row r="1019" spans="1:124" ht="12.75" customHeight="1">
      <c r="A1019" s="8"/>
      <c r="B1019" s="89">
        <v>1016</v>
      </c>
      <c r="C1019" s="127"/>
      <c r="D1019" s="127"/>
      <c r="E1019" s="8"/>
      <c r="F1019" s="8"/>
      <c r="G1019" s="8"/>
      <c r="H1019" s="8"/>
      <c r="I1019" s="8"/>
      <c r="J1019" s="8"/>
      <c r="K1019" s="127" t="s">
        <v>6365</v>
      </c>
      <c r="L1019" s="139" t="s">
        <v>5515</v>
      </c>
      <c r="M1019" s="8"/>
      <c r="N1019" s="8"/>
      <c r="O1019" s="8"/>
      <c r="P1019" s="8" t="s">
        <v>6259</v>
      </c>
      <c r="Q1019" s="8" t="s">
        <v>6259</v>
      </c>
      <c r="R1019" s="8"/>
      <c r="S1019" s="8"/>
      <c r="T1019" s="8"/>
      <c r="U1019" s="8"/>
      <c r="V1019" s="8"/>
      <c r="W1019" s="8"/>
      <c r="X1019" s="8"/>
      <c r="Y1019" s="8"/>
      <c r="Z1019" s="8"/>
      <c r="AA1019" s="8"/>
      <c r="AB1019" s="8"/>
      <c r="AC1019" s="8" t="str">
        <f t="shared" si="149"/>
        <v>NO</v>
      </c>
      <c r="AD1019" s="8" t="str">
        <f t="shared" si="150"/>
        <v>Power,,,,,,,,,,,,,</v>
      </c>
      <c r="AE1019" s="127"/>
      <c r="AF1019" s="8"/>
      <c r="AG1019" s="8"/>
      <c r="AH1019" s="127" t="s">
        <v>6365</v>
      </c>
      <c r="AI1019" s="8" t="s">
        <v>6002</v>
      </c>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c r="CB1019" s="8"/>
      <c r="CC1019" s="8"/>
      <c r="CD1019" s="8"/>
      <c r="CE1019" s="8" t="str">
        <f t="shared" si="148"/>
        <v>VREG_L8A</v>
      </c>
      <c r="CF1019" s="8" t="str">
        <f t="shared" si="151"/>
        <v>Invalid PM Setting</v>
      </c>
      <c r="CG1019" s="8" t="str">
        <f t="shared" si="152"/>
        <v>Power</v>
      </c>
      <c r="CH1019" s="8" t="str">
        <f t="shared" si="153"/>
        <v>Invalid PM Setting</v>
      </c>
      <c r="CI1019" s="8"/>
      <c r="CJ1019" s="8"/>
      <c r="CK1019" s="8"/>
      <c r="CL1019" s="8"/>
      <c r="CM1019" s="8"/>
      <c r="CN1019" s="8"/>
      <c r="CO1019" s="8"/>
      <c r="CP1019" s="8"/>
      <c r="CQ1019" s="8"/>
      <c r="CR1019" s="8"/>
      <c r="CS1019" s="8"/>
      <c r="CT1019" s="8"/>
      <c r="CU1019" s="8"/>
      <c r="CV1019" s="8"/>
      <c r="CY1019" s="8"/>
      <c r="CZ1019" s="8" t="str">
        <f t="shared" si="154"/>
        <v>VREG_L8A</v>
      </c>
      <c r="DA1019" s="8" t="str">
        <f t="shared" si="155"/>
        <v>Invalid PM Setting</v>
      </c>
      <c r="DB1019" s="8" t="str">
        <f t="shared" si="156"/>
        <v>Power</v>
      </c>
      <c r="DC1019" s="8" t="str">
        <f t="shared" si="157"/>
        <v>Invalid PM Setting</v>
      </c>
      <c r="DD1019" s="8"/>
      <c r="DE1019" s="8"/>
      <c r="DF1019" s="8"/>
      <c r="DG1019" s="8"/>
      <c r="DH1019" s="8"/>
      <c r="DI1019" s="8"/>
      <c r="DJ1019" s="8"/>
      <c r="DK1019" s="8"/>
      <c r="DL1019" s="8"/>
      <c r="DM1019" s="8"/>
      <c r="DN1019" s="8"/>
      <c r="DO1019" s="8"/>
      <c r="DP1019" s="8"/>
      <c r="DQ1019" s="8"/>
      <c r="DR1019" s="8"/>
      <c r="DS1019" s="8"/>
      <c r="DT1019" s="8"/>
    </row>
    <row r="1020" spans="1:124" ht="12.75" customHeight="1">
      <c r="A1020" s="8"/>
      <c r="B1020" s="89">
        <v>1017</v>
      </c>
      <c r="C1020" s="127"/>
      <c r="D1020" s="127"/>
      <c r="E1020" s="8"/>
      <c r="F1020" s="8"/>
      <c r="G1020" s="8"/>
      <c r="H1020" s="8"/>
      <c r="I1020" s="8"/>
      <c r="J1020" s="8"/>
      <c r="K1020" s="127" t="s">
        <v>6644</v>
      </c>
      <c r="L1020" s="139" t="s">
        <v>4918</v>
      </c>
      <c r="M1020" s="8"/>
      <c r="N1020" s="8"/>
      <c r="O1020" s="8"/>
      <c r="P1020" s="8" t="s">
        <v>6259</v>
      </c>
      <c r="Q1020" s="8" t="s">
        <v>6259</v>
      </c>
      <c r="R1020" s="8"/>
      <c r="S1020" s="8"/>
      <c r="T1020" s="8"/>
      <c r="U1020" s="8"/>
      <c r="V1020" s="8"/>
      <c r="W1020" s="8"/>
      <c r="X1020" s="8"/>
      <c r="Y1020" s="8"/>
      <c r="Z1020" s="8"/>
      <c r="AA1020" s="8"/>
      <c r="AB1020" s="8"/>
      <c r="AC1020" s="8" t="str">
        <f t="shared" si="149"/>
        <v>NO</v>
      </c>
      <c r="AD1020" s="8" t="str">
        <f t="shared" si="150"/>
        <v>Power,,,,,,,,,,,,,</v>
      </c>
      <c r="AE1020" s="127"/>
      <c r="AF1020" s="8"/>
      <c r="AG1020" s="8"/>
      <c r="AH1020" s="127" t="s">
        <v>6644</v>
      </c>
      <c r="AI1020" s="8" t="s">
        <v>6002</v>
      </c>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c r="CA1020" s="8"/>
      <c r="CB1020" s="8"/>
      <c r="CC1020" s="8"/>
      <c r="CD1020" s="8"/>
      <c r="CE1020" s="8" t="str">
        <f t="shared" ref="CE1020:CE1083" si="158">IF($AC1020 = "NO",$AH1020,IF(CF1020 = "Invalid PM Setting", CF1020, IF(OR($BH1020 = CI1020,$BK1020 = CI1020,$BN1020 = CI1020,$BQ1020 = CI1020,$BT1020 = CI1020,$BW1020 = CI1020,$BZ1020 = CI1020), "Select QUP Port",CF1020)))</f>
        <v>VREG_L9A</v>
      </c>
      <c r="CF1020" s="8" t="str">
        <f t="shared" si="151"/>
        <v>Invalid PM Setting</v>
      </c>
      <c r="CG1020" s="8" t="str">
        <f t="shared" si="152"/>
        <v>Power</v>
      </c>
      <c r="CH1020" s="8" t="str">
        <f t="shared" si="153"/>
        <v>Invalid PM Setting</v>
      </c>
      <c r="CI1020" s="8"/>
      <c r="CJ1020" s="8"/>
      <c r="CK1020" s="8"/>
      <c r="CL1020" s="8"/>
      <c r="CM1020" s="8"/>
      <c r="CN1020" s="8"/>
      <c r="CO1020" s="8"/>
      <c r="CP1020" s="8"/>
      <c r="CQ1020" s="8"/>
      <c r="CR1020" s="8"/>
      <c r="CS1020" s="8"/>
      <c r="CT1020" s="8"/>
      <c r="CU1020" s="8"/>
      <c r="CV1020" s="8"/>
      <c r="CY1020" s="8"/>
      <c r="CZ1020" s="8" t="str">
        <f t="shared" si="154"/>
        <v>VREG_L9A</v>
      </c>
      <c r="DA1020" s="8" t="str">
        <f t="shared" si="155"/>
        <v>Invalid PM Setting</v>
      </c>
      <c r="DB1020" s="8" t="str">
        <f t="shared" si="156"/>
        <v>Power</v>
      </c>
      <c r="DC1020" s="8" t="str">
        <f t="shared" si="157"/>
        <v>Invalid PM Setting</v>
      </c>
      <c r="DD1020" s="8"/>
      <c r="DE1020" s="8"/>
      <c r="DF1020" s="8"/>
      <c r="DG1020" s="8"/>
      <c r="DH1020" s="8"/>
      <c r="DI1020" s="8"/>
      <c r="DJ1020" s="8"/>
      <c r="DK1020" s="8"/>
      <c r="DL1020" s="8"/>
      <c r="DM1020" s="8"/>
      <c r="DN1020" s="8"/>
      <c r="DO1020" s="8"/>
      <c r="DP1020" s="8"/>
      <c r="DQ1020" s="8"/>
      <c r="DR1020" s="8"/>
      <c r="DS1020" s="8"/>
      <c r="DT1020" s="8"/>
    </row>
    <row r="1021" spans="1:124" ht="12.75" customHeight="1">
      <c r="A1021" s="8"/>
      <c r="B1021" s="89">
        <v>1018</v>
      </c>
      <c r="C1021" s="127"/>
      <c r="D1021" s="127"/>
      <c r="E1021" s="8"/>
      <c r="F1021" s="8"/>
      <c r="G1021" s="8"/>
      <c r="H1021" s="8"/>
      <c r="I1021" s="8"/>
      <c r="J1021" s="8"/>
      <c r="K1021" s="127" t="s">
        <v>6645</v>
      </c>
      <c r="L1021" s="139" t="s">
        <v>6646</v>
      </c>
      <c r="M1021" s="8"/>
      <c r="N1021" s="8"/>
      <c r="O1021" s="8"/>
      <c r="P1021" s="8" t="s">
        <v>6259</v>
      </c>
      <c r="Q1021" s="8" t="s">
        <v>6259</v>
      </c>
      <c r="R1021" s="8"/>
      <c r="S1021" s="8"/>
      <c r="T1021" s="8"/>
      <c r="U1021" s="8"/>
      <c r="V1021" s="8"/>
      <c r="W1021" s="8"/>
      <c r="X1021" s="8"/>
      <c r="Y1021" s="8"/>
      <c r="Z1021" s="8"/>
      <c r="AA1021" s="8"/>
      <c r="AB1021" s="8"/>
      <c r="AC1021" s="8" t="str">
        <f t="shared" si="149"/>
        <v>NO</v>
      </c>
      <c r="AD1021" s="8" t="str">
        <f t="shared" si="150"/>
        <v>Power,,,,,,,,,,,,,</v>
      </c>
      <c r="AE1021" s="127"/>
      <c r="AF1021" s="8"/>
      <c r="AG1021" s="8"/>
      <c r="AH1021" s="127" t="s">
        <v>6645</v>
      </c>
      <c r="AI1021" s="8" t="s">
        <v>6002</v>
      </c>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c r="CC1021" s="8"/>
      <c r="CD1021" s="8"/>
      <c r="CE1021" s="8" t="str">
        <f t="shared" si="158"/>
        <v>VREG_L9C</v>
      </c>
      <c r="CF1021" s="8" t="str">
        <f t="shared" si="151"/>
        <v>Invalid PM Setting</v>
      </c>
      <c r="CG1021" s="8" t="str">
        <f t="shared" si="152"/>
        <v>Power</v>
      </c>
      <c r="CH1021" s="8" t="str">
        <f t="shared" si="153"/>
        <v>Invalid PM Setting</v>
      </c>
      <c r="CI1021" s="8"/>
      <c r="CJ1021" s="8"/>
      <c r="CK1021" s="8"/>
      <c r="CL1021" s="8"/>
      <c r="CM1021" s="8"/>
      <c r="CN1021" s="8"/>
      <c r="CO1021" s="8"/>
      <c r="CP1021" s="8"/>
      <c r="CQ1021" s="8"/>
      <c r="CR1021" s="8"/>
      <c r="CS1021" s="8"/>
      <c r="CT1021" s="8"/>
      <c r="CU1021" s="8"/>
      <c r="CV1021" s="8"/>
      <c r="CY1021" s="8"/>
      <c r="CZ1021" s="8" t="str">
        <f t="shared" si="154"/>
        <v>VREG_L9C</v>
      </c>
      <c r="DA1021" s="8" t="str">
        <f t="shared" si="155"/>
        <v>Invalid PM Setting</v>
      </c>
      <c r="DB1021" s="8" t="str">
        <f t="shared" si="156"/>
        <v>Power</v>
      </c>
      <c r="DC1021" s="8" t="str">
        <f t="shared" si="157"/>
        <v>Invalid PM Setting</v>
      </c>
      <c r="DD1021" s="8"/>
      <c r="DE1021" s="8"/>
      <c r="DF1021" s="8"/>
      <c r="DG1021" s="8"/>
      <c r="DH1021" s="8"/>
      <c r="DI1021" s="8"/>
      <c r="DJ1021" s="8"/>
      <c r="DK1021" s="8"/>
      <c r="DL1021" s="8"/>
      <c r="DM1021" s="8"/>
      <c r="DN1021" s="8"/>
      <c r="DO1021" s="8"/>
      <c r="DP1021" s="8"/>
      <c r="DQ1021" s="8"/>
      <c r="DR1021" s="8"/>
      <c r="DS1021" s="8"/>
      <c r="DT1021" s="8"/>
    </row>
    <row r="1022" spans="1:124" ht="12.75" customHeight="1">
      <c r="A1022" s="8"/>
      <c r="B1022" s="89">
        <v>1019</v>
      </c>
      <c r="C1022" s="127"/>
      <c r="D1022" s="127"/>
      <c r="E1022" s="8"/>
      <c r="F1022" s="8"/>
      <c r="G1022" s="8"/>
      <c r="H1022" s="8"/>
      <c r="I1022" s="8"/>
      <c r="J1022" s="8"/>
      <c r="K1022" s="127" t="s">
        <v>6647</v>
      </c>
      <c r="L1022" s="139" t="s">
        <v>6648</v>
      </c>
      <c r="M1022" s="8"/>
      <c r="N1022" s="8"/>
      <c r="O1022" s="8"/>
      <c r="P1022" s="8" t="s">
        <v>6259</v>
      </c>
      <c r="Q1022" s="8" t="s">
        <v>6259</v>
      </c>
      <c r="R1022" s="8"/>
      <c r="S1022" s="8"/>
      <c r="T1022" s="8"/>
      <c r="U1022" s="8"/>
      <c r="V1022" s="8"/>
      <c r="W1022" s="8"/>
      <c r="X1022" s="8"/>
      <c r="Y1022" s="8"/>
      <c r="Z1022" s="8"/>
      <c r="AA1022" s="8"/>
      <c r="AB1022" s="8"/>
      <c r="AC1022" s="8" t="str">
        <f t="shared" si="149"/>
        <v>NO</v>
      </c>
      <c r="AD1022" s="8" t="str">
        <f t="shared" si="150"/>
        <v>Power,,,,,,,,,,,,,</v>
      </c>
      <c r="AE1022" s="127"/>
      <c r="AF1022" s="8"/>
      <c r="AG1022" s="8"/>
      <c r="AH1022" s="127" t="s">
        <v>6647</v>
      </c>
      <c r="AI1022" s="8" t="s">
        <v>6002</v>
      </c>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t="str">
        <f t="shared" si="158"/>
        <v>VREG_L9E</v>
      </c>
      <c r="CF1022" s="8" t="str">
        <f t="shared" si="151"/>
        <v>Invalid PM Setting</v>
      </c>
      <c r="CG1022" s="8" t="str">
        <f t="shared" si="152"/>
        <v>Power</v>
      </c>
      <c r="CH1022" s="8" t="str">
        <f t="shared" si="153"/>
        <v>Invalid PM Setting</v>
      </c>
      <c r="CI1022" s="8"/>
      <c r="CJ1022" s="8"/>
      <c r="CK1022" s="8"/>
      <c r="CL1022" s="8"/>
      <c r="CM1022" s="8"/>
      <c r="CN1022" s="8"/>
      <c r="CO1022" s="8"/>
      <c r="CP1022" s="8"/>
      <c r="CQ1022" s="8"/>
      <c r="CR1022" s="8"/>
      <c r="CS1022" s="8"/>
      <c r="CT1022" s="8"/>
      <c r="CU1022" s="8"/>
      <c r="CV1022" s="8"/>
      <c r="CY1022" s="8"/>
      <c r="CZ1022" s="8" t="str">
        <f t="shared" si="154"/>
        <v>VREG_L9E</v>
      </c>
      <c r="DA1022" s="8" t="str">
        <f t="shared" si="155"/>
        <v>Invalid PM Setting</v>
      </c>
      <c r="DB1022" s="8" t="str">
        <f t="shared" si="156"/>
        <v>Power</v>
      </c>
      <c r="DC1022" s="8" t="str">
        <f t="shared" si="157"/>
        <v>Invalid PM Setting</v>
      </c>
      <c r="DD1022" s="8"/>
      <c r="DE1022" s="8"/>
      <c r="DF1022" s="8"/>
      <c r="DG1022" s="8"/>
      <c r="DH1022" s="8"/>
      <c r="DI1022" s="8"/>
      <c r="DJ1022" s="8"/>
      <c r="DK1022" s="8"/>
      <c r="DL1022" s="8"/>
      <c r="DM1022" s="8"/>
      <c r="DN1022" s="8"/>
      <c r="DO1022" s="8"/>
      <c r="DP1022" s="8"/>
      <c r="DQ1022" s="8"/>
      <c r="DR1022" s="8"/>
      <c r="DS1022" s="8"/>
      <c r="DT1022" s="8"/>
    </row>
    <row r="1023" spans="1:124" ht="12.75" customHeight="1">
      <c r="A1023" s="8"/>
      <c r="B1023" s="89">
        <v>1020</v>
      </c>
      <c r="C1023" s="144" t="s">
        <v>6649</v>
      </c>
      <c r="D1023" s="144" t="s">
        <v>6650</v>
      </c>
      <c r="E1023" s="8" t="s">
        <v>6649</v>
      </c>
      <c r="F1023" s="8" t="s">
        <v>6151</v>
      </c>
      <c r="G1023" s="8"/>
      <c r="H1023" s="8"/>
      <c r="I1023" s="8"/>
      <c r="J1023" s="8"/>
      <c r="K1023" s="127" t="s">
        <v>6649</v>
      </c>
      <c r="L1023" s="139" t="s">
        <v>6651</v>
      </c>
      <c r="M1023" s="8"/>
      <c r="N1023" s="8"/>
      <c r="O1023" s="8"/>
      <c r="P1023" s="8" t="s">
        <v>6259</v>
      </c>
      <c r="Q1023" s="8" t="s">
        <v>6259</v>
      </c>
      <c r="R1023" s="8"/>
      <c r="S1023" s="8"/>
      <c r="T1023" s="8"/>
      <c r="U1023" s="8"/>
      <c r="V1023" s="8"/>
      <c r="W1023" s="8"/>
      <c r="X1023" s="8"/>
      <c r="Y1023" s="8"/>
      <c r="Z1023" s="8"/>
      <c r="AA1023" s="8"/>
      <c r="AB1023" s="8"/>
      <c r="AC1023" s="8" t="str">
        <f t="shared" si="149"/>
        <v>NO</v>
      </c>
      <c r="AD1023" s="8" t="str">
        <f t="shared" si="150"/>
        <v>Power,,,,,,,,,,,,,</v>
      </c>
      <c r="AE1023" s="127"/>
      <c r="AF1023" s="8"/>
      <c r="AG1023" s="8"/>
      <c r="AH1023" s="127" t="s">
        <v>6649</v>
      </c>
      <c r="AI1023" s="8" t="s">
        <v>6002</v>
      </c>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t="str">
        <f t="shared" si="158"/>
        <v>VREG_NVME_0P9</v>
      </c>
      <c r="CF1023" s="8" t="str">
        <f t="shared" si="151"/>
        <v>VREG_NVME_0P9</v>
      </c>
      <c r="CG1023" s="8" t="str">
        <f t="shared" si="152"/>
        <v>Power</v>
      </c>
      <c r="CH1023" s="8" t="str">
        <f t="shared" si="153"/>
        <v>Power</v>
      </c>
      <c r="CI1023" s="8">
        <v>1</v>
      </c>
      <c r="CJ1023" s="8"/>
      <c r="CK1023" s="8"/>
      <c r="CL1023" s="8"/>
      <c r="CM1023" s="8"/>
      <c r="CN1023" s="8"/>
      <c r="CO1023" s="8"/>
      <c r="CP1023" s="8"/>
      <c r="CQ1023" s="8"/>
      <c r="CR1023" s="8"/>
      <c r="CS1023" s="8"/>
      <c r="CT1023" s="8"/>
      <c r="CU1023" s="8"/>
      <c r="CV1023" s="8"/>
      <c r="CW1023" s="2"/>
      <c r="CX1023" s="2"/>
      <c r="CY1023" s="8"/>
      <c r="CZ1023" s="8" t="str">
        <f t="shared" si="154"/>
        <v>VREG_NVME_0P9</v>
      </c>
      <c r="DA1023" s="8" t="str">
        <f t="shared" si="155"/>
        <v>VREG_NVME_0P9</v>
      </c>
      <c r="DB1023" s="8" t="str">
        <f t="shared" si="156"/>
        <v>Power</v>
      </c>
      <c r="DC1023" s="8" t="str">
        <f t="shared" si="157"/>
        <v>Power</v>
      </c>
      <c r="DD1023" s="8">
        <v>1</v>
      </c>
      <c r="DE1023" s="8"/>
      <c r="DF1023" s="8"/>
      <c r="DG1023" s="8"/>
      <c r="DH1023" s="8"/>
      <c r="DI1023" s="8"/>
      <c r="DJ1023" s="8"/>
      <c r="DK1023" s="8"/>
      <c r="DL1023" s="8"/>
      <c r="DM1023" s="8"/>
      <c r="DN1023" s="8"/>
      <c r="DO1023" s="8"/>
      <c r="DP1023" s="8"/>
      <c r="DQ1023" s="8"/>
      <c r="DR1023" s="8"/>
      <c r="DS1023" s="8"/>
      <c r="DT1023" s="8"/>
    </row>
    <row r="1024" spans="1:124" ht="12.75" customHeight="1">
      <c r="A1024" s="8"/>
      <c r="B1024" s="89">
        <v>1021</v>
      </c>
      <c r="C1024" s="144" t="s">
        <v>6649</v>
      </c>
      <c r="D1024" s="144" t="s">
        <v>6651</v>
      </c>
      <c r="E1024" s="8" t="s">
        <v>6649</v>
      </c>
      <c r="F1024" s="8" t="s">
        <v>6152</v>
      </c>
      <c r="G1024" s="8"/>
      <c r="H1024" s="8"/>
      <c r="I1024" s="8"/>
      <c r="J1024" s="8"/>
      <c r="K1024" s="127" t="s">
        <v>6649</v>
      </c>
      <c r="L1024" s="139" t="s">
        <v>6652</v>
      </c>
      <c r="M1024" s="8"/>
      <c r="N1024" s="8"/>
      <c r="O1024" s="8"/>
      <c r="P1024" s="8" t="s">
        <v>6259</v>
      </c>
      <c r="Q1024" s="8" t="s">
        <v>6259</v>
      </c>
      <c r="R1024" s="8"/>
      <c r="S1024" s="8"/>
      <c r="T1024" s="8"/>
      <c r="U1024" s="8"/>
      <c r="V1024" s="8"/>
      <c r="W1024" s="8"/>
      <c r="X1024" s="8"/>
      <c r="Y1024" s="8"/>
      <c r="Z1024" s="8"/>
      <c r="AA1024" s="8"/>
      <c r="AB1024" s="8"/>
      <c r="AC1024" s="8" t="str">
        <f t="shared" si="149"/>
        <v>NO</v>
      </c>
      <c r="AD1024" s="8" t="str">
        <f t="shared" si="150"/>
        <v>Power,,,,,,,,,,,,,</v>
      </c>
      <c r="AE1024" s="127"/>
      <c r="AF1024" s="8"/>
      <c r="AG1024" s="8"/>
      <c r="AH1024" s="127" t="s">
        <v>6649</v>
      </c>
      <c r="AI1024" s="8" t="s">
        <v>6002</v>
      </c>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c r="CA1024" s="8"/>
      <c r="CB1024" s="8"/>
      <c r="CC1024" s="8"/>
      <c r="CD1024" s="8"/>
      <c r="CE1024" s="8" t="str">
        <f t="shared" si="158"/>
        <v>VREG_NVME_0P9</v>
      </c>
      <c r="CF1024" s="8" t="str">
        <f t="shared" si="151"/>
        <v>VREG_NVME_0P9</v>
      </c>
      <c r="CG1024" s="8" t="str">
        <f t="shared" si="152"/>
        <v>Power</v>
      </c>
      <c r="CH1024" s="8" t="str">
        <f t="shared" si="153"/>
        <v>Power</v>
      </c>
      <c r="CI1024" s="8">
        <v>1</v>
      </c>
      <c r="CJ1024" s="8"/>
      <c r="CK1024" s="8"/>
      <c r="CL1024" s="8"/>
      <c r="CM1024" s="8"/>
      <c r="CN1024" s="8"/>
      <c r="CO1024" s="8"/>
      <c r="CP1024" s="8"/>
      <c r="CQ1024" s="8"/>
      <c r="CR1024" s="8"/>
      <c r="CS1024" s="8"/>
      <c r="CT1024" s="8"/>
      <c r="CU1024" s="8"/>
      <c r="CV1024" s="8"/>
      <c r="CW1024" s="2"/>
      <c r="CX1024" s="2"/>
      <c r="CY1024" s="8"/>
      <c r="CZ1024" s="8" t="str">
        <f t="shared" si="154"/>
        <v>VREG_NVME_0P9</v>
      </c>
      <c r="DA1024" s="8" t="str">
        <f t="shared" si="155"/>
        <v>VREG_NVME_0P9</v>
      </c>
      <c r="DB1024" s="8" t="str">
        <f t="shared" si="156"/>
        <v>Power</v>
      </c>
      <c r="DC1024" s="8" t="str">
        <f t="shared" si="157"/>
        <v>Power</v>
      </c>
      <c r="DD1024" s="8">
        <v>1</v>
      </c>
      <c r="DE1024" s="8"/>
      <c r="DF1024" s="8"/>
      <c r="DG1024" s="8"/>
      <c r="DH1024" s="8"/>
      <c r="DI1024" s="8"/>
      <c r="DJ1024" s="8"/>
      <c r="DK1024" s="8"/>
      <c r="DL1024" s="8"/>
      <c r="DM1024" s="8"/>
      <c r="DN1024" s="8"/>
      <c r="DO1024" s="8"/>
      <c r="DP1024" s="8"/>
      <c r="DQ1024" s="8"/>
      <c r="DR1024" s="8"/>
      <c r="DS1024" s="8"/>
      <c r="DT1024" s="8"/>
    </row>
    <row r="1025" spans="1:124" ht="12.75" customHeight="1">
      <c r="A1025" s="8"/>
      <c r="B1025" s="89">
        <v>1022</v>
      </c>
      <c r="C1025" s="144" t="s">
        <v>6649</v>
      </c>
      <c r="D1025" s="144" t="s">
        <v>6652</v>
      </c>
      <c r="E1025" s="8" t="s">
        <v>6649</v>
      </c>
      <c r="F1025" s="8" t="s">
        <v>6153</v>
      </c>
      <c r="G1025" s="8"/>
      <c r="H1025" s="8"/>
      <c r="I1025" s="8"/>
      <c r="J1025" s="8"/>
      <c r="K1025" s="127" t="s">
        <v>6649</v>
      </c>
      <c r="L1025" s="139" t="s">
        <v>6653</v>
      </c>
      <c r="M1025" s="8"/>
      <c r="N1025" s="8"/>
      <c r="O1025" s="8"/>
      <c r="P1025" s="8" t="s">
        <v>6259</v>
      </c>
      <c r="Q1025" s="8" t="s">
        <v>6259</v>
      </c>
      <c r="R1025" s="8"/>
      <c r="S1025" s="8"/>
      <c r="T1025" s="8"/>
      <c r="U1025" s="8"/>
      <c r="V1025" s="8"/>
      <c r="W1025" s="8"/>
      <c r="X1025" s="8"/>
      <c r="Y1025" s="8"/>
      <c r="Z1025" s="8"/>
      <c r="AA1025" s="8"/>
      <c r="AB1025" s="8"/>
      <c r="AC1025" s="8" t="str">
        <f t="shared" si="149"/>
        <v>NO</v>
      </c>
      <c r="AD1025" s="8" t="str">
        <f t="shared" si="150"/>
        <v>Power,,,,,,,,,,,,,</v>
      </c>
      <c r="AE1025" s="127"/>
      <c r="AF1025" s="8"/>
      <c r="AG1025" s="8"/>
      <c r="AH1025" s="127" t="s">
        <v>6649</v>
      </c>
      <c r="AI1025" s="8" t="s">
        <v>6002</v>
      </c>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c r="CA1025" s="8"/>
      <c r="CB1025" s="8"/>
      <c r="CC1025" s="8"/>
      <c r="CD1025" s="8"/>
      <c r="CE1025" s="8" t="str">
        <f t="shared" si="158"/>
        <v>VREG_NVME_0P9</v>
      </c>
      <c r="CF1025" s="8" t="str">
        <f t="shared" si="151"/>
        <v>VREG_NVME_0P9</v>
      </c>
      <c r="CG1025" s="8" t="str">
        <f t="shared" si="152"/>
        <v>Power</v>
      </c>
      <c r="CH1025" s="8" t="str">
        <f t="shared" si="153"/>
        <v>Power</v>
      </c>
      <c r="CI1025" s="8">
        <v>1</v>
      </c>
      <c r="CJ1025" s="8"/>
      <c r="CK1025" s="8"/>
      <c r="CL1025" s="8"/>
      <c r="CM1025" s="8"/>
      <c r="CN1025" s="8"/>
      <c r="CO1025" s="8"/>
      <c r="CP1025" s="8"/>
      <c r="CQ1025" s="8"/>
      <c r="CR1025" s="8"/>
      <c r="CS1025" s="8"/>
      <c r="CT1025" s="8"/>
      <c r="CU1025" s="8"/>
      <c r="CV1025" s="8"/>
      <c r="CW1025" s="2"/>
      <c r="CX1025" s="2"/>
      <c r="CY1025" s="8"/>
      <c r="CZ1025" s="8" t="str">
        <f t="shared" si="154"/>
        <v>VREG_NVME_0P9</v>
      </c>
      <c r="DA1025" s="8" t="str">
        <f t="shared" si="155"/>
        <v>VREG_NVME_0P9</v>
      </c>
      <c r="DB1025" s="8" t="str">
        <f t="shared" si="156"/>
        <v>Power</v>
      </c>
      <c r="DC1025" s="8" t="str">
        <f t="shared" si="157"/>
        <v>Power</v>
      </c>
      <c r="DD1025" s="8">
        <v>1</v>
      </c>
      <c r="DE1025" s="8"/>
      <c r="DF1025" s="8"/>
      <c r="DG1025" s="8"/>
      <c r="DH1025" s="8"/>
      <c r="DI1025" s="8"/>
      <c r="DJ1025" s="8"/>
      <c r="DK1025" s="8"/>
      <c r="DL1025" s="8"/>
      <c r="DM1025" s="8"/>
      <c r="DN1025" s="8"/>
      <c r="DO1025" s="8"/>
      <c r="DP1025" s="8"/>
      <c r="DQ1025" s="8"/>
      <c r="DR1025" s="8"/>
      <c r="DS1025" s="8"/>
      <c r="DT1025" s="8"/>
    </row>
    <row r="1026" spans="1:124" ht="12.75" customHeight="1">
      <c r="A1026" s="8"/>
      <c r="B1026" s="89">
        <v>1023</v>
      </c>
      <c r="C1026" s="144" t="s">
        <v>6649</v>
      </c>
      <c r="D1026" s="144" t="s">
        <v>6653</v>
      </c>
      <c r="E1026" s="8" t="s">
        <v>6649</v>
      </c>
      <c r="F1026" s="8" t="s">
        <v>6304</v>
      </c>
      <c r="G1026" s="8"/>
      <c r="H1026" s="8"/>
      <c r="I1026" s="8"/>
      <c r="J1026" s="8"/>
      <c r="K1026" s="127" t="s">
        <v>6649</v>
      </c>
      <c r="L1026" s="139" t="s">
        <v>6478</v>
      </c>
      <c r="M1026" s="8"/>
      <c r="N1026" s="8"/>
      <c r="O1026" s="8"/>
      <c r="P1026" s="8" t="s">
        <v>6259</v>
      </c>
      <c r="Q1026" s="8" t="s">
        <v>6259</v>
      </c>
      <c r="R1026" s="8"/>
      <c r="S1026" s="8"/>
      <c r="T1026" s="8"/>
      <c r="U1026" s="8"/>
      <c r="V1026" s="8"/>
      <c r="W1026" s="8"/>
      <c r="X1026" s="8"/>
      <c r="Y1026" s="8"/>
      <c r="Z1026" s="8"/>
      <c r="AA1026" s="8"/>
      <c r="AB1026" s="8"/>
      <c r="AC1026" s="8" t="str">
        <f t="shared" si="149"/>
        <v>NO</v>
      </c>
      <c r="AD1026" s="8" t="str">
        <f t="shared" si="150"/>
        <v>Power,,,,,,,,,,,,,</v>
      </c>
      <c r="AE1026" s="127"/>
      <c r="AF1026" s="8"/>
      <c r="AG1026" s="8"/>
      <c r="AH1026" s="127" t="s">
        <v>6649</v>
      </c>
      <c r="AI1026" s="8" t="s">
        <v>6002</v>
      </c>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t="str">
        <f t="shared" si="158"/>
        <v>VREG_NVME_0P9</v>
      </c>
      <c r="CF1026" s="8" t="str">
        <f t="shared" si="151"/>
        <v>VREG_NVME_0P9</v>
      </c>
      <c r="CG1026" s="8" t="str">
        <f t="shared" si="152"/>
        <v>Power</v>
      </c>
      <c r="CH1026" s="8" t="str">
        <f t="shared" si="153"/>
        <v>Power</v>
      </c>
      <c r="CI1026" s="8">
        <v>1</v>
      </c>
      <c r="CJ1026" s="8"/>
      <c r="CK1026" s="8"/>
      <c r="CL1026" s="8"/>
      <c r="CM1026" s="8"/>
      <c r="CN1026" s="8"/>
      <c r="CO1026" s="8"/>
      <c r="CP1026" s="8"/>
      <c r="CQ1026" s="8"/>
      <c r="CR1026" s="8"/>
      <c r="CS1026" s="8"/>
      <c r="CT1026" s="8"/>
      <c r="CU1026" s="8"/>
      <c r="CV1026" s="8"/>
      <c r="CW1026" s="2"/>
      <c r="CX1026" s="2"/>
      <c r="CY1026" s="8"/>
      <c r="CZ1026" s="8" t="str">
        <f t="shared" si="154"/>
        <v>VREG_NVME_0P9</v>
      </c>
      <c r="DA1026" s="8" t="str">
        <f t="shared" si="155"/>
        <v>VREG_NVME_0P9</v>
      </c>
      <c r="DB1026" s="8" t="str">
        <f t="shared" si="156"/>
        <v>Power</v>
      </c>
      <c r="DC1026" s="8" t="str">
        <f t="shared" si="157"/>
        <v>Power</v>
      </c>
      <c r="DD1026" s="8">
        <v>1</v>
      </c>
      <c r="DE1026" s="8"/>
      <c r="DF1026" s="8"/>
      <c r="DG1026" s="8"/>
      <c r="DH1026" s="8"/>
      <c r="DI1026" s="8"/>
      <c r="DJ1026" s="8"/>
      <c r="DK1026" s="8"/>
      <c r="DL1026" s="8"/>
      <c r="DM1026" s="8"/>
      <c r="DN1026" s="8"/>
      <c r="DO1026" s="8"/>
      <c r="DP1026" s="8"/>
      <c r="DQ1026" s="8"/>
      <c r="DR1026" s="8"/>
      <c r="DS1026" s="8"/>
      <c r="DT1026" s="8"/>
    </row>
    <row r="1027" spans="1:124" ht="12.75" customHeight="1">
      <c r="A1027" s="8"/>
      <c r="B1027" s="89">
        <v>1024</v>
      </c>
      <c r="C1027" s="144" t="s">
        <v>6654</v>
      </c>
      <c r="D1027" s="144" t="s">
        <v>5148</v>
      </c>
      <c r="E1027" s="8" t="s">
        <v>6654</v>
      </c>
      <c r="F1027" s="8" t="s">
        <v>6655</v>
      </c>
      <c r="G1027" s="8"/>
      <c r="H1027" s="8"/>
      <c r="I1027" s="8"/>
      <c r="J1027" s="8"/>
      <c r="K1027" s="127" t="s">
        <v>6654</v>
      </c>
      <c r="L1027" s="139" t="s">
        <v>5148</v>
      </c>
      <c r="M1027" s="8"/>
      <c r="N1027" s="8"/>
      <c r="O1027" s="8"/>
      <c r="P1027" s="8" t="s">
        <v>6259</v>
      </c>
      <c r="Q1027" s="8" t="s">
        <v>6259</v>
      </c>
      <c r="R1027" s="8"/>
      <c r="S1027" s="8"/>
      <c r="T1027" s="8"/>
      <c r="U1027" s="8"/>
      <c r="V1027" s="8"/>
      <c r="W1027" s="8"/>
      <c r="X1027" s="8"/>
      <c r="Y1027" s="8"/>
      <c r="Z1027" s="8"/>
      <c r="AA1027" s="8"/>
      <c r="AB1027" s="8"/>
      <c r="AC1027" s="8" t="str">
        <f t="shared" ref="AC1027:AC1090" si="159">IF(OR(AI1027 = "GPIO",AI1027 = "WUP_GPIO"),"YES","NO")</f>
        <v>NO</v>
      </c>
      <c r="AD1027" s="8" t="str">
        <f t="shared" si="150"/>
        <v>Power,,,,,,,,,,,,,</v>
      </c>
      <c r="AE1027" s="127"/>
      <c r="AF1027" s="8"/>
      <c r="AG1027" s="8"/>
      <c r="AH1027" s="127" t="s">
        <v>6654</v>
      </c>
      <c r="AI1027" s="8" t="s">
        <v>6002</v>
      </c>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c r="CA1027" s="8"/>
      <c r="CB1027" s="8"/>
      <c r="CC1027" s="8"/>
      <c r="CD1027" s="8"/>
      <c r="CE1027" s="8" t="str">
        <f t="shared" si="158"/>
        <v>VREG_NVME_1P8</v>
      </c>
      <c r="CF1027" s="8" t="str">
        <f t="shared" si="151"/>
        <v>VREG_NVME_1P8</v>
      </c>
      <c r="CG1027" s="8" t="str">
        <f t="shared" si="152"/>
        <v>Power</v>
      </c>
      <c r="CH1027" s="8" t="str">
        <f t="shared" si="153"/>
        <v>Power</v>
      </c>
      <c r="CI1027" s="8">
        <v>1</v>
      </c>
      <c r="CJ1027" s="8"/>
      <c r="CK1027" s="8"/>
      <c r="CL1027" s="8"/>
      <c r="CM1027" s="8"/>
      <c r="CN1027" s="8"/>
      <c r="CO1027" s="8"/>
      <c r="CP1027" s="8"/>
      <c r="CQ1027" s="8"/>
      <c r="CR1027" s="8"/>
      <c r="CS1027" s="8"/>
      <c r="CT1027" s="8"/>
      <c r="CU1027" s="8"/>
      <c r="CV1027" s="8"/>
      <c r="CW1027" s="2"/>
      <c r="CX1027" s="2"/>
      <c r="CY1027" s="8"/>
      <c r="CZ1027" s="8" t="str">
        <f t="shared" si="154"/>
        <v>VREG_NVME_1P8</v>
      </c>
      <c r="DA1027" s="8" t="str">
        <f t="shared" si="155"/>
        <v>VREG_NVME_1P8</v>
      </c>
      <c r="DB1027" s="8" t="str">
        <f t="shared" si="156"/>
        <v>Power</v>
      </c>
      <c r="DC1027" s="8" t="str">
        <f t="shared" si="157"/>
        <v>Power</v>
      </c>
      <c r="DD1027" s="8">
        <v>1</v>
      </c>
      <c r="DE1027" s="8"/>
      <c r="DF1027" s="8"/>
      <c r="DG1027" s="8"/>
      <c r="DH1027" s="8"/>
      <c r="DI1027" s="8"/>
      <c r="DJ1027" s="8"/>
      <c r="DK1027" s="8"/>
      <c r="DL1027" s="8"/>
      <c r="DM1027" s="8"/>
      <c r="DN1027" s="8"/>
      <c r="DO1027" s="8"/>
      <c r="DP1027" s="8"/>
      <c r="DQ1027" s="8"/>
      <c r="DR1027" s="8"/>
      <c r="DS1027" s="8"/>
      <c r="DT1027" s="8"/>
    </row>
    <row r="1028" spans="1:124" ht="12.75" customHeight="1">
      <c r="A1028" s="8"/>
      <c r="B1028" s="89">
        <v>1025</v>
      </c>
      <c r="C1028" s="144" t="s">
        <v>6654</v>
      </c>
      <c r="D1028" s="144" t="s">
        <v>6375</v>
      </c>
      <c r="E1028" s="8" t="s">
        <v>6654</v>
      </c>
      <c r="F1028" s="8" t="s">
        <v>6656</v>
      </c>
      <c r="G1028" s="8"/>
      <c r="H1028" s="8"/>
      <c r="I1028" s="8"/>
      <c r="J1028" s="8"/>
      <c r="K1028" s="127" t="s">
        <v>6654</v>
      </c>
      <c r="L1028" s="139" t="s">
        <v>6375</v>
      </c>
      <c r="M1028" s="8"/>
      <c r="N1028" s="8"/>
      <c r="O1028" s="8"/>
      <c r="P1028" s="8" t="s">
        <v>6259</v>
      </c>
      <c r="Q1028" s="8" t="s">
        <v>6259</v>
      </c>
      <c r="R1028" s="8"/>
      <c r="S1028" s="8"/>
      <c r="T1028" s="8"/>
      <c r="U1028" s="8"/>
      <c r="V1028" s="8"/>
      <c r="W1028" s="8"/>
      <c r="X1028" s="8"/>
      <c r="Y1028" s="8"/>
      <c r="Z1028" s="8"/>
      <c r="AA1028" s="8"/>
      <c r="AB1028" s="8"/>
      <c r="AC1028" s="8" t="str">
        <f t="shared" si="159"/>
        <v>NO</v>
      </c>
      <c r="AD1028" s="8" t="str">
        <f t="shared" ref="AD1028:AD1091" si="160">CONCATENATE(AI1028,",",AL1028,",",AO1028,",",AR1028,",",AU1028,",",AX1028,",",BA1028,",",BG1028,",",BJ1028,",",BM1028,",",BP1028,",",BS1028,",",BV1028,",",BY1028,)</f>
        <v>Power,,,,,,,,,,,,,</v>
      </c>
      <c r="AE1028" s="127"/>
      <c r="AF1028" s="8"/>
      <c r="AG1028" s="8"/>
      <c r="AH1028" s="127" t="s">
        <v>6654</v>
      </c>
      <c r="AI1028" s="8" t="s">
        <v>6002</v>
      </c>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c r="CA1028" s="8"/>
      <c r="CB1028" s="8"/>
      <c r="CC1028" s="8"/>
      <c r="CD1028" s="8"/>
      <c r="CE1028" s="8" t="str">
        <f t="shared" si="158"/>
        <v>VREG_NVME_1P8</v>
      </c>
      <c r="CF1028" s="8" t="str">
        <f t="shared" ref="CF1028:CF1091" si="161">IF(CI1028="EGPIO",$AE1028,IF(CI1028=1,$AH1028,IF(CI1028=2,$AK1028,IF(CI1028=3,$AN1028,IF(CI1028=4,$AQ1028,IF(CI1028=5,$AT1028,IF(CI1028=6,$AW1028,IF(CI1028=7,$AZ1028,IF(CI1028=8,$BC1028,IF(CI1028="Q1",$BF1028,IF(CI1028="Q2",$BI1028,IF(CI1028="Q3",$BL1028,IF(CI1028="Q4",$BO1028, IF(CI1028="Q5",$BR1028, IF(CI1028="Q6",$BU1028,IF(CI1028="Q7",$BX1028,"Invalid PM Setting"))))))))))))))))</f>
        <v>VREG_NVME_1P8</v>
      </c>
      <c r="CG1028" s="8" t="str">
        <f t="shared" ref="CG1028:CG1091" si="162">IF($AC1028="NO",$AI1028,IF(CH1028 = "Invalid PM Setting", CH1028, IF(OR($BH1028 = CI1028,$BK1028 = CI1028,$BN1028 = CI1028,$BQ1028 = CI1028,$BT1028 = CI1028,$BW1028 = CI1028,$BZ1028 = CI1028), "Select QUP Port",CH1028)))</f>
        <v>Power</v>
      </c>
      <c r="CH1028" s="8" t="str">
        <f t="shared" ref="CH1028:CH1091" si="163">IF(CI1028="EGPIO",$AF1028,IF(CI1028=1,$AI1028,IF(CI1028=2,$AL1028,IF(CI1028=3,$AO1028,IF(CI1028=4,$AR1028,IF(CI1028=5,$AU1028,IF(CI1028=6,$AX1028,IF(CI1028=7,$BA1028,IF(CI1028=8,$BD1028,IF(CI1028="Q1",$BG1028,IF(CI1028="Q2",$BJ1028,IF(CI1028="Q3",$BM1028,IF(CI1028="Q4",$BP1028,IF(CI1028="Q5",$BS1028,IF(CI1028="Q6",$BV1028,IF(CI1028="Q7",$BY1028, "Invalid PM Setting"))))))))))))))))</f>
        <v>Power</v>
      </c>
      <c r="CI1028" s="8">
        <v>1</v>
      </c>
      <c r="CJ1028" s="8"/>
      <c r="CK1028" s="8"/>
      <c r="CL1028" s="8"/>
      <c r="CM1028" s="8"/>
      <c r="CN1028" s="8"/>
      <c r="CO1028" s="8"/>
      <c r="CP1028" s="8"/>
      <c r="CQ1028" s="8"/>
      <c r="CR1028" s="8"/>
      <c r="CS1028" s="8"/>
      <c r="CT1028" s="8"/>
      <c r="CU1028" s="8"/>
      <c r="CV1028" s="8"/>
      <c r="CW1028" s="2"/>
      <c r="CX1028" s="2"/>
      <c r="CY1028" s="8"/>
      <c r="CZ1028" s="8" t="str">
        <f t="shared" ref="CZ1028:CZ1091" si="164">IF($AC1028 = "NO",$AH1028,IF(DA1028 = "Invalid PM Setting", DA1028, IF(OR($BH1028 = DD1028,$BK1028 = DD1028,$BN1028 = DD1028,$BQ1028 = DD1028,$BT1028 = DD1028,$BW1028 = DD1028,$BZ1028 = DD1028), "Select QUP Port",DA1028)))</f>
        <v>VREG_NVME_1P8</v>
      </c>
      <c r="DA1028" s="8" t="str">
        <f t="shared" ref="DA1028:DA1091" si="165">IF(DD1028="EGPIO",$AE1028,IF(DD1028=1,$AH1028,IF(DD1028=2,$AK1028,IF(DD1028=3,$AN1028,IF(DD1028=4,$AQ1028,IF(DD1028=5,$AT1028,IF(DD1028=6,$AW1028,IF(DD1028=7,$AZ1028,IF(DD1028=8,$BC1028,IF(DD1028="Q1",$BF1028,IF(DD1028="Q2",$BI1028,IF(DD1028="Q3",$BL1028,IF(DD1028="Q4",$BO1028, IF(DD1028="Q5",$BR1028, IF(DD1028="Q6",$BU1028,IF(DD1028="Q7",$BX1028,"Invalid PM Setting"))))))))))))))))</f>
        <v>VREG_NVME_1P8</v>
      </c>
      <c r="DB1028" s="8" t="str">
        <f t="shared" ref="DB1028:DB1091" si="166">IF($AC1028="NO",$AI1028,IF(DC1028 = "Invalid PM Setting", DC1028, IF(OR($BH1028 = DD1028,$BK1028 = DD1028,$BN1028 = DD1028,$BQ1028 = DD1028,$BT1028 = DD1028,$BW1028 = DD1028,$BZ1028 = DD1028), "Select QUP Port",DC1028)))</f>
        <v>Power</v>
      </c>
      <c r="DC1028" s="8" t="str">
        <f t="shared" ref="DC1028:DC1091" si="167">IF(DD1028="EGPIO",$AF1028,IF(DD1028=1,$AI1028,IF(DD1028=2,$AL1028,IF(DD1028=3,$AO1028,IF(DD1028=4,$AR1028,IF(DD1028=5,$AU1028,IF(DD1028=6,$AX1028,IF(DD1028=7,$BA1028,IF(DD1028=8,$BD1028,IF(DD1028="Q1",$BG1028,IF(DD1028="Q2",$BJ1028,IF(DD1028="Q3",$BM1028,IF(DD1028="Q4",$BP1028,IF(DD1028="Q5",$BS1028,IF(DD1028="Q6",$BV1028,IF(DD1028="Q7",$BY1028, "Invalid PM Setting"))))))))))))))))</f>
        <v>Power</v>
      </c>
      <c r="DD1028" s="8">
        <v>1</v>
      </c>
      <c r="DE1028" s="8"/>
      <c r="DF1028" s="8"/>
      <c r="DG1028" s="8"/>
      <c r="DH1028" s="8"/>
      <c r="DI1028" s="8"/>
      <c r="DJ1028" s="8"/>
      <c r="DK1028" s="8"/>
      <c r="DL1028" s="8"/>
      <c r="DM1028" s="8"/>
      <c r="DN1028" s="8"/>
      <c r="DO1028" s="8"/>
      <c r="DP1028" s="8"/>
      <c r="DQ1028" s="8"/>
      <c r="DR1028" s="8"/>
      <c r="DS1028" s="8"/>
      <c r="DT1028" s="8"/>
    </row>
    <row r="1029" spans="1:124" ht="12.75" customHeight="1">
      <c r="A1029" s="8"/>
      <c r="B1029" s="89">
        <v>1026</v>
      </c>
      <c r="C1029" s="144" t="s">
        <v>6654</v>
      </c>
      <c r="D1029" s="144" t="s">
        <v>6436</v>
      </c>
      <c r="E1029" s="8" t="s">
        <v>6654</v>
      </c>
      <c r="F1029" s="8" t="s">
        <v>6657</v>
      </c>
      <c r="G1029" s="8"/>
      <c r="H1029" s="8"/>
      <c r="I1029" s="8"/>
      <c r="J1029" s="8"/>
      <c r="K1029" s="127" t="s">
        <v>6654</v>
      </c>
      <c r="L1029" s="139" t="s">
        <v>6436</v>
      </c>
      <c r="M1029" s="8"/>
      <c r="N1029" s="8"/>
      <c r="O1029" s="8"/>
      <c r="P1029" s="8" t="s">
        <v>6259</v>
      </c>
      <c r="Q1029" s="8" t="s">
        <v>6259</v>
      </c>
      <c r="R1029" s="8"/>
      <c r="S1029" s="8"/>
      <c r="T1029" s="8"/>
      <c r="U1029" s="8"/>
      <c r="V1029" s="8"/>
      <c r="W1029" s="8"/>
      <c r="X1029" s="8"/>
      <c r="Y1029" s="8"/>
      <c r="Z1029" s="8"/>
      <c r="AA1029" s="8"/>
      <c r="AB1029" s="8"/>
      <c r="AC1029" s="8" t="str">
        <f t="shared" si="159"/>
        <v>NO</v>
      </c>
      <c r="AD1029" s="8" t="str">
        <f t="shared" si="160"/>
        <v>Power,,,,,,,,,,,,,</v>
      </c>
      <c r="AE1029" s="127"/>
      <c r="AF1029" s="8"/>
      <c r="AG1029" s="8"/>
      <c r="AH1029" s="127" t="s">
        <v>6654</v>
      </c>
      <c r="AI1029" s="8" t="s">
        <v>6002</v>
      </c>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t="str">
        <f t="shared" si="158"/>
        <v>VREG_NVME_1P8</v>
      </c>
      <c r="CF1029" s="8" t="str">
        <f t="shared" si="161"/>
        <v>VREG_NVME_1P8</v>
      </c>
      <c r="CG1029" s="8" t="str">
        <f t="shared" si="162"/>
        <v>Power</v>
      </c>
      <c r="CH1029" s="8" t="str">
        <f t="shared" si="163"/>
        <v>Power</v>
      </c>
      <c r="CI1029" s="8">
        <v>1</v>
      </c>
      <c r="CJ1029" s="8"/>
      <c r="CK1029" s="8"/>
      <c r="CL1029" s="8"/>
      <c r="CM1029" s="8"/>
      <c r="CN1029" s="8"/>
      <c r="CO1029" s="8"/>
      <c r="CP1029" s="8"/>
      <c r="CQ1029" s="8"/>
      <c r="CR1029" s="8"/>
      <c r="CS1029" s="8"/>
      <c r="CT1029" s="8"/>
      <c r="CU1029" s="8"/>
      <c r="CV1029" s="8"/>
      <c r="CW1029" s="2"/>
      <c r="CX1029" s="2"/>
      <c r="CY1029" s="8"/>
      <c r="CZ1029" s="8" t="str">
        <f t="shared" si="164"/>
        <v>VREG_NVME_1P8</v>
      </c>
      <c r="DA1029" s="8" t="str">
        <f t="shared" si="165"/>
        <v>VREG_NVME_1P8</v>
      </c>
      <c r="DB1029" s="8" t="str">
        <f t="shared" si="166"/>
        <v>Power</v>
      </c>
      <c r="DC1029" s="8" t="str">
        <f t="shared" si="167"/>
        <v>Power</v>
      </c>
      <c r="DD1029" s="8">
        <v>1</v>
      </c>
      <c r="DE1029" s="8"/>
      <c r="DF1029" s="8"/>
      <c r="DG1029" s="8"/>
      <c r="DH1029" s="8"/>
      <c r="DI1029" s="8"/>
      <c r="DJ1029" s="8"/>
      <c r="DK1029" s="8"/>
      <c r="DL1029" s="8"/>
      <c r="DM1029" s="8"/>
      <c r="DN1029" s="8"/>
      <c r="DO1029" s="8"/>
      <c r="DP1029" s="8"/>
      <c r="DQ1029" s="8"/>
      <c r="DR1029" s="8"/>
      <c r="DS1029" s="8"/>
      <c r="DT1029" s="8"/>
    </row>
    <row r="1030" spans="1:124" ht="12.75" customHeight="1">
      <c r="A1030" s="8"/>
      <c r="B1030" s="89">
        <v>1027</v>
      </c>
      <c r="C1030" s="144" t="s">
        <v>6654</v>
      </c>
      <c r="D1030" s="144" t="s">
        <v>5133</v>
      </c>
      <c r="E1030" s="8" t="s">
        <v>6654</v>
      </c>
      <c r="F1030" s="8" t="s">
        <v>6658</v>
      </c>
      <c r="G1030" s="8"/>
      <c r="H1030" s="8"/>
      <c r="I1030" s="8"/>
      <c r="J1030" s="8"/>
      <c r="K1030" s="127" t="s">
        <v>6654</v>
      </c>
      <c r="L1030" s="139" t="s">
        <v>5133</v>
      </c>
      <c r="M1030" s="8"/>
      <c r="N1030" s="8"/>
      <c r="O1030" s="8"/>
      <c r="P1030" s="8" t="s">
        <v>6259</v>
      </c>
      <c r="Q1030" s="8" t="s">
        <v>6259</v>
      </c>
      <c r="R1030" s="8"/>
      <c r="S1030" s="8"/>
      <c r="T1030" s="8"/>
      <c r="U1030" s="8"/>
      <c r="V1030" s="8"/>
      <c r="W1030" s="8"/>
      <c r="X1030" s="8"/>
      <c r="Y1030" s="8"/>
      <c r="Z1030" s="8"/>
      <c r="AA1030" s="8"/>
      <c r="AB1030" s="8"/>
      <c r="AC1030" s="8" t="str">
        <f t="shared" si="159"/>
        <v>NO</v>
      </c>
      <c r="AD1030" s="8" t="str">
        <f t="shared" si="160"/>
        <v>Power,,,,,,,,,,,,,</v>
      </c>
      <c r="AE1030" s="127"/>
      <c r="AF1030" s="8"/>
      <c r="AG1030" s="8"/>
      <c r="AH1030" s="127" t="s">
        <v>6654</v>
      </c>
      <c r="AI1030" s="8" t="s">
        <v>6002</v>
      </c>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c r="CA1030" s="8"/>
      <c r="CB1030" s="8"/>
      <c r="CC1030" s="8"/>
      <c r="CD1030" s="8"/>
      <c r="CE1030" s="8" t="str">
        <f t="shared" si="158"/>
        <v>VREG_NVME_1P8</v>
      </c>
      <c r="CF1030" s="8" t="str">
        <f t="shared" si="161"/>
        <v>VREG_NVME_1P8</v>
      </c>
      <c r="CG1030" s="8" t="str">
        <f t="shared" si="162"/>
        <v>Power</v>
      </c>
      <c r="CH1030" s="8" t="str">
        <f t="shared" si="163"/>
        <v>Power</v>
      </c>
      <c r="CI1030" s="8">
        <v>1</v>
      </c>
      <c r="CJ1030" s="8"/>
      <c r="CK1030" s="8"/>
      <c r="CL1030" s="8"/>
      <c r="CM1030" s="8"/>
      <c r="CN1030" s="8"/>
      <c r="CO1030" s="8"/>
      <c r="CP1030" s="8"/>
      <c r="CQ1030" s="8"/>
      <c r="CR1030" s="8"/>
      <c r="CS1030" s="8"/>
      <c r="CT1030" s="8"/>
      <c r="CU1030" s="8"/>
      <c r="CV1030" s="8"/>
      <c r="CW1030" s="2"/>
      <c r="CX1030" s="2"/>
      <c r="CY1030" s="8"/>
      <c r="CZ1030" s="8" t="str">
        <f t="shared" si="164"/>
        <v>VREG_NVME_1P8</v>
      </c>
      <c r="DA1030" s="8" t="str">
        <f t="shared" si="165"/>
        <v>VREG_NVME_1P8</v>
      </c>
      <c r="DB1030" s="8" t="str">
        <f t="shared" si="166"/>
        <v>Power</v>
      </c>
      <c r="DC1030" s="8" t="str">
        <f t="shared" si="167"/>
        <v>Power</v>
      </c>
      <c r="DD1030" s="8">
        <v>1</v>
      </c>
      <c r="DE1030" s="8"/>
      <c r="DF1030" s="8"/>
      <c r="DG1030" s="8"/>
      <c r="DH1030" s="8"/>
      <c r="DI1030" s="8"/>
      <c r="DJ1030" s="8"/>
      <c r="DK1030" s="8"/>
      <c r="DL1030" s="8"/>
      <c r="DM1030" s="8"/>
      <c r="DN1030" s="8"/>
      <c r="DO1030" s="8"/>
      <c r="DP1030" s="8"/>
      <c r="DQ1030" s="8"/>
      <c r="DR1030" s="8"/>
      <c r="DS1030" s="8"/>
      <c r="DT1030" s="8"/>
    </row>
    <row r="1031" spans="1:124" ht="12.75" customHeight="1">
      <c r="A1031" s="8"/>
      <c r="B1031" s="89">
        <v>1028</v>
      </c>
      <c r="C1031" s="127" t="s">
        <v>6659</v>
      </c>
      <c r="D1031" s="127" t="s">
        <v>6359</v>
      </c>
      <c r="E1031" s="8" t="s">
        <v>6659</v>
      </c>
      <c r="F1031" s="8" t="s">
        <v>2657</v>
      </c>
      <c r="G1031" s="8"/>
      <c r="H1031" s="8"/>
      <c r="I1031" s="8"/>
      <c r="J1031" s="8"/>
      <c r="K1031" s="127" t="s">
        <v>6660</v>
      </c>
      <c r="L1031" s="139" t="s">
        <v>6361</v>
      </c>
      <c r="M1031" s="8"/>
      <c r="N1031" s="8"/>
      <c r="O1031" s="8"/>
      <c r="P1031" s="8" t="s">
        <v>6259</v>
      </c>
      <c r="Q1031" s="8" t="s">
        <v>6259</v>
      </c>
      <c r="R1031" s="8"/>
      <c r="S1031" s="8"/>
      <c r="T1031" s="8"/>
      <c r="U1031" s="8"/>
      <c r="V1031" s="8"/>
      <c r="W1031" s="8"/>
      <c r="X1031" s="8"/>
      <c r="Y1031" s="8"/>
      <c r="Z1031" s="8"/>
      <c r="AA1031" s="8"/>
      <c r="AB1031" s="8"/>
      <c r="AC1031" s="8" t="str">
        <f t="shared" si="159"/>
        <v>NO</v>
      </c>
      <c r="AD1031" s="8" t="str">
        <f t="shared" si="160"/>
        <v>Power,,,,,,,,,,,,,</v>
      </c>
      <c r="AE1031" s="127"/>
      <c r="AF1031" s="8"/>
      <c r="AG1031" s="8"/>
      <c r="AH1031" s="127" t="s">
        <v>6660</v>
      </c>
      <c r="AI1031" s="8" t="s">
        <v>6002</v>
      </c>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c r="CA1031" s="8"/>
      <c r="CB1031" s="8"/>
      <c r="CC1031" s="8"/>
      <c r="CD1031" s="8"/>
      <c r="CE1031" s="8" t="str">
        <f t="shared" si="158"/>
        <v>VREG_PX2</v>
      </c>
      <c r="CF1031" s="8" t="str">
        <f t="shared" si="161"/>
        <v>VREG_PX2</v>
      </c>
      <c r="CG1031" s="8" t="str">
        <f t="shared" si="162"/>
        <v>Power</v>
      </c>
      <c r="CH1031" s="8" t="str">
        <f t="shared" si="163"/>
        <v>Power</v>
      </c>
      <c r="CI1031" s="8">
        <v>1</v>
      </c>
      <c r="CJ1031" s="8"/>
      <c r="CK1031" s="8"/>
      <c r="CL1031" s="8"/>
      <c r="CM1031" s="8"/>
      <c r="CN1031" s="8"/>
      <c r="CO1031" s="8"/>
      <c r="CP1031" s="8"/>
      <c r="CQ1031" s="8"/>
      <c r="CR1031" s="8"/>
      <c r="CS1031" s="8"/>
      <c r="CT1031" s="8"/>
      <c r="CU1031" s="8"/>
      <c r="CV1031" s="8"/>
      <c r="CW1031" s="2"/>
      <c r="CX1031" s="2"/>
      <c r="CY1031" s="8"/>
      <c r="CZ1031" s="8" t="str">
        <f t="shared" si="164"/>
        <v>VREG_PX2</v>
      </c>
      <c r="DA1031" s="8" t="str">
        <f t="shared" si="165"/>
        <v>VREG_PX2</v>
      </c>
      <c r="DB1031" s="8" t="str">
        <f t="shared" si="166"/>
        <v>Power</v>
      </c>
      <c r="DC1031" s="8" t="str">
        <f t="shared" si="167"/>
        <v>Power</v>
      </c>
      <c r="DD1031" s="8">
        <v>1</v>
      </c>
      <c r="DE1031" s="8"/>
      <c r="DF1031" s="8"/>
      <c r="DG1031" s="8"/>
      <c r="DH1031" s="8"/>
      <c r="DI1031" s="8"/>
      <c r="DJ1031" s="8"/>
      <c r="DK1031" s="8"/>
      <c r="DL1031" s="8"/>
      <c r="DM1031" s="8"/>
      <c r="DN1031" s="8"/>
      <c r="DO1031" s="8"/>
      <c r="DP1031" s="8"/>
      <c r="DQ1031" s="8"/>
      <c r="DR1031" s="8"/>
      <c r="DS1031" s="8"/>
      <c r="DT1031" s="8"/>
    </row>
    <row r="1032" spans="1:124" ht="38.25">
      <c r="A1032" s="8"/>
      <c r="B1032" s="89">
        <v>1029</v>
      </c>
      <c r="C1032" s="144" t="s">
        <v>6661</v>
      </c>
      <c r="D1032" s="144" t="s">
        <v>6565</v>
      </c>
      <c r="E1032" s="8" t="s">
        <v>6661</v>
      </c>
      <c r="F1032" s="8" t="s">
        <v>6662</v>
      </c>
      <c r="G1032" s="8"/>
      <c r="H1032" s="8"/>
      <c r="I1032" s="8"/>
      <c r="J1032" s="8"/>
      <c r="K1032" s="127" t="s">
        <v>6661</v>
      </c>
      <c r="L1032" s="139" t="s">
        <v>6402</v>
      </c>
      <c r="M1032" s="8"/>
      <c r="N1032" s="8"/>
      <c r="O1032" s="8"/>
      <c r="P1032" s="8" t="s">
        <v>6259</v>
      </c>
      <c r="Q1032" s="8" t="s">
        <v>6259</v>
      </c>
      <c r="R1032" s="8"/>
      <c r="S1032" s="8"/>
      <c r="T1032" s="8"/>
      <c r="U1032" s="8"/>
      <c r="V1032" s="8"/>
      <c r="W1032" s="8"/>
      <c r="X1032" s="8"/>
      <c r="Y1032" s="8"/>
      <c r="Z1032" s="8"/>
      <c r="AA1032" s="8"/>
      <c r="AB1032" s="8"/>
      <c r="AC1032" s="8" t="str">
        <f t="shared" si="159"/>
        <v>NO</v>
      </c>
      <c r="AD1032" s="8" t="str">
        <f t="shared" si="160"/>
        <v>Power,,,,,,,,,,,,,</v>
      </c>
      <c r="AE1032" s="127"/>
      <c r="AF1032" s="8"/>
      <c r="AG1032" s="8"/>
      <c r="AH1032" s="127" t="s">
        <v>6661</v>
      </c>
      <c r="AI1032" s="8" t="s">
        <v>6002</v>
      </c>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c r="CA1032" s="8"/>
      <c r="CB1032" s="8"/>
      <c r="CC1032" s="8"/>
      <c r="CD1032" s="8"/>
      <c r="CE1032" s="8" t="str">
        <f t="shared" si="158"/>
        <v>VREG_QCA_0P8</v>
      </c>
      <c r="CF1032" s="8" t="str">
        <f t="shared" si="161"/>
        <v>VREG_QCA_0P8</v>
      </c>
      <c r="CG1032" s="8" t="str">
        <f t="shared" si="162"/>
        <v>Power</v>
      </c>
      <c r="CH1032" s="8" t="str">
        <f t="shared" si="163"/>
        <v>Power</v>
      </c>
      <c r="CI1032" s="8">
        <v>1</v>
      </c>
      <c r="CJ1032" s="8" t="s">
        <v>1066</v>
      </c>
      <c r="CK1032" s="8"/>
      <c r="CL1032" s="8"/>
      <c r="CM1032" s="8"/>
      <c r="CN1032" s="8"/>
      <c r="CO1032" s="8"/>
      <c r="CP1032" s="8"/>
      <c r="CQ1032" s="8"/>
      <c r="CR1032" s="8"/>
      <c r="CS1032" s="8"/>
      <c r="CT1032" s="8"/>
      <c r="CU1032" s="8"/>
      <c r="CV1032" s="8" t="s">
        <v>2011</v>
      </c>
      <c r="CW1032" s="112" t="s">
        <v>11504</v>
      </c>
      <c r="CX1032" s="2"/>
      <c r="CY1032" s="8"/>
      <c r="CZ1032" s="8" t="str">
        <f t="shared" si="164"/>
        <v>VREG_QCA_0P8</v>
      </c>
      <c r="DA1032" s="8" t="str">
        <f t="shared" si="165"/>
        <v>VREG_QCA_0P8</v>
      </c>
      <c r="DB1032" s="8" t="str">
        <f t="shared" si="166"/>
        <v>Power</v>
      </c>
      <c r="DC1032" s="8" t="str">
        <f t="shared" si="167"/>
        <v>Power</v>
      </c>
      <c r="DD1032" s="8">
        <v>1</v>
      </c>
      <c r="DE1032" s="8" t="s">
        <v>1066</v>
      </c>
      <c r="DF1032" s="8"/>
      <c r="DG1032" s="8"/>
      <c r="DH1032" s="8"/>
      <c r="DI1032" s="8"/>
      <c r="DJ1032" s="8"/>
      <c r="DK1032" s="8"/>
      <c r="DL1032" s="8"/>
      <c r="DM1032" s="8"/>
      <c r="DN1032" s="8"/>
      <c r="DO1032" s="8"/>
      <c r="DP1032" s="8"/>
      <c r="DQ1032" s="8"/>
      <c r="DR1032" s="8"/>
      <c r="DS1032" s="8"/>
      <c r="DT1032" s="8"/>
    </row>
    <row r="1033" spans="1:124" ht="38.25">
      <c r="A1033" s="8"/>
      <c r="B1033" s="89">
        <v>1030</v>
      </c>
      <c r="C1033" s="144" t="s">
        <v>6661</v>
      </c>
      <c r="D1033" s="144" t="s">
        <v>6567</v>
      </c>
      <c r="E1033" s="8" t="s">
        <v>6661</v>
      </c>
      <c r="F1033" s="8" t="s">
        <v>6089</v>
      </c>
      <c r="G1033" s="8"/>
      <c r="H1033" s="8"/>
      <c r="I1033" s="8"/>
      <c r="J1033" s="8"/>
      <c r="K1033" s="127" t="s">
        <v>6661</v>
      </c>
      <c r="L1033" s="139" t="s">
        <v>6370</v>
      </c>
      <c r="M1033" s="8"/>
      <c r="N1033" s="8"/>
      <c r="O1033" s="8"/>
      <c r="P1033" s="8" t="s">
        <v>6259</v>
      </c>
      <c r="Q1033" s="8" t="s">
        <v>6259</v>
      </c>
      <c r="R1033" s="8"/>
      <c r="S1033" s="8"/>
      <c r="T1033" s="8"/>
      <c r="U1033" s="8"/>
      <c r="V1033" s="8"/>
      <c r="W1033" s="8"/>
      <c r="X1033" s="8"/>
      <c r="Y1033" s="8"/>
      <c r="Z1033" s="8"/>
      <c r="AA1033" s="8"/>
      <c r="AB1033" s="8"/>
      <c r="AC1033" s="8" t="str">
        <f t="shared" si="159"/>
        <v>NO</v>
      </c>
      <c r="AD1033" s="8" t="str">
        <f t="shared" si="160"/>
        <v>Power,,,,,,,,,,,,,</v>
      </c>
      <c r="AE1033" s="127"/>
      <c r="AF1033" s="8"/>
      <c r="AG1033" s="8"/>
      <c r="AH1033" s="127" t="s">
        <v>6661</v>
      </c>
      <c r="AI1033" s="8" t="s">
        <v>6002</v>
      </c>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c r="CA1033" s="8"/>
      <c r="CB1033" s="8"/>
      <c r="CC1033" s="8"/>
      <c r="CD1033" s="8"/>
      <c r="CE1033" s="8" t="str">
        <f t="shared" si="158"/>
        <v>VREG_QCA_0P8</v>
      </c>
      <c r="CF1033" s="8" t="str">
        <f t="shared" si="161"/>
        <v>VREG_QCA_0P8</v>
      </c>
      <c r="CG1033" s="8" t="str">
        <f t="shared" si="162"/>
        <v>Power</v>
      </c>
      <c r="CH1033" s="8" t="str">
        <f t="shared" si="163"/>
        <v>Power</v>
      </c>
      <c r="CI1033" s="8">
        <v>1</v>
      </c>
      <c r="CJ1033" s="8" t="s">
        <v>1066</v>
      </c>
      <c r="CK1033" s="8"/>
      <c r="CL1033" s="8"/>
      <c r="CM1033" s="8"/>
      <c r="CN1033" s="8"/>
      <c r="CO1033" s="8"/>
      <c r="CP1033" s="8"/>
      <c r="CQ1033" s="8"/>
      <c r="CR1033" s="8"/>
      <c r="CS1033" s="8"/>
      <c r="CT1033" s="8"/>
      <c r="CU1033" s="8"/>
      <c r="CV1033" s="8" t="s">
        <v>2011</v>
      </c>
      <c r="CW1033" s="112" t="s">
        <v>11505</v>
      </c>
      <c r="CX1033" s="2"/>
      <c r="CY1033" s="8"/>
      <c r="CZ1033" s="8" t="str">
        <f t="shared" si="164"/>
        <v>VREG_QCA_0P8</v>
      </c>
      <c r="DA1033" s="8" t="str">
        <f t="shared" si="165"/>
        <v>VREG_QCA_0P8</v>
      </c>
      <c r="DB1033" s="8" t="str">
        <f t="shared" si="166"/>
        <v>Power</v>
      </c>
      <c r="DC1033" s="8" t="str">
        <f t="shared" si="167"/>
        <v>Power</v>
      </c>
      <c r="DD1033" s="8">
        <v>1</v>
      </c>
      <c r="DE1033" s="8" t="s">
        <v>1066</v>
      </c>
      <c r="DF1033" s="8"/>
      <c r="DG1033" s="8"/>
      <c r="DH1033" s="8"/>
      <c r="DI1033" s="8"/>
      <c r="DJ1033" s="8"/>
      <c r="DK1033" s="8"/>
      <c r="DL1033" s="8"/>
      <c r="DM1033" s="8"/>
      <c r="DN1033" s="8"/>
      <c r="DO1033" s="8"/>
      <c r="DP1033" s="8"/>
      <c r="DQ1033" s="8"/>
      <c r="DR1033" s="8"/>
      <c r="DS1033" s="8"/>
      <c r="DT1033" s="8"/>
    </row>
    <row r="1034" spans="1:124" ht="38.25">
      <c r="A1034" s="8"/>
      <c r="B1034" s="89">
        <v>1031</v>
      </c>
      <c r="C1034" s="144" t="s">
        <v>6663</v>
      </c>
      <c r="D1034" s="144" t="s">
        <v>6383</v>
      </c>
      <c r="E1034" s="8" t="s">
        <v>6663</v>
      </c>
      <c r="F1034" s="8" t="s">
        <v>6664</v>
      </c>
      <c r="G1034" s="8"/>
      <c r="H1034" s="8"/>
      <c r="I1034" s="8"/>
      <c r="J1034" s="8"/>
      <c r="K1034" s="127" t="s">
        <v>6663</v>
      </c>
      <c r="L1034" s="139" t="s">
        <v>6383</v>
      </c>
      <c r="M1034" s="8"/>
      <c r="N1034" s="8"/>
      <c r="O1034" s="8"/>
      <c r="P1034" s="8" t="s">
        <v>6259</v>
      </c>
      <c r="Q1034" s="8" t="s">
        <v>6259</v>
      </c>
      <c r="R1034" s="8"/>
      <c r="S1034" s="8"/>
      <c r="T1034" s="8"/>
      <c r="U1034" s="8"/>
      <c r="V1034" s="8"/>
      <c r="W1034" s="8"/>
      <c r="X1034" s="8"/>
      <c r="Y1034" s="8"/>
      <c r="Z1034" s="8"/>
      <c r="AA1034" s="8"/>
      <c r="AB1034" s="8"/>
      <c r="AC1034" s="8" t="str">
        <f t="shared" si="159"/>
        <v>NO</v>
      </c>
      <c r="AD1034" s="8" t="str">
        <f t="shared" si="160"/>
        <v>Power,,,,,,,,,,,,,</v>
      </c>
      <c r="AE1034" s="127"/>
      <c r="AF1034" s="8"/>
      <c r="AG1034" s="8"/>
      <c r="AH1034" s="127" t="s">
        <v>6663</v>
      </c>
      <c r="AI1034" s="8" t="s">
        <v>6002</v>
      </c>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t="str">
        <f t="shared" si="158"/>
        <v>VREG_QCA_1P2</v>
      </c>
      <c r="CF1034" s="8" t="str">
        <f t="shared" si="161"/>
        <v>VREG_QCA_1P2</v>
      </c>
      <c r="CG1034" s="8" t="str">
        <f t="shared" si="162"/>
        <v>Power</v>
      </c>
      <c r="CH1034" s="8" t="str">
        <f t="shared" si="163"/>
        <v>Power</v>
      </c>
      <c r="CI1034" s="8">
        <v>1</v>
      </c>
      <c r="CJ1034" s="8" t="s">
        <v>1067</v>
      </c>
      <c r="CK1034" s="8"/>
      <c r="CL1034" s="8"/>
      <c r="CM1034" s="8"/>
      <c r="CN1034" s="8"/>
      <c r="CO1034" s="8"/>
      <c r="CP1034" s="8"/>
      <c r="CQ1034" s="8"/>
      <c r="CR1034" s="8"/>
      <c r="CS1034" s="8"/>
      <c r="CT1034" s="8"/>
      <c r="CU1034" s="8"/>
      <c r="CV1034" s="8" t="s">
        <v>2011</v>
      </c>
      <c r="CW1034" s="112" t="s">
        <v>11198</v>
      </c>
      <c r="CX1034" s="2"/>
      <c r="CY1034" s="8"/>
      <c r="CZ1034" s="8" t="str">
        <f t="shared" si="164"/>
        <v>VREG_QCA_1P2</v>
      </c>
      <c r="DA1034" s="8" t="str">
        <f t="shared" si="165"/>
        <v>VREG_QCA_1P2</v>
      </c>
      <c r="DB1034" s="8" t="str">
        <f t="shared" si="166"/>
        <v>Power</v>
      </c>
      <c r="DC1034" s="8" t="str">
        <f t="shared" si="167"/>
        <v>Power</v>
      </c>
      <c r="DD1034" s="8">
        <v>1</v>
      </c>
      <c r="DE1034" s="8" t="s">
        <v>1067</v>
      </c>
      <c r="DF1034" s="8"/>
      <c r="DG1034" s="8"/>
      <c r="DH1034" s="8"/>
      <c r="DI1034" s="8"/>
      <c r="DJ1034" s="8"/>
      <c r="DK1034" s="8"/>
      <c r="DL1034" s="8"/>
      <c r="DM1034" s="8"/>
      <c r="DN1034" s="8"/>
      <c r="DO1034" s="8"/>
      <c r="DP1034" s="8"/>
      <c r="DQ1034" s="8"/>
      <c r="DR1034" s="8"/>
      <c r="DS1034" s="8"/>
      <c r="DT1034" s="8"/>
    </row>
    <row r="1035" spans="1:124" ht="38.25">
      <c r="A1035" s="8"/>
      <c r="B1035" s="89">
        <v>1032</v>
      </c>
      <c r="C1035" s="144" t="s">
        <v>6663</v>
      </c>
      <c r="D1035" s="144" t="s">
        <v>6426</v>
      </c>
      <c r="E1035" s="8" t="s">
        <v>6663</v>
      </c>
      <c r="F1035" s="8" t="s">
        <v>6665</v>
      </c>
      <c r="G1035" s="8"/>
      <c r="H1035" s="8"/>
      <c r="I1035" s="8"/>
      <c r="J1035" s="8"/>
      <c r="K1035" s="127" t="s">
        <v>6663</v>
      </c>
      <c r="L1035" s="139" t="s">
        <v>6426</v>
      </c>
      <c r="M1035" s="8"/>
      <c r="N1035" s="8"/>
      <c r="O1035" s="8"/>
      <c r="P1035" s="8" t="s">
        <v>6259</v>
      </c>
      <c r="Q1035" s="8" t="s">
        <v>6259</v>
      </c>
      <c r="R1035" s="8"/>
      <c r="S1035" s="8"/>
      <c r="T1035" s="8"/>
      <c r="U1035" s="8"/>
      <c r="V1035" s="8"/>
      <c r="W1035" s="8"/>
      <c r="X1035" s="8"/>
      <c r="Y1035" s="8"/>
      <c r="Z1035" s="8"/>
      <c r="AA1035" s="8"/>
      <c r="AB1035" s="8"/>
      <c r="AC1035" s="8" t="str">
        <f t="shared" si="159"/>
        <v>NO</v>
      </c>
      <c r="AD1035" s="8" t="str">
        <f t="shared" si="160"/>
        <v>Power,,,,,,,,,,,,,</v>
      </c>
      <c r="AE1035" s="127"/>
      <c r="AF1035" s="8"/>
      <c r="AG1035" s="8"/>
      <c r="AH1035" s="127" t="s">
        <v>6663</v>
      </c>
      <c r="AI1035" s="8" t="s">
        <v>6002</v>
      </c>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c r="CA1035" s="8"/>
      <c r="CB1035" s="8"/>
      <c r="CC1035" s="8"/>
      <c r="CD1035" s="8"/>
      <c r="CE1035" s="8" t="str">
        <f t="shared" si="158"/>
        <v>VREG_QCA_1P2</v>
      </c>
      <c r="CF1035" s="8" t="str">
        <f t="shared" si="161"/>
        <v>VREG_QCA_1P2</v>
      </c>
      <c r="CG1035" s="8" t="str">
        <f t="shared" si="162"/>
        <v>Power</v>
      </c>
      <c r="CH1035" s="8" t="str">
        <f t="shared" si="163"/>
        <v>Power</v>
      </c>
      <c r="CI1035" s="8">
        <v>1</v>
      </c>
      <c r="CJ1035" s="8" t="s">
        <v>1067</v>
      </c>
      <c r="CK1035" s="8"/>
      <c r="CL1035" s="8"/>
      <c r="CM1035" s="8"/>
      <c r="CN1035" s="8"/>
      <c r="CO1035" s="8"/>
      <c r="CP1035" s="8"/>
      <c r="CQ1035" s="8"/>
      <c r="CR1035" s="8"/>
      <c r="CS1035" s="8"/>
      <c r="CT1035" s="8"/>
      <c r="CU1035" s="8"/>
      <c r="CV1035" s="8" t="s">
        <v>2011</v>
      </c>
      <c r="CW1035" s="112" t="s">
        <v>11197</v>
      </c>
      <c r="CX1035" s="2"/>
      <c r="CY1035" s="8"/>
      <c r="CZ1035" s="8" t="str">
        <f t="shared" si="164"/>
        <v>VREG_QCA_1P2</v>
      </c>
      <c r="DA1035" s="8" t="str">
        <f t="shared" si="165"/>
        <v>VREG_QCA_1P2</v>
      </c>
      <c r="DB1035" s="8" t="str">
        <f t="shared" si="166"/>
        <v>Power</v>
      </c>
      <c r="DC1035" s="8" t="str">
        <f t="shared" si="167"/>
        <v>Power</v>
      </c>
      <c r="DD1035" s="8">
        <v>1</v>
      </c>
      <c r="DE1035" s="8" t="s">
        <v>1067</v>
      </c>
      <c r="DF1035" s="8"/>
      <c r="DG1035" s="8"/>
      <c r="DH1035" s="8"/>
      <c r="DI1035" s="8"/>
      <c r="DJ1035" s="8"/>
      <c r="DK1035" s="8"/>
      <c r="DL1035" s="8"/>
      <c r="DM1035" s="8"/>
      <c r="DN1035" s="8"/>
      <c r="DO1035" s="8"/>
      <c r="DP1035" s="8"/>
      <c r="DQ1035" s="8"/>
      <c r="DR1035" s="8"/>
      <c r="DS1035" s="8"/>
      <c r="DT1035" s="8"/>
    </row>
    <row r="1036" spans="1:124" ht="38.25">
      <c r="A1036" s="8"/>
      <c r="B1036" s="89">
        <v>1033</v>
      </c>
      <c r="C1036" s="144" t="s">
        <v>6666</v>
      </c>
      <c r="D1036" s="144" t="s">
        <v>6667</v>
      </c>
      <c r="E1036" s="8" t="s">
        <v>6666</v>
      </c>
      <c r="F1036" s="8" t="s">
        <v>3939</v>
      </c>
      <c r="G1036" s="8"/>
      <c r="H1036" s="8"/>
      <c r="I1036" s="8"/>
      <c r="J1036" s="8"/>
      <c r="K1036" s="127" t="s">
        <v>6666</v>
      </c>
      <c r="L1036" s="139" t="s">
        <v>6667</v>
      </c>
      <c r="M1036" s="8"/>
      <c r="N1036" s="8"/>
      <c r="O1036" s="8"/>
      <c r="P1036" s="8" t="s">
        <v>6259</v>
      </c>
      <c r="Q1036" s="8" t="s">
        <v>6259</v>
      </c>
      <c r="R1036" s="8"/>
      <c r="S1036" s="8"/>
      <c r="T1036" s="8"/>
      <c r="U1036" s="8"/>
      <c r="V1036" s="8"/>
      <c r="W1036" s="8"/>
      <c r="X1036" s="8"/>
      <c r="Y1036" s="8"/>
      <c r="Z1036" s="8"/>
      <c r="AA1036" s="8"/>
      <c r="AB1036" s="8"/>
      <c r="AC1036" s="8" t="str">
        <f t="shared" si="159"/>
        <v>NO</v>
      </c>
      <c r="AD1036" s="8" t="str">
        <f t="shared" si="160"/>
        <v>Power,,,,,,,,,,,,,</v>
      </c>
      <c r="AE1036" s="127"/>
      <c r="AF1036" s="8"/>
      <c r="AG1036" s="8"/>
      <c r="AH1036" s="127" t="s">
        <v>6666</v>
      </c>
      <c r="AI1036" s="8" t="s">
        <v>6002</v>
      </c>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t="str">
        <f t="shared" si="158"/>
        <v>VREG_QCA_1P8</v>
      </c>
      <c r="CF1036" s="8" t="str">
        <f t="shared" si="161"/>
        <v>VREG_QCA_1P8</v>
      </c>
      <c r="CG1036" s="8" t="str">
        <f t="shared" si="162"/>
        <v>Power</v>
      </c>
      <c r="CH1036" s="8" t="str">
        <f t="shared" si="163"/>
        <v>Power</v>
      </c>
      <c r="CI1036" s="8">
        <v>1</v>
      </c>
      <c r="CJ1036" s="8" t="s">
        <v>1068</v>
      </c>
      <c r="CK1036" s="8"/>
      <c r="CL1036" s="8"/>
      <c r="CM1036" s="8"/>
      <c r="CN1036" s="8"/>
      <c r="CO1036" s="8"/>
      <c r="CP1036" s="8"/>
      <c r="CQ1036" s="8"/>
      <c r="CR1036" s="8"/>
      <c r="CS1036" s="8"/>
      <c r="CT1036" s="8"/>
      <c r="CU1036" s="8"/>
      <c r="CV1036" s="8" t="s">
        <v>2011</v>
      </c>
      <c r="CW1036" s="112" t="s">
        <v>11225</v>
      </c>
      <c r="CX1036" s="2"/>
      <c r="CY1036" s="8"/>
      <c r="CZ1036" s="8" t="str">
        <f t="shared" si="164"/>
        <v>VREG_QCA_1P8</v>
      </c>
      <c r="DA1036" s="8" t="str">
        <f t="shared" si="165"/>
        <v>VREG_QCA_1P8</v>
      </c>
      <c r="DB1036" s="8" t="str">
        <f t="shared" si="166"/>
        <v>Power</v>
      </c>
      <c r="DC1036" s="8" t="str">
        <f t="shared" si="167"/>
        <v>Power</v>
      </c>
      <c r="DD1036" s="8">
        <v>1</v>
      </c>
      <c r="DE1036" s="8" t="s">
        <v>1068</v>
      </c>
      <c r="DF1036" s="8"/>
      <c r="DG1036" s="8"/>
      <c r="DH1036" s="8"/>
      <c r="DI1036" s="8"/>
      <c r="DJ1036" s="8"/>
      <c r="DK1036" s="8"/>
      <c r="DL1036" s="8"/>
      <c r="DM1036" s="8"/>
      <c r="DN1036" s="8"/>
      <c r="DO1036" s="8"/>
      <c r="DP1036" s="8"/>
      <c r="DQ1036" s="8"/>
      <c r="DR1036" s="8"/>
      <c r="DS1036" s="8"/>
      <c r="DT1036" s="8"/>
    </row>
    <row r="1037" spans="1:124" ht="38.25">
      <c r="A1037" s="8"/>
      <c r="B1037" s="89">
        <v>1034</v>
      </c>
      <c r="C1037" s="144" t="s">
        <v>6666</v>
      </c>
      <c r="D1037" s="144" t="s">
        <v>6445</v>
      </c>
      <c r="E1037" s="8" t="s">
        <v>6666</v>
      </c>
      <c r="F1037" s="8" t="s">
        <v>6167</v>
      </c>
      <c r="G1037" s="8"/>
      <c r="H1037" s="8"/>
      <c r="I1037" s="8"/>
      <c r="J1037" s="8"/>
      <c r="K1037" s="127" t="s">
        <v>6666</v>
      </c>
      <c r="L1037" s="139" t="s">
        <v>6668</v>
      </c>
      <c r="M1037" s="8"/>
      <c r="N1037" s="8"/>
      <c r="O1037" s="8"/>
      <c r="P1037" s="8" t="s">
        <v>6259</v>
      </c>
      <c r="Q1037" s="8" t="s">
        <v>6259</v>
      </c>
      <c r="R1037" s="8"/>
      <c r="S1037" s="8"/>
      <c r="T1037" s="8"/>
      <c r="U1037" s="8"/>
      <c r="V1037" s="8"/>
      <c r="W1037" s="8"/>
      <c r="X1037" s="8"/>
      <c r="Y1037" s="8"/>
      <c r="Z1037" s="8"/>
      <c r="AA1037" s="8"/>
      <c r="AB1037" s="8"/>
      <c r="AC1037" s="8" t="str">
        <f t="shared" si="159"/>
        <v>NO</v>
      </c>
      <c r="AD1037" s="8" t="str">
        <f t="shared" si="160"/>
        <v>Power,,,,,,,,,,,,,</v>
      </c>
      <c r="AE1037" s="127"/>
      <c r="AF1037" s="8"/>
      <c r="AG1037" s="8"/>
      <c r="AH1037" s="127" t="s">
        <v>6666</v>
      </c>
      <c r="AI1037" s="8" t="s">
        <v>6002</v>
      </c>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t="str">
        <f t="shared" si="158"/>
        <v>VREG_QCA_1P8</v>
      </c>
      <c r="CF1037" s="8" t="str">
        <f t="shared" si="161"/>
        <v>VREG_QCA_1P8</v>
      </c>
      <c r="CG1037" s="8" t="str">
        <f t="shared" si="162"/>
        <v>Power</v>
      </c>
      <c r="CH1037" s="8" t="str">
        <f t="shared" si="163"/>
        <v>Power</v>
      </c>
      <c r="CI1037" s="8">
        <v>1</v>
      </c>
      <c r="CJ1037" s="8" t="s">
        <v>1068</v>
      </c>
      <c r="CK1037" s="8"/>
      <c r="CL1037" s="8"/>
      <c r="CM1037" s="8"/>
      <c r="CN1037" s="8"/>
      <c r="CO1037" s="8"/>
      <c r="CP1037" s="8"/>
      <c r="CQ1037" s="8"/>
      <c r="CR1037" s="8"/>
      <c r="CS1037" s="8"/>
      <c r="CT1037" s="8"/>
      <c r="CU1037" s="8"/>
      <c r="CV1037" s="8" t="s">
        <v>2011</v>
      </c>
      <c r="CW1037" s="112" t="s">
        <v>11506</v>
      </c>
      <c r="CX1037" s="2"/>
      <c r="CY1037" s="8"/>
      <c r="CZ1037" s="8" t="str">
        <f t="shared" si="164"/>
        <v>VREG_QCA_1P8</v>
      </c>
      <c r="DA1037" s="8" t="str">
        <f t="shared" si="165"/>
        <v>VREG_QCA_1P8</v>
      </c>
      <c r="DB1037" s="8" t="str">
        <f t="shared" si="166"/>
        <v>Power</v>
      </c>
      <c r="DC1037" s="8" t="str">
        <f t="shared" si="167"/>
        <v>Power</v>
      </c>
      <c r="DD1037" s="8">
        <v>1</v>
      </c>
      <c r="DE1037" s="8" t="s">
        <v>1068</v>
      </c>
      <c r="DF1037" s="8"/>
      <c r="DG1037" s="8"/>
      <c r="DH1037" s="8"/>
      <c r="DI1037" s="8"/>
      <c r="DJ1037" s="8"/>
      <c r="DK1037" s="8"/>
      <c r="DL1037" s="8"/>
      <c r="DM1037" s="8"/>
      <c r="DN1037" s="8"/>
      <c r="DO1037" s="8"/>
      <c r="DP1037" s="8"/>
      <c r="DQ1037" s="8"/>
      <c r="DR1037" s="8"/>
      <c r="DS1037" s="8"/>
      <c r="DT1037" s="8"/>
    </row>
    <row r="1038" spans="1:124" ht="12.75" customHeight="1">
      <c r="A1038" s="8"/>
      <c r="B1038" s="89">
        <v>1035</v>
      </c>
      <c r="C1038" s="144" t="s">
        <v>6669</v>
      </c>
      <c r="D1038" s="144" t="s">
        <v>6474</v>
      </c>
      <c r="E1038" s="8" t="s">
        <v>6669</v>
      </c>
      <c r="F1038" s="8" t="s">
        <v>2750</v>
      </c>
      <c r="G1038" s="8"/>
      <c r="H1038" s="8"/>
      <c r="I1038" s="8"/>
      <c r="J1038" s="8"/>
      <c r="K1038" s="127" t="s">
        <v>6669</v>
      </c>
      <c r="L1038" s="139" t="s">
        <v>6397</v>
      </c>
      <c r="M1038" s="8"/>
      <c r="N1038" s="8"/>
      <c r="O1038" s="8"/>
      <c r="P1038" s="8" t="s">
        <v>6259</v>
      </c>
      <c r="Q1038" s="8" t="s">
        <v>6259</v>
      </c>
      <c r="R1038" s="8"/>
      <c r="S1038" s="8"/>
      <c r="T1038" s="8"/>
      <c r="U1038" s="8"/>
      <c r="V1038" s="8"/>
      <c r="W1038" s="8"/>
      <c r="X1038" s="8"/>
      <c r="Y1038" s="8"/>
      <c r="Z1038" s="8"/>
      <c r="AA1038" s="8"/>
      <c r="AB1038" s="8"/>
      <c r="AC1038" s="8" t="str">
        <f t="shared" si="159"/>
        <v>NO</v>
      </c>
      <c r="AD1038" s="8" t="str">
        <f t="shared" si="160"/>
        <v>Power,,,,,,,,,,,,,</v>
      </c>
      <c r="AE1038" s="127"/>
      <c r="AF1038" s="8"/>
      <c r="AG1038" s="8"/>
      <c r="AH1038" s="127" t="s">
        <v>6669</v>
      </c>
      <c r="AI1038" s="8" t="s">
        <v>6002</v>
      </c>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c r="CA1038" s="8"/>
      <c r="CB1038" s="8"/>
      <c r="CC1038" s="8"/>
      <c r="CD1038" s="8"/>
      <c r="CE1038" s="8" t="str">
        <f t="shared" si="158"/>
        <v>VREG_QLN_1P2</v>
      </c>
      <c r="CF1038" s="8" t="str">
        <f t="shared" si="161"/>
        <v>VREG_QLN_1P2</v>
      </c>
      <c r="CG1038" s="8" t="str">
        <f t="shared" si="162"/>
        <v>Power</v>
      </c>
      <c r="CH1038" s="8" t="str">
        <f t="shared" si="163"/>
        <v>Power</v>
      </c>
      <c r="CI1038" s="8">
        <v>1</v>
      </c>
      <c r="CJ1038" s="8"/>
      <c r="CK1038" s="8"/>
      <c r="CL1038" s="8"/>
      <c r="CM1038" s="8"/>
      <c r="CN1038" s="8"/>
      <c r="CO1038" s="8"/>
      <c r="CP1038" s="8"/>
      <c r="CQ1038" s="8"/>
      <c r="CR1038" s="8"/>
      <c r="CS1038" s="8"/>
      <c r="CT1038" s="8"/>
      <c r="CU1038" s="8"/>
      <c r="CV1038" s="8"/>
      <c r="CW1038" s="2"/>
      <c r="CX1038" s="2"/>
      <c r="CY1038" s="8"/>
      <c r="CZ1038" s="8" t="str">
        <f t="shared" si="164"/>
        <v>VREG_QLN_1P2</v>
      </c>
      <c r="DA1038" s="8" t="str">
        <f t="shared" si="165"/>
        <v>VREG_QLN_1P2</v>
      </c>
      <c r="DB1038" s="8" t="str">
        <f t="shared" si="166"/>
        <v>Power</v>
      </c>
      <c r="DC1038" s="8" t="str">
        <f t="shared" si="167"/>
        <v>Power</v>
      </c>
      <c r="DD1038" s="8">
        <v>1</v>
      </c>
      <c r="DE1038" s="8"/>
      <c r="DF1038" s="8"/>
      <c r="DG1038" s="8"/>
      <c r="DH1038" s="8"/>
      <c r="DI1038" s="8"/>
      <c r="DJ1038" s="8"/>
      <c r="DK1038" s="8"/>
      <c r="DL1038" s="8"/>
      <c r="DM1038" s="8"/>
      <c r="DN1038" s="8"/>
      <c r="DO1038" s="8"/>
      <c r="DP1038" s="8"/>
      <c r="DQ1038" s="8"/>
      <c r="DR1038" s="8"/>
      <c r="DS1038" s="8"/>
      <c r="DT1038" s="8"/>
    </row>
    <row r="1039" spans="1:124" ht="12.75" customHeight="1">
      <c r="A1039" s="8"/>
      <c r="B1039" s="89">
        <v>1036</v>
      </c>
      <c r="C1039" s="144" t="s">
        <v>6669</v>
      </c>
      <c r="D1039" s="144" t="s">
        <v>6361</v>
      </c>
      <c r="E1039" s="8" t="s">
        <v>6669</v>
      </c>
      <c r="F1039" s="8" t="s">
        <v>3805</v>
      </c>
      <c r="G1039" s="8"/>
      <c r="H1039" s="8"/>
      <c r="I1039" s="8"/>
      <c r="J1039" s="8"/>
      <c r="K1039" s="127" t="s">
        <v>6669</v>
      </c>
      <c r="L1039" s="139" t="s">
        <v>6359</v>
      </c>
      <c r="M1039" s="8"/>
      <c r="N1039" s="8"/>
      <c r="O1039" s="8"/>
      <c r="P1039" s="8" t="s">
        <v>6259</v>
      </c>
      <c r="Q1039" s="8" t="s">
        <v>6259</v>
      </c>
      <c r="R1039" s="8"/>
      <c r="S1039" s="8"/>
      <c r="T1039" s="8"/>
      <c r="U1039" s="8"/>
      <c r="V1039" s="8"/>
      <c r="W1039" s="8"/>
      <c r="X1039" s="8"/>
      <c r="Y1039" s="8"/>
      <c r="Z1039" s="8"/>
      <c r="AA1039" s="8"/>
      <c r="AB1039" s="8"/>
      <c r="AC1039" s="8" t="str">
        <f t="shared" si="159"/>
        <v>NO</v>
      </c>
      <c r="AD1039" s="8" t="str">
        <f t="shared" si="160"/>
        <v>Power,,,,,,,,,,,,,</v>
      </c>
      <c r="AE1039" s="127"/>
      <c r="AF1039" s="8"/>
      <c r="AG1039" s="8"/>
      <c r="AH1039" s="127" t="s">
        <v>6669</v>
      </c>
      <c r="AI1039" s="8" t="s">
        <v>6002</v>
      </c>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t="str">
        <f t="shared" si="158"/>
        <v>VREG_QLN_1P2</v>
      </c>
      <c r="CF1039" s="8" t="str">
        <f t="shared" si="161"/>
        <v>VREG_QLN_1P2</v>
      </c>
      <c r="CG1039" s="8" t="str">
        <f t="shared" si="162"/>
        <v>Power</v>
      </c>
      <c r="CH1039" s="8" t="str">
        <f t="shared" si="163"/>
        <v>Power</v>
      </c>
      <c r="CI1039" s="8">
        <v>1</v>
      </c>
      <c r="CJ1039" s="8"/>
      <c r="CK1039" s="8"/>
      <c r="CL1039" s="8"/>
      <c r="CM1039" s="8"/>
      <c r="CN1039" s="8"/>
      <c r="CO1039" s="8"/>
      <c r="CP1039" s="8"/>
      <c r="CQ1039" s="8"/>
      <c r="CR1039" s="8"/>
      <c r="CS1039" s="8"/>
      <c r="CT1039" s="8"/>
      <c r="CU1039" s="8"/>
      <c r="CV1039" s="8"/>
      <c r="CW1039" s="2"/>
      <c r="CX1039" s="2"/>
      <c r="CY1039" s="8"/>
      <c r="CZ1039" s="8" t="str">
        <f t="shared" si="164"/>
        <v>VREG_QLN_1P2</v>
      </c>
      <c r="DA1039" s="8" t="str">
        <f t="shared" si="165"/>
        <v>VREG_QLN_1P2</v>
      </c>
      <c r="DB1039" s="8" t="str">
        <f t="shared" si="166"/>
        <v>Power</v>
      </c>
      <c r="DC1039" s="8" t="str">
        <f t="shared" si="167"/>
        <v>Power</v>
      </c>
      <c r="DD1039" s="8">
        <v>1</v>
      </c>
      <c r="DE1039" s="8"/>
      <c r="DF1039" s="8"/>
      <c r="DG1039" s="8"/>
      <c r="DH1039" s="8"/>
      <c r="DI1039" s="8"/>
      <c r="DJ1039" s="8"/>
      <c r="DK1039" s="8"/>
      <c r="DL1039" s="8"/>
      <c r="DM1039" s="8"/>
      <c r="DN1039" s="8"/>
      <c r="DO1039" s="8"/>
      <c r="DP1039" s="8"/>
      <c r="DQ1039" s="8"/>
      <c r="DR1039" s="8"/>
      <c r="DS1039" s="8"/>
      <c r="DT1039" s="8"/>
    </row>
    <row r="1040" spans="1:124" ht="12.75" customHeight="1">
      <c r="A1040" s="8"/>
      <c r="B1040" s="89">
        <v>1037</v>
      </c>
      <c r="C1040" s="144" t="s">
        <v>6669</v>
      </c>
      <c r="D1040" s="144" t="s">
        <v>6397</v>
      </c>
      <c r="E1040" s="8" t="s">
        <v>6669</v>
      </c>
      <c r="F1040" s="8" t="s">
        <v>3790</v>
      </c>
      <c r="G1040" s="8"/>
      <c r="H1040" s="8"/>
      <c r="I1040" s="8"/>
      <c r="J1040" s="8"/>
      <c r="K1040" s="127" t="s">
        <v>6669</v>
      </c>
      <c r="L1040" s="139" t="s">
        <v>6406</v>
      </c>
      <c r="M1040" s="8"/>
      <c r="N1040" s="8"/>
      <c r="O1040" s="8"/>
      <c r="P1040" s="8" t="s">
        <v>6259</v>
      </c>
      <c r="Q1040" s="8" t="s">
        <v>6259</v>
      </c>
      <c r="R1040" s="8"/>
      <c r="S1040" s="8"/>
      <c r="T1040" s="8"/>
      <c r="U1040" s="8"/>
      <c r="V1040" s="8"/>
      <c r="W1040" s="8"/>
      <c r="X1040" s="8"/>
      <c r="Y1040" s="8"/>
      <c r="Z1040" s="8"/>
      <c r="AA1040" s="8"/>
      <c r="AB1040" s="8"/>
      <c r="AC1040" s="8" t="str">
        <f t="shared" si="159"/>
        <v>NO</v>
      </c>
      <c r="AD1040" s="8" t="str">
        <f t="shared" si="160"/>
        <v>Power,,,,,,,,,,,,,</v>
      </c>
      <c r="AE1040" s="127"/>
      <c r="AF1040" s="8"/>
      <c r="AG1040" s="8"/>
      <c r="AH1040" s="127" t="s">
        <v>6669</v>
      </c>
      <c r="AI1040" s="8" t="s">
        <v>6002</v>
      </c>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c r="CA1040" s="8"/>
      <c r="CB1040" s="8"/>
      <c r="CC1040" s="8"/>
      <c r="CD1040" s="8"/>
      <c r="CE1040" s="8" t="str">
        <f t="shared" si="158"/>
        <v>VREG_QLN_1P2</v>
      </c>
      <c r="CF1040" s="8" t="str">
        <f t="shared" si="161"/>
        <v>VREG_QLN_1P2</v>
      </c>
      <c r="CG1040" s="8" t="str">
        <f t="shared" si="162"/>
        <v>Power</v>
      </c>
      <c r="CH1040" s="8" t="str">
        <f t="shared" si="163"/>
        <v>Power</v>
      </c>
      <c r="CI1040" s="8">
        <v>1</v>
      </c>
      <c r="CJ1040" s="8"/>
      <c r="CK1040" s="8"/>
      <c r="CL1040" s="8"/>
      <c r="CM1040" s="8"/>
      <c r="CN1040" s="8"/>
      <c r="CO1040" s="8"/>
      <c r="CP1040" s="8"/>
      <c r="CQ1040" s="8"/>
      <c r="CR1040" s="8"/>
      <c r="CS1040" s="8"/>
      <c r="CT1040" s="8"/>
      <c r="CU1040" s="8"/>
      <c r="CV1040" s="8"/>
      <c r="CW1040" s="2"/>
      <c r="CX1040" s="2"/>
      <c r="CY1040" s="8"/>
      <c r="CZ1040" s="8" t="str">
        <f t="shared" si="164"/>
        <v>VREG_QLN_1P2</v>
      </c>
      <c r="DA1040" s="8" t="str">
        <f t="shared" si="165"/>
        <v>VREG_QLN_1P2</v>
      </c>
      <c r="DB1040" s="8" t="str">
        <f t="shared" si="166"/>
        <v>Power</v>
      </c>
      <c r="DC1040" s="8" t="str">
        <f t="shared" si="167"/>
        <v>Power</v>
      </c>
      <c r="DD1040" s="8">
        <v>1</v>
      </c>
      <c r="DE1040" s="8"/>
      <c r="DF1040" s="8"/>
      <c r="DG1040" s="8"/>
      <c r="DH1040" s="8"/>
      <c r="DI1040" s="8"/>
      <c r="DJ1040" s="8"/>
      <c r="DK1040" s="8"/>
      <c r="DL1040" s="8"/>
      <c r="DM1040" s="8"/>
      <c r="DN1040" s="8"/>
      <c r="DO1040" s="8"/>
      <c r="DP1040" s="8"/>
      <c r="DQ1040" s="8"/>
      <c r="DR1040" s="8"/>
      <c r="DS1040" s="8"/>
      <c r="DT1040" s="8"/>
    </row>
    <row r="1041" spans="1:124" ht="12.75" customHeight="1">
      <c r="A1041" s="8"/>
      <c r="B1041" s="89">
        <v>1038</v>
      </c>
      <c r="C1041" s="144" t="s">
        <v>6670</v>
      </c>
      <c r="D1041" s="144" t="s">
        <v>6370</v>
      </c>
      <c r="E1041" s="8" t="s">
        <v>6670</v>
      </c>
      <c r="F1041" s="8" t="s">
        <v>6066</v>
      </c>
      <c r="G1041" s="8"/>
      <c r="H1041" s="8"/>
      <c r="I1041" s="8"/>
      <c r="J1041" s="8"/>
      <c r="K1041" s="127" t="s">
        <v>6671</v>
      </c>
      <c r="L1041" s="139" t="s">
        <v>6364</v>
      </c>
      <c r="M1041" s="8"/>
      <c r="N1041" s="8"/>
      <c r="O1041" s="8"/>
      <c r="P1041" s="8" t="s">
        <v>6259</v>
      </c>
      <c r="Q1041" s="8" t="s">
        <v>6259</v>
      </c>
      <c r="R1041" s="8"/>
      <c r="S1041" s="8"/>
      <c r="T1041" s="8"/>
      <c r="U1041" s="8"/>
      <c r="V1041" s="8"/>
      <c r="W1041" s="8"/>
      <c r="X1041" s="8"/>
      <c r="Y1041" s="8"/>
      <c r="Z1041" s="8"/>
      <c r="AA1041" s="8"/>
      <c r="AB1041" s="8"/>
      <c r="AC1041" s="8" t="str">
        <f t="shared" si="159"/>
        <v>NO</v>
      </c>
      <c r="AD1041" s="8" t="str">
        <f t="shared" si="160"/>
        <v>Power,,,,,,,,,,,,,</v>
      </c>
      <c r="AE1041" s="127"/>
      <c r="AF1041" s="8"/>
      <c r="AG1041" s="8"/>
      <c r="AH1041" s="127" t="s">
        <v>6671</v>
      </c>
      <c r="AI1041" s="8" t="s">
        <v>6002</v>
      </c>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c r="CA1041" s="8"/>
      <c r="CB1041" s="8"/>
      <c r="CC1041" s="8"/>
      <c r="CD1041" s="8"/>
      <c r="CE1041" s="8" t="str">
        <f t="shared" si="158"/>
        <v>VREG_RF_VREGA_2P7</v>
      </c>
      <c r="CF1041" s="8" t="str">
        <f t="shared" si="161"/>
        <v>VREG_RF_VREGA_2P7</v>
      </c>
      <c r="CG1041" s="8" t="str">
        <f t="shared" si="162"/>
        <v>Power</v>
      </c>
      <c r="CH1041" s="8" t="str">
        <f t="shared" si="163"/>
        <v>Power</v>
      </c>
      <c r="CI1041" s="8">
        <v>1</v>
      </c>
      <c r="CJ1041" s="8"/>
      <c r="CK1041" s="8"/>
      <c r="CL1041" s="8"/>
      <c r="CM1041" s="8"/>
      <c r="CN1041" s="8"/>
      <c r="CO1041" s="8"/>
      <c r="CP1041" s="8"/>
      <c r="CQ1041" s="8"/>
      <c r="CR1041" s="8"/>
      <c r="CS1041" s="8"/>
      <c r="CT1041" s="8"/>
      <c r="CU1041" s="8"/>
      <c r="CV1041" s="8"/>
      <c r="CW1041" s="2"/>
      <c r="CX1041" s="2"/>
      <c r="CY1041" s="8"/>
      <c r="CZ1041" s="8" t="str">
        <f t="shared" si="164"/>
        <v>VREG_RF_VREGA_2P7</v>
      </c>
      <c r="DA1041" s="8" t="str">
        <f t="shared" si="165"/>
        <v>VREG_RF_VREGA_2P7</v>
      </c>
      <c r="DB1041" s="8" t="str">
        <f t="shared" si="166"/>
        <v>Power</v>
      </c>
      <c r="DC1041" s="8" t="str">
        <f t="shared" si="167"/>
        <v>Power</v>
      </c>
      <c r="DD1041" s="8">
        <v>1</v>
      </c>
      <c r="DE1041" s="8"/>
      <c r="DF1041" s="8"/>
      <c r="DG1041" s="8"/>
      <c r="DH1041" s="8"/>
      <c r="DI1041" s="8"/>
      <c r="DJ1041" s="8"/>
      <c r="DK1041" s="8"/>
      <c r="DL1041" s="8"/>
      <c r="DM1041" s="8"/>
      <c r="DN1041" s="8"/>
      <c r="DO1041" s="8"/>
      <c r="DP1041" s="8"/>
      <c r="DQ1041" s="8"/>
      <c r="DR1041" s="8"/>
      <c r="DS1041" s="8"/>
      <c r="DT1041" s="8"/>
    </row>
    <row r="1042" spans="1:124" ht="12.75" customHeight="1">
      <c r="A1042" s="8"/>
      <c r="B1042" s="89">
        <v>1039</v>
      </c>
      <c r="C1042" s="144" t="s">
        <v>6672</v>
      </c>
      <c r="D1042" s="144" t="s">
        <v>6413</v>
      </c>
      <c r="E1042" s="8" t="s">
        <v>6672</v>
      </c>
      <c r="F1042" s="8" t="s">
        <v>6197</v>
      </c>
      <c r="G1042" s="8"/>
      <c r="H1042" s="8"/>
      <c r="I1042" s="8"/>
      <c r="J1042" s="8"/>
      <c r="K1042" s="127" t="s">
        <v>6672</v>
      </c>
      <c r="L1042" s="139" t="s">
        <v>6422</v>
      </c>
      <c r="M1042" s="8"/>
      <c r="N1042" s="8"/>
      <c r="O1042" s="8"/>
      <c r="P1042" s="8" t="s">
        <v>6259</v>
      </c>
      <c r="Q1042" s="8" t="s">
        <v>6259</v>
      </c>
      <c r="R1042" s="8"/>
      <c r="S1042" s="8"/>
      <c r="T1042" s="8"/>
      <c r="U1042" s="8"/>
      <c r="V1042" s="8"/>
      <c r="W1042" s="8"/>
      <c r="X1042" s="8"/>
      <c r="Y1042" s="8"/>
      <c r="Z1042" s="8"/>
      <c r="AA1042" s="8"/>
      <c r="AB1042" s="8"/>
      <c r="AC1042" s="8" t="str">
        <f t="shared" si="159"/>
        <v>NO</v>
      </c>
      <c r="AD1042" s="8" t="str">
        <f t="shared" si="160"/>
        <v>Power,,,,,,,,,,,,,</v>
      </c>
      <c r="AE1042" s="127"/>
      <c r="AF1042" s="8"/>
      <c r="AG1042" s="8"/>
      <c r="AH1042" s="127" t="s">
        <v>6672</v>
      </c>
      <c r="AI1042" s="8" t="s">
        <v>6002</v>
      </c>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t="str">
        <f t="shared" si="158"/>
        <v>VREG_SD_MMC</v>
      </c>
      <c r="CF1042" s="8" t="str">
        <f t="shared" si="161"/>
        <v>VREG_SD_MMC</v>
      </c>
      <c r="CG1042" s="8" t="str">
        <f t="shared" si="162"/>
        <v>Power</v>
      </c>
      <c r="CH1042" s="8" t="str">
        <f t="shared" si="163"/>
        <v>Power</v>
      </c>
      <c r="CI1042" s="8">
        <v>1</v>
      </c>
      <c r="CJ1042" s="8"/>
      <c r="CK1042" s="8"/>
      <c r="CL1042" s="8"/>
      <c r="CM1042" s="8"/>
      <c r="CN1042" s="8"/>
      <c r="CO1042" s="8"/>
      <c r="CP1042" s="8"/>
      <c r="CQ1042" s="8"/>
      <c r="CR1042" s="8"/>
      <c r="CS1042" s="8"/>
      <c r="CT1042" s="8"/>
      <c r="CU1042" s="8"/>
      <c r="CV1042" s="8"/>
      <c r="CW1042" s="2"/>
      <c r="CX1042" s="2"/>
      <c r="CY1042" s="8"/>
      <c r="CZ1042" s="8" t="str">
        <f t="shared" si="164"/>
        <v>VREG_SD_MMC</v>
      </c>
      <c r="DA1042" s="8" t="str">
        <f t="shared" si="165"/>
        <v>VREG_SD_MMC</v>
      </c>
      <c r="DB1042" s="8" t="str">
        <f t="shared" si="166"/>
        <v>Power</v>
      </c>
      <c r="DC1042" s="8" t="str">
        <f t="shared" si="167"/>
        <v>Power</v>
      </c>
      <c r="DD1042" s="8">
        <v>1</v>
      </c>
      <c r="DE1042" s="8"/>
      <c r="DF1042" s="8"/>
      <c r="DG1042" s="8"/>
      <c r="DH1042" s="8"/>
      <c r="DI1042" s="8"/>
      <c r="DJ1042" s="8"/>
      <c r="DK1042" s="8"/>
      <c r="DL1042" s="8"/>
      <c r="DM1042" s="8"/>
      <c r="DN1042" s="8"/>
      <c r="DO1042" s="8"/>
      <c r="DP1042" s="8"/>
      <c r="DQ1042" s="8"/>
      <c r="DR1042" s="8"/>
      <c r="DS1042" s="8"/>
      <c r="DT1042" s="8"/>
    </row>
    <row r="1043" spans="1:124" ht="12.75" customHeight="1">
      <c r="A1043" s="8"/>
      <c r="B1043" s="89">
        <v>1040</v>
      </c>
      <c r="C1043" s="144" t="s">
        <v>6672</v>
      </c>
      <c r="D1043" s="144" t="s">
        <v>6422</v>
      </c>
      <c r="E1043" s="8" t="s">
        <v>6672</v>
      </c>
      <c r="F1043" s="8" t="s">
        <v>6182</v>
      </c>
      <c r="G1043" s="8"/>
      <c r="H1043" s="8"/>
      <c r="I1043" s="8"/>
      <c r="J1043" s="8"/>
      <c r="K1043" s="127" t="s">
        <v>6672</v>
      </c>
      <c r="L1043" s="139" t="s">
        <v>6411</v>
      </c>
      <c r="M1043" s="8"/>
      <c r="N1043" s="8"/>
      <c r="O1043" s="8"/>
      <c r="P1043" s="8" t="s">
        <v>6259</v>
      </c>
      <c r="Q1043" s="8" t="s">
        <v>6259</v>
      </c>
      <c r="R1043" s="8"/>
      <c r="S1043" s="8"/>
      <c r="T1043" s="8"/>
      <c r="U1043" s="8"/>
      <c r="V1043" s="8"/>
      <c r="W1043" s="8"/>
      <c r="X1043" s="8"/>
      <c r="Y1043" s="8"/>
      <c r="Z1043" s="8"/>
      <c r="AA1043" s="8"/>
      <c r="AB1043" s="8"/>
      <c r="AC1043" s="8" t="str">
        <f t="shared" si="159"/>
        <v>NO</v>
      </c>
      <c r="AD1043" s="8" t="str">
        <f t="shared" si="160"/>
        <v>Power,,,,,,,,,,,,,</v>
      </c>
      <c r="AE1043" s="127"/>
      <c r="AF1043" s="8"/>
      <c r="AG1043" s="8"/>
      <c r="AH1043" s="127" t="s">
        <v>6672</v>
      </c>
      <c r="AI1043" s="8" t="s">
        <v>6002</v>
      </c>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c r="CA1043" s="8"/>
      <c r="CB1043" s="8"/>
      <c r="CC1043" s="8"/>
      <c r="CD1043" s="8"/>
      <c r="CE1043" s="8" t="str">
        <f t="shared" si="158"/>
        <v>VREG_SD_MMC</v>
      </c>
      <c r="CF1043" s="8" t="str">
        <f t="shared" si="161"/>
        <v>VREG_SD_MMC</v>
      </c>
      <c r="CG1043" s="8" t="str">
        <f t="shared" si="162"/>
        <v>Power</v>
      </c>
      <c r="CH1043" s="8" t="str">
        <f t="shared" si="163"/>
        <v>Power</v>
      </c>
      <c r="CI1043" s="8">
        <v>1</v>
      </c>
      <c r="CJ1043" s="8"/>
      <c r="CK1043" s="8"/>
      <c r="CL1043" s="8"/>
      <c r="CM1043" s="8"/>
      <c r="CN1043" s="8"/>
      <c r="CO1043" s="8"/>
      <c r="CP1043" s="8"/>
      <c r="CQ1043" s="8"/>
      <c r="CR1043" s="8"/>
      <c r="CS1043" s="8"/>
      <c r="CT1043" s="8"/>
      <c r="CU1043" s="8"/>
      <c r="CV1043" s="8"/>
      <c r="CW1043" s="2"/>
      <c r="CX1043" s="2"/>
      <c r="CY1043" s="8"/>
      <c r="CZ1043" s="8" t="str">
        <f t="shared" si="164"/>
        <v>VREG_SD_MMC</v>
      </c>
      <c r="DA1043" s="8" t="str">
        <f t="shared" si="165"/>
        <v>VREG_SD_MMC</v>
      </c>
      <c r="DB1043" s="8" t="str">
        <f t="shared" si="166"/>
        <v>Power</v>
      </c>
      <c r="DC1043" s="8" t="str">
        <f t="shared" si="167"/>
        <v>Power</v>
      </c>
      <c r="DD1043" s="8">
        <v>1</v>
      </c>
      <c r="DE1043" s="8"/>
      <c r="DF1043" s="8"/>
      <c r="DG1043" s="8"/>
      <c r="DH1043" s="8"/>
      <c r="DI1043" s="8"/>
      <c r="DJ1043" s="8"/>
      <c r="DK1043" s="8"/>
      <c r="DL1043" s="8"/>
      <c r="DM1043" s="8"/>
      <c r="DN1043" s="8"/>
      <c r="DO1043" s="8"/>
      <c r="DP1043" s="8"/>
      <c r="DQ1043" s="8"/>
      <c r="DR1043" s="8"/>
      <c r="DS1043" s="8"/>
      <c r="DT1043" s="8"/>
    </row>
    <row r="1044" spans="1:124" ht="12.75" customHeight="1">
      <c r="A1044" s="8"/>
      <c r="B1044" s="89">
        <v>1041</v>
      </c>
      <c r="C1044" s="144" t="s">
        <v>6673</v>
      </c>
      <c r="D1044" s="144" t="s">
        <v>6366</v>
      </c>
      <c r="E1044" s="8" t="s">
        <v>6673</v>
      </c>
      <c r="F1044" s="8" t="s">
        <v>6674</v>
      </c>
      <c r="G1044" s="8"/>
      <c r="H1044" s="8"/>
      <c r="I1044" s="8"/>
      <c r="J1044" s="8"/>
      <c r="K1044" s="127" t="s">
        <v>6673</v>
      </c>
      <c r="L1044" s="139" t="s">
        <v>6366</v>
      </c>
      <c r="M1044" s="8"/>
      <c r="N1044" s="8"/>
      <c r="O1044" s="8"/>
      <c r="P1044" s="8" t="s">
        <v>6259</v>
      </c>
      <c r="Q1044" s="8" t="s">
        <v>6259</v>
      </c>
      <c r="R1044" s="8"/>
      <c r="S1044" s="8"/>
      <c r="T1044" s="8"/>
      <c r="U1044" s="8"/>
      <c r="V1044" s="8"/>
      <c r="W1044" s="8"/>
      <c r="X1044" s="8"/>
      <c r="Y1044" s="8"/>
      <c r="Z1044" s="8"/>
      <c r="AA1044" s="8"/>
      <c r="AB1044" s="8"/>
      <c r="AC1044" s="8" t="str">
        <f t="shared" si="159"/>
        <v>NO</v>
      </c>
      <c r="AD1044" s="8" t="str">
        <f t="shared" si="160"/>
        <v>Power,,,,,,,,,,,,,</v>
      </c>
      <c r="AE1044" s="127"/>
      <c r="AF1044" s="8"/>
      <c r="AG1044" s="8"/>
      <c r="AH1044" s="127" t="s">
        <v>6673</v>
      </c>
      <c r="AI1044" s="8" t="s">
        <v>6002</v>
      </c>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t="str">
        <f t="shared" si="158"/>
        <v>VREG_SDR_0P8</v>
      </c>
      <c r="CF1044" s="8" t="str">
        <f t="shared" si="161"/>
        <v>VREG_SDR_0P8</v>
      </c>
      <c r="CG1044" s="8" t="str">
        <f t="shared" si="162"/>
        <v>Power</v>
      </c>
      <c r="CH1044" s="8" t="str">
        <f t="shared" si="163"/>
        <v>Power</v>
      </c>
      <c r="CI1044" s="8">
        <v>1</v>
      </c>
      <c r="CJ1044" s="8"/>
      <c r="CK1044" s="8"/>
      <c r="CL1044" s="8"/>
      <c r="CM1044" s="8"/>
      <c r="CN1044" s="8"/>
      <c r="CO1044" s="8"/>
      <c r="CP1044" s="8"/>
      <c r="CQ1044" s="8"/>
      <c r="CR1044" s="8"/>
      <c r="CS1044" s="8"/>
      <c r="CT1044" s="8"/>
      <c r="CU1044" s="8"/>
      <c r="CV1044" s="8"/>
      <c r="CW1044" s="2"/>
      <c r="CX1044" s="2"/>
      <c r="CY1044" s="8"/>
      <c r="CZ1044" s="8" t="str">
        <f t="shared" si="164"/>
        <v>VREG_SDR_0P8</v>
      </c>
      <c r="DA1044" s="8" t="str">
        <f t="shared" si="165"/>
        <v>VREG_SDR_0P8</v>
      </c>
      <c r="DB1044" s="8" t="str">
        <f t="shared" si="166"/>
        <v>Power</v>
      </c>
      <c r="DC1044" s="8" t="str">
        <f t="shared" si="167"/>
        <v>Power</v>
      </c>
      <c r="DD1044" s="8">
        <v>1</v>
      </c>
      <c r="DE1044" s="8"/>
      <c r="DF1044" s="8"/>
      <c r="DG1044" s="8"/>
      <c r="DH1044" s="8"/>
      <c r="DI1044" s="8"/>
      <c r="DJ1044" s="8"/>
      <c r="DK1044" s="8"/>
      <c r="DL1044" s="8"/>
      <c r="DM1044" s="8"/>
      <c r="DN1044" s="8"/>
      <c r="DO1044" s="8"/>
      <c r="DP1044" s="8"/>
      <c r="DQ1044" s="8"/>
      <c r="DR1044" s="8"/>
      <c r="DS1044" s="8"/>
      <c r="DT1044" s="8"/>
    </row>
    <row r="1045" spans="1:124" ht="12.75" customHeight="1">
      <c r="A1045" s="8"/>
      <c r="B1045" s="89">
        <v>1042</v>
      </c>
      <c r="C1045" s="144" t="s">
        <v>6673</v>
      </c>
      <c r="D1045" s="144" t="s">
        <v>6418</v>
      </c>
      <c r="E1045" s="8" t="s">
        <v>6673</v>
      </c>
      <c r="F1045" s="8" t="s">
        <v>6062</v>
      </c>
      <c r="G1045" s="8"/>
      <c r="H1045" s="8"/>
      <c r="I1045" s="8"/>
      <c r="J1045" s="8"/>
      <c r="K1045" s="127" t="s">
        <v>6673</v>
      </c>
      <c r="L1045" s="139" t="s">
        <v>5504</v>
      </c>
      <c r="M1045" s="8"/>
      <c r="N1045" s="8"/>
      <c r="O1045" s="8"/>
      <c r="P1045" s="8" t="s">
        <v>6259</v>
      </c>
      <c r="Q1045" s="8" t="s">
        <v>6259</v>
      </c>
      <c r="R1045" s="8"/>
      <c r="S1045" s="8"/>
      <c r="T1045" s="8"/>
      <c r="U1045" s="8"/>
      <c r="V1045" s="8"/>
      <c r="W1045" s="8"/>
      <c r="X1045" s="8"/>
      <c r="Y1045" s="8"/>
      <c r="Z1045" s="8"/>
      <c r="AA1045" s="8"/>
      <c r="AB1045" s="8"/>
      <c r="AC1045" s="8" t="str">
        <f t="shared" si="159"/>
        <v>NO</v>
      </c>
      <c r="AD1045" s="8" t="str">
        <f t="shared" si="160"/>
        <v>Power,,,,,,,,,,,,,</v>
      </c>
      <c r="AE1045" s="127"/>
      <c r="AF1045" s="8"/>
      <c r="AG1045" s="8"/>
      <c r="AH1045" s="127" t="s">
        <v>6673</v>
      </c>
      <c r="AI1045" s="8" t="s">
        <v>6002</v>
      </c>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c r="CA1045" s="8"/>
      <c r="CB1045" s="8"/>
      <c r="CC1045" s="8"/>
      <c r="CD1045" s="8"/>
      <c r="CE1045" s="8" t="str">
        <f t="shared" si="158"/>
        <v>VREG_SDR_0P8</v>
      </c>
      <c r="CF1045" s="8" t="str">
        <f t="shared" si="161"/>
        <v>VREG_SDR_0P8</v>
      </c>
      <c r="CG1045" s="8" t="str">
        <f t="shared" si="162"/>
        <v>Power</v>
      </c>
      <c r="CH1045" s="8" t="str">
        <f t="shared" si="163"/>
        <v>Power</v>
      </c>
      <c r="CI1045" s="8">
        <v>1</v>
      </c>
      <c r="CJ1045" s="8"/>
      <c r="CK1045" s="8"/>
      <c r="CL1045" s="8"/>
      <c r="CM1045" s="8"/>
      <c r="CN1045" s="8"/>
      <c r="CO1045" s="8"/>
      <c r="CP1045" s="8"/>
      <c r="CQ1045" s="8"/>
      <c r="CR1045" s="8"/>
      <c r="CS1045" s="8"/>
      <c r="CT1045" s="8"/>
      <c r="CU1045" s="8"/>
      <c r="CV1045" s="8"/>
      <c r="CW1045" s="2"/>
      <c r="CX1045" s="2"/>
      <c r="CY1045" s="8"/>
      <c r="CZ1045" s="8" t="str">
        <f t="shared" si="164"/>
        <v>VREG_SDR_0P8</v>
      </c>
      <c r="DA1045" s="8" t="str">
        <f t="shared" si="165"/>
        <v>VREG_SDR_0P8</v>
      </c>
      <c r="DB1045" s="8" t="str">
        <f t="shared" si="166"/>
        <v>Power</v>
      </c>
      <c r="DC1045" s="8" t="str">
        <f t="shared" si="167"/>
        <v>Power</v>
      </c>
      <c r="DD1045" s="8">
        <v>1</v>
      </c>
      <c r="DE1045" s="8"/>
      <c r="DF1045" s="8"/>
      <c r="DG1045" s="8"/>
      <c r="DH1045" s="8"/>
      <c r="DI1045" s="8"/>
      <c r="DJ1045" s="8"/>
      <c r="DK1045" s="8"/>
      <c r="DL1045" s="8"/>
      <c r="DM1045" s="8"/>
      <c r="DN1045" s="8"/>
      <c r="DO1045" s="8"/>
      <c r="DP1045" s="8"/>
      <c r="DQ1045" s="8"/>
      <c r="DR1045" s="8"/>
      <c r="DS1045" s="8"/>
      <c r="DT1045" s="8"/>
    </row>
    <row r="1046" spans="1:124" ht="12.75" customHeight="1">
      <c r="A1046" s="8"/>
      <c r="B1046" s="89">
        <v>1043</v>
      </c>
      <c r="C1046" s="144" t="s">
        <v>6673</v>
      </c>
      <c r="D1046" s="144" t="s">
        <v>5118</v>
      </c>
      <c r="E1046" s="8" t="s">
        <v>6673</v>
      </c>
      <c r="F1046" s="8" t="s">
        <v>6675</v>
      </c>
      <c r="G1046" s="8"/>
      <c r="H1046" s="8"/>
      <c r="I1046" s="8"/>
      <c r="J1046" s="8"/>
      <c r="K1046" s="127" t="s">
        <v>6673</v>
      </c>
      <c r="L1046" s="139" t="s">
        <v>6418</v>
      </c>
      <c r="M1046" s="8"/>
      <c r="N1046" s="8"/>
      <c r="O1046" s="8"/>
      <c r="P1046" s="8" t="s">
        <v>6259</v>
      </c>
      <c r="Q1046" s="8" t="s">
        <v>6259</v>
      </c>
      <c r="R1046" s="8"/>
      <c r="S1046" s="8"/>
      <c r="T1046" s="8"/>
      <c r="U1046" s="8"/>
      <c r="V1046" s="8"/>
      <c r="W1046" s="8"/>
      <c r="X1046" s="8"/>
      <c r="Y1046" s="8"/>
      <c r="Z1046" s="8"/>
      <c r="AA1046" s="8"/>
      <c r="AB1046" s="8"/>
      <c r="AC1046" s="8" t="str">
        <f t="shared" si="159"/>
        <v>NO</v>
      </c>
      <c r="AD1046" s="8" t="str">
        <f t="shared" si="160"/>
        <v>Power,,,,,,,,,,,,,</v>
      </c>
      <c r="AE1046" s="127"/>
      <c r="AF1046" s="8"/>
      <c r="AG1046" s="8"/>
      <c r="AH1046" s="127" t="s">
        <v>6673</v>
      </c>
      <c r="AI1046" s="8" t="s">
        <v>6002</v>
      </c>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c r="CA1046" s="8"/>
      <c r="CB1046" s="8"/>
      <c r="CC1046" s="8"/>
      <c r="CD1046" s="8"/>
      <c r="CE1046" s="8" t="str">
        <f t="shared" si="158"/>
        <v>VREG_SDR_0P8</v>
      </c>
      <c r="CF1046" s="8" t="str">
        <f t="shared" si="161"/>
        <v>VREG_SDR_0P8</v>
      </c>
      <c r="CG1046" s="8" t="str">
        <f t="shared" si="162"/>
        <v>Power</v>
      </c>
      <c r="CH1046" s="8" t="str">
        <f t="shared" si="163"/>
        <v>Power</v>
      </c>
      <c r="CI1046" s="8">
        <v>1</v>
      </c>
      <c r="CJ1046" s="8"/>
      <c r="CK1046" s="8"/>
      <c r="CL1046" s="8"/>
      <c r="CM1046" s="8"/>
      <c r="CN1046" s="8"/>
      <c r="CO1046" s="8"/>
      <c r="CP1046" s="8"/>
      <c r="CQ1046" s="8"/>
      <c r="CR1046" s="8"/>
      <c r="CS1046" s="8"/>
      <c r="CT1046" s="8"/>
      <c r="CU1046" s="8"/>
      <c r="CV1046" s="8"/>
      <c r="CW1046" s="2"/>
      <c r="CX1046" s="2"/>
      <c r="CY1046" s="8"/>
      <c r="CZ1046" s="8" t="str">
        <f t="shared" si="164"/>
        <v>VREG_SDR_0P8</v>
      </c>
      <c r="DA1046" s="8" t="str">
        <f t="shared" si="165"/>
        <v>VREG_SDR_0P8</v>
      </c>
      <c r="DB1046" s="8" t="str">
        <f t="shared" si="166"/>
        <v>Power</v>
      </c>
      <c r="DC1046" s="8" t="str">
        <f t="shared" si="167"/>
        <v>Power</v>
      </c>
      <c r="DD1046" s="8">
        <v>1</v>
      </c>
      <c r="DE1046" s="8"/>
      <c r="DF1046" s="8"/>
      <c r="DG1046" s="8"/>
      <c r="DH1046" s="8"/>
      <c r="DI1046" s="8"/>
      <c r="DJ1046" s="8"/>
      <c r="DK1046" s="8"/>
      <c r="DL1046" s="8"/>
      <c r="DM1046" s="8"/>
      <c r="DN1046" s="8"/>
      <c r="DO1046" s="8"/>
      <c r="DP1046" s="8"/>
      <c r="DQ1046" s="8"/>
      <c r="DR1046" s="8"/>
      <c r="DS1046" s="8"/>
      <c r="DT1046" s="8"/>
    </row>
    <row r="1047" spans="1:124" ht="12.75" customHeight="1">
      <c r="A1047" s="8"/>
      <c r="B1047" s="89">
        <v>1044</v>
      </c>
      <c r="C1047" s="144" t="s">
        <v>6676</v>
      </c>
      <c r="D1047" s="144" t="s">
        <v>6381</v>
      </c>
      <c r="E1047" s="8" t="s">
        <v>6676</v>
      </c>
      <c r="F1047" s="8" t="s">
        <v>2150</v>
      </c>
      <c r="G1047" s="8"/>
      <c r="H1047" s="8"/>
      <c r="I1047" s="8"/>
      <c r="J1047" s="8"/>
      <c r="K1047" s="127" t="s">
        <v>6676</v>
      </c>
      <c r="L1047" s="139" t="s">
        <v>5118</v>
      </c>
      <c r="M1047" s="8"/>
      <c r="N1047" s="8"/>
      <c r="O1047" s="8"/>
      <c r="P1047" s="8" t="s">
        <v>6259</v>
      </c>
      <c r="Q1047" s="8" t="s">
        <v>6259</v>
      </c>
      <c r="R1047" s="8"/>
      <c r="S1047" s="8"/>
      <c r="T1047" s="8"/>
      <c r="U1047" s="8"/>
      <c r="V1047" s="8"/>
      <c r="W1047" s="8"/>
      <c r="X1047" s="8"/>
      <c r="Y1047" s="8"/>
      <c r="Z1047" s="8"/>
      <c r="AA1047" s="8"/>
      <c r="AB1047" s="8"/>
      <c r="AC1047" s="8" t="str">
        <f t="shared" si="159"/>
        <v>NO</v>
      </c>
      <c r="AD1047" s="8" t="str">
        <f t="shared" si="160"/>
        <v>Power,,,,,,,,,,,,,</v>
      </c>
      <c r="AE1047" s="127"/>
      <c r="AF1047" s="8"/>
      <c r="AG1047" s="8"/>
      <c r="AH1047" s="127" t="s">
        <v>6676</v>
      </c>
      <c r="AI1047" s="8" t="s">
        <v>6002</v>
      </c>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c r="CA1047" s="8"/>
      <c r="CB1047" s="8"/>
      <c r="CC1047" s="8"/>
      <c r="CD1047" s="8"/>
      <c r="CE1047" s="8" t="str">
        <f t="shared" si="158"/>
        <v>VREG_SDR_CX</v>
      </c>
      <c r="CF1047" s="8" t="str">
        <f t="shared" si="161"/>
        <v>VREG_SDR_CX</v>
      </c>
      <c r="CG1047" s="8" t="str">
        <f t="shared" si="162"/>
        <v>Power</v>
      </c>
      <c r="CH1047" s="8" t="str">
        <f t="shared" si="163"/>
        <v>Power</v>
      </c>
      <c r="CI1047" s="8">
        <v>1</v>
      </c>
      <c r="CJ1047" s="8"/>
      <c r="CK1047" s="8"/>
      <c r="CL1047" s="8"/>
      <c r="CM1047" s="8"/>
      <c r="CN1047" s="8"/>
      <c r="CO1047" s="8"/>
      <c r="CP1047" s="8"/>
      <c r="CQ1047" s="8"/>
      <c r="CR1047" s="8"/>
      <c r="CS1047" s="8"/>
      <c r="CT1047" s="8"/>
      <c r="CU1047" s="8"/>
      <c r="CV1047" s="8"/>
      <c r="CW1047" s="2"/>
      <c r="CX1047" s="2"/>
      <c r="CY1047" s="8"/>
      <c r="CZ1047" s="8" t="str">
        <f t="shared" si="164"/>
        <v>VREG_SDR_CX</v>
      </c>
      <c r="DA1047" s="8" t="str">
        <f t="shared" si="165"/>
        <v>VREG_SDR_CX</v>
      </c>
      <c r="DB1047" s="8" t="str">
        <f t="shared" si="166"/>
        <v>Power</v>
      </c>
      <c r="DC1047" s="8" t="str">
        <f t="shared" si="167"/>
        <v>Power</v>
      </c>
      <c r="DD1047" s="8">
        <v>1</v>
      </c>
      <c r="DE1047" s="8"/>
      <c r="DF1047" s="8"/>
      <c r="DG1047" s="8"/>
      <c r="DH1047" s="8"/>
      <c r="DI1047" s="8"/>
      <c r="DJ1047" s="8"/>
      <c r="DK1047" s="8"/>
      <c r="DL1047" s="8"/>
      <c r="DM1047" s="8"/>
      <c r="DN1047" s="8"/>
      <c r="DO1047" s="8"/>
      <c r="DP1047" s="8"/>
      <c r="DQ1047" s="8"/>
      <c r="DR1047" s="8"/>
      <c r="DS1047" s="8"/>
      <c r="DT1047" s="8"/>
    </row>
    <row r="1048" spans="1:124" ht="12.75" customHeight="1">
      <c r="A1048" s="8"/>
      <c r="B1048" s="89">
        <v>1045</v>
      </c>
      <c r="C1048" s="144" t="s">
        <v>6676</v>
      </c>
      <c r="D1048" s="144" t="s">
        <v>5161</v>
      </c>
      <c r="E1048" s="8" t="s">
        <v>6676</v>
      </c>
      <c r="F1048" s="8" t="s">
        <v>6070</v>
      </c>
      <c r="G1048" s="8"/>
      <c r="H1048" s="8"/>
      <c r="I1048" s="8"/>
      <c r="J1048" s="8"/>
      <c r="K1048" s="127" t="s">
        <v>6676</v>
      </c>
      <c r="L1048" s="139" t="s">
        <v>6381</v>
      </c>
      <c r="M1048" s="8"/>
      <c r="N1048" s="8"/>
      <c r="O1048" s="8"/>
      <c r="P1048" s="8" t="s">
        <v>6259</v>
      </c>
      <c r="Q1048" s="8" t="s">
        <v>6259</v>
      </c>
      <c r="R1048" s="8"/>
      <c r="S1048" s="8"/>
      <c r="T1048" s="8"/>
      <c r="U1048" s="8"/>
      <c r="V1048" s="8"/>
      <c r="W1048" s="8"/>
      <c r="X1048" s="8"/>
      <c r="Y1048" s="8"/>
      <c r="Z1048" s="8"/>
      <c r="AA1048" s="8"/>
      <c r="AB1048" s="8"/>
      <c r="AC1048" s="8" t="str">
        <f t="shared" si="159"/>
        <v>NO</v>
      </c>
      <c r="AD1048" s="8" t="str">
        <f t="shared" si="160"/>
        <v>Power,,,,,,,,,,,,,</v>
      </c>
      <c r="AE1048" s="127"/>
      <c r="AF1048" s="8"/>
      <c r="AG1048" s="8"/>
      <c r="AH1048" s="127" t="s">
        <v>6676</v>
      </c>
      <c r="AI1048" s="8" t="s">
        <v>6002</v>
      </c>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c r="CA1048" s="8"/>
      <c r="CB1048" s="8"/>
      <c r="CC1048" s="8"/>
      <c r="CD1048" s="8"/>
      <c r="CE1048" s="8" t="str">
        <f t="shared" si="158"/>
        <v>VREG_SDR_CX</v>
      </c>
      <c r="CF1048" s="8" t="str">
        <f t="shared" si="161"/>
        <v>VREG_SDR_CX</v>
      </c>
      <c r="CG1048" s="8" t="str">
        <f t="shared" si="162"/>
        <v>Power</v>
      </c>
      <c r="CH1048" s="8" t="str">
        <f t="shared" si="163"/>
        <v>Power</v>
      </c>
      <c r="CI1048" s="8">
        <v>1</v>
      </c>
      <c r="CJ1048" s="8"/>
      <c r="CK1048" s="8"/>
      <c r="CL1048" s="8"/>
      <c r="CM1048" s="8"/>
      <c r="CN1048" s="8"/>
      <c r="CO1048" s="8"/>
      <c r="CP1048" s="8"/>
      <c r="CQ1048" s="8"/>
      <c r="CR1048" s="8"/>
      <c r="CS1048" s="8"/>
      <c r="CT1048" s="8"/>
      <c r="CU1048" s="8"/>
      <c r="CV1048" s="8"/>
      <c r="CW1048" s="2"/>
      <c r="CX1048" s="2"/>
      <c r="CY1048" s="8"/>
      <c r="CZ1048" s="8" t="str">
        <f t="shared" si="164"/>
        <v>VREG_SDR_CX</v>
      </c>
      <c r="DA1048" s="8" t="str">
        <f t="shared" si="165"/>
        <v>VREG_SDR_CX</v>
      </c>
      <c r="DB1048" s="8" t="str">
        <f t="shared" si="166"/>
        <v>Power</v>
      </c>
      <c r="DC1048" s="8" t="str">
        <f t="shared" si="167"/>
        <v>Power</v>
      </c>
      <c r="DD1048" s="8">
        <v>1</v>
      </c>
      <c r="DE1048" s="8"/>
      <c r="DF1048" s="8"/>
      <c r="DG1048" s="8"/>
      <c r="DH1048" s="8"/>
      <c r="DI1048" s="8"/>
      <c r="DJ1048" s="8"/>
      <c r="DK1048" s="8"/>
      <c r="DL1048" s="8"/>
      <c r="DM1048" s="8"/>
      <c r="DN1048" s="8"/>
      <c r="DO1048" s="8"/>
      <c r="DP1048" s="8"/>
      <c r="DQ1048" s="8"/>
      <c r="DR1048" s="8"/>
      <c r="DS1048" s="8"/>
      <c r="DT1048" s="8"/>
    </row>
    <row r="1049" spans="1:124" ht="12.75" customHeight="1">
      <c r="A1049" s="8"/>
      <c r="B1049" s="89">
        <v>1046</v>
      </c>
      <c r="C1049" s="144" t="s">
        <v>6676</v>
      </c>
      <c r="D1049" s="144" t="s">
        <v>6258</v>
      </c>
      <c r="E1049" s="8" t="s">
        <v>6676</v>
      </c>
      <c r="F1049" s="8" t="s">
        <v>6495</v>
      </c>
      <c r="G1049" s="8"/>
      <c r="H1049" s="8"/>
      <c r="I1049" s="8"/>
      <c r="J1049" s="8"/>
      <c r="K1049" s="127" t="s">
        <v>6676</v>
      </c>
      <c r="L1049" s="139" t="s">
        <v>5161</v>
      </c>
      <c r="M1049" s="8"/>
      <c r="N1049" s="8"/>
      <c r="O1049" s="8"/>
      <c r="P1049" s="8" t="s">
        <v>6259</v>
      </c>
      <c r="Q1049" s="8" t="s">
        <v>6259</v>
      </c>
      <c r="R1049" s="8"/>
      <c r="S1049" s="8"/>
      <c r="T1049" s="8"/>
      <c r="U1049" s="8"/>
      <c r="V1049" s="8"/>
      <c r="W1049" s="8"/>
      <c r="X1049" s="8"/>
      <c r="Y1049" s="8"/>
      <c r="Z1049" s="8"/>
      <c r="AA1049" s="8"/>
      <c r="AB1049" s="8"/>
      <c r="AC1049" s="8" t="str">
        <f t="shared" si="159"/>
        <v>NO</v>
      </c>
      <c r="AD1049" s="8" t="str">
        <f t="shared" si="160"/>
        <v>Power,,,,,,,,,,,,,</v>
      </c>
      <c r="AE1049" s="127"/>
      <c r="AF1049" s="8"/>
      <c r="AG1049" s="8"/>
      <c r="AH1049" s="127" t="s">
        <v>6676</v>
      </c>
      <c r="AI1049" s="8" t="s">
        <v>6002</v>
      </c>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c r="CA1049" s="8"/>
      <c r="CB1049" s="8"/>
      <c r="CC1049" s="8"/>
      <c r="CD1049" s="8"/>
      <c r="CE1049" s="8" t="str">
        <f t="shared" si="158"/>
        <v>VREG_SDR_CX</v>
      </c>
      <c r="CF1049" s="8" t="str">
        <f t="shared" si="161"/>
        <v>VREG_SDR_CX</v>
      </c>
      <c r="CG1049" s="8" t="str">
        <f t="shared" si="162"/>
        <v>Power</v>
      </c>
      <c r="CH1049" s="8" t="str">
        <f t="shared" si="163"/>
        <v>Power</v>
      </c>
      <c r="CI1049" s="8">
        <v>1</v>
      </c>
      <c r="CJ1049" s="8"/>
      <c r="CK1049" s="8"/>
      <c r="CL1049" s="8"/>
      <c r="CM1049" s="8"/>
      <c r="CN1049" s="8"/>
      <c r="CO1049" s="8"/>
      <c r="CP1049" s="8"/>
      <c r="CQ1049" s="8"/>
      <c r="CR1049" s="8"/>
      <c r="CS1049" s="8"/>
      <c r="CT1049" s="8"/>
      <c r="CU1049" s="8"/>
      <c r="CV1049" s="8"/>
      <c r="CW1049" s="2"/>
      <c r="CX1049" s="2"/>
      <c r="CY1049" s="8"/>
      <c r="CZ1049" s="8" t="str">
        <f t="shared" si="164"/>
        <v>VREG_SDR_CX</v>
      </c>
      <c r="DA1049" s="8" t="str">
        <f t="shared" si="165"/>
        <v>VREG_SDR_CX</v>
      </c>
      <c r="DB1049" s="8" t="str">
        <f t="shared" si="166"/>
        <v>Power</v>
      </c>
      <c r="DC1049" s="8" t="str">
        <f t="shared" si="167"/>
        <v>Power</v>
      </c>
      <c r="DD1049" s="8">
        <v>1</v>
      </c>
      <c r="DE1049" s="8"/>
      <c r="DF1049" s="8"/>
      <c r="DG1049" s="8"/>
      <c r="DH1049" s="8"/>
      <c r="DI1049" s="8"/>
      <c r="DJ1049" s="8"/>
      <c r="DK1049" s="8"/>
      <c r="DL1049" s="8"/>
      <c r="DM1049" s="8"/>
      <c r="DN1049" s="8"/>
      <c r="DO1049" s="8"/>
      <c r="DP1049" s="8"/>
      <c r="DQ1049" s="8"/>
      <c r="DR1049" s="8"/>
      <c r="DS1049" s="8"/>
      <c r="DT1049" s="8"/>
    </row>
    <row r="1050" spans="1:124" ht="12.75" customHeight="1">
      <c r="A1050" s="8"/>
      <c r="B1050" s="89">
        <v>1047</v>
      </c>
      <c r="C1050" s="144" t="s">
        <v>6677</v>
      </c>
      <c r="D1050" s="144" t="s">
        <v>6393</v>
      </c>
      <c r="E1050" s="8" t="s">
        <v>6677</v>
      </c>
      <c r="F1050" s="8" t="s">
        <v>6068</v>
      </c>
      <c r="G1050" s="8"/>
      <c r="H1050" s="8"/>
      <c r="I1050" s="8"/>
      <c r="J1050" s="8"/>
      <c r="K1050" s="127" t="s">
        <v>6677</v>
      </c>
      <c r="L1050" s="139" t="s">
        <v>6678</v>
      </c>
      <c r="M1050" s="8"/>
      <c r="N1050" s="8"/>
      <c r="O1050" s="8"/>
      <c r="P1050" s="8" t="s">
        <v>6259</v>
      </c>
      <c r="Q1050" s="8" t="s">
        <v>6259</v>
      </c>
      <c r="R1050" s="8"/>
      <c r="S1050" s="8"/>
      <c r="T1050" s="8"/>
      <c r="U1050" s="8"/>
      <c r="V1050" s="8"/>
      <c r="W1050" s="8"/>
      <c r="X1050" s="8"/>
      <c r="Y1050" s="8"/>
      <c r="Z1050" s="8"/>
      <c r="AA1050" s="8"/>
      <c r="AB1050" s="8"/>
      <c r="AC1050" s="8" t="str">
        <f t="shared" si="159"/>
        <v>NO</v>
      </c>
      <c r="AD1050" s="8" t="str">
        <f t="shared" si="160"/>
        <v>Power,,,,,,,,,,,,,</v>
      </c>
      <c r="AE1050" s="127"/>
      <c r="AF1050" s="8"/>
      <c r="AG1050" s="8"/>
      <c r="AH1050" s="127" t="s">
        <v>6677</v>
      </c>
      <c r="AI1050" s="8" t="s">
        <v>6002</v>
      </c>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c r="CA1050" s="8"/>
      <c r="CB1050" s="8"/>
      <c r="CC1050" s="8"/>
      <c r="CD1050" s="8"/>
      <c r="CE1050" s="8" t="str">
        <f t="shared" si="158"/>
        <v>VREG_SDR_MX</v>
      </c>
      <c r="CF1050" s="8" t="str">
        <f t="shared" si="161"/>
        <v>VREG_SDR_MX</v>
      </c>
      <c r="CG1050" s="8" t="str">
        <f t="shared" si="162"/>
        <v>Power</v>
      </c>
      <c r="CH1050" s="8" t="str">
        <f t="shared" si="163"/>
        <v>Power</v>
      </c>
      <c r="CI1050" s="8">
        <v>1</v>
      </c>
      <c r="CJ1050" s="8"/>
      <c r="CK1050" s="8"/>
      <c r="CL1050" s="8"/>
      <c r="CM1050" s="8"/>
      <c r="CN1050" s="8"/>
      <c r="CO1050" s="8"/>
      <c r="CP1050" s="8"/>
      <c r="CQ1050" s="8"/>
      <c r="CR1050" s="8"/>
      <c r="CS1050" s="8"/>
      <c r="CT1050" s="8"/>
      <c r="CU1050" s="8"/>
      <c r="CV1050" s="8"/>
      <c r="CW1050" s="2"/>
      <c r="CX1050" s="2"/>
      <c r="CY1050" s="8"/>
      <c r="CZ1050" s="8" t="str">
        <f t="shared" si="164"/>
        <v>VREG_SDR_MX</v>
      </c>
      <c r="DA1050" s="8" t="str">
        <f t="shared" si="165"/>
        <v>VREG_SDR_MX</v>
      </c>
      <c r="DB1050" s="8" t="str">
        <f t="shared" si="166"/>
        <v>Power</v>
      </c>
      <c r="DC1050" s="8" t="str">
        <f t="shared" si="167"/>
        <v>Power</v>
      </c>
      <c r="DD1050" s="8">
        <v>1</v>
      </c>
      <c r="DE1050" s="8"/>
      <c r="DF1050" s="8"/>
      <c r="DG1050" s="8"/>
      <c r="DH1050" s="8"/>
      <c r="DI1050" s="8"/>
      <c r="DJ1050" s="8"/>
      <c r="DK1050" s="8"/>
      <c r="DL1050" s="8"/>
      <c r="DM1050" s="8"/>
      <c r="DN1050" s="8"/>
      <c r="DO1050" s="8"/>
      <c r="DP1050" s="8"/>
      <c r="DQ1050" s="8"/>
      <c r="DR1050" s="8"/>
      <c r="DS1050" s="8"/>
      <c r="DT1050" s="8"/>
    </row>
    <row r="1051" spans="1:124" ht="12.75" customHeight="1">
      <c r="A1051" s="8"/>
      <c r="B1051" s="89">
        <v>1048</v>
      </c>
      <c r="C1051" s="144" t="s">
        <v>6679</v>
      </c>
      <c r="D1051" s="144" t="s">
        <v>6364</v>
      </c>
      <c r="E1051" s="8" t="s">
        <v>6679</v>
      </c>
      <c r="F1051" s="8" t="s">
        <v>6064</v>
      </c>
      <c r="G1051" s="8"/>
      <c r="H1051" s="8"/>
      <c r="I1051" s="8"/>
      <c r="J1051" s="8"/>
      <c r="K1051" s="127" t="s">
        <v>6680</v>
      </c>
      <c r="L1051" s="139" t="s">
        <v>6421</v>
      </c>
      <c r="M1051" s="8"/>
      <c r="N1051" s="8"/>
      <c r="O1051" s="8"/>
      <c r="P1051" s="8" t="s">
        <v>6259</v>
      </c>
      <c r="Q1051" s="8" t="s">
        <v>6259</v>
      </c>
      <c r="R1051" s="8"/>
      <c r="S1051" s="8"/>
      <c r="T1051" s="8"/>
      <c r="U1051" s="8"/>
      <c r="V1051" s="8"/>
      <c r="W1051" s="8"/>
      <c r="X1051" s="8"/>
      <c r="Y1051" s="8"/>
      <c r="Z1051" s="8"/>
      <c r="AA1051" s="8"/>
      <c r="AB1051" s="8"/>
      <c r="AC1051" s="8" t="str">
        <f t="shared" si="159"/>
        <v>NO</v>
      </c>
      <c r="AD1051" s="8" t="str">
        <f t="shared" si="160"/>
        <v>Power,,,,,,,,,,,,,</v>
      </c>
      <c r="AE1051" s="127"/>
      <c r="AF1051" s="8"/>
      <c r="AG1051" s="8"/>
      <c r="AH1051" s="127" t="s">
        <v>6680</v>
      </c>
      <c r="AI1051" s="8" t="s">
        <v>6002</v>
      </c>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c r="CA1051" s="8"/>
      <c r="CB1051" s="8"/>
      <c r="CC1051" s="8"/>
      <c r="CD1051" s="8"/>
      <c r="CE1051" s="8" t="str">
        <f t="shared" si="158"/>
        <v>VREG_SDR_VREGAH</v>
      </c>
      <c r="CF1051" s="8" t="str">
        <f t="shared" si="161"/>
        <v>VREG_SDR_VREGAH</v>
      </c>
      <c r="CG1051" s="8" t="str">
        <f t="shared" si="162"/>
        <v>Power</v>
      </c>
      <c r="CH1051" s="8" t="str">
        <f t="shared" si="163"/>
        <v>Power</v>
      </c>
      <c r="CI1051" s="8">
        <v>1</v>
      </c>
      <c r="CJ1051" s="8"/>
      <c r="CK1051" s="8"/>
      <c r="CL1051" s="8"/>
      <c r="CM1051" s="8"/>
      <c r="CN1051" s="8"/>
      <c r="CO1051" s="8"/>
      <c r="CP1051" s="8"/>
      <c r="CQ1051" s="8"/>
      <c r="CR1051" s="8"/>
      <c r="CS1051" s="8"/>
      <c r="CT1051" s="8"/>
      <c r="CU1051" s="8"/>
      <c r="CV1051" s="8"/>
      <c r="CW1051" s="2"/>
      <c r="CX1051" s="2"/>
      <c r="CY1051" s="8"/>
      <c r="CZ1051" s="8" t="str">
        <f t="shared" si="164"/>
        <v>VREG_SDR_VREGAH</v>
      </c>
      <c r="DA1051" s="8" t="str">
        <f t="shared" si="165"/>
        <v>VREG_SDR_VREGAH</v>
      </c>
      <c r="DB1051" s="8" t="str">
        <f t="shared" si="166"/>
        <v>Power</v>
      </c>
      <c r="DC1051" s="8" t="str">
        <f t="shared" si="167"/>
        <v>Power</v>
      </c>
      <c r="DD1051" s="8">
        <v>1</v>
      </c>
      <c r="DE1051" s="8"/>
      <c r="DF1051" s="8"/>
      <c r="DG1051" s="8"/>
      <c r="DH1051" s="8"/>
      <c r="DI1051" s="8"/>
      <c r="DJ1051" s="8"/>
      <c r="DK1051" s="8"/>
      <c r="DL1051" s="8"/>
      <c r="DM1051" s="8"/>
      <c r="DN1051" s="8"/>
      <c r="DO1051" s="8"/>
      <c r="DP1051" s="8"/>
      <c r="DQ1051" s="8"/>
      <c r="DR1051" s="8"/>
      <c r="DS1051" s="8"/>
      <c r="DT1051" s="8"/>
    </row>
    <row r="1052" spans="1:124" ht="12.75" customHeight="1">
      <c r="A1052" s="8"/>
      <c r="B1052" s="89">
        <v>1049</v>
      </c>
      <c r="C1052" s="144" t="s">
        <v>6679</v>
      </c>
      <c r="D1052" s="144" t="s">
        <v>6402</v>
      </c>
      <c r="E1052" s="8" t="s">
        <v>6679</v>
      </c>
      <c r="F1052" s="8" t="s">
        <v>6681</v>
      </c>
      <c r="G1052" s="8"/>
      <c r="H1052" s="8"/>
      <c r="I1052" s="8"/>
      <c r="J1052" s="8"/>
      <c r="K1052" s="127" t="s">
        <v>6680</v>
      </c>
      <c r="L1052" s="139" t="s">
        <v>6363</v>
      </c>
      <c r="M1052" s="8"/>
      <c r="N1052" s="8"/>
      <c r="O1052" s="8"/>
      <c r="P1052" s="8" t="s">
        <v>6259</v>
      </c>
      <c r="Q1052" s="8" t="s">
        <v>6259</v>
      </c>
      <c r="R1052" s="8"/>
      <c r="S1052" s="8"/>
      <c r="T1052" s="8"/>
      <c r="U1052" s="8"/>
      <c r="V1052" s="8"/>
      <c r="W1052" s="8"/>
      <c r="X1052" s="8"/>
      <c r="Y1052" s="8"/>
      <c r="Z1052" s="8"/>
      <c r="AA1052" s="8"/>
      <c r="AB1052" s="8"/>
      <c r="AC1052" s="8" t="str">
        <f t="shared" si="159"/>
        <v>NO</v>
      </c>
      <c r="AD1052" s="8" t="str">
        <f t="shared" si="160"/>
        <v>Power,,,,,,,,,,,,,</v>
      </c>
      <c r="AE1052" s="127"/>
      <c r="AF1052" s="8"/>
      <c r="AG1052" s="8"/>
      <c r="AH1052" s="127" t="s">
        <v>6680</v>
      </c>
      <c r="AI1052" s="8" t="s">
        <v>6002</v>
      </c>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c r="CA1052" s="8"/>
      <c r="CB1052" s="8"/>
      <c r="CC1052" s="8"/>
      <c r="CD1052" s="8"/>
      <c r="CE1052" s="8" t="str">
        <f t="shared" si="158"/>
        <v>VREG_SDR_VREGAH</v>
      </c>
      <c r="CF1052" s="8" t="str">
        <f t="shared" si="161"/>
        <v>VREG_SDR_VREGAH</v>
      </c>
      <c r="CG1052" s="8" t="str">
        <f t="shared" si="162"/>
        <v>Power</v>
      </c>
      <c r="CH1052" s="8" t="str">
        <f t="shared" si="163"/>
        <v>Power</v>
      </c>
      <c r="CI1052" s="8">
        <v>1</v>
      </c>
      <c r="CJ1052" s="8"/>
      <c r="CK1052" s="8"/>
      <c r="CL1052" s="8"/>
      <c r="CM1052" s="8"/>
      <c r="CN1052" s="8"/>
      <c r="CO1052" s="8"/>
      <c r="CP1052" s="8"/>
      <c r="CQ1052" s="8"/>
      <c r="CR1052" s="8"/>
      <c r="CS1052" s="8"/>
      <c r="CT1052" s="8"/>
      <c r="CU1052" s="8"/>
      <c r="CV1052" s="8"/>
      <c r="CW1052" s="2"/>
      <c r="CX1052" s="2"/>
      <c r="CY1052" s="8"/>
      <c r="CZ1052" s="8" t="str">
        <f t="shared" si="164"/>
        <v>VREG_SDR_VREGAH</v>
      </c>
      <c r="DA1052" s="8" t="str">
        <f t="shared" si="165"/>
        <v>VREG_SDR_VREGAH</v>
      </c>
      <c r="DB1052" s="8" t="str">
        <f t="shared" si="166"/>
        <v>Power</v>
      </c>
      <c r="DC1052" s="8" t="str">
        <f t="shared" si="167"/>
        <v>Power</v>
      </c>
      <c r="DD1052" s="8">
        <v>1</v>
      </c>
      <c r="DE1052" s="8"/>
      <c r="DF1052" s="8"/>
      <c r="DG1052" s="8"/>
      <c r="DH1052" s="8"/>
      <c r="DI1052" s="8"/>
      <c r="DJ1052" s="8"/>
      <c r="DK1052" s="8"/>
      <c r="DL1052" s="8"/>
      <c r="DM1052" s="8"/>
      <c r="DN1052" s="8"/>
      <c r="DO1052" s="8"/>
      <c r="DP1052" s="8"/>
      <c r="DQ1052" s="8"/>
      <c r="DR1052" s="8"/>
      <c r="DS1052" s="8"/>
      <c r="DT1052" s="8"/>
    </row>
    <row r="1053" spans="1:124" ht="12.75" customHeight="1">
      <c r="A1053" s="8"/>
      <c r="B1053" s="89">
        <v>1050</v>
      </c>
      <c r="C1053" s="127" t="s">
        <v>6682</v>
      </c>
      <c r="D1053" s="8"/>
      <c r="E1053" s="8"/>
      <c r="F1053" s="8"/>
      <c r="G1053" s="8"/>
      <c r="H1053" s="8"/>
      <c r="I1053" s="8"/>
      <c r="J1053" s="8"/>
      <c r="K1053" s="127" t="s">
        <v>6682</v>
      </c>
      <c r="L1053" s="139" t="s">
        <v>6683</v>
      </c>
      <c r="M1053" s="8"/>
      <c r="N1053" s="8"/>
      <c r="O1053" s="8"/>
      <c r="P1053" s="8" t="s">
        <v>6259</v>
      </c>
      <c r="Q1053" s="8" t="s">
        <v>6259</v>
      </c>
      <c r="R1053" s="8"/>
      <c r="S1053" s="8"/>
      <c r="T1053" s="8"/>
      <c r="U1053" s="8"/>
      <c r="V1053" s="8"/>
      <c r="W1053" s="8"/>
      <c r="X1053" s="8"/>
      <c r="Y1053" s="8"/>
      <c r="Z1053" s="8"/>
      <c r="AA1053" s="8"/>
      <c r="AB1053" s="8"/>
      <c r="AC1053" s="8" t="str">
        <f t="shared" si="159"/>
        <v>NO</v>
      </c>
      <c r="AD1053" s="8" t="str">
        <f t="shared" si="160"/>
        <v>Power,,,,,,,,,,,,,</v>
      </c>
      <c r="AE1053" s="127"/>
      <c r="AF1053" s="8"/>
      <c r="AG1053" s="8"/>
      <c r="AH1053" s="127" t="s">
        <v>6682</v>
      </c>
      <c r="AI1053" s="8" t="s">
        <v>6002</v>
      </c>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c r="CA1053" s="8"/>
      <c r="CB1053" s="8"/>
      <c r="CC1053" s="8"/>
      <c r="CD1053" s="8"/>
      <c r="CE1053" s="8" t="str">
        <f t="shared" si="158"/>
        <v>VREG_SENSOR_IO</v>
      </c>
      <c r="CF1053" s="8" t="str">
        <f t="shared" si="161"/>
        <v>Invalid PM Setting</v>
      </c>
      <c r="CG1053" s="8" t="str">
        <f t="shared" si="162"/>
        <v>Power</v>
      </c>
      <c r="CH1053" s="8" t="str">
        <f t="shared" si="163"/>
        <v>Invalid PM Setting</v>
      </c>
      <c r="CI1053" s="8"/>
      <c r="CJ1053" s="8"/>
      <c r="CK1053" s="8"/>
      <c r="CL1053" s="8"/>
      <c r="CM1053" s="8"/>
      <c r="CN1053" s="8"/>
      <c r="CO1053" s="8"/>
      <c r="CP1053" s="8"/>
      <c r="CQ1053" s="8"/>
      <c r="CR1053" s="8"/>
      <c r="CS1053" s="8"/>
      <c r="CT1053" s="8"/>
      <c r="CU1053" s="8"/>
      <c r="CV1053" s="8"/>
      <c r="CY1053" s="8"/>
      <c r="CZ1053" s="8" t="str">
        <f t="shared" si="164"/>
        <v>VREG_SENSOR_IO</v>
      </c>
      <c r="DA1053" s="8" t="str">
        <f t="shared" si="165"/>
        <v>Invalid PM Setting</v>
      </c>
      <c r="DB1053" s="8" t="str">
        <f t="shared" si="166"/>
        <v>Power</v>
      </c>
      <c r="DC1053" s="8" t="str">
        <f t="shared" si="167"/>
        <v>Invalid PM Setting</v>
      </c>
      <c r="DD1053" s="8"/>
      <c r="DE1053" s="8"/>
      <c r="DF1053" s="8"/>
      <c r="DG1053" s="8"/>
      <c r="DH1053" s="8"/>
      <c r="DI1053" s="8"/>
      <c r="DJ1053" s="8"/>
      <c r="DK1053" s="8"/>
      <c r="DL1053" s="8"/>
      <c r="DM1053" s="8"/>
      <c r="DN1053" s="8"/>
      <c r="DO1053" s="8"/>
      <c r="DP1053" s="8"/>
      <c r="DQ1053" s="8"/>
      <c r="DR1053" s="8"/>
      <c r="DS1053" s="8"/>
      <c r="DT1053" s="8"/>
    </row>
    <row r="1054" spans="1:124" ht="12.75" customHeight="1">
      <c r="A1054" s="8"/>
      <c r="B1054" s="89">
        <v>1051</v>
      </c>
      <c r="C1054" s="144" t="s">
        <v>6684</v>
      </c>
      <c r="D1054" s="144" t="s">
        <v>6685</v>
      </c>
      <c r="E1054" s="8" t="s">
        <v>6684</v>
      </c>
      <c r="F1054" s="8" t="s">
        <v>6686</v>
      </c>
      <c r="G1054" s="8"/>
      <c r="H1054" s="8"/>
      <c r="I1054" s="8"/>
      <c r="J1054" s="8"/>
      <c r="K1054" s="127" t="s">
        <v>6684</v>
      </c>
      <c r="L1054" s="139" t="s">
        <v>6685</v>
      </c>
      <c r="M1054" s="8"/>
      <c r="N1054" s="8"/>
      <c r="O1054" s="8"/>
      <c r="P1054" s="8" t="s">
        <v>6259</v>
      </c>
      <c r="Q1054" s="8" t="s">
        <v>6259</v>
      </c>
      <c r="R1054" s="8"/>
      <c r="S1054" s="8"/>
      <c r="T1054" s="8"/>
      <c r="U1054" s="8"/>
      <c r="V1054" s="8"/>
      <c r="W1054" s="8"/>
      <c r="X1054" s="8"/>
      <c r="Y1054" s="8"/>
      <c r="Z1054" s="8"/>
      <c r="AA1054" s="8"/>
      <c r="AB1054" s="8"/>
      <c r="AC1054" s="8" t="str">
        <f t="shared" si="159"/>
        <v>NO</v>
      </c>
      <c r="AD1054" s="8" t="str">
        <f t="shared" si="160"/>
        <v>Power,,,,,,,,,,,,,</v>
      </c>
      <c r="AE1054" s="127"/>
      <c r="AF1054" s="8"/>
      <c r="AG1054" s="8"/>
      <c r="AH1054" s="127" t="s">
        <v>6684</v>
      </c>
      <c r="AI1054" s="8" t="s">
        <v>6002</v>
      </c>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t="str">
        <f t="shared" si="158"/>
        <v>VREG_SENSOR_VLED</v>
      </c>
      <c r="CF1054" s="8" t="str">
        <f t="shared" si="161"/>
        <v>VREG_SENSOR_VLED</v>
      </c>
      <c r="CG1054" s="8" t="str">
        <f t="shared" si="162"/>
        <v>Power</v>
      </c>
      <c r="CH1054" s="8" t="str">
        <f t="shared" si="163"/>
        <v>Power</v>
      </c>
      <c r="CI1054" s="8">
        <v>1</v>
      </c>
      <c r="CJ1054" s="8"/>
      <c r="CK1054" s="8"/>
      <c r="CL1054" s="8"/>
      <c r="CM1054" s="8"/>
      <c r="CN1054" s="8"/>
      <c r="CO1054" s="8"/>
      <c r="CP1054" s="8"/>
      <c r="CQ1054" s="8"/>
      <c r="CR1054" s="8"/>
      <c r="CS1054" s="8"/>
      <c r="CT1054" s="8"/>
      <c r="CU1054" s="8"/>
      <c r="CV1054" s="8"/>
      <c r="CW1054" s="2"/>
      <c r="CX1054" s="2"/>
      <c r="CY1054" s="8"/>
      <c r="CZ1054" s="8" t="str">
        <f t="shared" si="164"/>
        <v>VREG_SENSOR_VLED</v>
      </c>
      <c r="DA1054" s="8" t="str">
        <f t="shared" si="165"/>
        <v>VREG_SENSOR_VLED</v>
      </c>
      <c r="DB1054" s="8" t="str">
        <f t="shared" si="166"/>
        <v>Power</v>
      </c>
      <c r="DC1054" s="8" t="str">
        <f t="shared" si="167"/>
        <v>Power</v>
      </c>
      <c r="DD1054" s="8">
        <v>1</v>
      </c>
      <c r="DE1054" s="8"/>
      <c r="DF1054" s="8"/>
      <c r="DG1054" s="8"/>
      <c r="DH1054" s="8"/>
      <c r="DI1054" s="8"/>
      <c r="DJ1054" s="8"/>
      <c r="DK1054" s="8"/>
      <c r="DL1054" s="8"/>
      <c r="DM1054" s="8"/>
      <c r="DN1054" s="8"/>
      <c r="DO1054" s="8"/>
      <c r="DP1054" s="8"/>
      <c r="DQ1054" s="8"/>
      <c r="DR1054" s="8"/>
      <c r="DS1054" s="8"/>
      <c r="DT1054" s="8"/>
    </row>
    <row r="1055" spans="1:124" ht="12.75" customHeight="1">
      <c r="A1055" s="8"/>
      <c r="B1055" s="89">
        <v>1052</v>
      </c>
      <c r="C1055" s="144" t="s">
        <v>6687</v>
      </c>
      <c r="D1055" s="144" t="s">
        <v>6247</v>
      </c>
      <c r="E1055" s="8" t="s">
        <v>6687</v>
      </c>
      <c r="F1055" s="8" t="s">
        <v>5954</v>
      </c>
      <c r="G1055" s="8"/>
      <c r="H1055" s="8"/>
      <c r="I1055" s="8"/>
      <c r="J1055" s="8"/>
      <c r="K1055" s="127" t="s">
        <v>6687</v>
      </c>
      <c r="L1055" s="139" t="s">
        <v>6247</v>
      </c>
      <c r="M1055" s="8"/>
      <c r="N1055" s="8"/>
      <c r="O1055" s="8"/>
      <c r="P1055" s="8" t="s">
        <v>6259</v>
      </c>
      <c r="Q1055" s="8" t="s">
        <v>6259</v>
      </c>
      <c r="R1055" s="8"/>
      <c r="S1055" s="8"/>
      <c r="T1055" s="8"/>
      <c r="U1055" s="8"/>
      <c r="V1055" s="8"/>
      <c r="W1055" s="8"/>
      <c r="X1055" s="8"/>
      <c r="Y1055" s="8"/>
      <c r="Z1055" s="8"/>
      <c r="AA1055" s="8"/>
      <c r="AB1055" s="8"/>
      <c r="AC1055" s="8" t="str">
        <f t="shared" si="159"/>
        <v>NO</v>
      </c>
      <c r="AD1055" s="8" t="str">
        <f t="shared" si="160"/>
        <v>Power,,,,,,,,,,,,,</v>
      </c>
      <c r="AE1055" s="127"/>
      <c r="AF1055" s="8"/>
      <c r="AG1055" s="8"/>
      <c r="AH1055" s="127" t="s">
        <v>6687</v>
      </c>
      <c r="AI1055" s="8" t="s">
        <v>6002</v>
      </c>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c r="CA1055" s="8"/>
      <c r="CB1055" s="8"/>
      <c r="CC1055" s="8"/>
      <c r="CD1055" s="8"/>
      <c r="CE1055" s="8" t="str">
        <f t="shared" si="158"/>
        <v>VREG_UFS1_VCC</v>
      </c>
      <c r="CF1055" s="8" t="str">
        <f t="shared" si="161"/>
        <v>VREG_UFS1_VCC</v>
      </c>
      <c r="CG1055" s="8" t="str">
        <f t="shared" si="162"/>
        <v>Power</v>
      </c>
      <c r="CH1055" s="8" t="str">
        <f t="shared" si="163"/>
        <v>Power</v>
      </c>
      <c r="CI1055" s="8">
        <v>1</v>
      </c>
      <c r="CJ1055" s="8" t="s">
        <v>1519</v>
      </c>
      <c r="CK1055" s="8"/>
      <c r="CL1055" s="8"/>
      <c r="CM1055" s="8"/>
      <c r="CN1055" s="8"/>
      <c r="CO1055" s="8"/>
      <c r="CP1055" s="8"/>
      <c r="CQ1055" s="8"/>
      <c r="CR1055" s="8"/>
      <c r="CS1055" s="8"/>
      <c r="CT1055" s="8"/>
      <c r="CU1055" s="8"/>
      <c r="CV1055" s="92" t="s">
        <v>11752</v>
      </c>
      <c r="CW1055" s="119" t="s">
        <v>11357</v>
      </c>
      <c r="CX1055" s="2"/>
      <c r="CY1055" s="8"/>
      <c r="CZ1055" s="8" t="str">
        <f t="shared" si="164"/>
        <v>VREG_UFS1_VCC</v>
      </c>
      <c r="DA1055" s="8" t="str">
        <f t="shared" si="165"/>
        <v>VREG_UFS1_VCC</v>
      </c>
      <c r="DB1055" s="8" t="str">
        <f t="shared" si="166"/>
        <v>Power</v>
      </c>
      <c r="DC1055" s="8" t="str">
        <f t="shared" si="167"/>
        <v>Power</v>
      </c>
      <c r="DD1055" s="8">
        <v>1</v>
      </c>
      <c r="DE1055" s="8" t="s">
        <v>1069</v>
      </c>
      <c r="DF1055" s="8"/>
      <c r="DG1055" s="8"/>
      <c r="DH1055" s="8"/>
      <c r="DI1055" s="8"/>
      <c r="DJ1055" s="8"/>
      <c r="DK1055" s="8"/>
      <c r="DL1055" s="8"/>
      <c r="DM1055" s="8"/>
      <c r="DN1055" s="8"/>
      <c r="DO1055" s="8"/>
      <c r="DP1055" s="8"/>
      <c r="DQ1055" s="8"/>
      <c r="DR1055" s="8"/>
      <c r="DS1055" s="8"/>
      <c r="DT1055" s="8"/>
    </row>
    <row r="1056" spans="1:124" ht="12.75" customHeight="1">
      <c r="A1056" s="8"/>
      <c r="B1056" s="89">
        <v>1053</v>
      </c>
      <c r="C1056" s="144" t="s">
        <v>6687</v>
      </c>
      <c r="D1056" s="144" t="s">
        <v>5945</v>
      </c>
      <c r="E1056" s="8" t="s">
        <v>6687</v>
      </c>
      <c r="F1056" s="8" t="s">
        <v>3399</v>
      </c>
      <c r="G1056" s="8"/>
      <c r="H1056" s="8"/>
      <c r="I1056" s="8"/>
      <c r="J1056" s="8"/>
      <c r="K1056" s="127" t="s">
        <v>6687</v>
      </c>
      <c r="L1056" s="139" t="s">
        <v>5945</v>
      </c>
      <c r="M1056" s="8"/>
      <c r="N1056" s="8"/>
      <c r="O1056" s="8"/>
      <c r="P1056" s="8" t="s">
        <v>6259</v>
      </c>
      <c r="Q1056" s="8" t="s">
        <v>6259</v>
      </c>
      <c r="R1056" s="8"/>
      <c r="S1056" s="8"/>
      <c r="T1056" s="8"/>
      <c r="U1056" s="8"/>
      <c r="V1056" s="8"/>
      <c r="W1056" s="8"/>
      <c r="X1056" s="8"/>
      <c r="Y1056" s="8"/>
      <c r="Z1056" s="8"/>
      <c r="AA1056" s="8"/>
      <c r="AB1056" s="8"/>
      <c r="AC1056" s="8" t="str">
        <f t="shared" si="159"/>
        <v>NO</v>
      </c>
      <c r="AD1056" s="8" t="str">
        <f t="shared" si="160"/>
        <v>Power,,,,,,,,,,,,,</v>
      </c>
      <c r="AE1056" s="127"/>
      <c r="AF1056" s="8"/>
      <c r="AG1056" s="8"/>
      <c r="AH1056" s="127" t="s">
        <v>6687</v>
      </c>
      <c r="AI1056" s="8" t="s">
        <v>6002</v>
      </c>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c r="CA1056" s="8"/>
      <c r="CB1056" s="8"/>
      <c r="CC1056" s="8"/>
      <c r="CD1056" s="8"/>
      <c r="CE1056" s="8" t="str">
        <f t="shared" si="158"/>
        <v>VREG_UFS1_VCC</v>
      </c>
      <c r="CF1056" s="8" t="str">
        <f t="shared" si="161"/>
        <v>VREG_UFS1_VCC</v>
      </c>
      <c r="CG1056" s="8" t="str">
        <f t="shared" si="162"/>
        <v>Power</v>
      </c>
      <c r="CH1056" s="8" t="str">
        <f t="shared" si="163"/>
        <v>Power</v>
      </c>
      <c r="CI1056" s="8">
        <v>1</v>
      </c>
      <c r="CJ1056" s="8" t="s">
        <v>1519</v>
      </c>
      <c r="CK1056" s="8"/>
      <c r="CL1056" s="8"/>
      <c r="CM1056" s="8"/>
      <c r="CN1056" s="8"/>
      <c r="CO1056" s="8"/>
      <c r="CP1056" s="8"/>
      <c r="CQ1056" s="8"/>
      <c r="CR1056" s="8"/>
      <c r="CS1056" s="8"/>
      <c r="CT1056" s="8"/>
      <c r="CU1056" s="8"/>
      <c r="CV1056" s="92" t="s">
        <v>11752</v>
      </c>
      <c r="CW1056" s="119" t="s">
        <v>11230</v>
      </c>
      <c r="CX1056" s="2"/>
      <c r="CY1056" s="8"/>
      <c r="CZ1056" s="8" t="str">
        <f t="shared" si="164"/>
        <v>VREG_UFS1_VCC</v>
      </c>
      <c r="DA1056" s="8" t="str">
        <f t="shared" si="165"/>
        <v>VREG_UFS1_VCC</v>
      </c>
      <c r="DB1056" s="8" t="str">
        <f t="shared" si="166"/>
        <v>Power</v>
      </c>
      <c r="DC1056" s="8" t="str">
        <f t="shared" si="167"/>
        <v>Power</v>
      </c>
      <c r="DD1056" s="8">
        <v>1</v>
      </c>
      <c r="DE1056" s="8" t="s">
        <v>1069</v>
      </c>
      <c r="DF1056" s="8"/>
      <c r="DG1056" s="8"/>
      <c r="DH1056" s="8"/>
      <c r="DI1056" s="8"/>
      <c r="DJ1056" s="8"/>
      <c r="DK1056" s="8"/>
      <c r="DL1056" s="8"/>
      <c r="DM1056" s="8"/>
      <c r="DN1056" s="8"/>
      <c r="DO1056" s="8"/>
      <c r="DP1056" s="8"/>
      <c r="DQ1056" s="8"/>
      <c r="DR1056" s="8"/>
      <c r="DS1056" s="8"/>
      <c r="DT1056" s="8"/>
    </row>
    <row r="1057" spans="1:124" ht="12.75" customHeight="1">
      <c r="A1057" s="8"/>
      <c r="B1057" s="89">
        <v>1054</v>
      </c>
      <c r="C1057" s="144" t="s">
        <v>6688</v>
      </c>
      <c r="D1057" s="144" t="s">
        <v>5939</v>
      </c>
      <c r="E1057" s="8" t="s">
        <v>6688</v>
      </c>
      <c r="F1057" s="8" t="s">
        <v>6689</v>
      </c>
      <c r="G1057" s="8"/>
      <c r="H1057" s="8"/>
      <c r="I1057" s="8"/>
      <c r="J1057" s="8"/>
      <c r="K1057" s="127" t="s">
        <v>6688</v>
      </c>
      <c r="L1057" s="139" t="s">
        <v>5939</v>
      </c>
      <c r="M1057" s="8"/>
      <c r="N1057" s="8"/>
      <c r="O1057" s="8"/>
      <c r="P1057" s="8" t="s">
        <v>6259</v>
      </c>
      <c r="Q1057" s="8" t="s">
        <v>6259</v>
      </c>
      <c r="R1057" s="8"/>
      <c r="S1057" s="8"/>
      <c r="T1057" s="8"/>
      <c r="U1057" s="8"/>
      <c r="V1057" s="8"/>
      <c r="W1057" s="8"/>
      <c r="X1057" s="8"/>
      <c r="Y1057" s="8"/>
      <c r="Z1057" s="8"/>
      <c r="AA1057" s="8"/>
      <c r="AB1057" s="8"/>
      <c r="AC1057" s="8" t="str">
        <f t="shared" si="159"/>
        <v>NO</v>
      </c>
      <c r="AD1057" s="8" t="str">
        <f t="shared" si="160"/>
        <v>Power,,,,,,,,,,,,,</v>
      </c>
      <c r="AE1057" s="127"/>
      <c r="AF1057" s="8"/>
      <c r="AG1057" s="8"/>
      <c r="AH1057" s="127" t="s">
        <v>6688</v>
      </c>
      <c r="AI1057" s="8" t="s">
        <v>6002</v>
      </c>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c r="CA1057" s="8"/>
      <c r="CB1057" s="8"/>
      <c r="CC1057" s="8"/>
      <c r="CD1057" s="8"/>
      <c r="CE1057" s="8" t="str">
        <f t="shared" si="158"/>
        <v>VREG_UFS1_VCCQ</v>
      </c>
      <c r="CF1057" s="8" t="str">
        <f t="shared" si="161"/>
        <v>VREG_UFS1_VCCQ</v>
      </c>
      <c r="CG1057" s="8" t="str">
        <f t="shared" si="162"/>
        <v>Power</v>
      </c>
      <c r="CH1057" s="8" t="str">
        <f t="shared" si="163"/>
        <v>Power</v>
      </c>
      <c r="CI1057" s="8">
        <v>1</v>
      </c>
      <c r="CJ1057" s="8" t="s">
        <v>1518</v>
      </c>
      <c r="CK1057" s="8"/>
      <c r="CL1057" s="8"/>
      <c r="CM1057" s="8"/>
      <c r="CN1057" s="8"/>
      <c r="CO1057" s="8"/>
      <c r="CP1057" s="8"/>
      <c r="CQ1057" s="8"/>
      <c r="CR1057" s="8"/>
      <c r="CS1057" s="8"/>
      <c r="CT1057" s="8"/>
      <c r="CU1057" s="8"/>
      <c r="CV1057" s="92" t="s">
        <v>11752</v>
      </c>
      <c r="CW1057" s="119" t="s">
        <v>11358</v>
      </c>
      <c r="CX1057" s="2"/>
      <c r="CY1057" s="8"/>
      <c r="CZ1057" s="8" t="str">
        <f t="shared" si="164"/>
        <v>VREG_UFS1_VCCQ</v>
      </c>
      <c r="DA1057" s="8" t="str">
        <f t="shared" si="165"/>
        <v>VREG_UFS1_VCCQ</v>
      </c>
      <c r="DB1057" s="8" t="str">
        <f t="shared" si="166"/>
        <v>Power</v>
      </c>
      <c r="DC1057" s="8" t="str">
        <f t="shared" si="167"/>
        <v>Power</v>
      </c>
      <c r="DD1057" s="8">
        <v>1</v>
      </c>
      <c r="DE1057" s="8"/>
      <c r="DF1057" s="8"/>
      <c r="DG1057" s="8"/>
      <c r="DH1057" s="8"/>
      <c r="DI1057" s="8"/>
      <c r="DJ1057" s="8"/>
      <c r="DK1057" s="8"/>
      <c r="DL1057" s="8"/>
      <c r="DM1057" s="8"/>
      <c r="DN1057" s="8"/>
      <c r="DO1057" s="8"/>
      <c r="DP1057" s="8"/>
      <c r="DQ1057" s="8"/>
      <c r="DR1057" s="8"/>
      <c r="DS1057" s="8"/>
      <c r="DT1057" s="8"/>
    </row>
    <row r="1058" spans="1:124" ht="12.75" customHeight="1">
      <c r="A1058" s="8"/>
      <c r="B1058" s="89">
        <v>1055</v>
      </c>
      <c r="C1058" s="144" t="s">
        <v>6688</v>
      </c>
      <c r="D1058" s="144" t="s">
        <v>6690</v>
      </c>
      <c r="E1058" s="8" t="s">
        <v>6688</v>
      </c>
      <c r="F1058" s="8" t="s">
        <v>3870</v>
      </c>
      <c r="G1058" s="8"/>
      <c r="H1058" s="8"/>
      <c r="I1058" s="8"/>
      <c r="J1058" s="8"/>
      <c r="K1058" s="127" t="s">
        <v>6688</v>
      </c>
      <c r="L1058" s="139" t="s">
        <v>6690</v>
      </c>
      <c r="M1058" s="8"/>
      <c r="N1058" s="8"/>
      <c r="O1058" s="8"/>
      <c r="P1058" s="8" t="s">
        <v>6259</v>
      </c>
      <c r="Q1058" s="8" t="s">
        <v>6259</v>
      </c>
      <c r="R1058" s="8"/>
      <c r="S1058" s="8"/>
      <c r="T1058" s="8"/>
      <c r="U1058" s="8"/>
      <c r="V1058" s="8"/>
      <c r="W1058" s="8"/>
      <c r="X1058" s="8"/>
      <c r="Y1058" s="8"/>
      <c r="Z1058" s="8"/>
      <c r="AA1058" s="8"/>
      <c r="AB1058" s="8"/>
      <c r="AC1058" s="8" t="str">
        <f t="shared" si="159"/>
        <v>NO</v>
      </c>
      <c r="AD1058" s="8" t="str">
        <f t="shared" si="160"/>
        <v>Power,,,,,,,,,,,,,</v>
      </c>
      <c r="AE1058" s="127"/>
      <c r="AF1058" s="8"/>
      <c r="AG1058" s="8"/>
      <c r="AH1058" s="127" t="s">
        <v>6688</v>
      </c>
      <c r="AI1058" s="8" t="s">
        <v>6002</v>
      </c>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t="str">
        <f t="shared" si="158"/>
        <v>VREG_UFS1_VCCQ</v>
      </c>
      <c r="CF1058" s="8" t="str">
        <f t="shared" si="161"/>
        <v>VREG_UFS1_VCCQ</v>
      </c>
      <c r="CG1058" s="8" t="str">
        <f t="shared" si="162"/>
        <v>Power</v>
      </c>
      <c r="CH1058" s="8" t="str">
        <f t="shared" si="163"/>
        <v>Power</v>
      </c>
      <c r="CI1058" s="8">
        <v>1</v>
      </c>
      <c r="CJ1058" s="8" t="s">
        <v>1518</v>
      </c>
      <c r="CK1058" s="8"/>
      <c r="CL1058" s="8"/>
      <c r="CM1058" s="8"/>
      <c r="CN1058" s="8"/>
      <c r="CO1058" s="8"/>
      <c r="CP1058" s="8"/>
      <c r="CQ1058" s="8"/>
      <c r="CR1058" s="8"/>
      <c r="CS1058" s="8"/>
      <c r="CT1058" s="8"/>
      <c r="CU1058" s="8"/>
      <c r="CV1058" s="92" t="s">
        <v>11752</v>
      </c>
      <c r="CW1058" s="119" t="s">
        <v>11231</v>
      </c>
      <c r="CX1058" s="2"/>
      <c r="CY1058" s="8"/>
      <c r="CZ1058" s="8" t="str">
        <f t="shared" si="164"/>
        <v>VREG_UFS1_VCCQ</v>
      </c>
      <c r="DA1058" s="8" t="str">
        <f t="shared" si="165"/>
        <v>VREG_UFS1_VCCQ</v>
      </c>
      <c r="DB1058" s="8" t="str">
        <f t="shared" si="166"/>
        <v>Power</v>
      </c>
      <c r="DC1058" s="8" t="str">
        <f t="shared" si="167"/>
        <v>Power</v>
      </c>
      <c r="DD1058" s="8">
        <v>1</v>
      </c>
      <c r="DE1058" s="8"/>
      <c r="DF1058" s="8"/>
      <c r="DG1058" s="8"/>
      <c r="DH1058" s="8"/>
      <c r="DI1058" s="8"/>
      <c r="DJ1058" s="8"/>
      <c r="DK1058" s="8"/>
      <c r="DL1058" s="8"/>
      <c r="DM1058" s="8"/>
      <c r="DN1058" s="8"/>
      <c r="DO1058" s="8"/>
      <c r="DP1058" s="8"/>
      <c r="DQ1058" s="8"/>
      <c r="DR1058" s="8"/>
      <c r="DS1058" s="8"/>
      <c r="DT1058" s="8"/>
    </row>
    <row r="1059" spans="1:124" ht="12.75" customHeight="1">
      <c r="A1059" s="8"/>
      <c r="B1059" s="89">
        <v>1056</v>
      </c>
      <c r="C1059" s="144" t="s">
        <v>6691</v>
      </c>
      <c r="D1059" s="144" t="s">
        <v>6253</v>
      </c>
      <c r="E1059" s="8" t="s">
        <v>6691</v>
      </c>
      <c r="F1059" s="8" t="s">
        <v>3911</v>
      </c>
      <c r="G1059" s="8"/>
      <c r="H1059" s="8"/>
      <c r="I1059" s="8"/>
      <c r="J1059" s="8"/>
      <c r="K1059" s="127" t="s">
        <v>6691</v>
      </c>
      <c r="L1059" s="139" t="s">
        <v>6253</v>
      </c>
      <c r="M1059" s="8"/>
      <c r="N1059" s="8"/>
      <c r="O1059" s="8"/>
      <c r="P1059" s="8" t="s">
        <v>6259</v>
      </c>
      <c r="Q1059" s="8" t="s">
        <v>6259</v>
      </c>
      <c r="R1059" s="8"/>
      <c r="S1059" s="8"/>
      <c r="T1059" s="8"/>
      <c r="U1059" s="8"/>
      <c r="V1059" s="8"/>
      <c r="W1059" s="8"/>
      <c r="X1059" s="8"/>
      <c r="Y1059" s="8"/>
      <c r="Z1059" s="8"/>
      <c r="AA1059" s="8"/>
      <c r="AB1059" s="8"/>
      <c r="AC1059" s="8" t="str">
        <f t="shared" si="159"/>
        <v>NO</v>
      </c>
      <c r="AD1059" s="8" t="str">
        <f t="shared" si="160"/>
        <v>Power,,,,,,,,,,,,,</v>
      </c>
      <c r="AE1059" s="127"/>
      <c r="AF1059" s="8"/>
      <c r="AG1059" s="8"/>
      <c r="AH1059" s="127" t="s">
        <v>6691</v>
      </c>
      <c r="AI1059" s="8" t="s">
        <v>6002</v>
      </c>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t="str">
        <f t="shared" si="158"/>
        <v>VREG_UFS1_VCCQ2</v>
      </c>
      <c r="CF1059" s="8" t="str">
        <f t="shared" si="161"/>
        <v>VREG_UFS1_VCCQ2</v>
      </c>
      <c r="CG1059" s="8" t="str">
        <f t="shared" si="162"/>
        <v>Power</v>
      </c>
      <c r="CH1059" s="8" t="str">
        <f t="shared" si="163"/>
        <v>Power</v>
      </c>
      <c r="CI1059" s="8">
        <v>1</v>
      </c>
      <c r="CJ1059" s="8" t="s">
        <v>1517</v>
      </c>
      <c r="CK1059" s="8"/>
      <c r="CL1059" s="8"/>
      <c r="CM1059" s="8"/>
      <c r="CN1059" s="8"/>
      <c r="CO1059" s="8"/>
      <c r="CP1059" s="8"/>
      <c r="CQ1059" s="8"/>
      <c r="CR1059" s="8"/>
      <c r="CS1059" s="8"/>
      <c r="CT1059" s="8"/>
      <c r="CU1059" s="8"/>
      <c r="CV1059" s="92" t="s">
        <v>11752</v>
      </c>
      <c r="CW1059" s="119" t="s">
        <v>11191</v>
      </c>
      <c r="CX1059" s="2"/>
      <c r="CY1059" s="8"/>
      <c r="CZ1059" s="8" t="str">
        <f t="shared" si="164"/>
        <v>VREG_UFS1_VCCQ2</v>
      </c>
      <c r="DA1059" s="8" t="str">
        <f t="shared" si="165"/>
        <v>VREG_UFS1_VCCQ2</v>
      </c>
      <c r="DB1059" s="8" t="str">
        <f t="shared" si="166"/>
        <v>Power</v>
      </c>
      <c r="DC1059" s="8" t="str">
        <f t="shared" si="167"/>
        <v>Power</v>
      </c>
      <c r="DD1059" s="8">
        <v>1</v>
      </c>
      <c r="DE1059" s="8" t="s">
        <v>1070</v>
      </c>
      <c r="DF1059" s="8"/>
      <c r="DG1059" s="8"/>
      <c r="DH1059" s="8"/>
      <c r="DI1059" s="8"/>
      <c r="DJ1059" s="8"/>
      <c r="DK1059" s="8"/>
      <c r="DL1059" s="8"/>
      <c r="DM1059" s="8"/>
      <c r="DN1059" s="8"/>
      <c r="DO1059" s="8"/>
      <c r="DP1059" s="8"/>
      <c r="DQ1059" s="8"/>
      <c r="DR1059" s="8"/>
      <c r="DS1059" s="8"/>
      <c r="DT1059" s="8"/>
    </row>
    <row r="1060" spans="1:124" ht="12.75" customHeight="1">
      <c r="A1060" s="8"/>
      <c r="B1060" s="89">
        <v>1057</v>
      </c>
      <c r="C1060" s="144" t="s">
        <v>6691</v>
      </c>
      <c r="D1060" s="144" t="s">
        <v>5947</v>
      </c>
      <c r="E1060" s="8" t="s">
        <v>6691</v>
      </c>
      <c r="F1060" s="8" t="s">
        <v>3152</v>
      </c>
      <c r="G1060" s="8"/>
      <c r="H1060" s="8"/>
      <c r="I1060" s="8"/>
      <c r="J1060" s="8"/>
      <c r="K1060" s="127" t="s">
        <v>6691</v>
      </c>
      <c r="L1060" s="139" t="s">
        <v>5947</v>
      </c>
      <c r="M1060" s="8"/>
      <c r="N1060" s="8"/>
      <c r="O1060" s="8"/>
      <c r="P1060" s="8" t="s">
        <v>6259</v>
      </c>
      <c r="Q1060" s="8" t="s">
        <v>6259</v>
      </c>
      <c r="R1060" s="8"/>
      <c r="S1060" s="8"/>
      <c r="T1060" s="8"/>
      <c r="U1060" s="8"/>
      <c r="V1060" s="8"/>
      <c r="W1060" s="8"/>
      <c r="X1060" s="8"/>
      <c r="Y1060" s="8"/>
      <c r="Z1060" s="8"/>
      <c r="AA1060" s="8"/>
      <c r="AB1060" s="8"/>
      <c r="AC1060" s="8" t="str">
        <f t="shared" si="159"/>
        <v>NO</v>
      </c>
      <c r="AD1060" s="8" t="str">
        <f t="shared" si="160"/>
        <v>Power,,,,,,,,,,,,,</v>
      </c>
      <c r="AE1060" s="127"/>
      <c r="AF1060" s="8"/>
      <c r="AG1060" s="8"/>
      <c r="AH1060" s="127" t="s">
        <v>6691</v>
      </c>
      <c r="AI1060" s="8" t="s">
        <v>6002</v>
      </c>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c r="CA1060" s="8"/>
      <c r="CB1060" s="8"/>
      <c r="CC1060" s="8"/>
      <c r="CD1060" s="8"/>
      <c r="CE1060" s="8" t="str">
        <f t="shared" si="158"/>
        <v>VREG_UFS1_VCCQ2</v>
      </c>
      <c r="CF1060" s="8" t="str">
        <f t="shared" si="161"/>
        <v>VREG_UFS1_VCCQ2</v>
      </c>
      <c r="CG1060" s="8" t="str">
        <f t="shared" si="162"/>
        <v>Power</v>
      </c>
      <c r="CH1060" s="8" t="str">
        <f t="shared" si="163"/>
        <v>Power</v>
      </c>
      <c r="CI1060" s="8">
        <v>1</v>
      </c>
      <c r="CJ1060" s="8" t="s">
        <v>1517</v>
      </c>
      <c r="CK1060" s="8"/>
      <c r="CL1060" s="8"/>
      <c r="CM1060" s="8"/>
      <c r="CN1060" s="8"/>
      <c r="CO1060" s="8"/>
      <c r="CP1060" s="8"/>
      <c r="CQ1060" s="8"/>
      <c r="CR1060" s="8"/>
      <c r="CS1060" s="8"/>
      <c r="CT1060" s="8"/>
      <c r="CU1060" s="8"/>
      <c r="CV1060" s="92" t="s">
        <v>11752</v>
      </c>
      <c r="CW1060" s="119" t="s">
        <v>11192</v>
      </c>
      <c r="CX1060" s="2"/>
      <c r="CY1060" s="8"/>
      <c r="CZ1060" s="8" t="str">
        <f t="shared" si="164"/>
        <v>VREG_UFS1_VCCQ2</v>
      </c>
      <c r="DA1060" s="8" t="str">
        <f t="shared" si="165"/>
        <v>VREG_UFS1_VCCQ2</v>
      </c>
      <c r="DB1060" s="8" t="str">
        <f t="shared" si="166"/>
        <v>Power</v>
      </c>
      <c r="DC1060" s="8" t="str">
        <f t="shared" si="167"/>
        <v>Power</v>
      </c>
      <c r="DD1060" s="8">
        <v>1</v>
      </c>
      <c r="DE1060" s="8" t="s">
        <v>1070</v>
      </c>
      <c r="DF1060" s="8"/>
      <c r="DG1060" s="8"/>
      <c r="DH1060" s="8"/>
      <c r="DI1060" s="8"/>
      <c r="DJ1060" s="8"/>
      <c r="DK1060" s="8"/>
      <c r="DL1060" s="8"/>
      <c r="DM1060" s="8"/>
      <c r="DN1060" s="8"/>
      <c r="DO1060" s="8"/>
      <c r="DP1060" s="8"/>
      <c r="DQ1060" s="8"/>
      <c r="DR1060" s="8"/>
      <c r="DS1060" s="8"/>
      <c r="DT1060" s="8"/>
    </row>
    <row r="1061" spans="1:124" ht="12.75" customHeight="1">
      <c r="A1061" s="8"/>
      <c r="B1061" s="89">
        <v>1058</v>
      </c>
      <c r="C1061" s="144" t="s">
        <v>6692</v>
      </c>
      <c r="D1061" s="144" t="s">
        <v>6411</v>
      </c>
      <c r="E1061" s="8" t="s">
        <v>6692</v>
      </c>
      <c r="F1061" s="8" t="s">
        <v>6693</v>
      </c>
      <c r="G1061" s="8"/>
      <c r="H1061" s="8"/>
      <c r="I1061" s="8"/>
      <c r="J1061" s="8"/>
      <c r="K1061" s="127" t="s">
        <v>6692</v>
      </c>
      <c r="L1061" s="139" t="s">
        <v>6372</v>
      </c>
      <c r="M1061" s="8"/>
      <c r="N1061" s="8"/>
      <c r="O1061" s="8"/>
      <c r="P1061" s="8" t="s">
        <v>6259</v>
      </c>
      <c r="Q1061" s="8" t="s">
        <v>6259</v>
      </c>
      <c r="R1061" s="8"/>
      <c r="S1061" s="8"/>
      <c r="T1061" s="8"/>
      <c r="U1061" s="8"/>
      <c r="V1061" s="8"/>
      <c r="W1061" s="8"/>
      <c r="X1061" s="8"/>
      <c r="Y1061" s="8"/>
      <c r="Z1061" s="8"/>
      <c r="AA1061" s="8"/>
      <c r="AB1061" s="8"/>
      <c r="AC1061" s="8" t="str">
        <f t="shared" si="159"/>
        <v>NO</v>
      </c>
      <c r="AD1061" s="8" t="str">
        <f t="shared" si="160"/>
        <v>Power,,,,,,,,,,,,,</v>
      </c>
      <c r="AE1061" s="127"/>
      <c r="AF1061" s="8"/>
      <c r="AG1061" s="8"/>
      <c r="AH1061" s="127" t="s">
        <v>6692</v>
      </c>
      <c r="AI1061" s="8" t="s">
        <v>6002</v>
      </c>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c r="CA1061" s="8"/>
      <c r="CB1061" s="8"/>
      <c r="CC1061" s="8"/>
      <c r="CD1061" s="8"/>
      <c r="CE1061" s="8" t="str">
        <f t="shared" si="158"/>
        <v>VREG_UH_BIAS_DIV</v>
      </c>
      <c r="CF1061" s="8" t="str">
        <f t="shared" si="161"/>
        <v>VREG_UH_BIAS_DIV</v>
      </c>
      <c r="CG1061" s="8" t="str">
        <f t="shared" si="162"/>
        <v>Power</v>
      </c>
      <c r="CH1061" s="8" t="str">
        <f t="shared" si="163"/>
        <v>Power</v>
      </c>
      <c r="CI1061" s="8">
        <v>1</v>
      </c>
      <c r="CJ1061" s="8"/>
      <c r="CK1061" s="8"/>
      <c r="CL1061" s="8"/>
      <c r="CM1061" s="8"/>
      <c r="CN1061" s="8"/>
      <c r="CO1061" s="8"/>
      <c r="CP1061" s="8"/>
      <c r="CQ1061" s="8"/>
      <c r="CR1061" s="8"/>
      <c r="CS1061" s="8"/>
      <c r="CT1061" s="8"/>
      <c r="CU1061" s="8"/>
      <c r="CV1061" s="8"/>
      <c r="CW1061" s="2"/>
      <c r="CX1061" s="2"/>
      <c r="CY1061" s="8"/>
      <c r="CZ1061" s="8" t="str">
        <f t="shared" si="164"/>
        <v>VREG_UH_BIAS_DIV</v>
      </c>
      <c r="DA1061" s="8" t="str">
        <f t="shared" si="165"/>
        <v>VREG_UH_BIAS_DIV</v>
      </c>
      <c r="DB1061" s="8" t="str">
        <f t="shared" si="166"/>
        <v>Power</v>
      </c>
      <c r="DC1061" s="8" t="str">
        <f t="shared" si="167"/>
        <v>Power</v>
      </c>
      <c r="DD1061" s="8">
        <v>1</v>
      </c>
      <c r="DE1061" s="8"/>
      <c r="DF1061" s="8"/>
      <c r="DG1061" s="8"/>
      <c r="DH1061" s="8"/>
      <c r="DI1061" s="8"/>
      <c r="DJ1061" s="8"/>
      <c r="DK1061" s="8"/>
      <c r="DL1061" s="8"/>
      <c r="DM1061" s="8"/>
      <c r="DN1061" s="8"/>
      <c r="DO1061" s="8"/>
      <c r="DP1061" s="8"/>
      <c r="DQ1061" s="8"/>
      <c r="DR1061" s="8"/>
      <c r="DS1061" s="8"/>
      <c r="DT1061" s="8"/>
    </row>
    <row r="1062" spans="1:124" ht="12.75" customHeight="1">
      <c r="A1062" s="8"/>
      <c r="B1062" s="89">
        <v>1059</v>
      </c>
      <c r="C1062" s="144" t="s">
        <v>6694</v>
      </c>
      <c r="D1062" s="144" t="s">
        <v>6695</v>
      </c>
      <c r="E1062" s="8" t="s">
        <v>6694</v>
      </c>
      <c r="F1062" s="8" t="s">
        <v>6696</v>
      </c>
      <c r="G1062" s="8"/>
      <c r="H1062" s="8"/>
      <c r="I1062" s="8"/>
      <c r="J1062" s="8"/>
      <c r="K1062" s="127" t="s">
        <v>6694</v>
      </c>
      <c r="L1062" s="139" t="s">
        <v>6433</v>
      </c>
      <c r="M1062" s="8"/>
      <c r="N1062" s="8"/>
      <c r="O1062" s="8"/>
      <c r="P1062" s="8" t="s">
        <v>6259</v>
      </c>
      <c r="Q1062" s="8" t="s">
        <v>6259</v>
      </c>
      <c r="R1062" s="8"/>
      <c r="S1062" s="8"/>
      <c r="T1062" s="8"/>
      <c r="U1062" s="8"/>
      <c r="V1062" s="8"/>
      <c r="W1062" s="8"/>
      <c r="X1062" s="8"/>
      <c r="Y1062" s="8"/>
      <c r="Z1062" s="8"/>
      <c r="AA1062" s="8"/>
      <c r="AB1062" s="8"/>
      <c r="AC1062" s="8" t="str">
        <f t="shared" si="159"/>
        <v>NO</v>
      </c>
      <c r="AD1062" s="8" t="str">
        <f t="shared" si="160"/>
        <v>Power,,,,,,,,,,,,,</v>
      </c>
      <c r="AE1062" s="127"/>
      <c r="AF1062" s="8"/>
      <c r="AG1062" s="8"/>
      <c r="AH1062" s="127" t="s">
        <v>6694</v>
      </c>
      <c r="AI1062" s="8" t="s">
        <v>6002</v>
      </c>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c r="CA1062" s="8"/>
      <c r="CB1062" s="8"/>
      <c r="CC1062" s="8"/>
      <c r="CD1062" s="8"/>
      <c r="CE1062" s="8" t="str">
        <f t="shared" si="158"/>
        <v>VREG_UIM1</v>
      </c>
      <c r="CF1062" s="8" t="str">
        <f t="shared" si="161"/>
        <v>VREG_UIM1</v>
      </c>
      <c r="CG1062" s="8" t="str">
        <f t="shared" si="162"/>
        <v>Power</v>
      </c>
      <c r="CH1062" s="8" t="str">
        <f t="shared" si="163"/>
        <v>Power</v>
      </c>
      <c r="CI1062" s="8">
        <v>1</v>
      </c>
      <c r="CJ1062" s="8"/>
      <c r="CK1062" s="8"/>
      <c r="CL1062" s="8"/>
      <c r="CM1062" s="8"/>
      <c r="CN1062" s="8"/>
      <c r="CO1062" s="8"/>
      <c r="CP1062" s="8"/>
      <c r="CQ1062" s="8"/>
      <c r="CR1062" s="8"/>
      <c r="CS1062" s="8"/>
      <c r="CT1062" s="8"/>
      <c r="CU1062" s="8"/>
      <c r="CV1062" s="8"/>
      <c r="CW1062" s="2"/>
      <c r="CX1062" s="2"/>
      <c r="CY1062" s="8"/>
      <c r="CZ1062" s="8" t="str">
        <f t="shared" si="164"/>
        <v>VREG_UIM1</v>
      </c>
      <c r="DA1062" s="8" t="str">
        <f t="shared" si="165"/>
        <v>VREG_UIM1</v>
      </c>
      <c r="DB1062" s="8" t="str">
        <f t="shared" si="166"/>
        <v>Power</v>
      </c>
      <c r="DC1062" s="8" t="str">
        <f t="shared" si="167"/>
        <v>Power</v>
      </c>
      <c r="DD1062" s="8">
        <v>1</v>
      </c>
      <c r="DE1062" s="8"/>
      <c r="DF1062" s="8"/>
      <c r="DG1062" s="8"/>
      <c r="DH1062" s="8"/>
      <c r="DI1062" s="8"/>
      <c r="DJ1062" s="8"/>
      <c r="DK1062" s="8"/>
      <c r="DL1062" s="8"/>
      <c r="DM1062" s="8"/>
      <c r="DN1062" s="8"/>
      <c r="DO1062" s="8"/>
      <c r="DP1062" s="8"/>
      <c r="DQ1062" s="8"/>
      <c r="DR1062" s="8"/>
      <c r="DS1062" s="8"/>
      <c r="DT1062" s="8"/>
    </row>
    <row r="1063" spans="1:124" ht="12.75" customHeight="1">
      <c r="A1063" s="8"/>
      <c r="B1063" s="89">
        <v>1060</v>
      </c>
      <c r="C1063" s="144" t="s">
        <v>6697</v>
      </c>
      <c r="D1063" s="144" t="s">
        <v>6472</v>
      </c>
      <c r="E1063" s="8" t="s">
        <v>6697</v>
      </c>
      <c r="F1063" s="8" t="s">
        <v>3925</v>
      </c>
      <c r="G1063" s="8"/>
      <c r="H1063" s="8"/>
      <c r="I1063" s="8"/>
      <c r="J1063" s="8"/>
      <c r="K1063" s="127" t="s">
        <v>6697</v>
      </c>
      <c r="L1063" s="139" t="s">
        <v>6698</v>
      </c>
      <c r="M1063" s="8"/>
      <c r="N1063" s="8"/>
      <c r="O1063" s="8"/>
      <c r="P1063" s="8" t="s">
        <v>6259</v>
      </c>
      <c r="Q1063" s="8" t="s">
        <v>6259</v>
      </c>
      <c r="R1063" s="8"/>
      <c r="S1063" s="8"/>
      <c r="T1063" s="8"/>
      <c r="U1063" s="8"/>
      <c r="V1063" s="8"/>
      <c r="W1063" s="8"/>
      <c r="X1063" s="8"/>
      <c r="Y1063" s="8"/>
      <c r="Z1063" s="8"/>
      <c r="AA1063" s="8"/>
      <c r="AB1063" s="8"/>
      <c r="AC1063" s="8" t="str">
        <f t="shared" si="159"/>
        <v>NO</v>
      </c>
      <c r="AD1063" s="8" t="str">
        <f t="shared" si="160"/>
        <v>Power,,,,,,,,,,,,,</v>
      </c>
      <c r="AE1063" s="127"/>
      <c r="AF1063" s="8"/>
      <c r="AG1063" s="8"/>
      <c r="AH1063" s="127" t="s">
        <v>6697</v>
      </c>
      <c r="AI1063" s="8" t="s">
        <v>6002</v>
      </c>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8"/>
      <c r="BY1063" s="8"/>
      <c r="BZ1063" s="8"/>
      <c r="CA1063" s="8"/>
      <c r="CB1063" s="8"/>
      <c r="CC1063" s="8"/>
      <c r="CD1063" s="8"/>
      <c r="CE1063" s="8" t="str">
        <f t="shared" si="158"/>
        <v>VREG_UIM2</v>
      </c>
      <c r="CF1063" s="8" t="str">
        <f t="shared" si="161"/>
        <v>VREG_UIM2</v>
      </c>
      <c r="CG1063" s="8" t="str">
        <f t="shared" si="162"/>
        <v>Power</v>
      </c>
      <c r="CH1063" s="8" t="str">
        <f t="shared" si="163"/>
        <v>Power</v>
      </c>
      <c r="CI1063" s="8">
        <v>1</v>
      </c>
      <c r="CJ1063" s="8"/>
      <c r="CK1063" s="8"/>
      <c r="CL1063" s="8"/>
      <c r="CM1063" s="8"/>
      <c r="CN1063" s="8"/>
      <c r="CO1063" s="8"/>
      <c r="CP1063" s="8"/>
      <c r="CQ1063" s="8"/>
      <c r="CR1063" s="8"/>
      <c r="CS1063" s="8"/>
      <c r="CT1063" s="8"/>
      <c r="CU1063" s="8"/>
      <c r="CV1063" s="8"/>
      <c r="CW1063" s="2"/>
      <c r="CX1063" s="2"/>
      <c r="CY1063" s="8"/>
      <c r="CZ1063" s="8" t="str">
        <f t="shared" si="164"/>
        <v>VREG_UIM2</v>
      </c>
      <c r="DA1063" s="8" t="str">
        <f t="shared" si="165"/>
        <v>VREG_UIM2</v>
      </c>
      <c r="DB1063" s="8" t="str">
        <f t="shared" si="166"/>
        <v>Power</v>
      </c>
      <c r="DC1063" s="8" t="str">
        <f t="shared" si="167"/>
        <v>Power</v>
      </c>
      <c r="DD1063" s="8">
        <v>1</v>
      </c>
      <c r="DE1063" s="8"/>
      <c r="DF1063" s="8"/>
      <c r="DG1063" s="8"/>
      <c r="DH1063" s="8"/>
      <c r="DI1063" s="8"/>
      <c r="DJ1063" s="8"/>
      <c r="DK1063" s="8"/>
      <c r="DL1063" s="8"/>
      <c r="DM1063" s="8"/>
      <c r="DN1063" s="8"/>
      <c r="DO1063" s="8"/>
      <c r="DP1063" s="8"/>
      <c r="DQ1063" s="8"/>
      <c r="DR1063" s="8"/>
      <c r="DS1063" s="8"/>
      <c r="DT1063" s="8"/>
    </row>
    <row r="1064" spans="1:124" ht="12.75" customHeight="1">
      <c r="A1064" s="8"/>
      <c r="B1064" s="89">
        <v>1061</v>
      </c>
      <c r="C1064" s="144" t="s">
        <v>6699</v>
      </c>
      <c r="D1064" s="144" t="s">
        <v>5998</v>
      </c>
      <c r="E1064" s="8" t="s">
        <v>4845</v>
      </c>
      <c r="F1064" s="8" t="s">
        <v>5127</v>
      </c>
      <c r="G1064" s="8"/>
      <c r="H1064" s="8"/>
      <c r="I1064" s="8"/>
      <c r="J1064" s="8"/>
      <c r="K1064" s="127" t="s">
        <v>6699</v>
      </c>
      <c r="L1064" s="139" t="s">
        <v>6700</v>
      </c>
      <c r="M1064" s="8"/>
      <c r="N1064" s="8"/>
      <c r="O1064" s="8"/>
      <c r="P1064" s="8" t="s">
        <v>6259</v>
      </c>
      <c r="Q1064" s="8" t="s">
        <v>6259</v>
      </c>
      <c r="R1064" s="8"/>
      <c r="S1064" s="8"/>
      <c r="T1064" s="8"/>
      <c r="U1064" s="8"/>
      <c r="V1064" s="8"/>
      <c r="W1064" s="8"/>
      <c r="X1064" s="8"/>
      <c r="Y1064" s="8"/>
      <c r="Z1064" s="8"/>
      <c r="AA1064" s="8"/>
      <c r="AB1064" s="8"/>
      <c r="AC1064" s="8" t="str">
        <f t="shared" si="159"/>
        <v>NO</v>
      </c>
      <c r="AD1064" s="8" t="str">
        <f t="shared" si="160"/>
        <v>Power,,,,,,,,,,,,,</v>
      </c>
      <c r="AE1064" s="127"/>
      <c r="AF1064" s="8"/>
      <c r="AG1064" s="8"/>
      <c r="AH1064" s="127" t="s">
        <v>6699</v>
      </c>
      <c r="AI1064" s="8" t="s">
        <v>6002</v>
      </c>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8"/>
      <c r="BY1064" s="8"/>
      <c r="BZ1064" s="8"/>
      <c r="CA1064" s="8"/>
      <c r="CB1064" s="8"/>
      <c r="CC1064" s="8"/>
      <c r="CD1064" s="8"/>
      <c r="CE1064" s="8" t="str">
        <f t="shared" si="158"/>
        <v>VREG_WCN_1P3</v>
      </c>
      <c r="CF1064" s="8" t="str">
        <f t="shared" si="161"/>
        <v>VREG_WCN_1P3</v>
      </c>
      <c r="CG1064" s="8" t="str">
        <f t="shared" si="162"/>
        <v>Power</v>
      </c>
      <c r="CH1064" s="8" t="str">
        <f t="shared" si="163"/>
        <v>Power</v>
      </c>
      <c r="CI1064" s="8">
        <v>1</v>
      </c>
      <c r="CJ1064" s="8"/>
      <c r="CK1064" s="8"/>
      <c r="CL1064" s="8"/>
      <c r="CM1064" s="8"/>
      <c r="CN1064" s="8"/>
      <c r="CO1064" s="8"/>
      <c r="CP1064" s="8"/>
      <c r="CQ1064" s="8"/>
      <c r="CR1064" s="8"/>
      <c r="CS1064" s="8"/>
      <c r="CT1064" s="8"/>
      <c r="CU1064" s="8"/>
      <c r="CV1064" s="8"/>
      <c r="CW1064" s="2"/>
      <c r="CX1064" s="2"/>
      <c r="CY1064" s="8"/>
      <c r="CZ1064" s="8" t="str">
        <f t="shared" si="164"/>
        <v>VREG_WCN_1P3</v>
      </c>
      <c r="DA1064" s="8" t="str">
        <f t="shared" si="165"/>
        <v>VREG_WCN_1P3</v>
      </c>
      <c r="DB1064" s="8" t="str">
        <f t="shared" si="166"/>
        <v>Power</v>
      </c>
      <c r="DC1064" s="8" t="str">
        <f t="shared" si="167"/>
        <v>Power</v>
      </c>
      <c r="DD1064" s="8">
        <v>1</v>
      </c>
      <c r="DE1064" s="8"/>
      <c r="DF1064" s="8"/>
      <c r="DG1064" s="8"/>
      <c r="DH1064" s="8"/>
      <c r="DI1064" s="8"/>
      <c r="DJ1064" s="8"/>
      <c r="DK1064" s="8"/>
      <c r="DL1064" s="8"/>
      <c r="DM1064" s="8"/>
      <c r="DN1064" s="8"/>
      <c r="DO1064" s="8"/>
      <c r="DP1064" s="8"/>
      <c r="DQ1064" s="8"/>
      <c r="DR1064" s="8"/>
      <c r="DS1064" s="8"/>
      <c r="DT1064" s="8"/>
    </row>
    <row r="1065" spans="1:124" ht="12.75" customHeight="1">
      <c r="A1065" s="8"/>
      <c r="B1065" s="89">
        <v>1062</v>
      </c>
      <c r="C1065" s="144" t="s">
        <v>6699</v>
      </c>
      <c r="D1065" s="144" t="s">
        <v>6701</v>
      </c>
      <c r="E1065" s="8" t="s">
        <v>4845</v>
      </c>
      <c r="F1065" s="8" t="s">
        <v>3896</v>
      </c>
      <c r="G1065" s="8"/>
      <c r="H1065" s="8"/>
      <c r="I1065" s="8"/>
      <c r="J1065" s="8"/>
      <c r="K1065" s="127" t="s">
        <v>6699</v>
      </c>
      <c r="L1065" s="139" t="s">
        <v>6445</v>
      </c>
      <c r="M1065" s="8"/>
      <c r="N1065" s="8"/>
      <c r="O1065" s="8"/>
      <c r="P1065" s="8" t="s">
        <v>6259</v>
      </c>
      <c r="Q1065" s="8" t="s">
        <v>6259</v>
      </c>
      <c r="R1065" s="8"/>
      <c r="S1065" s="8"/>
      <c r="T1065" s="8"/>
      <c r="U1065" s="8"/>
      <c r="V1065" s="8"/>
      <c r="W1065" s="8"/>
      <c r="X1065" s="8"/>
      <c r="Y1065" s="8"/>
      <c r="Z1065" s="8"/>
      <c r="AA1065" s="8"/>
      <c r="AB1065" s="8"/>
      <c r="AC1065" s="8" t="str">
        <f t="shared" si="159"/>
        <v>NO</v>
      </c>
      <c r="AD1065" s="8" t="str">
        <f t="shared" si="160"/>
        <v>Power,,,,,,,,,,,,,</v>
      </c>
      <c r="AE1065" s="127"/>
      <c r="AF1065" s="8"/>
      <c r="AG1065" s="8"/>
      <c r="AH1065" s="127" t="s">
        <v>6699</v>
      </c>
      <c r="AI1065" s="8" t="s">
        <v>6002</v>
      </c>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c r="CA1065" s="8"/>
      <c r="CB1065" s="8"/>
      <c r="CC1065" s="8"/>
      <c r="CD1065" s="8"/>
      <c r="CE1065" s="8" t="str">
        <f t="shared" si="158"/>
        <v>VREG_WCN_1P3</v>
      </c>
      <c r="CF1065" s="8" t="str">
        <f t="shared" si="161"/>
        <v>VREG_WCN_1P3</v>
      </c>
      <c r="CG1065" s="8" t="str">
        <f t="shared" si="162"/>
        <v>Power</v>
      </c>
      <c r="CH1065" s="8" t="str">
        <f t="shared" si="163"/>
        <v>Power</v>
      </c>
      <c r="CI1065" s="8">
        <v>1</v>
      </c>
      <c r="CJ1065" s="8"/>
      <c r="CK1065" s="8"/>
      <c r="CL1065" s="8"/>
      <c r="CM1065" s="8"/>
      <c r="CN1065" s="8"/>
      <c r="CO1065" s="8"/>
      <c r="CP1065" s="8"/>
      <c r="CQ1065" s="8"/>
      <c r="CR1065" s="8"/>
      <c r="CS1065" s="8"/>
      <c r="CT1065" s="8"/>
      <c r="CU1065" s="8"/>
      <c r="CV1065" s="8"/>
      <c r="CW1065" s="2"/>
      <c r="CX1065" s="2"/>
      <c r="CY1065" s="8"/>
      <c r="CZ1065" s="8" t="str">
        <f t="shared" si="164"/>
        <v>VREG_WCN_1P3</v>
      </c>
      <c r="DA1065" s="8" t="str">
        <f t="shared" si="165"/>
        <v>VREG_WCN_1P3</v>
      </c>
      <c r="DB1065" s="8" t="str">
        <f t="shared" si="166"/>
        <v>Power</v>
      </c>
      <c r="DC1065" s="8" t="str">
        <f t="shared" si="167"/>
        <v>Power</v>
      </c>
      <c r="DD1065" s="8">
        <v>1</v>
      </c>
      <c r="DE1065" s="8"/>
      <c r="DF1065" s="8"/>
      <c r="DG1065" s="8"/>
      <c r="DH1065" s="8"/>
      <c r="DI1065" s="8"/>
      <c r="DJ1065" s="8"/>
      <c r="DK1065" s="8"/>
      <c r="DL1065" s="8"/>
      <c r="DM1065" s="8"/>
      <c r="DN1065" s="8"/>
      <c r="DO1065" s="8"/>
      <c r="DP1065" s="8"/>
      <c r="DQ1065" s="8"/>
      <c r="DR1065" s="8"/>
      <c r="DS1065" s="8"/>
      <c r="DT1065" s="8"/>
    </row>
    <row r="1066" spans="1:124" ht="12.75" customHeight="1">
      <c r="A1066" s="8"/>
      <c r="B1066" s="89">
        <v>1063</v>
      </c>
      <c r="C1066" s="144" t="s">
        <v>6702</v>
      </c>
      <c r="D1066" s="147" t="s">
        <v>6569</v>
      </c>
      <c r="E1066" s="8" t="s">
        <v>4845</v>
      </c>
      <c r="F1066" s="8" t="s">
        <v>6193</v>
      </c>
      <c r="G1066" s="8"/>
      <c r="H1066" s="8"/>
      <c r="I1066" s="8"/>
      <c r="J1066" s="8"/>
      <c r="K1066" s="127" t="s">
        <v>6702</v>
      </c>
      <c r="L1066" s="139" t="s">
        <v>6510</v>
      </c>
      <c r="M1066" s="8"/>
      <c r="N1066" s="8"/>
      <c r="O1066" s="8"/>
      <c r="P1066" s="8" t="s">
        <v>6259</v>
      </c>
      <c r="Q1066" s="8" t="s">
        <v>6259</v>
      </c>
      <c r="R1066" s="8"/>
      <c r="S1066" s="8"/>
      <c r="T1066" s="8"/>
      <c r="U1066" s="8"/>
      <c r="V1066" s="8"/>
      <c r="W1066" s="8"/>
      <c r="X1066" s="8"/>
      <c r="Y1066" s="8"/>
      <c r="Z1066" s="8"/>
      <c r="AA1066" s="8"/>
      <c r="AB1066" s="8"/>
      <c r="AC1066" s="8" t="str">
        <f t="shared" si="159"/>
        <v>NO</v>
      </c>
      <c r="AD1066" s="8" t="str">
        <f t="shared" si="160"/>
        <v>Power,,,,,,,,,,,,,</v>
      </c>
      <c r="AE1066" s="127"/>
      <c r="AF1066" s="8"/>
      <c r="AG1066" s="8"/>
      <c r="AH1066" s="127" t="s">
        <v>6702</v>
      </c>
      <c r="AI1066" s="8" t="s">
        <v>6002</v>
      </c>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c r="BR1066" s="8"/>
      <c r="BS1066" s="8"/>
      <c r="BT1066" s="8"/>
      <c r="BU1066" s="8"/>
      <c r="BV1066" s="8"/>
      <c r="BW1066" s="8"/>
      <c r="BX1066" s="8"/>
      <c r="BY1066" s="8"/>
      <c r="BZ1066" s="8"/>
      <c r="CA1066" s="8"/>
      <c r="CB1066" s="8"/>
      <c r="CC1066" s="8"/>
      <c r="CD1066" s="8"/>
      <c r="CE1066" s="8" t="str">
        <f t="shared" si="158"/>
        <v>VREG_WCN_1P8_XO</v>
      </c>
      <c r="CF1066" s="8" t="str">
        <f t="shared" si="161"/>
        <v>VREG_WCN_1P8_XO</v>
      </c>
      <c r="CG1066" s="8" t="str">
        <f t="shared" si="162"/>
        <v>Power</v>
      </c>
      <c r="CH1066" s="8" t="str">
        <f t="shared" si="163"/>
        <v>Power</v>
      </c>
      <c r="CI1066" s="8">
        <v>1</v>
      </c>
      <c r="CJ1066" s="8"/>
      <c r="CK1066" s="8"/>
      <c r="CL1066" s="8"/>
      <c r="CM1066" s="8"/>
      <c r="CN1066" s="8"/>
      <c r="CO1066" s="8"/>
      <c r="CP1066" s="8"/>
      <c r="CQ1066" s="8"/>
      <c r="CR1066" s="8"/>
      <c r="CS1066" s="8"/>
      <c r="CT1066" s="8"/>
      <c r="CU1066" s="8"/>
      <c r="CV1066" s="8"/>
      <c r="CW1066" s="2"/>
      <c r="CX1066" s="2"/>
      <c r="CY1066" s="8"/>
      <c r="CZ1066" s="8" t="str">
        <f t="shared" si="164"/>
        <v>VREG_WCN_1P8_XO</v>
      </c>
      <c r="DA1066" s="8" t="str">
        <f t="shared" si="165"/>
        <v>VREG_WCN_1P8_XO</v>
      </c>
      <c r="DB1066" s="8" t="str">
        <f t="shared" si="166"/>
        <v>Power</v>
      </c>
      <c r="DC1066" s="8" t="str">
        <f t="shared" si="167"/>
        <v>Power</v>
      </c>
      <c r="DD1066" s="8">
        <v>1</v>
      </c>
      <c r="DE1066" s="8"/>
      <c r="DF1066" s="8"/>
      <c r="DG1066" s="8"/>
      <c r="DH1066" s="8"/>
      <c r="DI1066" s="8"/>
      <c r="DJ1066" s="8"/>
      <c r="DK1066" s="8"/>
      <c r="DL1066" s="8"/>
      <c r="DM1066" s="8"/>
      <c r="DN1066" s="8"/>
      <c r="DO1066" s="8"/>
      <c r="DP1066" s="8"/>
      <c r="DQ1066" s="8"/>
      <c r="DR1066" s="8"/>
      <c r="DS1066" s="8"/>
      <c r="DT1066" s="8"/>
    </row>
    <row r="1067" spans="1:124" ht="12.75" customHeight="1">
      <c r="A1067" s="8"/>
      <c r="B1067" s="89">
        <v>1064</v>
      </c>
      <c r="C1067" s="127" t="s">
        <v>6703</v>
      </c>
      <c r="D1067" s="127"/>
      <c r="E1067" s="8"/>
      <c r="F1067" s="8"/>
      <c r="G1067" s="8"/>
      <c r="H1067" s="8"/>
      <c r="I1067" s="8"/>
      <c r="J1067" s="8"/>
      <c r="K1067" s="127" t="s">
        <v>6703</v>
      </c>
      <c r="L1067" s="139" t="s">
        <v>6625</v>
      </c>
      <c r="M1067" s="8"/>
      <c r="N1067" s="8"/>
      <c r="O1067" s="8"/>
      <c r="P1067" s="8" t="s">
        <v>6259</v>
      </c>
      <c r="Q1067" s="8" t="s">
        <v>6259</v>
      </c>
      <c r="R1067" s="8"/>
      <c r="S1067" s="8"/>
      <c r="T1067" s="8"/>
      <c r="U1067" s="8"/>
      <c r="V1067" s="8"/>
      <c r="W1067" s="8"/>
      <c r="X1067" s="8"/>
      <c r="Y1067" s="8"/>
      <c r="Z1067" s="8"/>
      <c r="AA1067" s="8"/>
      <c r="AB1067" s="8"/>
      <c r="AC1067" s="8" t="str">
        <f t="shared" si="159"/>
        <v>NO</v>
      </c>
      <c r="AD1067" s="8" t="str">
        <f t="shared" si="160"/>
        <v>Power,,,,,,,,,,,,,</v>
      </c>
      <c r="AE1067" s="127"/>
      <c r="AF1067" s="8"/>
      <c r="AG1067" s="8"/>
      <c r="AH1067" s="127" t="s">
        <v>6703</v>
      </c>
      <c r="AI1067" s="8" t="s">
        <v>6002</v>
      </c>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c r="CA1067" s="8"/>
      <c r="CB1067" s="8"/>
      <c r="CC1067" s="8"/>
      <c r="CD1067" s="8"/>
      <c r="CE1067" s="8" t="str">
        <f t="shared" si="158"/>
        <v>VREG_WCN_3P3_CH0</v>
      </c>
      <c r="CF1067" s="8" t="str">
        <f t="shared" si="161"/>
        <v>Invalid PM Setting</v>
      </c>
      <c r="CG1067" s="8" t="str">
        <f t="shared" si="162"/>
        <v>Power</v>
      </c>
      <c r="CH1067" s="8" t="str">
        <f t="shared" si="163"/>
        <v>Invalid PM Setting</v>
      </c>
      <c r="CI1067" s="8"/>
      <c r="CJ1067" s="8"/>
      <c r="CK1067" s="8"/>
      <c r="CL1067" s="8"/>
      <c r="CM1067" s="8"/>
      <c r="CN1067" s="8"/>
      <c r="CO1067" s="8"/>
      <c r="CP1067" s="8"/>
      <c r="CQ1067" s="8"/>
      <c r="CR1067" s="8"/>
      <c r="CS1067" s="8"/>
      <c r="CT1067" s="8"/>
      <c r="CU1067" s="8"/>
      <c r="CV1067" s="8"/>
      <c r="CY1067" s="8"/>
      <c r="CZ1067" s="8" t="str">
        <f t="shared" si="164"/>
        <v>VREG_WCN_3P3_CH0</v>
      </c>
      <c r="DA1067" s="8" t="str">
        <f t="shared" si="165"/>
        <v>Invalid PM Setting</v>
      </c>
      <c r="DB1067" s="8" t="str">
        <f t="shared" si="166"/>
        <v>Power</v>
      </c>
      <c r="DC1067" s="8" t="str">
        <f t="shared" si="167"/>
        <v>Invalid PM Setting</v>
      </c>
      <c r="DD1067" s="8"/>
      <c r="DE1067" s="8"/>
      <c r="DF1067" s="8"/>
      <c r="DG1067" s="8"/>
      <c r="DH1067" s="8"/>
      <c r="DI1067" s="8"/>
      <c r="DJ1067" s="8"/>
      <c r="DK1067" s="8"/>
      <c r="DL1067" s="8"/>
      <c r="DM1067" s="8"/>
      <c r="DN1067" s="8"/>
      <c r="DO1067" s="8"/>
      <c r="DP1067" s="8"/>
      <c r="DQ1067" s="8"/>
      <c r="DR1067" s="8"/>
      <c r="DS1067" s="8"/>
      <c r="DT1067" s="8"/>
    </row>
    <row r="1068" spans="1:124" ht="12.75" customHeight="1">
      <c r="A1068" s="8"/>
      <c r="B1068" s="89">
        <v>1065</v>
      </c>
      <c r="C1068" s="127" t="s">
        <v>6704</v>
      </c>
      <c r="D1068" s="127"/>
      <c r="E1068" s="8"/>
      <c r="F1068" s="8"/>
      <c r="G1068" s="8"/>
      <c r="H1068" s="8"/>
      <c r="I1068" s="8"/>
      <c r="J1068" s="8"/>
      <c r="K1068" s="127" t="s">
        <v>6704</v>
      </c>
      <c r="L1068" s="139" t="s">
        <v>6368</v>
      </c>
      <c r="M1068" s="8"/>
      <c r="N1068" s="8"/>
      <c r="O1068" s="8"/>
      <c r="P1068" s="8" t="s">
        <v>6259</v>
      </c>
      <c r="Q1068" s="8" t="s">
        <v>6259</v>
      </c>
      <c r="R1068" s="8"/>
      <c r="S1068" s="8"/>
      <c r="T1068" s="8"/>
      <c r="U1068" s="8"/>
      <c r="V1068" s="8"/>
      <c r="W1068" s="8"/>
      <c r="X1068" s="8"/>
      <c r="Y1068" s="8"/>
      <c r="Z1068" s="8"/>
      <c r="AA1068" s="8"/>
      <c r="AB1068" s="8"/>
      <c r="AC1068" s="8" t="str">
        <f t="shared" si="159"/>
        <v>NO</v>
      </c>
      <c r="AD1068" s="8" t="str">
        <f t="shared" si="160"/>
        <v>Power,,,,,,,,,,,,,</v>
      </c>
      <c r="AE1068" s="127"/>
      <c r="AF1068" s="8"/>
      <c r="AG1068" s="8"/>
      <c r="AH1068" s="127" t="s">
        <v>6704</v>
      </c>
      <c r="AI1068" s="8" t="s">
        <v>6002</v>
      </c>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c r="CA1068" s="8"/>
      <c r="CB1068" s="8"/>
      <c r="CC1068" s="8"/>
      <c r="CD1068" s="8"/>
      <c r="CE1068" s="8" t="str">
        <f t="shared" si="158"/>
        <v>VREG_WCN_3P3_CH1</v>
      </c>
      <c r="CF1068" s="8" t="str">
        <f t="shared" si="161"/>
        <v>Invalid PM Setting</v>
      </c>
      <c r="CG1068" s="8" t="str">
        <f t="shared" si="162"/>
        <v>Power</v>
      </c>
      <c r="CH1068" s="8" t="str">
        <f t="shared" si="163"/>
        <v>Invalid PM Setting</v>
      </c>
      <c r="CI1068" s="8"/>
      <c r="CJ1068" s="8"/>
      <c r="CK1068" s="8"/>
      <c r="CL1068" s="8"/>
      <c r="CM1068" s="8"/>
      <c r="CN1068" s="8"/>
      <c r="CO1068" s="8"/>
      <c r="CP1068" s="8"/>
      <c r="CQ1068" s="8"/>
      <c r="CR1068" s="8"/>
      <c r="CS1068" s="8"/>
      <c r="CT1068" s="8"/>
      <c r="CU1068" s="8"/>
      <c r="CV1068" s="8"/>
      <c r="CY1068" s="8"/>
      <c r="CZ1068" s="8" t="str">
        <f t="shared" si="164"/>
        <v>VREG_WCN_3P3_CH1</v>
      </c>
      <c r="DA1068" s="8" t="str">
        <f t="shared" si="165"/>
        <v>Invalid PM Setting</v>
      </c>
      <c r="DB1068" s="8" t="str">
        <f t="shared" si="166"/>
        <v>Power</v>
      </c>
      <c r="DC1068" s="8" t="str">
        <f t="shared" si="167"/>
        <v>Invalid PM Setting</v>
      </c>
      <c r="DD1068" s="8"/>
      <c r="DE1068" s="8"/>
      <c r="DF1068" s="8"/>
      <c r="DG1068" s="8"/>
      <c r="DH1068" s="8"/>
      <c r="DI1068" s="8"/>
      <c r="DJ1068" s="8"/>
      <c r="DK1068" s="8"/>
      <c r="DL1068" s="8"/>
      <c r="DM1068" s="8"/>
      <c r="DN1068" s="8"/>
      <c r="DO1068" s="8"/>
      <c r="DP1068" s="8"/>
      <c r="DQ1068" s="8"/>
      <c r="DR1068" s="8"/>
      <c r="DS1068" s="8"/>
      <c r="DT1068" s="8"/>
    </row>
    <row r="1069" spans="1:124" ht="12.75" customHeight="1">
      <c r="A1069" s="8"/>
      <c r="B1069" s="89">
        <v>1066</v>
      </c>
      <c r="C1069" s="144" t="s">
        <v>6705</v>
      </c>
      <c r="D1069" s="144" t="s">
        <v>6706</v>
      </c>
      <c r="E1069" s="8" t="s">
        <v>6707</v>
      </c>
      <c r="F1069" s="8" t="s">
        <v>6077</v>
      </c>
      <c r="G1069" s="8"/>
      <c r="H1069" s="8"/>
      <c r="I1069" s="8"/>
      <c r="J1069" s="8"/>
      <c r="K1069" s="127"/>
      <c r="L1069" s="139"/>
      <c r="M1069" s="8"/>
      <c r="N1069" s="8"/>
      <c r="O1069" s="8"/>
      <c r="P1069" s="8" t="s">
        <v>6259</v>
      </c>
      <c r="Q1069" s="8" t="s">
        <v>6259</v>
      </c>
      <c r="R1069" s="8"/>
      <c r="S1069" s="8"/>
      <c r="T1069" s="8"/>
      <c r="U1069" s="8"/>
      <c r="V1069" s="8"/>
      <c r="W1069" s="8"/>
      <c r="X1069" s="8"/>
      <c r="Y1069" s="8"/>
      <c r="Z1069" s="8"/>
      <c r="AA1069" s="8"/>
      <c r="AB1069" s="8"/>
      <c r="AC1069" s="8" t="str">
        <f t="shared" si="159"/>
        <v>NO</v>
      </c>
      <c r="AD1069" s="8" t="str">
        <f t="shared" si="160"/>
        <v>Power,,,,,,,,,,,,,</v>
      </c>
      <c r="AE1069" s="127"/>
      <c r="AF1069" s="8"/>
      <c r="AG1069" s="8"/>
      <c r="AH1069" s="127"/>
      <c r="AI1069" s="8" t="s">
        <v>6002</v>
      </c>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c r="BR1069" s="8"/>
      <c r="BS1069" s="8"/>
      <c r="BT1069" s="8"/>
      <c r="BU1069" s="8"/>
      <c r="BV1069" s="8"/>
      <c r="BW1069" s="8"/>
      <c r="BX1069" s="8"/>
      <c r="BY1069" s="8"/>
      <c r="BZ1069" s="8"/>
      <c r="CA1069" s="8"/>
      <c r="CB1069" s="8"/>
      <c r="CC1069" s="8"/>
      <c r="CD1069" s="8"/>
      <c r="CE1069" s="8">
        <f t="shared" si="158"/>
        <v>0</v>
      </c>
      <c r="CF1069" s="8">
        <f t="shared" si="161"/>
        <v>0</v>
      </c>
      <c r="CG1069" s="8" t="str">
        <f t="shared" si="162"/>
        <v>Power</v>
      </c>
      <c r="CH1069" s="8" t="str">
        <f t="shared" si="163"/>
        <v>Power</v>
      </c>
      <c r="CI1069" s="8">
        <v>1</v>
      </c>
      <c r="CJ1069" s="8"/>
      <c r="CK1069" s="8"/>
      <c r="CL1069" s="8"/>
      <c r="CM1069" s="8"/>
      <c r="CN1069" s="8"/>
      <c r="CO1069" s="8"/>
      <c r="CP1069" s="8"/>
      <c r="CQ1069" s="8"/>
      <c r="CR1069" s="8"/>
      <c r="CS1069" s="8"/>
      <c r="CT1069" s="8"/>
      <c r="CU1069" s="8"/>
      <c r="CV1069" s="8"/>
      <c r="CW1069" s="2"/>
      <c r="CX1069" s="2"/>
      <c r="CY1069" s="8"/>
      <c r="CZ1069" s="8">
        <f t="shared" si="164"/>
        <v>0</v>
      </c>
      <c r="DA1069" s="8">
        <f t="shared" si="165"/>
        <v>0</v>
      </c>
      <c r="DB1069" s="8" t="str">
        <f t="shared" si="166"/>
        <v>Power</v>
      </c>
      <c r="DC1069" s="8" t="str">
        <f t="shared" si="167"/>
        <v>Power</v>
      </c>
      <c r="DD1069" s="8">
        <v>1</v>
      </c>
      <c r="DE1069" s="8"/>
      <c r="DF1069" s="8"/>
      <c r="DG1069" s="8"/>
      <c r="DH1069" s="8"/>
      <c r="DI1069" s="8"/>
      <c r="DJ1069" s="8"/>
      <c r="DK1069" s="8"/>
      <c r="DL1069" s="8"/>
      <c r="DM1069" s="8"/>
      <c r="DN1069" s="8"/>
      <c r="DO1069" s="8"/>
      <c r="DP1069" s="8"/>
      <c r="DQ1069" s="8"/>
      <c r="DR1069" s="8"/>
      <c r="DS1069" s="8"/>
      <c r="DT1069" s="8"/>
    </row>
    <row r="1070" spans="1:124" ht="12.75" customHeight="1">
      <c r="A1070" s="8"/>
      <c r="B1070" s="89">
        <v>1067</v>
      </c>
      <c r="C1070" s="144" t="s">
        <v>6608</v>
      </c>
      <c r="D1070" s="144" t="s">
        <v>6607</v>
      </c>
      <c r="E1070" s="8" t="s">
        <v>6608</v>
      </c>
      <c r="F1070" s="8" t="s">
        <v>6708</v>
      </c>
      <c r="G1070" s="8"/>
      <c r="H1070" s="8"/>
      <c r="I1070" s="8"/>
      <c r="J1070" s="8"/>
      <c r="K1070" s="127"/>
      <c r="L1070" s="139"/>
      <c r="M1070" s="8"/>
      <c r="N1070" s="8"/>
      <c r="O1070" s="8"/>
      <c r="P1070" s="8" t="s">
        <v>6259</v>
      </c>
      <c r="Q1070" s="8" t="s">
        <v>6259</v>
      </c>
      <c r="R1070" s="8"/>
      <c r="S1070" s="8"/>
      <c r="T1070" s="8"/>
      <c r="U1070" s="8"/>
      <c r="V1070" s="8"/>
      <c r="W1070" s="8"/>
      <c r="X1070" s="8"/>
      <c r="Y1070" s="8"/>
      <c r="Z1070" s="8"/>
      <c r="AA1070" s="8"/>
      <c r="AB1070" s="8"/>
      <c r="AC1070" s="8" t="str">
        <f t="shared" si="159"/>
        <v>NO</v>
      </c>
      <c r="AD1070" s="8" t="str">
        <f t="shared" si="160"/>
        <v>Power,,,,,,,,,,,,,</v>
      </c>
      <c r="AE1070" s="127"/>
      <c r="AF1070" s="8"/>
      <c r="AG1070" s="8"/>
      <c r="AH1070" s="127"/>
      <c r="AI1070" s="8" t="s">
        <v>6002</v>
      </c>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c r="BR1070" s="8"/>
      <c r="BS1070" s="8"/>
      <c r="BT1070" s="8"/>
      <c r="BU1070" s="8"/>
      <c r="BV1070" s="8"/>
      <c r="BW1070" s="8"/>
      <c r="BX1070" s="8"/>
      <c r="BY1070" s="8"/>
      <c r="BZ1070" s="8"/>
      <c r="CA1070" s="8"/>
      <c r="CB1070" s="8"/>
      <c r="CC1070" s="8"/>
      <c r="CD1070" s="8"/>
      <c r="CE1070" s="8">
        <f t="shared" si="158"/>
        <v>0</v>
      </c>
      <c r="CF1070" s="8">
        <f t="shared" si="161"/>
        <v>0</v>
      </c>
      <c r="CG1070" s="8" t="str">
        <f t="shared" si="162"/>
        <v>Power</v>
      </c>
      <c r="CH1070" s="8" t="str">
        <f t="shared" si="163"/>
        <v>Power</v>
      </c>
      <c r="CI1070" s="8">
        <v>1</v>
      </c>
      <c r="CJ1070" s="8"/>
      <c r="CK1070" s="8"/>
      <c r="CL1070" s="8"/>
      <c r="CM1070" s="8"/>
      <c r="CN1070" s="8"/>
      <c r="CO1070" s="8"/>
      <c r="CP1070" s="8"/>
      <c r="CQ1070" s="8"/>
      <c r="CR1070" s="8"/>
      <c r="CS1070" s="8"/>
      <c r="CT1070" s="8"/>
      <c r="CU1070" s="8"/>
      <c r="CV1070" s="8"/>
      <c r="CW1070" s="2"/>
      <c r="CX1070" s="2"/>
      <c r="CY1070" s="8"/>
      <c r="CZ1070" s="8">
        <f t="shared" si="164"/>
        <v>0</v>
      </c>
      <c r="DA1070" s="8">
        <f t="shared" si="165"/>
        <v>0</v>
      </c>
      <c r="DB1070" s="8" t="str">
        <f t="shared" si="166"/>
        <v>Power</v>
      </c>
      <c r="DC1070" s="8" t="str">
        <f t="shared" si="167"/>
        <v>Power</v>
      </c>
      <c r="DD1070" s="8">
        <v>1</v>
      </c>
      <c r="DE1070" s="8"/>
      <c r="DF1070" s="8"/>
      <c r="DG1070" s="8"/>
      <c r="DH1070" s="8"/>
      <c r="DI1070" s="8"/>
      <c r="DJ1070" s="8"/>
      <c r="DK1070" s="8"/>
      <c r="DL1070" s="8"/>
      <c r="DM1070" s="8"/>
      <c r="DN1070" s="8"/>
      <c r="DO1070" s="8"/>
      <c r="DP1070" s="8"/>
      <c r="DQ1070" s="8"/>
      <c r="DR1070" s="8"/>
      <c r="DS1070" s="8"/>
      <c r="DT1070" s="8"/>
    </row>
    <row r="1071" spans="1:124" ht="12.75" customHeight="1">
      <c r="A1071" s="8"/>
      <c r="B1071" s="89">
        <v>1068</v>
      </c>
      <c r="C1071" s="144" t="s">
        <v>6050</v>
      </c>
      <c r="D1071" s="144" t="s">
        <v>6597</v>
      </c>
      <c r="E1071" s="8" t="s">
        <v>4845</v>
      </c>
      <c r="F1071" s="8" t="s">
        <v>6133</v>
      </c>
      <c r="G1071" s="8"/>
      <c r="H1071" s="8"/>
      <c r="I1071" s="8"/>
      <c r="J1071" s="8"/>
      <c r="K1071" s="127"/>
      <c r="L1071" s="139"/>
      <c r="M1071" s="8"/>
      <c r="N1071" s="8"/>
      <c r="O1071" s="8"/>
      <c r="P1071" s="8" t="s">
        <v>6259</v>
      </c>
      <c r="Q1071" s="8" t="s">
        <v>6259</v>
      </c>
      <c r="R1071" s="8"/>
      <c r="S1071" s="8"/>
      <c r="T1071" s="8"/>
      <c r="U1071" s="8"/>
      <c r="V1071" s="8"/>
      <c r="W1071" s="8"/>
      <c r="X1071" s="8"/>
      <c r="Y1071" s="8"/>
      <c r="Z1071" s="8"/>
      <c r="AA1071" s="8"/>
      <c r="AB1071" s="8"/>
      <c r="AC1071" s="8" t="str">
        <f t="shared" si="159"/>
        <v>NO</v>
      </c>
      <c r="AD1071" s="8" t="str">
        <f t="shared" si="160"/>
        <v>Power,,,,,,,,,,,,,</v>
      </c>
      <c r="AE1071" s="127"/>
      <c r="AF1071" s="8"/>
      <c r="AG1071" s="8"/>
      <c r="AH1071" s="127"/>
      <c r="AI1071" s="8" t="s">
        <v>6002</v>
      </c>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c r="CA1071" s="8"/>
      <c r="CB1071" s="8"/>
      <c r="CC1071" s="8"/>
      <c r="CD1071" s="8"/>
      <c r="CE1071" s="8">
        <f t="shared" si="158"/>
        <v>0</v>
      </c>
      <c r="CF1071" s="8">
        <f t="shared" si="161"/>
        <v>0</v>
      </c>
      <c r="CG1071" s="8" t="str">
        <f t="shared" si="162"/>
        <v>Power</v>
      </c>
      <c r="CH1071" s="8" t="str">
        <f t="shared" si="163"/>
        <v>Power</v>
      </c>
      <c r="CI1071" s="8">
        <v>1</v>
      </c>
      <c r="CJ1071" s="8"/>
      <c r="CK1071" s="8"/>
      <c r="CL1071" s="8"/>
      <c r="CM1071" s="8"/>
      <c r="CN1071" s="8"/>
      <c r="CO1071" s="8"/>
      <c r="CP1071" s="8"/>
      <c r="CQ1071" s="8"/>
      <c r="CR1071" s="8"/>
      <c r="CS1071" s="8"/>
      <c r="CT1071" s="8"/>
      <c r="CU1071" s="8"/>
      <c r="CV1071" s="8"/>
      <c r="CW1071" s="2"/>
      <c r="CX1071" s="2"/>
      <c r="CY1071" s="8"/>
      <c r="CZ1071" s="8">
        <f t="shared" si="164"/>
        <v>0</v>
      </c>
      <c r="DA1071" s="8">
        <f t="shared" si="165"/>
        <v>0</v>
      </c>
      <c r="DB1071" s="8" t="str">
        <f t="shared" si="166"/>
        <v>Power</v>
      </c>
      <c r="DC1071" s="8" t="str">
        <f t="shared" si="167"/>
        <v>Power</v>
      </c>
      <c r="DD1071" s="8">
        <v>1</v>
      </c>
      <c r="DE1071" s="8"/>
      <c r="DF1071" s="8"/>
      <c r="DG1071" s="8"/>
      <c r="DH1071" s="8"/>
      <c r="DI1071" s="8"/>
      <c r="DJ1071" s="8"/>
      <c r="DK1071" s="8"/>
      <c r="DL1071" s="8"/>
      <c r="DM1071" s="8"/>
      <c r="DN1071" s="8"/>
      <c r="DO1071" s="8"/>
      <c r="DP1071" s="8"/>
      <c r="DQ1071" s="8"/>
      <c r="DR1071" s="8"/>
      <c r="DS1071" s="8"/>
      <c r="DT1071" s="8"/>
    </row>
    <row r="1072" spans="1:124" ht="12.75" customHeight="1">
      <c r="A1072" s="8"/>
      <c r="B1072" s="89">
        <v>1069</v>
      </c>
      <c r="C1072" s="144" t="s">
        <v>6610</v>
      </c>
      <c r="D1072" s="144" t="s">
        <v>6700</v>
      </c>
      <c r="E1072" s="8" t="s">
        <v>6610</v>
      </c>
      <c r="F1072" s="8" t="s">
        <v>3869</v>
      </c>
      <c r="G1072" s="8"/>
      <c r="H1072" s="8"/>
      <c r="I1072" s="8"/>
      <c r="J1072" s="8"/>
      <c r="K1072" s="127"/>
      <c r="L1072" s="139"/>
      <c r="M1072" s="8"/>
      <c r="N1072" s="8"/>
      <c r="O1072" s="8"/>
      <c r="P1072" s="8" t="s">
        <v>6259</v>
      </c>
      <c r="Q1072" s="8" t="s">
        <v>6259</v>
      </c>
      <c r="R1072" s="8"/>
      <c r="S1072" s="8"/>
      <c r="T1072" s="8"/>
      <c r="U1072" s="8"/>
      <c r="V1072" s="8"/>
      <c r="W1072" s="8"/>
      <c r="X1072" s="8"/>
      <c r="Y1072" s="8"/>
      <c r="Z1072" s="8"/>
      <c r="AA1072" s="8"/>
      <c r="AB1072" s="8"/>
      <c r="AC1072" s="8" t="str">
        <f t="shared" si="159"/>
        <v>NO</v>
      </c>
      <c r="AD1072" s="8" t="str">
        <f t="shared" si="160"/>
        <v>Power,,,,,,,,,,,,,</v>
      </c>
      <c r="AE1072" s="127"/>
      <c r="AF1072" s="8"/>
      <c r="AG1072" s="8"/>
      <c r="AH1072" s="127"/>
      <c r="AI1072" s="8" t="s">
        <v>6002</v>
      </c>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c r="BR1072" s="8"/>
      <c r="BS1072" s="8"/>
      <c r="BT1072" s="8"/>
      <c r="BU1072" s="8"/>
      <c r="BV1072" s="8"/>
      <c r="BW1072" s="8"/>
      <c r="BX1072" s="8"/>
      <c r="BY1072" s="8"/>
      <c r="BZ1072" s="8"/>
      <c r="CA1072" s="8"/>
      <c r="CB1072" s="8"/>
      <c r="CC1072" s="8"/>
      <c r="CD1072" s="8"/>
      <c r="CE1072" s="8">
        <f t="shared" si="158"/>
        <v>0</v>
      </c>
      <c r="CF1072" s="8">
        <f t="shared" si="161"/>
        <v>0</v>
      </c>
      <c r="CG1072" s="8" t="str">
        <f t="shared" si="162"/>
        <v>Power</v>
      </c>
      <c r="CH1072" s="8" t="str">
        <f t="shared" si="163"/>
        <v>Power</v>
      </c>
      <c r="CI1072" s="8">
        <v>1</v>
      </c>
      <c r="CJ1072" s="8"/>
      <c r="CK1072" s="8"/>
      <c r="CL1072" s="8"/>
      <c r="CM1072" s="8"/>
      <c r="CN1072" s="8"/>
      <c r="CO1072" s="8"/>
      <c r="CP1072" s="8"/>
      <c r="CQ1072" s="8"/>
      <c r="CR1072" s="8"/>
      <c r="CS1072" s="8"/>
      <c r="CT1072" s="8"/>
      <c r="CU1072" s="8"/>
      <c r="CV1072" s="8"/>
      <c r="CW1072" s="2"/>
      <c r="CX1072" s="2"/>
      <c r="CY1072" s="8"/>
      <c r="CZ1072" s="8">
        <f t="shared" si="164"/>
        <v>0</v>
      </c>
      <c r="DA1072" s="8">
        <f t="shared" si="165"/>
        <v>0</v>
      </c>
      <c r="DB1072" s="8" t="str">
        <f t="shared" si="166"/>
        <v>Power</v>
      </c>
      <c r="DC1072" s="8" t="str">
        <f t="shared" si="167"/>
        <v>Power</v>
      </c>
      <c r="DD1072" s="8">
        <v>1</v>
      </c>
      <c r="DE1072" s="8"/>
      <c r="DF1072" s="8"/>
      <c r="DG1072" s="8"/>
      <c r="DH1072" s="8"/>
      <c r="DI1072" s="8"/>
      <c r="DJ1072" s="8"/>
      <c r="DK1072" s="8"/>
      <c r="DL1072" s="8"/>
      <c r="DM1072" s="8"/>
      <c r="DN1072" s="8"/>
      <c r="DO1072" s="8"/>
      <c r="DP1072" s="8"/>
      <c r="DQ1072" s="8"/>
      <c r="DR1072" s="8"/>
      <c r="DS1072" s="8"/>
      <c r="DT1072" s="8"/>
    </row>
    <row r="1073" spans="1:124" ht="12.75" customHeight="1">
      <c r="A1073" s="8"/>
      <c r="B1073" s="89">
        <v>1070</v>
      </c>
      <c r="C1073" s="144" t="s">
        <v>6612</v>
      </c>
      <c r="D1073" s="144" t="s">
        <v>6613</v>
      </c>
      <c r="E1073" s="8" t="s">
        <v>6612</v>
      </c>
      <c r="F1073" s="8" t="s">
        <v>6184</v>
      </c>
      <c r="G1073" s="8"/>
      <c r="H1073" s="8"/>
      <c r="I1073" s="8"/>
      <c r="J1073" s="8"/>
      <c r="K1073" s="127"/>
      <c r="L1073" s="139"/>
      <c r="M1073" s="8"/>
      <c r="N1073" s="8"/>
      <c r="O1073" s="8"/>
      <c r="P1073" s="8" t="s">
        <v>6259</v>
      </c>
      <c r="Q1073" s="8" t="s">
        <v>6259</v>
      </c>
      <c r="R1073" s="8"/>
      <c r="S1073" s="8"/>
      <c r="T1073" s="8"/>
      <c r="U1073" s="8"/>
      <c r="V1073" s="8"/>
      <c r="W1073" s="8"/>
      <c r="X1073" s="8"/>
      <c r="Y1073" s="8"/>
      <c r="Z1073" s="8"/>
      <c r="AA1073" s="8"/>
      <c r="AB1073" s="8"/>
      <c r="AC1073" s="8" t="str">
        <f t="shared" si="159"/>
        <v>NO</v>
      </c>
      <c r="AD1073" s="8" t="str">
        <f t="shared" si="160"/>
        <v>Power,,,,,,,,,,,,,</v>
      </c>
      <c r="AE1073" s="127"/>
      <c r="AF1073" s="8"/>
      <c r="AG1073" s="8"/>
      <c r="AH1073" s="127"/>
      <c r="AI1073" s="8" t="s">
        <v>6002</v>
      </c>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c r="BR1073" s="8"/>
      <c r="BS1073" s="8"/>
      <c r="BT1073" s="8"/>
      <c r="BU1073" s="8"/>
      <c r="BV1073" s="8"/>
      <c r="BW1073" s="8"/>
      <c r="BX1073" s="8"/>
      <c r="BY1073" s="8"/>
      <c r="BZ1073" s="8"/>
      <c r="CA1073" s="8"/>
      <c r="CB1073" s="8"/>
      <c r="CC1073" s="8"/>
      <c r="CD1073" s="8"/>
      <c r="CE1073" s="8">
        <f t="shared" si="158"/>
        <v>0</v>
      </c>
      <c r="CF1073" s="8">
        <f t="shared" si="161"/>
        <v>0</v>
      </c>
      <c r="CG1073" s="8" t="str">
        <f t="shared" si="162"/>
        <v>Power</v>
      </c>
      <c r="CH1073" s="8" t="str">
        <f t="shared" si="163"/>
        <v>Power</v>
      </c>
      <c r="CI1073" s="8">
        <v>1</v>
      </c>
      <c r="CJ1073" s="8"/>
      <c r="CK1073" s="8"/>
      <c r="CL1073" s="8"/>
      <c r="CM1073" s="8"/>
      <c r="CN1073" s="8"/>
      <c r="CO1073" s="8"/>
      <c r="CP1073" s="8"/>
      <c r="CQ1073" s="8"/>
      <c r="CR1073" s="8"/>
      <c r="CS1073" s="8"/>
      <c r="CT1073" s="8"/>
      <c r="CU1073" s="8"/>
      <c r="CV1073" s="8"/>
      <c r="CW1073" s="2"/>
      <c r="CX1073" s="2"/>
      <c r="CY1073" s="8"/>
      <c r="CZ1073" s="8">
        <f t="shared" si="164"/>
        <v>0</v>
      </c>
      <c r="DA1073" s="8">
        <f t="shared" si="165"/>
        <v>0</v>
      </c>
      <c r="DB1073" s="8" t="str">
        <f t="shared" si="166"/>
        <v>Power</v>
      </c>
      <c r="DC1073" s="8" t="str">
        <f t="shared" si="167"/>
        <v>Power</v>
      </c>
      <c r="DD1073" s="8">
        <v>1</v>
      </c>
      <c r="DE1073" s="8"/>
      <c r="DF1073" s="8"/>
      <c r="DG1073" s="8"/>
      <c r="DH1073" s="8"/>
      <c r="DI1073" s="8"/>
      <c r="DJ1073" s="8"/>
      <c r="DK1073" s="8"/>
      <c r="DL1073" s="8"/>
      <c r="DM1073" s="8"/>
      <c r="DN1073" s="8"/>
      <c r="DO1073" s="8"/>
      <c r="DP1073" s="8"/>
      <c r="DQ1073" s="8"/>
      <c r="DR1073" s="8"/>
      <c r="DS1073" s="8"/>
      <c r="DT1073" s="8"/>
    </row>
    <row r="1074" spans="1:124" ht="12.75" customHeight="1">
      <c r="A1074" s="8"/>
      <c r="B1074" s="89">
        <v>1071</v>
      </c>
      <c r="C1074" s="144" t="s">
        <v>6614</v>
      </c>
      <c r="D1074" s="144" t="s">
        <v>6615</v>
      </c>
      <c r="E1074" s="8" t="s">
        <v>6614</v>
      </c>
      <c r="F1074" s="8" t="s">
        <v>6709</v>
      </c>
      <c r="G1074" s="8"/>
      <c r="H1074" s="8"/>
      <c r="I1074" s="8"/>
      <c r="J1074" s="8"/>
      <c r="K1074" s="127"/>
      <c r="L1074" s="139"/>
      <c r="M1074" s="8"/>
      <c r="N1074" s="8"/>
      <c r="O1074" s="8"/>
      <c r="P1074" s="8" t="s">
        <v>6259</v>
      </c>
      <c r="Q1074" s="8" t="s">
        <v>6259</v>
      </c>
      <c r="R1074" s="8"/>
      <c r="S1074" s="8"/>
      <c r="T1074" s="8"/>
      <c r="U1074" s="8"/>
      <c r="V1074" s="8"/>
      <c r="W1074" s="8"/>
      <c r="X1074" s="8"/>
      <c r="Y1074" s="8"/>
      <c r="Z1074" s="8"/>
      <c r="AA1074" s="8"/>
      <c r="AB1074" s="8"/>
      <c r="AC1074" s="8" t="str">
        <f t="shared" si="159"/>
        <v>NO</v>
      </c>
      <c r="AD1074" s="8" t="str">
        <f t="shared" si="160"/>
        <v>Power,,,,,,,,,,,,,</v>
      </c>
      <c r="AE1074" s="127"/>
      <c r="AF1074" s="8"/>
      <c r="AG1074" s="8"/>
      <c r="AH1074" s="127"/>
      <c r="AI1074" s="8" t="s">
        <v>6002</v>
      </c>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c r="BR1074" s="8"/>
      <c r="BS1074" s="8"/>
      <c r="BT1074" s="8"/>
      <c r="BU1074" s="8"/>
      <c r="BV1074" s="8"/>
      <c r="BW1074" s="8"/>
      <c r="BX1074" s="8"/>
      <c r="BY1074" s="8"/>
      <c r="BZ1074" s="8"/>
      <c r="CA1074" s="8"/>
      <c r="CB1074" s="8"/>
      <c r="CC1074" s="8"/>
      <c r="CD1074" s="8"/>
      <c r="CE1074" s="8">
        <f t="shared" si="158"/>
        <v>0</v>
      </c>
      <c r="CF1074" s="8">
        <f t="shared" si="161"/>
        <v>0</v>
      </c>
      <c r="CG1074" s="8" t="str">
        <f t="shared" si="162"/>
        <v>Power</v>
      </c>
      <c r="CH1074" s="8" t="str">
        <f t="shared" si="163"/>
        <v>Power</v>
      </c>
      <c r="CI1074" s="8">
        <v>1</v>
      </c>
      <c r="CJ1074" s="8"/>
      <c r="CK1074" s="8"/>
      <c r="CL1074" s="8"/>
      <c r="CM1074" s="8"/>
      <c r="CN1074" s="8"/>
      <c r="CO1074" s="8"/>
      <c r="CP1074" s="8"/>
      <c r="CQ1074" s="8"/>
      <c r="CR1074" s="8"/>
      <c r="CS1074" s="8"/>
      <c r="CT1074" s="8"/>
      <c r="CU1074" s="8"/>
      <c r="CV1074" s="8"/>
      <c r="CW1074" s="2"/>
      <c r="CX1074" s="2"/>
      <c r="CY1074" s="8"/>
      <c r="CZ1074" s="8">
        <f t="shared" si="164"/>
        <v>0</v>
      </c>
      <c r="DA1074" s="8">
        <f t="shared" si="165"/>
        <v>0</v>
      </c>
      <c r="DB1074" s="8" t="str">
        <f t="shared" si="166"/>
        <v>Power</v>
      </c>
      <c r="DC1074" s="8" t="str">
        <f t="shared" si="167"/>
        <v>Power</v>
      </c>
      <c r="DD1074" s="8">
        <v>1</v>
      </c>
      <c r="DE1074" s="8"/>
      <c r="DF1074" s="8"/>
      <c r="DG1074" s="8"/>
      <c r="DH1074" s="8"/>
      <c r="DI1074" s="8"/>
      <c r="DJ1074" s="8"/>
      <c r="DK1074" s="8"/>
      <c r="DL1074" s="8"/>
      <c r="DM1074" s="8"/>
      <c r="DN1074" s="8"/>
      <c r="DO1074" s="8"/>
      <c r="DP1074" s="8"/>
      <c r="DQ1074" s="8"/>
      <c r="DR1074" s="8"/>
      <c r="DS1074" s="8"/>
      <c r="DT1074" s="8"/>
    </row>
    <row r="1075" spans="1:124" ht="12.75" customHeight="1">
      <c r="A1075" s="8"/>
      <c r="B1075" s="89">
        <v>1072</v>
      </c>
      <c r="C1075" s="144" t="s">
        <v>6616</v>
      </c>
      <c r="D1075" s="144" t="s">
        <v>6617</v>
      </c>
      <c r="E1075" s="8" t="s">
        <v>6616</v>
      </c>
      <c r="F1075" s="8" t="s">
        <v>4276</v>
      </c>
      <c r="G1075" s="8"/>
      <c r="H1075" s="8"/>
      <c r="I1075" s="8"/>
      <c r="J1075" s="8"/>
      <c r="K1075" s="127"/>
      <c r="L1075" s="139"/>
      <c r="M1075" s="8"/>
      <c r="N1075" s="8"/>
      <c r="O1075" s="8"/>
      <c r="P1075" s="8" t="s">
        <v>6259</v>
      </c>
      <c r="Q1075" s="8" t="s">
        <v>6259</v>
      </c>
      <c r="R1075" s="8"/>
      <c r="S1075" s="8"/>
      <c r="T1075" s="8"/>
      <c r="U1075" s="8"/>
      <c r="V1075" s="8"/>
      <c r="W1075" s="8"/>
      <c r="X1075" s="8"/>
      <c r="Y1075" s="8"/>
      <c r="Z1075" s="8"/>
      <c r="AA1075" s="8"/>
      <c r="AB1075" s="8"/>
      <c r="AC1075" s="8" t="str">
        <f t="shared" si="159"/>
        <v>NO</v>
      </c>
      <c r="AD1075" s="8" t="str">
        <f t="shared" si="160"/>
        <v>Power,,,,,,,,,,,,,</v>
      </c>
      <c r="AE1075" s="127"/>
      <c r="AF1075" s="8"/>
      <c r="AG1075" s="8"/>
      <c r="AH1075" s="127"/>
      <c r="AI1075" s="8" t="s">
        <v>6002</v>
      </c>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8"/>
      <c r="BY1075" s="8"/>
      <c r="BZ1075" s="8"/>
      <c r="CA1075" s="8"/>
      <c r="CB1075" s="8"/>
      <c r="CC1075" s="8"/>
      <c r="CD1075" s="8"/>
      <c r="CE1075" s="8">
        <f t="shared" si="158"/>
        <v>0</v>
      </c>
      <c r="CF1075" s="8">
        <f t="shared" si="161"/>
        <v>0</v>
      </c>
      <c r="CG1075" s="8" t="str">
        <f t="shared" si="162"/>
        <v>Power</v>
      </c>
      <c r="CH1075" s="8" t="str">
        <f t="shared" si="163"/>
        <v>Power</v>
      </c>
      <c r="CI1075" s="8">
        <v>1</v>
      </c>
      <c r="CJ1075" s="8"/>
      <c r="CK1075" s="8"/>
      <c r="CL1075" s="8"/>
      <c r="CM1075" s="8"/>
      <c r="CN1075" s="8"/>
      <c r="CO1075" s="8"/>
      <c r="CP1075" s="8"/>
      <c r="CQ1075" s="8"/>
      <c r="CR1075" s="8"/>
      <c r="CS1075" s="8"/>
      <c r="CT1075" s="8"/>
      <c r="CU1075" s="8"/>
      <c r="CV1075" s="8"/>
      <c r="CW1075" s="2"/>
      <c r="CX1075" s="2"/>
      <c r="CY1075" s="8"/>
      <c r="CZ1075" s="8">
        <f t="shared" si="164"/>
        <v>0</v>
      </c>
      <c r="DA1075" s="8">
        <f t="shared" si="165"/>
        <v>0</v>
      </c>
      <c r="DB1075" s="8" t="str">
        <f t="shared" si="166"/>
        <v>Power</v>
      </c>
      <c r="DC1075" s="8" t="str">
        <f t="shared" si="167"/>
        <v>Power</v>
      </c>
      <c r="DD1075" s="8">
        <v>1</v>
      </c>
      <c r="DE1075" s="8"/>
      <c r="DF1075" s="8"/>
      <c r="DG1075" s="8"/>
      <c r="DH1075" s="8"/>
      <c r="DI1075" s="8"/>
      <c r="DJ1075" s="8"/>
      <c r="DK1075" s="8"/>
      <c r="DL1075" s="8"/>
      <c r="DM1075" s="8"/>
      <c r="DN1075" s="8"/>
      <c r="DO1075" s="8"/>
      <c r="DP1075" s="8"/>
      <c r="DQ1075" s="8"/>
      <c r="DR1075" s="8"/>
      <c r="DS1075" s="8"/>
      <c r="DT1075" s="8"/>
    </row>
    <row r="1076" spans="1:124" ht="12.75" customHeight="1">
      <c r="A1076" s="8"/>
      <c r="B1076" s="89">
        <v>1073</v>
      </c>
      <c r="C1076" s="144" t="s">
        <v>6618</v>
      </c>
      <c r="D1076" s="144" t="s">
        <v>6619</v>
      </c>
      <c r="E1076" s="8" t="s">
        <v>6618</v>
      </c>
      <c r="F1076" s="8" t="s">
        <v>6036</v>
      </c>
      <c r="G1076" s="8"/>
      <c r="H1076" s="8"/>
      <c r="I1076" s="8"/>
      <c r="J1076" s="8"/>
      <c r="K1076" s="127"/>
      <c r="L1076" s="139"/>
      <c r="M1076" s="8"/>
      <c r="N1076" s="8"/>
      <c r="O1076" s="8"/>
      <c r="P1076" s="8" t="s">
        <v>6259</v>
      </c>
      <c r="Q1076" s="8" t="s">
        <v>6259</v>
      </c>
      <c r="R1076" s="8"/>
      <c r="S1076" s="8"/>
      <c r="T1076" s="8"/>
      <c r="U1076" s="8"/>
      <c r="V1076" s="8"/>
      <c r="W1076" s="8"/>
      <c r="X1076" s="8"/>
      <c r="Y1076" s="8"/>
      <c r="Z1076" s="8"/>
      <c r="AA1076" s="8"/>
      <c r="AB1076" s="8"/>
      <c r="AC1076" s="8" t="str">
        <f t="shared" si="159"/>
        <v>NO</v>
      </c>
      <c r="AD1076" s="8" t="str">
        <f t="shared" si="160"/>
        <v>Power,,,,,,,,,,,,,</v>
      </c>
      <c r="AE1076" s="127"/>
      <c r="AF1076" s="8"/>
      <c r="AG1076" s="8"/>
      <c r="AH1076" s="127"/>
      <c r="AI1076" s="8" t="s">
        <v>6002</v>
      </c>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8"/>
      <c r="BY1076" s="8"/>
      <c r="BZ1076" s="8"/>
      <c r="CA1076" s="8"/>
      <c r="CB1076" s="8"/>
      <c r="CC1076" s="8"/>
      <c r="CD1076" s="8"/>
      <c r="CE1076" s="8">
        <f t="shared" si="158"/>
        <v>0</v>
      </c>
      <c r="CF1076" s="8">
        <f t="shared" si="161"/>
        <v>0</v>
      </c>
      <c r="CG1076" s="8" t="str">
        <f t="shared" si="162"/>
        <v>Power</v>
      </c>
      <c r="CH1076" s="8" t="str">
        <f t="shared" si="163"/>
        <v>Power</v>
      </c>
      <c r="CI1076" s="8">
        <v>1</v>
      </c>
      <c r="CJ1076" s="8"/>
      <c r="CK1076" s="8"/>
      <c r="CL1076" s="8"/>
      <c r="CM1076" s="8"/>
      <c r="CN1076" s="8"/>
      <c r="CO1076" s="8"/>
      <c r="CP1076" s="8"/>
      <c r="CQ1076" s="8"/>
      <c r="CR1076" s="8"/>
      <c r="CS1076" s="8"/>
      <c r="CT1076" s="8"/>
      <c r="CU1076" s="8"/>
      <c r="CV1076" s="8"/>
      <c r="CW1076" s="2"/>
      <c r="CX1076" s="2"/>
      <c r="CY1076" s="8"/>
      <c r="CZ1076" s="8">
        <f t="shared" si="164"/>
        <v>0</v>
      </c>
      <c r="DA1076" s="8">
        <f t="shared" si="165"/>
        <v>0</v>
      </c>
      <c r="DB1076" s="8" t="str">
        <f t="shared" si="166"/>
        <v>Power</v>
      </c>
      <c r="DC1076" s="8" t="str">
        <f t="shared" si="167"/>
        <v>Power</v>
      </c>
      <c r="DD1076" s="8">
        <v>1</v>
      </c>
      <c r="DE1076" s="8"/>
      <c r="DF1076" s="8"/>
      <c r="DG1076" s="8"/>
      <c r="DH1076" s="8"/>
      <c r="DI1076" s="8"/>
      <c r="DJ1076" s="8"/>
      <c r="DK1076" s="8"/>
      <c r="DL1076" s="8"/>
      <c r="DM1076" s="8"/>
      <c r="DN1076" s="8"/>
      <c r="DO1076" s="8"/>
      <c r="DP1076" s="8"/>
      <c r="DQ1076" s="8"/>
      <c r="DR1076" s="8"/>
      <c r="DS1076" s="8"/>
      <c r="DT1076" s="8"/>
    </row>
    <row r="1077" spans="1:124" ht="12.75" customHeight="1">
      <c r="A1077" s="8"/>
      <c r="B1077" s="89">
        <v>1074</v>
      </c>
      <c r="C1077" s="144" t="s">
        <v>6620</v>
      </c>
      <c r="D1077" s="144" t="s">
        <v>6621</v>
      </c>
      <c r="E1077" s="8" t="s">
        <v>6620</v>
      </c>
      <c r="F1077" s="8" t="s">
        <v>6204</v>
      </c>
      <c r="G1077" s="8"/>
      <c r="H1077" s="8"/>
      <c r="I1077" s="8"/>
      <c r="J1077" s="8"/>
      <c r="K1077" s="127"/>
      <c r="L1077" s="139"/>
      <c r="M1077" s="8"/>
      <c r="N1077" s="8"/>
      <c r="O1077" s="8"/>
      <c r="P1077" s="8" t="s">
        <v>6259</v>
      </c>
      <c r="Q1077" s="8" t="s">
        <v>6259</v>
      </c>
      <c r="R1077" s="8"/>
      <c r="S1077" s="8"/>
      <c r="T1077" s="8"/>
      <c r="U1077" s="8"/>
      <c r="V1077" s="8"/>
      <c r="W1077" s="8"/>
      <c r="X1077" s="8"/>
      <c r="Y1077" s="8"/>
      <c r="Z1077" s="8"/>
      <c r="AA1077" s="8"/>
      <c r="AB1077" s="8"/>
      <c r="AC1077" s="8" t="str">
        <f t="shared" si="159"/>
        <v>NO</v>
      </c>
      <c r="AD1077" s="8" t="str">
        <f t="shared" si="160"/>
        <v>Power,,,,,,,,,,,,,</v>
      </c>
      <c r="AE1077" s="127"/>
      <c r="AF1077" s="8"/>
      <c r="AG1077" s="8"/>
      <c r="AH1077" s="127"/>
      <c r="AI1077" s="8" t="s">
        <v>6002</v>
      </c>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c r="CA1077" s="8"/>
      <c r="CB1077" s="8"/>
      <c r="CC1077" s="8"/>
      <c r="CD1077" s="8"/>
      <c r="CE1077" s="8">
        <f t="shared" si="158"/>
        <v>0</v>
      </c>
      <c r="CF1077" s="8">
        <f t="shared" si="161"/>
        <v>0</v>
      </c>
      <c r="CG1077" s="8" t="str">
        <f t="shared" si="162"/>
        <v>Power</v>
      </c>
      <c r="CH1077" s="8" t="str">
        <f t="shared" si="163"/>
        <v>Power</v>
      </c>
      <c r="CI1077" s="8">
        <v>1</v>
      </c>
      <c r="CJ1077" s="8"/>
      <c r="CK1077" s="8"/>
      <c r="CL1077" s="8"/>
      <c r="CM1077" s="8"/>
      <c r="CN1077" s="8"/>
      <c r="CO1077" s="8"/>
      <c r="CP1077" s="8"/>
      <c r="CQ1077" s="8"/>
      <c r="CR1077" s="8"/>
      <c r="CS1077" s="8"/>
      <c r="CT1077" s="8"/>
      <c r="CU1077" s="8"/>
      <c r="CV1077" s="8"/>
      <c r="CW1077" s="2"/>
      <c r="CX1077" s="2"/>
      <c r="CY1077" s="8"/>
      <c r="CZ1077" s="8">
        <f t="shared" si="164"/>
        <v>0</v>
      </c>
      <c r="DA1077" s="8">
        <f t="shared" si="165"/>
        <v>0</v>
      </c>
      <c r="DB1077" s="8" t="str">
        <f t="shared" si="166"/>
        <v>Power</v>
      </c>
      <c r="DC1077" s="8" t="str">
        <f t="shared" si="167"/>
        <v>Power</v>
      </c>
      <c r="DD1077" s="8">
        <v>1</v>
      </c>
      <c r="DE1077" s="8"/>
      <c r="DF1077" s="8"/>
      <c r="DG1077" s="8"/>
      <c r="DH1077" s="8"/>
      <c r="DI1077" s="8"/>
      <c r="DJ1077" s="8"/>
      <c r="DK1077" s="8"/>
      <c r="DL1077" s="8"/>
      <c r="DM1077" s="8"/>
      <c r="DN1077" s="8"/>
      <c r="DO1077" s="8"/>
      <c r="DP1077" s="8"/>
      <c r="DQ1077" s="8"/>
      <c r="DR1077" s="8"/>
      <c r="DS1077" s="8"/>
      <c r="DT1077" s="8"/>
    </row>
    <row r="1078" spans="1:124" ht="12.75" customHeight="1">
      <c r="A1078" s="8"/>
      <c r="B1078" s="89">
        <v>1075</v>
      </c>
      <c r="C1078" s="144" t="s">
        <v>6710</v>
      </c>
      <c r="D1078" s="144" t="s">
        <v>6711</v>
      </c>
      <c r="E1078" s="8" t="s">
        <v>6710</v>
      </c>
      <c r="F1078" s="8" t="s">
        <v>6078</v>
      </c>
      <c r="G1078" s="8"/>
      <c r="H1078" s="8"/>
      <c r="I1078" s="8"/>
      <c r="J1078" s="8"/>
      <c r="K1078" s="127"/>
      <c r="L1078" s="139"/>
      <c r="M1078" s="8"/>
      <c r="N1078" s="8"/>
      <c r="O1078" s="8"/>
      <c r="P1078" s="8" t="s">
        <v>6259</v>
      </c>
      <c r="Q1078" s="8" t="s">
        <v>6259</v>
      </c>
      <c r="R1078" s="8"/>
      <c r="S1078" s="8"/>
      <c r="T1078" s="8"/>
      <c r="U1078" s="8"/>
      <c r="V1078" s="8"/>
      <c r="W1078" s="8"/>
      <c r="X1078" s="8"/>
      <c r="Y1078" s="8"/>
      <c r="Z1078" s="8"/>
      <c r="AA1078" s="8"/>
      <c r="AB1078" s="8"/>
      <c r="AC1078" s="8" t="str">
        <f t="shared" si="159"/>
        <v>NO</v>
      </c>
      <c r="AD1078" s="8" t="str">
        <f t="shared" si="160"/>
        <v>Power,,,,,,,,,,,,,</v>
      </c>
      <c r="AE1078" s="127"/>
      <c r="AF1078" s="8"/>
      <c r="AG1078" s="8"/>
      <c r="AH1078" s="127"/>
      <c r="AI1078" s="8" t="s">
        <v>6002</v>
      </c>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c r="CA1078" s="8"/>
      <c r="CB1078" s="8"/>
      <c r="CC1078" s="8"/>
      <c r="CD1078" s="8"/>
      <c r="CE1078" s="8">
        <f t="shared" si="158"/>
        <v>0</v>
      </c>
      <c r="CF1078" s="8">
        <f t="shared" si="161"/>
        <v>0</v>
      </c>
      <c r="CG1078" s="8" t="str">
        <f t="shared" si="162"/>
        <v>Power</v>
      </c>
      <c r="CH1078" s="8" t="str">
        <f t="shared" si="163"/>
        <v>Power</v>
      </c>
      <c r="CI1078" s="8">
        <v>1</v>
      </c>
      <c r="CJ1078" s="8"/>
      <c r="CK1078" s="8"/>
      <c r="CL1078" s="8"/>
      <c r="CM1078" s="8"/>
      <c r="CN1078" s="8"/>
      <c r="CO1078" s="8"/>
      <c r="CP1078" s="8"/>
      <c r="CQ1078" s="8"/>
      <c r="CR1078" s="8"/>
      <c r="CS1078" s="8"/>
      <c r="CT1078" s="8"/>
      <c r="CU1078" s="8"/>
      <c r="CV1078" s="8"/>
      <c r="CW1078" s="2"/>
      <c r="CX1078" s="2"/>
      <c r="CY1078" s="8"/>
      <c r="CZ1078" s="8">
        <f t="shared" si="164"/>
        <v>0</v>
      </c>
      <c r="DA1078" s="8">
        <f t="shared" si="165"/>
        <v>0</v>
      </c>
      <c r="DB1078" s="8" t="str">
        <f t="shared" si="166"/>
        <v>Power</v>
      </c>
      <c r="DC1078" s="8" t="str">
        <f t="shared" si="167"/>
        <v>Power</v>
      </c>
      <c r="DD1078" s="8">
        <v>1</v>
      </c>
      <c r="DE1078" s="8"/>
      <c r="DF1078" s="8"/>
      <c r="DG1078" s="8"/>
      <c r="DH1078" s="8"/>
      <c r="DI1078" s="8"/>
      <c r="DJ1078" s="8"/>
      <c r="DK1078" s="8"/>
      <c r="DL1078" s="8"/>
      <c r="DM1078" s="8"/>
      <c r="DN1078" s="8"/>
      <c r="DO1078" s="8"/>
      <c r="DP1078" s="8"/>
      <c r="DQ1078" s="8"/>
      <c r="DR1078" s="8"/>
      <c r="DS1078" s="8"/>
      <c r="DT1078" s="8"/>
    </row>
    <row r="1079" spans="1:124" ht="12.75" customHeight="1">
      <c r="A1079" s="8"/>
      <c r="B1079" s="89">
        <v>1076</v>
      </c>
      <c r="C1079" s="144" t="s">
        <v>6712</v>
      </c>
      <c r="D1079" s="144" t="s">
        <v>6409</v>
      </c>
      <c r="E1079" s="8" t="s">
        <v>6712</v>
      </c>
      <c r="F1079" s="8" t="s">
        <v>6084</v>
      </c>
      <c r="G1079" s="8"/>
      <c r="H1079" s="8"/>
      <c r="I1079" s="8"/>
      <c r="J1079" s="8"/>
      <c r="K1079" s="127"/>
      <c r="L1079" s="139"/>
      <c r="M1079" s="8"/>
      <c r="N1079" s="8"/>
      <c r="O1079" s="8"/>
      <c r="P1079" s="8" t="s">
        <v>6259</v>
      </c>
      <c r="Q1079" s="8" t="s">
        <v>6259</v>
      </c>
      <c r="R1079" s="8"/>
      <c r="S1079" s="8"/>
      <c r="T1079" s="8"/>
      <c r="U1079" s="8"/>
      <c r="V1079" s="8"/>
      <c r="W1079" s="8"/>
      <c r="X1079" s="8"/>
      <c r="Y1079" s="8"/>
      <c r="Z1079" s="8"/>
      <c r="AA1079" s="8"/>
      <c r="AB1079" s="8"/>
      <c r="AC1079" s="8" t="str">
        <f t="shared" si="159"/>
        <v>NO</v>
      </c>
      <c r="AD1079" s="8" t="str">
        <f t="shared" si="160"/>
        <v>Power,,,,,,,,,,,,,</v>
      </c>
      <c r="AE1079" s="127"/>
      <c r="AF1079" s="8"/>
      <c r="AG1079" s="8"/>
      <c r="AH1079" s="127"/>
      <c r="AI1079" s="8" t="s">
        <v>6002</v>
      </c>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c r="CA1079" s="8"/>
      <c r="CB1079" s="8"/>
      <c r="CC1079" s="8"/>
      <c r="CD1079" s="8"/>
      <c r="CE1079" s="8">
        <f t="shared" si="158"/>
        <v>0</v>
      </c>
      <c r="CF1079" s="8">
        <f t="shared" si="161"/>
        <v>0</v>
      </c>
      <c r="CG1079" s="8" t="str">
        <f t="shared" si="162"/>
        <v>Power</v>
      </c>
      <c r="CH1079" s="8" t="str">
        <f t="shared" si="163"/>
        <v>Power</v>
      </c>
      <c r="CI1079" s="8">
        <v>1</v>
      </c>
      <c r="CJ1079" s="8"/>
      <c r="CK1079" s="8"/>
      <c r="CL1079" s="8"/>
      <c r="CM1079" s="8"/>
      <c r="CN1079" s="8"/>
      <c r="CO1079" s="8"/>
      <c r="CP1079" s="8"/>
      <c r="CQ1079" s="8"/>
      <c r="CR1079" s="8"/>
      <c r="CS1079" s="8"/>
      <c r="CT1079" s="8"/>
      <c r="CU1079" s="8"/>
      <c r="CV1079" s="8"/>
      <c r="CW1079" s="2"/>
      <c r="CX1079" s="2"/>
      <c r="CY1079" s="8"/>
      <c r="CZ1079" s="8">
        <f t="shared" si="164"/>
        <v>0</v>
      </c>
      <c r="DA1079" s="8">
        <f t="shared" si="165"/>
        <v>0</v>
      </c>
      <c r="DB1079" s="8" t="str">
        <f t="shared" si="166"/>
        <v>Power</v>
      </c>
      <c r="DC1079" s="8" t="str">
        <f t="shared" si="167"/>
        <v>Power</v>
      </c>
      <c r="DD1079" s="8">
        <v>1</v>
      </c>
      <c r="DE1079" s="8"/>
      <c r="DF1079" s="8"/>
      <c r="DG1079" s="8"/>
      <c r="DH1079" s="8"/>
      <c r="DI1079" s="8"/>
      <c r="DJ1079" s="8"/>
      <c r="DK1079" s="8"/>
      <c r="DL1079" s="8"/>
      <c r="DM1079" s="8"/>
      <c r="DN1079" s="8"/>
      <c r="DO1079" s="8"/>
      <c r="DP1079" s="8"/>
      <c r="DQ1079" s="8"/>
      <c r="DR1079" s="8"/>
      <c r="DS1079" s="8"/>
      <c r="DT1079" s="8"/>
    </row>
    <row r="1080" spans="1:124" ht="12.75" customHeight="1">
      <c r="A1080" s="8"/>
      <c r="B1080" s="89">
        <v>1077</v>
      </c>
      <c r="C1080" s="144" t="s">
        <v>6631</v>
      </c>
      <c r="D1080" s="144" t="s">
        <v>6713</v>
      </c>
      <c r="E1080" s="8" t="s">
        <v>6631</v>
      </c>
      <c r="F1080" s="8" t="s">
        <v>3973</v>
      </c>
      <c r="G1080" s="8"/>
      <c r="H1080" s="8"/>
      <c r="I1080" s="8"/>
      <c r="J1080" s="8"/>
      <c r="K1080" s="127"/>
      <c r="L1080" s="139"/>
      <c r="M1080" s="8"/>
      <c r="N1080" s="8"/>
      <c r="O1080" s="8"/>
      <c r="P1080" s="8" t="s">
        <v>6259</v>
      </c>
      <c r="Q1080" s="8" t="s">
        <v>6259</v>
      </c>
      <c r="R1080" s="8"/>
      <c r="S1080" s="8"/>
      <c r="T1080" s="8"/>
      <c r="U1080" s="8"/>
      <c r="V1080" s="8"/>
      <c r="W1080" s="8"/>
      <c r="X1080" s="8"/>
      <c r="Y1080" s="8"/>
      <c r="Z1080" s="8"/>
      <c r="AA1080" s="8"/>
      <c r="AB1080" s="8"/>
      <c r="AC1080" s="8" t="str">
        <f t="shared" si="159"/>
        <v>NO</v>
      </c>
      <c r="AD1080" s="8" t="str">
        <f t="shared" si="160"/>
        <v>Power,,,,,,,,,,,,,</v>
      </c>
      <c r="AE1080" s="127"/>
      <c r="AF1080" s="8"/>
      <c r="AG1080" s="8"/>
      <c r="AH1080" s="127"/>
      <c r="AI1080" s="8" t="s">
        <v>6002</v>
      </c>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c r="BR1080" s="8"/>
      <c r="BS1080" s="8"/>
      <c r="BT1080" s="8"/>
      <c r="BU1080" s="8"/>
      <c r="BV1080" s="8"/>
      <c r="BW1080" s="8"/>
      <c r="BX1080" s="8"/>
      <c r="BY1080" s="8"/>
      <c r="BZ1080" s="8"/>
      <c r="CA1080" s="8"/>
      <c r="CB1080" s="8"/>
      <c r="CC1080" s="8"/>
      <c r="CD1080" s="8"/>
      <c r="CE1080" s="8">
        <f t="shared" si="158"/>
        <v>0</v>
      </c>
      <c r="CF1080" s="8">
        <f t="shared" si="161"/>
        <v>0</v>
      </c>
      <c r="CG1080" s="8" t="str">
        <f t="shared" si="162"/>
        <v>Power</v>
      </c>
      <c r="CH1080" s="8" t="str">
        <f t="shared" si="163"/>
        <v>Power</v>
      </c>
      <c r="CI1080" s="8">
        <v>1</v>
      </c>
      <c r="CJ1080" s="8"/>
      <c r="CK1080" s="8"/>
      <c r="CL1080" s="8"/>
      <c r="CM1080" s="8"/>
      <c r="CN1080" s="8"/>
      <c r="CO1080" s="8"/>
      <c r="CP1080" s="8"/>
      <c r="CQ1080" s="8"/>
      <c r="CR1080" s="8"/>
      <c r="CS1080" s="8"/>
      <c r="CT1080" s="8"/>
      <c r="CU1080" s="8"/>
      <c r="CV1080" s="8"/>
      <c r="CW1080" s="2"/>
      <c r="CX1080" s="2"/>
      <c r="CY1080" s="8"/>
      <c r="CZ1080" s="8">
        <f t="shared" si="164"/>
        <v>0</v>
      </c>
      <c r="DA1080" s="8">
        <f t="shared" si="165"/>
        <v>0</v>
      </c>
      <c r="DB1080" s="8" t="str">
        <f t="shared" si="166"/>
        <v>Power</v>
      </c>
      <c r="DC1080" s="8" t="str">
        <f t="shared" si="167"/>
        <v>Power</v>
      </c>
      <c r="DD1080" s="8">
        <v>1</v>
      </c>
      <c r="DE1080" s="8"/>
      <c r="DF1080" s="8"/>
      <c r="DG1080" s="8"/>
      <c r="DH1080" s="8"/>
      <c r="DI1080" s="8"/>
      <c r="DJ1080" s="8"/>
      <c r="DK1080" s="8"/>
      <c r="DL1080" s="8"/>
      <c r="DM1080" s="8"/>
      <c r="DN1080" s="8"/>
      <c r="DO1080" s="8"/>
      <c r="DP1080" s="8"/>
      <c r="DQ1080" s="8"/>
      <c r="DR1080" s="8"/>
      <c r="DS1080" s="8"/>
      <c r="DT1080" s="8"/>
    </row>
    <row r="1081" spans="1:124" ht="12.75" customHeight="1">
      <c r="A1081" s="8"/>
      <c r="B1081" s="89">
        <v>1078</v>
      </c>
      <c r="C1081" s="144" t="s">
        <v>6714</v>
      </c>
      <c r="D1081" s="144" t="s">
        <v>5970</v>
      </c>
      <c r="E1081" s="8" t="s">
        <v>6714</v>
      </c>
      <c r="F1081" s="8" t="s">
        <v>3080</v>
      </c>
      <c r="G1081" s="8"/>
      <c r="H1081" s="8"/>
      <c r="I1081" s="8"/>
      <c r="J1081" s="8"/>
      <c r="K1081" s="127"/>
      <c r="L1081" s="139"/>
      <c r="M1081" s="8"/>
      <c r="N1081" s="8"/>
      <c r="O1081" s="8"/>
      <c r="P1081" s="8" t="s">
        <v>6259</v>
      </c>
      <c r="Q1081" s="8" t="s">
        <v>6259</v>
      </c>
      <c r="R1081" s="8"/>
      <c r="S1081" s="8"/>
      <c r="T1081" s="8"/>
      <c r="U1081" s="8"/>
      <c r="V1081" s="8"/>
      <c r="W1081" s="8"/>
      <c r="X1081" s="8"/>
      <c r="Y1081" s="8"/>
      <c r="Z1081" s="8"/>
      <c r="AA1081" s="8"/>
      <c r="AB1081" s="8"/>
      <c r="AC1081" s="8" t="str">
        <f t="shared" si="159"/>
        <v>NO</v>
      </c>
      <c r="AD1081" s="8" t="str">
        <f t="shared" si="160"/>
        <v>Power,,,,,,,,,,,,,</v>
      </c>
      <c r="AE1081" s="127"/>
      <c r="AF1081" s="8"/>
      <c r="AG1081" s="8"/>
      <c r="AH1081" s="127"/>
      <c r="AI1081" s="8" t="s">
        <v>6002</v>
      </c>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c r="BR1081" s="8"/>
      <c r="BS1081" s="8"/>
      <c r="BT1081" s="8"/>
      <c r="BU1081" s="8"/>
      <c r="BV1081" s="8"/>
      <c r="BW1081" s="8"/>
      <c r="BX1081" s="8"/>
      <c r="BY1081" s="8"/>
      <c r="BZ1081" s="8"/>
      <c r="CA1081" s="8"/>
      <c r="CB1081" s="8"/>
      <c r="CC1081" s="8"/>
      <c r="CD1081" s="8"/>
      <c r="CE1081" s="8">
        <f t="shared" si="158"/>
        <v>0</v>
      </c>
      <c r="CF1081" s="8">
        <f t="shared" si="161"/>
        <v>0</v>
      </c>
      <c r="CG1081" s="8" t="str">
        <f t="shared" si="162"/>
        <v>Power</v>
      </c>
      <c r="CH1081" s="8" t="str">
        <f t="shared" si="163"/>
        <v>Power</v>
      </c>
      <c r="CI1081" s="8">
        <v>1</v>
      </c>
      <c r="CJ1081" s="8"/>
      <c r="CK1081" s="8"/>
      <c r="CL1081" s="8"/>
      <c r="CM1081" s="8"/>
      <c r="CN1081" s="8"/>
      <c r="CO1081" s="8"/>
      <c r="CP1081" s="8"/>
      <c r="CQ1081" s="8"/>
      <c r="CR1081" s="8"/>
      <c r="CS1081" s="8"/>
      <c r="CT1081" s="8"/>
      <c r="CU1081" s="8"/>
      <c r="CV1081" s="8"/>
      <c r="CW1081" s="2"/>
      <c r="CX1081" s="2"/>
      <c r="CY1081" s="8"/>
      <c r="CZ1081" s="8">
        <f t="shared" si="164"/>
        <v>0</v>
      </c>
      <c r="DA1081" s="8">
        <f t="shared" si="165"/>
        <v>0</v>
      </c>
      <c r="DB1081" s="8" t="str">
        <f t="shared" si="166"/>
        <v>Power</v>
      </c>
      <c r="DC1081" s="8" t="str">
        <f t="shared" si="167"/>
        <v>Power</v>
      </c>
      <c r="DD1081" s="8">
        <v>1</v>
      </c>
      <c r="DE1081" s="8"/>
      <c r="DF1081" s="8"/>
      <c r="DG1081" s="8"/>
      <c r="DH1081" s="8"/>
      <c r="DI1081" s="8"/>
      <c r="DJ1081" s="8"/>
      <c r="DK1081" s="8"/>
      <c r="DL1081" s="8"/>
      <c r="DM1081" s="8"/>
      <c r="DN1081" s="8"/>
      <c r="DO1081" s="8"/>
      <c r="DP1081" s="8"/>
      <c r="DQ1081" s="8"/>
      <c r="DR1081" s="8"/>
      <c r="DS1081" s="8"/>
      <c r="DT1081" s="8"/>
    </row>
    <row r="1082" spans="1:124" ht="12.75" customHeight="1">
      <c r="A1082" s="8"/>
      <c r="B1082" s="89">
        <v>1079</v>
      </c>
      <c r="C1082" s="144" t="s">
        <v>6715</v>
      </c>
      <c r="D1082" s="144" t="s">
        <v>6716</v>
      </c>
      <c r="E1082" s="8" t="s">
        <v>6715</v>
      </c>
      <c r="F1082" s="8" t="s">
        <v>2872</v>
      </c>
      <c r="G1082" s="8"/>
      <c r="H1082" s="8"/>
      <c r="I1082" s="8"/>
      <c r="J1082" s="8"/>
      <c r="K1082" s="127"/>
      <c r="L1082" s="139"/>
      <c r="M1082" s="8"/>
      <c r="N1082" s="8"/>
      <c r="O1082" s="8"/>
      <c r="P1082" s="8" t="s">
        <v>6259</v>
      </c>
      <c r="Q1082" s="8" t="s">
        <v>6259</v>
      </c>
      <c r="R1082" s="8"/>
      <c r="S1082" s="8"/>
      <c r="T1082" s="8"/>
      <c r="U1082" s="8"/>
      <c r="V1082" s="8"/>
      <c r="W1082" s="8"/>
      <c r="X1082" s="8"/>
      <c r="Y1082" s="8"/>
      <c r="Z1082" s="8"/>
      <c r="AA1082" s="8"/>
      <c r="AB1082" s="8"/>
      <c r="AC1082" s="8" t="str">
        <f t="shared" si="159"/>
        <v>NO</v>
      </c>
      <c r="AD1082" s="8" t="str">
        <f t="shared" si="160"/>
        <v>Power,,,,,,,,,,,,,</v>
      </c>
      <c r="AE1082" s="127"/>
      <c r="AF1082" s="8"/>
      <c r="AG1082" s="8"/>
      <c r="AH1082" s="127"/>
      <c r="AI1082" s="8" t="s">
        <v>6002</v>
      </c>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c r="BR1082" s="8"/>
      <c r="BS1082" s="8"/>
      <c r="BT1082" s="8"/>
      <c r="BU1082" s="8"/>
      <c r="BV1082" s="8"/>
      <c r="BW1082" s="8"/>
      <c r="BX1082" s="8"/>
      <c r="BY1082" s="8"/>
      <c r="BZ1082" s="8"/>
      <c r="CA1082" s="8"/>
      <c r="CB1082" s="8"/>
      <c r="CC1082" s="8"/>
      <c r="CD1082" s="8"/>
      <c r="CE1082" s="8">
        <f t="shared" si="158"/>
        <v>0</v>
      </c>
      <c r="CF1082" s="8">
        <f t="shared" si="161"/>
        <v>0</v>
      </c>
      <c r="CG1082" s="8" t="str">
        <f t="shared" si="162"/>
        <v>Power</v>
      </c>
      <c r="CH1082" s="8" t="str">
        <f t="shared" si="163"/>
        <v>Power</v>
      </c>
      <c r="CI1082" s="8">
        <v>1</v>
      </c>
      <c r="CJ1082" s="8"/>
      <c r="CK1082" s="8"/>
      <c r="CL1082" s="8"/>
      <c r="CM1082" s="8"/>
      <c r="CN1082" s="8"/>
      <c r="CO1082" s="8"/>
      <c r="CP1082" s="8"/>
      <c r="CQ1082" s="8"/>
      <c r="CR1082" s="8"/>
      <c r="CS1082" s="8"/>
      <c r="CT1082" s="8"/>
      <c r="CU1082" s="8"/>
      <c r="CV1082" s="8"/>
      <c r="CW1082" s="2"/>
      <c r="CX1082" s="2"/>
      <c r="CY1082" s="8"/>
      <c r="CZ1082" s="8">
        <f t="shared" si="164"/>
        <v>0</v>
      </c>
      <c r="DA1082" s="8">
        <f t="shared" si="165"/>
        <v>0</v>
      </c>
      <c r="DB1082" s="8" t="str">
        <f t="shared" si="166"/>
        <v>Power</v>
      </c>
      <c r="DC1082" s="8" t="str">
        <f t="shared" si="167"/>
        <v>Power</v>
      </c>
      <c r="DD1082" s="8">
        <v>1</v>
      </c>
      <c r="DE1082" s="8"/>
      <c r="DF1082" s="8"/>
      <c r="DG1082" s="8"/>
      <c r="DH1082" s="8"/>
      <c r="DI1082" s="8"/>
      <c r="DJ1082" s="8"/>
      <c r="DK1082" s="8"/>
      <c r="DL1082" s="8"/>
      <c r="DM1082" s="8"/>
      <c r="DN1082" s="8"/>
      <c r="DO1082" s="8"/>
      <c r="DP1082" s="8"/>
      <c r="DQ1082" s="8"/>
      <c r="DR1082" s="8"/>
      <c r="DS1082" s="8"/>
      <c r="DT1082" s="8"/>
    </row>
    <row r="1083" spans="1:124" ht="12.75" customHeight="1">
      <c r="A1083" s="8"/>
      <c r="B1083" s="89">
        <v>1080</v>
      </c>
      <c r="C1083" s="144" t="s">
        <v>6633</v>
      </c>
      <c r="D1083" s="144" t="s">
        <v>6372</v>
      </c>
      <c r="E1083" s="8" t="s">
        <v>6633</v>
      </c>
      <c r="F1083" s="8" t="s">
        <v>6196</v>
      </c>
      <c r="G1083" s="8"/>
      <c r="H1083" s="8"/>
      <c r="I1083" s="8"/>
      <c r="J1083" s="8"/>
      <c r="K1083" s="127"/>
      <c r="L1083" s="139"/>
      <c r="M1083" s="8"/>
      <c r="N1083" s="8"/>
      <c r="O1083" s="8"/>
      <c r="P1083" s="8" t="s">
        <v>6259</v>
      </c>
      <c r="Q1083" s="8" t="s">
        <v>6259</v>
      </c>
      <c r="R1083" s="8"/>
      <c r="S1083" s="8"/>
      <c r="T1083" s="8"/>
      <c r="U1083" s="8"/>
      <c r="V1083" s="8"/>
      <c r="W1083" s="8"/>
      <c r="X1083" s="8"/>
      <c r="Y1083" s="8"/>
      <c r="Z1083" s="8"/>
      <c r="AA1083" s="8"/>
      <c r="AB1083" s="8"/>
      <c r="AC1083" s="8" t="str">
        <f t="shared" si="159"/>
        <v>NO</v>
      </c>
      <c r="AD1083" s="8" t="str">
        <f t="shared" si="160"/>
        <v>Power,,,,,,,,,,,,,</v>
      </c>
      <c r="AE1083" s="127"/>
      <c r="AF1083" s="8"/>
      <c r="AG1083" s="8"/>
      <c r="AH1083" s="127"/>
      <c r="AI1083" s="8" t="s">
        <v>6002</v>
      </c>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c r="BR1083" s="8"/>
      <c r="BS1083" s="8"/>
      <c r="BT1083" s="8"/>
      <c r="BU1083" s="8"/>
      <c r="BV1083" s="8"/>
      <c r="BW1083" s="8"/>
      <c r="BX1083" s="8"/>
      <c r="BY1083" s="8"/>
      <c r="BZ1083" s="8"/>
      <c r="CA1083" s="8"/>
      <c r="CB1083" s="8"/>
      <c r="CC1083" s="8"/>
      <c r="CD1083" s="8"/>
      <c r="CE1083" s="8">
        <f t="shared" si="158"/>
        <v>0</v>
      </c>
      <c r="CF1083" s="8">
        <f t="shared" si="161"/>
        <v>0</v>
      </c>
      <c r="CG1083" s="8" t="str">
        <f t="shared" si="162"/>
        <v>Power</v>
      </c>
      <c r="CH1083" s="8" t="str">
        <f t="shared" si="163"/>
        <v>Power</v>
      </c>
      <c r="CI1083" s="8">
        <v>1</v>
      </c>
      <c r="CJ1083" s="8"/>
      <c r="CK1083" s="8"/>
      <c r="CL1083" s="8"/>
      <c r="CM1083" s="8"/>
      <c r="CN1083" s="8"/>
      <c r="CO1083" s="8"/>
      <c r="CP1083" s="8"/>
      <c r="CQ1083" s="8"/>
      <c r="CR1083" s="8"/>
      <c r="CS1083" s="8"/>
      <c r="CT1083" s="8"/>
      <c r="CU1083" s="8"/>
      <c r="CV1083" s="8"/>
      <c r="CW1083" s="2"/>
      <c r="CX1083" s="2"/>
      <c r="CY1083" s="8"/>
      <c r="CZ1083" s="8">
        <f t="shared" si="164"/>
        <v>0</v>
      </c>
      <c r="DA1083" s="8">
        <f t="shared" si="165"/>
        <v>0</v>
      </c>
      <c r="DB1083" s="8" t="str">
        <f t="shared" si="166"/>
        <v>Power</v>
      </c>
      <c r="DC1083" s="8" t="str">
        <f t="shared" si="167"/>
        <v>Power</v>
      </c>
      <c r="DD1083" s="8">
        <v>1</v>
      </c>
      <c r="DE1083" s="8"/>
      <c r="DF1083" s="8"/>
      <c r="DG1083" s="8"/>
      <c r="DH1083" s="8"/>
      <c r="DI1083" s="8"/>
      <c r="DJ1083" s="8"/>
      <c r="DK1083" s="8"/>
      <c r="DL1083" s="8"/>
      <c r="DM1083" s="8"/>
      <c r="DN1083" s="8"/>
      <c r="DO1083" s="8"/>
      <c r="DP1083" s="8"/>
      <c r="DQ1083" s="8"/>
      <c r="DR1083" s="8"/>
      <c r="DS1083" s="8"/>
      <c r="DT1083" s="8"/>
    </row>
    <row r="1084" spans="1:124" ht="12.75" customHeight="1">
      <c r="A1084" s="8"/>
      <c r="B1084" s="89">
        <v>1081</v>
      </c>
      <c r="C1084" s="144" t="s">
        <v>6633</v>
      </c>
      <c r="D1084" s="144" t="s">
        <v>6373</v>
      </c>
      <c r="E1084" s="8" t="s">
        <v>6633</v>
      </c>
      <c r="F1084" s="8" t="s">
        <v>6717</v>
      </c>
      <c r="G1084" s="8"/>
      <c r="H1084" s="8"/>
      <c r="I1084" s="8"/>
      <c r="J1084" s="8"/>
      <c r="K1084" s="127"/>
      <c r="L1084" s="139"/>
      <c r="M1084" s="8"/>
      <c r="N1084" s="8"/>
      <c r="O1084" s="8"/>
      <c r="P1084" s="8" t="s">
        <v>6259</v>
      </c>
      <c r="Q1084" s="8" t="s">
        <v>6259</v>
      </c>
      <c r="R1084" s="8"/>
      <c r="S1084" s="8"/>
      <c r="T1084" s="8"/>
      <c r="U1084" s="8"/>
      <c r="V1084" s="8"/>
      <c r="W1084" s="8"/>
      <c r="X1084" s="8"/>
      <c r="Y1084" s="8"/>
      <c r="Z1084" s="8"/>
      <c r="AA1084" s="8"/>
      <c r="AB1084" s="8"/>
      <c r="AC1084" s="8" t="str">
        <f t="shared" si="159"/>
        <v>NO</v>
      </c>
      <c r="AD1084" s="8" t="str">
        <f t="shared" si="160"/>
        <v>Power,,,,,,,,,,,,,</v>
      </c>
      <c r="AE1084" s="127"/>
      <c r="AF1084" s="8"/>
      <c r="AG1084" s="8"/>
      <c r="AH1084" s="127"/>
      <c r="AI1084" s="8" t="s">
        <v>6002</v>
      </c>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c r="BR1084" s="8"/>
      <c r="BS1084" s="8"/>
      <c r="BT1084" s="8"/>
      <c r="BU1084" s="8"/>
      <c r="BV1084" s="8"/>
      <c r="BW1084" s="8"/>
      <c r="BX1084" s="8"/>
      <c r="BY1084" s="8"/>
      <c r="BZ1084" s="8"/>
      <c r="CA1084" s="8"/>
      <c r="CB1084" s="8"/>
      <c r="CC1084" s="8"/>
      <c r="CD1084" s="8"/>
      <c r="CE1084" s="8">
        <f t="shared" ref="CE1084:CE1147" si="168">IF($AC1084 = "NO",$AH1084,IF(CF1084 = "Invalid PM Setting", CF1084, IF(OR($BH1084 = CI1084,$BK1084 = CI1084,$BN1084 = CI1084,$BQ1084 = CI1084,$BT1084 = CI1084,$BW1084 = CI1084,$BZ1084 = CI1084), "Select QUP Port",CF1084)))</f>
        <v>0</v>
      </c>
      <c r="CF1084" s="8">
        <f t="shared" si="161"/>
        <v>0</v>
      </c>
      <c r="CG1084" s="8" t="str">
        <f t="shared" si="162"/>
        <v>Power</v>
      </c>
      <c r="CH1084" s="8" t="str">
        <f t="shared" si="163"/>
        <v>Power</v>
      </c>
      <c r="CI1084" s="8">
        <v>1</v>
      </c>
      <c r="CJ1084" s="8"/>
      <c r="CK1084" s="8"/>
      <c r="CL1084" s="8"/>
      <c r="CM1084" s="8"/>
      <c r="CN1084" s="8"/>
      <c r="CO1084" s="8"/>
      <c r="CP1084" s="8"/>
      <c r="CQ1084" s="8"/>
      <c r="CR1084" s="8"/>
      <c r="CS1084" s="8"/>
      <c r="CT1084" s="8"/>
      <c r="CU1084" s="8"/>
      <c r="CV1084" s="8"/>
      <c r="CW1084" s="2"/>
      <c r="CX1084" s="2"/>
      <c r="CY1084" s="8"/>
      <c r="CZ1084" s="8">
        <f t="shared" si="164"/>
        <v>0</v>
      </c>
      <c r="DA1084" s="8">
        <f t="shared" si="165"/>
        <v>0</v>
      </c>
      <c r="DB1084" s="8" t="str">
        <f t="shared" si="166"/>
        <v>Power</v>
      </c>
      <c r="DC1084" s="8" t="str">
        <f t="shared" si="167"/>
        <v>Power</v>
      </c>
      <c r="DD1084" s="8">
        <v>1</v>
      </c>
      <c r="DE1084" s="8"/>
      <c r="DF1084" s="8"/>
      <c r="DG1084" s="8"/>
      <c r="DH1084" s="8"/>
      <c r="DI1084" s="8"/>
      <c r="DJ1084" s="8"/>
      <c r="DK1084" s="8"/>
      <c r="DL1084" s="8"/>
      <c r="DM1084" s="8"/>
      <c r="DN1084" s="8"/>
      <c r="DO1084" s="8"/>
      <c r="DP1084" s="8"/>
      <c r="DQ1084" s="8"/>
      <c r="DR1084" s="8"/>
      <c r="DS1084" s="8"/>
      <c r="DT1084" s="8"/>
    </row>
    <row r="1085" spans="1:124" ht="12.75" customHeight="1">
      <c r="A1085" s="8"/>
      <c r="B1085" s="89">
        <v>1082</v>
      </c>
      <c r="C1085" s="144" t="s">
        <v>6399</v>
      </c>
      <c r="D1085" s="144" t="s">
        <v>6668</v>
      </c>
      <c r="E1085" s="8" t="s">
        <v>6399</v>
      </c>
      <c r="F1085" s="8" t="s">
        <v>6178</v>
      </c>
      <c r="G1085" s="8"/>
      <c r="H1085" s="8"/>
      <c r="I1085" s="8"/>
      <c r="J1085" s="8"/>
      <c r="K1085" s="127"/>
      <c r="L1085" s="139"/>
      <c r="M1085" s="8"/>
      <c r="N1085" s="8"/>
      <c r="O1085" s="8"/>
      <c r="P1085" s="8" t="s">
        <v>6259</v>
      </c>
      <c r="Q1085" s="8" t="s">
        <v>6259</v>
      </c>
      <c r="R1085" s="8"/>
      <c r="S1085" s="8"/>
      <c r="T1085" s="8"/>
      <c r="U1085" s="8"/>
      <c r="V1085" s="8"/>
      <c r="W1085" s="8"/>
      <c r="X1085" s="8"/>
      <c r="Y1085" s="8"/>
      <c r="Z1085" s="8"/>
      <c r="AA1085" s="8"/>
      <c r="AB1085" s="8"/>
      <c r="AC1085" s="8" t="str">
        <f t="shared" si="159"/>
        <v>NO</v>
      </c>
      <c r="AD1085" s="8" t="str">
        <f t="shared" si="160"/>
        <v>Power,,,,,,,,,,,,,</v>
      </c>
      <c r="AE1085" s="127"/>
      <c r="AF1085" s="8"/>
      <c r="AG1085" s="8"/>
      <c r="AH1085" s="127"/>
      <c r="AI1085" s="8" t="s">
        <v>6002</v>
      </c>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c r="BR1085" s="8"/>
      <c r="BS1085" s="8"/>
      <c r="BT1085" s="8"/>
      <c r="BU1085" s="8"/>
      <c r="BV1085" s="8"/>
      <c r="BW1085" s="8"/>
      <c r="BX1085" s="8"/>
      <c r="BY1085" s="8"/>
      <c r="BZ1085" s="8"/>
      <c r="CA1085" s="8"/>
      <c r="CB1085" s="8"/>
      <c r="CC1085" s="8"/>
      <c r="CD1085" s="8"/>
      <c r="CE1085" s="8">
        <f t="shared" si="168"/>
        <v>0</v>
      </c>
      <c r="CF1085" s="8">
        <f t="shared" si="161"/>
        <v>0</v>
      </c>
      <c r="CG1085" s="8" t="str">
        <f t="shared" si="162"/>
        <v>Power</v>
      </c>
      <c r="CH1085" s="8" t="str">
        <f t="shared" si="163"/>
        <v>Power</v>
      </c>
      <c r="CI1085" s="8">
        <v>1</v>
      </c>
      <c r="CJ1085" s="8"/>
      <c r="CK1085" s="8"/>
      <c r="CL1085" s="8"/>
      <c r="CM1085" s="8"/>
      <c r="CN1085" s="8"/>
      <c r="CO1085" s="8"/>
      <c r="CP1085" s="8"/>
      <c r="CQ1085" s="8"/>
      <c r="CR1085" s="8"/>
      <c r="CS1085" s="8"/>
      <c r="CT1085" s="8"/>
      <c r="CU1085" s="8"/>
      <c r="CV1085" s="8"/>
      <c r="CW1085" s="2"/>
      <c r="CX1085" s="2"/>
      <c r="CY1085" s="8"/>
      <c r="CZ1085" s="8">
        <f t="shared" si="164"/>
        <v>0</v>
      </c>
      <c r="DA1085" s="8">
        <f t="shared" si="165"/>
        <v>0</v>
      </c>
      <c r="DB1085" s="8" t="str">
        <f t="shared" si="166"/>
        <v>Power</v>
      </c>
      <c r="DC1085" s="8" t="str">
        <f t="shared" si="167"/>
        <v>Power</v>
      </c>
      <c r="DD1085" s="8">
        <v>1</v>
      </c>
      <c r="DE1085" s="8"/>
      <c r="DF1085" s="8"/>
      <c r="DG1085" s="8"/>
      <c r="DH1085" s="8"/>
      <c r="DI1085" s="8"/>
      <c r="DJ1085" s="8"/>
      <c r="DK1085" s="8"/>
      <c r="DL1085" s="8"/>
      <c r="DM1085" s="8"/>
      <c r="DN1085" s="8"/>
      <c r="DO1085" s="8"/>
      <c r="DP1085" s="8"/>
      <c r="DQ1085" s="8"/>
      <c r="DR1085" s="8"/>
      <c r="DS1085" s="8"/>
      <c r="DT1085" s="8"/>
    </row>
    <row r="1086" spans="1:124" ht="12.75" customHeight="1">
      <c r="A1086" s="8"/>
      <c r="B1086" s="89">
        <v>1083</v>
      </c>
      <c r="C1086" s="144" t="s">
        <v>6634</v>
      </c>
      <c r="D1086" s="144" t="s">
        <v>6648</v>
      </c>
      <c r="E1086" s="8" t="s">
        <v>6634</v>
      </c>
      <c r="F1086" s="8" t="s">
        <v>6057</v>
      </c>
      <c r="G1086" s="8"/>
      <c r="H1086" s="8"/>
      <c r="I1086" s="8"/>
      <c r="J1086" s="8"/>
      <c r="K1086" s="127"/>
      <c r="L1086" s="139"/>
      <c r="M1086" s="8"/>
      <c r="N1086" s="8"/>
      <c r="O1086" s="8"/>
      <c r="P1086" s="8" t="s">
        <v>6259</v>
      </c>
      <c r="Q1086" s="8" t="s">
        <v>6259</v>
      </c>
      <c r="R1086" s="8"/>
      <c r="S1086" s="8"/>
      <c r="T1086" s="8"/>
      <c r="U1086" s="8"/>
      <c r="V1086" s="8"/>
      <c r="W1086" s="8"/>
      <c r="X1086" s="8"/>
      <c r="Y1086" s="8"/>
      <c r="Z1086" s="8"/>
      <c r="AA1086" s="8"/>
      <c r="AB1086" s="8"/>
      <c r="AC1086" s="8" t="str">
        <f t="shared" si="159"/>
        <v>NO</v>
      </c>
      <c r="AD1086" s="8" t="str">
        <f t="shared" si="160"/>
        <v>Power,,,,,,,,,,,,,</v>
      </c>
      <c r="AE1086" s="127"/>
      <c r="AF1086" s="8"/>
      <c r="AG1086" s="8"/>
      <c r="AH1086" s="127"/>
      <c r="AI1086" s="8" t="s">
        <v>6002</v>
      </c>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8"/>
      <c r="BR1086" s="8"/>
      <c r="BS1086" s="8"/>
      <c r="BT1086" s="8"/>
      <c r="BU1086" s="8"/>
      <c r="BV1086" s="8"/>
      <c r="BW1086" s="8"/>
      <c r="BX1086" s="8"/>
      <c r="BY1086" s="8"/>
      <c r="BZ1086" s="8"/>
      <c r="CA1086" s="8"/>
      <c r="CB1086" s="8"/>
      <c r="CC1086" s="8"/>
      <c r="CD1086" s="8"/>
      <c r="CE1086" s="8">
        <f t="shared" si="168"/>
        <v>0</v>
      </c>
      <c r="CF1086" s="8">
        <f t="shared" si="161"/>
        <v>0</v>
      </c>
      <c r="CG1086" s="8" t="str">
        <f t="shared" si="162"/>
        <v>Power</v>
      </c>
      <c r="CH1086" s="8" t="str">
        <f t="shared" si="163"/>
        <v>Power</v>
      </c>
      <c r="CI1086" s="8">
        <v>1</v>
      </c>
      <c r="CJ1086" s="8"/>
      <c r="CK1086" s="8"/>
      <c r="CL1086" s="8"/>
      <c r="CM1086" s="8"/>
      <c r="CN1086" s="8"/>
      <c r="CO1086" s="8"/>
      <c r="CP1086" s="8"/>
      <c r="CQ1086" s="8"/>
      <c r="CR1086" s="8"/>
      <c r="CS1086" s="8"/>
      <c r="CT1086" s="8"/>
      <c r="CU1086" s="8"/>
      <c r="CV1086" s="8"/>
      <c r="CW1086" s="2"/>
      <c r="CX1086" s="2"/>
      <c r="CY1086" s="8"/>
      <c r="CZ1086" s="8">
        <f t="shared" si="164"/>
        <v>0</v>
      </c>
      <c r="DA1086" s="8">
        <f t="shared" si="165"/>
        <v>0</v>
      </c>
      <c r="DB1086" s="8" t="str">
        <f t="shared" si="166"/>
        <v>Power</v>
      </c>
      <c r="DC1086" s="8" t="str">
        <f t="shared" si="167"/>
        <v>Power</v>
      </c>
      <c r="DD1086" s="8">
        <v>1</v>
      </c>
      <c r="DE1086" s="8"/>
      <c r="DF1086" s="8"/>
      <c r="DG1086" s="8"/>
      <c r="DH1086" s="8"/>
      <c r="DI1086" s="8"/>
      <c r="DJ1086" s="8"/>
      <c r="DK1086" s="8"/>
      <c r="DL1086" s="8"/>
      <c r="DM1086" s="8"/>
      <c r="DN1086" s="8"/>
      <c r="DO1086" s="8"/>
      <c r="DP1086" s="8"/>
      <c r="DQ1086" s="8"/>
      <c r="DR1086" s="8"/>
      <c r="DS1086" s="8"/>
      <c r="DT1086" s="8"/>
    </row>
    <row r="1087" spans="1:124" ht="12.75" customHeight="1">
      <c r="A1087" s="8"/>
      <c r="B1087" s="89">
        <v>1084</v>
      </c>
      <c r="C1087" s="144" t="s">
        <v>6396</v>
      </c>
      <c r="D1087" s="144" t="s">
        <v>6718</v>
      </c>
      <c r="E1087" s="8" t="s">
        <v>6396</v>
      </c>
      <c r="F1087" s="8" t="s">
        <v>6131</v>
      </c>
      <c r="G1087" s="8"/>
      <c r="H1087" s="8"/>
      <c r="I1087" s="8"/>
      <c r="J1087" s="8"/>
      <c r="K1087" s="127"/>
      <c r="L1087" s="139"/>
      <c r="M1087" s="8"/>
      <c r="N1087" s="8"/>
      <c r="O1087" s="8"/>
      <c r="P1087" s="8" t="s">
        <v>6259</v>
      </c>
      <c r="Q1087" s="8" t="s">
        <v>6259</v>
      </c>
      <c r="R1087" s="8"/>
      <c r="S1087" s="8"/>
      <c r="T1087" s="8"/>
      <c r="U1087" s="8"/>
      <c r="V1087" s="8"/>
      <c r="W1087" s="8"/>
      <c r="X1087" s="8"/>
      <c r="Y1087" s="8"/>
      <c r="Z1087" s="8"/>
      <c r="AA1087" s="8"/>
      <c r="AB1087" s="8"/>
      <c r="AC1087" s="8" t="str">
        <f t="shared" si="159"/>
        <v>NO</v>
      </c>
      <c r="AD1087" s="8" t="str">
        <f t="shared" si="160"/>
        <v>Power,,,,,,,,,,,,,</v>
      </c>
      <c r="AE1087" s="127"/>
      <c r="AF1087" s="8"/>
      <c r="AG1087" s="8"/>
      <c r="AH1087" s="127"/>
      <c r="AI1087" s="8" t="s">
        <v>6002</v>
      </c>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c r="CA1087" s="8"/>
      <c r="CB1087" s="8"/>
      <c r="CC1087" s="8"/>
      <c r="CD1087" s="8"/>
      <c r="CE1087" s="8">
        <f t="shared" si="168"/>
        <v>0</v>
      </c>
      <c r="CF1087" s="8">
        <f t="shared" si="161"/>
        <v>0</v>
      </c>
      <c r="CG1087" s="8" t="str">
        <f t="shared" si="162"/>
        <v>Power</v>
      </c>
      <c r="CH1087" s="8" t="str">
        <f t="shared" si="163"/>
        <v>Power</v>
      </c>
      <c r="CI1087" s="8">
        <v>1</v>
      </c>
      <c r="CJ1087" s="8"/>
      <c r="CK1087" s="8"/>
      <c r="CL1087" s="8"/>
      <c r="CM1087" s="8"/>
      <c r="CN1087" s="8"/>
      <c r="CO1087" s="8"/>
      <c r="CP1087" s="8"/>
      <c r="CQ1087" s="8"/>
      <c r="CR1087" s="8"/>
      <c r="CS1087" s="8"/>
      <c r="CT1087" s="8"/>
      <c r="CU1087" s="8"/>
      <c r="CV1087" s="8"/>
      <c r="CW1087" s="2"/>
      <c r="CX1087" s="2"/>
      <c r="CY1087" s="8"/>
      <c r="CZ1087" s="8">
        <f t="shared" si="164"/>
        <v>0</v>
      </c>
      <c r="DA1087" s="8">
        <f t="shared" si="165"/>
        <v>0</v>
      </c>
      <c r="DB1087" s="8" t="str">
        <f t="shared" si="166"/>
        <v>Power</v>
      </c>
      <c r="DC1087" s="8" t="str">
        <f t="shared" si="167"/>
        <v>Power</v>
      </c>
      <c r="DD1087" s="8">
        <v>1</v>
      </c>
      <c r="DE1087" s="8"/>
      <c r="DF1087" s="8"/>
      <c r="DG1087" s="8"/>
      <c r="DH1087" s="8"/>
      <c r="DI1087" s="8"/>
      <c r="DJ1087" s="8"/>
      <c r="DK1087" s="8"/>
      <c r="DL1087" s="8"/>
      <c r="DM1087" s="8"/>
      <c r="DN1087" s="8"/>
      <c r="DO1087" s="8"/>
      <c r="DP1087" s="8"/>
      <c r="DQ1087" s="8"/>
      <c r="DR1087" s="8"/>
      <c r="DS1087" s="8"/>
      <c r="DT1087" s="8"/>
    </row>
    <row r="1088" spans="1:124" ht="12.75" customHeight="1">
      <c r="A1088" s="8"/>
      <c r="B1088" s="89">
        <v>1085</v>
      </c>
      <c r="C1088" s="144" t="s">
        <v>6719</v>
      </c>
      <c r="D1088" s="144" t="s">
        <v>6720</v>
      </c>
      <c r="E1088" s="8" t="s">
        <v>6719</v>
      </c>
      <c r="F1088" s="8" t="s">
        <v>2856</v>
      </c>
      <c r="G1088" s="8"/>
      <c r="H1088" s="8"/>
      <c r="I1088" s="8"/>
      <c r="J1088" s="8"/>
      <c r="K1088" s="127"/>
      <c r="L1088" s="139"/>
      <c r="M1088" s="8"/>
      <c r="N1088" s="8"/>
      <c r="O1088" s="8"/>
      <c r="P1088" s="8" t="s">
        <v>6259</v>
      </c>
      <c r="Q1088" s="8" t="s">
        <v>6259</v>
      </c>
      <c r="R1088" s="8"/>
      <c r="S1088" s="8"/>
      <c r="T1088" s="8"/>
      <c r="U1088" s="8"/>
      <c r="V1088" s="8"/>
      <c r="W1088" s="8"/>
      <c r="X1088" s="8"/>
      <c r="Y1088" s="8"/>
      <c r="Z1088" s="8"/>
      <c r="AA1088" s="8"/>
      <c r="AB1088" s="8"/>
      <c r="AC1088" s="8" t="str">
        <f t="shared" si="159"/>
        <v>NO</v>
      </c>
      <c r="AD1088" s="8" t="str">
        <f t="shared" si="160"/>
        <v>Power,,,,,,,,,,,,,</v>
      </c>
      <c r="AE1088" s="127"/>
      <c r="AF1088" s="8"/>
      <c r="AG1088" s="8"/>
      <c r="AH1088" s="127"/>
      <c r="AI1088" s="8" t="s">
        <v>6002</v>
      </c>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c r="CA1088" s="8"/>
      <c r="CB1088" s="8"/>
      <c r="CC1088" s="8"/>
      <c r="CD1088" s="8"/>
      <c r="CE1088" s="8">
        <f t="shared" si="168"/>
        <v>0</v>
      </c>
      <c r="CF1088" s="8">
        <f t="shared" si="161"/>
        <v>0</v>
      </c>
      <c r="CG1088" s="8" t="str">
        <f t="shared" si="162"/>
        <v>Power</v>
      </c>
      <c r="CH1088" s="8" t="str">
        <f t="shared" si="163"/>
        <v>Power</v>
      </c>
      <c r="CI1088" s="8">
        <v>1</v>
      </c>
      <c r="CJ1088" s="8"/>
      <c r="CK1088" s="8"/>
      <c r="CL1088" s="8"/>
      <c r="CM1088" s="8"/>
      <c r="CN1088" s="8"/>
      <c r="CO1088" s="8"/>
      <c r="CP1088" s="8"/>
      <c r="CQ1088" s="8"/>
      <c r="CR1088" s="8"/>
      <c r="CS1088" s="8"/>
      <c r="CT1088" s="8"/>
      <c r="CU1088" s="8"/>
      <c r="CV1088" s="8"/>
      <c r="CW1088" s="2"/>
      <c r="CX1088" s="2"/>
      <c r="CY1088" s="8"/>
      <c r="CZ1088" s="8">
        <f t="shared" si="164"/>
        <v>0</v>
      </c>
      <c r="DA1088" s="8">
        <f t="shared" si="165"/>
        <v>0</v>
      </c>
      <c r="DB1088" s="8" t="str">
        <f t="shared" si="166"/>
        <v>Power</v>
      </c>
      <c r="DC1088" s="8" t="str">
        <f t="shared" si="167"/>
        <v>Power</v>
      </c>
      <c r="DD1088" s="8">
        <v>1</v>
      </c>
      <c r="DE1088" s="8"/>
      <c r="DF1088" s="8"/>
      <c r="DG1088" s="8"/>
      <c r="DH1088" s="8"/>
      <c r="DI1088" s="8"/>
      <c r="DJ1088" s="8"/>
      <c r="DK1088" s="8"/>
      <c r="DL1088" s="8"/>
      <c r="DM1088" s="8"/>
      <c r="DN1088" s="8"/>
      <c r="DO1088" s="8"/>
      <c r="DP1088" s="8"/>
      <c r="DQ1088" s="8"/>
      <c r="DR1088" s="8"/>
      <c r="DS1088" s="8"/>
      <c r="DT1088" s="8"/>
    </row>
    <row r="1089" spans="1:124" ht="12.75" customHeight="1">
      <c r="A1089" s="8"/>
      <c r="B1089" s="89">
        <v>1086</v>
      </c>
      <c r="C1089" s="144" t="s">
        <v>6721</v>
      </c>
      <c r="D1089" s="144" t="s">
        <v>6368</v>
      </c>
      <c r="E1089" s="8" t="s">
        <v>6721</v>
      </c>
      <c r="F1089" s="8" t="s">
        <v>6208</v>
      </c>
      <c r="G1089" s="8"/>
      <c r="H1089" s="8"/>
      <c r="I1089" s="8"/>
      <c r="J1089" s="8"/>
      <c r="K1089" s="127"/>
      <c r="L1089" s="139"/>
      <c r="M1089" s="8"/>
      <c r="N1089" s="8"/>
      <c r="O1089" s="8"/>
      <c r="P1089" s="8" t="s">
        <v>6259</v>
      </c>
      <c r="Q1089" s="8" t="s">
        <v>6259</v>
      </c>
      <c r="R1089" s="8"/>
      <c r="S1089" s="8"/>
      <c r="T1089" s="8"/>
      <c r="U1089" s="8"/>
      <c r="V1089" s="8"/>
      <c r="W1089" s="8"/>
      <c r="X1089" s="8"/>
      <c r="Y1089" s="8"/>
      <c r="Z1089" s="8"/>
      <c r="AA1089" s="8"/>
      <c r="AB1089" s="8"/>
      <c r="AC1089" s="8" t="str">
        <f t="shared" si="159"/>
        <v>NO</v>
      </c>
      <c r="AD1089" s="8" t="str">
        <f t="shared" si="160"/>
        <v>Power,,,,,,,,,,,,,</v>
      </c>
      <c r="AE1089" s="127"/>
      <c r="AF1089" s="8"/>
      <c r="AG1089" s="8"/>
      <c r="AH1089" s="127"/>
      <c r="AI1089" s="8" t="s">
        <v>6002</v>
      </c>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c r="CC1089" s="8"/>
      <c r="CD1089" s="8"/>
      <c r="CE1089" s="8">
        <f t="shared" si="168"/>
        <v>0</v>
      </c>
      <c r="CF1089" s="8">
        <f t="shared" si="161"/>
        <v>0</v>
      </c>
      <c r="CG1089" s="8" t="str">
        <f t="shared" si="162"/>
        <v>Power</v>
      </c>
      <c r="CH1089" s="8" t="str">
        <f t="shared" si="163"/>
        <v>Power</v>
      </c>
      <c r="CI1089" s="8">
        <v>1</v>
      </c>
      <c r="CJ1089" s="8"/>
      <c r="CK1089" s="8"/>
      <c r="CL1089" s="8"/>
      <c r="CM1089" s="8"/>
      <c r="CN1089" s="8"/>
      <c r="CO1089" s="8"/>
      <c r="CP1089" s="8"/>
      <c r="CQ1089" s="8"/>
      <c r="CR1089" s="8"/>
      <c r="CS1089" s="8"/>
      <c r="CT1089" s="8"/>
      <c r="CU1089" s="8"/>
      <c r="CV1089" s="8"/>
      <c r="CW1089" s="2"/>
      <c r="CX1089" s="2"/>
      <c r="CY1089" s="8"/>
      <c r="CZ1089" s="8">
        <f t="shared" si="164"/>
        <v>0</v>
      </c>
      <c r="DA1089" s="8">
        <f t="shared" si="165"/>
        <v>0</v>
      </c>
      <c r="DB1089" s="8" t="str">
        <f t="shared" si="166"/>
        <v>Power</v>
      </c>
      <c r="DC1089" s="8" t="str">
        <f t="shared" si="167"/>
        <v>Power</v>
      </c>
      <c r="DD1089" s="8">
        <v>1</v>
      </c>
      <c r="DE1089" s="8"/>
      <c r="DF1089" s="8"/>
      <c r="DG1089" s="8"/>
      <c r="DH1089" s="8"/>
      <c r="DI1089" s="8"/>
      <c r="DJ1089" s="8"/>
      <c r="DK1089" s="8"/>
      <c r="DL1089" s="8"/>
      <c r="DM1089" s="8"/>
      <c r="DN1089" s="8"/>
      <c r="DO1089" s="8"/>
      <c r="DP1089" s="8"/>
      <c r="DQ1089" s="8"/>
      <c r="DR1089" s="8"/>
      <c r="DS1089" s="8"/>
      <c r="DT1089" s="8"/>
    </row>
    <row r="1090" spans="1:124" ht="12.75" customHeight="1">
      <c r="A1090" s="8"/>
      <c r="B1090" s="89">
        <v>1087</v>
      </c>
      <c r="C1090" s="144" t="s">
        <v>6722</v>
      </c>
      <c r="D1090" s="144" t="s">
        <v>6723</v>
      </c>
      <c r="E1090" s="8" t="s">
        <v>6722</v>
      </c>
      <c r="F1090" s="8" t="s">
        <v>3910</v>
      </c>
      <c r="G1090" s="8"/>
      <c r="H1090" s="8"/>
      <c r="I1090" s="8"/>
      <c r="J1090" s="8"/>
      <c r="K1090" s="127"/>
      <c r="L1090" s="139"/>
      <c r="M1090" s="8"/>
      <c r="N1090" s="8"/>
      <c r="O1090" s="8"/>
      <c r="P1090" s="8" t="s">
        <v>6259</v>
      </c>
      <c r="Q1090" s="8" t="s">
        <v>6259</v>
      </c>
      <c r="R1090" s="8"/>
      <c r="S1090" s="8"/>
      <c r="T1090" s="8"/>
      <c r="U1090" s="8"/>
      <c r="V1090" s="8"/>
      <c r="W1090" s="8"/>
      <c r="X1090" s="8"/>
      <c r="Y1090" s="8"/>
      <c r="Z1090" s="8"/>
      <c r="AA1090" s="8"/>
      <c r="AB1090" s="8"/>
      <c r="AC1090" s="8" t="str">
        <f t="shared" si="159"/>
        <v>NO</v>
      </c>
      <c r="AD1090" s="8" t="str">
        <f t="shared" si="160"/>
        <v>Power,,,,,,,,,,,,,</v>
      </c>
      <c r="AE1090" s="127"/>
      <c r="AF1090" s="8"/>
      <c r="AG1090" s="8"/>
      <c r="AH1090" s="127"/>
      <c r="AI1090" s="8" t="s">
        <v>6002</v>
      </c>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c r="CA1090" s="8"/>
      <c r="CB1090" s="8"/>
      <c r="CC1090" s="8"/>
      <c r="CD1090" s="8"/>
      <c r="CE1090" s="8">
        <f t="shared" si="168"/>
        <v>0</v>
      </c>
      <c r="CF1090" s="8">
        <f t="shared" si="161"/>
        <v>0</v>
      </c>
      <c r="CG1090" s="8" t="str">
        <f t="shared" si="162"/>
        <v>Power</v>
      </c>
      <c r="CH1090" s="8" t="str">
        <f t="shared" si="163"/>
        <v>Power</v>
      </c>
      <c r="CI1090" s="8">
        <v>1</v>
      </c>
      <c r="CJ1090" s="8"/>
      <c r="CK1090" s="8"/>
      <c r="CL1090" s="8"/>
      <c r="CM1090" s="8"/>
      <c r="CN1090" s="8"/>
      <c r="CO1090" s="8"/>
      <c r="CP1090" s="8"/>
      <c r="CQ1090" s="8"/>
      <c r="CR1090" s="8"/>
      <c r="CS1090" s="8"/>
      <c r="CT1090" s="8"/>
      <c r="CU1090" s="8"/>
      <c r="CV1090" s="8"/>
      <c r="CW1090" s="2"/>
      <c r="CX1090" s="2"/>
      <c r="CY1090" s="8"/>
      <c r="CZ1090" s="8">
        <f t="shared" si="164"/>
        <v>0</v>
      </c>
      <c r="DA1090" s="8">
        <f t="shared" si="165"/>
        <v>0</v>
      </c>
      <c r="DB1090" s="8" t="str">
        <f t="shared" si="166"/>
        <v>Power</v>
      </c>
      <c r="DC1090" s="8" t="str">
        <f t="shared" si="167"/>
        <v>Power</v>
      </c>
      <c r="DD1090" s="8">
        <v>1</v>
      </c>
      <c r="DE1090" s="8"/>
      <c r="DF1090" s="8"/>
      <c r="DG1090" s="8"/>
      <c r="DH1090" s="8"/>
      <c r="DI1090" s="8"/>
      <c r="DJ1090" s="8"/>
      <c r="DK1090" s="8"/>
      <c r="DL1090" s="8"/>
      <c r="DM1090" s="8"/>
      <c r="DN1090" s="8"/>
      <c r="DO1090" s="8"/>
      <c r="DP1090" s="8"/>
      <c r="DQ1090" s="8"/>
      <c r="DR1090" s="8"/>
      <c r="DS1090" s="8"/>
      <c r="DT1090" s="8"/>
    </row>
    <row r="1091" spans="1:124" ht="12.75" customHeight="1">
      <c r="A1091" s="8"/>
      <c r="B1091" s="89">
        <v>1088</v>
      </c>
      <c r="C1091" s="144" t="s">
        <v>6724</v>
      </c>
      <c r="D1091" s="144" t="s">
        <v>6725</v>
      </c>
      <c r="E1091" s="8" t="s">
        <v>6724</v>
      </c>
      <c r="F1091" s="8" t="s">
        <v>2068</v>
      </c>
      <c r="G1091" s="8"/>
      <c r="H1091" s="8"/>
      <c r="I1091" s="8"/>
      <c r="J1091" s="8"/>
      <c r="K1091" s="127"/>
      <c r="L1091" s="139"/>
      <c r="M1091" s="8"/>
      <c r="N1091" s="8"/>
      <c r="O1091" s="8"/>
      <c r="P1091" s="8" t="s">
        <v>6259</v>
      </c>
      <c r="Q1091" s="8" t="s">
        <v>6259</v>
      </c>
      <c r="R1091" s="8"/>
      <c r="S1091" s="8"/>
      <c r="T1091" s="8"/>
      <c r="U1091" s="8"/>
      <c r="V1091" s="8"/>
      <c r="W1091" s="8"/>
      <c r="X1091" s="8"/>
      <c r="Y1091" s="8"/>
      <c r="Z1091" s="8"/>
      <c r="AA1091" s="8"/>
      <c r="AB1091" s="8"/>
      <c r="AC1091" s="8" t="str">
        <f t="shared" ref="AC1091:AC1154" si="169">IF(OR(AI1091 = "GPIO",AI1091 = "WUP_GPIO"),"YES","NO")</f>
        <v>NO</v>
      </c>
      <c r="AD1091" s="8" t="str">
        <f t="shared" si="160"/>
        <v>Power,,,,,,,,,,,,,</v>
      </c>
      <c r="AE1091" s="127"/>
      <c r="AF1091" s="8"/>
      <c r="AG1091" s="8"/>
      <c r="AH1091" s="127"/>
      <c r="AI1091" s="8" t="s">
        <v>6002</v>
      </c>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f t="shared" si="168"/>
        <v>0</v>
      </c>
      <c r="CF1091" s="8">
        <f t="shared" si="161"/>
        <v>0</v>
      </c>
      <c r="CG1091" s="8" t="str">
        <f t="shared" si="162"/>
        <v>Power</v>
      </c>
      <c r="CH1091" s="8" t="str">
        <f t="shared" si="163"/>
        <v>Power</v>
      </c>
      <c r="CI1091" s="8">
        <v>1</v>
      </c>
      <c r="CJ1091" s="8"/>
      <c r="CK1091" s="8"/>
      <c r="CL1091" s="8"/>
      <c r="CM1091" s="8"/>
      <c r="CN1091" s="8"/>
      <c r="CO1091" s="8"/>
      <c r="CP1091" s="8"/>
      <c r="CQ1091" s="8"/>
      <c r="CR1091" s="8"/>
      <c r="CS1091" s="8"/>
      <c r="CT1091" s="8"/>
      <c r="CU1091" s="8"/>
      <c r="CV1091" s="8"/>
      <c r="CW1091" s="2"/>
      <c r="CX1091" s="2"/>
      <c r="CY1091" s="8"/>
      <c r="CZ1091" s="8">
        <f t="shared" si="164"/>
        <v>0</v>
      </c>
      <c r="DA1091" s="8">
        <f t="shared" si="165"/>
        <v>0</v>
      </c>
      <c r="DB1091" s="8" t="str">
        <f t="shared" si="166"/>
        <v>Power</v>
      </c>
      <c r="DC1091" s="8" t="str">
        <f t="shared" si="167"/>
        <v>Power</v>
      </c>
      <c r="DD1091" s="8">
        <v>1</v>
      </c>
      <c r="DE1091" s="8"/>
      <c r="DF1091" s="8"/>
      <c r="DG1091" s="8"/>
      <c r="DH1091" s="8"/>
      <c r="DI1091" s="8"/>
      <c r="DJ1091" s="8"/>
      <c r="DK1091" s="8"/>
      <c r="DL1091" s="8"/>
      <c r="DM1091" s="8"/>
      <c r="DN1091" s="8"/>
      <c r="DO1091" s="8"/>
      <c r="DP1091" s="8"/>
      <c r="DQ1091" s="8"/>
      <c r="DR1091" s="8"/>
      <c r="DS1091" s="8"/>
      <c r="DT1091" s="8"/>
    </row>
    <row r="1092" spans="1:124" ht="12.75" customHeight="1">
      <c r="A1092" s="8"/>
      <c r="B1092" s="89">
        <v>1089</v>
      </c>
      <c r="C1092" s="144" t="s">
        <v>6389</v>
      </c>
      <c r="D1092" s="144" t="s">
        <v>5504</v>
      </c>
      <c r="E1092" s="8" t="s">
        <v>6389</v>
      </c>
      <c r="F1092" s="8" t="s">
        <v>2253</v>
      </c>
      <c r="G1092" s="8"/>
      <c r="H1092" s="8"/>
      <c r="I1092" s="8"/>
      <c r="J1092" s="8"/>
      <c r="K1092" s="127"/>
      <c r="L1092" s="139"/>
      <c r="M1092" s="8"/>
      <c r="N1092" s="8"/>
      <c r="O1092" s="8"/>
      <c r="P1092" s="8" t="s">
        <v>6259</v>
      </c>
      <c r="Q1092" s="8" t="s">
        <v>6259</v>
      </c>
      <c r="R1092" s="8"/>
      <c r="S1092" s="8"/>
      <c r="T1092" s="8"/>
      <c r="U1092" s="8"/>
      <c r="V1092" s="8"/>
      <c r="W1092" s="8"/>
      <c r="X1092" s="8"/>
      <c r="Y1092" s="8"/>
      <c r="Z1092" s="8"/>
      <c r="AA1092" s="8"/>
      <c r="AB1092" s="8"/>
      <c r="AC1092" s="8" t="str">
        <f t="shared" si="169"/>
        <v>NO</v>
      </c>
      <c r="AD1092" s="8" t="str">
        <f t="shared" ref="AD1092:AD1155" si="170">CONCATENATE(AI1092,",",AL1092,",",AO1092,",",AR1092,",",AU1092,",",AX1092,",",BA1092,",",BG1092,",",BJ1092,",",BM1092,",",BP1092,",",BS1092,",",BV1092,",",BY1092,)</f>
        <v>Power,,,,,,,,,,,,,</v>
      </c>
      <c r="AE1092" s="127"/>
      <c r="AF1092" s="8"/>
      <c r="AG1092" s="8"/>
      <c r="AH1092" s="127"/>
      <c r="AI1092" s="8" t="s">
        <v>6002</v>
      </c>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f t="shared" si="168"/>
        <v>0</v>
      </c>
      <c r="CF1092" s="8">
        <f t="shared" ref="CF1092:CF1155" si="171">IF(CI1092="EGPIO",$AE1092,IF(CI1092=1,$AH1092,IF(CI1092=2,$AK1092,IF(CI1092=3,$AN1092,IF(CI1092=4,$AQ1092,IF(CI1092=5,$AT1092,IF(CI1092=6,$AW1092,IF(CI1092=7,$AZ1092,IF(CI1092=8,$BC1092,IF(CI1092="Q1",$BF1092,IF(CI1092="Q2",$BI1092,IF(CI1092="Q3",$BL1092,IF(CI1092="Q4",$BO1092, IF(CI1092="Q5",$BR1092, IF(CI1092="Q6",$BU1092,IF(CI1092="Q7",$BX1092,"Invalid PM Setting"))))))))))))))))</f>
        <v>0</v>
      </c>
      <c r="CG1092" s="8" t="str">
        <f t="shared" ref="CG1092:CG1155" si="172">IF($AC1092="NO",$AI1092,IF(CH1092 = "Invalid PM Setting", CH1092, IF(OR($BH1092 = CI1092,$BK1092 = CI1092,$BN1092 = CI1092,$BQ1092 = CI1092,$BT1092 = CI1092,$BW1092 = CI1092,$BZ1092 = CI1092), "Select QUP Port",CH1092)))</f>
        <v>Power</v>
      </c>
      <c r="CH1092" s="8" t="str">
        <f t="shared" ref="CH1092:CH1155" si="173">IF(CI1092="EGPIO",$AF1092,IF(CI1092=1,$AI1092,IF(CI1092=2,$AL1092,IF(CI1092=3,$AO1092,IF(CI1092=4,$AR1092,IF(CI1092=5,$AU1092,IF(CI1092=6,$AX1092,IF(CI1092=7,$BA1092,IF(CI1092=8,$BD1092,IF(CI1092="Q1",$BG1092,IF(CI1092="Q2",$BJ1092,IF(CI1092="Q3",$BM1092,IF(CI1092="Q4",$BP1092,IF(CI1092="Q5",$BS1092,IF(CI1092="Q6",$BV1092,IF(CI1092="Q7",$BY1092, "Invalid PM Setting"))))))))))))))))</f>
        <v>Power</v>
      </c>
      <c r="CI1092" s="8">
        <v>1</v>
      </c>
      <c r="CJ1092" s="8"/>
      <c r="CK1092" s="8"/>
      <c r="CL1092" s="8"/>
      <c r="CM1092" s="8"/>
      <c r="CN1092" s="8"/>
      <c r="CO1092" s="8"/>
      <c r="CP1092" s="8"/>
      <c r="CQ1092" s="8"/>
      <c r="CR1092" s="8"/>
      <c r="CS1092" s="8"/>
      <c r="CT1092" s="8"/>
      <c r="CU1092" s="8"/>
      <c r="CV1092" s="8"/>
      <c r="CW1092" s="2"/>
      <c r="CX1092" s="2"/>
      <c r="CY1092" s="8"/>
      <c r="CZ1092" s="8">
        <f t="shared" ref="CZ1092:CZ1155" si="174">IF($AC1092 = "NO",$AH1092,IF(DA1092 = "Invalid PM Setting", DA1092, IF(OR($BH1092 = DD1092,$BK1092 = DD1092,$BN1092 = DD1092,$BQ1092 = DD1092,$BT1092 = DD1092,$BW1092 = DD1092,$BZ1092 = DD1092), "Select QUP Port",DA1092)))</f>
        <v>0</v>
      </c>
      <c r="DA1092" s="8">
        <f t="shared" ref="DA1092:DA1155" si="175">IF(DD1092="EGPIO",$AE1092,IF(DD1092=1,$AH1092,IF(DD1092=2,$AK1092,IF(DD1092=3,$AN1092,IF(DD1092=4,$AQ1092,IF(DD1092=5,$AT1092,IF(DD1092=6,$AW1092,IF(DD1092=7,$AZ1092,IF(DD1092=8,$BC1092,IF(DD1092="Q1",$BF1092,IF(DD1092="Q2",$BI1092,IF(DD1092="Q3",$BL1092,IF(DD1092="Q4",$BO1092, IF(DD1092="Q5",$BR1092, IF(DD1092="Q6",$BU1092,IF(DD1092="Q7",$BX1092,"Invalid PM Setting"))))))))))))))))</f>
        <v>0</v>
      </c>
      <c r="DB1092" s="8" t="str">
        <f t="shared" ref="DB1092:DB1155" si="176">IF($AC1092="NO",$AI1092,IF(DC1092 = "Invalid PM Setting", DC1092, IF(OR($BH1092 = DD1092,$BK1092 = DD1092,$BN1092 = DD1092,$BQ1092 = DD1092,$BT1092 = DD1092,$BW1092 = DD1092,$BZ1092 = DD1092), "Select QUP Port",DC1092)))</f>
        <v>Power</v>
      </c>
      <c r="DC1092" s="8" t="str">
        <f t="shared" ref="DC1092:DC1155" si="177">IF(DD1092="EGPIO",$AF1092,IF(DD1092=1,$AI1092,IF(DD1092=2,$AL1092,IF(DD1092=3,$AO1092,IF(DD1092=4,$AR1092,IF(DD1092=5,$AU1092,IF(DD1092=6,$AX1092,IF(DD1092=7,$BA1092,IF(DD1092=8,$BD1092,IF(DD1092="Q1",$BG1092,IF(DD1092="Q2",$BJ1092,IF(DD1092="Q3",$BM1092,IF(DD1092="Q4",$BP1092,IF(DD1092="Q5",$BS1092,IF(DD1092="Q6",$BV1092,IF(DD1092="Q7",$BY1092, "Invalid PM Setting"))))))))))))))))</f>
        <v>Power</v>
      </c>
      <c r="DD1092" s="8">
        <v>1</v>
      </c>
      <c r="DE1092" s="8"/>
      <c r="DF1092" s="8"/>
      <c r="DG1092" s="8"/>
      <c r="DH1092" s="8"/>
      <c r="DI1092" s="8"/>
      <c r="DJ1092" s="8"/>
      <c r="DK1092" s="8"/>
      <c r="DL1092" s="8"/>
      <c r="DM1092" s="8"/>
      <c r="DN1092" s="8"/>
      <c r="DO1092" s="8"/>
      <c r="DP1092" s="8"/>
      <c r="DQ1092" s="8"/>
      <c r="DR1092" s="8"/>
      <c r="DS1092" s="8"/>
      <c r="DT1092" s="8"/>
    </row>
    <row r="1093" spans="1:124" ht="12.75" customHeight="1">
      <c r="A1093" s="8"/>
      <c r="B1093" s="89">
        <v>1090</v>
      </c>
      <c r="C1093" s="144" t="s">
        <v>6726</v>
      </c>
      <c r="D1093" s="144" t="s">
        <v>6727</v>
      </c>
      <c r="E1093" s="8" t="s">
        <v>6726</v>
      </c>
      <c r="F1093" s="8" t="s">
        <v>6700</v>
      </c>
      <c r="G1093" s="8"/>
      <c r="H1093" s="8"/>
      <c r="I1093" s="8"/>
      <c r="J1093" s="8"/>
      <c r="K1093" s="127"/>
      <c r="L1093" s="139"/>
      <c r="M1093" s="8"/>
      <c r="N1093" s="8"/>
      <c r="O1093" s="8"/>
      <c r="P1093" s="8" t="s">
        <v>6259</v>
      </c>
      <c r="Q1093" s="8" t="s">
        <v>6259</v>
      </c>
      <c r="R1093" s="8"/>
      <c r="S1093" s="8"/>
      <c r="T1093" s="8"/>
      <c r="U1093" s="8"/>
      <c r="V1093" s="8"/>
      <c r="W1093" s="8"/>
      <c r="X1093" s="8"/>
      <c r="Y1093" s="8"/>
      <c r="Z1093" s="8"/>
      <c r="AA1093" s="8"/>
      <c r="AB1093" s="8"/>
      <c r="AC1093" s="8" t="str">
        <f t="shared" si="169"/>
        <v>NO</v>
      </c>
      <c r="AD1093" s="8" t="str">
        <f t="shared" si="170"/>
        <v>Power,,,,,,,,,,,,,</v>
      </c>
      <c r="AE1093" s="127"/>
      <c r="AF1093" s="8"/>
      <c r="AG1093" s="8"/>
      <c r="AH1093" s="127"/>
      <c r="AI1093" s="8" t="s">
        <v>6002</v>
      </c>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f t="shared" si="168"/>
        <v>0</v>
      </c>
      <c r="CF1093" s="8">
        <f t="shared" si="171"/>
        <v>0</v>
      </c>
      <c r="CG1093" s="8" t="str">
        <f t="shared" si="172"/>
        <v>Power</v>
      </c>
      <c r="CH1093" s="8" t="str">
        <f t="shared" si="173"/>
        <v>Power</v>
      </c>
      <c r="CI1093" s="8">
        <v>1</v>
      </c>
      <c r="CJ1093" s="8"/>
      <c r="CK1093" s="8"/>
      <c r="CL1093" s="8"/>
      <c r="CM1093" s="8"/>
      <c r="CN1093" s="8"/>
      <c r="CO1093" s="8"/>
      <c r="CP1093" s="8"/>
      <c r="CQ1093" s="8"/>
      <c r="CR1093" s="8"/>
      <c r="CS1093" s="8"/>
      <c r="CT1093" s="8"/>
      <c r="CU1093" s="8"/>
      <c r="CV1093" s="8"/>
      <c r="CW1093" s="2"/>
      <c r="CX1093" s="2"/>
      <c r="CY1093" s="8"/>
      <c r="CZ1093" s="8">
        <f t="shared" si="174"/>
        <v>0</v>
      </c>
      <c r="DA1093" s="8">
        <f t="shared" si="175"/>
        <v>0</v>
      </c>
      <c r="DB1093" s="8" t="str">
        <f t="shared" si="176"/>
        <v>Power</v>
      </c>
      <c r="DC1093" s="8" t="str">
        <f t="shared" si="177"/>
        <v>Power</v>
      </c>
      <c r="DD1093" s="8">
        <v>1</v>
      </c>
      <c r="DE1093" s="8"/>
      <c r="DF1093" s="8"/>
      <c r="DG1093" s="8"/>
      <c r="DH1093" s="8"/>
      <c r="DI1093" s="8"/>
      <c r="DJ1093" s="8"/>
      <c r="DK1093" s="8"/>
      <c r="DL1093" s="8"/>
      <c r="DM1093" s="8"/>
      <c r="DN1093" s="8"/>
      <c r="DO1093" s="8"/>
      <c r="DP1093" s="8"/>
      <c r="DQ1093" s="8"/>
      <c r="DR1093" s="8"/>
      <c r="DS1093" s="8"/>
      <c r="DT1093" s="8"/>
    </row>
    <row r="1094" spans="1:124" ht="12.75" customHeight="1">
      <c r="A1094" s="8"/>
      <c r="B1094" s="89">
        <v>1091</v>
      </c>
      <c r="C1094" s="144" t="s">
        <v>6636</v>
      </c>
      <c r="D1094" s="144" t="s">
        <v>6728</v>
      </c>
      <c r="E1094" s="8" t="s">
        <v>6636</v>
      </c>
      <c r="F1094" s="8" t="s">
        <v>2033</v>
      </c>
      <c r="G1094" s="8"/>
      <c r="H1094" s="8"/>
      <c r="I1094" s="8"/>
      <c r="J1094" s="8"/>
      <c r="K1094" s="127"/>
      <c r="L1094" s="139"/>
      <c r="M1094" s="8"/>
      <c r="N1094" s="8"/>
      <c r="O1094" s="8"/>
      <c r="P1094" s="8" t="s">
        <v>6259</v>
      </c>
      <c r="Q1094" s="8" t="s">
        <v>6259</v>
      </c>
      <c r="R1094" s="8"/>
      <c r="S1094" s="8"/>
      <c r="T1094" s="8"/>
      <c r="U1094" s="8"/>
      <c r="V1094" s="8"/>
      <c r="W1094" s="8"/>
      <c r="X1094" s="8"/>
      <c r="Y1094" s="8"/>
      <c r="Z1094" s="8"/>
      <c r="AA1094" s="8"/>
      <c r="AB1094" s="8"/>
      <c r="AC1094" s="8" t="str">
        <f t="shared" si="169"/>
        <v>NO</v>
      </c>
      <c r="AD1094" s="8" t="str">
        <f t="shared" si="170"/>
        <v>Power,,,,,,,,,,,,,</v>
      </c>
      <c r="AE1094" s="127"/>
      <c r="AF1094" s="8"/>
      <c r="AG1094" s="8"/>
      <c r="AH1094" s="127"/>
      <c r="AI1094" s="8" t="s">
        <v>6002</v>
      </c>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c r="BR1094" s="8"/>
      <c r="BS1094" s="8"/>
      <c r="BT1094" s="8"/>
      <c r="BU1094" s="8"/>
      <c r="BV1094" s="8"/>
      <c r="BW1094" s="8"/>
      <c r="BX1094" s="8"/>
      <c r="BY1094" s="8"/>
      <c r="BZ1094" s="8"/>
      <c r="CA1094" s="8"/>
      <c r="CB1094" s="8"/>
      <c r="CC1094" s="8"/>
      <c r="CD1094" s="8"/>
      <c r="CE1094" s="8">
        <f t="shared" si="168"/>
        <v>0</v>
      </c>
      <c r="CF1094" s="8">
        <f t="shared" si="171"/>
        <v>0</v>
      </c>
      <c r="CG1094" s="8" t="str">
        <f t="shared" si="172"/>
        <v>Power</v>
      </c>
      <c r="CH1094" s="8" t="str">
        <f t="shared" si="173"/>
        <v>Power</v>
      </c>
      <c r="CI1094" s="8">
        <v>1</v>
      </c>
      <c r="CJ1094" s="8"/>
      <c r="CK1094" s="8"/>
      <c r="CL1094" s="8"/>
      <c r="CM1094" s="8"/>
      <c r="CN1094" s="8"/>
      <c r="CO1094" s="8"/>
      <c r="CP1094" s="8"/>
      <c r="CQ1094" s="8"/>
      <c r="CR1094" s="8"/>
      <c r="CS1094" s="8"/>
      <c r="CT1094" s="8"/>
      <c r="CU1094" s="8"/>
      <c r="CV1094" s="8"/>
      <c r="CW1094" s="2"/>
      <c r="CX1094" s="2"/>
      <c r="CY1094" s="8"/>
      <c r="CZ1094" s="8">
        <f t="shared" si="174"/>
        <v>0</v>
      </c>
      <c r="DA1094" s="8">
        <f t="shared" si="175"/>
        <v>0</v>
      </c>
      <c r="DB1094" s="8" t="str">
        <f t="shared" si="176"/>
        <v>Power</v>
      </c>
      <c r="DC1094" s="8" t="str">
        <f t="shared" si="177"/>
        <v>Power</v>
      </c>
      <c r="DD1094" s="8">
        <v>1</v>
      </c>
      <c r="DE1094" s="8"/>
      <c r="DF1094" s="8"/>
      <c r="DG1094" s="8"/>
      <c r="DH1094" s="8"/>
      <c r="DI1094" s="8"/>
      <c r="DJ1094" s="8"/>
      <c r="DK1094" s="8"/>
      <c r="DL1094" s="8"/>
      <c r="DM1094" s="8"/>
      <c r="DN1094" s="8"/>
      <c r="DO1094" s="8"/>
      <c r="DP1094" s="8"/>
      <c r="DQ1094" s="8"/>
      <c r="DR1094" s="8"/>
      <c r="DS1094" s="8"/>
      <c r="DT1094" s="8"/>
    </row>
    <row r="1095" spans="1:124" ht="12.75" customHeight="1">
      <c r="A1095" s="8"/>
      <c r="B1095" s="89">
        <v>1092</v>
      </c>
      <c r="C1095" s="144" t="s">
        <v>6729</v>
      </c>
      <c r="D1095" s="144" t="s">
        <v>5155</v>
      </c>
      <c r="E1095" s="8" t="s">
        <v>6729</v>
      </c>
      <c r="F1095" s="8" t="s">
        <v>6306</v>
      </c>
      <c r="G1095" s="8"/>
      <c r="H1095" s="8"/>
      <c r="I1095" s="8"/>
      <c r="J1095" s="8"/>
      <c r="K1095" s="127"/>
      <c r="L1095" s="139"/>
      <c r="M1095" s="8"/>
      <c r="N1095" s="8"/>
      <c r="O1095" s="8"/>
      <c r="P1095" s="8" t="s">
        <v>6259</v>
      </c>
      <c r="Q1095" s="8" t="s">
        <v>6259</v>
      </c>
      <c r="R1095" s="8"/>
      <c r="S1095" s="8"/>
      <c r="T1095" s="8"/>
      <c r="U1095" s="8"/>
      <c r="V1095" s="8"/>
      <c r="W1095" s="8"/>
      <c r="X1095" s="8"/>
      <c r="Y1095" s="8"/>
      <c r="Z1095" s="8"/>
      <c r="AA1095" s="8"/>
      <c r="AB1095" s="8"/>
      <c r="AC1095" s="8" t="str">
        <f t="shared" si="169"/>
        <v>NO</v>
      </c>
      <c r="AD1095" s="8" t="str">
        <f t="shared" si="170"/>
        <v>Power,,,,,,,,,,,,,</v>
      </c>
      <c r="AE1095" s="127"/>
      <c r="AF1095" s="8"/>
      <c r="AG1095" s="8"/>
      <c r="AH1095" s="127"/>
      <c r="AI1095" s="8" t="s">
        <v>6002</v>
      </c>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f t="shared" si="168"/>
        <v>0</v>
      </c>
      <c r="CF1095" s="8">
        <f t="shared" si="171"/>
        <v>0</v>
      </c>
      <c r="CG1095" s="8" t="str">
        <f t="shared" si="172"/>
        <v>Power</v>
      </c>
      <c r="CH1095" s="8" t="str">
        <f t="shared" si="173"/>
        <v>Power</v>
      </c>
      <c r="CI1095" s="8">
        <v>1</v>
      </c>
      <c r="CJ1095" s="8"/>
      <c r="CK1095" s="8"/>
      <c r="CL1095" s="8"/>
      <c r="CM1095" s="8"/>
      <c r="CN1095" s="8"/>
      <c r="CO1095" s="8"/>
      <c r="CP1095" s="8"/>
      <c r="CQ1095" s="8"/>
      <c r="CR1095" s="8"/>
      <c r="CS1095" s="8"/>
      <c r="CT1095" s="8"/>
      <c r="CU1095" s="8"/>
      <c r="CV1095" s="8"/>
      <c r="CW1095" s="2"/>
      <c r="CX1095" s="2"/>
      <c r="CY1095" s="8"/>
      <c r="CZ1095" s="8">
        <f t="shared" si="174"/>
        <v>0</v>
      </c>
      <c r="DA1095" s="8">
        <f t="shared" si="175"/>
        <v>0</v>
      </c>
      <c r="DB1095" s="8" t="str">
        <f t="shared" si="176"/>
        <v>Power</v>
      </c>
      <c r="DC1095" s="8" t="str">
        <f t="shared" si="177"/>
        <v>Power</v>
      </c>
      <c r="DD1095" s="8">
        <v>1</v>
      </c>
      <c r="DE1095" s="8"/>
      <c r="DF1095" s="8"/>
      <c r="DG1095" s="8"/>
      <c r="DH1095" s="8"/>
      <c r="DI1095" s="8"/>
      <c r="DJ1095" s="8"/>
      <c r="DK1095" s="8"/>
      <c r="DL1095" s="8"/>
      <c r="DM1095" s="8"/>
      <c r="DN1095" s="8"/>
      <c r="DO1095" s="8"/>
      <c r="DP1095" s="8"/>
      <c r="DQ1095" s="8"/>
      <c r="DR1095" s="8"/>
      <c r="DS1095" s="8"/>
      <c r="DT1095" s="8"/>
    </row>
    <row r="1096" spans="1:124" ht="12.75" customHeight="1">
      <c r="A1096" s="8"/>
      <c r="B1096" s="89">
        <v>1093</v>
      </c>
      <c r="C1096" s="144" t="s">
        <v>6730</v>
      </c>
      <c r="D1096" s="144" t="s">
        <v>6241</v>
      </c>
      <c r="E1096" s="8" t="s">
        <v>6730</v>
      </c>
      <c r="F1096" s="8" t="s">
        <v>3883</v>
      </c>
      <c r="G1096" s="8"/>
      <c r="H1096" s="8"/>
      <c r="I1096" s="8"/>
      <c r="J1096" s="8"/>
      <c r="K1096" s="127"/>
      <c r="L1096" s="139"/>
      <c r="M1096" s="8"/>
      <c r="N1096" s="8"/>
      <c r="O1096" s="8"/>
      <c r="P1096" s="8" t="s">
        <v>6259</v>
      </c>
      <c r="Q1096" s="8" t="s">
        <v>6259</v>
      </c>
      <c r="R1096" s="8"/>
      <c r="S1096" s="8"/>
      <c r="T1096" s="8"/>
      <c r="U1096" s="8"/>
      <c r="V1096" s="8"/>
      <c r="W1096" s="8"/>
      <c r="X1096" s="8"/>
      <c r="Y1096" s="8"/>
      <c r="Z1096" s="8"/>
      <c r="AA1096" s="8"/>
      <c r="AB1096" s="8"/>
      <c r="AC1096" s="8" t="str">
        <f t="shared" si="169"/>
        <v>NO</v>
      </c>
      <c r="AD1096" s="8" t="str">
        <f t="shared" si="170"/>
        <v>Power,,,,,,,,,,,,,</v>
      </c>
      <c r="AE1096" s="127"/>
      <c r="AF1096" s="8"/>
      <c r="AG1096" s="8"/>
      <c r="AH1096" s="127"/>
      <c r="AI1096" s="8" t="s">
        <v>6002</v>
      </c>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c r="BR1096" s="8"/>
      <c r="BS1096" s="8"/>
      <c r="BT1096" s="8"/>
      <c r="BU1096" s="8"/>
      <c r="BV1096" s="8"/>
      <c r="BW1096" s="8"/>
      <c r="BX1096" s="8"/>
      <c r="BY1096" s="8"/>
      <c r="BZ1096" s="8"/>
      <c r="CA1096" s="8"/>
      <c r="CB1096" s="8"/>
      <c r="CC1096" s="8"/>
      <c r="CD1096" s="8"/>
      <c r="CE1096" s="8">
        <f t="shared" si="168"/>
        <v>0</v>
      </c>
      <c r="CF1096" s="8">
        <f t="shared" si="171"/>
        <v>0</v>
      </c>
      <c r="CG1096" s="8" t="str">
        <f t="shared" si="172"/>
        <v>Power</v>
      </c>
      <c r="CH1096" s="8" t="str">
        <f t="shared" si="173"/>
        <v>Power</v>
      </c>
      <c r="CI1096" s="8">
        <v>1</v>
      </c>
      <c r="CJ1096" s="8"/>
      <c r="CK1096" s="8"/>
      <c r="CL1096" s="8"/>
      <c r="CM1096" s="8"/>
      <c r="CN1096" s="8"/>
      <c r="CO1096" s="8"/>
      <c r="CP1096" s="8"/>
      <c r="CQ1096" s="8"/>
      <c r="CR1096" s="8"/>
      <c r="CS1096" s="8"/>
      <c r="CT1096" s="8"/>
      <c r="CU1096" s="8"/>
      <c r="CV1096" s="8"/>
      <c r="CW1096" s="2"/>
      <c r="CX1096" s="2"/>
      <c r="CY1096" s="8"/>
      <c r="CZ1096" s="8">
        <f t="shared" si="174"/>
        <v>0</v>
      </c>
      <c r="DA1096" s="8">
        <f t="shared" si="175"/>
        <v>0</v>
      </c>
      <c r="DB1096" s="8" t="str">
        <f t="shared" si="176"/>
        <v>Power</v>
      </c>
      <c r="DC1096" s="8" t="str">
        <f t="shared" si="177"/>
        <v>Power</v>
      </c>
      <c r="DD1096" s="8">
        <v>1</v>
      </c>
      <c r="DE1096" s="8"/>
      <c r="DF1096" s="8"/>
      <c r="DG1096" s="8"/>
      <c r="DH1096" s="8"/>
      <c r="DI1096" s="8"/>
      <c r="DJ1096" s="8"/>
      <c r="DK1096" s="8"/>
      <c r="DL1096" s="8"/>
      <c r="DM1096" s="8"/>
      <c r="DN1096" s="8"/>
      <c r="DO1096" s="8"/>
      <c r="DP1096" s="8"/>
      <c r="DQ1096" s="8"/>
      <c r="DR1096" s="8"/>
      <c r="DS1096" s="8"/>
      <c r="DT1096" s="8"/>
    </row>
    <row r="1097" spans="1:124" ht="12.75" customHeight="1">
      <c r="A1097" s="8"/>
      <c r="B1097" s="89">
        <v>1094</v>
      </c>
      <c r="C1097" s="144" t="s">
        <v>6731</v>
      </c>
      <c r="D1097" s="144" t="s">
        <v>6460</v>
      </c>
      <c r="E1097" s="8" t="s">
        <v>6731</v>
      </c>
      <c r="F1097" s="8" t="s">
        <v>2640</v>
      </c>
      <c r="G1097" s="8"/>
      <c r="H1097" s="8"/>
      <c r="I1097" s="8"/>
      <c r="J1097" s="8"/>
      <c r="K1097" s="127"/>
      <c r="L1097" s="139"/>
      <c r="M1097" s="8"/>
      <c r="N1097" s="8"/>
      <c r="O1097" s="8"/>
      <c r="P1097" s="8" t="s">
        <v>6259</v>
      </c>
      <c r="Q1097" s="8" t="s">
        <v>6259</v>
      </c>
      <c r="R1097" s="8"/>
      <c r="S1097" s="8"/>
      <c r="T1097" s="8"/>
      <c r="U1097" s="8"/>
      <c r="V1097" s="8"/>
      <c r="W1097" s="8"/>
      <c r="X1097" s="8"/>
      <c r="Y1097" s="8"/>
      <c r="Z1097" s="8"/>
      <c r="AA1097" s="8"/>
      <c r="AB1097" s="8"/>
      <c r="AC1097" s="8" t="str">
        <f t="shared" si="169"/>
        <v>NO</v>
      </c>
      <c r="AD1097" s="8" t="str">
        <f t="shared" si="170"/>
        <v>Power,,,,,,,,,,,,,</v>
      </c>
      <c r="AE1097" s="127"/>
      <c r="AF1097" s="8"/>
      <c r="AG1097" s="8"/>
      <c r="AH1097" s="127"/>
      <c r="AI1097" s="8" t="s">
        <v>6002</v>
      </c>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f t="shared" si="168"/>
        <v>0</v>
      </c>
      <c r="CF1097" s="8">
        <f t="shared" si="171"/>
        <v>0</v>
      </c>
      <c r="CG1097" s="8" t="str">
        <f t="shared" si="172"/>
        <v>Power</v>
      </c>
      <c r="CH1097" s="8" t="str">
        <f t="shared" si="173"/>
        <v>Power</v>
      </c>
      <c r="CI1097" s="8">
        <v>1</v>
      </c>
      <c r="CJ1097" s="8"/>
      <c r="CK1097" s="8"/>
      <c r="CL1097" s="8"/>
      <c r="CM1097" s="8"/>
      <c r="CN1097" s="8"/>
      <c r="CO1097" s="8"/>
      <c r="CP1097" s="8"/>
      <c r="CQ1097" s="8"/>
      <c r="CR1097" s="8"/>
      <c r="CS1097" s="8"/>
      <c r="CT1097" s="8"/>
      <c r="CU1097" s="8"/>
      <c r="CV1097" s="8"/>
      <c r="CW1097" s="2"/>
      <c r="CX1097" s="2"/>
      <c r="CY1097" s="8"/>
      <c r="CZ1097" s="8">
        <f t="shared" si="174"/>
        <v>0</v>
      </c>
      <c r="DA1097" s="8">
        <f t="shared" si="175"/>
        <v>0</v>
      </c>
      <c r="DB1097" s="8" t="str">
        <f t="shared" si="176"/>
        <v>Power</v>
      </c>
      <c r="DC1097" s="8" t="str">
        <f t="shared" si="177"/>
        <v>Power</v>
      </c>
      <c r="DD1097" s="8">
        <v>1</v>
      </c>
      <c r="DE1097" s="8"/>
      <c r="DF1097" s="8"/>
      <c r="DG1097" s="8"/>
      <c r="DH1097" s="8"/>
      <c r="DI1097" s="8"/>
      <c r="DJ1097" s="8"/>
      <c r="DK1097" s="8"/>
      <c r="DL1097" s="8"/>
      <c r="DM1097" s="8"/>
      <c r="DN1097" s="8"/>
      <c r="DO1097" s="8"/>
      <c r="DP1097" s="8"/>
      <c r="DQ1097" s="8"/>
      <c r="DR1097" s="8"/>
      <c r="DS1097" s="8"/>
      <c r="DT1097" s="8"/>
    </row>
    <row r="1098" spans="1:124" ht="12.75" customHeight="1">
      <c r="A1098" s="8"/>
      <c r="B1098" s="89">
        <v>1095</v>
      </c>
      <c r="C1098" s="144" t="s">
        <v>6638</v>
      </c>
      <c r="D1098" s="144" t="s">
        <v>6732</v>
      </c>
      <c r="E1098" s="8" t="s">
        <v>6638</v>
      </c>
      <c r="F1098" s="8" t="s">
        <v>2016</v>
      </c>
      <c r="G1098" s="8"/>
      <c r="H1098" s="8"/>
      <c r="I1098" s="8"/>
      <c r="J1098" s="8"/>
      <c r="K1098" s="127"/>
      <c r="L1098" s="139"/>
      <c r="M1098" s="8"/>
      <c r="N1098" s="8"/>
      <c r="O1098" s="8"/>
      <c r="P1098" s="8" t="s">
        <v>6259</v>
      </c>
      <c r="Q1098" s="8" t="s">
        <v>6259</v>
      </c>
      <c r="R1098" s="8"/>
      <c r="S1098" s="8"/>
      <c r="T1098" s="8"/>
      <c r="U1098" s="8"/>
      <c r="V1098" s="8"/>
      <c r="W1098" s="8"/>
      <c r="X1098" s="8"/>
      <c r="Y1098" s="8"/>
      <c r="Z1098" s="8"/>
      <c r="AA1098" s="8"/>
      <c r="AB1098" s="8"/>
      <c r="AC1098" s="8" t="str">
        <f t="shared" si="169"/>
        <v>NO</v>
      </c>
      <c r="AD1098" s="8" t="str">
        <f t="shared" si="170"/>
        <v>Power,,,,,,,,,,,,,</v>
      </c>
      <c r="AE1098" s="127"/>
      <c r="AF1098" s="8"/>
      <c r="AG1098" s="8"/>
      <c r="AH1098" s="127"/>
      <c r="AI1098" s="8" t="s">
        <v>6002</v>
      </c>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c r="CA1098" s="8"/>
      <c r="CB1098" s="8"/>
      <c r="CC1098" s="8"/>
      <c r="CD1098" s="8"/>
      <c r="CE1098" s="8">
        <f t="shared" si="168"/>
        <v>0</v>
      </c>
      <c r="CF1098" s="8">
        <f t="shared" si="171"/>
        <v>0</v>
      </c>
      <c r="CG1098" s="8" t="str">
        <f t="shared" si="172"/>
        <v>Power</v>
      </c>
      <c r="CH1098" s="8" t="str">
        <f t="shared" si="173"/>
        <v>Power</v>
      </c>
      <c r="CI1098" s="8">
        <v>1</v>
      </c>
      <c r="CJ1098" s="8"/>
      <c r="CK1098" s="8"/>
      <c r="CL1098" s="8"/>
      <c r="CM1098" s="8"/>
      <c r="CN1098" s="8"/>
      <c r="CO1098" s="8"/>
      <c r="CP1098" s="8"/>
      <c r="CQ1098" s="8"/>
      <c r="CR1098" s="8"/>
      <c r="CS1098" s="8"/>
      <c r="CT1098" s="8"/>
      <c r="CU1098" s="8"/>
      <c r="CV1098" s="8"/>
      <c r="CW1098" s="2"/>
      <c r="CX1098" s="2"/>
      <c r="CY1098" s="8"/>
      <c r="CZ1098" s="8">
        <f t="shared" si="174"/>
        <v>0</v>
      </c>
      <c r="DA1098" s="8">
        <f t="shared" si="175"/>
        <v>0</v>
      </c>
      <c r="DB1098" s="8" t="str">
        <f t="shared" si="176"/>
        <v>Power</v>
      </c>
      <c r="DC1098" s="8" t="str">
        <f t="shared" si="177"/>
        <v>Power</v>
      </c>
      <c r="DD1098" s="8">
        <v>1</v>
      </c>
      <c r="DE1098" s="8"/>
      <c r="DF1098" s="8"/>
      <c r="DG1098" s="8"/>
      <c r="DH1098" s="8"/>
      <c r="DI1098" s="8"/>
      <c r="DJ1098" s="8"/>
      <c r="DK1098" s="8"/>
      <c r="DL1098" s="8"/>
      <c r="DM1098" s="8"/>
      <c r="DN1098" s="8"/>
      <c r="DO1098" s="8"/>
      <c r="DP1098" s="8"/>
      <c r="DQ1098" s="8"/>
      <c r="DR1098" s="8"/>
      <c r="DS1098" s="8"/>
      <c r="DT1098" s="8"/>
    </row>
    <row r="1099" spans="1:124" ht="12.75" customHeight="1">
      <c r="A1099" s="8"/>
      <c r="B1099" s="89">
        <v>1096</v>
      </c>
      <c r="C1099" s="144" t="s">
        <v>6380</v>
      </c>
      <c r="D1099" s="144" t="s">
        <v>5053</v>
      </c>
      <c r="E1099" s="8" t="s">
        <v>6380</v>
      </c>
      <c r="F1099" s="8" t="s">
        <v>6404</v>
      </c>
      <c r="G1099" s="8"/>
      <c r="H1099" s="8"/>
      <c r="I1099" s="8"/>
      <c r="J1099" s="8"/>
      <c r="K1099" s="127"/>
      <c r="L1099" s="139"/>
      <c r="M1099" s="8"/>
      <c r="N1099" s="8"/>
      <c r="O1099" s="8"/>
      <c r="P1099" s="8" t="s">
        <v>6259</v>
      </c>
      <c r="Q1099" s="8" t="s">
        <v>6259</v>
      </c>
      <c r="R1099" s="8"/>
      <c r="S1099" s="8"/>
      <c r="T1099" s="8"/>
      <c r="U1099" s="8"/>
      <c r="V1099" s="8"/>
      <c r="W1099" s="8"/>
      <c r="X1099" s="8"/>
      <c r="Y1099" s="8"/>
      <c r="Z1099" s="8"/>
      <c r="AA1099" s="8"/>
      <c r="AB1099" s="8"/>
      <c r="AC1099" s="8" t="str">
        <f t="shared" si="169"/>
        <v>NO</v>
      </c>
      <c r="AD1099" s="8" t="str">
        <f t="shared" si="170"/>
        <v>Power,,,,,,,,,,,,,</v>
      </c>
      <c r="AE1099" s="127"/>
      <c r="AF1099" s="8"/>
      <c r="AG1099" s="8"/>
      <c r="AH1099" s="127"/>
      <c r="AI1099" s="8" t="s">
        <v>6002</v>
      </c>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c r="BR1099" s="8"/>
      <c r="BS1099" s="8"/>
      <c r="BT1099" s="8"/>
      <c r="BU1099" s="8"/>
      <c r="BV1099" s="8"/>
      <c r="BW1099" s="8"/>
      <c r="BX1099" s="8"/>
      <c r="BY1099" s="8"/>
      <c r="BZ1099" s="8"/>
      <c r="CA1099" s="8"/>
      <c r="CB1099" s="8"/>
      <c r="CC1099" s="8"/>
      <c r="CD1099" s="8"/>
      <c r="CE1099" s="8">
        <f t="shared" si="168"/>
        <v>0</v>
      </c>
      <c r="CF1099" s="8">
        <f t="shared" si="171"/>
        <v>0</v>
      </c>
      <c r="CG1099" s="8" t="str">
        <f t="shared" si="172"/>
        <v>Power</v>
      </c>
      <c r="CH1099" s="8" t="str">
        <f t="shared" si="173"/>
        <v>Power</v>
      </c>
      <c r="CI1099" s="8">
        <v>1</v>
      </c>
      <c r="CJ1099" s="8"/>
      <c r="CK1099" s="8"/>
      <c r="CL1099" s="8"/>
      <c r="CM1099" s="8"/>
      <c r="CN1099" s="8"/>
      <c r="CO1099" s="8"/>
      <c r="CP1099" s="8"/>
      <c r="CQ1099" s="8"/>
      <c r="CR1099" s="8"/>
      <c r="CS1099" s="8"/>
      <c r="CT1099" s="8"/>
      <c r="CU1099" s="8"/>
      <c r="CV1099" s="8"/>
      <c r="CW1099" s="2"/>
      <c r="CX1099" s="2"/>
      <c r="CY1099" s="8"/>
      <c r="CZ1099" s="8">
        <f t="shared" si="174"/>
        <v>0</v>
      </c>
      <c r="DA1099" s="8">
        <f t="shared" si="175"/>
        <v>0</v>
      </c>
      <c r="DB1099" s="8" t="str">
        <f t="shared" si="176"/>
        <v>Power</v>
      </c>
      <c r="DC1099" s="8" t="str">
        <f t="shared" si="177"/>
        <v>Power</v>
      </c>
      <c r="DD1099" s="8">
        <v>1</v>
      </c>
      <c r="DE1099" s="8"/>
      <c r="DF1099" s="8"/>
      <c r="DG1099" s="8"/>
      <c r="DH1099" s="8"/>
      <c r="DI1099" s="8"/>
      <c r="DJ1099" s="8"/>
      <c r="DK1099" s="8"/>
      <c r="DL1099" s="8"/>
      <c r="DM1099" s="8"/>
      <c r="DN1099" s="8"/>
      <c r="DO1099" s="8"/>
      <c r="DP1099" s="8"/>
      <c r="DQ1099" s="8"/>
      <c r="DR1099" s="8"/>
      <c r="DS1099" s="8"/>
      <c r="DT1099" s="8"/>
    </row>
    <row r="1100" spans="1:124" ht="12.75" customHeight="1">
      <c r="A1100" s="8"/>
      <c r="B1100" s="89">
        <v>1097</v>
      </c>
      <c r="C1100" s="144" t="s">
        <v>6377</v>
      </c>
      <c r="D1100" s="144" t="s">
        <v>6733</v>
      </c>
      <c r="E1100" s="8" t="s">
        <v>6377</v>
      </c>
      <c r="F1100" s="8" t="s">
        <v>6667</v>
      </c>
      <c r="G1100" s="8"/>
      <c r="H1100" s="8"/>
      <c r="I1100" s="8"/>
      <c r="J1100" s="8"/>
      <c r="K1100" s="127"/>
      <c r="L1100" s="139"/>
      <c r="M1100" s="8"/>
      <c r="N1100" s="8"/>
      <c r="O1100" s="8"/>
      <c r="P1100" s="8" t="s">
        <v>6259</v>
      </c>
      <c r="Q1100" s="8" t="s">
        <v>6259</v>
      </c>
      <c r="R1100" s="8"/>
      <c r="S1100" s="8"/>
      <c r="T1100" s="8"/>
      <c r="U1100" s="8"/>
      <c r="V1100" s="8"/>
      <c r="W1100" s="8"/>
      <c r="X1100" s="8"/>
      <c r="Y1100" s="8"/>
      <c r="Z1100" s="8"/>
      <c r="AA1100" s="8"/>
      <c r="AB1100" s="8"/>
      <c r="AC1100" s="8" t="str">
        <f t="shared" si="169"/>
        <v>NO</v>
      </c>
      <c r="AD1100" s="8" t="str">
        <f t="shared" si="170"/>
        <v>Power,,,,,,,,,,,,,</v>
      </c>
      <c r="AE1100" s="127"/>
      <c r="AF1100" s="8"/>
      <c r="AG1100" s="8"/>
      <c r="AH1100" s="127"/>
      <c r="AI1100" s="8" t="s">
        <v>6002</v>
      </c>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c r="BR1100" s="8"/>
      <c r="BS1100" s="8"/>
      <c r="BT1100" s="8"/>
      <c r="BU1100" s="8"/>
      <c r="BV1100" s="8"/>
      <c r="BW1100" s="8"/>
      <c r="BX1100" s="8"/>
      <c r="BY1100" s="8"/>
      <c r="BZ1100" s="8"/>
      <c r="CA1100" s="8"/>
      <c r="CB1100" s="8"/>
      <c r="CC1100" s="8"/>
      <c r="CD1100" s="8"/>
      <c r="CE1100" s="8">
        <f t="shared" si="168"/>
        <v>0</v>
      </c>
      <c r="CF1100" s="8">
        <f t="shared" si="171"/>
        <v>0</v>
      </c>
      <c r="CG1100" s="8" t="str">
        <f t="shared" si="172"/>
        <v>Power</v>
      </c>
      <c r="CH1100" s="8" t="str">
        <f t="shared" si="173"/>
        <v>Power</v>
      </c>
      <c r="CI1100" s="8">
        <v>1</v>
      </c>
      <c r="CJ1100" s="8"/>
      <c r="CK1100" s="8"/>
      <c r="CL1100" s="8"/>
      <c r="CM1100" s="8"/>
      <c r="CN1100" s="8"/>
      <c r="CO1100" s="8"/>
      <c r="CP1100" s="8"/>
      <c r="CQ1100" s="8"/>
      <c r="CR1100" s="8"/>
      <c r="CS1100" s="8"/>
      <c r="CT1100" s="8"/>
      <c r="CU1100" s="8"/>
      <c r="CV1100" s="8"/>
      <c r="CW1100" s="2"/>
      <c r="CX1100" s="2"/>
      <c r="CY1100" s="8"/>
      <c r="CZ1100" s="8">
        <f t="shared" si="174"/>
        <v>0</v>
      </c>
      <c r="DA1100" s="8">
        <f t="shared" si="175"/>
        <v>0</v>
      </c>
      <c r="DB1100" s="8" t="str">
        <f t="shared" si="176"/>
        <v>Power</v>
      </c>
      <c r="DC1100" s="8" t="str">
        <f t="shared" si="177"/>
        <v>Power</v>
      </c>
      <c r="DD1100" s="8">
        <v>1</v>
      </c>
      <c r="DE1100" s="8"/>
      <c r="DF1100" s="8"/>
      <c r="DG1100" s="8"/>
      <c r="DH1100" s="8"/>
      <c r="DI1100" s="8"/>
      <c r="DJ1100" s="8"/>
      <c r="DK1100" s="8"/>
      <c r="DL1100" s="8"/>
      <c r="DM1100" s="8"/>
      <c r="DN1100" s="8"/>
      <c r="DO1100" s="8"/>
      <c r="DP1100" s="8"/>
      <c r="DQ1100" s="8"/>
      <c r="DR1100" s="8"/>
      <c r="DS1100" s="8"/>
      <c r="DT1100" s="8"/>
    </row>
    <row r="1101" spans="1:124" ht="12.75" customHeight="1">
      <c r="A1101" s="8"/>
      <c r="B1101" s="89">
        <v>1098</v>
      </c>
      <c r="C1101" s="144" t="s">
        <v>6639</v>
      </c>
      <c r="D1101" s="144" t="s">
        <v>6734</v>
      </c>
      <c r="E1101" s="8" t="s">
        <v>6639</v>
      </c>
      <c r="F1101" s="8" t="s">
        <v>6735</v>
      </c>
      <c r="G1101" s="8"/>
      <c r="H1101" s="8"/>
      <c r="I1101" s="8"/>
      <c r="J1101" s="8"/>
      <c r="K1101" s="127"/>
      <c r="L1101" s="139"/>
      <c r="M1101" s="8"/>
      <c r="N1101" s="8"/>
      <c r="O1101" s="8"/>
      <c r="P1101" s="8" t="s">
        <v>6259</v>
      </c>
      <c r="Q1101" s="8" t="s">
        <v>6259</v>
      </c>
      <c r="R1101" s="8"/>
      <c r="S1101" s="8"/>
      <c r="T1101" s="8"/>
      <c r="U1101" s="8"/>
      <c r="V1101" s="8"/>
      <c r="W1101" s="8"/>
      <c r="X1101" s="8"/>
      <c r="Y1101" s="8"/>
      <c r="Z1101" s="8"/>
      <c r="AA1101" s="8"/>
      <c r="AB1101" s="8"/>
      <c r="AC1101" s="8" t="str">
        <f t="shared" si="169"/>
        <v>NO</v>
      </c>
      <c r="AD1101" s="8" t="str">
        <f t="shared" si="170"/>
        <v>Power,,,,,,,,,,,,,</v>
      </c>
      <c r="AE1101" s="127"/>
      <c r="AF1101" s="8"/>
      <c r="AG1101" s="8"/>
      <c r="AH1101" s="127"/>
      <c r="AI1101" s="8" t="s">
        <v>6002</v>
      </c>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c r="BR1101" s="8"/>
      <c r="BS1101" s="8"/>
      <c r="BT1101" s="8"/>
      <c r="BU1101" s="8"/>
      <c r="BV1101" s="8"/>
      <c r="BW1101" s="8"/>
      <c r="BX1101" s="8"/>
      <c r="BY1101" s="8"/>
      <c r="BZ1101" s="8"/>
      <c r="CA1101" s="8"/>
      <c r="CB1101" s="8"/>
      <c r="CC1101" s="8"/>
      <c r="CD1101" s="8"/>
      <c r="CE1101" s="8">
        <f t="shared" si="168"/>
        <v>0</v>
      </c>
      <c r="CF1101" s="8">
        <f t="shared" si="171"/>
        <v>0</v>
      </c>
      <c r="CG1101" s="8" t="str">
        <f t="shared" si="172"/>
        <v>Power</v>
      </c>
      <c r="CH1101" s="8" t="str">
        <f t="shared" si="173"/>
        <v>Power</v>
      </c>
      <c r="CI1101" s="8">
        <v>1</v>
      </c>
      <c r="CJ1101" s="8"/>
      <c r="CK1101" s="8"/>
      <c r="CL1101" s="8"/>
      <c r="CM1101" s="8"/>
      <c r="CN1101" s="8"/>
      <c r="CO1101" s="8"/>
      <c r="CP1101" s="8"/>
      <c r="CQ1101" s="8"/>
      <c r="CR1101" s="8"/>
      <c r="CS1101" s="8"/>
      <c r="CT1101" s="8"/>
      <c r="CU1101" s="8"/>
      <c r="CV1101" s="8"/>
      <c r="CW1101" s="2"/>
      <c r="CX1101" s="2"/>
      <c r="CY1101" s="8"/>
      <c r="CZ1101" s="8">
        <f t="shared" si="174"/>
        <v>0</v>
      </c>
      <c r="DA1101" s="8">
        <f t="shared" si="175"/>
        <v>0</v>
      </c>
      <c r="DB1101" s="8" t="str">
        <f t="shared" si="176"/>
        <v>Power</v>
      </c>
      <c r="DC1101" s="8" t="str">
        <f t="shared" si="177"/>
        <v>Power</v>
      </c>
      <c r="DD1101" s="8">
        <v>1</v>
      </c>
      <c r="DE1101" s="8"/>
      <c r="DF1101" s="8"/>
      <c r="DG1101" s="8"/>
      <c r="DH1101" s="8"/>
      <c r="DI1101" s="8"/>
      <c r="DJ1101" s="8"/>
      <c r="DK1101" s="8"/>
      <c r="DL1101" s="8"/>
      <c r="DM1101" s="8"/>
      <c r="DN1101" s="8"/>
      <c r="DO1101" s="8"/>
      <c r="DP1101" s="8"/>
      <c r="DQ1101" s="8"/>
      <c r="DR1101" s="8"/>
      <c r="DS1101" s="8"/>
      <c r="DT1101" s="8"/>
    </row>
    <row r="1102" spans="1:124" ht="12.75" customHeight="1">
      <c r="A1102" s="8"/>
      <c r="B1102" s="89">
        <v>1099</v>
      </c>
      <c r="C1102" s="144" t="s">
        <v>6641</v>
      </c>
      <c r="D1102" s="144" t="s">
        <v>6642</v>
      </c>
      <c r="E1102" s="8" t="s">
        <v>6641</v>
      </c>
      <c r="F1102" s="8" t="s">
        <v>3856</v>
      </c>
      <c r="G1102" s="8"/>
      <c r="H1102" s="8"/>
      <c r="I1102" s="8"/>
      <c r="J1102" s="8"/>
      <c r="K1102" s="127"/>
      <c r="L1102" s="139"/>
      <c r="M1102" s="8"/>
      <c r="N1102" s="8"/>
      <c r="O1102" s="8"/>
      <c r="P1102" s="8" t="s">
        <v>6259</v>
      </c>
      <c r="Q1102" s="8" t="s">
        <v>6259</v>
      </c>
      <c r="R1102" s="8"/>
      <c r="S1102" s="8"/>
      <c r="T1102" s="8"/>
      <c r="U1102" s="8"/>
      <c r="V1102" s="8"/>
      <c r="W1102" s="8"/>
      <c r="X1102" s="8"/>
      <c r="Y1102" s="8"/>
      <c r="Z1102" s="8"/>
      <c r="AA1102" s="8"/>
      <c r="AB1102" s="8"/>
      <c r="AC1102" s="8" t="str">
        <f t="shared" si="169"/>
        <v>NO</v>
      </c>
      <c r="AD1102" s="8" t="str">
        <f t="shared" si="170"/>
        <v>Power,,,,,,,,,,,,,</v>
      </c>
      <c r="AE1102" s="127"/>
      <c r="AF1102" s="8"/>
      <c r="AG1102" s="8"/>
      <c r="AH1102" s="127"/>
      <c r="AI1102" s="8" t="s">
        <v>6002</v>
      </c>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c r="CA1102" s="8"/>
      <c r="CB1102" s="8"/>
      <c r="CC1102" s="8"/>
      <c r="CD1102" s="8"/>
      <c r="CE1102" s="8">
        <f t="shared" si="168"/>
        <v>0</v>
      </c>
      <c r="CF1102" s="8">
        <f t="shared" si="171"/>
        <v>0</v>
      </c>
      <c r="CG1102" s="8" t="str">
        <f t="shared" si="172"/>
        <v>Power</v>
      </c>
      <c r="CH1102" s="8" t="str">
        <f t="shared" si="173"/>
        <v>Power</v>
      </c>
      <c r="CI1102" s="8">
        <v>1</v>
      </c>
      <c r="CJ1102" s="8"/>
      <c r="CK1102" s="8"/>
      <c r="CL1102" s="8"/>
      <c r="CM1102" s="8"/>
      <c r="CN1102" s="8"/>
      <c r="CO1102" s="8"/>
      <c r="CP1102" s="8"/>
      <c r="CQ1102" s="8"/>
      <c r="CR1102" s="8"/>
      <c r="CS1102" s="8"/>
      <c r="CT1102" s="8"/>
      <c r="CU1102" s="8"/>
      <c r="CV1102" s="8"/>
      <c r="CW1102" s="2"/>
      <c r="CX1102" s="2"/>
      <c r="CY1102" s="8"/>
      <c r="CZ1102" s="8">
        <f t="shared" si="174"/>
        <v>0</v>
      </c>
      <c r="DA1102" s="8">
        <f t="shared" si="175"/>
        <v>0</v>
      </c>
      <c r="DB1102" s="8" t="str">
        <f t="shared" si="176"/>
        <v>Power</v>
      </c>
      <c r="DC1102" s="8" t="str">
        <f t="shared" si="177"/>
        <v>Power</v>
      </c>
      <c r="DD1102" s="8">
        <v>1</v>
      </c>
      <c r="DE1102" s="8"/>
      <c r="DF1102" s="8"/>
      <c r="DG1102" s="8"/>
      <c r="DH1102" s="8"/>
      <c r="DI1102" s="8"/>
      <c r="DJ1102" s="8"/>
      <c r="DK1102" s="8"/>
      <c r="DL1102" s="8"/>
      <c r="DM1102" s="8"/>
      <c r="DN1102" s="8"/>
      <c r="DO1102" s="8"/>
      <c r="DP1102" s="8"/>
      <c r="DQ1102" s="8"/>
      <c r="DR1102" s="8"/>
      <c r="DS1102" s="8"/>
      <c r="DT1102" s="8"/>
    </row>
    <row r="1103" spans="1:124" ht="12.75" customHeight="1">
      <c r="A1103" s="8"/>
      <c r="B1103" s="89">
        <v>1100</v>
      </c>
      <c r="C1103" s="144" t="s">
        <v>6643</v>
      </c>
      <c r="D1103" s="144" t="s">
        <v>6736</v>
      </c>
      <c r="E1103" s="8" t="s">
        <v>6643</v>
      </c>
      <c r="F1103" s="8" t="s">
        <v>2514</v>
      </c>
      <c r="G1103" s="8"/>
      <c r="H1103" s="8"/>
      <c r="I1103" s="8"/>
      <c r="J1103" s="8"/>
      <c r="K1103" s="127"/>
      <c r="L1103" s="139"/>
      <c r="M1103" s="8"/>
      <c r="N1103" s="8"/>
      <c r="O1103" s="8"/>
      <c r="P1103" s="8" t="s">
        <v>6259</v>
      </c>
      <c r="Q1103" s="8" t="s">
        <v>6259</v>
      </c>
      <c r="R1103" s="8"/>
      <c r="S1103" s="8"/>
      <c r="T1103" s="8"/>
      <c r="U1103" s="8"/>
      <c r="V1103" s="8"/>
      <c r="W1103" s="8"/>
      <c r="X1103" s="8"/>
      <c r="Y1103" s="8"/>
      <c r="Z1103" s="8"/>
      <c r="AA1103" s="8"/>
      <c r="AB1103" s="8"/>
      <c r="AC1103" s="8" t="str">
        <f t="shared" si="169"/>
        <v>NO</v>
      </c>
      <c r="AD1103" s="8" t="str">
        <f t="shared" si="170"/>
        <v>Power,,,,,,,,,,,,,</v>
      </c>
      <c r="AE1103" s="127"/>
      <c r="AF1103" s="8"/>
      <c r="AG1103" s="8"/>
      <c r="AH1103" s="127"/>
      <c r="AI1103" s="8" t="s">
        <v>6002</v>
      </c>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c r="BR1103" s="8"/>
      <c r="BS1103" s="8"/>
      <c r="BT1103" s="8"/>
      <c r="BU1103" s="8"/>
      <c r="BV1103" s="8"/>
      <c r="BW1103" s="8"/>
      <c r="BX1103" s="8"/>
      <c r="BY1103" s="8"/>
      <c r="BZ1103" s="8"/>
      <c r="CA1103" s="8"/>
      <c r="CB1103" s="8"/>
      <c r="CC1103" s="8"/>
      <c r="CD1103" s="8"/>
      <c r="CE1103" s="8">
        <f t="shared" si="168"/>
        <v>0</v>
      </c>
      <c r="CF1103" s="8">
        <f t="shared" si="171"/>
        <v>0</v>
      </c>
      <c r="CG1103" s="8" t="str">
        <f t="shared" si="172"/>
        <v>Power</v>
      </c>
      <c r="CH1103" s="8" t="str">
        <f t="shared" si="173"/>
        <v>Power</v>
      </c>
      <c r="CI1103" s="8">
        <v>1</v>
      </c>
      <c r="CJ1103" s="8"/>
      <c r="CK1103" s="8"/>
      <c r="CL1103" s="8"/>
      <c r="CM1103" s="8"/>
      <c r="CN1103" s="8"/>
      <c r="CO1103" s="8"/>
      <c r="CP1103" s="8"/>
      <c r="CQ1103" s="8"/>
      <c r="CR1103" s="8"/>
      <c r="CS1103" s="8"/>
      <c r="CT1103" s="8"/>
      <c r="CU1103" s="8"/>
      <c r="CV1103" s="8"/>
      <c r="CW1103" s="2"/>
      <c r="CX1103" s="2"/>
      <c r="CY1103" s="8"/>
      <c r="CZ1103" s="8">
        <f t="shared" si="174"/>
        <v>0</v>
      </c>
      <c r="DA1103" s="8">
        <f t="shared" si="175"/>
        <v>0</v>
      </c>
      <c r="DB1103" s="8" t="str">
        <f t="shared" si="176"/>
        <v>Power</v>
      </c>
      <c r="DC1103" s="8" t="str">
        <f t="shared" si="177"/>
        <v>Power</v>
      </c>
      <c r="DD1103" s="8">
        <v>1</v>
      </c>
      <c r="DE1103" s="8"/>
      <c r="DF1103" s="8"/>
      <c r="DG1103" s="8"/>
      <c r="DH1103" s="8"/>
      <c r="DI1103" s="8"/>
      <c r="DJ1103" s="8"/>
      <c r="DK1103" s="8"/>
      <c r="DL1103" s="8"/>
      <c r="DM1103" s="8"/>
      <c r="DN1103" s="8"/>
      <c r="DO1103" s="8"/>
      <c r="DP1103" s="8"/>
      <c r="DQ1103" s="8"/>
      <c r="DR1103" s="8"/>
      <c r="DS1103" s="8"/>
      <c r="DT1103" s="8"/>
    </row>
    <row r="1104" spans="1:124" ht="12.75" customHeight="1">
      <c r="A1104" s="8"/>
      <c r="B1104" s="89">
        <v>1101</v>
      </c>
      <c r="C1104" s="144" t="s">
        <v>6737</v>
      </c>
      <c r="D1104" s="144" t="s">
        <v>6421</v>
      </c>
      <c r="E1104" s="8" t="s">
        <v>6737</v>
      </c>
      <c r="F1104" s="8" t="s">
        <v>6738</v>
      </c>
      <c r="G1104" s="8"/>
      <c r="H1104" s="8"/>
      <c r="I1104" s="8"/>
      <c r="J1104" s="8"/>
      <c r="K1104" s="127"/>
      <c r="L1104" s="139"/>
      <c r="M1104" s="8"/>
      <c r="N1104" s="8"/>
      <c r="O1104" s="8"/>
      <c r="P1104" s="8" t="s">
        <v>6259</v>
      </c>
      <c r="Q1104" s="8" t="s">
        <v>6259</v>
      </c>
      <c r="R1104" s="8"/>
      <c r="S1104" s="8"/>
      <c r="T1104" s="8"/>
      <c r="U1104" s="8"/>
      <c r="V1104" s="8"/>
      <c r="W1104" s="8"/>
      <c r="X1104" s="8"/>
      <c r="Y1104" s="8"/>
      <c r="Z1104" s="8"/>
      <c r="AA1104" s="8"/>
      <c r="AB1104" s="8"/>
      <c r="AC1104" s="8" t="str">
        <f t="shared" si="169"/>
        <v>NO</v>
      </c>
      <c r="AD1104" s="8" t="str">
        <f t="shared" si="170"/>
        <v>Power,,,,,,,,,,,,,</v>
      </c>
      <c r="AE1104" s="127"/>
      <c r="AF1104" s="8"/>
      <c r="AG1104" s="8"/>
      <c r="AH1104" s="127"/>
      <c r="AI1104" s="8" t="s">
        <v>6002</v>
      </c>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c r="CA1104" s="8"/>
      <c r="CB1104" s="8"/>
      <c r="CC1104" s="8"/>
      <c r="CD1104" s="8"/>
      <c r="CE1104" s="8">
        <f t="shared" si="168"/>
        <v>0</v>
      </c>
      <c r="CF1104" s="8">
        <f t="shared" si="171"/>
        <v>0</v>
      </c>
      <c r="CG1104" s="8" t="str">
        <f t="shared" si="172"/>
        <v>Power</v>
      </c>
      <c r="CH1104" s="8" t="str">
        <f t="shared" si="173"/>
        <v>Power</v>
      </c>
      <c r="CI1104" s="8">
        <v>1</v>
      </c>
      <c r="CJ1104" s="8"/>
      <c r="CK1104" s="8"/>
      <c r="CL1104" s="8"/>
      <c r="CM1104" s="8"/>
      <c r="CN1104" s="8"/>
      <c r="CO1104" s="8"/>
      <c r="CP1104" s="8"/>
      <c r="CQ1104" s="8"/>
      <c r="CR1104" s="8"/>
      <c r="CS1104" s="8"/>
      <c r="CT1104" s="8"/>
      <c r="CU1104" s="8"/>
      <c r="CV1104" s="8"/>
      <c r="CW1104" s="2"/>
      <c r="CX1104" s="2"/>
      <c r="CY1104" s="8"/>
      <c r="CZ1104" s="8">
        <f t="shared" si="174"/>
        <v>0</v>
      </c>
      <c r="DA1104" s="8">
        <f t="shared" si="175"/>
        <v>0</v>
      </c>
      <c r="DB1104" s="8" t="str">
        <f t="shared" si="176"/>
        <v>Power</v>
      </c>
      <c r="DC1104" s="8" t="str">
        <f t="shared" si="177"/>
        <v>Power</v>
      </c>
      <c r="DD1104" s="8">
        <v>1</v>
      </c>
      <c r="DE1104" s="8"/>
      <c r="DF1104" s="8"/>
      <c r="DG1104" s="8"/>
      <c r="DH1104" s="8"/>
      <c r="DI1104" s="8"/>
      <c r="DJ1104" s="8"/>
      <c r="DK1104" s="8"/>
      <c r="DL1104" s="8"/>
      <c r="DM1104" s="8"/>
      <c r="DN1104" s="8"/>
      <c r="DO1104" s="8"/>
      <c r="DP1104" s="8"/>
      <c r="DQ1104" s="8"/>
      <c r="DR1104" s="8"/>
      <c r="DS1104" s="8"/>
      <c r="DT1104" s="8"/>
    </row>
    <row r="1105" spans="1:124" ht="12.75" customHeight="1">
      <c r="A1105" s="8"/>
      <c r="B1105" s="89">
        <v>1102</v>
      </c>
      <c r="C1105" s="144" t="s">
        <v>6365</v>
      </c>
      <c r="D1105" s="144" t="s">
        <v>5515</v>
      </c>
      <c r="E1105" s="8" t="s">
        <v>6365</v>
      </c>
      <c r="F1105" s="8" t="s">
        <v>2287</v>
      </c>
      <c r="G1105" s="8"/>
      <c r="H1105" s="8"/>
      <c r="I1105" s="8"/>
      <c r="J1105" s="8"/>
      <c r="K1105" s="127"/>
      <c r="L1105" s="139"/>
      <c r="M1105" s="8"/>
      <c r="N1105" s="8"/>
      <c r="O1105" s="8"/>
      <c r="P1105" s="8" t="s">
        <v>6259</v>
      </c>
      <c r="Q1105" s="8" t="s">
        <v>6259</v>
      </c>
      <c r="R1105" s="8"/>
      <c r="S1105" s="8"/>
      <c r="T1105" s="8"/>
      <c r="U1105" s="8"/>
      <c r="V1105" s="8"/>
      <c r="W1105" s="8"/>
      <c r="X1105" s="8"/>
      <c r="Y1105" s="8"/>
      <c r="Z1105" s="8"/>
      <c r="AA1105" s="8"/>
      <c r="AB1105" s="8"/>
      <c r="AC1105" s="8" t="str">
        <f t="shared" si="169"/>
        <v>NO</v>
      </c>
      <c r="AD1105" s="8" t="str">
        <f t="shared" si="170"/>
        <v>Power,,,,,,,,,,,,,</v>
      </c>
      <c r="AE1105" s="127"/>
      <c r="AF1105" s="8"/>
      <c r="AG1105" s="8"/>
      <c r="AH1105" s="127"/>
      <c r="AI1105" s="8" t="s">
        <v>6002</v>
      </c>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c r="CA1105" s="8"/>
      <c r="CB1105" s="8"/>
      <c r="CC1105" s="8"/>
      <c r="CD1105" s="8"/>
      <c r="CE1105" s="8">
        <f t="shared" si="168"/>
        <v>0</v>
      </c>
      <c r="CF1105" s="8">
        <f t="shared" si="171"/>
        <v>0</v>
      </c>
      <c r="CG1105" s="8" t="str">
        <f t="shared" si="172"/>
        <v>Power</v>
      </c>
      <c r="CH1105" s="8" t="str">
        <f t="shared" si="173"/>
        <v>Power</v>
      </c>
      <c r="CI1105" s="8">
        <v>1</v>
      </c>
      <c r="CJ1105" s="8"/>
      <c r="CK1105" s="8"/>
      <c r="CL1105" s="8"/>
      <c r="CM1105" s="8"/>
      <c r="CN1105" s="8"/>
      <c r="CO1105" s="8"/>
      <c r="CP1105" s="8"/>
      <c r="CQ1105" s="8"/>
      <c r="CR1105" s="8"/>
      <c r="CS1105" s="8"/>
      <c r="CT1105" s="8"/>
      <c r="CU1105" s="8"/>
      <c r="CV1105" s="8"/>
      <c r="CW1105" s="2"/>
      <c r="CX1105" s="2"/>
      <c r="CY1105" s="8"/>
      <c r="CZ1105" s="8">
        <f t="shared" si="174"/>
        <v>0</v>
      </c>
      <c r="DA1105" s="8">
        <f t="shared" si="175"/>
        <v>0</v>
      </c>
      <c r="DB1105" s="8" t="str">
        <f t="shared" si="176"/>
        <v>Power</v>
      </c>
      <c r="DC1105" s="8" t="str">
        <f t="shared" si="177"/>
        <v>Power</v>
      </c>
      <c r="DD1105" s="8">
        <v>1</v>
      </c>
      <c r="DE1105" s="8"/>
      <c r="DF1105" s="8"/>
      <c r="DG1105" s="8"/>
      <c r="DH1105" s="8"/>
      <c r="DI1105" s="8"/>
      <c r="DJ1105" s="8"/>
      <c r="DK1105" s="8"/>
      <c r="DL1105" s="8"/>
      <c r="DM1105" s="8"/>
      <c r="DN1105" s="8"/>
      <c r="DO1105" s="8"/>
      <c r="DP1105" s="8"/>
      <c r="DQ1105" s="8"/>
      <c r="DR1105" s="8"/>
      <c r="DS1105" s="8"/>
      <c r="DT1105" s="8"/>
    </row>
    <row r="1106" spans="1:124" ht="12.75" customHeight="1">
      <c r="A1106" s="8"/>
      <c r="B1106" s="89">
        <v>1103</v>
      </c>
      <c r="C1106" s="144" t="s">
        <v>6739</v>
      </c>
      <c r="D1106" s="144" t="s">
        <v>6740</v>
      </c>
      <c r="E1106" s="8" t="s">
        <v>6739</v>
      </c>
      <c r="F1106" s="8" t="s">
        <v>6741</v>
      </c>
      <c r="G1106" s="8"/>
      <c r="H1106" s="8"/>
      <c r="I1106" s="8"/>
      <c r="J1106" s="8"/>
      <c r="K1106" s="127"/>
      <c r="L1106" s="139"/>
      <c r="M1106" s="8"/>
      <c r="N1106" s="8"/>
      <c r="O1106" s="8"/>
      <c r="P1106" s="8" t="s">
        <v>6259</v>
      </c>
      <c r="Q1106" s="8" t="s">
        <v>6259</v>
      </c>
      <c r="R1106" s="8"/>
      <c r="S1106" s="8"/>
      <c r="T1106" s="8"/>
      <c r="U1106" s="8"/>
      <c r="V1106" s="8"/>
      <c r="W1106" s="8"/>
      <c r="X1106" s="8"/>
      <c r="Y1106" s="8"/>
      <c r="Z1106" s="8"/>
      <c r="AA1106" s="8"/>
      <c r="AB1106" s="8"/>
      <c r="AC1106" s="8" t="str">
        <f t="shared" si="169"/>
        <v>NO</v>
      </c>
      <c r="AD1106" s="8" t="str">
        <f t="shared" si="170"/>
        <v>Power,,,,,,,,,,,,,</v>
      </c>
      <c r="AE1106" s="127"/>
      <c r="AF1106" s="8"/>
      <c r="AG1106" s="8"/>
      <c r="AH1106" s="127"/>
      <c r="AI1106" s="8" t="s">
        <v>6002</v>
      </c>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c r="CA1106" s="8"/>
      <c r="CB1106" s="8"/>
      <c r="CC1106" s="8"/>
      <c r="CD1106" s="8"/>
      <c r="CE1106" s="8">
        <f t="shared" si="168"/>
        <v>0</v>
      </c>
      <c r="CF1106" s="8">
        <f t="shared" si="171"/>
        <v>0</v>
      </c>
      <c r="CG1106" s="8" t="str">
        <f t="shared" si="172"/>
        <v>Power</v>
      </c>
      <c r="CH1106" s="8" t="str">
        <f t="shared" si="173"/>
        <v>Power</v>
      </c>
      <c r="CI1106" s="8">
        <v>1</v>
      </c>
      <c r="CJ1106" s="8"/>
      <c r="CK1106" s="8"/>
      <c r="CL1106" s="8"/>
      <c r="CM1106" s="8"/>
      <c r="CN1106" s="8"/>
      <c r="CO1106" s="8"/>
      <c r="CP1106" s="8"/>
      <c r="CQ1106" s="8"/>
      <c r="CR1106" s="8"/>
      <c r="CS1106" s="8"/>
      <c r="CT1106" s="8"/>
      <c r="CU1106" s="8"/>
      <c r="CV1106" s="8"/>
      <c r="CW1106" s="2"/>
      <c r="CX1106" s="2"/>
      <c r="CY1106" s="8"/>
      <c r="CZ1106" s="8">
        <f t="shared" si="174"/>
        <v>0</v>
      </c>
      <c r="DA1106" s="8">
        <f t="shared" si="175"/>
        <v>0</v>
      </c>
      <c r="DB1106" s="8" t="str">
        <f t="shared" si="176"/>
        <v>Power</v>
      </c>
      <c r="DC1106" s="8" t="str">
        <f t="shared" si="177"/>
        <v>Power</v>
      </c>
      <c r="DD1106" s="8">
        <v>1</v>
      </c>
      <c r="DE1106" s="8"/>
      <c r="DF1106" s="8"/>
      <c r="DG1106" s="8"/>
      <c r="DH1106" s="8"/>
      <c r="DI1106" s="8"/>
      <c r="DJ1106" s="8"/>
      <c r="DK1106" s="8"/>
      <c r="DL1106" s="8"/>
      <c r="DM1106" s="8"/>
      <c r="DN1106" s="8"/>
      <c r="DO1106" s="8"/>
      <c r="DP1106" s="8"/>
      <c r="DQ1106" s="8"/>
      <c r="DR1106" s="8"/>
      <c r="DS1106" s="8"/>
      <c r="DT1106" s="8"/>
    </row>
    <row r="1107" spans="1:124" ht="12.75" customHeight="1">
      <c r="A1107" s="8"/>
      <c r="B1107" s="89">
        <v>1104</v>
      </c>
      <c r="C1107" s="144" t="s">
        <v>6644</v>
      </c>
      <c r="D1107" s="144" t="s">
        <v>6501</v>
      </c>
      <c r="E1107" s="8" t="s">
        <v>6644</v>
      </c>
      <c r="F1107" s="8" t="s">
        <v>6742</v>
      </c>
      <c r="G1107" s="8"/>
      <c r="H1107" s="8"/>
      <c r="I1107" s="8"/>
      <c r="J1107" s="8"/>
      <c r="K1107" s="127"/>
      <c r="L1107" s="139"/>
      <c r="M1107" s="8"/>
      <c r="N1107" s="8"/>
      <c r="O1107" s="8"/>
      <c r="P1107" s="8" t="s">
        <v>6259</v>
      </c>
      <c r="Q1107" s="8" t="s">
        <v>6259</v>
      </c>
      <c r="R1107" s="8"/>
      <c r="S1107" s="8"/>
      <c r="T1107" s="8"/>
      <c r="U1107" s="8"/>
      <c r="V1107" s="8"/>
      <c r="W1107" s="8"/>
      <c r="X1107" s="8"/>
      <c r="Y1107" s="8"/>
      <c r="Z1107" s="8"/>
      <c r="AA1107" s="8"/>
      <c r="AB1107" s="8"/>
      <c r="AC1107" s="8" t="str">
        <f t="shared" si="169"/>
        <v>NO</v>
      </c>
      <c r="AD1107" s="8" t="str">
        <f t="shared" si="170"/>
        <v>Power,,,,,,,,,,,,,</v>
      </c>
      <c r="AE1107" s="127"/>
      <c r="AF1107" s="8"/>
      <c r="AG1107" s="8"/>
      <c r="AH1107" s="127"/>
      <c r="AI1107" s="8" t="s">
        <v>6002</v>
      </c>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c r="CA1107" s="8"/>
      <c r="CB1107" s="8"/>
      <c r="CC1107" s="8"/>
      <c r="CD1107" s="8"/>
      <c r="CE1107" s="8">
        <f t="shared" si="168"/>
        <v>0</v>
      </c>
      <c r="CF1107" s="8">
        <f t="shared" si="171"/>
        <v>0</v>
      </c>
      <c r="CG1107" s="8" t="str">
        <f t="shared" si="172"/>
        <v>Power</v>
      </c>
      <c r="CH1107" s="8" t="str">
        <f t="shared" si="173"/>
        <v>Power</v>
      </c>
      <c r="CI1107" s="8">
        <v>1</v>
      </c>
      <c r="CJ1107" s="8"/>
      <c r="CK1107" s="8"/>
      <c r="CL1107" s="8"/>
      <c r="CM1107" s="8"/>
      <c r="CN1107" s="8"/>
      <c r="CO1107" s="8"/>
      <c r="CP1107" s="8"/>
      <c r="CQ1107" s="8"/>
      <c r="CR1107" s="8"/>
      <c r="CS1107" s="8"/>
      <c r="CT1107" s="8"/>
      <c r="CU1107" s="8"/>
      <c r="CV1107" s="8"/>
      <c r="CW1107" s="2"/>
      <c r="CX1107" s="2"/>
      <c r="CY1107" s="8"/>
      <c r="CZ1107" s="8">
        <f t="shared" si="174"/>
        <v>0</v>
      </c>
      <c r="DA1107" s="8">
        <f t="shared" si="175"/>
        <v>0</v>
      </c>
      <c r="DB1107" s="8" t="str">
        <f t="shared" si="176"/>
        <v>Power</v>
      </c>
      <c r="DC1107" s="8" t="str">
        <f t="shared" si="177"/>
        <v>Power</v>
      </c>
      <c r="DD1107" s="8">
        <v>1</v>
      </c>
      <c r="DE1107" s="8"/>
      <c r="DF1107" s="8"/>
      <c r="DG1107" s="8"/>
      <c r="DH1107" s="8"/>
      <c r="DI1107" s="8"/>
      <c r="DJ1107" s="8"/>
      <c r="DK1107" s="8"/>
      <c r="DL1107" s="8"/>
      <c r="DM1107" s="8"/>
      <c r="DN1107" s="8"/>
      <c r="DO1107" s="8"/>
      <c r="DP1107" s="8"/>
      <c r="DQ1107" s="8"/>
      <c r="DR1107" s="8"/>
      <c r="DS1107" s="8"/>
      <c r="DT1107" s="8"/>
    </row>
    <row r="1108" spans="1:124" ht="12.75" customHeight="1">
      <c r="A1108" s="8"/>
      <c r="B1108" s="89">
        <v>1105</v>
      </c>
      <c r="C1108" s="144" t="s">
        <v>6645</v>
      </c>
      <c r="D1108" s="144" t="s">
        <v>6698</v>
      </c>
      <c r="E1108" s="8" t="s">
        <v>6645</v>
      </c>
      <c r="F1108" s="8" t="s">
        <v>6743</v>
      </c>
      <c r="G1108" s="8"/>
      <c r="H1108" s="8"/>
      <c r="I1108" s="8"/>
      <c r="J1108" s="8"/>
      <c r="K1108" s="127"/>
      <c r="L1108" s="139"/>
      <c r="M1108" s="8"/>
      <c r="N1108" s="8"/>
      <c r="O1108" s="8"/>
      <c r="P1108" s="8" t="s">
        <v>6259</v>
      </c>
      <c r="Q1108" s="8" t="s">
        <v>6259</v>
      </c>
      <c r="R1108" s="8"/>
      <c r="S1108" s="8"/>
      <c r="T1108" s="8"/>
      <c r="U1108" s="8"/>
      <c r="V1108" s="8"/>
      <c r="W1108" s="8"/>
      <c r="X1108" s="8"/>
      <c r="Y1108" s="8"/>
      <c r="Z1108" s="8"/>
      <c r="AA1108" s="8"/>
      <c r="AB1108" s="8"/>
      <c r="AC1108" s="8" t="str">
        <f t="shared" si="169"/>
        <v>NO</v>
      </c>
      <c r="AD1108" s="8" t="str">
        <f t="shared" si="170"/>
        <v>Power,,,,,,,,,,,,,</v>
      </c>
      <c r="AE1108" s="127"/>
      <c r="AF1108" s="8"/>
      <c r="AG1108" s="8"/>
      <c r="AH1108" s="127"/>
      <c r="AI1108" s="8" t="s">
        <v>6002</v>
      </c>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8"/>
      <c r="BY1108" s="8"/>
      <c r="BZ1108" s="8"/>
      <c r="CA1108" s="8"/>
      <c r="CB1108" s="8"/>
      <c r="CC1108" s="8"/>
      <c r="CD1108" s="8"/>
      <c r="CE1108" s="8">
        <f t="shared" si="168"/>
        <v>0</v>
      </c>
      <c r="CF1108" s="8">
        <f t="shared" si="171"/>
        <v>0</v>
      </c>
      <c r="CG1108" s="8" t="str">
        <f t="shared" si="172"/>
        <v>Power</v>
      </c>
      <c r="CH1108" s="8" t="str">
        <f t="shared" si="173"/>
        <v>Power</v>
      </c>
      <c r="CI1108" s="8">
        <v>1</v>
      </c>
      <c r="CJ1108" s="8"/>
      <c r="CK1108" s="8"/>
      <c r="CL1108" s="8"/>
      <c r="CM1108" s="8"/>
      <c r="CN1108" s="8"/>
      <c r="CO1108" s="8"/>
      <c r="CP1108" s="8"/>
      <c r="CQ1108" s="8"/>
      <c r="CR1108" s="8"/>
      <c r="CS1108" s="8"/>
      <c r="CT1108" s="8"/>
      <c r="CU1108" s="8"/>
      <c r="CV1108" s="8"/>
      <c r="CW1108" s="2"/>
      <c r="CX1108" s="2"/>
      <c r="CY1108" s="8"/>
      <c r="CZ1108" s="8">
        <f t="shared" si="174"/>
        <v>0</v>
      </c>
      <c r="DA1108" s="8">
        <f t="shared" si="175"/>
        <v>0</v>
      </c>
      <c r="DB1108" s="8" t="str">
        <f t="shared" si="176"/>
        <v>Power</v>
      </c>
      <c r="DC1108" s="8" t="str">
        <f t="shared" si="177"/>
        <v>Power</v>
      </c>
      <c r="DD1108" s="8">
        <v>1</v>
      </c>
      <c r="DE1108" s="8"/>
      <c r="DF1108" s="8"/>
      <c r="DG1108" s="8"/>
      <c r="DH1108" s="8"/>
      <c r="DI1108" s="8"/>
      <c r="DJ1108" s="8"/>
      <c r="DK1108" s="8"/>
      <c r="DL1108" s="8"/>
      <c r="DM1108" s="8"/>
      <c r="DN1108" s="8"/>
      <c r="DO1108" s="8"/>
      <c r="DP1108" s="8"/>
      <c r="DQ1108" s="8"/>
      <c r="DR1108" s="8"/>
      <c r="DS1108" s="8"/>
      <c r="DT1108" s="8"/>
    </row>
    <row r="1109" spans="1:124">
      <c r="A1109" s="115"/>
      <c r="B1109" s="89">
        <v>1106</v>
      </c>
      <c r="C1109" s="8"/>
      <c r="D1109" s="8"/>
      <c r="E1109" s="8" t="s">
        <v>6744</v>
      </c>
      <c r="F1109" s="8" t="s">
        <v>6745</v>
      </c>
      <c r="G1109" s="8"/>
      <c r="H1109" s="8"/>
      <c r="I1109" s="8"/>
      <c r="J1109" s="8"/>
      <c r="K1109" s="8"/>
      <c r="L1109" s="8"/>
      <c r="M1109" s="8"/>
      <c r="N1109" s="8"/>
      <c r="O1109" s="8"/>
      <c r="P1109" s="8" t="s">
        <v>4843</v>
      </c>
      <c r="Q1109" s="148" t="s">
        <v>6746</v>
      </c>
      <c r="R1109" s="8"/>
      <c r="S1109" s="8"/>
      <c r="T1109" s="8"/>
      <c r="U1109" s="8"/>
      <c r="V1109" s="8"/>
      <c r="W1109" s="8"/>
      <c r="X1109" s="8"/>
      <c r="Y1109" s="8"/>
      <c r="Z1109" s="8"/>
      <c r="AA1109" s="8"/>
      <c r="AB1109" s="8"/>
      <c r="AC1109" s="8" t="str">
        <f t="shared" si="169"/>
        <v>NO</v>
      </c>
      <c r="AD1109" s="8" t="str">
        <f t="shared" si="170"/>
        <v>DNC,,,,,,,,,,,,,</v>
      </c>
      <c r="AE1109" s="8"/>
      <c r="AF1109" s="8"/>
      <c r="AG1109" s="115"/>
      <c r="AH1109" s="8" t="s">
        <v>4845</v>
      </c>
      <c r="AI1109" s="8" t="s">
        <v>4845</v>
      </c>
      <c r="AJ1109" s="115"/>
      <c r="AK1109" s="115"/>
      <c r="AL1109" s="115"/>
      <c r="AM1109" s="115"/>
      <c r="AN1109" s="115"/>
      <c r="AO1109" s="115"/>
      <c r="AP1109" s="115"/>
      <c r="AQ1109" s="115"/>
      <c r="AR1109" s="115"/>
      <c r="AS1109" s="115"/>
      <c r="AT1109" s="115"/>
      <c r="AU1109" s="115"/>
      <c r="AV1109" s="115"/>
      <c r="AW1109" s="115"/>
      <c r="AX1109" s="115"/>
      <c r="AY1109" s="115"/>
      <c r="AZ1109" s="115"/>
      <c r="BA1109" s="115"/>
      <c r="BB1109" s="115"/>
      <c r="BC1109" s="115"/>
      <c r="BD1109" s="115"/>
      <c r="BE1109" s="115"/>
      <c r="BF1109" s="115"/>
      <c r="BG1109" s="115"/>
      <c r="BH1109" s="115"/>
      <c r="BI1109" s="115"/>
      <c r="BJ1109" s="115"/>
      <c r="BK1109" s="115"/>
      <c r="BL1109" s="115"/>
      <c r="BM1109" s="115"/>
      <c r="BN1109" s="115"/>
      <c r="BO1109" s="8"/>
      <c r="BP1109" s="8"/>
      <c r="BQ1109" s="8"/>
      <c r="BR1109" s="8"/>
      <c r="BS1109" s="8"/>
      <c r="BT1109" s="8"/>
      <c r="BU1109" s="8"/>
      <c r="BV1109" s="8"/>
      <c r="BW1109" s="8"/>
      <c r="BX1109" s="8"/>
      <c r="BY1109" s="8"/>
      <c r="BZ1109" s="8"/>
      <c r="CA1109" s="8"/>
      <c r="CB1109" s="8"/>
      <c r="CC1109" s="8"/>
      <c r="CD1109" s="100"/>
      <c r="CE1109" s="8" t="str">
        <f t="shared" si="168"/>
        <v>DNC</v>
      </c>
      <c r="CF1109" s="8" t="str">
        <f t="shared" si="171"/>
        <v>DNC</v>
      </c>
      <c r="CG1109" s="8" t="str">
        <f t="shared" si="172"/>
        <v>DNC</v>
      </c>
      <c r="CH1109" s="8" t="str">
        <f t="shared" si="173"/>
        <v>DNC</v>
      </c>
      <c r="CI1109" s="8">
        <v>1</v>
      </c>
      <c r="CJ1109" s="8" t="s">
        <v>45</v>
      </c>
      <c r="CK1109" s="8" t="s">
        <v>45</v>
      </c>
      <c r="CL1109" s="8"/>
      <c r="CM1109" s="8"/>
      <c r="CN1109" s="8"/>
      <c r="CO1109" s="8"/>
      <c r="CP1109" s="8"/>
      <c r="CQ1109" s="8"/>
      <c r="CR1109" s="8"/>
      <c r="CS1109" s="8"/>
      <c r="CT1109" s="8"/>
      <c r="CU1109" s="100"/>
      <c r="CV1109" s="8"/>
      <c r="CY1109" s="100"/>
      <c r="CZ1109" s="8" t="str">
        <f t="shared" si="174"/>
        <v>DNC</v>
      </c>
      <c r="DA1109" s="8" t="str">
        <f t="shared" si="175"/>
        <v>DNC</v>
      </c>
      <c r="DB1109" s="8" t="str">
        <f t="shared" si="176"/>
        <v>DNC</v>
      </c>
      <c r="DC1109" s="8" t="str">
        <f t="shared" si="177"/>
        <v>DNC</v>
      </c>
      <c r="DD1109" s="8">
        <v>1</v>
      </c>
      <c r="DE1109" s="8" t="s">
        <v>45</v>
      </c>
      <c r="DF1109" s="8" t="s">
        <v>45</v>
      </c>
      <c r="DG1109" s="8"/>
      <c r="DH1109" s="8"/>
      <c r="DI1109" s="8"/>
      <c r="DJ1109" s="8"/>
      <c r="DK1109" s="8"/>
      <c r="DL1109" s="8"/>
      <c r="DM1109" s="8"/>
      <c r="DN1109" s="8"/>
      <c r="DO1109" s="8"/>
      <c r="DP1109" s="100"/>
      <c r="DQ1109" s="8"/>
      <c r="DR1109" s="8"/>
      <c r="DS1109" s="8"/>
      <c r="DT1109" s="8"/>
    </row>
    <row r="1110" spans="1:124">
      <c r="A1110" s="115"/>
      <c r="B1110" s="89">
        <v>1107</v>
      </c>
      <c r="C1110" s="8"/>
      <c r="D1110" s="8"/>
      <c r="E1110" s="8" t="s">
        <v>6747</v>
      </c>
      <c r="F1110" s="8" t="s">
        <v>6748</v>
      </c>
      <c r="G1110" s="8"/>
      <c r="H1110" s="8"/>
      <c r="I1110" s="8"/>
      <c r="J1110" s="8"/>
      <c r="K1110" s="8"/>
      <c r="L1110" s="8"/>
      <c r="M1110" s="8"/>
      <c r="N1110" s="8"/>
      <c r="O1110" s="8"/>
      <c r="P1110" s="8" t="s">
        <v>4843</v>
      </c>
      <c r="Q1110" s="148" t="s">
        <v>6746</v>
      </c>
      <c r="R1110" s="8"/>
      <c r="S1110" s="8"/>
      <c r="T1110" s="8"/>
      <c r="U1110" s="8"/>
      <c r="V1110" s="8"/>
      <c r="W1110" s="8"/>
      <c r="X1110" s="8"/>
      <c r="Y1110" s="8"/>
      <c r="Z1110" s="8"/>
      <c r="AA1110" s="8"/>
      <c r="AB1110" s="8"/>
      <c r="AC1110" s="8" t="str">
        <f t="shared" si="169"/>
        <v>NO</v>
      </c>
      <c r="AD1110" s="8" t="str">
        <f t="shared" si="170"/>
        <v>DNC,,,,,,,,,,,,,</v>
      </c>
      <c r="AE1110" s="8"/>
      <c r="AF1110" s="8"/>
      <c r="AG1110" s="115"/>
      <c r="AH1110" s="8" t="s">
        <v>4845</v>
      </c>
      <c r="AI1110" s="8" t="s">
        <v>4845</v>
      </c>
      <c r="AJ1110" s="115"/>
      <c r="AK1110" s="115"/>
      <c r="AL1110" s="115"/>
      <c r="AM1110" s="115"/>
      <c r="AN1110" s="115"/>
      <c r="AO1110" s="115"/>
      <c r="AP1110" s="115"/>
      <c r="AQ1110" s="115"/>
      <c r="AR1110" s="115"/>
      <c r="AS1110" s="115"/>
      <c r="AT1110" s="115"/>
      <c r="AU1110" s="115"/>
      <c r="AV1110" s="115"/>
      <c r="AW1110" s="115"/>
      <c r="AX1110" s="115"/>
      <c r="AY1110" s="115"/>
      <c r="AZ1110" s="115"/>
      <c r="BA1110" s="115"/>
      <c r="BB1110" s="115"/>
      <c r="BC1110" s="115"/>
      <c r="BD1110" s="115"/>
      <c r="BE1110" s="115"/>
      <c r="BF1110" s="115"/>
      <c r="BG1110" s="115"/>
      <c r="BH1110" s="115"/>
      <c r="BI1110" s="115"/>
      <c r="BJ1110" s="115"/>
      <c r="BK1110" s="115"/>
      <c r="BL1110" s="115"/>
      <c r="BM1110" s="115"/>
      <c r="BN1110" s="115"/>
      <c r="BO1110" s="8"/>
      <c r="BP1110" s="8"/>
      <c r="BQ1110" s="8"/>
      <c r="BR1110" s="8"/>
      <c r="BS1110" s="8"/>
      <c r="BT1110" s="8"/>
      <c r="BU1110" s="8"/>
      <c r="BV1110" s="8"/>
      <c r="BW1110" s="8"/>
      <c r="BX1110" s="8"/>
      <c r="BY1110" s="8"/>
      <c r="BZ1110" s="8"/>
      <c r="CA1110" s="8"/>
      <c r="CB1110" s="8"/>
      <c r="CC1110" s="8"/>
      <c r="CD1110" s="100"/>
      <c r="CE1110" s="8" t="str">
        <f t="shared" si="168"/>
        <v>DNC</v>
      </c>
      <c r="CF1110" s="8" t="str">
        <f t="shared" si="171"/>
        <v>DNC</v>
      </c>
      <c r="CG1110" s="8" t="str">
        <f t="shared" si="172"/>
        <v>DNC</v>
      </c>
      <c r="CH1110" s="8" t="str">
        <f t="shared" si="173"/>
        <v>DNC</v>
      </c>
      <c r="CI1110" s="8">
        <v>1</v>
      </c>
      <c r="CJ1110" s="8" t="s">
        <v>45</v>
      </c>
      <c r="CK1110" s="8" t="s">
        <v>45</v>
      </c>
      <c r="CL1110" s="8"/>
      <c r="CM1110" s="8"/>
      <c r="CN1110" s="8"/>
      <c r="CO1110" s="8"/>
      <c r="CP1110" s="8"/>
      <c r="CQ1110" s="8"/>
      <c r="CR1110" s="8"/>
      <c r="CS1110" s="8"/>
      <c r="CT1110" s="8"/>
      <c r="CU1110" s="100"/>
      <c r="CV1110" s="8"/>
      <c r="CY1110" s="100"/>
      <c r="CZ1110" s="8" t="str">
        <f t="shared" si="174"/>
        <v>DNC</v>
      </c>
      <c r="DA1110" s="8" t="str">
        <f t="shared" si="175"/>
        <v>DNC</v>
      </c>
      <c r="DB1110" s="8" t="str">
        <f t="shared" si="176"/>
        <v>DNC</v>
      </c>
      <c r="DC1110" s="8" t="str">
        <f t="shared" si="177"/>
        <v>DNC</v>
      </c>
      <c r="DD1110" s="8">
        <v>1</v>
      </c>
      <c r="DE1110" s="8" t="s">
        <v>45</v>
      </c>
      <c r="DF1110" s="8" t="s">
        <v>45</v>
      </c>
      <c r="DG1110" s="8"/>
      <c r="DH1110" s="8"/>
      <c r="DI1110" s="8"/>
      <c r="DJ1110" s="8"/>
      <c r="DK1110" s="8"/>
      <c r="DL1110" s="8"/>
      <c r="DM1110" s="8"/>
      <c r="DN1110" s="8"/>
      <c r="DO1110" s="8"/>
      <c r="DP1110" s="100"/>
      <c r="DQ1110" s="8"/>
      <c r="DR1110" s="8"/>
      <c r="DS1110" s="8"/>
      <c r="DT1110" s="8"/>
    </row>
    <row r="1111" spans="1:124">
      <c r="A1111" s="115"/>
      <c r="B1111" s="89">
        <v>1108</v>
      </c>
      <c r="C1111" s="8"/>
      <c r="D1111" s="8"/>
      <c r="E1111" s="8" t="s">
        <v>6749</v>
      </c>
      <c r="F1111" s="8" t="s">
        <v>6750</v>
      </c>
      <c r="G1111" s="8"/>
      <c r="H1111" s="8"/>
      <c r="I1111" s="8"/>
      <c r="J1111" s="8"/>
      <c r="K1111" s="8"/>
      <c r="L1111" s="8"/>
      <c r="M1111" s="8"/>
      <c r="N1111" s="8"/>
      <c r="O1111" s="8"/>
      <c r="P1111" s="8" t="s">
        <v>4843</v>
      </c>
      <c r="Q1111" s="148" t="s">
        <v>6746</v>
      </c>
      <c r="R1111" s="8"/>
      <c r="S1111" s="8"/>
      <c r="T1111" s="8"/>
      <c r="U1111" s="8"/>
      <c r="V1111" s="8"/>
      <c r="W1111" s="8"/>
      <c r="X1111" s="8"/>
      <c r="Y1111" s="8"/>
      <c r="Z1111" s="8"/>
      <c r="AA1111" s="8"/>
      <c r="AB1111" s="8"/>
      <c r="AC1111" s="8" t="str">
        <f t="shared" si="169"/>
        <v>NO</v>
      </c>
      <c r="AD1111" s="8" t="str">
        <f t="shared" si="170"/>
        <v>DNC,,,,,,,,,,,,,</v>
      </c>
      <c r="AE1111" s="8"/>
      <c r="AF1111" s="8"/>
      <c r="AG1111" s="115"/>
      <c r="AH1111" s="8" t="s">
        <v>4845</v>
      </c>
      <c r="AI1111" s="8" t="s">
        <v>4845</v>
      </c>
      <c r="AJ1111" s="115"/>
      <c r="AK1111" s="115"/>
      <c r="AL1111" s="115"/>
      <c r="AM1111" s="115"/>
      <c r="AN1111" s="115"/>
      <c r="AO1111" s="115"/>
      <c r="AP1111" s="115"/>
      <c r="AQ1111" s="115"/>
      <c r="AR1111" s="115"/>
      <c r="AS1111" s="115"/>
      <c r="AT1111" s="115"/>
      <c r="AU1111" s="115"/>
      <c r="AV1111" s="115"/>
      <c r="AW1111" s="115"/>
      <c r="AX1111" s="115"/>
      <c r="AY1111" s="115"/>
      <c r="AZ1111" s="115"/>
      <c r="BA1111" s="115"/>
      <c r="BB1111" s="115"/>
      <c r="BC1111" s="115"/>
      <c r="BD1111" s="115"/>
      <c r="BE1111" s="115"/>
      <c r="BF1111" s="115"/>
      <c r="BG1111" s="115"/>
      <c r="BH1111" s="115"/>
      <c r="BI1111" s="115"/>
      <c r="BJ1111" s="115"/>
      <c r="BK1111" s="115"/>
      <c r="BL1111" s="115"/>
      <c r="BM1111" s="115"/>
      <c r="BN1111" s="115"/>
      <c r="BO1111" s="8"/>
      <c r="BP1111" s="8"/>
      <c r="BQ1111" s="8"/>
      <c r="BR1111" s="8"/>
      <c r="BS1111" s="8"/>
      <c r="BT1111" s="8"/>
      <c r="BU1111" s="8"/>
      <c r="BV1111" s="8"/>
      <c r="BW1111" s="8"/>
      <c r="BX1111" s="8"/>
      <c r="BY1111" s="8"/>
      <c r="BZ1111" s="8"/>
      <c r="CA1111" s="8"/>
      <c r="CB1111" s="8"/>
      <c r="CC1111" s="8"/>
      <c r="CD1111" s="100"/>
      <c r="CE1111" s="8" t="str">
        <f t="shared" si="168"/>
        <v>DNC</v>
      </c>
      <c r="CF1111" s="8" t="str">
        <f t="shared" si="171"/>
        <v>DNC</v>
      </c>
      <c r="CG1111" s="8" t="str">
        <f t="shared" si="172"/>
        <v>DNC</v>
      </c>
      <c r="CH1111" s="8" t="str">
        <f t="shared" si="173"/>
        <v>DNC</v>
      </c>
      <c r="CI1111" s="8">
        <v>1</v>
      </c>
      <c r="CJ1111" s="8" t="s">
        <v>45</v>
      </c>
      <c r="CK1111" s="8" t="s">
        <v>45</v>
      </c>
      <c r="CL1111" s="8"/>
      <c r="CM1111" s="8"/>
      <c r="CN1111" s="8"/>
      <c r="CO1111" s="8"/>
      <c r="CP1111" s="8"/>
      <c r="CQ1111" s="8"/>
      <c r="CR1111" s="8"/>
      <c r="CS1111" s="8"/>
      <c r="CT1111" s="8"/>
      <c r="CU1111" s="100"/>
      <c r="CV1111" s="8"/>
      <c r="CY1111" s="100"/>
      <c r="CZ1111" s="8" t="str">
        <f t="shared" si="174"/>
        <v>DNC</v>
      </c>
      <c r="DA1111" s="8" t="str">
        <f t="shared" si="175"/>
        <v>DNC</v>
      </c>
      <c r="DB1111" s="8" t="str">
        <f t="shared" si="176"/>
        <v>DNC</v>
      </c>
      <c r="DC1111" s="8" t="str">
        <f t="shared" si="177"/>
        <v>DNC</v>
      </c>
      <c r="DD1111" s="8">
        <v>1</v>
      </c>
      <c r="DE1111" s="8" t="s">
        <v>45</v>
      </c>
      <c r="DF1111" s="8" t="s">
        <v>45</v>
      </c>
      <c r="DG1111" s="8"/>
      <c r="DH1111" s="8"/>
      <c r="DI1111" s="8"/>
      <c r="DJ1111" s="8"/>
      <c r="DK1111" s="8"/>
      <c r="DL1111" s="8"/>
      <c r="DM1111" s="8"/>
      <c r="DN1111" s="8"/>
      <c r="DO1111" s="8"/>
      <c r="DP1111" s="100"/>
      <c r="DQ1111" s="8"/>
      <c r="DR1111" s="8"/>
      <c r="DS1111" s="8"/>
      <c r="DT1111" s="8"/>
    </row>
    <row r="1112" spans="1:124">
      <c r="A1112" s="115"/>
      <c r="B1112" s="89">
        <v>1109</v>
      </c>
      <c r="C1112" s="8"/>
      <c r="D1112" s="8"/>
      <c r="E1112" s="8" t="s">
        <v>6744</v>
      </c>
      <c r="F1112" s="8" t="s">
        <v>5325</v>
      </c>
      <c r="G1112" s="8"/>
      <c r="H1112" s="8"/>
      <c r="I1112" s="8"/>
      <c r="J1112" s="8"/>
      <c r="K1112" s="8"/>
      <c r="L1112" s="8"/>
      <c r="M1112" s="8"/>
      <c r="N1112" s="8"/>
      <c r="O1112" s="8"/>
      <c r="P1112" s="8" t="s">
        <v>4843</v>
      </c>
      <c r="Q1112" s="148" t="s">
        <v>6746</v>
      </c>
      <c r="R1112" s="8"/>
      <c r="S1112" s="8"/>
      <c r="T1112" s="8"/>
      <c r="U1112" s="8"/>
      <c r="V1112" s="8"/>
      <c r="W1112" s="8"/>
      <c r="X1112" s="8"/>
      <c r="Y1112" s="8"/>
      <c r="Z1112" s="8"/>
      <c r="AA1112" s="8"/>
      <c r="AB1112" s="8"/>
      <c r="AC1112" s="8" t="str">
        <f t="shared" si="169"/>
        <v>NO</v>
      </c>
      <c r="AD1112" s="8" t="str">
        <f t="shared" si="170"/>
        <v>DNC,,,,,,,,,,,,,</v>
      </c>
      <c r="AE1112" s="8"/>
      <c r="AF1112" s="8"/>
      <c r="AG1112" s="115"/>
      <c r="AH1112" s="8" t="s">
        <v>4845</v>
      </c>
      <c r="AI1112" s="8" t="s">
        <v>4845</v>
      </c>
      <c r="AJ1112" s="115"/>
      <c r="AK1112" s="115"/>
      <c r="AL1112" s="115"/>
      <c r="AM1112" s="115"/>
      <c r="AN1112" s="115"/>
      <c r="AO1112" s="115"/>
      <c r="AP1112" s="115"/>
      <c r="AQ1112" s="115"/>
      <c r="AR1112" s="115"/>
      <c r="AS1112" s="115"/>
      <c r="AT1112" s="115"/>
      <c r="AU1112" s="115"/>
      <c r="AV1112" s="115"/>
      <c r="AW1112" s="115"/>
      <c r="AX1112" s="115"/>
      <c r="AY1112" s="115"/>
      <c r="AZ1112" s="115"/>
      <c r="BA1112" s="115"/>
      <c r="BB1112" s="115"/>
      <c r="BC1112" s="115"/>
      <c r="BD1112" s="115"/>
      <c r="BE1112" s="115"/>
      <c r="BF1112" s="115"/>
      <c r="BG1112" s="115"/>
      <c r="BH1112" s="115"/>
      <c r="BI1112" s="115"/>
      <c r="BJ1112" s="115"/>
      <c r="BK1112" s="115"/>
      <c r="BL1112" s="115"/>
      <c r="BM1112" s="115"/>
      <c r="BN1112" s="115"/>
      <c r="BO1112" s="8"/>
      <c r="BP1112" s="8"/>
      <c r="BQ1112" s="8"/>
      <c r="BR1112" s="8"/>
      <c r="BS1112" s="8"/>
      <c r="BT1112" s="8"/>
      <c r="BU1112" s="8"/>
      <c r="BV1112" s="8"/>
      <c r="BW1112" s="8"/>
      <c r="BX1112" s="8"/>
      <c r="BY1112" s="8"/>
      <c r="BZ1112" s="8"/>
      <c r="CA1112" s="8"/>
      <c r="CB1112" s="8"/>
      <c r="CC1112" s="8"/>
      <c r="CD1112" s="100"/>
      <c r="CE1112" s="8" t="str">
        <f t="shared" si="168"/>
        <v>DNC</v>
      </c>
      <c r="CF1112" s="8" t="str">
        <f t="shared" si="171"/>
        <v>DNC</v>
      </c>
      <c r="CG1112" s="8" t="str">
        <f t="shared" si="172"/>
        <v>DNC</v>
      </c>
      <c r="CH1112" s="8" t="str">
        <f t="shared" si="173"/>
        <v>DNC</v>
      </c>
      <c r="CI1112" s="8">
        <v>1</v>
      </c>
      <c r="CJ1112" s="8" t="s">
        <v>45</v>
      </c>
      <c r="CK1112" s="8" t="s">
        <v>45</v>
      </c>
      <c r="CL1112" s="8"/>
      <c r="CM1112" s="8"/>
      <c r="CN1112" s="8"/>
      <c r="CO1112" s="8"/>
      <c r="CP1112" s="8"/>
      <c r="CQ1112" s="8"/>
      <c r="CR1112" s="8"/>
      <c r="CS1112" s="8"/>
      <c r="CT1112" s="8"/>
      <c r="CU1112" s="100"/>
      <c r="CV1112" s="8"/>
      <c r="CY1112" s="100"/>
      <c r="CZ1112" s="8" t="str">
        <f t="shared" si="174"/>
        <v>DNC</v>
      </c>
      <c r="DA1112" s="8" t="str">
        <f t="shared" si="175"/>
        <v>DNC</v>
      </c>
      <c r="DB1112" s="8" t="str">
        <f t="shared" si="176"/>
        <v>DNC</v>
      </c>
      <c r="DC1112" s="8" t="str">
        <f t="shared" si="177"/>
        <v>DNC</v>
      </c>
      <c r="DD1112" s="8">
        <v>1</v>
      </c>
      <c r="DE1112" s="8" t="s">
        <v>45</v>
      </c>
      <c r="DF1112" s="8" t="s">
        <v>45</v>
      </c>
      <c r="DG1112" s="8"/>
      <c r="DH1112" s="8"/>
      <c r="DI1112" s="8"/>
      <c r="DJ1112" s="8"/>
      <c r="DK1112" s="8"/>
      <c r="DL1112" s="8"/>
      <c r="DM1112" s="8"/>
      <c r="DN1112" s="8"/>
      <c r="DO1112" s="8"/>
      <c r="DP1112" s="100"/>
      <c r="DQ1112" s="8"/>
      <c r="DR1112" s="8"/>
      <c r="DS1112" s="8"/>
      <c r="DT1112" s="8"/>
    </row>
    <row r="1113" spans="1:124">
      <c r="A1113" s="115"/>
      <c r="B1113" s="89">
        <v>1110</v>
      </c>
      <c r="C1113" s="8"/>
      <c r="D1113" s="8"/>
      <c r="E1113" s="8" t="s">
        <v>6747</v>
      </c>
      <c r="F1113" s="8" t="s">
        <v>5318</v>
      </c>
      <c r="G1113" s="8"/>
      <c r="H1113" s="8"/>
      <c r="I1113" s="8"/>
      <c r="J1113" s="8"/>
      <c r="K1113" s="8"/>
      <c r="L1113" s="8"/>
      <c r="M1113" s="8"/>
      <c r="N1113" s="8"/>
      <c r="O1113" s="8"/>
      <c r="P1113" s="8" t="s">
        <v>4843</v>
      </c>
      <c r="Q1113" s="148" t="s">
        <v>6746</v>
      </c>
      <c r="R1113" s="8"/>
      <c r="S1113" s="8"/>
      <c r="T1113" s="8"/>
      <c r="U1113" s="8"/>
      <c r="V1113" s="8"/>
      <c r="W1113" s="8"/>
      <c r="X1113" s="8"/>
      <c r="Y1113" s="8"/>
      <c r="Z1113" s="8"/>
      <c r="AA1113" s="8"/>
      <c r="AB1113" s="8"/>
      <c r="AC1113" s="8" t="str">
        <f t="shared" si="169"/>
        <v>NO</v>
      </c>
      <c r="AD1113" s="8" t="str">
        <f t="shared" si="170"/>
        <v>DNC,,,,,,,,,,,,,</v>
      </c>
      <c r="AE1113" s="8"/>
      <c r="AF1113" s="8"/>
      <c r="AG1113" s="115"/>
      <c r="AH1113" s="8" t="s">
        <v>4845</v>
      </c>
      <c r="AI1113" s="8" t="s">
        <v>4845</v>
      </c>
      <c r="AJ1113" s="115"/>
      <c r="AK1113" s="115"/>
      <c r="AL1113" s="115"/>
      <c r="AM1113" s="115"/>
      <c r="AN1113" s="115"/>
      <c r="AO1113" s="115"/>
      <c r="AP1113" s="115"/>
      <c r="AQ1113" s="115"/>
      <c r="AR1113" s="115"/>
      <c r="AS1113" s="115"/>
      <c r="AT1113" s="115"/>
      <c r="AU1113" s="115"/>
      <c r="AV1113" s="115"/>
      <c r="AW1113" s="115"/>
      <c r="AX1113" s="115"/>
      <c r="AY1113" s="115"/>
      <c r="AZ1113" s="115"/>
      <c r="BA1113" s="115"/>
      <c r="BB1113" s="115"/>
      <c r="BC1113" s="115"/>
      <c r="BD1113" s="115"/>
      <c r="BE1113" s="115"/>
      <c r="BF1113" s="115"/>
      <c r="BG1113" s="115"/>
      <c r="BH1113" s="115"/>
      <c r="BI1113" s="115"/>
      <c r="BJ1113" s="115"/>
      <c r="BK1113" s="115"/>
      <c r="BL1113" s="115"/>
      <c r="BM1113" s="115"/>
      <c r="BN1113" s="115"/>
      <c r="BO1113" s="8"/>
      <c r="BP1113" s="8"/>
      <c r="BQ1113" s="8"/>
      <c r="BR1113" s="8"/>
      <c r="BS1113" s="8"/>
      <c r="BT1113" s="8"/>
      <c r="BU1113" s="8"/>
      <c r="BV1113" s="8"/>
      <c r="BW1113" s="8"/>
      <c r="BX1113" s="8"/>
      <c r="BY1113" s="8"/>
      <c r="BZ1113" s="8"/>
      <c r="CA1113" s="8"/>
      <c r="CB1113" s="8"/>
      <c r="CC1113" s="8"/>
      <c r="CD1113" s="100"/>
      <c r="CE1113" s="8" t="str">
        <f t="shared" si="168"/>
        <v>DNC</v>
      </c>
      <c r="CF1113" s="8" t="str">
        <f t="shared" si="171"/>
        <v>DNC</v>
      </c>
      <c r="CG1113" s="8" t="str">
        <f t="shared" si="172"/>
        <v>DNC</v>
      </c>
      <c r="CH1113" s="8" t="str">
        <f t="shared" si="173"/>
        <v>DNC</v>
      </c>
      <c r="CI1113" s="8">
        <v>1</v>
      </c>
      <c r="CJ1113" s="8" t="s">
        <v>45</v>
      </c>
      <c r="CK1113" s="8" t="s">
        <v>45</v>
      </c>
      <c r="CL1113" s="8"/>
      <c r="CM1113" s="8"/>
      <c r="CN1113" s="8"/>
      <c r="CO1113" s="8"/>
      <c r="CP1113" s="8"/>
      <c r="CQ1113" s="8"/>
      <c r="CR1113" s="8"/>
      <c r="CS1113" s="8"/>
      <c r="CT1113" s="8"/>
      <c r="CU1113" s="100"/>
      <c r="CV1113" s="8"/>
      <c r="CY1113" s="100"/>
      <c r="CZ1113" s="8" t="str">
        <f t="shared" si="174"/>
        <v>DNC</v>
      </c>
      <c r="DA1113" s="8" t="str">
        <f t="shared" si="175"/>
        <v>DNC</v>
      </c>
      <c r="DB1113" s="8" t="str">
        <f t="shared" si="176"/>
        <v>DNC</v>
      </c>
      <c r="DC1113" s="8" t="str">
        <f t="shared" si="177"/>
        <v>DNC</v>
      </c>
      <c r="DD1113" s="8">
        <v>1</v>
      </c>
      <c r="DE1113" s="8" t="s">
        <v>45</v>
      </c>
      <c r="DF1113" s="8" t="s">
        <v>45</v>
      </c>
      <c r="DG1113" s="8"/>
      <c r="DH1113" s="8"/>
      <c r="DI1113" s="8"/>
      <c r="DJ1113" s="8"/>
      <c r="DK1113" s="8"/>
      <c r="DL1113" s="8"/>
      <c r="DM1113" s="8"/>
      <c r="DN1113" s="8"/>
      <c r="DO1113" s="8"/>
      <c r="DP1113" s="100"/>
      <c r="DQ1113" s="8"/>
      <c r="DR1113" s="8"/>
      <c r="DS1113" s="8"/>
      <c r="DT1113" s="8"/>
    </row>
    <row r="1114" spans="1:124">
      <c r="A1114" s="115"/>
      <c r="B1114" s="89">
        <v>1111</v>
      </c>
      <c r="C1114" s="8"/>
      <c r="D1114" s="8"/>
      <c r="E1114" s="8" t="s">
        <v>6749</v>
      </c>
      <c r="F1114" s="8" t="s">
        <v>5407</v>
      </c>
      <c r="G1114" s="8"/>
      <c r="H1114" s="8"/>
      <c r="I1114" s="8"/>
      <c r="J1114" s="8"/>
      <c r="K1114" s="8"/>
      <c r="L1114" s="8"/>
      <c r="M1114" s="8"/>
      <c r="N1114" s="8"/>
      <c r="O1114" s="8"/>
      <c r="P1114" s="8" t="s">
        <v>4843</v>
      </c>
      <c r="Q1114" s="148" t="s">
        <v>6746</v>
      </c>
      <c r="R1114" s="8"/>
      <c r="S1114" s="8"/>
      <c r="T1114" s="8"/>
      <c r="U1114" s="8"/>
      <c r="V1114" s="8"/>
      <c r="W1114" s="8"/>
      <c r="X1114" s="8"/>
      <c r="Y1114" s="8"/>
      <c r="Z1114" s="8"/>
      <c r="AA1114" s="8"/>
      <c r="AB1114" s="8"/>
      <c r="AC1114" s="8" t="str">
        <f t="shared" si="169"/>
        <v>NO</v>
      </c>
      <c r="AD1114" s="8" t="str">
        <f t="shared" si="170"/>
        <v>DNC,,,,,,,,,,,,,</v>
      </c>
      <c r="AE1114" s="8"/>
      <c r="AF1114" s="8"/>
      <c r="AG1114" s="115"/>
      <c r="AH1114" s="8" t="s">
        <v>4845</v>
      </c>
      <c r="AI1114" s="8" t="s">
        <v>4845</v>
      </c>
      <c r="AJ1114" s="115"/>
      <c r="AK1114" s="115"/>
      <c r="AL1114" s="115"/>
      <c r="AM1114" s="115"/>
      <c r="AN1114" s="115"/>
      <c r="AO1114" s="115"/>
      <c r="AP1114" s="115"/>
      <c r="AQ1114" s="115"/>
      <c r="AR1114" s="115"/>
      <c r="AS1114" s="115"/>
      <c r="AT1114" s="115"/>
      <c r="AU1114" s="115"/>
      <c r="AV1114" s="115"/>
      <c r="AW1114" s="115"/>
      <c r="AX1114" s="115"/>
      <c r="AY1114" s="115"/>
      <c r="AZ1114" s="115"/>
      <c r="BA1114" s="115"/>
      <c r="BB1114" s="115"/>
      <c r="BC1114" s="115"/>
      <c r="BD1114" s="115"/>
      <c r="BE1114" s="115"/>
      <c r="BF1114" s="115"/>
      <c r="BG1114" s="115"/>
      <c r="BH1114" s="115"/>
      <c r="BI1114" s="115"/>
      <c r="BJ1114" s="115"/>
      <c r="BK1114" s="115"/>
      <c r="BL1114" s="115"/>
      <c r="BM1114" s="115"/>
      <c r="BN1114" s="115"/>
      <c r="BO1114" s="8"/>
      <c r="BP1114" s="8"/>
      <c r="BQ1114" s="8"/>
      <c r="BR1114" s="8"/>
      <c r="BS1114" s="8"/>
      <c r="BT1114" s="8"/>
      <c r="BU1114" s="8"/>
      <c r="BV1114" s="8"/>
      <c r="BW1114" s="8"/>
      <c r="BX1114" s="8"/>
      <c r="BY1114" s="8"/>
      <c r="BZ1114" s="8"/>
      <c r="CA1114" s="8"/>
      <c r="CB1114" s="8"/>
      <c r="CC1114" s="8"/>
      <c r="CD1114" s="100"/>
      <c r="CE1114" s="8" t="str">
        <f t="shared" si="168"/>
        <v>DNC</v>
      </c>
      <c r="CF1114" s="8" t="str">
        <f t="shared" si="171"/>
        <v>DNC</v>
      </c>
      <c r="CG1114" s="8" t="str">
        <f t="shared" si="172"/>
        <v>DNC</v>
      </c>
      <c r="CH1114" s="8" t="str">
        <f t="shared" si="173"/>
        <v>DNC</v>
      </c>
      <c r="CI1114" s="8">
        <v>1</v>
      </c>
      <c r="CJ1114" s="8" t="s">
        <v>45</v>
      </c>
      <c r="CK1114" s="8" t="s">
        <v>45</v>
      </c>
      <c r="CL1114" s="8"/>
      <c r="CM1114" s="8"/>
      <c r="CN1114" s="8"/>
      <c r="CO1114" s="8"/>
      <c r="CP1114" s="8"/>
      <c r="CQ1114" s="8"/>
      <c r="CR1114" s="8"/>
      <c r="CS1114" s="8"/>
      <c r="CT1114" s="8"/>
      <c r="CU1114" s="100"/>
      <c r="CV1114" s="8"/>
      <c r="CY1114" s="100"/>
      <c r="CZ1114" s="8" t="str">
        <f t="shared" si="174"/>
        <v>DNC</v>
      </c>
      <c r="DA1114" s="8" t="str">
        <f t="shared" si="175"/>
        <v>DNC</v>
      </c>
      <c r="DB1114" s="8" t="str">
        <f t="shared" si="176"/>
        <v>DNC</v>
      </c>
      <c r="DC1114" s="8" t="str">
        <f t="shared" si="177"/>
        <v>DNC</v>
      </c>
      <c r="DD1114" s="8">
        <v>1</v>
      </c>
      <c r="DE1114" s="8" t="s">
        <v>45</v>
      </c>
      <c r="DF1114" s="8" t="s">
        <v>45</v>
      </c>
      <c r="DG1114" s="8"/>
      <c r="DH1114" s="8"/>
      <c r="DI1114" s="8"/>
      <c r="DJ1114" s="8"/>
      <c r="DK1114" s="8"/>
      <c r="DL1114" s="8"/>
      <c r="DM1114" s="8"/>
      <c r="DN1114" s="8"/>
      <c r="DO1114" s="8"/>
      <c r="DP1114" s="100"/>
      <c r="DQ1114" s="8"/>
      <c r="DR1114" s="8"/>
      <c r="DS1114" s="8"/>
      <c r="DT1114" s="8"/>
    </row>
    <row r="1115" spans="1:124">
      <c r="A1115" s="115"/>
      <c r="B1115" s="89">
        <v>1112</v>
      </c>
      <c r="C1115" s="8"/>
      <c r="D1115" s="8"/>
      <c r="E1115" s="8" t="s">
        <v>6751</v>
      </c>
      <c r="F1115" s="8" t="s">
        <v>6752</v>
      </c>
      <c r="G1115" s="8"/>
      <c r="H1115" s="8"/>
      <c r="I1115" s="8"/>
      <c r="J1115" s="8"/>
      <c r="K1115" s="8"/>
      <c r="L1115" s="8"/>
      <c r="M1115" s="8"/>
      <c r="N1115" s="8"/>
      <c r="O1115" s="8"/>
      <c r="P1115" s="8" t="s">
        <v>4843</v>
      </c>
      <c r="Q1115" s="148" t="s">
        <v>6746</v>
      </c>
      <c r="R1115" s="8"/>
      <c r="S1115" s="8"/>
      <c r="T1115" s="8"/>
      <c r="U1115" s="8"/>
      <c r="V1115" s="8"/>
      <c r="W1115" s="8"/>
      <c r="X1115" s="8"/>
      <c r="Y1115" s="8"/>
      <c r="Z1115" s="8"/>
      <c r="AA1115" s="8"/>
      <c r="AB1115" s="8"/>
      <c r="AC1115" s="8" t="str">
        <f t="shared" si="169"/>
        <v>NO</v>
      </c>
      <c r="AD1115" s="8" t="str">
        <f t="shared" si="170"/>
        <v>DNC,,,,,,,,,,,,,</v>
      </c>
      <c r="AE1115" s="8"/>
      <c r="AF1115" s="8"/>
      <c r="AG1115" s="115"/>
      <c r="AH1115" s="8" t="s">
        <v>4845</v>
      </c>
      <c r="AI1115" s="8" t="s">
        <v>4845</v>
      </c>
      <c r="AJ1115" s="115"/>
      <c r="AK1115" s="115"/>
      <c r="AL1115" s="115"/>
      <c r="AM1115" s="115"/>
      <c r="AN1115" s="115"/>
      <c r="AO1115" s="115"/>
      <c r="AP1115" s="115"/>
      <c r="AQ1115" s="115"/>
      <c r="AR1115" s="115"/>
      <c r="AS1115" s="115"/>
      <c r="AT1115" s="115"/>
      <c r="AU1115" s="115"/>
      <c r="AV1115" s="115"/>
      <c r="AW1115" s="115"/>
      <c r="AX1115" s="115"/>
      <c r="AY1115" s="115"/>
      <c r="AZ1115" s="115"/>
      <c r="BA1115" s="115"/>
      <c r="BB1115" s="115"/>
      <c r="BC1115" s="115"/>
      <c r="BD1115" s="115"/>
      <c r="BE1115" s="115"/>
      <c r="BF1115" s="115"/>
      <c r="BG1115" s="115"/>
      <c r="BH1115" s="115"/>
      <c r="BI1115" s="115"/>
      <c r="BJ1115" s="115"/>
      <c r="BK1115" s="115"/>
      <c r="BL1115" s="115"/>
      <c r="BM1115" s="115"/>
      <c r="BN1115" s="115"/>
      <c r="BO1115" s="8"/>
      <c r="BP1115" s="8"/>
      <c r="BQ1115" s="8"/>
      <c r="BR1115" s="8"/>
      <c r="BS1115" s="8"/>
      <c r="BT1115" s="8"/>
      <c r="BU1115" s="8"/>
      <c r="BV1115" s="8"/>
      <c r="BW1115" s="8"/>
      <c r="BX1115" s="8"/>
      <c r="BY1115" s="8"/>
      <c r="BZ1115" s="8"/>
      <c r="CA1115" s="8"/>
      <c r="CB1115" s="8"/>
      <c r="CC1115" s="8"/>
      <c r="CD1115" s="100"/>
      <c r="CE1115" s="8" t="str">
        <f t="shared" si="168"/>
        <v>DNC</v>
      </c>
      <c r="CF1115" s="8" t="str">
        <f t="shared" si="171"/>
        <v>DNC</v>
      </c>
      <c r="CG1115" s="8" t="str">
        <f t="shared" si="172"/>
        <v>DNC</v>
      </c>
      <c r="CH1115" s="8" t="str">
        <f t="shared" si="173"/>
        <v>DNC</v>
      </c>
      <c r="CI1115" s="8">
        <v>1</v>
      </c>
      <c r="CJ1115" s="8" t="s">
        <v>45</v>
      </c>
      <c r="CK1115" s="8" t="s">
        <v>45</v>
      </c>
      <c r="CL1115" s="8"/>
      <c r="CM1115" s="8"/>
      <c r="CN1115" s="8"/>
      <c r="CO1115" s="8"/>
      <c r="CP1115" s="8"/>
      <c r="CQ1115" s="8"/>
      <c r="CR1115" s="8"/>
      <c r="CS1115" s="8"/>
      <c r="CT1115" s="8"/>
      <c r="CU1115" s="100"/>
      <c r="CV1115" s="8"/>
      <c r="CY1115" s="100"/>
      <c r="CZ1115" s="8" t="str">
        <f t="shared" si="174"/>
        <v>DNC</v>
      </c>
      <c r="DA1115" s="8" t="str">
        <f t="shared" si="175"/>
        <v>DNC</v>
      </c>
      <c r="DB1115" s="8" t="str">
        <f t="shared" si="176"/>
        <v>DNC</v>
      </c>
      <c r="DC1115" s="8" t="str">
        <f t="shared" si="177"/>
        <v>DNC</v>
      </c>
      <c r="DD1115" s="8">
        <v>1</v>
      </c>
      <c r="DE1115" s="8" t="s">
        <v>45</v>
      </c>
      <c r="DF1115" s="8" t="s">
        <v>45</v>
      </c>
      <c r="DG1115" s="8"/>
      <c r="DH1115" s="8"/>
      <c r="DI1115" s="8"/>
      <c r="DJ1115" s="8"/>
      <c r="DK1115" s="8"/>
      <c r="DL1115" s="8"/>
      <c r="DM1115" s="8"/>
      <c r="DN1115" s="8"/>
      <c r="DO1115" s="8"/>
      <c r="DP1115" s="100"/>
      <c r="DQ1115" s="8"/>
      <c r="DR1115" s="8"/>
      <c r="DS1115" s="8"/>
      <c r="DT1115" s="8"/>
    </row>
    <row r="1116" spans="1:124" ht="12.75" customHeight="1">
      <c r="A1116" s="8"/>
      <c r="B1116" s="89">
        <v>1113</v>
      </c>
      <c r="C1116" s="127" t="s">
        <v>1071</v>
      </c>
      <c r="D1116" s="149" t="s">
        <v>6753</v>
      </c>
      <c r="E1116" s="8" t="s">
        <v>1071</v>
      </c>
      <c r="F1116" s="8" t="s">
        <v>5978</v>
      </c>
      <c r="G1116" s="8" t="s">
        <v>1071</v>
      </c>
      <c r="H1116" s="8" t="s">
        <v>4984</v>
      </c>
      <c r="I1116" s="8" t="s">
        <v>1071</v>
      </c>
      <c r="J1116" s="8" t="s">
        <v>4933</v>
      </c>
      <c r="K1116" s="127" t="s">
        <v>1071</v>
      </c>
      <c r="L1116" s="129" t="s">
        <v>6754</v>
      </c>
      <c r="M1116" s="8"/>
      <c r="N1116" s="8" t="s">
        <v>1071</v>
      </c>
      <c r="O1116" s="8" t="s">
        <v>6755</v>
      </c>
      <c r="P1116" s="8" t="s">
        <v>6755</v>
      </c>
      <c r="Q1116" s="8" t="s">
        <v>6755</v>
      </c>
      <c r="R1116" s="8"/>
      <c r="S1116" s="8"/>
      <c r="T1116" s="8"/>
      <c r="U1116" s="8"/>
      <c r="V1116" s="8"/>
      <c r="W1116" s="8"/>
      <c r="X1116" s="8"/>
      <c r="Y1116" s="8"/>
      <c r="Z1116" s="8"/>
      <c r="AA1116" s="8"/>
      <c r="AB1116" s="8"/>
      <c r="AC1116" s="8" t="str">
        <f t="shared" si="169"/>
        <v>NO</v>
      </c>
      <c r="AD1116" s="8" t="str">
        <f t="shared" si="170"/>
        <v>Power,,,,,,,,,,,,,</v>
      </c>
      <c r="AE1116" s="8"/>
      <c r="AF1116" s="8"/>
      <c r="AG1116" s="8"/>
      <c r="AH1116" s="8" t="s">
        <v>6756</v>
      </c>
      <c r="AI1116" s="8" t="s">
        <v>6002</v>
      </c>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c r="BR1116" s="8"/>
      <c r="BS1116" s="8"/>
      <c r="BT1116" s="8"/>
      <c r="BU1116" s="8"/>
      <c r="BV1116" s="8"/>
      <c r="BW1116" s="8"/>
      <c r="BX1116" s="8"/>
      <c r="BY1116" s="8"/>
      <c r="BZ1116" s="8"/>
      <c r="CA1116" s="8"/>
      <c r="CB1116" s="8"/>
      <c r="CC1116" s="8"/>
      <c r="CD1116" s="8"/>
      <c r="CE1116" s="8" t="str">
        <f t="shared" si="168"/>
        <v>AGND</v>
      </c>
      <c r="CF1116" s="8" t="str">
        <f t="shared" si="171"/>
        <v>AGND</v>
      </c>
      <c r="CG1116" s="8" t="str">
        <f t="shared" si="172"/>
        <v>Power</v>
      </c>
      <c r="CH1116" s="8" t="str">
        <f t="shared" si="173"/>
        <v>Power</v>
      </c>
      <c r="CI1116" s="8">
        <v>1</v>
      </c>
      <c r="CJ1116" s="8" t="s">
        <v>1071</v>
      </c>
      <c r="CK1116" s="8"/>
      <c r="CL1116" s="8"/>
      <c r="CM1116" s="8"/>
      <c r="CN1116" s="8"/>
      <c r="CO1116" s="8"/>
      <c r="CP1116" s="8"/>
      <c r="CQ1116" s="8"/>
      <c r="CR1116" s="8"/>
      <c r="CS1116" s="8"/>
      <c r="CT1116" s="8"/>
      <c r="CU1116" s="8"/>
      <c r="CV1116" s="8"/>
      <c r="CW1116" s="119" t="s">
        <v>11318</v>
      </c>
      <c r="CX1116" s="2"/>
      <c r="CY1116" s="8"/>
      <c r="CZ1116" s="8" t="str">
        <f t="shared" si="174"/>
        <v>AGND</v>
      </c>
      <c r="DA1116" s="8" t="str">
        <f t="shared" si="175"/>
        <v>AGND</v>
      </c>
      <c r="DB1116" s="8" t="str">
        <f t="shared" si="176"/>
        <v>Power</v>
      </c>
      <c r="DC1116" s="8" t="str">
        <f t="shared" si="177"/>
        <v>Power</v>
      </c>
      <c r="DD1116" s="8">
        <v>1</v>
      </c>
      <c r="DE1116" s="8" t="s">
        <v>1071</v>
      </c>
      <c r="DF1116" s="8"/>
      <c r="DG1116" s="8"/>
      <c r="DH1116" s="8"/>
      <c r="DI1116" s="8"/>
      <c r="DJ1116" s="8"/>
      <c r="DK1116" s="8"/>
      <c r="DL1116" s="8"/>
      <c r="DM1116" s="8"/>
      <c r="DN1116" s="8"/>
      <c r="DO1116" s="8"/>
      <c r="DP1116" s="8"/>
      <c r="DQ1116" s="8"/>
      <c r="DR1116" s="8"/>
      <c r="DS1116" s="8"/>
      <c r="DT1116" s="8"/>
    </row>
    <row r="1117" spans="1:124" ht="12.75" customHeight="1">
      <c r="A1117" s="8"/>
      <c r="B1117" s="89">
        <v>1114</v>
      </c>
      <c r="C1117" s="127" t="s">
        <v>1071</v>
      </c>
      <c r="D1117" s="149" t="s">
        <v>5974</v>
      </c>
      <c r="E1117" s="8" t="s">
        <v>1071</v>
      </c>
      <c r="F1117" s="8" t="s">
        <v>6740</v>
      </c>
      <c r="G1117" s="8" t="s">
        <v>1071</v>
      </c>
      <c r="H1117" s="8" t="s">
        <v>4948</v>
      </c>
      <c r="I1117" s="8" t="s">
        <v>1071</v>
      </c>
      <c r="J1117" s="8" t="s">
        <v>4974</v>
      </c>
      <c r="K1117" s="127" t="s">
        <v>1071</v>
      </c>
      <c r="L1117" s="129" t="s">
        <v>6757</v>
      </c>
      <c r="M1117" s="8"/>
      <c r="N1117" s="8" t="s">
        <v>1071</v>
      </c>
      <c r="O1117" s="8" t="s">
        <v>6755</v>
      </c>
      <c r="P1117" s="8" t="s">
        <v>6755</v>
      </c>
      <c r="Q1117" s="8" t="s">
        <v>6755</v>
      </c>
      <c r="R1117" s="8"/>
      <c r="S1117" s="8"/>
      <c r="T1117" s="8"/>
      <c r="U1117" s="8"/>
      <c r="V1117" s="8"/>
      <c r="W1117" s="8"/>
      <c r="X1117" s="8"/>
      <c r="Y1117" s="8"/>
      <c r="Z1117" s="8"/>
      <c r="AA1117" s="8"/>
      <c r="AB1117" s="8"/>
      <c r="AC1117" s="8" t="str">
        <f t="shared" si="169"/>
        <v>NO</v>
      </c>
      <c r="AD1117" s="8" t="str">
        <f t="shared" si="170"/>
        <v>Power,,,,,,,,,,,,,</v>
      </c>
      <c r="AE1117" s="8"/>
      <c r="AF1117" s="8"/>
      <c r="AG1117" s="8"/>
      <c r="AH1117" s="8" t="s">
        <v>6756</v>
      </c>
      <c r="AI1117" s="8" t="s">
        <v>6002</v>
      </c>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c r="BR1117" s="8"/>
      <c r="BS1117" s="8"/>
      <c r="BT1117" s="8"/>
      <c r="BU1117" s="8"/>
      <c r="BV1117" s="8"/>
      <c r="BW1117" s="8"/>
      <c r="BX1117" s="8"/>
      <c r="BY1117" s="8"/>
      <c r="BZ1117" s="8"/>
      <c r="CA1117" s="8"/>
      <c r="CB1117" s="8"/>
      <c r="CC1117" s="8"/>
      <c r="CD1117" s="8"/>
      <c r="CE1117" s="8" t="str">
        <f t="shared" si="168"/>
        <v>AGND</v>
      </c>
      <c r="CF1117" s="8" t="str">
        <f t="shared" si="171"/>
        <v>AGND</v>
      </c>
      <c r="CG1117" s="8" t="str">
        <f t="shared" si="172"/>
        <v>Power</v>
      </c>
      <c r="CH1117" s="8" t="str">
        <f t="shared" si="173"/>
        <v>Power</v>
      </c>
      <c r="CI1117" s="8">
        <v>1</v>
      </c>
      <c r="CJ1117" s="8" t="s">
        <v>1071</v>
      </c>
      <c r="CK1117" s="8"/>
      <c r="CL1117" s="8"/>
      <c r="CM1117" s="8"/>
      <c r="CN1117" s="8"/>
      <c r="CO1117" s="8"/>
      <c r="CP1117" s="8"/>
      <c r="CQ1117" s="8"/>
      <c r="CR1117" s="8"/>
      <c r="CS1117" s="8"/>
      <c r="CT1117" s="8"/>
      <c r="CU1117" s="8"/>
      <c r="CV1117" s="8"/>
      <c r="CW1117" s="119" t="s">
        <v>11319</v>
      </c>
      <c r="CX1117" s="2"/>
      <c r="CY1117" s="8"/>
      <c r="CZ1117" s="8" t="str">
        <f t="shared" si="174"/>
        <v>AGND</v>
      </c>
      <c r="DA1117" s="8" t="str">
        <f t="shared" si="175"/>
        <v>AGND</v>
      </c>
      <c r="DB1117" s="8" t="str">
        <f t="shared" si="176"/>
        <v>Power</v>
      </c>
      <c r="DC1117" s="8" t="str">
        <f t="shared" si="177"/>
        <v>Power</v>
      </c>
      <c r="DD1117" s="8">
        <v>1</v>
      </c>
      <c r="DE1117" s="8" t="s">
        <v>1071</v>
      </c>
      <c r="DF1117" s="8"/>
      <c r="DG1117" s="8"/>
      <c r="DH1117" s="8"/>
      <c r="DI1117" s="8"/>
      <c r="DJ1117" s="8"/>
      <c r="DK1117" s="8"/>
      <c r="DL1117" s="8"/>
      <c r="DM1117" s="8"/>
      <c r="DN1117" s="8"/>
      <c r="DO1117" s="8"/>
      <c r="DP1117" s="8"/>
      <c r="DQ1117" s="8"/>
      <c r="DR1117" s="8"/>
      <c r="DS1117" s="8"/>
      <c r="DT1117" s="8"/>
    </row>
    <row r="1118" spans="1:124" ht="12.75" customHeight="1">
      <c r="A1118" s="8"/>
      <c r="B1118" s="89">
        <v>1115</v>
      </c>
      <c r="C1118" s="127" t="s">
        <v>1071</v>
      </c>
      <c r="D1118" s="149" t="s">
        <v>6236</v>
      </c>
      <c r="E1118" s="8" t="s">
        <v>1071</v>
      </c>
      <c r="F1118" s="8" t="s">
        <v>5994</v>
      </c>
      <c r="G1118" s="8" t="s">
        <v>1071</v>
      </c>
      <c r="H1118" s="8" t="s">
        <v>6758</v>
      </c>
      <c r="I1118" s="8" t="s">
        <v>1071</v>
      </c>
      <c r="J1118" s="8" t="s">
        <v>6321</v>
      </c>
      <c r="K1118" s="127" t="s">
        <v>1071</v>
      </c>
      <c r="L1118" s="129" t="s">
        <v>6759</v>
      </c>
      <c r="M1118" s="8"/>
      <c r="N1118" s="8" t="s">
        <v>1071</v>
      </c>
      <c r="O1118" s="8" t="s">
        <v>6755</v>
      </c>
      <c r="P1118" s="8" t="s">
        <v>6755</v>
      </c>
      <c r="Q1118" s="8" t="s">
        <v>6755</v>
      </c>
      <c r="R1118" s="8"/>
      <c r="S1118" s="8"/>
      <c r="T1118" s="8"/>
      <c r="U1118" s="8"/>
      <c r="V1118" s="8"/>
      <c r="W1118" s="8"/>
      <c r="X1118" s="8"/>
      <c r="Y1118" s="8"/>
      <c r="Z1118" s="8"/>
      <c r="AA1118" s="8"/>
      <c r="AB1118" s="8"/>
      <c r="AC1118" s="8" t="str">
        <f t="shared" si="169"/>
        <v>NO</v>
      </c>
      <c r="AD1118" s="8" t="str">
        <f t="shared" si="170"/>
        <v>Power,,,,,,,,,,,,,</v>
      </c>
      <c r="AE1118" s="8"/>
      <c r="AF1118" s="8"/>
      <c r="AG1118" s="8"/>
      <c r="AH1118" s="8" t="s">
        <v>6756</v>
      </c>
      <c r="AI1118" s="8" t="s">
        <v>6002</v>
      </c>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c r="CA1118" s="8"/>
      <c r="CB1118" s="8"/>
      <c r="CC1118" s="8"/>
      <c r="CD1118" s="8"/>
      <c r="CE1118" s="8" t="str">
        <f t="shared" si="168"/>
        <v>AGND</v>
      </c>
      <c r="CF1118" s="8" t="str">
        <f t="shared" si="171"/>
        <v>AGND</v>
      </c>
      <c r="CG1118" s="8" t="str">
        <f t="shared" si="172"/>
        <v>Power</v>
      </c>
      <c r="CH1118" s="8" t="str">
        <f t="shared" si="173"/>
        <v>Power</v>
      </c>
      <c r="CI1118" s="8">
        <v>1</v>
      </c>
      <c r="CJ1118" s="8" t="s">
        <v>1071</v>
      </c>
      <c r="CK1118" s="8"/>
      <c r="CL1118" s="8"/>
      <c r="CM1118" s="8"/>
      <c r="CN1118" s="8"/>
      <c r="CO1118" s="8"/>
      <c r="CP1118" s="8"/>
      <c r="CQ1118" s="8"/>
      <c r="CR1118" s="8"/>
      <c r="CS1118" s="8"/>
      <c r="CT1118" s="8"/>
      <c r="CU1118" s="8"/>
      <c r="CV1118" s="8"/>
      <c r="CW1118" s="119" t="s">
        <v>11320</v>
      </c>
      <c r="CX1118" s="2"/>
      <c r="CY1118" s="8"/>
      <c r="CZ1118" s="8" t="str">
        <f t="shared" si="174"/>
        <v>AGND</v>
      </c>
      <c r="DA1118" s="8" t="str">
        <f t="shared" si="175"/>
        <v>AGND</v>
      </c>
      <c r="DB1118" s="8" t="str">
        <f t="shared" si="176"/>
        <v>Power</v>
      </c>
      <c r="DC1118" s="8" t="str">
        <f t="shared" si="177"/>
        <v>Power</v>
      </c>
      <c r="DD1118" s="8">
        <v>1</v>
      </c>
      <c r="DE1118" s="8" t="s">
        <v>1071</v>
      </c>
      <c r="DF1118" s="8"/>
      <c r="DG1118" s="8"/>
      <c r="DH1118" s="8"/>
      <c r="DI1118" s="8"/>
      <c r="DJ1118" s="8"/>
      <c r="DK1118" s="8"/>
      <c r="DL1118" s="8"/>
      <c r="DM1118" s="8"/>
      <c r="DN1118" s="8"/>
      <c r="DO1118" s="8"/>
      <c r="DP1118" s="8"/>
      <c r="DQ1118" s="8"/>
      <c r="DR1118" s="8"/>
      <c r="DS1118" s="8"/>
      <c r="DT1118" s="8"/>
    </row>
    <row r="1119" spans="1:124" ht="12.75" customHeight="1">
      <c r="A1119" s="8"/>
      <c r="B1119" s="89">
        <v>1116</v>
      </c>
      <c r="C1119" s="127" t="s">
        <v>1071</v>
      </c>
      <c r="D1119" s="149" t="s">
        <v>5988</v>
      </c>
      <c r="E1119" s="8" t="s">
        <v>1071</v>
      </c>
      <c r="F1119" s="8" t="s">
        <v>6760</v>
      </c>
      <c r="G1119" s="8" t="s">
        <v>1071</v>
      </c>
      <c r="H1119" s="8" t="s">
        <v>4946</v>
      </c>
      <c r="I1119" s="8" t="s">
        <v>1071</v>
      </c>
      <c r="J1119" s="8" t="s">
        <v>3558</v>
      </c>
      <c r="K1119" s="127" t="s">
        <v>1071</v>
      </c>
      <c r="L1119" s="129" t="s">
        <v>5988</v>
      </c>
      <c r="M1119" s="8"/>
      <c r="N1119" s="8" t="s">
        <v>1071</v>
      </c>
      <c r="O1119" s="8" t="s">
        <v>6755</v>
      </c>
      <c r="P1119" s="8" t="s">
        <v>6755</v>
      </c>
      <c r="Q1119" s="8" t="s">
        <v>6755</v>
      </c>
      <c r="R1119" s="8"/>
      <c r="S1119" s="8"/>
      <c r="T1119" s="8"/>
      <c r="U1119" s="8"/>
      <c r="V1119" s="8"/>
      <c r="W1119" s="8"/>
      <c r="X1119" s="8"/>
      <c r="Y1119" s="8"/>
      <c r="Z1119" s="8"/>
      <c r="AA1119" s="8"/>
      <c r="AB1119" s="8"/>
      <c r="AC1119" s="8" t="str">
        <f t="shared" si="169"/>
        <v>NO</v>
      </c>
      <c r="AD1119" s="8" t="str">
        <f t="shared" si="170"/>
        <v>Power,,,,,,,,,,,,,</v>
      </c>
      <c r="AE1119" s="8"/>
      <c r="AF1119" s="8"/>
      <c r="AG1119" s="8"/>
      <c r="AH1119" s="8" t="s">
        <v>6756</v>
      </c>
      <c r="AI1119" s="8" t="s">
        <v>6002</v>
      </c>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c r="CA1119" s="8"/>
      <c r="CB1119" s="8"/>
      <c r="CC1119" s="8"/>
      <c r="CD1119" s="8"/>
      <c r="CE1119" s="8" t="str">
        <f t="shared" si="168"/>
        <v>AGND</v>
      </c>
      <c r="CF1119" s="8" t="str">
        <f t="shared" si="171"/>
        <v>AGND</v>
      </c>
      <c r="CG1119" s="8" t="str">
        <f t="shared" si="172"/>
        <v>Power</v>
      </c>
      <c r="CH1119" s="8" t="str">
        <f t="shared" si="173"/>
        <v>Power</v>
      </c>
      <c r="CI1119" s="8">
        <v>1</v>
      </c>
      <c r="CJ1119" s="8" t="s">
        <v>1071</v>
      </c>
      <c r="CK1119" s="8"/>
      <c r="CL1119" s="8"/>
      <c r="CM1119" s="8"/>
      <c r="CN1119" s="8"/>
      <c r="CO1119" s="8"/>
      <c r="CP1119" s="8"/>
      <c r="CQ1119" s="8"/>
      <c r="CR1119" s="8"/>
      <c r="CS1119" s="8"/>
      <c r="CT1119" s="8"/>
      <c r="CU1119" s="8"/>
      <c r="CV1119" s="8"/>
      <c r="CW1119" s="119" t="s">
        <v>11321</v>
      </c>
      <c r="CX1119" s="2"/>
      <c r="CY1119" s="8"/>
      <c r="CZ1119" s="8" t="str">
        <f t="shared" si="174"/>
        <v>AGND</v>
      </c>
      <c r="DA1119" s="8" t="str">
        <f t="shared" si="175"/>
        <v>AGND</v>
      </c>
      <c r="DB1119" s="8" t="str">
        <f t="shared" si="176"/>
        <v>Power</v>
      </c>
      <c r="DC1119" s="8" t="str">
        <f t="shared" si="177"/>
        <v>Power</v>
      </c>
      <c r="DD1119" s="8">
        <v>1</v>
      </c>
      <c r="DE1119" s="8" t="s">
        <v>1071</v>
      </c>
      <c r="DF1119" s="8"/>
      <c r="DG1119" s="8"/>
      <c r="DH1119" s="8"/>
      <c r="DI1119" s="8"/>
      <c r="DJ1119" s="8"/>
      <c r="DK1119" s="8"/>
      <c r="DL1119" s="8"/>
      <c r="DM1119" s="8"/>
      <c r="DN1119" s="8"/>
      <c r="DO1119" s="8"/>
      <c r="DP1119" s="8"/>
      <c r="DQ1119" s="8"/>
      <c r="DR1119" s="8"/>
      <c r="DS1119" s="8"/>
      <c r="DT1119" s="8"/>
    </row>
    <row r="1120" spans="1:124" ht="12.75" customHeight="1">
      <c r="A1120" s="8"/>
      <c r="B1120" s="89">
        <v>1117</v>
      </c>
      <c r="C1120" s="127" t="s">
        <v>1071</v>
      </c>
      <c r="D1120" s="149" t="s">
        <v>6251</v>
      </c>
      <c r="E1120" s="8" t="s">
        <v>1071</v>
      </c>
      <c r="F1120" s="8" t="s">
        <v>5945</v>
      </c>
      <c r="G1120" s="8" t="s">
        <v>1071</v>
      </c>
      <c r="H1120" s="8" t="s">
        <v>6429</v>
      </c>
      <c r="I1120" s="8" t="s">
        <v>1071</v>
      </c>
      <c r="J1120" s="8" t="s">
        <v>6761</v>
      </c>
      <c r="K1120" s="127" t="s">
        <v>1071</v>
      </c>
      <c r="L1120" s="129" t="s">
        <v>6245</v>
      </c>
      <c r="M1120" s="8"/>
      <c r="N1120" s="8" t="s">
        <v>1071</v>
      </c>
      <c r="O1120" s="8" t="s">
        <v>6755</v>
      </c>
      <c r="P1120" s="8" t="s">
        <v>6755</v>
      </c>
      <c r="Q1120" s="8" t="s">
        <v>6755</v>
      </c>
      <c r="R1120" s="8"/>
      <c r="S1120" s="8"/>
      <c r="T1120" s="8"/>
      <c r="U1120" s="8"/>
      <c r="V1120" s="8"/>
      <c r="W1120" s="8"/>
      <c r="X1120" s="8"/>
      <c r="Y1120" s="8"/>
      <c r="Z1120" s="8"/>
      <c r="AA1120" s="8"/>
      <c r="AB1120" s="8"/>
      <c r="AC1120" s="8" t="str">
        <f t="shared" si="169"/>
        <v>NO</v>
      </c>
      <c r="AD1120" s="8" t="str">
        <f t="shared" si="170"/>
        <v>Power,,,,,,,,,,,,,</v>
      </c>
      <c r="AE1120" s="8"/>
      <c r="AF1120" s="8"/>
      <c r="AG1120" s="8"/>
      <c r="AH1120" s="8" t="s">
        <v>6756</v>
      </c>
      <c r="AI1120" s="8" t="s">
        <v>6002</v>
      </c>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c r="CA1120" s="8"/>
      <c r="CB1120" s="8"/>
      <c r="CC1120" s="8"/>
      <c r="CD1120" s="8"/>
      <c r="CE1120" s="8" t="str">
        <f t="shared" si="168"/>
        <v>AGND</v>
      </c>
      <c r="CF1120" s="8" t="str">
        <f t="shared" si="171"/>
        <v>AGND</v>
      </c>
      <c r="CG1120" s="8" t="str">
        <f t="shared" si="172"/>
        <v>Power</v>
      </c>
      <c r="CH1120" s="8" t="str">
        <f t="shared" si="173"/>
        <v>Power</v>
      </c>
      <c r="CI1120" s="8">
        <v>1</v>
      </c>
      <c r="CJ1120" s="8" t="s">
        <v>1071</v>
      </c>
      <c r="CK1120" s="8"/>
      <c r="CL1120" s="8"/>
      <c r="CM1120" s="8"/>
      <c r="CN1120" s="8"/>
      <c r="CO1120" s="8"/>
      <c r="CP1120" s="8"/>
      <c r="CQ1120" s="8"/>
      <c r="CR1120" s="8"/>
      <c r="CS1120" s="8"/>
      <c r="CT1120" s="8"/>
      <c r="CU1120" s="8"/>
      <c r="CV1120" s="8"/>
      <c r="CW1120" s="119" t="s">
        <v>11322</v>
      </c>
      <c r="CX1120" s="2"/>
      <c r="CY1120" s="8"/>
      <c r="CZ1120" s="8" t="str">
        <f t="shared" si="174"/>
        <v>AGND</v>
      </c>
      <c r="DA1120" s="8" t="str">
        <f t="shared" si="175"/>
        <v>AGND</v>
      </c>
      <c r="DB1120" s="8" t="str">
        <f t="shared" si="176"/>
        <v>Power</v>
      </c>
      <c r="DC1120" s="8" t="str">
        <f t="shared" si="177"/>
        <v>Power</v>
      </c>
      <c r="DD1120" s="8">
        <v>1</v>
      </c>
      <c r="DE1120" s="8" t="s">
        <v>1071</v>
      </c>
      <c r="DF1120" s="8"/>
      <c r="DG1120" s="8"/>
      <c r="DH1120" s="8"/>
      <c r="DI1120" s="8"/>
      <c r="DJ1120" s="8"/>
      <c r="DK1120" s="8"/>
      <c r="DL1120" s="8"/>
      <c r="DM1120" s="8"/>
      <c r="DN1120" s="8"/>
      <c r="DO1120" s="8"/>
      <c r="DP1120" s="8"/>
      <c r="DQ1120" s="8"/>
      <c r="DR1120" s="8"/>
      <c r="DS1120" s="8"/>
      <c r="DT1120" s="8"/>
    </row>
    <row r="1121" spans="1:124" ht="12.75" customHeight="1">
      <c r="A1121" s="8"/>
      <c r="B1121" s="89">
        <v>1118</v>
      </c>
      <c r="C1121" s="127" t="s">
        <v>1071</v>
      </c>
      <c r="D1121" s="149" t="s">
        <v>5966</v>
      </c>
      <c r="E1121" s="8" t="s">
        <v>1071</v>
      </c>
      <c r="F1121" s="8" t="s">
        <v>6690</v>
      </c>
      <c r="G1121" s="8" t="s">
        <v>1071</v>
      </c>
      <c r="H1121" s="8" t="s">
        <v>4977</v>
      </c>
      <c r="I1121" s="8" t="s">
        <v>1071</v>
      </c>
      <c r="J1121" s="8" t="s">
        <v>5265</v>
      </c>
      <c r="K1121" s="127" t="s">
        <v>1071</v>
      </c>
      <c r="L1121" s="129" t="s">
        <v>5966</v>
      </c>
      <c r="M1121" s="8"/>
      <c r="N1121" s="8" t="s">
        <v>1071</v>
      </c>
      <c r="O1121" s="8" t="s">
        <v>6755</v>
      </c>
      <c r="P1121" s="8" t="s">
        <v>6755</v>
      </c>
      <c r="Q1121" s="8" t="s">
        <v>6755</v>
      </c>
      <c r="R1121" s="8"/>
      <c r="S1121" s="8"/>
      <c r="T1121" s="8"/>
      <c r="U1121" s="8"/>
      <c r="V1121" s="8"/>
      <c r="W1121" s="8"/>
      <c r="X1121" s="8"/>
      <c r="Y1121" s="8"/>
      <c r="Z1121" s="8"/>
      <c r="AA1121" s="8"/>
      <c r="AB1121" s="8"/>
      <c r="AC1121" s="8" t="str">
        <f t="shared" si="169"/>
        <v>NO</v>
      </c>
      <c r="AD1121" s="8" t="str">
        <f t="shared" si="170"/>
        <v>Power,,,,,,,,,,,,,</v>
      </c>
      <c r="AE1121" s="8"/>
      <c r="AF1121" s="8"/>
      <c r="AG1121" s="8"/>
      <c r="AH1121" s="8" t="s">
        <v>6756</v>
      </c>
      <c r="AI1121" s="8" t="s">
        <v>6002</v>
      </c>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c r="BR1121" s="8"/>
      <c r="BS1121" s="8"/>
      <c r="BT1121" s="8"/>
      <c r="BU1121" s="8"/>
      <c r="BV1121" s="8"/>
      <c r="BW1121" s="8"/>
      <c r="BX1121" s="8"/>
      <c r="BY1121" s="8"/>
      <c r="BZ1121" s="8"/>
      <c r="CA1121" s="8"/>
      <c r="CB1121" s="8"/>
      <c r="CC1121" s="8"/>
      <c r="CD1121" s="8"/>
      <c r="CE1121" s="8" t="str">
        <f t="shared" si="168"/>
        <v>AGND</v>
      </c>
      <c r="CF1121" s="8" t="str">
        <f t="shared" si="171"/>
        <v>AGND</v>
      </c>
      <c r="CG1121" s="8" t="str">
        <f t="shared" si="172"/>
        <v>Power</v>
      </c>
      <c r="CH1121" s="8" t="str">
        <f t="shared" si="173"/>
        <v>Power</v>
      </c>
      <c r="CI1121" s="8">
        <v>1</v>
      </c>
      <c r="CJ1121" s="8" t="s">
        <v>1071</v>
      </c>
      <c r="CK1121" s="8"/>
      <c r="CL1121" s="8"/>
      <c r="CM1121" s="8"/>
      <c r="CN1121" s="8"/>
      <c r="CO1121" s="8"/>
      <c r="CP1121" s="8"/>
      <c r="CQ1121" s="8"/>
      <c r="CR1121" s="8"/>
      <c r="CS1121" s="8"/>
      <c r="CT1121" s="8"/>
      <c r="CU1121" s="8"/>
      <c r="CV1121" s="8"/>
      <c r="CW1121" s="119" t="s">
        <v>11323</v>
      </c>
      <c r="CX1121" s="2"/>
      <c r="CY1121" s="8"/>
      <c r="CZ1121" s="8" t="str">
        <f t="shared" si="174"/>
        <v>AGND</v>
      </c>
      <c r="DA1121" s="8" t="str">
        <f t="shared" si="175"/>
        <v>AGND</v>
      </c>
      <c r="DB1121" s="8" t="str">
        <f t="shared" si="176"/>
        <v>Power</v>
      </c>
      <c r="DC1121" s="8" t="str">
        <f t="shared" si="177"/>
        <v>Power</v>
      </c>
      <c r="DD1121" s="8">
        <v>1</v>
      </c>
      <c r="DE1121" s="8" t="s">
        <v>1071</v>
      </c>
      <c r="DF1121" s="8"/>
      <c r="DG1121" s="8"/>
      <c r="DH1121" s="8"/>
      <c r="DI1121" s="8"/>
      <c r="DJ1121" s="8"/>
      <c r="DK1121" s="8"/>
      <c r="DL1121" s="8"/>
      <c r="DM1121" s="8"/>
      <c r="DN1121" s="8"/>
      <c r="DO1121" s="8"/>
      <c r="DP1121" s="8"/>
      <c r="DQ1121" s="8"/>
      <c r="DR1121" s="8"/>
      <c r="DS1121" s="8"/>
      <c r="DT1121" s="8"/>
    </row>
    <row r="1122" spans="1:124" ht="12.75" customHeight="1">
      <c r="A1122" s="8"/>
      <c r="B1122" s="89">
        <v>1119</v>
      </c>
      <c r="C1122" s="127" t="s">
        <v>1071</v>
      </c>
      <c r="D1122" s="149" t="s">
        <v>6762</v>
      </c>
      <c r="E1122" s="8" t="s">
        <v>1071</v>
      </c>
      <c r="F1122" s="8" t="s">
        <v>5949</v>
      </c>
      <c r="G1122" s="8" t="s">
        <v>1071</v>
      </c>
      <c r="H1122" s="8" t="s">
        <v>6388</v>
      </c>
      <c r="I1122" s="8" t="s">
        <v>1071</v>
      </c>
      <c r="J1122" s="8" t="s">
        <v>6763</v>
      </c>
      <c r="K1122" s="127" t="s">
        <v>1071</v>
      </c>
      <c r="L1122" s="129" t="s">
        <v>6762</v>
      </c>
      <c r="M1122" s="8"/>
      <c r="N1122" s="8" t="s">
        <v>1071</v>
      </c>
      <c r="O1122" s="8" t="s">
        <v>6755</v>
      </c>
      <c r="P1122" s="8" t="s">
        <v>6755</v>
      </c>
      <c r="Q1122" s="8" t="s">
        <v>6755</v>
      </c>
      <c r="R1122" s="8"/>
      <c r="S1122" s="8"/>
      <c r="T1122" s="8"/>
      <c r="U1122" s="8"/>
      <c r="V1122" s="8"/>
      <c r="W1122" s="8"/>
      <c r="X1122" s="8"/>
      <c r="Y1122" s="8"/>
      <c r="Z1122" s="8"/>
      <c r="AA1122" s="8"/>
      <c r="AB1122" s="8"/>
      <c r="AC1122" s="8" t="str">
        <f t="shared" si="169"/>
        <v>NO</v>
      </c>
      <c r="AD1122" s="8" t="str">
        <f t="shared" si="170"/>
        <v>Power,,,,,,,,,,,,,</v>
      </c>
      <c r="AE1122" s="8"/>
      <c r="AF1122" s="8"/>
      <c r="AG1122" s="8"/>
      <c r="AH1122" s="8" t="s">
        <v>6756</v>
      </c>
      <c r="AI1122" s="8" t="s">
        <v>6002</v>
      </c>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c r="CA1122" s="8"/>
      <c r="CB1122" s="8"/>
      <c r="CC1122" s="8"/>
      <c r="CD1122" s="8"/>
      <c r="CE1122" s="8" t="str">
        <f t="shared" si="168"/>
        <v>AGND</v>
      </c>
      <c r="CF1122" s="8" t="str">
        <f t="shared" si="171"/>
        <v>AGND</v>
      </c>
      <c r="CG1122" s="8" t="str">
        <f t="shared" si="172"/>
        <v>Power</v>
      </c>
      <c r="CH1122" s="8" t="str">
        <f t="shared" si="173"/>
        <v>Power</v>
      </c>
      <c r="CI1122" s="8">
        <v>1</v>
      </c>
      <c r="CJ1122" s="8" t="s">
        <v>1071</v>
      </c>
      <c r="CK1122" s="8"/>
      <c r="CL1122" s="8"/>
      <c r="CM1122" s="8"/>
      <c r="CN1122" s="8"/>
      <c r="CO1122" s="8"/>
      <c r="CP1122" s="8"/>
      <c r="CQ1122" s="8"/>
      <c r="CR1122" s="8"/>
      <c r="CS1122" s="8"/>
      <c r="CT1122" s="8"/>
      <c r="CU1122" s="8"/>
      <c r="CV1122" s="8"/>
      <c r="CW1122" s="119" t="s">
        <v>11324</v>
      </c>
      <c r="CX1122" s="2"/>
      <c r="CY1122" s="8"/>
      <c r="CZ1122" s="8" t="str">
        <f t="shared" si="174"/>
        <v>AGND</v>
      </c>
      <c r="DA1122" s="8" t="str">
        <f t="shared" si="175"/>
        <v>AGND</v>
      </c>
      <c r="DB1122" s="8" t="str">
        <f t="shared" si="176"/>
        <v>Power</v>
      </c>
      <c r="DC1122" s="8" t="str">
        <f t="shared" si="177"/>
        <v>Power</v>
      </c>
      <c r="DD1122" s="8">
        <v>1</v>
      </c>
      <c r="DE1122" s="8" t="s">
        <v>1071</v>
      </c>
      <c r="DF1122" s="8"/>
      <c r="DG1122" s="8"/>
      <c r="DH1122" s="8"/>
      <c r="DI1122" s="8"/>
      <c r="DJ1122" s="8"/>
      <c r="DK1122" s="8"/>
      <c r="DL1122" s="8"/>
      <c r="DM1122" s="8"/>
      <c r="DN1122" s="8"/>
      <c r="DO1122" s="8"/>
      <c r="DP1122" s="8"/>
      <c r="DQ1122" s="8"/>
      <c r="DR1122" s="8"/>
      <c r="DS1122" s="8"/>
      <c r="DT1122" s="8"/>
    </row>
    <row r="1123" spans="1:124" ht="12.75" customHeight="1">
      <c r="A1123" s="8"/>
      <c r="B1123" s="89">
        <v>1120</v>
      </c>
      <c r="C1123" s="127" t="s">
        <v>1071</v>
      </c>
      <c r="D1123" s="149" t="s">
        <v>5941</v>
      </c>
      <c r="E1123" s="8" t="s">
        <v>1071</v>
      </c>
      <c r="F1123" s="8" t="s">
        <v>6764</v>
      </c>
      <c r="G1123" s="8" t="s">
        <v>1071</v>
      </c>
      <c r="H1123" s="8" t="s">
        <v>4990</v>
      </c>
      <c r="I1123" s="8" t="s">
        <v>1071</v>
      </c>
      <c r="J1123" s="8" t="s">
        <v>6765</v>
      </c>
      <c r="K1123" s="127" t="s">
        <v>1071</v>
      </c>
      <c r="L1123" s="129" t="s">
        <v>6766</v>
      </c>
      <c r="M1123" s="8"/>
      <c r="N1123" s="8" t="s">
        <v>1071</v>
      </c>
      <c r="O1123" s="8" t="s">
        <v>6755</v>
      </c>
      <c r="P1123" s="8" t="s">
        <v>6755</v>
      </c>
      <c r="Q1123" s="8" t="s">
        <v>6755</v>
      </c>
      <c r="R1123" s="8"/>
      <c r="S1123" s="8"/>
      <c r="T1123" s="8"/>
      <c r="U1123" s="8"/>
      <c r="V1123" s="8"/>
      <c r="W1123" s="8"/>
      <c r="X1123" s="8"/>
      <c r="Y1123" s="8"/>
      <c r="Z1123" s="8"/>
      <c r="AA1123" s="8"/>
      <c r="AB1123" s="8"/>
      <c r="AC1123" s="8" t="str">
        <f t="shared" si="169"/>
        <v>NO</v>
      </c>
      <c r="AD1123" s="8" t="str">
        <f t="shared" si="170"/>
        <v>Power,,,,,,,,,,,,,</v>
      </c>
      <c r="AE1123" s="8"/>
      <c r="AF1123" s="8"/>
      <c r="AG1123" s="8"/>
      <c r="AH1123" s="8" t="s">
        <v>6756</v>
      </c>
      <c r="AI1123" s="8" t="s">
        <v>6002</v>
      </c>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t="str">
        <f t="shared" si="168"/>
        <v>AGND</v>
      </c>
      <c r="CF1123" s="8" t="str">
        <f t="shared" si="171"/>
        <v>AGND</v>
      </c>
      <c r="CG1123" s="8" t="str">
        <f t="shared" si="172"/>
        <v>Power</v>
      </c>
      <c r="CH1123" s="8" t="str">
        <f t="shared" si="173"/>
        <v>Power</v>
      </c>
      <c r="CI1123" s="8">
        <v>1</v>
      </c>
      <c r="CJ1123" s="8" t="s">
        <v>1071</v>
      </c>
      <c r="CK1123" s="8"/>
      <c r="CL1123" s="8"/>
      <c r="CM1123" s="8"/>
      <c r="CN1123" s="8"/>
      <c r="CO1123" s="8"/>
      <c r="CP1123" s="8"/>
      <c r="CQ1123" s="8"/>
      <c r="CR1123" s="8"/>
      <c r="CS1123" s="8"/>
      <c r="CT1123" s="8"/>
      <c r="CU1123" s="8"/>
      <c r="CV1123" s="8"/>
      <c r="CW1123" s="119" t="s">
        <v>11325</v>
      </c>
      <c r="CX1123" s="2"/>
      <c r="CY1123" s="8"/>
      <c r="CZ1123" s="8" t="str">
        <f t="shared" si="174"/>
        <v>AGND</v>
      </c>
      <c r="DA1123" s="8" t="str">
        <f t="shared" si="175"/>
        <v>AGND</v>
      </c>
      <c r="DB1123" s="8" t="str">
        <f t="shared" si="176"/>
        <v>Power</v>
      </c>
      <c r="DC1123" s="8" t="str">
        <f t="shared" si="177"/>
        <v>Power</v>
      </c>
      <c r="DD1123" s="8">
        <v>1</v>
      </c>
      <c r="DE1123" s="8" t="s">
        <v>1071</v>
      </c>
      <c r="DF1123" s="8"/>
      <c r="DG1123" s="8"/>
      <c r="DH1123" s="8"/>
      <c r="DI1123" s="8"/>
      <c r="DJ1123" s="8"/>
      <c r="DK1123" s="8"/>
      <c r="DL1123" s="8"/>
      <c r="DM1123" s="8"/>
      <c r="DN1123" s="8"/>
      <c r="DO1123" s="8"/>
      <c r="DP1123" s="8"/>
      <c r="DQ1123" s="8"/>
      <c r="DR1123" s="8"/>
      <c r="DS1123" s="8"/>
      <c r="DT1123" s="8"/>
    </row>
    <row r="1124" spans="1:124" ht="12.75" customHeight="1">
      <c r="A1124" s="8"/>
      <c r="B1124" s="89">
        <v>1121</v>
      </c>
      <c r="C1124" s="127" t="s">
        <v>1071</v>
      </c>
      <c r="D1124" s="149" t="s">
        <v>6767</v>
      </c>
      <c r="E1124" s="8" t="s">
        <v>1071</v>
      </c>
      <c r="F1124" s="8" t="s">
        <v>5934</v>
      </c>
      <c r="G1124" s="8" t="s">
        <v>1071</v>
      </c>
      <c r="H1124" s="8" t="s">
        <v>6332</v>
      </c>
      <c r="I1124" s="8" t="s">
        <v>1071</v>
      </c>
      <c r="J1124" s="8" t="s">
        <v>6326</v>
      </c>
      <c r="K1124" s="127" t="s">
        <v>1071</v>
      </c>
      <c r="L1124" s="129" t="s">
        <v>5886</v>
      </c>
      <c r="M1124" s="8"/>
      <c r="N1124" s="8" t="s">
        <v>1071</v>
      </c>
      <c r="O1124" s="8" t="s">
        <v>6755</v>
      </c>
      <c r="P1124" s="8" t="s">
        <v>6755</v>
      </c>
      <c r="Q1124" s="8" t="s">
        <v>6755</v>
      </c>
      <c r="R1124" s="8"/>
      <c r="S1124" s="8"/>
      <c r="T1124" s="8"/>
      <c r="U1124" s="8"/>
      <c r="V1124" s="8"/>
      <c r="W1124" s="8"/>
      <c r="X1124" s="8"/>
      <c r="Y1124" s="8"/>
      <c r="Z1124" s="8"/>
      <c r="AA1124" s="8"/>
      <c r="AB1124" s="8"/>
      <c r="AC1124" s="8" t="str">
        <f t="shared" si="169"/>
        <v>NO</v>
      </c>
      <c r="AD1124" s="8" t="str">
        <f t="shared" si="170"/>
        <v>Power,,,,,,,,,,,,,</v>
      </c>
      <c r="AE1124" s="8"/>
      <c r="AF1124" s="8"/>
      <c r="AG1124" s="8"/>
      <c r="AH1124" s="8" t="s">
        <v>6756</v>
      </c>
      <c r="AI1124" s="8" t="s">
        <v>6002</v>
      </c>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c r="CA1124" s="8"/>
      <c r="CB1124" s="8"/>
      <c r="CC1124" s="8"/>
      <c r="CD1124" s="8"/>
      <c r="CE1124" s="8" t="str">
        <f t="shared" si="168"/>
        <v>AGND</v>
      </c>
      <c r="CF1124" s="8" t="str">
        <f t="shared" si="171"/>
        <v>AGND</v>
      </c>
      <c r="CG1124" s="8" t="str">
        <f t="shared" si="172"/>
        <v>Power</v>
      </c>
      <c r="CH1124" s="8" t="str">
        <f t="shared" si="173"/>
        <v>Power</v>
      </c>
      <c r="CI1124" s="8">
        <v>1</v>
      </c>
      <c r="CJ1124" s="8" t="s">
        <v>1071</v>
      </c>
      <c r="CK1124" s="8"/>
      <c r="CL1124" s="8"/>
      <c r="CM1124" s="8"/>
      <c r="CN1124" s="8"/>
      <c r="CO1124" s="8"/>
      <c r="CP1124" s="8"/>
      <c r="CQ1124" s="8"/>
      <c r="CR1124" s="8"/>
      <c r="CS1124" s="8"/>
      <c r="CT1124" s="8"/>
      <c r="CU1124" s="8"/>
      <c r="CV1124" s="8"/>
      <c r="CW1124" s="119" t="s">
        <v>11326</v>
      </c>
      <c r="CX1124" s="2"/>
      <c r="CY1124" s="8"/>
      <c r="CZ1124" s="8" t="str">
        <f t="shared" si="174"/>
        <v>AGND</v>
      </c>
      <c r="DA1124" s="8" t="str">
        <f t="shared" si="175"/>
        <v>AGND</v>
      </c>
      <c r="DB1124" s="8" t="str">
        <f t="shared" si="176"/>
        <v>Power</v>
      </c>
      <c r="DC1124" s="8" t="str">
        <f t="shared" si="177"/>
        <v>Power</v>
      </c>
      <c r="DD1124" s="8">
        <v>1</v>
      </c>
      <c r="DE1124" s="8" t="s">
        <v>1071</v>
      </c>
      <c r="DF1124" s="8"/>
      <c r="DG1124" s="8"/>
      <c r="DH1124" s="8"/>
      <c r="DI1124" s="8"/>
      <c r="DJ1124" s="8"/>
      <c r="DK1124" s="8"/>
      <c r="DL1124" s="8"/>
      <c r="DM1124" s="8"/>
      <c r="DN1124" s="8"/>
      <c r="DO1124" s="8"/>
      <c r="DP1124" s="8"/>
      <c r="DQ1124" s="8"/>
      <c r="DR1124" s="8"/>
      <c r="DS1124" s="8"/>
      <c r="DT1124" s="8"/>
    </row>
    <row r="1125" spans="1:124" ht="12.75" customHeight="1">
      <c r="A1125" s="8"/>
      <c r="B1125" s="89">
        <v>1122</v>
      </c>
      <c r="C1125" s="127" t="s">
        <v>1071</v>
      </c>
      <c r="D1125" s="149" t="s">
        <v>6768</v>
      </c>
      <c r="E1125" s="8" t="s">
        <v>1071</v>
      </c>
      <c r="F1125" s="8" t="s">
        <v>6769</v>
      </c>
      <c r="G1125" s="8" t="s">
        <v>1071</v>
      </c>
      <c r="H1125" s="8" t="s">
        <v>6757</v>
      </c>
      <c r="I1125" s="8" t="s">
        <v>1071</v>
      </c>
      <c r="J1125" s="8" t="s">
        <v>6770</v>
      </c>
      <c r="K1125" s="127" t="s">
        <v>1071</v>
      </c>
      <c r="L1125" s="129" t="s">
        <v>5926</v>
      </c>
      <c r="M1125" s="8"/>
      <c r="N1125" s="8" t="s">
        <v>1071</v>
      </c>
      <c r="O1125" s="8" t="s">
        <v>6755</v>
      </c>
      <c r="P1125" s="8" t="s">
        <v>6755</v>
      </c>
      <c r="Q1125" s="8" t="s">
        <v>6755</v>
      </c>
      <c r="R1125" s="8"/>
      <c r="S1125" s="8"/>
      <c r="T1125" s="8"/>
      <c r="U1125" s="8"/>
      <c r="V1125" s="8"/>
      <c r="W1125" s="8"/>
      <c r="X1125" s="8"/>
      <c r="Y1125" s="8"/>
      <c r="Z1125" s="8"/>
      <c r="AA1125" s="8"/>
      <c r="AB1125" s="8"/>
      <c r="AC1125" s="8" t="str">
        <f t="shared" si="169"/>
        <v>NO</v>
      </c>
      <c r="AD1125" s="8" t="str">
        <f t="shared" si="170"/>
        <v>Power,,,,,,,,,,,,,</v>
      </c>
      <c r="AE1125" s="8"/>
      <c r="AF1125" s="8"/>
      <c r="AG1125" s="8"/>
      <c r="AH1125" s="8" t="s">
        <v>6756</v>
      </c>
      <c r="AI1125" s="8" t="s">
        <v>6002</v>
      </c>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t="str">
        <f t="shared" si="168"/>
        <v>AGND</v>
      </c>
      <c r="CF1125" s="8" t="str">
        <f t="shared" si="171"/>
        <v>AGND</v>
      </c>
      <c r="CG1125" s="8" t="str">
        <f t="shared" si="172"/>
        <v>Power</v>
      </c>
      <c r="CH1125" s="8" t="str">
        <f t="shared" si="173"/>
        <v>Power</v>
      </c>
      <c r="CI1125" s="8">
        <v>1</v>
      </c>
      <c r="CJ1125" s="8" t="s">
        <v>1071</v>
      </c>
      <c r="CK1125" s="8"/>
      <c r="CL1125" s="8"/>
      <c r="CM1125" s="8"/>
      <c r="CN1125" s="8"/>
      <c r="CO1125" s="8"/>
      <c r="CP1125" s="8"/>
      <c r="CQ1125" s="8"/>
      <c r="CR1125" s="8"/>
      <c r="CS1125" s="8"/>
      <c r="CT1125" s="8"/>
      <c r="CU1125" s="8"/>
      <c r="CV1125" s="8"/>
      <c r="CW1125" s="119" t="s">
        <v>11347</v>
      </c>
      <c r="CX1125" s="2"/>
      <c r="CY1125" s="8"/>
      <c r="CZ1125" s="8" t="str">
        <f t="shared" si="174"/>
        <v>AGND</v>
      </c>
      <c r="DA1125" s="8" t="str">
        <f t="shared" si="175"/>
        <v>AGND</v>
      </c>
      <c r="DB1125" s="8" t="str">
        <f t="shared" si="176"/>
        <v>Power</v>
      </c>
      <c r="DC1125" s="8" t="str">
        <f t="shared" si="177"/>
        <v>Power</v>
      </c>
      <c r="DD1125" s="8">
        <v>1</v>
      </c>
      <c r="DE1125" s="8" t="s">
        <v>1071</v>
      </c>
      <c r="DF1125" s="8"/>
      <c r="DG1125" s="8"/>
      <c r="DH1125" s="8"/>
      <c r="DI1125" s="8"/>
      <c r="DJ1125" s="8"/>
      <c r="DK1125" s="8"/>
      <c r="DL1125" s="8"/>
      <c r="DM1125" s="8"/>
      <c r="DN1125" s="8"/>
      <c r="DO1125" s="8"/>
      <c r="DP1125" s="8"/>
      <c r="DQ1125" s="8"/>
      <c r="DR1125" s="8"/>
      <c r="DS1125" s="8"/>
      <c r="DT1125" s="8"/>
    </row>
    <row r="1126" spans="1:124" ht="12.75" customHeight="1">
      <c r="A1126" s="8"/>
      <c r="B1126" s="89">
        <v>1123</v>
      </c>
      <c r="C1126" s="127" t="s">
        <v>1071</v>
      </c>
      <c r="D1126" s="149" t="s">
        <v>6766</v>
      </c>
      <c r="E1126" s="8" t="s">
        <v>1071</v>
      </c>
      <c r="F1126" s="8" t="s">
        <v>5882</v>
      </c>
      <c r="G1126" s="8" t="s">
        <v>1071</v>
      </c>
      <c r="H1126" s="8" t="s">
        <v>6771</v>
      </c>
      <c r="I1126" s="8" t="s">
        <v>1071</v>
      </c>
      <c r="J1126" s="8" t="s">
        <v>3594</v>
      </c>
      <c r="K1126" s="127" t="s">
        <v>1071</v>
      </c>
      <c r="L1126" s="129" t="s">
        <v>6772</v>
      </c>
      <c r="M1126" s="8"/>
      <c r="N1126" s="8" t="s">
        <v>1071</v>
      </c>
      <c r="O1126" s="8" t="s">
        <v>6755</v>
      </c>
      <c r="P1126" s="8" t="s">
        <v>6755</v>
      </c>
      <c r="Q1126" s="8" t="s">
        <v>6755</v>
      </c>
      <c r="R1126" s="8"/>
      <c r="S1126" s="8"/>
      <c r="T1126" s="8"/>
      <c r="U1126" s="8"/>
      <c r="V1126" s="8"/>
      <c r="W1126" s="8"/>
      <c r="X1126" s="8"/>
      <c r="Y1126" s="8"/>
      <c r="Z1126" s="8"/>
      <c r="AA1126" s="8"/>
      <c r="AB1126" s="8"/>
      <c r="AC1126" s="8" t="str">
        <f t="shared" si="169"/>
        <v>NO</v>
      </c>
      <c r="AD1126" s="8" t="str">
        <f t="shared" si="170"/>
        <v>Power,,,,,,,,,,,,,</v>
      </c>
      <c r="AE1126" s="8"/>
      <c r="AF1126" s="8"/>
      <c r="AG1126" s="8"/>
      <c r="AH1126" s="8" t="s">
        <v>6756</v>
      </c>
      <c r="AI1126" s="8" t="s">
        <v>6002</v>
      </c>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c r="CA1126" s="8"/>
      <c r="CB1126" s="8"/>
      <c r="CC1126" s="8"/>
      <c r="CD1126" s="8"/>
      <c r="CE1126" s="8" t="str">
        <f t="shared" si="168"/>
        <v>AGND</v>
      </c>
      <c r="CF1126" s="8" t="str">
        <f t="shared" si="171"/>
        <v>AGND</v>
      </c>
      <c r="CG1126" s="8" t="str">
        <f t="shared" si="172"/>
        <v>Power</v>
      </c>
      <c r="CH1126" s="8" t="str">
        <f t="shared" si="173"/>
        <v>Power</v>
      </c>
      <c r="CI1126" s="8">
        <v>1</v>
      </c>
      <c r="CJ1126" s="8" t="s">
        <v>1071</v>
      </c>
      <c r="CK1126" s="8"/>
      <c r="CL1126" s="8"/>
      <c r="CM1126" s="8"/>
      <c r="CN1126" s="8"/>
      <c r="CO1126" s="8"/>
      <c r="CP1126" s="8"/>
      <c r="CQ1126" s="8"/>
      <c r="CR1126" s="8"/>
      <c r="CS1126" s="8"/>
      <c r="CT1126" s="8"/>
      <c r="CU1126" s="8"/>
      <c r="CV1126" s="8"/>
      <c r="CW1126" s="119" t="s">
        <v>11327</v>
      </c>
      <c r="CX1126" s="2"/>
      <c r="CY1126" s="8"/>
      <c r="CZ1126" s="8" t="str">
        <f t="shared" si="174"/>
        <v>AGND</v>
      </c>
      <c r="DA1126" s="8" t="str">
        <f t="shared" si="175"/>
        <v>AGND</v>
      </c>
      <c r="DB1126" s="8" t="str">
        <f t="shared" si="176"/>
        <v>Power</v>
      </c>
      <c r="DC1126" s="8" t="str">
        <f t="shared" si="177"/>
        <v>Power</v>
      </c>
      <c r="DD1126" s="8">
        <v>1</v>
      </c>
      <c r="DE1126" s="8" t="s">
        <v>1071</v>
      </c>
      <c r="DF1126" s="8"/>
      <c r="DG1126" s="8"/>
      <c r="DH1126" s="8"/>
      <c r="DI1126" s="8"/>
      <c r="DJ1126" s="8"/>
      <c r="DK1126" s="8"/>
      <c r="DL1126" s="8"/>
      <c r="DM1126" s="8"/>
      <c r="DN1126" s="8"/>
      <c r="DO1126" s="8"/>
      <c r="DP1126" s="8"/>
      <c r="DQ1126" s="8"/>
      <c r="DR1126" s="8"/>
      <c r="DS1126" s="8"/>
      <c r="DT1126" s="8"/>
    </row>
    <row r="1127" spans="1:124" ht="12.75" customHeight="1">
      <c r="A1127" s="8"/>
      <c r="B1127" s="89">
        <v>1124</v>
      </c>
      <c r="C1127" s="127" t="s">
        <v>1071</v>
      </c>
      <c r="D1127" s="149" t="s">
        <v>5886</v>
      </c>
      <c r="E1127" s="8" t="s">
        <v>1071</v>
      </c>
      <c r="F1127" s="8" t="s">
        <v>6773</v>
      </c>
      <c r="G1127" s="8" t="s">
        <v>1071</v>
      </c>
      <c r="H1127" s="8" t="s">
        <v>6248</v>
      </c>
      <c r="I1127" s="8" t="s">
        <v>1071</v>
      </c>
      <c r="J1127" s="8" t="s">
        <v>4183</v>
      </c>
      <c r="K1127" s="127" t="s">
        <v>1071</v>
      </c>
      <c r="L1127" s="129" t="s">
        <v>6761</v>
      </c>
      <c r="M1127" s="8"/>
      <c r="N1127" s="8" t="s">
        <v>1071</v>
      </c>
      <c r="O1127" s="8" t="s">
        <v>6755</v>
      </c>
      <c r="P1127" s="8" t="s">
        <v>6755</v>
      </c>
      <c r="Q1127" s="8" t="s">
        <v>6755</v>
      </c>
      <c r="R1127" s="8"/>
      <c r="S1127" s="8"/>
      <c r="T1127" s="8"/>
      <c r="U1127" s="8"/>
      <c r="V1127" s="8"/>
      <c r="W1127" s="8"/>
      <c r="X1127" s="8"/>
      <c r="Y1127" s="8"/>
      <c r="Z1127" s="8"/>
      <c r="AA1127" s="8"/>
      <c r="AB1127" s="8"/>
      <c r="AC1127" s="8" t="str">
        <f t="shared" si="169"/>
        <v>NO</v>
      </c>
      <c r="AD1127" s="8" t="str">
        <f t="shared" si="170"/>
        <v>Power,,,,,,,,,,,,,</v>
      </c>
      <c r="AE1127" s="8"/>
      <c r="AF1127" s="8"/>
      <c r="AG1127" s="8"/>
      <c r="AH1127" s="8" t="s">
        <v>6756</v>
      </c>
      <c r="AI1127" s="8" t="s">
        <v>6002</v>
      </c>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8"/>
      <c r="BR1127" s="8"/>
      <c r="BS1127" s="8"/>
      <c r="BT1127" s="8"/>
      <c r="BU1127" s="8"/>
      <c r="BV1127" s="8"/>
      <c r="BW1127" s="8"/>
      <c r="BX1127" s="8"/>
      <c r="BY1127" s="8"/>
      <c r="BZ1127" s="8"/>
      <c r="CA1127" s="8"/>
      <c r="CB1127" s="8"/>
      <c r="CC1127" s="8"/>
      <c r="CD1127" s="8"/>
      <c r="CE1127" s="8" t="str">
        <f t="shared" si="168"/>
        <v>AGND</v>
      </c>
      <c r="CF1127" s="8" t="str">
        <f t="shared" si="171"/>
        <v>AGND</v>
      </c>
      <c r="CG1127" s="8" t="str">
        <f t="shared" si="172"/>
        <v>Power</v>
      </c>
      <c r="CH1127" s="8" t="str">
        <f t="shared" si="173"/>
        <v>Power</v>
      </c>
      <c r="CI1127" s="8">
        <v>1</v>
      </c>
      <c r="CJ1127" s="8" t="s">
        <v>1071</v>
      </c>
      <c r="CK1127" s="8"/>
      <c r="CL1127" s="8"/>
      <c r="CM1127" s="8"/>
      <c r="CN1127" s="8"/>
      <c r="CO1127" s="8"/>
      <c r="CP1127" s="8"/>
      <c r="CQ1127" s="8"/>
      <c r="CR1127" s="8"/>
      <c r="CS1127" s="8"/>
      <c r="CT1127" s="8"/>
      <c r="CU1127" s="8"/>
      <c r="CV1127" s="8"/>
      <c r="CW1127" s="119" t="s">
        <v>11328</v>
      </c>
      <c r="CX1127" s="2"/>
      <c r="CY1127" s="8"/>
      <c r="CZ1127" s="8" t="str">
        <f t="shared" si="174"/>
        <v>AGND</v>
      </c>
      <c r="DA1127" s="8" t="str">
        <f t="shared" si="175"/>
        <v>AGND</v>
      </c>
      <c r="DB1127" s="8" t="str">
        <f t="shared" si="176"/>
        <v>Power</v>
      </c>
      <c r="DC1127" s="8" t="str">
        <f t="shared" si="177"/>
        <v>Power</v>
      </c>
      <c r="DD1127" s="8">
        <v>1</v>
      </c>
      <c r="DE1127" s="8" t="s">
        <v>1071</v>
      </c>
      <c r="DF1127" s="8"/>
      <c r="DG1127" s="8"/>
      <c r="DH1127" s="8"/>
      <c r="DI1127" s="8"/>
      <c r="DJ1127" s="8"/>
      <c r="DK1127" s="8"/>
      <c r="DL1127" s="8"/>
      <c r="DM1127" s="8"/>
      <c r="DN1127" s="8"/>
      <c r="DO1127" s="8"/>
      <c r="DP1127" s="8"/>
      <c r="DQ1127" s="8"/>
      <c r="DR1127" s="8"/>
      <c r="DS1127" s="8"/>
      <c r="DT1127" s="8"/>
    </row>
    <row r="1128" spans="1:124" ht="12.75" customHeight="1">
      <c r="A1128" s="8"/>
      <c r="B1128" s="89">
        <v>1125</v>
      </c>
      <c r="C1128" s="127" t="s">
        <v>1071</v>
      </c>
      <c r="D1128" s="149" t="s">
        <v>6774</v>
      </c>
      <c r="E1128" s="8" t="s">
        <v>1071</v>
      </c>
      <c r="F1128" s="8" t="s">
        <v>5105</v>
      </c>
      <c r="G1128" s="8" t="s">
        <v>1071</v>
      </c>
      <c r="H1128" s="8" t="s">
        <v>6768</v>
      </c>
      <c r="I1128" s="8" t="s">
        <v>1071</v>
      </c>
      <c r="J1128" s="8" t="s">
        <v>6775</v>
      </c>
      <c r="K1128" s="127" t="s">
        <v>1071</v>
      </c>
      <c r="L1128" s="129" t="s">
        <v>6776</v>
      </c>
      <c r="M1128" s="8"/>
      <c r="N1128" s="8" t="s">
        <v>1071</v>
      </c>
      <c r="O1128" s="8" t="s">
        <v>6755</v>
      </c>
      <c r="P1128" s="8" t="s">
        <v>6755</v>
      </c>
      <c r="Q1128" s="8" t="s">
        <v>6755</v>
      </c>
      <c r="R1128" s="8"/>
      <c r="S1128" s="8"/>
      <c r="T1128" s="8"/>
      <c r="U1128" s="8"/>
      <c r="V1128" s="8"/>
      <c r="W1128" s="8"/>
      <c r="X1128" s="8"/>
      <c r="Y1128" s="8"/>
      <c r="Z1128" s="8"/>
      <c r="AA1128" s="8"/>
      <c r="AB1128" s="8"/>
      <c r="AC1128" s="8" t="str">
        <f t="shared" si="169"/>
        <v>NO</v>
      </c>
      <c r="AD1128" s="8" t="str">
        <f t="shared" si="170"/>
        <v>Power,,,,,,,,,,,,,</v>
      </c>
      <c r="AE1128" s="8"/>
      <c r="AF1128" s="8"/>
      <c r="AG1128" s="8"/>
      <c r="AH1128" s="8" t="s">
        <v>6756</v>
      </c>
      <c r="AI1128" s="8" t="s">
        <v>6002</v>
      </c>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8"/>
      <c r="BR1128" s="8"/>
      <c r="BS1128" s="8"/>
      <c r="BT1128" s="8"/>
      <c r="BU1128" s="8"/>
      <c r="BV1128" s="8"/>
      <c r="BW1128" s="8"/>
      <c r="BX1128" s="8"/>
      <c r="BY1128" s="8"/>
      <c r="BZ1128" s="8"/>
      <c r="CA1128" s="8"/>
      <c r="CB1128" s="8"/>
      <c r="CC1128" s="8"/>
      <c r="CD1128" s="8"/>
      <c r="CE1128" s="8" t="str">
        <f t="shared" si="168"/>
        <v>AGND</v>
      </c>
      <c r="CF1128" s="8" t="str">
        <f t="shared" si="171"/>
        <v>AGND</v>
      </c>
      <c r="CG1128" s="8" t="str">
        <f t="shared" si="172"/>
        <v>Power</v>
      </c>
      <c r="CH1128" s="8" t="str">
        <f t="shared" si="173"/>
        <v>Power</v>
      </c>
      <c r="CI1128" s="8">
        <v>1</v>
      </c>
      <c r="CJ1128" s="8" t="s">
        <v>1071</v>
      </c>
      <c r="CK1128" s="8"/>
      <c r="CL1128" s="8"/>
      <c r="CM1128" s="8"/>
      <c r="CN1128" s="8"/>
      <c r="CO1128" s="8"/>
      <c r="CP1128" s="8"/>
      <c r="CQ1128" s="8"/>
      <c r="CR1128" s="8"/>
      <c r="CS1128" s="8"/>
      <c r="CT1128" s="8"/>
      <c r="CU1128" s="8"/>
      <c r="CV1128" s="8"/>
      <c r="CW1128" s="119" t="s">
        <v>11348</v>
      </c>
      <c r="CX1128" s="2"/>
      <c r="CY1128" s="8"/>
      <c r="CZ1128" s="8" t="str">
        <f t="shared" si="174"/>
        <v>AGND</v>
      </c>
      <c r="DA1128" s="8" t="str">
        <f t="shared" si="175"/>
        <v>AGND</v>
      </c>
      <c r="DB1128" s="8" t="str">
        <f t="shared" si="176"/>
        <v>Power</v>
      </c>
      <c r="DC1128" s="8" t="str">
        <f t="shared" si="177"/>
        <v>Power</v>
      </c>
      <c r="DD1128" s="8">
        <v>1</v>
      </c>
      <c r="DE1128" s="8" t="s">
        <v>1071</v>
      </c>
      <c r="DF1128" s="8"/>
      <c r="DG1128" s="8"/>
      <c r="DH1128" s="8"/>
      <c r="DI1128" s="8"/>
      <c r="DJ1128" s="8"/>
      <c r="DK1128" s="8"/>
      <c r="DL1128" s="8"/>
      <c r="DM1128" s="8"/>
      <c r="DN1128" s="8"/>
      <c r="DO1128" s="8"/>
      <c r="DP1128" s="8"/>
      <c r="DQ1128" s="8"/>
      <c r="DR1128" s="8"/>
      <c r="DS1128" s="8"/>
      <c r="DT1128" s="8"/>
    </row>
    <row r="1129" spans="1:124" ht="12.75" customHeight="1">
      <c r="A1129" s="8"/>
      <c r="B1129" s="89">
        <v>1126</v>
      </c>
      <c r="C1129" s="127" t="s">
        <v>1071</v>
      </c>
      <c r="D1129" s="149" t="s">
        <v>5926</v>
      </c>
      <c r="E1129" s="8" t="s">
        <v>1071</v>
      </c>
      <c r="F1129" s="8" t="s">
        <v>5083</v>
      </c>
      <c r="G1129" s="8" t="s">
        <v>1071</v>
      </c>
      <c r="H1129" s="8" t="s">
        <v>6777</v>
      </c>
      <c r="I1129" s="8" t="s">
        <v>1071</v>
      </c>
      <c r="J1129" s="8" t="s">
        <v>4914</v>
      </c>
      <c r="K1129" s="127" t="s">
        <v>1071</v>
      </c>
      <c r="L1129" s="129" t="s">
        <v>6778</v>
      </c>
      <c r="M1129" s="8"/>
      <c r="N1129" s="8" t="s">
        <v>1071</v>
      </c>
      <c r="O1129" s="8" t="s">
        <v>6755</v>
      </c>
      <c r="P1129" s="8" t="s">
        <v>6755</v>
      </c>
      <c r="Q1129" s="8" t="s">
        <v>6755</v>
      </c>
      <c r="R1129" s="8"/>
      <c r="S1129" s="8"/>
      <c r="T1129" s="8"/>
      <c r="U1129" s="8"/>
      <c r="V1129" s="8"/>
      <c r="W1129" s="8"/>
      <c r="X1129" s="8"/>
      <c r="Y1129" s="8"/>
      <c r="Z1129" s="8"/>
      <c r="AA1129" s="8"/>
      <c r="AB1129" s="8"/>
      <c r="AC1129" s="8" t="str">
        <f t="shared" si="169"/>
        <v>NO</v>
      </c>
      <c r="AD1129" s="8" t="str">
        <f t="shared" si="170"/>
        <v>Power,,,,,,,,,,,,,</v>
      </c>
      <c r="AE1129" s="8"/>
      <c r="AF1129" s="8"/>
      <c r="AG1129" s="8"/>
      <c r="AH1129" s="8" t="s">
        <v>6756</v>
      </c>
      <c r="AI1129" s="8" t="s">
        <v>6002</v>
      </c>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8"/>
      <c r="BR1129" s="8"/>
      <c r="BS1129" s="8"/>
      <c r="BT1129" s="8"/>
      <c r="BU1129" s="8"/>
      <c r="BV1129" s="8"/>
      <c r="BW1129" s="8"/>
      <c r="BX1129" s="8"/>
      <c r="BY1129" s="8"/>
      <c r="BZ1129" s="8"/>
      <c r="CA1129" s="8"/>
      <c r="CB1129" s="8"/>
      <c r="CC1129" s="8"/>
      <c r="CD1129" s="8"/>
      <c r="CE1129" s="8" t="str">
        <f t="shared" si="168"/>
        <v>AGND</v>
      </c>
      <c r="CF1129" s="8" t="str">
        <f t="shared" si="171"/>
        <v>AGND</v>
      </c>
      <c r="CG1129" s="8" t="str">
        <f t="shared" si="172"/>
        <v>Power</v>
      </c>
      <c r="CH1129" s="8" t="str">
        <f t="shared" si="173"/>
        <v>Power</v>
      </c>
      <c r="CI1129" s="8">
        <v>1</v>
      </c>
      <c r="CJ1129" s="8" t="s">
        <v>1071</v>
      </c>
      <c r="CK1129" s="8"/>
      <c r="CL1129" s="8"/>
      <c r="CM1129" s="8"/>
      <c r="CN1129" s="8"/>
      <c r="CO1129" s="8"/>
      <c r="CP1129" s="8"/>
      <c r="CQ1129" s="8"/>
      <c r="CR1129" s="8"/>
      <c r="CS1129" s="8"/>
      <c r="CT1129" s="8"/>
      <c r="CU1129" s="8"/>
      <c r="CV1129" s="8"/>
      <c r="CW1129" s="119" t="s">
        <v>11349</v>
      </c>
      <c r="CX1129" s="2"/>
      <c r="CY1129" s="8"/>
      <c r="CZ1129" s="8" t="str">
        <f t="shared" si="174"/>
        <v>AGND</v>
      </c>
      <c r="DA1129" s="8" t="str">
        <f t="shared" si="175"/>
        <v>AGND</v>
      </c>
      <c r="DB1129" s="8" t="str">
        <f t="shared" si="176"/>
        <v>Power</v>
      </c>
      <c r="DC1129" s="8" t="str">
        <f t="shared" si="177"/>
        <v>Power</v>
      </c>
      <c r="DD1129" s="8">
        <v>1</v>
      </c>
      <c r="DE1129" s="8" t="s">
        <v>1071</v>
      </c>
      <c r="DF1129" s="8"/>
      <c r="DG1129" s="8"/>
      <c r="DH1129" s="8"/>
      <c r="DI1129" s="8"/>
      <c r="DJ1129" s="8"/>
      <c r="DK1129" s="8"/>
      <c r="DL1129" s="8"/>
      <c r="DM1129" s="8"/>
      <c r="DN1129" s="8"/>
      <c r="DO1129" s="8"/>
      <c r="DP1129" s="8"/>
      <c r="DQ1129" s="8"/>
      <c r="DR1129" s="8"/>
      <c r="DS1129" s="8"/>
      <c r="DT1129" s="8"/>
    </row>
    <row r="1130" spans="1:124" ht="12.75" customHeight="1">
      <c r="A1130" s="8"/>
      <c r="B1130" s="89">
        <v>1127</v>
      </c>
      <c r="C1130" s="127" t="s">
        <v>1071</v>
      </c>
      <c r="D1130" s="149" t="s">
        <v>6772</v>
      </c>
      <c r="E1130" s="8" t="s">
        <v>1071</v>
      </c>
      <c r="F1130" s="8" t="s">
        <v>5079</v>
      </c>
      <c r="G1130" s="8" t="s">
        <v>1071</v>
      </c>
      <c r="H1130" s="8" t="s">
        <v>5107</v>
      </c>
      <c r="I1130" s="8" t="s">
        <v>1071</v>
      </c>
      <c r="J1130" s="8" t="s">
        <v>6779</v>
      </c>
      <c r="K1130" s="127" t="s">
        <v>1071</v>
      </c>
      <c r="L1130" s="129" t="s">
        <v>6780</v>
      </c>
      <c r="M1130" s="8"/>
      <c r="N1130" s="8" t="s">
        <v>1071</v>
      </c>
      <c r="O1130" s="8" t="s">
        <v>6755</v>
      </c>
      <c r="P1130" s="8" t="s">
        <v>6755</v>
      </c>
      <c r="Q1130" s="8" t="s">
        <v>6755</v>
      </c>
      <c r="R1130" s="8"/>
      <c r="S1130" s="8"/>
      <c r="T1130" s="8"/>
      <c r="U1130" s="8"/>
      <c r="V1130" s="8"/>
      <c r="W1130" s="8"/>
      <c r="X1130" s="8"/>
      <c r="Y1130" s="8"/>
      <c r="Z1130" s="8"/>
      <c r="AA1130" s="8"/>
      <c r="AB1130" s="8"/>
      <c r="AC1130" s="8" t="str">
        <f t="shared" si="169"/>
        <v>NO</v>
      </c>
      <c r="AD1130" s="8" t="str">
        <f t="shared" si="170"/>
        <v>Power,,,,,,,,,,,,,</v>
      </c>
      <c r="AE1130" s="8"/>
      <c r="AF1130" s="8"/>
      <c r="AG1130" s="8"/>
      <c r="AH1130" s="8" t="s">
        <v>6756</v>
      </c>
      <c r="AI1130" s="8" t="s">
        <v>6002</v>
      </c>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c r="CA1130" s="8"/>
      <c r="CB1130" s="8"/>
      <c r="CC1130" s="8"/>
      <c r="CD1130" s="8"/>
      <c r="CE1130" s="8" t="str">
        <f t="shared" si="168"/>
        <v>AGND</v>
      </c>
      <c r="CF1130" s="8" t="str">
        <f t="shared" si="171"/>
        <v>AGND</v>
      </c>
      <c r="CG1130" s="8" t="str">
        <f t="shared" si="172"/>
        <v>Power</v>
      </c>
      <c r="CH1130" s="8" t="str">
        <f t="shared" si="173"/>
        <v>Power</v>
      </c>
      <c r="CI1130" s="8">
        <v>1</v>
      </c>
      <c r="CJ1130" s="8" t="s">
        <v>1071</v>
      </c>
      <c r="CK1130" s="8"/>
      <c r="CL1130" s="8"/>
      <c r="CM1130" s="8"/>
      <c r="CN1130" s="8"/>
      <c r="CO1130" s="8"/>
      <c r="CP1130" s="8"/>
      <c r="CQ1130" s="8"/>
      <c r="CR1130" s="8"/>
      <c r="CS1130" s="8"/>
      <c r="CT1130" s="8"/>
      <c r="CU1130" s="8"/>
      <c r="CV1130" s="8"/>
      <c r="CW1130" s="119" t="s">
        <v>11350</v>
      </c>
      <c r="CX1130" s="2"/>
      <c r="CY1130" s="8"/>
      <c r="CZ1130" s="8" t="str">
        <f t="shared" si="174"/>
        <v>AGND</v>
      </c>
      <c r="DA1130" s="8" t="str">
        <f t="shared" si="175"/>
        <v>AGND</v>
      </c>
      <c r="DB1130" s="8" t="str">
        <f t="shared" si="176"/>
        <v>Power</v>
      </c>
      <c r="DC1130" s="8" t="str">
        <f t="shared" si="177"/>
        <v>Power</v>
      </c>
      <c r="DD1130" s="8">
        <v>1</v>
      </c>
      <c r="DE1130" s="8" t="s">
        <v>1071</v>
      </c>
      <c r="DF1130" s="8"/>
      <c r="DG1130" s="8"/>
      <c r="DH1130" s="8"/>
      <c r="DI1130" s="8"/>
      <c r="DJ1130" s="8"/>
      <c r="DK1130" s="8"/>
      <c r="DL1130" s="8"/>
      <c r="DM1130" s="8"/>
      <c r="DN1130" s="8"/>
      <c r="DO1130" s="8"/>
      <c r="DP1130" s="8"/>
      <c r="DQ1130" s="8"/>
      <c r="DR1130" s="8"/>
      <c r="DS1130" s="8"/>
      <c r="DT1130" s="8"/>
    </row>
    <row r="1131" spans="1:124" ht="12.75" customHeight="1">
      <c r="A1131" s="8"/>
      <c r="B1131" s="89">
        <v>1128</v>
      </c>
      <c r="C1131" s="127" t="s">
        <v>1071</v>
      </c>
      <c r="D1131" s="149" t="s">
        <v>4933</v>
      </c>
      <c r="E1131" s="8" t="s">
        <v>1071</v>
      </c>
      <c r="F1131" s="8" t="s">
        <v>6781</v>
      </c>
      <c r="G1131" s="8" t="s">
        <v>1071</v>
      </c>
      <c r="H1131" s="8" t="s">
        <v>5077</v>
      </c>
      <c r="I1131" s="8" t="s">
        <v>1071</v>
      </c>
      <c r="J1131" s="8" t="s">
        <v>6782</v>
      </c>
      <c r="K1131" s="127" t="s">
        <v>1071</v>
      </c>
      <c r="L1131" s="129" t="s">
        <v>6763</v>
      </c>
      <c r="M1131" s="8"/>
      <c r="N1131" s="8" t="s">
        <v>1071</v>
      </c>
      <c r="O1131" s="8" t="s">
        <v>6755</v>
      </c>
      <c r="P1131" s="8" t="s">
        <v>6755</v>
      </c>
      <c r="Q1131" s="8" t="s">
        <v>6755</v>
      </c>
      <c r="R1131" s="8"/>
      <c r="S1131" s="8"/>
      <c r="T1131" s="8"/>
      <c r="U1131" s="8"/>
      <c r="V1131" s="8"/>
      <c r="W1131" s="8"/>
      <c r="X1131" s="8"/>
      <c r="Y1131" s="8"/>
      <c r="Z1131" s="8"/>
      <c r="AA1131" s="8"/>
      <c r="AB1131" s="8"/>
      <c r="AC1131" s="8" t="str">
        <f t="shared" si="169"/>
        <v>NO</v>
      </c>
      <c r="AD1131" s="8" t="str">
        <f t="shared" si="170"/>
        <v>Power,,,,,,,,,,,,,</v>
      </c>
      <c r="AE1131" s="8"/>
      <c r="AF1131" s="8"/>
      <c r="AG1131" s="8"/>
      <c r="AH1131" s="8" t="s">
        <v>6756</v>
      </c>
      <c r="AI1131" s="8" t="s">
        <v>6002</v>
      </c>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c r="BL1131" s="8"/>
      <c r="BM1131" s="8"/>
      <c r="BN1131" s="8"/>
      <c r="BO1131" s="8"/>
      <c r="BP1131" s="8"/>
      <c r="BQ1131" s="8"/>
      <c r="BR1131" s="8"/>
      <c r="BS1131" s="8"/>
      <c r="BT1131" s="8"/>
      <c r="BU1131" s="8"/>
      <c r="BV1131" s="8"/>
      <c r="BW1131" s="8"/>
      <c r="BX1131" s="8"/>
      <c r="BY1131" s="8"/>
      <c r="BZ1131" s="8"/>
      <c r="CA1131" s="8"/>
      <c r="CB1131" s="8"/>
      <c r="CC1131" s="8"/>
      <c r="CD1131" s="8"/>
      <c r="CE1131" s="8" t="str">
        <f t="shared" si="168"/>
        <v>AGND</v>
      </c>
      <c r="CF1131" s="8" t="str">
        <f t="shared" si="171"/>
        <v>AGND</v>
      </c>
      <c r="CG1131" s="8" t="str">
        <f t="shared" si="172"/>
        <v>Power</v>
      </c>
      <c r="CH1131" s="8" t="str">
        <f t="shared" si="173"/>
        <v>Power</v>
      </c>
      <c r="CI1131" s="8">
        <v>1</v>
      </c>
      <c r="CJ1131" s="8" t="s">
        <v>1071</v>
      </c>
      <c r="CK1131" s="8"/>
      <c r="CL1131" s="8"/>
      <c r="CM1131" s="8"/>
      <c r="CN1131" s="8"/>
      <c r="CO1131" s="8"/>
      <c r="CP1131" s="8"/>
      <c r="CQ1131" s="8"/>
      <c r="CR1131" s="8"/>
      <c r="CS1131" s="8"/>
      <c r="CT1131" s="8"/>
      <c r="CU1131" s="8"/>
      <c r="CV1131" s="8"/>
      <c r="CW1131" s="119" t="s">
        <v>11166</v>
      </c>
      <c r="CX1131" s="2"/>
      <c r="CY1131" s="8"/>
      <c r="CZ1131" s="8" t="str">
        <f t="shared" si="174"/>
        <v>AGND</v>
      </c>
      <c r="DA1131" s="8" t="str">
        <f t="shared" si="175"/>
        <v>AGND</v>
      </c>
      <c r="DB1131" s="8" t="str">
        <f t="shared" si="176"/>
        <v>Power</v>
      </c>
      <c r="DC1131" s="8" t="str">
        <f t="shared" si="177"/>
        <v>Power</v>
      </c>
      <c r="DD1131" s="8">
        <v>1</v>
      </c>
      <c r="DE1131" s="8" t="s">
        <v>1071</v>
      </c>
      <c r="DF1131" s="8"/>
      <c r="DG1131" s="8"/>
      <c r="DH1131" s="8"/>
      <c r="DI1131" s="8"/>
      <c r="DJ1131" s="8"/>
      <c r="DK1131" s="8"/>
      <c r="DL1131" s="8"/>
      <c r="DM1131" s="8"/>
      <c r="DN1131" s="8"/>
      <c r="DO1131" s="8"/>
      <c r="DP1131" s="8"/>
      <c r="DQ1131" s="8"/>
      <c r="DR1131" s="8"/>
      <c r="DS1131" s="8"/>
      <c r="DT1131" s="8"/>
    </row>
    <row r="1132" spans="1:124" ht="12.75" customHeight="1">
      <c r="A1132" s="8"/>
      <c r="B1132" s="89">
        <v>1129</v>
      </c>
      <c r="C1132" s="127" t="s">
        <v>1071</v>
      </c>
      <c r="D1132" s="149" t="s">
        <v>4974</v>
      </c>
      <c r="E1132" s="8" t="s">
        <v>1071</v>
      </c>
      <c r="F1132" s="8" t="s">
        <v>6783</v>
      </c>
      <c r="G1132" s="8" t="s">
        <v>1071</v>
      </c>
      <c r="H1132" s="8" t="s">
        <v>6784</v>
      </c>
      <c r="I1132" s="8" t="s">
        <v>1071</v>
      </c>
      <c r="J1132" s="8" t="s">
        <v>3637</v>
      </c>
      <c r="K1132" s="127" t="s">
        <v>1071</v>
      </c>
      <c r="L1132" s="129" t="s">
        <v>6785</v>
      </c>
      <c r="M1132" s="8"/>
      <c r="N1132" s="8" t="s">
        <v>1071</v>
      </c>
      <c r="O1132" s="8" t="s">
        <v>6755</v>
      </c>
      <c r="P1132" s="8" t="s">
        <v>6755</v>
      </c>
      <c r="Q1132" s="8" t="s">
        <v>6755</v>
      </c>
      <c r="R1132" s="8"/>
      <c r="S1132" s="8"/>
      <c r="T1132" s="8"/>
      <c r="U1132" s="8"/>
      <c r="V1132" s="8"/>
      <c r="W1132" s="8"/>
      <c r="X1132" s="8"/>
      <c r="Y1132" s="8"/>
      <c r="Z1132" s="8"/>
      <c r="AA1132" s="8"/>
      <c r="AB1132" s="8"/>
      <c r="AC1132" s="8" t="str">
        <f t="shared" si="169"/>
        <v>NO</v>
      </c>
      <c r="AD1132" s="8" t="str">
        <f t="shared" si="170"/>
        <v>Power,,,,,,,,,,,,,</v>
      </c>
      <c r="AE1132" s="8"/>
      <c r="AF1132" s="8"/>
      <c r="AG1132" s="8"/>
      <c r="AH1132" s="8" t="s">
        <v>6756</v>
      </c>
      <c r="AI1132" s="8" t="s">
        <v>6002</v>
      </c>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c r="BL1132" s="8"/>
      <c r="BM1132" s="8"/>
      <c r="BN1132" s="8"/>
      <c r="BO1132" s="8"/>
      <c r="BP1132" s="8"/>
      <c r="BQ1132" s="8"/>
      <c r="BR1132" s="8"/>
      <c r="BS1132" s="8"/>
      <c r="BT1132" s="8"/>
      <c r="BU1132" s="8"/>
      <c r="BV1132" s="8"/>
      <c r="BW1132" s="8"/>
      <c r="BX1132" s="8"/>
      <c r="BY1132" s="8"/>
      <c r="BZ1132" s="8"/>
      <c r="CA1132" s="8"/>
      <c r="CB1132" s="8"/>
      <c r="CC1132" s="8"/>
      <c r="CD1132" s="8"/>
      <c r="CE1132" s="8" t="str">
        <f t="shared" si="168"/>
        <v>AGND</v>
      </c>
      <c r="CF1132" s="8" t="str">
        <f t="shared" si="171"/>
        <v>AGND</v>
      </c>
      <c r="CG1132" s="8" t="str">
        <f t="shared" si="172"/>
        <v>Power</v>
      </c>
      <c r="CH1132" s="8" t="str">
        <f t="shared" si="173"/>
        <v>Power</v>
      </c>
      <c r="CI1132" s="8">
        <v>1</v>
      </c>
      <c r="CJ1132" s="8" t="s">
        <v>1071</v>
      </c>
      <c r="CK1132" s="8"/>
      <c r="CL1132" s="8"/>
      <c r="CM1132" s="8"/>
      <c r="CN1132" s="8"/>
      <c r="CO1132" s="8"/>
      <c r="CP1132" s="8"/>
      <c r="CQ1132" s="8"/>
      <c r="CR1132" s="8"/>
      <c r="CS1132" s="8"/>
      <c r="CT1132" s="8"/>
      <c r="CU1132" s="8"/>
      <c r="CV1132" s="8"/>
      <c r="CW1132" s="119" t="s">
        <v>11402</v>
      </c>
      <c r="CX1132" s="2"/>
      <c r="CY1132" s="8"/>
      <c r="CZ1132" s="8" t="str">
        <f t="shared" si="174"/>
        <v>AGND</v>
      </c>
      <c r="DA1132" s="8" t="str">
        <f t="shared" si="175"/>
        <v>AGND</v>
      </c>
      <c r="DB1132" s="8" t="str">
        <f t="shared" si="176"/>
        <v>Power</v>
      </c>
      <c r="DC1132" s="8" t="str">
        <f t="shared" si="177"/>
        <v>Power</v>
      </c>
      <c r="DD1132" s="8">
        <v>1</v>
      </c>
      <c r="DE1132" s="8" t="s">
        <v>1071</v>
      </c>
      <c r="DF1132" s="8"/>
      <c r="DG1132" s="8"/>
      <c r="DH1132" s="8"/>
      <c r="DI1132" s="8"/>
      <c r="DJ1132" s="8"/>
      <c r="DK1132" s="8"/>
      <c r="DL1132" s="8"/>
      <c r="DM1132" s="8"/>
      <c r="DN1132" s="8"/>
      <c r="DO1132" s="8"/>
      <c r="DP1132" s="8"/>
      <c r="DQ1132" s="8"/>
      <c r="DR1132" s="8"/>
      <c r="DS1132" s="8"/>
      <c r="DT1132" s="8"/>
    </row>
    <row r="1133" spans="1:124" ht="12.75" customHeight="1">
      <c r="A1133" s="8"/>
      <c r="B1133" s="89">
        <v>1130</v>
      </c>
      <c r="C1133" s="127" t="s">
        <v>1071</v>
      </c>
      <c r="D1133" s="149" t="s">
        <v>6761</v>
      </c>
      <c r="E1133" s="8" t="s">
        <v>1071</v>
      </c>
      <c r="F1133" s="8" t="s">
        <v>6139</v>
      </c>
      <c r="G1133" s="8" t="s">
        <v>1071</v>
      </c>
      <c r="H1133" s="8" t="s">
        <v>6786</v>
      </c>
      <c r="I1133" s="8" t="s">
        <v>1071</v>
      </c>
      <c r="J1133" s="8" t="s">
        <v>6609</v>
      </c>
      <c r="K1133" s="127" t="s">
        <v>1071</v>
      </c>
      <c r="L1133" s="129" t="s">
        <v>6770</v>
      </c>
      <c r="M1133" s="8"/>
      <c r="N1133" s="8" t="s">
        <v>1071</v>
      </c>
      <c r="O1133" s="8" t="s">
        <v>6755</v>
      </c>
      <c r="P1133" s="8" t="s">
        <v>6755</v>
      </c>
      <c r="Q1133" s="8" t="s">
        <v>6755</v>
      </c>
      <c r="R1133" s="8"/>
      <c r="S1133" s="8"/>
      <c r="T1133" s="8"/>
      <c r="U1133" s="8"/>
      <c r="V1133" s="8"/>
      <c r="W1133" s="8"/>
      <c r="X1133" s="8"/>
      <c r="Y1133" s="8"/>
      <c r="Z1133" s="8"/>
      <c r="AA1133" s="8"/>
      <c r="AB1133" s="8"/>
      <c r="AC1133" s="8" t="str">
        <f t="shared" si="169"/>
        <v>NO</v>
      </c>
      <c r="AD1133" s="8" t="str">
        <f t="shared" si="170"/>
        <v>Power,,,,,,,,,,,,,</v>
      </c>
      <c r="AE1133" s="8"/>
      <c r="AF1133" s="8"/>
      <c r="AG1133" s="8"/>
      <c r="AH1133" s="8" t="s">
        <v>6756</v>
      </c>
      <c r="AI1133" s="8" t="s">
        <v>6002</v>
      </c>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c r="BL1133" s="8"/>
      <c r="BM1133" s="8"/>
      <c r="BN1133" s="8"/>
      <c r="BO1133" s="8"/>
      <c r="BP1133" s="8"/>
      <c r="BQ1133" s="8"/>
      <c r="BR1133" s="8"/>
      <c r="BS1133" s="8"/>
      <c r="BT1133" s="8"/>
      <c r="BU1133" s="8"/>
      <c r="BV1133" s="8"/>
      <c r="BW1133" s="8"/>
      <c r="BX1133" s="8"/>
      <c r="BY1133" s="8"/>
      <c r="BZ1133" s="8"/>
      <c r="CA1133" s="8"/>
      <c r="CB1133" s="8"/>
      <c r="CC1133" s="8"/>
      <c r="CD1133" s="8"/>
      <c r="CE1133" s="8" t="str">
        <f t="shared" si="168"/>
        <v>AGND</v>
      </c>
      <c r="CF1133" s="8" t="str">
        <f t="shared" si="171"/>
        <v>AGND</v>
      </c>
      <c r="CG1133" s="8" t="str">
        <f t="shared" si="172"/>
        <v>Power</v>
      </c>
      <c r="CH1133" s="8" t="str">
        <f t="shared" si="173"/>
        <v>Power</v>
      </c>
      <c r="CI1133" s="8">
        <v>1</v>
      </c>
      <c r="CJ1133" s="8" t="s">
        <v>1071</v>
      </c>
      <c r="CK1133" s="8"/>
      <c r="CL1133" s="8"/>
      <c r="CM1133" s="8"/>
      <c r="CN1133" s="8"/>
      <c r="CO1133" s="8"/>
      <c r="CP1133" s="8"/>
      <c r="CQ1133" s="8"/>
      <c r="CR1133" s="8"/>
      <c r="CS1133" s="8"/>
      <c r="CT1133" s="8"/>
      <c r="CU1133" s="8"/>
      <c r="CV1133" s="8"/>
      <c r="CW1133" s="119" t="s">
        <v>11507</v>
      </c>
      <c r="CX1133" s="2"/>
      <c r="CY1133" s="8"/>
      <c r="CZ1133" s="8" t="str">
        <f t="shared" si="174"/>
        <v>AGND</v>
      </c>
      <c r="DA1133" s="8" t="str">
        <f t="shared" si="175"/>
        <v>AGND</v>
      </c>
      <c r="DB1133" s="8" t="str">
        <f t="shared" si="176"/>
        <v>Power</v>
      </c>
      <c r="DC1133" s="8" t="str">
        <f t="shared" si="177"/>
        <v>Power</v>
      </c>
      <c r="DD1133" s="8">
        <v>1</v>
      </c>
      <c r="DE1133" s="8" t="s">
        <v>1071</v>
      </c>
      <c r="DF1133" s="8"/>
      <c r="DG1133" s="8"/>
      <c r="DH1133" s="8"/>
      <c r="DI1133" s="8"/>
      <c r="DJ1133" s="8"/>
      <c r="DK1133" s="8"/>
      <c r="DL1133" s="8"/>
      <c r="DM1133" s="8"/>
      <c r="DN1133" s="8"/>
      <c r="DO1133" s="8"/>
      <c r="DP1133" s="8"/>
      <c r="DQ1133" s="8"/>
      <c r="DR1133" s="8"/>
      <c r="DS1133" s="8"/>
      <c r="DT1133" s="8"/>
    </row>
    <row r="1134" spans="1:124" ht="12.75" customHeight="1">
      <c r="A1134" s="8"/>
      <c r="B1134" s="89">
        <v>1131</v>
      </c>
      <c r="C1134" s="127" t="s">
        <v>1071</v>
      </c>
      <c r="D1134" s="149" t="s">
        <v>6776</v>
      </c>
      <c r="E1134" s="8" t="s">
        <v>1071</v>
      </c>
      <c r="F1134" s="8" t="s">
        <v>6000</v>
      </c>
      <c r="G1134" s="8" t="s">
        <v>1071</v>
      </c>
      <c r="H1134" s="8" t="s">
        <v>6345</v>
      </c>
      <c r="I1134" s="8" t="s">
        <v>1071</v>
      </c>
      <c r="J1134" s="8" t="s">
        <v>5212</v>
      </c>
      <c r="K1134" s="127" t="s">
        <v>1071</v>
      </c>
      <c r="L1134" s="129" t="s">
        <v>6787</v>
      </c>
      <c r="M1134" s="8"/>
      <c r="N1134" s="8" t="s">
        <v>1071</v>
      </c>
      <c r="O1134" s="8" t="s">
        <v>6755</v>
      </c>
      <c r="P1134" s="8" t="s">
        <v>6755</v>
      </c>
      <c r="Q1134" s="8" t="s">
        <v>6755</v>
      </c>
      <c r="R1134" s="8"/>
      <c r="S1134" s="8"/>
      <c r="T1134" s="8"/>
      <c r="U1134" s="8"/>
      <c r="V1134" s="8"/>
      <c r="W1134" s="8"/>
      <c r="X1134" s="8"/>
      <c r="Y1134" s="8"/>
      <c r="Z1134" s="8"/>
      <c r="AA1134" s="8"/>
      <c r="AB1134" s="8"/>
      <c r="AC1134" s="8" t="str">
        <f t="shared" si="169"/>
        <v>NO</v>
      </c>
      <c r="AD1134" s="8" t="str">
        <f t="shared" si="170"/>
        <v>Power,,,,,,,,,,,,,</v>
      </c>
      <c r="AE1134" s="8"/>
      <c r="AF1134" s="8"/>
      <c r="AG1134" s="8"/>
      <c r="AH1134" s="8" t="s">
        <v>6756</v>
      </c>
      <c r="AI1134" s="8" t="s">
        <v>6002</v>
      </c>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8"/>
      <c r="BR1134" s="8"/>
      <c r="BS1134" s="8"/>
      <c r="BT1134" s="8"/>
      <c r="BU1134" s="8"/>
      <c r="BV1134" s="8"/>
      <c r="BW1134" s="8"/>
      <c r="BX1134" s="8"/>
      <c r="BY1134" s="8"/>
      <c r="BZ1134" s="8"/>
      <c r="CA1134" s="8"/>
      <c r="CB1134" s="8"/>
      <c r="CC1134" s="8"/>
      <c r="CD1134" s="8"/>
      <c r="CE1134" s="8" t="str">
        <f t="shared" si="168"/>
        <v>AGND</v>
      </c>
      <c r="CF1134" s="8" t="str">
        <f t="shared" si="171"/>
        <v>AGND</v>
      </c>
      <c r="CG1134" s="8" t="str">
        <f t="shared" si="172"/>
        <v>Power</v>
      </c>
      <c r="CH1134" s="8" t="str">
        <f t="shared" si="173"/>
        <v>Power</v>
      </c>
      <c r="CI1134" s="8">
        <v>1</v>
      </c>
      <c r="CJ1134" s="8" t="s">
        <v>1071</v>
      </c>
      <c r="CK1134" s="8"/>
      <c r="CL1134" s="8"/>
      <c r="CM1134" s="8"/>
      <c r="CN1134" s="8"/>
      <c r="CO1134" s="8"/>
      <c r="CP1134" s="8"/>
      <c r="CQ1134" s="8"/>
      <c r="CR1134" s="8"/>
      <c r="CS1134" s="8"/>
      <c r="CT1134" s="8"/>
      <c r="CU1134" s="8"/>
      <c r="CV1134" s="8"/>
      <c r="CW1134" s="119" t="s">
        <v>11508</v>
      </c>
      <c r="CX1134" s="2"/>
      <c r="CY1134" s="8"/>
      <c r="CZ1134" s="8" t="str">
        <f t="shared" si="174"/>
        <v>AGND</v>
      </c>
      <c r="DA1134" s="8" t="str">
        <f t="shared" si="175"/>
        <v>AGND</v>
      </c>
      <c r="DB1134" s="8" t="str">
        <f t="shared" si="176"/>
        <v>Power</v>
      </c>
      <c r="DC1134" s="8" t="str">
        <f t="shared" si="177"/>
        <v>Power</v>
      </c>
      <c r="DD1134" s="8">
        <v>1</v>
      </c>
      <c r="DE1134" s="8" t="s">
        <v>1071</v>
      </c>
      <c r="DF1134" s="8"/>
      <c r="DG1134" s="8"/>
      <c r="DH1134" s="8"/>
      <c r="DI1134" s="8"/>
      <c r="DJ1134" s="8"/>
      <c r="DK1134" s="8"/>
      <c r="DL1134" s="8"/>
      <c r="DM1134" s="8"/>
      <c r="DN1134" s="8"/>
      <c r="DO1134" s="8"/>
      <c r="DP1134" s="8"/>
      <c r="DQ1134" s="8"/>
      <c r="DR1134" s="8"/>
      <c r="DS1134" s="8"/>
      <c r="DT1134" s="8"/>
    </row>
    <row r="1135" spans="1:124" ht="12.75" customHeight="1">
      <c r="A1135" s="8"/>
      <c r="B1135" s="89">
        <v>1132</v>
      </c>
      <c r="C1135" s="127" t="s">
        <v>1071</v>
      </c>
      <c r="D1135" s="149" t="s">
        <v>6778</v>
      </c>
      <c r="E1135" s="8" t="s">
        <v>1071</v>
      </c>
      <c r="F1135" s="8" t="s">
        <v>3762</v>
      </c>
      <c r="G1135" s="8" t="s">
        <v>1071</v>
      </c>
      <c r="H1135" s="8" t="s">
        <v>6788</v>
      </c>
      <c r="I1135" s="8" t="s">
        <v>1071</v>
      </c>
      <c r="J1135" s="8" t="s">
        <v>6789</v>
      </c>
      <c r="K1135" s="127" t="s">
        <v>1071</v>
      </c>
      <c r="L1135" s="129" t="s">
        <v>6261</v>
      </c>
      <c r="M1135" s="8"/>
      <c r="N1135" s="8" t="s">
        <v>1071</v>
      </c>
      <c r="O1135" s="8" t="s">
        <v>6755</v>
      </c>
      <c r="P1135" s="8" t="s">
        <v>6755</v>
      </c>
      <c r="Q1135" s="8" t="s">
        <v>6755</v>
      </c>
      <c r="R1135" s="8"/>
      <c r="S1135" s="8"/>
      <c r="T1135" s="8"/>
      <c r="U1135" s="8"/>
      <c r="V1135" s="8"/>
      <c r="W1135" s="8"/>
      <c r="X1135" s="8"/>
      <c r="Y1135" s="8"/>
      <c r="Z1135" s="8"/>
      <c r="AA1135" s="8"/>
      <c r="AB1135" s="8"/>
      <c r="AC1135" s="8" t="str">
        <f t="shared" si="169"/>
        <v>NO</v>
      </c>
      <c r="AD1135" s="8" t="str">
        <f t="shared" si="170"/>
        <v>Power,,,,,,,,,,,,,</v>
      </c>
      <c r="AE1135" s="8"/>
      <c r="AF1135" s="8"/>
      <c r="AG1135" s="8"/>
      <c r="AH1135" s="8" t="s">
        <v>6756</v>
      </c>
      <c r="AI1135" s="8" t="s">
        <v>6002</v>
      </c>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8"/>
      <c r="BR1135" s="8"/>
      <c r="BS1135" s="8"/>
      <c r="BT1135" s="8"/>
      <c r="BU1135" s="8"/>
      <c r="BV1135" s="8"/>
      <c r="BW1135" s="8"/>
      <c r="BX1135" s="8"/>
      <c r="BY1135" s="8"/>
      <c r="BZ1135" s="8"/>
      <c r="CA1135" s="8"/>
      <c r="CB1135" s="8"/>
      <c r="CC1135" s="8"/>
      <c r="CD1135" s="8"/>
      <c r="CE1135" s="8" t="str">
        <f t="shared" si="168"/>
        <v>AGND</v>
      </c>
      <c r="CF1135" s="8" t="str">
        <f t="shared" si="171"/>
        <v>AGND</v>
      </c>
      <c r="CG1135" s="8" t="str">
        <f t="shared" si="172"/>
        <v>Power</v>
      </c>
      <c r="CH1135" s="8" t="str">
        <f t="shared" si="173"/>
        <v>Power</v>
      </c>
      <c r="CI1135" s="8">
        <v>1</v>
      </c>
      <c r="CJ1135" s="8" t="s">
        <v>1071</v>
      </c>
      <c r="CK1135" s="8"/>
      <c r="CL1135" s="8"/>
      <c r="CM1135" s="8"/>
      <c r="CN1135" s="8"/>
      <c r="CO1135" s="8"/>
      <c r="CP1135" s="8"/>
      <c r="CQ1135" s="8"/>
      <c r="CR1135" s="8"/>
      <c r="CS1135" s="8"/>
      <c r="CT1135" s="8"/>
      <c r="CU1135" s="8"/>
      <c r="CV1135" s="8"/>
      <c r="CW1135" s="119" t="s">
        <v>11509</v>
      </c>
      <c r="CX1135" s="2"/>
      <c r="CY1135" s="8"/>
      <c r="CZ1135" s="8" t="str">
        <f t="shared" si="174"/>
        <v>AGND</v>
      </c>
      <c r="DA1135" s="8" t="str">
        <f t="shared" si="175"/>
        <v>AGND</v>
      </c>
      <c r="DB1135" s="8" t="str">
        <f t="shared" si="176"/>
        <v>Power</v>
      </c>
      <c r="DC1135" s="8" t="str">
        <f t="shared" si="177"/>
        <v>Power</v>
      </c>
      <c r="DD1135" s="8">
        <v>1</v>
      </c>
      <c r="DE1135" s="8" t="s">
        <v>1071</v>
      </c>
      <c r="DF1135" s="8"/>
      <c r="DG1135" s="8"/>
      <c r="DH1135" s="8"/>
      <c r="DI1135" s="8"/>
      <c r="DJ1135" s="8"/>
      <c r="DK1135" s="8"/>
      <c r="DL1135" s="8"/>
      <c r="DM1135" s="8"/>
      <c r="DN1135" s="8"/>
      <c r="DO1135" s="8"/>
      <c r="DP1135" s="8"/>
      <c r="DQ1135" s="8"/>
      <c r="DR1135" s="8"/>
      <c r="DS1135" s="8"/>
      <c r="DT1135" s="8"/>
    </row>
    <row r="1136" spans="1:124" ht="12.75" customHeight="1">
      <c r="A1136" s="8"/>
      <c r="B1136" s="89">
        <v>1133</v>
      </c>
      <c r="C1136" s="127" t="s">
        <v>1071</v>
      </c>
      <c r="D1136" s="149" t="s">
        <v>6780</v>
      </c>
      <c r="E1136" s="8" t="s">
        <v>1071</v>
      </c>
      <c r="F1136" s="8" t="s">
        <v>4415</v>
      </c>
      <c r="G1136" s="8" t="s">
        <v>1071</v>
      </c>
      <c r="H1136" s="8" t="s">
        <v>1982</v>
      </c>
      <c r="I1136" s="8" t="s">
        <v>1071</v>
      </c>
      <c r="J1136" s="8" t="s">
        <v>6790</v>
      </c>
      <c r="K1136" s="127" t="s">
        <v>1071</v>
      </c>
      <c r="L1136" s="129" t="s">
        <v>6791</v>
      </c>
      <c r="M1136" s="8"/>
      <c r="N1136" s="8" t="s">
        <v>1071</v>
      </c>
      <c r="O1136" s="8" t="s">
        <v>6755</v>
      </c>
      <c r="P1136" s="8" t="s">
        <v>6755</v>
      </c>
      <c r="Q1136" s="8" t="s">
        <v>6755</v>
      </c>
      <c r="R1136" s="8"/>
      <c r="S1136" s="8"/>
      <c r="T1136" s="8"/>
      <c r="U1136" s="8"/>
      <c r="V1136" s="8"/>
      <c r="W1136" s="8"/>
      <c r="X1136" s="8"/>
      <c r="Y1136" s="8"/>
      <c r="Z1136" s="8"/>
      <c r="AA1136" s="8"/>
      <c r="AB1136" s="8"/>
      <c r="AC1136" s="8" t="str">
        <f t="shared" si="169"/>
        <v>NO</v>
      </c>
      <c r="AD1136" s="8" t="str">
        <f t="shared" si="170"/>
        <v>Power,,,,,,,,,,,,,</v>
      </c>
      <c r="AE1136" s="8"/>
      <c r="AF1136" s="8"/>
      <c r="AG1136" s="8"/>
      <c r="AH1136" s="8" t="s">
        <v>6756</v>
      </c>
      <c r="AI1136" s="8" t="s">
        <v>6002</v>
      </c>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c r="BL1136" s="8"/>
      <c r="BM1136" s="8"/>
      <c r="BN1136" s="8"/>
      <c r="BO1136" s="8"/>
      <c r="BP1136" s="8"/>
      <c r="BQ1136" s="8"/>
      <c r="BR1136" s="8"/>
      <c r="BS1136" s="8"/>
      <c r="BT1136" s="8"/>
      <c r="BU1136" s="8"/>
      <c r="BV1136" s="8"/>
      <c r="BW1136" s="8"/>
      <c r="BX1136" s="8"/>
      <c r="BY1136" s="8"/>
      <c r="BZ1136" s="8"/>
      <c r="CA1136" s="8"/>
      <c r="CB1136" s="8"/>
      <c r="CC1136" s="8"/>
      <c r="CD1136" s="8"/>
      <c r="CE1136" s="8" t="str">
        <f t="shared" si="168"/>
        <v>AGND</v>
      </c>
      <c r="CF1136" s="8" t="str">
        <f t="shared" si="171"/>
        <v>AGND</v>
      </c>
      <c r="CG1136" s="8" t="str">
        <f t="shared" si="172"/>
        <v>Power</v>
      </c>
      <c r="CH1136" s="8" t="str">
        <f t="shared" si="173"/>
        <v>Power</v>
      </c>
      <c r="CI1136" s="8">
        <v>1</v>
      </c>
      <c r="CJ1136" s="8" t="s">
        <v>1071</v>
      </c>
      <c r="CK1136" s="8"/>
      <c r="CL1136" s="8"/>
      <c r="CM1136" s="8"/>
      <c r="CN1136" s="8"/>
      <c r="CO1136" s="8"/>
      <c r="CP1136" s="8"/>
      <c r="CQ1136" s="8"/>
      <c r="CR1136" s="8"/>
      <c r="CS1136" s="8"/>
      <c r="CT1136" s="8"/>
      <c r="CU1136" s="8"/>
      <c r="CV1136" s="8"/>
      <c r="CW1136" s="119" t="s">
        <v>11293</v>
      </c>
      <c r="CX1136" s="2"/>
      <c r="CY1136" s="8"/>
      <c r="CZ1136" s="8" t="str">
        <f t="shared" si="174"/>
        <v>AGND</v>
      </c>
      <c r="DA1136" s="8" t="str">
        <f t="shared" si="175"/>
        <v>AGND</v>
      </c>
      <c r="DB1136" s="8" t="str">
        <f t="shared" si="176"/>
        <v>Power</v>
      </c>
      <c r="DC1136" s="8" t="str">
        <f t="shared" si="177"/>
        <v>Power</v>
      </c>
      <c r="DD1136" s="8">
        <v>1</v>
      </c>
      <c r="DE1136" s="8" t="s">
        <v>1071</v>
      </c>
      <c r="DF1136" s="8"/>
      <c r="DG1136" s="8"/>
      <c r="DH1136" s="8"/>
      <c r="DI1136" s="8"/>
      <c r="DJ1136" s="8"/>
      <c r="DK1136" s="8"/>
      <c r="DL1136" s="8"/>
      <c r="DM1136" s="8"/>
      <c r="DN1136" s="8"/>
      <c r="DO1136" s="8"/>
      <c r="DP1136" s="8"/>
      <c r="DQ1136" s="8"/>
      <c r="DR1136" s="8"/>
      <c r="DS1136" s="8"/>
      <c r="DT1136" s="8"/>
    </row>
    <row r="1137" spans="1:124" ht="12.75" customHeight="1">
      <c r="A1137" s="8"/>
      <c r="B1137" s="89">
        <v>1134</v>
      </c>
      <c r="C1137" s="127" t="s">
        <v>1071</v>
      </c>
      <c r="D1137" s="149" t="s">
        <v>6763</v>
      </c>
      <c r="E1137" s="8" t="s">
        <v>1071</v>
      </c>
      <c r="F1137" s="8" t="s">
        <v>4925</v>
      </c>
      <c r="G1137" s="8" t="s">
        <v>1071</v>
      </c>
      <c r="H1137" s="8" t="s">
        <v>6780</v>
      </c>
      <c r="I1137" s="8" t="s">
        <v>1071</v>
      </c>
      <c r="J1137" s="8" t="s">
        <v>6792</v>
      </c>
      <c r="K1137" s="127" t="s">
        <v>1071</v>
      </c>
      <c r="L1137" s="129" t="s">
        <v>2014</v>
      </c>
      <c r="M1137" s="8"/>
      <c r="N1137" s="8" t="s">
        <v>1071</v>
      </c>
      <c r="O1137" s="8" t="s">
        <v>6755</v>
      </c>
      <c r="P1137" s="8" t="s">
        <v>6755</v>
      </c>
      <c r="Q1137" s="8" t="s">
        <v>6755</v>
      </c>
      <c r="R1137" s="8"/>
      <c r="S1137" s="8"/>
      <c r="T1137" s="8"/>
      <c r="U1137" s="8"/>
      <c r="V1137" s="8"/>
      <c r="W1137" s="8"/>
      <c r="X1137" s="8"/>
      <c r="Y1137" s="8"/>
      <c r="Z1137" s="8"/>
      <c r="AA1137" s="8"/>
      <c r="AB1137" s="8"/>
      <c r="AC1137" s="8" t="str">
        <f t="shared" si="169"/>
        <v>NO</v>
      </c>
      <c r="AD1137" s="8" t="str">
        <f t="shared" si="170"/>
        <v>Power,,,,,,,,,,,,,</v>
      </c>
      <c r="AE1137" s="8"/>
      <c r="AF1137" s="8"/>
      <c r="AG1137" s="8"/>
      <c r="AH1137" s="8" t="s">
        <v>6756</v>
      </c>
      <c r="AI1137" s="8" t="s">
        <v>6002</v>
      </c>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8"/>
      <c r="BR1137" s="8"/>
      <c r="BS1137" s="8"/>
      <c r="BT1137" s="8"/>
      <c r="BU1137" s="8"/>
      <c r="BV1137" s="8"/>
      <c r="BW1137" s="8"/>
      <c r="BX1137" s="8"/>
      <c r="BY1137" s="8"/>
      <c r="BZ1137" s="8"/>
      <c r="CA1137" s="8"/>
      <c r="CB1137" s="8"/>
      <c r="CC1137" s="8"/>
      <c r="CD1137" s="8"/>
      <c r="CE1137" s="8" t="str">
        <f t="shared" si="168"/>
        <v>AGND</v>
      </c>
      <c r="CF1137" s="8" t="str">
        <f t="shared" si="171"/>
        <v>AGND</v>
      </c>
      <c r="CG1137" s="8" t="str">
        <f t="shared" si="172"/>
        <v>Power</v>
      </c>
      <c r="CH1137" s="8" t="str">
        <f t="shared" si="173"/>
        <v>Power</v>
      </c>
      <c r="CI1137" s="8">
        <v>1</v>
      </c>
      <c r="CJ1137" s="8" t="s">
        <v>1071</v>
      </c>
      <c r="CK1137" s="8"/>
      <c r="CL1137" s="8"/>
      <c r="CM1137" s="8"/>
      <c r="CN1137" s="8"/>
      <c r="CO1137" s="8"/>
      <c r="CP1137" s="8"/>
      <c r="CQ1137" s="8"/>
      <c r="CR1137" s="8"/>
      <c r="CS1137" s="8"/>
      <c r="CT1137" s="8"/>
      <c r="CU1137" s="8"/>
      <c r="CV1137" s="8"/>
      <c r="CW1137" s="119" t="s">
        <v>11373</v>
      </c>
      <c r="CX1137" s="2"/>
      <c r="CY1137" s="8"/>
      <c r="CZ1137" s="8" t="str">
        <f t="shared" si="174"/>
        <v>AGND</v>
      </c>
      <c r="DA1137" s="8" t="str">
        <f t="shared" si="175"/>
        <v>AGND</v>
      </c>
      <c r="DB1137" s="8" t="str">
        <f t="shared" si="176"/>
        <v>Power</v>
      </c>
      <c r="DC1137" s="8" t="str">
        <f t="shared" si="177"/>
        <v>Power</v>
      </c>
      <c r="DD1137" s="8">
        <v>1</v>
      </c>
      <c r="DE1137" s="8" t="s">
        <v>1071</v>
      </c>
      <c r="DF1137" s="8"/>
      <c r="DG1137" s="8"/>
      <c r="DH1137" s="8"/>
      <c r="DI1137" s="8"/>
      <c r="DJ1137" s="8"/>
      <c r="DK1137" s="8"/>
      <c r="DL1137" s="8"/>
      <c r="DM1137" s="8"/>
      <c r="DN1137" s="8"/>
      <c r="DO1137" s="8"/>
      <c r="DP1137" s="8"/>
      <c r="DQ1137" s="8"/>
      <c r="DR1137" s="8"/>
      <c r="DS1137" s="8"/>
      <c r="DT1137" s="8"/>
    </row>
    <row r="1138" spans="1:124" ht="12.75" customHeight="1">
      <c r="A1138" s="8"/>
      <c r="B1138" s="89">
        <v>1135</v>
      </c>
      <c r="C1138" s="127" t="s">
        <v>1071</v>
      </c>
      <c r="D1138" s="149" t="s">
        <v>6765</v>
      </c>
      <c r="E1138" s="8" t="s">
        <v>1071</v>
      </c>
      <c r="F1138" s="8" t="s">
        <v>5154</v>
      </c>
      <c r="G1138" s="8" t="s">
        <v>1071</v>
      </c>
      <c r="H1138" s="8" t="s">
        <v>6793</v>
      </c>
      <c r="I1138" s="8" t="s">
        <v>1071</v>
      </c>
      <c r="J1138" s="8" t="s">
        <v>3678</v>
      </c>
      <c r="K1138" s="127" t="s">
        <v>1071</v>
      </c>
      <c r="L1138" s="129" t="s">
        <v>4914</v>
      </c>
      <c r="M1138" s="8"/>
      <c r="N1138" s="8" t="s">
        <v>1071</v>
      </c>
      <c r="O1138" s="8" t="s">
        <v>6755</v>
      </c>
      <c r="P1138" s="8" t="s">
        <v>6755</v>
      </c>
      <c r="Q1138" s="8" t="s">
        <v>6755</v>
      </c>
      <c r="R1138" s="8"/>
      <c r="S1138" s="8"/>
      <c r="T1138" s="8"/>
      <c r="U1138" s="8"/>
      <c r="V1138" s="8"/>
      <c r="W1138" s="8"/>
      <c r="X1138" s="8"/>
      <c r="Y1138" s="8"/>
      <c r="Z1138" s="8"/>
      <c r="AA1138" s="8"/>
      <c r="AB1138" s="8"/>
      <c r="AC1138" s="8" t="str">
        <f t="shared" si="169"/>
        <v>NO</v>
      </c>
      <c r="AD1138" s="8" t="str">
        <f t="shared" si="170"/>
        <v>Power,,,,,,,,,,,,,</v>
      </c>
      <c r="AE1138" s="8"/>
      <c r="AF1138" s="8"/>
      <c r="AG1138" s="8"/>
      <c r="AH1138" s="8" t="s">
        <v>6756</v>
      </c>
      <c r="AI1138" s="8" t="s">
        <v>6002</v>
      </c>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8"/>
      <c r="BR1138" s="8"/>
      <c r="BS1138" s="8"/>
      <c r="BT1138" s="8"/>
      <c r="BU1138" s="8"/>
      <c r="BV1138" s="8"/>
      <c r="BW1138" s="8"/>
      <c r="BX1138" s="8"/>
      <c r="BY1138" s="8"/>
      <c r="BZ1138" s="8"/>
      <c r="CA1138" s="8"/>
      <c r="CB1138" s="8"/>
      <c r="CC1138" s="8"/>
      <c r="CD1138" s="8"/>
      <c r="CE1138" s="8" t="str">
        <f t="shared" si="168"/>
        <v>AGND</v>
      </c>
      <c r="CF1138" s="8" t="str">
        <f t="shared" si="171"/>
        <v>AGND</v>
      </c>
      <c r="CG1138" s="8" t="str">
        <f t="shared" si="172"/>
        <v>Power</v>
      </c>
      <c r="CH1138" s="8" t="str">
        <f t="shared" si="173"/>
        <v>Power</v>
      </c>
      <c r="CI1138" s="8">
        <v>1</v>
      </c>
      <c r="CJ1138" s="8" t="s">
        <v>1071</v>
      </c>
      <c r="CK1138" s="8"/>
      <c r="CL1138" s="8"/>
      <c r="CM1138" s="8"/>
      <c r="CN1138" s="8"/>
      <c r="CO1138" s="8"/>
      <c r="CP1138" s="8"/>
      <c r="CQ1138" s="8"/>
      <c r="CR1138" s="8"/>
      <c r="CS1138" s="8"/>
      <c r="CT1138" s="8"/>
      <c r="CU1138" s="8"/>
      <c r="CV1138" s="8"/>
      <c r="CW1138" s="119" t="s">
        <v>11403</v>
      </c>
      <c r="CX1138" s="2"/>
      <c r="CY1138" s="8"/>
      <c r="CZ1138" s="8" t="str">
        <f t="shared" si="174"/>
        <v>AGND</v>
      </c>
      <c r="DA1138" s="8" t="str">
        <f t="shared" si="175"/>
        <v>AGND</v>
      </c>
      <c r="DB1138" s="8" t="str">
        <f t="shared" si="176"/>
        <v>Power</v>
      </c>
      <c r="DC1138" s="8" t="str">
        <f t="shared" si="177"/>
        <v>Power</v>
      </c>
      <c r="DD1138" s="8">
        <v>1</v>
      </c>
      <c r="DE1138" s="8" t="s">
        <v>1071</v>
      </c>
      <c r="DF1138" s="8"/>
      <c r="DG1138" s="8"/>
      <c r="DH1138" s="8"/>
      <c r="DI1138" s="8"/>
      <c r="DJ1138" s="8"/>
      <c r="DK1138" s="8"/>
      <c r="DL1138" s="8"/>
      <c r="DM1138" s="8"/>
      <c r="DN1138" s="8"/>
      <c r="DO1138" s="8"/>
      <c r="DP1138" s="8"/>
      <c r="DQ1138" s="8"/>
      <c r="DR1138" s="8"/>
      <c r="DS1138" s="8"/>
      <c r="DT1138" s="8"/>
    </row>
    <row r="1139" spans="1:124" ht="12.75" customHeight="1">
      <c r="A1139" s="8"/>
      <c r="B1139" s="89">
        <v>1136</v>
      </c>
      <c r="C1139" s="127" t="s">
        <v>1071</v>
      </c>
      <c r="D1139" s="149" t="s">
        <v>6785</v>
      </c>
      <c r="E1139" s="8" t="s">
        <v>1071</v>
      </c>
      <c r="F1139" s="8" t="s">
        <v>2362</v>
      </c>
      <c r="G1139" s="8" t="s">
        <v>1071</v>
      </c>
      <c r="H1139" s="8" t="s">
        <v>6794</v>
      </c>
      <c r="I1139" s="8" t="s">
        <v>1071</v>
      </c>
      <c r="J1139" s="8" t="s">
        <v>2490</v>
      </c>
      <c r="K1139" s="127" t="s">
        <v>1071</v>
      </c>
      <c r="L1139" s="129" t="s">
        <v>6779</v>
      </c>
      <c r="M1139" s="8"/>
      <c r="N1139" s="8" t="s">
        <v>1071</v>
      </c>
      <c r="O1139" s="8" t="s">
        <v>6755</v>
      </c>
      <c r="P1139" s="8" t="s">
        <v>6755</v>
      </c>
      <c r="Q1139" s="8" t="s">
        <v>6755</v>
      </c>
      <c r="R1139" s="8"/>
      <c r="S1139" s="8"/>
      <c r="T1139" s="8"/>
      <c r="U1139" s="8"/>
      <c r="V1139" s="8"/>
      <c r="W1139" s="8"/>
      <c r="X1139" s="8"/>
      <c r="Y1139" s="8"/>
      <c r="Z1139" s="8"/>
      <c r="AA1139" s="8"/>
      <c r="AB1139" s="8"/>
      <c r="AC1139" s="8" t="str">
        <f t="shared" si="169"/>
        <v>NO</v>
      </c>
      <c r="AD1139" s="8" t="str">
        <f t="shared" si="170"/>
        <v>Power,,,,,,,,,,,,,</v>
      </c>
      <c r="AE1139" s="8"/>
      <c r="AF1139" s="8"/>
      <c r="AG1139" s="8"/>
      <c r="AH1139" s="8" t="s">
        <v>6756</v>
      </c>
      <c r="AI1139" s="8" t="s">
        <v>6002</v>
      </c>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8"/>
      <c r="BR1139" s="8"/>
      <c r="BS1139" s="8"/>
      <c r="BT1139" s="8"/>
      <c r="BU1139" s="8"/>
      <c r="BV1139" s="8"/>
      <c r="BW1139" s="8"/>
      <c r="BX1139" s="8"/>
      <c r="BY1139" s="8"/>
      <c r="BZ1139" s="8"/>
      <c r="CA1139" s="8"/>
      <c r="CB1139" s="8"/>
      <c r="CC1139" s="8"/>
      <c r="CD1139" s="8"/>
      <c r="CE1139" s="8" t="str">
        <f t="shared" si="168"/>
        <v>AGND</v>
      </c>
      <c r="CF1139" s="8" t="str">
        <f t="shared" si="171"/>
        <v>AGND</v>
      </c>
      <c r="CG1139" s="8" t="str">
        <f t="shared" si="172"/>
        <v>Power</v>
      </c>
      <c r="CH1139" s="8" t="str">
        <f t="shared" si="173"/>
        <v>Power</v>
      </c>
      <c r="CI1139" s="8">
        <v>1</v>
      </c>
      <c r="CJ1139" s="8" t="s">
        <v>1071</v>
      </c>
      <c r="CK1139" s="8"/>
      <c r="CL1139" s="8"/>
      <c r="CM1139" s="8"/>
      <c r="CN1139" s="8"/>
      <c r="CO1139" s="8"/>
      <c r="CP1139" s="8"/>
      <c r="CQ1139" s="8"/>
      <c r="CR1139" s="8"/>
      <c r="CS1139" s="8"/>
      <c r="CT1139" s="8"/>
      <c r="CU1139" s="8"/>
      <c r="CV1139" s="8"/>
      <c r="CW1139" s="119" t="s">
        <v>11294</v>
      </c>
      <c r="CX1139" s="2"/>
      <c r="CY1139" s="8"/>
      <c r="CZ1139" s="8" t="str">
        <f t="shared" si="174"/>
        <v>AGND</v>
      </c>
      <c r="DA1139" s="8" t="str">
        <f t="shared" si="175"/>
        <v>AGND</v>
      </c>
      <c r="DB1139" s="8" t="str">
        <f t="shared" si="176"/>
        <v>Power</v>
      </c>
      <c r="DC1139" s="8" t="str">
        <f t="shared" si="177"/>
        <v>Power</v>
      </c>
      <c r="DD1139" s="8">
        <v>1</v>
      </c>
      <c r="DE1139" s="8" t="s">
        <v>1071</v>
      </c>
      <c r="DF1139" s="8"/>
      <c r="DG1139" s="8"/>
      <c r="DH1139" s="8"/>
      <c r="DI1139" s="8"/>
      <c r="DJ1139" s="8"/>
      <c r="DK1139" s="8"/>
      <c r="DL1139" s="8"/>
      <c r="DM1139" s="8"/>
      <c r="DN1139" s="8"/>
      <c r="DO1139" s="8"/>
      <c r="DP1139" s="8"/>
      <c r="DQ1139" s="8"/>
      <c r="DR1139" s="8"/>
      <c r="DS1139" s="8"/>
      <c r="DT1139" s="8"/>
    </row>
    <row r="1140" spans="1:124" ht="12.75" customHeight="1">
      <c r="A1140" s="8"/>
      <c r="B1140" s="89">
        <v>1137</v>
      </c>
      <c r="C1140" s="127" t="s">
        <v>1071</v>
      </c>
      <c r="D1140" s="149" t="s">
        <v>6770</v>
      </c>
      <c r="E1140" s="8" t="s">
        <v>1071</v>
      </c>
      <c r="F1140" s="8" t="s">
        <v>6290</v>
      </c>
      <c r="G1140" s="8" t="s">
        <v>1071</v>
      </c>
      <c r="H1140" s="8" t="s">
        <v>6795</v>
      </c>
      <c r="I1140" s="8" t="s">
        <v>1071</v>
      </c>
      <c r="J1140" s="8" t="s">
        <v>2833</v>
      </c>
      <c r="K1140" s="127" t="s">
        <v>1071</v>
      </c>
      <c r="L1140" s="129" t="s">
        <v>6783</v>
      </c>
      <c r="M1140" s="8"/>
      <c r="N1140" s="8" t="s">
        <v>1071</v>
      </c>
      <c r="O1140" s="8" t="s">
        <v>6755</v>
      </c>
      <c r="P1140" s="8" t="s">
        <v>6755</v>
      </c>
      <c r="Q1140" s="8" t="s">
        <v>6755</v>
      </c>
      <c r="R1140" s="8"/>
      <c r="S1140" s="8"/>
      <c r="T1140" s="8"/>
      <c r="U1140" s="8"/>
      <c r="V1140" s="8"/>
      <c r="W1140" s="8"/>
      <c r="X1140" s="8"/>
      <c r="Y1140" s="8"/>
      <c r="Z1140" s="8"/>
      <c r="AA1140" s="8"/>
      <c r="AB1140" s="8"/>
      <c r="AC1140" s="8" t="str">
        <f t="shared" si="169"/>
        <v>NO</v>
      </c>
      <c r="AD1140" s="8" t="str">
        <f t="shared" si="170"/>
        <v>Power,,,,,,,,,,,,,</v>
      </c>
      <c r="AE1140" s="8"/>
      <c r="AF1140" s="8"/>
      <c r="AG1140" s="8"/>
      <c r="AH1140" s="8" t="s">
        <v>6756</v>
      </c>
      <c r="AI1140" s="8" t="s">
        <v>6002</v>
      </c>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8"/>
      <c r="BR1140" s="8"/>
      <c r="BS1140" s="8"/>
      <c r="BT1140" s="8"/>
      <c r="BU1140" s="8"/>
      <c r="BV1140" s="8"/>
      <c r="BW1140" s="8"/>
      <c r="BX1140" s="8"/>
      <c r="BY1140" s="8"/>
      <c r="BZ1140" s="8"/>
      <c r="CA1140" s="8"/>
      <c r="CB1140" s="8"/>
      <c r="CC1140" s="8"/>
      <c r="CD1140" s="8"/>
      <c r="CE1140" s="8" t="str">
        <f t="shared" si="168"/>
        <v>AGND</v>
      </c>
      <c r="CF1140" s="8" t="str">
        <f t="shared" si="171"/>
        <v>AGND</v>
      </c>
      <c r="CG1140" s="8" t="str">
        <f t="shared" si="172"/>
        <v>Power</v>
      </c>
      <c r="CH1140" s="8" t="str">
        <f t="shared" si="173"/>
        <v>Power</v>
      </c>
      <c r="CI1140" s="8">
        <v>1</v>
      </c>
      <c r="CJ1140" s="8" t="s">
        <v>1071</v>
      </c>
      <c r="CK1140" s="8"/>
      <c r="CL1140" s="8"/>
      <c r="CM1140" s="8"/>
      <c r="CN1140" s="8"/>
      <c r="CO1140" s="8"/>
      <c r="CP1140" s="8"/>
      <c r="CQ1140" s="8"/>
      <c r="CR1140" s="8"/>
      <c r="CS1140" s="8"/>
      <c r="CT1140" s="8"/>
      <c r="CU1140" s="8"/>
      <c r="CV1140" s="8"/>
      <c r="CW1140" s="119" t="s">
        <v>11510</v>
      </c>
      <c r="CX1140" s="2"/>
      <c r="CY1140" s="8"/>
      <c r="CZ1140" s="8" t="str">
        <f t="shared" si="174"/>
        <v>AGND</v>
      </c>
      <c r="DA1140" s="8" t="str">
        <f t="shared" si="175"/>
        <v>AGND</v>
      </c>
      <c r="DB1140" s="8" t="str">
        <f t="shared" si="176"/>
        <v>Power</v>
      </c>
      <c r="DC1140" s="8" t="str">
        <f t="shared" si="177"/>
        <v>Power</v>
      </c>
      <c r="DD1140" s="8">
        <v>1</v>
      </c>
      <c r="DE1140" s="8" t="s">
        <v>1071</v>
      </c>
      <c r="DF1140" s="8"/>
      <c r="DG1140" s="8"/>
      <c r="DH1140" s="8"/>
      <c r="DI1140" s="8"/>
      <c r="DJ1140" s="8"/>
      <c r="DK1140" s="8"/>
      <c r="DL1140" s="8"/>
      <c r="DM1140" s="8"/>
      <c r="DN1140" s="8"/>
      <c r="DO1140" s="8"/>
      <c r="DP1140" s="8"/>
      <c r="DQ1140" s="8"/>
      <c r="DR1140" s="8"/>
      <c r="DS1140" s="8"/>
      <c r="DT1140" s="8"/>
    </row>
    <row r="1141" spans="1:124" ht="12.75" customHeight="1">
      <c r="A1141" s="8"/>
      <c r="B1141" s="89">
        <v>1138</v>
      </c>
      <c r="C1141" s="127" t="s">
        <v>1071</v>
      </c>
      <c r="D1141" s="150" t="s">
        <v>6604</v>
      </c>
      <c r="E1141" s="8" t="s">
        <v>1071</v>
      </c>
      <c r="F1141" s="8" t="s">
        <v>6796</v>
      </c>
      <c r="G1141" s="8" t="s">
        <v>1071</v>
      </c>
      <c r="H1141" s="8" t="s">
        <v>3532</v>
      </c>
      <c r="I1141" s="8" t="s">
        <v>1071</v>
      </c>
      <c r="J1141" s="8" t="s">
        <v>3734</v>
      </c>
      <c r="K1141" s="127" t="s">
        <v>1071</v>
      </c>
      <c r="L1141" s="129" t="s">
        <v>5158</v>
      </c>
      <c r="M1141" s="8"/>
      <c r="N1141" s="8" t="s">
        <v>1071</v>
      </c>
      <c r="O1141" s="8" t="s">
        <v>6755</v>
      </c>
      <c r="P1141" s="8" t="s">
        <v>6755</v>
      </c>
      <c r="Q1141" s="8" t="s">
        <v>6755</v>
      </c>
      <c r="R1141" s="8"/>
      <c r="S1141" s="8"/>
      <c r="T1141" s="8"/>
      <c r="U1141" s="8"/>
      <c r="V1141" s="8"/>
      <c r="W1141" s="8"/>
      <c r="X1141" s="8"/>
      <c r="Y1141" s="8"/>
      <c r="Z1141" s="8"/>
      <c r="AA1141" s="8"/>
      <c r="AB1141" s="8"/>
      <c r="AC1141" s="8" t="str">
        <f t="shared" si="169"/>
        <v>NO</v>
      </c>
      <c r="AD1141" s="8" t="str">
        <f t="shared" si="170"/>
        <v>Power,,,,,,,,,,,,,</v>
      </c>
      <c r="AE1141" s="8"/>
      <c r="AF1141" s="8"/>
      <c r="AG1141" s="8"/>
      <c r="AH1141" s="8" t="s">
        <v>6756</v>
      </c>
      <c r="AI1141" s="8" t="s">
        <v>6002</v>
      </c>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8"/>
      <c r="BR1141" s="8"/>
      <c r="BS1141" s="8"/>
      <c r="BT1141" s="8"/>
      <c r="BU1141" s="8"/>
      <c r="BV1141" s="8"/>
      <c r="BW1141" s="8"/>
      <c r="BX1141" s="8"/>
      <c r="BY1141" s="8"/>
      <c r="BZ1141" s="8"/>
      <c r="CA1141" s="8"/>
      <c r="CB1141" s="8"/>
      <c r="CC1141" s="8"/>
      <c r="CD1141" s="8"/>
      <c r="CE1141" s="8" t="str">
        <f t="shared" si="168"/>
        <v>AGND</v>
      </c>
      <c r="CF1141" s="8" t="str">
        <f t="shared" si="171"/>
        <v>AGND</v>
      </c>
      <c r="CG1141" s="8" t="str">
        <f t="shared" si="172"/>
        <v>Power</v>
      </c>
      <c r="CH1141" s="8" t="str">
        <f t="shared" si="173"/>
        <v>Power</v>
      </c>
      <c r="CI1141" s="8">
        <v>1</v>
      </c>
      <c r="CJ1141" s="8" t="s">
        <v>1071</v>
      </c>
      <c r="CK1141" s="8"/>
      <c r="CL1141" s="8"/>
      <c r="CM1141" s="8"/>
      <c r="CN1141" s="8"/>
      <c r="CO1141" s="8"/>
      <c r="CP1141" s="8"/>
      <c r="CQ1141" s="8"/>
      <c r="CR1141" s="8"/>
      <c r="CS1141" s="8"/>
      <c r="CT1141" s="8"/>
      <c r="CU1141" s="8"/>
      <c r="CV1141" s="8"/>
      <c r="CW1141" s="119" t="s">
        <v>11511</v>
      </c>
      <c r="CX1141" s="2"/>
      <c r="CY1141" s="8"/>
      <c r="CZ1141" s="8" t="str">
        <f t="shared" si="174"/>
        <v>AGND</v>
      </c>
      <c r="DA1141" s="8" t="str">
        <f t="shared" si="175"/>
        <v>AGND</v>
      </c>
      <c r="DB1141" s="8" t="str">
        <f t="shared" si="176"/>
        <v>Power</v>
      </c>
      <c r="DC1141" s="8" t="str">
        <f t="shared" si="177"/>
        <v>Power</v>
      </c>
      <c r="DD1141" s="8">
        <v>1</v>
      </c>
      <c r="DE1141" s="8" t="s">
        <v>1071</v>
      </c>
      <c r="DF1141" s="8"/>
      <c r="DG1141" s="8"/>
      <c r="DH1141" s="8"/>
      <c r="DI1141" s="8"/>
      <c r="DJ1141" s="8"/>
      <c r="DK1141" s="8"/>
      <c r="DL1141" s="8"/>
      <c r="DM1141" s="8"/>
      <c r="DN1141" s="8"/>
      <c r="DO1141" s="8"/>
      <c r="DP1141" s="8"/>
      <c r="DQ1141" s="8"/>
      <c r="DR1141" s="8"/>
      <c r="DS1141" s="8"/>
      <c r="DT1141" s="8"/>
    </row>
    <row r="1142" spans="1:124" ht="12.75" customHeight="1">
      <c r="A1142" s="8"/>
      <c r="B1142" s="89">
        <v>1139</v>
      </c>
      <c r="C1142" s="127" t="s">
        <v>1071</v>
      </c>
      <c r="D1142" s="149" t="s">
        <v>6787</v>
      </c>
      <c r="E1142" s="8" t="s">
        <v>1071</v>
      </c>
      <c r="F1142" s="8" t="s">
        <v>6003</v>
      </c>
      <c r="G1142" s="8" t="s">
        <v>1071</v>
      </c>
      <c r="H1142" s="8" t="s">
        <v>6289</v>
      </c>
      <c r="I1142" s="8" t="s">
        <v>1071</v>
      </c>
      <c r="J1142" s="8" t="s">
        <v>4149</v>
      </c>
      <c r="K1142" s="127" t="s">
        <v>1071</v>
      </c>
      <c r="L1142" s="129" t="s">
        <v>6320</v>
      </c>
      <c r="M1142" s="8"/>
      <c r="N1142" s="8" t="s">
        <v>1071</v>
      </c>
      <c r="O1142" s="8" t="s">
        <v>6755</v>
      </c>
      <c r="P1142" s="8" t="s">
        <v>6755</v>
      </c>
      <c r="Q1142" s="8" t="s">
        <v>6755</v>
      </c>
      <c r="R1142" s="8"/>
      <c r="S1142" s="8"/>
      <c r="T1142" s="8"/>
      <c r="U1142" s="8"/>
      <c r="V1142" s="8"/>
      <c r="W1142" s="8"/>
      <c r="X1142" s="8"/>
      <c r="Y1142" s="8"/>
      <c r="Z1142" s="8"/>
      <c r="AA1142" s="8"/>
      <c r="AB1142" s="8"/>
      <c r="AC1142" s="8" t="str">
        <f t="shared" si="169"/>
        <v>NO</v>
      </c>
      <c r="AD1142" s="8" t="str">
        <f t="shared" si="170"/>
        <v>Power,,,,,,,,,,,,,</v>
      </c>
      <c r="AE1142" s="8"/>
      <c r="AF1142" s="8"/>
      <c r="AG1142" s="8"/>
      <c r="AH1142" s="8" t="s">
        <v>6756</v>
      </c>
      <c r="AI1142" s="8" t="s">
        <v>6002</v>
      </c>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8"/>
      <c r="BR1142" s="8"/>
      <c r="BS1142" s="8"/>
      <c r="BT1142" s="8"/>
      <c r="BU1142" s="8"/>
      <c r="BV1142" s="8"/>
      <c r="BW1142" s="8"/>
      <c r="BX1142" s="8"/>
      <c r="BY1142" s="8"/>
      <c r="BZ1142" s="8"/>
      <c r="CA1142" s="8"/>
      <c r="CB1142" s="8"/>
      <c r="CC1142" s="8"/>
      <c r="CD1142" s="8"/>
      <c r="CE1142" s="8" t="str">
        <f t="shared" si="168"/>
        <v>AGND</v>
      </c>
      <c r="CF1142" s="8" t="str">
        <f t="shared" si="171"/>
        <v>AGND</v>
      </c>
      <c r="CG1142" s="8" t="str">
        <f t="shared" si="172"/>
        <v>Power</v>
      </c>
      <c r="CH1142" s="8" t="str">
        <f t="shared" si="173"/>
        <v>Power</v>
      </c>
      <c r="CI1142" s="8">
        <v>1</v>
      </c>
      <c r="CJ1142" s="8" t="s">
        <v>1071</v>
      </c>
      <c r="CK1142" s="8"/>
      <c r="CL1142" s="8"/>
      <c r="CM1142" s="8"/>
      <c r="CN1142" s="8"/>
      <c r="CO1142" s="8"/>
      <c r="CP1142" s="8"/>
      <c r="CQ1142" s="8"/>
      <c r="CR1142" s="8"/>
      <c r="CS1142" s="8"/>
      <c r="CT1142" s="8"/>
      <c r="CU1142" s="8"/>
      <c r="CV1142" s="8"/>
      <c r="CW1142" s="119" t="s">
        <v>11512</v>
      </c>
      <c r="CX1142" s="2"/>
      <c r="CY1142" s="8"/>
      <c r="CZ1142" s="8" t="str">
        <f t="shared" si="174"/>
        <v>AGND</v>
      </c>
      <c r="DA1142" s="8" t="str">
        <f t="shared" si="175"/>
        <v>AGND</v>
      </c>
      <c r="DB1142" s="8" t="str">
        <f t="shared" si="176"/>
        <v>Power</v>
      </c>
      <c r="DC1142" s="8" t="str">
        <f t="shared" si="177"/>
        <v>Power</v>
      </c>
      <c r="DD1142" s="8">
        <v>1</v>
      </c>
      <c r="DE1142" s="8" t="s">
        <v>1071</v>
      </c>
      <c r="DF1142" s="8"/>
      <c r="DG1142" s="8"/>
      <c r="DH1142" s="8"/>
      <c r="DI1142" s="8"/>
      <c r="DJ1142" s="8"/>
      <c r="DK1142" s="8"/>
      <c r="DL1142" s="8"/>
      <c r="DM1142" s="8"/>
      <c r="DN1142" s="8"/>
      <c r="DO1142" s="8"/>
      <c r="DP1142" s="8"/>
      <c r="DQ1142" s="8"/>
      <c r="DR1142" s="8"/>
      <c r="DS1142" s="8"/>
      <c r="DT1142" s="8"/>
    </row>
    <row r="1143" spans="1:124" ht="12.75" customHeight="1">
      <c r="A1143" s="8"/>
      <c r="B1143" s="89">
        <v>1140</v>
      </c>
      <c r="C1143" s="127" t="s">
        <v>1071</v>
      </c>
      <c r="D1143" s="149" t="s">
        <v>6791</v>
      </c>
      <c r="E1143" s="8" t="s">
        <v>1071</v>
      </c>
      <c r="F1143" s="8" t="s">
        <v>5411</v>
      </c>
      <c r="G1143" s="8" t="s">
        <v>1071</v>
      </c>
      <c r="H1143" s="8" t="s">
        <v>6591</v>
      </c>
      <c r="I1143" s="8" t="s">
        <v>1071</v>
      </c>
      <c r="J1143" s="8" t="s">
        <v>5345</v>
      </c>
      <c r="K1143" s="127" t="s">
        <v>1071</v>
      </c>
      <c r="L1143" s="129" t="s">
        <v>6782</v>
      </c>
      <c r="M1143" s="8"/>
      <c r="N1143" s="8" t="s">
        <v>1071</v>
      </c>
      <c r="O1143" s="8" t="s">
        <v>6755</v>
      </c>
      <c r="P1143" s="8" t="s">
        <v>6755</v>
      </c>
      <c r="Q1143" s="8" t="s">
        <v>6755</v>
      </c>
      <c r="R1143" s="8"/>
      <c r="S1143" s="8"/>
      <c r="T1143" s="8"/>
      <c r="U1143" s="8"/>
      <c r="V1143" s="8"/>
      <c r="W1143" s="8"/>
      <c r="X1143" s="8"/>
      <c r="Y1143" s="8"/>
      <c r="Z1143" s="8"/>
      <c r="AA1143" s="8"/>
      <c r="AB1143" s="8"/>
      <c r="AC1143" s="8" t="str">
        <f t="shared" si="169"/>
        <v>NO</v>
      </c>
      <c r="AD1143" s="8" t="str">
        <f t="shared" si="170"/>
        <v>Power,,,,,,,,,,,,,</v>
      </c>
      <c r="AE1143" s="8"/>
      <c r="AF1143" s="8"/>
      <c r="AG1143" s="8"/>
      <c r="AH1143" s="8" t="s">
        <v>6756</v>
      </c>
      <c r="AI1143" s="8" t="s">
        <v>6002</v>
      </c>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c r="BR1143" s="8"/>
      <c r="BS1143" s="8"/>
      <c r="BT1143" s="8"/>
      <c r="BU1143" s="8"/>
      <c r="BV1143" s="8"/>
      <c r="BW1143" s="8"/>
      <c r="BX1143" s="8"/>
      <c r="BY1143" s="8"/>
      <c r="BZ1143" s="8"/>
      <c r="CA1143" s="8"/>
      <c r="CB1143" s="8"/>
      <c r="CC1143" s="8"/>
      <c r="CD1143" s="8"/>
      <c r="CE1143" s="8" t="str">
        <f t="shared" si="168"/>
        <v>AGND</v>
      </c>
      <c r="CF1143" s="8" t="str">
        <f t="shared" si="171"/>
        <v>AGND</v>
      </c>
      <c r="CG1143" s="8" t="str">
        <f t="shared" si="172"/>
        <v>Power</v>
      </c>
      <c r="CH1143" s="8" t="str">
        <f t="shared" si="173"/>
        <v>Power</v>
      </c>
      <c r="CI1143" s="8">
        <v>1</v>
      </c>
      <c r="CJ1143" s="8" t="s">
        <v>1071</v>
      </c>
      <c r="CK1143" s="8"/>
      <c r="CL1143" s="8"/>
      <c r="CM1143" s="8"/>
      <c r="CN1143" s="8"/>
      <c r="CO1143" s="8"/>
      <c r="CP1143" s="8"/>
      <c r="CQ1143" s="8"/>
      <c r="CR1143" s="8"/>
      <c r="CS1143" s="8"/>
      <c r="CT1143" s="8"/>
      <c r="CU1143" s="8"/>
      <c r="CV1143" s="8"/>
      <c r="CW1143" s="119" t="s">
        <v>11513</v>
      </c>
      <c r="CX1143" s="2"/>
      <c r="CY1143" s="8"/>
      <c r="CZ1143" s="8" t="str">
        <f t="shared" si="174"/>
        <v>AGND</v>
      </c>
      <c r="DA1143" s="8" t="str">
        <f t="shared" si="175"/>
        <v>AGND</v>
      </c>
      <c r="DB1143" s="8" t="str">
        <f t="shared" si="176"/>
        <v>Power</v>
      </c>
      <c r="DC1143" s="8" t="str">
        <f t="shared" si="177"/>
        <v>Power</v>
      </c>
      <c r="DD1143" s="8">
        <v>1</v>
      </c>
      <c r="DE1143" s="8" t="s">
        <v>1071</v>
      </c>
      <c r="DF1143" s="8"/>
      <c r="DG1143" s="8"/>
      <c r="DH1143" s="8"/>
      <c r="DI1143" s="8"/>
      <c r="DJ1143" s="8"/>
      <c r="DK1143" s="8"/>
      <c r="DL1143" s="8"/>
      <c r="DM1143" s="8"/>
      <c r="DN1143" s="8"/>
      <c r="DO1143" s="8"/>
      <c r="DP1143" s="8"/>
      <c r="DQ1143" s="8"/>
      <c r="DR1143" s="8"/>
      <c r="DS1143" s="8"/>
      <c r="DT1143" s="8"/>
    </row>
    <row r="1144" spans="1:124" ht="12.75" customHeight="1">
      <c r="A1144" s="8"/>
      <c r="B1144" s="89">
        <v>1141</v>
      </c>
      <c r="C1144" s="127" t="s">
        <v>1071</v>
      </c>
      <c r="D1144" s="149" t="s">
        <v>2014</v>
      </c>
      <c r="E1144" s="8" t="s">
        <v>1071</v>
      </c>
      <c r="F1144" s="8" t="s">
        <v>4402</v>
      </c>
      <c r="G1144" s="8" t="s">
        <v>1071</v>
      </c>
      <c r="H1144" s="8" t="s">
        <v>6797</v>
      </c>
      <c r="I1144" s="8" t="s">
        <v>1071</v>
      </c>
      <c r="J1144" s="8" t="s">
        <v>5203</v>
      </c>
      <c r="K1144" s="127" t="s">
        <v>1071</v>
      </c>
      <c r="L1144" s="129" t="s">
        <v>3534</v>
      </c>
      <c r="M1144" s="8"/>
      <c r="N1144" s="8" t="s">
        <v>1071</v>
      </c>
      <c r="O1144" s="8" t="s">
        <v>6755</v>
      </c>
      <c r="P1144" s="8" t="s">
        <v>6755</v>
      </c>
      <c r="Q1144" s="8" t="s">
        <v>6755</v>
      </c>
      <c r="R1144" s="8"/>
      <c r="S1144" s="8"/>
      <c r="T1144" s="8"/>
      <c r="U1144" s="8"/>
      <c r="V1144" s="8"/>
      <c r="W1144" s="8"/>
      <c r="X1144" s="8"/>
      <c r="Y1144" s="8"/>
      <c r="Z1144" s="8"/>
      <c r="AA1144" s="8"/>
      <c r="AB1144" s="8"/>
      <c r="AC1144" s="8" t="str">
        <f t="shared" si="169"/>
        <v>NO</v>
      </c>
      <c r="AD1144" s="8" t="str">
        <f t="shared" si="170"/>
        <v>Power,,,,,,,,,,,,,</v>
      </c>
      <c r="AE1144" s="8"/>
      <c r="AF1144" s="8"/>
      <c r="AG1144" s="8"/>
      <c r="AH1144" s="8" t="s">
        <v>6756</v>
      </c>
      <c r="AI1144" s="8" t="s">
        <v>6002</v>
      </c>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8"/>
      <c r="BR1144" s="8"/>
      <c r="BS1144" s="8"/>
      <c r="BT1144" s="8"/>
      <c r="BU1144" s="8"/>
      <c r="BV1144" s="8"/>
      <c r="BW1144" s="8"/>
      <c r="BX1144" s="8"/>
      <c r="BY1144" s="8"/>
      <c r="BZ1144" s="8"/>
      <c r="CA1144" s="8"/>
      <c r="CB1144" s="8"/>
      <c r="CC1144" s="8"/>
      <c r="CD1144" s="8"/>
      <c r="CE1144" s="8" t="str">
        <f t="shared" si="168"/>
        <v>AGND</v>
      </c>
      <c r="CF1144" s="8" t="str">
        <f t="shared" si="171"/>
        <v>AGND</v>
      </c>
      <c r="CG1144" s="8" t="str">
        <f t="shared" si="172"/>
        <v>Power</v>
      </c>
      <c r="CH1144" s="8" t="str">
        <f t="shared" si="173"/>
        <v>Power</v>
      </c>
      <c r="CI1144" s="8">
        <v>1</v>
      </c>
      <c r="CJ1144" s="8" t="s">
        <v>1071</v>
      </c>
      <c r="CK1144" s="8"/>
      <c r="CL1144" s="8"/>
      <c r="CM1144" s="8"/>
      <c r="CN1144" s="8"/>
      <c r="CO1144" s="8"/>
      <c r="CP1144" s="8"/>
      <c r="CQ1144" s="8"/>
      <c r="CR1144" s="8"/>
      <c r="CS1144" s="8"/>
      <c r="CT1144" s="8"/>
      <c r="CU1144" s="8"/>
      <c r="CV1144" s="8"/>
      <c r="CW1144" s="119" t="s">
        <v>11130</v>
      </c>
      <c r="CX1144" s="2"/>
      <c r="CY1144" s="8"/>
      <c r="CZ1144" s="8" t="str">
        <f t="shared" si="174"/>
        <v>AGND</v>
      </c>
      <c r="DA1144" s="8" t="str">
        <f t="shared" si="175"/>
        <v>AGND</v>
      </c>
      <c r="DB1144" s="8" t="str">
        <f t="shared" si="176"/>
        <v>Power</v>
      </c>
      <c r="DC1144" s="8" t="str">
        <f t="shared" si="177"/>
        <v>Power</v>
      </c>
      <c r="DD1144" s="8">
        <v>1</v>
      </c>
      <c r="DE1144" s="8" t="s">
        <v>1071</v>
      </c>
      <c r="DF1144" s="8"/>
      <c r="DG1144" s="8"/>
      <c r="DH1144" s="8"/>
      <c r="DI1144" s="8"/>
      <c r="DJ1144" s="8"/>
      <c r="DK1144" s="8"/>
      <c r="DL1144" s="8"/>
      <c r="DM1144" s="8"/>
      <c r="DN1144" s="8"/>
      <c r="DO1144" s="8"/>
      <c r="DP1144" s="8"/>
      <c r="DQ1144" s="8"/>
      <c r="DR1144" s="8"/>
      <c r="DS1144" s="8"/>
      <c r="DT1144" s="8"/>
    </row>
    <row r="1145" spans="1:124" ht="12.75" customHeight="1">
      <c r="A1145" s="8"/>
      <c r="B1145" s="89">
        <v>1142</v>
      </c>
      <c r="C1145" s="127" t="s">
        <v>1071</v>
      </c>
      <c r="D1145" s="149" t="s">
        <v>4914</v>
      </c>
      <c r="E1145" s="8" t="s">
        <v>1071</v>
      </c>
      <c r="F1145" s="8" t="s">
        <v>6417</v>
      </c>
      <c r="G1145" s="8" t="s">
        <v>1071</v>
      </c>
      <c r="H1145" s="8" t="s">
        <v>6584</v>
      </c>
      <c r="I1145" s="8" t="s">
        <v>1071</v>
      </c>
      <c r="J1145" s="8" t="s">
        <v>6798</v>
      </c>
      <c r="K1145" s="127" t="s">
        <v>1071</v>
      </c>
      <c r="L1145" s="129" t="s">
        <v>6799</v>
      </c>
      <c r="M1145" s="8"/>
      <c r="N1145" s="8" t="s">
        <v>1071</v>
      </c>
      <c r="O1145" s="8" t="s">
        <v>6755</v>
      </c>
      <c r="P1145" s="8" t="s">
        <v>6755</v>
      </c>
      <c r="Q1145" s="8" t="s">
        <v>6755</v>
      </c>
      <c r="R1145" s="8"/>
      <c r="S1145" s="8"/>
      <c r="T1145" s="8"/>
      <c r="U1145" s="8"/>
      <c r="V1145" s="8"/>
      <c r="W1145" s="8"/>
      <c r="X1145" s="8"/>
      <c r="Y1145" s="8"/>
      <c r="Z1145" s="8"/>
      <c r="AA1145" s="8"/>
      <c r="AB1145" s="8"/>
      <c r="AC1145" s="8" t="str">
        <f t="shared" si="169"/>
        <v>NO</v>
      </c>
      <c r="AD1145" s="8" t="str">
        <f t="shared" si="170"/>
        <v>Power,,,,,,,,,,,,,</v>
      </c>
      <c r="AE1145" s="8"/>
      <c r="AF1145" s="8"/>
      <c r="AG1145" s="8"/>
      <c r="AH1145" s="8" t="s">
        <v>6756</v>
      </c>
      <c r="AI1145" s="8" t="s">
        <v>6002</v>
      </c>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8"/>
      <c r="BR1145" s="8"/>
      <c r="BS1145" s="8"/>
      <c r="BT1145" s="8"/>
      <c r="BU1145" s="8"/>
      <c r="BV1145" s="8"/>
      <c r="BW1145" s="8"/>
      <c r="BX1145" s="8"/>
      <c r="BY1145" s="8"/>
      <c r="BZ1145" s="8"/>
      <c r="CA1145" s="8"/>
      <c r="CB1145" s="8"/>
      <c r="CC1145" s="8"/>
      <c r="CD1145" s="8"/>
      <c r="CE1145" s="8" t="str">
        <f t="shared" si="168"/>
        <v>AGND</v>
      </c>
      <c r="CF1145" s="8" t="str">
        <f t="shared" si="171"/>
        <v>AGND</v>
      </c>
      <c r="CG1145" s="8" t="str">
        <f t="shared" si="172"/>
        <v>Power</v>
      </c>
      <c r="CH1145" s="8" t="str">
        <f t="shared" si="173"/>
        <v>Power</v>
      </c>
      <c r="CI1145" s="8">
        <v>1</v>
      </c>
      <c r="CJ1145" s="8" t="s">
        <v>1071</v>
      </c>
      <c r="CK1145" s="8"/>
      <c r="CL1145" s="8"/>
      <c r="CM1145" s="8"/>
      <c r="CN1145" s="8"/>
      <c r="CO1145" s="8"/>
      <c r="CP1145" s="8"/>
      <c r="CQ1145" s="8"/>
      <c r="CR1145" s="8"/>
      <c r="CS1145" s="8"/>
      <c r="CT1145" s="8"/>
      <c r="CU1145" s="8"/>
      <c r="CV1145" s="8"/>
      <c r="CW1145" s="119" t="s">
        <v>11374</v>
      </c>
      <c r="CX1145" s="2"/>
      <c r="CY1145" s="8"/>
      <c r="CZ1145" s="8" t="str">
        <f t="shared" si="174"/>
        <v>AGND</v>
      </c>
      <c r="DA1145" s="8" t="str">
        <f t="shared" si="175"/>
        <v>AGND</v>
      </c>
      <c r="DB1145" s="8" t="str">
        <f t="shared" si="176"/>
        <v>Power</v>
      </c>
      <c r="DC1145" s="8" t="str">
        <f t="shared" si="177"/>
        <v>Power</v>
      </c>
      <c r="DD1145" s="8">
        <v>1</v>
      </c>
      <c r="DE1145" s="8" t="s">
        <v>1071</v>
      </c>
      <c r="DF1145" s="8"/>
      <c r="DG1145" s="8"/>
      <c r="DH1145" s="8"/>
      <c r="DI1145" s="8"/>
      <c r="DJ1145" s="8"/>
      <c r="DK1145" s="8"/>
      <c r="DL1145" s="8"/>
      <c r="DM1145" s="8"/>
      <c r="DN1145" s="8"/>
      <c r="DO1145" s="8"/>
      <c r="DP1145" s="8"/>
      <c r="DQ1145" s="8"/>
      <c r="DR1145" s="8"/>
      <c r="DS1145" s="8"/>
      <c r="DT1145" s="8"/>
    </row>
    <row r="1146" spans="1:124" ht="12.75" customHeight="1">
      <c r="A1146" s="8"/>
      <c r="B1146" s="89">
        <v>1143</v>
      </c>
      <c r="C1146" s="127" t="s">
        <v>1071</v>
      </c>
      <c r="D1146" s="149" t="s">
        <v>6779</v>
      </c>
      <c r="E1146" s="8" t="s">
        <v>1071</v>
      </c>
      <c r="F1146" s="8" t="s">
        <v>5140</v>
      </c>
      <c r="G1146" s="8" t="s">
        <v>1071</v>
      </c>
      <c r="H1146" s="8" t="s">
        <v>6800</v>
      </c>
      <c r="I1146" s="8" t="s">
        <v>1071</v>
      </c>
      <c r="J1146" s="8" t="s">
        <v>5494</v>
      </c>
      <c r="K1146" s="127" t="s">
        <v>1071</v>
      </c>
      <c r="L1146" s="129" t="s">
        <v>6789</v>
      </c>
      <c r="M1146" s="8"/>
      <c r="N1146" s="8" t="s">
        <v>1071</v>
      </c>
      <c r="O1146" s="8" t="s">
        <v>6755</v>
      </c>
      <c r="P1146" s="8" t="s">
        <v>6755</v>
      </c>
      <c r="Q1146" s="8" t="s">
        <v>6755</v>
      </c>
      <c r="R1146" s="8"/>
      <c r="S1146" s="8"/>
      <c r="T1146" s="8"/>
      <c r="U1146" s="8"/>
      <c r="V1146" s="8"/>
      <c r="W1146" s="8"/>
      <c r="X1146" s="8"/>
      <c r="Y1146" s="8"/>
      <c r="Z1146" s="8"/>
      <c r="AA1146" s="8"/>
      <c r="AB1146" s="8"/>
      <c r="AC1146" s="8" t="str">
        <f t="shared" si="169"/>
        <v>NO</v>
      </c>
      <c r="AD1146" s="8" t="str">
        <f t="shared" si="170"/>
        <v>Power,,,,,,,,,,,,,</v>
      </c>
      <c r="AE1146" s="8"/>
      <c r="AF1146" s="8"/>
      <c r="AG1146" s="8"/>
      <c r="AH1146" s="8" t="s">
        <v>6756</v>
      </c>
      <c r="AI1146" s="8" t="s">
        <v>6002</v>
      </c>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8"/>
      <c r="BR1146" s="8"/>
      <c r="BS1146" s="8"/>
      <c r="BT1146" s="8"/>
      <c r="BU1146" s="8"/>
      <c r="BV1146" s="8"/>
      <c r="BW1146" s="8"/>
      <c r="BX1146" s="8"/>
      <c r="BY1146" s="8"/>
      <c r="BZ1146" s="8"/>
      <c r="CA1146" s="8"/>
      <c r="CB1146" s="8"/>
      <c r="CC1146" s="8"/>
      <c r="CD1146" s="8"/>
      <c r="CE1146" s="8" t="str">
        <f t="shared" si="168"/>
        <v>AGND</v>
      </c>
      <c r="CF1146" s="8" t="str">
        <f t="shared" si="171"/>
        <v>AGND</v>
      </c>
      <c r="CG1146" s="8" t="str">
        <f t="shared" si="172"/>
        <v>Power</v>
      </c>
      <c r="CH1146" s="8" t="str">
        <f t="shared" si="173"/>
        <v>Power</v>
      </c>
      <c r="CI1146" s="8">
        <v>1</v>
      </c>
      <c r="CJ1146" s="8" t="s">
        <v>1071</v>
      </c>
      <c r="CK1146" s="8"/>
      <c r="CL1146" s="8"/>
      <c r="CM1146" s="8"/>
      <c r="CN1146" s="8"/>
      <c r="CO1146" s="8"/>
      <c r="CP1146" s="8"/>
      <c r="CQ1146" s="8"/>
      <c r="CR1146" s="8"/>
      <c r="CS1146" s="8"/>
      <c r="CT1146" s="8"/>
      <c r="CU1146" s="8"/>
      <c r="CV1146" s="8"/>
      <c r="CW1146" s="119" t="s">
        <v>11390</v>
      </c>
      <c r="CX1146" s="2"/>
      <c r="CY1146" s="8"/>
      <c r="CZ1146" s="8" t="str">
        <f t="shared" si="174"/>
        <v>AGND</v>
      </c>
      <c r="DA1146" s="8" t="str">
        <f t="shared" si="175"/>
        <v>AGND</v>
      </c>
      <c r="DB1146" s="8" t="str">
        <f t="shared" si="176"/>
        <v>Power</v>
      </c>
      <c r="DC1146" s="8" t="str">
        <f t="shared" si="177"/>
        <v>Power</v>
      </c>
      <c r="DD1146" s="8">
        <v>1</v>
      </c>
      <c r="DE1146" s="8" t="s">
        <v>1071</v>
      </c>
      <c r="DF1146" s="8"/>
      <c r="DG1146" s="8"/>
      <c r="DH1146" s="8"/>
      <c r="DI1146" s="8"/>
      <c r="DJ1146" s="8"/>
      <c r="DK1146" s="8"/>
      <c r="DL1146" s="8"/>
      <c r="DM1146" s="8"/>
      <c r="DN1146" s="8"/>
      <c r="DO1146" s="8"/>
      <c r="DP1146" s="8"/>
      <c r="DQ1146" s="8"/>
      <c r="DR1146" s="8"/>
      <c r="DS1146" s="8"/>
      <c r="DT1146" s="8"/>
    </row>
    <row r="1147" spans="1:124" ht="12.75" customHeight="1">
      <c r="A1147" s="8"/>
      <c r="B1147" s="89">
        <v>1144</v>
      </c>
      <c r="C1147" s="127" t="s">
        <v>1071</v>
      </c>
      <c r="D1147" s="149" t="s">
        <v>6800</v>
      </c>
      <c r="E1147" s="8" t="s">
        <v>1071</v>
      </c>
      <c r="F1147" s="8" t="s">
        <v>6640</v>
      </c>
      <c r="G1147" s="8" t="s">
        <v>1071</v>
      </c>
      <c r="H1147" s="8" t="s">
        <v>6317</v>
      </c>
      <c r="I1147" s="8" t="s">
        <v>1071</v>
      </c>
      <c r="J1147" s="8" t="s">
        <v>6640</v>
      </c>
      <c r="K1147" s="127" t="s">
        <v>1071</v>
      </c>
      <c r="L1147" s="129" t="s">
        <v>5155</v>
      </c>
      <c r="M1147" s="8"/>
      <c r="N1147" s="8" t="s">
        <v>1071</v>
      </c>
      <c r="O1147" s="8" t="s">
        <v>6755</v>
      </c>
      <c r="P1147" s="8" t="s">
        <v>6755</v>
      </c>
      <c r="Q1147" s="8" t="s">
        <v>6755</v>
      </c>
      <c r="R1147" s="8"/>
      <c r="S1147" s="8"/>
      <c r="T1147" s="8"/>
      <c r="U1147" s="8"/>
      <c r="V1147" s="8"/>
      <c r="W1147" s="8"/>
      <c r="X1147" s="8"/>
      <c r="Y1147" s="8"/>
      <c r="Z1147" s="8"/>
      <c r="AA1147" s="8"/>
      <c r="AB1147" s="8"/>
      <c r="AC1147" s="8" t="str">
        <f t="shared" si="169"/>
        <v>NO</v>
      </c>
      <c r="AD1147" s="8" t="str">
        <f t="shared" si="170"/>
        <v>Power,,,,,,,,,,,,,</v>
      </c>
      <c r="AE1147" s="8"/>
      <c r="AF1147" s="8"/>
      <c r="AG1147" s="8"/>
      <c r="AH1147" s="8" t="s">
        <v>6756</v>
      </c>
      <c r="AI1147" s="8" t="s">
        <v>6002</v>
      </c>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8"/>
      <c r="BR1147" s="8"/>
      <c r="BS1147" s="8"/>
      <c r="BT1147" s="8"/>
      <c r="BU1147" s="8"/>
      <c r="BV1147" s="8"/>
      <c r="BW1147" s="8"/>
      <c r="BX1147" s="8"/>
      <c r="BY1147" s="8"/>
      <c r="BZ1147" s="8"/>
      <c r="CA1147" s="8"/>
      <c r="CB1147" s="8"/>
      <c r="CC1147" s="8"/>
      <c r="CD1147" s="8"/>
      <c r="CE1147" s="8" t="str">
        <f t="shared" si="168"/>
        <v>AGND</v>
      </c>
      <c r="CF1147" s="8" t="str">
        <f t="shared" si="171"/>
        <v>AGND</v>
      </c>
      <c r="CG1147" s="8" t="str">
        <f t="shared" si="172"/>
        <v>Power</v>
      </c>
      <c r="CH1147" s="8" t="str">
        <f t="shared" si="173"/>
        <v>Power</v>
      </c>
      <c r="CI1147" s="8">
        <v>1</v>
      </c>
      <c r="CJ1147" s="8" t="s">
        <v>1071</v>
      </c>
      <c r="CK1147" s="8"/>
      <c r="CL1147" s="8"/>
      <c r="CM1147" s="8"/>
      <c r="CN1147" s="8"/>
      <c r="CO1147" s="8"/>
      <c r="CP1147" s="8"/>
      <c r="CQ1147" s="8"/>
      <c r="CR1147" s="8"/>
      <c r="CS1147" s="8"/>
      <c r="CT1147" s="8"/>
      <c r="CU1147" s="8"/>
      <c r="CV1147" s="8"/>
      <c r="CW1147" s="119" t="s">
        <v>11404</v>
      </c>
      <c r="CX1147" s="2"/>
      <c r="CY1147" s="8"/>
      <c r="CZ1147" s="8" t="str">
        <f t="shared" si="174"/>
        <v>AGND</v>
      </c>
      <c r="DA1147" s="8" t="str">
        <f t="shared" si="175"/>
        <v>AGND</v>
      </c>
      <c r="DB1147" s="8" t="str">
        <f t="shared" si="176"/>
        <v>Power</v>
      </c>
      <c r="DC1147" s="8" t="str">
        <f t="shared" si="177"/>
        <v>Power</v>
      </c>
      <c r="DD1147" s="8">
        <v>1</v>
      </c>
      <c r="DE1147" s="8" t="s">
        <v>1071</v>
      </c>
      <c r="DF1147" s="8"/>
      <c r="DG1147" s="8"/>
      <c r="DH1147" s="8"/>
      <c r="DI1147" s="8"/>
      <c r="DJ1147" s="8"/>
      <c r="DK1147" s="8"/>
      <c r="DL1147" s="8"/>
      <c r="DM1147" s="8"/>
      <c r="DN1147" s="8"/>
      <c r="DO1147" s="8"/>
      <c r="DP1147" s="8"/>
      <c r="DQ1147" s="8"/>
      <c r="DR1147" s="8"/>
      <c r="DS1147" s="8"/>
      <c r="DT1147" s="8"/>
    </row>
    <row r="1148" spans="1:124" ht="12.75" customHeight="1">
      <c r="A1148" s="8"/>
      <c r="B1148" s="89">
        <v>1145</v>
      </c>
      <c r="C1148" s="127" t="s">
        <v>1071</v>
      </c>
      <c r="D1148" s="149" t="s">
        <v>6781</v>
      </c>
      <c r="E1148" s="8" t="s">
        <v>1071</v>
      </c>
      <c r="F1148" s="8" t="s">
        <v>2347</v>
      </c>
      <c r="G1148" s="8" t="s">
        <v>1071</v>
      </c>
      <c r="H1148" s="8" t="s">
        <v>5350</v>
      </c>
      <c r="I1148" s="8" t="s">
        <v>1071</v>
      </c>
      <c r="J1148" s="8" t="s">
        <v>6734</v>
      </c>
      <c r="K1148" s="127" t="s">
        <v>1071</v>
      </c>
      <c r="L1148" s="129" t="s">
        <v>6790</v>
      </c>
      <c r="M1148" s="8"/>
      <c r="N1148" s="8" t="s">
        <v>1071</v>
      </c>
      <c r="O1148" s="8" t="s">
        <v>6755</v>
      </c>
      <c r="P1148" s="8" t="s">
        <v>6755</v>
      </c>
      <c r="Q1148" s="8" t="s">
        <v>6755</v>
      </c>
      <c r="R1148" s="8"/>
      <c r="S1148" s="8"/>
      <c r="T1148" s="8"/>
      <c r="U1148" s="8"/>
      <c r="V1148" s="8"/>
      <c r="W1148" s="8"/>
      <c r="X1148" s="8"/>
      <c r="Y1148" s="8"/>
      <c r="Z1148" s="8"/>
      <c r="AA1148" s="8"/>
      <c r="AB1148" s="8"/>
      <c r="AC1148" s="8" t="str">
        <f t="shared" si="169"/>
        <v>NO</v>
      </c>
      <c r="AD1148" s="8" t="str">
        <f t="shared" si="170"/>
        <v>Power,,,,,,,,,,,,,</v>
      </c>
      <c r="AE1148" s="8"/>
      <c r="AF1148" s="8"/>
      <c r="AG1148" s="8"/>
      <c r="AH1148" s="8" t="s">
        <v>6756</v>
      </c>
      <c r="AI1148" s="8" t="s">
        <v>6002</v>
      </c>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c r="BR1148" s="8"/>
      <c r="BS1148" s="8"/>
      <c r="BT1148" s="8"/>
      <c r="BU1148" s="8"/>
      <c r="BV1148" s="8"/>
      <c r="BW1148" s="8"/>
      <c r="BX1148" s="8"/>
      <c r="BY1148" s="8"/>
      <c r="BZ1148" s="8"/>
      <c r="CA1148" s="8"/>
      <c r="CB1148" s="8"/>
      <c r="CC1148" s="8"/>
      <c r="CD1148" s="8"/>
      <c r="CE1148" s="8" t="str">
        <f t="shared" ref="CE1148:CE1211" si="178">IF($AC1148 = "NO",$AH1148,IF(CF1148 = "Invalid PM Setting", CF1148, IF(OR($BH1148 = CI1148,$BK1148 = CI1148,$BN1148 = CI1148,$BQ1148 = CI1148,$BT1148 = CI1148,$BW1148 = CI1148,$BZ1148 = CI1148), "Select QUP Port",CF1148)))</f>
        <v>AGND</v>
      </c>
      <c r="CF1148" s="8" t="str">
        <f t="shared" si="171"/>
        <v>AGND</v>
      </c>
      <c r="CG1148" s="8" t="str">
        <f t="shared" si="172"/>
        <v>Power</v>
      </c>
      <c r="CH1148" s="8" t="str">
        <f t="shared" si="173"/>
        <v>Power</v>
      </c>
      <c r="CI1148" s="8">
        <v>1</v>
      </c>
      <c r="CJ1148" s="8" t="s">
        <v>1071</v>
      </c>
      <c r="CK1148" s="8"/>
      <c r="CL1148" s="8"/>
      <c r="CM1148" s="8"/>
      <c r="CN1148" s="8"/>
      <c r="CO1148" s="8"/>
      <c r="CP1148" s="8"/>
      <c r="CQ1148" s="8"/>
      <c r="CR1148" s="8"/>
      <c r="CS1148" s="8"/>
      <c r="CT1148" s="8"/>
      <c r="CU1148" s="8"/>
      <c r="CV1148" s="8"/>
      <c r="CW1148" s="119" t="s">
        <v>11236</v>
      </c>
      <c r="CX1148" s="2"/>
      <c r="CY1148" s="8"/>
      <c r="CZ1148" s="8" t="str">
        <f t="shared" si="174"/>
        <v>AGND</v>
      </c>
      <c r="DA1148" s="8" t="str">
        <f t="shared" si="175"/>
        <v>AGND</v>
      </c>
      <c r="DB1148" s="8" t="str">
        <f t="shared" si="176"/>
        <v>Power</v>
      </c>
      <c r="DC1148" s="8" t="str">
        <f t="shared" si="177"/>
        <v>Power</v>
      </c>
      <c r="DD1148" s="8">
        <v>1</v>
      </c>
      <c r="DE1148" s="8" t="s">
        <v>1071</v>
      </c>
      <c r="DF1148" s="8"/>
      <c r="DG1148" s="8"/>
      <c r="DH1148" s="8"/>
      <c r="DI1148" s="8"/>
      <c r="DJ1148" s="8"/>
      <c r="DK1148" s="8"/>
      <c r="DL1148" s="8"/>
      <c r="DM1148" s="8"/>
      <c r="DN1148" s="8"/>
      <c r="DO1148" s="8"/>
      <c r="DP1148" s="8"/>
      <c r="DQ1148" s="8"/>
      <c r="DR1148" s="8"/>
      <c r="DS1148" s="8"/>
      <c r="DT1148" s="8"/>
    </row>
    <row r="1149" spans="1:124" ht="12.75" customHeight="1">
      <c r="A1149" s="8"/>
      <c r="B1149" s="89">
        <v>1146</v>
      </c>
      <c r="C1149" s="127" t="s">
        <v>1071</v>
      </c>
      <c r="D1149" s="149" t="s">
        <v>6783</v>
      </c>
      <c r="E1149" s="8" t="s">
        <v>1071</v>
      </c>
      <c r="F1149" s="8" t="s">
        <v>6225</v>
      </c>
      <c r="G1149" s="8" t="s">
        <v>1071</v>
      </c>
      <c r="H1149" s="8" t="s">
        <v>6324</v>
      </c>
      <c r="I1149" s="8" t="s">
        <v>1071</v>
      </c>
      <c r="J1149" s="8" t="s">
        <v>2873</v>
      </c>
      <c r="K1149" s="127" t="s">
        <v>1071</v>
      </c>
      <c r="L1149" s="129" t="s">
        <v>6792</v>
      </c>
      <c r="M1149" s="8"/>
      <c r="N1149" s="8" t="s">
        <v>1071</v>
      </c>
      <c r="O1149" s="8" t="s">
        <v>6755</v>
      </c>
      <c r="P1149" s="8" t="s">
        <v>6755</v>
      </c>
      <c r="Q1149" s="8" t="s">
        <v>6755</v>
      </c>
      <c r="R1149" s="8"/>
      <c r="S1149" s="8"/>
      <c r="T1149" s="8"/>
      <c r="U1149" s="8"/>
      <c r="V1149" s="8"/>
      <c r="W1149" s="8"/>
      <c r="X1149" s="8"/>
      <c r="Y1149" s="8"/>
      <c r="Z1149" s="8"/>
      <c r="AA1149" s="8"/>
      <c r="AB1149" s="8"/>
      <c r="AC1149" s="8" t="str">
        <f t="shared" si="169"/>
        <v>NO</v>
      </c>
      <c r="AD1149" s="8" t="str">
        <f t="shared" si="170"/>
        <v>Power,,,,,,,,,,,,,</v>
      </c>
      <c r="AE1149" s="8"/>
      <c r="AF1149" s="8"/>
      <c r="AG1149" s="8"/>
      <c r="AH1149" s="8" t="s">
        <v>6756</v>
      </c>
      <c r="AI1149" s="8" t="s">
        <v>6002</v>
      </c>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c r="CA1149" s="8"/>
      <c r="CB1149" s="8"/>
      <c r="CC1149" s="8"/>
      <c r="CD1149" s="8"/>
      <c r="CE1149" s="8" t="str">
        <f t="shared" si="178"/>
        <v>AGND</v>
      </c>
      <c r="CF1149" s="8" t="str">
        <f t="shared" si="171"/>
        <v>AGND</v>
      </c>
      <c r="CG1149" s="8" t="str">
        <f t="shared" si="172"/>
        <v>Power</v>
      </c>
      <c r="CH1149" s="8" t="str">
        <f t="shared" si="173"/>
        <v>Power</v>
      </c>
      <c r="CI1149" s="8">
        <v>1</v>
      </c>
      <c r="CJ1149" s="8" t="s">
        <v>1071</v>
      </c>
      <c r="CK1149" s="8"/>
      <c r="CL1149" s="8"/>
      <c r="CM1149" s="8"/>
      <c r="CN1149" s="8"/>
      <c r="CO1149" s="8"/>
      <c r="CP1149" s="8"/>
      <c r="CQ1149" s="8"/>
      <c r="CR1149" s="8"/>
      <c r="CS1149" s="8"/>
      <c r="CT1149" s="8"/>
      <c r="CU1149" s="8"/>
      <c r="CV1149" s="8"/>
      <c r="CW1149" s="119" t="s">
        <v>11237</v>
      </c>
      <c r="CX1149" s="2"/>
      <c r="CY1149" s="8"/>
      <c r="CZ1149" s="8" t="str">
        <f t="shared" si="174"/>
        <v>AGND</v>
      </c>
      <c r="DA1149" s="8" t="str">
        <f t="shared" si="175"/>
        <v>AGND</v>
      </c>
      <c r="DB1149" s="8" t="str">
        <f t="shared" si="176"/>
        <v>Power</v>
      </c>
      <c r="DC1149" s="8" t="str">
        <f t="shared" si="177"/>
        <v>Power</v>
      </c>
      <c r="DD1149" s="8">
        <v>1</v>
      </c>
      <c r="DE1149" s="8" t="s">
        <v>1071</v>
      </c>
      <c r="DF1149" s="8"/>
      <c r="DG1149" s="8"/>
      <c r="DH1149" s="8"/>
      <c r="DI1149" s="8"/>
      <c r="DJ1149" s="8"/>
      <c r="DK1149" s="8"/>
      <c r="DL1149" s="8"/>
      <c r="DM1149" s="8"/>
      <c r="DN1149" s="8"/>
      <c r="DO1149" s="8"/>
      <c r="DP1149" s="8"/>
      <c r="DQ1149" s="8"/>
      <c r="DR1149" s="8"/>
      <c r="DS1149" s="8"/>
      <c r="DT1149" s="8"/>
    </row>
    <row r="1150" spans="1:124" ht="12.75" customHeight="1">
      <c r="A1150" s="8"/>
      <c r="B1150" s="89">
        <v>1147</v>
      </c>
      <c r="C1150" s="127" t="s">
        <v>1071</v>
      </c>
      <c r="D1150" s="149" t="s">
        <v>5158</v>
      </c>
      <c r="E1150" s="8" t="s">
        <v>1071</v>
      </c>
      <c r="F1150" s="8" t="s">
        <v>6110</v>
      </c>
      <c r="G1150" s="8" t="s">
        <v>1071</v>
      </c>
      <c r="H1150" s="8" t="s">
        <v>6327</v>
      </c>
      <c r="I1150" s="8" t="s">
        <v>1071</v>
      </c>
      <c r="J1150" s="8" t="s">
        <v>6745</v>
      </c>
      <c r="K1150" s="127" t="s">
        <v>1071</v>
      </c>
      <c r="L1150" s="129" t="s">
        <v>6322</v>
      </c>
      <c r="M1150" s="8"/>
      <c r="N1150" s="8" t="s">
        <v>1071</v>
      </c>
      <c r="O1150" s="8" t="s">
        <v>6755</v>
      </c>
      <c r="P1150" s="8" t="s">
        <v>6755</v>
      </c>
      <c r="Q1150" s="8" t="s">
        <v>6755</v>
      </c>
      <c r="R1150" s="8"/>
      <c r="S1150" s="8"/>
      <c r="T1150" s="8"/>
      <c r="U1150" s="8"/>
      <c r="V1150" s="8"/>
      <c r="W1150" s="8"/>
      <c r="X1150" s="8"/>
      <c r="Y1150" s="8"/>
      <c r="Z1150" s="8"/>
      <c r="AA1150" s="8"/>
      <c r="AB1150" s="8"/>
      <c r="AC1150" s="8" t="str">
        <f t="shared" si="169"/>
        <v>NO</v>
      </c>
      <c r="AD1150" s="8" t="str">
        <f t="shared" si="170"/>
        <v>Power,,,,,,,,,,,,,</v>
      </c>
      <c r="AE1150" s="8"/>
      <c r="AF1150" s="8"/>
      <c r="AG1150" s="8"/>
      <c r="AH1150" s="8" t="s">
        <v>6756</v>
      </c>
      <c r="AI1150" s="8" t="s">
        <v>6002</v>
      </c>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8"/>
      <c r="BR1150" s="8"/>
      <c r="BS1150" s="8"/>
      <c r="BT1150" s="8"/>
      <c r="BU1150" s="8"/>
      <c r="BV1150" s="8"/>
      <c r="BW1150" s="8"/>
      <c r="BX1150" s="8"/>
      <c r="BY1150" s="8"/>
      <c r="BZ1150" s="8"/>
      <c r="CA1150" s="8"/>
      <c r="CB1150" s="8"/>
      <c r="CC1150" s="8"/>
      <c r="CD1150" s="8"/>
      <c r="CE1150" s="8" t="str">
        <f t="shared" si="178"/>
        <v>AGND</v>
      </c>
      <c r="CF1150" s="8" t="str">
        <f t="shared" si="171"/>
        <v>AGND</v>
      </c>
      <c r="CG1150" s="8" t="str">
        <f t="shared" si="172"/>
        <v>Power</v>
      </c>
      <c r="CH1150" s="8" t="str">
        <f t="shared" si="173"/>
        <v>Power</v>
      </c>
      <c r="CI1150" s="8">
        <v>1</v>
      </c>
      <c r="CJ1150" s="8" t="s">
        <v>1071</v>
      </c>
      <c r="CK1150" s="8"/>
      <c r="CL1150" s="8"/>
      <c r="CM1150" s="8"/>
      <c r="CN1150" s="8"/>
      <c r="CO1150" s="8"/>
      <c r="CP1150" s="8"/>
      <c r="CQ1150" s="8"/>
      <c r="CR1150" s="8"/>
      <c r="CS1150" s="8"/>
      <c r="CT1150" s="8"/>
      <c r="CU1150" s="8"/>
      <c r="CV1150" s="8"/>
      <c r="CW1150" s="119" t="s">
        <v>11514</v>
      </c>
      <c r="CX1150" s="2"/>
      <c r="CY1150" s="8"/>
      <c r="CZ1150" s="8" t="str">
        <f t="shared" si="174"/>
        <v>AGND</v>
      </c>
      <c r="DA1150" s="8" t="str">
        <f t="shared" si="175"/>
        <v>AGND</v>
      </c>
      <c r="DB1150" s="8" t="str">
        <f t="shared" si="176"/>
        <v>Power</v>
      </c>
      <c r="DC1150" s="8" t="str">
        <f t="shared" si="177"/>
        <v>Power</v>
      </c>
      <c r="DD1150" s="8">
        <v>1</v>
      </c>
      <c r="DE1150" s="8" t="s">
        <v>1071</v>
      </c>
      <c r="DF1150" s="8"/>
      <c r="DG1150" s="8"/>
      <c r="DH1150" s="8"/>
      <c r="DI1150" s="8"/>
      <c r="DJ1150" s="8"/>
      <c r="DK1150" s="8"/>
      <c r="DL1150" s="8"/>
      <c r="DM1150" s="8"/>
      <c r="DN1150" s="8"/>
      <c r="DO1150" s="8"/>
      <c r="DP1150" s="8"/>
      <c r="DQ1150" s="8"/>
      <c r="DR1150" s="8"/>
      <c r="DS1150" s="8"/>
      <c r="DT1150" s="8"/>
    </row>
    <row r="1151" spans="1:124" ht="12.75" customHeight="1">
      <c r="A1151" s="8"/>
      <c r="B1151" s="89">
        <v>1148</v>
      </c>
      <c r="C1151" s="127" t="s">
        <v>1071</v>
      </c>
      <c r="D1151" s="149" t="s">
        <v>6320</v>
      </c>
      <c r="E1151" s="8" t="s">
        <v>1071</v>
      </c>
      <c r="F1151" s="8" t="s">
        <v>6187</v>
      </c>
      <c r="G1151" s="8" t="s">
        <v>1071</v>
      </c>
      <c r="H1151" s="8" t="s">
        <v>3614</v>
      </c>
      <c r="I1151" s="8" t="s">
        <v>1071</v>
      </c>
      <c r="J1151" s="8" t="s">
        <v>6801</v>
      </c>
      <c r="K1151" s="127" t="s">
        <v>1071</v>
      </c>
      <c r="L1151" s="129" t="s">
        <v>6802</v>
      </c>
      <c r="M1151" s="8"/>
      <c r="N1151" s="8" t="s">
        <v>1071</v>
      </c>
      <c r="O1151" s="8" t="s">
        <v>6755</v>
      </c>
      <c r="P1151" s="8" t="s">
        <v>6755</v>
      </c>
      <c r="Q1151" s="8" t="s">
        <v>6755</v>
      </c>
      <c r="R1151" s="8"/>
      <c r="S1151" s="8"/>
      <c r="T1151" s="8"/>
      <c r="U1151" s="8"/>
      <c r="V1151" s="8"/>
      <c r="W1151" s="8"/>
      <c r="X1151" s="8"/>
      <c r="Y1151" s="8"/>
      <c r="Z1151" s="8"/>
      <c r="AA1151" s="8"/>
      <c r="AB1151" s="8"/>
      <c r="AC1151" s="8" t="str">
        <f t="shared" si="169"/>
        <v>NO</v>
      </c>
      <c r="AD1151" s="8" t="str">
        <f t="shared" si="170"/>
        <v>Power,,,,,,,,,,,,,</v>
      </c>
      <c r="AE1151" s="8"/>
      <c r="AF1151" s="8"/>
      <c r="AG1151" s="8"/>
      <c r="AH1151" s="8" t="s">
        <v>6756</v>
      </c>
      <c r="AI1151" s="8" t="s">
        <v>6002</v>
      </c>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c r="CA1151" s="8"/>
      <c r="CB1151" s="8"/>
      <c r="CC1151" s="8"/>
      <c r="CD1151" s="8"/>
      <c r="CE1151" s="8" t="str">
        <f t="shared" si="178"/>
        <v>AGND</v>
      </c>
      <c r="CF1151" s="8" t="str">
        <f t="shared" si="171"/>
        <v>AGND</v>
      </c>
      <c r="CG1151" s="8" t="str">
        <f t="shared" si="172"/>
        <v>Power</v>
      </c>
      <c r="CH1151" s="8" t="str">
        <f t="shared" si="173"/>
        <v>Power</v>
      </c>
      <c r="CI1151" s="8">
        <v>1</v>
      </c>
      <c r="CJ1151" s="8" t="s">
        <v>1071</v>
      </c>
      <c r="CK1151" s="8"/>
      <c r="CL1151" s="8"/>
      <c r="CM1151" s="8"/>
      <c r="CN1151" s="8"/>
      <c r="CO1151" s="8"/>
      <c r="CP1151" s="8"/>
      <c r="CQ1151" s="8"/>
      <c r="CR1151" s="8"/>
      <c r="CS1151" s="8"/>
      <c r="CT1151" s="8"/>
      <c r="CU1151" s="8"/>
      <c r="CV1151" s="8"/>
      <c r="CW1151" s="119" t="s">
        <v>11515</v>
      </c>
      <c r="CX1151" s="2"/>
      <c r="CY1151" s="8"/>
      <c r="CZ1151" s="8" t="str">
        <f t="shared" si="174"/>
        <v>AGND</v>
      </c>
      <c r="DA1151" s="8" t="str">
        <f t="shared" si="175"/>
        <v>AGND</v>
      </c>
      <c r="DB1151" s="8" t="str">
        <f t="shared" si="176"/>
        <v>Power</v>
      </c>
      <c r="DC1151" s="8" t="str">
        <f t="shared" si="177"/>
        <v>Power</v>
      </c>
      <c r="DD1151" s="8">
        <v>1</v>
      </c>
      <c r="DE1151" s="8" t="s">
        <v>1071</v>
      </c>
      <c r="DF1151" s="8"/>
      <c r="DG1151" s="8"/>
      <c r="DH1151" s="8"/>
      <c r="DI1151" s="8"/>
      <c r="DJ1151" s="8"/>
      <c r="DK1151" s="8"/>
      <c r="DL1151" s="8"/>
      <c r="DM1151" s="8"/>
      <c r="DN1151" s="8"/>
      <c r="DO1151" s="8"/>
      <c r="DP1151" s="8"/>
      <c r="DQ1151" s="8"/>
      <c r="DR1151" s="8"/>
      <c r="DS1151" s="8"/>
      <c r="DT1151" s="8"/>
    </row>
    <row r="1152" spans="1:124" ht="12.75" customHeight="1">
      <c r="A1152" s="8"/>
      <c r="B1152" s="89">
        <v>1149</v>
      </c>
      <c r="C1152" s="127" t="s">
        <v>1071</v>
      </c>
      <c r="D1152" s="149" t="s">
        <v>6782</v>
      </c>
      <c r="E1152" s="8" t="s">
        <v>1071</v>
      </c>
      <c r="F1152" s="8" t="s">
        <v>6188</v>
      </c>
      <c r="G1152" s="8" t="s">
        <v>1071</v>
      </c>
      <c r="H1152" s="8" t="s">
        <v>6803</v>
      </c>
      <c r="I1152" s="8" t="s">
        <v>1071</v>
      </c>
      <c r="J1152" s="8" t="s">
        <v>5239</v>
      </c>
      <c r="K1152" s="127" t="s">
        <v>1071</v>
      </c>
      <c r="L1152" s="129" t="s">
        <v>3001</v>
      </c>
      <c r="M1152" s="8"/>
      <c r="N1152" s="8" t="s">
        <v>1071</v>
      </c>
      <c r="O1152" s="8" t="s">
        <v>6755</v>
      </c>
      <c r="P1152" s="8" t="s">
        <v>6755</v>
      </c>
      <c r="Q1152" s="8" t="s">
        <v>6755</v>
      </c>
      <c r="R1152" s="8"/>
      <c r="S1152" s="8"/>
      <c r="T1152" s="8"/>
      <c r="U1152" s="8"/>
      <c r="V1152" s="8"/>
      <c r="W1152" s="8"/>
      <c r="X1152" s="8"/>
      <c r="Y1152" s="8"/>
      <c r="Z1152" s="8"/>
      <c r="AA1152" s="8"/>
      <c r="AB1152" s="8"/>
      <c r="AC1152" s="8" t="str">
        <f t="shared" si="169"/>
        <v>NO</v>
      </c>
      <c r="AD1152" s="8" t="str">
        <f t="shared" si="170"/>
        <v>Power,,,,,,,,,,,,,</v>
      </c>
      <c r="AE1152" s="8"/>
      <c r="AF1152" s="8"/>
      <c r="AG1152" s="8"/>
      <c r="AH1152" s="8" t="s">
        <v>6756</v>
      </c>
      <c r="AI1152" s="8" t="s">
        <v>6002</v>
      </c>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8"/>
      <c r="BR1152" s="8"/>
      <c r="BS1152" s="8"/>
      <c r="BT1152" s="8"/>
      <c r="BU1152" s="8"/>
      <c r="BV1152" s="8"/>
      <c r="BW1152" s="8"/>
      <c r="BX1152" s="8"/>
      <c r="BY1152" s="8"/>
      <c r="BZ1152" s="8"/>
      <c r="CA1152" s="8"/>
      <c r="CB1152" s="8"/>
      <c r="CC1152" s="8"/>
      <c r="CD1152" s="8"/>
      <c r="CE1152" s="8" t="str">
        <f t="shared" si="178"/>
        <v>AGND</v>
      </c>
      <c r="CF1152" s="8" t="str">
        <f t="shared" si="171"/>
        <v>AGND</v>
      </c>
      <c r="CG1152" s="8" t="str">
        <f t="shared" si="172"/>
        <v>Power</v>
      </c>
      <c r="CH1152" s="8" t="str">
        <f t="shared" si="173"/>
        <v>Power</v>
      </c>
      <c r="CI1152" s="8">
        <v>1</v>
      </c>
      <c r="CJ1152" s="8" t="s">
        <v>1071</v>
      </c>
      <c r="CK1152" s="8"/>
      <c r="CL1152" s="8"/>
      <c r="CM1152" s="8"/>
      <c r="CN1152" s="8"/>
      <c r="CO1152" s="8"/>
      <c r="CP1152" s="8"/>
      <c r="CQ1152" s="8"/>
      <c r="CR1152" s="8"/>
      <c r="CS1152" s="8"/>
      <c r="CT1152" s="8"/>
      <c r="CU1152" s="8"/>
      <c r="CV1152" s="8"/>
      <c r="CW1152" s="119" t="s">
        <v>11516</v>
      </c>
      <c r="CX1152" s="2"/>
      <c r="CY1152" s="8"/>
      <c r="CZ1152" s="8" t="str">
        <f t="shared" si="174"/>
        <v>AGND</v>
      </c>
      <c r="DA1152" s="8" t="str">
        <f t="shared" si="175"/>
        <v>AGND</v>
      </c>
      <c r="DB1152" s="8" t="str">
        <f t="shared" si="176"/>
        <v>Power</v>
      </c>
      <c r="DC1152" s="8" t="str">
        <f t="shared" si="177"/>
        <v>Power</v>
      </c>
      <c r="DD1152" s="8">
        <v>1</v>
      </c>
      <c r="DE1152" s="8" t="s">
        <v>1071</v>
      </c>
      <c r="DF1152" s="8"/>
      <c r="DG1152" s="8"/>
      <c r="DH1152" s="8"/>
      <c r="DI1152" s="8"/>
      <c r="DJ1152" s="8"/>
      <c r="DK1152" s="8"/>
      <c r="DL1152" s="8"/>
      <c r="DM1152" s="8"/>
      <c r="DN1152" s="8"/>
      <c r="DO1152" s="8"/>
      <c r="DP1152" s="8"/>
      <c r="DQ1152" s="8"/>
      <c r="DR1152" s="8"/>
      <c r="DS1152" s="8"/>
      <c r="DT1152" s="8"/>
    </row>
    <row r="1153" spans="1:124" ht="12.75" customHeight="1">
      <c r="A1153" s="8"/>
      <c r="B1153" s="89">
        <v>1150</v>
      </c>
      <c r="C1153" s="127" t="s">
        <v>1071</v>
      </c>
      <c r="D1153" s="149" t="s">
        <v>3534</v>
      </c>
      <c r="E1153" s="8" t="s">
        <v>1071</v>
      </c>
      <c r="F1153" s="8" t="s">
        <v>6141</v>
      </c>
      <c r="G1153" s="8" t="s">
        <v>1071</v>
      </c>
      <c r="H1153" s="8" t="s">
        <v>6796</v>
      </c>
      <c r="I1153" s="8" t="s">
        <v>1071</v>
      </c>
      <c r="J1153" s="8" t="s">
        <v>5023</v>
      </c>
      <c r="K1153" s="127" t="s">
        <v>1071</v>
      </c>
      <c r="L1153" s="129" t="s">
        <v>6734</v>
      </c>
      <c r="M1153" s="8"/>
      <c r="N1153" s="8" t="s">
        <v>1071</v>
      </c>
      <c r="O1153" s="8" t="s">
        <v>6755</v>
      </c>
      <c r="P1153" s="8" t="s">
        <v>6755</v>
      </c>
      <c r="Q1153" s="8" t="s">
        <v>6755</v>
      </c>
      <c r="R1153" s="8"/>
      <c r="S1153" s="8"/>
      <c r="T1153" s="8"/>
      <c r="U1153" s="8"/>
      <c r="V1153" s="8"/>
      <c r="W1153" s="8"/>
      <c r="X1153" s="8"/>
      <c r="Y1153" s="8"/>
      <c r="Z1153" s="8"/>
      <c r="AA1153" s="8"/>
      <c r="AB1153" s="8"/>
      <c r="AC1153" s="8" t="str">
        <f t="shared" si="169"/>
        <v>NO</v>
      </c>
      <c r="AD1153" s="8" t="str">
        <f t="shared" si="170"/>
        <v>Power,,,,,,,,,,,,,</v>
      </c>
      <c r="AE1153" s="8"/>
      <c r="AF1153" s="8"/>
      <c r="AG1153" s="8"/>
      <c r="AH1153" s="8" t="s">
        <v>6756</v>
      </c>
      <c r="AI1153" s="8" t="s">
        <v>6002</v>
      </c>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c r="BR1153" s="8"/>
      <c r="BS1153" s="8"/>
      <c r="BT1153" s="8"/>
      <c r="BU1153" s="8"/>
      <c r="BV1153" s="8"/>
      <c r="BW1153" s="8"/>
      <c r="BX1153" s="8"/>
      <c r="BY1153" s="8"/>
      <c r="BZ1153" s="8"/>
      <c r="CA1153" s="8"/>
      <c r="CB1153" s="8"/>
      <c r="CC1153" s="8"/>
      <c r="CD1153" s="8"/>
      <c r="CE1153" s="8" t="str">
        <f t="shared" si="178"/>
        <v>AGND</v>
      </c>
      <c r="CF1153" s="8" t="str">
        <f t="shared" si="171"/>
        <v>AGND</v>
      </c>
      <c r="CG1153" s="8" t="str">
        <f t="shared" si="172"/>
        <v>Power</v>
      </c>
      <c r="CH1153" s="8" t="str">
        <f t="shared" si="173"/>
        <v>Power</v>
      </c>
      <c r="CI1153" s="8">
        <v>1</v>
      </c>
      <c r="CJ1153" s="8" t="s">
        <v>1071</v>
      </c>
      <c r="CK1153" s="8"/>
      <c r="CL1153" s="8"/>
      <c r="CM1153" s="8"/>
      <c r="CN1153" s="8"/>
      <c r="CO1153" s="8"/>
      <c r="CP1153" s="8"/>
      <c r="CQ1153" s="8"/>
      <c r="CR1153" s="8"/>
      <c r="CS1153" s="8"/>
      <c r="CT1153" s="8"/>
      <c r="CU1153" s="8"/>
      <c r="CV1153" s="8"/>
      <c r="CW1153" s="119" t="s">
        <v>11517</v>
      </c>
      <c r="CX1153" s="2"/>
      <c r="CY1153" s="8"/>
      <c r="CZ1153" s="8" t="str">
        <f t="shared" si="174"/>
        <v>AGND</v>
      </c>
      <c r="DA1153" s="8" t="str">
        <f t="shared" si="175"/>
        <v>AGND</v>
      </c>
      <c r="DB1153" s="8" t="str">
        <f t="shared" si="176"/>
        <v>Power</v>
      </c>
      <c r="DC1153" s="8" t="str">
        <f t="shared" si="177"/>
        <v>Power</v>
      </c>
      <c r="DD1153" s="8">
        <v>1</v>
      </c>
      <c r="DE1153" s="8" t="s">
        <v>1071</v>
      </c>
      <c r="DF1153" s="8"/>
      <c r="DG1153" s="8"/>
      <c r="DH1153" s="8"/>
      <c r="DI1153" s="8"/>
      <c r="DJ1153" s="8"/>
      <c r="DK1153" s="8"/>
      <c r="DL1153" s="8"/>
      <c r="DM1153" s="8"/>
      <c r="DN1153" s="8"/>
      <c r="DO1153" s="8"/>
      <c r="DP1153" s="8"/>
      <c r="DQ1153" s="8"/>
      <c r="DR1153" s="8"/>
      <c r="DS1153" s="8"/>
      <c r="DT1153" s="8"/>
    </row>
    <row r="1154" spans="1:124" ht="12.75" customHeight="1">
      <c r="A1154" s="8"/>
      <c r="B1154" s="89">
        <v>1151</v>
      </c>
      <c r="C1154" s="127" t="s">
        <v>1071</v>
      </c>
      <c r="D1154" s="149" t="s">
        <v>6609</v>
      </c>
      <c r="E1154" s="8" t="s">
        <v>1071</v>
      </c>
      <c r="F1154" s="8" t="s">
        <v>6142</v>
      </c>
      <c r="G1154" s="8" t="s">
        <v>1071</v>
      </c>
      <c r="H1154" s="8" t="s">
        <v>5494</v>
      </c>
      <c r="I1154" s="8" t="s">
        <v>1071</v>
      </c>
      <c r="J1154" s="8" t="s">
        <v>2572</v>
      </c>
      <c r="K1154" s="127" t="s">
        <v>1071</v>
      </c>
      <c r="L1154" s="129" t="s">
        <v>6323</v>
      </c>
      <c r="M1154" s="8"/>
      <c r="N1154" s="8" t="s">
        <v>1071</v>
      </c>
      <c r="O1154" s="8" t="s">
        <v>6755</v>
      </c>
      <c r="P1154" s="8" t="s">
        <v>6755</v>
      </c>
      <c r="Q1154" s="8" t="s">
        <v>6755</v>
      </c>
      <c r="R1154" s="8"/>
      <c r="S1154" s="8"/>
      <c r="T1154" s="8"/>
      <c r="U1154" s="8"/>
      <c r="V1154" s="8"/>
      <c r="W1154" s="8"/>
      <c r="X1154" s="8"/>
      <c r="Y1154" s="8"/>
      <c r="Z1154" s="8"/>
      <c r="AA1154" s="8"/>
      <c r="AB1154" s="8"/>
      <c r="AC1154" s="8" t="str">
        <f t="shared" si="169"/>
        <v>NO</v>
      </c>
      <c r="AD1154" s="8" t="str">
        <f t="shared" si="170"/>
        <v>Power,,,,,,,,,,,,,</v>
      </c>
      <c r="AE1154" s="8"/>
      <c r="AF1154" s="8"/>
      <c r="AG1154" s="8"/>
      <c r="AH1154" s="8" t="s">
        <v>6756</v>
      </c>
      <c r="AI1154" s="8" t="s">
        <v>6002</v>
      </c>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c r="BR1154" s="8"/>
      <c r="BS1154" s="8"/>
      <c r="BT1154" s="8"/>
      <c r="BU1154" s="8"/>
      <c r="BV1154" s="8"/>
      <c r="BW1154" s="8"/>
      <c r="BX1154" s="8"/>
      <c r="BY1154" s="8"/>
      <c r="BZ1154" s="8"/>
      <c r="CA1154" s="8"/>
      <c r="CB1154" s="8"/>
      <c r="CC1154" s="8"/>
      <c r="CD1154" s="8"/>
      <c r="CE1154" s="8" t="str">
        <f t="shared" si="178"/>
        <v>AGND</v>
      </c>
      <c r="CF1154" s="8" t="str">
        <f t="shared" si="171"/>
        <v>AGND</v>
      </c>
      <c r="CG1154" s="8" t="str">
        <f t="shared" si="172"/>
        <v>Power</v>
      </c>
      <c r="CH1154" s="8" t="str">
        <f t="shared" si="173"/>
        <v>Power</v>
      </c>
      <c r="CI1154" s="8">
        <v>1</v>
      </c>
      <c r="CJ1154" s="8" t="s">
        <v>1071</v>
      </c>
      <c r="CK1154" s="8"/>
      <c r="CL1154" s="8"/>
      <c r="CM1154" s="8"/>
      <c r="CN1154" s="8"/>
      <c r="CO1154" s="8"/>
      <c r="CP1154" s="8"/>
      <c r="CQ1154" s="8"/>
      <c r="CR1154" s="8"/>
      <c r="CS1154" s="8"/>
      <c r="CT1154" s="8"/>
      <c r="CU1154" s="8"/>
      <c r="CV1154" s="8"/>
      <c r="CW1154" s="119" t="s">
        <v>11518</v>
      </c>
      <c r="CX1154" s="2"/>
      <c r="CY1154" s="8"/>
      <c r="CZ1154" s="8" t="str">
        <f t="shared" si="174"/>
        <v>AGND</v>
      </c>
      <c r="DA1154" s="8" t="str">
        <f t="shared" si="175"/>
        <v>AGND</v>
      </c>
      <c r="DB1154" s="8" t="str">
        <f t="shared" si="176"/>
        <v>Power</v>
      </c>
      <c r="DC1154" s="8" t="str">
        <f t="shared" si="177"/>
        <v>Power</v>
      </c>
      <c r="DD1154" s="8">
        <v>1</v>
      </c>
      <c r="DE1154" s="8" t="s">
        <v>1071</v>
      </c>
      <c r="DF1154" s="8"/>
      <c r="DG1154" s="8"/>
      <c r="DH1154" s="8"/>
      <c r="DI1154" s="8"/>
      <c r="DJ1154" s="8"/>
      <c r="DK1154" s="8"/>
      <c r="DL1154" s="8"/>
      <c r="DM1154" s="8"/>
      <c r="DN1154" s="8"/>
      <c r="DO1154" s="8"/>
      <c r="DP1154" s="8"/>
      <c r="DQ1154" s="8"/>
      <c r="DR1154" s="8"/>
      <c r="DS1154" s="8"/>
      <c r="DT1154" s="8"/>
    </row>
    <row r="1155" spans="1:124" ht="12.75" customHeight="1">
      <c r="A1155" s="8"/>
      <c r="B1155" s="89">
        <v>1152</v>
      </c>
      <c r="C1155" s="127" t="s">
        <v>1071</v>
      </c>
      <c r="D1155" s="149" t="s">
        <v>6799</v>
      </c>
      <c r="E1155" s="8" t="s">
        <v>1071</v>
      </c>
      <c r="F1155" s="8" t="s">
        <v>3427</v>
      </c>
      <c r="G1155" s="8" t="s">
        <v>1071</v>
      </c>
      <c r="H1155" s="8" t="s">
        <v>3657</v>
      </c>
      <c r="I1155" s="8" t="s">
        <v>1071</v>
      </c>
      <c r="J1155" s="8" t="s">
        <v>3938</v>
      </c>
      <c r="K1155" s="127" t="s">
        <v>1071</v>
      </c>
      <c r="L1155" s="129" t="s">
        <v>6325</v>
      </c>
      <c r="M1155" s="8"/>
      <c r="N1155" s="8" t="s">
        <v>1071</v>
      </c>
      <c r="O1155" s="8" t="s">
        <v>6755</v>
      </c>
      <c r="P1155" s="8" t="s">
        <v>6755</v>
      </c>
      <c r="Q1155" s="8" t="s">
        <v>6755</v>
      </c>
      <c r="R1155" s="8"/>
      <c r="S1155" s="8"/>
      <c r="T1155" s="8"/>
      <c r="U1155" s="8"/>
      <c r="V1155" s="8"/>
      <c r="W1155" s="8"/>
      <c r="X1155" s="8"/>
      <c r="Y1155" s="8"/>
      <c r="Z1155" s="8"/>
      <c r="AA1155" s="8"/>
      <c r="AB1155" s="8"/>
      <c r="AC1155" s="8" t="str">
        <f t="shared" ref="AC1155:AC1218" si="179">IF(OR(AI1155 = "GPIO",AI1155 = "WUP_GPIO"),"YES","NO")</f>
        <v>NO</v>
      </c>
      <c r="AD1155" s="8" t="str">
        <f t="shared" si="170"/>
        <v>Power,,,,,,,,,,,,,</v>
      </c>
      <c r="AE1155" s="8"/>
      <c r="AF1155" s="8"/>
      <c r="AG1155" s="8"/>
      <c r="AH1155" s="8" t="s">
        <v>6756</v>
      </c>
      <c r="AI1155" s="8" t="s">
        <v>6002</v>
      </c>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c r="CA1155" s="8"/>
      <c r="CB1155" s="8"/>
      <c r="CC1155" s="8"/>
      <c r="CD1155" s="8"/>
      <c r="CE1155" s="8" t="str">
        <f t="shared" si="178"/>
        <v>AGND</v>
      </c>
      <c r="CF1155" s="8" t="str">
        <f t="shared" si="171"/>
        <v>AGND</v>
      </c>
      <c r="CG1155" s="8" t="str">
        <f t="shared" si="172"/>
        <v>Power</v>
      </c>
      <c r="CH1155" s="8" t="str">
        <f t="shared" si="173"/>
        <v>Power</v>
      </c>
      <c r="CI1155" s="8">
        <v>1</v>
      </c>
      <c r="CJ1155" s="8" t="s">
        <v>1071</v>
      </c>
      <c r="CK1155" s="8"/>
      <c r="CL1155" s="8"/>
      <c r="CM1155" s="8"/>
      <c r="CN1155" s="8"/>
      <c r="CO1155" s="8"/>
      <c r="CP1155" s="8"/>
      <c r="CQ1155" s="8"/>
      <c r="CR1155" s="8"/>
      <c r="CS1155" s="8"/>
      <c r="CT1155" s="8"/>
      <c r="CU1155" s="8"/>
      <c r="CV1155" s="8"/>
      <c r="CW1155" s="119" t="s">
        <v>11519</v>
      </c>
      <c r="CX1155" s="2"/>
      <c r="CY1155" s="8"/>
      <c r="CZ1155" s="8" t="str">
        <f t="shared" si="174"/>
        <v>AGND</v>
      </c>
      <c r="DA1155" s="8" t="str">
        <f t="shared" si="175"/>
        <v>AGND</v>
      </c>
      <c r="DB1155" s="8" t="str">
        <f t="shared" si="176"/>
        <v>Power</v>
      </c>
      <c r="DC1155" s="8" t="str">
        <f t="shared" si="177"/>
        <v>Power</v>
      </c>
      <c r="DD1155" s="8">
        <v>1</v>
      </c>
      <c r="DE1155" s="8" t="s">
        <v>1071</v>
      </c>
      <c r="DF1155" s="8"/>
      <c r="DG1155" s="8"/>
      <c r="DH1155" s="8"/>
      <c r="DI1155" s="8"/>
      <c r="DJ1155" s="8"/>
      <c r="DK1155" s="8"/>
      <c r="DL1155" s="8"/>
      <c r="DM1155" s="8"/>
      <c r="DN1155" s="8"/>
      <c r="DO1155" s="8"/>
      <c r="DP1155" s="8"/>
      <c r="DQ1155" s="8"/>
      <c r="DR1155" s="8"/>
      <c r="DS1155" s="8"/>
      <c r="DT1155" s="8"/>
    </row>
    <row r="1156" spans="1:124" ht="12.75" customHeight="1">
      <c r="A1156" s="8"/>
      <c r="B1156" s="89">
        <v>1153</v>
      </c>
      <c r="C1156" s="127" t="s">
        <v>1071</v>
      </c>
      <c r="D1156" s="149" t="s">
        <v>6789</v>
      </c>
      <c r="E1156" s="8" t="s">
        <v>1071</v>
      </c>
      <c r="F1156" s="8" t="s">
        <v>6804</v>
      </c>
      <c r="G1156" s="8" t="s">
        <v>1071</v>
      </c>
      <c r="H1156" s="8" t="s">
        <v>6709</v>
      </c>
      <c r="I1156" s="8" t="s">
        <v>1071</v>
      </c>
      <c r="J1156" s="8" t="s">
        <v>6748</v>
      </c>
      <c r="K1156" s="127" t="s">
        <v>1071</v>
      </c>
      <c r="L1156" s="129" t="s">
        <v>6805</v>
      </c>
      <c r="M1156" s="8"/>
      <c r="N1156" s="8" t="s">
        <v>1071</v>
      </c>
      <c r="O1156" s="8" t="s">
        <v>6755</v>
      </c>
      <c r="P1156" s="8" t="s">
        <v>6755</v>
      </c>
      <c r="Q1156" s="8" t="s">
        <v>6755</v>
      </c>
      <c r="R1156" s="8"/>
      <c r="S1156" s="8"/>
      <c r="T1156" s="8"/>
      <c r="U1156" s="8"/>
      <c r="V1156" s="8"/>
      <c r="W1156" s="8"/>
      <c r="X1156" s="8"/>
      <c r="Y1156" s="8"/>
      <c r="Z1156" s="8"/>
      <c r="AA1156" s="8"/>
      <c r="AB1156" s="8"/>
      <c r="AC1156" s="8" t="str">
        <f t="shared" si="179"/>
        <v>NO</v>
      </c>
      <c r="AD1156" s="8" t="str">
        <f t="shared" ref="AD1156:AD1219" si="180">CONCATENATE(AI1156,",",AL1156,",",AO1156,",",AR1156,",",AU1156,",",AX1156,",",BA1156,",",BG1156,",",BJ1156,",",BM1156,",",BP1156,",",BS1156,",",BV1156,",",BY1156,)</f>
        <v>Power,,,,,,,,,,,,,</v>
      </c>
      <c r="AE1156" s="8"/>
      <c r="AF1156" s="8"/>
      <c r="AG1156" s="8"/>
      <c r="AH1156" s="8" t="s">
        <v>6756</v>
      </c>
      <c r="AI1156" s="8" t="s">
        <v>6002</v>
      </c>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c r="BR1156" s="8"/>
      <c r="BS1156" s="8"/>
      <c r="BT1156" s="8"/>
      <c r="BU1156" s="8"/>
      <c r="BV1156" s="8"/>
      <c r="BW1156" s="8"/>
      <c r="BX1156" s="8"/>
      <c r="BY1156" s="8"/>
      <c r="BZ1156" s="8"/>
      <c r="CA1156" s="8"/>
      <c r="CB1156" s="8"/>
      <c r="CC1156" s="8"/>
      <c r="CD1156" s="8"/>
      <c r="CE1156" s="8" t="str">
        <f t="shared" si="178"/>
        <v>AGND</v>
      </c>
      <c r="CF1156" s="8" t="str">
        <f t="shared" ref="CF1156:CF1219" si="181">IF(CI1156="EGPIO",$AE1156,IF(CI1156=1,$AH1156,IF(CI1156=2,$AK1156,IF(CI1156=3,$AN1156,IF(CI1156=4,$AQ1156,IF(CI1156=5,$AT1156,IF(CI1156=6,$AW1156,IF(CI1156=7,$AZ1156,IF(CI1156=8,$BC1156,IF(CI1156="Q1",$BF1156,IF(CI1156="Q2",$BI1156,IF(CI1156="Q3",$BL1156,IF(CI1156="Q4",$BO1156, IF(CI1156="Q5",$BR1156, IF(CI1156="Q6",$BU1156,IF(CI1156="Q7",$BX1156,"Invalid PM Setting"))))))))))))))))</f>
        <v>AGND</v>
      </c>
      <c r="CG1156" s="8" t="str">
        <f t="shared" ref="CG1156:CG1219" si="182">IF($AC1156="NO",$AI1156,IF(CH1156 = "Invalid PM Setting", CH1156, IF(OR($BH1156 = CI1156,$BK1156 = CI1156,$BN1156 = CI1156,$BQ1156 = CI1156,$BT1156 = CI1156,$BW1156 = CI1156,$BZ1156 = CI1156), "Select QUP Port",CH1156)))</f>
        <v>Power</v>
      </c>
      <c r="CH1156" s="8" t="str">
        <f t="shared" ref="CH1156:CH1219" si="183">IF(CI1156="EGPIO",$AF1156,IF(CI1156=1,$AI1156,IF(CI1156=2,$AL1156,IF(CI1156=3,$AO1156,IF(CI1156=4,$AR1156,IF(CI1156=5,$AU1156,IF(CI1156=6,$AX1156,IF(CI1156=7,$BA1156,IF(CI1156=8,$BD1156,IF(CI1156="Q1",$BG1156,IF(CI1156="Q2",$BJ1156,IF(CI1156="Q3",$BM1156,IF(CI1156="Q4",$BP1156,IF(CI1156="Q5",$BS1156,IF(CI1156="Q6",$BV1156,IF(CI1156="Q7",$BY1156, "Invalid PM Setting"))))))))))))))))</f>
        <v>Power</v>
      </c>
      <c r="CI1156" s="8">
        <v>1</v>
      </c>
      <c r="CJ1156" s="8" t="s">
        <v>1071</v>
      </c>
      <c r="CK1156" s="8"/>
      <c r="CL1156" s="8"/>
      <c r="CM1156" s="8"/>
      <c r="CN1156" s="8"/>
      <c r="CO1156" s="8"/>
      <c r="CP1156" s="8"/>
      <c r="CQ1156" s="8"/>
      <c r="CR1156" s="8"/>
      <c r="CS1156" s="8"/>
      <c r="CT1156" s="8"/>
      <c r="CU1156" s="8"/>
      <c r="CV1156" s="8"/>
      <c r="CW1156" s="119" t="s">
        <v>11375</v>
      </c>
      <c r="CX1156" s="2"/>
      <c r="CY1156" s="8"/>
      <c r="CZ1156" s="8" t="str">
        <f t="shared" ref="CZ1156:CZ1219" si="184">IF($AC1156 = "NO",$AH1156,IF(DA1156 = "Invalid PM Setting", DA1156, IF(OR($BH1156 = DD1156,$BK1156 = DD1156,$BN1156 = DD1156,$BQ1156 = DD1156,$BT1156 = DD1156,$BW1156 = DD1156,$BZ1156 = DD1156), "Select QUP Port",DA1156)))</f>
        <v>AGND</v>
      </c>
      <c r="DA1156" s="8" t="str">
        <f t="shared" ref="DA1156:DA1219" si="185">IF(DD1156="EGPIO",$AE1156,IF(DD1156=1,$AH1156,IF(DD1156=2,$AK1156,IF(DD1156=3,$AN1156,IF(DD1156=4,$AQ1156,IF(DD1156=5,$AT1156,IF(DD1156=6,$AW1156,IF(DD1156=7,$AZ1156,IF(DD1156=8,$BC1156,IF(DD1156="Q1",$BF1156,IF(DD1156="Q2",$BI1156,IF(DD1156="Q3",$BL1156,IF(DD1156="Q4",$BO1156, IF(DD1156="Q5",$BR1156, IF(DD1156="Q6",$BU1156,IF(DD1156="Q7",$BX1156,"Invalid PM Setting"))))))))))))))))</f>
        <v>AGND</v>
      </c>
      <c r="DB1156" s="8" t="str">
        <f t="shared" ref="DB1156:DB1219" si="186">IF($AC1156="NO",$AI1156,IF(DC1156 = "Invalid PM Setting", DC1156, IF(OR($BH1156 = DD1156,$BK1156 = DD1156,$BN1156 = DD1156,$BQ1156 = DD1156,$BT1156 = DD1156,$BW1156 = DD1156,$BZ1156 = DD1156), "Select QUP Port",DC1156)))</f>
        <v>Power</v>
      </c>
      <c r="DC1156" s="8" t="str">
        <f t="shared" ref="DC1156:DC1219" si="187">IF(DD1156="EGPIO",$AF1156,IF(DD1156=1,$AI1156,IF(DD1156=2,$AL1156,IF(DD1156=3,$AO1156,IF(DD1156=4,$AR1156,IF(DD1156=5,$AU1156,IF(DD1156=6,$AX1156,IF(DD1156=7,$BA1156,IF(DD1156=8,$BD1156,IF(DD1156="Q1",$BG1156,IF(DD1156="Q2",$BJ1156,IF(DD1156="Q3",$BM1156,IF(DD1156="Q4",$BP1156,IF(DD1156="Q5",$BS1156,IF(DD1156="Q6",$BV1156,IF(DD1156="Q7",$BY1156, "Invalid PM Setting"))))))))))))))))</f>
        <v>Power</v>
      </c>
      <c r="DD1156" s="8">
        <v>1</v>
      </c>
      <c r="DE1156" s="8" t="s">
        <v>1071</v>
      </c>
      <c r="DF1156" s="8"/>
      <c r="DG1156" s="8"/>
      <c r="DH1156" s="8"/>
      <c r="DI1156" s="8"/>
      <c r="DJ1156" s="8"/>
      <c r="DK1156" s="8"/>
      <c r="DL1156" s="8"/>
      <c r="DM1156" s="8"/>
      <c r="DN1156" s="8"/>
      <c r="DO1156" s="8"/>
      <c r="DP1156" s="8"/>
      <c r="DQ1156" s="8"/>
      <c r="DR1156" s="8"/>
      <c r="DS1156" s="8"/>
      <c r="DT1156" s="8"/>
    </row>
    <row r="1157" spans="1:124" ht="12.75" customHeight="1">
      <c r="A1157" s="8"/>
      <c r="B1157" s="89">
        <v>1154</v>
      </c>
      <c r="C1157" s="127" t="s">
        <v>1071</v>
      </c>
      <c r="D1157" s="149" t="s">
        <v>5009</v>
      </c>
      <c r="E1157" s="8" t="s">
        <v>1071</v>
      </c>
      <c r="F1157" s="8" t="s">
        <v>5143</v>
      </c>
      <c r="G1157" s="8" t="s">
        <v>1071</v>
      </c>
      <c r="H1157" s="8" t="s">
        <v>6294</v>
      </c>
      <c r="I1157" s="8" t="s">
        <v>1071</v>
      </c>
      <c r="J1157" s="8" t="s">
        <v>6806</v>
      </c>
      <c r="K1157" s="127" t="s">
        <v>1071</v>
      </c>
      <c r="L1157" s="129" t="s">
        <v>6804</v>
      </c>
      <c r="M1157" s="8"/>
      <c r="N1157" s="8" t="s">
        <v>1071</v>
      </c>
      <c r="O1157" s="8" t="s">
        <v>6755</v>
      </c>
      <c r="P1157" s="8" t="s">
        <v>6755</v>
      </c>
      <c r="Q1157" s="8" t="s">
        <v>6755</v>
      </c>
      <c r="R1157" s="8"/>
      <c r="S1157" s="8"/>
      <c r="T1157" s="8"/>
      <c r="U1157" s="8"/>
      <c r="V1157" s="8"/>
      <c r="W1157" s="8"/>
      <c r="X1157" s="8"/>
      <c r="Y1157" s="8"/>
      <c r="Z1157" s="8"/>
      <c r="AA1157" s="8"/>
      <c r="AB1157" s="8"/>
      <c r="AC1157" s="8" t="str">
        <f t="shared" si="179"/>
        <v>NO</v>
      </c>
      <c r="AD1157" s="8" t="str">
        <f t="shared" si="180"/>
        <v>Power,,,,,,,,,,,,,</v>
      </c>
      <c r="AE1157" s="8"/>
      <c r="AF1157" s="8"/>
      <c r="AG1157" s="8"/>
      <c r="AH1157" s="8" t="s">
        <v>6756</v>
      </c>
      <c r="AI1157" s="8" t="s">
        <v>6002</v>
      </c>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c r="CA1157" s="8"/>
      <c r="CB1157" s="8"/>
      <c r="CC1157" s="8"/>
      <c r="CD1157" s="8"/>
      <c r="CE1157" s="8" t="str">
        <f t="shared" si="178"/>
        <v>AGND</v>
      </c>
      <c r="CF1157" s="8" t="str">
        <f t="shared" si="181"/>
        <v>AGND</v>
      </c>
      <c r="CG1157" s="8" t="str">
        <f t="shared" si="182"/>
        <v>Power</v>
      </c>
      <c r="CH1157" s="8" t="str">
        <f t="shared" si="183"/>
        <v>Power</v>
      </c>
      <c r="CI1157" s="8">
        <v>1</v>
      </c>
      <c r="CJ1157" s="8" t="s">
        <v>1071</v>
      </c>
      <c r="CK1157" s="8"/>
      <c r="CL1157" s="8"/>
      <c r="CM1157" s="8"/>
      <c r="CN1157" s="8"/>
      <c r="CO1157" s="8"/>
      <c r="CP1157" s="8"/>
      <c r="CQ1157" s="8"/>
      <c r="CR1157" s="8"/>
      <c r="CS1157" s="8"/>
      <c r="CT1157" s="8"/>
      <c r="CU1157" s="8"/>
      <c r="CV1157" s="8"/>
      <c r="CW1157" s="119" t="s">
        <v>11167</v>
      </c>
      <c r="CX1157" s="2"/>
      <c r="CY1157" s="8"/>
      <c r="CZ1157" s="8" t="str">
        <f t="shared" si="184"/>
        <v>AGND</v>
      </c>
      <c r="DA1157" s="8" t="str">
        <f t="shared" si="185"/>
        <v>AGND</v>
      </c>
      <c r="DB1157" s="8" t="str">
        <f t="shared" si="186"/>
        <v>Power</v>
      </c>
      <c r="DC1157" s="8" t="str">
        <f t="shared" si="187"/>
        <v>Power</v>
      </c>
      <c r="DD1157" s="8">
        <v>1</v>
      </c>
      <c r="DE1157" s="8" t="s">
        <v>1071</v>
      </c>
      <c r="DF1157" s="8"/>
      <c r="DG1157" s="8"/>
      <c r="DH1157" s="8"/>
      <c r="DI1157" s="8"/>
      <c r="DJ1157" s="8"/>
      <c r="DK1157" s="8"/>
      <c r="DL1157" s="8"/>
      <c r="DM1157" s="8"/>
      <c r="DN1157" s="8"/>
      <c r="DO1157" s="8"/>
      <c r="DP1157" s="8"/>
      <c r="DQ1157" s="8"/>
      <c r="DR1157" s="8"/>
      <c r="DS1157" s="8"/>
      <c r="DT1157" s="8"/>
    </row>
    <row r="1158" spans="1:124" ht="12.75" customHeight="1">
      <c r="A1158" s="8"/>
      <c r="B1158" s="89">
        <v>1155</v>
      </c>
      <c r="C1158" s="127" t="s">
        <v>1071</v>
      </c>
      <c r="D1158" s="149" t="s">
        <v>6790</v>
      </c>
      <c r="E1158" s="8" t="s">
        <v>1071</v>
      </c>
      <c r="F1158" s="8" t="s">
        <v>6189</v>
      </c>
      <c r="G1158" s="8" t="s">
        <v>1071</v>
      </c>
      <c r="H1158" s="8" t="s">
        <v>6708</v>
      </c>
      <c r="I1158" s="8" t="s">
        <v>1071</v>
      </c>
      <c r="J1158" s="8" t="s">
        <v>4908</v>
      </c>
      <c r="K1158" s="127" t="s">
        <v>1071</v>
      </c>
      <c r="L1158" s="129" t="s">
        <v>6501</v>
      </c>
      <c r="M1158" s="8"/>
      <c r="N1158" s="8" t="s">
        <v>1071</v>
      </c>
      <c r="O1158" s="8" t="s">
        <v>6755</v>
      </c>
      <c r="P1158" s="8" t="s">
        <v>6755</v>
      </c>
      <c r="Q1158" s="8" t="s">
        <v>6755</v>
      </c>
      <c r="R1158" s="8"/>
      <c r="S1158" s="8"/>
      <c r="T1158" s="8"/>
      <c r="U1158" s="8"/>
      <c r="V1158" s="8"/>
      <c r="W1158" s="8"/>
      <c r="X1158" s="8"/>
      <c r="Y1158" s="8"/>
      <c r="Z1158" s="8"/>
      <c r="AA1158" s="8"/>
      <c r="AB1158" s="8"/>
      <c r="AC1158" s="8" t="str">
        <f t="shared" si="179"/>
        <v>NO</v>
      </c>
      <c r="AD1158" s="8" t="str">
        <f t="shared" si="180"/>
        <v>Power,,,,,,,,,,,,,</v>
      </c>
      <c r="AE1158" s="8"/>
      <c r="AF1158" s="8"/>
      <c r="AG1158" s="8"/>
      <c r="AH1158" s="8" t="s">
        <v>6756</v>
      </c>
      <c r="AI1158" s="8" t="s">
        <v>6002</v>
      </c>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c r="BR1158" s="8"/>
      <c r="BS1158" s="8"/>
      <c r="BT1158" s="8"/>
      <c r="BU1158" s="8"/>
      <c r="BV1158" s="8"/>
      <c r="BW1158" s="8"/>
      <c r="BX1158" s="8"/>
      <c r="BY1158" s="8"/>
      <c r="BZ1158" s="8"/>
      <c r="CA1158" s="8"/>
      <c r="CB1158" s="8"/>
      <c r="CC1158" s="8"/>
      <c r="CD1158" s="8"/>
      <c r="CE1158" s="8" t="str">
        <f t="shared" si="178"/>
        <v>AGND</v>
      </c>
      <c r="CF1158" s="8" t="str">
        <f t="shared" si="181"/>
        <v>AGND</v>
      </c>
      <c r="CG1158" s="8" t="str">
        <f t="shared" si="182"/>
        <v>Power</v>
      </c>
      <c r="CH1158" s="8" t="str">
        <f t="shared" si="183"/>
        <v>Power</v>
      </c>
      <c r="CI1158" s="8">
        <v>1</v>
      </c>
      <c r="CJ1158" s="8" t="s">
        <v>1071</v>
      </c>
      <c r="CK1158" s="8"/>
      <c r="CL1158" s="8"/>
      <c r="CM1158" s="8"/>
      <c r="CN1158" s="8"/>
      <c r="CO1158" s="8"/>
      <c r="CP1158" s="8"/>
      <c r="CQ1158" s="8"/>
      <c r="CR1158" s="8"/>
      <c r="CS1158" s="8"/>
      <c r="CT1158" s="8"/>
      <c r="CU1158" s="8"/>
      <c r="CV1158" s="8"/>
      <c r="CW1158" s="119" t="s">
        <v>11520</v>
      </c>
      <c r="CX1158" s="2"/>
      <c r="CY1158" s="8"/>
      <c r="CZ1158" s="8" t="str">
        <f t="shared" si="184"/>
        <v>AGND</v>
      </c>
      <c r="DA1158" s="8" t="str">
        <f t="shared" si="185"/>
        <v>AGND</v>
      </c>
      <c r="DB1158" s="8" t="str">
        <f t="shared" si="186"/>
        <v>Power</v>
      </c>
      <c r="DC1158" s="8" t="str">
        <f t="shared" si="187"/>
        <v>Power</v>
      </c>
      <c r="DD1158" s="8">
        <v>1</v>
      </c>
      <c r="DE1158" s="8" t="s">
        <v>1071</v>
      </c>
      <c r="DF1158" s="8"/>
      <c r="DG1158" s="8"/>
      <c r="DH1158" s="8"/>
      <c r="DI1158" s="8"/>
      <c r="DJ1158" s="8"/>
      <c r="DK1158" s="8"/>
      <c r="DL1158" s="8"/>
      <c r="DM1158" s="8"/>
      <c r="DN1158" s="8"/>
      <c r="DO1158" s="8"/>
      <c r="DP1158" s="8"/>
      <c r="DQ1158" s="8"/>
      <c r="DR1158" s="8"/>
      <c r="DS1158" s="8"/>
      <c r="DT1158" s="8"/>
    </row>
    <row r="1159" spans="1:124" ht="12.75" customHeight="1">
      <c r="A1159" s="8"/>
      <c r="B1159" s="89">
        <v>1156</v>
      </c>
      <c r="C1159" s="127" t="s">
        <v>1071</v>
      </c>
      <c r="D1159" s="149" t="s">
        <v>6792</v>
      </c>
      <c r="E1159" s="8" t="s">
        <v>1071</v>
      </c>
      <c r="F1159" s="8" t="s">
        <v>6190</v>
      </c>
      <c r="G1159" s="8" t="s">
        <v>1071</v>
      </c>
      <c r="H1159" s="8" t="s">
        <v>5325</v>
      </c>
      <c r="I1159" s="8" t="s">
        <v>1071</v>
      </c>
      <c r="J1159" s="8" t="s">
        <v>6807</v>
      </c>
      <c r="K1159" s="127" t="s">
        <v>1071</v>
      </c>
      <c r="L1159" s="129" t="s">
        <v>6569</v>
      </c>
      <c r="M1159" s="8"/>
      <c r="N1159" s="8" t="s">
        <v>1071</v>
      </c>
      <c r="O1159" s="8" t="s">
        <v>6755</v>
      </c>
      <c r="P1159" s="8" t="s">
        <v>6755</v>
      </c>
      <c r="Q1159" s="8" t="s">
        <v>6755</v>
      </c>
      <c r="R1159" s="8"/>
      <c r="S1159" s="8"/>
      <c r="T1159" s="8"/>
      <c r="U1159" s="8"/>
      <c r="V1159" s="8"/>
      <c r="W1159" s="8"/>
      <c r="X1159" s="8"/>
      <c r="Y1159" s="8"/>
      <c r="Z1159" s="8"/>
      <c r="AA1159" s="8"/>
      <c r="AB1159" s="8"/>
      <c r="AC1159" s="8" t="str">
        <f t="shared" si="179"/>
        <v>NO</v>
      </c>
      <c r="AD1159" s="8" t="str">
        <f t="shared" si="180"/>
        <v>Power,,,,,,,,,,,,,</v>
      </c>
      <c r="AE1159" s="8"/>
      <c r="AF1159" s="8"/>
      <c r="AG1159" s="8"/>
      <c r="AH1159" s="8" t="s">
        <v>6756</v>
      </c>
      <c r="AI1159" s="8" t="s">
        <v>6002</v>
      </c>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c r="CA1159" s="8"/>
      <c r="CB1159" s="8"/>
      <c r="CC1159" s="8"/>
      <c r="CD1159" s="8"/>
      <c r="CE1159" s="8" t="str">
        <f t="shared" si="178"/>
        <v>AGND</v>
      </c>
      <c r="CF1159" s="8" t="str">
        <f t="shared" si="181"/>
        <v>AGND</v>
      </c>
      <c r="CG1159" s="8" t="str">
        <f t="shared" si="182"/>
        <v>Power</v>
      </c>
      <c r="CH1159" s="8" t="str">
        <f t="shared" si="183"/>
        <v>Power</v>
      </c>
      <c r="CI1159" s="8">
        <v>1</v>
      </c>
      <c r="CJ1159" s="8" t="s">
        <v>1071</v>
      </c>
      <c r="CK1159" s="8"/>
      <c r="CL1159" s="8"/>
      <c r="CM1159" s="8"/>
      <c r="CN1159" s="8"/>
      <c r="CO1159" s="8"/>
      <c r="CP1159" s="8"/>
      <c r="CQ1159" s="8"/>
      <c r="CR1159" s="8"/>
      <c r="CS1159" s="8"/>
      <c r="CT1159" s="8"/>
      <c r="CU1159" s="8"/>
      <c r="CV1159" s="8"/>
      <c r="CW1159" s="119" t="s">
        <v>11521</v>
      </c>
      <c r="CX1159" s="2"/>
      <c r="CY1159" s="8"/>
      <c r="CZ1159" s="8" t="str">
        <f t="shared" si="184"/>
        <v>AGND</v>
      </c>
      <c r="DA1159" s="8" t="str">
        <f t="shared" si="185"/>
        <v>AGND</v>
      </c>
      <c r="DB1159" s="8" t="str">
        <f t="shared" si="186"/>
        <v>Power</v>
      </c>
      <c r="DC1159" s="8" t="str">
        <f t="shared" si="187"/>
        <v>Power</v>
      </c>
      <c r="DD1159" s="8">
        <v>1</v>
      </c>
      <c r="DE1159" s="8" t="s">
        <v>1071</v>
      </c>
      <c r="DF1159" s="8"/>
      <c r="DG1159" s="8"/>
      <c r="DH1159" s="8"/>
      <c r="DI1159" s="8"/>
      <c r="DJ1159" s="8"/>
      <c r="DK1159" s="8"/>
      <c r="DL1159" s="8"/>
      <c r="DM1159" s="8"/>
      <c r="DN1159" s="8"/>
      <c r="DO1159" s="8"/>
      <c r="DP1159" s="8"/>
      <c r="DQ1159" s="8"/>
      <c r="DR1159" s="8"/>
      <c r="DS1159" s="8"/>
      <c r="DT1159" s="8"/>
    </row>
    <row r="1160" spans="1:124" ht="12.75" customHeight="1">
      <c r="A1160" s="8"/>
      <c r="B1160" s="89">
        <v>1157</v>
      </c>
      <c r="C1160" s="127" t="s">
        <v>1071</v>
      </c>
      <c r="D1160" s="149" t="s">
        <v>6322</v>
      </c>
      <c r="E1160" s="8" t="s">
        <v>1071</v>
      </c>
      <c r="F1160" s="8" t="s">
        <v>6191</v>
      </c>
      <c r="G1160" s="8" t="s">
        <v>1071</v>
      </c>
      <c r="H1160" s="8" t="s">
        <v>6804</v>
      </c>
      <c r="I1160" s="8" t="s">
        <v>1071</v>
      </c>
      <c r="J1160" s="8" t="s">
        <v>3520</v>
      </c>
      <c r="K1160" s="127" t="s">
        <v>1071</v>
      </c>
      <c r="L1160" s="129" t="s">
        <v>6328</v>
      </c>
      <c r="M1160" s="8"/>
      <c r="N1160" s="8" t="s">
        <v>1071</v>
      </c>
      <c r="O1160" s="8" t="s">
        <v>6755</v>
      </c>
      <c r="P1160" s="8" t="s">
        <v>6755</v>
      </c>
      <c r="Q1160" s="8" t="s">
        <v>6755</v>
      </c>
      <c r="R1160" s="8"/>
      <c r="S1160" s="8"/>
      <c r="T1160" s="8"/>
      <c r="U1160" s="8"/>
      <c r="V1160" s="8"/>
      <c r="W1160" s="8"/>
      <c r="X1160" s="8"/>
      <c r="Y1160" s="8"/>
      <c r="Z1160" s="8"/>
      <c r="AA1160" s="8"/>
      <c r="AB1160" s="8"/>
      <c r="AC1160" s="8" t="str">
        <f t="shared" si="179"/>
        <v>NO</v>
      </c>
      <c r="AD1160" s="8" t="str">
        <f t="shared" si="180"/>
        <v>Power,,,,,,,,,,,,,</v>
      </c>
      <c r="AE1160" s="8"/>
      <c r="AF1160" s="8"/>
      <c r="AG1160" s="8"/>
      <c r="AH1160" s="8" t="s">
        <v>6756</v>
      </c>
      <c r="AI1160" s="8" t="s">
        <v>6002</v>
      </c>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c r="BL1160" s="8"/>
      <c r="BM1160" s="8"/>
      <c r="BN1160" s="8"/>
      <c r="BO1160" s="8"/>
      <c r="BP1160" s="8"/>
      <c r="BQ1160" s="8"/>
      <c r="BR1160" s="8"/>
      <c r="BS1160" s="8"/>
      <c r="BT1160" s="8"/>
      <c r="BU1160" s="8"/>
      <c r="BV1160" s="8"/>
      <c r="BW1160" s="8"/>
      <c r="BX1160" s="8"/>
      <c r="BY1160" s="8"/>
      <c r="BZ1160" s="8"/>
      <c r="CA1160" s="8"/>
      <c r="CB1160" s="8"/>
      <c r="CC1160" s="8"/>
      <c r="CD1160" s="8"/>
      <c r="CE1160" s="8" t="str">
        <f t="shared" si="178"/>
        <v>AGND</v>
      </c>
      <c r="CF1160" s="8" t="str">
        <f t="shared" si="181"/>
        <v>AGND</v>
      </c>
      <c r="CG1160" s="8" t="str">
        <f t="shared" si="182"/>
        <v>Power</v>
      </c>
      <c r="CH1160" s="8" t="str">
        <f t="shared" si="183"/>
        <v>Power</v>
      </c>
      <c r="CI1160" s="8">
        <v>1</v>
      </c>
      <c r="CJ1160" s="8" t="s">
        <v>1071</v>
      </c>
      <c r="CK1160" s="8"/>
      <c r="CL1160" s="8"/>
      <c r="CM1160" s="8"/>
      <c r="CN1160" s="8"/>
      <c r="CO1160" s="8"/>
      <c r="CP1160" s="8"/>
      <c r="CQ1160" s="8"/>
      <c r="CR1160" s="8"/>
      <c r="CS1160" s="8"/>
      <c r="CT1160" s="8"/>
      <c r="CU1160" s="8"/>
      <c r="CV1160" s="8"/>
      <c r="CW1160" s="119" t="s">
        <v>11522</v>
      </c>
      <c r="CX1160" s="2"/>
      <c r="CY1160" s="8"/>
      <c r="CZ1160" s="8" t="str">
        <f t="shared" si="184"/>
        <v>AGND</v>
      </c>
      <c r="DA1160" s="8" t="str">
        <f t="shared" si="185"/>
        <v>AGND</v>
      </c>
      <c r="DB1160" s="8" t="str">
        <f t="shared" si="186"/>
        <v>Power</v>
      </c>
      <c r="DC1160" s="8" t="str">
        <f t="shared" si="187"/>
        <v>Power</v>
      </c>
      <c r="DD1160" s="8">
        <v>1</v>
      </c>
      <c r="DE1160" s="8" t="s">
        <v>1071</v>
      </c>
      <c r="DF1160" s="8"/>
      <c r="DG1160" s="8"/>
      <c r="DH1160" s="8"/>
      <c r="DI1160" s="8"/>
      <c r="DJ1160" s="8"/>
      <c r="DK1160" s="8"/>
      <c r="DL1160" s="8"/>
      <c r="DM1160" s="8"/>
      <c r="DN1160" s="8"/>
      <c r="DO1160" s="8"/>
      <c r="DP1160" s="8"/>
      <c r="DQ1160" s="8"/>
      <c r="DR1160" s="8"/>
      <c r="DS1160" s="8"/>
      <c r="DT1160" s="8"/>
    </row>
    <row r="1161" spans="1:124" ht="12.75" customHeight="1">
      <c r="A1161" s="8"/>
      <c r="B1161" s="89">
        <v>1158</v>
      </c>
      <c r="C1161" s="127" t="s">
        <v>1071</v>
      </c>
      <c r="D1161" s="149" t="s">
        <v>6802</v>
      </c>
      <c r="E1161" s="8" t="s">
        <v>1071</v>
      </c>
      <c r="F1161" s="8" t="s">
        <v>6808</v>
      </c>
      <c r="G1161" s="8" t="s">
        <v>1071</v>
      </c>
      <c r="H1161" s="8" t="s">
        <v>6808</v>
      </c>
      <c r="I1161" s="8" t="s">
        <v>1071</v>
      </c>
      <c r="J1161" s="8" t="s">
        <v>6809</v>
      </c>
      <c r="K1161" s="127" t="s">
        <v>1071</v>
      </c>
      <c r="L1161" s="129" t="s">
        <v>6810</v>
      </c>
      <c r="M1161" s="8"/>
      <c r="N1161" s="8" t="s">
        <v>1071</v>
      </c>
      <c r="O1161" s="8" t="s">
        <v>6755</v>
      </c>
      <c r="P1161" s="8" t="s">
        <v>6755</v>
      </c>
      <c r="Q1161" s="8" t="s">
        <v>6755</v>
      </c>
      <c r="R1161" s="8"/>
      <c r="S1161" s="8"/>
      <c r="T1161" s="8"/>
      <c r="U1161" s="8"/>
      <c r="V1161" s="8"/>
      <c r="W1161" s="8"/>
      <c r="X1161" s="8"/>
      <c r="Y1161" s="8"/>
      <c r="Z1161" s="8"/>
      <c r="AA1161" s="8"/>
      <c r="AB1161" s="8"/>
      <c r="AC1161" s="8" t="str">
        <f t="shared" si="179"/>
        <v>NO</v>
      </c>
      <c r="AD1161" s="8" t="str">
        <f t="shared" si="180"/>
        <v>Power,,,,,,,,,,,,,</v>
      </c>
      <c r="AE1161" s="8"/>
      <c r="AF1161" s="8"/>
      <c r="AG1161" s="8"/>
      <c r="AH1161" s="8" t="s">
        <v>6756</v>
      </c>
      <c r="AI1161" s="8" t="s">
        <v>6002</v>
      </c>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c r="CA1161" s="8"/>
      <c r="CB1161" s="8"/>
      <c r="CC1161" s="8"/>
      <c r="CD1161" s="8"/>
      <c r="CE1161" s="8" t="str">
        <f t="shared" si="178"/>
        <v>AGND</v>
      </c>
      <c r="CF1161" s="8" t="str">
        <f t="shared" si="181"/>
        <v>AGND</v>
      </c>
      <c r="CG1161" s="8" t="str">
        <f t="shared" si="182"/>
        <v>Power</v>
      </c>
      <c r="CH1161" s="8" t="str">
        <f t="shared" si="183"/>
        <v>Power</v>
      </c>
      <c r="CI1161" s="8">
        <v>1</v>
      </c>
      <c r="CJ1161" s="8" t="s">
        <v>1071</v>
      </c>
      <c r="CK1161" s="8"/>
      <c r="CL1161" s="8"/>
      <c r="CM1161" s="8"/>
      <c r="CN1161" s="8"/>
      <c r="CO1161" s="8"/>
      <c r="CP1161" s="8"/>
      <c r="CQ1161" s="8"/>
      <c r="CR1161" s="8"/>
      <c r="CS1161" s="8"/>
      <c r="CT1161" s="8"/>
      <c r="CU1161" s="8"/>
      <c r="CV1161" s="8"/>
      <c r="CW1161" s="119" t="s">
        <v>11523</v>
      </c>
      <c r="CX1161" s="2"/>
      <c r="CY1161" s="8"/>
      <c r="CZ1161" s="8" t="str">
        <f t="shared" si="184"/>
        <v>AGND</v>
      </c>
      <c r="DA1161" s="8" t="str">
        <f t="shared" si="185"/>
        <v>AGND</v>
      </c>
      <c r="DB1161" s="8" t="str">
        <f t="shared" si="186"/>
        <v>Power</v>
      </c>
      <c r="DC1161" s="8" t="str">
        <f t="shared" si="187"/>
        <v>Power</v>
      </c>
      <c r="DD1161" s="8">
        <v>1</v>
      </c>
      <c r="DE1161" s="8" t="s">
        <v>1071</v>
      </c>
      <c r="DF1161" s="8"/>
      <c r="DG1161" s="8"/>
      <c r="DH1161" s="8"/>
      <c r="DI1161" s="8"/>
      <c r="DJ1161" s="8"/>
      <c r="DK1161" s="8"/>
      <c r="DL1161" s="8"/>
      <c r="DM1161" s="8"/>
      <c r="DN1161" s="8"/>
      <c r="DO1161" s="8"/>
      <c r="DP1161" s="8"/>
      <c r="DQ1161" s="8"/>
      <c r="DR1161" s="8"/>
      <c r="DS1161" s="8"/>
      <c r="DT1161" s="8"/>
    </row>
    <row r="1162" spans="1:124" ht="12.75" customHeight="1">
      <c r="A1162" s="8"/>
      <c r="B1162" s="89">
        <v>1159</v>
      </c>
      <c r="C1162" s="127"/>
      <c r="D1162" s="149"/>
      <c r="E1162" s="8"/>
      <c r="F1162" s="8"/>
      <c r="G1162" s="8" t="s">
        <v>1071</v>
      </c>
      <c r="H1162" s="8" t="s">
        <v>4276</v>
      </c>
      <c r="I1162" s="8" t="s">
        <v>1071</v>
      </c>
      <c r="J1162" s="8" t="s">
        <v>6750</v>
      </c>
      <c r="K1162" s="127" t="s">
        <v>1071</v>
      </c>
      <c r="L1162" s="129" t="s">
        <v>3002</v>
      </c>
      <c r="M1162" s="8"/>
      <c r="N1162" s="8" t="s">
        <v>1071</v>
      </c>
      <c r="O1162" s="8" t="s">
        <v>6755</v>
      </c>
      <c r="P1162" s="8"/>
      <c r="Q1162" s="8"/>
      <c r="R1162" s="8"/>
      <c r="S1162" s="8"/>
      <c r="T1162" s="8"/>
      <c r="U1162" s="8"/>
      <c r="V1162" s="8"/>
      <c r="W1162" s="8"/>
      <c r="X1162" s="8"/>
      <c r="Y1162" s="8"/>
      <c r="Z1162" s="8"/>
      <c r="AA1162" s="8"/>
      <c r="AB1162" s="8"/>
      <c r="AC1162" s="8" t="str">
        <f t="shared" si="179"/>
        <v>NO</v>
      </c>
      <c r="AD1162" s="8" t="str">
        <f t="shared" si="180"/>
        <v>Power,,,,,,,,,,,,,</v>
      </c>
      <c r="AE1162" s="8"/>
      <c r="AF1162" s="8"/>
      <c r="AG1162" s="8"/>
      <c r="AH1162" s="8" t="s">
        <v>6756</v>
      </c>
      <c r="AI1162" s="8" t="s">
        <v>6002</v>
      </c>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c r="BR1162" s="8"/>
      <c r="BS1162" s="8"/>
      <c r="BT1162" s="8"/>
      <c r="BU1162" s="8"/>
      <c r="BV1162" s="8"/>
      <c r="BW1162" s="8"/>
      <c r="BX1162" s="8"/>
      <c r="BY1162" s="8"/>
      <c r="BZ1162" s="8"/>
      <c r="CA1162" s="8"/>
      <c r="CB1162" s="8"/>
      <c r="CC1162" s="8"/>
      <c r="CD1162" s="8"/>
      <c r="CE1162" s="8" t="str">
        <f t="shared" si="178"/>
        <v>AGND</v>
      </c>
      <c r="CF1162" s="8" t="str">
        <f t="shared" si="181"/>
        <v>Invalid PM Setting</v>
      </c>
      <c r="CG1162" s="8" t="str">
        <f t="shared" si="182"/>
        <v>Power</v>
      </c>
      <c r="CH1162" s="8" t="str">
        <f t="shared" si="183"/>
        <v>Invalid PM Setting</v>
      </c>
      <c r="CI1162" s="8"/>
      <c r="CJ1162" s="8"/>
      <c r="CK1162" s="8"/>
      <c r="CL1162" s="8"/>
      <c r="CM1162" s="8"/>
      <c r="CN1162" s="8"/>
      <c r="CO1162" s="8"/>
      <c r="CP1162" s="8"/>
      <c r="CQ1162" s="8"/>
      <c r="CR1162" s="8"/>
      <c r="CS1162" s="8"/>
      <c r="CT1162" s="8"/>
      <c r="CU1162" s="8"/>
      <c r="CV1162" s="8"/>
      <c r="CY1162" s="8"/>
      <c r="CZ1162" s="8" t="str">
        <f t="shared" si="184"/>
        <v>AGND</v>
      </c>
      <c r="DA1162" s="8" t="str">
        <f t="shared" si="185"/>
        <v>Invalid PM Setting</v>
      </c>
      <c r="DB1162" s="8" t="str">
        <f t="shared" si="186"/>
        <v>Power</v>
      </c>
      <c r="DC1162" s="8" t="str">
        <f t="shared" si="187"/>
        <v>Invalid PM Setting</v>
      </c>
      <c r="DD1162" s="8"/>
      <c r="DE1162" s="8"/>
      <c r="DF1162" s="8"/>
      <c r="DG1162" s="8"/>
      <c r="DH1162" s="8"/>
      <c r="DI1162" s="8"/>
      <c r="DJ1162" s="8"/>
      <c r="DK1162" s="8"/>
      <c r="DL1162" s="8"/>
      <c r="DM1162" s="8"/>
      <c r="DN1162" s="8"/>
      <c r="DO1162" s="8"/>
      <c r="DP1162" s="8"/>
      <c r="DQ1162" s="8"/>
      <c r="DR1162" s="8"/>
      <c r="DS1162" s="8"/>
      <c r="DT1162" s="8"/>
    </row>
    <row r="1163" spans="1:124" ht="12.75" customHeight="1">
      <c r="A1163" s="8"/>
      <c r="B1163" s="89">
        <v>1160</v>
      </c>
      <c r="C1163" s="127" t="s">
        <v>1071</v>
      </c>
      <c r="D1163" s="149" t="s">
        <v>4931</v>
      </c>
      <c r="E1163" s="8" t="s">
        <v>1071</v>
      </c>
      <c r="F1163" s="8" t="s">
        <v>6363</v>
      </c>
      <c r="G1163" s="8" t="s">
        <v>1071</v>
      </c>
      <c r="H1163" s="8" t="s">
        <v>6748</v>
      </c>
      <c r="I1163" s="8" t="s">
        <v>1071</v>
      </c>
      <c r="J1163" s="8" t="s">
        <v>5324</v>
      </c>
      <c r="K1163" s="127" t="s">
        <v>1071</v>
      </c>
      <c r="L1163" s="129" t="s">
        <v>5113</v>
      </c>
      <c r="M1163" s="8"/>
      <c r="N1163" s="8" t="s">
        <v>1071</v>
      </c>
      <c r="O1163" s="8" t="s">
        <v>6755</v>
      </c>
      <c r="P1163" s="8" t="s">
        <v>6755</v>
      </c>
      <c r="Q1163" s="8" t="s">
        <v>6755</v>
      </c>
      <c r="R1163" s="8"/>
      <c r="S1163" s="8"/>
      <c r="T1163" s="8"/>
      <c r="U1163" s="8"/>
      <c r="V1163" s="8"/>
      <c r="W1163" s="8"/>
      <c r="X1163" s="8"/>
      <c r="Y1163" s="8"/>
      <c r="Z1163" s="8"/>
      <c r="AA1163" s="8"/>
      <c r="AB1163" s="8"/>
      <c r="AC1163" s="8" t="str">
        <f t="shared" si="179"/>
        <v>NO</v>
      </c>
      <c r="AD1163" s="8" t="str">
        <f t="shared" si="180"/>
        <v>Power,,,,,,,,,,,,,</v>
      </c>
      <c r="AE1163" s="8"/>
      <c r="AF1163" s="8"/>
      <c r="AG1163" s="8"/>
      <c r="AH1163" s="8" t="s">
        <v>6756</v>
      </c>
      <c r="AI1163" s="8" t="s">
        <v>6002</v>
      </c>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c r="BR1163" s="8"/>
      <c r="BS1163" s="8"/>
      <c r="BT1163" s="8"/>
      <c r="BU1163" s="8"/>
      <c r="BV1163" s="8"/>
      <c r="BW1163" s="8"/>
      <c r="BX1163" s="8"/>
      <c r="BY1163" s="8"/>
      <c r="BZ1163" s="8"/>
      <c r="CA1163" s="8"/>
      <c r="CB1163" s="8"/>
      <c r="CC1163" s="8"/>
      <c r="CD1163" s="8"/>
      <c r="CE1163" s="8" t="str">
        <f t="shared" si="178"/>
        <v>AGND</v>
      </c>
      <c r="CF1163" s="8" t="str">
        <f t="shared" si="181"/>
        <v>AGND</v>
      </c>
      <c r="CG1163" s="8" t="str">
        <f t="shared" si="182"/>
        <v>Power</v>
      </c>
      <c r="CH1163" s="8" t="str">
        <f t="shared" si="183"/>
        <v>Power</v>
      </c>
      <c r="CI1163" s="8">
        <v>1</v>
      </c>
      <c r="CJ1163" s="8" t="s">
        <v>1071</v>
      </c>
      <c r="CK1163" s="8"/>
      <c r="CL1163" s="8"/>
      <c r="CM1163" s="8"/>
      <c r="CN1163" s="8"/>
      <c r="CO1163" s="8"/>
      <c r="CP1163" s="8"/>
      <c r="CQ1163" s="8"/>
      <c r="CR1163" s="8"/>
      <c r="CS1163" s="8"/>
      <c r="CT1163" s="8"/>
      <c r="CU1163" s="8"/>
      <c r="CV1163" s="8"/>
      <c r="CW1163" s="119" t="s">
        <v>11168</v>
      </c>
      <c r="CX1163" s="2"/>
      <c r="CY1163" s="8"/>
      <c r="CZ1163" s="8" t="str">
        <f t="shared" si="184"/>
        <v>AGND</v>
      </c>
      <c r="DA1163" s="8" t="str">
        <f t="shared" si="185"/>
        <v>AGND</v>
      </c>
      <c r="DB1163" s="8" t="str">
        <f t="shared" si="186"/>
        <v>Power</v>
      </c>
      <c r="DC1163" s="8" t="str">
        <f t="shared" si="187"/>
        <v>Power</v>
      </c>
      <c r="DD1163" s="8">
        <v>1</v>
      </c>
      <c r="DE1163" s="8"/>
      <c r="DF1163" s="8"/>
      <c r="DG1163" s="8"/>
      <c r="DH1163" s="8"/>
      <c r="DI1163" s="8"/>
      <c r="DJ1163" s="8"/>
      <c r="DK1163" s="8"/>
      <c r="DL1163" s="8"/>
      <c r="DM1163" s="8"/>
      <c r="DN1163" s="8"/>
      <c r="DO1163" s="8"/>
      <c r="DP1163" s="8"/>
      <c r="DQ1163" s="8"/>
      <c r="DR1163" s="8"/>
      <c r="DS1163" s="8"/>
      <c r="DT1163" s="8"/>
    </row>
    <row r="1164" spans="1:124" ht="12.75" customHeight="1">
      <c r="A1164" s="8"/>
      <c r="B1164" s="89">
        <v>1161</v>
      </c>
      <c r="C1164" s="127" t="s">
        <v>1071</v>
      </c>
      <c r="D1164" s="149" t="s">
        <v>6640</v>
      </c>
      <c r="E1164" s="8" t="s">
        <v>1071</v>
      </c>
      <c r="F1164" s="8" t="s">
        <v>6115</v>
      </c>
      <c r="G1164" s="8" t="s">
        <v>1071</v>
      </c>
      <c r="H1164" s="8" t="s">
        <v>6735</v>
      </c>
      <c r="I1164" s="8" t="s">
        <v>1071</v>
      </c>
      <c r="J1164" s="8" t="s">
        <v>5490</v>
      </c>
      <c r="K1164" s="127" t="s">
        <v>1071</v>
      </c>
      <c r="L1164" s="129" t="s">
        <v>6807</v>
      </c>
      <c r="M1164" s="8"/>
      <c r="N1164" s="8" t="s">
        <v>1071</v>
      </c>
      <c r="O1164" s="8" t="s">
        <v>6755</v>
      </c>
      <c r="P1164" s="8" t="s">
        <v>6755</v>
      </c>
      <c r="Q1164" s="8" t="s">
        <v>6755</v>
      </c>
      <c r="R1164" s="8"/>
      <c r="S1164" s="8"/>
      <c r="T1164" s="8"/>
      <c r="U1164" s="8"/>
      <c r="V1164" s="8"/>
      <c r="W1164" s="8"/>
      <c r="X1164" s="8"/>
      <c r="Y1164" s="8"/>
      <c r="Z1164" s="8"/>
      <c r="AA1164" s="8"/>
      <c r="AB1164" s="8"/>
      <c r="AC1164" s="8" t="str">
        <f t="shared" si="179"/>
        <v>NO</v>
      </c>
      <c r="AD1164" s="8" t="str">
        <f t="shared" si="180"/>
        <v>Power,,,,,,,,,,,,,</v>
      </c>
      <c r="AE1164" s="8"/>
      <c r="AF1164" s="8"/>
      <c r="AG1164" s="8"/>
      <c r="AH1164" s="8" t="s">
        <v>6756</v>
      </c>
      <c r="AI1164" s="8" t="s">
        <v>6002</v>
      </c>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c r="BR1164" s="8"/>
      <c r="BS1164" s="8"/>
      <c r="BT1164" s="8"/>
      <c r="BU1164" s="8"/>
      <c r="BV1164" s="8"/>
      <c r="BW1164" s="8"/>
      <c r="BX1164" s="8"/>
      <c r="BY1164" s="8"/>
      <c r="BZ1164" s="8"/>
      <c r="CA1164" s="8"/>
      <c r="CB1164" s="8"/>
      <c r="CC1164" s="8"/>
      <c r="CD1164" s="8"/>
      <c r="CE1164" s="8" t="str">
        <f t="shared" si="178"/>
        <v>AGND</v>
      </c>
      <c r="CF1164" s="8" t="str">
        <f t="shared" si="181"/>
        <v>AGND</v>
      </c>
      <c r="CG1164" s="8" t="str">
        <f t="shared" si="182"/>
        <v>Power</v>
      </c>
      <c r="CH1164" s="8" t="str">
        <f t="shared" si="183"/>
        <v>Power</v>
      </c>
      <c r="CI1164" s="8">
        <v>1</v>
      </c>
      <c r="CJ1164" s="8" t="s">
        <v>1071</v>
      </c>
      <c r="CK1164" s="8"/>
      <c r="CL1164" s="8"/>
      <c r="CM1164" s="8"/>
      <c r="CN1164" s="8"/>
      <c r="CO1164" s="8"/>
      <c r="CP1164" s="8"/>
      <c r="CQ1164" s="8"/>
      <c r="CR1164" s="8"/>
      <c r="CS1164" s="8"/>
      <c r="CT1164" s="8"/>
      <c r="CU1164" s="8"/>
      <c r="CV1164" s="8"/>
      <c r="CW1164" s="119" t="s">
        <v>11241</v>
      </c>
      <c r="CX1164" s="2"/>
      <c r="CY1164" s="8"/>
      <c r="CZ1164" s="8" t="str">
        <f t="shared" si="184"/>
        <v>AGND</v>
      </c>
      <c r="DA1164" s="8" t="str">
        <f t="shared" si="185"/>
        <v>AGND</v>
      </c>
      <c r="DB1164" s="8" t="str">
        <f t="shared" si="186"/>
        <v>Power</v>
      </c>
      <c r="DC1164" s="8" t="str">
        <f t="shared" si="187"/>
        <v>Power</v>
      </c>
      <c r="DD1164" s="8">
        <v>1</v>
      </c>
      <c r="DE1164" s="8" t="s">
        <v>1071</v>
      </c>
      <c r="DF1164" s="8"/>
      <c r="DG1164" s="8"/>
      <c r="DH1164" s="8"/>
      <c r="DI1164" s="8"/>
      <c r="DJ1164" s="8"/>
      <c r="DK1164" s="8"/>
      <c r="DL1164" s="8"/>
      <c r="DM1164" s="8"/>
      <c r="DN1164" s="8"/>
      <c r="DO1164" s="8"/>
      <c r="DP1164" s="8"/>
      <c r="DQ1164" s="8"/>
      <c r="DR1164" s="8"/>
      <c r="DS1164" s="8"/>
      <c r="DT1164" s="8"/>
    </row>
    <row r="1165" spans="1:124" ht="12.75" customHeight="1">
      <c r="A1165" s="8"/>
      <c r="B1165" s="89">
        <v>1162</v>
      </c>
      <c r="C1165" s="127" t="s">
        <v>1071</v>
      </c>
      <c r="D1165" s="149" t="s">
        <v>6323</v>
      </c>
      <c r="E1165" s="8" t="s">
        <v>1071</v>
      </c>
      <c r="F1165" s="8" t="s">
        <v>6811</v>
      </c>
      <c r="G1165" s="8" t="s">
        <v>1071</v>
      </c>
      <c r="H1165" s="8" t="s">
        <v>6811</v>
      </c>
      <c r="I1165" s="8" t="s">
        <v>1071</v>
      </c>
      <c r="J1165" s="8" t="s">
        <v>5503</v>
      </c>
      <c r="K1165" s="127" t="s">
        <v>1071</v>
      </c>
      <c r="L1165" s="129" t="s">
        <v>2303</v>
      </c>
      <c r="M1165" s="8"/>
      <c r="N1165" s="8" t="s">
        <v>1071</v>
      </c>
      <c r="O1165" s="8" t="s">
        <v>6755</v>
      </c>
      <c r="P1165" s="8" t="s">
        <v>6755</v>
      </c>
      <c r="Q1165" s="8" t="s">
        <v>6755</v>
      </c>
      <c r="R1165" s="8"/>
      <c r="S1165" s="8"/>
      <c r="T1165" s="8"/>
      <c r="U1165" s="8"/>
      <c r="V1165" s="8"/>
      <c r="W1165" s="8"/>
      <c r="X1165" s="8"/>
      <c r="Y1165" s="8"/>
      <c r="Z1165" s="8"/>
      <c r="AA1165" s="8"/>
      <c r="AB1165" s="8"/>
      <c r="AC1165" s="8" t="str">
        <f t="shared" si="179"/>
        <v>NO</v>
      </c>
      <c r="AD1165" s="8" t="str">
        <f t="shared" si="180"/>
        <v>Power,,,,,,,,,,,,,</v>
      </c>
      <c r="AE1165" s="8"/>
      <c r="AF1165" s="8"/>
      <c r="AG1165" s="8"/>
      <c r="AH1165" s="8" t="s">
        <v>6756</v>
      </c>
      <c r="AI1165" s="8" t="s">
        <v>6002</v>
      </c>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8"/>
      <c r="BR1165" s="8"/>
      <c r="BS1165" s="8"/>
      <c r="BT1165" s="8"/>
      <c r="BU1165" s="8"/>
      <c r="BV1165" s="8"/>
      <c r="BW1165" s="8"/>
      <c r="BX1165" s="8"/>
      <c r="BY1165" s="8"/>
      <c r="BZ1165" s="8"/>
      <c r="CA1165" s="8"/>
      <c r="CB1165" s="8"/>
      <c r="CC1165" s="8"/>
      <c r="CD1165" s="8"/>
      <c r="CE1165" s="8" t="str">
        <f t="shared" si="178"/>
        <v>AGND</v>
      </c>
      <c r="CF1165" s="8" t="str">
        <f t="shared" si="181"/>
        <v>AGND</v>
      </c>
      <c r="CG1165" s="8" t="str">
        <f t="shared" si="182"/>
        <v>Power</v>
      </c>
      <c r="CH1165" s="8" t="str">
        <f t="shared" si="183"/>
        <v>Power</v>
      </c>
      <c r="CI1165" s="8">
        <v>1</v>
      </c>
      <c r="CJ1165" s="8" t="s">
        <v>1071</v>
      </c>
      <c r="CK1165" s="8"/>
      <c r="CL1165" s="8"/>
      <c r="CM1165" s="8"/>
      <c r="CN1165" s="8"/>
      <c r="CO1165" s="8"/>
      <c r="CP1165" s="8"/>
      <c r="CQ1165" s="8"/>
      <c r="CR1165" s="8"/>
      <c r="CS1165" s="8"/>
      <c r="CT1165" s="8"/>
      <c r="CU1165" s="8"/>
      <c r="CV1165" s="8"/>
      <c r="CW1165" s="119" t="s">
        <v>11524</v>
      </c>
      <c r="CX1165" s="2"/>
      <c r="CY1165" s="8"/>
      <c r="CZ1165" s="8" t="str">
        <f t="shared" si="184"/>
        <v>AGND</v>
      </c>
      <c r="DA1165" s="8" t="str">
        <f t="shared" si="185"/>
        <v>AGND</v>
      </c>
      <c r="DB1165" s="8" t="str">
        <f t="shared" si="186"/>
        <v>Power</v>
      </c>
      <c r="DC1165" s="8" t="str">
        <f t="shared" si="187"/>
        <v>Power</v>
      </c>
      <c r="DD1165" s="8">
        <v>1</v>
      </c>
      <c r="DE1165" s="8" t="s">
        <v>1071</v>
      </c>
      <c r="DF1165" s="8"/>
      <c r="DG1165" s="8"/>
      <c r="DH1165" s="8"/>
      <c r="DI1165" s="8"/>
      <c r="DJ1165" s="8"/>
      <c r="DK1165" s="8"/>
      <c r="DL1165" s="8"/>
      <c r="DM1165" s="8"/>
      <c r="DN1165" s="8"/>
      <c r="DO1165" s="8"/>
      <c r="DP1165" s="8"/>
      <c r="DQ1165" s="8"/>
      <c r="DR1165" s="8"/>
      <c r="DS1165" s="8"/>
      <c r="DT1165" s="8"/>
    </row>
    <row r="1166" spans="1:124" ht="12.75" customHeight="1">
      <c r="A1166" s="8"/>
      <c r="B1166" s="89">
        <v>1163</v>
      </c>
      <c r="C1166" s="127" t="s">
        <v>1071</v>
      </c>
      <c r="D1166" s="149" t="s">
        <v>6325</v>
      </c>
      <c r="E1166" s="8" t="s">
        <v>1071</v>
      </c>
      <c r="F1166" s="8" t="s">
        <v>6192</v>
      </c>
      <c r="G1166" s="8" t="s">
        <v>1071</v>
      </c>
      <c r="H1166" s="8" t="s">
        <v>2588</v>
      </c>
      <c r="I1166" s="8" t="s">
        <v>1071</v>
      </c>
      <c r="J1166" s="8" t="s">
        <v>5485</v>
      </c>
      <c r="K1166" s="127" t="s">
        <v>1071</v>
      </c>
      <c r="L1166" s="129" t="s">
        <v>4544</v>
      </c>
      <c r="M1166" s="8"/>
      <c r="N1166" s="8" t="s">
        <v>1071</v>
      </c>
      <c r="O1166" s="8" t="s">
        <v>6755</v>
      </c>
      <c r="P1166" s="8" t="s">
        <v>6755</v>
      </c>
      <c r="Q1166" s="8" t="s">
        <v>6755</v>
      </c>
      <c r="R1166" s="8"/>
      <c r="S1166" s="8"/>
      <c r="T1166" s="8"/>
      <c r="U1166" s="8"/>
      <c r="V1166" s="8"/>
      <c r="W1166" s="8"/>
      <c r="X1166" s="8"/>
      <c r="Y1166" s="8"/>
      <c r="Z1166" s="8"/>
      <c r="AA1166" s="8"/>
      <c r="AB1166" s="8"/>
      <c r="AC1166" s="8" t="str">
        <f t="shared" si="179"/>
        <v>NO</v>
      </c>
      <c r="AD1166" s="8" t="str">
        <f t="shared" si="180"/>
        <v>Power,,,,,,,,,,,,,</v>
      </c>
      <c r="AE1166" s="8"/>
      <c r="AF1166" s="8"/>
      <c r="AG1166" s="8"/>
      <c r="AH1166" s="8" t="s">
        <v>6756</v>
      </c>
      <c r="AI1166" s="8" t="s">
        <v>6002</v>
      </c>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8"/>
      <c r="BY1166" s="8"/>
      <c r="BZ1166" s="8"/>
      <c r="CA1166" s="8"/>
      <c r="CB1166" s="8"/>
      <c r="CC1166" s="8"/>
      <c r="CD1166" s="8"/>
      <c r="CE1166" s="8" t="str">
        <f t="shared" si="178"/>
        <v>AGND</v>
      </c>
      <c r="CF1166" s="8" t="str">
        <f t="shared" si="181"/>
        <v>AGND</v>
      </c>
      <c r="CG1166" s="8" t="str">
        <f t="shared" si="182"/>
        <v>Power</v>
      </c>
      <c r="CH1166" s="8" t="str">
        <f t="shared" si="183"/>
        <v>Power</v>
      </c>
      <c r="CI1166" s="8">
        <v>1</v>
      </c>
      <c r="CJ1166" s="8" t="s">
        <v>1071</v>
      </c>
      <c r="CK1166" s="8"/>
      <c r="CL1166" s="8"/>
      <c r="CM1166" s="8"/>
      <c r="CN1166" s="8"/>
      <c r="CO1166" s="8"/>
      <c r="CP1166" s="8"/>
      <c r="CQ1166" s="8"/>
      <c r="CR1166" s="8"/>
      <c r="CS1166" s="8"/>
      <c r="CT1166" s="8"/>
      <c r="CU1166" s="8"/>
      <c r="CV1166" s="8"/>
      <c r="CW1166" s="119" t="s">
        <v>11525</v>
      </c>
      <c r="CX1166" s="2"/>
      <c r="CY1166" s="8"/>
      <c r="CZ1166" s="8" t="str">
        <f t="shared" si="184"/>
        <v>AGND</v>
      </c>
      <c r="DA1166" s="8" t="str">
        <f t="shared" si="185"/>
        <v>AGND</v>
      </c>
      <c r="DB1166" s="8" t="str">
        <f t="shared" si="186"/>
        <v>Power</v>
      </c>
      <c r="DC1166" s="8" t="str">
        <f t="shared" si="187"/>
        <v>Power</v>
      </c>
      <c r="DD1166" s="8">
        <v>1</v>
      </c>
      <c r="DE1166" s="8" t="s">
        <v>1071</v>
      </c>
      <c r="DF1166" s="8"/>
      <c r="DG1166" s="8"/>
      <c r="DH1166" s="8"/>
      <c r="DI1166" s="8"/>
      <c r="DJ1166" s="8"/>
      <c r="DK1166" s="8"/>
      <c r="DL1166" s="8"/>
      <c r="DM1166" s="8"/>
      <c r="DN1166" s="8"/>
      <c r="DO1166" s="8"/>
      <c r="DP1166" s="8"/>
      <c r="DQ1166" s="8"/>
      <c r="DR1166" s="8"/>
      <c r="DS1166" s="8"/>
      <c r="DT1166" s="8"/>
    </row>
    <row r="1167" spans="1:124" ht="12.75" customHeight="1">
      <c r="A1167" s="8"/>
      <c r="B1167" s="89">
        <v>1164</v>
      </c>
      <c r="C1167" s="127" t="s">
        <v>1071</v>
      </c>
      <c r="D1167" s="149" t="s">
        <v>2873</v>
      </c>
      <c r="E1167" s="8" t="s">
        <v>1071</v>
      </c>
      <c r="F1167" s="8" t="s">
        <v>6145</v>
      </c>
      <c r="G1167" s="8" t="s">
        <v>1071</v>
      </c>
      <c r="H1167" s="8" t="s">
        <v>6812</v>
      </c>
      <c r="I1167" s="8" t="s">
        <v>1071</v>
      </c>
      <c r="J1167" s="8" t="s">
        <v>2251</v>
      </c>
      <c r="K1167" s="127" t="s">
        <v>1071</v>
      </c>
      <c r="L1167" s="129" t="s">
        <v>5030</v>
      </c>
      <c r="M1167" s="8"/>
      <c r="N1167" s="8" t="s">
        <v>1071</v>
      </c>
      <c r="O1167" s="8" t="s">
        <v>6755</v>
      </c>
      <c r="P1167" s="8" t="s">
        <v>6755</v>
      </c>
      <c r="Q1167" s="8" t="s">
        <v>6755</v>
      </c>
      <c r="R1167" s="8"/>
      <c r="S1167" s="8"/>
      <c r="T1167" s="8"/>
      <c r="U1167" s="8"/>
      <c r="V1167" s="8"/>
      <c r="W1167" s="8"/>
      <c r="X1167" s="8"/>
      <c r="Y1167" s="8"/>
      <c r="Z1167" s="8"/>
      <c r="AA1167" s="8"/>
      <c r="AB1167" s="8"/>
      <c r="AC1167" s="8" t="str">
        <f t="shared" si="179"/>
        <v>NO</v>
      </c>
      <c r="AD1167" s="8" t="str">
        <f t="shared" si="180"/>
        <v>Power,,,,,,,,,,,,,</v>
      </c>
      <c r="AE1167" s="8"/>
      <c r="AF1167" s="8"/>
      <c r="AG1167" s="8"/>
      <c r="AH1167" s="8" t="s">
        <v>6756</v>
      </c>
      <c r="AI1167" s="8" t="s">
        <v>6002</v>
      </c>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c r="BR1167" s="8"/>
      <c r="BS1167" s="8"/>
      <c r="BT1167" s="8"/>
      <c r="BU1167" s="8"/>
      <c r="BV1167" s="8"/>
      <c r="BW1167" s="8"/>
      <c r="BX1167" s="8"/>
      <c r="BY1167" s="8"/>
      <c r="BZ1167" s="8"/>
      <c r="CA1167" s="8"/>
      <c r="CB1167" s="8"/>
      <c r="CC1167" s="8"/>
      <c r="CD1167" s="8"/>
      <c r="CE1167" s="8" t="str">
        <f t="shared" si="178"/>
        <v>AGND</v>
      </c>
      <c r="CF1167" s="8" t="str">
        <f t="shared" si="181"/>
        <v>AGND</v>
      </c>
      <c r="CG1167" s="8" t="str">
        <f t="shared" si="182"/>
        <v>Power</v>
      </c>
      <c r="CH1167" s="8" t="str">
        <f t="shared" si="183"/>
        <v>Power</v>
      </c>
      <c r="CI1167" s="8">
        <v>1</v>
      </c>
      <c r="CJ1167" s="8" t="s">
        <v>1071</v>
      </c>
      <c r="CK1167" s="8"/>
      <c r="CL1167" s="8"/>
      <c r="CM1167" s="8"/>
      <c r="CN1167" s="8"/>
      <c r="CO1167" s="8"/>
      <c r="CP1167" s="8"/>
      <c r="CQ1167" s="8"/>
      <c r="CR1167" s="8"/>
      <c r="CS1167" s="8"/>
      <c r="CT1167" s="8"/>
      <c r="CU1167" s="8"/>
      <c r="CV1167" s="8"/>
      <c r="CW1167" s="119" t="s">
        <v>11526</v>
      </c>
      <c r="CX1167" s="2"/>
      <c r="CY1167" s="8"/>
      <c r="CZ1167" s="8" t="str">
        <f t="shared" si="184"/>
        <v>AGND</v>
      </c>
      <c r="DA1167" s="8" t="str">
        <f t="shared" si="185"/>
        <v>AGND</v>
      </c>
      <c r="DB1167" s="8" t="str">
        <f t="shared" si="186"/>
        <v>Power</v>
      </c>
      <c r="DC1167" s="8" t="str">
        <f t="shared" si="187"/>
        <v>Power</v>
      </c>
      <c r="DD1167" s="8">
        <v>1</v>
      </c>
      <c r="DE1167" s="8" t="s">
        <v>1071</v>
      </c>
      <c r="DF1167" s="8"/>
      <c r="DG1167" s="8"/>
      <c r="DH1167" s="8"/>
      <c r="DI1167" s="8"/>
      <c r="DJ1167" s="8"/>
      <c r="DK1167" s="8"/>
      <c r="DL1167" s="8"/>
      <c r="DM1167" s="8"/>
      <c r="DN1167" s="8"/>
      <c r="DO1167" s="8"/>
      <c r="DP1167" s="8"/>
      <c r="DQ1167" s="8"/>
      <c r="DR1167" s="8"/>
      <c r="DS1167" s="8"/>
      <c r="DT1167" s="8"/>
    </row>
    <row r="1168" spans="1:124" ht="12.75" customHeight="1">
      <c r="A1168" s="8"/>
      <c r="B1168" s="89">
        <v>1165</v>
      </c>
      <c r="C1168" s="127" t="s">
        <v>1071</v>
      </c>
      <c r="D1168" s="149" t="s">
        <v>3373</v>
      </c>
      <c r="E1168" s="8" t="s">
        <v>1071</v>
      </c>
      <c r="F1168" s="8" t="s">
        <v>6017</v>
      </c>
      <c r="G1168" s="8" t="s">
        <v>1071</v>
      </c>
      <c r="H1168" s="8" t="s">
        <v>4544</v>
      </c>
      <c r="I1168" s="8" t="s">
        <v>1071</v>
      </c>
      <c r="J1168" s="8" t="s">
        <v>5342</v>
      </c>
      <c r="K1168" s="127" t="s">
        <v>1071</v>
      </c>
      <c r="L1168" s="129" t="s">
        <v>5485</v>
      </c>
      <c r="M1168" s="8"/>
      <c r="N1168" s="8" t="s">
        <v>1071</v>
      </c>
      <c r="O1168" s="8" t="s">
        <v>6755</v>
      </c>
      <c r="P1168" s="8" t="s">
        <v>6755</v>
      </c>
      <c r="Q1168" s="8" t="s">
        <v>6755</v>
      </c>
      <c r="R1168" s="8"/>
      <c r="S1168" s="8"/>
      <c r="T1168" s="8"/>
      <c r="U1168" s="8"/>
      <c r="V1168" s="8"/>
      <c r="W1168" s="8"/>
      <c r="X1168" s="8"/>
      <c r="Y1168" s="8"/>
      <c r="Z1168" s="8"/>
      <c r="AA1168" s="8"/>
      <c r="AB1168" s="8"/>
      <c r="AC1168" s="8" t="str">
        <f t="shared" si="179"/>
        <v>NO</v>
      </c>
      <c r="AD1168" s="8" t="str">
        <f t="shared" si="180"/>
        <v>Power,,,,,,,,,,,,,</v>
      </c>
      <c r="AE1168" s="8"/>
      <c r="AF1168" s="8"/>
      <c r="AG1168" s="8"/>
      <c r="AH1168" s="8" t="s">
        <v>6756</v>
      </c>
      <c r="AI1168" s="8" t="s">
        <v>6002</v>
      </c>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8"/>
      <c r="BR1168" s="8"/>
      <c r="BS1168" s="8"/>
      <c r="BT1168" s="8"/>
      <c r="BU1168" s="8"/>
      <c r="BV1168" s="8"/>
      <c r="BW1168" s="8"/>
      <c r="BX1168" s="8"/>
      <c r="BY1168" s="8"/>
      <c r="BZ1168" s="8"/>
      <c r="CA1168" s="8"/>
      <c r="CB1168" s="8"/>
      <c r="CC1168" s="8"/>
      <c r="CD1168" s="8"/>
      <c r="CE1168" s="8" t="str">
        <f t="shared" si="178"/>
        <v>AGND</v>
      </c>
      <c r="CF1168" s="8" t="str">
        <f t="shared" si="181"/>
        <v>AGND</v>
      </c>
      <c r="CG1168" s="8" t="str">
        <f t="shared" si="182"/>
        <v>Power</v>
      </c>
      <c r="CH1168" s="8" t="str">
        <f t="shared" si="183"/>
        <v>Power</v>
      </c>
      <c r="CI1168" s="8">
        <v>1</v>
      </c>
      <c r="CJ1168" s="8" t="s">
        <v>1071</v>
      </c>
      <c r="CK1168" s="8"/>
      <c r="CL1168" s="8"/>
      <c r="CM1168" s="8"/>
      <c r="CN1168" s="8"/>
      <c r="CO1168" s="8"/>
      <c r="CP1168" s="8"/>
      <c r="CQ1168" s="8"/>
      <c r="CR1168" s="8"/>
      <c r="CS1168" s="8"/>
      <c r="CT1168" s="8"/>
      <c r="CU1168" s="8"/>
      <c r="CV1168" s="8"/>
      <c r="CW1168" s="119" t="s">
        <v>11527</v>
      </c>
      <c r="CX1168" s="2"/>
      <c r="CY1168" s="8"/>
      <c r="CZ1168" s="8" t="str">
        <f t="shared" si="184"/>
        <v>AGND</v>
      </c>
      <c r="DA1168" s="8" t="str">
        <f t="shared" si="185"/>
        <v>AGND</v>
      </c>
      <c r="DB1168" s="8" t="str">
        <f t="shared" si="186"/>
        <v>Power</v>
      </c>
      <c r="DC1168" s="8" t="str">
        <f t="shared" si="187"/>
        <v>Power</v>
      </c>
      <c r="DD1168" s="8">
        <v>1</v>
      </c>
      <c r="DE1168" s="8" t="s">
        <v>1071</v>
      </c>
      <c r="DF1168" s="8"/>
      <c r="DG1168" s="8"/>
      <c r="DH1168" s="8"/>
      <c r="DI1168" s="8"/>
      <c r="DJ1168" s="8"/>
      <c r="DK1168" s="8"/>
      <c r="DL1168" s="8"/>
      <c r="DM1168" s="8"/>
      <c r="DN1168" s="8"/>
      <c r="DO1168" s="8"/>
      <c r="DP1168" s="8"/>
      <c r="DQ1168" s="8"/>
      <c r="DR1168" s="8"/>
      <c r="DS1168" s="8"/>
      <c r="DT1168" s="8"/>
    </row>
    <row r="1169" spans="1:124" ht="12.75" customHeight="1">
      <c r="A1169" s="8"/>
      <c r="B1169" s="89">
        <v>1166</v>
      </c>
      <c r="C1169" s="127" t="s">
        <v>1071</v>
      </c>
      <c r="D1169" s="149" t="s">
        <v>4122</v>
      </c>
      <c r="E1169" s="8" t="s">
        <v>1071</v>
      </c>
      <c r="F1169" s="8" t="s">
        <v>6018</v>
      </c>
      <c r="G1169" s="8" t="s">
        <v>1071</v>
      </c>
      <c r="H1169" s="8" t="s">
        <v>5407</v>
      </c>
      <c r="I1169" s="8" t="s">
        <v>1071</v>
      </c>
      <c r="J1169" s="8" t="s">
        <v>5317</v>
      </c>
      <c r="K1169" s="127" t="s">
        <v>1071</v>
      </c>
      <c r="L1169" s="129" t="s">
        <v>6373</v>
      </c>
      <c r="M1169" s="8"/>
      <c r="N1169" s="8" t="s">
        <v>1071</v>
      </c>
      <c r="O1169" s="8" t="s">
        <v>6755</v>
      </c>
      <c r="P1169" s="8" t="s">
        <v>6755</v>
      </c>
      <c r="Q1169" s="8" t="s">
        <v>6755</v>
      </c>
      <c r="R1169" s="8"/>
      <c r="S1169" s="8"/>
      <c r="T1169" s="8"/>
      <c r="U1169" s="8"/>
      <c r="V1169" s="8"/>
      <c r="W1169" s="8"/>
      <c r="X1169" s="8"/>
      <c r="Y1169" s="8"/>
      <c r="Z1169" s="8"/>
      <c r="AA1169" s="8"/>
      <c r="AB1169" s="8"/>
      <c r="AC1169" s="8" t="str">
        <f t="shared" si="179"/>
        <v>NO</v>
      </c>
      <c r="AD1169" s="8" t="str">
        <f t="shared" si="180"/>
        <v>Power,,,,,,,,,,,,,</v>
      </c>
      <c r="AE1169" s="8"/>
      <c r="AF1169" s="8"/>
      <c r="AG1169" s="8"/>
      <c r="AH1169" s="8" t="s">
        <v>6756</v>
      </c>
      <c r="AI1169" s="8" t="s">
        <v>6002</v>
      </c>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8"/>
      <c r="BR1169" s="8"/>
      <c r="BS1169" s="8"/>
      <c r="BT1169" s="8"/>
      <c r="BU1169" s="8"/>
      <c r="BV1169" s="8"/>
      <c r="BW1169" s="8"/>
      <c r="BX1169" s="8"/>
      <c r="BY1169" s="8"/>
      <c r="BZ1169" s="8"/>
      <c r="CA1169" s="8"/>
      <c r="CB1169" s="8"/>
      <c r="CC1169" s="8"/>
      <c r="CD1169" s="8"/>
      <c r="CE1169" s="8" t="str">
        <f t="shared" si="178"/>
        <v>AGND</v>
      </c>
      <c r="CF1169" s="8" t="str">
        <f t="shared" si="181"/>
        <v>AGND</v>
      </c>
      <c r="CG1169" s="8" t="str">
        <f t="shared" si="182"/>
        <v>Power</v>
      </c>
      <c r="CH1169" s="8" t="str">
        <f t="shared" si="183"/>
        <v>Power</v>
      </c>
      <c r="CI1169" s="8">
        <v>1</v>
      </c>
      <c r="CJ1169" s="8" t="s">
        <v>1071</v>
      </c>
      <c r="CK1169" s="8"/>
      <c r="CL1169" s="8"/>
      <c r="CM1169" s="8"/>
      <c r="CN1169" s="8"/>
      <c r="CO1169" s="8"/>
      <c r="CP1169" s="8"/>
      <c r="CQ1169" s="8"/>
      <c r="CR1169" s="8"/>
      <c r="CS1169" s="8"/>
      <c r="CT1169" s="8"/>
      <c r="CU1169" s="8"/>
      <c r="CV1169" s="8"/>
      <c r="CW1169" s="119" t="s">
        <v>11528</v>
      </c>
      <c r="CX1169" s="2"/>
      <c r="CY1169" s="8"/>
      <c r="CZ1169" s="8" t="str">
        <f t="shared" si="184"/>
        <v>AGND</v>
      </c>
      <c r="DA1169" s="8" t="str">
        <f t="shared" si="185"/>
        <v>AGND</v>
      </c>
      <c r="DB1169" s="8" t="str">
        <f t="shared" si="186"/>
        <v>Power</v>
      </c>
      <c r="DC1169" s="8" t="str">
        <f t="shared" si="187"/>
        <v>Power</v>
      </c>
      <c r="DD1169" s="8">
        <v>1</v>
      </c>
      <c r="DE1169" s="8" t="s">
        <v>1071</v>
      </c>
      <c r="DF1169" s="8"/>
      <c r="DG1169" s="8"/>
      <c r="DH1169" s="8"/>
      <c r="DI1169" s="8"/>
      <c r="DJ1169" s="8"/>
      <c r="DK1169" s="8"/>
      <c r="DL1169" s="8"/>
      <c r="DM1169" s="8"/>
      <c r="DN1169" s="8"/>
      <c r="DO1169" s="8"/>
      <c r="DP1169" s="8"/>
      <c r="DQ1169" s="8"/>
      <c r="DR1169" s="8"/>
      <c r="DS1169" s="8"/>
      <c r="DT1169" s="8"/>
    </row>
    <row r="1170" spans="1:124" ht="12.75" customHeight="1">
      <c r="A1170" s="8"/>
      <c r="B1170" s="89">
        <v>1167</v>
      </c>
      <c r="C1170" s="127" t="s">
        <v>1071</v>
      </c>
      <c r="D1170" s="149" t="s">
        <v>3069</v>
      </c>
      <c r="E1170" s="8" t="s">
        <v>1071</v>
      </c>
      <c r="F1170" s="8" t="s">
        <v>6019</v>
      </c>
      <c r="G1170" s="8" t="s">
        <v>1071</v>
      </c>
      <c r="H1170" s="8" t="s">
        <v>5503</v>
      </c>
      <c r="I1170" s="8" t="s">
        <v>1071</v>
      </c>
      <c r="J1170" s="8" t="s">
        <v>6813</v>
      </c>
      <c r="K1170" s="127" t="s">
        <v>1071</v>
      </c>
      <c r="L1170" s="129" t="s">
        <v>5516</v>
      </c>
      <c r="M1170" s="8"/>
      <c r="N1170" s="8" t="s">
        <v>1071</v>
      </c>
      <c r="O1170" s="8" t="s">
        <v>6755</v>
      </c>
      <c r="P1170" s="8" t="s">
        <v>6755</v>
      </c>
      <c r="Q1170" s="8" t="s">
        <v>6755</v>
      </c>
      <c r="R1170" s="8"/>
      <c r="S1170" s="8"/>
      <c r="T1170" s="8"/>
      <c r="U1170" s="8"/>
      <c r="V1170" s="8"/>
      <c r="W1170" s="8"/>
      <c r="X1170" s="8"/>
      <c r="Y1170" s="8"/>
      <c r="Z1170" s="8"/>
      <c r="AA1170" s="8"/>
      <c r="AB1170" s="8"/>
      <c r="AC1170" s="8" t="str">
        <f t="shared" si="179"/>
        <v>NO</v>
      </c>
      <c r="AD1170" s="8" t="str">
        <f t="shared" si="180"/>
        <v>Power,,,,,,,,,,,,,</v>
      </c>
      <c r="AE1170" s="8"/>
      <c r="AF1170" s="8"/>
      <c r="AG1170" s="8"/>
      <c r="AH1170" s="8" t="s">
        <v>6756</v>
      </c>
      <c r="AI1170" s="8" t="s">
        <v>6002</v>
      </c>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8"/>
      <c r="BR1170" s="8"/>
      <c r="BS1170" s="8"/>
      <c r="BT1170" s="8"/>
      <c r="BU1170" s="8"/>
      <c r="BV1170" s="8"/>
      <c r="BW1170" s="8"/>
      <c r="BX1170" s="8"/>
      <c r="BY1170" s="8"/>
      <c r="BZ1170" s="8"/>
      <c r="CA1170" s="8"/>
      <c r="CB1170" s="8"/>
      <c r="CC1170" s="8"/>
      <c r="CD1170" s="8"/>
      <c r="CE1170" s="8" t="str">
        <f t="shared" si="178"/>
        <v>AGND</v>
      </c>
      <c r="CF1170" s="8" t="str">
        <f t="shared" si="181"/>
        <v>AGND</v>
      </c>
      <c r="CG1170" s="8" t="str">
        <f t="shared" si="182"/>
        <v>Power</v>
      </c>
      <c r="CH1170" s="8" t="str">
        <f t="shared" si="183"/>
        <v>Power</v>
      </c>
      <c r="CI1170" s="8">
        <v>1</v>
      </c>
      <c r="CJ1170" s="8" t="s">
        <v>1071</v>
      </c>
      <c r="CK1170" s="8"/>
      <c r="CL1170" s="8"/>
      <c r="CM1170" s="8"/>
      <c r="CN1170" s="8"/>
      <c r="CO1170" s="8"/>
      <c r="CP1170" s="8"/>
      <c r="CQ1170" s="8"/>
      <c r="CR1170" s="8"/>
      <c r="CS1170" s="8"/>
      <c r="CT1170" s="8"/>
      <c r="CU1170" s="8"/>
      <c r="CV1170" s="8"/>
      <c r="CW1170" s="119" t="s">
        <v>11529</v>
      </c>
      <c r="CX1170" s="2"/>
      <c r="CY1170" s="8"/>
      <c r="CZ1170" s="8" t="str">
        <f t="shared" si="184"/>
        <v>AGND</v>
      </c>
      <c r="DA1170" s="8" t="str">
        <f t="shared" si="185"/>
        <v>AGND</v>
      </c>
      <c r="DB1170" s="8" t="str">
        <f t="shared" si="186"/>
        <v>Power</v>
      </c>
      <c r="DC1170" s="8" t="str">
        <f t="shared" si="187"/>
        <v>Power</v>
      </c>
      <c r="DD1170" s="8">
        <v>1</v>
      </c>
      <c r="DE1170" s="8" t="s">
        <v>1071</v>
      </c>
      <c r="DF1170" s="8"/>
      <c r="DG1170" s="8"/>
      <c r="DH1170" s="8"/>
      <c r="DI1170" s="8"/>
      <c r="DJ1170" s="8"/>
      <c r="DK1170" s="8"/>
      <c r="DL1170" s="8"/>
      <c r="DM1170" s="8"/>
      <c r="DN1170" s="8"/>
      <c r="DO1170" s="8"/>
      <c r="DP1170" s="8"/>
      <c r="DQ1170" s="8"/>
      <c r="DR1170" s="8"/>
      <c r="DS1170" s="8"/>
      <c r="DT1170" s="8"/>
    </row>
    <row r="1171" spans="1:124" ht="12.75" customHeight="1">
      <c r="A1171" s="8"/>
      <c r="B1171" s="89">
        <v>1168</v>
      </c>
      <c r="C1171" s="127"/>
      <c r="D1171" s="149"/>
      <c r="E1171" s="8"/>
      <c r="F1171" s="8"/>
      <c r="G1171" s="8" t="s">
        <v>1071</v>
      </c>
      <c r="H1171" s="8" t="s">
        <v>6738</v>
      </c>
      <c r="I1171" s="8" t="s">
        <v>1071</v>
      </c>
      <c r="J1171" s="8" t="s">
        <v>5516</v>
      </c>
      <c r="K1171" s="127" t="s">
        <v>1071</v>
      </c>
      <c r="L1171" s="129" t="s">
        <v>6650</v>
      </c>
      <c r="M1171" s="8"/>
      <c r="N1171" s="8" t="s">
        <v>1071</v>
      </c>
      <c r="O1171" s="8" t="s">
        <v>6755</v>
      </c>
      <c r="P1171" s="8"/>
      <c r="Q1171" s="8"/>
      <c r="R1171" s="8"/>
      <c r="S1171" s="8"/>
      <c r="T1171" s="8"/>
      <c r="U1171" s="8"/>
      <c r="V1171" s="8"/>
      <c r="W1171" s="8"/>
      <c r="X1171" s="8"/>
      <c r="Y1171" s="8"/>
      <c r="Z1171" s="8"/>
      <c r="AA1171" s="8"/>
      <c r="AB1171" s="8"/>
      <c r="AC1171" s="8" t="str">
        <f t="shared" si="179"/>
        <v>NO</v>
      </c>
      <c r="AD1171" s="8" t="str">
        <f t="shared" si="180"/>
        <v>Power,,,,,,,,,,,,,</v>
      </c>
      <c r="AE1171" s="8"/>
      <c r="AF1171" s="8"/>
      <c r="AG1171" s="8"/>
      <c r="AH1171" s="8" t="s">
        <v>6756</v>
      </c>
      <c r="AI1171" s="8" t="s">
        <v>6002</v>
      </c>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8"/>
      <c r="BR1171" s="8"/>
      <c r="BS1171" s="8"/>
      <c r="BT1171" s="8"/>
      <c r="BU1171" s="8"/>
      <c r="BV1171" s="8"/>
      <c r="BW1171" s="8"/>
      <c r="BX1171" s="8"/>
      <c r="BY1171" s="8"/>
      <c r="BZ1171" s="8"/>
      <c r="CA1171" s="8"/>
      <c r="CB1171" s="8"/>
      <c r="CC1171" s="8"/>
      <c r="CD1171" s="8"/>
      <c r="CE1171" s="8" t="str">
        <f t="shared" si="178"/>
        <v>AGND</v>
      </c>
      <c r="CF1171" s="8" t="str">
        <f t="shared" si="181"/>
        <v>Invalid PM Setting</v>
      </c>
      <c r="CG1171" s="8" t="str">
        <f t="shared" si="182"/>
        <v>Power</v>
      </c>
      <c r="CH1171" s="8" t="str">
        <f t="shared" si="183"/>
        <v>Invalid PM Setting</v>
      </c>
      <c r="CI1171" s="8"/>
      <c r="CJ1171" s="8"/>
      <c r="CK1171" s="8"/>
      <c r="CL1171" s="8"/>
      <c r="CM1171" s="8"/>
      <c r="CN1171" s="8"/>
      <c r="CO1171" s="8"/>
      <c r="CP1171" s="8"/>
      <c r="CQ1171" s="8"/>
      <c r="CR1171" s="8"/>
      <c r="CS1171" s="8"/>
      <c r="CT1171" s="8"/>
      <c r="CU1171" s="8"/>
      <c r="CV1171" s="8"/>
      <c r="CY1171" s="8"/>
      <c r="CZ1171" s="8" t="str">
        <f t="shared" si="184"/>
        <v>AGND</v>
      </c>
      <c r="DA1171" s="8" t="str">
        <f t="shared" si="185"/>
        <v>Invalid PM Setting</v>
      </c>
      <c r="DB1171" s="8" t="str">
        <f t="shared" si="186"/>
        <v>Power</v>
      </c>
      <c r="DC1171" s="8" t="str">
        <f t="shared" si="187"/>
        <v>Invalid PM Setting</v>
      </c>
      <c r="DD1171" s="8"/>
      <c r="DE1171" s="8"/>
      <c r="DF1171" s="8"/>
      <c r="DG1171" s="8"/>
      <c r="DH1171" s="8"/>
      <c r="DI1171" s="8"/>
      <c r="DJ1171" s="8"/>
      <c r="DK1171" s="8"/>
      <c r="DL1171" s="8"/>
      <c r="DM1171" s="8"/>
      <c r="DN1171" s="8"/>
      <c r="DO1171" s="8"/>
      <c r="DP1171" s="8"/>
      <c r="DQ1171" s="8"/>
      <c r="DR1171" s="8"/>
      <c r="DS1171" s="8"/>
      <c r="DT1171" s="8"/>
    </row>
    <row r="1172" spans="1:124" ht="12.75" customHeight="1">
      <c r="A1172" s="8"/>
      <c r="B1172" s="89">
        <v>1169</v>
      </c>
      <c r="C1172" s="127"/>
      <c r="D1172" s="149"/>
      <c r="E1172" s="8"/>
      <c r="F1172" s="8"/>
      <c r="G1172" s="8" t="s">
        <v>1071</v>
      </c>
      <c r="H1172" s="8" t="s">
        <v>6742</v>
      </c>
      <c r="I1172" s="8" t="s">
        <v>1071</v>
      </c>
      <c r="J1172" s="8" t="s">
        <v>5032</v>
      </c>
      <c r="K1172" s="127" t="s">
        <v>1071</v>
      </c>
      <c r="L1172" s="129" t="s">
        <v>6814</v>
      </c>
      <c r="M1172" s="8"/>
      <c r="N1172" s="8" t="s">
        <v>1071</v>
      </c>
      <c r="O1172" s="8" t="s">
        <v>6755</v>
      </c>
      <c r="P1172" s="8"/>
      <c r="Q1172" s="8"/>
      <c r="R1172" s="8"/>
      <c r="S1172" s="8"/>
      <c r="T1172" s="8"/>
      <c r="U1172" s="8"/>
      <c r="V1172" s="8"/>
      <c r="W1172" s="8"/>
      <c r="X1172" s="8"/>
      <c r="Y1172" s="8"/>
      <c r="Z1172" s="8"/>
      <c r="AA1172" s="8"/>
      <c r="AB1172" s="8"/>
      <c r="AC1172" s="8" t="str">
        <f t="shared" si="179"/>
        <v>NO</v>
      </c>
      <c r="AD1172" s="8" t="str">
        <f t="shared" si="180"/>
        <v>Power,,,,,,,,,,,,,</v>
      </c>
      <c r="AE1172" s="8"/>
      <c r="AF1172" s="8"/>
      <c r="AG1172" s="8"/>
      <c r="AH1172" s="8" t="s">
        <v>6756</v>
      </c>
      <c r="AI1172" s="8" t="s">
        <v>6002</v>
      </c>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8"/>
      <c r="BR1172" s="8"/>
      <c r="BS1172" s="8"/>
      <c r="BT1172" s="8"/>
      <c r="BU1172" s="8"/>
      <c r="BV1172" s="8"/>
      <c r="BW1172" s="8"/>
      <c r="BX1172" s="8"/>
      <c r="BY1172" s="8"/>
      <c r="BZ1172" s="8"/>
      <c r="CA1172" s="8"/>
      <c r="CB1172" s="8"/>
      <c r="CC1172" s="8"/>
      <c r="CD1172" s="8"/>
      <c r="CE1172" s="8" t="str">
        <f t="shared" si="178"/>
        <v>AGND</v>
      </c>
      <c r="CF1172" s="8" t="str">
        <f t="shared" si="181"/>
        <v>Invalid PM Setting</v>
      </c>
      <c r="CG1172" s="8" t="str">
        <f t="shared" si="182"/>
        <v>Power</v>
      </c>
      <c r="CH1172" s="8" t="str">
        <f t="shared" si="183"/>
        <v>Invalid PM Setting</v>
      </c>
      <c r="CI1172" s="8"/>
      <c r="CJ1172" s="8"/>
      <c r="CK1172" s="8"/>
      <c r="CL1172" s="8"/>
      <c r="CM1172" s="8"/>
      <c r="CN1172" s="8"/>
      <c r="CO1172" s="8"/>
      <c r="CP1172" s="8"/>
      <c r="CQ1172" s="8"/>
      <c r="CR1172" s="8"/>
      <c r="CS1172" s="8"/>
      <c r="CT1172" s="8"/>
      <c r="CU1172" s="8"/>
      <c r="CV1172" s="8"/>
      <c r="CY1172" s="8"/>
      <c r="CZ1172" s="8" t="str">
        <f t="shared" si="184"/>
        <v>AGND</v>
      </c>
      <c r="DA1172" s="8" t="str">
        <f t="shared" si="185"/>
        <v>Invalid PM Setting</v>
      </c>
      <c r="DB1172" s="8" t="str">
        <f t="shared" si="186"/>
        <v>Power</v>
      </c>
      <c r="DC1172" s="8" t="str">
        <f t="shared" si="187"/>
        <v>Invalid PM Setting</v>
      </c>
      <c r="DD1172" s="8"/>
      <c r="DE1172" s="8"/>
      <c r="DF1172" s="8"/>
      <c r="DG1172" s="8"/>
      <c r="DH1172" s="8"/>
      <c r="DI1172" s="8"/>
      <c r="DJ1172" s="8"/>
      <c r="DK1172" s="8"/>
      <c r="DL1172" s="8"/>
      <c r="DM1172" s="8"/>
      <c r="DN1172" s="8"/>
      <c r="DO1172" s="8"/>
      <c r="DP1172" s="8"/>
      <c r="DQ1172" s="8"/>
      <c r="DR1172" s="8"/>
      <c r="DS1172" s="8"/>
      <c r="DT1172" s="8"/>
    </row>
    <row r="1173" spans="1:124" ht="12.75" customHeight="1">
      <c r="A1173" s="8"/>
      <c r="B1173" s="89">
        <v>1170</v>
      </c>
      <c r="C1173" s="127" t="s">
        <v>1071</v>
      </c>
      <c r="D1173" s="149" t="s">
        <v>3044</v>
      </c>
      <c r="E1173" s="8" t="s">
        <v>1071</v>
      </c>
      <c r="F1173" s="8" t="s">
        <v>6809</v>
      </c>
      <c r="G1173" s="8" t="s">
        <v>1071</v>
      </c>
      <c r="H1173" s="8" t="s">
        <v>6815</v>
      </c>
      <c r="I1173" s="8" t="s">
        <v>1071</v>
      </c>
      <c r="J1173" s="8" t="s">
        <v>2409</v>
      </c>
      <c r="K1173" s="127" t="s">
        <v>1071</v>
      </c>
      <c r="L1173" s="129" t="s">
        <v>6816</v>
      </c>
      <c r="M1173" s="8"/>
      <c r="N1173" s="8" t="s">
        <v>1071</v>
      </c>
      <c r="O1173" s="8" t="s">
        <v>6755</v>
      </c>
      <c r="P1173" s="8" t="s">
        <v>6755</v>
      </c>
      <c r="Q1173" s="8" t="s">
        <v>6755</v>
      </c>
      <c r="R1173" s="8"/>
      <c r="S1173" s="8"/>
      <c r="T1173" s="8"/>
      <c r="U1173" s="8"/>
      <c r="V1173" s="8"/>
      <c r="W1173" s="8"/>
      <c r="X1173" s="8"/>
      <c r="Y1173" s="8"/>
      <c r="Z1173" s="8"/>
      <c r="AA1173" s="8"/>
      <c r="AB1173" s="8"/>
      <c r="AC1173" s="8" t="str">
        <f t="shared" si="179"/>
        <v>NO</v>
      </c>
      <c r="AD1173" s="8" t="str">
        <f t="shared" si="180"/>
        <v>Power,,,,,,,,,,,,,</v>
      </c>
      <c r="AE1173" s="8"/>
      <c r="AF1173" s="8"/>
      <c r="AG1173" s="8"/>
      <c r="AH1173" s="8" t="s">
        <v>6756</v>
      </c>
      <c r="AI1173" s="8" t="s">
        <v>6002</v>
      </c>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c r="BR1173" s="8"/>
      <c r="BS1173" s="8"/>
      <c r="BT1173" s="8"/>
      <c r="BU1173" s="8"/>
      <c r="BV1173" s="8"/>
      <c r="BW1173" s="8"/>
      <c r="BX1173" s="8"/>
      <c r="BY1173" s="8"/>
      <c r="BZ1173" s="8"/>
      <c r="CA1173" s="8"/>
      <c r="CB1173" s="8"/>
      <c r="CC1173" s="8"/>
      <c r="CD1173" s="8"/>
      <c r="CE1173" s="8" t="str">
        <f t="shared" si="178"/>
        <v>AGND</v>
      </c>
      <c r="CF1173" s="8" t="str">
        <f t="shared" si="181"/>
        <v>AGND</v>
      </c>
      <c r="CG1173" s="8" t="str">
        <f t="shared" si="182"/>
        <v>Power</v>
      </c>
      <c r="CH1173" s="8" t="str">
        <f t="shared" si="183"/>
        <v>Power</v>
      </c>
      <c r="CI1173" s="8">
        <v>1</v>
      </c>
      <c r="CJ1173" s="8" t="s">
        <v>1071</v>
      </c>
      <c r="CK1173" s="8"/>
      <c r="CL1173" s="8"/>
      <c r="CM1173" s="8"/>
      <c r="CN1173" s="8"/>
      <c r="CO1173" s="8"/>
      <c r="CP1173" s="8"/>
      <c r="CQ1173" s="8"/>
      <c r="CR1173" s="8"/>
      <c r="CS1173" s="8"/>
      <c r="CT1173" s="8"/>
      <c r="CU1173" s="8"/>
      <c r="CV1173" s="8"/>
      <c r="CW1173" s="119" t="s">
        <v>11135</v>
      </c>
      <c r="CX1173" s="2"/>
      <c r="CY1173" s="8"/>
      <c r="CZ1173" s="8" t="str">
        <f t="shared" si="184"/>
        <v>AGND</v>
      </c>
      <c r="DA1173" s="8" t="str">
        <f t="shared" si="185"/>
        <v>AGND</v>
      </c>
      <c r="DB1173" s="8" t="str">
        <f t="shared" si="186"/>
        <v>Power</v>
      </c>
      <c r="DC1173" s="8" t="str">
        <f t="shared" si="187"/>
        <v>Power</v>
      </c>
      <c r="DD1173" s="8">
        <v>1</v>
      </c>
      <c r="DE1173" s="8" t="s">
        <v>1071</v>
      </c>
      <c r="DF1173" s="8"/>
      <c r="DG1173" s="8"/>
      <c r="DH1173" s="8"/>
      <c r="DI1173" s="8"/>
      <c r="DJ1173" s="8"/>
      <c r="DK1173" s="8"/>
      <c r="DL1173" s="8"/>
      <c r="DM1173" s="8"/>
      <c r="DN1173" s="8"/>
      <c r="DO1173" s="8"/>
      <c r="DP1173" s="8"/>
      <c r="DQ1173" s="8"/>
      <c r="DR1173" s="8"/>
      <c r="DS1173" s="8"/>
      <c r="DT1173" s="8"/>
    </row>
    <row r="1174" spans="1:124" ht="12.75" customHeight="1">
      <c r="A1174" s="8"/>
      <c r="B1174" s="89">
        <v>1171</v>
      </c>
      <c r="C1174" s="127" t="s">
        <v>1071</v>
      </c>
      <c r="D1174" s="149" t="s">
        <v>6805</v>
      </c>
      <c r="E1174" s="8" t="s">
        <v>1071</v>
      </c>
      <c r="F1174" s="8" t="s">
        <v>2317</v>
      </c>
      <c r="G1174" s="8" t="s">
        <v>1071</v>
      </c>
      <c r="H1174" s="8" t="s">
        <v>6817</v>
      </c>
      <c r="I1174" s="8" t="s">
        <v>1071</v>
      </c>
      <c r="J1174" s="8" t="s">
        <v>6818</v>
      </c>
      <c r="K1174" s="127" t="s">
        <v>1071</v>
      </c>
      <c r="L1174" s="129" t="s">
        <v>6819</v>
      </c>
      <c r="M1174" s="8"/>
      <c r="N1174" s="8" t="s">
        <v>1071</v>
      </c>
      <c r="O1174" s="8" t="s">
        <v>6755</v>
      </c>
      <c r="P1174" s="8" t="s">
        <v>6755</v>
      </c>
      <c r="Q1174" s="8" t="s">
        <v>6755</v>
      </c>
      <c r="R1174" s="8"/>
      <c r="S1174" s="8"/>
      <c r="T1174" s="8"/>
      <c r="U1174" s="8"/>
      <c r="V1174" s="8"/>
      <c r="W1174" s="8"/>
      <c r="X1174" s="8"/>
      <c r="Y1174" s="8"/>
      <c r="Z1174" s="8"/>
      <c r="AA1174" s="8"/>
      <c r="AB1174" s="8"/>
      <c r="AC1174" s="8" t="str">
        <f t="shared" si="179"/>
        <v>NO</v>
      </c>
      <c r="AD1174" s="8" t="str">
        <f t="shared" si="180"/>
        <v>Power,,,,,,,,,,,,,</v>
      </c>
      <c r="AE1174" s="8"/>
      <c r="AF1174" s="8"/>
      <c r="AG1174" s="8"/>
      <c r="AH1174" s="8" t="s">
        <v>6756</v>
      </c>
      <c r="AI1174" s="8" t="s">
        <v>6002</v>
      </c>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8"/>
      <c r="BR1174" s="8"/>
      <c r="BS1174" s="8"/>
      <c r="BT1174" s="8"/>
      <c r="BU1174" s="8"/>
      <c r="BV1174" s="8"/>
      <c r="BW1174" s="8"/>
      <c r="BX1174" s="8"/>
      <c r="BY1174" s="8"/>
      <c r="BZ1174" s="8"/>
      <c r="CA1174" s="8"/>
      <c r="CB1174" s="8"/>
      <c r="CC1174" s="8"/>
      <c r="CD1174" s="8"/>
      <c r="CE1174" s="8" t="str">
        <f t="shared" si="178"/>
        <v>AGND</v>
      </c>
      <c r="CF1174" s="8" t="str">
        <f t="shared" si="181"/>
        <v>AGND</v>
      </c>
      <c r="CG1174" s="8" t="str">
        <f t="shared" si="182"/>
        <v>Power</v>
      </c>
      <c r="CH1174" s="8" t="str">
        <f t="shared" si="183"/>
        <v>Power</v>
      </c>
      <c r="CI1174" s="8">
        <v>1</v>
      </c>
      <c r="CJ1174" s="8" t="s">
        <v>1071</v>
      </c>
      <c r="CK1174" s="8"/>
      <c r="CL1174" s="8"/>
      <c r="CM1174" s="8"/>
      <c r="CN1174" s="8"/>
      <c r="CO1174" s="8"/>
      <c r="CP1174" s="8"/>
      <c r="CQ1174" s="8"/>
      <c r="CR1174" s="8"/>
      <c r="CS1174" s="8"/>
      <c r="CT1174" s="8"/>
      <c r="CU1174" s="8"/>
      <c r="CV1174" s="8"/>
      <c r="CW1174" s="119" t="s">
        <v>11405</v>
      </c>
      <c r="CX1174" s="2"/>
      <c r="CY1174" s="8"/>
      <c r="CZ1174" s="8" t="str">
        <f t="shared" si="184"/>
        <v>AGND</v>
      </c>
      <c r="DA1174" s="8" t="str">
        <f t="shared" si="185"/>
        <v>AGND</v>
      </c>
      <c r="DB1174" s="8" t="str">
        <f t="shared" si="186"/>
        <v>Power</v>
      </c>
      <c r="DC1174" s="8" t="str">
        <f t="shared" si="187"/>
        <v>Power</v>
      </c>
      <c r="DD1174" s="8">
        <v>1</v>
      </c>
      <c r="DE1174" s="8"/>
      <c r="DF1174" s="8"/>
      <c r="DG1174" s="8"/>
      <c r="DH1174" s="8"/>
      <c r="DI1174" s="8"/>
      <c r="DJ1174" s="8"/>
      <c r="DK1174" s="8"/>
      <c r="DL1174" s="8"/>
      <c r="DM1174" s="8"/>
      <c r="DN1174" s="8"/>
      <c r="DO1174" s="8"/>
      <c r="DP1174" s="8"/>
      <c r="DQ1174" s="8"/>
      <c r="DR1174" s="8"/>
      <c r="DS1174" s="8"/>
      <c r="DT1174" s="8"/>
    </row>
    <row r="1175" spans="1:124" ht="12.75" customHeight="1">
      <c r="A1175" s="8"/>
      <c r="B1175" s="89">
        <v>1172</v>
      </c>
      <c r="C1175" s="127" t="s">
        <v>1071</v>
      </c>
      <c r="D1175" s="149" t="s">
        <v>6804</v>
      </c>
      <c r="E1175" s="8" t="s">
        <v>1071</v>
      </c>
      <c r="F1175" s="8" t="s">
        <v>6402</v>
      </c>
      <c r="G1175" s="8" t="s">
        <v>1071</v>
      </c>
      <c r="H1175" s="8" t="s">
        <v>2512</v>
      </c>
      <c r="I1175" s="8" t="s">
        <v>1071</v>
      </c>
      <c r="J1175" s="8" t="s">
        <v>5337</v>
      </c>
      <c r="K1175" s="127" t="s">
        <v>1071</v>
      </c>
      <c r="L1175" s="129" t="s">
        <v>6820</v>
      </c>
      <c r="M1175" s="8"/>
      <c r="N1175" s="8" t="s">
        <v>1071</v>
      </c>
      <c r="O1175" s="8" t="s">
        <v>6755</v>
      </c>
      <c r="P1175" s="8" t="s">
        <v>6755</v>
      </c>
      <c r="Q1175" s="8" t="s">
        <v>6755</v>
      </c>
      <c r="R1175" s="8"/>
      <c r="S1175" s="8"/>
      <c r="T1175" s="8"/>
      <c r="U1175" s="8"/>
      <c r="V1175" s="8"/>
      <c r="W1175" s="8"/>
      <c r="X1175" s="8"/>
      <c r="Y1175" s="8"/>
      <c r="Z1175" s="8"/>
      <c r="AA1175" s="8"/>
      <c r="AB1175" s="8"/>
      <c r="AC1175" s="8" t="str">
        <f t="shared" si="179"/>
        <v>NO</v>
      </c>
      <c r="AD1175" s="8" t="str">
        <f t="shared" si="180"/>
        <v>Power,,,,,,,,,,,,,</v>
      </c>
      <c r="AE1175" s="8"/>
      <c r="AF1175" s="8"/>
      <c r="AG1175" s="8"/>
      <c r="AH1175" s="8" t="s">
        <v>6756</v>
      </c>
      <c r="AI1175" s="8" t="s">
        <v>6002</v>
      </c>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8"/>
      <c r="BR1175" s="8"/>
      <c r="BS1175" s="8"/>
      <c r="BT1175" s="8"/>
      <c r="BU1175" s="8"/>
      <c r="BV1175" s="8"/>
      <c r="BW1175" s="8"/>
      <c r="BX1175" s="8"/>
      <c r="BY1175" s="8"/>
      <c r="BZ1175" s="8"/>
      <c r="CA1175" s="8"/>
      <c r="CB1175" s="8"/>
      <c r="CC1175" s="8"/>
      <c r="CD1175" s="8"/>
      <c r="CE1175" s="8" t="str">
        <f t="shared" si="178"/>
        <v>AGND</v>
      </c>
      <c r="CF1175" s="8" t="str">
        <f t="shared" si="181"/>
        <v>AGND</v>
      </c>
      <c r="CG1175" s="8" t="str">
        <f t="shared" si="182"/>
        <v>Power</v>
      </c>
      <c r="CH1175" s="8" t="str">
        <f t="shared" si="183"/>
        <v>Power</v>
      </c>
      <c r="CI1175" s="8">
        <v>1</v>
      </c>
      <c r="CJ1175" s="8" t="s">
        <v>1071</v>
      </c>
      <c r="CK1175" s="8"/>
      <c r="CL1175" s="8"/>
      <c r="CM1175" s="8"/>
      <c r="CN1175" s="8"/>
      <c r="CO1175" s="8"/>
      <c r="CP1175" s="8"/>
      <c r="CQ1175" s="8"/>
      <c r="CR1175" s="8"/>
      <c r="CS1175" s="8"/>
      <c r="CT1175" s="8"/>
      <c r="CU1175" s="8"/>
      <c r="CV1175" s="8"/>
      <c r="CW1175" s="119" t="s">
        <v>11242</v>
      </c>
      <c r="CX1175" s="2"/>
      <c r="CY1175" s="8"/>
      <c r="CZ1175" s="8" t="str">
        <f t="shared" si="184"/>
        <v>AGND</v>
      </c>
      <c r="DA1175" s="8" t="str">
        <f t="shared" si="185"/>
        <v>AGND</v>
      </c>
      <c r="DB1175" s="8" t="str">
        <f t="shared" si="186"/>
        <v>Power</v>
      </c>
      <c r="DC1175" s="8" t="str">
        <f t="shared" si="187"/>
        <v>Power</v>
      </c>
      <c r="DD1175" s="8">
        <v>1</v>
      </c>
      <c r="DE1175" s="8"/>
      <c r="DF1175" s="8"/>
      <c r="DG1175" s="8"/>
      <c r="DH1175" s="8"/>
      <c r="DI1175" s="8"/>
      <c r="DJ1175" s="8"/>
      <c r="DK1175" s="8"/>
      <c r="DL1175" s="8"/>
      <c r="DM1175" s="8"/>
      <c r="DN1175" s="8"/>
      <c r="DO1175" s="8"/>
      <c r="DP1175" s="8"/>
      <c r="DQ1175" s="8"/>
      <c r="DR1175" s="8"/>
      <c r="DS1175" s="8"/>
      <c r="DT1175" s="8"/>
    </row>
    <row r="1176" spans="1:124" ht="12.75" customHeight="1">
      <c r="A1176" s="8"/>
      <c r="B1176" s="89">
        <v>1173</v>
      </c>
      <c r="C1176" s="127" t="s">
        <v>1071</v>
      </c>
      <c r="D1176" s="149" t="s">
        <v>6328</v>
      </c>
      <c r="E1176" s="8" t="s">
        <v>1071</v>
      </c>
      <c r="F1176" s="8" t="s">
        <v>6815</v>
      </c>
      <c r="G1176" s="8" t="s">
        <v>1071</v>
      </c>
      <c r="H1176" s="8" t="s">
        <v>5499</v>
      </c>
      <c r="I1176" s="8" t="s">
        <v>1071</v>
      </c>
      <c r="J1176" s="8" t="s">
        <v>6821</v>
      </c>
      <c r="K1176" s="127" t="s">
        <v>1071</v>
      </c>
      <c r="L1176" s="129" t="s">
        <v>6822</v>
      </c>
      <c r="M1176" s="8"/>
      <c r="N1176" s="8" t="s">
        <v>1071</v>
      </c>
      <c r="O1176" s="8" t="s">
        <v>6755</v>
      </c>
      <c r="P1176" s="8" t="s">
        <v>6755</v>
      </c>
      <c r="Q1176" s="8" t="s">
        <v>6755</v>
      </c>
      <c r="R1176" s="8"/>
      <c r="S1176" s="8"/>
      <c r="T1176" s="8"/>
      <c r="U1176" s="8"/>
      <c r="V1176" s="8"/>
      <c r="W1176" s="8"/>
      <c r="X1176" s="8"/>
      <c r="Y1176" s="8"/>
      <c r="Z1176" s="8"/>
      <c r="AA1176" s="8"/>
      <c r="AB1176" s="8"/>
      <c r="AC1176" s="8" t="str">
        <f t="shared" si="179"/>
        <v>NO</v>
      </c>
      <c r="AD1176" s="8" t="str">
        <f t="shared" si="180"/>
        <v>Power,,,,,,,,,,,,,</v>
      </c>
      <c r="AE1176" s="8"/>
      <c r="AF1176" s="8"/>
      <c r="AG1176" s="8"/>
      <c r="AH1176" s="8" t="s">
        <v>6756</v>
      </c>
      <c r="AI1176" s="8" t="s">
        <v>6002</v>
      </c>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c r="BL1176" s="8"/>
      <c r="BM1176" s="8"/>
      <c r="BN1176" s="8"/>
      <c r="BO1176" s="8"/>
      <c r="BP1176" s="8"/>
      <c r="BQ1176" s="8"/>
      <c r="BR1176" s="8"/>
      <c r="BS1176" s="8"/>
      <c r="BT1176" s="8"/>
      <c r="BU1176" s="8"/>
      <c r="BV1176" s="8"/>
      <c r="BW1176" s="8"/>
      <c r="BX1176" s="8"/>
      <c r="BY1176" s="8"/>
      <c r="BZ1176" s="8"/>
      <c r="CA1176" s="8"/>
      <c r="CB1176" s="8"/>
      <c r="CC1176" s="8"/>
      <c r="CD1176" s="8"/>
      <c r="CE1176" s="8" t="str">
        <f t="shared" si="178"/>
        <v>AGND</v>
      </c>
      <c r="CF1176" s="8" t="str">
        <f t="shared" si="181"/>
        <v>AGND</v>
      </c>
      <c r="CG1176" s="8" t="str">
        <f t="shared" si="182"/>
        <v>Power</v>
      </c>
      <c r="CH1176" s="8" t="str">
        <f t="shared" si="183"/>
        <v>Power</v>
      </c>
      <c r="CI1176" s="8">
        <v>1</v>
      </c>
      <c r="CJ1176" s="8" t="s">
        <v>1071</v>
      </c>
      <c r="CK1176" s="8"/>
      <c r="CL1176" s="8"/>
      <c r="CM1176" s="8"/>
      <c r="CN1176" s="8"/>
      <c r="CO1176" s="8"/>
      <c r="CP1176" s="8"/>
      <c r="CQ1176" s="8"/>
      <c r="CR1176" s="8"/>
      <c r="CS1176" s="8"/>
      <c r="CT1176" s="8"/>
      <c r="CU1176" s="8"/>
      <c r="CV1176" s="8"/>
      <c r="CW1176" s="119" t="s">
        <v>11530</v>
      </c>
      <c r="CX1176" s="2"/>
      <c r="CY1176" s="8"/>
      <c r="CZ1176" s="8" t="str">
        <f t="shared" si="184"/>
        <v>AGND</v>
      </c>
      <c r="DA1176" s="8" t="str">
        <f t="shared" si="185"/>
        <v>AGND</v>
      </c>
      <c r="DB1176" s="8" t="str">
        <f t="shared" si="186"/>
        <v>Power</v>
      </c>
      <c r="DC1176" s="8" t="str">
        <f t="shared" si="187"/>
        <v>Power</v>
      </c>
      <c r="DD1176" s="8">
        <v>1</v>
      </c>
      <c r="DE1176" s="8" t="s">
        <v>1071</v>
      </c>
      <c r="DF1176" s="8"/>
      <c r="DG1176" s="8"/>
      <c r="DH1176" s="8"/>
      <c r="DI1176" s="8"/>
      <c r="DJ1176" s="8"/>
      <c r="DK1176" s="8"/>
      <c r="DL1176" s="8"/>
      <c r="DM1176" s="8"/>
      <c r="DN1176" s="8"/>
      <c r="DO1176" s="8"/>
      <c r="DP1176" s="8"/>
      <c r="DQ1176" s="8"/>
      <c r="DR1176" s="8"/>
      <c r="DS1176" s="8"/>
      <c r="DT1176" s="8"/>
    </row>
    <row r="1177" spans="1:124" ht="12.75" customHeight="1">
      <c r="A1177" s="8"/>
      <c r="B1177" s="89">
        <v>1174</v>
      </c>
      <c r="C1177" s="127" t="s">
        <v>1071</v>
      </c>
      <c r="D1177" s="149" t="s">
        <v>2318</v>
      </c>
      <c r="E1177" s="8" t="s">
        <v>1071</v>
      </c>
      <c r="F1177" s="8" t="s">
        <v>6147</v>
      </c>
      <c r="G1177" s="8" t="s">
        <v>1071</v>
      </c>
      <c r="H1177" s="8" t="s">
        <v>6823</v>
      </c>
      <c r="I1177" s="8" t="s">
        <v>1071</v>
      </c>
      <c r="J1177" s="8" t="s">
        <v>6824</v>
      </c>
      <c r="K1177" s="127" t="s">
        <v>1071</v>
      </c>
      <c r="L1177" s="129" t="s">
        <v>6825</v>
      </c>
      <c r="M1177" s="8"/>
      <c r="N1177" s="8" t="s">
        <v>1071</v>
      </c>
      <c r="O1177" s="8" t="s">
        <v>6755</v>
      </c>
      <c r="P1177" s="8" t="s">
        <v>6755</v>
      </c>
      <c r="Q1177" s="8" t="s">
        <v>6755</v>
      </c>
      <c r="R1177" s="8"/>
      <c r="S1177" s="8"/>
      <c r="T1177" s="8"/>
      <c r="U1177" s="8"/>
      <c r="V1177" s="8"/>
      <c r="W1177" s="8"/>
      <c r="X1177" s="8"/>
      <c r="Y1177" s="8"/>
      <c r="Z1177" s="8"/>
      <c r="AA1177" s="8"/>
      <c r="AB1177" s="8"/>
      <c r="AC1177" s="8" t="str">
        <f t="shared" si="179"/>
        <v>NO</v>
      </c>
      <c r="AD1177" s="8" t="str">
        <f t="shared" si="180"/>
        <v>Power,,,,,,,,,,,,,</v>
      </c>
      <c r="AE1177" s="8"/>
      <c r="AF1177" s="8"/>
      <c r="AG1177" s="8"/>
      <c r="AH1177" s="8" t="s">
        <v>6756</v>
      </c>
      <c r="AI1177" s="8" t="s">
        <v>6002</v>
      </c>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8"/>
      <c r="BR1177" s="8"/>
      <c r="BS1177" s="8"/>
      <c r="BT1177" s="8"/>
      <c r="BU1177" s="8"/>
      <c r="BV1177" s="8"/>
      <c r="BW1177" s="8"/>
      <c r="BX1177" s="8"/>
      <c r="BY1177" s="8"/>
      <c r="BZ1177" s="8"/>
      <c r="CA1177" s="8"/>
      <c r="CB1177" s="8"/>
      <c r="CC1177" s="8"/>
      <c r="CD1177" s="8"/>
      <c r="CE1177" s="8" t="str">
        <f t="shared" si="178"/>
        <v>AGND</v>
      </c>
      <c r="CF1177" s="8" t="str">
        <f t="shared" si="181"/>
        <v>AGND</v>
      </c>
      <c r="CG1177" s="8" t="str">
        <f t="shared" si="182"/>
        <v>Power</v>
      </c>
      <c r="CH1177" s="8" t="str">
        <f t="shared" si="183"/>
        <v>Power</v>
      </c>
      <c r="CI1177" s="8">
        <v>1</v>
      </c>
      <c r="CJ1177" s="8" t="s">
        <v>1071</v>
      </c>
      <c r="CK1177" s="8"/>
      <c r="CL1177" s="8"/>
      <c r="CM1177" s="8"/>
      <c r="CN1177" s="8"/>
      <c r="CO1177" s="8"/>
      <c r="CP1177" s="8"/>
      <c r="CQ1177" s="8"/>
      <c r="CR1177" s="8"/>
      <c r="CS1177" s="8"/>
      <c r="CT1177" s="8"/>
      <c r="CU1177" s="8"/>
      <c r="CV1177" s="8"/>
      <c r="CW1177" s="119" t="s">
        <v>11531</v>
      </c>
      <c r="CX1177" s="2"/>
      <c r="CY1177" s="8"/>
      <c r="CZ1177" s="8" t="str">
        <f t="shared" si="184"/>
        <v>AGND</v>
      </c>
      <c r="DA1177" s="8" t="str">
        <f t="shared" si="185"/>
        <v>AGND</v>
      </c>
      <c r="DB1177" s="8" t="str">
        <f t="shared" si="186"/>
        <v>Power</v>
      </c>
      <c r="DC1177" s="8" t="str">
        <f t="shared" si="187"/>
        <v>Power</v>
      </c>
      <c r="DD1177" s="8">
        <v>1</v>
      </c>
      <c r="DE1177" s="8" t="s">
        <v>1071</v>
      </c>
      <c r="DF1177" s="8"/>
      <c r="DG1177" s="8"/>
      <c r="DH1177" s="8"/>
      <c r="DI1177" s="8"/>
      <c r="DJ1177" s="8"/>
      <c r="DK1177" s="8"/>
      <c r="DL1177" s="8"/>
      <c r="DM1177" s="8"/>
      <c r="DN1177" s="8"/>
      <c r="DO1177" s="8"/>
      <c r="DP1177" s="8"/>
      <c r="DQ1177" s="8"/>
      <c r="DR1177" s="8"/>
      <c r="DS1177" s="8"/>
      <c r="DT1177" s="8"/>
    </row>
    <row r="1178" spans="1:124" ht="12.75" customHeight="1">
      <c r="A1178" s="8"/>
      <c r="B1178" s="89">
        <v>1175</v>
      </c>
      <c r="C1178" s="127" t="s">
        <v>1071</v>
      </c>
      <c r="D1178" s="149" t="s">
        <v>6810</v>
      </c>
      <c r="E1178" s="8" t="s">
        <v>1071</v>
      </c>
      <c r="F1178" s="8" t="s">
        <v>6817</v>
      </c>
      <c r="G1178" s="8" t="s">
        <v>1071</v>
      </c>
      <c r="H1178" s="8" t="s">
        <v>6826</v>
      </c>
      <c r="I1178" s="8" t="s">
        <v>1071</v>
      </c>
      <c r="J1178" s="8" t="s">
        <v>6627</v>
      </c>
      <c r="K1178" s="127" t="s">
        <v>1071</v>
      </c>
      <c r="L1178" s="129" t="s">
        <v>6824</v>
      </c>
      <c r="M1178" s="8"/>
      <c r="N1178" s="8" t="s">
        <v>1071</v>
      </c>
      <c r="O1178" s="8" t="s">
        <v>6755</v>
      </c>
      <c r="P1178" s="8" t="s">
        <v>6755</v>
      </c>
      <c r="Q1178" s="8" t="s">
        <v>6755</v>
      </c>
      <c r="R1178" s="8"/>
      <c r="S1178" s="8"/>
      <c r="T1178" s="8"/>
      <c r="U1178" s="8"/>
      <c r="V1178" s="8"/>
      <c r="W1178" s="8"/>
      <c r="X1178" s="8"/>
      <c r="Y1178" s="8"/>
      <c r="Z1178" s="8"/>
      <c r="AA1178" s="8"/>
      <c r="AB1178" s="8"/>
      <c r="AC1178" s="8" t="str">
        <f t="shared" si="179"/>
        <v>NO</v>
      </c>
      <c r="AD1178" s="8" t="str">
        <f t="shared" si="180"/>
        <v>Power,,,,,,,,,,,,,</v>
      </c>
      <c r="AE1178" s="8"/>
      <c r="AF1178" s="8"/>
      <c r="AG1178" s="8"/>
      <c r="AH1178" s="8" t="s">
        <v>6756</v>
      </c>
      <c r="AI1178" s="8" t="s">
        <v>6002</v>
      </c>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8"/>
      <c r="BR1178" s="8"/>
      <c r="BS1178" s="8"/>
      <c r="BT1178" s="8"/>
      <c r="BU1178" s="8"/>
      <c r="BV1178" s="8"/>
      <c r="BW1178" s="8"/>
      <c r="BX1178" s="8"/>
      <c r="BY1178" s="8"/>
      <c r="BZ1178" s="8"/>
      <c r="CA1178" s="8"/>
      <c r="CB1178" s="8"/>
      <c r="CC1178" s="8"/>
      <c r="CD1178" s="8"/>
      <c r="CE1178" s="8" t="str">
        <f t="shared" si="178"/>
        <v>AGND</v>
      </c>
      <c r="CF1178" s="8" t="str">
        <f t="shared" si="181"/>
        <v>AGND</v>
      </c>
      <c r="CG1178" s="8" t="str">
        <f t="shared" si="182"/>
        <v>Power</v>
      </c>
      <c r="CH1178" s="8" t="str">
        <f t="shared" si="183"/>
        <v>Power</v>
      </c>
      <c r="CI1178" s="8">
        <v>1</v>
      </c>
      <c r="CJ1178" s="8" t="s">
        <v>1071</v>
      </c>
      <c r="CK1178" s="8"/>
      <c r="CL1178" s="8"/>
      <c r="CM1178" s="8"/>
      <c r="CN1178" s="8"/>
      <c r="CO1178" s="8"/>
      <c r="CP1178" s="8"/>
      <c r="CQ1178" s="8"/>
      <c r="CR1178" s="8"/>
      <c r="CS1178" s="8"/>
      <c r="CT1178" s="8"/>
      <c r="CU1178" s="8"/>
      <c r="CV1178" s="8"/>
      <c r="CW1178" s="119" t="s">
        <v>11532</v>
      </c>
      <c r="CX1178" s="2"/>
      <c r="CY1178" s="8"/>
      <c r="CZ1178" s="8" t="str">
        <f t="shared" si="184"/>
        <v>AGND</v>
      </c>
      <c r="DA1178" s="8" t="str">
        <f t="shared" si="185"/>
        <v>AGND</v>
      </c>
      <c r="DB1178" s="8" t="str">
        <f t="shared" si="186"/>
        <v>Power</v>
      </c>
      <c r="DC1178" s="8" t="str">
        <f t="shared" si="187"/>
        <v>Power</v>
      </c>
      <c r="DD1178" s="8">
        <v>1</v>
      </c>
      <c r="DE1178" s="8" t="s">
        <v>1071</v>
      </c>
      <c r="DF1178" s="8"/>
      <c r="DG1178" s="8"/>
      <c r="DH1178" s="8"/>
      <c r="DI1178" s="8"/>
      <c r="DJ1178" s="8"/>
      <c r="DK1178" s="8"/>
      <c r="DL1178" s="8"/>
      <c r="DM1178" s="8"/>
      <c r="DN1178" s="8"/>
      <c r="DO1178" s="8"/>
      <c r="DP1178" s="8"/>
      <c r="DQ1178" s="8"/>
      <c r="DR1178" s="8"/>
      <c r="DS1178" s="8"/>
      <c r="DT1178" s="8"/>
    </row>
    <row r="1179" spans="1:124" ht="12.75" customHeight="1">
      <c r="A1179" s="8"/>
      <c r="B1179" s="89">
        <v>1176</v>
      </c>
      <c r="C1179" s="127"/>
      <c r="D1179" s="149"/>
      <c r="E1179" s="8"/>
      <c r="F1179" s="8"/>
      <c r="G1179" s="8" t="s">
        <v>1071</v>
      </c>
      <c r="H1179" s="8" t="s">
        <v>6827</v>
      </c>
      <c r="I1179" s="8" t="s">
        <v>1071</v>
      </c>
      <c r="J1179" s="8" t="s">
        <v>2270</v>
      </c>
      <c r="K1179" s="127" t="s">
        <v>1071</v>
      </c>
      <c r="L1179" s="129" t="s">
        <v>5028</v>
      </c>
      <c r="M1179" s="8"/>
      <c r="N1179" s="8" t="s">
        <v>1071</v>
      </c>
      <c r="O1179" s="8" t="s">
        <v>6755</v>
      </c>
      <c r="P1179" s="8"/>
      <c r="Q1179" s="8"/>
      <c r="R1179" s="8"/>
      <c r="S1179" s="8"/>
      <c r="T1179" s="8"/>
      <c r="U1179" s="8"/>
      <c r="V1179" s="8"/>
      <c r="W1179" s="8"/>
      <c r="X1179" s="8"/>
      <c r="Y1179" s="8"/>
      <c r="Z1179" s="8"/>
      <c r="AA1179" s="8"/>
      <c r="AB1179" s="8"/>
      <c r="AC1179" s="8" t="str">
        <f t="shared" si="179"/>
        <v>NO</v>
      </c>
      <c r="AD1179" s="8" t="str">
        <f t="shared" si="180"/>
        <v>Power,,,,,,,,,,,,,</v>
      </c>
      <c r="AE1179" s="8"/>
      <c r="AF1179" s="8"/>
      <c r="AG1179" s="8"/>
      <c r="AH1179" s="8" t="s">
        <v>6756</v>
      </c>
      <c r="AI1179" s="8" t="s">
        <v>6002</v>
      </c>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c r="BL1179" s="8"/>
      <c r="BM1179" s="8"/>
      <c r="BN1179" s="8"/>
      <c r="BO1179" s="8"/>
      <c r="BP1179" s="8"/>
      <c r="BQ1179" s="8"/>
      <c r="BR1179" s="8"/>
      <c r="BS1179" s="8"/>
      <c r="BT1179" s="8"/>
      <c r="BU1179" s="8"/>
      <c r="BV1179" s="8"/>
      <c r="BW1179" s="8"/>
      <c r="BX1179" s="8"/>
      <c r="BY1179" s="8"/>
      <c r="BZ1179" s="8"/>
      <c r="CA1179" s="8"/>
      <c r="CB1179" s="8"/>
      <c r="CC1179" s="8"/>
      <c r="CD1179" s="8"/>
      <c r="CE1179" s="8" t="str">
        <f t="shared" si="178"/>
        <v>AGND</v>
      </c>
      <c r="CF1179" s="8" t="str">
        <f t="shared" si="181"/>
        <v>Invalid PM Setting</v>
      </c>
      <c r="CG1179" s="8" t="str">
        <f t="shared" si="182"/>
        <v>Power</v>
      </c>
      <c r="CH1179" s="8" t="str">
        <f t="shared" si="183"/>
        <v>Invalid PM Setting</v>
      </c>
      <c r="CI1179" s="8"/>
      <c r="CJ1179" s="8"/>
      <c r="CK1179" s="8"/>
      <c r="CL1179" s="8"/>
      <c r="CM1179" s="8"/>
      <c r="CN1179" s="8"/>
      <c r="CO1179" s="8"/>
      <c r="CP1179" s="8"/>
      <c r="CQ1179" s="8"/>
      <c r="CR1179" s="8"/>
      <c r="CS1179" s="8"/>
      <c r="CT1179" s="8"/>
      <c r="CU1179" s="8"/>
      <c r="CV1179" s="8"/>
      <c r="CY1179" s="8"/>
      <c r="CZ1179" s="8" t="str">
        <f t="shared" si="184"/>
        <v>AGND</v>
      </c>
      <c r="DA1179" s="8" t="str">
        <f t="shared" si="185"/>
        <v>Invalid PM Setting</v>
      </c>
      <c r="DB1179" s="8" t="str">
        <f t="shared" si="186"/>
        <v>Power</v>
      </c>
      <c r="DC1179" s="8" t="str">
        <f t="shared" si="187"/>
        <v>Invalid PM Setting</v>
      </c>
      <c r="DD1179" s="8"/>
      <c r="DE1179" s="8"/>
      <c r="DF1179" s="8"/>
      <c r="DG1179" s="8"/>
      <c r="DH1179" s="8"/>
      <c r="DI1179" s="8"/>
      <c r="DJ1179" s="8"/>
      <c r="DK1179" s="8"/>
      <c r="DL1179" s="8"/>
      <c r="DM1179" s="8"/>
      <c r="DN1179" s="8"/>
      <c r="DO1179" s="8"/>
      <c r="DP1179" s="8"/>
      <c r="DQ1179" s="8"/>
      <c r="DR1179" s="8"/>
      <c r="DS1179" s="8"/>
      <c r="DT1179" s="8"/>
    </row>
    <row r="1180" spans="1:124" ht="12.75" customHeight="1">
      <c r="A1180" s="8"/>
      <c r="B1180" s="89">
        <v>1177</v>
      </c>
      <c r="C1180" s="127" t="s">
        <v>1071</v>
      </c>
      <c r="D1180" s="149" t="s">
        <v>4276</v>
      </c>
      <c r="E1180" s="8" t="s">
        <v>1071</v>
      </c>
      <c r="F1180" s="8" t="s">
        <v>5297</v>
      </c>
      <c r="G1180" s="8" t="s">
        <v>1071</v>
      </c>
      <c r="H1180" s="8" t="s">
        <v>3715</v>
      </c>
      <c r="I1180" s="8" t="s">
        <v>1071</v>
      </c>
      <c r="J1180" s="8" t="s">
        <v>6828</v>
      </c>
      <c r="K1180" s="127" t="s">
        <v>1071</v>
      </c>
      <c r="L1180" s="129" t="s">
        <v>6627</v>
      </c>
      <c r="M1180" s="8"/>
      <c r="N1180" s="8" t="s">
        <v>1071</v>
      </c>
      <c r="O1180" s="8" t="s">
        <v>6755</v>
      </c>
      <c r="P1180" s="8" t="s">
        <v>6755</v>
      </c>
      <c r="Q1180" s="8" t="s">
        <v>6755</v>
      </c>
      <c r="R1180" s="8"/>
      <c r="S1180" s="8"/>
      <c r="T1180" s="8"/>
      <c r="U1180" s="8"/>
      <c r="V1180" s="8"/>
      <c r="W1180" s="8"/>
      <c r="X1180" s="8"/>
      <c r="Y1180" s="8"/>
      <c r="Z1180" s="8"/>
      <c r="AA1180" s="8"/>
      <c r="AB1180" s="8"/>
      <c r="AC1180" s="8" t="str">
        <f t="shared" si="179"/>
        <v>NO</v>
      </c>
      <c r="AD1180" s="8" t="str">
        <f t="shared" si="180"/>
        <v>Power,,,,,,,,,,,,,</v>
      </c>
      <c r="AE1180" s="8"/>
      <c r="AF1180" s="8"/>
      <c r="AG1180" s="8"/>
      <c r="AH1180" s="8" t="s">
        <v>6756</v>
      </c>
      <c r="AI1180" s="8" t="s">
        <v>6002</v>
      </c>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c r="BL1180" s="8"/>
      <c r="BM1180" s="8"/>
      <c r="BN1180" s="8"/>
      <c r="BO1180" s="8"/>
      <c r="BP1180" s="8"/>
      <c r="BQ1180" s="8"/>
      <c r="BR1180" s="8"/>
      <c r="BS1180" s="8"/>
      <c r="BT1180" s="8"/>
      <c r="BU1180" s="8"/>
      <c r="BV1180" s="8"/>
      <c r="BW1180" s="8"/>
      <c r="BX1180" s="8"/>
      <c r="BY1180" s="8"/>
      <c r="BZ1180" s="8"/>
      <c r="CA1180" s="8"/>
      <c r="CB1180" s="8"/>
      <c r="CC1180" s="8"/>
      <c r="CD1180" s="8"/>
      <c r="CE1180" s="8" t="str">
        <f t="shared" si="178"/>
        <v>AGND</v>
      </c>
      <c r="CF1180" s="8" t="str">
        <f t="shared" si="181"/>
        <v>AGND</v>
      </c>
      <c r="CG1180" s="8" t="str">
        <f t="shared" si="182"/>
        <v>Power</v>
      </c>
      <c r="CH1180" s="8" t="str">
        <f t="shared" si="183"/>
        <v>Power</v>
      </c>
      <c r="CI1180" s="8">
        <v>1</v>
      </c>
      <c r="CJ1180" s="8" t="s">
        <v>1071</v>
      </c>
      <c r="CK1180" s="8"/>
      <c r="CL1180" s="8"/>
      <c r="CM1180" s="8"/>
      <c r="CN1180" s="8"/>
      <c r="CO1180" s="8"/>
      <c r="CP1180" s="8"/>
      <c r="CQ1180" s="8"/>
      <c r="CR1180" s="8"/>
      <c r="CS1180" s="8"/>
      <c r="CT1180" s="8"/>
      <c r="CU1180" s="8"/>
      <c r="CV1180" s="8"/>
      <c r="CW1180" s="119" t="s">
        <v>11215</v>
      </c>
      <c r="CX1180" s="2"/>
      <c r="CY1180" s="8"/>
      <c r="CZ1180" s="8" t="str">
        <f t="shared" si="184"/>
        <v>AGND</v>
      </c>
      <c r="DA1180" s="8" t="str">
        <f t="shared" si="185"/>
        <v>AGND</v>
      </c>
      <c r="DB1180" s="8" t="str">
        <f t="shared" si="186"/>
        <v>Power</v>
      </c>
      <c r="DC1180" s="8" t="str">
        <f t="shared" si="187"/>
        <v>Power</v>
      </c>
      <c r="DD1180" s="8">
        <v>1</v>
      </c>
      <c r="DE1180" s="8" t="s">
        <v>1071</v>
      </c>
      <c r="DF1180" s="8"/>
      <c r="DG1180" s="8"/>
      <c r="DH1180" s="8"/>
      <c r="DI1180" s="8"/>
      <c r="DJ1180" s="8"/>
      <c r="DK1180" s="8"/>
      <c r="DL1180" s="8"/>
      <c r="DM1180" s="8"/>
      <c r="DN1180" s="8"/>
      <c r="DO1180" s="8"/>
      <c r="DP1180" s="8"/>
      <c r="DQ1180" s="8"/>
      <c r="DR1180" s="8"/>
      <c r="DS1180" s="8"/>
      <c r="DT1180" s="8"/>
    </row>
    <row r="1181" spans="1:124" ht="12.75" customHeight="1">
      <c r="A1181" s="8"/>
      <c r="B1181" s="89">
        <v>1178</v>
      </c>
      <c r="C1181" s="127" t="s">
        <v>1071</v>
      </c>
      <c r="D1181" s="149" t="s">
        <v>4449</v>
      </c>
      <c r="E1181" s="8" t="s">
        <v>1071</v>
      </c>
      <c r="F1181" s="8" t="s">
        <v>3975</v>
      </c>
      <c r="G1181" s="8" t="s">
        <v>1071</v>
      </c>
      <c r="H1181" s="8" t="s">
        <v>2193</v>
      </c>
      <c r="I1181" s="8" t="s">
        <v>1071</v>
      </c>
      <c r="J1181" s="8" t="s">
        <v>6829</v>
      </c>
      <c r="K1181" s="127" t="s">
        <v>1071</v>
      </c>
      <c r="L1181" s="129" t="s">
        <v>6830</v>
      </c>
      <c r="M1181" s="8"/>
      <c r="N1181" s="8" t="s">
        <v>1071</v>
      </c>
      <c r="O1181" s="8" t="s">
        <v>6755</v>
      </c>
      <c r="P1181" s="8" t="s">
        <v>6755</v>
      </c>
      <c r="Q1181" s="8" t="s">
        <v>6755</v>
      </c>
      <c r="R1181" s="8"/>
      <c r="S1181" s="8"/>
      <c r="T1181" s="8"/>
      <c r="U1181" s="8"/>
      <c r="V1181" s="8"/>
      <c r="W1181" s="8"/>
      <c r="X1181" s="8"/>
      <c r="Y1181" s="8"/>
      <c r="Z1181" s="8"/>
      <c r="AA1181" s="8"/>
      <c r="AB1181" s="8"/>
      <c r="AC1181" s="8" t="str">
        <f t="shared" si="179"/>
        <v>NO</v>
      </c>
      <c r="AD1181" s="8" t="str">
        <f t="shared" si="180"/>
        <v>Power,,,,,,,,,,,,,</v>
      </c>
      <c r="AE1181" s="8"/>
      <c r="AF1181" s="8"/>
      <c r="AG1181" s="8"/>
      <c r="AH1181" s="8" t="s">
        <v>6756</v>
      </c>
      <c r="AI1181" s="8" t="s">
        <v>6002</v>
      </c>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c r="BL1181" s="8"/>
      <c r="BM1181" s="8"/>
      <c r="BN1181" s="8"/>
      <c r="BO1181" s="8"/>
      <c r="BP1181" s="8"/>
      <c r="BQ1181" s="8"/>
      <c r="BR1181" s="8"/>
      <c r="BS1181" s="8"/>
      <c r="BT1181" s="8"/>
      <c r="BU1181" s="8"/>
      <c r="BV1181" s="8"/>
      <c r="BW1181" s="8"/>
      <c r="BX1181" s="8"/>
      <c r="BY1181" s="8"/>
      <c r="BZ1181" s="8"/>
      <c r="CA1181" s="8"/>
      <c r="CB1181" s="8"/>
      <c r="CC1181" s="8"/>
      <c r="CD1181" s="8"/>
      <c r="CE1181" s="8" t="str">
        <f t="shared" si="178"/>
        <v>AGND</v>
      </c>
      <c r="CF1181" s="8" t="str">
        <f t="shared" si="181"/>
        <v>AGND</v>
      </c>
      <c r="CG1181" s="8" t="str">
        <f t="shared" si="182"/>
        <v>Power</v>
      </c>
      <c r="CH1181" s="8" t="str">
        <f t="shared" si="183"/>
        <v>Power</v>
      </c>
      <c r="CI1181" s="8">
        <v>1</v>
      </c>
      <c r="CJ1181" s="8" t="s">
        <v>1071</v>
      </c>
      <c r="CK1181" s="8"/>
      <c r="CL1181" s="8"/>
      <c r="CM1181" s="8"/>
      <c r="CN1181" s="8"/>
      <c r="CO1181" s="8"/>
      <c r="CP1181" s="8"/>
      <c r="CQ1181" s="8"/>
      <c r="CR1181" s="8"/>
      <c r="CS1181" s="8"/>
      <c r="CT1181" s="8"/>
      <c r="CU1181" s="8"/>
      <c r="CV1181" s="8"/>
      <c r="CW1181" s="119" t="s">
        <v>11533</v>
      </c>
      <c r="CX1181" s="2"/>
      <c r="CY1181" s="8"/>
      <c r="CZ1181" s="8" t="str">
        <f t="shared" si="184"/>
        <v>AGND</v>
      </c>
      <c r="DA1181" s="8" t="str">
        <f t="shared" si="185"/>
        <v>AGND</v>
      </c>
      <c r="DB1181" s="8" t="str">
        <f t="shared" si="186"/>
        <v>Power</v>
      </c>
      <c r="DC1181" s="8" t="str">
        <f t="shared" si="187"/>
        <v>Power</v>
      </c>
      <c r="DD1181" s="8">
        <v>1</v>
      </c>
      <c r="DE1181" s="8" t="s">
        <v>1071</v>
      </c>
      <c r="DF1181" s="8"/>
      <c r="DG1181" s="8"/>
      <c r="DH1181" s="8"/>
      <c r="DI1181" s="8"/>
      <c r="DJ1181" s="8"/>
      <c r="DK1181" s="8"/>
      <c r="DL1181" s="8"/>
      <c r="DM1181" s="8"/>
      <c r="DN1181" s="8"/>
      <c r="DO1181" s="8"/>
      <c r="DP1181" s="8"/>
      <c r="DQ1181" s="8"/>
      <c r="DR1181" s="8"/>
      <c r="DS1181" s="8"/>
      <c r="DT1181" s="8"/>
    </row>
    <row r="1182" spans="1:124" ht="12.75" customHeight="1">
      <c r="A1182" s="8"/>
      <c r="B1182" s="89">
        <v>1179</v>
      </c>
      <c r="C1182" s="127" t="s">
        <v>1071</v>
      </c>
      <c r="D1182" s="149" t="s">
        <v>3002</v>
      </c>
      <c r="E1182" s="8" t="s">
        <v>1071</v>
      </c>
      <c r="F1182" s="8" t="s">
        <v>6831</v>
      </c>
      <c r="G1182" s="8" t="s">
        <v>1071</v>
      </c>
      <c r="H1182" s="8" t="s">
        <v>6821</v>
      </c>
      <c r="I1182" s="8" t="s">
        <v>1071</v>
      </c>
      <c r="J1182" s="8" t="s">
        <v>5486</v>
      </c>
      <c r="K1182" s="127" t="s">
        <v>1071</v>
      </c>
      <c r="L1182" s="129" t="s">
        <v>6832</v>
      </c>
      <c r="M1182" s="8"/>
      <c r="N1182" s="8" t="s">
        <v>1071</v>
      </c>
      <c r="O1182" s="8" t="s">
        <v>6755</v>
      </c>
      <c r="P1182" s="8" t="s">
        <v>6755</v>
      </c>
      <c r="Q1182" s="8" t="s">
        <v>6755</v>
      </c>
      <c r="R1182" s="8"/>
      <c r="S1182" s="8"/>
      <c r="T1182" s="8"/>
      <c r="U1182" s="8"/>
      <c r="V1182" s="8"/>
      <c r="W1182" s="8"/>
      <c r="X1182" s="8"/>
      <c r="Y1182" s="8"/>
      <c r="Z1182" s="8"/>
      <c r="AA1182" s="8"/>
      <c r="AB1182" s="8"/>
      <c r="AC1182" s="8" t="str">
        <f t="shared" si="179"/>
        <v>NO</v>
      </c>
      <c r="AD1182" s="8" t="str">
        <f t="shared" si="180"/>
        <v>Power,,,,,,,,,,,,,</v>
      </c>
      <c r="AE1182" s="8"/>
      <c r="AF1182" s="8"/>
      <c r="AG1182" s="8"/>
      <c r="AH1182" s="8" t="s">
        <v>6756</v>
      </c>
      <c r="AI1182" s="8" t="s">
        <v>6002</v>
      </c>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c r="BL1182" s="8"/>
      <c r="BM1182" s="8"/>
      <c r="BN1182" s="8"/>
      <c r="BO1182" s="8"/>
      <c r="BP1182" s="8"/>
      <c r="BQ1182" s="8"/>
      <c r="BR1182" s="8"/>
      <c r="BS1182" s="8"/>
      <c r="BT1182" s="8"/>
      <c r="BU1182" s="8"/>
      <c r="BV1182" s="8"/>
      <c r="BW1182" s="8"/>
      <c r="BX1182" s="8"/>
      <c r="BY1182" s="8"/>
      <c r="BZ1182" s="8"/>
      <c r="CA1182" s="8"/>
      <c r="CB1182" s="8"/>
      <c r="CC1182" s="8"/>
      <c r="CD1182" s="8"/>
      <c r="CE1182" s="8" t="str">
        <f t="shared" si="178"/>
        <v>AGND</v>
      </c>
      <c r="CF1182" s="8" t="str">
        <f t="shared" si="181"/>
        <v>AGND</v>
      </c>
      <c r="CG1182" s="8" t="str">
        <f t="shared" si="182"/>
        <v>Power</v>
      </c>
      <c r="CH1182" s="8" t="str">
        <f t="shared" si="183"/>
        <v>Power</v>
      </c>
      <c r="CI1182" s="8">
        <v>1</v>
      </c>
      <c r="CJ1182" s="8" t="s">
        <v>1071</v>
      </c>
      <c r="CK1182" s="8"/>
      <c r="CL1182" s="8"/>
      <c r="CM1182" s="8"/>
      <c r="CN1182" s="8"/>
      <c r="CO1182" s="8"/>
      <c r="CP1182" s="8"/>
      <c r="CQ1182" s="8"/>
      <c r="CR1182" s="8"/>
      <c r="CS1182" s="8"/>
      <c r="CT1182" s="8"/>
      <c r="CU1182" s="8"/>
      <c r="CV1182" s="8"/>
      <c r="CW1182" s="119" t="s">
        <v>11134</v>
      </c>
      <c r="CX1182" s="2"/>
      <c r="CY1182" s="8"/>
      <c r="CZ1182" s="8" t="str">
        <f t="shared" si="184"/>
        <v>AGND</v>
      </c>
      <c r="DA1182" s="8" t="str">
        <f t="shared" si="185"/>
        <v>AGND</v>
      </c>
      <c r="DB1182" s="8" t="str">
        <f t="shared" si="186"/>
        <v>Power</v>
      </c>
      <c r="DC1182" s="8" t="str">
        <f t="shared" si="187"/>
        <v>Power</v>
      </c>
      <c r="DD1182" s="8">
        <v>1</v>
      </c>
      <c r="DE1182" s="8" t="s">
        <v>1071</v>
      </c>
      <c r="DF1182" s="8"/>
      <c r="DG1182" s="8"/>
      <c r="DH1182" s="8"/>
      <c r="DI1182" s="8"/>
      <c r="DJ1182" s="8"/>
      <c r="DK1182" s="8"/>
      <c r="DL1182" s="8"/>
      <c r="DM1182" s="8"/>
      <c r="DN1182" s="8"/>
      <c r="DO1182" s="8"/>
      <c r="DP1182" s="8"/>
      <c r="DQ1182" s="8"/>
      <c r="DR1182" s="8"/>
      <c r="DS1182" s="8"/>
      <c r="DT1182" s="8"/>
    </row>
    <row r="1183" spans="1:124" ht="12.75" customHeight="1">
      <c r="A1183" s="8"/>
      <c r="B1183" s="89">
        <v>1180</v>
      </c>
      <c r="C1183" s="127" t="s">
        <v>1071</v>
      </c>
      <c r="D1183" s="149" t="s">
        <v>5113</v>
      </c>
      <c r="E1183" s="8" t="s">
        <v>1071</v>
      </c>
      <c r="F1183" s="8" t="s">
        <v>6366</v>
      </c>
      <c r="G1183" s="8" t="s">
        <v>1071</v>
      </c>
      <c r="H1183" s="8" t="s">
        <v>6681</v>
      </c>
      <c r="I1183" s="8" t="s">
        <v>1071</v>
      </c>
      <c r="J1183" s="8" t="s">
        <v>6652</v>
      </c>
      <c r="K1183" s="127" t="s">
        <v>1071</v>
      </c>
      <c r="L1183" s="129" t="s">
        <v>6833</v>
      </c>
      <c r="M1183" s="8"/>
      <c r="N1183" s="8" t="s">
        <v>1071</v>
      </c>
      <c r="O1183" s="8" t="s">
        <v>6755</v>
      </c>
      <c r="P1183" s="8" t="s">
        <v>6755</v>
      </c>
      <c r="Q1183" s="8" t="s">
        <v>6755</v>
      </c>
      <c r="R1183" s="8"/>
      <c r="S1183" s="8"/>
      <c r="T1183" s="8"/>
      <c r="U1183" s="8"/>
      <c r="V1183" s="8"/>
      <c r="W1183" s="8"/>
      <c r="X1183" s="8"/>
      <c r="Y1183" s="8"/>
      <c r="Z1183" s="8"/>
      <c r="AA1183" s="8"/>
      <c r="AB1183" s="8"/>
      <c r="AC1183" s="8" t="str">
        <f t="shared" si="179"/>
        <v>NO</v>
      </c>
      <c r="AD1183" s="8" t="str">
        <f t="shared" si="180"/>
        <v>Power,,,,,,,,,,,,,</v>
      </c>
      <c r="AE1183" s="8"/>
      <c r="AF1183" s="8"/>
      <c r="AG1183" s="8"/>
      <c r="AH1183" s="8" t="s">
        <v>6756</v>
      </c>
      <c r="AI1183" s="8" t="s">
        <v>6002</v>
      </c>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c r="BM1183" s="8"/>
      <c r="BN1183" s="8"/>
      <c r="BO1183" s="8"/>
      <c r="BP1183" s="8"/>
      <c r="BQ1183" s="8"/>
      <c r="BR1183" s="8"/>
      <c r="BS1183" s="8"/>
      <c r="BT1183" s="8"/>
      <c r="BU1183" s="8"/>
      <c r="BV1183" s="8"/>
      <c r="BW1183" s="8"/>
      <c r="BX1183" s="8"/>
      <c r="BY1183" s="8"/>
      <c r="BZ1183" s="8"/>
      <c r="CA1183" s="8"/>
      <c r="CB1183" s="8"/>
      <c r="CC1183" s="8"/>
      <c r="CD1183" s="8"/>
      <c r="CE1183" s="8" t="str">
        <f t="shared" si="178"/>
        <v>AGND</v>
      </c>
      <c r="CF1183" s="8" t="str">
        <f t="shared" si="181"/>
        <v>AGND</v>
      </c>
      <c r="CG1183" s="8" t="str">
        <f t="shared" si="182"/>
        <v>Power</v>
      </c>
      <c r="CH1183" s="8" t="str">
        <f t="shared" si="183"/>
        <v>Power</v>
      </c>
      <c r="CI1183" s="8">
        <v>1</v>
      </c>
      <c r="CJ1183" s="8" t="s">
        <v>1071</v>
      </c>
      <c r="CK1183" s="8"/>
      <c r="CL1183" s="8"/>
      <c r="CM1183" s="8"/>
      <c r="CN1183" s="8"/>
      <c r="CO1183" s="8"/>
      <c r="CP1183" s="8"/>
      <c r="CQ1183" s="8"/>
      <c r="CR1183" s="8"/>
      <c r="CS1183" s="8"/>
      <c r="CT1183" s="8"/>
      <c r="CU1183" s="8"/>
      <c r="CV1183" s="8"/>
      <c r="CW1183" s="119" t="s">
        <v>11406</v>
      </c>
      <c r="CX1183" s="2"/>
      <c r="CY1183" s="8"/>
      <c r="CZ1183" s="8" t="str">
        <f t="shared" si="184"/>
        <v>AGND</v>
      </c>
      <c r="DA1183" s="8" t="str">
        <f t="shared" si="185"/>
        <v>AGND</v>
      </c>
      <c r="DB1183" s="8" t="str">
        <f t="shared" si="186"/>
        <v>Power</v>
      </c>
      <c r="DC1183" s="8" t="str">
        <f t="shared" si="187"/>
        <v>Power</v>
      </c>
      <c r="DD1183" s="8">
        <v>1</v>
      </c>
      <c r="DE1183" s="8"/>
      <c r="DF1183" s="8"/>
      <c r="DG1183" s="8"/>
      <c r="DH1183" s="8"/>
      <c r="DI1183" s="8"/>
      <c r="DJ1183" s="8"/>
      <c r="DK1183" s="8"/>
      <c r="DL1183" s="8"/>
      <c r="DM1183" s="8"/>
      <c r="DN1183" s="8"/>
      <c r="DO1183" s="8"/>
      <c r="DP1183" s="8"/>
      <c r="DQ1183" s="8"/>
      <c r="DR1183" s="8"/>
      <c r="DS1183" s="8"/>
      <c r="DT1183" s="8"/>
    </row>
    <row r="1184" spans="1:124" ht="12.75" customHeight="1">
      <c r="A1184" s="8"/>
      <c r="B1184" s="89">
        <v>1181</v>
      </c>
      <c r="C1184" s="127" t="s">
        <v>1071</v>
      </c>
      <c r="D1184" s="149" t="s">
        <v>6363</v>
      </c>
      <c r="E1184" s="8" t="s">
        <v>1071</v>
      </c>
      <c r="F1184" s="8" t="s">
        <v>6823</v>
      </c>
      <c r="G1184" s="8" t="s">
        <v>1071</v>
      </c>
      <c r="H1184" s="8" t="s">
        <v>6717</v>
      </c>
      <c r="I1184" s="8" t="s">
        <v>1071</v>
      </c>
      <c r="J1184" s="8" t="s">
        <v>2433</v>
      </c>
      <c r="K1184" s="127" t="s">
        <v>1071</v>
      </c>
      <c r="L1184" s="129" t="s">
        <v>6834</v>
      </c>
      <c r="M1184" s="8"/>
      <c r="N1184" s="8" t="s">
        <v>1071</v>
      </c>
      <c r="O1184" s="8" t="s">
        <v>6755</v>
      </c>
      <c r="P1184" s="8" t="s">
        <v>6755</v>
      </c>
      <c r="Q1184" s="8" t="s">
        <v>6755</v>
      </c>
      <c r="R1184" s="8"/>
      <c r="S1184" s="8"/>
      <c r="T1184" s="8"/>
      <c r="U1184" s="8"/>
      <c r="V1184" s="8"/>
      <c r="W1184" s="8"/>
      <c r="X1184" s="8"/>
      <c r="Y1184" s="8"/>
      <c r="Z1184" s="8"/>
      <c r="AA1184" s="8"/>
      <c r="AB1184" s="8"/>
      <c r="AC1184" s="8" t="str">
        <f t="shared" si="179"/>
        <v>NO</v>
      </c>
      <c r="AD1184" s="8" t="str">
        <f t="shared" si="180"/>
        <v>Power,,,,,,,,,,,,,</v>
      </c>
      <c r="AE1184" s="8"/>
      <c r="AF1184" s="8"/>
      <c r="AG1184" s="8"/>
      <c r="AH1184" s="8" t="s">
        <v>6756</v>
      </c>
      <c r="AI1184" s="8" t="s">
        <v>6002</v>
      </c>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c r="BL1184" s="8"/>
      <c r="BM1184" s="8"/>
      <c r="BN1184" s="8"/>
      <c r="BO1184" s="8"/>
      <c r="BP1184" s="8"/>
      <c r="BQ1184" s="8"/>
      <c r="BR1184" s="8"/>
      <c r="BS1184" s="8"/>
      <c r="BT1184" s="8"/>
      <c r="BU1184" s="8"/>
      <c r="BV1184" s="8"/>
      <c r="BW1184" s="8"/>
      <c r="BX1184" s="8"/>
      <c r="BY1184" s="8"/>
      <c r="BZ1184" s="8"/>
      <c r="CA1184" s="8"/>
      <c r="CB1184" s="8"/>
      <c r="CC1184" s="8"/>
      <c r="CD1184" s="8"/>
      <c r="CE1184" s="8" t="str">
        <f t="shared" si="178"/>
        <v>AGND</v>
      </c>
      <c r="CF1184" s="8" t="str">
        <f t="shared" si="181"/>
        <v>AGND</v>
      </c>
      <c r="CG1184" s="8" t="str">
        <f t="shared" si="182"/>
        <v>Power</v>
      </c>
      <c r="CH1184" s="8" t="str">
        <f t="shared" si="183"/>
        <v>Power</v>
      </c>
      <c r="CI1184" s="8">
        <v>1</v>
      </c>
      <c r="CJ1184" s="8" t="s">
        <v>1071</v>
      </c>
      <c r="CK1184" s="8"/>
      <c r="CL1184" s="8"/>
      <c r="CM1184" s="8"/>
      <c r="CN1184" s="8"/>
      <c r="CO1184" s="8"/>
      <c r="CP1184" s="8"/>
      <c r="CQ1184" s="8"/>
      <c r="CR1184" s="8"/>
      <c r="CS1184" s="8"/>
      <c r="CT1184" s="8"/>
      <c r="CU1184" s="8"/>
      <c r="CV1184" s="8"/>
      <c r="CW1184" s="119" t="s">
        <v>11243</v>
      </c>
      <c r="CX1184" s="2"/>
      <c r="CY1184" s="8"/>
      <c r="CZ1184" s="8" t="str">
        <f t="shared" si="184"/>
        <v>AGND</v>
      </c>
      <c r="DA1184" s="8" t="str">
        <f t="shared" si="185"/>
        <v>AGND</v>
      </c>
      <c r="DB1184" s="8" t="str">
        <f t="shared" si="186"/>
        <v>Power</v>
      </c>
      <c r="DC1184" s="8" t="str">
        <f t="shared" si="187"/>
        <v>Power</v>
      </c>
      <c r="DD1184" s="8">
        <v>1</v>
      </c>
      <c r="DE1184" s="8" t="s">
        <v>1071</v>
      </c>
      <c r="DF1184" s="8"/>
      <c r="DG1184" s="8"/>
      <c r="DH1184" s="8"/>
      <c r="DI1184" s="8"/>
      <c r="DJ1184" s="8"/>
      <c r="DK1184" s="8"/>
      <c r="DL1184" s="8"/>
      <c r="DM1184" s="8"/>
      <c r="DN1184" s="8"/>
      <c r="DO1184" s="8"/>
      <c r="DP1184" s="8"/>
      <c r="DQ1184" s="8"/>
      <c r="DR1184" s="8"/>
      <c r="DS1184" s="8"/>
      <c r="DT1184" s="8"/>
    </row>
    <row r="1185" spans="1:124" ht="12.75" customHeight="1">
      <c r="A1185" s="8"/>
      <c r="B1185" s="89">
        <v>1182</v>
      </c>
      <c r="C1185" s="127" t="s">
        <v>1071</v>
      </c>
      <c r="D1185" s="149" t="s">
        <v>6510</v>
      </c>
      <c r="E1185" s="8" t="s">
        <v>1071</v>
      </c>
      <c r="F1185" s="8" t="s">
        <v>6194</v>
      </c>
      <c r="G1185" s="8" t="s">
        <v>1071</v>
      </c>
      <c r="H1185" s="8" t="s">
        <v>2252</v>
      </c>
      <c r="I1185" s="8" t="s">
        <v>1071</v>
      </c>
      <c r="J1185" s="8" t="s">
        <v>5392</v>
      </c>
      <c r="K1185" s="127" t="s">
        <v>1071</v>
      </c>
      <c r="L1185" s="129" t="s">
        <v>2211</v>
      </c>
      <c r="M1185" s="8"/>
      <c r="N1185" s="8" t="s">
        <v>1071</v>
      </c>
      <c r="O1185" s="8" t="s">
        <v>6755</v>
      </c>
      <c r="P1185" s="8" t="s">
        <v>6755</v>
      </c>
      <c r="Q1185" s="8" t="s">
        <v>6755</v>
      </c>
      <c r="R1185" s="8"/>
      <c r="S1185" s="8"/>
      <c r="T1185" s="8"/>
      <c r="U1185" s="8"/>
      <c r="V1185" s="8"/>
      <c r="W1185" s="8"/>
      <c r="X1185" s="8"/>
      <c r="Y1185" s="8"/>
      <c r="Z1185" s="8"/>
      <c r="AA1185" s="8"/>
      <c r="AB1185" s="8"/>
      <c r="AC1185" s="8" t="str">
        <f t="shared" si="179"/>
        <v>NO</v>
      </c>
      <c r="AD1185" s="8" t="str">
        <f t="shared" si="180"/>
        <v>Power,,,,,,,,,,,,,</v>
      </c>
      <c r="AE1185" s="8"/>
      <c r="AF1185" s="8"/>
      <c r="AG1185" s="8"/>
      <c r="AH1185" s="8" t="s">
        <v>6756</v>
      </c>
      <c r="AI1185" s="8" t="s">
        <v>6002</v>
      </c>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c r="BL1185" s="8"/>
      <c r="BM1185" s="8"/>
      <c r="BN1185" s="8"/>
      <c r="BO1185" s="8"/>
      <c r="BP1185" s="8"/>
      <c r="BQ1185" s="8"/>
      <c r="BR1185" s="8"/>
      <c r="BS1185" s="8"/>
      <c r="BT1185" s="8"/>
      <c r="BU1185" s="8"/>
      <c r="BV1185" s="8"/>
      <c r="BW1185" s="8"/>
      <c r="BX1185" s="8"/>
      <c r="BY1185" s="8"/>
      <c r="BZ1185" s="8"/>
      <c r="CA1185" s="8"/>
      <c r="CB1185" s="8"/>
      <c r="CC1185" s="8"/>
      <c r="CD1185" s="8"/>
      <c r="CE1185" s="8" t="str">
        <f t="shared" si="178"/>
        <v>AGND</v>
      </c>
      <c r="CF1185" s="8" t="str">
        <f t="shared" si="181"/>
        <v>AGND</v>
      </c>
      <c r="CG1185" s="8" t="str">
        <f t="shared" si="182"/>
        <v>Power</v>
      </c>
      <c r="CH1185" s="8" t="str">
        <f t="shared" si="183"/>
        <v>Power</v>
      </c>
      <c r="CI1185" s="8">
        <v>1</v>
      </c>
      <c r="CJ1185" s="8" t="s">
        <v>1071</v>
      </c>
      <c r="CK1185" s="8"/>
      <c r="CL1185" s="8"/>
      <c r="CM1185" s="8"/>
      <c r="CN1185" s="8"/>
      <c r="CO1185" s="8"/>
      <c r="CP1185" s="8"/>
      <c r="CQ1185" s="8"/>
      <c r="CR1185" s="8"/>
      <c r="CS1185" s="8"/>
      <c r="CT1185" s="8"/>
      <c r="CU1185" s="8"/>
      <c r="CV1185" s="8"/>
      <c r="CW1185" s="119" t="s">
        <v>11534</v>
      </c>
      <c r="CX1185" s="2"/>
      <c r="CY1185" s="8"/>
      <c r="CZ1185" s="8" t="str">
        <f t="shared" si="184"/>
        <v>AGND</v>
      </c>
      <c r="DA1185" s="8" t="str">
        <f t="shared" si="185"/>
        <v>AGND</v>
      </c>
      <c r="DB1185" s="8" t="str">
        <f t="shared" si="186"/>
        <v>Power</v>
      </c>
      <c r="DC1185" s="8" t="str">
        <f t="shared" si="187"/>
        <v>Power</v>
      </c>
      <c r="DD1185" s="8">
        <v>1</v>
      </c>
      <c r="DE1185" s="8" t="s">
        <v>1071</v>
      </c>
      <c r="DF1185" s="8"/>
      <c r="DG1185" s="8"/>
      <c r="DH1185" s="8"/>
      <c r="DI1185" s="8"/>
      <c r="DJ1185" s="8"/>
      <c r="DK1185" s="8"/>
      <c r="DL1185" s="8"/>
      <c r="DM1185" s="8"/>
      <c r="DN1185" s="8"/>
      <c r="DO1185" s="8"/>
      <c r="DP1185" s="8"/>
      <c r="DQ1185" s="8"/>
      <c r="DR1185" s="8"/>
      <c r="DS1185" s="8"/>
      <c r="DT1185" s="8"/>
    </row>
    <row r="1186" spans="1:124" ht="12.75" customHeight="1">
      <c r="A1186" s="8"/>
      <c r="B1186" s="89">
        <v>1183</v>
      </c>
      <c r="C1186" s="127" t="s">
        <v>1071</v>
      </c>
      <c r="D1186" s="149" t="s">
        <v>6807</v>
      </c>
      <c r="E1186" s="8" t="s">
        <v>1071</v>
      </c>
      <c r="F1186" s="8" t="s">
        <v>6826</v>
      </c>
      <c r="G1186" s="8" t="s">
        <v>1071</v>
      </c>
      <c r="H1186" s="8" t="s">
        <v>6835</v>
      </c>
      <c r="I1186" s="8" t="s">
        <v>1071</v>
      </c>
      <c r="J1186" s="8" t="s">
        <v>5413</v>
      </c>
      <c r="K1186" s="127" t="s">
        <v>1071</v>
      </c>
      <c r="L1186" s="129" t="s">
        <v>6836</v>
      </c>
      <c r="M1186" s="8"/>
      <c r="N1186" s="8" t="s">
        <v>1071</v>
      </c>
      <c r="O1186" s="8" t="s">
        <v>6755</v>
      </c>
      <c r="P1186" s="8" t="s">
        <v>6755</v>
      </c>
      <c r="Q1186" s="8" t="s">
        <v>6755</v>
      </c>
      <c r="R1186" s="8"/>
      <c r="S1186" s="8"/>
      <c r="T1186" s="8"/>
      <c r="U1186" s="8"/>
      <c r="V1186" s="8"/>
      <c r="W1186" s="8"/>
      <c r="X1186" s="8"/>
      <c r="Y1186" s="8"/>
      <c r="Z1186" s="8"/>
      <c r="AA1186" s="8"/>
      <c r="AB1186" s="8"/>
      <c r="AC1186" s="8" t="str">
        <f t="shared" si="179"/>
        <v>NO</v>
      </c>
      <c r="AD1186" s="8" t="str">
        <f t="shared" si="180"/>
        <v>Power,,,,,,,,,,,,,</v>
      </c>
      <c r="AE1186" s="8"/>
      <c r="AF1186" s="8"/>
      <c r="AG1186" s="8"/>
      <c r="AH1186" s="8" t="s">
        <v>6756</v>
      </c>
      <c r="AI1186" s="8" t="s">
        <v>6002</v>
      </c>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c r="BL1186" s="8"/>
      <c r="BM1186" s="8"/>
      <c r="BN1186" s="8"/>
      <c r="BO1186" s="8"/>
      <c r="BP1186" s="8"/>
      <c r="BQ1186" s="8"/>
      <c r="BR1186" s="8"/>
      <c r="BS1186" s="8"/>
      <c r="BT1186" s="8"/>
      <c r="BU1186" s="8"/>
      <c r="BV1186" s="8"/>
      <c r="BW1186" s="8"/>
      <c r="BX1186" s="8"/>
      <c r="BY1186" s="8"/>
      <c r="BZ1186" s="8"/>
      <c r="CA1186" s="8"/>
      <c r="CB1186" s="8"/>
      <c r="CC1186" s="8"/>
      <c r="CD1186" s="8"/>
      <c r="CE1186" s="8" t="str">
        <f t="shared" si="178"/>
        <v>AGND</v>
      </c>
      <c r="CF1186" s="8" t="str">
        <f t="shared" si="181"/>
        <v>AGND</v>
      </c>
      <c r="CG1186" s="8" t="str">
        <f t="shared" si="182"/>
        <v>Power</v>
      </c>
      <c r="CH1186" s="8" t="str">
        <f t="shared" si="183"/>
        <v>Power</v>
      </c>
      <c r="CI1186" s="8">
        <v>1</v>
      </c>
      <c r="CJ1186" s="8" t="s">
        <v>1071</v>
      </c>
      <c r="CK1186" s="8"/>
      <c r="CL1186" s="8"/>
      <c r="CM1186" s="8"/>
      <c r="CN1186" s="8"/>
      <c r="CO1186" s="8"/>
      <c r="CP1186" s="8"/>
      <c r="CQ1186" s="8"/>
      <c r="CR1186" s="8"/>
      <c r="CS1186" s="8"/>
      <c r="CT1186" s="8"/>
      <c r="CU1186" s="8"/>
      <c r="CV1186" s="8"/>
      <c r="CW1186" s="119" t="s">
        <v>11535</v>
      </c>
      <c r="CX1186" s="2"/>
      <c r="CY1186" s="8"/>
      <c r="CZ1186" s="8" t="str">
        <f t="shared" si="184"/>
        <v>AGND</v>
      </c>
      <c r="DA1186" s="8" t="str">
        <f t="shared" si="185"/>
        <v>AGND</v>
      </c>
      <c r="DB1186" s="8" t="str">
        <f t="shared" si="186"/>
        <v>Power</v>
      </c>
      <c r="DC1186" s="8" t="str">
        <f t="shared" si="187"/>
        <v>Power</v>
      </c>
      <c r="DD1186" s="8">
        <v>1</v>
      </c>
      <c r="DE1186" s="8" t="s">
        <v>1071</v>
      </c>
      <c r="DF1186" s="8"/>
      <c r="DG1186" s="8"/>
      <c r="DH1186" s="8"/>
      <c r="DI1186" s="8"/>
      <c r="DJ1186" s="8"/>
      <c r="DK1186" s="8"/>
      <c r="DL1186" s="8"/>
      <c r="DM1186" s="8"/>
      <c r="DN1186" s="8"/>
      <c r="DO1186" s="8"/>
      <c r="DP1186" s="8"/>
      <c r="DQ1186" s="8"/>
      <c r="DR1186" s="8"/>
      <c r="DS1186" s="8"/>
      <c r="DT1186" s="8"/>
    </row>
    <row r="1187" spans="1:124" ht="12.75" customHeight="1">
      <c r="A1187" s="8"/>
      <c r="B1187" s="89">
        <v>1184</v>
      </c>
      <c r="C1187" s="127" t="s">
        <v>1071</v>
      </c>
      <c r="D1187" s="149" t="s">
        <v>2303</v>
      </c>
      <c r="E1187" s="8" t="s">
        <v>1071</v>
      </c>
      <c r="F1187" s="8" t="s">
        <v>6148</v>
      </c>
      <c r="G1187" s="8" t="s">
        <v>1071</v>
      </c>
      <c r="H1187" s="8" t="s">
        <v>3736</v>
      </c>
      <c r="I1187" s="8" t="s">
        <v>1071</v>
      </c>
      <c r="J1187" s="8" t="s">
        <v>5019</v>
      </c>
      <c r="K1187" s="127" t="s">
        <v>1071</v>
      </c>
      <c r="L1187" s="129" t="s">
        <v>5486</v>
      </c>
      <c r="M1187" s="8"/>
      <c r="N1187" s="8" t="s">
        <v>1071</v>
      </c>
      <c r="O1187" s="8" t="s">
        <v>6755</v>
      </c>
      <c r="P1187" s="8" t="s">
        <v>6755</v>
      </c>
      <c r="Q1187" s="8" t="s">
        <v>6755</v>
      </c>
      <c r="R1187" s="8"/>
      <c r="S1187" s="8"/>
      <c r="T1187" s="8"/>
      <c r="U1187" s="8"/>
      <c r="V1187" s="8"/>
      <c r="W1187" s="8"/>
      <c r="X1187" s="8"/>
      <c r="Y1187" s="8"/>
      <c r="Z1187" s="8"/>
      <c r="AA1187" s="8"/>
      <c r="AB1187" s="8"/>
      <c r="AC1187" s="8" t="str">
        <f t="shared" si="179"/>
        <v>NO</v>
      </c>
      <c r="AD1187" s="8" t="str">
        <f t="shared" si="180"/>
        <v>Power,,,,,,,,,,,,,</v>
      </c>
      <c r="AE1187" s="8"/>
      <c r="AF1187" s="8"/>
      <c r="AG1187" s="8"/>
      <c r="AH1187" s="8" t="s">
        <v>6756</v>
      </c>
      <c r="AI1187" s="8" t="s">
        <v>6002</v>
      </c>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8"/>
      <c r="BR1187" s="8"/>
      <c r="BS1187" s="8"/>
      <c r="BT1187" s="8"/>
      <c r="BU1187" s="8"/>
      <c r="BV1187" s="8"/>
      <c r="BW1187" s="8"/>
      <c r="BX1187" s="8"/>
      <c r="BY1187" s="8"/>
      <c r="BZ1187" s="8"/>
      <c r="CA1187" s="8"/>
      <c r="CB1187" s="8"/>
      <c r="CC1187" s="8"/>
      <c r="CD1187" s="8"/>
      <c r="CE1187" s="8" t="str">
        <f t="shared" si="178"/>
        <v>AGND</v>
      </c>
      <c r="CF1187" s="8" t="str">
        <f t="shared" si="181"/>
        <v>AGND</v>
      </c>
      <c r="CG1187" s="8" t="str">
        <f t="shared" si="182"/>
        <v>Power</v>
      </c>
      <c r="CH1187" s="8" t="str">
        <f t="shared" si="183"/>
        <v>Power</v>
      </c>
      <c r="CI1187" s="8">
        <v>1</v>
      </c>
      <c r="CJ1187" s="8" t="s">
        <v>1071</v>
      </c>
      <c r="CK1187" s="8"/>
      <c r="CL1187" s="8"/>
      <c r="CM1187" s="8"/>
      <c r="CN1187" s="8"/>
      <c r="CO1187" s="8"/>
      <c r="CP1187" s="8"/>
      <c r="CQ1187" s="8"/>
      <c r="CR1187" s="8"/>
      <c r="CS1187" s="8"/>
      <c r="CT1187" s="8"/>
      <c r="CU1187" s="8"/>
      <c r="CV1187" s="8"/>
      <c r="CW1187" s="119" t="s">
        <v>11536</v>
      </c>
      <c r="CX1187" s="2"/>
      <c r="CY1187" s="8"/>
      <c r="CZ1187" s="8" t="str">
        <f t="shared" si="184"/>
        <v>AGND</v>
      </c>
      <c r="DA1187" s="8" t="str">
        <f t="shared" si="185"/>
        <v>AGND</v>
      </c>
      <c r="DB1187" s="8" t="str">
        <f t="shared" si="186"/>
        <v>Power</v>
      </c>
      <c r="DC1187" s="8" t="str">
        <f t="shared" si="187"/>
        <v>Power</v>
      </c>
      <c r="DD1187" s="8">
        <v>1</v>
      </c>
      <c r="DE1187" s="8" t="s">
        <v>1071</v>
      </c>
      <c r="DF1187" s="8"/>
      <c r="DG1187" s="8"/>
      <c r="DH1187" s="8"/>
      <c r="DI1187" s="8"/>
      <c r="DJ1187" s="8"/>
      <c r="DK1187" s="8"/>
      <c r="DL1187" s="8"/>
      <c r="DM1187" s="8"/>
      <c r="DN1187" s="8"/>
      <c r="DO1187" s="8"/>
      <c r="DP1187" s="8"/>
      <c r="DQ1187" s="8"/>
      <c r="DR1187" s="8"/>
      <c r="DS1187" s="8"/>
      <c r="DT1187" s="8"/>
    </row>
    <row r="1188" spans="1:124" ht="12.75" customHeight="1">
      <c r="A1188" s="8"/>
      <c r="B1188" s="89">
        <v>1185</v>
      </c>
      <c r="C1188" s="127" t="s">
        <v>1071</v>
      </c>
      <c r="D1188" s="149" t="s">
        <v>3520</v>
      </c>
      <c r="E1188" s="8" t="s">
        <v>1071</v>
      </c>
      <c r="F1188" s="8" t="s">
        <v>6149</v>
      </c>
      <c r="G1188" s="8" t="s">
        <v>1071</v>
      </c>
      <c r="H1188" s="8" t="s">
        <v>6828</v>
      </c>
      <c r="I1188" s="8" t="s">
        <v>1071</v>
      </c>
      <c r="J1188" s="8" t="s">
        <v>5053</v>
      </c>
      <c r="K1188" s="127" t="s">
        <v>1071</v>
      </c>
      <c r="L1188" s="129" t="s">
        <v>6393</v>
      </c>
      <c r="M1188" s="8"/>
      <c r="N1188" s="8" t="s">
        <v>1071</v>
      </c>
      <c r="O1188" s="8" t="s">
        <v>6755</v>
      </c>
      <c r="P1188" s="8" t="s">
        <v>6755</v>
      </c>
      <c r="Q1188" s="8" t="s">
        <v>6755</v>
      </c>
      <c r="R1188" s="8"/>
      <c r="S1188" s="8"/>
      <c r="T1188" s="8"/>
      <c r="U1188" s="8"/>
      <c r="V1188" s="8"/>
      <c r="W1188" s="8"/>
      <c r="X1188" s="8"/>
      <c r="Y1188" s="8"/>
      <c r="Z1188" s="8"/>
      <c r="AA1188" s="8"/>
      <c r="AB1188" s="8"/>
      <c r="AC1188" s="8" t="str">
        <f t="shared" si="179"/>
        <v>NO</v>
      </c>
      <c r="AD1188" s="8" t="str">
        <f t="shared" si="180"/>
        <v>Power,,,,,,,,,,,,,</v>
      </c>
      <c r="AE1188" s="8"/>
      <c r="AF1188" s="8"/>
      <c r="AG1188" s="8"/>
      <c r="AH1188" s="8" t="s">
        <v>6756</v>
      </c>
      <c r="AI1188" s="8" t="s">
        <v>6002</v>
      </c>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8"/>
      <c r="BR1188" s="8"/>
      <c r="BS1188" s="8"/>
      <c r="BT1188" s="8"/>
      <c r="BU1188" s="8"/>
      <c r="BV1188" s="8"/>
      <c r="BW1188" s="8"/>
      <c r="BX1188" s="8"/>
      <c r="BY1188" s="8"/>
      <c r="BZ1188" s="8"/>
      <c r="CA1188" s="8"/>
      <c r="CB1188" s="8"/>
      <c r="CC1188" s="8"/>
      <c r="CD1188" s="8"/>
      <c r="CE1188" s="8" t="str">
        <f t="shared" si="178"/>
        <v>AGND</v>
      </c>
      <c r="CF1188" s="8" t="str">
        <f t="shared" si="181"/>
        <v>AGND</v>
      </c>
      <c r="CG1188" s="8" t="str">
        <f t="shared" si="182"/>
        <v>Power</v>
      </c>
      <c r="CH1188" s="8" t="str">
        <f t="shared" si="183"/>
        <v>Power</v>
      </c>
      <c r="CI1188" s="8">
        <v>1</v>
      </c>
      <c r="CJ1188" s="8" t="s">
        <v>1071</v>
      </c>
      <c r="CK1188" s="8"/>
      <c r="CL1188" s="8"/>
      <c r="CM1188" s="8"/>
      <c r="CN1188" s="8"/>
      <c r="CO1188" s="8"/>
      <c r="CP1188" s="8"/>
      <c r="CQ1188" s="8"/>
      <c r="CR1188" s="8"/>
      <c r="CS1188" s="8"/>
      <c r="CT1188" s="8"/>
      <c r="CU1188" s="8"/>
      <c r="CV1188" s="8"/>
      <c r="CW1188" s="119" t="s">
        <v>11537</v>
      </c>
      <c r="CX1188" s="2"/>
      <c r="CY1188" s="8"/>
      <c r="CZ1188" s="8" t="str">
        <f t="shared" si="184"/>
        <v>AGND</v>
      </c>
      <c r="DA1188" s="8" t="str">
        <f t="shared" si="185"/>
        <v>AGND</v>
      </c>
      <c r="DB1188" s="8" t="str">
        <f t="shared" si="186"/>
        <v>Power</v>
      </c>
      <c r="DC1188" s="8" t="str">
        <f t="shared" si="187"/>
        <v>Power</v>
      </c>
      <c r="DD1188" s="8">
        <v>1</v>
      </c>
      <c r="DE1188" s="8" t="s">
        <v>1071</v>
      </c>
      <c r="DF1188" s="8"/>
      <c r="DG1188" s="8"/>
      <c r="DH1188" s="8"/>
      <c r="DI1188" s="8"/>
      <c r="DJ1188" s="8"/>
      <c r="DK1188" s="8"/>
      <c r="DL1188" s="8"/>
      <c r="DM1188" s="8"/>
      <c r="DN1188" s="8"/>
      <c r="DO1188" s="8"/>
      <c r="DP1188" s="8"/>
      <c r="DQ1188" s="8"/>
      <c r="DR1188" s="8"/>
      <c r="DS1188" s="8"/>
      <c r="DT1188" s="8"/>
    </row>
    <row r="1189" spans="1:124" ht="12.75" customHeight="1">
      <c r="A1189" s="8"/>
      <c r="B1189" s="89">
        <v>1186</v>
      </c>
      <c r="C1189" s="127" t="s">
        <v>1071</v>
      </c>
      <c r="D1189" s="149" t="s">
        <v>3977</v>
      </c>
      <c r="E1189" s="8" t="s">
        <v>1071</v>
      </c>
      <c r="F1189" s="8" t="s">
        <v>6837</v>
      </c>
      <c r="G1189" s="8" t="s">
        <v>1071</v>
      </c>
      <c r="H1189" s="8" t="s">
        <v>5511</v>
      </c>
      <c r="I1189" s="8" t="s">
        <v>1071</v>
      </c>
      <c r="J1189" s="8" t="s">
        <v>6838</v>
      </c>
      <c r="K1189" s="127" t="s">
        <v>1071</v>
      </c>
      <c r="L1189" s="129" t="s">
        <v>6839</v>
      </c>
      <c r="M1189" s="8"/>
      <c r="N1189" s="8" t="s">
        <v>1071</v>
      </c>
      <c r="O1189" s="8" t="s">
        <v>6755</v>
      </c>
      <c r="P1189" s="8" t="s">
        <v>6755</v>
      </c>
      <c r="Q1189" s="8" t="s">
        <v>6755</v>
      </c>
      <c r="R1189" s="8"/>
      <c r="S1189" s="8"/>
      <c r="T1189" s="8"/>
      <c r="U1189" s="8"/>
      <c r="V1189" s="8"/>
      <c r="W1189" s="8"/>
      <c r="X1189" s="8"/>
      <c r="Y1189" s="8"/>
      <c r="Z1189" s="8"/>
      <c r="AA1189" s="8"/>
      <c r="AB1189" s="8"/>
      <c r="AC1189" s="8" t="str">
        <f t="shared" si="179"/>
        <v>NO</v>
      </c>
      <c r="AD1189" s="8" t="str">
        <f t="shared" si="180"/>
        <v>Power,,,,,,,,,,,,,</v>
      </c>
      <c r="AE1189" s="8"/>
      <c r="AF1189" s="8"/>
      <c r="AG1189" s="8"/>
      <c r="AH1189" s="8" t="s">
        <v>6756</v>
      </c>
      <c r="AI1189" s="8" t="s">
        <v>6002</v>
      </c>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c r="BL1189" s="8"/>
      <c r="BM1189" s="8"/>
      <c r="BN1189" s="8"/>
      <c r="BO1189" s="8"/>
      <c r="BP1189" s="8"/>
      <c r="BQ1189" s="8"/>
      <c r="BR1189" s="8"/>
      <c r="BS1189" s="8"/>
      <c r="BT1189" s="8"/>
      <c r="BU1189" s="8"/>
      <c r="BV1189" s="8"/>
      <c r="BW1189" s="8"/>
      <c r="BX1189" s="8"/>
      <c r="BY1189" s="8"/>
      <c r="BZ1189" s="8"/>
      <c r="CA1189" s="8"/>
      <c r="CB1189" s="8"/>
      <c r="CC1189" s="8"/>
      <c r="CD1189" s="8"/>
      <c r="CE1189" s="8" t="str">
        <f t="shared" si="178"/>
        <v>AGND</v>
      </c>
      <c r="CF1189" s="8" t="str">
        <f t="shared" si="181"/>
        <v>AGND</v>
      </c>
      <c r="CG1189" s="8" t="str">
        <f t="shared" si="182"/>
        <v>Power</v>
      </c>
      <c r="CH1189" s="8" t="str">
        <f t="shared" si="183"/>
        <v>Power</v>
      </c>
      <c r="CI1189" s="8">
        <v>1</v>
      </c>
      <c r="CJ1189" s="8" t="s">
        <v>1071</v>
      </c>
      <c r="CK1189" s="8"/>
      <c r="CL1189" s="8"/>
      <c r="CM1189" s="8"/>
      <c r="CN1189" s="8"/>
      <c r="CO1189" s="8"/>
      <c r="CP1189" s="8"/>
      <c r="CQ1189" s="8"/>
      <c r="CR1189" s="8"/>
      <c r="CS1189" s="8"/>
      <c r="CT1189" s="8"/>
      <c r="CU1189" s="8"/>
      <c r="CV1189" s="8"/>
      <c r="CW1189" s="119" t="s">
        <v>11538</v>
      </c>
      <c r="CX1189" s="2"/>
      <c r="CY1189" s="8"/>
      <c r="CZ1189" s="8" t="str">
        <f t="shared" si="184"/>
        <v>AGND</v>
      </c>
      <c r="DA1189" s="8" t="str">
        <f t="shared" si="185"/>
        <v>AGND</v>
      </c>
      <c r="DB1189" s="8" t="str">
        <f t="shared" si="186"/>
        <v>Power</v>
      </c>
      <c r="DC1189" s="8" t="str">
        <f t="shared" si="187"/>
        <v>Power</v>
      </c>
      <c r="DD1189" s="8">
        <v>1</v>
      </c>
      <c r="DE1189" s="8" t="s">
        <v>1071</v>
      </c>
      <c r="DF1189" s="8"/>
      <c r="DG1189" s="8"/>
      <c r="DH1189" s="8"/>
      <c r="DI1189" s="8"/>
      <c r="DJ1189" s="8"/>
      <c r="DK1189" s="8"/>
      <c r="DL1189" s="8"/>
      <c r="DM1189" s="8"/>
      <c r="DN1189" s="8"/>
      <c r="DO1189" s="8"/>
      <c r="DP1189" s="8"/>
      <c r="DQ1189" s="8"/>
      <c r="DR1189" s="8"/>
      <c r="DS1189" s="8"/>
      <c r="DT1189" s="8"/>
    </row>
    <row r="1190" spans="1:124" ht="12.75" customHeight="1">
      <c r="A1190" s="8"/>
      <c r="B1190" s="89">
        <v>1187</v>
      </c>
      <c r="C1190" s="127" t="s">
        <v>1071</v>
      </c>
      <c r="D1190" s="149" t="s">
        <v>4293</v>
      </c>
      <c r="E1190" s="8" t="s">
        <v>1071</v>
      </c>
      <c r="F1190" s="8" t="s">
        <v>5290</v>
      </c>
      <c r="G1190" s="8" t="s">
        <v>1071</v>
      </c>
      <c r="H1190" s="8" t="s">
        <v>6674</v>
      </c>
      <c r="I1190" s="8" t="s">
        <v>1071</v>
      </c>
      <c r="J1190" s="8" t="s">
        <v>5394</v>
      </c>
      <c r="K1190" s="127" t="s">
        <v>1071</v>
      </c>
      <c r="L1190" s="129" t="s">
        <v>2815</v>
      </c>
      <c r="M1190" s="8"/>
      <c r="N1190" s="8" t="s">
        <v>1071</v>
      </c>
      <c r="O1190" s="8" t="s">
        <v>6755</v>
      </c>
      <c r="P1190" s="8" t="s">
        <v>6755</v>
      </c>
      <c r="Q1190" s="8" t="s">
        <v>6755</v>
      </c>
      <c r="R1190" s="8"/>
      <c r="S1190" s="8"/>
      <c r="T1190" s="8"/>
      <c r="U1190" s="8"/>
      <c r="V1190" s="8"/>
      <c r="W1190" s="8"/>
      <c r="X1190" s="8"/>
      <c r="Y1190" s="8"/>
      <c r="Z1190" s="8"/>
      <c r="AA1190" s="8"/>
      <c r="AB1190" s="8"/>
      <c r="AC1190" s="8" t="str">
        <f t="shared" si="179"/>
        <v>NO</v>
      </c>
      <c r="AD1190" s="8" t="str">
        <f t="shared" si="180"/>
        <v>Power,,,,,,,,,,,,,</v>
      </c>
      <c r="AE1190" s="8"/>
      <c r="AF1190" s="8"/>
      <c r="AG1190" s="8"/>
      <c r="AH1190" s="8" t="s">
        <v>6756</v>
      </c>
      <c r="AI1190" s="8" t="s">
        <v>6002</v>
      </c>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8"/>
      <c r="BR1190" s="8"/>
      <c r="BS1190" s="8"/>
      <c r="BT1190" s="8"/>
      <c r="BU1190" s="8"/>
      <c r="BV1190" s="8"/>
      <c r="BW1190" s="8"/>
      <c r="BX1190" s="8"/>
      <c r="BY1190" s="8"/>
      <c r="BZ1190" s="8"/>
      <c r="CA1190" s="8"/>
      <c r="CB1190" s="8"/>
      <c r="CC1190" s="8"/>
      <c r="CD1190" s="8"/>
      <c r="CE1190" s="8" t="str">
        <f t="shared" si="178"/>
        <v>AGND</v>
      </c>
      <c r="CF1190" s="8" t="str">
        <f t="shared" si="181"/>
        <v>AGND</v>
      </c>
      <c r="CG1190" s="8" t="str">
        <f t="shared" si="182"/>
        <v>Power</v>
      </c>
      <c r="CH1190" s="8" t="str">
        <f t="shared" si="183"/>
        <v>Power</v>
      </c>
      <c r="CI1190" s="8">
        <v>1</v>
      </c>
      <c r="CJ1190" s="8" t="s">
        <v>1071</v>
      </c>
      <c r="CK1190" s="8"/>
      <c r="CL1190" s="8"/>
      <c r="CM1190" s="8"/>
      <c r="CN1190" s="8"/>
      <c r="CO1190" s="8"/>
      <c r="CP1190" s="8"/>
      <c r="CQ1190" s="8"/>
      <c r="CR1190" s="8"/>
      <c r="CS1190" s="8"/>
      <c r="CT1190" s="8"/>
      <c r="CU1190" s="8"/>
      <c r="CV1190" s="8"/>
      <c r="CW1190" s="119" t="s">
        <v>11539</v>
      </c>
      <c r="CX1190" s="2"/>
      <c r="CY1190" s="8"/>
      <c r="CZ1190" s="8" t="str">
        <f t="shared" si="184"/>
        <v>AGND</v>
      </c>
      <c r="DA1190" s="8" t="str">
        <f t="shared" si="185"/>
        <v>AGND</v>
      </c>
      <c r="DB1190" s="8" t="str">
        <f t="shared" si="186"/>
        <v>Power</v>
      </c>
      <c r="DC1190" s="8" t="str">
        <f t="shared" si="187"/>
        <v>Power</v>
      </c>
      <c r="DD1190" s="8">
        <v>1</v>
      </c>
      <c r="DE1190" s="8" t="s">
        <v>1071</v>
      </c>
      <c r="DF1190" s="8"/>
      <c r="DG1190" s="8"/>
      <c r="DH1190" s="8"/>
      <c r="DI1190" s="8"/>
      <c r="DJ1190" s="8"/>
      <c r="DK1190" s="8"/>
      <c r="DL1190" s="8"/>
      <c r="DM1190" s="8"/>
      <c r="DN1190" s="8"/>
      <c r="DO1190" s="8"/>
      <c r="DP1190" s="8"/>
      <c r="DQ1190" s="8"/>
      <c r="DR1190" s="8"/>
      <c r="DS1190" s="8"/>
      <c r="DT1190" s="8"/>
    </row>
    <row r="1191" spans="1:124" ht="12.75" customHeight="1">
      <c r="A1191" s="8"/>
      <c r="B1191" s="89">
        <v>1188</v>
      </c>
      <c r="C1191" s="127" t="s">
        <v>1071</v>
      </c>
      <c r="D1191" s="149" t="s">
        <v>2974</v>
      </c>
      <c r="E1191" s="8" t="s">
        <v>1071</v>
      </c>
      <c r="F1191" s="8" t="s">
        <v>6840</v>
      </c>
      <c r="G1191" s="8" t="s">
        <v>1071</v>
      </c>
      <c r="H1191" s="8" t="s">
        <v>6841</v>
      </c>
      <c r="I1191" s="8" t="s">
        <v>1071</v>
      </c>
      <c r="J1191" s="8" t="s">
        <v>5396</v>
      </c>
      <c r="K1191" s="127" t="s">
        <v>1071</v>
      </c>
      <c r="L1191" s="129" t="s">
        <v>6842</v>
      </c>
      <c r="M1191" s="8"/>
      <c r="N1191" s="8" t="s">
        <v>1071</v>
      </c>
      <c r="O1191" s="8" t="s">
        <v>6755</v>
      </c>
      <c r="P1191" s="8" t="s">
        <v>6755</v>
      </c>
      <c r="Q1191" s="8" t="s">
        <v>6755</v>
      </c>
      <c r="R1191" s="8"/>
      <c r="S1191" s="8"/>
      <c r="T1191" s="8"/>
      <c r="U1191" s="8"/>
      <c r="V1191" s="8"/>
      <c r="W1191" s="8"/>
      <c r="X1191" s="8"/>
      <c r="Y1191" s="8"/>
      <c r="Z1191" s="8"/>
      <c r="AA1191" s="8"/>
      <c r="AB1191" s="8"/>
      <c r="AC1191" s="8" t="str">
        <f t="shared" si="179"/>
        <v>NO</v>
      </c>
      <c r="AD1191" s="8" t="str">
        <f t="shared" si="180"/>
        <v>Power,,,,,,,,,,,,,</v>
      </c>
      <c r="AE1191" s="8"/>
      <c r="AF1191" s="8"/>
      <c r="AG1191" s="8"/>
      <c r="AH1191" s="8" t="s">
        <v>6756</v>
      </c>
      <c r="AI1191" s="8" t="s">
        <v>6002</v>
      </c>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8"/>
      <c r="BR1191" s="8"/>
      <c r="BS1191" s="8"/>
      <c r="BT1191" s="8"/>
      <c r="BU1191" s="8"/>
      <c r="BV1191" s="8"/>
      <c r="BW1191" s="8"/>
      <c r="BX1191" s="8"/>
      <c r="BY1191" s="8"/>
      <c r="BZ1191" s="8"/>
      <c r="CA1191" s="8"/>
      <c r="CB1191" s="8"/>
      <c r="CC1191" s="8"/>
      <c r="CD1191" s="8"/>
      <c r="CE1191" s="8" t="str">
        <f t="shared" si="178"/>
        <v>AGND</v>
      </c>
      <c r="CF1191" s="8" t="str">
        <f t="shared" si="181"/>
        <v>AGND</v>
      </c>
      <c r="CG1191" s="8" t="str">
        <f t="shared" si="182"/>
        <v>Power</v>
      </c>
      <c r="CH1191" s="8" t="str">
        <f t="shared" si="183"/>
        <v>Power</v>
      </c>
      <c r="CI1191" s="8">
        <v>1</v>
      </c>
      <c r="CJ1191" s="8" t="s">
        <v>1071</v>
      </c>
      <c r="CK1191" s="8"/>
      <c r="CL1191" s="8"/>
      <c r="CM1191" s="8"/>
      <c r="CN1191" s="8"/>
      <c r="CO1191" s="8"/>
      <c r="CP1191" s="8"/>
      <c r="CQ1191" s="8"/>
      <c r="CR1191" s="8"/>
      <c r="CS1191" s="8"/>
      <c r="CT1191" s="8"/>
      <c r="CU1191" s="8"/>
      <c r="CV1191" s="8"/>
      <c r="CW1191" s="119" t="s">
        <v>11133</v>
      </c>
      <c r="CX1191" s="2"/>
      <c r="CY1191" s="8"/>
      <c r="CZ1191" s="8" t="str">
        <f t="shared" si="184"/>
        <v>AGND</v>
      </c>
      <c r="DA1191" s="8" t="str">
        <f t="shared" si="185"/>
        <v>AGND</v>
      </c>
      <c r="DB1191" s="8" t="str">
        <f t="shared" si="186"/>
        <v>Power</v>
      </c>
      <c r="DC1191" s="8" t="str">
        <f t="shared" si="187"/>
        <v>Power</v>
      </c>
      <c r="DD1191" s="8">
        <v>1</v>
      </c>
      <c r="DE1191" s="8" t="s">
        <v>1071</v>
      </c>
      <c r="DF1191" s="8"/>
      <c r="DG1191" s="8"/>
      <c r="DH1191" s="8"/>
      <c r="DI1191" s="8"/>
      <c r="DJ1191" s="8"/>
      <c r="DK1191" s="8"/>
      <c r="DL1191" s="8"/>
      <c r="DM1191" s="8"/>
      <c r="DN1191" s="8"/>
      <c r="DO1191" s="8"/>
      <c r="DP1191" s="8"/>
      <c r="DQ1191" s="8"/>
      <c r="DR1191" s="8"/>
      <c r="DS1191" s="8"/>
      <c r="DT1191" s="8"/>
    </row>
    <row r="1192" spans="1:124" ht="12.75" customHeight="1">
      <c r="A1192" s="8"/>
      <c r="B1192" s="89">
        <v>1189</v>
      </c>
      <c r="C1192" s="127" t="s">
        <v>1071</v>
      </c>
      <c r="D1192" s="149" t="s">
        <v>4544</v>
      </c>
      <c r="E1192" s="8" t="s">
        <v>1071</v>
      </c>
      <c r="F1192" s="8" t="s">
        <v>6843</v>
      </c>
      <c r="G1192" s="8" t="s">
        <v>1071</v>
      </c>
      <c r="H1192" s="8" t="s">
        <v>2346</v>
      </c>
      <c r="I1192" s="8" t="s">
        <v>1071</v>
      </c>
      <c r="J1192" s="8" t="s">
        <v>6844</v>
      </c>
      <c r="K1192" s="127" t="s">
        <v>1071</v>
      </c>
      <c r="L1192" s="129" t="s">
        <v>6845</v>
      </c>
      <c r="M1192" s="8"/>
      <c r="N1192" s="8" t="s">
        <v>1071</v>
      </c>
      <c r="O1192" s="8" t="s">
        <v>6755</v>
      </c>
      <c r="P1192" s="8" t="s">
        <v>6755</v>
      </c>
      <c r="Q1192" s="8" t="s">
        <v>6755</v>
      </c>
      <c r="R1192" s="8"/>
      <c r="S1192" s="8"/>
      <c r="T1192" s="8"/>
      <c r="U1192" s="8"/>
      <c r="V1192" s="8"/>
      <c r="W1192" s="8"/>
      <c r="X1192" s="8"/>
      <c r="Y1192" s="8"/>
      <c r="Z1192" s="8"/>
      <c r="AA1192" s="8"/>
      <c r="AB1192" s="8"/>
      <c r="AC1192" s="8" t="str">
        <f t="shared" si="179"/>
        <v>NO</v>
      </c>
      <c r="AD1192" s="8" t="str">
        <f t="shared" si="180"/>
        <v>Power,,,,,,,,,,,,,</v>
      </c>
      <c r="AE1192" s="8"/>
      <c r="AF1192" s="8"/>
      <c r="AG1192" s="8"/>
      <c r="AH1192" s="8" t="s">
        <v>6756</v>
      </c>
      <c r="AI1192" s="8" t="s">
        <v>6002</v>
      </c>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8"/>
      <c r="BR1192" s="8"/>
      <c r="BS1192" s="8"/>
      <c r="BT1192" s="8"/>
      <c r="BU1192" s="8"/>
      <c r="BV1192" s="8"/>
      <c r="BW1192" s="8"/>
      <c r="BX1192" s="8"/>
      <c r="BY1192" s="8"/>
      <c r="BZ1192" s="8"/>
      <c r="CA1192" s="8"/>
      <c r="CB1192" s="8"/>
      <c r="CC1192" s="8"/>
      <c r="CD1192" s="8"/>
      <c r="CE1192" s="8" t="str">
        <f t="shared" si="178"/>
        <v>AGND</v>
      </c>
      <c r="CF1192" s="8" t="str">
        <f t="shared" si="181"/>
        <v>AGND</v>
      </c>
      <c r="CG1192" s="8" t="str">
        <f t="shared" si="182"/>
        <v>Power</v>
      </c>
      <c r="CH1192" s="8" t="str">
        <f t="shared" si="183"/>
        <v>Power</v>
      </c>
      <c r="CI1192" s="8">
        <v>1</v>
      </c>
      <c r="CJ1192" s="8" t="s">
        <v>1071</v>
      </c>
      <c r="CK1192" s="8"/>
      <c r="CL1192" s="8"/>
      <c r="CM1192" s="8"/>
      <c r="CN1192" s="8"/>
      <c r="CO1192" s="8"/>
      <c r="CP1192" s="8"/>
      <c r="CQ1192" s="8"/>
      <c r="CR1192" s="8"/>
      <c r="CS1192" s="8"/>
      <c r="CT1192" s="8"/>
      <c r="CU1192" s="8"/>
      <c r="CV1192" s="8"/>
      <c r="CW1192" s="119" t="s">
        <v>11149</v>
      </c>
      <c r="CX1192" s="2"/>
      <c r="CY1192" s="8"/>
      <c r="CZ1192" s="8" t="str">
        <f t="shared" si="184"/>
        <v>AGND</v>
      </c>
      <c r="DA1192" s="8" t="str">
        <f t="shared" si="185"/>
        <v>AGND</v>
      </c>
      <c r="DB1192" s="8" t="str">
        <f t="shared" si="186"/>
        <v>Power</v>
      </c>
      <c r="DC1192" s="8" t="str">
        <f t="shared" si="187"/>
        <v>Power</v>
      </c>
      <c r="DD1192" s="8">
        <v>1</v>
      </c>
      <c r="DE1192" s="8" t="s">
        <v>1071</v>
      </c>
      <c r="DF1192" s="8"/>
      <c r="DG1192" s="8"/>
      <c r="DH1192" s="8"/>
      <c r="DI1192" s="8"/>
      <c r="DJ1192" s="8"/>
      <c r="DK1192" s="8"/>
      <c r="DL1192" s="8"/>
      <c r="DM1192" s="8"/>
      <c r="DN1192" s="8"/>
      <c r="DO1192" s="8"/>
      <c r="DP1192" s="8"/>
      <c r="DQ1192" s="8"/>
      <c r="DR1192" s="8"/>
      <c r="DS1192" s="8"/>
      <c r="DT1192" s="8"/>
    </row>
    <row r="1193" spans="1:124" ht="12.75" customHeight="1">
      <c r="A1193" s="8"/>
      <c r="B1193" s="89">
        <v>1190</v>
      </c>
      <c r="C1193" s="127" t="s">
        <v>1071</v>
      </c>
      <c r="D1193" s="149" t="s">
        <v>5485</v>
      </c>
      <c r="E1193" s="8" t="s">
        <v>1071</v>
      </c>
      <c r="F1193" s="8" t="s">
        <v>2272</v>
      </c>
      <c r="G1193" s="8" t="s">
        <v>1071</v>
      </c>
      <c r="H1193" s="8" t="s">
        <v>6846</v>
      </c>
      <c r="I1193" s="8" t="s">
        <v>1071</v>
      </c>
      <c r="J1193" s="8" t="s">
        <v>5021</v>
      </c>
      <c r="K1193" s="127" t="s">
        <v>1071</v>
      </c>
      <c r="L1193" s="129" t="s">
        <v>6847</v>
      </c>
      <c r="M1193" s="8"/>
      <c r="N1193" s="8" t="s">
        <v>1071</v>
      </c>
      <c r="O1193" s="8" t="s">
        <v>6755</v>
      </c>
      <c r="P1193" s="8" t="s">
        <v>6755</v>
      </c>
      <c r="Q1193" s="8" t="s">
        <v>6755</v>
      </c>
      <c r="R1193" s="8"/>
      <c r="S1193" s="8"/>
      <c r="T1193" s="8"/>
      <c r="U1193" s="8"/>
      <c r="V1193" s="8"/>
      <c r="W1193" s="8"/>
      <c r="X1193" s="8"/>
      <c r="Y1193" s="8"/>
      <c r="Z1193" s="8"/>
      <c r="AA1193" s="8"/>
      <c r="AB1193" s="8"/>
      <c r="AC1193" s="8" t="str">
        <f t="shared" si="179"/>
        <v>NO</v>
      </c>
      <c r="AD1193" s="8" t="str">
        <f t="shared" si="180"/>
        <v>Power,,,,,,,,,,,,,</v>
      </c>
      <c r="AE1193" s="8"/>
      <c r="AF1193" s="8"/>
      <c r="AG1193" s="8"/>
      <c r="AH1193" s="8" t="s">
        <v>6756</v>
      </c>
      <c r="AI1193" s="8" t="s">
        <v>6002</v>
      </c>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c r="BR1193" s="8"/>
      <c r="BS1193" s="8"/>
      <c r="BT1193" s="8"/>
      <c r="BU1193" s="8"/>
      <c r="BV1193" s="8"/>
      <c r="BW1193" s="8"/>
      <c r="BX1193" s="8"/>
      <c r="BY1193" s="8"/>
      <c r="BZ1193" s="8"/>
      <c r="CA1193" s="8"/>
      <c r="CB1193" s="8"/>
      <c r="CC1193" s="8"/>
      <c r="CD1193" s="8"/>
      <c r="CE1193" s="8" t="str">
        <f t="shared" si="178"/>
        <v>AGND</v>
      </c>
      <c r="CF1193" s="8" t="str">
        <f t="shared" si="181"/>
        <v>AGND</v>
      </c>
      <c r="CG1193" s="8" t="str">
        <f t="shared" si="182"/>
        <v>Power</v>
      </c>
      <c r="CH1193" s="8" t="str">
        <f t="shared" si="183"/>
        <v>Power</v>
      </c>
      <c r="CI1193" s="8">
        <v>1</v>
      </c>
      <c r="CJ1193" s="8" t="s">
        <v>1071</v>
      </c>
      <c r="CK1193" s="8"/>
      <c r="CL1193" s="8"/>
      <c r="CM1193" s="8"/>
      <c r="CN1193" s="8"/>
      <c r="CO1193" s="8"/>
      <c r="CP1193" s="8"/>
      <c r="CQ1193" s="8"/>
      <c r="CR1193" s="8"/>
      <c r="CS1193" s="8"/>
      <c r="CT1193" s="8"/>
      <c r="CU1193" s="8"/>
      <c r="CV1193" s="8"/>
      <c r="CW1193" s="119" t="s">
        <v>11181</v>
      </c>
      <c r="CX1193" s="2"/>
      <c r="CY1193" s="8"/>
      <c r="CZ1193" s="8" t="str">
        <f t="shared" si="184"/>
        <v>AGND</v>
      </c>
      <c r="DA1193" s="8" t="str">
        <f t="shared" si="185"/>
        <v>AGND</v>
      </c>
      <c r="DB1193" s="8" t="str">
        <f t="shared" si="186"/>
        <v>Power</v>
      </c>
      <c r="DC1193" s="8" t="str">
        <f t="shared" si="187"/>
        <v>Power</v>
      </c>
      <c r="DD1193" s="8">
        <v>1</v>
      </c>
      <c r="DE1193" s="8" t="s">
        <v>1071</v>
      </c>
      <c r="DF1193" s="8"/>
      <c r="DG1193" s="8"/>
      <c r="DH1193" s="8"/>
      <c r="DI1193" s="8"/>
      <c r="DJ1193" s="8"/>
      <c r="DK1193" s="8"/>
      <c r="DL1193" s="8"/>
      <c r="DM1193" s="8"/>
      <c r="DN1193" s="8"/>
      <c r="DO1193" s="8"/>
      <c r="DP1193" s="8"/>
      <c r="DQ1193" s="8"/>
      <c r="DR1193" s="8"/>
      <c r="DS1193" s="8"/>
      <c r="DT1193" s="8"/>
    </row>
    <row r="1194" spans="1:124" ht="12.75" customHeight="1">
      <c r="A1194" s="8"/>
      <c r="B1194" s="89">
        <v>1191</v>
      </c>
      <c r="C1194" s="127" t="s">
        <v>1071</v>
      </c>
      <c r="D1194" s="149" t="s">
        <v>6678</v>
      </c>
      <c r="E1194" s="8" t="s">
        <v>1071</v>
      </c>
      <c r="F1194" s="8" t="s">
        <v>6150</v>
      </c>
      <c r="G1194" s="8" t="s">
        <v>1071</v>
      </c>
      <c r="H1194" s="8" t="s">
        <v>6628</v>
      </c>
      <c r="I1194" s="8" t="s">
        <v>1071</v>
      </c>
      <c r="J1194" s="8" t="s">
        <v>5056</v>
      </c>
      <c r="K1194" s="127" t="s">
        <v>1071</v>
      </c>
      <c r="L1194" s="129" t="s">
        <v>6848</v>
      </c>
      <c r="M1194" s="8"/>
      <c r="N1194" s="8" t="s">
        <v>1071</v>
      </c>
      <c r="O1194" s="8" t="s">
        <v>6755</v>
      </c>
      <c r="P1194" s="8" t="s">
        <v>6755</v>
      </c>
      <c r="Q1194" s="8" t="s">
        <v>6755</v>
      </c>
      <c r="R1194" s="8"/>
      <c r="S1194" s="8"/>
      <c r="T1194" s="8"/>
      <c r="U1194" s="8"/>
      <c r="V1194" s="8"/>
      <c r="W1194" s="8"/>
      <c r="X1194" s="8"/>
      <c r="Y1194" s="8"/>
      <c r="Z1194" s="8"/>
      <c r="AA1194" s="8"/>
      <c r="AB1194" s="8"/>
      <c r="AC1194" s="8" t="str">
        <f t="shared" si="179"/>
        <v>NO</v>
      </c>
      <c r="AD1194" s="8" t="str">
        <f t="shared" si="180"/>
        <v>Power,,,,,,,,,,,,,</v>
      </c>
      <c r="AE1194" s="8"/>
      <c r="AF1194" s="8"/>
      <c r="AG1194" s="8"/>
      <c r="AH1194" s="8" t="s">
        <v>6756</v>
      </c>
      <c r="AI1194" s="8" t="s">
        <v>6002</v>
      </c>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8"/>
      <c r="BR1194" s="8"/>
      <c r="BS1194" s="8"/>
      <c r="BT1194" s="8"/>
      <c r="BU1194" s="8"/>
      <c r="BV1194" s="8"/>
      <c r="BW1194" s="8"/>
      <c r="BX1194" s="8"/>
      <c r="BY1194" s="8"/>
      <c r="BZ1194" s="8"/>
      <c r="CA1194" s="8"/>
      <c r="CB1194" s="8"/>
      <c r="CC1194" s="8"/>
      <c r="CD1194" s="8"/>
      <c r="CE1194" s="8" t="str">
        <f t="shared" si="178"/>
        <v>AGND</v>
      </c>
      <c r="CF1194" s="8" t="str">
        <f t="shared" si="181"/>
        <v>AGND</v>
      </c>
      <c r="CG1194" s="8" t="str">
        <f t="shared" si="182"/>
        <v>Power</v>
      </c>
      <c r="CH1194" s="8" t="str">
        <f t="shared" si="183"/>
        <v>Power</v>
      </c>
      <c r="CI1194" s="8">
        <v>1</v>
      </c>
      <c r="CJ1194" s="8" t="s">
        <v>1071</v>
      </c>
      <c r="CK1194" s="8"/>
      <c r="CL1194" s="8"/>
      <c r="CM1194" s="8"/>
      <c r="CN1194" s="8"/>
      <c r="CO1194" s="8"/>
      <c r="CP1194" s="8"/>
      <c r="CQ1194" s="8"/>
      <c r="CR1194" s="8"/>
      <c r="CS1194" s="8"/>
      <c r="CT1194" s="8"/>
      <c r="CU1194" s="8"/>
      <c r="CV1194" s="8"/>
      <c r="CW1194" s="119" t="s">
        <v>11540</v>
      </c>
      <c r="CX1194" s="2"/>
      <c r="CY1194" s="8"/>
      <c r="CZ1194" s="8" t="str">
        <f t="shared" si="184"/>
        <v>AGND</v>
      </c>
      <c r="DA1194" s="8" t="str">
        <f t="shared" si="185"/>
        <v>AGND</v>
      </c>
      <c r="DB1194" s="8" t="str">
        <f t="shared" si="186"/>
        <v>Power</v>
      </c>
      <c r="DC1194" s="8" t="str">
        <f t="shared" si="187"/>
        <v>Power</v>
      </c>
      <c r="DD1194" s="8">
        <v>1</v>
      </c>
      <c r="DE1194" s="8" t="s">
        <v>1071</v>
      </c>
      <c r="DF1194" s="8"/>
      <c r="DG1194" s="8"/>
      <c r="DH1194" s="8"/>
      <c r="DI1194" s="8"/>
      <c r="DJ1194" s="8"/>
      <c r="DK1194" s="8"/>
      <c r="DL1194" s="8"/>
      <c r="DM1194" s="8"/>
      <c r="DN1194" s="8"/>
      <c r="DO1194" s="8"/>
      <c r="DP1194" s="8"/>
      <c r="DQ1194" s="8"/>
      <c r="DR1194" s="8"/>
      <c r="DS1194" s="8"/>
      <c r="DT1194" s="8"/>
    </row>
    <row r="1195" spans="1:124" ht="12.75" customHeight="1">
      <c r="A1195" s="8"/>
      <c r="B1195" s="89">
        <v>1192</v>
      </c>
      <c r="C1195" s="127" t="s">
        <v>1071</v>
      </c>
      <c r="D1195" s="149" t="s">
        <v>2110</v>
      </c>
      <c r="E1195" s="8" t="s">
        <v>1071</v>
      </c>
      <c r="F1195" s="8" t="s">
        <v>5453</v>
      </c>
      <c r="G1195" s="8" t="s">
        <v>1071</v>
      </c>
      <c r="H1195" s="8" t="s">
        <v>2470</v>
      </c>
      <c r="I1195" s="8" t="s">
        <v>1071</v>
      </c>
      <c r="J1195" s="8" t="s">
        <v>5399</v>
      </c>
      <c r="K1195" s="127" t="s">
        <v>1071</v>
      </c>
      <c r="L1195" s="129" t="s">
        <v>6308</v>
      </c>
      <c r="M1195" s="8"/>
      <c r="N1195" s="8" t="s">
        <v>1071</v>
      </c>
      <c r="O1195" s="8" t="s">
        <v>6755</v>
      </c>
      <c r="P1195" s="8" t="s">
        <v>6755</v>
      </c>
      <c r="Q1195" s="8" t="s">
        <v>6755</v>
      </c>
      <c r="R1195" s="8"/>
      <c r="S1195" s="8"/>
      <c r="T1195" s="8"/>
      <c r="U1195" s="8"/>
      <c r="V1195" s="8"/>
      <c r="W1195" s="8"/>
      <c r="X1195" s="8"/>
      <c r="Y1195" s="8"/>
      <c r="Z1195" s="8"/>
      <c r="AA1195" s="8"/>
      <c r="AB1195" s="8"/>
      <c r="AC1195" s="8" t="str">
        <f t="shared" si="179"/>
        <v>NO</v>
      </c>
      <c r="AD1195" s="8" t="str">
        <f t="shared" si="180"/>
        <v>Power,,,,,,,,,,,,,</v>
      </c>
      <c r="AE1195" s="8"/>
      <c r="AF1195" s="8"/>
      <c r="AG1195" s="8"/>
      <c r="AH1195" s="8" t="s">
        <v>6756</v>
      </c>
      <c r="AI1195" s="8" t="s">
        <v>6002</v>
      </c>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8"/>
      <c r="BR1195" s="8"/>
      <c r="BS1195" s="8"/>
      <c r="BT1195" s="8"/>
      <c r="BU1195" s="8"/>
      <c r="BV1195" s="8"/>
      <c r="BW1195" s="8"/>
      <c r="BX1195" s="8"/>
      <c r="BY1195" s="8"/>
      <c r="BZ1195" s="8"/>
      <c r="CA1195" s="8"/>
      <c r="CB1195" s="8"/>
      <c r="CC1195" s="8"/>
      <c r="CD1195" s="8"/>
      <c r="CE1195" s="8" t="str">
        <f t="shared" si="178"/>
        <v>AGND</v>
      </c>
      <c r="CF1195" s="8" t="str">
        <f t="shared" si="181"/>
        <v>AGND</v>
      </c>
      <c r="CG1195" s="8" t="str">
        <f t="shared" si="182"/>
        <v>Power</v>
      </c>
      <c r="CH1195" s="8" t="str">
        <f t="shared" si="183"/>
        <v>Power</v>
      </c>
      <c r="CI1195" s="8">
        <v>1</v>
      </c>
      <c r="CJ1195" s="8" t="s">
        <v>1071</v>
      </c>
      <c r="CK1195" s="8"/>
      <c r="CL1195" s="8"/>
      <c r="CM1195" s="8"/>
      <c r="CN1195" s="8"/>
      <c r="CO1195" s="8"/>
      <c r="CP1195" s="8"/>
      <c r="CQ1195" s="8"/>
      <c r="CR1195" s="8"/>
      <c r="CS1195" s="8"/>
      <c r="CT1195" s="8"/>
      <c r="CU1195" s="8"/>
      <c r="CV1195" s="8"/>
      <c r="CW1195" s="119" t="s">
        <v>11541</v>
      </c>
      <c r="CX1195" s="2"/>
      <c r="CY1195" s="8"/>
      <c r="CZ1195" s="8" t="str">
        <f t="shared" si="184"/>
        <v>AGND</v>
      </c>
      <c r="DA1195" s="8" t="str">
        <f t="shared" si="185"/>
        <v>AGND</v>
      </c>
      <c r="DB1195" s="8" t="str">
        <f t="shared" si="186"/>
        <v>Power</v>
      </c>
      <c r="DC1195" s="8" t="str">
        <f t="shared" si="187"/>
        <v>Power</v>
      </c>
      <c r="DD1195" s="8">
        <v>1</v>
      </c>
      <c r="DE1195" s="8" t="s">
        <v>1071</v>
      </c>
      <c r="DF1195" s="8"/>
      <c r="DG1195" s="8"/>
      <c r="DH1195" s="8"/>
      <c r="DI1195" s="8"/>
      <c r="DJ1195" s="8"/>
      <c r="DK1195" s="8"/>
      <c r="DL1195" s="8"/>
      <c r="DM1195" s="8"/>
      <c r="DN1195" s="8"/>
      <c r="DO1195" s="8"/>
      <c r="DP1195" s="8"/>
      <c r="DQ1195" s="8"/>
      <c r="DR1195" s="8"/>
      <c r="DS1195" s="8"/>
      <c r="DT1195" s="8"/>
    </row>
    <row r="1196" spans="1:124" ht="12.75" customHeight="1">
      <c r="A1196" s="8"/>
      <c r="B1196" s="89">
        <v>1193</v>
      </c>
      <c r="C1196" s="127" t="s">
        <v>1071</v>
      </c>
      <c r="D1196" s="149" t="s">
        <v>2017</v>
      </c>
      <c r="E1196" s="8" t="s">
        <v>1071</v>
      </c>
      <c r="F1196" s="8" t="s">
        <v>6836</v>
      </c>
      <c r="G1196" s="8" t="s">
        <v>1071</v>
      </c>
      <c r="H1196" s="8" t="s">
        <v>6849</v>
      </c>
      <c r="I1196" s="8" t="s">
        <v>1071</v>
      </c>
      <c r="J1196" s="8" t="s">
        <v>6850</v>
      </c>
      <c r="K1196" s="127" t="s">
        <v>1071</v>
      </c>
      <c r="L1196" s="129" t="s">
        <v>5492</v>
      </c>
      <c r="M1196" s="8"/>
      <c r="N1196" s="8" t="s">
        <v>1071</v>
      </c>
      <c r="O1196" s="8" t="s">
        <v>6755</v>
      </c>
      <c r="P1196" s="8" t="s">
        <v>6755</v>
      </c>
      <c r="Q1196" s="8" t="s">
        <v>6755</v>
      </c>
      <c r="R1196" s="8"/>
      <c r="S1196" s="8"/>
      <c r="T1196" s="8"/>
      <c r="U1196" s="8"/>
      <c r="V1196" s="8"/>
      <c r="W1196" s="8"/>
      <c r="X1196" s="8"/>
      <c r="Y1196" s="8"/>
      <c r="Z1196" s="8"/>
      <c r="AA1196" s="8"/>
      <c r="AB1196" s="8"/>
      <c r="AC1196" s="8" t="str">
        <f t="shared" si="179"/>
        <v>NO</v>
      </c>
      <c r="AD1196" s="8" t="str">
        <f t="shared" si="180"/>
        <v>Power,,,,,,,,,,,,,</v>
      </c>
      <c r="AE1196" s="8"/>
      <c r="AF1196" s="8"/>
      <c r="AG1196" s="8"/>
      <c r="AH1196" s="8" t="s">
        <v>6756</v>
      </c>
      <c r="AI1196" s="8" t="s">
        <v>6002</v>
      </c>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8"/>
      <c r="BR1196" s="8"/>
      <c r="BS1196" s="8"/>
      <c r="BT1196" s="8"/>
      <c r="BU1196" s="8"/>
      <c r="BV1196" s="8"/>
      <c r="BW1196" s="8"/>
      <c r="BX1196" s="8"/>
      <c r="BY1196" s="8"/>
      <c r="BZ1196" s="8"/>
      <c r="CA1196" s="8"/>
      <c r="CB1196" s="8"/>
      <c r="CC1196" s="8"/>
      <c r="CD1196" s="8"/>
      <c r="CE1196" s="8" t="str">
        <f t="shared" si="178"/>
        <v>AGND</v>
      </c>
      <c r="CF1196" s="8" t="str">
        <f t="shared" si="181"/>
        <v>AGND</v>
      </c>
      <c r="CG1196" s="8" t="str">
        <f t="shared" si="182"/>
        <v>Power</v>
      </c>
      <c r="CH1196" s="8" t="str">
        <f t="shared" si="183"/>
        <v>Power</v>
      </c>
      <c r="CI1196" s="8">
        <v>1</v>
      </c>
      <c r="CJ1196" s="8" t="s">
        <v>1071</v>
      </c>
      <c r="CK1196" s="8"/>
      <c r="CL1196" s="8"/>
      <c r="CM1196" s="8"/>
      <c r="CN1196" s="8"/>
      <c r="CO1196" s="8"/>
      <c r="CP1196" s="8"/>
      <c r="CQ1196" s="8"/>
      <c r="CR1196" s="8"/>
      <c r="CS1196" s="8"/>
      <c r="CT1196" s="8"/>
      <c r="CU1196" s="8"/>
      <c r="CV1196" s="8"/>
      <c r="CW1196" s="119" t="s">
        <v>11132</v>
      </c>
      <c r="CX1196" s="2"/>
      <c r="CY1196" s="8"/>
      <c r="CZ1196" s="8" t="str">
        <f t="shared" si="184"/>
        <v>AGND</v>
      </c>
      <c r="DA1196" s="8" t="str">
        <f t="shared" si="185"/>
        <v>AGND</v>
      </c>
      <c r="DB1196" s="8" t="str">
        <f t="shared" si="186"/>
        <v>Power</v>
      </c>
      <c r="DC1196" s="8" t="str">
        <f t="shared" si="187"/>
        <v>Power</v>
      </c>
      <c r="DD1196" s="8">
        <v>1</v>
      </c>
      <c r="DE1196" s="8" t="s">
        <v>1071</v>
      </c>
      <c r="DF1196" s="8"/>
      <c r="DG1196" s="8"/>
      <c r="DH1196" s="8"/>
      <c r="DI1196" s="8"/>
      <c r="DJ1196" s="8"/>
      <c r="DK1196" s="8"/>
      <c r="DL1196" s="8"/>
      <c r="DM1196" s="8"/>
      <c r="DN1196" s="8"/>
      <c r="DO1196" s="8"/>
      <c r="DP1196" s="8"/>
      <c r="DQ1196" s="8"/>
      <c r="DR1196" s="8"/>
      <c r="DS1196" s="8"/>
      <c r="DT1196" s="8"/>
    </row>
    <row r="1197" spans="1:124" ht="12.75" customHeight="1">
      <c r="A1197" s="8"/>
      <c r="B1197" s="89">
        <v>1194</v>
      </c>
      <c r="C1197" s="127" t="s">
        <v>1071</v>
      </c>
      <c r="D1197" s="149" t="s">
        <v>1986</v>
      </c>
      <c r="E1197" s="8" t="s">
        <v>1071</v>
      </c>
      <c r="F1197" s="8" t="s">
        <v>4070</v>
      </c>
      <c r="G1197" s="8" t="s">
        <v>1071</v>
      </c>
      <c r="H1197" s="8" t="s">
        <v>3940</v>
      </c>
      <c r="I1197" s="8" t="s">
        <v>1071</v>
      </c>
      <c r="J1197" s="8" t="s">
        <v>6851</v>
      </c>
      <c r="K1197" s="127" t="s">
        <v>1071</v>
      </c>
      <c r="L1197" s="129" t="s">
        <v>6258</v>
      </c>
      <c r="M1197" s="8"/>
      <c r="N1197" s="8" t="s">
        <v>1071</v>
      </c>
      <c r="O1197" s="8" t="s">
        <v>6755</v>
      </c>
      <c r="P1197" s="8" t="s">
        <v>6755</v>
      </c>
      <c r="Q1197" s="8" t="s">
        <v>6755</v>
      </c>
      <c r="R1197" s="8"/>
      <c r="S1197" s="8"/>
      <c r="T1197" s="8"/>
      <c r="U1197" s="8"/>
      <c r="V1197" s="8"/>
      <c r="W1197" s="8"/>
      <c r="X1197" s="8"/>
      <c r="Y1197" s="8"/>
      <c r="Z1197" s="8"/>
      <c r="AA1197" s="8"/>
      <c r="AB1197" s="8"/>
      <c r="AC1197" s="8" t="str">
        <f t="shared" si="179"/>
        <v>NO</v>
      </c>
      <c r="AD1197" s="8" t="str">
        <f t="shared" si="180"/>
        <v>Power,,,,,,,,,,,,,</v>
      </c>
      <c r="AE1197" s="8"/>
      <c r="AF1197" s="8"/>
      <c r="AG1197" s="8"/>
      <c r="AH1197" s="8" t="s">
        <v>6756</v>
      </c>
      <c r="AI1197" s="8" t="s">
        <v>6002</v>
      </c>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8"/>
      <c r="BR1197" s="8"/>
      <c r="BS1197" s="8"/>
      <c r="BT1197" s="8"/>
      <c r="BU1197" s="8"/>
      <c r="BV1197" s="8"/>
      <c r="BW1197" s="8"/>
      <c r="BX1197" s="8"/>
      <c r="BY1197" s="8"/>
      <c r="BZ1197" s="8"/>
      <c r="CA1197" s="8"/>
      <c r="CB1197" s="8"/>
      <c r="CC1197" s="8"/>
      <c r="CD1197" s="8"/>
      <c r="CE1197" s="8" t="str">
        <f t="shared" si="178"/>
        <v>AGND</v>
      </c>
      <c r="CF1197" s="8" t="str">
        <f t="shared" si="181"/>
        <v>AGND</v>
      </c>
      <c r="CG1197" s="8" t="str">
        <f t="shared" si="182"/>
        <v>Power</v>
      </c>
      <c r="CH1197" s="8" t="str">
        <f t="shared" si="183"/>
        <v>Power</v>
      </c>
      <c r="CI1197" s="8">
        <v>1</v>
      </c>
      <c r="CJ1197" s="8" t="s">
        <v>1071</v>
      </c>
      <c r="CK1197" s="8"/>
      <c r="CL1197" s="8"/>
      <c r="CM1197" s="8"/>
      <c r="CN1197" s="8"/>
      <c r="CO1197" s="8"/>
      <c r="CP1197" s="8"/>
      <c r="CQ1197" s="8"/>
      <c r="CR1197" s="8"/>
      <c r="CS1197" s="8"/>
      <c r="CT1197" s="8"/>
      <c r="CU1197" s="8"/>
      <c r="CV1197" s="8"/>
      <c r="CW1197" s="119" t="s">
        <v>11542</v>
      </c>
      <c r="CX1197" s="2"/>
      <c r="CY1197" s="8"/>
      <c r="CZ1197" s="8" t="str">
        <f t="shared" si="184"/>
        <v>AGND</v>
      </c>
      <c r="DA1197" s="8" t="str">
        <f t="shared" si="185"/>
        <v>AGND</v>
      </c>
      <c r="DB1197" s="8" t="str">
        <f t="shared" si="186"/>
        <v>Power</v>
      </c>
      <c r="DC1197" s="8" t="str">
        <f t="shared" si="187"/>
        <v>Power</v>
      </c>
      <c r="DD1197" s="8">
        <v>1</v>
      </c>
      <c r="DE1197" s="8" t="s">
        <v>1071</v>
      </c>
      <c r="DF1197" s="8"/>
      <c r="DG1197" s="8"/>
      <c r="DH1197" s="8"/>
      <c r="DI1197" s="8"/>
      <c r="DJ1197" s="8"/>
      <c r="DK1197" s="8"/>
      <c r="DL1197" s="8"/>
      <c r="DM1197" s="8"/>
      <c r="DN1197" s="8"/>
      <c r="DO1197" s="8"/>
      <c r="DP1197" s="8"/>
      <c r="DQ1197" s="8"/>
      <c r="DR1197" s="8"/>
      <c r="DS1197" s="8"/>
      <c r="DT1197" s="8"/>
    </row>
    <row r="1198" spans="1:124" ht="12.75" customHeight="1">
      <c r="A1198" s="8"/>
      <c r="B1198" s="89">
        <v>1195</v>
      </c>
      <c r="C1198" s="127" t="s">
        <v>1071</v>
      </c>
      <c r="D1198" s="149" t="s">
        <v>5516</v>
      </c>
      <c r="E1198" s="8" t="s">
        <v>1071</v>
      </c>
      <c r="F1198" s="8" t="s">
        <v>6570</v>
      </c>
      <c r="G1198" s="8" t="s">
        <v>1071</v>
      </c>
      <c r="H1198" s="8" t="s">
        <v>5394</v>
      </c>
      <c r="I1198" s="8" t="s">
        <v>1071</v>
      </c>
      <c r="J1198" s="8" t="s">
        <v>5599</v>
      </c>
      <c r="K1198" s="127" t="s">
        <v>1071</v>
      </c>
      <c r="L1198" s="129" t="s">
        <v>6852</v>
      </c>
      <c r="M1198" s="8"/>
      <c r="N1198" s="8" t="s">
        <v>1071</v>
      </c>
      <c r="O1198" s="8" t="s">
        <v>6755</v>
      </c>
      <c r="P1198" s="8" t="s">
        <v>6755</v>
      </c>
      <c r="Q1198" s="8" t="s">
        <v>6755</v>
      </c>
      <c r="R1198" s="8"/>
      <c r="S1198" s="8"/>
      <c r="T1198" s="8"/>
      <c r="U1198" s="8"/>
      <c r="V1198" s="8"/>
      <c r="W1198" s="8"/>
      <c r="X1198" s="8"/>
      <c r="Y1198" s="8"/>
      <c r="Z1198" s="8"/>
      <c r="AA1198" s="8"/>
      <c r="AB1198" s="8"/>
      <c r="AC1198" s="8" t="str">
        <f t="shared" si="179"/>
        <v>NO</v>
      </c>
      <c r="AD1198" s="8" t="str">
        <f t="shared" si="180"/>
        <v>Power,,,,,,,,,,,,,</v>
      </c>
      <c r="AE1198" s="8"/>
      <c r="AF1198" s="8"/>
      <c r="AG1198" s="8"/>
      <c r="AH1198" s="8" t="s">
        <v>6756</v>
      </c>
      <c r="AI1198" s="8" t="s">
        <v>6002</v>
      </c>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c r="BR1198" s="8"/>
      <c r="BS1198" s="8"/>
      <c r="BT1198" s="8"/>
      <c r="BU1198" s="8"/>
      <c r="BV1198" s="8"/>
      <c r="BW1198" s="8"/>
      <c r="BX1198" s="8"/>
      <c r="BY1198" s="8"/>
      <c r="BZ1198" s="8"/>
      <c r="CA1198" s="8"/>
      <c r="CB1198" s="8"/>
      <c r="CC1198" s="8"/>
      <c r="CD1198" s="8"/>
      <c r="CE1198" s="8" t="str">
        <f t="shared" si="178"/>
        <v>AGND</v>
      </c>
      <c r="CF1198" s="8" t="str">
        <f t="shared" si="181"/>
        <v>AGND</v>
      </c>
      <c r="CG1198" s="8" t="str">
        <f t="shared" si="182"/>
        <v>Power</v>
      </c>
      <c r="CH1198" s="8" t="str">
        <f t="shared" si="183"/>
        <v>Power</v>
      </c>
      <c r="CI1198" s="8">
        <v>1</v>
      </c>
      <c r="CJ1198" s="8" t="s">
        <v>1071</v>
      </c>
      <c r="CK1198" s="8"/>
      <c r="CL1198" s="8"/>
      <c r="CM1198" s="8"/>
      <c r="CN1198" s="8"/>
      <c r="CO1198" s="8"/>
      <c r="CP1198" s="8"/>
      <c r="CQ1198" s="8"/>
      <c r="CR1198" s="8"/>
      <c r="CS1198" s="8"/>
      <c r="CT1198" s="8"/>
      <c r="CU1198" s="8"/>
      <c r="CV1198" s="8"/>
      <c r="CW1198" s="119" t="s">
        <v>11376</v>
      </c>
      <c r="CX1198" s="2"/>
      <c r="CY1198" s="8"/>
      <c r="CZ1198" s="8" t="str">
        <f t="shared" si="184"/>
        <v>AGND</v>
      </c>
      <c r="DA1198" s="8" t="str">
        <f t="shared" si="185"/>
        <v>AGND</v>
      </c>
      <c r="DB1198" s="8" t="str">
        <f t="shared" si="186"/>
        <v>Power</v>
      </c>
      <c r="DC1198" s="8" t="str">
        <f t="shared" si="187"/>
        <v>Power</v>
      </c>
      <c r="DD1198" s="8">
        <v>1</v>
      </c>
      <c r="DE1198" s="8" t="s">
        <v>1071</v>
      </c>
      <c r="DF1198" s="8"/>
      <c r="DG1198" s="8"/>
      <c r="DH1198" s="8"/>
      <c r="DI1198" s="8"/>
      <c r="DJ1198" s="8"/>
      <c r="DK1198" s="8"/>
      <c r="DL1198" s="8"/>
      <c r="DM1198" s="8"/>
      <c r="DN1198" s="8"/>
      <c r="DO1198" s="8"/>
      <c r="DP1198" s="8"/>
      <c r="DQ1198" s="8"/>
      <c r="DR1198" s="8"/>
      <c r="DS1198" s="8"/>
      <c r="DT1198" s="8"/>
    </row>
    <row r="1199" spans="1:124" ht="12.75" customHeight="1">
      <c r="A1199" s="8"/>
      <c r="B1199" s="89">
        <v>1196</v>
      </c>
      <c r="C1199" s="127" t="s">
        <v>1071</v>
      </c>
      <c r="D1199" s="149" t="s">
        <v>5509</v>
      </c>
      <c r="E1199" s="8" t="s">
        <v>1071</v>
      </c>
      <c r="F1199" s="8" t="s">
        <v>5583</v>
      </c>
      <c r="G1199" s="8" t="s">
        <v>1071</v>
      </c>
      <c r="H1199" s="8" t="s">
        <v>6853</v>
      </c>
      <c r="I1199" s="8" t="s">
        <v>1071</v>
      </c>
      <c r="J1199" s="8" t="s">
        <v>6854</v>
      </c>
      <c r="K1199" s="127" t="s">
        <v>1071</v>
      </c>
      <c r="L1199" s="129" t="s">
        <v>6706</v>
      </c>
      <c r="M1199" s="8"/>
      <c r="N1199" s="8" t="s">
        <v>1071</v>
      </c>
      <c r="O1199" s="8" t="s">
        <v>6755</v>
      </c>
      <c r="P1199" s="8" t="s">
        <v>6755</v>
      </c>
      <c r="Q1199" s="8" t="s">
        <v>6755</v>
      </c>
      <c r="R1199" s="8"/>
      <c r="S1199" s="8"/>
      <c r="T1199" s="8"/>
      <c r="U1199" s="8"/>
      <c r="V1199" s="8"/>
      <c r="W1199" s="8"/>
      <c r="X1199" s="8"/>
      <c r="Y1199" s="8"/>
      <c r="Z1199" s="8"/>
      <c r="AA1199" s="8"/>
      <c r="AB1199" s="8"/>
      <c r="AC1199" s="8" t="str">
        <f t="shared" si="179"/>
        <v>NO</v>
      </c>
      <c r="AD1199" s="8" t="str">
        <f t="shared" si="180"/>
        <v>Power,,,,,,,,,,,,,</v>
      </c>
      <c r="AE1199" s="8"/>
      <c r="AF1199" s="8"/>
      <c r="AG1199" s="8"/>
      <c r="AH1199" s="8" t="s">
        <v>6756</v>
      </c>
      <c r="AI1199" s="8" t="s">
        <v>6002</v>
      </c>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c r="BR1199" s="8"/>
      <c r="BS1199" s="8"/>
      <c r="BT1199" s="8"/>
      <c r="BU1199" s="8"/>
      <c r="BV1199" s="8"/>
      <c r="BW1199" s="8"/>
      <c r="BX1199" s="8"/>
      <c r="BY1199" s="8"/>
      <c r="BZ1199" s="8"/>
      <c r="CA1199" s="8"/>
      <c r="CB1199" s="8"/>
      <c r="CC1199" s="8"/>
      <c r="CD1199" s="8"/>
      <c r="CE1199" s="8" t="str">
        <f t="shared" si="178"/>
        <v>AGND</v>
      </c>
      <c r="CF1199" s="8" t="str">
        <f t="shared" si="181"/>
        <v>AGND</v>
      </c>
      <c r="CG1199" s="8" t="str">
        <f t="shared" si="182"/>
        <v>Power</v>
      </c>
      <c r="CH1199" s="8" t="str">
        <f t="shared" si="183"/>
        <v>Power</v>
      </c>
      <c r="CI1199" s="8">
        <v>1</v>
      </c>
      <c r="CJ1199" s="8" t="s">
        <v>1071</v>
      </c>
      <c r="CK1199" s="8"/>
      <c r="CL1199" s="8"/>
      <c r="CM1199" s="8"/>
      <c r="CN1199" s="8"/>
      <c r="CO1199" s="8"/>
      <c r="CP1199" s="8"/>
      <c r="CQ1199" s="8"/>
      <c r="CR1199" s="8"/>
      <c r="CS1199" s="8"/>
      <c r="CT1199" s="8"/>
      <c r="CU1199" s="8"/>
      <c r="CV1199" s="8"/>
      <c r="CW1199" s="119" t="s">
        <v>11182</v>
      </c>
      <c r="CX1199" s="2"/>
      <c r="CY1199" s="8"/>
      <c r="CZ1199" s="8" t="str">
        <f t="shared" si="184"/>
        <v>AGND</v>
      </c>
      <c r="DA1199" s="8" t="str">
        <f t="shared" si="185"/>
        <v>AGND</v>
      </c>
      <c r="DB1199" s="8" t="str">
        <f t="shared" si="186"/>
        <v>Power</v>
      </c>
      <c r="DC1199" s="8" t="str">
        <f t="shared" si="187"/>
        <v>Power</v>
      </c>
      <c r="DD1199" s="8">
        <v>1</v>
      </c>
      <c r="DE1199" s="8" t="s">
        <v>1071</v>
      </c>
      <c r="DF1199" s="8"/>
      <c r="DG1199" s="8"/>
      <c r="DH1199" s="8"/>
      <c r="DI1199" s="8"/>
      <c r="DJ1199" s="8"/>
      <c r="DK1199" s="8"/>
      <c r="DL1199" s="8"/>
      <c r="DM1199" s="8"/>
      <c r="DN1199" s="8"/>
      <c r="DO1199" s="8"/>
      <c r="DP1199" s="8"/>
      <c r="DQ1199" s="8"/>
      <c r="DR1199" s="8"/>
      <c r="DS1199" s="8"/>
      <c r="DT1199" s="8"/>
    </row>
    <row r="1200" spans="1:124" ht="12.75" customHeight="1">
      <c r="A1200" s="8"/>
      <c r="B1200" s="89">
        <v>1197</v>
      </c>
      <c r="C1200" s="127" t="s">
        <v>1071</v>
      </c>
      <c r="D1200" s="149" t="s">
        <v>6814</v>
      </c>
      <c r="E1200" s="8" t="s">
        <v>1071</v>
      </c>
      <c r="F1200" s="8" t="s">
        <v>6841</v>
      </c>
      <c r="G1200" s="8" t="s">
        <v>1071</v>
      </c>
      <c r="H1200" s="8" t="s">
        <v>6675</v>
      </c>
      <c r="I1200" s="8" t="s">
        <v>1071</v>
      </c>
      <c r="J1200" s="8" t="s">
        <v>6855</v>
      </c>
      <c r="K1200" s="127" t="s">
        <v>1071</v>
      </c>
      <c r="L1200" s="129" t="s">
        <v>6711</v>
      </c>
      <c r="M1200" s="8"/>
      <c r="N1200" s="8" t="s">
        <v>1071</v>
      </c>
      <c r="O1200" s="8" t="s">
        <v>6755</v>
      </c>
      <c r="P1200" s="8" t="s">
        <v>6755</v>
      </c>
      <c r="Q1200" s="8" t="s">
        <v>6755</v>
      </c>
      <c r="R1200" s="8"/>
      <c r="S1200" s="8"/>
      <c r="T1200" s="8"/>
      <c r="U1200" s="8"/>
      <c r="V1200" s="8"/>
      <c r="W1200" s="8"/>
      <c r="X1200" s="8"/>
      <c r="Y1200" s="8"/>
      <c r="Z1200" s="8"/>
      <c r="AA1200" s="8"/>
      <c r="AB1200" s="8"/>
      <c r="AC1200" s="8" t="str">
        <f t="shared" si="179"/>
        <v>NO</v>
      </c>
      <c r="AD1200" s="8" t="str">
        <f t="shared" si="180"/>
        <v>Power,,,,,,,,,,,,,</v>
      </c>
      <c r="AE1200" s="8"/>
      <c r="AF1200" s="8"/>
      <c r="AG1200" s="8"/>
      <c r="AH1200" s="8" t="s">
        <v>6756</v>
      </c>
      <c r="AI1200" s="8" t="s">
        <v>6002</v>
      </c>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8"/>
      <c r="BR1200" s="8"/>
      <c r="BS1200" s="8"/>
      <c r="BT1200" s="8"/>
      <c r="BU1200" s="8"/>
      <c r="BV1200" s="8"/>
      <c r="BW1200" s="8"/>
      <c r="BX1200" s="8"/>
      <c r="BY1200" s="8"/>
      <c r="BZ1200" s="8"/>
      <c r="CA1200" s="8"/>
      <c r="CB1200" s="8"/>
      <c r="CC1200" s="8"/>
      <c r="CD1200" s="8"/>
      <c r="CE1200" s="8" t="str">
        <f t="shared" si="178"/>
        <v>AGND</v>
      </c>
      <c r="CF1200" s="8" t="str">
        <f t="shared" si="181"/>
        <v>AGND</v>
      </c>
      <c r="CG1200" s="8" t="str">
        <f t="shared" si="182"/>
        <v>Power</v>
      </c>
      <c r="CH1200" s="8" t="str">
        <f t="shared" si="183"/>
        <v>Power</v>
      </c>
      <c r="CI1200" s="8">
        <v>1</v>
      </c>
      <c r="CJ1200" s="8" t="s">
        <v>1071</v>
      </c>
      <c r="CK1200" s="8"/>
      <c r="CL1200" s="8"/>
      <c r="CM1200" s="8"/>
      <c r="CN1200" s="8"/>
      <c r="CO1200" s="8"/>
      <c r="CP1200" s="8"/>
      <c r="CQ1200" s="8"/>
      <c r="CR1200" s="8"/>
      <c r="CS1200" s="8"/>
      <c r="CT1200" s="8"/>
      <c r="CU1200" s="8"/>
      <c r="CV1200" s="8"/>
      <c r="CW1200" s="119" t="s">
        <v>11543</v>
      </c>
      <c r="CX1200" s="2"/>
      <c r="CY1200" s="8"/>
      <c r="CZ1200" s="8" t="str">
        <f t="shared" si="184"/>
        <v>AGND</v>
      </c>
      <c r="DA1200" s="8" t="str">
        <f t="shared" si="185"/>
        <v>AGND</v>
      </c>
      <c r="DB1200" s="8" t="str">
        <f t="shared" si="186"/>
        <v>Power</v>
      </c>
      <c r="DC1200" s="8" t="str">
        <f t="shared" si="187"/>
        <v>Power</v>
      </c>
      <c r="DD1200" s="8">
        <v>1</v>
      </c>
      <c r="DE1200" s="8" t="s">
        <v>1071</v>
      </c>
      <c r="DF1200" s="8"/>
      <c r="DG1200" s="8"/>
      <c r="DH1200" s="8"/>
      <c r="DI1200" s="8"/>
      <c r="DJ1200" s="8"/>
      <c r="DK1200" s="8"/>
      <c r="DL1200" s="8"/>
      <c r="DM1200" s="8"/>
      <c r="DN1200" s="8"/>
      <c r="DO1200" s="8"/>
      <c r="DP1200" s="8"/>
      <c r="DQ1200" s="8"/>
      <c r="DR1200" s="8"/>
      <c r="DS1200" s="8"/>
      <c r="DT1200" s="8"/>
    </row>
    <row r="1201" spans="1:124" ht="12.75" customHeight="1">
      <c r="A1201" s="8"/>
      <c r="B1201" s="89">
        <v>1198</v>
      </c>
      <c r="C1201" s="127" t="s">
        <v>1071</v>
      </c>
      <c r="D1201" s="149" t="s">
        <v>6816</v>
      </c>
      <c r="E1201" s="8" t="s">
        <v>1071</v>
      </c>
      <c r="F1201" s="8" t="s">
        <v>6008</v>
      </c>
      <c r="G1201" s="8" t="s">
        <v>1071</v>
      </c>
      <c r="H1201" s="8" t="s">
        <v>6693</v>
      </c>
      <c r="I1201" s="8" t="s">
        <v>1071</v>
      </c>
      <c r="J1201" s="8" t="s">
        <v>6856</v>
      </c>
      <c r="K1201" s="127" t="s">
        <v>1071</v>
      </c>
      <c r="L1201" s="129" t="s">
        <v>6713</v>
      </c>
      <c r="M1201" s="8"/>
      <c r="N1201" s="8" t="s">
        <v>1071</v>
      </c>
      <c r="O1201" s="8" t="s">
        <v>6755</v>
      </c>
      <c r="P1201" s="8" t="s">
        <v>6755</v>
      </c>
      <c r="Q1201" s="8" t="s">
        <v>6755</v>
      </c>
      <c r="R1201" s="8"/>
      <c r="S1201" s="8"/>
      <c r="T1201" s="8"/>
      <c r="U1201" s="8"/>
      <c r="V1201" s="8"/>
      <c r="W1201" s="8"/>
      <c r="X1201" s="8"/>
      <c r="Y1201" s="8"/>
      <c r="Z1201" s="8"/>
      <c r="AA1201" s="8"/>
      <c r="AB1201" s="8"/>
      <c r="AC1201" s="8" t="str">
        <f t="shared" si="179"/>
        <v>NO</v>
      </c>
      <c r="AD1201" s="8" t="str">
        <f t="shared" si="180"/>
        <v>Power,,,,,,,,,,,,,</v>
      </c>
      <c r="AE1201" s="8"/>
      <c r="AF1201" s="8"/>
      <c r="AG1201" s="8"/>
      <c r="AH1201" s="8" t="s">
        <v>6756</v>
      </c>
      <c r="AI1201" s="8" t="s">
        <v>6002</v>
      </c>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8"/>
      <c r="BR1201" s="8"/>
      <c r="BS1201" s="8"/>
      <c r="BT1201" s="8"/>
      <c r="BU1201" s="8"/>
      <c r="BV1201" s="8"/>
      <c r="BW1201" s="8"/>
      <c r="BX1201" s="8"/>
      <c r="BY1201" s="8"/>
      <c r="BZ1201" s="8"/>
      <c r="CA1201" s="8"/>
      <c r="CB1201" s="8"/>
      <c r="CC1201" s="8"/>
      <c r="CD1201" s="8"/>
      <c r="CE1201" s="8" t="str">
        <f t="shared" si="178"/>
        <v>AGND</v>
      </c>
      <c r="CF1201" s="8" t="str">
        <f t="shared" si="181"/>
        <v>AGND</v>
      </c>
      <c r="CG1201" s="8" t="str">
        <f t="shared" si="182"/>
        <v>Power</v>
      </c>
      <c r="CH1201" s="8" t="str">
        <f t="shared" si="183"/>
        <v>Power</v>
      </c>
      <c r="CI1201" s="8">
        <v>1</v>
      </c>
      <c r="CJ1201" s="8" t="s">
        <v>1071</v>
      </c>
      <c r="CK1201" s="8"/>
      <c r="CL1201" s="8"/>
      <c r="CM1201" s="8"/>
      <c r="CN1201" s="8"/>
      <c r="CO1201" s="8"/>
      <c r="CP1201" s="8"/>
      <c r="CQ1201" s="8"/>
      <c r="CR1201" s="8"/>
      <c r="CS1201" s="8"/>
      <c r="CT1201" s="8"/>
      <c r="CU1201" s="8"/>
      <c r="CV1201" s="8"/>
      <c r="CW1201" s="119" t="s">
        <v>11544</v>
      </c>
      <c r="CX1201" s="2"/>
      <c r="CY1201" s="8"/>
      <c r="CZ1201" s="8" t="str">
        <f t="shared" si="184"/>
        <v>AGND</v>
      </c>
      <c r="DA1201" s="8" t="str">
        <f t="shared" si="185"/>
        <v>AGND</v>
      </c>
      <c r="DB1201" s="8" t="str">
        <f t="shared" si="186"/>
        <v>Power</v>
      </c>
      <c r="DC1201" s="8" t="str">
        <f t="shared" si="187"/>
        <v>Power</v>
      </c>
      <c r="DD1201" s="8">
        <v>1</v>
      </c>
      <c r="DE1201" s="8" t="s">
        <v>1071</v>
      </c>
      <c r="DF1201" s="8"/>
      <c r="DG1201" s="8"/>
      <c r="DH1201" s="8"/>
      <c r="DI1201" s="8"/>
      <c r="DJ1201" s="8"/>
      <c r="DK1201" s="8"/>
      <c r="DL1201" s="8"/>
      <c r="DM1201" s="8"/>
      <c r="DN1201" s="8"/>
      <c r="DO1201" s="8"/>
      <c r="DP1201" s="8"/>
      <c r="DQ1201" s="8"/>
      <c r="DR1201" s="8"/>
      <c r="DS1201" s="8"/>
      <c r="DT1201" s="8"/>
    </row>
    <row r="1202" spans="1:124" ht="12.75" customHeight="1">
      <c r="A1202" s="8"/>
      <c r="B1202" s="89">
        <v>1199</v>
      </c>
      <c r="C1202" s="127" t="s">
        <v>1071</v>
      </c>
      <c r="D1202" s="149" t="s">
        <v>6635</v>
      </c>
      <c r="E1202" s="8" t="s">
        <v>1071</v>
      </c>
      <c r="F1202" s="8" t="s">
        <v>6846</v>
      </c>
      <c r="G1202" s="8" t="s">
        <v>1071</v>
      </c>
      <c r="H1202" s="8" t="s">
        <v>6857</v>
      </c>
      <c r="I1202" s="8" t="s">
        <v>1071</v>
      </c>
      <c r="J1202" s="8" t="s">
        <v>6858</v>
      </c>
      <c r="K1202" s="127" t="s">
        <v>1071</v>
      </c>
      <c r="L1202" s="129" t="s">
        <v>6725</v>
      </c>
      <c r="M1202" s="8"/>
      <c r="N1202" s="8" t="s">
        <v>1071</v>
      </c>
      <c r="O1202" s="8" t="s">
        <v>6755</v>
      </c>
      <c r="P1202" s="8" t="s">
        <v>6755</v>
      </c>
      <c r="Q1202" s="8" t="s">
        <v>6755</v>
      </c>
      <c r="R1202" s="8"/>
      <c r="S1202" s="8"/>
      <c r="T1202" s="8"/>
      <c r="U1202" s="8"/>
      <c r="V1202" s="8"/>
      <c r="W1202" s="8"/>
      <c r="X1202" s="8"/>
      <c r="Y1202" s="8"/>
      <c r="Z1202" s="8"/>
      <c r="AA1202" s="8"/>
      <c r="AB1202" s="8"/>
      <c r="AC1202" s="8" t="str">
        <f t="shared" si="179"/>
        <v>NO</v>
      </c>
      <c r="AD1202" s="8" t="str">
        <f t="shared" si="180"/>
        <v>Power,,,,,,,,,,,,,</v>
      </c>
      <c r="AE1202" s="8"/>
      <c r="AF1202" s="8"/>
      <c r="AG1202" s="8"/>
      <c r="AH1202" s="8" t="s">
        <v>6756</v>
      </c>
      <c r="AI1202" s="8" t="s">
        <v>6002</v>
      </c>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8"/>
      <c r="BR1202" s="8"/>
      <c r="BS1202" s="8"/>
      <c r="BT1202" s="8"/>
      <c r="BU1202" s="8"/>
      <c r="BV1202" s="8"/>
      <c r="BW1202" s="8"/>
      <c r="BX1202" s="8"/>
      <c r="BY1202" s="8"/>
      <c r="BZ1202" s="8"/>
      <c r="CA1202" s="8"/>
      <c r="CB1202" s="8"/>
      <c r="CC1202" s="8"/>
      <c r="CD1202" s="8"/>
      <c r="CE1202" s="8" t="str">
        <f t="shared" si="178"/>
        <v>AGND</v>
      </c>
      <c r="CF1202" s="8" t="str">
        <f t="shared" si="181"/>
        <v>AGND</v>
      </c>
      <c r="CG1202" s="8" t="str">
        <f t="shared" si="182"/>
        <v>Power</v>
      </c>
      <c r="CH1202" s="8" t="str">
        <f t="shared" si="183"/>
        <v>Power</v>
      </c>
      <c r="CI1202" s="8">
        <v>1</v>
      </c>
      <c r="CJ1202" s="8" t="s">
        <v>1071</v>
      </c>
      <c r="CK1202" s="8"/>
      <c r="CL1202" s="8"/>
      <c r="CM1202" s="8"/>
      <c r="CN1202" s="8"/>
      <c r="CO1202" s="8"/>
      <c r="CP1202" s="8"/>
      <c r="CQ1202" s="8"/>
      <c r="CR1202" s="8"/>
      <c r="CS1202" s="8"/>
      <c r="CT1202" s="8"/>
      <c r="CU1202" s="8"/>
      <c r="CV1202" s="8"/>
      <c r="CW1202" s="119" t="s">
        <v>11545</v>
      </c>
      <c r="CX1202" s="2"/>
      <c r="CY1202" s="8"/>
      <c r="CZ1202" s="8" t="str">
        <f t="shared" si="184"/>
        <v>AGND</v>
      </c>
      <c r="DA1202" s="8" t="str">
        <f t="shared" si="185"/>
        <v>AGND</v>
      </c>
      <c r="DB1202" s="8" t="str">
        <f t="shared" si="186"/>
        <v>Power</v>
      </c>
      <c r="DC1202" s="8" t="str">
        <f t="shared" si="187"/>
        <v>Power</v>
      </c>
      <c r="DD1202" s="8">
        <v>1</v>
      </c>
      <c r="DE1202" s="8" t="s">
        <v>1071</v>
      </c>
      <c r="DF1202" s="8"/>
      <c r="DG1202" s="8"/>
      <c r="DH1202" s="8"/>
      <c r="DI1202" s="8"/>
      <c r="DJ1202" s="8"/>
      <c r="DK1202" s="8"/>
      <c r="DL1202" s="8"/>
      <c r="DM1202" s="8"/>
      <c r="DN1202" s="8"/>
      <c r="DO1202" s="8"/>
      <c r="DP1202" s="8"/>
      <c r="DQ1202" s="8"/>
      <c r="DR1202" s="8"/>
      <c r="DS1202" s="8"/>
      <c r="DT1202" s="8"/>
    </row>
    <row r="1203" spans="1:124" ht="12.75" customHeight="1">
      <c r="A1203" s="8"/>
      <c r="B1203" s="89">
        <v>1200</v>
      </c>
      <c r="C1203" s="127" t="s">
        <v>1071</v>
      </c>
      <c r="D1203" s="149" t="s">
        <v>2034</v>
      </c>
      <c r="E1203" s="8" t="s">
        <v>1071</v>
      </c>
      <c r="F1203" s="8" t="s">
        <v>5436</v>
      </c>
      <c r="G1203" s="8" t="s">
        <v>1071</v>
      </c>
      <c r="H1203" s="8" t="s">
        <v>2361</v>
      </c>
      <c r="I1203" s="8" t="s">
        <v>1071</v>
      </c>
      <c r="J1203" s="8" t="s">
        <v>6859</v>
      </c>
      <c r="K1203" s="127"/>
      <c r="L1203" s="129"/>
      <c r="M1203" s="8"/>
      <c r="N1203" s="8" t="s">
        <v>1071</v>
      </c>
      <c r="O1203" s="8" t="s">
        <v>6755</v>
      </c>
      <c r="P1203" s="8" t="s">
        <v>6755</v>
      </c>
      <c r="Q1203" s="8" t="s">
        <v>6755</v>
      </c>
      <c r="R1203" s="8"/>
      <c r="S1203" s="8"/>
      <c r="T1203" s="8"/>
      <c r="U1203" s="8"/>
      <c r="V1203" s="8"/>
      <c r="W1203" s="8"/>
      <c r="X1203" s="8"/>
      <c r="Y1203" s="8"/>
      <c r="Z1203" s="8"/>
      <c r="AA1203" s="8"/>
      <c r="AB1203" s="8"/>
      <c r="AC1203" s="8" t="str">
        <f t="shared" si="179"/>
        <v>NO</v>
      </c>
      <c r="AD1203" s="8" t="str">
        <f t="shared" si="180"/>
        <v>Power,,,,,,,,,,,,,</v>
      </c>
      <c r="AE1203" s="8"/>
      <c r="AF1203" s="8"/>
      <c r="AG1203" s="8"/>
      <c r="AH1203" s="8" t="s">
        <v>6756</v>
      </c>
      <c r="AI1203" s="8" t="s">
        <v>6002</v>
      </c>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8"/>
      <c r="BR1203" s="8"/>
      <c r="BS1203" s="8"/>
      <c r="BT1203" s="8"/>
      <c r="BU1203" s="8"/>
      <c r="BV1203" s="8"/>
      <c r="BW1203" s="8"/>
      <c r="BX1203" s="8"/>
      <c r="BY1203" s="8"/>
      <c r="BZ1203" s="8"/>
      <c r="CA1203" s="8"/>
      <c r="CB1203" s="8"/>
      <c r="CC1203" s="8"/>
      <c r="CD1203" s="8"/>
      <c r="CE1203" s="8" t="str">
        <f t="shared" si="178"/>
        <v>AGND</v>
      </c>
      <c r="CF1203" s="8" t="str">
        <f t="shared" si="181"/>
        <v>AGND</v>
      </c>
      <c r="CG1203" s="8" t="str">
        <f t="shared" si="182"/>
        <v>Power</v>
      </c>
      <c r="CH1203" s="8" t="str">
        <f t="shared" si="183"/>
        <v>Power</v>
      </c>
      <c r="CI1203" s="8">
        <v>1</v>
      </c>
      <c r="CJ1203" s="8" t="s">
        <v>1071</v>
      </c>
      <c r="CK1203" s="8"/>
      <c r="CL1203" s="8"/>
      <c r="CM1203" s="8"/>
      <c r="CN1203" s="8"/>
      <c r="CO1203" s="8"/>
      <c r="CP1203" s="8"/>
      <c r="CQ1203" s="8"/>
      <c r="CR1203" s="8"/>
      <c r="CS1203" s="8"/>
      <c r="CT1203" s="8"/>
      <c r="CU1203" s="8"/>
      <c r="CV1203" s="8"/>
      <c r="CW1203" s="119" t="s">
        <v>11546</v>
      </c>
      <c r="CX1203" s="2"/>
      <c r="CY1203" s="8"/>
      <c r="CZ1203" s="8" t="str">
        <f t="shared" si="184"/>
        <v>AGND</v>
      </c>
      <c r="DA1203" s="8" t="str">
        <f t="shared" si="185"/>
        <v>AGND</v>
      </c>
      <c r="DB1203" s="8" t="str">
        <f t="shared" si="186"/>
        <v>Power</v>
      </c>
      <c r="DC1203" s="8" t="str">
        <f t="shared" si="187"/>
        <v>Power</v>
      </c>
      <c r="DD1203" s="8">
        <v>1</v>
      </c>
      <c r="DE1203" s="8" t="s">
        <v>1071</v>
      </c>
      <c r="DF1203" s="8"/>
      <c r="DG1203" s="8"/>
      <c r="DH1203" s="8"/>
      <c r="DI1203" s="8"/>
      <c r="DJ1203" s="8"/>
      <c r="DK1203" s="8"/>
      <c r="DL1203" s="8"/>
      <c r="DM1203" s="8"/>
      <c r="DN1203" s="8"/>
      <c r="DO1203" s="8"/>
      <c r="DP1203" s="8"/>
      <c r="DQ1203" s="8"/>
      <c r="DR1203" s="8"/>
      <c r="DS1203" s="8"/>
      <c r="DT1203" s="8"/>
    </row>
    <row r="1204" spans="1:124" ht="12.75" customHeight="1">
      <c r="A1204" s="8"/>
      <c r="B1204" s="89">
        <v>1201</v>
      </c>
      <c r="C1204" s="127" t="s">
        <v>1071</v>
      </c>
      <c r="D1204" s="149" t="s">
        <v>2051</v>
      </c>
      <c r="E1204" s="8" t="s">
        <v>1071</v>
      </c>
      <c r="F1204" s="8" t="s">
        <v>6860</v>
      </c>
      <c r="G1204" s="8" t="s">
        <v>1071</v>
      </c>
      <c r="H1204" s="8" t="s">
        <v>6851</v>
      </c>
      <c r="I1204" s="8" t="s">
        <v>1071</v>
      </c>
      <c r="J1204" s="8" t="s">
        <v>5299</v>
      </c>
      <c r="K1204" s="127" t="s">
        <v>1071</v>
      </c>
      <c r="L1204" s="129" t="s">
        <v>5464</v>
      </c>
      <c r="M1204" s="8"/>
      <c r="N1204" s="8" t="s">
        <v>1071</v>
      </c>
      <c r="O1204" s="8" t="s">
        <v>6755</v>
      </c>
      <c r="P1204" s="8" t="s">
        <v>6755</v>
      </c>
      <c r="Q1204" s="8" t="s">
        <v>6755</v>
      </c>
      <c r="R1204" s="8"/>
      <c r="S1204" s="8"/>
      <c r="T1204" s="8"/>
      <c r="U1204" s="8"/>
      <c r="V1204" s="8"/>
      <c r="W1204" s="8"/>
      <c r="X1204" s="8"/>
      <c r="Y1204" s="8"/>
      <c r="Z1204" s="8"/>
      <c r="AA1204" s="8"/>
      <c r="AB1204" s="8"/>
      <c r="AC1204" s="8" t="str">
        <f t="shared" si="179"/>
        <v>NO</v>
      </c>
      <c r="AD1204" s="8" t="str">
        <f t="shared" si="180"/>
        <v>Power,,,,,,,,,,,,,</v>
      </c>
      <c r="AE1204" s="8"/>
      <c r="AF1204" s="8"/>
      <c r="AG1204" s="8"/>
      <c r="AH1204" s="8" t="s">
        <v>6756</v>
      </c>
      <c r="AI1204" s="8" t="s">
        <v>6002</v>
      </c>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8"/>
      <c r="BR1204" s="8"/>
      <c r="BS1204" s="8"/>
      <c r="BT1204" s="8"/>
      <c r="BU1204" s="8"/>
      <c r="BV1204" s="8"/>
      <c r="BW1204" s="8"/>
      <c r="BX1204" s="8"/>
      <c r="BY1204" s="8"/>
      <c r="BZ1204" s="8"/>
      <c r="CA1204" s="8"/>
      <c r="CB1204" s="8"/>
      <c r="CC1204" s="8"/>
      <c r="CD1204" s="8"/>
      <c r="CE1204" s="8" t="str">
        <f t="shared" si="178"/>
        <v>AGND</v>
      </c>
      <c r="CF1204" s="8" t="str">
        <f t="shared" si="181"/>
        <v>AGND</v>
      </c>
      <c r="CG1204" s="8" t="str">
        <f t="shared" si="182"/>
        <v>Power</v>
      </c>
      <c r="CH1204" s="8" t="str">
        <f t="shared" si="183"/>
        <v>Power</v>
      </c>
      <c r="CI1204" s="8">
        <v>1</v>
      </c>
      <c r="CJ1204" s="8" t="s">
        <v>1071</v>
      </c>
      <c r="CK1204" s="8"/>
      <c r="CL1204" s="8"/>
      <c r="CM1204" s="8"/>
      <c r="CN1204" s="8"/>
      <c r="CO1204" s="8"/>
      <c r="CP1204" s="8"/>
      <c r="CQ1204" s="8"/>
      <c r="CR1204" s="8"/>
      <c r="CS1204" s="8"/>
      <c r="CT1204" s="8"/>
      <c r="CU1204" s="8"/>
      <c r="CV1204" s="8"/>
      <c r="CW1204" s="119" t="s">
        <v>11299</v>
      </c>
      <c r="CX1204" s="2"/>
      <c r="CY1204" s="8"/>
      <c r="CZ1204" s="8" t="str">
        <f t="shared" si="184"/>
        <v>AGND</v>
      </c>
      <c r="DA1204" s="8" t="str">
        <f t="shared" si="185"/>
        <v>AGND</v>
      </c>
      <c r="DB1204" s="8" t="str">
        <f t="shared" si="186"/>
        <v>Power</v>
      </c>
      <c r="DC1204" s="8" t="str">
        <f t="shared" si="187"/>
        <v>Power</v>
      </c>
      <c r="DD1204" s="8">
        <v>1</v>
      </c>
      <c r="DE1204" s="8" t="s">
        <v>1071</v>
      </c>
      <c r="DF1204" s="8"/>
      <c r="DG1204" s="8"/>
      <c r="DH1204" s="8"/>
      <c r="DI1204" s="8"/>
      <c r="DJ1204" s="8"/>
      <c r="DK1204" s="8"/>
      <c r="DL1204" s="8"/>
      <c r="DM1204" s="8"/>
      <c r="DN1204" s="8"/>
      <c r="DO1204" s="8"/>
      <c r="DP1204" s="8"/>
      <c r="DQ1204" s="8"/>
      <c r="DR1204" s="8"/>
      <c r="DS1204" s="8"/>
      <c r="DT1204" s="8"/>
    </row>
    <row r="1205" spans="1:124" ht="12.75" customHeight="1">
      <c r="A1205" s="8"/>
      <c r="B1205" s="89">
        <v>1202</v>
      </c>
      <c r="C1205" s="127" t="s">
        <v>1071</v>
      </c>
      <c r="D1205" s="149" t="s">
        <v>6825</v>
      </c>
      <c r="E1205" s="8" t="s">
        <v>1071</v>
      </c>
      <c r="F1205" s="8" t="s">
        <v>4018</v>
      </c>
      <c r="G1205" s="8" t="s">
        <v>1071</v>
      </c>
      <c r="H1205" s="8" t="s">
        <v>5513</v>
      </c>
      <c r="I1205" s="8" t="s">
        <v>1071</v>
      </c>
      <c r="J1205" s="8" t="s">
        <v>6861</v>
      </c>
      <c r="K1205" s="127" t="s">
        <v>1071</v>
      </c>
      <c r="L1205" s="129" t="s">
        <v>6854</v>
      </c>
      <c r="M1205" s="8"/>
      <c r="N1205" s="8" t="s">
        <v>1071</v>
      </c>
      <c r="O1205" s="8" t="s">
        <v>6755</v>
      </c>
      <c r="P1205" s="8" t="s">
        <v>6755</v>
      </c>
      <c r="Q1205" s="8" t="s">
        <v>6755</v>
      </c>
      <c r="R1205" s="8"/>
      <c r="S1205" s="8"/>
      <c r="T1205" s="8"/>
      <c r="U1205" s="8"/>
      <c r="V1205" s="8"/>
      <c r="W1205" s="8"/>
      <c r="X1205" s="8"/>
      <c r="Y1205" s="8"/>
      <c r="Z1205" s="8"/>
      <c r="AA1205" s="8"/>
      <c r="AB1205" s="8"/>
      <c r="AC1205" s="8" t="str">
        <f t="shared" si="179"/>
        <v>NO</v>
      </c>
      <c r="AD1205" s="8" t="str">
        <f t="shared" si="180"/>
        <v>Power,,,,,,,,,,,,,</v>
      </c>
      <c r="AE1205" s="8"/>
      <c r="AF1205" s="8"/>
      <c r="AG1205" s="8"/>
      <c r="AH1205" s="8" t="s">
        <v>6756</v>
      </c>
      <c r="AI1205" s="8" t="s">
        <v>6002</v>
      </c>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c r="BR1205" s="8"/>
      <c r="BS1205" s="8"/>
      <c r="BT1205" s="8"/>
      <c r="BU1205" s="8"/>
      <c r="BV1205" s="8"/>
      <c r="BW1205" s="8"/>
      <c r="BX1205" s="8"/>
      <c r="BY1205" s="8"/>
      <c r="BZ1205" s="8"/>
      <c r="CA1205" s="8"/>
      <c r="CB1205" s="8"/>
      <c r="CC1205" s="8"/>
      <c r="CD1205" s="8"/>
      <c r="CE1205" s="8" t="str">
        <f t="shared" si="178"/>
        <v>AGND</v>
      </c>
      <c r="CF1205" s="8" t="str">
        <f t="shared" si="181"/>
        <v>AGND</v>
      </c>
      <c r="CG1205" s="8" t="str">
        <f t="shared" si="182"/>
        <v>Power</v>
      </c>
      <c r="CH1205" s="8" t="str">
        <f t="shared" si="183"/>
        <v>Power</v>
      </c>
      <c r="CI1205" s="8">
        <v>1</v>
      </c>
      <c r="CJ1205" s="8" t="s">
        <v>1071</v>
      </c>
      <c r="CK1205" s="8"/>
      <c r="CL1205" s="8"/>
      <c r="CM1205" s="8"/>
      <c r="CN1205" s="8"/>
      <c r="CO1205" s="8"/>
      <c r="CP1205" s="8"/>
      <c r="CQ1205" s="8"/>
      <c r="CR1205" s="8"/>
      <c r="CS1205" s="8"/>
      <c r="CT1205" s="8"/>
      <c r="CU1205" s="8"/>
      <c r="CV1205" s="8"/>
      <c r="CW1205" s="119" t="s">
        <v>11547</v>
      </c>
      <c r="CX1205" s="2"/>
      <c r="CY1205" s="8"/>
      <c r="CZ1205" s="8" t="str">
        <f t="shared" si="184"/>
        <v>AGND</v>
      </c>
      <c r="DA1205" s="8" t="str">
        <f t="shared" si="185"/>
        <v>AGND</v>
      </c>
      <c r="DB1205" s="8" t="str">
        <f t="shared" si="186"/>
        <v>Power</v>
      </c>
      <c r="DC1205" s="8" t="str">
        <f t="shared" si="187"/>
        <v>Power</v>
      </c>
      <c r="DD1205" s="8">
        <v>1</v>
      </c>
      <c r="DE1205" s="8" t="s">
        <v>1071</v>
      </c>
      <c r="DF1205" s="8"/>
      <c r="DG1205" s="8"/>
      <c r="DH1205" s="8"/>
      <c r="DI1205" s="8"/>
      <c r="DJ1205" s="8"/>
      <c r="DK1205" s="8"/>
      <c r="DL1205" s="8"/>
      <c r="DM1205" s="8"/>
      <c r="DN1205" s="8"/>
      <c r="DO1205" s="8"/>
      <c r="DP1205" s="8"/>
      <c r="DQ1205" s="8"/>
      <c r="DR1205" s="8"/>
      <c r="DS1205" s="8"/>
      <c r="DT1205" s="8"/>
    </row>
    <row r="1206" spans="1:124" ht="12.75" customHeight="1">
      <c r="A1206" s="8"/>
      <c r="B1206" s="89">
        <v>1203</v>
      </c>
      <c r="C1206" s="127" t="s">
        <v>1071</v>
      </c>
      <c r="D1206" s="149" t="s">
        <v>6824</v>
      </c>
      <c r="E1206" s="8" t="s">
        <v>1071</v>
      </c>
      <c r="F1206" s="8" t="s">
        <v>5053</v>
      </c>
      <c r="G1206" s="8" t="s">
        <v>1071</v>
      </c>
      <c r="H1206" s="8" t="s">
        <v>4888</v>
      </c>
      <c r="I1206" s="8" t="s">
        <v>1071</v>
      </c>
      <c r="J1206" s="8" t="s">
        <v>5563</v>
      </c>
      <c r="K1206" s="127" t="s">
        <v>1071</v>
      </c>
      <c r="L1206" s="129" t="s">
        <v>6404</v>
      </c>
      <c r="M1206" s="8"/>
      <c r="N1206" s="8" t="s">
        <v>1071</v>
      </c>
      <c r="O1206" s="8" t="s">
        <v>6755</v>
      </c>
      <c r="P1206" s="8" t="s">
        <v>6755</v>
      </c>
      <c r="Q1206" s="8" t="s">
        <v>6755</v>
      </c>
      <c r="R1206" s="8"/>
      <c r="S1206" s="8"/>
      <c r="T1206" s="8"/>
      <c r="U1206" s="8"/>
      <c r="V1206" s="8"/>
      <c r="W1206" s="8"/>
      <c r="X1206" s="8"/>
      <c r="Y1206" s="8"/>
      <c r="Z1206" s="8"/>
      <c r="AA1206" s="8"/>
      <c r="AB1206" s="8"/>
      <c r="AC1206" s="8" t="str">
        <f t="shared" si="179"/>
        <v>NO</v>
      </c>
      <c r="AD1206" s="8" t="str">
        <f t="shared" si="180"/>
        <v>Power,,,,,,,,,,,,,</v>
      </c>
      <c r="AE1206" s="8"/>
      <c r="AF1206" s="8"/>
      <c r="AG1206" s="8"/>
      <c r="AH1206" s="8" t="s">
        <v>6756</v>
      </c>
      <c r="AI1206" s="8" t="s">
        <v>6002</v>
      </c>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8"/>
      <c r="BR1206" s="8"/>
      <c r="BS1206" s="8"/>
      <c r="BT1206" s="8"/>
      <c r="BU1206" s="8"/>
      <c r="BV1206" s="8"/>
      <c r="BW1206" s="8"/>
      <c r="BX1206" s="8"/>
      <c r="BY1206" s="8"/>
      <c r="BZ1206" s="8"/>
      <c r="CA1206" s="8"/>
      <c r="CB1206" s="8"/>
      <c r="CC1206" s="8"/>
      <c r="CD1206" s="8"/>
      <c r="CE1206" s="8" t="str">
        <f t="shared" si="178"/>
        <v>AGND</v>
      </c>
      <c r="CF1206" s="8" t="str">
        <f t="shared" si="181"/>
        <v>AGND</v>
      </c>
      <c r="CG1206" s="8" t="str">
        <f t="shared" si="182"/>
        <v>Power</v>
      </c>
      <c r="CH1206" s="8" t="str">
        <f t="shared" si="183"/>
        <v>Power</v>
      </c>
      <c r="CI1206" s="8">
        <v>1</v>
      </c>
      <c r="CJ1206" s="8" t="s">
        <v>1071</v>
      </c>
      <c r="CK1206" s="8"/>
      <c r="CL1206" s="8"/>
      <c r="CM1206" s="8"/>
      <c r="CN1206" s="8"/>
      <c r="CO1206" s="8"/>
      <c r="CP1206" s="8"/>
      <c r="CQ1206" s="8"/>
      <c r="CR1206" s="8"/>
      <c r="CS1206" s="8"/>
      <c r="CT1206" s="8"/>
      <c r="CU1206" s="8"/>
      <c r="CV1206" s="8"/>
      <c r="CW1206" s="119" t="s">
        <v>11377</v>
      </c>
      <c r="CX1206" s="2"/>
      <c r="CY1206" s="8"/>
      <c r="CZ1206" s="8" t="str">
        <f t="shared" si="184"/>
        <v>AGND</v>
      </c>
      <c r="DA1206" s="8" t="str">
        <f t="shared" si="185"/>
        <v>AGND</v>
      </c>
      <c r="DB1206" s="8" t="str">
        <f t="shared" si="186"/>
        <v>Power</v>
      </c>
      <c r="DC1206" s="8" t="str">
        <f t="shared" si="187"/>
        <v>Power</v>
      </c>
      <c r="DD1206" s="8">
        <v>1</v>
      </c>
      <c r="DE1206" s="8" t="s">
        <v>1071</v>
      </c>
      <c r="DF1206" s="8"/>
      <c r="DG1206" s="8"/>
      <c r="DH1206" s="8"/>
      <c r="DI1206" s="8"/>
      <c r="DJ1206" s="8"/>
      <c r="DK1206" s="8"/>
      <c r="DL1206" s="8"/>
      <c r="DM1206" s="8"/>
      <c r="DN1206" s="8"/>
      <c r="DO1206" s="8"/>
      <c r="DP1206" s="8"/>
      <c r="DQ1206" s="8"/>
      <c r="DR1206" s="8"/>
      <c r="DS1206" s="8"/>
      <c r="DT1206" s="8"/>
    </row>
    <row r="1207" spans="1:124" ht="12.75" customHeight="1">
      <c r="A1207" s="8"/>
      <c r="B1207" s="89">
        <v>1204</v>
      </c>
      <c r="C1207" s="127" t="s">
        <v>1071</v>
      </c>
      <c r="D1207" s="149" t="s">
        <v>5028</v>
      </c>
      <c r="E1207" s="8" t="s">
        <v>1071</v>
      </c>
      <c r="F1207" s="8" t="s">
        <v>6381</v>
      </c>
      <c r="G1207" s="8" t="s">
        <v>1071</v>
      </c>
      <c r="H1207" s="8" t="s">
        <v>6662</v>
      </c>
      <c r="I1207" s="8" t="s">
        <v>1071</v>
      </c>
      <c r="J1207" s="8" t="s">
        <v>5591</v>
      </c>
      <c r="K1207" s="127" t="s">
        <v>1071</v>
      </c>
      <c r="L1207" s="129" t="s">
        <v>6356</v>
      </c>
      <c r="M1207" s="8"/>
      <c r="N1207" s="8" t="s">
        <v>1071</v>
      </c>
      <c r="O1207" s="8" t="s">
        <v>6755</v>
      </c>
      <c r="P1207" s="8" t="s">
        <v>6755</v>
      </c>
      <c r="Q1207" s="8" t="s">
        <v>6755</v>
      </c>
      <c r="R1207" s="8"/>
      <c r="S1207" s="8"/>
      <c r="T1207" s="8"/>
      <c r="U1207" s="8"/>
      <c r="V1207" s="8"/>
      <c r="W1207" s="8"/>
      <c r="X1207" s="8"/>
      <c r="Y1207" s="8"/>
      <c r="Z1207" s="8"/>
      <c r="AA1207" s="8"/>
      <c r="AB1207" s="8"/>
      <c r="AC1207" s="8" t="str">
        <f t="shared" si="179"/>
        <v>NO</v>
      </c>
      <c r="AD1207" s="8" t="str">
        <f t="shared" si="180"/>
        <v>Power,,,,,,,,,,,,,</v>
      </c>
      <c r="AE1207" s="8"/>
      <c r="AF1207" s="8"/>
      <c r="AG1207" s="8"/>
      <c r="AH1207" s="8" t="s">
        <v>6756</v>
      </c>
      <c r="AI1207" s="8" t="s">
        <v>6002</v>
      </c>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c r="BR1207" s="8"/>
      <c r="BS1207" s="8"/>
      <c r="BT1207" s="8"/>
      <c r="BU1207" s="8"/>
      <c r="BV1207" s="8"/>
      <c r="BW1207" s="8"/>
      <c r="BX1207" s="8"/>
      <c r="BY1207" s="8"/>
      <c r="BZ1207" s="8"/>
      <c r="CA1207" s="8"/>
      <c r="CB1207" s="8"/>
      <c r="CC1207" s="8"/>
      <c r="CD1207" s="8"/>
      <c r="CE1207" s="8" t="str">
        <f t="shared" si="178"/>
        <v>AGND</v>
      </c>
      <c r="CF1207" s="8" t="str">
        <f t="shared" si="181"/>
        <v>AGND</v>
      </c>
      <c r="CG1207" s="8" t="str">
        <f t="shared" si="182"/>
        <v>Power</v>
      </c>
      <c r="CH1207" s="8" t="str">
        <f t="shared" si="183"/>
        <v>Power</v>
      </c>
      <c r="CI1207" s="8">
        <v>1</v>
      </c>
      <c r="CJ1207" s="8" t="s">
        <v>1071</v>
      </c>
      <c r="CK1207" s="8"/>
      <c r="CL1207" s="8"/>
      <c r="CM1207" s="8"/>
      <c r="CN1207" s="8"/>
      <c r="CO1207" s="8"/>
      <c r="CP1207" s="8"/>
      <c r="CQ1207" s="8"/>
      <c r="CR1207" s="8"/>
      <c r="CS1207" s="8"/>
      <c r="CT1207" s="8"/>
      <c r="CU1207" s="8"/>
      <c r="CV1207" s="8"/>
      <c r="CW1207" s="119" t="s">
        <v>11171</v>
      </c>
      <c r="CX1207" s="2"/>
      <c r="CY1207" s="8"/>
      <c r="CZ1207" s="8" t="str">
        <f t="shared" si="184"/>
        <v>AGND</v>
      </c>
      <c r="DA1207" s="8" t="str">
        <f t="shared" si="185"/>
        <v>AGND</v>
      </c>
      <c r="DB1207" s="8" t="str">
        <f t="shared" si="186"/>
        <v>Power</v>
      </c>
      <c r="DC1207" s="8" t="str">
        <f t="shared" si="187"/>
        <v>Power</v>
      </c>
      <c r="DD1207" s="8">
        <v>1</v>
      </c>
      <c r="DE1207" s="8" t="s">
        <v>1071</v>
      </c>
      <c r="DF1207" s="8"/>
      <c r="DG1207" s="8"/>
      <c r="DH1207" s="8"/>
      <c r="DI1207" s="8"/>
      <c r="DJ1207" s="8"/>
      <c r="DK1207" s="8"/>
      <c r="DL1207" s="8"/>
      <c r="DM1207" s="8"/>
      <c r="DN1207" s="8"/>
      <c r="DO1207" s="8"/>
      <c r="DP1207" s="8"/>
      <c r="DQ1207" s="8"/>
      <c r="DR1207" s="8"/>
      <c r="DS1207" s="8"/>
      <c r="DT1207" s="8"/>
    </row>
    <row r="1208" spans="1:124" ht="12.75" customHeight="1">
      <c r="A1208" s="8"/>
      <c r="B1208" s="89">
        <v>1205</v>
      </c>
      <c r="C1208" s="127" t="s">
        <v>1071</v>
      </c>
      <c r="D1208" s="149" t="s">
        <v>6862</v>
      </c>
      <c r="E1208" s="8" t="s">
        <v>1071</v>
      </c>
      <c r="F1208" s="8" t="s">
        <v>6009</v>
      </c>
      <c r="G1208" s="8" t="s">
        <v>1071</v>
      </c>
      <c r="H1208" s="8" t="s">
        <v>6629</v>
      </c>
      <c r="I1208" s="8" t="s">
        <v>1071</v>
      </c>
      <c r="J1208" s="8" t="s">
        <v>6503</v>
      </c>
      <c r="K1208" s="127" t="s">
        <v>1071</v>
      </c>
      <c r="L1208" s="129" t="s">
        <v>6574</v>
      </c>
      <c r="M1208" s="8"/>
      <c r="N1208" s="8" t="s">
        <v>1071</v>
      </c>
      <c r="O1208" s="8" t="s">
        <v>6755</v>
      </c>
      <c r="P1208" s="8" t="s">
        <v>6755</v>
      </c>
      <c r="Q1208" s="8" t="s">
        <v>6755</v>
      </c>
      <c r="R1208" s="8"/>
      <c r="S1208" s="8"/>
      <c r="T1208" s="8"/>
      <c r="U1208" s="8"/>
      <c r="V1208" s="8"/>
      <c r="W1208" s="8"/>
      <c r="X1208" s="8"/>
      <c r="Y1208" s="8"/>
      <c r="Z1208" s="8"/>
      <c r="AA1208" s="8"/>
      <c r="AB1208" s="8"/>
      <c r="AC1208" s="8" t="str">
        <f t="shared" si="179"/>
        <v>NO</v>
      </c>
      <c r="AD1208" s="8" t="str">
        <f t="shared" si="180"/>
        <v>Power,,,,,,,,,,,,,</v>
      </c>
      <c r="AE1208" s="8"/>
      <c r="AF1208" s="8"/>
      <c r="AG1208" s="8"/>
      <c r="AH1208" s="8" t="s">
        <v>6756</v>
      </c>
      <c r="AI1208" s="8" t="s">
        <v>6002</v>
      </c>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8"/>
      <c r="BR1208" s="8"/>
      <c r="BS1208" s="8"/>
      <c r="BT1208" s="8"/>
      <c r="BU1208" s="8"/>
      <c r="BV1208" s="8"/>
      <c r="BW1208" s="8"/>
      <c r="BX1208" s="8"/>
      <c r="BY1208" s="8"/>
      <c r="BZ1208" s="8"/>
      <c r="CA1208" s="8"/>
      <c r="CB1208" s="8"/>
      <c r="CC1208" s="8"/>
      <c r="CD1208" s="8"/>
      <c r="CE1208" s="8" t="str">
        <f t="shared" si="178"/>
        <v>AGND</v>
      </c>
      <c r="CF1208" s="8" t="str">
        <f t="shared" si="181"/>
        <v>AGND</v>
      </c>
      <c r="CG1208" s="8" t="str">
        <f t="shared" si="182"/>
        <v>Power</v>
      </c>
      <c r="CH1208" s="8" t="str">
        <f t="shared" si="183"/>
        <v>Power</v>
      </c>
      <c r="CI1208" s="8">
        <v>1</v>
      </c>
      <c r="CJ1208" s="8" t="s">
        <v>1071</v>
      </c>
      <c r="CK1208" s="8"/>
      <c r="CL1208" s="8"/>
      <c r="CM1208" s="8"/>
      <c r="CN1208" s="8"/>
      <c r="CO1208" s="8"/>
      <c r="CP1208" s="8"/>
      <c r="CQ1208" s="8"/>
      <c r="CR1208" s="8"/>
      <c r="CS1208" s="8"/>
      <c r="CT1208" s="8"/>
      <c r="CU1208" s="8"/>
      <c r="CV1208" s="8"/>
      <c r="CW1208" s="119" t="s">
        <v>11548</v>
      </c>
      <c r="CX1208" s="2"/>
      <c r="CY1208" s="8"/>
      <c r="CZ1208" s="8" t="str">
        <f t="shared" si="184"/>
        <v>AGND</v>
      </c>
      <c r="DA1208" s="8" t="str">
        <f t="shared" si="185"/>
        <v>AGND</v>
      </c>
      <c r="DB1208" s="8" t="str">
        <f t="shared" si="186"/>
        <v>Power</v>
      </c>
      <c r="DC1208" s="8" t="str">
        <f t="shared" si="187"/>
        <v>Power</v>
      </c>
      <c r="DD1208" s="8">
        <v>1</v>
      </c>
      <c r="DE1208" s="8" t="s">
        <v>1071</v>
      </c>
      <c r="DF1208" s="8"/>
      <c r="DG1208" s="8"/>
      <c r="DH1208" s="8"/>
      <c r="DI1208" s="8"/>
      <c r="DJ1208" s="8"/>
      <c r="DK1208" s="8"/>
      <c r="DL1208" s="8"/>
      <c r="DM1208" s="8"/>
      <c r="DN1208" s="8"/>
      <c r="DO1208" s="8"/>
      <c r="DP1208" s="8"/>
      <c r="DQ1208" s="8"/>
      <c r="DR1208" s="8"/>
      <c r="DS1208" s="8"/>
      <c r="DT1208" s="8"/>
    </row>
    <row r="1209" spans="1:124" ht="12.75" customHeight="1">
      <c r="A1209" s="8"/>
      <c r="B1209" s="89">
        <v>1206</v>
      </c>
      <c r="C1209" s="127" t="s">
        <v>1071</v>
      </c>
      <c r="D1209" s="149" t="s">
        <v>6830</v>
      </c>
      <c r="E1209" s="8" t="s">
        <v>1071</v>
      </c>
      <c r="F1209" s="8" t="s">
        <v>6849</v>
      </c>
      <c r="G1209" s="8" t="s">
        <v>1071</v>
      </c>
      <c r="H1209" s="8" t="s">
        <v>6863</v>
      </c>
      <c r="I1209" s="8" t="s">
        <v>1071</v>
      </c>
      <c r="J1209" s="8" t="s">
        <v>6492</v>
      </c>
      <c r="K1209" s="127" t="s">
        <v>1071</v>
      </c>
      <c r="L1209" s="129" t="s">
        <v>6855</v>
      </c>
      <c r="M1209" s="8"/>
      <c r="N1209" s="8" t="s">
        <v>1071</v>
      </c>
      <c r="O1209" s="8" t="s">
        <v>6755</v>
      </c>
      <c r="P1209" s="8" t="s">
        <v>6755</v>
      </c>
      <c r="Q1209" s="8" t="s">
        <v>6755</v>
      </c>
      <c r="R1209" s="8"/>
      <c r="S1209" s="8"/>
      <c r="T1209" s="8"/>
      <c r="U1209" s="8"/>
      <c r="V1209" s="8"/>
      <c r="W1209" s="8"/>
      <c r="X1209" s="8"/>
      <c r="Y1209" s="8"/>
      <c r="Z1209" s="8"/>
      <c r="AA1209" s="8"/>
      <c r="AB1209" s="8"/>
      <c r="AC1209" s="8" t="str">
        <f t="shared" si="179"/>
        <v>NO</v>
      </c>
      <c r="AD1209" s="8" t="str">
        <f t="shared" si="180"/>
        <v>Power,,,,,,,,,,,,,</v>
      </c>
      <c r="AE1209" s="8"/>
      <c r="AF1209" s="8"/>
      <c r="AG1209" s="8"/>
      <c r="AH1209" s="8" t="s">
        <v>6756</v>
      </c>
      <c r="AI1209" s="8" t="s">
        <v>6002</v>
      </c>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8"/>
      <c r="BR1209" s="8"/>
      <c r="BS1209" s="8"/>
      <c r="BT1209" s="8"/>
      <c r="BU1209" s="8"/>
      <c r="BV1209" s="8"/>
      <c r="BW1209" s="8"/>
      <c r="BX1209" s="8"/>
      <c r="BY1209" s="8"/>
      <c r="BZ1209" s="8"/>
      <c r="CA1209" s="8"/>
      <c r="CB1209" s="8"/>
      <c r="CC1209" s="8"/>
      <c r="CD1209" s="8"/>
      <c r="CE1209" s="8" t="str">
        <f t="shared" si="178"/>
        <v>AGND</v>
      </c>
      <c r="CF1209" s="8" t="str">
        <f t="shared" si="181"/>
        <v>AGND</v>
      </c>
      <c r="CG1209" s="8" t="str">
        <f t="shared" si="182"/>
        <v>Power</v>
      </c>
      <c r="CH1209" s="8" t="str">
        <f t="shared" si="183"/>
        <v>Power</v>
      </c>
      <c r="CI1209" s="8">
        <v>1</v>
      </c>
      <c r="CJ1209" s="8" t="s">
        <v>1071</v>
      </c>
      <c r="CK1209" s="8"/>
      <c r="CL1209" s="8"/>
      <c r="CM1209" s="8"/>
      <c r="CN1209" s="8"/>
      <c r="CO1209" s="8"/>
      <c r="CP1209" s="8"/>
      <c r="CQ1209" s="8"/>
      <c r="CR1209" s="8"/>
      <c r="CS1209" s="8"/>
      <c r="CT1209" s="8"/>
      <c r="CU1209" s="8"/>
      <c r="CV1209" s="8"/>
      <c r="CW1209" s="119" t="s">
        <v>11549</v>
      </c>
      <c r="CX1209" s="2"/>
      <c r="CY1209" s="8"/>
      <c r="CZ1209" s="8" t="str">
        <f t="shared" si="184"/>
        <v>AGND</v>
      </c>
      <c r="DA1209" s="8" t="str">
        <f t="shared" si="185"/>
        <v>AGND</v>
      </c>
      <c r="DB1209" s="8" t="str">
        <f t="shared" si="186"/>
        <v>Power</v>
      </c>
      <c r="DC1209" s="8" t="str">
        <f t="shared" si="187"/>
        <v>Power</v>
      </c>
      <c r="DD1209" s="8">
        <v>1</v>
      </c>
      <c r="DE1209" s="8" t="s">
        <v>1071</v>
      </c>
      <c r="DF1209" s="8"/>
      <c r="DG1209" s="8"/>
      <c r="DH1209" s="8"/>
      <c r="DI1209" s="8"/>
      <c r="DJ1209" s="8"/>
      <c r="DK1209" s="8"/>
      <c r="DL1209" s="8"/>
      <c r="DM1209" s="8"/>
      <c r="DN1209" s="8"/>
      <c r="DO1209" s="8"/>
      <c r="DP1209" s="8"/>
      <c r="DQ1209" s="8"/>
      <c r="DR1209" s="8"/>
      <c r="DS1209" s="8"/>
      <c r="DT1209" s="8"/>
    </row>
    <row r="1210" spans="1:124" ht="12.75" customHeight="1">
      <c r="A1210" s="8"/>
      <c r="B1210" s="89">
        <v>1207</v>
      </c>
      <c r="C1210" s="127" t="s">
        <v>1071</v>
      </c>
      <c r="D1210" s="149" t="s">
        <v>6834</v>
      </c>
      <c r="E1210" s="8" t="s">
        <v>1071</v>
      </c>
      <c r="F1210" s="8" t="s">
        <v>6308</v>
      </c>
      <c r="G1210" s="8" t="s">
        <v>1071</v>
      </c>
      <c r="H1210" s="8" t="s">
        <v>6864</v>
      </c>
      <c r="I1210" s="8" t="s">
        <v>1071</v>
      </c>
      <c r="J1210" s="8" t="s">
        <v>6485</v>
      </c>
      <c r="K1210" s="127" t="s">
        <v>1071</v>
      </c>
      <c r="L1210" s="129" t="s">
        <v>6856</v>
      </c>
      <c r="M1210" s="8"/>
      <c r="N1210" s="8" t="s">
        <v>1071</v>
      </c>
      <c r="O1210" s="8" t="s">
        <v>6755</v>
      </c>
      <c r="P1210" s="8" t="s">
        <v>6755</v>
      </c>
      <c r="Q1210" s="8" t="s">
        <v>6755</v>
      </c>
      <c r="R1210" s="8"/>
      <c r="S1210" s="8"/>
      <c r="T1210" s="8"/>
      <c r="U1210" s="8"/>
      <c r="V1210" s="8"/>
      <c r="W1210" s="8"/>
      <c r="X1210" s="8"/>
      <c r="Y1210" s="8"/>
      <c r="Z1210" s="8"/>
      <c r="AA1210" s="8"/>
      <c r="AB1210" s="8"/>
      <c r="AC1210" s="8" t="str">
        <f t="shared" si="179"/>
        <v>NO</v>
      </c>
      <c r="AD1210" s="8" t="str">
        <f t="shared" si="180"/>
        <v>Power,,,,,,,,,,,,,</v>
      </c>
      <c r="AE1210" s="8"/>
      <c r="AF1210" s="8"/>
      <c r="AG1210" s="8"/>
      <c r="AH1210" s="8" t="s">
        <v>6756</v>
      </c>
      <c r="AI1210" s="8" t="s">
        <v>6002</v>
      </c>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8"/>
      <c r="BR1210" s="8"/>
      <c r="BS1210" s="8"/>
      <c r="BT1210" s="8"/>
      <c r="BU1210" s="8"/>
      <c r="BV1210" s="8"/>
      <c r="BW1210" s="8"/>
      <c r="BX1210" s="8"/>
      <c r="BY1210" s="8"/>
      <c r="BZ1210" s="8"/>
      <c r="CA1210" s="8"/>
      <c r="CB1210" s="8"/>
      <c r="CC1210" s="8"/>
      <c r="CD1210" s="8"/>
      <c r="CE1210" s="8" t="str">
        <f t="shared" si="178"/>
        <v>AGND</v>
      </c>
      <c r="CF1210" s="8" t="str">
        <f t="shared" si="181"/>
        <v>AGND</v>
      </c>
      <c r="CG1210" s="8" t="str">
        <f t="shared" si="182"/>
        <v>Power</v>
      </c>
      <c r="CH1210" s="8" t="str">
        <f t="shared" si="183"/>
        <v>Power</v>
      </c>
      <c r="CI1210" s="8">
        <v>1</v>
      </c>
      <c r="CJ1210" s="8" t="s">
        <v>1071</v>
      </c>
      <c r="CK1210" s="8"/>
      <c r="CL1210" s="8"/>
      <c r="CM1210" s="8"/>
      <c r="CN1210" s="8"/>
      <c r="CO1210" s="8"/>
      <c r="CP1210" s="8"/>
      <c r="CQ1210" s="8"/>
      <c r="CR1210" s="8"/>
      <c r="CS1210" s="8"/>
      <c r="CT1210" s="8"/>
      <c r="CU1210" s="8"/>
      <c r="CV1210" s="8"/>
      <c r="CW1210" s="119" t="s">
        <v>11550</v>
      </c>
      <c r="CX1210" s="2"/>
      <c r="CY1210" s="8"/>
      <c r="CZ1210" s="8" t="str">
        <f t="shared" si="184"/>
        <v>AGND</v>
      </c>
      <c r="DA1210" s="8" t="str">
        <f t="shared" si="185"/>
        <v>AGND</v>
      </c>
      <c r="DB1210" s="8" t="str">
        <f t="shared" si="186"/>
        <v>Power</v>
      </c>
      <c r="DC1210" s="8" t="str">
        <f t="shared" si="187"/>
        <v>Power</v>
      </c>
      <c r="DD1210" s="8">
        <v>1</v>
      </c>
      <c r="DE1210" s="8" t="s">
        <v>1071</v>
      </c>
      <c r="DF1210" s="8"/>
      <c r="DG1210" s="8"/>
      <c r="DH1210" s="8"/>
      <c r="DI1210" s="8"/>
      <c r="DJ1210" s="8"/>
      <c r="DK1210" s="8"/>
      <c r="DL1210" s="8"/>
      <c r="DM1210" s="8"/>
      <c r="DN1210" s="8"/>
      <c r="DO1210" s="8"/>
      <c r="DP1210" s="8"/>
      <c r="DQ1210" s="8"/>
      <c r="DR1210" s="8"/>
      <c r="DS1210" s="8"/>
      <c r="DT1210" s="8"/>
    </row>
    <row r="1211" spans="1:124" ht="12.75" customHeight="1">
      <c r="A1211" s="8"/>
      <c r="B1211" s="89">
        <v>1208</v>
      </c>
      <c r="C1211" s="127" t="s">
        <v>1071</v>
      </c>
      <c r="D1211" s="149" t="s">
        <v>3736</v>
      </c>
      <c r="E1211" s="8" t="s">
        <v>1071</v>
      </c>
      <c r="F1211" s="8" t="s">
        <v>5428</v>
      </c>
      <c r="G1211" s="8" t="s">
        <v>1071</v>
      </c>
      <c r="H1211" s="8" t="s">
        <v>3518</v>
      </c>
      <c r="I1211" s="8" t="s">
        <v>1071</v>
      </c>
      <c r="J1211" s="8" t="s">
        <v>6525</v>
      </c>
      <c r="K1211" s="127" t="s">
        <v>1071</v>
      </c>
      <c r="L1211" s="129" t="s">
        <v>6858</v>
      </c>
      <c r="M1211" s="8"/>
      <c r="N1211" s="8" t="s">
        <v>1071</v>
      </c>
      <c r="O1211" s="8" t="s">
        <v>6755</v>
      </c>
      <c r="P1211" s="8" t="s">
        <v>6755</v>
      </c>
      <c r="Q1211" s="8" t="s">
        <v>6755</v>
      </c>
      <c r="R1211" s="8"/>
      <c r="S1211" s="8"/>
      <c r="T1211" s="8"/>
      <c r="U1211" s="8"/>
      <c r="V1211" s="8"/>
      <c r="W1211" s="8"/>
      <c r="X1211" s="8"/>
      <c r="Y1211" s="8"/>
      <c r="Z1211" s="8"/>
      <c r="AA1211" s="8"/>
      <c r="AB1211" s="8"/>
      <c r="AC1211" s="8" t="str">
        <f t="shared" si="179"/>
        <v>NO</v>
      </c>
      <c r="AD1211" s="8" t="str">
        <f t="shared" si="180"/>
        <v>Power,,,,,,,,,,,,,</v>
      </c>
      <c r="AE1211" s="8"/>
      <c r="AF1211" s="8"/>
      <c r="AG1211" s="8"/>
      <c r="AH1211" s="8" t="s">
        <v>6756</v>
      </c>
      <c r="AI1211" s="8" t="s">
        <v>6002</v>
      </c>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8"/>
      <c r="BR1211" s="8"/>
      <c r="BS1211" s="8"/>
      <c r="BT1211" s="8"/>
      <c r="BU1211" s="8"/>
      <c r="BV1211" s="8"/>
      <c r="BW1211" s="8"/>
      <c r="BX1211" s="8"/>
      <c r="BY1211" s="8"/>
      <c r="BZ1211" s="8"/>
      <c r="CA1211" s="8"/>
      <c r="CB1211" s="8"/>
      <c r="CC1211" s="8"/>
      <c r="CD1211" s="8"/>
      <c r="CE1211" s="8" t="str">
        <f t="shared" si="178"/>
        <v>AGND</v>
      </c>
      <c r="CF1211" s="8" t="str">
        <f t="shared" si="181"/>
        <v>AGND</v>
      </c>
      <c r="CG1211" s="8" t="str">
        <f t="shared" si="182"/>
        <v>Power</v>
      </c>
      <c r="CH1211" s="8" t="str">
        <f t="shared" si="183"/>
        <v>Power</v>
      </c>
      <c r="CI1211" s="8">
        <v>1</v>
      </c>
      <c r="CJ1211" s="8" t="s">
        <v>1071</v>
      </c>
      <c r="CK1211" s="8"/>
      <c r="CL1211" s="8"/>
      <c r="CM1211" s="8"/>
      <c r="CN1211" s="8"/>
      <c r="CO1211" s="8"/>
      <c r="CP1211" s="8"/>
      <c r="CQ1211" s="8"/>
      <c r="CR1211" s="8"/>
      <c r="CS1211" s="8"/>
      <c r="CT1211" s="8"/>
      <c r="CU1211" s="8"/>
      <c r="CV1211" s="8"/>
      <c r="CW1211" s="119" t="s">
        <v>11300</v>
      </c>
      <c r="CX1211" s="2"/>
      <c r="CY1211" s="8"/>
      <c r="CZ1211" s="8" t="str">
        <f t="shared" si="184"/>
        <v>AGND</v>
      </c>
      <c r="DA1211" s="8" t="str">
        <f t="shared" si="185"/>
        <v>AGND</v>
      </c>
      <c r="DB1211" s="8" t="str">
        <f t="shared" si="186"/>
        <v>Power</v>
      </c>
      <c r="DC1211" s="8" t="str">
        <f t="shared" si="187"/>
        <v>Power</v>
      </c>
      <c r="DD1211" s="8">
        <v>1</v>
      </c>
      <c r="DE1211" s="8" t="s">
        <v>1071</v>
      </c>
      <c r="DF1211" s="8"/>
      <c r="DG1211" s="8"/>
      <c r="DH1211" s="8"/>
      <c r="DI1211" s="8"/>
      <c r="DJ1211" s="8"/>
      <c r="DK1211" s="8"/>
      <c r="DL1211" s="8"/>
      <c r="DM1211" s="8"/>
      <c r="DN1211" s="8"/>
      <c r="DO1211" s="8"/>
      <c r="DP1211" s="8"/>
      <c r="DQ1211" s="8"/>
      <c r="DR1211" s="8"/>
      <c r="DS1211" s="8"/>
      <c r="DT1211" s="8"/>
    </row>
    <row r="1212" spans="1:124" ht="12.75" customHeight="1">
      <c r="A1212" s="8"/>
      <c r="B1212" s="89">
        <v>1209</v>
      </c>
      <c r="C1212" s="127" t="s">
        <v>1071</v>
      </c>
      <c r="D1212" s="149" t="s">
        <v>6836</v>
      </c>
      <c r="E1212" s="8" t="s">
        <v>1071</v>
      </c>
      <c r="F1212" s="8" t="s">
        <v>4517</v>
      </c>
      <c r="G1212" s="8" t="s">
        <v>1071</v>
      </c>
      <c r="H1212" s="8" t="s">
        <v>2800</v>
      </c>
      <c r="I1212" s="8" t="s">
        <v>1071</v>
      </c>
      <c r="J1212" s="8" t="s">
        <v>6530</v>
      </c>
      <c r="K1212" s="127" t="s">
        <v>1071</v>
      </c>
      <c r="L1212" s="129" t="s">
        <v>4033</v>
      </c>
      <c r="M1212" s="8"/>
      <c r="N1212" s="8" t="s">
        <v>1071</v>
      </c>
      <c r="O1212" s="8" t="s">
        <v>6755</v>
      </c>
      <c r="P1212" s="8" t="s">
        <v>6755</v>
      </c>
      <c r="Q1212" s="8" t="s">
        <v>6755</v>
      </c>
      <c r="R1212" s="8"/>
      <c r="S1212" s="8"/>
      <c r="T1212" s="8"/>
      <c r="U1212" s="8"/>
      <c r="V1212" s="8"/>
      <c r="W1212" s="8"/>
      <c r="X1212" s="8"/>
      <c r="Y1212" s="8"/>
      <c r="Z1212" s="8"/>
      <c r="AA1212" s="8"/>
      <c r="AB1212" s="8"/>
      <c r="AC1212" s="8" t="str">
        <f t="shared" si="179"/>
        <v>NO</v>
      </c>
      <c r="AD1212" s="8" t="str">
        <f t="shared" si="180"/>
        <v>Power,,,,,,,,,,,,,</v>
      </c>
      <c r="AE1212" s="8"/>
      <c r="AF1212" s="8"/>
      <c r="AG1212" s="8"/>
      <c r="AH1212" s="8" t="s">
        <v>6756</v>
      </c>
      <c r="AI1212" s="8" t="s">
        <v>6002</v>
      </c>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8"/>
      <c r="BR1212" s="8"/>
      <c r="BS1212" s="8"/>
      <c r="BT1212" s="8"/>
      <c r="BU1212" s="8"/>
      <c r="BV1212" s="8"/>
      <c r="BW1212" s="8"/>
      <c r="BX1212" s="8"/>
      <c r="BY1212" s="8"/>
      <c r="BZ1212" s="8"/>
      <c r="CA1212" s="8"/>
      <c r="CB1212" s="8"/>
      <c r="CC1212" s="8"/>
      <c r="CD1212" s="8"/>
      <c r="CE1212" s="8" t="str">
        <f t="shared" ref="CE1212:CE1275" si="188">IF($AC1212 = "NO",$AH1212,IF(CF1212 = "Invalid PM Setting", CF1212, IF(OR($BH1212 = CI1212,$BK1212 = CI1212,$BN1212 = CI1212,$BQ1212 = CI1212,$BT1212 = CI1212,$BW1212 = CI1212,$BZ1212 = CI1212), "Select QUP Port",CF1212)))</f>
        <v>AGND</v>
      </c>
      <c r="CF1212" s="8" t="str">
        <f t="shared" si="181"/>
        <v>AGND</v>
      </c>
      <c r="CG1212" s="8" t="str">
        <f t="shared" si="182"/>
        <v>Power</v>
      </c>
      <c r="CH1212" s="8" t="str">
        <f t="shared" si="183"/>
        <v>Power</v>
      </c>
      <c r="CI1212" s="8">
        <v>1</v>
      </c>
      <c r="CJ1212" s="8" t="s">
        <v>1071</v>
      </c>
      <c r="CK1212" s="8"/>
      <c r="CL1212" s="8"/>
      <c r="CM1212" s="8"/>
      <c r="CN1212" s="8"/>
      <c r="CO1212" s="8"/>
      <c r="CP1212" s="8"/>
      <c r="CQ1212" s="8"/>
      <c r="CR1212" s="8"/>
      <c r="CS1212" s="8"/>
      <c r="CT1212" s="8"/>
      <c r="CU1212" s="8"/>
      <c r="CV1212" s="8"/>
      <c r="CW1212" s="119" t="s">
        <v>11244</v>
      </c>
      <c r="CX1212" s="2"/>
      <c r="CY1212" s="8"/>
      <c r="CZ1212" s="8" t="str">
        <f t="shared" si="184"/>
        <v>AGND</v>
      </c>
      <c r="DA1212" s="8" t="str">
        <f t="shared" si="185"/>
        <v>AGND</v>
      </c>
      <c r="DB1212" s="8" t="str">
        <f t="shared" si="186"/>
        <v>Power</v>
      </c>
      <c r="DC1212" s="8" t="str">
        <f t="shared" si="187"/>
        <v>Power</v>
      </c>
      <c r="DD1212" s="8">
        <v>1</v>
      </c>
      <c r="DE1212" s="8" t="s">
        <v>1071</v>
      </c>
      <c r="DF1212" s="8"/>
      <c r="DG1212" s="8"/>
      <c r="DH1212" s="8"/>
      <c r="DI1212" s="8"/>
      <c r="DJ1212" s="8"/>
      <c r="DK1212" s="8"/>
      <c r="DL1212" s="8"/>
      <c r="DM1212" s="8"/>
      <c r="DN1212" s="8"/>
      <c r="DO1212" s="8"/>
      <c r="DP1212" s="8"/>
      <c r="DQ1212" s="8"/>
      <c r="DR1212" s="8"/>
      <c r="DS1212" s="8"/>
      <c r="DT1212" s="8"/>
    </row>
    <row r="1213" spans="1:124" ht="12.75" customHeight="1">
      <c r="A1213" s="8"/>
      <c r="B1213" s="89">
        <v>1210</v>
      </c>
      <c r="C1213" s="127" t="s">
        <v>1071</v>
      </c>
      <c r="D1213" s="149" t="s">
        <v>5486</v>
      </c>
      <c r="E1213" s="8" t="s">
        <v>1071</v>
      </c>
      <c r="F1213" s="8" t="s">
        <v>5056</v>
      </c>
      <c r="G1213" s="8" t="s">
        <v>1071</v>
      </c>
      <c r="H1213" s="8" t="s">
        <v>6865</v>
      </c>
      <c r="I1213" s="8" t="s">
        <v>1071</v>
      </c>
      <c r="J1213" s="8" t="s">
        <v>6548</v>
      </c>
      <c r="K1213" s="127" t="s">
        <v>1071</v>
      </c>
      <c r="L1213" s="129" t="s">
        <v>6866</v>
      </c>
      <c r="M1213" s="8"/>
      <c r="N1213" s="8" t="s">
        <v>1071</v>
      </c>
      <c r="O1213" s="8" t="s">
        <v>6755</v>
      </c>
      <c r="P1213" s="8" t="s">
        <v>6755</v>
      </c>
      <c r="Q1213" s="8" t="s">
        <v>6755</v>
      </c>
      <c r="R1213" s="8"/>
      <c r="S1213" s="8"/>
      <c r="T1213" s="8"/>
      <c r="U1213" s="8"/>
      <c r="V1213" s="8"/>
      <c r="W1213" s="8"/>
      <c r="X1213" s="8"/>
      <c r="Y1213" s="8"/>
      <c r="Z1213" s="8"/>
      <c r="AA1213" s="8"/>
      <c r="AB1213" s="8"/>
      <c r="AC1213" s="8" t="str">
        <f t="shared" si="179"/>
        <v>NO</v>
      </c>
      <c r="AD1213" s="8" t="str">
        <f t="shared" si="180"/>
        <v>Power,,,,,,,,,,,,,</v>
      </c>
      <c r="AE1213" s="8"/>
      <c r="AF1213" s="8"/>
      <c r="AG1213" s="8"/>
      <c r="AH1213" s="8" t="s">
        <v>6756</v>
      </c>
      <c r="AI1213" s="8" t="s">
        <v>6002</v>
      </c>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8"/>
      <c r="BR1213" s="8"/>
      <c r="BS1213" s="8"/>
      <c r="BT1213" s="8"/>
      <c r="BU1213" s="8"/>
      <c r="BV1213" s="8"/>
      <c r="BW1213" s="8"/>
      <c r="BX1213" s="8"/>
      <c r="BY1213" s="8"/>
      <c r="BZ1213" s="8"/>
      <c r="CA1213" s="8"/>
      <c r="CB1213" s="8"/>
      <c r="CC1213" s="8"/>
      <c r="CD1213" s="8"/>
      <c r="CE1213" s="8" t="str">
        <f t="shared" si="188"/>
        <v>AGND</v>
      </c>
      <c r="CF1213" s="8" t="str">
        <f t="shared" si="181"/>
        <v>AGND</v>
      </c>
      <c r="CG1213" s="8" t="str">
        <f t="shared" si="182"/>
        <v>Power</v>
      </c>
      <c r="CH1213" s="8" t="str">
        <f t="shared" si="183"/>
        <v>Power</v>
      </c>
      <c r="CI1213" s="8">
        <v>1</v>
      </c>
      <c r="CJ1213" s="8" t="s">
        <v>1071</v>
      </c>
      <c r="CK1213" s="8"/>
      <c r="CL1213" s="8"/>
      <c r="CM1213" s="8"/>
      <c r="CN1213" s="8"/>
      <c r="CO1213" s="8"/>
      <c r="CP1213" s="8"/>
      <c r="CQ1213" s="8"/>
      <c r="CR1213" s="8"/>
      <c r="CS1213" s="8"/>
      <c r="CT1213" s="8"/>
      <c r="CU1213" s="8"/>
      <c r="CV1213" s="8"/>
      <c r="CW1213" s="119" t="s">
        <v>11378</v>
      </c>
      <c r="CX1213" s="2"/>
      <c r="CY1213" s="8"/>
      <c r="CZ1213" s="8" t="str">
        <f t="shared" si="184"/>
        <v>AGND</v>
      </c>
      <c r="DA1213" s="8" t="str">
        <f t="shared" si="185"/>
        <v>AGND</v>
      </c>
      <c r="DB1213" s="8" t="str">
        <f t="shared" si="186"/>
        <v>Power</v>
      </c>
      <c r="DC1213" s="8" t="str">
        <f t="shared" si="187"/>
        <v>Power</v>
      </c>
      <c r="DD1213" s="8">
        <v>1</v>
      </c>
      <c r="DE1213" s="8" t="s">
        <v>1071</v>
      </c>
      <c r="DF1213" s="8"/>
      <c r="DG1213" s="8"/>
      <c r="DH1213" s="8"/>
      <c r="DI1213" s="8"/>
      <c r="DJ1213" s="8"/>
      <c r="DK1213" s="8"/>
      <c r="DL1213" s="8"/>
      <c r="DM1213" s="8"/>
      <c r="DN1213" s="8"/>
      <c r="DO1213" s="8"/>
      <c r="DP1213" s="8"/>
      <c r="DQ1213" s="8"/>
      <c r="DR1213" s="8"/>
      <c r="DS1213" s="8"/>
      <c r="DT1213" s="8"/>
    </row>
    <row r="1214" spans="1:124" ht="12.75" customHeight="1">
      <c r="A1214" s="8"/>
      <c r="B1214" s="89">
        <v>1211</v>
      </c>
      <c r="C1214" s="127" t="s">
        <v>1071</v>
      </c>
      <c r="D1214" s="149" t="s">
        <v>6570</v>
      </c>
      <c r="E1214" s="8" t="s">
        <v>1071</v>
      </c>
      <c r="F1214" s="8" t="s">
        <v>6853</v>
      </c>
      <c r="G1214" s="8" t="s">
        <v>1071</v>
      </c>
      <c r="H1214" s="8" t="s">
        <v>5574</v>
      </c>
      <c r="I1214" s="8" t="s">
        <v>1071</v>
      </c>
      <c r="J1214" s="8" t="s">
        <v>6720</v>
      </c>
      <c r="K1214" s="127" t="s">
        <v>1071</v>
      </c>
      <c r="L1214" s="129" t="s">
        <v>6736</v>
      </c>
      <c r="M1214" s="8"/>
      <c r="N1214" s="8" t="s">
        <v>1071</v>
      </c>
      <c r="O1214" s="8" t="s">
        <v>6755</v>
      </c>
      <c r="P1214" s="8" t="s">
        <v>6755</v>
      </c>
      <c r="Q1214" s="8" t="s">
        <v>6755</v>
      </c>
      <c r="R1214" s="8"/>
      <c r="S1214" s="8"/>
      <c r="T1214" s="8"/>
      <c r="U1214" s="8"/>
      <c r="V1214" s="8"/>
      <c r="W1214" s="8"/>
      <c r="X1214" s="8"/>
      <c r="Y1214" s="8"/>
      <c r="Z1214" s="8"/>
      <c r="AA1214" s="8"/>
      <c r="AB1214" s="8"/>
      <c r="AC1214" s="8" t="str">
        <f t="shared" si="179"/>
        <v>NO</v>
      </c>
      <c r="AD1214" s="8" t="str">
        <f t="shared" si="180"/>
        <v>Power,,,,,,,,,,,,,</v>
      </c>
      <c r="AE1214" s="8"/>
      <c r="AF1214" s="8"/>
      <c r="AG1214" s="8"/>
      <c r="AH1214" s="8" t="s">
        <v>6756</v>
      </c>
      <c r="AI1214" s="8" t="s">
        <v>6002</v>
      </c>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c r="BR1214" s="8"/>
      <c r="BS1214" s="8"/>
      <c r="BT1214" s="8"/>
      <c r="BU1214" s="8"/>
      <c r="BV1214" s="8"/>
      <c r="BW1214" s="8"/>
      <c r="BX1214" s="8"/>
      <c r="BY1214" s="8"/>
      <c r="BZ1214" s="8"/>
      <c r="CA1214" s="8"/>
      <c r="CB1214" s="8"/>
      <c r="CC1214" s="8"/>
      <c r="CD1214" s="8"/>
      <c r="CE1214" s="8" t="str">
        <f t="shared" si="188"/>
        <v>AGND</v>
      </c>
      <c r="CF1214" s="8" t="str">
        <f t="shared" si="181"/>
        <v>AGND</v>
      </c>
      <c r="CG1214" s="8" t="str">
        <f t="shared" si="182"/>
        <v>Power</v>
      </c>
      <c r="CH1214" s="8" t="str">
        <f t="shared" si="183"/>
        <v>Power</v>
      </c>
      <c r="CI1214" s="8">
        <v>1</v>
      </c>
      <c r="CJ1214" s="8" t="s">
        <v>1071</v>
      </c>
      <c r="CK1214" s="8"/>
      <c r="CL1214" s="8"/>
      <c r="CM1214" s="8"/>
      <c r="CN1214" s="8"/>
      <c r="CO1214" s="8"/>
      <c r="CP1214" s="8"/>
      <c r="CQ1214" s="8"/>
      <c r="CR1214" s="8"/>
      <c r="CS1214" s="8"/>
      <c r="CT1214" s="8"/>
      <c r="CU1214" s="8"/>
      <c r="CV1214" s="8"/>
      <c r="CW1214" s="119" t="s">
        <v>11245</v>
      </c>
      <c r="CX1214" s="2"/>
      <c r="CY1214" s="8"/>
      <c r="CZ1214" s="8" t="str">
        <f t="shared" si="184"/>
        <v>AGND</v>
      </c>
      <c r="DA1214" s="8" t="str">
        <f t="shared" si="185"/>
        <v>AGND</v>
      </c>
      <c r="DB1214" s="8" t="str">
        <f t="shared" si="186"/>
        <v>Power</v>
      </c>
      <c r="DC1214" s="8" t="str">
        <f t="shared" si="187"/>
        <v>Power</v>
      </c>
      <c r="DD1214" s="8">
        <v>1</v>
      </c>
      <c r="DE1214" s="8" t="s">
        <v>1071</v>
      </c>
      <c r="DF1214" s="8"/>
      <c r="DG1214" s="8"/>
      <c r="DH1214" s="8"/>
      <c r="DI1214" s="8"/>
      <c r="DJ1214" s="8"/>
      <c r="DK1214" s="8"/>
      <c r="DL1214" s="8"/>
      <c r="DM1214" s="8"/>
      <c r="DN1214" s="8"/>
      <c r="DO1214" s="8"/>
      <c r="DP1214" s="8"/>
      <c r="DQ1214" s="8"/>
      <c r="DR1214" s="8"/>
      <c r="DS1214" s="8"/>
      <c r="DT1214" s="8"/>
    </row>
    <row r="1215" spans="1:124" ht="12.75" customHeight="1">
      <c r="A1215" s="8"/>
      <c r="B1215" s="89">
        <v>1212</v>
      </c>
      <c r="C1215" s="127" t="s">
        <v>1071</v>
      </c>
      <c r="D1215" s="149" t="s">
        <v>6839</v>
      </c>
      <c r="E1215" s="8" t="s">
        <v>1071</v>
      </c>
      <c r="F1215" s="8" t="s">
        <v>6857</v>
      </c>
      <c r="G1215" s="8" t="s">
        <v>1071</v>
      </c>
      <c r="H1215" s="8" t="s">
        <v>6495</v>
      </c>
      <c r="I1215" s="8" t="s">
        <v>1071</v>
      </c>
      <c r="J1215" s="8" t="s">
        <v>6728</v>
      </c>
      <c r="K1215" s="127" t="s">
        <v>1071</v>
      </c>
      <c r="L1215" s="129" t="s">
        <v>6716</v>
      </c>
      <c r="M1215" s="8"/>
      <c r="N1215" s="8" t="s">
        <v>1071</v>
      </c>
      <c r="O1215" s="8" t="s">
        <v>6755</v>
      </c>
      <c r="P1215" s="8" t="s">
        <v>6755</v>
      </c>
      <c r="Q1215" s="8" t="s">
        <v>6755</v>
      </c>
      <c r="R1215" s="8"/>
      <c r="S1215" s="8"/>
      <c r="T1215" s="8"/>
      <c r="U1215" s="8"/>
      <c r="V1215" s="8"/>
      <c r="W1215" s="8"/>
      <c r="X1215" s="8"/>
      <c r="Y1215" s="8"/>
      <c r="Z1215" s="8"/>
      <c r="AA1215" s="8"/>
      <c r="AB1215" s="8"/>
      <c r="AC1215" s="8" t="str">
        <f t="shared" si="179"/>
        <v>NO</v>
      </c>
      <c r="AD1215" s="8" t="str">
        <f t="shared" si="180"/>
        <v>Power,,,,,,,,,,,,,</v>
      </c>
      <c r="AE1215" s="8"/>
      <c r="AF1215" s="8"/>
      <c r="AG1215" s="8"/>
      <c r="AH1215" s="8" t="s">
        <v>6756</v>
      </c>
      <c r="AI1215" s="8" t="s">
        <v>6002</v>
      </c>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c r="BL1215" s="8"/>
      <c r="BM1215" s="8"/>
      <c r="BN1215" s="8"/>
      <c r="BO1215" s="8"/>
      <c r="BP1215" s="8"/>
      <c r="BQ1215" s="8"/>
      <c r="BR1215" s="8"/>
      <c r="BS1215" s="8"/>
      <c r="BT1215" s="8"/>
      <c r="BU1215" s="8"/>
      <c r="BV1215" s="8"/>
      <c r="BW1215" s="8"/>
      <c r="BX1215" s="8"/>
      <c r="BY1215" s="8"/>
      <c r="BZ1215" s="8"/>
      <c r="CA1215" s="8"/>
      <c r="CB1215" s="8"/>
      <c r="CC1215" s="8"/>
      <c r="CD1215" s="8"/>
      <c r="CE1215" s="8" t="str">
        <f t="shared" si="188"/>
        <v>AGND</v>
      </c>
      <c r="CF1215" s="8" t="str">
        <f t="shared" si="181"/>
        <v>AGND</v>
      </c>
      <c r="CG1215" s="8" t="str">
        <f t="shared" si="182"/>
        <v>Power</v>
      </c>
      <c r="CH1215" s="8" t="str">
        <f t="shared" si="183"/>
        <v>Power</v>
      </c>
      <c r="CI1215" s="8">
        <v>1</v>
      </c>
      <c r="CJ1215" s="8" t="s">
        <v>1071</v>
      </c>
      <c r="CK1215" s="8"/>
      <c r="CL1215" s="8"/>
      <c r="CM1215" s="8"/>
      <c r="CN1215" s="8"/>
      <c r="CO1215" s="8"/>
      <c r="CP1215" s="8"/>
      <c r="CQ1215" s="8"/>
      <c r="CR1215" s="8"/>
      <c r="CS1215" s="8"/>
      <c r="CT1215" s="8"/>
      <c r="CU1215" s="8"/>
      <c r="CV1215" s="8"/>
      <c r="CW1215" s="119" t="s">
        <v>11551</v>
      </c>
      <c r="CX1215" s="2"/>
      <c r="CY1215" s="8"/>
      <c r="CZ1215" s="8" t="str">
        <f t="shared" si="184"/>
        <v>AGND</v>
      </c>
      <c r="DA1215" s="8" t="str">
        <f t="shared" si="185"/>
        <v>AGND</v>
      </c>
      <c r="DB1215" s="8" t="str">
        <f t="shared" si="186"/>
        <v>Power</v>
      </c>
      <c r="DC1215" s="8" t="str">
        <f t="shared" si="187"/>
        <v>Power</v>
      </c>
      <c r="DD1215" s="8">
        <v>1</v>
      </c>
      <c r="DE1215" s="8" t="s">
        <v>1071</v>
      </c>
      <c r="DF1215" s="8"/>
      <c r="DG1215" s="8"/>
      <c r="DH1215" s="8"/>
      <c r="DI1215" s="8"/>
      <c r="DJ1215" s="8"/>
      <c r="DK1215" s="8"/>
      <c r="DL1215" s="8"/>
      <c r="DM1215" s="8"/>
      <c r="DN1215" s="8"/>
      <c r="DO1215" s="8"/>
      <c r="DP1215" s="8"/>
      <c r="DQ1215" s="8"/>
      <c r="DR1215" s="8"/>
      <c r="DS1215" s="8"/>
      <c r="DT1215" s="8"/>
    </row>
    <row r="1216" spans="1:124" ht="12.75" customHeight="1">
      <c r="A1216" s="8"/>
      <c r="B1216" s="89">
        <v>1213</v>
      </c>
      <c r="C1216" s="127" t="s">
        <v>1071</v>
      </c>
      <c r="D1216" s="149" t="s">
        <v>3753</v>
      </c>
      <c r="E1216" s="8" t="s">
        <v>1071</v>
      </c>
      <c r="F1216" s="8" t="s">
        <v>5464</v>
      </c>
      <c r="G1216" s="8" t="s">
        <v>1071</v>
      </c>
      <c r="H1216" s="8" t="s">
        <v>6522</v>
      </c>
      <c r="I1216" s="8" t="s">
        <v>1071</v>
      </c>
      <c r="J1216" s="8" t="s">
        <v>3370</v>
      </c>
      <c r="K1216" s="127" t="s">
        <v>1071</v>
      </c>
      <c r="L1216" s="129" t="s">
        <v>6732</v>
      </c>
      <c r="M1216" s="8"/>
      <c r="N1216" s="8" t="s">
        <v>1071</v>
      </c>
      <c r="O1216" s="8" t="s">
        <v>6755</v>
      </c>
      <c r="P1216" s="8" t="s">
        <v>6755</v>
      </c>
      <c r="Q1216" s="8" t="s">
        <v>6755</v>
      </c>
      <c r="R1216" s="8"/>
      <c r="S1216" s="8"/>
      <c r="T1216" s="8"/>
      <c r="U1216" s="8"/>
      <c r="V1216" s="8"/>
      <c r="W1216" s="8"/>
      <c r="X1216" s="8"/>
      <c r="Y1216" s="8"/>
      <c r="Z1216" s="8"/>
      <c r="AA1216" s="8"/>
      <c r="AB1216" s="8"/>
      <c r="AC1216" s="8" t="str">
        <f t="shared" si="179"/>
        <v>NO</v>
      </c>
      <c r="AD1216" s="8" t="str">
        <f t="shared" si="180"/>
        <v>Power,,,,,,,,,,,,,</v>
      </c>
      <c r="AE1216" s="8"/>
      <c r="AF1216" s="8"/>
      <c r="AG1216" s="8"/>
      <c r="AH1216" s="8" t="s">
        <v>6756</v>
      </c>
      <c r="AI1216" s="8" t="s">
        <v>6002</v>
      </c>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8"/>
      <c r="BR1216" s="8"/>
      <c r="BS1216" s="8"/>
      <c r="BT1216" s="8"/>
      <c r="BU1216" s="8"/>
      <c r="BV1216" s="8"/>
      <c r="BW1216" s="8"/>
      <c r="BX1216" s="8"/>
      <c r="BY1216" s="8"/>
      <c r="BZ1216" s="8"/>
      <c r="CA1216" s="8"/>
      <c r="CB1216" s="8"/>
      <c r="CC1216" s="8"/>
      <c r="CD1216" s="8"/>
      <c r="CE1216" s="8" t="str">
        <f t="shared" si="188"/>
        <v>AGND</v>
      </c>
      <c r="CF1216" s="8" t="str">
        <f t="shared" si="181"/>
        <v>AGND</v>
      </c>
      <c r="CG1216" s="8" t="str">
        <f t="shared" si="182"/>
        <v>Power</v>
      </c>
      <c r="CH1216" s="8" t="str">
        <f t="shared" si="183"/>
        <v>Power</v>
      </c>
      <c r="CI1216" s="8">
        <v>1</v>
      </c>
      <c r="CJ1216" s="8" t="s">
        <v>1071</v>
      </c>
      <c r="CK1216" s="8"/>
      <c r="CL1216" s="8"/>
      <c r="CM1216" s="8"/>
      <c r="CN1216" s="8"/>
      <c r="CO1216" s="8"/>
      <c r="CP1216" s="8"/>
      <c r="CQ1216" s="8"/>
      <c r="CR1216" s="8"/>
      <c r="CS1216" s="8"/>
      <c r="CT1216" s="8"/>
      <c r="CU1216" s="8"/>
      <c r="CV1216" s="8"/>
      <c r="CW1216" s="119" t="s">
        <v>11552</v>
      </c>
      <c r="CX1216" s="2"/>
      <c r="CY1216" s="8"/>
      <c r="CZ1216" s="8" t="str">
        <f t="shared" si="184"/>
        <v>AGND</v>
      </c>
      <c r="DA1216" s="8" t="str">
        <f t="shared" si="185"/>
        <v>AGND</v>
      </c>
      <c r="DB1216" s="8" t="str">
        <f t="shared" si="186"/>
        <v>Power</v>
      </c>
      <c r="DC1216" s="8" t="str">
        <f t="shared" si="187"/>
        <v>Power</v>
      </c>
      <c r="DD1216" s="8">
        <v>1</v>
      </c>
      <c r="DE1216" s="8" t="s">
        <v>1071</v>
      </c>
      <c r="DF1216" s="8"/>
      <c r="DG1216" s="8"/>
      <c r="DH1216" s="8"/>
      <c r="DI1216" s="8"/>
      <c r="DJ1216" s="8"/>
      <c r="DK1216" s="8"/>
      <c r="DL1216" s="8"/>
      <c r="DM1216" s="8"/>
      <c r="DN1216" s="8"/>
      <c r="DO1216" s="8"/>
      <c r="DP1216" s="8"/>
      <c r="DQ1216" s="8"/>
      <c r="DR1216" s="8"/>
      <c r="DS1216" s="8"/>
      <c r="DT1216" s="8"/>
    </row>
    <row r="1217" spans="1:124" ht="12.75" customHeight="1">
      <c r="A1217" s="8"/>
      <c r="B1217" s="89">
        <v>1214</v>
      </c>
      <c r="C1217" s="127" t="s">
        <v>1071</v>
      </c>
      <c r="D1217" s="149" t="s">
        <v>3765</v>
      </c>
      <c r="E1217" s="8" t="s">
        <v>1071</v>
      </c>
      <c r="F1217" s="8" t="s">
        <v>6867</v>
      </c>
      <c r="G1217" s="8" t="s">
        <v>1071</v>
      </c>
      <c r="H1217" s="8" t="s">
        <v>3004</v>
      </c>
      <c r="I1217" s="8" t="s">
        <v>1071</v>
      </c>
      <c r="J1217" s="8" t="s">
        <v>4016</v>
      </c>
      <c r="K1217" s="127" t="s">
        <v>1071</v>
      </c>
      <c r="L1217" s="129" t="s">
        <v>2126</v>
      </c>
      <c r="M1217" s="8"/>
      <c r="N1217" s="8" t="s">
        <v>1071</v>
      </c>
      <c r="O1217" s="8" t="s">
        <v>6755</v>
      </c>
      <c r="P1217" s="8" t="s">
        <v>6755</v>
      </c>
      <c r="Q1217" s="8" t="s">
        <v>6755</v>
      </c>
      <c r="R1217" s="8"/>
      <c r="S1217" s="8"/>
      <c r="T1217" s="8"/>
      <c r="U1217" s="8"/>
      <c r="V1217" s="8"/>
      <c r="W1217" s="8"/>
      <c r="X1217" s="8"/>
      <c r="Y1217" s="8"/>
      <c r="Z1217" s="8"/>
      <c r="AA1217" s="8"/>
      <c r="AB1217" s="8"/>
      <c r="AC1217" s="8" t="str">
        <f t="shared" si="179"/>
        <v>NO</v>
      </c>
      <c r="AD1217" s="8" t="str">
        <f t="shared" si="180"/>
        <v>Power,,,,,,,,,,,,,</v>
      </c>
      <c r="AE1217" s="8"/>
      <c r="AF1217" s="8"/>
      <c r="AG1217" s="8"/>
      <c r="AH1217" s="8" t="s">
        <v>6756</v>
      </c>
      <c r="AI1217" s="8" t="s">
        <v>6002</v>
      </c>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c r="BL1217" s="8"/>
      <c r="BM1217" s="8"/>
      <c r="BN1217" s="8"/>
      <c r="BO1217" s="8"/>
      <c r="BP1217" s="8"/>
      <c r="BQ1217" s="8"/>
      <c r="BR1217" s="8"/>
      <c r="BS1217" s="8"/>
      <c r="BT1217" s="8"/>
      <c r="BU1217" s="8"/>
      <c r="BV1217" s="8"/>
      <c r="BW1217" s="8"/>
      <c r="BX1217" s="8"/>
      <c r="BY1217" s="8"/>
      <c r="BZ1217" s="8"/>
      <c r="CA1217" s="8"/>
      <c r="CB1217" s="8"/>
      <c r="CC1217" s="8"/>
      <c r="CD1217" s="8"/>
      <c r="CE1217" s="8" t="str">
        <f t="shared" si="188"/>
        <v>AGND</v>
      </c>
      <c r="CF1217" s="8" t="str">
        <f t="shared" si="181"/>
        <v>AGND</v>
      </c>
      <c r="CG1217" s="8" t="str">
        <f t="shared" si="182"/>
        <v>Power</v>
      </c>
      <c r="CH1217" s="8" t="str">
        <f t="shared" si="183"/>
        <v>Power</v>
      </c>
      <c r="CI1217" s="8">
        <v>1</v>
      </c>
      <c r="CJ1217" s="8" t="s">
        <v>1071</v>
      </c>
      <c r="CK1217" s="8"/>
      <c r="CL1217" s="8"/>
      <c r="CM1217" s="8"/>
      <c r="CN1217" s="8"/>
      <c r="CO1217" s="8"/>
      <c r="CP1217" s="8"/>
      <c r="CQ1217" s="8"/>
      <c r="CR1217" s="8"/>
      <c r="CS1217" s="8"/>
      <c r="CT1217" s="8"/>
      <c r="CU1217" s="8"/>
      <c r="CV1217" s="8"/>
      <c r="CW1217" s="119" t="s">
        <v>11301</v>
      </c>
      <c r="CX1217" s="2"/>
      <c r="CY1217" s="8"/>
      <c r="CZ1217" s="8" t="str">
        <f t="shared" si="184"/>
        <v>AGND</v>
      </c>
      <c r="DA1217" s="8" t="str">
        <f t="shared" si="185"/>
        <v>AGND</v>
      </c>
      <c r="DB1217" s="8" t="str">
        <f t="shared" si="186"/>
        <v>Power</v>
      </c>
      <c r="DC1217" s="8" t="str">
        <f t="shared" si="187"/>
        <v>Power</v>
      </c>
      <c r="DD1217" s="8">
        <v>1</v>
      </c>
      <c r="DE1217" s="8" t="s">
        <v>1071</v>
      </c>
      <c r="DF1217" s="8"/>
      <c r="DG1217" s="8"/>
      <c r="DH1217" s="8"/>
      <c r="DI1217" s="8"/>
      <c r="DJ1217" s="8"/>
      <c r="DK1217" s="8"/>
      <c r="DL1217" s="8"/>
      <c r="DM1217" s="8"/>
      <c r="DN1217" s="8"/>
      <c r="DO1217" s="8"/>
      <c r="DP1217" s="8"/>
      <c r="DQ1217" s="8"/>
      <c r="DR1217" s="8"/>
      <c r="DS1217" s="8"/>
      <c r="DT1217" s="8"/>
    </row>
    <row r="1218" spans="1:124" ht="12.75" customHeight="1">
      <c r="A1218" s="8"/>
      <c r="B1218" s="89">
        <v>1215</v>
      </c>
      <c r="C1218" s="127" t="s">
        <v>1071</v>
      </c>
      <c r="D1218" s="149" t="s">
        <v>6838</v>
      </c>
      <c r="E1218" s="8" t="s">
        <v>1071</v>
      </c>
      <c r="F1218" s="8" t="s">
        <v>6863</v>
      </c>
      <c r="G1218" s="8" t="s">
        <v>1071</v>
      </c>
      <c r="H1218" s="8" t="s">
        <v>6482</v>
      </c>
      <c r="I1218" s="8" t="s">
        <v>1071</v>
      </c>
      <c r="J1218" s="8" t="s">
        <v>4088</v>
      </c>
      <c r="K1218" s="127" t="s">
        <v>1071</v>
      </c>
      <c r="L1218" s="129" t="s">
        <v>4104</v>
      </c>
      <c r="M1218" s="8"/>
      <c r="N1218" s="8" t="s">
        <v>1071</v>
      </c>
      <c r="O1218" s="8" t="s">
        <v>6755</v>
      </c>
      <c r="P1218" s="8" t="s">
        <v>6755</v>
      </c>
      <c r="Q1218" s="8" t="s">
        <v>6755</v>
      </c>
      <c r="R1218" s="8"/>
      <c r="S1218" s="8"/>
      <c r="T1218" s="8"/>
      <c r="U1218" s="8"/>
      <c r="V1218" s="8"/>
      <c r="W1218" s="8"/>
      <c r="X1218" s="8"/>
      <c r="Y1218" s="8"/>
      <c r="Z1218" s="8"/>
      <c r="AA1218" s="8"/>
      <c r="AB1218" s="8"/>
      <c r="AC1218" s="8" t="str">
        <f t="shared" si="179"/>
        <v>NO</v>
      </c>
      <c r="AD1218" s="8" t="str">
        <f t="shared" si="180"/>
        <v>Power,,,,,,,,,,,,,</v>
      </c>
      <c r="AE1218" s="8"/>
      <c r="AF1218" s="8"/>
      <c r="AG1218" s="8"/>
      <c r="AH1218" s="8" t="s">
        <v>6756</v>
      </c>
      <c r="AI1218" s="8" t="s">
        <v>6002</v>
      </c>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8"/>
      <c r="BR1218" s="8"/>
      <c r="BS1218" s="8"/>
      <c r="BT1218" s="8"/>
      <c r="BU1218" s="8"/>
      <c r="BV1218" s="8"/>
      <c r="BW1218" s="8"/>
      <c r="BX1218" s="8"/>
      <c r="BY1218" s="8"/>
      <c r="BZ1218" s="8"/>
      <c r="CA1218" s="8"/>
      <c r="CB1218" s="8"/>
      <c r="CC1218" s="8"/>
      <c r="CD1218" s="8"/>
      <c r="CE1218" s="8" t="str">
        <f t="shared" si="188"/>
        <v>AGND</v>
      </c>
      <c r="CF1218" s="8" t="str">
        <f t="shared" si="181"/>
        <v>AGND</v>
      </c>
      <c r="CG1218" s="8" t="str">
        <f t="shared" si="182"/>
        <v>Power</v>
      </c>
      <c r="CH1218" s="8" t="str">
        <f t="shared" si="183"/>
        <v>Power</v>
      </c>
      <c r="CI1218" s="8">
        <v>1</v>
      </c>
      <c r="CJ1218" s="8" t="s">
        <v>1071</v>
      </c>
      <c r="CK1218" s="8"/>
      <c r="CL1218" s="8"/>
      <c r="CM1218" s="8"/>
      <c r="CN1218" s="8"/>
      <c r="CO1218" s="8"/>
      <c r="CP1218" s="8"/>
      <c r="CQ1218" s="8"/>
      <c r="CR1218" s="8"/>
      <c r="CS1218" s="8"/>
      <c r="CT1218" s="8"/>
      <c r="CU1218" s="8"/>
      <c r="CV1218" s="8"/>
      <c r="CW1218" s="119" t="s">
        <v>11553</v>
      </c>
      <c r="CX1218" s="2"/>
      <c r="CY1218" s="8"/>
      <c r="CZ1218" s="8" t="str">
        <f t="shared" si="184"/>
        <v>AGND</v>
      </c>
      <c r="DA1218" s="8" t="str">
        <f t="shared" si="185"/>
        <v>AGND</v>
      </c>
      <c r="DB1218" s="8" t="str">
        <f t="shared" si="186"/>
        <v>Power</v>
      </c>
      <c r="DC1218" s="8" t="str">
        <f t="shared" si="187"/>
        <v>Power</v>
      </c>
      <c r="DD1218" s="8">
        <v>1</v>
      </c>
      <c r="DE1218" s="8" t="s">
        <v>1071</v>
      </c>
      <c r="DF1218" s="8"/>
      <c r="DG1218" s="8"/>
      <c r="DH1218" s="8"/>
      <c r="DI1218" s="8"/>
      <c r="DJ1218" s="8"/>
      <c r="DK1218" s="8"/>
      <c r="DL1218" s="8"/>
      <c r="DM1218" s="8"/>
      <c r="DN1218" s="8"/>
      <c r="DO1218" s="8"/>
      <c r="DP1218" s="8"/>
      <c r="DQ1218" s="8"/>
      <c r="DR1218" s="8"/>
      <c r="DS1218" s="8"/>
      <c r="DT1218" s="8"/>
    </row>
    <row r="1219" spans="1:124" ht="12.75" customHeight="1">
      <c r="A1219" s="8"/>
      <c r="B1219" s="89">
        <v>1216</v>
      </c>
      <c r="C1219" s="127" t="s">
        <v>1071</v>
      </c>
      <c r="D1219" s="149" t="s">
        <v>3956</v>
      </c>
      <c r="E1219" s="8" t="s">
        <v>1071</v>
      </c>
      <c r="F1219" s="8" t="s">
        <v>6864</v>
      </c>
      <c r="G1219" s="8" t="s">
        <v>1071</v>
      </c>
      <c r="H1219" s="8" t="s">
        <v>6483</v>
      </c>
      <c r="I1219" s="8" t="s">
        <v>1071</v>
      </c>
      <c r="J1219" s="8" t="s">
        <v>5423</v>
      </c>
      <c r="K1219" s="127" t="s">
        <v>1071</v>
      </c>
      <c r="L1219" s="129" t="s">
        <v>3067</v>
      </c>
      <c r="M1219" s="8"/>
      <c r="N1219" s="8" t="s">
        <v>1071</v>
      </c>
      <c r="O1219" s="8" t="s">
        <v>6755</v>
      </c>
      <c r="P1219" s="8" t="s">
        <v>6755</v>
      </c>
      <c r="Q1219" s="8" t="s">
        <v>6755</v>
      </c>
      <c r="R1219" s="8"/>
      <c r="S1219" s="8"/>
      <c r="T1219" s="8"/>
      <c r="U1219" s="8"/>
      <c r="V1219" s="8"/>
      <c r="W1219" s="8"/>
      <c r="X1219" s="8"/>
      <c r="Y1219" s="8"/>
      <c r="Z1219" s="8"/>
      <c r="AA1219" s="8"/>
      <c r="AB1219" s="8"/>
      <c r="AC1219" s="8" t="str">
        <f t="shared" ref="AC1219:AC1282" si="189">IF(OR(AI1219 = "GPIO",AI1219 = "WUP_GPIO"),"YES","NO")</f>
        <v>NO</v>
      </c>
      <c r="AD1219" s="8" t="str">
        <f t="shared" si="180"/>
        <v>Power,,,,,,,,,,,,,</v>
      </c>
      <c r="AE1219" s="8"/>
      <c r="AF1219" s="8"/>
      <c r="AG1219" s="8"/>
      <c r="AH1219" s="8" t="s">
        <v>6756</v>
      </c>
      <c r="AI1219" s="8" t="s">
        <v>6002</v>
      </c>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8"/>
      <c r="BR1219" s="8"/>
      <c r="BS1219" s="8"/>
      <c r="BT1219" s="8"/>
      <c r="BU1219" s="8"/>
      <c r="BV1219" s="8"/>
      <c r="BW1219" s="8"/>
      <c r="BX1219" s="8"/>
      <c r="BY1219" s="8"/>
      <c r="BZ1219" s="8"/>
      <c r="CA1219" s="8"/>
      <c r="CB1219" s="8"/>
      <c r="CC1219" s="8"/>
      <c r="CD1219" s="8"/>
      <c r="CE1219" s="8" t="str">
        <f t="shared" si="188"/>
        <v>AGND</v>
      </c>
      <c r="CF1219" s="8" t="str">
        <f t="shared" si="181"/>
        <v>AGND</v>
      </c>
      <c r="CG1219" s="8" t="str">
        <f t="shared" si="182"/>
        <v>Power</v>
      </c>
      <c r="CH1219" s="8" t="str">
        <f t="shared" si="183"/>
        <v>Power</v>
      </c>
      <c r="CI1219" s="8">
        <v>1</v>
      </c>
      <c r="CJ1219" s="8" t="s">
        <v>1071</v>
      </c>
      <c r="CK1219" s="8"/>
      <c r="CL1219" s="8"/>
      <c r="CM1219" s="8"/>
      <c r="CN1219" s="8"/>
      <c r="CO1219" s="8"/>
      <c r="CP1219" s="8"/>
      <c r="CQ1219" s="8"/>
      <c r="CR1219" s="8"/>
      <c r="CS1219" s="8"/>
      <c r="CT1219" s="8"/>
      <c r="CU1219" s="8"/>
      <c r="CV1219" s="8"/>
      <c r="CW1219" s="119" t="s">
        <v>11554</v>
      </c>
      <c r="CX1219" s="2"/>
      <c r="CY1219" s="8"/>
      <c r="CZ1219" s="8" t="str">
        <f t="shared" si="184"/>
        <v>AGND</v>
      </c>
      <c r="DA1219" s="8" t="str">
        <f t="shared" si="185"/>
        <v>AGND</v>
      </c>
      <c r="DB1219" s="8" t="str">
        <f t="shared" si="186"/>
        <v>Power</v>
      </c>
      <c r="DC1219" s="8" t="str">
        <f t="shared" si="187"/>
        <v>Power</v>
      </c>
      <c r="DD1219" s="8">
        <v>1</v>
      </c>
      <c r="DE1219" s="8" t="s">
        <v>1071</v>
      </c>
      <c r="DF1219" s="8"/>
      <c r="DG1219" s="8"/>
      <c r="DH1219" s="8"/>
      <c r="DI1219" s="8"/>
      <c r="DJ1219" s="8"/>
      <c r="DK1219" s="8"/>
      <c r="DL1219" s="8"/>
      <c r="DM1219" s="8"/>
      <c r="DN1219" s="8"/>
      <c r="DO1219" s="8"/>
      <c r="DP1219" s="8"/>
      <c r="DQ1219" s="8"/>
      <c r="DR1219" s="8"/>
      <c r="DS1219" s="8"/>
      <c r="DT1219" s="8"/>
    </row>
    <row r="1220" spans="1:124" ht="12.75" customHeight="1">
      <c r="A1220" s="8"/>
      <c r="B1220" s="89">
        <v>1217</v>
      </c>
      <c r="C1220" s="127" t="s">
        <v>1071</v>
      </c>
      <c r="D1220" s="149" t="s">
        <v>3976</v>
      </c>
      <c r="E1220" s="8" t="s">
        <v>1071</v>
      </c>
      <c r="F1220" s="8" t="s">
        <v>6216</v>
      </c>
      <c r="G1220" s="8" t="s">
        <v>1071</v>
      </c>
      <c r="H1220" s="8" t="s">
        <v>6868</v>
      </c>
      <c r="I1220" s="8" t="s">
        <v>1071</v>
      </c>
      <c r="J1220" s="8" t="s">
        <v>5386</v>
      </c>
      <c r="K1220" s="127" t="s">
        <v>1071</v>
      </c>
      <c r="L1220" s="129" t="s">
        <v>6869</v>
      </c>
      <c r="M1220" s="8"/>
      <c r="N1220" s="8" t="s">
        <v>1071</v>
      </c>
      <c r="O1220" s="8" t="s">
        <v>6755</v>
      </c>
      <c r="P1220" s="8" t="s">
        <v>6755</v>
      </c>
      <c r="Q1220" s="8" t="s">
        <v>6755</v>
      </c>
      <c r="R1220" s="8"/>
      <c r="S1220" s="8"/>
      <c r="T1220" s="8"/>
      <c r="U1220" s="8"/>
      <c r="V1220" s="8"/>
      <c r="W1220" s="8"/>
      <c r="X1220" s="8"/>
      <c r="Y1220" s="8"/>
      <c r="Z1220" s="8"/>
      <c r="AA1220" s="8"/>
      <c r="AB1220" s="8"/>
      <c r="AC1220" s="8" t="str">
        <f t="shared" si="189"/>
        <v>NO</v>
      </c>
      <c r="AD1220" s="8" t="str">
        <f t="shared" ref="AD1220:AD1283" si="190">CONCATENATE(AI1220,",",AL1220,",",AO1220,",",AR1220,",",AU1220,",",AX1220,",",BA1220,",",BG1220,",",BJ1220,",",BM1220,",",BP1220,",",BS1220,",",BV1220,",",BY1220,)</f>
        <v>Power,,,,,,,,,,,,,</v>
      </c>
      <c r="AE1220" s="8"/>
      <c r="AF1220" s="8"/>
      <c r="AG1220" s="8"/>
      <c r="AH1220" s="8" t="s">
        <v>6756</v>
      </c>
      <c r="AI1220" s="8" t="s">
        <v>6002</v>
      </c>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8"/>
      <c r="BR1220" s="8"/>
      <c r="BS1220" s="8"/>
      <c r="BT1220" s="8"/>
      <c r="BU1220" s="8"/>
      <c r="BV1220" s="8"/>
      <c r="BW1220" s="8"/>
      <c r="BX1220" s="8"/>
      <c r="BY1220" s="8"/>
      <c r="BZ1220" s="8"/>
      <c r="CA1220" s="8"/>
      <c r="CB1220" s="8"/>
      <c r="CC1220" s="8"/>
      <c r="CD1220" s="8"/>
      <c r="CE1220" s="8" t="str">
        <f t="shared" si="188"/>
        <v>AGND</v>
      </c>
      <c r="CF1220" s="8" t="str">
        <f t="shared" ref="CF1220:CF1283" si="191">IF(CI1220="EGPIO",$AE1220,IF(CI1220=1,$AH1220,IF(CI1220=2,$AK1220,IF(CI1220=3,$AN1220,IF(CI1220=4,$AQ1220,IF(CI1220=5,$AT1220,IF(CI1220=6,$AW1220,IF(CI1220=7,$AZ1220,IF(CI1220=8,$BC1220,IF(CI1220="Q1",$BF1220,IF(CI1220="Q2",$BI1220,IF(CI1220="Q3",$BL1220,IF(CI1220="Q4",$BO1220, IF(CI1220="Q5",$BR1220, IF(CI1220="Q6",$BU1220,IF(CI1220="Q7",$BX1220,"Invalid PM Setting"))))))))))))))))</f>
        <v>AGND</v>
      </c>
      <c r="CG1220" s="8" t="str">
        <f t="shared" ref="CG1220:CG1283" si="192">IF($AC1220="NO",$AI1220,IF(CH1220 = "Invalid PM Setting", CH1220, IF(OR($BH1220 = CI1220,$BK1220 = CI1220,$BN1220 = CI1220,$BQ1220 = CI1220,$BT1220 = CI1220,$BW1220 = CI1220,$BZ1220 = CI1220), "Select QUP Port",CH1220)))</f>
        <v>Power</v>
      </c>
      <c r="CH1220" s="8" t="str">
        <f t="shared" ref="CH1220:CH1283" si="193">IF(CI1220="EGPIO",$AF1220,IF(CI1220=1,$AI1220,IF(CI1220=2,$AL1220,IF(CI1220=3,$AO1220,IF(CI1220=4,$AR1220,IF(CI1220=5,$AU1220,IF(CI1220=6,$AX1220,IF(CI1220=7,$BA1220,IF(CI1220=8,$BD1220,IF(CI1220="Q1",$BG1220,IF(CI1220="Q2",$BJ1220,IF(CI1220="Q3",$BM1220,IF(CI1220="Q4",$BP1220,IF(CI1220="Q5",$BS1220,IF(CI1220="Q6",$BV1220,IF(CI1220="Q7",$BY1220, "Invalid PM Setting"))))))))))))))))</f>
        <v>Power</v>
      </c>
      <c r="CI1220" s="8">
        <v>1</v>
      </c>
      <c r="CJ1220" s="8" t="s">
        <v>1071</v>
      </c>
      <c r="CK1220" s="8"/>
      <c r="CL1220" s="8"/>
      <c r="CM1220" s="8"/>
      <c r="CN1220" s="8"/>
      <c r="CO1220" s="8"/>
      <c r="CP1220" s="8"/>
      <c r="CQ1220" s="8"/>
      <c r="CR1220" s="8"/>
      <c r="CS1220" s="8"/>
      <c r="CT1220" s="8"/>
      <c r="CU1220" s="8"/>
      <c r="CV1220" s="8"/>
      <c r="CW1220" s="119" t="s">
        <v>11555</v>
      </c>
      <c r="CX1220" s="2"/>
      <c r="CY1220" s="8"/>
      <c r="CZ1220" s="8" t="str">
        <f t="shared" ref="CZ1220:CZ1283" si="194">IF($AC1220 = "NO",$AH1220,IF(DA1220 = "Invalid PM Setting", DA1220, IF(OR($BH1220 = DD1220,$BK1220 = DD1220,$BN1220 = DD1220,$BQ1220 = DD1220,$BT1220 = DD1220,$BW1220 = DD1220,$BZ1220 = DD1220), "Select QUP Port",DA1220)))</f>
        <v>AGND</v>
      </c>
      <c r="DA1220" s="8" t="str">
        <f t="shared" ref="DA1220:DA1283" si="195">IF(DD1220="EGPIO",$AE1220,IF(DD1220=1,$AH1220,IF(DD1220=2,$AK1220,IF(DD1220=3,$AN1220,IF(DD1220=4,$AQ1220,IF(DD1220=5,$AT1220,IF(DD1220=6,$AW1220,IF(DD1220=7,$AZ1220,IF(DD1220=8,$BC1220,IF(DD1220="Q1",$BF1220,IF(DD1220="Q2",$BI1220,IF(DD1220="Q3",$BL1220,IF(DD1220="Q4",$BO1220, IF(DD1220="Q5",$BR1220, IF(DD1220="Q6",$BU1220,IF(DD1220="Q7",$BX1220,"Invalid PM Setting"))))))))))))))))</f>
        <v>AGND</v>
      </c>
      <c r="DB1220" s="8" t="str">
        <f t="shared" ref="DB1220:DB1283" si="196">IF($AC1220="NO",$AI1220,IF(DC1220 = "Invalid PM Setting", DC1220, IF(OR($BH1220 = DD1220,$BK1220 = DD1220,$BN1220 = DD1220,$BQ1220 = DD1220,$BT1220 = DD1220,$BW1220 = DD1220,$BZ1220 = DD1220), "Select QUP Port",DC1220)))</f>
        <v>Power</v>
      </c>
      <c r="DC1220" s="8" t="str">
        <f t="shared" ref="DC1220:DC1283" si="197">IF(DD1220="EGPIO",$AF1220,IF(DD1220=1,$AI1220,IF(DD1220=2,$AL1220,IF(DD1220=3,$AO1220,IF(DD1220=4,$AR1220,IF(DD1220=5,$AU1220,IF(DD1220=6,$AX1220,IF(DD1220=7,$BA1220,IF(DD1220=8,$BD1220,IF(DD1220="Q1",$BG1220,IF(DD1220="Q2",$BJ1220,IF(DD1220="Q3",$BM1220,IF(DD1220="Q4",$BP1220,IF(DD1220="Q5",$BS1220,IF(DD1220="Q6",$BV1220,IF(DD1220="Q7",$BY1220, "Invalid PM Setting"))))))))))))))))</f>
        <v>Power</v>
      </c>
      <c r="DD1220" s="8">
        <v>1</v>
      </c>
      <c r="DE1220" s="8" t="s">
        <v>1071</v>
      </c>
      <c r="DF1220" s="8"/>
      <c r="DG1220" s="8"/>
      <c r="DH1220" s="8"/>
      <c r="DI1220" s="8"/>
      <c r="DJ1220" s="8"/>
      <c r="DK1220" s="8"/>
      <c r="DL1220" s="8"/>
      <c r="DM1220" s="8"/>
      <c r="DN1220" s="8"/>
      <c r="DO1220" s="8"/>
      <c r="DP1220" s="8"/>
      <c r="DQ1220" s="8"/>
      <c r="DR1220" s="8"/>
      <c r="DS1220" s="8"/>
      <c r="DT1220" s="8"/>
    </row>
    <row r="1221" spans="1:124" ht="12.75" customHeight="1">
      <c r="A1221" s="8"/>
      <c r="B1221" s="89">
        <v>1218</v>
      </c>
      <c r="C1221" s="127" t="s">
        <v>1071</v>
      </c>
      <c r="D1221" s="149" t="s">
        <v>6870</v>
      </c>
      <c r="E1221" s="8" t="s">
        <v>1071</v>
      </c>
      <c r="F1221" s="8" t="s">
        <v>6103</v>
      </c>
      <c r="G1221" s="8" t="s">
        <v>1071</v>
      </c>
      <c r="H1221" s="8" t="s">
        <v>6871</v>
      </c>
      <c r="I1221" s="8" t="s">
        <v>1071</v>
      </c>
      <c r="J1221" s="8" t="s">
        <v>5417</v>
      </c>
      <c r="K1221" s="127" t="s">
        <v>1071</v>
      </c>
      <c r="L1221" s="129" t="s">
        <v>5586</v>
      </c>
      <c r="M1221" s="8"/>
      <c r="N1221" s="8" t="s">
        <v>1071</v>
      </c>
      <c r="O1221" s="8" t="s">
        <v>6755</v>
      </c>
      <c r="P1221" s="8" t="s">
        <v>6755</v>
      </c>
      <c r="Q1221" s="8" t="s">
        <v>6755</v>
      </c>
      <c r="R1221" s="8"/>
      <c r="S1221" s="8"/>
      <c r="T1221" s="8"/>
      <c r="U1221" s="8"/>
      <c r="V1221" s="8"/>
      <c r="W1221" s="8"/>
      <c r="X1221" s="8"/>
      <c r="Y1221" s="8"/>
      <c r="Z1221" s="8"/>
      <c r="AA1221" s="8"/>
      <c r="AB1221" s="8"/>
      <c r="AC1221" s="8" t="str">
        <f t="shared" si="189"/>
        <v>NO</v>
      </c>
      <c r="AD1221" s="8" t="str">
        <f t="shared" si="190"/>
        <v>Power,,,,,,,,,,,,,</v>
      </c>
      <c r="AE1221" s="8"/>
      <c r="AF1221" s="8"/>
      <c r="AG1221" s="8"/>
      <c r="AH1221" s="8" t="s">
        <v>6756</v>
      </c>
      <c r="AI1221" s="8" t="s">
        <v>6002</v>
      </c>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8"/>
      <c r="BR1221" s="8"/>
      <c r="BS1221" s="8"/>
      <c r="BT1221" s="8"/>
      <c r="BU1221" s="8"/>
      <c r="BV1221" s="8"/>
      <c r="BW1221" s="8"/>
      <c r="BX1221" s="8"/>
      <c r="BY1221" s="8"/>
      <c r="BZ1221" s="8"/>
      <c r="CA1221" s="8"/>
      <c r="CB1221" s="8"/>
      <c r="CC1221" s="8"/>
      <c r="CD1221" s="8"/>
      <c r="CE1221" s="8" t="str">
        <f t="shared" si="188"/>
        <v>AGND</v>
      </c>
      <c r="CF1221" s="8" t="str">
        <f t="shared" si="191"/>
        <v>AGND</v>
      </c>
      <c r="CG1221" s="8" t="str">
        <f t="shared" si="192"/>
        <v>Power</v>
      </c>
      <c r="CH1221" s="8" t="str">
        <f t="shared" si="193"/>
        <v>Power</v>
      </c>
      <c r="CI1221" s="8">
        <v>1</v>
      </c>
      <c r="CJ1221" s="8" t="s">
        <v>1071</v>
      </c>
      <c r="CK1221" s="8"/>
      <c r="CL1221" s="8"/>
      <c r="CM1221" s="8"/>
      <c r="CN1221" s="8"/>
      <c r="CO1221" s="8"/>
      <c r="CP1221" s="8"/>
      <c r="CQ1221" s="8"/>
      <c r="CR1221" s="8"/>
      <c r="CS1221" s="8"/>
      <c r="CT1221" s="8"/>
      <c r="CU1221" s="8"/>
      <c r="CV1221" s="8"/>
      <c r="CW1221" s="119" t="s">
        <v>11556</v>
      </c>
      <c r="CX1221" s="2"/>
      <c r="CY1221" s="8"/>
      <c r="CZ1221" s="8" t="str">
        <f t="shared" si="194"/>
        <v>AGND</v>
      </c>
      <c r="DA1221" s="8" t="str">
        <f t="shared" si="195"/>
        <v>AGND</v>
      </c>
      <c r="DB1221" s="8" t="str">
        <f t="shared" si="196"/>
        <v>Power</v>
      </c>
      <c r="DC1221" s="8" t="str">
        <f t="shared" si="197"/>
        <v>Power</v>
      </c>
      <c r="DD1221" s="8">
        <v>1</v>
      </c>
      <c r="DE1221" s="8" t="s">
        <v>1071</v>
      </c>
      <c r="DF1221" s="8"/>
      <c r="DG1221" s="8"/>
      <c r="DH1221" s="8"/>
      <c r="DI1221" s="8"/>
      <c r="DJ1221" s="8"/>
      <c r="DK1221" s="8"/>
      <c r="DL1221" s="8"/>
      <c r="DM1221" s="8"/>
      <c r="DN1221" s="8"/>
      <c r="DO1221" s="8"/>
      <c r="DP1221" s="8"/>
      <c r="DQ1221" s="8"/>
      <c r="DR1221" s="8"/>
      <c r="DS1221" s="8"/>
      <c r="DT1221" s="8"/>
    </row>
    <row r="1222" spans="1:124" ht="12.75" customHeight="1">
      <c r="A1222" s="8"/>
      <c r="B1222" s="89">
        <v>1219</v>
      </c>
      <c r="C1222" s="127" t="s">
        <v>1071</v>
      </c>
      <c r="D1222" s="149" t="s">
        <v>6632</v>
      </c>
      <c r="E1222" s="8" t="s">
        <v>1071</v>
      </c>
      <c r="F1222" s="8" t="s">
        <v>5762</v>
      </c>
      <c r="G1222" s="8" t="s">
        <v>1071</v>
      </c>
      <c r="H1222" s="8" t="s">
        <v>6543</v>
      </c>
      <c r="I1222" s="8" t="s">
        <v>1071</v>
      </c>
      <c r="J1222" s="8" t="s">
        <v>6869</v>
      </c>
      <c r="K1222" s="127" t="s">
        <v>1071</v>
      </c>
      <c r="L1222" s="129" t="s">
        <v>5579</v>
      </c>
      <c r="M1222" s="8"/>
      <c r="N1222" s="8" t="s">
        <v>1071</v>
      </c>
      <c r="O1222" s="8" t="s">
        <v>6755</v>
      </c>
      <c r="P1222" s="8" t="s">
        <v>6755</v>
      </c>
      <c r="Q1222" s="8" t="s">
        <v>6755</v>
      </c>
      <c r="R1222" s="8"/>
      <c r="S1222" s="8"/>
      <c r="T1222" s="8"/>
      <c r="U1222" s="8"/>
      <c r="V1222" s="8"/>
      <c r="W1222" s="8"/>
      <c r="X1222" s="8"/>
      <c r="Y1222" s="8"/>
      <c r="Z1222" s="8"/>
      <c r="AA1222" s="8"/>
      <c r="AB1222" s="8"/>
      <c r="AC1222" s="8" t="str">
        <f t="shared" si="189"/>
        <v>NO</v>
      </c>
      <c r="AD1222" s="8" t="str">
        <f t="shared" si="190"/>
        <v>Power,,,,,,,,,,,,,</v>
      </c>
      <c r="AE1222" s="8"/>
      <c r="AF1222" s="8"/>
      <c r="AG1222" s="8"/>
      <c r="AH1222" s="8" t="s">
        <v>6756</v>
      </c>
      <c r="AI1222" s="8" t="s">
        <v>6002</v>
      </c>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8"/>
      <c r="BR1222" s="8"/>
      <c r="BS1222" s="8"/>
      <c r="BT1222" s="8"/>
      <c r="BU1222" s="8"/>
      <c r="BV1222" s="8"/>
      <c r="BW1222" s="8"/>
      <c r="BX1222" s="8"/>
      <c r="BY1222" s="8"/>
      <c r="BZ1222" s="8"/>
      <c r="CA1222" s="8"/>
      <c r="CB1222" s="8"/>
      <c r="CC1222" s="8"/>
      <c r="CD1222" s="8"/>
      <c r="CE1222" s="8" t="str">
        <f t="shared" si="188"/>
        <v>AGND</v>
      </c>
      <c r="CF1222" s="8" t="str">
        <f t="shared" si="191"/>
        <v>AGND</v>
      </c>
      <c r="CG1222" s="8" t="str">
        <f t="shared" si="192"/>
        <v>Power</v>
      </c>
      <c r="CH1222" s="8" t="str">
        <f t="shared" si="193"/>
        <v>Power</v>
      </c>
      <c r="CI1222" s="8">
        <v>1</v>
      </c>
      <c r="CJ1222" s="8" t="s">
        <v>1071</v>
      </c>
      <c r="CK1222" s="8"/>
      <c r="CL1222" s="8"/>
      <c r="CM1222" s="8"/>
      <c r="CN1222" s="8"/>
      <c r="CO1222" s="8"/>
      <c r="CP1222" s="8"/>
      <c r="CQ1222" s="8"/>
      <c r="CR1222" s="8"/>
      <c r="CS1222" s="8"/>
      <c r="CT1222" s="8"/>
      <c r="CU1222" s="8"/>
      <c r="CV1222" s="8"/>
      <c r="CW1222" s="119" t="s">
        <v>11557</v>
      </c>
      <c r="CX1222" s="2"/>
      <c r="CY1222" s="8"/>
      <c r="CZ1222" s="8" t="str">
        <f t="shared" si="194"/>
        <v>AGND</v>
      </c>
      <c r="DA1222" s="8" t="str">
        <f t="shared" si="195"/>
        <v>AGND</v>
      </c>
      <c r="DB1222" s="8" t="str">
        <f t="shared" si="196"/>
        <v>Power</v>
      </c>
      <c r="DC1222" s="8" t="str">
        <f t="shared" si="197"/>
        <v>Power</v>
      </c>
      <c r="DD1222" s="8">
        <v>1</v>
      </c>
      <c r="DE1222" s="8" t="s">
        <v>1071</v>
      </c>
      <c r="DF1222" s="8"/>
      <c r="DG1222" s="8"/>
      <c r="DH1222" s="8"/>
      <c r="DI1222" s="8"/>
      <c r="DJ1222" s="8"/>
      <c r="DK1222" s="8"/>
      <c r="DL1222" s="8"/>
      <c r="DM1222" s="8"/>
      <c r="DN1222" s="8"/>
      <c r="DO1222" s="8"/>
      <c r="DP1222" s="8"/>
      <c r="DQ1222" s="8"/>
      <c r="DR1222" s="8"/>
      <c r="DS1222" s="8"/>
      <c r="DT1222" s="8"/>
    </row>
    <row r="1223" spans="1:124" ht="12.75" customHeight="1">
      <c r="A1223" s="8"/>
      <c r="B1223" s="89">
        <v>1220</v>
      </c>
      <c r="C1223" s="127" t="s">
        <v>1071</v>
      </c>
      <c r="D1223" s="149" t="s">
        <v>6847</v>
      </c>
      <c r="E1223" s="8" t="s">
        <v>1071</v>
      </c>
      <c r="F1223" s="8" t="s">
        <v>6865</v>
      </c>
      <c r="G1223" s="8" t="s">
        <v>1071</v>
      </c>
      <c r="H1223" s="8" t="s">
        <v>2514</v>
      </c>
      <c r="I1223" s="8" t="s">
        <v>1071</v>
      </c>
      <c r="J1223" s="8" t="s">
        <v>5122</v>
      </c>
      <c r="K1223" s="127" t="s">
        <v>1071</v>
      </c>
      <c r="L1223" s="129" t="s">
        <v>6482</v>
      </c>
      <c r="M1223" s="8"/>
      <c r="N1223" s="8" t="s">
        <v>1071</v>
      </c>
      <c r="O1223" s="8" t="s">
        <v>6755</v>
      </c>
      <c r="P1223" s="8" t="s">
        <v>6755</v>
      </c>
      <c r="Q1223" s="8" t="s">
        <v>6755</v>
      </c>
      <c r="R1223" s="8"/>
      <c r="S1223" s="8"/>
      <c r="T1223" s="8"/>
      <c r="U1223" s="8"/>
      <c r="V1223" s="8"/>
      <c r="W1223" s="8"/>
      <c r="X1223" s="8"/>
      <c r="Y1223" s="8"/>
      <c r="Z1223" s="8"/>
      <c r="AA1223" s="8"/>
      <c r="AB1223" s="8"/>
      <c r="AC1223" s="8" t="str">
        <f t="shared" si="189"/>
        <v>NO</v>
      </c>
      <c r="AD1223" s="8" t="str">
        <f t="shared" si="190"/>
        <v>Power,,,,,,,,,,,,,</v>
      </c>
      <c r="AE1223" s="8"/>
      <c r="AF1223" s="8"/>
      <c r="AG1223" s="8"/>
      <c r="AH1223" s="8" t="s">
        <v>6756</v>
      </c>
      <c r="AI1223" s="8" t="s">
        <v>6002</v>
      </c>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8"/>
      <c r="BR1223" s="8"/>
      <c r="BS1223" s="8"/>
      <c r="BT1223" s="8"/>
      <c r="BU1223" s="8"/>
      <c r="BV1223" s="8"/>
      <c r="BW1223" s="8"/>
      <c r="BX1223" s="8"/>
      <c r="BY1223" s="8"/>
      <c r="BZ1223" s="8"/>
      <c r="CA1223" s="8"/>
      <c r="CB1223" s="8"/>
      <c r="CC1223" s="8"/>
      <c r="CD1223" s="8"/>
      <c r="CE1223" s="8" t="str">
        <f t="shared" si="188"/>
        <v>AGND</v>
      </c>
      <c r="CF1223" s="8" t="str">
        <f t="shared" si="191"/>
        <v>AGND</v>
      </c>
      <c r="CG1223" s="8" t="str">
        <f t="shared" si="192"/>
        <v>Power</v>
      </c>
      <c r="CH1223" s="8" t="str">
        <f t="shared" si="193"/>
        <v>Power</v>
      </c>
      <c r="CI1223" s="8">
        <v>1</v>
      </c>
      <c r="CJ1223" s="8" t="s">
        <v>1071</v>
      </c>
      <c r="CK1223" s="8"/>
      <c r="CL1223" s="8"/>
      <c r="CM1223" s="8"/>
      <c r="CN1223" s="8"/>
      <c r="CO1223" s="8"/>
      <c r="CP1223" s="8"/>
      <c r="CQ1223" s="8"/>
      <c r="CR1223" s="8"/>
      <c r="CS1223" s="8"/>
      <c r="CT1223" s="8"/>
      <c r="CU1223" s="8"/>
      <c r="CV1223" s="8"/>
      <c r="CW1223" s="119" t="s">
        <v>11558</v>
      </c>
      <c r="CX1223" s="2"/>
      <c r="CY1223" s="8"/>
      <c r="CZ1223" s="8" t="str">
        <f t="shared" si="194"/>
        <v>AGND</v>
      </c>
      <c r="DA1223" s="8" t="str">
        <f t="shared" si="195"/>
        <v>AGND</v>
      </c>
      <c r="DB1223" s="8" t="str">
        <f t="shared" si="196"/>
        <v>Power</v>
      </c>
      <c r="DC1223" s="8" t="str">
        <f t="shared" si="197"/>
        <v>Power</v>
      </c>
      <c r="DD1223" s="8">
        <v>1</v>
      </c>
      <c r="DE1223" s="8" t="s">
        <v>1071</v>
      </c>
      <c r="DF1223" s="8"/>
      <c r="DG1223" s="8"/>
      <c r="DH1223" s="8"/>
      <c r="DI1223" s="8"/>
      <c r="DJ1223" s="8"/>
      <c r="DK1223" s="8"/>
      <c r="DL1223" s="8"/>
      <c r="DM1223" s="8"/>
      <c r="DN1223" s="8"/>
      <c r="DO1223" s="8"/>
      <c r="DP1223" s="8"/>
      <c r="DQ1223" s="8"/>
      <c r="DR1223" s="8"/>
      <c r="DS1223" s="8"/>
      <c r="DT1223" s="8"/>
    </row>
    <row r="1224" spans="1:124" ht="12.75" customHeight="1">
      <c r="A1224" s="8"/>
      <c r="B1224" s="89">
        <v>1221</v>
      </c>
      <c r="C1224" s="127" t="s">
        <v>1071</v>
      </c>
      <c r="D1224" s="149" t="s">
        <v>6848</v>
      </c>
      <c r="E1224" s="8" t="s">
        <v>1071</v>
      </c>
      <c r="F1224" s="8" t="s">
        <v>4119</v>
      </c>
      <c r="G1224" s="8" t="s">
        <v>1071</v>
      </c>
      <c r="H1224" s="8" t="s">
        <v>2127</v>
      </c>
      <c r="I1224" s="8" t="s">
        <v>1071</v>
      </c>
      <c r="J1224" s="8" t="s">
        <v>5389</v>
      </c>
      <c r="K1224" s="127" t="s">
        <v>1071</v>
      </c>
      <c r="L1224" s="129" t="s">
        <v>6872</v>
      </c>
      <c r="M1224" s="8"/>
      <c r="N1224" s="8" t="s">
        <v>1071</v>
      </c>
      <c r="O1224" s="8" t="s">
        <v>6755</v>
      </c>
      <c r="P1224" s="8" t="s">
        <v>6755</v>
      </c>
      <c r="Q1224" s="8" t="s">
        <v>6755</v>
      </c>
      <c r="R1224" s="8"/>
      <c r="S1224" s="8"/>
      <c r="T1224" s="8"/>
      <c r="U1224" s="8"/>
      <c r="V1224" s="8"/>
      <c r="W1224" s="8"/>
      <c r="X1224" s="8"/>
      <c r="Y1224" s="8"/>
      <c r="Z1224" s="8"/>
      <c r="AA1224" s="8"/>
      <c r="AB1224" s="8"/>
      <c r="AC1224" s="8" t="str">
        <f t="shared" si="189"/>
        <v>NO</v>
      </c>
      <c r="AD1224" s="8" t="str">
        <f t="shared" si="190"/>
        <v>Power,,,,,,,,,,,,,</v>
      </c>
      <c r="AE1224" s="8"/>
      <c r="AF1224" s="8"/>
      <c r="AG1224" s="8"/>
      <c r="AH1224" s="8" t="s">
        <v>6756</v>
      </c>
      <c r="AI1224" s="8" t="s">
        <v>6002</v>
      </c>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8"/>
      <c r="BR1224" s="8"/>
      <c r="BS1224" s="8"/>
      <c r="BT1224" s="8"/>
      <c r="BU1224" s="8"/>
      <c r="BV1224" s="8"/>
      <c r="BW1224" s="8"/>
      <c r="BX1224" s="8"/>
      <c r="BY1224" s="8"/>
      <c r="BZ1224" s="8"/>
      <c r="CA1224" s="8"/>
      <c r="CB1224" s="8"/>
      <c r="CC1224" s="8"/>
      <c r="CD1224" s="8"/>
      <c r="CE1224" s="8" t="str">
        <f t="shared" si="188"/>
        <v>AGND</v>
      </c>
      <c r="CF1224" s="8" t="str">
        <f t="shared" si="191"/>
        <v>AGND</v>
      </c>
      <c r="CG1224" s="8" t="str">
        <f t="shared" si="192"/>
        <v>Power</v>
      </c>
      <c r="CH1224" s="8" t="str">
        <f t="shared" si="193"/>
        <v>Power</v>
      </c>
      <c r="CI1224" s="8">
        <v>1</v>
      </c>
      <c r="CJ1224" s="8" t="s">
        <v>1071</v>
      </c>
      <c r="CK1224" s="8"/>
      <c r="CL1224" s="8"/>
      <c r="CM1224" s="8"/>
      <c r="CN1224" s="8"/>
      <c r="CO1224" s="8"/>
      <c r="CP1224" s="8"/>
      <c r="CQ1224" s="8"/>
      <c r="CR1224" s="8"/>
      <c r="CS1224" s="8"/>
      <c r="CT1224" s="8"/>
      <c r="CU1224" s="8"/>
      <c r="CV1224" s="8"/>
      <c r="CW1224" s="119" t="s">
        <v>11559</v>
      </c>
      <c r="CX1224" s="2"/>
      <c r="CY1224" s="8"/>
      <c r="CZ1224" s="8" t="str">
        <f t="shared" si="194"/>
        <v>AGND</v>
      </c>
      <c r="DA1224" s="8" t="str">
        <f t="shared" si="195"/>
        <v>AGND</v>
      </c>
      <c r="DB1224" s="8" t="str">
        <f t="shared" si="196"/>
        <v>Power</v>
      </c>
      <c r="DC1224" s="8" t="str">
        <f t="shared" si="197"/>
        <v>Power</v>
      </c>
      <c r="DD1224" s="8">
        <v>1</v>
      </c>
      <c r="DE1224" s="8" t="s">
        <v>1071</v>
      </c>
      <c r="DF1224" s="8"/>
      <c r="DG1224" s="8"/>
      <c r="DH1224" s="8"/>
      <c r="DI1224" s="8"/>
      <c r="DJ1224" s="8"/>
      <c r="DK1224" s="8"/>
      <c r="DL1224" s="8"/>
      <c r="DM1224" s="8"/>
      <c r="DN1224" s="8"/>
      <c r="DO1224" s="8"/>
      <c r="DP1224" s="8"/>
      <c r="DQ1224" s="8"/>
      <c r="DR1224" s="8"/>
      <c r="DS1224" s="8"/>
      <c r="DT1224" s="8"/>
    </row>
    <row r="1225" spans="1:124" ht="12.75" customHeight="1">
      <c r="A1225" s="8"/>
      <c r="B1225" s="89">
        <v>1222</v>
      </c>
      <c r="C1225" s="127" t="s">
        <v>1071</v>
      </c>
      <c r="D1225" s="149" t="s">
        <v>3776</v>
      </c>
      <c r="E1225" s="8" t="s">
        <v>1071</v>
      </c>
      <c r="F1225" s="8" t="s">
        <v>3024</v>
      </c>
      <c r="G1225" s="8" t="s">
        <v>1071</v>
      </c>
      <c r="H1225" s="8" t="s">
        <v>6873</v>
      </c>
      <c r="I1225" s="8" t="s">
        <v>1071</v>
      </c>
      <c r="J1225" s="8" t="s">
        <v>6873</v>
      </c>
      <c r="K1225" s="127" t="s">
        <v>1071</v>
      </c>
      <c r="L1225" s="129" t="s">
        <v>6874</v>
      </c>
      <c r="M1225" s="8"/>
      <c r="N1225" s="8" t="s">
        <v>1071</v>
      </c>
      <c r="O1225" s="8" t="s">
        <v>6755</v>
      </c>
      <c r="P1225" s="8" t="s">
        <v>6755</v>
      </c>
      <c r="Q1225" s="8" t="s">
        <v>6755</v>
      </c>
      <c r="R1225" s="8"/>
      <c r="S1225" s="8"/>
      <c r="T1225" s="8"/>
      <c r="U1225" s="8"/>
      <c r="V1225" s="8"/>
      <c r="W1225" s="8"/>
      <c r="X1225" s="8"/>
      <c r="Y1225" s="8"/>
      <c r="Z1225" s="8"/>
      <c r="AA1225" s="8"/>
      <c r="AB1225" s="8"/>
      <c r="AC1225" s="8" t="str">
        <f t="shared" si="189"/>
        <v>NO</v>
      </c>
      <c r="AD1225" s="8" t="str">
        <f t="shared" si="190"/>
        <v>Power,,,,,,,,,,,,,</v>
      </c>
      <c r="AE1225" s="8"/>
      <c r="AF1225" s="8"/>
      <c r="AG1225" s="8"/>
      <c r="AH1225" s="8" t="s">
        <v>6756</v>
      </c>
      <c r="AI1225" s="8" t="s">
        <v>6002</v>
      </c>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c r="BL1225" s="8"/>
      <c r="BM1225" s="8"/>
      <c r="BN1225" s="8"/>
      <c r="BO1225" s="8"/>
      <c r="BP1225" s="8"/>
      <c r="BQ1225" s="8"/>
      <c r="BR1225" s="8"/>
      <c r="BS1225" s="8"/>
      <c r="BT1225" s="8"/>
      <c r="BU1225" s="8"/>
      <c r="BV1225" s="8"/>
      <c r="BW1225" s="8"/>
      <c r="BX1225" s="8"/>
      <c r="BY1225" s="8"/>
      <c r="BZ1225" s="8"/>
      <c r="CA1225" s="8"/>
      <c r="CB1225" s="8"/>
      <c r="CC1225" s="8"/>
      <c r="CD1225" s="8"/>
      <c r="CE1225" s="8" t="str">
        <f t="shared" si="188"/>
        <v>AGND</v>
      </c>
      <c r="CF1225" s="8" t="str">
        <f t="shared" si="191"/>
        <v>AGND</v>
      </c>
      <c r="CG1225" s="8" t="str">
        <f t="shared" si="192"/>
        <v>Power</v>
      </c>
      <c r="CH1225" s="8" t="str">
        <f t="shared" si="193"/>
        <v>Power</v>
      </c>
      <c r="CI1225" s="8">
        <v>1</v>
      </c>
      <c r="CJ1225" s="8" t="s">
        <v>1071</v>
      </c>
      <c r="CK1225" s="8"/>
      <c r="CL1225" s="8"/>
      <c r="CM1225" s="8"/>
      <c r="CN1225" s="8"/>
      <c r="CO1225" s="8"/>
      <c r="CP1225" s="8"/>
      <c r="CQ1225" s="8"/>
      <c r="CR1225" s="8"/>
      <c r="CS1225" s="8"/>
      <c r="CT1225" s="8"/>
      <c r="CU1225" s="8"/>
      <c r="CV1225" s="8"/>
      <c r="CW1225" s="119" t="s">
        <v>11560</v>
      </c>
      <c r="CX1225" s="2"/>
      <c r="CY1225" s="8"/>
      <c r="CZ1225" s="8" t="str">
        <f t="shared" si="194"/>
        <v>AGND</v>
      </c>
      <c r="DA1225" s="8" t="str">
        <f t="shared" si="195"/>
        <v>AGND</v>
      </c>
      <c r="DB1225" s="8" t="str">
        <f t="shared" si="196"/>
        <v>Power</v>
      </c>
      <c r="DC1225" s="8" t="str">
        <f t="shared" si="197"/>
        <v>Power</v>
      </c>
      <c r="DD1225" s="8">
        <v>1</v>
      </c>
      <c r="DE1225" s="8" t="s">
        <v>1071</v>
      </c>
      <c r="DF1225" s="8"/>
      <c r="DG1225" s="8"/>
      <c r="DH1225" s="8"/>
      <c r="DI1225" s="8"/>
      <c r="DJ1225" s="8"/>
      <c r="DK1225" s="8"/>
      <c r="DL1225" s="8"/>
      <c r="DM1225" s="8"/>
      <c r="DN1225" s="8"/>
      <c r="DO1225" s="8"/>
      <c r="DP1225" s="8"/>
      <c r="DQ1225" s="8"/>
      <c r="DR1225" s="8"/>
      <c r="DS1225" s="8"/>
      <c r="DT1225" s="8"/>
    </row>
    <row r="1226" spans="1:124" ht="12.75" customHeight="1">
      <c r="A1226" s="8"/>
      <c r="B1226" s="89">
        <v>1223</v>
      </c>
      <c r="C1226" s="127" t="s">
        <v>1071</v>
      </c>
      <c r="D1226" s="149" t="s">
        <v>6308</v>
      </c>
      <c r="E1226" s="8" t="s">
        <v>1071</v>
      </c>
      <c r="F1226" s="8" t="s">
        <v>6859</v>
      </c>
      <c r="G1226" s="8" t="s">
        <v>1071</v>
      </c>
      <c r="H1226" s="8" t="s">
        <v>5526</v>
      </c>
      <c r="I1226" s="8" t="s">
        <v>1071</v>
      </c>
      <c r="J1226" s="8" t="s">
        <v>6875</v>
      </c>
      <c r="K1226" s="127" t="s">
        <v>1071</v>
      </c>
      <c r="L1226" s="129" t="s">
        <v>2395</v>
      </c>
      <c r="M1226" s="8"/>
      <c r="N1226" s="8" t="s">
        <v>1071</v>
      </c>
      <c r="O1226" s="8" t="s">
        <v>6755</v>
      </c>
      <c r="P1226" s="8" t="s">
        <v>6755</v>
      </c>
      <c r="Q1226" s="8" t="s">
        <v>6755</v>
      </c>
      <c r="R1226" s="8"/>
      <c r="S1226" s="8"/>
      <c r="T1226" s="8"/>
      <c r="U1226" s="8"/>
      <c r="V1226" s="8"/>
      <c r="W1226" s="8"/>
      <c r="X1226" s="8"/>
      <c r="Y1226" s="8"/>
      <c r="Z1226" s="8"/>
      <c r="AA1226" s="8"/>
      <c r="AB1226" s="8"/>
      <c r="AC1226" s="8" t="str">
        <f t="shared" si="189"/>
        <v>NO</v>
      </c>
      <c r="AD1226" s="8" t="str">
        <f t="shared" si="190"/>
        <v>Power,,,,,,,,,,,,,</v>
      </c>
      <c r="AE1226" s="8"/>
      <c r="AF1226" s="8"/>
      <c r="AG1226" s="8"/>
      <c r="AH1226" s="8" t="s">
        <v>6756</v>
      </c>
      <c r="AI1226" s="8" t="s">
        <v>6002</v>
      </c>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c r="BL1226" s="8"/>
      <c r="BM1226" s="8"/>
      <c r="BN1226" s="8"/>
      <c r="BO1226" s="8"/>
      <c r="BP1226" s="8"/>
      <c r="BQ1226" s="8"/>
      <c r="BR1226" s="8"/>
      <c r="BS1226" s="8"/>
      <c r="BT1226" s="8"/>
      <c r="BU1226" s="8"/>
      <c r="BV1226" s="8"/>
      <c r="BW1226" s="8"/>
      <c r="BX1226" s="8"/>
      <c r="BY1226" s="8"/>
      <c r="BZ1226" s="8"/>
      <c r="CA1226" s="8"/>
      <c r="CB1226" s="8"/>
      <c r="CC1226" s="8"/>
      <c r="CD1226" s="8"/>
      <c r="CE1226" s="8" t="str">
        <f t="shared" si="188"/>
        <v>AGND</v>
      </c>
      <c r="CF1226" s="8" t="str">
        <f t="shared" si="191"/>
        <v>AGND</v>
      </c>
      <c r="CG1226" s="8" t="str">
        <f t="shared" si="192"/>
        <v>Power</v>
      </c>
      <c r="CH1226" s="8" t="str">
        <f t="shared" si="193"/>
        <v>Power</v>
      </c>
      <c r="CI1226" s="8">
        <v>1</v>
      </c>
      <c r="CJ1226" s="8" t="s">
        <v>1071</v>
      </c>
      <c r="CK1226" s="8"/>
      <c r="CL1226" s="8"/>
      <c r="CM1226" s="8"/>
      <c r="CN1226" s="8"/>
      <c r="CO1226" s="8"/>
      <c r="CP1226" s="8"/>
      <c r="CQ1226" s="8"/>
      <c r="CR1226" s="8"/>
      <c r="CS1226" s="8"/>
      <c r="CT1226" s="8"/>
      <c r="CU1226" s="8"/>
      <c r="CV1226" s="8"/>
      <c r="CW1226" s="119" t="s">
        <v>11246</v>
      </c>
      <c r="CX1226" s="2"/>
      <c r="CY1226" s="8"/>
      <c r="CZ1226" s="8" t="str">
        <f t="shared" si="194"/>
        <v>AGND</v>
      </c>
      <c r="DA1226" s="8" t="str">
        <f t="shared" si="195"/>
        <v>AGND</v>
      </c>
      <c r="DB1226" s="8" t="str">
        <f t="shared" si="196"/>
        <v>Power</v>
      </c>
      <c r="DC1226" s="8" t="str">
        <f t="shared" si="197"/>
        <v>Power</v>
      </c>
      <c r="DD1226" s="8">
        <v>1</v>
      </c>
      <c r="DE1226" s="8" t="s">
        <v>1071</v>
      </c>
      <c r="DF1226" s="8"/>
      <c r="DG1226" s="8"/>
      <c r="DH1226" s="8"/>
      <c r="DI1226" s="8"/>
      <c r="DJ1226" s="8"/>
      <c r="DK1226" s="8"/>
      <c r="DL1226" s="8"/>
      <c r="DM1226" s="8"/>
      <c r="DN1226" s="8"/>
      <c r="DO1226" s="8"/>
      <c r="DP1226" s="8"/>
      <c r="DQ1226" s="8"/>
      <c r="DR1226" s="8"/>
      <c r="DS1226" s="8"/>
      <c r="DT1226" s="8"/>
    </row>
    <row r="1227" spans="1:124" ht="12.75" customHeight="1">
      <c r="A1227" s="8"/>
      <c r="B1227" s="89">
        <v>1224</v>
      </c>
      <c r="C1227" s="127" t="s">
        <v>1071</v>
      </c>
      <c r="D1227" s="149" t="s">
        <v>5492</v>
      </c>
      <c r="E1227" s="8" t="s">
        <v>1071</v>
      </c>
      <c r="F1227" s="8" t="s">
        <v>6503</v>
      </c>
      <c r="G1227" s="8" t="s">
        <v>1071</v>
      </c>
      <c r="H1227" s="8" t="s">
        <v>6505</v>
      </c>
      <c r="I1227" s="8" t="s">
        <v>1071</v>
      </c>
      <c r="J1227" s="8" t="s">
        <v>5528</v>
      </c>
      <c r="K1227" s="127" t="s">
        <v>1071</v>
      </c>
      <c r="L1227" s="129" t="s">
        <v>2768</v>
      </c>
      <c r="M1227" s="8"/>
      <c r="N1227" s="8" t="s">
        <v>1071</v>
      </c>
      <c r="O1227" s="8" t="s">
        <v>6755</v>
      </c>
      <c r="P1227" s="8" t="s">
        <v>6755</v>
      </c>
      <c r="Q1227" s="8" t="s">
        <v>6755</v>
      </c>
      <c r="R1227" s="8"/>
      <c r="S1227" s="8"/>
      <c r="T1227" s="8"/>
      <c r="U1227" s="8"/>
      <c r="V1227" s="8"/>
      <c r="W1227" s="8"/>
      <c r="X1227" s="8"/>
      <c r="Y1227" s="8"/>
      <c r="Z1227" s="8"/>
      <c r="AA1227" s="8"/>
      <c r="AB1227" s="8"/>
      <c r="AC1227" s="8" t="str">
        <f t="shared" si="189"/>
        <v>NO</v>
      </c>
      <c r="AD1227" s="8" t="str">
        <f t="shared" si="190"/>
        <v>Power,,,,,,,,,,,,,</v>
      </c>
      <c r="AE1227" s="8"/>
      <c r="AF1227" s="8"/>
      <c r="AG1227" s="8"/>
      <c r="AH1227" s="8" t="s">
        <v>6756</v>
      </c>
      <c r="AI1227" s="8" t="s">
        <v>6002</v>
      </c>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c r="BL1227" s="8"/>
      <c r="BM1227" s="8"/>
      <c r="BN1227" s="8"/>
      <c r="BO1227" s="8"/>
      <c r="BP1227" s="8"/>
      <c r="BQ1227" s="8"/>
      <c r="BR1227" s="8"/>
      <c r="BS1227" s="8"/>
      <c r="BT1227" s="8"/>
      <c r="BU1227" s="8"/>
      <c r="BV1227" s="8"/>
      <c r="BW1227" s="8"/>
      <c r="BX1227" s="8"/>
      <c r="BY1227" s="8"/>
      <c r="BZ1227" s="8"/>
      <c r="CA1227" s="8"/>
      <c r="CB1227" s="8"/>
      <c r="CC1227" s="8"/>
      <c r="CD1227" s="8"/>
      <c r="CE1227" s="8" t="str">
        <f t="shared" si="188"/>
        <v>AGND</v>
      </c>
      <c r="CF1227" s="8" t="str">
        <f t="shared" si="191"/>
        <v>AGND</v>
      </c>
      <c r="CG1227" s="8" t="str">
        <f t="shared" si="192"/>
        <v>Power</v>
      </c>
      <c r="CH1227" s="8" t="str">
        <f t="shared" si="193"/>
        <v>Power</v>
      </c>
      <c r="CI1227" s="8">
        <v>1</v>
      </c>
      <c r="CJ1227" s="8" t="s">
        <v>1071</v>
      </c>
      <c r="CK1227" s="8"/>
      <c r="CL1227" s="8"/>
      <c r="CM1227" s="8"/>
      <c r="CN1227" s="8"/>
      <c r="CO1227" s="8"/>
      <c r="CP1227" s="8"/>
      <c r="CQ1227" s="8"/>
      <c r="CR1227" s="8"/>
      <c r="CS1227" s="8"/>
      <c r="CT1227" s="8"/>
      <c r="CU1227" s="8"/>
      <c r="CV1227" s="8"/>
      <c r="CW1227" s="119" t="s">
        <v>11409</v>
      </c>
      <c r="CX1227" s="2"/>
      <c r="CY1227" s="8"/>
      <c r="CZ1227" s="8" t="str">
        <f t="shared" si="194"/>
        <v>AGND</v>
      </c>
      <c r="DA1227" s="8" t="str">
        <f t="shared" si="195"/>
        <v>AGND</v>
      </c>
      <c r="DB1227" s="8" t="str">
        <f t="shared" si="196"/>
        <v>Power</v>
      </c>
      <c r="DC1227" s="8" t="str">
        <f t="shared" si="197"/>
        <v>Power</v>
      </c>
      <c r="DD1227" s="8">
        <v>1</v>
      </c>
      <c r="DE1227" s="8" t="s">
        <v>1071</v>
      </c>
      <c r="DF1227" s="8"/>
      <c r="DG1227" s="8"/>
      <c r="DH1227" s="8"/>
      <c r="DI1227" s="8"/>
      <c r="DJ1227" s="8"/>
      <c r="DK1227" s="8"/>
      <c r="DL1227" s="8"/>
      <c r="DM1227" s="8"/>
      <c r="DN1227" s="8"/>
      <c r="DO1227" s="8"/>
      <c r="DP1227" s="8"/>
      <c r="DQ1227" s="8"/>
      <c r="DR1227" s="8"/>
      <c r="DS1227" s="8"/>
      <c r="DT1227" s="8"/>
    </row>
    <row r="1228" spans="1:124" ht="12.75" customHeight="1">
      <c r="A1228" s="8"/>
      <c r="B1228" s="89">
        <v>1225</v>
      </c>
      <c r="C1228" s="127" t="s">
        <v>1071</v>
      </c>
      <c r="D1228" s="149" t="s">
        <v>6355</v>
      </c>
      <c r="E1228" s="8" t="s">
        <v>1071</v>
      </c>
      <c r="F1228" s="8" t="s">
        <v>6488</v>
      </c>
      <c r="G1228" s="8" t="s">
        <v>1071</v>
      </c>
      <c r="H1228" s="8" t="s">
        <v>6876</v>
      </c>
      <c r="I1228" s="8" t="s">
        <v>1071</v>
      </c>
      <c r="J1228" s="8" t="s">
        <v>4864</v>
      </c>
      <c r="K1228" s="127" t="s">
        <v>1071</v>
      </c>
      <c r="L1228" s="129" t="s">
        <v>2544</v>
      </c>
      <c r="M1228" s="8"/>
      <c r="N1228" s="8" t="s">
        <v>1071</v>
      </c>
      <c r="O1228" s="8" t="s">
        <v>6755</v>
      </c>
      <c r="P1228" s="8" t="s">
        <v>6755</v>
      </c>
      <c r="Q1228" s="8" t="s">
        <v>6755</v>
      </c>
      <c r="R1228" s="8"/>
      <c r="S1228" s="8"/>
      <c r="T1228" s="8"/>
      <c r="U1228" s="8"/>
      <c r="V1228" s="8"/>
      <c r="W1228" s="8"/>
      <c r="X1228" s="8"/>
      <c r="Y1228" s="8"/>
      <c r="Z1228" s="8"/>
      <c r="AA1228" s="8"/>
      <c r="AB1228" s="8"/>
      <c r="AC1228" s="8" t="str">
        <f t="shared" si="189"/>
        <v>NO</v>
      </c>
      <c r="AD1228" s="8" t="str">
        <f t="shared" si="190"/>
        <v>Power,,,,,,,,,,,,,</v>
      </c>
      <c r="AE1228" s="8"/>
      <c r="AF1228" s="8"/>
      <c r="AG1228" s="8"/>
      <c r="AH1228" s="8" t="s">
        <v>6756</v>
      </c>
      <c r="AI1228" s="8" t="s">
        <v>6002</v>
      </c>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c r="BL1228" s="8"/>
      <c r="BM1228" s="8"/>
      <c r="BN1228" s="8"/>
      <c r="BO1228" s="8"/>
      <c r="BP1228" s="8"/>
      <c r="BQ1228" s="8"/>
      <c r="BR1228" s="8"/>
      <c r="BS1228" s="8"/>
      <c r="BT1228" s="8"/>
      <c r="BU1228" s="8"/>
      <c r="BV1228" s="8"/>
      <c r="BW1228" s="8"/>
      <c r="BX1228" s="8"/>
      <c r="BY1228" s="8"/>
      <c r="BZ1228" s="8"/>
      <c r="CA1228" s="8"/>
      <c r="CB1228" s="8"/>
      <c r="CC1228" s="8"/>
      <c r="CD1228" s="8"/>
      <c r="CE1228" s="8" t="str">
        <f t="shared" si="188"/>
        <v>AGND</v>
      </c>
      <c r="CF1228" s="8" t="str">
        <f t="shared" si="191"/>
        <v>AGND</v>
      </c>
      <c r="CG1228" s="8" t="str">
        <f t="shared" si="192"/>
        <v>Power</v>
      </c>
      <c r="CH1228" s="8" t="str">
        <f t="shared" si="193"/>
        <v>Power</v>
      </c>
      <c r="CI1228" s="8">
        <v>1</v>
      </c>
      <c r="CJ1228" s="8" t="s">
        <v>1071</v>
      </c>
      <c r="CK1228" s="8"/>
      <c r="CL1228" s="8"/>
      <c r="CM1228" s="8"/>
      <c r="CN1228" s="8"/>
      <c r="CO1228" s="8"/>
      <c r="CP1228" s="8"/>
      <c r="CQ1228" s="8"/>
      <c r="CR1228" s="8"/>
      <c r="CS1228" s="8"/>
      <c r="CT1228" s="8"/>
      <c r="CU1228" s="8"/>
      <c r="CV1228" s="8"/>
      <c r="CW1228" s="119" t="s">
        <v>11561</v>
      </c>
      <c r="CX1228" s="2"/>
      <c r="CY1228" s="8"/>
      <c r="CZ1228" s="8" t="str">
        <f t="shared" si="194"/>
        <v>AGND</v>
      </c>
      <c r="DA1228" s="8" t="str">
        <f t="shared" si="195"/>
        <v>AGND</v>
      </c>
      <c r="DB1228" s="8" t="str">
        <f t="shared" si="196"/>
        <v>Power</v>
      </c>
      <c r="DC1228" s="8" t="str">
        <f t="shared" si="197"/>
        <v>Power</v>
      </c>
      <c r="DD1228" s="8">
        <v>1</v>
      </c>
      <c r="DE1228" s="8" t="s">
        <v>1071</v>
      </c>
      <c r="DF1228" s="8"/>
      <c r="DG1228" s="8"/>
      <c r="DH1228" s="8"/>
      <c r="DI1228" s="8"/>
      <c r="DJ1228" s="8"/>
      <c r="DK1228" s="8"/>
      <c r="DL1228" s="8"/>
      <c r="DM1228" s="8"/>
      <c r="DN1228" s="8"/>
      <c r="DO1228" s="8"/>
      <c r="DP1228" s="8"/>
      <c r="DQ1228" s="8"/>
      <c r="DR1228" s="8"/>
      <c r="DS1228" s="8"/>
      <c r="DT1228" s="8"/>
    </row>
    <row r="1229" spans="1:124" ht="12.75" customHeight="1">
      <c r="A1229" s="8"/>
      <c r="B1229" s="89">
        <v>1226</v>
      </c>
      <c r="C1229" s="127" t="s">
        <v>1071</v>
      </c>
      <c r="D1229" s="149" t="s">
        <v>6852</v>
      </c>
      <c r="E1229" s="8" t="s">
        <v>1071</v>
      </c>
      <c r="F1229" s="8" t="s">
        <v>6081</v>
      </c>
      <c r="G1229" s="8" t="s">
        <v>1071</v>
      </c>
      <c r="H1229" s="8" t="s">
        <v>5719</v>
      </c>
      <c r="I1229" s="8" t="s">
        <v>1071</v>
      </c>
      <c r="J1229" s="8" t="s">
        <v>4872</v>
      </c>
      <c r="K1229" s="127" t="s">
        <v>1071</v>
      </c>
      <c r="L1229" s="129" t="s">
        <v>2514</v>
      </c>
      <c r="M1229" s="8"/>
      <c r="N1229" s="8" t="s">
        <v>1071</v>
      </c>
      <c r="O1229" s="8" t="s">
        <v>6755</v>
      </c>
      <c r="P1229" s="8" t="s">
        <v>6755</v>
      </c>
      <c r="Q1229" s="8" t="s">
        <v>6755</v>
      </c>
      <c r="R1229" s="8"/>
      <c r="S1229" s="8"/>
      <c r="T1229" s="8"/>
      <c r="U1229" s="8"/>
      <c r="V1229" s="8"/>
      <c r="W1229" s="8"/>
      <c r="X1229" s="8"/>
      <c r="Y1229" s="8"/>
      <c r="Z1229" s="8"/>
      <c r="AA1229" s="8"/>
      <c r="AB1229" s="8"/>
      <c r="AC1229" s="8" t="str">
        <f t="shared" si="189"/>
        <v>NO</v>
      </c>
      <c r="AD1229" s="8" t="str">
        <f t="shared" si="190"/>
        <v>Power,,,,,,,,,,,,,</v>
      </c>
      <c r="AE1229" s="8"/>
      <c r="AF1229" s="8"/>
      <c r="AG1229" s="8"/>
      <c r="AH1229" s="8" t="s">
        <v>6756</v>
      </c>
      <c r="AI1229" s="8" t="s">
        <v>6002</v>
      </c>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c r="BL1229" s="8"/>
      <c r="BM1229" s="8"/>
      <c r="BN1229" s="8"/>
      <c r="BO1229" s="8"/>
      <c r="BP1229" s="8"/>
      <c r="BQ1229" s="8"/>
      <c r="BR1229" s="8"/>
      <c r="BS1229" s="8"/>
      <c r="BT1229" s="8"/>
      <c r="BU1229" s="8"/>
      <c r="BV1229" s="8"/>
      <c r="BW1229" s="8"/>
      <c r="BX1229" s="8"/>
      <c r="BY1229" s="8"/>
      <c r="BZ1229" s="8"/>
      <c r="CA1229" s="8"/>
      <c r="CB1229" s="8"/>
      <c r="CC1229" s="8"/>
      <c r="CD1229" s="8"/>
      <c r="CE1229" s="8" t="str">
        <f t="shared" si="188"/>
        <v>AGND</v>
      </c>
      <c r="CF1229" s="8" t="str">
        <f t="shared" si="191"/>
        <v>AGND</v>
      </c>
      <c r="CG1229" s="8" t="str">
        <f t="shared" si="192"/>
        <v>Power</v>
      </c>
      <c r="CH1229" s="8" t="str">
        <f t="shared" si="193"/>
        <v>Power</v>
      </c>
      <c r="CI1229" s="8">
        <v>1</v>
      </c>
      <c r="CJ1229" s="8" t="s">
        <v>1071</v>
      </c>
      <c r="CK1229" s="8"/>
      <c r="CL1229" s="8"/>
      <c r="CM1229" s="8"/>
      <c r="CN1229" s="8"/>
      <c r="CO1229" s="8"/>
      <c r="CP1229" s="8"/>
      <c r="CQ1229" s="8"/>
      <c r="CR1229" s="8"/>
      <c r="CS1229" s="8"/>
      <c r="CT1229" s="8"/>
      <c r="CU1229" s="8"/>
      <c r="CV1229" s="8"/>
      <c r="CW1229" s="119" t="s">
        <v>11562</v>
      </c>
      <c r="CX1229" s="2"/>
      <c r="CY1229" s="8"/>
      <c r="CZ1229" s="8" t="str">
        <f t="shared" si="194"/>
        <v>AGND</v>
      </c>
      <c r="DA1229" s="8" t="str">
        <f t="shared" si="195"/>
        <v>AGND</v>
      </c>
      <c r="DB1229" s="8" t="str">
        <f t="shared" si="196"/>
        <v>Power</v>
      </c>
      <c r="DC1229" s="8" t="str">
        <f t="shared" si="197"/>
        <v>Power</v>
      </c>
      <c r="DD1229" s="8">
        <v>1</v>
      </c>
      <c r="DE1229" s="8" t="s">
        <v>1071</v>
      </c>
      <c r="DF1229" s="8"/>
      <c r="DG1229" s="8"/>
      <c r="DH1229" s="8"/>
      <c r="DI1229" s="8"/>
      <c r="DJ1229" s="8"/>
      <c r="DK1229" s="8"/>
      <c r="DL1229" s="8"/>
      <c r="DM1229" s="8"/>
      <c r="DN1229" s="8"/>
      <c r="DO1229" s="8"/>
      <c r="DP1229" s="8"/>
      <c r="DQ1229" s="8"/>
      <c r="DR1229" s="8"/>
      <c r="DS1229" s="8"/>
      <c r="DT1229" s="8"/>
    </row>
    <row r="1230" spans="1:124" ht="12.75" customHeight="1">
      <c r="A1230" s="8"/>
      <c r="B1230" s="89">
        <v>1227</v>
      </c>
      <c r="C1230" s="127" t="s">
        <v>1071</v>
      </c>
      <c r="D1230" s="149" t="s">
        <v>5467</v>
      </c>
      <c r="E1230" s="8" t="s">
        <v>1071</v>
      </c>
      <c r="F1230" s="8" t="s">
        <v>3003</v>
      </c>
      <c r="G1230" s="8" t="s">
        <v>1071</v>
      </c>
      <c r="H1230" s="8" t="s">
        <v>6877</v>
      </c>
      <c r="I1230" s="8" t="s">
        <v>1071</v>
      </c>
      <c r="J1230" s="8" t="s">
        <v>6878</v>
      </c>
      <c r="K1230" s="127" t="s">
        <v>1071</v>
      </c>
      <c r="L1230" s="129" t="s">
        <v>4120</v>
      </c>
      <c r="M1230" s="8"/>
      <c r="N1230" s="8" t="s">
        <v>1071</v>
      </c>
      <c r="O1230" s="8" t="s">
        <v>6755</v>
      </c>
      <c r="P1230" s="8" t="s">
        <v>6755</v>
      </c>
      <c r="Q1230" s="8" t="s">
        <v>6755</v>
      </c>
      <c r="R1230" s="8"/>
      <c r="S1230" s="8"/>
      <c r="T1230" s="8"/>
      <c r="U1230" s="8"/>
      <c r="V1230" s="8"/>
      <c r="W1230" s="8"/>
      <c r="X1230" s="8"/>
      <c r="Y1230" s="8"/>
      <c r="Z1230" s="8"/>
      <c r="AA1230" s="8"/>
      <c r="AB1230" s="8"/>
      <c r="AC1230" s="8" t="str">
        <f t="shared" si="189"/>
        <v>NO</v>
      </c>
      <c r="AD1230" s="8" t="str">
        <f t="shared" si="190"/>
        <v>Power,,,,,,,,,,,,,</v>
      </c>
      <c r="AE1230" s="8"/>
      <c r="AF1230" s="8"/>
      <c r="AG1230" s="8"/>
      <c r="AH1230" s="8" t="s">
        <v>6756</v>
      </c>
      <c r="AI1230" s="8" t="s">
        <v>6002</v>
      </c>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8"/>
      <c r="BR1230" s="8"/>
      <c r="BS1230" s="8"/>
      <c r="BT1230" s="8"/>
      <c r="BU1230" s="8"/>
      <c r="BV1230" s="8"/>
      <c r="BW1230" s="8"/>
      <c r="BX1230" s="8"/>
      <c r="BY1230" s="8"/>
      <c r="BZ1230" s="8"/>
      <c r="CA1230" s="8"/>
      <c r="CB1230" s="8"/>
      <c r="CC1230" s="8"/>
      <c r="CD1230" s="8"/>
      <c r="CE1230" s="8" t="str">
        <f t="shared" si="188"/>
        <v>AGND</v>
      </c>
      <c r="CF1230" s="8" t="str">
        <f t="shared" si="191"/>
        <v>AGND</v>
      </c>
      <c r="CG1230" s="8" t="str">
        <f t="shared" si="192"/>
        <v>Power</v>
      </c>
      <c r="CH1230" s="8" t="str">
        <f t="shared" si="193"/>
        <v>Power</v>
      </c>
      <c r="CI1230" s="8">
        <v>1</v>
      </c>
      <c r="CJ1230" s="8" t="s">
        <v>1071</v>
      </c>
      <c r="CK1230" s="8"/>
      <c r="CL1230" s="8"/>
      <c r="CM1230" s="8"/>
      <c r="CN1230" s="8"/>
      <c r="CO1230" s="8"/>
      <c r="CP1230" s="8"/>
      <c r="CQ1230" s="8"/>
      <c r="CR1230" s="8"/>
      <c r="CS1230" s="8"/>
      <c r="CT1230" s="8"/>
      <c r="CU1230" s="8"/>
      <c r="CV1230" s="8"/>
      <c r="CW1230" s="119" t="s">
        <v>11563</v>
      </c>
      <c r="CX1230" s="2"/>
      <c r="CY1230" s="8"/>
      <c r="CZ1230" s="8" t="str">
        <f t="shared" si="194"/>
        <v>AGND</v>
      </c>
      <c r="DA1230" s="8" t="str">
        <f t="shared" si="195"/>
        <v>AGND</v>
      </c>
      <c r="DB1230" s="8" t="str">
        <f t="shared" si="196"/>
        <v>Power</v>
      </c>
      <c r="DC1230" s="8" t="str">
        <f t="shared" si="197"/>
        <v>Power</v>
      </c>
      <c r="DD1230" s="8">
        <v>1</v>
      </c>
      <c r="DE1230" s="8" t="s">
        <v>1071</v>
      </c>
      <c r="DF1230" s="8"/>
      <c r="DG1230" s="8"/>
      <c r="DH1230" s="8"/>
      <c r="DI1230" s="8"/>
      <c r="DJ1230" s="8"/>
      <c r="DK1230" s="8"/>
      <c r="DL1230" s="8"/>
      <c r="DM1230" s="8"/>
      <c r="DN1230" s="8"/>
      <c r="DO1230" s="8"/>
      <c r="DP1230" s="8"/>
      <c r="DQ1230" s="8"/>
      <c r="DR1230" s="8"/>
      <c r="DS1230" s="8"/>
      <c r="DT1230" s="8"/>
    </row>
    <row r="1231" spans="1:124" ht="12.75" customHeight="1">
      <c r="A1231" s="8"/>
      <c r="B1231" s="89">
        <v>1228</v>
      </c>
      <c r="C1231" s="127" t="s">
        <v>1071</v>
      </c>
      <c r="D1231" s="149" t="s">
        <v>6854</v>
      </c>
      <c r="E1231" s="8" t="s">
        <v>1071</v>
      </c>
      <c r="F1231" s="8" t="s">
        <v>5579</v>
      </c>
      <c r="G1231" s="8" t="s">
        <v>1071</v>
      </c>
      <c r="H1231" s="8" t="s">
        <v>6879</v>
      </c>
      <c r="I1231" s="8" t="s">
        <v>1071</v>
      </c>
      <c r="J1231" s="8" t="s">
        <v>5443</v>
      </c>
      <c r="K1231" s="127" t="s">
        <v>1071</v>
      </c>
      <c r="L1231" s="129" t="s">
        <v>5528</v>
      </c>
      <c r="M1231" s="8"/>
      <c r="N1231" s="8" t="s">
        <v>1071</v>
      </c>
      <c r="O1231" s="8" t="s">
        <v>6755</v>
      </c>
      <c r="P1231" s="8" t="s">
        <v>6755</v>
      </c>
      <c r="Q1231" s="8" t="s">
        <v>6755</v>
      </c>
      <c r="R1231" s="8"/>
      <c r="S1231" s="8"/>
      <c r="T1231" s="8"/>
      <c r="U1231" s="8"/>
      <c r="V1231" s="8"/>
      <c r="W1231" s="8"/>
      <c r="X1231" s="8"/>
      <c r="Y1231" s="8"/>
      <c r="Z1231" s="8"/>
      <c r="AA1231" s="8"/>
      <c r="AB1231" s="8"/>
      <c r="AC1231" s="8" t="str">
        <f t="shared" si="189"/>
        <v>NO</v>
      </c>
      <c r="AD1231" s="8" t="str">
        <f t="shared" si="190"/>
        <v>Power,,,,,,,,,,,,,</v>
      </c>
      <c r="AE1231" s="8"/>
      <c r="AF1231" s="8"/>
      <c r="AG1231" s="8"/>
      <c r="AH1231" s="8" t="s">
        <v>6756</v>
      </c>
      <c r="AI1231" s="8" t="s">
        <v>6002</v>
      </c>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8"/>
      <c r="BR1231" s="8"/>
      <c r="BS1231" s="8"/>
      <c r="BT1231" s="8"/>
      <c r="BU1231" s="8"/>
      <c r="BV1231" s="8"/>
      <c r="BW1231" s="8"/>
      <c r="BX1231" s="8"/>
      <c r="BY1231" s="8"/>
      <c r="BZ1231" s="8"/>
      <c r="CA1231" s="8"/>
      <c r="CB1231" s="8"/>
      <c r="CC1231" s="8"/>
      <c r="CD1231" s="8"/>
      <c r="CE1231" s="8" t="str">
        <f t="shared" si="188"/>
        <v>AGND</v>
      </c>
      <c r="CF1231" s="8" t="str">
        <f t="shared" si="191"/>
        <v>AGND</v>
      </c>
      <c r="CG1231" s="8" t="str">
        <f t="shared" si="192"/>
        <v>Power</v>
      </c>
      <c r="CH1231" s="8" t="str">
        <f t="shared" si="193"/>
        <v>Power</v>
      </c>
      <c r="CI1231" s="8">
        <v>1</v>
      </c>
      <c r="CJ1231" s="8" t="s">
        <v>1071</v>
      </c>
      <c r="CK1231" s="8"/>
      <c r="CL1231" s="8"/>
      <c r="CM1231" s="8"/>
      <c r="CN1231" s="8"/>
      <c r="CO1231" s="8"/>
      <c r="CP1231" s="8"/>
      <c r="CQ1231" s="8"/>
      <c r="CR1231" s="8"/>
      <c r="CS1231" s="8"/>
      <c r="CT1231" s="8"/>
      <c r="CU1231" s="8"/>
      <c r="CV1231" s="8"/>
      <c r="CW1231" s="119" t="s">
        <v>11410</v>
      </c>
      <c r="CX1231" s="2"/>
      <c r="CY1231" s="8"/>
      <c r="CZ1231" s="8" t="str">
        <f t="shared" si="194"/>
        <v>AGND</v>
      </c>
      <c r="DA1231" s="8" t="str">
        <f t="shared" si="195"/>
        <v>AGND</v>
      </c>
      <c r="DB1231" s="8" t="str">
        <f t="shared" si="196"/>
        <v>Power</v>
      </c>
      <c r="DC1231" s="8" t="str">
        <f t="shared" si="197"/>
        <v>Power</v>
      </c>
      <c r="DD1231" s="8">
        <v>1</v>
      </c>
      <c r="DE1231" s="8" t="s">
        <v>1071</v>
      </c>
      <c r="DF1231" s="8"/>
      <c r="DG1231" s="8"/>
      <c r="DH1231" s="8"/>
      <c r="DI1231" s="8"/>
      <c r="DJ1231" s="8"/>
      <c r="DK1231" s="8"/>
      <c r="DL1231" s="8"/>
      <c r="DM1231" s="8"/>
      <c r="DN1231" s="8"/>
      <c r="DO1231" s="8"/>
      <c r="DP1231" s="8"/>
      <c r="DQ1231" s="8"/>
      <c r="DR1231" s="8"/>
      <c r="DS1231" s="8"/>
      <c r="DT1231" s="8"/>
    </row>
    <row r="1232" spans="1:124" ht="12.75" customHeight="1">
      <c r="A1232" s="8"/>
      <c r="B1232" s="89">
        <v>1229</v>
      </c>
      <c r="C1232" s="127" t="s">
        <v>1071</v>
      </c>
      <c r="D1232" s="149" t="s">
        <v>6356</v>
      </c>
      <c r="E1232" s="8" t="s">
        <v>1071</v>
      </c>
      <c r="F1232" s="8" t="s">
        <v>6874</v>
      </c>
      <c r="G1232" s="8" t="s">
        <v>1071</v>
      </c>
      <c r="H1232" s="8" t="s">
        <v>6880</v>
      </c>
      <c r="I1232" s="8" t="s">
        <v>1071</v>
      </c>
      <c r="J1232" s="8" t="s">
        <v>6881</v>
      </c>
      <c r="K1232" s="127" t="s">
        <v>1071</v>
      </c>
      <c r="L1232" s="129" t="s">
        <v>5596</v>
      </c>
      <c r="M1232" s="8"/>
      <c r="N1232" s="8" t="s">
        <v>1071</v>
      </c>
      <c r="O1232" s="8" t="s">
        <v>6755</v>
      </c>
      <c r="P1232" s="8" t="s">
        <v>6755</v>
      </c>
      <c r="Q1232" s="8" t="s">
        <v>6755</v>
      </c>
      <c r="R1232" s="8"/>
      <c r="S1232" s="8"/>
      <c r="T1232" s="8"/>
      <c r="U1232" s="8"/>
      <c r="V1232" s="8"/>
      <c r="W1232" s="8"/>
      <c r="X1232" s="8"/>
      <c r="Y1232" s="8"/>
      <c r="Z1232" s="8"/>
      <c r="AA1232" s="8"/>
      <c r="AB1232" s="8"/>
      <c r="AC1232" s="8" t="str">
        <f t="shared" si="189"/>
        <v>NO</v>
      </c>
      <c r="AD1232" s="8" t="str">
        <f t="shared" si="190"/>
        <v>Power,,,,,,,,,,,,,</v>
      </c>
      <c r="AE1232" s="8"/>
      <c r="AF1232" s="8"/>
      <c r="AG1232" s="8"/>
      <c r="AH1232" s="8" t="s">
        <v>6756</v>
      </c>
      <c r="AI1232" s="8" t="s">
        <v>6002</v>
      </c>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c r="BL1232" s="8"/>
      <c r="BM1232" s="8"/>
      <c r="BN1232" s="8"/>
      <c r="BO1232" s="8"/>
      <c r="BP1232" s="8"/>
      <c r="BQ1232" s="8"/>
      <c r="BR1232" s="8"/>
      <c r="BS1232" s="8"/>
      <c r="BT1232" s="8"/>
      <c r="BU1232" s="8"/>
      <c r="BV1232" s="8"/>
      <c r="BW1232" s="8"/>
      <c r="BX1232" s="8"/>
      <c r="BY1232" s="8"/>
      <c r="BZ1232" s="8"/>
      <c r="CA1232" s="8"/>
      <c r="CB1232" s="8"/>
      <c r="CC1232" s="8"/>
      <c r="CD1232" s="8"/>
      <c r="CE1232" s="8" t="str">
        <f t="shared" si="188"/>
        <v>AGND</v>
      </c>
      <c r="CF1232" s="8" t="str">
        <f t="shared" si="191"/>
        <v>AGND</v>
      </c>
      <c r="CG1232" s="8" t="str">
        <f t="shared" si="192"/>
        <v>Power</v>
      </c>
      <c r="CH1232" s="8" t="str">
        <f t="shared" si="193"/>
        <v>Power</v>
      </c>
      <c r="CI1232" s="8">
        <v>1</v>
      </c>
      <c r="CJ1232" s="8" t="s">
        <v>1071</v>
      </c>
      <c r="CK1232" s="8"/>
      <c r="CL1232" s="8"/>
      <c r="CM1232" s="8"/>
      <c r="CN1232" s="8"/>
      <c r="CO1232" s="8"/>
      <c r="CP1232" s="8"/>
      <c r="CQ1232" s="8"/>
      <c r="CR1232" s="8"/>
      <c r="CS1232" s="8"/>
      <c r="CT1232" s="8"/>
      <c r="CU1232" s="8"/>
      <c r="CV1232" s="8"/>
      <c r="CW1232" s="119" t="s">
        <v>11564</v>
      </c>
      <c r="CX1232" s="2"/>
      <c r="CY1232" s="8"/>
      <c r="CZ1232" s="8" t="str">
        <f t="shared" si="194"/>
        <v>AGND</v>
      </c>
      <c r="DA1232" s="8" t="str">
        <f t="shared" si="195"/>
        <v>AGND</v>
      </c>
      <c r="DB1232" s="8" t="str">
        <f t="shared" si="196"/>
        <v>Power</v>
      </c>
      <c r="DC1232" s="8" t="str">
        <f t="shared" si="197"/>
        <v>Power</v>
      </c>
      <c r="DD1232" s="8">
        <v>1</v>
      </c>
      <c r="DE1232" s="8" t="s">
        <v>1071</v>
      </c>
      <c r="DF1232" s="8"/>
      <c r="DG1232" s="8"/>
      <c r="DH1232" s="8"/>
      <c r="DI1232" s="8"/>
      <c r="DJ1232" s="8"/>
      <c r="DK1232" s="8"/>
      <c r="DL1232" s="8"/>
      <c r="DM1232" s="8"/>
      <c r="DN1232" s="8"/>
      <c r="DO1232" s="8"/>
      <c r="DP1232" s="8"/>
      <c r="DQ1232" s="8"/>
      <c r="DR1232" s="8"/>
      <c r="DS1232" s="8"/>
      <c r="DT1232" s="8"/>
    </row>
    <row r="1233" spans="1:124" ht="12.75" customHeight="1">
      <c r="A1233" s="8"/>
      <c r="B1233" s="89">
        <v>1230</v>
      </c>
      <c r="C1233" s="127" t="s">
        <v>1071</v>
      </c>
      <c r="D1233" s="149" t="s">
        <v>6574</v>
      </c>
      <c r="E1233" s="8" t="s">
        <v>1071</v>
      </c>
      <c r="F1233" s="8" t="s">
        <v>6171</v>
      </c>
      <c r="G1233" s="8" t="s">
        <v>1071</v>
      </c>
      <c r="H1233" s="8" t="s">
        <v>4858</v>
      </c>
      <c r="I1233" s="8" t="s">
        <v>1071</v>
      </c>
      <c r="J1233" s="8" t="s">
        <v>5533</v>
      </c>
      <c r="K1233" s="127" t="s">
        <v>1071</v>
      </c>
      <c r="L1233" s="129" t="s">
        <v>6505</v>
      </c>
      <c r="M1233" s="8"/>
      <c r="N1233" s="8" t="s">
        <v>1071</v>
      </c>
      <c r="O1233" s="8" t="s">
        <v>6755</v>
      </c>
      <c r="P1233" s="8" t="s">
        <v>6755</v>
      </c>
      <c r="Q1233" s="8" t="s">
        <v>6755</v>
      </c>
      <c r="R1233" s="8"/>
      <c r="S1233" s="8"/>
      <c r="T1233" s="8"/>
      <c r="U1233" s="8"/>
      <c r="V1233" s="8"/>
      <c r="W1233" s="8"/>
      <c r="X1233" s="8"/>
      <c r="Y1233" s="8"/>
      <c r="Z1233" s="8"/>
      <c r="AA1233" s="8"/>
      <c r="AB1233" s="8"/>
      <c r="AC1233" s="8" t="str">
        <f t="shared" si="189"/>
        <v>NO</v>
      </c>
      <c r="AD1233" s="8" t="str">
        <f t="shared" si="190"/>
        <v>Power,,,,,,,,,,,,,</v>
      </c>
      <c r="AE1233" s="8"/>
      <c r="AF1233" s="8"/>
      <c r="AG1233" s="8"/>
      <c r="AH1233" s="8" t="s">
        <v>6756</v>
      </c>
      <c r="AI1233" s="8" t="s">
        <v>6002</v>
      </c>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c r="BL1233" s="8"/>
      <c r="BM1233" s="8"/>
      <c r="BN1233" s="8"/>
      <c r="BO1233" s="8"/>
      <c r="BP1233" s="8"/>
      <c r="BQ1233" s="8"/>
      <c r="BR1233" s="8"/>
      <c r="BS1233" s="8"/>
      <c r="BT1233" s="8"/>
      <c r="BU1233" s="8"/>
      <c r="BV1233" s="8"/>
      <c r="BW1233" s="8"/>
      <c r="BX1233" s="8"/>
      <c r="BY1233" s="8"/>
      <c r="BZ1233" s="8"/>
      <c r="CA1233" s="8"/>
      <c r="CB1233" s="8"/>
      <c r="CC1233" s="8"/>
      <c r="CD1233" s="8"/>
      <c r="CE1233" s="8" t="str">
        <f t="shared" si="188"/>
        <v>AGND</v>
      </c>
      <c r="CF1233" s="8" t="str">
        <f t="shared" si="191"/>
        <v>AGND</v>
      </c>
      <c r="CG1233" s="8" t="str">
        <f t="shared" si="192"/>
        <v>Power</v>
      </c>
      <c r="CH1233" s="8" t="str">
        <f t="shared" si="193"/>
        <v>Power</v>
      </c>
      <c r="CI1233" s="8">
        <v>1</v>
      </c>
      <c r="CJ1233" s="8" t="s">
        <v>1071</v>
      </c>
      <c r="CK1233" s="8"/>
      <c r="CL1233" s="8"/>
      <c r="CM1233" s="8"/>
      <c r="CN1233" s="8"/>
      <c r="CO1233" s="8"/>
      <c r="CP1233" s="8"/>
      <c r="CQ1233" s="8"/>
      <c r="CR1233" s="8"/>
      <c r="CS1233" s="8"/>
      <c r="CT1233" s="8"/>
      <c r="CU1233" s="8"/>
      <c r="CV1233" s="8"/>
      <c r="CW1233" s="119" t="s">
        <v>11565</v>
      </c>
      <c r="CX1233" s="2"/>
      <c r="CY1233" s="8"/>
      <c r="CZ1233" s="8" t="str">
        <f t="shared" si="194"/>
        <v>AGND</v>
      </c>
      <c r="DA1233" s="8" t="str">
        <f t="shared" si="195"/>
        <v>AGND</v>
      </c>
      <c r="DB1233" s="8" t="str">
        <f t="shared" si="196"/>
        <v>Power</v>
      </c>
      <c r="DC1233" s="8" t="str">
        <f t="shared" si="197"/>
        <v>Power</v>
      </c>
      <c r="DD1233" s="8">
        <v>1</v>
      </c>
      <c r="DE1233" s="8" t="s">
        <v>1071</v>
      </c>
      <c r="DF1233" s="8"/>
      <c r="DG1233" s="8"/>
      <c r="DH1233" s="8"/>
      <c r="DI1233" s="8"/>
      <c r="DJ1233" s="8"/>
      <c r="DK1233" s="8"/>
      <c r="DL1233" s="8"/>
      <c r="DM1233" s="8"/>
      <c r="DN1233" s="8"/>
      <c r="DO1233" s="8"/>
      <c r="DP1233" s="8"/>
      <c r="DQ1233" s="8"/>
      <c r="DR1233" s="8"/>
      <c r="DS1233" s="8"/>
      <c r="DT1233" s="8"/>
    </row>
    <row r="1234" spans="1:124" ht="12.75" customHeight="1">
      <c r="A1234" s="8"/>
      <c r="B1234" s="89">
        <v>1231</v>
      </c>
      <c r="C1234" s="127" t="s">
        <v>1071</v>
      </c>
      <c r="D1234" s="149" t="s">
        <v>6855</v>
      </c>
      <c r="E1234" s="8" t="s">
        <v>1071</v>
      </c>
      <c r="F1234" s="8" t="s">
        <v>6868</v>
      </c>
      <c r="G1234" s="8" t="s">
        <v>1071</v>
      </c>
      <c r="H1234" s="8" t="s">
        <v>4870</v>
      </c>
      <c r="I1234" s="8" t="s">
        <v>1071</v>
      </c>
      <c r="J1234" s="8" t="s">
        <v>5551</v>
      </c>
      <c r="K1234" s="127" t="s">
        <v>1071</v>
      </c>
      <c r="L1234" s="129" t="s">
        <v>6490</v>
      </c>
      <c r="M1234" s="8"/>
      <c r="N1234" s="8" t="s">
        <v>1071</v>
      </c>
      <c r="O1234" s="8" t="s">
        <v>6755</v>
      </c>
      <c r="P1234" s="8" t="s">
        <v>6755</v>
      </c>
      <c r="Q1234" s="8" t="s">
        <v>6755</v>
      </c>
      <c r="R1234" s="8"/>
      <c r="S1234" s="8"/>
      <c r="T1234" s="8"/>
      <c r="U1234" s="8"/>
      <c r="V1234" s="8"/>
      <c r="W1234" s="8"/>
      <c r="X1234" s="8"/>
      <c r="Y1234" s="8"/>
      <c r="Z1234" s="8"/>
      <c r="AA1234" s="8"/>
      <c r="AB1234" s="8"/>
      <c r="AC1234" s="8" t="str">
        <f t="shared" si="189"/>
        <v>NO</v>
      </c>
      <c r="AD1234" s="8" t="str">
        <f t="shared" si="190"/>
        <v>Power,,,,,,,,,,,,,</v>
      </c>
      <c r="AE1234" s="8"/>
      <c r="AF1234" s="8"/>
      <c r="AG1234" s="8"/>
      <c r="AH1234" s="8" t="s">
        <v>6756</v>
      </c>
      <c r="AI1234" s="8" t="s">
        <v>6002</v>
      </c>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c r="BL1234" s="8"/>
      <c r="BM1234" s="8"/>
      <c r="BN1234" s="8"/>
      <c r="BO1234" s="8"/>
      <c r="BP1234" s="8"/>
      <c r="BQ1234" s="8"/>
      <c r="BR1234" s="8"/>
      <c r="BS1234" s="8"/>
      <c r="BT1234" s="8"/>
      <c r="BU1234" s="8"/>
      <c r="BV1234" s="8"/>
      <c r="BW1234" s="8"/>
      <c r="BX1234" s="8"/>
      <c r="BY1234" s="8"/>
      <c r="BZ1234" s="8"/>
      <c r="CA1234" s="8"/>
      <c r="CB1234" s="8"/>
      <c r="CC1234" s="8"/>
      <c r="CD1234" s="8"/>
      <c r="CE1234" s="8" t="str">
        <f t="shared" si="188"/>
        <v>AGND</v>
      </c>
      <c r="CF1234" s="8" t="str">
        <f t="shared" si="191"/>
        <v>AGND</v>
      </c>
      <c r="CG1234" s="8" t="str">
        <f t="shared" si="192"/>
        <v>Power</v>
      </c>
      <c r="CH1234" s="8" t="str">
        <f t="shared" si="193"/>
        <v>Power</v>
      </c>
      <c r="CI1234" s="8">
        <v>1</v>
      </c>
      <c r="CJ1234" s="8" t="s">
        <v>1071</v>
      </c>
      <c r="CK1234" s="8"/>
      <c r="CL1234" s="8"/>
      <c r="CM1234" s="8"/>
      <c r="CN1234" s="8"/>
      <c r="CO1234" s="8"/>
      <c r="CP1234" s="8"/>
      <c r="CQ1234" s="8"/>
      <c r="CR1234" s="8"/>
      <c r="CS1234" s="8"/>
      <c r="CT1234" s="8"/>
      <c r="CU1234" s="8"/>
      <c r="CV1234" s="8"/>
      <c r="CW1234" s="119" t="s">
        <v>11566</v>
      </c>
      <c r="CX1234" s="2"/>
      <c r="CY1234" s="8"/>
      <c r="CZ1234" s="8" t="str">
        <f t="shared" si="194"/>
        <v>AGND</v>
      </c>
      <c r="DA1234" s="8" t="str">
        <f t="shared" si="195"/>
        <v>AGND</v>
      </c>
      <c r="DB1234" s="8" t="str">
        <f t="shared" si="196"/>
        <v>Power</v>
      </c>
      <c r="DC1234" s="8" t="str">
        <f t="shared" si="197"/>
        <v>Power</v>
      </c>
      <c r="DD1234" s="8">
        <v>1</v>
      </c>
      <c r="DE1234" s="8" t="s">
        <v>1071</v>
      </c>
      <c r="DF1234" s="8"/>
      <c r="DG1234" s="8"/>
      <c r="DH1234" s="8"/>
      <c r="DI1234" s="8"/>
      <c r="DJ1234" s="8"/>
      <c r="DK1234" s="8"/>
      <c r="DL1234" s="8"/>
      <c r="DM1234" s="8"/>
      <c r="DN1234" s="8"/>
      <c r="DO1234" s="8"/>
      <c r="DP1234" s="8"/>
      <c r="DQ1234" s="8"/>
      <c r="DR1234" s="8"/>
      <c r="DS1234" s="8"/>
      <c r="DT1234" s="8"/>
    </row>
    <row r="1235" spans="1:124" ht="12.75" customHeight="1">
      <c r="A1235" s="8"/>
      <c r="B1235" s="89">
        <v>1232</v>
      </c>
      <c r="C1235" s="127" t="s">
        <v>1071</v>
      </c>
      <c r="D1235" s="149" t="s">
        <v>6856</v>
      </c>
      <c r="E1235" s="8" t="s">
        <v>1071</v>
      </c>
      <c r="F1235" s="8" t="s">
        <v>6871</v>
      </c>
      <c r="G1235" s="8" t="s">
        <v>1071</v>
      </c>
      <c r="H1235" s="8" t="s">
        <v>6882</v>
      </c>
      <c r="I1235" s="8" t="s">
        <v>1071</v>
      </c>
      <c r="J1235" s="8" t="s">
        <v>5556</v>
      </c>
      <c r="K1235" s="127" t="s">
        <v>1071</v>
      </c>
      <c r="L1235" s="129" t="s">
        <v>6169</v>
      </c>
      <c r="M1235" s="8"/>
      <c r="N1235" s="8" t="s">
        <v>1071</v>
      </c>
      <c r="O1235" s="8" t="s">
        <v>6755</v>
      </c>
      <c r="P1235" s="8" t="s">
        <v>6755</v>
      </c>
      <c r="Q1235" s="8" t="s">
        <v>6755</v>
      </c>
      <c r="R1235" s="8"/>
      <c r="S1235" s="8"/>
      <c r="T1235" s="8"/>
      <c r="U1235" s="8"/>
      <c r="V1235" s="8"/>
      <c r="W1235" s="8"/>
      <c r="X1235" s="8"/>
      <c r="Y1235" s="8"/>
      <c r="Z1235" s="8"/>
      <c r="AA1235" s="8"/>
      <c r="AB1235" s="8"/>
      <c r="AC1235" s="8" t="str">
        <f t="shared" si="189"/>
        <v>NO</v>
      </c>
      <c r="AD1235" s="8" t="str">
        <f t="shared" si="190"/>
        <v>Power,,,,,,,,,,,,,</v>
      </c>
      <c r="AE1235" s="8"/>
      <c r="AF1235" s="8"/>
      <c r="AG1235" s="8"/>
      <c r="AH1235" s="8" t="s">
        <v>6756</v>
      </c>
      <c r="AI1235" s="8" t="s">
        <v>6002</v>
      </c>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8"/>
      <c r="BR1235" s="8"/>
      <c r="BS1235" s="8"/>
      <c r="BT1235" s="8"/>
      <c r="BU1235" s="8"/>
      <c r="BV1235" s="8"/>
      <c r="BW1235" s="8"/>
      <c r="BX1235" s="8"/>
      <c r="BY1235" s="8"/>
      <c r="BZ1235" s="8"/>
      <c r="CA1235" s="8"/>
      <c r="CB1235" s="8"/>
      <c r="CC1235" s="8"/>
      <c r="CD1235" s="8"/>
      <c r="CE1235" s="8" t="str">
        <f t="shared" si="188"/>
        <v>AGND</v>
      </c>
      <c r="CF1235" s="8" t="str">
        <f t="shared" si="191"/>
        <v>AGND</v>
      </c>
      <c r="CG1235" s="8" t="str">
        <f t="shared" si="192"/>
        <v>Power</v>
      </c>
      <c r="CH1235" s="8" t="str">
        <f t="shared" si="193"/>
        <v>Power</v>
      </c>
      <c r="CI1235" s="8">
        <v>1</v>
      </c>
      <c r="CJ1235" s="8" t="s">
        <v>1071</v>
      </c>
      <c r="CK1235" s="8"/>
      <c r="CL1235" s="8"/>
      <c r="CM1235" s="8"/>
      <c r="CN1235" s="8"/>
      <c r="CO1235" s="8"/>
      <c r="CP1235" s="8"/>
      <c r="CQ1235" s="8"/>
      <c r="CR1235" s="8"/>
      <c r="CS1235" s="8"/>
      <c r="CT1235" s="8"/>
      <c r="CU1235" s="8"/>
      <c r="CV1235" s="8"/>
      <c r="CW1235" s="119" t="s">
        <v>11567</v>
      </c>
      <c r="CX1235" s="2"/>
      <c r="CY1235" s="8"/>
      <c r="CZ1235" s="8" t="str">
        <f t="shared" si="194"/>
        <v>AGND</v>
      </c>
      <c r="DA1235" s="8" t="str">
        <f t="shared" si="195"/>
        <v>AGND</v>
      </c>
      <c r="DB1235" s="8" t="str">
        <f t="shared" si="196"/>
        <v>Power</v>
      </c>
      <c r="DC1235" s="8" t="str">
        <f t="shared" si="197"/>
        <v>Power</v>
      </c>
      <c r="DD1235" s="8">
        <v>1</v>
      </c>
      <c r="DE1235" s="8" t="s">
        <v>1071</v>
      </c>
      <c r="DF1235" s="8"/>
      <c r="DG1235" s="8"/>
      <c r="DH1235" s="8"/>
      <c r="DI1235" s="8"/>
      <c r="DJ1235" s="8"/>
      <c r="DK1235" s="8"/>
      <c r="DL1235" s="8"/>
      <c r="DM1235" s="8"/>
      <c r="DN1235" s="8"/>
      <c r="DO1235" s="8"/>
      <c r="DP1235" s="8"/>
      <c r="DQ1235" s="8"/>
      <c r="DR1235" s="8"/>
      <c r="DS1235" s="8"/>
      <c r="DT1235" s="8"/>
    </row>
    <row r="1236" spans="1:124" ht="12.75" customHeight="1">
      <c r="A1236" s="8"/>
      <c r="B1236" s="89">
        <v>1233</v>
      </c>
      <c r="C1236" s="127" t="s">
        <v>1071</v>
      </c>
      <c r="D1236" s="149" t="s">
        <v>6866</v>
      </c>
      <c r="E1236" s="8" t="s">
        <v>1071</v>
      </c>
      <c r="F1236" s="8" t="s">
        <v>2768</v>
      </c>
      <c r="G1236" s="8" t="s">
        <v>1071</v>
      </c>
      <c r="H1236" s="8" t="s">
        <v>6883</v>
      </c>
      <c r="I1236" s="8" t="s">
        <v>1071</v>
      </c>
      <c r="J1236" s="8" t="s">
        <v>5123</v>
      </c>
      <c r="K1236" s="127" t="s">
        <v>1071</v>
      </c>
      <c r="L1236" s="129" t="s">
        <v>3974</v>
      </c>
      <c r="M1236" s="8"/>
      <c r="N1236" s="8" t="s">
        <v>1071</v>
      </c>
      <c r="O1236" s="8" t="s">
        <v>6755</v>
      </c>
      <c r="P1236" s="8" t="s">
        <v>6755</v>
      </c>
      <c r="Q1236" s="8" t="s">
        <v>6755</v>
      </c>
      <c r="R1236" s="8"/>
      <c r="S1236" s="8"/>
      <c r="T1236" s="8"/>
      <c r="U1236" s="8"/>
      <c r="V1236" s="8"/>
      <c r="W1236" s="8"/>
      <c r="X1236" s="8"/>
      <c r="Y1236" s="8"/>
      <c r="Z1236" s="8"/>
      <c r="AA1236" s="8"/>
      <c r="AB1236" s="8"/>
      <c r="AC1236" s="8" t="str">
        <f t="shared" si="189"/>
        <v>NO</v>
      </c>
      <c r="AD1236" s="8" t="str">
        <f t="shared" si="190"/>
        <v>Power,,,,,,,,,,,,,</v>
      </c>
      <c r="AE1236" s="8"/>
      <c r="AF1236" s="8"/>
      <c r="AG1236" s="8"/>
      <c r="AH1236" s="8" t="s">
        <v>6756</v>
      </c>
      <c r="AI1236" s="8" t="s">
        <v>6002</v>
      </c>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c r="BL1236" s="8"/>
      <c r="BM1236" s="8"/>
      <c r="BN1236" s="8"/>
      <c r="BO1236" s="8"/>
      <c r="BP1236" s="8"/>
      <c r="BQ1236" s="8"/>
      <c r="BR1236" s="8"/>
      <c r="BS1236" s="8"/>
      <c r="BT1236" s="8"/>
      <c r="BU1236" s="8"/>
      <c r="BV1236" s="8"/>
      <c r="BW1236" s="8"/>
      <c r="BX1236" s="8"/>
      <c r="BY1236" s="8"/>
      <c r="BZ1236" s="8"/>
      <c r="CA1236" s="8"/>
      <c r="CB1236" s="8"/>
      <c r="CC1236" s="8"/>
      <c r="CD1236" s="8"/>
      <c r="CE1236" s="8" t="str">
        <f t="shared" si="188"/>
        <v>AGND</v>
      </c>
      <c r="CF1236" s="8" t="str">
        <f t="shared" si="191"/>
        <v>AGND</v>
      </c>
      <c r="CG1236" s="8" t="str">
        <f t="shared" si="192"/>
        <v>Power</v>
      </c>
      <c r="CH1236" s="8" t="str">
        <f t="shared" si="193"/>
        <v>Power</v>
      </c>
      <c r="CI1236" s="8">
        <v>1</v>
      </c>
      <c r="CJ1236" s="8" t="s">
        <v>1071</v>
      </c>
      <c r="CK1236" s="8"/>
      <c r="CL1236" s="8"/>
      <c r="CM1236" s="8"/>
      <c r="CN1236" s="8"/>
      <c r="CO1236" s="8"/>
      <c r="CP1236" s="8"/>
      <c r="CQ1236" s="8"/>
      <c r="CR1236" s="8"/>
      <c r="CS1236" s="8"/>
      <c r="CT1236" s="8"/>
      <c r="CU1236" s="8"/>
      <c r="CV1236" s="8"/>
      <c r="CW1236" s="119" t="s">
        <v>11568</v>
      </c>
      <c r="CX1236" s="2"/>
      <c r="CY1236" s="8"/>
      <c r="CZ1236" s="8" t="str">
        <f t="shared" si="194"/>
        <v>AGND</v>
      </c>
      <c r="DA1236" s="8" t="str">
        <f t="shared" si="195"/>
        <v>AGND</v>
      </c>
      <c r="DB1236" s="8" t="str">
        <f t="shared" si="196"/>
        <v>Power</v>
      </c>
      <c r="DC1236" s="8" t="str">
        <f t="shared" si="197"/>
        <v>Power</v>
      </c>
      <c r="DD1236" s="8">
        <v>1</v>
      </c>
      <c r="DE1236" s="8" t="s">
        <v>1071</v>
      </c>
      <c r="DF1236" s="8"/>
      <c r="DG1236" s="8"/>
      <c r="DH1236" s="8"/>
      <c r="DI1236" s="8"/>
      <c r="DJ1236" s="8"/>
      <c r="DK1236" s="8"/>
      <c r="DL1236" s="8"/>
      <c r="DM1236" s="8"/>
      <c r="DN1236" s="8"/>
      <c r="DO1236" s="8"/>
      <c r="DP1236" s="8"/>
      <c r="DQ1236" s="8"/>
      <c r="DR1236" s="8"/>
      <c r="DS1236" s="8"/>
      <c r="DT1236" s="8"/>
    </row>
    <row r="1237" spans="1:124" ht="12.75" customHeight="1">
      <c r="A1237" s="8"/>
      <c r="B1237" s="89">
        <v>1234</v>
      </c>
      <c r="C1237" s="127" t="s">
        <v>1071</v>
      </c>
      <c r="D1237" s="149" t="s">
        <v>6884</v>
      </c>
      <c r="E1237" s="8" t="s">
        <v>1071</v>
      </c>
      <c r="F1237" s="8" t="s">
        <v>2802</v>
      </c>
      <c r="G1237" s="8" t="s">
        <v>1071</v>
      </c>
      <c r="H1237" s="8" t="s">
        <v>6885</v>
      </c>
      <c r="I1237" s="8" t="s">
        <v>1071</v>
      </c>
      <c r="J1237" s="8" t="s">
        <v>6876</v>
      </c>
      <c r="K1237" s="127" t="s">
        <v>1071</v>
      </c>
      <c r="L1237" s="129" t="s">
        <v>4017</v>
      </c>
      <c r="M1237" s="8"/>
      <c r="N1237" s="8" t="s">
        <v>1071</v>
      </c>
      <c r="O1237" s="8" t="s">
        <v>6755</v>
      </c>
      <c r="P1237" s="8" t="s">
        <v>6755</v>
      </c>
      <c r="Q1237" s="8" t="s">
        <v>6755</v>
      </c>
      <c r="R1237" s="8"/>
      <c r="S1237" s="8"/>
      <c r="T1237" s="8"/>
      <c r="U1237" s="8"/>
      <c r="V1237" s="8"/>
      <c r="W1237" s="8"/>
      <c r="X1237" s="8"/>
      <c r="Y1237" s="8"/>
      <c r="Z1237" s="8"/>
      <c r="AA1237" s="8"/>
      <c r="AB1237" s="8"/>
      <c r="AC1237" s="8" t="str">
        <f t="shared" si="189"/>
        <v>NO</v>
      </c>
      <c r="AD1237" s="8" t="str">
        <f t="shared" si="190"/>
        <v>Power,,,,,,,,,,,,,</v>
      </c>
      <c r="AE1237" s="8"/>
      <c r="AF1237" s="8"/>
      <c r="AG1237" s="8"/>
      <c r="AH1237" s="8" t="s">
        <v>6756</v>
      </c>
      <c r="AI1237" s="8" t="s">
        <v>6002</v>
      </c>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8"/>
      <c r="BR1237" s="8"/>
      <c r="BS1237" s="8"/>
      <c r="BT1237" s="8"/>
      <c r="BU1237" s="8"/>
      <c r="BV1237" s="8"/>
      <c r="BW1237" s="8"/>
      <c r="BX1237" s="8"/>
      <c r="BY1237" s="8"/>
      <c r="BZ1237" s="8"/>
      <c r="CA1237" s="8"/>
      <c r="CB1237" s="8"/>
      <c r="CC1237" s="8"/>
      <c r="CD1237" s="8"/>
      <c r="CE1237" s="8" t="str">
        <f t="shared" si="188"/>
        <v>AGND</v>
      </c>
      <c r="CF1237" s="8" t="str">
        <f t="shared" si="191"/>
        <v>AGND</v>
      </c>
      <c r="CG1237" s="8" t="str">
        <f t="shared" si="192"/>
        <v>Power</v>
      </c>
      <c r="CH1237" s="8" t="str">
        <f t="shared" si="193"/>
        <v>Power</v>
      </c>
      <c r="CI1237" s="8">
        <v>1</v>
      </c>
      <c r="CJ1237" s="8" t="s">
        <v>1071</v>
      </c>
      <c r="CK1237" s="8"/>
      <c r="CL1237" s="8"/>
      <c r="CM1237" s="8"/>
      <c r="CN1237" s="8"/>
      <c r="CO1237" s="8"/>
      <c r="CP1237" s="8"/>
      <c r="CQ1237" s="8"/>
      <c r="CR1237" s="8"/>
      <c r="CS1237" s="8"/>
      <c r="CT1237" s="8"/>
      <c r="CU1237" s="8"/>
      <c r="CV1237" s="8"/>
      <c r="CW1237" s="119" t="s">
        <v>11569</v>
      </c>
      <c r="CX1237" s="2"/>
      <c r="CY1237" s="8"/>
      <c r="CZ1237" s="8" t="str">
        <f t="shared" si="194"/>
        <v>AGND</v>
      </c>
      <c r="DA1237" s="8" t="str">
        <f t="shared" si="195"/>
        <v>AGND</v>
      </c>
      <c r="DB1237" s="8" t="str">
        <f t="shared" si="196"/>
        <v>Power</v>
      </c>
      <c r="DC1237" s="8" t="str">
        <f t="shared" si="197"/>
        <v>Power</v>
      </c>
      <c r="DD1237" s="8">
        <v>1</v>
      </c>
      <c r="DE1237" s="8" t="s">
        <v>1071</v>
      </c>
      <c r="DF1237" s="8"/>
      <c r="DG1237" s="8"/>
      <c r="DH1237" s="8"/>
      <c r="DI1237" s="8"/>
      <c r="DJ1237" s="8"/>
      <c r="DK1237" s="8"/>
      <c r="DL1237" s="8"/>
      <c r="DM1237" s="8"/>
      <c r="DN1237" s="8"/>
      <c r="DO1237" s="8"/>
      <c r="DP1237" s="8"/>
      <c r="DQ1237" s="8"/>
      <c r="DR1237" s="8"/>
      <c r="DS1237" s="8"/>
      <c r="DT1237" s="8"/>
    </row>
    <row r="1238" spans="1:124" ht="12.75" customHeight="1">
      <c r="A1238" s="8"/>
      <c r="B1238" s="89">
        <v>1235</v>
      </c>
      <c r="C1238" s="127" t="s">
        <v>1071</v>
      </c>
      <c r="D1238" s="149" t="s">
        <v>6886</v>
      </c>
      <c r="E1238" s="8" t="s">
        <v>1071</v>
      </c>
      <c r="F1238" s="8" t="s">
        <v>6543</v>
      </c>
      <c r="G1238" s="8" t="s">
        <v>1071</v>
      </c>
      <c r="H1238" s="8" t="s">
        <v>6887</v>
      </c>
      <c r="I1238" s="8" t="s">
        <v>1071</v>
      </c>
      <c r="J1238" s="8" t="s">
        <v>5650</v>
      </c>
      <c r="K1238" s="127" t="s">
        <v>1071</v>
      </c>
      <c r="L1238" s="129" t="s">
        <v>5557</v>
      </c>
      <c r="M1238" s="8"/>
      <c r="N1238" s="8" t="s">
        <v>1071</v>
      </c>
      <c r="O1238" s="8" t="s">
        <v>6755</v>
      </c>
      <c r="P1238" s="8" t="s">
        <v>6755</v>
      </c>
      <c r="Q1238" s="8" t="s">
        <v>6755</v>
      </c>
      <c r="R1238" s="8"/>
      <c r="S1238" s="8"/>
      <c r="T1238" s="8"/>
      <c r="U1238" s="8"/>
      <c r="V1238" s="8"/>
      <c r="W1238" s="8"/>
      <c r="X1238" s="8"/>
      <c r="Y1238" s="8"/>
      <c r="Z1238" s="8"/>
      <c r="AA1238" s="8"/>
      <c r="AB1238" s="8"/>
      <c r="AC1238" s="8" t="str">
        <f t="shared" si="189"/>
        <v>NO</v>
      </c>
      <c r="AD1238" s="8" t="str">
        <f t="shared" si="190"/>
        <v>Power,,,,,,,,,,,,,</v>
      </c>
      <c r="AE1238" s="8"/>
      <c r="AF1238" s="8"/>
      <c r="AG1238" s="8"/>
      <c r="AH1238" s="8" t="s">
        <v>6756</v>
      </c>
      <c r="AI1238" s="8" t="s">
        <v>6002</v>
      </c>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8"/>
      <c r="BR1238" s="8"/>
      <c r="BS1238" s="8"/>
      <c r="BT1238" s="8"/>
      <c r="BU1238" s="8"/>
      <c r="BV1238" s="8"/>
      <c r="BW1238" s="8"/>
      <c r="BX1238" s="8"/>
      <c r="BY1238" s="8"/>
      <c r="BZ1238" s="8"/>
      <c r="CA1238" s="8"/>
      <c r="CB1238" s="8"/>
      <c r="CC1238" s="8"/>
      <c r="CD1238" s="8"/>
      <c r="CE1238" s="8" t="str">
        <f t="shared" si="188"/>
        <v>AGND</v>
      </c>
      <c r="CF1238" s="8" t="str">
        <f t="shared" si="191"/>
        <v>AGND</v>
      </c>
      <c r="CG1238" s="8" t="str">
        <f t="shared" si="192"/>
        <v>Power</v>
      </c>
      <c r="CH1238" s="8" t="str">
        <f t="shared" si="193"/>
        <v>Power</v>
      </c>
      <c r="CI1238" s="8">
        <v>1</v>
      </c>
      <c r="CJ1238" s="8" t="s">
        <v>1071</v>
      </c>
      <c r="CK1238" s="8"/>
      <c r="CL1238" s="8"/>
      <c r="CM1238" s="8"/>
      <c r="CN1238" s="8"/>
      <c r="CO1238" s="8"/>
      <c r="CP1238" s="8"/>
      <c r="CQ1238" s="8"/>
      <c r="CR1238" s="8"/>
      <c r="CS1238" s="8"/>
      <c r="CT1238" s="8"/>
      <c r="CU1238" s="8"/>
      <c r="CV1238" s="8"/>
      <c r="CW1238" s="119" t="s">
        <v>11570</v>
      </c>
      <c r="CX1238" s="2"/>
      <c r="CY1238" s="8"/>
      <c r="CZ1238" s="8" t="str">
        <f t="shared" si="194"/>
        <v>AGND</v>
      </c>
      <c r="DA1238" s="8" t="str">
        <f t="shared" si="195"/>
        <v>AGND</v>
      </c>
      <c r="DB1238" s="8" t="str">
        <f t="shared" si="196"/>
        <v>Power</v>
      </c>
      <c r="DC1238" s="8" t="str">
        <f t="shared" si="197"/>
        <v>Power</v>
      </c>
      <c r="DD1238" s="8">
        <v>1</v>
      </c>
      <c r="DE1238" s="8" t="s">
        <v>1071</v>
      </c>
      <c r="DF1238" s="8"/>
      <c r="DG1238" s="8"/>
      <c r="DH1238" s="8"/>
      <c r="DI1238" s="8"/>
      <c r="DJ1238" s="8"/>
      <c r="DK1238" s="8"/>
      <c r="DL1238" s="8"/>
      <c r="DM1238" s="8"/>
      <c r="DN1238" s="8"/>
      <c r="DO1238" s="8"/>
      <c r="DP1238" s="8"/>
      <c r="DQ1238" s="8"/>
      <c r="DR1238" s="8"/>
      <c r="DS1238" s="8"/>
      <c r="DT1238" s="8"/>
    </row>
    <row r="1239" spans="1:124" ht="12.75" customHeight="1">
      <c r="A1239" s="8"/>
      <c r="B1239" s="89">
        <v>1236</v>
      </c>
      <c r="C1239" s="127" t="s">
        <v>1071</v>
      </c>
      <c r="D1239" s="149" t="s">
        <v>5461</v>
      </c>
      <c r="E1239" s="8" t="s">
        <v>1071</v>
      </c>
      <c r="F1239" s="8" t="s">
        <v>3752</v>
      </c>
      <c r="G1239" s="8" t="s">
        <v>1071</v>
      </c>
      <c r="H1239" s="8" t="s">
        <v>6888</v>
      </c>
      <c r="I1239" s="8" t="s">
        <v>1071</v>
      </c>
      <c r="J1239" s="8" t="s">
        <v>2471</v>
      </c>
      <c r="K1239" s="127" t="s">
        <v>1071</v>
      </c>
      <c r="L1239" s="129" t="s">
        <v>5588</v>
      </c>
      <c r="M1239" s="8"/>
      <c r="N1239" s="8" t="s">
        <v>1071</v>
      </c>
      <c r="O1239" s="8" t="s">
        <v>6755</v>
      </c>
      <c r="P1239" s="8" t="s">
        <v>6755</v>
      </c>
      <c r="Q1239" s="8" t="s">
        <v>6755</v>
      </c>
      <c r="R1239" s="8"/>
      <c r="S1239" s="8"/>
      <c r="T1239" s="8"/>
      <c r="U1239" s="8"/>
      <c r="V1239" s="8"/>
      <c r="W1239" s="8"/>
      <c r="X1239" s="8"/>
      <c r="Y1239" s="8"/>
      <c r="Z1239" s="8"/>
      <c r="AA1239" s="8"/>
      <c r="AB1239" s="8"/>
      <c r="AC1239" s="8" t="str">
        <f t="shared" si="189"/>
        <v>NO</v>
      </c>
      <c r="AD1239" s="8" t="str">
        <f t="shared" si="190"/>
        <v>Power,,,,,,,,,,,,,</v>
      </c>
      <c r="AE1239" s="8"/>
      <c r="AF1239" s="8"/>
      <c r="AG1239" s="8"/>
      <c r="AH1239" s="8" t="s">
        <v>6756</v>
      </c>
      <c r="AI1239" s="8" t="s">
        <v>6002</v>
      </c>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c r="BO1239" s="8"/>
      <c r="BP1239" s="8"/>
      <c r="BQ1239" s="8"/>
      <c r="BR1239" s="8"/>
      <c r="BS1239" s="8"/>
      <c r="BT1239" s="8"/>
      <c r="BU1239" s="8"/>
      <c r="BV1239" s="8"/>
      <c r="BW1239" s="8"/>
      <c r="BX1239" s="8"/>
      <c r="BY1239" s="8"/>
      <c r="BZ1239" s="8"/>
      <c r="CA1239" s="8"/>
      <c r="CB1239" s="8"/>
      <c r="CC1239" s="8"/>
      <c r="CD1239" s="8"/>
      <c r="CE1239" s="8" t="str">
        <f t="shared" si="188"/>
        <v>AGND</v>
      </c>
      <c r="CF1239" s="8" t="str">
        <f t="shared" si="191"/>
        <v>AGND</v>
      </c>
      <c r="CG1239" s="8" t="str">
        <f t="shared" si="192"/>
        <v>Power</v>
      </c>
      <c r="CH1239" s="8" t="str">
        <f t="shared" si="193"/>
        <v>Power</v>
      </c>
      <c r="CI1239" s="8">
        <v>1</v>
      </c>
      <c r="CJ1239" s="8" t="s">
        <v>1071</v>
      </c>
      <c r="CK1239" s="8"/>
      <c r="CL1239" s="8"/>
      <c r="CM1239" s="8"/>
      <c r="CN1239" s="8"/>
      <c r="CO1239" s="8"/>
      <c r="CP1239" s="8"/>
      <c r="CQ1239" s="8"/>
      <c r="CR1239" s="8"/>
      <c r="CS1239" s="8"/>
      <c r="CT1239" s="8"/>
      <c r="CU1239" s="8"/>
      <c r="CV1239" s="8"/>
      <c r="CW1239" s="119" t="s">
        <v>11208</v>
      </c>
      <c r="CX1239" s="2"/>
      <c r="CY1239" s="8"/>
      <c r="CZ1239" s="8" t="str">
        <f t="shared" si="194"/>
        <v>AGND</v>
      </c>
      <c r="DA1239" s="8" t="str">
        <f t="shared" si="195"/>
        <v>AGND</v>
      </c>
      <c r="DB1239" s="8" t="str">
        <f t="shared" si="196"/>
        <v>Power</v>
      </c>
      <c r="DC1239" s="8" t="str">
        <f t="shared" si="197"/>
        <v>Power</v>
      </c>
      <c r="DD1239" s="8">
        <v>1</v>
      </c>
      <c r="DE1239" s="8" t="s">
        <v>1071</v>
      </c>
      <c r="DF1239" s="8"/>
      <c r="DG1239" s="8"/>
      <c r="DH1239" s="8"/>
      <c r="DI1239" s="8"/>
      <c r="DJ1239" s="8"/>
      <c r="DK1239" s="8"/>
      <c r="DL1239" s="8"/>
      <c r="DM1239" s="8"/>
      <c r="DN1239" s="8"/>
      <c r="DO1239" s="8"/>
      <c r="DP1239" s="8"/>
      <c r="DQ1239" s="8"/>
      <c r="DR1239" s="8"/>
      <c r="DS1239" s="8"/>
      <c r="DT1239" s="8"/>
    </row>
    <row r="1240" spans="1:124" ht="12.75" customHeight="1">
      <c r="A1240" s="8"/>
      <c r="B1240" s="89">
        <v>1237</v>
      </c>
      <c r="C1240" s="127" t="s">
        <v>1071</v>
      </c>
      <c r="D1240" s="149" t="s">
        <v>6078</v>
      </c>
      <c r="E1240" s="8" t="s">
        <v>1071</v>
      </c>
      <c r="F1240" s="8" t="s">
        <v>1985</v>
      </c>
      <c r="G1240" s="151" t="s">
        <v>1071</v>
      </c>
      <c r="H1240" s="8" t="s">
        <v>6889</v>
      </c>
      <c r="I1240" s="8" t="s">
        <v>1071</v>
      </c>
      <c r="J1240" s="8" t="s">
        <v>5614</v>
      </c>
      <c r="K1240" s="127" t="s">
        <v>1071</v>
      </c>
      <c r="L1240" s="129" t="s">
        <v>6876</v>
      </c>
      <c r="M1240" s="8"/>
      <c r="N1240" s="8" t="s">
        <v>1071</v>
      </c>
      <c r="O1240" s="8" t="s">
        <v>6755</v>
      </c>
      <c r="P1240" s="8" t="s">
        <v>6755</v>
      </c>
      <c r="Q1240" s="8" t="s">
        <v>6755</v>
      </c>
      <c r="R1240" s="8"/>
      <c r="S1240" s="8"/>
      <c r="T1240" s="8"/>
      <c r="U1240" s="8"/>
      <c r="V1240" s="8"/>
      <c r="W1240" s="8"/>
      <c r="X1240" s="8"/>
      <c r="Y1240" s="8"/>
      <c r="Z1240" s="8"/>
      <c r="AA1240" s="8"/>
      <c r="AB1240" s="8"/>
      <c r="AC1240" s="8" t="str">
        <f t="shared" si="189"/>
        <v>NO</v>
      </c>
      <c r="AD1240" s="8" t="str">
        <f t="shared" si="190"/>
        <v>Power,,,,,,,,,,,,,</v>
      </c>
      <c r="AE1240" s="8"/>
      <c r="AF1240" s="8"/>
      <c r="AG1240" s="8"/>
      <c r="AH1240" s="8" t="s">
        <v>6756</v>
      </c>
      <c r="AI1240" s="8" t="s">
        <v>6002</v>
      </c>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8"/>
      <c r="BR1240" s="8"/>
      <c r="BS1240" s="8"/>
      <c r="BT1240" s="8"/>
      <c r="BU1240" s="8"/>
      <c r="BV1240" s="8"/>
      <c r="BW1240" s="8"/>
      <c r="BX1240" s="8"/>
      <c r="BY1240" s="8"/>
      <c r="BZ1240" s="8"/>
      <c r="CA1240" s="8"/>
      <c r="CB1240" s="8"/>
      <c r="CC1240" s="8"/>
      <c r="CD1240" s="8"/>
      <c r="CE1240" s="8" t="str">
        <f t="shared" si="188"/>
        <v>AGND</v>
      </c>
      <c r="CF1240" s="8" t="str">
        <f t="shared" si="191"/>
        <v>AGND</v>
      </c>
      <c r="CG1240" s="8" t="str">
        <f t="shared" si="192"/>
        <v>Power</v>
      </c>
      <c r="CH1240" s="8" t="str">
        <f t="shared" si="193"/>
        <v>Power</v>
      </c>
      <c r="CI1240" s="8">
        <v>1</v>
      </c>
      <c r="CJ1240" s="8" t="s">
        <v>1071</v>
      </c>
      <c r="CK1240" s="8"/>
      <c r="CL1240" s="8"/>
      <c r="CM1240" s="8"/>
      <c r="CN1240" s="8"/>
      <c r="CO1240" s="8"/>
      <c r="CP1240" s="8"/>
      <c r="CQ1240" s="8"/>
      <c r="CR1240" s="8"/>
      <c r="CS1240" s="8"/>
      <c r="CT1240" s="8"/>
      <c r="CU1240" s="8"/>
      <c r="CV1240" s="8"/>
      <c r="CW1240" s="119" t="s">
        <v>11216</v>
      </c>
      <c r="CX1240" s="2"/>
      <c r="CY1240" s="8"/>
      <c r="CZ1240" s="8" t="str">
        <f t="shared" si="194"/>
        <v>AGND</v>
      </c>
      <c r="DA1240" s="8" t="str">
        <f t="shared" si="195"/>
        <v>AGND</v>
      </c>
      <c r="DB1240" s="8" t="str">
        <f t="shared" si="196"/>
        <v>Power</v>
      </c>
      <c r="DC1240" s="8" t="str">
        <f t="shared" si="197"/>
        <v>Power</v>
      </c>
      <c r="DD1240" s="8">
        <v>1</v>
      </c>
      <c r="DE1240" s="8" t="s">
        <v>1071</v>
      </c>
      <c r="DF1240" s="8"/>
      <c r="DG1240" s="8"/>
      <c r="DH1240" s="8"/>
      <c r="DI1240" s="8"/>
      <c r="DJ1240" s="8"/>
      <c r="DK1240" s="8"/>
      <c r="DL1240" s="8"/>
      <c r="DM1240" s="8"/>
      <c r="DN1240" s="8"/>
      <c r="DO1240" s="8"/>
      <c r="DP1240" s="8"/>
      <c r="DQ1240" s="8"/>
      <c r="DR1240" s="8"/>
      <c r="DS1240" s="8"/>
      <c r="DT1240" s="8"/>
    </row>
    <row r="1241" spans="1:124" ht="12.75" customHeight="1">
      <c r="A1241" s="8"/>
      <c r="B1241" s="89">
        <v>1238</v>
      </c>
      <c r="C1241" s="127" t="s">
        <v>1071</v>
      </c>
      <c r="D1241" s="149" t="s">
        <v>3067</v>
      </c>
      <c r="E1241" s="8" t="s">
        <v>1071</v>
      </c>
      <c r="F1241" s="8" t="s">
        <v>4560</v>
      </c>
      <c r="G1241" s="8" t="s">
        <v>1071</v>
      </c>
      <c r="H1241" s="8" t="s">
        <v>6890</v>
      </c>
      <c r="I1241" s="8" t="s">
        <v>1071</v>
      </c>
      <c r="J1241" s="8" t="s">
        <v>2435</v>
      </c>
      <c r="K1241" s="127" t="s">
        <v>1071</v>
      </c>
      <c r="L1241" s="129" t="s">
        <v>6891</v>
      </c>
      <c r="M1241" s="8"/>
      <c r="N1241" s="8" t="s">
        <v>1071</v>
      </c>
      <c r="O1241" s="8" t="s">
        <v>6755</v>
      </c>
      <c r="P1241" s="8" t="s">
        <v>6755</v>
      </c>
      <c r="Q1241" s="8" t="s">
        <v>6755</v>
      </c>
      <c r="R1241" s="8"/>
      <c r="S1241" s="8"/>
      <c r="T1241" s="8"/>
      <c r="U1241" s="8"/>
      <c r="V1241" s="8"/>
      <c r="W1241" s="8"/>
      <c r="X1241" s="8"/>
      <c r="Y1241" s="8"/>
      <c r="Z1241" s="8"/>
      <c r="AA1241" s="8"/>
      <c r="AB1241" s="8"/>
      <c r="AC1241" s="8" t="str">
        <f t="shared" si="189"/>
        <v>NO</v>
      </c>
      <c r="AD1241" s="8" t="str">
        <f t="shared" si="190"/>
        <v>Power,,,,,,,,,,,,,</v>
      </c>
      <c r="AE1241" s="8"/>
      <c r="AF1241" s="8"/>
      <c r="AG1241" s="8"/>
      <c r="AH1241" s="8" t="s">
        <v>6756</v>
      </c>
      <c r="AI1241" s="8" t="s">
        <v>6002</v>
      </c>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8"/>
      <c r="BR1241" s="8"/>
      <c r="BS1241" s="8"/>
      <c r="BT1241" s="8"/>
      <c r="BU1241" s="8"/>
      <c r="BV1241" s="8"/>
      <c r="BW1241" s="8"/>
      <c r="BX1241" s="8"/>
      <c r="BY1241" s="8"/>
      <c r="BZ1241" s="8"/>
      <c r="CA1241" s="8"/>
      <c r="CB1241" s="8"/>
      <c r="CC1241" s="8"/>
      <c r="CD1241" s="8"/>
      <c r="CE1241" s="8" t="str">
        <f t="shared" si="188"/>
        <v>AGND</v>
      </c>
      <c r="CF1241" s="8" t="str">
        <f t="shared" si="191"/>
        <v>AGND</v>
      </c>
      <c r="CG1241" s="8" t="str">
        <f t="shared" si="192"/>
        <v>Power</v>
      </c>
      <c r="CH1241" s="8" t="str">
        <f t="shared" si="193"/>
        <v>Power</v>
      </c>
      <c r="CI1241" s="8">
        <v>1</v>
      </c>
      <c r="CJ1241" s="8" t="s">
        <v>1071</v>
      </c>
      <c r="CK1241" s="8"/>
      <c r="CL1241" s="8"/>
      <c r="CM1241" s="8"/>
      <c r="CN1241" s="8"/>
      <c r="CO1241" s="8"/>
      <c r="CP1241" s="8"/>
      <c r="CQ1241" s="8"/>
      <c r="CR1241" s="8"/>
      <c r="CS1241" s="8"/>
      <c r="CT1241" s="8"/>
      <c r="CU1241" s="8"/>
      <c r="CV1241" s="8"/>
      <c r="CW1241" s="119" t="s">
        <v>11136</v>
      </c>
      <c r="CX1241" s="2"/>
      <c r="CY1241" s="8"/>
      <c r="CZ1241" s="8" t="str">
        <f t="shared" si="194"/>
        <v>AGND</v>
      </c>
      <c r="DA1241" s="8" t="str">
        <f t="shared" si="195"/>
        <v>AGND</v>
      </c>
      <c r="DB1241" s="8" t="str">
        <f t="shared" si="196"/>
        <v>Power</v>
      </c>
      <c r="DC1241" s="8" t="str">
        <f t="shared" si="197"/>
        <v>Power</v>
      </c>
      <c r="DD1241" s="8">
        <v>1</v>
      </c>
      <c r="DE1241" s="8" t="s">
        <v>1071</v>
      </c>
      <c r="DF1241" s="8"/>
      <c r="DG1241" s="8"/>
      <c r="DH1241" s="8"/>
      <c r="DI1241" s="8"/>
      <c r="DJ1241" s="8"/>
      <c r="DK1241" s="8"/>
      <c r="DL1241" s="8"/>
      <c r="DM1241" s="8"/>
      <c r="DN1241" s="8"/>
      <c r="DO1241" s="8"/>
      <c r="DP1241" s="8"/>
      <c r="DQ1241" s="8"/>
      <c r="DR1241" s="8"/>
      <c r="DS1241" s="8"/>
      <c r="DT1241" s="8"/>
    </row>
    <row r="1242" spans="1:124" ht="12.75" customHeight="1">
      <c r="A1242" s="8"/>
      <c r="B1242" s="89">
        <v>1239</v>
      </c>
      <c r="C1242" s="127" t="s">
        <v>1071</v>
      </c>
      <c r="D1242" s="149" t="s">
        <v>6869</v>
      </c>
      <c r="E1242" s="8" t="s">
        <v>1071</v>
      </c>
      <c r="F1242" s="8" t="s">
        <v>5533</v>
      </c>
      <c r="G1242" s="8" t="s">
        <v>1071</v>
      </c>
      <c r="H1242" s="8" t="s">
        <v>6892</v>
      </c>
      <c r="I1242" s="8" t="s">
        <v>1071</v>
      </c>
      <c r="J1242" s="8" t="s">
        <v>5632</v>
      </c>
      <c r="K1242" s="127" t="s">
        <v>1071</v>
      </c>
      <c r="L1242" s="129" t="s">
        <v>2529</v>
      </c>
      <c r="M1242" s="8"/>
      <c r="N1242" s="8" t="s">
        <v>1071</v>
      </c>
      <c r="O1242" s="8" t="s">
        <v>6755</v>
      </c>
      <c r="P1242" s="8" t="s">
        <v>6755</v>
      </c>
      <c r="Q1242" s="8" t="s">
        <v>6755</v>
      </c>
      <c r="R1242" s="8"/>
      <c r="S1242" s="8"/>
      <c r="T1242" s="8"/>
      <c r="U1242" s="8"/>
      <c r="V1242" s="8"/>
      <c r="W1242" s="8"/>
      <c r="X1242" s="8"/>
      <c r="Y1242" s="8"/>
      <c r="Z1242" s="8"/>
      <c r="AA1242" s="8"/>
      <c r="AB1242" s="8"/>
      <c r="AC1242" s="8" t="str">
        <f t="shared" si="189"/>
        <v>NO</v>
      </c>
      <c r="AD1242" s="8" t="str">
        <f t="shared" si="190"/>
        <v>Power,,,,,,,,,,,,,</v>
      </c>
      <c r="AE1242" s="8"/>
      <c r="AF1242" s="8"/>
      <c r="AG1242" s="8"/>
      <c r="AH1242" s="8" t="s">
        <v>6756</v>
      </c>
      <c r="AI1242" s="8" t="s">
        <v>6002</v>
      </c>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8"/>
      <c r="BR1242" s="8"/>
      <c r="BS1242" s="8"/>
      <c r="BT1242" s="8"/>
      <c r="BU1242" s="8"/>
      <c r="BV1242" s="8"/>
      <c r="BW1242" s="8"/>
      <c r="BX1242" s="8"/>
      <c r="BY1242" s="8"/>
      <c r="BZ1242" s="8"/>
      <c r="CA1242" s="8"/>
      <c r="CB1242" s="8"/>
      <c r="CC1242" s="8"/>
      <c r="CD1242" s="8"/>
      <c r="CE1242" s="8" t="str">
        <f t="shared" si="188"/>
        <v>AGND</v>
      </c>
      <c r="CF1242" s="8" t="str">
        <f t="shared" si="191"/>
        <v>AGND</v>
      </c>
      <c r="CG1242" s="8" t="str">
        <f t="shared" si="192"/>
        <v>Power</v>
      </c>
      <c r="CH1242" s="8" t="str">
        <f t="shared" si="193"/>
        <v>Power</v>
      </c>
      <c r="CI1242" s="8">
        <v>1</v>
      </c>
      <c r="CJ1242" s="8" t="s">
        <v>1071</v>
      </c>
      <c r="CK1242" s="8"/>
      <c r="CL1242" s="8"/>
      <c r="CM1242" s="8"/>
      <c r="CN1242" s="8"/>
      <c r="CO1242" s="8"/>
      <c r="CP1242" s="8"/>
      <c r="CQ1242" s="8"/>
      <c r="CR1242" s="8"/>
      <c r="CS1242" s="8"/>
      <c r="CT1242" s="8"/>
      <c r="CU1242" s="8"/>
      <c r="CV1242" s="8"/>
      <c r="CW1242" s="119" t="s">
        <v>11379</v>
      </c>
      <c r="CX1242" s="2"/>
      <c r="CY1242" s="8"/>
      <c r="CZ1242" s="8" t="str">
        <f t="shared" si="194"/>
        <v>AGND</v>
      </c>
      <c r="DA1242" s="8" t="str">
        <f t="shared" si="195"/>
        <v>AGND</v>
      </c>
      <c r="DB1242" s="8" t="str">
        <f t="shared" si="196"/>
        <v>Power</v>
      </c>
      <c r="DC1242" s="8" t="str">
        <f t="shared" si="197"/>
        <v>Power</v>
      </c>
      <c r="DD1242" s="8">
        <v>1</v>
      </c>
      <c r="DE1242" s="8" t="s">
        <v>1071</v>
      </c>
      <c r="DF1242" s="8"/>
      <c r="DG1242" s="8"/>
      <c r="DH1242" s="8"/>
      <c r="DI1242" s="8"/>
      <c r="DJ1242" s="8"/>
      <c r="DK1242" s="8"/>
      <c r="DL1242" s="8"/>
      <c r="DM1242" s="8"/>
      <c r="DN1242" s="8"/>
      <c r="DO1242" s="8"/>
      <c r="DP1242" s="8"/>
      <c r="DQ1242" s="8"/>
      <c r="DR1242" s="8"/>
      <c r="DS1242" s="8"/>
      <c r="DT1242" s="8"/>
    </row>
    <row r="1243" spans="1:124" ht="12.75" customHeight="1">
      <c r="A1243" s="8"/>
      <c r="B1243" s="89">
        <v>1240</v>
      </c>
      <c r="C1243" s="127" t="s">
        <v>1071</v>
      </c>
      <c r="D1243" s="149" t="s">
        <v>5570</v>
      </c>
      <c r="E1243" s="8" t="s">
        <v>1071</v>
      </c>
      <c r="F1243" s="8" t="s">
        <v>5556</v>
      </c>
      <c r="G1243" s="8" t="s">
        <v>1071</v>
      </c>
      <c r="H1243" s="8" t="s">
        <v>6893</v>
      </c>
      <c r="I1243" s="8" t="s">
        <v>1071</v>
      </c>
      <c r="J1243" s="8" t="s">
        <v>2767</v>
      </c>
      <c r="K1243" s="127" t="s">
        <v>1071</v>
      </c>
      <c r="L1243" s="129" t="s">
        <v>6894</v>
      </c>
      <c r="M1243" s="8"/>
      <c r="N1243" s="8" t="s">
        <v>1071</v>
      </c>
      <c r="O1243" s="8" t="s">
        <v>6755</v>
      </c>
      <c r="P1243" s="8" t="s">
        <v>6755</v>
      </c>
      <c r="Q1243" s="8" t="s">
        <v>6755</v>
      </c>
      <c r="R1243" s="8"/>
      <c r="S1243" s="8"/>
      <c r="T1243" s="8"/>
      <c r="U1243" s="8"/>
      <c r="V1243" s="8"/>
      <c r="W1243" s="8"/>
      <c r="X1243" s="8"/>
      <c r="Y1243" s="8"/>
      <c r="Z1243" s="8"/>
      <c r="AA1243" s="8"/>
      <c r="AB1243" s="8"/>
      <c r="AC1243" s="8" t="str">
        <f t="shared" si="189"/>
        <v>NO</v>
      </c>
      <c r="AD1243" s="8" t="str">
        <f t="shared" si="190"/>
        <v>Power,,,,,,,,,,,,,</v>
      </c>
      <c r="AE1243" s="8"/>
      <c r="AF1243" s="8"/>
      <c r="AG1243" s="8"/>
      <c r="AH1243" s="8" t="s">
        <v>6756</v>
      </c>
      <c r="AI1243" s="8" t="s">
        <v>6002</v>
      </c>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8"/>
      <c r="BR1243" s="8"/>
      <c r="BS1243" s="8"/>
      <c r="BT1243" s="8"/>
      <c r="BU1243" s="8"/>
      <c r="BV1243" s="8"/>
      <c r="BW1243" s="8"/>
      <c r="BX1243" s="8"/>
      <c r="BY1243" s="8"/>
      <c r="BZ1243" s="8"/>
      <c r="CA1243" s="8"/>
      <c r="CB1243" s="8"/>
      <c r="CC1243" s="8"/>
      <c r="CD1243" s="8"/>
      <c r="CE1243" s="8" t="str">
        <f t="shared" si="188"/>
        <v>AGND</v>
      </c>
      <c r="CF1243" s="8" t="str">
        <f t="shared" si="191"/>
        <v>AGND</v>
      </c>
      <c r="CG1243" s="8" t="str">
        <f t="shared" si="192"/>
        <v>Power</v>
      </c>
      <c r="CH1243" s="8" t="str">
        <f t="shared" si="193"/>
        <v>Power</v>
      </c>
      <c r="CI1243" s="8">
        <v>1</v>
      </c>
      <c r="CJ1243" s="8" t="s">
        <v>1071</v>
      </c>
      <c r="CK1243" s="8"/>
      <c r="CL1243" s="8"/>
      <c r="CM1243" s="8"/>
      <c r="CN1243" s="8"/>
      <c r="CO1243" s="8"/>
      <c r="CP1243" s="8"/>
      <c r="CQ1243" s="8"/>
      <c r="CR1243" s="8"/>
      <c r="CS1243" s="8"/>
      <c r="CT1243" s="8"/>
      <c r="CU1243" s="8"/>
      <c r="CV1243" s="8"/>
      <c r="CW1243" s="119" t="s">
        <v>11412</v>
      </c>
      <c r="CX1243" s="2"/>
      <c r="CY1243" s="8"/>
      <c r="CZ1243" s="8" t="str">
        <f t="shared" si="194"/>
        <v>AGND</v>
      </c>
      <c r="DA1243" s="8" t="str">
        <f t="shared" si="195"/>
        <v>AGND</v>
      </c>
      <c r="DB1243" s="8" t="str">
        <f t="shared" si="196"/>
        <v>Power</v>
      </c>
      <c r="DC1243" s="8" t="str">
        <f t="shared" si="197"/>
        <v>Power</v>
      </c>
      <c r="DD1243" s="8">
        <v>1</v>
      </c>
      <c r="DE1243" s="8" t="s">
        <v>1071</v>
      </c>
      <c r="DF1243" s="8"/>
      <c r="DG1243" s="8"/>
      <c r="DH1243" s="8"/>
      <c r="DI1243" s="8"/>
      <c r="DJ1243" s="8"/>
      <c r="DK1243" s="8"/>
      <c r="DL1243" s="8"/>
      <c r="DM1243" s="8"/>
      <c r="DN1243" s="8"/>
      <c r="DO1243" s="8"/>
      <c r="DP1243" s="8"/>
      <c r="DQ1243" s="8"/>
      <c r="DR1243" s="8"/>
      <c r="DS1243" s="8"/>
      <c r="DT1243" s="8"/>
    </row>
    <row r="1244" spans="1:124" ht="12.75" customHeight="1">
      <c r="A1244" s="8"/>
      <c r="B1244" s="89">
        <v>1241</v>
      </c>
      <c r="C1244" s="127" t="s">
        <v>1071</v>
      </c>
      <c r="D1244" s="149" t="s">
        <v>5586</v>
      </c>
      <c r="E1244" s="8" t="s">
        <v>1071</v>
      </c>
      <c r="F1244" s="8" t="s">
        <v>6876</v>
      </c>
      <c r="G1244" s="8" t="s">
        <v>1071</v>
      </c>
      <c r="H1244" s="8" t="s">
        <v>6895</v>
      </c>
      <c r="I1244" s="8" t="s">
        <v>1071</v>
      </c>
      <c r="J1244" s="8" t="s">
        <v>6896</v>
      </c>
      <c r="K1244" s="127" t="s">
        <v>1071</v>
      </c>
      <c r="L1244" s="129" t="s">
        <v>3519</v>
      </c>
      <c r="M1244" s="8"/>
      <c r="N1244" s="8" t="s">
        <v>1071</v>
      </c>
      <c r="O1244" s="8" t="s">
        <v>6755</v>
      </c>
      <c r="P1244" s="8" t="s">
        <v>6755</v>
      </c>
      <c r="Q1244" s="8" t="s">
        <v>6755</v>
      </c>
      <c r="R1244" s="8"/>
      <c r="S1244" s="8"/>
      <c r="T1244" s="8"/>
      <c r="U1244" s="8"/>
      <c r="V1244" s="8"/>
      <c r="W1244" s="8"/>
      <c r="X1244" s="8"/>
      <c r="Y1244" s="8"/>
      <c r="Z1244" s="8"/>
      <c r="AA1244" s="8"/>
      <c r="AB1244" s="8"/>
      <c r="AC1244" s="8" t="str">
        <f t="shared" si="189"/>
        <v>NO</v>
      </c>
      <c r="AD1244" s="8" t="str">
        <f t="shared" si="190"/>
        <v>Power,,,,,,,,,,,,,</v>
      </c>
      <c r="AE1244" s="8"/>
      <c r="AF1244" s="8"/>
      <c r="AG1244" s="8"/>
      <c r="AH1244" s="8" t="s">
        <v>6756</v>
      </c>
      <c r="AI1244" s="8" t="s">
        <v>6002</v>
      </c>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8"/>
      <c r="BR1244" s="8"/>
      <c r="BS1244" s="8"/>
      <c r="BT1244" s="8"/>
      <c r="BU1244" s="8"/>
      <c r="BV1244" s="8"/>
      <c r="BW1244" s="8"/>
      <c r="BX1244" s="8"/>
      <c r="BY1244" s="8"/>
      <c r="BZ1244" s="8"/>
      <c r="CA1244" s="8"/>
      <c r="CB1244" s="8"/>
      <c r="CC1244" s="8"/>
      <c r="CD1244" s="8"/>
      <c r="CE1244" s="8" t="str">
        <f t="shared" si="188"/>
        <v>AGND</v>
      </c>
      <c r="CF1244" s="8" t="str">
        <f t="shared" si="191"/>
        <v>AGND</v>
      </c>
      <c r="CG1244" s="8" t="str">
        <f t="shared" si="192"/>
        <v>Power</v>
      </c>
      <c r="CH1244" s="8" t="str">
        <f t="shared" si="193"/>
        <v>Power</v>
      </c>
      <c r="CI1244" s="8">
        <v>1</v>
      </c>
      <c r="CJ1244" s="8" t="s">
        <v>1071</v>
      </c>
      <c r="CK1244" s="8"/>
      <c r="CL1244" s="8"/>
      <c r="CM1244" s="8"/>
      <c r="CN1244" s="8"/>
      <c r="CO1244" s="8"/>
      <c r="CP1244" s="8"/>
      <c r="CQ1244" s="8"/>
      <c r="CR1244" s="8"/>
      <c r="CS1244" s="8"/>
      <c r="CT1244" s="8"/>
      <c r="CU1244" s="8"/>
      <c r="CV1244" s="8"/>
      <c r="CW1244" s="119" t="s">
        <v>11185</v>
      </c>
      <c r="CX1244" s="2"/>
      <c r="CY1244" s="8"/>
      <c r="CZ1244" s="8" t="str">
        <f t="shared" si="194"/>
        <v>AGND</v>
      </c>
      <c r="DA1244" s="8" t="str">
        <f t="shared" si="195"/>
        <v>AGND</v>
      </c>
      <c r="DB1244" s="8" t="str">
        <f t="shared" si="196"/>
        <v>Power</v>
      </c>
      <c r="DC1244" s="8" t="str">
        <f t="shared" si="197"/>
        <v>Power</v>
      </c>
      <c r="DD1244" s="8">
        <v>1</v>
      </c>
      <c r="DE1244" s="8" t="s">
        <v>1071</v>
      </c>
      <c r="DF1244" s="8"/>
      <c r="DG1244" s="8"/>
      <c r="DH1244" s="8"/>
      <c r="DI1244" s="8"/>
      <c r="DJ1244" s="8"/>
      <c r="DK1244" s="8"/>
      <c r="DL1244" s="8"/>
      <c r="DM1244" s="8"/>
      <c r="DN1244" s="8"/>
      <c r="DO1244" s="8"/>
      <c r="DP1244" s="8"/>
      <c r="DQ1244" s="8"/>
      <c r="DR1244" s="8"/>
      <c r="DS1244" s="8"/>
      <c r="DT1244" s="8"/>
    </row>
    <row r="1245" spans="1:124" ht="12.75" customHeight="1">
      <c r="A1245" s="8"/>
      <c r="B1245" s="89">
        <v>1242</v>
      </c>
      <c r="C1245" s="127" t="s">
        <v>1071</v>
      </c>
      <c r="D1245" s="149" t="s">
        <v>5050</v>
      </c>
      <c r="E1245" s="8" t="s">
        <v>1071</v>
      </c>
      <c r="F1245" s="8" t="s">
        <v>2471</v>
      </c>
      <c r="G1245" s="8" t="s">
        <v>1071</v>
      </c>
      <c r="H1245" s="8" t="s">
        <v>6897</v>
      </c>
      <c r="I1245" s="8" t="s">
        <v>1071</v>
      </c>
      <c r="J1245" s="8" t="s">
        <v>2787</v>
      </c>
      <c r="K1245" s="127" t="s">
        <v>1071</v>
      </c>
      <c r="L1245" s="129" t="s">
        <v>6898</v>
      </c>
      <c r="M1245" s="8"/>
      <c r="N1245" s="8" t="s">
        <v>1071</v>
      </c>
      <c r="O1245" s="8" t="s">
        <v>6755</v>
      </c>
      <c r="P1245" s="8" t="s">
        <v>6755</v>
      </c>
      <c r="Q1245" s="8" t="s">
        <v>6755</v>
      </c>
      <c r="R1245" s="8"/>
      <c r="S1245" s="8"/>
      <c r="T1245" s="8"/>
      <c r="U1245" s="8"/>
      <c r="V1245" s="8"/>
      <c r="W1245" s="8"/>
      <c r="X1245" s="8"/>
      <c r="Y1245" s="8"/>
      <c r="Z1245" s="8"/>
      <c r="AA1245" s="8"/>
      <c r="AB1245" s="8"/>
      <c r="AC1245" s="8" t="str">
        <f t="shared" si="189"/>
        <v>NO</v>
      </c>
      <c r="AD1245" s="8" t="str">
        <f t="shared" si="190"/>
        <v>Power,,,,,,,,,,,,,</v>
      </c>
      <c r="AE1245" s="8"/>
      <c r="AF1245" s="8"/>
      <c r="AG1245" s="8"/>
      <c r="AH1245" s="8" t="s">
        <v>6756</v>
      </c>
      <c r="AI1245" s="8" t="s">
        <v>6002</v>
      </c>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c r="BL1245" s="8"/>
      <c r="BM1245" s="8"/>
      <c r="BN1245" s="8"/>
      <c r="BO1245" s="8"/>
      <c r="BP1245" s="8"/>
      <c r="BQ1245" s="8"/>
      <c r="BR1245" s="8"/>
      <c r="BS1245" s="8"/>
      <c r="BT1245" s="8"/>
      <c r="BU1245" s="8"/>
      <c r="BV1245" s="8"/>
      <c r="BW1245" s="8"/>
      <c r="BX1245" s="8"/>
      <c r="BY1245" s="8"/>
      <c r="BZ1245" s="8"/>
      <c r="CA1245" s="8"/>
      <c r="CB1245" s="8"/>
      <c r="CC1245" s="8"/>
      <c r="CD1245" s="8"/>
      <c r="CE1245" s="8" t="str">
        <f t="shared" si="188"/>
        <v>AGND</v>
      </c>
      <c r="CF1245" s="8" t="str">
        <f t="shared" si="191"/>
        <v>AGND</v>
      </c>
      <c r="CG1245" s="8" t="str">
        <f t="shared" si="192"/>
        <v>Power</v>
      </c>
      <c r="CH1245" s="8" t="str">
        <f t="shared" si="193"/>
        <v>Power</v>
      </c>
      <c r="CI1245" s="8">
        <v>1</v>
      </c>
      <c r="CJ1245" s="8" t="s">
        <v>1071</v>
      </c>
      <c r="CK1245" s="8"/>
      <c r="CL1245" s="8"/>
      <c r="CM1245" s="8"/>
      <c r="CN1245" s="8"/>
      <c r="CO1245" s="8"/>
      <c r="CP1245" s="8"/>
      <c r="CQ1245" s="8"/>
      <c r="CR1245" s="8"/>
      <c r="CS1245" s="8"/>
      <c r="CT1245" s="8"/>
      <c r="CU1245" s="8"/>
      <c r="CV1245" s="8"/>
      <c r="CW1245" s="119" t="s">
        <v>11173</v>
      </c>
      <c r="CX1245" s="2"/>
      <c r="CY1245" s="8"/>
      <c r="CZ1245" s="8" t="str">
        <f t="shared" si="194"/>
        <v>AGND</v>
      </c>
      <c r="DA1245" s="8" t="str">
        <f t="shared" si="195"/>
        <v>AGND</v>
      </c>
      <c r="DB1245" s="8" t="str">
        <f t="shared" si="196"/>
        <v>Power</v>
      </c>
      <c r="DC1245" s="8" t="str">
        <f t="shared" si="197"/>
        <v>Power</v>
      </c>
      <c r="DD1245" s="8">
        <v>1</v>
      </c>
      <c r="DE1245" s="8" t="s">
        <v>1071</v>
      </c>
      <c r="DF1245" s="8"/>
      <c r="DG1245" s="8"/>
      <c r="DH1245" s="8"/>
      <c r="DI1245" s="8"/>
      <c r="DJ1245" s="8"/>
      <c r="DK1245" s="8"/>
      <c r="DL1245" s="8"/>
      <c r="DM1245" s="8"/>
      <c r="DN1245" s="8"/>
      <c r="DO1245" s="8"/>
      <c r="DP1245" s="8"/>
      <c r="DQ1245" s="8"/>
      <c r="DR1245" s="8"/>
      <c r="DS1245" s="8"/>
      <c r="DT1245" s="8"/>
    </row>
    <row r="1246" spans="1:124" ht="12.75" customHeight="1">
      <c r="A1246" s="8"/>
      <c r="B1246" s="89">
        <v>1243</v>
      </c>
      <c r="C1246" s="127" t="s">
        <v>1071</v>
      </c>
      <c r="D1246" s="149" t="s">
        <v>6482</v>
      </c>
      <c r="E1246" s="8" t="s">
        <v>1071</v>
      </c>
      <c r="F1246" s="8" t="s">
        <v>5614</v>
      </c>
      <c r="G1246" s="8" t="s">
        <v>1071</v>
      </c>
      <c r="H1246" s="8" t="s">
        <v>5376</v>
      </c>
      <c r="I1246" s="8" t="s">
        <v>1071</v>
      </c>
      <c r="J1246" s="8" t="s">
        <v>6899</v>
      </c>
      <c r="K1246" s="127" t="s">
        <v>1071</v>
      </c>
      <c r="L1246" s="129" t="s">
        <v>2032</v>
      </c>
      <c r="M1246" s="8"/>
      <c r="N1246" s="8" t="s">
        <v>1071</v>
      </c>
      <c r="O1246" s="8" t="s">
        <v>6755</v>
      </c>
      <c r="P1246" s="8" t="s">
        <v>6755</v>
      </c>
      <c r="Q1246" s="8" t="s">
        <v>6755</v>
      </c>
      <c r="R1246" s="8"/>
      <c r="S1246" s="8"/>
      <c r="T1246" s="8"/>
      <c r="U1246" s="8"/>
      <c r="V1246" s="8"/>
      <c r="W1246" s="8"/>
      <c r="X1246" s="8"/>
      <c r="Y1246" s="8"/>
      <c r="Z1246" s="8"/>
      <c r="AA1246" s="8"/>
      <c r="AB1246" s="8"/>
      <c r="AC1246" s="8" t="str">
        <f t="shared" si="189"/>
        <v>NO</v>
      </c>
      <c r="AD1246" s="8" t="str">
        <f t="shared" si="190"/>
        <v>Power,,,,,,,,,,,,,</v>
      </c>
      <c r="AE1246" s="8"/>
      <c r="AF1246" s="8"/>
      <c r="AG1246" s="8"/>
      <c r="AH1246" s="8" t="s">
        <v>6756</v>
      </c>
      <c r="AI1246" s="8" t="s">
        <v>6002</v>
      </c>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8"/>
      <c r="BR1246" s="8"/>
      <c r="BS1246" s="8"/>
      <c r="BT1246" s="8"/>
      <c r="BU1246" s="8"/>
      <c r="BV1246" s="8"/>
      <c r="BW1246" s="8"/>
      <c r="BX1246" s="8"/>
      <c r="BY1246" s="8"/>
      <c r="BZ1246" s="8"/>
      <c r="CA1246" s="8"/>
      <c r="CB1246" s="8"/>
      <c r="CC1246" s="8"/>
      <c r="CD1246" s="8"/>
      <c r="CE1246" s="8" t="str">
        <f t="shared" si="188"/>
        <v>AGND</v>
      </c>
      <c r="CF1246" s="8" t="str">
        <f t="shared" si="191"/>
        <v>AGND</v>
      </c>
      <c r="CG1246" s="8" t="str">
        <f t="shared" si="192"/>
        <v>Power</v>
      </c>
      <c r="CH1246" s="8" t="str">
        <f t="shared" si="193"/>
        <v>Power</v>
      </c>
      <c r="CI1246" s="8">
        <v>1</v>
      </c>
      <c r="CJ1246" s="8" t="s">
        <v>1071</v>
      </c>
      <c r="CK1246" s="8"/>
      <c r="CL1246" s="8"/>
      <c r="CM1246" s="8"/>
      <c r="CN1246" s="8"/>
      <c r="CO1246" s="8"/>
      <c r="CP1246" s="8"/>
      <c r="CQ1246" s="8"/>
      <c r="CR1246" s="8"/>
      <c r="CS1246" s="8"/>
      <c r="CT1246" s="8"/>
      <c r="CU1246" s="8"/>
      <c r="CV1246" s="8"/>
      <c r="CW1246" s="119" t="s">
        <v>11210</v>
      </c>
      <c r="CX1246" s="2"/>
      <c r="CY1246" s="8"/>
      <c r="CZ1246" s="8" t="str">
        <f t="shared" si="194"/>
        <v>AGND</v>
      </c>
      <c r="DA1246" s="8" t="str">
        <f t="shared" si="195"/>
        <v>AGND</v>
      </c>
      <c r="DB1246" s="8" t="str">
        <f t="shared" si="196"/>
        <v>Power</v>
      </c>
      <c r="DC1246" s="8" t="str">
        <f t="shared" si="197"/>
        <v>Power</v>
      </c>
      <c r="DD1246" s="8">
        <v>1</v>
      </c>
      <c r="DE1246" s="8" t="s">
        <v>1071</v>
      </c>
      <c r="DF1246" s="8"/>
      <c r="DG1246" s="8"/>
      <c r="DH1246" s="8"/>
      <c r="DI1246" s="8"/>
      <c r="DJ1246" s="8"/>
      <c r="DK1246" s="8"/>
      <c r="DL1246" s="8"/>
      <c r="DM1246" s="8"/>
      <c r="DN1246" s="8"/>
      <c r="DO1246" s="8"/>
      <c r="DP1246" s="8"/>
      <c r="DQ1246" s="8"/>
      <c r="DR1246" s="8"/>
      <c r="DS1246" s="8"/>
      <c r="DT1246" s="8"/>
    </row>
    <row r="1247" spans="1:124" ht="12.75" customHeight="1">
      <c r="A1247" s="8"/>
      <c r="B1247" s="89">
        <v>1244</v>
      </c>
      <c r="C1247" s="127" t="s">
        <v>1071</v>
      </c>
      <c r="D1247" s="149" t="s">
        <v>6483</v>
      </c>
      <c r="E1247" s="8" t="s">
        <v>1071</v>
      </c>
      <c r="F1247" s="8" t="s">
        <v>5632</v>
      </c>
      <c r="G1247" s="8" t="s">
        <v>1071</v>
      </c>
      <c r="H1247" s="8" t="s">
        <v>6900</v>
      </c>
      <c r="I1247" s="8" t="s">
        <v>1071</v>
      </c>
      <c r="J1247" s="8" t="s">
        <v>2801</v>
      </c>
      <c r="K1247" s="127" t="s">
        <v>1071</v>
      </c>
      <c r="L1247" s="129" t="s">
        <v>6901</v>
      </c>
      <c r="M1247" s="8"/>
      <c r="N1247" s="8" t="s">
        <v>1071</v>
      </c>
      <c r="O1247" s="8" t="s">
        <v>6755</v>
      </c>
      <c r="P1247" s="8" t="s">
        <v>6755</v>
      </c>
      <c r="Q1247" s="8" t="s">
        <v>6755</v>
      </c>
      <c r="R1247" s="8"/>
      <c r="S1247" s="8"/>
      <c r="T1247" s="8"/>
      <c r="U1247" s="8"/>
      <c r="V1247" s="8"/>
      <c r="W1247" s="8"/>
      <c r="X1247" s="8"/>
      <c r="Y1247" s="8"/>
      <c r="Z1247" s="8"/>
      <c r="AA1247" s="8"/>
      <c r="AB1247" s="8"/>
      <c r="AC1247" s="8" t="str">
        <f t="shared" si="189"/>
        <v>NO</v>
      </c>
      <c r="AD1247" s="8" t="str">
        <f t="shared" si="190"/>
        <v>Power,,,,,,,,,,,,,</v>
      </c>
      <c r="AE1247" s="8"/>
      <c r="AF1247" s="8"/>
      <c r="AG1247" s="8"/>
      <c r="AH1247" s="8" t="s">
        <v>6756</v>
      </c>
      <c r="AI1247" s="8" t="s">
        <v>6002</v>
      </c>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8"/>
      <c r="BR1247" s="8"/>
      <c r="BS1247" s="8"/>
      <c r="BT1247" s="8"/>
      <c r="BU1247" s="8"/>
      <c r="BV1247" s="8"/>
      <c r="BW1247" s="8"/>
      <c r="BX1247" s="8"/>
      <c r="BY1247" s="8"/>
      <c r="BZ1247" s="8"/>
      <c r="CA1247" s="8"/>
      <c r="CB1247" s="8"/>
      <c r="CC1247" s="8"/>
      <c r="CD1247" s="8"/>
      <c r="CE1247" s="8" t="str">
        <f t="shared" si="188"/>
        <v>AGND</v>
      </c>
      <c r="CF1247" s="8" t="str">
        <f t="shared" si="191"/>
        <v>AGND</v>
      </c>
      <c r="CG1247" s="8" t="str">
        <f t="shared" si="192"/>
        <v>Power</v>
      </c>
      <c r="CH1247" s="8" t="str">
        <f t="shared" si="193"/>
        <v>Power</v>
      </c>
      <c r="CI1247" s="8">
        <v>1</v>
      </c>
      <c r="CJ1247" s="8" t="s">
        <v>1071</v>
      </c>
      <c r="CK1247" s="8"/>
      <c r="CL1247" s="8"/>
      <c r="CM1247" s="8"/>
      <c r="CN1247" s="8"/>
      <c r="CO1247" s="8"/>
      <c r="CP1247" s="8"/>
      <c r="CQ1247" s="8"/>
      <c r="CR1247" s="8"/>
      <c r="CS1247" s="8"/>
      <c r="CT1247" s="8"/>
      <c r="CU1247" s="8"/>
      <c r="CV1247" s="8"/>
      <c r="CW1247" s="119" t="s">
        <v>11209</v>
      </c>
      <c r="CX1247" s="2"/>
      <c r="CY1247" s="8"/>
      <c r="CZ1247" s="8" t="str">
        <f t="shared" si="194"/>
        <v>AGND</v>
      </c>
      <c r="DA1247" s="8" t="str">
        <f t="shared" si="195"/>
        <v>AGND</v>
      </c>
      <c r="DB1247" s="8" t="str">
        <f t="shared" si="196"/>
        <v>Power</v>
      </c>
      <c r="DC1247" s="8" t="str">
        <f t="shared" si="197"/>
        <v>Power</v>
      </c>
      <c r="DD1247" s="8">
        <v>1</v>
      </c>
      <c r="DE1247" s="8" t="s">
        <v>1071</v>
      </c>
      <c r="DF1247" s="8"/>
      <c r="DG1247" s="8"/>
      <c r="DH1247" s="8"/>
      <c r="DI1247" s="8"/>
      <c r="DJ1247" s="8"/>
      <c r="DK1247" s="8"/>
      <c r="DL1247" s="8"/>
      <c r="DM1247" s="8"/>
      <c r="DN1247" s="8"/>
      <c r="DO1247" s="8"/>
      <c r="DP1247" s="8"/>
      <c r="DQ1247" s="8"/>
      <c r="DR1247" s="8"/>
      <c r="DS1247" s="8"/>
      <c r="DT1247" s="8"/>
    </row>
    <row r="1248" spans="1:124" ht="12.75" customHeight="1">
      <c r="A1248" s="8"/>
      <c r="B1248" s="89">
        <v>1245</v>
      </c>
      <c r="C1248" s="127" t="s">
        <v>1071</v>
      </c>
      <c r="D1248" s="149" t="s">
        <v>6872</v>
      </c>
      <c r="E1248" s="8" t="s">
        <v>1071</v>
      </c>
      <c r="F1248" s="8" t="s">
        <v>2767</v>
      </c>
      <c r="G1248" s="8" t="s">
        <v>1071</v>
      </c>
      <c r="H1248" s="8" t="s">
        <v>6902</v>
      </c>
      <c r="I1248" s="8" t="s">
        <v>1071</v>
      </c>
      <c r="J1248" s="8" t="s">
        <v>6903</v>
      </c>
      <c r="K1248" s="127" t="s">
        <v>1071</v>
      </c>
      <c r="L1248" s="129" t="s">
        <v>5960</v>
      </c>
      <c r="M1248" s="8"/>
      <c r="N1248" s="8" t="s">
        <v>1071</v>
      </c>
      <c r="O1248" s="8" t="s">
        <v>6755</v>
      </c>
      <c r="P1248" s="8" t="s">
        <v>6755</v>
      </c>
      <c r="Q1248" s="8" t="s">
        <v>6755</v>
      </c>
      <c r="R1248" s="8"/>
      <c r="S1248" s="8"/>
      <c r="T1248" s="8"/>
      <c r="U1248" s="8"/>
      <c r="V1248" s="8"/>
      <c r="W1248" s="8"/>
      <c r="X1248" s="8"/>
      <c r="Y1248" s="8"/>
      <c r="Z1248" s="8"/>
      <c r="AA1248" s="8"/>
      <c r="AB1248" s="8"/>
      <c r="AC1248" s="8" t="str">
        <f t="shared" si="189"/>
        <v>NO</v>
      </c>
      <c r="AD1248" s="8" t="str">
        <f t="shared" si="190"/>
        <v>Power,,,,,,,,,,,,,</v>
      </c>
      <c r="AE1248" s="8"/>
      <c r="AF1248" s="8"/>
      <c r="AG1248" s="8"/>
      <c r="AH1248" s="8" t="s">
        <v>6756</v>
      </c>
      <c r="AI1248" s="8" t="s">
        <v>6002</v>
      </c>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8"/>
      <c r="BR1248" s="8"/>
      <c r="BS1248" s="8"/>
      <c r="BT1248" s="8"/>
      <c r="BU1248" s="8"/>
      <c r="BV1248" s="8"/>
      <c r="BW1248" s="8"/>
      <c r="BX1248" s="8"/>
      <c r="BY1248" s="8"/>
      <c r="BZ1248" s="8"/>
      <c r="CA1248" s="8"/>
      <c r="CB1248" s="8"/>
      <c r="CC1248" s="8"/>
      <c r="CD1248" s="8"/>
      <c r="CE1248" s="8" t="str">
        <f t="shared" si="188"/>
        <v>AGND</v>
      </c>
      <c r="CF1248" s="8" t="str">
        <f t="shared" si="191"/>
        <v>AGND</v>
      </c>
      <c r="CG1248" s="8" t="str">
        <f t="shared" si="192"/>
        <v>Power</v>
      </c>
      <c r="CH1248" s="8" t="str">
        <f t="shared" si="193"/>
        <v>Power</v>
      </c>
      <c r="CI1248" s="8">
        <v>1</v>
      </c>
      <c r="CJ1248" s="8" t="s">
        <v>1071</v>
      </c>
      <c r="CK1248" s="8"/>
      <c r="CL1248" s="8"/>
      <c r="CM1248" s="8"/>
      <c r="CN1248" s="8"/>
      <c r="CO1248" s="8"/>
      <c r="CP1248" s="8"/>
      <c r="CQ1248" s="8"/>
      <c r="CR1248" s="8"/>
      <c r="CS1248" s="8"/>
      <c r="CT1248" s="8"/>
      <c r="CU1248" s="8"/>
      <c r="CV1248" s="8"/>
      <c r="CW1248" s="119" t="s">
        <v>11571</v>
      </c>
      <c r="CX1248" s="2"/>
      <c r="CY1248" s="8"/>
      <c r="CZ1248" s="8" t="str">
        <f t="shared" si="194"/>
        <v>AGND</v>
      </c>
      <c r="DA1248" s="8" t="str">
        <f t="shared" si="195"/>
        <v>AGND</v>
      </c>
      <c r="DB1248" s="8" t="str">
        <f t="shared" si="196"/>
        <v>Power</v>
      </c>
      <c r="DC1248" s="8" t="str">
        <f t="shared" si="197"/>
        <v>Power</v>
      </c>
      <c r="DD1248" s="8">
        <v>1</v>
      </c>
      <c r="DE1248" s="8" t="s">
        <v>1071</v>
      </c>
      <c r="DF1248" s="8"/>
      <c r="DG1248" s="8"/>
      <c r="DH1248" s="8"/>
      <c r="DI1248" s="8"/>
      <c r="DJ1248" s="8"/>
      <c r="DK1248" s="8"/>
      <c r="DL1248" s="8"/>
      <c r="DM1248" s="8"/>
      <c r="DN1248" s="8"/>
      <c r="DO1248" s="8"/>
      <c r="DP1248" s="8"/>
      <c r="DQ1248" s="8"/>
      <c r="DR1248" s="8"/>
      <c r="DS1248" s="8"/>
      <c r="DT1248" s="8"/>
    </row>
    <row r="1249" spans="1:124" ht="12.75" customHeight="1">
      <c r="A1249" s="8"/>
      <c r="B1249" s="89">
        <v>1246</v>
      </c>
      <c r="C1249" s="127" t="s">
        <v>1071</v>
      </c>
      <c r="D1249" s="149" t="s">
        <v>6874</v>
      </c>
      <c r="E1249" s="8" t="s">
        <v>1071</v>
      </c>
      <c r="F1249" s="8" t="s">
        <v>6896</v>
      </c>
      <c r="G1249" s="8" t="s">
        <v>1071</v>
      </c>
      <c r="H1249" s="8" t="s">
        <v>6904</v>
      </c>
      <c r="I1249" s="8" t="s">
        <v>1071</v>
      </c>
      <c r="J1249" s="8" t="s">
        <v>2817</v>
      </c>
      <c r="K1249" s="127" t="s">
        <v>1071</v>
      </c>
      <c r="L1249" s="129" t="s">
        <v>4994</v>
      </c>
      <c r="M1249" s="8"/>
      <c r="N1249" s="8" t="s">
        <v>1071</v>
      </c>
      <c r="O1249" s="8" t="s">
        <v>6755</v>
      </c>
      <c r="P1249" s="8" t="s">
        <v>6755</v>
      </c>
      <c r="Q1249" s="8" t="s">
        <v>6755</v>
      </c>
      <c r="R1249" s="8"/>
      <c r="S1249" s="8"/>
      <c r="T1249" s="8"/>
      <c r="U1249" s="8"/>
      <c r="V1249" s="8"/>
      <c r="W1249" s="8"/>
      <c r="X1249" s="8"/>
      <c r="Y1249" s="8"/>
      <c r="Z1249" s="8"/>
      <c r="AA1249" s="8"/>
      <c r="AB1249" s="8"/>
      <c r="AC1249" s="8" t="str">
        <f t="shared" si="189"/>
        <v>NO</v>
      </c>
      <c r="AD1249" s="8" t="str">
        <f t="shared" si="190"/>
        <v>Power,,,,,,,,,,,,,</v>
      </c>
      <c r="AE1249" s="8"/>
      <c r="AF1249" s="8"/>
      <c r="AG1249" s="8"/>
      <c r="AH1249" s="8" t="s">
        <v>6756</v>
      </c>
      <c r="AI1249" s="8" t="s">
        <v>6002</v>
      </c>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8"/>
      <c r="BR1249" s="8"/>
      <c r="BS1249" s="8"/>
      <c r="BT1249" s="8"/>
      <c r="BU1249" s="8"/>
      <c r="BV1249" s="8"/>
      <c r="BW1249" s="8"/>
      <c r="BX1249" s="8"/>
      <c r="BY1249" s="8"/>
      <c r="BZ1249" s="8"/>
      <c r="CA1249" s="8"/>
      <c r="CB1249" s="8"/>
      <c r="CC1249" s="8"/>
      <c r="CD1249" s="8"/>
      <c r="CE1249" s="8" t="str">
        <f t="shared" si="188"/>
        <v>AGND</v>
      </c>
      <c r="CF1249" s="8" t="str">
        <f t="shared" si="191"/>
        <v>AGND</v>
      </c>
      <c r="CG1249" s="8" t="str">
        <f t="shared" si="192"/>
        <v>Power</v>
      </c>
      <c r="CH1249" s="8" t="str">
        <f t="shared" si="193"/>
        <v>Power</v>
      </c>
      <c r="CI1249" s="8">
        <v>1</v>
      </c>
      <c r="CJ1249" s="8" t="s">
        <v>1071</v>
      </c>
      <c r="CK1249" s="8"/>
      <c r="CL1249" s="8"/>
      <c r="CM1249" s="8"/>
      <c r="CN1249" s="8"/>
      <c r="CO1249" s="8"/>
      <c r="CP1249" s="8"/>
      <c r="CQ1249" s="8"/>
      <c r="CR1249" s="8"/>
      <c r="CS1249" s="8"/>
      <c r="CT1249" s="8"/>
      <c r="CU1249" s="8"/>
      <c r="CV1249" s="8"/>
      <c r="CW1249" s="119" t="s">
        <v>11250</v>
      </c>
      <c r="CX1249" s="2"/>
      <c r="CY1249" s="8"/>
      <c r="CZ1249" s="8" t="str">
        <f t="shared" si="194"/>
        <v>AGND</v>
      </c>
      <c r="DA1249" s="8" t="str">
        <f t="shared" si="195"/>
        <v>AGND</v>
      </c>
      <c r="DB1249" s="8" t="str">
        <f t="shared" si="196"/>
        <v>Power</v>
      </c>
      <c r="DC1249" s="8" t="str">
        <f t="shared" si="197"/>
        <v>Power</v>
      </c>
      <c r="DD1249" s="8">
        <v>1</v>
      </c>
      <c r="DE1249" s="8" t="s">
        <v>1071</v>
      </c>
      <c r="DF1249" s="8"/>
      <c r="DG1249" s="8"/>
      <c r="DH1249" s="8"/>
      <c r="DI1249" s="8"/>
      <c r="DJ1249" s="8"/>
      <c r="DK1249" s="8"/>
      <c r="DL1249" s="8"/>
      <c r="DM1249" s="8"/>
      <c r="DN1249" s="8"/>
      <c r="DO1249" s="8"/>
      <c r="DP1249" s="8"/>
      <c r="DQ1249" s="8"/>
      <c r="DR1249" s="8"/>
      <c r="DS1249" s="8"/>
      <c r="DT1249" s="8"/>
    </row>
    <row r="1250" spans="1:124" ht="12.75" customHeight="1">
      <c r="A1250" s="8"/>
      <c r="B1250" s="89">
        <v>1247</v>
      </c>
      <c r="C1250" s="127" t="s">
        <v>1071</v>
      </c>
      <c r="D1250" s="149" t="s">
        <v>6516</v>
      </c>
      <c r="E1250" s="8" t="s">
        <v>1071</v>
      </c>
      <c r="F1250" s="8" t="s">
        <v>2787</v>
      </c>
      <c r="G1250" s="8" t="s">
        <v>1071</v>
      </c>
      <c r="H1250" s="8" t="s">
        <v>6905</v>
      </c>
      <c r="I1250" s="8" t="s">
        <v>1071</v>
      </c>
      <c r="J1250" s="8" t="s">
        <v>6891</v>
      </c>
      <c r="K1250" s="127" t="s">
        <v>1071</v>
      </c>
      <c r="L1250" s="129" t="s">
        <v>5984</v>
      </c>
      <c r="M1250" s="8"/>
      <c r="N1250" s="8" t="s">
        <v>1071</v>
      </c>
      <c r="O1250" s="8" t="s">
        <v>6755</v>
      </c>
      <c r="P1250" s="8" t="s">
        <v>6755</v>
      </c>
      <c r="Q1250" s="8" t="s">
        <v>6755</v>
      </c>
      <c r="R1250" s="8"/>
      <c r="S1250" s="8"/>
      <c r="T1250" s="8"/>
      <c r="U1250" s="8"/>
      <c r="V1250" s="8"/>
      <c r="W1250" s="8"/>
      <c r="X1250" s="8"/>
      <c r="Y1250" s="8"/>
      <c r="Z1250" s="8"/>
      <c r="AA1250" s="8"/>
      <c r="AB1250" s="8"/>
      <c r="AC1250" s="8" t="str">
        <f t="shared" si="189"/>
        <v>NO</v>
      </c>
      <c r="AD1250" s="8" t="str">
        <f t="shared" si="190"/>
        <v>Power,,,,,,,,,,,,,</v>
      </c>
      <c r="AE1250" s="8"/>
      <c r="AF1250" s="8"/>
      <c r="AG1250" s="8"/>
      <c r="AH1250" s="8" t="s">
        <v>6756</v>
      </c>
      <c r="AI1250" s="8" t="s">
        <v>6002</v>
      </c>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8"/>
      <c r="BR1250" s="8"/>
      <c r="BS1250" s="8"/>
      <c r="BT1250" s="8"/>
      <c r="BU1250" s="8"/>
      <c r="BV1250" s="8"/>
      <c r="BW1250" s="8"/>
      <c r="BX1250" s="8"/>
      <c r="BY1250" s="8"/>
      <c r="BZ1250" s="8"/>
      <c r="CA1250" s="8"/>
      <c r="CB1250" s="8"/>
      <c r="CC1250" s="8"/>
      <c r="CD1250" s="8"/>
      <c r="CE1250" s="8" t="str">
        <f t="shared" si="188"/>
        <v>AGND</v>
      </c>
      <c r="CF1250" s="8" t="str">
        <f t="shared" si="191"/>
        <v>AGND</v>
      </c>
      <c r="CG1250" s="8" t="str">
        <f t="shared" si="192"/>
        <v>Power</v>
      </c>
      <c r="CH1250" s="8" t="str">
        <f t="shared" si="193"/>
        <v>Power</v>
      </c>
      <c r="CI1250" s="8">
        <v>1</v>
      </c>
      <c r="CJ1250" s="8" t="s">
        <v>1071</v>
      </c>
      <c r="CK1250" s="8"/>
      <c r="CL1250" s="8"/>
      <c r="CM1250" s="8"/>
      <c r="CN1250" s="8"/>
      <c r="CO1250" s="8"/>
      <c r="CP1250" s="8"/>
      <c r="CQ1250" s="8"/>
      <c r="CR1250" s="8"/>
      <c r="CS1250" s="8"/>
      <c r="CT1250" s="8"/>
      <c r="CU1250" s="8"/>
      <c r="CV1250" s="8"/>
      <c r="CW1250" s="119" t="s">
        <v>11572</v>
      </c>
      <c r="CX1250" s="2"/>
      <c r="CY1250" s="8"/>
      <c r="CZ1250" s="8" t="str">
        <f t="shared" si="194"/>
        <v>AGND</v>
      </c>
      <c r="DA1250" s="8" t="str">
        <f t="shared" si="195"/>
        <v>AGND</v>
      </c>
      <c r="DB1250" s="8" t="str">
        <f t="shared" si="196"/>
        <v>Power</v>
      </c>
      <c r="DC1250" s="8" t="str">
        <f t="shared" si="197"/>
        <v>Power</v>
      </c>
      <c r="DD1250" s="8">
        <v>1</v>
      </c>
      <c r="DE1250" s="8" t="s">
        <v>1071</v>
      </c>
      <c r="DF1250" s="8"/>
      <c r="DG1250" s="8"/>
      <c r="DH1250" s="8"/>
      <c r="DI1250" s="8"/>
      <c r="DJ1250" s="8"/>
      <c r="DK1250" s="8"/>
      <c r="DL1250" s="8"/>
      <c r="DM1250" s="8"/>
      <c r="DN1250" s="8"/>
      <c r="DO1250" s="8"/>
      <c r="DP1250" s="8"/>
      <c r="DQ1250" s="8"/>
      <c r="DR1250" s="8"/>
      <c r="DS1250" s="8"/>
      <c r="DT1250" s="8"/>
    </row>
    <row r="1251" spans="1:124" ht="12.75" customHeight="1">
      <c r="A1251" s="8"/>
      <c r="B1251" s="89">
        <v>1248</v>
      </c>
      <c r="C1251" s="127" t="s">
        <v>1071</v>
      </c>
      <c r="D1251" s="149" t="s">
        <v>6171</v>
      </c>
      <c r="E1251" s="8" t="s">
        <v>1071</v>
      </c>
      <c r="F1251" s="8" t="s">
        <v>6899</v>
      </c>
      <c r="G1251" s="8" t="s">
        <v>1071</v>
      </c>
      <c r="H1251" s="8" t="s">
        <v>6906</v>
      </c>
      <c r="I1251" s="8" t="s">
        <v>1071</v>
      </c>
      <c r="J1251" s="8" t="s">
        <v>5719</v>
      </c>
      <c r="K1251" s="127" t="s">
        <v>1071</v>
      </c>
      <c r="L1251" s="129" t="s">
        <v>6238</v>
      </c>
      <c r="M1251" s="8"/>
      <c r="N1251" s="8" t="s">
        <v>1071</v>
      </c>
      <c r="O1251" s="8" t="s">
        <v>6755</v>
      </c>
      <c r="P1251" s="8" t="s">
        <v>6755</v>
      </c>
      <c r="Q1251" s="8" t="s">
        <v>6755</v>
      </c>
      <c r="R1251" s="8"/>
      <c r="S1251" s="8"/>
      <c r="T1251" s="8"/>
      <c r="U1251" s="8"/>
      <c r="V1251" s="8"/>
      <c r="W1251" s="8"/>
      <c r="X1251" s="8"/>
      <c r="Y1251" s="8"/>
      <c r="Z1251" s="8"/>
      <c r="AA1251" s="8"/>
      <c r="AB1251" s="8"/>
      <c r="AC1251" s="8" t="str">
        <f t="shared" si="189"/>
        <v>NO</v>
      </c>
      <c r="AD1251" s="8" t="str">
        <f t="shared" si="190"/>
        <v>Power,,,,,,,,,,,,,</v>
      </c>
      <c r="AE1251" s="8"/>
      <c r="AF1251" s="8"/>
      <c r="AG1251" s="8"/>
      <c r="AH1251" s="8" t="s">
        <v>6756</v>
      </c>
      <c r="AI1251" s="8" t="s">
        <v>6002</v>
      </c>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8"/>
      <c r="BR1251" s="8"/>
      <c r="BS1251" s="8"/>
      <c r="BT1251" s="8"/>
      <c r="BU1251" s="8"/>
      <c r="BV1251" s="8"/>
      <c r="BW1251" s="8"/>
      <c r="BX1251" s="8"/>
      <c r="BY1251" s="8"/>
      <c r="BZ1251" s="8"/>
      <c r="CA1251" s="8"/>
      <c r="CB1251" s="8"/>
      <c r="CC1251" s="8"/>
      <c r="CD1251" s="8"/>
      <c r="CE1251" s="8" t="str">
        <f t="shared" si="188"/>
        <v>AGND</v>
      </c>
      <c r="CF1251" s="8" t="str">
        <f t="shared" si="191"/>
        <v>AGND</v>
      </c>
      <c r="CG1251" s="8" t="str">
        <f t="shared" si="192"/>
        <v>Power</v>
      </c>
      <c r="CH1251" s="8" t="str">
        <f t="shared" si="193"/>
        <v>Power</v>
      </c>
      <c r="CI1251" s="8">
        <v>1</v>
      </c>
      <c r="CJ1251" s="8" t="s">
        <v>1071</v>
      </c>
      <c r="CK1251" s="8"/>
      <c r="CL1251" s="8"/>
      <c r="CM1251" s="8"/>
      <c r="CN1251" s="8"/>
      <c r="CO1251" s="8"/>
      <c r="CP1251" s="8"/>
      <c r="CQ1251" s="8"/>
      <c r="CR1251" s="8"/>
      <c r="CS1251" s="8"/>
      <c r="CT1251" s="8"/>
      <c r="CU1251" s="8"/>
      <c r="CV1251" s="8"/>
      <c r="CW1251" s="119" t="s">
        <v>11251</v>
      </c>
      <c r="CX1251" s="2"/>
      <c r="CY1251" s="8"/>
      <c r="CZ1251" s="8" t="str">
        <f t="shared" si="194"/>
        <v>AGND</v>
      </c>
      <c r="DA1251" s="8" t="str">
        <f t="shared" si="195"/>
        <v>AGND</v>
      </c>
      <c r="DB1251" s="8" t="str">
        <f t="shared" si="196"/>
        <v>Power</v>
      </c>
      <c r="DC1251" s="8" t="str">
        <f t="shared" si="197"/>
        <v>Power</v>
      </c>
      <c r="DD1251" s="8">
        <v>1</v>
      </c>
      <c r="DE1251" s="8" t="s">
        <v>1071</v>
      </c>
      <c r="DF1251" s="8"/>
      <c r="DG1251" s="8"/>
      <c r="DH1251" s="8"/>
      <c r="DI1251" s="8"/>
      <c r="DJ1251" s="8"/>
      <c r="DK1251" s="8"/>
      <c r="DL1251" s="8"/>
      <c r="DM1251" s="8"/>
      <c r="DN1251" s="8"/>
      <c r="DO1251" s="8"/>
      <c r="DP1251" s="8"/>
      <c r="DQ1251" s="8"/>
      <c r="DR1251" s="8"/>
      <c r="DS1251" s="8"/>
      <c r="DT1251" s="8"/>
    </row>
    <row r="1252" spans="1:124" ht="12.75" customHeight="1">
      <c r="A1252" s="8"/>
      <c r="B1252" s="89">
        <v>1249</v>
      </c>
      <c r="C1252" s="127" t="s">
        <v>1071</v>
      </c>
      <c r="D1252" s="149" t="s">
        <v>6907</v>
      </c>
      <c r="E1252" s="8" t="s">
        <v>1071</v>
      </c>
      <c r="F1252" s="8" t="s">
        <v>2801</v>
      </c>
      <c r="G1252" s="8" t="s">
        <v>1071</v>
      </c>
      <c r="H1252" s="8" t="s">
        <v>5378</v>
      </c>
      <c r="I1252" s="8" t="s">
        <v>1071</v>
      </c>
      <c r="J1252" s="8" t="s">
        <v>5702</v>
      </c>
      <c r="K1252" s="127" t="s">
        <v>1071</v>
      </c>
      <c r="L1252" s="129" t="s">
        <v>5990</v>
      </c>
      <c r="M1252" s="8"/>
      <c r="N1252" s="8" t="s">
        <v>1071</v>
      </c>
      <c r="O1252" s="8" t="s">
        <v>6755</v>
      </c>
      <c r="P1252" s="8" t="s">
        <v>6755</v>
      </c>
      <c r="Q1252" s="8" t="s">
        <v>6755</v>
      </c>
      <c r="R1252" s="8"/>
      <c r="S1252" s="8"/>
      <c r="T1252" s="8"/>
      <c r="U1252" s="8"/>
      <c r="V1252" s="8"/>
      <c r="W1252" s="8"/>
      <c r="X1252" s="8"/>
      <c r="Y1252" s="8"/>
      <c r="Z1252" s="8"/>
      <c r="AA1252" s="8"/>
      <c r="AB1252" s="8"/>
      <c r="AC1252" s="8" t="str">
        <f t="shared" si="189"/>
        <v>NO</v>
      </c>
      <c r="AD1252" s="8" t="str">
        <f t="shared" si="190"/>
        <v>Power,,,,,,,,,,,,,</v>
      </c>
      <c r="AE1252" s="8"/>
      <c r="AF1252" s="8"/>
      <c r="AG1252" s="8"/>
      <c r="AH1252" s="8" t="s">
        <v>6756</v>
      </c>
      <c r="AI1252" s="8" t="s">
        <v>6002</v>
      </c>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8"/>
      <c r="BR1252" s="8"/>
      <c r="BS1252" s="8"/>
      <c r="BT1252" s="8"/>
      <c r="BU1252" s="8"/>
      <c r="BV1252" s="8"/>
      <c r="BW1252" s="8"/>
      <c r="BX1252" s="8"/>
      <c r="BY1252" s="8"/>
      <c r="BZ1252" s="8"/>
      <c r="CA1252" s="8"/>
      <c r="CB1252" s="8"/>
      <c r="CC1252" s="8"/>
      <c r="CD1252" s="8"/>
      <c r="CE1252" s="8" t="str">
        <f t="shared" si="188"/>
        <v>AGND</v>
      </c>
      <c r="CF1252" s="8" t="str">
        <f t="shared" si="191"/>
        <v>AGND</v>
      </c>
      <c r="CG1252" s="8" t="str">
        <f t="shared" si="192"/>
        <v>Power</v>
      </c>
      <c r="CH1252" s="8" t="str">
        <f t="shared" si="193"/>
        <v>Power</v>
      </c>
      <c r="CI1252" s="8">
        <v>1</v>
      </c>
      <c r="CJ1252" s="8" t="s">
        <v>1071</v>
      </c>
      <c r="CK1252" s="8"/>
      <c r="CL1252" s="8"/>
      <c r="CM1252" s="8"/>
      <c r="CN1252" s="8"/>
      <c r="CO1252" s="8"/>
      <c r="CP1252" s="8"/>
      <c r="CQ1252" s="8"/>
      <c r="CR1252" s="8"/>
      <c r="CS1252" s="8"/>
      <c r="CT1252" s="8"/>
      <c r="CU1252" s="8"/>
      <c r="CV1252" s="8"/>
      <c r="CW1252" s="119" t="s">
        <v>11573</v>
      </c>
      <c r="CX1252" s="2"/>
      <c r="CY1252" s="8"/>
      <c r="CZ1252" s="8" t="str">
        <f t="shared" si="194"/>
        <v>AGND</v>
      </c>
      <c r="DA1252" s="8" t="str">
        <f t="shared" si="195"/>
        <v>AGND</v>
      </c>
      <c r="DB1252" s="8" t="str">
        <f t="shared" si="196"/>
        <v>Power</v>
      </c>
      <c r="DC1252" s="8" t="str">
        <f t="shared" si="197"/>
        <v>Power</v>
      </c>
      <c r="DD1252" s="8">
        <v>1</v>
      </c>
      <c r="DE1252" s="8" t="s">
        <v>1071</v>
      </c>
      <c r="DF1252" s="8"/>
      <c r="DG1252" s="8"/>
      <c r="DH1252" s="8"/>
      <c r="DI1252" s="8"/>
      <c r="DJ1252" s="8"/>
      <c r="DK1252" s="8"/>
      <c r="DL1252" s="8"/>
      <c r="DM1252" s="8"/>
      <c r="DN1252" s="8"/>
      <c r="DO1252" s="8"/>
      <c r="DP1252" s="8"/>
      <c r="DQ1252" s="8"/>
      <c r="DR1252" s="8"/>
      <c r="DS1252" s="8"/>
      <c r="DT1252" s="8"/>
    </row>
    <row r="1253" spans="1:124" ht="12.75" customHeight="1">
      <c r="A1253" s="8"/>
      <c r="B1253" s="89">
        <v>1250</v>
      </c>
      <c r="C1253" s="127" t="s">
        <v>1071</v>
      </c>
      <c r="D1253" s="149" t="s">
        <v>2436</v>
      </c>
      <c r="E1253" s="8" t="s">
        <v>1071</v>
      </c>
      <c r="F1253" s="8" t="s">
        <v>5715</v>
      </c>
      <c r="G1253" s="8" t="s">
        <v>1071</v>
      </c>
      <c r="H1253" s="8" t="s">
        <v>5382</v>
      </c>
      <c r="I1253" s="8" t="s">
        <v>1071</v>
      </c>
      <c r="J1253" s="8" t="s">
        <v>2543</v>
      </c>
      <c r="K1253" s="127" t="s">
        <v>1071</v>
      </c>
      <c r="L1253" s="129" t="s">
        <v>6908</v>
      </c>
      <c r="M1253" s="8"/>
      <c r="N1253" s="8" t="s">
        <v>1071</v>
      </c>
      <c r="O1253" s="8" t="s">
        <v>6755</v>
      </c>
      <c r="P1253" s="8" t="s">
        <v>6755</v>
      </c>
      <c r="Q1253" s="8" t="s">
        <v>6755</v>
      </c>
      <c r="R1253" s="8"/>
      <c r="S1253" s="8"/>
      <c r="T1253" s="8"/>
      <c r="U1253" s="8"/>
      <c r="V1253" s="8"/>
      <c r="W1253" s="8"/>
      <c r="X1253" s="8"/>
      <c r="Y1253" s="8"/>
      <c r="Z1253" s="8"/>
      <c r="AA1253" s="8"/>
      <c r="AB1253" s="8"/>
      <c r="AC1253" s="8" t="str">
        <f t="shared" si="189"/>
        <v>NO</v>
      </c>
      <c r="AD1253" s="8" t="str">
        <f t="shared" si="190"/>
        <v>Power,,,,,,,,,,,,,</v>
      </c>
      <c r="AE1253" s="8"/>
      <c r="AF1253" s="8"/>
      <c r="AG1253" s="8"/>
      <c r="AH1253" s="8" t="s">
        <v>6756</v>
      </c>
      <c r="AI1253" s="8" t="s">
        <v>6002</v>
      </c>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c r="BL1253" s="8"/>
      <c r="BM1253" s="8"/>
      <c r="BN1253" s="8"/>
      <c r="BO1253" s="8"/>
      <c r="BP1253" s="8"/>
      <c r="BQ1253" s="8"/>
      <c r="BR1253" s="8"/>
      <c r="BS1253" s="8"/>
      <c r="BT1253" s="8"/>
      <c r="BU1253" s="8"/>
      <c r="BV1253" s="8"/>
      <c r="BW1253" s="8"/>
      <c r="BX1253" s="8"/>
      <c r="BY1253" s="8"/>
      <c r="BZ1253" s="8"/>
      <c r="CA1253" s="8"/>
      <c r="CB1253" s="8"/>
      <c r="CC1253" s="8"/>
      <c r="CD1253" s="8"/>
      <c r="CE1253" s="8" t="str">
        <f t="shared" si="188"/>
        <v>AGND</v>
      </c>
      <c r="CF1253" s="8" t="str">
        <f t="shared" si="191"/>
        <v>AGND</v>
      </c>
      <c r="CG1253" s="8" t="str">
        <f t="shared" si="192"/>
        <v>Power</v>
      </c>
      <c r="CH1253" s="8" t="str">
        <f t="shared" si="193"/>
        <v>Power</v>
      </c>
      <c r="CI1253" s="8">
        <v>1</v>
      </c>
      <c r="CJ1253" s="8" t="s">
        <v>1071</v>
      </c>
      <c r="CK1253" s="8"/>
      <c r="CL1253" s="8"/>
      <c r="CM1253" s="8"/>
      <c r="CN1253" s="8"/>
      <c r="CO1253" s="8"/>
      <c r="CP1253" s="8"/>
      <c r="CQ1253" s="8"/>
      <c r="CR1253" s="8"/>
      <c r="CS1253" s="8"/>
      <c r="CT1253" s="8"/>
      <c r="CU1253" s="8"/>
      <c r="CV1253" s="8"/>
      <c r="CW1253" s="119" t="s">
        <v>11302</v>
      </c>
      <c r="CX1253" s="2"/>
      <c r="CY1253" s="8"/>
      <c r="CZ1253" s="8" t="str">
        <f t="shared" si="194"/>
        <v>AGND</v>
      </c>
      <c r="DA1253" s="8" t="str">
        <f t="shared" si="195"/>
        <v>AGND</v>
      </c>
      <c r="DB1253" s="8" t="str">
        <f t="shared" si="196"/>
        <v>Power</v>
      </c>
      <c r="DC1253" s="8" t="str">
        <f t="shared" si="197"/>
        <v>Power</v>
      </c>
      <c r="DD1253" s="8">
        <v>1</v>
      </c>
      <c r="DE1253" s="8" t="s">
        <v>1071</v>
      </c>
      <c r="DF1253" s="8"/>
      <c r="DG1253" s="8"/>
      <c r="DH1253" s="8"/>
      <c r="DI1253" s="8"/>
      <c r="DJ1253" s="8"/>
      <c r="DK1253" s="8"/>
      <c r="DL1253" s="8"/>
      <c r="DM1253" s="8"/>
      <c r="DN1253" s="8"/>
      <c r="DO1253" s="8"/>
      <c r="DP1253" s="8"/>
      <c r="DQ1253" s="8"/>
      <c r="DR1253" s="8"/>
      <c r="DS1253" s="8"/>
      <c r="DT1253" s="8"/>
    </row>
    <row r="1254" spans="1:124" ht="12.75" customHeight="1">
      <c r="A1254" s="8"/>
      <c r="B1254" s="89">
        <v>1251</v>
      </c>
      <c r="C1254" s="127" t="s">
        <v>1071</v>
      </c>
      <c r="D1254" s="149" t="s">
        <v>2395</v>
      </c>
      <c r="E1254" s="8" t="s">
        <v>1071</v>
      </c>
      <c r="F1254" s="8" t="s">
        <v>2529</v>
      </c>
      <c r="G1254" s="8" t="s">
        <v>1071</v>
      </c>
      <c r="H1254" s="8" t="s">
        <v>6909</v>
      </c>
      <c r="I1254" s="8" t="s">
        <v>1071</v>
      </c>
      <c r="J1254" s="8" t="s">
        <v>5715</v>
      </c>
      <c r="K1254" s="127" t="s">
        <v>1071</v>
      </c>
      <c r="L1254" s="129" t="s">
        <v>6882</v>
      </c>
      <c r="M1254" s="8"/>
      <c r="N1254" s="8" t="s">
        <v>1071</v>
      </c>
      <c r="O1254" s="8" t="s">
        <v>6755</v>
      </c>
      <c r="P1254" s="8" t="s">
        <v>6755</v>
      </c>
      <c r="Q1254" s="8" t="s">
        <v>6755</v>
      </c>
      <c r="R1254" s="8"/>
      <c r="S1254" s="8"/>
      <c r="T1254" s="8"/>
      <c r="U1254" s="8"/>
      <c r="V1254" s="8"/>
      <c r="W1254" s="8"/>
      <c r="X1254" s="8"/>
      <c r="Y1254" s="8"/>
      <c r="Z1254" s="8"/>
      <c r="AA1254" s="8"/>
      <c r="AB1254" s="8"/>
      <c r="AC1254" s="8" t="str">
        <f t="shared" si="189"/>
        <v>NO</v>
      </c>
      <c r="AD1254" s="8" t="str">
        <f t="shared" si="190"/>
        <v>Power,,,,,,,,,,,,,</v>
      </c>
      <c r="AE1254" s="8"/>
      <c r="AF1254" s="8"/>
      <c r="AG1254" s="8"/>
      <c r="AH1254" s="8" t="s">
        <v>6756</v>
      </c>
      <c r="AI1254" s="8" t="s">
        <v>6002</v>
      </c>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8"/>
      <c r="BM1254" s="8"/>
      <c r="BN1254" s="8"/>
      <c r="BO1254" s="8"/>
      <c r="BP1254" s="8"/>
      <c r="BQ1254" s="8"/>
      <c r="BR1254" s="8"/>
      <c r="BS1254" s="8"/>
      <c r="BT1254" s="8"/>
      <c r="BU1254" s="8"/>
      <c r="BV1254" s="8"/>
      <c r="BW1254" s="8"/>
      <c r="BX1254" s="8"/>
      <c r="BY1254" s="8"/>
      <c r="BZ1254" s="8"/>
      <c r="CA1254" s="8"/>
      <c r="CB1254" s="8"/>
      <c r="CC1254" s="8"/>
      <c r="CD1254" s="8"/>
      <c r="CE1254" s="8" t="str">
        <f t="shared" si="188"/>
        <v>AGND</v>
      </c>
      <c r="CF1254" s="8" t="str">
        <f t="shared" si="191"/>
        <v>AGND</v>
      </c>
      <c r="CG1254" s="8" t="str">
        <f t="shared" si="192"/>
        <v>Power</v>
      </c>
      <c r="CH1254" s="8" t="str">
        <f t="shared" si="193"/>
        <v>Power</v>
      </c>
      <c r="CI1254" s="8">
        <v>1</v>
      </c>
      <c r="CJ1254" s="8" t="s">
        <v>1071</v>
      </c>
      <c r="CK1254" s="8"/>
      <c r="CL1254" s="8"/>
      <c r="CM1254" s="8"/>
      <c r="CN1254" s="8"/>
      <c r="CO1254" s="8"/>
      <c r="CP1254" s="8"/>
      <c r="CQ1254" s="8"/>
      <c r="CR1254" s="8"/>
      <c r="CS1254" s="8"/>
      <c r="CT1254" s="8"/>
      <c r="CU1254" s="8"/>
      <c r="CV1254" s="8"/>
      <c r="CW1254" s="119" t="s">
        <v>11574</v>
      </c>
      <c r="CX1254" s="2"/>
      <c r="CY1254" s="8"/>
      <c r="CZ1254" s="8" t="str">
        <f t="shared" si="194"/>
        <v>AGND</v>
      </c>
      <c r="DA1254" s="8" t="str">
        <f t="shared" si="195"/>
        <v>AGND</v>
      </c>
      <c r="DB1254" s="8" t="str">
        <f t="shared" si="196"/>
        <v>Power</v>
      </c>
      <c r="DC1254" s="8" t="str">
        <f t="shared" si="197"/>
        <v>Power</v>
      </c>
      <c r="DD1254" s="8">
        <v>1</v>
      </c>
      <c r="DE1254" s="8" t="s">
        <v>1071</v>
      </c>
      <c r="DF1254" s="8"/>
      <c r="DG1254" s="8"/>
      <c r="DH1254" s="8"/>
      <c r="DI1254" s="8"/>
      <c r="DJ1254" s="8"/>
      <c r="DK1254" s="8"/>
      <c r="DL1254" s="8"/>
      <c r="DM1254" s="8"/>
      <c r="DN1254" s="8"/>
      <c r="DO1254" s="8"/>
      <c r="DP1254" s="8"/>
      <c r="DQ1254" s="8"/>
      <c r="DR1254" s="8"/>
      <c r="DS1254" s="8"/>
      <c r="DT1254" s="8"/>
    </row>
    <row r="1255" spans="1:124" ht="12.75" customHeight="1">
      <c r="A1255" s="8"/>
      <c r="B1255" s="89">
        <v>1252</v>
      </c>
      <c r="C1255" s="127" t="s">
        <v>1071</v>
      </c>
      <c r="D1255" s="149" t="s">
        <v>2768</v>
      </c>
      <c r="E1255" s="8" t="s">
        <v>1071</v>
      </c>
      <c r="F1255" s="8" t="s">
        <v>5657</v>
      </c>
      <c r="G1255" s="8" t="s">
        <v>1071</v>
      </c>
      <c r="H1255" s="8" t="s">
        <v>6910</v>
      </c>
      <c r="I1255" s="8" t="s">
        <v>1071</v>
      </c>
      <c r="J1255" s="8" t="s">
        <v>2529</v>
      </c>
      <c r="K1255" s="127" t="s">
        <v>1071</v>
      </c>
      <c r="L1255" s="129" t="s">
        <v>6911</v>
      </c>
      <c r="M1255" s="8"/>
      <c r="N1255" s="8" t="s">
        <v>1071</v>
      </c>
      <c r="O1255" s="8" t="s">
        <v>6755</v>
      </c>
      <c r="P1255" s="8" t="s">
        <v>6755</v>
      </c>
      <c r="Q1255" s="8" t="s">
        <v>6755</v>
      </c>
      <c r="R1255" s="8"/>
      <c r="S1255" s="8"/>
      <c r="T1255" s="8"/>
      <c r="U1255" s="8"/>
      <c r="V1255" s="8"/>
      <c r="W1255" s="8"/>
      <c r="X1255" s="8"/>
      <c r="Y1255" s="8"/>
      <c r="Z1255" s="8"/>
      <c r="AA1255" s="8"/>
      <c r="AB1255" s="8"/>
      <c r="AC1255" s="8" t="str">
        <f t="shared" si="189"/>
        <v>NO</v>
      </c>
      <c r="AD1255" s="8" t="str">
        <f t="shared" si="190"/>
        <v>Power,,,,,,,,,,,,,</v>
      </c>
      <c r="AE1255" s="8"/>
      <c r="AF1255" s="8"/>
      <c r="AG1255" s="8"/>
      <c r="AH1255" s="8" t="s">
        <v>6756</v>
      </c>
      <c r="AI1255" s="8" t="s">
        <v>6002</v>
      </c>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c r="BL1255" s="8"/>
      <c r="BM1255" s="8"/>
      <c r="BN1255" s="8"/>
      <c r="BO1255" s="8"/>
      <c r="BP1255" s="8"/>
      <c r="BQ1255" s="8"/>
      <c r="BR1255" s="8"/>
      <c r="BS1255" s="8"/>
      <c r="BT1255" s="8"/>
      <c r="BU1255" s="8"/>
      <c r="BV1255" s="8"/>
      <c r="BW1255" s="8"/>
      <c r="BX1255" s="8"/>
      <c r="BY1255" s="8"/>
      <c r="BZ1255" s="8"/>
      <c r="CA1255" s="8"/>
      <c r="CB1255" s="8"/>
      <c r="CC1255" s="8"/>
      <c r="CD1255" s="8"/>
      <c r="CE1255" s="8" t="str">
        <f t="shared" si="188"/>
        <v>AGND</v>
      </c>
      <c r="CF1255" s="8" t="str">
        <f t="shared" si="191"/>
        <v>AGND</v>
      </c>
      <c r="CG1255" s="8" t="str">
        <f t="shared" si="192"/>
        <v>Power</v>
      </c>
      <c r="CH1255" s="8" t="str">
        <f t="shared" si="193"/>
        <v>Power</v>
      </c>
      <c r="CI1255" s="8">
        <v>1</v>
      </c>
      <c r="CJ1255" s="8" t="s">
        <v>1071</v>
      </c>
      <c r="CK1255" s="8"/>
      <c r="CL1255" s="8"/>
      <c r="CM1255" s="8"/>
      <c r="CN1255" s="8"/>
      <c r="CO1255" s="8"/>
      <c r="CP1255" s="8"/>
      <c r="CQ1255" s="8"/>
      <c r="CR1255" s="8"/>
      <c r="CS1255" s="8"/>
      <c r="CT1255" s="8"/>
      <c r="CU1255" s="8"/>
      <c r="CV1255" s="8"/>
      <c r="CW1255" s="119" t="s">
        <v>11252</v>
      </c>
      <c r="CX1255" s="2"/>
      <c r="CY1255" s="8"/>
      <c r="CZ1255" s="8" t="str">
        <f t="shared" si="194"/>
        <v>AGND</v>
      </c>
      <c r="DA1255" s="8" t="str">
        <f t="shared" si="195"/>
        <v>AGND</v>
      </c>
      <c r="DB1255" s="8" t="str">
        <f t="shared" si="196"/>
        <v>Power</v>
      </c>
      <c r="DC1255" s="8" t="str">
        <f t="shared" si="197"/>
        <v>Power</v>
      </c>
      <c r="DD1255" s="8">
        <v>1</v>
      </c>
      <c r="DE1255" s="8" t="s">
        <v>1071</v>
      </c>
      <c r="DF1255" s="8"/>
      <c r="DG1255" s="8"/>
      <c r="DH1255" s="8"/>
      <c r="DI1255" s="8"/>
      <c r="DJ1255" s="8"/>
      <c r="DK1255" s="8"/>
      <c r="DL1255" s="8"/>
      <c r="DM1255" s="8"/>
      <c r="DN1255" s="8"/>
      <c r="DO1255" s="8"/>
      <c r="DP1255" s="8"/>
      <c r="DQ1255" s="8"/>
      <c r="DR1255" s="8"/>
      <c r="DS1255" s="8"/>
      <c r="DT1255" s="8"/>
    </row>
    <row r="1256" spans="1:124" ht="12.75" customHeight="1">
      <c r="A1256" s="8"/>
      <c r="B1256" s="89">
        <v>1253</v>
      </c>
      <c r="C1256" s="127" t="s">
        <v>1071</v>
      </c>
      <c r="D1256" s="149" t="s">
        <v>2544</v>
      </c>
      <c r="E1256" s="8" t="s">
        <v>1071</v>
      </c>
      <c r="F1256" s="8" t="s">
        <v>2871</v>
      </c>
      <c r="G1256" s="8" t="s">
        <v>1071</v>
      </c>
      <c r="H1256" s="8" t="s">
        <v>6912</v>
      </c>
      <c r="I1256" s="8" t="s">
        <v>1071</v>
      </c>
      <c r="J1256" s="8" t="s">
        <v>5657</v>
      </c>
      <c r="K1256" s="127" t="s">
        <v>1071</v>
      </c>
      <c r="L1256" s="129" t="s">
        <v>6883</v>
      </c>
      <c r="M1256" s="8"/>
      <c r="N1256" s="8" t="s">
        <v>1071</v>
      </c>
      <c r="O1256" s="8" t="s">
        <v>6755</v>
      </c>
      <c r="P1256" s="8" t="s">
        <v>6755</v>
      </c>
      <c r="Q1256" s="8" t="s">
        <v>6755</v>
      </c>
      <c r="R1256" s="8"/>
      <c r="S1256" s="8"/>
      <c r="T1256" s="8"/>
      <c r="U1256" s="8"/>
      <c r="V1256" s="8"/>
      <c r="W1256" s="8"/>
      <c r="X1256" s="8"/>
      <c r="Y1256" s="8"/>
      <c r="Z1256" s="8"/>
      <c r="AA1256" s="8"/>
      <c r="AB1256" s="8"/>
      <c r="AC1256" s="8" t="str">
        <f t="shared" si="189"/>
        <v>NO</v>
      </c>
      <c r="AD1256" s="8" t="str">
        <f t="shared" si="190"/>
        <v>Power,,,,,,,,,,,,,</v>
      </c>
      <c r="AE1256" s="8"/>
      <c r="AF1256" s="8"/>
      <c r="AG1256" s="8"/>
      <c r="AH1256" s="8" t="s">
        <v>6756</v>
      </c>
      <c r="AI1256" s="8" t="s">
        <v>6002</v>
      </c>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c r="BG1256" s="8"/>
      <c r="BH1256" s="8"/>
      <c r="BI1256" s="8"/>
      <c r="BJ1256" s="8"/>
      <c r="BK1256" s="8"/>
      <c r="BL1256" s="8"/>
      <c r="BM1256" s="8"/>
      <c r="BN1256" s="8"/>
      <c r="BO1256" s="8"/>
      <c r="BP1256" s="8"/>
      <c r="BQ1256" s="8"/>
      <c r="BR1256" s="8"/>
      <c r="BS1256" s="8"/>
      <c r="BT1256" s="8"/>
      <c r="BU1256" s="8"/>
      <c r="BV1256" s="8"/>
      <c r="BW1256" s="8"/>
      <c r="BX1256" s="8"/>
      <c r="BY1256" s="8"/>
      <c r="BZ1256" s="8"/>
      <c r="CA1256" s="8"/>
      <c r="CB1256" s="8"/>
      <c r="CC1256" s="8"/>
      <c r="CD1256" s="8"/>
      <c r="CE1256" s="8" t="str">
        <f t="shared" si="188"/>
        <v>AGND</v>
      </c>
      <c r="CF1256" s="8" t="str">
        <f t="shared" si="191"/>
        <v>AGND</v>
      </c>
      <c r="CG1256" s="8" t="str">
        <f t="shared" si="192"/>
        <v>Power</v>
      </c>
      <c r="CH1256" s="8" t="str">
        <f t="shared" si="193"/>
        <v>Power</v>
      </c>
      <c r="CI1256" s="8">
        <v>1</v>
      </c>
      <c r="CJ1256" s="8" t="s">
        <v>1071</v>
      </c>
      <c r="CK1256" s="8"/>
      <c r="CL1256" s="8"/>
      <c r="CM1256" s="8"/>
      <c r="CN1256" s="8"/>
      <c r="CO1256" s="8"/>
      <c r="CP1256" s="8"/>
      <c r="CQ1256" s="8"/>
      <c r="CR1256" s="8"/>
      <c r="CS1256" s="8"/>
      <c r="CT1256" s="8"/>
      <c r="CU1256" s="8"/>
      <c r="CV1256" s="8"/>
      <c r="CW1256" s="119" t="s">
        <v>11575</v>
      </c>
      <c r="CX1256" s="2"/>
      <c r="CY1256" s="8"/>
      <c r="CZ1256" s="8" t="str">
        <f t="shared" si="194"/>
        <v>AGND</v>
      </c>
      <c r="DA1256" s="8" t="str">
        <f t="shared" si="195"/>
        <v>AGND</v>
      </c>
      <c r="DB1256" s="8" t="str">
        <f t="shared" si="196"/>
        <v>Power</v>
      </c>
      <c r="DC1256" s="8" t="str">
        <f t="shared" si="197"/>
        <v>Power</v>
      </c>
      <c r="DD1256" s="8">
        <v>1</v>
      </c>
      <c r="DE1256" s="8" t="s">
        <v>1071</v>
      </c>
      <c r="DF1256" s="8"/>
      <c r="DG1256" s="8"/>
      <c r="DH1256" s="8"/>
      <c r="DI1256" s="8"/>
      <c r="DJ1256" s="8"/>
      <c r="DK1256" s="8"/>
      <c r="DL1256" s="8"/>
      <c r="DM1256" s="8"/>
      <c r="DN1256" s="8"/>
      <c r="DO1256" s="8"/>
      <c r="DP1256" s="8"/>
      <c r="DQ1256" s="8"/>
      <c r="DR1256" s="8"/>
      <c r="DS1256" s="8"/>
      <c r="DT1256" s="8"/>
    </row>
    <row r="1257" spans="1:124" ht="12.75" customHeight="1">
      <c r="A1257" s="8"/>
      <c r="B1257" s="89">
        <v>1254</v>
      </c>
      <c r="C1257" s="127" t="s">
        <v>1071</v>
      </c>
      <c r="D1257" s="149" t="s">
        <v>2514</v>
      </c>
      <c r="E1257" s="8" t="s">
        <v>1071</v>
      </c>
      <c r="F1257" s="8" t="s">
        <v>6894</v>
      </c>
      <c r="G1257" s="8" t="s">
        <v>1071</v>
      </c>
      <c r="H1257" s="8" t="s">
        <v>6913</v>
      </c>
      <c r="I1257" s="8" t="s">
        <v>1071</v>
      </c>
      <c r="J1257" s="8" t="s">
        <v>2513</v>
      </c>
      <c r="K1257" s="127" t="s">
        <v>1071</v>
      </c>
      <c r="L1257" s="129" t="s">
        <v>5905</v>
      </c>
      <c r="M1257" s="8"/>
      <c r="N1257" s="8" t="s">
        <v>1071</v>
      </c>
      <c r="O1257" s="8" t="s">
        <v>6755</v>
      </c>
      <c r="P1257" s="8" t="s">
        <v>6755</v>
      </c>
      <c r="Q1257" s="8" t="s">
        <v>6755</v>
      </c>
      <c r="R1257" s="8"/>
      <c r="S1257" s="8"/>
      <c r="T1257" s="8"/>
      <c r="U1257" s="8"/>
      <c r="V1257" s="8"/>
      <c r="W1257" s="8"/>
      <c r="X1257" s="8"/>
      <c r="Y1257" s="8"/>
      <c r="Z1257" s="8"/>
      <c r="AA1257" s="8"/>
      <c r="AB1257" s="8"/>
      <c r="AC1257" s="8" t="str">
        <f t="shared" si="189"/>
        <v>NO</v>
      </c>
      <c r="AD1257" s="8" t="str">
        <f t="shared" si="190"/>
        <v>Power,,,,,,,,,,,,,</v>
      </c>
      <c r="AE1257" s="8"/>
      <c r="AF1257" s="8"/>
      <c r="AG1257" s="8"/>
      <c r="AH1257" s="8" t="s">
        <v>6756</v>
      </c>
      <c r="AI1257" s="8" t="s">
        <v>6002</v>
      </c>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c r="BG1257" s="8"/>
      <c r="BH1257" s="8"/>
      <c r="BI1257" s="8"/>
      <c r="BJ1257" s="8"/>
      <c r="BK1257" s="8"/>
      <c r="BL1257" s="8"/>
      <c r="BM1257" s="8"/>
      <c r="BN1257" s="8"/>
      <c r="BO1257" s="8"/>
      <c r="BP1257" s="8"/>
      <c r="BQ1257" s="8"/>
      <c r="BR1257" s="8"/>
      <c r="BS1257" s="8"/>
      <c r="BT1257" s="8"/>
      <c r="BU1257" s="8"/>
      <c r="BV1257" s="8"/>
      <c r="BW1257" s="8"/>
      <c r="BX1257" s="8"/>
      <c r="BY1257" s="8"/>
      <c r="BZ1257" s="8"/>
      <c r="CA1257" s="8"/>
      <c r="CB1257" s="8"/>
      <c r="CC1257" s="8"/>
      <c r="CD1257" s="8"/>
      <c r="CE1257" s="8" t="str">
        <f t="shared" si="188"/>
        <v>AGND</v>
      </c>
      <c r="CF1257" s="8" t="str">
        <f t="shared" si="191"/>
        <v>AGND</v>
      </c>
      <c r="CG1257" s="8" t="str">
        <f t="shared" si="192"/>
        <v>Power</v>
      </c>
      <c r="CH1257" s="8" t="str">
        <f t="shared" si="193"/>
        <v>Power</v>
      </c>
      <c r="CI1257" s="8">
        <v>1</v>
      </c>
      <c r="CJ1257" s="8" t="s">
        <v>1071</v>
      </c>
      <c r="CK1257" s="8"/>
      <c r="CL1257" s="8"/>
      <c r="CM1257" s="8"/>
      <c r="CN1257" s="8"/>
      <c r="CO1257" s="8"/>
      <c r="CP1257" s="8"/>
      <c r="CQ1257" s="8"/>
      <c r="CR1257" s="8"/>
      <c r="CS1257" s="8"/>
      <c r="CT1257" s="8"/>
      <c r="CU1257" s="8"/>
      <c r="CV1257" s="8"/>
      <c r="CW1257" s="119" t="s">
        <v>11226</v>
      </c>
      <c r="CX1257" s="2"/>
      <c r="CY1257" s="8"/>
      <c r="CZ1257" s="8" t="str">
        <f t="shared" si="194"/>
        <v>AGND</v>
      </c>
      <c r="DA1257" s="8" t="str">
        <f t="shared" si="195"/>
        <v>AGND</v>
      </c>
      <c r="DB1257" s="8" t="str">
        <f t="shared" si="196"/>
        <v>Power</v>
      </c>
      <c r="DC1257" s="8" t="str">
        <f t="shared" si="197"/>
        <v>Power</v>
      </c>
      <c r="DD1257" s="8">
        <v>1</v>
      </c>
      <c r="DE1257" s="8" t="s">
        <v>1071</v>
      </c>
      <c r="DF1257" s="8"/>
      <c r="DG1257" s="8"/>
      <c r="DH1257" s="8"/>
      <c r="DI1257" s="8"/>
      <c r="DJ1257" s="8"/>
      <c r="DK1257" s="8"/>
      <c r="DL1257" s="8"/>
      <c r="DM1257" s="8"/>
      <c r="DN1257" s="8"/>
      <c r="DO1257" s="8"/>
      <c r="DP1257" s="8"/>
      <c r="DQ1257" s="8"/>
      <c r="DR1257" s="8"/>
      <c r="DS1257" s="8"/>
      <c r="DT1257" s="8"/>
    </row>
    <row r="1258" spans="1:124" ht="12.75" customHeight="1">
      <c r="A1258" s="8"/>
      <c r="B1258" s="89">
        <v>1255</v>
      </c>
      <c r="C1258" s="127" t="s">
        <v>1071</v>
      </c>
      <c r="D1258" s="149" t="s">
        <v>2892</v>
      </c>
      <c r="E1258" s="8" t="s">
        <v>1071</v>
      </c>
      <c r="F1258" s="8" t="s">
        <v>3519</v>
      </c>
      <c r="G1258" s="8" t="s">
        <v>1071</v>
      </c>
      <c r="H1258" s="8" t="s">
        <v>6914</v>
      </c>
      <c r="I1258" s="8" t="s">
        <v>1071</v>
      </c>
      <c r="J1258" s="8" t="s">
        <v>5675</v>
      </c>
      <c r="K1258" s="127" t="s">
        <v>1071</v>
      </c>
      <c r="L1258" s="129" t="s">
        <v>5075</v>
      </c>
      <c r="M1258" s="8"/>
      <c r="N1258" s="8" t="s">
        <v>1071</v>
      </c>
      <c r="O1258" s="8" t="s">
        <v>6755</v>
      </c>
      <c r="P1258" s="8" t="s">
        <v>6755</v>
      </c>
      <c r="Q1258" s="8" t="s">
        <v>6755</v>
      </c>
      <c r="R1258" s="8"/>
      <c r="S1258" s="8"/>
      <c r="T1258" s="8"/>
      <c r="U1258" s="8"/>
      <c r="V1258" s="8"/>
      <c r="W1258" s="8"/>
      <c r="X1258" s="8"/>
      <c r="Y1258" s="8"/>
      <c r="Z1258" s="8"/>
      <c r="AA1258" s="8"/>
      <c r="AB1258" s="8"/>
      <c r="AC1258" s="8" t="str">
        <f t="shared" si="189"/>
        <v>NO</v>
      </c>
      <c r="AD1258" s="8" t="str">
        <f t="shared" si="190"/>
        <v>Power,,,,,,,,,,,,,</v>
      </c>
      <c r="AE1258" s="8"/>
      <c r="AF1258" s="8"/>
      <c r="AG1258" s="8"/>
      <c r="AH1258" s="8" t="s">
        <v>6756</v>
      </c>
      <c r="AI1258" s="8" t="s">
        <v>6002</v>
      </c>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c r="BL1258" s="8"/>
      <c r="BM1258" s="8"/>
      <c r="BN1258" s="8"/>
      <c r="BO1258" s="8"/>
      <c r="BP1258" s="8"/>
      <c r="BQ1258" s="8"/>
      <c r="BR1258" s="8"/>
      <c r="BS1258" s="8"/>
      <c r="BT1258" s="8"/>
      <c r="BU1258" s="8"/>
      <c r="BV1258" s="8"/>
      <c r="BW1258" s="8"/>
      <c r="BX1258" s="8"/>
      <c r="BY1258" s="8"/>
      <c r="BZ1258" s="8"/>
      <c r="CA1258" s="8"/>
      <c r="CB1258" s="8"/>
      <c r="CC1258" s="8"/>
      <c r="CD1258" s="8"/>
      <c r="CE1258" s="8" t="str">
        <f t="shared" si="188"/>
        <v>AGND</v>
      </c>
      <c r="CF1258" s="8" t="str">
        <f t="shared" si="191"/>
        <v>AGND</v>
      </c>
      <c r="CG1258" s="8" t="str">
        <f t="shared" si="192"/>
        <v>Power</v>
      </c>
      <c r="CH1258" s="8" t="str">
        <f t="shared" si="193"/>
        <v>Power</v>
      </c>
      <c r="CI1258" s="8">
        <v>1</v>
      </c>
      <c r="CJ1258" s="8" t="s">
        <v>1071</v>
      </c>
      <c r="CK1258" s="8"/>
      <c r="CL1258" s="8"/>
      <c r="CM1258" s="8"/>
      <c r="CN1258" s="8"/>
      <c r="CO1258" s="8"/>
      <c r="CP1258" s="8"/>
      <c r="CQ1258" s="8"/>
      <c r="CR1258" s="8"/>
      <c r="CS1258" s="8"/>
      <c r="CT1258" s="8"/>
      <c r="CU1258" s="8"/>
      <c r="CV1258" s="8"/>
      <c r="CW1258" s="119" t="s">
        <v>11576</v>
      </c>
      <c r="CX1258" s="2"/>
      <c r="CY1258" s="8"/>
      <c r="CZ1258" s="8" t="str">
        <f t="shared" si="194"/>
        <v>AGND</v>
      </c>
      <c r="DA1258" s="8" t="str">
        <f t="shared" si="195"/>
        <v>AGND</v>
      </c>
      <c r="DB1258" s="8" t="str">
        <f t="shared" si="196"/>
        <v>Power</v>
      </c>
      <c r="DC1258" s="8" t="str">
        <f t="shared" si="197"/>
        <v>Power</v>
      </c>
      <c r="DD1258" s="8">
        <v>1</v>
      </c>
      <c r="DE1258" s="8" t="s">
        <v>1071</v>
      </c>
      <c r="DF1258" s="8"/>
      <c r="DG1258" s="8"/>
      <c r="DH1258" s="8"/>
      <c r="DI1258" s="8"/>
      <c r="DJ1258" s="8"/>
      <c r="DK1258" s="8"/>
      <c r="DL1258" s="8"/>
      <c r="DM1258" s="8"/>
      <c r="DN1258" s="8"/>
      <c r="DO1258" s="8"/>
      <c r="DP1258" s="8"/>
      <c r="DQ1258" s="8"/>
      <c r="DR1258" s="8"/>
      <c r="DS1258" s="8"/>
      <c r="DT1258" s="8"/>
    </row>
    <row r="1259" spans="1:124" ht="12.75" customHeight="1">
      <c r="A1259" s="8"/>
      <c r="B1259" s="89">
        <v>1256</v>
      </c>
      <c r="C1259" s="127" t="s">
        <v>1071</v>
      </c>
      <c r="D1259" s="149" t="s">
        <v>2872</v>
      </c>
      <c r="E1259" s="8" t="s">
        <v>1071</v>
      </c>
      <c r="F1259" s="8" t="s">
        <v>6898</v>
      </c>
      <c r="G1259" s="8" t="s">
        <v>1071</v>
      </c>
      <c r="H1259" s="8" t="s">
        <v>6915</v>
      </c>
      <c r="I1259" s="8" t="s">
        <v>1071</v>
      </c>
      <c r="J1259" s="8" t="s">
        <v>2891</v>
      </c>
      <c r="K1259" s="127" t="s">
        <v>1071</v>
      </c>
      <c r="L1259" s="129" t="s">
        <v>6916</v>
      </c>
      <c r="M1259" s="8"/>
      <c r="N1259" s="8" t="s">
        <v>1071</v>
      </c>
      <c r="O1259" s="8" t="s">
        <v>6755</v>
      </c>
      <c r="P1259" s="8" t="s">
        <v>6755</v>
      </c>
      <c r="Q1259" s="8" t="s">
        <v>6755</v>
      </c>
      <c r="R1259" s="8"/>
      <c r="S1259" s="8"/>
      <c r="T1259" s="8"/>
      <c r="U1259" s="8"/>
      <c r="V1259" s="8"/>
      <c r="W1259" s="8"/>
      <c r="X1259" s="8"/>
      <c r="Y1259" s="8"/>
      <c r="Z1259" s="8"/>
      <c r="AA1259" s="8"/>
      <c r="AB1259" s="8"/>
      <c r="AC1259" s="8" t="str">
        <f t="shared" si="189"/>
        <v>NO</v>
      </c>
      <c r="AD1259" s="8" t="str">
        <f t="shared" si="190"/>
        <v>Power,,,,,,,,,,,,,</v>
      </c>
      <c r="AE1259" s="8"/>
      <c r="AF1259" s="8"/>
      <c r="AG1259" s="8"/>
      <c r="AH1259" s="8" t="s">
        <v>6756</v>
      </c>
      <c r="AI1259" s="8" t="s">
        <v>6002</v>
      </c>
      <c r="AJ1259" s="8"/>
      <c r="AK1259" s="8"/>
      <c r="AL1259" s="8"/>
      <c r="AM1259" s="8"/>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c r="BL1259" s="8"/>
      <c r="BM1259" s="8"/>
      <c r="BN1259" s="8"/>
      <c r="BO1259" s="8"/>
      <c r="BP1259" s="8"/>
      <c r="BQ1259" s="8"/>
      <c r="BR1259" s="8"/>
      <c r="BS1259" s="8"/>
      <c r="BT1259" s="8"/>
      <c r="BU1259" s="8"/>
      <c r="BV1259" s="8"/>
      <c r="BW1259" s="8"/>
      <c r="BX1259" s="8"/>
      <c r="BY1259" s="8"/>
      <c r="BZ1259" s="8"/>
      <c r="CA1259" s="8"/>
      <c r="CB1259" s="8"/>
      <c r="CC1259" s="8"/>
      <c r="CD1259" s="8"/>
      <c r="CE1259" s="8" t="str">
        <f t="shared" si="188"/>
        <v>AGND</v>
      </c>
      <c r="CF1259" s="8" t="str">
        <f t="shared" si="191"/>
        <v>AGND</v>
      </c>
      <c r="CG1259" s="8" t="str">
        <f t="shared" si="192"/>
        <v>Power</v>
      </c>
      <c r="CH1259" s="8" t="str">
        <f t="shared" si="193"/>
        <v>Power</v>
      </c>
      <c r="CI1259" s="8">
        <v>1</v>
      </c>
      <c r="CJ1259" s="8" t="s">
        <v>1071</v>
      </c>
      <c r="CK1259" s="8"/>
      <c r="CL1259" s="8"/>
      <c r="CM1259" s="8"/>
      <c r="CN1259" s="8"/>
      <c r="CO1259" s="8"/>
      <c r="CP1259" s="8"/>
      <c r="CQ1259" s="8"/>
      <c r="CR1259" s="8"/>
      <c r="CS1259" s="8"/>
      <c r="CT1259" s="8"/>
      <c r="CU1259" s="8"/>
      <c r="CV1259" s="8"/>
      <c r="CW1259" s="119" t="s">
        <v>11219</v>
      </c>
      <c r="CX1259" s="2"/>
      <c r="CY1259" s="8"/>
      <c r="CZ1259" s="8" t="str">
        <f t="shared" si="194"/>
        <v>AGND</v>
      </c>
      <c r="DA1259" s="8" t="str">
        <f t="shared" si="195"/>
        <v>AGND</v>
      </c>
      <c r="DB1259" s="8" t="str">
        <f t="shared" si="196"/>
        <v>Power</v>
      </c>
      <c r="DC1259" s="8" t="str">
        <f t="shared" si="197"/>
        <v>Power</v>
      </c>
      <c r="DD1259" s="8">
        <v>1</v>
      </c>
      <c r="DE1259" s="8" t="s">
        <v>1071</v>
      </c>
      <c r="DF1259" s="8"/>
      <c r="DG1259" s="8"/>
      <c r="DH1259" s="8"/>
      <c r="DI1259" s="8"/>
      <c r="DJ1259" s="8"/>
      <c r="DK1259" s="8"/>
      <c r="DL1259" s="8"/>
      <c r="DM1259" s="8"/>
      <c r="DN1259" s="8"/>
      <c r="DO1259" s="8"/>
      <c r="DP1259" s="8"/>
      <c r="DQ1259" s="8"/>
      <c r="DR1259" s="8"/>
      <c r="DS1259" s="8"/>
      <c r="DT1259" s="8"/>
    </row>
    <row r="1260" spans="1:124" ht="12.75" customHeight="1">
      <c r="A1260" s="8"/>
      <c r="B1260" s="89">
        <v>1257</v>
      </c>
      <c r="C1260" s="127" t="s">
        <v>1071</v>
      </c>
      <c r="D1260" s="149" t="s">
        <v>4120</v>
      </c>
      <c r="E1260" s="8" t="s">
        <v>1071</v>
      </c>
      <c r="F1260" s="8" t="s">
        <v>3751</v>
      </c>
      <c r="G1260" s="8" t="s">
        <v>1071</v>
      </c>
      <c r="H1260" s="8" t="s">
        <v>6917</v>
      </c>
      <c r="I1260" s="8" t="s">
        <v>1071</v>
      </c>
      <c r="J1260" s="8" t="s">
        <v>5691</v>
      </c>
      <c r="K1260" s="127" t="s">
        <v>1071</v>
      </c>
      <c r="L1260" s="129" t="s">
        <v>5978</v>
      </c>
      <c r="M1260" s="8"/>
      <c r="N1260" s="8" t="s">
        <v>1071</v>
      </c>
      <c r="O1260" s="8" t="s">
        <v>6755</v>
      </c>
      <c r="P1260" s="8" t="s">
        <v>6755</v>
      </c>
      <c r="Q1260" s="8" t="s">
        <v>6755</v>
      </c>
      <c r="R1260" s="8"/>
      <c r="S1260" s="8"/>
      <c r="T1260" s="8"/>
      <c r="U1260" s="8"/>
      <c r="V1260" s="8"/>
      <c r="W1260" s="8"/>
      <c r="X1260" s="8"/>
      <c r="Y1260" s="8"/>
      <c r="Z1260" s="8"/>
      <c r="AA1260" s="8"/>
      <c r="AB1260" s="8"/>
      <c r="AC1260" s="8" t="str">
        <f t="shared" si="189"/>
        <v>NO</v>
      </c>
      <c r="AD1260" s="8" t="str">
        <f t="shared" si="190"/>
        <v>Power,,,,,,,,,,,,,</v>
      </c>
      <c r="AE1260" s="8"/>
      <c r="AF1260" s="8"/>
      <c r="AG1260" s="8"/>
      <c r="AH1260" s="8" t="s">
        <v>6756</v>
      </c>
      <c r="AI1260" s="8" t="s">
        <v>6002</v>
      </c>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c r="BL1260" s="8"/>
      <c r="BM1260" s="8"/>
      <c r="BN1260" s="8"/>
      <c r="BO1260" s="8"/>
      <c r="BP1260" s="8"/>
      <c r="BQ1260" s="8"/>
      <c r="BR1260" s="8"/>
      <c r="BS1260" s="8"/>
      <c r="BT1260" s="8"/>
      <c r="BU1260" s="8"/>
      <c r="BV1260" s="8"/>
      <c r="BW1260" s="8"/>
      <c r="BX1260" s="8"/>
      <c r="BY1260" s="8"/>
      <c r="BZ1260" s="8"/>
      <c r="CA1260" s="8"/>
      <c r="CB1260" s="8"/>
      <c r="CC1260" s="8"/>
      <c r="CD1260" s="8"/>
      <c r="CE1260" s="8" t="str">
        <f t="shared" si="188"/>
        <v>AGND</v>
      </c>
      <c r="CF1260" s="8" t="str">
        <f t="shared" si="191"/>
        <v>AGND</v>
      </c>
      <c r="CG1260" s="8" t="str">
        <f t="shared" si="192"/>
        <v>Power</v>
      </c>
      <c r="CH1260" s="8" t="str">
        <f t="shared" si="193"/>
        <v>Power</v>
      </c>
      <c r="CI1260" s="8">
        <v>1</v>
      </c>
      <c r="CJ1260" s="8" t="s">
        <v>1071</v>
      </c>
      <c r="CK1260" s="8"/>
      <c r="CL1260" s="8"/>
      <c r="CM1260" s="8"/>
      <c r="CN1260" s="8"/>
      <c r="CO1260" s="8"/>
      <c r="CP1260" s="8"/>
      <c r="CQ1260" s="8"/>
      <c r="CR1260" s="8"/>
      <c r="CS1260" s="8"/>
      <c r="CT1260" s="8"/>
      <c r="CU1260" s="8"/>
      <c r="CV1260" s="8"/>
      <c r="CW1260" s="119" t="s">
        <v>11145</v>
      </c>
      <c r="CX1260" s="2"/>
      <c r="CY1260" s="8"/>
      <c r="CZ1260" s="8" t="str">
        <f t="shared" si="194"/>
        <v>AGND</v>
      </c>
      <c r="DA1260" s="8" t="str">
        <f t="shared" si="195"/>
        <v>AGND</v>
      </c>
      <c r="DB1260" s="8" t="str">
        <f t="shared" si="196"/>
        <v>Power</v>
      </c>
      <c r="DC1260" s="8" t="str">
        <f t="shared" si="197"/>
        <v>Power</v>
      </c>
      <c r="DD1260" s="8">
        <v>1</v>
      </c>
      <c r="DE1260" s="8" t="s">
        <v>1071</v>
      </c>
      <c r="DF1260" s="8"/>
      <c r="DG1260" s="8"/>
      <c r="DH1260" s="8"/>
      <c r="DI1260" s="8"/>
      <c r="DJ1260" s="8"/>
      <c r="DK1260" s="8"/>
      <c r="DL1260" s="8"/>
      <c r="DM1260" s="8"/>
      <c r="DN1260" s="8"/>
      <c r="DO1260" s="8"/>
      <c r="DP1260" s="8"/>
      <c r="DQ1260" s="8"/>
      <c r="DR1260" s="8"/>
      <c r="DS1260" s="8"/>
      <c r="DT1260" s="8"/>
    </row>
    <row r="1261" spans="1:124" ht="12.75" customHeight="1">
      <c r="A1261" s="8"/>
      <c r="B1261" s="89">
        <v>1258</v>
      </c>
      <c r="C1261" s="127" t="s">
        <v>1071</v>
      </c>
      <c r="D1261" s="149" t="s">
        <v>5528</v>
      </c>
      <c r="E1261" s="8" t="s">
        <v>1071</v>
      </c>
      <c r="F1261" s="8" t="s">
        <v>6918</v>
      </c>
      <c r="G1261" s="8" t="s">
        <v>1071</v>
      </c>
      <c r="H1261" s="8" t="s">
        <v>6919</v>
      </c>
      <c r="I1261" s="8" t="s">
        <v>1071</v>
      </c>
      <c r="J1261" s="8" t="s">
        <v>2871</v>
      </c>
      <c r="K1261" s="127" t="s">
        <v>1071</v>
      </c>
      <c r="L1261" s="129" t="s">
        <v>6228</v>
      </c>
      <c r="M1261" s="8"/>
      <c r="N1261" s="8" t="s">
        <v>1071</v>
      </c>
      <c r="O1261" s="8" t="s">
        <v>6755</v>
      </c>
      <c r="P1261" s="8" t="s">
        <v>6755</v>
      </c>
      <c r="Q1261" s="8" t="s">
        <v>6755</v>
      </c>
      <c r="R1261" s="8"/>
      <c r="S1261" s="8"/>
      <c r="T1261" s="8"/>
      <c r="U1261" s="8"/>
      <c r="V1261" s="8"/>
      <c r="W1261" s="8"/>
      <c r="X1261" s="8"/>
      <c r="Y1261" s="8"/>
      <c r="Z1261" s="8"/>
      <c r="AA1261" s="8"/>
      <c r="AB1261" s="8"/>
      <c r="AC1261" s="8" t="str">
        <f t="shared" si="189"/>
        <v>NO</v>
      </c>
      <c r="AD1261" s="8" t="str">
        <f t="shared" si="190"/>
        <v>Power,,,,,,,,,,,,,</v>
      </c>
      <c r="AE1261" s="8"/>
      <c r="AF1261" s="8"/>
      <c r="AG1261" s="8"/>
      <c r="AH1261" s="8" t="s">
        <v>6756</v>
      </c>
      <c r="AI1261" s="8" t="s">
        <v>6002</v>
      </c>
      <c r="AJ1261" s="8"/>
      <c r="AK1261" s="8"/>
      <c r="AL1261" s="8"/>
      <c r="AM1261" s="8"/>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c r="BL1261" s="8"/>
      <c r="BM1261" s="8"/>
      <c r="BN1261" s="8"/>
      <c r="BO1261" s="8"/>
      <c r="BP1261" s="8"/>
      <c r="BQ1261" s="8"/>
      <c r="BR1261" s="8"/>
      <c r="BS1261" s="8"/>
      <c r="BT1261" s="8"/>
      <c r="BU1261" s="8"/>
      <c r="BV1261" s="8"/>
      <c r="BW1261" s="8"/>
      <c r="BX1261" s="8"/>
      <c r="BY1261" s="8"/>
      <c r="BZ1261" s="8"/>
      <c r="CA1261" s="8"/>
      <c r="CB1261" s="8"/>
      <c r="CC1261" s="8"/>
      <c r="CD1261" s="8"/>
      <c r="CE1261" s="8" t="str">
        <f t="shared" si="188"/>
        <v>AGND</v>
      </c>
      <c r="CF1261" s="8" t="str">
        <f t="shared" si="191"/>
        <v>AGND</v>
      </c>
      <c r="CG1261" s="8" t="str">
        <f t="shared" si="192"/>
        <v>Power</v>
      </c>
      <c r="CH1261" s="8" t="str">
        <f t="shared" si="193"/>
        <v>Power</v>
      </c>
      <c r="CI1261" s="8">
        <v>1</v>
      </c>
      <c r="CJ1261" s="8" t="s">
        <v>1071</v>
      </c>
      <c r="CK1261" s="8"/>
      <c r="CL1261" s="8"/>
      <c r="CM1261" s="8"/>
      <c r="CN1261" s="8"/>
      <c r="CO1261" s="8"/>
      <c r="CP1261" s="8"/>
      <c r="CQ1261" s="8"/>
      <c r="CR1261" s="8"/>
      <c r="CS1261" s="8"/>
      <c r="CT1261" s="8"/>
      <c r="CU1261" s="8"/>
      <c r="CV1261" s="8"/>
      <c r="CW1261" s="119" t="s">
        <v>11380</v>
      </c>
      <c r="CX1261" s="2"/>
      <c r="CY1261" s="8"/>
      <c r="CZ1261" s="8" t="str">
        <f t="shared" si="194"/>
        <v>AGND</v>
      </c>
      <c r="DA1261" s="8" t="str">
        <f t="shared" si="195"/>
        <v>AGND</v>
      </c>
      <c r="DB1261" s="8" t="str">
        <f t="shared" si="196"/>
        <v>Power</v>
      </c>
      <c r="DC1261" s="8" t="str">
        <f t="shared" si="197"/>
        <v>Power</v>
      </c>
      <c r="DD1261" s="8">
        <v>1</v>
      </c>
      <c r="DE1261" s="8" t="s">
        <v>1071</v>
      </c>
      <c r="DF1261" s="8"/>
      <c r="DG1261" s="8"/>
      <c r="DH1261" s="8"/>
      <c r="DI1261" s="8"/>
      <c r="DJ1261" s="8"/>
      <c r="DK1261" s="8"/>
      <c r="DL1261" s="8"/>
      <c r="DM1261" s="8"/>
      <c r="DN1261" s="8"/>
      <c r="DO1261" s="8"/>
      <c r="DP1261" s="8"/>
      <c r="DQ1261" s="8"/>
      <c r="DR1261" s="8"/>
      <c r="DS1261" s="8"/>
      <c r="DT1261" s="8"/>
    </row>
    <row r="1262" spans="1:124" ht="12.75" customHeight="1">
      <c r="A1262" s="8"/>
      <c r="B1262" s="89">
        <v>1259</v>
      </c>
      <c r="C1262" s="127" t="s">
        <v>1071</v>
      </c>
      <c r="D1262" s="149" t="s">
        <v>5596</v>
      </c>
      <c r="E1262" s="8" t="s">
        <v>1071</v>
      </c>
      <c r="F1262" s="8" t="s">
        <v>5564</v>
      </c>
      <c r="G1262" s="8" t="s">
        <v>1071</v>
      </c>
      <c r="H1262" s="8" t="s">
        <v>6920</v>
      </c>
      <c r="I1262" s="8" t="s">
        <v>1071</v>
      </c>
      <c r="J1262" s="8" t="s">
        <v>6894</v>
      </c>
      <c r="K1262" s="127" t="s">
        <v>1071</v>
      </c>
      <c r="L1262" s="129" t="s">
        <v>5972</v>
      </c>
      <c r="M1262" s="8"/>
      <c r="N1262" s="8" t="s">
        <v>1071</v>
      </c>
      <c r="O1262" s="8" t="s">
        <v>6755</v>
      </c>
      <c r="P1262" s="8" t="s">
        <v>6755</v>
      </c>
      <c r="Q1262" s="8" t="s">
        <v>6755</v>
      </c>
      <c r="R1262" s="8"/>
      <c r="S1262" s="8"/>
      <c r="T1262" s="8"/>
      <c r="U1262" s="8"/>
      <c r="V1262" s="8"/>
      <c r="W1262" s="8"/>
      <c r="X1262" s="8"/>
      <c r="Y1262" s="8"/>
      <c r="Z1262" s="8"/>
      <c r="AA1262" s="8"/>
      <c r="AB1262" s="8"/>
      <c r="AC1262" s="8" t="str">
        <f t="shared" si="189"/>
        <v>NO</v>
      </c>
      <c r="AD1262" s="8" t="str">
        <f t="shared" si="190"/>
        <v>Power,,,,,,,,,,,,,</v>
      </c>
      <c r="AE1262" s="8"/>
      <c r="AF1262" s="8"/>
      <c r="AG1262" s="8"/>
      <c r="AH1262" s="8" t="s">
        <v>6756</v>
      </c>
      <c r="AI1262" s="8" t="s">
        <v>6002</v>
      </c>
      <c r="AJ1262" s="8"/>
      <c r="AK1262" s="8"/>
      <c r="AL1262" s="8"/>
      <c r="AM1262" s="8"/>
      <c r="AN1262" s="8"/>
      <c r="AO1262" s="8"/>
      <c r="AP1262" s="8"/>
      <c r="AQ1262" s="8"/>
      <c r="AR1262" s="8"/>
      <c r="AS1262" s="8"/>
      <c r="AT1262" s="8"/>
      <c r="AU1262" s="8"/>
      <c r="AV1262" s="8"/>
      <c r="AW1262" s="8"/>
      <c r="AX1262" s="8"/>
      <c r="AY1262" s="8"/>
      <c r="AZ1262" s="8"/>
      <c r="BA1262" s="8"/>
      <c r="BB1262" s="8"/>
      <c r="BC1262" s="8"/>
      <c r="BD1262" s="8"/>
      <c r="BE1262" s="8"/>
      <c r="BF1262" s="8"/>
      <c r="BG1262" s="8"/>
      <c r="BH1262" s="8"/>
      <c r="BI1262" s="8"/>
      <c r="BJ1262" s="8"/>
      <c r="BK1262" s="8"/>
      <c r="BL1262" s="8"/>
      <c r="BM1262" s="8"/>
      <c r="BN1262" s="8"/>
      <c r="BO1262" s="8"/>
      <c r="BP1262" s="8"/>
      <c r="BQ1262" s="8"/>
      <c r="BR1262" s="8"/>
      <c r="BS1262" s="8"/>
      <c r="BT1262" s="8"/>
      <c r="BU1262" s="8"/>
      <c r="BV1262" s="8"/>
      <c r="BW1262" s="8"/>
      <c r="BX1262" s="8"/>
      <c r="BY1262" s="8"/>
      <c r="BZ1262" s="8"/>
      <c r="CA1262" s="8"/>
      <c r="CB1262" s="8"/>
      <c r="CC1262" s="8"/>
      <c r="CD1262" s="8"/>
      <c r="CE1262" s="8" t="str">
        <f t="shared" si="188"/>
        <v>AGND</v>
      </c>
      <c r="CF1262" s="8" t="str">
        <f t="shared" si="191"/>
        <v>AGND</v>
      </c>
      <c r="CG1262" s="8" t="str">
        <f t="shared" si="192"/>
        <v>Power</v>
      </c>
      <c r="CH1262" s="8" t="str">
        <f t="shared" si="193"/>
        <v>Power</v>
      </c>
      <c r="CI1262" s="8">
        <v>1</v>
      </c>
      <c r="CJ1262" s="8" t="s">
        <v>1071</v>
      </c>
      <c r="CK1262" s="8"/>
      <c r="CL1262" s="8"/>
      <c r="CM1262" s="8"/>
      <c r="CN1262" s="8"/>
      <c r="CO1262" s="8"/>
      <c r="CP1262" s="8"/>
      <c r="CQ1262" s="8"/>
      <c r="CR1262" s="8"/>
      <c r="CS1262" s="8"/>
      <c r="CT1262" s="8"/>
      <c r="CU1262" s="8"/>
      <c r="CV1262" s="8"/>
      <c r="CW1262" s="119" t="s">
        <v>11391</v>
      </c>
      <c r="CX1262" s="2"/>
      <c r="CY1262" s="8"/>
      <c r="CZ1262" s="8" t="str">
        <f t="shared" si="194"/>
        <v>AGND</v>
      </c>
      <c r="DA1262" s="8" t="str">
        <f t="shared" si="195"/>
        <v>AGND</v>
      </c>
      <c r="DB1262" s="8" t="str">
        <f t="shared" si="196"/>
        <v>Power</v>
      </c>
      <c r="DC1262" s="8" t="str">
        <f t="shared" si="197"/>
        <v>Power</v>
      </c>
      <c r="DD1262" s="8">
        <v>1</v>
      </c>
      <c r="DE1262" s="8" t="s">
        <v>1071</v>
      </c>
      <c r="DF1262" s="8"/>
      <c r="DG1262" s="8"/>
      <c r="DH1262" s="8"/>
      <c r="DI1262" s="8"/>
      <c r="DJ1262" s="8"/>
      <c r="DK1262" s="8"/>
      <c r="DL1262" s="8"/>
      <c r="DM1262" s="8"/>
      <c r="DN1262" s="8"/>
      <c r="DO1262" s="8"/>
      <c r="DP1262" s="8"/>
      <c r="DQ1262" s="8"/>
      <c r="DR1262" s="8"/>
      <c r="DS1262" s="8"/>
      <c r="DT1262" s="8"/>
    </row>
    <row r="1263" spans="1:124" ht="12.75" customHeight="1">
      <c r="A1263" s="8"/>
      <c r="B1263" s="89">
        <v>1260</v>
      </c>
      <c r="C1263" s="127" t="s">
        <v>1071</v>
      </c>
      <c r="D1263" s="149" t="s">
        <v>6505</v>
      </c>
      <c r="E1263" s="8" t="s">
        <v>1071</v>
      </c>
      <c r="F1263" s="8" t="s">
        <v>5625</v>
      </c>
      <c r="G1263" s="8" t="s">
        <v>1071</v>
      </c>
      <c r="H1263" s="8" t="s">
        <v>6921</v>
      </c>
      <c r="I1263" s="8" t="s">
        <v>1071</v>
      </c>
      <c r="J1263" s="8" t="s">
        <v>3519</v>
      </c>
      <c r="K1263" s="127" t="s">
        <v>1071</v>
      </c>
      <c r="L1263" s="129" t="s">
        <v>6760</v>
      </c>
      <c r="M1263" s="8"/>
      <c r="N1263" s="8" t="s">
        <v>1071</v>
      </c>
      <c r="O1263" s="8" t="s">
        <v>6755</v>
      </c>
      <c r="P1263" s="8" t="s">
        <v>6755</v>
      </c>
      <c r="Q1263" s="8" t="s">
        <v>6755</v>
      </c>
      <c r="R1263" s="8"/>
      <c r="S1263" s="8"/>
      <c r="T1263" s="8"/>
      <c r="U1263" s="8"/>
      <c r="V1263" s="8"/>
      <c r="W1263" s="8"/>
      <c r="X1263" s="8"/>
      <c r="Y1263" s="8"/>
      <c r="Z1263" s="8"/>
      <c r="AA1263" s="8"/>
      <c r="AB1263" s="8"/>
      <c r="AC1263" s="8" t="str">
        <f t="shared" si="189"/>
        <v>NO</v>
      </c>
      <c r="AD1263" s="8" t="str">
        <f t="shared" si="190"/>
        <v>Power,,,,,,,,,,,,,</v>
      </c>
      <c r="AE1263" s="8"/>
      <c r="AF1263" s="8"/>
      <c r="AG1263" s="8"/>
      <c r="AH1263" s="8" t="s">
        <v>6756</v>
      </c>
      <c r="AI1263" s="8" t="s">
        <v>6002</v>
      </c>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c r="BL1263" s="8"/>
      <c r="BM1263" s="8"/>
      <c r="BN1263" s="8"/>
      <c r="BO1263" s="8"/>
      <c r="BP1263" s="8"/>
      <c r="BQ1263" s="8"/>
      <c r="BR1263" s="8"/>
      <c r="BS1263" s="8"/>
      <c r="BT1263" s="8"/>
      <c r="BU1263" s="8"/>
      <c r="BV1263" s="8"/>
      <c r="BW1263" s="8"/>
      <c r="BX1263" s="8"/>
      <c r="BY1263" s="8"/>
      <c r="BZ1263" s="8"/>
      <c r="CA1263" s="8"/>
      <c r="CB1263" s="8"/>
      <c r="CC1263" s="8"/>
      <c r="CD1263" s="8"/>
      <c r="CE1263" s="8" t="str">
        <f t="shared" si="188"/>
        <v>AGND</v>
      </c>
      <c r="CF1263" s="8" t="str">
        <f t="shared" si="191"/>
        <v>AGND</v>
      </c>
      <c r="CG1263" s="8" t="str">
        <f t="shared" si="192"/>
        <v>Power</v>
      </c>
      <c r="CH1263" s="8" t="str">
        <f t="shared" si="193"/>
        <v>Power</v>
      </c>
      <c r="CI1263" s="8">
        <v>1</v>
      </c>
      <c r="CJ1263" s="8" t="s">
        <v>1071</v>
      </c>
      <c r="CK1263" s="8"/>
      <c r="CL1263" s="8"/>
      <c r="CM1263" s="8"/>
      <c r="CN1263" s="8"/>
      <c r="CO1263" s="8"/>
      <c r="CP1263" s="8"/>
      <c r="CQ1263" s="8"/>
      <c r="CR1263" s="8"/>
      <c r="CS1263" s="8"/>
      <c r="CT1263" s="8"/>
      <c r="CU1263" s="8"/>
      <c r="CV1263" s="8"/>
      <c r="CW1263" s="119" t="s">
        <v>11207</v>
      </c>
      <c r="CX1263" s="2"/>
      <c r="CY1263" s="8"/>
      <c r="CZ1263" s="8" t="str">
        <f t="shared" si="194"/>
        <v>AGND</v>
      </c>
      <c r="DA1263" s="8" t="str">
        <f t="shared" si="195"/>
        <v>AGND</v>
      </c>
      <c r="DB1263" s="8" t="str">
        <f t="shared" si="196"/>
        <v>Power</v>
      </c>
      <c r="DC1263" s="8" t="str">
        <f t="shared" si="197"/>
        <v>Power</v>
      </c>
      <c r="DD1263" s="8">
        <v>1</v>
      </c>
      <c r="DE1263" s="8" t="s">
        <v>1071</v>
      </c>
      <c r="DF1263" s="8"/>
      <c r="DG1263" s="8"/>
      <c r="DH1263" s="8"/>
      <c r="DI1263" s="8"/>
      <c r="DJ1263" s="8"/>
      <c r="DK1263" s="8"/>
      <c r="DL1263" s="8"/>
      <c r="DM1263" s="8"/>
      <c r="DN1263" s="8"/>
      <c r="DO1263" s="8"/>
      <c r="DP1263" s="8"/>
      <c r="DQ1263" s="8"/>
      <c r="DR1263" s="8"/>
      <c r="DS1263" s="8"/>
      <c r="DT1263" s="8"/>
    </row>
    <row r="1264" spans="1:124" ht="12.75" customHeight="1">
      <c r="A1264" s="8"/>
      <c r="B1264" s="89">
        <v>1261</v>
      </c>
      <c r="C1264" s="127" t="s">
        <v>1071</v>
      </c>
      <c r="D1264" s="149" t="s">
        <v>6490</v>
      </c>
      <c r="E1264" s="8" t="s">
        <v>1071</v>
      </c>
      <c r="F1264" s="8" t="s">
        <v>5698</v>
      </c>
      <c r="G1264" s="8" t="s">
        <v>1071</v>
      </c>
      <c r="H1264" s="8" t="s">
        <v>6922</v>
      </c>
      <c r="I1264" s="8" t="s">
        <v>1071</v>
      </c>
      <c r="J1264" s="8" t="s">
        <v>6898</v>
      </c>
      <c r="K1264" s="127" t="s">
        <v>1071</v>
      </c>
      <c r="L1264" s="129" t="s">
        <v>5968</v>
      </c>
      <c r="M1264" s="8"/>
      <c r="N1264" s="8" t="s">
        <v>1071</v>
      </c>
      <c r="O1264" s="8" t="s">
        <v>6755</v>
      </c>
      <c r="P1264" s="8" t="s">
        <v>6755</v>
      </c>
      <c r="Q1264" s="8" t="s">
        <v>6755</v>
      </c>
      <c r="R1264" s="8"/>
      <c r="S1264" s="8"/>
      <c r="T1264" s="8"/>
      <c r="U1264" s="8"/>
      <c r="V1264" s="8"/>
      <c r="W1264" s="8"/>
      <c r="X1264" s="8"/>
      <c r="Y1264" s="8"/>
      <c r="Z1264" s="8"/>
      <c r="AA1264" s="8"/>
      <c r="AB1264" s="8"/>
      <c r="AC1264" s="8" t="str">
        <f t="shared" si="189"/>
        <v>NO</v>
      </c>
      <c r="AD1264" s="8" t="str">
        <f t="shared" si="190"/>
        <v>Power,,,,,,,,,,,,,</v>
      </c>
      <c r="AE1264" s="8"/>
      <c r="AF1264" s="8"/>
      <c r="AG1264" s="8"/>
      <c r="AH1264" s="8" t="s">
        <v>6756</v>
      </c>
      <c r="AI1264" s="8" t="s">
        <v>6002</v>
      </c>
      <c r="AJ1264" s="8"/>
      <c r="AK1264" s="8"/>
      <c r="AL1264" s="8"/>
      <c r="AM1264" s="8"/>
      <c r="AN1264" s="8"/>
      <c r="AO1264" s="8"/>
      <c r="AP1264" s="8"/>
      <c r="AQ1264" s="8"/>
      <c r="AR1264" s="8"/>
      <c r="AS1264" s="8"/>
      <c r="AT1264" s="8"/>
      <c r="AU1264" s="8"/>
      <c r="AV1264" s="8"/>
      <c r="AW1264" s="8"/>
      <c r="AX1264" s="8"/>
      <c r="AY1264" s="8"/>
      <c r="AZ1264" s="8"/>
      <c r="BA1264" s="8"/>
      <c r="BB1264" s="8"/>
      <c r="BC1264" s="8"/>
      <c r="BD1264" s="8"/>
      <c r="BE1264" s="8"/>
      <c r="BF1264" s="8"/>
      <c r="BG1264" s="8"/>
      <c r="BH1264" s="8"/>
      <c r="BI1264" s="8"/>
      <c r="BJ1264" s="8"/>
      <c r="BK1264" s="8"/>
      <c r="BL1264" s="8"/>
      <c r="BM1264" s="8"/>
      <c r="BN1264" s="8"/>
      <c r="BO1264" s="8"/>
      <c r="BP1264" s="8"/>
      <c r="BQ1264" s="8"/>
      <c r="BR1264" s="8"/>
      <c r="BS1264" s="8"/>
      <c r="BT1264" s="8"/>
      <c r="BU1264" s="8"/>
      <c r="BV1264" s="8"/>
      <c r="BW1264" s="8"/>
      <c r="BX1264" s="8"/>
      <c r="BY1264" s="8"/>
      <c r="BZ1264" s="8"/>
      <c r="CA1264" s="8"/>
      <c r="CB1264" s="8"/>
      <c r="CC1264" s="8"/>
      <c r="CD1264" s="8"/>
      <c r="CE1264" s="8" t="str">
        <f t="shared" si="188"/>
        <v>AGND</v>
      </c>
      <c r="CF1264" s="8" t="str">
        <f t="shared" si="191"/>
        <v>AGND</v>
      </c>
      <c r="CG1264" s="8" t="str">
        <f t="shared" si="192"/>
        <v>Power</v>
      </c>
      <c r="CH1264" s="8" t="str">
        <f t="shared" si="193"/>
        <v>Power</v>
      </c>
      <c r="CI1264" s="8">
        <v>1</v>
      </c>
      <c r="CJ1264" s="8" t="s">
        <v>1071</v>
      </c>
      <c r="CK1264" s="8"/>
      <c r="CL1264" s="8"/>
      <c r="CM1264" s="8"/>
      <c r="CN1264" s="8"/>
      <c r="CO1264" s="8"/>
      <c r="CP1264" s="8"/>
      <c r="CQ1264" s="8"/>
      <c r="CR1264" s="8"/>
      <c r="CS1264" s="8"/>
      <c r="CT1264" s="8"/>
      <c r="CU1264" s="8"/>
      <c r="CV1264" s="8"/>
      <c r="CW1264" s="119" t="s">
        <v>11206</v>
      </c>
      <c r="CX1264" s="2"/>
      <c r="CY1264" s="8"/>
      <c r="CZ1264" s="8" t="str">
        <f t="shared" si="194"/>
        <v>AGND</v>
      </c>
      <c r="DA1264" s="8" t="str">
        <f t="shared" si="195"/>
        <v>AGND</v>
      </c>
      <c r="DB1264" s="8" t="str">
        <f t="shared" si="196"/>
        <v>Power</v>
      </c>
      <c r="DC1264" s="8" t="str">
        <f t="shared" si="197"/>
        <v>Power</v>
      </c>
      <c r="DD1264" s="8">
        <v>1</v>
      </c>
      <c r="DE1264" s="8" t="s">
        <v>1071</v>
      </c>
      <c r="DF1264" s="8"/>
      <c r="DG1264" s="8"/>
      <c r="DH1264" s="8"/>
      <c r="DI1264" s="8"/>
      <c r="DJ1264" s="8"/>
      <c r="DK1264" s="8"/>
      <c r="DL1264" s="8"/>
      <c r="DM1264" s="8"/>
      <c r="DN1264" s="8"/>
      <c r="DO1264" s="8"/>
      <c r="DP1264" s="8"/>
      <c r="DQ1264" s="8"/>
      <c r="DR1264" s="8"/>
      <c r="DS1264" s="8"/>
      <c r="DT1264" s="8"/>
    </row>
    <row r="1265" spans="1:124" ht="12.75" customHeight="1">
      <c r="A1265" s="8"/>
      <c r="B1265" s="89">
        <v>1262</v>
      </c>
      <c r="C1265" s="127" t="s">
        <v>1071</v>
      </c>
      <c r="D1265" s="149" t="s">
        <v>6163</v>
      </c>
      <c r="E1265" s="8" t="s">
        <v>1071</v>
      </c>
      <c r="F1265" s="8" t="s">
        <v>5711</v>
      </c>
      <c r="G1265" s="8" t="s">
        <v>1071</v>
      </c>
      <c r="H1265" s="8" t="s">
        <v>6923</v>
      </c>
      <c r="I1265" s="8" t="s">
        <v>1071</v>
      </c>
      <c r="J1265" s="8" t="s">
        <v>2032</v>
      </c>
      <c r="K1265" s="127" t="s">
        <v>1071</v>
      </c>
      <c r="L1265" s="129" t="s">
        <v>6250</v>
      </c>
      <c r="M1265" s="8"/>
      <c r="N1265" s="8" t="s">
        <v>1071</v>
      </c>
      <c r="O1265" s="8" t="s">
        <v>6755</v>
      </c>
      <c r="P1265" s="8" t="s">
        <v>6755</v>
      </c>
      <c r="Q1265" s="8" t="s">
        <v>6755</v>
      </c>
      <c r="R1265" s="8"/>
      <c r="S1265" s="8"/>
      <c r="T1265" s="8"/>
      <c r="U1265" s="8"/>
      <c r="V1265" s="8"/>
      <c r="W1265" s="8"/>
      <c r="X1265" s="8"/>
      <c r="Y1265" s="8"/>
      <c r="Z1265" s="8"/>
      <c r="AA1265" s="8"/>
      <c r="AB1265" s="8"/>
      <c r="AC1265" s="8" t="str">
        <f t="shared" si="189"/>
        <v>NO</v>
      </c>
      <c r="AD1265" s="8" t="str">
        <f t="shared" si="190"/>
        <v>Power,,,,,,,,,,,,,</v>
      </c>
      <c r="AE1265" s="8"/>
      <c r="AF1265" s="8"/>
      <c r="AG1265" s="8"/>
      <c r="AH1265" s="8" t="s">
        <v>6756</v>
      </c>
      <c r="AI1265" s="8" t="s">
        <v>6002</v>
      </c>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c r="BG1265" s="8"/>
      <c r="BH1265" s="8"/>
      <c r="BI1265" s="8"/>
      <c r="BJ1265" s="8"/>
      <c r="BK1265" s="8"/>
      <c r="BL1265" s="8"/>
      <c r="BM1265" s="8"/>
      <c r="BN1265" s="8"/>
      <c r="BO1265" s="8"/>
      <c r="BP1265" s="8"/>
      <c r="BQ1265" s="8"/>
      <c r="BR1265" s="8"/>
      <c r="BS1265" s="8"/>
      <c r="BT1265" s="8"/>
      <c r="BU1265" s="8"/>
      <c r="BV1265" s="8"/>
      <c r="BW1265" s="8"/>
      <c r="BX1265" s="8"/>
      <c r="BY1265" s="8"/>
      <c r="BZ1265" s="8"/>
      <c r="CA1265" s="8"/>
      <c r="CB1265" s="8"/>
      <c r="CC1265" s="8"/>
      <c r="CD1265" s="8"/>
      <c r="CE1265" s="8" t="str">
        <f t="shared" si="188"/>
        <v>AGND</v>
      </c>
      <c r="CF1265" s="8" t="str">
        <f t="shared" si="191"/>
        <v>AGND</v>
      </c>
      <c r="CG1265" s="8" t="str">
        <f t="shared" si="192"/>
        <v>Power</v>
      </c>
      <c r="CH1265" s="8" t="str">
        <f t="shared" si="193"/>
        <v>Power</v>
      </c>
      <c r="CI1265" s="8">
        <v>1</v>
      </c>
      <c r="CJ1265" s="8" t="s">
        <v>1071</v>
      </c>
      <c r="CK1265" s="8"/>
      <c r="CL1265" s="8"/>
      <c r="CM1265" s="8"/>
      <c r="CN1265" s="8"/>
      <c r="CO1265" s="8"/>
      <c r="CP1265" s="8"/>
      <c r="CQ1265" s="8"/>
      <c r="CR1265" s="8"/>
      <c r="CS1265" s="8"/>
      <c r="CT1265" s="8"/>
      <c r="CU1265" s="8"/>
      <c r="CV1265" s="8"/>
      <c r="CW1265" s="119" t="s">
        <v>11205</v>
      </c>
      <c r="CX1265" s="2"/>
      <c r="CY1265" s="8"/>
      <c r="CZ1265" s="8" t="str">
        <f t="shared" si="194"/>
        <v>AGND</v>
      </c>
      <c r="DA1265" s="8" t="str">
        <f t="shared" si="195"/>
        <v>AGND</v>
      </c>
      <c r="DB1265" s="8" t="str">
        <f t="shared" si="196"/>
        <v>Power</v>
      </c>
      <c r="DC1265" s="8" t="str">
        <f t="shared" si="197"/>
        <v>Power</v>
      </c>
      <c r="DD1265" s="8">
        <v>1</v>
      </c>
      <c r="DE1265" s="8" t="s">
        <v>1071</v>
      </c>
      <c r="DF1265" s="8"/>
      <c r="DG1265" s="8"/>
      <c r="DH1265" s="8"/>
      <c r="DI1265" s="8"/>
      <c r="DJ1265" s="8"/>
      <c r="DK1265" s="8"/>
      <c r="DL1265" s="8"/>
      <c r="DM1265" s="8"/>
      <c r="DN1265" s="8"/>
      <c r="DO1265" s="8"/>
      <c r="DP1265" s="8"/>
      <c r="DQ1265" s="8"/>
      <c r="DR1265" s="8"/>
      <c r="DS1265" s="8"/>
      <c r="DT1265" s="8"/>
    </row>
    <row r="1266" spans="1:124" ht="12.75" customHeight="1">
      <c r="A1266" s="8"/>
      <c r="B1266" s="89">
        <v>1263</v>
      </c>
      <c r="C1266" s="127" t="s">
        <v>1071</v>
      </c>
      <c r="D1266" s="149" t="s">
        <v>6924</v>
      </c>
      <c r="E1266" s="8" t="s">
        <v>1071</v>
      </c>
      <c r="F1266" s="8" t="s">
        <v>6880</v>
      </c>
      <c r="G1266" s="8" t="s">
        <v>1071</v>
      </c>
      <c r="H1266" s="8" t="s">
        <v>6925</v>
      </c>
      <c r="I1266" s="8" t="s">
        <v>1071</v>
      </c>
      <c r="J1266" s="8" t="s">
        <v>4032</v>
      </c>
      <c r="K1266" s="127" t="s">
        <v>1071</v>
      </c>
      <c r="L1266" s="129" t="s">
        <v>6773</v>
      </c>
      <c r="M1266" s="8"/>
      <c r="N1266" s="8" t="s">
        <v>1071</v>
      </c>
      <c r="O1266" s="8" t="s">
        <v>6755</v>
      </c>
      <c r="P1266" s="8" t="s">
        <v>6755</v>
      </c>
      <c r="Q1266" s="8" t="s">
        <v>6755</v>
      </c>
      <c r="R1266" s="8"/>
      <c r="S1266" s="8"/>
      <c r="T1266" s="8"/>
      <c r="U1266" s="8"/>
      <c r="V1266" s="8"/>
      <c r="W1266" s="8"/>
      <c r="X1266" s="8"/>
      <c r="Y1266" s="8"/>
      <c r="Z1266" s="8"/>
      <c r="AA1266" s="8"/>
      <c r="AB1266" s="8"/>
      <c r="AC1266" s="8" t="str">
        <f t="shared" si="189"/>
        <v>NO</v>
      </c>
      <c r="AD1266" s="8" t="str">
        <f t="shared" si="190"/>
        <v>Power,,,,,,,,,,,,,</v>
      </c>
      <c r="AE1266" s="8"/>
      <c r="AF1266" s="8"/>
      <c r="AG1266" s="8"/>
      <c r="AH1266" s="8" t="s">
        <v>6756</v>
      </c>
      <c r="AI1266" s="8" t="s">
        <v>6002</v>
      </c>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c r="BG1266" s="8"/>
      <c r="BH1266" s="8"/>
      <c r="BI1266" s="8"/>
      <c r="BJ1266" s="8"/>
      <c r="BK1266" s="8"/>
      <c r="BL1266" s="8"/>
      <c r="BM1266" s="8"/>
      <c r="BN1266" s="8"/>
      <c r="BO1266" s="8"/>
      <c r="BP1266" s="8"/>
      <c r="BQ1266" s="8"/>
      <c r="BR1266" s="8"/>
      <c r="BS1266" s="8"/>
      <c r="BT1266" s="8"/>
      <c r="BU1266" s="8"/>
      <c r="BV1266" s="8"/>
      <c r="BW1266" s="8"/>
      <c r="BX1266" s="8"/>
      <c r="BY1266" s="8"/>
      <c r="BZ1266" s="8"/>
      <c r="CA1266" s="8"/>
      <c r="CB1266" s="8"/>
      <c r="CC1266" s="8"/>
      <c r="CD1266" s="8"/>
      <c r="CE1266" s="8" t="str">
        <f t="shared" si="188"/>
        <v>AGND</v>
      </c>
      <c r="CF1266" s="8" t="str">
        <f t="shared" si="191"/>
        <v>AGND</v>
      </c>
      <c r="CG1266" s="8" t="str">
        <f t="shared" si="192"/>
        <v>Power</v>
      </c>
      <c r="CH1266" s="8" t="str">
        <f t="shared" si="193"/>
        <v>Power</v>
      </c>
      <c r="CI1266" s="8">
        <v>1</v>
      </c>
      <c r="CJ1266" s="8" t="s">
        <v>1071</v>
      </c>
      <c r="CK1266" s="8"/>
      <c r="CL1266" s="8"/>
      <c r="CM1266" s="8"/>
      <c r="CN1266" s="8"/>
      <c r="CO1266" s="8"/>
      <c r="CP1266" s="8"/>
      <c r="CQ1266" s="8"/>
      <c r="CR1266" s="8"/>
      <c r="CS1266" s="8"/>
      <c r="CT1266" s="8"/>
      <c r="CU1266" s="8"/>
      <c r="CV1266" s="8"/>
      <c r="CW1266" s="119" t="s">
        <v>11303</v>
      </c>
      <c r="CX1266" s="2"/>
      <c r="CY1266" s="8"/>
      <c r="CZ1266" s="8" t="str">
        <f t="shared" si="194"/>
        <v>AGND</v>
      </c>
      <c r="DA1266" s="8" t="str">
        <f t="shared" si="195"/>
        <v>AGND</v>
      </c>
      <c r="DB1266" s="8" t="str">
        <f t="shared" si="196"/>
        <v>Power</v>
      </c>
      <c r="DC1266" s="8" t="str">
        <f t="shared" si="197"/>
        <v>Power</v>
      </c>
      <c r="DD1266" s="8">
        <v>1</v>
      </c>
      <c r="DE1266" s="8" t="s">
        <v>1071</v>
      </c>
      <c r="DF1266" s="8"/>
      <c r="DG1266" s="8"/>
      <c r="DH1266" s="8"/>
      <c r="DI1266" s="8"/>
      <c r="DJ1266" s="8"/>
      <c r="DK1266" s="8"/>
      <c r="DL1266" s="8"/>
      <c r="DM1266" s="8"/>
      <c r="DN1266" s="8"/>
      <c r="DO1266" s="8"/>
      <c r="DP1266" s="8"/>
      <c r="DQ1266" s="8"/>
      <c r="DR1266" s="8"/>
      <c r="DS1266" s="8"/>
      <c r="DT1266" s="8"/>
    </row>
    <row r="1267" spans="1:124" ht="12.75" customHeight="1">
      <c r="A1267" s="8"/>
      <c r="B1267" s="89">
        <v>1264</v>
      </c>
      <c r="C1267" s="127" t="s">
        <v>1071</v>
      </c>
      <c r="D1267" s="149" t="s">
        <v>2836</v>
      </c>
      <c r="E1267" s="8" t="s">
        <v>1071</v>
      </c>
      <c r="F1267" s="8" t="s">
        <v>2049</v>
      </c>
      <c r="G1267" s="8" t="s">
        <v>1071</v>
      </c>
      <c r="H1267" s="8" t="s">
        <v>6926</v>
      </c>
      <c r="I1267" s="8" t="s">
        <v>1071</v>
      </c>
      <c r="J1267" s="8" t="s">
        <v>1984</v>
      </c>
      <c r="K1267" s="127" t="s">
        <v>1071</v>
      </c>
      <c r="L1267" s="129" t="s">
        <v>5090</v>
      </c>
      <c r="M1267" s="8"/>
      <c r="N1267" s="8" t="s">
        <v>1071</v>
      </c>
      <c r="O1267" s="8" t="s">
        <v>6755</v>
      </c>
      <c r="P1267" s="8" t="s">
        <v>6755</v>
      </c>
      <c r="Q1267" s="8" t="s">
        <v>6755</v>
      </c>
      <c r="R1267" s="8"/>
      <c r="S1267" s="8"/>
      <c r="T1267" s="8"/>
      <c r="U1267" s="8"/>
      <c r="V1267" s="8"/>
      <c r="W1267" s="8"/>
      <c r="X1267" s="8"/>
      <c r="Y1267" s="8"/>
      <c r="Z1267" s="8"/>
      <c r="AA1267" s="8"/>
      <c r="AB1267" s="8"/>
      <c r="AC1267" s="8" t="str">
        <f t="shared" si="189"/>
        <v>NO</v>
      </c>
      <c r="AD1267" s="8" t="str">
        <f t="shared" si="190"/>
        <v>Power,,,,,,,,,,,,,</v>
      </c>
      <c r="AE1267" s="8"/>
      <c r="AF1267" s="8"/>
      <c r="AG1267" s="8"/>
      <c r="AH1267" s="8" t="s">
        <v>6756</v>
      </c>
      <c r="AI1267" s="8" t="s">
        <v>6002</v>
      </c>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c r="BG1267" s="8"/>
      <c r="BH1267" s="8"/>
      <c r="BI1267" s="8"/>
      <c r="BJ1267" s="8"/>
      <c r="BK1267" s="8"/>
      <c r="BL1267" s="8"/>
      <c r="BM1267" s="8"/>
      <c r="BN1267" s="8"/>
      <c r="BO1267" s="8"/>
      <c r="BP1267" s="8"/>
      <c r="BQ1267" s="8"/>
      <c r="BR1267" s="8"/>
      <c r="BS1267" s="8"/>
      <c r="BT1267" s="8"/>
      <c r="BU1267" s="8"/>
      <c r="BV1267" s="8"/>
      <c r="BW1267" s="8"/>
      <c r="BX1267" s="8"/>
      <c r="BY1267" s="8"/>
      <c r="BZ1267" s="8"/>
      <c r="CA1267" s="8"/>
      <c r="CB1267" s="8"/>
      <c r="CC1267" s="8"/>
      <c r="CD1267" s="8"/>
      <c r="CE1267" s="8" t="str">
        <f t="shared" si="188"/>
        <v>AGND</v>
      </c>
      <c r="CF1267" s="8" t="str">
        <f t="shared" si="191"/>
        <v>AGND</v>
      </c>
      <c r="CG1267" s="8" t="str">
        <f t="shared" si="192"/>
        <v>Power</v>
      </c>
      <c r="CH1267" s="8" t="str">
        <f t="shared" si="193"/>
        <v>Power</v>
      </c>
      <c r="CI1267" s="8">
        <v>1</v>
      </c>
      <c r="CJ1267" s="8" t="s">
        <v>1071</v>
      </c>
      <c r="CK1267" s="8"/>
      <c r="CL1267" s="8"/>
      <c r="CM1267" s="8"/>
      <c r="CN1267" s="8"/>
      <c r="CO1267" s="8"/>
      <c r="CP1267" s="8"/>
      <c r="CQ1267" s="8"/>
      <c r="CR1267" s="8"/>
      <c r="CS1267" s="8"/>
      <c r="CT1267" s="8"/>
      <c r="CU1267" s="8"/>
      <c r="CV1267" s="8"/>
      <c r="CW1267" s="119" t="s">
        <v>11304</v>
      </c>
      <c r="CX1267" s="2"/>
      <c r="CY1267" s="8"/>
      <c r="CZ1267" s="8" t="str">
        <f t="shared" si="194"/>
        <v>AGND</v>
      </c>
      <c r="DA1267" s="8" t="str">
        <f t="shared" si="195"/>
        <v>AGND</v>
      </c>
      <c r="DB1267" s="8" t="str">
        <f t="shared" si="196"/>
        <v>Power</v>
      </c>
      <c r="DC1267" s="8" t="str">
        <f t="shared" si="197"/>
        <v>Power</v>
      </c>
      <c r="DD1267" s="8">
        <v>1</v>
      </c>
      <c r="DE1267" s="8" t="s">
        <v>1071</v>
      </c>
      <c r="DF1267" s="8"/>
      <c r="DG1267" s="8"/>
      <c r="DH1267" s="8"/>
      <c r="DI1267" s="8"/>
      <c r="DJ1267" s="8"/>
      <c r="DK1267" s="8"/>
      <c r="DL1267" s="8"/>
      <c r="DM1267" s="8"/>
      <c r="DN1267" s="8"/>
      <c r="DO1267" s="8"/>
      <c r="DP1267" s="8"/>
      <c r="DQ1267" s="8"/>
      <c r="DR1267" s="8"/>
      <c r="DS1267" s="8"/>
      <c r="DT1267" s="8"/>
    </row>
    <row r="1268" spans="1:124" ht="12.75" customHeight="1">
      <c r="A1268" s="8"/>
      <c r="B1268" s="89">
        <v>1265</v>
      </c>
      <c r="C1268" s="127" t="s">
        <v>1071</v>
      </c>
      <c r="D1268" s="149" t="s">
        <v>3974</v>
      </c>
      <c r="E1268" s="8" t="s">
        <v>1071</v>
      </c>
      <c r="F1268" s="8" t="s">
        <v>3735</v>
      </c>
      <c r="G1268" s="8" t="s">
        <v>1071</v>
      </c>
      <c r="H1268" s="8" t="s">
        <v>6927</v>
      </c>
      <c r="I1268" s="8" t="s">
        <v>1071</v>
      </c>
      <c r="J1268" s="8" t="s">
        <v>3955</v>
      </c>
      <c r="K1268" s="127" t="s">
        <v>1071</v>
      </c>
      <c r="L1268" s="129" t="s">
        <v>5105</v>
      </c>
      <c r="M1268" s="8"/>
      <c r="N1268" s="8" t="s">
        <v>1071</v>
      </c>
      <c r="O1268" s="8" t="s">
        <v>6755</v>
      </c>
      <c r="P1268" s="8" t="s">
        <v>6755</v>
      </c>
      <c r="Q1268" s="8" t="s">
        <v>6755</v>
      </c>
      <c r="R1268" s="8"/>
      <c r="S1268" s="8"/>
      <c r="T1268" s="8"/>
      <c r="U1268" s="8"/>
      <c r="V1268" s="8"/>
      <c r="W1268" s="8"/>
      <c r="X1268" s="8"/>
      <c r="Y1268" s="8"/>
      <c r="Z1268" s="8"/>
      <c r="AA1268" s="8"/>
      <c r="AB1268" s="8"/>
      <c r="AC1268" s="8" t="str">
        <f t="shared" si="189"/>
        <v>NO</v>
      </c>
      <c r="AD1268" s="8" t="str">
        <f t="shared" si="190"/>
        <v>Power,,,,,,,,,,,,,</v>
      </c>
      <c r="AE1268" s="8"/>
      <c r="AF1268" s="8"/>
      <c r="AG1268" s="8"/>
      <c r="AH1268" s="8" t="s">
        <v>6756</v>
      </c>
      <c r="AI1268" s="8" t="s">
        <v>6002</v>
      </c>
      <c r="AJ1268" s="8"/>
      <c r="AK1268" s="8"/>
      <c r="AL1268" s="8"/>
      <c r="AM1268" s="8"/>
      <c r="AN1268" s="8"/>
      <c r="AO1268" s="8"/>
      <c r="AP1268" s="8"/>
      <c r="AQ1268" s="8"/>
      <c r="AR1268" s="8"/>
      <c r="AS1268" s="8"/>
      <c r="AT1268" s="8"/>
      <c r="AU1268" s="8"/>
      <c r="AV1268" s="8"/>
      <c r="AW1268" s="8"/>
      <c r="AX1268" s="8"/>
      <c r="AY1268" s="8"/>
      <c r="AZ1268" s="8"/>
      <c r="BA1268" s="8"/>
      <c r="BB1268" s="8"/>
      <c r="BC1268" s="8"/>
      <c r="BD1268" s="8"/>
      <c r="BE1268" s="8"/>
      <c r="BF1268" s="8"/>
      <c r="BG1268" s="8"/>
      <c r="BH1268" s="8"/>
      <c r="BI1268" s="8"/>
      <c r="BJ1268" s="8"/>
      <c r="BK1268" s="8"/>
      <c r="BL1268" s="8"/>
      <c r="BM1268" s="8"/>
      <c r="BN1268" s="8"/>
      <c r="BO1268" s="8"/>
      <c r="BP1268" s="8"/>
      <c r="BQ1268" s="8"/>
      <c r="BR1268" s="8"/>
      <c r="BS1268" s="8"/>
      <c r="BT1268" s="8"/>
      <c r="BU1268" s="8"/>
      <c r="BV1268" s="8"/>
      <c r="BW1268" s="8"/>
      <c r="BX1268" s="8"/>
      <c r="BY1268" s="8"/>
      <c r="BZ1268" s="8"/>
      <c r="CA1268" s="8"/>
      <c r="CB1268" s="8"/>
      <c r="CC1268" s="8"/>
      <c r="CD1268" s="8"/>
      <c r="CE1268" s="8" t="str">
        <f t="shared" si="188"/>
        <v>AGND</v>
      </c>
      <c r="CF1268" s="8" t="str">
        <f t="shared" si="191"/>
        <v>AGND</v>
      </c>
      <c r="CG1268" s="8" t="str">
        <f t="shared" si="192"/>
        <v>Power</v>
      </c>
      <c r="CH1268" s="8" t="str">
        <f t="shared" si="193"/>
        <v>Power</v>
      </c>
      <c r="CI1268" s="8">
        <v>1</v>
      </c>
      <c r="CJ1268" s="8" t="s">
        <v>1071</v>
      </c>
      <c r="CK1268" s="8"/>
      <c r="CL1268" s="8"/>
      <c r="CM1268" s="8"/>
      <c r="CN1268" s="8"/>
      <c r="CO1268" s="8"/>
      <c r="CP1268" s="8"/>
      <c r="CQ1268" s="8"/>
      <c r="CR1268" s="8"/>
      <c r="CS1268" s="8"/>
      <c r="CT1268" s="8"/>
      <c r="CU1268" s="8"/>
      <c r="CV1268" s="8"/>
      <c r="CW1268" s="119" t="s">
        <v>11141</v>
      </c>
      <c r="CX1268" s="2"/>
      <c r="CY1268" s="8"/>
      <c r="CZ1268" s="8" t="str">
        <f t="shared" si="194"/>
        <v>AGND</v>
      </c>
      <c r="DA1268" s="8" t="str">
        <f t="shared" si="195"/>
        <v>AGND</v>
      </c>
      <c r="DB1268" s="8" t="str">
        <f t="shared" si="196"/>
        <v>Power</v>
      </c>
      <c r="DC1268" s="8" t="str">
        <f t="shared" si="197"/>
        <v>Power</v>
      </c>
      <c r="DD1268" s="8">
        <v>1</v>
      </c>
      <c r="DE1268" s="8" t="s">
        <v>1071</v>
      </c>
      <c r="DF1268" s="8"/>
      <c r="DG1268" s="8"/>
      <c r="DH1268" s="8"/>
      <c r="DI1268" s="8"/>
      <c r="DJ1268" s="8"/>
      <c r="DK1268" s="8"/>
      <c r="DL1268" s="8"/>
      <c r="DM1268" s="8"/>
      <c r="DN1268" s="8"/>
      <c r="DO1268" s="8"/>
      <c r="DP1268" s="8"/>
      <c r="DQ1268" s="8"/>
      <c r="DR1268" s="8"/>
      <c r="DS1268" s="8"/>
      <c r="DT1268" s="8"/>
    </row>
    <row r="1269" spans="1:124" ht="12.75" customHeight="1">
      <c r="A1269" s="8"/>
      <c r="B1269" s="89">
        <v>1266</v>
      </c>
      <c r="C1269" s="127" t="s">
        <v>1071</v>
      </c>
      <c r="D1269" s="149" t="s">
        <v>4017</v>
      </c>
      <c r="E1269" s="8" t="s">
        <v>1071</v>
      </c>
      <c r="F1269" s="8" t="s">
        <v>6928</v>
      </c>
      <c r="G1269" s="8" t="s">
        <v>1071</v>
      </c>
      <c r="H1269" s="8" t="s">
        <v>6916</v>
      </c>
      <c r="I1269" s="8" t="s">
        <v>1071</v>
      </c>
      <c r="J1269" s="8" t="s">
        <v>3751</v>
      </c>
      <c r="K1269" s="127" t="s">
        <v>1071</v>
      </c>
      <c r="L1269" s="129" t="s">
        <v>4998</v>
      </c>
      <c r="M1269" s="8"/>
      <c r="N1269" s="8" t="s">
        <v>1071</v>
      </c>
      <c r="O1269" s="8" t="s">
        <v>6755</v>
      </c>
      <c r="P1269" s="8" t="s">
        <v>6755</v>
      </c>
      <c r="Q1269" s="8" t="s">
        <v>6755</v>
      </c>
      <c r="R1269" s="8"/>
      <c r="S1269" s="8"/>
      <c r="T1269" s="8"/>
      <c r="U1269" s="8"/>
      <c r="V1269" s="8"/>
      <c r="W1269" s="8"/>
      <c r="X1269" s="8"/>
      <c r="Y1269" s="8"/>
      <c r="Z1269" s="8"/>
      <c r="AA1269" s="8"/>
      <c r="AB1269" s="8"/>
      <c r="AC1269" s="8" t="str">
        <f t="shared" si="189"/>
        <v>NO</v>
      </c>
      <c r="AD1269" s="8" t="str">
        <f t="shared" si="190"/>
        <v>Power,,,,,,,,,,,,,</v>
      </c>
      <c r="AE1269" s="8"/>
      <c r="AF1269" s="8"/>
      <c r="AG1269" s="8"/>
      <c r="AH1269" s="8" t="s">
        <v>6756</v>
      </c>
      <c r="AI1269" s="8" t="s">
        <v>6002</v>
      </c>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c r="BF1269" s="8"/>
      <c r="BG1269" s="8"/>
      <c r="BH1269" s="8"/>
      <c r="BI1269" s="8"/>
      <c r="BJ1269" s="8"/>
      <c r="BK1269" s="8"/>
      <c r="BL1269" s="8"/>
      <c r="BM1269" s="8"/>
      <c r="BN1269" s="8"/>
      <c r="BO1269" s="8"/>
      <c r="BP1269" s="8"/>
      <c r="BQ1269" s="8"/>
      <c r="BR1269" s="8"/>
      <c r="BS1269" s="8"/>
      <c r="BT1269" s="8"/>
      <c r="BU1269" s="8"/>
      <c r="BV1269" s="8"/>
      <c r="BW1269" s="8"/>
      <c r="BX1269" s="8"/>
      <c r="BY1269" s="8"/>
      <c r="BZ1269" s="8"/>
      <c r="CA1269" s="8"/>
      <c r="CB1269" s="8"/>
      <c r="CC1269" s="8"/>
      <c r="CD1269" s="8"/>
      <c r="CE1269" s="8" t="str">
        <f t="shared" si="188"/>
        <v>AGND</v>
      </c>
      <c r="CF1269" s="8" t="str">
        <f t="shared" si="191"/>
        <v>AGND</v>
      </c>
      <c r="CG1269" s="8" t="str">
        <f t="shared" si="192"/>
        <v>Power</v>
      </c>
      <c r="CH1269" s="8" t="str">
        <f t="shared" si="193"/>
        <v>Power</v>
      </c>
      <c r="CI1269" s="8">
        <v>1</v>
      </c>
      <c r="CJ1269" s="8" t="s">
        <v>1071</v>
      </c>
      <c r="CK1269" s="8"/>
      <c r="CL1269" s="8"/>
      <c r="CM1269" s="8"/>
      <c r="CN1269" s="8"/>
      <c r="CO1269" s="8"/>
      <c r="CP1269" s="8"/>
      <c r="CQ1269" s="8"/>
      <c r="CR1269" s="8"/>
      <c r="CS1269" s="8"/>
      <c r="CT1269" s="8"/>
      <c r="CU1269" s="8"/>
      <c r="CV1269" s="8"/>
      <c r="CW1269" s="119" t="s">
        <v>11143</v>
      </c>
      <c r="CX1269" s="2"/>
      <c r="CY1269" s="8"/>
      <c r="CZ1269" s="8" t="str">
        <f t="shared" si="194"/>
        <v>AGND</v>
      </c>
      <c r="DA1269" s="8" t="str">
        <f t="shared" si="195"/>
        <v>AGND</v>
      </c>
      <c r="DB1269" s="8" t="str">
        <f t="shared" si="196"/>
        <v>Power</v>
      </c>
      <c r="DC1269" s="8" t="str">
        <f t="shared" si="197"/>
        <v>Power</v>
      </c>
      <c r="DD1269" s="8">
        <v>1</v>
      </c>
      <c r="DE1269" s="8" t="s">
        <v>1071</v>
      </c>
      <c r="DF1269" s="8"/>
      <c r="DG1269" s="8"/>
      <c r="DH1269" s="8"/>
      <c r="DI1269" s="8"/>
      <c r="DJ1269" s="8"/>
      <c r="DK1269" s="8"/>
      <c r="DL1269" s="8"/>
      <c r="DM1269" s="8"/>
      <c r="DN1269" s="8"/>
      <c r="DO1269" s="8"/>
      <c r="DP1269" s="8"/>
      <c r="DQ1269" s="8"/>
      <c r="DR1269" s="8"/>
      <c r="DS1269" s="8"/>
      <c r="DT1269" s="8"/>
    </row>
    <row r="1270" spans="1:124" ht="12.75" customHeight="1">
      <c r="A1270" s="8"/>
      <c r="B1270" s="89">
        <v>1267</v>
      </c>
      <c r="C1270" s="127" t="s">
        <v>1071</v>
      </c>
      <c r="D1270" s="149" t="s">
        <v>5557</v>
      </c>
      <c r="E1270" s="8" t="s">
        <v>1071</v>
      </c>
      <c r="F1270" s="8" t="s">
        <v>6929</v>
      </c>
      <c r="G1270" s="8" t="s">
        <v>1071</v>
      </c>
      <c r="H1270" s="8" t="s">
        <v>6930</v>
      </c>
      <c r="I1270" s="8" t="s">
        <v>1071</v>
      </c>
      <c r="J1270" s="8" t="s">
        <v>4856</v>
      </c>
      <c r="K1270" s="127" t="s">
        <v>1071</v>
      </c>
      <c r="L1270" s="129" t="s">
        <v>6427</v>
      </c>
      <c r="M1270" s="8"/>
      <c r="N1270" s="8" t="s">
        <v>1071</v>
      </c>
      <c r="O1270" s="8" t="s">
        <v>6755</v>
      </c>
      <c r="P1270" s="8" t="s">
        <v>6755</v>
      </c>
      <c r="Q1270" s="8" t="s">
        <v>6755</v>
      </c>
      <c r="R1270" s="8"/>
      <c r="S1270" s="8"/>
      <c r="T1270" s="8"/>
      <c r="U1270" s="8"/>
      <c r="V1270" s="8"/>
      <c r="W1270" s="8"/>
      <c r="X1270" s="8"/>
      <c r="Y1270" s="8"/>
      <c r="Z1270" s="8"/>
      <c r="AA1270" s="8"/>
      <c r="AB1270" s="8"/>
      <c r="AC1270" s="8" t="str">
        <f t="shared" si="189"/>
        <v>NO</v>
      </c>
      <c r="AD1270" s="8" t="str">
        <f t="shared" si="190"/>
        <v>Power,,,,,,,,,,,,,</v>
      </c>
      <c r="AE1270" s="8"/>
      <c r="AF1270" s="8"/>
      <c r="AG1270" s="8"/>
      <c r="AH1270" s="8" t="s">
        <v>6756</v>
      </c>
      <c r="AI1270" s="8" t="s">
        <v>6002</v>
      </c>
      <c r="AJ1270" s="8"/>
      <c r="AK1270" s="8"/>
      <c r="AL1270" s="8"/>
      <c r="AM1270" s="8"/>
      <c r="AN1270" s="8"/>
      <c r="AO1270" s="8"/>
      <c r="AP1270" s="8"/>
      <c r="AQ1270" s="8"/>
      <c r="AR1270" s="8"/>
      <c r="AS1270" s="8"/>
      <c r="AT1270" s="8"/>
      <c r="AU1270" s="8"/>
      <c r="AV1270" s="8"/>
      <c r="AW1270" s="8"/>
      <c r="AX1270" s="8"/>
      <c r="AY1270" s="8"/>
      <c r="AZ1270" s="8"/>
      <c r="BA1270" s="8"/>
      <c r="BB1270" s="8"/>
      <c r="BC1270" s="8"/>
      <c r="BD1270" s="8"/>
      <c r="BE1270" s="8"/>
      <c r="BF1270" s="8"/>
      <c r="BG1270" s="8"/>
      <c r="BH1270" s="8"/>
      <c r="BI1270" s="8"/>
      <c r="BJ1270" s="8"/>
      <c r="BK1270" s="8"/>
      <c r="BL1270" s="8"/>
      <c r="BM1270" s="8"/>
      <c r="BN1270" s="8"/>
      <c r="BO1270" s="8"/>
      <c r="BP1270" s="8"/>
      <c r="BQ1270" s="8"/>
      <c r="BR1270" s="8"/>
      <c r="BS1270" s="8"/>
      <c r="BT1270" s="8"/>
      <c r="BU1270" s="8"/>
      <c r="BV1270" s="8"/>
      <c r="BW1270" s="8"/>
      <c r="BX1270" s="8"/>
      <c r="BY1270" s="8"/>
      <c r="BZ1270" s="8"/>
      <c r="CA1270" s="8"/>
      <c r="CB1270" s="8"/>
      <c r="CC1270" s="8"/>
      <c r="CD1270" s="8"/>
      <c r="CE1270" s="8" t="str">
        <f t="shared" si="188"/>
        <v>AGND</v>
      </c>
      <c r="CF1270" s="8" t="str">
        <f t="shared" si="191"/>
        <v>AGND</v>
      </c>
      <c r="CG1270" s="8" t="str">
        <f t="shared" si="192"/>
        <v>Power</v>
      </c>
      <c r="CH1270" s="8" t="str">
        <f t="shared" si="193"/>
        <v>Power</v>
      </c>
      <c r="CI1270" s="8">
        <v>1</v>
      </c>
      <c r="CJ1270" s="8" t="s">
        <v>1071</v>
      </c>
      <c r="CK1270" s="8"/>
      <c r="CL1270" s="8"/>
      <c r="CM1270" s="8"/>
      <c r="CN1270" s="8"/>
      <c r="CO1270" s="8"/>
      <c r="CP1270" s="8"/>
      <c r="CQ1270" s="8"/>
      <c r="CR1270" s="8"/>
      <c r="CS1270" s="8"/>
      <c r="CT1270" s="8"/>
      <c r="CU1270" s="8"/>
      <c r="CV1270" s="8"/>
      <c r="CW1270" s="119" t="s">
        <v>11392</v>
      </c>
      <c r="CX1270" s="2"/>
      <c r="CY1270" s="8"/>
      <c r="CZ1270" s="8" t="str">
        <f t="shared" si="194"/>
        <v>AGND</v>
      </c>
      <c r="DA1270" s="8" t="str">
        <f t="shared" si="195"/>
        <v>AGND</v>
      </c>
      <c r="DB1270" s="8" t="str">
        <f t="shared" si="196"/>
        <v>Power</v>
      </c>
      <c r="DC1270" s="8" t="str">
        <f t="shared" si="197"/>
        <v>Power</v>
      </c>
      <c r="DD1270" s="8">
        <v>1</v>
      </c>
      <c r="DE1270" s="8" t="s">
        <v>1071</v>
      </c>
      <c r="DF1270" s="8"/>
      <c r="DG1270" s="8"/>
      <c r="DH1270" s="8"/>
      <c r="DI1270" s="8"/>
      <c r="DJ1270" s="8"/>
      <c r="DK1270" s="8"/>
      <c r="DL1270" s="8"/>
      <c r="DM1270" s="8"/>
      <c r="DN1270" s="8"/>
      <c r="DO1270" s="8"/>
      <c r="DP1270" s="8"/>
      <c r="DQ1270" s="8"/>
      <c r="DR1270" s="8"/>
      <c r="DS1270" s="8"/>
      <c r="DT1270" s="8"/>
    </row>
    <row r="1271" spans="1:124" ht="12.75" customHeight="1">
      <c r="A1271" s="8"/>
      <c r="B1271" s="89">
        <v>1268</v>
      </c>
      <c r="C1271" s="127" t="s">
        <v>1071</v>
      </c>
      <c r="D1271" s="149" t="s">
        <v>5588</v>
      </c>
      <c r="E1271" s="8" t="s">
        <v>1071</v>
      </c>
      <c r="F1271" s="8" t="s">
        <v>5539</v>
      </c>
      <c r="G1271" s="8" t="s">
        <v>1071</v>
      </c>
      <c r="H1271" s="8" t="s">
        <v>6931</v>
      </c>
      <c r="I1271" s="8" t="s">
        <v>1071</v>
      </c>
      <c r="J1271" s="8" t="s">
        <v>4866</v>
      </c>
      <c r="K1271" s="127" t="s">
        <v>1071</v>
      </c>
      <c r="L1271" s="129" t="s">
        <v>6474</v>
      </c>
      <c r="M1271" s="8"/>
      <c r="N1271" s="8" t="s">
        <v>1071</v>
      </c>
      <c r="O1271" s="8" t="s">
        <v>6755</v>
      </c>
      <c r="P1271" s="8" t="s">
        <v>6755</v>
      </c>
      <c r="Q1271" s="8" t="s">
        <v>6755</v>
      </c>
      <c r="R1271" s="8"/>
      <c r="S1271" s="8"/>
      <c r="T1271" s="8"/>
      <c r="U1271" s="8"/>
      <c r="V1271" s="8"/>
      <c r="W1271" s="8"/>
      <c r="X1271" s="8"/>
      <c r="Y1271" s="8"/>
      <c r="Z1271" s="8"/>
      <c r="AA1271" s="8"/>
      <c r="AB1271" s="8"/>
      <c r="AC1271" s="8" t="str">
        <f t="shared" si="189"/>
        <v>NO</v>
      </c>
      <c r="AD1271" s="8" t="str">
        <f t="shared" si="190"/>
        <v>Power,,,,,,,,,,,,,</v>
      </c>
      <c r="AE1271" s="8"/>
      <c r="AF1271" s="8"/>
      <c r="AG1271" s="8"/>
      <c r="AH1271" s="8" t="s">
        <v>6756</v>
      </c>
      <c r="AI1271" s="8" t="s">
        <v>6002</v>
      </c>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c r="BG1271" s="8"/>
      <c r="BH1271" s="8"/>
      <c r="BI1271" s="8"/>
      <c r="BJ1271" s="8"/>
      <c r="BK1271" s="8"/>
      <c r="BL1271" s="8"/>
      <c r="BM1271" s="8"/>
      <c r="BN1271" s="8"/>
      <c r="BO1271" s="8"/>
      <c r="BP1271" s="8"/>
      <c r="BQ1271" s="8"/>
      <c r="BR1271" s="8"/>
      <c r="BS1271" s="8"/>
      <c r="BT1271" s="8"/>
      <c r="BU1271" s="8"/>
      <c r="BV1271" s="8"/>
      <c r="BW1271" s="8"/>
      <c r="BX1271" s="8"/>
      <c r="BY1271" s="8"/>
      <c r="BZ1271" s="8"/>
      <c r="CA1271" s="8"/>
      <c r="CB1271" s="8"/>
      <c r="CC1271" s="8"/>
      <c r="CD1271" s="8"/>
      <c r="CE1271" s="8" t="str">
        <f t="shared" si="188"/>
        <v>AGND</v>
      </c>
      <c r="CF1271" s="8" t="str">
        <f t="shared" si="191"/>
        <v>AGND</v>
      </c>
      <c r="CG1271" s="8" t="str">
        <f t="shared" si="192"/>
        <v>Power</v>
      </c>
      <c r="CH1271" s="8" t="str">
        <f t="shared" si="193"/>
        <v>Power</v>
      </c>
      <c r="CI1271" s="8">
        <v>1</v>
      </c>
      <c r="CJ1271" s="8" t="s">
        <v>1071</v>
      </c>
      <c r="CK1271" s="8"/>
      <c r="CL1271" s="8"/>
      <c r="CM1271" s="8"/>
      <c r="CN1271" s="8"/>
      <c r="CO1271" s="8"/>
      <c r="CP1271" s="8"/>
      <c r="CQ1271" s="8"/>
      <c r="CR1271" s="8"/>
      <c r="CS1271" s="8"/>
      <c r="CT1271" s="8"/>
      <c r="CU1271" s="8"/>
      <c r="CV1271" s="8"/>
      <c r="CW1271" s="119" t="s">
        <v>11413</v>
      </c>
      <c r="CX1271" s="2"/>
      <c r="CY1271" s="8"/>
      <c r="CZ1271" s="8" t="str">
        <f t="shared" si="194"/>
        <v>AGND</v>
      </c>
      <c r="DA1271" s="8" t="str">
        <f t="shared" si="195"/>
        <v>AGND</v>
      </c>
      <c r="DB1271" s="8" t="str">
        <f t="shared" si="196"/>
        <v>Power</v>
      </c>
      <c r="DC1271" s="8" t="str">
        <f t="shared" si="197"/>
        <v>Power</v>
      </c>
      <c r="DD1271" s="8">
        <v>1</v>
      </c>
      <c r="DE1271" s="8" t="s">
        <v>1071</v>
      </c>
      <c r="DF1271" s="8"/>
      <c r="DG1271" s="8"/>
      <c r="DH1271" s="8"/>
      <c r="DI1271" s="8"/>
      <c r="DJ1271" s="8"/>
      <c r="DK1271" s="8"/>
      <c r="DL1271" s="8"/>
      <c r="DM1271" s="8"/>
      <c r="DN1271" s="8"/>
      <c r="DO1271" s="8"/>
      <c r="DP1271" s="8"/>
      <c r="DQ1271" s="8"/>
      <c r="DR1271" s="8"/>
      <c r="DS1271" s="8"/>
      <c r="DT1271" s="8"/>
    </row>
    <row r="1272" spans="1:124" ht="12.75" customHeight="1">
      <c r="A1272" s="8"/>
      <c r="B1272" s="89">
        <v>1269</v>
      </c>
      <c r="C1272" s="127" t="s">
        <v>1071</v>
      </c>
      <c r="D1272" s="149" t="s">
        <v>6876</v>
      </c>
      <c r="E1272" s="8" t="s">
        <v>1071</v>
      </c>
      <c r="F1272" s="8" t="s">
        <v>5652</v>
      </c>
      <c r="G1272" s="8" t="s">
        <v>1071</v>
      </c>
      <c r="H1272" s="8" t="s">
        <v>6427</v>
      </c>
      <c r="I1272" s="8" t="s">
        <v>1071</v>
      </c>
      <c r="J1272" s="8" t="s">
        <v>6932</v>
      </c>
      <c r="K1272" s="127" t="s">
        <v>1071</v>
      </c>
      <c r="L1272" s="129" t="s">
        <v>6733</v>
      </c>
      <c r="M1272" s="8"/>
      <c r="N1272" s="8" t="s">
        <v>1071</v>
      </c>
      <c r="O1272" s="8" t="s">
        <v>6755</v>
      </c>
      <c r="P1272" s="8" t="s">
        <v>6755</v>
      </c>
      <c r="Q1272" s="8" t="s">
        <v>6755</v>
      </c>
      <c r="R1272" s="8"/>
      <c r="S1272" s="8"/>
      <c r="T1272" s="8"/>
      <c r="U1272" s="8"/>
      <c r="V1272" s="8"/>
      <c r="W1272" s="8"/>
      <c r="X1272" s="8"/>
      <c r="Y1272" s="8"/>
      <c r="Z1272" s="8"/>
      <c r="AA1272" s="8"/>
      <c r="AB1272" s="8"/>
      <c r="AC1272" s="8" t="str">
        <f t="shared" si="189"/>
        <v>NO</v>
      </c>
      <c r="AD1272" s="8" t="str">
        <f t="shared" si="190"/>
        <v>Power,,,,,,,,,,,,,</v>
      </c>
      <c r="AE1272" s="8"/>
      <c r="AF1272" s="8"/>
      <c r="AG1272" s="8"/>
      <c r="AH1272" s="8" t="s">
        <v>6756</v>
      </c>
      <c r="AI1272" s="8" t="s">
        <v>6002</v>
      </c>
      <c r="AJ1272" s="8"/>
      <c r="AK1272" s="8"/>
      <c r="AL1272" s="8"/>
      <c r="AM1272" s="8"/>
      <c r="AN1272" s="8"/>
      <c r="AO1272" s="8"/>
      <c r="AP1272" s="8"/>
      <c r="AQ1272" s="8"/>
      <c r="AR1272" s="8"/>
      <c r="AS1272" s="8"/>
      <c r="AT1272" s="8"/>
      <c r="AU1272" s="8"/>
      <c r="AV1272" s="8"/>
      <c r="AW1272" s="8"/>
      <c r="AX1272" s="8"/>
      <c r="AY1272" s="8"/>
      <c r="AZ1272" s="8"/>
      <c r="BA1272" s="8"/>
      <c r="BB1272" s="8"/>
      <c r="BC1272" s="8"/>
      <c r="BD1272" s="8"/>
      <c r="BE1272" s="8"/>
      <c r="BF1272" s="8"/>
      <c r="BG1272" s="8"/>
      <c r="BH1272" s="8"/>
      <c r="BI1272" s="8"/>
      <c r="BJ1272" s="8"/>
      <c r="BK1272" s="8"/>
      <c r="BL1272" s="8"/>
      <c r="BM1272" s="8"/>
      <c r="BN1272" s="8"/>
      <c r="BO1272" s="8"/>
      <c r="BP1272" s="8"/>
      <c r="BQ1272" s="8"/>
      <c r="BR1272" s="8"/>
      <c r="BS1272" s="8"/>
      <c r="BT1272" s="8"/>
      <c r="BU1272" s="8"/>
      <c r="BV1272" s="8"/>
      <c r="BW1272" s="8"/>
      <c r="BX1272" s="8"/>
      <c r="BY1272" s="8"/>
      <c r="BZ1272" s="8"/>
      <c r="CA1272" s="8"/>
      <c r="CB1272" s="8"/>
      <c r="CC1272" s="8"/>
      <c r="CD1272" s="8"/>
      <c r="CE1272" s="8" t="str">
        <f t="shared" si="188"/>
        <v>AGND</v>
      </c>
      <c r="CF1272" s="8" t="str">
        <f t="shared" si="191"/>
        <v>AGND</v>
      </c>
      <c r="CG1272" s="8" t="str">
        <f t="shared" si="192"/>
        <v>Power</v>
      </c>
      <c r="CH1272" s="8" t="str">
        <f t="shared" si="193"/>
        <v>Power</v>
      </c>
      <c r="CI1272" s="8">
        <v>1</v>
      </c>
      <c r="CJ1272" s="8" t="s">
        <v>1071</v>
      </c>
      <c r="CK1272" s="8"/>
      <c r="CL1272" s="8"/>
      <c r="CM1272" s="8"/>
      <c r="CN1272" s="8"/>
      <c r="CO1272" s="8"/>
      <c r="CP1272" s="8"/>
      <c r="CQ1272" s="8"/>
      <c r="CR1272" s="8"/>
      <c r="CS1272" s="8"/>
      <c r="CT1272" s="8"/>
      <c r="CU1272" s="8"/>
      <c r="CV1272" s="8"/>
      <c r="CW1272" s="119" t="s">
        <v>11255</v>
      </c>
      <c r="CX1272" s="2"/>
      <c r="CY1272" s="8"/>
      <c r="CZ1272" s="8" t="str">
        <f t="shared" si="194"/>
        <v>AGND</v>
      </c>
      <c r="DA1272" s="8" t="str">
        <f t="shared" si="195"/>
        <v>AGND</v>
      </c>
      <c r="DB1272" s="8" t="str">
        <f t="shared" si="196"/>
        <v>Power</v>
      </c>
      <c r="DC1272" s="8" t="str">
        <f t="shared" si="197"/>
        <v>Power</v>
      </c>
      <c r="DD1272" s="8">
        <v>1</v>
      </c>
      <c r="DE1272" s="8" t="s">
        <v>1071</v>
      </c>
      <c r="DF1272" s="8"/>
      <c r="DG1272" s="8"/>
      <c r="DH1272" s="8"/>
      <c r="DI1272" s="8"/>
      <c r="DJ1272" s="8"/>
      <c r="DK1272" s="8"/>
      <c r="DL1272" s="8"/>
      <c r="DM1272" s="8"/>
      <c r="DN1272" s="8"/>
      <c r="DO1272" s="8"/>
      <c r="DP1272" s="8"/>
      <c r="DQ1272" s="8"/>
      <c r="DR1272" s="8"/>
      <c r="DS1272" s="8"/>
      <c r="DT1272" s="8"/>
    </row>
    <row r="1273" spans="1:124" ht="12.75" customHeight="1">
      <c r="A1273" s="8"/>
      <c r="B1273" s="89">
        <v>1270</v>
      </c>
      <c r="C1273" s="127" t="s">
        <v>1071</v>
      </c>
      <c r="D1273" s="149" t="s">
        <v>6896</v>
      </c>
      <c r="E1273" s="8" t="s">
        <v>1071</v>
      </c>
      <c r="F1273" s="8" t="s">
        <v>5713</v>
      </c>
      <c r="G1273" s="8" t="s">
        <v>1071</v>
      </c>
      <c r="H1273" s="8" t="s">
        <v>6733</v>
      </c>
      <c r="I1273" s="8" t="s">
        <v>1071</v>
      </c>
      <c r="J1273" s="8" t="s">
        <v>6879</v>
      </c>
      <c r="K1273" s="127" t="s">
        <v>1071</v>
      </c>
      <c r="L1273" s="129" t="s">
        <v>6727</v>
      </c>
      <c r="M1273" s="8"/>
      <c r="N1273" s="8" t="s">
        <v>1071</v>
      </c>
      <c r="O1273" s="8" t="s">
        <v>6755</v>
      </c>
      <c r="P1273" s="8" t="s">
        <v>6755</v>
      </c>
      <c r="Q1273" s="8" t="s">
        <v>6755</v>
      </c>
      <c r="R1273" s="8"/>
      <c r="S1273" s="8"/>
      <c r="T1273" s="8"/>
      <c r="U1273" s="8"/>
      <c r="V1273" s="8"/>
      <c r="W1273" s="8"/>
      <c r="X1273" s="8"/>
      <c r="Y1273" s="8"/>
      <c r="Z1273" s="8"/>
      <c r="AA1273" s="8"/>
      <c r="AB1273" s="8"/>
      <c r="AC1273" s="8" t="str">
        <f t="shared" si="189"/>
        <v>NO</v>
      </c>
      <c r="AD1273" s="8" t="str">
        <f t="shared" si="190"/>
        <v>Power,,,,,,,,,,,,,</v>
      </c>
      <c r="AE1273" s="8"/>
      <c r="AF1273" s="8"/>
      <c r="AG1273" s="8"/>
      <c r="AH1273" s="8" t="s">
        <v>6756</v>
      </c>
      <c r="AI1273" s="8" t="s">
        <v>6002</v>
      </c>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c r="BF1273" s="8"/>
      <c r="BG1273" s="8"/>
      <c r="BH1273" s="8"/>
      <c r="BI1273" s="8"/>
      <c r="BJ1273" s="8"/>
      <c r="BK1273" s="8"/>
      <c r="BL1273" s="8"/>
      <c r="BM1273" s="8"/>
      <c r="BN1273" s="8"/>
      <c r="BO1273" s="8"/>
      <c r="BP1273" s="8"/>
      <c r="BQ1273" s="8"/>
      <c r="BR1273" s="8"/>
      <c r="BS1273" s="8"/>
      <c r="BT1273" s="8"/>
      <c r="BU1273" s="8"/>
      <c r="BV1273" s="8"/>
      <c r="BW1273" s="8"/>
      <c r="BX1273" s="8"/>
      <c r="BY1273" s="8"/>
      <c r="BZ1273" s="8"/>
      <c r="CA1273" s="8"/>
      <c r="CB1273" s="8"/>
      <c r="CC1273" s="8"/>
      <c r="CD1273" s="8"/>
      <c r="CE1273" s="8" t="str">
        <f t="shared" si="188"/>
        <v>AGND</v>
      </c>
      <c r="CF1273" s="8" t="str">
        <f t="shared" si="191"/>
        <v>AGND</v>
      </c>
      <c r="CG1273" s="8" t="str">
        <f t="shared" si="192"/>
        <v>Power</v>
      </c>
      <c r="CH1273" s="8" t="str">
        <f t="shared" si="193"/>
        <v>Power</v>
      </c>
      <c r="CI1273" s="8">
        <v>1</v>
      </c>
      <c r="CJ1273" s="8" t="s">
        <v>1071</v>
      </c>
      <c r="CK1273" s="8"/>
      <c r="CL1273" s="8"/>
      <c r="CM1273" s="8"/>
      <c r="CN1273" s="8"/>
      <c r="CO1273" s="8"/>
      <c r="CP1273" s="8"/>
      <c r="CQ1273" s="8"/>
      <c r="CR1273" s="8"/>
      <c r="CS1273" s="8"/>
      <c r="CT1273" s="8"/>
      <c r="CU1273" s="8"/>
      <c r="CV1273" s="8"/>
      <c r="CW1273" s="119" t="s">
        <v>11256</v>
      </c>
      <c r="CX1273" s="2"/>
      <c r="CY1273" s="8"/>
      <c r="CZ1273" s="8" t="str">
        <f t="shared" si="194"/>
        <v>AGND</v>
      </c>
      <c r="DA1273" s="8" t="str">
        <f t="shared" si="195"/>
        <v>AGND</v>
      </c>
      <c r="DB1273" s="8" t="str">
        <f t="shared" si="196"/>
        <v>Power</v>
      </c>
      <c r="DC1273" s="8" t="str">
        <f t="shared" si="197"/>
        <v>Power</v>
      </c>
      <c r="DD1273" s="8">
        <v>1</v>
      </c>
      <c r="DE1273" s="8" t="s">
        <v>1071</v>
      </c>
      <c r="DF1273" s="8"/>
      <c r="DG1273" s="8"/>
      <c r="DH1273" s="8"/>
      <c r="DI1273" s="8"/>
      <c r="DJ1273" s="8"/>
      <c r="DK1273" s="8"/>
      <c r="DL1273" s="8"/>
      <c r="DM1273" s="8"/>
      <c r="DN1273" s="8"/>
      <c r="DO1273" s="8"/>
      <c r="DP1273" s="8"/>
      <c r="DQ1273" s="8"/>
      <c r="DR1273" s="8"/>
      <c r="DS1273" s="8"/>
      <c r="DT1273" s="8"/>
    </row>
    <row r="1274" spans="1:124" ht="12.75" customHeight="1">
      <c r="A1274" s="8"/>
      <c r="B1274" s="89">
        <v>1271</v>
      </c>
      <c r="C1274" s="127" t="s">
        <v>1071</v>
      </c>
      <c r="D1274" s="149" t="s">
        <v>2817</v>
      </c>
      <c r="E1274" s="8" t="s">
        <v>1071</v>
      </c>
      <c r="F1274" s="8" t="s">
        <v>5660</v>
      </c>
      <c r="G1274" s="8" t="s">
        <v>1071</v>
      </c>
      <c r="H1274" s="8" t="s">
        <v>6727</v>
      </c>
      <c r="I1274" s="8" t="s">
        <v>1071</v>
      </c>
      <c r="J1274" s="8" t="s">
        <v>6918</v>
      </c>
      <c r="K1274" s="127" t="s">
        <v>1071</v>
      </c>
      <c r="L1274" s="129" t="s">
        <v>6723</v>
      </c>
      <c r="M1274" s="8"/>
      <c r="N1274" s="8" t="s">
        <v>1071</v>
      </c>
      <c r="O1274" s="8" t="s">
        <v>6755</v>
      </c>
      <c r="P1274" s="8" t="s">
        <v>6755</v>
      </c>
      <c r="Q1274" s="8" t="s">
        <v>6755</v>
      </c>
      <c r="R1274" s="8"/>
      <c r="S1274" s="8"/>
      <c r="T1274" s="8"/>
      <c r="U1274" s="8"/>
      <c r="V1274" s="8"/>
      <c r="W1274" s="8"/>
      <c r="X1274" s="8"/>
      <c r="Y1274" s="8"/>
      <c r="Z1274" s="8"/>
      <c r="AA1274" s="8"/>
      <c r="AB1274" s="8"/>
      <c r="AC1274" s="8" t="str">
        <f t="shared" si="189"/>
        <v>NO</v>
      </c>
      <c r="AD1274" s="8" t="str">
        <f t="shared" si="190"/>
        <v>Power,,,,,,,,,,,,,</v>
      </c>
      <c r="AE1274" s="8"/>
      <c r="AF1274" s="8"/>
      <c r="AG1274" s="8"/>
      <c r="AH1274" s="8" t="s">
        <v>6756</v>
      </c>
      <c r="AI1274" s="8" t="s">
        <v>6002</v>
      </c>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c r="BG1274" s="8"/>
      <c r="BH1274" s="8"/>
      <c r="BI1274" s="8"/>
      <c r="BJ1274" s="8"/>
      <c r="BK1274" s="8"/>
      <c r="BL1274" s="8"/>
      <c r="BM1274" s="8"/>
      <c r="BN1274" s="8"/>
      <c r="BO1274" s="8"/>
      <c r="BP1274" s="8"/>
      <c r="BQ1274" s="8"/>
      <c r="BR1274" s="8"/>
      <c r="BS1274" s="8"/>
      <c r="BT1274" s="8"/>
      <c r="BU1274" s="8"/>
      <c r="BV1274" s="8"/>
      <c r="BW1274" s="8"/>
      <c r="BX1274" s="8"/>
      <c r="BY1274" s="8"/>
      <c r="BZ1274" s="8"/>
      <c r="CA1274" s="8"/>
      <c r="CB1274" s="8"/>
      <c r="CC1274" s="8"/>
      <c r="CD1274" s="8"/>
      <c r="CE1274" s="8" t="str">
        <f t="shared" si="188"/>
        <v>AGND</v>
      </c>
      <c r="CF1274" s="8" t="str">
        <f t="shared" si="191"/>
        <v>AGND</v>
      </c>
      <c r="CG1274" s="8" t="str">
        <f t="shared" si="192"/>
        <v>Power</v>
      </c>
      <c r="CH1274" s="8" t="str">
        <f t="shared" si="193"/>
        <v>Power</v>
      </c>
      <c r="CI1274" s="8">
        <v>1</v>
      </c>
      <c r="CJ1274" s="8" t="s">
        <v>1071</v>
      </c>
      <c r="CK1274" s="8"/>
      <c r="CL1274" s="8"/>
      <c r="CM1274" s="8"/>
      <c r="CN1274" s="8"/>
      <c r="CO1274" s="8"/>
      <c r="CP1274" s="8"/>
      <c r="CQ1274" s="8"/>
      <c r="CR1274" s="8"/>
      <c r="CS1274" s="8"/>
      <c r="CT1274" s="8"/>
      <c r="CU1274" s="8"/>
      <c r="CV1274" s="8"/>
      <c r="CW1274" s="119" t="s">
        <v>11305</v>
      </c>
      <c r="CX1274" s="2"/>
      <c r="CY1274" s="8"/>
      <c r="CZ1274" s="8" t="str">
        <f t="shared" si="194"/>
        <v>AGND</v>
      </c>
      <c r="DA1274" s="8" t="str">
        <f t="shared" si="195"/>
        <v>AGND</v>
      </c>
      <c r="DB1274" s="8" t="str">
        <f t="shared" si="196"/>
        <v>Power</v>
      </c>
      <c r="DC1274" s="8" t="str">
        <f t="shared" si="197"/>
        <v>Power</v>
      </c>
      <c r="DD1274" s="8">
        <v>1</v>
      </c>
      <c r="DE1274" s="8" t="s">
        <v>1071</v>
      </c>
      <c r="DF1274" s="8"/>
      <c r="DG1274" s="8"/>
      <c r="DH1274" s="8"/>
      <c r="DI1274" s="8"/>
      <c r="DJ1274" s="8"/>
      <c r="DK1274" s="8"/>
      <c r="DL1274" s="8"/>
      <c r="DM1274" s="8"/>
      <c r="DN1274" s="8"/>
      <c r="DO1274" s="8"/>
      <c r="DP1274" s="8"/>
      <c r="DQ1274" s="8"/>
      <c r="DR1274" s="8"/>
      <c r="DS1274" s="8"/>
      <c r="DT1274" s="8"/>
    </row>
    <row r="1275" spans="1:124" ht="12.75" customHeight="1">
      <c r="A1275" s="8"/>
      <c r="B1275" s="89">
        <v>1272</v>
      </c>
      <c r="C1275" s="127" t="s">
        <v>1071</v>
      </c>
      <c r="D1275" s="149" t="s">
        <v>6891</v>
      </c>
      <c r="E1275" s="8" t="s">
        <v>1071</v>
      </c>
      <c r="F1275" s="8" t="s">
        <v>5673</v>
      </c>
      <c r="G1275" s="8" t="s">
        <v>1071</v>
      </c>
      <c r="H1275" s="8" t="s">
        <v>4169</v>
      </c>
      <c r="I1275" s="8" t="s">
        <v>1071</v>
      </c>
      <c r="J1275" s="8" t="s">
        <v>2454</v>
      </c>
      <c r="K1275" s="127" t="s">
        <v>1071</v>
      </c>
      <c r="L1275" s="129" t="s">
        <v>5998</v>
      </c>
      <c r="M1275" s="8"/>
      <c r="N1275" s="8" t="s">
        <v>1071</v>
      </c>
      <c r="O1275" s="8" t="s">
        <v>6755</v>
      </c>
      <c r="P1275" s="8" t="s">
        <v>6755</v>
      </c>
      <c r="Q1275" s="8" t="s">
        <v>6755</v>
      </c>
      <c r="R1275" s="8"/>
      <c r="S1275" s="8"/>
      <c r="T1275" s="8"/>
      <c r="U1275" s="8"/>
      <c r="V1275" s="8"/>
      <c r="W1275" s="8"/>
      <c r="X1275" s="8"/>
      <c r="Y1275" s="8"/>
      <c r="Z1275" s="8"/>
      <c r="AA1275" s="8"/>
      <c r="AB1275" s="8"/>
      <c r="AC1275" s="8" t="str">
        <f t="shared" si="189"/>
        <v>NO</v>
      </c>
      <c r="AD1275" s="8" t="str">
        <f t="shared" si="190"/>
        <v>Power,,,,,,,,,,,,,</v>
      </c>
      <c r="AE1275" s="8"/>
      <c r="AF1275" s="8"/>
      <c r="AG1275" s="8"/>
      <c r="AH1275" s="8" t="s">
        <v>6756</v>
      </c>
      <c r="AI1275" s="8" t="s">
        <v>6002</v>
      </c>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c r="BG1275" s="8"/>
      <c r="BH1275" s="8"/>
      <c r="BI1275" s="8"/>
      <c r="BJ1275" s="8"/>
      <c r="BK1275" s="8"/>
      <c r="BL1275" s="8"/>
      <c r="BM1275" s="8"/>
      <c r="BN1275" s="8"/>
      <c r="BO1275" s="8"/>
      <c r="BP1275" s="8"/>
      <c r="BQ1275" s="8"/>
      <c r="BR1275" s="8"/>
      <c r="BS1275" s="8"/>
      <c r="BT1275" s="8"/>
      <c r="BU1275" s="8"/>
      <c r="BV1275" s="8"/>
      <c r="BW1275" s="8"/>
      <c r="BX1275" s="8"/>
      <c r="BY1275" s="8"/>
      <c r="BZ1275" s="8"/>
      <c r="CA1275" s="8"/>
      <c r="CB1275" s="8"/>
      <c r="CC1275" s="8"/>
      <c r="CD1275" s="8"/>
      <c r="CE1275" s="8" t="str">
        <f t="shared" si="188"/>
        <v>AGND</v>
      </c>
      <c r="CF1275" s="8" t="str">
        <f t="shared" si="191"/>
        <v>AGND</v>
      </c>
      <c r="CG1275" s="8" t="str">
        <f t="shared" si="192"/>
        <v>Power</v>
      </c>
      <c r="CH1275" s="8" t="str">
        <f t="shared" si="193"/>
        <v>Power</v>
      </c>
      <c r="CI1275" s="8">
        <v>1</v>
      </c>
      <c r="CJ1275" s="8" t="s">
        <v>1071</v>
      </c>
      <c r="CK1275" s="8"/>
      <c r="CL1275" s="8"/>
      <c r="CM1275" s="8"/>
      <c r="CN1275" s="8"/>
      <c r="CO1275" s="8"/>
      <c r="CP1275" s="8"/>
      <c r="CQ1275" s="8"/>
      <c r="CR1275" s="8"/>
      <c r="CS1275" s="8"/>
      <c r="CT1275" s="8"/>
      <c r="CU1275" s="8"/>
      <c r="CV1275" s="8"/>
      <c r="CW1275" s="119" t="s">
        <v>11306</v>
      </c>
      <c r="CX1275" s="2"/>
      <c r="CY1275" s="8"/>
      <c r="CZ1275" s="8" t="str">
        <f t="shared" si="194"/>
        <v>AGND</v>
      </c>
      <c r="DA1275" s="8" t="str">
        <f t="shared" si="195"/>
        <v>AGND</v>
      </c>
      <c r="DB1275" s="8" t="str">
        <f t="shared" si="196"/>
        <v>Power</v>
      </c>
      <c r="DC1275" s="8" t="str">
        <f t="shared" si="197"/>
        <v>Power</v>
      </c>
      <c r="DD1275" s="8">
        <v>1</v>
      </c>
      <c r="DE1275" s="8" t="s">
        <v>1071</v>
      </c>
      <c r="DF1275" s="8"/>
      <c r="DG1275" s="8"/>
      <c r="DH1275" s="8"/>
      <c r="DI1275" s="8"/>
      <c r="DJ1275" s="8"/>
      <c r="DK1275" s="8"/>
      <c r="DL1275" s="8"/>
      <c r="DM1275" s="8"/>
      <c r="DN1275" s="8"/>
      <c r="DO1275" s="8"/>
      <c r="DP1275" s="8"/>
      <c r="DQ1275" s="8"/>
      <c r="DR1275" s="8"/>
      <c r="DS1275" s="8"/>
      <c r="DT1275" s="8"/>
    </row>
    <row r="1276" spans="1:124" ht="12.75" customHeight="1">
      <c r="A1276" s="8"/>
      <c r="B1276" s="89">
        <v>1273</v>
      </c>
      <c r="C1276" s="127" t="s">
        <v>1071</v>
      </c>
      <c r="D1276" s="149" t="s">
        <v>2529</v>
      </c>
      <c r="E1276" s="8" t="s">
        <v>1071</v>
      </c>
      <c r="F1276" s="8" t="s">
        <v>6933</v>
      </c>
      <c r="G1276" s="8" t="s">
        <v>1071</v>
      </c>
      <c r="H1276" s="8" t="s">
        <v>4622</v>
      </c>
      <c r="I1276" s="8" t="s">
        <v>1071</v>
      </c>
      <c r="J1276" s="8" t="s">
        <v>5619</v>
      </c>
      <c r="K1276" s="127" t="s">
        <v>1071</v>
      </c>
      <c r="L1276" s="129" t="s">
        <v>6241</v>
      </c>
      <c r="M1276" s="8"/>
      <c r="N1276" s="8" t="s">
        <v>1071</v>
      </c>
      <c r="O1276" s="8" t="s">
        <v>6755</v>
      </c>
      <c r="P1276" s="8" t="s">
        <v>6755</v>
      </c>
      <c r="Q1276" s="8" t="s">
        <v>6755</v>
      </c>
      <c r="R1276" s="8"/>
      <c r="S1276" s="8"/>
      <c r="T1276" s="8"/>
      <c r="U1276" s="8"/>
      <c r="V1276" s="8"/>
      <c r="W1276" s="8"/>
      <c r="X1276" s="8"/>
      <c r="Y1276" s="8"/>
      <c r="Z1276" s="8"/>
      <c r="AA1276" s="8"/>
      <c r="AB1276" s="8"/>
      <c r="AC1276" s="8" t="str">
        <f t="shared" si="189"/>
        <v>NO</v>
      </c>
      <c r="AD1276" s="8" t="str">
        <f t="shared" si="190"/>
        <v>Power,,,,,,,,,,,,,</v>
      </c>
      <c r="AE1276" s="8"/>
      <c r="AF1276" s="8"/>
      <c r="AG1276" s="8"/>
      <c r="AH1276" s="8" t="s">
        <v>6756</v>
      </c>
      <c r="AI1276" s="8" t="s">
        <v>6002</v>
      </c>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c r="BG1276" s="8"/>
      <c r="BH1276" s="8"/>
      <c r="BI1276" s="8"/>
      <c r="BJ1276" s="8"/>
      <c r="BK1276" s="8"/>
      <c r="BL1276" s="8"/>
      <c r="BM1276" s="8"/>
      <c r="BN1276" s="8"/>
      <c r="BO1276" s="8"/>
      <c r="BP1276" s="8"/>
      <c r="BQ1276" s="8"/>
      <c r="BR1276" s="8"/>
      <c r="BS1276" s="8"/>
      <c r="BT1276" s="8"/>
      <c r="BU1276" s="8"/>
      <c r="BV1276" s="8"/>
      <c r="BW1276" s="8"/>
      <c r="BX1276" s="8"/>
      <c r="BY1276" s="8"/>
      <c r="BZ1276" s="8"/>
      <c r="CA1276" s="8"/>
      <c r="CB1276" s="8"/>
      <c r="CC1276" s="8"/>
      <c r="CD1276" s="8"/>
      <c r="CE1276" s="8" t="str">
        <f t="shared" ref="CE1276:CE1339" si="198">IF($AC1276 = "NO",$AH1276,IF(CF1276 = "Invalid PM Setting", CF1276, IF(OR($BH1276 = CI1276,$BK1276 = CI1276,$BN1276 = CI1276,$BQ1276 = CI1276,$BT1276 = CI1276,$BW1276 = CI1276,$BZ1276 = CI1276), "Select QUP Port",CF1276)))</f>
        <v>AGND</v>
      </c>
      <c r="CF1276" s="8" t="str">
        <f t="shared" si="191"/>
        <v>AGND</v>
      </c>
      <c r="CG1276" s="8" t="str">
        <f t="shared" si="192"/>
        <v>Power</v>
      </c>
      <c r="CH1276" s="8" t="str">
        <f t="shared" si="193"/>
        <v>Power</v>
      </c>
      <c r="CI1276" s="8">
        <v>1</v>
      </c>
      <c r="CJ1276" s="8" t="s">
        <v>1071</v>
      </c>
      <c r="CK1276" s="8"/>
      <c r="CL1276" s="8"/>
      <c r="CM1276" s="8"/>
      <c r="CN1276" s="8"/>
      <c r="CO1276" s="8"/>
      <c r="CP1276" s="8"/>
      <c r="CQ1276" s="8"/>
      <c r="CR1276" s="8"/>
      <c r="CS1276" s="8"/>
      <c r="CT1276" s="8"/>
      <c r="CU1276" s="8"/>
      <c r="CV1276" s="8"/>
      <c r="CW1276" s="119" t="s">
        <v>11257</v>
      </c>
      <c r="CX1276" s="2"/>
      <c r="CY1276" s="8"/>
      <c r="CZ1276" s="8" t="str">
        <f t="shared" si="194"/>
        <v>AGND</v>
      </c>
      <c r="DA1276" s="8" t="str">
        <f t="shared" si="195"/>
        <v>AGND</v>
      </c>
      <c r="DB1276" s="8" t="str">
        <f t="shared" si="196"/>
        <v>Power</v>
      </c>
      <c r="DC1276" s="8" t="str">
        <f t="shared" si="197"/>
        <v>Power</v>
      </c>
      <c r="DD1276" s="8">
        <v>1</v>
      </c>
      <c r="DE1276" s="8" t="s">
        <v>1071</v>
      </c>
      <c r="DF1276" s="8"/>
      <c r="DG1276" s="8"/>
      <c r="DH1276" s="8"/>
      <c r="DI1276" s="8"/>
      <c r="DJ1276" s="8"/>
      <c r="DK1276" s="8"/>
      <c r="DL1276" s="8"/>
      <c r="DM1276" s="8"/>
      <c r="DN1276" s="8"/>
      <c r="DO1276" s="8"/>
      <c r="DP1276" s="8"/>
      <c r="DQ1276" s="8"/>
      <c r="DR1276" s="8"/>
      <c r="DS1276" s="8"/>
      <c r="DT1276" s="8"/>
    </row>
    <row r="1277" spans="1:124" ht="12.75" customHeight="1">
      <c r="A1277" s="8"/>
      <c r="B1277" s="89">
        <v>1274</v>
      </c>
      <c r="C1277" s="127" t="s">
        <v>1071</v>
      </c>
      <c r="D1277" s="149" t="s">
        <v>6894</v>
      </c>
      <c r="E1277" s="8" t="s">
        <v>1071</v>
      </c>
      <c r="F1277" s="8" t="s">
        <v>4258</v>
      </c>
      <c r="G1277" s="8" t="s">
        <v>1071</v>
      </c>
      <c r="H1277" s="8" t="s">
        <v>6934</v>
      </c>
      <c r="I1277" s="8" t="s">
        <v>1071</v>
      </c>
      <c r="J1277" s="8" t="s">
        <v>6880</v>
      </c>
      <c r="K1277" s="127" t="s">
        <v>1071</v>
      </c>
      <c r="L1277" s="129" t="s">
        <v>5970</v>
      </c>
      <c r="M1277" s="8"/>
      <c r="N1277" s="8" t="s">
        <v>1071</v>
      </c>
      <c r="O1277" s="8" t="s">
        <v>6755</v>
      </c>
      <c r="P1277" s="8" t="s">
        <v>6755</v>
      </c>
      <c r="Q1277" s="8" t="s">
        <v>6755</v>
      </c>
      <c r="R1277" s="8"/>
      <c r="S1277" s="8"/>
      <c r="T1277" s="8"/>
      <c r="U1277" s="8"/>
      <c r="V1277" s="8"/>
      <c r="W1277" s="8"/>
      <c r="X1277" s="8"/>
      <c r="Y1277" s="8"/>
      <c r="Z1277" s="8"/>
      <c r="AA1277" s="8"/>
      <c r="AB1277" s="8"/>
      <c r="AC1277" s="8" t="str">
        <f t="shared" si="189"/>
        <v>NO</v>
      </c>
      <c r="AD1277" s="8" t="str">
        <f t="shared" si="190"/>
        <v>Power,,,,,,,,,,,,,</v>
      </c>
      <c r="AE1277" s="8"/>
      <c r="AF1277" s="8"/>
      <c r="AG1277" s="8"/>
      <c r="AH1277" s="8" t="s">
        <v>6756</v>
      </c>
      <c r="AI1277" s="8" t="s">
        <v>6002</v>
      </c>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c r="BF1277" s="8"/>
      <c r="BG1277" s="8"/>
      <c r="BH1277" s="8"/>
      <c r="BI1277" s="8"/>
      <c r="BJ1277" s="8"/>
      <c r="BK1277" s="8"/>
      <c r="BL1277" s="8"/>
      <c r="BM1277" s="8"/>
      <c r="BN1277" s="8"/>
      <c r="BO1277" s="8"/>
      <c r="BP1277" s="8"/>
      <c r="BQ1277" s="8"/>
      <c r="BR1277" s="8"/>
      <c r="BS1277" s="8"/>
      <c r="BT1277" s="8"/>
      <c r="BU1277" s="8"/>
      <c r="BV1277" s="8"/>
      <c r="BW1277" s="8"/>
      <c r="BX1277" s="8"/>
      <c r="BY1277" s="8"/>
      <c r="BZ1277" s="8"/>
      <c r="CA1277" s="8"/>
      <c r="CB1277" s="8"/>
      <c r="CC1277" s="8"/>
      <c r="CD1277" s="8"/>
      <c r="CE1277" s="8" t="str">
        <f t="shared" si="198"/>
        <v>AGND</v>
      </c>
      <c r="CF1277" s="8" t="str">
        <f t="shared" si="191"/>
        <v>AGND</v>
      </c>
      <c r="CG1277" s="8" t="str">
        <f t="shared" si="192"/>
        <v>Power</v>
      </c>
      <c r="CH1277" s="8" t="str">
        <f t="shared" si="193"/>
        <v>Power</v>
      </c>
      <c r="CI1277" s="8">
        <v>1</v>
      </c>
      <c r="CJ1277" s="8" t="s">
        <v>1071</v>
      </c>
      <c r="CK1277" s="8"/>
      <c r="CL1277" s="8"/>
      <c r="CM1277" s="8"/>
      <c r="CN1277" s="8"/>
      <c r="CO1277" s="8"/>
      <c r="CP1277" s="8"/>
      <c r="CQ1277" s="8"/>
      <c r="CR1277" s="8"/>
      <c r="CS1277" s="8"/>
      <c r="CT1277" s="8"/>
      <c r="CU1277" s="8"/>
      <c r="CV1277" s="8"/>
      <c r="CW1277" s="119" t="s">
        <v>11258</v>
      </c>
      <c r="CX1277" s="2"/>
      <c r="CY1277" s="8"/>
      <c r="CZ1277" s="8" t="str">
        <f t="shared" si="194"/>
        <v>AGND</v>
      </c>
      <c r="DA1277" s="8" t="str">
        <f t="shared" si="195"/>
        <v>AGND</v>
      </c>
      <c r="DB1277" s="8" t="str">
        <f t="shared" si="196"/>
        <v>Power</v>
      </c>
      <c r="DC1277" s="8" t="str">
        <f t="shared" si="197"/>
        <v>Power</v>
      </c>
      <c r="DD1277" s="8">
        <v>1</v>
      </c>
      <c r="DE1277" s="8" t="s">
        <v>1071</v>
      </c>
      <c r="DF1277" s="8"/>
      <c r="DG1277" s="8"/>
      <c r="DH1277" s="8"/>
      <c r="DI1277" s="8"/>
      <c r="DJ1277" s="8"/>
      <c r="DK1277" s="8"/>
      <c r="DL1277" s="8"/>
      <c r="DM1277" s="8"/>
      <c r="DN1277" s="8"/>
      <c r="DO1277" s="8"/>
      <c r="DP1277" s="8"/>
      <c r="DQ1277" s="8"/>
      <c r="DR1277" s="8"/>
      <c r="DS1277" s="8"/>
      <c r="DT1277" s="8"/>
    </row>
    <row r="1278" spans="1:124" ht="12.75" customHeight="1">
      <c r="A1278" s="8"/>
      <c r="B1278" s="89">
        <v>1275</v>
      </c>
      <c r="C1278" s="127" t="s">
        <v>1071</v>
      </c>
      <c r="D1278" s="149" t="s">
        <v>3519</v>
      </c>
      <c r="E1278" s="8" t="s">
        <v>1071</v>
      </c>
      <c r="F1278" s="8" t="s">
        <v>6935</v>
      </c>
      <c r="G1278" s="8" t="s">
        <v>1071</v>
      </c>
      <c r="H1278" s="8" t="s">
        <v>5000</v>
      </c>
      <c r="I1278" s="8" t="s">
        <v>1071</v>
      </c>
      <c r="J1278" s="8" t="s">
        <v>5727</v>
      </c>
      <c r="K1278" s="127" t="s">
        <v>1071</v>
      </c>
      <c r="L1278" s="129" t="s">
        <v>6936</v>
      </c>
      <c r="M1278" s="8"/>
      <c r="N1278" s="8" t="s">
        <v>1071</v>
      </c>
      <c r="O1278" s="8" t="s">
        <v>6755</v>
      </c>
      <c r="P1278" s="8" t="s">
        <v>6755</v>
      </c>
      <c r="Q1278" s="8" t="s">
        <v>6755</v>
      </c>
      <c r="R1278" s="8"/>
      <c r="S1278" s="8"/>
      <c r="T1278" s="8"/>
      <c r="U1278" s="8"/>
      <c r="V1278" s="8"/>
      <c r="W1278" s="8"/>
      <c r="X1278" s="8"/>
      <c r="Y1278" s="8"/>
      <c r="Z1278" s="8"/>
      <c r="AA1278" s="8"/>
      <c r="AB1278" s="8"/>
      <c r="AC1278" s="8" t="str">
        <f t="shared" si="189"/>
        <v>NO</v>
      </c>
      <c r="AD1278" s="8" t="str">
        <f t="shared" si="190"/>
        <v>Power,,,,,,,,,,,,,</v>
      </c>
      <c r="AE1278" s="8"/>
      <c r="AF1278" s="8"/>
      <c r="AG1278" s="8"/>
      <c r="AH1278" s="8" t="s">
        <v>6756</v>
      </c>
      <c r="AI1278" s="8" t="s">
        <v>6002</v>
      </c>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c r="BL1278" s="8"/>
      <c r="BM1278" s="8"/>
      <c r="BN1278" s="8"/>
      <c r="BO1278" s="8"/>
      <c r="BP1278" s="8"/>
      <c r="BQ1278" s="8"/>
      <c r="BR1278" s="8"/>
      <c r="BS1278" s="8"/>
      <c r="BT1278" s="8"/>
      <c r="BU1278" s="8"/>
      <c r="BV1278" s="8"/>
      <c r="BW1278" s="8"/>
      <c r="BX1278" s="8"/>
      <c r="BY1278" s="8"/>
      <c r="BZ1278" s="8"/>
      <c r="CA1278" s="8"/>
      <c r="CB1278" s="8"/>
      <c r="CC1278" s="8"/>
      <c r="CD1278" s="8"/>
      <c r="CE1278" s="8" t="str">
        <f t="shared" si="198"/>
        <v>AGND</v>
      </c>
      <c r="CF1278" s="8" t="str">
        <f t="shared" si="191"/>
        <v>AGND</v>
      </c>
      <c r="CG1278" s="8" t="str">
        <f t="shared" si="192"/>
        <v>Power</v>
      </c>
      <c r="CH1278" s="8" t="str">
        <f t="shared" si="193"/>
        <v>Power</v>
      </c>
      <c r="CI1278" s="8">
        <v>1</v>
      </c>
      <c r="CJ1278" s="8" t="s">
        <v>1071</v>
      </c>
      <c r="CK1278" s="8"/>
      <c r="CL1278" s="8"/>
      <c r="CM1278" s="8"/>
      <c r="CN1278" s="8"/>
      <c r="CO1278" s="8"/>
      <c r="CP1278" s="8"/>
      <c r="CQ1278" s="8"/>
      <c r="CR1278" s="8"/>
      <c r="CS1278" s="8"/>
      <c r="CT1278" s="8"/>
      <c r="CU1278" s="8"/>
      <c r="CV1278" s="8"/>
      <c r="CW1278" s="119" t="s">
        <v>11259</v>
      </c>
      <c r="CX1278" s="2"/>
      <c r="CY1278" s="8"/>
      <c r="CZ1278" s="8" t="str">
        <f t="shared" si="194"/>
        <v>AGND</v>
      </c>
      <c r="DA1278" s="8" t="str">
        <f t="shared" si="195"/>
        <v>AGND</v>
      </c>
      <c r="DB1278" s="8" t="str">
        <f t="shared" si="196"/>
        <v>Power</v>
      </c>
      <c r="DC1278" s="8" t="str">
        <f t="shared" si="197"/>
        <v>Power</v>
      </c>
      <c r="DD1278" s="8">
        <v>1</v>
      </c>
      <c r="DE1278" s="8" t="s">
        <v>1071</v>
      </c>
      <c r="DF1278" s="8"/>
      <c r="DG1278" s="8"/>
      <c r="DH1278" s="8"/>
      <c r="DI1278" s="8"/>
      <c r="DJ1278" s="8"/>
      <c r="DK1278" s="8"/>
      <c r="DL1278" s="8"/>
      <c r="DM1278" s="8"/>
      <c r="DN1278" s="8"/>
      <c r="DO1278" s="8"/>
      <c r="DP1278" s="8"/>
      <c r="DQ1278" s="8"/>
      <c r="DR1278" s="8"/>
      <c r="DS1278" s="8"/>
      <c r="DT1278" s="8"/>
    </row>
    <row r="1279" spans="1:124" ht="12.75" customHeight="1">
      <c r="A1279" s="8"/>
      <c r="B1279" s="89">
        <v>1276</v>
      </c>
      <c r="C1279" s="127" t="s">
        <v>1071</v>
      </c>
      <c r="D1279" s="149" t="s">
        <v>6898</v>
      </c>
      <c r="E1279" s="8" t="s">
        <v>1071</v>
      </c>
      <c r="F1279" s="8" t="s">
        <v>4224</v>
      </c>
      <c r="G1279" s="8" t="s">
        <v>1071</v>
      </c>
      <c r="H1279" s="8" t="s">
        <v>6443</v>
      </c>
      <c r="I1279" s="8" t="s">
        <v>1071</v>
      </c>
      <c r="J1279" s="8" t="s">
        <v>2488</v>
      </c>
      <c r="K1279" s="127" t="s">
        <v>1071</v>
      </c>
      <c r="L1279" s="129" t="s">
        <v>6937</v>
      </c>
      <c r="M1279" s="8"/>
      <c r="N1279" s="8" t="s">
        <v>1071</v>
      </c>
      <c r="O1279" s="8" t="s">
        <v>6755</v>
      </c>
      <c r="P1279" s="8" t="s">
        <v>6755</v>
      </c>
      <c r="Q1279" s="8" t="s">
        <v>6755</v>
      </c>
      <c r="R1279" s="8"/>
      <c r="S1279" s="8"/>
      <c r="T1279" s="8"/>
      <c r="U1279" s="8"/>
      <c r="V1279" s="8"/>
      <c r="W1279" s="8"/>
      <c r="X1279" s="8"/>
      <c r="Y1279" s="8"/>
      <c r="Z1279" s="8"/>
      <c r="AA1279" s="8"/>
      <c r="AB1279" s="8"/>
      <c r="AC1279" s="8" t="str">
        <f t="shared" si="189"/>
        <v>NO</v>
      </c>
      <c r="AD1279" s="8" t="str">
        <f t="shared" si="190"/>
        <v>Power,,,,,,,,,,,,,</v>
      </c>
      <c r="AE1279" s="8"/>
      <c r="AF1279" s="8"/>
      <c r="AG1279" s="8"/>
      <c r="AH1279" s="8" t="s">
        <v>6756</v>
      </c>
      <c r="AI1279" s="8" t="s">
        <v>6002</v>
      </c>
      <c r="AJ1279" s="8"/>
      <c r="AK1279" s="8"/>
      <c r="AL1279" s="8"/>
      <c r="AM1279" s="8"/>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c r="BL1279" s="8"/>
      <c r="BM1279" s="8"/>
      <c r="BN1279" s="8"/>
      <c r="BO1279" s="8"/>
      <c r="BP1279" s="8"/>
      <c r="BQ1279" s="8"/>
      <c r="BR1279" s="8"/>
      <c r="BS1279" s="8"/>
      <c r="BT1279" s="8"/>
      <c r="BU1279" s="8"/>
      <c r="BV1279" s="8"/>
      <c r="BW1279" s="8"/>
      <c r="BX1279" s="8"/>
      <c r="BY1279" s="8"/>
      <c r="BZ1279" s="8"/>
      <c r="CA1279" s="8"/>
      <c r="CB1279" s="8"/>
      <c r="CC1279" s="8"/>
      <c r="CD1279" s="8"/>
      <c r="CE1279" s="8" t="str">
        <f t="shared" si="198"/>
        <v>AGND</v>
      </c>
      <c r="CF1279" s="8" t="str">
        <f t="shared" si="191"/>
        <v>AGND</v>
      </c>
      <c r="CG1279" s="8" t="str">
        <f t="shared" si="192"/>
        <v>Power</v>
      </c>
      <c r="CH1279" s="8" t="str">
        <f t="shared" si="193"/>
        <v>Power</v>
      </c>
      <c r="CI1279" s="8">
        <v>1</v>
      </c>
      <c r="CJ1279" s="8" t="s">
        <v>1071</v>
      </c>
      <c r="CK1279" s="8"/>
      <c r="CL1279" s="8"/>
      <c r="CM1279" s="8"/>
      <c r="CN1279" s="8"/>
      <c r="CO1279" s="8"/>
      <c r="CP1279" s="8"/>
      <c r="CQ1279" s="8"/>
      <c r="CR1279" s="8"/>
      <c r="CS1279" s="8"/>
      <c r="CT1279" s="8"/>
      <c r="CU1279" s="8"/>
      <c r="CV1279" s="8"/>
      <c r="CW1279" s="119" t="s">
        <v>11260</v>
      </c>
      <c r="CX1279" s="2"/>
      <c r="CY1279" s="8"/>
      <c r="CZ1279" s="8" t="str">
        <f t="shared" si="194"/>
        <v>AGND</v>
      </c>
      <c r="DA1279" s="8" t="str">
        <f t="shared" si="195"/>
        <v>AGND</v>
      </c>
      <c r="DB1279" s="8" t="str">
        <f t="shared" si="196"/>
        <v>Power</v>
      </c>
      <c r="DC1279" s="8" t="str">
        <f t="shared" si="197"/>
        <v>Power</v>
      </c>
      <c r="DD1279" s="8">
        <v>1</v>
      </c>
      <c r="DE1279" s="8" t="s">
        <v>1071</v>
      </c>
      <c r="DF1279" s="8"/>
      <c r="DG1279" s="8"/>
      <c r="DH1279" s="8"/>
      <c r="DI1279" s="8"/>
      <c r="DJ1279" s="8"/>
      <c r="DK1279" s="8"/>
      <c r="DL1279" s="8"/>
      <c r="DM1279" s="8"/>
      <c r="DN1279" s="8"/>
      <c r="DO1279" s="8"/>
      <c r="DP1279" s="8"/>
      <c r="DQ1279" s="8"/>
      <c r="DR1279" s="8"/>
      <c r="DS1279" s="8"/>
      <c r="DT1279" s="8"/>
    </row>
    <row r="1280" spans="1:124" ht="12.75" customHeight="1">
      <c r="A1280" s="8"/>
      <c r="B1280" s="89">
        <v>1277</v>
      </c>
      <c r="C1280" s="127" t="s">
        <v>1071</v>
      </c>
      <c r="D1280" s="149" t="s">
        <v>2032</v>
      </c>
      <c r="E1280" s="8" t="s">
        <v>1071</v>
      </c>
      <c r="F1280" s="8" t="s">
        <v>6938</v>
      </c>
      <c r="G1280" s="8" t="s">
        <v>1071</v>
      </c>
      <c r="H1280" s="8" t="s">
        <v>6465</v>
      </c>
      <c r="I1280" s="8" t="s">
        <v>1071</v>
      </c>
      <c r="J1280" s="8" t="s">
        <v>5455</v>
      </c>
      <c r="K1280" s="127" t="s">
        <v>1071</v>
      </c>
      <c r="L1280" s="129" t="s">
        <v>6400</v>
      </c>
      <c r="M1280" s="8"/>
      <c r="N1280" s="8" t="s">
        <v>1071</v>
      </c>
      <c r="O1280" s="8" t="s">
        <v>6755</v>
      </c>
      <c r="P1280" s="8" t="s">
        <v>6755</v>
      </c>
      <c r="Q1280" s="8" t="s">
        <v>6755</v>
      </c>
      <c r="R1280" s="8"/>
      <c r="S1280" s="8"/>
      <c r="T1280" s="8"/>
      <c r="U1280" s="8"/>
      <c r="V1280" s="8"/>
      <c r="W1280" s="8"/>
      <c r="X1280" s="8"/>
      <c r="Y1280" s="8"/>
      <c r="Z1280" s="8"/>
      <c r="AA1280" s="8"/>
      <c r="AB1280" s="8"/>
      <c r="AC1280" s="8" t="str">
        <f t="shared" si="189"/>
        <v>NO</v>
      </c>
      <c r="AD1280" s="8" t="str">
        <f t="shared" si="190"/>
        <v>Power,,,,,,,,,,,,,</v>
      </c>
      <c r="AE1280" s="8"/>
      <c r="AF1280" s="8"/>
      <c r="AG1280" s="8"/>
      <c r="AH1280" s="8" t="s">
        <v>6756</v>
      </c>
      <c r="AI1280" s="8" t="s">
        <v>6002</v>
      </c>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c r="BG1280" s="8"/>
      <c r="BH1280" s="8"/>
      <c r="BI1280" s="8"/>
      <c r="BJ1280" s="8"/>
      <c r="BK1280" s="8"/>
      <c r="BL1280" s="8"/>
      <c r="BM1280" s="8"/>
      <c r="BN1280" s="8"/>
      <c r="BO1280" s="8"/>
      <c r="BP1280" s="8"/>
      <c r="BQ1280" s="8"/>
      <c r="BR1280" s="8"/>
      <c r="BS1280" s="8"/>
      <c r="BT1280" s="8"/>
      <c r="BU1280" s="8"/>
      <c r="BV1280" s="8"/>
      <c r="BW1280" s="8"/>
      <c r="BX1280" s="8"/>
      <c r="BY1280" s="8"/>
      <c r="BZ1280" s="8"/>
      <c r="CA1280" s="8"/>
      <c r="CB1280" s="8"/>
      <c r="CC1280" s="8"/>
      <c r="CD1280" s="8"/>
      <c r="CE1280" s="8" t="str">
        <f t="shared" si="198"/>
        <v>AGND</v>
      </c>
      <c r="CF1280" s="8" t="str">
        <f t="shared" si="191"/>
        <v>AGND</v>
      </c>
      <c r="CG1280" s="8" t="str">
        <f t="shared" si="192"/>
        <v>Power</v>
      </c>
      <c r="CH1280" s="8" t="str">
        <f t="shared" si="193"/>
        <v>Power</v>
      </c>
      <c r="CI1280" s="8">
        <v>1</v>
      </c>
      <c r="CJ1280" s="8" t="s">
        <v>1071</v>
      </c>
      <c r="CK1280" s="8"/>
      <c r="CL1280" s="8"/>
      <c r="CM1280" s="8"/>
      <c r="CN1280" s="8"/>
      <c r="CO1280" s="8"/>
      <c r="CP1280" s="8"/>
      <c r="CQ1280" s="8"/>
      <c r="CR1280" s="8"/>
      <c r="CS1280" s="8"/>
      <c r="CT1280" s="8"/>
      <c r="CU1280" s="8"/>
      <c r="CV1280" s="8"/>
      <c r="CW1280" s="119" t="s">
        <v>11142</v>
      </c>
      <c r="CX1280" s="2"/>
      <c r="CY1280" s="8"/>
      <c r="CZ1280" s="8" t="str">
        <f t="shared" si="194"/>
        <v>AGND</v>
      </c>
      <c r="DA1280" s="8" t="str">
        <f t="shared" si="195"/>
        <v>AGND</v>
      </c>
      <c r="DB1280" s="8" t="str">
        <f t="shared" si="196"/>
        <v>Power</v>
      </c>
      <c r="DC1280" s="8" t="str">
        <f t="shared" si="197"/>
        <v>Power</v>
      </c>
      <c r="DD1280" s="8">
        <v>1</v>
      </c>
      <c r="DE1280" s="8" t="s">
        <v>1071</v>
      </c>
      <c r="DF1280" s="8"/>
      <c r="DG1280" s="8"/>
      <c r="DH1280" s="8"/>
      <c r="DI1280" s="8"/>
      <c r="DJ1280" s="8"/>
      <c r="DK1280" s="8"/>
      <c r="DL1280" s="8"/>
      <c r="DM1280" s="8"/>
      <c r="DN1280" s="8"/>
      <c r="DO1280" s="8"/>
      <c r="DP1280" s="8"/>
      <c r="DQ1280" s="8"/>
      <c r="DR1280" s="8"/>
      <c r="DS1280" s="8"/>
      <c r="DT1280" s="8"/>
    </row>
    <row r="1281" spans="1:124" ht="12.75" customHeight="1">
      <c r="A1281" s="8"/>
      <c r="B1281" s="89">
        <v>1278</v>
      </c>
      <c r="C1281" s="127" t="s">
        <v>1071</v>
      </c>
      <c r="D1281" s="149" t="s">
        <v>6901</v>
      </c>
      <c r="E1281" s="8" t="s">
        <v>1071</v>
      </c>
      <c r="F1281" s="8" t="s">
        <v>5986</v>
      </c>
      <c r="G1281" s="8" t="s">
        <v>1071</v>
      </c>
      <c r="H1281" s="8" t="s">
        <v>6939</v>
      </c>
      <c r="I1281" s="8" t="s">
        <v>1071</v>
      </c>
      <c r="J1281" s="8" t="s">
        <v>6940</v>
      </c>
      <c r="K1281" s="127" t="s">
        <v>1071</v>
      </c>
      <c r="L1281" s="129" t="s">
        <v>6701</v>
      </c>
      <c r="M1281" s="8"/>
      <c r="N1281" s="8" t="s">
        <v>1071</v>
      </c>
      <c r="O1281" s="8" t="s">
        <v>6755</v>
      </c>
      <c r="P1281" s="8" t="s">
        <v>6755</v>
      </c>
      <c r="Q1281" s="8" t="s">
        <v>6755</v>
      </c>
      <c r="R1281" s="8"/>
      <c r="S1281" s="8"/>
      <c r="T1281" s="8"/>
      <c r="U1281" s="8"/>
      <c r="V1281" s="8"/>
      <c r="W1281" s="8"/>
      <c r="X1281" s="8"/>
      <c r="Y1281" s="8"/>
      <c r="Z1281" s="8"/>
      <c r="AA1281" s="8"/>
      <c r="AB1281" s="8"/>
      <c r="AC1281" s="8" t="str">
        <f t="shared" si="189"/>
        <v>NO</v>
      </c>
      <c r="AD1281" s="8" t="str">
        <f t="shared" si="190"/>
        <v>Power,,,,,,,,,,,,,</v>
      </c>
      <c r="AE1281" s="8"/>
      <c r="AF1281" s="8"/>
      <c r="AG1281" s="8"/>
      <c r="AH1281" s="8" t="s">
        <v>6756</v>
      </c>
      <c r="AI1281" s="8" t="s">
        <v>6002</v>
      </c>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c r="BM1281" s="8"/>
      <c r="BN1281" s="8"/>
      <c r="BO1281" s="8"/>
      <c r="BP1281" s="8"/>
      <c r="BQ1281" s="8"/>
      <c r="BR1281" s="8"/>
      <c r="BS1281" s="8"/>
      <c r="BT1281" s="8"/>
      <c r="BU1281" s="8"/>
      <c r="BV1281" s="8"/>
      <c r="BW1281" s="8"/>
      <c r="BX1281" s="8"/>
      <c r="BY1281" s="8"/>
      <c r="BZ1281" s="8"/>
      <c r="CA1281" s="8"/>
      <c r="CB1281" s="8"/>
      <c r="CC1281" s="8"/>
      <c r="CD1281" s="8"/>
      <c r="CE1281" s="8" t="str">
        <f t="shared" si="198"/>
        <v>AGND</v>
      </c>
      <c r="CF1281" s="8" t="str">
        <f t="shared" si="191"/>
        <v>AGND</v>
      </c>
      <c r="CG1281" s="8" t="str">
        <f t="shared" si="192"/>
        <v>Power</v>
      </c>
      <c r="CH1281" s="8" t="str">
        <f t="shared" si="193"/>
        <v>Power</v>
      </c>
      <c r="CI1281" s="8">
        <v>1</v>
      </c>
      <c r="CJ1281" s="8" t="s">
        <v>1071</v>
      </c>
      <c r="CK1281" s="8"/>
      <c r="CL1281" s="8"/>
      <c r="CM1281" s="8"/>
      <c r="CN1281" s="8"/>
      <c r="CO1281" s="8"/>
      <c r="CP1281" s="8"/>
      <c r="CQ1281" s="8"/>
      <c r="CR1281" s="8"/>
      <c r="CS1281" s="8"/>
      <c r="CT1281" s="8"/>
      <c r="CU1281" s="8"/>
      <c r="CV1281" s="8"/>
      <c r="CW1281" s="119" t="s">
        <v>11351</v>
      </c>
      <c r="CX1281" s="2"/>
      <c r="CY1281" s="8"/>
      <c r="CZ1281" s="8" t="str">
        <f t="shared" si="194"/>
        <v>AGND</v>
      </c>
      <c r="DA1281" s="8" t="str">
        <f t="shared" si="195"/>
        <v>AGND</v>
      </c>
      <c r="DB1281" s="8" t="str">
        <f t="shared" si="196"/>
        <v>Power</v>
      </c>
      <c r="DC1281" s="8" t="str">
        <f t="shared" si="197"/>
        <v>Power</v>
      </c>
      <c r="DD1281" s="8">
        <v>1</v>
      </c>
      <c r="DE1281" s="8" t="s">
        <v>1071</v>
      </c>
      <c r="DF1281" s="8"/>
      <c r="DG1281" s="8"/>
      <c r="DH1281" s="8"/>
      <c r="DI1281" s="8"/>
      <c r="DJ1281" s="8"/>
      <c r="DK1281" s="8"/>
      <c r="DL1281" s="8"/>
      <c r="DM1281" s="8"/>
      <c r="DN1281" s="8"/>
      <c r="DO1281" s="8"/>
      <c r="DP1281" s="8"/>
      <c r="DQ1281" s="8"/>
      <c r="DR1281" s="8"/>
      <c r="DS1281" s="8"/>
      <c r="DT1281" s="8"/>
    </row>
    <row r="1282" spans="1:124" ht="12.75" customHeight="1">
      <c r="A1282" s="8"/>
      <c r="B1282" s="89">
        <v>1279</v>
      </c>
      <c r="C1282" s="127" t="s">
        <v>1071</v>
      </c>
      <c r="D1282" s="149" t="s">
        <v>5960</v>
      </c>
      <c r="E1282" s="8" t="s">
        <v>1071</v>
      </c>
      <c r="F1282" s="8" t="s">
        <v>6941</v>
      </c>
      <c r="G1282" s="8" t="s">
        <v>1071</v>
      </c>
      <c r="H1282" s="8" t="s">
        <v>6741</v>
      </c>
      <c r="I1282" s="8" t="s">
        <v>1071</v>
      </c>
      <c r="J1282" s="8" t="s">
        <v>5561</v>
      </c>
      <c r="K1282" s="127" t="s">
        <v>1071</v>
      </c>
      <c r="L1282" s="129" t="s">
        <v>6942</v>
      </c>
      <c r="M1282" s="8"/>
      <c r="N1282" s="8" t="s">
        <v>1071</v>
      </c>
      <c r="O1282" s="8" t="s">
        <v>6755</v>
      </c>
      <c r="P1282" s="8" t="s">
        <v>6755</v>
      </c>
      <c r="Q1282" s="8" t="s">
        <v>6755</v>
      </c>
      <c r="R1282" s="8"/>
      <c r="S1282" s="8"/>
      <c r="T1282" s="8"/>
      <c r="U1282" s="8"/>
      <c r="V1282" s="8"/>
      <c r="W1282" s="8"/>
      <c r="X1282" s="8"/>
      <c r="Y1282" s="8"/>
      <c r="Z1282" s="8"/>
      <c r="AA1282" s="8"/>
      <c r="AB1282" s="8"/>
      <c r="AC1282" s="8" t="str">
        <f t="shared" si="189"/>
        <v>NO</v>
      </c>
      <c r="AD1282" s="8" t="str">
        <f t="shared" si="190"/>
        <v>Power,,,,,,,,,,,,,</v>
      </c>
      <c r="AE1282" s="8"/>
      <c r="AF1282" s="8"/>
      <c r="AG1282" s="8"/>
      <c r="AH1282" s="8" t="s">
        <v>6756</v>
      </c>
      <c r="AI1282" s="8" t="s">
        <v>6002</v>
      </c>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c r="BL1282" s="8"/>
      <c r="BM1282" s="8"/>
      <c r="BN1282" s="8"/>
      <c r="BO1282" s="8"/>
      <c r="BP1282" s="8"/>
      <c r="BQ1282" s="8"/>
      <c r="BR1282" s="8"/>
      <c r="BS1282" s="8"/>
      <c r="BT1282" s="8"/>
      <c r="BU1282" s="8"/>
      <c r="BV1282" s="8"/>
      <c r="BW1282" s="8"/>
      <c r="BX1282" s="8"/>
      <c r="BY1282" s="8"/>
      <c r="BZ1282" s="8"/>
      <c r="CA1282" s="8"/>
      <c r="CB1282" s="8"/>
      <c r="CC1282" s="8"/>
      <c r="CD1282" s="8"/>
      <c r="CE1282" s="8" t="str">
        <f t="shared" si="198"/>
        <v>AGND</v>
      </c>
      <c r="CF1282" s="8" t="str">
        <f t="shared" si="191"/>
        <v>AGND</v>
      </c>
      <c r="CG1282" s="8" t="str">
        <f t="shared" si="192"/>
        <v>Power</v>
      </c>
      <c r="CH1282" s="8" t="str">
        <f t="shared" si="193"/>
        <v>Power</v>
      </c>
      <c r="CI1282" s="8">
        <v>1</v>
      </c>
      <c r="CJ1282" s="8" t="s">
        <v>1071</v>
      </c>
      <c r="CK1282" s="8"/>
      <c r="CL1282" s="8"/>
      <c r="CM1282" s="8"/>
      <c r="CN1282" s="8"/>
      <c r="CO1282" s="8"/>
      <c r="CP1282" s="8"/>
      <c r="CQ1282" s="8"/>
      <c r="CR1282" s="8"/>
      <c r="CS1282" s="8"/>
      <c r="CT1282" s="8"/>
      <c r="CU1282" s="8"/>
      <c r="CV1282" s="8"/>
      <c r="CW1282" s="119" t="s">
        <v>11352</v>
      </c>
      <c r="CX1282" s="2"/>
      <c r="CY1282" s="8"/>
      <c r="CZ1282" s="8" t="str">
        <f t="shared" si="194"/>
        <v>AGND</v>
      </c>
      <c r="DA1282" s="8" t="str">
        <f t="shared" si="195"/>
        <v>AGND</v>
      </c>
      <c r="DB1282" s="8" t="str">
        <f t="shared" si="196"/>
        <v>Power</v>
      </c>
      <c r="DC1282" s="8" t="str">
        <f t="shared" si="197"/>
        <v>Power</v>
      </c>
      <c r="DD1282" s="8">
        <v>1</v>
      </c>
      <c r="DE1282" s="8" t="s">
        <v>1071</v>
      </c>
      <c r="DF1282" s="8"/>
      <c r="DG1282" s="8"/>
      <c r="DH1282" s="8"/>
      <c r="DI1282" s="8"/>
      <c r="DJ1282" s="8"/>
      <c r="DK1282" s="8"/>
      <c r="DL1282" s="8"/>
      <c r="DM1282" s="8"/>
      <c r="DN1282" s="8"/>
      <c r="DO1282" s="8"/>
      <c r="DP1282" s="8"/>
      <c r="DQ1282" s="8"/>
      <c r="DR1282" s="8"/>
      <c r="DS1282" s="8"/>
      <c r="DT1282" s="8"/>
    </row>
    <row r="1283" spans="1:124" ht="12.75" customHeight="1">
      <c r="A1283" s="8"/>
      <c r="B1283" s="89">
        <v>1280</v>
      </c>
      <c r="C1283" s="127" t="s">
        <v>1071</v>
      </c>
      <c r="D1283" s="150" t="s">
        <v>4994</v>
      </c>
      <c r="E1283" s="8" t="s">
        <v>1071</v>
      </c>
      <c r="F1283" s="8" t="s">
        <v>6427</v>
      </c>
      <c r="G1283" s="8" t="s">
        <v>1071</v>
      </c>
      <c r="H1283" s="8" t="s">
        <v>3926</v>
      </c>
      <c r="I1283" s="8" t="s">
        <v>1071</v>
      </c>
      <c r="J1283" s="8" t="s">
        <v>5651</v>
      </c>
      <c r="K1283" s="127" t="s">
        <v>1071</v>
      </c>
      <c r="L1283" s="129" t="s">
        <v>2641</v>
      </c>
      <c r="M1283" s="8"/>
      <c r="N1283" s="8" t="s">
        <v>1071</v>
      </c>
      <c r="O1283" s="8" t="s">
        <v>6755</v>
      </c>
      <c r="P1283" s="8" t="s">
        <v>6755</v>
      </c>
      <c r="Q1283" s="8" t="s">
        <v>6755</v>
      </c>
      <c r="R1283" s="8"/>
      <c r="S1283" s="8"/>
      <c r="T1283" s="8"/>
      <c r="U1283" s="8"/>
      <c r="V1283" s="8"/>
      <c r="W1283" s="8"/>
      <c r="X1283" s="8"/>
      <c r="Y1283" s="8"/>
      <c r="Z1283" s="8"/>
      <c r="AA1283" s="8"/>
      <c r="AB1283" s="8"/>
      <c r="AC1283" s="8" t="str">
        <f t="shared" ref="AC1283:AC1346" si="199">IF(OR(AI1283 = "GPIO",AI1283 = "WUP_GPIO"),"YES","NO")</f>
        <v>NO</v>
      </c>
      <c r="AD1283" s="8" t="str">
        <f t="shared" si="190"/>
        <v>Power,,,,,,,,,,,,,</v>
      </c>
      <c r="AE1283" s="8"/>
      <c r="AF1283" s="8"/>
      <c r="AG1283" s="8"/>
      <c r="AH1283" s="8" t="s">
        <v>6756</v>
      </c>
      <c r="AI1283" s="8" t="s">
        <v>6002</v>
      </c>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8"/>
      <c r="BR1283" s="8"/>
      <c r="BS1283" s="8"/>
      <c r="BT1283" s="8"/>
      <c r="BU1283" s="8"/>
      <c r="BV1283" s="8"/>
      <c r="BW1283" s="8"/>
      <c r="BX1283" s="8"/>
      <c r="BY1283" s="8"/>
      <c r="BZ1283" s="8"/>
      <c r="CA1283" s="8"/>
      <c r="CB1283" s="8"/>
      <c r="CC1283" s="8"/>
      <c r="CD1283" s="8"/>
      <c r="CE1283" s="8" t="str">
        <f t="shared" si="198"/>
        <v>AGND</v>
      </c>
      <c r="CF1283" s="8" t="str">
        <f t="shared" si="191"/>
        <v>AGND</v>
      </c>
      <c r="CG1283" s="8" t="str">
        <f t="shared" si="192"/>
        <v>Power</v>
      </c>
      <c r="CH1283" s="8" t="str">
        <f t="shared" si="193"/>
        <v>Power</v>
      </c>
      <c r="CI1283" s="8">
        <v>1</v>
      </c>
      <c r="CJ1283" s="8" t="s">
        <v>1071</v>
      </c>
      <c r="CK1283" s="8"/>
      <c r="CL1283" s="8"/>
      <c r="CM1283" s="8"/>
      <c r="CN1283" s="8"/>
      <c r="CO1283" s="8"/>
      <c r="CP1283" s="8"/>
      <c r="CQ1283" s="8"/>
      <c r="CR1283" s="8"/>
      <c r="CS1283" s="8"/>
      <c r="CT1283" s="8"/>
      <c r="CU1283" s="8"/>
      <c r="CV1283" s="8"/>
      <c r="CW1283" s="119" t="s">
        <v>11164</v>
      </c>
      <c r="CX1283" s="2"/>
      <c r="CY1283" s="8"/>
      <c r="CZ1283" s="8" t="str">
        <f t="shared" si="194"/>
        <v>AGND</v>
      </c>
      <c r="DA1283" s="8" t="str">
        <f t="shared" si="195"/>
        <v>AGND</v>
      </c>
      <c r="DB1283" s="8" t="str">
        <f t="shared" si="196"/>
        <v>Power</v>
      </c>
      <c r="DC1283" s="8" t="str">
        <f t="shared" si="197"/>
        <v>Power</v>
      </c>
      <c r="DD1283" s="8">
        <v>1</v>
      </c>
      <c r="DE1283" s="8" t="s">
        <v>1071</v>
      </c>
      <c r="DF1283" s="8"/>
      <c r="DG1283" s="8"/>
      <c r="DH1283" s="8"/>
      <c r="DI1283" s="8"/>
      <c r="DJ1283" s="8"/>
      <c r="DK1283" s="8"/>
      <c r="DL1283" s="8"/>
      <c r="DM1283" s="8"/>
      <c r="DN1283" s="8"/>
      <c r="DO1283" s="8"/>
      <c r="DP1283" s="8"/>
      <c r="DQ1283" s="8"/>
      <c r="DR1283" s="8"/>
      <c r="DS1283" s="8"/>
      <c r="DT1283" s="8"/>
    </row>
    <row r="1284" spans="1:124" ht="12.75" customHeight="1">
      <c r="A1284" s="8"/>
      <c r="B1284" s="89">
        <v>1281</v>
      </c>
      <c r="C1284" s="127" t="s">
        <v>1071</v>
      </c>
      <c r="D1284" s="149" t="s">
        <v>5992</v>
      </c>
      <c r="E1284" s="8" t="s">
        <v>1071</v>
      </c>
      <c r="F1284" s="8" t="s">
        <v>6460</v>
      </c>
      <c r="G1284" s="8" t="s">
        <v>1071</v>
      </c>
      <c r="H1284" s="8" t="s">
        <v>3870</v>
      </c>
      <c r="I1284" s="8" t="s">
        <v>1071</v>
      </c>
      <c r="J1284" s="8" t="s">
        <v>6929</v>
      </c>
      <c r="K1284" s="127" t="s">
        <v>1071</v>
      </c>
      <c r="L1284" s="129" t="s">
        <v>3399</v>
      </c>
      <c r="M1284" s="8"/>
      <c r="N1284" s="8" t="s">
        <v>1071</v>
      </c>
      <c r="O1284" s="8" t="s">
        <v>6755</v>
      </c>
      <c r="P1284" s="8" t="s">
        <v>6755</v>
      </c>
      <c r="Q1284" s="8" t="s">
        <v>6755</v>
      </c>
      <c r="R1284" s="8"/>
      <c r="S1284" s="8"/>
      <c r="T1284" s="8"/>
      <c r="U1284" s="8"/>
      <c r="V1284" s="8"/>
      <c r="W1284" s="8"/>
      <c r="X1284" s="8"/>
      <c r="Y1284" s="8"/>
      <c r="Z1284" s="8"/>
      <c r="AA1284" s="8"/>
      <c r="AB1284" s="8"/>
      <c r="AC1284" s="8" t="str">
        <f t="shared" si="199"/>
        <v>NO</v>
      </c>
      <c r="AD1284" s="8" t="str">
        <f t="shared" ref="AD1284:AD1347" si="200">CONCATENATE(AI1284,",",AL1284,",",AO1284,",",AR1284,",",AU1284,",",AX1284,",",BA1284,",",BG1284,",",BJ1284,",",BM1284,",",BP1284,",",BS1284,",",BV1284,",",BY1284,)</f>
        <v>Power,,,,,,,,,,,,,</v>
      </c>
      <c r="AE1284" s="8"/>
      <c r="AF1284" s="8"/>
      <c r="AG1284" s="8"/>
      <c r="AH1284" s="8" t="s">
        <v>6756</v>
      </c>
      <c r="AI1284" s="8" t="s">
        <v>6002</v>
      </c>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c r="BL1284" s="8"/>
      <c r="BM1284" s="8"/>
      <c r="BN1284" s="8"/>
      <c r="BO1284" s="8"/>
      <c r="BP1284" s="8"/>
      <c r="BQ1284" s="8"/>
      <c r="BR1284" s="8"/>
      <c r="BS1284" s="8"/>
      <c r="BT1284" s="8"/>
      <c r="BU1284" s="8"/>
      <c r="BV1284" s="8"/>
      <c r="BW1284" s="8"/>
      <c r="BX1284" s="8"/>
      <c r="BY1284" s="8"/>
      <c r="BZ1284" s="8"/>
      <c r="CA1284" s="8"/>
      <c r="CB1284" s="8"/>
      <c r="CC1284" s="8"/>
      <c r="CD1284" s="8"/>
      <c r="CE1284" s="8" t="str">
        <f t="shared" si="198"/>
        <v>AGND</v>
      </c>
      <c r="CF1284" s="8" t="str">
        <f t="shared" ref="CF1284:CF1347" si="201">IF(CI1284="EGPIO",$AE1284,IF(CI1284=1,$AH1284,IF(CI1284=2,$AK1284,IF(CI1284=3,$AN1284,IF(CI1284=4,$AQ1284,IF(CI1284=5,$AT1284,IF(CI1284=6,$AW1284,IF(CI1284=7,$AZ1284,IF(CI1284=8,$BC1284,IF(CI1284="Q1",$BF1284,IF(CI1284="Q2",$BI1284,IF(CI1284="Q3",$BL1284,IF(CI1284="Q4",$BO1284, IF(CI1284="Q5",$BR1284, IF(CI1284="Q6",$BU1284,IF(CI1284="Q7",$BX1284,"Invalid PM Setting"))))))))))))))))</f>
        <v>AGND</v>
      </c>
      <c r="CG1284" s="8" t="str">
        <f t="shared" ref="CG1284:CG1347" si="202">IF($AC1284="NO",$AI1284,IF(CH1284 = "Invalid PM Setting", CH1284, IF(OR($BH1284 = CI1284,$BK1284 = CI1284,$BN1284 = CI1284,$BQ1284 = CI1284,$BT1284 = CI1284,$BW1284 = CI1284,$BZ1284 = CI1284), "Select QUP Port",CH1284)))</f>
        <v>Power</v>
      </c>
      <c r="CH1284" s="8" t="str">
        <f t="shared" ref="CH1284:CH1347" si="203">IF(CI1284="EGPIO",$AF1284,IF(CI1284=1,$AI1284,IF(CI1284=2,$AL1284,IF(CI1284=3,$AO1284,IF(CI1284=4,$AR1284,IF(CI1284=5,$AU1284,IF(CI1284=6,$AX1284,IF(CI1284=7,$BA1284,IF(CI1284=8,$BD1284,IF(CI1284="Q1",$BG1284,IF(CI1284="Q2",$BJ1284,IF(CI1284="Q3",$BM1284,IF(CI1284="Q4",$BP1284,IF(CI1284="Q5",$BS1284,IF(CI1284="Q6",$BV1284,IF(CI1284="Q7",$BY1284, "Invalid PM Setting"))))))))))))))))</f>
        <v>Power</v>
      </c>
      <c r="CI1284" s="8">
        <v>1</v>
      </c>
      <c r="CJ1284" s="8" t="s">
        <v>1071</v>
      </c>
      <c r="CK1284" s="8"/>
      <c r="CL1284" s="8"/>
      <c r="CM1284" s="8"/>
      <c r="CN1284" s="8"/>
      <c r="CO1284" s="8"/>
      <c r="CP1284" s="8"/>
      <c r="CQ1284" s="8"/>
      <c r="CR1284" s="8"/>
      <c r="CS1284" s="8"/>
      <c r="CT1284" s="8"/>
      <c r="CU1284" s="8"/>
      <c r="CV1284" s="8"/>
      <c r="CW1284" s="119" t="s">
        <v>11330</v>
      </c>
      <c r="CX1284" s="2"/>
      <c r="CY1284" s="8"/>
      <c r="CZ1284" s="8" t="str">
        <f t="shared" ref="CZ1284:CZ1347" si="204">IF($AC1284 = "NO",$AH1284,IF(DA1284 = "Invalid PM Setting", DA1284, IF(OR($BH1284 = DD1284,$BK1284 = DD1284,$BN1284 = DD1284,$BQ1284 = DD1284,$BT1284 = DD1284,$BW1284 = DD1284,$BZ1284 = DD1284), "Select QUP Port",DA1284)))</f>
        <v>AGND</v>
      </c>
      <c r="DA1284" s="8" t="str">
        <f t="shared" ref="DA1284:DA1347" si="205">IF(DD1284="EGPIO",$AE1284,IF(DD1284=1,$AH1284,IF(DD1284=2,$AK1284,IF(DD1284=3,$AN1284,IF(DD1284=4,$AQ1284,IF(DD1284=5,$AT1284,IF(DD1284=6,$AW1284,IF(DD1284=7,$AZ1284,IF(DD1284=8,$BC1284,IF(DD1284="Q1",$BF1284,IF(DD1284="Q2",$BI1284,IF(DD1284="Q3",$BL1284,IF(DD1284="Q4",$BO1284, IF(DD1284="Q5",$BR1284, IF(DD1284="Q6",$BU1284,IF(DD1284="Q7",$BX1284,"Invalid PM Setting"))))))))))))))))</f>
        <v>AGND</v>
      </c>
      <c r="DB1284" s="8" t="str">
        <f t="shared" ref="DB1284:DB1347" si="206">IF($AC1284="NO",$AI1284,IF(DC1284 = "Invalid PM Setting", DC1284, IF(OR($BH1284 = DD1284,$BK1284 = DD1284,$BN1284 = DD1284,$BQ1284 = DD1284,$BT1284 = DD1284,$BW1284 = DD1284,$BZ1284 = DD1284), "Select QUP Port",DC1284)))</f>
        <v>Power</v>
      </c>
      <c r="DC1284" s="8" t="str">
        <f t="shared" ref="DC1284:DC1347" si="207">IF(DD1284="EGPIO",$AF1284,IF(DD1284=1,$AI1284,IF(DD1284=2,$AL1284,IF(DD1284=3,$AO1284,IF(DD1284=4,$AR1284,IF(DD1284=5,$AU1284,IF(DD1284=6,$AX1284,IF(DD1284=7,$BA1284,IF(DD1284=8,$BD1284,IF(DD1284="Q1",$BG1284,IF(DD1284="Q2",$BJ1284,IF(DD1284="Q3",$BM1284,IF(DD1284="Q4",$BP1284,IF(DD1284="Q5",$BS1284,IF(DD1284="Q6",$BV1284,IF(DD1284="Q7",$BY1284, "Invalid PM Setting"))))))))))))))))</f>
        <v>Power</v>
      </c>
      <c r="DD1284" s="8">
        <v>1</v>
      </c>
      <c r="DE1284" s="8" t="s">
        <v>1071</v>
      </c>
      <c r="DF1284" s="8"/>
      <c r="DG1284" s="8"/>
      <c r="DH1284" s="8"/>
      <c r="DI1284" s="8"/>
      <c r="DJ1284" s="8"/>
      <c r="DK1284" s="8"/>
      <c r="DL1284" s="8"/>
      <c r="DM1284" s="8"/>
      <c r="DN1284" s="8"/>
      <c r="DO1284" s="8"/>
      <c r="DP1284" s="8"/>
      <c r="DQ1284" s="8"/>
      <c r="DR1284" s="8"/>
      <c r="DS1284" s="8"/>
      <c r="DT1284" s="8"/>
    </row>
    <row r="1285" spans="1:124" ht="12.75" customHeight="1">
      <c r="A1285" s="8"/>
      <c r="B1285" s="89">
        <v>1282</v>
      </c>
      <c r="C1285" s="127" t="s">
        <v>1071</v>
      </c>
      <c r="D1285" s="149" t="s">
        <v>6943</v>
      </c>
      <c r="E1285" s="8" t="s">
        <v>1071</v>
      </c>
      <c r="F1285" s="8" t="s">
        <v>6727</v>
      </c>
      <c r="G1285" s="8" t="s">
        <v>1071</v>
      </c>
      <c r="H1285" s="8" t="s">
        <v>6944</v>
      </c>
      <c r="I1285" s="8" t="s">
        <v>1071</v>
      </c>
      <c r="J1285" s="8" t="s">
        <v>5531</v>
      </c>
      <c r="K1285" s="127" t="s">
        <v>1071</v>
      </c>
      <c r="L1285" s="129" t="s">
        <v>3210</v>
      </c>
      <c r="M1285" s="8"/>
      <c r="N1285" s="8" t="s">
        <v>1071</v>
      </c>
      <c r="O1285" s="8" t="s">
        <v>6755</v>
      </c>
      <c r="P1285" s="8" t="s">
        <v>6755</v>
      </c>
      <c r="Q1285" s="8" t="s">
        <v>6755</v>
      </c>
      <c r="R1285" s="8"/>
      <c r="S1285" s="8"/>
      <c r="T1285" s="8"/>
      <c r="U1285" s="8"/>
      <c r="V1285" s="8"/>
      <c r="W1285" s="8"/>
      <c r="X1285" s="8"/>
      <c r="Y1285" s="8"/>
      <c r="Z1285" s="8"/>
      <c r="AA1285" s="8"/>
      <c r="AB1285" s="8"/>
      <c r="AC1285" s="8" t="str">
        <f t="shared" si="199"/>
        <v>NO</v>
      </c>
      <c r="AD1285" s="8" t="str">
        <f t="shared" si="200"/>
        <v>Power,,,,,,,,,,,,,</v>
      </c>
      <c r="AE1285" s="8"/>
      <c r="AF1285" s="8"/>
      <c r="AG1285" s="8"/>
      <c r="AH1285" s="8" t="s">
        <v>6756</v>
      </c>
      <c r="AI1285" s="8" t="s">
        <v>6002</v>
      </c>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8"/>
      <c r="BR1285" s="8"/>
      <c r="BS1285" s="8"/>
      <c r="BT1285" s="8"/>
      <c r="BU1285" s="8"/>
      <c r="BV1285" s="8"/>
      <c r="BW1285" s="8"/>
      <c r="BX1285" s="8"/>
      <c r="BY1285" s="8"/>
      <c r="BZ1285" s="8"/>
      <c r="CA1285" s="8"/>
      <c r="CB1285" s="8"/>
      <c r="CC1285" s="8"/>
      <c r="CD1285" s="8"/>
      <c r="CE1285" s="8" t="str">
        <f t="shared" si="198"/>
        <v>AGND</v>
      </c>
      <c r="CF1285" s="8" t="str">
        <f t="shared" si="201"/>
        <v>AGND</v>
      </c>
      <c r="CG1285" s="8" t="str">
        <f t="shared" si="202"/>
        <v>Power</v>
      </c>
      <c r="CH1285" s="8" t="str">
        <f t="shared" si="203"/>
        <v>Power</v>
      </c>
      <c r="CI1285" s="8">
        <v>1</v>
      </c>
      <c r="CJ1285" s="8" t="s">
        <v>1071</v>
      </c>
      <c r="CK1285" s="8"/>
      <c r="CL1285" s="8"/>
      <c r="CM1285" s="8"/>
      <c r="CN1285" s="8"/>
      <c r="CO1285" s="8"/>
      <c r="CP1285" s="8"/>
      <c r="CQ1285" s="8"/>
      <c r="CR1285" s="8"/>
      <c r="CS1285" s="8"/>
      <c r="CT1285" s="8"/>
      <c r="CU1285" s="8"/>
      <c r="CV1285" s="8"/>
      <c r="CW1285" s="119" t="s">
        <v>11331</v>
      </c>
      <c r="CX1285" s="2"/>
      <c r="CY1285" s="8"/>
      <c r="CZ1285" s="8" t="str">
        <f t="shared" si="204"/>
        <v>AGND</v>
      </c>
      <c r="DA1285" s="8" t="str">
        <f t="shared" si="205"/>
        <v>AGND</v>
      </c>
      <c r="DB1285" s="8" t="str">
        <f t="shared" si="206"/>
        <v>Power</v>
      </c>
      <c r="DC1285" s="8" t="str">
        <f t="shared" si="207"/>
        <v>Power</v>
      </c>
      <c r="DD1285" s="8">
        <v>1</v>
      </c>
      <c r="DE1285" s="8" t="s">
        <v>1071</v>
      </c>
      <c r="DF1285" s="8"/>
      <c r="DG1285" s="8"/>
      <c r="DH1285" s="8"/>
      <c r="DI1285" s="8"/>
      <c r="DJ1285" s="8"/>
      <c r="DK1285" s="8"/>
      <c r="DL1285" s="8"/>
      <c r="DM1285" s="8"/>
      <c r="DN1285" s="8"/>
      <c r="DO1285" s="8"/>
      <c r="DP1285" s="8"/>
      <c r="DQ1285" s="8"/>
      <c r="DR1285" s="8"/>
      <c r="DS1285" s="8"/>
      <c r="DT1285" s="8"/>
    </row>
    <row r="1286" spans="1:124" ht="12.75" customHeight="1">
      <c r="A1286" s="8"/>
      <c r="B1286" s="89">
        <v>1283</v>
      </c>
      <c r="C1286" s="127" t="s">
        <v>1071</v>
      </c>
      <c r="D1286" s="149" t="s">
        <v>5980</v>
      </c>
      <c r="E1286" s="8" t="s">
        <v>1071</v>
      </c>
      <c r="F1286" s="8" t="s">
        <v>6723</v>
      </c>
      <c r="G1286" s="8" t="s">
        <v>1071</v>
      </c>
      <c r="H1286" s="8" t="s">
        <v>6945</v>
      </c>
      <c r="I1286" s="8" t="s">
        <v>1071</v>
      </c>
      <c r="J1286" s="8" t="s">
        <v>5645</v>
      </c>
      <c r="K1286" s="127" t="s">
        <v>1071</v>
      </c>
      <c r="L1286" s="129" t="s">
        <v>6457</v>
      </c>
      <c r="M1286" s="8"/>
      <c r="N1286" s="8" t="s">
        <v>1071</v>
      </c>
      <c r="O1286" s="8" t="s">
        <v>6755</v>
      </c>
      <c r="P1286" s="8" t="s">
        <v>6755</v>
      </c>
      <c r="Q1286" s="8" t="s">
        <v>6755</v>
      </c>
      <c r="R1286" s="8"/>
      <c r="S1286" s="8"/>
      <c r="T1286" s="8"/>
      <c r="U1286" s="8"/>
      <c r="V1286" s="8"/>
      <c r="W1286" s="8"/>
      <c r="X1286" s="8"/>
      <c r="Y1286" s="8"/>
      <c r="Z1286" s="8"/>
      <c r="AA1286" s="8"/>
      <c r="AB1286" s="8"/>
      <c r="AC1286" s="8" t="str">
        <f t="shared" si="199"/>
        <v>NO</v>
      </c>
      <c r="AD1286" s="8" t="str">
        <f t="shared" si="200"/>
        <v>Power,,,,,,,,,,,,,</v>
      </c>
      <c r="AE1286" s="8"/>
      <c r="AF1286" s="8"/>
      <c r="AG1286" s="8"/>
      <c r="AH1286" s="8" t="s">
        <v>6756</v>
      </c>
      <c r="AI1286" s="8" t="s">
        <v>6002</v>
      </c>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c r="BL1286" s="8"/>
      <c r="BM1286" s="8"/>
      <c r="BN1286" s="8"/>
      <c r="BO1286" s="8"/>
      <c r="BP1286" s="8"/>
      <c r="BQ1286" s="8"/>
      <c r="BR1286" s="8"/>
      <c r="BS1286" s="8"/>
      <c r="BT1286" s="8"/>
      <c r="BU1286" s="8"/>
      <c r="BV1286" s="8"/>
      <c r="BW1286" s="8"/>
      <c r="BX1286" s="8"/>
      <c r="BY1286" s="8"/>
      <c r="BZ1286" s="8"/>
      <c r="CA1286" s="8"/>
      <c r="CB1286" s="8"/>
      <c r="CC1286" s="8"/>
      <c r="CD1286" s="8"/>
      <c r="CE1286" s="8" t="str">
        <f t="shared" si="198"/>
        <v>AGND</v>
      </c>
      <c r="CF1286" s="8" t="str">
        <f t="shared" si="201"/>
        <v>AGND</v>
      </c>
      <c r="CG1286" s="8" t="str">
        <f t="shared" si="202"/>
        <v>Power</v>
      </c>
      <c r="CH1286" s="8" t="str">
        <f t="shared" si="203"/>
        <v>Power</v>
      </c>
      <c r="CI1286" s="8">
        <v>1</v>
      </c>
      <c r="CJ1286" s="8" t="s">
        <v>1071</v>
      </c>
      <c r="CK1286" s="8"/>
      <c r="CL1286" s="8"/>
      <c r="CM1286" s="8"/>
      <c r="CN1286" s="8"/>
      <c r="CO1286" s="8"/>
      <c r="CP1286" s="8"/>
      <c r="CQ1286" s="8"/>
      <c r="CR1286" s="8"/>
      <c r="CS1286" s="8"/>
      <c r="CT1286" s="8"/>
      <c r="CU1286" s="8"/>
      <c r="CV1286" s="8"/>
      <c r="CW1286" s="119" t="s">
        <v>11332</v>
      </c>
      <c r="CX1286" s="2"/>
      <c r="CY1286" s="8"/>
      <c r="CZ1286" s="8" t="str">
        <f t="shared" si="204"/>
        <v>AGND</v>
      </c>
      <c r="DA1286" s="8" t="str">
        <f t="shared" si="205"/>
        <v>AGND</v>
      </c>
      <c r="DB1286" s="8" t="str">
        <f t="shared" si="206"/>
        <v>Power</v>
      </c>
      <c r="DC1286" s="8" t="str">
        <f t="shared" si="207"/>
        <v>Power</v>
      </c>
      <c r="DD1286" s="8">
        <v>1</v>
      </c>
      <c r="DE1286" s="8" t="s">
        <v>1071</v>
      </c>
      <c r="DF1286" s="8"/>
      <c r="DG1286" s="8"/>
      <c r="DH1286" s="8"/>
      <c r="DI1286" s="8"/>
      <c r="DJ1286" s="8"/>
      <c r="DK1286" s="8"/>
      <c r="DL1286" s="8"/>
      <c r="DM1286" s="8"/>
      <c r="DN1286" s="8"/>
      <c r="DO1286" s="8"/>
      <c r="DP1286" s="8"/>
      <c r="DQ1286" s="8"/>
      <c r="DR1286" s="8"/>
      <c r="DS1286" s="8"/>
      <c r="DT1286" s="8"/>
    </row>
    <row r="1287" spans="1:124" ht="12.75" customHeight="1">
      <c r="A1287" s="8"/>
      <c r="B1287" s="89">
        <v>1284</v>
      </c>
      <c r="C1287" s="127" t="s">
        <v>1071</v>
      </c>
      <c r="D1287" s="149" t="s">
        <v>6231</v>
      </c>
      <c r="E1287" s="8" t="s">
        <v>1071</v>
      </c>
      <c r="F1287" s="8" t="s">
        <v>5970</v>
      </c>
      <c r="G1287" s="8" t="s">
        <v>1071</v>
      </c>
      <c r="H1287" s="8" t="s">
        <v>3192</v>
      </c>
      <c r="I1287" s="8" t="s">
        <v>1071</v>
      </c>
      <c r="J1287" s="8" t="s">
        <v>5732</v>
      </c>
      <c r="K1287" s="127" t="s">
        <v>1071</v>
      </c>
      <c r="L1287" s="129" t="s">
        <v>6946</v>
      </c>
      <c r="M1287" s="8"/>
      <c r="N1287" s="8" t="s">
        <v>1071</v>
      </c>
      <c r="O1287" s="8" t="s">
        <v>6755</v>
      </c>
      <c r="P1287" s="8" t="s">
        <v>6755</v>
      </c>
      <c r="Q1287" s="8" t="s">
        <v>6755</v>
      </c>
      <c r="R1287" s="8"/>
      <c r="S1287" s="8"/>
      <c r="T1287" s="8"/>
      <c r="U1287" s="8"/>
      <c r="V1287" s="8"/>
      <c r="W1287" s="8"/>
      <c r="X1287" s="8"/>
      <c r="Y1287" s="8"/>
      <c r="Z1287" s="8"/>
      <c r="AA1287" s="8"/>
      <c r="AB1287" s="8"/>
      <c r="AC1287" s="8" t="str">
        <f t="shared" si="199"/>
        <v>NO</v>
      </c>
      <c r="AD1287" s="8" t="str">
        <f t="shared" si="200"/>
        <v>Power,,,,,,,,,,,,,</v>
      </c>
      <c r="AE1287" s="8"/>
      <c r="AF1287" s="8"/>
      <c r="AG1287" s="8"/>
      <c r="AH1287" s="8" t="s">
        <v>6756</v>
      </c>
      <c r="AI1287" s="8" t="s">
        <v>6002</v>
      </c>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c r="BL1287" s="8"/>
      <c r="BM1287" s="8"/>
      <c r="BN1287" s="8"/>
      <c r="BO1287" s="8"/>
      <c r="BP1287" s="8"/>
      <c r="BQ1287" s="8"/>
      <c r="BR1287" s="8"/>
      <c r="BS1287" s="8"/>
      <c r="BT1287" s="8"/>
      <c r="BU1287" s="8"/>
      <c r="BV1287" s="8"/>
      <c r="BW1287" s="8"/>
      <c r="BX1287" s="8"/>
      <c r="BY1287" s="8"/>
      <c r="BZ1287" s="8"/>
      <c r="CA1287" s="8"/>
      <c r="CB1287" s="8"/>
      <c r="CC1287" s="8"/>
      <c r="CD1287" s="8"/>
      <c r="CE1287" s="8" t="str">
        <f t="shared" si="198"/>
        <v>AGND</v>
      </c>
      <c r="CF1287" s="8" t="str">
        <f t="shared" si="201"/>
        <v>AGND</v>
      </c>
      <c r="CG1287" s="8" t="str">
        <f t="shared" si="202"/>
        <v>Power</v>
      </c>
      <c r="CH1287" s="8" t="str">
        <f t="shared" si="203"/>
        <v>Power</v>
      </c>
      <c r="CI1287" s="8">
        <v>1</v>
      </c>
      <c r="CJ1287" s="8" t="s">
        <v>1071</v>
      </c>
      <c r="CK1287" s="8"/>
      <c r="CL1287" s="8"/>
      <c r="CM1287" s="8"/>
      <c r="CN1287" s="8"/>
      <c r="CO1287" s="8"/>
      <c r="CP1287" s="8"/>
      <c r="CQ1287" s="8"/>
      <c r="CR1287" s="8"/>
      <c r="CS1287" s="8"/>
      <c r="CT1287" s="8"/>
      <c r="CU1287" s="8"/>
      <c r="CV1287" s="8"/>
      <c r="CW1287" s="119" t="s">
        <v>11353</v>
      </c>
      <c r="CX1287" s="2"/>
      <c r="CY1287" s="8"/>
      <c r="CZ1287" s="8" t="str">
        <f t="shared" si="204"/>
        <v>AGND</v>
      </c>
      <c r="DA1287" s="8" t="str">
        <f t="shared" si="205"/>
        <v>AGND</v>
      </c>
      <c r="DB1287" s="8" t="str">
        <f t="shared" si="206"/>
        <v>Power</v>
      </c>
      <c r="DC1287" s="8" t="str">
        <f t="shared" si="207"/>
        <v>Power</v>
      </c>
      <c r="DD1287" s="8">
        <v>1</v>
      </c>
      <c r="DE1287" s="8" t="s">
        <v>1071</v>
      </c>
      <c r="DF1287" s="8"/>
      <c r="DG1287" s="8"/>
      <c r="DH1287" s="8"/>
      <c r="DI1287" s="8"/>
      <c r="DJ1287" s="8"/>
      <c r="DK1287" s="8"/>
      <c r="DL1287" s="8"/>
      <c r="DM1287" s="8"/>
      <c r="DN1287" s="8"/>
      <c r="DO1287" s="8"/>
      <c r="DP1287" s="8"/>
      <c r="DQ1287" s="8"/>
      <c r="DR1287" s="8"/>
      <c r="DS1287" s="8"/>
      <c r="DT1287" s="8"/>
    </row>
    <row r="1288" spans="1:124" ht="12.75" customHeight="1">
      <c r="A1288" s="8"/>
      <c r="B1288" s="89">
        <v>1285</v>
      </c>
      <c r="C1288" s="127" t="s">
        <v>1071</v>
      </c>
      <c r="D1288" s="149" t="s">
        <v>5990</v>
      </c>
      <c r="E1288" s="8" t="s">
        <v>1071</v>
      </c>
      <c r="F1288" s="8" t="s">
        <v>6936</v>
      </c>
      <c r="G1288" s="8" t="s">
        <v>1071</v>
      </c>
      <c r="H1288" s="8" t="s">
        <v>3155</v>
      </c>
      <c r="I1288" s="8" t="s">
        <v>1071</v>
      </c>
      <c r="J1288" s="8" t="s">
        <v>6933</v>
      </c>
      <c r="K1288" s="127" t="s">
        <v>1071</v>
      </c>
      <c r="L1288" s="129" t="s">
        <v>6947</v>
      </c>
      <c r="M1288" s="8"/>
      <c r="N1288" s="8" t="s">
        <v>1071</v>
      </c>
      <c r="O1288" s="8" t="s">
        <v>6755</v>
      </c>
      <c r="P1288" s="8" t="s">
        <v>6755</v>
      </c>
      <c r="Q1288" s="8" t="s">
        <v>6755</v>
      </c>
      <c r="R1288" s="8"/>
      <c r="S1288" s="8"/>
      <c r="T1288" s="8"/>
      <c r="U1288" s="8"/>
      <c r="V1288" s="8"/>
      <c r="W1288" s="8"/>
      <c r="X1288" s="8"/>
      <c r="Y1288" s="8"/>
      <c r="Z1288" s="8"/>
      <c r="AA1288" s="8"/>
      <c r="AB1288" s="8"/>
      <c r="AC1288" s="8" t="str">
        <f t="shared" si="199"/>
        <v>NO</v>
      </c>
      <c r="AD1288" s="8" t="str">
        <f t="shared" si="200"/>
        <v>Power,,,,,,,,,,,,,</v>
      </c>
      <c r="AE1288" s="8"/>
      <c r="AF1288" s="8"/>
      <c r="AG1288" s="8"/>
      <c r="AH1288" s="8" t="s">
        <v>6756</v>
      </c>
      <c r="AI1288" s="8" t="s">
        <v>6002</v>
      </c>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c r="BO1288" s="8"/>
      <c r="BP1288" s="8"/>
      <c r="BQ1288" s="8"/>
      <c r="BR1288" s="8"/>
      <c r="BS1288" s="8"/>
      <c r="BT1288" s="8"/>
      <c r="BU1288" s="8"/>
      <c r="BV1288" s="8"/>
      <c r="BW1288" s="8"/>
      <c r="BX1288" s="8"/>
      <c r="BY1288" s="8"/>
      <c r="BZ1288" s="8"/>
      <c r="CA1288" s="8"/>
      <c r="CB1288" s="8"/>
      <c r="CC1288" s="8"/>
      <c r="CD1288" s="8"/>
      <c r="CE1288" s="8" t="str">
        <f t="shared" si="198"/>
        <v>AGND</v>
      </c>
      <c r="CF1288" s="8" t="str">
        <f t="shared" si="201"/>
        <v>AGND</v>
      </c>
      <c r="CG1288" s="8" t="str">
        <f t="shared" si="202"/>
        <v>Power</v>
      </c>
      <c r="CH1288" s="8" t="str">
        <f t="shared" si="203"/>
        <v>Power</v>
      </c>
      <c r="CI1288" s="8">
        <v>1</v>
      </c>
      <c r="CJ1288" s="8" t="s">
        <v>1071</v>
      </c>
      <c r="CK1288" s="8"/>
      <c r="CL1288" s="8"/>
      <c r="CM1288" s="8"/>
      <c r="CN1288" s="8"/>
      <c r="CO1288" s="8"/>
      <c r="CP1288" s="8"/>
      <c r="CQ1288" s="8"/>
      <c r="CR1288" s="8"/>
      <c r="CS1288" s="8"/>
      <c r="CT1288" s="8"/>
      <c r="CU1288" s="8"/>
      <c r="CV1288" s="8"/>
      <c r="CW1288" s="119" t="s">
        <v>11354</v>
      </c>
      <c r="CX1288" s="2"/>
      <c r="CY1288" s="8"/>
      <c r="CZ1288" s="8" t="str">
        <f t="shared" si="204"/>
        <v>AGND</v>
      </c>
      <c r="DA1288" s="8" t="str">
        <f t="shared" si="205"/>
        <v>AGND</v>
      </c>
      <c r="DB1288" s="8" t="str">
        <f t="shared" si="206"/>
        <v>Power</v>
      </c>
      <c r="DC1288" s="8" t="str">
        <f t="shared" si="207"/>
        <v>Power</v>
      </c>
      <c r="DD1288" s="8">
        <v>1</v>
      </c>
      <c r="DE1288" s="8" t="s">
        <v>1071</v>
      </c>
      <c r="DF1288" s="8"/>
      <c r="DG1288" s="8"/>
      <c r="DH1288" s="8"/>
      <c r="DI1288" s="8"/>
      <c r="DJ1288" s="8"/>
      <c r="DK1288" s="8"/>
      <c r="DL1288" s="8"/>
      <c r="DM1288" s="8"/>
      <c r="DN1288" s="8"/>
      <c r="DO1288" s="8"/>
      <c r="DP1288" s="8"/>
      <c r="DQ1288" s="8"/>
      <c r="DR1288" s="8"/>
      <c r="DS1288" s="8"/>
      <c r="DT1288" s="8"/>
    </row>
    <row r="1289" spans="1:124" ht="12.75" customHeight="1">
      <c r="A1289" s="8"/>
      <c r="B1289" s="89">
        <v>1286</v>
      </c>
      <c r="C1289" s="127" t="s">
        <v>1071</v>
      </c>
      <c r="D1289" s="149" t="s">
        <v>6908</v>
      </c>
      <c r="E1289" s="8" t="s">
        <v>1071</v>
      </c>
      <c r="F1289" s="8" t="s">
        <v>5943</v>
      </c>
      <c r="G1289" s="8" t="s">
        <v>1071</v>
      </c>
      <c r="H1289" s="8" t="s">
        <v>3338</v>
      </c>
      <c r="I1289" s="8" t="s">
        <v>1071</v>
      </c>
      <c r="J1289" s="8" t="s">
        <v>6948</v>
      </c>
      <c r="K1289" s="127" t="s">
        <v>1071</v>
      </c>
      <c r="L1289" s="129" t="s">
        <v>6949</v>
      </c>
      <c r="M1289" s="8"/>
      <c r="N1289" s="8" t="s">
        <v>1071</v>
      </c>
      <c r="O1289" s="8" t="s">
        <v>6755</v>
      </c>
      <c r="P1289" s="8" t="s">
        <v>6755</v>
      </c>
      <c r="Q1289" s="8" t="s">
        <v>6755</v>
      </c>
      <c r="R1289" s="8"/>
      <c r="S1289" s="8"/>
      <c r="T1289" s="8"/>
      <c r="U1289" s="8"/>
      <c r="V1289" s="8"/>
      <c r="W1289" s="8"/>
      <c r="X1289" s="8"/>
      <c r="Y1289" s="8"/>
      <c r="Z1289" s="8"/>
      <c r="AA1289" s="8"/>
      <c r="AB1289" s="8"/>
      <c r="AC1289" s="8" t="str">
        <f t="shared" si="199"/>
        <v>NO</v>
      </c>
      <c r="AD1289" s="8" t="str">
        <f t="shared" si="200"/>
        <v>Power,,,,,,,,,,,,,</v>
      </c>
      <c r="AE1289" s="8"/>
      <c r="AF1289" s="8"/>
      <c r="AG1289" s="8"/>
      <c r="AH1289" s="8" t="s">
        <v>6756</v>
      </c>
      <c r="AI1289" s="8" t="s">
        <v>6002</v>
      </c>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c r="BL1289" s="8"/>
      <c r="BM1289" s="8"/>
      <c r="BN1289" s="8"/>
      <c r="BO1289" s="8"/>
      <c r="BP1289" s="8"/>
      <c r="BQ1289" s="8"/>
      <c r="BR1289" s="8"/>
      <c r="BS1289" s="8"/>
      <c r="BT1289" s="8"/>
      <c r="BU1289" s="8"/>
      <c r="BV1289" s="8"/>
      <c r="BW1289" s="8"/>
      <c r="BX1289" s="8"/>
      <c r="BY1289" s="8"/>
      <c r="BZ1289" s="8"/>
      <c r="CA1289" s="8"/>
      <c r="CB1289" s="8"/>
      <c r="CC1289" s="8"/>
      <c r="CD1289" s="8"/>
      <c r="CE1289" s="8" t="str">
        <f t="shared" si="198"/>
        <v>AGND</v>
      </c>
      <c r="CF1289" s="8" t="str">
        <f t="shared" si="201"/>
        <v>AGND</v>
      </c>
      <c r="CG1289" s="8" t="str">
        <f t="shared" si="202"/>
        <v>Power</v>
      </c>
      <c r="CH1289" s="8" t="str">
        <f t="shared" si="203"/>
        <v>Power</v>
      </c>
      <c r="CI1289" s="8">
        <v>1</v>
      </c>
      <c r="CJ1289" s="8" t="s">
        <v>1071</v>
      </c>
      <c r="CK1289" s="8"/>
      <c r="CL1289" s="8"/>
      <c r="CM1289" s="8"/>
      <c r="CN1289" s="8"/>
      <c r="CO1289" s="8"/>
      <c r="CP1289" s="8"/>
      <c r="CQ1289" s="8"/>
      <c r="CR1289" s="8"/>
      <c r="CS1289" s="8"/>
      <c r="CT1289" s="8"/>
      <c r="CU1289" s="8"/>
      <c r="CV1289" s="8"/>
      <c r="CW1289" s="119" t="s">
        <v>11355</v>
      </c>
      <c r="CX1289" s="2"/>
      <c r="CY1289" s="8"/>
      <c r="CZ1289" s="8" t="str">
        <f t="shared" si="204"/>
        <v>AGND</v>
      </c>
      <c r="DA1289" s="8" t="str">
        <f t="shared" si="205"/>
        <v>AGND</v>
      </c>
      <c r="DB1289" s="8" t="str">
        <f t="shared" si="206"/>
        <v>Power</v>
      </c>
      <c r="DC1289" s="8" t="str">
        <f t="shared" si="207"/>
        <v>Power</v>
      </c>
      <c r="DD1289" s="8">
        <v>1</v>
      </c>
      <c r="DE1289" s="8" t="s">
        <v>1071</v>
      </c>
      <c r="DF1289" s="8"/>
      <c r="DG1289" s="8"/>
      <c r="DH1289" s="8"/>
      <c r="DI1289" s="8"/>
      <c r="DJ1289" s="8"/>
      <c r="DK1289" s="8"/>
      <c r="DL1289" s="8"/>
      <c r="DM1289" s="8"/>
      <c r="DN1289" s="8"/>
      <c r="DO1289" s="8"/>
      <c r="DP1289" s="8"/>
      <c r="DQ1289" s="8"/>
      <c r="DR1289" s="8"/>
      <c r="DS1289" s="8"/>
      <c r="DT1289" s="8"/>
    </row>
    <row r="1290" spans="1:124" ht="12.75" customHeight="1">
      <c r="A1290" s="8"/>
      <c r="B1290" s="89">
        <v>1287</v>
      </c>
      <c r="C1290" s="127" t="s">
        <v>1071</v>
      </c>
      <c r="D1290" s="149" t="s">
        <v>6882</v>
      </c>
      <c r="E1290" s="8" t="s">
        <v>1071</v>
      </c>
      <c r="F1290" s="8" t="s">
        <v>6950</v>
      </c>
      <c r="G1290" s="8" t="s">
        <v>1071</v>
      </c>
      <c r="H1290" s="8" t="s">
        <v>5276</v>
      </c>
      <c r="I1290" s="8" t="s">
        <v>1071</v>
      </c>
      <c r="J1290" s="8" t="s">
        <v>6754</v>
      </c>
      <c r="K1290" s="127" t="s">
        <v>1071</v>
      </c>
      <c r="L1290" s="129" t="s">
        <v>4977</v>
      </c>
      <c r="M1290" s="8"/>
      <c r="N1290" s="8" t="s">
        <v>1071</v>
      </c>
      <c r="O1290" s="8" t="s">
        <v>6755</v>
      </c>
      <c r="P1290" s="8" t="s">
        <v>6755</v>
      </c>
      <c r="Q1290" s="8" t="s">
        <v>6755</v>
      </c>
      <c r="R1290" s="8"/>
      <c r="S1290" s="8"/>
      <c r="T1290" s="8"/>
      <c r="U1290" s="8"/>
      <c r="V1290" s="8"/>
      <c r="W1290" s="8"/>
      <c r="X1290" s="8"/>
      <c r="Y1290" s="8"/>
      <c r="Z1290" s="8"/>
      <c r="AA1290" s="8"/>
      <c r="AB1290" s="8"/>
      <c r="AC1290" s="8" t="str">
        <f t="shared" si="199"/>
        <v>NO</v>
      </c>
      <c r="AD1290" s="8" t="str">
        <f t="shared" si="200"/>
        <v>Power,,,,,,,,,,,,,</v>
      </c>
      <c r="AE1290" s="8"/>
      <c r="AF1290" s="8"/>
      <c r="AG1290" s="8"/>
      <c r="AH1290" s="8" t="s">
        <v>6756</v>
      </c>
      <c r="AI1290" s="8" t="s">
        <v>6002</v>
      </c>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c r="BG1290" s="8"/>
      <c r="BH1290" s="8"/>
      <c r="BI1290" s="8"/>
      <c r="BJ1290" s="8"/>
      <c r="BK1290" s="8"/>
      <c r="BL1290" s="8"/>
      <c r="BM1290" s="8"/>
      <c r="BN1290" s="8"/>
      <c r="BO1290" s="8"/>
      <c r="BP1290" s="8"/>
      <c r="BQ1290" s="8"/>
      <c r="BR1290" s="8"/>
      <c r="BS1290" s="8"/>
      <c r="BT1290" s="8"/>
      <c r="BU1290" s="8"/>
      <c r="BV1290" s="8"/>
      <c r="BW1290" s="8"/>
      <c r="BX1290" s="8"/>
      <c r="BY1290" s="8"/>
      <c r="BZ1290" s="8"/>
      <c r="CA1290" s="8"/>
      <c r="CB1290" s="8"/>
      <c r="CC1290" s="8"/>
      <c r="CD1290" s="8"/>
      <c r="CE1290" s="8" t="str">
        <f t="shared" si="198"/>
        <v>AGND</v>
      </c>
      <c r="CF1290" s="8" t="str">
        <f t="shared" si="201"/>
        <v>AGND</v>
      </c>
      <c r="CG1290" s="8" t="str">
        <f t="shared" si="202"/>
        <v>Power</v>
      </c>
      <c r="CH1290" s="8" t="str">
        <f t="shared" si="203"/>
        <v>Power</v>
      </c>
      <c r="CI1290" s="8">
        <v>1</v>
      </c>
      <c r="CJ1290" s="8" t="s">
        <v>1071</v>
      </c>
      <c r="CK1290" s="8"/>
      <c r="CL1290" s="8"/>
      <c r="CM1290" s="8"/>
      <c r="CN1290" s="8"/>
      <c r="CO1290" s="8"/>
      <c r="CP1290" s="8"/>
      <c r="CQ1290" s="8"/>
      <c r="CR1290" s="8"/>
      <c r="CS1290" s="8"/>
      <c r="CT1290" s="8"/>
      <c r="CU1290" s="8"/>
      <c r="CV1290" s="8"/>
      <c r="CW1290" s="119" t="s">
        <v>11356</v>
      </c>
      <c r="CX1290" s="2"/>
      <c r="CY1290" s="8"/>
      <c r="CZ1290" s="8" t="str">
        <f t="shared" si="204"/>
        <v>AGND</v>
      </c>
      <c r="DA1290" s="8" t="str">
        <f t="shared" si="205"/>
        <v>AGND</v>
      </c>
      <c r="DB1290" s="8" t="str">
        <f t="shared" si="206"/>
        <v>Power</v>
      </c>
      <c r="DC1290" s="8" t="str">
        <f t="shared" si="207"/>
        <v>Power</v>
      </c>
      <c r="DD1290" s="8">
        <v>1</v>
      </c>
      <c r="DE1290" s="8" t="s">
        <v>1071</v>
      </c>
      <c r="DF1290" s="8"/>
      <c r="DG1290" s="8"/>
      <c r="DH1290" s="8"/>
      <c r="DI1290" s="8"/>
      <c r="DJ1290" s="8"/>
      <c r="DK1290" s="8"/>
      <c r="DL1290" s="8"/>
      <c r="DM1290" s="8"/>
      <c r="DN1290" s="8"/>
      <c r="DO1290" s="8"/>
      <c r="DP1290" s="8"/>
      <c r="DQ1290" s="8"/>
      <c r="DR1290" s="8"/>
      <c r="DS1290" s="8"/>
      <c r="DT1290" s="8"/>
    </row>
    <row r="1291" spans="1:124" ht="12.75" customHeight="1">
      <c r="A1291" s="8"/>
      <c r="B1291" s="89">
        <v>1288</v>
      </c>
      <c r="C1291" s="127" t="s">
        <v>1071</v>
      </c>
      <c r="D1291" s="149" t="s">
        <v>6951</v>
      </c>
      <c r="E1291" s="8" t="s">
        <v>1071</v>
      </c>
      <c r="F1291" s="8" t="s">
        <v>5937</v>
      </c>
      <c r="G1291" s="8" t="s">
        <v>1071</v>
      </c>
      <c r="H1291" s="8" t="s">
        <v>6952</v>
      </c>
      <c r="I1291" s="8" t="s">
        <v>1071</v>
      </c>
      <c r="J1291" s="8" t="s">
        <v>6757</v>
      </c>
      <c r="K1291" s="127" t="s">
        <v>1071</v>
      </c>
      <c r="L1291" s="129" t="s">
        <v>6468</v>
      </c>
      <c r="M1291" s="8"/>
      <c r="N1291" s="8" t="s">
        <v>1071</v>
      </c>
      <c r="O1291" s="8" t="s">
        <v>6755</v>
      </c>
      <c r="P1291" s="8" t="s">
        <v>6755</v>
      </c>
      <c r="Q1291" s="8" t="s">
        <v>6755</v>
      </c>
      <c r="R1291" s="8"/>
      <c r="S1291" s="8"/>
      <c r="T1291" s="8"/>
      <c r="U1291" s="8"/>
      <c r="V1291" s="8"/>
      <c r="W1291" s="8"/>
      <c r="X1291" s="8"/>
      <c r="Y1291" s="8"/>
      <c r="Z1291" s="8"/>
      <c r="AA1291" s="8"/>
      <c r="AB1291" s="8"/>
      <c r="AC1291" s="8" t="str">
        <f t="shared" si="199"/>
        <v>NO</v>
      </c>
      <c r="AD1291" s="8" t="str">
        <f t="shared" si="200"/>
        <v>Power,,,,,,,,,,,,,</v>
      </c>
      <c r="AE1291" s="8"/>
      <c r="AF1291" s="8"/>
      <c r="AG1291" s="8"/>
      <c r="AH1291" s="8" t="s">
        <v>6756</v>
      </c>
      <c r="AI1291" s="8" t="s">
        <v>6002</v>
      </c>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c r="BG1291" s="8"/>
      <c r="BH1291" s="8"/>
      <c r="BI1291" s="8"/>
      <c r="BJ1291" s="8"/>
      <c r="BK1291" s="8"/>
      <c r="BL1291" s="8"/>
      <c r="BM1291" s="8"/>
      <c r="BN1291" s="8"/>
      <c r="BO1291" s="8"/>
      <c r="BP1291" s="8"/>
      <c r="BQ1291" s="8"/>
      <c r="BR1291" s="8"/>
      <c r="BS1291" s="8"/>
      <c r="BT1291" s="8"/>
      <c r="BU1291" s="8"/>
      <c r="BV1291" s="8"/>
      <c r="BW1291" s="8"/>
      <c r="BX1291" s="8"/>
      <c r="BY1291" s="8"/>
      <c r="BZ1291" s="8"/>
      <c r="CA1291" s="8"/>
      <c r="CB1291" s="8"/>
      <c r="CC1291" s="8"/>
      <c r="CD1291" s="8"/>
      <c r="CE1291" s="8" t="str">
        <f t="shared" si="198"/>
        <v>AGND</v>
      </c>
      <c r="CF1291" s="8" t="str">
        <f t="shared" si="201"/>
        <v>AGND</v>
      </c>
      <c r="CG1291" s="8" t="str">
        <f t="shared" si="202"/>
        <v>Power</v>
      </c>
      <c r="CH1291" s="8" t="str">
        <f t="shared" si="203"/>
        <v>Power</v>
      </c>
      <c r="CI1291" s="8">
        <v>1</v>
      </c>
      <c r="CJ1291" s="8" t="s">
        <v>1071</v>
      </c>
      <c r="CK1291" s="8"/>
      <c r="CL1291" s="8"/>
      <c r="CM1291" s="8"/>
      <c r="CN1291" s="8"/>
      <c r="CO1291" s="8"/>
      <c r="CP1291" s="8"/>
      <c r="CQ1291" s="8"/>
      <c r="CR1291" s="8"/>
      <c r="CS1291" s="8"/>
      <c r="CT1291" s="8"/>
      <c r="CU1291" s="8"/>
      <c r="CV1291" s="8"/>
      <c r="CW1291" s="119" t="s">
        <v>11359</v>
      </c>
      <c r="CX1291" s="2"/>
      <c r="CY1291" s="8"/>
      <c r="CZ1291" s="8" t="str">
        <f t="shared" si="204"/>
        <v>AGND</v>
      </c>
      <c r="DA1291" s="8" t="str">
        <f t="shared" si="205"/>
        <v>AGND</v>
      </c>
      <c r="DB1291" s="8" t="str">
        <f t="shared" si="206"/>
        <v>Power</v>
      </c>
      <c r="DC1291" s="8" t="str">
        <f t="shared" si="207"/>
        <v>Power</v>
      </c>
      <c r="DD1291" s="8">
        <v>1</v>
      </c>
      <c r="DE1291" s="8" t="s">
        <v>1071</v>
      </c>
      <c r="DF1291" s="8"/>
      <c r="DG1291" s="8"/>
      <c r="DH1291" s="8"/>
      <c r="DI1291" s="8"/>
      <c r="DJ1291" s="8"/>
      <c r="DK1291" s="8"/>
      <c r="DL1291" s="8"/>
      <c r="DM1291" s="8"/>
      <c r="DN1291" s="8"/>
      <c r="DO1291" s="8"/>
      <c r="DP1291" s="8"/>
      <c r="DQ1291" s="8"/>
      <c r="DR1291" s="8"/>
      <c r="DS1291" s="8"/>
      <c r="DT1291" s="8"/>
    </row>
    <row r="1292" spans="1:124" ht="12.75" customHeight="1">
      <c r="A1292" s="8"/>
      <c r="B1292" s="89">
        <v>1289</v>
      </c>
      <c r="C1292" s="127" t="s">
        <v>1071</v>
      </c>
      <c r="D1292" s="149" t="s">
        <v>5899</v>
      </c>
      <c r="E1292" s="8" t="s">
        <v>1071</v>
      </c>
      <c r="F1292" s="8" t="s">
        <v>6953</v>
      </c>
      <c r="G1292" s="8" t="s">
        <v>1071</v>
      </c>
      <c r="H1292" s="8" t="s">
        <v>5288</v>
      </c>
      <c r="I1292" s="8" t="s">
        <v>1071</v>
      </c>
      <c r="J1292" s="8" t="s">
        <v>6759</v>
      </c>
      <c r="K1292" s="127" t="s">
        <v>1071</v>
      </c>
      <c r="L1292" s="129" t="s">
        <v>6954</v>
      </c>
      <c r="M1292" s="8"/>
      <c r="N1292" s="8" t="s">
        <v>1071</v>
      </c>
      <c r="O1292" s="8" t="s">
        <v>6755</v>
      </c>
      <c r="P1292" s="8" t="s">
        <v>6755</v>
      </c>
      <c r="Q1292" s="8" t="s">
        <v>6755</v>
      </c>
      <c r="R1292" s="8"/>
      <c r="S1292" s="8"/>
      <c r="T1292" s="8"/>
      <c r="U1292" s="8"/>
      <c r="V1292" s="8"/>
      <c r="W1292" s="8"/>
      <c r="X1292" s="8"/>
      <c r="Y1292" s="8"/>
      <c r="Z1292" s="8"/>
      <c r="AA1292" s="8"/>
      <c r="AB1292" s="8"/>
      <c r="AC1292" s="8" t="str">
        <f t="shared" si="199"/>
        <v>NO</v>
      </c>
      <c r="AD1292" s="8" t="str">
        <f t="shared" si="200"/>
        <v>Power,,,,,,,,,,,,,</v>
      </c>
      <c r="AE1292" s="8"/>
      <c r="AF1292" s="8"/>
      <c r="AG1292" s="8"/>
      <c r="AH1292" s="8" t="s">
        <v>6756</v>
      </c>
      <c r="AI1292" s="8" t="s">
        <v>6002</v>
      </c>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c r="BL1292" s="8"/>
      <c r="BM1292" s="8"/>
      <c r="BN1292" s="8"/>
      <c r="BO1292" s="8"/>
      <c r="BP1292" s="8"/>
      <c r="BQ1292" s="8"/>
      <c r="BR1292" s="8"/>
      <c r="BS1292" s="8"/>
      <c r="BT1292" s="8"/>
      <c r="BU1292" s="8"/>
      <c r="BV1292" s="8"/>
      <c r="BW1292" s="8"/>
      <c r="BX1292" s="8"/>
      <c r="BY1292" s="8"/>
      <c r="BZ1292" s="8"/>
      <c r="CA1292" s="8"/>
      <c r="CB1292" s="8"/>
      <c r="CC1292" s="8"/>
      <c r="CD1292" s="8"/>
      <c r="CE1292" s="8" t="str">
        <f t="shared" si="198"/>
        <v>AGND</v>
      </c>
      <c r="CF1292" s="8" t="str">
        <f t="shared" si="201"/>
        <v>AGND</v>
      </c>
      <c r="CG1292" s="8" t="str">
        <f t="shared" si="202"/>
        <v>Power</v>
      </c>
      <c r="CH1292" s="8" t="str">
        <f t="shared" si="203"/>
        <v>Power</v>
      </c>
      <c r="CI1292" s="8">
        <v>1</v>
      </c>
      <c r="CJ1292" s="8" t="s">
        <v>1071</v>
      </c>
      <c r="CK1292" s="8"/>
      <c r="CL1292" s="8"/>
      <c r="CM1292" s="8"/>
      <c r="CN1292" s="8"/>
      <c r="CO1292" s="8"/>
      <c r="CP1292" s="8"/>
      <c r="CQ1292" s="8"/>
      <c r="CR1292" s="8"/>
      <c r="CS1292" s="8"/>
      <c r="CT1292" s="8"/>
      <c r="CU1292" s="8"/>
      <c r="CV1292" s="8"/>
      <c r="CW1292" s="119" t="s">
        <v>11333</v>
      </c>
      <c r="CX1292" s="2"/>
      <c r="CY1292" s="8"/>
      <c r="CZ1292" s="8" t="str">
        <f t="shared" si="204"/>
        <v>AGND</v>
      </c>
      <c r="DA1292" s="8" t="str">
        <f t="shared" si="205"/>
        <v>AGND</v>
      </c>
      <c r="DB1292" s="8" t="str">
        <f t="shared" si="206"/>
        <v>Power</v>
      </c>
      <c r="DC1292" s="8" t="str">
        <f t="shared" si="207"/>
        <v>Power</v>
      </c>
      <c r="DD1292" s="8">
        <v>1</v>
      </c>
      <c r="DE1292" s="8" t="s">
        <v>1071</v>
      </c>
      <c r="DF1292" s="8"/>
      <c r="DG1292" s="8"/>
      <c r="DH1292" s="8"/>
      <c r="DI1292" s="8"/>
      <c r="DJ1292" s="8"/>
      <c r="DK1292" s="8"/>
      <c r="DL1292" s="8"/>
      <c r="DM1292" s="8"/>
      <c r="DN1292" s="8"/>
      <c r="DO1292" s="8"/>
      <c r="DP1292" s="8"/>
      <c r="DQ1292" s="8"/>
      <c r="DR1292" s="8"/>
      <c r="DS1292" s="8"/>
      <c r="DT1292" s="8"/>
    </row>
    <row r="1293" spans="1:124" ht="12.75" customHeight="1">
      <c r="A1293" s="8"/>
      <c r="B1293" s="89">
        <v>1290</v>
      </c>
      <c r="C1293" s="127" t="s">
        <v>1071</v>
      </c>
      <c r="D1293" s="149" t="s">
        <v>6911</v>
      </c>
      <c r="E1293" s="8" t="s">
        <v>1071</v>
      </c>
      <c r="F1293" s="8" t="s">
        <v>5884</v>
      </c>
      <c r="G1293" s="8" t="s">
        <v>1071</v>
      </c>
      <c r="H1293" s="8" t="s">
        <v>6955</v>
      </c>
      <c r="I1293" s="8" t="s">
        <v>1071</v>
      </c>
      <c r="J1293" s="8" t="s">
        <v>6771</v>
      </c>
      <c r="K1293" s="127" t="s">
        <v>1071</v>
      </c>
      <c r="L1293" s="129" t="s">
        <v>6956</v>
      </c>
      <c r="M1293" s="8"/>
      <c r="N1293" s="8" t="s">
        <v>1071</v>
      </c>
      <c r="O1293" s="8" t="s">
        <v>6755</v>
      </c>
      <c r="P1293" s="8" t="s">
        <v>6755</v>
      </c>
      <c r="Q1293" s="8" t="s">
        <v>6755</v>
      </c>
      <c r="R1293" s="8"/>
      <c r="S1293" s="8"/>
      <c r="T1293" s="8"/>
      <c r="U1293" s="8"/>
      <c r="V1293" s="8"/>
      <c r="W1293" s="8"/>
      <c r="X1293" s="8"/>
      <c r="Y1293" s="8"/>
      <c r="Z1293" s="8"/>
      <c r="AA1293" s="8"/>
      <c r="AB1293" s="8"/>
      <c r="AC1293" s="8" t="str">
        <f t="shared" si="199"/>
        <v>NO</v>
      </c>
      <c r="AD1293" s="8" t="str">
        <f t="shared" si="200"/>
        <v>Power,,,,,,,,,,,,,</v>
      </c>
      <c r="AE1293" s="8"/>
      <c r="AF1293" s="8"/>
      <c r="AG1293" s="8"/>
      <c r="AH1293" s="8" t="s">
        <v>6756</v>
      </c>
      <c r="AI1293" s="8" t="s">
        <v>6002</v>
      </c>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c r="BR1293" s="8"/>
      <c r="BS1293" s="8"/>
      <c r="BT1293" s="8"/>
      <c r="BU1293" s="8"/>
      <c r="BV1293" s="8"/>
      <c r="BW1293" s="8"/>
      <c r="BX1293" s="8"/>
      <c r="BY1293" s="8"/>
      <c r="BZ1293" s="8"/>
      <c r="CA1293" s="8"/>
      <c r="CB1293" s="8"/>
      <c r="CC1293" s="8"/>
      <c r="CD1293" s="8"/>
      <c r="CE1293" s="8" t="str">
        <f t="shared" si="198"/>
        <v>AGND</v>
      </c>
      <c r="CF1293" s="8" t="str">
        <f t="shared" si="201"/>
        <v>AGND</v>
      </c>
      <c r="CG1293" s="8" t="str">
        <f t="shared" si="202"/>
        <v>Power</v>
      </c>
      <c r="CH1293" s="8" t="str">
        <f t="shared" si="203"/>
        <v>Power</v>
      </c>
      <c r="CI1293" s="8">
        <v>1</v>
      </c>
      <c r="CJ1293" s="8" t="s">
        <v>1071</v>
      </c>
      <c r="CK1293" s="8"/>
      <c r="CL1293" s="8"/>
      <c r="CM1293" s="8"/>
      <c r="CN1293" s="8"/>
      <c r="CO1293" s="8"/>
      <c r="CP1293" s="8"/>
      <c r="CQ1293" s="8"/>
      <c r="CR1293" s="8"/>
      <c r="CS1293" s="8"/>
      <c r="CT1293" s="8"/>
      <c r="CU1293" s="8"/>
      <c r="CV1293" s="8"/>
      <c r="CW1293" s="119" t="s">
        <v>11334</v>
      </c>
      <c r="CX1293" s="2"/>
      <c r="CY1293" s="8"/>
      <c r="CZ1293" s="8" t="str">
        <f t="shared" si="204"/>
        <v>AGND</v>
      </c>
      <c r="DA1293" s="8" t="str">
        <f t="shared" si="205"/>
        <v>AGND</v>
      </c>
      <c r="DB1293" s="8" t="str">
        <f t="shared" si="206"/>
        <v>Power</v>
      </c>
      <c r="DC1293" s="8" t="str">
        <f t="shared" si="207"/>
        <v>Power</v>
      </c>
      <c r="DD1293" s="8">
        <v>1</v>
      </c>
      <c r="DE1293" s="8" t="s">
        <v>1071</v>
      </c>
      <c r="DF1293" s="8"/>
      <c r="DG1293" s="8"/>
      <c r="DH1293" s="8"/>
      <c r="DI1293" s="8"/>
      <c r="DJ1293" s="8"/>
      <c r="DK1293" s="8"/>
      <c r="DL1293" s="8"/>
      <c r="DM1293" s="8"/>
      <c r="DN1293" s="8"/>
      <c r="DO1293" s="8"/>
      <c r="DP1293" s="8"/>
      <c r="DQ1293" s="8"/>
      <c r="DR1293" s="8"/>
      <c r="DS1293" s="8"/>
      <c r="DT1293" s="8"/>
    </row>
    <row r="1294" spans="1:124" ht="12.75" customHeight="1">
      <c r="A1294" s="8"/>
      <c r="B1294" s="89">
        <v>1291</v>
      </c>
      <c r="C1294" s="127" t="s">
        <v>1071</v>
      </c>
      <c r="D1294" s="149" t="s">
        <v>6883</v>
      </c>
      <c r="E1294" s="8" t="s">
        <v>1071</v>
      </c>
      <c r="F1294" s="8" t="s">
        <v>6937</v>
      </c>
      <c r="G1294" s="8" t="s">
        <v>1071</v>
      </c>
      <c r="H1294" s="8" t="s">
        <v>6957</v>
      </c>
      <c r="I1294" s="8" t="s">
        <v>1071</v>
      </c>
      <c r="J1294" s="8" t="s">
        <v>6753</v>
      </c>
      <c r="K1294" s="127" t="s">
        <v>1071</v>
      </c>
      <c r="L1294" s="129" t="s">
        <v>4212</v>
      </c>
      <c r="M1294" s="8"/>
      <c r="N1294" s="8" t="s">
        <v>1071</v>
      </c>
      <c r="O1294" s="8" t="s">
        <v>6755</v>
      </c>
      <c r="P1294" s="8" t="s">
        <v>6755</v>
      </c>
      <c r="Q1294" s="8" t="s">
        <v>6755</v>
      </c>
      <c r="R1294" s="8"/>
      <c r="S1294" s="8"/>
      <c r="T1294" s="8"/>
      <c r="U1294" s="8"/>
      <c r="V1294" s="8"/>
      <c r="W1294" s="8"/>
      <c r="X1294" s="8"/>
      <c r="Y1294" s="8"/>
      <c r="Z1294" s="8"/>
      <c r="AA1294" s="8"/>
      <c r="AB1294" s="8"/>
      <c r="AC1294" s="8" t="str">
        <f t="shared" si="199"/>
        <v>NO</v>
      </c>
      <c r="AD1294" s="8" t="str">
        <f t="shared" si="200"/>
        <v>Power,,,,,,,,,,,,,</v>
      </c>
      <c r="AE1294" s="8"/>
      <c r="AF1294" s="8"/>
      <c r="AG1294" s="8"/>
      <c r="AH1294" s="8" t="s">
        <v>6756</v>
      </c>
      <c r="AI1294" s="8" t="s">
        <v>6002</v>
      </c>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8"/>
      <c r="BR1294" s="8"/>
      <c r="BS1294" s="8"/>
      <c r="BT1294" s="8"/>
      <c r="BU1294" s="8"/>
      <c r="BV1294" s="8"/>
      <c r="BW1294" s="8"/>
      <c r="BX1294" s="8"/>
      <c r="BY1294" s="8"/>
      <c r="BZ1294" s="8"/>
      <c r="CA1294" s="8"/>
      <c r="CB1294" s="8"/>
      <c r="CC1294" s="8"/>
      <c r="CD1294" s="8"/>
      <c r="CE1294" s="8" t="str">
        <f t="shared" si="198"/>
        <v>AGND</v>
      </c>
      <c r="CF1294" s="8" t="str">
        <f t="shared" si="201"/>
        <v>AGND</v>
      </c>
      <c r="CG1294" s="8" t="str">
        <f t="shared" si="202"/>
        <v>Power</v>
      </c>
      <c r="CH1294" s="8" t="str">
        <f t="shared" si="203"/>
        <v>Power</v>
      </c>
      <c r="CI1294" s="8">
        <v>1</v>
      </c>
      <c r="CJ1294" s="8" t="s">
        <v>1071</v>
      </c>
      <c r="CK1294" s="8"/>
      <c r="CL1294" s="8"/>
      <c r="CM1294" s="8"/>
      <c r="CN1294" s="8"/>
      <c r="CO1294" s="8"/>
      <c r="CP1294" s="8"/>
      <c r="CQ1294" s="8"/>
      <c r="CR1294" s="8"/>
      <c r="CS1294" s="8"/>
      <c r="CT1294" s="8"/>
      <c r="CU1294" s="8"/>
      <c r="CV1294" s="8"/>
      <c r="CW1294" s="119" t="s">
        <v>11360</v>
      </c>
      <c r="CX1294" s="2"/>
      <c r="CY1294" s="8"/>
      <c r="CZ1294" s="8" t="str">
        <f t="shared" si="204"/>
        <v>AGND</v>
      </c>
      <c r="DA1294" s="8" t="str">
        <f t="shared" si="205"/>
        <v>AGND</v>
      </c>
      <c r="DB1294" s="8" t="str">
        <f t="shared" si="206"/>
        <v>Power</v>
      </c>
      <c r="DC1294" s="8" t="str">
        <f t="shared" si="207"/>
        <v>Power</v>
      </c>
      <c r="DD1294" s="8">
        <v>1</v>
      </c>
      <c r="DE1294" s="8" t="s">
        <v>1071</v>
      </c>
      <c r="DF1294" s="8"/>
      <c r="DG1294" s="8"/>
      <c r="DH1294" s="8"/>
      <c r="DI1294" s="8"/>
      <c r="DJ1294" s="8"/>
      <c r="DK1294" s="8"/>
      <c r="DL1294" s="8"/>
      <c r="DM1294" s="8"/>
      <c r="DN1294" s="8"/>
      <c r="DO1294" s="8"/>
      <c r="DP1294" s="8"/>
      <c r="DQ1294" s="8"/>
      <c r="DR1294" s="8"/>
      <c r="DS1294" s="8"/>
      <c r="DT1294" s="8"/>
    </row>
    <row r="1295" spans="1:124" ht="12.75" customHeight="1">
      <c r="A1295" s="8"/>
      <c r="B1295" s="89">
        <v>1292</v>
      </c>
      <c r="C1295" s="127" t="s">
        <v>1071</v>
      </c>
      <c r="D1295" s="149" t="s">
        <v>5928</v>
      </c>
      <c r="E1295" s="8" t="s">
        <v>1071</v>
      </c>
      <c r="F1295" s="8" t="s">
        <v>4324</v>
      </c>
      <c r="G1295" s="8" t="s">
        <v>1071</v>
      </c>
      <c r="H1295" s="8" t="s">
        <v>6378</v>
      </c>
      <c r="I1295" s="8" t="s">
        <v>1071</v>
      </c>
      <c r="J1295" s="8" t="s">
        <v>5976</v>
      </c>
      <c r="K1295" s="127" t="s">
        <v>1071</v>
      </c>
      <c r="L1295" s="129" t="s">
        <v>3167</v>
      </c>
      <c r="M1295" s="8"/>
      <c r="N1295" s="8" t="s">
        <v>1071</v>
      </c>
      <c r="O1295" s="8" t="s">
        <v>6755</v>
      </c>
      <c r="P1295" s="8" t="s">
        <v>6755</v>
      </c>
      <c r="Q1295" s="8" t="s">
        <v>6755</v>
      </c>
      <c r="R1295" s="8"/>
      <c r="S1295" s="8"/>
      <c r="T1295" s="8"/>
      <c r="U1295" s="8"/>
      <c r="V1295" s="8"/>
      <c r="W1295" s="8"/>
      <c r="X1295" s="8"/>
      <c r="Y1295" s="8"/>
      <c r="Z1295" s="8"/>
      <c r="AA1295" s="8"/>
      <c r="AB1295" s="8"/>
      <c r="AC1295" s="8" t="str">
        <f t="shared" si="199"/>
        <v>NO</v>
      </c>
      <c r="AD1295" s="8" t="str">
        <f t="shared" si="200"/>
        <v>Power,,,,,,,,,,,,,</v>
      </c>
      <c r="AE1295" s="8"/>
      <c r="AF1295" s="8"/>
      <c r="AG1295" s="8"/>
      <c r="AH1295" s="8" t="s">
        <v>6756</v>
      </c>
      <c r="AI1295" s="8" t="s">
        <v>6002</v>
      </c>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8"/>
      <c r="BR1295" s="8"/>
      <c r="BS1295" s="8"/>
      <c r="BT1295" s="8"/>
      <c r="BU1295" s="8"/>
      <c r="BV1295" s="8"/>
      <c r="BW1295" s="8"/>
      <c r="BX1295" s="8"/>
      <c r="BY1295" s="8"/>
      <c r="BZ1295" s="8"/>
      <c r="CA1295" s="8"/>
      <c r="CB1295" s="8"/>
      <c r="CC1295" s="8"/>
      <c r="CD1295" s="8"/>
      <c r="CE1295" s="8" t="str">
        <f t="shared" si="198"/>
        <v>AGND</v>
      </c>
      <c r="CF1295" s="8" t="str">
        <f t="shared" si="201"/>
        <v>AGND</v>
      </c>
      <c r="CG1295" s="8" t="str">
        <f t="shared" si="202"/>
        <v>Power</v>
      </c>
      <c r="CH1295" s="8" t="str">
        <f t="shared" si="203"/>
        <v>Power</v>
      </c>
      <c r="CI1295" s="8">
        <v>1</v>
      </c>
      <c r="CJ1295" s="8" t="s">
        <v>1071</v>
      </c>
      <c r="CK1295" s="8"/>
      <c r="CL1295" s="8"/>
      <c r="CM1295" s="8"/>
      <c r="CN1295" s="8"/>
      <c r="CO1295" s="8"/>
      <c r="CP1295" s="8"/>
      <c r="CQ1295" s="8"/>
      <c r="CR1295" s="8"/>
      <c r="CS1295" s="8"/>
      <c r="CT1295" s="8"/>
      <c r="CU1295" s="8"/>
      <c r="CV1295" s="8"/>
      <c r="CW1295" s="119" t="s">
        <v>11361</v>
      </c>
      <c r="CX1295" s="2"/>
      <c r="CY1295" s="8"/>
      <c r="CZ1295" s="8" t="str">
        <f t="shared" si="204"/>
        <v>AGND</v>
      </c>
      <c r="DA1295" s="8" t="str">
        <f t="shared" si="205"/>
        <v>AGND</v>
      </c>
      <c r="DB1295" s="8" t="str">
        <f t="shared" si="206"/>
        <v>Power</v>
      </c>
      <c r="DC1295" s="8" t="str">
        <f t="shared" si="207"/>
        <v>Power</v>
      </c>
      <c r="DD1295" s="8">
        <v>1</v>
      </c>
      <c r="DE1295" s="8" t="s">
        <v>1071</v>
      </c>
      <c r="DF1295" s="8"/>
      <c r="DG1295" s="8"/>
      <c r="DH1295" s="8"/>
      <c r="DI1295" s="8"/>
      <c r="DJ1295" s="8"/>
      <c r="DK1295" s="8"/>
      <c r="DL1295" s="8"/>
      <c r="DM1295" s="8"/>
      <c r="DN1295" s="8"/>
      <c r="DO1295" s="8"/>
      <c r="DP1295" s="8"/>
      <c r="DQ1295" s="8"/>
      <c r="DR1295" s="8"/>
      <c r="DS1295" s="8"/>
      <c r="DT1295" s="8"/>
    </row>
    <row r="1296" spans="1:124" ht="12.75" customHeight="1">
      <c r="A1296" s="8"/>
      <c r="B1296" s="89">
        <v>1293</v>
      </c>
      <c r="C1296" s="127" t="s">
        <v>1071</v>
      </c>
      <c r="D1296" s="149" t="s">
        <v>5905</v>
      </c>
      <c r="E1296" s="8" t="s">
        <v>1071</v>
      </c>
      <c r="F1296" s="8" t="s">
        <v>6958</v>
      </c>
      <c r="G1296" s="8" t="s">
        <v>1071</v>
      </c>
      <c r="H1296" s="8" t="s">
        <v>6959</v>
      </c>
      <c r="I1296" s="8" t="s">
        <v>1071</v>
      </c>
      <c r="J1296" s="8" t="s">
        <v>6234</v>
      </c>
      <c r="K1296" s="127" t="s">
        <v>1071</v>
      </c>
      <c r="L1296" s="129" t="s">
        <v>6256</v>
      </c>
      <c r="M1296" s="8"/>
      <c r="N1296" s="8" t="s">
        <v>1071</v>
      </c>
      <c r="O1296" s="8" t="s">
        <v>6755</v>
      </c>
      <c r="P1296" s="8" t="s">
        <v>6755</v>
      </c>
      <c r="Q1296" s="8" t="s">
        <v>6755</v>
      </c>
      <c r="R1296" s="8"/>
      <c r="S1296" s="8"/>
      <c r="T1296" s="8"/>
      <c r="U1296" s="8"/>
      <c r="V1296" s="8"/>
      <c r="W1296" s="8"/>
      <c r="X1296" s="8"/>
      <c r="Y1296" s="8"/>
      <c r="Z1296" s="8"/>
      <c r="AA1296" s="8"/>
      <c r="AB1296" s="8"/>
      <c r="AC1296" s="8" t="str">
        <f t="shared" si="199"/>
        <v>NO</v>
      </c>
      <c r="AD1296" s="8" t="str">
        <f t="shared" si="200"/>
        <v>Power,,,,,,,,,,,,,</v>
      </c>
      <c r="AE1296" s="8"/>
      <c r="AF1296" s="8"/>
      <c r="AG1296" s="8"/>
      <c r="AH1296" s="8" t="s">
        <v>6756</v>
      </c>
      <c r="AI1296" s="8" t="s">
        <v>6002</v>
      </c>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8"/>
      <c r="BR1296" s="8"/>
      <c r="BS1296" s="8"/>
      <c r="BT1296" s="8"/>
      <c r="BU1296" s="8"/>
      <c r="BV1296" s="8"/>
      <c r="BW1296" s="8"/>
      <c r="BX1296" s="8"/>
      <c r="BY1296" s="8"/>
      <c r="BZ1296" s="8"/>
      <c r="CA1296" s="8"/>
      <c r="CB1296" s="8"/>
      <c r="CC1296" s="8"/>
      <c r="CD1296" s="8"/>
      <c r="CE1296" s="8" t="str">
        <f t="shared" si="198"/>
        <v>AGND</v>
      </c>
      <c r="CF1296" s="8" t="str">
        <f t="shared" si="201"/>
        <v>AGND</v>
      </c>
      <c r="CG1296" s="8" t="str">
        <f t="shared" si="202"/>
        <v>Power</v>
      </c>
      <c r="CH1296" s="8" t="str">
        <f t="shared" si="203"/>
        <v>Power</v>
      </c>
      <c r="CI1296" s="8">
        <v>1</v>
      </c>
      <c r="CJ1296" s="8" t="s">
        <v>1071</v>
      </c>
      <c r="CK1296" s="8"/>
      <c r="CL1296" s="8"/>
      <c r="CM1296" s="8"/>
      <c r="CN1296" s="8"/>
      <c r="CO1296" s="8"/>
      <c r="CP1296" s="8"/>
      <c r="CQ1296" s="8"/>
      <c r="CR1296" s="8"/>
      <c r="CS1296" s="8"/>
      <c r="CT1296" s="8"/>
      <c r="CU1296" s="8"/>
      <c r="CV1296" s="8"/>
      <c r="CW1296" s="119" t="s">
        <v>11363</v>
      </c>
      <c r="CX1296" s="2"/>
      <c r="CY1296" s="8"/>
      <c r="CZ1296" s="8" t="str">
        <f t="shared" si="204"/>
        <v>AGND</v>
      </c>
      <c r="DA1296" s="8" t="str">
        <f t="shared" si="205"/>
        <v>AGND</v>
      </c>
      <c r="DB1296" s="8" t="str">
        <f t="shared" si="206"/>
        <v>Power</v>
      </c>
      <c r="DC1296" s="8" t="str">
        <f t="shared" si="207"/>
        <v>Power</v>
      </c>
      <c r="DD1296" s="8">
        <v>1</v>
      </c>
      <c r="DE1296" s="8" t="s">
        <v>1071</v>
      </c>
      <c r="DF1296" s="8"/>
      <c r="DG1296" s="8"/>
      <c r="DH1296" s="8"/>
      <c r="DI1296" s="8"/>
      <c r="DJ1296" s="8"/>
      <c r="DK1296" s="8"/>
      <c r="DL1296" s="8"/>
      <c r="DM1296" s="8"/>
      <c r="DN1296" s="8"/>
      <c r="DO1296" s="8"/>
      <c r="DP1296" s="8"/>
      <c r="DQ1296" s="8"/>
      <c r="DR1296" s="8"/>
      <c r="DS1296" s="8"/>
      <c r="DT1296" s="8"/>
    </row>
    <row r="1297" spans="1:124" ht="12.75" customHeight="1">
      <c r="A1297" s="8"/>
      <c r="B1297" s="89">
        <v>1294</v>
      </c>
      <c r="C1297" s="127" t="s">
        <v>1071</v>
      </c>
      <c r="D1297" s="149" t="s">
        <v>5075</v>
      </c>
      <c r="E1297" s="8" t="s">
        <v>1071</v>
      </c>
      <c r="F1297" s="8" t="s">
        <v>6934</v>
      </c>
      <c r="G1297" s="8" t="s">
        <v>1071</v>
      </c>
      <c r="H1297" s="8" t="s">
        <v>3125</v>
      </c>
      <c r="I1297" s="8" t="s">
        <v>1071</v>
      </c>
      <c r="J1297" s="8" t="s">
        <v>5974</v>
      </c>
      <c r="K1297" s="127" t="s">
        <v>1071</v>
      </c>
      <c r="L1297" s="129" t="s">
        <v>4986</v>
      </c>
      <c r="M1297" s="8"/>
      <c r="N1297" s="8" t="s">
        <v>1071</v>
      </c>
      <c r="O1297" s="8" t="s">
        <v>6755</v>
      </c>
      <c r="P1297" s="8" t="s">
        <v>6755</v>
      </c>
      <c r="Q1297" s="8" t="s">
        <v>6755</v>
      </c>
      <c r="R1297" s="8"/>
      <c r="S1297" s="8"/>
      <c r="T1297" s="8"/>
      <c r="U1297" s="8"/>
      <c r="V1297" s="8"/>
      <c r="W1297" s="8"/>
      <c r="X1297" s="8"/>
      <c r="Y1297" s="8"/>
      <c r="Z1297" s="8"/>
      <c r="AA1297" s="8"/>
      <c r="AB1297" s="8"/>
      <c r="AC1297" s="8" t="str">
        <f t="shared" si="199"/>
        <v>NO</v>
      </c>
      <c r="AD1297" s="8" t="str">
        <f t="shared" si="200"/>
        <v>Power,,,,,,,,,,,,,</v>
      </c>
      <c r="AE1297" s="8"/>
      <c r="AF1297" s="8"/>
      <c r="AG1297" s="8"/>
      <c r="AH1297" s="8" t="s">
        <v>6756</v>
      </c>
      <c r="AI1297" s="8" t="s">
        <v>6002</v>
      </c>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8"/>
      <c r="BR1297" s="8"/>
      <c r="BS1297" s="8"/>
      <c r="BT1297" s="8"/>
      <c r="BU1297" s="8"/>
      <c r="BV1297" s="8"/>
      <c r="BW1297" s="8"/>
      <c r="BX1297" s="8"/>
      <c r="BY1297" s="8"/>
      <c r="BZ1297" s="8"/>
      <c r="CA1297" s="8"/>
      <c r="CB1297" s="8"/>
      <c r="CC1297" s="8"/>
      <c r="CD1297" s="8"/>
      <c r="CE1297" s="8" t="str">
        <f t="shared" si="198"/>
        <v>AGND</v>
      </c>
      <c r="CF1297" s="8" t="str">
        <f t="shared" si="201"/>
        <v>AGND</v>
      </c>
      <c r="CG1297" s="8" t="str">
        <f t="shared" si="202"/>
        <v>Power</v>
      </c>
      <c r="CH1297" s="8" t="str">
        <f t="shared" si="203"/>
        <v>Power</v>
      </c>
      <c r="CI1297" s="8">
        <v>1</v>
      </c>
      <c r="CJ1297" s="8" t="s">
        <v>1071</v>
      </c>
      <c r="CK1297" s="8"/>
      <c r="CL1297" s="8"/>
      <c r="CM1297" s="8"/>
      <c r="CN1297" s="8"/>
      <c r="CO1297" s="8"/>
      <c r="CP1297" s="8"/>
      <c r="CQ1297" s="8"/>
      <c r="CR1297" s="8"/>
      <c r="CS1297" s="8"/>
      <c r="CT1297" s="8"/>
      <c r="CU1297" s="8"/>
      <c r="CV1297" s="8"/>
      <c r="CW1297" s="119" t="s">
        <v>11364</v>
      </c>
      <c r="CX1297" s="2"/>
      <c r="CY1297" s="8"/>
      <c r="CZ1297" s="8" t="str">
        <f t="shared" si="204"/>
        <v>AGND</v>
      </c>
      <c r="DA1297" s="8" t="str">
        <f t="shared" si="205"/>
        <v>AGND</v>
      </c>
      <c r="DB1297" s="8" t="str">
        <f t="shared" si="206"/>
        <v>Power</v>
      </c>
      <c r="DC1297" s="8" t="str">
        <f t="shared" si="207"/>
        <v>Power</v>
      </c>
      <c r="DD1297" s="8">
        <v>1</v>
      </c>
      <c r="DE1297" s="8" t="s">
        <v>1071</v>
      </c>
      <c r="DF1297" s="8"/>
      <c r="DG1297" s="8"/>
      <c r="DH1297" s="8"/>
      <c r="DI1297" s="8"/>
      <c r="DJ1297" s="8"/>
      <c r="DK1297" s="8"/>
      <c r="DL1297" s="8"/>
      <c r="DM1297" s="8"/>
      <c r="DN1297" s="8"/>
      <c r="DO1297" s="8"/>
      <c r="DP1297" s="8"/>
      <c r="DQ1297" s="8"/>
      <c r="DR1297" s="8"/>
      <c r="DS1297" s="8"/>
      <c r="DT1297" s="8"/>
    </row>
    <row r="1298" spans="1:124" ht="12.75" customHeight="1">
      <c r="A1298" s="8"/>
      <c r="B1298" s="89">
        <v>1295</v>
      </c>
      <c r="C1298" s="127" t="s">
        <v>1071</v>
      </c>
      <c r="D1298" s="149" t="s">
        <v>6916</v>
      </c>
      <c r="E1298" s="8" t="s">
        <v>1071</v>
      </c>
      <c r="F1298" s="8" t="s">
        <v>6960</v>
      </c>
      <c r="G1298" s="8" t="s">
        <v>1071</v>
      </c>
      <c r="H1298" s="8" t="s">
        <v>3138</v>
      </c>
      <c r="I1298" s="8" t="s">
        <v>1071</v>
      </c>
      <c r="J1298" s="8" t="s">
        <v>6236</v>
      </c>
      <c r="K1298" s="127" t="s">
        <v>1071</v>
      </c>
      <c r="L1298" s="129" t="s">
        <v>5147</v>
      </c>
      <c r="M1298" s="8"/>
      <c r="N1298" s="8" t="s">
        <v>1071</v>
      </c>
      <c r="O1298" s="8" t="s">
        <v>6755</v>
      </c>
      <c r="P1298" s="8" t="s">
        <v>6755</v>
      </c>
      <c r="Q1298" s="8" t="s">
        <v>6755</v>
      </c>
      <c r="R1298" s="8"/>
      <c r="S1298" s="8"/>
      <c r="T1298" s="8"/>
      <c r="U1298" s="8"/>
      <c r="V1298" s="8"/>
      <c r="W1298" s="8"/>
      <c r="X1298" s="8"/>
      <c r="Y1298" s="8"/>
      <c r="Z1298" s="8"/>
      <c r="AA1298" s="8"/>
      <c r="AB1298" s="8"/>
      <c r="AC1298" s="8" t="str">
        <f t="shared" si="199"/>
        <v>NO</v>
      </c>
      <c r="AD1298" s="8" t="str">
        <f t="shared" si="200"/>
        <v>Power,,,,,,,,,,,,,</v>
      </c>
      <c r="AE1298" s="8"/>
      <c r="AF1298" s="8"/>
      <c r="AG1298" s="8"/>
      <c r="AH1298" s="8" t="s">
        <v>6756</v>
      </c>
      <c r="AI1298" s="8" t="s">
        <v>6002</v>
      </c>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8"/>
      <c r="BR1298" s="8"/>
      <c r="BS1298" s="8"/>
      <c r="BT1298" s="8"/>
      <c r="BU1298" s="8"/>
      <c r="BV1298" s="8"/>
      <c r="BW1298" s="8"/>
      <c r="BX1298" s="8"/>
      <c r="BY1298" s="8"/>
      <c r="BZ1298" s="8"/>
      <c r="CA1298" s="8"/>
      <c r="CB1298" s="8"/>
      <c r="CC1298" s="8"/>
      <c r="CD1298" s="8"/>
      <c r="CE1298" s="8" t="str">
        <f t="shared" si="198"/>
        <v>AGND</v>
      </c>
      <c r="CF1298" s="8" t="str">
        <f t="shared" si="201"/>
        <v>AGND</v>
      </c>
      <c r="CG1298" s="8" t="str">
        <f t="shared" si="202"/>
        <v>Power</v>
      </c>
      <c r="CH1298" s="8" t="str">
        <f t="shared" si="203"/>
        <v>Power</v>
      </c>
      <c r="CI1298" s="8">
        <v>1</v>
      </c>
      <c r="CJ1298" s="8" t="s">
        <v>1071</v>
      </c>
      <c r="CK1298" s="8"/>
      <c r="CL1298" s="8"/>
      <c r="CM1298" s="8"/>
      <c r="CN1298" s="8"/>
      <c r="CO1298" s="8"/>
      <c r="CP1298" s="8"/>
      <c r="CQ1298" s="8"/>
      <c r="CR1298" s="8"/>
      <c r="CS1298" s="8"/>
      <c r="CT1298" s="8"/>
      <c r="CU1298" s="8"/>
      <c r="CV1298" s="8"/>
      <c r="CW1298" s="119" t="s">
        <v>11365</v>
      </c>
      <c r="CX1298" s="2"/>
      <c r="CY1298" s="8"/>
      <c r="CZ1298" s="8" t="str">
        <f t="shared" si="204"/>
        <v>AGND</v>
      </c>
      <c r="DA1298" s="8" t="str">
        <f t="shared" si="205"/>
        <v>AGND</v>
      </c>
      <c r="DB1298" s="8" t="str">
        <f t="shared" si="206"/>
        <v>Power</v>
      </c>
      <c r="DC1298" s="8" t="str">
        <f t="shared" si="207"/>
        <v>Power</v>
      </c>
      <c r="DD1298" s="8">
        <v>1</v>
      </c>
      <c r="DE1298" s="8" t="s">
        <v>1071</v>
      </c>
      <c r="DF1298" s="8"/>
      <c r="DG1298" s="8"/>
      <c r="DH1298" s="8"/>
      <c r="DI1298" s="8"/>
      <c r="DJ1298" s="8"/>
      <c r="DK1298" s="8"/>
      <c r="DL1298" s="8"/>
      <c r="DM1298" s="8"/>
      <c r="DN1298" s="8"/>
      <c r="DO1298" s="8"/>
      <c r="DP1298" s="8"/>
      <c r="DQ1298" s="8"/>
      <c r="DR1298" s="8"/>
      <c r="DS1298" s="8"/>
      <c r="DT1298" s="8"/>
    </row>
    <row r="1299" spans="1:124" ht="12.75" customHeight="1">
      <c r="A1299" s="8"/>
      <c r="B1299" s="89">
        <v>1296</v>
      </c>
      <c r="C1299" s="127" t="s">
        <v>1071</v>
      </c>
      <c r="D1299" s="149" t="s">
        <v>6961</v>
      </c>
      <c r="E1299" s="8" t="s">
        <v>1071</v>
      </c>
      <c r="F1299" s="8" t="s">
        <v>3503</v>
      </c>
      <c r="G1299" s="8" t="s">
        <v>1071</v>
      </c>
      <c r="H1299" s="8" t="s">
        <v>6962</v>
      </c>
      <c r="I1299" s="8" t="s">
        <v>1071</v>
      </c>
      <c r="J1299" s="8" t="s">
        <v>5988</v>
      </c>
      <c r="K1299" s="127" t="s">
        <v>1071</v>
      </c>
      <c r="L1299" s="129" t="s">
        <v>6440</v>
      </c>
      <c r="M1299" s="8"/>
      <c r="N1299" s="8" t="s">
        <v>1071</v>
      </c>
      <c r="O1299" s="8" t="s">
        <v>6755</v>
      </c>
      <c r="P1299" s="8" t="s">
        <v>6755</v>
      </c>
      <c r="Q1299" s="8" t="s">
        <v>6755</v>
      </c>
      <c r="R1299" s="8"/>
      <c r="S1299" s="8"/>
      <c r="T1299" s="8"/>
      <c r="U1299" s="8"/>
      <c r="V1299" s="8"/>
      <c r="W1299" s="8"/>
      <c r="X1299" s="8"/>
      <c r="Y1299" s="8"/>
      <c r="Z1299" s="8"/>
      <c r="AA1299" s="8"/>
      <c r="AB1299" s="8"/>
      <c r="AC1299" s="8" t="str">
        <f t="shared" si="199"/>
        <v>NO</v>
      </c>
      <c r="AD1299" s="8" t="str">
        <f t="shared" si="200"/>
        <v>Power,,,,,,,,,,,,,</v>
      </c>
      <c r="AE1299" s="8"/>
      <c r="AF1299" s="8"/>
      <c r="AG1299" s="8"/>
      <c r="AH1299" s="8" t="s">
        <v>6756</v>
      </c>
      <c r="AI1299" s="8" t="s">
        <v>6002</v>
      </c>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8"/>
      <c r="BR1299" s="8"/>
      <c r="BS1299" s="8"/>
      <c r="BT1299" s="8"/>
      <c r="BU1299" s="8"/>
      <c r="BV1299" s="8"/>
      <c r="BW1299" s="8"/>
      <c r="BX1299" s="8"/>
      <c r="BY1299" s="8"/>
      <c r="BZ1299" s="8"/>
      <c r="CA1299" s="8"/>
      <c r="CB1299" s="8"/>
      <c r="CC1299" s="8"/>
      <c r="CD1299" s="8"/>
      <c r="CE1299" s="8" t="str">
        <f t="shared" si="198"/>
        <v>AGND</v>
      </c>
      <c r="CF1299" s="8" t="str">
        <f t="shared" si="201"/>
        <v>AGND</v>
      </c>
      <c r="CG1299" s="8" t="str">
        <f t="shared" si="202"/>
        <v>Power</v>
      </c>
      <c r="CH1299" s="8" t="str">
        <f t="shared" si="203"/>
        <v>Power</v>
      </c>
      <c r="CI1299" s="8">
        <v>1</v>
      </c>
      <c r="CJ1299" s="8" t="s">
        <v>1071</v>
      </c>
      <c r="CK1299" s="8"/>
      <c r="CL1299" s="8"/>
      <c r="CM1299" s="8"/>
      <c r="CN1299" s="8"/>
      <c r="CO1299" s="8"/>
      <c r="CP1299" s="8"/>
      <c r="CQ1299" s="8"/>
      <c r="CR1299" s="8"/>
      <c r="CS1299" s="8"/>
      <c r="CT1299" s="8"/>
      <c r="CU1299" s="8"/>
      <c r="CV1299" s="8"/>
      <c r="CW1299" s="119" t="s">
        <v>11295</v>
      </c>
      <c r="CX1299" s="2"/>
      <c r="CY1299" s="8"/>
      <c r="CZ1299" s="8" t="str">
        <f t="shared" si="204"/>
        <v>AGND</v>
      </c>
      <c r="DA1299" s="8" t="str">
        <f t="shared" si="205"/>
        <v>AGND</v>
      </c>
      <c r="DB1299" s="8" t="str">
        <f t="shared" si="206"/>
        <v>Power</v>
      </c>
      <c r="DC1299" s="8" t="str">
        <f t="shared" si="207"/>
        <v>Power</v>
      </c>
      <c r="DD1299" s="8">
        <v>1</v>
      </c>
      <c r="DE1299" s="8" t="s">
        <v>1071</v>
      </c>
      <c r="DF1299" s="8"/>
      <c r="DG1299" s="8"/>
      <c r="DH1299" s="8"/>
      <c r="DI1299" s="8"/>
      <c r="DJ1299" s="8"/>
      <c r="DK1299" s="8"/>
      <c r="DL1299" s="8"/>
      <c r="DM1299" s="8"/>
      <c r="DN1299" s="8"/>
      <c r="DO1299" s="8"/>
      <c r="DP1299" s="8"/>
      <c r="DQ1299" s="8"/>
      <c r="DR1299" s="8"/>
      <c r="DS1299" s="8"/>
      <c r="DT1299" s="8"/>
    </row>
    <row r="1300" spans="1:124" ht="12.75" customHeight="1">
      <c r="A1300" s="8"/>
      <c r="B1300" s="89">
        <v>1297</v>
      </c>
      <c r="C1300" s="127" t="s">
        <v>1071</v>
      </c>
      <c r="D1300" s="149" t="s">
        <v>6963</v>
      </c>
      <c r="E1300" s="8" t="s">
        <v>1071</v>
      </c>
      <c r="F1300" s="8" t="s">
        <v>2624</v>
      </c>
      <c r="G1300" s="8" t="s">
        <v>1071</v>
      </c>
      <c r="H1300" s="8" t="s">
        <v>4382</v>
      </c>
      <c r="I1300" s="8" t="s">
        <v>1071</v>
      </c>
      <c r="J1300" s="8" t="s">
        <v>6245</v>
      </c>
      <c r="K1300" s="127" t="s">
        <v>1071</v>
      </c>
      <c r="L1300" s="129" t="s">
        <v>6964</v>
      </c>
      <c r="M1300" s="8"/>
      <c r="N1300" s="8" t="s">
        <v>1071</v>
      </c>
      <c r="O1300" s="8" t="s">
        <v>6755</v>
      </c>
      <c r="P1300" s="8" t="s">
        <v>6755</v>
      </c>
      <c r="Q1300" s="8" t="s">
        <v>6755</v>
      </c>
      <c r="R1300" s="8"/>
      <c r="S1300" s="8"/>
      <c r="T1300" s="8"/>
      <c r="U1300" s="8"/>
      <c r="V1300" s="8"/>
      <c r="W1300" s="8"/>
      <c r="X1300" s="8"/>
      <c r="Y1300" s="8"/>
      <c r="Z1300" s="8"/>
      <c r="AA1300" s="8"/>
      <c r="AB1300" s="8"/>
      <c r="AC1300" s="8" t="str">
        <f t="shared" si="199"/>
        <v>NO</v>
      </c>
      <c r="AD1300" s="8" t="str">
        <f t="shared" si="200"/>
        <v>Power,,,,,,,,,,,,,</v>
      </c>
      <c r="AE1300" s="8"/>
      <c r="AF1300" s="8"/>
      <c r="AG1300" s="8"/>
      <c r="AH1300" s="8" t="s">
        <v>6756</v>
      </c>
      <c r="AI1300" s="8" t="s">
        <v>6002</v>
      </c>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c r="BL1300" s="8"/>
      <c r="BM1300" s="8"/>
      <c r="BN1300" s="8"/>
      <c r="BO1300" s="8"/>
      <c r="BP1300" s="8"/>
      <c r="BQ1300" s="8"/>
      <c r="BR1300" s="8"/>
      <c r="BS1300" s="8"/>
      <c r="BT1300" s="8"/>
      <c r="BU1300" s="8"/>
      <c r="BV1300" s="8"/>
      <c r="BW1300" s="8"/>
      <c r="BX1300" s="8"/>
      <c r="BY1300" s="8"/>
      <c r="BZ1300" s="8"/>
      <c r="CA1300" s="8"/>
      <c r="CB1300" s="8"/>
      <c r="CC1300" s="8"/>
      <c r="CD1300" s="8"/>
      <c r="CE1300" s="8" t="str">
        <f t="shared" si="198"/>
        <v>AGND</v>
      </c>
      <c r="CF1300" s="8" t="str">
        <f t="shared" si="201"/>
        <v>AGND</v>
      </c>
      <c r="CG1300" s="8" t="str">
        <f t="shared" si="202"/>
        <v>Power</v>
      </c>
      <c r="CH1300" s="8" t="str">
        <f t="shared" si="203"/>
        <v>Power</v>
      </c>
      <c r="CI1300" s="8">
        <v>1</v>
      </c>
      <c r="CJ1300" s="8" t="s">
        <v>1071</v>
      </c>
      <c r="CK1300" s="8"/>
      <c r="CL1300" s="8"/>
      <c r="CM1300" s="8"/>
      <c r="CN1300" s="8"/>
      <c r="CO1300" s="8"/>
      <c r="CP1300" s="8"/>
      <c r="CQ1300" s="8"/>
      <c r="CR1300" s="8"/>
      <c r="CS1300" s="8"/>
      <c r="CT1300" s="8"/>
      <c r="CU1300" s="8"/>
      <c r="CV1300" s="8"/>
      <c r="CW1300" s="119" t="s">
        <v>11577</v>
      </c>
      <c r="CX1300" s="2"/>
      <c r="CY1300" s="8"/>
      <c r="CZ1300" s="8" t="str">
        <f t="shared" si="204"/>
        <v>AGND</v>
      </c>
      <c r="DA1300" s="8" t="str">
        <f t="shared" si="205"/>
        <v>AGND</v>
      </c>
      <c r="DB1300" s="8" t="str">
        <f t="shared" si="206"/>
        <v>Power</v>
      </c>
      <c r="DC1300" s="8" t="str">
        <f t="shared" si="207"/>
        <v>Power</v>
      </c>
      <c r="DD1300" s="8">
        <v>1</v>
      </c>
      <c r="DE1300" s="8" t="s">
        <v>1071</v>
      </c>
      <c r="DF1300" s="8"/>
      <c r="DG1300" s="8"/>
      <c r="DH1300" s="8"/>
      <c r="DI1300" s="8"/>
      <c r="DJ1300" s="8"/>
      <c r="DK1300" s="8"/>
      <c r="DL1300" s="8"/>
      <c r="DM1300" s="8"/>
      <c r="DN1300" s="8"/>
      <c r="DO1300" s="8"/>
      <c r="DP1300" s="8"/>
      <c r="DQ1300" s="8"/>
      <c r="DR1300" s="8"/>
      <c r="DS1300" s="8"/>
      <c r="DT1300" s="8"/>
    </row>
    <row r="1301" spans="1:124" ht="12.75" customHeight="1">
      <c r="A1301" s="8"/>
      <c r="B1301" s="89">
        <v>1298</v>
      </c>
      <c r="C1301" s="127" t="s">
        <v>1071</v>
      </c>
      <c r="D1301" s="149" t="s">
        <v>5978</v>
      </c>
      <c r="E1301" s="8" t="s">
        <v>1071</v>
      </c>
      <c r="F1301" s="8" t="s">
        <v>6701</v>
      </c>
      <c r="G1301" s="8" t="s">
        <v>1071</v>
      </c>
      <c r="H1301" s="8" t="s">
        <v>5280</v>
      </c>
      <c r="I1301" s="8" t="s">
        <v>1071</v>
      </c>
      <c r="J1301" s="8" t="s">
        <v>6248</v>
      </c>
      <c r="K1301" s="127" t="s">
        <v>1071</v>
      </c>
      <c r="L1301" s="129" t="s">
        <v>6965</v>
      </c>
      <c r="M1301" s="8"/>
      <c r="N1301" s="8" t="s">
        <v>1071</v>
      </c>
      <c r="O1301" s="8" t="s">
        <v>6755</v>
      </c>
      <c r="P1301" s="8" t="s">
        <v>6755</v>
      </c>
      <c r="Q1301" s="8" t="s">
        <v>6755</v>
      </c>
      <c r="R1301" s="8"/>
      <c r="S1301" s="8"/>
      <c r="T1301" s="8"/>
      <c r="U1301" s="8"/>
      <c r="V1301" s="8"/>
      <c r="W1301" s="8"/>
      <c r="X1301" s="8"/>
      <c r="Y1301" s="8"/>
      <c r="Z1301" s="8"/>
      <c r="AA1301" s="8"/>
      <c r="AB1301" s="8"/>
      <c r="AC1301" s="8" t="str">
        <f t="shared" si="199"/>
        <v>NO</v>
      </c>
      <c r="AD1301" s="8" t="str">
        <f t="shared" si="200"/>
        <v>Power,,,,,,,,,,,,,</v>
      </c>
      <c r="AE1301" s="8"/>
      <c r="AF1301" s="8"/>
      <c r="AG1301" s="8"/>
      <c r="AH1301" s="8" t="s">
        <v>6756</v>
      </c>
      <c r="AI1301" s="8" t="s">
        <v>6002</v>
      </c>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8"/>
      <c r="BR1301" s="8"/>
      <c r="BS1301" s="8"/>
      <c r="BT1301" s="8"/>
      <c r="BU1301" s="8"/>
      <c r="BV1301" s="8"/>
      <c r="BW1301" s="8"/>
      <c r="BX1301" s="8"/>
      <c r="BY1301" s="8"/>
      <c r="BZ1301" s="8"/>
      <c r="CA1301" s="8"/>
      <c r="CB1301" s="8"/>
      <c r="CC1301" s="8"/>
      <c r="CD1301" s="8"/>
      <c r="CE1301" s="8" t="str">
        <f t="shared" si="198"/>
        <v>AGND</v>
      </c>
      <c r="CF1301" s="8" t="str">
        <f t="shared" si="201"/>
        <v>AGND</v>
      </c>
      <c r="CG1301" s="8" t="str">
        <f t="shared" si="202"/>
        <v>Power</v>
      </c>
      <c r="CH1301" s="8" t="str">
        <f t="shared" si="203"/>
        <v>Power</v>
      </c>
      <c r="CI1301" s="8">
        <v>1</v>
      </c>
      <c r="CJ1301" s="8" t="s">
        <v>1071</v>
      </c>
      <c r="CK1301" s="8"/>
      <c r="CL1301" s="8"/>
      <c r="CM1301" s="8"/>
      <c r="CN1301" s="8"/>
      <c r="CO1301" s="8"/>
      <c r="CP1301" s="8"/>
      <c r="CQ1301" s="8"/>
      <c r="CR1301" s="8"/>
      <c r="CS1301" s="8"/>
      <c r="CT1301" s="8"/>
      <c r="CU1301" s="8"/>
      <c r="CV1301" s="8"/>
      <c r="CW1301" s="119" t="s">
        <v>11227</v>
      </c>
      <c r="CX1301" s="2"/>
      <c r="CY1301" s="8"/>
      <c r="CZ1301" s="8" t="str">
        <f t="shared" si="204"/>
        <v>AGND</v>
      </c>
      <c r="DA1301" s="8" t="str">
        <f t="shared" si="205"/>
        <v>AGND</v>
      </c>
      <c r="DB1301" s="8" t="str">
        <f t="shared" si="206"/>
        <v>Power</v>
      </c>
      <c r="DC1301" s="8" t="str">
        <f t="shared" si="207"/>
        <v>Power</v>
      </c>
      <c r="DD1301" s="8">
        <v>1</v>
      </c>
      <c r="DE1301" s="8" t="s">
        <v>1071</v>
      </c>
      <c r="DF1301" s="8"/>
      <c r="DG1301" s="8"/>
      <c r="DH1301" s="8"/>
      <c r="DI1301" s="8"/>
      <c r="DJ1301" s="8"/>
      <c r="DK1301" s="8"/>
      <c r="DL1301" s="8"/>
      <c r="DM1301" s="8"/>
      <c r="DN1301" s="8"/>
      <c r="DO1301" s="8"/>
      <c r="DP1301" s="8"/>
      <c r="DQ1301" s="8"/>
      <c r="DR1301" s="8"/>
      <c r="DS1301" s="8"/>
      <c r="DT1301" s="8"/>
    </row>
    <row r="1302" spans="1:124" ht="12.75" customHeight="1">
      <c r="A1302" s="8"/>
      <c r="B1302" s="89">
        <v>1299</v>
      </c>
      <c r="C1302" s="127" t="s">
        <v>1071</v>
      </c>
      <c r="D1302" s="149" t="s">
        <v>6228</v>
      </c>
      <c r="E1302" s="8" t="s">
        <v>1071</v>
      </c>
      <c r="F1302" s="8" t="s">
        <v>6939</v>
      </c>
      <c r="G1302" s="8" t="s">
        <v>1071</v>
      </c>
      <c r="H1302" s="8" t="s">
        <v>6664</v>
      </c>
      <c r="I1302" s="8" t="s">
        <v>1071</v>
      </c>
      <c r="J1302" s="8" t="s">
        <v>6251</v>
      </c>
      <c r="K1302" s="127" t="s">
        <v>1071</v>
      </c>
      <c r="L1302" s="129" t="s">
        <v>3126</v>
      </c>
      <c r="M1302" s="8"/>
      <c r="N1302" s="8" t="s">
        <v>1071</v>
      </c>
      <c r="O1302" s="8" t="s">
        <v>6755</v>
      </c>
      <c r="P1302" s="8" t="s">
        <v>6755</v>
      </c>
      <c r="Q1302" s="8" t="s">
        <v>6755</v>
      </c>
      <c r="R1302" s="8"/>
      <c r="S1302" s="8"/>
      <c r="T1302" s="8"/>
      <c r="U1302" s="8"/>
      <c r="V1302" s="8"/>
      <c r="W1302" s="8"/>
      <c r="X1302" s="8"/>
      <c r="Y1302" s="8"/>
      <c r="Z1302" s="8"/>
      <c r="AA1302" s="8"/>
      <c r="AB1302" s="8"/>
      <c r="AC1302" s="8" t="str">
        <f t="shared" si="199"/>
        <v>NO</v>
      </c>
      <c r="AD1302" s="8" t="str">
        <f t="shared" si="200"/>
        <v>Power,,,,,,,,,,,,,</v>
      </c>
      <c r="AE1302" s="8"/>
      <c r="AF1302" s="8"/>
      <c r="AG1302" s="8"/>
      <c r="AH1302" s="8" t="s">
        <v>6756</v>
      </c>
      <c r="AI1302" s="8" t="s">
        <v>6002</v>
      </c>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c r="BR1302" s="8"/>
      <c r="BS1302" s="8"/>
      <c r="BT1302" s="8"/>
      <c r="BU1302" s="8"/>
      <c r="BV1302" s="8"/>
      <c r="BW1302" s="8"/>
      <c r="BX1302" s="8"/>
      <c r="BY1302" s="8"/>
      <c r="BZ1302" s="8"/>
      <c r="CA1302" s="8"/>
      <c r="CB1302" s="8"/>
      <c r="CC1302" s="8"/>
      <c r="CD1302" s="8"/>
      <c r="CE1302" s="8" t="str">
        <f t="shared" si="198"/>
        <v>AGND</v>
      </c>
      <c r="CF1302" s="8" t="str">
        <f t="shared" si="201"/>
        <v>AGND</v>
      </c>
      <c r="CG1302" s="8" t="str">
        <f t="shared" si="202"/>
        <v>Power</v>
      </c>
      <c r="CH1302" s="8" t="str">
        <f t="shared" si="203"/>
        <v>Power</v>
      </c>
      <c r="CI1302" s="8">
        <v>1</v>
      </c>
      <c r="CJ1302" s="8" t="s">
        <v>1071</v>
      </c>
      <c r="CK1302" s="8"/>
      <c r="CL1302" s="8"/>
      <c r="CM1302" s="8"/>
      <c r="CN1302" s="8"/>
      <c r="CO1302" s="8"/>
      <c r="CP1302" s="8"/>
      <c r="CQ1302" s="8"/>
      <c r="CR1302" s="8"/>
      <c r="CS1302" s="8"/>
      <c r="CT1302" s="8"/>
      <c r="CU1302" s="8"/>
      <c r="CV1302" s="8"/>
      <c r="CW1302" s="119" t="s">
        <v>11187</v>
      </c>
      <c r="CX1302" s="2"/>
      <c r="CY1302" s="8"/>
      <c r="CZ1302" s="8" t="str">
        <f t="shared" si="204"/>
        <v>AGND</v>
      </c>
      <c r="DA1302" s="8" t="str">
        <f t="shared" si="205"/>
        <v>AGND</v>
      </c>
      <c r="DB1302" s="8" t="str">
        <f t="shared" si="206"/>
        <v>Power</v>
      </c>
      <c r="DC1302" s="8" t="str">
        <f t="shared" si="207"/>
        <v>Power</v>
      </c>
      <c r="DD1302" s="8">
        <v>1</v>
      </c>
      <c r="DE1302" s="8" t="s">
        <v>1071</v>
      </c>
      <c r="DF1302" s="8"/>
      <c r="DG1302" s="8"/>
      <c r="DH1302" s="8"/>
      <c r="DI1302" s="8"/>
      <c r="DJ1302" s="8"/>
      <c r="DK1302" s="8"/>
      <c r="DL1302" s="8"/>
      <c r="DM1302" s="8"/>
      <c r="DN1302" s="8"/>
      <c r="DO1302" s="8"/>
      <c r="DP1302" s="8"/>
      <c r="DQ1302" s="8"/>
      <c r="DR1302" s="8"/>
      <c r="DS1302" s="8"/>
      <c r="DT1302" s="8"/>
    </row>
    <row r="1303" spans="1:124" ht="12.75" customHeight="1">
      <c r="A1303" s="8"/>
      <c r="B1303" s="89">
        <v>1300</v>
      </c>
      <c r="C1303" s="127" t="s">
        <v>1071</v>
      </c>
      <c r="D1303" s="149" t="s">
        <v>5972</v>
      </c>
      <c r="E1303" s="8" t="s">
        <v>1071</v>
      </c>
      <c r="F1303" s="8" t="s">
        <v>6642</v>
      </c>
      <c r="G1303" s="8" t="s">
        <v>1071</v>
      </c>
      <c r="H1303" s="8" t="s">
        <v>6743</v>
      </c>
      <c r="I1303" s="8" t="s">
        <v>1071</v>
      </c>
      <c r="J1303" s="8" t="s">
        <v>5966</v>
      </c>
      <c r="K1303" s="127" t="s">
        <v>1071</v>
      </c>
      <c r="L1303" s="129" t="s">
        <v>4135</v>
      </c>
      <c r="M1303" s="8"/>
      <c r="N1303" s="8" t="s">
        <v>1071</v>
      </c>
      <c r="O1303" s="8" t="s">
        <v>6755</v>
      </c>
      <c r="P1303" s="8" t="s">
        <v>6755</v>
      </c>
      <c r="Q1303" s="8" t="s">
        <v>6755</v>
      </c>
      <c r="R1303" s="8"/>
      <c r="S1303" s="8"/>
      <c r="T1303" s="8"/>
      <c r="U1303" s="8"/>
      <c r="V1303" s="8"/>
      <c r="W1303" s="8"/>
      <c r="X1303" s="8"/>
      <c r="Y1303" s="8"/>
      <c r="Z1303" s="8"/>
      <c r="AA1303" s="8"/>
      <c r="AB1303" s="8"/>
      <c r="AC1303" s="8" t="str">
        <f t="shared" si="199"/>
        <v>NO</v>
      </c>
      <c r="AD1303" s="8" t="str">
        <f t="shared" si="200"/>
        <v>Power,,,,,,,,,,,,,</v>
      </c>
      <c r="AE1303" s="8"/>
      <c r="AF1303" s="8"/>
      <c r="AG1303" s="8"/>
      <c r="AH1303" s="8" t="s">
        <v>6756</v>
      </c>
      <c r="AI1303" s="8" t="s">
        <v>6002</v>
      </c>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c r="BR1303" s="8"/>
      <c r="BS1303" s="8"/>
      <c r="BT1303" s="8"/>
      <c r="BU1303" s="8"/>
      <c r="BV1303" s="8"/>
      <c r="BW1303" s="8"/>
      <c r="BX1303" s="8"/>
      <c r="BY1303" s="8"/>
      <c r="BZ1303" s="8"/>
      <c r="CA1303" s="8"/>
      <c r="CB1303" s="8"/>
      <c r="CC1303" s="8"/>
      <c r="CD1303" s="8"/>
      <c r="CE1303" s="8" t="str">
        <f t="shared" si="198"/>
        <v>AGND</v>
      </c>
      <c r="CF1303" s="8" t="str">
        <f t="shared" si="201"/>
        <v>AGND</v>
      </c>
      <c r="CG1303" s="8" t="str">
        <f t="shared" si="202"/>
        <v>Power</v>
      </c>
      <c r="CH1303" s="8" t="str">
        <f t="shared" si="203"/>
        <v>Power</v>
      </c>
      <c r="CI1303" s="8">
        <v>1</v>
      </c>
      <c r="CJ1303" s="8" t="s">
        <v>1071</v>
      </c>
      <c r="CK1303" s="8"/>
      <c r="CL1303" s="8"/>
      <c r="CM1303" s="8"/>
      <c r="CN1303" s="8"/>
      <c r="CO1303" s="8"/>
      <c r="CP1303" s="8"/>
      <c r="CQ1303" s="8"/>
      <c r="CR1303" s="8"/>
      <c r="CS1303" s="8"/>
      <c r="CT1303" s="8"/>
      <c r="CU1303" s="8"/>
      <c r="CV1303" s="8"/>
      <c r="CW1303" s="119" t="s">
        <v>11188</v>
      </c>
      <c r="CX1303" s="2"/>
      <c r="CY1303" s="8"/>
      <c r="CZ1303" s="8" t="str">
        <f t="shared" si="204"/>
        <v>AGND</v>
      </c>
      <c r="DA1303" s="8" t="str">
        <f t="shared" si="205"/>
        <v>AGND</v>
      </c>
      <c r="DB1303" s="8" t="str">
        <f t="shared" si="206"/>
        <v>Power</v>
      </c>
      <c r="DC1303" s="8" t="str">
        <f t="shared" si="207"/>
        <v>Power</v>
      </c>
      <c r="DD1303" s="8">
        <v>1</v>
      </c>
      <c r="DE1303" s="8" t="s">
        <v>1071</v>
      </c>
      <c r="DF1303" s="8"/>
      <c r="DG1303" s="8"/>
      <c r="DH1303" s="8"/>
      <c r="DI1303" s="8"/>
      <c r="DJ1303" s="8"/>
      <c r="DK1303" s="8"/>
      <c r="DL1303" s="8"/>
      <c r="DM1303" s="8"/>
      <c r="DN1303" s="8"/>
      <c r="DO1303" s="8"/>
      <c r="DP1303" s="8"/>
      <c r="DQ1303" s="8"/>
      <c r="DR1303" s="8"/>
      <c r="DS1303" s="8"/>
      <c r="DT1303" s="8"/>
    </row>
    <row r="1304" spans="1:124" ht="12.75" customHeight="1">
      <c r="A1304" s="8"/>
      <c r="B1304" s="89">
        <v>1301</v>
      </c>
      <c r="C1304" s="127" t="s">
        <v>1071</v>
      </c>
      <c r="D1304" s="149" t="s">
        <v>5994</v>
      </c>
      <c r="E1304" s="8" t="s">
        <v>1071</v>
      </c>
      <c r="F1304" s="8" t="s">
        <v>6942</v>
      </c>
      <c r="G1304" s="8" t="s">
        <v>1071</v>
      </c>
      <c r="H1304" s="8" t="s">
        <v>6966</v>
      </c>
      <c r="I1304" s="8" t="s">
        <v>1071</v>
      </c>
      <c r="J1304" s="8" t="s">
        <v>6762</v>
      </c>
      <c r="K1304" s="127" t="s">
        <v>1071</v>
      </c>
      <c r="L1304" s="129" t="s">
        <v>4951</v>
      </c>
      <c r="M1304" s="8"/>
      <c r="N1304" s="8" t="s">
        <v>1071</v>
      </c>
      <c r="O1304" s="8" t="s">
        <v>6755</v>
      </c>
      <c r="P1304" s="8" t="s">
        <v>6755</v>
      </c>
      <c r="Q1304" s="8" t="s">
        <v>6755</v>
      </c>
      <c r="R1304" s="8"/>
      <c r="S1304" s="8"/>
      <c r="T1304" s="8"/>
      <c r="U1304" s="8"/>
      <c r="V1304" s="8"/>
      <c r="W1304" s="8"/>
      <c r="X1304" s="8"/>
      <c r="Y1304" s="8"/>
      <c r="Z1304" s="8"/>
      <c r="AA1304" s="8"/>
      <c r="AB1304" s="8"/>
      <c r="AC1304" s="8" t="str">
        <f t="shared" si="199"/>
        <v>NO</v>
      </c>
      <c r="AD1304" s="8" t="str">
        <f t="shared" si="200"/>
        <v>Power,,,,,,,,,,,,,</v>
      </c>
      <c r="AE1304" s="8"/>
      <c r="AF1304" s="8"/>
      <c r="AG1304" s="8"/>
      <c r="AH1304" s="8" t="s">
        <v>6756</v>
      </c>
      <c r="AI1304" s="8" t="s">
        <v>6002</v>
      </c>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8"/>
      <c r="BR1304" s="8"/>
      <c r="BS1304" s="8"/>
      <c r="BT1304" s="8"/>
      <c r="BU1304" s="8"/>
      <c r="BV1304" s="8"/>
      <c r="BW1304" s="8"/>
      <c r="BX1304" s="8"/>
      <c r="BY1304" s="8"/>
      <c r="BZ1304" s="8"/>
      <c r="CA1304" s="8"/>
      <c r="CB1304" s="8"/>
      <c r="CC1304" s="8"/>
      <c r="CD1304" s="8"/>
      <c r="CE1304" s="8" t="str">
        <f t="shared" si="198"/>
        <v>AGND</v>
      </c>
      <c r="CF1304" s="8" t="str">
        <f t="shared" si="201"/>
        <v>AGND</v>
      </c>
      <c r="CG1304" s="8" t="str">
        <f t="shared" si="202"/>
        <v>Power</v>
      </c>
      <c r="CH1304" s="8" t="str">
        <f t="shared" si="203"/>
        <v>Power</v>
      </c>
      <c r="CI1304" s="8">
        <v>1</v>
      </c>
      <c r="CJ1304" s="8" t="s">
        <v>1071</v>
      </c>
      <c r="CK1304" s="8"/>
      <c r="CL1304" s="8"/>
      <c r="CM1304" s="8"/>
      <c r="CN1304" s="8"/>
      <c r="CO1304" s="8"/>
      <c r="CP1304" s="8"/>
      <c r="CQ1304" s="8"/>
      <c r="CR1304" s="8"/>
      <c r="CS1304" s="8"/>
      <c r="CT1304" s="8"/>
      <c r="CU1304" s="8"/>
      <c r="CV1304" s="8"/>
      <c r="CW1304" s="119" t="s">
        <v>11228</v>
      </c>
      <c r="CX1304" s="2"/>
      <c r="CY1304" s="8"/>
      <c r="CZ1304" s="8" t="str">
        <f t="shared" si="204"/>
        <v>AGND</v>
      </c>
      <c r="DA1304" s="8" t="str">
        <f t="shared" si="205"/>
        <v>AGND</v>
      </c>
      <c r="DB1304" s="8" t="str">
        <f t="shared" si="206"/>
        <v>Power</v>
      </c>
      <c r="DC1304" s="8" t="str">
        <f t="shared" si="207"/>
        <v>Power</v>
      </c>
      <c r="DD1304" s="8">
        <v>1</v>
      </c>
      <c r="DE1304" s="8" t="s">
        <v>1071</v>
      </c>
      <c r="DF1304" s="8"/>
      <c r="DG1304" s="8"/>
      <c r="DH1304" s="8"/>
      <c r="DI1304" s="8"/>
      <c r="DJ1304" s="8"/>
      <c r="DK1304" s="8"/>
      <c r="DL1304" s="8"/>
      <c r="DM1304" s="8"/>
      <c r="DN1304" s="8"/>
      <c r="DO1304" s="8"/>
      <c r="DP1304" s="8"/>
      <c r="DQ1304" s="8"/>
      <c r="DR1304" s="8"/>
      <c r="DS1304" s="8"/>
      <c r="DT1304" s="8"/>
    </row>
    <row r="1305" spans="1:124" ht="12.75" customHeight="1">
      <c r="A1305" s="8"/>
      <c r="B1305" s="89">
        <v>1302</v>
      </c>
      <c r="C1305" s="127" t="s">
        <v>1071</v>
      </c>
      <c r="D1305" s="149" t="s">
        <v>6760</v>
      </c>
      <c r="E1305" s="8" t="s">
        <v>1071</v>
      </c>
      <c r="F1305" s="8" t="s">
        <v>2625</v>
      </c>
      <c r="G1305" s="8" t="s">
        <v>1071</v>
      </c>
      <c r="H1305" s="8" t="s">
        <v>5176</v>
      </c>
      <c r="I1305" s="8" t="s">
        <v>1071</v>
      </c>
      <c r="J1305" s="8" t="s">
        <v>5941</v>
      </c>
      <c r="K1305" s="127" t="s">
        <v>1071</v>
      </c>
      <c r="L1305" s="129" t="s">
        <v>4978</v>
      </c>
      <c r="M1305" s="8"/>
      <c r="N1305" s="8" t="s">
        <v>1071</v>
      </c>
      <c r="O1305" s="8" t="s">
        <v>6755</v>
      </c>
      <c r="P1305" s="8" t="s">
        <v>6755</v>
      </c>
      <c r="Q1305" s="8" t="s">
        <v>6755</v>
      </c>
      <c r="R1305" s="8"/>
      <c r="S1305" s="8"/>
      <c r="T1305" s="8"/>
      <c r="U1305" s="8"/>
      <c r="V1305" s="8"/>
      <c r="W1305" s="8"/>
      <c r="X1305" s="8"/>
      <c r="Y1305" s="8"/>
      <c r="Z1305" s="8"/>
      <c r="AA1305" s="8"/>
      <c r="AB1305" s="8"/>
      <c r="AC1305" s="8" t="str">
        <f t="shared" si="199"/>
        <v>NO</v>
      </c>
      <c r="AD1305" s="8" t="str">
        <f t="shared" si="200"/>
        <v>Power,,,,,,,,,,,,,</v>
      </c>
      <c r="AE1305" s="8"/>
      <c r="AF1305" s="8"/>
      <c r="AG1305" s="8"/>
      <c r="AH1305" s="8" t="s">
        <v>6756</v>
      </c>
      <c r="AI1305" s="8" t="s">
        <v>6002</v>
      </c>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8"/>
      <c r="BR1305" s="8"/>
      <c r="BS1305" s="8"/>
      <c r="BT1305" s="8"/>
      <c r="BU1305" s="8"/>
      <c r="BV1305" s="8"/>
      <c r="BW1305" s="8"/>
      <c r="BX1305" s="8"/>
      <c r="BY1305" s="8"/>
      <c r="BZ1305" s="8"/>
      <c r="CA1305" s="8"/>
      <c r="CB1305" s="8"/>
      <c r="CC1305" s="8"/>
      <c r="CD1305" s="8"/>
      <c r="CE1305" s="8" t="str">
        <f t="shared" si="198"/>
        <v>AGND</v>
      </c>
      <c r="CF1305" s="8" t="str">
        <f t="shared" si="201"/>
        <v>AGND</v>
      </c>
      <c r="CG1305" s="8" t="str">
        <f t="shared" si="202"/>
        <v>Power</v>
      </c>
      <c r="CH1305" s="8" t="str">
        <f t="shared" si="203"/>
        <v>Power</v>
      </c>
      <c r="CI1305" s="8">
        <v>1</v>
      </c>
      <c r="CJ1305" s="8" t="s">
        <v>1071</v>
      </c>
      <c r="CK1305" s="8"/>
      <c r="CL1305" s="8"/>
      <c r="CM1305" s="8"/>
      <c r="CN1305" s="8"/>
      <c r="CO1305" s="8"/>
      <c r="CP1305" s="8"/>
      <c r="CQ1305" s="8"/>
      <c r="CR1305" s="8"/>
      <c r="CS1305" s="8"/>
      <c r="CT1305" s="8"/>
      <c r="CU1305" s="8"/>
      <c r="CV1305" s="8"/>
      <c r="CW1305" s="119" t="s">
        <v>11229</v>
      </c>
      <c r="CX1305" s="2"/>
      <c r="CY1305" s="8"/>
      <c r="CZ1305" s="8" t="str">
        <f t="shared" si="204"/>
        <v>AGND</v>
      </c>
      <c r="DA1305" s="8" t="str">
        <f t="shared" si="205"/>
        <v>AGND</v>
      </c>
      <c r="DB1305" s="8" t="str">
        <f t="shared" si="206"/>
        <v>Power</v>
      </c>
      <c r="DC1305" s="8" t="str">
        <f t="shared" si="207"/>
        <v>Power</v>
      </c>
      <c r="DD1305" s="8">
        <v>1</v>
      </c>
      <c r="DE1305" s="8" t="s">
        <v>1071</v>
      </c>
      <c r="DF1305" s="8"/>
      <c r="DG1305" s="8"/>
      <c r="DH1305" s="8"/>
      <c r="DI1305" s="8"/>
      <c r="DJ1305" s="8"/>
      <c r="DK1305" s="8"/>
      <c r="DL1305" s="8"/>
      <c r="DM1305" s="8"/>
      <c r="DN1305" s="8"/>
      <c r="DO1305" s="8"/>
      <c r="DP1305" s="8"/>
      <c r="DQ1305" s="8"/>
      <c r="DR1305" s="8"/>
      <c r="DS1305" s="8"/>
      <c r="DT1305" s="8"/>
    </row>
    <row r="1306" spans="1:124" ht="12.75" customHeight="1">
      <c r="A1306" s="8"/>
      <c r="B1306" s="89">
        <v>1303</v>
      </c>
      <c r="C1306" s="127" t="s">
        <v>1071</v>
      </c>
      <c r="D1306" s="149" t="s">
        <v>5968</v>
      </c>
      <c r="E1306" s="8" t="s">
        <v>1071</v>
      </c>
      <c r="F1306" s="8" t="s">
        <v>2641</v>
      </c>
      <c r="G1306" s="8" t="s">
        <v>1071</v>
      </c>
      <c r="H1306" s="8" t="s">
        <v>5197</v>
      </c>
      <c r="I1306" s="8" t="s">
        <v>1071</v>
      </c>
      <c r="J1306" s="8" t="s">
        <v>6767</v>
      </c>
      <c r="K1306" s="127" t="s">
        <v>1071</v>
      </c>
      <c r="L1306" s="129" t="s">
        <v>6391</v>
      </c>
      <c r="M1306" s="8"/>
      <c r="N1306" s="8" t="s">
        <v>1071</v>
      </c>
      <c r="O1306" s="8" t="s">
        <v>6755</v>
      </c>
      <c r="P1306" s="8" t="s">
        <v>6755</v>
      </c>
      <c r="Q1306" s="8" t="s">
        <v>6755</v>
      </c>
      <c r="R1306" s="8"/>
      <c r="S1306" s="8"/>
      <c r="T1306" s="8"/>
      <c r="U1306" s="8"/>
      <c r="V1306" s="8"/>
      <c r="W1306" s="8"/>
      <c r="X1306" s="8"/>
      <c r="Y1306" s="8"/>
      <c r="Z1306" s="8"/>
      <c r="AA1306" s="8"/>
      <c r="AB1306" s="8"/>
      <c r="AC1306" s="8" t="str">
        <f t="shared" si="199"/>
        <v>NO</v>
      </c>
      <c r="AD1306" s="8" t="str">
        <f t="shared" si="200"/>
        <v>Power,,,,,,,,,,,,,</v>
      </c>
      <c r="AE1306" s="8"/>
      <c r="AF1306" s="8"/>
      <c r="AG1306" s="8"/>
      <c r="AH1306" s="8" t="s">
        <v>6756</v>
      </c>
      <c r="AI1306" s="8" t="s">
        <v>6002</v>
      </c>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8"/>
      <c r="BR1306" s="8"/>
      <c r="BS1306" s="8"/>
      <c r="BT1306" s="8"/>
      <c r="BU1306" s="8"/>
      <c r="BV1306" s="8"/>
      <c r="BW1306" s="8"/>
      <c r="BX1306" s="8"/>
      <c r="BY1306" s="8"/>
      <c r="BZ1306" s="8"/>
      <c r="CA1306" s="8"/>
      <c r="CB1306" s="8"/>
      <c r="CC1306" s="8"/>
      <c r="CD1306" s="8"/>
      <c r="CE1306" s="8" t="str">
        <f t="shared" si="198"/>
        <v>AGND</v>
      </c>
      <c r="CF1306" s="8" t="str">
        <f t="shared" si="201"/>
        <v>AGND</v>
      </c>
      <c r="CG1306" s="8" t="str">
        <f t="shared" si="202"/>
        <v>Power</v>
      </c>
      <c r="CH1306" s="8" t="str">
        <f t="shared" si="203"/>
        <v>Power</v>
      </c>
      <c r="CI1306" s="8">
        <v>1</v>
      </c>
      <c r="CJ1306" s="8" t="s">
        <v>1071</v>
      </c>
      <c r="CK1306" s="8"/>
      <c r="CL1306" s="8"/>
      <c r="CM1306" s="8"/>
      <c r="CN1306" s="8"/>
      <c r="CO1306" s="8"/>
      <c r="CP1306" s="8"/>
      <c r="CQ1306" s="8"/>
      <c r="CR1306" s="8"/>
      <c r="CS1306" s="8"/>
      <c r="CT1306" s="8"/>
      <c r="CU1306" s="8"/>
      <c r="CV1306" s="8"/>
      <c r="CW1306" s="119" t="s">
        <v>11189</v>
      </c>
      <c r="CX1306" s="2"/>
      <c r="CY1306" s="8"/>
      <c r="CZ1306" s="8" t="str">
        <f t="shared" si="204"/>
        <v>AGND</v>
      </c>
      <c r="DA1306" s="8" t="str">
        <f t="shared" si="205"/>
        <v>AGND</v>
      </c>
      <c r="DB1306" s="8" t="str">
        <f t="shared" si="206"/>
        <v>Power</v>
      </c>
      <c r="DC1306" s="8" t="str">
        <f t="shared" si="207"/>
        <v>Power</v>
      </c>
      <c r="DD1306" s="8">
        <v>1</v>
      </c>
      <c r="DE1306" s="8" t="s">
        <v>1071</v>
      </c>
      <c r="DF1306" s="8"/>
      <c r="DG1306" s="8"/>
      <c r="DH1306" s="8"/>
      <c r="DI1306" s="8"/>
      <c r="DJ1306" s="8"/>
      <c r="DK1306" s="8"/>
      <c r="DL1306" s="8"/>
      <c r="DM1306" s="8"/>
      <c r="DN1306" s="8"/>
      <c r="DO1306" s="8"/>
      <c r="DP1306" s="8"/>
      <c r="DQ1306" s="8"/>
      <c r="DR1306" s="8"/>
      <c r="DS1306" s="8"/>
      <c r="DT1306" s="8"/>
    </row>
    <row r="1307" spans="1:124" ht="12.75" customHeight="1">
      <c r="A1307" s="8"/>
      <c r="B1307" s="89">
        <v>1304</v>
      </c>
      <c r="C1307" s="127" t="s">
        <v>1071</v>
      </c>
      <c r="D1307" s="149" t="s">
        <v>6250</v>
      </c>
      <c r="E1307" s="8" t="s">
        <v>1071</v>
      </c>
      <c r="F1307" s="8" t="s">
        <v>3926</v>
      </c>
      <c r="G1307" s="8" t="s">
        <v>1071</v>
      </c>
      <c r="H1307" s="8" t="s">
        <v>4400</v>
      </c>
      <c r="I1307" s="8" t="s">
        <v>1071</v>
      </c>
      <c r="J1307" s="8" t="s">
        <v>6768</v>
      </c>
      <c r="K1307" s="127" t="s">
        <v>1071</v>
      </c>
      <c r="L1307" s="129" t="s">
        <v>4413</v>
      </c>
      <c r="M1307" s="8"/>
      <c r="N1307" s="8" t="s">
        <v>1071</v>
      </c>
      <c r="O1307" s="8" t="s">
        <v>6755</v>
      </c>
      <c r="P1307" s="8" t="s">
        <v>6755</v>
      </c>
      <c r="Q1307" s="8" t="s">
        <v>6755</v>
      </c>
      <c r="R1307" s="8"/>
      <c r="S1307" s="8"/>
      <c r="T1307" s="8"/>
      <c r="U1307" s="8"/>
      <c r="V1307" s="8"/>
      <c r="W1307" s="8"/>
      <c r="X1307" s="8"/>
      <c r="Y1307" s="8"/>
      <c r="Z1307" s="8"/>
      <c r="AA1307" s="8"/>
      <c r="AB1307" s="8"/>
      <c r="AC1307" s="8" t="str">
        <f t="shared" si="199"/>
        <v>NO</v>
      </c>
      <c r="AD1307" s="8" t="str">
        <f t="shared" si="200"/>
        <v>Power,,,,,,,,,,,,,</v>
      </c>
      <c r="AE1307" s="8"/>
      <c r="AF1307" s="8"/>
      <c r="AG1307" s="8"/>
      <c r="AH1307" s="8" t="s">
        <v>6756</v>
      </c>
      <c r="AI1307" s="8" t="s">
        <v>6002</v>
      </c>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8"/>
      <c r="BR1307" s="8"/>
      <c r="BS1307" s="8"/>
      <c r="BT1307" s="8"/>
      <c r="BU1307" s="8"/>
      <c r="BV1307" s="8"/>
      <c r="BW1307" s="8"/>
      <c r="BX1307" s="8"/>
      <c r="BY1307" s="8"/>
      <c r="BZ1307" s="8"/>
      <c r="CA1307" s="8"/>
      <c r="CB1307" s="8"/>
      <c r="CC1307" s="8"/>
      <c r="CD1307" s="8"/>
      <c r="CE1307" s="8" t="str">
        <f t="shared" si="198"/>
        <v>AGND</v>
      </c>
      <c r="CF1307" s="8" t="str">
        <f t="shared" si="201"/>
        <v>AGND</v>
      </c>
      <c r="CG1307" s="8" t="str">
        <f t="shared" si="202"/>
        <v>Power</v>
      </c>
      <c r="CH1307" s="8" t="str">
        <f t="shared" si="203"/>
        <v>Power</v>
      </c>
      <c r="CI1307" s="8">
        <v>1</v>
      </c>
      <c r="CJ1307" s="8" t="s">
        <v>1071</v>
      </c>
      <c r="CK1307" s="8"/>
      <c r="CL1307" s="8"/>
      <c r="CM1307" s="8"/>
      <c r="CN1307" s="8"/>
      <c r="CO1307" s="8"/>
      <c r="CP1307" s="8"/>
      <c r="CQ1307" s="8"/>
      <c r="CR1307" s="8"/>
      <c r="CS1307" s="8"/>
      <c r="CT1307" s="8"/>
      <c r="CU1307" s="8"/>
      <c r="CV1307" s="8"/>
      <c r="CW1307" s="119" t="s">
        <v>11190</v>
      </c>
      <c r="CX1307" s="2"/>
      <c r="CY1307" s="8"/>
      <c r="CZ1307" s="8" t="str">
        <f t="shared" si="204"/>
        <v>AGND</v>
      </c>
      <c r="DA1307" s="8" t="str">
        <f t="shared" si="205"/>
        <v>AGND</v>
      </c>
      <c r="DB1307" s="8" t="str">
        <f t="shared" si="206"/>
        <v>Power</v>
      </c>
      <c r="DC1307" s="8" t="str">
        <f t="shared" si="207"/>
        <v>Power</v>
      </c>
      <c r="DD1307" s="8">
        <v>1</v>
      </c>
      <c r="DE1307" s="8" t="s">
        <v>1071</v>
      </c>
      <c r="DF1307" s="8"/>
      <c r="DG1307" s="8"/>
      <c r="DH1307" s="8"/>
      <c r="DI1307" s="8"/>
      <c r="DJ1307" s="8"/>
      <c r="DK1307" s="8"/>
      <c r="DL1307" s="8"/>
      <c r="DM1307" s="8"/>
      <c r="DN1307" s="8"/>
      <c r="DO1307" s="8"/>
      <c r="DP1307" s="8"/>
      <c r="DQ1307" s="8"/>
      <c r="DR1307" s="8"/>
      <c r="DS1307" s="8"/>
      <c r="DT1307" s="8"/>
    </row>
    <row r="1308" spans="1:124" ht="12.75" customHeight="1">
      <c r="A1308" s="8"/>
      <c r="B1308" s="89">
        <v>1305</v>
      </c>
      <c r="C1308" s="127" t="s">
        <v>1071</v>
      </c>
      <c r="D1308" s="149" t="s">
        <v>5949</v>
      </c>
      <c r="E1308" s="8" t="s">
        <v>1071</v>
      </c>
      <c r="F1308" s="8" t="s">
        <v>3425</v>
      </c>
      <c r="G1308" s="8" t="s">
        <v>1071</v>
      </c>
      <c r="H1308" s="8" t="s">
        <v>6967</v>
      </c>
      <c r="I1308" s="8" t="s">
        <v>1071</v>
      </c>
      <c r="J1308" s="8" t="s">
        <v>4842</v>
      </c>
      <c r="K1308" s="127" t="s">
        <v>1071</v>
      </c>
      <c r="L1308" s="129" t="s">
        <v>4382</v>
      </c>
      <c r="M1308" s="8"/>
      <c r="N1308" s="8" t="s">
        <v>1071</v>
      </c>
      <c r="O1308" s="8" t="s">
        <v>6755</v>
      </c>
      <c r="P1308" s="8" t="s">
        <v>6755</v>
      </c>
      <c r="Q1308" s="8" t="s">
        <v>6755</v>
      </c>
      <c r="R1308" s="8"/>
      <c r="S1308" s="8"/>
      <c r="T1308" s="8"/>
      <c r="U1308" s="8"/>
      <c r="V1308" s="8"/>
      <c r="W1308" s="8"/>
      <c r="X1308" s="8"/>
      <c r="Y1308" s="8"/>
      <c r="Z1308" s="8"/>
      <c r="AA1308" s="8"/>
      <c r="AB1308" s="8"/>
      <c r="AC1308" s="8" t="str">
        <f t="shared" si="199"/>
        <v>NO</v>
      </c>
      <c r="AD1308" s="8" t="str">
        <f t="shared" si="200"/>
        <v>Power,,,,,,,,,,,,,</v>
      </c>
      <c r="AE1308" s="8"/>
      <c r="AF1308" s="8"/>
      <c r="AG1308" s="8"/>
      <c r="AH1308" s="8" t="s">
        <v>6756</v>
      </c>
      <c r="AI1308" s="8" t="s">
        <v>6002</v>
      </c>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8"/>
      <c r="BR1308" s="8"/>
      <c r="BS1308" s="8"/>
      <c r="BT1308" s="8"/>
      <c r="BU1308" s="8"/>
      <c r="BV1308" s="8"/>
      <c r="BW1308" s="8"/>
      <c r="BX1308" s="8"/>
      <c r="BY1308" s="8"/>
      <c r="BZ1308" s="8"/>
      <c r="CA1308" s="8"/>
      <c r="CB1308" s="8"/>
      <c r="CC1308" s="8"/>
      <c r="CD1308" s="8"/>
      <c r="CE1308" s="8" t="str">
        <f t="shared" si="198"/>
        <v>AGND</v>
      </c>
      <c r="CF1308" s="8" t="str">
        <f t="shared" si="201"/>
        <v>AGND</v>
      </c>
      <c r="CG1308" s="8" t="str">
        <f t="shared" si="202"/>
        <v>Power</v>
      </c>
      <c r="CH1308" s="8" t="str">
        <f t="shared" si="203"/>
        <v>Power</v>
      </c>
      <c r="CI1308" s="8">
        <v>1</v>
      </c>
      <c r="CJ1308" s="8" t="s">
        <v>1071</v>
      </c>
      <c r="CK1308" s="8"/>
      <c r="CL1308" s="8"/>
      <c r="CM1308" s="8"/>
      <c r="CN1308" s="8"/>
      <c r="CO1308" s="8"/>
      <c r="CP1308" s="8"/>
      <c r="CQ1308" s="8"/>
      <c r="CR1308" s="8"/>
      <c r="CS1308" s="8"/>
      <c r="CT1308" s="8"/>
      <c r="CU1308" s="8"/>
      <c r="CV1308" s="8"/>
      <c r="CW1308" s="119" t="s">
        <v>11232</v>
      </c>
      <c r="CX1308" s="2"/>
      <c r="CY1308" s="8"/>
      <c r="CZ1308" s="8" t="str">
        <f t="shared" si="204"/>
        <v>AGND</v>
      </c>
      <c r="DA1308" s="8" t="str">
        <f t="shared" si="205"/>
        <v>AGND</v>
      </c>
      <c r="DB1308" s="8" t="str">
        <f t="shared" si="206"/>
        <v>Power</v>
      </c>
      <c r="DC1308" s="8" t="str">
        <f t="shared" si="207"/>
        <v>Power</v>
      </c>
      <c r="DD1308" s="8">
        <v>1</v>
      </c>
      <c r="DE1308" s="8" t="s">
        <v>1071</v>
      </c>
      <c r="DF1308" s="8"/>
      <c r="DG1308" s="8"/>
      <c r="DH1308" s="8"/>
      <c r="DI1308" s="8"/>
      <c r="DJ1308" s="8"/>
      <c r="DK1308" s="8"/>
      <c r="DL1308" s="8"/>
      <c r="DM1308" s="8"/>
      <c r="DN1308" s="8"/>
      <c r="DO1308" s="8"/>
      <c r="DP1308" s="8"/>
      <c r="DQ1308" s="8"/>
      <c r="DR1308" s="8"/>
      <c r="DS1308" s="8"/>
      <c r="DT1308" s="8"/>
    </row>
    <row r="1309" spans="1:124" ht="12.75" customHeight="1">
      <c r="A1309" s="8"/>
      <c r="B1309" s="89">
        <v>1306</v>
      </c>
      <c r="C1309" s="127" t="s">
        <v>1071</v>
      </c>
      <c r="D1309" s="149" t="s">
        <v>6968</v>
      </c>
      <c r="E1309" s="8" t="s">
        <v>1071</v>
      </c>
      <c r="F1309" s="8" t="s">
        <v>6945</v>
      </c>
      <c r="G1309" s="8" t="s">
        <v>1071</v>
      </c>
      <c r="H1309" s="8" t="s">
        <v>6665</v>
      </c>
      <c r="I1309" s="8" t="s">
        <v>1071</v>
      </c>
      <c r="J1309" s="8" t="s">
        <v>4854</v>
      </c>
      <c r="K1309" s="127" t="s">
        <v>1071</v>
      </c>
      <c r="L1309" s="129" t="s">
        <v>6969</v>
      </c>
      <c r="M1309" s="8"/>
      <c r="N1309" s="8" t="s">
        <v>1071</v>
      </c>
      <c r="O1309" s="8" t="s">
        <v>6755</v>
      </c>
      <c r="P1309" s="8" t="s">
        <v>6755</v>
      </c>
      <c r="Q1309" s="8" t="s">
        <v>6755</v>
      </c>
      <c r="R1309" s="8"/>
      <c r="S1309" s="8"/>
      <c r="T1309" s="8"/>
      <c r="U1309" s="8"/>
      <c r="V1309" s="8"/>
      <c r="W1309" s="8"/>
      <c r="X1309" s="8"/>
      <c r="Y1309" s="8"/>
      <c r="Z1309" s="8"/>
      <c r="AA1309" s="8"/>
      <c r="AB1309" s="8"/>
      <c r="AC1309" s="8" t="str">
        <f t="shared" si="199"/>
        <v>NO</v>
      </c>
      <c r="AD1309" s="8" t="str">
        <f t="shared" si="200"/>
        <v>Power,,,,,,,,,,,,,</v>
      </c>
      <c r="AE1309" s="8"/>
      <c r="AF1309" s="8"/>
      <c r="AG1309" s="8"/>
      <c r="AH1309" s="8" t="s">
        <v>6756</v>
      </c>
      <c r="AI1309" s="8" t="s">
        <v>6002</v>
      </c>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8"/>
      <c r="BR1309" s="8"/>
      <c r="BS1309" s="8"/>
      <c r="BT1309" s="8"/>
      <c r="BU1309" s="8"/>
      <c r="BV1309" s="8"/>
      <c r="BW1309" s="8"/>
      <c r="BX1309" s="8"/>
      <c r="BY1309" s="8"/>
      <c r="BZ1309" s="8"/>
      <c r="CA1309" s="8"/>
      <c r="CB1309" s="8"/>
      <c r="CC1309" s="8"/>
      <c r="CD1309" s="8"/>
      <c r="CE1309" s="8" t="str">
        <f t="shared" si="198"/>
        <v>AGND</v>
      </c>
      <c r="CF1309" s="8" t="str">
        <f t="shared" si="201"/>
        <v>AGND</v>
      </c>
      <c r="CG1309" s="8" t="str">
        <f t="shared" si="202"/>
        <v>Power</v>
      </c>
      <c r="CH1309" s="8" t="str">
        <f t="shared" si="203"/>
        <v>Power</v>
      </c>
      <c r="CI1309" s="8">
        <v>1</v>
      </c>
      <c r="CJ1309" s="8" t="s">
        <v>1071</v>
      </c>
      <c r="CK1309" s="8"/>
      <c r="CL1309" s="8"/>
      <c r="CM1309" s="8"/>
      <c r="CN1309" s="8"/>
      <c r="CO1309" s="8"/>
      <c r="CP1309" s="8"/>
      <c r="CQ1309" s="8"/>
      <c r="CR1309" s="8"/>
      <c r="CS1309" s="8"/>
      <c r="CT1309" s="8"/>
      <c r="CU1309" s="8"/>
      <c r="CV1309" s="8"/>
      <c r="CW1309" s="119" t="s">
        <v>11296</v>
      </c>
      <c r="CX1309" s="2"/>
      <c r="CY1309" s="8"/>
      <c r="CZ1309" s="8" t="str">
        <f t="shared" si="204"/>
        <v>AGND</v>
      </c>
      <c r="DA1309" s="8" t="str">
        <f t="shared" si="205"/>
        <v>AGND</v>
      </c>
      <c r="DB1309" s="8" t="str">
        <f t="shared" si="206"/>
        <v>Power</v>
      </c>
      <c r="DC1309" s="8" t="str">
        <f t="shared" si="207"/>
        <v>Power</v>
      </c>
      <c r="DD1309" s="8">
        <v>1</v>
      </c>
      <c r="DE1309" s="8" t="s">
        <v>1071</v>
      </c>
      <c r="DF1309" s="8"/>
      <c r="DG1309" s="8"/>
      <c r="DH1309" s="8"/>
      <c r="DI1309" s="8"/>
      <c r="DJ1309" s="8"/>
      <c r="DK1309" s="8"/>
      <c r="DL1309" s="8"/>
      <c r="DM1309" s="8"/>
      <c r="DN1309" s="8"/>
      <c r="DO1309" s="8"/>
      <c r="DP1309" s="8"/>
      <c r="DQ1309" s="8"/>
      <c r="DR1309" s="8"/>
      <c r="DS1309" s="8"/>
      <c r="DT1309" s="8"/>
    </row>
    <row r="1310" spans="1:124" ht="12.75" customHeight="1">
      <c r="A1310" s="8"/>
      <c r="B1310" s="89">
        <v>1307</v>
      </c>
      <c r="C1310" s="127" t="s">
        <v>1071</v>
      </c>
      <c r="D1310" s="149" t="s">
        <v>5891</v>
      </c>
      <c r="E1310" s="8" t="s">
        <v>1071</v>
      </c>
      <c r="F1310" s="8" t="s">
        <v>3180</v>
      </c>
      <c r="G1310" s="8" t="s">
        <v>1071</v>
      </c>
      <c r="H1310" s="8" t="s">
        <v>6970</v>
      </c>
      <c r="I1310" s="8" t="s">
        <v>1071</v>
      </c>
      <c r="J1310" s="8" t="s">
        <v>6971</v>
      </c>
      <c r="K1310" s="127" t="s">
        <v>1071</v>
      </c>
      <c r="L1310" s="129" t="s">
        <v>4984</v>
      </c>
      <c r="M1310" s="8"/>
      <c r="N1310" s="8" t="s">
        <v>1071</v>
      </c>
      <c r="O1310" s="8" t="s">
        <v>6755</v>
      </c>
      <c r="P1310" s="8" t="s">
        <v>6755</v>
      </c>
      <c r="Q1310" s="8" t="s">
        <v>6755</v>
      </c>
      <c r="R1310" s="8"/>
      <c r="S1310" s="8"/>
      <c r="T1310" s="8"/>
      <c r="U1310" s="8"/>
      <c r="V1310" s="8"/>
      <c r="W1310" s="8"/>
      <c r="X1310" s="8"/>
      <c r="Y1310" s="8"/>
      <c r="Z1310" s="8"/>
      <c r="AA1310" s="8"/>
      <c r="AB1310" s="8"/>
      <c r="AC1310" s="8" t="str">
        <f t="shared" si="199"/>
        <v>NO</v>
      </c>
      <c r="AD1310" s="8" t="str">
        <f t="shared" si="200"/>
        <v>Power,,,,,,,,,,,,,</v>
      </c>
      <c r="AE1310" s="8"/>
      <c r="AF1310" s="8"/>
      <c r="AG1310" s="8"/>
      <c r="AH1310" s="8" t="s">
        <v>6756</v>
      </c>
      <c r="AI1310" s="8" t="s">
        <v>6002</v>
      </c>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8"/>
      <c r="BR1310" s="8"/>
      <c r="BS1310" s="8"/>
      <c r="BT1310" s="8"/>
      <c r="BU1310" s="8"/>
      <c r="BV1310" s="8"/>
      <c r="BW1310" s="8"/>
      <c r="BX1310" s="8"/>
      <c r="BY1310" s="8"/>
      <c r="BZ1310" s="8"/>
      <c r="CA1310" s="8"/>
      <c r="CB1310" s="8"/>
      <c r="CC1310" s="8"/>
      <c r="CD1310" s="8"/>
      <c r="CE1310" s="8" t="str">
        <f t="shared" si="198"/>
        <v>AGND</v>
      </c>
      <c r="CF1310" s="8" t="str">
        <f t="shared" si="201"/>
        <v>AGND</v>
      </c>
      <c r="CG1310" s="8" t="str">
        <f t="shared" si="202"/>
        <v>Power</v>
      </c>
      <c r="CH1310" s="8" t="str">
        <f t="shared" si="203"/>
        <v>Power</v>
      </c>
      <c r="CI1310" s="8">
        <v>1</v>
      </c>
      <c r="CJ1310" s="8" t="s">
        <v>1071</v>
      </c>
      <c r="CK1310" s="8"/>
      <c r="CL1310" s="8"/>
      <c r="CM1310" s="8"/>
      <c r="CN1310" s="8"/>
      <c r="CO1310" s="8"/>
      <c r="CP1310" s="8"/>
      <c r="CQ1310" s="8"/>
      <c r="CR1310" s="8"/>
      <c r="CS1310" s="8"/>
      <c r="CT1310" s="8"/>
      <c r="CU1310" s="8"/>
      <c r="CV1310" s="8"/>
      <c r="CW1310" s="119" t="s">
        <v>11297</v>
      </c>
      <c r="CX1310" s="2"/>
      <c r="CY1310" s="8"/>
      <c r="CZ1310" s="8" t="str">
        <f t="shared" si="204"/>
        <v>AGND</v>
      </c>
      <c r="DA1310" s="8" t="str">
        <f t="shared" si="205"/>
        <v>AGND</v>
      </c>
      <c r="DB1310" s="8" t="str">
        <f t="shared" si="206"/>
        <v>Power</v>
      </c>
      <c r="DC1310" s="8" t="str">
        <f t="shared" si="207"/>
        <v>Power</v>
      </c>
      <c r="DD1310" s="8">
        <v>1</v>
      </c>
      <c r="DE1310" s="8" t="s">
        <v>1071</v>
      </c>
      <c r="DF1310" s="8"/>
      <c r="DG1310" s="8"/>
      <c r="DH1310" s="8"/>
      <c r="DI1310" s="8"/>
      <c r="DJ1310" s="8"/>
      <c r="DK1310" s="8"/>
      <c r="DL1310" s="8"/>
      <c r="DM1310" s="8"/>
      <c r="DN1310" s="8"/>
      <c r="DO1310" s="8"/>
      <c r="DP1310" s="8"/>
      <c r="DQ1310" s="8"/>
      <c r="DR1310" s="8"/>
      <c r="DS1310" s="8"/>
      <c r="DT1310" s="8"/>
    </row>
    <row r="1311" spans="1:124" ht="12.75" customHeight="1">
      <c r="A1311" s="8"/>
      <c r="B1311" s="89">
        <v>1308</v>
      </c>
      <c r="C1311" s="127" t="s">
        <v>1071</v>
      </c>
      <c r="D1311" s="149" t="s">
        <v>6972</v>
      </c>
      <c r="E1311" s="8" t="s">
        <v>1071</v>
      </c>
      <c r="F1311" s="8" t="s">
        <v>3192</v>
      </c>
      <c r="G1311" s="8" t="s">
        <v>1071</v>
      </c>
      <c r="H1311" s="8" t="s">
        <v>3268</v>
      </c>
      <c r="I1311" s="8" t="s">
        <v>1071</v>
      </c>
      <c r="J1311" s="8" t="s">
        <v>6777</v>
      </c>
      <c r="K1311" s="127" t="s">
        <v>1071</v>
      </c>
      <c r="L1311" s="129" t="s">
        <v>6379</v>
      </c>
      <c r="M1311" s="8"/>
      <c r="N1311" s="8" t="s">
        <v>1071</v>
      </c>
      <c r="O1311" s="8" t="s">
        <v>6755</v>
      </c>
      <c r="P1311" s="8" t="s">
        <v>6755</v>
      </c>
      <c r="Q1311" s="8" t="s">
        <v>6755</v>
      </c>
      <c r="R1311" s="8"/>
      <c r="S1311" s="8"/>
      <c r="T1311" s="8"/>
      <c r="U1311" s="8"/>
      <c r="V1311" s="8"/>
      <c r="W1311" s="8"/>
      <c r="X1311" s="8"/>
      <c r="Y1311" s="8"/>
      <c r="Z1311" s="8"/>
      <c r="AA1311" s="8"/>
      <c r="AB1311" s="8"/>
      <c r="AC1311" s="8" t="str">
        <f t="shared" si="199"/>
        <v>NO</v>
      </c>
      <c r="AD1311" s="8" t="str">
        <f t="shared" si="200"/>
        <v>Power,,,,,,,,,,,,,</v>
      </c>
      <c r="AE1311" s="8"/>
      <c r="AF1311" s="8"/>
      <c r="AG1311" s="8"/>
      <c r="AH1311" s="8" t="s">
        <v>6756</v>
      </c>
      <c r="AI1311" s="8" t="s">
        <v>6002</v>
      </c>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8"/>
      <c r="BR1311" s="8"/>
      <c r="BS1311" s="8"/>
      <c r="BT1311" s="8"/>
      <c r="BU1311" s="8"/>
      <c r="BV1311" s="8"/>
      <c r="BW1311" s="8"/>
      <c r="BX1311" s="8"/>
      <c r="BY1311" s="8"/>
      <c r="BZ1311" s="8"/>
      <c r="CA1311" s="8"/>
      <c r="CB1311" s="8"/>
      <c r="CC1311" s="8"/>
      <c r="CD1311" s="8"/>
      <c r="CE1311" s="8" t="str">
        <f t="shared" si="198"/>
        <v>AGND</v>
      </c>
      <c r="CF1311" s="8" t="str">
        <f t="shared" si="201"/>
        <v>AGND</v>
      </c>
      <c r="CG1311" s="8" t="str">
        <f t="shared" si="202"/>
        <v>Power</v>
      </c>
      <c r="CH1311" s="8" t="str">
        <f t="shared" si="203"/>
        <v>Power</v>
      </c>
      <c r="CI1311" s="8">
        <v>1</v>
      </c>
      <c r="CJ1311" s="8" t="s">
        <v>1071</v>
      </c>
      <c r="CK1311" s="8"/>
      <c r="CL1311" s="8"/>
      <c r="CM1311" s="8"/>
      <c r="CN1311" s="8"/>
      <c r="CO1311" s="8"/>
      <c r="CP1311" s="8"/>
      <c r="CQ1311" s="8"/>
      <c r="CR1311" s="8"/>
      <c r="CS1311" s="8"/>
      <c r="CT1311" s="8"/>
      <c r="CU1311" s="8"/>
      <c r="CV1311" s="8"/>
      <c r="CW1311" s="119" t="s">
        <v>11298</v>
      </c>
      <c r="CX1311" s="2"/>
      <c r="CY1311" s="8"/>
      <c r="CZ1311" s="8" t="str">
        <f t="shared" si="204"/>
        <v>AGND</v>
      </c>
      <c r="DA1311" s="8" t="str">
        <f t="shared" si="205"/>
        <v>AGND</v>
      </c>
      <c r="DB1311" s="8" t="str">
        <f t="shared" si="206"/>
        <v>Power</v>
      </c>
      <c r="DC1311" s="8" t="str">
        <f t="shared" si="207"/>
        <v>Power</v>
      </c>
      <c r="DD1311" s="8">
        <v>1</v>
      </c>
      <c r="DE1311" s="8" t="s">
        <v>1071</v>
      </c>
      <c r="DF1311" s="8"/>
      <c r="DG1311" s="8"/>
      <c r="DH1311" s="8"/>
      <c r="DI1311" s="8"/>
      <c r="DJ1311" s="8"/>
      <c r="DK1311" s="8"/>
      <c r="DL1311" s="8"/>
      <c r="DM1311" s="8"/>
      <c r="DN1311" s="8"/>
      <c r="DO1311" s="8"/>
      <c r="DP1311" s="8"/>
      <c r="DQ1311" s="8"/>
      <c r="DR1311" s="8"/>
      <c r="DS1311" s="8"/>
      <c r="DT1311" s="8"/>
    </row>
    <row r="1312" spans="1:124" ht="12.75" customHeight="1">
      <c r="A1312" s="8"/>
      <c r="B1312" s="89">
        <v>1309</v>
      </c>
      <c r="C1312" s="127" t="s">
        <v>1071</v>
      </c>
      <c r="D1312" s="149" t="s">
        <v>5882</v>
      </c>
      <c r="E1312" s="8" t="s">
        <v>1071</v>
      </c>
      <c r="F1312" s="8" t="s">
        <v>3210</v>
      </c>
      <c r="G1312" s="8" t="s">
        <v>1071</v>
      </c>
      <c r="H1312" s="8" t="s">
        <v>4502</v>
      </c>
      <c r="I1312" s="8" t="s">
        <v>1071</v>
      </c>
      <c r="J1312" s="8" t="s">
        <v>6973</v>
      </c>
      <c r="K1312" s="127" t="s">
        <v>1071</v>
      </c>
      <c r="L1312" s="129" t="s">
        <v>6695</v>
      </c>
      <c r="M1312" s="8"/>
      <c r="N1312" s="8" t="s">
        <v>1071</v>
      </c>
      <c r="O1312" s="8" t="s">
        <v>6755</v>
      </c>
      <c r="P1312" s="8" t="s">
        <v>6755</v>
      </c>
      <c r="Q1312" s="8" t="s">
        <v>6755</v>
      </c>
      <c r="R1312" s="8"/>
      <c r="S1312" s="8"/>
      <c r="T1312" s="8"/>
      <c r="U1312" s="8"/>
      <c r="V1312" s="8"/>
      <c r="W1312" s="8"/>
      <c r="X1312" s="8"/>
      <c r="Y1312" s="8"/>
      <c r="Z1312" s="8"/>
      <c r="AA1312" s="8"/>
      <c r="AB1312" s="8"/>
      <c r="AC1312" s="8" t="str">
        <f t="shared" si="199"/>
        <v>NO</v>
      </c>
      <c r="AD1312" s="8" t="str">
        <f t="shared" si="200"/>
        <v>Power,,,,,,,,,,,,,</v>
      </c>
      <c r="AE1312" s="8"/>
      <c r="AF1312" s="8"/>
      <c r="AG1312" s="8"/>
      <c r="AH1312" s="8" t="s">
        <v>6756</v>
      </c>
      <c r="AI1312" s="8" t="s">
        <v>6002</v>
      </c>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c r="BR1312" s="8"/>
      <c r="BS1312" s="8"/>
      <c r="BT1312" s="8"/>
      <c r="BU1312" s="8"/>
      <c r="BV1312" s="8"/>
      <c r="BW1312" s="8"/>
      <c r="BX1312" s="8"/>
      <c r="BY1312" s="8"/>
      <c r="BZ1312" s="8"/>
      <c r="CA1312" s="8"/>
      <c r="CB1312" s="8"/>
      <c r="CC1312" s="8"/>
      <c r="CD1312" s="8"/>
      <c r="CE1312" s="8" t="str">
        <f t="shared" si="198"/>
        <v>AGND</v>
      </c>
      <c r="CF1312" s="8" t="str">
        <f t="shared" si="201"/>
        <v>AGND</v>
      </c>
      <c r="CG1312" s="8" t="str">
        <f t="shared" si="202"/>
        <v>Power</v>
      </c>
      <c r="CH1312" s="8" t="str">
        <f t="shared" si="203"/>
        <v>Power</v>
      </c>
      <c r="CI1312" s="8">
        <v>1</v>
      </c>
      <c r="CJ1312" s="8" t="s">
        <v>1071</v>
      </c>
      <c r="CK1312" s="8"/>
      <c r="CL1312" s="8"/>
      <c r="CM1312" s="8"/>
      <c r="CN1312" s="8"/>
      <c r="CO1312" s="8"/>
      <c r="CP1312" s="8"/>
      <c r="CQ1312" s="8"/>
      <c r="CR1312" s="8"/>
      <c r="CS1312" s="8"/>
      <c r="CT1312" s="8"/>
      <c r="CU1312" s="8"/>
      <c r="CV1312" s="8"/>
      <c r="CW1312" s="119" t="s">
        <v>11233</v>
      </c>
      <c r="CX1312" s="2"/>
      <c r="CY1312" s="8"/>
      <c r="CZ1312" s="8" t="str">
        <f t="shared" si="204"/>
        <v>AGND</v>
      </c>
      <c r="DA1312" s="8" t="str">
        <f t="shared" si="205"/>
        <v>AGND</v>
      </c>
      <c r="DB1312" s="8" t="str">
        <f t="shared" si="206"/>
        <v>Power</v>
      </c>
      <c r="DC1312" s="8" t="str">
        <f t="shared" si="207"/>
        <v>Power</v>
      </c>
      <c r="DD1312" s="8">
        <v>1</v>
      </c>
      <c r="DE1312" s="8" t="s">
        <v>1071</v>
      </c>
      <c r="DF1312" s="8"/>
      <c r="DG1312" s="8"/>
      <c r="DH1312" s="8"/>
      <c r="DI1312" s="8"/>
      <c r="DJ1312" s="8"/>
      <c r="DK1312" s="8"/>
      <c r="DL1312" s="8"/>
      <c r="DM1312" s="8"/>
      <c r="DN1312" s="8"/>
      <c r="DO1312" s="8"/>
      <c r="DP1312" s="8"/>
      <c r="DQ1312" s="8"/>
      <c r="DR1312" s="8"/>
      <c r="DS1312" s="8"/>
      <c r="DT1312" s="8"/>
    </row>
    <row r="1313" spans="1:124" ht="12.75" customHeight="1">
      <c r="A1313" s="8"/>
      <c r="B1313" s="89">
        <v>1310</v>
      </c>
      <c r="C1313" s="127" t="s">
        <v>1071</v>
      </c>
      <c r="D1313" s="149" t="s">
        <v>5108</v>
      </c>
      <c r="E1313" s="8" t="s">
        <v>1071</v>
      </c>
      <c r="F1313" s="8" t="s">
        <v>3155</v>
      </c>
      <c r="G1313" s="8" t="s">
        <v>1071</v>
      </c>
      <c r="H1313" s="8" t="s">
        <v>6974</v>
      </c>
      <c r="I1313" s="8" t="s">
        <v>1071</v>
      </c>
      <c r="J1313" s="8" t="s">
        <v>5895</v>
      </c>
      <c r="K1313" s="127" t="s">
        <v>1071</v>
      </c>
      <c r="L1313" s="129" t="s">
        <v>6975</v>
      </c>
      <c r="M1313" s="8"/>
      <c r="N1313" s="8" t="s">
        <v>1071</v>
      </c>
      <c r="O1313" s="8" t="s">
        <v>6755</v>
      </c>
      <c r="P1313" s="8" t="s">
        <v>6755</v>
      </c>
      <c r="Q1313" s="8" t="s">
        <v>6755</v>
      </c>
      <c r="R1313" s="8"/>
      <c r="S1313" s="8"/>
      <c r="T1313" s="8"/>
      <c r="U1313" s="8"/>
      <c r="V1313" s="8"/>
      <c r="W1313" s="8"/>
      <c r="X1313" s="8"/>
      <c r="Y1313" s="8"/>
      <c r="Z1313" s="8"/>
      <c r="AA1313" s="8"/>
      <c r="AB1313" s="8"/>
      <c r="AC1313" s="8" t="str">
        <f t="shared" si="199"/>
        <v>NO</v>
      </c>
      <c r="AD1313" s="8" t="str">
        <f t="shared" si="200"/>
        <v>Power,,,,,,,,,,,,,</v>
      </c>
      <c r="AE1313" s="8"/>
      <c r="AF1313" s="8"/>
      <c r="AG1313" s="8"/>
      <c r="AH1313" s="8" t="s">
        <v>6756</v>
      </c>
      <c r="AI1313" s="8" t="s">
        <v>6002</v>
      </c>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8"/>
      <c r="BR1313" s="8"/>
      <c r="BS1313" s="8"/>
      <c r="BT1313" s="8"/>
      <c r="BU1313" s="8"/>
      <c r="BV1313" s="8"/>
      <c r="BW1313" s="8"/>
      <c r="BX1313" s="8"/>
      <c r="BY1313" s="8"/>
      <c r="BZ1313" s="8"/>
      <c r="CA1313" s="8"/>
      <c r="CB1313" s="8"/>
      <c r="CC1313" s="8"/>
      <c r="CD1313" s="8"/>
      <c r="CE1313" s="8" t="str">
        <f t="shared" si="198"/>
        <v>AGND</v>
      </c>
      <c r="CF1313" s="8" t="str">
        <f t="shared" si="201"/>
        <v>AGND</v>
      </c>
      <c r="CG1313" s="8" t="str">
        <f t="shared" si="202"/>
        <v>Power</v>
      </c>
      <c r="CH1313" s="8" t="str">
        <f t="shared" si="203"/>
        <v>Power</v>
      </c>
      <c r="CI1313" s="8">
        <v>1</v>
      </c>
      <c r="CJ1313" s="8" t="s">
        <v>1071</v>
      </c>
      <c r="CK1313" s="8"/>
      <c r="CL1313" s="8"/>
      <c r="CM1313" s="8"/>
      <c r="CN1313" s="8"/>
      <c r="CO1313" s="8"/>
      <c r="CP1313" s="8"/>
      <c r="CQ1313" s="8"/>
      <c r="CR1313" s="8"/>
      <c r="CS1313" s="8"/>
      <c r="CT1313" s="8"/>
      <c r="CU1313" s="8"/>
      <c r="CV1313" s="8"/>
      <c r="CW1313" s="119" t="s">
        <v>11179</v>
      </c>
      <c r="CX1313" s="2"/>
      <c r="CY1313" s="8"/>
      <c r="CZ1313" s="8" t="str">
        <f t="shared" si="204"/>
        <v>AGND</v>
      </c>
      <c r="DA1313" s="8" t="str">
        <f t="shared" si="205"/>
        <v>AGND</v>
      </c>
      <c r="DB1313" s="8" t="str">
        <f t="shared" si="206"/>
        <v>Power</v>
      </c>
      <c r="DC1313" s="8" t="str">
        <f t="shared" si="207"/>
        <v>Power</v>
      </c>
      <c r="DD1313" s="8">
        <v>1</v>
      </c>
      <c r="DE1313" s="8" t="s">
        <v>1071</v>
      </c>
      <c r="DF1313" s="8"/>
      <c r="DG1313" s="8"/>
      <c r="DH1313" s="8"/>
      <c r="DI1313" s="8"/>
      <c r="DJ1313" s="8"/>
      <c r="DK1313" s="8"/>
      <c r="DL1313" s="8"/>
      <c r="DM1313" s="8"/>
      <c r="DN1313" s="8"/>
      <c r="DO1313" s="8"/>
      <c r="DP1313" s="8"/>
      <c r="DQ1313" s="8"/>
      <c r="DR1313" s="8"/>
      <c r="DS1313" s="8"/>
      <c r="DT1313" s="8"/>
    </row>
    <row r="1314" spans="1:124" ht="12.75" customHeight="1">
      <c r="A1314" s="8"/>
      <c r="B1314" s="89">
        <v>1311</v>
      </c>
      <c r="C1314" s="127" t="s">
        <v>1071</v>
      </c>
      <c r="D1314" s="149" t="s">
        <v>5103</v>
      </c>
      <c r="E1314" s="8" t="s">
        <v>1071</v>
      </c>
      <c r="F1314" s="8" t="s">
        <v>4602</v>
      </c>
      <c r="G1314" s="8" t="s">
        <v>1071</v>
      </c>
      <c r="H1314" s="8" t="s">
        <v>6655</v>
      </c>
      <c r="I1314" s="8" t="s">
        <v>1071</v>
      </c>
      <c r="J1314" s="8" t="s">
        <v>6766</v>
      </c>
      <c r="K1314" s="127" t="s">
        <v>1071</v>
      </c>
      <c r="L1314" s="129" t="s">
        <v>6976</v>
      </c>
      <c r="M1314" s="8"/>
      <c r="N1314" s="8" t="s">
        <v>1071</v>
      </c>
      <c r="O1314" s="8" t="s">
        <v>6755</v>
      </c>
      <c r="P1314" s="8" t="s">
        <v>6755</v>
      </c>
      <c r="Q1314" s="8" t="s">
        <v>6755</v>
      </c>
      <c r="R1314" s="8"/>
      <c r="S1314" s="8"/>
      <c r="T1314" s="8"/>
      <c r="U1314" s="8"/>
      <c r="V1314" s="8"/>
      <c r="W1314" s="8"/>
      <c r="X1314" s="8"/>
      <c r="Y1314" s="8"/>
      <c r="Z1314" s="8"/>
      <c r="AA1314" s="8"/>
      <c r="AB1314" s="8"/>
      <c r="AC1314" s="8" t="str">
        <f t="shared" si="199"/>
        <v>NO</v>
      </c>
      <c r="AD1314" s="8" t="str">
        <f t="shared" si="200"/>
        <v>Power,,,,,,,,,,,,,</v>
      </c>
      <c r="AE1314" s="8"/>
      <c r="AF1314" s="8"/>
      <c r="AG1314" s="8"/>
      <c r="AH1314" s="8" t="s">
        <v>6756</v>
      </c>
      <c r="AI1314" s="8" t="s">
        <v>6002</v>
      </c>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8"/>
      <c r="BR1314" s="8"/>
      <c r="BS1314" s="8"/>
      <c r="BT1314" s="8"/>
      <c r="BU1314" s="8"/>
      <c r="BV1314" s="8"/>
      <c r="BW1314" s="8"/>
      <c r="BX1314" s="8"/>
      <c r="BY1314" s="8"/>
      <c r="BZ1314" s="8"/>
      <c r="CA1314" s="8"/>
      <c r="CB1314" s="8"/>
      <c r="CC1314" s="8"/>
      <c r="CD1314" s="8"/>
      <c r="CE1314" s="8" t="str">
        <f t="shared" si="198"/>
        <v>AGND</v>
      </c>
      <c r="CF1314" s="8" t="str">
        <f t="shared" si="201"/>
        <v>AGND</v>
      </c>
      <c r="CG1314" s="8" t="str">
        <f t="shared" si="202"/>
        <v>Power</v>
      </c>
      <c r="CH1314" s="8" t="str">
        <f t="shared" si="203"/>
        <v>Power</v>
      </c>
      <c r="CI1314" s="8">
        <v>1</v>
      </c>
      <c r="CJ1314" s="8" t="s">
        <v>1071</v>
      </c>
      <c r="CK1314" s="8"/>
      <c r="CL1314" s="8"/>
      <c r="CM1314" s="8"/>
      <c r="CN1314" s="8"/>
      <c r="CO1314" s="8"/>
      <c r="CP1314" s="8"/>
      <c r="CQ1314" s="8"/>
      <c r="CR1314" s="8"/>
      <c r="CS1314" s="8"/>
      <c r="CT1314" s="8"/>
      <c r="CU1314" s="8"/>
      <c r="CV1314" s="8"/>
      <c r="CW1314" s="119" t="s">
        <v>11178</v>
      </c>
      <c r="CX1314" s="2"/>
      <c r="CY1314" s="8"/>
      <c r="CZ1314" s="8" t="str">
        <f t="shared" si="204"/>
        <v>AGND</v>
      </c>
      <c r="DA1314" s="8" t="str">
        <f t="shared" si="205"/>
        <v>AGND</v>
      </c>
      <c r="DB1314" s="8" t="str">
        <f t="shared" si="206"/>
        <v>Power</v>
      </c>
      <c r="DC1314" s="8" t="str">
        <f t="shared" si="207"/>
        <v>Power</v>
      </c>
      <c r="DD1314" s="8">
        <v>1</v>
      </c>
      <c r="DE1314" s="8" t="s">
        <v>1071</v>
      </c>
      <c r="DF1314" s="8"/>
      <c r="DG1314" s="8"/>
      <c r="DH1314" s="8"/>
      <c r="DI1314" s="8"/>
      <c r="DJ1314" s="8"/>
      <c r="DK1314" s="8"/>
      <c r="DL1314" s="8"/>
      <c r="DM1314" s="8"/>
      <c r="DN1314" s="8"/>
      <c r="DO1314" s="8"/>
      <c r="DP1314" s="8"/>
      <c r="DQ1314" s="8"/>
      <c r="DR1314" s="8"/>
      <c r="DS1314" s="8"/>
      <c r="DT1314" s="8"/>
    </row>
    <row r="1315" spans="1:124" ht="12.75" customHeight="1">
      <c r="A1315" s="8"/>
      <c r="B1315" s="89">
        <v>1312</v>
      </c>
      <c r="C1315" s="127" t="s">
        <v>1071</v>
      </c>
      <c r="D1315" s="149" t="s">
        <v>6773</v>
      </c>
      <c r="E1315" s="8" t="s">
        <v>1071</v>
      </c>
      <c r="F1315" s="8" t="s">
        <v>3115</v>
      </c>
      <c r="G1315" s="8" t="s">
        <v>1071</v>
      </c>
      <c r="H1315" s="8" t="s">
        <v>6696</v>
      </c>
      <c r="I1315" s="8" t="s">
        <v>1071</v>
      </c>
      <c r="J1315" s="8" t="s">
        <v>5107</v>
      </c>
      <c r="K1315" s="127"/>
      <c r="L1315" s="129"/>
      <c r="M1315" s="8"/>
      <c r="N1315" s="8" t="s">
        <v>1071</v>
      </c>
      <c r="O1315" s="8" t="s">
        <v>6755</v>
      </c>
      <c r="P1315" s="8" t="s">
        <v>6755</v>
      </c>
      <c r="Q1315" s="8" t="s">
        <v>6755</v>
      </c>
      <c r="R1315" s="8"/>
      <c r="S1315" s="8"/>
      <c r="T1315" s="8"/>
      <c r="U1315" s="8"/>
      <c r="V1315" s="8"/>
      <c r="W1315" s="8"/>
      <c r="X1315" s="8"/>
      <c r="Y1315" s="8"/>
      <c r="Z1315" s="8"/>
      <c r="AA1315" s="8"/>
      <c r="AB1315" s="8"/>
      <c r="AC1315" s="8" t="str">
        <f t="shared" si="199"/>
        <v>NO</v>
      </c>
      <c r="AD1315" s="8" t="str">
        <f t="shared" si="200"/>
        <v>Power,,,,,,,,,,,,,</v>
      </c>
      <c r="AE1315" s="8"/>
      <c r="AF1315" s="8"/>
      <c r="AG1315" s="8"/>
      <c r="AH1315" s="8" t="s">
        <v>6756</v>
      </c>
      <c r="AI1315" s="8" t="s">
        <v>6002</v>
      </c>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8"/>
      <c r="BR1315" s="8"/>
      <c r="BS1315" s="8"/>
      <c r="BT1315" s="8"/>
      <c r="BU1315" s="8"/>
      <c r="BV1315" s="8"/>
      <c r="BW1315" s="8"/>
      <c r="BX1315" s="8"/>
      <c r="BY1315" s="8"/>
      <c r="BZ1315" s="8"/>
      <c r="CA1315" s="8"/>
      <c r="CB1315" s="8"/>
      <c r="CC1315" s="8"/>
      <c r="CD1315" s="8"/>
      <c r="CE1315" s="8" t="str">
        <f t="shared" si="198"/>
        <v>AGND</v>
      </c>
      <c r="CF1315" s="8" t="str">
        <f t="shared" si="201"/>
        <v>AGND</v>
      </c>
      <c r="CG1315" s="8" t="str">
        <f t="shared" si="202"/>
        <v>Power</v>
      </c>
      <c r="CH1315" s="8" t="str">
        <f t="shared" si="203"/>
        <v>Power</v>
      </c>
      <c r="CI1315" s="8">
        <v>1</v>
      </c>
      <c r="CJ1315" s="8" t="s">
        <v>1071</v>
      </c>
      <c r="CK1315" s="8"/>
      <c r="CL1315" s="8"/>
      <c r="CM1315" s="8"/>
      <c r="CN1315" s="8"/>
      <c r="CO1315" s="8"/>
      <c r="CP1315" s="8"/>
      <c r="CQ1315" s="8"/>
      <c r="CR1315" s="8"/>
      <c r="CS1315" s="8"/>
      <c r="CT1315" s="8"/>
      <c r="CU1315" s="8"/>
      <c r="CV1315" s="8"/>
      <c r="CW1315" s="119" t="s">
        <v>11234</v>
      </c>
      <c r="CX1315" s="2"/>
      <c r="CY1315" s="8"/>
      <c r="CZ1315" s="8" t="str">
        <f t="shared" si="204"/>
        <v>AGND</v>
      </c>
      <c r="DA1315" s="8" t="str">
        <f t="shared" si="205"/>
        <v>AGND</v>
      </c>
      <c r="DB1315" s="8" t="str">
        <f t="shared" si="206"/>
        <v>Power</v>
      </c>
      <c r="DC1315" s="8" t="str">
        <f t="shared" si="207"/>
        <v>Power</v>
      </c>
      <c r="DD1315" s="8">
        <v>1</v>
      </c>
      <c r="DE1315" s="8" t="s">
        <v>1071</v>
      </c>
      <c r="DF1315" s="8"/>
      <c r="DG1315" s="8"/>
      <c r="DH1315" s="8"/>
      <c r="DI1315" s="8"/>
      <c r="DJ1315" s="8"/>
      <c r="DK1315" s="8"/>
      <c r="DL1315" s="8"/>
      <c r="DM1315" s="8"/>
      <c r="DN1315" s="8"/>
      <c r="DO1315" s="8"/>
      <c r="DP1315" s="8"/>
      <c r="DQ1315" s="8"/>
      <c r="DR1315" s="8"/>
      <c r="DS1315" s="8"/>
      <c r="DT1315" s="8"/>
    </row>
    <row r="1316" spans="1:124" ht="12.75" customHeight="1">
      <c r="A1316" s="8"/>
      <c r="B1316" s="89">
        <v>1313</v>
      </c>
      <c r="C1316" s="127" t="s">
        <v>1071</v>
      </c>
      <c r="D1316" s="149" t="s">
        <v>5090</v>
      </c>
      <c r="E1316" s="8" t="s">
        <v>1071</v>
      </c>
      <c r="F1316" s="8" t="s">
        <v>2944</v>
      </c>
      <c r="G1316" s="8" t="s">
        <v>1071</v>
      </c>
      <c r="H1316" s="8" t="s">
        <v>6977</v>
      </c>
      <c r="I1316" s="8" t="s">
        <v>1071</v>
      </c>
      <c r="J1316" s="8" t="s">
        <v>5102</v>
      </c>
      <c r="K1316" s="127"/>
      <c r="L1316" s="129"/>
      <c r="M1316" s="8"/>
      <c r="N1316" s="8" t="s">
        <v>1071</v>
      </c>
      <c r="O1316" s="8" t="s">
        <v>6755</v>
      </c>
      <c r="P1316" s="8" t="s">
        <v>6755</v>
      </c>
      <c r="Q1316" s="8" t="s">
        <v>6755</v>
      </c>
      <c r="R1316" s="8"/>
      <c r="S1316" s="8"/>
      <c r="T1316" s="8"/>
      <c r="U1316" s="8"/>
      <c r="V1316" s="8"/>
      <c r="W1316" s="8"/>
      <c r="X1316" s="8"/>
      <c r="Y1316" s="8"/>
      <c r="Z1316" s="8"/>
      <c r="AA1316" s="8"/>
      <c r="AB1316" s="8"/>
      <c r="AC1316" s="8" t="str">
        <f t="shared" si="199"/>
        <v>NO</v>
      </c>
      <c r="AD1316" s="8" t="str">
        <f t="shared" si="200"/>
        <v>Power,,,,,,,,,,,,,</v>
      </c>
      <c r="AE1316" s="8"/>
      <c r="AF1316" s="8"/>
      <c r="AG1316" s="8"/>
      <c r="AH1316" s="8" t="s">
        <v>6756</v>
      </c>
      <c r="AI1316" s="8" t="s">
        <v>6002</v>
      </c>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8"/>
      <c r="BR1316" s="8"/>
      <c r="BS1316" s="8"/>
      <c r="BT1316" s="8"/>
      <c r="BU1316" s="8"/>
      <c r="BV1316" s="8"/>
      <c r="BW1316" s="8"/>
      <c r="BX1316" s="8"/>
      <c r="BY1316" s="8"/>
      <c r="BZ1316" s="8"/>
      <c r="CA1316" s="8"/>
      <c r="CB1316" s="8"/>
      <c r="CC1316" s="8"/>
      <c r="CD1316" s="8"/>
      <c r="CE1316" s="8" t="str">
        <f t="shared" si="198"/>
        <v>AGND</v>
      </c>
      <c r="CF1316" s="8" t="str">
        <f t="shared" si="201"/>
        <v>AGND</v>
      </c>
      <c r="CG1316" s="8" t="str">
        <f t="shared" si="202"/>
        <v>Power</v>
      </c>
      <c r="CH1316" s="8" t="str">
        <f t="shared" si="203"/>
        <v>Power</v>
      </c>
      <c r="CI1316" s="8">
        <v>1</v>
      </c>
      <c r="CJ1316" s="8" t="s">
        <v>1071</v>
      </c>
      <c r="CK1316" s="8"/>
      <c r="CL1316" s="8"/>
      <c r="CM1316" s="8"/>
      <c r="CN1316" s="8"/>
      <c r="CO1316" s="8"/>
      <c r="CP1316" s="8"/>
      <c r="CQ1316" s="8"/>
      <c r="CR1316" s="8"/>
      <c r="CS1316" s="8"/>
      <c r="CT1316" s="8"/>
      <c r="CU1316" s="8"/>
      <c r="CV1316" s="8"/>
      <c r="CW1316" s="119" t="s">
        <v>11176</v>
      </c>
      <c r="CX1316" s="2"/>
      <c r="CY1316" s="8"/>
      <c r="CZ1316" s="8" t="str">
        <f t="shared" si="204"/>
        <v>AGND</v>
      </c>
      <c r="DA1316" s="8" t="str">
        <f t="shared" si="205"/>
        <v>AGND</v>
      </c>
      <c r="DB1316" s="8" t="str">
        <f t="shared" si="206"/>
        <v>Power</v>
      </c>
      <c r="DC1316" s="8" t="str">
        <f t="shared" si="207"/>
        <v>Power</v>
      </c>
      <c r="DD1316" s="8">
        <v>1</v>
      </c>
      <c r="DE1316" s="8" t="s">
        <v>1071</v>
      </c>
      <c r="DF1316" s="8"/>
      <c r="DG1316" s="8"/>
      <c r="DH1316" s="8"/>
      <c r="DI1316" s="8"/>
      <c r="DJ1316" s="8"/>
      <c r="DK1316" s="8"/>
      <c r="DL1316" s="8"/>
      <c r="DM1316" s="8"/>
      <c r="DN1316" s="8"/>
      <c r="DO1316" s="8"/>
      <c r="DP1316" s="8"/>
      <c r="DQ1316" s="8"/>
      <c r="DR1316" s="8"/>
      <c r="DS1316" s="8"/>
      <c r="DT1316" s="8"/>
    </row>
    <row r="1317" spans="1:124" ht="12.75" customHeight="1">
      <c r="A1317" s="8"/>
      <c r="B1317" s="89">
        <v>1314</v>
      </c>
      <c r="C1317" s="127" t="s">
        <v>1071</v>
      </c>
      <c r="D1317" s="149" t="s">
        <v>5986</v>
      </c>
      <c r="E1317" s="8" t="s">
        <v>1071</v>
      </c>
      <c r="F1317" s="8" t="s">
        <v>6397</v>
      </c>
      <c r="G1317" s="8" t="s">
        <v>1071</v>
      </c>
      <c r="H1317" s="8" t="s">
        <v>3285</v>
      </c>
      <c r="I1317" s="8" t="s">
        <v>1071</v>
      </c>
      <c r="J1317" s="8" t="s">
        <v>5886</v>
      </c>
      <c r="K1317" s="127" t="s">
        <v>1071</v>
      </c>
      <c r="L1317" s="129" t="s">
        <v>4707</v>
      </c>
      <c r="M1317" s="8"/>
      <c r="N1317" s="8" t="s">
        <v>1071</v>
      </c>
      <c r="O1317" s="8" t="s">
        <v>6755</v>
      </c>
      <c r="P1317" s="8" t="s">
        <v>6755</v>
      </c>
      <c r="Q1317" s="8" t="s">
        <v>6755</v>
      </c>
      <c r="R1317" s="8"/>
      <c r="S1317" s="8"/>
      <c r="T1317" s="8"/>
      <c r="U1317" s="8"/>
      <c r="V1317" s="8"/>
      <c r="W1317" s="8"/>
      <c r="X1317" s="8"/>
      <c r="Y1317" s="8"/>
      <c r="Z1317" s="8"/>
      <c r="AA1317" s="8"/>
      <c r="AB1317" s="8"/>
      <c r="AC1317" s="8" t="str">
        <f t="shared" si="199"/>
        <v>NO</v>
      </c>
      <c r="AD1317" s="8" t="str">
        <f t="shared" si="200"/>
        <v>Power,,,,,,,,,,,,,</v>
      </c>
      <c r="AE1317" s="8"/>
      <c r="AF1317" s="8"/>
      <c r="AG1317" s="8"/>
      <c r="AH1317" s="8" t="s">
        <v>6756</v>
      </c>
      <c r="AI1317" s="8" t="s">
        <v>6002</v>
      </c>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8"/>
      <c r="BR1317" s="8"/>
      <c r="BS1317" s="8"/>
      <c r="BT1317" s="8"/>
      <c r="BU1317" s="8"/>
      <c r="BV1317" s="8"/>
      <c r="BW1317" s="8"/>
      <c r="BX1317" s="8"/>
      <c r="BY1317" s="8"/>
      <c r="BZ1317" s="8"/>
      <c r="CA1317" s="8"/>
      <c r="CB1317" s="8"/>
      <c r="CC1317" s="8"/>
      <c r="CD1317" s="8"/>
      <c r="CE1317" s="8" t="str">
        <f t="shared" si="198"/>
        <v>AGND</v>
      </c>
      <c r="CF1317" s="8" t="str">
        <f t="shared" si="201"/>
        <v>AGND</v>
      </c>
      <c r="CG1317" s="8" t="str">
        <f t="shared" si="202"/>
        <v>Power</v>
      </c>
      <c r="CH1317" s="8" t="str">
        <f t="shared" si="203"/>
        <v>Power</v>
      </c>
      <c r="CI1317" s="8">
        <v>1</v>
      </c>
      <c r="CJ1317" s="8" t="s">
        <v>1071</v>
      </c>
      <c r="CK1317" s="8"/>
      <c r="CL1317" s="8"/>
      <c r="CM1317" s="8"/>
      <c r="CN1317" s="8"/>
      <c r="CO1317" s="8"/>
      <c r="CP1317" s="8"/>
      <c r="CQ1317" s="8"/>
      <c r="CR1317" s="8"/>
      <c r="CS1317" s="8"/>
      <c r="CT1317" s="8"/>
      <c r="CU1317" s="8"/>
      <c r="CV1317" s="8"/>
      <c r="CW1317" s="119" t="s">
        <v>11261</v>
      </c>
      <c r="CX1317" s="2"/>
      <c r="CY1317" s="8"/>
      <c r="CZ1317" s="8" t="str">
        <f t="shared" si="204"/>
        <v>AGND</v>
      </c>
      <c r="DA1317" s="8" t="str">
        <f t="shared" si="205"/>
        <v>AGND</v>
      </c>
      <c r="DB1317" s="8" t="str">
        <f t="shared" si="206"/>
        <v>Power</v>
      </c>
      <c r="DC1317" s="8" t="str">
        <f t="shared" si="207"/>
        <v>Power</v>
      </c>
      <c r="DD1317" s="8">
        <v>1</v>
      </c>
      <c r="DE1317" s="8" t="s">
        <v>1071</v>
      </c>
      <c r="DF1317" s="8"/>
      <c r="DG1317" s="8"/>
      <c r="DH1317" s="8"/>
      <c r="DI1317" s="8"/>
      <c r="DJ1317" s="8"/>
      <c r="DK1317" s="8"/>
      <c r="DL1317" s="8"/>
      <c r="DM1317" s="8"/>
      <c r="DN1317" s="8"/>
      <c r="DO1317" s="8"/>
      <c r="DP1317" s="8"/>
      <c r="DQ1317" s="8"/>
      <c r="DR1317" s="8"/>
      <c r="DS1317" s="8"/>
      <c r="DT1317" s="8"/>
    </row>
    <row r="1318" spans="1:124" ht="12.75" customHeight="1">
      <c r="A1318" s="8"/>
      <c r="B1318" s="89">
        <v>1315</v>
      </c>
      <c r="C1318" s="127" t="s">
        <v>1071</v>
      </c>
      <c r="D1318" s="149" t="s">
        <v>6427</v>
      </c>
      <c r="E1318" s="8" t="s">
        <v>1071</v>
      </c>
      <c r="F1318" s="8" t="s">
        <v>6359</v>
      </c>
      <c r="G1318" s="8" t="s">
        <v>1071</v>
      </c>
      <c r="H1318" s="8" t="s">
        <v>6978</v>
      </c>
      <c r="I1318" s="8" t="s">
        <v>1071</v>
      </c>
      <c r="J1318" s="8" t="s">
        <v>5089</v>
      </c>
      <c r="K1318" s="127" t="s">
        <v>1071</v>
      </c>
      <c r="L1318" s="129" t="s">
        <v>4691</v>
      </c>
      <c r="M1318" s="8"/>
      <c r="N1318" s="8" t="s">
        <v>1071</v>
      </c>
      <c r="O1318" s="8" t="s">
        <v>6755</v>
      </c>
      <c r="P1318" s="8" t="s">
        <v>6755</v>
      </c>
      <c r="Q1318" s="8" t="s">
        <v>6755</v>
      </c>
      <c r="R1318" s="8"/>
      <c r="S1318" s="8"/>
      <c r="T1318" s="8"/>
      <c r="U1318" s="8"/>
      <c r="V1318" s="8"/>
      <c r="W1318" s="8"/>
      <c r="X1318" s="8"/>
      <c r="Y1318" s="8"/>
      <c r="Z1318" s="8"/>
      <c r="AA1318" s="8"/>
      <c r="AB1318" s="8"/>
      <c r="AC1318" s="8" t="str">
        <f t="shared" si="199"/>
        <v>NO</v>
      </c>
      <c r="AD1318" s="8" t="str">
        <f t="shared" si="200"/>
        <v>Power,,,,,,,,,,,,,</v>
      </c>
      <c r="AE1318" s="8"/>
      <c r="AF1318" s="8"/>
      <c r="AG1318" s="8"/>
      <c r="AH1318" s="8" t="s">
        <v>6756</v>
      </c>
      <c r="AI1318" s="8" t="s">
        <v>6002</v>
      </c>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c r="BR1318" s="8"/>
      <c r="BS1318" s="8"/>
      <c r="BT1318" s="8"/>
      <c r="BU1318" s="8"/>
      <c r="BV1318" s="8"/>
      <c r="BW1318" s="8"/>
      <c r="BX1318" s="8"/>
      <c r="BY1318" s="8"/>
      <c r="BZ1318" s="8"/>
      <c r="CA1318" s="8"/>
      <c r="CB1318" s="8"/>
      <c r="CC1318" s="8"/>
      <c r="CD1318" s="8"/>
      <c r="CE1318" s="8" t="str">
        <f t="shared" si="198"/>
        <v>AGND</v>
      </c>
      <c r="CF1318" s="8" t="str">
        <f t="shared" si="201"/>
        <v>AGND</v>
      </c>
      <c r="CG1318" s="8" t="str">
        <f t="shared" si="202"/>
        <v>Power</v>
      </c>
      <c r="CH1318" s="8" t="str">
        <f t="shared" si="203"/>
        <v>Power</v>
      </c>
      <c r="CI1318" s="8">
        <v>1</v>
      </c>
      <c r="CJ1318" s="8" t="s">
        <v>1071</v>
      </c>
      <c r="CK1318" s="8"/>
      <c r="CL1318" s="8"/>
      <c r="CM1318" s="8"/>
      <c r="CN1318" s="8"/>
      <c r="CO1318" s="8"/>
      <c r="CP1318" s="8"/>
      <c r="CQ1318" s="8"/>
      <c r="CR1318" s="8"/>
      <c r="CS1318" s="8"/>
      <c r="CT1318" s="8"/>
      <c r="CU1318" s="8"/>
      <c r="CV1318" s="8"/>
      <c r="CW1318" s="119" t="s">
        <v>11262</v>
      </c>
      <c r="CX1318" s="2"/>
      <c r="CY1318" s="8"/>
      <c r="CZ1318" s="8" t="str">
        <f t="shared" si="204"/>
        <v>AGND</v>
      </c>
      <c r="DA1318" s="8" t="str">
        <f t="shared" si="205"/>
        <v>AGND</v>
      </c>
      <c r="DB1318" s="8" t="str">
        <f t="shared" si="206"/>
        <v>Power</v>
      </c>
      <c r="DC1318" s="8" t="str">
        <f t="shared" si="207"/>
        <v>Power</v>
      </c>
      <c r="DD1318" s="8">
        <v>1</v>
      </c>
      <c r="DE1318" s="8" t="s">
        <v>1071</v>
      </c>
      <c r="DF1318" s="8"/>
      <c r="DG1318" s="8"/>
      <c r="DH1318" s="8"/>
      <c r="DI1318" s="8"/>
      <c r="DJ1318" s="8"/>
      <c r="DK1318" s="8"/>
      <c r="DL1318" s="8"/>
      <c r="DM1318" s="8"/>
      <c r="DN1318" s="8"/>
      <c r="DO1318" s="8"/>
      <c r="DP1318" s="8"/>
      <c r="DQ1318" s="8"/>
      <c r="DR1318" s="8"/>
      <c r="DS1318" s="8"/>
      <c r="DT1318" s="8"/>
    </row>
    <row r="1319" spans="1:124" ht="12.75" customHeight="1">
      <c r="A1319" s="8"/>
      <c r="B1319" s="89">
        <v>1316</v>
      </c>
      <c r="C1319" s="127" t="s">
        <v>1071</v>
      </c>
      <c r="D1319" s="149" t="s">
        <v>6936</v>
      </c>
      <c r="E1319" s="8" t="s">
        <v>1071</v>
      </c>
      <c r="F1319" s="8" t="s">
        <v>2658</v>
      </c>
      <c r="G1319" s="8" t="s">
        <v>1071</v>
      </c>
      <c r="H1319" s="8" t="s">
        <v>6979</v>
      </c>
      <c r="I1319" s="8" t="s">
        <v>1071</v>
      </c>
      <c r="J1319" s="8" t="s">
        <v>5085</v>
      </c>
      <c r="K1319" s="127" t="s">
        <v>1071</v>
      </c>
      <c r="L1319" s="129" t="s">
        <v>6235</v>
      </c>
      <c r="M1319" s="8"/>
      <c r="N1319" s="8" t="s">
        <v>1071</v>
      </c>
      <c r="O1319" s="8" t="s">
        <v>6755</v>
      </c>
      <c r="P1319" s="8" t="s">
        <v>6755</v>
      </c>
      <c r="Q1319" s="8" t="s">
        <v>6755</v>
      </c>
      <c r="R1319" s="8"/>
      <c r="S1319" s="8"/>
      <c r="T1319" s="8"/>
      <c r="U1319" s="8"/>
      <c r="V1319" s="8"/>
      <c r="W1319" s="8"/>
      <c r="X1319" s="8"/>
      <c r="Y1319" s="8"/>
      <c r="Z1319" s="8"/>
      <c r="AA1319" s="8"/>
      <c r="AB1319" s="8"/>
      <c r="AC1319" s="8" t="str">
        <f t="shared" si="199"/>
        <v>NO</v>
      </c>
      <c r="AD1319" s="8" t="str">
        <f t="shared" si="200"/>
        <v>Power,,,,,,,,,,,,,</v>
      </c>
      <c r="AE1319" s="8"/>
      <c r="AF1319" s="8"/>
      <c r="AG1319" s="8"/>
      <c r="AH1319" s="8" t="s">
        <v>6756</v>
      </c>
      <c r="AI1319" s="8" t="s">
        <v>6002</v>
      </c>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8"/>
      <c r="BR1319" s="8"/>
      <c r="BS1319" s="8"/>
      <c r="BT1319" s="8"/>
      <c r="BU1319" s="8"/>
      <c r="BV1319" s="8"/>
      <c r="BW1319" s="8"/>
      <c r="BX1319" s="8"/>
      <c r="BY1319" s="8"/>
      <c r="BZ1319" s="8"/>
      <c r="CA1319" s="8"/>
      <c r="CB1319" s="8"/>
      <c r="CC1319" s="8"/>
      <c r="CD1319" s="8"/>
      <c r="CE1319" s="8" t="str">
        <f t="shared" si="198"/>
        <v>AGND</v>
      </c>
      <c r="CF1319" s="8" t="str">
        <f t="shared" si="201"/>
        <v>AGND</v>
      </c>
      <c r="CG1319" s="8" t="str">
        <f t="shared" si="202"/>
        <v>Power</v>
      </c>
      <c r="CH1319" s="8" t="str">
        <f t="shared" si="203"/>
        <v>Power</v>
      </c>
      <c r="CI1319" s="8">
        <v>1</v>
      </c>
      <c r="CJ1319" s="8" t="s">
        <v>1071</v>
      </c>
      <c r="CK1319" s="8"/>
      <c r="CL1319" s="8"/>
      <c r="CM1319" s="8"/>
      <c r="CN1319" s="8"/>
      <c r="CO1319" s="8"/>
      <c r="CP1319" s="8"/>
      <c r="CQ1319" s="8"/>
      <c r="CR1319" s="8"/>
      <c r="CS1319" s="8"/>
      <c r="CT1319" s="8"/>
      <c r="CU1319" s="8"/>
      <c r="CV1319" s="8"/>
      <c r="CW1319" s="119" t="s">
        <v>11263</v>
      </c>
      <c r="CX1319" s="2"/>
      <c r="CY1319" s="8"/>
      <c r="CZ1319" s="8" t="str">
        <f t="shared" si="204"/>
        <v>AGND</v>
      </c>
      <c r="DA1319" s="8" t="str">
        <f t="shared" si="205"/>
        <v>AGND</v>
      </c>
      <c r="DB1319" s="8" t="str">
        <f t="shared" si="206"/>
        <v>Power</v>
      </c>
      <c r="DC1319" s="8" t="str">
        <f t="shared" si="207"/>
        <v>Power</v>
      </c>
      <c r="DD1319" s="8">
        <v>1</v>
      </c>
      <c r="DE1319" s="8" t="s">
        <v>1071</v>
      </c>
      <c r="DF1319" s="8"/>
      <c r="DG1319" s="8"/>
      <c r="DH1319" s="8"/>
      <c r="DI1319" s="8"/>
      <c r="DJ1319" s="8"/>
      <c r="DK1319" s="8"/>
      <c r="DL1319" s="8"/>
      <c r="DM1319" s="8"/>
      <c r="DN1319" s="8"/>
      <c r="DO1319" s="8"/>
      <c r="DP1319" s="8"/>
      <c r="DQ1319" s="8"/>
      <c r="DR1319" s="8"/>
      <c r="DS1319" s="8"/>
      <c r="DT1319" s="8"/>
    </row>
    <row r="1320" spans="1:124" ht="12.75" customHeight="1">
      <c r="A1320" s="8"/>
      <c r="B1320" s="89">
        <v>1317</v>
      </c>
      <c r="C1320" s="127" t="s">
        <v>1071</v>
      </c>
      <c r="D1320" s="149" t="s">
        <v>5943</v>
      </c>
      <c r="E1320" s="8" t="s">
        <v>1071</v>
      </c>
      <c r="F1320" s="8" t="s">
        <v>3112</v>
      </c>
      <c r="G1320" s="8" t="s">
        <v>1071</v>
      </c>
      <c r="H1320" s="8" t="s">
        <v>4962</v>
      </c>
      <c r="I1320" s="8" t="s">
        <v>1071</v>
      </c>
      <c r="J1320" s="8" t="s">
        <v>5081</v>
      </c>
      <c r="K1320" s="127" t="s">
        <v>1071</v>
      </c>
      <c r="L1320" s="129" t="s">
        <v>4957</v>
      </c>
      <c r="M1320" s="8"/>
      <c r="N1320" s="8" t="s">
        <v>1071</v>
      </c>
      <c r="O1320" s="8" t="s">
        <v>6755</v>
      </c>
      <c r="P1320" s="8" t="s">
        <v>6755</v>
      </c>
      <c r="Q1320" s="8" t="s">
        <v>6755</v>
      </c>
      <c r="R1320" s="8"/>
      <c r="S1320" s="8"/>
      <c r="T1320" s="8"/>
      <c r="U1320" s="8"/>
      <c r="V1320" s="8"/>
      <c r="W1320" s="8"/>
      <c r="X1320" s="8"/>
      <c r="Y1320" s="8"/>
      <c r="Z1320" s="8"/>
      <c r="AA1320" s="8"/>
      <c r="AB1320" s="8"/>
      <c r="AC1320" s="8" t="str">
        <f t="shared" si="199"/>
        <v>NO</v>
      </c>
      <c r="AD1320" s="8" t="str">
        <f t="shared" si="200"/>
        <v>Power,,,,,,,,,,,,,</v>
      </c>
      <c r="AE1320" s="8"/>
      <c r="AF1320" s="8"/>
      <c r="AG1320" s="8"/>
      <c r="AH1320" s="8" t="s">
        <v>6756</v>
      </c>
      <c r="AI1320" s="8" t="s">
        <v>6002</v>
      </c>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8"/>
      <c r="BR1320" s="8"/>
      <c r="BS1320" s="8"/>
      <c r="BT1320" s="8"/>
      <c r="BU1320" s="8"/>
      <c r="BV1320" s="8"/>
      <c r="BW1320" s="8"/>
      <c r="BX1320" s="8"/>
      <c r="BY1320" s="8"/>
      <c r="BZ1320" s="8"/>
      <c r="CA1320" s="8"/>
      <c r="CB1320" s="8"/>
      <c r="CC1320" s="8"/>
      <c r="CD1320" s="8"/>
      <c r="CE1320" s="8" t="str">
        <f t="shared" si="198"/>
        <v>AGND</v>
      </c>
      <c r="CF1320" s="8" t="str">
        <f t="shared" si="201"/>
        <v>AGND</v>
      </c>
      <c r="CG1320" s="8" t="str">
        <f t="shared" si="202"/>
        <v>Power</v>
      </c>
      <c r="CH1320" s="8" t="str">
        <f t="shared" si="203"/>
        <v>Power</v>
      </c>
      <c r="CI1320" s="8">
        <v>1</v>
      </c>
      <c r="CJ1320" s="8" t="s">
        <v>1071</v>
      </c>
      <c r="CK1320" s="8"/>
      <c r="CL1320" s="8"/>
      <c r="CM1320" s="8"/>
      <c r="CN1320" s="8"/>
      <c r="CO1320" s="8"/>
      <c r="CP1320" s="8"/>
      <c r="CQ1320" s="8"/>
      <c r="CR1320" s="8"/>
      <c r="CS1320" s="8"/>
      <c r="CT1320" s="8"/>
      <c r="CU1320" s="8"/>
      <c r="CV1320" s="8"/>
      <c r="CW1320" s="119" t="s">
        <v>11264</v>
      </c>
      <c r="CX1320" s="2"/>
      <c r="CY1320" s="8"/>
      <c r="CZ1320" s="8" t="str">
        <f t="shared" si="204"/>
        <v>AGND</v>
      </c>
      <c r="DA1320" s="8" t="str">
        <f t="shared" si="205"/>
        <v>AGND</v>
      </c>
      <c r="DB1320" s="8" t="str">
        <f t="shared" si="206"/>
        <v>Power</v>
      </c>
      <c r="DC1320" s="8" t="str">
        <f t="shared" si="207"/>
        <v>Power</v>
      </c>
      <c r="DD1320" s="8">
        <v>1</v>
      </c>
      <c r="DE1320" s="8" t="s">
        <v>1071</v>
      </c>
      <c r="DF1320" s="8"/>
      <c r="DG1320" s="8"/>
      <c r="DH1320" s="8"/>
      <c r="DI1320" s="8"/>
      <c r="DJ1320" s="8"/>
      <c r="DK1320" s="8"/>
      <c r="DL1320" s="8"/>
      <c r="DM1320" s="8"/>
      <c r="DN1320" s="8"/>
      <c r="DO1320" s="8"/>
      <c r="DP1320" s="8"/>
      <c r="DQ1320" s="8"/>
      <c r="DR1320" s="8"/>
      <c r="DS1320" s="8"/>
      <c r="DT1320" s="8"/>
    </row>
    <row r="1321" spans="1:124" ht="12.75" customHeight="1">
      <c r="A1321" s="8"/>
      <c r="B1321" s="89">
        <v>1318</v>
      </c>
      <c r="C1321" s="127" t="s">
        <v>1071</v>
      </c>
      <c r="D1321" s="149" t="s">
        <v>6950</v>
      </c>
      <c r="E1321" s="8" t="s">
        <v>1071</v>
      </c>
      <c r="F1321" s="8" t="s">
        <v>3857</v>
      </c>
      <c r="G1321" s="8" t="s">
        <v>1071</v>
      </c>
      <c r="H1321" s="8" t="s">
        <v>6656</v>
      </c>
      <c r="I1321" s="8" t="s">
        <v>1071</v>
      </c>
      <c r="J1321" s="8" t="s">
        <v>5077</v>
      </c>
      <c r="K1321" s="127" t="s">
        <v>1071</v>
      </c>
      <c r="L1321" s="129" t="s">
        <v>6441</v>
      </c>
      <c r="M1321" s="8"/>
      <c r="N1321" s="8" t="s">
        <v>1071</v>
      </c>
      <c r="O1321" s="8" t="s">
        <v>6755</v>
      </c>
      <c r="P1321" s="8" t="s">
        <v>6755</v>
      </c>
      <c r="Q1321" s="8" t="s">
        <v>6755</v>
      </c>
      <c r="R1321" s="8"/>
      <c r="S1321" s="8"/>
      <c r="T1321" s="8"/>
      <c r="U1321" s="8"/>
      <c r="V1321" s="8"/>
      <c r="W1321" s="8"/>
      <c r="X1321" s="8"/>
      <c r="Y1321" s="8"/>
      <c r="Z1321" s="8"/>
      <c r="AA1321" s="8"/>
      <c r="AB1321" s="8"/>
      <c r="AC1321" s="8" t="str">
        <f t="shared" si="199"/>
        <v>NO</v>
      </c>
      <c r="AD1321" s="8" t="str">
        <f t="shared" si="200"/>
        <v>Power,,,,,,,,,,,,,</v>
      </c>
      <c r="AE1321" s="8"/>
      <c r="AF1321" s="8"/>
      <c r="AG1321" s="8"/>
      <c r="AH1321" s="8" t="s">
        <v>6756</v>
      </c>
      <c r="AI1321" s="8" t="s">
        <v>6002</v>
      </c>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8"/>
      <c r="BR1321" s="8"/>
      <c r="BS1321" s="8"/>
      <c r="BT1321" s="8"/>
      <c r="BU1321" s="8"/>
      <c r="BV1321" s="8"/>
      <c r="BW1321" s="8"/>
      <c r="BX1321" s="8"/>
      <c r="BY1321" s="8"/>
      <c r="BZ1321" s="8"/>
      <c r="CA1321" s="8"/>
      <c r="CB1321" s="8"/>
      <c r="CC1321" s="8"/>
      <c r="CD1321" s="8"/>
      <c r="CE1321" s="8" t="str">
        <f t="shared" si="198"/>
        <v>AGND</v>
      </c>
      <c r="CF1321" s="8" t="str">
        <f t="shared" si="201"/>
        <v>AGND</v>
      </c>
      <c r="CG1321" s="8" t="str">
        <f t="shared" si="202"/>
        <v>Power</v>
      </c>
      <c r="CH1321" s="8" t="str">
        <f t="shared" si="203"/>
        <v>Power</v>
      </c>
      <c r="CI1321" s="8">
        <v>1</v>
      </c>
      <c r="CJ1321" s="8" t="s">
        <v>1071</v>
      </c>
      <c r="CK1321" s="8"/>
      <c r="CL1321" s="8"/>
      <c r="CM1321" s="8"/>
      <c r="CN1321" s="8"/>
      <c r="CO1321" s="8"/>
      <c r="CP1321" s="8"/>
      <c r="CQ1321" s="8"/>
      <c r="CR1321" s="8"/>
      <c r="CS1321" s="8"/>
      <c r="CT1321" s="8"/>
      <c r="CU1321" s="8"/>
      <c r="CV1321" s="8"/>
      <c r="CW1321" s="119" t="s">
        <v>11265</v>
      </c>
      <c r="CX1321" s="2"/>
      <c r="CY1321" s="8"/>
      <c r="CZ1321" s="8" t="str">
        <f t="shared" si="204"/>
        <v>AGND</v>
      </c>
      <c r="DA1321" s="8" t="str">
        <f t="shared" si="205"/>
        <v>AGND</v>
      </c>
      <c r="DB1321" s="8" t="str">
        <f t="shared" si="206"/>
        <v>Power</v>
      </c>
      <c r="DC1321" s="8" t="str">
        <f t="shared" si="207"/>
        <v>Power</v>
      </c>
      <c r="DD1321" s="8">
        <v>1</v>
      </c>
      <c r="DE1321" s="8" t="s">
        <v>1071</v>
      </c>
      <c r="DF1321" s="8"/>
      <c r="DG1321" s="8"/>
      <c r="DH1321" s="8"/>
      <c r="DI1321" s="8"/>
      <c r="DJ1321" s="8"/>
      <c r="DK1321" s="8"/>
      <c r="DL1321" s="8"/>
      <c r="DM1321" s="8"/>
      <c r="DN1321" s="8"/>
      <c r="DO1321" s="8"/>
      <c r="DP1321" s="8"/>
      <c r="DQ1321" s="8"/>
      <c r="DR1321" s="8"/>
      <c r="DS1321" s="8"/>
      <c r="DT1321" s="8"/>
    </row>
    <row r="1322" spans="1:124" ht="12.75" customHeight="1">
      <c r="A1322" s="8"/>
      <c r="B1322" s="89">
        <v>1319</v>
      </c>
      <c r="C1322" s="127" t="s">
        <v>1071</v>
      </c>
      <c r="D1322" s="149" t="s">
        <v>6937</v>
      </c>
      <c r="E1322" s="8" t="s">
        <v>1071</v>
      </c>
      <c r="F1322" s="8" t="s">
        <v>2909</v>
      </c>
      <c r="G1322" s="8" t="s">
        <v>1071</v>
      </c>
      <c r="H1322" s="8" t="s">
        <v>6657</v>
      </c>
      <c r="I1322" s="8" t="s">
        <v>1071</v>
      </c>
      <c r="J1322" s="8" t="s">
        <v>6774</v>
      </c>
      <c r="K1322" s="127"/>
      <c r="L1322" s="129"/>
      <c r="M1322" s="8"/>
      <c r="N1322" s="8" t="s">
        <v>1071</v>
      </c>
      <c r="O1322" s="8" t="s">
        <v>6755</v>
      </c>
      <c r="P1322" s="8" t="s">
        <v>6755</v>
      </c>
      <c r="Q1322" s="8" t="s">
        <v>6755</v>
      </c>
      <c r="R1322" s="8"/>
      <c r="S1322" s="8"/>
      <c r="T1322" s="8"/>
      <c r="U1322" s="8"/>
      <c r="V1322" s="8"/>
      <c r="W1322" s="8"/>
      <c r="X1322" s="8"/>
      <c r="Y1322" s="8"/>
      <c r="Z1322" s="8"/>
      <c r="AA1322" s="8"/>
      <c r="AB1322" s="8"/>
      <c r="AC1322" s="8" t="str">
        <f t="shared" si="199"/>
        <v>NO</v>
      </c>
      <c r="AD1322" s="8" t="str">
        <f t="shared" si="200"/>
        <v>Power,,,,,,,,,,,,,</v>
      </c>
      <c r="AE1322" s="8"/>
      <c r="AF1322" s="8"/>
      <c r="AG1322" s="8"/>
      <c r="AH1322" s="8" t="s">
        <v>6756</v>
      </c>
      <c r="AI1322" s="8" t="s">
        <v>6002</v>
      </c>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c r="BR1322" s="8"/>
      <c r="BS1322" s="8"/>
      <c r="BT1322" s="8"/>
      <c r="BU1322" s="8"/>
      <c r="BV1322" s="8"/>
      <c r="BW1322" s="8"/>
      <c r="BX1322" s="8"/>
      <c r="BY1322" s="8"/>
      <c r="BZ1322" s="8"/>
      <c r="CA1322" s="8"/>
      <c r="CB1322" s="8"/>
      <c r="CC1322" s="8"/>
      <c r="CD1322" s="8"/>
      <c r="CE1322" s="8" t="str">
        <f t="shared" si="198"/>
        <v>AGND</v>
      </c>
      <c r="CF1322" s="8" t="str">
        <f t="shared" si="201"/>
        <v>AGND</v>
      </c>
      <c r="CG1322" s="8" t="str">
        <f t="shared" si="202"/>
        <v>Power</v>
      </c>
      <c r="CH1322" s="8" t="str">
        <f t="shared" si="203"/>
        <v>Power</v>
      </c>
      <c r="CI1322" s="8">
        <v>1</v>
      </c>
      <c r="CJ1322" s="8" t="s">
        <v>1071</v>
      </c>
      <c r="CK1322" s="8"/>
      <c r="CL1322" s="8"/>
      <c r="CM1322" s="8"/>
      <c r="CN1322" s="8"/>
      <c r="CO1322" s="8"/>
      <c r="CP1322" s="8"/>
      <c r="CQ1322" s="8"/>
      <c r="CR1322" s="8"/>
      <c r="CS1322" s="8"/>
      <c r="CT1322" s="8"/>
      <c r="CU1322" s="8"/>
      <c r="CV1322" s="8"/>
      <c r="CW1322" s="119" t="s">
        <v>11266</v>
      </c>
      <c r="CX1322" s="2"/>
      <c r="CY1322" s="8"/>
      <c r="CZ1322" s="8" t="str">
        <f t="shared" si="204"/>
        <v>AGND</v>
      </c>
      <c r="DA1322" s="8" t="str">
        <f t="shared" si="205"/>
        <v>AGND</v>
      </c>
      <c r="DB1322" s="8" t="str">
        <f t="shared" si="206"/>
        <v>Power</v>
      </c>
      <c r="DC1322" s="8" t="str">
        <f t="shared" si="207"/>
        <v>Power</v>
      </c>
      <c r="DD1322" s="8">
        <v>1</v>
      </c>
      <c r="DE1322" s="8" t="s">
        <v>1071</v>
      </c>
      <c r="DF1322" s="8"/>
      <c r="DG1322" s="8"/>
      <c r="DH1322" s="8"/>
      <c r="DI1322" s="8"/>
      <c r="DJ1322" s="8"/>
      <c r="DK1322" s="8"/>
      <c r="DL1322" s="8"/>
      <c r="DM1322" s="8"/>
      <c r="DN1322" s="8"/>
      <c r="DO1322" s="8"/>
      <c r="DP1322" s="8"/>
      <c r="DQ1322" s="8"/>
      <c r="DR1322" s="8"/>
      <c r="DS1322" s="8"/>
      <c r="DT1322" s="8"/>
    </row>
    <row r="1323" spans="1:124" ht="12.75" customHeight="1">
      <c r="A1323" s="115"/>
      <c r="B1323" s="89">
        <v>1320</v>
      </c>
      <c r="C1323" s="127" t="s">
        <v>1071</v>
      </c>
      <c r="D1323" s="149" t="s">
        <v>6960</v>
      </c>
      <c r="E1323" s="8" t="s">
        <v>1071</v>
      </c>
      <c r="F1323" s="8" t="s">
        <v>3473</v>
      </c>
      <c r="G1323" s="8" t="s">
        <v>1071</v>
      </c>
      <c r="H1323" s="8" t="s">
        <v>5044</v>
      </c>
      <c r="I1323" s="8" t="s">
        <v>1071</v>
      </c>
      <c r="J1323" s="8" t="s">
        <v>5926</v>
      </c>
      <c r="K1323" s="127"/>
      <c r="L1323" s="129"/>
      <c r="M1323" s="8"/>
      <c r="N1323" s="8" t="s">
        <v>1071</v>
      </c>
      <c r="O1323" s="8" t="s">
        <v>6755</v>
      </c>
      <c r="P1323" s="8" t="s">
        <v>6755</v>
      </c>
      <c r="Q1323" s="8" t="s">
        <v>6755</v>
      </c>
      <c r="R1323" s="8"/>
      <c r="S1323" s="8"/>
      <c r="T1323" s="8"/>
      <c r="U1323" s="8"/>
      <c r="V1323" s="8"/>
      <c r="W1323" s="8"/>
      <c r="X1323" s="8"/>
      <c r="Y1323" s="8"/>
      <c r="Z1323" s="8"/>
      <c r="AA1323" s="8"/>
      <c r="AB1323" s="8"/>
      <c r="AC1323" s="8" t="str">
        <f t="shared" si="199"/>
        <v>NO</v>
      </c>
      <c r="AD1323" s="8" t="str">
        <f t="shared" si="200"/>
        <v>Power,,,,,,,,,,,,,</v>
      </c>
      <c r="AE1323" s="8"/>
      <c r="AF1323" s="8"/>
      <c r="AG1323" s="115"/>
      <c r="AH1323" s="8" t="s">
        <v>6756</v>
      </c>
      <c r="AI1323" s="8" t="s">
        <v>6002</v>
      </c>
      <c r="AJ1323" s="115"/>
      <c r="AK1323" s="115"/>
      <c r="AL1323" s="115"/>
      <c r="AM1323" s="115"/>
      <c r="AN1323" s="115"/>
      <c r="AO1323" s="115"/>
      <c r="AP1323" s="115"/>
      <c r="AQ1323" s="115"/>
      <c r="AR1323" s="115"/>
      <c r="AS1323" s="115"/>
      <c r="AT1323" s="115"/>
      <c r="AU1323" s="115"/>
      <c r="AV1323" s="115"/>
      <c r="AW1323" s="115"/>
      <c r="AX1323" s="115"/>
      <c r="AY1323" s="115"/>
      <c r="AZ1323" s="115"/>
      <c r="BA1323" s="115"/>
      <c r="BB1323" s="115"/>
      <c r="BC1323" s="115"/>
      <c r="BD1323" s="115"/>
      <c r="BE1323" s="115"/>
      <c r="BF1323" s="115"/>
      <c r="BG1323" s="115"/>
      <c r="BH1323" s="115"/>
      <c r="BI1323" s="115"/>
      <c r="BJ1323" s="115"/>
      <c r="BK1323" s="115"/>
      <c r="BL1323" s="115"/>
      <c r="BM1323" s="115"/>
      <c r="BN1323" s="115"/>
      <c r="BO1323" s="8"/>
      <c r="BP1323" s="8"/>
      <c r="BQ1323" s="8"/>
      <c r="BR1323" s="8"/>
      <c r="BS1323" s="8"/>
      <c r="BT1323" s="8"/>
      <c r="BU1323" s="8"/>
      <c r="BV1323" s="8"/>
      <c r="BW1323" s="8"/>
      <c r="BX1323" s="8"/>
      <c r="BY1323" s="8"/>
      <c r="BZ1323" s="8"/>
      <c r="CA1323" s="8"/>
      <c r="CB1323" s="8"/>
      <c r="CC1323" s="8"/>
      <c r="CD1323" s="100"/>
      <c r="CE1323" s="8" t="str">
        <f t="shared" si="198"/>
        <v>AGND</v>
      </c>
      <c r="CF1323" s="8" t="str">
        <f t="shared" si="201"/>
        <v>AGND</v>
      </c>
      <c r="CG1323" s="8" t="str">
        <f t="shared" si="202"/>
        <v>Power</v>
      </c>
      <c r="CH1323" s="8" t="str">
        <f t="shared" si="203"/>
        <v>Power</v>
      </c>
      <c r="CI1323" s="8">
        <v>1</v>
      </c>
      <c r="CJ1323" s="8" t="s">
        <v>1071</v>
      </c>
      <c r="CK1323" s="8"/>
      <c r="CL1323" s="8"/>
      <c r="CM1323" s="8"/>
      <c r="CN1323" s="8"/>
      <c r="CO1323" s="8"/>
      <c r="CP1323" s="8"/>
      <c r="CQ1323" s="8"/>
      <c r="CR1323" s="8"/>
      <c r="CS1323" s="8"/>
      <c r="CT1323" s="8"/>
      <c r="CU1323" s="100"/>
      <c r="CV1323" s="8"/>
      <c r="CW1323" s="119" t="s">
        <v>11267</v>
      </c>
      <c r="CX1323" s="2"/>
      <c r="CY1323" s="100"/>
      <c r="CZ1323" s="8" t="str">
        <f t="shared" si="204"/>
        <v>AGND</v>
      </c>
      <c r="DA1323" s="8" t="str">
        <f t="shared" si="205"/>
        <v>AGND</v>
      </c>
      <c r="DB1323" s="8" t="str">
        <f t="shared" si="206"/>
        <v>Power</v>
      </c>
      <c r="DC1323" s="8" t="str">
        <f t="shared" si="207"/>
        <v>Power</v>
      </c>
      <c r="DD1323" s="8">
        <v>1</v>
      </c>
      <c r="DE1323" s="8" t="s">
        <v>1071</v>
      </c>
      <c r="DF1323" s="8"/>
      <c r="DG1323" s="8"/>
      <c r="DH1323" s="8"/>
      <c r="DI1323" s="8"/>
      <c r="DJ1323" s="8"/>
      <c r="DK1323" s="8"/>
      <c r="DL1323" s="8"/>
      <c r="DM1323" s="8"/>
      <c r="DN1323" s="8"/>
      <c r="DO1323" s="8"/>
      <c r="DP1323" s="100"/>
      <c r="DQ1323" s="8"/>
      <c r="DR1323" s="8"/>
      <c r="DS1323" s="8"/>
      <c r="DT1323" s="8"/>
    </row>
    <row r="1324" spans="1:124" ht="12.75" customHeight="1">
      <c r="A1324" s="115"/>
      <c r="B1324" s="89">
        <v>1321</v>
      </c>
      <c r="C1324" s="127" t="s">
        <v>1071</v>
      </c>
      <c r="D1324" s="149" t="s">
        <v>6400</v>
      </c>
      <c r="E1324" s="8" t="s">
        <v>1071</v>
      </c>
      <c r="F1324" s="8" t="s">
        <v>2713</v>
      </c>
      <c r="G1324" s="8" t="s">
        <v>1071</v>
      </c>
      <c r="H1324" s="8" t="s">
        <v>6313</v>
      </c>
      <c r="I1324" s="8" t="s">
        <v>1071</v>
      </c>
      <c r="J1324" s="8" t="s">
        <v>6772</v>
      </c>
      <c r="K1324" s="127" t="s">
        <v>1071</v>
      </c>
      <c r="L1324" s="129" t="s">
        <v>6978</v>
      </c>
      <c r="M1324" s="8"/>
      <c r="N1324" s="8" t="s">
        <v>1071</v>
      </c>
      <c r="O1324" s="8" t="s">
        <v>6755</v>
      </c>
      <c r="P1324" s="8" t="s">
        <v>6755</v>
      </c>
      <c r="Q1324" s="8" t="s">
        <v>6755</v>
      </c>
      <c r="R1324" s="8"/>
      <c r="S1324" s="8"/>
      <c r="T1324" s="8"/>
      <c r="U1324" s="8"/>
      <c r="V1324" s="8"/>
      <c r="W1324" s="8"/>
      <c r="X1324" s="8"/>
      <c r="Y1324" s="8"/>
      <c r="Z1324" s="8"/>
      <c r="AA1324" s="8"/>
      <c r="AB1324" s="8"/>
      <c r="AC1324" s="8" t="str">
        <f t="shared" si="199"/>
        <v>NO</v>
      </c>
      <c r="AD1324" s="8" t="str">
        <f t="shared" si="200"/>
        <v>Power,,,,,,,,,,,,,</v>
      </c>
      <c r="AE1324" s="8"/>
      <c r="AF1324" s="8"/>
      <c r="AG1324" s="115"/>
      <c r="AH1324" s="8" t="s">
        <v>6756</v>
      </c>
      <c r="AI1324" s="8" t="s">
        <v>6002</v>
      </c>
      <c r="AJ1324" s="115"/>
      <c r="AK1324" s="115"/>
      <c r="AL1324" s="115"/>
      <c r="AM1324" s="115"/>
      <c r="AN1324" s="115"/>
      <c r="AO1324" s="115"/>
      <c r="AP1324" s="115"/>
      <c r="AQ1324" s="115"/>
      <c r="AR1324" s="115"/>
      <c r="AS1324" s="115"/>
      <c r="AT1324" s="115"/>
      <c r="AU1324" s="115"/>
      <c r="AV1324" s="115"/>
      <c r="AW1324" s="115"/>
      <c r="AX1324" s="115"/>
      <c r="AY1324" s="115"/>
      <c r="AZ1324" s="115"/>
      <c r="BA1324" s="115"/>
      <c r="BB1324" s="115"/>
      <c r="BC1324" s="115"/>
      <c r="BD1324" s="115"/>
      <c r="BE1324" s="115"/>
      <c r="BF1324" s="115"/>
      <c r="BG1324" s="115"/>
      <c r="BH1324" s="115"/>
      <c r="BI1324" s="115"/>
      <c r="BJ1324" s="115"/>
      <c r="BK1324" s="115"/>
      <c r="BL1324" s="115"/>
      <c r="BM1324" s="115"/>
      <c r="BN1324" s="115"/>
      <c r="BO1324" s="8"/>
      <c r="BP1324" s="8"/>
      <c r="BQ1324" s="8"/>
      <c r="BR1324" s="8"/>
      <c r="BS1324" s="8"/>
      <c r="BT1324" s="8"/>
      <c r="BU1324" s="8"/>
      <c r="BV1324" s="8"/>
      <c r="BW1324" s="8"/>
      <c r="BX1324" s="8"/>
      <c r="BY1324" s="8"/>
      <c r="BZ1324" s="8"/>
      <c r="CA1324" s="8"/>
      <c r="CB1324" s="8"/>
      <c r="CC1324" s="8"/>
      <c r="CD1324" s="100"/>
      <c r="CE1324" s="8" t="str">
        <f t="shared" si="198"/>
        <v>AGND</v>
      </c>
      <c r="CF1324" s="8" t="str">
        <f t="shared" si="201"/>
        <v>AGND</v>
      </c>
      <c r="CG1324" s="8" t="str">
        <f t="shared" si="202"/>
        <v>Power</v>
      </c>
      <c r="CH1324" s="8" t="str">
        <f t="shared" si="203"/>
        <v>Power</v>
      </c>
      <c r="CI1324" s="8">
        <v>1</v>
      </c>
      <c r="CJ1324" s="8" t="s">
        <v>1071</v>
      </c>
      <c r="CK1324" s="8"/>
      <c r="CL1324" s="8"/>
      <c r="CM1324" s="8"/>
      <c r="CN1324" s="8"/>
      <c r="CO1324" s="8"/>
      <c r="CP1324" s="8"/>
      <c r="CQ1324" s="8"/>
      <c r="CR1324" s="8"/>
      <c r="CS1324" s="8"/>
      <c r="CT1324" s="8"/>
      <c r="CU1324" s="100"/>
      <c r="CV1324" s="8"/>
      <c r="CW1324" s="119" t="s">
        <v>11202</v>
      </c>
      <c r="CX1324" s="2"/>
      <c r="CY1324" s="100"/>
      <c r="CZ1324" s="8" t="str">
        <f t="shared" si="204"/>
        <v>AGND</v>
      </c>
      <c r="DA1324" s="8" t="str">
        <f t="shared" si="205"/>
        <v>AGND</v>
      </c>
      <c r="DB1324" s="8" t="str">
        <f t="shared" si="206"/>
        <v>Power</v>
      </c>
      <c r="DC1324" s="8" t="str">
        <f t="shared" si="207"/>
        <v>Power</v>
      </c>
      <c r="DD1324" s="8">
        <v>1</v>
      </c>
      <c r="DE1324" s="8" t="s">
        <v>1071</v>
      </c>
      <c r="DF1324" s="8"/>
      <c r="DG1324" s="8"/>
      <c r="DH1324" s="8"/>
      <c r="DI1324" s="8"/>
      <c r="DJ1324" s="8"/>
      <c r="DK1324" s="8"/>
      <c r="DL1324" s="8"/>
      <c r="DM1324" s="8"/>
      <c r="DN1324" s="8"/>
      <c r="DO1324" s="8"/>
      <c r="DP1324" s="100"/>
      <c r="DQ1324" s="8"/>
      <c r="DR1324" s="8"/>
      <c r="DS1324" s="8"/>
      <c r="DT1324" s="8"/>
    </row>
    <row r="1325" spans="1:124" ht="12.75" customHeight="1">
      <c r="A1325" s="115"/>
      <c r="B1325" s="89">
        <v>1322</v>
      </c>
      <c r="C1325" s="127" t="s">
        <v>1071</v>
      </c>
      <c r="D1325" s="149" t="s">
        <v>6942</v>
      </c>
      <c r="E1325" s="8" t="s">
        <v>1071</v>
      </c>
      <c r="F1325" s="8" t="s">
        <v>5169</v>
      </c>
      <c r="G1325" s="8" t="s">
        <v>1071</v>
      </c>
      <c r="H1325" s="8" t="s">
        <v>4529</v>
      </c>
      <c r="I1325" s="8" t="s">
        <v>1071</v>
      </c>
      <c r="J1325" s="8" t="s">
        <v>5916</v>
      </c>
      <c r="K1325" s="127" t="s">
        <v>1071</v>
      </c>
      <c r="L1325" s="129" t="s">
        <v>6230</v>
      </c>
      <c r="M1325" s="8"/>
      <c r="N1325" s="8" t="s">
        <v>1071</v>
      </c>
      <c r="O1325" s="8" t="s">
        <v>6755</v>
      </c>
      <c r="P1325" s="8" t="s">
        <v>6755</v>
      </c>
      <c r="Q1325" s="8" t="s">
        <v>6755</v>
      </c>
      <c r="R1325" s="8"/>
      <c r="S1325" s="8"/>
      <c r="T1325" s="8"/>
      <c r="U1325" s="8"/>
      <c r="V1325" s="8"/>
      <c r="W1325" s="8"/>
      <c r="X1325" s="8"/>
      <c r="Y1325" s="8"/>
      <c r="Z1325" s="8"/>
      <c r="AA1325" s="8"/>
      <c r="AB1325" s="8"/>
      <c r="AC1325" s="8" t="str">
        <f t="shared" si="199"/>
        <v>NO</v>
      </c>
      <c r="AD1325" s="8" t="str">
        <f t="shared" si="200"/>
        <v>Power,,,,,,,,,,,,,</v>
      </c>
      <c r="AE1325" s="8"/>
      <c r="AF1325" s="8"/>
      <c r="AG1325" s="115"/>
      <c r="AH1325" s="8" t="s">
        <v>6756</v>
      </c>
      <c r="AI1325" s="8" t="s">
        <v>6002</v>
      </c>
      <c r="AJ1325" s="115"/>
      <c r="AK1325" s="115"/>
      <c r="AL1325" s="115"/>
      <c r="AM1325" s="115"/>
      <c r="AN1325" s="115"/>
      <c r="AO1325" s="115"/>
      <c r="AP1325" s="115"/>
      <c r="AQ1325" s="115"/>
      <c r="AR1325" s="115"/>
      <c r="AS1325" s="115"/>
      <c r="AT1325" s="115"/>
      <c r="AU1325" s="115"/>
      <c r="AV1325" s="115"/>
      <c r="AW1325" s="115"/>
      <c r="AX1325" s="115"/>
      <c r="AY1325" s="115"/>
      <c r="AZ1325" s="115"/>
      <c r="BA1325" s="115"/>
      <c r="BB1325" s="115"/>
      <c r="BC1325" s="115"/>
      <c r="BD1325" s="115"/>
      <c r="BE1325" s="115"/>
      <c r="BF1325" s="115"/>
      <c r="BG1325" s="115"/>
      <c r="BH1325" s="115"/>
      <c r="BI1325" s="115"/>
      <c r="BJ1325" s="115"/>
      <c r="BK1325" s="115"/>
      <c r="BL1325" s="115"/>
      <c r="BM1325" s="115"/>
      <c r="BN1325" s="115"/>
      <c r="BO1325" s="8"/>
      <c r="BP1325" s="8"/>
      <c r="BQ1325" s="8"/>
      <c r="BR1325" s="8"/>
      <c r="BS1325" s="8"/>
      <c r="BT1325" s="8"/>
      <c r="BU1325" s="8"/>
      <c r="BV1325" s="8"/>
      <c r="BW1325" s="8"/>
      <c r="BX1325" s="8"/>
      <c r="BY1325" s="8"/>
      <c r="BZ1325" s="8"/>
      <c r="CA1325" s="8"/>
      <c r="CB1325" s="8"/>
      <c r="CC1325" s="8"/>
      <c r="CD1325" s="100"/>
      <c r="CE1325" s="8" t="str">
        <f t="shared" si="198"/>
        <v>AGND</v>
      </c>
      <c r="CF1325" s="8" t="str">
        <f t="shared" si="201"/>
        <v>AGND</v>
      </c>
      <c r="CG1325" s="8" t="str">
        <f t="shared" si="202"/>
        <v>Power</v>
      </c>
      <c r="CH1325" s="8" t="str">
        <f t="shared" si="203"/>
        <v>Power</v>
      </c>
      <c r="CI1325" s="8">
        <v>1</v>
      </c>
      <c r="CJ1325" s="8" t="s">
        <v>1071</v>
      </c>
      <c r="CK1325" s="8"/>
      <c r="CL1325" s="8"/>
      <c r="CM1325" s="8"/>
      <c r="CN1325" s="8"/>
      <c r="CO1325" s="8"/>
      <c r="CP1325" s="8"/>
      <c r="CQ1325" s="8"/>
      <c r="CR1325" s="8"/>
      <c r="CS1325" s="8"/>
      <c r="CT1325" s="8"/>
      <c r="CU1325" s="100"/>
      <c r="CV1325" s="8"/>
      <c r="CW1325" s="119" t="s">
        <v>11268</v>
      </c>
      <c r="CX1325" s="2"/>
      <c r="CY1325" s="100"/>
      <c r="CZ1325" s="8" t="str">
        <f t="shared" si="204"/>
        <v>AGND</v>
      </c>
      <c r="DA1325" s="8" t="str">
        <f t="shared" si="205"/>
        <v>AGND</v>
      </c>
      <c r="DB1325" s="8" t="str">
        <f t="shared" si="206"/>
        <v>Power</v>
      </c>
      <c r="DC1325" s="8" t="str">
        <f t="shared" si="207"/>
        <v>Power</v>
      </c>
      <c r="DD1325" s="8">
        <v>1</v>
      </c>
      <c r="DE1325" s="8" t="s">
        <v>1071</v>
      </c>
      <c r="DF1325" s="8"/>
      <c r="DG1325" s="8"/>
      <c r="DH1325" s="8"/>
      <c r="DI1325" s="8"/>
      <c r="DJ1325" s="8"/>
      <c r="DK1325" s="8"/>
      <c r="DL1325" s="8"/>
      <c r="DM1325" s="8"/>
      <c r="DN1325" s="8"/>
      <c r="DO1325" s="8"/>
      <c r="DP1325" s="100"/>
      <c r="DQ1325" s="8"/>
      <c r="DR1325" s="8"/>
      <c r="DS1325" s="8"/>
      <c r="DT1325" s="8"/>
    </row>
    <row r="1326" spans="1:124" ht="12.75" customHeight="1">
      <c r="A1326" s="115"/>
      <c r="B1326" s="89">
        <v>1323</v>
      </c>
      <c r="C1326" s="127" t="s">
        <v>1071</v>
      </c>
      <c r="D1326" s="149" t="s">
        <v>6980</v>
      </c>
      <c r="E1326" s="8" t="s">
        <v>1071</v>
      </c>
      <c r="F1326" s="8" t="s">
        <v>4677</v>
      </c>
      <c r="G1326" s="8" t="s">
        <v>1071</v>
      </c>
      <c r="H1326" s="8" t="s">
        <v>6981</v>
      </c>
      <c r="I1326" s="8" t="s">
        <v>1071</v>
      </c>
      <c r="J1326" s="8" t="s">
        <v>6982</v>
      </c>
      <c r="K1326" s="127" t="s">
        <v>1071</v>
      </c>
      <c r="L1326" s="129" t="s">
        <v>6330</v>
      </c>
      <c r="M1326" s="8"/>
      <c r="N1326" s="8" t="s">
        <v>1071</v>
      </c>
      <c r="O1326" s="8" t="s">
        <v>6755</v>
      </c>
      <c r="P1326" s="8" t="s">
        <v>6755</v>
      </c>
      <c r="Q1326" s="8" t="s">
        <v>6755</v>
      </c>
      <c r="R1326" s="8"/>
      <c r="S1326" s="8"/>
      <c r="T1326" s="8"/>
      <c r="U1326" s="8"/>
      <c r="V1326" s="8"/>
      <c r="W1326" s="8"/>
      <c r="X1326" s="8"/>
      <c r="Y1326" s="8"/>
      <c r="Z1326" s="8"/>
      <c r="AA1326" s="8"/>
      <c r="AB1326" s="8"/>
      <c r="AC1326" s="8" t="str">
        <f t="shared" si="199"/>
        <v>NO</v>
      </c>
      <c r="AD1326" s="8" t="str">
        <f t="shared" si="200"/>
        <v>Power,,,,,,,,,,,,,</v>
      </c>
      <c r="AE1326" s="8"/>
      <c r="AF1326" s="8"/>
      <c r="AG1326" s="115"/>
      <c r="AH1326" s="8" t="s">
        <v>6756</v>
      </c>
      <c r="AI1326" s="8" t="s">
        <v>6002</v>
      </c>
      <c r="AJ1326" s="115"/>
      <c r="AK1326" s="115"/>
      <c r="AL1326" s="115"/>
      <c r="AM1326" s="115"/>
      <c r="AN1326" s="115"/>
      <c r="AO1326" s="115"/>
      <c r="AP1326" s="115"/>
      <c r="AQ1326" s="115"/>
      <c r="AR1326" s="115"/>
      <c r="AS1326" s="115"/>
      <c r="AT1326" s="115"/>
      <c r="AU1326" s="115"/>
      <c r="AV1326" s="115"/>
      <c r="AW1326" s="115"/>
      <c r="AX1326" s="115"/>
      <c r="AY1326" s="115"/>
      <c r="AZ1326" s="115"/>
      <c r="BA1326" s="115"/>
      <c r="BB1326" s="115"/>
      <c r="BC1326" s="115"/>
      <c r="BD1326" s="115"/>
      <c r="BE1326" s="115"/>
      <c r="BF1326" s="115"/>
      <c r="BG1326" s="115"/>
      <c r="BH1326" s="115"/>
      <c r="BI1326" s="115"/>
      <c r="BJ1326" s="115"/>
      <c r="BK1326" s="115"/>
      <c r="BL1326" s="115"/>
      <c r="BM1326" s="115"/>
      <c r="BN1326" s="115"/>
      <c r="BO1326" s="8"/>
      <c r="BP1326" s="8"/>
      <c r="BQ1326" s="8"/>
      <c r="BR1326" s="8"/>
      <c r="BS1326" s="8"/>
      <c r="BT1326" s="8"/>
      <c r="BU1326" s="8"/>
      <c r="BV1326" s="8"/>
      <c r="BW1326" s="8"/>
      <c r="BX1326" s="8"/>
      <c r="BY1326" s="8"/>
      <c r="BZ1326" s="8"/>
      <c r="CA1326" s="8"/>
      <c r="CB1326" s="8"/>
      <c r="CC1326" s="8"/>
      <c r="CD1326" s="100"/>
      <c r="CE1326" s="8" t="str">
        <f t="shared" si="198"/>
        <v>AGND</v>
      </c>
      <c r="CF1326" s="8" t="str">
        <f t="shared" si="201"/>
        <v>AGND</v>
      </c>
      <c r="CG1326" s="8" t="str">
        <f t="shared" si="202"/>
        <v>Power</v>
      </c>
      <c r="CH1326" s="8" t="str">
        <f t="shared" si="203"/>
        <v>Power</v>
      </c>
      <c r="CI1326" s="8">
        <v>1</v>
      </c>
      <c r="CJ1326" s="8" t="s">
        <v>1071</v>
      </c>
      <c r="CK1326" s="8"/>
      <c r="CL1326" s="8"/>
      <c r="CM1326" s="115"/>
      <c r="CN1326" s="115"/>
      <c r="CO1326" s="115"/>
      <c r="CP1326" s="115"/>
      <c r="CQ1326" s="8"/>
      <c r="CR1326" s="8"/>
      <c r="CS1326" s="8"/>
      <c r="CT1326" s="8"/>
      <c r="CU1326" s="100"/>
      <c r="CV1326" s="115"/>
      <c r="CW1326" s="119" t="s">
        <v>11307</v>
      </c>
      <c r="CX1326" s="2"/>
      <c r="CY1326" s="100"/>
      <c r="CZ1326" s="8" t="str">
        <f t="shared" si="204"/>
        <v>AGND</v>
      </c>
      <c r="DA1326" s="8" t="str">
        <f t="shared" si="205"/>
        <v>AGND</v>
      </c>
      <c r="DB1326" s="8" t="str">
        <f t="shared" si="206"/>
        <v>Power</v>
      </c>
      <c r="DC1326" s="8" t="str">
        <f t="shared" si="207"/>
        <v>Power</v>
      </c>
      <c r="DD1326" s="8">
        <v>1</v>
      </c>
      <c r="DE1326" s="8" t="s">
        <v>1071</v>
      </c>
      <c r="DF1326" s="8"/>
      <c r="DG1326" s="115"/>
      <c r="DH1326" s="115"/>
      <c r="DI1326" s="115"/>
      <c r="DJ1326" s="115"/>
      <c r="DK1326" s="8"/>
      <c r="DL1326" s="8"/>
      <c r="DM1326" s="8"/>
      <c r="DN1326" s="8"/>
      <c r="DO1326" s="8"/>
      <c r="DP1326" s="100"/>
      <c r="DQ1326" s="115"/>
      <c r="DR1326" s="115"/>
      <c r="DS1326" s="115"/>
      <c r="DT1326" s="115"/>
    </row>
    <row r="1327" spans="1:124" ht="12.75" customHeight="1">
      <c r="A1327" s="115"/>
      <c r="B1327" s="89">
        <v>1324</v>
      </c>
      <c r="C1327" s="127" t="s">
        <v>1071</v>
      </c>
      <c r="D1327" s="149" t="s">
        <v>3210</v>
      </c>
      <c r="E1327" s="8" t="s">
        <v>1071</v>
      </c>
      <c r="F1327" s="8" t="s">
        <v>4290</v>
      </c>
      <c r="G1327" s="8" t="s">
        <v>1071</v>
      </c>
      <c r="H1327" s="8" t="s">
        <v>6658</v>
      </c>
      <c r="I1327" s="8" t="s">
        <v>1071</v>
      </c>
      <c r="J1327" s="8" t="s">
        <v>5918</v>
      </c>
      <c r="K1327" s="127" t="s">
        <v>1071</v>
      </c>
      <c r="L1327" s="129" t="s">
        <v>6333</v>
      </c>
      <c r="M1327" s="8"/>
      <c r="N1327" s="8" t="s">
        <v>1071</v>
      </c>
      <c r="O1327" s="8" t="s">
        <v>6755</v>
      </c>
      <c r="P1327" s="8" t="s">
        <v>6755</v>
      </c>
      <c r="Q1327" s="8" t="s">
        <v>6755</v>
      </c>
      <c r="R1327" s="8"/>
      <c r="S1327" s="8"/>
      <c r="T1327" s="8"/>
      <c r="U1327" s="8"/>
      <c r="V1327" s="8"/>
      <c r="W1327" s="8"/>
      <c r="X1327" s="8"/>
      <c r="Y1327" s="8"/>
      <c r="Z1327" s="8"/>
      <c r="AA1327" s="8"/>
      <c r="AB1327" s="8"/>
      <c r="AC1327" s="8" t="str">
        <f t="shared" si="199"/>
        <v>NO</v>
      </c>
      <c r="AD1327" s="8" t="str">
        <f t="shared" si="200"/>
        <v>Power,,,,,,,,,,,,,</v>
      </c>
      <c r="AE1327" s="8"/>
      <c r="AF1327" s="8"/>
      <c r="AG1327" s="115"/>
      <c r="AH1327" s="8" t="s">
        <v>6756</v>
      </c>
      <c r="AI1327" s="8" t="s">
        <v>6002</v>
      </c>
      <c r="AJ1327" s="115"/>
      <c r="AK1327" s="115"/>
      <c r="AL1327" s="115"/>
      <c r="AM1327" s="115"/>
      <c r="AN1327" s="115"/>
      <c r="AO1327" s="115"/>
      <c r="AP1327" s="115"/>
      <c r="AQ1327" s="115"/>
      <c r="AR1327" s="115"/>
      <c r="AS1327" s="115"/>
      <c r="AT1327" s="115"/>
      <c r="AU1327" s="115"/>
      <c r="AV1327" s="115"/>
      <c r="AW1327" s="115"/>
      <c r="AX1327" s="115"/>
      <c r="AY1327" s="115"/>
      <c r="AZ1327" s="115"/>
      <c r="BA1327" s="115"/>
      <c r="BB1327" s="115"/>
      <c r="BC1327" s="115"/>
      <c r="BD1327" s="115"/>
      <c r="BE1327" s="115"/>
      <c r="BF1327" s="115"/>
      <c r="BG1327" s="115"/>
      <c r="BH1327" s="115"/>
      <c r="BI1327" s="115"/>
      <c r="BJ1327" s="115"/>
      <c r="BK1327" s="115"/>
      <c r="BL1327" s="115"/>
      <c r="BM1327" s="115"/>
      <c r="BN1327" s="115"/>
      <c r="BO1327" s="8"/>
      <c r="BP1327" s="8"/>
      <c r="BQ1327" s="8"/>
      <c r="BR1327" s="8"/>
      <c r="BS1327" s="8"/>
      <c r="BT1327" s="8"/>
      <c r="BU1327" s="8"/>
      <c r="BV1327" s="8"/>
      <c r="BW1327" s="8"/>
      <c r="BX1327" s="8"/>
      <c r="BY1327" s="8"/>
      <c r="BZ1327" s="8"/>
      <c r="CA1327" s="8"/>
      <c r="CB1327" s="8"/>
      <c r="CC1327" s="8"/>
      <c r="CD1327" s="100"/>
      <c r="CE1327" s="8" t="str">
        <f t="shared" si="198"/>
        <v>AGND</v>
      </c>
      <c r="CF1327" s="8" t="str">
        <f t="shared" si="201"/>
        <v>AGND</v>
      </c>
      <c r="CG1327" s="8" t="str">
        <f t="shared" si="202"/>
        <v>Power</v>
      </c>
      <c r="CH1327" s="8" t="str">
        <f t="shared" si="203"/>
        <v>Power</v>
      </c>
      <c r="CI1327" s="8">
        <v>1</v>
      </c>
      <c r="CJ1327" s="8" t="s">
        <v>1071</v>
      </c>
      <c r="CK1327" s="8"/>
      <c r="CL1327" s="8"/>
      <c r="CM1327" s="115"/>
      <c r="CN1327" s="115"/>
      <c r="CO1327" s="115"/>
      <c r="CP1327" s="115"/>
      <c r="CQ1327" s="8"/>
      <c r="CR1327" s="8"/>
      <c r="CS1327" s="8"/>
      <c r="CT1327" s="8"/>
      <c r="CU1327" s="100"/>
      <c r="CV1327" s="115"/>
      <c r="CW1327" s="119" t="s">
        <v>11269</v>
      </c>
      <c r="CX1327" s="2"/>
      <c r="CY1327" s="100"/>
      <c r="CZ1327" s="8" t="str">
        <f t="shared" si="204"/>
        <v>AGND</v>
      </c>
      <c r="DA1327" s="8" t="str">
        <f t="shared" si="205"/>
        <v>AGND</v>
      </c>
      <c r="DB1327" s="8" t="str">
        <f t="shared" si="206"/>
        <v>Power</v>
      </c>
      <c r="DC1327" s="8" t="str">
        <f t="shared" si="207"/>
        <v>Power</v>
      </c>
      <c r="DD1327" s="8">
        <v>1</v>
      </c>
      <c r="DE1327" s="8" t="s">
        <v>1071</v>
      </c>
      <c r="DF1327" s="8"/>
      <c r="DG1327" s="115"/>
      <c r="DH1327" s="115"/>
      <c r="DI1327" s="115"/>
      <c r="DJ1327" s="115"/>
      <c r="DK1327" s="8"/>
      <c r="DL1327" s="8"/>
      <c r="DM1327" s="8"/>
      <c r="DN1327" s="8"/>
      <c r="DO1327" s="8"/>
      <c r="DP1327" s="100"/>
      <c r="DQ1327" s="115"/>
      <c r="DR1327" s="115"/>
      <c r="DS1327" s="115"/>
      <c r="DT1327" s="115"/>
    </row>
    <row r="1328" spans="1:124" ht="12.75" customHeight="1">
      <c r="A1328" s="115"/>
      <c r="B1328" s="89">
        <v>1325</v>
      </c>
      <c r="C1328" s="127" t="s">
        <v>1071</v>
      </c>
      <c r="D1328" s="149" t="s">
        <v>6469</v>
      </c>
      <c r="E1328" s="8" t="s">
        <v>1071</v>
      </c>
      <c r="F1328" s="8" t="s">
        <v>5147</v>
      </c>
      <c r="G1328" s="8" t="s">
        <v>1071</v>
      </c>
      <c r="H1328" s="8" t="s">
        <v>2712</v>
      </c>
      <c r="I1328" s="8" t="s">
        <v>1071</v>
      </c>
      <c r="J1328" s="8" t="s">
        <v>6983</v>
      </c>
      <c r="K1328" s="127" t="s">
        <v>1071</v>
      </c>
      <c r="L1328" s="129" t="s">
        <v>6984</v>
      </c>
      <c r="M1328" s="8"/>
      <c r="N1328" s="8" t="s">
        <v>1071</v>
      </c>
      <c r="O1328" s="8" t="s">
        <v>6755</v>
      </c>
      <c r="P1328" s="8" t="s">
        <v>6755</v>
      </c>
      <c r="Q1328" s="8" t="s">
        <v>6755</v>
      </c>
      <c r="R1328" s="8"/>
      <c r="S1328" s="8"/>
      <c r="T1328" s="8"/>
      <c r="U1328" s="8"/>
      <c r="V1328" s="8"/>
      <c r="W1328" s="8"/>
      <c r="X1328" s="8"/>
      <c r="Y1328" s="8"/>
      <c r="Z1328" s="8"/>
      <c r="AA1328" s="8"/>
      <c r="AB1328" s="8"/>
      <c r="AC1328" s="8" t="str">
        <f t="shared" si="199"/>
        <v>NO</v>
      </c>
      <c r="AD1328" s="8" t="str">
        <f t="shared" si="200"/>
        <v>Power,,,,,,,,,,,,,</v>
      </c>
      <c r="AE1328" s="8"/>
      <c r="AF1328" s="8"/>
      <c r="AG1328" s="115"/>
      <c r="AH1328" s="8" t="s">
        <v>6756</v>
      </c>
      <c r="AI1328" s="8" t="s">
        <v>6002</v>
      </c>
      <c r="AJ1328" s="115"/>
      <c r="AK1328" s="115"/>
      <c r="AL1328" s="115"/>
      <c r="AM1328" s="115"/>
      <c r="AN1328" s="115"/>
      <c r="AO1328" s="115"/>
      <c r="AP1328" s="115"/>
      <c r="AQ1328" s="115"/>
      <c r="AR1328" s="115"/>
      <c r="AS1328" s="115"/>
      <c r="AT1328" s="115"/>
      <c r="AU1328" s="115"/>
      <c r="AV1328" s="115"/>
      <c r="AW1328" s="115"/>
      <c r="AX1328" s="115"/>
      <c r="AY1328" s="115"/>
      <c r="AZ1328" s="115"/>
      <c r="BA1328" s="115"/>
      <c r="BB1328" s="115"/>
      <c r="BC1328" s="115"/>
      <c r="BD1328" s="115"/>
      <c r="BE1328" s="115"/>
      <c r="BF1328" s="115"/>
      <c r="BG1328" s="115"/>
      <c r="BH1328" s="115"/>
      <c r="BI1328" s="115"/>
      <c r="BJ1328" s="115"/>
      <c r="BK1328" s="115"/>
      <c r="BL1328" s="115"/>
      <c r="BM1328" s="115"/>
      <c r="BN1328" s="115"/>
      <c r="BO1328" s="8"/>
      <c r="BP1328" s="8"/>
      <c r="BQ1328" s="8"/>
      <c r="BR1328" s="8"/>
      <c r="BS1328" s="8"/>
      <c r="BT1328" s="8"/>
      <c r="BU1328" s="8"/>
      <c r="BV1328" s="8"/>
      <c r="BW1328" s="8"/>
      <c r="BX1328" s="8"/>
      <c r="BY1328" s="8"/>
      <c r="BZ1328" s="8"/>
      <c r="CA1328" s="8"/>
      <c r="CB1328" s="8"/>
      <c r="CC1328" s="8"/>
      <c r="CD1328" s="100"/>
      <c r="CE1328" s="8" t="str">
        <f t="shared" si="198"/>
        <v>AGND</v>
      </c>
      <c r="CF1328" s="8" t="str">
        <f t="shared" si="201"/>
        <v>AGND</v>
      </c>
      <c r="CG1328" s="8" t="str">
        <f t="shared" si="202"/>
        <v>Power</v>
      </c>
      <c r="CH1328" s="8" t="str">
        <f t="shared" si="203"/>
        <v>Power</v>
      </c>
      <c r="CI1328" s="8">
        <v>1</v>
      </c>
      <c r="CJ1328" s="8" t="s">
        <v>1071</v>
      </c>
      <c r="CK1328" s="8"/>
      <c r="CL1328" s="8"/>
      <c r="CM1328" s="115"/>
      <c r="CN1328" s="115"/>
      <c r="CO1328" s="115"/>
      <c r="CP1328" s="115"/>
      <c r="CQ1328" s="8"/>
      <c r="CR1328" s="8"/>
      <c r="CS1328" s="8"/>
      <c r="CT1328" s="8"/>
      <c r="CU1328" s="100"/>
      <c r="CV1328" s="115"/>
      <c r="CW1328" s="119" t="s">
        <v>11366</v>
      </c>
      <c r="CX1328" s="2"/>
      <c r="CY1328" s="100"/>
      <c r="CZ1328" s="8" t="str">
        <f t="shared" si="204"/>
        <v>AGND</v>
      </c>
      <c r="DA1328" s="8" t="str">
        <f t="shared" si="205"/>
        <v>AGND</v>
      </c>
      <c r="DB1328" s="8" t="str">
        <f t="shared" si="206"/>
        <v>Power</v>
      </c>
      <c r="DC1328" s="8" t="str">
        <f t="shared" si="207"/>
        <v>Power</v>
      </c>
      <c r="DD1328" s="8">
        <v>1</v>
      </c>
      <c r="DE1328" s="8" t="s">
        <v>1071</v>
      </c>
      <c r="DF1328" s="8"/>
      <c r="DG1328" s="115"/>
      <c r="DH1328" s="115"/>
      <c r="DI1328" s="115"/>
      <c r="DJ1328" s="115"/>
      <c r="DK1328" s="8"/>
      <c r="DL1328" s="8"/>
      <c r="DM1328" s="8"/>
      <c r="DN1328" s="8"/>
      <c r="DO1328" s="8"/>
      <c r="DP1328" s="100"/>
      <c r="DQ1328" s="115"/>
      <c r="DR1328" s="115"/>
      <c r="DS1328" s="115"/>
      <c r="DT1328" s="115"/>
    </row>
    <row r="1329" spans="1:124" ht="12.75" customHeight="1">
      <c r="A1329" s="115"/>
      <c r="B1329" s="89">
        <v>1326</v>
      </c>
      <c r="C1329" s="127" t="s">
        <v>1071</v>
      </c>
      <c r="D1329" s="149" t="s">
        <v>6457</v>
      </c>
      <c r="E1329" s="8" t="s">
        <v>1071</v>
      </c>
      <c r="F1329" s="8" t="s">
        <v>3448</v>
      </c>
      <c r="G1329" s="8" t="s">
        <v>1071</v>
      </c>
      <c r="H1329" s="8" t="s">
        <v>6985</v>
      </c>
      <c r="I1329" s="8" t="s">
        <v>1071</v>
      </c>
      <c r="J1329" s="8" t="s">
        <v>6784</v>
      </c>
      <c r="K1329" s="127" t="s">
        <v>1071</v>
      </c>
      <c r="L1329" s="129" t="s">
        <v>6986</v>
      </c>
      <c r="M1329" s="8"/>
      <c r="N1329" s="8" t="s">
        <v>1071</v>
      </c>
      <c r="O1329" s="8" t="s">
        <v>6755</v>
      </c>
      <c r="P1329" s="8" t="s">
        <v>6755</v>
      </c>
      <c r="Q1329" s="8" t="s">
        <v>6755</v>
      </c>
      <c r="R1329" s="8"/>
      <c r="S1329" s="8"/>
      <c r="T1329" s="8"/>
      <c r="U1329" s="8"/>
      <c r="V1329" s="8"/>
      <c r="W1329" s="8"/>
      <c r="X1329" s="8"/>
      <c r="Y1329" s="8"/>
      <c r="Z1329" s="8"/>
      <c r="AA1329" s="8"/>
      <c r="AB1329" s="8"/>
      <c r="AC1329" s="8" t="str">
        <f t="shared" si="199"/>
        <v>NO</v>
      </c>
      <c r="AD1329" s="8" t="str">
        <f t="shared" si="200"/>
        <v>Power,,,,,,,,,,,,,</v>
      </c>
      <c r="AE1329" s="8"/>
      <c r="AF1329" s="8"/>
      <c r="AG1329" s="115"/>
      <c r="AH1329" s="8" t="s">
        <v>6756</v>
      </c>
      <c r="AI1329" s="8" t="s">
        <v>6002</v>
      </c>
      <c r="AJ1329" s="115"/>
      <c r="AK1329" s="115"/>
      <c r="AL1329" s="115"/>
      <c r="AM1329" s="115"/>
      <c r="AN1329" s="115"/>
      <c r="AO1329" s="115"/>
      <c r="AP1329" s="115"/>
      <c r="AQ1329" s="115"/>
      <c r="AR1329" s="115"/>
      <c r="AS1329" s="115"/>
      <c r="AT1329" s="115"/>
      <c r="AU1329" s="115"/>
      <c r="AV1329" s="115"/>
      <c r="AW1329" s="115"/>
      <c r="AX1329" s="115"/>
      <c r="AY1329" s="115"/>
      <c r="AZ1329" s="115"/>
      <c r="BA1329" s="115"/>
      <c r="BB1329" s="115"/>
      <c r="BC1329" s="115"/>
      <c r="BD1329" s="115"/>
      <c r="BE1329" s="115"/>
      <c r="BF1329" s="115"/>
      <c r="BG1329" s="115"/>
      <c r="BH1329" s="115"/>
      <c r="BI1329" s="115"/>
      <c r="BJ1329" s="115"/>
      <c r="BK1329" s="115"/>
      <c r="BL1329" s="115"/>
      <c r="BM1329" s="115"/>
      <c r="BN1329" s="115"/>
      <c r="BO1329" s="8"/>
      <c r="BP1329" s="8"/>
      <c r="BQ1329" s="8"/>
      <c r="BR1329" s="8"/>
      <c r="BS1329" s="8"/>
      <c r="BT1329" s="8"/>
      <c r="BU1329" s="8"/>
      <c r="BV1329" s="8"/>
      <c r="BW1329" s="8"/>
      <c r="BX1329" s="8"/>
      <c r="BY1329" s="8"/>
      <c r="BZ1329" s="8"/>
      <c r="CA1329" s="8"/>
      <c r="CB1329" s="8"/>
      <c r="CC1329" s="8"/>
      <c r="CD1329" s="100"/>
      <c r="CE1329" s="8" t="str">
        <f t="shared" si="198"/>
        <v>AGND</v>
      </c>
      <c r="CF1329" s="8" t="str">
        <f t="shared" si="201"/>
        <v>AGND</v>
      </c>
      <c r="CG1329" s="8" t="str">
        <f t="shared" si="202"/>
        <v>Power</v>
      </c>
      <c r="CH1329" s="8" t="str">
        <f t="shared" si="203"/>
        <v>Power</v>
      </c>
      <c r="CI1329" s="8">
        <v>1</v>
      </c>
      <c r="CJ1329" s="8" t="s">
        <v>1071</v>
      </c>
      <c r="CK1329" s="8"/>
      <c r="CL1329" s="8"/>
      <c r="CM1329" s="115"/>
      <c r="CN1329" s="115"/>
      <c r="CO1329" s="115"/>
      <c r="CP1329" s="115"/>
      <c r="CQ1329" s="8"/>
      <c r="CR1329" s="8"/>
      <c r="CS1329" s="8"/>
      <c r="CT1329" s="8"/>
      <c r="CU1329" s="100"/>
      <c r="CV1329" s="115"/>
      <c r="CW1329" s="119" t="s">
        <v>11201</v>
      </c>
      <c r="CX1329" s="2"/>
      <c r="CY1329" s="100"/>
      <c r="CZ1329" s="8" t="str">
        <f t="shared" si="204"/>
        <v>AGND</v>
      </c>
      <c r="DA1329" s="8" t="str">
        <f t="shared" si="205"/>
        <v>AGND</v>
      </c>
      <c r="DB1329" s="8" t="str">
        <f t="shared" si="206"/>
        <v>Power</v>
      </c>
      <c r="DC1329" s="8" t="str">
        <f t="shared" si="207"/>
        <v>Power</v>
      </c>
      <c r="DD1329" s="8">
        <v>1</v>
      </c>
      <c r="DE1329" s="8" t="s">
        <v>1071</v>
      </c>
      <c r="DF1329" s="8"/>
      <c r="DG1329" s="115"/>
      <c r="DH1329" s="115"/>
      <c r="DI1329" s="115"/>
      <c r="DJ1329" s="115"/>
      <c r="DK1329" s="8"/>
      <c r="DL1329" s="8"/>
      <c r="DM1329" s="8"/>
      <c r="DN1329" s="8"/>
      <c r="DO1329" s="8"/>
      <c r="DP1329" s="100"/>
      <c r="DQ1329" s="115"/>
      <c r="DR1329" s="115"/>
      <c r="DS1329" s="115"/>
      <c r="DT1329" s="115"/>
    </row>
    <row r="1330" spans="1:124" ht="12.75" customHeight="1">
      <c r="A1330" s="115"/>
      <c r="B1330" s="89">
        <v>1327</v>
      </c>
      <c r="C1330" s="127" t="s">
        <v>1071</v>
      </c>
      <c r="D1330" s="149" t="s">
        <v>6987</v>
      </c>
      <c r="E1330" s="8" t="s">
        <v>1071</v>
      </c>
      <c r="F1330" s="8" t="s">
        <v>4662</v>
      </c>
      <c r="G1330" s="8" t="s">
        <v>1071</v>
      </c>
      <c r="H1330" s="8" t="s">
        <v>6988</v>
      </c>
      <c r="I1330" s="8" t="s">
        <v>1071</v>
      </c>
      <c r="J1330" s="8" t="s">
        <v>6989</v>
      </c>
      <c r="K1330" s="127" t="s">
        <v>1071</v>
      </c>
      <c r="L1330" s="129" t="s">
        <v>6990</v>
      </c>
      <c r="M1330" s="8"/>
      <c r="N1330" s="8" t="s">
        <v>1071</v>
      </c>
      <c r="O1330" s="8" t="s">
        <v>6755</v>
      </c>
      <c r="P1330" s="8" t="s">
        <v>6755</v>
      </c>
      <c r="Q1330" s="8" t="s">
        <v>6755</v>
      </c>
      <c r="R1330" s="8"/>
      <c r="S1330" s="8"/>
      <c r="T1330" s="8"/>
      <c r="U1330" s="8"/>
      <c r="V1330" s="8"/>
      <c r="W1330" s="8"/>
      <c r="X1330" s="8"/>
      <c r="Y1330" s="8"/>
      <c r="Z1330" s="8"/>
      <c r="AA1330" s="8"/>
      <c r="AB1330" s="8"/>
      <c r="AC1330" s="8" t="str">
        <f t="shared" si="199"/>
        <v>NO</v>
      </c>
      <c r="AD1330" s="8" t="str">
        <f t="shared" si="200"/>
        <v>Power,,,,,,,,,,,,,</v>
      </c>
      <c r="AE1330" s="8"/>
      <c r="AF1330" s="8"/>
      <c r="AG1330" s="115"/>
      <c r="AH1330" s="8" t="s">
        <v>6756</v>
      </c>
      <c r="AI1330" s="8" t="s">
        <v>6002</v>
      </c>
      <c r="AJ1330" s="115"/>
      <c r="AK1330" s="115"/>
      <c r="AL1330" s="115"/>
      <c r="AM1330" s="115"/>
      <c r="AN1330" s="115"/>
      <c r="AO1330" s="115"/>
      <c r="AP1330" s="115"/>
      <c r="AQ1330" s="115"/>
      <c r="AR1330" s="115"/>
      <c r="AS1330" s="115"/>
      <c r="AT1330" s="115"/>
      <c r="AU1330" s="115"/>
      <c r="AV1330" s="115"/>
      <c r="AW1330" s="115"/>
      <c r="AX1330" s="115"/>
      <c r="AY1330" s="115"/>
      <c r="AZ1330" s="115"/>
      <c r="BA1330" s="115"/>
      <c r="BB1330" s="115"/>
      <c r="BC1330" s="115"/>
      <c r="BD1330" s="115"/>
      <c r="BE1330" s="115"/>
      <c r="BF1330" s="115"/>
      <c r="BG1330" s="115"/>
      <c r="BH1330" s="115"/>
      <c r="BI1330" s="115"/>
      <c r="BJ1330" s="115"/>
      <c r="BK1330" s="115"/>
      <c r="BL1330" s="115"/>
      <c r="BM1330" s="115"/>
      <c r="BN1330" s="115"/>
      <c r="BO1330" s="8"/>
      <c r="BP1330" s="8"/>
      <c r="BQ1330" s="8"/>
      <c r="BR1330" s="8"/>
      <c r="BS1330" s="8"/>
      <c r="BT1330" s="8"/>
      <c r="BU1330" s="8"/>
      <c r="BV1330" s="8"/>
      <c r="BW1330" s="8"/>
      <c r="BX1330" s="8"/>
      <c r="BY1330" s="8"/>
      <c r="BZ1330" s="8"/>
      <c r="CA1330" s="8"/>
      <c r="CB1330" s="8"/>
      <c r="CC1330" s="8"/>
      <c r="CD1330" s="100"/>
      <c r="CE1330" s="8" t="str">
        <f t="shared" si="198"/>
        <v>AGND</v>
      </c>
      <c r="CF1330" s="8" t="str">
        <f t="shared" si="201"/>
        <v>AGND</v>
      </c>
      <c r="CG1330" s="8" t="str">
        <f t="shared" si="202"/>
        <v>Power</v>
      </c>
      <c r="CH1330" s="8" t="str">
        <f t="shared" si="203"/>
        <v>Power</v>
      </c>
      <c r="CI1330" s="8">
        <v>1</v>
      </c>
      <c r="CJ1330" s="8" t="s">
        <v>1071</v>
      </c>
      <c r="CK1330" s="8"/>
      <c r="CL1330" s="8"/>
      <c r="CM1330" s="115"/>
      <c r="CN1330" s="115"/>
      <c r="CO1330" s="115"/>
      <c r="CP1330" s="115"/>
      <c r="CQ1330" s="8"/>
      <c r="CR1330" s="8"/>
      <c r="CS1330" s="8"/>
      <c r="CT1330" s="8"/>
      <c r="CU1330" s="100"/>
      <c r="CV1330" s="115"/>
      <c r="CW1330" s="119" t="s">
        <v>11308</v>
      </c>
      <c r="CX1330" s="2"/>
      <c r="CY1330" s="100"/>
      <c r="CZ1330" s="8" t="str">
        <f t="shared" si="204"/>
        <v>AGND</v>
      </c>
      <c r="DA1330" s="8" t="str">
        <f t="shared" si="205"/>
        <v>AGND</v>
      </c>
      <c r="DB1330" s="8" t="str">
        <f t="shared" si="206"/>
        <v>Power</v>
      </c>
      <c r="DC1330" s="8" t="str">
        <f t="shared" si="207"/>
        <v>Power</v>
      </c>
      <c r="DD1330" s="8">
        <v>1</v>
      </c>
      <c r="DE1330" s="8" t="s">
        <v>1071</v>
      </c>
      <c r="DF1330" s="8"/>
      <c r="DG1330" s="115"/>
      <c r="DH1330" s="115"/>
      <c r="DI1330" s="115"/>
      <c r="DJ1330" s="115"/>
      <c r="DK1330" s="8"/>
      <c r="DL1330" s="8"/>
      <c r="DM1330" s="8"/>
      <c r="DN1330" s="8"/>
      <c r="DO1330" s="8"/>
      <c r="DP1330" s="100"/>
      <c r="DQ1330" s="115"/>
      <c r="DR1330" s="115"/>
      <c r="DS1330" s="115"/>
      <c r="DT1330" s="115"/>
    </row>
    <row r="1331" spans="1:124" ht="12.75" customHeight="1">
      <c r="A1331" s="115"/>
      <c r="B1331" s="89">
        <v>1328</v>
      </c>
      <c r="C1331" s="127" t="s">
        <v>1071</v>
      </c>
      <c r="D1331" s="149" t="s">
        <v>6946</v>
      </c>
      <c r="E1331" s="8" t="s">
        <v>1071</v>
      </c>
      <c r="F1331" s="8" t="s">
        <v>4743</v>
      </c>
      <c r="G1331" s="8" t="s">
        <v>1071</v>
      </c>
      <c r="H1331" s="8" t="s">
        <v>6991</v>
      </c>
      <c r="I1331" s="8" t="s">
        <v>1071</v>
      </c>
      <c r="J1331" s="8" t="s">
        <v>6786</v>
      </c>
      <c r="K1331" s="127" t="s">
        <v>1071</v>
      </c>
      <c r="L1331" s="129" t="s">
        <v>4529</v>
      </c>
      <c r="M1331" s="8"/>
      <c r="N1331" s="8" t="s">
        <v>1071</v>
      </c>
      <c r="O1331" s="8" t="s">
        <v>6755</v>
      </c>
      <c r="P1331" s="8" t="s">
        <v>6755</v>
      </c>
      <c r="Q1331" s="8" t="s">
        <v>6755</v>
      </c>
      <c r="R1331" s="8"/>
      <c r="S1331" s="8"/>
      <c r="T1331" s="8"/>
      <c r="U1331" s="8"/>
      <c r="V1331" s="8"/>
      <c r="W1331" s="8"/>
      <c r="X1331" s="8"/>
      <c r="Y1331" s="8"/>
      <c r="Z1331" s="8"/>
      <c r="AA1331" s="8"/>
      <c r="AB1331" s="8"/>
      <c r="AC1331" s="8" t="str">
        <f t="shared" si="199"/>
        <v>NO</v>
      </c>
      <c r="AD1331" s="8" t="str">
        <f t="shared" si="200"/>
        <v>Power,,,,,,,,,,,,,</v>
      </c>
      <c r="AE1331" s="8"/>
      <c r="AF1331" s="8"/>
      <c r="AG1331" s="115"/>
      <c r="AH1331" s="8" t="s">
        <v>6756</v>
      </c>
      <c r="AI1331" s="8" t="s">
        <v>6002</v>
      </c>
      <c r="AJ1331" s="115"/>
      <c r="AK1331" s="115"/>
      <c r="AL1331" s="115"/>
      <c r="AM1331" s="115"/>
      <c r="AN1331" s="115"/>
      <c r="AO1331" s="115"/>
      <c r="AP1331" s="115"/>
      <c r="AQ1331" s="115"/>
      <c r="AR1331" s="115"/>
      <c r="AS1331" s="115"/>
      <c r="AT1331" s="115"/>
      <c r="AU1331" s="115"/>
      <c r="AV1331" s="115"/>
      <c r="AW1331" s="115"/>
      <c r="AX1331" s="115"/>
      <c r="AY1331" s="115"/>
      <c r="AZ1331" s="115"/>
      <c r="BA1331" s="115"/>
      <c r="BB1331" s="115"/>
      <c r="BC1331" s="115"/>
      <c r="BD1331" s="115"/>
      <c r="BE1331" s="115"/>
      <c r="BF1331" s="115"/>
      <c r="BG1331" s="115"/>
      <c r="BH1331" s="115"/>
      <c r="BI1331" s="115"/>
      <c r="BJ1331" s="115"/>
      <c r="BK1331" s="115"/>
      <c r="BL1331" s="115"/>
      <c r="BM1331" s="115"/>
      <c r="BN1331" s="115"/>
      <c r="BO1331" s="8"/>
      <c r="BP1331" s="8"/>
      <c r="BQ1331" s="8"/>
      <c r="BR1331" s="8"/>
      <c r="BS1331" s="8"/>
      <c r="BT1331" s="8"/>
      <c r="BU1331" s="8"/>
      <c r="BV1331" s="8"/>
      <c r="BW1331" s="8"/>
      <c r="BX1331" s="8"/>
      <c r="BY1331" s="8"/>
      <c r="BZ1331" s="8"/>
      <c r="CA1331" s="8"/>
      <c r="CB1331" s="8"/>
      <c r="CC1331" s="8"/>
      <c r="CD1331" s="100"/>
      <c r="CE1331" s="8" t="str">
        <f t="shared" si="198"/>
        <v>AGND</v>
      </c>
      <c r="CF1331" s="8" t="str">
        <f t="shared" si="201"/>
        <v>AGND</v>
      </c>
      <c r="CG1331" s="8" t="str">
        <f t="shared" si="202"/>
        <v>Power</v>
      </c>
      <c r="CH1331" s="8" t="str">
        <f t="shared" si="203"/>
        <v>Power</v>
      </c>
      <c r="CI1331" s="8">
        <v>1</v>
      </c>
      <c r="CJ1331" s="8" t="s">
        <v>1071</v>
      </c>
      <c r="CK1331" s="8"/>
      <c r="CL1331" s="8"/>
      <c r="CM1331" s="115"/>
      <c r="CN1331" s="115"/>
      <c r="CO1331" s="115"/>
      <c r="CP1331" s="115"/>
      <c r="CQ1331" s="8"/>
      <c r="CR1331" s="8"/>
      <c r="CS1331" s="8"/>
      <c r="CT1331" s="8"/>
      <c r="CU1331" s="100"/>
      <c r="CV1331" s="115"/>
      <c r="CW1331" s="119" t="s">
        <v>11309</v>
      </c>
      <c r="CX1331" s="2"/>
      <c r="CY1331" s="100"/>
      <c r="CZ1331" s="8" t="str">
        <f t="shared" si="204"/>
        <v>AGND</v>
      </c>
      <c r="DA1331" s="8" t="str">
        <f t="shared" si="205"/>
        <v>AGND</v>
      </c>
      <c r="DB1331" s="8" t="str">
        <f t="shared" si="206"/>
        <v>Power</v>
      </c>
      <c r="DC1331" s="8" t="str">
        <f t="shared" si="207"/>
        <v>Power</v>
      </c>
      <c r="DD1331" s="8">
        <v>1</v>
      </c>
      <c r="DE1331" s="8" t="s">
        <v>1071</v>
      </c>
      <c r="DF1331" s="8"/>
      <c r="DG1331" s="115"/>
      <c r="DH1331" s="115"/>
      <c r="DI1331" s="115"/>
      <c r="DJ1331" s="115"/>
      <c r="DK1331" s="8"/>
      <c r="DL1331" s="8"/>
      <c r="DM1331" s="8"/>
      <c r="DN1331" s="8"/>
      <c r="DO1331" s="8"/>
      <c r="DP1331" s="100"/>
      <c r="DQ1331" s="115"/>
      <c r="DR1331" s="115"/>
      <c r="DS1331" s="115"/>
      <c r="DT1331" s="115"/>
    </row>
    <row r="1332" spans="1:124" ht="12.75" customHeight="1">
      <c r="A1332" s="115"/>
      <c r="B1332" s="89">
        <v>1329</v>
      </c>
      <c r="C1332" s="127" t="s">
        <v>1071</v>
      </c>
      <c r="D1332" s="149" t="s">
        <v>6947</v>
      </c>
      <c r="E1332" s="8" t="s">
        <v>1071</v>
      </c>
      <c r="F1332" s="8" t="s">
        <v>4757</v>
      </c>
      <c r="G1332" s="8" t="s">
        <v>1071</v>
      </c>
      <c r="H1332" s="8" t="s">
        <v>2730</v>
      </c>
      <c r="I1332" s="8" t="s">
        <v>1071</v>
      </c>
      <c r="J1332" s="8" t="s">
        <v>6992</v>
      </c>
      <c r="K1332" s="127" t="s">
        <v>1071</v>
      </c>
      <c r="L1332" s="129" t="s">
        <v>6993</v>
      </c>
      <c r="M1332" s="8"/>
      <c r="N1332" s="8" t="s">
        <v>1071</v>
      </c>
      <c r="O1332" s="8" t="s">
        <v>6755</v>
      </c>
      <c r="P1332" s="8" t="s">
        <v>6755</v>
      </c>
      <c r="Q1332" s="8" t="s">
        <v>6755</v>
      </c>
      <c r="R1332" s="8"/>
      <c r="S1332" s="8"/>
      <c r="T1332" s="8"/>
      <c r="U1332" s="8"/>
      <c r="V1332" s="8"/>
      <c r="W1332" s="8"/>
      <c r="X1332" s="8"/>
      <c r="Y1332" s="8"/>
      <c r="Z1332" s="8"/>
      <c r="AA1332" s="8"/>
      <c r="AB1332" s="8"/>
      <c r="AC1332" s="8" t="str">
        <f t="shared" si="199"/>
        <v>NO</v>
      </c>
      <c r="AD1332" s="8" t="str">
        <f t="shared" si="200"/>
        <v>Power,,,,,,,,,,,,,</v>
      </c>
      <c r="AE1332" s="8"/>
      <c r="AF1332" s="8"/>
      <c r="AG1332" s="115"/>
      <c r="AH1332" s="8" t="s">
        <v>6756</v>
      </c>
      <c r="AI1332" s="8" t="s">
        <v>6002</v>
      </c>
      <c r="AJ1332" s="115"/>
      <c r="AK1332" s="115"/>
      <c r="AL1332" s="115"/>
      <c r="AM1332" s="115"/>
      <c r="AN1332" s="115"/>
      <c r="AO1332" s="115"/>
      <c r="AP1332" s="115"/>
      <c r="AQ1332" s="115"/>
      <c r="AR1332" s="115"/>
      <c r="AS1332" s="115"/>
      <c r="AT1332" s="115"/>
      <c r="AU1332" s="115"/>
      <c r="AV1332" s="115"/>
      <c r="AW1332" s="115"/>
      <c r="AX1332" s="115"/>
      <c r="AY1332" s="115"/>
      <c r="AZ1332" s="115"/>
      <c r="BA1332" s="115"/>
      <c r="BB1332" s="115"/>
      <c r="BC1332" s="115"/>
      <c r="BD1332" s="115"/>
      <c r="BE1332" s="115"/>
      <c r="BF1332" s="115"/>
      <c r="BG1332" s="115"/>
      <c r="BH1332" s="115"/>
      <c r="BI1332" s="115"/>
      <c r="BJ1332" s="115"/>
      <c r="BK1332" s="115"/>
      <c r="BL1332" s="115"/>
      <c r="BM1332" s="115"/>
      <c r="BN1332" s="115"/>
      <c r="BO1332" s="8"/>
      <c r="BP1332" s="8"/>
      <c r="BQ1332" s="8"/>
      <c r="BR1332" s="8"/>
      <c r="BS1332" s="8"/>
      <c r="BT1332" s="8"/>
      <c r="BU1332" s="8"/>
      <c r="BV1332" s="8"/>
      <c r="BW1332" s="8"/>
      <c r="BX1332" s="8"/>
      <c r="BY1332" s="8"/>
      <c r="BZ1332" s="8"/>
      <c r="CA1332" s="8"/>
      <c r="CB1332" s="8"/>
      <c r="CC1332" s="8"/>
      <c r="CD1332" s="100"/>
      <c r="CE1332" s="8" t="str">
        <f t="shared" si="198"/>
        <v>AGND</v>
      </c>
      <c r="CF1332" s="8" t="str">
        <f t="shared" si="201"/>
        <v>AGND</v>
      </c>
      <c r="CG1332" s="8" t="str">
        <f t="shared" si="202"/>
        <v>Power</v>
      </c>
      <c r="CH1332" s="8" t="str">
        <f t="shared" si="203"/>
        <v>Power</v>
      </c>
      <c r="CI1332" s="8">
        <v>1</v>
      </c>
      <c r="CJ1332" s="8" t="s">
        <v>1071</v>
      </c>
      <c r="CK1332" s="8"/>
      <c r="CL1332" s="8"/>
      <c r="CM1332" s="115"/>
      <c r="CN1332" s="115"/>
      <c r="CO1332" s="115"/>
      <c r="CP1332" s="115"/>
      <c r="CQ1332" s="8"/>
      <c r="CR1332" s="8"/>
      <c r="CS1332" s="8"/>
      <c r="CT1332" s="8"/>
      <c r="CU1332" s="100"/>
      <c r="CV1332" s="115"/>
      <c r="CW1332" s="119" t="s">
        <v>11310</v>
      </c>
      <c r="CX1332" s="2"/>
      <c r="CY1332" s="100"/>
      <c r="CZ1332" s="8" t="str">
        <f t="shared" si="204"/>
        <v>AGND</v>
      </c>
      <c r="DA1332" s="8" t="str">
        <f t="shared" si="205"/>
        <v>AGND</v>
      </c>
      <c r="DB1332" s="8" t="str">
        <f t="shared" si="206"/>
        <v>Power</v>
      </c>
      <c r="DC1332" s="8" t="str">
        <f t="shared" si="207"/>
        <v>Power</v>
      </c>
      <c r="DD1332" s="8">
        <v>1</v>
      </c>
      <c r="DE1332" s="8" t="s">
        <v>1071</v>
      </c>
      <c r="DF1332" s="8"/>
      <c r="DG1332" s="115"/>
      <c r="DH1332" s="115"/>
      <c r="DI1332" s="115"/>
      <c r="DJ1332" s="115"/>
      <c r="DK1332" s="8"/>
      <c r="DL1332" s="8"/>
      <c r="DM1332" s="8"/>
      <c r="DN1332" s="8"/>
      <c r="DO1332" s="8"/>
      <c r="DP1332" s="100"/>
      <c r="DQ1332" s="115"/>
      <c r="DR1332" s="115"/>
      <c r="DS1332" s="115"/>
      <c r="DT1332" s="115"/>
    </row>
    <row r="1333" spans="1:124" ht="12.75" customHeight="1">
      <c r="A1333" s="115"/>
      <c r="B1333" s="89">
        <v>1330</v>
      </c>
      <c r="C1333" s="127" t="s">
        <v>1071</v>
      </c>
      <c r="D1333" s="149" t="s">
        <v>6949</v>
      </c>
      <c r="E1333" s="8" t="s">
        <v>1071</v>
      </c>
      <c r="F1333" s="8" t="s">
        <v>5162</v>
      </c>
      <c r="G1333" s="8" t="s">
        <v>1071</v>
      </c>
      <c r="H1333" s="8" t="s">
        <v>6994</v>
      </c>
      <c r="I1333" s="8" t="s">
        <v>1071</v>
      </c>
      <c r="J1333" s="8" t="s">
        <v>6995</v>
      </c>
      <c r="K1333" s="127" t="s">
        <v>1071</v>
      </c>
      <c r="L1333" s="129" t="s">
        <v>5153</v>
      </c>
      <c r="M1333" s="8"/>
      <c r="N1333" s="8" t="s">
        <v>1071</v>
      </c>
      <c r="O1333" s="8" t="s">
        <v>6755</v>
      </c>
      <c r="P1333" s="8" t="s">
        <v>6755</v>
      </c>
      <c r="Q1333" s="8" t="s">
        <v>6755</v>
      </c>
      <c r="R1333" s="8"/>
      <c r="S1333" s="8"/>
      <c r="T1333" s="8"/>
      <c r="U1333" s="8"/>
      <c r="V1333" s="8"/>
      <c r="W1333" s="8"/>
      <c r="X1333" s="8"/>
      <c r="Y1333" s="8"/>
      <c r="Z1333" s="8"/>
      <c r="AA1333" s="8"/>
      <c r="AB1333" s="8"/>
      <c r="AC1333" s="8" t="str">
        <f t="shared" si="199"/>
        <v>NO</v>
      </c>
      <c r="AD1333" s="8" t="str">
        <f t="shared" si="200"/>
        <v>Power,,,,,,,,,,,,,</v>
      </c>
      <c r="AE1333" s="8"/>
      <c r="AF1333" s="8"/>
      <c r="AG1333" s="115"/>
      <c r="AH1333" s="8" t="s">
        <v>6756</v>
      </c>
      <c r="AI1333" s="8" t="s">
        <v>6002</v>
      </c>
      <c r="AJ1333" s="115"/>
      <c r="AK1333" s="115"/>
      <c r="AL1333" s="115"/>
      <c r="AM1333" s="115"/>
      <c r="AN1333" s="115"/>
      <c r="AO1333" s="115"/>
      <c r="AP1333" s="115"/>
      <c r="AQ1333" s="115"/>
      <c r="AR1333" s="115"/>
      <c r="AS1333" s="115"/>
      <c r="AT1333" s="115"/>
      <c r="AU1333" s="115"/>
      <c r="AV1333" s="115"/>
      <c r="AW1333" s="115"/>
      <c r="AX1333" s="115"/>
      <c r="AY1333" s="115"/>
      <c r="AZ1333" s="115"/>
      <c r="BA1333" s="115"/>
      <c r="BB1333" s="115"/>
      <c r="BC1333" s="115"/>
      <c r="BD1333" s="115"/>
      <c r="BE1333" s="115"/>
      <c r="BF1333" s="115"/>
      <c r="BG1333" s="115"/>
      <c r="BH1333" s="115"/>
      <c r="BI1333" s="115"/>
      <c r="BJ1333" s="115"/>
      <c r="BK1333" s="115"/>
      <c r="BL1333" s="115"/>
      <c r="BM1333" s="115"/>
      <c r="BN1333" s="115"/>
      <c r="BO1333" s="8"/>
      <c r="BP1333" s="8"/>
      <c r="BQ1333" s="8"/>
      <c r="BR1333" s="8"/>
      <c r="BS1333" s="8"/>
      <c r="BT1333" s="8"/>
      <c r="BU1333" s="8"/>
      <c r="BV1333" s="8"/>
      <c r="BW1333" s="8"/>
      <c r="BX1333" s="8"/>
      <c r="BY1333" s="8"/>
      <c r="BZ1333" s="8"/>
      <c r="CA1333" s="8"/>
      <c r="CB1333" s="8"/>
      <c r="CC1333" s="8"/>
      <c r="CD1333" s="100"/>
      <c r="CE1333" s="8" t="str">
        <f t="shared" si="198"/>
        <v>AGND</v>
      </c>
      <c r="CF1333" s="8" t="str">
        <f t="shared" si="201"/>
        <v>AGND</v>
      </c>
      <c r="CG1333" s="8" t="str">
        <f t="shared" si="202"/>
        <v>Power</v>
      </c>
      <c r="CH1333" s="8" t="str">
        <f t="shared" si="203"/>
        <v>Power</v>
      </c>
      <c r="CI1333" s="8">
        <v>1</v>
      </c>
      <c r="CJ1333" s="8" t="s">
        <v>1071</v>
      </c>
      <c r="CK1333" s="8"/>
      <c r="CL1333" s="8"/>
      <c r="CM1333" s="115"/>
      <c r="CN1333" s="115"/>
      <c r="CO1333" s="115"/>
      <c r="CP1333" s="115"/>
      <c r="CQ1333" s="8"/>
      <c r="CR1333" s="8"/>
      <c r="CS1333" s="8"/>
      <c r="CT1333" s="8"/>
      <c r="CU1333" s="100"/>
      <c r="CV1333" s="115"/>
      <c r="CW1333" s="119" t="s">
        <v>11311</v>
      </c>
      <c r="CX1333" s="2"/>
      <c r="CY1333" s="100"/>
      <c r="CZ1333" s="8" t="str">
        <f t="shared" si="204"/>
        <v>AGND</v>
      </c>
      <c r="DA1333" s="8" t="str">
        <f t="shared" si="205"/>
        <v>AGND</v>
      </c>
      <c r="DB1333" s="8" t="str">
        <f t="shared" si="206"/>
        <v>Power</v>
      </c>
      <c r="DC1333" s="8" t="str">
        <f t="shared" si="207"/>
        <v>Power</v>
      </c>
      <c r="DD1333" s="8">
        <v>1</v>
      </c>
      <c r="DE1333" s="8" t="s">
        <v>1071</v>
      </c>
      <c r="DF1333" s="8"/>
      <c r="DG1333" s="115"/>
      <c r="DH1333" s="115"/>
      <c r="DI1333" s="115"/>
      <c r="DJ1333" s="115"/>
      <c r="DK1333" s="8"/>
      <c r="DL1333" s="8"/>
      <c r="DM1333" s="8"/>
      <c r="DN1333" s="8"/>
      <c r="DO1333" s="8"/>
      <c r="DP1333" s="100"/>
      <c r="DQ1333" s="115"/>
      <c r="DR1333" s="115"/>
      <c r="DS1333" s="115"/>
      <c r="DT1333" s="115"/>
    </row>
    <row r="1334" spans="1:124" ht="12.75" customHeight="1">
      <c r="A1334" s="115"/>
      <c r="B1334" s="89">
        <v>1331</v>
      </c>
      <c r="C1334" s="127" t="s">
        <v>1071</v>
      </c>
      <c r="D1334" s="149" t="s">
        <v>6468</v>
      </c>
      <c r="E1334" s="8" t="s">
        <v>1071</v>
      </c>
      <c r="F1334" s="8" t="s">
        <v>2220</v>
      </c>
      <c r="G1334" s="8" t="s">
        <v>1071</v>
      </c>
      <c r="H1334" s="8" t="s">
        <v>3895</v>
      </c>
      <c r="I1334" s="8" t="s">
        <v>1071</v>
      </c>
      <c r="J1334" s="8" t="s">
        <v>6887</v>
      </c>
      <c r="K1334" s="127" t="s">
        <v>1071</v>
      </c>
      <c r="L1334" s="129" t="s">
        <v>6335</v>
      </c>
      <c r="M1334" s="8"/>
      <c r="N1334" s="8" t="s">
        <v>1071</v>
      </c>
      <c r="O1334" s="8" t="s">
        <v>6755</v>
      </c>
      <c r="P1334" s="8" t="s">
        <v>6755</v>
      </c>
      <c r="Q1334" s="8" t="s">
        <v>6755</v>
      </c>
      <c r="R1334" s="8"/>
      <c r="S1334" s="8"/>
      <c r="T1334" s="8"/>
      <c r="U1334" s="8"/>
      <c r="V1334" s="8"/>
      <c r="W1334" s="8"/>
      <c r="X1334" s="8"/>
      <c r="Y1334" s="8"/>
      <c r="Z1334" s="8"/>
      <c r="AA1334" s="8"/>
      <c r="AB1334" s="8"/>
      <c r="AC1334" s="8" t="str">
        <f t="shared" si="199"/>
        <v>NO</v>
      </c>
      <c r="AD1334" s="8" t="str">
        <f t="shared" si="200"/>
        <v>Power,,,,,,,,,,,,,</v>
      </c>
      <c r="AE1334" s="8"/>
      <c r="AF1334" s="8"/>
      <c r="AG1334" s="115"/>
      <c r="AH1334" s="8" t="s">
        <v>6756</v>
      </c>
      <c r="AI1334" s="8" t="s">
        <v>6002</v>
      </c>
      <c r="AJ1334" s="115"/>
      <c r="AK1334" s="115"/>
      <c r="AL1334" s="115"/>
      <c r="AM1334" s="115"/>
      <c r="AN1334" s="115"/>
      <c r="AO1334" s="115"/>
      <c r="AP1334" s="115"/>
      <c r="AQ1334" s="115"/>
      <c r="AR1334" s="115"/>
      <c r="AS1334" s="115"/>
      <c r="AT1334" s="115"/>
      <c r="AU1334" s="115"/>
      <c r="AV1334" s="115"/>
      <c r="AW1334" s="115"/>
      <c r="AX1334" s="115"/>
      <c r="AY1334" s="115"/>
      <c r="AZ1334" s="115"/>
      <c r="BA1334" s="115"/>
      <c r="BB1334" s="115"/>
      <c r="BC1334" s="115"/>
      <c r="BD1334" s="115"/>
      <c r="BE1334" s="115"/>
      <c r="BF1334" s="115"/>
      <c r="BG1334" s="115"/>
      <c r="BH1334" s="115"/>
      <c r="BI1334" s="115"/>
      <c r="BJ1334" s="115"/>
      <c r="BK1334" s="115"/>
      <c r="BL1334" s="115"/>
      <c r="BM1334" s="115"/>
      <c r="BN1334" s="115"/>
      <c r="BO1334" s="8"/>
      <c r="BP1334" s="8"/>
      <c r="BQ1334" s="8"/>
      <c r="BR1334" s="8"/>
      <c r="BS1334" s="8"/>
      <c r="BT1334" s="8"/>
      <c r="BU1334" s="8"/>
      <c r="BV1334" s="8"/>
      <c r="BW1334" s="8"/>
      <c r="BX1334" s="8"/>
      <c r="BY1334" s="8"/>
      <c r="BZ1334" s="8"/>
      <c r="CA1334" s="8"/>
      <c r="CB1334" s="8"/>
      <c r="CC1334" s="8"/>
      <c r="CD1334" s="100"/>
      <c r="CE1334" s="8" t="str">
        <f t="shared" si="198"/>
        <v>AGND</v>
      </c>
      <c r="CF1334" s="8" t="str">
        <f t="shared" si="201"/>
        <v>AGND</v>
      </c>
      <c r="CG1334" s="8" t="str">
        <f t="shared" si="202"/>
        <v>Power</v>
      </c>
      <c r="CH1334" s="8" t="str">
        <f t="shared" si="203"/>
        <v>Power</v>
      </c>
      <c r="CI1334" s="8">
        <v>1</v>
      </c>
      <c r="CJ1334" s="8" t="s">
        <v>1071</v>
      </c>
      <c r="CK1334" s="8"/>
      <c r="CL1334" s="8"/>
      <c r="CM1334" s="115"/>
      <c r="CN1334" s="115"/>
      <c r="CO1334" s="115"/>
      <c r="CP1334" s="115"/>
      <c r="CQ1334" s="8"/>
      <c r="CR1334" s="8"/>
      <c r="CS1334" s="8"/>
      <c r="CT1334" s="8"/>
      <c r="CU1334" s="100"/>
      <c r="CV1334" s="115"/>
      <c r="CW1334" s="119" t="s">
        <v>11203</v>
      </c>
      <c r="CX1334" s="2"/>
      <c r="CY1334" s="100"/>
      <c r="CZ1334" s="8" t="str">
        <f t="shared" si="204"/>
        <v>AGND</v>
      </c>
      <c r="DA1334" s="8" t="str">
        <f t="shared" si="205"/>
        <v>AGND</v>
      </c>
      <c r="DB1334" s="8" t="str">
        <f t="shared" si="206"/>
        <v>Power</v>
      </c>
      <c r="DC1334" s="8" t="str">
        <f t="shared" si="207"/>
        <v>Power</v>
      </c>
      <c r="DD1334" s="8">
        <v>1</v>
      </c>
      <c r="DE1334" s="8" t="s">
        <v>1071</v>
      </c>
      <c r="DF1334" s="8"/>
      <c r="DG1334" s="115"/>
      <c r="DH1334" s="115"/>
      <c r="DI1334" s="115"/>
      <c r="DJ1334" s="115"/>
      <c r="DK1334" s="8"/>
      <c r="DL1334" s="8"/>
      <c r="DM1334" s="8"/>
      <c r="DN1334" s="8"/>
      <c r="DO1334" s="8"/>
      <c r="DP1334" s="100"/>
      <c r="DQ1334" s="115"/>
      <c r="DR1334" s="115"/>
      <c r="DS1334" s="115"/>
      <c r="DT1334" s="115"/>
    </row>
    <row r="1335" spans="1:124" ht="12.75" customHeight="1">
      <c r="A1335" s="115"/>
      <c r="B1335" s="89">
        <v>1332</v>
      </c>
      <c r="C1335" s="127" t="s">
        <v>1071</v>
      </c>
      <c r="D1335" s="149" t="s">
        <v>6406</v>
      </c>
      <c r="E1335" s="8" t="s">
        <v>1071</v>
      </c>
      <c r="F1335" s="8" t="s">
        <v>6959</v>
      </c>
      <c r="G1335" s="8" t="s">
        <v>1071</v>
      </c>
      <c r="H1335" s="8" t="s">
        <v>3855</v>
      </c>
      <c r="I1335" s="8" t="s">
        <v>1071</v>
      </c>
      <c r="J1335" s="8" t="s">
        <v>6996</v>
      </c>
      <c r="K1335" s="127" t="s">
        <v>1071</v>
      </c>
      <c r="L1335" s="129" t="s">
        <v>6337</v>
      </c>
      <c r="M1335" s="8"/>
      <c r="N1335" s="8" t="s">
        <v>1071</v>
      </c>
      <c r="O1335" s="8" t="s">
        <v>6755</v>
      </c>
      <c r="P1335" s="8" t="s">
        <v>6755</v>
      </c>
      <c r="Q1335" s="8" t="s">
        <v>6755</v>
      </c>
      <c r="R1335" s="8"/>
      <c r="S1335" s="8"/>
      <c r="T1335" s="8"/>
      <c r="U1335" s="8"/>
      <c r="V1335" s="8"/>
      <c r="W1335" s="8"/>
      <c r="X1335" s="8"/>
      <c r="Y1335" s="8"/>
      <c r="Z1335" s="8"/>
      <c r="AA1335" s="8"/>
      <c r="AB1335" s="8"/>
      <c r="AC1335" s="8" t="str">
        <f t="shared" si="199"/>
        <v>NO</v>
      </c>
      <c r="AD1335" s="8" t="str">
        <f t="shared" si="200"/>
        <v>Power,,,,,,,,,,,,,</v>
      </c>
      <c r="AE1335" s="8"/>
      <c r="AF1335" s="8"/>
      <c r="AG1335" s="115"/>
      <c r="AH1335" s="8" t="s">
        <v>6756</v>
      </c>
      <c r="AI1335" s="8" t="s">
        <v>6002</v>
      </c>
      <c r="AJ1335" s="115"/>
      <c r="AK1335" s="115"/>
      <c r="AL1335" s="115"/>
      <c r="AM1335" s="115"/>
      <c r="AN1335" s="115"/>
      <c r="AO1335" s="115"/>
      <c r="AP1335" s="115"/>
      <c r="AQ1335" s="115"/>
      <c r="AR1335" s="115"/>
      <c r="AS1335" s="115"/>
      <c r="AT1335" s="115"/>
      <c r="AU1335" s="115"/>
      <c r="AV1335" s="115"/>
      <c r="AW1335" s="115"/>
      <c r="AX1335" s="115"/>
      <c r="AY1335" s="115"/>
      <c r="AZ1335" s="115"/>
      <c r="BA1335" s="115"/>
      <c r="BB1335" s="115"/>
      <c r="BC1335" s="115"/>
      <c r="BD1335" s="115"/>
      <c r="BE1335" s="115"/>
      <c r="BF1335" s="115"/>
      <c r="BG1335" s="115"/>
      <c r="BH1335" s="115"/>
      <c r="BI1335" s="115"/>
      <c r="BJ1335" s="115"/>
      <c r="BK1335" s="115"/>
      <c r="BL1335" s="115"/>
      <c r="BM1335" s="115"/>
      <c r="BN1335" s="115"/>
      <c r="BO1335" s="8"/>
      <c r="BP1335" s="8"/>
      <c r="BQ1335" s="8"/>
      <c r="BR1335" s="8"/>
      <c r="BS1335" s="8"/>
      <c r="BT1335" s="8"/>
      <c r="BU1335" s="8"/>
      <c r="BV1335" s="8"/>
      <c r="BW1335" s="8"/>
      <c r="BX1335" s="8"/>
      <c r="BY1335" s="8"/>
      <c r="BZ1335" s="8"/>
      <c r="CA1335" s="8"/>
      <c r="CB1335" s="8"/>
      <c r="CC1335" s="8"/>
      <c r="CD1335" s="100"/>
      <c r="CE1335" s="8" t="str">
        <f t="shared" si="198"/>
        <v>AGND</v>
      </c>
      <c r="CF1335" s="8" t="str">
        <f t="shared" si="201"/>
        <v>AGND</v>
      </c>
      <c r="CG1335" s="8" t="str">
        <f t="shared" si="202"/>
        <v>Power</v>
      </c>
      <c r="CH1335" s="8" t="str">
        <f t="shared" si="203"/>
        <v>Power</v>
      </c>
      <c r="CI1335" s="8">
        <v>1</v>
      </c>
      <c r="CJ1335" s="8" t="s">
        <v>1071</v>
      </c>
      <c r="CK1335" s="8"/>
      <c r="CL1335" s="8"/>
      <c r="CM1335" s="115"/>
      <c r="CN1335" s="115"/>
      <c r="CO1335" s="115"/>
      <c r="CP1335" s="115"/>
      <c r="CQ1335" s="8"/>
      <c r="CR1335" s="8"/>
      <c r="CS1335" s="8"/>
      <c r="CT1335" s="8"/>
      <c r="CU1335" s="100"/>
      <c r="CV1335" s="115"/>
      <c r="CW1335" s="119" t="s">
        <v>11200</v>
      </c>
      <c r="CX1335" s="2"/>
      <c r="CY1335" s="100"/>
      <c r="CZ1335" s="8" t="str">
        <f t="shared" si="204"/>
        <v>AGND</v>
      </c>
      <c r="DA1335" s="8" t="str">
        <f t="shared" si="205"/>
        <v>AGND</v>
      </c>
      <c r="DB1335" s="8" t="str">
        <f t="shared" si="206"/>
        <v>Power</v>
      </c>
      <c r="DC1335" s="8" t="str">
        <f t="shared" si="207"/>
        <v>Power</v>
      </c>
      <c r="DD1335" s="8">
        <v>1</v>
      </c>
      <c r="DE1335" s="8" t="s">
        <v>1071</v>
      </c>
      <c r="DF1335" s="8"/>
      <c r="DG1335" s="115"/>
      <c r="DH1335" s="115"/>
      <c r="DI1335" s="115"/>
      <c r="DJ1335" s="115"/>
      <c r="DK1335" s="8"/>
      <c r="DL1335" s="8"/>
      <c r="DM1335" s="8"/>
      <c r="DN1335" s="8"/>
      <c r="DO1335" s="8"/>
      <c r="DP1335" s="100"/>
      <c r="DQ1335" s="115"/>
      <c r="DR1335" s="115"/>
      <c r="DS1335" s="115"/>
      <c r="DT1335" s="115"/>
    </row>
    <row r="1336" spans="1:124" ht="12.75" customHeight="1">
      <c r="A1336" s="115"/>
      <c r="B1336" s="89">
        <v>1333</v>
      </c>
      <c r="C1336" s="127" t="s">
        <v>1071</v>
      </c>
      <c r="D1336" s="149" t="s">
        <v>6646</v>
      </c>
      <c r="E1336" s="8" t="s">
        <v>1071</v>
      </c>
      <c r="F1336" s="8" t="s">
        <v>6179</v>
      </c>
      <c r="G1336" s="8" t="s">
        <v>1071</v>
      </c>
      <c r="H1336" s="8" t="s">
        <v>5475</v>
      </c>
      <c r="I1336" s="8" t="s">
        <v>1071</v>
      </c>
      <c r="J1336" s="8" t="s">
        <v>6888</v>
      </c>
      <c r="K1336" s="127" t="s">
        <v>1071</v>
      </c>
      <c r="L1336" s="129" t="s">
        <v>6997</v>
      </c>
      <c r="M1336" s="8"/>
      <c r="N1336" s="8" t="s">
        <v>1071</v>
      </c>
      <c r="O1336" s="8" t="s">
        <v>6755</v>
      </c>
      <c r="P1336" s="8" t="s">
        <v>6755</v>
      </c>
      <c r="Q1336" s="8" t="s">
        <v>6755</v>
      </c>
      <c r="R1336" s="8"/>
      <c r="S1336" s="8"/>
      <c r="T1336" s="8"/>
      <c r="U1336" s="8"/>
      <c r="V1336" s="8"/>
      <c r="W1336" s="8"/>
      <c r="X1336" s="8"/>
      <c r="Y1336" s="8"/>
      <c r="Z1336" s="8"/>
      <c r="AA1336" s="8"/>
      <c r="AB1336" s="8"/>
      <c r="AC1336" s="8" t="str">
        <f t="shared" si="199"/>
        <v>NO</v>
      </c>
      <c r="AD1336" s="8" t="str">
        <f t="shared" si="200"/>
        <v>Power,,,,,,,,,,,,,</v>
      </c>
      <c r="AE1336" s="8"/>
      <c r="AF1336" s="8"/>
      <c r="AG1336" s="115"/>
      <c r="AH1336" s="8" t="s">
        <v>6756</v>
      </c>
      <c r="AI1336" s="8" t="s">
        <v>6002</v>
      </c>
      <c r="AJ1336" s="115"/>
      <c r="AK1336" s="115"/>
      <c r="AL1336" s="115"/>
      <c r="AM1336" s="115"/>
      <c r="AN1336" s="115"/>
      <c r="AO1336" s="115"/>
      <c r="AP1336" s="115"/>
      <c r="AQ1336" s="115"/>
      <c r="AR1336" s="115"/>
      <c r="AS1336" s="115"/>
      <c r="AT1336" s="115"/>
      <c r="AU1336" s="115"/>
      <c r="AV1336" s="115"/>
      <c r="AW1336" s="115"/>
      <c r="AX1336" s="115"/>
      <c r="AY1336" s="115"/>
      <c r="AZ1336" s="115"/>
      <c r="BA1336" s="115"/>
      <c r="BB1336" s="115"/>
      <c r="BC1336" s="115"/>
      <c r="BD1336" s="115"/>
      <c r="BE1336" s="115"/>
      <c r="BF1336" s="115"/>
      <c r="BG1336" s="115"/>
      <c r="BH1336" s="115"/>
      <c r="BI1336" s="115"/>
      <c r="BJ1336" s="115"/>
      <c r="BK1336" s="115"/>
      <c r="BL1336" s="115"/>
      <c r="BM1336" s="115"/>
      <c r="BN1336" s="115"/>
      <c r="BO1336" s="8"/>
      <c r="BP1336" s="8"/>
      <c r="BQ1336" s="8"/>
      <c r="BR1336" s="8"/>
      <c r="BS1336" s="8"/>
      <c r="BT1336" s="8"/>
      <c r="BU1336" s="8"/>
      <c r="BV1336" s="8"/>
      <c r="BW1336" s="8"/>
      <c r="BX1336" s="8"/>
      <c r="BY1336" s="8"/>
      <c r="BZ1336" s="8"/>
      <c r="CA1336" s="8"/>
      <c r="CB1336" s="8"/>
      <c r="CC1336" s="8"/>
      <c r="CD1336" s="100"/>
      <c r="CE1336" s="8" t="str">
        <f t="shared" si="198"/>
        <v>AGND</v>
      </c>
      <c r="CF1336" s="8" t="str">
        <f t="shared" si="201"/>
        <v>AGND</v>
      </c>
      <c r="CG1336" s="8" t="str">
        <f t="shared" si="202"/>
        <v>Power</v>
      </c>
      <c r="CH1336" s="8" t="str">
        <f t="shared" si="203"/>
        <v>Power</v>
      </c>
      <c r="CI1336" s="8">
        <v>1</v>
      </c>
      <c r="CJ1336" s="8" t="s">
        <v>1071</v>
      </c>
      <c r="CK1336" s="8"/>
      <c r="CL1336" s="8"/>
      <c r="CM1336" s="115"/>
      <c r="CN1336" s="115"/>
      <c r="CO1336" s="115"/>
      <c r="CP1336" s="115"/>
      <c r="CQ1336" s="8"/>
      <c r="CR1336" s="8"/>
      <c r="CS1336" s="8"/>
      <c r="CT1336" s="8"/>
      <c r="CU1336" s="100"/>
      <c r="CV1336" s="115"/>
      <c r="CW1336" s="119" t="s">
        <v>11578</v>
      </c>
      <c r="CX1336" s="2"/>
      <c r="CY1336" s="100"/>
      <c r="CZ1336" s="8" t="str">
        <f t="shared" si="204"/>
        <v>AGND</v>
      </c>
      <c r="DA1336" s="8" t="str">
        <f t="shared" si="205"/>
        <v>AGND</v>
      </c>
      <c r="DB1336" s="8" t="str">
        <f t="shared" si="206"/>
        <v>Power</v>
      </c>
      <c r="DC1336" s="8" t="str">
        <f t="shared" si="207"/>
        <v>Power</v>
      </c>
      <c r="DD1336" s="8">
        <v>1</v>
      </c>
      <c r="DE1336" s="8" t="s">
        <v>1071</v>
      </c>
      <c r="DF1336" s="8"/>
      <c r="DG1336" s="115"/>
      <c r="DH1336" s="115"/>
      <c r="DI1336" s="115"/>
      <c r="DJ1336" s="115"/>
      <c r="DK1336" s="8"/>
      <c r="DL1336" s="8"/>
      <c r="DM1336" s="8"/>
      <c r="DN1336" s="8"/>
      <c r="DO1336" s="8"/>
      <c r="DP1336" s="100"/>
      <c r="DQ1336" s="115"/>
      <c r="DR1336" s="115"/>
      <c r="DS1336" s="115"/>
      <c r="DT1336" s="115"/>
    </row>
    <row r="1337" spans="1:124" ht="12.75" customHeight="1">
      <c r="A1337" s="115"/>
      <c r="B1337" s="89">
        <v>1334</v>
      </c>
      <c r="C1337" s="127" t="s">
        <v>1071</v>
      </c>
      <c r="D1337" s="149" t="s">
        <v>6954</v>
      </c>
      <c r="E1337" s="8" t="s">
        <v>1071</v>
      </c>
      <c r="F1337" s="8" t="s">
        <v>6962</v>
      </c>
      <c r="G1337" s="8" t="s">
        <v>1071</v>
      </c>
      <c r="H1337" s="8" t="s">
        <v>6998</v>
      </c>
      <c r="I1337" s="8" t="s">
        <v>1071</v>
      </c>
      <c r="J1337" s="8" t="s">
        <v>6999</v>
      </c>
      <c r="K1337" s="127" t="s">
        <v>1071</v>
      </c>
      <c r="L1337" s="129" t="s">
        <v>7000</v>
      </c>
      <c r="M1337" s="8"/>
      <c r="N1337" s="8" t="s">
        <v>1071</v>
      </c>
      <c r="O1337" s="8" t="s">
        <v>6755</v>
      </c>
      <c r="P1337" s="8" t="s">
        <v>6755</v>
      </c>
      <c r="Q1337" s="8" t="s">
        <v>6755</v>
      </c>
      <c r="R1337" s="8"/>
      <c r="S1337" s="8"/>
      <c r="T1337" s="8"/>
      <c r="U1337" s="8"/>
      <c r="V1337" s="8"/>
      <c r="W1337" s="8"/>
      <c r="X1337" s="8"/>
      <c r="Y1337" s="8"/>
      <c r="Z1337" s="8"/>
      <c r="AA1337" s="8"/>
      <c r="AB1337" s="8"/>
      <c r="AC1337" s="8" t="str">
        <f t="shared" si="199"/>
        <v>NO</v>
      </c>
      <c r="AD1337" s="8" t="str">
        <f t="shared" si="200"/>
        <v>Power,,,,,,,,,,,,,</v>
      </c>
      <c r="AE1337" s="8"/>
      <c r="AF1337" s="8"/>
      <c r="AG1337" s="115"/>
      <c r="AH1337" s="8" t="s">
        <v>6756</v>
      </c>
      <c r="AI1337" s="8" t="s">
        <v>6002</v>
      </c>
      <c r="AJ1337" s="115"/>
      <c r="AK1337" s="115"/>
      <c r="AL1337" s="115"/>
      <c r="AM1337" s="115"/>
      <c r="AN1337" s="115"/>
      <c r="AO1337" s="115"/>
      <c r="AP1337" s="115"/>
      <c r="AQ1337" s="115"/>
      <c r="AR1337" s="115"/>
      <c r="AS1337" s="115"/>
      <c r="AT1337" s="115"/>
      <c r="AU1337" s="115"/>
      <c r="AV1337" s="115"/>
      <c r="AW1337" s="115"/>
      <c r="AX1337" s="115"/>
      <c r="AY1337" s="115"/>
      <c r="AZ1337" s="115"/>
      <c r="BA1337" s="115"/>
      <c r="BB1337" s="115"/>
      <c r="BC1337" s="115"/>
      <c r="BD1337" s="115"/>
      <c r="BE1337" s="115"/>
      <c r="BF1337" s="115"/>
      <c r="BG1337" s="115"/>
      <c r="BH1337" s="115"/>
      <c r="BI1337" s="115"/>
      <c r="BJ1337" s="115"/>
      <c r="BK1337" s="115"/>
      <c r="BL1337" s="115"/>
      <c r="BM1337" s="115"/>
      <c r="BN1337" s="115"/>
      <c r="BO1337" s="8"/>
      <c r="BP1337" s="8"/>
      <c r="BQ1337" s="8"/>
      <c r="BR1337" s="8"/>
      <c r="BS1337" s="8"/>
      <c r="BT1337" s="8"/>
      <c r="BU1337" s="8"/>
      <c r="BV1337" s="8"/>
      <c r="BW1337" s="8"/>
      <c r="BX1337" s="8"/>
      <c r="BY1337" s="8"/>
      <c r="BZ1337" s="8"/>
      <c r="CA1337" s="8"/>
      <c r="CB1337" s="8"/>
      <c r="CC1337" s="8"/>
      <c r="CD1337" s="100"/>
      <c r="CE1337" s="8" t="str">
        <f t="shared" si="198"/>
        <v>AGND</v>
      </c>
      <c r="CF1337" s="8" t="str">
        <f t="shared" si="201"/>
        <v>AGND</v>
      </c>
      <c r="CG1337" s="8" t="str">
        <f t="shared" si="202"/>
        <v>Power</v>
      </c>
      <c r="CH1337" s="8" t="str">
        <f t="shared" si="203"/>
        <v>Power</v>
      </c>
      <c r="CI1337" s="8">
        <v>1</v>
      </c>
      <c r="CJ1337" s="8" t="s">
        <v>1071</v>
      </c>
      <c r="CK1337" s="8"/>
      <c r="CL1337" s="8"/>
      <c r="CM1337" s="115"/>
      <c r="CN1337" s="115"/>
      <c r="CO1337" s="115"/>
      <c r="CP1337" s="115"/>
      <c r="CQ1337" s="8"/>
      <c r="CR1337" s="8"/>
      <c r="CS1337" s="8"/>
      <c r="CT1337" s="8"/>
      <c r="CU1337" s="100"/>
      <c r="CV1337" s="115"/>
      <c r="CW1337" s="119" t="s">
        <v>11579</v>
      </c>
      <c r="CX1337" s="2"/>
      <c r="CY1337" s="100"/>
      <c r="CZ1337" s="8" t="str">
        <f t="shared" si="204"/>
        <v>AGND</v>
      </c>
      <c r="DA1337" s="8" t="str">
        <f t="shared" si="205"/>
        <v>AGND</v>
      </c>
      <c r="DB1337" s="8" t="str">
        <f t="shared" si="206"/>
        <v>Power</v>
      </c>
      <c r="DC1337" s="8" t="str">
        <f t="shared" si="207"/>
        <v>Power</v>
      </c>
      <c r="DD1337" s="8">
        <v>1</v>
      </c>
      <c r="DE1337" s="8" t="s">
        <v>1071</v>
      </c>
      <c r="DF1337" s="8"/>
      <c r="DG1337" s="115"/>
      <c r="DH1337" s="115"/>
      <c r="DI1337" s="115"/>
      <c r="DJ1337" s="115"/>
      <c r="DK1337" s="8"/>
      <c r="DL1337" s="8"/>
      <c r="DM1337" s="8"/>
      <c r="DN1337" s="8"/>
      <c r="DO1337" s="8"/>
      <c r="DP1337" s="100"/>
      <c r="DQ1337" s="115"/>
      <c r="DR1337" s="115"/>
      <c r="DS1337" s="115"/>
      <c r="DT1337" s="115"/>
    </row>
    <row r="1338" spans="1:124" ht="12.75" customHeight="1">
      <c r="A1338" s="115"/>
      <c r="B1338" s="89">
        <v>1335</v>
      </c>
      <c r="C1338" s="127" t="s">
        <v>1071</v>
      </c>
      <c r="D1338" s="149" t="s">
        <v>6956</v>
      </c>
      <c r="E1338" s="8" t="s">
        <v>1071</v>
      </c>
      <c r="F1338" s="8" t="s">
        <v>6165</v>
      </c>
      <c r="G1338" s="8" t="s">
        <v>1071</v>
      </c>
      <c r="H1338" s="8" t="s">
        <v>3502</v>
      </c>
      <c r="I1338" s="8" t="s">
        <v>1071</v>
      </c>
      <c r="J1338" s="8" t="s">
        <v>5615</v>
      </c>
      <c r="K1338" s="127" t="s">
        <v>1071</v>
      </c>
      <c r="L1338" s="129" t="s">
        <v>4972</v>
      </c>
      <c r="M1338" s="8"/>
      <c r="N1338" s="8" t="s">
        <v>1071</v>
      </c>
      <c r="O1338" s="8" t="s">
        <v>6755</v>
      </c>
      <c r="P1338" s="8" t="s">
        <v>6755</v>
      </c>
      <c r="Q1338" s="8" t="s">
        <v>6755</v>
      </c>
      <c r="R1338" s="8"/>
      <c r="S1338" s="8"/>
      <c r="T1338" s="8"/>
      <c r="U1338" s="8"/>
      <c r="V1338" s="8"/>
      <c r="W1338" s="8"/>
      <c r="X1338" s="8"/>
      <c r="Y1338" s="8"/>
      <c r="Z1338" s="8"/>
      <c r="AA1338" s="8"/>
      <c r="AB1338" s="8"/>
      <c r="AC1338" s="8" t="str">
        <f t="shared" si="199"/>
        <v>NO</v>
      </c>
      <c r="AD1338" s="8" t="str">
        <f t="shared" si="200"/>
        <v>Power,,,,,,,,,,,,,</v>
      </c>
      <c r="AE1338" s="8"/>
      <c r="AF1338" s="8"/>
      <c r="AG1338" s="115"/>
      <c r="AH1338" s="8" t="s">
        <v>6756</v>
      </c>
      <c r="AI1338" s="8" t="s">
        <v>6002</v>
      </c>
      <c r="AJ1338" s="115"/>
      <c r="AK1338" s="115"/>
      <c r="AL1338" s="115"/>
      <c r="AM1338" s="115"/>
      <c r="AN1338" s="115"/>
      <c r="AO1338" s="115"/>
      <c r="AP1338" s="115"/>
      <c r="AQ1338" s="115"/>
      <c r="AR1338" s="115"/>
      <c r="AS1338" s="115"/>
      <c r="AT1338" s="115"/>
      <c r="AU1338" s="115"/>
      <c r="AV1338" s="115"/>
      <c r="AW1338" s="115"/>
      <c r="AX1338" s="115"/>
      <c r="AY1338" s="115"/>
      <c r="AZ1338" s="115"/>
      <c r="BA1338" s="115"/>
      <c r="BB1338" s="115"/>
      <c r="BC1338" s="115"/>
      <c r="BD1338" s="115"/>
      <c r="BE1338" s="115"/>
      <c r="BF1338" s="115"/>
      <c r="BG1338" s="115"/>
      <c r="BH1338" s="115"/>
      <c r="BI1338" s="115"/>
      <c r="BJ1338" s="115"/>
      <c r="BK1338" s="115"/>
      <c r="BL1338" s="115"/>
      <c r="BM1338" s="115"/>
      <c r="BN1338" s="115"/>
      <c r="BO1338" s="8"/>
      <c r="BP1338" s="8"/>
      <c r="BQ1338" s="8"/>
      <c r="BR1338" s="8"/>
      <c r="BS1338" s="8"/>
      <c r="BT1338" s="8"/>
      <c r="BU1338" s="8"/>
      <c r="BV1338" s="8"/>
      <c r="BW1338" s="8"/>
      <c r="BX1338" s="8"/>
      <c r="BY1338" s="8"/>
      <c r="BZ1338" s="8"/>
      <c r="CA1338" s="8"/>
      <c r="CB1338" s="8"/>
      <c r="CC1338" s="8"/>
      <c r="CD1338" s="100"/>
      <c r="CE1338" s="8" t="str">
        <f t="shared" si="198"/>
        <v>AGND</v>
      </c>
      <c r="CF1338" s="8" t="str">
        <f t="shared" si="201"/>
        <v>AGND</v>
      </c>
      <c r="CG1338" s="8" t="str">
        <f t="shared" si="202"/>
        <v>Power</v>
      </c>
      <c r="CH1338" s="8" t="str">
        <f t="shared" si="203"/>
        <v>Power</v>
      </c>
      <c r="CI1338" s="8">
        <v>1</v>
      </c>
      <c r="CJ1338" s="8" t="s">
        <v>1071</v>
      </c>
      <c r="CK1338" s="8"/>
      <c r="CL1338" s="8"/>
      <c r="CM1338" s="115"/>
      <c r="CN1338" s="115"/>
      <c r="CO1338" s="115"/>
      <c r="CP1338" s="115"/>
      <c r="CQ1338" s="8"/>
      <c r="CR1338" s="8"/>
      <c r="CS1338" s="8"/>
      <c r="CT1338" s="8"/>
      <c r="CU1338" s="100"/>
      <c r="CV1338" s="115"/>
      <c r="CW1338" s="119" t="s">
        <v>11580</v>
      </c>
      <c r="CX1338" s="2"/>
      <c r="CY1338" s="100"/>
      <c r="CZ1338" s="8" t="str">
        <f t="shared" si="204"/>
        <v>AGND</v>
      </c>
      <c r="DA1338" s="8" t="str">
        <f t="shared" si="205"/>
        <v>AGND</v>
      </c>
      <c r="DB1338" s="8" t="str">
        <f t="shared" si="206"/>
        <v>Power</v>
      </c>
      <c r="DC1338" s="8" t="str">
        <f t="shared" si="207"/>
        <v>Power</v>
      </c>
      <c r="DD1338" s="8">
        <v>1</v>
      </c>
      <c r="DE1338" s="8" t="s">
        <v>1071</v>
      </c>
      <c r="DF1338" s="8"/>
      <c r="DG1338" s="115"/>
      <c r="DH1338" s="115"/>
      <c r="DI1338" s="115"/>
      <c r="DJ1338" s="115"/>
      <c r="DK1338" s="8"/>
      <c r="DL1338" s="8"/>
      <c r="DM1338" s="8"/>
      <c r="DN1338" s="8"/>
      <c r="DO1338" s="8"/>
      <c r="DP1338" s="100"/>
      <c r="DQ1338" s="115"/>
      <c r="DR1338" s="115"/>
      <c r="DS1338" s="115"/>
      <c r="DT1338" s="115"/>
    </row>
    <row r="1339" spans="1:124" ht="12.75" customHeight="1">
      <c r="A1339" s="115"/>
      <c r="B1339" s="89">
        <v>1336</v>
      </c>
      <c r="C1339" s="127" t="s">
        <v>1071</v>
      </c>
      <c r="D1339" s="149" t="s">
        <v>6256</v>
      </c>
      <c r="E1339" s="8" t="s">
        <v>1071</v>
      </c>
      <c r="F1339" s="8" t="s">
        <v>6379</v>
      </c>
      <c r="G1339" s="8" t="s">
        <v>1071</v>
      </c>
      <c r="H1339" s="8" t="s">
        <v>2958</v>
      </c>
      <c r="I1339" s="8" t="s">
        <v>1071</v>
      </c>
      <c r="J1339" s="8" t="s">
        <v>7001</v>
      </c>
      <c r="K1339" s="127" t="s">
        <v>1071</v>
      </c>
      <c r="L1339" s="129" t="s">
        <v>7002</v>
      </c>
      <c r="M1339" s="8"/>
      <c r="N1339" s="8" t="s">
        <v>1071</v>
      </c>
      <c r="O1339" s="8" t="s">
        <v>6755</v>
      </c>
      <c r="P1339" s="8" t="s">
        <v>6755</v>
      </c>
      <c r="Q1339" s="8" t="s">
        <v>6755</v>
      </c>
      <c r="R1339" s="8"/>
      <c r="S1339" s="8"/>
      <c r="T1339" s="8"/>
      <c r="U1339" s="8"/>
      <c r="V1339" s="8"/>
      <c r="W1339" s="8"/>
      <c r="X1339" s="8"/>
      <c r="Y1339" s="8"/>
      <c r="Z1339" s="8"/>
      <c r="AA1339" s="8"/>
      <c r="AB1339" s="8"/>
      <c r="AC1339" s="8" t="str">
        <f t="shared" si="199"/>
        <v>NO</v>
      </c>
      <c r="AD1339" s="8" t="str">
        <f t="shared" si="200"/>
        <v>Power,,,,,,,,,,,,,</v>
      </c>
      <c r="AE1339" s="8"/>
      <c r="AF1339" s="8"/>
      <c r="AG1339" s="115"/>
      <c r="AH1339" s="8" t="s">
        <v>6756</v>
      </c>
      <c r="AI1339" s="8" t="s">
        <v>6002</v>
      </c>
      <c r="AJ1339" s="115"/>
      <c r="AK1339" s="115"/>
      <c r="AL1339" s="115"/>
      <c r="AM1339" s="115"/>
      <c r="AN1339" s="115"/>
      <c r="AO1339" s="115"/>
      <c r="AP1339" s="115"/>
      <c r="AQ1339" s="115"/>
      <c r="AR1339" s="115"/>
      <c r="AS1339" s="115"/>
      <c r="AT1339" s="115"/>
      <c r="AU1339" s="115"/>
      <c r="AV1339" s="115"/>
      <c r="AW1339" s="115"/>
      <c r="AX1339" s="115"/>
      <c r="AY1339" s="115"/>
      <c r="AZ1339" s="115"/>
      <c r="BA1339" s="115"/>
      <c r="BB1339" s="115"/>
      <c r="BC1339" s="115"/>
      <c r="BD1339" s="115"/>
      <c r="BE1339" s="115"/>
      <c r="BF1339" s="115"/>
      <c r="BG1339" s="115"/>
      <c r="BH1339" s="115"/>
      <c r="BI1339" s="115"/>
      <c r="BJ1339" s="115"/>
      <c r="BK1339" s="115"/>
      <c r="BL1339" s="115"/>
      <c r="BM1339" s="115"/>
      <c r="BN1339" s="115"/>
      <c r="BO1339" s="8"/>
      <c r="BP1339" s="8"/>
      <c r="BQ1339" s="8"/>
      <c r="BR1339" s="8"/>
      <c r="BS1339" s="8"/>
      <c r="BT1339" s="8"/>
      <c r="BU1339" s="8"/>
      <c r="BV1339" s="8"/>
      <c r="BW1339" s="8"/>
      <c r="BX1339" s="8"/>
      <c r="BY1339" s="8"/>
      <c r="BZ1339" s="8"/>
      <c r="CA1339" s="8"/>
      <c r="CB1339" s="8"/>
      <c r="CC1339" s="8"/>
      <c r="CD1339" s="100"/>
      <c r="CE1339" s="8" t="str">
        <f t="shared" si="198"/>
        <v>AGND</v>
      </c>
      <c r="CF1339" s="8" t="str">
        <f t="shared" si="201"/>
        <v>AGND</v>
      </c>
      <c r="CG1339" s="8" t="str">
        <f t="shared" si="202"/>
        <v>Power</v>
      </c>
      <c r="CH1339" s="8" t="str">
        <f t="shared" si="203"/>
        <v>Power</v>
      </c>
      <c r="CI1339" s="8">
        <v>1</v>
      </c>
      <c r="CJ1339" s="8" t="s">
        <v>1071</v>
      </c>
      <c r="CK1339" s="8"/>
      <c r="CL1339" s="8"/>
      <c r="CM1339" s="115"/>
      <c r="CN1339" s="115"/>
      <c r="CO1339" s="115"/>
      <c r="CP1339" s="115"/>
      <c r="CQ1339" s="8"/>
      <c r="CR1339" s="8"/>
      <c r="CS1339" s="8"/>
      <c r="CT1339" s="8"/>
      <c r="CU1339" s="100"/>
      <c r="CV1339" s="115"/>
      <c r="CW1339" s="119" t="s">
        <v>11382</v>
      </c>
      <c r="CX1339" s="2"/>
      <c r="CY1339" s="100"/>
      <c r="CZ1339" s="8" t="str">
        <f t="shared" si="204"/>
        <v>AGND</v>
      </c>
      <c r="DA1339" s="8" t="str">
        <f t="shared" si="205"/>
        <v>AGND</v>
      </c>
      <c r="DB1339" s="8" t="str">
        <f t="shared" si="206"/>
        <v>Power</v>
      </c>
      <c r="DC1339" s="8" t="str">
        <f t="shared" si="207"/>
        <v>Power</v>
      </c>
      <c r="DD1339" s="8">
        <v>1</v>
      </c>
      <c r="DE1339" s="8" t="s">
        <v>1071</v>
      </c>
      <c r="DF1339" s="8"/>
      <c r="DG1339" s="115"/>
      <c r="DH1339" s="115"/>
      <c r="DI1339" s="115"/>
      <c r="DJ1339" s="115"/>
      <c r="DK1339" s="8"/>
      <c r="DL1339" s="8"/>
      <c r="DM1339" s="8"/>
      <c r="DN1339" s="8"/>
      <c r="DO1339" s="8"/>
      <c r="DP1339" s="100"/>
      <c r="DQ1339" s="115"/>
      <c r="DR1339" s="115"/>
      <c r="DS1339" s="115"/>
      <c r="DT1339" s="115"/>
    </row>
    <row r="1340" spans="1:124" ht="12.75" customHeight="1">
      <c r="A1340" s="115"/>
      <c r="B1340" s="89">
        <v>1337</v>
      </c>
      <c r="C1340" s="127" t="s">
        <v>1071</v>
      </c>
      <c r="D1340" s="149" t="s">
        <v>4986</v>
      </c>
      <c r="E1340" s="8" t="s">
        <v>1071</v>
      </c>
      <c r="F1340" s="8" t="s">
        <v>2194</v>
      </c>
      <c r="G1340" s="8" t="s">
        <v>1071</v>
      </c>
      <c r="H1340" s="8" t="s">
        <v>7003</v>
      </c>
      <c r="I1340" s="8" t="s">
        <v>1071</v>
      </c>
      <c r="J1340" s="8" t="s">
        <v>5642</v>
      </c>
      <c r="K1340" s="127" t="s">
        <v>1071</v>
      </c>
      <c r="L1340" s="129" t="s">
        <v>6718</v>
      </c>
      <c r="M1340" s="8"/>
      <c r="N1340" s="8" t="s">
        <v>1071</v>
      </c>
      <c r="O1340" s="8" t="s">
        <v>6755</v>
      </c>
      <c r="P1340" s="8" t="s">
        <v>6755</v>
      </c>
      <c r="Q1340" s="8" t="s">
        <v>6755</v>
      </c>
      <c r="R1340" s="8"/>
      <c r="S1340" s="8"/>
      <c r="T1340" s="8"/>
      <c r="U1340" s="8"/>
      <c r="V1340" s="8"/>
      <c r="W1340" s="8"/>
      <c r="X1340" s="8"/>
      <c r="Y1340" s="8"/>
      <c r="Z1340" s="8"/>
      <c r="AA1340" s="8"/>
      <c r="AB1340" s="8"/>
      <c r="AC1340" s="8" t="str">
        <f t="shared" si="199"/>
        <v>NO</v>
      </c>
      <c r="AD1340" s="8" t="str">
        <f t="shared" si="200"/>
        <v>Power,,,,,,,,,,,,,</v>
      </c>
      <c r="AE1340" s="8"/>
      <c r="AF1340" s="8"/>
      <c r="AG1340" s="115"/>
      <c r="AH1340" s="8" t="s">
        <v>6756</v>
      </c>
      <c r="AI1340" s="8" t="s">
        <v>6002</v>
      </c>
      <c r="AJ1340" s="115"/>
      <c r="AK1340" s="115"/>
      <c r="AL1340" s="115"/>
      <c r="AM1340" s="115"/>
      <c r="AN1340" s="115"/>
      <c r="AO1340" s="115"/>
      <c r="AP1340" s="115"/>
      <c r="AQ1340" s="115"/>
      <c r="AR1340" s="115"/>
      <c r="AS1340" s="115"/>
      <c r="AT1340" s="115"/>
      <c r="AU1340" s="115"/>
      <c r="AV1340" s="115"/>
      <c r="AW1340" s="115"/>
      <c r="AX1340" s="115"/>
      <c r="AY1340" s="115"/>
      <c r="AZ1340" s="115"/>
      <c r="BA1340" s="115"/>
      <c r="BB1340" s="115"/>
      <c r="BC1340" s="115"/>
      <c r="BD1340" s="115"/>
      <c r="BE1340" s="115"/>
      <c r="BF1340" s="115"/>
      <c r="BG1340" s="115"/>
      <c r="BH1340" s="115"/>
      <c r="BI1340" s="115"/>
      <c r="BJ1340" s="115"/>
      <c r="BK1340" s="115"/>
      <c r="BL1340" s="115"/>
      <c r="BM1340" s="115"/>
      <c r="BN1340" s="115"/>
      <c r="BO1340" s="8"/>
      <c r="BP1340" s="8"/>
      <c r="BQ1340" s="8"/>
      <c r="BR1340" s="8"/>
      <c r="BS1340" s="8"/>
      <c r="BT1340" s="8"/>
      <c r="BU1340" s="8"/>
      <c r="BV1340" s="8"/>
      <c r="BW1340" s="8"/>
      <c r="BX1340" s="8"/>
      <c r="BY1340" s="8"/>
      <c r="BZ1340" s="8"/>
      <c r="CA1340" s="8"/>
      <c r="CB1340" s="8"/>
      <c r="CC1340" s="8"/>
      <c r="CD1340" s="100"/>
      <c r="CE1340" s="8" t="str">
        <f t="shared" ref="CE1340:CE1403" si="208">IF($AC1340 = "NO",$AH1340,IF(CF1340 = "Invalid PM Setting", CF1340, IF(OR($BH1340 = CI1340,$BK1340 = CI1340,$BN1340 = CI1340,$BQ1340 = CI1340,$BT1340 = CI1340,$BW1340 = CI1340,$BZ1340 = CI1340), "Select QUP Port",CF1340)))</f>
        <v>AGND</v>
      </c>
      <c r="CF1340" s="8" t="str">
        <f t="shared" si="201"/>
        <v>AGND</v>
      </c>
      <c r="CG1340" s="8" t="str">
        <f t="shared" si="202"/>
        <v>Power</v>
      </c>
      <c r="CH1340" s="8" t="str">
        <f t="shared" si="203"/>
        <v>Power</v>
      </c>
      <c r="CI1340" s="8">
        <v>1</v>
      </c>
      <c r="CJ1340" s="8" t="s">
        <v>1071</v>
      </c>
      <c r="CK1340" s="8"/>
      <c r="CL1340" s="8"/>
      <c r="CM1340" s="115"/>
      <c r="CN1340" s="115"/>
      <c r="CO1340" s="115"/>
      <c r="CP1340" s="115"/>
      <c r="CQ1340" s="8"/>
      <c r="CR1340" s="8"/>
      <c r="CS1340" s="8"/>
      <c r="CT1340" s="8"/>
      <c r="CU1340" s="100"/>
      <c r="CV1340" s="115"/>
      <c r="CW1340" s="119" t="s">
        <v>11162</v>
      </c>
      <c r="CX1340" s="2"/>
      <c r="CY1340" s="100"/>
      <c r="CZ1340" s="8" t="str">
        <f t="shared" si="204"/>
        <v>AGND</v>
      </c>
      <c r="DA1340" s="8" t="str">
        <f t="shared" si="205"/>
        <v>AGND</v>
      </c>
      <c r="DB1340" s="8" t="str">
        <f t="shared" si="206"/>
        <v>Power</v>
      </c>
      <c r="DC1340" s="8" t="str">
        <f t="shared" si="207"/>
        <v>Power</v>
      </c>
      <c r="DD1340" s="8">
        <v>1</v>
      </c>
      <c r="DE1340" s="8" t="s">
        <v>1071</v>
      </c>
      <c r="DF1340" s="8"/>
      <c r="DG1340" s="115"/>
      <c r="DH1340" s="115"/>
      <c r="DI1340" s="115"/>
      <c r="DJ1340" s="115"/>
      <c r="DK1340" s="8"/>
      <c r="DL1340" s="8"/>
      <c r="DM1340" s="8"/>
      <c r="DN1340" s="8"/>
      <c r="DO1340" s="8"/>
      <c r="DP1340" s="100"/>
      <c r="DQ1340" s="115"/>
      <c r="DR1340" s="115"/>
      <c r="DS1340" s="115"/>
      <c r="DT1340" s="115"/>
    </row>
    <row r="1341" spans="1:124" ht="12.75" customHeight="1">
      <c r="A1341" s="115"/>
      <c r="B1341" s="89">
        <v>1338</v>
      </c>
      <c r="C1341" s="127" t="s">
        <v>1071</v>
      </c>
      <c r="D1341" s="149" t="s">
        <v>6440</v>
      </c>
      <c r="E1341" s="8" t="s">
        <v>1071</v>
      </c>
      <c r="F1341" s="8" t="s">
        <v>2171</v>
      </c>
      <c r="G1341" s="8" t="s">
        <v>1071</v>
      </c>
      <c r="H1341" s="8" t="s">
        <v>5356</v>
      </c>
      <c r="I1341" s="8" t="s">
        <v>1071</v>
      </c>
      <c r="J1341" s="8" t="s">
        <v>7004</v>
      </c>
      <c r="K1341" s="127" t="s">
        <v>1071</v>
      </c>
      <c r="L1341" s="129" t="s">
        <v>7005</v>
      </c>
      <c r="M1341" s="8"/>
      <c r="N1341" s="8" t="s">
        <v>1071</v>
      </c>
      <c r="O1341" s="8" t="s">
        <v>6755</v>
      </c>
      <c r="P1341" s="8" t="s">
        <v>6755</v>
      </c>
      <c r="Q1341" s="8" t="s">
        <v>6755</v>
      </c>
      <c r="R1341" s="8"/>
      <c r="S1341" s="8"/>
      <c r="T1341" s="8"/>
      <c r="U1341" s="8"/>
      <c r="V1341" s="8"/>
      <c r="W1341" s="8"/>
      <c r="X1341" s="8"/>
      <c r="Y1341" s="8"/>
      <c r="Z1341" s="8"/>
      <c r="AA1341" s="8"/>
      <c r="AB1341" s="8"/>
      <c r="AC1341" s="8" t="str">
        <f t="shared" si="199"/>
        <v>NO</v>
      </c>
      <c r="AD1341" s="8" t="str">
        <f t="shared" si="200"/>
        <v>Power,,,,,,,,,,,,,</v>
      </c>
      <c r="AE1341" s="8"/>
      <c r="AF1341" s="8"/>
      <c r="AG1341" s="115"/>
      <c r="AH1341" s="8" t="s">
        <v>6756</v>
      </c>
      <c r="AI1341" s="8" t="s">
        <v>6002</v>
      </c>
      <c r="AJ1341" s="115"/>
      <c r="AK1341" s="115"/>
      <c r="AL1341" s="115"/>
      <c r="AM1341" s="115"/>
      <c r="AN1341" s="115"/>
      <c r="AO1341" s="115"/>
      <c r="AP1341" s="115"/>
      <c r="AQ1341" s="115"/>
      <c r="AR1341" s="115"/>
      <c r="AS1341" s="115"/>
      <c r="AT1341" s="115"/>
      <c r="AU1341" s="115"/>
      <c r="AV1341" s="115"/>
      <c r="AW1341" s="115"/>
      <c r="AX1341" s="115"/>
      <c r="AY1341" s="115"/>
      <c r="AZ1341" s="115"/>
      <c r="BA1341" s="115"/>
      <c r="BB1341" s="115"/>
      <c r="BC1341" s="115"/>
      <c r="BD1341" s="115"/>
      <c r="BE1341" s="115"/>
      <c r="BF1341" s="115"/>
      <c r="BG1341" s="115"/>
      <c r="BH1341" s="115"/>
      <c r="BI1341" s="115"/>
      <c r="BJ1341" s="115"/>
      <c r="BK1341" s="115"/>
      <c r="BL1341" s="115"/>
      <c r="BM1341" s="115"/>
      <c r="BN1341" s="115"/>
      <c r="BO1341" s="8"/>
      <c r="BP1341" s="8"/>
      <c r="BQ1341" s="8"/>
      <c r="BR1341" s="8"/>
      <c r="BS1341" s="8"/>
      <c r="BT1341" s="8"/>
      <c r="BU1341" s="8"/>
      <c r="BV1341" s="8"/>
      <c r="BW1341" s="8"/>
      <c r="BX1341" s="8"/>
      <c r="BY1341" s="8"/>
      <c r="BZ1341" s="8"/>
      <c r="CA1341" s="8"/>
      <c r="CB1341" s="8"/>
      <c r="CC1341" s="8"/>
      <c r="CD1341" s="100"/>
      <c r="CE1341" s="8" t="str">
        <f t="shared" si="208"/>
        <v>AGND</v>
      </c>
      <c r="CF1341" s="8" t="str">
        <f t="shared" si="201"/>
        <v>AGND</v>
      </c>
      <c r="CG1341" s="8" t="str">
        <f t="shared" si="202"/>
        <v>Power</v>
      </c>
      <c r="CH1341" s="8" t="str">
        <f t="shared" si="203"/>
        <v>Power</v>
      </c>
      <c r="CI1341" s="8">
        <v>1</v>
      </c>
      <c r="CJ1341" s="8" t="s">
        <v>1071</v>
      </c>
      <c r="CK1341" s="8"/>
      <c r="CL1341" s="8"/>
      <c r="CM1341" s="115"/>
      <c r="CN1341" s="115"/>
      <c r="CO1341" s="115"/>
      <c r="CP1341" s="115"/>
      <c r="CQ1341" s="8"/>
      <c r="CR1341" s="8"/>
      <c r="CS1341" s="8"/>
      <c r="CT1341" s="8"/>
      <c r="CU1341" s="100"/>
      <c r="CV1341" s="115"/>
      <c r="CW1341" s="119" t="s">
        <v>11199</v>
      </c>
      <c r="CX1341" s="2"/>
      <c r="CY1341" s="100"/>
      <c r="CZ1341" s="8" t="str">
        <f t="shared" si="204"/>
        <v>AGND</v>
      </c>
      <c r="DA1341" s="8" t="str">
        <f t="shared" si="205"/>
        <v>AGND</v>
      </c>
      <c r="DB1341" s="8" t="str">
        <f t="shared" si="206"/>
        <v>Power</v>
      </c>
      <c r="DC1341" s="8" t="str">
        <f t="shared" si="207"/>
        <v>Power</v>
      </c>
      <c r="DD1341" s="8">
        <v>1</v>
      </c>
      <c r="DE1341" s="8" t="s">
        <v>1071</v>
      </c>
      <c r="DF1341" s="8"/>
      <c r="DG1341" s="115"/>
      <c r="DH1341" s="115"/>
      <c r="DI1341" s="115"/>
      <c r="DJ1341" s="115"/>
      <c r="DK1341" s="8"/>
      <c r="DL1341" s="8"/>
      <c r="DM1341" s="8"/>
      <c r="DN1341" s="8"/>
      <c r="DO1341" s="8"/>
      <c r="DP1341" s="100"/>
      <c r="DQ1341" s="115"/>
      <c r="DR1341" s="115"/>
      <c r="DS1341" s="115"/>
      <c r="DT1341" s="115"/>
    </row>
    <row r="1342" spans="1:124" ht="12.75" customHeight="1">
      <c r="A1342" s="115"/>
      <c r="B1342" s="89">
        <v>1339</v>
      </c>
      <c r="C1342" s="127" t="s">
        <v>1071</v>
      </c>
      <c r="D1342" s="149" t="s">
        <v>6964</v>
      </c>
      <c r="E1342" s="8" t="s">
        <v>1071</v>
      </c>
      <c r="F1342" s="8" t="s">
        <v>6966</v>
      </c>
      <c r="G1342" s="8" t="s">
        <v>1071</v>
      </c>
      <c r="H1342" s="8" t="s">
        <v>7006</v>
      </c>
      <c r="I1342" s="8" t="s">
        <v>1071</v>
      </c>
      <c r="J1342" s="8" t="s">
        <v>5647</v>
      </c>
      <c r="K1342" s="127" t="s">
        <v>1071</v>
      </c>
      <c r="L1342" s="129" t="s">
        <v>6340</v>
      </c>
      <c r="M1342" s="8"/>
      <c r="N1342" s="8" t="s">
        <v>1071</v>
      </c>
      <c r="O1342" s="8" t="s">
        <v>6755</v>
      </c>
      <c r="P1342" s="8" t="s">
        <v>6755</v>
      </c>
      <c r="Q1342" s="8" t="s">
        <v>6755</v>
      </c>
      <c r="R1342" s="8"/>
      <c r="S1342" s="8"/>
      <c r="T1342" s="8"/>
      <c r="U1342" s="8"/>
      <c r="V1342" s="8"/>
      <c r="W1342" s="8"/>
      <c r="X1342" s="8"/>
      <c r="Y1342" s="8"/>
      <c r="Z1342" s="8"/>
      <c r="AA1342" s="8"/>
      <c r="AB1342" s="8"/>
      <c r="AC1342" s="8" t="str">
        <f t="shared" si="199"/>
        <v>NO</v>
      </c>
      <c r="AD1342" s="8" t="str">
        <f t="shared" si="200"/>
        <v>Power,,,,,,,,,,,,,</v>
      </c>
      <c r="AE1342" s="8"/>
      <c r="AF1342" s="8"/>
      <c r="AG1342" s="115"/>
      <c r="AH1342" s="8" t="s">
        <v>6756</v>
      </c>
      <c r="AI1342" s="8" t="s">
        <v>6002</v>
      </c>
      <c r="AJ1342" s="115"/>
      <c r="AK1342" s="115"/>
      <c r="AL1342" s="115"/>
      <c r="AM1342" s="115"/>
      <c r="AN1342" s="115"/>
      <c r="AO1342" s="115"/>
      <c r="AP1342" s="115"/>
      <c r="AQ1342" s="115"/>
      <c r="AR1342" s="115"/>
      <c r="AS1342" s="115"/>
      <c r="AT1342" s="115"/>
      <c r="AU1342" s="115"/>
      <c r="AV1342" s="115"/>
      <c r="AW1342" s="115"/>
      <c r="AX1342" s="115"/>
      <c r="AY1342" s="115"/>
      <c r="AZ1342" s="115"/>
      <c r="BA1342" s="115"/>
      <c r="BB1342" s="115"/>
      <c r="BC1342" s="115"/>
      <c r="BD1342" s="115"/>
      <c r="BE1342" s="115"/>
      <c r="BF1342" s="115"/>
      <c r="BG1342" s="115"/>
      <c r="BH1342" s="115"/>
      <c r="BI1342" s="115"/>
      <c r="BJ1342" s="115"/>
      <c r="BK1342" s="115"/>
      <c r="BL1342" s="115"/>
      <c r="BM1342" s="115"/>
      <c r="BN1342" s="115"/>
      <c r="BO1342" s="8"/>
      <c r="BP1342" s="8"/>
      <c r="BQ1342" s="8"/>
      <c r="BR1342" s="8"/>
      <c r="BS1342" s="8"/>
      <c r="BT1342" s="8"/>
      <c r="BU1342" s="8"/>
      <c r="BV1342" s="8"/>
      <c r="BW1342" s="8"/>
      <c r="BX1342" s="8"/>
      <c r="BY1342" s="8"/>
      <c r="BZ1342" s="8"/>
      <c r="CA1342" s="8"/>
      <c r="CB1342" s="8"/>
      <c r="CC1342" s="8"/>
      <c r="CD1342" s="100"/>
      <c r="CE1342" s="8" t="str">
        <f t="shared" si="208"/>
        <v>AGND</v>
      </c>
      <c r="CF1342" s="8" t="str">
        <f t="shared" si="201"/>
        <v>AGND</v>
      </c>
      <c r="CG1342" s="8" t="str">
        <f t="shared" si="202"/>
        <v>Power</v>
      </c>
      <c r="CH1342" s="8" t="str">
        <f t="shared" si="203"/>
        <v>Power</v>
      </c>
      <c r="CI1342" s="8">
        <v>1</v>
      </c>
      <c r="CJ1342" s="8" t="s">
        <v>1071</v>
      </c>
      <c r="CK1342" s="8"/>
      <c r="CL1342" s="8"/>
      <c r="CM1342" s="115"/>
      <c r="CN1342" s="115"/>
      <c r="CO1342" s="115"/>
      <c r="CP1342" s="115"/>
      <c r="CQ1342" s="8"/>
      <c r="CR1342" s="8"/>
      <c r="CS1342" s="8"/>
      <c r="CT1342" s="8"/>
      <c r="CU1342" s="100"/>
      <c r="CV1342" s="115"/>
      <c r="CW1342" s="119" t="s">
        <v>11581</v>
      </c>
      <c r="CX1342" s="2"/>
      <c r="CY1342" s="100"/>
      <c r="CZ1342" s="8" t="str">
        <f t="shared" si="204"/>
        <v>AGND</v>
      </c>
      <c r="DA1342" s="8" t="str">
        <f t="shared" si="205"/>
        <v>AGND</v>
      </c>
      <c r="DB1342" s="8" t="str">
        <f t="shared" si="206"/>
        <v>Power</v>
      </c>
      <c r="DC1342" s="8" t="str">
        <f t="shared" si="207"/>
        <v>Power</v>
      </c>
      <c r="DD1342" s="8">
        <v>1</v>
      </c>
      <c r="DE1342" s="8" t="s">
        <v>1071</v>
      </c>
      <c r="DF1342" s="8"/>
      <c r="DG1342" s="115"/>
      <c r="DH1342" s="115"/>
      <c r="DI1342" s="115"/>
      <c r="DJ1342" s="115"/>
      <c r="DK1342" s="8"/>
      <c r="DL1342" s="8"/>
      <c r="DM1342" s="8"/>
      <c r="DN1342" s="8"/>
      <c r="DO1342" s="8"/>
      <c r="DP1342" s="100"/>
      <c r="DQ1342" s="115"/>
      <c r="DR1342" s="115"/>
      <c r="DS1342" s="115"/>
      <c r="DT1342" s="115"/>
    </row>
    <row r="1343" spans="1:124" ht="12.75" customHeight="1">
      <c r="A1343" s="115"/>
      <c r="B1343" s="89">
        <v>1340</v>
      </c>
      <c r="C1343" s="127" t="s">
        <v>1071</v>
      </c>
      <c r="D1343" s="149" t="s">
        <v>6965</v>
      </c>
      <c r="E1343" s="8" t="s">
        <v>1071</v>
      </c>
      <c r="F1343" s="8" t="s">
        <v>4886</v>
      </c>
      <c r="G1343" s="8" t="s">
        <v>1071</v>
      </c>
      <c r="H1343" s="8" t="s">
        <v>7007</v>
      </c>
      <c r="I1343" s="8" t="s">
        <v>1071</v>
      </c>
      <c r="J1343" s="8" t="s">
        <v>7008</v>
      </c>
      <c r="K1343" s="127" t="s">
        <v>1071</v>
      </c>
      <c r="L1343" s="129" t="s">
        <v>7009</v>
      </c>
      <c r="M1343" s="8"/>
      <c r="N1343" s="8" t="s">
        <v>1071</v>
      </c>
      <c r="O1343" s="8" t="s">
        <v>6755</v>
      </c>
      <c r="P1343" s="8" t="s">
        <v>6755</v>
      </c>
      <c r="Q1343" s="8" t="s">
        <v>6755</v>
      </c>
      <c r="R1343" s="8"/>
      <c r="S1343" s="8"/>
      <c r="T1343" s="8"/>
      <c r="U1343" s="8"/>
      <c r="V1343" s="8"/>
      <c r="W1343" s="8"/>
      <c r="X1343" s="8"/>
      <c r="Y1343" s="8"/>
      <c r="Z1343" s="8"/>
      <c r="AA1343" s="8"/>
      <c r="AB1343" s="8"/>
      <c r="AC1343" s="8" t="str">
        <f t="shared" si="199"/>
        <v>NO</v>
      </c>
      <c r="AD1343" s="8" t="str">
        <f t="shared" si="200"/>
        <v>Power,,,,,,,,,,,,,</v>
      </c>
      <c r="AE1343" s="8"/>
      <c r="AF1343" s="8"/>
      <c r="AG1343" s="115"/>
      <c r="AH1343" s="8" t="s">
        <v>6756</v>
      </c>
      <c r="AI1343" s="8" t="s">
        <v>6002</v>
      </c>
      <c r="AJ1343" s="115"/>
      <c r="AK1343" s="115"/>
      <c r="AL1343" s="115"/>
      <c r="AM1343" s="115"/>
      <c r="AN1343" s="115"/>
      <c r="AO1343" s="115"/>
      <c r="AP1343" s="115"/>
      <c r="AQ1343" s="115"/>
      <c r="AR1343" s="115"/>
      <c r="AS1343" s="115"/>
      <c r="AT1343" s="115"/>
      <c r="AU1343" s="115"/>
      <c r="AV1343" s="115"/>
      <c r="AW1343" s="115"/>
      <c r="AX1343" s="115"/>
      <c r="AY1343" s="115"/>
      <c r="AZ1343" s="115"/>
      <c r="BA1343" s="115"/>
      <c r="BB1343" s="115"/>
      <c r="BC1343" s="115"/>
      <c r="BD1343" s="115"/>
      <c r="BE1343" s="115"/>
      <c r="BF1343" s="115"/>
      <c r="BG1343" s="115"/>
      <c r="BH1343" s="115"/>
      <c r="BI1343" s="115"/>
      <c r="BJ1343" s="115"/>
      <c r="BK1343" s="115"/>
      <c r="BL1343" s="115"/>
      <c r="BM1343" s="115"/>
      <c r="BN1343" s="115"/>
      <c r="BO1343" s="8"/>
      <c r="BP1343" s="8"/>
      <c r="BQ1343" s="8"/>
      <c r="BR1343" s="8"/>
      <c r="BS1343" s="8"/>
      <c r="BT1343" s="8"/>
      <c r="BU1343" s="8"/>
      <c r="BV1343" s="8"/>
      <c r="BW1343" s="8"/>
      <c r="BX1343" s="8"/>
      <c r="BY1343" s="8"/>
      <c r="BZ1343" s="8"/>
      <c r="CA1343" s="8"/>
      <c r="CB1343" s="8"/>
      <c r="CC1343" s="8"/>
      <c r="CD1343" s="100"/>
      <c r="CE1343" s="8" t="str">
        <f t="shared" si="208"/>
        <v>AGND</v>
      </c>
      <c r="CF1343" s="8" t="str">
        <f t="shared" si="201"/>
        <v>AGND</v>
      </c>
      <c r="CG1343" s="8" t="str">
        <f t="shared" si="202"/>
        <v>Power</v>
      </c>
      <c r="CH1343" s="8" t="str">
        <f t="shared" si="203"/>
        <v>Power</v>
      </c>
      <c r="CI1343" s="8">
        <v>1</v>
      </c>
      <c r="CJ1343" s="8" t="s">
        <v>1071</v>
      </c>
      <c r="CK1343" s="8"/>
      <c r="CL1343" s="8"/>
      <c r="CM1343" s="115"/>
      <c r="CN1343" s="115"/>
      <c r="CO1343" s="115"/>
      <c r="CP1343" s="115"/>
      <c r="CQ1343" s="8"/>
      <c r="CR1343" s="8"/>
      <c r="CS1343" s="8"/>
      <c r="CT1343" s="8"/>
      <c r="CU1343" s="100"/>
      <c r="CV1343" s="115"/>
      <c r="CW1343" s="119" t="s">
        <v>11582</v>
      </c>
      <c r="CX1343" s="2"/>
      <c r="CY1343" s="100"/>
      <c r="CZ1343" s="8" t="str">
        <f t="shared" si="204"/>
        <v>AGND</v>
      </c>
      <c r="DA1343" s="8" t="str">
        <f t="shared" si="205"/>
        <v>AGND</v>
      </c>
      <c r="DB1343" s="8" t="str">
        <f t="shared" si="206"/>
        <v>Power</v>
      </c>
      <c r="DC1343" s="8" t="str">
        <f t="shared" si="207"/>
        <v>Power</v>
      </c>
      <c r="DD1343" s="8">
        <v>1</v>
      </c>
      <c r="DE1343" s="8" t="s">
        <v>1071</v>
      </c>
      <c r="DF1343" s="8"/>
      <c r="DG1343" s="115"/>
      <c r="DH1343" s="115"/>
      <c r="DI1343" s="115"/>
      <c r="DJ1343" s="115"/>
      <c r="DK1343" s="8"/>
      <c r="DL1343" s="8"/>
      <c r="DM1343" s="8"/>
      <c r="DN1343" s="8"/>
      <c r="DO1343" s="8"/>
      <c r="DP1343" s="100"/>
      <c r="DQ1343" s="115"/>
      <c r="DR1343" s="115"/>
      <c r="DS1343" s="115"/>
      <c r="DT1343" s="115"/>
    </row>
    <row r="1344" spans="1:124" ht="12.75" customHeight="1">
      <c r="A1344" s="115"/>
      <c r="B1344" s="89">
        <v>1341</v>
      </c>
      <c r="C1344" s="127" t="s">
        <v>1071</v>
      </c>
      <c r="D1344" s="149" t="s">
        <v>4987</v>
      </c>
      <c r="E1344" s="8" t="s">
        <v>1071</v>
      </c>
      <c r="F1344" s="8" t="s">
        <v>5139</v>
      </c>
      <c r="G1344" s="8" t="s">
        <v>1071</v>
      </c>
      <c r="H1344" s="8" t="s">
        <v>7010</v>
      </c>
      <c r="I1344" s="8" t="s">
        <v>1071</v>
      </c>
      <c r="J1344" s="8" t="s">
        <v>6889</v>
      </c>
      <c r="K1344" s="127" t="s">
        <v>1071</v>
      </c>
      <c r="L1344" s="129" t="s">
        <v>5170</v>
      </c>
      <c r="M1344" s="8"/>
      <c r="N1344" s="8" t="s">
        <v>1071</v>
      </c>
      <c r="O1344" s="8" t="s">
        <v>6755</v>
      </c>
      <c r="P1344" s="8" t="s">
        <v>6755</v>
      </c>
      <c r="Q1344" s="8" t="s">
        <v>6755</v>
      </c>
      <c r="R1344" s="8"/>
      <c r="S1344" s="8"/>
      <c r="T1344" s="8"/>
      <c r="U1344" s="8"/>
      <c r="V1344" s="8"/>
      <c r="W1344" s="8"/>
      <c r="X1344" s="8"/>
      <c r="Y1344" s="8"/>
      <c r="Z1344" s="8"/>
      <c r="AA1344" s="8"/>
      <c r="AB1344" s="8"/>
      <c r="AC1344" s="8" t="str">
        <f t="shared" si="199"/>
        <v>NO</v>
      </c>
      <c r="AD1344" s="8" t="str">
        <f t="shared" si="200"/>
        <v>Power,,,,,,,,,,,,,</v>
      </c>
      <c r="AE1344" s="8"/>
      <c r="AF1344" s="8"/>
      <c r="AG1344" s="115"/>
      <c r="AH1344" s="8" t="s">
        <v>6756</v>
      </c>
      <c r="AI1344" s="8" t="s">
        <v>6002</v>
      </c>
      <c r="AJ1344" s="115"/>
      <c r="AK1344" s="115"/>
      <c r="AL1344" s="115"/>
      <c r="AM1344" s="115"/>
      <c r="AN1344" s="115"/>
      <c r="AO1344" s="115"/>
      <c r="AP1344" s="115"/>
      <c r="AQ1344" s="115"/>
      <c r="AR1344" s="115"/>
      <c r="AS1344" s="115"/>
      <c r="AT1344" s="115"/>
      <c r="AU1344" s="115"/>
      <c r="AV1344" s="115"/>
      <c r="AW1344" s="115"/>
      <c r="AX1344" s="115"/>
      <c r="AY1344" s="115"/>
      <c r="AZ1344" s="115"/>
      <c r="BA1344" s="115"/>
      <c r="BB1344" s="115"/>
      <c r="BC1344" s="115"/>
      <c r="BD1344" s="115"/>
      <c r="BE1344" s="115"/>
      <c r="BF1344" s="115"/>
      <c r="BG1344" s="115"/>
      <c r="BH1344" s="115"/>
      <c r="BI1344" s="115"/>
      <c r="BJ1344" s="115"/>
      <c r="BK1344" s="115"/>
      <c r="BL1344" s="115"/>
      <c r="BM1344" s="115"/>
      <c r="BN1344" s="115"/>
      <c r="BO1344" s="8"/>
      <c r="BP1344" s="8"/>
      <c r="BQ1344" s="8"/>
      <c r="BR1344" s="8"/>
      <c r="BS1344" s="8"/>
      <c r="BT1344" s="8"/>
      <c r="BU1344" s="8"/>
      <c r="BV1344" s="8"/>
      <c r="BW1344" s="8"/>
      <c r="BX1344" s="8"/>
      <c r="BY1344" s="8"/>
      <c r="BZ1344" s="8"/>
      <c r="CA1344" s="8"/>
      <c r="CB1344" s="8"/>
      <c r="CC1344" s="8"/>
      <c r="CD1344" s="100"/>
      <c r="CE1344" s="8" t="str">
        <f t="shared" si="208"/>
        <v>AGND</v>
      </c>
      <c r="CF1344" s="8" t="str">
        <f t="shared" si="201"/>
        <v>AGND</v>
      </c>
      <c r="CG1344" s="8" t="str">
        <f t="shared" si="202"/>
        <v>Power</v>
      </c>
      <c r="CH1344" s="8" t="str">
        <f t="shared" si="203"/>
        <v>Power</v>
      </c>
      <c r="CI1344" s="8">
        <v>1</v>
      </c>
      <c r="CJ1344" s="8" t="s">
        <v>1071</v>
      </c>
      <c r="CK1344" s="8"/>
      <c r="CL1344" s="8"/>
      <c r="CM1344" s="115"/>
      <c r="CN1344" s="115"/>
      <c r="CO1344" s="115"/>
      <c r="CP1344" s="115"/>
      <c r="CQ1344" s="8"/>
      <c r="CR1344" s="8"/>
      <c r="CS1344" s="8"/>
      <c r="CT1344" s="8"/>
      <c r="CU1344" s="100"/>
      <c r="CV1344" s="115"/>
      <c r="CW1344" s="119" t="s">
        <v>11369</v>
      </c>
      <c r="CX1344" s="2"/>
      <c r="CY1344" s="100"/>
      <c r="CZ1344" s="8" t="str">
        <f t="shared" si="204"/>
        <v>AGND</v>
      </c>
      <c r="DA1344" s="8" t="str">
        <f t="shared" si="205"/>
        <v>AGND</v>
      </c>
      <c r="DB1344" s="8" t="str">
        <f t="shared" si="206"/>
        <v>Power</v>
      </c>
      <c r="DC1344" s="8" t="str">
        <f t="shared" si="207"/>
        <v>Power</v>
      </c>
      <c r="DD1344" s="8">
        <v>1</v>
      </c>
      <c r="DE1344" s="8" t="s">
        <v>1071</v>
      </c>
      <c r="DF1344" s="8"/>
      <c r="DG1344" s="115"/>
      <c r="DH1344" s="115"/>
      <c r="DI1344" s="115"/>
      <c r="DJ1344" s="115"/>
      <c r="DK1344" s="8"/>
      <c r="DL1344" s="8"/>
      <c r="DM1344" s="8"/>
      <c r="DN1344" s="8"/>
      <c r="DO1344" s="8"/>
      <c r="DP1344" s="100"/>
      <c r="DQ1344" s="115"/>
      <c r="DR1344" s="115"/>
      <c r="DS1344" s="115"/>
      <c r="DT1344" s="115"/>
    </row>
    <row r="1345" spans="1:124" ht="12.75" customHeight="1">
      <c r="A1345" s="115"/>
      <c r="B1345" s="89">
        <v>1342</v>
      </c>
      <c r="C1345" s="127" t="s">
        <v>1071</v>
      </c>
      <c r="D1345" s="149" t="s">
        <v>4951</v>
      </c>
      <c r="E1345" s="8" t="s">
        <v>1071</v>
      </c>
      <c r="F1345" s="8" t="s">
        <v>6967</v>
      </c>
      <c r="G1345" s="8" t="s">
        <v>1071</v>
      </c>
      <c r="H1345" s="8" t="s">
        <v>3487</v>
      </c>
      <c r="I1345" s="8" t="s">
        <v>1071</v>
      </c>
      <c r="J1345" s="8" t="s">
        <v>7011</v>
      </c>
      <c r="K1345" s="127" t="s">
        <v>1071</v>
      </c>
      <c r="L1345" s="129" t="s">
        <v>5182</v>
      </c>
      <c r="M1345" s="8"/>
      <c r="N1345" s="8" t="s">
        <v>1071</v>
      </c>
      <c r="O1345" s="8" t="s">
        <v>6755</v>
      </c>
      <c r="P1345" s="8" t="s">
        <v>6755</v>
      </c>
      <c r="Q1345" s="8" t="s">
        <v>6755</v>
      </c>
      <c r="R1345" s="8"/>
      <c r="S1345" s="8"/>
      <c r="T1345" s="8"/>
      <c r="U1345" s="8"/>
      <c r="V1345" s="8"/>
      <c r="W1345" s="8"/>
      <c r="X1345" s="8"/>
      <c r="Y1345" s="8"/>
      <c r="Z1345" s="8"/>
      <c r="AA1345" s="8"/>
      <c r="AB1345" s="8"/>
      <c r="AC1345" s="8" t="str">
        <f t="shared" si="199"/>
        <v>NO</v>
      </c>
      <c r="AD1345" s="8" t="str">
        <f t="shared" si="200"/>
        <v>Power,,,,,,,,,,,,,</v>
      </c>
      <c r="AE1345" s="8"/>
      <c r="AF1345" s="8"/>
      <c r="AG1345" s="115"/>
      <c r="AH1345" s="8" t="s">
        <v>6756</v>
      </c>
      <c r="AI1345" s="8" t="s">
        <v>6002</v>
      </c>
      <c r="AJ1345" s="115"/>
      <c r="AK1345" s="115"/>
      <c r="AL1345" s="115"/>
      <c r="AM1345" s="115"/>
      <c r="AN1345" s="115"/>
      <c r="AO1345" s="115"/>
      <c r="AP1345" s="115"/>
      <c r="AQ1345" s="115"/>
      <c r="AR1345" s="115"/>
      <c r="AS1345" s="115"/>
      <c r="AT1345" s="115"/>
      <c r="AU1345" s="115"/>
      <c r="AV1345" s="115"/>
      <c r="AW1345" s="115"/>
      <c r="AX1345" s="115"/>
      <c r="AY1345" s="115"/>
      <c r="AZ1345" s="115"/>
      <c r="BA1345" s="115"/>
      <c r="BB1345" s="115"/>
      <c r="BC1345" s="115"/>
      <c r="BD1345" s="115"/>
      <c r="BE1345" s="115"/>
      <c r="BF1345" s="115"/>
      <c r="BG1345" s="115"/>
      <c r="BH1345" s="115"/>
      <c r="BI1345" s="115"/>
      <c r="BJ1345" s="115"/>
      <c r="BK1345" s="115"/>
      <c r="BL1345" s="115"/>
      <c r="BM1345" s="115"/>
      <c r="BN1345" s="115"/>
      <c r="BO1345" s="8"/>
      <c r="BP1345" s="8"/>
      <c r="BQ1345" s="8"/>
      <c r="BR1345" s="8"/>
      <c r="BS1345" s="8"/>
      <c r="BT1345" s="8"/>
      <c r="BU1345" s="8"/>
      <c r="BV1345" s="8"/>
      <c r="BW1345" s="8"/>
      <c r="BX1345" s="8"/>
      <c r="BY1345" s="8"/>
      <c r="BZ1345" s="8"/>
      <c r="CA1345" s="8"/>
      <c r="CB1345" s="8"/>
      <c r="CC1345" s="8"/>
      <c r="CD1345" s="8"/>
      <c r="CE1345" s="8" t="str">
        <f t="shared" si="208"/>
        <v>AGND</v>
      </c>
      <c r="CF1345" s="8" t="str">
        <f t="shared" si="201"/>
        <v>AGND</v>
      </c>
      <c r="CG1345" s="8" t="str">
        <f t="shared" si="202"/>
        <v>Power</v>
      </c>
      <c r="CH1345" s="8" t="str">
        <f t="shared" si="203"/>
        <v>Power</v>
      </c>
      <c r="CI1345" s="8">
        <v>1</v>
      </c>
      <c r="CJ1345" s="8" t="s">
        <v>1071</v>
      </c>
      <c r="CK1345" s="8"/>
      <c r="CL1345" s="8"/>
      <c r="CM1345" s="115"/>
      <c r="CN1345" s="115"/>
      <c r="CO1345" s="115"/>
      <c r="CP1345" s="115"/>
      <c r="CQ1345" s="8"/>
      <c r="CR1345" s="8"/>
      <c r="CS1345" s="8"/>
      <c r="CT1345" s="8"/>
      <c r="CU1345" s="100"/>
      <c r="CV1345" s="115"/>
      <c r="CW1345" s="119" t="s">
        <v>11383</v>
      </c>
      <c r="CX1345" s="2"/>
      <c r="CY1345" s="8"/>
      <c r="CZ1345" s="8" t="str">
        <f t="shared" si="204"/>
        <v>AGND</v>
      </c>
      <c r="DA1345" s="8" t="str">
        <f t="shared" si="205"/>
        <v>AGND</v>
      </c>
      <c r="DB1345" s="8" t="str">
        <f t="shared" si="206"/>
        <v>Power</v>
      </c>
      <c r="DC1345" s="8" t="str">
        <f t="shared" si="207"/>
        <v>Power</v>
      </c>
      <c r="DD1345" s="8">
        <v>1</v>
      </c>
      <c r="DE1345" s="8" t="s">
        <v>1071</v>
      </c>
      <c r="DF1345" s="8"/>
      <c r="DG1345" s="115"/>
      <c r="DH1345" s="115"/>
      <c r="DI1345" s="115"/>
      <c r="DJ1345" s="115"/>
      <c r="DK1345" s="8"/>
      <c r="DL1345" s="8"/>
      <c r="DM1345" s="8"/>
      <c r="DN1345" s="8"/>
      <c r="DO1345" s="8"/>
      <c r="DP1345" s="100"/>
      <c r="DQ1345" s="115"/>
      <c r="DR1345" s="115"/>
      <c r="DS1345" s="115"/>
      <c r="DT1345" s="115"/>
    </row>
    <row r="1346" spans="1:124" ht="12.75" customHeight="1">
      <c r="A1346" s="115"/>
      <c r="B1346" s="89">
        <v>1343</v>
      </c>
      <c r="C1346" s="127" t="s">
        <v>1071</v>
      </c>
      <c r="D1346" s="149" t="s">
        <v>4990</v>
      </c>
      <c r="E1346" s="8" t="s">
        <v>1071</v>
      </c>
      <c r="F1346" s="8" t="s">
        <v>6375</v>
      </c>
      <c r="G1346" s="8" t="s">
        <v>1071</v>
      </c>
      <c r="H1346" s="8" t="s">
        <v>7012</v>
      </c>
      <c r="I1346" s="8" t="s">
        <v>1071</v>
      </c>
      <c r="J1346" s="8" t="s">
        <v>6890</v>
      </c>
      <c r="K1346" s="127" t="s">
        <v>1071</v>
      </c>
      <c r="L1346" s="129" t="s">
        <v>4106</v>
      </c>
      <c r="M1346" s="8"/>
      <c r="N1346" s="8" t="s">
        <v>1071</v>
      </c>
      <c r="O1346" s="8" t="s">
        <v>6755</v>
      </c>
      <c r="P1346" s="8" t="s">
        <v>6755</v>
      </c>
      <c r="Q1346" s="8" t="s">
        <v>6755</v>
      </c>
      <c r="R1346" s="8"/>
      <c r="S1346" s="8"/>
      <c r="T1346" s="8"/>
      <c r="U1346" s="8"/>
      <c r="V1346" s="8"/>
      <c r="W1346" s="8"/>
      <c r="X1346" s="8"/>
      <c r="Y1346" s="8"/>
      <c r="Z1346" s="8"/>
      <c r="AA1346" s="8"/>
      <c r="AB1346" s="8"/>
      <c r="AC1346" s="8" t="str">
        <f t="shared" si="199"/>
        <v>NO</v>
      </c>
      <c r="AD1346" s="8" t="str">
        <f t="shared" si="200"/>
        <v>Power,,,,,,,,,,,,,</v>
      </c>
      <c r="AE1346" s="8"/>
      <c r="AF1346" s="8"/>
      <c r="AG1346" s="115"/>
      <c r="AH1346" s="8" t="s">
        <v>6756</v>
      </c>
      <c r="AI1346" s="8" t="s">
        <v>6002</v>
      </c>
      <c r="AJ1346" s="115"/>
      <c r="AK1346" s="115"/>
      <c r="AL1346" s="115"/>
      <c r="AM1346" s="115"/>
      <c r="AN1346" s="115"/>
      <c r="AO1346" s="115"/>
      <c r="AP1346" s="115"/>
      <c r="AQ1346" s="115"/>
      <c r="AR1346" s="115"/>
      <c r="AS1346" s="115"/>
      <c r="AT1346" s="115"/>
      <c r="AU1346" s="115"/>
      <c r="AV1346" s="115"/>
      <c r="AW1346" s="115"/>
      <c r="AX1346" s="115"/>
      <c r="AY1346" s="115"/>
      <c r="AZ1346" s="115"/>
      <c r="BA1346" s="115"/>
      <c r="BB1346" s="115"/>
      <c r="BC1346" s="115"/>
      <c r="BD1346" s="115"/>
      <c r="BE1346" s="115"/>
      <c r="BF1346" s="115"/>
      <c r="BG1346" s="115"/>
      <c r="BH1346" s="115"/>
      <c r="BI1346" s="115"/>
      <c r="BJ1346" s="115"/>
      <c r="BK1346" s="115"/>
      <c r="BL1346" s="115"/>
      <c r="BM1346" s="115"/>
      <c r="BN1346" s="115"/>
      <c r="BO1346" s="8"/>
      <c r="BP1346" s="8"/>
      <c r="BQ1346" s="8"/>
      <c r="BR1346" s="8"/>
      <c r="BS1346" s="8"/>
      <c r="BT1346" s="8"/>
      <c r="BU1346" s="8"/>
      <c r="BV1346" s="8"/>
      <c r="BW1346" s="8"/>
      <c r="BX1346" s="8"/>
      <c r="BY1346" s="8"/>
      <c r="BZ1346" s="8"/>
      <c r="CA1346" s="8"/>
      <c r="CB1346" s="8"/>
      <c r="CC1346" s="8"/>
      <c r="CD1346" s="8"/>
      <c r="CE1346" s="8" t="str">
        <f t="shared" si="208"/>
        <v>AGND</v>
      </c>
      <c r="CF1346" s="8" t="str">
        <f t="shared" si="201"/>
        <v>AGND</v>
      </c>
      <c r="CG1346" s="8" t="str">
        <f t="shared" si="202"/>
        <v>Power</v>
      </c>
      <c r="CH1346" s="8" t="str">
        <f t="shared" si="203"/>
        <v>Power</v>
      </c>
      <c r="CI1346" s="8">
        <v>1</v>
      </c>
      <c r="CJ1346" s="8" t="s">
        <v>1071</v>
      </c>
      <c r="CK1346" s="8"/>
      <c r="CL1346" s="8"/>
      <c r="CM1346" s="115"/>
      <c r="CN1346" s="115"/>
      <c r="CO1346" s="115"/>
      <c r="CP1346" s="115"/>
      <c r="CQ1346" s="8"/>
      <c r="CR1346" s="8"/>
      <c r="CS1346" s="8"/>
      <c r="CT1346" s="8"/>
      <c r="CU1346" s="100"/>
      <c r="CV1346" s="115"/>
      <c r="CW1346" s="119" t="s">
        <v>11163</v>
      </c>
      <c r="CX1346" s="2"/>
      <c r="CY1346" s="8"/>
      <c r="CZ1346" s="8" t="str">
        <f t="shared" si="204"/>
        <v>AGND</v>
      </c>
      <c r="DA1346" s="8" t="str">
        <f t="shared" si="205"/>
        <v>AGND</v>
      </c>
      <c r="DB1346" s="8" t="str">
        <f t="shared" si="206"/>
        <v>Power</v>
      </c>
      <c r="DC1346" s="8" t="str">
        <f t="shared" si="207"/>
        <v>Power</v>
      </c>
      <c r="DD1346" s="8">
        <v>1</v>
      </c>
      <c r="DE1346" s="8" t="s">
        <v>1071</v>
      </c>
      <c r="DF1346" s="8"/>
      <c r="DG1346" s="115"/>
      <c r="DH1346" s="115"/>
      <c r="DI1346" s="115"/>
      <c r="DJ1346" s="115"/>
      <c r="DK1346" s="8"/>
      <c r="DL1346" s="8"/>
      <c r="DM1346" s="8"/>
      <c r="DN1346" s="8"/>
      <c r="DO1346" s="8"/>
      <c r="DP1346" s="100"/>
      <c r="DQ1346" s="115"/>
      <c r="DR1346" s="115"/>
      <c r="DS1346" s="115"/>
      <c r="DT1346" s="115"/>
    </row>
    <row r="1347" spans="1:124" ht="12.75" customHeight="1">
      <c r="A1347" s="115"/>
      <c r="B1347" s="89">
        <v>1344</v>
      </c>
      <c r="C1347" s="127" t="s">
        <v>1071</v>
      </c>
      <c r="D1347" s="149" t="s">
        <v>6391</v>
      </c>
      <c r="E1347" s="8" t="s">
        <v>1071</v>
      </c>
      <c r="F1347" s="8" t="s">
        <v>7013</v>
      </c>
      <c r="G1347" s="8" t="s">
        <v>1071</v>
      </c>
      <c r="H1347" s="8" t="s">
        <v>7014</v>
      </c>
      <c r="I1347" s="8" t="s">
        <v>1071</v>
      </c>
      <c r="J1347" s="8" t="s">
        <v>7015</v>
      </c>
      <c r="K1347" s="127" t="s">
        <v>1071</v>
      </c>
      <c r="L1347" s="129" t="s">
        <v>4943</v>
      </c>
      <c r="M1347" s="8"/>
      <c r="N1347" s="8" t="s">
        <v>1071</v>
      </c>
      <c r="O1347" s="8" t="s">
        <v>6755</v>
      </c>
      <c r="P1347" s="8" t="s">
        <v>6755</v>
      </c>
      <c r="Q1347" s="8" t="s">
        <v>6755</v>
      </c>
      <c r="R1347" s="8"/>
      <c r="S1347" s="8"/>
      <c r="T1347" s="8"/>
      <c r="U1347" s="8"/>
      <c r="V1347" s="8"/>
      <c r="W1347" s="8"/>
      <c r="X1347" s="8"/>
      <c r="Y1347" s="8"/>
      <c r="Z1347" s="8"/>
      <c r="AA1347" s="8"/>
      <c r="AB1347" s="8"/>
      <c r="AC1347" s="8" t="str">
        <f t="shared" ref="AC1347:AC1410" si="209">IF(OR(AI1347 = "GPIO",AI1347 = "WUP_GPIO"),"YES","NO")</f>
        <v>NO</v>
      </c>
      <c r="AD1347" s="8" t="str">
        <f t="shared" si="200"/>
        <v>Power,,,,,,,,,,,,,</v>
      </c>
      <c r="AE1347" s="8"/>
      <c r="AF1347" s="8"/>
      <c r="AG1347" s="115"/>
      <c r="AH1347" s="8" t="s">
        <v>6756</v>
      </c>
      <c r="AI1347" s="8" t="s">
        <v>6002</v>
      </c>
      <c r="AJ1347" s="115"/>
      <c r="AK1347" s="115"/>
      <c r="AL1347" s="115"/>
      <c r="AM1347" s="115"/>
      <c r="AN1347" s="115"/>
      <c r="AO1347" s="115"/>
      <c r="AP1347" s="115"/>
      <c r="AQ1347" s="115"/>
      <c r="AR1347" s="115"/>
      <c r="AS1347" s="115"/>
      <c r="AT1347" s="115"/>
      <c r="AU1347" s="115"/>
      <c r="AV1347" s="115"/>
      <c r="AW1347" s="115"/>
      <c r="AX1347" s="115"/>
      <c r="AY1347" s="115"/>
      <c r="AZ1347" s="115"/>
      <c r="BA1347" s="115"/>
      <c r="BB1347" s="115"/>
      <c r="BC1347" s="115"/>
      <c r="BD1347" s="115"/>
      <c r="BE1347" s="115"/>
      <c r="BF1347" s="115"/>
      <c r="BG1347" s="115"/>
      <c r="BH1347" s="115"/>
      <c r="BI1347" s="115"/>
      <c r="BJ1347" s="115"/>
      <c r="BK1347" s="115"/>
      <c r="BL1347" s="115"/>
      <c r="BM1347" s="115"/>
      <c r="BN1347" s="115"/>
      <c r="BO1347" s="8"/>
      <c r="BP1347" s="8"/>
      <c r="BQ1347" s="8"/>
      <c r="BR1347" s="8"/>
      <c r="BS1347" s="8"/>
      <c r="BT1347" s="8"/>
      <c r="BU1347" s="8"/>
      <c r="BV1347" s="8"/>
      <c r="BW1347" s="8"/>
      <c r="BX1347" s="8"/>
      <c r="BY1347" s="8"/>
      <c r="BZ1347" s="8"/>
      <c r="CA1347" s="8"/>
      <c r="CB1347" s="8"/>
      <c r="CC1347" s="8"/>
      <c r="CD1347" s="100"/>
      <c r="CE1347" s="8" t="str">
        <f t="shared" si="208"/>
        <v>AGND</v>
      </c>
      <c r="CF1347" s="8" t="str">
        <f t="shared" si="201"/>
        <v>AGND</v>
      </c>
      <c r="CG1347" s="8" t="str">
        <f t="shared" si="202"/>
        <v>Power</v>
      </c>
      <c r="CH1347" s="8" t="str">
        <f t="shared" si="203"/>
        <v>Power</v>
      </c>
      <c r="CI1347" s="8">
        <v>1</v>
      </c>
      <c r="CJ1347" s="8" t="s">
        <v>1071</v>
      </c>
      <c r="CK1347" s="8"/>
      <c r="CL1347" s="8"/>
      <c r="CM1347" s="115"/>
      <c r="CN1347" s="115"/>
      <c r="CO1347" s="115"/>
      <c r="CP1347" s="115"/>
      <c r="CQ1347" s="8"/>
      <c r="CR1347" s="8"/>
      <c r="CS1347" s="8"/>
      <c r="CT1347" s="8"/>
      <c r="CU1347" s="100"/>
      <c r="CV1347" s="115"/>
      <c r="CW1347" s="119" t="s">
        <v>11583</v>
      </c>
      <c r="CX1347" s="2"/>
      <c r="CY1347" s="100"/>
      <c r="CZ1347" s="8" t="str">
        <f t="shared" si="204"/>
        <v>AGND</v>
      </c>
      <c r="DA1347" s="8" t="str">
        <f t="shared" si="205"/>
        <v>AGND</v>
      </c>
      <c r="DB1347" s="8" t="str">
        <f t="shared" si="206"/>
        <v>Power</v>
      </c>
      <c r="DC1347" s="8" t="str">
        <f t="shared" si="207"/>
        <v>Power</v>
      </c>
      <c r="DD1347" s="8">
        <v>1</v>
      </c>
      <c r="DE1347" s="8" t="s">
        <v>1071</v>
      </c>
      <c r="DF1347" s="8"/>
      <c r="DG1347" s="115"/>
      <c r="DH1347" s="115"/>
      <c r="DI1347" s="115"/>
      <c r="DJ1347" s="115"/>
      <c r="DK1347" s="8"/>
      <c r="DL1347" s="8"/>
      <c r="DM1347" s="8"/>
      <c r="DN1347" s="8"/>
      <c r="DO1347" s="8"/>
      <c r="DP1347" s="100"/>
      <c r="DQ1347" s="115"/>
      <c r="DR1347" s="115"/>
      <c r="DS1347" s="115"/>
      <c r="DT1347" s="115"/>
    </row>
    <row r="1348" spans="1:124" ht="12.75" customHeight="1">
      <c r="A1348" s="115"/>
      <c r="B1348" s="89">
        <v>1345</v>
      </c>
      <c r="C1348" s="127" t="s">
        <v>1071</v>
      </c>
      <c r="D1348" s="149" t="s">
        <v>6433</v>
      </c>
      <c r="E1348" s="8" t="s">
        <v>1071</v>
      </c>
      <c r="F1348" s="8" t="s">
        <v>6093</v>
      </c>
      <c r="G1348" s="8" t="s">
        <v>1071</v>
      </c>
      <c r="H1348" s="8" t="s">
        <v>7016</v>
      </c>
      <c r="I1348" s="8" t="s">
        <v>1071</v>
      </c>
      <c r="J1348" s="8" t="s">
        <v>5704</v>
      </c>
      <c r="K1348" s="127" t="s">
        <v>1071</v>
      </c>
      <c r="L1348" s="129" t="s">
        <v>4964</v>
      </c>
      <c r="M1348" s="8"/>
      <c r="N1348" s="8" t="s">
        <v>1071</v>
      </c>
      <c r="O1348" s="8" t="s">
        <v>6755</v>
      </c>
      <c r="P1348" s="8" t="s">
        <v>6755</v>
      </c>
      <c r="Q1348" s="8" t="s">
        <v>6755</v>
      </c>
      <c r="R1348" s="8"/>
      <c r="S1348" s="8"/>
      <c r="T1348" s="8"/>
      <c r="U1348" s="8"/>
      <c r="V1348" s="8"/>
      <c r="W1348" s="8"/>
      <c r="X1348" s="8"/>
      <c r="Y1348" s="8"/>
      <c r="Z1348" s="8"/>
      <c r="AA1348" s="8"/>
      <c r="AB1348" s="8"/>
      <c r="AC1348" s="8" t="str">
        <f t="shared" si="209"/>
        <v>NO</v>
      </c>
      <c r="AD1348" s="8" t="str">
        <f t="shared" ref="AD1348:AD1411" si="210">CONCATENATE(AI1348,",",AL1348,",",AO1348,",",AR1348,",",AU1348,",",AX1348,",",BA1348,",",BG1348,",",BJ1348,",",BM1348,",",BP1348,",",BS1348,",",BV1348,",",BY1348,)</f>
        <v>Power,,,,,,,,,,,,,</v>
      </c>
      <c r="AE1348" s="8"/>
      <c r="AF1348" s="8"/>
      <c r="AG1348" s="115"/>
      <c r="AH1348" s="8" t="s">
        <v>6756</v>
      </c>
      <c r="AI1348" s="8" t="s">
        <v>6002</v>
      </c>
      <c r="AJ1348" s="115"/>
      <c r="AK1348" s="115"/>
      <c r="AL1348" s="115"/>
      <c r="AM1348" s="115"/>
      <c r="AN1348" s="115"/>
      <c r="AO1348" s="115"/>
      <c r="AP1348" s="115"/>
      <c r="AQ1348" s="115"/>
      <c r="AR1348" s="115"/>
      <c r="AS1348" s="115"/>
      <c r="AT1348" s="115"/>
      <c r="AU1348" s="115"/>
      <c r="AV1348" s="115"/>
      <c r="AW1348" s="115"/>
      <c r="AX1348" s="115"/>
      <c r="AY1348" s="115"/>
      <c r="AZ1348" s="115"/>
      <c r="BA1348" s="115"/>
      <c r="BB1348" s="115"/>
      <c r="BC1348" s="115"/>
      <c r="BD1348" s="115"/>
      <c r="BE1348" s="115"/>
      <c r="BF1348" s="115"/>
      <c r="BG1348" s="115"/>
      <c r="BH1348" s="115"/>
      <c r="BI1348" s="115"/>
      <c r="BJ1348" s="115"/>
      <c r="BK1348" s="115"/>
      <c r="BL1348" s="115"/>
      <c r="BM1348" s="115"/>
      <c r="BN1348" s="115"/>
      <c r="BO1348" s="8"/>
      <c r="BP1348" s="8"/>
      <c r="BQ1348" s="8"/>
      <c r="BR1348" s="8"/>
      <c r="BS1348" s="8"/>
      <c r="BT1348" s="8"/>
      <c r="BU1348" s="8"/>
      <c r="BV1348" s="8"/>
      <c r="BW1348" s="8"/>
      <c r="BX1348" s="8"/>
      <c r="BY1348" s="8"/>
      <c r="BZ1348" s="8"/>
      <c r="CA1348" s="8"/>
      <c r="CB1348" s="8"/>
      <c r="CC1348" s="8"/>
      <c r="CD1348" s="100"/>
      <c r="CE1348" s="8" t="str">
        <f t="shared" si="208"/>
        <v>AGND</v>
      </c>
      <c r="CF1348" s="8" t="str">
        <f t="shared" ref="CF1348:CF1411" si="211">IF(CI1348="EGPIO",$AE1348,IF(CI1348=1,$AH1348,IF(CI1348=2,$AK1348,IF(CI1348=3,$AN1348,IF(CI1348=4,$AQ1348,IF(CI1348=5,$AT1348,IF(CI1348=6,$AW1348,IF(CI1348=7,$AZ1348,IF(CI1348=8,$BC1348,IF(CI1348="Q1",$BF1348,IF(CI1348="Q2",$BI1348,IF(CI1348="Q3",$BL1348,IF(CI1348="Q4",$BO1348, IF(CI1348="Q5",$BR1348, IF(CI1348="Q6",$BU1348,IF(CI1348="Q7",$BX1348,"Invalid PM Setting"))))))))))))))))</f>
        <v>AGND</v>
      </c>
      <c r="CG1348" s="8" t="str">
        <f t="shared" ref="CG1348:CG1411" si="212">IF($AC1348="NO",$AI1348,IF(CH1348 = "Invalid PM Setting", CH1348, IF(OR($BH1348 = CI1348,$BK1348 = CI1348,$BN1348 = CI1348,$BQ1348 = CI1348,$BT1348 = CI1348,$BW1348 = CI1348,$BZ1348 = CI1348), "Select QUP Port",CH1348)))</f>
        <v>Power</v>
      </c>
      <c r="CH1348" s="8" t="str">
        <f t="shared" ref="CH1348:CH1411" si="213">IF(CI1348="EGPIO",$AF1348,IF(CI1348=1,$AI1348,IF(CI1348=2,$AL1348,IF(CI1348=3,$AO1348,IF(CI1348=4,$AR1348,IF(CI1348=5,$AU1348,IF(CI1348=6,$AX1348,IF(CI1348=7,$BA1348,IF(CI1348=8,$BD1348,IF(CI1348="Q1",$BG1348,IF(CI1348="Q2",$BJ1348,IF(CI1348="Q3",$BM1348,IF(CI1348="Q4",$BP1348,IF(CI1348="Q5",$BS1348,IF(CI1348="Q6",$BV1348,IF(CI1348="Q7",$BY1348, "Invalid PM Setting"))))))))))))))))</f>
        <v>Power</v>
      </c>
      <c r="CI1348" s="8">
        <v>1</v>
      </c>
      <c r="CJ1348" s="8" t="s">
        <v>1071</v>
      </c>
      <c r="CK1348" s="8"/>
      <c r="CL1348" s="8"/>
      <c r="CM1348" s="115"/>
      <c r="CN1348" s="115"/>
      <c r="CO1348" s="115"/>
      <c r="CP1348" s="115"/>
      <c r="CQ1348" s="8"/>
      <c r="CR1348" s="8"/>
      <c r="CS1348" s="8"/>
      <c r="CT1348" s="8"/>
      <c r="CU1348" s="100"/>
      <c r="CV1348" s="115"/>
      <c r="CW1348" s="119" t="s">
        <v>11584</v>
      </c>
      <c r="CX1348" s="2"/>
      <c r="CY1348" s="100"/>
      <c r="CZ1348" s="8" t="str">
        <f t="shared" ref="CZ1348:CZ1411" si="214">IF($AC1348 = "NO",$AH1348,IF(DA1348 = "Invalid PM Setting", DA1348, IF(OR($BH1348 = DD1348,$BK1348 = DD1348,$BN1348 = DD1348,$BQ1348 = DD1348,$BT1348 = DD1348,$BW1348 = DD1348,$BZ1348 = DD1348), "Select QUP Port",DA1348)))</f>
        <v>AGND</v>
      </c>
      <c r="DA1348" s="8" t="str">
        <f t="shared" ref="DA1348:DA1411" si="215">IF(DD1348="EGPIO",$AE1348,IF(DD1348=1,$AH1348,IF(DD1348=2,$AK1348,IF(DD1348=3,$AN1348,IF(DD1348=4,$AQ1348,IF(DD1348=5,$AT1348,IF(DD1348=6,$AW1348,IF(DD1348=7,$AZ1348,IF(DD1348=8,$BC1348,IF(DD1348="Q1",$BF1348,IF(DD1348="Q2",$BI1348,IF(DD1348="Q3",$BL1348,IF(DD1348="Q4",$BO1348, IF(DD1348="Q5",$BR1348, IF(DD1348="Q6",$BU1348,IF(DD1348="Q7",$BX1348,"Invalid PM Setting"))))))))))))))))</f>
        <v>AGND</v>
      </c>
      <c r="DB1348" s="8" t="str">
        <f t="shared" ref="DB1348:DB1411" si="216">IF($AC1348="NO",$AI1348,IF(DC1348 = "Invalid PM Setting", DC1348, IF(OR($BH1348 = DD1348,$BK1348 = DD1348,$BN1348 = DD1348,$BQ1348 = DD1348,$BT1348 = DD1348,$BW1348 = DD1348,$BZ1348 = DD1348), "Select QUP Port",DC1348)))</f>
        <v>Power</v>
      </c>
      <c r="DC1348" s="8" t="str">
        <f t="shared" ref="DC1348:DC1411" si="217">IF(DD1348="EGPIO",$AF1348,IF(DD1348=1,$AI1348,IF(DD1348=2,$AL1348,IF(DD1348=3,$AO1348,IF(DD1348=4,$AR1348,IF(DD1348=5,$AU1348,IF(DD1348=6,$AX1348,IF(DD1348=7,$BA1348,IF(DD1348=8,$BD1348,IF(DD1348="Q1",$BG1348,IF(DD1348="Q2",$BJ1348,IF(DD1348="Q3",$BM1348,IF(DD1348="Q4",$BP1348,IF(DD1348="Q5",$BS1348,IF(DD1348="Q6",$BV1348,IF(DD1348="Q7",$BY1348, "Invalid PM Setting"))))))))))))))))</f>
        <v>Power</v>
      </c>
      <c r="DD1348" s="8">
        <v>1</v>
      </c>
      <c r="DE1348" s="8" t="s">
        <v>1071</v>
      </c>
      <c r="DF1348" s="8"/>
      <c r="DG1348" s="115"/>
      <c r="DH1348" s="115"/>
      <c r="DI1348" s="115"/>
      <c r="DJ1348" s="115"/>
      <c r="DK1348" s="8"/>
      <c r="DL1348" s="8"/>
      <c r="DM1348" s="8"/>
      <c r="DN1348" s="8"/>
      <c r="DO1348" s="8"/>
      <c r="DP1348" s="100"/>
      <c r="DQ1348" s="115"/>
      <c r="DR1348" s="115"/>
      <c r="DS1348" s="115"/>
      <c r="DT1348" s="115"/>
    </row>
    <row r="1349" spans="1:124" ht="12.75" customHeight="1">
      <c r="A1349" s="115"/>
      <c r="B1349" s="89">
        <v>1346</v>
      </c>
      <c r="C1349" s="127" t="s">
        <v>1071</v>
      </c>
      <c r="D1349" s="149" t="s">
        <v>3820</v>
      </c>
      <c r="E1349" s="8" t="s">
        <v>1071</v>
      </c>
      <c r="F1349" s="8" t="s">
        <v>6085</v>
      </c>
      <c r="G1349" s="8" t="s">
        <v>1071</v>
      </c>
      <c r="H1349" s="8" t="s">
        <v>7017</v>
      </c>
      <c r="I1349" s="8" t="s">
        <v>1071</v>
      </c>
      <c r="J1349" s="8" t="s">
        <v>7018</v>
      </c>
      <c r="K1349" s="127" t="s">
        <v>1071</v>
      </c>
      <c r="L1349" s="129" t="s">
        <v>4967</v>
      </c>
      <c r="M1349" s="8"/>
      <c r="N1349" s="8" t="s">
        <v>1071</v>
      </c>
      <c r="O1349" s="8" t="s">
        <v>6755</v>
      </c>
      <c r="P1349" s="8" t="s">
        <v>6755</v>
      </c>
      <c r="Q1349" s="8" t="s">
        <v>6755</v>
      </c>
      <c r="R1349" s="8"/>
      <c r="S1349" s="8"/>
      <c r="T1349" s="8"/>
      <c r="U1349" s="8"/>
      <c r="V1349" s="8"/>
      <c r="W1349" s="8"/>
      <c r="X1349" s="8"/>
      <c r="Y1349" s="8"/>
      <c r="Z1349" s="8"/>
      <c r="AA1349" s="8"/>
      <c r="AB1349" s="8"/>
      <c r="AC1349" s="8" t="str">
        <f t="shared" si="209"/>
        <v>NO</v>
      </c>
      <c r="AD1349" s="8" t="str">
        <f t="shared" si="210"/>
        <v>Power,,,,,,,,,,,,,</v>
      </c>
      <c r="AE1349" s="8"/>
      <c r="AF1349" s="8"/>
      <c r="AG1349" s="115"/>
      <c r="AH1349" s="8" t="s">
        <v>6756</v>
      </c>
      <c r="AI1349" s="8" t="s">
        <v>6002</v>
      </c>
      <c r="AJ1349" s="115"/>
      <c r="AK1349" s="115"/>
      <c r="AL1349" s="115"/>
      <c r="AM1349" s="115"/>
      <c r="AN1349" s="115"/>
      <c r="AO1349" s="115"/>
      <c r="AP1349" s="115"/>
      <c r="AQ1349" s="115"/>
      <c r="AR1349" s="115"/>
      <c r="AS1349" s="115"/>
      <c r="AT1349" s="115"/>
      <c r="AU1349" s="115"/>
      <c r="AV1349" s="115"/>
      <c r="AW1349" s="115"/>
      <c r="AX1349" s="115"/>
      <c r="AY1349" s="115"/>
      <c r="AZ1349" s="115"/>
      <c r="BA1349" s="115"/>
      <c r="BB1349" s="115"/>
      <c r="BC1349" s="115"/>
      <c r="BD1349" s="115"/>
      <c r="BE1349" s="115"/>
      <c r="BF1349" s="115"/>
      <c r="BG1349" s="115"/>
      <c r="BH1349" s="115"/>
      <c r="BI1349" s="115"/>
      <c r="BJ1349" s="115"/>
      <c r="BK1349" s="115"/>
      <c r="BL1349" s="115"/>
      <c r="BM1349" s="115"/>
      <c r="BN1349" s="115"/>
      <c r="BO1349" s="8"/>
      <c r="BP1349" s="8"/>
      <c r="BQ1349" s="8"/>
      <c r="BR1349" s="8"/>
      <c r="BS1349" s="8"/>
      <c r="BT1349" s="8"/>
      <c r="BU1349" s="8"/>
      <c r="BV1349" s="8"/>
      <c r="BW1349" s="8"/>
      <c r="BX1349" s="8"/>
      <c r="BY1349" s="8"/>
      <c r="BZ1349" s="8"/>
      <c r="CA1349" s="8"/>
      <c r="CB1349" s="8"/>
      <c r="CC1349" s="8"/>
      <c r="CD1349" s="100"/>
      <c r="CE1349" s="8" t="str">
        <f t="shared" si="208"/>
        <v>AGND</v>
      </c>
      <c r="CF1349" s="8" t="str">
        <f t="shared" si="211"/>
        <v>AGND</v>
      </c>
      <c r="CG1349" s="8" t="str">
        <f t="shared" si="212"/>
        <v>Power</v>
      </c>
      <c r="CH1349" s="8" t="str">
        <f t="shared" si="213"/>
        <v>Power</v>
      </c>
      <c r="CI1349" s="8">
        <v>1</v>
      </c>
      <c r="CJ1349" s="8" t="s">
        <v>1071</v>
      </c>
      <c r="CK1349" s="8"/>
      <c r="CL1349" s="8"/>
      <c r="CM1349" s="115"/>
      <c r="CN1349" s="115"/>
      <c r="CO1349" s="115"/>
      <c r="CP1349" s="115"/>
      <c r="CQ1349" s="8"/>
      <c r="CR1349" s="8"/>
      <c r="CS1349" s="8"/>
      <c r="CT1349" s="8"/>
      <c r="CU1349" s="100"/>
      <c r="CV1349" s="115"/>
      <c r="CW1349" s="119" t="s">
        <v>11585</v>
      </c>
      <c r="CX1349" s="2"/>
      <c r="CY1349" s="100"/>
      <c r="CZ1349" s="8" t="str">
        <f t="shared" si="214"/>
        <v>AGND</v>
      </c>
      <c r="DA1349" s="8" t="str">
        <f t="shared" si="215"/>
        <v>AGND</v>
      </c>
      <c r="DB1349" s="8" t="str">
        <f t="shared" si="216"/>
        <v>Power</v>
      </c>
      <c r="DC1349" s="8" t="str">
        <f t="shared" si="217"/>
        <v>Power</v>
      </c>
      <c r="DD1349" s="8">
        <v>1</v>
      </c>
      <c r="DE1349" s="8" t="s">
        <v>1071</v>
      </c>
      <c r="DF1349" s="8"/>
      <c r="DG1349" s="115"/>
      <c r="DH1349" s="115"/>
      <c r="DI1349" s="115"/>
      <c r="DJ1349" s="115"/>
      <c r="DK1349" s="8"/>
      <c r="DL1349" s="8"/>
      <c r="DM1349" s="8"/>
      <c r="DN1349" s="8"/>
      <c r="DO1349" s="8"/>
      <c r="DP1349" s="100"/>
      <c r="DQ1349" s="115"/>
      <c r="DR1349" s="115"/>
      <c r="DS1349" s="115"/>
      <c r="DT1349" s="115"/>
    </row>
    <row r="1350" spans="1:124" ht="12.75" customHeight="1">
      <c r="A1350" s="115"/>
      <c r="B1350" s="89">
        <v>1347</v>
      </c>
      <c r="C1350" s="127" t="s">
        <v>1071</v>
      </c>
      <c r="D1350" s="149" t="s">
        <v>2714</v>
      </c>
      <c r="E1350" s="8" t="s">
        <v>1071</v>
      </c>
      <c r="F1350" s="8" t="s">
        <v>6970</v>
      </c>
      <c r="G1350" s="8" t="s">
        <v>1071</v>
      </c>
      <c r="H1350" s="8" t="s">
        <v>5237</v>
      </c>
      <c r="I1350" s="8" t="s">
        <v>1071</v>
      </c>
      <c r="J1350" s="8" t="s">
        <v>5723</v>
      </c>
      <c r="K1350" s="127" t="s">
        <v>1071</v>
      </c>
      <c r="L1350" s="129" t="s">
        <v>6342</v>
      </c>
      <c r="M1350" s="8"/>
      <c r="N1350" s="8" t="s">
        <v>1071</v>
      </c>
      <c r="O1350" s="8" t="s">
        <v>6755</v>
      </c>
      <c r="P1350" s="8" t="s">
        <v>6755</v>
      </c>
      <c r="Q1350" s="8" t="s">
        <v>6755</v>
      </c>
      <c r="R1350" s="8"/>
      <c r="S1350" s="8"/>
      <c r="T1350" s="8"/>
      <c r="U1350" s="8"/>
      <c r="V1350" s="8"/>
      <c r="W1350" s="8"/>
      <c r="X1350" s="8"/>
      <c r="Y1350" s="8"/>
      <c r="Z1350" s="8"/>
      <c r="AA1350" s="8"/>
      <c r="AB1350" s="8"/>
      <c r="AC1350" s="8" t="str">
        <f t="shared" si="209"/>
        <v>NO</v>
      </c>
      <c r="AD1350" s="8" t="str">
        <f t="shared" si="210"/>
        <v>Power,,,,,,,,,,,,,</v>
      </c>
      <c r="AE1350" s="8"/>
      <c r="AF1350" s="8"/>
      <c r="AG1350" s="115"/>
      <c r="AH1350" s="8" t="s">
        <v>6756</v>
      </c>
      <c r="AI1350" s="8" t="s">
        <v>6002</v>
      </c>
      <c r="AJ1350" s="115"/>
      <c r="AK1350" s="115"/>
      <c r="AL1350" s="115"/>
      <c r="AM1350" s="115"/>
      <c r="AN1350" s="115"/>
      <c r="AO1350" s="115"/>
      <c r="AP1350" s="115"/>
      <c r="AQ1350" s="115"/>
      <c r="AR1350" s="115"/>
      <c r="AS1350" s="115"/>
      <c r="AT1350" s="115"/>
      <c r="AU1350" s="115"/>
      <c r="AV1350" s="115"/>
      <c r="AW1350" s="115"/>
      <c r="AX1350" s="115"/>
      <c r="AY1350" s="115"/>
      <c r="AZ1350" s="115"/>
      <c r="BA1350" s="115"/>
      <c r="BB1350" s="115"/>
      <c r="BC1350" s="115"/>
      <c r="BD1350" s="115"/>
      <c r="BE1350" s="115"/>
      <c r="BF1350" s="115"/>
      <c r="BG1350" s="115"/>
      <c r="BH1350" s="115"/>
      <c r="BI1350" s="115"/>
      <c r="BJ1350" s="115"/>
      <c r="BK1350" s="115"/>
      <c r="BL1350" s="115"/>
      <c r="BM1350" s="115"/>
      <c r="BN1350" s="115"/>
      <c r="BO1350" s="8"/>
      <c r="BP1350" s="8"/>
      <c r="BQ1350" s="8"/>
      <c r="BR1350" s="8"/>
      <c r="BS1350" s="8"/>
      <c r="BT1350" s="8"/>
      <c r="BU1350" s="8"/>
      <c r="BV1350" s="8"/>
      <c r="BW1350" s="8"/>
      <c r="BX1350" s="8"/>
      <c r="BY1350" s="8"/>
      <c r="BZ1350" s="8"/>
      <c r="CA1350" s="8"/>
      <c r="CB1350" s="8"/>
      <c r="CC1350" s="8"/>
      <c r="CD1350" s="100"/>
      <c r="CE1350" s="8" t="str">
        <f t="shared" si="208"/>
        <v>AGND</v>
      </c>
      <c r="CF1350" s="8" t="str">
        <f t="shared" si="211"/>
        <v>AGND</v>
      </c>
      <c r="CG1350" s="8" t="str">
        <f t="shared" si="212"/>
        <v>Power</v>
      </c>
      <c r="CH1350" s="8" t="str">
        <f t="shared" si="213"/>
        <v>Power</v>
      </c>
      <c r="CI1350" s="8">
        <v>1</v>
      </c>
      <c r="CJ1350" s="8" t="s">
        <v>1071</v>
      </c>
      <c r="CK1350" s="8"/>
      <c r="CL1350" s="8"/>
      <c r="CM1350" s="115"/>
      <c r="CN1350" s="115"/>
      <c r="CO1350" s="115"/>
      <c r="CP1350" s="115"/>
      <c r="CQ1350" s="8"/>
      <c r="CR1350" s="8"/>
      <c r="CS1350" s="8"/>
      <c r="CT1350" s="8"/>
      <c r="CU1350" s="100"/>
      <c r="CV1350" s="115"/>
      <c r="CW1350" s="119" t="s">
        <v>11586</v>
      </c>
      <c r="CX1350" s="2"/>
      <c r="CY1350" s="100"/>
      <c r="CZ1350" s="8" t="str">
        <f t="shared" si="214"/>
        <v>AGND</v>
      </c>
      <c r="DA1350" s="8" t="str">
        <f t="shared" si="215"/>
        <v>AGND</v>
      </c>
      <c r="DB1350" s="8" t="str">
        <f t="shared" si="216"/>
        <v>Power</v>
      </c>
      <c r="DC1350" s="8" t="str">
        <f t="shared" si="217"/>
        <v>Power</v>
      </c>
      <c r="DD1350" s="8">
        <v>1</v>
      </c>
      <c r="DE1350" s="8" t="s">
        <v>1071</v>
      </c>
      <c r="DF1350" s="8"/>
      <c r="DG1350" s="115"/>
      <c r="DH1350" s="115"/>
      <c r="DI1350" s="115"/>
      <c r="DJ1350" s="115"/>
      <c r="DK1350" s="8"/>
      <c r="DL1350" s="8"/>
      <c r="DM1350" s="8"/>
      <c r="DN1350" s="8"/>
      <c r="DO1350" s="8"/>
      <c r="DP1350" s="100"/>
      <c r="DQ1350" s="115"/>
      <c r="DR1350" s="115"/>
      <c r="DS1350" s="115"/>
      <c r="DT1350" s="115"/>
    </row>
    <row r="1351" spans="1:124" ht="12.75" customHeight="1">
      <c r="A1351" s="115"/>
      <c r="B1351" s="89">
        <v>1348</v>
      </c>
      <c r="C1351" s="127" t="s">
        <v>1071</v>
      </c>
      <c r="D1351" s="149" t="s">
        <v>6969</v>
      </c>
      <c r="E1351" s="8" t="s">
        <v>1071</v>
      </c>
      <c r="F1351" s="8" t="s">
        <v>5152</v>
      </c>
      <c r="G1351" s="8" t="s">
        <v>1071</v>
      </c>
      <c r="H1351" s="8" t="s">
        <v>5469</v>
      </c>
      <c r="I1351" s="8" t="s">
        <v>1071</v>
      </c>
      <c r="J1351" s="8" t="s">
        <v>7019</v>
      </c>
      <c r="K1351" s="127" t="s">
        <v>1071</v>
      </c>
      <c r="L1351" s="129" t="s">
        <v>6344</v>
      </c>
      <c r="M1351" s="8"/>
      <c r="N1351" s="8" t="s">
        <v>1071</v>
      </c>
      <c r="O1351" s="8" t="s">
        <v>6755</v>
      </c>
      <c r="P1351" s="8" t="s">
        <v>6755</v>
      </c>
      <c r="Q1351" s="8" t="s">
        <v>6755</v>
      </c>
      <c r="R1351" s="8"/>
      <c r="S1351" s="8"/>
      <c r="T1351" s="8"/>
      <c r="U1351" s="8"/>
      <c r="V1351" s="8"/>
      <c r="W1351" s="8"/>
      <c r="X1351" s="8"/>
      <c r="Y1351" s="8"/>
      <c r="Z1351" s="8"/>
      <c r="AA1351" s="8"/>
      <c r="AB1351" s="8"/>
      <c r="AC1351" s="8" t="str">
        <f t="shared" si="209"/>
        <v>NO</v>
      </c>
      <c r="AD1351" s="8" t="str">
        <f t="shared" si="210"/>
        <v>Power,,,,,,,,,,,,,</v>
      </c>
      <c r="AE1351" s="8"/>
      <c r="AF1351" s="8"/>
      <c r="AG1351" s="115"/>
      <c r="AH1351" s="8" t="s">
        <v>6756</v>
      </c>
      <c r="AI1351" s="8" t="s">
        <v>6002</v>
      </c>
      <c r="AJ1351" s="115"/>
      <c r="AK1351" s="115"/>
      <c r="AL1351" s="115"/>
      <c r="AM1351" s="115"/>
      <c r="AN1351" s="115"/>
      <c r="AO1351" s="115"/>
      <c r="AP1351" s="115"/>
      <c r="AQ1351" s="115"/>
      <c r="AR1351" s="115"/>
      <c r="AS1351" s="115"/>
      <c r="AT1351" s="115"/>
      <c r="AU1351" s="115"/>
      <c r="AV1351" s="115"/>
      <c r="AW1351" s="115"/>
      <c r="AX1351" s="115"/>
      <c r="AY1351" s="115"/>
      <c r="AZ1351" s="115"/>
      <c r="BA1351" s="115"/>
      <c r="BB1351" s="115"/>
      <c r="BC1351" s="115"/>
      <c r="BD1351" s="115"/>
      <c r="BE1351" s="115"/>
      <c r="BF1351" s="115"/>
      <c r="BG1351" s="115"/>
      <c r="BH1351" s="115"/>
      <c r="BI1351" s="115"/>
      <c r="BJ1351" s="115"/>
      <c r="BK1351" s="115"/>
      <c r="BL1351" s="115"/>
      <c r="BM1351" s="115"/>
      <c r="BN1351" s="115"/>
      <c r="BO1351" s="8"/>
      <c r="BP1351" s="8"/>
      <c r="BQ1351" s="8"/>
      <c r="BR1351" s="8"/>
      <c r="BS1351" s="8"/>
      <c r="BT1351" s="8"/>
      <c r="BU1351" s="8"/>
      <c r="BV1351" s="8"/>
      <c r="BW1351" s="8"/>
      <c r="BX1351" s="8"/>
      <c r="BY1351" s="8"/>
      <c r="BZ1351" s="8"/>
      <c r="CA1351" s="8"/>
      <c r="CB1351" s="8"/>
      <c r="CC1351" s="8"/>
      <c r="CD1351" s="100"/>
      <c r="CE1351" s="8" t="str">
        <f t="shared" si="208"/>
        <v>AGND</v>
      </c>
      <c r="CF1351" s="8" t="str">
        <f t="shared" si="211"/>
        <v>AGND</v>
      </c>
      <c r="CG1351" s="8" t="str">
        <f t="shared" si="212"/>
        <v>Power</v>
      </c>
      <c r="CH1351" s="8" t="str">
        <f t="shared" si="213"/>
        <v>Power</v>
      </c>
      <c r="CI1351" s="8">
        <v>1</v>
      </c>
      <c r="CJ1351" s="8" t="s">
        <v>1071</v>
      </c>
      <c r="CK1351" s="8"/>
      <c r="CL1351" s="8"/>
      <c r="CM1351" s="115"/>
      <c r="CN1351" s="115"/>
      <c r="CO1351" s="115"/>
      <c r="CP1351" s="115"/>
      <c r="CQ1351" s="8"/>
      <c r="CR1351" s="8"/>
      <c r="CS1351" s="8"/>
      <c r="CT1351" s="8"/>
      <c r="CU1351" s="100"/>
      <c r="CV1351" s="115"/>
      <c r="CW1351" s="119" t="s">
        <v>11370</v>
      </c>
      <c r="CX1351" s="2"/>
      <c r="CY1351" s="100"/>
      <c r="CZ1351" s="8" t="str">
        <f t="shared" si="214"/>
        <v>AGND</v>
      </c>
      <c r="DA1351" s="8" t="str">
        <f t="shared" si="215"/>
        <v>AGND</v>
      </c>
      <c r="DB1351" s="8" t="str">
        <f t="shared" si="216"/>
        <v>Power</v>
      </c>
      <c r="DC1351" s="8" t="str">
        <f t="shared" si="217"/>
        <v>Power</v>
      </c>
      <c r="DD1351" s="8">
        <v>1</v>
      </c>
      <c r="DE1351" s="8" t="s">
        <v>1071</v>
      </c>
      <c r="DF1351" s="8"/>
      <c r="DG1351" s="115"/>
      <c r="DH1351" s="115"/>
      <c r="DI1351" s="115"/>
      <c r="DJ1351" s="115"/>
      <c r="DK1351" s="8"/>
      <c r="DL1351" s="8"/>
      <c r="DM1351" s="8"/>
      <c r="DN1351" s="8"/>
      <c r="DO1351" s="8"/>
      <c r="DP1351" s="100"/>
      <c r="DQ1351" s="115"/>
      <c r="DR1351" s="115"/>
      <c r="DS1351" s="115"/>
      <c r="DT1351" s="115"/>
    </row>
    <row r="1352" spans="1:124" ht="12.75" customHeight="1">
      <c r="A1352" s="115"/>
      <c r="B1352" s="89">
        <v>1349</v>
      </c>
      <c r="C1352" s="127" t="s">
        <v>1071</v>
      </c>
      <c r="D1352" s="149" t="s">
        <v>5145</v>
      </c>
      <c r="E1352" s="8" t="s">
        <v>1071</v>
      </c>
      <c r="F1352" s="8" t="s">
        <v>4832</v>
      </c>
      <c r="G1352" s="8" t="s">
        <v>1071</v>
      </c>
      <c r="H1352" s="8" t="s">
        <v>4926</v>
      </c>
      <c r="I1352" s="8" t="s">
        <v>1071</v>
      </c>
      <c r="J1352" s="8" t="s">
        <v>6892</v>
      </c>
      <c r="K1352" s="127" t="s">
        <v>1071</v>
      </c>
      <c r="L1352" s="129" t="s">
        <v>6346</v>
      </c>
      <c r="M1352" s="8"/>
      <c r="N1352" s="8" t="s">
        <v>1071</v>
      </c>
      <c r="O1352" s="8" t="s">
        <v>6755</v>
      </c>
      <c r="P1352" s="8" t="s">
        <v>6755</v>
      </c>
      <c r="Q1352" s="8" t="s">
        <v>6755</v>
      </c>
      <c r="R1352" s="8"/>
      <c r="S1352" s="8"/>
      <c r="T1352" s="8"/>
      <c r="U1352" s="8"/>
      <c r="V1352" s="8"/>
      <c r="W1352" s="8"/>
      <c r="X1352" s="8"/>
      <c r="Y1352" s="8"/>
      <c r="Z1352" s="8"/>
      <c r="AA1352" s="8"/>
      <c r="AB1352" s="8"/>
      <c r="AC1352" s="8" t="str">
        <f t="shared" si="209"/>
        <v>NO</v>
      </c>
      <c r="AD1352" s="8" t="str">
        <f t="shared" si="210"/>
        <v>Power,,,,,,,,,,,,,</v>
      </c>
      <c r="AE1352" s="8"/>
      <c r="AF1352" s="8"/>
      <c r="AG1352" s="115"/>
      <c r="AH1352" s="8" t="s">
        <v>6756</v>
      </c>
      <c r="AI1352" s="8" t="s">
        <v>6002</v>
      </c>
      <c r="AJ1352" s="115"/>
      <c r="AK1352" s="115"/>
      <c r="AL1352" s="115"/>
      <c r="AM1352" s="115"/>
      <c r="AN1352" s="115"/>
      <c r="AO1352" s="115"/>
      <c r="AP1352" s="115"/>
      <c r="AQ1352" s="115"/>
      <c r="AR1352" s="115"/>
      <c r="AS1352" s="115"/>
      <c r="AT1352" s="115"/>
      <c r="AU1352" s="115"/>
      <c r="AV1352" s="115"/>
      <c r="AW1352" s="115"/>
      <c r="AX1352" s="115"/>
      <c r="AY1352" s="115"/>
      <c r="AZ1352" s="115"/>
      <c r="BA1352" s="115"/>
      <c r="BB1352" s="115"/>
      <c r="BC1352" s="115"/>
      <c r="BD1352" s="115"/>
      <c r="BE1352" s="115"/>
      <c r="BF1352" s="115"/>
      <c r="BG1352" s="115"/>
      <c r="BH1352" s="115"/>
      <c r="BI1352" s="115"/>
      <c r="BJ1352" s="115"/>
      <c r="BK1352" s="115"/>
      <c r="BL1352" s="115"/>
      <c r="BM1352" s="115"/>
      <c r="BN1352" s="115"/>
      <c r="BO1352" s="8"/>
      <c r="BP1352" s="8"/>
      <c r="BQ1352" s="8"/>
      <c r="BR1352" s="8"/>
      <c r="BS1352" s="8"/>
      <c r="BT1352" s="8"/>
      <c r="BU1352" s="8"/>
      <c r="BV1352" s="8"/>
      <c r="BW1352" s="8"/>
      <c r="BX1352" s="8"/>
      <c r="BY1352" s="8"/>
      <c r="BZ1352" s="8"/>
      <c r="CA1352" s="8"/>
      <c r="CB1352" s="8"/>
      <c r="CC1352" s="8"/>
      <c r="CD1352" s="100"/>
      <c r="CE1352" s="8" t="str">
        <f t="shared" si="208"/>
        <v>AGND</v>
      </c>
      <c r="CF1352" s="8" t="str">
        <f t="shared" si="211"/>
        <v>AGND</v>
      </c>
      <c r="CG1352" s="8" t="str">
        <f t="shared" si="212"/>
        <v>Power</v>
      </c>
      <c r="CH1352" s="8" t="str">
        <f t="shared" si="213"/>
        <v>Power</v>
      </c>
      <c r="CI1352" s="8">
        <v>1</v>
      </c>
      <c r="CJ1352" s="8" t="s">
        <v>1071</v>
      </c>
      <c r="CK1352" s="8"/>
      <c r="CL1352" s="8"/>
      <c r="CM1352" s="115"/>
      <c r="CN1352" s="115"/>
      <c r="CO1352" s="115"/>
      <c r="CP1352" s="115"/>
      <c r="CQ1352" s="8"/>
      <c r="CR1352" s="8"/>
      <c r="CS1352" s="8"/>
      <c r="CT1352" s="8"/>
      <c r="CU1352" s="100"/>
      <c r="CV1352" s="115"/>
      <c r="CW1352" s="119" t="s">
        <v>11393</v>
      </c>
      <c r="CX1352" s="2"/>
      <c r="CY1352" s="100"/>
      <c r="CZ1352" s="8" t="str">
        <f t="shared" si="214"/>
        <v>AGND</v>
      </c>
      <c r="DA1352" s="8" t="str">
        <f t="shared" si="215"/>
        <v>AGND</v>
      </c>
      <c r="DB1352" s="8" t="str">
        <f t="shared" si="216"/>
        <v>Power</v>
      </c>
      <c r="DC1352" s="8" t="str">
        <f t="shared" si="217"/>
        <v>Power</v>
      </c>
      <c r="DD1352" s="8">
        <v>1</v>
      </c>
      <c r="DE1352" s="8" t="s">
        <v>1071</v>
      </c>
      <c r="DF1352" s="8"/>
      <c r="DG1352" s="115"/>
      <c r="DH1352" s="115"/>
      <c r="DI1352" s="115"/>
      <c r="DJ1352" s="115"/>
      <c r="DK1352" s="8"/>
      <c r="DL1352" s="8"/>
      <c r="DM1352" s="8"/>
      <c r="DN1352" s="8"/>
      <c r="DO1352" s="8"/>
      <c r="DP1352" s="100"/>
      <c r="DQ1352" s="115"/>
      <c r="DR1352" s="115"/>
      <c r="DS1352" s="115"/>
      <c r="DT1352" s="115"/>
    </row>
    <row r="1353" spans="1:124" ht="12.75" customHeight="1">
      <c r="A1353" s="115"/>
      <c r="B1353" s="89">
        <v>1350</v>
      </c>
      <c r="C1353" s="127" t="s">
        <v>1071</v>
      </c>
      <c r="D1353" s="149" t="s">
        <v>6379</v>
      </c>
      <c r="E1353" s="8" t="s">
        <v>1071</v>
      </c>
      <c r="F1353" s="8" t="s">
        <v>3716</v>
      </c>
      <c r="G1353" s="8" t="s">
        <v>1071</v>
      </c>
      <c r="H1353" s="8" t="s">
        <v>6595</v>
      </c>
      <c r="I1353" s="8" t="s">
        <v>1071</v>
      </c>
      <c r="J1353" s="8" t="s">
        <v>7020</v>
      </c>
      <c r="K1353" s="127" t="s">
        <v>1071</v>
      </c>
      <c r="L1353" s="129" t="s">
        <v>7021</v>
      </c>
      <c r="M1353" s="8"/>
      <c r="N1353" s="8" t="s">
        <v>1071</v>
      </c>
      <c r="O1353" s="8" t="s">
        <v>6755</v>
      </c>
      <c r="P1353" s="8" t="s">
        <v>6755</v>
      </c>
      <c r="Q1353" s="8" t="s">
        <v>6755</v>
      </c>
      <c r="R1353" s="8"/>
      <c r="S1353" s="8"/>
      <c r="T1353" s="8"/>
      <c r="U1353" s="8"/>
      <c r="V1353" s="8"/>
      <c r="W1353" s="8"/>
      <c r="X1353" s="8"/>
      <c r="Y1353" s="8"/>
      <c r="Z1353" s="8"/>
      <c r="AA1353" s="8"/>
      <c r="AB1353" s="8"/>
      <c r="AC1353" s="8" t="str">
        <f t="shared" si="209"/>
        <v>NO</v>
      </c>
      <c r="AD1353" s="8" t="str">
        <f t="shared" si="210"/>
        <v>Power,,,,,,,,,,,,,</v>
      </c>
      <c r="AE1353" s="8"/>
      <c r="AF1353" s="8"/>
      <c r="AG1353" s="115"/>
      <c r="AH1353" s="8" t="s">
        <v>6756</v>
      </c>
      <c r="AI1353" s="8" t="s">
        <v>6002</v>
      </c>
      <c r="AJ1353" s="115"/>
      <c r="AK1353" s="115"/>
      <c r="AL1353" s="115"/>
      <c r="AM1353" s="115"/>
      <c r="AN1353" s="115"/>
      <c r="AO1353" s="115"/>
      <c r="AP1353" s="115"/>
      <c r="AQ1353" s="115"/>
      <c r="AR1353" s="115"/>
      <c r="AS1353" s="115"/>
      <c r="AT1353" s="115"/>
      <c r="AU1353" s="115"/>
      <c r="AV1353" s="115"/>
      <c r="AW1353" s="115"/>
      <c r="AX1353" s="115"/>
      <c r="AY1353" s="115"/>
      <c r="AZ1353" s="115"/>
      <c r="BA1353" s="115"/>
      <c r="BB1353" s="115"/>
      <c r="BC1353" s="115"/>
      <c r="BD1353" s="115"/>
      <c r="BE1353" s="115"/>
      <c r="BF1353" s="115"/>
      <c r="BG1353" s="115"/>
      <c r="BH1353" s="115"/>
      <c r="BI1353" s="115"/>
      <c r="BJ1353" s="115"/>
      <c r="BK1353" s="115"/>
      <c r="BL1353" s="115"/>
      <c r="BM1353" s="115"/>
      <c r="BN1353" s="115"/>
      <c r="BO1353" s="8"/>
      <c r="BP1353" s="8"/>
      <c r="BQ1353" s="8"/>
      <c r="BR1353" s="8"/>
      <c r="BS1353" s="8"/>
      <c r="BT1353" s="8"/>
      <c r="BU1353" s="8"/>
      <c r="BV1353" s="8"/>
      <c r="BW1353" s="8"/>
      <c r="BX1353" s="8"/>
      <c r="BY1353" s="8"/>
      <c r="BZ1353" s="8"/>
      <c r="CA1353" s="8"/>
      <c r="CB1353" s="8"/>
      <c r="CC1353" s="8"/>
      <c r="CD1353" s="100"/>
      <c r="CE1353" s="8" t="str">
        <f t="shared" si="208"/>
        <v>AGND</v>
      </c>
      <c r="CF1353" s="8" t="str">
        <f t="shared" si="211"/>
        <v>AGND</v>
      </c>
      <c r="CG1353" s="8" t="str">
        <f t="shared" si="212"/>
        <v>Power</v>
      </c>
      <c r="CH1353" s="8" t="str">
        <f t="shared" si="213"/>
        <v>Power</v>
      </c>
      <c r="CI1353" s="8">
        <v>1</v>
      </c>
      <c r="CJ1353" s="8" t="s">
        <v>1071</v>
      </c>
      <c r="CK1353" s="8"/>
      <c r="CL1353" s="8"/>
      <c r="CM1353" s="115"/>
      <c r="CN1353" s="115"/>
      <c r="CO1353" s="115"/>
      <c r="CP1353" s="115"/>
      <c r="CQ1353" s="8"/>
      <c r="CR1353" s="8"/>
      <c r="CS1353" s="8"/>
      <c r="CT1353" s="8"/>
      <c r="CU1353" s="100"/>
      <c r="CV1353" s="115"/>
      <c r="CW1353" s="119" t="s">
        <v>11274</v>
      </c>
      <c r="CX1353" s="2"/>
      <c r="CY1353" s="100"/>
      <c r="CZ1353" s="8" t="str">
        <f t="shared" si="214"/>
        <v>AGND</v>
      </c>
      <c r="DA1353" s="8" t="str">
        <f t="shared" si="215"/>
        <v>AGND</v>
      </c>
      <c r="DB1353" s="8" t="str">
        <f t="shared" si="216"/>
        <v>Power</v>
      </c>
      <c r="DC1353" s="8" t="str">
        <f t="shared" si="217"/>
        <v>Power</v>
      </c>
      <c r="DD1353" s="8">
        <v>1</v>
      </c>
      <c r="DE1353" s="8" t="s">
        <v>1071</v>
      </c>
      <c r="DF1353" s="8"/>
      <c r="DG1353" s="115"/>
      <c r="DH1353" s="115"/>
      <c r="DI1353" s="115"/>
      <c r="DJ1353" s="115"/>
      <c r="DK1353" s="8"/>
      <c r="DL1353" s="8"/>
      <c r="DM1353" s="8"/>
      <c r="DN1353" s="8"/>
      <c r="DO1353" s="8"/>
      <c r="DP1353" s="100"/>
      <c r="DQ1353" s="115"/>
      <c r="DR1353" s="115"/>
      <c r="DS1353" s="115"/>
      <c r="DT1353" s="115"/>
    </row>
    <row r="1354" spans="1:124" ht="12.75" customHeight="1">
      <c r="A1354" s="115"/>
      <c r="B1354" s="89">
        <v>1351</v>
      </c>
      <c r="C1354" s="127" t="s">
        <v>1071</v>
      </c>
      <c r="D1354" s="149" t="s">
        <v>6975</v>
      </c>
      <c r="E1354" s="8" t="s">
        <v>1071</v>
      </c>
      <c r="F1354" s="8" t="s">
        <v>6977</v>
      </c>
      <c r="G1354" s="8" t="s">
        <v>1071</v>
      </c>
      <c r="H1354" s="8" t="s">
        <v>6600</v>
      </c>
      <c r="I1354" s="8" t="s">
        <v>1071</v>
      </c>
      <c r="J1354" s="8" t="s">
        <v>5659</v>
      </c>
      <c r="K1354" s="127" t="s">
        <v>1071</v>
      </c>
      <c r="L1354" s="129" t="s">
        <v>7022</v>
      </c>
      <c r="M1354" s="8"/>
      <c r="N1354" s="8" t="s">
        <v>1071</v>
      </c>
      <c r="O1354" s="8" t="s">
        <v>6755</v>
      </c>
      <c r="P1354" s="8" t="s">
        <v>6755</v>
      </c>
      <c r="Q1354" s="8" t="s">
        <v>6755</v>
      </c>
      <c r="R1354" s="8"/>
      <c r="S1354" s="8"/>
      <c r="T1354" s="8"/>
      <c r="U1354" s="8"/>
      <c r="V1354" s="8"/>
      <c r="W1354" s="8"/>
      <c r="X1354" s="8"/>
      <c r="Y1354" s="8"/>
      <c r="Z1354" s="8"/>
      <c r="AA1354" s="8"/>
      <c r="AB1354" s="8"/>
      <c r="AC1354" s="8" t="str">
        <f t="shared" si="209"/>
        <v>NO</v>
      </c>
      <c r="AD1354" s="8" t="str">
        <f t="shared" si="210"/>
        <v>Power,,,,,,,,,,,,,</v>
      </c>
      <c r="AE1354" s="8"/>
      <c r="AF1354" s="8"/>
      <c r="AG1354" s="115"/>
      <c r="AH1354" s="8" t="s">
        <v>6756</v>
      </c>
      <c r="AI1354" s="8" t="s">
        <v>6002</v>
      </c>
      <c r="AJ1354" s="115"/>
      <c r="AK1354" s="115"/>
      <c r="AL1354" s="115"/>
      <c r="AM1354" s="115"/>
      <c r="AN1354" s="115"/>
      <c r="AO1354" s="115"/>
      <c r="AP1354" s="115"/>
      <c r="AQ1354" s="115"/>
      <c r="AR1354" s="115"/>
      <c r="AS1354" s="115"/>
      <c r="AT1354" s="115"/>
      <c r="AU1354" s="115"/>
      <c r="AV1354" s="115"/>
      <c r="AW1354" s="115"/>
      <c r="AX1354" s="115"/>
      <c r="AY1354" s="115"/>
      <c r="AZ1354" s="115"/>
      <c r="BA1354" s="115"/>
      <c r="BB1354" s="115"/>
      <c r="BC1354" s="115"/>
      <c r="BD1354" s="115"/>
      <c r="BE1354" s="115"/>
      <c r="BF1354" s="115"/>
      <c r="BG1354" s="115"/>
      <c r="BH1354" s="115"/>
      <c r="BI1354" s="115"/>
      <c r="BJ1354" s="115"/>
      <c r="BK1354" s="115"/>
      <c r="BL1354" s="115"/>
      <c r="BM1354" s="115"/>
      <c r="BN1354" s="115"/>
      <c r="BO1354" s="8"/>
      <c r="BP1354" s="8"/>
      <c r="BQ1354" s="8"/>
      <c r="BR1354" s="8"/>
      <c r="BS1354" s="8"/>
      <c r="BT1354" s="8"/>
      <c r="BU1354" s="8"/>
      <c r="BV1354" s="8"/>
      <c r="BW1354" s="8"/>
      <c r="BX1354" s="8"/>
      <c r="BY1354" s="8"/>
      <c r="BZ1354" s="8"/>
      <c r="CA1354" s="8"/>
      <c r="CB1354" s="8"/>
      <c r="CC1354" s="8"/>
      <c r="CD1354" s="100"/>
      <c r="CE1354" s="8" t="str">
        <f t="shared" si="208"/>
        <v>AGND</v>
      </c>
      <c r="CF1354" s="8" t="str">
        <f t="shared" si="211"/>
        <v>AGND</v>
      </c>
      <c r="CG1354" s="8" t="str">
        <f t="shared" si="212"/>
        <v>Power</v>
      </c>
      <c r="CH1354" s="8" t="str">
        <f t="shared" si="213"/>
        <v>Power</v>
      </c>
      <c r="CI1354" s="8">
        <v>1</v>
      </c>
      <c r="CJ1354" s="8" t="s">
        <v>1071</v>
      </c>
      <c r="CK1354" s="8"/>
      <c r="CL1354" s="8"/>
      <c r="CM1354" s="115"/>
      <c r="CN1354" s="115"/>
      <c r="CO1354" s="115"/>
      <c r="CP1354" s="115"/>
      <c r="CQ1354" s="8"/>
      <c r="CR1354" s="8"/>
      <c r="CS1354" s="8"/>
      <c r="CT1354" s="8"/>
      <c r="CU1354" s="100"/>
      <c r="CV1354" s="115"/>
      <c r="CW1354" s="119" t="s">
        <v>11587</v>
      </c>
      <c r="CX1354" s="2"/>
      <c r="CY1354" s="100"/>
      <c r="CZ1354" s="8" t="str">
        <f t="shared" si="214"/>
        <v>AGND</v>
      </c>
      <c r="DA1354" s="8" t="str">
        <f t="shared" si="215"/>
        <v>AGND</v>
      </c>
      <c r="DB1354" s="8" t="str">
        <f t="shared" si="216"/>
        <v>Power</v>
      </c>
      <c r="DC1354" s="8" t="str">
        <f t="shared" si="217"/>
        <v>Power</v>
      </c>
      <c r="DD1354" s="8">
        <v>1</v>
      </c>
      <c r="DE1354" s="8" t="s">
        <v>1071</v>
      </c>
      <c r="DF1354" s="8"/>
      <c r="DG1354" s="115"/>
      <c r="DH1354" s="115"/>
      <c r="DI1354" s="115"/>
      <c r="DJ1354" s="115"/>
      <c r="DK1354" s="8"/>
      <c r="DL1354" s="8"/>
      <c r="DM1354" s="8"/>
      <c r="DN1354" s="8"/>
      <c r="DO1354" s="8"/>
      <c r="DP1354" s="100"/>
      <c r="DQ1354" s="115"/>
      <c r="DR1354" s="115"/>
      <c r="DS1354" s="115"/>
      <c r="DT1354" s="115"/>
    </row>
    <row r="1355" spans="1:124" ht="12.75" customHeight="1">
      <c r="A1355" s="115"/>
      <c r="B1355" s="89">
        <v>1352</v>
      </c>
      <c r="C1355" s="127" t="s">
        <v>1071</v>
      </c>
      <c r="D1355" s="149" t="s">
        <v>6683</v>
      </c>
      <c r="E1355" s="8" t="s">
        <v>1071</v>
      </c>
      <c r="F1355" s="8" t="s">
        <v>6559</v>
      </c>
      <c r="G1355" s="8" t="s">
        <v>1071</v>
      </c>
      <c r="H1355" s="8" t="s">
        <v>7023</v>
      </c>
      <c r="I1355" s="8" t="s">
        <v>1071</v>
      </c>
      <c r="J1355" s="8" t="s">
        <v>7024</v>
      </c>
      <c r="K1355" s="127" t="s">
        <v>1071</v>
      </c>
      <c r="L1355" s="129" t="s">
        <v>6274</v>
      </c>
      <c r="M1355" s="8"/>
      <c r="N1355" s="8" t="s">
        <v>1071</v>
      </c>
      <c r="O1355" s="8" t="s">
        <v>6755</v>
      </c>
      <c r="P1355" s="8" t="s">
        <v>6755</v>
      </c>
      <c r="Q1355" s="8" t="s">
        <v>6755</v>
      </c>
      <c r="R1355" s="8"/>
      <c r="S1355" s="8"/>
      <c r="T1355" s="8"/>
      <c r="U1355" s="8"/>
      <c r="V1355" s="8"/>
      <c r="W1355" s="8"/>
      <c r="X1355" s="8"/>
      <c r="Y1355" s="8"/>
      <c r="Z1355" s="8"/>
      <c r="AA1355" s="8"/>
      <c r="AB1355" s="8"/>
      <c r="AC1355" s="8" t="str">
        <f t="shared" si="209"/>
        <v>NO</v>
      </c>
      <c r="AD1355" s="8" t="str">
        <f t="shared" si="210"/>
        <v>Power,,,,,,,,,,,,,</v>
      </c>
      <c r="AE1355" s="8"/>
      <c r="AF1355" s="8"/>
      <c r="AG1355" s="115"/>
      <c r="AH1355" s="8" t="s">
        <v>6756</v>
      </c>
      <c r="AI1355" s="8" t="s">
        <v>6002</v>
      </c>
      <c r="AJ1355" s="115"/>
      <c r="AK1355" s="115"/>
      <c r="AL1355" s="115"/>
      <c r="AM1355" s="115"/>
      <c r="AN1355" s="115"/>
      <c r="AO1355" s="115"/>
      <c r="AP1355" s="115"/>
      <c r="AQ1355" s="115"/>
      <c r="AR1355" s="115"/>
      <c r="AS1355" s="115"/>
      <c r="AT1355" s="115"/>
      <c r="AU1355" s="115"/>
      <c r="AV1355" s="115"/>
      <c r="AW1355" s="115"/>
      <c r="AX1355" s="115"/>
      <c r="AY1355" s="115"/>
      <c r="AZ1355" s="115"/>
      <c r="BA1355" s="115"/>
      <c r="BB1355" s="115"/>
      <c r="BC1355" s="115"/>
      <c r="BD1355" s="115"/>
      <c r="BE1355" s="115"/>
      <c r="BF1355" s="115"/>
      <c r="BG1355" s="115"/>
      <c r="BH1355" s="115"/>
      <c r="BI1355" s="115"/>
      <c r="BJ1355" s="115"/>
      <c r="BK1355" s="115"/>
      <c r="BL1355" s="115"/>
      <c r="BM1355" s="115"/>
      <c r="BN1355" s="115"/>
      <c r="BO1355" s="8"/>
      <c r="BP1355" s="8"/>
      <c r="BQ1355" s="8"/>
      <c r="BR1355" s="8"/>
      <c r="BS1355" s="8"/>
      <c r="BT1355" s="8"/>
      <c r="BU1355" s="8"/>
      <c r="BV1355" s="8"/>
      <c r="BW1355" s="8"/>
      <c r="BX1355" s="8"/>
      <c r="BY1355" s="8"/>
      <c r="BZ1355" s="8"/>
      <c r="CA1355" s="8"/>
      <c r="CB1355" s="8"/>
      <c r="CC1355" s="8"/>
      <c r="CD1355" s="100"/>
      <c r="CE1355" s="8" t="str">
        <f t="shared" si="208"/>
        <v>AGND</v>
      </c>
      <c r="CF1355" s="8" t="str">
        <f t="shared" si="211"/>
        <v>AGND</v>
      </c>
      <c r="CG1355" s="8" t="str">
        <f t="shared" si="212"/>
        <v>Power</v>
      </c>
      <c r="CH1355" s="8" t="str">
        <f t="shared" si="213"/>
        <v>Power</v>
      </c>
      <c r="CI1355" s="8">
        <v>1</v>
      </c>
      <c r="CJ1355" s="8" t="s">
        <v>1071</v>
      </c>
      <c r="CK1355" s="8"/>
      <c r="CL1355" s="8"/>
      <c r="CM1355" s="115"/>
      <c r="CN1355" s="115"/>
      <c r="CO1355" s="115"/>
      <c r="CP1355" s="115"/>
      <c r="CQ1355" s="8"/>
      <c r="CR1355" s="8"/>
      <c r="CS1355" s="8"/>
      <c r="CT1355" s="8"/>
      <c r="CU1355" s="100"/>
      <c r="CV1355" s="115"/>
      <c r="CW1355" s="119" t="s">
        <v>11588</v>
      </c>
      <c r="CX1355" s="2"/>
      <c r="CY1355" s="100"/>
      <c r="CZ1355" s="8" t="str">
        <f t="shared" si="214"/>
        <v>AGND</v>
      </c>
      <c r="DA1355" s="8" t="str">
        <f t="shared" si="215"/>
        <v>AGND</v>
      </c>
      <c r="DB1355" s="8" t="str">
        <f t="shared" si="216"/>
        <v>Power</v>
      </c>
      <c r="DC1355" s="8" t="str">
        <f t="shared" si="217"/>
        <v>Power</v>
      </c>
      <c r="DD1355" s="8">
        <v>1</v>
      </c>
      <c r="DE1355" s="8" t="s">
        <v>1071</v>
      </c>
      <c r="DF1355" s="8"/>
      <c r="DG1355" s="115"/>
      <c r="DH1355" s="115"/>
      <c r="DI1355" s="115"/>
      <c r="DJ1355" s="115"/>
      <c r="DK1355" s="8"/>
      <c r="DL1355" s="8"/>
      <c r="DM1355" s="8"/>
      <c r="DN1355" s="8"/>
      <c r="DO1355" s="8"/>
      <c r="DP1355" s="100"/>
      <c r="DQ1355" s="115"/>
      <c r="DR1355" s="115"/>
      <c r="DS1355" s="115"/>
      <c r="DT1355" s="115"/>
    </row>
    <row r="1356" spans="1:124" ht="12.75" customHeight="1">
      <c r="A1356" s="115"/>
      <c r="B1356" s="89">
        <v>1353</v>
      </c>
      <c r="C1356" s="127" t="s">
        <v>1071</v>
      </c>
      <c r="D1356" s="149" t="s">
        <v>3791</v>
      </c>
      <c r="E1356" s="8" t="s">
        <v>1071</v>
      </c>
      <c r="F1356" s="8" t="s">
        <v>6222</v>
      </c>
      <c r="G1356" s="8" t="s">
        <v>1071</v>
      </c>
      <c r="H1356" s="8" t="s">
        <v>7025</v>
      </c>
      <c r="I1356" s="8" t="s">
        <v>1071</v>
      </c>
      <c r="J1356" s="8" t="s">
        <v>6893</v>
      </c>
      <c r="K1356" s="127" t="s">
        <v>1071</v>
      </c>
      <c r="L1356" s="129" t="s">
        <v>7006</v>
      </c>
      <c r="M1356" s="8"/>
      <c r="N1356" s="8" t="s">
        <v>1071</v>
      </c>
      <c r="O1356" s="8" t="s">
        <v>6755</v>
      </c>
      <c r="P1356" s="8" t="s">
        <v>6755</v>
      </c>
      <c r="Q1356" s="8" t="s">
        <v>6755</v>
      </c>
      <c r="R1356" s="8"/>
      <c r="S1356" s="8"/>
      <c r="T1356" s="8"/>
      <c r="U1356" s="8"/>
      <c r="V1356" s="8"/>
      <c r="W1356" s="8"/>
      <c r="X1356" s="8"/>
      <c r="Y1356" s="8"/>
      <c r="Z1356" s="8"/>
      <c r="AA1356" s="8"/>
      <c r="AB1356" s="8"/>
      <c r="AC1356" s="8" t="str">
        <f t="shared" si="209"/>
        <v>NO</v>
      </c>
      <c r="AD1356" s="8" t="str">
        <f t="shared" si="210"/>
        <v>Power,,,,,,,,,,,,,</v>
      </c>
      <c r="AE1356" s="8"/>
      <c r="AF1356" s="8"/>
      <c r="AG1356" s="115"/>
      <c r="AH1356" s="8" t="s">
        <v>6756</v>
      </c>
      <c r="AI1356" s="8" t="s">
        <v>6002</v>
      </c>
      <c r="AJ1356" s="115"/>
      <c r="AK1356" s="115"/>
      <c r="AL1356" s="115"/>
      <c r="AM1356" s="115"/>
      <c r="AN1356" s="115"/>
      <c r="AO1356" s="115"/>
      <c r="AP1356" s="115"/>
      <c r="AQ1356" s="115"/>
      <c r="AR1356" s="115"/>
      <c r="AS1356" s="115"/>
      <c r="AT1356" s="115"/>
      <c r="AU1356" s="115"/>
      <c r="AV1356" s="115"/>
      <c r="AW1356" s="115"/>
      <c r="AX1356" s="115"/>
      <c r="AY1356" s="115"/>
      <c r="AZ1356" s="115"/>
      <c r="BA1356" s="115"/>
      <c r="BB1356" s="115"/>
      <c r="BC1356" s="115"/>
      <c r="BD1356" s="115"/>
      <c r="BE1356" s="115"/>
      <c r="BF1356" s="115"/>
      <c r="BG1356" s="115"/>
      <c r="BH1356" s="115"/>
      <c r="BI1356" s="115"/>
      <c r="BJ1356" s="115"/>
      <c r="BK1356" s="115"/>
      <c r="BL1356" s="115"/>
      <c r="BM1356" s="115"/>
      <c r="BN1356" s="115"/>
      <c r="BO1356" s="8"/>
      <c r="BP1356" s="8"/>
      <c r="BQ1356" s="8"/>
      <c r="BR1356" s="8"/>
      <c r="BS1356" s="8"/>
      <c r="BT1356" s="8"/>
      <c r="BU1356" s="8"/>
      <c r="BV1356" s="8"/>
      <c r="BW1356" s="8"/>
      <c r="BX1356" s="8"/>
      <c r="BY1356" s="8"/>
      <c r="BZ1356" s="8"/>
      <c r="CA1356" s="8"/>
      <c r="CB1356" s="8"/>
      <c r="CC1356" s="8"/>
      <c r="CD1356" s="100"/>
      <c r="CE1356" s="8" t="str">
        <f t="shared" si="208"/>
        <v>AGND</v>
      </c>
      <c r="CF1356" s="8" t="str">
        <f t="shared" si="211"/>
        <v>AGND</v>
      </c>
      <c r="CG1356" s="8" t="str">
        <f t="shared" si="212"/>
        <v>Power</v>
      </c>
      <c r="CH1356" s="8" t="str">
        <f t="shared" si="213"/>
        <v>Power</v>
      </c>
      <c r="CI1356" s="8">
        <v>1</v>
      </c>
      <c r="CJ1356" s="8" t="s">
        <v>1071</v>
      </c>
      <c r="CK1356" s="8"/>
      <c r="CL1356" s="8"/>
      <c r="CM1356" s="115"/>
      <c r="CN1356" s="115"/>
      <c r="CO1356" s="115"/>
      <c r="CP1356" s="115"/>
      <c r="CQ1356" s="8"/>
      <c r="CR1356" s="8"/>
      <c r="CS1356" s="8"/>
      <c r="CT1356" s="8"/>
      <c r="CU1356" s="100"/>
      <c r="CV1356" s="115"/>
      <c r="CW1356" s="119" t="s">
        <v>11589</v>
      </c>
      <c r="CX1356" s="2"/>
      <c r="CY1356" s="100"/>
      <c r="CZ1356" s="8" t="str">
        <f t="shared" si="214"/>
        <v>AGND</v>
      </c>
      <c r="DA1356" s="8" t="str">
        <f t="shared" si="215"/>
        <v>AGND</v>
      </c>
      <c r="DB1356" s="8" t="str">
        <f t="shared" si="216"/>
        <v>Power</v>
      </c>
      <c r="DC1356" s="8" t="str">
        <f t="shared" si="217"/>
        <v>Power</v>
      </c>
      <c r="DD1356" s="8">
        <v>1</v>
      </c>
      <c r="DE1356" s="8" t="s">
        <v>1071</v>
      </c>
      <c r="DF1356" s="8"/>
      <c r="DG1356" s="115"/>
      <c r="DH1356" s="115"/>
      <c r="DI1356" s="115"/>
      <c r="DJ1356" s="115"/>
      <c r="DK1356" s="8"/>
      <c r="DL1356" s="8"/>
      <c r="DM1356" s="8"/>
      <c r="DN1356" s="8"/>
      <c r="DO1356" s="8"/>
      <c r="DP1356" s="100"/>
      <c r="DQ1356" s="115"/>
      <c r="DR1356" s="115"/>
      <c r="DS1356" s="115"/>
      <c r="DT1356" s="115"/>
    </row>
    <row r="1357" spans="1:124" ht="12.75" customHeight="1">
      <c r="A1357" s="115"/>
      <c r="B1357" s="89">
        <v>1354</v>
      </c>
      <c r="C1357" s="127" t="s">
        <v>1071</v>
      </c>
      <c r="D1357" s="149" t="s">
        <v>3386</v>
      </c>
      <c r="E1357" s="8" t="s">
        <v>1071</v>
      </c>
      <c r="F1357" s="8" t="s">
        <v>6978</v>
      </c>
      <c r="G1357" s="8" t="s">
        <v>1071</v>
      </c>
      <c r="H1357" s="8" t="s">
        <v>4896</v>
      </c>
      <c r="I1357" s="8" t="s">
        <v>1071</v>
      </c>
      <c r="J1357" s="8" t="s">
        <v>7026</v>
      </c>
      <c r="K1357" s="127" t="s">
        <v>1071</v>
      </c>
      <c r="L1357" s="129" t="s">
        <v>7027</v>
      </c>
      <c r="M1357" s="8"/>
      <c r="N1357" s="8" t="s">
        <v>1071</v>
      </c>
      <c r="O1357" s="8" t="s">
        <v>6755</v>
      </c>
      <c r="P1357" s="8" t="s">
        <v>6755</v>
      </c>
      <c r="Q1357" s="8" t="s">
        <v>6755</v>
      </c>
      <c r="R1357" s="8"/>
      <c r="S1357" s="8"/>
      <c r="T1357" s="8"/>
      <c r="U1357" s="8"/>
      <c r="V1357" s="8"/>
      <c r="W1357" s="8"/>
      <c r="X1357" s="8"/>
      <c r="Y1357" s="8"/>
      <c r="Z1357" s="8"/>
      <c r="AA1357" s="8"/>
      <c r="AB1357" s="8"/>
      <c r="AC1357" s="8" t="str">
        <f t="shared" si="209"/>
        <v>NO</v>
      </c>
      <c r="AD1357" s="8" t="str">
        <f t="shared" si="210"/>
        <v>Power,,,,,,,,,,,,,</v>
      </c>
      <c r="AE1357" s="8"/>
      <c r="AF1357" s="8"/>
      <c r="AG1357" s="115"/>
      <c r="AH1357" s="8" t="s">
        <v>6756</v>
      </c>
      <c r="AI1357" s="8" t="s">
        <v>6002</v>
      </c>
      <c r="AJ1357" s="115"/>
      <c r="AK1357" s="115"/>
      <c r="AL1357" s="115"/>
      <c r="AM1357" s="115"/>
      <c r="AN1357" s="115"/>
      <c r="AO1357" s="115"/>
      <c r="AP1357" s="115"/>
      <c r="AQ1357" s="115"/>
      <c r="AR1357" s="115"/>
      <c r="AS1357" s="115"/>
      <c r="AT1357" s="115"/>
      <c r="AU1357" s="115"/>
      <c r="AV1357" s="115"/>
      <c r="AW1357" s="115"/>
      <c r="AX1357" s="115"/>
      <c r="AY1357" s="115"/>
      <c r="AZ1357" s="115"/>
      <c r="BA1357" s="115"/>
      <c r="BB1357" s="115"/>
      <c r="BC1357" s="115"/>
      <c r="BD1357" s="115"/>
      <c r="BE1357" s="115"/>
      <c r="BF1357" s="115"/>
      <c r="BG1357" s="115"/>
      <c r="BH1357" s="115"/>
      <c r="BI1357" s="115"/>
      <c r="BJ1357" s="115"/>
      <c r="BK1357" s="115"/>
      <c r="BL1357" s="115"/>
      <c r="BM1357" s="115"/>
      <c r="BN1357" s="115"/>
      <c r="BO1357" s="8"/>
      <c r="BP1357" s="8"/>
      <c r="BQ1357" s="8"/>
      <c r="BR1357" s="8"/>
      <c r="BS1357" s="8"/>
      <c r="BT1357" s="8"/>
      <c r="BU1357" s="8"/>
      <c r="BV1357" s="8"/>
      <c r="BW1357" s="8"/>
      <c r="BX1357" s="8"/>
      <c r="BY1357" s="8"/>
      <c r="BZ1357" s="8"/>
      <c r="CA1357" s="8"/>
      <c r="CB1357" s="8"/>
      <c r="CC1357" s="8"/>
      <c r="CD1357" s="100"/>
      <c r="CE1357" s="8" t="str">
        <f t="shared" si="208"/>
        <v>AGND</v>
      </c>
      <c r="CF1357" s="8" t="str">
        <f t="shared" si="211"/>
        <v>AGND</v>
      </c>
      <c r="CG1357" s="8" t="str">
        <f t="shared" si="212"/>
        <v>Power</v>
      </c>
      <c r="CH1357" s="8" t="str">
        <f t="shared" si="213"/>
        <v>Power</v>
      </c>
      <c r="CI1357" s="8">
        <v>1</v>
      </c>
      <c r="CJ1357" s="8" t="s">
        <v>1071</v>
      </c>
      <c r="CK1357" s="8"/>
      <c r="CL1357" s="8"/>
      <c r="CM1357" s="115"/>
      <c r="CN1357" s="115"/>
      <c r="CO1357" s="115"/>
      <c r="CP1357" s="115"/>
      <c r="CQ1357" s="8"/>
      <c r="CR1357" s="8"/>
      <c r="CS1357" s="8"/>
      <c r="CT1357" s="8"/>
      <c r="CU1357" s="100"/>
      <c r="CV1357" s="115"/>
      <c r="CW1357" s="119" t="s">
        <v>11590</v>
      </c>
      <c r="CX1357" s="2"/>
      <c r="CY1357" s="100"/>
      <c r="CZ1357" s="8" t="str">
        <f t="shared" si="214"/>
        <v>AGND</v>
      </c>
      <c r="DA1357" s="8" t="str">
        <f t="shared" si="215"/>
        <v>AGND</v>
      </c>
      <c r="DB1357" s="8" t="str">
        <f t="shared" si="216"/>
        <v>Power</v>
      </c>
      <c r="DC1357" s="8" t="str">
        <f t="shared" si="217"/>
        <v>Power</v>
      </c>
      <c r="DD1357" s="8">
        <v>1</v>
      </c>
      <c r="DE1357" s="8" t="s">
        <v>1071</v>
      </c>
      <c r="DF1357" s="8"/>
      <c r="DG1357" s="115"/>
      <c r="DH1357" s="115"/>
      <c r="DI1357" s="115"/>
      <c r="DJ1357" s="115"/>
      <c r="DK1357" s="8"/>
      <c r="DL1357" s="8"/>
      <c r="DM1357" s="8"/>
      <c r="DN1357" s="8"/>
      <c r="DO1357" s="8"/>
      <c r="DP1357" s="100"/>
      <c r="DQ1357" s="115"/>
      <c r="DR1357" s="115"/>
      <c r="DS1357" s="115"/>
      <c r="DT1357" s="115"/>
    </row>
    <row r="1358" spans="1:124" ht="12.75" customHeight="1">
      <c r="A1358" s="115"/>
      <c r="B1358" s="89">
        <v>1355</v>
      </c>
      <c r="C1358" s="127" t="s">
        <v>1071</v>
      </c>
      <c r="D1358" s="149" t="s">
        <v>6976</v>
      </c>
      <c r="E1358" s="8" t="s">
        <v>1071</v>
      </c>
      <c r="F1358" s="8" t="s">
        <v>5251</v>
      </c>
      <c r="G1358" s="8" t="s">
        <v>1071</v>
      </c>
      <c r="H1358" s="8" t="s">
        <v>7028</v>
      </c>
      <c r="I1358" s="8" t="s">
        <v>1071</v>
      </c>
      <c r="J1358" s="8" t="s">
        <v>5676</v>
      </c>
      <c r="K1358" s="127" t="s">
        <v>1071</v>
      </c>
      <c r="L1358" s="129" t="s">
        <v>4350</v>
      </c>
      <c r="M1358" s="8"/>
      <c r="N1358" s="8" t="s">
        <v>1071</v>
      </c>
      <c r="O1358" s="8" t="s">
        <v>6755</v>
      </c>
      <c r="P1358" s="8" t="s">
        <v>6755</v>
      </c>
      <c r="Q1358" s="8" t="s">
        <v>6755</v>
      </c>
      <c r="R1358" s="8"/>
      <c r="S1358" s="8"/>
      <c r="T1358" s="8"/>
      <c r="U1358" s="8"/>
      <c r="V1358" s="8"/>
      <c r="W1358" s="8"/>
      <c r="X1358" s="8"/>
      <c r="Y1358" s="8"/>
      <c r="Z1358" s="8"/>
      <c r="AA1358" s="8"/>
      <c r="AB1358" s="8"/>
      <c r="AC1358" s="8" t="str">
        <f t="shared" si="209"/>
        <v>NO</v>
      </c>
      <c r="AD1358" s="8" t="str">
        <f t="shared" si="210"/>
        <v>Power,,,,,,,,,,,,,</v>
      </c>
      <c r="AE1358" s="8"/>
      <c r="AF1358" s="8"/>
      <c r="AG1358" s="115"/>
      <c r="AH1358" s="8" t="s">
        <v>6756</v>
      </c>
      <c r="AI1358" s="8" t="s">
        <v>6002</v>
      </c>
      <c r="AJ1358" s="115"/>
      <c r="AK1358" s="115"/>
      <c r="AL1358" s="115"/>
      <c r="AM1358" s="115"/>
      <c r="AN1358" s="115"/>
      <c r="AO1358" s="115"/>
      <c r="AP1358" s="115"/>
      <c r="AQ1358" s="115"/>
      <c r="AR1358" s="115"/>
      <c r="AS1358" s="115"/>
      <c r="AT1358" s="115"/>
      <c r="AU1358" s="115"/>
      <c r="AV1358" s="115"/>
      <c r="AW1358" s="115"/>
      <c r="AX1358" s="115"/>
      <c r="AY1358" s="115"/>
      <c r="AZ1358" s="115"/>
      <c r="BA1358" s="115"/>
      <c r="BB1358" s="115"/>
      <c r="BC1358" s="115"/>
      <c r="BD1358" s="115"/>
      <c r="BE1358" s="115"/>
      <c r="BF1358" s="115"/>
      <c r="BG1358" s="115"/>
      <c r="BH1358" s="115"/>
      <c r="BI1358" s="115"/>
      <c r="BJ1358" s="115"/>
      <c r="BK1358" s="115"/>
      <c r="BL1358" s="115"/>
      <c r="BM1358" s="115"/>
      <c r="BN1358" s="115"/>
      <c r="BO1358" s="8"/>
      <c r="BP1358" s="8"/>
      <c r="BQ1358" s="8"/>
      <c r="BR1358" s="8"/>
      <c r="BS1358" s="8"/>
      <c r="BT1358" s="8"/>
      <c r="BU1358" s="8"/>
      <c r="BV1358" s="8"/>
      <c r="BW1358" s="8"/>
      <c r="BX1358" s="8"/>
      <c r="BY1358" s="8"/>
      <c r="BZ1358" s="8"/>
      <c r="CA1358" s="8"/>
      <c r="CB1358" s="8"/>
      <c r="CC1358" s="8"/>
      <c r="CD1358" s="100"/>
      <c r="CE1358" s="8" t="str">
        <f t="shared" si="208"/>
        <v>AGND</v>
      </c>
      <c r="CF1358" s="8" t="str">
        <f t="shared" si="211"/>
        <v>AGND</v>
      </c>
      <c r="CG1358" s="8" t="str">
        <f t="shared" si="212"/>
        <v>Power</v>
      </c>
      <c r="CH1358" s="8" t="str">
        <f t="shared" si="213"/>
        <v>Power</v>
      </c>
      <c r="CI1358" s="8">
        <v>1</v>
      </c>
      <c r="CJ1358" s="8" t="s">
        <v>1071</v>
      </c>
      <c r="CK1358" s="8"/>
      <c r="CL1358" s="8"/>
      <c r="CM1358" s="115"/>
      <c r="CN1358" s="115"/>
      <c r="CO1358" s="115"/>
      <c r="CP1358" s="115"/>
      <c r="CQ1358" s="8"/>
      <c r="CR1358" s="8"/>
      <c r="CS1358" s="8"/>
      <c r="CT1358" s="8"/>
      <c r="CU1358" s="100"/>
      <c r="CV1358" s="115"/>
      <c r="CW1358" s="119" t="s">
        <v>11591</v>
      </c>
      <c r="CX1358" s="2"/>
      <c r="CY1358" s="100"/>
      <c r="CZ1358" s="8" t="str">
        <f t="shared" si="214"/>
        <v>AGND</v>
      </c>
      <c r="DA1358" s="8" t="str">
        <f t="shared" si="215"/>
        <v>AGND</v>
      </c>
      <c r="DB1358" s="8" t="str">
        <f t="shared" si="216"/>
        <v>Power</v>
      </c>
      <c r="DC1358" s="8" t="str">
        <f t="shared" si="217"/>
        <v>Power</v>
      </c>
      <c r="DD1358" s="8">
        <v>1</v>
      </c>
      <c r="DE1358" s="8" t="s">
        <v>1071</v>
      </c>
      <c r="DF1358" s="8"/>
      <c r="DG1358" s="115"/>
      <c r="DH1358" s="115"/>
      <c r="DI1358" s="115"/>
      <c r="DJ1358" s="115"/>
      <c r="DK1358" s="8"/>
      <c r="DL1358" s="8"/>
      <c r="DM1358" s="8"/>
      <c r="DN1358" s="8"/>
      <c r="DO1358" s="8"/>
      <c r="DP1358" s="100"/>
      <c r="DQ1358" s="115"/>
      <c r="DR1358" s="115"/>
      <c r="DS1358" s="115"/>
      <c r="DT1358" s="115"/>
    </row>
    <row r="1359" spans="1:124" ht="12.75" customHeight="1">
      <c r="A1359" s="115"/>
      <c r="B1359" s="89">
        <v>1356</v>
      </c>
      <c r="C1359" s="127" t="s">
        <v>1071</v>
      </c>
      <c r="D1359" s="149" t="s">
        <v>5105</v>
      </c>
      <c r="E1359" s="8" t="s">
        <v>1071</v>
      </c>
      <c r="F1359" s="8" t="s">
        <v>3303</v>
      </c>
      <c r="G1359" s="8" t="s">
        <v>1071</v>
      </c>
      <c r="H1359" s="8" t="s">
        <v>6339</v>
      </c>
      <c r="I1359" s="8" t="s">
        <v>1071</v>
      </c>
      <c r="J1359" s="8" t="s">
        <v>7029</v>
      </c>
      <c r="K1359" s="127" t="s">
        <v>1071</v>
      </c>
      <c r="L1359" s="129" t="s">
        <v>4895</v>
      </c>
      <c r="M1359" s="8"/>
      <c r="N1359" s="8" t="s">
        <v>1071</v>
      </c>
      <c r="O1359" s="8" t="s">
        <v>6755</v>
      </c>
      <c r="P1359" s="8" t="s">
        <v>6755</v>
      </c>
      <c r="Q1359" s="8" t="s">
        <v>6755</v>
      </c>
      <c r="R1359" s="8"/>
      <c r="S1359" s="8"/>
      <c r="T1359" s="8"/>
      <c r="U1359" s="8"/>
      <c r="V1359" s="8"/>
      <c r="W1359" s="8"/>
      <c r="X1359" s="8"/>
      <c r="Y1359" s="8"/>
      <c r="Z1359" s="8"/>
      <c r="AA1359" s="8"/>
      <c r="AB1359" s="8"/>
      <c r="AC1359" s="8" t="str">
        <f t="shared" si="209"/>
        <v>NO</v>
      </c>
      <c r="AD1359" s="8" t="str">
        <f t="shared" si="210"/>
        <v>Power,,,,,,,,,,,,,</v>
      </c>
      <c r="AE1359" s="8"/>
      <c r="AF1359" s="8"/>
      <c r="AG1359" s="115"/>
      <c r="AH1359" s="8" t="s">
        <v>6756</v>
      </c>
      <c r="AI1359" s="8" t="s">
        <v>6002</v>
      </c>
      <c r="AJ1359" s="115"/>
      <c r="AK1359" s="115"/>
      <c r="AL1359" s="115"/>
      <c r="AM1359" s="115"/>
      <c r="AN1359" s="115"/>
      <c r="AO1359" s="115"/>
      <c r="AP1359" s="115"/>
      <c r="AQ1359" s="115"/>
      <c r="AR1359" s="115"/>
      <c r="AS1359" s="115"/>
      <c r="AT1359" s="115"/>
      <c r="AU1359" s="115"/>
      <c r="AV1359" s="115"/>
      <c r="AW1359" s="115"/>
      <c r="AX1359" s="115"/>
      <c r="AY1359" s="115"/>
      <c r="AZ1359" s="115"/>
      <c r="BA1359" s="115"/>
      <c r="BB1359" s="115"/>
      <c r="BC1359" s="115"/>
      <c r="BD1359" s="115"/>
      <c r="BE1359" s="115"/>
      <c r="BF1359" s="115"/>
      <c r="BG1359" s="115"/>
      <c r="BH1359" s="115"/>
      <c r="BI1359" s="115"/>
      <c r="BJ1359" s="115"/>
      <c r="BK1359" s="115"/>
      <c r="BL1359" s="115"/>
      <c r="BM1359" s="115"/>
      <c r="BN1359" s="115"/>
      <c r="BO1359" s="8"/>
      <c r="BP1359" s="8"/>
      <c r="BQ1359" s="8"/>
      <c r="BR1359" s="8"/>
      <c r="BS1359" s="8"/>
      <c r="BT1359" s="8"/>
      <c r="BU1359" s="8"/>
      <c r="BV1359" s="8"/>
      <c r="BW1359" s="8"/>
      <c r="BX1359" s="8"/>
      <c r="BY1359" s="8"/>
      <c r="BZ1359" s="8"/>
      <c r="CA1359" s="8"/>
      <c r="CB1359" s="8"/>
      <c r="CC1359" s="8"/>
      <c r="CD1359" s="100"/>
      <c r="CE1359" s="8" t="str">
        <f t="shared" si="208"/>
        <v>AGND</v>
      </c>
      <c r="CF1359" s="8" t="str">
        <f t="shared" si="211"/>
        <v>AGND</v>
      </c>
      <c r="CG1359" s="8" t="str">
        <f t="shared" si="212"/>
        <v>Power</v>
      </c>
      <c r="CH1359" s="8" t="str">
        <f t="shared" si="213"/>
        <v>Power</v>
      </c>
      <c r="CI1359" s="8">
        <v>1</v>
      </c>
      <c r="CJ1359" s="8" t="s">
        <v>1071</v>
      </c>
      <c r="CK1359" s="8"/>
      <c r="CL1359" s="8"/>
      <c r="CM1359" s="115"/>
      <c r="CN1359" s="115"/>
      <c r="CO1359" s="115"/>
      <c r="CP1359" s="115"/>
      <c r="CQ1359" s="8"/>
      <c r="CR1359" s="8"/>
      <c r="CS1359" s="8"/>
      <c r="CT1359" s="8"/>
      <c r="CU1359" s="100"/>
      <c r="CV1359" s="115"/>
      <c r="CW1359" s="119" t="s">
        <v>11235</v>
      </c>
      <c r="CX1359" s="2"/>
      <c r="CY1359" s="100"/>
      <c r="CZ1359" s="8" t="str">
        <f t="shared" si="214"/>
        <v>AGND</v>
      </c>
      <c r="DA1359" s="8" t="str">
        <f t="shared" si="215"/>
        <v>AGND</v>
      </c>
      <c r="DB1359" s="8" t="str">
        <f t="shared" si="216"/>
        <v>Power</v>
      </c>
      <c r="DC1359" s="8" t="str">
        <f t="shared" si="217"/>
        <v>Power</v>
      </c>
      <c r="DD1359" s="8">
        <v>1</v>
      </c>
      <c r="DE1359" s="8" t="s">
        <v>1071</v>
      </c>
      <c r="DF1359" s="8"/>
      <c r="DG1359" s="115"/>
      <c r="DH1359" s="115"/>
      <c r="DI1359" s="115"/>
      <c r="DJ1359" s="115"/>
      <c r="DK1359" s="8"/>
      <c r="DL1359" s="8"/>
      <c r="DM1359" s="8"/>
      <c r="DN1359" s="8"/>
      <c r="DO1359" s="8"/>
      <c r="DP1359" s="100"/>
      <c r="DQ1359" s="115"/>
      <c r="DR1359" s="115"/>
      <c r="DS1359" s="115"/>
      <c r="DT1359" s="115"/>
    </row>
    <row r="1360" spans="1:124" ht="12.75" customHeight="1">
      <c r="A1360" s="115"/>
      <c r="B1360" s="89">
        <v>1357</v>
      </c>
      <c r="C1360" s="127" t="s">
        <v>1071</v>
      </c>
      <c r="D1360" s="149" t="s">
        <v>4970</v>
      </c>
      <c r="E1360" s="8" t="s">
        <v>1071</v>
      </c>
      <c r="F1360" s="8" t="s">
        <v>6330</v>
      </c>
      <c r="G1360" s="8" t="s">
        <v>1071</v>
      </c>
      <c r="H1360" s="8" t="s">
        <v>7030</v>
      </c>
      <c r="I1360" s="8" t="s">
        <v>1071</v>
      </c>
      <c r="J1360" s="8" t="s">
        <v>5668</v>
      </c>
      <c r="K1360" s="127" t="s">
        <v>1071</v>
      </c>
      <c r="L1360" s="129" t="s">
        <v>7031</v>
      </c>
      <c r="M1360" s="8"/>
      <c r="N1360" s="8" t="s">
        <v>1071</v>
      </c>
      <c r="O1360" s="8" t="s">
        <v>6755</v>
      </c>
      <c r="P1360" s="8" t="s">
        <v>6755</v>
      </c>
      <c r="Q1360" s="8" t="s">
        <v>6755</v>
      </c>
      <c r="R1360" s="8"/>
      <c r="S1360" s="8"/>
      <c r="T1360" s="8"/>
      <c r="U1360" s="8"/>
      <c r="V1360" s="8"/>
      <c r="W1360" s="8"/>
      <c r="X1360" s="8"/>
      <c r="Y1360" s="8"/>
      <c r="Z1360" s="8"/>
      <c r="AA1360" s="8"/>
      <c r="AB1360" s="8"/>
      <c r="AC1360" s="8" t="str">
        <f t="shared" si="209"/>
        <v>NO</v>
      </c>
      <c r="AD1360" s="8" t="str">
        <f t="shared" si="210"/>
        <v>Power,,,,,,,,,,,,,</v>
      </c>
      <c r="AE1360" s="8"/>
      <c r="AF1360" s="8"/>
      <c r="AG1360" s="115"/>
      <c r="AH1360" s="8" t="s">
        <v>6756</v>
      </c>
      <c r="AI1360" s="8" t="s">
        <v>6002</v>
      </c>
      <c r="AJ1360" s="115"/>
      <c r="AK1360" s="115"/>
      <c r="AL1360" s="115"/>
      <c r="AM1360" s="115"/>
      <c r="AN1360" s="115"/>
      <c r="AO1360" s="115"/>
      <c r="AP1360" s="115"/>
      <c r="AQ1360" s="115"/>
      <c r="AR1360" s="115"/>
      <c r="AS1360" s="115"/>
      <c r="AT1360" s="115"/>
      <c r="AU1360" s="115"/>
      <c r="AV1360" s="115"/>
      <c r="AW1360" s="115"/>
      <c r="AX1360" s="115"/>
      <c r="AY1360" s="115"/>
      <c r="AZ1360" s="115"/>
      <c r="BA1360" s="115"/>
      <c r="BB1360" s="115"/>
      <c r="BC1360" s="115"/>
      <c r="BD1360" s="115"/>
      <c r="BE1360" s="115"/>
      <c r="BF1360" s="115"/>
      <c r="BG1360" s="115"/>
      <c r="BH1360" s="115"/>
      <c r="BI1360" s="115"/>
      <c r="BJ1360" s="115"/>
      <c r="BK1360" s="115"/>
      <c r="BL1360" s="115"/>
      <c r="BM1360" s="115"/>
      <c r="BN1360" s="115"/>
      <c r="BO1360" s="8"/>
      <c r="BP1360" s="8"/>
      <c r="BQ1360" s="8"/>
      <c r="BR1360" s="8"/>
      <c r="BS1360" s="8"/>
      <c r="BT1360" s="8"/>
      <c r="BU1360" s="8"/>
      <c r="BV1360" s="8"/>
      <c r="BW1360" s="8"/>
      <c r="BX1360" s="8"/>
      <c r="BY1360" s="8"/>
      <c r="BZ1360" s="8"/>
      <c r="CA1360" s="8"/>
      <c r="CB1360" s="8"/>
      <c r="CC1360" s="8"/>
      <c r="CD1360" s="100"/>
      <c r="CE1360" s="8" t="str">
        <f t="shared" si="208"/>
        <v>AGND</v>
      </c>
      <c r="CF1360" s="8" t="str">
        <f t="shared" si="211"/>
        <v>AGND</v>
      </c>
      <c r="CG1360" s="8" t="str">
        <f t="shared" si="212"/>
        <v>Power</v>
      </c>
      <c r="CH1360" s="8" t="str">
        <f t="shared" si="213"/>
        <v>Power</v>
      </c>
      <c r="CI1360" s="8">
        <v>1</v>
      </c>
      <c r="CJ1360" s="8" t="s">
        <v>1071</v>
      </c>
      <c r="CK1360" s="8"/>
      <c r="CL1360" s="8"/>
      <c r="CM1360" s="115"/>
      <c r="CN1360" s="115"/>
      <c r="CO1360" s="115"/>
      <c r="CP1360" s="115"/>
      <c r="CQ1360" s="8"/>
      <c r="CR1360" s="8"/>
      <c r="CS1360" s="8"/>
      <c r="CT1360" s="8"/>
      <c r="CU1360" s="100"/>
      <c r="CV1360" s="115"/>
      <c r="CW1360" s="119" t="s">
        <v>11394</v>
      </c>
      <c r="CX1360" s="2"/>
      <c r="CY1360" s="100"/>
      <c r="CZ1360" s="8" t="str">
        <f t="shared" si="214"/>
        <v>AGND</v>
      </c>
      <c r="DA1360" s="8" t="str">
        <f t="shared" si="215"/>
        <v>AGND</v>
      </c>
      <c r="DB1360" s="8" t="str">
        <f t="shared" si="216"/>
        <v>Power</v>
      </c>
      <c r="DC1360" s="8" t="str">
        <f t="shared" si="217"/>
        <v>Power</v>
      </c>
      <c r="DD1360" s="8">
        <v>1</v>
      </c>
      <c r="DE1360" s="8" t="s">
        <v>1071</v>
      </c>
      <c r="DF1360" s="8"/>
      <c r="DG1360" s="115"/>
      <c r="DH1360" s="115"/>
      <c r="DI1360" s="115"/>
      <c r="DJ1360" s="115"/>
      <c r="DK1360" s="8"/>
      <c r="DL1360" s="8"/>
      <c r="DM1360" s="8"/>
      <c r="DN1360" s="8"/>
      <c r="DO1360" s="8"/>
      <c r="DP1360" s="100"/>
      <c r="DQ1360" s="115"/>
      <c r="DR1360" s="115"/>
      <c r="DS1360" s="115"/>
      <c r="DT1360" s="115"/>
    </row>
    <row r="1361" spans="1:124" ht="12.75" customHeight="1">
      <c r="A1361" s="115"/>
      <c r="B1361" s="89">
        <v>1358</v>
      </c>
      <c r="C1361" s="127" t="s">
        <v>1071</v>
      </c>
      <c r="D1361" s="149" t="s">
        <v>4707</v>
      </c>
      <c r="E1361" s="8" t="s">
        <v>1071</v>
      </c>
      <c r="F1361" s="8" t="s">
        <v>6046</v>
      </c>
      <c r="G1361" s="8" t="s">
        <v>1071</v>
      </c>
      <c r="H1361" s="8" t="s">
        <v>7032</v>
      </c>
      <c r="I1361" s="8" t="s">
        <v>1071</v>
      </c>
      <c r="J1361" s="8" t="s">
        <v>7033</v>
      </c>
      <c r="K1361" s="127" t="s">
        <v>1071</v>
      </c>
      <c r="L1361" s="129" t="s">
        <v>5052</v>
      </c>
      <c r="M1361" s="8"/>
      <c r="N1361" s="8" t="s">
        <v>1071</v>
      </c>
      <c r="O1361" s="8" t="s">
        <v>6755</v>
      </c>
      <c r="P1361" s="8" t="s">
        <v>6755</v>
      </c>
      <c r="Q1361" s="8" t="s">
        <v>6755</v>
      </c>
      <c r="R1361" s="8"/>
      <c r="S1361" s="8"/>
      <c r="T1361" s="8"/>
      <c r="U1361" s="8"/>
      <c r="V1361" s="8"/>
      <c r="W1361" s="8"/>
      <c r="X1361" s="8"/>
      <c r="Y1361" s="8"/>
      <c r="Z1361" s="8"/>
      <c r="AA1361" s="8"/>
      <c r="AB1361" s="8"/>
      <c r="AC1361" s="8" t="str">
        <f t="shared" si="209"/>
        <v>NO</v>
      </c>
      <c r="AD1361" s="8" t="str">
        <f t="shared" si="210"/>
        <v>Power,,,,,,,,,,,,,</v>
      </c>
      <c r="AE1361" s="8"/>
      <c r="AF1361" s="8"/>
      <c r="AG1361" s="115"/>
      <c r="AH1361" s="8" t="s">
        <v>6756</v>
      </c>
      <c r="AI1361" s="8" t="s">
        <v>6002</v>
      </c>
      <c r="AJ1361" s="115"/>
      <c r="AK1361" s="115"/>
      <c r="AL1361" s="115"/>
      <c r="AM1361" s="115"/>
      <c r="AN1361" s="115"/>
      <c r="AO1361" s="115"/>
      <c r="AP1361" s="115"/>
      <c r="AQ1361" s="115"/>
      <c r="AR1361" s="115"/>
      <c r="AS1361" s="115"/>
      <c r="AT1361" s="115"/>
      <c r="AU1361" s="115"/>
      <c r="AV1361" s="115"/>
      <c r="AW1361" s="115"/>
      <c r="AX1361" s="115"/>
      <c r="AY1361" s="115"/>
      <c r="AZ1361" s="115"/>
      <c r="BA1361" s="115"/>
      <c r="BB1361" s="115"/>
      <c r="BC1361" s="115"/>
      <c r="BD1361" s="115"/>
      <c r="BE1361" s="115"/>
      <c r="BF1361" s="115"/>
      <c r="BG1361" s="115"/>
      <c r="BH1361" s="115"/>
      <c r="BI1361" s="115"/>
      <c r="BJ1361" s="115"/>
      <c r="BK1361" s="115"/>
      <c r="BL1361" s="115"/>
      <c r="BM1361" s="115"/>
      <c r="BN1361" s="115"/>
      <c r="BO1361" s="8"/>
      <c r="BP1361" s="8"/>
      <c r="BQ1361" s="8"/>
      <c r="BR1361" s="8"/>
      <c r="BS1361" s="8"/>
      <c r="BT1361" s="8"/>
      <c r="BU1361" s="8"/>
      <c r="BV1361" s="8"/>
      <c r="BW1361" s="8"/>
      <c r="BX1361" s="8"/>
      <c r="BY1361" s="8"/>
      <c r="BZ1361" s="8"/>
      <c r="CA1361" s="8"/>
      <c r="CB1361" s="8"/>
      <c r="CC1361" s="8"/>
      <c r="CD1361" s="100"/>
      <c r="CE1361" s="8" t="str">
        <f t="shared" si="208"/>
        <v>AGND</v>
      </c>
      <c r="CF1361" s="8" t="str">
        <f t="shared" si="211"/>
        <v>AGND</v>
      </c>
      <c r="CG1361" s="8" t="str">
        <f t="shared" si="212"/>
        <v>Power</v>
      </c>
      <c r="CH1361" s="8" t="str">
        <f t="shared" si="213"/>
        <v>Power</v>
      </c>
      <c r="CI1361" s="8">
        <v>1</v>
      </c>
      <c r="CJ1361" s="8" t="s">
        <v>1071</v>
      </c>
      <c r="CK1361" s="8"/>
      <c r="CL1361" s="8"/>
      <c r="CM1361" s="115"/>
      <c r="CN1361" s="115"/>
      <c r="CO1361" s="115"/>
      <c r="CP1361" s="115"/>
      <c r="CQ1361" s="8"/>
      <c r="CR1361" s="8"/>
      <c r="CS1361" s="8"/>
      <c r="CT1361" s="8"/>
      <c r="CU1361" s="100"/>
      <c r="CV1361" s="115"/>
      <c r="CW1361" s="119" t="s">
        <v>11592</v>
      </c>
      <c r="CX1361" s="2"/>
      <c r="CY1361" s="100"/>
      <c r="CZ1361" s="8" t="str">
        <f t="shared" si="214"/>
        <v>AGND</v>
      </c>
      <c r="DA1361" s="8" t="str">
        <f t="shared" si="215"/>
        <v>AGND</v>
      </c>
      <c r="DB1361" s="8" t="str">
        <f t="shared" si="216"/>
        <v>Power</v>
      </c>
      <c r="DC1361" s="8" t="str">
        <f t="shared" si="217"/>
        <v>Power</v>
      </c>
      <c r="DD1361" s="8">
        <v>1</v>
      </c>
      <c r="DE1361" s="8" t="s">
        <v>1071</v>
      </c>
      <c r="DF1361" s="8"/>
      <c r="DG1361" s="115"/>
      <c r="DH1361" s="115"/>
      <c r="DI1361" s="115"/>
      <c r="DJ1361" s="115"/>
      <c r="DK1361" s="8"/>
      <c r="DL1361" s="8"/>
      <c r="DM1361" s="8"/>
      <c r="DN1361" s="8"/>
      <c r="DO1361" s="8"/>
      <c r="DP1361" s="100"/>
      <c r="DQ1361" s="115"/>
      <c r="DR1361" s="115"/>
      <c r="DS1361" s="115"/>
      <c r="DT1361" s="115"/>
    </row>
    <row r="1362" spans="1:124" ht="12.75" customHeight="1">
      <c r="A1362" s="115"/>
      <c r="B1362" s="89">
        <v>1359</v>
      </c>
      <c r="C1362" s="127" t="s">
        <v>1071</v>
      </c>
      <c r="D1362" s="149" t="s">
        <v>4691</v>
      </c>
      <c r="E1362" s="8" t="s">
        <v>1071</v>
      </c>
      <c r="F1362" s="8" t="s">
        <v>6117</v>
      </c>
      <c r="G1362" s="8" t="s">
        <v>1071</v>
      </c>
      <c r="H1362" s="8" t="s">
        <v>7034</v>
      </c>
      <c r="I1362" s="8" t="s">
        <v>1071</v>
      </c>
      <c r="J1362" s="8" t="s">
        <v>6895</v>
      </c>
      <c r="K1362" s="127" t="s">
        <v>1071</v>
      </c>
      <c r="L1362" s="129" t="s">
        <v>7035</v>
      </c>
      <c r="M1362" s="8"/>
      <c r="N1362" s="8" t="s">
        <v>1071</v>
      </c>
      <c r="O1362" s="8" t="s">
        <v>6755</v>
      </c>
      <c r="P1362" s="8" t="s">
        <v>6755</v>
      </c>
      <c r="Q1362" s="8" t="s">
        <v>6755</v>
      </c>
      <c r="R1362" s="8"/>
      <c r="S1362" s="8"/>
      <c r="T1362" s="8"/>
      <c r="U1362" s="8"/>
      <c r="V1362" s="8"/>
      <c r="W1362" s="8"/>
      <c r="X1362" s="8"/>
      <c r="Y1362" s="8"/>
      <c r="Z1362" s="8"/>
      <c r="AA1362" s="8"/>
      <c r="AB1362" s="8"/>
      <c r="AC1362" s="8" t="str">
        <f t="shared" si="209"/>
        <v>NO</v>
      </c>
      <c r="AD1362" s="8" t="str">
        <f t="shared" si="210"/>
        <v>Power,,,,,,,,,,,,,</v>
      </c>
      <c r="AE1362" s="8"/>
      <c r="AF1362" s="8"/>
      <c r="AG1362" s="115"/>
      <c r="AH1362" s="8" t="s">
        <v>6756</v>
      </c>
      <c r="AI1362" s="8" t="s">
        <v>6002</v>
      </c>
      <c r="AJ1362" s="115"/>
      <c r="AK1362" s="115"/>
      <c r="AL1362" s="115"/>
      <c r="AM1362" s="115"/>
      <c r="AN1362" s="115"/>
      <c r="AO1362" s="115"/>
      <c r="AP1362" s="115"/>
      <c r="AQ1362" s="115"/>
      <c r="AR1362" s="115"/>
      <c r="AS1362" s="115"/>
      <c r="AT1362" s="115"/>
      <c r="AU1362" s="115"/>
      <c r="AV1362" s="115"/>
      <c r="AW1362" s="115"/>
      <c r="AX1362" s="115"/>
      <c r="AY1362" s="115"/>
      <c r="AZ1362" s="115"/>
      <c r="BA1362" s="115"/>
      <c r="BB1362" s="115"/>
      <c r="BC1362" s="115"/>
      <c r="BD1362" s="115"/>
      <c r="BE1362" s="115"/>
      <c r="BF1362" s="115"/>
      <c r="BG1362" s="115"/>
      <c r="BH1362" s="115"/>
      <c r="BI1362" s="115"/>
      <c r="BJ1362" s="115"/>
      <c r="BK1362" s="115"/>
      <c r="BL1362" s="115"/>
      <c r="BM1362" s="115"/>
      <c r="BN1362" s="115"/>
      <c r="BO1362" s="8"/>
      <c r="BP1362" s="8"/>
      <c r="BQ1362" s="8"/>
      <c r="BR1362" s="8"/>
      <c r="BS1362" s="8"/>
      <c r="BT1362" s="8"/>
      <c r="BU1362" s="8"/>
      <c r="BV1362" s="8"/>
      <c r="BW1362" s="8"/>
      <c r="BX1362" s="8"/>
      <c r="BY1362" s="8"/>
      <c r="BZ1362" s="8"/>
      <c r="CA1362" s="8"/>
      <c r="CB1362" s="8"/>
      <c r="CC1362" s="8"/>
      <c r="CD1362" s="100"/>
      <c r="CE1362" s="8" t="str">
        <f t="shared" si="208"/>
        <v>AGND</v>
      </c>
      <c r="CF1362" s="8" t="str">
        <f t="shared" si="211"/>
        <v>AGND</v>
      </c>
      <c r="CG1362" s="8" t="str">
        <f t="shared" si="212"/>
        <v>Power</v>
      </c>
      <c r="CH1362" s="8" t="str">
        <f t="shared" si="213"/>
        <v>Power</v>
      </c>
      <c r="CI1362" s="8">
        <v>1</v>
      </c>
      <c r="CJ1362" s="8" t="s">
        <v>1071</v>
      </c>
      <c r="CK1362" s="8"/>
      <c r="CL1362" s="8"/>
      <c r="CM1362" s="115"/>
      <c r="CN1362" s="115"/>
      <c r="CO1362" s="115"/>
      <c r="CP1362" s="115"/>
      <c r="CQ1362" s="8"/>
      <c r="CR1362" s="8"/>
      <c r="CS1362" s="8"/>
      <c r="CT1362" s="8"/>
      <c r="CU1362" s="100"/>
      <c r="CV1362" s="115"/>
      <c r="CW1362" s="119" t="s">
        <v>11593</v>
      </c>
      <c r="CX1362" s="2"/>
      <c r="CY1362" s="100"/>
      <c r="CZ1362" s="8" t="str">
        <f t="shared" si="214"/>
        <v>AGND</v>
      </c>
      <c r="DA1362" s="8" t="str">
        <f t="shared" si="215"/>
        <v>AGND</v>
      </c>
      <c r="DB1362" s="8" t="str">
        <f t="shared" si="216"/>
        <v>Power</v>
      </c>
      <c r="DC1362" s="8" t="str">
        <f t="shared" si="217"/>
        <v>Power</v>
      </c>
      <c r="DD1362" s="8">
        <v>1</v>
      </c>
      <c r="DE1362" s="8" t="s">
        <v>1071</v>
      </c>
      <c r="DF1362" s="8"/>
      <c r="DG1362" s="115"/>
      <c r="DH1362" s="115"/>
      <c r="DI1362" s="115"/>
      <c r="DJ1362" s="115"/>
      <c r="DK1362" s="8"/>
      <c r="DL1362" s="8"/>
      <c r="DM1362" s="8"/>
      <c r="DN1362" s="8"/>
      <c r="DO1362" s="8"/>
      <c r="DP1362" s="100"/>
      <c r="DQ1362" s="115"/>
      <c r="DR1362" s="115"/>
      <c r="DS1362" s="115"/>
      <c r="DT1362" s="115"/>
    </row>
    <row r="1363" spans="1:124" ht="12.75" customHeight="1">
      <c r="A1363" s="115"/>
      <c r="B1363" s="89">
        <v>1360</v>
      </c>
      <c r="C1363" s="127" t="s">
        <v>1071</v>
      </c>
      <c r="D1363" s="149" t="s">
        <v>3403</v>
      </c>
      <c r="E1363" s="8" t="s">
        <v>1071</v>
      </c>
      <c r="F1363" s="8" t="s">
        <v>6275</v>
      </c>
      <c r="G1363" s="8"/>
      <c r="H1363" s="8"/>
      <c r="I1363" s="8" t="s">
        <v>1071</v>
      </c>
      <c r="J1363" s="8" t="s">
        <v>7036</v>
      </c>
      <c r="K1363" s="127" t="s">
        <v>1071</v>
      </c>
      <c r="L1363" s="129" t="s">
        <v>4905</v>
      </c>
      <c r="M1363" s="8"/>
      <c r="N1363" s="8" t="s">
        <v>1071</v>
      </c>
      <c r="O1363" s="8" t="s">
        <v>6755</v>
      </c>
      <c r="P1363" s="8" t="s">
        <v>6755</v>
      </c>
      <c r="Q1363" s="8" t="s">
        <v>6755</v>
      </c>
      <c r="R1363" s="8"/>
      <c r="S1363" s="8"/>
      <c r="T1363" s="8"/>
      <c r="U1363" s="8"/>
      <c r="V1363" s="8"/>
      <c r="W1363" s="8"/>
      <c r="X1363" s="8"/>
      <c r="Y1363" s="8"/>
      <c r="Z1363" s="8"/>
      <c r="AA1363" s="8"/>
      <c r="AB1363" s="8"/>
      <c r="AC1363" s="8" t="str">
        <f t="shared" si="209"/>
        <v>NO</v>
      </c>
      <c r="AD1363" s="8" t="str">
        <f t="shared" si="210"/>
        <v>Power,,,,,,,,,,,,,</v>
      </c>
      <c r="AE1363" s="8"/>
      <c r="AF1363" s="8"/>
      <c r="AG1363" s="115"/>
      <c r="AH1363" s="8" t="s">
        <v>6756</v>
      </c>
      <c r="AI1363" s="8" t="s">
        <v>6002</v>
      </c>
      <c r="AJ1363" s="115"/>
      <c r="AK1363" s="115"/>
      <c r="AL1363" s="115"/>
      <c r="AM1363" s="115"/>
      <c r="AN1363" s="115"/>
      <c r="AO1363" s="115"/>
      <c r="AP1363" s="115"/>
      <c r="AQ1363" s="115"/>
      <c r="AR1363" s="115"/>
      <c r="AS1363" s="115"/>
      <c r="AT1363" s="115"/>
      <c r="AU1363" s="115"/>
      <c r="AV1363" s="115"/>
      <c r="AW1363" s="115"/>
      <c r="AX1363" s="115"/>
      <c r="AY1363" s="115"/>
      <c r="AZ1363" s="115"/>
      <c r="BA1363" s="115"/>
      <c r="BB1363" s="115"/>
      <c r="BC1363" s="115"/>
      <c r="BD1363" s="115"/>
      <c r="BE1363" s="115"/>
      <c r="BF1363" s="115"/>
      <c r="BG1363" s="115"/>
      <c r="BH1363" s="115"/>
      <c r="BI1363" s="115"/>
      <c r="BJ1363" s="115"/>
      <c r="BK1363" s="115"/>
      <c r="BL1363" s="115"/>
      <c r="BM1363" s="115"/>
      <c r="BN1363" s="115"/>
      <c r="BO1363" s="8"/>
      <c r="BP1363" s="8"/>
      <c r="BQ1363" s="8"/>
      <c r="BR1363" s="8"/>
      <c r="BS1363" s="8"/>
      <c r="BT1363" s="8"/>
      <c r="BU1363" s="8"/>
      <c r="BV1363" s="8"/>
      <c r="BW1363" s="8"/>
      <c r="BX1363" s="8"/>
      <c r="BY1363" s="8"/>
      <c r="BZ1363" s="8"/>
      <c r="CA1363" s="8"/>
      <c r="CB1363" s="8"/>
      <c r="CC1363" s="8"/>
      <c r="CD1363" s="100"/>
      <c r="CE1363" s="8" t="str">
        <f t="shared" si="208"/>
        <v>AGND</v>
      </c>
      <c r="CF1363" s="8" t="str">
        <f t="shared" si="211"/>
        <v>AGND</v>
      </c>
      <c r="CG1363" s="8" t="str">
        <f t="shared" si="212"/>
        <v>Power</v>
      </c>
      <c r="CH1363" s="8" t="str">
        <f t="shared" si="213"/>
        <v>Power</v>
      </c>
      <c r="CI1363" s="8">
        <v>1</v>
      </c>
      <c r="CJ1363" s="8" t="s">
        <v>1071</v>
      </c>
      <c r="CK1363" s="8"/>
      <c r="CL1363" s="8"/>
      <c r="CM1363" s="115"/>
      <c r="CN1363" s="115"/>
      <c r="CO1363" s="115"/>
      <c r="CP1363" s="115"/>
      <c r="CQ1363" s="8"/>
      <c r="CR1363" s="8"/>
      <c r="CS1363" s="8"/>
      <c r="CT1363" s="8"/>
      <c r="CU1363" s="100"/>
      <c r="CV1363" s="115"/>
      <c r="CW1363" s="119" t="s">
        <v>11594</v>
      </c>
      <c r="CX1363" s="2"/>
      <c r="CY1363" s="100"/>
      <c r="CZ1363" s="8" t="str">
        <f t="shared" si="214"/>
        <v>AGND</v>
      </c>
      <c r="DA1363" s="8" t="str">
        <f t="shared" si="215"/>
        <v>AGND</v>
      </c>
      <c r="DB1363" s="8" t="str">
        <f t="shared" si="216"/>
        <v>Power</v>
      </c>
      <c r="DC1363" s="8" t="str">
        <f t="shared" si="217"/>
        <v>Power</v>
      </c>
      <c r="DD1363" s="8">
        <v>1</v>
      </c>
      <c r="DE1363" s="8" t="s">
        <v>1071</v>
      </c>
      <c r="DF1363" s="8"/>
      <c r="DG1363" s="115"/>
      <c r="DH1363" s="115"/>
      <c r="DI1363" s="115"/>
      <c r="DJ1363" s="115"/>
      <c r="DK1363" s="8"/>
      <c r="DL1363" s="8"/>
      <c r="DM1363" s="8"/>
      <c r="DN1363" s="8"/>
      <c r="DO1363" s="8"/>
      <c r="DP1363" s="100"/>
      <c r="DQ1363" s="115"/>
      <c r="DR1363" s="115"/>
      <c r="DS1363" s="115"/>
      <c r="DT1363" s="115"/>
    </row>
    <row r="1364" spans="1:124" ht="12.75" customHeight="1">
      <c r="A1364" s="115"/>
      <c r="B1364" s="89">
        <v>1361</v>
      </c>
      <c r="C1364" s="127" t="s">
        <v>1071</v>
      </c>
      <c r="D1364" s="149" t="s">
        <v>7037</v>
      </c>
      <c r="E1364" s="8" t="s">
        <v>1071</v>
      </c>
      <c r="F1364" s="8" t="s">
        <v>2908</v>
      </c>
      <c r="G1364" s="8"/>
      <c r="H1364" s="8"/>
      <c r="I1364" s="8" t="s">
        <v>1071</v>
      </c>
      <c r="J1364" s="8" t="s">
        <v>6897</v>
      </c>
      <c r="K1364" s="127" t="s">
        <v>1071</v>
      </c>
      <c r="L1364" s="129" t="s">
        <v>7038</v>
      </c>
      <c r="M1364" s="8"/>
      <c r="N1364" s="8" t="s">
        <v>1071</v>
      </c>
      <c r="O1364" s="8" t="s">
        <v>6755</v>
      </c>
      <c r="P1364" s="8" t="s">
        <v>6755</v>
      </c>
      <c r="Q1364" s="8" t="s">
        <v>6755</v>
      </c>
      <c r="R1364" s="8"/>
      <c r="S1364" s="8"/>
      <c r="T1364" s="8"/>
      <c r="U1364" s="8"/>
      <c r="V1364" s="8"/>
      <c r="W1364" s="8"/>
      <c r="X1364" s="8"/>
      <c r="Y1364" s="8"/>
      <c r="Z1364" s="8"/>
      <c r="AA1364" s="8"/>
      <c r="AB1364" s="8"/>
      <c r="AC1364" s="8" t="str">
        <f t="shared" si="209"/>
        <v>NO</v>
      </c>
      <c r="AD1364" s="8" t="str">
        <f t="shared" si="210"/>
        <v>Power,,,,,,,,,,,,,</v>
      </c>
      <c r="AE1364" s="8"/>
      <c r="AF1364" s="8"/>
      <c r="AG1364" s="115"/>
      <c r="AH1364" s="8" t="s">
        <v>6756</v>
      </c>
      <c r="AI1364" s="8" t="s">
        <v>6002</v>
      </c>
      <c r="AJ1364" s="115"/>
      <c r="AK1364" s="115"/>
      <c r="AL1364" s="115"/>
      <c r="AM1364" s="115"/>
      <c r="AN1364" s="115"/>
      <c r="AO1364" s="115"/>
      <c r="AP1364" s="115"/>
      <c r="AQ1364" s="115"/>
      <c r="AR1364" s="115"/>
      <c r="AS1364" s="115"/>
      <c r="AT1364" s="115"/>
      <c r="AU1364" s="115"/>
      <c r="AV1364" s="115"/>
      <c r="AW1364" s="115"/>
      <c r="AX1364" s="115"/>
      <c r="AY1364" s="115"/>
      <c r="AZ1364" s="115"/>
      <c r="BA1364" s="115"/>
      <c r="BB1364" s="115"/>
      <c r="BC1364" s="115"/>
      <c r="BD1364" s="115"/>
      <c r="BE1364" s="115"/>
      <c r="BF1364" s="115"/>
      <c r="BG1364" s="115"/>
      <c r="BH1364" s="115"/>
      <c r="BI1364" s="115"/>
      <c r="BJ1364" s="115"/>
      <c r="BK1364" s="115"/>
      <c r="BL1364" s="115"/>
      <c r="BM1364" s="115"/>
      <c r="BN1364" s="115"/>
      <c r="BO1364" s="8"/>
      <c r="BP1364" s="8"/>
      <c r="BQ1364" s="8"/>
      <c r="BR1364" s="8"/>
      <c r="BS1364" s="8"/>
      <c r="BT1364" s="8"/>
      <c r="BU1364" s="8"/>
      <c r="BV1364" s="8"/>
      <c r="BW1364" s="8"/>
      <c r="BX1364" s="8"/>
      <c r="BY1364" s="8"/>
      <c r="BZ1364" s="8"/>
      <c r="CA1364" s="8"/>
      <c r="CB1364" s="8"/>
      <c r="CC1364" s="8"/>
      <c r="CD1364" s="100"/>
      <c r="CE1364" s="8" t="str">
        <f t="shared" si="208"/>
        <v>AGND</v>
      </c>
      <c r="CF1364" s="8" t="str">
        <f t="shared" si="211"/>
        <v>AGND</v>
      </c>
      <c r="CG1364" s="8" t="str">
        <f t="shared" si="212"/>
        <v>Power</v>
      </c>
      <c r="CH1364" s="8" t="str">
        <f t="shared" si="213"/>
        <v>Power</v>
      </c>
      <c r="CI1364" s="8">
        <v>1</v>
      </c>
      <c r="CJ1364" s="8" t="s">
        <v>1071</v>
      </c>
      <c r="CK1364" s="8"/>
      <c r="CL1364" s="8"/>
      <c r="CM1364" s="115"/>
      <c r="CN1364" s="115"/>
      <c r="CO1364" s="115"/>
      <c r="CP1364" s="115"/>
      <c r="CQ1364" s="8"/>
      <c r="CR1364" s="8"/>
      <c r="CS1364" s="8"/>
      <c r="CT1364" s="8"/>
      <c r="CU1364" s="100"/>
      <c r="CV1364" s="115"/>
      <c r="CW1364" s="119" t="s">
        <v>11595</v>
      </c>
      <c r="CX1364" s="2"/>
      <c r="CY1364" s="100"/>
      <c r="CZ1364" s="8" t="str">
        <f t="shared" si="214"/>
        <v>AGND</v>
      </c>
      <c r="DA1364" s="8" t="str">
        <f t="shared" si="215"/>
        <v>AGND</v>
      </c>
      <c r="DB1364" s="8" t="str">
        <f t="shared" si="216"/>
        <v>Power</v>
      </c>
      <c r="DC1364" s="8" t="str">
        <f t="shared" si="217"/>
        <v>Power</v>
      </c>
      <c r="DD1364" s="8">
        <v>1</v>
      </c>
      <c r="DE1364" s="8" t="s">
        <v>1071</v>
      </c>
      <c r="DF1364" s="8"/>
      <c r="DG1364" s="115"/>
      <c r="DH1364" s="115"/>
      <c r="DI1364" s="115"/>
      <c r="DJ1364" s="115"/>
      <c r="DK1364" s="8"/>
      <c r="DL1364" s="8"/>
      <c r="DM1364" s="8"/>
      <c r="DN1364" s="8"/>
      <c r="DO1364" s="8"/>
      <c r="DP1364" s="100"/>
      <c r="DQ1364" s="115"/>
      <c r="DR1364" s="115"/>
      <c r="DS1364" s="115"/>
      <c r="DT1364" s="115"/>
    </row>
    <row r="1365" spans="1:124" ht="12.75" customHeight="1">
      <c r="A1365" s="115"/>
      <c r="B1365" s="89">
        <v>1362</v>
      </c>
      <c r="C1365" s="127" t="s">
        <v>1071</v>
      </c>
      <c r="D1365" s="149" t="s">
        <v>4502</v>
      </c>
      <c r="E1365" s="8" t="s">
        <v>1071</v>
      </c>
      <c r="F1365" s="8" t="s">
        <v>7039</v>
      </c>
      <c r="G1365" s="8"/>
      <c r="H1365" s="8"/>
      <c r="I1365" s="8" t="s">
        <v>1071</v>
      </c>
      <c r="J1365" s="8" t="s">
        <v>7040</v>
      </c>
      <c r="K1365" s="127" t="s">
        <v>1071</v>
      </c>
      <c r="L1365" s="129" t="s">
        <v>6299</v>
      </c>
      <c r="M1365" s="8"/>
      <c r="N1365" s="8" t="s">
        <v>1071</v>
      </c>
      <c r="O1365" s="8" t="s">
        <v>6755</v>
      </c>
      <c r="P1365" s="8" t="s">
        <v>6755</v>
      </c>
      <c r="Q1365" s="8" t="s">
        <v>6755</v>
      </c>
      <c r="R1365" s="8"/>
      <c r="S1365" s="8"/>
      <c r="T1365" s="8"/>
      <c r="U1365" s="8"/>
      <c r="V1365" s="8"/>
      <c r="W1365" s="8"/>
      <c r="X1365" s="8"/>
      <c r="Y1365" s="8"/>
      <c r="Z1365" s="8"/>
      <c r="AA1365" s="8"/>
      <c r="AB1365" s="8"/>
      <c r="AC1365" s="8" t="str">
        <f t="shared" si="209"/>
        <v>NO</v>
      </c>
      <c r="AD1365" s="8" t="str">
        <f t="shared" si="210"/>
        <v>Power,,,,,,,,,,,,,</v>
      </c>
      <c r="AE1365" s="8"/>
      <c r="AF1365" s="8"/>
      <c r="AG1365" s="115"/>
      <c r="AH1365" s="8" t="s">
        <v>6756</v>
      </c>
      <c r="AI1365" s="8" t="s">
        <v>6002</v>
      </c>
      <c r="AJ1365" s="115"/>
      <c r="AK1365" s="115"/>
      <c r="AL1365" s="115"/>
      <c r="AM1365" s="115"/>
      <c r="AN1365" s="115"/>
      <c r="AO1365" s="115"/>
      <c r="AP1365" s="115"/>
      <c r="AQ1365" s="115"/>
      <c r="AR1365" s="115"/>
      <c r="AS1365" s="115"/>
      <c r="AT1365" s="115"/>
      <c r="AU1365" s="115"/>
      <c r="AV1365" s="115"/>
      <c r="AW1365" s="115"/>
      <c r="AX1365" s="115"/>
      <c r="AY1365" s="115"/>
      <c r="AZ1365" s="115"/>
      <c r="BA1365" s="115"/>
      <c r="BB1365" s="115"/>
      <c r="BC1365" s="115"/>
      <c r="BD1365" s="115"/>
      <c r="BE1365" s="115"/>
      <c r="BF1365" s="115"/>
      <c r="BG1365" s="115"/>
      <c r="BH1365" s="115"/>
      <c r="BI1365" s="115"/>
      <c r="BJ1365" s="115"/>
      <c r="BK1365" s="115"/>
      <c r="BL1365" s="115"/>
      <c r="BM1365" s="115"/>
      <c r="BN1365" s="115"/>
      <c r="BO1365" s="8"/>
      <c r="BP1365" s="8"/>
      <c r="BQ1365" s="8"/>
      <c r="BR1365" s="8"/>
      <c r="BS1365" s="8"/>
      <c r="BT1365" s="8"/>
      <c r="BU1365" s="8"/>
      <c r="BV1365" s="8"/>
      <c r="BW1365" s="8"/>
      <c r="BX1365" s="8"/>
      <c r="BY1365" s="8"/>
      <c r="BZ1365" s="8"/>
      <c r="CA1365" s="8"/>
      <c r="CB1365" s="8"/>
      <c r="CC1365" s="8"/>
      <c r="CD1365" s="100"/>
      <c r="CE1365" s="8" t="str">
        <f t="shared" si="208"/>
        <v>AGND</v>
      </c>
      <c r="CF1365" s="8" t="str">
        <f t="shared" si="211"/>
        <v>AGND</v>
      </c>
      <c r="CG1365" s="8" t="str">
        <f t="shared" si="212"/>
        <v>Power</v>
      </c>
      <c r="CH1365" s="8" t="str">
        <f t="shared" si="213"/>
        <v>Power</v>
      </c>
      <c r="CI1365" s="8">
        <v>1</v>
      </c>
      <c r="CJ1365" s="8" t="s">
        <v>1071</v>
      </c>
      <c r="CK1365" s="8"/>
      <c r="CL1365" s="8"/>
      <c r="CM1365" s="115"/>
      <c r="CN1365" s="115"/>
      <c r="CO1365" s="115"/>
      <c r="CP1365" s="115"/>
      <c r="CQ1365" s="8"/>
      <c r="CR1365" s="8"/>
      <c r="CS1365" s="8"/>
      <c r="CT1365" s="8"/>
      <c r="CU1365" s="100"/>
      <c r="CV1365" s="115"/>
      <c r="CW1365" s="119" t="s">
        <v>11147</v>
      </c>
      <c r="CX1365" s="2"/>
      <c r="CY1365" s="100"/>
      <c r="CZ1365" s="8" t="str">
        <f t="shared" si="214"/>
        <v>AGND</v>
      </c>
      <c r="DA1365" s="8" t="str">
        <f t="shared" si="215"/>
        <v>AGND</v>
      </c>
      <c r="DB1365" s="8" t="str">
        <f t="shared" si="216"/>
        <v>Power</v>
      </c>
      <c r="DC1365" s="8" t="str">
        <f t="shared" si="217"/>
        <v>Power</v>
      </c>
      <c r="DD1365" s="8">
        <v>1</v>
      </c>
      <c r="DE1365" s="8" t="s">
        <v>1071</v>
      </c>
      <c r="DF1365" s="8"/>
      <c r="DG1365" s="115"/>
      <c r="DH1365" s="115"/>
      <c r="DI1365" s="115"/>
      <c r="DJ1365" s="115"/>
      <c r="DK1365" s="8"/>
      <c r="DL1365" s="8"/>
      <c r="DM1365" s="8"/>
      <c r="DN1365" s="8"/>
      <c r="DO1365" s="8"/>
      <c r="DP1365" s="100"/>
      <c r="DQ1365" s="115"/>
      <c r="DR1365" s="115"/>
      <c r="DS1365" s="115"/>
      <c r="DT1365" s="115"/>
    </row>
    <row r="1366" spans="1:124" ht="12.75" customHeight="1">
      <c r="A1366" s="115"/>
      <c r="B1366" s="89">
        <v>1363</v>
      </c>
      <c r="C1366" s="127" t="s">
        <v>1071</v>
      </c>
      <c r="D1366" s="149" t="s">
        <v>6235</v>
      </c>
      <c r="E1366" s="8" t="s">
        <v>1071</v>
      </c>
      <c r="F1366" s="8" t="s">
        <v>6993</v>
      </c>
      <c r="G1366" s="8"/>
      <c r="H1366" s="8"/>
      <c r="I1366" s="8" t="s">
        <v>1071</v>
      </c>
      <c r="J1366" s="8" t="s">
        <v>4275</v>
      </c>
      <c r="K1366" s="127" t="s">
        <v>1071</v>
      </c>
      <c r="L1366" s="129" t="s">
        <v>7041</v>
      </c>
      <c r="M1366" s="8"/>
      <c r="N1366" s="8" t="s">
        <v>1071</v>
      </c>
      <c r="O1366" s="8" t="s">
        <v>6755</v>
      </c>
      <c r="P1366" s="8" t="s">
        <v>6755</v>
      </c>
      <c r="Q1366" s="8" t="s">
        <v>6755</v>
      </c>
      <c r="R1366" s="8"/>
      <c r="S1366" s="8"/>
      <c r="T1366" s="8"/>
      <c r="U1366" s="8"/>
      <c r="V1366" s="8"/>
      <c r="W1366" s="8"/>
      <c r="X1366" s="8"/>
      <c r="Y1366" s="8"/>
      <c r="Z1366" s="8"/>
      <c r="AA1366" s="8"/>
      <c r="AB1366" s="8"/>
      <c r="AC1366" s="8" t="str">
        <f t="shared" si="209"/>
        <v>NO</v>
      </c>
      <c r="AD1366" s="8" t="str">
        <f t="shared" si="210"/>
        <v>Power,,,,,,,,,,,,,</v>
      </c>
      <c r="AE1366" s="8"/>
      <c r="AF1366" s="8"/>
      <c r="AG1366" s="115"/>
      <c r="AH1366" s="8" t="s">
        <v>6756</v>
      </c>
      <c r="AI1366" s="8" t="s">
        <v>6002</v>
      </c>
      <c r="AJ1366" s="115"/>
      <c r="AK1366" s="115"/>
      <c r="AL1366" s="115"/>
      <c r="AM1366" s="115"/>
      <c r="AN1366" s="115"/>
      <c r="AO1366" s="115"/>
      <c r="AP1366" s="115"/>
      <c r="AQ1366" s="115"/>
      <c r="AR1366" s="115"/>
      <c r="AS1366" s="115"/>
      <c r="AT1366" s="115"/>
      <c r="AU1366" s="115"/>
      <c r="AV1366" s="115"/>
      <c r="AW1366" s="115"/>
      <c r="AX1366" s="115"/>
      <c r="AY1366" s="115"/>
      <c r="AZ1366" s="115"/>
      <c r="BA1366" s="115"/>
      <c r="BB1366" s="115"/>
      <c r="BC1366" s="115"/>
      <c r="BD1366" s="115"/>
      <c r="BE1366" s="115"/>
      <c r="BF1366" s="115"/>
      <c r="BG1366" s="115"/>
      <c r="BH1366" s="115"/>
      <c r="BI1366" s="115"/>
      <c r="BJ1366" s="115"/>
      <c r="BK1366" s="115"/>
      <c r="BL1366" s="115"/>
      <c r="BM1366" s="115"/>
      <c r="BN1366" s="115"/>
      <c r="BO1366" s="8"/>
      <c r="BP1366" s="8"/>
      <c r="BQ1366" s="8"/>
      <c r="BR1366" s="8"/>
      <c r="BS1366" s="8"/>
      <c r="BT1366" s="8"/>
      <c r="BU1366" s="8"/>
      <c r="BV1366" s="8"/>
      <c r="BW1366" s="8"/>
      <c r="BX1366" s="8"/>
      <c r="BY1366" s="8"/>
      <c r="BZ1366" s="8"/>
      <c r="CA1366" s="8"/>
      <c r="CB1366" s="8"/>
      <c r="CC1366" s="8"/>
      <c r="CD1366" s="100"/>
      <c r="CE1366" s="8" t="str">
        <f t="shared" si="208"/>
        <v>AGND</v>
      </c>
      <c r="CF1366" s="8" t="str">
        <f t="shared" si="211"/>
        <v>AGND</v>
      </c>
      <c r="CG1366" s="8" t="str">
        <f t="shared" si="212"/>
        <v>Power</v>
      </c>
      <c r="CH1366" s="8" t="str">
        <f t="shared" si="213"/>
        <v>Power</v>
      </c>
      <c r="CI1366" s="8">
        <v>1</v>
      </c>
      <c r="CJ1366" s="8" t="s">
        <v>1071</v>
      </c>
      <c r="CK1366" s="8"/>
      <c r="CL1366" s="8"/>
      <c r="CM1366" s="115"/>
      <c r="CN1366" s="115"/>
      <c r="CO1366" s="115"/>
      <c r="CP1366" s="115"/>
      <c r="CQ1366" s="8"/>
      <c r="CR1366" s="8"/>
      <c r="CS1366" s="8"/>
      <c r="CT1366" s="8"/>
      <c r="CU1366" s="100"/>
      <c r="CV1366" s="115"/>
      <c r="CW1366" s="119" t="s">
        <v>11341</v>
      </c>
      <c r="CX1366" s="2"/>
      <c r="CY1366" s="100"/>
      <c r="CZ1366" s="8" t="str">
        <f t="shared" si="214"/>
        <v>AGND</v>
      </c>
      <c r="DA1366" s="8" t="str">
        <f t="shared" si="215"/>
        <v>AGND</v>
      </c>
      <c r="DB1366" s="8" t="str">
        <f t="shared" si="216"/>
        <v>Power</v>
      </c>
      <c r="DC1366" s="8" t="str">
        <f t="shared" si="217"/>
        <v>Power</v>
      </c>
      <c r="DD1366" s="8">
        <v>1</v>
      </c>
      <c r="DE1366" s="8" t="s">
        <v>1071</v>
      </c>
      <c r="DF1366" s="8"/>
      <c r="DG1366" s="115"/>
      <c r="DH1366" s="115"/>
      <c r="DI1366" s="115"/>
      <c r="DJ1366" s="115"/>
      <c r="DK1366" s="8"/>
      <c r="DL1366" s="8"/>
      <c r="DM1366" s="8"/>
      <c r="DN1366" s="8"/>
      <c r="DO1366" s="8"/>
      <c r="DP1366" s="100"/>
      <c r="DQ1366" s="115"/>
      <c r="DR1366" s="115"/>
      <c r="DS1366" s="115"/>
      <c r="DT1366" s="115"/>
    </row>
    <row r="1367" spans="1:124" ht="12.75" customHeight="1">
      <c r="A1367" s="115"/>
      <c r="B1367" s="89">
        <v>1364</v>
      </c>
      <c r="C1367" s="127" t="s">
        <v>1071</v>
      </c>
      <c r="D1367" s="149" t="s">
        <v>4957</v>
      </c>
      <c r="E1367" s="8" t="s">
        <v>1071</v>
      </c>
      <c r="F1367" s="8" t="s">
        <v>4808</v>
      </c>
      <c r="G1367" s="8"/>
      <c r="H1367" s="8"/>
      <c r="I1367" s="8" t="s">
        <v>1071</v>
      </c>
      <c r="J1367" s="8" t="s">
        <v>5368</v>
      </c>
      <c r="K1367" s="127" t="s">
        <v>1071</v>
      </c>
      <c r="L1367" s="129" t="s">
        <v>7042</v>
      </c>
      <c r="M1367" s="8"/>
      <c r="N1367" s="8" t="s">
        <v>1071</v>
      </c>
      <c r="O1367" s="8" t="s">
        <v>6755</v>
      </c>
      <c r="P1367" s="8" t="s">
        <v>6755</v>
      </c>
      <c r="Q1367" s="8" t="s">
        <v>6755</v>
      </c>
      <c r="R1367" s="8"/>
      <c r="S1367" s="8"/>
      <c r="T1367" s="8"/>
      <c r="U1367" s="8"/>
      <c r="V1367" s="8"/>
      <c r="W1367" s="8"/>
      <c r="X1367" s="8"/>
      <c r="Y1367" s="8"/>
      <c r="Z1367" s="8"/>
      <c r="AA1367" s="8"/>
      <c r="AB1367" s="8"/>
      <c r="AC1367" s="8" t="str">
        <f t="shared" si="209"/>
        <v>NO</v>
      </c>
      <c r="AD1367" s="8" t="str">
        <f t="shared" si="210"/>
        <v>Power,,,,,,,,,,,,,</v>
      </c>
      <c r="AE1367" s="8"/>
      <c r="AF1367" s="8"/>
      <c r="AG1367" s="115"/>
      <c r="AH1367" s="8" t="s">
        <v>6756</v>
      </c>
      <c r="AI1367" s="8" t="s">
        <v>6002</v>
      </c>
      <c r="AJ1367" s="115"/>
      <c r="AK1367" s="115"/>
      <c r="AL1367" s="115"/>
      <c r="AM1367" s="115"/>
      <c r="AN1367" s="115"/>
      <c r="AO1367" s="115"/>
      <c r="AP1367" s="115"/>
      <c r="AQ1367" s="115"/>
      <c r="AR1367" s="115"/>
      <c r="AS1367" s="115"/>
      <c r="AT1367" s="115"/>
      <c r="AU1367" s="115"/>
      <c r="AV1367" s="115"/>
      <c r="AW1367" s="115"/>
      <c r="AX1367" s="115"/>
      <c r="AY1367" s="115"/>
      <c r="AZ1367" s="115"/>
      <c r="BA1367" s="115"/>
      <c r="BB1367" s="115"/>
      <c r="BC1367" s="115"/>
      <c r="BD1367" s="115"/>
      <c r="BE1367" s="115"/>
      <c r="BF1367" s="115"/>
      <c r="BG1367" s="115"/>
      <c r="BH1367" s="115"/>
      <c r="BI1367" s="115"/>
      <c r="BJ1367" s="115"/>
      <c r="BK1367" s="115"/>
      <c r="BL1367" s="115"/>
      <c r="BM1367" s="115"/>
      <c r="BN1367" s="115"/>
      <c r="BO1367" s="8"/>
      <c r="BP1367" s="8"/>
      <c r="BQ1367" s="8"/>
      <c r="BR1367" s="8"/>
      <c r="BS1367" s="8"/>
      <c r="BT1367" s="8"/>
      <c r="BU1367" s="8"/>
      <c r="BV1367" s="8"/>
      <c r="BW1367" s="8"/>
      <c r="BX1367" s="8"/>
      <c r="BY1367" s="8"/>
      <c r="BZ1367" s="8"/>
      <c r="CA1367" s="8"/>
      <c r="CB1367" s="8"/>
      <c r="CC1367" s="8"/>
      <c r="CD1367" s="100"/>
      <c r="CE1367" s="8" t="str">
        <f t="shared" si="208"/>
        <v>AGND</v>
      </c>
      <c r="CF1367" s="8" t="str">
        <f t="shared" si="211"/>
        <v>AGND</v>
      </c>
      <c r="CG1367" s="8" t="str">
        <f t="shared" si="212"/>
        <v>Power</v>
      </c>
      <c r="CH1367" s="8" t="str">
        <f t="shared" si="213"/>
        <v>Power</v>
      </c>
      <c r="CI1367" s="8">
        <v>1</v>
      </c>
      <c r="CJ1367" s="8" t="s">
        <v>1071</v>
      </c>
      <c r="CK1367" s="8"/>
      <c r="CL1367" s="8"/>
      <c r="CM1367" s="115"/>
      <c r="CN1367" s="115"/>
      <c r="CO1367" s="115"/>
      <c r="CP1367" s="115"/>
      <c r="CQ1367" s="8"/>
      <c r="CR1367" s="8"/>
      <c r="CS1367" s="8"/>
      <c r="CT1367" s="8"/>
      <c r="CU1367" s="100"/>
      <c r="CV1367" s="115"/>
      <c r="CW1367" s="119" t="s">
        <v>11158</v>
      </c>
      <c r="CX1367" s="2"/>
      <c r="CY1367" s="100"/>
      <c r="CZ1367" s="8" t="str">
        <f t="shared" si="214"/>
        <v>AGND</v>
      </c>
      <c r="DA1367" s="8" t="str">
        <f t="shared" si="215"/>
        <v>AGND</v>
      </c>
      <c r="DB1367" s="8" t="str">
        <f t="shared" si="216"/>
        <v>Power</v>
      </c>
      <c r="DC1367" s="8" t="str">
        <f t="shared" si="217"/>
        <v>Power</v>
      </c>
      <c r="DD1367" s="8">
        <v>1</v>
      </c>
      <c r="DE1367" s="8" t="s">
        <v>1071</v>
      </c>
      <c r="DF1367" s="8"/>
      <c r="DG1367" s="115"/>
      <c r="DH1367" s="115"/>
      <c r="DI1367" s="115"/>
      <c r="DJ1367" s="115"/>
      <c r="DK1367" s="8"/>
      <c r="DL1367" s="8"/>
      <c r="DM1367" s="8"/>
      <c r="DN1367" s="8"/>
      <c r="DO1367" s="8"/>
      <c r="DP1367" s="100"/>
      <c r="DQ1367" s="115"/>
      <c r="DR1367" s="115"/>
      <c r="DS1367" s="115"/>
      <c r="DT1367" s="115"/>
    </row>
    <row r="1368" spans="1:124" ht="12.75" customHeight="1">
      <c r="A1368" s="115"/>
      <c r="B1368" s="89">
        <v>1365</v>
      </c>
      <c r="C1368" s="127" t="s">
        <v>1071</v>
      </c>
      <c r="D1368" s="149" t="s">
        <v>6441</v>
      </c>
      <c r="E1368" s="8" t="s">
        <v>1071</v>
      </c>
      <c r="F1368" s="8" t="s">
        <v>6028</v>
      </c>
      <c r="G1368" s="8"/>
      <c r="H1368" s="8"/>
      <c r="I1368" s="8" t="s">
        <v>1071</v>
      </c>
      <c r="J1368" s="8" t="s">
        <v>4241</v>
      </c>
      <c r="K1368" s="127" t="s">
        <v>1071</v>
      </c>
      <c r="L1368" s="129" t="s">
        <v>6107</v>
      </c>
      <c r="M1368" s="8"/>
      <c r="N1368" s="8" t="s">
        <v>1071</v>
      </c>
      <c r="O1368" s="8" t="s">
        <v>6755</v>
      </c>
      <c r="P1368" s="8" t="s">
        <v>6755</v>
      </c>
      <c r="Q1368" s="8" t="s">
        <v>6755</v>
      </c>
      <c r="R1368" s="8"/>
      <c r="S1368" s="8"/>
      <c r="T1368" s="8"/>
      <c r="U1368" s="8"/>
      <c r="V1368" s="8"/>
      <c r="W1368" s="8"/>
      <c r="X1368" s="8"/>
      <c r="Y1368" s="8"/>
      <c r="Z1368" s="8"/>
      <c r="AA1368" s="8"/>
      <c r="AB1368" s="8"/>
      <c r="AC1368" s="8" t="str">
        <f t="shared" si="209"/>
        <v>NO</v>
      </c>
      <c r="AD1368" s="8" t="str">
        <f t="shared" si="210"/>
        <v>Power,,,,,,,,,,,,,</v>
      </c>
      <c r="AE1368" s="8"/>
      <c r="AF1368" s="8"/>
      <c r="AG1368" s="115"/>
      <c r="AH1368" s="8" t="s">
        <v>6756</v>
      </c>
      <c r="AI1368" s="8" t="s">
        <v>6002</v>
      </c>
      <c r="AJ1368" s="115"/>
      <c r="AK1368" s="115"/>
      <c r="AL1368" s="115"/>
      <c r="AM1368" s="115"/>
      <c r="AN1368" s="115"/>
      <c r="AO1368" s="115"/>
      <c r="AP1368" s="115"/>
      <c r="AQ1368" s="115"/>
      <c r="AR1368" s="115"/>
      <c r="AS1368" s="115"/>
      <c r="AT1368" s="115"/>
      <c r="AU1368" s="115"/>
      <c r="AV1368" s="115"/>
      <c r="AW1368" s="115"/>
      <c r="AX1368" s="115"/>
      <c r="AY1368" s="115"/>
      <c r="AZ1368" s="115"/>
      <c r="BA1368" s="115"/>
      <c r="BB1368" s="115"/>
      <c r="BC1368" s="115"/>
      <c r="BD1368" s="115"/>
      <c r="BE1368" s="115"/>
      <c r="BF1368" s="115"/>
      <c r="BG1368" s="115"/>
      <c r="BH1368" s="115"/>
      <c r="BI1368" s="115"/>
      <c r="BJ1368" s="115"/>
      <c r="BK1368" s="115"/>
      <c r="BL1368" s="115"/>
      <c r="BM1368" s="115"/>
      <c r="BN1368" s="115"/>
      <c r="BO1368" s="8"/>
      <c r="BP1368" s="8"/>
      <c r="BQ1368" s="8"/>
      <c r="BR1368" s="8"/>
      <c r="BS1368" s="8"/>
      <c r="BT1368" s="8"/>
      <c r="BU1368" s="8"/>
      <c r="BV1368" s="8"/>
      <c r="BW1368" s="8"/>
      <c r="BX1368" s="8"/>
      <c r="BY1368" s="8"/>
      <c r="BZ1368" s="8"/>
      <c r="CA1368" s="8"/>
      <c r="CB1368" s="8"/>
      <c r="CC1368" s="8"/>
      <c r="CD1368" s="100"/>
      <c r="CE1368" s="8" t="str">
        <f t="shared" si="208"/>
        <v>AGND</v>
      </c>
      <c r="CF1368" s="8" t="str">
        <f t="shared" si="211"/>
        <v>AGND</v>
      </c>
      <c r="CG1368" s="8" t="str">
        <f t="shared" si="212"/>
        <v>Power</v>
      </c>
      <c r="CH1368" s="8" t="str">
        <f t="shared" si="213"/>
        <v>Power</v>
      </c>
      <c r="CI1368" s="8">
        <v>1</v>
      </c>
      <c r="CJ1368" s="8" t="s">
        <v>1071</v>
      </c>
      <c r="CK1368" s="8"/>
      <c r="CL1368" s="8"/>
      <c r="CM1368" s="115"/>
      <c r="CN1368" s="115"/>
      <c r="CO1368" s="115"/>
      <c r="CP1368" s="115"/>
      <c r="CQ1368" s="8"/>
      <c r="CR1368" s="8"/>
      <c r="CS1368" s="8"/>
      <c r="CT1368" s="8"/>
      <c r="CU1368" s="100"/>
      <c r="CV1368" s="115"/>
      <c r="CW1368" s="119" t="s">
        <v>11596</v>
      </c>
      <c r="CX1368" s="2"/>
      <c r="CY1368" s="100"/>
      <c r="CZ1368" s="8" t="str">
        <f t="shared" si="214"/>
        <v>AGND</v>
      </c>
      <c r="DA1368" s="8" t="str">
        <f t="shared" si="215"/>
        <v>AGND</v>
      </c>
      <c r="DB1368" s="8" t="str">
        <f t="shared" si="216"/>
        <v>Power</v>
      </c>
      <c r="DC1368" s="8" t="str">
        <f t="shared" si="217"/>
        <v>Power</v>
      </c>
      <c r="DD1368" s="8">
        <v>1</v>
      </c>
      <c r="DE1368" s="8" t="s">
        <v>1071</v>
      </c>
      <c r="DF1368" s="8"/>
      <c r="DG1368" s="115"/>
      <c r="DH1368" s="115"/>
      <c r="DI1368" s="115"/>
      <c r="DJ1368" s="115"/>
      <c r="DK1368" s="8"/>
      <c r="DL1368" s="8"/>
      <c r="DM1368" s="8"/>
      <c r="DN1368" s="8"/>
      <c r="DO1368" s="8"/>
      <c r="DP1368" s="100"/>
      <c r="DQ1368" s="115"/>
      <c r="DR1368" s="115"/>
      <c r="DS1368" s="115"/>
      <c r="DT1368" s="115"/>
    </row>
    <row r="1369" spans="1:124" ht="12.75" customHeight="1">
      <c r="A1369" s="115"/>
      <c r="B1369" s="89">
        <v>1366</v>
      </c>
      <c r="C1369" s="127" t="s">
        <v>1071</v>
      </c>
      <c r="D1369" s="149" t="s">
        <v>7043</v>
      </c>
      <c r="E1369" s="8" t="s">
        <v>1071</v>
      </c>
      <c r="F1369" s="8" t="s">
        <v>6198</v>
      </c>
      <c r="G1369" s="8"/>
      <c r="H1369" s="8"/>
      <c r="I1369" s="8" t="s">
        <v>1071</v>
      </c>
      <c r="J1369" s="8" t="s">
        <v>5371</v>
      </c>
      <c r="K1369" s="127" t="s">
        <v>1071</v>
      </c>
      <c r="L1369" s="129" t="s">
        <v>4969</v>
      </c>
      <c r="M1369" s="8"/>
      <c r="N1369" s="8" t="s">
        <v>1071</v>
      </c>
      <c r="O1369" s="8" t="s">
        <v>6755</v>
      </c>
      <c r="P1369" s="8" t="s">
        <v>6755</v>
      </c>
      <c r="Q1369" s="8" t="s">
        <v>6755</v>
      </c>
      <c r="R1369" s="8"/>
      <c r="S1369" s="8"/>
      <c r="T1369" s="8"/>
      <c r="U1369" s="8"/>
      <c r="V1369" s="8"/>
      <c r="W1369" s="8"/>
      <c r="X1369" s="8"/>
      <c r="Y1369" s="8"/>
      <c r="Z1369" s="8"/>
      <c r="AA1369" s="8"/>
      <c r="AB1369" s="8"/>
      <c r="AC1369" s="8" t="str">
        <f t="shared" si="209"/>
        <v>NO</v>
      </c>
      <c r="AD1369" s="8" t="str">
        <f t="shared" si="210"/>
        <v>Power,,,,,,,,,,,,,</v>
      </c>
      <c r="AE1369" s="8"/>
      <c r="AF1369" s="8"/>
      <c r="AG1369" s="115"/>
      <c r="AH1369" s="8" t="s">
        <v>6756</v>
      </c>
      <c r="AI1369" s="8" t="s">
        <v>6002</v>
      </c>
      <c r="AJ1369" s="115"/>
      <c r="AK1369" s="115"/>
      <c r="AL1369" s="115"/>
      <c r="AM1369" s="115"/>
      <c r="AN1369" s="115"/>
      <c r="AO1369" s="115"/>
      <c r="AP1369" s="115"/>
      <c r="AQ1369" s="115"/>
      <c r="AR1369" s="115"/>
      <c r="AS1369" s="115"/>
      <c r="AT1369" s="115"/>
      <c r="AU1369" s="115"/>
      <c r="AV1369" s="115"/>
      <c r="AW1369" s="115"/>
      <c r="AX1369" s="115"/>
      <c r="AY1369" s="115"/>
      <c r="AZ1369" s="115"/>
      <c r="BA1369" s="115"/>
      <c r="BB1369" s="115"/>
      <c r="BC1369" s="115"/>
      <c r="BD1369" s="115"/>
      <c r="BE1369" s="115"/>
      <c r="BF1369" s="115"/>
      <c r="BG1369" s="115"/>
      <c r="BH1369" s="115"/>
      <c r="BI1369" s="115"/>
      <c r="BJ1369" s="115"/>
      <c r="BK1369" s="115"/>
      <c r="BL1369" s="115"/>
      <c r="BM1369" s="115"/>
      <c r="BN1369" s="115"/>
      <c r="BO1369" s="8"/>
      <c r="BP1369" s="8"/>
      <c r="BQ1369" s="8"/>
      <c r="BR1369" s="8"/>
      <c r="BS1369" s="8"/>
      <c r="BT1369" s="8"/>
      <c r="BU1369" s="8"/>
      <c r="BV1369" s="8"/>
      <c r="BW1369" s="8"/>
      <c r="BX1369" s="8"/>
      <c r="BY1369" s="8"/>
      <c r="BZ1369" s="8"/>
      <c r="CA1369" s="8"/>
      <c r="CB1369" s="8"/>
      <c r="CC1369" s="8"/>
      <c r="CD1369" s="8"/>
      <c r="CE1369" s="8" t="str">
        <f t="shared" si="208"/>
        <v>AGND</v>
      </c>
      <c r="CF1369" s="8" t="str">
        <f t="shared" si="211"/>
        <v>AGND</v>
      </c>
      <c r="CG1369" s="8" t="str">
        <f t="shared" si="212"/>
        <v>Power</v>
      </c>
      <c r="CH1369" s="8" t="str">
        <f t="shared" si="213"/>
        <v>Power</v>
      </c>
      <c r="CI1369" s="8">
        <v>1</v>
      </c>
      <c r="CJ1369" s="8" t="s">
        <v>1071</v>
      </c>
      <c r="CK1369" s="8"/>
      <c r="CL1369" s="8"/>
      <c r="CM1369" s="115"/>
      <c r="CN1369" s="115"/>
      <c r="CO1369" s="115"/>
      <c r="CP1369" s="115"/>
      <c r="CQ1369" s="8"/>
      <c r="CR1369" s="8"/>
      <c r="CS1369" s="8"/>
      <c r="CT1369" s="8"/>
      <c r="CU1369" s="100"/>
      <c r="CV1369" s="115"/>
      <c r="CW1369" s="119" t="s">
        <v>11597</v>
      </c>
      <c r="CX1369" s="2"/>
      <c r="CY1369" s="8"/>
      <c r="CZ1369" s="8" t="str">
        <f t="shared" si="214"/>
        <v>AGND</v>
      </c>
      <c r="DA1369" s="8" t="str">
        <f t="shared" si="215"/>
        <v>AGND</v>
      </c>
      <c r="DB1369" s="8" t="str">
        <f t="shared" si="216"/>
        <v>Power</v>
      </c>
      <c r="DC1369" s="8" t="str">
        <f t="shared" si="217"/>
        <v>Power</v>
      </c>
      <c r="DD1369" s="8">
        <v>1</v>
      </c>
      <c r="DE1369" s="8" t="s">
        <v>1071</v>
      </c>
      <c r="DF1369" s="8"/>
      <c r="DG1369" s="115"/>
      <c r="DH1369" s="115"/>
      <c r="DI1369" s="115"/>
      <c r="DJ1369" s="115"/>
      <c r="DK1369" s="8"/>
      <c r="DL1369" s="8"/>
      <c r="DM1369" s="8"/>
      <c r="DN1369" s="8"/>
      <c r="DO1369" s="8"/>
      <c r="DP1369" s="100"/>
      <c r="DQ1369" s="115"/>
      <c r="DR1369" s="115"/>
      <c r="DS1369" s="115"/>
      <c r="DT1369" s="115"/>
    </row>
    <row r="1370" spans="1:124" ht="12.75" customHeight="1">
      <c r="A1370" s="115"/>
      <c r="B1370" s="89">
        <v>1367</v>
      </c>
      <c r="C1370" s="127" t="s">
        <v>1071</v>
      </c>
      <c r="D1370" s="149" t="s">
        <v>3429</v>
      </c>
      <c r="E1370" s="8" t="s">
        <v>1071</v>
      </c>
      <c r="F1370" s="8" t="s">
        <v>5248</v>
      </c>
      <c r="G1370" s="8"/>
      <c r="H1370" s="8"/>
      <c r="I1370" s="8" t="s">
        <v>1071</v>
      </c>
      <c r="J1370" s="8" t="s">
        <v>3775</v>
      </c>
      <c r="K1370" s="127" t="s">
        <v>1071</v>
      </c>
      <c r="L1370" s="129" t="s">
        <v>4929</v>
      </c>
      <c r="M1370" s="8"/>
      <c r="N1370" s="8" t="s">
        <v>1071</v>
      </c>
      <c r="O1370" s="8" t="s">
        <v>6755</v>
      </c>
      <c r="P1370" s="8" t="s">
        <v>6755</v>
      </c>
      <c r="Q1370" s="8" t="s">
        <v>6755</v>
      </c>
      <c r="R1370" s="8"/>
      <c r="S1370" s="8"/>
      <c r="T1370" s="8"/>
      <c r="U1370" s="8"/>
      <c r="V1370" s="8"/>
      <c r="W1370" s="8"/>
      <c r="X1370" s="8"/>
      <c r="Y1370" s="8"/>
      <c r="Z1370" s="8"/>
      <c r="AA1370" s="8"/>
      <c r="AB1370" s="8"/>
      <c r="AC1370" s="8" t="str">
        <f t="shared" si="209"/>
        <v>NO</v>
      </c>
      <c r="AD1370" s="8" t="str">
        <f t="shared" si="210"/>
        <v>Power,,,,,,,,,,,,,</v>
      </c>
      <c r="AE1370" s="8"/>
      <c r="AF1370" s="8"/>
      <c r="AG1370" s="115"/>
      <c r="AH1370" s="8" t="s">
        <v>6756</v>
      </c>
      <c r="AI1370" s="8" t="s">
        <v>6002</v>
      </c>
      <c r="AJ1370" s="115"/>
      <c r="AK1370" s="115"/>
      <c r="AL1370" s="115"/>
      <c r="AM1370" s="115"/>
      <c r="AN1370" s="115"/>
      <c r="AO1370" s="115"/>
      <c r="AP1370" s="115"/>
      <c r="AQ1370" s="115"/>
      <c r="AR1370" s="115"/>
      <c r="AS1370" s="115"/>
      <c r="AT1370" s="115"/>
      <c r="AU1370" s="115"/>
      <c r="AV1370" s="115"/>
      <c r="AW1370" s="115"/>
      <c r="AX1370" s="115"/>
      <c r="AY1370" s="115"/>
      <c r="AZ1370" s="115"/>
      <c r="BA1370" s="115"/>
      <c r="BB1370" s="115"/>
      <c r="BC1370" s="115"/>
      <c r="BD1370" s="115"/>
      <c r="BE1370" s="115"/>
      <c r="BF1370" s="115"/>
      <c r="BG1370" s="115"/>
      <c r="BH1370" s="115"/>
      <c r="BI1370" s="115"/>
      <c r="BJ1370" s="115"/>
      <c r="BK1370" s="115"/>
      <c r="BL1370" s="115"/>
      <c r="BM1370" s="115"/>
      <c r="BN1370" s="115"/>
      <c r="BO1370" s="8"/>
      <c r="BP1370" s="8"/>
      <c r="BQ1370" s="8"/>
      <c r="BR1370" s="8"/>
      <c r="BS1370" s="8"/>
      <c r="BT1370" s="8"/>
      <c r="BU1370" s="8"/>
      <c r="BV1370" s="8"/>
      <c r="BW1370" s="8"/>
      <c r="BX1370" s="8"/>
      <c r="BY1370" s="8"/>
      <c r="BZ1370" s="8"/>
      <c r="CA1370" s="8"/>
      <c r="CB1370" s="8"/>
      <c r="CC1370" s="8"/>
      <c r="CD1370" s="8"/>
      <c r="CE1370" s="8" t="str">
        <f t="shared" si="208"/>
        <v>AGND</v>
      </c>
      <c r="CF1370" s="8" t="str">
        <f t="shared" si="211"/>
        <v>AGND</v>
      </c>
      <c r="CG1370" s="8" t="str">
        <f t="shared" si="212"/>
        <v>Power</v>
      </c>
      <c r="CH1370" s="8" t="str">
        <f t="shared" si="213"/>
        <v>Power</v>
      </c>
      <c r="CI1370" s="8">
        <v>1</v>
      </c>
      <c r="CJ1370" s="8" t="s">
        <v>1071</v>
      </c>
      <c r="CK1370" s="8"/>
      <c r="CL1370" s="8"/>
      <c r="CM1370" s="115"/>
      <c r="CN1370" s="115"/>
      <c r="CO1370" s="115"/>
      <c r="CP1370" s="115"/>
      <c r="CQ1370" s="8"/>
      <c r="CR1370" s="8"/>
      <c r="CS1370" s="8"/>
      <c r="CT1370" s="8"/>
      <c r="CU1370" s="100"/>
      <c r="CV1370" s="115"/>
      <c r="CW1370" s="119" t="s">
        <v>11598</v>
      </c>
      <c r="CX1370" s="2"/>
      <c r="CY1370" s="8"/>
      <c r="CZ1370" s="8" t="str">
        <f t="shared" si="214"/>
        <v>AGND</v>
      </c>
      <c r="DA1370" s="8" t="str">
        <f t="shared" si="215"/>
        <v>AGND</v>
      </c>
      <c r="DB1370" s="8" t="str">
        <f t="shared" si="216"/>
        <v>Power</v>
      </c>
      <c r="DC1370" s="8" t="str">
        <f t="shared" si="217"/>
        <v>Power</v>
      </c>
      <c r="DD1370" s="8">
        <v>1</v>
      </c>
      <c r="DE1370" s="8" t="s">
        <v>1071</v>
      </c>
      <c r="DF1370" s="8"/>
      <c r="DG1370" s="115"/>
      <c r="DH1370" s="115"/>
      <c r="DI1370" s="115"/>
      <c r="DJ1370" s="115"/>
      <c r="DK1370" s="8"/>
      <c r="DL1370" s="8"/>
      <c r="DM1370" s="8"/>
      <c r="DN1370" s="8"/>
      <c r="DO1370" s="8"/>
      <c r="DP1370" s="100"/>
      <c r="DQ1370" s="115"/>
      <c r="DR1370" s="115"/>
      <c r="DS1370" s="115"/>
      <c r="DT1370" s="115"/>
    </row>
    <row r="1371" spans="1:124" ht="12.75" customHeight="1">
      <c r="A1371" s="115"/>
      <c r="B1371" s="89">
        <v>1368</v>
      </c>
      <c r="C1371" s="127" t="s">
        <v>1071</v>
      </c>
      <c r="D1371" s="149" t="s">
        <v>6978</v>
      </c>
      <c r="E1371" s="8" t="s">
        <v>1071</v>
      </c>
      <c r="F1371" s="8" t="s">
        <v>5216</v>
      </c>
      <c r="G1371" s="8"/>
      <c r="H1371" s="8"/>
      <c r="I1371" s="8" t="s">
        <v>1071</v>
      </c>
      <c r="J1371" s="8" t="s">
        <v>5374</v>
      </c>
      <c r="K1371" s="127" t="s">
        <v>1071</v>
      </c>
      <c r="L1371" s="129" t="s">
        <v>6353</v>
      </c>
      <c r="M1371" s="8"/>
      <c r="N1371" s="8" t="s">
        <v>1071</v>
      </c>
      <c r="O1371" s="8" t="s">
        <v>6755</v>
      </c>
      <c r="P1371" s="8" t="s">
        <v>6755</v>
      </c>
      <c r="Q1371" s="8" t="s">
        <v>6755</v>
      </c>
      <c r="R1371" s="8"/>
      <c r="S1371" s="8"/>
      <c r="T1371" s="8"/>
      <c r="U1371" s="8"/>
      <c r="V1371" s="8"/>
      <c r="W1371" s="8"/>
      <c r="X1371" s="8"/>
      <c r="Y1371" s="8"/>
      <c r="Z1371" s="8"/>
      <c r="AA1371" s="8"/>
      <c r="AB1371" s="8"/>
      <c r="AC1371" s="8" t="str">
        <f t="shared" si="209"/>
        <v>NO</v>
      </c>
      <c r="AD1371" s="8" t="str">
        <f t="shared" si="210"/>
        <v>Power,,,,,,,,,,,,,</v>
      </c>
      <c r="AE1371" s="8"/>
      <c r="AF1371" s="8"/>
      <c r="AG1371" s="115"/>
      <c r="AH1371" s="8" t="s">
        <v>6756</v>
      </c>
      <c r="AI1371" s="8" t="s">
        <v>6002</v>
      </c>
      <c r="AJ1371" s="115"/>
      <c r="AK1371" s="115"/>
      <c r="AL1371" s="115"/>
      <c r="AM1371" s="115"/>
      <c r="AN1371" s="115"/>
      <c r="AO1371" s="115"/>
      <c r="AP1371" s="115"/>
      <c r="AQ1371" s="115"/>
      <c r="AR1371" s="115"/>
      <c r="AS1371" s="115"/>
      <c r="AT1371" s="115"/>
      <c r="AU1371" s="115"/>
      <c r="AV1371" s="115"/>
      <c r="AW1371" s="115"/>
      <c r="AX1371" s="115"/>
      <c r="AY1371" s="115"/>
      <c r="AZ1371" s="115"/>
      <c r="BA1371" s="115"/>
      <c r="BB1371" s="115"/>
      <c r="BC1371" s="115"/>
      <c r="BD1371" s="115"/>
      <c r="BE1371" s="115"/>
      <c r="BF1371" s="115"/>
      <c r="BG1371" s="115"/>
      <c r="BH1371" s="115"/>
      <c r="BI1371" s="115"/>
      <c r="BJ1371" s="115"/>
      <c r="BK1371" s="115"/>
      <c r="BL1371" s="115"/>
      <c r="BM1371" s="115"/>
      <c r="BN1371" s="115"/>
      <c r="BO1371" s="8"/>
      <c r="BP1371" s="8"/>
      <c r="BQ1371" s="8"/>
      <c r="BR1371" s="8"/>
      <c r="BS1371" s="8"/>
      <c r="BT1371" s="8"/>
      <c r="BU1371" s="8"/>
      <c r="BV1371" s="8"/>
      <c r="BW1371" s="8"/>
      <c r="BX1371" s="8"/>
      <c r="BY1371" s="8"/>
      <c r="BZ1371" s="8"/>
      <c r="CA1371" s="8"/>
      <c r="CB1371" s="8"/>
      <c r="CC1371" s="8"/>
      <c r="CD1371" s="100"/>
      <c r="CE1371" s="8" t="str">
        <f t="shared" si="208"/>
        <v>AGND</v>
      </c>
      <c r="CF1371" s="8" t="str">
        <f t="shared" si="211"/>
        <v>AGND</v>
      </c>
      <c r="CG1371" s="8" t="str">
        <f t="shared" si="212"/>
        <v>Power</v>
      </c>
      <c r="CH1371" s="8" t="str">
        <f t="shared" si="213"/>
        <v>Power</v>
      </c>
      <c r="CI1371" s="8">
        <v>1</v>
      </c>
      <c r="CJ1371" s="8" t="s">
        <v>1071</v>
      </c>
      <c r="CK1371" s="8"/>
      <c r="CL1371" s="8"/>
      <c r="CM1371" s="115"/>
      <c r="CN1371" s="115"/>
      <c r="CO1371" s="115"/>
      <c r="CP1371" s="115"/>
      <c r="CQ1371" s="8"/>
      <c r="CR1371" s="8"/>
      <c r="CS1371" s="8"/>
      <c r="CT1371" s="8"/>
      <c r="CU1371" s="100"/>
      <c r="CV1371" s="115"/>
      <c r="CW1371" s="119" t="s">
        <v>11277</v>
      </c>
      <c r="CX1371" s="2"/>
      <c r="CY1371" s="100"/>
      <c r="CZ1371" s="8" t="str">
        <f t="shared" si="214"/>
        <v>AGND</v>
      </c>
      <c r="DA1371" s="8" t="str">
        <f t="shared" si="215"/>
        <v>AGND</v>
      </c>
      <c r="DB1371" s="8" t="str">
        <f t="shared" si="216"/>
        <v>Power</v>
      </c>
      <c r="DC1371" s="8" t="str">
        <f t="shared" si="217"/>
        <v>Power</v>
      </c>
      <c r="DD1371" s="8">
        <v>1</v>
      </c>
      <c r="DE1371" s="8" t="s">
        <v>1071</v>
      </c>
      <c r="DF1371" s="8"/>
      <c r="DG1371" s="115"/>
      <c r="DH1371" s="115"/>
      <c r="DI1371" s="115"/>
      <c r="DJ1371" s="115"/>
      <c r="DK1371" s="8"/>
      <c r="DL1371" s="8"/>
      <c r="DM1371" s="8"/>
      <c r="DN1371" s="8"/>
      <c r="DO1371" s="8"/>
      <c r="DP1371" s="100"/>
      <c r="DQ1371" s="115"/>
      <c r="DR1371" s="115"/>
      <c r="DS1371" s="115"/>
      <c r="DT1371" s="115"/>
    </row>
    <row r="1372" spans="1:124" ht="12.75" customHeight="1">
      <c r="A1372" s="115"/>
      <c r="B1372" s="89">
        <v>1369</v>
      </c>
      <c r="C1372" s="127" t="s">
        <v>1071</v>
      </c>
      <c r="D1372" s="149" t="s">
        <v>4386</v>
      </c>
      <c r="E1372" s="8" t="s">
        <v>1071</v>
      </c>
      <c r="F1372" s="8" t="s">
        <v>3114</v>
      </c>
      <c r="G1372" s="8"/>
      <c r="H1372" s="8"/>
      <c r="I1372" s="8" t="s">
        <v>1071</v>
      </c>
      <c r="J1372" s="8" t="s">
        <v>5376</v>
      </c>
      <c r="K1372" s="127" t="s">
        <v>1071</v>
      </c>
      <c r="L1372" s="129" t="s">
        <v>7044</v>
      </c>
      <c r="M1372" s="8"/>
      <c r="N1372" s="8" t="s">
        <v>1071</v>
      </c>
      <c r="O1372" s="8" t="s">
        <v>6755</v>
      </c>
      <c r="P1372" s="8" t="s">
        <v>6755</v>
      </c>
      <c r="Q1372" s="8" t="s">
        <v>6755</v>
      </c>
      <c r="R1372" s="8"/>
      <c r="S1372" s="8"/>
      <c r="T1372" s="8"/>
      <c r="U1372" s="8"/>
      <c r="V1372" s="8"/>
      <c r="W1372" s="8"/>
      <c r="X1372" s="8"/>
      <c r="Y1372" s="8"/>
      <c r="Z1372" s="8"/>
      <c r="AA1372" s="8"/>
      <c r="AB1372" s="8"/>
      <c r="AC1372" s="8" t="str">
        <f t="shared" si="209"/>
        <v>NO</v>
      </c>
      <c r="AD1372" s="8" t="str">
        <f t="shared" si="210"/>
        <v>Power,,,,,,,,,,,,,</v>
      </c>
      <c r="AE1372" s="8"/>
      <c r="AF1372" s="8"/>
      <c r="AG1372" s="115"/>
      <c r="AH1372" s="8" t="s">
        <v>6756</v>
      </c>
      <c r="AI1372" s="8" t="s">
        <v>6002</v>
      </c>
      <c r="AJ1372" s="115"/>
      <c r="AK1372" s="115"/>
      <c r="AL1372" s="115"/>
      <c r="AM1372" s="115"/>
      <c r="AN1372" s="115"/>
      <c r="AO1372" s="115"/>
      <c r="AP1372" s="115"/>
      <c r="AQ1372" s="115"/>
      <c r="AR1372" s="115"/>
      <c r="AS1372" s="115"/>
      <c r="AT1372" s="115"/>
      <c r="AU1372" s="115"/>
      <c r="AV1372" s="115"/>
      <c r="AW1372" s="115"/>
      <c r="AX1372" s="115"/>
      <c r="AY1372" s="115"/>
      <c r="AZ1372" s="115"/>
      <c r="BA1372" s="115"/>
      <c r="BB1372" s="115"/>
      <c r="BC1372" s="115"/>
      <c r="BD1372" s="115"/>
      <c r="BE1372" s="115"/>
      <c r="BF1372" s="115"/>
      <c r="BG1372" s="115"/>
      <c r="BH1372" s="115"/>
      <c r="BI1372" s="115"/>
      <c r="BJ1372" s="115"/>
      <c r="BK1372" s="115"/>
      <c r="BL1372" s="115"/>
      <c r="BM1372" s="115"/>
      <c r="BN1372" s="115"/>
      <c r="BO1372" s="8"/>
      <c r="BP1372" s="8"/>
      <c r="BQ1372" s="8"/>
      <c r="BR1372" s="8"/>
      <c r="BS1372" s="8"/>
      <c r="BT1372" s="8"/>
      <c r="BU1372" s="8"/>
      <c r="BV1372" s="8"/>
      <c r="BW1372" s="8"/>
      <c r="BX1372" s="8"/>
      <c r="BY1372" s="8"/>
      <c r="BZ1372" s="8"/>
      <c r="CA1372" s="8"/>
      <c r="CB1372" s="8"/>
      <c r="CC1372" s="8"/>
      <c r="CD1372" s="100"/>
      <c r="CE1372" s="8" t="str">
        <f t="shared" si="208"/>
        <v>AGND</v>
      </c>
      <c r="CF1372" s="8" t="str">
        <f t="shared" si="211"/>
        <v>AGND</v>
      </c>
      <c r="CG1372" s="8" t="str">
        <f t="shared" si="212"/>
        <v>Power</v>
      </c>
      <c r="CH1372" s="8" t="str">
        <f t="shared" si="213"/>
        <v>Power</v>
      </c>
      <c r="CI1372" s="8">
        <v>1</v>
      </c>
      <c r="CJ1372" s="8" t="s">
        <v>1071</v>
      </c>
      <c r="CK1372" s="8"/>
      <c r="CL1372" s="8"/>
      <c r="CM1372" s="115"/>
      <c r="CN1372" s="115"/>
      <c r="CO1372" s="115"/>
      <c r="CP1372" s="115"/>
      <c r="CQ1372" s="8"/>
      <c r="CR1372" s="8"/>
      <c r="CS1372" s="8"/>
      <c r="CT1372" s="8"/>
      <c r="CU1372" s="100"/>
      <c r="CV1372" s="115"/>
      <c r="CW1372" s="119" t="s">
        <v>11599</v>
      </c>
      <c r="CX1372" s="2"/>
      <c r="CY1372" s="100"/>
      <c r="CZ1372" s="8" t="str">
        <f t="shared" si="214"/>
        <v>AGND</v>
      </c>
      <c r="DA1372" s="8" t="str">
        <f t="shared" si="215"/>
        <v>AGND</v>
      </c>
      <c r="DB1372" s="8" t="str">
        <f t="shared" si="216"/>
        <v>Power</v>
      </c>
      <c r="DC1372" s="8" t="str">
        <f t="shared" si="217"/>
        <v>Power</v>
      </c>
      <c r="DD1372" s="8">
        <v>1</v>
      </c>
      <c r="DE1372" s="8" t="s">
        <v>1071</v>
      </c>
      <c r="DF1372" s="8"/>
      <c r="DG1372" s="115"/>
      <c r="DH1372" s="115"/>
      <c r="DI1372" s="115"/>
      <c r="DJ1372" s="115"/>
      <c r="DK1372" s="8"/>
      <c r="DL1372" s="8"/>
      <c r="DM1372" s="8"/>
      <c r="DN1372" s="8"/>
      <c r="DO1372" s="8"/>
      <c r="DP1372" s="100"/>
      <c r="DQ1372" s="115"/>
      <c r="DR1372" s="115"/>
      <c r="DS1372" s="115"/>
      <c r="DT1372" s="115"/>
    </row>
    <row r="1373" spans="1:124" ht="12.75" customHeight="1">
      <c r="A1373" s="115"/>
      <c r="B1373" s="89">
        <v>1370</v>
      </c>
      <c r="C1373" s="127" t="s">
        <v>1071</v>
      </c>
      <c r="D1373" s="149" t="s">
        <v>4516</v>
      </c>
      <c r="E1373" s="8" t="s">
        <v>1071</v>
      </c>
      <c r="F1373" s="8" t="s">
        <v>3254</v>
      </c>
      <c r="G1373" s="8"/>
      <c r="H1373" s="8"/>
      <c r="I1373" s="8" t="s">
        <v>1071</v>
      </c>
      <c r="J1373" s="8" t="s">
        <v>7045</v>
      </c>
      <c r="K1373" s="127" t="s">
        <v>1071</v>
      </c>
      <c r="L1373" s="129" t="s">
        <v>6288</v>
      </c>
      <c r="M1373" s="8"/>
      <c r="N1373" s="8" t="s">
        <v>1071</v>
      </c>
      <c r="O1373" s="8" t="s">
        <v>6755</v>
      </c>
      <c r="P1373" s="8" t="s">
        <v>6755</v>
      </c>
      <c r="Q1373" s="8" t="s">
        <v>6755</v>
      </c>
      <c r="R1373" s="8"/>
      <c r="S1373" s="8"/>
      <c r="T1373" s="8"/>
      <c r="U1373" s="8"/>
      <c r="V1373" s="8"/>
      <c r="W1373" s="8"/>
      <c r="X1373" s="8"/>
      <c r="Y1373" s="8"/>
      <c r="Z1373" s="8"/>
      <c r="AA1373" s="8"/>
      <c r="AB1373" s="8"/>
      <c r="AC1373" s="8" t="str">
        <f t="shared" si="209"/>
        <v>NO</v>
      </c>
      <c r="AD1373" s="8" t="str">
        <f t="shared" si="210"/>
        <v>Power,,,,,,,,,,,,,</v>
      </c>
      <c r="AE1373" s="8"/>
      <c r="AF1373" s="8"/>
      <c r="AG1373" s="115"/>
      <c r="AH1373" s="8" t="s">
        <v>6756</v>
      </c>
      <c r="AI1373" s="8" t="s">
        <v>6002</v>
      </c>
      <c r="AJ1373" s="115"/>
      <c r="AK1373" s="115"/>
      <c r="AL1373" s="115"/>
      <c r="AM1373" s="115"/>
      <c r="AN1373" s="115"/>
      <c r="AO1373" s="115"/>
      <c r="AP1373" s="115"/>
      <c r="AQ1373" s="115"/>
      <c r="AR1373" s="115"/>
      <c r="AS1373" s="115"/>
      <c r="AT1373" s="115"/>
      <c r="AU1373" s="115"/>
      <c r="AV1373" s="115"/>
      <c r="AW1373" s="115"/>
      <c r="AX1373" s="115"/>
      <c r="AY1373" s="115"/>
      <c r="AZ1373" s="115"/>
      <c r="BA1373" s="115"/>
      <c r="BB1373" s="115"/>
      <c r="BC1373" s="115"/>
      <c r="BD1373" s="115"/>
      <c r="BE1373" s="115"/>
      <c r="BF1373" s="115"/>
      <c r="BG1373" s="115"/>
      <c r="BH1373" s="115"/>
      <c r="BI1373" s="115"/>
      <c r="BJ1373" s="115"/>
      <c r="BK1373" s="115"/>
      <c r="BL1373" s="115"/>
      <c r="BM1373" s="115"/>
      <c r="BN1373" s="115"/>
      <c r="BO1373" s="8"/>
      <c r="BP1373" s="8"/>
      <c r="BQ1373" s="8"/>
      <c r="BR1373" s="8"/>
      <c r="BS1373" s="8"/>
      <c r="BT1373" s="8"/>
      <c r="BU1373" s="8"/>
      <c r="BV1373" s="8"/>
      <c r="BW1373" s="8"/>
      <c r="BX1373" s="8"/>
      <c r="BY1373" s="8"/>
      <c r="BZ1373" s="8"/>
      <c r="CA1373" s="8"/>
      <c r="CB1373" s="8"/>
      <c r="CC1373" s="8"/>
      <c r="CD1373" s="8"/>
      <c r="CE1373" s="8" t="str">
        <f t="shared" si="208"/>
        <v>AGND</v>
      </c>
      <c r="CF1373" s="8" t="str">
        <f t="shared" si="211"/>
        <v>AGND</v>
      </c>
      <c r="CG1373" s="8" t="str">
        <f t="shared" si="212"/>
        <v>Power</v>
      </c>
      <c r="CH1373" s="8" t="str">
        <f t="shared" si="213"/>
        <v>Power</v>
      </c>
      <c r="CI1373" s="8">
        <v>1</v>
      </c>
      <c r="CJ1373" s="8" t="s">
        <v>1071</v>
      </c>
      <c r="CK1373" s="8"/>
      <c r="CL1373" s="8"/>
      <c r="CM1373" s="115"/>
      <c r="CN1373" s="115"/>
      <c r="CO1373" s="115"/>
      <c r="CP1373" s="115"/>
      <c r="CQ1373" s="8"/>
      <c r="CR1373" s="8"/>
      <c r="CS1373" s="8"/>
      <c r="CT1373" s="8"/>
      <c r="CU1373" s="100"/>
      <c r="CV1373" s="115"/>
      <c r="CW1373" s="119" t="s">
        <v>11148</v>
      </c>
      <c r="CX1373" s="2"/>
      <c r="CY1373" s="8"/>
      <c r="CZ1373" s="8" t="str">
        <f t="shared" si="214"/>
        <v>AGND</v>
      </c>
      <c r="DA1373" s="8" t="str">
        <f t="shared" si="215"/>
        <v>AGND</v>
      </c>
      <c r="DB1373" s="8" t="str">
        <f t="shared" si="216"/>
        <v>Power</v>
      </c>
      <c r="DC1373" s="8" t="str">
        <f t="shared" si="217"/>
        <v>Power</v>
      </c>
      <c r="DD1373" s="8">
        <v>1</v>
      </c>
      <c r="DE1373" s="8" t="s">
        <v>1071</v>
      </c>
      <c r="DF1373" s="8"/>
      <c r="DG1373" s="115"/>
      <c r="DH1373" s="115"/>
      <c r="DI1373" s="115"/>
      <c r="DJ1373" s="115"/>
      <c r="DK1373" s="8"/>
      <c r="DL1373" s="8"/>
      <c r="DM1373" s="8"/>
      <c r="DN1373" s="8"/>
      <c r="DO1373" s="8"/>
      <c r="DP1373" s="100"/>
      <c r="DQ1373" s="115"/>
      <c r="DR1373" s="115"/>
      <c r="DS1373" s="115"/>
      <c r="DT1373" s="115"/>
    </row>
    <row r="1374" spans="1:124" ht="12.75" customHeight="1">
      <c r="A1374" s="115"/>
      <c r="B1374" s="89">
        <v>1371</v>
      </c>
      <c r="C1374" s="127" t="s">
        <v>1071</v>
      </c>
      <c r="D1374" s="149" t="s">
        <v>6230</v>
      </c>
      <c r="E1374" s="8" t="s">
        <v>1071</v>
      </c>
      <c r="F1374" s="8" t="s">
        <v>7046</v>
      </c>
      <c r="G1374" s="8"/>
      <c r="H1374" s="8"/>
      <c r="I1374" s="8" t="s">
        <v>1071</v>
      </c>
      <c r="J1374" s="8" t="s">
        <v>6900</v>
      </c>
      <c r="K1374" s="127" t="s">
        <v>1071</v>
      </c>
      <c r="L1374" s="129" t="s">
        <v>7047</v>
      </c>
      <c r="M1374" s="8"/>
      <c r="N1374" s="8" t="s">
        <v>1071</v>
      </c>
      <c r="O1374" s="8" t="s">
        <v>6755</v>
      </c>
      <c r="P1374" s="8" t="s">
        <v>6755</v>
      </c>
      <c r="Q1374" s="8" t="s">
        <v>6755</v>
      </c>
      <c r="R1374" s="8"/>
      <c r="S1374" s="8"/>
      <c r="T1374" s="8"/>
      <c r="U1374" s="8"/>
      <c r="V1374" s="8"/>
      <c r="W1374" s="8"/>
      <c r="X1374" s="8"/>
      <c r="Y1374" s="8"/>
      <c r="Z1374" s="8"/>
      <c r="AA1374" s="8"/>
      <c r="AB1374" s="8"/>
      <c r="AC1374" s="8" t="str">
        <f t="shared" si="209"/>
        <v>NO</v>
      </c>
      <c r="AD1374" s="8" t="str">
        <f t="shared" si="210"/>
        <v>Power,,,,,,,,,,,,,</v>
      </c>
      <c r="AE1374" s="8"/>
      <c r="AF1374" s="8"/>
      <c r="AG1374" s="115"/>
      <c r="AH1374" s="8" t="s">
        <v>6756</v>
      </c>
      <c r="AI1374" s="8" t="s">
        <v>6002</v>
      </c>
      <c r="AJ1374" s="115"/>
      <c r="AK1374" s="115"/>
      <c r="AL1374" s="115"/>
      <c r="AM1374" s="115"/>
      <c r="AN1374" s="115"/>
      <c r="AO1374" s="115"/>
      <c r="AP1374" s="115"/>
      <c r="AQ1374" s="115"/>
      <c r="AR1374" s="115"/>
      <c r="AS1374" s="115"/>
      <c r="AT1374" s="115"/>
      <c r="AU1374" s="115"/>
      <c r="AV1374" s="115"/>
      <c r="AW1374" s="115"/>
      <c r="AX1374" s="115"/>
      <c r="AY1374" s="115"/>
      <c r="AZ1374" s="115"/>
      <c r="BA1374" s="115"/>
      <c r="BB1374" s="115"/>
      <c r="BC1374" s="115"/>
      <c r="BD1374" s="115"/>
      <c r="BE1374" s="115"/>
      <c r="BF1374" s="115"/>
      <c r="BG1374" s="115"/>
      <c r="BH1374" s="115"/>
      <c r="BI1374" s="115"/>
      <c r="BJ1374" s="115"/>
      <c r="BK1374" s="115"/>
      <c r="BL1374" s="115"/>
      <c r="BM1374" s="115"/>
      <c r="BN1374" s="115"/>
      <c r="BO1374" s="8"/>
      <c r="BP1374" s="8"/>
      <c r="BQ1374" s="8"/>
      <c r="BR1374" s="8"/>
      <c r="BS1374" s="8"/>
      <c r="BT1374" s="8"/>
      <c r="BU1374" s="8"/>
      <c r="BV1374" s="8"/>
      <c r="BW1374" s="8"/>
      <c r="BX1374" s="8"/>
      <c r="BY1374" s="8"/>
      <c r="BZ1374" s="8"/>
      <c r="CA1374" s="8"/>
      <c r="CB1374" s="8"/>
      <c r="CC1374" s="8"/>
      <c r="CD1374" s="8"/>
      <c r="CE1374" s="8" t="str">
        <f t="shared" si="208"/>
        <v>AGND</v>
      </c>
      <c r="CF1374" s="8" t="str">
        <f t="shared" si="211"/>
        <v>AGND</v>
      </c>
      <c r="CG1374" s="8" t="str">
        <f t="shared" si="212"/>
        <v>Power</v>
      </c>
      <c r="CH1374" s="8" t="str">
        <f t="shared" si="213"/>
        <v>Power</v>
      </c>
      <c r="CI1374" s="8">
        <v>1</v>
      </c>
      <c r="CJ1374" s="8" t="s">
        <v>1071</v>
      </c>
      <c r="CK1374" s="8"/>
      <c r="CL1374" s="8"/>
      <c r="CM1374" s="115"/>
      <c r="CN1374" s="115"/>
      <c r="CO1374" s="115"/>
      <c r="CP1374" s="115"/>
      <c r="CQ1374" s="8"/>
      <c r="CR1374" s="8"/>
      <c r="CS1374" s="8"/>
      <c r="CT1374" s="8"/>
      <c r="CU1374" s="100"/>
      <c r="CV1374" s="115"/>
      <c r="CW1374" s="119" t="s">
        <v>11371</v>
      </c>
      <c r="CX1374" s="2"/>
      <c r="CY1374" s="8"/>
      <c r="CZ1374" s="8" t="str">
        <f t="shared" si="214"/>
        <v>AGND</v>
      </c>
      <c r="DA1374" s="8" t="str">
        <f t="shared" si="215"/>
        <v>AGND</v>
      </c>
      <c r="DB1374" s="8" t="str">
        <f t="shared" si="216"/>
        <v>Power</v>
      </c>
      <c r="DC1374" s="8" t="str">
        <f t="shared" si="217"/>
        <v>Power</v>
      </c>
      <c r="DD1374" s="8">
        <v>1</v>
      </c>
      <c r="DE1374" s="8" t="s">
        <v>1071</v>
      </c>
      <c r="DF1374" s="8"/>
      <c r="DG1374" s="115"/>
      <c r="DH1374" s="115"/>
      <c r="DI1374" s="115"/>
      <c r="DJ1374" s="115"/>
      <c r="DK1374" s="8"/>
      <c r="DL1374" s="8"/>
      <c r="DM1374" s="8"/>
      <c r="DN1374" s="8"/>
      <c r="DO1374" s="8"/>
      <c r="DP1374" s="100"/>
      <c r="DQ1374" s="115"/>
      <c r="DR1374" s="115"/>
      <c r="DS1374" s="115"/>
      <c r="DT1374" s="115"/>
    </row>
    <row r="1375" spans="1:124" ht="12.75" customHeight="1">
      <c r="A1375" s="115"/>
      <c r="B1375" s="89">
        <v>1372</v>
      </c>
      <c r="C1375" s="127" t="s">
        <v>1071</v>
      </c>
      <c r="D1375" s="149" t="s">
        <v>4938</v>
      </c>
      <c r="E1375" s="8" t="s">
        <v>1071</v>
      </c>
      <c r="F1375" s="8" t="s">
        <v>5129</v>
      </c>
      <c r="G1375" s="8"/>
      <c r="H1375" s="8"/>
      <c r="I1375" s="8" t="s">
        <v>1071</v>
      </c>
      <c r="J1375" s="8" t="s">
        <v>7048</v>
      </c>
      <c r="K1375" s="127" t="s">
        <v>1071</v>
      </c>
      <c r="L1375" s="129" t="s">
        <v>6271</v>
      </c>
      <c r="M1375" s="8"/>
      <c r="N1375" s="8" t="s">
        <v>1071</v>
      </c>
      <c r="O1375" s="8" t="s">
        <v>6755</v>
      </c>
      <c r="P1375" s="8" t="s">
        <v>6755</v>
      </c>
      <c r="Q1375" s="8" t="s">
        <v>6755</v>
      </c>
      <c r="R1375" s="8"/>
      <c r="S1375" s="8"/>
      <c r="T1375" s="8"/>
      <c r="U1375" s="8"/>
      <c r="V1375" s="8"/>
      <c r="W1375" s="8"/>
      <c r="X1375" s="8"/>
      <c r="Y1375" s="8"/>
      <c r="Z1375" s="8"/>
      <c r="AA1375" s="8"/>
      <c r="AB1375" s="8"/>
      <c r="AC1375" s="8" t="str">
        <f t="shared" si="209"/>
        <v>NO</v>
      </c>
      <c r="AD1375" s="8" t="str">
        <f t="shared" si="210"/>
        <v>Power,,,,,,,,,,,,,</v>
      </c>
      <c r="AE1375" s="8"/>
      <c r="AF1375" s="8"/>
      <c r="AG1375" s="115"/>
      <c r="AH1375" s="8" t="s">
        <v>6756</v>
      </c>
      <c r="AI1375" s="8" t="s">
        <v>6002</v>
      </c>
      <c r="AJ1375" s="115"/>
      <c r="AK1375" s="115"/>
      <c r="AL1375" s="115"/>
      <c r="AM1375" s="115"/>
      <c r="AN1375" s="115"/>
      <c r="AO1375" s="115"/>
      <c r="AP1375" s="115"/>
      <c r="AQ1375" s="115"/>
      <c r="AR1375" s="115"/>
      <c r="AS1375" s="115"/>
      <c r="AT1375" s="115"/>
      <c r="AU1375" s="115"/>
      <c r="AV1375" s="115"/>
      <c r="AW1375" s="115"/>
      <c r="AX1375" s="115"/>
      <c r="AY1375" s="115"/>
      <c r="AZ1375" s="115"/>
      <c r="BA1375" s="115"/>
      <c r="BB1375" s="115"/>
      <c r="BC1375" s="115"/>
      <c r="BD1375" s="115"/>
      <c r="BE1375" s="115"/>
      <c r="BF1375" s="115"/>
      <c r="BG1375" s="115"/>
      <c r="BH1375" s="115"/>
      <c r="BI1375" s="115"/>
      <c r="BJ1375" s="115"/>
      <c r="BK1375" s="115"/>
      <c r="BL1375" s="115"/>
      <c r="BM1375" s="115"/>
      <c r="BN1375" s="115"/>
      <c r="BO1375" s="8"/>
      <c r="BP1375" s="8"/>
      <c r="BQ1375" s="8"/>
      <c r="BR1375" s="8"/>
      <c r="BS1375" s="8"/>
      <c r="BT1375" s="8"/>
      <c r="BU1375" s="8"/>
      <c r="BV1375" s="8"/>
      <c r="BW1375" s="8"/>
      <c r="BX1375" s="8"/>
      <c r="BY1375" s="8"/>
      <c r="BZ1375" s="8"/>
      <c r="CA1375" s="8"/>
      <c r="CB1375" s="8"/>
      <c r="CC1375" s="8"/>
      <c r="CD1375" s="100"/>
      <c r="CE1375" s="8" t="str">
        <f t="shared" si="208"/>
        <v>AGND</v>
      </c>
      <c r="CF1375" s="8" t="str">
        <f t="shared" si="211"/>
        <v>AGND</v>
      </c>
      <c r="CG1375" s="8" t="str">
        <f t="shared" si="212"/>
        <v>Power</v>
      </c>
      <c r="CH1375" s="8" t="str">
        <f t="shared" si="213"/>
        <v>Power</v>
      </c>
      <c r="CI1375" s="8">
        <v>1</v>
      </c>
      <c r="CJ1375" s="8" t="s">
        <v>1071</v>
      </c>
      <c r="CK1375" s="8"/>
      <c r="CL1375" s="8"/>
      <c r="CM1375" s="115"/>
      <c r="CN1375" s="115"/>
      <c r="CO1375" s="115"/>
      <c r="CP1375" s="115"/>
      <c r="CQ1375" s="8"/>
      <c r="CR1375" s="8"/>
      <c r="CS1375" s="8"/>
      <c r="CT1375" s="8"/>
      <c r="CU1375" s="100"/>
      <c r="CV1375" s="115"/>
      <c r="CW1375" s="119" t="s">
        <v>11385</v>
      </c>
      <c r="CX1375" s="2"/>
      <c r="CY1375" s="100"/>
      <c r="CZ1375" s="8" t="str">
        <f t="shared" si="214"/>
        <v>AGND</v>
      </c>
      <c r="DA1375" s="8" t="str">
        <f t="shared" si="215"/>
        <v>AGND</v>
      </c>
      <c r="DB1375" s="8" t="str">
        <f t="shared" si="216"/>
        <v>Power</v>
      </c>
      <c r="DC1375" s="8" t="str">
        <f t="shared" si="217"/>
        <v>Power</v>
      </c>
      <c r="DD1375" s="8">
        <v>1</v>
      </c>
      <c r="DE1375" s="8" t="s">
        <v>1071</v>
      </c>
      <c r="DF1375" s="8"/>
      <c r="DG1375" s="115"/>
      <c r="DH1375" s="115"/>
      <c r="DI1375" s="115"/>
      <c r="DJ1375" s="115"/>
      <c r="DK1375" s="8"/>
      <c r="DL1375" s="8"/>
      <c r="DM1375" s="8"/>
      <c r="DN1375" s="8"/>
      <c r="DO1375" s="8"/>
      <c r="DP1375" s="100"/>
      <c r="DQ1375" s="115"/>
      <c r="DR1375" s="115"/>
      <c r="DS1375" s="115"/>
      <c r="DT1375" s="115"/>
    </row>
    <row r="1376" spans="1:124" ht="12.75" customHeight="1">
      <c r="A1376" s="115"/>
      <c r="B1376" s="89">
        <v>1373</v>
      </c>
      <c r="C1376" s="127" t="s">
        <v>1071</v>
      </c>
      <c r="D1376" s="149" t="s">
        <v>6758</v>
      </c>
      <c r="E1376" s="8" t="s">
        <v>1071</v>
      </c>
      <c r="F1376" s="8" t="s">
        <v>7002</v>
      </c>
      <c r="G1376" s="8"/>
      <c r="H1376" s="8"/>
      <c r="I1376" s="8" t="s">
        <v>1071</v>
      </c>
      <c r="J1376" s="8" t="s">
        <v>6901</v>
      </c>
      <c r="K1376" s="127" t="s">
        <v>1071</v>
      </c>
      <c r="L1376" s="129" t="s">
        <v>6210</v>
      </c>
      <c r="M1376" s="8"/>
      <c r="N1376" s="8" t="s">
        <v>1071</v>
      </c>
      <c r="O1376" s="8" t="s">
        <v>6755</v>
      </c>
      <c r="P1376" s="8" t="s">
        <v>6755</v>
      </c>
      <c r="Q1376" s="8" t="s">
        <v>6755</v>
      </c>
      <c r="R1376" s="8"/>
      <c r="S1376" s="8"/>
      <c r="T1376" s="8"/>
      <c r="U1376" s="8"/>
      <c r="V1376" s="8"/>
      <c r="W1376" s="8"/>
      <c r="X1376" s="8"/>
      <c r="Y1376" s="8"/>
      <c r="Z1376" s="8"/>
      <c r="AA1376" s="8"/>
      <c r="AB1376" s="8"/>
      <c r="AC1376" s="8" t="str">
        <f t="shared" si="209"/>
        <v>NO</v>
      </c>
      <c r="AD1376" s="8" t="str">
        <f t="shared" si="210"/>
        <v>Power,,,,,,,,,,,,,</v>
      </c>
      <c r="AE1376" s="8"/>
      <c r="AF1376" s="8"/>
      <c r="AG1376" s="115"/>
      <c r="AH1376" s="8" t="s">
        <v>6756</v>
      </c>
      <c r="AI1376" s="8" t="s">
        <v>6002</v>
      </c>
      <c r="AJ1376" s="115"/>
      <c r="AK1376" s="115"/>
      <c r="AL1376" s="115"/>
      <c r="AM1376" s="115"/>
      <c r="AN1376" s="115"/>
      <c r="AO1376" s="115"/>
      <c r="AP1376" s="115"/>
      <c r="AQ1376" s="115"/>
      <c r="AR1376" s="115"/>
      <c r="AS1376" s="115"/>
      <c r="AT1376" s="115"/>
      <c r="AU1376" s="115"/>
      <c r="AV1376" s="115"/>
      <c r="AW1376" s="115"/>
      <c r="AX1376" s="115"/>
      <c r="AY1376" s="115"/>
      <c r="AZ1376" s="115"/>
      <c r="BA1376" s="115"/>
      <c r="BB1376" s="115"/>
      <c r="BC1376" s="115"/>
      <c r="BD1376" s="115"/>
      <c r="BE1376" s="115"/>
      <c r="BF1376" s="115"/>
      <c r="BG1376" s="115"/>
      <c r="BH1376" s="115"/>
      <c r="BI1376" s="115"/>
      <c r="BJ1376" s="115"/>
      <c r="BK1376" s="115"/>
      <c r="BL1376" s="115"/>
      <c r="BM1376" s="115"/>
      <c r="BN1376" s="115"/>
      <c r="BO1376" s="8"/>
      <c r="BP1376" s="8"/>
      <c r="BQ1376" s="8"/>
      <c r="BR1376" s="8"/>
      <c r="BS1376" s="8"/>
      <c r="BT1376" s="8"/>
      <c r="BU1376" s="8"/>
      <c r="BV1376" s="8"/>
      <c r="BW1376" s="8"/>
      <c r="BX1376" s="8"/>
      <c r="BY1376" s="8"/>
      <c r="BZ1376" s="8"/>
      <c r="CA1376" s="8"/>
      <c r="CB1376" s="8"/>
      <c r="CC1376" s="8"/>
      <c r="CD1376" s="100"/>
      <c r="CE1376" s="8" t="str">
        <f t="shared" si="208"/>
        <v>AGND</v>
      </c>
      <c r="CF1376" s="8" t="str">
        <f t="shared" si="211"/>
        <v>AGND</v>
      </c>
      <c r="CG1376" s="8" t="str">
        <f t="shared" si="212"/>
        <v>Power</v>
      </c>
      <c r="CH1376" s="8" t="str">
        <f t="shared" si="213"/>
        <v>Power</v>
      </c>
      <c r="CI1376" s="8">
        <v>1</v>
      </c>
      <c r="CJ1376" s="8" t="s">
        <v>1071</v>
      </c>
      <c r="CK1376" s="8"/>
      <c r="CL1376" s="8"/>
      <c r="CM1376" s="115"/>
      <c r="CN1376" s="115"/>
      <c r="CO1376" s="115"/>
      <c r="CP1376" s="115"/>
      <c r="CQ1376" s="8"/>
      <c r="CR1376" s="8"/>
      <c r="CS1376" s="8"/>
      <c r="CT1376" s="8"/>
      <c r="CU1376" s="100"/>
      <c r="CV1376" s="115"/>
      <c r="CW1376" s="119" t="s">
        <v>11396</v>
      </c>
      <c r="CX1376" s="2"/>
      <c r="CY1376" s="100"/>
      <c r="CZ1376" s="8" t="str">
        <f t="shared" si="214"/>
        <v>AGND</v>
      </c>
      <c r="DA1376" s="8" t="str">
        <f t="shared" si="215"/>
        <v>AGND</v>
      </c>
      <c r="DB1376" s="8" t="str">
        <f t="shared" si="216"/>
        <v>Power</v>
      </c>
      <c r="DC1376" s="8" t="str">
        <f t="shared" si="217"/>
        <v>Power</v>
      </c>
      <c r="DD1376" s="8">
        <v>1</v>
      </c>
      <c r="DE1376" s="8" t="s">
        <v>1071</v>
      </c>
      <c r="DF1376" s="8"/>
      <c r="DG1376" s="115"/>
      <c r="DH1376" s="115"/>
      <c r="DI1376" s="115"/>
      <c r="DJ1376" s="115"/>
      <c r="DK1376" s="8"/>
      <c r="DL1376" s="8"/>
      <c r="DM1376" s="8"/>
      <c r="DN1376" s="8"/>
      <c r="DO1376" s="8"/>
      <c r="DP1376" s="100"/>
      <c r="DQ1376" s="115"/>
      <c r="DR1376" s="115"/>
      <c r="DS1376" s="115"/>
      <c r="DT1376" s="115"/>
    </row>
    <row r="1377" spans="1:124" ht="12.75" customHeight="1">
      <c r="A1377" s="115"/>
      <c r="B1377" s="89">
        <v>1374</v>
      </c>
      <c r="C1377" s="127" t="s">
        <v>1071</v>
      </c>
      <c r="D1377" s="149" t="s">
        <v>4949</v>
      </c>
      <c r="E1377" s="8" t="s">
        <v>1071</v>
      </c>
      <c r="F1377" s="8" t="s">
        <v>4796</v>
      </c>
      <c r="G1377" s="8"/>
      <c r="H1377" s="8"/>
      <c r="I1377" s="8" t="s">
        <v>1071</v>
      </c>
      <c r="J1377" s="8" t="s">
        <v>6238</v>
      </c>
      <c r="K1377" s="127" t="s">
        <v>1071</v>
      </c>
      <c r="L1377" s="129" t="s">
        <v>7049</v>
      </c>
      <c r="M1377" s="8"/>
      <c r="N1377" s="8" t="s">
        <v>1071</v>
      </c>
      <c r="O1377" s="8" t="s">
        <v>6755</v>
      </c>
      <c r="P1377" s="8" t="s">
        <v>6755</v>
      </c>
      <c r="Q1377" s="8" t="s">
        <v>6755</v>
      </c>
      <c r="R1377" s="8"/>
      <c r="S1377" s="8"/>
      <c r="T1377" s="8"/>
      <c r="U1377" s="8"/>
      <c r="V1377" s="8"/>
      <c r="W1377" s="8"/>
      <c r="X1377" s="8"/>
      <c r="Y1377" s="8"/>
      <c r="Z1377" s="8"/>
      <c r="AA1377" s="8"/>
      <c r="AB1377" s="8"/>
      <c r="AC1377" s="8" t="str">
        <f t="shared" si="209"/>
        <v>NO</v>
      </c>
      <c r="AD1377" s="8" t="str">
        <f t="shared" si="210"/>
        <v>Power,,,,,,,,,,,,,</v>
      </c>
      <c r="AE1377" s="8"/>
      <c r="AF1377" s="8"/>
      <c r="AG1377" s="115"/>
      <c r="AH1377" s="8" t="s">
        <v>6756</v>
      </c>
      <c r="AI1377" s="8" t="s">
        <v>6002</v>
      </c>
      <c r="AJ1377" s="115"/>
      <c r="AK1377" s="115"/>
      <c r="AL1377" s="115"/>
      <c r="AM1377" s="115"/>
      <c r="AN1377" s="115"/>
      <c r="AO1377" s="115"/>
      <c r="AP1377" s="115"/>
      <c r="AQ1377" s="115"/>
      <c r="AR1377" s="115"/>
      <c r="AS1377" s="115"/>
      <c r="AT1377" s="115"/>
      <c r="AU1377" s="115"/>
      <c r="AV1377" s="115"/>
      <c r="AW1377" s="115"/>
      <c r="AX1377" s="115"/>
      <c r="AY1377" s="115"/>
      <c r="AZ1377" s="115"/>
      <c r="BA1377" s="115"/>
      <c r="BB1377" s="115"/>
      <c r="BC1377" s="115"/>
      <c r="BD1377" s="115"/>
      <c r="BE1377" s="115"/>
      <c r="BF1377" s="115"/>
      <c r="BG1377" s="115"/>
      <c r="BH1377" s="115"/>
      <c r="BI1377" s="115"/>
      <c r="BJ1377" s="115"/>
      <c r="BK1377" s="115"/>
      <c r="BL1377" s="115"/>
      <c r="BM1377" s="115"/>
      <c r="BN1377" s="115"/>
      <c r="BO1377" s="8"/>
      <c r="BP1377" s="8"/>
      <c r="BQ1377" s="8"/>
      <c r="BR1377" s="8"/>
      <c r="BS1377" s="8"/>
      <c r="BT1377" s="8"/>
      <c r="BU1377" s="8"/>
      <c r="BV1377" s="8"/>
      <c r="BW1377" s="8"/>
      <c r="BX1377" s="8"/>
      <c r="BY1377" s="8"/>
      <c r="BZ1377" s="8"/>
      <c r="CA1377" s="8"/>
      <c r="CB1377" s="8"/>
      <c r="CC1377" s="8"/>
      <c r="CD1377" s="100"/>
      <c r="CE1377" s="8" t="str">
        <f t="shared" si="208"/>
        <v>AGND</v>
      </c>
      <c r="CF1377" s="8" t="str">
        <f t="shared" si="211"/>
        <v>AGND</v>
      </c>
      <c r="CG1377" s="8" t="str">
        <f t="shared" si="212"/>
        <v>Power</v>
      </c>
      <c r="CH1377" s="8" t="str">
        <f t="shared" si="213"/>
        <v>Power</v>
      </c>
      <c r="CI1377" s="8">
        <v>1</v>
      </c>
      <c r="CJ1377" s="8" t="s">
        <v>1071</v>
      </c>
      <c r="CK1377" s="8"/>
      <c r="CL1377" s="8"/>
      <c r="CM1377" s="115"/>
      <c r="CN1377" s="115"/>
      <c r="CO1377" s="115"/>
      <c r="CP1377" s="115"/>
      <c r="CQ1377" s="8"/>
      <c r="CR1377" s="8"/>
      <c r="CS1377" s="8"/>
      <c r="CT1377" s="8"/>
      <c r="CU1377" s="100"/>
      <c r="CV1377" s="115"/>
      <c r="CW1377" s="119" t="s">
        <v>11157</v>
      </c>
      <c r="CX1377" s="2"/>
      <c r="CY1377" s="100"/>
      <c r="CZ1377" s="8" t="str">
        <f t="shared" si="214"/>
        <v>AGND</v>
      </c>
      <c r="DA1377" s="8" t="str">
        <f t="shared" si="215"/>
        <v>AGND</v>
      </c>
      <c r="DB1377" s="8" t="str">
        <f t="shared" si="216"/>
        <v>Power</v>
      </c>
      <c r="DC1377" s="8" t="str">
        <f t="shared" si="217"/>
        <v>Power</v>
      </c>
      <c r="DD1377" s="8">
        <v>1</v>
      </c>
      <c r="DE1377" s="8" t="s">
        <v>1071</v>
      </c>
      <c r="DF1377" s="8"/>
      <c r="DG1377" s="115"/>
      <c r="DH1377" s="115"/>
      <c r="DI1377" s="115"/>
      <c r="DJ1377" s="115"/>
      <c r="DK1377" s="8"/>
      <c r="DL1377" s="8"/>
      <c r="DM1377" s="8"/>
      <c r="DN1377" s="8"/>
      <c r="DO1377" s="8"/>
      <c r="DP1377" s="100"/>
      <c r="DQ1377" s="115"/>
      <c r="DR1377" s="115"/>
      <c r="DS1377" s="115"/>
      <c r="DT1377" s="115"/>
    </row>
    <row r="1378" spans="1:124" ht="12.75" customHeight="1">
      <c r="A1378" s="115"/>
      <c r="B1378" s="89">
        <v>1375</v>
      </c>
      <c r="C1378" s="127" t="s">
        <v>1071</v>
      </c>
      <c r="D1378" s="149" t="s">
        <v>6330</v>
      </c>
      <c r="E1378" s="8" t="s">
        <v>1071</v>
      </c>
      <c r="F1378" s="8" t="s">
        <v>6988</v>
      </c>
      <c r="G1378" s="8"/>
      <c r="H1378" s="8"/>
      <c r="I1378" s="8" t="s">
        <v>1071</v>
      </c>
      <c r="J1378" s="8" t="s">
        <v>5958</v>
      </c>
      <c r="K1378" s="8"/>
      <c r="L1378" s="8"/>
      <c r="M1378" s="8"/>
      <c r="N1378" s="8" t="s">
        <v>1071</v>
      </c>
      <c r="O1378" s="8" t="s">
        <v>6755</v>
      </c>
      <c r="P1378" s="8" t="s">
        <v>6755</v>
      </c>
      <c r="Q1378" s="8" t="s">
        <v>6755</v>
      </c>
      <c r="R1378" s="8"/>
      <c r="S1378" s="8"/>
      <c r="T1378" s="8"/>
      <c r="U1378" s="8"/>
      <c r="V1378" s="8"/>
      <c r="W1378" s="8"/>
      <c r="X1378" s="8"/>
      <c r="Y1378" s="8"/>
      <c r="Z1378" s="8"/>
      <c r="AA1378" s="8"/>
      <c r="AB1378" s="8"/>
      <c r="AC1378" s="8" t="str">
        <f t="shared" si="209"/>
        <v>NO</v>
      </c>
      <c r="AD1378" s="8" t="str">
        <f t="shared" si="210"/>
        <v>Power,,,,,,,,,,,,,</v>
      </c>
      <c r="AE1378" s="8"/>
      <c r="AF1378" s="8"/>
      <c r="AG1378" s="115"/>
      <c r="AH1378" s="8" t="s">
        <v>6756</v>
      </c>
      <c r="AI1378" s="8" t="s">
        <v>6002</v>
      </c>
      <c r="AJ1378" s="115"/>
      <c r="AK1378" s="115"/>
      <c r="AL1378" s="115"/>
      <c r="AM1378" s="115"/>
      <c r="AN1378" s="115"/>
      <c r="AO1378" s="115"/>
      <c r="AP1378" s="115"/>
      <c r="AQ1378" s="115"/>
      <c r="AR1378" s="115"/>
      <c r="AS1378" s="115"/>
      <c r="AT1378" s="115"/>
      <c r="AU1378" s="115"/>
      <c r="AV1378" s="115"/>
      <c r="AW1378" s="115"/>
      <c r="AX1378" s="115"/>
      <c r="AY1378" s="115"/>
      <c r="AZ1378" s="115"/>
      <c r="BA1378" s="115"/>
      <c r="BB1378" s="115"/>
      <c r="BC1378" s="115"/>
      <c r="BD1378" s="115"/>
      <c r="BE1378" s="115"/>
      <c r="BF1378" s="115"/>
      <c r="BG1378" s="115"/>
      <c r="BH1378" s="115"/>
      <c r="BI1378" s="115"/>
      <c r="BJ1378" s="115"/>
      <c r="BK1378" s="115"/>
      <c r="BL1378" s="115"/>
      <c r="BM1378" s="115"/>
      <c r="BN1378" s="115"/>
      <c r="BO1378" s="8"/>
      <c r="BP1378" s="8"/>
      <c r="BQ1378" s="8"/>
      <c r="BR1378" s="8"/>
      <c r="BS1378" s="8"/>
      <c r="BT1378" s="8"/>
      <c r="BU1378" s="8"/>
      <c r="BV1378" s="8"/>
      <c r="BW1378" s="8"/>
      <c r="BX1378" s="8"/>
      <c r="BY1378" s="8"/>
      <c r="BZ1378" s="8"/>
      <c r="CA1378" s="8"/>
      <c r="CB1378" s="8"/>
      <c r="CC1378" s="8"/>
      <c r="CD1378" s="100"/>
      <c r="CE1378" s="8" t="str">
        <f t="shared" si="208"/>
        <v>AGND</v>
      </c>
      <c r="CF1378" s="8" t="str">
        <f t="shared" si="211"/>
        <v>AGND</v>
      </c>
      <c r="CG1378" s="8" t="str">
        <f t="shared" si="212"/>
        <v>Power</v>
      </c>
      <c r="CH1378" s="8" t="str">
        <f t="shared" si="213"/>
        <v>Power</v>
      </c>
      <c r="CI1378" s="8">
        <v>1</v>
      </c>
      <c r="CJ1378" s="8" t="s">
        <v>1071</v>
      </c>
      <c r="CK1378" s="8"/>
      <c r="CL1378" s="8"/>
      <c r="CM1378" s="115"/>
      <c r="CN1378" s="115"/>
      <c r="CO1378" s="115"/>
      <c r="CP1378" s="115"/>
      <c r="CQ1378" s="8"/>
      <c r="CR1378" s="8"/>
      <c r="CS1378" s="8"/>
      <c r="CT1378" s="8"/>
      <c r="CU1378" s="100"/>
      <c r="CV1378" s="115"/>
      <c r="CW1378" s="119" t="s">
        <v>11278</v>
      </c>
      <c r="CX1378" s="2"/>
      <c r="CY1378" s="100"/>
      <c r="CZ1378" s="8" t="str">
        <f t="shared" si="214"/>
        <v>AGND</v>
      </c>
      <c r="DA1378" s="8" t="str">
        <f t="shared" si="215"/>
        <v>AGND</v>
      </c>
      <c r="DB1378" s="8" t="str">
        <f t="shared" si="216"/>
        <v>Power</v>
      </c>
      <c r="DC1378" s="8" t="str">
        <f t="shared" si="217"/>
        <v>Power</v>
      </c>
      <c r="DD1378" s="8">
        <v>1</v>
      </c>
      <c r="DE1378" s="8" t="s">
        <v>1071</v>
      </c>
      <c r="DF1378" s="8"/>
      <c r="DG1378" s="115"/>
      <c r="DH1378" s="115"/>
      <c r="DI1378" s="115"/>
      <c r="DJ1378" s="115"/>
      <c r="DK1378" s="8"/>
      <c r="DL1378" s="8"/>
      <c r="DM1378" s="8"/>
      <c r="DN1378" s="8"/>
      <c r="DO1378" s="8"/>
      <c r="DP1378" s="100"/>
      <c r="DQ1378" s="115"/>
      <c r="DR1378" s="115"/>
      <c r="DS1378" s="115"/>
      <c r="DT1378" s="115"/>
    </row>
    <row r="1379" spans="1:124" ht="12.75" customHeight="1">
      <c r="A1379" s="115"/>
      <c r="B1379" s="89">
        <v>1376</v>
      </c>
      <c r="C1379" s="127" t="s">
        <v>1071</v>
      </c>
      <c r="D1379" s="149" t="s">
        <v>6333</v>
      </c>
      <c r="E1379" s="8" t="s">
        <v>1071</v>
      </c>
      <c r="F1379" s="8" t="s">
        <v>6219</v>
      </c>
      <c r="G1379" s="8"/>
      <c r="H1379" s="8"/>
      <c r="I1379" s="8" t="s">
        <v>1071</v>
      </c>
      <c r="J1379" s="8" t="s">
        <v>6908</v>
      </c>
      <c r="K1379" s="8"/>
      <c r="L1379" s="8"/>
      <c r="M1379" s="8"/>
      <c r="N1379" s="8" t="s">
        <v>1071</v>
      </c>
      <c r="O1379" s="8" t="s">
        <v>6755</v>
      </c>
      <c r="P1379" s="8" t="s">
        <v>6755</v>
      </c>
      <c r="Q1379" s="8" t="s">
        <v>6755</v>
      </c>
      <c r="R1379" s="8"/>
      <c r="S1379" s="8"/>
      <c r="T1379" s="8"/>
      <c r="U1379" s="8"/>
      <c r="V1379" s="8"/>
      <c r="W1379" s="8"/>
      <c r="X1379" s="8"/>
      <c r="Y1379" s="8"/>
      <c r="Z1379" s="8"/>
      <c r="AA1379" s="8"/>
      <c r="AB1379" s="8"/>
      <c r="AC1379" s="8" t="str">
        <f t="shared" si="209"/>
        <v>NO</v>
      </c>
      <c r="AD1379" s="8" t="str">
        <f t="shared" si="210"/>
        <v>Power,,,,,,,,,,,,,</v>
      </c>
      <c r="AE1379" s="8"/>
      <c r="AF1379" s="8"/>
      <c r="AG1379" s="115"/>
      <c r="AH1379" s="8" t="s">
        <v>6756</v>
      </c>
      <c r="AI1379" s="8" t="s">
        <v>6002</v>
      </c>
      <c r="AJ1379" s="115"/>
      <c r="AK1379" s="115"/>
      <c r="AL1379" s="115"/>
      <c r="AM1379" s="115"/>
      <c r="AN1379" s="115"/>
      <c r="AO1379" s="115"/>
      <c r="AP1379" s="115"/>
      <c r="AQ1379" s="115"/>
      <c r="AR1379" s="115"/>
      <c r="AS1379" s="115"/>
      <c r="AT1379" s="115"/>
      <c r="AU1379" s="115"/>
      <c r="AV1379" s="115"/>
      <c r="AW1379" s="115"/>
      <c r="AX1379" s="115"/>
      <c r="AY1379" s="115"/>
      <c r="AZ1379" s="115"/>
      <c r="BA1379" s="115"/>
      <c r="BB1379" s="115"/>
      <c r="BC1379" s="115"/>
      <c r="BD1379" s="115"/>
      <c r="BE1379" s="115"/>
      <c r="BF1379" s="115"/>
      <c r="BG1379" s="115"/>
      <c r="BH1379" s="115"/>
      <c r="BI1379" s="115"/>
      <c r="BJ1379" s="115"/>
      <c r="BK1379" s="115"/>
      <c r="BL1379" s="115"/>
      <c r="BM1379" s="115"/>
      <c r="BN1379" s="115"/>
      <c r="BO1379" s="8"/>
      <c r="BP1379" s="8"/>
      <c r="BQ1379" s="8"/>
      <c r="BR1379" s="8"/>
      <c r="BS1379" s="8"/>
      <c r="BT1379" s="8"/>
      <c r="BU1379" s="8"/>
      <c r="BV1379" s="8"/>
      <c r="BW1379" s="8"/>
      <c r="BX1379" s="8"/>
      <c r="BY1379" s="8"/>
      <c r="BZ1379" s="8"/>
      <c r="CA1379" s="8"/>
      <c r="CB1379" s="8"/>
      <c r="CC1379" s="8"/>
      <c r="CD1379" s="100"/>
      <c r="CE1379" s="8" t="str">
        <f t="shared" si="208"/>
        <v>AGND</v>
      </c>
      <c r="CF1379" s="8" t="str">
        <f t="shared" si="211"/>
        <v>AGND</v>
      </c>
      <c r="CG1379" s="8" t="str">
        <f t="shared" si="212"/>
        <v>Power</v>
      </c>
      <c r="CH1379" s="8" t="str">
        <f t="shared" si="213"/>
        <v>Power</v>
      </c>
      <c r="CI1379" s="8">
        <v>1</v>
      </c>
      <c r="CJ1379" s="8" t="s">
        <v>1071</v>
      </c>
      <c r="CK1379" s="8"/>
      <c r="CL1379" s="8"/>
      <c r="CM1379" s="115"/>
      <c r="CN1379" s="115"/>
      <c r="CO1379" s="115"/>
      <c r="CP1379" s="115"/>
      <c r="CQ1379" s="8"/>
      <c r="CR1379" s="8"/>
      <c r="CS1379" s="8"/>
      <c r="CT1379" s="8"/>
      <c r="CU1379" s="100"/>
      <c r="CV1379" s="115"/>
      <c r="CW1379" s="119" t="s">
        <v>11600</v>
      </c>
      <c r="CX1379" s="2"/>
      <c r="CY1379" s="100"/>
      <c r="CZ1379" s="8" t="str">
        <f t="shared" si="214"/>
        <v>AGND</v>
      </c>
      <c r="DA1379" s="8" t="str">
        <f t="shared" si="215"/>
        <v>AGND</v>
      </c>
      <c r="DB1379" s="8" t="str">
        <f t="shared" si="216"/>
        <v>Power</v>
      </c>
      <c r="DC1379" s="8" t="str">
        <f t="shared" si="217"/>
        <v>Power</v>
      </c>
      <c r="DD1379" s="8">
        <v>1</v>
      </c>
      <c r="DE1379" s="8" t="s">
        <v>1071</v>
      </c>
      <c r="DF1379" s="8"/>
      <c r="DG1379" s="115"/>
      <c r="DH1379" s="115"/>
      <c r="DI1379" s="115"/>
      <c r="DJ1379" s="115"/>
      <c r="DK1379" s="8"/>
      <c r="DL1379" s="8"/>
      <c r="DM1379" s="8"/>
      <c r="DN1379" s="8"/>
      <c r="DO1379" s="8"/>
      <c r="DP1379" s="100"/>
      <c r="DQ1379" s="115"/>
      <c r="DR1379" s="115"/>
      <c r="DS1379" s="115"/>
      <c r="DT1379" s="115"/>
    </row>
    <row r="1380" spans="1:124" ht="12.75" customHeight="1">
      <c r="A1380" s="115"/>
      <c r="B1380" s="89">
        <v>1377</v>
      </c>
      <c r="C1380" s="127" t="s">
        <v>1071</v>
      </c>
      <c r="D1380" s="149" t="s">
        <v>6984</v>
      </c>
      <c r="E1380" s="8" t="s">
        <v>1071</v>
      </c>
      <c r="F1380" s="8" t="s">
        <v>6991</v>
      </c>
      <c r="G1380" s="8"/>
      <c r="H1380" s="8"/>
      <c r="I1380" s="8" t="s">
        <v>1071</v>
      </c>
      <c r="J1380" s="8" t="s">
        <v>6882</v>
      </c>
      <c r="K1380" s="8"/>
      <c r="L1380" s="8"/>
      <c r="M1380" s="8"/>
      <c r="N1380" s="8" t="s">
        <v>1071</v>
      </c>
      <c r="O1380" s="8" t="s">
        <v>6755</v>
      </c>
      <c r="P1380" s="8" t="s">
        <v>6755</v>
      </c>
      <c r="Q1380" s="8" t="s">
        <v>6755</v>
      </c>
      <c r="R1380" s="8"/>
      <c r="S1380" s="8"/>
      <c r="T1380" s="8"/>
      <c r="U1380" s="8"/>
      <c r="V1380" s="8"/>
      <c r="W1380" s="8"/>
      <c r="X1380" s="8"/>
      <c r="Y1380" s="8"/>
      <c r="Z1380" s="8"/>
      <c r="AA1380" s="8"/>
      <c r="AB1380" s="8"/>
      <c r="AC1380" s="8" t="str">
        <f t="shared" si="209"/>
        <v>NO</v>
      </c>
      <c r="AD1380" s="8" t="str">
        <f t="shared" si="210"/>
        <v>Power,,,,,,,,,,,,,</v>
      </c>
      <c r="AE1380" s="8"/>
      <c r="AF1380" s="8"/>
      <c r="AG1380" s="115"/>
      <c r="AH1380" s="8" t="s">
        <v>6756</v>
      </c>
      <c r="AI1380" s="8" t="s">
        <v>6002</v>
      </c>
      <c r="AJ1380" s="115"/>
      <c r="AK1380" s="115"/>
      <c r="AL1380" s="115"/>
      <c r="AM1380" s="115"/>
      <c r="AN1380" s="115"/>
      <c r="AO1380" s="115"/>
      <c r="AP1380" s="115"/>
      <c r="AQ1380" s="115"/>
      <c r="AR1380" s="115"/>
      <c r="AS1380" s="115"/>
      <c r="AT1380" s="115"/>
      <c r="AU1380" s="115"/>
      <c r="AV1380" s="115"/>
      <c r="AW1380" s="115"/>
      <c r="AX1380" s="115"/>
      <c r="AY1380" s="115"/>
      <c r="AZ1380" s="115"/>
      <c r="BA1380" s="115"/>
      <c r="BB1380" s="115"/>
      <c r="BC1380" s="115"/>
      <c r="BD1380" s="115"/>
      <c r="BE1380" s="115"/>
      <c r="BF1380" s="115"/>
      <c r="BG1380" s="115"/>
      <c r="BH1380" s="115"/>
      <c r="BI1380" s="115"/>
      <c r="BJ1380" s="115"/>
      <c r="BK1380" s="115"/>
      <c r="BL1380" s="115"/>
      <c r="BM1380" s="115"/>
      <c r="BN1380" s="115"/>
      <c r="BO1380" s="8"/>
      <c r="BP1380" s="8"/>
      <c r="BQ1380" s="8"/>
      <c r="BR1380" s="8"/>
      <c r="BS1380" s="8"/>
      <c r="BT1380" s="8"/>
      <c r="BU1380" s="8"/>
      <c r="BV1380" s="8"/>
      <c r="BW1380" s="8"/>
      <c r="BX1380" s="8"/>
      <c r="BY1380" s="8"/>
      <c r="BZ1380" s="8"/>
      <c r="CA1380" s="8"/>
      <c r="CB1380" s="8"/>
      <c r="CC1380" s="8"/>
      <c r="CD1380" s="100"/>
      <c r="CE1380" s="8" t="str">
        <f t="shared" si="208"/>
        <v>AGND</v>
      </c>
      <c r="CF1380" s="8" t="str">
        <f t="shared" si="211"/>
        <v>AGND</v>
      </c>
      <c r="CG1380" s="8" t="str">
        <f t="shared" si="212"/>
        <v>Power</v>
      </c>
      <c r="CH1380" s="8" t="str">
        <f t="shared" si="213"/>
        <v>Power</v>
      </c>
      <c r="CI1380" s="8">
        <v>1</v>
      </c>
      <c r="CJ1380" s="8" t="s">
        <v>1071</v>
      </c>
      <c r="CK1380" s="8"/>
      <c r="CL1380" s="8"/>
      <c r="CM1380" s="115"/>
      <c r="CN1380" s="115"/>
      <c r="CO1380" s="115"/>
      <c r="CP1380" s="115"/>
      <c r="CQ1380" s="8"/>
      <c r="CR1380" s="8"/>
      <c r="CS1380" s="8"/>
      <c r="CT1380" s="8"/>
      <c r="CU1380" s="100"/>
      <c r="CV1380" s="115"/>
      <c r="CW1380" s="119" t="s">
        <v>11601</v>
      </c>
      <c r="CX1380" s="2"/>
      <c r="CY1380" s="100"/>
      <c r="CZ1380" s="8" t="str">
        <f t="shared" si="214"/>
        <v>AGND</v>
      </c>
      <c r="DA1380" s="8" t="str">
        <f t="shared" si="215"/>
        <v>AGND</v>
      </c>
      <c r="DB1380" s="8" t="str">
        <f t="shared" si="216"/>
        <v>Power</v>
      </c>
      <c r="DC1380" s="8" t="str">
        <f t="shared" si="217"/>
        <v>Power</v>
      </c>
      <c r="DD1380" s="8">
        <v>1</v>
      </c>
      <c r="DE1380" s="8" t="s">
        <v>1071</v>
      </c>
      <c r="DF1380" s="8"/>
      <c r="DG1380" s="115"/>
      <c r="DH1380" s="115"/>
      <c r="DI1380" s="115"/>
      <c r="DJ1380" s="115"/>
      <c r="DK1380" s="8"/>
      <c r="DL1380" s="8"/>
      <c r="DM1380" s="8"/>
      <c r="DN1380" s="8"/>
      <c r="DO1380" s="8"/>
      <c r="DP1380" s="100"/>
      <c r="DQ1380" s="115"/>
      <c r="DR1380" s="115"/>
      <c r="DS1380" s="115"/>
      <c r="DT1380" s="115"/>
    </row>
    <row r="1381" spans="1:124" ht="12.75" customHeight="1">
      <c r="A1381" s="115"/>
      <c r="B1381" s="89">
        <v>1378</v>
      </c>
      <c r="C1381" s="127" t="s">
        <v>1071</v>
      </c>
      <c r="D1381" s="149" t="s">
        <v>6986</v>
      </c>
      <c r="E1381" s="8" t="s">
        <v>1071</v>
      </c>
      <c r="F1381" s="8" t="s">
        <v>6029</v>
      </c>
      <c r="G1381" s="8"/>
      <c r="H1381" s="8"/>
      <c r="I1381" s="8" t="s">
        <v>1071</v>
      </c>
      <c r="J1381" s="8" t="s">
        <v>6951</v>
      </c>
      <c r="K1381" s="8"/>
      <c r="L1381" s="8"/>
      <c r="M1381" s="8"/>
      <c r="N1381" s="8" t="s">
        <v>1071</v>
      </c>
      <c r="O1381" s="8" t="s">
        <v>6755</v>
      </c>
      <c r="P1381" s="8" t="s">
        <v>6755</v>
      </c>
      <c r="Q1381" s="8" t="s">
        <v>6755</v>
      </c>
      <c r="R1381" s="8"/>
      <c r="S1381" s="8"/>
      <c r="T1381" s="8"/>
      <c r="U1381" s="8"/>
      <c r="V1381" s="8"/>
      <c r="W1381" s="8"/>
      <c r="X1381" s="8"/>
      <c r="Y1381" s="8"/>
      <c r="Z1381" s="8"/>
      <c r="AA1381" s="8"/>
      <c r="AB1381" s="8"/>
      <c r="AC1381" s="8" t="str">
        <f t="shared" si="209"/>
        <v>NO</v>
      </c>
      <c r="AD1381" s="8" t="str">
        <f t="shared" si="210"/>
        <v>Power,,,,,,,,,,,,,</v>
      </c>
      <c r="AE1381" s="8"/>
      <c r="AF1381" s="8"/>
      <c r="AG1381" s="115"/>
      <c r="AH1381" s="8" t="s">
        <v>6756</v>
      </c>
      <c r="AI1381" s="8" t="s">
        <v>6002</v>
      </c>
      <c r="AJ1381" s="115"/>
      <c r="AK1381" s="115"/>
      <c r="AL1381" s="115"/>
      <c r="AM1381" s="115"/>
      <c r="AN1381" s="115"/>
      <c r="AO1381" s="115"/>
      <c r="AP1381" s="115"/>
      <c r="AQ1381" s="115"/>
      <c r="AR1381" s="115"/>
      <c r="AS1381" s="115"/>
      <c r="AT1381" s="115"/>
      <c r="AU1381" s="115"/>
      <c r="AV1381" s="115"/>
      <c r="AW1381" s="115"/>
      <c r="AX1381" s="115"/>
      <c r="AY1381" s="115"/>
      <c r="AZ1381" s="115"/>
      <c r="BA1381" s="115"/>
      <c r="BB1381" s="115"/>
      <c r="BC1381" s="115"/>
      <c r="BD1381" s="115"/>
      <c r="BE1381" s="115"/>
      <c r="BF1381" s="115"/>
      <c r="BG1381" s="115"/>
      <c r="BH1381" s="115"/>
      <c r="BI1381" s="115"/>
      <c r="BJ1381" s="115"/>
      <c r="BK1381" s="115"/>
      <c r="BL1381" s="115"/>
      <c r="BM1381" s="115"/>
      <c r="BN1381" s="115"/>
      <c r="BO1381" s="8"/>
      <c r="BP1381" s="8"/>
      <c r="BQ1381" s="8"/>
      <c r="BR1381" s="8"/>
      <c r="BS1381" s="8"/>
      <c r="BT1381" s="8"/>
      <c r="BU1381" s="8"/>
      <c r="BV1381" s="8"/>
      <c r="BW1381" s="8"/>
      <c r="BX1381" s="8"/>
      <c r="BY1381" s="8"/>
      <c r="BZ1381" s="8"/>
      <c r="CA1381" s="8"/>
      <c r="CB1381" s="8"/>
      <c r="CC1381" s="8"/>
      <c r="CD1381" s="100"/>
      <c r="CE1381" s="8" t="str">
        <f t="shared" si="208"/>
        <v>AGND</v>
      </c>
      <c r="CF1381" s="8" t="str">
        <f t="shared" si="211"/>
        <v>AGND</v>
      </c>
      <c r="CG1381" s="8" t="str">
        <f t="shared" si="212"/>
        <v>Power</v>
      </c>
      <c r="CH1381" s="8" t="str">
        <f t="shared" si="213"/>
        <v>Power</v>
      </c>
      <c r="CI1381" s="8">
        <v>1</v>
      </c>
      <c r="CJ1381" s="8" t="s">
        <v>1071</v>
      </c>
      <c r="CK1381" s="8"/>
      <c r="CL1381" s="8"/>
      <c r="CM1381" s="115"/>
      <c r="CN1381" s="115"/>
      <c r="CO1381" s="115"/>
      <c r="CP1381" s="115"/>
      <c r="CQ1381" s="8"/>
      <c r="CR1381" s="8"/>
      <c r="CS1381" s="8"/>
      <c r="CT1381" s="8"/>
      <c r="CU1381" s="100"/>
      <c r="CV1381" s="115"/>
      <c r="CW1381" s="119" t="s">
        <v>11602</v>
      </c>
      <c r="CX1381" s="2"/>
      <c r="CY1381" s="100"/>
      <c r="CZ1381" s="8" t="str">
        <f t="shared" si="214"/>
        <v>AGND</v>
      </c>
      <c r="DA1381" s="8" t="str">
        <f t="shared" si="215"/>
        <v>AGND</v>
      </c>
      <c r="DB1381" s="8" t="str">
        <f t="shared" si="216"/>
        <v>Power</v>
      </c>
      <c r="DC1381" s="8" t="str">
        <f t="shared" si="217"/>
        <v>Power</v>
      </c>
      <c r="DD1381" s="8">
        <v>1</v>
      </c>
      <c r="DE1381" s="8" t="s">
        <v>1071</v>
      </c>
      <c r="DF1381" s="8"/>
      <c r="DG1381" s="115"/>
      <c r="DH1381" s="115"/>
      <c r="DI1381" s="115"/>
      <c r="DJ1381" s="115"/>
      <c r="DK1381" s="8"/>
      <c r="DL1381" s="8"/>
      <c r="DM1381" s="8"/>
      <c r="DN1381" s="8"/>
      <c r="DO1381" s="8"/>
      <c r="DP1381" s="100"/>
      <c r="DQ1381" s="115"/>
      <c r="DR1381" s="115"/>
      <c r="DS1381" s="115"/>
      <c r="DT1381" s="115"/>
    </row>
    <row r="1382" spans="1:124" ht="12.75" customHeight="1">
      <c r="A1382" s="115"/>
      <c r="B1382" s="89">
        <v>1379</v>
      </c>
      <c r="C1382" s="127" t="s">
        <v>1071</v>
      </c>
      <c r="D1382" s="149" t="s">
        <v>6990</v>
      </c>
      <c r="E1382" s="8" t="s">
        <v>1071</v>
      </c>
      <c r="F1382" s="8" t="s">
        <v>6994</v>
      </c>
      <c r="G1382" s="8"/>
      <c r="H1382" s="8"/>
      <c r="I1382" s="8" t="s">
        <v>1071</v>
      </c>
      <c r="J1382" s="8" t="s">
        <v>5951</v>
      </c>
      <c r="K1382" s="8"/>
      <c r="L1382" s="8"/>
      <c r="M1382" s="8"/>
      <c r="N1382" s="8" t="s">
        <v>1071</v>
      </c>
      <c r="O1382" s="8" t="s">
        <v>6755</v>
      </c>
      <c r="P1382" s="8" t="s">
        <v>6755</v>
      </c>
      <c r="Q1382" s="8" t="s">
        <v>6755</v>
      </c>
      <c r="R1382" s="8"/>
      <c r="S1382" s="8"/>
      <c r="T1382" s="8"/>
      <c r="U1382" s="8"/>
      <c r="V1382" s="8"/>
      <c r="W1382" s="8"/>
      <c r="X1382" s="8"/>
      <c r="Y1382" s="8"/>
      <c r="Z1382" s="8"/>
      <c r="AA1382" s="8"/>
      <c r="AB1382" s="8"/>
      <c r="AC1382" s="8" t="str">
        <f t="shared" si="209"/>
        <v>NO</v>
      </c>
      <c r="AD1382" s="8" t="str">
        <f t="shared" si="210"/>
        <v>Power,,,,,,,,,,,,,</v>
      </c>
      <c r="AE1382" s="8"/>
      <c r="AF1382" s="8"/>
      <c r="AG1382" s="115"/>
      <c r="AH1382" s="8" t="s">
        <v>6756</v>
      </c>
      <c r="AI1382" s="8" t="s">
        <v>6002</v>
      </c>
      <c r="AJ1382" s="115"/>
      <c r="AK1382" s="115"/>
      <c r="AL1382" s="115"/>
      <c r="AM1382" s="115"/>
      <c r="AN1382" s="115"/>
      <c r="AO1382" s="115"/>
      <c r="AP1382" s="115"/>
      <c r="AQ1382" s="115"/>
      <c r="AR1382" s="115"/>
      <c r="AS1382" s="115"/>
      <c r="AT1382" s="115"/>
      <c r="AU1382" s="115"/>
      <c r="AV1382" s="115"/>
      <c r="AW1382" s="115"/>
      <c r="AX1382" s="115"/>
      <c r="AY1382" s="115"/>
      <c r="AZ1382" s="115"/>
      <c r="BA1382" s="115"/>
      <c r="BB1382" s="115"/>
      <c r="BC1382" s="115"/>
      <c r="BD1382" s="115"/>
      <c r="BE1382" s="115"/>
      <c r="BF1382" s="115"/>
      <c r="BG1382" s="115"/>
      <c r="BH1382" s="115"/>
      <c r="BI1382" s="115"/>
      <c r="BJ1382" s="115"/>
      <c r="BK1382" s="115"/>
      <c r="BL1382" s="115"/>
      <c r="BM1382" s="115"/>
      <c r="BN1382" s="115"/>
      <c r="BO1382" s="8"/>
      <c r="BP1382" s="8"/>
      <c r="BQ1382" s="8"/>
      <c r="BR1382" s="8"/>
      <c r="BS1382" s="8"/>
      <c r="BT1382" s="8"/>
      <c r="BU1382" s="8"/>
      <c r="BV1382" s="8"/>
      <c r="BW1382" s="8"/>
      <c r="BX1382" s="8"/>
      <c r="BY1382" s="8"/>
      <c r="BZ1382" s="8"/>
      <c r="CA1382" s="8"/>
      <c r="CB1382" s="8"/>
      <c r="CC1382" s="8"/>
      <c r="CD1382" s="100"/>
      <c r="CE1382" s="8" t="str">
        <f t="shared" si="208"/>
        <v>AGND</v>
      </c>
      <c r="CF1382" s="8" t="str">
        <f t="shared" si="211"/>
        <v>AGND</v>
      </c>
      <c r="CG1382" s="8" t="str">
        <f t="shared" si="212"/>
        <v>Power</v>
      </c>
      <c r="CH1382" s="8" t="str">
        <f t="shared" si="213"/>
        <v>Power</v>
      </c>
      <c r="CI1382" s="8">
        <v>1</v>
      </c>
      <c r="CJ1382" s="8" t="s">
        <v>1071</v>
      </c>
      <c r="CK1382" s="8"/>
      <c r="CL1382" s="8"/>
      <c r="CM1382" s="115"/>
      <c r="CN1382" s="115"/>
      <c r="CO1382" s="115"/>
      <c r="CP1382" s="115"/>
      <c r="CQ1382" s="8"/>
      <c r="CR1382" s="8"/>
      <c r="CS1382" s="8"/>
      <c r="CT1382" s="8"/>
      <c r="CU1382" s="100"/>
      <c r="CV1382" s="115"/>
      <c r="CW1382" s="119" t="s">
        <v>11603</v>
      </c>
      <c r="CX1382" s="2"/>
      <c r="CY1382" s="100"/>
      <c r="CZ1382" s="8" t="str">
        <f t="shared" si="214"/>
        <v>AGND</v>
      </c>
      <c r="DA1382" s="8" t="str">
        <f t="shared" si="215"/>
        <v>AGND</v>
      </c>
      <c r="DB1382" s="8" t="str">
        <f t="shared" si="216"/>
        <v>Power</v>
      </c>
      <c r="DC1382" s="8" t="str">
        <f t="shared" si="217"/>
        <v>Power</v>
      </c>
      <c r="DD1382" s="8">
        <v>1</v>
      </c>
      <c r="DE1382" s="8" t="s">
        <v>1071</v>
      </c>
      <c r="DF1382" s="8"/>
      <c r="DG1382" s="115"/>
      <c r="DH1382" s="115"/>
      <c r="DI1382" s="115"/>
      <c r="DJ1382" s="115"/>
      <c r="DK1382" s="8"/>
      <c r="DL1382" s="8"/>
      <c r="DM1382" s="8"/>
      <c r="DN1382" s="8"/>
      <c r="DO1382" s="8"/>
      <c r="DP1382" s="100"/>
      <c r="DQ1382" s="115"/>
      <c r="DR1382" s="115"/>
      <c r="DS1382" s="115"/>
      <c r="DT1382" s="115"/>
    </row>
    <row r="1383" spans="1:124" ht="12.75" customHeight="1">
      <c r="A1383" s="115"/>
      <c r="B1383" s="89">
        <v>1380</v>
      </c>
      <c r="C1383" s="127" t="s">
        <v>1071</v>
      </c>
      <c r="D1383" s="149" t="s">
        <v>6611</v>
      </c>
      <c r="E1383" s="8" t="s">
        <v>1071</v>
      </c>
      <c r="F1383" s="8" t="s">
        <v>6285</v>
      </c>
      <c r="G1383" s="8"/>
      <c r="H1383" s="8"/>
      <c r="I1383" s="8" t="s">
        <v>1071</v>
      </c>
      <c r="J1383" s="8" t="s">
        <v>7050</v>
      </c>
      <c r="K1383" s="8"/>
      <c r="L1383" s="8"/>
      <c r="M1383" s="8"/>
      <c r="N1383" s="8" t="s">
        <v>1071</v>
      </c>
      <c r="O1383" s="8" t="s">
        <v>6755</v>
      </c>
      <c r="P1383" s="8" t="s">
        <v>6755</v>
      </c>
      <c r="Q1383" s="8" t="s">
        <v>6755</v>
      </c>
      <c r="R1383" s="8"/>
      <c r="S1383" s="8"/>
      <c r="T1383" s="8"/>
      <c r="U1383" s="8"/>
      <c r="V1383" s="8"/>
      <c r="W1383" s="8"/>
      <c r="X1383" s="8"/>
      <c r="Y1383" s="8"/>
      <c r="Z1383" s="8"/>
      <c r="AA1383" s="8"/>
      <c r="AB1383" s="8"/>
      <c r="AC1383" s="8" t="str">
        <f t="shared" si="209"/>
        <v>NO</v>
      </c>
      <c r="AD1383" s="8" t="str">
        <f t="shared" si="210"/>
        <v>Power,,,,,,,,,,,,,</v>
      </c>
      <c r="AE1383" s="8"/>
      <c r="AF1383" s="8"/>
      <c r="AG1383" s="115"/>
      <c r="AH1383" s="8" t="s">
        <v>6756</v>
      </c>
      <c r="AI1383" s="8" t="s">
        <v>6002</v>
      </c>
      <c r="AJ1383" s="115"/>
      <c r="AK1383" s="115"/>
      <c r="AL1383" s="115"/>
      <c r="AM1383" s="115"/>
      <c r="AN1383" s="115"/>
      <c r="AO1383" s="115"/>
      <c r="AP1383" s="115"/>
      <c r="AQ1383" s="115"/>
      <c r="AR1383" s="115"/>
      <c r="AS1383" s="115"/>
      <c r="AT1383" s="115"/>
      <c r="AU1383" s="115"/>
      <c r="AV1383" s="115"/>
      <c r="AW1383" s="115"/>
      <c r="AX1383" s="115"/>
      <c r="AY1383" s="115"/>
      <c r="AZ1383" s="115"/>
      <c r="BA1383" s="115"/>
      <c r="BB1383" s="115"/>
      <c r="BC1383" s="115"/>
      <c r="BD1383" s="115"/>
      <c r="BE1383" s="115"/>
      <c r="BF1383" s="115"/>
      <c r="BG1383" s="115"/>
      <c r="BH1383" s="115"/>
      <c r="BI1383" s="115"/>
      <c r="BJ1383" s="115"/>
      <c r="BK1383" s="115"/>
      <c r="BL1383" s="115"/>
      <c r="BM1383" s="115"/>
      <c r="BN1383" s="115"/>
      <c r="BO1383" s="8"/>
      <c r="BP1383" s="8"/>
      <c r="BQ1383" s="8"/>
      <c r="BR1383" s="8"/>
      <c r="BS1383" s="8"/>
      <c r="BT1383" s="8"/>
      <c r="BU1383" s="8"/>
      <c r="BV1383" s="8"/>
      <c r="BW1383" s="8"/>
      <c r="BX1383" s="8"/>
      <c r="BY1383" s="8"/>
      <c r="BZ1383" s="8"/>
      <c r="CA1383" s="8"/>
      <c r="CB1383" s="8"/>
      <c r="CC1383" s="8"/>
      <c r="CD1383" s="100"/>
      <c r="CE1383" s="8" t="str">
        <f t="shared" si="208"/>
        <v>AGND</v>
      </c>
      <c r="CF1383" s="8" t="str">
        <f t="shared" si="211"/>
        <v>AGND</v>
      </c>
      <c r="CG1383" s="8" t="str">
        <f t="shared" si="212"/>
        <v>Power</v>
      </c>
      <c r="CH1383" s="8" t="str">
        <f t="shared" si="213"/>
        <v>Power</v>
      </c>
      <c r="CI1383" s="8">
        <v>1</v>
      </c>
      <c r="CJ1383" s="8" t="s">
        <v>1071</v>
      </c>
      <c r="CK1383" s="8"/>
      <c r="CL1383" s="8"/>
      <c r="CM1383" s="115"/>
      <c r="CN1383" s="115"/>
      <c r="CO1383" s="115"/>
      <c r="CP1383" s="115"/>
      <c r="CQ1383" s="8"/>
      <c r="CR1383" s="8"/>
      <c r="CS1383" s="8"/>
      <c r="CT1383" s="8"/>
      <c r="CU1383" s="100"/>
      <c r="CV1383" s="115"/>
      <c r="CW1383" s="119" t="s">
        <v>11604</v>
      </c>
      <c r="CX1383" s="2"/>
      <c r="CY1383" s="100"/>
      <c r="CZ1383" s="8" t="str">
        <f t="shared" si="214"/>
        <v>AGND</v>
      </c>
      <c r="DA1383" s="8" t="str">
        <f t="shared" si="215"/>
        <v>AGND</v>
      </c>
      <c r="DB1383" s="8" t="str">
        <f t="shared" si="216"/>
        <v>Power</v>
      </c>
      <c r="DC1383" s="8" t="str">
        <f t="shared" si="217"/>
        <v>Power</v>
      </c>
      <c r="DD1383" s="8">
        <v>1</v>
      </c>
      <c r="DE1383" s="8" t="s">
        <v>1071</v>
      </c>
      <c r="DF1383" s="8"/>
      <c r="DG1383" s="115"/>
      <c r="DH1383" s="115"/>
      <c r="DI1383" s="115"/>
      <c r="DJ1383" s="115"/>
      <c r="DK1383" s="8"/>
      <c r="DL1383" s="8"/>
      <c r="DM1383" s="8"/>
      <c r="DN1383" s="8"/>
      <c r="DO1383" s="8"/>
      <c r="DP1383" s="100"/>
      <c r="DQ1383" s="115"/>
      <c r="DR1383" s="115"/>
      <c r="DS1383" s="115"/>
      <c r="DT1383" s="115"/>
    </row>
    <row r="1384" spans="1:124" ht="12.75" customHeight="1">
      <c r="A1384" s="115"/>
      <c r="B1384" s="89">
        <v>1381</v>
      </c>
      <c r="C1384" s="127" t="s">
        <v>1071</v>
      </c>
      <c r="D1384" s="149" t="s">
        <v>5163</v>
      </c>
      <c r="E1384" s="8" t="s">
        <v>1071</v>
      </c>
      <c r="F1384" s="8" t="s">
        <v>5221</v>
      </c>
      <c r="G1384" s="8"/>
      <c r="H1384" s="8"/>
      <c r="I1384" s="8" t="s">
        <v>1071</v>
      </c>
      <c r="J1384" s="8" t="s">
        <v>4621</v>
      </c>
      <c r="K1384" s="8"/>
      <c r="L1384" s="8"/>
      <c r="M1384" s="8"/>
      <c r="N1384" s="8" t="s">
        <v>1071</v>
      </c>
      <c r="O1384" s="8" t="s">
        <v>6755</v>
      </c>
      <c r="P1384" s="8" t="s">
        <v>6755</v>
      </c>
      <c r="Q1384" s="8" t="s">
        <v>6755</v>
      </c>
      <c r="R1384" s="8"/>
      <c r="S1384" s="8"/>
      <c r="T1384" s="8"/>
      <c r="U1384" s="8"/>
      <c r="V1384" s="8"/>
      <c r="W1384" s="8"/>
      <c r="X1384" s="8"/>
      <c r="Y1384" s="8"/>
      <c r="Z1384" s="8"/>
      <c r="AA1384" s="8"/>
      <c r="AB1384" s="8"/>
      <c r="AC1384" s="8" t="str">
        <f t="shared" si="209"/>
        <v>NO</v>
      </c>
      <c r="AD1384" s="8" t="str">
        <f t="shared" si="210"/>
        <v>Power,,,,,,,,,,,,,</v>
      </c>
      <c r="AE1384" s="8"/>
      <c r="AF1384" s="8"/>
      <c r="AG1384" s="115"/>
      <c r="AH1384" s="8" t="s">
        <v>6756</v>
      </c>
      <c r="AI1384" s="8" t="s">
        <v>6002</v>
      </c>
      <c r="AJ1384" s="115"/>
      <c r="AK1384" s="115"/>
      <c r="AL1384" s="115"/>
      <c r="AM1384" s="115"/>
      <c r="AN1384" s="115"/>
      <c r="AO1384" s="115"/>
      <c r="AP1384" s="115"/>
      <c r="AQ1384" s="115"/>
      <c r="AR1384" s="115"/>
      <c r="AS1384" s="115"/>
      <c r="AT1384" s="115"/>
      <c r="AU1384" s="115"/>
      <c r="AV1384" s="115"/>
      <c r="AW1384" s="115"/>
      <c r="AX1384" s="115"/>
      <c r="AY1384" s="115"/>
      <c r="AZ1384" s="115"/>
      <c r="BA1384" s="115"/>
      <c r="BB1384" s="115"/>
      <c r="BC1384" s="115"/>
      <c r="BD1384" s="115"/>
      <c r="BE1384" s="115"/>
      <c r="BF1384" s="115"/>
      <c r="BG1384" s="115"/>
      <c r="BH1384" s="115"/>
      <c r="BI1384" s="115"/>
      <c r="BJ1384" s="115"/>
      <c r="BK1384" s="115"/>
      <c r="BL1384" s="115"/>
      <c r="BM1384" s="115"/>
      <c r="BN1384" s="115"/>
      <c r="BO1384" s="8"/>
      <c r="BP1384" s="8"/>
      <c r="BQ1384" s="8"/>
      <c r="BR1384" s="8"/>
      <c r="BS1384" s="8"/>
      <c r="BT1384" s="8"/>
      <c r="BU1384" s="8"/>
      <c r="BV1384" s="8"/>
      <c r="BW1384" s="8"/>
      <c r="BX1384" s="8"/>
      <c r="BY1384" s="8"/>
      <c r="BZ1384" s="8"/>
      <c r="CA1384" s="8"/>
      <c r="CB1384" s="8"/>
      <c r="CC1384" s="8"/>
      <c r="CD1384" s="100"/>
      <c r="CE1384" s="8" t="str">
        <f t="shared" si="208"/>
        <v>AGND</v>
      </c>
      <c r="CF1384" s="8" t="str">
        <f t="shared" si="211"/>
        <v>AGND</v>
      </c>
      <c r="CG1384" s="8" t="str">
        <f t="shared" si="212"/>
        <v>Power</v>
      </c>
      <c r="CH1384" s="8" t="str">
        <f t="shared" si="213"/>
        <v>Power</v>
      </c>
      <c r="CI1384" s="8">
        <v>1</v>
      </c>
      <c r="CJ1384" s="8" t="s">
        <v>1071</v>
      </c>
      <c r="CK1384" s="8"/>
      <c r="CL1384" s="8"/>
      <c r="CM1384" s="115"/>
      <c r="CN1384" s="115"/>
      <c r="CO1384" s="115"/>
      <c r="CP1384" s="115"/>
      <c r="CQ1384" s="8"/>
      <c r="CR1384" s="8"/>
      <c r="CS1384" s="8"/>
      <c r="CT1384" s="8"/>
      <c r="CU1384" s="100"/>
      <c r="CV1384" s="115"/>
      <c r="CW1384" s="119" t="s">
        <v>11605</v>
      </c>
      <c r="CX1384" s="2"/>
      <c r="CY1384" s="100"/>
      <c r="CZ1384" s="8" t="str">
        <f t="shared" si="214"/>
        <v>AGND</v>
      </c>
      <c r="DA1384" s="8" t="str">
        <f t="shared" si="215"/>
        <v>AGND</v>
      </c>
      <c r="DB1384" s="8" t="str">
        <f t="shared" si="216"/>
        <v>Power</v>
      </c>
      <c r="DC1384" s="8" t="str">
        <f t="shared" si="217"/>
        <v>Power</v>
      </c>
      <c r="DD1384" s="8">
        <v>1</v>
      </c>
      <c r="DE1384" s="8" t="s">
        <v>1071</v>
      </c>
      <c r="DF1384" s="8"/>
      <c r="DG1384" s="115"/>
      <c r="DH1384" s="115"/>
      <c r="DI1384" s="115"/>
      <c r="DJ1384" s="115"/>
      <c r="DK1384" s="8"/>
      <c r="DL1384" s="8"/>
      <c r="DM1384" s="8"/>
      <c r="DN1384" s="8"/>
      <c r="DO1384" s="8"/>
      <c r="DP1384" s="100"/>
      <c r="DQ1384" s="115"/>
      <c r="DR1384" s="115"/>
      <c r="DS1384" s="115"/>
      <c r="DT1384" s="115"/>
    </row>
    <row r="1385" spans="1:124" ht="12.75" customHeight="1">
      <c r="A1385" s="115"/>
      <c r="B1385" s="89">
        <v>1382</v>
      </c>
      <c r="C1385" s="127" t="s">
        <v>1071</v>
      </c>
      <c r="D1385" s="149" t="s">
        <v>6275</v>
      </c>
      <c r="E1385" s="8" t="s">
        <v>1071</v>
      </c>
      <c r="F1385" s="8" t="s">
        <v>4121</v>
      </c>
      <c r="G1385" s="8"/>
      <c r="H1385" s="8"/>
      <c r="I1385" s="8" t="s">
        <v>1071</v>
      </c>
      <c r="J1385" s="8" t="s">
        <v>5905</v>
      </c>
      <c r="K1385" s="8"/>
      <c r="L1385" s="8"/>
      <c r="M1385" s="8"/>
      <c r="N1385" s="8" t="s">
        <v>1071</v>
      </c>
      <c r="O1385" s="8" t="s">
        <v>6755</v>
      </c>
      <c r="P1385" s="8" t="s">
        <v>6755</v>
      </c>
      <c r="Q1385" s="8" t="s">
        <v>6755</v>
      </c>
      <c r="R1385" s="8"/>
      <c r="S1385" s="8"/>
      <c r="T1385" s="8"/>
      <c r="U1385" s="8"/>
      <c r="V1385" s="8"/>
      <c r="W1385" s="8"/>
      <c r="X1385" s="8"/>
      <c r="Y1385" s="8"/>
      <c r="Z1385" s="8"/>
      <c r="AA1385" s="8"/>
      <c r="AB1385" s="8"/>
      <c r="AC1385" s="8" t="str">
        <f t="shared" si="209"/>
        <v>NO</v>
      </c>
      <c r="AD1385" s="8" t="str">
        <f t="shared" si="210"/>
        <v>Power,,,,,,,,,,,,,</v>
      </c>
      <c r="AE1385" s="8"/>
      <c r="AF1385" s="8"/>
      <c r="AG1385" s="115"/>
      <c r="AH1385" s="8" t="s">
        <v>6756</v>
      </c>
      <c r="AI1385" s="8" t="s">
        <v>6002</v>
      </c>
      <c r="AJ1385" s="115"/>
      <c r="AK1385" s="115"/>
      <c r="AL1385" s="115"/>
      <c r="AM1385" s="115"/>
      <c r="AN1385" s="115"/>
      <c r="AO1385" s="115"/>
      <c r="AP1385" s="115"/>
      <c r="AQ1385" s="115"/>
      <c r="AR1385" s="115"/>
      <c r="AS1385" s="115"/>
      <c r="AT1385" s="115"/>
      <c r="AU1385" s="115"/>
      <c r="AV1385" s="115"/>
      <c r="AW1385" s="115"/>
      <c r="AX1385" s="115"/>
      <c r="AY1385" s="115"/>
      <c r="AZ1385" s="115"/>
      <c r="BA1385" s="115"/>
      <c r="BB1385" s="115"/>
      <c r="BC1385" s="115"/>
      <c r="BD1385" s="115"/>
      <c r="BE1385" s="115"/>
      <c r="BF1385" s="115"/>
      <c r="BG1385" s="115"/>
      <c r="BH1385" s="115"/>
      <c r="BI1385" s="115"/>
      <c r="BJ1385" s="115"/>
      <c r="BK1385" s="115"/>
      <c r="BL1385" s="115"/>
      <c r="BM1385" s="115"/>
      <c r="BN1385" s="115"/>
      <c r="BO1385" s="8"/>
      <c r="BP1385" s="8"/>
      <c r="BQ1385" s="8"/>
      <c r="BR1385" s="8"/>
      <c r="BS1385" s="8"/>
      <c r="BT1385" s="8"/>
      <c r="BU1385" s="8"/>
      <c r="BV1385" s="8"/>
      <c r="BW1385" s="8"/>
      <c r="BX1385" s="8"/>
      <c r="BY1385" s="8"/>
      <c r="BZ1385" s="8"/>
      <c r="CA1385" s="8"/>
      <c r="CB1385" s="8"/>
      <c r="CC1385" s="8"/>
      <c r="CD1385" s="100"/>
      <c r="CE1385" s="8" t="str">
        <f t="shared" si="208"/>
        <v>AGND</v>
      </c>
      <c r="CF1385" s="8" t="str">
        <f t="shared" si="211"/>
        <v>AGND</v>
      </c>
      <c r="CG1385" s="8" t="str">
        <f t="shared" si="212"/>
        <v>Power</v>
      </c>
      <c r="CH1385" s="8" t="str">
        <f t="shared" si="213"/>
        <v>Power</v>
      </c>
      <c r="CI1385" s="8">
        <v>1</v>
      </c>
      <c r="CJ1385" s="8" t="s">
        <v>1071</v>
      </c>
      <c r="CK1385" s="8"/>
      <c r="CL1385" s="8"/>
      <c r="CM1385" s="115"/>
      <c r="CN1385" s="115"/>
      <c r="CO1385" s="115"/>
      <c r="CP1385" s="115"/>
      <c r="CQ1385" s="8"/>
      <c r="CR1385" s="8"/>
      <c r="CS1385" s="8"/>
      <c r="CT1385" s="8"/>
      <c r="CU1385" s="100"/>
      <c r="CV1385" s="115"/>
      <c r="CW1385" s="119" t="s">
        <v>11279</v>
      </c>
      <c r="CX1385" s="2"/>
      <c r="CY1385" s="100"/>
      <c r="CZ1385" s="8" t="str">
        <f t="shared" si="214"/>
        <v>AGND</v>
      </c>
      <c r="DA1385" s="8" t="str">
        <f t="shared" si="215"/>
        <v>AGND</v>
      </c>
      <c r="DB1385" s="8" t="str">
        <f t="shared" si="216"/>
        <v>Power</v>
      </c>
      <c r="DC1385" s="8" t="str">
        <f t="shared" si="217"/>
        <v>Power</v>
      </c>
      <c r="DD1385" s="8">
        <v>1</v>
      </c>
      <c r="DE1385" s="8" t="s">
        <v>1071</v>
      </c>
      <c r="DF1385" s="8"/>
      <c r="DG1385" s="115"/>
      <c r="DH1385" s="115"/>
      <c r="DI1385" s="115"/>
      <c r="DJ1385" s="115"/>
      <c r="DK1385" s="8"/>
      <c r="DL1385" s="8"/>
      <c r="DM1385" s="8"/>
      <c r="DN1385" s="8"/>
      <c r="DO1385" s="8"/>
      <c r="DP1385" s="100"/>
      <c r="DQ1385" s="115"/>
      <c r="DR1385" s="115"/>
      <c r="DS1385" s="115"/>
      <c r="DT1385" s="115"/>
    </row>
    <row r="1386" spans="1:124" ht="12.75" customHeight="1">
      <c r="A1386" s="115"/>
      <c r="B1386" s="89">
        <v>1383</v>
      </c>
      <c r="C1386" s="127" t="s">
        <v>1071</v>
      </c>
      <c r="D1386" s="149" t="s">
        <v>4939</v>
      </c>
      <c r="E1386" s="8" t="s">
        <v>1071</v>
      </c>
      <c r="F1386" s="8" t="s">
        <v>3819</v>
      </c>
      <c r="G1386" s="8"/>
      <c r="H1386" s="8"/>
      <c r="I1386" s="8" t="s">
        <v>1071</v>
      </c>
      <c r="J1386" s="8" t="s">
        <v>7051</v>
      </c>
      <c r="K1386" s="8"/>
      <c r="L1386" s="8"/>
      <c r="M1386" s="8"/>
      <c r="N1386" s="8" t="s">
        <v>1071</v>
      </c>
      <c r="O1386" s="8" t="s">
        <v>6755</v>
      </c>
      <c r="P1386" s="8" t="s">
        <v>6755</v>
      </c>
      <c r="Q1386" s="8" t="s">
        <v>6755</v>
      </c>
      <c r="R1386" s="8"/>
      <c r="S1386" s="8"/>
      <c r="T1386" s="8"/>
      <c r="U1386" s="8"/>
      <c r="V1386" s="8"/>
      <c r="W1386" s="8"/>
      <c r="X1386" s="8"/>
      <c r="Y1386" s="8"/>
      <c r="Z1386" s="8"/>
      <c r="AA1386" s="8"/>
      <c r="AB1386" s="8"/>
      <c r="AC1386" s="8" t="str">
        <f t="shared" si="209"/>
        <v>NO</v>
      </c>
      <c r="AD1386" s="8" t="str">
        <f t="shared" si="210"/>
        <v>Power,,,,,,,,,,,,,</v>
      </c>
      <c r="AE1386" s="8"/>
      <c r="AF1386" s="8"/>
      <c r="AG1386" s="115"/>
      <c r="AH1386" s="8" t="s">
        <v>6756</v>
      </c>
      <c r="AI1386" s="8" t="s">
        <v>6002</v>
      </c>
      <c r="AJ1386" s="115"/>
      <c r="AK1386" s="115"/>
      <c r="AL1386" s="115"/>
      <c r="AM1386" s="115"/>
      <c r="AN1386" s="115"/>
      <c r="AO1386" s="115"/>
      <c r="AP1386" s="115"/>
      <c r="AQ1386" s="115"/>
      <c r="AR1386" s="115"/>
      <c r="AS1386" s="115"/>
      <c r="AT1386" s="115"/>
      <c r="AU1386" s="115"/>
      <c r="AV1386" s="115"/>
      <c r="AW1386" s="115"/>
      <c r="AX1386" s="115"/>
      <c r="AY1386" s="115"/>
      <c r="AZ1386" s="115"/>
      <c r="BA1386" s="115"/>
      <c r="BB1386" s="115"/>
      <c r="BC1386" s="115"/>
      <c r="BD1386" s="115"/>
      <c r="BE1386" s="115"/>
      <c r="BF1386" s="115"/>
      <c r="BG1386" s="115"/>
      <c r="BH1386" s="115"/>
      <c r="BI1386" s="115"/>
      <c r="BJ1386" s="115"/>
      <c r="BK1386" s="115"/>
      <c r="BL1386" s="115"/>
      <c r="BM1386" s="115"/>
      <c r="BN1386" s="115"/>
      <c r="BO1386" s="8"/>
      <c r="BP1386" s="8"/>
      <c r="BQ1386" s="8"/>
      <c r="BR1386" s="8"/>
      <c r="BS1386" s="8"/>
      <c r="BT1386" s="8"/>
      <c r="BU1386" s="8"/>
      <c r="BV1386" s="8"/>
      <c r="BW1386" s="8"/>
      <c r="BX1386" s="8"/>
      <c r="BY1386" s="8"/>
      <c r="BZ1386" s="8"/>
      <c r="CA1386" s="8"/>
      <c r="CB1386" s="8"/>
      <c r="CC1386" s="8"/>
      <c r="CD1386" s="100"/>
      <c r="CE1386" s="8" t="str">
        <f t="shared" si="208"/>
        <v>AGND</v>
      </c>
      <c r="CF1386" s="8" t="str">
        <f t="shared" si="211"/>
        <v>AGND</v>
      </c>
      <c r="CG1386" s="8" t="str">
        <f t="shared" si="212"/>
        <v>Power</v>
      </c>
      <c r="CH1386" s="8" t="str">
        <f t="shared" si="213"/>
        <v>Power</v>
      </c>
      <c r="CI1386" s="8">
        <v>1</v>
      </c>
      <c r="CJ1386" s="8" t="s">
        <v>1071</v>
      </c>
      <c r="CK1386" s="8"/>
      <c r="CL1386" s="8"/>
      <c r="CM1386" s="115"/>
      <c r="CN1386" s="115"/>
      <c r="CO1386" s="115"/>
      <c r="CP1386" s="115"/>
      <c r="CQ1386" s="8"/>
      <c r="CR1386" s="8"/>
      <c r="CS1386" s="8"/>
      <c r="CT1386" s="8"/>
      <c r="CU1386" s="100"/>
      <c r="CV1386" s="115"/>
      <c r="CW1386" s="119" t="s">
        <v>11337</v>
      </c>
      <c r="CX1386" s="2"/>
      <c r="CY1386" s="100"/>
      <c r="CZ1386" s="8" t="str">
        <f t="shared" si="214"/>
        <v>AGND</v>
      </c>
      <c r="DA1386" s="8" t="str">
        <f t="shared" si="215"/>
        <v>AGND</v>
      </c>
      <c r="DB1386" s="8" t="str">
        <f t="shared" si="216"/>
        <v>Power</v>
      </c>
      <c r="DC1386" s="8" t="str">
        <f t="shared" si="217"/>
        <v>Power</v>
      </c>
      <c r="DD1386" s="8">
        <v>1</v>
      </c>
      <c r="DE1386" s="8" t="s">
        <v>1071</v>
      </c>
      <c r="DF1386" s="8"/>
      <c r="DG1386" s="115"/>
      <c r="DH1386" s="115"/>
      <c r="DI1386" s="115"/>
      <c r="DJ1386" s="115"/>
      <c r="DK1386" s="8"/>
      <c r="DL1386" s="8"/>
      <c r="DM1386" s="8"/>
      <c r="DN1386" s="8"/>
      <c r="DO1386" s="8"/>
      <c r="DP1386" s="100"/>
      <c r="DQ1386" s="115"/>
      <c r="DR1386" s="115"/>
      <c r="DS1386" s="115"/>
      <c r="DT1386" s="115"/>
    </row>
    <row r="1387" spans="1:124" ht="12.75" customHeight="1">
      <c r="A1387" s="115"/>
      <c r="B1387" s="89">
        <v>1384</v>
      </c>
      <c r="C1387" s="127" t="s">
        <v>1071</v>
      </c>
      <c r="D1387" s="149" t="s">
        <v>7052</v>
      </c>
      <c r="E1387" s="8" t="s">
        <v>1071</v>
      </c>
      <c r="F1387" s="8" t="s">
        <v>2589</v>
      </c>
      <c r="G1387" s="8"/>
      <c r="H1387" s="8"/>
      <c r="I1387" s="8" t="s">
        <v>1071</v>
      </c>
      <c r="J1387" s="8" t="s">
        <v>5923</v>
      </c>
      <c r="K1387" s="8"/>
      <c r="L1387" s="8"/>
      <c r="M1387" s="8"/>
      <c r="N1387" s="8" t="s">
        <v>1071</v>
      </c>
      <c r="O1387" s="8" t="s">
        <v>6755</v>
      </c>
      <c r="P1387" s="8" t="s">
        <v>6755</v>
      </c>
      <c r="Q1387" s="8" t="s">
        <v>6755</v>
      </c>
      <c r="R1387" s="8"/>
      <c r="S1387" s="8"/>
      <c r="T1387" s="8"/>
      <c r="U1387" s="8"/>
      <c r="V1387" s="8"/>
      <c r="W1387" s="8"/>
      <c r="X1387" s="8"/>
      <c r="Y1387" s="8"/>
      <c r="Z1387" s="8"/>
      <c r="AA1387" s="8"/>
      <c r="AB1387" s="8"/>
      <c r="AC1387" s="8" t="str">
        <f t="shared" si="209"/>
        <v>NO</v>
      </c>
      <c r="AD1387" s="8" t="str">
        <f t="shared" si="210"/>
        <v>Power,,,,,,,,,,,,,</v>
      </c>
      <c r="AE1387" s="8"/>
      <c r="AF1387" s="8"/>
      <c r="AG1387" s="115"/>
      <c r="AH1387" s="8" t="s">
        <v>6756</v>
      </c>
      <c r="AI1387" s="8" t="s">
        <v>6002</v>
      </c>
      <c r="AJ1387" s="115"/>
      <c r="AK1387" s="115"/>
      <c r="AL1387" s="115"/>
      <c r="AM1387" s="115"/>
      <c r="AN1387" s="115"/>
      <c r="AO1387" s="115"/>
      <c r="AP1387" s="115"/>
      <c r="AQ1387" s="115"/>
      <c r="AR1387" s="115"/>
      <c r="AS1387" s="115"/>
      <c r="AT1387" s="115"/>
      <c r="AU1387" s="115"/>
      <c r="AV1387" s="115"/>
      <c r="AW1387" s="115"/>
      <c r="AX1387" s="115"/>
      <c r="AY1387" s="115"/>
      <c r="AZ1387" s="115"/>
      <c r="BA1387" s="115"/>
      <c r="BB1387" s="115"/>
      <c r="BC1387" s="115"/>
      <c r="BD1387" s="115"/>
      <c r="BE1387" s="115"/>
      <c r="BF1387" s="115"/>
      <c r="BG1387" s="115"/>
      <c r="BH1387" s="115"/>
      <c r="BI1387" s="115"/>
      <c r="BJ1387" s="115"/>
      <c r="BK1387" s="115"/>
      <c r="BL1387" s="115"/>
      <c r="BM1387" s="115"/>
      <c r="BN1387" s="115"/>
      <c r="BO1387" s="8"/>
      <c r="BP1387" s="8"/>
      <c r="BQ1387" s="8"/>
      <c r="BR1387" s="8"/>
      <c r="BS1387" s="8"/>
      <c r="BT1387" s="8"/>
      <c r="BU1387" s="8"/>
      <c r="BV1387" s="8"/>
      <c r="BW1387" s="8"/>
      <c r="BX1387" s="8"/>
      <c r="BY1387" s="8"/>
      <c r="BZ1387" s="8"/>
      <c r="CA1387" s="8"/>
      <c r="CB1387" s="8"/>
      <c r="CC1387" s="8"/>
      <c r="CD1387" s="100"/>
      <c r="CE1387" s="8" t="str">
        <f t="shared" si="208"/>
        <v>AGND</v>
      </c>
      <c r="CF1387" s="8" t="str">
        <f t="shared" si="211"/>
        <v>AGND</v>
      </c>
      <c r="CG1387" s="8" t="str">
        <f t="shared" si="212"/>
        <v>Power</v>
      </c>
      <c r="CH1387" s="8" t="str">
        <f t="shared" si="213"/>
        <v>Power</v>
      </c>
      <c r="CI1387" s="8">
        <v>1</v>
      </c>
      <c r="CJ1387" s="8" t="s">
        <v>1071</v>
      </c>
      <c r="CK1387" s="8"/>
      <c r="CL1387" s="8"/>
      <c r="CM1387" s="115"/>
      <c r="CN1387" s="115"/>
      <c r="CO1387" s="115"/>
      <c r="CP1387" s="115"/>
      <c r="CQ1387" s="8"/>
      <c r="CR1387" s="8"/>
      <c r="CS1387" s="8"/>
      <c r="CT1387" s="8"/>
      <c r="CU1387" s="100"/>
      <c r="CV1387" s="115"/>
      <c r="CW1387" s="119" t="s">
        <v>11397</v>
      </c>
      <c r="CX1387" s="2"/>
      <c r="CY1387" s="100"/>
      <c r="CZ1387" s="8" t="str">
        <f t="shared" si="214"/>
        <v>AGND</v>
      </c>
      <c r="DA1387" s="8" t="str">
        <f t="shared" si="215"/>
        <v>AGND</v>
      </c>
      <c r="DB1387" s="8" t="str">
        <f t="shared" si="216"/>
        <v>Power</v>
      </c>
      <c r="DC1387" s="8" t="str">
        <f t="shared" si="217"/>
        <v>Power</v>
      </c>
      <c r="DD1387" s="8">
        <v>1</v>
      </c>
      <c r="DE1387" s="8" t="s">
        <v>1071</v>
      </c>
      <c r="DF1387" s="8"/>
      <c r="DG1387" s="115"/>
      <c r="DH1387" s="115"/>
      <c r="DI1387" s="115"/>
      <c r="DJ1387" s="115"/>
      <c r="DK1387" s="8"/>
      <c r="DL1387" s="8"/>
      <c r="DM1387" s="8"/>
      <c r="DN1387" s="8"/>
      <c r="DO1387" s="8"/>
      <c r="DP1387" s="100"/>
      <c r="DQ1387" s="115"/>
      <c r="DR1387" s="115"/>
      <c r="DS1387" s="115"/>
      <c r="DT1387" s="115"/>
    </row>
    <row r="1388" spans="1:124" ht="12.75" customHeight="1">
      <c r="A1388" s="115"/>
      <c r="B1388" s="89">
        <v>1385</v>
      </c>
      <c r="C1388" s="127" t="s">
        <v>1071</v>
      </c>
      <c r="D1388" s="149" t="s">
        <v>6993</v>
      </c>
      <c r="E1388" s="8" t="s">
        <v>1071</v>
      </c>
      <c r="F1388" s="8" t="s">
        <v>4784</v>
      </c>
      <c r="G1388" s="8"/>
      <c r="H1388" s="8"/>
      <c r="I1388" s="8" t="s">
        <v>1071</v>
      </c>
      <c r="J1388" s="8" t="s">
        <v>7053</v>
      </c>
      <c r="K1388" s="8"/>
      <c r="L1388" s="8"/>
      <c r="M1388" s="8"/>
      <c r="N1388" s="8" t="s">
        <v>1071</v>
      </c>
      <c r="O1388" s="8" t="s">
        <v>6755</v>
      </c>
      <c r="P1388" s="8" t="s">
        <v>6755</v>
      </c>
      <c r="Q1388" s="8" t="s">
        <v>6755</v>
      </c>
      <c r="R1388" s="8"/>
      <c r="S1388" s="8"/>
      <c r="T1388" s="8"/>
      <c r="U1388" s="8"/>
      <c r="V1388" s="8"/>
      <c r="W1388" s="8"/>
      <c r="X1388" s="8"/>
      <c r="Y1388" s="8"/>
      <c r="Z1388" s="8"/>
      <c r="AA1388" s="8"/>
      <c r="AB1388" s="8"/>
      <c r="AC1388" s="8" t="str">
        <f t="shared" si="209"/>
        <v>NO</v>
      </c>
      <c r="AD1388" s="8" t="str">
        <f t="shared" si="210"/>
        <v>Power,,,,,,,,,,,,,</v>
      </c>
      <c r="AE1388" s="8"/>
      <c r="AF1388" s="8"/>
      <c r="AG1388" s="115"/>
      <c r="AH1388" s="8" t="s">
        <v>6756</v>
      </c>
      <c r="AI1388" s="8" t="s">
        <v>6002</v>
      </c>
      <c r="AJ1388" s="115"/>
      <c r="AK1388" s="115"/>
      <c r="AL1388" s="115"/>
      <c r="AM1388" s="115"/>
      <c r="AN1388" s="115"/>
      <c r="AO1388" s="115"/>
      <c r="AP1388" s="115"/>
      <c r="AQ1388" s="115"/>
      <c r="AR1388" s="115"/>
      <c r="AS1388" s="115"/>
      <c r="AT1388" s="115"/>
      <c r="AU1388" s="115"/>
      <c r="AV1388" s="115"/>
      <c r="AW1388" s="115"/>
      <c r="AX1388" s="115"/>
      <c r="AY1388" s="115"/>
      <c r="AZ1388" s="115"/>
      <c r="BA1388" s="115"/>
      <c r="BB1388" s="115"/>
      <c r="BC1388" s="115"/>
      <c r="BD1388" s="115"/>
      <c r="BE1388" s="115"/>
      <c r="BF1388" s="115"/>
      <c r="BG1388" s="115"/>
      <c r="BH1388" s="115"/>
      <c r="BI1388" s="115"/>
      <c r="BJ1388" s="115"/>
      <c r="BK1388" s="115"/>
      <c r="BL1388" s="115"/>
      <c r="BM1388" s="115"/>
      <c r="BN1388" s="115"/>
      <c r="BO1388" s="8"/>
      <c r="BP1388" s="8"/>
      <c r="BQ1388" s="8"/>
      <c r="BR1388" s="8"/>
      <c r="BS1388" s="8"/>
      <c r="BT1388" s="8"/>
      <c r="BU1388" s="8"/>
      <c r="BV1388" s="8"/>
      <c r="BW1388" s="8"/>
      <c r="BX1388" s="8"/>
      <c r="BY1388" s="8"/>
      <c r="BZ1388" s="8"/>
      <c r="CA1388" s="8"/>
      <c r="CB1388" s="8"/>
      <c r="CC1388" s="8"/>
      <c r="CD1388" s="100"/>
      <c r="CE1388" s="8" t="str">
        <f t="shared" si="208"/>
        <v>AGND</v>
      </c>
      <c r="CF1388" s="8" t="str">
        <f t="shared" si="211"/>
        <v>AGND</v>
      </c>
      <c r="CG1388" s="8" t="str">
        <f t="shared" si="212"/>
        <v>Power</v>
      </c>
      <c r="CH1388" s="8" t="str">
        <f t="shared" si="213"/>
        <v>Power</v>
      </c>
      <c r="CI1388" s="8">
        <v>1</v>
      </c>
      <c r="CJ1388" s="8" t="s">
        <v>1071</v>
      </c>
      <c r="CK1388" s="8"/>
      <c r="CL1388" s="8"/>
      <c r="CM1388" s="115"/>
      <c r="CN1388" s="115"/>
      <c r="CO1388" s="115"/>
      <c r="CP1388" s="115"/>
      <c r="CQ1388" s="8"/>
      <c r="CR1388" s="8"/>
      <c r="CS1388" s="8"/>
      <c r="CT1388" s="8"/>
      <c r="CU1388" s="100"/>
      <c r="CV1388" s="115"/>
      <c r="CW1388" s="119" t="s">
        <v>11280</v>
      </c>
      <c r="CX1388" s="2"/>
      <c r="CY1388" s="100"/>
      <c r="CZ1388" s="8" t="str">
        <f t="shared" si="214"/>
        <v>AGND</v>
      </c>
      <c r="DA1388" s="8" t="str">
        <f t="shared" si="215"/>
        <v>AGND</v>
      </c>
      <c r="DB1388" s="8" t="str">
        <f t="shared" si="216"/>
        <v>Power</v>
      </c>
      <c r="DC1388" s="8" t="str">
        <f t="shared" si="217"/>
        <v>Power</v>
      </c>
      <c r="DD1388" s="8">
        <v>1</v>
      </c>
      <c r="DE1388" s="8" t="s">
        <v>1071</v>
      </c>
      <c r="DF1388" s="8"/>
      <c r="DG1388" s="115"/>
      <c r="DH1388" s="115"/>
      <c r="DI1388" s="115"/>
      <c r="DJ1388" s="115"/>
      <c r="DK1388" s="8"/>
      <c r="DL1388" s="8"/>
      <c r="DM1388" s="8"/>
      <c r="DN1388" s="8"/>
      <c r="DO1388" s="8"/>
      <c r="DP1388" s="100"/>
      <c r="DQ1388" s="115"/>
      <c r="DR1388" s="115"/>
      <c r="DS1388" s="115"/>
      <c r="DT1388" s="115"/>
    </row>
    <row r="1389" spans="1:124" ht="12.75" customHeight="1">
      <c r="A1389" s="115"/>
      <c r="B1389" s="89">
        <v>1386</v>
      </c>
      <c r="C1389" s="127" t="s">
        <v>1071</v>
      </c>
      <c r="D1389" s="149" t="s">
        <v>5153</v>
      </c>
      <c r="E1389" s="8" t="s">
        <v>1071</v>
      </c>
      <c r="F1389" s="8" t="s">
        <v>6129</v>
      </c>
      <c r="G1389" s="8"/>
      <c r="H1389" s="8"/>
      <c r="I1389" s="8" t="s">
        <v>1071</v>
      </c>
      <c r="J1389" s="8" t="s">
        <v>6916</v>
      </c>
      <c r="K1389" s="8"/>
      <c r="L1389" s="8"/>
      <c r="M1389" s="8"/>
      <c r="N1389" s="8" t="s">
        <v>1071</v>
      </c>
      <c r="O1389" s="8" t="s">
        <v>6755</v>
      </c>
      <c r="P1389" s="8" t="s">
        <v>6755</v>
      </c>
      <c r="Q1389" s="8" t="s">
        <v>6755</v>
      </c>
      <c r="R1389" s="8"/>
      <c r="S1389" s="8"/>
      <c r="T1389" s="8"/>
      <c r="U1389" s="8"/>
      <c r="V1389" s="8"/>
      <c r="W1389" s="8"/>
      <c r="X1389" s="8"/>
      <c r="Y1389" s="8"/>
      <c r="Z1389" s="8"/>
      <c r="AA1389" s="8"/>
      <c r="AB1389" s="8"/>
      <c r="AC1389" s="8" t="str">
        <f t="shared" si="209"/>
        <v>NO</v>
      </c>
      <c r="AD1389" s="8" t="str">
        <f t="shared" si="210"/>
        <v>Power,,,,,,,,,,,,,</v>
      </c>
      <c r="AE1389" s="8"/>
      <c r="AF1389" s="8"/>
      <c r="AG1389" s="115"/>
      <c r="AH1389" s="8" t="s">
        <v>6756</v>
      </c>
      <c r="AI1389" s="8" t="s">
        <v>6002</v>
      </c>
      <c r="AJ1389" s="115"/>
      <c r="AK1389" s="115"/>
      <c r="AL1389" s="115"/>
      <c r="AM1389" s="115"/>
      <c r="AN1389" s="115"/>
      <c r="AO1389" s="115"/>
      <c r="AP1389" s="115"/>
      <c r="AQ1389" s="115"/>
      <c r="AR1389" s="115"/>
      <c r="AS1389" s="115"/>
      <c r="AT1389" s="115"/>
      <c r="AU1389" s="115"/>
      <c r="AV1389" s="115"/>
      <c r="AW1389" s="115"/>
      <c r="AX1389" s="115"/>
      <c r="AY1389" s="115"/>
      <c r="AZ1389" s="115"/>
      <c r="BA1389" s="115"/>
      <c r="BB1389" s="115"/>
      <c r="BC1389" s="115"/>
      <c r="BD1389" s="115"/>
      <c r="BE1389" s="115"/>
      <c r="BF1389" s="115"/>
      <c r="BG1389" s="115"/>
      <c r="BH1389" s="115"/>
      <c r="BI1389" s="115"/>
      <c r="BJ1389" s="115"/>
      <c r="BK1389" s="115"/>
      <c r="BL1389" s="115"/>
      <c r="BM1389" s="115"/>
      <c r="BN1389" s="115"/>
      <c r="BO1389" s="8"/>
      <c r="BP1389" s="8"/>
      <c r="BQ1389" s="8"/>
      <c r="BR1389" s="8"/>
      <c r="BS1389" s="8"/>
      <c r="BT1389" s="8"/>
      <c r="BU1389" s="8"/>
      <c r="BV1389" s="8"/>
      <c r="BW1389" s="8"/>
      <c r="BX1389" s="8"/>
      <c r="BY1389" s="8"/>
      <c r="BZ1389" s="8"/>
      <c r="CA1389" s="8"/>
      <c r="CB1389" s="8"/>
      <c r="CC1389" s="8"/>
      <c r="CD1389" s="100"/>
      <c r="CE1389" s="8" t="str">
        <f t="shared" si="208"/>
        <v>AGND</v>
      </c>
      <c r="CF1389" s="8" t="str">
        <f t="shared" si="211"/>
        <v>AGND</v>
      </c>
      <c r="CG1389" s="8" t="str">
        <f t="shared" si="212"/>
        <v>Power</v>
      </c>
      <c r="CH1389" s="8" t="str">
        <f t="shared" si="213"/>
        <v>Power</v>
      </c>
      <c r="CI1389" s="8">
        <v>1</v>
      </c>
      <c r="CJ1389" s="8" t="s">
        <v>1071</v>
      </c>
      <c r="CK1389" s="8"/>
      <c r="CL1389" s="8"/>
      <c r="CM1389" s="115"/>
      <c r="CN1389" s="115"/>
      <c r="CO1389" s="115"/>
      <c r="CP1389" s="115"/>
      <c r="CQ1389" s="8"/>
      <c r="CR1389" s="8"/>
      <c r="CS1389" s="8"/>
      <c r="CT1389" s="8"/>
      <c r="CU1389" s="100"/>
      <c r="CV1389" s="115"/>
      <c r="CW1389" s="119" t="s">
        <v>11180</v>
      </c>
      <c r="CX1389" s="2"/>
      <c r="CY1389" s="100"/>
      <c r="CZ1389" s="8" t="str">
        <f t="shared" si="214"/>
        <v>AGND</v>
      </c>
      <c r="DA1389" s="8" t="str">
        <f t="shared" si="215"/>
        <v>AGND</v>
      </c>
      <c r="DB1389" s="8" t="str">
        <f t="shared" si="216"/>
        <v>Power</v>
      </c>
      <c r="DC1389" s="8" t="str">
        <f t="shared" si="217"/>
        <v>Power</v>
      </c>
      <c r="DD1389" s="8">
        <v>1</v>
      </c>
      <c r="DE1389" s="8" t="s">
        <v>1071</v>
      </c>
      <c r="DF1389" s="8"/>
      <c r="DG1389" s="115"/>
      <c r="DH1389" s="115"/>
      <c r="DI1389" s="115"/>
      <c r="DJ1389" s="115"/>
      <c r="DK1389" s="8"/>
      <c r="DL1389" s="8"/>
      <c r="DM1389" s="8"/>
      <c r="DN1389" s="8"/>
      <c r="DO1389" s="8"/>
      <c r="DP1389" s="100"/>
      <c r="DQ1389" s="115"/>
      <c r="DR1389" s="115"/>
      <c r="DS1389" s="115"/>
      <c r="DT1389" s="115"/>
    </row>
    <row r="1390" spans="1:124" ht="12.75" customHeight="1">
      <c r="A1390" s="115"/>
      <c r="B1390" s="89">
        <v>1387</v>
      </c>
      <c r="C1390" s="127" t="s">
        <v>1071</v>
      </c>
      <c r="D1390" s="149" t="s">
        <v>6335</v>
      </c>
      <c r="E1390" s="8" t="s">
        <v>1071</v>
      </c>
      <c r="F1390" s="8" t="s">
        <v>6998</v>
      </c>
      <c r="G1390" s="8"/>
      <c r="H1390" s="8"/>
      <c r="I1390" s="8" t="s">
        <v>1071</v>
      </c>
      <c r="J1390" s="8" t="s">
        <v>5978</v>
      </c>
      <c r="K1390" s="8"/>
      <c r="L1390" s="8"/>
      <c r="M1390" s="8"/>
      <c r="N1390" s="8" t="s">
        <v>1071</v>
      </c>
      <c r="O1390" s="8" t="s">
        <v>6755</v>
      </c>
      <c r="P1390" s="8" t="s">
        <v>6755</v>
      </c>
      <c r="Q1390" s="8" t="s">
        <v>6755</v>
      </c>
      <c r="R1390" s="8"/>
      <c r="S1390" s="8"/>
      <c r="T1390" s="8"/>
      <c r="U1390" s="8"/>
      <c r="V1390" s="8"/>
      <c r="W1390" s="8"/>
      <c r="X1390" s="8"/>
      <c r="Y1390" s="8"/>
      <c r="Z1390" s="8"/>
      <c r="AA1390" s="8"/>
      <c r="AB1390" s="8"/>
      <c r="AC1390" s="8" t="str">
        <f t="shared" si="209"/>
        <v>NO</v>
      </c>
      <c r="AD1390" s="8" t="str">
        <f t="shared" si="210"/>
        <v>Power,,,,,,,,,,,,,</v>
      </c>
      <c r="AE1390" s="8"/>
      <c r="AF1390" s="8"/>
      <c r="AG1390" s="115"/>
      <c r="AH1390" s="8" t="s">
        <v>6756</v>
      </c>
      <c r="AI1390" s="8" t="s">
        <v>6002</v>
      </c>
      <c r="AJ1390" s="115"/>
      <c r="AK1390" s="115"/>
      <c r="AL1390" s="115"/>
      <c r="AM1390" s="115"/>
      <c r="AN1390" s="115"/>
      <c r="AO1390" s="115"/>
      <c r="AP1390" s="115"/>
      <c r="AQ1390" s="115"/>
      <c r="AR1390" s="115"/>
      <c r="AS1390" s="115"/>
      <c r="AT1390" s="115"/>
      <c r="AU1390" s="115"/>
      <c r="AV1390" s="115"/>
      <c r="AW1390" s="115"/>
      <c r="AX1390" s="115"/>
      <c r="AY1390" s="115"/>
      <c r="AZ1390" s="115"/>
      <c r="BA1390" s="115"/>
      <c r="BB1390" s="115"/>
      <c r="BC1390" s="115"/>
      <c r="BD1390" s="115"/>
      <c r="BE1390" s="115"/>
      <c r="BF1390" s="115"/>
      <c r="BG1390" s="115"/>
      <c r="BH1390" s="115"/>
      <c r="BI1390" s="115"/>
      <c r="BJ1390" s="115"/>
      <c r="BK1390" s="115"/>
      <c r="BL1390" s="115"/>
      <c r="BM1390" s="115"/>
      <c r="BN1390" s="115"/>
      <c r="BO1390" s="8"/>
      <c r="BP1390" s="8"/>
      <c r="BQ1390" s="8"/>
      <c r="BR1390" s="8"/>
      <c r="BS1390" s="8"/>
      <c r="BT1390" s="8"/>
      <c r="BU1390" s="8"/>
      <c r="BV1390" s="8"/>
      <c r="BW1390" s="8"/>
      <c r="BX1390" s="8"/>
      <c r="BY1390" s="8"/>
      <c r="BZ1390" s="8"/>
      <c r="CA1390" s="8"/>
      <c r="CB1390" s="8"/>
      <c r="CC1390" s="8"/>
      <c r="CD1390" s="100"/>
      <c r="CE1390" s="8" t="str">
        <f t="shared" si="208"/>
        <v>AGND</v>
      </c>
      <c r="CF1390" s="8" t="str">
        <f t="shared" si="211"/>
        <v>AGND</v>
      </c>
      <c r="CG1390" s="8" t="str">
        <f t="shared" si="212"/>
        <v>Power</v>
      </c>
      <c r="CH1390" s="8" t="str">
        <f t="shared" si="213"/>
        <v>Power</v>
      </c>
      <c r="CI1390" s="8">
        <v>1</v>
      </c>
      <c r="CJ1390" s="8" t="s">
        <v>1071</v>
      </c>
      <c r="CK1390" s="8"/>
      <c r="CL1390" s="8"/>
      <c r="CM1390" s="115"/>
      <c r="CN1390" s="115"/>
      <c r="CO1390" s="115"/>
      <c r="CP1390" s="115"/>
      <c r="CQ1390" s="8"/>
      <c r="CR1390" s="8"/>
      <c r="CS1390" s="8"/>
      <c r="CT1390" s="8"/>
      <c r="CU1390" s="100"/>
      <c r="CV1390" s="115"/>
      <c r="CW1390" s="119" t="s">
        <v>11606</v>
      </c>
      <c r="CX1390" s="2"/>
      <c r="CY1390" s="100"/>
      <c r="CZ1390" s="8" t="str">
        <f t="shared" si="214"/>
        <v>AGND</v>
      </c>
      <c r="DA1390" s="8" t="str">
        <f t="shared" si="215"/>
        <v>AGND</v>
      </c>
      <c r="DB1390" s="8" t="str">
        <f t="shared" si="216"/>
        <v>Power</v>
      </c>
      <c r="DC1390" s="8" t="str">
        <f t="shared" si="217"/>
        <v>Power</v>
      </c>
      <c r="DD1390" s="8">
        <v>1</v>
      </c>
      <c r="DE1390" s="8" t="s">
        <v>1071</v>
      </c>
      <c r="DF1390" s="8"/>
      <c r="DG1390" s="115"/>
      <c r="DH1390" s="115"/>
      <c r="DI1390" s="115"/>
      <c r="DJ1390" s="115"/>
      <c r="DK1390" s="8"/>
      <c r="DL1390" s="8"/>
      <c r="DM1390" s="8"/>
      <c r="DN1390" s="8"/>
      <c r="DO1390" s="8"/>
      <c r="DP1390" s="100"/>
      <c r="DQ1390" s="115"/>
      <c r="DR1390" s="115"/>
      <c r="DS1390" s="115"/>
      <c r="DT1390" s="115"/>
    </row>
    <row r="1391" spans="1:124" ht="12.75" customHeight="1">
      <c r="A1391" s="115"/>
      <c r="B1391" s="89">
        <v>1388</v>
      </c>
      <c r="C1391" s="127" t="s">
        <v>1071</v>
      </c>
      <c r="D1391" s="149" t="s">
        <v>6337</v>
      </c>
      <c r="E1391" s="8" t="s">
        <v>1071</v>
      </c>
      <c r="F1391" s="8" t="s">
        <v>6200</v>
      </c>
      <c r="G1391" s="8"/>
      <c r="H1391" s="8"/>
      <c r="I1391" s="8" t="s">
        <v>1071</v>
      </c>
      <c r="J1391" s="8" t="s">
        <v>6228</v>
      </c>
      <c r="K1391" s="8"/>
      <c r="L1391" s="8"/>
      <c r="M1391" s="8"/>
      <c r="N1391" s="8" t="s">
        <v>1071</v>
      </c>
      <c r="O1391" s="8" t="s">
        <v>6755</v>
      </c>
      <c r="P1391" s="8" t="s">
        <v>6755</v>
      </c>
      <c r="Q1391" s="8" t="s">
        <v>6755</v>
      </c>
      <c r="R1391" s="8"/>
      <c r="S1391" s="8"/>
      <c r="T1391" s="8"/>
      <c r="U1391" s="8"/>
      <c r="V1391" s="8"/>
      <c r="W1391" s="8"/>
      <c r="X1391" s="8"/>
      <c r="Y1391" s="8"/>
      <c r="Z1391" s="8"/>
      <c r="AA1391" s="8"/>
      <c r="AB1391" s="8"/>
      <c r="AC1391" s="8" t="str">
        <f t="shared" si="209"/>
        <v>NO</v>
      </c>
      <c r="AD1391" s="8" t="str">
        <f t="shared" si="210"/>
        <v>Power,,,,,,,,,,,,,</v>
      </c>
      <c r="AE1391" s="8"/>
      <c r="AF1391" s="8"/>
      <c r="AG1391" s="115"/>
      <c r="AH1391" s="8" t="s">
        <v>6756</v>
      </c>
      <c r="AI1391" s="8" t="s">
        <v>6002</v>
      </c>
      <c r="AJ1391" s="115"/>
      <c r="AK1391" s="115"/>
      <c r="AL1391" s="115"/>
      <c r="AM1391" s="115"/>
      <c r="AN1391" s="115"/>
      <c r="AO1391" s="115"/>
      <c r="AP1391" s="115"/>
      <c r="AQ1391" s="115"/>
      <c r="AR1391" s="115"/>
      <c r="AS1391" s="115"/>
      <c r="AT1391" s="115"/>
      <c r="AU1391" s="115"/>
      <c r="AV1391" s="115"/>
      <c r="AW1391" s="115"/>
      <c r="AX1391" s="115"/>
      <c r="AY1391" s="115"/>
      <c r="AZ1391" s="115"/>
      <c r="BA1391" s="115"/>
      <c r="BB1391" s="115"/>
      <c r="BC1391" s="115"/>
      <c r="BD1391" s="115"/>
      <c r="BE1391" s="115"/>
      <c r="BF1391" s="115"/>
      <c r="BG1391" s="115"/>
      <c r="BH1391" s="115"/>
      <c r="BI1391" s="115"/>
      <c r="BJ1391" s="115"/>
      <c r="BK1391" s="115"/>
      <c r="BL1391" s="115"/>
      <c r="BM1391" s="115"/>
      <c r="BN1391" s="115"/>
      <c r="BO1391" s="8"/>
      <c r="BP1391" s="8"/>
      <c r="BQ1391" s="8"/>
      <c r="BR1391" s="8"/>
      <c r="BS1391" s="8"/>
      <c r="BT1391" s="8"/>
      <c r="BU1391" s="8"/>
      <c r="BV1391" s="8"/>
      <c r="BW1391" s="8"/>
      <c r="BX1391" s="8"/>
      <c r="BY1391" s="8"/>
      <c r="BZ1391" s="8"/>
      <c r="CA1391" s="8"/>
      <c r="CB1391" s="8"/>
      <c r="CC1391" s="8"/>
      <c r="CD1391" s="100"/>
      <c r="CE1391" s="8" t="str">
        <f t="shared" si="208"/>
        <v>AGND</v>
      </c>
      <c r="CF1391" s="8" t="str">
        <f t="shared" si="211"/>
        <v>AGND</v>
      </c>
      <c r="CG1391" s="8" t="str">
        <f t="shared" si="212"/>
        <v>Power</v>
      </c>
      <c r="CH1391" s="8" t="str">
        <f t="shared" si="213"/>
        <v>Power</v>
      </c>
      <c r="CI1391" s="8">
        <v>1</v>
      </c>
      <c r="CJ1391" s="8" t="s">
        <v>1071</v>
      </c>
      <c r="CK1391" s="8"/>
      <c r="CL1391" s="8"/>
      <c r="CM1391" s="115"/>
      <c r="CN1391" s="115"/>
      <c r="CO1391" s="115"/>
      <c r="CP1391" s="115"/>
      <c r="CQ1391" s="8"/>
      <c r="CR1391" s="8"/>
      <c r="CS1391" s="8"/>
      <c r="CT1391" s="8"/>
      <c r="CU1391" s="100"/>
      <c r="CV1391" s="115"/>
      <c r="CW1391" s="119" t="s">
        <v>11607</v>
      </c>
      <c r="CX1391" s="2"/>
      <c r="CY1391" s="100"/>
      <c r="CZ1391" s="8" t="str">
        <f t="shared" si="214"/>
        <v>AGND</v>
      </c>
      <c r="DA1391" s="8" t="str">
        <f t="shared" si="215"/>
        <v>AGND</v>
      </c>
      <c r="DB1391" s="8" t="str">
        <f t="shared" si="216"/>
        <v>Power</v>
      </c>
      <c r="DC1391" s="8" t="str">
        <f t="shared" si="217"/>
        <v>Power</v>
      </c>
      <c r="DD1391" s="8">
        <v>1</v>
      </c>
      <c r="DE1391" s="8" t="s">
        <v>1071</v>
      </c>
      <c r="DF1391" s="8"/>
      <c r="DG1391" s="115"/>
      <c r="DH1391" s="115"/>
      <c r="DI1391" s="115"/>
      <c r="DJ1391" s="115"/>
      <c r="DK1391" s="8"/>
      <c r="DL1391" s="8"/>
      <c r="DM1391" s="8"/>
      <c r="DN1391" s="8"/>
      <c r="DO1391" s="8"/>
      <c r="DP1391" s="100"/>
      <c r="DQ1391" s="115"/>
      <c r="DR1391" s="115"/>
      <c r="DS1391" s="115"/>
      <c r="DT1391" s="115"/>
    </row>
    <row r="1392" spans="1:124" ht="12.75" customHeight="1">
      <c r="A1392" s="115"/>
      <c r="B1392" s="89">
        <v>1389</v>
      </c>
      <c r="C1392" s="127" t="s">
        <v>1071</v>
      </c>
      <c r="D1392" s="149" t="s">
        <v>6997</v>
      </c>
      <c r="E1392" s="8" t="s">
        <v>1071</v>
      </c>
      <c r="F1392" s="8" t="s">
        <v>6030</v>
      </c>
      <c r="G1392" s="8"/>
      <c r="H1392" s="8"/>
      <c r="I1392" s="8" t="s">
        <v>1071</v>
      </c>
      <c r="J1392" s="8" t="s">
        <v>5972</v>
      </c>
      <c r="K1392" s="8"/>
      <c r="L1392" s="8"/>
      <c r="M1392" s="8"/>
      <c r="N1392" s="8" t="s">
        <v>1071</v>
      </c>
      <c r="O1392" s="8" t="s">
        <v>6755</v>
      </c>
      <c r="P1392" s="8" t="s">
        <v>6755</v>
      </c>
      <c r="Q1392" s="8" t="s">
        <v>6755</v>
      </c>
      <c r="R1392" s="8"/>
      <c r="S1392" s="8"/>
      <c r="T1392" s="8"/>
      <c r="U1392" s="8"/>
      <c r="V1392" s="8"/>
      <c r="W1392" s="8"/>
      <c r="X1392" s="8"/>
      <c r="Y1392" s="8"/>
      <c r="Z1392" s="8"/>
      <c r="AA1392" s="8"/>
      <c r="AB1392" s="8"/>
      <c r="AC1392" s="8" t="str">
        <f t="shared" si="209"/>
        <v>NO</v>
      </c>
      <c r="AD1392" s="8" t="str">
        <f t="shared" si="210"/>
        <v>Power,,,,,,,,,,,,,</v>
      </c>
      <c r="AE1392" s="8"/>
      <c r="AF1392" s="8"/>
      <c r="AG1392" s="115"/>
      <c r="AH1392" s="8" t="s">
        <v>6756</v>
      </c>
      <c r="AI1392" s="8" t="s">
        <v>6002</v>
      </c>
      <c r="AJ1392" s="115"/>
      <c r="AK1392" s="115"/>
      <c r="AL1392" s="115"/>
      <c r="AM1392" s="115"/>
      <c r="AN1392" s="115"/>
      <c r="AO1392" s="115"/>
      <c r="AP1392" s="115"/>
      <c r="AQ1392" s="115"/>
      <c r="AR1392" s="115"/>
      <c r="AS1392" s="115"/>
      <c r="AT1392" s="115"/>
      <c r="AU1392" s="115"/>
      <c r="AV1392" s="115"/>
      <c r="AW1392" s="115"/>
      <c r="AX1392" s="115"/>
      <c r="AY1392" s="115"/>
      <c r="AZ1392" s="115"/>
      <c r="BA1392" s="115"/>
      <c r="BB1392" s="115"/>
      <c r="BC1392" s="115"/>
      <c r="BD1392" s="115"/>
      <c r="BE1392" s="115"/>
      <c r="BF1392" s="115"/>
      <c r="BG1392" s="115"/>
      <c r="BH1392" s="115"/>
      <c r="BI1392" s="115"/>
      <c r="BJ1392" s="115"/>
      <c r="BK1392" s="115"/>
      <c r="BL1392" s="115"/>
      <c r="BM1392" s="115"/>
      <c r="BN1392" s="115"/>
      <c r="BO1392" s="8"/>
      <c r="BP1392" s="8"/>
      <c r="BQ1392" s="8"/>
      <c r="BR1392" s="8"/>
      <c r="BS1392" s="8"/>
      <c r="BT1392" s="8"/>
      <c r="BU1392" s="8"/>
      <c r="BV1392" s="8"/>
      <c r="BW1392" s="8"/>
      <c r="BX1392" s="8"/>
      <c r="BY1392" s="8"/>
      <c r="BZ1392" s="8"/>
      <c r="CA1392" s="8"/>
      <c r="CB1392" s="8"/>
      <c r="CC1392" s="8"/>
      <c r="CD1392" s="100"/>
      <c r="CE1392" s="8" t="str">
        <f t="shared" si="208"/>
        <v>AGND</v>
      </c>
      <c r="CF1392" s="8" t="str">
        <f t="shared" si="211"/>
        <v>AGND</v>
      </c>
      <c r="CG1392" s="8" t="str">
        <f t="shared" si="212"/>
        <v>Power</v>
      </c>
      <c r="CH1392" s="8" t="str">
        <f t="shared" si="213"/>
        <v>Power</v>
      </c>
      <c r="CI1392" s="8">
        <v>1</v>
      </c>
      <c r="CJ1392" s="8" t="s">
        <v>1071</v>
      </c>
      <c r="CK1392" s="8"/>
      <c r="CL1392" s="8"/>
      <c r="CM1392" s="115"/>
      <c r="CN1392" s="115"/>
      <c r="CO1392" s="115"/>
      <c r="CP1392" s="115"/>
      <c r="CQ1392" s="8"/>
      <c r="CR1392" s="8"/>
      <c r="CS1392" s="8"/>
      <c r="CT1392" s="8"/>
      <c r="CU1392" s="100"/>
      <c r="CV1392" s="115"/>
      <c r="CW1392" s="119" t="s">
        <v>11608</v>
      </c>
      <c r="CX1392" s="2"/>
      <c r="CY1392" s="100"/>
      <c r="CZ1392" s="8" t="str">
        <f t="shared" si="214"/>
        <v>AGND</v>
      </c>
      <c r="DA1392" s="8" t="str">
        <f t="shared" si="215"/>
        <v>AGND</v>
      </c>
      <c r="DB1392" s="8" t="str">
        <f t="shared" si="216"/>
        <v>Power</v>
      </c>
      <c r="DC1392" s="8" t="str">
        <f t="shared" si="217"/>
        <v>Power</v>
      </c>
      <c r="DD1392" s="8">
        <v>1</v>
      </c>
      <c r="DE1392" s="8" t="s">
        <v>1071</v>
      </c>
      <c r="DF1392" s="8"/>
      <c r="DG1392" s="115"/>
      <c r="DH1392" s="115"/>
      <c r="DI1392" s="115"/>
      <c r="DJ1392" s="115"/>
      <c r="DK1392" s="8"/>
      <c r="DL1392" s="8"/>
      <c r="DM1392" s="8"/>
      <c r="DN1392" s="8"/>
      <c r="DO1392" s="8"/>
      <c r="DP1392" s="100"/>
      <c r="DQ1392" s="115"/>
      <c r="DR1392" s="115"/>
      <c r="DS1392" s="115"/>
      <c r="DT1392" s="115"/>
    </row>
    <row r="1393" spans="1:124" ht="12.75" customHeight="1">
      <c r="A1393" s="115"/>
      <c r="B1393" s="89">
        <v>1390</v>
      </c>
      <c r="C1393" s="127" t="s">
        <v>1071</v>
      </c>
      <c r="D1393" s="149" t="s">
        <v>7054</v>
      </c>
      <c r="E1393" s="8" t="s">
        <v>1071</v>
      </c>
      <c r="F1393" s="8" t="s">
        <v>6201</v>
      </c>
      <c r="G1393" s="8"/>
      <c r="H1393" s="8"/>
      <c r="I1393" s="8" t="s">
        <v>1071</v>
      </c>
      <c r="J1393" s="8" t="s">
        <v>6740</v>
      </c>
      <c r="K1393" s="8"/>
      <c r="L1393" s="8"/>
      <c r="M1393" s="8"/>
      <c r="N1393" s="8" t="s">
        <v>1071</v>
      </c>
      <c r="O1393" s="8" t="s">
        <v>6755</v>
      </c>
      <c r="P1393" s="8" t="s">
        <v>6755</v>
      </c>
      <c r="Q1393" s="8" t="s">
        <v>6755</v>
      </c>
      <c r="R1393" s="8"/>
      <c r="S1393" s="8"/>
      <c r="T1393" s="8"/>
      <c r="U1393" s="8"/>
      <c r="V1393" s="8"/>
      <c r="W1393" s="8"/>
      <c r="X1393" s="8"/>
      <c r="Y1393" s="8"/>
      <c r="Z1393" s="8"/>
      <c r="AA1393" s="8"/>
      <c r="AB1393" s="8"/>
      <c r="AC1393" s="8" t="str">
        <f t="shared" si="209"/>
        <v>NO</v>
      </c>
      <c r="AD1393" s="8" t="str">
        <f t="shared" si="210"/>
        <v>Power,,,,,,,,,,,,,</v>
      </c>
      <c r="AE1393" s="8"/>
      <c r="AF1393" s="8"/>
      <c r="AG1393" s="115"/>
      <c r="AH1393" s="8" t="s">
        <v>6756</v>
      </c>
      <c r="AI1393" s="8" t="s">
        <v>6002</v>
      </c>
      <c r="AJ1393" s="115"/>
      <c r="AK1393" s="115"/>
      <c r="AL1393" s="115"/>
      <c r="AM1393" s="115"/>
      <c r="AN1393" s="115"/>
      <c r="AO1393" s="115"/>
      <c r="AP1393" s="115"/>
      <c r="AQ1393" s="115"/>
      <c r="AR1393" s="115"/>
      <c r="AS1393" s="115"/>
      <c r="AT1393" s="115"/>
      <c r="AU1393" s="115"/>
      <c r="AV1393" s="115"/>
      <c r="AW1393" s="115"/>
      <c r="AX1393" s="115"/>
      <c r="AY1393" s="115"/>
      <c r="AZ1393" s="115"/>
      <c r="BA1393" s="115"/>
      <c r="BB1393" s="115"/>
      <c r="BC1393" s="115"/>
      <c r="BD1393" s="115"/>
      <c r="BE1393" s="115"/>
      <c r="BF1393" s="115"/>
      <c r="BG1393" s="115"/>
      <c r="BH1393" s="115"/>
      <c r="BI1393" s="115"/>
      <c r="BJ1393" s="115"/>
      <c r="BK1393" s="115"/>
      <c r="BL1393" s="115"/>
      <c r="BM1393" s="115"/>
      <c r="BN1393" s="115"/>
      <c r="BO1393" s="8"/>
      <c r="BP1393" s="8"/>
      <c r="BQ1393" s="8"/>
      <c r="BR1393" s="8"/>
      <c r="BS1393" s="8"/>
      <c r="BT1393" s="8"/>
      <c r="BU1393" s="8"/>
      <c r="BV1393" s="8"/>
      <c r="BW1393" s="8"/>
      <c r="BX1393" s="8"/>
      <c r="BY1393" s="8"/>
      <c r="BZ1393" s="8"/>
      <c r="CA1393" s="8"/>
      <c r="CB1393" s="8"/>
      <c r="CC1393" s="8"/>
      <c r="CD1393" s="8"/>
      <c r="CE1393" s="8" t="str">
        <f t="shared" si="208"/>
        <v>AGND</v>
      </c>
      <c r="CF1393" s="8" t="str">
        <f t="shared" si="211"/>
        <v>AGND</v>
      </c>
      <c r="CG1393" s="8" t="str">
        <f t="shared" si="212"/>
        <v>Power</v>
      </c>
      <c r="CH1393" s="8" t="str">
        <f t="shared" si="213"/>
        <v>Power</v>
      </c>
      <c r="CI1393" s="8">
        <v>1</v>
      </c>
      <c r="CJ1393" s="8" t="s">
        <v>1071</v>
      </c>
      <c r="CK1393" s="8"/>
      <c r="CL1393" s="8"/>
      <c r="CM1393" s="115"/>
      <c r="CN1393" s="115"/>
      <c r="CO1393" s="115"/>
      <c r="CP1393" s="115"/>
      <c r="CQ1393" s="8"/>
      <c r="CR1393" s="8"/>
      <c r="CS1393" s="8"/>
      <c r="CT1393" s="8"/>
      <c r="CU1393" s="100"/>
      <c r="CV1393" s="115"/>
      <c r="CW1393" s="119" t="s">
        <v>11609</v>
      </c>
      <c r="CX1393" s="2"/>
      <c r="CY1393" s="8"/>
      <c r="CZ1393" s="8" t="str">
        <f t="shared" si="214"/>
        <v>AGND</v>
      </c>
      <c r="DA1393" s="8" t="str">
        <f t="shared" si="215"/>
        <v>AGND</v>
      </c>
      <c r="DB1393" s="8" t="str">
        <f t="shared" si="216"/>
        <v>Power</v>
      </c>
      <c r="DC1393" s="8" t="str">
        <f t="shared" si="217"/>
        <v>Power</v>
      </c>
      <c r="DD1393" s="8">
        <v>1</v>
      </c>
      <c r="DE1393" s="8" t="s">
        <v>1071</v>
      </c>
      <c r="DF1393" s="8"/>
      <c r="DG1393" s="115"/>
      <c r="DH1393" s="115"/>
      <c r="DI1393" s="115"/>
      <c r="DJ1393" s="115"/>
      <c r="DK1393" s="8"/>
      <c r="DL1393" s="8"/>
      <c r="DM1393" s="8"/>
      <c r="DN1393" s="8"/>
      <c r="DO1393" s="8"/>
      <c r="DP1393" s="100"/>
      <c r="DQ1393" s="115"/>
      <c r="DR1393" s="115"/>
      <c r="DS1393" s="115"/>
      <c r="DT1393" s="115"/>
    </row>
    <row r="1394" spans="1:124" ht="12.75" customHeight="1">
      <c r="A1394" s="115"/>
      <c r="B1394" s="89">
        <v>1391</v>
      </c>
      <c r="C1394" s="127" t="s">
        <v>1071</v>
      </c>
      <c r="D1394" s="149" t="s">
        <v>5193</v>
      </c>
      <c r="E1394" s="8" t="s">
        <v>1071</v>
      </c>
      <c r="F1394" s="8" t="s">
        <v>7003</v>
      </c>
      <c r="G1394" s="8"/>
      <c r="H1394" s="8"/>
      <c r="I1394" s="8" t="s">
        <v>1071</v>
      </c>
      <c r="J1394" s="8" t="s">
        <v>5994</v>
      </c>
      <c r="K1394" s="8"/>
      <c r="L1394" s="8"/>
      <c r="M1394" s="8"/>
      <c r="N1394" s="8" t="s">
        <v>1071</v>
      </c>
      <c r="O1394" s="8" t="s">
        <v>6755</v>
      </c>
      <c r="P1394" s="8" t="s">
        <v>6755</v>
      </c>
      <c r="Q1394" s="8" t="s">
        <v>6755</v>
      </c>
      <c r="R1394" s="8"/>
      <c r="S1394" s="8"/>
      <c r="T1394" s="8"/>
      <c r="U1394" s="8"/>
      <c r="V1394" s="8"/>
      <c r="W1394" s="8"/>
      <c r="X1394" s="8"/>
      <c r="Y1394" s="8"/>
      <c r="Z1394" s="8"/>
      <c r="AA1394" s="8"/>
      <c r="AB1394" s="8"/>
      <c r="AC1394" s="8" t="str">
        <f t="shared" si="209"/>
        <v>NO</v>
      </c>
      <c r="AD1394" s="8" t="str">
        <f t="shared" si="210"/>
        <v>Power,,,,,,,,,,,,,</v>
      </c>
      <c r="AE1394" s="8"/>
      <c r="AF1394" s="8"/>
      <c r="AG1394" s="115"/>
      <c r="AH1394" s="8" t="s">
        <v>6756</v>
      </c>
      <c r="AI1394" s="8" t="s">
        <v>6002</v>
      </c>
      <c r="AJ1394" s="115"/>
      <c r="AK1394" s="115"/>
      <c r="AL1394" s="115"/>
      <c r="AM1394" s="115"/>
      <c r="AN1394" s="115"/>
      <c r="AO1394" s="115"/>
      <c r="AP1394" s="115"/>
      <c r="AQ1394" s="115"/>
      <c r="AR1394" s="115"/>
      <c r="AS1394" s="115"/>
      <c r="AT1394" s="115"/>
      <c r="AU1394" s="115"/>
      <c r="AV1394" s="115"/>
      <c r="AW1394" s="115"/>
      <c r="AX1394" s="115"/>
      <c r="AY1394" s="115"/>
      <c r="AZ1394" s="115"/>
      <c r="BA1394" s="115"/>
      <c r="BB1394" s="115"/>
      <c r="BC1394" s="115"/>
      <c r="BD1394" s="115"/>
      <c r="BE1394" s="115"/>
      <c r="BF1394" s="115"/>
      <c r="BG1394" s="115"/>
      <c r="BH1394" s="115"/>
      <c r="BI1394" s="115"/>
      <c r="BJ1394" s="115"/>
      <c r="BK1394" s="115"/>
      <c r="BL1394" s="115"/>
      <c r="BM1394" s="115"/>
      <c r="BN1394" s="115"/>
      <c r="BO1394" s="8"/>
      <c r="BP1394" s="8"/>
      <c r="BQ1394" s="8"/>
      <c r="BR1394" s="8"/>
      <c r="BS1394" s="8"/>
      <c r="BT1394" s="8"/>
      <c r="BU1394" s="8"/>
      <c r="BV1394" s="8"/>
      <c r="BW1394" s="8"/>
      <c r="BX1394" s="8"/>
      <c r="BY1394" s="8"/>
      <c r="BZ1394" s="8"/>
      <c r="CA1394" s="8"/>
      <c r="CB1394" s="8"/>
      <c r="CC1394" s="8"/>
      <c r="CD1394" s="100"/>
      <c r="CE1394" s="8" t="str">
        <f t="shared" si="208"/>
        <v>AGND</v>
      </c>
      <c r="CF1394" s="8" t="str">
        <f t="shared" si="211"/>
        <v>AGND</v>
      </c>
      <c r="CG1394" s="8" t="str">
        <f t="shared" si="212"/>
        <v>Power</v>
      </c>
      <c r="CH1394" s="8" t="str">
        <f t="shared" si="213"/>
        <v>Power</v>
      </c>
      <c r="CI1394" s="8">
        <v>1</v>
      </c>
      <c r="CJ1394" s="8" t="s">
        <v>1071</v>
      </c>
      <c r="CK1394" s="8"/>
      <c r="CL1394" s="8"/>
      <c r="CM1394" s="115"/>
      <c r="CN1394" s="115"/>
      <c r="CO1394" s="115"/>
      <c r="CP1394" s="115"/>
      <c r="CQ1394" s="8"/>
      <c r="CR1394" s="8"/>
      <c r="CS1394" s="8"/>
      <c r="CT1394" s="8"/>
      <c r="CU1394" s="100"/>
      <c r="CV1394" s="115"/>
      <c r="CW1394" s="119" t="s">
        <v>11610</v>
      </c>
      <c r="CX1394" s="2"/>
      <c r="CY1394" s="100"/>
      <c r="CZ1394" s="8" t="str">
        <f t="shared" si="214"/>
        <v>AGND</v>
      </c>
      <c r="DA1394" s="8" t="str">
        <f t="shared" si="215"/>
        <v>AGND</v>
      </c>
      <c r="DB1394" s="8" t="str">
        <f t="shared" si="216"/>
        <v>Power</v>
      </c>
      <c r="DC1394" s="8" t="str">
        <f t="shared" si="217"/>
        <v>Power</v>
      </c>
      <c r="DD1394" s="8">
        <v>1</v>
      </c>
      <c r="DE1394" s="8" t="s">
        <v>1071</v>
      </c>
      <c r="DF1394" s="8"/>
      <c r="DG1394" s="115"/>
      <c r="DH1394" s="115"/>
      <c r="DI1394" s="115"/>
      <c r="DJ1394" s="115"/>
      <c r="DK1394" s="8"/>
      <c r="DL1394" s="8"/>
      <c r="DM1394" s="8"/>
      <c r="DN1394" s="8"/>
      <c r="DO1394" s="8"/>
      <c r="DP1394" s="100"/>
      <c r="DQ1394" s="115"/>
      <c r="DR1394" s="115"/>
      <c r="DS1394" s="115"/>
      <c r="DT1394" s="115"/>
    </row>
    <row r="1395" spans="1:124" ht="12.75" customHeight="1">
      <c r="A1395" s="115"/>
      <c r="B1395" s="89">
        <v>1392</v>
      </c>
      <c r="C1395" s="127" t="s">
        <v>1071</v>
      </c>
      <c r="D1395" s="149" t="s">
        <v>7000</v>
      </c>
      <c r="E1395" s="8" t="s">
        <v>1071</v>
      </c>
      <c r="F1395" s="8" t="s">
        <v>5261</v>
      </c>
      <c r="G1395" s="8"/>
      <c r="H1395" s="8"/>
      <c r="I1395" s="8" t="s">
        <v>1071</v>
      </c>
      <c r="J1395" s="8" t="s">
        <v>6760</v>
      </c>
      <c r="K1395" s="8"/>
      <c r="L1395" s="8"/>
      <c r="M1395" s="8"/>
      <c r="N1395" s="8" t="s">
        <v>1071</v>
      </c>
      <c r="O1395" s="8" t="s">
        <v>6755</v>
      </c>
      <c r="P1395" s="8" t="s">
        <v>6755</v>
      </c>
      <c r="Q1395" s="8" t="s">
        <v>6755</v>
      </c>
      <c r="R1395" s="8"/>
      <c r="S1395" s="8"/>
      <c r="T1395" s="8"/>
      <c r="U1395" s="8"/>
      <c r="V1395" s="8"/>
      <c r="W1395" s="8"/>
      <c r="X1395" s="8"/>
      <c r="Y1395" s="8"/>
      <c r="Z1395" s="8"/>
      <c r="AA1395" s="8"/>
      <c r="AB1395" s="8"/>
      <c r="AC1395" s="8" t="str">
        <f t="shared" si="209"/>
        <v>NO</v>
      </c>
      <c r="AD1395" s="8" t="str">
        <f t="shared" si="210"/>
        <v>Power,,,,,,,,,,,,,</v>
      </c>
      <c r="AE1395" s="8"/>
      <c r="AF1395" s="8"/>
      <c r="AG1395" s="115"/>
      <c r="AH1395" s="8" t="s">
        <v>6756</v>
      </c>
      <c r="AI1395" s="8" t="s">
        <v>6002</v>
      </c>
      <c r="AJ1395" s="115"/>
      <c r="AK1395" s="115"/>
      <c r="AL1395" s="115"/>
      <c r="AM1395" s="115"/>
      <c r="AN1395" s="115"/>
      <c r="AO1395" s="115"/>
      <c r="AP1395" s="115"/>
      <c r="AQ1395" s="115"/>
      <c r="AR1395" s="115"/>
      <c r="AS1395" s="115"/>
      <c r="AT1395" s="115"/>
      <c r="AU1395" s="115"/>
      <c r="AV1395" s="115"/>
      <c r="AW1395" s="115"/>
      <c r="AX1395" s="115"/>
      <c r="AY1395" s="115"/>
      <c r="AZ1395" s="115"/>
      <c r="BA1395" s="115"/>
      <c r="BB1395" s="115"/>
      <c r="BC1395" s="115"/>
      <c r="BD1395" s="115"/>
      <c r="BE1395" s="115"/>
      <c r="BF1395" s="115"/>
      <c r="BG1395" s="115"/>
      <c r="BH1395" s="115"/>
      <c r="BI1395" s="115"/>
      <c r="BJ1395" s="115"/>
      <c r="BK1395" s="115"/>
      <c r="BL1395" s="115"/>
      <c r="BM1395" s="115"/>
      <c r="BN1395" s="115"/>
      <c r="BO1395" s="8"/>
      <c r="BP1395" s="8"/>
      <c r="BQ1395" s="8"/>
      <c r="BR1395" s="8"/>
      <c r="BS1395" s="8"/>
      <c r="BT1395" s="8"/>
      <c r="BU1395" s="8"/>
      <c r="BV1395" s="8"/>
      <c r="BW1395" s="8"/>
      <c r="BX1395" s="8"/>
      <c r="BY1395" s="8"/>
      <c r="BZ1395" s="8"/>
      <c r="CA1395" s="8"/>
      <c r="CB1395" s="8"/>
      <c r="CC1395" s="8"/>
      <c r="CD1395" s="100"/>
      <c r="CE1395" s="8" t="str">
        <f t="shared" si="208"/>
        <v>AGND</v>
      </c>
      <c r="CF1395" s="8" t="str">
        <f t="shared" si="211"/>
        <v>AGND</v>
      </c>
      <c r="CG1395" s="8" t="str">
        <f t="shared" si="212"/>
        <v>Power</v>
      </c>
      <c r="CH1395" s="8" t="str">
        <f t="shared" si="213"/>
        <v>Power</v>
      </c>
      <c r="CI1395" s="8">
        <v>1</v>
      </c>
      <c r="CJ1395" s="8" t="s">
        <v>1071</v>
      </c>
      <c r="CK1395" s="8"/>
      <c r="CL1395" s="8"/>
      <c r="CM1395" s="115"/>
      <c r="CN1395" s="115"/>
      <c r="CO1395" s="115"/>
      <c r="CP1395" s="115"/>
      <c r="CQ1395" s="8"/>
      <c r="CR1395" s="8"/>
      <c r="CS1395" s="8"/>
      <c r="CT1395" s="8"/>
      <c r="CU1395" s="100"/>
      <c r="CV1395" s="115"/>
      <c r="CW1395" s="119" t="s">
        <v>11611</v>
      </c>
      <c r="CX1395" s="2"/>
      <c r="CY1395" s="100"/>
      <c r="CZ1395" s="8" t="str">
        <f t="shared" si="214"/>
        <v>AGND</v>
      </c>
      <c r="DA1395" s="8" t="str">
        <f t="shared" si="215"/>
        <v>AGND</v>
      </c>
      <c r="DB1395" s="8" t="str">
        <f t="shared" si="216"/>
        <v>Power</v>
      </c>
      <c r="DC1395" s="8" t="str">
        <f t="shared" si="217"/>
        <v>Power</v>
      </c>
      <c r="DD1395" s="8">
        <v>1</v>
      </c>
      <c r="DE1395" s="8" t="s">
        <v>1071</v>
      </c>
      <c r="DF1395" s="8"/>
      <c r="DG1395" s="115"/>
      <c r="DH1395" s="115"/>
      <c r="DI1395" s="115"/>
      <c r="DJ1395" s="115"/>
      <c r="DK1395" s="8"/>
      <c r="DL1395" s="8"/>
      <c r="DM1395" s="8"/>
      <c r="DN1395" s="8"/>
      <c r="DO1395" s="8"/>
      <c r="DP1395" s="100"/>
      <c r="DQ1395" s="115"/>
      <c r="DR1395" s="115"/>
      <c r="DS1395" s="115"/>
      <c r="DT1395" s="115"/>
    </row>
    <row r="1396" spans="1:124" ht="12.75" customHeight="1">
      <c r="A1396" s="115"/>
      <c r="B1396" s="89">
        <v>1393</v>
      </c>
      <c r="C1396" s="127" t="s">
        <v>1071</v>
      </c>
      <c r="D1396" s="149" t="s">
        <v>3831</v>
      </c>
      <c r="E1396" s="8" t="s">
        <v>1071</v>
      </c>
      <c r="F1396" s="8" t="s">
        <v>4325</v>
      </c>
      <c r="G1396" s="8"/>
      <c r="H1396" s="8"/>
      <c r="I1396" s="8" t="s">
        <v>1071</v>
      </c>
      <c r="J1396" s="8" t="s">
        <v>5968</v>
      </c>
      <c r="K1396" s="8"/>
      <c r="L1396" s="8"/>
      <c r="M1396" s="8"/>
      <c r="N1396" s="8" t="s">
        <v>1071</v>
      </c>
      <c r="O1396" s="8" t="s">
        <v>6755</v>
      </c>
      <c r="P1396" s="8" t="s">
        <v>6755</v>
      </c>
      <c r="Q1396" s="8" t="s">
        <v>6755</v>
      </c>
      <c r="R1396" s="8"/>
      <c r="S1396" s="8"/>
      <c r="T1396" s="8"/>
      <c r="U1396" s="8"/>
      <c r="V1396" s="8"/>
      <c r="W1396" s="8"/>
      <c r="X1396" s="8"/>
      <c r="Y1396" s="8"/>
      <c r="Z1396" s="8"/>
      <c r="AA1396" s="8"/>
      <c r="AB1396" s="8"/>
      <c r="AC1396" s="8" t="str">
        <f t="shared" si="209"/>
        <v>NO</v>
      </c>
      <c r="AD1396" s="8" t="str">
        <f t="shared" si="210"/>
        <v>Power,,,,,,,,,,,,,</v>
      </c>
      <c r="AE1396" s="8"/>
      <c r="AF1396" s="8"/>
      <c r="AG1396" s="115"/>
      <c r="AH1396" s="8" t="s">
        <v>6756</v>
      </c>
      <c r="AI1396" s="8" t="s">
        <v>6002</v>
      </c>
      <c r="AJ1396" s="115"/>
      <c r="AK1396" s="115"/>
      <c r="AL1396" s="115"/>
      <c r="AM1396" s="115"/>
      <c r="AN1396" s="115"/>
      <c r="AO1396" s="115"/>
      <c r="AP1396" s="115"/>
      <c r="AQ1396" s="115"/>
      <c r="AR1396" s="115"/>
      <c r="AS1396" s="115"/>
      <c r="AT1396" s="115"/>
      <c r="AU1396" s="115"/>
      <c r="AV1396" s="115"/>
      <c r="AW1396" s="115"/>
      <c r="AX1396" s="115"/>
      <c r="AY1396" s="115"/>
      <c r="AZ1396" s="115"/>
      <c r="BA1396" s="115"/>
      <c r="BB1396" s="115"/>
      <c r="BC1396" s="115"/>
      <c r="BD1396" s="115"/>
      <c r="BE1396" s="115"/>
      <c r="BF1396" s="115"/>
      <c r="BG1396" s="115"/>
      <c r="BH1396" s="115"/>
      <c r="BI1396" s="115"/>
      <c r="BJ1396" s="115"/>
      <c r="BK1396" s="115"/>
      <c r="BL1396" s="115"/>
      <c r="BM1396" s="115"/>
      <c r="BN1396" s="115"/>
      <c r="BO1396" s="8"/>
      <c r="BP1396" s="8"/>
      <c r="BQ1396" s="8"/>
      <c r="BR1396" s="8"/>
      <c r="BS1396" s="8"/>
      <c r="BT1396" s="8"/>
      <c r="BU1396" s="8"/>
      <c r="BV1396" s="8"/>
      <c r="BW1396" s="8"/>
      <c r="BX1396" s="8"/>
      <c r="BY1396" s="8"/>
      <c r="BZ1396" s="8"/>
      <c r="CA1396" s="8"/>
      <c r="CB1396" s="8"/>
      <c r="CC1396" s="8"/>
      <c r="CD1396" s="8"/>
      <c r="CE1396" s="8" t="str">
        <f t="shared" si="208"/>
        <v>AGND</v>
      </c>
      <c r="CF1396" s="8" t="str">
        <f t="shared" si="211"/>
        <v>AGND</v>
      </c>
      <c r="CG1396" s="8" t="str">
        <f t="shared" si="212"/>
        <v>Power</v>
      </c>
      <c r="CH1396" s="8" t="str">
        <f t="shared" si="213"/>
        <v>Power</v>
      </c>
      <c r="CI1396" s="8">
        <v>1</v>
      </c>
      <c r="CJ1396" s="8" t="s">
        <v>1071</v>
      </c>
      <c r="CK1396" s="8"/>
      <c r="CL1396" s="8"/>
      <c r="CM1396" s="115"/>
      <c r="CN1396" s="115"/>
      <c r="CO1396" s="115"/>
      <c r="CP1396" s="115"/>
      <c r="CQ1396" s="8"/>
      <c r="CR1396" s="8"/>
      <c r="CS1396" s="8"/>
      <c r="CT1396" s="8"/>
      <c r="CU1396" s="100"/>
      <c r="CV1396" s="115"/>
      <c r="CW1396" s="119" t="s">
        <v>11138</v>
      </c>
      <c r="CX1396" s="2"/>
      <c r="CY1396" s="8"/>
      <c r="CZ1396" s="8" t="str">
        <f t="shared" si="214"/>
        <v>AGND</v>
      </c>
      <c r="DA1396" s="8" t="str">
        <f t="shared" si="215"/>
        <v>AGND</v>
      </c>
      <c r="DB1396" s="8" t="str">
        <f t="shared" si="216"/>
        <v>Power</v>
      </c>
      <c r="DC1396" s="8" t="str">
        <f t="shared" si="217"/>
        <v>Power</v>
      </c>
      <c r="DD1396" s="8">
        <v>1</v>
      </c>
      <c r="DE1396" s="8" t="s">
        <v>1071</v>
      </c>
      <c r="DF1396" s="8"/>
      <c r="DG1396" s="115"/>
      <c r="DH1396" s="115"/>
      <c r="DI1396" s="115"/>
      <c r="DJ1396" s="115"/>
      <c r="DK1396" s="8"/>
      <c r="DL1396" s="8"/>
      <c r="DM1396" s="8"/>
      <c r="DN1396" s="8"/>
      <c r="DO1396" s="8"/>
      <c r="DP1396" s="100"/>
      <c r="DQ1396" s="115"/>
      <c r="DR1396" s="115"/>
      <c r="DS1396" s="115"/>
      <c r="DT1396" s="115"/>
    </row>
    <row r="1397" spans="1:124" ht="12.75" customHeight="1">
      <c r="A1397" s="115"/>
      <c r="B1397" s="89">
        <v>1394</v>
      </c>
      <c r="C1397" s="127" t="s">
        <v>1071</v>
      </c>
      <c r="D1397" s="149" t="s">
        <v>5125</v>
      </c>
      <c r="E1397" s="8" t="s">
        <v>1071</v>
      </c>
      <c r="F1397" s="8" t="s">
        <v>3099</v>
      </c>
      <c r="G1397" s="8"/>
      <c r="H1397" s="8"/>
      <c r="I1397" s="8" t="s">
        <v>1071</v>
      </c>
      <c r="J1397" s="8" t="s">
        <v>6250</v>
      </c>
      <c r="K1397" s="8"/>
      <c r="L1397" s="8"/>
      <c r="M1397" s="8"/>
      <c r="N1397" s="8" t="s">
        <v>1071</v>
      </c>
      <c r="O1397" s="8" t="s">
        <v>6755</v>
      </c>
      <c r="P1397" s="8" t="s">
        <v>6755</v>
      </c>
      <c r="Q1397" s="8" t="s">
        <v>6755</v>
      </c>
      <c r="R1397" s="8"/>
      <c r="S1397" s="8"/>
      <c r="T1397" s="8"/>
      <c r="U1397" s="8"/>
      <c r="V1397" s="8"/>
      <c r="W1397" s="8"/>
      <c r="X1397" s="8"/>
      <c r="Y1397" s="8"/>
      <c r="Z1397" s="8"/>
      <c r="AA1397" s="8"/>
      <c r="AB1397" s="8"/>
      <c r="AC1397" s="8" t="str">
        <f t="shared" si="209"/>
        <v>NO</v>
      </c>
      <c r="AD1397" s="8" t="str">
        <f t="shared" si="210"/>
        <v>Power,,,,,,,,,,,,,</v>
      </c>
      <c r="AE1397" s="8"/>
      <c r="AF1397" s="8"/>
      <c r="AG1397" s="115"/>
      <c r="AH1397" s="8" t="s">
        <v>6756</v>
      </c>
      <c r="AI1397" s="8" t="s">
        <v>6002</v>
      </c>
      <c r="AJ1397" s="115"/>
      <c r="AK1397" s="115"/>
      <c r="AL1397" s="115"/>
      <c r="AM1397" s="115"/>
      <c r="AN1397" s="115"/>
      <c r="AO1397" s="115"/>
      <c r="AP1397" s="115"/>
      <c r="AQ1397" s="115"/>
      <c r="AR1397" s="115"/>
      <c r="AS1397" s="115"/>
      <c r="AT1397" s="115"/>
      <c r="AU1397" s="115"/>
      <c r="AV1397" s="115"/>
      <c r="AW1397" s="115"/>
      <c r="AX1397" s="115"/>
      <c r="AY1397" s="115"/>
      <c r="AZ1397" s="115"/>
      <c r="BA1397" s="115"/>
      <c r="BB1397" s="115"/>
      <c r="BC1397" s="115"/>
      <c r="BD1397" s="115"/>
      <c r="BE1397" s="115"/>
      <c r="BF1397" s="115"/>
      <c r="BG1397" s="115"/>
      <c r="BH1397" s="115"/>
      <c r="BI1397" s="115"/>
      <c r="BJ1397" s="115"/>
      <c r="BK1397" s="115"/>
      <c r="BL1397" s="115"/>
      <c r="BM1397" s="115"/>
      <c r="BN1397" s="115"/>
      <c r="BO1397" s="8"/>
      <c r="BP1397" s="8"/>
      <c r="BQ1397" s="8"/>
      <c r="BR1397" s="8"/>
      <c r="BS1397" s="8"/>
      <c r="BT1397" s="8"/>
      <c r="BU1397" s="8"/>
      <c r="BV1397" s="8"/>
      <c r="BW1397" s="8"/>
      <c r="BX1397" s="8"/>
      <c r="BY1397" s="8"/>
      <c r="BZ1397" s="8"/>
      <c r="CA1397" s="8"/>
      <c r="CB1397" s="8"/>
      <c r="CC1397" s="8"/>
      <c r="CD1397" s="8"/>
      <c r="CE1397" s="8" t="str">
        <f t="shared" si="208"/>
        <v>AGND</v>
      </c>
      <c r="CF1397" s="8" t="str">
        <f t="shared" si="211"/>
        <v>AGND</v>
      </c>
      <c r="CG1397" s="8" t="str">
        <f t="shared" si="212"/>
        <v>Power</v>
      </c>
      <c r="CH1397" s="8" t="str">
        <f t="shared" si="213"/>
        <v>Power</v>
      </c>
      <c r="CI1397" s="8">
        <v>1</v>
      </c>
      <c r="CJ1397" s="8" t="s">
        <v>1071</v>
      </c>
      <c r="CK1397" s="8"/>
      <c r="CL1397" s="8"/>
      <c r="CM1397" s="115"/>
      <c r="CN1397" s="115"/>
      <c r="CO1397" s="115"/>
      <c r="CP1397" s="115"/>
      <c r="CQ1397" s="8"/>
      <c r="CR1397" s="8"/>
      <c r="CS1397" s="8"/>
      <c r="CT1397" s="8"/>
      <c r="CU1397" s="100"/>
      <c r="CV1397" s="115"/>
      <c r="CW1397" s="119" t="s">
        <v>11612</v>
      </c>
      <c r="CX1397" s="2"/>
      <c r="CY1397" s="8"/>
      <c r="CZ1397" s="8" t="str">
        <f t="shared" si="214"/>
        <v>AGND</v>
      </c>
      <c r="DA1397" s="8" t="str">
        <f t="shared" si="215"/>
        <v>AGND</v>
      </c>
      <c r="DB1397" s="8" t="str">
        <f t="shared" si="216"/>
        <v>Power</v>
      </c>
      <c r="DC1397" s="8" t="str">
        <f t="shared" si="217"/>
        <v>Power</v>
      </c>
      <c r="DD1397" s="8">
        <v>1</v>
      </c>
      <c r="DE1397" s="8" t="s">
        <v>1071</v>
      </c>
      <c r="DF1397" s="8"/>
      <c r="DG1397" s="115"/>
      <c r="DH1397" s="115"/>
      <c r="DI1397" s="115"/>
      <c r="DJ1397" s="115"/>
      <c r="DK1397" s="8"/>
      <c r="DL1397" s="8"/>
      <c r="DM1397" s="8"/>
      <c r="DN1397" s="8"/>
      <c r="DO1397" s="8"/>
      <c r="DP1397" s="100"/>
      <c r="DQ1397" s="115"/>
      <c r="DR1397" s="115"/>
      <c r="DS1397" s="115"/>
      <c r="DT1397" s="115"/>
    </row>
    <row r="1398" spans="1:124" ht="12.75" customHeight="1">
      <c r="A1398" s="115"/>
      <c r="B1398" s="89">
        <v>1395</v>
      </c>
      <c r="C1398" s="127" t="s">
        <v>1071</v>
      </c>
      <c r="D1398" s="149" t="s">
        <v>5248</v>
      </c>
      <c r="E1398" s="8" t="s">
        <v>1071</v>
      </c>
      <c r="F1398" s="8" t="s">
        <v>4306</v>
      </c>
      <c r="G1398" s="8"/>
      <c r="H1398" s="8"/>
      <c r="I1398" s="8" t="s">
        <v>1071</v>
      </c>
      <c r="J1398" s="8" t="s">
        <v>5945</v>
      </c>
      <c r="K1398" s="8"/>
      <c r="L1398" s="8"/>
      <c r="M1398" s="8"/>
      <c r="N1398" s="8" t="s">
        <v>1071</v>
      </c>
      <c r="O1398" s="8" t="s">
        <v>6755</v>
      </c>
      <c r="P1398" s="8" t="s">
        <v>6755</v>
      </c>
      <c r="Q1398" s="8" t="s">
        <v>6755</v>
      </c>
      <c r="R1398" s="8"/>
      <c r="S1398" s="8"/>
      <c r="T1398" s="8"/>
      <c r="U1398" s="8"/>
      <c r="V1398" s="8"/>
      <c r="W1398" s="8"/>
      <c r="X1398" s="8"/>
      <c r="Y1398" s="8"/>
      <c r="Z1398" s="8"/>
      <c r="AA1398" s="8"/>
      <c r="AB1398" s="8"/>
      <c r="AC1398" s="8" t="str">
        <f t="shared" si="209"/>
        <v>NO</v>
      </c>
      <c r="AD1398" s="8" t="str">
        <f t="shared" si="210"/>
        <v>Power,,,,,,,,,,,,,</v>
      </c>
      <c r="AE1398" s="8"/>
      <c r="AF1398" s="8"/>
      <c r="AG1398" s="115"/>
      <c r="AH1398" s="8" t="s">
        <v>6756</v>
      </c>
      <c r="AI1398" s="8" t="s">
        <v>6002</v>
      </c>
      <c r="AJ1398" s="115"/>
      <c r="AK1398" s="115"/>
      <c r="AL1398" s="115"/>
      <c r="AM1398" s="115"/>
      <c r="AN1398" s="115"/>
      <c r="AO1398" s="115"/>
      <c r="AP1398" s="115"/>
      <c r="AQ1398" s="115"/>
      <c r="AR1398" s="115"/>
      <c r="AS1398" s="115"/>
      <c r="AT1398" s="115"/>
      <c r="AU1398" s="115"/>
      <c r="AV1398" s="115"/>
      <c r="AW1398" s="115"/>
      <c r="AX1398" s="115"/>
      <c r="AY1398" s="115"/>
      <c r="AZ1398" s="115"/>
      <c r="BA1398" s="115"/>
      <c r="BB1398" s="115"/>
      <c r="BC1398" s="115"/>
      <c r="BD1398" s="115"/>
      <c r="BE1398" s="115"/>
      <c r="BF1398" s="115"/>
      <c r="BG1398" s="115"/>
      <c r="BH1398" s="115"/>
      <c r="BI1398" s="115"/>
      <c r="BJ1398" s="115"/>
      <c r="BK1398" s="115"/>
      <c r="BL1398" s="115"/>
      <c r="BM1398" s="115"/>
      <c r="BN1398" s="115"/>
      <c r="BO1398" s="8"/>
      <c r="BP1398" s="8"/>
      <c r="BQ1398" s="8"/>
      <c r="BR1398" s="8"/>
      <c r="BS1398" s="8"/>
      <c r="BT1398" s="8"/>
      <c r="BU1398" s="8"/>
      <c r="BV1398" s="8"/>
      <c r="BW1398" s="8"/>
      <c r="BX1398" s="8"/>
      <c r="BY1398" s="8"/>
      <c r="BZ1398" s="8"/>
      <c r="CA1398" s="8"/>
      <c r="CB1398" s="8"/>
      <c r="CC1398" s="8"/>
      <c r="CD1398" s="100"/>
      <c r="CE1398" s="8" t="str">
        <f t="shared" si="208"/>
        <v>AGND</v>
      </c>
      <c r="CF1398" s="8" t="str">
        <f t="shared" si="211"/>
        <v>AGND</v>
      </c>
      <c r="CG1398" s="8" t="str">
        <f t="shared" si="212"/>
        <v>Power</v>
      </c>
      <c r="CH1398" s="8" t="str">
        <f t="shared" si="213"/>
        <v>Power</v>
      </c>
      <c r="CI1398" s="8">
        <v>1</v>
      </c>
      <c r="CJ1398" s="8" t="s">
        <v>1071</v>
      </c>
      <c r="CK1398" s="8"/>
      <c r="CL1398" s="8"/>
      <c r="CM1398" s="115"/>
      <c r="CN1398" s="115"/>
      <c r="CO1398" s="115"/>
      <c r="CP1398" s="115"/>
      <c r="CQ1398" s="8"/>
      <c r="CR1398" s="8"/>
      <c r="CS1398" s="8"/>
      <c r="CT1398" s="8"/>
      <c r="CU1398" s="100"/>
      <c r="CV1398" s="115"/>
      <c r="CW1398" s="119" t="s">
        <v>11281</v>
      </c>
      <c r="CX1398" s="2"/>
      <c r="CY1398" s="100"/>
      <c r="CZ1398" s="8" t="str">
        <f t="shared" si="214"/>
        <v>AGND</v>
      </c>
      <c r="DA1398" s="8" t="str">
        <f t="shared" si="215"/>
        <v>AGND</v>
      </c>
      <c r="DB1398" s="8" t="str">
        <f t="shared" si="216"/>
        <v>Power</v>
      </c>
      <c r="DC1398" s="8" t="str">
        <f t="shared" si="217"/>
        <v>Power</v>
      </c>
      <c r="DD1398" s="8">
        <v>1</v>
      </c>
      <c r="DE1398" s="8" t="s">
        <v>1071</v>
      </c>
      <c r="DF1398" s="8"/>
      <c r="DG1398" s="115"/>
      <c r="DH1398" s="115"/>
      <c r="DI1398" s="115"/>
      <c r="DJ1398" s="115"/>
      <c r="DK1398" s="8"/>
      <c r="DL1398" s="8"/>
      <c r="DM1398" s="8"/>
      <c r="DN1398" s="8"/>
      <c r="DO1398" s="8"/>
      <c r="DP1398" s="100"/>
      <c r="DQ1398" s="115"/>
      <c r="DR1398" s="115"/>
      <c r="DS1398" s="115"/>
      <c r="DT1398" s="115"/>
    </row>
    <row r="1399" spans="1:124" ht="12.75" customHeight="1">
      <c r="A1399" s="115"/>
      <c r="B1399" s="89">
        <v>1396</v>
      </c>
      <c r="C1399" s="127" t="s">
        <v>1071</v>
      </c>
      <c r="D1399" s="149" t="s">
        <v>6985</v>
      </c>
      <c r="E1399" s="8" t="s">
        <v>1071</v>
      </c>
      <c r="F1399" s="8" t="s">
        <v>6329</v>
      </c>
      <c r="G1399" s="8"/>
      <c r="H1399" s="8"/>
      <c r="I1399" s="8" t="s">
        <v>1071</v>
      </c>
      <c r="J1399" s="8" t="s">
        <v>6690</v>
      </c>
      <c r="K1399" s="8"/>
      <c r="L1399" s="8"/>
      <c r="M1399" s="8"/>
      <c r="N1399" s="8" t="s">
        <v>1071</v>
      </c>
      <c r="O1399" s="8" t="s">
        <v>6755</v>
      </c>
      <c r="P1399" s="8" t="s">
        <v>6755</v>
      </c>
      <c r="Q1399" s="8" t="s">
        <v>6755</v>
      </c>
      <c r="R1399" s="8"/>
      <c r="S1399" s="8"/>
      <c r="T1399" s="8"/>
      <c r="U1399" s="8"/>
      <c r="V1399" s="8"/>
      <c r="W1399" s="8"/>
      <c r="X1399" s="8"/>
      <c r="Y1399" s="8"/>
      <c r="Z1399" s="8"/>
      <c r="AA1399" s="8"/>
      <c r="AB1399" s="8"/>
      <c r="AC1399" s="8" t="str">
        <f t="shared" si="209"/>
        <v>NO</v>
      </c>
      <c r="AD1399" s="8" t="str">
        <f t="shared" si="210"/>
        <v>Power,,,,,,,,,,,,,</v>
      </c>
      <c r="AE1399" s="8"/>
      <c r="AF1399" s="8"/>
      <c r="AG1399" s="115"/>
      <c r="AH1399" s="8" t="s">
        <v>6756</v>
      </c>
      <c r="AI1399" s="8" t="s">
        <v>6002</v>
      </c>
      <c r="AJ1399" s="115"/>
      <c r="AK1399" s="115"/>
      <c r="AL1399" s="115"/>
      <c r="AM1399" s="115"/>
      <c r="AN1399" s="115"/>
      <c r="AO1399" s="115"/>
      <c r="AP1399" s="115"/>
      <c r="AQ1399" s="115"/>
      <c r="AR1399" s="115"/>
      <c r="AS1399" s="115"/>
      <c r="AT1399" s="115"/>
      <c r="AU1399" s="115"/>
      <c r="AV1399" s="115"/>
      <c r="AW1399" s="115"/>
      <c r="AX1399" s="115"/>
      <c r="AY1399" s="115"/>
      <c r="AZ1399" s="115"/>
      <c r="BA1399" s="115"/>
      <c r="BB1399" s="115"/>
      <c r="BC1399" s="115"/>
      <c r="BD1399" s="115"/>
      <c r="BE1399" s="115"/>
      <c r="BF1399" s="115"/>
      <c r="BG1399" s="115"/>
      <c r="BH1399" s="115"/>
      <c r="BI1399" s="115"/>
      <c r="BJ1399" s="115"/>
      <c r="BK1399" s="115"/>
      <c r="BL1399" s="115"/>
      <c r="BM1399" s="115"/>
      <c r="BN1399" s="115"/>
      <c r="BO1399" s="8"/>
      <c r="BP1399" s="8"/>
      <c r="BQ1399" s="8"/>
      <c r="BR1399" s="8"/>
      <c r="BS1399" s="8"/>
      <c r="BT1399" s="8"/>
      <c r="BU1399" s="8"/>
      <c r="BV1399" s="8"/>
      <c r="BW1399" s="8"/>
      <c r="BX1399" s="8"/>
      <c r="BY1399" s="8"/>
      <c r="BZ1399" s="8"/>
      <c r="CA1399" s="8"/>
      <c r="CB1399" s="8"/>
      <c r="CC1399" s="8"/>
      <c r="CD1399" s="100"/>
      <c r="CE1399" s="8" t="str">
        <f t="shared" si="208"/>
        <v>AGND</v>
      </c>
      <c r="CF1399" s="8" t="str">
        <f t="shared" si="211"/>
        <v>AGND</v>
      </c>
      <c r="CG1399" s="8" t="str">
        <f t="shared" si="212"/>
        <v>Power</v>
      </c>
      <c r="CH1399" s="8" t="str">
        <f t="shared" si="213"/>
        <v>Power</v>
      </c>
      <c r="CI1399" s="8">
        <v>1</v>
      </c>
      <c r="CJ1399" s="8" t="s">
        <v>1071</v>
      </c>
      <c r="CK1399" s="8"/>
      <c r="CL1399" s="8"/>
      <c r="CM1399" s="115"/>
      <c r="CN1399" s="115"/>
      <c r="CO1399" s="115"/>
      <c r="CP1399" s="115"/>
      <c r="CQ1399" s="8"/>
      <c r="CR1399" s="8"/>
      <c r="CS1399" s="8"/>
      <c r="CT1399" s="8"/>
      <c r="CU1399" s="100"/>
      <c r="CV1399" s="115"/>
      <c r="CW1399" s="119" t="s">
        <v>11398</v>
      </c>
      <c r="CX1399" s="2"/>
      <c r="CY1399" s="100"/>
      <c r="CZ1399" s="8" t="str">
        <f t="shared" si="214"/>
        <v>AGND</v>
      </c>
      <c r="DA1399" s="8" t="str">
        <f t="shared" si="215"/>
        <v>AGND</v>
      </c>
      <c r="DB1399" s="8" t="str">
        <f t="shared" si="216"/>
        <v>Power</v>
      </c>
      <c r="DC1399" s="8" t="str">
        <f t="shared" si="217"/>
        <v>Power</v>
      </c>
      <c r="DD1399" s="8">
        <v>1</v>
      </c>
      <c r="DE1399" s="8" t="s">
        <v>1071</v>
      </c>
      <c r="DF1399" s="8"/>
      <c r="DG1399" s="115"/>
      <c r="DH1399" s="115"/>
      <c r="DI1399" s="115"/>
      <c r="DJ1399" s="115"/>
      <c r="DK1399" s="8"/>
      <c r="DL1399" s="8"/>
      <c r="DM1399" s="8"/>
      <c r="DN1399" s="8"/>
      <c r="DO1399" s="8"/>
      <c r="DP1399" s="100"/>
      <c r="DQ1399" s="115"/>
      <c r="DR1399" s="115"/>
      <c r="DS1399" s="115"/>
      <c r="DT1399" s="115"/>
    </row>
    <row r="1400" spans="1:124" ht="12.75" customHeight="1">
      <c r="A1400" s="115"/>
      <c r="B1400" s="89">
        <v>1397</v>
      </c>
      <c r="C1400" s="127" t="s">
        <v>1071</v>
      </c>
      <c r="D1400" s="149" t="s">
        <v>7002</v>
      </c>
      <c r="E1400" s="8" t="s">
        <v>1071</v>
      </c>
      <c r="F1400" s="8" t="s">
        <v>7007</v>
      </c>
      <c r="G1400" s="8"/>
      <c r="H1400" s="8"/>
      <c r="I1400" s="8" t="s">
        <v>1071</v>
      </c>
      <c r="J1400" s="8" t="s">
        <v>5949</v>
      </c>
      <c r="K1400" s="8"/>
      <c r="L1400" s="8"/>
      <c r="M1400" s="8"/>
      <c r="N1400" s="8" t="s">
        <v>1071</v>
      </c>
      <c r="O1400" s="8" t="s">
        <v>6755</v>
      </c>
      <c r="P1400" s="8" t="s">
        <v>6755</v>
      </c>
      <c r="Q1400" s="8" t="s">
        <v>6755</v>
      </c>
      <c r="R1400" s="8"/>
      <c r="S1400" s="8"/>
      <c r="T1400" s="8"/>
      <c r="U1400" s="8"/>
      <c r="V1400" s="8"/>
      <c r="W1400" s="8"/>
      <c r="X1400" s="8"/>
      <c r="Y1400" s="8"/>
      <c r="Z1400" s="8"/>
      <c r="AA1400" s="8"/>
      <c r="AB1400" s="8"/>
      <c r="AC1400" s="8" t="str">
        <f t="shared" si="209"/>
        <v>NO</v>
      </c>
      <c r="AD1400" s="8" t="str">
        <f t="shared" si="210"/>
        <v>Power,,,,,,,,,,,,,</v>
      </c>
      <c r="AE1400" s="8"/>
      <c r="AF1400" s="8"/>
      <c r="AG1400" s="115"/>
      <c r="AH1400" s="8" t="s">
        <v>6756</v>
      </c>
      <c r="AI1400" s="8" t="s">
        <v>6002</v>
      </c>
      <c r="AJ1400" s="115"/>
      <c r="AK1400" s="115"/>
      <c r="AL1400" s="115"/>
      <c r="AM1400" s="115"/>
      <c r="AN1400" s="115"/>
      <c r="AO1400" s="115"/>
      <c r="AP1400" s="115"/>
      <c r="AQ1400" s="115"/>
      <c r="AR1400" s="115"/>
      <c r="AS1400" s="115"/>
      <c r="AT1400" s="115"/>
      <c r="AU1400" s="115"/>
      <c r="AV1400" s="115"/>
      <c r="AW1400" s="115"/>
      <c r="AX1400" s="115"/>
      <c r="AY1400" s="115"/>
      <c r="AZ1400" s="115"/>
      <c r="BA1400" s="115"/>
      <c r="BB1400" s="115"/>
      <c r="BC1400" s="115"/>
      <c r="BD1400" s="115"/>
      <c r="BE1400" s="115"/>
      <c r="BF1400" s="115"/>
      <c r="BG1400" s="115"/>
      <c r="BH1400" s="115"/>
      <c r="BI1400" s="115"/>
      <c r="BJ1400" s="115"/>
      <c r="BK1400" s="115"/>
      <c r="BL1400" s="115"/>
      <c r="BM1400" s="115"/>
      <c r="BN1400" s="115"/>
      <c r="BO1400" s="8"/>
      <c r="BP1400" s="8"/>
      <c r="BQ1400" s="8"/>
      <c r="BR1400" s="8"/>
      <c r="BS1400" s="8"/>
      <c r="BT1400" s="8"/>
      <c r="BU1400" s="8"/>
      <c r="BV1400" s="8"/>
      <c r="BW1400" s="8"/>
      <c r="BX1400" s="8"/>
      <c r="BY1400" s="8"/>
      <c r="BZ1400" s="8"/>
      <c r="CA1400" s="8"/>
      <c r="CB1400" s="8"/>
      <c r="CC1400" s="8"/>
      <c r="CD1400" s="100"/>
      <c r="CE1400" s="8" t="str">
        <f t="shared" si="208"/>
        <v>AGND</v>
      </c>
      <c r="CF1400" s="8" t="str">
        <f t="shared" si="211"/>
        <v>AGND</v>
      </c>
      <c r="CG1400" s="8" t="str">
        <f t="shared" si="212"/>
        <v>Power</v>
      </c>
      <c r="CH1400" s="8" t="str">
        <f t="shared" si="213"/>
        <v>Power</v>
      </c>
      <c r="CI1400" s="8">
        <v>1</v>
      </c>
      <c r="CJ1400" s="8" t="s">
        <v>1071</v>
      </c>
      <c r="CK1400" s="8"/>
      <c r="CL1400" s="8"/>
      <c r="CM1400" s="115"/>
      <c r="CN1400" s="115"/>
      <c r="CO1400" s="115"/>
      <c r="CP1400" s="115"/>
      <c r="CQ1400" s="8"/>
      <c r="CR1400" s="8"/>
      <c r="CS1400" s="8"/>
      <c r="CT1400" s="8"/>
      <c r="CU1400" s="100"/>
      <c r="CV1400" s="115"/>
      <c r="CW1400" s="119" t="s">
        <v>11282</v>
      </c>
      <c r="CX1400" s="2"/>
      <c r="CY1400" s="100"/>
      <c r="CZ1400" s="8" t="str">
        <f t="shared" si="214"/>
        <v>AGND</v>
      </c>
      <c r="DA1400" s="8" t="str">
        <f t="shared" si="215"/>
        <v>AGND</v>
      </c>
      <c r="DB1400" s="8" t="str">
        <f t="shared" si="216"/>
        <v>Power</v>
      </c>
      <c r="DC1400" s="8" t="str">
        <f t="shared" si="217"/>
        <v>Power</v>
      </c>
      <c r="DD1400" s="8">
        <v>1</v>
      </c>
      <c r="DE1400" s="8" t="s">
        <v>1071</v>
      </c>
      <c r="DF1400" s="8"/>
      <c r="DG1400" s="115"/>
      <c r="DH1400" s="115"/>
      <c r="DI1400" s="115"/>
      <c r="DJ1400" s="115"/>
      <c r="DK1400" s="8"/>
      <c r="DL1400" s="8"/>
      <c r="DM1400" s="8"/>
      <c r="DN1400" s="8"/>
      <c r="DO1400" s="8"/>
      <c r="DP1400" s="100"/>
      <c r="DQ1400" s="115"/>
      <c r="DR1400" s="115"/>
      <c r="DS1400" s="115"/>
      <c r="DT1400" s="115"/>
    </row>
    <row r="1401" spans="1:124" ht="12.75" customHeight="1">
      <c r="A1401" s="115"/>
      <c r="B1401" s="89">
        <v>1398</v>
      </c>
      <c r="C1401" s="127" t="s">
        <v>1071</v>
      </c>
      <c r="D1401" s="149" t="s">
        <v>7005</v>
      </c>
      <c r="E1401" s="8" t="s">
        <v>1071</v>
      </c>
      <c r="F1401" s="8" t="s">
        <v>6202</v>
      </c>
      <c r="G1401" s="8"/>
      <c r="H1401" s="8"/>
      <c r="I1401" s="8" t="s">
        <v>1071</v>
      </c>
      <c r="J1401" s="8" t="s">
        <v>6764</v>
      </c>
      <c r="K1401" s="8"/>
      <c r="L1401" s="8"/>
      <c r="M1401" s="8"/>
      <c r="N1401" s="8" t="s">
        <v>1071</v>
      </c>
      <c r="O1401" s="8" t="s">
        <v>6755</v>
      </c>
      <c r="P1401" s="8" t="s">
        <v>6755</v>
      </c>
      <c r="Q1401" s="8" t="s">
        <v>6755</v>
      </c>
      <c r="R1401" s="8"/>
      <c r="S1401" s="8"/>
      <c r="T1401" s="8"/>
      <c r="U1401" s="8"/>
      <c r="V1401" s="8"/>
      <c r="W1401" s="8"/>
      <c r="X1401" s="8"/>
      <c r="Y1401" s="8"/>
      <c r="Z1401" s="8"/>
      <c r="AA1401" s="8"/>
      <c r="AB1401" s="8"/>
      <c r="AC1401" s="8" t="str">
        <f t="shared" si="209"/>
        <v>NO</v>
      </c>
      <c r="AD1401" s="8" t="str">
        <f t="shared" si="210"/>
        <v>Power,,,,,,,,,,,,,</v>
      </c>
      <c r="AE1401" s="8"/>
      <c r="AF1401" s="8"/>
      <c r="AG1401" s="115"/>
      <c r="AH1401" s="8" t="s">
        <v>6756</v>
      </c>
      <c r="AI1401" s="8" t="s">
        <v>6002</v>
      </c>
      <c r="AJ1401" s="115"/>
      <c r="AK1401" s="115"/>
      <c r="AL1401" s="115"/>
      <c r="AM1401" s="115"/>
      <c r="AN1401" s="115"/>
      <c r="AO1401" s="115"/>
      <c r="AP1401" s="115"/>
      <c r="AQ1401" s="115"/>
      <c r="AR1401" s="115"/>
      <c r="AS1401" s="115"/>
      <c r="AT1401" s="115"/>
      <c r="AU1401" s="115"/>
      <c r="AV1401" s="115"/>
      <c r="AW1401" s="115"/>
      <c r="AX1401" s="115"/>
      <c r="AY1401" s="115"/>
      <c r="AZ1401" s="115"/>
      <c r="BA1401" s="115"/>
      <c r="BB1401" s="115"/>
      <c r="BC1401" s="115"/>
      <c r="BD1401" s="115"/>
      <c r="BE1401" s="115"/>
      <c r="BF1401" s="115"/>
      <c r="BG1401" s="115"/>
      <c r="BH1401" s="115"/>
      <c r="BI1401" s="115"/>
      <c r="BJ1401" s="115"/>
      <c r="BK1401" s="115"/>
      <c r="BL1401" s="115"/>
      <c r="BM1401" s="115"/>
      <c r="BN1401" s="115"/>
      <c r="BO1401" s="8"/>
      <c r="BP1401" s="8"/>
      <c r="BQ1401" s="8"/>
      <c r="BR1401" s="8"/>
      <c r="BS1401" s="8"/>
      <c r="BT1401" s="8"/>
      <c r="BU1401" s="8"/>
      <c r="BV1401" s="8"/>
      <c r="BW1401" s="8"/>
      <c r="BX1401" s="8"/>
      <c r="BY1401" s="8"/>
      <c r="BZ1401" s="8"/>
      <c r="CA1401" s="8"/>
      <c r="CB1401" s="8"/>
      <c r="CC1401" s="8"/>
      <c r="CD1401" s="100"/>
      <c r="CE1401" s="8" t="str">
        <f t="shared" si="208"/>
        <v>AGND</v>
      </c>
      <c r="CF1401" s="8" t="str">
        <f t="shared" si="211"/>
        <v>AGND</v>
      </c>
      <c r="CG1401" s="8" t="str">
        <f t="shared" si="212"/>
        <v>Power</v>
      </c>
      <c r="CH1401" s="8" t="str">
        <f t="shared" si="213"/>
        <v>Power</v>
      </c>
      <c r="CI1401" s="8">
        <v>1</v>
      </c>
      <c r="CJ1401" s="8" t="s">
        <v>1071</v>
      </c>
      <c r="CK1401" s="8"/>
      <c r="CL1401" s="8"/>
      <c r="CM1401" s="115"/>
      <c r="CN1401" s="115"/>
      <c r="CO1401" s="115"/>
      <c r="CP1401" s="115"/>
      <c r="CQ1401" s="8"/>
      <c r="CR1401" s="8"/>
      <c r="CS1401" s="8"/>
      <c r="CT1401" s="8"/>
      <c r="CU1401" s="100"/>
      <c r="CV1401" s="115"/>
      <c r="CW1401" s="119" t="s">
        <v>11613</v>
      </c>
      <c r="CX1401" s="2"/>
      <c r="CY1401" s="100"/>
      <c r="CZ1401" s="8" t="str">
        <f t="shared" si="214"/>
        <v>AGND</v>
      </c>
      <c r="DA1401" s="8" t="str">
        <f t="shared" si="215"/>
        <v>AGND</v>
      </c>
      <c r="DB1401" s="8" t="str">
        <f t="shared" si="216"/>
        <v>Power</v>
      </c>
      <c r="DC1401" s="8" t="str">
        <f t="shared" si="217"/>
        <v>Power</v>
      </c>
      <c r="DD1401" s="8">
        <v>1</v>
      </c>
      <c r="DE1401" s="8" t="s">
        <v>1071</v>
      </c>
      <c r="DF1401" s="8"/>
      <c r="DG1401" s="115"/>
      <c r="DH1401" s="115"/>
      <c r="DI1401" s="115"/>
      <c r="DJ1401" s="115"/>
      <c r="DK1401" s="8"/>
      <c r="DL1401" s="8"/>
      <c r="DM1401" s="8"/>
      <c r="DN1401" s="8"/>
      <c r="DO1401" s="8"/>
      <c r="DP1401" s="100"/>
      <c r="DQ1401" s="115"/>
      <c r="DR1401" s="115"/>
      <c r="DS1401" s="115"/>
      <c r="DT1401" s="115"/>
    </row>
    <row r="1402" spans="1:124" ht="12.75" customHeight="1">
      <c r="A1402" s="115"/>
      <c r="B1402" s="89">
        <v>1399</v>
      </c>
      <c r="C1402" s="127" t="s">
        <v>1071</v>
      </c>
      <c r="D1402" s="149" t="s">
        <v>6340</v>
      </c>
      <c r="E1402" s="8" t="s">
        <v>1071</v>
      </c>
      <c r="F1402" s="8" t="s">
        <v>7010</v>
      </c>
      <c r="G1402" s="8"/>
      <c r="H1402" s="8"/>
      <c r="I1402" s="8" t="s">
        <v>1071</v>
      </c>
      <c r="J1402" s="8" t="s">
        <v>5934</v>
      </c>
      <c r="K1402" s="8"/>
      <c r="L1402" s="8"/>
      <c r="M1402" s="8"/>
      <c r="N1402" s="8" t="s">
        <v>1071</v>
      </c>
      <c r="O1402" s="8" t="s">
        <v>6755</v>
      </c>
      <c r="P1402" s="8" t="s">
        <v>6755</v>
      </c>
      <c r="Q1402" s="8" t="s">
        <v>6755</v>
      </c>
      <c r="R1402" s="8"/>
      <c r="S1402" s="8"/>
      <c r="T1402" s="8"/>
      <c r="U1402" s="8"/>
      <c r="V1402" s="8"/>
      <c r="W1402" s="8"/>
      <c r="X1402" s="8"/>
      <c r="Y1402" s="8"/>
      <c r="Z1402" s="8"/>
      <c r="AA1402" s="8"/>
      <c r="AB1402" s="8"/>
      <c r="AC1402" s="8" t="str">
        <f t="shared" si="209"/>
        <v>NO</v>
      </c>
      <c r="AD1402" s="8" t="str">
        <f t="shared" si="210"/>
        <v>Power,,,,,,,,,,,,,</v>
      </c>
      <c r="AE1402" s="8"/>
      <c r="AF1402" s="8"/>
      <c r="AG1402" s="115"/>
      <c r="AH1402" s="8" t="s">
        <v>6756</v>
      </c>
      <c r="AI1402" s="8" t="s">
        <v>6002</v>
      </c>
      <c r="AJ1402" s="115"/>
      <c r="AK1402" s="115"/>
      <c r="AL1402" s="115"/>
      <c r="AM1402" s="115"/>
      <c r="AN1402" s="115"/>
      <c r="AO1402" s="115"/>
      <c r="AP1402" s="115"/>
      <c r="AQ1402" s="115"/>
      <c r="AR1402" s="115"/>
      <c r="AS1402" s="115"/>
      <c r="AT1402" s="115"/>
      <c r="AU1402" s="115"/>
      <c r="AV1402" s="115"/>
      <c r="AW1402" s="115"/>
      <c r="AX1402" s="115"/>
      <c r="AY1402" s="115"/>
      <c r="AZ1402" s="115"/>
      <c r="BA1402" s="115"/>
      <c r="BB1402" s="115"/>
      <c r="BC1402" s="115"/>
      <c r="BD1402" s="115"/>
      <c r="BE1402" s="115"/>
      <c r="BF1402" s="115"/>
      <c r="BG1402" s="115"/>
      <c r="BH1402" s="115"/>
      <c r="BI1402" s="115"/>
      <c r="BJ1402" s="115"/>
      <c r="BK1402" s="115"/>
      <c r="BL1402" s="115"/>
      <c r="BM1402" s="115"/>
      <c r="BN1402" s="115"/>
      <c r="BO1402" s="8"/>
      <c r="BP1402" s="8"/>
      <c r="BQ1402" s="8"/>
      <c r="BR1402" s="8"/>
      <c r="BS1402" s="8"/>
      <c r="BT1402" s="8"/>
      <c r="BU1402" s="8"/>
      <c r="BV1402" s="8"/>
      <c r="BW1402" s="8"/>
      <c r="BX1402" s="8"/>
      <c r="BY1402" s="8"/>
      <c r="BZ1402" s="8"/>
      <c r="CA1402" s="8"/>
      <c r="CB1402" s="8"/>
      <c r="CC1402" s="8"/>
      <c r="CD1402" s="100"/>
      <c r="CE1402" s="8" t="str">
        <f t="shared" si="208"/>
        <v>AGND</v>
      </c>
      <c r="CF1402" s="8" t="str">
        <f t="shared" si="211"/>
        <v>AGND</v>
      </c>
      <c r="CG1402" s="8" t="str">
        <f t="shared" si="212"/>
        <v>Power</v>
      </c>
      <c r="CH1402" s="8" t="str">
        <f t="shared" si="213"/>
        <v>Power</v>
      </c>
      <c r="CI1402" s="8">
        <v>1</v>
      </c>
      <c r="CJ1402" s="8" t="s">
        <v>1071</v>
      </c>
      <c r="CK1402" s="8"/>
      <c r="CL1402" s="8"/>
      <c r="CM1402" s="115"/>
      <c r="CN1402" s="115"/>
      <c r="CO1402" s="115"/>
      <c r="CP1402" s="115"/>
      <c r="CQ1402" s="8"/>
      <c r="CR1402" s="8"/>
      <c r="CS1402" s="8"/>
      <c r="CT1402" s="8"/>
      <c r="CU1402" s="100"/>
      <c r="CV1402" s="115"/>
      <c r="CW1402" s="119" t="s">
        <v>11614</v>
      </c>
      <c r="CX1402" s="2"/>
      <c r="CY1402" s="100"/>
      <c r="CZ1402" s="8" t="str">
        <f t="shared" si="214"/>
        <v>AGND</v>
      </c>
      <c r="DA1402" s="8" t="str">
        <f t="shared" si="215"/>
        <v>AGND</v>
      </c>
      <c r="DB1402" s="8" t="str">
        <f t="shared" si="216"/>
        <v>Power</v>
      </c>
      <c r="DC1402" s="8" t="str">
        <f t="shared" si="217"/>
        <v>Power</v>
      </c>
      <c r="DD1402" s="8">
        <v>1</v>
      </c>
      <c r="DE1402" s="8" t="s">
        <v>1071</v>
      </c>
      <c r="DF1402" s="8"/>
      <c r="DG1402" s="115"/>
      <c r="DH1402" s="115"/>
      <c r="DI1402" s="115"/>
      <c r="DJ1402" s="115"/>
      <c r="DK1402" s="8"/>
      <c r="DL1402" s="8"/>
      <c r="DM1402" s="8"/>
      <c r="DN1402" s="8"/>
      <c r="DO1402" s="8"/>
      <c r="DP1402" s="100"/>
      <c r="DQ1402" s="115"/>
      <c r="DR1402" s="115"/>
      <c r="DS1402" s="115"/>
      <c r="DT1402" s="115"/>
    </row>
    <row r="1403" spans="1:124" ht="12.75" customHeight="1">
      <c r="A1403" s="115"/>
      <c r="B1403" s="89">
        <v>1400</v>
      </c>
      <c r="C1403" s="127" t="s">
        <v>1071</v>
      </c>
      <c r="D1403" s="149" t="s">
        <v>7055</v>
      </c>
      <c r="E1403" s="8" t="s">
        <v>1071</v>
      </c>
      <c r="F1403" s="8" t="s">
        <v>6203</v>
      </c>
      <c r="G1403" s="8"/>
      <c r="H1403" s="8"/>
      <c r="I1403" s="8" t="s">
        <v>1071</v>
      </c>
      <c r="J1403" s="8" t="s">
        <v>6769</v>
      </c>
      <c r="K1403" s="8"/>
      <c r="L1403" s="8"/>
      <c r="M1403" s="8"/>
      <c r="N1403" s="8" t="s">
        <v>1071</v>
      </c>
      <c r="O1403" s="8" t="s">
        <v>6755</v>
      </c>
      <c r="P1403" s="8" t="s">
        <v>6755</v>
      </c>
      <c r="Q1403" s="8" t="s">
        <v>6755</v>
      </c>
      <c r="R1403" s="8"/>
      <c r="S1403" s="8"/>
      <c r="T1403" s="8"/>
      <c r="U1403" s="8"/>
      <c r="V1403" s="8"/>
      <c r="W1403" s="8"/>
      <c r="X1403" s="8"/>
      <c r="Y1403" s="8"/>
      <c r="Z1403" s="8"/>
      <c r="AA1403" s="8"/>
      <c r="AB1403" s="8"/>
      <c r="AC1403" s="8" t="str">
        <f t="shared" si="209"/>
        <v>NO</v>
      </c>
      <c r="AD1403" s="8" t="str">
        <f t="shared" si="210"/>
        <v>Power,,,,,,,,,,,,,</v>
      </c>
      <c r="AE1403" s="8"/>
      <c r="AF1403" s="8"/>
      <c r="AG1403" s="115"/>
      <c r="AH1403" s="8" t="s">
        <v>6756</v>
      </c>
      <c r="AI1403" s="8" t="s">
        <v>6002</v>
      </c>
      <c r="AJ1403" s="115"/>
      <c r="AK1403" s="115"/>
      <c r="AL1403" s="115"/>
      <c r="AM1403" s="115"/>
      <c r="AN1403" s="115"/>
      <c r="AO1403" s="115"/>
      <c r="AP1403" s="115"/>
      <c r="AQ1403" s="115"/>
      <c r="AR1403" s="115"/>
      <c r="AS1403" s="115"/>
      <c r="AT1403" s="115"/>
      <c r="AU1403" s="115"/>
      <c r="AV1403" s="115"/>
      <c r="AW1403" s="115"/>
      <c r="AX1403" s="115"/>
      <c r="AY1403" s="115"/>
      <c r="AZ1403" s="115"/>
      <c r="BA1403" s="115"/>
      <c r="BB1403" s="115"/>
      <c r="BC1403" s="115"/>
      <c r="BD1403" s="115"/>
      <c r="BE1403" s="115"/>
      <c r="BF1403" s="115"/>
      <c r="BG1403" s="115"/>
      <c r="BH1403" s="115"/>
      <c r="BI1403" s="115"/>
      <c r="BJ1403" s="115"/>
      <c r="BK1403" s="115"/>
      <c r="BL1403" s="115"/>
      <c r="BM1403" s="115"/>
      <c r="BN1403" s="115"/>
      <c r="BO1403" s="8"/>
      <c r="BP1403" s="8"/>
      <c r="BQ1403" s="8"/>
      <c r="BR1403" s="8"/>
      <c r="BS1403" s="8"/>
      <c r="BT1403" s="8"/>
      <c r="BU1403" s="8"/>
      <c r="BV1403" s="8"/>
      <c r="BW1403" s="8"/>
      <c r="BX1403" s="8"/>
      <c r="BY1403" s="8"/>
      <c r="BZ1403" s="8"/>
      <c r="CA1403" s="8"/>
      <c r="CB1403" s="8"/>
      <c r="CC1403" s="8"/>
      <c r="CD1403" s="100"/>
      <c r="CE1403" s="8" t="str">
        <f t="shared" si="208"/>
        <v>AGND</v>
      </c>
      <c r="CF1403" s="8" t="str">
        <f t="shared" si="211"/>
        <v>AGND</v>
      </c>
      <c r="CG1403" s="8" t="str">
        <f t="shared" si="212"/>
        <v>Power</v>
      </c>
      <c r="CH1403" s="8" t="str">
        <f t="shared" si="213"/>
        <v>Power</v>
      </c>
      <c r="CI1403" s="8">
        <v>1</v>
      </c>
      <c r="CJ1403" s="8" t="s">
        <v>1071</v>
      </c>
      <c r="CK1403" s="8"/>
      <c r="CL1403" s="8"/>
      <c r="CM1403" s="115"/>
      <c r="CN1403" s="115"/>
      <c r="CO1403" s="115"/>
      <c r="CP1403" s="115"/>
      <c r="CQ1403" s="8"/>
      <c r="CR1403" s="8"/>
      <c r="CS1403" s="8"/>
      <c r="CT1403" s="8"/>
      <c r="CU1403" s="100"/>
      <c r="CV1403" s="115"/>
      <c r="CW1403" s="119" t="s">
        <v>11615</v>
      </c>
      <c r="CX1403" s="2"/>
      <c r="CY1403" s="100"/>
      <c r="CZ1403" s="8" t="str">
        <f t="shared" si="214"/>
        <v>AGND</v>
      </c>
      <c r="DA1403" s="8" t="str">
        <f t="shared" si="215"/>
        <v>AGND</v>
      </c>
      <c r="DB1403" s="8" t="str">
        <f t="shared" si="216"/>
        <v>Power</v>
      </c>
      <c r="DC1403" s="8" t="str">
        <f t="shared" si="217"/>
        <v>Power</v>
      </c>
      <c r="DD1403" s="8">
        <v>1</v>
      </c>
      <c r="DE1403" s="8" t="s">
        <v>1071</v>
      </c>
      <c r="DF1403" s="8"/>
      <c r="DG1403" s="115"/>
      <c r="DH1403" s="115"/>
      <c r="DI1403" s="115"/>
      <c r="DJ1403" s="115"/>
      <c r="DK1403" s="8"/>
      <c r="DL1403" s="8"/>
      <c r="DM1403" s="8"/>
      <c r="DN1403" s="8"/>
      <c r="DO1403" s="8"/>
      <c r="DP1403" s="100"/>
      <c r="DQ1403" s="115"/>
      <c r="DR1403" s="115"/>
      <c r="DS1403" s="115"/>
      <c r="DT1403" s="115"/>
    </row>
    <row r="1404" spans="1:124" ht="12.75" customHeight="1">
      <c r="A1404" s="115"/>
      <c r="B1404" s="89">
        <v>1401</v>
      </c>
      <c r="C1404" s="127" t="s">
        <v>1071</v>
      </c>
      <c r="D1404" s="149" t="s">
        <v>7009</v>
      </c>
      <c r="E1404" s="8" t="s">
        <v>1071</v>
      </c>
      <c r="F1404" s="8" t="s">
        <v>7056</v>
      </c>
      <c r="G1404" s="8"/>
      <c r="H1404" s="8"/>
      <c r="I1404" s="8" t="s">
        <v>1071</v>
      </c>
      <c r="J1404" s="8" t="s">
        <v>6930</v>
      </c>
      <c r="K1404" s="8"/>
      <c r="L1404" s="8"/>
      <c r="M1404" s="8"/>
      <c r="N1404" s="8" t="s">
        <v>1071</v>
      </c>
      <c r="O1404" s="8" t="s">
        <v>6755</v>
      </c>
      <c r="P1404" s="8" t="s">
        <v>6755</v>
      </c>
      <c r="Q1404" s="8" t="s">
        <v>6755</v>
      </c>
      <c r="R1404" s="8"/>
      <c r="S1404" s="8"/>
      <c r="T1404" s="8"/>
      <c r="U1404" s="8"/>
      <c r="V1404" s="8"/>
      <c r="W1404" s="8"/>
      <c r="X1404" s="8"/>
      <c r="Y1404" s="8"/>
      <c r="Z1404" s="8"/>
      <c r="AA1404" s="8"/>
      <c r="AB1404" s="8"/>
      <c r="AC1404" s="8" t="str">
        <f t="shared" si="209"/>
        <v>NO</v>
      </c>
      <c r="AD1404" s="8" t="str">
        <f t="shared" si="210"/>
        <v>Power,,,,,,,,,,,,,</v>
      </c>
      <c r="AE1404" s="8"/>
      <c r="AF1404" s="8"/>
      <c r="AG1404" s="115"/>
      <c r="AH1404" s="8" t="s">
        <v>6756</v>
      </c>
      <c r="AI1404" s="8" t="s">
        <v>6002</v>
      </c>
      <c r="AJ1404" s="115"/>
      <c r="AK1404" s="115"/>
      <c r="AL1404" s="115"/>
      <c r="AM1404" s="115"/>
      <c r="AN1404" s="115"/>
      <c r="AO1404" s="115"/>
      <c r="AP1404" s="115"/>
      <c r="AQ1404" s="115"/>
      <c r="AR1404" s="115"/>
      <c r="AS1404" s="115"/>
      <c r="AT1404" s="115"/>
      <c r="AU1404" s="115"/>
      <c r="AV1404" s="115"/>
      <c r="AW1404" s="115"/>
      <c r="AX1404" s="115"/>
      <c r="AY1404" s="115"/>
      <c r="AZ1404" s="115"/>
      <c r="BA1404" s="115"/>
      <c r="BB1404" s="115"/>
      <c r="BC1404" s="115"/>
      <c r="BD1404" s="115"/>
      <c r="BE1404" s="115"/>
      <c r="BF1404" s="115"/>
      <c r="BG1404" s="115"/>
      <c r="BH1404" s="115"/>
      <c r="BI1404" s="115"/>
      <c r="BJ1404" s="115"/>
      <c r="BK1404" s="115"/>
      <c r="BL1404" s="115"/>
      <c r="BM1404" s="115"/>
      <c r="BN1404" s="115"/>
      <c r="BO1404" s="8"/>
      <c r="BP1404" s="8"/>
      <c r="BQ1404" s="8"/>
      <c r="BR1404" s="8"/>
      <c r="BS1404" s="8"/>
      <c r="BT1404" s="8"/>
      <c r="BU1404" s="8"/>
      <c r="BV1404" s="8"/>
      <c r="BW1404" s="8"/>
      <c r="BX1404" s="8"/>
      <c r="BY1404" s="8"/>
      <c r="BZ1404" s="8"/>
      <c r="CA1404" s="8"/>
      <c r="CB1404" s="8"/>
      <c r="CC1404" s="8"/>
      <c r="CD1404" s="100"/>
      <c r="CE1404" s="8" t="str">
        <f t="shared" ref="CE1404:CE1467" si="218">IF($AC1404 = "NO",$AH1404,IF(CF1404 = "Invalid PM Setting", CF1404, IF(OR($BH1404 = CI1404,$BK1404 = CI1404,$BN1404 = CI1404,$BQ1404 = CI1404,$BT1404 = CI1404,$BW1404 = CI1404,$BZ1404 = CI1404), "Select QUP Port",CF1404)))</f>
        <v>AGND</v>
      </c>
      <c r="CF1404" s="8" t="str">
        <f t="shared" si="211"/>
        <v>AGND</v>
      </c>
      <c r="CG1404" s="8" t="str">
        <f t="shared" si="212"/>
        <v>Power</v>
      </c>
      <c r="CH1404" s="8" t="str">
        <f t="shared" si="213"/>
        <v>Power</v>
      </c>
      <c r="CI1404" s="8">
        <v>1</v>
      </c>
      <c r="CJ1404" s="8" t="s">
        <v>1071</v>
      </c>
      <c r="CK1404" s="8"/>
      <c r="CL1404" s="8"/>
      <c r="CM1404" s="115"/>
      <c r="CN1404" s="115"/>
      <c r="CO1404" s="115"/>
      <c r="CP1404" s="115"/>
      <c r="CQ1404" s="8"/>
      <c r="CR1404" s="8"/>
      <c r="CS1404" s="8"/>
      <c r="CT1404" s="8"/>
      <c r="CU1404" s="100"/>
      <c r="CV1404" s="115"/>
      <c r="CW1404" s="119" t="s">
        <v>11616</v>
      </c>
      <c r="CX1404" s="2"/>
      <c r="CY1404" s="100"/>
      <c r="CZ1404" s="8" t="str">
        <f t="shared" si="214"/>
        <v>AGND</v>
      </c>
      <c r="DA1404" s="8" t="str">
        <f t="shared" si="215"/>
        <v>AGND</v>
      </c>
      <c r="DB1404" s="8" t="str">
        <f t="shared" si="216"/>
        <v>Power</v>
      </c>
      <c r="DC1404" s="8" t="str">
        <f t="shared" si="217"/>
        <v>Power</v>
      </c>
      <c r="DD1404" s="8">
        <v>1</v>
      </c>
      <c r="DE1404" s="8" t="s">
        <v>1071</v>
      </c>
      <c r="DF1404" s="8"/>
      <c r="DG1404" s="115"/>
      <c r="DH1404" s="115"/>
      <c r="DI1404" s="115"/>
      <c r="DJ1404" s="115"/>
      <c r="DK1404" s="8"/>
      <c r="DL1404" s="8"/>
      <c r="DM1404" s="8"/>
      <c r="DN1404" s="8"/>
      <c r="DO1404" s="8"/>
      <c r="DP1404" s="100"/>
      <c r="DQ1404" s="115"/>
      <c r="DR1404" s="115"/>
      <c r="DS1404" s="115"/>
      <c r="DT1404" s="115"/>
    </row>
    <row r="1405" spans="1:124" ht="12.75" customHeight="1">
      <c r="A1405" s="115"/>
      <c r="B1405" s="89">
        <v>1402</v>
      </c>
      <c r="C1405" s="127" t="s">
        <v>1071</v>
      </c>
      <c r="D1405" s="149" t="s">
        <v>5188</v>
      </c>
      <c r="E1405" s="8" t="s">
        <v>1071</v>
      </c>
      <c r="F1405" s="8" t="s">
        <v>6039</v>
      </c>
      <c r="G1405" s="8"/>
      <c r="H1405" s="8"/>
      <c r="I1405" s="8" t="s">
        <v>1071</v>
      </c>
      <c r="J1405" s="8" t="s">
        <v>4625</v>
      </c>
      <c r="K1405" s="8"/>
      <c r="L1405" s="8"/>
      <c r="M1405" s="8"/>
      <c r="N1405" s="8" t="s">
        <v>1071</v>
      </c>
      <c r="O1405" s="8" t="s">
        <v>6755</v>
      </c>
      <c r="P1405" s="8" t="s">
        <v>6755</v>
      </c>
      <c r="Q1405" s="8" t="s">
        <v>6755</v>
      </c>
      <c r="R1405" s="8"/>
      <c r="S1405" s="8"/>
      <c r="T1405" s="8"/>
      <c r="U1405" s="8"/>
      <c r="V1405" s="8"/>
      <c r="W1405" s="8"/>
      <c r="X1405" s="8"/>
      <c r="Y1405" s="8"/>
      <c r="Z1405" s="8"/>
      <c r="AA1405" s="8"/>
      <c r="AB1405" s="8"/>
      <c r="AC1405" s="8" t="str">
        <f t="shared" si="209"/>
        <v>NO</v>
      </c>
      <c r="AD1405" s="8" t="str">
        <f t="shared" si="210"/>
        <v>Power,,,,,,,,,,,,,</v>
      </c>
      <c r="AE1405" s="8"/>
      <c r="AF1405" s="8"/>
      <c r="AG1405" s="115"/>
      <c r="AH1405" s="8" t="s">
        <v>6756</v>
      </c>
      <c r="AI1405" s="8" t="s">
        <v>6002</v>
      </c>
      <c r="AJ1405" s="115"/>
      <c r="AK1405" s="115"/>
      <c r="AL1405" s="115"/>
      <c r="AM1405" s="115"/>
      <c r="AN1405" s="115"/>
      <c r="AO1405" s="115"/>
      <c r="AP1405" s="115"/>
      <c r="AQ1405" s="115"/>
      <c r="AR1405" s="115"/>
      <c r="AS1405" s="115"/>
      <c r="AT1405" s="115"/>
      <c r="AU1405" s="115"/>
      <c r="AV1405" s="115"/>
      <c r="AW1405" s="115"/>
      <c r="AX1405" s="115"/>
      <c r="AY1405" s="115"/>
      <c r="AZ1405" s="115"/>
      <c r="BA1405" s="115"/>
      <c r="BB1405" s="115"/>
      <c r="BC1405" s="115"/>
      <c r="BD1405" s="115"/>
      <c r="BE1405" s="115"/>
      <c r="BF1405" s="115"/>
      <c r="BG1405" s="115"/>
      <c r="BH1405" s="115"/>
      <c r="BI1405" s="115"/>
      <c r="BJ1405" s="115"/>
      <c r="BK1405" s="115"/>
      <c r="BL1405" s="115"/>
      <c r="BM1405" s="115"/>
      <c r="BN1405" s="115"/>
      <c r="BO1405" s="8"/>
      <c r="BP1405" s="8"/>
      <c r="BQ1405" s="8"/>
      <c r="BR1405" s="8"/>
      <c r="BS1405" s="8"/>
      <c r="BT1405" s="8"/>
      <c r="BU1405" s="8"/>
      <c r="BV1405" s="8"/>
      <c r="BW1405" s="8"/>
      <c r="BX1405" s="8"/>
      <c r="BY1405" s="8"/>
      <c r="BZ1405" s="8"/>
      <c r="CA1405" s="8"/>
      <c r="CB1405" s="8"/>
      <c r="CC1405" s="8"/>
      <c r="CD1405" s="100"/>
      <c r="CE1405" s="8" t="str">
        <f t="shared" si="218"/>
        <v>AGND</v>
      </c>
      <c r="CF1405" s="8" t="str">
        <f t="shared" si="211"/>
        <v>AGND</v>
      </c>
      <c r="CG1405" s="8" t="str">
        <f t="shared" si="212"/>
        <v>Power</v>
      </c>
      <c r="CH1405" s="8" t="str">
        <f t="shared" si="213"/>
        <v>Power</v>
      </c>
      <c r="CI1405" s="8">
        <v>1</v>
      </c>
      <c r="CJ1405" s="8" t="s">
        <v>1071</v>
      </c>
      <c r="CK1405" s="8"/>
      <c r="CL1405" s="8"/>
      <c r="CM1405" s="115"/>
      <c r="CN1405" s="115"/>
      <c r="CO1405" s="115"/>
      <c r="CP1405" s="115"/>
      <c r="CQ1405" s="8"/>
      <c r="CR1405" s="8"/>
      <c r="CS1405" s="8"/>
      <c r="CT1405" s="8"/>
      <c r="CU1405" s="100"/>
      <c r="CV1405" s="115"/>
      <c r="CW1405" s="119" t="s">
        <v>11617</v>
      </c>
      <c r="CX1405" s="2"/>
      <c r="CY1405" s="100"/>
      <c r="CZ1405" s="8" t="str">
        <f t="shared" si="214"/>
        <v>AGND</v>
      </c>
      <c r="DA1405" s="8" t="str">
        <f t="shared" si="215"/>
        <v>AGND</v>
      </c>
      <c r="DB1405" s="8" t="str">
        <f t="shared" si="216"/>
        <v>Power</v>
      </c>
      <c r="DC1405" s="8" t="str">
        <f t="shared" si="217"/>
        <v>Power</v>
      </c>
      <c r="DD1405" s="8">
        <v>1</v>
      </c>
      <c r="DE1405" s="8" t="s">
        <v>1071</v>
      </c>
      <c r="DF1405" s="8"/>
      <c r="DG1405" s="115"/>
      <c r="DH1405" s="115"/>
      <c r="DI1405" s="115"/>
      <c r="DJ1405" s="115"/>
      <c r="DK1405" s="8"/>
      <c r="DL1405" s="8"/>
      <c r="DM1405" s="8"/>
      <c r="DN1405" s="8"/>
      <c r="DO1405" s="8"/>
      <c r="DP1405" s="100"/>
      <c r="DQ1405" s="115"/>
      <c r="DR1405" s="115"/>
      <c r="DS1405" s="115"/>
      <c r="DT1405" s="115"/>
    </row>
    <row r="1406" spans="1:124" ht="12.75" customHeight="1">
      <c r="A1406" s="115"/>
      <c r="B1406" s="89">
        <v>1403</v>
      </c>
      <c r="C1406" s="127" t="s">
        <v>1071</v>
      </c>
      <c r="D1406" s="149" t="s">
        <v>7057</v>
      </c>
      <c r="E1406" s="8" t="s">
        <v>1071</v>
      </c>
      <c r="F1406" s="8" t="s">
        <v>5209</v>
      </c>
      <c r="G1406" s="8"/>
      <c r="H1406" s="8"/>
      <c r="I1406" s="8" t="s">
        <v>1071</v>
      </c>
      <c r="J1406" s="8" t="s">
        <v>5282</v>
      </c>
      <c r="K1406" s="8"/>
      <c r="L1406" s="8"/>
      <c r="M1406" s="8"/>
      <c r="N1406" s="8" t="s">
        <v>1071</v>
      </c>
      <c r="O1406" s="8" t="s">
        <v>6755</v>
      </c>
      <c r="P1406" s="8" t="s">
        <v>6755</v>
      </c>
      <c r="Q1406" s="8" t="s">
        <v>6755</v>
      </c>
      <c r="R1406" s="8"/>
      <c r="S1406" s="8"/>
      <c r="T1406" s="8"/>
      <c r="U1406" s="8"/>
      <c r="V1406" s="8"/>
      <c r="W1406" s="8"/>
      <c r="X1406" s="8"/>
      <c r="Y1406" s="8"/>
      <c r="Z1406" s="8"/>
      <c r="AA1406" s="8"/>
      <c r="AB1406" s="8"/>
      <c r="AC1406" s="8" t="str">
        <f t="shared" si="209"/>
        <v>NO</v>
      </c>
      <c r="AD1406" s="8" t="str">
        <f t="shared" si="210"/>
        <v>Power,,,,,,,,,,,,,</v>
      </c>
      <c r="AE1406" s="8"/>
      <c r="AF1406" s="8"/>
      <c r="AG1406" s="115"/>
      <c r="AH1406" s="8" t="s">
        <v>6756</v>
      </c>
      <c r="AI1406" s="8" t="s">
        <v>6002</v>
      </c>
      <c r="AJ1406" s="115"/>
      <c r="AK1406" s="115"/>
      <c r="AL1406" s="115"/>
      <c r="AM1406" s="115"/>
      <c r="AN1406" s="115"/>
      <c r="AO1406" s="115"/>
      <c r="AP1406" s="115"/>
      <c r="AQ1406" s="115"/>
      <c r="AR1406" s="115"/>
      <c r="AS1406" s="115"/>
      <c r="AT1406" s="115"/>
      <c r="AU1406" s="115"/>
      <c r="AV1406" s="115"/>
      <c r="AW1406" s="115"/>
      <c r="AX1406" s="115"/>
      <c r="AY1406" s="115"/>
      <c r="AZ1406" s="115"/>
      <c r="BA1406" s="115"/>
      <c r="BB1406" s="115"/>
      <c r="BC1406" s="115"/>
      <c r="BD1406" s="115"/>
      <c r="BE1406" s="115"/>
      <c r="BF1406" s="115"/>
      <c r="BG1406" s="115"/>
      <c r="BH1406" s="115"/>
      <c r="BI1406" s="115"/>
      <c r="BJ1406" s="115"/>
      <c r="BK1406" s="115"/>
      <c r="BL1406" s="115"/>
      <c r="BM1406" s="115"/>
      <c r="BN1406" s="115"/>
      <c r="BO1406" s="8"/>
      <c r="BP1406" s="8"/>
      <c r="BQ1406" s="8"/>
      <c r="BR1406" s="8"/>
      <c r="BS1406" s="8"/>
      <c r="BT1406" s="8"/>
      <c r="BU1406" s="8"/>
      <c r="BV1406" s="8"/>
      <c r="BW1406" s="8"/>
      <c r="BX1406" s="8"/>
      <c r="BY1406" s="8"/>
      <c r="BZ1406" s="8"/>
      <c r="CA1406" s="8"/>
      <c r="CB1406" s="8"/>
      <c r="CC1406" s="8"/>
      <c r="CD1406" s="100"/>
      <c r="CE1406" s="8" t="str">
        <f t="shared" si="218"/>
        <v>AGND</v>
      </c>
      <c r="CF1406" s="8" t="str">
        <f t="shared" si="211"/>
        <v>AGND</v>
      </c>
      <c r="CG1406" s="8" t="str">
        <f t="shared" si="212"/>
        <v>Power</v>
      </c>
      <c r="CH1406" s="8" t="str">
        <f t="shared" si="213"/>
        <v>Power</v>
      </c>
      <c r="CI1406" s="8">
        <v>1</v>
      </c>
      <c r="CJ1406" s="8" t="s">
        <v>1071</v>
      </c>
      <c r="CK1406" s="8"/>
      <c r="CL1406" s="8"/>
      <c r="CM1406" s="115"/>
      <c r="CN1406" s="115"/>
      <c r="CO1406" s="115"/>
      <c r="CP1406" s="115"/>
      <c r="CQ1406" s="8"/>
      <c r="CR1406" s="8"/>
      <c r="CS1406" s="8"/>
      <c r="CT1406" s="8"/>
      <c r="CU1406" s="100"/>
      <c r="CV1406" s="115"/>
      <c r="CW1406" s="119" t="s">
        <v>11618</v>
      </c>
      <c r="CX1406" s="2"/>
      <c r="CY1406" s="100"/>
      <c r="CZ1406" s="8" t="str">
        <f t="shared" si="214"/>
        <v>AGND</v>
      </c>
      <c r="DA1406" s="8" t="str">
        <f t="shared" si="215"/>
        <v>AGND</v>
      </c>
      <c r="DB1406" s="8" t="str">
        <f t="shared" si="216"/>
        <v>Power</v>
      </c>
      <c r="DC1406" s="8" t="str">
        <f t="shared" si="217"/>
        <v>Power</v>
      </c>
      <c r="DD1406" s="8">
        <v>1</v>
      </c>
      <c r="DE1406" s="8" t="s">
        <v>1071</v>
      </c>
      <c r="DF1406" s="8"/>
      <c r="DG1406" s="115"/>
      <c r="DH1406" s="115"/>
      <c r="DI1406" s="115"/>
      <c r="DJ1406" s="115"/>
      <c r="DK1406" s="8"/>
      <c r="DL1406" s="8"/>
      <c r="DM1406" s="8"/>
      <c r="DN1406" s="8"/>
      <c r="DO1406" s="8"/>
      <c r="DP1406" s="100"/>
      <c r="DQ1406" s="115"/>
      <c r="DR1406" s="115"/>
      <c r="DS1406" s="115"/>
      <c r="DT1406" s="115"/>
    </row>
    <row r="1407" spans="1:124" ht="12.75" customHeight="1">
      <c r="A1407" s="115"/>
      <c r="B1407" s="89">
        <v>1404</v>
      </c>
      <c r="C1407" s="127" t="s">
        <v>1071</v>
      </c>
      <c r="D1407" s="149" t="s">
        <v>3843</v>
      </c>
      <c r="E1407" s="8" t="s">
        <v>1071</v>
      </c>
      <c r="F1407" s="8" t="s">
        <v>4338</v>
      </c>
      <c r="G1407" s="8"/>
      <c r="H1407" s="8"/>
      <c r="I1407" s="8" t="s">
        <v>1071</v>
      </c>
      <c r="J1407" s="8" t="s">
        <v>6931</v>
      </c>
      <c r="K1407" s="8"/>
      <c r="L1407" s="8"/>
      <c r="M1407" s="8"/>
      <c r="N1407" s="8" t="s">
        <v>1071</v>
      </c>
      <c r="O1407" s="8" t="s">
        <v>6755</v>
      </c>
      <c r="P1407" s="8" t="s">
        <v>6755</v>
      </c>
      <c r="Q1407" s="8" t="s">
        <v>6755</v>
      </c>
      <c r="R1407" s="8"/>
      <c r="S1407" s="8"/>
      <c r="T1407" s="8"/>
      <c r="U1407" s="8"/>
      <c r="V1407" s="8"/>
      <c r="W1407" s="8"/>
      <c r="X1407" s="8"/>
      <c r="Y1407" s="8"/>
      <c r="Z1407" s="8"/>
      <c r="AA1407" s="8"/>
      <c r="AB1407" s="8"/>
      <c r="AC1407" s="8" t="str">
        <f t="shared" si="209"/>
        <v>NO</v>
      </c>
      <c r="AD1407" s="8" t="str">
        <f t="shared" si="210"/>
        <v>Power,,,,,,,,,,,,,</v>
      </c>
      <c r="AE1407" s="8"/>
      <c r="AF1407" s="8"/>
      <c r="AG1407" s="115"/>
      <c r="AH1407" s="8" t="s">
        <v>6756</v>
      </c>
      <c r="AI1407" s="8" t="s">
        <v>6002</v>
      </c>
      <c r="AJ1407" s="115"/>
      <c r="AK1407" s="115"/>
      <c r="AL1407" s="115"/>
      <c r="AM1407" s="115"/>
      <c r="AN1407" s="115"/>
      <c r="AO1407" s="115"/>
      <c r="AP1407" s="115"/>
      <c r="AQ1407" s="115"/>
      <c r="AR1407" s="115"/>
      <c r="AS1407" s="115"/>
      <c r="AT1407" s="115"/>
      <c r="AU1407" s="115"/>
      <c r="AV1407" s="115"/>
      <c r="AW1407" s="115"/>
      <c r="AX1407" s="115"/>
      <c r="AY1407" s="115"/>
      <c r="AZ1407" s="115"/>
      <c r="BA1407" s="115"/>
      <c r="BB1407" s="115"/>
      <c r="BC1407" s="115"/>
      <c r="BD1407" s="115"/>
      <c r="BE1407" s="115"/>
      <c r="BF1407" s="115"/>
      <c r="BG1407" s="115"/>
      <c r="BH1407" s="115"/>
      <c r="BI1407" s="115"/>
      <c r="BJ1407" s="115"/>
      <c r="BK1407" s="115"/>
      <c r="BL1407" s="115"/>
      <c r="BM1407" s="115"/>
      <c r="BN1407" s="115"/>
      <c r="BO1407" s="8"/>
      <c r="BP1407" s="8"/>
      <c r="BQ1407" s="8"/>
      <c r="BR1407" s="8"/>
      <c r="BS1407" s="8"/>
      <c r="BT1407" s="8"/>
      <c r="BU1407" s="8"/>
      <c r="BV1407" s="8"/>
      <c r="BW1407" s="8"/>
      <c r="BX1407" s="8"/>
      <c r="BY1407" s="8"/>
      <c r="BZ1407" s="8"/>
      <c r="CA1407" s="8"/>
      <c r="CB1407" s="8"/>
      <c r="CC1407" s="8"/>
      <c r="CD1407" s="100"/>
      <c r="CE1407" s="8" t="str">
        <f t="shared" si="218"/>
        <v>AGND</v>
      </c>
      <c r="CF1407" s="8" t="str">
        <f t="shared" si="211"/>
        <v>AGND</v>
      </c>
      <c r="CG1407" s="8" t="str">
        <f t="shared" si="212"/>
        <v>Power</v>
      </c>
      <c r="CH1407" s="8" t="str">
        <f t="shared" si="213"/>
        <v>Power</v>
      </c>
      <c r="CI1407" s="8">
        <v>1</v>
      </c>
      <c r="CJ1407" s="8" t="s">
        <v>1071</v>
      </c>
      <c r="CK1407" s="8"/>
      <c r="CL1407" s="8"/>
      <c r="CM1407" s="115"/>
      <c r="CN1407" s="115"/>
      <c r="CO1407" s="115"/>
      <c r="CP1407" s="115"/>
      <c r="CQ1407" s="8"/>
      <c r="CR1407" s="8"/>
      <c r="CS1407" s="8"/>
      <c r="CT1407" s="8"/>
      <c r="CU1407" s="100"/>
      <c r="CV1407" s="115"/>
      <c r="CW1407" s="119" t="s">
        <v>11139</v>
      </c>
      <c r="CX1407" s="2"/>
      <c r="CY1407" s="100"/>
      <c r="CZ1407" s="8" t="str">
        <f t="shared" si="214"/>
        <v>AGND</v>
      </c>
      <c r="DA1407" s="8" t="str">
        <f t="shared" si="215"/>
        <v>AGND</v>
      </c>
      <c r="DB1407" s="8" t="str">
        <f t="shared" si="216"/>
        <v>Power</v>
      </c>
      <c r="DC1407" s="8" t="str">
        <f t="shared" si="217"/>
        <v>Power</v>
      </c>
      <c r="DD1407" s="8">
        <v>1</v>
      </c>
      <c r="DE1407" s="8" t="s">
        <v>1071</v>
      </c>
      <c r="DF1407" s="8"/>
      <c r="DG1407" s="115"/>
      <c r="DH1407" s="115"/>
      <c r="DI1407" s="115"/>
      <c r="DJ1407" s="115"/>
      <c r="DK1407" s="8"/>
      <c r="DL1407" s="8"/>
      <c r="DM1407" s="8"/>
      <c r="DN1407" s="8"/>
      <c r="DO1407" s="8"/>
      <c r="DP1407" s="100"/>
      <c r="DQ1407" s="115"/>
      <c r="DR1407" s="115"/>
      <c r="DS1407" s="115"/>
      <c r="DT1407" s="115"/>
    </row>
    <row r="1408" spans="1:124" ht="12.75" customHeight="1">
      <c r="A1408" s="115"/>
      <c r="B1408" s="89">
        <v>1405</v>
      </c>
      <c r="C1408" s="127" t="s">
        <v>1071</v>
      </c>
      <c r="D1408" s="149" t="s">
        <v>4964</v>
      </c>
      <c r="E1408" s="8" t="s">
        <v>1071</v>
      </c>
      <c r="F1408" s="8" t="s">
        <v>7031</v>
      </c>
      <c r="G1408" s="8"/>
      <c r="H1408" s="8"/>
      <c r="I1408" s="8" t="s">
        <v>1071</v>
      </c>
      <c r="J1408" s="8" t="s">
        <v>4998</v>
      </c>
      <c r="K1408" s="8"/>
      <c r="L1408" s="8"/>
      <c r="M1408" s="8"/>
      <c r="N1408" s="8" t="s">
        <v>1071</v>
      </c>
      <c r="O1408" s="8" t="s">
        <v>6755</v>
      </c>
      <c r="P1408" s="8" t="s">
        <v>6755</v>
      </c>
      <c r="Q1408" s="8" t="s">
        <v>6755</v>
      </c>
      <c r="R1408" s="8"/>
      <c r="S1408" s="8"/>
      <c r="T1408" s="8"/>
      <c r="U1408" s="8"/>
      <c r="V1408" s="8"/>
      <c r="W1408" s="8"/>
      <c r="X1408" s="8"/>
      <c r="Y1408" s="8"/>
      <c r="Z1408" s="8"/>
      <c r="AA1408" s="8"/>
      <c r="AB1408" s="8"/>
      <c r="AC1408" s="8" t="str">
        <f t="shared" si="209"/>
        <v>NO</v>
      </c>
      <c r="AD1408" s="8" t="str">
        <f t="shared" si="210"/>
        <v>Power,,,,,,,,,,,,,</v>
      </c>
      <c r="AE1408" s="8"/>
      <c r="AF1408" s="8"/>
      <c r="AG1408" s="115"/>
      <c r="AH1408" s="8" t="s">
        <v>6756</v>
      </c>
      <c r="AI1408" s="8" t="s">
        <v>6002</v>
      </c>
      <c r="AJ1408" s="115"/>
      <c r="AK1408" s="115"/>
      <c r="AL1408" s="115"/>
      <c r="AM1408" s="115"/>
      <c r="AN1408" s="115"/>
      <c r="AO1408" s="115"/>
      <c r="AP1408" s="115"/>
      <c r="AQ1408" s="115"/>
      <c r="AR1408" s="115"/>
      <c r="AS1408" s="115"/>
      <c r="AT1408" s="115"/>
      <c r="AU1408" s="115"/>
      <c r="AV1408" s="115"/>
      <c r="AW1408" s="115"/>
      <c r="AX1408" s="115"/>
      <c r="AY1408" s="115"/>
      <c r="AZ1408" s="115"/>
      <c r="BA1408" s="115"/>
      <c r="BB1408" s="115"/>
      <c r="BC1408" s="115"/>
      <c r="BD1408" s="115"/>
      <c r="BE1408" s="115"/>
      <c r="BF1408" s="115"/>
      <c r="BG1408" s="115"/>
      <c r="BH1408" s="115"/>
      <c r="BI1408" s="115"/>
      <c r="BJ1408" s="115"/>
      <c r="BK1408" s="115"/>
      <c r="BL1408" s="115"/>
      <c r="BM1408" s="115"/>
      <c r="BN1408" s="115"/>
      <c r="BO1408" s="8"/>
      <c r="BP1408" s="8"/>
      <c r="BQ1408" s="8"/>
      <c r="BR1408" s="8"/>
      <c r="BS1408" s="8"/>
      <c r="BT1408" s="8"/>
      <c r="BU1408" s="8"/>
      <c r="BV1408" s="8"/>
      <c r="BW1408" s="8"/>
      <c r="BX1408" s="8"/>
      <c r="BY1408" s="8"/>
      <c r="BZ1408" s="8"/>
      <c r="CA1408" s="8"/>
      <c r="CB1408" s="8"/>
      <c r="CC1408" s="8"/>
      <c r="CD1408" s="100"/>
      <c r="CE1408" s="8" t="str">
        <f t="shared" si="218"/>
        <v>AGND</v>
      </c>
      <c r="CF1408" s="8" t="str">
        <f t="shared" si="211"/>
        <v>AGND</v>
      </c>
      <c r="CG1408" s="8" t="str">
        <f t="shared" si="212"/>
        <v>Power</v>
      </c>
      <c r="CH1408" s="8" t="str">
        <f t="shared" si="213"/>
        <v>Power</v>
      </c>
      <c r="CI1408" s="8">
        <v>1</v>
      </c>
      <c r="CJ1408" s="8" t="s">
        <v>1071</v>
      </c>
      <c r="CK1408" s="8"/>
      <c r="CL1408" s="8"/>
      <c r="CM1408" s="115"/>
      <c r="CN1408" s="115"/>
      <c r="CO1408" s="115"/>
      <c r="CP1408" s="115"/>
      <c r="CQ1408" s="8"/>
      <c r="CR1408" s="8"/>
      <c r="CS1408" s="8"/>
      <c r="CT1408" s="8"/>
      <c r="CU1408" s="100"/>
      <c r="CV1408" s="115"/>
      <c r="CW1408" s="119" t="s">
        <v>11344</v>
      </c>
      <c r="CX1408" s="2"/>
      <c r="CY1408" s="100"/>
      <c r="CZ1408" s="8" t="str">
        <f t="shared" si="214"/>
        <v>AGND</v>
      </c>
      <c r="DA1408" s="8" t="str">
        <f t="shared" si="215"/>
        <v>AGND</v>
      </c>
      <c r="DB1408" s="8" t="str">
        <f t="shared" si="216"/>
        <v>Power</v>
      </c>
      <c r="DC1408" s="8" t="str">
        <f t="shared" si="217"/>
        <v>Power</v>
      </c>
      <c r="DD1408" s="8">
        <v>1</v>
      </c>
      <c r="DE1408" s="8" t="s">
        <v>1071</v>
      </c>
      <c r="DF1408" s="8"/>
      <c r="DG1408" s="115"/>
      <c r="DH1408" s="115"/>
      <c r="DI1408" s="115"/>
      <c r="DJ1408" s="115"/>
      <c r="DK1408" s="8"/>
      <c r="DL1408" s="8"/>
      <c r="DM1408" s="8"/>
      <c r="DN1408" s="8"/>
      <c r="DO1408" s="8"/>
      <c r="DP1408" s="100"/>
      <c r="DQ1408" s="115"/>
      <c r="DR1408" s="115"/>
      <c r="DS1408" s="115"/>
      <c r="DT1408" s="115"/>
    </row>
    <row r="1409" spans="1:124" ht="12.75" customHeight="1">
      <c r="A1409" s="115"/>
      <c r="B1409" s="89">
        <v>1406</v>
      </c>
      <c r="C1409" s="127" t="s">
        <v>1071</v>
      </c>
      <c r="D1409" s="149" t="s">
        <v>7058</v>
      </c>
      <c r="E1409" s="8" t="s">
        <v>1071</v>
      </c>
      <c r="F1409" s="8" t="s">
        <v>3680</v>
      </c>
      <c r="G1409" s="8"/>
      <c r="H1409" s="8"/>
      <c r="I1409" s="8" t="s">
        <v>1071</v>
      </c>
      <c r="J1409" s="8" t="s">
        <v>5962</v>
      </c>
      <c r="K1409" s="8"/>
      <c r="L1409" s="8"/>
      <c r="M1409" s="8"/>
      <c r="N1409" s="8" t="s">
        <v>1071</v>
      </c>
      <c r="O1409" s="8" t="s">
        <v>6755</v>
      </c>
      <c r="P1409" s="8" t="s">
        <v>6755</v>
      </c>
      <c r="Q1409" s="8" t="s">
        <v>6755</v>
      </c>
      <c r="R1409" s="8"/>
      <c r="S1409" s="8"/>
      <c r="T1409" s="8"/>
      <c r="U1409" s="8"/>
      <c r="V1409" s="8"/>
      <c r="W1409" s="8"/>
      <c r="X1409" s="8"/>
      <c r="Y1409" s="8"/>
      <c r="Z1409" s="8"/>
      <c r="AA1409" s="8"/>
      <c r="AB1409" s="8"/>
      <c r="AC1409" s="8" t="str">
        <f t="shared" si="209"/>
        <v>NO</v>
      </c>
      <c r="AD1409" s="8" t="str">
        <f t="shared" si="210"/>
        <v>Power,,,,,,,,,,,,,</v>
      </c>
      <c r="AE1409" s="8"/>
      <c r="AF1409" s="8"/>
      <c r="AG1409" s="115"/>
      <c r="AH1409" s="8" t="s">
        <v>6756</v>
      </c>
      <c r="AI1409" s="8" t="s">
        <v>6002</v>
      </c>
      <c r="AJ1409" s="115"/>
      <c r="AK1409" s="115"/>
      <c r="AL1409" s="115"/>
      <c r="AM1409" s="115"/>
      <c r="AN1409" s="115"/>
      <c r="AO1409" s="115"/>
      <c r="AP1409" s="115"/>
      <c r="AQ1409" s="115"/>
      <c r="AR1409" s="115"/>
      <c r="AS1409" s="115"/>
      <c r="AT1409" s="115"/>
      <c r="AU1409" s="115"/>
      <c r="AV1409" s="115"/>
      <c r="AW1409" s="115"/>
      <c r="AX1409" s="115"/>
      <c r="AY1409" s="115"/>
      <c r="AZ1409" s="115"/>
      <c r="BA1409" s="115"/>
      <c r="BB1409" s="115"/>
      <c r="BC1409" s="115"/>
      <c r="BD1409" s="115"/>
      <c r="BE1409" s="115"/>
      <c r="BF1409" s="115"/>
      <c r="BG1409" s="115"/>
      <c r="BH1409" s="115"/>
      <c r="BI1409" s="115"/>
      <c r="BJ1409" s="115"/>
      <c r="BK1409" s="115"/>
      <c r="BL1409" s="115"/>
      <c r="BM1409" s="115"/>
      <c r="BN1409" s="115"/>
      <c r="BO1409" s="8"/>
      <c r="BP1409" s="8"/>
      <c r="BQ1409" s="8"/>
      <c r="BR1409" s="8"/>
      <c r="BS1409" s="8"/>
      <c r="BT1409" s="8"/>
      <c r="BU1409" s="8"/>
      <c r="BV1409" s="8"/>
      <c r="BW1409" s="8"/>
      <c r="BX1409" s="8"/>
      <c r="BY1409" s="8"/>
      <c r="BZ1409" s="8"/>
      <c r="CA1409" s="8"/>
      <c r="CB1409" s="8"/>
      <c r="CC1409" s="8"/>
      <c r="CD1409" s="100"/>
      <c r="CE1409" s="8" t="str">
        <f t="shared" si="218"/>
        <v>AGND</v>
      </c>
      <c r="CF1409" s="8" t="str">
        <f t="shared" si="211"/>
        <v>AGND</v>
      </c>
      <c r="CG1409" s="8" t="str">
        <f t="shared" si="212"/>
        <v>Power</v>
      </c>
      <c r="CH1409" s="8" t="str">
        <f t="shared" si="213"/>
        <v>Power</v>
      </c>
      <c r="CI1409" s="8">
        <v>1</v>
      </c>
      <c r="CJ1409" s="8" t="s">
        <v>1071</v>
      </c>
      <c r="CK1409" s="8"/>
      <c r="CL1409" s="8"/>
      <c r="CM1409" s="115"/>
      <c r="CN1409" s="115"/>
      <c r="CO1409" s="115"/>
      <c r="CP1409" s="115"/>
      <c r="CQ1409" s="8"/>
      <c r="CR1409" s="8"/>
      <c r="CS1409" s="8"/>
      <c r="CT1409" s="8"/>
      <c r="CU1409" s="100"/>
      <c r="CV1409" s="115"/>
      <c r="CW1409" s="119" t="s">
        <v>11399</v>
      </c>
      <c r="CX1409" s="2"/>
      <c r="CY1409" s="100"/>
      <c r="CZ1409" s="8" t="str">
        <f t="shared" si="214"/>
        <v>AGND</v>
      </c>
      <c r="DA1409" s="8" t="str">
        <f t="shared" si="215"/>
        <v>AGND</v>
      </c>
      <c r="DB1409" s="8" t="str">
        <f t="shared" si="216"/>
        <v>Power</v>
      </c>
      <c r="DC1409" s="8" t="str">
        <f t="shared" si="217"/>
        <v>Power</v>
      </c>
      <c r="DD1409" s="8">
        <v>1</v>
      </c>
      <c r="DE1409" s="8" t="s">
        <v>1071</v>
      </c>
      <c r="DF1409" s="8"/>
      <c r="DG1409" s="115"/>
      <c r="DH1409" s="115"/>
      <c r="DI1409" s="115"/>
      <c r="DJ1409" s="115"/>
      <c r="DK1409" s="8"/>
      <c r="DL1409" s="8"/>
      <c r="DM1409" s="8"/>
      <c r="DN1409" s="8"/>
      <c r="DO1409" s="8"/>
      <c r="DP1409" s="100"/>
      <c r="DQ1409" s="115"/>
      <c r="DR1409" s="115"/>
      <c r="DS1409" s="115"/>
      <c r="DT1409" s="115"/>
    </row>
    <row r="1410" spans="1:124" ht="12.75" customHeight="1">
      <c r="A1410" s="115"/>
      <c r="B1410" s="89">
        <v>1407</v>
      </c>
      <c r="C1410" s="127" t="s">
        <v>1071</v>
      </c>
      <c r="D1410" s="149" t="s">
        <v>4967</v>
      </c>
      <c r="E1410" s="8" t="s">
        <v>1071</v>
      </c>
      <c r="F1410" s="8" t="s">
        <v>7014</v>
      </c>
      <c r="G1410" s="8"/>
      <c r="H1410" s="8"/>
      <c r="I1410" s="8" t="s">
        <v>1071</v>
      </c>
      <c r="J1410" s="8" t="s">
        <v>6451</v>
      </c>
      <c r="K1410" s="8"/>
      <c r="L1410" s="8"/>
      <c r="M1410" s="8"/>
      <c r="N1410" s="8" t="s">
        <v>1071</v>
      </c>
      <c r="O1410" s="8" t="s">
        <v>6755</v>
      </c>
      <c r="P1410" s="8" t="s">
        <v>6755</v>
      </c>
      <c r="Q1410" s="8" t="s">
        <v>6755</v>
      </c>
      <c r="R1410" s="8"/>
      <c r="S1410" s="8"/>
      <c r="T1410" s="8"/>
      <c r="U1410" s="8"/>
      <c r="V1410" s="8"/>
      <c r="W1410" s="8"/>
      <c r="X1410" s="8"/>
      <c r="Y1410" s="8"/>
      <c r="Z1410" s="8"/>
      <c r="AA1410" s="8"/>
      <c r="AB1410" s="8"/>
      <c r="AC1410" s="8" t="str">
        <f t="shared" si="209"/>
        <v>NO</v>
      </c>
      <c r="AD1410" s="8" t="str">
        <f t="shared" si="210"/>
        <v>Power,,,,,,,,,,,,,</v>
      </c>
      <c r="AE1410" s="8"/>
      <c r="AF1410" s="8"/>
      <c r="AG1410" s="115"/>
      <c r="AH1410" s="8" t="s">
        <v>6756</v>
      </c>
      <c r="AI1410" s="8" t="s">
        <v>6002</v>
      </c>
      <c r="AJ1410" s="115"/>
      <c r="AK1410" s="115"/>
      <c r="AL1410" s="115"/>
      <c r="AM1410" s="115"/>
      <c r="AN1410" s="115"/>
      <c r="AO1410" s="115"/>
      <c r="AP1410" s="115"/>
      <c r="AQ1410" s="115"/>
      <c r="AR1410" s="115"/>
      <c r="AS1410" s="115"/>
      <c r="AT1410" s="115"/>
      <c r="AU1410" s="115"/>
      <c r="AV1410" s="115"/>
      <c r="AW1410" s="115"/>
      <c r="AX1410" s="115"/>
      <c r="AY1410" s="115"/>
      <c r="AZ1410" s="115"/>
      <c r="BA1410" s="115"/>
      <c r="BB1410" s="115"/>
      <c r="BC1410" s="115"/>
      <c r="BD1410" s="115"/>
      <c r="BE1410" s="115"/>
      <c r="BF1410" s="115"/>
      <c r="BG1410" s="115"/>
      <c r="BH1410" s="115"/>
      <c r="BI1410" s="115"/>
      <c r="BJ1410" s="115"/>
      <c r="BK1410" s="115"/>
      <c r="BL1410" s="115"/>
      <c r="BM1410" s="115"/>
      <c r="BN1410" s="115"/>
      <c r="BO1410" s="8"/>
      <c r="BP1410" s="8"/>
      <c r="BQ1410" s="8"/>
      <c r="BR1410" s="8"/>
      <c r="BS1410" s="8"/>
      <c r="BT1410" s="8"/>
      <c r="BU1410" s="8"/>
      <c r="BV1410" s="8"/>
      <c r="BW1410" s="8"/>
      <c r="BX1410" s="8"/>
      <c r="BY1410" s="8"/>
      <c r="BZ1410" s="8"/>
      <c r="CA1410" s="8"/>
      <c r="CB1410" s="8"/>
      <c r="CC1410" s="8"/>
      <c r="CD1410" s="100"/>
      <c r="CE1410" s="8" t="str">
        <f t="shared" si="218"/>
        <v>AGND</v>
      </c>
      <c r="CF1410" s="8" t="str">
        <f t="shared" si="211"/>
        <v>AGND</v>
      </c>
      <c r="CG1410" s="8" t="str">
        <f t="shared" si="212"/>
        <v>Power</v>
      </c>
      <c r="CH1410" s="8" t="str">
        <f t="shared" si="213"/>
        <v>Power</v>
      </c>
      <c r="CI1410" s="8">
        <v>1</v>
      </c>
      <c r="CJ1410" s="8" t="s">
        <v>1071</v>
      </c>
      <c r="CK1410" s="8"/>
      <c r="CL1410" s="8"/>
      <c r="CM1410" s="115"/>
      <c r="CN1410" s="115"/>
      <c r="CO1410" s="115"/>
      <c r="CP1410" s="115"/>
      <c r="CQ1410" s="8"/>
      <c r="CR1410" s="8"/>
      <c r="CS1410" s="8"/>
      <c r="CT1410" s="8"/>
      <c r="CU1410" s="100"/>
      <c r="CV1410" s="115"/>
      <c r="CW1410" s="119" t="s">
        <v>11159</v>
      </c>
      <c r="CX1410" s="2"/>
      <c r="CY1410" s="100"/>
      <c r="CZ1410" s="8" t="str">
        <f t="shared" si="214"/>
        <v>AGND</v>
      </c>
      <c r="DA1410" s="8" t="str">
        <f t="shared" si="215"/>
        <v>AGND</v>
      </c>
      <c r="DB1410" s="8" t="str">
        <f t="shared" si="216"/>
        <v>Power</v>
      </c>
      <c r="DC1410" s="8" t="str">
        <f t="shared" si="217"/>
        <v>Power</v>
      </c>
      <c r="DD1410" s="8">
        <v>1</v>
      </c>
      <c r="DE1410" s="8" t="s">
        <v>1071</v>
      </c>
      <c r="DF1410" s="8"/>
      <c r="DG1410" s="115"/>
      <c r="DH1410" s="115"/>
      <c r="DI1410" s="115"/>
      <c r="DJ1410" s="115"/>
      <c r="DK1410" s="8"/>
      <c r="DL1410" s="8"/>
      <c r="DM1410" s="8"/>
      <c r="DN1410" s="8"/>
      <c r="DO1410" s="8"/>
      <c r="DP1410" s="100"/>
      <c r="DQ1410" s="115"/>
      <c r="DR1410" s="115"/>
      <c r="DS1410" s="115"/>
      <c r="DT1410" s="115"/>
    </row>
    <row r="1411" spans="1:124" ht="12.75" customHeight="1">
      <c r="A1411" s="115"/>
      <c r="B1411" s="89">
        <v>1408</v>
      </c>
      <c r="C1411" s="127" t="s">
        <v>1071</v>
      </c>
      <c r="D1411" s="149" t="s">
        <v>6342</v>
      </c>
      <c r="E1411" s="8" t="s">
        <v>1071</v>
      </c>
      <c r="F1411" s="8" t="s">
        <v>6127</v>
      </c>
      <c r="G1411" s="8"/>
      <c r="H1411" s="8"/>
      <c r="I1411" s="8" t="s">
        <v>1071</v>
      </c>
      <c r="J1411" s="8" t="s">
        <v>6733</v>
      </c>
      <c r="K1411" s="8"/>
      <c r="L1411" s="8"/>
      <c r="M1411" s="8"/>
      <c r="N1411" s="8" t="s">
        <v>1071</v>
      </c>
      <c r="O1411" s="8" t="s">
        <v>6755</v>
      </c>
      <c r="P1411" s="8" t="s">
        <v>6755</v>
      </c>
      <c r="Q1411" s="8" t="s">
        <v>6755</v>
      </c>
      <c r="R1411" s="8"/>
      <c r="S1411" s="8"/>
      <c r="T1411" s="8"/>
      <c r="U1411" s="8"/>
      <c r="V1411" s="8"/>
      <c r="W1411" s="8"/>
      <c r="X1411" s="8"/>
      <c r="Y1411" s="8"/>
      <c r="Z1411" s="8"/>
      <c r="AA1411" s="8"/>
      <c r="AB1411" s="8"/>
      <c r="AC1411" s="8" t="str">
        <f t="shared" ref="AC1411:AC1474" si="219">IF(OR(AI1411 = "GPIO",AI1411 = "WUP_GPIO"),"YES","NO")</f>
        <v>NO</v>
      </c>
      <c r="AD1411" s="8" t="str">
        <f t="shared" si="210"/>
        <v>Power,,,,,,,,,,,,,</v>
      </c>
      <c r="AE1411" s="8"/>
      <c r="AF1411" s="8"/>
      <c r="AG1411" s="115"/>
      <c r="AH1411" s="8" t="s">
        <v>6756</v>
      </c>
      <c r="AI1411" s="8" t="s">
        <v>6002</v>
      </c>
      <c r="AJ1411" s="115"/>
      <c r="AK1411" s="115"/>
      <c r="AL1411" s="115"/>
      <c r="AM1411" s="115"/>
      <c r="AN1411" s="115"/>
      <c r="AO1411" s="115"/>
      <c r="AP1411" s="115"/>
      <c r="AQ1411" s="115"/>
      <c r="AR1411" s="115"/>
      <c r="AS1411" s="115"/>
      <c r="AT1411" s="115"/>
      <c r="AU1411" s="115"/>
      <c r="AV1411" s="115"/>
      <c r="AW1411" s="115"/>
      <c r="AX1411" s="115"/>
      <c r="AY1411" s="115"/>
      <c r="AZ1411" s="115"/>
      <c r="BA1411" s="115"/>
      <c r="BB1411" s="115"/>
      <c r="BC1411" s="115"/>
      <c r="BD1411" s="115"/>
      <c r="BE1411" s="115"/>
      <c r="BF1411" s="115"/>
      <c r="BG1411" s="115"/>
      <c r="BH1411" s="115"/>
      <c r="BI1411" s="115"/>
      <c r="BJ1411" s="115"/>
      <c r="BK1411" s="115"/>
      <c r="BL1411" s="115"/>
      <c r="BM1411" s="115"/>
      <c r="BN1411" s="115"/>
      <c r="BO1411" s="8"/>
      <c r="BP1411" s="8"/>
      <c r="BQ1411" s="8"/>
      <c r="BR1411" s="8"/>
      <c r="BS1411" s="8"/>
      <c r="BT1411" s="8"/>
      <c r="BU1411" s="8"/>
      <c r="BV1411" s="8"/>
      <c r="BW1411" s="8"/>
      <c r="BX1411" s="8"/>
      <c r="BY1411" s="8"/>
      <c r="BZ1411" s="8"/>
      <c r="CA1411" s="8"/>
      <c r="CB1411" s="8"/>
      <c r="CC1411" s="8"/>
      <c r="CD1411" s="100"/>
      <c r="CE1411" s="8" t="str">
        <f t="shared" si="218"/>
        <v>AGND</v>
      </c>
      <c r="CF1411" s="8" t="str">
        <f t="shared" si="211"/>
        <v>AGND</v>
      </c>
      <c r="CG1411" s="8" t="str">
        <f t="shared" si="212"/>
        <v>Power</v>
      </c>
      <c r="CH1411" s="8" t="str">
        <f t="shared" si="213"/>
        <v>Power</v>
      </c>
      <c r="CI1411" s="8">
        <v>1</v>
      </c>
      <c r="CJ1411" s="8" t="s">
        <v>1071</v>
      </c>
      <c r="CK1411" s="8"/>
      <c r="CL1411" s="8"/>
      <c r="CM1411" s="115"/>
      <c r="CN1411" s="115"/>
      <c r="CO1411" s="115"/>
      <c r="CP1411" s="115"/>
      <c r="CQ1411" s="8"/>
      <c r="CR1411" s="8"/>
      <c r="CS1411" s="8"/>
      <c r="CT1411" s="8"/>
      <c r="CU1411" s="100"/>
      <c r="CV1411" s="115"/>
      <c r="CW1411" s="119" t="s">
        <v>11313</v>
      </c>
      <c r="CX1411" s="2"/>
      <c r="CY1411" s="100"/>
      <c r="CZ1411" s="8" t="str">
        <f t="shared" si="214"/>
        <v>AGND</v>
      </c>
      <c r="DA1411" s="8" t="str">
        <f t="shared" si="215"/>
        <v>AGND</v>
      </c>
      <c r="DB1411" s="8" t="str">
        <f t="shared" si="216"/>
        <v>Power</v>
      </c>
      <c r="DC1411" s="8" t="str">
        <f t="shared" si="217"/>
        <v>Power</v>
      </c>
      <c r="DD1411" s="8">
        <v>1</v>
      </c>
      <c r="DE1411" s="8" t="s">
        <v>1071</v>
      </c>
      <c r="DF1411" s="8"/>
      <c r="DG1411" s="115"/>
      <c r="DH1411" s="115"/>
      <c r="DI1411" s="115"/>
      <c r="DJ1411" s="115"/>
      <c r="DK1411" s="8"/>
      <c r="DL1411" s="8"/>
      <c r="DM1411" s="8"/>
      <c r="DN1411" s="8"/>
      <c r="DO1411" s="8"/>
      <c r="DP1411" s="100"/>
      <c r="DQ1411" s="115"/>
      <c r="DR1411" s="115"/>
      <c r="DS1411" s="115"/>
      <c r="DT1411" s="115"/>
    </row>
    <row r="1412" spans="1:124" ht="12.75" customHeight="1">
      <c r="A1412" s="115"/>
      <c r="B1412" s="89">
        <v>1409</v>
      </c>
      <c r="C1412" s="127" t="s">
        <v>1071</v>
      </c>
      <c r="D1412" s="149" t="s">
        <v>6344</v>
      </c>
      <c r="E1412" s="8" t="s">
        <v>1071</v>
      </c>
      <c r="F1412" s="8" t="s">
        <v>6031</v>
      </c>
      <c r="G1412" s="8"/>
      <c r="H1412" s="8"/>
      <c r="I1412" s="8" t="s">
        <v>1071</v>
      </c>
      <c r="J1412" s="8" t="s">
        <v>6727</v>
      </c>
      <c r="K1412" s="8"/>
      <c r="L1412" s="8"/>
      <c r="M1412" s="8"/>
      <c r="N1412" s="8" t="s">
        <v>1071</v>
      </c>
      <c r="O1412" s="8" t="s">
        <v>6755</v>
      </c>
      <c r="P1412" s="8" t="s">
        <v>6755</v>
      </c>
      <c r="Q1412" s="8" t="s">
        <v>6755</v>
      </c>
      <c r="R1412" s="8"/>
      <c r="S1412" s="8"/>
      <c r="T1412" s="8"/>
      <c r="U1412" s="8"/>
      <c r="V1412" s="8"/>
      <c r="W1412" s="8"/>
      <c r="X1412" s="8"/>
      <c r="Y1412" s="8"/>
      <c r="Z1412" s="8"/>
      <c r="AA1412" s="8"/>
      <c r="AB1412" s="8"/>
      <c r="AC1412" s="8" t="str">
        <f t="shared" si="219"/>
        <v>NO</v>
      </c>
      <c r="AD1412" s="8" t="str">
        <f t="shared" ref="AD1412:AD1475" si="220">CONCATENATE(AI1412,",",AL1412,",",AO1412,",",AR1412,",",AU1412,",",AX1412,",",BA1412,",",BG1412,",",BJ1412,",",BM1412,",",BP1412,",",BS1412,",",BV1412,",",BY1412,)</f>
        <v>Power,,,,,,,,,,,,,</v>
      </c>
      <c r="AE1412" s="8"/>
      <c r="AF1412" s="8"/>
      <c r="AG1412" s="115"/>
      <c r="AH1412" s="8" t="s">
        <v>6756</v>
      </c>
      <c r="AI1412" s="8" t="s">
        <v>6002</v>
      </c>
      <c r="AJ1412" s="115"/>
      <c r="AK1412" s="115"/>
      <c r="AL1412" s="115"/>
      <c r="AM1412" s="115"/>
      <c r="AN1412" s="115"/>
      <c r="AO1412" s="115"/>
      <c r="AP1412" s="115"/>
      <c r="AQ1412" s="115"/>
      <c r="AR1412" s="115"/>
      <c r="AS1412" s="115"/>
      <c r="AT1412" s="115"/>
      <c r="AU1412" s="115"/>
      <c r="AV1412" s="115"/>
      <c r="AW1412" s="115"/>
      <c r="AX1412" s="115"/>
      <c r="AY1412" s="115"/>
      <c r="AZ1412" s="115"/>
      <c r="BA1412" s="115"/>
      <c r="BB1412" s="115"/>
      <c r="BC1412" s="115"/>
      <c r="BD1412" s="115"/>
      <c r="BE1412" s="115"/>
      <c r="BF1412" s="115"/>
      <c r="BG1412" s="115"/>
      <c r="BH1412" s="115"/>
      <c r="BI1412" s="115"/>
      <c r="BJ1412" s="115"/>
      <c r="BK1412" s="115"/>
      <c r="BL1412" s="115"/>
      <c r="BM1412" s="115"/>
      <c r="BN1412" s="115"/>
      <c r="BO1412" s="8"/>
      <c r="BP1412" s="8"/>
      <c r="BQ1412" s="8"/>
      <c r="BR1412" s="8"/>
      <c r="BS1412" s="8"/>
      <c r="BT1412" s="8"/>
      <c r="BU1412" s="8"/>
      <c r="BV1412" s="8"/>
      <c r="BW1412" s="8"/>
      <c r="BX1412" s="8"/>
      <c r="BY1412" s="8"/>
      <c r="BZ1412" s="8"/>
      <c r="CA1412" s="8"/>
      <c r="CB1412" s="8"/>
      <c r="CC1412" s="8"/>
      <c r="CD1412" s="100"/>
      <c r="CE1412" s="8" t="str">
        <f t="shared" si="218"/>
        <v>AGND</v>
      </c>
      <c r="CF1412" s="8" t="str">
        <f t="shared" ref="CF1412:CF1475" si="221">IF(CI1412="EGPIO",$AE1412,IF(CI1412=1,$AH1412,IF(CI1412=2,$AK1412,IF(CI1412=3,$AN1412,IF(CI1412=4,$AQ1412,IF(CI1412=5,$AT1412,IF(CI1412=6,$AW1412,IF(CI1412=7,$AZ1412,IF(CI1412=8,$BC1412,IF(CI1412="Q1",$BF1412,IF(CI1412="Q2",$BI1412,IF(CI1412="Q3",$BL1412,IF(CI1412="Q4",$BO1412, IF(CI1412="Q5",$BR1412, IF(CI1412="Q6",$BU1412,IF(CI1412="Q7",$BX1412,"Invalid PM Setting"))))))))))))))))</f>
        <v>AGND</v>
      </c>
      <c r="CG1412" s="8" t="str">
        <f t="shared" ref="CG1412:CG1475" si="222">IF($AC1412="NO",$AI1412,IF(CH1412 = "Invalid PM Setting", CH1412, IF(OR($BH1412 = CI1412,$BK1412 = CI1412,$BN1412 = CI1412,$BQ1412 = CI1412,$BT1412 = CI1412,$BW1412 = CI1412,$BZ1412 = CI1412), "Select QUP Port",CH1412)))</f>
        <v>Power</v>
      </c>
      <c r="CH1412" s="8" t="str">
        <f t="shared" ref="CH1412:CH1475" si="223">IF(CI1412="EGPIO",$AF1412,IF(CI1412=1,$AI1412,IF(CI1412=2,$AL1412,IF(CI1412=3,$AO1412,IF(CI1412=4,$AR1412,IF(CI1412=5,$AU1412,IF(CI1412=6,$AX1412,IF(CI1412=7,$BA1412,IF(CI1412=8,$BD1412,IF(CI1412="Q1",$BG1412,IF(CI1412="Q2",$BJ1412,IF(CI1412="Q3",$BM1412,IF(CI1412="Q4",$BP1412,IF(CI1412="Q5",$BS1412,IF(CI1412="Q6",$BV1412,IF(CI1412="Q7",$BY1412, "Invalid PM Setting"))))))))))))))))</f>
        <v>Power</v>
      </c>
      <c r="CI1412" s="8">
        <v>1</v>
      </c>
      <c r="CJ1412" s="8" t="s">
        <v>1071</v>
      </c>
      <c r="CK1412" s="8"/>
      <c r="CL1412" s="8"/>
      <c r="CM1412" s="115"/>
      <c r="CN1412" s="115"/>
      <c r="CO1412" s="115"/>
      <c r="CP1412" s="115"/>
      <c r="CQ1412" s="8"/>
      <c r="CR1412" s="8"/>
      <c r="CS1412" s="8"/>
      <c r="CT1412" s="8"/>
      <c r="CU1412" s="100"/>
      <c r="CV1412" s="115"/>
      <c r="CW1412" s="119" t="s">
        <v>11619</v>
      </c>
      <c r="CX1412" s="2"/>
      <c r="CY1412" s="100"/>
      <c r="CZ1412" s="8" t="str">
        <f t="shared" ref="CZ1412:CZ1475" si="224">IF($AC1412 = "NO",$AH1412,IF(DA1412 = "Invalid PM Setting", DA1412, IF(OR($BH1412 = DD1412,$BK1412 = DD1412,$BN1412 = DD1412,$BQ1412 = DD1412,$BT1412 = DD1412,$BW1412 = DD1412,$BZ1412 = DD1412), "Select QUP Port",DA1412)))</f>
        <v>AGND</v>
      </c>
      <c r="DA1412" s="8" t="str">
        <f t="shared" ref="DA1412:DA1475" si="225">IF(DD1412="EGPIO",$AE1412,IF(DD1412=1,$AH1412,IF(DD1412=2,$AK1412,IF(DD1412=3,$AN1412,IF(DD1412=4,$AQ1412,IF(DD1412=5,$AT1412,IF(DD1412=6,$AW1412,IF(DD1412=7,$AZ1412,IF(DD1412=8,$BC1412,IF(DD1412="Q1",$BF1412,IF(DD1412="Q2",$BI1412,IF(DD1412="Q3",$BL1412,IF(DD1412="Q4",$BO1412, IF(DD1412="Q5",$BR1412, IF(DD1412="Q6",$BU1412,IF(DD1412="Q7",$BX1412,"Invalid PM Setting"))))))))))))))))</f>
        <v>AGND</v>
      </c>
      <c r="DB1412" s="8" t="str">
        <f t="shared" ref="DB1412:DB1475" si="226">IF($AC1412="NO",$AI1412,IF(DC1412 = "Invalid PM Setting", DC1412, IF(OR($BH1412 = DD1412,$BK1412 = DD1412,$BN1412 = DD1412,$BQ1412 = DD1412,$BT1412 = DD1412,$BW1412 = DD1412,$BZ1412 = DD1412), "Select QUP Port",DC1412)))</f>
        <v>Power</v>
      </c>
      <c r="DC1412" s="8" t="str">
        <f t="shared" ref="DC1412:DC1475" si="227">IF(DD1412="EGPIO",$AF1412,IF(DD1412=1,$AI1412,IF(DD1412=2,$AL1412,IF(DD1412=3,$AO1412,IF(DD1412=4,$AR1412,IF(DD1412=5,$AU1412,IF(DD1412=6,$AX1412,IF(DD1412=7,$BA1412,IF(DD1412=8,$BD1412,IF(DD1412="Q1",$BG1412,IF(DD1412="Q2",$BJ1412,IF(DD1412="Q3",$BM1412,IF(DD1412="Q4",$BP1412,IF(DD1412="Q5",$BS1412,IF(DD1412="Q6",$BV1412,IF(DD1412="Q7",$BY1412, "Invalid PM Setting"))))))))))))))))</f>
        <v>Power</v>
      </c>
      <c r="DD1412" s="8">
        <v>1</v>
      </c>
      <c r="DE1412" s="8" t="s">
        <v>1071</v>
      </c>
      <c r="DF1412" s="8"/>
      <c r="DG1412" s="115"/>
      <c r="DH1412" s="115"/>
      <c r="DI1412" s="115"/>
      <c r="DJ1412" s="115"/>
      <c r="DK1412" s="8"/>
      <c r="DL1412" s="8"/>
      <c r="DM1412" s="8"/>
      <c r="DN1412" s="8"/>
      <c r="DO1412" s="8"/>
      <c r="DP1412" s="100"/>
      <c r="DQ1412" s="115"/>
      <c r="DR1412" s="115"/>
      <c r="DS1412" s="115"/>
      <c r="DT1412" s="115"/>
    </row>
    <row r="1413" spans="1:124" ht="12.75" customHeight="1">
      <c r="A1413" s="115"/>
      <c r="B1413" s="89">
        <v>1410</v>
      </c>
      <c r="C1413" s="127" t="s">
        <v>1071</v>
      </c>
      <c r="D1413" s="149" t="s">
        <v>6346</v>
      </c>
      <c r="E1413" s="8" t="s">
        <v>1071</v>
      </c>
      <c r="F1413" s="8" t="s">
        <v>7016</v>
      </c>
      <c r="G1413" s="8"/>
      <c r="H1413" s="8"/>
      <c r="I1413" s="8" t="s">
        <v>1071</v>
      </c>
      <c r="J1413" s="8" t="s">
        <v>6723</v>
      </c>
      <c r="K1413" s="8"/>
      <c r="L1413" s="8"/>
      <c r="M1413" s="8"/>
      <c r="N1413" s="8" t="s">
        <v>1071</v>
      </c>
      <c r="O1413" s="8" t="s">
        <v>6755</v>
      </c>
      <c r="P1413" s="8" t="s">
        <v>6755</v>
      </c>
      <c r="Q1413" s="8" t="s">
        <v>6755</v>
      </c>
      <c r="R1413" s="8"/>
      <c r="S1413" s="8"/>
      <c r="T1413" s="8"/>
      <c r="U1413" s="8"/>
      <c r="V1413" s="8"/>
      <c r="W1413" s="8"/>
      <c r="X1413" s="8"/>
      <c r="Y1413" s="8"/>
      <c r="Z1413" s="8"/>
      <c r="AA1413" s="8"/>
      <c r="AB1413" s="8"/>
      <c r="AC1413" s="8" t="str">
        <f t="shared" si="219"/>
        <v>NO</v>
      </c>
      <c r="AD1413" s="8" t="str">
        <f t="shared" si="220"/>
        <v>Power,,,,,,,,,,,,,</v>
      </c>
      <c r="AE1413" s="8"/>
      <c r="AF1413" s="8"/>
      <c r="AG1413" s="115"/>
      <c r="AH1413" s="8" t="s">
        <v>6756</v>
      </c>
      <c r="AI1413" s="8" t="s">
        <v>6002</v>
      </c>
      <c r="AJ1413" s="115"/>
      <c r="AK1413" s="115"/>
      <c r="AL1413" s="115"/>
      <c r="AM1413" s="115"/>
      <c r="AN1413" s="115"/>
      <c r="AO1413" s="115"/>
      <c r="AP1413" s="115"/>
      <c r="AQ1413" s="115"/>
      <c r="AR1413" s="115"/>
      <c r="AS1413" s="115"/>
      <c r="AT1413" s="115"/>
      <c r="AU1413" s="115"/>
      <c r="AV1413" s="115"/>
      <c r="AW1413" s="115"/>
      <c r="AX1413" s="115"/>
      <c r="AY1413" s="115"/>
      <c r="AZ1413" s="115"/>
      <c r="BA1413" s="115"/>
      <c r="BB1413" s="115"/>
      <c r="BC1413" s="115"/>
      <c r="BD1413" s="115"/>
      <c r="BE1413" s="115"/>
      <c r="BF1413" s="115"/>
      <c r="BG1413" s="115"/>
      <c r="BH1413" s="115"/>
      <c r="BI1413" s="115"/>
      <c r="BJ1413" s="115"/>
      <c r="BK1413" s="115"/>
      <c r="BL1413" s="115"/>
      <c r="BM1413" s="115"/>
      <c r="BN1413" s="115"/>
      <c r="BO1413" s="8"/>
      <c r="BP1413" s="8"/>
      <c r="BQ1413" s="8"/>
      <c r="BR1413" s="8"/>
      <c r="BS1413" s="8"/>
      <c r="BT1413" s="8"/>
      <c r="BU1413" s="8"/>
      <c r="BV1413" s="8"/>
      <c r="BW1413" s="8"/>
      <c r="BX1413" s="8"/>
      <c r="BY1413" s="8"/>
      <c r="BZ1413" s="8"/>
      <c r="CA1413" s="8"/>
      <c r="CB1413" s="8"/>
      <c r="CC1413" s="8"/>
      <c r="CD1413" s="100"/>
      <c r="CE1413" s="8" t="str">
        <f t="shared" si="218"/>
        <v>AGND</v>
      </c>
      <c r="CF1413" s="8" t="str">
        <f t="shared" si="221"/>
        <v>AGND</v>
      </c>
      <c r="CG1413" s="8" t="str">
        <f t="shared" si="222"/>
        <v>Power</v>
      </c>
      <c r="CH1413" s="8" t="str">
        <f t="shared" si="223"/>
        <v>Power</v>
      </c>
      <c r="CI1413" s="8">
        <v>1</v>
      </c>
      <c r="CJ1413" s="8" t="s">
        <v>1071</v>
      </c>
      <c r="CK1413" s="8"/>
      <c r="CL1413" s="8"/>
      <c r="CM1413" s="115"/>
      <c r="CN1413" s="115"/>
      <c r="CO1413" s="115"/>
      <c r="CP1413" s="115"/>
      <c r="CQ1413" s="8"/>
      <c r="CR1413" s="8"/>
      <c r="CS1413" s="8"/>
      <c r="CT1413" s="8"/>
      <c r="CU1413" s="100"/>
      <c r="CV1413" s="115"/>
      <c r="CW1413" s="119" t="s">
        <v>11620</v>
      </c>
      <c r="CX1413" s="2"/>
      <c r="CY1413" s="100"/>
      <c r="CZ1413" s="8" t="str">
        <f t="shared" si="224"/>
        <v>AGND</v>
      </c>
      <c r="DA1413" s="8" t="str">
        <f t="shared" si="225"/>
        <v>AGND</v>
      </c>
      <c r="DB1413" s="8" t="str">
        <f t="shared" si="226"/>
        <v>Power</v>
      </c>
      <c r="DC1413" s="8" t="str">
        <f t="shared" si="227"/>
        <v>Power</v>
      </c>
      <c r="DD1413" s="8">
        <v>1</v>
      </c>
      <c r="DE1413" s="8" t="s">
        <v>1071</v>
      </c>
      <c r="DF1413" s="8"/>
      <c r="DG1413" s="115"/>
      <c r="DH1413" s="115"/>
      <c r="DI1413" s="115"/>
      <c r="DJ1413" s="115"/>
      <c r="DK1413" s="8"/>
      <c r="DL1413" s="8"/>
      <c r="DM1413" s="8"/>
      <c r="DN1413" s="8"/>
      <c r="DO1413" s="8"/>
      <c r="DP1413" s="100"/>
      <c r="DQ1413" s="115"/>
      <c r="DR1413" s="115"/>
      <c r="DS1413" s="115"/>
      <c r="DT1413" s="115"/>
    </row>
    <row r="1414" spans="1:124" ht="12.75" customHeight="1">
      <c r="A1414" s="115"/>
      <c r="B1414" s="89">
        <v>1411</v>
      </c>
      <c r="C1414" s="127" t="s">
        <v>1071</v>
      </c>
      <c r="D1414" s="149" t="s">
        <v>7021</v>
      </c>
      <c r="E1414" s="8" t="s">
        <v>1071</v>
      </c>
      <c r="F1414" s="8" t="s">
        <v>7059</v>
      </c>
      <c r="G1414" s="8"/>
      <c r="H1414" s="8"/>
      <c r="I1414" s="8" t="s">
        <v>1071</v>
      </c>
      <c r="J1414" s="8" t="s">
        <v>5998</v>
      </c>
      <c r="K1414" s="8"/>
      <c r="L1414" s="8"/>
      <c r="M1414" s="8"/>
      <c r="N1414" s="8" t="s">
        <v>1071</v>
      </c>
      <c r="O1414" s="8" t="s">
        <v>6755</v>
      </c>
      <c r="P1414" s="8" t="s">
        <v>6755</v>
      </c>
      <c r="Q1414" s="8" t="s">
        <v>6755</v>
      </c>
      <c r="R1414" s="8"/>
      <c r="S1414" s="8"/>
      <c r="T1414" s="8"/>
      <c r="U1414" s="8"/>
      <c r="V1414" s="8"/>
      <c r="W1414" s="8"/>
      <c r="X1414" s="8"/>
      <c r="Y1414" s="8"/>
      <c r="Z1414" s="8"/>
      <c r="AA1414" s="8"/>
      <c r="AB1414" s="8"/>
      <c r="AC1414" s="8" t="str">
        <f t="shared" si="219"/>
        <v>NO</v>
      </c>
      <c r="AD1414" s="8" t="str">
        <f t="shared" si="220"/>
        <v>Power,,,,,,,,,,,,,</v>
      </c>
      <c r="AE1414" s="8"/>
      <c r="AF1414" s="8"/>
      <c r="AG1414" s="115"/>
      <c r="AH1414" s="8" t="s">
        <v>6756</v>
      </c>
      <c r="AI1414" s="8" t="s">
        <v>6002</v>
      </c>
      <c r="AJ1414" s="115"/>
      <c r="AK1414" s="115"/>
      <c r="AL1414" s="115"/>
      <c r="AM1414" s="115"/>
      <c r="AN1414" s="115"/>
      <c r="AO1414" s="115"/>
      <c r="AP1414" s="115"/>
      <c r="AQ1414" s="115"/>
      <c r="AR1414" s="115"/>
      <c r="AS1414" s="115"/>
      <c r="AT1414" s="115"/>
      <c r="AU1414" s="115"/>
      <c r="AV1414" s="115"/>
      <c r="AW1414" s="115"/>
      <c r="AX1414" s="115"/>
      <c r="AY1414" s="115"/>
      <c r="AZ1414" s="115"/>
      <c r="BA1414" s="115"/>
      <c r="BB1414" s="115"/>
      <c r="BC1414" s="115"/>
      <c r="BD1414" s="115"/>
      <c r="BE1414" s="115"/>
      <c r="BF1414" s="115"/>
      <c r="BG1414" s="115"/>
      <c r="BH1414" s="115"/>
      <c r="BI1414" s="115"/>
      <c r="BJ1414" s="115"/>
      <c r="BK1414" s="115"/>
      <c r="BL1414" s="115"/>
      <c r="BM1414" s="115"/>
      <c r="BN1414" s="115"/>
      <c r="BO1414" s="8"/>
      <c r="BP1414" s="8"/>
      <c r="BQ1414" s="8"/>
      <c r="BR1414" s="8"/>
      <c r="BS1414" s="8"/>
      <c r="BT1414" s="8"/>
      <c r="BU1414" s="8"/>
      <c r="BV1414" s="8"/>
      <c r="BW1414" s="8"/>
      <c r="BX1414" s="8"/>
      <c r="BY1414" s="8"/>
      <c r="BZ1414" s="8"/>
      <c r="CA1414" s="8"/>
      <c r="CB1414" s="8"/>
      <c r="CC1414" s="8"/>
      <c r="CD1414" s="100"/>
      <c r="CE1414" s="8" t="str">
        <f t="shared" si="218"/>
        <v>AGND</v>
      </c>
      <c r="CF1414" s="8" t="str">
        <f t="shared" si="221"/>
        <v>AGND</v>
      </c>
      <c r="CG1414" s="8" t="str">
        <f t="shared" si="222"/>
        <v>Power</v>
      </c>
      <c r="CH1414" s="8" t="str">
        <f t="shared" si="223"/>
        <v>Power</v>
      </c>
      <c r="CI1414" s="8">
        <v>1</v>
      </c>
      <c r="CJ1414" s="8" t="s">
        <v>1071</v>
      </c>
      <c r="CK1414" s="8"/>
      <c r="CL1414" s="8"/>
      <c r="CM1414" s="115"/>
      <c r="CN1414" s="115"/>
      <c r="CO1414" s="115"/>
      <c r="CP1414" s="115"/>
      <c r="CQ1414" s="8"/>
      <c r="CR1414" s="8"/>
      <c r="CS1414" s="8"/>
      <c r="CT1414" s="8"/>
      <c r="CU1414" s="100"/>
      <c r="CV1414" s="115"/>
      <c r="CW1414" s="119" t="s">
        <v>11621</v>
      </c>
      <c r="CX1414" s="2"/>
      <c r="CY1414" s="100"/>
      <c r="CZ1414" s="8" t="str">
        <f t="shared" si="224"/>
        <v>AGND</v>
      </c>
      <c r="DA1414" s="8" t="str">
        <f t="shared" si="225"/>
        <v>AGND</v>
      </c>
      <c r="DB1414" s="8" t="str">
        <f t="shared" si="226"/>
        <v>Power</v>
      </c>
      <c r="DC1414" s="8" t="str">
        <f t="shared" si="227"/>
        <v>Power</v>
      </c>
      <c r="DD1414" s="8">
        <v>1</v>
      </c>
      <c r="DE1414" s="8" t="s">
        <v>1071</v>
      </c>
      <c r="DF1414" s="8"/>
      <c r="DG1414" s="115"/>
      <c r="DH1414" s="115"/>
      <c r="DI1414" s="115"/>
      <c r="DJ1414" s="115"/>
      <c r="DK1414" s="8"/>
      <c r="DL1414" s="8"/>
      <c r="DM1414" s="8"/>
      <c r="DN1414" s="8"/>
      <c r="DO1414" s="8"/>
      <c r="DP1414" s="100"/>
      <c r="DQ1414" s="115"/>
      <c r="DR1414" s="115"/>
      <c r="DS1414" s="115"/>
      <c r="DT1414" s="115"/>
    </row>
    <row r="1415" spans="1:124" ht="12.75" customHeight="1">
      <c r="A1415" s="115"/>
      <c r="B1415" s="89">
        <v>1412</v>
      </c>
      <c r="C1415" s="127" t="s">
        <v>1071</v>
      </c>
      <c r="D1415" s="149" t="s">
        <v>7022</v>
      </c>
      <c r="E1415" s="8" t="s">
        <v>1071</v>
      </c>
      <c r="F1415" s="8" t="s">
        <v>7017</v>
      </c>
      <c r="G1415" s="8"/>
      <c r="H1415" s="8"/>
      <c r="I1415" s="8" t="s">
        <v>1071</v>
      </c>
      <c r="J1415" s="8" t="s">
        <v>6241</v>
      </c>
      <c r="K1415" s="8"/>
      <c r="L1415" s="8"/>
      <c r="M1415" s="8"/>
      <c r="N1415" s="8" t="s">
        <v>1071</v>
      </c>
      <c r="O1415" s="8" t="s">
        <v>6755</v>
      </c>
      <c r="P1415" s="8" t="s">
        <v>6755</v>
      </c>
      <c r="Q1415" s="8" t="s">
        <v>6755</v>
      </c>
      <c r="R1415" s="8"/>
      <c r="S1415" s="8"/>
      <c r="T1415" s="8"/>
      <c r="U1415" s="8"/>
      <c r="V1415" s="8"/>
      <c r="W1415" s="8"/>
      <c r="X1415" s="8"/>
      <c r="Y1415" s="8"/>
      <c r="Z1415" s="8"/>
      <c r="AA1415" s="8"/>
      <c r="AB1415" s="8"/>
      <c r="AC1415" s="8" t="str">
        <f t="shared" si="219"/>
        <v>NO</v>
      </c>
      <c r="AD1415" s="8" t="str">
        <f t="shared" si="220"/>
        <v>Power,,,,,,,,,,,,,</v>
      </c>
      <c r="AE1415" s="8"/>
      <c r="AF1415" s="8"/>
      <c r="AG1415" s="115"/>
      <c r="AH1415" s="8" t="s">
        <v>6756</v>
      </c>
      <c r="AI1415" s="8" t="s">
        <v>6002</v>
      </c>
      <c r="AJ1415" s="115"/>
      <c r="AK1415" s="115"/>
      <c r="AL1415" s="115"/>
      <c r="AM1415" s="115"/>
      <c r="AN1415" s="115"/>
      <c r="AO1415" s="115"/>
      <c r="AP1415" s="115"/>
      <c r="AQ1415" s="115"/>
      <c r="AR1415" s="115"/>
      <c r="AS1415" s="115"/>
      <c r="AT1415" s="115"/>
      <c r="AU1415" s="115"/>
      <c r="AV1415" s="115"/>
      <c r="AW1415" s="115"/>
      <c r="AX1415" s="115"/>
      <c r="AY1415" s="115"/>
      <c r="AZ1415" s="115"/>
      <c r="BA1415" s="115"/>
      <c r="BB1415" s="115"/>
      <c r="BC1415" s="115"/>
      <c r="BD1415" s="115"/>
      <c r="BE1415" s="115"/>
      <c r="BF1415" s="115"/>
      <c r="BG1415" s="115"/>
      <c r="BH1415" s="115"/>
      <c r="BI1415" s="115"/>
      <c r="BJ1415" s="115"/>
      <c r="BK1415" s="115"/>
      <c r="BL1415" s="115"/>
      <c r="BM1415" s="115"/>
      <c r="BN1415" s="115"/>
      <c r="BO1415" s="8"/>
      <c r="BP1415" s="8"/>
      <c r="BQ1415" s="8"/>
      <c r="BR1415" s="8"/>
      <c r="BS1415" s="8"/>
      <c r="BT1415" s="8"/>
      <c r="BU1415" s="8"/>
      <c r="BV1415" s="8"/>
      <c r="BW1415" s="8"/>
      <c r="BX1415" s="8"/>
      <c r="BY1415" s="8"/>
      <c r="BZ1415" s="8"/>
      <c r="CA1415" s="8"/>
      <c r="CB1415" s="8"/>
      <c r="CC1415" s="8"/>
      <c r="CD1415" s="100"/>
      <c r="CE1415" s="8" t="str">
        <f t="shared" si="218"/>
        <v>AGND</v>
      </c>
      <c r="CF1415" s="8" t="str">
        <f t="shared" si="221"/>
        <v>AGND</v>
      </c>
      <c r="CG1415" s="8" t="str">
        <f t="shared" si="222"/>
        <v>Power</v>
      </c>
      <c r="CH1415" s="8" t="str">
        <f t="shared" si="223"/>
        <v>Power</v>
      </c>
      <c r="CI1415" s="8">
        <v>1</v>
      </c>
      <c r="CJ1415" s="8" t="s">
        <v>1071</v>
      </c>
      <c r="CK1415" s="8"/>
      <c r="CL1415" s="8"/>
      <c r="CM1415" s="115"/>
      <c r="CN1415" s="115"/>
      <c r="CO1415" s="115"/>
      <c r="CP1415" s="115"/>
      <c r="CQ1415" s="8"/>
      <c r="CR1415" s="8"/>
      <c r="CS1415" s="8"/>
      <c r="CT1415" s="8"/>
      <c r="CU1415" s="100"/>
      <c r="CV1415" s="115"/>
      <c r="CW1415" s="119" t="s">
        <v>11622</v>
      </c>
      <c r="CX1415" s="2"/>
      <c r="CY1415" s="100"/>
      <c r="CZ1415" s="8" t="str">
        <f t="shared" si="224"/>
        <v>AGND</v>
      </c>
      <c r="DA1415" s="8" t="str">
        <f t="shared" si="225"/>
        <v>AGND</v>
      </c>
      <c r="DB1415" s="8" t="str">
        <f t="shared" si="226"/>
        <v>Power</v>
      </c>
      <c r="DC1415" s="8" t="str">
        <f t="shared" si="227"/>
        <v>Power</v>
      </c>
      <c r="DD1415" s="8">
        <v>1</v>
      </c>
      <c r="DE1415" s="8" t="s">
        <v>1071</v>
      </c>
      <c r="DF1415" s="8"/>
      <c r="DG1415" s="115"/>
      <c r="DH1415" s="115"/>
      <c r="DI1415" s="115"/>
      <c r="DJ1415" s="115"/>
      <c r="DK1415" s="8"/>
      <c r="DL1415" s="8"/>
      <c r="DM1415" s="8"/>
      <c r="DN1415" s="8"/>
      <c r="DO1415" s="8"/>
      <c r="DP1415" s="100"/>
      <c r="DQ1415" s="115"/>
      <c r="DR1415" s="115"/>
      <c r="DS1415" s="115"/>
      <c r="DT1415" s="115"/>
    </row>
    <row r="1416" spans="1:124" ht="12.75" customHeight="1">
      <c r="A1416" s="115"/>
      <c r="B1416" s="89">
        <v>1413</v>
      </c>
      <c r="C1416" s="127" t="s">
        <v>1071</v>
      </c>
      <c r="D1416" s="149" t="s">
        <v>3868</v>
      </c>
      <c r="E1416" s="8" t="s">
        <v>1071</v>
      </c>
      <c r="F1416" s="8" t="s">
        <v>4372</v>
      </c>
      <c r="G1416" s="8"/>
      <c r="H1416" s="8"/>
      <c r="I1416" s="8" t="s">
        <v>1071</v>
      </c>
      <c r="J1416" s="8" t="s">
        <v>5970</v>
      </c>
      <c r="K1416" s="8"/>
      <c r="L1416" s="8"/>
      <c r="M1416" s="8"/>
      <c r="N1416" s="8" t="s">
        <v>1071</v>
      </c>
      <c r="O1416" s="8" t="s">
        <v>6755</v>
      </c>
      <c r="P1416" s="8" t="s">
        <v>6755</v>
      </c>
      <c r="Q1416" s="8" t="s">
        <v>6755</v>
      </c>
      <c r="R1416" s="8"/>
      <c r="S1416" s="8"/>
      <c r="T1416" s="8"/>
      <c r="U1416" s="8"/>
      <c r="V1416" s="8"/>
      <c r="W1416" s="8"/>
      <c r="X1416" s="8"/>
      <c r="Y1416" s="8"/>
      <c r="Z1416" s="8"/>
      <c r="AA1416" s="8"/>
      <c r="AB1416" s="8"/>
      <c r="AC1416" s="8" t="str">
        <f t="shared" si="219"/>
        <v>NO</v>
      </c>
      <c r="AD1416" s="8" t="str">
        <f t="shared" si="220"/>
        <v>Power,,,,,,,,,,,,,</v>
      </c>
      <c r="AE1416" s="8"/>
      <c r="AF1416" s="8"/>
      <c r="AG1416" s="115"/>
      <c r="AH1416" s="8" t="s">
        <v>6756</v>
      </c>
      <c r="AI1416" s="8" t="s">
        <v>6002</v>
      </c>
      <c r="AJ1416" s="115"/>
      <c r="AK1416" s="115"/>
      <c r="AL1416" s="115"/>
      <c r="AM1416" s="115"/>
      <c r="AN1416" s="115"/>
      <c r="AO1416" s="115"/>
      <c r="AP1416" s="115"/>
      <c r="AQ1416" s="115"/>
      <c r="AR1416" s="115"/>
      <c r="AS1416" s="115"/>
      <c r="AT1416" s="115"/>
      <c r="AU1416" s="115"/>
      <c r="AV1416" s="115"/>
      <c r="AW1416" s="115"/>
      <c r="AX1416" s="115"/>
      <c r="AY1416" s="115"/>
      <c r="AZ1416" s="115"/>
      <c r="BA1416" s="115"/>
      <c r="BB1416" s="115"/>
      <c r="BC1416" s="115"/>
      <c r="BD1416" s="115"/>
      <c r="BE1416" s="115"/>
      <c r="BF1416" s="115"/>
      <c r="BG1416" s="115"/>
      <c r="BH1416" s="115"/>
      <c r="BI1416" s="115"/>
      <c r="BJ1416" s="115"/>
      <c r="BK1416" s="115"/>
      <c r="BL1416" s="115"/>
      <c r="BM1416" s="115"/>
      <c r="BN1416" s="115"/>
      <c r="BO1416" s="8"/>
      <c r="BP1416" s="8"/>
      <c r="BQ1416" s="8"/>
      <c r="BR1416" s="8"/>
      <c r="BS1416" s="8"/>
      <c r="BT1416" s="8"/>
      <c r="BU1416" s="8"/>
      <c r="BV1416" s="8"/>
      <c r="BW1416" s="8"/>
      <c r="BX1416" s="8"/>
      <c r="BY1416" s="8"/>
      <c r="BZ1416" s="8"/>
      <c r="CA1416" s="8"/>
      <c r="CB1416" s="8"/>
      <c r="CC1416" s="8"/>
      <c r="CD1416" s="100"/>
      <c r="CE1416" s="8" t="str">
        <f t="shared" si="218"/>
        <v>AGND</v>
      </c>
      <c r="CF1416" s="8" t="str">
        <f t="shared" si="221"/>
        <v>AGND</v>
      </c>
      <c r="CG1416" s="8" t="str">
        <f t="shared" si="222"/>
        <v>Power</v>
      </c>
      <c r="CH1416" s="8" t="str">
        <f t="shared" si="223"/>
        <v>Power</v>
      </c>
      <c r="CI1416" s="8">
        <v>1</v>
      </c>
      <c r="CJ1416" s="8" t="s">
        <v>1071</v>
      </c>
      <c r="CK1416" s="8"/>
      <c r="CL1416" s="8"/>
      <c r="CM1416" s="115"/>
      <c r="CN1416" s="115"/>
      <c r="CO1416" s="115"/>
      <c r="CP1416" s="115"/>
      <c r="CQ1416" s="8"/>
      <c r="CR1416" s="8"/>
      <c r="CS1416" s="8"/>
      <c r="CT1416" s="8"/>
      <c r="CU1416" s="100"/>
      <c r="CV1416" s="115"/>
      <c r="CW1416" s="119" t="s">
        <v>11140</v>
      </c>
      <c r="CX1416" s="2"/>
      <c r="CY1416" s="100"/>
      <c r="CZ1416" s="8" t="str">
        <f t="shared" si="224"/>
        <v>AGND</v>
      </c>
      <c r="DA1416" s="8" t="str">
        <f t="shared" si="225"/>
        <v>AGND</v>
      </c>
      <c r="DB1416" s="8" t="str">
        <f t="shared" si="226"/>
        <v>Power</v>
      </c>
      <c r="DC1416" s="8" t="str">
        <f t="shared" si="227"/>
        <v>Power</v>
      </c>
      <c r="DD1416" s="8">
        <v>1</v>
      </c>
      <c r="DE1416" s="8" t="s">
        <v>1071</v>
      </c>
      <c r="DF1416" s="8"/>
      <c r="DG1416" s="115"/>
      <c r="DH1416" s="115"/>
      <c r="DI1416" s="115"/>
      <c r="DJ1416" s="115"/>
      <c r="DK1416" s="8"/>
      <c r="DL1416" s="8"/>
      <c r="DM1416" s="8"/>
      <c r="DN1416" s="8"/>
      <c r="DO1416" s="8"/>
      <c r="DP1416" s="100"/>
      <c r="DQ1416" s="115"/>
      <c r="DR1416" s="115"/>
      <c r="DS1416" s="115"/>
      <c r="DT1416" s="115"/>
    </row>
    <row r="1417" spans="1:124" ht="12.75" customHeight="1">
      <c r="A1417" s="115"/>
      <c r="B1417" s="89">
        <v>1414</v>
      </c>
      <c r="C1417" s="127" t="s">
        <v>1071</v>
      </c>
      <c r="D1417" s="149" t="s">
        <v>7060</v>
      </c>
      <c r="E1417" s="8" t="s">
        <v>1071</v>
      </c>
      <c r="F1417" s="8" t="s">
        <v>3358</v>
      </c>
      <c r="G1417" s="8"/>
      <c r="H1417" s="8"/>
      <c r="I1417" s="8" t="s">
        <v>1071</v>
      </c>
      <c r="J1417" s="8" t="s">
        <v>6936</v>
      </c>
      <c r="K1417" s="8"/>
      <c r="L1417" s="8"/>
      <c r="M1417" s="8"/>
      <c r="N1417" s="8" t="s">
        <v>1071</v>
      </c>
      <c r="O1417" s="8" t="s">
        <v>6755</v>
      </c>
      <c r="P1417" s="8" t="s">
        <v>6755</v>
      </c>
      <c r="Q1417" s="8" t="s">
        <v>6755</v>
      </c>
      <c r="R1417" s="8"/>
      <c r="S1417" s="8"/>
      <c r="T1417" s="8"/>
      <c r="U1417" s="8"/>
      <c r="V1417" s="8"/>
      <c r="W1417" s="8"/>
      <c r="X1417" s="8"/>
      <c r="Y1417" s="8"/>
      <c r="Z1417" s="8"/>
      <c r="AA1417" s="8"/>
      <c r="AB1417" s="8"/>
      <c r="AC1417" s="8" t="str">
        <f t="shared" si="219"/>
        <v>NO</v>
      </c>
      <c r="AD1417" s="8" t="str">
        <f t="shared" si="220"/>
        <v>Power,,,,,,,,,,,,,</v>
      </c>
      <c r="AE1417" s="8"/>
      <c r="AF1417" s="8"/>
      <c r="AG1417" s="115"/>
      <c r="AH1417" s="8" t="s">
        <v>6756</v>
      </c>
      <c r="AI1417" s="8" t="s">
        <v>6002</v>
      </c>
      <c r="AJ1417" s="115"/>
      <c r="AK1417" s="115"/>
      <c r="AL1417" s="115"/>
      <c r="AM1417" s="115"/>
      <c r="AN1417" s="115"/>
      <c r="AO1417" s="115"/>
      <c r="AP1417" s="115"/>
      <c r="AQ1417" s="115"/>
      <c r="AR1417" s="115"/>
      <c r="AS1417" s="115"/>
      <c r="AT1417" s="115"/>
      <c r="AU1417" s="115"/>
      <c r="AV1417" s="115"/>
      <c r="AW1417" s="115"/>
      <c r="AX1417" s="115"/>
      <c r="AY1417" s="115"/>
      <c r="AZ1417" s="115"/>
      <c r="BA1417" s="115"/>
      <c r="BB1417" s="115"/>
      <c r="BC1417" s="115"/>
      <c r="BD1417" s="115"/>
      <c r="BE1417" s="115"/>
      <c r="BF1417" s="115"/>
      <c r="BG1417" s="115"/>
      <c r="BH1417" s="115"/>
      <c r="BI1417" s="115"/>
      <c r="BJ1417" s="115"/>
      <c r="BK1417" s="115"/>
      <c r="BL1417" s="115"/>
      <c r="BM1417" s="115"/>
      <c r="BN1417" s="115"/>
      <c r="BO1417" s="8"/>
      <c r="BP1417" s="8"/>
      <c r="BQ1417" s="8"/>
      <c r="BR1417" s="8"/>
      <c r="BS1417" s="8"/>
      <c r="BT1417" s="8"/>
      <c r="BU1417" s="8"/>
      <c r="BV1417" s="8"/>
      <c r="BW1417" s="8"/>
      <c r="BX1417" s="8"/>
      <c r="BY1417" s="8"/>
      <c r="BZ1417" s="8"/>
      <c r="CA1417" s="8"/>
      <c r="CB1417" s="8"/>
      <c r="CC1417" s="8"/>
      <c r="CD1417" s="100"/>
      <c r="CE1417" s="8" t="str">
        <f t="shared" si="218"/>
        <v>AGND</v>
      </c>
      <c r="CF1417" s="8" t="str">
        <f t="shared" si="221"/>
        <v>AGND</v>
      </c>
      <c r="CG1417" s="8" t="str">
        <f t="shared" si="222"/>
        <v>Power</v>
      </c>
      <c r="CH1417" s="8" t="str">
        <f t="shared" si="223"/>
        <v>Power</v>
      </c>
      <c r="CI1417" s="8">
        <v>1</v>
      </c>
      <c r="CJ1417" s="8" t="s">
        <v>1071</v>
      </c>
      <c r="CK1417" s="8"/>
      <c r="CL1417" s="8"/>
      <c r="CM1417" s="115"/>
      <c r="CN1417" s="115"/>
      <c r="CO1417" s="115"/>
      <c r="CP1417" s="115"/>
      <c r="CQ1417" s="8"/>
      <c r="CR1417" s="8"/>
      <c r="CS1417" s="8"/>
      <c r="CT1417" s="8"/>
      <c r="CU1417" s="100"/>
      <c r="CV1417" s="115"/>
      <c r="CW1417" s="119" t="s">
        <v>11623</v>
      </c>
      <c r="CX1417" s="2"/>
      <c r="CY1417" s="100"/>
      <c r="CZ1417" s="8" t="str">
        <f t="shared" si="224"/>
        <v>AGND</v>
      </c>
      <c r="DA1417" s="8" t="str">
        <f t="shared" si="225"/>
        <v>AGND</v>
      </c>
      <c r="DB1417" s="8" t="str">
        <f t="shared" si="226"/>
        <v>Power</v>
      </c>
      <c r="DC1417" s="8" t="str">
        <f t="shared" si="227"/>
        <v>Power</v>
      </c>
      <c r="DD1417" s="8">
        <v>1</v>
      </c>
      <c r="DE1417" s="8" t="s">
        <v>1071</v>
      </c>
      <c r="DF1417" s="8"/>
      <c r="DG1417" s="115"/>
      <c r="DH1417" s="115"/>
      <c r="DI1417" s="115"/>
      <c r="DJ1417" s="115"/>
      <c r="DK1417" s="8"/>
      <c r="DL1417" s="8"/>
      <c r="DM1417" s="8"/>
      <c r="DN1417" s="8"/>
      <c r="DO1417" s="8"/>
      <c r="DP1417" s="100"/>
      <c r="DQ1417" s="115"/>
      <c r="DR1417" s="115"/>
      <c r="DS1417" s="115"/>
      <c r="DT1417" s="115"/>
    </row>
    <row r="1418" spans="1:124" ht="12.75" customHeight="1">
      <c r="A1418" s="115"/>
      <c r="B1418" s="89">
        <v>1415</v>
      </c>
      <c r="C1418" s="127" t="s">
        <v>1071</v>
      </c>
      <c r="D1418" s="149" t="s">
        <v>5261</v>
      </c>
      <c r="E1418" s="8" t="s">
        <v>1071</v>
      </c>
      <c r="F1418" s="8" t="s">
        <v>4360</v>
      </c>
      <c r="G1418" s="8"/>
      <c r="H1418" s="8"/>
      <c r="I1418" s="8" t="s">
        <v>1071</v>
      </c>
      <c r="J1418" s="8" t="s">
        <v>5943</v>
      </c>
      <c r="K1418" s="8"/>
      <c r="L1418" s="8"/>
      <c r="M1418" s="8"/>
      <c r="N1418" s="8" t="s">
        <v>1071</v>
      </c>
      <c r="O1418" s="8" t="s">
        <v>6755</v>
      </c>
      <c r="P1418" s="8" t="s">
        <v>6755</v>
      </c>
      <c r="Q1418" s="8" t="s">
        <v>6755</v>
      </c>
      <c r="R1418" s="8"/>
      <c r="S1418" s="8"/>
      <c r="T1418" s="8"/>
      <c r="U1418" s="8"/>
      <c r="V1418" s="8"/>
      <c r="W1418" s="8"/>
      <c r="X1418" s="8"/>
      <c r="Y1418" s="8"/>
      <c r="Z1418" s="8"/>
      <c r="AA1418" s="8"/>
      <c r="AB1418" s="8"/>
      <c r="AC1418" s="8" t="str">
        <f t="shared" si="219"/>
        <v>NO</v>
      </c>
      <c r="AD1418" s="8" t="str">
        <f t="shared" si="220"/>
        <v>Power,,,,,,,,,,,,,</v>
      </c>
      <c r="AE1418" s="8"/>
      <c r="AF1418" s="8"/>
      <c r="AG1418" s="115"/>
      <c r="AH1418" s="8" t="s">
        <v>6756</v>
      </c>
      <c r="AI1418" s="8" t="s">
        <v>6002</v>
      </c>
      <c r="AJ1418" s="115"/>
      <c r="AK1418" s="115"/>
      <c r="AL1418" s="115"/>
      <c r="AM1418" s="115"/>
      <c r="AN1418" s="115"/>
      <c r="AO1418" s="115"/>
      <c r="AP1418" s="115"/>
      <c r="AQ1418" s="115"/>
      <c r="AR1418" s="115"/>
      <c r="AS1418" s="115"/>
      <c r="AT1418" s="115"/>
      <c r="AU1418" s="115"/>
      <c r="AV1418" s="115"/>
      <c r="AW1418" s="115"/>
      <c r="AX1418" s="115"/>
      <c r="AY1418" s="115"/>
      <c r="AZ1418" s="115"/>
      <c r="BA1418" s="115"/>
      <c r="BB1418" s="115"/>
      <c r="BC1418" s="115"/>
      <c r="BD1418" s="115"/>
      <c r="BE1418" s="115"/>
      <c r="BF1418" s="115"/>
      <c r="BG1418" s="115"/>
      <c r="BH1418" s="115"/>
      <c r="BI1418" s="115"/>
      <c r="BJ1418" s="115"/>
      <c r="BK1418" s="115"/>
      <c r="BL1418" s="115"/>
      <c r="BM1418" s="115"/>
      <c r="BN1418" s="115"/>
      <c r="BO1418" s="8"/>
      <c r="BP1418" s="8"/>
      <c r="BQ1418" s="8"/>
      <c r="BR1418" s="8"/>
      <c r="BS1418" s="8"/>
      <c r="BT1418" s="8"/>
      <c r="BU1418" s="8"/>
      <c r="BV1418" s="8"/>
      <c r="BW1418" s="8"/>
      <c r="BX1418" s="8"/>
      <c r="BY1418" s="8"/>
      <c r="BZ1418" s="8"/>
      <c r="CA1418" s="8"/>
      <c r="CB1418" s="8"/>
      <c r="CC1418" s="8"/>
      <c r="CD1418" s="100"/>
      <c r="CE1418" s="8" t="str">
        <f t="shared" si="218"/>
        <v>AGND</v>
      </c>
      <c r="CF1418" s="8" t="str">
        <f t="shared" si="221"/>
        <v>AGND</v>
      </c>
      <c r="CG1418" s="8" t="str">
        <f t="shared" si="222"/>
        <v>Power</v>
      </c>
      <c r="CH1418" s="8" t="str">
        <f t="shared" si="223"/>
        <v>Power</v>
      </c>
      <c r="CI1418" s="8">
        <v>1</v>
      </c>
      <c r="CJ1418" s="8" t="s">
        <v>1071</v>
      </c>
      <c r="CK1418" s="8"/>
      <c r="CL1418" s="8"/>
      <c r="CM1418" s="115"/>
      <c r="CN1418" s="115"/>
      <c r="CO1418" s="115"/>
      <c r="CP1418" s="115"/>
      <c r="CQ1418" s="8"/>
      <c r="CR1418" s="8"/>
      <c r="CS1418" s="8"/>
      <c r="CT1418" s="8"/>
      <c r="CU1418" s="100"/>
      <c r="CV1418" s="115"/>
      <c r="CW1418" s="119" t="s">
        <v>11283</v>
      </c>
      <c r="CX1418" s="2"/>
      <c r="CY1418" s="100"/>
      <c r="CZ1418" s="8" t="str">
        <f t="shared" si="224"/>
        <v>AGND</v>
      </c>
      <c r="DA1418" s="8" t="str">
        <f t="shared" si="225"/>
        <v>AGND</v>
      </c>
      <c r="DB1418" s="8" t="str">
        <f t="shared" si="226"/>
        <v>Power</v>
      </c>
      <c r="DC1418" s="8" t="str">
        <f t="shared" si="227"/>
        <v>Power</v>
      </c>
      <c r="DD1418" s="8">
        <v>1</v>
      </c>
      <c r="DE1418" s="8" t="s">
        <v>1071</v>
      </c>
      <c r="DF1418" s="8"/>
      <c r="DG1418" s="115"/>
      <c r="DH1418" s="115"/>
      <c r="DI1418" s="115"/>
      <c r="DJ1418" s="115"/>
      <c r="DK1418" s="8"/>
      <c r="DL1418" s="8"/>
      <c r="DM1418" s="8"/>
      <c r="DN1418" s="8"/>
      <c r="DO1418" s="8"/>
      <c r="DP1418" s="100"/>
      <c r="DQ1418" s="115"/>
      <c r="DR1418" s="115"/>
      <c r="DS1418" s="115"/>
      <c r="DT1418" s="115"/>
    </row>
    <row r="1419" spans="1:124" ht="12.75" customHeight="1">
      <c r="A1419" s="115"/>
      <c r="B1419" s="89">
        <v>1416</v>
      </c>
      <c r="C1419" s="127" t="s">
        <v>1071</v>
      </c>
      <c r="D1419" s="149" t="s">
        <v>4325</v>
      </c>
      <c r="E1419" s="8" t="s">
        <v>1071</v>
      </c>
      <c r="F1419" s="8" t="s">
        <v>3384</v>
      </c>
      <c r="G1419" s="8"/>
      <c r="H1419" s="8"/>
      <c r="I1419" s="8" t="s">
        <v>1071</v>
      </c>
      <c r="J1419" s="8" t="s">
        <v>6253</v>
      </c>
      <c r="K1419" s="8"/>
      <c r="L1419" s="8"/>
      <c r="M1419" s="8"/>
      <c r="N1419" s="8" t="s">
        <v>1071</v>
      </c>
      <c r="O1419" s="8" t="s">
        <v>6755</v>
      </c>
      <c r="P1419" s="8" t="s">
        <v>6755</v>
      </c>
      <c r="Q1419" s="8" t="s">
        <v>6755</v>
      </c>
      <c r="R1419" s="8"/>
      <c r="S1419" s="8"/>
      <c r="T1419" s="8"/>
      <c r="U1419" s="8"/>
      <c r="V1419" s="8"/>
      <c r="W1419" s="8"/>
      <c r="X1419" s="8"/>
      <c r="Y1419" s="8"/>
      <c r="Z1419" s="8"/>
      <c r="AA1419" s="8"/>
      <c r="AB1419" s="8"/>
      <c r="AC1419" s="8" t="str">
        <f t="shared" si="219"/>
        <v>NO</v>
      </c>
      <c r="AD1419" s="8" t="str">
        <f t="shared" si="220"/>
        <v>Power,,,,,,,,,,,,,</v>
      </c>
      <c r="AE1419" s="8"/>
      <c r="AF1419" s="8"/>
      <c r="AG1419" s="115"/>
      <c r="AH1419" s="8" t="s">
        <v>6756</v>
      </c>
      <c r="AI1419" s="8" t="s">
        <v>6002</v>
      </c>
      <c r="AJ1419" s="115"/>
      <c r="AK1419" s="115"/>
      <c r="AL1419" s="115"/>
      <c r="AM1419" s="115"/>
      <c r="AN1419" s="115"/>
      <c r="AO1419" s="115"/>
      <c r="AP1419" s="115"/>
      <c r="AQ1419" s="115"/>
      <c r="AR1419" s="115"/>
      <c r="AS1419" s="115"/>
      <c r="AT1419" s="115"/>
      <c r="AU1419" s="115"/>
      <c r="AV1419" s="115"/>
      <c r="AW1419" s="115"/>
      <c r="AX1419" s="115"/>
      <c r="AY1419" s="115"/>
      <c r="AZ1419" s="115"/>
      <c r="BA1419" s="115"/>
      <c r="BB1419" s="115"/>
      <c r="BC1419" s="115"/>
      <c r="BD1419" s="115"/>
      <c r="BE1419" s="115"/>
      <c r="BF1419" s="115"/>
      <c r="BG1419" s="115"/>
      <c r="BH1419" s="115"/>
      <c r="BI1419" s="115"/>
      <c r="BJ1419" s="115"/>
      <c r="BK1419" s="115"/>
      <c r="BL1419" s="115"/>
      <c r="BM1419" s="115"/>
      <c r="BN1419" s="115"/>
      <c r="BO1419" s="8"/>
      <c r="BP1419" s="8"/>
      <c r="BQ1419" s="8"/>
      <c r="BR1419" s="8"/>
      <c r="BS1419" s="8"/>
      <c r="BT1419" s="8"/>
      <c r="BU1419" s="8"/>
      <c r="BV1419" s="8"/>
      <c r="BW1419" s="8"/>
      <c r="BX1419" s="8"/>
      <c r="BY1419" s="8"/>
      <c r="BZ1419" s="8"/>
      <c r="CA1419" s="8"/>
      <c r="CB1419" s="8"/>
      <c r="CC1419" s="8"/>
      <c r="CD1419" s="100"/>
      <c r="CE1419" s="8" t="str">
        <f t="shared" si="218"/>
        <v>AGND</v>
      </c>
      <c r="CF1419" s="8" t="str">
        <f t="shared" si="221"/>
        <v>AGND</v>
      </c>
      <c r="CG1419" s="8" t="str">
        <f t="shared" si="222"/>
        <v>Power</v>
      </c>
      <c r="CH1419" s="8" t="str">
        <f t="shared" si="223"/>
        <v>Power</v>
      </c>
      <c r="CI1419" s="8">
        <v>1</v>
      </c>
      <c r="CJ1419" s="8" t="s">
        <v>1071</v>
      </c>
      <c r="CK1419" s="8"/>
      <c r="CL1419" s="8"/>
      <c r="CM1419" s="115"/>
      <c r="CN1419" s="115"/>
      <c r="CO1419" s="115"/>
      <c r="CP1419" s="115"/>
      <c r="CQ1419" s="8"/>
      <c r="CR1419" s="8"/>
      <c r="CS1419" s="8"/>
      <c r="CT1419" s="8"/>
      <c r="CU1419" s="100"/>
      <c r="CV1419" s="115"/>
      <c r="CW1419" s="119" t="s">
        <v>11284</v>
      </c>
      <c r="CX1419" s="2"/>
      <c r="CY1419" s="100"/>
      <c r="CZ1419" s="8" t="str">
        <f t="shared" si="224"/>
        <v>AGND</v>
      </c>
      <c r="DA1419" s="8" t="str">
        <f t="shared" si="225"/>
        <v>AGND</v>
      </c>
      <c r="DB1419" s="8" t="str">
        <f t="shared" si="226"/>
        <v>Power</v>
      </c>
      <c r="DC1419" s="8" t="str">
        <f t="shared" si="227"/>
        <v>Power</v>
      </c>
      <c r="DD1419" s="8">
        <v>1</v>
      </c>
      <c r="DE1419" s="8" t="s">
        <v>1071</v>
      </c>
      <c r="DF1419" s="8"/>
      <c r="DG1419" s="115"/>
      <c r="DH1419" s="115"/>
      <c r="DI1419" s="115"/>
      <c r="DJ1419" s="115"/>
      <c r="DK1419" s="8"/>
      <c r="DL1419" s="8"/>
      <c r="DM1419" s="8"/>
      <c r="DN1419" s="8"/>
      <c r="DO1419" s="8"/>
      <c r="DP1419" s="100"/>
      <c r="DQ1419" s="115"/>
      <c r="DR1419" s="115"/>
      <c r="DS1419" s="115"/>
      <c r="DT1419" s="115"/>
    </row>
    <row r="1420" spans="1:124" ht="12.75" customHeight="1">
      <c r="A1420" s="115"/>
      <c r="B1420" s="89">
        <v>1417</v>
      </c>
      <c r="C1420" s="127" t="s">
        <v>1071</v>
      </c>
      <c r="D1420" s="149" t="s">
        <v>7006</v>
      </c>
      <c r="E1420" s="8" t="s">
        <v>1071</v>
      </c>
      <c r="F1420" s="8" t="s">
        <v>7061</v>
      </c>
      <c r="G1420" s="8"/>
      <c r="H1420" s="8"/>
      <c r="I1420" s="8" t="s">
        <v>1071</v>
      </c>
      <c r="J1420" s="8" t="s">
        <v>5947</v>
      </c>
      <c r="K1420" s="8"/>
      <c r="L1420" s="8"/>
      <c r="M1420" s="8"/>
      <c r="N1420" s="8" t="s">
        <v>1071</v>
      </c>
      <c r="O1420" s="8" t="s">
        <v>6755</v>
      </c>
      <c r="P1420" s="8" t="s">
        <v>6755</v>
      </c>
      <c r="Q1420" s="8" t="s">
        <v>6755</v>
      </c>
      <c r="R1420" s="8"/>
      <c r="S1420" s="8"/>
      <c r="T1420" s="8"/>
      <c r="U1420" s="8"/>
      <c r="V1420" s="8"/>
      <c r="W1420" s="8"/>
      <c r="X1420" s="8"/>
      <c r="Y1420" s="8"/>
      <c r="Z1420" s="8"/>
      <c r="AA1420" s="8"/>
      <c r="AB1420" s="8"/>
      <c r="AC1420" s="8" t="str">
        <f t="shared" si="219"/>
        <v>NO</v>
      </c>
      <c r="AD1420" s="8" t="str">
        <f t="shared" si="220"/>
        <v>Power,,,,,,,,,,,,,</v>
      </c>
      <c r="AE1420" s="8"/>
      <c r="AF1420" s="8"/>
      <c r="AG1420" s="115"/>
      <c r="AH1420" s="8" t="s">
        <v>6756</v>
      </c>
      <c r="AI1420" s="8" t="s">
        <v>6002</v>
      </c>
      <c r="AJ1420" s="115"/>
      <c r="AK1420" s="115"/>
      <c r="AL1420" s="115"/>
      <c r="AM1420" s="115"/>
      <c r="AN1420" s="115"/>
      <c r="AO1420" s="115"/>
      <c r="AP1420" s="115"/>
      <c r="AQ1420" s="115"/>
      <c r="AR1420" s="115"/>
      <c r="AS1420" s="115"/>
      <c r="AT1420" s="115"/>
      <c r="AU1420" s="115"/>
      <c r="AV1420" s="115"/>
      <c r="AW1420" s="115"/>
      <c r="AX1420" s="115"/>
      <c r="AY1420" s="115"/>
      <c r="AZ1420" s="115"/>
      <c r="BA1420" s="115"/>
      <c r="BB1420" s="115"/>
      <c r="BC1420" s="115"/>
      <c r="BD1420" s="115"/>
      <c r="BE1420" s="115"/>
      <c r="BF1420" s="115"/>
      <c r="BG1420" s="115"/>
      <c r="BH1420" s="115"/>
      <c r="BI1420" s="115"/>
      <c r="BJ1420" s="115"/>
      <c r="BK1420" s="115"/>
      <c r="BL1420" s="115"/>
      <c r="BM1420" s="115"/>
      <c r="BN1420" s="115"/>
      <c r="BO1420" s="8"/>
      <c r="BP1420" s="8"/>
      <c r="BQ1420" s="8"/>
      <c r="BR1420" s="8"/>
      <c r="BS1420" s="8"/>
      <c r="BT1420" s="8"/>
      <c r="BU1420" s="8"/>
      <c r="BV1420" s="8"/>
      <c r="BW1420" s="8"/>
      <c r="BX1420" s="8"/>
      <c r="BY1420" s="8"/>
      <c r="BZ1420" s="8"/>
      <c r="CA1420" s="8"/>
      <c r="CB1420" s="8"/>
      <c r="CC1420" s="8"/>
      <c r="CD1420" s="100"/>
      <c r="CE1420" s="8" t="str">
        <f t="shared" si="218"/>
        <v>AGND</v>
      </c>
      <c r="CF1420" s="8" t="str">
        <f t="shared" si="221"/>
        <v>AGND</v>
      </c>
      <c r="CG1420" s="8" t="str">
        <f t="shared" si="222"/>
        <v>Power</v>
      </c>
      <c r="CH1420" s="8" t="str">
        <f t="shared" si="223"/>
        <v>Power</v>
      </c>
      <c r="CI1420" s="8">
        <v>1</v>
      </c>
      <c r="CJ1420" s="8" t="s">
        <v>1071</v>
      </c>
      <c r="CK1420" s="8"/>
      <c r="CL1420" s="8"/>
      <c r="CM1420" s="115"/>
      <c r="CN1420" s="115"/>
      <c r="CO1420" s="115"/>
      <c r="CP1420" s="115"/>
      <c r="CQ1420" s="8"/>
      <c r="CR1420" s="8"/>
      <c r="CS1420" s="8"/>
      <c r="CT1420" s="8"/>
      <c r="CU1420" s="100"/>
      <c r="CV1420" s="115"/>
      <c r="CW1420" s="119" t="s">
        <v>11372</v>
      </c>
      <c r="CX1420" s="2"/>
      <c r="CY1420" s="100"/>
      <c r="CZ1420" s="8" t="str">
        <f t="shared" si="224"/>
        <v>AGND</v>
      </c>
      <c r="DA1420" s="8" t="str">
        <f t="shared" si="225"/>
        <v>AGND</v>
      </c>
      <c r="DB1420" s="8" t="str">
        <f t="shared" si="226"/>
        <v>Power</v>
      </c>
      <c r="DC1420" s="8" t="str">
        <f t="shared" si="227"/>
        <v>Power</v>
      </c>
      <c r="DD1420" s="8">
        <v>1</v>
      </c>
      <c r="DE1420" s="8" t="s">
        <v>1071</v>
      </c>
      <c r="DF1420" s="8"/>
      <c r="DG1420" s="115"/>
      <c r="DH1420" s="115"/>
      <c r="DI1420" s="115"/>
      <c r="DJ1420" s="115"/>
      <c r="DK1420" s="8"/>
      <c r="DL1420" s="8"/>
      <c r="DM1420" s="8"/>
      <c r="DN1420" s="8"/>
      <c r="DO1420" s="8"/>
      <c r="DP1420" s="100"/>
      <c r="DQ1420" s="115"/>
      <c r="DR1420" s="115"/>
      <c r="DS1420" s="115"/>
      <c r="DT1420" s="115"/>
    </row>
    <row r="1421" spans="1:124" ht="12.75" customHeight="1">
      <c r="A1421" s="115"/>
      <c r="B1421" s="89">
        <v>1418</v>
      </c>
      <c r="C1421" s="127" t="s">
        <v>1071</v>
      </c>
      <c r="D1421" s="149" t="s">
        <v>4980</v>
      </c>
      <c r="E1421" s="8" t="s">
        <v>1071</v>
      </c>
      <c r="F1421" s="8" t="s">
        <v>6343</v>
      </c>
      <c r="G1421" s="8"/>
      <c r="H1421" s="8"/>
      <c r="I1421" s="8" t="s">
        <v>1071</v>
      </c>
      <c r="J1421" s="8" t="s">
        <v>6950</v>
      </c>
      <c r="K1421" s="8"/>
      <c r="L1421" s="8"/>
      <c r="M1421" s="8"/>
      <c r="N1421" s="8" t="s">
        <v>1071</v>
      </c>
      <c r="O1421" s="8" t="s">
        <v>6755</v>
      </c>
      <c r="P1421" s="8" t="s">
        <v>6755</v>
      </c>
      <c r="Q1421" s="8" t="s">
        <v>6755</v>
      </c>
      <c r="R1421" s="8"/>
      <c r="S1421" s="8"/>
      <c r="T1421" s="8"/>
      <c r="U1421" s="8"/>
      <c r="V1421" s="8"/>
      <c r="W1421" s="8"/>
      <c r="X1421" s="8"/>
      <c r="Y1421" s="8"/>
      <c r="Z1421" s="8"/>
      <c r="AA1421" s="8"/>
      <c r="AB1421" s="8"/>
      <c r="AC1421" s="8" t="str">
        <f t="shared" si="219"/>
        <v>NO</v>
      </c>
      <c r="AD1421" s="8" t="str">
        <f t="shared" si="220"/>
        <v>Power,,,,,,,,,,,,,</v>
      </c>
      <c r="AE1421" s="8"/>
      <c r="AF1421" s="8"/>
      <c r="AG1421" s="115"/>
      <c r="AH1421" s="8" t="s">
        <v>6756</v>
      </c>
      <c r="AI1421" s="8" t="s">
        <v>6002</v>
      </c>
      <c r="AJ1421" s="115"/>
      <c r="AK1421" s="115"/>
      <c r="AL1421" s="115"/>
      <c r="AM1421" s="115"/>
      <c r="AN1421" s="115"/>
      <c r="AO1421" s="115"/>
      <c r="AP1421" s="115"/>
      <c r="AQ1421" s="115"/>
      <c r="AR1421" s="115"/>
      <c r="AS1421" s="115"/>
      <c r="AT1421" s="115"/>
      <c r="AU1421" s="115"/>
      <c r="AV1421" s="115"/>
      <c r="AW1421" s="115"/>
      <c r="AX1421" s="115"/>
      <c r="AY1421" s="115"/>
      <c r="AZ1421" s="115"/>
      <c r="BA1421" s="115"/>
      <c r="BB1421" s="115"/>
      <c r="BC1421" s="115"/>
      <c r="BD1421" s="115"/>
      <c r="BE1421" s="115"/>
      <c r="BF1421" s="115"/>
      <c r="BG1421" s="115"/>
      <c r="BH1421" s="115"/>
      <c r="BI1421" s="115"/>
      <c r="BJ1421" s="115"/>
      <c r="BK1421" s="115"/>
      <c r="BL1421" s="115"/>
      <c r="BM1421" s="115"/>
      <c r="BN1421" s="115"/>
      <c r="BO1421" s="8"/>
      <c r="BP1421" s="8"/>
      <c r="BQ1421" s="8"/>
      <c r="BR1421" s="8"/>
      <c r="BS1421" s="8"/>
      <c r="BT1421" s="8"/>
      <c r="BU1421" s="8"/>
      <c r="BV1421" s="8"/>
      <c r="BW1421" s="8"/>
      <c r="BX1421" s="8"/>
      <c r="BY1421" s="8"/>
      <c r="BZ1421" s="8"/>
      <c r="CA1421" s="8"/>
      <c r="CB1421" s="8"/>
      <c r="CC1421" s="8"/>
      <c r="CD1421" s="100"/>
      <c r="CE1421" s="8" t="str">
        <f t="shared" si="218"/>
        <v>AGND</v>
      </c>
      <c r="CF1421" s="8" t="str">
        <f t="shared" si="221"/>
        <v>AGND</v>
      </c>
      <c r="CG1421" s="8" t="str">
        <f t="shared" si="222"/>
        <v>Power</v>
      </c>
      <c r="CH1421" s="8" t="str">
        <f t="shared" si="223"/>
        <v>Power</v>
      </c>
      <c r="CI1421" s="8">
        <v>1</v>
      </c>
      <c r="CJ1421" s="8" t="s">
        <v>1071</v>
      </c>
      <c r="CK1421" s="8"/>
      <c r="CL1421" s="8"/>
      <c r="CM1421" s="115"/>
      <c r="CN1421" s="115"/>
      <c r="CO1421" s="115"/>
      <c r="CP1421" s="115"/>
      <c r="CQ1421" s="8"/>
      <c r="CR1421" s="8"/>
      <c r="CS1421" s="8"/>
      <c r="CT1421" s="8"/>
      <c r="CU1421" s="100"/>
      <c r="CV1421" s="115"/>
      <c r="CW1421" s="119" t="s">
        <v>11400</v>
      </c>
      <c r="CX1421" s="2"/>
      <c r="CY1421" s="100"/>
      <c r="CZ1421" s="8" t="str">
        <f t="shared" si="224"/>
        <v>AGND</v>
      </c>
      <c r="DA1421" s="8" t="str">
        <f t="shared" si="225"/>
        <v>AGND</v>
      </c>
      <c r="DB1421" s="8" t="str">
        <f t="shared" si="226"/>
        <v>Power</v>
      </c>
      <c r="DC1421" s="8" t="str">
        <f t="shared" si="227"/>
        <v>Power</v>
      </c>
      <c r="DD1421" s="8">
        <v>1</v>
      </c>
      <c r="DE1421" s="8" t="s">
        <v>1071</v>
      </c>
      <c r="DF1421" s="8"/>
      <c r="DG1421" s="115"/>
      <c r="DH1421" s="115"/>
      <c r="DI1421" s="115"/>
      <c r="DJ1421" s="115"/>
      <c r="DK1421" s="8"/>
      <c r="DL1421" s="8"/>
      <c r="DM1421" s="8"/>
      <c r="DN1421" s="8"/>
      <c r="DO1421" s="8"/>
      <c r="DP1421" s="100"/>
      <c r="DQ1421" s="115"/>
      <c r="DR1421" s="115"/>
      <c r="DS1421" s="115"/>
      <c r="DT1421" s="115"/>
    </row>
    <row r="1422" spans="1:124" ht="12.75" customHeight="1">
      <c r="A1422" s="115"/>
      <c r="B1422" s="89">
        <v>1419</v>
      </c>
      <c r="C1422" s="127" t="s">
        <v>1071</v>
      </c>
      <c r="D1422" s="149" t="s">
        <v>7027</v>
      </c>
      <c r="E1422" s="8" t="s">
        <v>1071</v>
      </c>
      <c r="F1422" s="8" t="s">
        <v>6156</v>
      </c>
      <c r="G1422" s="8"/>
      <c r="H1422" s="8"/>
      <c r="I1422" s="8" t="s">
        <v>1071</v>
      </c>
      <c r="J1422" s="8" t="s">
        <v>5954</v>
      </c>
      <c r="K1422" s="8"/>
      <c r="L1422" s="8"/>
      <c r="M1422" s="8"/>
      <c r="N1422" s="8" t="s">
        <v>1071</v>
      </c>
      <c r="O1422" s="8" t="s">
        <v>6755</v>
      </c>
      <c r="P1422" s="8" t="s">
        <v>6755</v>
      </c>
      <c r="Q1422" s="8" t="s">
        <v>6755</v>
      </c>
      <c r="R1422" s="8"/>
      <c r="S1422" s="8"/>
      <c r="T1422" s="8"/>
      <c r="U1422" s="8"/>
      <c r="V1422" s="8"/>
      <c r="W1422" s="8"/>
      <c r="X1422" s="8"/>
      <c r="Y1422" s="8"/>
      <c r="Z1422" s="8"/>
      <c r="AA1422" s="8"/>
      <c r="AB1422" s="8"/>
      <c r="AC1422" s="8" t="str">
        <f t="shared" si="219"/>
        <v>NO</v>
      </c>
      <c r="AD1422" s="8" t="str">
        <f t="shared" si="220"/>
        <v>Power,,,,,,,,,,,,,</v>
      </c>
      <c r="AE1422" s="8"/>
      <c r="AF1422" s="8"/>
      <c r="AG1422" s="115"/>
      <c r="AH1422" s="8" t="s">
        <v>6756</v>
      </c>
      <c r="AI1422" s="8" t="s">
        <v>6002</v>
      </c>
      <c r="AJ1422" s="115"/>
      <c r="AK1422" s="115"/>
      <c r="AL1422" s="115"/>
      <c r="AM1422" s="115"/>
      <c r="AN1422" s="115"/>
      <c r="AO1422" s="115"/>
      <c r="AP1422" s="115"/>
      <c r="AQ1422" s="115"/>
      <c r="AR1422" s="115"/>
      <c r="AS1422" s="115"/>
      <c r="AT1422" s="115"/>
      <c r="AU1422" s="115"/>
      <c r="AV1422" s="115"/>
      <c r="AW1422" s="115"/>
      <c r="AX1422" s="115"/>
      <c r="AY1422" s="115"/>
      <c r="AZ1422" s="115"/>
      <c r="BA1422" s="115"/>
      <c r="BB1422" s="115"/>
      <c r="BC1422" s="115"/>
      <c r="BD1422" s="115"/>
      <c r="BE1422" s="115"/>
      <c r="BF1422" s="115"/>
      <c r="BG1422" s="115"/>
      <c r="BH1422" s="115"/>
      <c r="BI1422" s="115"/>
      <c r="BJ1422" s="115"/>
      <c r="BK1422" s="115"/>
      <c r="BL1422" s="115"/>
      <c r="BM1422" s="115"/>
      <c r="BN1422" s="115"/>
      <c r="BO1422" s="8"/>
      <c r="BP1422" s="8"/>
      <c r="BQ1422" s="8"/>
      <c r="BR1422" s="8"/>
      <c r="BS1422" s="8"/>
      <c r="BT1422" s="8"/>
      <c r="BU1422" s="8"/>
      <c r="BV1422" s="8"/>
      <c r="BW1422" s="8"/>
      <c r="BX1422" s="8"/>
      <c r="BY1422" s="8"/>
      <c r="BZ1422" s="8"/>
      <c r="CA1422" s="8"/>
      <c r="CB1422" s="8"/>
      <c r="CC1422" s="8"/>
      <c r="CD1422" s="100"/>
      <c r="CE1422" s="8" t="str">
        <f t="shared" si="218"/>
        <v>AGND</v>
      </c>
      <c r="CF1422" s="8" t="str">
        <f t="shared" si="221"/>
        <v>AGND</v>
      </c>
      <c r="CG1422" s="8" t="str">
        <f t="shared" si="222"/>
        <v>Power</v>
      </c>
      <c r="CH1422" s="8" t="str">
        <f t="shared" si="223"/>
        <v>Power</v>
      </c>
      <c r="CI1422" s="8">
        <v>1</v>
      </c>
      <c r="CJ1422" s="8" t="s">
        <v>1071</v>
      </c>
      <c r="CK1422" s="8"/>
      <c r="CL1422" s="8"/>
      <c r="CM1422" s="115"/>
      <c r="CN1422" s="115"/>
      <c r="CO1422" s="115"/>
      <c r="CP1422" s="115"/>
      <c r="CQ1422" s="8"/>
      <c r="CR1422" s="8"/>
      <c r="CS1422" s="8"/>
      <c r="CT1422" s="8"/>
      <c r="CU1422" s="100"/>
      <c r="CV1422" s="115"/>
      <c r="CW1422" s="119" t="s">
        <v>11624</v>
      </c>
      <c r="CX1422" s="2"/>
      <c r="CY1422" s="100"/>
      <c r="CZ1422" s="8" t="str">
        <f t="shared" si="224"/>
        <v>AGND</v>
      </c>
      <c r="DA1422" s="8" t="str">
        <f t="shared" si="225"/>
        <v>AGND</v>
      </c>
      <c r="DB1422" s="8" t="str">
        <f t="shared" si="226"/>
        <v>Power</v>
      </c>
      <c r="DC1422" s="8" t="str">
        <f t="shared" si="227"/>
        <v>Power</v>
      </c>
      <c r="DD1422" s="8">
        <v>1</v>
      </c>
      <c r="DE1422" s="8" t="s">
        <v>1071</v>
      </c>
      <c r="DF1422" s="8"/>
      <c r="DG1422" s="115"/>
      <c r="DH1422" s="115"/>
      <c r="DI1422" s="115"/>
      <c r="DJ1422" s="115"/>
      <c r="DK1422" s="8"/>
      <c r="DL1422" s="8"/>
      <c r="DM1422" s="8"/>
      <c r="DN1422" s="8"/>
      <c r="DO1422" s="8"/>
      <c r="DP1422" s="100"/>
      <c r="DQ1422" s="115"/>
      <c r="DR1422" s="115"/>
      <c r="DS1422" s="115"/>
      <c r="DT1422" s="115"/>
    </row>
    <row r="1423" spans="1:124" ht="12.75" customHeight="1">
      <c r="A1423" s="115"/>
      <c r="B1423" s="89">
        <v>1420</v>
      </c>
      <c r="C1423" s="127" t="s">
        <v>1071</v>
      </c>
      <c r="D1423" s="149" t="s">
        <v>6283</v>
      </c>
      <c r="E1423" s="8" t="s">
        <v>1071</v>
      </c>
      <c r="F1423" s="8" t="s">
        <v>6280</v>
      </c>
      <c r="G1423" s="8"/>
      <c r="H1423" s="8"/>
      <c r="I1423" s="8" t="s">
        <v>1071</v>
      </c>
      <c r="J1423" s="8" t="s">
        <v>6689</v>
      </c>
      <c r="K1423" s="8"/>
      <c r="L1423" s="8"/>
      <c r="M1423" s="8"/>
      <c r="N1423" s="8" t="s">
        <v>1071</v>
      </c>
      <c r="O1423" s="8" t="s">
        <v>6755</v>
      </c>
      <c r="P1423" s="8" t="s">
        <v>6755</v>
      </c>
      <c r="Q1423" s="8" t="s">
        <v>6755</v>
      </c>
      <c r="R1423" s="8"/>
      <c r="S1423" s="8"/>
      <c r="T1423" s="8"/>
      <c r="U1423" s="8"/>
      <c r="V1423" s="8"/>
      <c r="W1423" s="8"/>
      <c r="X1423" s="8"/>
      <c r="Y1423" s="8"/>
      <c r="Z1423" s="8"/>
      <c r="AA1423" s="8"/>
      <c r="AB1423" s="8"/>
      <c r="AC1423" s="8" t="str">
        <f t="shared" si="219"/>
        <v>NO</v>
      </c>
      <c r="AD1423" s="8" t="str">
        <f t="shared" si="220"/>
        <v>Power,,,,,,,,,,,,,</v>
      </c>
      <c r="AE1423" s="8"/>
      <c r="AF1423" s="8"/>
      <c r="AG1423" s="115"/>
      <c r="AH1423" s="8" t="s">
        <v>6756</v>
      </c>
      <c r="AI1423" s="8" t="s">
        <v>6002</v>
      </c>
      <c r="AJ1423" s="115"/>
      <c r="AK1423" s="115"/>
      <c r="AL1423" s="115"/>
      <c r="AM1423" s="115"/>
      <c r="AN1423" s="115"/>
      <c r="AO1423" s="115"/>
      <c r="AP1423" s="115"/>
      <c r="AQ1423" s="115"/>
      <c r="AR1423" s="115"/>
      <c r="AS1423" s="115"/>
      <c r="AT1423" s="115"/>
      <c r="AU1423" s="115"/>
      <c r="AV1423" s="115"/>
      <c r="AW1423" s="115"/>
      <c r="AX1423" s="115"/>
      <c r="AY1423" s="115"/>
      <c r="AZ1423" s="115"/>
      <c r="BA1423" s="115"/>
      <c r="BB1423" s="115"/>
      <c r="BC1423" s="115"/>
      <c r="BD1423" s="115"/>
      <c r="BE1423" s="115"/>
      <c r="BF1423" s="115"/>
      <c r="BG1423" s="115"/>
      <c r="BH1423" s="115"/>
      <c r="BI1423" s="115"/>
      <c r="BJ1423" s="115"/>
      <c r="BK1423" s="115"/>
      <c r="BL1423" s="115"/>
      <c r="BM1423" s="115"/>
      <c r="BN1423" s="115"/>
      <c r="BO1423" s="8"/>
      <c r="BP1423" s="8"/>
      <c r="BQ1423" s="8"/>
      <c r="BR1423" s="8"/>
      <c r="BS1423" s="8"/>
      <c r="BT1423" s="8"/>
      <c r="BU1423" s="8"/>
      <c r="BV1423" s="8"/>
      <c r="BW1423" s="8"/>
      <c r="BX1423" s="8"/>
      <c r="BY1423" s="8"/>
      <c r="BZ1423" s="8"/>
      <c r="CA1423" s="8"/>
      <c r="CB1423" s="8"/>
      <c r="CC1423" s="8"/>
      <c r="CD1423" s="100"/>
      <c r="CE1423" s="8" t="str">
        <f t="shared" si="218"/>
        <v>AGND</v>
      </c>
      <c r="CF1423" s="8" t="str">
        <f t="shared" si="221"/>
        <v>AGND</v>
      </c>
      <c r="CG1423" s="8" t="str">
        <f t="shared" si="222"/>
        <v>Power</v>
      </c>
      <c r="CH1423" s="8" t="str">
        <f t="shared" si="223"/>
        <v>Power</v>
      </c>
      <c r="CI1423" s="8">
        <v>1</v>
      </c>
      <c r="CJ1423" s="8" t="s">
        <v>1071</v>
      </c>
      <c r="CK1423" s="8"/>
      <c r="CL1423" s="8"/>
      <c r="CM1423" s="115"/>
      <c r="CN1423" s="115"/>
      <c r="CO1423" s="115"/>
      <c r="CP1423" s="115"/>
      <c r="CQ1423" s="8"/>
      <c r="CR1423" s="8"/>
      <c r="CS1423" s="8"/>
      <c r="CT1423" s="8"/>
      <c r="CU1423" s="100"/>
      <c r="CV1423" s="115"/>
      <c r="CW1423" s="119" t="s">
        <v>11625</v>
      </c>
      <c r="CX1423" s="2"/>
      <c r="CY1423" s="100"/>
      <c r="CZ1423" s="8" t="str">
        <f t="shared" si="224"/>
        <v>AGND</v>
      </c>
      <c r="DA1423" s="8" t="str">
        <f t="shared" si="225"/>
        <v>AGND</v>
      </c>
      <c r="DB1423" s="8" t="str">
        <f t="shared" si="226"/>
        <v>Power</v>
      </c>
      <c r="DC1423" s="8" t="str">
        <f t="shared" si="227"/>
        <v>Power</v>
      </c>
      <c r="DD1423" s="8">
        <v>1</v>
      </c>
      <c r="DE1423" s="8" t="s">
        <v>1071</v>
      </c>
      <c r="DF1423" s="8"/>
      <c r="DG1423" s="115"/>
      <c r="DH1423" s="115"/>
      <c r="DI1423" s="115"/>
      <c r="DJ1423" s="115"/>
      <c r="DK1423" s="8"/>
      <c r="DL1423" s="8"/>
      <c r="DM1423" s="8"/>
      <c r="DN1423" s="8"/>
      <c r="DO1423" s="8"/>
      <c r="DP1423" s="100"/>
      <c r="DQ1423" s="115"/>
      <c r="DR1423" s="115"/>
      <c r="DS1423" s="115"/>
      <c r="DT1423" s="115"/>
    </row>
    <row r="1424" spans="1:124" ht="12.75" customHeight="1">
      <c r="A1424" s="115"/>
      <c r="B1424" s="89">
        <v>1421</v>
      </c>
      <c r="C1424" s="127" t="s">
        <v>1071</v>
      </c>
      <c r="D1424" s="149" t="s">
        <v>6276</v>
      </c>
      <c r="E1424" s="8" t="s">
        <v>1071</v>
      </c>
      <c r="F1424" s="8" t="s">
        <v>7023</v>
      </c>
      <c r="G1424" s="8"/>
      <c r="H1424" s="8"/>
      <c r="I1424" s="8" t="s">
        <v>1071</v>
      </c>
      <c r="J1424" s="8" t="s">
        <v>5937</v>
      </c>
      <c r="K1424" s="8"/>
      <c r="L1424" s="8"/>
      <c r="M1424" s="8"/>
      <c r="N1424" s="8" t="s">
        <v>1071</v>
      </c>
      <c r="O1424" s="8" t="s">
        <v>6755</v>
      </c>
      <c r="P1424" s="8" t="s">
        <v>6755</v>
      </c>
      <c r="Q1424" s="8" t="s">
        <v>6755</v>
      </c>
      <c r="R1424" s="8"/>
      <c r="S1424" s="8"/>
      <c r="T1424" s="8"/>
      <c r="U1424" s="8"/>
      <c r="V1424" s="8"/>
      <c r="W1424" s="8"/>
      <c r="X1424" s="8"/>
      <c r="Y1424" s="8"/>
      <c r="Z1424" s="8"/>
      <c r="AA1424" s="8"/>
      <c r="AB1424" s="8"/>
      <c r="AC1424" s="8" t="str">
        <f t="shared" si="219"/>
        <v>NO</v>
      </c>
      <c r="AD1424" s="8" t="str">
        <f t="shared" si="220"/>
        <v>Power,,,,,,,,,,,,,</v>
      </c>
      <c r="AE1424" s="8"/>
      <c r="AF1424" s="8"/>
      <c r="AG1424" s="115"/>
      <c r="AH1424" s="8" t="s">
        <v>6756</v>
      </c>
      <c r="AI1424" s="8" t="s">
        <v>6002</v>
      </c>
      <c r="AJ1424" s="115"/>
      <c r="AK1424" s="115"/>
      <c r="AL1424" s="115"/>
      <c r="AM1424" s="115"/>
      <c r="AN1424" s="115"/>
      <c r="AO1424" s="115"/>
      <c r="AP1424" s="115"/>
      <c r="AQ1424" s="115"/>
      <c r="AR1424" s="115"/>
      <c r="AS1424" s="115"/>
      <c r="AT1424" s="115"/>
      <c r="AU1424" s="115"/>
      <c r="AV1424" s="115"/>
      <c r="AW1424" s="115"/>
      <c r="AX1424" s="115"/>
      <c r="AY1424" s="115"/>
      <c r="AZ1424" s="115"/>
      <c r="BA1424" s="115"/>
      <c r="BB1424" s="115"/>
      <c r="BC1424" s="115"/>
      <c r="BD1424" s="115"/>
      <c r="BE1424" s="115"/>
      <c r="BF1424" s="115"/>
      <c r="BG1424" s="115"/>
      <c r="BH1424" s="115"/>
      <c r="BI1424" s="115"/>
      <c r="BJ1424" s="115"/>
      <c r="BK1424" s="115"/>
      <c r="BL1424" s="115"/>
      <c r="BM1424" s="115"/>
      <c r="BN1424" s="115"/>
      <c r="BO1424" s="8"/>
      <c r="BP1424" s="8"/>
      <c r="BQ1424" s="8"/>
      <c r="BR1424" s="8"/>
      <c r="BS1424" s="8"/>
      <c r="BT1424" s="8"/>
      <c r="BU1424" s="8"/>
      <c r="BV1424" s="8"/>
      <c r="BW1424" s="8"/>
      <c r="BX1424" s="8"/>
      <c r="BY1424" s="8"/>
      <c r="BZ1424" s="8"/>
      <c r="CA1424" s="8"/>
      <c r="CB1424" s="8"/>
      <c r="CC1424" s="8"/>
      <c r="CD1424" s="8"/>
      <c r="CE1424" s="8" t="str">
        <f t="shared" si="218"/>
        <v>AGND</v>
      </c>
      <c r="CF1424" s="8" t="str">
        <f t="shared" si="221"/>
        <v>AGND</v>
      </c>
      <c r="CG1424" s="8" t="str">
        <f t="shared" si="222"/>
        <v>Power</v>
      </c>
      <c r="CH1424" s="8" t="str">
        <f t="shared" si="223"/>
        <v>Power</v>
      </c>
      <c r="CI1424" s="8">
        <v>1</v>
      </c>
      <c r="CJ1424" s="8" t="s">
        <v>1071</v>
      </c>
      <c r="CK1424" s="8"/>
      <c r="CL1424" s="8"/>
      <c r="CM1424" s="115"/>
      <c r="CN1424" s="115"/>
      <c r="CO1424" s="115"/>
      <c r="CP1424" s="115"/>
      <c r="CQ1424" s="8"/>
      <c r="CR1424" s="8"/>
      <c r="CS1424" s="8"/>
      <c r="CT1424" s="8"/>
      <c r="CU1424" s="100"/>
      <c r="CV1424" s="115"/>
      <c r="CW1424" s="119" t="s">
        <v>11626</v>
      </c>
      <c r="CX1424" s="2"/>
      <c r="CY1424" s="8"/>
      <c r="CZ1424" s="8" t="str">
        <f t="shared" si="224"/>
        <v>AGND</v>
      </c>
      <c r="DA1424" s="8" t="str">
        <f t="shared" si="225"/>
        <v>AGND</v>
      </c>
      <c r="DB1424" s="8" t="str">
        <f t="shared" si="226"/>
        <v>Power</v>
      </c>
      <c r="DC1424" s="8" t="str">
        <f t="shared" si="227"/>
        <v>Power</v>
      </c>
      <c r="DD1424" s="8">
        <v>1</v>
      </c>
      <c r="DE1424" s="8" t="s">
        <v>1071</v>
      </c>
      <c r="DF1424" s="8"/>
      <c r="DG1424" s="115"/>
      <c r="DH1424" s="115"/>
      <c r="DI1424" s="115"/>
      <c r="DJ1424" s="115"/>
      <c r="DK1424" s="8"/>
      <c r="DL1424" s="8"/>
      <c r="DM1424" s="8"/>
      <c r="DN1424" s="8"/>
      <c r="DO1424" s="8"/>
      <c r="DP1424" s="100"/>
      <c r="DQ1424" s="115"/>
      <c r="DR1424" s="115"/>
      <c r="DS1424" s="115"/>
      <c r="DT1424" s="115"/>
    </row>
    <row r="1425" spans="1:124" ht="12.75" customHeight="1">
      <c r="A1425" s="115"/>
      <c r="B1425" s="89">
        <v>1422</v>
      </c>
      <c r="C1425" s="127" t="s">
        <v>1071</v>
      </c>
      <c r="D1425" s="149" t="s">
        <v>4880</v>
      </c>
      <c r="E1425" s="8" t="s">
        <v>1071</v>
      </c>
      <c r="F1425" s="8" t="s">
        <v>6220</v>
      </c>
      <c r="G1425" s="8"/>
      <c r="H1425" s="8"/>
      <c r="I1425" s="8" t="s">
        <v>1071</v>
      </c>
      <c r="J1425" s="8" t="s">
        <v>7062</v>
      </c>
      <c r="K1425" s="8"/>
      <c r="L1425" s="8"/>
      <c r="M1425" s="8"/>
      <c r="N1425" s="8" t="s">
        <v>1071</v>
      </c>
      <c r="O1425" s="8" t="s">
        <v>6755</v>
      </c>
      <c r="P1425" s="8" t="s">
        <v>6755</v>
      </c>
      <c r="Q1425" s="8" t="s">
        <v>6755</v>
      </c>
      <c r="R1425" s="8"/>
      <c r="S1425" s="8"/>
      <c r="T1425" s="8"/>
      <c r="U1425" s="8"/>
      <c r="V1425" s="8"/>
      <c r="W1425" s="8"/>
      <c r="X1425" s="8"/>
      <c r="Y1425" s="8"/>
      <c r="Z1425" s="8"/>
      <c r="AA1425" s="8"/>
      <c r="AB1425" s="8"/>
      <c r="AC1425" s="8" t="str">
        <f t="shared" si="219"/>
        <v>NO</v>
      </c>
      <c r="AD1425" s="8" t="str">
        <f t="shared" si="220"/>
        <v>Power,,,,,,,,,,,,,</v>
      </c>
      <c r="AE1425" s="8"/>
      <c r="AF1425" s="8"/>
      <c r="AG1425" s="115"/>
      <c r="AH1425" s="8" t="s">
        <v>6756</v>
      </c>
      <c r="AI1425" s="8" t="s">
        <v>6002</v>
      </c>
      <c r="AJ1425" s="115"/>
      <c r="AK1425" s="115"/>
      <c r="AL1425" s="115"/>
      <c r="AM1425" s="115"/>
      <c r="AN1425" s="115"/>
      <c r="AO1425" s="115"/>
      <c r="AP1425" s="115"/>
      <c r="AQ1425" s="115"/>
      <c r="AR1425" s="115"/>
      <c r="AS1425" s="115"/>
      <c r="AT1425" s="115"/>
      <c r="AU1425" s="115"/>
      <c r="AV1425" s="115"/>
      <c r="AW1425" s="115"/>
      <c r="AX1425" s="115"/>
      <c r="AY1425" s="115"/>
      <c r="AZ1425" s="115"/>
      <c r="BA1425" s="115"/>
      <c r="BB1425" s="115"/>
      <c r="BC1425" s="115"/>
      <c r="BD1425" s="115"/>
      <c r="BE1425" s="115"/>
      <c r="BF1425" s="115"/>
      <c r="BG1425" s="115"/>
      <c r="BH1425" s="115"/>
      <c r="BI1425" s="115"/>
      <c r="BJ1425" s="115"/>
      <c r="BK1425" s="115"/>
      <c r="BL1425" s="115"/>
      <c r="BM1425" s="115"/>
      <c r="BN1425" s="115"/>
      <c r="BO1425" s="8"/>
      <c r="BP1425" s="8"/>
      <c r="BQ1425" s="8"/>
      <c r="BR1425" s="8"/>
      <c r="BS1425" s="8"/>
      <c r="BT1425" s="8"/>
      <c r="BU1425" s="8"/>
      <c r="BV1425" s="8"/>
      <c r="BW1425" s="8"/>
      <c r="BX1425" s="8"/>
      <c r="BY1425" s="8"/>
      <c r="BZ1425" s="8"/>
      <c r="CA1425" s="8"/>
      <c r="CB1425" s="8"/>
      <c r="CC1425" s="8"/>
      <c r="CD1425" s="8"/>
      <c r="CE1425" s="8" t="str">
        <f t="shared" si="218"/>
        <v>AGND</v>
      </c>
      <c r="CF1425" s="8" t="str">
        <f t="shared" si="221"/>
        <v>AGND</v>
      </c>
      <c r="CG1425" s="8" t="str">
        <f t="shared" si="222"/>
        <v>Power</v>
      </c>
      <c r="CH1425" s="8" t="str">
        <f t="shared" si="223"/>
        <v>Power</v>
      </c>
      <c r="CI1425" s="8">
        <v>1</v>
      </c>
      <c r="CJ1425" s="8" t="s">
        <v>1071</v>
      </c>
      <c r="CK1425" s="8"/>
      <c r="CL1425" s="8"/>
      <c r="CM1425" s="115"/>
      <c r="CN1425" s="115"/>
      <c r="CO1425" s="115"/>
      <c r="CP1425" s="115"/>
      <c r="CQ1425" s="8"/>
      <c r="CR1425" s="8"/>
      <c r="CS1425" s="8"/>
      <c r="CT1425" s="8"/>
      <c r="CU1425" s="100"/>
      <c r="CV1425" s="115"/>
      <c r="CW1425" s="119" t="s">
        <v>11627</v>
      </c>
      <c r="CX1425" s="2"/>
      <c r="CY1425" s="8"/>
      <c r="CZ1425" s="8" t="str">
        <f t="shared" si="224"/>
        <v>AGND</v>
      </c>
      <c r="DA1425" s="8" t="str">
        <f t="shared" si="225"/>
        <v>AGND</v>
      </c>
      <c r="DB1425" s="8" t="str">
        <f t="shared" si="226"/>
        <v>Power</v>
      </c>
      <c r="DC1425" s="8" t="str">
        <f t="shared" si="227"/>
        <v>Power</v>
      </c>
      <c r="DD1425" s="8">
        <v>1</v>
      </c>
      <c r="DE1425" s="8" t="s">
        <v>1071</v>
      </c>
      <c r="DF1425" s="8"/>
      <c r="DG1425" s="115"/>
      <c r="DH1425" s="115"/>
      <c r="DI1425" s="115"/>
      <c r="DJ1425" s="115"/>
      <c r="DK1425" s="8"/>
      <c r="DL1425" s="8"/>
      <c r="DM1425" s="8"/>
      <c r="DN1425" s="8"/>
      <c r="DO1425" s="8"/>
      <c r="DP1425" s="100"/>
      <c r="DQ1425" s="115"/>
      <c r="DR1425" s="115"/>
      <c r="DS1425" s="115"/>
      <c r="DT1425" s="115"/>
    </row>
    <row r="1426" spans="1:124" ht="12.75" customHeight="1">
      <c r="A1426" s="115"/>
      <c r="B1426" s="89">
        <v>1423</v>
      </c>
      <c r="C1426" s="127" t="s">
        <v>1071</v>
      </c>
      <c r="D1426" s="149" t="s">
        <v>7063</v>
      </c>
      <c r="E1426" s="8" t="s">
        <v>1071</v>
      </c>
      <c r="F1426" s="8" t="s">
        <v>6107</v>
      </c>
      <c r="G1426" s="8"/>
      <c r="H1426" s="8"/>
      <c r="I1426" s="8" t="s">
        <v>1071</v>
      </c>
      <c r="J1426" s="8" t="s">
        <v>4637</v>
      </c>
      <c r="K1426" s="8"/>
      <c r="L1426" s="8"/>
      <c r="M1426" s="8"/>
      <c r="N1426" s="8" t="s">
        <v>1071</v>
      </c>
      <c r="O1426" s="8" t="s">
        <v>6755</v>
      </c>
      <c r="P1426" s="8" t="s">
        <v>6755</v>
      </c>
      <c r="Q1426" s="8" t="s">
        <v>6755</v>
      </c>
      <c r="R1426" s="8"/>
      <c r="S1426" s="8"/>
      <c r="T1426" s="8"/>
      <c r="U1426" s="8"/>
      <c r="V1426" s="8"/>
      <c r="W1426" s="8"/>
      <c r="X1426" s="8"/>
      <c r="Y1426" s="8"/>
      <c r="Z1426" s="8"/>
      <c r="AA1426" s="8"/>
      <c r="AB1426" s="8"/>
      <c r="AC1426" s="8" t="str">
        <f t="shared" si="219"/>
        <v>NO</v>
      </c>
      <c r="AD1426" s="8" t="str">
        <f t="shared" si="220"/>
        <v>Power,,,,,,,,,,,,,</v>
      </c>
      <c r="AE1426" s="8"/>
      <c r="AF1426" s="8"/>
      <c r="AG1426" s="115"/>
      <c r="AH1426" s="8" t="s">
        <v>6756</v>
      </c>
      <c r="AI1426" s="8" t="s">
        <v>6002</v>
      </c>
      <c r="AJ1426" s="115"/>
      <c r="AK1426" s="115"/>
      <c r="AL1426" s="115"/>
      <c r="AM1426" s="115"/>
      <c r="AN1426" s="115"/>
      <c r="AO1426" s="115"/>
      <c r="AP1426" s="115"/>
      <c r="AQ1426" s="115"/>
      <c r="AR1426" s="115"/>
      <c r="AS1426" s="115"/>
      <c r="AT1426" s="115"/>
      <c r="AU1426" s="115"/>
      <c r="AV1426" s="115"/>
      <c r="AW1426" s="115"/>
      <c r="AX1426" s="115"/>
      <c r="AY1426" s="115"/>
      <c r="AZ1426" s="115"/>
      <c r="BA1426" s="115"/>
      <c r="BB1426" s="115"/>
      <c r="BC1426" s="115"/>
      <c r="BD1426" s="115"/>
      <c r="BE1426" s="115"/>
      <c r="BF1426" s="115"/>
      <c r="BG1426" s="115"/>
      <c r="BH1426" s="115"/>
      <c r="BI1426" s="115"/>
      <c r="BJ1426" s="115"/>
      <c r="BK1426" s="115"/>
      <c r="BL1426" s="115"/>
      <c r="BM1426" s="115"/>
      <c r="BN1426" s="115"/>
      <c r="BO1426" s="8"/>
      <c r="BP1426" s="8"/>
      <c r="BQ1426" s="8"/>
      <c r="BR1426" s="8"/>
      <c r="BS1426" s="8"/>
      <c r="BT1426" s="8"/>
      <c r="BU1426" s="8"/>
      <c r="BV1426" s="8"/>
      <c r="BW1426" s="8"/>
      <c r="BX1426" s="8"/>
      <c r="BY1426" s="8"/>
      <c r="BZ1426" s="8"/>
      <c r="CA1426" s="8"/>
      <c r="CB1426" s="8"/>
      <c r="CC1426" s="8"/>
      <c r="CD1426" s="8"/>
      <c r="CE1426" s="8" t="str">
        <f t="shared" si="218"/>
        <v>AGND</v>
      </c>
      <c r="CF1426" s="8" t="str">
        <f t="shared" si="221"/>
        <v>AGND</v>
      </c>
      <c r="CG1426" s="8" t="str">
        <f t="shared" si="222"/>
        <v>Power</v>
      </c>
      <c r="CH1426" s="8" t="str">
        <f t="shared" si="223"/>
        <v>Power</v>
      </c>
      <c r="CI1426" s="8">
        <v>1</v>
      </c>
      <c r="CJ1426" s="8" t="s">
        <v>1071</v>
      </c>
      <c r="CK1426" s="8"/>
      <c r="CL1426" s="8"/>
      <c r="CM1426" s="115"/>
      <c r="CN1426" s="115"/>
      <c r="CO1426" s="115"/>
      <c r="CP1426" s="115"/>
      <c r="CQ1426" s="8"/>
      <c r="CR1426" s="8"/>
      <c r="CS1426" s="8"/>
      <c r="CT1426" s="8"/>
      <c r="CU1426" s="100"/>
      <c r="CV1426" s="115"/>
      <c r="CW1426" s="119" t="s">
        <v>11628</v>
      </c>
      <c r="CX1426" s="2"/>
      <c r="CY1426" s="8"/>
      <c r="CZ1426" s="8" t="str">
        <f t="shared" si="224"/>
        <v>AGND</v>
      </c>
      <c r="DA1426" s="8" t="str">
        <f t="shared" si="225"/>
        <v>AGND</v>
      </c>
      <c r="DB1426" s="8" t="str">
        <f t="shared" si="226"/>
        <v>Power</v>
      </c>
      <c r="DC1426" s="8" t="str">
        <f t="shared" si="227"/>
        <v>Power</v>
      </c>
      <c r="DD1426" s="8">
        <v>1</v>
      </c>
      <c r="DE1426" s="8" t="s">
        <v>1071</v>
      </c>
      <c r="DF1426" s="8"/>
      <c r="DG1426" s="115"/>
      <c r="DH1426" s="115"/>
      <c r="DI1426" s="115"/>
      <c r="DJ1426" s="115"/>
      <c r="DK1426" s="8"/>
      <c r="DL1426" s="8"/>
      <c r="DM1426" s="8"/>
      <c r="DN1426" s="8"/>
      <c r="DO1426" s="8"/>
      <c r="DP1426" s="100"/>
      <c r="DQ1426" s="115"/>
      <c r="DR1426" s="115"/>
      <c r="DS1426" s="115"/>
      <c r="DT1426" s="115"/>
    </row>
    <row r="1427" spans="1:124" ht="12.75" customHeight="1">
      <c r="A1427" s="115"/>
      <c r="B1427" s="89">
        <v>1424</v>
      </c>
      <c r="C1427" s="127" t="s">
        <v>1071</v>
      </c>
      <c r="D1427" s="149" t="s">
        <v>6040</v>
      </c>
      <c r="E1427" s="8" t="s">
        <v>1071</v>
      </c>
      <c r="F1427" s="8" t="s">
        <v>4385</v>
      </c>
      <c r="G1427" s="8"/>
      <c r="H1427" s="8"/>
      <c r="I1427" s="8" t="s">
        <v>1071</v>
      </c>
      <c r="J1427" s="8" t="s">
        <v>4169</v>
      </c>
      <c r="K1427" s="8"/>
      <c r="L1427" s="8"/>
      <c r="M1427" s="8"/>
      <c r="N1427" s="8" t="s">
        <v>1071</v>
      </c>
      <c r="O1427" s="8" t="s">
        <v>6755</v>
      </c>
      <c r="P1427" s="8" t="s">
        <v>6755</v>
      </c>
      <c r="Q1427" s="8" t="s">
        <v>6755</v>
      </c>
      <c r="R1427" s="8"/>
      <c r="S1427" s="8"/>
      <c r="T1427" s="8"/>
      <c r="U1427" s="8"/>
      <c r="V1427" s="8"/>
      <c r="W1427" s="8"/>
      <c r="X1427" s="8"/>
      <c r="Y1427" s="8"/>
      <c r="Z1427" s="8"/>
      <c r="AA1427" s="8"/>
      <c r="AB1427" s="8"/>
      <c r="AC1427" s="8" t="str">
        <f t="shared" si="219"/>
        <v>NO</v>
      </c>
      <c r="AD1427" s="8" t="str">
        <f t="shared" si="220"/>
        <v>Power,,,,,,,,,,,,,</v>
      </c>
      <c r="AE1427" s="8"/>
      <c r="AF1427" s="8"/>
      <c r="AG1427" s="115"/>
      <c r="AH1427" s="8" t="s">
        <v>6756</v>
      </c>
      <c r="AI1427" s="8" t="s">
        <v>6002</v>
      </c>
      <c r="AJ1427" s="115"/>
      <c r="AK1427" s="115"/>
      <c r="AL1427" s="115"/>
      <c r="AM1427" s="115"/>
      <c r="AN1427" s="115"/>
      <c r="AO1427" s="115"/>
      <c r="AP1427" s="115"/>
      <c r="AQ1427" s="115"/>
      <c r="AR1427" s="115"/>
      <c r="AS1427" s="115"/>
      <c r="AT1427" s="115"/>
      <c r="AU1427" s="115"/>
      <c r="AV1427" s="115"/>
      <c r="AW1427" s="115"/>
      <c r="AX1427" s="115"/>
      <c r="AY1427" s="115"/>
      <c r="AZ1427" s="115"/>
      <c r="BA1427" s="115"/>
      <c r="BB1427" s="115"/>
      <c r="BC1427" s="115"/>
      <c r="BD1427" s="115"/>
      <c r="BE1427" s="115"/>
      <c r="BF1427" s="115"/>
      <c r="BG1427" s="115"/>
      <c r="BH1427" s="115"/>
      <c r="BI1427" s="115"/>
      <c r="BJ1427" s="115"/>
      <c r="BK1427" s="115"/>
      <c r="BL1427" s="115"/>
      <c r="BM1427" s="115"/>
      <c r="BN1427" s="115"/>
      <c r="BO1427" s="8"/>
      <c r="BP1427" s="8"/>
      <c r="BQ1427" s="8"/>
      <c r="BR1427" s="8"/>
      <c r="BS1427" s="8"/>
      <c r="BT1427" s="8"/>
      <c r="BU1427" s="8"/>
      <c r="BV1427" s="8"/>
      <c r="BW1427" s="8"/>
      <c r="BX1427" s="8"/>
      <c r="BY1427" s="8"/>
      <c r="BZ1427" s="8"/>
      <c r="CA1427" s="8"/>
      <c r="CB1427" s="8"/>
      <c r="CC1427" s="8"/>
      <c r="CD1427" s="100"/>
      <c r="CE1427" s="8" t="str">
        <f t="shared" si="218"/>
        <v>AGND</v>
      </c>
      <c r="CF1427" s="8" t="str">
        <f t="shared" si="221"/>
        <v>AGND</v>
      </c>
      <c r="CG1427" s="8" t="str">
        <f t="shared" si="222"/>
        <v>Power</v>
      </c>
      <c r="CH1427" s="8" t="str">
        <f t="shared" si="223"/>
        <v>Power</v>
      </c>
      <c r="CI1427" s="8">
        <v>1</v>
      </c>
      <c r="CJ1427" s="8" t="s">
        <v>1071</v>
      </c>
      <c r="CK1427" s="8"/>
      <c r="CL1427" s="8"/>
      <c r="CM1427" s="115"/>
      <c r="CN1427" s="115"/>
      <c r="CO1427" s="115"/>
      <c r="CP1427" s="115"/>
      <c r="CQ1427" s="8"/>
      <c r="CR1427" s="8"/>
      <c r="CS1427" s="8"/>
      <c r="CT1427" s="8"/>
      <c r="CU1427" s="100"/>
      <c r="CV1427" s="115"/>
      <c r="CW1427" s="119" t="s">
        <v>11195</v>
      </c>
      <c r="CX1427" s="2"/>
      <c r="CY1427" s="100"/>
      <c r="CZ1427" s="8" t="str">
        <f t="shared" si="224"/>
        <v>AGND</v>
      </c>
      <c r="DA1427" s="8" t="str">
        <f t="shared" si="225"/>
        <v>AGND</v>
      </c>
      <c r="DB1427" s="8" t="str">
        <f t="shared" si="226"/>
        <v>Power</v>
      </c>
      <c r="DC1427" s="8" t="str">
        <f t="shared" si="227"/>
        <v>Power</v>
      </c>
      <c r="DD1427" s="8">
        <v>1</v>
      </c>
      <c r="DE1427" s="8" t="s">
        <v>1071</v>
      </c>
      <c r="DF1427" s="8"/>
      <c r="DG1427" s="115"/>
      <c r="DH1427" s="115"/>
      <c r="DI1427" s="115"/>
      <c r="DJ1427" s="115"/>
      <c r="DK1427" s="8"/>
      <c r="DL1427" s="8"/>
      <c r="DM1427" s="8"/>
      <c r="DN1427" s="8"/>
      <c r="DO1427" s="8"/>
      <c r="DP1427" s="100"/>
      <c r="DQ1427" s="115"/>
      <c r="DR1427" s="115"/>
      <c r="DS1427" s="115"/>
      <c r="DT1427" s="115"/>
    </row>
    <row r="1428" spans="1:124" ht="12.75" customHeight="1">
      <c r="A1428" s="115"/>
      <c r="B1428" s="89">
        <v>1425</v>
      </c>
      <c r="C1428" s="127" t="s">
        <v>1071</v>
      </c>
      <c r="D1428" s="149" t="s">
        <v>4350</v>
      </c>
      <c r="E1428" s="8" t="s">
        <v>1071</v>
      </c>
      <c r="F1428" s="8" t="s">
        <v>2128</v>
      </c>
      <c r="G1428" s="8"/>
      <c r="H1428" s="8"/>
      <c r="I1428" s="8" t="s">
        <v>1071</v>
      </c>
      <c r="J1428" s="8" t="s">
        <v>4324</v>
      </c>
      <c r="K1428" s="8"/>
      <c r="L1428" s="8"/>
      <c r="M1428" s="8"/>
      <c r="N1428" s="8" t="s">
        <v>1071</v>
      </c>
      <c r="O1428" s="8" t="s">
        <v>6755</v>
      </c>
      <c r="P1428" s="8" t="s">
        <v>6755</v>
      </c>
      <c r="Q1428" s="8" t="s">
        <v>6755</v>
      </c>
      <c r="R1428" s="8"/>
      <c r="S1428" s="8"/>
      <c r="T1428" s="8"/>
      <c r="U1428" s="8"/>
      <c r="V1428" s="8"/>
      <c r="W1428" s="8"/>
      <c r="X1428" s="8"/>
      <c r="Y1428" s="8"/>
      <c r="Z1428" s="8"/>
      <c r="AA1428" s="8"/>
      <c r="AB1428" s="8"/>
      <c r="AC1428" s="8" t="str">
        <f t="shared" si="219"/>
        <v>NO</v>
      </c>
      <c r="AD1428" s="8" t="str">
        <f t="shared" si="220"/>
        <v>Power,,,,,,,,,,,,,</v>
      </c>
      <c r="AE1428" s="8"/>
      <c r="AF1428" s="8"/>
      <c r="AG1428" s="115"/>
      <c r="AH1428" s="8" t="s">
        <v>6756</v>
      </c>
      <c r="AI1428" s="8" t="s">
        <v>6002</v>
      </c>
      <c r="AJ1428" s="115"/>
      <c r="AK1428" s="115"/>
      <c r="AL1428" s="115"/>
      <c r="AM1428" s="115"/>
      <c r="AN1428" s="115"/>
      <c r="AO1428" s="115"/>
      <c r="AP1428" s="115"/>
      <c r="AQ1428" s="115"/>
      <c r="AR1428" s="115"/>
      <c r="AS1428" s="115"/>
      <c r="AT1428" s="115"/>
      <c r="AU1428" s="115"/>
      <c r="AV1428" s="115"/>
      <c r="AW1428" s="115"/>
      <c r="AX1428" s="115"/>
      <c r="AY1428" s="115"/>
      <c r="AZ1428" s="115"/>
      <c r="BA1428" s="115"/>
      <c r="BB1428" s="115"/>
      <c r="BC1428" s="115"/>
      <c r="BD1428" s="115"/>
      <c r="BE1428" s="115"/>
      <c r="BF1428" s="115"/>
      <c r="BG1428" s="115"/>
      <c r="BH1428" s="115"/>
      <c r="BI1428" s="115"/>
      <c r="BJ1428" s="115"/>
      <c r="BK1428" s="115"/>
      <c r="BL1428" s="115"/>
      <c r="BM1428" s="115"/>
      <c r="BN1428" s="115"/>
      <c r="BO1428" s="8"/>
      <c r="BP1428" s="8"/>
      <c r="BQ1428" s="8"/>
      <c r="BR1428" s="8"/>
      <c r="BS1428" s="8"/>
      <c r="BT1428" s="8"/>
      <c r="BU1428" s="8"/>
      <c r="BV1428" s="8"/>
      <c r="BW1428" s="8"/>
      <c r="BX1428" s="8"/>
      <c r="BY1428" s="8"/>
      <c r="BZ1428" s="8"/>
      <c r="CA1428" s="8"/>
      <c r="CB1428" s="8"/>
      <c r="CC1428" s="8"/>
      <c r="CD1428" s="100"/>
      <c r="CE1428" s="8" t="str">
        <f t="shared" si="218"/>
        <v>AGND</v>
      </c>
      <c r="CF1428" s="8" t="str">
        <f t="shared" si="221"/>
        <v>AGND</v>
      </c>
      <c r="CG1428" s="8" t="str">
        <f t="shared" si="222"/>
        <v>Power</v>
      </c>
      <c r="CH1428" s="8" t="str">
        <f t="shared" si="223"/>
        <v>Power</v>
      </c>
      <c r="CI1428" s="8">
        <v>1</v>
      </c>
      <c r="CJ1428" s="8" t="s">
        <v>1071</v>
      </c>
      <c r="CK1428" s="8"/>
      <c r="CL1428" s="8"/>
      <c r="CM1428" s="115"/>
      <c r="CN1428" s="115"/>
      <c r="CO1428" s="115"/>
      <c r="CP1428" s="115"/>
      <c r="CQ1428" s="8"/>
      <c r="CR1428" s="8"/>
      <c r="CS1428" s="8"/>
      <c r="CT1428" s="8"/>
      <c r="CU1428" s="100"/>
      <c r="CV1428" s="115"/>
      <c r="CW1428" s="119" t="s">
        <v>11629</v>
      </c>
      <c r="CX1428" s="2"/>
      <c r="CY1428" s="100"/>
      <c r="CZ1428" s="8" t="str">
        <f t="shared" si="224"/>
        <v>AGND</v>
      </c>
      <c r="DA1428" s="8" t="str">
        <f t="shared" si="225"/>
        <v>AGND</v>
      </c>
      <c r="DB1428" s="8" t="str">
        <f t="shared" si="226"/>
        <v>Power</v>
      </c>
      <c r="DC1428" s="8" t="str">
        <f t="shared" si="227"/>
        <v>Power</v>
      </c>
      <c r="DD1428" s="8">
        <v>1</v>
      </c>
      <c r="DE1428" s="8" t="s">
        <v>1071</v>
      </c>
      <c r="DF1428" s="8"/>
      <c r="DG1428" s="115"/>
      <c r="DH1428" s="115"/>
      <c r="DI1428" s="115"/>
      <c r="DJ1428" s="115"/>
      <c r="DK1428" s="8"/>
      <c r="DL1428" s="8"/>
      <c r="DM1428" s="8"/>
      <c r="DN1428" s="8"/>
      <c r="DO1428" s="8"/>
      <c r="DP1428" s="100"/>
      <c r="DQ1428" s="115"/>
      <c r="DR1428" s="115"/>
      <c r="DS1428" s="115"/>
      <c r="DT1428" s="115"/>
    </row>
    <row r="1429" spans="1:124" ht="12.75" customHeight="1">
      <c r="A1429" s="115"/>
      <c r="B1429" s="89">
        <v>1426</v>
      </c>
      <c r="C1429" s="127" t="s">
        <v>1071</v>
      </c>
      <c r="D1429" s="149" t="s">
        <v>5012</v>
      </c>
      <c r="E1429" s="8" t="s">
        <v>1071</v>
      </c>
      <c r="F1429" s="8" t="s">
        <v>7028</v>
      </c>
      <c r="G1429" s="8"/>
      <c r="H1429" s="8"/>
      <c r="I1429" s="8" t="s">
        <v>1071</v>
      </c>
      <c r="J1429" s="8" t="s">
        <v>4622</v>
      </c>
      <c r="K1429" s="8"/>
      <c r="L1429" s="8"/>
      <c r="M1429" s="8"/>
      <c r="N1429" s="8" t="s">
        <v>1071</v>
      </c>
      <c r="O1429" s="8" t="s">
        <v>6755</v>
      </c>
      <c r="P1429" s="8" t="s">
        <v>6755</v>
      </c>
      <c r="Q1429" s="8" t="s">
        <v>6755</v>
      </c>
      <c r="R1429" s="8"/>
      <c r="S1429" s="8"/>
      <c r="T1429" s="8"/>
      <c r="U1429" s="8"/>
      <c r="V1429" s="8"/>
      <c r="W1429" s="8"/>
      <c r="X1429" s="8"/>
      <c r="Y1429" s="8"/>
      <c r="Z1429" s="8"/>
      <c r="AA1429" s="8"/>
      <c r="AB1429" s="8"/>
      <c r="AC1429" s="8" t="str">
        <f t="shared" si="219"/>
        <v>NO</v>
      </c>
      <c r="AD1429" s="8" t="str">
        <f t="shared" si="220"/>
        <v>Power,,,,,,,,,,,,,</v>
      </c>
      <c r="AE1429" s="8"/>
      <c r="AF1429" s="8"/>
      <c r="AG1429" s="115"/>
      <c r="AH1429" s="8" t="s">
        <v>6756</v>
      </c>
      <c r="AI1429" s="8" t="s">
        <v>6002</v>
      </c>
      <c r="AJ1429" s="115"/>
      <c r="AK1429" s="115"/>
      <c r="AL1429" s="115"/>
      <c r="AM1429" s="115"/>
      <c r="AN1429" s="115"/>
      <c r="AO1429" s="115"/>
      <c r="AP1429" s="115"/>
      <c r="AQ1429" s="115"/>
      <c r="AR1429" s="115"/>
      <c r="AS1429" s="115"/>
      <c r="AT1429" s="115"/>
      <c r="AU1429" s="115"/>
      <c r="AV1429" s="115"/>
      <c r="AW1429" s="115"/>
      <c r="AX1429" s="115"/>
      <c r="AY1429" s="115"/>
      <c r="AZ1429" s="115"/>
      <c r="BA1429" s="115"/>
      <c r="BB1429" s="115"/>
      <c r="BC1429" s="115"/>
      <c r="BD1429" s="115"/>
      <c r="BE1429" s="115"/>
      <c r="BF1429" s="115"/>
      <c r="BG1429" s="115"/>
      <c r="BH1429" s="115"/>
      <c r="BI1429" s="115"/>
      <c r="BJ1429" s="115"/>
      <c r="BK1429" s="115"/>
      <c r="BL1429" s="115"/>
      <c r="BM1429" s="115"/>
      <c r="BN1429" s="115"/>
      <c r="BO1429" s="8"/>
      <c r="BP1429" s="8"/>
      <c r="BQ1429" s="8"/>
      <c r="BR1429" s="8"/>
      <c r="BS1429" s="8"/>
      <c r="BT1429" s="8"/>
      <c r="BU1429" s="8"/>
      <c r="BV1429" s="8"/>
      <c r="BW1429" s="8"/>
      <c r="BX1429" s="8"/>
      <c r="BY1429" s="8"/>
      <c r="BZ1429" s="8"/>
      <c r="CA1429" s="8"/>
      <c r="CB1429" s="8"/>
      <c r="CC1429" s="8"/>
      <c r="CD1429" s="100"/>
      <c r="CE1429" s="8" t="str">
        <f t="shared" si="218"/>
        <v>AGND</v>
      </c>
      <c r="CF1429" s="8" t="str">
        <f t="shared" si="221"/>
        <v>AGND</v>
      </c>
      <c r="CG1429" s="8" t="str">
        <f t="shared" si="222"/>
        <v>Power</v>
      </c>
      <c r="CH1429" s="8" t="str">
        <f t="shared" si="223"/>
        <v>Power</v>
      </c>
      <c r="CI1429" s="8">
        <v>1</v>
      </c>
      <c r="CJ1429" s="8" t="s">
        <v>1071</v>
      </c>
      <c r="CK1429" s="8"/>
      <c r="CL1429" s="8"/>
      <c r="CM1429" s="115"/>
      <c r="CN1429" s="115"/>
      <c r="CO1429" s="115"/>
      <c r="CP1429" s="115"/>
      <c r="CQ1429" s="8"/>
      <c r="CR1429" s="8"/>
      <c r="CS1429" s="8"/>
      <c r="CT1429" s="8"/>
      <c r="CU1429" s="100"/>
      <c r="CV1429" s="115"/>
      <c r="CW1429" s="119" t="s">
        <v>11169</v>
      </c>
      <c r="CX1429" s="2"/>
      <c r="CY1429" s="100"/>
      <c r="CZ1429" s="8" t="str">
        <f t="shared" si="224"/>
        <v>AGND</v>
      </c>
      <c r="DA1429" s="8" t="str">
        <f t="shared" si="225"/>
        <v>AGND</v>
      </c>
      <c r="DB1429" s="8" t="str">
        <f t="shared" si="226"/>
        <v>Power</v>
      </c>
      <c r="DC1429" s="8" t="str">
        <f t="shared" si="227"/>
        <v>Power</v>
      </c>
      <c r="DD1429" s="8">
        <v>1</v>
      </c>
      <c r="DE1429" s="8" t="s">
        <v>1071</v>
      </c>
      <c r="DF1429" s="8"/>
      <c r="DG1429" s="115"/>
      <c r="DH1429" s="115"/>
      <c r="DI1429" s="115"/>
      <c r="DJ1429" s="115"/>
      <c r="DK1429" s="8"/>
      <c r="DL1429" s="8"/>
      <c r="DM1429" s="8"/>
      <c r="DN1429" s="8"/>
      <c r="DO1429" s="8"/>
      <c r="DP1429" s="100"/>
      <c r="DQ1429" s="115"/>
      <c r="DR1429" s="115"/>
      <c r="DS1429" s="115"/>
      <c r="DT1429" s="115"/>
    </row>
    <row r="1430" spans="1:124" ht="12.75" customHeight="1">
      <c r="A1430" s="115"/>
      <c r="B1430" s="89">
        <v>1427</v>
      </c>
      <c r="C1430" s="127" t="s">
        <v>1071</v>
      </c>
      <c r="D1430" s="149" t="s">
        <v>7031</v>
      </c>
      <c r="E1430" s="8" t="s">
        <v>1071</v>
      </c>
      <c r="F1430" s="8" t="s">
        <v>3639</v>
      </c>
      <c r="G1430" s="8"/>
      <c r="H1430" s="8"/>
      <c r="I1430" s="8" t="s">
        <v>1071</v>
      </c>
      <c r="J1430" s="8" t="s">
        <v>6958</v>
      </c>
      <c r="K1430" s="8"/>
      <c r="L1430" s="8"/>
      <c r="M1430" s="8"/>
      <c r="N1430" s="8" t="s">
        <v>1071</v>
      </c>
      <c r="O1430" s="8" t="s">
        <v>6755</v>
      </c>
      <c r="P1430" s="8" t="s">
        <v>6755</v>
      </c>
      <c r="Q1430" s="8" t="s">
        <v>6755</v>
      </c>
      <c r="R1430" s="8"/>
      <c r="S1430" s="8"/>
      <c r="T1430" s="8"/>
      <c r="U1430" s="8"/>
      <c r="V1430" s="8"/>
      <c r="W1430" s="8"/>
      <c r="X1430" s="8"/>
      <c r="Y1430" s="8"/>
      <c r="Z1430" s="8"/>
      <c r="AA1430" s="8"/>
      <c r="AB1430" s="8"/>
      <c r="AC1430" s="8" t="str">
        <f t="shared" si="219"/>
        <v>NO</v>
      </c>
      <c r="AD1430" s="8" t="str">
        <f t="shared" si="220"/>
        <v>Power,,,,,,,,,,,,,</v>
      </c>
      <c r="AE1430" s="8"/>
      <c r="AF1430" s="8"/>
      <c r="AG1430" s="115"/>
      <c r="AH1430" s="8" t="s">
        <v>6756</v>
      </c>
      <c r="AI1430" s="8" t="s">
        <v>6002</v>
      </c>
      <c r="AJ1430" s="115"/>
      <c r="AK1430" s="115"/>
      <c r="AL1430" s="115"/>
      <c r="AM1430" s="115"/>
      <c r="AN1430" s="115"/>
      <c r="AO1430" s="115"/>
      <c r="AP1430" s="115"/>
      <c r="AQ1430" s="115"/>
      <c r="AR1430" s="115"/>
      <c r="AS1430" s="115"/>
      <c r="AT1430" s="115"/>
      <c r="AU1430" s="115"/>
      <c r="AV1430" s="115"/>
      <c r="AW1430" s="115"/>
      <c r="AX1430" s="115"/>
      <c r="AY1430" s="115"/>
      <c r="AZ1430" s="115"/>
      <c r="BA1430" s="115"/>
      <c r="BB1430" s="115"/>
      <c r="BC1430" s="115"/>
      <c r="BD1430" s="115"/>
      <c r="BE1430" s="115"/>
      <c r="BF1430" s="115"/>
      <c r="BG1430" s="115"/>
      <c r="BH1430" s="115"/>
      <c r="BI1430" s="115"/>
      <c r="BJ1430" s="115"/>
      <c r="BK1430" s="115"/>
      <c r="BL1430" s="115"/>
      <c r="BM1430" s="115"/>
      <c r="BN1430" s="115"/>
      <c r="BO1430" s="8"/>
      <c r="BP1430" s="8"/>
      <c r="BQ1430" s="8"/>
      <c r="BR1430" s="8"/>
      <c r="BS1430" s="8"/>
      <c r="BT1430" s="8"/>
      <c r="BU1430" s="8"/>
      <c r="BV1430" s="8"/>
      <c r="BW1430" s="8"/>
      <c r="BX1430" s="8"/>
      <c r="BY1430" s="8"/>
      <c r="BZ1430" s="8"/>
      <c r="CA1430" s="8"/>
      <c r="CB1430" s="8"/>
      <c r="CC1430" s="8"/>
      <c r="CD1430" s="100"/>
      <c r="CE1430" s="8" t="str">
        <f t="shared" si="218"/>
        <v>AGND</v>
      </c>
      <c r="CF1430" s="8" t="str">
        <f t="shared" si="221"/>
        <v>AGND</v>
      </c>
      <c r="CG1430" s="8" t="str">
        <f t="shared" si="222"/>
        <v>Power</v>
      </c>
      <c r="CH1430" s="8" t="str">
        <f t="shared" si="223"/>
        <v>Power</v>
      </c>
      <c r="CI1430" s="8">
        <v>1</v>
      </c>
      <c r="CJ1430" s="8" t="s">
        <v>1071</v>
      </c>
      <c r="CK1430" s="8"/>
      <c r="CL1430" s="8"/>
      <c r="CM1430" s="115"/>
      <c r="CN1430" s="115"/>
      <c r="CO1430" s="115"/>
      <c r="CP1430" s="115"/>
      <c r="CQ1430" s="8"/>
      <c r="CR1430" s="8"/>
      <c r="CS1430" s="8"/>
      <c r="CT1430" s="8"/>
      <c r="CU1430" s="100"/>
      <c r="CV1430" s="115"/>
      <c r="CW1430" s="119" t="s">
        <v>11286</v>
      </c>
      <c r="CX1430" s="2"/>
      <c r="CY1430" s="100"/>
      <c r="CZ1430" s="8" t="str">
        <f t="shared" si="224"/>
        <v>AGND</v>
      </c>
      <c r="DA1430" s="8" t="str">
        <f t="shared" si="225"/>
        <v>AGND</v>
      </c>
      <c r="DB1430" s="8" t="str">
        <f t="shared" si="226"/>
        <v>Power</v>
      </c>
      <c r="DC1430" s="8" t="str">
        <f t="shared" si="227"/>
        <v>Power</v>
      </c>
      <c r="DD1430" s="8">
        <v>1</v>
      </c>
      <c r="DE1430" s="8" t="s">
        <v>1071</v>
      </c>
      <c r="DF1430" s="8"/>
      <c r="DG1430" s="115"/>
      <c r="DH1430" s="115"/>
      <c r="DI1430" s="115"/>
      <c r="DJ1430" s="115"/>
      <c r="DK1430" s="8"/>
      <c r="DL1430" s="8"/>
      <c r="DM1430" s="8"/>
      <c r="DN1430" s="8"/>
      <c r="DO1430" s="8"/>
      <c r="DP1430" s="100"/>
      <c r="DQ1430" s="115"/>
      <c r="DR1430" s="115"/>
      <c r="DS1430" s="115"/>
      <c r="DT1430" s="115"/>
    </row>
    <row r="1431" spans="1:124" ht="12.75" customHeight="1">
      <c r="A1431" s="115"/>
      <c r="B1431" s="89">
        <v>1428</v>
      </c>
      <c r="C1431" s="127" t="s">
        <v>1071</v>
      </c>
      <c r="D1431" s="149" t="s">
        <v>5052</v>
      </c>
      <c r="E1431" s="8" t="s">
        <v>1071</v>
      </c>
      <c r="F1431" s="8" t="s">
        <v>6034</v>
      </c>
      <c r="G1431" s="8"/>
      <c r="H1431" s="8"/>
      <c r="I1431" s="8" t="s">
        <v>1071</v>
      </c>
      <c r="J1431" s="8" t="s">
        <v>6934</v>
      </c>
      <c r="K1431" s="8"/>
      <c r="L1431" s="8"/>
      <c r="M1431" s="8"/>
      <c r="N1431" s="8" t="s">
        <v>1071</v>
      </c>
      <c r="O1431" s="8" t="s">
        <v>6755</v>
      </c>
      <c r="P1431" s="8" t="s">
        <v>6755</v>
      </c>
      <c r="Q1431" s="8" t="s">
        <v>6755</v>
      </c>
      <c r="R1431" s="8"/>
      <c r="S1431" s="8"/>
      <c r="T1431" s="8"/>
      <c r="U1431" s="8"/>
      <c r="V1431" s="8"/>
      <c r="W1431" s="8"/>
      <c r="X1431" s="8"/>
      <c r="Y1431" s="8"/>
      <c r="Z1431" s="8"/>
      <c r="AA1431" s="8"/>
      <c r="AB1431" s="8"/>
      <c r="AC1431" s="8" t="str">
        <f t="shared" si="219"/>
        <v>NO</v>
      </c>
      <c r="AD1431" s="8" t="str">
        <f t="shared" si="220"/>
        <v>Power,,,,,,,,,,,,,</v>
      </c>
      <c r="AE1431" s="8"/>
      <c r="AF1431" s="8"/>
      <c r="AG1431" s="115"/>
      <c r="AH1431" s="8" t="s">
        <v>6756</v>
      </c>
      <c r="AI1431" s="8" t="s">
        <v>6002</v>
      </c>
      <c r="AJ1431" s="115"/>
      <c r="AK1431" s="115"/>
      <c r="AL1431" s="115"/>
      <c r="AM1431" s="115"/>
      <c r="AN1431" s="115"/>
      <c r="AO1431" s="115"/>
      <c r="AP1431" s="115"/>
      <c r="AQ1431" s="115"/>
      <c r="AR1431" s="115"/>
      <c r="AS1431" s="115"/>
      <c r="AT1431" s="115"/>
      <c r="AU1431" s="115"/>
      <c r="AV1431" s="115"/>
      <c r="AW1431" s="115"/>
      <c r="AX1431" s="115"/>
      <c r="AY1431" s="115"/>
      <c r="AZ1431" s="115"/>
      <c r="BA1431" s="115"/>
      <c r="BB1431" s="115"/>
      <c r="BC1431" s="115"/>
      <c r="BD1431" s="115"/>
      <c r="BE1431" s="115"/>
      <c r="BF1431" s="115"/>
      <c r="BG1431" s="115"/>
      <c r="BH1431" s="115"/>
      <c r="BI1431" s="115"/>
      <c r="BJ1431" s="115"/>
      <c r="BK1431" s="115"/>
      <c r="BL1431" s="115"/>
      <c r="BM1431" s="115"/>
      <c r="BN1431" s="115"/>
      <c r="BO1431" s="8"/>
      <c r="BP1431" s="8"/>
      <c r="BQ1431" s="8"/>
      <c r="BR1431" s="8"/>
      <c r="BS1431" s="8"/>
      <c r="BT1431" s="8"/>
      <c r="BU1431" s="8"/>
      <c r="BV1431" s="8"/>
      <c r="BW1431" s="8"/>
      <c r="BX1431" s="8"/>
      <c r="BY1431" s="8"/>
      <c r="BZ1431" s="8"/>
      <c r="CA1431" s="8"/>
      <c r="CB1431" s="8"/>
      <c r="CC1431" s="8"/>
      <c r="CD1431" s="100"/>
      <c r="CE1431" s="8" t="str">
        <f t="shared" si="218"/>
        <v>AGND</v>
      </c>
      <c r="CF1431" s="8" t="str">
        <f t="shared" si="221"/>
        <v>AGND</v>
      </c>
      <c r="CG1431" s="8" t="str">
        <f t="shared" si="222"/>
        <v>Power</v>
      </c>
      <c r="CH1431" s="8" t="str">
        <f t="shared" si="223"/>
        <v>Power</v>
      </c>
      <c r="CI1431" s="8">
        <v>1</v>
      </c>
      <c r="CJ1431" s="8" t="s">
        <v>1071</v>
      </c>
      <c r="CK1431" s="8"/>
      <c r="CL1431" s="8"/>
      <c r="CM1431" s="115"/>
      <c r="CN1431" s="115"/>
      <c r="CO1431" s="115"/>
      <c r="CP1431" s="115"/>
      <c r="CQ1431" s="8"/>
      <c r="CR1431" s="8"/>
      <c r="CS1431" s="8"/>
      <c r="CT1431" s="8"/>
      <c r="CU1431" s="100"/>
      <c r="CV1431" s="115"/>
      <c r="CW1431" s="119" t="s">
        <v>11630</v>
      </c>
      <c r="CX1431" s="2"/>
      <c r="CY1431" s="100"/>
      <c r="CZ1431" s="8" t="str">
        <f t="shared" si="224"/>
        <v>AGND</v>
      </c>
      <c r="DA1431" s="8" t="str">
        <f t="shared" si="225"/>
        <v>AGND</v>
      </c>
      <c r="DB1431" s="8" t="str">
        <f t="shared" si="226"/>
        <v>Power</v>
      </c>
      <c r="DC1431" s="8" t="str">
        <f t="shared" si="227"/>
        <v>Power</v>
      </c>
      <c r="DD1431" s="8">
        <v>1</v>
      </c>
      <c r="DE1431" s="8" t="s">
        <v>1071</v>
      </c>
      <c r="DF1431" s="8"/>
      <c r="DG1431" s="115"/>
      <c r="DH1431" s="115"/>
      <c r="DI1431" s="115"/>
      <c r="DJ1431" s="115"/>
      <c r="DK1431" s="8"/>
      <c r="DL1431" s="8"/>
      <c r="DM1431" s="8"/>
      <c r="DN1431" s="8"/>
      <c r="DO1431" s="8"/>
      <c r="DP1431" s="100"/>
      <c r="DQ1431" s="115"/>
      <c r="DR1431" s="115"/>
      <c r="DS1431" s="115"/>
      <c r="DT1431" s="115"/>
    </row>
    <row r="1432" spans="1:124" ht="12.75" customHeight="1">
      <c r="A1432" s="115"/>
      <c r="B1432" s="89">
        <v>1429</v>
      </c>
      <c r="C1432" s="127" t="s">
        <v>1071</v>
      </c>
      <c r="D1432" s="149" t="s">
        <v>2610</v>
      </c>
      <c r="E1432" s="8" t="s">
        <v>1071</v>
      </c>
      <c r="F1432" s="8" t="s">
        <v>7030</v>
      </c>
      <c r="G1432" s="8"/>
      <c r="H1432" s="8"/>
      <c r="I1432" s="8" t="s">
        <v>1071</v>
      </c>
      <c r="J1432" s="8" t="s">
        <v>7064</v>
      </c>
      <c r="K1432" s="8"/>
      <c r="L1432" s="8"/>
      <c r="M1432" s="8"/>
      <c r="N1432" s="8" t="s">
        <v>1071</v>
      </c>
      <c r="O1432" s="8" t="s">
        <v>6755</v>
      </c>
      <c r="P1432" s="8" t="s">
        <v>6755</v>
      </c>
      <c r="Q1432" s="8" t="s">
        <v>6755</v>
      </c>
      <c r="R1432" s="8"/>
      <c r="S1432" s="8"/>
      <c r="T1432" s="8"/>
      <c r="U1432" s="8"/>
      <c r="V1432" s="8"/>
      <c r="W1432" s="8"/>
      <c r="X1432" s="8"/>
      <c r="Y1432" s="8"/>
      <c r="Z1432" s="8"/>
      <c r="AA1432" s="8"/>
      <c r="AB1432" s="8"/>
      <c r="AC1432" s="8" t="str">
        <f t="shared" si="219"/>
        <v>NO</v>
      </c>
      <c r="AD1432" s="8" t="str">
        <f t="shared" si="220"/>
        <v>Power,,,,,,,,,,,,,</v>
      </c>
      <c r="AE1432" s="8"/>
      <c r="AF1432" s="8"/>
      <c r="AG1432" s="115"/>
      <c r="AH1432" s="8" t="s">
        <v>6756</v>
      </c>
      <c r="AI1432" s="8" t="s">
        <v>6002</v>
      </c>
      <c r="AJ1432" s="115"/>
      <c r="AK1432" s="115"/>
      <c r="AL1432" s="115"/>
      <c r="AM1432" s="115"/>
      <c r="AN1432" s="115"/>
      <c r="AO1432" s="115"/>
      <c r="AP1432" s="115"/>
      <c r="AQ1432" s="115"/>
      <c r="AR1432" s="115"/>
      <c r="AS1432" s="115"/>
      <c r="AT1432" s="115"/>
      <c r="AU1432" s="115"/>
      <c r="AV1432" s="115"/>
      <c r="AW1432" s="115"/>
      <c r="AX1432" s="115"/>
      <c r="AY1432" s="115"/>
      <c r="AZ1432" s="115"/>
      <c r="BA1432" s="115"/>
      <c r="BB1432" s="115"/>
      <c r="BC1432" s="115"/>
      <c r="BD1432" s="115"/>
      <c r="BE1432" s="115"/>
      <c r="BF1432" s="115"/>
      <c r="BG1432" s="115"/>
      <c r="BH1432" s="115"/>
      <c r="BI1432" s="115"/>
      <c r="BJ1432" s="115"/>
      <c r="BK1432" s="115"/>
      <c r="BL1432" s="115"/>
      <c r="BM1432" s="115"/>
      <c r="BN1432" s="115"/>
      <c r="BO1432" s="8"/>
      <c r="BP1432" s="8"/>
      <c r="BQ1432" s="8"/>
      <c r="BR1432" s="8"/>
      <c r="BS1432" s="8"/>
      <c r="BT1432" s="8"/>
      <c r="BU1432" s="8"/>
      <c r="BV1432" s="8"/>
      <c r="BW1432" s="8"/>
      <c r="BX1432" s="8"/>
      <c r="BY1432" s="8"/>
      <c r="BZ1432" s="8"/>
      <c r="CA1432" s="8"/>
      <c r="CB1432" s="8"/>
      <c r="CC1432" s="8"/>
      <c r="CD1432" s="100"/>
      <c r="CE1432" s="8" t="str">
        <f t="shared" si="218"/>
        <v>AGND</v>
      </c>
      <c r="CF1432" s="8" t="str">
        <f t="shared" si="221"/>
        <v>AGND</v>
      </c>
      <c r="CG1432" s="8" t="str">
        <f t="shared" si="222"/>
        <v>Power</v>
      </c>
      <c r="CH1432" s="8" t="str">
        <f t="shared" si="223"/>
        <v>Power</v>
      </c>
      <c r="CI1432" s="8">
        <v>1</v>
      </c>
      <c r="CJ1432" s="8" t="s">
        <v>1071</v>
      </c>
      <c r="CK1432" s="8"/>
      <c r="CL1432" s="8"/>
      <c r="CM1432" s="115"/>
      <c r="CN1432" s="115"/>
      <c r="CO1432" s="115"/>
      <c r="CP1432" s="115"/>
      <c r="CQ1432" s="8"/>
      <c r="CR1432" s="8"/>
      <c r="CS1432" s="8"/>
      <c r="CT1432" s="8"/>
      <c r="CU1432" s="100"/>
      <c r="CV1432" s="115"/>
      <c r="CW1432" s="119" t="s">
        <v>11631</v>
      </c>
      <c r="CX1432" s="2"/>
      <c r="CY1432" s="100"/>
      <c r="CZ1432" s="8" t="str">
        <f t="shared" si="224"/>
        <v>AGND</v>
      </c>
      <c r="DA1432" s="8" t="str">
        <f t="shared" si="225"/>
        <v>AGND</v>
      </c>
      <c r="DB1432" s="8" t="str">
        <f t="shared" si="226"/>
        <v>Power</v>
      </c>
      <c r="DC1432" s="8" t="str">
        <f t="shared" si="227"/>
        <v>Power</v>
      </c>
      <c r="DD1432" s="8">
        <v>1</v>
      </c>
      <c r="DE1432" s="8" t="s">
        <v>1071</v>
      </c>
      <c r="DF1432" s="8"/>
      <c r="DG1432" s="115"/>
      <c r="DH1432" s="115"/>
      <c r="DI1432" s="115"/>
      <c r="DJ1432" s="115"/>
      <c r="DK1432" s="8"/>
      <c r="DL1432" s="8"/>
      <c r="DM1432" s="8"/>
      <c r="DN1432" s="8"/>
      <c r="DO1432" s="8"/>
      <c r="DP1432" s="100"/>
      <c r="DQ1432" s="115"/>
      <c r="DR1432" s="115"/>
      <c r="DS1432" s="115"/>
      <c r="DT1432" s="115"/>
    </row>
    <row r="1433" spans="1:124" ht="12.75" customHeight="1">
      <c r="A1433" s="115"/>
      <c r="B1433" s="89">
        <v>1430</v>
      </c>
      <c r="C1433" s="127" t="s">
        <v>1071</v>
      </c>
      <c r="D1433" s="149" t="s">
        <v>7035</v>
      </c>
      <c r="E1433" s="8" t="s">
        <v>1071</v>
      </c>
      <c r="F1433" s="8" t="s">
        <v>7032</v>
      </c>
      <c r="G1433" s="8"/>
      <c r="H1433" s="8"/>
      <c r="I1433" s="8" t="s">
        <v>1071</v>
      </c>
      <c r="J1433" s="8" t="s">
        <v>5284</v>
      </c>
      <c r="K1433" s="8"/>
      <c r="L1433" s="8"/>
      <c r="M1433" s="8"/>
      <c r="N1433" s="8" t="s">
        <v>1071</v>
      </c>
      <c r="O1433" s="8" t="s">
        <v>6755</v>
      </c>
      <c r="P1433" s="8" t="s">
        <v>6755</v>
      </c>
      <c r="Q1433" s="8" t="s">
        <v>6755</v>
      </c>
      <c r="R1433" s="8"/>
      <c r="S1433" s="8"/>
      <c r="T1433" s="8"/>
      <c r="U1433" s="8"/>
      <c r="V1433" s="8"/>
      <c r="W1433" s="8"/>
      <c r="X1433" s="8"/>
      <c r="Y1433" s="8"/>
      <c r="Z1433" s="8"/>
      <c r="AA1433" s="8"/>
      <c r="AB1433" s="8"/>
      <c r="AC1433" s="8" t="str">
        <f t="shared" si="219"/>
        <v>NO</v>
      </c>
      <c r="AD1433" s="8" t="str">
        <f t="shared" si="220"/>
        <v>Power,,,,,,,,,,,,,</v>
      </c>
      <c r="AE1433" s="8"/>
      <c r="AF1433" s="8"/>
      <c r="AG1433" s="115"/>
      <c r="AH1433" s="8" t="s">
        <v>6756</v>
      </c>
      <c r="AI1433" s="8" t="s">
        <v>6002</v>
      </c>
      <c r="AJ1433" s="115"/>
      <c r="AK1433" s="115"/>
      <c r="AL1433" s="115"/>
      <c r="AM1433" s="115"/>
      <c r="AN1433" s="115"/>
      <c r="AO1433" s="115"/>
      <c r="AP1433" s="115"/>
      <c r="AQ1433" s="115"/>
      <c r="AR1433" s="115"/>
      <c r="AS1433" s="115"/>
      <c r="AT1433" s="115"/>
      <c r="AU1433" s="115"/>
      <c r="AV1433" s="115"/>
      <c r="AW1433" s="115"/>
      <c r="AX1433" s="115"/>
      <c r="AY1433" s="115"/>
      <c r="AZ1433" s="115"/>
      <c r="BA1433" s="115"/>
      <c r="BB1433" s="115"/>
      <c r="BC1433" s="115"/>
      <c r="BD1433" s="115"/>
      <c r="BE1433" s="115"/>
      <c r="BF1433" s="115"/>
      <c r="BG1433" s="115"/>
      <c r="BH1433" s="115"/>
      <c r="BI1433" s="115"/>
      <c r="BJ1433" s="115"/>
      <c r="BK1433" s="115"/>
      <c r="BL1433" s="115"/>
      <c r="BM1433" s="115"/>
      <c r="BN1433" s="115"/>
      <c r="BO1433" s="8"/>
      <c r="BP1433" s="8"/>
      <c r="BQ1433" s="8"/>
      <c r="BR1433" s="8"/>
      <c r="BS1433" s="8"/>
      <c r="BT1433" s="8"/>
      <c r="BU1433" s="8"/>
      <c r="BV1433" s="8"/>
      <c r="BW1433" s="8"/>
      <c r="BX1433" s="8"/>
      <c r="BY1433" s="8"/>
      <c r="BZ1433" s="8"/>
      <c r="CA1433" s="8"/>
      <c r="CB1433" s="8"/>
      <c r="CC1433" s="8"/>
      <c r="CD1433" s="100"/>
      <c r="CE1433" s="8" t="str">
        <f t="shared" si="218"/>
        <v>AGND</v>
      </c>
      <c r="CF1433" s="8" t="str">
        <f t="shared" si="221"/>
        <v>AGND</v>
      </c>
      <c r="CG1433" s="8" t="str">
        <f t="shared" si="222"/>
        <v>Power</v>
      </c>
      <c r="CH1433" s="8" t="str">
        <f t="shared" si="223"/>
        <v>Power</v>
      </c>
      <c r="CI1433" s="8">
        <v>1</v>
      </c>
      <c r="CJ1433" s="8" t="s">
        <v>1071</v>
      </c>
      <c r="CK1433" s="8"/>
      <c r="CL1433" s="8"/>
      <c r="CM1433" s="115"/>
      <c r="CN1433" s="115"/>
      <c r="CO1433" s="115"/>
      <c r="CP1433" s="115"/>
      <c r="CQ1433" s="8"/>
      <c r="CR1433" s="8"/>
      <c r="CS1433" s="8"/>
      <c r="CT1433" s="8"/>
      <c r="CU1433" s="100"/>
      <c r="CV1433" s="115"/>
      <c r="CW1433" s="119" t="s">
        <v>11632</v>
      </c>
      <c r="CX1433" s="2"/>
      <c r="CY1433" s="100"/>
      <c r="CZ1433" s="8" t="str">
        <f t="shared" si="224"/>
        <v>AGND</v>
      </c>
      <c r="DA1433" s="8" t="str">
        <f t="shared" si="225"/>
        <v>AGND</v>
      </c>
      <c r="DB1433" s="8" t="str">
        <f t="shared" si="226"/>
        <v>Power</v>
      </c>
      <c r="DC1433" s="8" t="str">
        <f t="shared" si="227"/>
        <v>Power</v>
      </c>
      <c r="DD1433" s="8">
        <v>1</v>
      </c>
      <c r="DE1433" s="8" t="s">
        <v>1071</v>
      </c>
      <c r="DF1433" s="8"/>
      <c r="DG1433" s="115"/>
      <c r="DH1433" s="115"/>
      <c r="DI1433" s="115"/>
      <c r="DJ1433" s="115"/>
      <c r="DK1433" s="8"/>
      <c r="DL1433" s="8"/>
      <c r="DM1433" s="8"/>
      <c r="DN1433" s="8"/>
      <c r="DO1433" s="8"/>
      <c r="DP1433" s="100"/>
      <c r="DQ1433" s="115"/>
      <c r="DR1433" s="115"/>
      <c r="DS1433" s="115"/>
      <c r="DT1433" s="115"/>
    </row>
    <row r="1434" spans="1:124" ht="12.75" customHeight="1">
      <c r="A1434" s="115"/>
      <c r="B1434" s="89">
        <v>1431</v>
      </c>
      <c r="C1434" s="127" t="s">
        <v>1071</v>
      </c>
      <c r="D1434" s="149" t="s">
        <v>6286</v>
      </c>
      <c r="E1434" s="8" t="s">
        <v>1071</v>
      </c>
      <c r="F1434" s="8" t="s">
        <v>2013</v>
      </c>
      <c r="G1434" s="8"/>
      <c r="H1434" s="8"/>
      <c r="I1434" s="8" t="s">
        <v>1071</v>
      </c>
      <c r="J1434" s="8" t="s">
        <v>7065</v>
      </c>
      <c r="K1434" s="8"/>
      <c r="L1434" s="8"/>
      <c r="M1434" s="8"/>
      <c r="N1434" s="8" t="s">
        <v>1071</v>
      </c>
      <c r="O1434" s="8" t="s">
        <v>6755</v>
      </c>
      <c r="P1434" s="8" t="s">
        <v>6755</v>
      </c>
      <c r="Q1434" s="8" t="s">
        <v>6755</v>
      </c>
      <c r="R1434" s="8"/>
      <c r="S1434" s="8"/>
      <c r="T1434" s="8"/>
      <c r="U1434" s="8"/>
      <c r="V1434" s="8"/>
      <c r="W1434" s="8"/>
      <c r="X1434" s="8"/>
      <c r="Y1434" s="8"/>
      <c r="Z1434" s="8"/>
      <c r="AA1434" s="8"/>
      <c r="AB1434" s="8"/>
      <c r="AC1434" s="8" t="str">
        <f t="shared" si="219"/>
        <v>NO</v>
      </c>
      <c r="AD1434" s="8" t="str">
        <f t="shared" si="220"/>
        <v>Power,,,,,,,,,,,,,</v>
      </c>
      <c r="AE1434" s="8"/>
      <c r="AF1434" s="8"/>
      <c r="AG1434" s="115"/>
      <c r="AH1434" s="8" t="s">
        <v>6756</v>
      </c>
      <c r="AI1434" s="8" t="s">
        <v>6002</v>
      </c>
      <c r="AJ1434" s="115"/>
      <c r="AK1434" s="115"/>
      <c r="AL1434" s="115"/>
      <c r="AM1434" s="115"/>
      <c r="AN1434" s="115"/>
      <c r="AO1434" s="115"/>
      <c r="AP1434" s="115"/>
      <c r="AQ1434" s="115"/>
      <c r="AR1434" s="115"/>
      <c r="AS1434" s="115"/>
      <c r="AT1434" s="115"/>
      <c r="AU1434" s="115"/>
      <c r="AV1434" s="115"/>
      <c r="AW1434" s="115"/>
      <c r="AX1434" s="115"/>
      <c r="AY1434" s="115"/>
      <c r="AZ1434" s="115"/>
      <c r="BA1434" s="115"/>
      <c r="BB1434" s="115"/>
      <c r="BC1434" s="115"/>
      <c r="BD1434" s="115"/>
      <c r="BE1434" s="115"/>
      <c r="BF1434" s="115"/>
      <c r="BG1434" s="115"/>
      <c r="BH1434" s="115"/>
      <c r="BI1434" s="115"/>
      <c r="BJ1434" s="115"/>
      <c r="BK1434" s="115"/>
      <c r="BL1434" s="115"/>
      <c r="BM1434" s="115"/>
      <c r="BN1434" s="115"/>
      <c r="BO1434" s="8"/>
      <c r="BP1434" s="8"/>
      <c r="BQ1434" s="8"/>
      <c r="BR1434" s="8"/>
      <c r="BS1434" s="8"/>
      <c r="BT1434" s="8"/>
      <c r="BU1434" s="8"/>
      <c r="BV1434" s="8"/>
      <c r="BW1434" s="8"/>
      <c r="BX1434" s="8"/>
      <c r="BY1434" s="8"/>
      <c r="BZ1434" s="8"/>
      <c r="CA1434" s="8"/>
      <c r="CB1434" s="8"/>
      <c r="CC1434" s="8"/>
      <c r="CD1434" s="100"/>
      <c r="CE1434" s="8" t="str">
        <f t="shared" si="218"/>
        <v>AGND</v>
      </c>
      <c r="CF1434" s="8" t="str">
        <f t="shared" si="221"/>
        <v>AGND</v>
      </c>
      <c r="CG1434" s="8" t="str">
        <f t="shared" si="222"/>
        <v>Power</v>
      </c>
      <c r="CH1434" s="8" t="str">
        <f t="shared" si="223"/>
        <v>Power</v>
      </c>
      <c r="CI1434" s="8">
        <v>1</v>
      </c>
      <c r="CJ1434" s="8" t="s">
        <v>1071</v>
      </c>
      <c r="CK1434" s="8"/>
      <c r="CL1434" s="8"/>
      <c r="CM1434" s="115"/>
      <c r="CN1434" s="115"/>
      <c r="CO1434" s="115"/>
      <c r="CP1434" s="115"/>
      <c r="CQ1434" s="8"/>
      <c r="CR1434" s="8"/>
      <c r="CS1434" s="8"/>
      <c r="CT1434" s="8"/>
      <c r="CU1434" s="100"/>
      <c r="CV1434" s="115"/>
      <c r="CW1434" s="119" t="s">
        <v>11633</v>
      </c>
      <c r="CX1434" s="2"/>
      <c r="CY1434" s="100"/>
      <c r="CZ1434" s="8" t="str">
        <f t="shared" si="224"/>
        <v>AGND</v>
      </c>
      <c r="DA1434" s="8" t="str">
        <f t="shared" si="225"/>
        <v>AGND</v>
      </c>
      <c r="DB1434" s="8" t="str">
        <f t="shared" si="226"/>
        <v>Power</v>
      </c>
      <c r="DC1434" s="8" t="str">
        <f t="shared" si="227"/>
        <v>Power</v>
      </c>
      <c r="DD1434" s="8">
        <v>1</v>
      </c>
      <c r="DE1434" s="8" t="s">
        <v>1071</v>
      </c>
      <c r="DF1434" s="8"/>
      <c r="DG1434" s="115"/>
      <c r="DH1434" s="115"/>
      <c r="DI1434" s="115"/>
      <c r="DJ1434" s="115"/>
      <c r="DK1434" s="8"/>
      <c r="DL1434" s="8"/>
      <c r="DM1434" s="8"/>
      <c r="DN1434" s="8"/>
      <c r="DO1434" s="8"/>
      <c r="DP1434" s="100"/>
      <c r="DQ1434" s="115"/>
      <c r="DR1434" s="115"/>
      <c r="DS1434" s="115"/>
      <c r="DT1434" s="115"/>
    </row>
    <row r="1435" spans="1:124" ht="12.75" customHeight="1">
      <c r="A1435" s="115"/>
      <c r="B1435" s="89">
        <v>1432</v>
      </c>
      <c r="C1435" s="127" t="s">
        <v>1071</v>
      </c>
      <c r="D1435" s="149" t="s">
        <v>7066</v>
      </c>
      <c r="E1435" s="8" t="s">
        <v>1071</v>
      </c>
      <c r="F1435" s="8" t="s">
        <v>6210</v>
      </c>
      <c r="G1435" s="8"/>
      <c r="H1435" s="8"/>
      <c r="I1435" s="8" t="s">
        <v>1071</v>
      </c>
      <c r="J1435" s="8" t="s">
        <v>6443</v>
      </c>
      <c r="K1435" s="8"/>
      <c r="L1435" s="8"/>
      <c r="M1435" s="8"/>
      <c r="N1435" s="8" t="s">
        <v>1071</v>
      </c>
      <c r="O1435" s="8" t="s">
        <v>6755</v>
      </c>
      <c r="P1435" s="8" t="s">
        <v>6755</v>
      </c>
      <c r="Q1435" s="8" t="s">
        <v>6755</v>
      </c>
      <c r="R1435" s="8"/>
      <c r="S1435" s="8"/>
      <c r="T1435" s="8"/>
      <c r="U1435" s="8"/>
      <c r="V1435" s="8"/>
      <c r="W1435" s="8"/>
      <c r="X1435" s="8"/>
      <c r="Y1435" s="8"/>
      <c r="Z1435" s="8"/>
      <c r="AA1435" s="8"/>
      <c r="AB1435" s="8"/>
      <c r="AC1435" s="8" t="str">
        <f t="shared" si="219"/>
        <v>NO</v>
      </c>
      <c r="AD1435" s="8" t="str">
        <f t="shared" si="220"/>
        <v>Power,,,,,,,,,,,,,</v>
      </c>
      <c r="AE1435" s="8"/>
      <c r="AF1435" s="8"/>
      <c r="AG1435" s="115"/>
      <c r="AH1435" s="8" t="s">
        <v>6756</v>
      </c>
      <c r="AI1435" s="8" t="s">
        <v>6002</v>
      </c>
      <c r="AJ1435" s="115"/>
      <c r="AK1435" s="115"/>
      <c r="AL1435" s="115"/>
      <c r="AM1435" s="115"/>
      <c r="AN1435" s="115"/>
      <c r="AO1435" s="115"/>
      <c r="AP1435" s="115"/>
      <c r="AQ1435" s="115"/>
      <c r="AR1435" s="115"/>
      <c r="AS1435" s="115"/>
      <c r="AT1435" s="115"/>
      <c r="AU1435" s="115"/>
      <c r="AV1435" s="115"/>
      <c r="AW1435" s="115"/>
      <c r="AX1435" s="115"/>
      <c r="AY1435" s="115"/>
      <c r="AZ1435" s="115"/>
      <c r="BA1435" s="115"/>
      <c r="BB1435" s="115"/>
      <c r="BC1435" s="115"/>
      <c r="BD1435" s="115"/>
      <c r="BE1435" s="115"/>
      <c r="BF1435" s="115"/>
      <c r="BG1435" s="115"/>
      <c r="BH1435" s="115"/>
      <c r="BI1435" s="115"/>
      <c r="BJ1435" s="115"/>
      <c r="BK1435" s="115"/>
      <c r="BL1435" s="115"/>
      <c r="BM1435" s="115"/>
      <c r="BN1435" s="115"/>
      <c r="BO1435" s="8"/>
      <c r="BP1435" s="8"/>
      <c r="BQ1435" s="8"/>
      <c r="BR1435" s="8"/>
      <c r="BS1435" s="8"/>
      <c r="BT1435" s="8"/>
      <c r="BU1435" s="8"/>
      <c r="BV1435" s="8"/>
      <c r="BW1435" s="8"/>
      <c r="BX1435" s="8"/>
      <c r="BY1435" s="8"/>
      <c r="BZ1435" s="8"/>
      <c r="CA1435" s="8"/>
      <c r="CB1435" s="8"/>
      <c r="CC1435" s="8"/>
      <c r="CD1435" s="100"/>
      <c r="CE1435" s="8" t="str">
        <f t="shared" si="218"/>
        <v>AGND</v>
      </c>
      <c r="CF1435" s="8" t="str">
        <f t="shared" si="221"/>
        <v>AGND</v>
      </c>
      <c r="CG1435" s="8" t="str">
        <f t="shared" si="222"/>
        <v>Power</v>
      </c>
      <c r="CH1435" s="8" t="str">
        <f t="shared" si="223"/>
        <v>Power</v>
      </c>
      <c r="CI1435" s="8">
        <v>1</v>
      </c>
      <c r="CJ1435" s="8" t="s">
        <v>1071</v>
      </c>
      <c r="CK1435" s="8"/>
      <c r="CL1435" s="8"/>
      <c r="CM1435" s="115"/>
      <c r="CN1435" s="115"/>
      <c r="CO1435" s="115"/>
      <c r="CP1435" s="115"/>
      <c r="CQ1435" s="8"/>
      <c r="CR1435" s="8"/>
      <c r="CS1435" s="8"/>
      <c r="CT1435" s="8"/>
      <c r="CU1435" s="100"/>
      <c r="CV1435" s="115"/>
      <c r="CW1435" s="119" t="s">
        <v>11634</v>
      </c>
      <c r="CX1435" s="2"/>
      <c r="CY1435" s="100"/>
      <c r="CZ1435" s="8" t="str">
        <f t="shared" si="224"/>
        <v>AGND</v>
      </c>
      <c r="DA1435" s="8" t="str">
        <f t="shared" si="225"/>
        <v>AGND</v>
      </c>
      <c r="DB1435" s="8" t="str">
        <f t="shared" si="226"/>
        <v>Power</v>
      </c>
      <c r="DC1435" s="8" t="str">
        <f t="shared" si="227"/>
        <v>Power</v>
      </c>
      <c r="DD1435" s="8">
        <v>1</v>
      </c>
      <c r="DE1435" s="8" t="s">
        <v>1071</v>
      </c>
      <c r="DF1435" s="8"/>
      <c r="DG1435" s="115"/>
      <c r="DH1435" s="115"/>
      <c r="DI1435" s="115"/>
      <c r="DJ1435" s="115"/>
      <c r="DK1435" s="8"/>
      <c r="DL1435" s="8"/>
      <c r="DM1435" s="8"/>
      <c r="DN1435" s="8"/>
      <c r="DO1435" s="8"/>
      <c r="DP1435" s="100"/>
      <c r="DQ1435" s="115"/>
      <c r="DR1435" s="115"/>
      <c r="DS1435" s="115"/>
      <c r="DT1435" s="115"/>
    </row>
    <row r="1436" spans="1:124" ht="12.75" customHeight="1">
      <c r="A1436" s="115"/>
      <c r="B1436" s="89">
        <v>1433</v>
      </c>
      <c r="C1436" s="127" t="s">
        <v>1071</v>
      </c>
      <c r="D1436" s="149" t="s">
        <v>6044</v>
      </c>
      <c r="E1436" s="8" t="s">
        <v>1071</v>
      </c>
      <c r="F1436" s="8" t="s">
        <v>7049</v>
      </c>
      <c r="G1436" s="8"/>
      <c r="H1436" s="8"/>
      <c r="I1436" s="8" t="s">
        <v>1071</v>
      </c>
      <c r="J1436" s="8" t="s">
        <v>2731</v>
      </c>
      <c r="K1436" s="8"/>
      <c r="L1436" s="8"/>
      <c r="M1436" s="8"/>
      <c r="N1436" s="8" t="s">
        <v>1071</v>
      </c>
      <c r="O1436" s="8" t="s">
        <v>6755</v>
      </c>
      <c r="P1436" s="8" t="s">
        <v>6755</v>
      </c>
      <c r="Q1436" s="8" t="s">
        <v>6755</v>
      </c>
      <c r="R1436" s="8"/>
      <c r="S1436" s="8"/>
      <c r="T1436" s="8"/>
      <c r="U1436" s="8"/>
      <c r="V1436" s="8"/>
      <c r="W1436" s="8"/>
      <c r="X1436" s="8"/>
      <c r="Y1436" s="8"/>
      <c r="Z1436" s="8"/>
      <c r="AA1436" s="8"/>
      <c r="AB1436" s="8"/>
      <c r="AC1436" s="8" t="str">
        <f t="shared" si="219"/>
        <v>NO</v>
      </c>
      <c r="AD1436" s="8" t="str">
        <f t="shared" si="220"/>
        <v>Power,,,,,,,,,,,,,</v>
      </c>
      <c r="AE1436" s="8"/>
      <c r="AF1436" s="8"/>
      <c r="AG1436" s="115"/>
      <c r="AH1436" s="8" t="s">
        <v>6756</v>
      </c>
      <c r="AI1436" s="8" t="s">
        <v>6002</v>
      </c>
      <c r="AJ1436" s="115"/>
      <c r="AK1436" s="115"/>
      <c r="AL1436" s="115"/>
      <c r="AM1436" s="115"/>
      <c r="AN1436" s="115"/>
      <c r="AO1436" s="115"/>
      <c r="AP1436" s="115"/>
      <c r="AQ1436" s="115"/>
      <c r="AR1436" s="115"/>
      <c r="AS1436" s="115"/>
      <c r="AT1436" s="115"/>
      <c r="AU1436" s="115"/>
      <c r="AV1436" s="115"/>
      <c r="AW1436" s="115"/>
      <c r="AX1436" s="115"/>
      <c r="AY1436" s="115"/>
      <c r="AZ1436" s="115"/>
      <c r="BA1436" s="115"/>
      <c r="BB1436" s="115"/>
      <c r="BC1436" s="115"/>
      <c r="BD1436" s="115"/>
      <c r="BE1436" s="115"/>
      <c r="BF1436" s="115"/>
      <c r="BG1436" s="115"/>
      <c r="BH1436" s="115"/>
      <c r="BI1436" s="115"/>
      <c r="BJ1436" s="115"/>
      <c r="BK1436" s="115"/>
      <c r="BL1436" s="115"/>
      <c r="BM1436" s="115"/>
      <c r="BN1436" s="115"/>
      <c r="BO1436" s="8"/>
      <c r="BP1436" s="8"/>
      <c r="BQ1436" s="8"/>
      <c r="BR1436" s="8"/>
      <c r="BS1436" s="8"/>
      <c r="BT1436" s="8"/>
      <c r="BU1436" s="8"/>
      <c r="BV1436" s="8"/>
      <c r="BW1436" s="8"/>
      <c r="BX1436" s="8"/>
      <c r="BY1436" s="8"/>
      <c r="BZ1436" s="8"/>
      <c r="CA1436" s="8"/>
      <c r="CB1436" s="8"/>
      <c r="CC1436" s="8"/>
      <c r="CD1436" s="100"/>
      <c r="CE1436" s="8" t="str">
        <f t="shared" si="218"/>
        <v>AGND</v>
      </c>
      <c r="CF1436" s="8" t="str">
        <f t="shared" si="221"/>
        <v>AGND</v>
      </c>
      <c r="CG1436" s="8" t="str">
        <f t="shared" si="222"/>
        <v>Power</v>
      </c>
      <c r="CH1436" s="8" t="str">
        <f t="shared" si="223"/>
        <v>Power</v>
      </c>
      <c r="CI1436" s="8">
        <v>1</v>
      </c>
      <c r="CJ1436" s="8" t="s">
        <v>1071</v>
      </c>
      <c r="CK1436" s="8"/>
      <c r="CL1436" s="8"/>
      <c r="CM1436" s="115"/>
      <c r="CN1436" s="115"/>
      <c r="CO1436" s="115"/>
      <c r="CP1436" s="115"/>
      <c r="CQ1436" s="8"/>
      <c r="CR1436" s="8"/>
      <c r="CS1436" s="8"/>
      <c r="CT1436" s="8"/>
      <c r="CU1436" s="100"/>
      <c r="CV1436" s="115"/>
      <c r="CW1436" s="119" t="s">
        <v>11194</v>
      </c>
      <c r="CX1436" s="2"/>
      <c r="CY1436" s="100"/>
      <c r="CZ1436" s="8" t="str">
        <f t="shared" si="224"/>
        <v>AGND</v>
      </c>
      <c r="DA1436" s="8" t="str">
        <f t="shared" si="225"/>
        <v>AGND</v>
      </c>
      <c r="DB1436" s="8" t="str">
        <f t="shared" si="226"/>
        <v>Power</v>
      </c>
      <c r="DC1436" s="8" t="str">
        <f t="shared" si="227"/>
        <v>Power</v>
      </c>
      <c r="DD1436" s="8">
        <v>1</v>
      </c>
      <c r="DE1436" s="8" t="s">
        <v>1071</v>
      </c>
      <c r="DF1436" s="8"/>
      <c r="DG1436" s="115"/>
      <c r="DH1436" s="115"/>
      <c r="DI1436" s="115"/>
      <c r="DJ1436" s="115"/>
      <c r="DK1436" s="8"/>
      <c r="DL1436" s="8"/>
      <c r="DM1436" s="8"/>
      <c r="DN1436" s="8"/>
      <c r="DO1436" s="8"/>
      <c r="DP1436" s="100"/>
      <c r="DQ1436" s="115"/>
      <c r="DR1436" s="115"/>
      <c r="DS1436" s="115"/>
      <c r="DT1436" s="115"/>
    </row>
    <row r="1437" spans="1:124" ht="12.75" customHeight="1">
      <c r="A1437" s="115"/>
      <c r="B1437" s="89">
        <v>1434</v>
      </c>
      <c r="C1437" s="127" t="s">
        <v>1071</v>
      </c>
      <c r="D1437" s="149" t="s">
        <v>7067</v>
      </c>
      <c r="E1437" s="8" t="s">
        <v>1071</v>
      </c>
      <c r="F1437" s="8" t="s">
        <v>2108</v>
      </c>
      <c r="G1437" s="8"/>
      <c r="H1437" s="8"/>
      <c r="I1437" s="8" t="s">
        <v>1071</v>
      </c>
      <c r="J1437" s="8" t="s">
        <v>6942</v>
      </c>
      <c r="K1437" s="8"/>
      <c r="L1437" s="8"/>
      <c r="M1437" s="8"/>
      <c r="N1437" s="8" t="s">
        <v>1071</v>
      </c>
      <c r="O1437" s="8" t="s">
        <v>6755</v>
      </c>
      <c r="P1437" s="8" t="s">
        <v>6755</v>
      </c>
      <c r="Q1437" s="8" t="s">
        <v>6755</v>
      </c>
      <c r="R1437" s="8"/>
      <c r="S1437" s="8"/>
      <c r="T1437" s="8"/>
      <c r="U1437" s="8"/>
      <c r="V1437" s="8"/>
      <c r="W1437" s="8"/>
      <c r="X1437" s="8"/>
      <c r="Y1437" s="8"/>
      <c r="Z1437" s="8"/>
      <c r="AA1437" s="8"/>
      <c r="AB1437" s="8"/>
      <c r="AC1437" s="8" t="str">
        <f t="shared" si="219"/>
        <v>NO</v>
      </c>
      <c r="AD1437" s="8" t="str">
        <f t="shared" si="220"/>
        <v>Power,,,,,,,,,,,,,</v>
      </c>
      <c r="AE1437" s="8"/>
      <c r="AF1437" s="8"/>
      <c r="AG1437" s="115"/>
      <c r="AH1437" s="8" t="s">
        <v>6756</v>
      </c>
      <c r="AI1437" s="8" t="s">
        <v>6002</v>
      </c>
      <c r="AJ1437" s="115"/>
      <c r="AK1437" s="115"/>
      <c r="AL1437" s="115"/>
      <c r="AM1437" s="115"/>
      <c r="AN1437" s="115"/>
      <c r="AO1437" s="115"/>
      <c r="AP1437" s="115"/>
      <c r="AQ1437" s="115"/>
      <c r="AR1437" s="115"/>
      <c r="AS1437" s="115"/>
      <c r="AT1437" s="115"/>
      <c r="AU1437" s="115"/>
      <c r="AV1437" s="115"/>
      <c r="AW1437" s="115"/>
      <c r="AX1437" s="115"/>
      <c r="AY1437" s="115"/>
      <c r="AZ1437" s="115"/>
      <c r="BA1437" s="115"/>
      <c r="BB1437" s="115"/>
      <c r="BC1437" s="115"/>
      <c r="BD1437" s="115"/>
      <c r="BE1437" s="115"/>
      <c r="BF1437" s="115"/>
      <c r="BG1437" s="115"/>
      <c r="BH1437" s="115"/>
      <c r="BI1437" s="115"/>
      <c r="BJ1437" s="115"/>
      <c r="BK1437" s="115"/>
      <c r="BL1437" s="115"/>
      <c r="BM1437" s="115"/>
      <c r="BN1437" s="115"/>
      <c r="BO1437" s="8"/>
      <c r="BP1437" s="8"/>
      <c r="BQ1437" s="8"/>
      <c r="BR1437" s="8"/>
      <c r="BS1437" s="8"/>
      <c r="BT1437" s="8"/>
      <c r="BU1437" s="8"/>
      <c r="BV1437" s="8"/>
      <c r="BW1437" s="8"/>
      <c r="BX1437" s="8"/>
      <c r="BY1437" s="8"/>
      <c r="BZ1437" s="8"/>
      <c r="CA1437" s="8"/>
      <c r="CB1437" s="8"/>
      <c r="CC1437" s="8"/>
      <c r="CD1437" s="100"/>
      <c r="CE1437" s="8" t="str">
        <f t="shared" si="218"/>
        <v>AGND</v>
      </c>
      <c r="CF1437" s="8" t="str">
        <f t="shared" si="221"/>
        <v>AGND</v>
      </c>
      <c r="CG1437" s="8" t="str">
        <f t="shared" si="222"/>
        <v>Power</v>
      </c>
      <c r="CH1437" s="8" t="str">
        <f t="shared" si="223"/>
        <v>Power</v>
      </c>
      <c r="CI1437" s="8">
        <v>1</v>
      </c>
      <c r="CJ1437" s="8" t="s">
        <v>1071</v>
      </c>
      <c r="CK1437" s="8"/>
      <c r="CL1437" s="8"/>
      <c r="CM1437" s="115"/>
      <c r="CN1437" s="115"/>
      <c r="CO1437" s="115"/>
      <c r="CP1437" s="115"/>
      <c r="CQ1437" s="8"/>
      <c r="CR1437" s="8"/>
      <c r="CS1437" s="8"/>
      <c r="CT1437" s="8"/>
      <c r="CU1437" s="100"/>
      <c r="CV1437" s="115"/>
      <c r="CW1437" s="119" t="s">
        <v>11635</v>
      </c>
      <c r="CX1437" s="2"/>
      <c r="CY1437" s="100"/>
      <c r="CZ1437" s="8" t="str">
        <f t="shared" si="224"/>
        <v>AGND</v>
      </c>
      <c r="DA1437" s="8" t="str">
        <f t="shared" si="225"/>
        <v>AGND</v>
      </c>
      <c r="DB1437" s="8" t="str">
        <f t="shared" si="226"/>
        <v>Power</v>
      </c>
      <c r="DC1437" s="8" t="str">
        <f t="shared" si="227"/>
        <v>Power</v>
      </c>
      <c r="DD1437" s="8">
        <v>1</v>
      </c>
      <c r="DE1437" s="8" t="s">
        <v>1071</v>
      </c>
      <c r="DF1437" s="8"/>
      <c r="DG1437" s="115"/>
      <c r="DH1437" s="115"/>
      <c r="DI1437" s="115"/>
      <c r="DJ1437" s="115"/>
      <c r="DK1437" s="8"/>
      <c r="DL1437" s="8"/>
      <c r="DM1437" s="8"/>
      <c r="DN1437" s="8"/>
      <c r="DO1437" s="8"/>
      <c r="DP1437" s="100"/>
      <c r="DQ1437" s="115"/>
      <c r="DR1437" s="115"/>
      <c r="DS1437" s="115"/>
      <c r="DT1437" s="115"/>
    </row>
    <row r="1438" spans="1:124" ht="12.75" customHeight="1">
      <c r="A1438" s="115"/>
      <c r="B1438" s="89">
        <v>1435</v>
      </c>
      <c r="C1438" s="127" t="s">
        <v>1071</v>
      </c>
      <c r="D1438" s="149" t="s">
        <v>7038</v>
      </c>
      <c r="E1438" s="8" t="s">
        <v>1071</v>
      </c>
      <c r="F1438" s="8" t="s">
        <v>3576</v>
      </c>
      <c r="G1438" s="8"/>
      <c r="H1438" s="8"/>
      <c r="I1438" s="8" t="s">
        <v>1071</v>
      </c>
      <c r="J1438" s="8" t="s">
        <v>6945</v>
      </c>
      <c r="K1438" s="8"/>
      <c r="L1438" s="8"/>
      <c r="M1438" s="8"/>
      <c r="N1438" s="8" t="s">
        <v>1071</v>
      </c>
      <c r="O1438" s="8" t="s">
        <v>6755</v>
      </c>
      <c r="P1438" s="8" t="s">
        <v>6755</v>
      </c>
      <c r="Q1438" s="8" t="s">
        <v>6755</v>
      </c>
      <c r="R1438" s="8"/>
      <c r="S1438" s="8"/>
      <c r="T1438" s="8"/>
      <c r="U1438" s="8"/>
      <c r="V1438" s="8"/>
      <c r="W1438" s="8"/>
      <c r="X1438" s="8"/>
      <c r="Y1438" s="8"/>
      <c r="Z1438" s="8"/>
      <c r="AA1438" s="8"/>
      <c r="AB1438" s="8"/>
      <c r="AC1438" s="8" t="str">
        <f t="shared" si="219"/>
        <v>NO</v>
      </c>
      <c r="AD1438" s="8" t="str">
        <f t="shared" si="220"/>
        <v>Power,,,,,,,,,,,,,</v>
      </c>
      <c r="AE1438" s="8"/>
      <c r="AF1438" s="8"/>
      <c r="AG1438" s="115"/>
      <c r="AH1438" s="8" t="s">
        <v>6756</v>
      </c>
      <c r="AI1438" s="8" t="s">
        <v>6002</v>
      </c>
      <c r="AJ1438" s="115"/>
      <c r="AK1438" s="115"/>
      <c r="AL1438" s="115"/>
      <c r="AM1438" s="115"/>
      <c r="AN1438" s="115"/>
      <c r="AO1438" s="115"/>
      <c r="AP1438" s="115"/>
      <c r="AQ1438" s="115"/>
      <c r="AR1438" s="115"/>
      <c r="AS1438" s="115"/>
      <c r="AT1438" s="115"/>
      <c r="AU1438" s="115"/>
      <c r="AV1438" s="115"/>
      <c r="AW1438" s="115"/>
      <c r="AX1438" s="115"/>
      <c r="AY1438" s="115"/>
      <c r="AZ1438" s="115"/>
      <c r="BA1438" s="115"/>
      <c r="BB1438" s="115"/>
      <c r="BC1438" s="115"/>
      <c r="BD1438" s="115"/>
      <c r="BE1438" s="115"/>
      <c r="BF1438" s="115"/>
      <c r="BG1438" s="115"/>
      <c r="BH1438" s="115"/>
      <c r="BI1438" s="115"/>
      <c r="BJ1438" s="115"/>
      <c r="BK1438" s="115"/>
      <c r="BL1438" s="115"/>
      <c r="BM1438" s="115"/>
      <c r="BN1438" s="115"/>
      <c r="BO1438" s="8"/>
      <c r="BP1438" s="8"/>
      <c r="BQ1438" s="8"/>
      <c r="BR1438" s="8"/>
      <c r="BS1438" s="8"/>
      <c r="BT1438" s="8"/>
      <c r="BU1438" s="8"/>
      <c r="BV1438" s="8"/>
      <c r="BW1438" s="8"/>
      <c r="BX1438" s="8"/>
      <c r="BY1438" s="8"/>
      <c r="BZ1438" s="8"/>
      <c r="CA1438" s="8"/>
      <c r="CB1438" s="8"/>
      <c r="CC1438" s="8"/>
      <c r="CD1438" s="100"/>
      <c r="CE1438" s="8" t="str">
        <f t="shared" si="218"/>
        <v>AGND</v>
      </c>
      <c r="CF1438" s="8" t="str">
        <f t="shared" si="221"/>
        <v>AGND</v>
      </c>
      <c r="CG1438" s="8" t="str">
        <f t="shared" si="222"/>
        <v>Power</v>
      </c>
      <c r="CH1438" s="8" t="str">
        <f t="shared" si="223"/>
        <v>Power</v>
      </c>
      <c r="CI1438" s="8">
        <v>1</v>
      </c>
      <c r="CJ1438" s="8" t="s">
        <v>1071</v>
      </c>
      <c r="CK1438" s="8"/>
      <c r="CL1438" s="8"/>
      <c r="CM1438" s="115"/>
      <c r="CN1438" s="115"/>
      <c r="CO1438" s="115"/>
      <c r="CP1438" s="115"/>
      <c r="CQ1438" s="8"/>
      <c r="CR1438" s="8"/>
      <c r="CS1438" s="8"/>
      <c r="CT1438" s="8"/>
      <c r="CU1438" s="100"/>
      <c r="CV1438" s="115"/>
      <c r="CW1438" s="119" t="s">
        <v>11388</v>
      </c>
      <c r="CX1438" s="2"/>
      <c r="CY1438" s="100"/>
      <c r="CZ1438" s="8" t="str">
        <f t="shared" si="224"/>
        <v>AGND</v>
      </c>
      <c r="DA1438" s="8" t="str">
        <f t="shared" si="225"/>
        <v>AGND</v>
      </c>
      <c r="DB1438" s="8" t="str">
        <f t="shared" si="226"/>
        <v>Power</v>
      </c>
      <c r="DC1438" s="8" t="str">
        <f t="shared" si="227"/>
        <v>Power</v>
      </c>
      <c r="DD1438" s="8">
        <v>1</v>
      </c>
      <c r="DE1438" s="8" t="s">
        <v>1071</v>
      </c>
      <c r="DF1438" s="8"/>
      <c r="DG1438" s="115"/>
      <c r="DH1438" s="115"/>
      <c r="DI1438" s="115"/>
      <c r="DJ1438" s="115"/>
      <c r="DK1438" s="8"/>
      <c r="DL1438" s="8"/>
      <c r="DM1438" s="8"/>
      <c r="DN1438" s="8"/>
      <c r="DO1438" s="8"/>
      <c r="DP1438" s="100"/>
      <c r="DQ1438" s="115"/>
      <c r="DR1438" s="115"/>
      <c r="DS1438" s="115"/>
      <c r="DT1438" s="115"/>
    </row>
    <row r="1439" spans="1:124" ht="12.75" customHeight="1">
      <c r="A1439" s="115"/>
      <c r="B1439" s="89">
        <v>1436</v>
      </c>
      <c r="C1439" s="127" t="s">
        <v>1071</v>
      </c>
      <c r="D1439" s="149" t="s">
        <v>4926</v>
      </c>
      <c r="E1439" s="8" t="s">
        <v>1071</v>
      </c>
      <c r="F1439" s="8" t="s">
        <v>6316</v>
      </c>
      <c r="G1439" s="8"/>
      <c r="H1439" s="8"/>
      <c r="I1439" s="8" t="s">
        <v>1071</v>
      </c>
      <c r="J1439" s="8" t="s">
        <v>4602</v>
      </c>
      <c r="K1439" s="8"/>
      <c r="L1439" s="8"/>
      <c r="M1439" s="8"/>
      <c r="N1439" s="8" t="s">
        <v>1071</v>
      </c>
      <c r="O1439" s="8" t="s">
        <v>6755</v>
      </c>
      <c r="P1439" s="8" t="s">
        <v>6755</v>
      </c>
      <c r="Q1439" s="8" t="s">
        <v>6755</v>
      </c>
      <c r="R1439" s="8"/>
      <c r="S1439" s="8"/>
      <c r="T1439" s="8"/>
      <c r="U1439" s="8"/>
      <c r="V1439" s="8"/>
      <c r="W1439" s="8"/>
      <c r="X1439" s="8"/>
      <c r="Y1439" s="8"/>
      <c r="Z1439" s="8"/>
      <c r="AA1439" s="8"/>
      <c r="AB1439" s="8"/>
      <c r="AC1439" s="8" t="str">
        <f t="shared" si="219"/>
        <v>NO</v>
      </c>
      <c r="AD1439" s="8" t="str">
        <f t="shared" si="220"/>
        <v>Power,,,,,,,,,,,,,</v>
      </c>
      <c r="AE1439" s="8"/>
      <c r="AF1439" s="8"/>
      <c r="AG1439" s="115"/>
      <c r="AH1439" s="8" t="s">
        <v>6756</v>
      </c>
      <c r="AI1439" s="8" t="s">
        <v>6002</v>
      </c>
      <c r="AJ1439" s="115"/>
      <c r="AK1439" s="115"/>
      <c r="AL1439" s="115"/>
      <c r="AM1439" s="115"/>
      <c r="AN1439" s="115"/>
      <c r="AO1439" s="115"/>
      <c r="AP1439" s="115"/>
      <c r="AQ1439" s="115"/>
      <c r="AR1439" s="115"/>
      <c r="AS1439" s="115"/>
      <c r="AT1439" s="115"/>
      <c r="AU1439" s="115"/>
      <c r="AV1439" s="115"/>
      <c r="AW1439" s="115"/>
      <c r="AX1439" s="115"/>
      <c r="AY1439" s="115"/>
      <c r="AZ1439" s="115"/>
      <c r="BA1439" s="115"/>
      <c r="BB1439" s="115"/>
      <c r="BC1439" s="115"/>
      <c r="BD1439" s="115"/>
      <c r="BE1439" s="115"/>
      <c r="BF1439" s="115"/>
      <c r="BG1439" s="115"/>
      <c r="BH1439" s="115"/>
      <c r="BI1439" s="115"/>
      <c r="BJ1439" s="115"/>
      <c r="BK1439" s="115"/>
      <c r="BL1439" s="115"/>
      <c r="BM1439" s="115"/>
      <c r="BN1439" s="115"/>
      <c r="BO1439" s="8"/>
      <c r="BP1439" s="8"/>
      <c r="BQ1439" s="8"/>
      <c r="BR1439" s="8"/>
      <c r="BS1439" s="8"/>
      <c r="BT1439" s="8"/>
      <c r="BU1439" s="8"/>
      <c r="BV1439" s="8"/>
      <c r="BW1439" s="8"/>
      <c r="BX1439" s="8"/>
      <c r="BY1439" s="8"/>
      <c r="BZ1439" s="8"/>
      <c r="CA1439" s="8"/>
      <c r="CB1439" s="8"/>
      <c r="CC1439" s="8"/>
      <c r="CD1439" s="100"/>
      <c r="CE1439" s="8" t="str">
        <f t="shared" si="218"/>
        <v>AGND</v>
      </c>
      <c r="CF1439" s="8" t="str">
        <f t="shared" si="221"/>
        <v>AGND</v>
      </c>
      <c r="CG1439" s="8" t="str">
        <f t="shared" si="222"/>
        <v>Power</v>
      </c>
      <c r="CH1439" s="8" t="str">
        <f t="shared" si="223"/>
        <v>Power</v>
      </c>
      <c r="CI1439" s="8">
        <v>1</v>
      </c>
      <c r="CJ1439" s="8" t="s">
        <v>1071</v>
      </c>
      <c r="CK1439" s="8"/>
      <c r="CL1439" s="8"/>
      <c r="CM1439" s="115"/>
      <c r="CN1439" s="115"/>
      <c r="CO1439" s="115"/>
      <c r="CP1439" s="115"/>
      <c r="CQ1439" s="8"/>
      <c r="CR1439" s="8"/>
      <c r="CS1439" s="8"/>
      <c r="CT1439" s="8"/>
      <c r="CU1439" s="100"/>
      <c r="CV1439" s="115"/>
      <c r="CW1439" s="119" t="s">
        <v>11170</v>
      </c>
      <c r="CX1439" s="2"/>
      <c r="CY1439" s="100"/>
      <c r="CZ1439" s="8" t="str">
        <f t="shared" si="224"/>
        <v>AGND</v>
      </c>
      <c r="DA1439" s="8" t="str">
        <f t="shared" si="225"/>
        <v>AGND</v>
      </c>
      <c r="DB1439" s="8" t="str">
        <f t="shared" si="226"/>
        <v>Power</v>
      </c>
      <c r="DC1439" s="8" t="str">
        <f t="shared" si="227"/>
        <v>Power</v>
      </c>
      <c r="DD1439" s="8">
        <v>1</v>
      </c>
      <c r="DE1439" s="8" t="s">
        <v>1071</v>
      </c>
      <c r="DF1439" s="8"/>
      <c r="DG1439" s="115"/>
      <c r="DH1439" s="115"/>
      <c r="DI1439" s="115"/>
      <c r="DJ1439" s="115"/>
      <c r="DK1439" s="8"/>
      <c r="DL1439" s="8"/>
      <c r="DM1439" s="8"/>
      <c r="DN1439" s="8"/>
      <c r="DO1439" s="8"/>
      <c r="DP1439" s="100"/>
      <c r="DQ1439" s="115"/>
      <c r="DR1439" s="115"/>
      <c r="DS1439" s="115"/>
      <c r="DT1439" s="115"/>
    </row>
    <row r="1440" spans="1:124" ht="12.75" customHeight="1">
      <c r="A1440" s="115"/>
      <c r="B1440" s="89">
        <v>1437</v>
      </c>
      <c r="C1440" s="127" t="s">
        <v>1071</v>
      </c>
      <c r="D1440" s="149" t="s">
        <v>7041</v>
      </c>
      <c r="E1440" s="8" t="s">
        <v>1071</v>
      </c>
      <c r="F1440" s="8" t="s">
        <v>6135</v>
      </c>
      <c r="G1440" s="8"/>
      <c r="H1440" s="8"/>
      <c r="I1440" s="8" t="s">
        <v>1071</v>
      </c>
      <c r="J1440" s="8" t="s">
        <v>6952</v>
      </c>
      <c r="K1440" s="8"/>
      <c r="L1440" s="8"/>
      <c r="M1440" s="8"/>
      <c r="N1440" s="8" t="s">
        <v>1071</v>
      </c>
      <c r="O1440" s="8" t="s">
        <v>6755</v>
      </c>
      <c r="P1440" s="8" t="s">
        <v>6755</v>
      </c>
      <c r="Q1440" s="8" t="s">
        <v>6755</v>
      </c>
      <c r="R1440" s="8"/>
      <c r="S1440" s="8"/>
      <c r="T1440" s="8"/>
      <c r="U1440" s="8"/>
      <c r="V1440" s="8"/>
      <c r="W1440" s="8"/>
      <c r="X1440" s="8"/>
      <c r="Y1440" s="8"/>
      <c r="Z1440" s="8"/>
      <c r="AA1440" s="8"/>
      <c r="AB1440" s="8"/>
      <c r="AC1440" s="8" t="str">
        <f t="shared" si="219"/>
        <v>NO</v>
      </c>
      <c r="AD1440" s="8" t="str">
        <f t="shared" si="220"/>
        <v>Power,,,,,,,,,,,,,</v>
      </c>
      <c r="AE1440" s="8"/>
      <c r="AF1440" s="8"/>
      <c r="AG1440" s="115"/>
      <c r="AH1440" s="8" t="s">
        <v>6756</v>
      </c>
      <c r="AI1440" s="8" t="s">
        <v>6002</v>
      </c>
      <c r="AJ1440" s="115"/>
      <c r="AK1440" s="115"/>
      <c r="AL1440" s="115"/>
      <c r="AM1440" s="115"/>
      <c r="AN1440" s="115"/>
      <c r="AO1440" s="115"/>
      <c r="AP1440" s="115"/>
      <c r="AQ1440" s="115"/>
      <c r="AR1440" s="115"/>
      <c r="AS1440" s="115"/>
      <c r="AT1440" s="115"/>
      <c r="AU1440" s="115"/>
      <c r="AV1440" s="115"/>
      <c r="AW1440" s="115"/>
      <c r="AX1440" s="115"/>
      <c r="AY1440" s="115"/>
      <c r="AZ1440" s="115"/>
      <c r="BA1440" s="115"/>
      <c r="BB1440" s="115"/>
      <c r="BC1440" s="115"/>
      <c r="BD1440" s="115"/>
      <c r="BE1440" s="115"/>
      <c r="BF1440" s="115"/>
      <c r="BG1440" s="115"/>
      <c r="BH1440" s="115"/>
      <c r="BI1440" s="115"/>
      <c r="BJ1440" s="115"/>
      <c r="BK1440" s="115"/>
      <c r="BL1440" s="115"/>
      <c r="BM1440" s="115"/>
      <c r="BN1440" s="115"/>
      <c r="BO1440" s="8"/>
      <c r="BP1440" s="8"/>
      <c r="BQ1440" s="8"/>
      <c r="BR1440" s="8"/>
      <c r="BS1440" s="8"/>
      <c r="BT1440" s="8"/>
      <c r="BU1440" s="8"/>
      <c r="BV1440" s="8"/>
      <c r="BW1440" s="8"/>
      <c r="BX1440" s="8"/>
      <c r="BY1440" s="8"/>
      <c r="BZ1440" s="8"/>
      <c r="CA1440" s="8"/>
      <c r="CB1440" s="8"/>
      <c r="CC1440" s="8"/>
      <c r="CD1440" s="100"/>
      <c r="CE1440" s="8" t="str">
        <f t="shared" si="218"/>
        <v>AGND</v>
      </c>
      <c r="CF1440" s="8" t="str">
        <f t="shared" si="221"/>
        <v>AGND</v>
      </c>
      <c r="CG1440" s="8" t="str">
        <f t="shared" si="222"/>
        <v>Power</v>
      </c>
      <c r="CH1440" s="8" t="str">
        <f t="shared" si="223"/>
        <v>Power</v>
      </c>
      <c r="CI1440" s="8">
        <v>1</v>
      </c>
      <c r="CJ1440" s="8" t="s">
        <v>1071</v>
      </c>
      <c r="CK1440" s="8"/>
      <c r="CL1440" s="8"/>
      <c r="CM1440" s="115"/>
      <c r="CN1440" s="115"/>
      <c r="CO1440" s="115"/>
      <c r="CP1440" s="115"/>
      <c r="CQ1440" s="8"/>
      <c r="CR1440" s="8"/>
      <c r="CS1440" s="8"/>
      <c r="CT1440" s="8"/>
      <c r="CU1440" s="100"/>
      <c r="CV1440" s="115"/>
      <c r="CW1440" s="119" t="s">
        <v>11636</v>
      </c>
      <c r="CX1440" s="2"/>
      <c r="CY1440" s="100"/>
      <c r="CZ1440" s="8" t="str">
        <f t="shared" si="224"/>
        <v>AGND</v>
      </c>
      <c r="DA1440" s="8" t="str">
        <f t="shared" si="225"/>
        <v>AGND</v>
      </c>
      <c r="DB1440" s="8" t="str">
        <f t="shared" si="226"/>
        <v>Power</v>
      </c>
      <c r="DC1440" s="8" t="str">
        <f t="shared" si="227"/>
        <v>Power</v>
      </c>
      <c r="DD1440" s="8">
        <v>1</v>
      </c>
      <c r="DE1440" s="8" t="s">
        <v>1071</v>
      </c>
      <c r="DF1440" s="8"/>
      <c r="DG1440" s="115"/>
      <c r="DH1440" s="115"/>
      <c r="DI1440" s="115"/>
      <c r="DJ1440" s="115"/>
      <c r="DK1440" s="8"/>
      <c r="DL1440" s="8"/>
      <c r="DM1440" s="8"/>
      <c r="DN1440" s="8"/>
      <c r="DO1440" s="8"/>
      <c r="DP1440" s="100"/>
      <c r="DQ1440" s="115"/>
      <c r="DR1440" s="115"/>
      <c r="DS1440" s="115"/>
      <c r="DT1440" s="115"/>
    </row>
    <row r="1441" spans="1:124" ht="12.75" customHeight="1">
      <c r="A1441" s="115"/>
      <c r="B1441" s="89">
        <v>1438</v>
      </c>
      <c r="C1441" s="127" t="s">
        <v>1071</v>
      </c>
      <c r="D1441" s="149" t="s">
        <v>7042</v>
      </c>
      <c r="E1441" s="8" t="s">
        <v>1071</v>
      </c>
      <c r="F1441" s="8" t="s">
        <v>6137</v>
      </c>
      <c r="G1441" s="8"/>
      <c r="H1441" s="8"/>
      <c r="I1441" s="8" t="s">
        <v>1071</v>
      </c>
      <c r="J1441" s="8" t="s">
        <v>6469</v>
      </c>
      <c r="K1441" s="8"/>
      <c r="L1441" s="8"/>
      <c r="M1441" s="8"/>
      <c r="N1441" s="8" t="s">
        <v>1071</v>
      </c>
      <c r="O1441" s="8" t="s">
        <v>6755</v>
      </c>
      <c r="P1441" s="8" t="s">
        <v>6755</v>
      </c>
      <c r="Q1441" s="8" t="s">
        <v>6755</v>
      </c>
      <c r="R1441" s="8"/>
      <c r="S1441" s="8"/>
      <c r="T1441" s="8"/>
      <c r="U1441" s="8"/>
      <c r="V1441" s="8"/>
      <c r="W1441" s="8"/>
      <c r="X1441" s="8"/>
      <c r="Y1441" s="8"/>
      <c r="Z1441" s="8"/>
      <c r="AA1441" s="8"/>
      <c r="AB1441" s="8"/>
      <c r="AC1441" s="8" t="str">
        <f t="shared" si="219"/>
        <v>NO</v>
      </c>
      <c r="AD1441" s="8" t="str">
        <f t="shared" si="220"/>
        <v>Power,,,,,,,,,,,,,</v>
      </c>
      <c r="AE1441" s="8"/>
      <c r="AF1441" s="8"/>
      <c r="AG1441" s="115"/>
      <c r="AH1441" s="8" t="s">
        <v>6756</v>
      </c>
      <c r="AI1441" s="8" t="s">
        <v>6002</v>
      </c>
      <c r="AJ1441" s="115"/>
      <c r="AK1441" s="115"/>
      <c r="AL1441" s="115"/>
      <c r="AM1441" s="115"/>
      <c r="AN1441" s="115"/>
      <c r="AO1441" s="115"/>
      <c r="AP1441" s="115"/>
      <c r="AQ1441" s="115"/>
      <c r="AR1441" s="115"/>
      <c r="AS1441" s="115"/>
      <c r="AT1441" s="115"/>
      <c r="AU1441" s="115"/>
      <c r="AV1441" s="115"/>
      <c r="AW1441" s="115"/>
      <c r="AX1441" s="115"/>
      <c r="AY1441" s="115"/>
      <c r="AZ1441" s="115"/>
      <c r="BA1441" s="115"/>
      <c r="BB1441" s="115"/>
      <c r="BC1441" s="115"/>
      <c r="BD1441" s="115"/>
      <c r="BE1441" s="115"/>
      <c r="BF1441" s="115"/>
      <c r="BG1441" s="115"/>
      <c r="BH1441" s="115"/>
      <c r="BI1441" s="115"/>
      <c r="BJ1441" s="115"/>
      <c r="BK1441" s="115"/>
      <c r="BL1441" s="115"/>
      <c r="BM1441" s="115"/>
      <c r="BN1441" s="115"/>
      <c r="BO1441" s="8"/>
      <c r="BP1441" s="8"/>
      <c r="BQ1441" s="8"/>
      <c r="BR1441" s="8"/>
      <c r="BS1441" s="8"/>
      <c r="BT1441" s="8"/>
      <c r="BU1441" s="8"/>
      <c r="BV1441" s="8"/>
      <c r="BW1441" s="8"/>
      <c r="BX1441" s="8"/>
      <c r="BY1441" s="8"/>
      <c r="BZ1441" s="8"/>
      <c r="CA1441" s="8"/>
      <c r="CB1441" s="8"/>
      <c r="CC1441" s="8"/>
      <c r="CD1441" s="100"/>
      <c r="CE1441" s="8" t="str">
        <f t="shared" si="218"/>
        <v>AGND</v>
      </c>
      <c r="CF1441" s="8" t="str">
        <f t="shared" si="221"/>
        <v>AGND</v>
      </c>
      <c r="CG1441" s="8" t="str">
        <f t="shared" si="222"/>
        <v>Power</v>
      </c>
      <c r="CH1441" s="8" t="str">
        <f t="shared" si="223"/>
        <v>Power</v>
      </c>
      <c r="CI1441" s="8">
        <v>1</v>
      </c>
      <c r="CJ1441" s="8" t="s">
        <v>1071</v>
      </c>
      <c r="CK1441" s="8"/>
      <c r="CL1441" s="8"/>
      <c r="CM1441" s="115"/>
      <c r="CN1441" s="115"/>
      <c r="CO1441" s="115"/>
      <c r="CP1441" s="115"/>
      <c r="CQ1441" s="8"/>
      <c r="CR1441" s="8"/>
      <c r="CS1441" s="8"/>
      <c r="CT1441" s="8"/>
      <c r="CU1441" s="100"/>
      <c r="CV1441" s="115"/>
      <c r="CW1441" s="119" t="s">
        <v>11637</v>
      </c>
      <c r="CX1441" s="2"/>
      <c r="CY1441" s="100"/>
      <c r="CZ1441" s="8" t="str">
        <f t="shared" si="224"/>
        <v>AGND</v>
      </c>
      <c r="DA1441" s="8" t="str">
        <f t="shared" si="225"/>
        <v>AGND</v>
      </c>
      <c r="DB1441" s="8" t="str">
        <f t="shared" si="226"/>
        <v>Power</v>
      </c>
      <c r="DC1441" s="8" t="str">
        <f t="shared" si="227"/>
        <v>Power</v>
      </c>
      <c r="DD1441" s="8">
        <v>1</v>
      </c>
      <c r="DE1441" s="8" t="s">
        <v>1071</v>
      </c>
      <c r="DF1441" s="8"/>
      <c r="DG1441" s="115"/>
      <c r="DH1441" s="115"/>
      <c r="DI1441" s="115"/>
      <c r="DJ1441" s="115"/>
      <c r="DK1441" s="8"/>
      <c r="DL1441" s="8"/>
      <c r="DM1441" s="8"/>
      <c r="DN1441" s="8"/>
      <c r="DO1441" s="8"/>
      <c r="DP1441" s="100"/>
      <c r="DQ1441" s="115"/>
      <c r="DR1441" s="115"/>
      <c r="DS1441" s="115"/>
      <c r="DT1441" s="115"/>
    </row>
    <row r="1442" spans="1:124" ht="12.75" customHeight="1">
      <c r="A1442" s="115"/>
      <c r="B1442" s="89">
        <v>1439</v>
      </c>
      <c r="C1442" s="127" t="s">
        <v>1071</v>
      </c>
      <c r="D1442" s="149" t="s">
        <v>7068</v>
      </c>
      <c r="E1442" s="8" t="s">
        <v>1071</v>
      </c>
      <c r="F1442" s="8" t="s">
        <v>6780</v>
      </c>
      <c r="G1442" s="8"/>
      <c r="H1442" s="8"/>
      <c r="I1442" s="8" t="s">
        <v>1071</v>
      </c>
      <c r="J1442" s="8" t="s">
        <v>6435</v>
      </c>
      <c r="K1442" s="8"/>
      <c r="L1442" s="8"/>
      <c r="M1442" s="8"/>
      <c r="N1442" s="8" t="s">
        <v>1071</v>
      </c>
      <c r="O1442" s="8" t="s">
        <v>6755</v>
      </c>
      <c r="P1442" s="8" t="s">
        <v>6755</v>
      </c>
      <c r="Q1442" s="8" t="s">
        <v>6755</v>
      </c>
      <c r="R1442" s="8"/>
      <c r="S1442" s="8"/>
      <c r="T1442" s="8"/>
      <c r="U1442" s="8"/>
      <c r="V1442" s="8"/>
      <c r="W1442" s="8"/>
      <c r="X1442" s="8"/>
      <c r="Y1442" s="8"/>
      <c r="Z1442" s="8"/>
      <c r="AA1442" s="8"/>
      <c r="AB1442" s="8"/>
      <c r="AC1442" s="8" t="str">
        <f t="shared" si="219"/>
        <v>NO</v>
      </c>
      <c r="AD1442" s="8" t="str">
        <f t="shared" si="220"/>
        <v>Power,,,,,,,,,,,,,</v>
      </c>
      <c r="AE1442" s="8"/>
      <c r="AF1442" s="8"/>
      <c r="AG1442" s="115"/>
      <c r="AH1442" s="8" t="s">
        <v>6756</v>
      </c>
      <c r="AI1442" s="8" t="s">
        <v>6002</v>
      </c>
      <c r="AJ1442" s="115"/>
      <c r="AK1442" s="115"/>
      <c r="AL1442" s="115"/>
      <c r="AM1442" s="115"/>
      <c r="AN1442" s="115"/>
      <c r="AO1442" s="115"/>
      <c r="AP1442" s="115"/>
      <c r="AQ1442" s="115"/>
      <c r="AR1442" s="115"/>
      <c r="AS1442" s="115"/>
      <c r="AT1442" s="115"/>
      <c r="AU1442" s="115"/>
      <c r="AV1442" s="115"/>
      <c r="AW1442" s="115"/>
      <c r="AX1442" s="115"/>
      <c r="AY1442" s="115"/>
      <c r="AZ1442" s="115"/>
      <c r="BA1442" s="115"/>
      <c r="BB1442" s="115"/>
      <c r="BC1442" s="115"/>
      <c r="BD1442" s="115"/>
      <c r="BE1442" s="115"/>
      <c r="BF1442" s="115"/>
      <c r="BG1442" s="115"/>
      <c r="BH1442" s="115"/>
      <c r="BI1442" s="115"/>
      <c r="BJ1442" s="115"/>
      <c r="BK1442" s="115"/>
      <c r="BL1442" s="115"/>
      <c r="BM1442" s="115"/>
      <c r="BN1442" s="115"/>
      <c r="BO1442" s="8"/>
      <c r="BP1442" s="8"/>
      <c r="BQ1442" s="8"/>
      <c r="BR1442" s="8"/>
      <c r="BS1442" s="8"/>
      <c r="BT1442" s="8"/>
      <c r="BU1442" s="8"/>
      <c r="BV1442" s="8"/>
      <c r="BW1442" s="8"/>
      <c r="BX1442" s="8"/>
      <c r="BY1442" s="8"/>
      <c r="BZ1442" s="8"/>
      <c r="CA1442" s="8"/>
      <c r="CB1442" s="8"/>
      <c r="CC1442" s="8"/>
      <c r="CD1442" s="100"/>
      <c r="CE1442" s="8" t="str">
        <f t="shared" si="218"/>
        <v>AGND</v>
      </c>
      <c r="CF1442" s="8" t="str">
        <f t="shared" si="221"/>
        <v>AGND</v>
      </c>
      <c r="CG1442" s="8" t="str">
        <f t="shared" si="222"/>
        <v>Power</v>
      </c>
      <c r="CH1442" s="8" t="str">
        <f t="shared" si="223"/>
        <v>Power</v>
      </c>
      <c r="CI1442" s="8">
        <v>1</v>
      </c>
      <c r="CJ1442" s="8" t="s">
        <v>1071</v>
      </c>
      <c r="CK1442" s="8"/>
      <c r="CL1442" s="8"/>
      <c r="CM1442" s="115"/>
      <c r="CN1442" s="115"/>
      <c r="CO1442" s="115"/>
      <c r="CP1442" s="115"/>
      <c r="CQ1442" s="8"/>
      <c r="CR1442" s="8"/>
      <c r="CS1442" s="8"/>
      <c r="CT1442" s="8"/>
      <c r="CU1442" s="100"/>
      <c r="CV1442" s="115"/>
      <c r="CW1442" s="119" t="s">
        <v>11638</v>
      </c>
      <c r="CX1442" s="2"/>
      <c r="CY1442" s="100"/>
      <c r="CZ1442" s="8" t="str">
        <f t="shared" si="224"/>
        <v>AGND</v>
      </c>
      <c r="DA1442" s="8" t="str">
        <f t="shared" si="225"/>
        <v>AGND</v>
      </c>
      <c r="DB1442" s="8" t="str">
        <f t="shared" si="226"/>
        <v>Power</v>
      </c>
      <c r="DC1442" s="8" t="str">
        <f t="shared" si="227"/>
        <v>Power</v>
      </c>
      <c r="DD1442" s="8">
        <v>1</v>
      </c>
      <c r="DE1442" s="8" t="s">
        <v>1071</v>
      </c>
      <c r="DF1442" s="8"/>
      <c r="DG1442" s="115"/>
      <c r="DH1442" s="115"/>
      <c r="DI1442" s="115"/>
      <c r="DJ1442" s="115"/>
      <c r="DK1442" s="8"/>
      <c r="DL1442" s="8"/>
      <c r="DM1442" s="8"/>
      <c r="DN1442" s="8"/>
      <c r="DO1442" s="8"/>
      <c r="DP1442" s="100"/>
      <c r="DQ1442" s="115"/>
      <c r="DR1442" s="115"/>
      <c r="DS1442" s="115"/>
      <c r="DT1442" s="115"/>
    </row>
    <row r="1443" spans="1:124" ht="12.75" customHeight="1">
      <c r="A1443" s="115"/>
      <c r="B1443" s="89">
        <v>1440</v>
      </c>
      <c r="C1443" s="127" t="s">
        <v>1071</v>
      </c>
      <c r="D1443" s="149" t="s">
        <v>6220</v>
      </c>
      <c r="E1443" s="8" t="s">
        <v>1071</v>
      </c>
      <c r="F1443" s="8" t="s">
        <v>4171</v>
      </c>
      <c r="G1443" s="8"/>
      <c r="H1443" s="8"/>
      <c r="I1443" s="8" t="s">
        <v>1071</v>
      </c>
      <c r="J1443" s="8" t="s">
        <v>2750</v>
      </c>
      <c r="K1443" s="8"/>
      <c r="L1443" s="8"/>
      <c r="M1443" s="8"/>
      <c r="N1443" s="8" t="s">
        <v>1071</v>
      </c>
      <c r="O1443" s="8" t="s">
        <v>6755</v>
      </c>
      <c r="P1443" s="8" t="s">
        <v>6755</v>
      </c>
      <c r="Q1443" s="8" t="s">
        <v>6755</v>
      </c>
      <c r="R1443" s="8"/>
      <c r="S1443" s="8"/>
      <c r="T1443" s="8"/>
      <c r="U1443" s="8"/>
      <c r="V1443" s="8"/>
      <c r="W1443" s="8"/>
      <c r="X1443" s="8"/>
      <c r="Y1443" s="8"/>
      <c r="Z1443" s="8"/>
      <c r="AA1443" s="8"/>
      <c r="AB1443" s="8"/>
      <c r="AC1443" s="8" t="str">
        <f t="shared" si="219"/>
        <v>NO</v>
      </c>
      <c r="AD1443" s="8" t="str">
        <f t="shared" si="220"/>
        <v>Power,,,,,,,,,,,,,</v>
      </c>
      <c r="AE1443" s="8"/>
      <c r="AF1443" s="8"/>
      <c r="AG1443" s="115"/>
      <c r="AH1443" s="8" t="s">
        <v>6756</v>
      </c>
      <c r="AI1443" s="8" t="s">
        <v>6002</v>
      </c>
      <c r="AJ1443" s="115"/>
      <c r="AK1443" s="115"/>
      <c r="AL1443" s="115"/>
      <c r="AM1443" s="115"/>
      <c r="AN1443" s="115"/>
      <c r="AO1443" s="115"/>
      <c r="AP1443" s="115"/>
      <c r="AQ1443" s="115"/>
      <c r="AR1443" s="115"/>
      <c r="AS1443" s="115"/>
      <c r="AT1443" s="115"/>
      <c r="AU1443" s="115"/>
      <c r="AV1443" s="115"/>
      <c r="AW1443" s="115"/>
      <c r="AX1443" s="115"/>
      <c r="AY1443" s="115"/>
      <c r="AZ1443" s="115"/>
      <c r="BA1443" s="115"/>
      <c r="BB1443" s="115"/>
      <c r="BC1443" s="115"/>
      <c r="BD1443" s="115"/>
      <c r="BE1443" s="115"/>
      <c r="BF1443" s="115"/>
      <c r="BG1443" s="115"/>
      <c r="BH1443" s="115"/>
      <c r="BI1443" s="115"/>
      <c r="BJ1443" s="115"/>
      <c r="BK1443" s="115"/>
      <c r="BL1443" s="115"/>
      <c r="BM1443" s="115"/>
      <c r="BN1443" s="115"/>
      <c r="BO1443" s="8"/>
      <c r="BP1443" s="8"/>
      <c r="BQ1443" s="8"/>
      <c r="BR1443" s="8"/>
      <c r="BS1443" s="8"/>
      <c r="BT1443" s="8"/>
      <c r="BU1443" s="8"/>
      <c r="BV1443" s="8"/>
      <c r="BW1443" s="8"/>
      <c r="BX1443" s="8"/>
      <c r="BY1443" s="8"/>
      <c r="BZ1443" s="8"/>
      <c r="CA1443" s="8"/>
      <c r="CB1443" s="8"/>
      <c r="CC1443" s="8"/>
      <c r="CD1443" s="100"/>
      <c r="CE1443" s="8" t="str">
        <f t="shared" si="218"/>
        <v>AGND</v>
      </c>
      <c r="CF1443" s="8" t="str">
        <f t="shared" si="221"/>
        <v>AGND</v>
      </c>
      <c r="CG1443" s="8" t="str">
        <f t="shared" si="222"/>
        <v>Power</v>
      </c>
      <c r="CH1443" s="8" t="str">
        <f t="shared" si="223"/>
        <v>Power</v>
      </c>
      <c r="CI1443" s="8">
        <v>1</v>
      </c>
      <c r="CJ1443" s="8" t="s">
        <v>1071</v>
      </c>
      <c r="CK1443" s="8"/>
      <c r="CL1443" s="8"/>
      <c r="CM1443" s="115"/>
      <c r="CN1443" s="115"/>
      <c r="CO1443" s="115"/>
      <c r="CP1443" s="115"/>
      <c r="CQ1443" s="8"/>
      <c r="CR1443" s="8"/>
      <c r="CS1443" s="8"/>
      <c r="CT1443" s="8"/>
      <c r="CU1443" s="100"/>
      <c r="CV1443" s="115"/>
      <c r="CW1443" s="119" t="s">
        <v>11288</v>
      </c>
      <c r="CX1443" s="2"/>
      <c r="CY1443" s="100"/>
      <c r="CZ1443" s="8" t="str">
        <f t="shared" si="224"/>
        <v>AGND</v>
      </c>
      <c r="DA1443" s="8" t="str">
        <f t="shared" si="225"/>
        <v>AGND</v>
      </c>
      <c r="DB1443" s="8" t="str">
        <f t="shared" si="226"/>
        <v>Power</v>
      </c>
      <c r="DC1443" s="8" t="str">
        <f t="shared" si="227"/>
        <v>Power</v>
      </c>
      <c r="DD1443" s="8">
        <v>1</v>
      </c>
      <c r="DE1443" s="8" t="s">
        <v>1071</v>
      </c>
      <c r="DF1443" s="8"/>
      <c r="DG1443" s="115"/>
      <c r="DH1443" s="115"/>
      <c r="DI1443" s="115"/>
      <c r="DJ1443" s="115"/>
      <c r="DK1443" s="8"/>
      <c r="DL1443" s="8"/>
      <c r="DM1443" s="8"/>
      <c r="DN1443" s="8"/>
      <c r="DO1443" s="8"/>
      <c r="DP1443" s="100"/>
      <c r="DQ1443" s="115"/>
      <c r="DR1443" s="115"/>
      <c r="DS1443" s="115"/>
      <c r="DT1443" s="115"/>
    </row>
    <row r="1444" spans="1:124" ht="12.75" customHeight="1">
      <c r="A1444" s="115"/>
      <c r="B1444" s="89">
        <v>1441</v>
      </c>
      <c r="C1444" s="127" t="s">
        <v>1071</v>
      </c>
      <c r="D1444" s="149" t="s">
        <v>6107</v>
      </c>
      <c r="E1444" s="8" t="s">
        <v>1071</v>
      </c>
      <c r="F1444" s="8" t="s">
        <v>4184</v>
      </c>
      <c r="G1444" s="8"/>
      <c r="H1444" s="8"/>
      <c r="I1444" s="8" t="s">
        <v>1071</v>
      </c>
      <c r="J1444" s="8" t="s">
        <v>6667</v>
      </c>
      <c r="K1444" s="8"/>
      <c r="L1444" s="8"/>
      <c r="M1444" s="8"/>
      <c r="N1444" s="8" t="s">
        <v>1071</v>
      </c>
      <c r="O1444" s="8" t="s">
        <v>6755</v>
      </c>
      <c r="P1444" s="8" t="s">
        <v>6755</v>
      </c>
      <c r="Q1444" s="8" t="s">
        <v>6755</v>
      </c>
      <c r="R1444" s="8"/>
      <c r="S1444" s="8"/>
      <c r="T1444" s="8"/>
      <c r="U1444" s="8"/>
      <c r="V1444" s="8"/>
      <c r="W1444" s="8"/>
      <c r="X1444" s="8"/>
      <c r="Y1444" s="8"/>
      <c r="Z1444" s="8"/>
      <c r="AA1444" s="8"/>
      <c r="AB1444" s="8"/>
      <c r="AC1444" s="8" t="str">
        <f t="shared" si="219"/>
        <v>NO</v>
      </c>
      <c r="AD1444" s="8" t="str">
        <f t="shared" si="220"/>
        <v>Power,,,,,,,,,,,,,</v>
      </c>
      <c r="AE1444" s="8"/>
      <c r="AF1444" s="8"/>
      <c r="AG1444" s="115"/>
      <c r="AH1444" s="8" t="s">
        <v>6756</v>
      </c>
      <c r="AI1444" s="8" t="s">
        <v>6002</v>
      </c>
      <c r="AJ1444" s="115"/>
      <c r="AK1444" s="115"/>
      <c r="AL1444" s="115"/>
      <c r="AM1444" s="115"/>
      <c r="AN1444" s="115"/>
      <c r="AO1444" s="115"/>
      <c r="AP1444" s="115"/>
      <c r="AQ1444" s="115"/>
      <c r="AR1444" s="115"/>
      <c r="AS1444" s="115"/>
      <c r="AT1444" s="115"/>
      <c r="AU1444" s="115"/>
      <c r="AV1444" s="115"/>
      <c r="AW1444" s="115"/>
      <c r="AX1444" s="115"/>
      <c r="AY1444" s="115"/>
      <c r="AZ1444" s="115"/>
      <c r="BA1444" s="115"/>
      <c r="BB1444" s="115"/>
      <c r="BC1444" s="115"/>
      <c r="BD1444" s="115"/>
      <c r="BE1444" s="115"/>
      <c r="BF1444" s="115"/>
      <c r="BG1444" s="115"/>
      <c r="BH1444" s="115"/>
      <c r="BI1444" s="115"/>
      <c r="BJ1444" s="115"/>
      <c r="BK1444" s="115"/>
      <c r="BL1444" s="115"/>
      <c r="BM1444" s="115"/>
      <c r="BN1444" s="115"/>
      <c r="BO1444" s="8"/>
      <c r="BP1444" s="8"/>
      <c r="BQ1444" s="8"/>
      <c r="BR1444" s="8"/>
      <c r="BS1444" s="8"/>
      <c r="BT1444" s="8"/>
      <c r="BU1444" s="8"/>
      <c r="BV1444" s="8"/>
      <c r="BW1444" s="8"/>
      <c r="BX1444" s="8"/>
      <c r="BY1444" s="8"/>
      <c r="BZ1444" s="8"/>
      <c r="CA1444" s="8"/>
      <c r="CB1444" s="8"/>
      <c r="CC1444" s="8"/>
      <c r="CD1444" s="100"/>
      <c r="CE1444" s="8" t="str">
        <f t="shared" si="218"/>
        <v>AGND</v>
      </c>
      <c r="CF1444" s="8" t="str">
        <f t="shared" si="221"/>
        <v>AGND</v>
      </c>
      <c r="CG1444" s="8" t="str">
        <f t="shared" si="222"/>
        <v>Power</v>
      </c>
      <c r="CH1444" s="8" t="str">
        <f t="shared" si="223"/>
        <v>Power</v>
      </c>
      <c r="CI1444" s="8">
        <v>1</v>
      </c>
      <c r="CJ1444" s="8" t="s">
        <v>1071</v>
      </c>
      <c r="CK1444" s="8"/>
      <c r="CL1444" s="8"/>
      <c r="CM1444" s="115"/>
      <c r="CN1444" s="115"/>
      <c r="CO1444" s="115"/>
      <c r="CP1444" s="115"/>
      <c r="CQ1444" s="8"/>
      <c r="CR1444" s="8"/>
      <c r="CS1444" s="8"/>
      <c r="CT1444" s="8"/>
      <c r="CU1444" s="100"/>
      <c r="CV1444" s="115"/>
      <c r="CW1444" s="119" t="s">
        <v>11289</v>
      </c>
      <c r="CX1444" s="2"/>
      <c r="CY1444" s="100"/>
      <c r="CZ1444" s="8" t="str">
        <f t="shared" si="224"/>
        <v>AGND</v>
      </c>
      <c r="DA1444" s="8" t="str">
        <f t="shared" si="225"/>
        <v>AGND</v>
      </c>
      <c r="DB1444" s="8" t="str">
        <f t="shared" si="226"/>
        <v>Power</v>
      </c>
      <c r="DC1444" s="8" t="str">
        <f t="shared" si="227"/>
        <v>Power</v>
      </c>
      <c r="DD1444" s="8">
        <v>1</v>
      </c>
      <c r="DE1444" s="8" t="s">
        <v>1071</v>
      </c>
      <c r="DF1444" s="8"/>
      <c r="DG1444" s="115"/>
      <c r="DH1444" s="115"/>
      <c r="DI1444" s="115"/>
      <c r="DJ1444" s="115"/>
      <c r="DK1444" s="8"/>
      <c r="DL1444" s="8"/>
      <c r="DM1444" s="8"/>
      <c r="DN1444" s="8"/>
      <c r="DO1444" s="8"/>
      <c r="DP1444" s="100"/>
      <c r="DQ1444" s="115"/>
      <c r="DR1444" s="115"/>
      <c r="DS1444" s="115"/>
      <c r="DT1444" s="115"/>
    </row>
    <row r="1445" spans="1:124" ht="12.75" customHeight="1">
      <c r="A1445" s="115"/>
      <c r="B1445" s="89">
        <v>1442</v>
      </c>
      <c r="C1445" s="127" t="s">
        <v>1071</v>
      </c>
      <c r="D1445" s="149" t="s">
        <v>4927</v>
      </c>
      <c r="E1445" s="8" t="s">
        <v>1071</v>
      </c>
      <c r="F1445" s="8" t="s">
        <v>6793</v>
      </c>
      <c r="G1445" s="8"/>
      <c r="H1445" s="8"/>
      <c r="I1445" s="8" t="s">
        <v>1071</v>
      </c>
      <c r="J1445" s="8" t="s">
        <v>2640</v>
      </c>
      <c r="K1445" s="8"/>
      <c r="L1445" s="8"/>
      <c r="M1445" s="8"/>
      <c r="N1445" s="8" t="s">
        <v>1071</v>
      </c>
      <c r="O1445" s="8" t="s">
        <v>6755</v>
      </c>
      <c r="P1445" s="8" t="s">
        <v>6755</v>
      </c>
      <c r="Q1445" s="8" t="s">
        <v>6755</v>
      </c>
      <c r="R1445" s="8"/>
      <c r="S1445" s="8"/>
      <c r="T1445" s="8"/>
      <c r="U1445" s="8"/>
      <c r="V1445" s="8"/>
      <c r="W1445" s="8"/>
      <c r="X1445" s="8"/>
      <c r="Y1445" s="8"/>
      <c r="Z1445" s="8"/>
      <c r="AA1445" s="8"/>
      <c r="AB1445" s="8"/>
      <c r="AC1445" s="8" t="str">
        <f t="shared" si="219"/>
        <v>NO</v>
      </c>
      <c r="AD1445" s="8" t="str">
        <f t="shared" si="220"/>
        <v>Power,,,,,,,,,,,,,</v>
      </c>
      <c r="AE1445" s="8"/>
      <c r="AF1445" s="8"/>
      <c r="AG1445" s="115"/>
      <c r="AH1445" s="8" t="s">
        <v>6756</v>
      </c>
      <c r="AI1445" s="8" t="s">
        <v>6002</v>
      </c>
      <c r="AJ1445" s="115"/>
      <c r="AK1445" s="115"/>
      <c r="AL1445" s="115"/>
      <c r="AM1445" s="115"/>
      <c r="AN1445" s="115"/>
      <c r="AO1445" s="115"/>
      <c r="AP1445" s="115"/>
      <c r="AQ1445" s="115"/>
      <c r="AR1445" s="115"/>
      <c r="AS1445" s="115"/>
      <c r="AT1445" s="115"/>
      <c r="AU1445" s="115"/>
      <c r="AV1445" s="115"/>
      <c r="AW1445" s="115"/>
      <c r="AX1445" s="115"/>
      <c r="AY1445" s="115"/>
      <c r="AZ1445" s="115"/>
      <c r="BA1445" s="115"/>
      <c r="BB1445" s="115"/>
      <c r="BC1445" s="115"/>
      <c r="BD1445" s="115"/>
      <c r="BE1445" s="115"/>
      <c r="BF1445" s="115"/>
      <c r="BG1445" s="115"/>
      <c r="BH1445" s="115"/>
      <c r="BI1445" s="115"/>
      <c r="BJ1445" s="115"/>
      <c r="BK1445" s="115"/>
      <c r="BL1445" s="115"/>
      <c r="BM1445" s="115"/>
      <c r="BN1445" s="115"/>
      <c r="BO1445" s="8"/>
      <c r="BP1445" s="8"/>
      <c r="BQ1445" s="8"/>
      <c r="BR1445" s="8"/>
      <c r="BS1445" s="8"/>
      <c r="BT1445" s="8"/>
      <c r="BU1445" s="8"/>
      <c r="BV1445" s="8"/>
      <c r="BW1445" s="8"/>
      <c r="BX1445" s="8"/>
      <c r="BY1445" s="8"/>
      <c r="BZ1445" s="8"/>
      <c r="CA1445" s="8"/>
      <c r="CB1445" s="8"/>
      <c r="CC1445" s="8"/>
      <c r="CD1445" s="100"/>
      <c r="CE1445" s="8" t="str">
        <f t="shared" si="218"/>
        <v>AGND</v>
      </c>
      <c r="CF1445" s="8" t="str">
        <f t="shared" si="221"/>
        <v>AGND</v>
      </c>
      <c r="CG1445" s="8" t="str">
        <f t="shared" si="222"/>
        <v>Power</v>
      </c>
      <c r="CH1445" s="8" t="str">
        <f t="shared" si="223"/>
        <v>Power</v>
      </c>
      <c r="CI1445" s="8">
        <v>1</v>
      </c>
      <c r="CJ1445" s="8" t="s">
        <v>1071</v>
      </c>
      <c r="CK1445" s="8"/>
      <c r="CL1445" s="8"/>
      <c r="CM1445" s="115"/>
      <c r="CN1445" s="115"/>
      <c r="CO1445" s="115"/>
      <c r="CP1445" s="115"/>
      <c r="CQ1445" s="8"/>
      <c r="CR1445" s="8"/>
      <c r="CS1445" s="8"/>
      <c r="CT1445" s="8"/>
      <c r="CU1445" s="100"/>
      <c r="CV1445" s="115"/>
      <c r="CW1445" s="119" t="s">
        <v>11165</v>
      </c>
      <c r="CX1445" s="2"/>
      <c r="CY1445" s="100"/>
      <c r="CZ1445" s="8" t="str">
        <f t="shared" si="224"/>
        <v>AGND</v>
      </c>
      <c r="DA1445" s="8" t="str">
        <f t="shared" si="225"/>
        <v>AGND</v>
      </c>
      <c r="DB1445" s="8" t="str">
        <f t="shared" si="226"/>
        <v>Power</v>
      </c>
      <c r="DC1445" s="8" t="str">
        <f t="shared" si="227"/>
        <v>Power</v>
      </c>
      <c r="DD1445" s="8">
        <v>1</v>
      </c>
      <c r="DE1445" s="8" t="s">
        <v>1071</v>
      </c>
      <c r="DF1445" s="8"/>
      <c r="DG1445" s="115"/>
      <c r="DH1445" s="115"/>
      <c r="DI1445" s="115"/>
      <c r="DJ1445" s="115"/>
      <c r="DK1445" s="8"/>
      <c r="DL1445" s="8"/>
      <c r="DM1445" s="8"/>
      <c r="DN1445" s="8"/>
      <c r="DO1445" s="8"/>
      <c r="DP1445" s="100"/>
      <c r="DQ1445" s="115"/>
      <c r="DR1445" s="115"/>
      <c r="DS1445" s="115"/>
      <c r="DT1445" s="115"/>
    </row>
    <row r="1446" spans="1:124" ht="12.75" customHeight="1">
      <c r="A1446" s="115"/>
      <c r="B1446" s="89">
        <v>1443</v>
      </c>
      <c r="C1446" s="127" t="s">
        <v>1071</v>
      </c>
      <c r="D1446" s="149" t="s">
        <v>4969</v>
      </c>
      <c r="E1446" s="8" t="s">
        <v>1071</v>
      </c>
      <c r="F1446" s="8" t="s">
        <v>6785</v>
      </c>
      <c r="G1446" s="8"/>
      <c r="H1446" s="8"/>
      <c r="I1446" s="8" t="s">
        <v>1071</v>
      </c>
      <c r="J1446" s="8" t="s">
        <v>3883</v>
      </c>
      <c r="K1446" s="8"/>
      <c r="L1446" s="8"/>
      <c r="M1446" s="8"/>
      <c r="N1446" s="8" t="s">
        <v>1071</v>
      </c>
      <c r="O1446" s="8" t="s">
        <v>6755</v>
      </c>
      <c r="P1446" s="8" t="s">
        <v>6755</v>
      </c>
      <c r="Q1446" s="8" t="s">
        <v>6755</v>
      </c>
      <c r="R1446" s="8"/>
      <c r="S1446" s="8"/>
      <c r="T1446" s="8"/>
      <c r="U1446" s="8"/>
      <c r="V1446" s="8"/>
      <c r="W1446" s="8"/>
      <c r="X1446" s="8"/>
      <c r="Y1446" s="8"/>
      <c r="Z1446" s="8"/>
      <c r="AA1446" s="8"/>
      <c r="AB1446" s="8"/>
      <c r="AC1446" s="8" t="str">
        <f t="shared" si="219"/>
        <v>NO</v>
      </c>
      <c r="AD1446" s="8" t="str">
        <f t="shared" si="220"/>
        <v>Power,,,,,,,,,,,,,</v>
      </c>
      <c r="AE1446" s="8"/>
      <c r="AF1446" s="8"/>
      <c r="AG1446" s="115"/>
      <c r="AH1446" s="8" t="s">
        <v>6756</v>
      </c>
      <c r="AI1446" s="8" t="s">
        <v>6002</v>
      </c>
      <c r="AJ1446" s="115"/>
      <c r="AK1446" s="115"/>
      <c r="AL1446" s="115"/>
      <c r="AM1446" s="115"/>
      <c r="AN1446" s="115"/>
      <c r="AO1446" s="115"/>
      <c r="AP1446" s="115"/>
      <c r="AQ1446" s="115"/>
      <c r="AR1446" s="115"/>
      <c r="AS1446" s="115"/>
      <c r="AT1446" s="115"/>
      <c r="AU1446" s="115"/>
      <c r="AV1446" s="115"/>
      <c r="AW1446" s="115"/>
      <c r="AX1446" s="115"/>
      <c r="AY1446" s="115"/>
      <c r="AZ1446" s="115"/>
      <c r="BA1446" s="115"/>
      <c r="BB1446" s="115"/>
      <c r="BC1446" s="115"/>
      <c r="BD1446" s="115"/>
      <c r="BE1446" s="115"/>
      <c r="BF1446" s="115"/>
      <c r="BG1446" s="115"/>
      <c r="BH1446" s="115"/>
      <c r="BI1446" s="115"/>
      <c r="BJ1446" s="115"/>
      <c r="BK1446" s="115"/>
      <c r="BL1446" s="115"/>
      <c r="BM1446" s="115"/>
      <c r="BN1446" s="115"/>
      <c r="BO1446" s="8"/>
      <c r="BP1446" s="8"/>
      <c r="BQ1446" s="8"/>
      <c r="BR1446" s="8"/>
      <c r="BS1446" s="8"/>
      <c r="BT1446" s="8"/>
      <c r="BU1446" s="8"/>
      <c r="BV1446" s="8"/>
      <c r="BW1446" s="8"/>
      <c r="BX1446" s="8"/>
      <c r="BY1446" s="8"/>
      <c r="BZ1446" s="8"/>
      <c r="CA1446" s="8"/>
      <c r="CB1446" s="8"/>
      <c r="CC1446" s="8"/>
      <c r="CD1446" s="100"/>
      <c r="CE1446" s="8" t="str">
        <f t="shared" si="218"/>
        <v>AGND</v>
      </c>
      <c r="CF1446" s="8" t="str">
        <f t="shared" si="221"/>
        <v>AGND</v>
      </c>
      <c r="CG1446" s="8" t="str">
        <f t="shared" si="222"/>
        <v>Power</v>
      </c>
      <c r="CH1446" s="8" t="str">
        <f t="shared" si="223"/>
        <v>Power</v>
      </c>
      <c r="CI1446" s="8">
        <v>1</v>
      </c>
      <c r="CJ1446" s="8" t="s">
        <v>1071</v>
      </c>
      <c r="CK1446" s="8"/>
      <c r="CL1446" s="8"/>
      <c r="CM1446" s="115"/>
      <c r="CN1446" s="115"/>
      <c r="CO1446" s="115"/>
      <c r="CP1446" s="115"/>
      <c r="CQ1446" s="8"/>
      <c r="CR1446" s="8"/>
      <c r="CS1446" s="8"/>
      <c r="CT1446" s="8"/>
      <c r="CU1446" s="100"/>
      <c r="CV1446" s="115"/>
      <c r="CW1446" s="119" t="s">
        <v>11389</v>
      </c>
      <c r="CX1446" s="2"/>
      <c r="CY1446" s="100"/>
      <c r="CZ1446" s="8" t="str">
        <f t="shared" si="224"/>
        <v>AGND</v>
      </c>
      <c r="DA1446" s="8" t="str">
        <f t="shared" si="225"/>
        <v>AGND</v>
      </c>
      <c r="DB1446" s="8" t="str">
        <f t="shared" si="226"/>
        <v>Power</v>
      </c>
      <c r="DC1446" s="8" t="str">
        <f t="shared" si="227"/>
        <v>Power</v>
      </c>
      <c r="DD1446" s="8">
        <v>1</v>
      </c>
      <c r="DE1446" s="8" t="s">
        <v>1071</v>
      </c>
      <c r="DF1446" s="8"/>
      <c r="DG1446" s="115"/>
      <c r="DH1446" s="115"/>
      <c r="DI1446" s="115"/>
      <c r="DJ1446" s="115"/>
      <c r="DK1446" s="8"/>
      <c r="DL1446" s="8"/>
      <c r="DM1446" s="8"/>
      <c r="DN1446" s="8"/>
      <c r="DO1446" s="8"/>
      <c r="DP1446" s="100"/>
      <c r="DQ1446" s="115"/>
      <c r="DR1446" s="115"/>
      <c r="DS1446" s="115"/>
      <c r="DT1446" s="115"/>
    </row>
    <row r="1447" spans="1:124" ht="12.75" customHeight="1">
      <c r="A1447" s="115"/>
      <c r="B1447" s="89">
        <v>1444</v>
      </c>
      <c r="C1447" s="127" t="s">
        <v>1071</v>
      </c>
      <c r="D1447" s="149" t="s">
        <v>4932</v>
      </c>
      <c r="E1447" s="8" t="s">
        <v>1071</v>
      </c>
      <c r="F1447" s="8" t="s">
        <v>3560</v>
      </c>
      <c r="G1447" s="8"/>
      <c r="H1447" s="8"/>
      <c r="I1447" s="8" t="s">
        <v>1071</v>
      </c>
      <c r="J1447" s="8" t="s">
        <v>6987</v>
      </c>
      <c r="K1447" s="8"/>
      <c r="L1447" s="8"/>
      <c r="M1447" s="8"/>
      <c r="N1447" s="8" t="s">
        <v>1071</v>
      </c>
      <c r="O1447" s="8" t="s">
        <v>6755</v>
      </c>
      <c r="P1447" s="8" t="s">
        <v>6755</v>
      </c>
      <c r="Q1447" s="8" t="s">
        <v>6755</v>
      </c>
      <c r="R1447" s="8"/>
      <c r="S1447" s="8"/>
      <c r="T1447" s="8"/>
      <c r="U1447" s="8"/>
      <c r="V1447" s="8"/>
      <c r="W1447" s="8"/>
      <c r="X1447" s="8"/>
      <c r="Y1447" s="8"/>
      <c r="Z1447" s="8"/>
      <c r="AA1447" s="8"/>
      <c r="AB1447" s="8"/>
      <c r="AC1447" s="8" t="str">
        <f t="shared" si="219"/>
        <v>NO</v>
      </c>
      <c r="AD1447" s="8" t="str">
        <f t="shared" si="220"/>
        <v>Power,,,,,,,,,,,,,</v>
      </c>
      <c r="AE1447" s="8"/>
      <c r="AF1447" s="8"/>
      <c r="AG1447" s="115"/>
      <c r="AH1447" s="8" t="s">
        <v>6756</v>
      </c>
      <c r="AI1447" s="8" t="s">
        <v>6002</v>
      </c>
      <c r="AJ1447" s="115"/>
      <c r="AK1447" s="115"/>
      <c r="AL1447" s="115"/>
      <c r="AM1447" s="115"/>
      <c r="AN1447" s="115"/>
      <c r="AO1447" s="115"/>
      <c r="AP1447" s="115"/>
      <c r="AQ1447" s="115"/>
      <c r="AR1447" s="115"/>
      <c r="AS1447" s="115"/>
      <c r="AT1447" s="115"/>
      <c r="AU1447" s="115"/>
      <c r="AV1447" s="115"/>
      <c r="AW1447" s="115"/>
      <c r="AX1447" s="115"/>
      <c r="AY1447" s="115"/>
      <c r="AZ1447" s="115"/>
      <c r="BA1447" s="115"/>
      <c r="BB1447" s="115"/>
      <c r="BC1447" s="115"/>
      <c r="BD1447" s="115"/>
      <c r="BE1447" s="115"/>
      <c r="BF1447" s="115"/>
      <c r="BG1447" s="115"/>
      <c r="BH1447" s="115"/>
      <c r="BI1447" s="115"/>
      <c r="BJ1447" s="115"/>
      <c r="BK1447" s="115"/>
      <c r="BL1447" s="115"/>
      <c r="BM1447" s="115"/>
      <c r="BN1447" s="115"/>
      <c r="BO1447" s="8"/>
      <c r="BP1447" s="8"/>
      <c r="BQ1447" s="8"/>
      <c r="BR1447" s="8"/>
      <c r="BS1447" s="8"/>
      <c r="BT1447" s="8"/>
      <c r="BU1447" s="8"/>
      <c r="BV1447" s="8"/>
      <c r="BW1447" s="8"/>
      <c r="BX1447" s="8"/>
      <c r="BY1447" s="8"/>
      <c r="BZ1447" s="8"/>
      <c r="CA1447" s="8"/>
      <c r="CB1447" s="8"/>
      <c r="CC1447" s="8"/>
      <c r="CD1447" s="100"/>
      <c r="CE1447" s="8" t="str">
        <f t="shared" si="218"/>
        <v>AGND</v>
      </c>
      <c r="CF1447" s="8" t="str">
        <f t="shared" si="221"/>
        <v>AGND</v>
      </c>
      <c r="CG1447" s="8" t="str">
        <f t="shared" si="222"/>
        <v>Power</v>
      </c>
      <c r="CH1447" s="8" t="str">
        <f t="shared" si="223"/>
        <v>Power</v>
      </c>
      <c r="CI1447" s="8">
        <v>1</v>
      </c>
      <c r="CJ1447" s="8" t="s">
        <v>1071</v>
      </c>
      <c r="CK1447" s="8"/>
      <c r="CL1447" s="8"/>
      <c r="CM1447" s="115"/>
      <c r="CN1447" s="115"/>
      <c r="CO1447" s="115"/>
      <c r="CP1447" s="115"/>
      <c r="CQ1447" s="8"/>
      <c r="CR1447" s="8"/>
      <c r="CS1447" s="8"/>
      <c r="CT1447" s="8"/>
      <c r="CU1447" s="100"/>
      <c r="CV1447" s="115"/>
      <c r="CW1447" s="119" t="s">
        <v>11401</v>
      </c>
      <c r="CX1447" s="2"/>
      <c r="CY1447" s="100"/>
      <c r="CZ1447" s="8" t="str">
        <f t="shared" si="224"/>
        <v>AGND</v>
      </c>
      <c r="DA1447" s="8" t="str">
        <f t="shared" si="225"/>
        <v>AGND</v>
      </c>
      <c r="DB1447" s="8" t="str">
        <f t="shared" si="226"/>
        <v>Power</v>
      </c>
      <c r="DC1447" s="8" t="str">
        <f t="shared" si="227"/>
        <v>Power</v>
      </c>
      <c r="DD1447" s="8">
        <v>1</v>
      </c>
      <c r="DE1447" s="8" t="s">
        <v>1071</v>
      </c>
      <c r="DF1447" s="8"/>
      <c r="DG1447" s="115"/>
      <c r="DH1447" s="115"/>
      <c r="DI1447" s="115"/>
      <c r="DJ1447" s="115"/>
      <c r="DK1447" s="8"/>
      <c r="DL1447" s="8"/>
      <c r="DM1447" s="8"/>
      <c r="DN1447" s="8"/>
      <c r="DO1447" s="8"/>
      <c r="DP1447" s="100"/>
      <c r="DQ1447" s="115"/>
      <c r="DR1447" s="115"/>
      <c r="DS1447" s="115"/>
      <c r="DT1447" s="115"/>
    </row>
    <row r="1448" spans="1:124" ht="12.75" customHeight="1">
      <c r="A1448" s="115"/>
      <c r="B1448" s="89">
        <v>1445</v>
      </c>
      <c r="C1448" s="127" t="s">
        <v>1071</v>
      </c>
      <c r="D1448" s="149" t="s">
        <v>4929</v>
      </c>
      <c r="E1448" s="8" t="s">
        <v>1071</v>
      </c>
      <c r="F1448" s="8" t="s">
        <v>6794</v>
      </c>
      <c r="G1448" s="8"/>
      <c r="H1448" s="8"/>
      <c r="I1448" s="8" t="s">
        <v>1071</v>
      </c>
      <c r="J1448" s="8" t="s">
        <v>6949</v>
      </c>
      <c r="K1448" s="8"/>
      <c r="L1448" s="8"/>
      <c r="M1448" s="8"/>
      <c r="N1448" s="8" t="s">
        <v>1071</v>
      </c>
      <c r="O1448" s="8" t="s">
        <v>6755</v>
      </c>
      <c r="P1448" s="8" t="s">
        <v>6755</v>
      </c>
      <c r="Q1448" s="8" t="s">
        <v>6755</v>
      </c>
      <c r="R1448" s="8"/>
      <c r="S1448" s="8"/>
      <c r="T1448" s="8"/>
      <c r="U1448" s="8"/>
      <c r="V1448" s="8"/>
      <c r="W1448" s="8"/>
      <c r="X1448" s="8"/>
      <c r="Y1448" s="8"/>
      <c r="Z1448" s="8"/>
      <c r="AA1448" s="8"/>
      <c r="AB1448" s="8"/>
      <c r="AC1448" s="8" t="str">
        <f t="shared" si="219"/>
        <v>NO</v>
      </c>
      <c r="AD1448" s="8" t="str">
        <f t="shared" si="220"/>
        <v>Power,,,,,,,,,,,,,</v>
      </c>
      <c r="AE1448" s="8"/>
      <c r="AF1448" s="8"/>
      <c r="AG1448" s="115"/>
      <c r="AH1448" s="8" t="s">
        <v>6756</v>
      </c>
      <c r="AI1448" s="8" t="s">
        <v>6002</v>
      </c>
      <c r="AJ1448" s="115"/>
      <c r="AK1448" s="115"/>
      <c r="AL1448" s="115"/>
      <c r="AM1448" s="115"/>
      <c r="AN1448" s="115"/>
      <c r="AO1448" s="115"/>
      <c r="AP1448" s="115"/>
      <c r="AQ1448" s="115"/>
      <c r="AR1448" s="115"/>
      <c r="AS1448" s="115"/>
      <c r="AT1448" s="115"/>
      <c r="AU1448" s="115"/>
      <c r="AV1448" s="115"/>
      <c r="AW1448" s="115"/>
      <c r="AX1448" s="115"/>
      <c r="AY1448" s="115"/>
      <c r="AZ1448" s="115"/>
      <c r="BA1448" s="115"/>
      <c r="BB1448" s="115"/>
      <c r="BC1448" s="115"/>
      <c r="BD1448" s="115"/>
      <c r="BE1448" s="115"/>
      <c r="BF1448" s="115"/>
      <c r="BG1448" s="115"/>
      <c r="BH1448" s="115"/>
      <c r="BI1448" s="115"/>
      <c r="BJ1448" s="115"/>
      <c r="BK1448" s="115"/>
      <c r="BL1448" s="115"/>
      <c r="BM1448" s="115"/>
      <c r="BN1448" s="115"/>
      <c r="BO1448" s="8"/>
      <c r="BP1448" s="8"/>
      <c r="BQ1448" s="8"/>
      <c r="BR1448" s="8"/>
      <c r="BS1448" s="8"/>
      <c r="BT1448" s="8"/>
      <c r="BU1448" s="8"/>
      <c r="BV1448" s="8"/>
      <c r="BW1448" s="8"/>
      <c r="BX1448" s="8"/>
      <c r="BY1448" s="8"/>
      <c r="BZ1448" s="8"/>
      <c r="CA1448" s="8"/>
      <c r="CB1448" s="8"/>
      <c r="CC1448" s="8"/>
      <c r="CD1448" s="100"/>
      <c r="CE1448" s="8" t="str">
        <f t="shared" si="218"/>
        <v>AGND</v>
      </c>
      <c r="CF1448" s="8" t="str">
        <f t="shared" si="221"/>
        <v>AGND</v>
      </c>
      <c r="CG1448" s="8" t="str">
        <f t="shared" si="222"/>
        <v>Power</v>
      </c>
      <c r="CH1448" s="8" t="str">
        <f t="shared" si="223"/>
        <v>Power</v>
      </c>
      <c r="CI1448" s="8">
        <v>1</v>
      </c>
      <c r="CJ1448" s="8" t="s">
        <v>1071</v>
      </c>
      <c r="CK1448" s="8"/>
      <c r="CL1448" s="8"/>
      <c r="CM1448" s="115"/>
      <c r="CN1448" s="115"/>
      <c r="CO1448" s="115"/>
      <c r="CP1448" s="115"/>
      <c r="CQ1448" s="8"/>
      <c r="CR1448" s="8"/>
      <c r="CS1448" s="8"/>
      <c r="CT1448" s="8"/>
      <c r="CU1448" s="100"/>
      <c r="CV1448" s="115"/>
      <c r="CW1448" s="119" t="s">
        <v>11156</v>
      </c>
      <c r="CX1448" s="2"/>
      <c r="CY1448" s="100"/>
      <c r="CZ1448" s="8" t="str">
        <f t="shared" si="224"/>
        <v>AGND</v>
      </c>
      <c r="DA1448" s="8" t="str">
        <f t="shared" si="225"/>
        <v>AGND</v>
      </c>
      <c r="DB1448" s="8" t="str">
        <f t="shared" si="226"/>
        <v>Power</v>
      </c>
      <c r="DC1448" s="8" t="str">
        <f t="shared" si="227"/>
        <v>Power</v>
      </c>
      <c r="DD1448" s="8">
        <v>1</v>
      </c>
      <c r="DE1448" s="8" t="s">
        <v>1071</v>
      </c>
      <c r="DF1448" s="8"/>
      <c r="DG1448" s="115"/>
      <c r="DH1448" s="115"/>
      <c r="DI1448" s="115"/>
      <c r="DJ1448" s="115"/>
      <c r="DK1448" s="8"/>
      <c r="DL1448" s="8"/>
      <c r="DM1448" s="8"/>
      <c r="DN1448" s="8"/>
      <c r="DO1448" s="8"/>
      <c r="DP1448" s="100"/>
      <c r="DQ1448" s="115"/>
      <c r="DR1448" s="115"/>
      <c r="DS1448" s="115"/>
      <c r="DT1448" s="115"/>
    </row>
    <row r="1449" spans="1:124" ht="12.75" customHeight="1">
      <c r="A1449" s="115"/>
      <c r="B1449" s="89">
        <v>1446</v>
      </c>
      <c r="C1449" s="127" t="s">
        <v>1071</v>
      </c>
      <c r="D1449" s="149" t="s">
        <v>6353</v>
      </c>
      <c r="E1449" s="8" t="s">
        <v>1071</v>
      </c>
      <c r="F1449" s="8" t="s">
        <v>6795</v>
      </c>
      <c r="G1449" s="8"/>
      <c r="H1449" s="8"/>
      <c r="I1449" s="8" t="s">
        <v>1071</v>
      </c>
      <c r="J1449" s="8" t="s">
        <v>7069</v>
      </c>
      <c r="K1449" s="8"/>
      <c r="L1449" s="8"/>
      <c r="M1449" s="8"/>
      <c r="N1449" s="8" t="s">
        <v>1071</v>
      </c>
      <c r="O1449" s="8" t="s">
        <v>6755</v>
      </c>
      <c r="P1449" s="8" t="s">
        <v>6755</v>
      </c>
      <c r="Q1449" s="8" t="s">
        <v>6755</v>
      </c>
      <c r="R1449" s="8"/>
      <c r="S1449" s="8"/>
      <c r="T1449" s="8"/>
      <c r="U1449" s="8"/>
      <c r="V1449" s="8"/>
      <c r="W1449" s="8"/>
      <c r="X1449" s="8"/>
      <c r="Y1449" s="8"/>
      <c r="Z1449" s="8"/>
      <c r="AA1449" s="8"/>
      <c r="AB1449" s="8"/>
      <c r="AC1449" s="8" t="str">
        <f t="shared" si="219"/>
        <v>NO</v>
      </c>
      <c r="AD1449" s="8" t="str">
        <f t="shared" si="220"/>
        <v>Power,,,,,,,,,,,,,</v>
      </c>
      <c r="AE1449" s="8"/>
      <c r="AF1449" s="8"/>
      <c r="AG1449" s="115"/>
      <c r="AH1449" s="8" t="s">
        <v>6756</v>
      </c>
      <c r="AI1449" s="8" t="s">
        <v>6002</v>
      </c>
      <c r="AJ1449" s="115"/>
      <c r="AK1449" s="115"/>
      <c r="AL1449" s="115"/>
      <c r="AM1449" s="115"/>
      <c r="AN1449" s="115"/>
      <c r="AO1449" s="115"/>
      <c r="AP1449" s="115"/>
      <c r="AQ1449" s="115"/>
      <c r="AR1449" s="115"/>
      <c r="AS1449" s="115"/>
      <c r="AT1449" s="115"/>
      <c r="AU1449" s="115"/>
      <c r="AV1449" s="115"/>
      <c r="AW1449" s="115"/>
      <c r="AX1449" s="115"/>
      <c r="AY1449" s="115"/>
      <c r="AZ1449" s="115"/>
      <c r="BA1449" s="115"/>
      <c r="BB1449" s="115"/>
      <c r="BC1449" s="115"/>
      <c r="BD1449" s="115"/>
      <c r="BE1449" s="115"/>
      <c r="BF1449" s="115"/>
      <c r="BG1449" s="115"/>
      <c r="BH1449" s="115"/>
      <c r="BI1449" s="115"/>
      <c r="BJ1449" s="115"/>
      <c r="BK1449" s="115"/>
      <c r="BL1449" s="115"/>
      <c r="BM1449" s="115"/>
      <c r="BN1449" s="115"/>
      <c r="BO1449" s="8"/>
      <c r="BP1449" s="8"/>
      <c r="BQ1449" s="8"/>
      <c r="BR1449" s="8"/>
      <c r="BS1449" s="8"/>
      <c r="BT1449" s="8"/>
      <c r="BU1449" s="8"/>
      <c r="BV1449" s="8"/>
      <c r="BW1449" s="8"/>
      <c r="BX1449" s="8"/>
      <c r="BY1449" s="8"/>
      <c r="BZ1449" s="8"/>
      <c r="CA1449" s="8"/>
      <c r="CB1449" s="8"/>
      <c r="CC1449" s="8"/>
      <c r="CD1449" s="100"/>
      <c r="CE1449" s="8" t="str">
        <f t="shared" si="218"/>
        <v>AGND</v>
      </c>
      <c r="CF1449" s="8" t="str">
        <f t="shared" si="221"/>
        <v>AGND</v>
      </c>
      <c r="CG1449" s="8" t="str">
        <f t="shared" si="222"/>
        <v>Power</v>
      </c>
      <c r="CH1449" s="8" t="str">
        <f t="shared" si="223"/>
        <v>Power</v>
      </c>
      <c r="CI1449" s="8">
        <v>1</v>
      </c>
      <c r="CJ1449" s="8" t="s">
        <v>1071</v>
      </c>
      <c r="CK1449" s="8"/>
      <c r="CL1449" s="8"/>
      <c r="CM1449" s="115"/>
      <c r="CN1449" s="115"/>
      <c r="CO1449" s="115"/>
      <c r="CP1449" s="115"/>
      <c r="CQ1449" s="8"/>
      <c r="CR1449" s="8"/>
      <c r="CS1449" s="8"/>
      <c r="CT1449" s="8"/>
      <c r="CU1449" s="100"/>
      <c r="CV1449" s="115"/>
      <c r="CW1449" s="119" t="s">
        <v>11639</v>
      </c>
      <c r="CX1449" s="2"/>
      <c r="CY1449" s="100"/>
      <c r="CZ1449" s="8" t="str">
        <f t="shared" si="224"/>
        <v>AGND</v>
      </c>
      <c r="DA1449" s="8" t="str">
        <f t="shared" si="225"/>
        <v>AGND</v>
      </c>
      <c r="DB1449" s="8" t="str">
        <f t="shared" si="226"/>
        <v>Power</v>
      </c>
      <c r="DC1449" s="8" t="str">
        <f t="shared" si="227"/>
        <v>Power</v>
      </c>
      <c r="DD1449" s="8">
        <v>1</v>
      </c>
      <c r="DE1449" s="8" t="s">
        <v>1071</v>
      </c>
      <c r="DF1449" s="8"/>
      <c r="DG1449" s="115"/>
      <c r="DH1449" s="115"/>
      <c r="DI1449" s="115"/>
      <c r="DJ1449" s="115"/>
      <c r="DK1449" s="8"/>
      <c r="DL1449" s="8"/>
      <c r="DM1449" s="8"/>
      <c r="DN1449" s="8"/>
      <c r="DO1449" s="8"/>
      <c r="DP1449" s="100"/>
      <c r="DQ1449" s="115"/>
      <c r="DR1449" s="115"/>
      <c r="DS1449" s="115"/>
      <c r="DT1449" s="115"/>
    </row>
    <row r="1450" spans="1:124" ht="12.75" customHeight="1">
      <c r="A1450" s="115"/>
      <c r="B1450" s="89">
        <v>1447</v>
      </c>
      <c r="C1450" s="127" t="s">
        <v>1071</v>
      </c>
      <c r="D1450" s="149" t="s">
        <v>7044</v>
      </c>
      <c r="E1450" s="8" t="s">
        <v>1071</v>
      </c>
      <c r="F1450" s="8" t="s">
        <v>6138</v>
      </c>
      <c r="G1450" s="8"/>
      <c r="H1450" s="8"/>
      <c r="I1450" s="8" t="s">
        <v>1071</v>
      </c>
      <c r="J1450" s="8" t="s">
        <v>4977</v>
      </c>
      <c r="K1450" s="8"/>
      <c r="L1450" s="8"/>
      <c r="M1450" s="8"/>
      <c r="N1450" s="8" t="s">
        <v>1071</v>
      </c>
      <c r="O1450" s="8" t="s">
        <v>6755</v>
      </c>
      <c r="P1450" s="8" t="s">
        <v>6755</v>
      </c>
      <c r="Q1450" s="8" t="s">
        <v>6755</v>
      </c>
      <c r="R1450" s="8"/>
      <c r="S1450" s="8"/>
      <c r="T1450" s="8"/>
      <c r="U1450" s="8"/>
      <c r="V1450" s="8"/>
      <c r="W1450" s="8"/>
      <c r="X1450" s="8"/>
      <c r="Y1450" s="8"/>
      <c r="Z1450" s="8"/>
      <c r="AA1450" s="8"/>
      <c r="AB1450" s="8"/>
      <c r="AC1450" s="8" t="str">
        <f t="shared" si="219"/>
        <v>NO</v>
      </c>
      <c r="AD1450" s="8" t="str">
        <f t="shared" si="220"/>
        <v>Power,,,,,,,,,,,,,</v>
      </c>
      <c r="AE1450" s="8"/>
      <c r="AF1450" s="8"/>
      <c r="AG1450" s="115"/>
      <c r="AH1450" s="8" t="s">
        <v>6756</v>
      </c>
      <c r="AI1450" s="8" t="s">
        <v>6002</v>
      </c>
      <c r="AJ1450" s="115"/>
      <c r="AK1450" s="115"/>
      <c r="AL1450" s="115"/>
      <c r="AM1450" s="115"/>
      <c r="AN1450" s="115"/>
      <c r="AO1450" s="115"/>
      <c r="AP1450" s="115"/>
      <c r="AQ1450" s="115"/>
      <c r="AR1450" s="115"/>
      <c r="AS1450" s="115"/>
      <c r="AT1450" s="115"/>
      <c r="AU1450" s="115"/>
      <c r="AV1450" s="115"/>
      <c r="AW1450" s="115"/>
      <c r="AX1450" s="115"/>
      <c r="AY1450" s="115"/>
      <c r="AZ1450" s="115"/>
      <c r="BA1450" s="115"/>
      <c r="BB1450" s="115"/>
      <c r="BC1450" s="115"/>
      <c r="BD1450" s="115"/>
      <c r="BE1450" s="115"/>
      <c r="BF1450" s="115"/>
      <c r="BG1450" s="115"/>
      <c r="BH1450" s="115"/>
      <c r="BI1450" s="115"/>
      <c r="BJ1450" s="115"/>
      <c r="BK1450" s="115"/>
      <c r="BL1450" s="115"/>
      <c r="BM1450" s="115"/>
      <c r="BN1450" s="115"/>
      <c r="BO1450" s="8"/>
      <c r="BP1450" s="8"/>
      <c r="BQ1450" s="8"/>
      <c r="BR1450" s="8"/>
      <c r="BS1450" s="8"/>
      <c r="BT1450" s="8"/>
      <c r="BU1450" s="8"/>
      <c r="BV1450" s="8"/>
      <c r="BW1450" s="8"/>
      <c r="BX1450" s="8"/>
      <c r="BY1450" s="8"/>
      <c r="BZ1450" s="8"/>
      <c r="CA1450" s="8"/>
      <c r="CB1450" s="8"/>
      <c r="CC1450" s="8"/>
      <c r="CD1450" s="8"/>
      <c r="CE1450" s="8" t="str">
        <f t="shared" si="218"/>
        <v>AGND</v>
      </c>
      <c r="CF1450" s="8" t="str">
        <f t="shared" si="221"/>
        <v>AGND</v>
      </c>
      <c r="CG1450" s="8" t="str">
        <f t="shared" si="222"/>
        <v>Power</v>
      </c>
      <c r="CH1450" s="8" t="str">
        <f t="shared" si="223"/>
        <v>Power</v>
      </c>
      <c r="CI1450" s="8">
        <v>1</v>
      </c>
      <c r="CJ1450" s="8" t="s">
        <v>1071</v>
      </c>
      <c r="CK1450" s="8"/>
      <c r="CL1450" s="8"/>
      <c r="CM1450" s="115"/>
      <c r="CN1450" s="115"/>
      <c r="CO1450" s="115"/>
      <c r="CP1450" s="115"/>
      <c r="CQ1450" s="8"/>
      <c r="CR1450" s="8"/>
      <c r="CS1450" s="8"/>
      <c r="CT1450" s="8"/>
      <c r="CU1450" s="100"/>
      <c r="CV1450" s="115"/>
      <c r="CW1450" s="119" t="s">
        <v>11640</v>
      </c>
      <c r="CX1450" s="2"/>
      <c r="CY1450" s="8"/>
      <c r="CZ1450" s="8" t="str">
        <f t="shared" si="224"/>
        <v>AGND</v>
      </c>
      <c r="DA1450" s="8" t="str">
        <f t="shared" si="225"/>
        <v>AGND</v>
      </c>
      <c r="DB1450" s="8" t="str">
        <f t="shared" si="226"/>
        <v>Power</v>
      </c>
      <c r="DC1450" s="8" t="str">
        <f t="shared" si="227"/>
        <v>Power</v>
      </c>
      <c r="DD1450" s="8">
        <v>1</v>
      </c>
      <c r="DE1450" s="8" t="s">
        <v>1071</v>
      </c>
      <c r="DF1450" s="8"/>
      <c r="DG1450" s="115"/>
      <c r="DH1450" s="115"/>
      <c r="DI1450" s="115"/>
      <c r="DJ1450" s="115"/>
      <c r="DK1450" s="8"/>
      <c r="DL1450" s="8"/>
      <c r="DM1450" s="8"/>
      <c r="DN1450" s="8"/>
      <c r="DO1450" s="8"/>
      <c r="DP1450" s="100"/>
      <c r="DQ1450" s="115"/>
      <c r="DR1450" s="115"/>
      <c r="DS1450" s="115"/>
      <c r="DT1450" s="115"/>
    </row>
    <row r="1451" spans="1:124" ht="12.75" customHeight="1">
      <c r="A1451" s="115"/>
      <c r="B1451" s="89">
        <v>1448</v>
      </c>
      <c r="C1451" s="127" t="s">
        <v>1071</v>
      </c>
      <c r="D1451" s="149" t="s">
        <v>7047</v>
      </c>
      <c r="E1451" s="8" t="s">
        <v>1071</v>
      </c>
      <c r="F1451" s="8" t="s">
        <v>6797</v>
      </c>
      <c r="G1451" s="8"/>
      <c r="H1451" s="8"/>
      <c r="I1451" s="8" t="s">
        <v>1071</v>
      </c>
      <c r="J1451" s="8" t="s">
        <v>6431</v>
      </c>
      <c r="K1451" s="8"/>
      <c r="L1451" s="8"/>
      <c r="M1451" s="8"/>
      <c r="N1451" s="8" t="s">
        <v>1071</v>
      </c>
      <c r="O1451" s="8" t="s">
        <v>6755</v>
      </c>
      <c r="P1451" s="8" t="s">
        <v>6755</v>
      </c>
      <c r="Q1451" s="8" t="s">
        <v>6755</v>
      </c>
      <c r="R1451" s="8"/>
      <c r="S1451" s="8"/>
      <c r="T1451" s="8"/>
      <c r="U1451" s="8"/>
      <c r="V1451" s="8"/>
      <c r="W1451" s="8"/>
      <c r="X1451" s="8"/>
      <c r="Y1451" s="8"/>
      <c r="Z1451" s="8"/>
      <c r="AA1451" s="8"/>
      <c r="AB1451" s="8"/>
      <c r="AC1451" s="8" t="str">
        <f t="shared" si="219"/>
        <v>NO</v>
      </c>
      <c r="AD1451" s="8" t="str">
        <f t="shared" si="220"/>
        <v>Power,,,,,,,,,,,,,</v>
      </c>
      <c r="AE1451" s="8"/>
      <c r="AF1451" s="8"/>
      <c r="AG1451" s="115"/>
      <c r="AH1451" s="8" t="s">
        <v>6756</v>
      </c>
      <c r="AI1451" s="8" t="s">
        <v>6002</v>
      </c>
      <c r="AJ1451" s="115"/>
      <c r="AK1451" s="115"/>
      <c r="AL1451" s="115"/>
      <c r="AM1451" s="115"/>
      <c r="AN1451" s="115"/>
      <c r="AO1451" s="115"/>
      <c r="AP1451" s="115"/>
      <c r="AQ1451" s="115"/>
      <c r="AR1451" s="115"/>
      <c r="AS1451" s="115"/>
      <c r="AT1451" s="115"/>
      <c r="AU1451" s="115"/>
      <c r="AV1451" s="115"/>
      <c r="AW1451" s="115"/>
      <c r="AX1451" s="115"/>
      <c r="AY1451" s="115"/>
      <c r="AZ1451" s="115"/>
      <c r="BA1451" s="115"/>
      <c r="BB1451" s="115"/>
      <c r="BC1451" s="115"/>
      <c r="BD1451" s="115"/>
      <c r="BE1451" s="115"/>
      <c r="BF1451" s="115"/>
      <c r="BG1451" s="115"/>
      <c r="BH1451" s="115"/>
      <c r="BI1451" s="115"/>
      <c r="BJ1451" s="115"/>
      <c r="BK1451" s="115"/>
      <c r="BL1451" s="115"/>
      <c r="BM1451" s="115"/>
      <c r="BN1451" s="115"/>
      <c r="BO1451" s="8"/>
      <c r="BP1451" s="8"/>
      <c r="BQ1451" s="8"/>
      <c r="BR1451" s="8"/>
      <c r="BS1451" s="8"/>
      <c r="BT1451" s="8"/>
      <c r="BU1451" s="8"/>
      <c r="BV1451" s="8"/>
      <c r="BW1451" s="8"/>
      <c r="BX1451" s="8"/>
      <c r="BY1451" s="8"/>
      <c r="BZ1451" s="8"/>
      <c r="CA1451" s="8"/>
      <c r="CB1451" s="8"/>
      <c r="CC1451" s="8"/>
      <c r="CD1451" s="8"/>
      <c r="CE1451" s="8" t="str">
        <f t="shared" si="218"/>
        <v>AGND</v>
      </c>
      <c r="CF1451" s="8" t="str">
        <f t="shared" si="221"/>
        <v>AGND</v>
      </c>
      <c r="CG1451" s="8" t="str">
        <f t="shared" si="222"/>
        <v>Power</v>
      </c>
      <c r="CH1451" s="8" t="str">
        <f t="shared" si="223"/>
        <v>Power</v>
      </c>
      <c r="CI1451" s="8">
        <v>1</v>
      </c>
      <c r="CJ1451" s="8" t="s">
        <v>1071</v>
      </c>
      <c r="CK1451" s="8"/>
      <c r="CL1451" s="8"/>
      <c r="CM1451" s="115"/>
      <c r="CN1451" s="115"/>
      <c r="CO1451" s="115"/>
      <c r="CP1451" s="115"/>
      <c r="CQ1451" s="8"/>
      <c r="CR1451" s="8"/>
      <c r="CS1451" s="8"/>
      <c r="CT1451" s="8"/>
      <c r="CU1451" s="100"/>
      <c r="CV1451" s="115"/>
      <c r="CW1451" s="119" t="s">
        <v>11641</v>
      </c>
      <c r="CX1451" s="2"/>
      <c r="CY1451" s="8"/>
      <c r="CZ1451" s="8" t="str">
        <f t="shared" si="224"/>
        <v>AGND</v>
      </c>
      <c r="DA1451" s="8" t="str">
        <f t="shared" si="225"/>
        <v>AGND</v>
      </c>
      <c r="DB1451" s="8" t="str">
        <f t="shared" si="226"/>
        <v>Power</v>
      </c>
      <c r="DC1451" s="8" t="str">
        <f t="shared" si="227"/>
        <v>Power</v>
      </c>
      <c r="DD1451" s="8">
        <v>1</v>
      </c>
      <c r="DE1451" s="8" t="s">
        <v>1071</v>
      </c>
      <c r="DF1451" s="8"/>
      <c r="DG1451" s="115"/>
      <c r="DH1451" s="115"/>
      <c r="DI1451" s="115"/>
      <c r="DJ1451" s="115"/>
      <c r="DK1451" s="8"/>
      <c r="DL1451" s="8"/>
      <c r="DM1451" s="8"/>
      <c r="DN1451" s="8"/>
      <c r="DO1451" s="8"/>
      <c r="DP1451" s="100"/>
      <c r="DQ1451" s="115"/>
      <c r="DR1451" s="115"/>
      <c r="DS1451" s="115"/>
      <c r="DT1451" s="115"/>
    </row>
    <row r="1452" spans="1:124" ht="12.75" customHeight="1">
      <c r="A1452" s="115"/>
      <c r="B1452" s="89">
        <v>1449</v>
      </c>
      <c r="C1452" s="127" t="s">
        <v>1071</v>
      </c>
      <c r="D1452" s="149" t="s">
        <v>6272</v>
      </c>
      <c r="E1452" s="8" t="s">
        <v>1071</v>
      </c>
      <c r="F1452" s="8" t="s">
        <v>5315</v>
      </c>
      <c r="G1452" s="8"/>
      <c r="H1452" s="8"/>
      <c r="I1452" s="8" t="s">
        <v>1071</v>
      </c>
      <c r="J1452" s="8" t="s">
        <v>6468</v>
      </c>
      <c r="K1452" s="8"/>
      <c r="L1452" s="8"/>
      <c r="M1452" s="8"/>
      <c r="N1452" s="8" t="s">
        <v>1071</v>
      </c>
      <c r="O1452" s="8" t="s">
        <v>6755</v>
      </c>
      <c r="P1452" s="8" t="s">
        <v>6755</v>
      </c>
      <c r="Q1452" s="8" t="s">
        <v>6755</v>
      </c>
      <c r="R1452" s="8"/>
      <c r="S1452" s="8"/>
      <c r="T1452" s="8"/>
      <c r="U1452" s="8"/>
      <c r="V1452" s="8"/>
      <c r="W1452" s="8"/>
      <c r="X1452" s="8"/>
      <c r="Y1452" s="8"/>
      <c r="Z1452" s="8"/>
      <c r="AA1452" s="8"/>
      <c r="AB1452" s="8"/>
      <c r="AC1452" s="8" t="str">
        <f t="shared" si="219"/>
        <v>NO</v>
      </c>
      <c r="AD1452" s="8" t="str">
        <f t="shared" si="220"/>
        <v>Power,,,,,,,,,,,,,</v>
      </c>
      <c r="AE1452" s="8"/>
      <c r="AF1452" s="8"/>
      <c r="AG1452" s="115"/>
      <c r="AH1452" s="8" t="s">
        <v>6756</v>
      </c>
      <c r="AI1452" s="8" t="s">
        <v>6002</v>
      </c>
      <c r="AJ1452" s="115"/>
      <c r="AK1452" s="115"/>
      <c r="AL1452" s="115"/>
      <c r="AM1452" s="115"/>
      <c r="AN1452" s="115"/>
      <c r="AO1452" s="115"/>
      <c r="AP1452" s="115"/>
      <c r="AQ1452" s="115"/>
      <c r="AR1452" s="115"/>
      <c r="AS1452" s="115"/>
      <c r="AT1452" s="115"/>
      <c r="AU1452" s="115"/>
      <c r="AV1452" s="115"/>
      <c r="AW1452" s="115"/>
      <c r="AX1452" s="115"/>
      <c r="AY1452" s="115"/>
      <c r="AZ1452" s="115"/>
      <c r="BA1452" s="115"/>
      <c r="BB1452" s="115"/>
      <c r="BC1452" s="115"/>
      <c r="BD1452" s="115"/>
      <c r="BE1452" s="115"/>
      <c r="BF1452" s="115"/>
      <c r="BG1452" s="115"/>
      <c r="BH1452" s="115"/>
      <c r="BI1452" s="115"/>
      <c r="BJ1452" s="115"/>
      <c r="BK1452" s="115"/>
      <c r="BL1452" s="115"/>
      <c r="BM1452" s="115"/>
      <c r="BN1452" s="115"/>
      <c r="BO1452" s="8"/>
      <c r="BP1452" s="8"/>
      <c r="BQ1452" s="8"/>
      <c r="BR1452" s="8"/>
      <c r="BS1452" s="8"/>
      <c r="BT1452" s="8"/>
      <c r="BU1452" s="8"/>
      <c r="BV1452" s="8"/>
      <c r="BW1452" s="8"/>
      <c r="BX1452" s="8"/>
      <c r="BY1452" s="8"/>
      <c r="BZ1452" s="8"/>
      <c r="CA1452" s="8"/>
      <c r="CB1452" s="8"/>
      <c r="CC1452" s="8"/>
      <c r="CD1452" s="8"/>
      <c r="CE1452" s="8" t="str">
        <f t="shared" si="218"/>
        <v>AGND</v>
      </c>
      <c r="CF1452" s="8" t="str">
        <f t="shared" si="221"/>
        <v>AGND</v>
      </c>
      <c r="CG1452" s="8" t="str">
        <f t="shared" si="222"/>
        <v>Power</v>
      </c>
      <c r="CH1452" s="8" t="str">
        <f t="shared" si="223"/>
        <v>Power</v>
      </c>
      <c r="CI1452" s="8">
        <v>1</v>
      </c>
      <c r="CJ1452" s="8" t="s">
        <v>1071</v>
      </c>
      <c r="CK1452" s="8"/>
      <c r="CL1452" s="8"/>
      <c r="CM1452" s="115"/>
      <c r="CN1452" s="115"/>
      <c r="CO1452" s="115"/>
      <c r="CP1452" s="115"/>
      <c r="CQ1452" s="8"/>
      <c r="CR1452" s="8"/>
      <c r="CS1452" s="8"/>
      <c r="CT1452" s="8"/>
      <c r="CU1452" s="100"/>
      <c r="CV1452" s="115"/>
      <c r="CW1452" s="119" t="s">
        <v>11642</v>
      </c>
      <c r="CX1452" s="2"/>
      <c r="CY1452" s="8"/>
      <c r="CZ1452" s="8" t="str">
        <f t="shared" si="224"/>
        <v>AGND</v>
      </c>
      <c r="DA1452" s="8" t="str">
        <f t="shared" si="225"/>
        <v>AGND</v>
      </c>
      <c r="DB1452" s="8" t="str">
        <f t="shared" si="226"/>
        <v>Power</v>
      </c>
      <c r="DC1452" s="8" t="str">
        <f t="shared" si="227"/>
        <v>Power</v>
      </c>
      <c r="DD1452" s="8">
        <v>1</v>
      </c>
      <c r="DE1452" s="8" t="s">
        <v>1071</v>
      </c>
      <c r="DF1452" s="8"/>
      <c r="DG1452" s="115"/>
      <c r="DH1452" s="115"/>
      <c r="DI1452" s="115"/>
      <c r="DJ1452" s="115"/>
      <c r="DK1452" s="8"/>
      <c r="DL1452" s="8"/>
      <c r="DM1452" s="8"/>
      <c r="DN1452" s="8"/>
      <c r="DO1452" s="8"/>
      <c r="DP1452" s="100"/>
      <c r="DQ1452" s="115"/>
      <c r="DR1452" s="115"/>
      <c r="DS1452" s="115"/>
      <c r="DT1452" s="115"/>
    </row>
    <row r="1453" spans="1:124" ht="12.75" customHeight="1">
      <c r="A1453" s="115"/>
      <c r="B1453" s="89">
        <v>1450</v>
      </c>
      <c r="C1453" s="127" t="s">
        <v>1071</v>
      </c>
      <c r="D1453" s="149" t="s">
        <v>7070</v>
      </c>
      <c r="E1453" s="8" t="s">
        <v>1071</v>
      </c>
      <c r="F1453" s="8" t="s">
        <v>2070</v>
      </c>
      <c r="G1453" s="8"/>
      <c r="H1453" s="8"/>
      <c r="I1453" s="8" t="s">
        <v>1071</v>
      </c>
      <c r="J1453" s="8" t="s">
        <v>6668</v>
      </c>
      <c r="K1453" s="8"/>
      <c r="L1453" s="8"/>
      <c r="M1453" s="8"/>
      <c r="N1453" s="8" t="s">
        <v>1071</v>
      </c>
      <c r="O1453" s="8" t="s">
        <v>6755</v>
      </c>
      <c r="P1453" s="8" t="s">
        <v>6755</v>
      </c>
      <c r="Q1453" s="8" t="s">
        <v>6755</v>
      </c>
      <c r="R1453" s="8"/>
      <c r="S1453" s="8"/>
      <c r="T1453" s="8"/>
      <c r="U1453" s="8"/>
      <c r="V1453" s="8"/>
      <c r="W1453" s="8"/>
      <c r="X1453" s="8"/>
      <c r="Y1453" s="8"/>
      <c r="Z1453" s="8"/>
      <c r="AA1453" s="8"/>
      <c r="AB1453" s="8"/>
      <c r="AC1453" s="8" t="str">
        <f t="shared" si="219"/>
        <v>NO</v>
      </c>
      <c r="AD1453" s="8" t="str">
        <f t="shared" si="220"/>
        <v>Power,,,,,,,,,,,,,</v>
      </c>
      <c r="AE1453" s="8"/>
      <c r="AF1453" s="8"/>
      <c r="AG1453" s="115"/>
      <c r="AH1453" s="8" t="s">
        <v>6756</v>
      </c>
      <c r="AI1453" s="8" t="s">
        <v>6002</v>
      </c>
      <c r="AJ1453" s="115"/>
      <c r="AK1453" s="115"/>
      <c r="AL1453" s="115"/>
      <c r="AM1453" s="115"/>
      <c r="AN1453" s="115"/>
      <c r="AO1453" s="115"/>
      <c r="AP1453" s="115"/>
      <c r="AQ1453" s="115"/>
      <c r="AR1453" s="115"/>
      <c r="AS1453" s="115"/>
      <c r="AT1453" s="115"/>
      <c r="AU1453" s="115"/>
      <c r="AV1453" s="115"/>
      <c r="AW1453" s="115"/>
      <c r="AX1453" s="115"/>
      <c r="AY1453" s="115"/>
      <c r="AZ1453" s="115"/>
      <c r="BA1453" s="115"/>
      <c r="BB1453" s="115"/>
      <c r="BC1453" s="115"/>
      <c r="BD1453" s="115"/>
      <c r="BE1453" s="115"/>
      <c r="BF1453" s="115"/>
      <c r="BG1453" s="115"/>
      <c r="BH1453" s="115"/>
      <c r="BI1453" s="115"/>
      <c r="BJ1453" s="115"/>
      <c r="BK1453" s="115"/>
      <c r="BL1453" s="115"/>
      <c r="BM1453" s="115"/>
      <c r="BN1453" s="115"/>
      <c r="BO1453" s="8"/>
      <c r="BP1453" s="8"/>
      <c r="BQ1453" s="8"/>
      <c r="BR1453" s="8"/>
      <c r="BS1453" s="8"/>
      <c r="BT1453" s="8"/>
      <c r="BU1453" s="8"/>
      <c r="BV1453" s="8"/>
      <c r="BW1453" s="8"/>
      <c r="BX1453" s="8"/>
      <c r="BY1453" s="8"/>
      <c r="BZ1453" s="8"/>
      <c r="CA1453" s="8"/>
      <c r="CB1453" s="8"/>
      <c r="CC1453" s="8"/>
      <c r="CD1453" s="100"/>
      <c r="CE1453" s="8" t="str">
        <f t="shared" si="218"/>
        <v>AGND</v>
      </c>
      <c r="CF1453" s="8" t="str">
        <f t="shared" si="221"/>
        <v>AGND</v>
      </c>
      <c r="CG1453" s="8" t="str">
        <f t="shared" si="222"/>
        <v>Power</v>
      </c>
      <c r="CH1453" s="8" t="str">
        <f t="shared" si="223"/>
        <v>Power</v>
      </c>
      <c r="CI1453" s="8">
        <v>1</v>
      </c>
      <c r="CJ1453" s="8" t="s">
        <v>1071</v>
      </c>
      <c r="CK1453" s="8"/>
      <c r="CL1453" s="8"/>
      <c r="CM1453" s="115"/>
      <c r="CN1453" s="115"/>
      <c r="CO1453" s="115"/>
      <c r="CP1453" s="115"/>
      <c r="CQ1453" s="8"/>
      <c r="CR1453" s="8"/>
      <c r="CS1453" s="8"/>
      <c r="CT1453" s="8"/>
      <c r="CU1453" s="100"/>
      <c r="CV1453" s="115"/>
      <c r="CW1453" s="119" t="s">
        <v>11643</v>
      </c>
      <c r="CX1453" s="2"/>
      <c r="CY1453" s="100"/>
      <c r="CZ1453" s="8" t="str">
        <f t="shared" si="224"/>
        <v>AGND</v>
      </c>
      <c r="DA1453" s="8" t="str">
        <f t="shared" si="225"/>
        <v>AGND</v>
      </c>
      <c r="DB1453" s="8" t="str">
        <f t="shared" si="226"/>
        <v>Power</v>
      </c>
      <c r="DC1453" s="8" t="str">
        <f t="shared" si="227"/>
        <v>Power</v>
      </c>
      <c r="DD1453" s="8">
        <v>1</v>
      </c>
      <c r="DE1453" s="8" t="s">
        <v>1071</v>
      </c>
      <c r="DF1453" s="8"/>
      <c r="DG1453" s="115"/>
      <c r="DH1453" s="115"/>
      <c r="DI1453" s="115"/>
      <c r="DJ1453" s="115"/>
      <c r="DK1453" s="8"/>
      <c r="DL1453" s="8"/>
      <c r="DM1453" s="8"/>
      <c r="DN1453" s="8"/>
      <c r="DO1453" s="8"/>
      <c r="DP1453" s="100"/>
      <c r="DQ1453" s="115"/>
      <c r="DR1453" s="115"/>
      <c r="DS1453" s="115"/>
      <c r="DT1453" s="115"/>
    </row>
    <row r="1454" spans="1:124" ht="12.75" customHeight="1">
      <c r="A1454" s="115"/>
      <c r="B1454" s="89">
        <v>1451</v>
      </c>
      <c r="C1454" s="127" t="s">
        <v>1071</v>
      </c>
      <c r="D1454" s="149" t="s">
        <v>6210</v>
      </c>
      <c r="E1454" s="8" t="s">
        <v>1071</v>
      </c>
      <c r="F1454" s="8" t="s">
        <v>4403</v>
      </c>
      <c r="G1454" s="8"/>
      <c r="H1454" s="8"/>
      <c r="I1454" s="8" t="s">
        <v>1071</v>
      </c>
      <c r="J1454" s="8" t="s">
        <v>3137</v>
      </c>
      <c r="K1454" s="8"/>
      <c r="L1454" s="8"/>
      <c r="M1454" s="8"/>
      <c r="N1454" s="8" t="s">
        <v>1071</v>
      </c>
      <c r="O1454" s="8" t="s">
        <v>6755</v>
      </c>
      <c r="P1454" s="8" t="s">
        <v>6755</v>
      </c>
      <c r="Q1454" s="8" t="s">
        <v>6755</v>
      </c>
      <c r="R1454" s="8"/>
      <c r="S1454" s="8"/>
      <c r="T1454" s="8"/>
      <c r="U1454" s="8"/>
      <c r="V1454" s="8"/>
      <c r="W1454" s="8"/>
      <c r="X1454" s="8"/>
      <c r="Y1454" s="8"/>
      <c r="Z1454" s="8"/>
      <c r="AA1454" s="8"/>
      <c r="AB1454" s="8"/>
      <c r="AC1454" s="8" t="str">
        <f t="shared" si="219"/>
        <v>NO</v>
      </c>
      <c r="AD1454" s="8" t="str">
        <f t="shared" si="220"/>
        <v>Power,,,,,,,,,,,,,</v>
      </c>
      <c r="AE1454" s="8"/>
      <c r="AF1454" s="8"/>
      <c r="AG1454" s="115"/>
      <c r="AH1454" s="8" t="s">
        <v>6756</v>
      </c>
      <c r="AI1454" s="8" t="s">
        <v>6002</v>
      </c>
      <c r="AJ1454" s="115"/>
      <c r="AK1454" s="115"/>
      <c r="AL1454" s="115"/>
      <c r="AM1454" s="115"/>
      <c r="AN1454" s="115"/>
      <c r="AO1454" s="115"/>
      <c r="AP1454" s="115"/>
      <c r="AQ1454" s="115"/>
      <c r="AR1454" s="115"/>
      <c r="AS1454" s="115"/>
      <c r="AT1454" s="115"/>
      <c r="AU1454" s="115"/>
      <c r="AV1454" s="115"/>
      <c r="AW1454" s="115"/>
      <c r="AX1454" s="115"/>
      <c r="AY1454" s="115"/>
      <c r="AZ1454" s="115"/>
      <c r="BA1454" s="115"/>
      <c r="BB1454" s="115"/>
      <c r="BC1454" s="115"/>
      <c r="BD1454" s="115"/>
      <c r="BE1454" s="115"/>
      <c r="BF1454" s="115"/>
      <c r="BG1454" s="115"/>
      <c r="BH1454" s="115"/>
      <c r="BI1454" s="115"/>
      <c r="BJ1454" s="115"/>
      <c r="BK1454" s="115"/>
      <c r="BL1454" s="115"/>
      <c r="BM1454" s="115"/>
      <c r="BN1454" s="115"/>
      <c r="BO1454" s="8"/>
      <c r="BP1454" s="8"/>
      <c r="BQ1454" s="8"/>
      <c r="BR1454" s="8"/>
      <c r="BS1454" s="8"/>
      <c r="BT1454" s="8"/>
      <c r="BU1454" s="8"/>
      <c r="BV1454" s="8"/>
      <c r="BW1454" s="8"/>
      <c r="BX1454" s="8"/>
      <c r="BY1454" s="8"/>
      <c r="BZ1454" s="8"/>
      <c r="CA1454" s="8"/>
      <c r="CB1454" s="8"/>
      <c r="CC1454" s="8"/>
      <c r="CD1454" s="100"/>
      <c r="CE1454" s="8" t="str">
        <f t="shared" si="218"/>
        <v>AGND</v>
      </c>
      <c r="CF1454" s="8" t="str">
        <f t="shared" si="221"/>
        <v>AGND</v>
      </c>
      <c r="CG1454" s="8" t="str">
        <f t="shared" si="222"/>
        <v>Power</v>
      </c>
      <c r="CH1454" s="8" t="str">
        <f t="shared" si="223"/>
        <v>Power</v>
      </c>
      <c r="CI1454" s="8">
        <v>1</v>
      </c>
      <c r="CJ1454" s="8" t="s">
        <v>1071</v>
      </c>
      <c r="CK1454" s="8"/>
      <c r="CL1454" s="8"/>
      <c r="CM1454" s="115"/>
      <c r="CN1454" s="115"/>
      <c r="CO1454" s="115"/>
      <c r="CP1454" s="115"/>
      <c r="CQ1454" s="8"/>
      <c r="CR1454" s="8"/>
      <c r="CS1454" s="8"/>
      <c r="CT1454" s="8"/>
      <c r="CU1454" s="100"/>
      <c r="CV1454" s="115"/>
      <c r="CW1454" s="119" t="s">
        <v>11290</v>
      </c>
      <c r="CX1454" s="2"/>
      <c r="CY1454" s="100"/>
      <c r="CZ1454" s="8" t="str">
        <f t="shared" si="224"/>
        <v>AGND</v>
      </c>
      <c r="DA1454" s="8" t="str">
        <f t="shared" si="225"/>
        <v>AGND</v>
      </c>
      <c r="DB1454" s="8" t="str">
        <f t="shared" si="226"/>
        <v>Power</v>
      </c>
      <c r="DC1454" s="8" t="str">
        <f t="shared" si="227"/>
        <v>Power</v>
      </c>
      <c r="DD1454" s="8">
        <v>1</v>
      </c>
      <c r="DE1454" s="8" t="s">
        <v>1071</v>
      </c>
      <c r="DF1454" s="8"/>
      <c r="DG1454" s="115"/>
      <c r="DH1454" s="115"/>
      <c r="DI1454" s="115"/>
      <c r="DJ1454" s="115"/>
      <c r="DK1454" s="8"/>
      <c r="DL1454" s="8"/>
      <c r="DM1454" s="8"/>
      <c r="DN1454" s="8"/>
      <c r="DO1454" s="8"/>
      <c r="DP1454" s="100"/>
      <c r="DQ1454" s="115"/>
      <c r="DR1454" s="115"/>
      <c r="DS1454" s="115"/>
      <c r="DT1454" s="115"/>
    </row>
    <row r="1455" spans="1:124" ht="12.75" customHeight="1">
      <c r="A1455" s="115"/>
      <c r="B1455" s="89">
        <v>1452</v>
      </c>
      <c r="C1455" s="127" t="s">
        <v>1071</v>
      </c>
      <c r="D1455" s="149" t="s">
        <v>7049</v>
      </c>
      <c r="E1455" s="8" t="s">
        <v>1071</v>
      </c>
      <c r="F1455" s="8" t="s">
        <v>4183</v>
      </c>
      <c r="G1455" s="8"/>
      <c r="H1455" s="8"/>
      <c r="I1455" s="8" t="s">
        <v>1071</v>
      </c>
      <c r="J1455" s="8" t="s">
        <v>6954</v>
      </c>
      <c r="K1455" s="8"/>
      <c r="L1455" s="8"/>
      <c r="M1455" s="8"/>
      <c r="N1455" s="8" t="s">
        <v>1071</v>
      </c>
      <c r="O1455" s="8" t="s">
        <v>6755</v>
      </c>
      <c r="P1455" s="8" t="s">
        <v>6755</v>
      </c>
      <c r="Q1455" s="8" t="s">
        <v>6755</v>
      </c>
      <c r="R1455" s="8"/>
      <c r="S1455" s="8"/>
      <c r="T1455" s="8"/>
      <c r="U1455" s="8"/>
      <c r="V1455" s="8"/>
      <c r="W1455" s="8"/>
      <c r="X1455" s="8"/>
      <c r="Y1455" s="8"/>
      <c r="Z1455" s="8"/>
      <c r="AA1455" s="8"/>
      <c r="AB1455" s="8"/>
      <c r="AC1455" s="8" t="str">
        <f t="shared" si="219"/>
        <v>NO</v>
      </c>
      <c r="AD1455" s="8" t="str">
        <f t="shared" si="220"/>
        <v>Power,,,,,,,,,,,,,</v>
      </c>
      <c r="AE1455" s="8"/>
      <c r="AF1455" s="8"/>
      <c r="AG1455" s="115"/>
      <c r="AH1455" s="8" t="s">
        <v>6756</v>
      </c>
      <c r="AI1455" s="8" t="s">
        <v>6002</v>
      </c>
      <c r="AJ1455" s="115"/>
      <c r="AK1455" s="115"/>
      <c r="AL1455" s="115"/>
      <c r="AM1455" s="115"/>
      <c r="AN1455" s="115"/>
      <c r="AO1455" s="115"/>
      <c r="AP1455" s="115"/>
      <c r="AQ1455" s="115"/>
      <c r="AR1455" s="115"/>
      <c r="AS1455" s="115"/>
      <c r="AT1455" s="115"/>
      <c r="AU1455" s="115"/>
      <c r="AV1455" s="115"/>
      <c r="AW1455" s="115"/>
      <c r="AX1455" s="115"/>
      <c r="AY1455" s="115"/>
      <c r="AZ1455" s="115"/>
      <c r="BA1455" s="115"/>
      <c r="BB1455" s="115"/>
      <c r="BC1455" s="115"/>
      <c r="BD1455" s="115"/>
      <c r="BE1455" s="115"/>
      <c r="BF1455" s="115"/>
      <c r="BG1455" s="115"/>
      <c r="BH1455" s="115"/>
      <c r="BI1455" s="115"/>
      <c r="BJ1455" s="115"/>
      <c r="BK1455" s="115"/>
      <c r="BL1455" s="115"/>
      <c r="BM1455" s="115"/>
      <c r="BN1455" s="115"/>
      <c r="BO1455" s="8"/>
      <c r="BP1455" s="8"/>
      <c r="BQ1455" s="8"/>
      <c r="BR1455" s="8"/>
      <c r="BS1455" s="8"/>
      <c r="BT1455" s="8"/>
      <c r="BU1455" s="8"/>
      <c r="BV1455" s="8"/>
      <c r="BW1455" s="8"/>
      <c r="BX1455" s="8"/>
      <c r="BY1455" s="8"/>
      <c r="BZ1455" s="8"/>
      <c r="CA1455" s="8"/>
      <c r="CB1455" s="8"/>
      <c r="CC1455" s="8"/>
      <c r="CD1455" s="100"/>
      <c r="CE1455" s="8" t="str">
        <f t="shared" si="218"/>
        <v>AGND</v>
      </c>
      <c r="CF1455" s="8" t="str">
        <f t="shared" si="221"/>
        <v>AGND</v>
      </c>
      <c r="CG1455" s="8" t="str">
        <f t="shared" si="222"/>
        <v>Power</v>
      </c>
      <c r="CH1455" s="8" t="str">
        <f t="shared" si="223"/>
        <v>Power</v>
      </c>
      <c r="CI1455" s="8">
        <v>1</v>
      </c>
      <c r="CJ1455" s="8" t="s">
        <v>1071</v>
      </c>
      <c r="CK1455" s="8"/>
      <c r="CL1455" s="8"/>
      <c r="CM1455" s="115"/>
      <c r="CN1455" s="115"/>
      <c r="CO1455" s="115"/>
      <c r="CP1455" s="115"/>
      <c r="CQ1455" s="8"/>
      <c r="CR1455" s="8"/>
      <c r="CS1455" s="8"/>
      <c r="CT1455" s="8"/>
      <c r="CU1455" s="100"/>
      <c r="CV1455" s="115"/>
      <c r="CW1455" s="119" t="s">
        <v>11291</v>
      </c>
      <c r="CX1455" s="2"/>
      <c r="CY1455" s="100"/>
      <c r="CZ1455" s="8" t="str">
        <f t="shared" si="224"/>
        <v>AGND</v>
      </c>
      <c r="DA1455" s="8" t="str">
        <f t="shared" si="225"/>
        <v>AGND</v>
      </c>
      <c r="DB1455" s="8" t="str">
        <f t="shared" si="226"/>
        <v>Power</v>
      </c>
      <c r="DC1455" s="8" t="str">
        <f t="shared" si="227"/>
        <v>Power</v>
      </c>
      <c r="DD1455" s="8">
        <v>1</v>
      </c>
      <c r="DE1455" s="8" t="s">
        <v>1071</v>
      </c>
      <c r="DF1455" s="8"/>
      <c r="DG1455" s="115"/>
      <c r="DH1455" s="115"/>
      <c r="DI1455" s="115"/>
      <c r="DJ1455" s="115"/>
      <c r="DK1455" s="8"/>
      <c r="DL1455" s="8"/>
      <c r="DM1455" s="8"/>
      <c r="DN1455" s="8"/>
      <c r="DO1455" s="8"/>
      <c r="DP1455" s="100"/>
      <c r="DQ1455" s="115"/>
      <c r="DR1455" s="115"/>
      <c r="DS1455" s="115"/>
      <c r="DT1455" s="115"/>
    </row>
    <row r="1456" spans="1:124" ht="12.75" customHeight="1">
      <c r="A1456" s="115"/>
      <c r="B1456" s="89">
        <v>1453</v>
      </c>
      <c r="C1456" s="146" t="s">
        <v>1071</v>
      </c>
      <c r="D1456" s="149" t="s">
        <v>6754</v>
      </c>
      <c r="E1456" s="8" t="s">
        <v>1071</v>
      </c>
      <c r="F1456" s="8" t="s">
        <v>5996</v>
      </c>
      <c r="G1456" s="8"/>
      <c r="H1456" s="8"/>
      <c r="I1456" s="8" t="s">
        <v>1071</v>
      </c>
      <c r="J1456" s="8" t="s">
        <v>6956</v>
      </c>
      <c r="K1456" s="8"/>
      <c r="L1456" s="8"/>
      <c r="M1456" s="8"/>
      <c r="N1456" s="8" t="s">
        <v>1071</v>
      </c>
      <c r="O1456" s="8" t="s">
        <v>6755</v>
      </c>
      <c r="P1456" s="8" t="s">
        <v>6755</v>
      </c>
      <c r="Q1456" s="8" t="s">
        <v>6755</v>
      </c>
      <c r="R1456" s="8"/>
      <c r="S1456" s="8"/>
      <c r="T1456" s="8"/>
      <c r="U1456" s="8"/>
      <c r="V1456" s="8"/>
      <c r="W1456" s="8"/>
      <c r="X1456" s="8"/>
      <c r="Y1456" s="8"/>
      <c r="Z1456" s="8"/>
      <c r="AA1456" s="8"/>
      <c r="AB1456" s="8"/>
      <c r="AC1456" s="8" t="str">
        <f t="shared" si="219"/>
        <v>NO</v>
      </c>
      <c r="AD1456" s="8" t="str">
        <f t="shared" si="220"/>
        <v>Power,,,,,,,,,,,,,</v>
      </c>
      <c r="AE1456" s="8"/>
      <c r="AF1456" s="8"/>
      <c r="AG1456" s="115"/>
      <c r="AH1456" s="8" t="s">
        <v>6756</v>
      </c>
      <c r="AI1456" s="8" t="s">
        <v>6002</v>
      </c>
      <c r="AJ1456" s="115"/>
      <c r="AK1456" s="115"/>
      <c r="AL1456" s="115"/>
      <c r="AM1456" s="115"/>
      <c r="AN1456" s="115"/>
      <c r="AO1456" s="115"/>
      <c r="AP1456" s="115"/>
      <c r="AQ1456" s="115"/>
      <c r="AR1456" s="115"/>
      <c r="AS1456" s="115"/>
      <c r="AT1456" s="115"/>
      <c r="AU1456" s="115"/>
      <c r="AV1456" s="115"/>
      <c r="AW1456" s="115"/>
      <c r="AX1456" s="115"/>
      <c r="AY1456" s="115"/>
      <c r="AZ1456" s="115"/>
      <c r="BA1456" s="115"/>
      <c r="BB1456" s="115"/>
      <c r="BC1456" s="115"/>
      <c r="BD1456" s="115"/>
      <c r="BE1456" s="115"/>
      <c r="BF1456" s="115"/>
      <c r="BG1456" s="115"/>
      <c r="BH1456" s="115"/>
      <c r="BI1456" s="115"/>
      <c r="BJ1456" s="115"/>
      <c r="BK1456" s="115"/>
      <c r="BL1456" s="115"/>
      <c r="BM1456" s="115"/>
      <c r="BN1456" s="115"/>
      <c r="BO1456" s="8"/>
      <c r="BP1456" s="8"/>
      <c r="BQ1456" s="8"/>
      <c r="BR1456" s="8"/>
      <c r="BS1456" s="8"/>
      <c r="BT1456" s="8"/>
      <c r="BU1456" s="8"/>
      <c r="BV1456" s="8"/>
      <c r="BW1456" s="8"/>
      <c r="BX1456" s="8"/>
      <c r="BY1456" s="8"/>
      <c r="BZ1456" s="8"/>
      <c r="CA1456" s="8"/>
      <c r="CB1456" s="8"/>
      <c r="CC1456" s="8"/>
      <c r="CD1456" s="100"/>
      <c r="CE1456" s="8" t="str">
        <f t="shared" si="218"/>
        <v>AGND</v>
      </c>
      <c r="CF1456" s="8" t="str">
        <f t="shared" si="221"/>
        <v>AGND</v>
      </c>
      <c r="CG1456" s="8" t="str">
        <f t="shared" si="222"/>
        <v>Power</v>
      </c>
      <c r="CH1456" s="8" t="str">
        <f t="shared" si="223"/>
        <v>Power</v>
      </c>
      <c r="CI1456" s="8">
        <v>1</v>
      </c>
      <c r="CJ1456" s="8" t="s">
        <v>1071</v>
      </c>
      <c r="CK1456" s="8"/>
      <c r="CL1456" s="8"/>
      <c r="CM1456" s="115"/>
      <c r="CN1456" s="115"/>
      <c r="CO1456" s="115"/>
      <c r="CP1456" s="115"/>
      <c r="CQ1456" s="8"/>
      <c r="CR1456" s="8"/>
      <c r="CS1456" s="8"/>
      <c r="CT1456" s="8"/>
      <c r="CU1456" s="100"/>
      <c r="CV1456" s="115"/>
      <c r="CW1456" s="119" t="s">
        <v>11345</v>
      </c>
      <c r="CX1456" s="2"/>
      <c r="CY1456" s="100"/>
      <c r="CZ1456" s="8" t="str">
        <f t="shared" si="224"/>
        <v>AGND</v>
      </c>
      <c r="DA1456" s="8" t="str">
        <f t="shared" si="225"/>
        <v>AGND</v>
      </c>
      <c r="DB1456" s="8" t="str">
        <f t="shared" si="226"/>
        <v>Power</v>
      </c>
      <c r="DC1456" s="8" t="str">
        <f t="shared" si="227"/>
        <v>Power</v>
      </c>
      <c r="DD1456" s="8">
        <v>1</v>
      </c>
      <c r="DE1456" s="8" t="s">
        <v>1071</v>
      </c>
      <c r="DF1456" s="8"/>
      <c r="DG1456" s="115"/>
      <c r="DH1456" s="115"/>
      <c r="DI1456" s="115"/>
      <c r="DJ1456" s="115"/>
      <c r="DK1456" s="8"/>
      <c r="DL1456" s="8"/>
      <c r="DM1456" s="8"/>
      <c r="DN1456" s="8"/>
      <c r="DO1456" s="8"/>
      <c r="DP1456" s="100"/>
      <c r="DQ1456" s="115"/>
      <c r="DR1456" s="115"/>
      <c r="DS1456" s="115"/>
      <c r="DT1456" s="115"/>
    </row>
    <row r="1457" spans="1:124" ht="12.75" customHeight="1">
      <c r="A1457" s="115"/>
      <c r="B1457" s="89">
        <v>1454</v>
      </c>
      <c r="C1457" s="146" t="s">
        <v>1071</v>
      </c>
      <c r="D1457" s="149" t="s">
        <v>6757</v>
      </c>
      <c r="E1457" s="8" t="s">
        <v>1071</v>
      </c>
      <c r="F1457" s="8" t="s">
        <v>7071</v>
      </c>
      <c r="G1457" s="8"/>
      <c r="H1457" s="8"/>
      <c r="I1457" s="8" t="s">
        <v>1071</v>
      </c>
      <c r="J1457" s="8" t="s">
        <v>4741</v>
      </c>
      <c r="K1457" s="8"/>
      <c r="L1457" s="8"/>
      <c r="M1457" s="8"/>
      <c r="N1457" s="8" t="s">
        <v>1071</v>
      </c>
      <c r="O1457" s="8" t="s">
        <v>6755</v>
      </c>
      <c r="P1457" s="8" t="s">
        <v>6755</v>
      </c>
      <c r="Q1457" s="8" t="s">
        <v>6755</v>
      </c>
      <c r="R1457" s="8"/>
      <c r="S1457" s="8"/>
      <c r="T1457" s="8"/>
      <c r="U1457" s="8"/>
      <c r="V1457" s="8"/>
      <c r="W1457" s="8"/>
      <c r="X1457" s="8"/>
      <c r="Y1457" s="8"/>
      <c r="Z1457" s="8"/>
      <c r="AA1457" s="8"/>
      <c r="AB1457" s="8"/>
      <c r="AC1457" s="8" t="str">
        <f t="shared" si="219"/>
        <v>NO</v>
      </c>
      <c r="AD1457" s="8" t="str">
        <f t="shared" si="220"/>
        <v>Power,,,,,,,,,,,,,</v>
      </c>
      <c r="AE1457" s="8"/>
      <c r="AF1457" s="8"/>
      <c r="AG1457" s="115"/>
      <c r="AH1457" s="8" t="s">
        <v>6756</v>
      </c>
      <c r="AI1457" s="8" t="s">
        <v>6002</v>
      </c>
      <c r="AJ1457" s="115"/>
      <c r="AK1457" s="115"/>
      <c r="AL1457" s="115"/>
      <c r="AM1457" s="115"/>
      <c r="AN1457" s="115"/>
      <c r="AO1457" s="115"/>
      <c r="AP1457" s="115"/>
      <c r="AQ1457" s="115"/>
      <c r="AR1457" s="115"/>
      <c r="AS1457" s="115"/>
      <c r="AT1457" s="115"/>
      <c r="AU1457" s="115"/>
      <c r="AV1457" s="115"/>
      <c r="AW1457" s="115"/>
      <c r="AX1457" s="115"/>
      <c r="AY1457" s="115"/>
      <c r="AZ1457" s="115"/>
      <c r="BA1457" s="115"/>
      <c r="BB1457" s="115"/>
      <c r="BC1457" s="115"/>
      <c r="BD1457" s="115"/>
      <c r="BE1457" s="115"/>
      <c r="BF1457" s="115"/>
      <c r="BG1457" s="115"/>
      <c r="BH1457" s="115"/>
      <c r="BI1457" s="115"/>
      <c r="BJ1457" s="115"/>
      <c r="BK1457" s="115"/>
      <c r="BL1457" s="115"/>
      <c r="BM1457" s="115"/>
      <c r="BN1457" s="115"/>
      <c r="BO1457" s="8"/>
      <c r="BP1457" s="8"/>
      <c r="BQ1457" s="8"/>
      <c r="BR1457" s="8"/>
      <c r="BS1457" s="8"/>
      <c r="BT1457" s="8"/>
      <c r="BU1457" s="8"/>
      <c r="BV1457" s="8"/>
      <c r="BW1457" s="8"/>
      <c r="BX1457" s="8"/>
      <c r="BY1457" s="8"/>
      <c r="BZ1457" s="8"/>
      <c r="CA1457" s="8"/>
      <c r="CB1457" s="8"/>
      <c r="CC1457" s="8"/>
      <c r="CD1457" s="100"/>
      <c r="CE1457" s="8" t="str">
        <f t="shared" si="218"/>
        <v>AGND</v>
      </c>
      <c r="CF1457" s="8" t="str">
        <f t="shared" si="221"/>
        <v>AGND</v>
      </c>
      <c r="CG1457" s="8" t="str">
        <f t="shared" si="222"/>
        <v>Power</v>
      </c>
      <c r="CH1457" s="8" t="str">
        <f t="shared" si="223"/>
        <v>Power</v>
      </c>
      <c r="CI1457" s="8">
        <v>1</v>
      </c>
      <c r="CJ1457" s="8" t="s">
        <v>1071</v>
      </c>
      <c r="CK1457" s="8"/>
      <c r="CL1457" s="8"/>
      <c r="CM1457" s="115"/>
      <c r="CN1457" s="115"/>
      <c r="CO1457" s="115"/>
      <c r="CP1457" s="115"/>
      <c r="CQ1457" s="8"/>
      <c r="CR1457" s="8"/>
      <c r="CS1457" s="8"/>
      <c r="CT1457" s="8"/>
      <c r="CU1457" s="100"/>
      <c r="CV1457" s="115"/>
      <c r="CW1457" s="119" t="s">
        <v>11346</v>
      </c>
      <c r="CX1457" s="2"/>
      <c r="CY1457" s="100"/>
      <c r="CZ1457" s="8" t="str">
        <f t="shared" si="224"/>
        <v>AGND</v>
      </c>
      <c r="DA1457" s="8" t="str">
        <f t="shared" si="225"/>
        <v>AGND</v>
      </c>
      <c r="DB1457" s="8" t="str">
        <f t="shared" si="226"/>
        <v>Power</v>
      </c>
      <c r="DC1457" s="8" t="str">
        <f t="shared" si="227"/>
        <v>Power</v>
      </c>
      <c r="DD1457" s="8">
        <v>1</v>
      </c>
      <c r="DE1457" s="8" t="s">
        <v>1071</v>
      </c>
      <c r="DF1457" s="8"/>
      <c r="DG1457" s="115"/>
      <c r="DH1457" s="115"/>
      <c r="DI1457" s="115"/>
      <c r="DJ1457" s="115"/>
      <c r="DK1457" s="8"/>
      <c r="DL1457" s="8"/>
      <c r="DM1457" s="8"/>
      <c r="DN1457" s="8"/>
      <c r="DO1457" s="8"/>
      <c r="DP1457" s="100"/>
      <c r="DQ1457" s="115"/>
      <c r="DR1457" s="115"/>
      <c r="DS1457" s="115"/>
      <c r="DT1457" s="115"/>
    </row>
    <row r="1458" spans="1:124" ht="12.75" customHeight="1">
      <c r="A1458" s="115"/>
      <c r="B1458" s="89">
        <v>1455</v>
      </c>
      <c r="C1458" s="8"/>
      <c r="D1458" s="8"/>
      <c r="E1458" s="8"/>
      <c r="F1458" s="8"/>
      <c r="G1458" s="8"/>
      <c r="H1458" s="8"/>
      <c r="I1458" s="8" t="s">
        <v>1071</v>
      </c>
      <c r="J1458" s="8" t="s">
        <v>4676</v>
      </c>
      <c r="K1458" s="8"/>
      <c r="L1458" s="8"/>
      <c r="M1458" s="8"/>
      <c r="N1458" s="8"/>
      <c r="O1458" s="8" t="s">
        <v>6755</v>
      </c>
      <c r="P1458" s="8"/>
      <c r="Q1458" s="8"/>
      <c r="R1458" s="8"/>
      <c r="S1458" s="8"/>
      <c r="T1458" s="8"/>
      <c r="U1458" s="8"/>
      <c r="V1458" s="8"/>
      <c r="W1458" s="8"/>
      <c r="X1458" s="8"/>
      <c r="Y1458" s="8"/>
      <c r="Z1458" s="8"/>
      <c r="AA1458" s="8"/>
      <c r="AB1458" s="8"/>
      <c r="AC1458" s="8" t="str">
        <f t="shared" si="219"/>
        <v>NO</v>
      </c>
      <c r="AD1458" s="8" t="str">
        <f t="shared" si="220"/>
        <v>Power,,,,,,,,,,,,,</v>
      </c>
      <c r="AE1458" s="8"/>
      <c r="AF1458" s="8"/>
      <c r="AG1458" s="115"/>
      <c r="AH1458" s="8" t="s">
        <v>6756</v>
      </c>
      <c r="AI1458" s="8" t="s">
        <v>6002</v>
      </c>
      <c r="AJ1458" s="115"/>
      <c r="AK1458" s="115"/>
      <c r="AL1458" s="115"/>
      <c r="AM1458" s="115"/>
      <c r="AN1458" s="115"/>
      <c r="AO1458" s="115"/>
      <c r="AP1458" s="115"/>
      <c r="AQ1458" s="115"/>
      <c r="AR1458" s="115"/>
      <c r="AS1458" s="115"/>
      <c r="AT1458" s="115"/>
      <c r="AU1458" s="115"/>
      <c r="AV1458" s="115"/>
      <c r="AW1458" s="115"/>
      <c r="AX1458" s="115"/>
      <c r="AY1458" s="115"/>
      <c r="AZ1458" s="115"/>
      <c r="BA1458" s="115"/>
      <c r="BB1458" s="115"/>
      <c r="BC1458" s="115"/>
      <c r="BD1458" s="115"/>
      <c r="BE1458" s="115"/>
      <c r="BF1458" s="115"/>
      <c r="BG1458" s="115"/>
      <c r="BH1458" s="115"/>
      <c r="BI1458" s="115"/>
      <c r="BJ1458" s="115"/>
      <c r="BK1458" s="115"/>
      <c r="BL1458" s="115"/>
      <c r="BM1458" s="115"/>
      <c r="BN1458" s="115"/>
      <c r="BO1458" s="8"/>
      <c r="BP1458" s="8"/>
      <c r="BQ1458" s="8"/>
      <c r="BR1458" s="8"/>
      <c r="BS1458" s="8"/>
      <c r="BT1458" s="8"/>
      <c r="BU1458" s="8"/>
      <c r="BV1458" s="8"/>
      <c r="BW1458" s="8"/>
      <c r="BX1458" s="8"/>
      <c r="BY1458" s="8"/>
      <c r="BZ1458" s="8"/>
      <c r="CA1458" s="8"/>
      <c r="CB1458" s="8"/>
      <c r="CC1458" s="8"/>
      <c r="CD1458" s="100"/>
      <c r="CE1458" s="8" t="str">
        <f t="shared" si="218"/>
        <v>AGND</v>
      </c>
      <c r="CF1458" s="8" t="str">
        <f t="shared" si="221"/>
        <v>Invalid PM Setting</v>
      </c>
      <c r="CG1458" s="8" t="str">
        <f t="shared" si="222"/>
        <v>Power</v>
      </c>
      <c r="CH1458" s="8" t="str">
        <f t="shared" si="223"/>
        <v>Invalid PM Setting</v>
      </c>
      <c r="CI1458" s="8"/>
      <c r="CJ1458" s="8"/>
      <c r="CK1458" s="8"/>
      <c r="CL1458" s="8"/>
      <c r="CM1458" s="115"/>
      <c r="CN1458" s="115"/>
      <c r="CO1458" s="115"/>
      <c r="CP1458" s="115"/>
      <c r="CQ1458" s="8"/>
      <c r="CR1458" s="8"/>
      <c r="CS1458" s="8"/>
      <c r="CT1458" s="8"/>
      <c r="CU1458" s="100"/>
      <c r="CV1458" s="115"/>
      <c r="CY1458" s="100"/>
      <c r="CZ1458" s="8" t="str">
        <f t="shared" si="224"/>
        <v>AGND</v>
      </c>
      <c r="DA1458" s="8" t="str">
        <f t="shared" si="225"/>
        <v>Invalid PM Setting</v>
      </c>
      <c r="DB1458" s="8" t="str">
        <f t="shared" si="226"/>
        <v>Power</v>
      </c>
      <c r="DC1458" s="8" t="str">
        <f t="shared" si="227"/>
        <v>Invalid PM Setting</v>
      </c>
      <c r="DD1458" s="8"/>
      <c r="DE1458" s="8"/>
      <c r="DF1458" s="8"/>
      <c r="DG1458" s="115"/>
      <c r="DH1458" s="115"/>
      <c r="DI1458" s="115"/>
      <c r="DJ1458" s="115"/>
      <c r="DK1458" s="8"/>
      <c r="DL1458" s="8"/>
      <c r="DM1458" s="8"/>
      <c r="DN1458" s="8"/>
      <c r="DO1458" s="8"/>
      <c r="DP1458" s="100"/>
      <c r="DQ1458" s="115"/>
      <c r="DR1458" s="115"/>
      <c r="DS1458" s="115"/>
      <c r="DT1458" s="115"/>
    </row>
    <row r="1459" spans="1:124" ht="12.75" customHeight="1">
      <c r="A1459" s="115"/>
      <c r="B1459" s="89">
        <v>1456</v>
      </c>
      <c r="C1459" s="8"/>
      <c r="D1459" s="8"/>
      <c r="E1459" s="8"/>
      <c r="F1459" s="8"/>
      <c r="G1459" s="8"/>
      <c r="H1459" s="8"/>
      <c r="I1459" s="8" t="s">
        <v>1071</v>
      </c>
      <c r="J1459" s="8" t="s">
        <v>4150</v>
      </c>
      <c r="K1459" s="8"/>
      <c r="L1459" s="8"/>
      <c r="M1459" s="8"/>
      <c r="N1459" s="8"/>
      <c r="O1459" s="8" t="s">
        <v>6755</v>
      </c>
      <c r="P1459" s="8"/>
      <c r="Q1459" s="8"/>
      <c r="R1459" s="8"/>
      <c r="S1459" s="8"/>
      <c r="T1459" s="8"/>
      <c r="U1459" s="8"/>
      <c r="V1459" s="8"/>
      <c r="W1459" s="8"/>
      <c r="X1459" s="8"/>
      <c r="Y1459" s="8"/>
      <c r="Z1459" s="8"/>
      <c r="AA1459" s="8"/>
      <c r="AB1459" s="8"/>
      <c r="AC1459" s="8" t="str">
        <f t="shared" si="219"/>
        <v>NO</v>
      </c>
      <c r="AD1459" s="8" t="str">
        <f t="shared" si="220"/>
        <v>Power,,,,,,,,,,,,,</v>
      </c>
      <c r="AE1459" s="8"/>
      <c r="AF1459" s="8"/>
      <c r="AG1459" s="115"/>
      <c r="AH1459" s="8" t="s">
        <v>6756</v>
      </c>
      <c r="AI1459" s="8" t="s">
        <v>6002</v>
      </c>
      <c r="AJ1459" s="115"/>
      <c r="AK1459" s="115"/>
      <c r="AL1459" s="115"/>
      <c r="AM1459" s="115"/>
      <c r="AN1459" s="115"/>
      <c r="AO1459" s="115"/>
      <c r="AP1459" s="115"/>
      <c r="AQ1459" s="115"/>
      <c r="AR1459" s="115"/>
      <c r="AS1459" s="115"/>
      <c r="AT1459" s="115"/>
      <c r="AU1459" s="115"/>
      <c r="AV1459" s="115"/>
      <c r="AW1459" s="115"/>
      <c r="AX1459" s="115"/>
      <c r="AY1459" s="115"/>
      <c r="AZ1459" s="115"/>
      <c r="BA1459" s="115"/>
      <c r="BB1459" s="115"/>
      <c r="BC1459" s="115"/>
      <c r="BD1459" s="115"/>
      <c r="BE1459" s="115"/>
      <c r="BF1459" s="115"/>
      <c r="BG1459" s="115"/>
      <c r="BH1459" s="115"/>
      <c r="BI1459" s="115"/>
      <c r="BJ1459" s="115"/>
      <c r="BK1459" s="115"/>
      <c r="BL1459" s="115"/>
      <c r="BM1459" s="115"/>
      <c r="BN1459" s="115"/>
      <c r="BO1459" s="8"/>
      <c r="BP1459" s="8"/>
      <c r="BQ1459" s="8"/>
      <c r="BR1459" s="8"/>
      <c r="BS1459" s="8"/>
      <c r="BT1459" s="8"/>
      <c r="BU1459" s="8"/>
      <c r="BV1459" s="8"/>
      <c r="BW1459" s="8"/>
      <c r="BX1459" s="8"/>
      <c r="BY1459" s="8"/>
      <c r="BZ1459" s="8"/>
      <c r="CA1459" s="8"/>
      <c r="CB1459" s="8"/>
      <c r="CC1459" s="8"/>
      <c r="CD1459" s="100"/>
      <c r="CE1459" s="8" t="str">
        <f t="shared" si="218"/>
        <v>AGND</v>
      </c>
      <c r="CF1459" s="8" t="str">
        <f t="shared" si="221"/>
        <v>Invalid PM Setting</v>
      </c>
      <c r="CG1459" s="8" t="str">
        <f t="shared" si="222"/>
        <v>Power</v>
      </c>
      <c r="CH1459" s="8" t="str">
        <f t="shared" si="223"/>
        <v>Invalid PM Setting</v>
      </c>
      <c r="CI1459" s="8"/>
      <c r="CJ1459" s="8"/>
      <c r="CK1459" s="8"/>
      <c r="CL1459" s="8"/>
      <c r="CM1459" s="115"/>
      <c r="CN1459" s="115"/>
      <c r="CO1459" s="115"/>
      <c r="CP1459" s="115"/>
      <c r="CQ1459" s="8"/>
      <c r="CR1459" s="8"/>
      <c r="CS1459" s="8"/>
      <c r="CT1459" s="8"/>
      <c r="CU1459" s="100"/>
      <c r="CV1459" s="115"/>
      <c r="CY1459" s="100"/>
      <c r="CZ1459" s="8" t="str">
        <f t="shared" si="224"/>
        <v>AGND</v>
      </c>
      <c r="DA1459" s="8" t="str">
        <f t="shared" si="225"/>
        <v>Invalid PM Setting</v>
      </c>
      <c r="DB1459" s="8" t="str">
        <f t="shared" si="226"/>
        <v>Power</v>
      </c>
      <c r="DC1459" s="8" t="str">
        <f t="shared" si="227"/>
        <v>Invalid PM Setting</v>
      </c>
      <c r="DD1459" s="8"/>
      <c r="DE1459" s="8"/>
      <c r="DF1459" s="8"/>
      <c r="DG1459" s="115"/>
      <c r="DH1459" s="115"/>
      <c r="DI1459" s="115"/>
      <c r="DJ1459" s="115"/>
      <c r="DK1459" s="8"/>
      <c r="DL1459" s="8"/>
      <c r="DM1459" s="8"/>
      <c r="DN1459" s="8"/>
      <c r="DO1459" s="8"/>
      <c r="DP1459" s="100"/>
      <c r="DQ1459" s="115"/>
      <c r="DR1459" s="115"/>
      <c r="DS1459" s="115"/>
      <c r="DT1459" s="115"/>
    </row>
    <row r="1460" spans="1:124" ht="12.75" customHeight="1">
      <c r="A1460" s="115"/>
      <c r="B1460" s="89">
        <v>1457</v>
      </c>
      <c r="C1460" s="8"/>
      <c r="D1460" s="8"/>
      <c r="E1460" s="8"/>
      <c r="F1460" s="8"/>
      <c r="G1460" s="8"/>
      <c r="H1460" s="8"/>
      <c r="I1460" s="8" t="s">
        <v>1071</v>
      </c>
      <c r="J1460" s="8" t="s">
        <v>4212</v>
      </c>
      <c r="K1460" s="8"/>
      <c r="L1460" s="8"/>
      <c r="M1460" s="8"/>
      <c r="N1460" s="8"/>
      <c r="O1460" s="8" t="s">
        <v>6755</v>
      </c>
      <c r="P1460" s="8"/>
      <c r="Q1460" s="8"/>
      <c r="R1460" s="8"/>
      <c r="S1460" s="8"/>
      <c r="T1460" s="8"/>
      <c r="U1460" s="8"/>
      <c r="V1460" s="8"/>
      <c r="W1460" s="8"/>
      <c r="X1460" s="8"/>
      <c r="Y1460" s="8"/>
      <c r="Z1460" s="8"/>
      <c r="AA1460" s="8"/>
      <c r="AB1460" s="8"/>
      <c r="AC1460" s="8" t="str">
        <f t="shared" si="219"/>
        <v>NO</v>
      </c>
      <c r="AD1460" s="8" t="str">
        <f t="shared" si="220"/>
        <v>Power,,,,,,,,,,,,,</v>
      </c>
      <c r="AE1460" s="8"/>
      <c r="AF1460" s="8"/>
      <c r="AG1460" s="115"/>
      <c r="AH1460" s="8" t="s">
        <v>6756</v>
      </c>
      <c r="AI1460" s="8" t="s">
        <v>6002</v>
      </c>
      <c r="AJ1460" s="115"/>
      <c r="AK1460" s="115"/>
      <c r="AL1460" s="115"/>
      <c r="AM1460" s="115"/>
      <c r="AN1460" s="115"/>
      <c r="AO1460" s="115"/>
      <c r="AP1460" s="115"/>
      <c r="AQ1460" s="115"/>
      <c r="AR1460" s="115"/>
      <c r="AS1460" s="115"/>
      <c r="AT1460" s="115"/>
      <c r="AU1460" s="115"/>
      <c r="AV1460" s="115"/>
      <c r="AW1460" s="115"/>
      <c r="AX1460" s="115"/>
      <c r="AY1460" s="115"/>
      <c r="AZ1460" s="115"/>
      <c r="BA1460" s="115"/>
      <c r="BB1460" s="115"/>
      <c r="BC1460" s="115"/>
      <c r="BD1460" s="115"/>
      <c r="BE1460" s="115"/>
      <c r="BF1460" s="115"/>
      <c r="BG1460" s="115"/>
      <c r="BH1460" s="115"/>
      <c r="BI1460" s="115"/>
      <c r="BJ1460" s="115"/>
      <c r="BK1460" s="115"/>
      <c r="BL1460" s="115"/>
      <c r="BM1460" s="115"/>
      <c r="BN1460" s="115"/>
      <c r="BO1460" s="8"/>
      <c r="BP1460" s="8"/>
      <c r="BQ1460" s="8"/>
      <c r="BR1460" s="8"/>
      <c r="BS1460" s="8"/>
      <c r="BT1460" s="8"/>
      <c r="BU1460" s="8"/>
      <c r="BV1460" s="8"/>
      <c r="BW1460" s="8"/>
      <c r="BX1460" s="8"/>
      <c r="BY1460" s="8"/>
      <c r="BZ1460" s="8"/>
      <c r="CA1460" s="8"/>
      <c r="CB1460" s="8"/>
      <c r="CC1460" s="8"/>
      <c r="CD1460" s="100"/>
      <c r="CE1460" s="8" t="str">
        <f t="shared" si="218"/>
        <v>AGND</v>
      </c>
      <c r="CF1460" s="8" t="str">
        <f t="shared" si="221"/>
        <v>Invalid PM Setting</v>
      </c>
      <c r="CG1460" s="8" t="str">
        <f t="shared" si="222"/>
        <v>Power</v>
      </c>
      <c r="CH1460" s="8" t="str">
        <f t="shared" si="223"/>
        <v>Invalid PM Setting</v>
      </c>
      <c r="CI1460" s="8"/>
      <c r="CJ1460" s="8"/>
      <c r="CK1460" s="8"/>
      <c r="CL1460" s="8"/>
      <c r="CM1460" s="115"/>
      <c r="CN1460" s="115"/>
      <c r="CO1460" s="115"/>
      <c r="CP1460" s="115"/>
      <c r="CQ1460" s="8"/>
      <c r="CR1460" s="8"/>
      <c r="CS1460" s="8"/>
      <c r="CT1460" s="8"/>
      <c r="CU1460" s="100"/>
      <c r="CV1460" s="115"/>
      <c r="CY1460" s="100"/>
      <c r="CZ1460" s="8" t="str">
        <f t="shared" si="224"/>
        <v>AGND</v>
      </c>
      <c r="DA1460" s="8" t="str">
        <f t="shared" si="225"/>
        <v>Invalid PM Setting</v>
      </c>
      <c r="DB1460" s="8" t="str">
        <f t="shared" si="226"/>
        <v>Power</v>
      </c>
      <c r="DC1460" s="8" t="str">
        <f t="shared" si="227"/>
        <v>Invalid PM Setting</v>
      </c>
      <c r="DD1460" s="8"/>
      <c r="DE1460" s="8"/>
      <c r="DF1460" s="8"/>
      <c r="DG1460" s="115"/>
      <c r="DH1460" s="115"/>
      <c r="DI1460" s="115"/>
      <c r="DJ1460" s="115"/>
      <c r="DK1460" s="8"/>
      <c r="DL1460" s="8"/>
      <c r="DM1460" s="8"/>
      <c r="DN1460" s="8"/>
      <c r="DO1460" s="8"/>
      <c r="DP1460" s="100"/>
      <c r="DQ1460" s="115"/>
      <c r="DR1460" s="115"/>
      <c r="DS1460" s="115"/>
      <c r="DT1460" s="115"/>
    </row>
    <row r="1461" spans="1:124" ht="12.75" customHeight="1">
      <c r="A1461" s="115"/>
      <c r="B1461" s="89">
        <v>1458</v>
      </c>
      <c r="C1461" s="8"/>
      <c r="D1461" s="8"/>
      <c r="E1461" s="8"/>
      <c r="F1461" s="8"/>
      <c r="G1461" s="8"/>
      <c r="H1461" s="8"/>
      <c r="I1461" s="8" t="s">
        <v>1071</v>
      </c>
      <c r="J1461" s="8" t="s">
        <v>4240</v>
      </c>
      <c r="K1461" s="8"/>
      <c r="L1461" s="8"/>
      <c r="M1461" s="8"/>
      <c r="N1461" s="8"/>
      <c r="O1461" s="8" t="s">
        <v>6755</v>
      </c>
      <c r="P1461" s="8"/>
      <c r="Q1461" s="8"/>
      <c r="R1461" s="8"/>
      <c r="S1461" s="8"/>
      <c r="T1461" s="8"/>
      <c r="U1461" s="8"/>
      <c r="V1461" s="8"/>
      <c r="W1461" s="8"/>
      <c r="X1461" s="8"/>
      <c r="Y1461" s="8"/>
      <c r="Z1461" s="8"/>
      <c r="AA1461" s="8"/>
      <c r="AB1461" s="8"/>
      <c r="AC1461" s="8" t="str">
        <f t="shared" si="219"/>
        <v>NO</v>
      </c>
      <c r="AD1461" s="8" t="str">
        <f t="shared" si="220"/>
        <v>Power,,,,,,,,,,,,,</v>
      </c>
      <c r="AE1461" s="8"/>
      <c r="AF1461" s="8"/>
      <c r="AG1461" s="115"/>
      <c r="AH1461" s="8" t="s">
        <v>6756</v>
      </c>
      <c r="AI1461" s="8" t="s">
        <v>6002</v>
      </c>
      <c r="AJ1461" s="115"/>
      <c r="AK1461" s="115"/>
      <c r="AL1461" s="115"/>
      <c r="AM1461" s="115"/>
      <c r="AN1461" s="115"/>
      <c r="AO1461" s="115"/>
      <c r="AP1461" s="115"/>
      <c r="AQ1461" s="115"/>
      <c r="AR1461" s="115"/>
      <c r="AS1461" s="115"/>
      <c r="AT1461" s="115"/>
      <c r="AU1461" s="115"/>
      <c r="AV1461" s="115"/>
      <c r="AW1461" s="115"/>
      <c r="AX1461" s="115"/>
      <c r="AY1461" s="115"/>
      <c r="AZ1461" s="115"/>
      <c r="BA1461" s="115"/>
      <c r="BB1461" s="115"/>
      <c r="BC1461" s="115"/>
      <c r="BD1461" s="115"/>
      <c r="BE1461" s="115"/>
      <c r="BF1461" s="115"/>
      <c r="BG1461" s="115"/>
      <c r="BH1461" s="115"/>
      <c r="BI1461" s="115"/>
      <c r="BJ1461" s="115"/>
      <c r="BK1461" s="115"/>
      <c r="BL1461" s="115"/>
      <c r="BM1461" s="115"/>
      <c r="BN1461" s="115"/>
      <c r="BO1461" s="8"/>
      <c r="BP1461" s="8"/>
      <c r="BQ1461" s="8"/>
      <c r="BR1461" s="8"/>
      <c r="BS1461" s="8"/>
      <c r="BT1461" s="8"/>
      <c r="BU1461" s="8"/>
      <c r="BV1461" s="8"/>
      <c r="BW1461" s="8"/>
      <c r="BX1461" s="8"/>
      <c r="BY1461" s="8"/>
      <c r="BZ1461" s="8"/>
      <c r="CA1461" s="8"/>
      <c r="CB1461" s="8"/>
      <c r="CC1461" s="8"/>
      <c r="CD1461" s="100"/>
      <c r="CE1461" s="8" t="str">
        <f t="shared" si="218"/>
        <v>AGND</v>
      </c>
      <c r="CF1461" s="8" t="str">
        <f t="shared" si="221"/>
        <v>Invalid PM Setting</v>
      </c>
      <c r="CG1461" s="8" t="str">
        <f t="shared" si="222"/>
        <v>Power</v>
      </c>
      <c r="CH1461" s="8" t="str">
        <f t="shared" si="223"/>
        <v>Invalid PM Setting</v>
      </c>
      <c r="CI1461" s="8"/>
      <c r="CJ1461" s="8"/>
      <c r="CK1461" s="8"/>
      <c r="CL1461" s="8"/>
      <c r="CM1461" s="115"/>
      <c r="CN1461" s="115"/>
      <c r="CO1461" s="115"/>
      <c r="CP1461" s="115"/>
      <c r="CQ1461" s="8"/>
      <c r="CR1461" s="8"/>
      <c r="CS1461" s="8"/>
      <c r="CT1461" s="8"/>
      <c r="CU1461" s="100"/>
      <c r="CV1461" s="115"/>
      <c r="CY1461" s="100"/>
      <c r="CZ1461" s="8" t="str">
        <f t="shared" si="224"/>
        <v>AGND</v>
      </c>
      <c r="DA1461" s="8" t="str">
        <f t="shared" si="225"/>
        <v>Invalid PM Setting</v>
      </c>
      <c r="DB1461" s="8" t="str">
        <f t="shared" si="226"/>
        <v>Power</v>
      </c>
      <c r="DC1461" s="8" t="str">
        <f t="shared" si="227"/>
        <v>Invalid PM Setting</v>
      </c>
      <c r="DD1461" s="8"/>
      <c r="DE1461" s="8"/>
      <c r="DF1461" s="8"/>
      <c r="DG1461" s="115"/>
      <c r="DH1461" s="115"/>
      <c r="DI1461" s="115"/>
      <c r="DJ1461" s="115"/>
      <c r="DK1461" s="8"/>
      <c r="DL1461" s="8"/>
      <c r="DM1461" s="8"/>
      <c r="DN1461" s="8"/>
      <c r="DO1461" s="8"/>
      <c r="DP1461" s="100"/>
      <c r="DQ1461" s="115"/>
      <c r="DR1461" s="115"/>
      <c r="DS1461" s="115"/>
      <c r="DT1461" s="115"/>
    </row>
    <row r="1462" spans="1:124" ht="12.75" customHeight="1">
      <c r="A1462" s="115"/>
      <c r="B1462" s="89">
        <v>1459</v>
      </c>
      <c r="C1462" s="8"/>
      <c r="D1462" s="8"/>
      <c r="E1462" s="8"/>
      <c r="F1462" s="8"/>
      <c r="G1462" s="8"/>
      <c r="H1462" s="8"/>
      <c r="I1462" s="8" t="s">
        <v>1071</v>
      </c>
      <c r="J1462" s="8" t="s">
        <v>6957</v>
      </c>
      <c r="K1462" s="8"/>
      <c r="L1462" s="8"/>
      <c r="M1462" s="8"/>
      <c r="N1462" s="8"/>
      <c r="O1462" s="8" t="s">
        <v>6755</v>
      </c>
      <c r="P1462" s="8"/>
      <c r="Q1462" s="8"/>
      <c r="R1462" s="8"/>
      <c r="S1462" s="8"/>
      <c r="T1462" s="8"/>
      <c r="U1462" s="8"/>
      <c r="V1462" s="8"/>
      <c r="W1462" s="8"/>
      <c r="X1462" s="8"/>
      <c r="Y1462" s="8"/>
      <c r="Z1462" s="8"/>
      <c r="AA1462" s="8"/>
      <c r="AB1462" s="8"/>
      <c r="AC1462" s="8" t="str">
        <f t="shared" si="219"/>
        <v>NO</v>
      </c>
      <c r="AD1462" s="8" t="str">
        <f t="shared" si="220"/>
        <v>Power,,,,,,,,,,,,,</v>
      </c>
      <c r="AE1462" s="8"/>
      <c r="AF1462" s="8"/>
      <c r="AG1462" s="115"/>
      <c r="AH1462" s="8" t="s">
        <v>6756</v>
      </c>
      <c r="AI1462" s="8" t="s">
        <v>6002</v>
      </c>
      <c r="AJ1462" s="115"/>
      <c r="AK1462" s="115"/>
      <c r="AL1462" s="115"/>
      <c r="AM1462" s="115"/>
      <c r="AN1462" s="115"/>
      <c r="AO1462" s="115"/>
      <c r="AP1462" s="115"/>
      <c r="AQ1462" s="115"/>
      <c r="AR1462" s="115"/>
      <c r="AS1462" s="115"/>
      <c r="AT1462" s="115"/>
      <c r="AU1462" s="115"/>
      <c r="AV1462" s="115"/>
      <c r="AW1462" s="115"/>
      <c r="AX1462" s="115"/>
      <c r="AY1462" s="115"/>
      <c r="AZ1462" s="115"/>
      <c r="BA1462" s="115"/>
      <c r="BB1462" s="115"/>
      <c r="BC1462" s="115"/>
      <c r="BD1462" s="115"/>
      <c r="BE1462" s="115"/>
      <c r="BF1462" s="115"/>
      <c r="BG1462" s="115"/>
      <c r="BH1462" s="115"/>
      <c r="BI1462" s="115"/>
      <c r="BJ1462" s="115"/>
      <c r="BK1462" s="115"/>
      <c r="BL1462" s="115"/>
      <c r="BM1462" s="115"/>
      <c r="BN1462" s="115"/>
      <c r="BO1462" s="8"/>
      <c r="BP1462" s="8"/>
      <c r="BQ1462" s="8"/>
      <c r="BR1462" s="8"/>
      <c r="BS1462" s="8"/>
      <c r="BT1462" s="8"/>
      <c r="BU1462" s="8"/>
      <c r="BV1462" s="8"/>
      <c r="BW1462" s="8"/>
      <c r="BX1462" s="8"/>
      <c r="BY1462" s="8"/>
      <c r="BZ1462" s="8"/>
      <c r="CA1462" s="8"/>
      <c r="CB1462" s="8"/>
      <c r="CC1462" s="8"/>
      <c r="CD1462" s="100"/>
      <c r="CE1462" s="8" t="str">
        <f t="shared" si="218"/>
        <v>AGND</v>
      </c>
      <c r="CF1462" s="8" t="str">
        <f t="shared" si="221"/>
        <v>Invalid PM Setting</v>
      </c>
      <c r="CG1462" s="8" t="str">
        <f t="shared" si="222"/>
        <v>Power</v>
      </c>
      <c r="CH1462" s="8" t="str">
        <f t="shared" si="223"/>
        <v>Invalid PM Setting</v>
      </c>
      <c r="CI1462" s="8"/>
      <c r="CJ1462" s="8"/>
      <c r="CK1462" s="8"/>
      <c r="CL1462" s="8"/>
      <c r="CM1462" s="115"/>
      <c r="CN1462" s="115"/>
      <c r="CO1462" s="115"/>
      <c r="CP1462" s="115"/>
      <c r="CQ1462" s="8"/>
      <c r="CR1462" s="8"/>
      <c r="CS1462" s="8"/>
      <c r="CT1462" s="8"/>
      <c r="CU1462" s="100"/>
      <c r="CV1462" s="115"/>
      <c r="CY1462" s="100"/>
      <c r="CZ1462" s="8" t="str">
        <f t="shared" si="224"/>
        <v>AGND</v>
      </c>
      <c r="DA1462" s="8" t="str">
        <f t="shared" si="225"/>
        <v>Invalid PM Setting</v>
      </c>
      <c r="DB1462" s="8" t="str">
        <f t="shared" si="226"/>
        <v>Power</v>
      </c>
      <c r="DC1462" s="8" t="str">
        <f t="shared" si="227"/>
        <v>Invalid PM Setting</v>
      </c>
      <c r="DD1462" s="8"/>
      <c r="DE1462" s="8"/>
      <c r="DF1462" s="8"/>
      <c r="DG1462" s="115"/>
      <c r="DH1462" s="115"/>
      <c r="DI1462" s="115"/>
      <c r="DJ1462" s="115"/>
      <c r="DK1462" s="8"/>
      <c r="DL1462" s="8"/>
      <c r="DM1462" s="8"/>
      <c r="DN1462" s="8"/>
      <c r="DO1462" s="8"/>
      <c r="DP1462" s="100"/>
      <c r="DQ1462" s="115"/>
      <c r="DR1462" s="115"/>
      <c r="DS1462" s="115"/>
      <c r="DT1462" s="115"/>
    </row>
    <row r="1463" spans="1:124" ht="12.75" customHeight="1">
      <c r="A1463" s="115"/>
      <c r="B1463" s="89">
        <v>1460</v>
      </c>
      <c r="C1463" s="8"/>
      <c r="D1463" s="8"/>
      <c r="E1463" s="8"/>
      <c r="F1463" s="8"/>
      <c r="G1463" s="8"/>
      <c r="H1463" s="8"/>
      <c r="I1463" s="8" t="s">
        <v>1071</v>
      </c>
      <c r="J1463" s="8" t="s">
        <v>4982</v>
      </c>
      <c r="K1463" s="8"/>
      <c r="L1463" s="8"/>
      <c r="M1463" s="8"/>
      <c r="N1463" s="8"/>
      <c r="O1463" s="8" t="s">
        <v>6755</v>
      </c>
      <c r="P1463" s="8"/>
      <c r="Q1463" s="8"/>
      <c r="R1463" s="8"/>
      <c r="S1463" s="8"/>
      <c r="T1463" s="8"/>
      <c r="U1463" s="8"/>
      <c r="V1463" s="8"/>
      <c r="W1463" s="8"/>
      <c r="X1463" s="8"/>
      <c r="Y1463" s="8"/>
      <c r="Z1463" s="8"/>
      <c r="AA1463" s="8"/>
      <c r="AB1463" s="8"/>
      <c r="AC1463" s="8" t="str">
        <f t="shared" si="219"/>
        <v>NO</v>
      </c>
      <c r="AD1463" s="8" t="str">
        <f t="shared" si="220"/>
        <v>Power,,,,,,,,,,,,,</v>
      </c>
      <c r="AE1463" s="8"/>
      <c r="AF1463" s="8"/>
      <c r="AG1463" s="115"/>
      <c r="AH1463" s="8" t="s">
        <v>6756</v>
      </c>
      <c r="AI1463" s="8" t="s">
        <v>6002</v>
      </c>
      <c r="AJ1463" s="115"/>
      <c r="AK1463" s="115"/>
      <c r="AL1463" s="115"/>
      <c r="AM1463" s="115"/>
      <c r="AN1463" s="115"/>
      <c r="AO1463" s="115"/>
      <c r="AP1463" s="115"/>
      <c r="AQ1463" s="115"/>
      <c r="AR1463" s="115"/>
      <c r="AS1463" s="115"/>
      <c r="AT1463" s="115"/>
      <c r="AU1463" s="115"/>
      <c r="AV1463" s="115"/>
      <c r="AW1463" s="115"/>
      <c r="AX1463" s="115"/>
      <c r="AY1463" s="115"/>
      <c r="AZ1463" s="115"/>
      <c r="BA1463" s="115"/>
      <c r="BB1463" s="115"/>
      <c r="BC1463" s="115"/>
      <c r="BD1463" s="115"/>
      <c r="BE1463" s="115"/>
      <c r="BF1463" s="115"/>
      <c r="BG1463" s="115"/>
      <c r="BH1463" s="115"/>
      <c r="BI1463" s="115"/>
      <c r="BJ1463" s="115"/>
      <c r="BK1463" s="115"/>
      <c r="BL1463" s="115"/>
      <c r="BM1463" s="115"/>
      <c r="BN1463" s="115"/>
      <c r="BO1463" s="8"/>
      <c r="BP1463" s="8"/>
      <c r="BQ1463" s="8"/>
      <c r="BR1463" s="8"/>
      <c r="BS1463" s="8"/>
      <c r="BT1463" s="8"/>
      <c r="BU1463" s="8"/>
      <c r="BV1463" s="8"/>
      <c r="BW1463" s="8"/>
      <c r="BX1463" s="8"/>
      <c r="BY1463" s="8"/>
      <c r="BZ1463" s="8"/>
      <c r="CA1463" s="8"/>
      <c r="CB1463" s="8"/>
      <c r="CC1463" s="8"/>
      <c r="CD1463" s="100"/>
      <c r="CE1463" s="8" t="str">
        <f t="shared" si="218"/>
        <v>AGND</v>
      </c>
      <c r="CF1463" s="8" t="str">
        <f t="shared" si="221"/>
        <v>Invalid PM Setting</v>
      </c>
      <c r="CG1463" s="8" t="str">
        <f t="shared" si="222"/>
        <v>Power</v>
      </c>
      <c r="CH1463" s="8" t="str">
        <f t="shared" si="223"/>
        <v>Invalid PM Setting</v>
      </c>
      <c r="CI1463" s="8"/>
      <c r="CJ1463" s="8"/>
      <c r="CK1463" s="8"/>
      <c r="CL1463" s="8"/>
      <c r="CM1463" s="115"/>
      <c r="CN1463" s="115"/>
      <c r="CO1463" s="115"/>
      <c r="CP1463" s="115"/>
      <c r="CQ1463" s="8"/>
      <c r="CR1463" s="8"/>
      <c r="CS1463" s="8"/>
      <c r="CT1463" s="8"/>
      <c r="CU1463" s="100"/>
      <c r="CV1463" s="115"/>
      <c r="CY1463" s="100"/>
      <c r="CZ1463" s="8" t="str">
        <f t="shared" si="224"/>
        <v>AGND</v>
      </c>
      <c r="DA1463" s="8" t="str">
        <f t="shared" si="225"/>
        <v>Invalid PM Setting</v>
      </c>
      <c r="DB1463" s="8" t="str">
        <f t="shared" si="226"/>
        <v>Power</v>
      </c>
      <c r="DC1463" s="8" t="str">
        <f t="shared" si="227"/>
        <v>Invalid PM Setting</v>
      </c>
      <c r="DD1463" s="8"/>
      <c r="DE1463" s="8"/>
      <c r="DF1463" s="8"/>
      <c r="DG1463" s="115"/>
      <c r="DH1463" s="115"/>
      <c r="DI1463" s="115"/>
      <c r="DJ1463" s="115"/>
      <c r="DK1463" s="8"/>
      <c r="DL1463" s="8"/>
      <c r="DM1463" s="8"/>
      <c r="DN1463" s="8"/>
      <c r="DO1463" s="8"/>
      <c r="DP1463" s="100"/>
      <c r="DQ1463" s="115"/>
      <c r="DR1463" s="115"/>
      <c r="DS1463" s="115"/>
      <c r="DT1463" s="115"/>
    </row>
    <row r="1464" spans="1:124" ht="12.75" customHeight="1">
      <c r="A1464" s="115"/>
      <c r="B1464" s="89">
        <v>1461</v>
      </c>
      <c r="C1464" s="8"/>
      <c r="D1464" s="8"/>
      <c r="E1464" s="8"/>
      <c r="F1464" s="8"/>
      <c r="G1464" s="8"/>
      <c r="H1464" s="8"/>
      <c r="I1464" s="8" t="s">
        <v>1071</v>
      </c>
      <c r="J1464" s="8" t="s">
        <v>6256</v>
      </c>
      <c r="K1464" s="8"/>
      <c r="L1464" s="8"/>
      <c r="M1464" s="8"/>
      <c r="N1464" s="8"/>
      <c r="O1464" s="8" t="s">
        <v>6755</v>
      </c>
      <c r="P1464" s="8"/>
      <c r="Q1464" s="8"/>
      <c r="R1464" s="8"/>
      <c r="S1464" s="8"/>
      <c r="T1464" s="8"/>
      <c r="U1464" s="8"/>
      <c r="V1464" s="8"/>
      <c r="W1464" s="8"/>
      <c r="X1464" s="8"/>
      <c r="Y1464" s="8"/>
      <c r="Z1464" s="8"/>
      <c r="AA1464" s="8"/>
      <c r="AB1464" s="8"/>
      <c r="AC1464" s="8" t="str">
        <f t="shared" si="219"/>
        <v>NO</v>
      </c>
      <c r="AD1464" s="8" t="str">
        <f t="shared" si="220"/>
        <v>Power,,,,,,,,,,,,,</v>
      </c>
      <c r="AE1464" s="8"/>
      <c r="AF1464" s="8"/>
      <c r="AG1464" s="115"/>
      <c r="AH1464" s="8" t="s">
        <v>6756</v>
      </c>
      <c r="AI1464" s="8" t="s">
        <v>6002</v>
      </c>
      <c r="AJ1464" s="115"/>
      <c r="AK1464" s="115"/>
      <c r="AL1464" s="115"/>
      <c r="AM1464" s="115"/>
      <c r="AN1464" s="115"/>
      <c r="AO1464" s="115"/>
      <c r="AP1464" s="115"/>
      <c r="AQ1464" s="115"/>
      <c r="AR1464" s="115"/>
      <c r="AS1464" s="115"/>
      <c r="AT1464" s="115"/>
      <c r="AU1464" s="115"/>
      <c r="AV1464" s="115"/>
      <c r="AW1464" s="115"/>
      <c r="AX1464" s="115"/>
      <c r="AY1464" s="115"/>
      <c r="AZ1464" s="115"/>
      <c r="BA1464" s="115"/>
      <c r="BB1464" s="115"/>
      <c r="BC1464" s="115"/>
      <c r="BD1464" s="115"/>
      <c r="BE1464" s="115"/>
      <c r="BF1464" s="115"/>
      <c r="BG1464" s="115"/>
      <c r="BH1464" s="115"/>
      <c r="BI1464" s="115"/>
      <c r="BJ1464" s="115"/>
      <c r="BK1464" s="115"/>
      <c r="BL1464" s="115"/>
      <c r="BM1464" s="115"/>
      <c r="BN1464" s="115"/>
      <c r="BO1464" s="8"/>
      <c r="BP1464" s="8"/>
      <c r="BQ1464" s="8"/>
      <c r="BR1464" s="8"/>
      <c r="BS1464" s="8"/>
      <c r="BT1464" s="8"/>
      <c r="BU1464" s="8"/>
      <c r="BV1464" s="8"/>
      <c r="BW1464" s="8"/>
      <c r="BX1464" s="8"/>
      <c r="BY1464" s="8"/>
      <c r="BZ1464" s="8"/>
      <c r="CA1464" s="8"/>
      <c r="CB1464" s="8"/>
      <c r="CC1464" s="8"/>
      <c r="CD1464" s="100"/>
      <c r="CE1464" s="8" t="str">
        <f t="shared" si="218"/>
        <v>AGND</v>
      </c>
      <c r="CF1464" s="8" t="str">
        <f t="shared" si="221"/>
        <v>Invalid PM Setting</v>
      </c>
      <c r="CG1464" s="8" t="str">
        <f t="shared" si="222"/>
        <v>Power</v>
      </c>
      <c r="CH1464" s="8" t="str">
        <f t="shared" si="223"/>
        <v>Invalid PM Setting</v>
      </c>
      <c r="CI1464" s="8"/>
      <c r="CJ1464" s="8"/>
      <c r="CK1464" s="8"/>
      <c r="CL1464" s="8"/>
      <c r="CM1464" s="115"/>
      <c r="CN1464" s="115"/>
      <c r="CO1464" s="115"/>
      <c r="CP1464" s="115"/>
      <c r="CQ1464" s="8"/>
      <c r="CR1464" s="8"/>
      <c r="CS1464" s="8"/>
      <c r="CT1464" s="8"/>
      <c r="CU1464" s="100"/>
      <c r="CV1464" s="115"/>
      <c r="CY1464" s="100"/>
      <c r="CZ1464" s="8" t="str">
        <f t="shared" si="224"/>
        <v>AGND</v>
      </c>
      <c r="DA1464" s="8" t="str">
        <f t="shared" si="225"/>
        <v>Invalid PM Setting</v>
      </c>
      <c r="DB1464" s="8" t="str">
        <f t="shared" si="226"/>
        <v>Power</v>
      </c>
      <c r="DC1464" s="8" t="str">
        <f t="shared" si="227"/>
        <v>Invalid PM Setting</v>
      </c>
      <c r="DD1464" s="8"/>
      <c r="DE1464" s="8"/>
      <c r="DF1464" s="8"/>
      <c r="DG1464" s="115"/>
      <c r="DH1464" s="115"/>
      <c r="DI1464" s="115"/>
      <c r="DJ1464" s="115"/>
      <c r="DK1464" s="8"/>
      <c r="DL1464" s="8"/>
      <c r="DM1464" s="8"/>
      <c r="DN1464" s="8"/>
      <c r="DO1464" s="8"/>
      <c r="DP1464" s="100"/>
      <c r="DQ1464" s="115"/>
      <c r="DR1464" s="115"/>
      <c r="DS1464" s="115"/>
      <c r="DT1464" s="115"/>
    </row>
    <row r="1465" spans="1:124" ht="12.75" customHeight="1">
      <c r="A1465" s="115"/>
      <c r="B1465" s="89">
        <v>1462</v>
      </c>
      <c r="C1465" s="8"/>
      <c r="D1465" s="8"/>
      <c r="E1465" s="8"/>
      <c r="F1465" s="8"/>
      <c r="G1465" s="8"/>
      <c r="H1465" s="8"/>
      <c r="I1465" s="8" t="s">
        <v>1071</v>
      </c>
      <c r="J1465" s="8" t="s">
        <v>5147</v>
      </c>
      <c r="K1465" s="8"/>
      <c r="L1465" s="8"/>
      <c r="M1465" s="8"/>
      <c r="N1465" s="8"/>
      <c r="O1465" s="8" t="s">
        <v>6755</v>
      </c>
      <c r="P1465" s="8"/>
      <c r="Q1465" s="8"/>
      <c r="R1465" s="8"/>
      <c r="S1465" s="8"/>
      <c r="T1465" s="8"/>
      <c r="U1465" s="8"/>
      <c r="V1465" s="8"/>
      <c r="W1465" s="8"/>
      <c r="X1465" s="8"/>
      <c r="Y1465" s="8"/>
      <c r="Z1465" s="8"/>
      <c r="AA1465" s="8"/>
      <c r="AB1465" s="8"/>
      <c r="AC1465" s="8" t="str">
        <f t="shared" si="219"/>
        <v>NO</v>
      </c>
      <c r="AD1465" s="8" t="str">
        <f t="shared" si="220"/>
        <v>Power,,,,,,,,,,,,,</v>
      </c>
      <c r="AE1465" s="8"/>
      <c r="AF1465" s="8"/>
      <c r="AG1465" s="115"/>
      <c r="AH1465" s="8" t="s">
        <v>6756</v>
      </c>
      <c r="AI1465" s="8" t="s">
        <v>6002</v>
      </c>
      <c r="AJ1465" s="115"/>
      <c r="AK1465" s="115"/>
      <c r="AL1465" s="115"/>
      <c r="AM1465" s="115"/>
      <c r="AN1465" s="115"/>
      <c r="AO1465" s="115"/>
      <c r="AP1465" s="115"/>
      <c r="AQ1465" s="115"/>
      <c r="AR1465" s="115"/>
      <c r="AS1465" s="115"/>
      <c r="AT1465" s="115"/>
      <c r="AU1465" s="115"/>
      <c r="AV1465" s="115"/>
      <c r="AW1465" s="115"/>
      <c r="AX1465" s="115"/>
      <c r="AY1465" s="115"/>
      <c r="AZ1465" s="115"/>
      <c r="BA1465" s="115"/>
      <c r="BB1465" s="115"/>
      <c r="BC1465" s="115"/>
      <c r="BD1465" s="115"/>
      <c r="BE1465" s="115"/>
      <c r="BF1465" s="115"/>
      <c r="BG1465" s="115"/>
      <c r="BH1465" s="115"/>
      <c r="BI1465" s="115"/>
      <c r="BJ1465" s="115"/>
      <c r="BK1465" s="115"/>
      <c r="BL1465" s="115"/>
      <c r="BM1465" s="115"/>
      <c r="BN1465" s="115"/>
      <c r="BO1465" s="8"/>
      <c r="BP1465" s="8"/>
      <c r="BQ1465" s="8"/>
      <c r="BR1465" s="8"/>
      <c r="BS1465" s="8"/>
      <c r="BT1465" s="8"/>
      <c r="BU1465" s="8"/>
      <c r="BV1465" s="8"/>
      <c r="BW1465" s="8"/>
      <c r="BX1465" s="8"/>
      <c r="BY1465" s="8"/>
      <c r="BZ1465" s="8"/>
      <c r="CA1465" s="8"/>
      <c r="CB1465" s="8"/>
      <c r="CC1465" s="8"/>
      <c r="CD1465" s="100"/>
      <c r="CE1465" s="8" t="str">
        <f t="shared" si="218"/>
        <v>AGND</v>
      </c>
      <c r="CF1465" s="8" t="str">
        <f t="shared" si="221"/>
        <v>Invalid PM Setting</v>
      </c>
      <c r="CG1465" s="8" t="str">
        <f t="shared" si="222"/>
        <v>Power</v>
      </c>
      <c r="CH1465" s="8" t="str">
        <f t="shared" si="223"/>
        <v>Invalid PM Setting</v>
      </c>
      <c r="CI1465" s="8"/>
      <c r="CJ1465" s="8"/>
      <c r="CK1465" s="8"/>
      <c r="CL1465" s="8"/>
      <c r="CM1465" s="115"/>
      <c r="CN1465" s="115"/>
      <c r="CO1465" s="115"/>
      <c r="CP1465" s="115"/>
      <c r="CQ1465" s="8"/>
      <c r="CR1465" s="8"/>
      <c r="CS1465" s="8"/>
      <c r="CT1465" s="8"/>
      <c r="CU1465" s="100"/>
      <c r="CV1465" s="115"/>
      <c r="CY1465" s="100"/>
      <c r="CZ1465" s="8" t="str">
        <f t="shared" si="224"/>
        <v>AGND</v>
      </c>
      <c r="DA1465" s="8" t="str">
        <f t="shared" si="225"/>
        <v>Invalid PM Setting</v>
      </c>
      <c r="DB1465" s="8" t="str">
        <f t="shared" si="226"/>
        <v>Power</v>
      </c>
      <c r="DC1465" s="8" t="str">
        <f t="shared" si="227"/>
        <v>Invalid PM Setting</v>
      </c>
      <c r="DD1465" s="8"/>
      <c r="DE1465" s="8"/>
      <c r="DF1465" s="8"/>
      <c r="DG1465" s="115"/>
      <c r="DH1465" s="115"/>
      <c r="DI1465" s="115"/>
      <c r="DJ1465" s="115"/>
      <c r="DK1465" s="8"/>
      <c r="DL1465" s="8"/>
      <c r="DM1465" s="8"/>
      <c r="DN1465" s="8"/>
      <c r="DO1465" s="8"/>
      <c r="DP1465" s="100"/>
      <c r="DQ1465" s="115"/>
      <c r="DR1465" s="115"/>
      <c r="DS1465" s="115"/>
      <c r="DT1465" s="115"/>
    </row>
    <row r="1466" spans="1:124" ht="12.75" customHeight="1">
      <c r="A1466" s="115"/>
      <c r="B1466" s="89">
        <v>1463</v>
      </c>
      <c r="C1466" s="8"/>
      <c r="D1466" s="8"/>
      <c r="E1466" s="8"/>
      <c r="F1466" s="8"/>
      <c r="G1466" s="8"/>
      <c r="H1466" s="8"/>
      <c r="I1466" s="8" t="s">
        <v>1071</v>
      </c>
      <c r="J1466" s="8" t="s">
        <v>6685</v>
      </c>
      <c r="K1466" s="8"/>
      <c r="L1466" s="8"/>
      <c r="M1466" s="8"/>
      <c r="N1466" s="8"/>
      <c r="O1466" s="8" t="s">
        <v>6755</v>
      </c>
      <c r="P1466" s="8"/>
      <c r="Q1466" s="8"/>
      <c r="R1466" s="8"/>
      <c r="S1466" s="8"/>
      <c r="T1466" s="8"/>
      <c r="U1466" s="8"/>
      <c r="V1466" s="8"/>
      <c r="W1466" s="8"/>
      <c r="X1466" s="8"/>
      <c r="Y1466" s="8"/>
      <c r="Z1466" s="8"/>
      <c r="AA1466" s="8"/>
      <c r="AB1466" s="8"/>
      <c r="AC1466" s="8" t="str">
        <f t="shared" si="219"/>
        <v>NO</v>
      </c>
      <c r="AD1466" s="8" t="str">
        <f t="shared" si="220"/>
        <v>Power,,,,,,,,,,,,,</v>
      </c>
      <c r="AE1466" s="8"/>
      <c r="AF1466" s="8"/>
      <c r="AG1466" s="115"/>
      <c r="AH1466" s="8" t="s">
        <v>6756</v>
      </c>
      <c r="AI1466" s="8" t="s">
        <v>6002</v>
      </c>
      <c r="AJ1466" s="115"/>
      <c r="AK1466" s="115"/>
      <c r="AL1466" s="115"/>
      <c r="AM1466" s="115"/>
      <c r="AN1466" s="115"/>
      <c r="AO1466" s="115"/>
      <c r="AP1466" s="115"/>
      <c r="AQ1466" s="115"/>
      <c r="AR1466" s="115"/>
      <c r="AS1466" s="115"/>
      <c r="AT1466" s="115"/>
      <c r="AU1466" s="115"/>
      <c r="AV1466" s="115"/>
      <c r="AW1466" s="115"/>
      <c r="AX1466" s="115"/>
      <c r="AY1466" s="115"/>
      <c r="AZ1466" s="115"/>
      <c r="BA1466" s="115"/>
      <c r="BB1466" s="115"/>
      <c r="BC1466" s="115"/>
      <c r="BD1466" s="115"/>
      <c r="BE1466" s="115"/>
      <c r="BF1466" s="115"/>
      <c r="BG1466" s="115"/>
      <c r="BH1466" s="115"/>
      <c r="BI1466" s="115"/>
      <c r="BJ1466" s="115"/>
      <c r="BK1466" s="115"/>
      <c r="BL1466" s="115"/>
      <c r="BM1466" s="115"/>
      <c r="BN1466" s="115"/>
      <c r="BO1466" s="8"/>
      <c r="BP1466" s="8"/>
      <c r="BQ1466" s="8"/>
      <c r="BR1466" s="8"/>
      <c r="BS1466" s="8"/>
      <c r="BT1466" s="8"/>
      <c r="BU1466" s="8"/>
      <c r="BV1466" s="8"/>
      <c r="BW1466" s="8"/>
      <c r="BX1466" s="8"/>
      <c r="BY1466" s="8"/>
      <c r="BZ1466" s="8"/>
      <c r="CA1466" s="8"/>
      <c r="CB1466" s="8"/>
      <c r="CC1466" s="8"/>
      <c r="CD1466" s="100"/>
      <c r="CE1466" s="8" t="str">
        <f t="shared" si="218"/>
        <v>AGND</v>
      </c>
      <c r="CF1466" s="8" t="str">
        <f t="shared" si="221"/>
        <v>Invalid PM Setting</v>
      </c>
      <c r="CG1466" s="8" t="str">
        <f t="shared" si="222"/>
        <v>Power</v>
      </c>
      <c r="CH1466" s="8" t="str">
        <f t="shared" si="223"/>
        <v>Invalid PM Setting</v>
      </c>
      <c r="CI1466" s="8"/>
      <c r="CJ1466" s="8"/>
      <c r="CK1466" s="8"/>
      <c r="CL1466" s="8"/>
      <c r="CM1466" s="115"/>
      <c r="CN1466" s="115"/>
      <c r="CO1466" s="115"/>
      <c r="CP1466" s="115"/>
      <c r="CQ1466" s="8"/>
      <c r="CR1466" s="8"/>
      <c r="CS1466" s="8"/>
      <c r="CT1466" s="8"/>
      <c r="CU1466" s="100"/>
      <c r="CV1466" s="115"/>
      <c r="CY1466" s="100"/>
      <c r="CZ1466" s="8" t="str">
        <f t="shared" si="224"/>
        <v>AGND</v>
      </c>
      <c r="DA1466" s="8" t="str">
        <f t="shared" si="225"/>
        <v>Invalid PM Setting</v>
      </c>
      <c r="DB1466" s="8" t="str">
        <f t="shared" si="226"/>
        <v>Power</v>
      </c>
      <c r="DC1466" s="8" t="str">
        <f t="shared" si="227"/>
        <v>Invalid PM Setting</v>
      </c>
      <c r="DD1466" s="8"/>
      <c r="DE1466" s="8"/>
      <c r="DF1466" s="8"/>
      <c r="DG1466" s="115"/>
      <c r="DH1466" s="115"/>
      <c r="DI1466" s="115"/>
      <c r="DJ1466" s="115"/>
      <c r="DK1466" s="8"/>
      <c r="DL1466" s="8"/>
      <c r="DM1466" s="8"/>
      <c r="DN1466" s="8"/>
      <c r="DO1466" s="8"/>
      <c r="DP1466" s="100"/>
      <c r="DQ1466" s="115"/>
      <c r="DR1466" s="115"/>
      <c r="DS1466" s="115"/>
      <c r="DT1466" s="115"/>
    </row>
    <row r="1467" spans="1:124" ht="12.75" customHeight="1">
      <c r="A1467" s="115"/>
      <c r="B1467" s="89">
        <v>1464</v>
      </c>
      <c r="C1467" s="8"/>
      <c r="D1467" s="8"/>
      <c r="E1467" s="8"/>
      <c r="F1467" s="8"/>
      <c r="G1467" s="8"/>
      <c r="H1467" s="8"/>
      <c r="I1467" s="8" t="s">
        <v>1071</v>
      </c>
      <c r="J1467" s="8" t="s">
        <v>6698</v>
      </c>
      <c r="K1467" s="8"/>
      <c r="L1467" s="8"/>
      <c r="M1467" s="8"/>
      <c r="N1467" s="8"/>
      <c r="O1467" s="8" t="s">
        <v>6755</v>
      </c>
      <c r="P1467" s="8"/>
      <c r="Q1467" s="8"/>
      <c r="R1467" s="8"/>
      <c r="S1467" s="8"/>
      <c r="T1467" s="8"/>
      <c r="U1467" s="8"/>
      <c r="V1467" s="8"/>
      <c r="W1467" s="8"/>
      <c r="X1467" s="8"/>
      <c r="Y1467" s="8"/>
      <c r="Z1467" s="8"/>
      <c r="AA1467" s="8"/>
      <c r="AB1467" s="8"/>
      <c r="AC1467" s="8" t="str">
        <f t="shared" si="219"/>
        <v>NO</v>
      </c>
      <c r="AD1467" s="8" t="str">
        <f t="shared" si="220"/>
        <v>Power,,,,,,,,,,,,,</v>
      </c>
      <c r="AE1467" s="8"/>
      <c r="AF1467" s="8"/>
      <c r="AG1467" s="115"/>
      <c r="AH1467" s="8" t="s">
        <v>6756</v>
      </c>
      <c r="AI1467" s="8" t="s">
        <v>6002</v>
      </c>
      <c r="AJ1467" s="115"/>
      <c r="AK1467" s="115"/>
      <c r="AL1467" s="115"/>
      <c r="AM1467" s="115"/>
      <c r="AN1467" s="115"/>
      <c r="AO1467" s="115"/>
      <c r="AP1467" s="115"/>
      <c r="AQ1467" s="115"/>
      <c r="AR1467" s="115"/>
      <c r="AS1467" s="115"/>
      <c r="AT1467" s="115"/>
      <c r="AU1467" s="115"/>
      <c r="AV1467" s="115"/>
      <c r="AW1467" s="115"/>
      <c r="AX1467" s="115"/>
      <c r="AY1467" s="115"/>
      <c r="AZ1467" s="115"/>
      <c r="BA1467" s="115"/>
      <c r="BB1467" s="115"/>
      <c r="BC1467" s="115"/>
      <c r="BD1467" s="115"/>
      <c r="BE1467" s="115"/>
      <c r="BF1467" s="115"/>
      <c r="BG1467" s="115"/>
      <c r="BH1467" s="115"/>
      <c r="BI1467" s="115"/>
      <c r="BJ1467" s="115"/>
      <c r="BK1467" s="115"/>
      <c r="BL1467" s="115"/>
      <c r="BM1467" s="115"/>
      <c r="BN1467" s="115"/>
      <c r="BO1467" s="8"/>
      <c r="BP1467" s="8"/>
      <c r="BQ1467" s="8"/>
      <c r="BR1467" s="8"/>
      <c r="BS1467" s="8"/>
      <c r="BT1467" s="8"/>
      <c r="BU1467" s="8"/>
      <c r="BV1467" s="8"/>
      <c r="BW1467" s="8"/>
      <c r="BX1467" s="8"/>
      <c r="BY1467" s="8"/>
      <c r="BZ1467" s="8"/>
      <c r="CA1467" s="8"/>
      <c r="CB1467" s="8"/>
      <c r="CC1467" s="8"/>
      <c r="CD1467" s="100"/>
      <c r="CE1467" s="8" t="str">
        <f t="shared" si="218"/>
        <v>AGND</v>
      </c>
      <c r="CF1467" s="8" t="str">
        <f t="shared" si="221"/>
        <v>Invalid PM Setting</v>
      </c>
      <c r="CG1467" s="8" t="str">
        <f t="shared" si="222"/>
        <v>Power</v>
      </c>
      <c r="CH1467" s="8" t="str">
        <f t="shared" si="223"/>
        <v>Invalid PM Setting</v>
      </c>
      <c r="CI1467" s="8"/>
      <c r="CJ1467" s="8"/>
      <c r="CK1467" s="8"/>
      <c r="CL1467" s="8"/>
      <c r="CM1467" s="115"/>
      <c r="CN1467" s="115"/>
      <c r="CO1467" s="115"/>
      <c r="CP1467" s="115"/>
      <c r="CQ1467" s="8"/>
      <c r="CR1467" s="8"/>
      <c r="CS1467" s="8"/>
      <c r="CT1467" s="8"/>
      <c r="CU1467" s="100"/>
      <c r="CV1467" s="115"/>
      <c r="CY1467" s="100"/>
      <c r="CZ1467" s="8" t="str">
        <f t="shared" si="224"/>
        <v>AGND</v>
      </c>
      <c r="DA1467" s="8" t="str">
        <f t="shared" si="225"/>
        <v>Invalid PM Setting</v>
      </c>
      <c r="DB1467" s="8" t="str">
        <f t="shared" si="226"/>
        <v>Power</v>
      </c>
      <c r="DC1467" s="8" t="str">
        <f t="shared" si="227"/>
        <v>Invalid PM Setting</v>
      </c>
      <c r="DD1467" s="8"/>
      <c r="DE1467" s="8"/>
      <c r="DF1467" s="8"/>
      <c r="DG1467" s="115"/>
      <c r="DH1467" s="115"/>
      <c r="DI1467" s="115"/>
      <c r="DJ1467" s="115"/>
      <c r="DK1467" s="8"/>
      <c r="DL1467" s="8"/>
      <c r="DM1467" s="8"/>
      <c r="DN1467" s="8"/>
      <c r="DO1467" s="8"/>
      <c r="DP1467" s="100"/>
      <c r="DQ1467" s="115"/>
      <c r="DR1467" s="115"/>
      <c r="DS1467" s="115"/>
      <c r="DT1467" s="115"/>
    </row>
    <row r="1468" spans="1:124" ht="12.75" customHeight="1">
      <c r="A1468" s="115"/>
      <c r="B1468" s="89">
        <v>1465</v>
      </c>
      <c r="C1468" s="8"/>
      <c r="D1468" s="8"/>
      <c r="E1468" s="8"/>
      <c r="F1468" s="8"/>
      <c r="G1468" s="8"/>
      <c r="H1468" s="8"/>
      <c r="I1468" s="8" t="s">
        <v>1071</v>
      </c>
      <c r="J1468" s="8" t="s">
        <v>6964</v>
      </c>
      <c r="K1468" s="8"/>
      <c r="L1468" s="8"/>
      <c r="M1468" s="8"/>
      <c r="N1468" s="8"/>
      <c r="O1468" s="8" t="s">
        <v>6755</v>
      </c>
      <c r="P1468" s="8"/>
      <c r="Q1468" s="8"/>
      <c r="R1468" s="8"/>
      <c r="S1468" s="8"/>
      <c r="T1468" s="8"/>
      <c r="U1468" s="8"/>
      <c r="V1468" s="8"/>
      <c r="W1468" s="8"/>
      <c r="X1468" s="8"/>
      <c r="Y1468" s="8"/>
      <c r="Z1468" s="8"/>
      <c r="AA1468" s="8"/>
      <c r="AB1468" s="8"/>
      <c r="AC1468" s="8" t="str">
        <f t="shared" si="219"/>
        <v>NO</v>
      </c>
      <c r="AD1468" s="8" t="str">
        <f t="shared" si="220"/>
        <v>Power,,,,,,,,,,,,,</v>
      </c>
      <c r="AE1468" s="8"/>
      <c r="AF1468" s="8"/>
      <c r="AG1468" s="115"/>
      <c r="AH1468" s="8" t="s">
        <v>6756</v>
      </c>
      <c r="AI1468" s="8" t="s">
        <v>6002</v>
      </c>
      <c r="AJ1468" s="115"/>
      <c r="AK1468" s="115"/>
      <c r="AL1468" s="115"/>
      <c r="AM1468" s="115"/>
      <c r="AN1468" s="115"/>
      <c r="AO1468" s="115"/>
      <c r="AP1468" s="115"/>
      <c r="AQ1468" s="115"/>
      <c r="AR1468" s="115"/>
      <c r="AS1468" s="115"/>
      <c r="AT1468" s="115"/>
      <c r="AU1468" s="115"/>
      <c r="AV1468" s="115"/>
      <c r="AW1468" s="115"/>
      <c r="AX1468" s="115"/>
      <c r="AY1468" s="115"/>
      <c r="AZ1468" s="115"/>
      <c r="BA1468" s="115"/>
      <c r="BB1468" s="115"/>
      <c r="BC1468" s="115"/>
      <c r="BD1468" s="115"/>
      <c r="BE1468" s="115"/>
      <c r="BF1468" s="115"/>
      <c r="BG1468" s="115"/>
      <c r="BH1468" s="115"/>
      <c r="BI1468" s="115"/>
      <c r="BJ1468" s="115"/>
      <c r="BK1468" s="115"/>
      <c r="BL1468" s="115"/>
      <c r="BM1468" s="115"/>
      <c r="BN1468" s="115"/>
      <c r="BO1468" s="8"/>
      <c r="BP1468" s="8"/>
      <c r="BQ1468" s="8"/>
      <c r="BR1468" s="8"/>
      <c r="BS1468" s="8"/>
      <c r="BT1468" s="8"/>
      <c r="BU1468" s="8"/>
      <c r="BV1468" s="8"/>
      <c r="BW1468" s="8"/>
      <c r="BX1468" s="8"/>
      <c r="BY1468" s="8"/>
      <c r="BZ1468" s="8"/>
      <c r="CA1468" s="8"/>
      <c r="CB1468" s="8"/>
      <c r="CC1468" s="8"/>
      <c r="CD1468" s="100"/>
      <c r="CE1468" s="8" t="str">
        <f t="shared" ref="CE1468:CE1531" si="228">IF($AC1468 = "NO",$AH1468,IF(CF1468 = "Invalid PM Setting", CF1468, IF(OR($BH1468 = CI1468,$BK1468 = CI1468,$BN1468 = CI1468,$BQ1468 = CI1468,$BT1468 = CI1468,$BW1468 = CI1468,$BZ1468 = CI1468), "Select QUP Port",CF1468)))</f>
        <v>AGND</v>
      </c>
      <c r="CF1468" s="8" t="str">
        <f t="shared" si="221"/>
        <v>Invalid PM Setting</v>
      </c>
      <c r="CG1468" s="8" t="str">
        <f t="shared" si="222"/>
        <v>Power</v>
      </c>
      <c r="CH1468" s="8" t="str">
        <f t="shared" si="223"/>
        <v>Invalid PM Setting</v>
      </c>
      <c r="CI1468" s="8"/>
      <c r="CJ1468" s="8"/>
      <c r="CK1468" s="8"/>
      <c r="CL1468" s="8"/>
      <c r="CM1468" s="115"/>
      <c r="CN1468" s="115"/>
      <c r="CO1468" s="115"/>
      <c r="CP1468" s="115"/>
      <c r="CQ1468" s="8"/>
      <c r="CR1468" s="8"/>
      <c r="CS1468" s="8"/>
      <c r="CT1468" s="8"/>
      <c r="CU1468" s="100"/>
      <c r="CV1468" s="115"/>
      <c r="CY1468" s="100"/>
      <c r="CZ1468" s="8" t="str">
        <f t="shared" si="224"/>
        <v>AGND</v>
      </c>
      <c r="DA1468" s="8" t="str">
        <f t="shared" si="225"/>
        <v>Invalid PM Setting</v>
      </c>
      <c r="DB1468" s="8" t="str">
        <f t="shared" si="226"/>
        <v>Power</v>
      </c>
      <c r="DC1468" s="8" t="str">
        <f t="shared" si="227"/>
        <v>Invalid PM Setting</v>
      </c>
      <c r="DD1468" s="8"/>
      <c r="DE1468" s="8"/>
      <c r="DF1468" s="8"/>
      <c r="DG1468" s="115"/>
      <c r="DH1468" s="115"/>
      <c r="DI1468" s="115"/>
      <c r="DJ1468" s="115"/>
      <c r="DK1468" s="8"/>
      <c r="DL1468" s="8"/>
      <c r="DM1468" s="8"/>
      <c r="DN1468" s="8"/>
      <c r="DO1468" s="8"/>
      <c r="DP1468" s="100"/>
      <c r="DQ1468" s="115"/>
      <c r="DR1468" s="115"/>
      <c r="DS1468" s="115"/>
      <c r="DT1468" s="115"/>
    </row>
    <row r="1469" spans="1:124" ht="12.75" customHeight="1">
      <c r="A1469" s="115"/>
      <c r="B1469" s="89">
        <v>1466</v>
      </c>
      <c r="C1469" s="8"/>
      <c r="D1469" s="8"/>
      <c r="E1469" s="8"/>
      <c r="F1469" s="8"/>
      <c r="G1469" s="8"/>
      <c r="H1469" s="8"/>
      <c r="I1469" s="8" t="s">
        <v>1071</v>
      </c>
      <c r="J1469" s="8" t="s">
        <v>6561</v>
      </c>
      <c r="K1469" s="8"/>
      <c r="L1469" s="8"/>
      <c r="M1469" s="8"/>
      <c r="N1469" s="8"/>
      <c r="O1469" s="8" t="s">
        <v>6755</v>
      </c>
      <c r="P1469" s="8"/>
      <c r="Q1469" s="8"/>
      <c r="R1469" s="8"/>
      <c r="S1469" s="8"/>
      <c r="T1469" s="8"/>
      <c r="U1469" s="8"/>
      <c r="V1469" s="8"/>
      <c r="W1469" s="8"/>
      <c r="X1469" s="8"/>
      <c r="Y1469" s="8"/>
      <c r="Z1469" s="8"/>
      <c r="AA1469" s="8"/>
      <c r="AB1469" s="8"/>
      <c r="AC1469" s="8" t="str">
        <f t="shared" si="219"/>
        <v>NO</v>
      </c>
      <c r="AD1469" s="8" t="str">
        <f t="shared" si="220"/>
        <v>Power,,,,,,,,,,,,,</v>
      </c>
      <c r="AE1469" s="8"/>
      <c r="AF1469" s="8"/>
      <c r="AG1469" s="115"/>
      <c r="AH1469" s="8" t="s">
        <v>6756</v>
      </c>
      <c r="AI1469" s="8" t="s">
        <v>6002</v>
      </c>
      <c r="AJ1469" s="115"/>
      <c r="AK1469" s="115"/>
      <c r="AL1469" s="115"/>
      <c r="AM1469" s="115"/>
      <c r="AN1469" s="115"/>
      <c r="AO1469" s="115"/>
      <c r="AP1469" s="115"/>
      <c r="AQ1469" s="115"/>
      <c r="AR1469" s="115"/>
      <c r="AS1469" s="115"/>
      <c r="AT1469" s="115"/>
      <c r="AU1469" s="115"/>
      <c r="AV1469" s="115"/>
      <c r="AW1469" s="115"/>
      <c r="AX1469" s="115"/>
      <c r="AY1469" s="115"/>
      <c r="AZ1469" s="115"/>
      <c r="BA1469" s="115"/>
      <c r="BB1469" s="115"/>
      <c r="BC1469" s="115"/>
      <c r="BD1469" s="115"/>
      <c r="BE1469" s="115"/>
      <c r="BF1469" s="115"/>
      <c r="BG1469" s="115"/>
      <c r="BH1469" s="115"/>
      <c r="BI1469" s="115"/>
      <c r="BJ1469" s="115"/>
      <c r="BK1469" s="115"/>
      <c r="BL1469" s="115"/>
      <c r="BM1469" s="115"/>
      <c r="BN1469" s="115"/>
      <c r="BO1469" s="8"/>
      <c r="BP1469" s="8"/>
      <c r="BQ1469" s="8"/>
      <c r="BR1469" s="8"/>
      <c r="BS1469" s="8"/>
      <c r="BT1469" s="8"/>
      <c r="BU1469" s="8"/>
      <c r="BV1469" s="8"/>
      <c r="BW1469" s="8"/>
      <c r="BX1469" s="8"/>
      <c r="BY1469" s="8"/>
      <c r="BZ1469" s="8"/>
      <c r="CA1469" s="8"/>
      <c r="CB1469" s="8"/>
      <c r="CC1469" s="8"/>
      <c r="CD1469" s="100"/>
      <c r="CE1469" s="8" t="str">
        <f t="shared" si="228"/>
        <v>AGND</v>
      </c>
      <c r="CF1469" s="8" t="str">
        <f t="shared" si="221"/>
        <v>Invalid PM Setting</v>
      </c>
      <c r="CG1469" s="8" t="str">
        <f t="shared" si="222"/>
        <v>Power</v>
      </c>
      <c r="CH1469" s="8" t="str">
        <f t="shared" si="223"/>
        <v>Invalid PM Setting</v>
      </c>
      <c r="CI1469" s="8"/>
      <c r="CJ1469" s="8"/>
      <c r="CK1469" s="8"/>
      <c r="CL1469" s="8"/>
      <c r="CM1469" s="115"/>
      <c r="CN1469" s="115"/>
      <c r="CO1469" s="115"/>
      <c r="CP1469" s="115"/>
      <c r="CQ1469" s="8"/>
      <c r="CR1469" s="8"/>
      <c r="CS1469" s="8"/>
      <c r="CT1469" s="8"/>
      <c r="CU1469" s="100"/>
      <c r="CV1469" s="115"/>
      <c r="CY1469" s="100"/>
      <c r="CZ1469" s="8" t="str">
        <f t="shared" si="224"/>
        <v>AGND</v>
      </c>
      <c r="DA1469" s="8" t="str">
        <f t="shared" si="225"/>
        <v>Invalid PM Setting</v>
      </c>
      <c r="DB1469" s="8" t="str">
        <f t="shared" si="226"/>
        <v>Power</v>
      </c>
      <c r="DC1469" s="8" t="str">
        <f t="shared" si="227"/>
        <v>Invalid PM Setting</v>
      </c>
      <c r="DD1469" s="8"/>
      <c r="DE1469" s="8"/>
      <c r="DF1469" s="8"/>
      <c r="DG1469" s="115"/>
      <c r="DH1469" s="115"/>
      <c r="DI1469" s="115"/>
      <c r="DJ1469" s="115"/>
      <c r="DK1469" s="8"/>
      <c r="DL1469" s="8"/>
      <c r="DM1469" s="8"/>
      <c r="DN1469" s="8"/>
      <c r="DO1469" s="8"/>
      <c r="DP1469" s="100"/>
      <c r="DQ1469" s="115"/>
      <c r="DR1469" s="115"/>
      <c r="DS1469" s="115"/>
      <c r="DT1469" s="115"/>
    </row>
    <row r="1470" spans="1:124" ht="12.75" customHeight="1">
      <c r="A1470" s="115"/>
      <c r="B1470" s="89">
        <v>1467</v>
      </c>
      <c r="C1470" s="8"/>
      <c r="D1470" s="8"/>
      <c r="E1470" s="8"/>
      <c r="F1470" s="8"/>
      <c r="G1470" s="8"/>
      <c r="H1470" s="8"/>
      <c r="I1470" s="8" t="s">
        <v>1071</v>
      </c>
      <c r="J1470" s="8" t="s">
        <v>4197</v>
      </c>
      <c r="K1470" s="8"/>
      <c r="L1470" s="8"/>
      <c r="M1470" s="8"/>
      <c r="N1470" s="8"/>
      <c r="O1470" s="8" t="s">
        <v>6755</v>
      </c>
      <c r="P1470" s="8"/>
      <c r="Q1470" s="8"/>
      <c r="R1470" s="8"/>
      <c r="S1470" s="8"/>
      <c r="T1470" s="8"/>
      <c r="U1470" s="8"/>
      <c r="V1470" s="8"/>
      <c r="W1470" s="8"/>
      <c r="X1470" s="8"/>
      <c r="Y1470" s="8"/>
      <c r="Z1470" s="8"/>
      <c r="AA1470" s="8"/>
      <c r="AB1470" s="8"/>
      <c r="AC1470" s="8" t="str">
        <f t="shared" si="219"/>
        <v>NO</v>
      </c>
      <c r="AD1470" s="8" t="str">
        <f t="shared" si="220"/>
        <v>Power,,,,,,,,,,,,,</v>
      </c>
      <c r="AE1470" s="8"/>
      <c r="AF1470" s="8"/>
      <c r="AG1470" s="115"/>
      <c r="AH1470" s="8" t="s">
        <v>6756</v>
      </c>
      <c r="AI1470" s="8" t="s">
        <v>6002</v>
      </c>
      <c r="AJ1470" s="115"/>
      <c r="AK1470" s="115"/>
      <c r="AL1470" s="115"/>
      <c r="AM1470" s="115"/>
      <c r="AN1470" s="115"/>
      <c r="AO1470" s="115"/>
      <c r="AP1470" s="115"/>
      <c r="AQ1470" s="115"/>
      <c r="AR1470" s="115"/>
      <c r="AS1470" s="115"/>
      <c r="AT1470" s="115"/>
      <c r="AU1470" s="115"/>
      <c r="AV1470" s="115"/>
      <c r="AW1470" s="115"/>
      <c r="AX1470" s="115"/>
      <c r="AY1470" s="115"/>
      <c r="AZ1470" s="115"/>
      <c r="BA1470" s="115"/>
      <c r="BB1470" s="115"/>
      <c r="BC1470" s="115"/>
      <c r="BD1470" s="115"/>
      <c r="BE1470" s="115"/>
      <c r="BF1470" s="115"/>
      <c r="BG1470" s="115"/>
      <c r="BH1470" s="115"/>
      <c r="BI1470" s="115"/>
      <c r="BJ1470" s="115"/>
      <c r="BK1470" s="115"/>
      <c r="BL1470" s="115"/>
      <c r="BM1470" s="115"/>
      <c r="BN1470" s="115"/>
      <c r="BO1470" s="8"/>
      <c r="BP1470" s="8"/>
      <c r="BQ1470" s="8"/>
      <c r="BR1470" s="8"/>
      <c r="BS1470" s="8"/>
      <c r="BT1470" s="8"/>
      <c r="BU1470" s="8"/>
      <c r="BV1470" s="8"/>
      <c r="BW1470" s="8"/>
      <c r="BX1470" s="8"/>
      <c r="BY1470" s="8"/>
      <c r="BZ1470" s="8"/>
      <c r="CA1470" s="8"/>
      <c r="CB1470" s="8"/>
      <c r="CC1470" s="8"/>
      <c r="CD1470" s="100"/>
      <c r="CE1470" s="8" t="str">
        <f t="shared" si="228"/>
        <v>AGND</v>
      </c>
      <c r="CF1470" s="8" t="str">
        <f t="shared" si="221"/>
        <v>Invalid PM Setting</v>
      </c>
      <c r="CG1470" s="8" t="str">
        <f t="shared" si="222"/>
        <v>Power</v>
      </c>
      <c r="CH1470" s="8" t="str">
        <f t="shared" si="223"/>
        <v>Invalid PM Setting</v>
      </c>
      <c r="CI1470" s="8"/>
      <c r="CJ1470" s="8"/>
      <c r="CK1470" s="8"/>
      <c r="CL1470" s="8"/>
      <c r="CM1470" s="115"/>
      <c r="CN1470" s="115"/>
      <c r="CO1470" s="115"/>
      <c r="CP1470" s="115"/>
      <c r="CQ1470" s="8"/>
      <c r="CR1470" s="8"/>
      <c r="CS1470" s="8"/>
      <c r="CT1470" s="8"/>
      <c r="CU1470" s="100"/>
      <c r="CV1470" s="115"/>
      <c r="CY1470" s="100"/>
      <c r="CZ1470" s="8" t="str">
        <f t="shared" si="224"/>
        <v>AGND</v>
      </c>
      <c r="DA1470" s="8" t="str">
        <f t="shared" si="225"/>
        <v>Invalid PM Setting</v>
      </c>
      <c r="DB1470" s="8" t="str">
        <f t="shared" si="226"/>
        <v>Power</v>
      </c>
      <c r="DC1470" s="8" t="str">
        <f t="shared" si="227"/>
        <v>Invalid PM Setting</v>
      </c>
      <c r="DD1470" s="8"/>
      <c r="DE1470" s="8"/>
      <c r="DF1470" s="8"/>
      <c r="DG1470" s="115"/>
      <c r="DH1470" s="115"/>
      <c r="DI1470" s="115"/>
      <c r="DJ1470" s="115"/>
      <c r="DK1470" s="8"/>
      <c r="DL1470" s="8"/>
      <c r="DM1470" s="8"/>
      <c r="DN1470" s="8"/>
      <c r="DO1470" s="8"/>
      <c r="DP1470" s="100"/>
      <c r="DQ1470" s="115"/>
      <c r="DR1470" s="115"/>
      <c r="DS1470" s="115"/>
      <c r="DT1470" s="115"/>
    </row>
    <row r="1471" spans="1:124" ht="12.75" customHeight="1">
      <c r="A1471" s="115"/>
      <c r="B1471" s="89">
        <v>1468</v>
      </c>
      <c r="C1471" s="8"/>
      <c r="D1471" s="8"/>
      <c r="E1471" s="8"/>
      <c r="F1471" s="8"/>
      <c r="G1471" s="8"/>
      <c r="H1471" s="8"/>
      <c r="I1471" s="8" t="s">
        <v>1071</v>
      </c>
      <c r="J1471" s="8" t="s">
        <v>5278</v>
      </c>
      <c r="K1471" s="8"/>
      <c r="L1471" s="8"/>
      <c r="M1471" s="8"/>
      <c r="N1471" s="8"/>
      <c r="O1471" s="8" t="s">
        <v>6755</v>
      </c>
      <c r="P1471" s="8"/>
      <c r="Q1471" s="8"/>
      <c r="R1471" s="8"/>
      <c r="S1471" s="8"/>
      <c r="T1471" s="8"/>
      <c r="U1471" s="8"/>
      <c r="V1471" s="8"/>
      <c r="W1471" s="8"/>
      <c r="X1471" s="8"/>
      <c r="Y1471" s="8"/>
      <c r="Z1471" s="8"/>
      <c r="AA1471" s="8"/>
      <c r="AB1471" s="8"/>
      <c r="AC1471" s="8" t="str">
        <f t="shared" si="219"/>
        <v>NO</v>
      </c>
      <c r="AD1471" s="8" t="str">
        <f t="shared" si="220"/>
        <v>Power,,,,,,,,,,,,,</v>
      </c>
      <c r="AE1471" s="8"/>
      <c r="AF1471" s="8"/>
      <c r="AG1471" s="115"/>
      <c r="AH1471" s="8" t="s">
        <v>6756</v>
      </c>
      <c r="AI1471" s="8" t="s">
        <v>6002</v>
      </c>
      <c r="AJ1471" s="115"/>
      <c r="AK1471" s="115"/>
      <c r="AL1471" s="115"/>
      <c r="AM1471" s="115"/>
      <c r="AN1471" s="115"/>
      <c r="AO1471" s="115"/>
      <c r="AP1471" s="115"/>
      <c r="AQ1471" s="115"/>
      <c r="AR1471" s="115"/>
      <c r="AS1471" s="115"/>
      <c r="AT1471" s="115"/>
      <c r="AU1471" s="115"/>
      <c r="AV1471" s="115"/>
      <c r="AW1471" s="115"/>
      <c r="AX1471" s="115"/>
      <c r="AY1471" s="115"/>
      <c r="AZ1471" s="115"/>
      <c r="BA1471" s="115"/>
      <c r="BB1471" s="115"/>
      <c r="BC1471" s="115"/>
      <c r="BD1471" s="115"/>
      <c r="BE1471" s="115"/>
      <c r="BF1471" s="115"/>
      <c r="BG1471" s="115"/>
      <c r="BH1471" s="115"/>
      <c r="BI1471" s="115"/>
      <c r="BJ1471" s="115"/>
      <c r="BK1471" s="115"/>
      <c r="BL1471" s="115"/>
      <c r="BM1471" s="115"/>
      <c r="BN1471" s="115"/>
      <c r="BO1471" s="8"/>
      <c r="BP1471" s="8"/>
      <c r="BQ1471" s="8"/>
      <c r="BR1471" s="8"/>
      <c r="BS1471" s="8"/>
      <c r="BT1471" s="8"/>
      <c r="BU1471" s="8"/>
      <c r="BV1471" s="8"/>
      <c r="BW1471" s="8"/>
      <c r="BX1471" s="8"/>
      <c r="BY1471" s="8"/>
      <c r="BZ1471" s="8"/>
      <c r="CA1471" s="8"/>
      <c r="CB1471" s="8"/>
      <c r="CC1471" s="8"/>
      <c r="CD1471" s="100"/>
      <c r="CE1471" s="8" t="str">
        <f t="shared" si="228"/>
        <v>AGND</v>
      </c>
      <c r="CF1471" s="8" t="str">
        <f t="shared" si="221"/>
        <v>Invalid PM Setting</v>
      </c>
      <c r="CG1471" s="8" t="str">
        <f t="shared" si="222"/>
        <v>Power</v>
      </c>
      <c r="CH1471" s="8" t="str">
        <f t="shared" si="223"/>
        <v>Invalid PM Setting</v>
      </c>
      <c r="CI1471" s="8"/>
      <c r="CJ1471" s="8"/>
      <c r="CK1471" s="8"/>
      <c r="CL1471" s="8"/>
      <c r="CM1471" s="115"/>
      <c r="CN1471" s="115"/>
      <c r="CO1471" s="115"/>
      <c r="CP1471" s="115"/>
      <c r="CQ1471" s="8"/>
      <c r="CR1471" s="8"/>
      <c r="CS1471" s="8"/>
      <c r="CT1471" s="8"/>
      <c r="CU1471" s="100"/>
      <c r="CV1471" s="115"/>
      <c r="CY1471" s="100"/>
      <c r="CZ1471" s="8" t="str">
        <f t="shared" si="224"/>
        <v>AGND</v>
      </c>
      <c r="DA1471" s="8" t="str">
        <f t="shared" si="225"/>
        <v>Invalid PM Setting</v>
      </c>
      <c r="DB1471" s="8" t="str">
        <f t="shared" si="226"/>
        <v>Power</v>
      </c>
      <c r="DC1471" s="8" t="str">
        <f t="shared" si="227"/>
        <v>Invalid PM Setting</v>
      </c>
      <c r="DD1471" s="8"/>
      <c r="DE1471" s="8"/>
      <c r="DF1471" s="8"/>
      <c r="DG1471" s="115"/>
      <c r="DH1471" s="115"/>
      <c r="DI1471" s="115"/>
      <c r="DJ1471" s="115"/>
      <c r="DK1471" s="8"/>
      <c r="DL1471" s="8"/>
      <c r="DM1471" s="8"/>
      <c r="DN1471" s="8"/>
      <c r="DO1471" s="8"/>
      <c r="DP1471" s="100"/>
      <c r="DQ1471" s="115"/>
      <c r="DR1471" s="115"/>
      <c r="DS1471" s="115"/>
      <c r="DT1471" s="115"/>
    </row>
    <row r="1472" spans="1:124" ht="12.75" customHeight="1">
      <c r="A1472" s="115"/>
      <c r="B1472" s="89">
        <v>1469</v>
      </c>
      <c r="C1472" s="8"/>
      <c r="D1472" s="8"/>
      <c r="E1472" s="8"/>
      <c r="F1472" s="8"/>
      <c r="G1472" s="8"/>
      <c r="H1472" s="8"/>
      <c r="I1472" s="8" t="s">
        <v>1071</v>
      </c>
      <c r="J1472" s="8" t="s">
        <v>5074</v>
      </c>
      <c r="K1472" s="8"/>
      <c r="L1472" s="8"/>
      <c r="M1472" s="8"/>
      <c r="N1472" s="8"/>
      <c r="O1472" s="8" t="s">
        <v>6755</v>
      </c>
      <c r="P1472" s="8"/>
      <c r="Q1472" s="8"/>
      <c r="R1472" s="8"/>
      <c r="S1472" s="8"/>
      <c r="T1472" s="8"/>
      <c r="U1472" s="8"/>
      <c r="V1472" s="8"/>
      <c r="W1472" s="8"/>
      <c r="X1472" s="8"/>
      <c r="Y1472" s="8"/>
      <c r="Z1472" s="8"/>
      <c r="AA1472" s="8"/>
      <c r="AB1472" s="8"/>
      <c r="AC1472" s="8" t="str">
        <f t="shared" si="219"/>
        <v>NO</v>
      </c>
      <c r="AD1472" s="8" t="str">
        <f t="shared" si="220"/>
        <v>Power,,,,,,,,,,,,,</v>
      </c>
      <c r="AE1472" s="8"/>
      <c r="AF1472" s="8"/>
      <c r="AG1472" s="115"/>
      <c r="AH1472" s="8" t="s">
        <v>6756</v>
      </c>
      <c r="AI1472" s="8" t="s">
        <v>6002</v>
      </c>
      <c r="AJ1472" s="115"/>
      <c r="AK1472" s="115"/>
      <c r="AL1472" s="115"/>
      <c r="AM1472" s="115"/>
      <c r="AN1472" s="115"/>
      <c r="AO1472" s="115"/>
      <c r="AP1472" s="115"/>
      <c r="AQ1472" s="115"/>
      <c r="AR1472" s="115"/>
      <c r="AS1472" s="115"/>
      <c r="AT1472" s="115"/>
      <c r="AU1472" s="115"/>
      <c r="AV1472" s="115"/>
      <c r="AW1472" s="115"/>
      <c r="AX1472" s="115"/>
      <c r="AY1472" s="115"/>
      <c r="AZ1472" s="115"/>
      <c r="BA1472" s="115"/>
      <c r="BB1472" s="115"/>
      <c r="BC1472" s="115"/>
      <c r="BD1472" s="115"/>
      <c r="BE1472" s="115"/>
      <c r="BF1472" s="115"/>
      <c r="BG1472" s="115"/>
      <c r="BH1472" s="115"/>
      <c r="BI1472" s="115"/>
      <c r="BJ1472" s="115"/>
      <c r="BK1472" s="115"/>
      <c r="BL1472" s="115"/>
      <c r="BM1472" s="115"/>
      <c r="BN1472" s="115"/>
      <c r="BO1472" s="8"/>
      <c r="BP1472" s="8"/>
      <c r="BQ1472" s="8"/>
      <c r="BR1472" s="8"/>
      <c r="BS1472" s="8"/>
      <c r="BT1472" s="8"/>
      <c r="BU1472" s="8"/>
      <c r="BV1472" s="8"/>
      <c r="BW1472" s="8"/>
      <c r="BX1472" s="8"/>
      <c r="BY1472" s="8"/>
      <c r="BZ1472" s="8"/>
      <c r="CA1472" s="8"/>
      <c r="CB1472" s="8"/>
      <c r="CC1472" s="8"/>
      <c r="CD1472" s="100"/>
      <c r="CE1472" s="8" t="str">
        <f t="shared" si="228"/>
        <v>AGND</v>
      </c>
      <c r="CF1472" s="8" t="str">
        <f t="shared" si="221"/>
        <v>Invalid PM Setting</v>
      </c>
      <c r="CG1472" s="8" t="str">
        <f t="shared" si="222"/>
        <v>Power</v>
      </c>
      <c r="CH1472" s="8" t="str">
        <f t="shared" si="223"/>
        <v>Invalid PM Setting</v>
      </c>
      <c r="CI1472" s="8"/>
      <c r="CJ1472" s="8"/>
      <c r="CK1472" s="8"/>
      <c r="CL1472" s="8"/>
      <c r="CM1472" s="115"/>
      <c r="CN1472" s="115"/>
      <c r="CO1472" s="115"/>
      <c r="CP1472" s="115"/>
      <c r="CQ1472" s="8"/>
      <c r="CR1472" s="8"/>
      <c r="CS1472" s="8"/>
      <c r="CT1472" s="8"/>
      <c r="CU1472" s="100"/>
      <c r="CV1472" s="115"/>
      <c r="CY1472" s="100"/>
      <c r="CZ1472" s="8" t="str">
        <f t="shared" si="224"/>
        <v>AGND</v>
      </c>
      <c r="DA1472" s="8" t="str">
        <f t="shared" si="225"/>
        <v>Invalid PM Setting</v>
      </c>
      <c r="DB1472" s="8" t="str">
        <f t="shared" si="226"/>
        <v>Power</v>
      </c>
      <c r="DC1472" s="8" t="str">
        <f t="shared" si="227"/>
        <v>Invalid PM Setting</v>
      </c>
      <c r="DD1472" s="8"/>
      <c r="DE1472" s="8"/>
      <c r="DF1472" s="8"/>
      <c r="DG1472" s="115"/>
      <c r="DH1472" s="115"/>
      <c r="DI1472" s="115"/>
      <c r="DJ1472" s="115"/>
      <c r="DK1472" s="8"/>
      <c r="DL1472" s="8"/>
      <c r="DM1472" s="8"/>
      <c r="DN1472" s="8"/>
      <c r="DO1472" s="8"/>
      <c r="DP1472" s="100"/>
      <c r="DQ1472" s="115"/>
      <c r="DR1472" s="115"/>
      <c r="DS1472" s="115"/>
      <c r="DT1472" s="115"/>
    </row>
    <row r="1473" spans="1:124" ht="12.75" customHeight="1">
      <c r="A1473" s="115"/>
      <c r="B1473" s="89">
        <v>1470</v>
      </c>
      <c r="C1473" s="8"/>
      <c r="D1473" s="8"/>
      <c r="E1473" s="8"/>
      <c r="F1473" s="8"/>
      <c r="G1473" s="8"/>
      <c r="H1473" s="8"/>
      <c r="I1473" s="8" t="s">
        <v>1071</v>
      </c>
      <c r="J1473" s="8" t="s">
        <v>7072</v>
      </c>
      <c r="K1473" s="8"/>
      <c r="L1473" s="8"/>
      <c r="M1473" s="8"/>
      <c r="N1473" s="8"/>
      <c r="O1473" s="8" t="s">
        <v>6755</v>
      </c>
      <c r="P1473" s="8"/>
      <c r="Q1473" s="8"/>
      <c r="R1473" s="8"/>
      <c r="S1473" s="8"/>
      <c r="T1473" s="8"/>
      <c r="U1473" s="8"/>
      <c r="V1473" s="8"/>
      <c r="W1473" s="8"/>
      <c r="X1473" s="8"/>
      <c r="Y1473" s="8"/>
      <c r="Z1473" s="8"/>
      <c r="AA1473" s="8"/>
      <c r="AB1473" s="8"/>
      <c r="AC1473" s="8" t="str">
        <f t="shared" si="219"/>
        <v>NO</v>
      </c>
      <c r="AD1473" s="8" t="str">
        <f t="shared" si="220"/>
        <v>Power,,,,,,,,,,,,,</v>
      </c>
      <c r="AE1473" s="8"/>
      <c r="AF1473" s="8"/>
      <c r="AG1473" s="115"/>
      <c r="AH1473" s="8" t="s">
        <v>6756</v>
      </c>
      <c r="AI1473" s="8" t="s">
        <v>6002</v>
      </c>
      <c r="AJ1473" s="115"/>
      <c r="AK1473" s="115"/>
      <c r="AL1473" s="115"/>
      <c r="AM1473" s="115"/>
      <c r="AN1473" s="115"/>
      <c r="AO1473" s="115"/>
      <c r="AP1473" s="115"/>
      <c r="AQ1473" s="115"/>
      <c r="AR1473" s="115"/>
      <c r="AS1473" s="115"/>
      <c r="AT1473" s="115"/>
      <c r="AU1473" s="115"/>
      <c r="AV1473" s="115"/>
      <c r="AW1473" s="115"/>
      <c r="AX1473" s="115"/>
      <c r="AY1473" s="115"/>
      <c r="AZ1473" s="115"/>
      <c r="BA1473" s="115"/>
      <c r="BB1473" s="115"/>
      <c r="BC1473" s="115"/>
      <c r="BD1473" s="115"/>
      <c r="BE1473" s="115"/>
      <c r="BF1473" s="115"/>
      <c r="BG1473" s="115"/>
      <c r="BH1473" s="115"/>
      <c r="BI1473" s="115"/>
      <c r="BJ1473" s="115"/>
      <c r="BK1473" s="115"/>
      <c r="BL1473" s="115"/>
      <c r="BM1473" s="115"/>
      <c r="BN1473" s="115"/>
      <c r="BO1473" s="8"/>
      <c r="BP1473" s="8"/>
      <c r="BQ1473" s="8"/>
      <c r="BR1473" s="8"/>
      <c r="BS1473" s="8"/>
      <c r="BT1473" s="8"/>
      <c r="BU1473" s="8"/>
      <c r="BV1473" s="8"/>
      <c r="BW1473" s="8"/>
      <c r="BX1473" s="8"/>
      <c r="BY1473" s="8"/>
      <c r="BZ1473" s="8"/>
      <c r="CA1473" s="8"/>
      <c r="CB1473" s="8"/>
      <c r="CC1473" s="8"/>
      <c r="CD1473" s="100"/>
      <c r="CE1473" s="8" t="str">
        <f t="shared" si="228"/>
        <v>AGND</v>
      </c>
      <c r="CF1473" s="8" t="str">
        <f t="shared" si="221"/>
        <v>Invalid PM Setting</v>
      </c>
      <c r="CG1473" s="8" t="str">
        <f t="shared" si="222"/>
        <v>Power</v>
      </c>
      <c r="CH1473" s="8" t="str">
        <f t="shared" si="223"/>
        <v>Invalid PM Setting</v>
      </c>
      <c r="CI1473" s="8"/>
      <c r="CJ1473" s="8"/>
      <c r="CK1473" s="8"/>
      <c r="CL1473" s="8"/>
      <c r="CM1473" s="115"/>
      <c r="CN1473" s="115"/>
      <c r="CO1473" s="115"/>
      <c r="CP1473" s="115"/>
      <c r="CQ1473" s="8"/>
      <c r="CR1473" s="8"/>
      <c r="CS1473" s="8"/>
      <c r="CT1473" s="8"/>
      <c r="CU1473" s="100"/>
      <c r="CV1473" s="115"/>
      <c r="CY1473" s="100"/>
      <c r="CZ1473" s="8" t="str">
        <f t="shared" si="224"/>
        <v>AGND</v>
      </c>
      <c r="DA1473" s="8" t="str">
        <f t="shared" si="225"/>
        <v>Invalid PM Setting</v>
      </c>
      <c r="DB1473" s="8" t="str">
        <f t="shared" si="226"/>
        <v>Power</v>
      </c>
      <c r="DC1473" s="8" t="str">
        <f t="shared" si="227"/>
        <v>Invalid PM Setting</v>
      </c>
      <c r="DD1473" s="8"/>
      <c r="DE1473" s="8"/>
      <c r="DF1473" s="8"/>
      <c r="DG1473" s="115"/>
      <c r="DH1473" s="115"/>
      <c r="DI1473" s="115"/>
      <c r="DJ1473" s="115"/>
      <c r="DK1473" s="8"/>
      <c r="DL1473" s="8"/>
      <c r="DM1473" s="8"/>
      <c r="DN1473" s="8"/>
      <c r="DO1473" s="8"/>
      <c r="DP1473" s="100"/>
      <c r="DQ1473" s="115"/>
      <c r="DR1473" s="115"/>
      <c r="DS1473" s="115"/>
      <c r="DT1473" s="115"/>
    </row>
    <row r="1474" spans="1:124" ht="12.75" customHeight="1">
      <c r="A1474" s="115"/>
      <c r="B1474" s="89">
        <v>1471</v>
      </c>
      <c r="C1474" s="8"/>
      <c r="D1474" s="8"/>
      <c r="E1474" s="8"/>
      <c r="F1474" s="8"/>
      <c r="G1474" s="8"/>
      <c r="H1474" s="8"/>
      <c r="I1474" s="8" t="s">
        <v>1071</v>
      </c>
      <c r="J1474" s="8" t="s">
        <v>4987</v>
      </c>
      <c r="K1474" s="8"/>
      <c r="L1474" s="8"/>
      <c r="M1474" s="8"/>
      <c r="N1474" s="8"/>
      <c r="O1474" s="8" t="s">
        <v>6755</v>
      </c>
      <c r="P1474" s="8"/>
      <c r="Q1474" s="8"/>
      <c r="R1474" s="8"/>
      <c r="S1474" s="8"/>
      <c r="T1474" s="8"/>
      <c r="U1474" s="8"/>
      <c r="V1474" s="8"/>
      <c r="W1474" s="8"/>
      <c r="X1474" s="8"/>
      <c r="Y1474" s="8"/>
      <c r="Z1474" s="8"/>
      <c r="AA1474" s="8"/>
      <c r="AB1474" s="8"/>
      <c r="AC1474" s="8" t="str">
        <f t="shared" si="219"/>
        <v>NO</v>
      </c>
      <c r="AD1474" s="8" t="str">
        <f t="shared" si="220"/>
        <v>Power,,,,,,,,,,,,,</v>
      </c>
      <c r="AE1474" s="8"/>
      <c r="AF1474" s="8"/>
      <c r="AG1474" s="115"/>
      <c r="AH1474" s="8" t="s">
        <v>6756</v>
      </c>
      <c r="AI1474" s="8" t="s">
        <v>6002</v>
      </c>
      <c r="AJ1474" s="115"/>
      <c r="AK1474" s="115"/>
      <c r="AL1474" s="115"/>
      <c r="AM1474" s="115"/>
      <c r="AN1474" s="115"/>
      <c r="AO1474" s="115"/>
      <c r="AP1474" s="115"/>
      <c r="AQ1474" s="115"/>
      <c r="AR1474" s="115"/>
      <c r="AS1474" s="115"/>
      <c r="AT1474" s="115"/>
      <c r="AU1474" s="115"/>
      <c r="AV1474" s="115"/>
      <c r="AW1474" s="115"/>
      <c r="AX1474" s="115"/>
      <c r="AY1474" s="115"/>
      <c r="AZ1474" s="115"/>
      <c r="BA1474" s="115"/>
      <c r="BB1474" s="115"/>
      <c r="BC1474" s="115"/>
      <c r="BD1474" s="115"/>
      <c r="BE1474" s="115"/>
      <c r="BF1474" s="115"/>
      <c r="BG1474" s="115"/>
      <c r="BH1474" s="115"/>
      <c r="BI1474" s="115"/>
      <c r="BJ1474" s="115"/>
      <c r="BK1474" s="115"/>
      <c r="BL1474" s="115"/>
      <c r="BM1474" s="115"/>
      <c r="BN1474" s="115"/>
      <c r="BO1474" s="8"/>
      <c r="BP1474" s="8"/>
      <c r="BQ1474" s="8"/>
      <c r="BR1474" s="8"/>
      <c r="BS1474" s="8"/>
      <c r="BT1474" s="8"/>
      <c r="BU1474" s="8"/>
      <c r="BV1474" s="8"/>
      <c r="BW1474" s="8"/>
      <c r="BX1474" s="8"/>
      <c r="BY1474" s="8"/>
      <c r="BZ1474" s="8"/>
      <c r="CA1474" s="8"/>
      <c r="CB1474" s="8"/>
      <c r="CC1474" s="8"/>
      <c r="CD1474" s="100"/>
      <c r="CE1474" s="8" t="str">
        <f t="shared" si="228"/>
        <v>AGND</v>
      </c>
      <c r="CF1474" s="8" t="str">
        <f t="shared" si="221"/>
        <v>Invalid PM Setting</v>
      </c>
      <c r="CG1474" s="8" t="str">
        <f t="shared" si="222"/>
        <v>Power</v>
      </c>
      <c r="CH1474" s="8" t="str">
        <f t="shared" si="223"/>
        <v>Invalid PM Setting</v>
      </c>
      <c r="CI1474" s="8"/>
      <c r="CJ1474" s="8"/>
      <c r="CK1474" s="8"/>
      <c r="CL1474" s="8"/>
      <c r="CM1474" s="115"/>
      <c r="CN1474" s="115"/>
      <c r="CO1474" s="115"/>
      <c r="CP1474" s="115"/>
      <c r="CQ1474" s="8"/>
      <c r="CR1474" s="8"/>
      <c r="CS1474" s="8"/>
      <c r="CT1474" s="8"/>
      <c r="CU1474" s="100"/>
      <c r="CV1474" s="115"/>
      <c r="CY1474" s="100"/>
      <c r="CZ1474" s="8" t="str">
        <f t="shared" si="224"/>
        <v>AGND</v>
      </c>
      <c r="DA1474" s="8" t="str">
        <f t="shared" si="225"/>
        <v>Invalid PM Setting</v>
      </c>
      <c r="DB1474" s="8" t="str">
        <f t="shared" si="226"/>
        <v>Power</v>
      </c>
      <c r="DC1474" s="8" t="str">
        <f t="shared" si="227"/>
        <v>Invalid PM Setting</v>
      </c>
      <c r="DD1474" s="8"/>
      <c r="DE1474" s="8"/>
      <c r="DF1474" s="8"/>
      <c r="DG1474" s="115"/>
      <c r="DH1474" s="115"/>
      <c r="DI1474" s="115"/>
      <c r="DJ1474" s="115"/>
      <c r="DK1474" s="8"/>
      <c r="DL1474" s="8"/>
      <c r="DM1474" s="8"/>
      <c r="DN1474" s="8"/>
      <c r="DO1474" s="8"/>
      <c r="DP1474" s="100"/>
      <c r="DQ1474" s="115"/>
      <c r="DR1474" s="115"/>
      <c r="DS1474" s="115"/>
      <c r="DT1474" s="115"/>
    </row>
    <row r="1475" spans="1:124" ht="12.75" customHeight="1">
      <c r="A1475" s="115"/>
      <c r="B1475" s="89">
        <v>1472</v>
      </c>
      <c r="C1475" s="8"/>
      <c r="D1475" s="8"/>
      <c r="E1475" s="8"/>
      <c r="F1475" s="8"/>
      <c r="G1475" s="8"/>
      <c r="H1475" s="8"/>
      <c r="I1475" s="8" t="s">
        <v>1071</v>
      </c>
      <c r="J1475" s="8" t="s">
        <v>4990</v>
      </c>
      <c r="K1475" s="8"/>
      <c r="L1475" s="8"/>
      <c r="M1475" s="8"/>
      <c r="N1475" s="8"/>
      <c r="O1475" s="8" t="s">
        <v>6755</v>
      </c>
      <c r="P1475" s="8"/>
      <c r="Q1475" s="8"/>
      <c r="R1475" s="8"/>
      <c r="S1475" s="8"/>
      <c r="T1475" s="8"/>
      <c r="U1475" s="8"/>
      <c r="V1475" s="8"/>
      <c r="W1475" s="8"/>
      <c r="X1475" s="8"/>
      <c r="Y1475" s="8"/>
      <c r="Z1475" s="8"/>
      <c r="AA1475" s="8"/>
      <c r="AB1475" s="8"/>
      <c r="AC1475" s="8" t="str">
        <f t="shared" ref="AC1475:AC1538" si="229">IF(OR(AI1475 = "GPIO",AI1475 = "WUP_GPIO"),"YES","NO")</f>
        <v>NO</v>
      </c>
      <c r="AD1475" s="8" t="str">
        <f t="shared" si="220"/>
        <v>Power,,,,,,,,,,,,,</v>
      </c>
      <c r="AE1475" s="8"/>
      <c r="AF1475" s="8"/>
      <c r="AG1475" s="115"/>
      <c r="AH1475" s="8" t="s">
        <v>6756</v>
      </c>
      <c r="AI1475" s="8" t="s">
        <v>6002</v>
      </c>
      <c r="AJ1475" s="115"/>
      <c r="AK1475" s="115"/>
      <c r="AL1475" s="115"/>
      <c r="AM1475" s="115"/>
      <c r="AN1475" s="115"/>
      <c r="AO1475" s="115"/>
      <c r="AP1475" s="115"/>
      <c r="AQ1475" s="115"/>
      <c r="AR1475" s="115"/>
      <c r="AS1475" s="115"/>
      <c r="AT1475" s="115"/>
      <c r="AU1475" s="115"/>
      <c r="AV1475" s="115"/>
      <c r="AW1475" s="115"/>
      <c r="AX1475" s="115"/>
      <c r="AY1475" s="115"/>
      <c r="AZ1475" s="115"/>
      <c r="BA1475" s="115"/>
      <c r="BB1475" s="115"/>
      <c r="BC1475" s="115"/>
      <c r="BD1475" s="115"/>
      <c r="BE1475" s="115"/>
      <c r="BF1475" s="115"/>
      <c r="BG1475" s="115"/>
      <c r="BH1475" s="115"/>
      <c r="BI1475" s="115"/>
      <c r="BJ1475" s="115"/>
      <c r="BK1475" s="115"/>
      <c r="BL1475" s="115"/>
      <c r="BM1475" s="115"/>
      <c r="BN1475" s="115"/>
      <c r="BO1475" s="8"/>
      <c r="BP1475" s="8"/>
      <c r="BQ1475" s="8"/>
      <c r="BR1475" s="8"/>
      <c r="BS1475" s="8"/>
      <c r="BT1475" s="8"/>
      <c r="BU1475" s="8"/>
      <c r="BV1475" s="8"/>
      <c r="BW1475" s="8"/>
      <c r="BX1475" s="8"/>
      <c r="BY1475" s="8"/>
      <c r="BZ1475" s="8"/>
      <c r="CA1475" s="8"/>
      <c r="CB1475" s="8"/>
      <c r="CC1475" s="8"/>
      <c r="CD1475" s="100"/>
      <c r="CE1475" s="8" t="str">
        <f t="shared" si="228"/>
        <v>AGND</v>
      </c>
      <c r="CF1475" s="8" t="str">
        <f t="shared" si="221"/>
        <v>Invalid PM Setting</v>
      </c>
      <c r="CG1475" s="8" t="str">
        <f t="shared" si="222"/>
        <v>Power</v>
      </c>
      <c r="CH1475" s="8" t="str">
        <f t="shared" si="223"/>
        <v>Invalid PM Setting</v>
      </c>
      <c r="CI1475" s="8"/>
      <c r="CJ1475" s="8"/>
      <c r="CK1475" s="8"/>
      <c r="CL1475" s="8"/>
      <c r="CM1475" s="115"/>
      <c r="CN1475" s="115"/>
      <c r="CO1475" s="115"/>
      <c r="CP1475" s="115"/>
      <c r="CQ1475" s="8"/>
      <c r="CR1475" s="8"/>
      <c r="CS1475" s="8"/>
      <c r="CT1475" s="8"/>
      <c r="CU1475" s="100"/>
      <c r="CV1475" s="115"/>
      <c r="CY1475" s="100"/>
      <c r="CZ1475" s="8" t="str">
        <f t="shared" si="224"/>
        <v>AGND</v>
      </c>
      <c r="DA1475" s="8" t="str">
        <f t="shared" si="225"/>
        <v>Invalid PM Setting</v>
      </c>
      <c r="DB1475" s="8" t="str">
        <f t="shared" si="226"/>
        <v>Power</v>
      </c>
      <c r="DC1475" s="8" t="str">
        <f t="shared" si="227"/>
        <v>Invalid PM Setting</v>
      </c>
      <c r="DD1475" s="8"/>
      <c r="DE1475" s="8"/>
      <c r="DF1475" s="8"/>
      <c r="DG1475" s="115"/>
      <c r="DH1475" s="115"/>
      <c r="DI1475" s="115"/>
      <c r="DJ1475" s="115"/>
      <c r="DK1475" s="8"/>
      <c r="DL1475" s="8"/>
      <c r="DM1475" s="8"/>
      <c r="DN1475" s="8"/>
      <c r="DO1475" s="8"/>
      <c r="DP1475" s="100"/>
      <c r="DQ1475" s="115"/>
      <c r="DR1475" s="115"/>
      <c r="DS1475" s="115"/>
      <c r="DT1475" s="115"/>
    </row>
    <row r="1476" spans="1:124" ht="12.75" customHeight="1">
      <c r="A1476" s="115"/>
      <c r="B1476" s="89">
        <v>1473</v>
      </c>
      <c r="C1476" s="8"/>
      <c r="D1476" s="8"/>
      <c r="E1476" s="8"/>
      <c r="F1476" s="8"/>
      <c r="G1476" s="8"/>
      <c r="H1476" s="8"/>
      <c r="I1476" s="8" t="s">
        <v>1071</v>
      </c>
      <c r="J1476" s="8" t="s">
        <v>3236</v>
      </c>
      <c r="K1476" s="8"/>
      <c r="L1476" s="8"/>
      <c r="M1476" s="8"/>
      <c r="N1476" s="8"/>
      <c r="O1476" s="8" t="s">
        <v>6755</v>
      </c>
      <c r="P1476" s="8"/>
      <c r="Q1476" s="8"/>
      <c r="R1476" s="8"/>
      <c r="S1476" s="8"/>
      <c r="T1476" s="8"/>
      <c r="U1476" s="8"/>
      <c r="V1476" s="8"/>
      <c r="W1476" s="8"/>
      <c r="X1476" s="8"/>
      <c r="Y1476" s="8"/>
      <c r="Z1476" s="8"/>
      <c r="AA1476" s="8"/>
      <c r="AB1476" s="8"/>
      <c r="AC1476" s="8" t="str">
        <f t="shared" si="229"/>
        <v>NO</v>
      </c>
      <c r="AD1476" s="8" t="str">
        <f t="shared" ref="AD1476:AD1539" si="230">CONCATENATE(AI1476,",",AL1476,",",AO1476,",",AR1476,",",AU1476,",",AX1476,",",BA1476,",",BG1476,",",BJ1476,",",BM1476,",",BP1476,",",BS1476,",",BV1476,",",BY1476,)</f>
        <v>Power,,,,,,,,,,,,,</v>
      </c>
      <c r="AE1476" s="8"/>
      <c r="AF1476" s="8"/>
      <c r="AG1476" s="115"/>
      <c r="AH1476" s="8" t="s">
        <v>6756</v>
      </c>
      <c r="AI1476" s="8" t="s">
        <v>6002</v>
      </c>
      <c r="AJ1476" s="115"/>
      <c r="AK1476" s="115"/>
      <c r="AL1476" s="115"/>
      <c r="AM1476" s="115"/>
      <c r="AN1476" s="115"/>
      <c r="AO1476" s="115"/>
      <c r="AP1476" s="115"/>
      <c r="AQ1476" s="115"/>
      <c r="AR1476" s="115"/>
      <c r="AS1476" s="115"/>
      <c r="AT1476" s="115"/>
      <c r="AU1476" s="115"/>
      <c r="AV1476" s="115"/>
      <c r="AW1476" s="115"/>
      <c r="AX1476" s="115"/>
      <c r="AY1476" s="115"/>
      <c r="AZ1476" s="115"/>
      <c r="BA1476" s="115"/>
      <c r="BB1476" s="115"/>
      <c r="BC1476" s="115"/>
      <c r="BD1476" s="115"/>
      <c r="BE1476" s="115"/>
      <c r="BF1476" s="115"/>
      <c r="BG1476" s="115"/>
      <c r="BH1476" s="115"/>
      <c r="BI1476" s="115"/>
      <c r="BJ1476" s="115"/>
      <c r="BK1476" s="115"/>
      <c r="BL1476" s="115"/>
      <c r="BM1476" s="115"/>
      <c r="BN1476" s="115"/>
      <c r="BO1476" s="8"/>
      <c r="BP1476" s="8"/>
      <c r="BQ1476" s="8"/>
      <c r="BR1476" s="8"/>
      <c r="BS1476" s="8"/>
      <c r="BT1476" s="8"/>
      <c r="BU1476" s="8"/>
      <c r="BV1476" s="8"/>
      <c r="BW1476" s="8"/>
      <c r="BX1476" s="8"/>
      <c r="BY1476" s="8"/>
      <c r="BZ1476" s="8"/>
      <c r="CA1476" s="8"/>
      <c r="CB1476" s="8"/>
      <c r="CC1476" s="8"/>
      <c r="CD1476" s="100"/>
      <c r="CE1476" s="8" t="str">
        <f t="shared" si="228"/>
        <v>AGND</v>
      </c>
      <c r="CF1476" s="8" t="str">
        <f t="shared" ref="CF1476:CF1539" si="231">IF(CI1476="EGPIO",$AE1476,IF(CI1476=1,$AH1476,IF(CI1476=2,$AK1476,IF(CI1476=3,$AN1476,IF(CI1476=4,$AQ1476,IF(CI1476=5,$AT1476,IF(CI1476=6,$AW1476,IF(CI1476=7,$AZ1476,IF(CI1476=8,$BC1476,IF(CI1476="Q1",$BF1476,IF(CI1476="Q2",$BI1476,IF(CI1476="Q3",$BL1476,IF(CI1476="Q4",$BO1476, IF(CI1476="Q5",$BR1476, IF(CI1476="Q6",$BU1476,IF(CI1476="Q7",$BX1476,"Invalid PM Setting"))))))))))))))))</f>
        <v>Invalid PM Setting</v>
      </c>
      <c r="CG1476" s="8" t="str">
        <f t="shared" ref="CG1476:CG1539" si="232">IF($AC1476="NO",$AI1476,IF(CH1476 = "Invalid PM Setting", CH1476, IF(OR($BH1476 = CI1476,$BK1476 = CI1476,$BN1476 = CI1476,$BQ1476 = CI1476,$BT1476 = CI1476,$BW1476 = CI1476,$BZ1476 = CI1476), "Select QUP Port",CH1476)))</f>
        <v>Power</v>
      </c>
      <c r="CH1476" s="8" t="str">
        <f t="shared" ref="CH1476:CH1539" si="233">IF(CI1476="EGPIO",$AF1476,IF(CI1476=1,$AI1476,IF(CI1476=2,$AL1476,IF(CI1476=3,$AO1476,IF(CI1476=4,$AR1476,IF(CI1476=5,$AU1476,IF(CI1476=6,$AX1476,IF(CI1476=7,$BA1476,IF(CI1476=8,$BD1476,IF(CI1476="Q1",$BG1476,IF(CI1476="Q2",$BJ1476,IF(CI1476="Q3",$BM1476,IF(CI1476="Q4",$BP1476,IF(CI1476="Q5",$BS1476,IF(CI1476="Q6",$BV1476,IF(CI1476="Q7",$BY1476, "Invalid PM Setting"))))))))))))))))</f>
        <v>Invalid PM Setting</v>
      </c>
      <c r="CI1476" s="8"/>
      <c r="CJ1476" s="8"/>
      <c r="CK1476" s="8"/>
      <c r="CL1476" s="8"/>
      <c r="CM1476" s="115"/>
      <c r="CN1476" s="115"/>
      <c r="CO1476" s="115"/>
      <c r="CP1476" s="115"/>
      <c r="CQ1476" s="8"/>
      <c r="CR1476" s="8"/>
      <c r="CS1476" s="8"/>
      <c r="CT1476" s="8"/>
      <c r="CU1476" s="100"/>
      <c r="CV1476" s="115"/>
      <c r="CY1476" s="100"/>
      <c r="CZ1476" s="8" t="str">
        <f t="shared" ref="CZ1476:CZ1539" si="234">IF($AC1476 = "NO",$AH1476,IF(DA1476 = "Invalid PM Setting", DA1476, IF(OR($BH1476 = DD1476,$BK1476 = DD1476,$BN1476 = DD1476,$BQ1476 = DD1476,$BT1476 = DD1476,$BW1476 = DD1476,$BZ1476 = DD1476), "Select QUP Port",DA1476)))</f>
        <v>AGND</v>
      </c>
      <c r="DA1476" s="8" t="str">
        <f t="shared" ref="DA1476:DA1539" si="235">IF(DD1476="EGPIO",$AE1476,IF(DD1476=1,$AH1476,IF(DD1476=2,$AK1476,IF(DD1476=3,$AN1476,IF(DD1476=4,$AQ1476,IF(DD1476=5,$AT1476,IF(DD1476=6,$AW1476,IF(DD1476=7,$AZ1476,IF(DD1476=8,$BC1476,IF(DD1476="Q1",$BF1476,IF(DD1476="Q2",$BI1476,IF(DD1476="Q3",$BL1476,IF(DD1476="Q4",$BO1476, IF(DD1476="Q5",$BR1476, IF(DD1476="Q6",$BU1476,IF(DD1476="Q7",$BX1476,"Invalid PM Setting"))))))))))))))))</f>
        <v>Invalid PM Setting</v>
      </c>
      <c r="DB1476" s="8" t="str">
        <f t="shared" ref="DB1476:DB1539" si="236">IF($AC1476="NO",$AI1476,IF(DC1476 = "Invalid PM Setting", DC1476, IF(OR($BH1476 = DD1476,$BK1476 = DD1476,$BN1476 = DD1476,$BQ1476 = DD1476,$BT1476 = DD1476,$BW1476 = DD1476,$BZ1476 = DD1476), "Select QUP Port",DC1476)))</f>
        <v>Power</v>
      </c>
      <c r="DC1476" s="8" t="str">
        <f t="shared" ref="DC1476:DC1539" si="237">IF(DD1476="EGPIO",$AF1476,IF(DD1476=1,$AI1476,IF(DD1476=2,$AL1476,IF(DD1476=3,$AO1476,IF(DD1476=4,$AR1476,IF(DD1476=5,$AU1476,IF(DD1476=6,$AX1476,IF(DD1476=7,$BA1476,IF(DD1476=8,$BD1476,IF(DD1476="Q1",$BG1476,IF(DD1476="Q2",$BJ1476,IF(DD1476="Q3",$BM1476,IF(DD1476="Q4",$BP1476,IF(DD1476="Q5",$BS1476,IF(DD1476="Q6",$BV1476,IF(DD1476="Q7",$BY1476, "Invalid PM Setting"))))))))))))))))</f>
        <v>Invalid PM Setting</v>
      </c>
      <c r="DD1476" s="8"/>
      <c r="DE1476" s="8"/>
      <c r="DF1476" s="8"/>
      <c r="DG1476" s="115"/>
      <c r="DH1476" s="115"/>
      <c r="DI1476" s="115"/>
      <c r="DJ1476" s="115"/>
      <c r="DK1476" s="8"/>
      <c r="DL1476" s="8"/>
      <c r="DM1476" s="8"/>
      <c r="DN1476" s="8"/>
      <c r="DO1476" s="8"/>
      <c r="DP1476" s="100"/>
      <c r="DQ1476" s="115"/>
      <c r="DR1476" s="115"/>
      <c r="DS1476" s="115"/>
      <c r="DT1476" s="115"/>
    </row>
    <row r="1477" spans="1:124" ht="12.75" customHeight="1">
      <c r="A1477" s="115"/>
      <c r="B1477" s="89">
        <v>1474</v>
      </c>
      <c r="C1477" s="8"/>
      <c r="D1477" s="8"/>
      <c r="E1477" s="8"/>
      <c r="F1477" s="8"/>
      <c r="G1477" s="8"/>
      <c r="H1477" s="8"/>
      <c r="I1477" s="8" t="s">
        <v>1071</v>
      </c>
      <c r="J1477" s="8" t="s">
        <v>5186</v>
      </c>
      <c r="K1477" s="8"/>
      <c r="L1477" s="8"/>
      <c r="M1477" s="8"/>
      <c r="N1477" s="8"/>
      <c r="O1477" s="8" t="s">
        <v>6755</v>
      </c>
      <c r="P1477" s="8"/>
      <c r="Q1477" s="8"/>
      <c r="R1477" s="8"/>
      <c r="S1477" s="8"/>
      <c r="T1477" s="8"/>
      <c r="U1477" s="8"/>
      <c r="V1477" s="8"/>
      <c r="W1477" s="8"/>
      <c r="X1477" s="8"/>
      <c r="Y1477" s="8"/>
      <c r="Z1477" s="8"/>
      <c r="AA1477" s="8"/>
      <c r="AB1477" s="8"/>
      <c r="AC1477" s="8" t="str">
        <f t="shared" si="229"/>
        <v>NO</v>
      </c>
      <c r="AD1477" s="8" t="str">
        <f t="shared" si="230"/>
        <v>Power,,,,,,,,,,,,,</v>
      </c>
      <c r="AE1477" s="8"/>
      <c r="AF1477" s="8"/>
      <c r="AG1477" s="115"/>
      <c r="AH1477" s="8" t="s">
        <v>6756</v>
      </c>
      <c r="AI1477" s="8" t="s">
        <v>6002</v>
      </c>
      <c r="AJ1477" s="115"/>
      <c r="AK1477" s="115"/>
      <c r="AL1477" s="115"/>
      <c r="AM1477" s="115"/>
      <c r="AN1477" s="115"/>
      <c r="AO1477" s="115"/>
      <c r="AP1477" s="115"/>
      <c r="AQ1477" s="115"/>
      <c r="AR1477" s="115"/>
      <c r="AS1477" s="115"/>
      <c r="AT1477" s="115"/>
      <c r="AU1477" s="115"/>
      <c r="AV1477" s="115"/>
      <c r="AW1477" s="115"/>
      <c r="AX1477" s="115"/>
      <c r="AY1477" s="115"/>
      <c r="AZ1477" s="115"/>
      <c r="BA1477" s="115"/>
      <c r="BB1477" s="115"/>
      <c r="BC1477" s="115"/>
      <c r="BD1477" s="115"/>
      <c r="BE1477" s="115"/>
      <c r="BF1477" s="115"/>
      <c r="BG1477" s="115"/>
      <c r="BH1477" s="115"/>
      <c r="BI1477" s="115"/>
      <c r="BJ1477" s="115"/>
      <c r="BK1477" s="115"/>
      <c r="BL1477" s="115"/>
      <c r="BM1477" s="115"/>
      <c r="BN1477" s="115"/>
      <c r="BO1477" s="8"/>
      <c r="BP1477" s="8"/>
      <c r="BQ1477" s="8"/>
      <c r="BR1477" s="8"/>
      <c r="BS1477" s="8"/>
      <c r="BT1477" s="8"/>
      <c r="BU1477" s="8"/>
      <c r="BV1477" s="8"/>
      <c r="BW1477" s="8"/>
      <c r="BX1477" s="8"/>
      <c r="BY1477" s="8"/>
      <c r="BZ1477" s="8"/>
      <c r="CA1477" s="8"/>
      <c r="CB1477" s="8"/>
      <c r="CC1477" s="8"/>
      <c r="CD1477" s="100"/>
      <c r="CE1477" s="8" t="str">
        <f t="shared" si="228"/>
        <v>AGND</v>
      </c>
      <c r="CF1477" s="8" t="str">
        <f t="shared" si="231"/>
        <v>Invalid PM Setting</v>
      </c>
      <c r="CG1477" s="8" t="str">
        <f t="shared" si="232"/>
        <v>Power</v>
      </c>
      <c r="CH1477" s="8" t="str">
        <f t="shared" si="233"/>
        <v>Invalid PM Setting</v>
      </c>
      <c r="CI1477" s="8"/>
      <c r="CJ1477" s="8"/>
      <c r="CK1477" s="8"/>
      <c r="CL1477" s="8"/>
      <c r="CM1477" s="115"/>
      <c r="CN1477" s="115"/>
      <c r="CO1477" s="115"/>
      <c r="CP1477" s="115"/>
      <c r="CQ1477" s="8"/>
      <c r="CR1477" s="8"/>
      <c r="CS1477" s="8"/>
      <c r="CT1477" s="8"/>
      <c r="CU1477" s="100"/>
      <c r="CV1477" s="115"/>
      <c r="CY1477" s="100"/>
      <c r="CZ1477" s="8" t="str">
        <f t="shared" si="234"/>
        <v>AGND</v>
      </c>
      <c r="DA1477" s="8" t="str">
        <f t="shared" si="235"/>
        <v>Invalid PM Setting</v>
      </c>
      <c r="DB1477" s="8" t="str">
        <f t="shared" si="236"/>
        <v>Power</v>
      </c>
      <c r="DC1477" s="8" t="str">
        <f t="shared" si="237"/>
        <v>Invalid PM Setting</v>
      </c>
      <c r="DD1477" s="8"/>
      <c r="DE1477" s="8"/>
      <c r="DF1477" s="8"/>
      <c r="DG1477" s="115"/>
      <c r="DH1477" s="115"/>
      <c r="DI1477" s="115"/>
      <c r="DJ1477" s="115"/>
      <c r="DK1477" s="8"/>
      <c r="DL1477" s="8"/>
      <c r="DM1477" s="8"/>
      <c r="DN1477" s="8"/>
      <c r="DO1477" s="8"/>
      <c r="DP1477" s="100"/>
      <c r="DQ1477" s="115"/>
      <c r="DR1477" s="115"/>
      <c r="DS1477" s="115"/>
      <c r="DT1477" s="115"/>
    </row>
    <row r="1478" spans="1:124" ht="12.75" customHeight="1">
      <c r="A1478" s="115"/>
      <c r="B1478" s="89">
        <v>1475</v>
      </c>
      <c r="C1478" s="8"/>
      <c r="D1478" s="8"/>
      <c r="E1478" s="8"/>
      <c r="F1478" s="8"/>
      <c r="G1478" s="8"/>
      <c r="H1478" s="8"/>
      <c r="I1478" s="8" t="s">
        <v>1071</v>
      </c>
      <c r="J1478" s="8" t="s">
        <v>4755</v>
      </c>
      <c r="K1478" s="8"/>
      <c r="L1478" s="8"/>
      <c r="M1478" s="8"/>
      <c r="N1478" s="8"/>
      <c r="O1478" s="8" t="s">
        <v>6755</v>
      </c>
      <c r="P1478" s="8"/>
      <c r="Q1478" s="8"/>
      <c r="R1478" s="8"/>
      <c r="S1478" s="8"/>
      <c r="T1478" s="8"/>
      <c r="U1478" s="8"/>
      <c r="V1478" s="8"/>
      <c r="W1478" s="8"/>
      <c r="X1478" s="8"/>
      <c r="Y1478" s="8"/>
      <c r="Z1478" s="8"/>
      <c r="AA1478" s="8"/>
      <c r="AB1478" s="8"/>
      <c r="AC1478" s="8" t="str">
        <f t="shared" si="229"/>
        <v>NO</v>
      </c>
      <c r="AD1478" s="8" t="str">
        <f t="shared" si="230"/>
        <v>Power,,,,,,,,,,,,,</v>
      </c>
      <c r="AE1478" s="8"/>
      <c r="AF1478" s="8"/>
      <c r="AG1478" s="115"/>
      <c r="AH1478" s="8" t="s">
        <v>6756</v>
      </c>
      <c r="AI1478" s="8" t="s">
        <v>6002</v>
      </c>
      <c r="AJ1478" s="115"/>
      <c r="AK1478" s="115"/>
      <c r="AL1478" s="115"/>
      <c r="AM1478" s="115"/>
      <c r="AN1478" s="115"/>
      <c r="AO1478" s="115"/>
      <c r="AP1478" s="115"/>
      <c r="AQ1478" s="115"/>
      <c r="AR1478" s="115"/>
      <c r="AS1478" s="115"/>
      <c r="AT1478" s="115"/>
      <c r="AU1478" s="115"/>
      <c r="AV1478" s="115"/>
      <c r="AW1478" s="115"/>
      <c r="AX1478" s="115"/>
      <c r="AY1478" s="115"/>
      <c r="AZ1478" s="115"/>
      <c r="BA1478" s="115"/>
      <c r="BB1478" s="115"/>
      <c r="BC1478" s="115"/>
      <c r="BD1478" s="115"/>
      <c r="BE1478" s="115"/>
      <c r="BF1478" s="115"/>
      <c r="BG1478" s="115"/>
      <c r="BH1478" s="115"/>
      <c r="BI1478" s="115"/>
      <c r="BJ1478" s="115"/>
      <c r="BK1478" s="115"/>
      <c r="BL1478" s="115"/>
      <c r="BM1478" s="115"/>
      <c r="BN1478" s="115"/>
      <c r="BO1478" s="8"/>
      <c r="BP1478" s="8"/>
      <c r="BQ1478" s="8"/>
      <c r="BR1478" s="8"/>
      <c r="BS1478" s="8"/>
      <c r="BT1478" s="8"/>
      <c r="BU1478" s="8"/>
      <c r="BV1478" s="8"/>
      <c r="BW1478" s="8"/>
      <c r="BX1478" s="8"/>
      <c r="BY1478" s="8"/>
      <c r="BZ1478" s="8"/>
      <c r="CA1478" s="8"/>
      <c r="CB1478" s="8"/>
      <c r="CC1478" s="8"/>
      <c r="CD1478" s="100"/>
      <c r="CE1478" s="8" t="str">
        <f t="shared" si="228"/>
        <v>AGND</v>
      </c>
      <c r="CF1478" s="8" t="str">
        <f t="shared" si="231"/>
        <v>Invalid PM Setting</v>
      </c>
      <c r="CG1478" s="8" t="str">
        <f t="shared" si="232"/>
        <v>Power</v>
      </c>
      <c r="CH1478" s="8" t="str">
        <f t="shared" si="233"/>
        <v>Invalid PM Setting</v>
      </c>
      <c r="CI1478" s="8"/>
      <c r="CJ1478" s="8"/>
      <c r="CK1478" s="8"/>
      <c r="CL1478" s="8"/>
      <c r="CM1478" s="115"/>
      <c r="CN1478" s="115"/>
      <c r="CO1478" s="115"/>
      <c r="CP1478" s="115"/>
      <c r="CQ1478" s="8"/>
      <c r="CR1478" s="8"/>
      <c r="CS1478" s="8"/>
      <c r="CT1478" s="8"/>
      <c r="CU1478" s="100"/>
      <c r="CV1478" s="115"/>
      <c r="CY1478" s="100"/>
      <c r="CZ1478" s="8" t="str">
        <f t="shared" si="234"/>
        <v>AGND</v>
      </c>
      <c r="DA1478" s="8" t="str">
        <f t="shared" si="235"/>
        <v>Invalid PM Setting</v>
      </c>
      <c r="DB1478" s="8" t="str">
        <f t="shared" si="236"/>
        <v>Power</v>
      </c>
      <c r="DC1478" s="8" t="str">
        <f t="shared" si="237"/>
        <v>Invalid PM Setting</v>
      </c>
      <c r="DD1478" s="8"/>
      <c r="DE1478" s="8"/>
      <c r="DF1478" s="8"/>
      <c r="DG1478" s="115"/>
      <c r="DH1478" s="115"/>
      <c r="DI1478" s="115"/>
      <c r="DJ1478" s="115"/>
      <c r="DK1478" s="8"/>
      <c r="DL1478" s="8"/>
      <c r="DM1478" s="8"/>
      <c r="DN1478" s="8"/>
      <c r="DO1478" s="8"/>
      <c r="DP1478" s="100"/>
      <c r="DQ1478" s="115"/>
      <c r="DR1478" s="115"/>
      <c r="DS1478" s="115"/>
      <c r="DT1478" s="115"/>
    </row>
    <row r="1479" spans="1:124" ht="12.75" customHeight="1">
      <c r="A1479" s="115"/>
      <c r="B1479" s="89">
        <v>1476</v>
      </c>
      <c r="C1479" s="8"/>
      <c r="D1479" s="8"/>
      <c r="E1479" s="8"/>
      <c r="F1479" s="8"/>
      <c r="G1479" s="8"/>
      <c r="H1479" s="8"/>
      <c r="I1479" s="8" t="s">
        <v>1071</v>
      </c>
      <c r="J1479" s="8" t="s">
        <v>7073</v>
      </c>
      <c r="K1479" s="8"/>
      <c r="L1479" s="8"/>
      <c r="M1479" s="8"/>
      <c r="N1479" s="8"/>
      <c r="O1479" s="8" t="s">
        <v>6755</v>
      </c>
      <c r="P1479" s="8"/>
      <c r="Q1479" s="8"/>
      <c r="R1479" s="8"/>
      <c r="S1479" s="8"/>
      <c r="T1479" s="8"/>
      <c r="U1479" s="8"/>
      <c r="V1479" s="8"/>
      <c r="W1479" s="8"/>
      <c r="X1479" s="8"/>
      <c r="Y1479" s="8"/>
      <c r="Z1479" s="8"/>
      <c r="AA1479" s="8"/>
      <c r="AB1479" s="8"/>
      <c r="AC1479" s="8" t="str">
        <f t="shared" si="229"/>
        <v>NO</v>
      </c>
      <c r="AD1479" s="8" t="str">
        <f t="shared" si="230"/>
        <v>Power,,,,,,,,,,,,,</v>
      </c>
      <c r="AE1479" s="8"/>
      <c r="AF1479" s="8"/>
      <c r="AG1479" s="115"/>
      <c r="AH1479" s="8" t="s">
        <v>6756</v>
      </c>
      <c r="AI1479" s="8" t="s">
        <v>6002</v>
      </c>
      <c r="AJ1479" s="115"/>
      <c r="AK1479" s="115"/>
      <c r="AL1479" s="115"/>
      <c r="AM1479" s="115"/>
      <c r="AN1479" s="115"/>
      <c r="AO1479" s="115"/>
      <c r="AP1479" s="115"/>
      <c r="AQ1479" s="115"/>
      <c r="AR1479" s="115"/>
      <c r="AS1479" s="115"/>
      <c r="AT1479" s="115"/>
      <c r="AU1479" s="115"/>
      <c r="AV1479" s="115"/>
      <c r="AW1479" s="115"/>
      <c r="AX1479" s="115"/>
      <c r="AY1479" s="115"/>
      <c r="AZ1479" s="115"/>
      <c r="BA1479" s="115"/>
      <c r="BB1479" s="115"/>
      <c r="BC1479" s="115"/>
      <c r="BD1479" s="115"/>
      <c r="BE1479" s="115"/>
      <c r="BF1479" s="115"/>
      <c r="BG1479" s="115"/>
      <c r="BH1479" s="115"/>
      <c r="BI1479" s="115"/>
      <c r="BJ1479" s="115"/>
      <c r="BK1479" s="115"/>
      <c r="BL1479" s="115"/>
      <c r="BM1479" s="115"/>
      <c r="BN1479" s="115"/>
      <c r="BO1479" s="8"/>
      <c r="BP1479" s="8"/>
      <c r="BQ1479" s="8"/>
      <c r="BR1479" s="8"/>
      <c r="BS1479" s="8"/>
      <c r="BT1479" s="8"/>
      <c r="BU1479" s="8"/>
      <c r="BV1479" s="8"/>
      <c r="BW1479" s="8"/>
      <c r="BX1479" s="8"/>
      <c r="BY1479" s="8"/>
      <c r="BZ1479" s="8"/>
      <c r="CA1479" s="8"/>
      <c r="CB1479" s="8"/>
      <c r="CC1479" s="8"/>
      <c r="CD1479" s="100"/>
      <c r="CE1479" s="8" t="str">
        <f t="shared" si="228"/>
        <v>AGND</v>
      </c>
      <c r="CF1479" s="8" t="str">
        <f t="shared" si="231"/>
        <v>Invalid PM Setting</v>
      </c>
      <c r="CG1479" s="8" t="str">
        <f t="shared" si="232"/>
        <v>Power</v>
      </c>
      <c r="CH1479" s="8" t="str">
        <f t="shared" si="233"/>
        <v>Invalid PM Setting</v>
      </c>
      <c r="CI1479" s="8"/>
      <c r="CJ1479" s="8"/>
      <c r="CK1479" s="8"/>
      <c r="CL1479" s="8"/>
      <c r="CM1479" s="115"/>
      <c r="CN1479" s="115"/>
      <c r="CO1479" s="115"/>
      <c r="CP1479" s="115"/>
      <c r="CQ1479" s="8"/>
      <c r="CR1479" s="8"/>
      <c r="CS1479" s="8"/>
      <c r="CT1479" s="8"/>
      <c r="CU1479" s="100"/>
      <c r="CV1479" s="115"/>
      <c r="CY1479" s="100"/>
      <c r="CZ1479" s="8" t="str">
        <f t="shared" si="234"/>
        <v>AGND</v>
      </c>
      <c r="DA1479" s="8" t="str">
        <f t="shared" si="235"/>
        <v>Invalid PM Setting</v>
      </c>
      <c r="DB1479" s="8" t="str">
        <f t="shared" si="236"/>
        <v>Power</v>
      </c>
      <c r="DC1479" s="8" t="str">
        <f t="shared" si="237"/>
        <v>Invalid PM Setting</v>
      </c>
      <c r="DD1479" s="8"/>
      <c r="DE1479" s="8"/>
      <c r="DF1479" s="8"/>
      <c r="DG1479" s="115"/>
      <c r="DH1479" s="115"/>
      <c r="DI1479" s="115"/>
      <c r="DJ1479" s="115"/>
      <c r="DK1479" s="8"/>
      <c r="DL1479" s="8"/>
      <c r="DM1479" s="8"/>
      <c r="DN1479" s="8"/>
      <c r="DO1479" s="8"/>
      <c r="DP1479" s="100"/>
      <c r="DQ1479" s="115"/>
      <c r="DR1479" s="115"/>
      <c r="DS1479" s="115"/>
      <c r="DT1479" s="115"/>
    </row>
    <row r="1480" spans="1:124" ht="12.75" customHeight="1">
      <c r="A1480" s="115"/>
      <c r="B1480" s="89">
        <v>1477</v>
      </c>
      <c r="C1480" s="8"/>
      <c r="D1480" s="8"/>
      <c r="E1480" s="8"/>
      <c r="F1480" s="8"/>
      <c r="G1480" s="8"/>
      <c r="H1480" s="8"/>
      <c r="I1480" s="8" t="s">
        <v>1071</v>
      </c>
      <c r="J1480" s="8" t="s">
        <v>5280</v>
      </c>
      <c r="K1480" s="8"/>
      <c r="L1480" s="8"/>
      <c r="M1480" s="8"/>
      <c r="N1480" s="8"/>
      <c r="O1480" s="8" t="s">
        <v>6755</v>
      </c>
      <c r="P1480" s="8"/>
      <c r="Q1480" s="8"/>
      <c r="R1480" s="8"/>
      <c r="S1480" s="8"/>
      <c r="T1480" s="8"/>
      <c r="U1480" s="8"/>
      <c r="V1480" s="8"/>
      <c r="W1480" s="8"/>
      <c r="X1480" s="8"/>
      <c r="Y1480" s="8"/>
      <c r="Z1480" s="8"/>
      <c r="AA1480" s="8"/>
      <c r="AB1480" s="8"/>
      <c r="AC1480" s="8" t="str">
        <f t="shared" si="229"/>
        <v>NO</v>
      </c>
      <c r="AD1480" s="8" t="str">
        <f t="shared" si="230"/>
        <v>Power,,,,,,,,,,,,,</v>
      </c>
      <c r="AE1480" s="8"/>
      <c r="AF1480" s="8"/>
      <c r="AG1480" s="115"/>
      <c r="AH1480" s="8" t="s">
        <v>6756</v>
      </c>
      <c r="AI1480" s="8" t="s">
        <v>6002</v>
      </c>
      <c r="AJ1480" s="115"/>
      <c r="AK1480" s="115"/>
      <c r="AL1480" s="115"/>
      <c r="AM1480" s="115"/>
      <c r="AN1480" s="115"/>
      <c r="AO1480" s="115"/>
      <c r="AP1480" s="115"/>
      <c r="AQ1480" s="115"/>
      <c r="AR1480" s="115"/>
      <c r="AS1480" s="115"/>
      <c r="AT1480" s="115"/>
      <c r="AU1480" s="115"/>
      <c r="AV1480" s="115"/>
      <c r="AW1480" s="115"/>
      <c r="AX1480" s="115"/>
      <c r="AY1480" s="115"/>
      <c r="AZ1480" s="115"/>
      <c r="BA1480" s="115"/>
      <c r="BB1480" s="115"/>
      <c r="BC1480" s="115"/>
      <c r="BD1480" s="115"/>
      <c r="BE1480" s="115"/>
      <c r="BF1480" s="115"/>
      <c r="BG1480" s="115"/>
      <c r="BH1480" s="115"/>
      <c r="BI1480" s="115"/>
      <c r="BJ1480" s="115"/>
      <c r="BK1480" s="115"/>
      <c r="BL1480" s="115"/>
      <c r="BM1480" s="115"/>
      <c r="BN1480" s="115"/>
      <c r="BO1480" s="8"/>
      <c r="BP1480" s="8"/>
      <c r="BQ1480" s="8"/>
      <c r="BR1480" s="8"/>
      <c r="BS1480" s="8"/>
      <c r="BT1480" s="8"/>
      <c r="BU1480" s="8"/>
      <c r="BV1480" s="8"/>
      <c r="BW1480" s="8"/>
      <c r="BX1480" s="8"/>
      <c r="BY1480" s="8"/>
      <c r="BZ1480" s="8"/>
      <c r="CA1480" s="8"/>
      <c r="CB1480" s="8"/>
      <c r="CC1480" s="8"/>
      <c r="CD1480" s="100"/>
      <c r="CE1480" s="8" t="str">
        <f t="shared" si="228"/>
        <v>AGND</v>
      </c>
      <c r="CF1480" s="8" t="str">
        <f t="shared" si="231"/>
        <v>Invalid PM Setting</v>
      </c>
      <c r="CG1480" s="8" t="str">
        <f t="shared" si="232"/>
        <v>Power</v>
      </c>
      <c r="CH1480" s="8" t="str">
        <f t="shared" si="233"/>
        <v>Invalid PM Setting</v>
      </c>
      <c r="CI1480" s="8"/>
      <c r="CJ1480" s="8"/>
      <c r="CK1480" s="8"/>
      <c r="CL1480" s="8"/>
      <c r="CM1480" s="115"/>
      <c r="CN1480" s="115"/>
      <c r="CO1480" s="115"/>
      <c r="CP1480" s="115"/>
      <c r="CQ1480" s="8"/>
      <c r="CR1480" s="8"/>
      <c r="CS1480" s="8"/>
      <c r="CT1480" s="8"/>
      <c r="CU1480" s="100"/>
      <c r="CV1480" s="115"/>
      <c r="CY1480" s="100"/>
      <c r="CZ1480" s="8" t="str">
        <f t="shared" si="234"/>
        <v>AGND</v>
      </c>
      <c r="DA1480" s="8" t="str">
        <f t="shared" si="235"/>
        <v>Invalid PM Setting</v>
      </c>
      <c r="DB1480" s="8" t="str">
        <f t="shared" si="236"/>
        <v>Power</v>
      </c>
      <c r="DC1480" s="8" t="str">
        <f t="shared" si="237"/>
        <v>Invalid PM Setting</v>
      </c>
      <c r="DD1480" s="8"/>
      <c r="DE1480" s="8"/>
      <c r="DF1480" s="8"/>
      <c r="DG1480" s="115"/>
      <c r="DH1480" s="115"/>
      <c r="DI1480" s="115"/>
      <c r="DJ1480" s="115"/>
      <c r="DK1480" s="8"/>
      <c r="DL1480" s="8"/>
      <c r="DM1480" s="8"/>
      <c r="DN1480" s="8"/>
      <c r="DO1480" s="8"/>
      <c r="DP1480" s="100"/>
      <c r="DQ1480" s="115"/>
      <c r="DR1480" s="115"/>
      <c r="DS1480" s="115"/>
      <c r="DT1480" s="115"/>
    </row>
    <row r="1481" spans="1:124" ht="12.75" customHeight="1">
      <c r="A1481" s="115"/>
      <c r="B1481" s="89">
        <v>1478</v>
      </c>
      <c r="C1481" s="8"/>
      <c r="D1481" s="8"/>
      <c r="E1481" s="8"/>
      <c r="F1481" s="8"/>
      <c r="G1481" s="8"/>
      <c r="H1481" s="8"/>
      <c r="I1481" s="8" t="s">
        <v>1071</v>
      </c>
      <c r="J1481" s="8" t="s">
        <v>5068</v>
      </c>
      <c r="K1481" s="8"/>
      <c r="L1481" s="8"/>
      <c r="M1481" s="8"/>
      <c r="N1481" s="8"/>
      <c r="O1481" s="8" t="s">
        <v>6755</v>
      </c>
      <c r="P1481" s="8"/>
      <c r="Q1481" s="8"/>
      <c r="R1481" s="8"/>
      <c r="S1481" s="8"/>
      <c r="T1481" s="8"/>
      <c r="U1481" s="8"/>
      <c r="V1481" s="8"/>
      <c r="W1481" s="8"/>
      <c r="X1481" s="8"/>
      <c r="Y1481" s="8"/>
      <c r="Z1481" s="8"/>
      <c r="AA1481" s="8"/>
      <c r="AB1481" s="8"/>
      <c r="AC1481" s="8" t="str">
        <f t="shared" si="229"/>
        <v>NO</v>
      </c>
      <c r="AD1481" s="8" t="str">
        <f t="shared" si="230"/>
        <v>Power,,,,,,,,,,,,,</v>
      </c>
      <c r="AE1481" s="8"/>
      <c r="AF1481" s="8"/>
      <c r="AG1481" s="115"/>
      <c r="AH1481" s="8" t="s">
        <v>6756</v>
      </c>
      <c r="AI1481" s="8" t="s">
        <v>6002</v>
      </c>
      <c r="AJ1481" s="115"/>
      <c r="AK1481" s="115"/>
      <c r="AL1481" s="115"/>
      <c r="AM1481" s="115"/>
      <c r="AN1481" s="115"/>
      <c r="AO1481" s="115"/>
      <c r="AP1481" s="115"/>
      <c r="AQ1481" s="115"/>
      <c r="AR1481" s="115"/>
      <c r="AS1481" s="115"/>
      <c r="AT1481" s="115"/>
      <c r="AU1481" s="115"/>
      <c r="AV1481" s="115"/>
      <c r="AW1481" s="115"/>
      <c r="AX1481" s="115"/>
      <c r="AY1481" s="115"/>
      <c r="AZ1481" s="115"/>
      <c r="BA1481" s="115"/>
      <c r="BB1481" s="115"/>
      <c r="BC1481" s="115"/>
      <c r="BD1481" s="115"/>
      <c r="BE1481" s="115"/>
      <c r="BF1481" s="115"/>
      <c r="BG1481" s="115"/>
      <c r="BH1481" s="115"/>
      <c r="BI1481" s="115"/>
      <c r="BJ1481" s="115"/>
      <c r="BK1481" s="115"/>
      <c r="BL1481" s="115"/>
      <c r="BM1481" s="115"/>
      <c r="BN1481" s="115"/>
      <c r="BO1481" s="8"/>
      <c r="BP1481" s="8"/>
      <c r="BQ1481" s="8"/>
      <c r="BR1481" s="8"/>
      <c r="BS1481" s="8"/>
      <c r="BT1481" s="8"/>
      <c r="BU1481" s="8"/>
      <c r="BV1481" s="8"/>
      <c r="BW1481" s="8"/>
      <c r="BX1481" s="8"/>
      <c r="BY1481" s="8"/>
      <c r="BZ1481" s="8"/>
      <c r="CA1481" s="8"/>
      <c r="CB1481" s="8"/>
      <c r="CC1481" s="8"/>
      <c r="CD1481" s="100"/>
      <c r="CE1481" s="8" t="str">
        <f t="shared" si="228"/>
        <v>AGND</v>
      </c>
      <c r="CF1481" s="8" t="str">
        <f t="shared" si="231"/>
        <v>Invalid PM Setting</v>
      </c>
      <c r="CG1481" s="8" t="str">
        <f t="shared" si="232"/>
        <v>Power</v>
      </c>
      <c r="CH1481" s="8" t="str">
        <f t="shared" si="233"/>
        <v>Invalid PM Setting</v>
      </c>
      <c r="CI1481" s="8"/>
      <c r="CJ1481" s="8"/>
      <c r="CK1481" s="8"/>
      <c r="CL1481" s="8"/>
      <c r="CM1481" s="115"/>
      <c r="CN1481" s="115"/>
      <c r="CO1481" s="115"/>
      <c r="CP1481" s="115"/>
      <c r="CQ1481" s="8"/>
      <c r="CR1481" s="8"/>
      <c r="CS1481" s="8"/>
      <c r="CT1481" s="8"/>
      <c r="CU1481" s="100"/>
      <c r="CV1481" s="115"/>
      <c r="CY1481" s="100"/>
      <c r="CZ1481" s="8" t="str">
        <f t="shared" si="234"/>
        <v>AGND</v>
      </c>
      <c r="DA1481" s="8" t="str">
        <f t="shared" si="235"/>
        <v>Invalid PM Setting</v>
      </c>
      <c r="DB1481" s="8" t="str">
        <f t="shared" si="236"/>
        <v>Power</v>
      </c>
      <c r="DC1481" s="8" t="str">
        <f t="shared" si="237"/>
        <v>Invalid PM Setting</v>
      </c>
      <c r="DD1481" s="8"/>
      <c r="DE1481" s="8"/>
      <c r="DF1481" s="8"/>
      <c r="DG1481" s="115"/>
      <c r="DH1481" s="115"/>
      <c r="DI1481" s="115"/>
      <c r="DJ1481" s="115"/>
      <c r="DK1481" s="8"/>
      <c r="DL1481" s="8"/>
      <c r="DM1481" s="8"/>
      <c r="DN1481" s="8"/>
      <c r="DO1481" s="8"/>
      <c r="DP1481" s="100"/>
      <c r="DQ1481" s="115"/>
      <c r="DR1481" s="115"/>
      <c r="DS1481" s="115"/>
      <c r="DT1481" s="115"/>
    </row>
    <row r="1482" spans="1:124" ht="12.75" customHeight="1">
      <c r="A1482" s="115"/>
      <c r="B1482" s="89">
        <v>1479</v>
      </c>
      <c r="C1482" s="8"/>
      <c r="D1482" s="8"/>
      <c r="E1482" s="8"/>
      <c r="F1482" s="8"/>
      <c r="G1482" s="8"/>
      <c r="H1482" s="8"/>
      <c r="I1482" s="8" t="s">
        <v>1071</v>
      </c>
      <c r="J1482" s="8" t="s">
        <v>6969</v>
      </c>
      <c r="K1482" s="8"/>
      <c r="L1482" s="8"/>
      <c r="M1482" s="8"/>
      <c r="N1482" s="8"/>
      <c r="O1482" s="8" t="s">
        <v>6755</v>
      </c>
      <c r="P1482" s="8"/>
      <c r="Q1482" s="8"/>
      <c r="R1482" s="8"/>
      <c r="S1482" s="8"/>
      <c r="T1482" s="8"/>
      <c r="U1482" s="8"/>
      <c r="V1482" s="8"/>
      <c r="W1482" s="8"/>
      <c r="X1482" s="8"/>
      <c r="Y1482" s="8"/>
      <c r="Z1482" s="8"/>
      <c r="AA1482" s="8"/>
      <c r="AB1482" s="8"/>
      <c r="AC1482" s="8" t="str">
        <f t="shared" si="229"/>
        <v>NO</v>
      </c>
      <c r="AD1482" s="8" t="str">
        <f t="shared" si="230"/>
        <v>Power,,,,,,,,,,,,,</v>
      </c>
      <c r="AE1482" s="8"/>
      <c r="AF1482" s="8"/>
      <c r="AG1482" s="115"/>
      <c r="AH1482" s="8" t="s">
        <v>6756</v>
      </c>
      <c r="AI1482" s="8" t="s">
        <v>6002</v>
      </c>
      <c r="AJ1482" s="115"/>
      <c r="AK1482" s="115"/>
      <c r="AL1482" s="115"/>
      <c r="AM1482" s="115"/>
      <c r="AN1482" s="115"/>
      <c r="AO1482" s="115"/>
      <c r="AP1482" s="115"/>
      <c r="AQ1482" s="115"/>
      <c r="AR1482" s="115"/>
      <c r="AS1482" s="115"/>
      <c r="AT1482" s="115"/>
      <c r="AU1482" s="115"/>
      <c r="AV1482" s="115"/>
      <c r="AW1482" s="115"/>
      <c r="AX1482" s="115"/>
      <c r="AY1482" s="115"/>
      <c r="AZ1482" s="115"/>
      <c r="BA1482" s="115"/>
      <c r="BB1482" s="115"/>
      <c r="BC1482" s="115"/>
      <c r="BD1482" s="115"/>
      <c r="BE1482" s="115"/>
      <c r="BF1482" s="115"/>
      <c r="BG1482" s="115"/>
      <c r="BH1482" s="115"/>
      <c r="BI1482" s="115"/>
      <c r="BJ1482" s="115"/>
      <c r="BK1482" s="115"/>
      <c r="BL1482" s="115"/>
      <c r="BM1482" s="115"/>
      <c r="BN1482" s="115"/>
      <c r="BO1482" s="8"/>
      <c r="BP1482" s="8"/>
      <c r="BQ1482" s="8"/>
      <c r="BR1482" s="8"/>
      <c r="BS1482" s="8"/>
      <c r="BT1482" s="8"/>
      <c r="BU1482" s="8"/>
      <c r="BV1482" s="8"/>
      <c r="BW1482" s="8"/>
      <c r="BX1482" s="8"/>
      <c r="BY1482" s="8"/>
      <c r="BZ1482" s="8"/>
      <c r="CA1482" s="8"/>
      <c r="CB1482" s="8"/>
      <c r="CC1482" s="8"/>
      <c r="CD1482" s="100"/>
      <c r="CE1482" s="8" t="str">
        <f t="shared" si="228"/>
        <v>AGND</v>
      </c>
      <c r="CF1482" s="8" t="str">
        <f t="shared" si="231"/>
        <v>Invalid PM Setting</v>
      </c>
      <c r="CG1482" s="8" t="str">
        <f t="shared" si="232"/>
        <v>Power</v>
      </c>
      <c r="CH1482" s="8" t="str">
        <f t="shared" si="233"/>
        <v>Invalid PM Setting</v>
      </c>
      <c r="CI1482" s="8"/>
      <c r="CJ1482" s="8"/>
      <c r="CK1482" s="8"/>
      <c r="CL1482" s="8"/>
      <c r="CM1482" s="115"/>
      <c r="CN1482" s="115"/>
      <c r="CO1482" s="115"/>
      <c r="CP1482" s="115"/>
      <c r="CQ1482" s="8"/>
      <c r="CR1482" s="8"/>
      <c r="CS1482" s="8"/>
      <c r="CT1482" s="8"/>
      <c r="CU1482" s="100"/>
      <c r="CV1482" s="115"/>
      <c r="CY1482" s="100"/>
      <c r="CZ1482" s="8" t="str">
        <f t="shared" si="234"/>
        <v>AGND</v>
      </c>
      <c r="DA1482" s="8" t="str">
        <f t="shared" si="235"/>
        <v>Invalid PM Setting</v>
      </c>
      <c r="DB1482" s="8" t="str">
        <f t="shared" si="236"/>
        <v>Power</v>
      </c>
      <c r="DC1482" s="8" t="str">
        <f t="shared" si="237"/>
        <v>Invalid PM Setting</v>
      </c>
      <c r="DD1482" s="8"/>
      <c r="DE1482" s="8"/>
      <c r="DF1482" s="8"/>
      <c r="DG1482" s="115"/>
      <c r="DH1482" s="115"/>
      <c r="DI1482" s="115"/>
      <c r="DJ1482" s="115"/>
      <c r="DK1482" s="8"/>
      <c r="DL1482" s="8"/>
      <c r="DM1482" s="8"/>
      <c r="DN1482" s="8"/>
      <c r="DO1482" s="8"/>
      <c r="DP1482" s="100"/>
      <c r="DQ1482" s="115"/>
      <c r="DR1482" s="115"/>
      <c r="DS1482" s="115"/>
      <c r="DT1482" s="115"/>
    </row>
    <row r="1483" spans="1:124" ht="12.75" customHeight="1">
      <c r="A1483" s="115"/>
      <c r="B1483" s="89">
        <v>1480</v>
      </c>
      <c r="C1483" s="8"/>
      <c r="D1483" s="8"/>
      <c r="E1483" s="8"/>
      <c r="F1483" s="8"/>
      <c r="G1483" s="8"/>
      <c r="H1483" s="8"/>
      <c r="I1483" s="8" t="s">
        <v>1071</v>
      </c>
      <c r="J1483" s="8" t="s">
        <v>5145</v>
      </c>
      <c r="K1483" s="8"/>
      <c r="L1483" s="8"/>
      <c r="M1483" s="8"/>
      <c r="N1483" s="8"/>
      <c r="O1483" s="8" t="s">
        <v>6755</v>
      </c>
      <c r="P1483" s="8"/>
      <c r="Q1483" s="8"/>
      <c r="R1483" s="8"/>
      <c r="S1483" s="8"/>
      <c r="T1483" s="8"/>
      <c r="U1483" s="8"/>
      <c r="V1483" s="8"/>
      <c r="W1483" s="8"/>
      <c r="X1483" s="8"/>
      <c r="Y1483" s="8"/>
      <c r="Z1483" s="8"/>
      <c r="AA1483" s="8"/>
      <c r="AB1483" s="8"/>
      <c r="AC1483" s="8" t="str">
        <f t="shared" si="229"/>
        <v>NO</v>
      </c>
      <c r="AD1483" s="8" t="str">
        <f t="shared" si="230"/>
        <v>Power,,,,,,,,,,,,,</v>
      </c>
      <c r="AE1483" s="8"/>
      <c r="AF1483" s="8"/>
      <c r="AG1483" s="115"/>
      <c r="AH1483" s="8" t="s">
        <v>6756</v>
      </c>
      <c r="AI1483" s="8" t="s">
        <v>6002</v>
      </c>
      <c r="AJ1483" s="115"/>
      <c r="AK1483" s="115"/>
      <c r="AL1483" s="115"/>
      <c r="AM1483" s="115"/>
      <c r="AN1483" s="115"/>
      <c r="AO1483" s="115"/>
      <c r="AP1483" s="115"/>
      <c r="AQ1483" s="115"/>
      <c r="AR1483" s="115"/>
      <c r="AS1483" s="115"/>
      <c r="AT1483" s="115"/>
      <c r="AU1483" s="115"/>
      <c r="AV1483" s="115"/>
      <c r="AW1483" s="115"/>
      <c r="AX1483" s="115"/>
      <c r="AY1483" s="115"/>
      <c r="AZ1483" s="115"/>
      <c r="BA1483" s="115"/>
      <c r="BB1483" s="115"/>
      <c r="BC1483" s="115"/>
      <c r="BD1483" s="115"/>
      <c r="BE1483" s="115"/>
      <c r="BF1483" s="115"/>
      <c r="BG1483" s="115"/>
      <c r="BH1483" s="115"/>
      <c r="BI1483" s="115"/>
      <c r="BJ1483" s="115"/>
      <c r="BK1483" s="115"/>
      <c r="BL1483" s="115"/>
      <c r="BM1483" s="115"/>
      <c r="BN1483" s="115"/>
      <c r="BO1483" s="8"/>
      <c r="BP1483" s="8"/>
      <c r="BQ1483" s="8"/>
      <c r="BR1483" s="8"/>
      <c r="BS1483" s="8"/>
      <c r="BT1483" s="8"/>
      <c r="BU1483" s="8"/>
      <c r="BV1483" s="8"/>
      <c r="BW1483" s="8"/>
      <c r="BX1483" s="8"/>
      <c r="BY1483" s="8"/>
      <c r="BZ1483" s="8"/>
      <c r="CA1483" s="8"/>
      <c r="CB1483" s="8"/>
      <c r="CC1483" s="8"/>
      <c r="CD1483" s="100"/>
      <c r="CE1483" s="8" t="str">
        <f t="shared" si="228"/>
        <v>AGND</v>
      </c>
      <c r="CF1483" s="8" t="str">
        <f t="shared" si="231"/>
        <v>Invalid PM Setting</v>
      </c>
      <c r="CG1483" s="8" t="str">
        <f t="shared" si="232"/>
        <v>Power</v>
      </c>
      <c r="CH1483" s="8" t="str">
        <f t="shared" si="233"/>
        <v>Invalid PM Setting</v>
      </c>
      <c r="CI1483" s="8"/>
      <c r="CJ1483" s="8"/>
      <c r="CK1483" s="8"/>
      <c r="CL1483" s="8"/>
      <c r="CM1483" s="115"/>
      <c r="CN1483" s="115"/>
      <c r="CO1483" s="115"/>
      <c r="CP1483" s="115"/>
      <c r="CQ1483" s="8"/>
      <c r="CR1483" s="8"/>
      <c r="CS1483" s="8"/>
      <c r="CT1483" s="8"/>
      <c r="CU1483" s="100"/>
      <c r="CV1483" s="115"/>
      <c r="CY1483" s="100"/>
      <c r="CZ1483" s="8" t="str">
        <f t="shared" si="234"/>
        <v>AGND</v>
      </c>
      <c r="DA1483" s="8" t="str">
        <f t="shared" si="235"/>
        <v>Invalid PM Setting</v>
      </c>
      <c r="DB1483" s="8" t="str">
        <f t="shared" si="236"/>
        <v>Power</v>
      </c>
      <c r="DC1483" s="8" t="str">
        <f t="shared" si="237"/>
        <v>Invalid PM Setting</v>
      </c>
      <c r="DD1483" s="8"/>
      <c r="DE1483" s="8"/>
      <c r="DF1483" s="8"/>
      <c r="DG1483" s="115"/>
      <c r="DH1483" s="115"/>
      <c r="DI1483" s="115"/>
      <c r="DJ1483" s="115"/>
      <c r="DK1483" s="8"/>
      <c r="DL1483" s="8"/>
      <c r="DM1483" s="8"/>
      <c r="DN1483" s="8"/>
      <c r="DO1483" s="8"/>
      <c r="DP1483" s="100"/>
      <c r="DQ1483" s="115"/>
      <c r="DR1483" s="115"/>
      <c r="DS1483" s="115"/>
      <c r="DT1483" s="115"/>
    </row>
    <row r="1484" spans="1:124" ht="12.75" customHeight="1">
      <c r="A1484" s="115"/>
      <c r="B1484" s="89">
        <v>1481</v>
      </c>
      <c r="C1484" s="8"/>
      <c r="D1484" s="8"/>
      <c r="E1484" s="8"/>
      <c r="F1484" s="8"/>
      <c r="G1484" s="8"/>
      <c r="H1484" s="8"/>
      <c r="I1484" s="8" t="s">
        <v>1071</v>
      </c>
      <c r="J1484" s="8" t="s">
        <v>6695</v>
      </c>
      <c r="K1484" s="8"/>
      <c r="L1484" s="8"/>
      <c r="M1484" s="8"/>
      <c r="N1484" s="8"/>
      <c r="O1484" s="8" t="s">
        <v>6755</v>
      </c>
      <c r="P1484" s="8"/>
      <c r="Q1484" s="8"/>
      <c r="R1484" s="8"/>
      <c r="S1484" s="8"/>
      <c r="T1484" s="8"/>
      <c r="U1484" s="8"/>
      <c r="V1484" s="8"/>
      <c r="W1484" s="8"/>
      <c r="X1484" s="8"/>
      <c r="Y1484" s="8"/>
      <c r="Z1484" s="8"/>
      <c r="AA1484" s="8"/>
      <c r="AB1484" s="8"/>
      <c r="AC1484" s="8" t="str">
        <f t="shared" si="229"/>
        <v>NO</v>
      </c>
      <c r="AD1484" s="8" t="str">
        <f t="shared" si="230"/>
        <v>Power,,,,,,,,,,,,,</v>
      </c>
      <c r="AE1484" s="8"/>
      <c r="AF1484" s="8"/>
      <c r="AG1484" s="115"/>
      <c r="AH1484" s="8" t="s">
        <v>6756</v>
      </c>
      <c r="AI1484" s="8" t="s">
        <v>6002</v>
      </c>
      <c r="AJ1484" s="115"/>
      <c r="AK1484" s="115"/>
      <c r="AL1484" s="115"/>
      <c r="AM1484" s="115"/>
      <c r="AN1484" s="115"/>
      <c r="AO1484" s="115"/>
      <c r="AP1484" s="115"/>
      <c r="AQ1484" s="115"/>
      <c r="AR1484" s="115"/>
      <c r="AS1484" s="115"/>
      <c r="AT1484" s="115"/>
      <c r="AU1484" s="115"/>
      <c r="AV1484" s="115"/>
      <c r="AW1484" s="115"/>
      <c r="AX1484" s="115"/>
      <c r="AY1484" s="115"/>
      <c r="AZ1484" s="115"/>
      <c r="BA1484" s="115"/>
      <c r="BB1484" s="115"/>
      <c r="BC1484" s="115"/>
      <c r="BD1484" s="115"/>
      <c r="BE1484" s="115"/>
      <c r="BF1484" s="115"/>
      <c r="BG1484" s="115"/>
      <c r="BH1484" s="115"/>
      <c r="BI1484" s="115"/>
      <c r="BJ1484" s="115"/>
      <c r="BK1484" s="115"/>
      <c r="BL1484" s="115"/>
      <c r="BM1484" s="115"/>
      <c r="BN1484" s="115"/>
      <c r="BO1484" s="8"/>
      <c r="BP1484" s="8"/>
      <c r="BQ1484" s="8"/>
      <c r="BR1484" s="8"/>
      <c r="BS1484" s="8"/>
      <c r="BT1484" s="8"/>
      <c r="BU1484" s="8"/>
      <c r="BV1484" s="8"/>
      <c r="BW1484" s="8"/>
      <c r="BX1484" s="8"/>
      <c r="BY1484" s="8"/>
      <c r="BZ1484" s="8"/>
      <c r="CA1484" s="8"/>
      <c r="CB1484" s="8"/>
      <c r="CC1484" s="8"/>
      <c r="CD1484" s="100"/>
      <c r="CE1484" s="8" t="str">
        <f t="shared" si="228"/>
        <v>AGND</v>
      </c>
      <c r="CF1484" s="8" t="str">
        <f t="shared" si="231"/>
        <v>Invalid PM Setting</v>
      </c>
      <c r="CG1484" s="8" t="str">
        <f t="shared" si="232"/>
        <v>Power</v>
      </c>
      <c r="CH1484" s="8" t="str">
        <f t="shared" si="233"/>
        <v>Invalid PM Setting</v>
      </c>
      <c r="CI1484" s="8"/>
      <c r="CJ1484" s="8"/>
      <c r="CK1484" s="8"/>
      <c r="CL1484" s="8"/>
      <c r="CM1484" s="115"/>
      <c r="CN1484" s="115"/>
      <c r="CO1484" s="115"/>
      <c r="CP1484" s="115"/>
      <c r="CQ1484" s="8"/>
      <c r="CR1484" s="8"/>
      <c r="CS1484" s="8"/>
      <c r="CT1484" s="8"/>
      <c r="CU1484" s="100"/>
      <c r="CV1484" s="115"/>
      <c r="CY1484" s="100"/>
      <c r="CZ1484" s="8" t="str">
        <f t="shared" si="234"/>
        <v>AGND</v>
      </c>
      <c r="DA1484" s="8" t="str">
        <f t="shared" si="235"/>
        <v>Invalid PM Setting</v>
      </c>
      <c r="DB1484" s="8" t="str">
        <f t="shared" si="236"/>
        <v>Power</v>
      </c>
      <c r="DC1484" s="8" t="str">
        <f t="shared" si="237"/>
        <v>Invalid PM Setting</v>
      </c>
      <c r="DD1484" s="8"/>
      <c r="DE1484" s="8"/>
      <c r="DF1484" s="8"/>
      <c r="DG1484" s="115"/>
      <c r="DH1484" s="115"/>
      <c r="DI1484" s="115"/>
      <c r="DJ1484" s="115"/>
      <c r="DK1484" s="8"/>
      <c r="DL1484" s="8"/>
      <c r="DM1484" s="8"/>
      <c r="DN1484" s="8"/>
      <c r="DO1484" s="8"/>
      <c r="DP1484" s="100"/>
      <c r="DQ1484" s="115"/>
      <c r="DR1484" s="115"/>
      <c r="DS1484" s="115"/>
      <c r="DT1484" s="115"/>
    </row>
    <row r="1485" spans="1:124" ht="12.75" customHeight="1">
      <c r="A1485" s="115"/>
      <c r="B1485" s="89">
        <v>1482</v>
      </c>
      <c r="C1485" s="8"/>
      <c r="D1485" s="8"/>
      <c r="E1485" s="8"/>
      <c r="F1485" s="8"/>
      <c r="G1485" s="8"/>
      <c r="H1485" s="8"/>
      <c r="I1485" s="8" t="s">
        <v>1071</v>
      </c>
      <c r="J1485" s="8" t="s">
        <v>6975</v>
      </c>
      <c r="K1485" s="8"/>
      <c r="L1485" s="8"/>
      <c r="M1485" s="8"/>
      <c r="N1485" s="8"/>
      <c r="O1485" s="8" t="s">
        <v>6755</v>
      </c>
      <c r="P1485" s="8"/>
      <c r="Q1485" s="8"/>
      <c r="R1485" s="8"/>
      <c r="S1485" s="8"/>
      <c r="T1485" s="8"/>
      <c r="U1485" s="8"/>
      <c r="V1485" s="8"/>
      <c r="W1485" s="8"/>
      <c r="X1485" s="8"/>
      <c r="Y1485" s="8"/>
      <c r="Z1485" s="8"/>
      <c r="AA1485" s="8"/>
      <c r="AB1485" s="8"/>
      <c r="AC1485" s="8" t="str">
        <f t="shared" si="229"/>
        <v>NO</v>
      </c>
      <c r="AD1485" s="8" t="str">
        <f t="shared" si="230"/>
        <v>Power,,,,,,,,,,,,,</v>
      </c>
      <c r="AE1485" s="8"/>
      <c r="AF1485" s="8"/>
      <c r="AG1485" s="115"/>
      <c r="AH1485" s="8" t="s">
        <v>6756</v>
      </c>
      <c r="AI1485" s="8" t="s">
        <v>6002</v>
      </c>
      <c r="AJ1485" s="115"/>
      <c r="AK1485" s="115"/>
      <c r="AL1485" s="115"/>
      <c r="AM1485" s="115"/>
      <c r="AN1485" s="115"/>
      <c r="AO1485" s="115"/>
      <c r="AP1485" s="115"/>
      <c r="AQ1485" s="115"/>
      <c r="AR1485" s="115"/>
      <c r="AS1485" s="115"/>
      <c r="AT1485" s="115"/>
      <c r="AU1485" s="115"/>
      <c r="AV1485" s="115"/>
      <c r="AW1485" s="115"/>
      <c r="AX1485" s="115"/>
      <c r="AY1485" s="115"/>
      <c r="AZ1485" s="115"/>
      <c r="BA1485" s="115"/>
      <c r="BB1485" s="115"/>
      <c r="BC1485" s="115"/>
      <c r="BD1485" s="115"/>
      <c r="BE1485" s="115"/>
      <c r="BF1485" s="115"/>
      <c r="BG1485" s="115"/>
      <c r="BH1485" s="115"/>
      <c r="BI1485" s="115"/>
      <c r="BJ1485" s="115"/>
      <c r="BK1485" s="115"/>
      <c r="BL1485" s="115"/>
      <c r="BM1485" s="115"/>
      <c r="BN1485" s="115"/>
      <c r="BO1485" s="8"/>
      <c r="BP1485" s="8"/>
      <c r="BQ1485" s="8"/>
      <c r="BR1485" s="8"/>
      <c r="BS1485" s="8"/>
      <c r="BT1485" s="8"/>
      <c r="BU1485" s="8"/>
      <c r="BV1485" s="8"/>
      <c r="BW1485" s="8"/>
      <c r="BX1485" s="8"/>
      <c r="BY1485" s="8"/>
      <c r="BZ1485" s="8"/>
      <c r="CA1485" s="8"/>
      <c r="CB1485" s="8"/>
      <c r="CC1485" s="8"/>
      <c r="CD1485" s="100"/>
      <c r="CE1485" s="8" t="str">
        <f t="shared" si="228"/>
        <v>AGND</v>
      </c>
      <c r="CF1485" s="8" t="str">
        <f t="shared" si="231"/>
        <v>Invalid PM Setting</v>
      </c>
      <c r="CG1485" s="8" t="str">
        <f t="shared" si="232"/>
        <v>Power</v>
      </c>
      <c r="CH1485" s="8" t="str">
        <f t="shared" si="233"/>
        <v>Invalid PM Setting</v>
      </c>
      <c r="CI1485" s="8"/>
      <c r="CJ1485" s="8"/>
      <c r="CK1485" s="8"/>
      <c r="CL1485" s="8"/>
      <c r="CM1485" s="115"/>
      <c r="CN1485" s="115"/>
      <c r="CO1485" s="115"/>
      <c r="CP1485" s="115"/>
      <c r="CQ1485" s="8"/>
      <c r="CR1485" s="8"/>
      <c r="CS1485" s="8"/>
      <c r="CT1485" s="8"/>
      <c r="CU1485" s="100"/>
      <c r="CV1485" s="115"/>
      <c r="CY1485" s="100"/>
      <c r="CZ1485" s="8" t="str">
        <f t="shared" si="234"/>
        <v>AGND</v>
      </c>
      <c r="DA1485" s="8" t="str">
        <f t="shared" si="235"/>
        <v>Invalid PM Setting</v>
      </c>
      <c r="DB1485" s="8" t="str">
        <f t="shared" si="236"/>
        <v>Power</v>
      </c>
      <c r="DC1485" s="8" t="str">
        <f t="shared" si="237"/>
        <v>Invalid PM Setting</v>
      </c>
      <c r="DD1485" s="8"/>
      <c r="DE1485" s="8"/>
      <c r="DF1485" s="8"/>
      <c r="DG1485" s="115"/>
      <c r="DH1485" s="115"/>
      <c r="DI1485" s="115"/>
      <c r="DJ1485" s="115"/>
      <c r="DK1485" s="8"/>
      <c r="DL1485" s="8"/>
      <c r="DM1485" s="8"/>
      <c r="DN1485" s="8"/>
      <c r="DO1485" s="8"/>
      <c r="DP1485" s="100"/>
      <c r="DQ1485" s="115"/>
      <c r="DR1485" s="115"/>
      <c r="DS1485" s="115"/>
      <c r="DT1485" s="115"/>
    </row>
    <row r="1486" spans="1:124" ht="12.75" customHeight="1">
      <c r="A1486" s="115"/>
      <c r="B1486" s="89">
        <v>1483</v>
      </c>
      <c r="C1486" s="8"/>
      <c r="D1486" s="8"/>
      <c r="E1486" s="8"/>
      <c r="F1486" s="8"/>
      <c r="G1486" s="8"/>
      <c r="H1486" s="8"/>
      <c r="I1486" s="8" t="s">
        <v>1071</v>
      </c>
      <c r="J1486" s="8" t="s">
        <v>3791</v>
      </c>
      <c r="K1486" s="8"/>
      <c r="L1486" s="8"/>
      <c r="M1486" s="8"/>
      <c r="N1486" s="8"/>
      <c r="O1486" s="8" t="s">
        <v>6755</v>
      </c>
      <c r="P1486" s="8"/>
      <c r="Q1486" s="8"/>
      <c r="R1486" s="8"/>
      <c r="S1486" s="8"/>
      <c r="T1486" s="8"/>
      <c r="U1486" s="8"/>
      <c r="V1486" s="8"/>
      <c r="W1486" s="8"/>
      <c r="X1486" s="8"/>
      <c r="Y1486" s="8"/>
      <c r="Z1486" s="8"/>
      <c r="AA1486" s="8"/>
      <c r="AB1486" s="8"/>
      <c r="AC1486" s="8" t="str">
        <f t="shared" si="229"/>
        <v>NO</v>
      </c>
      <c r="AD1486" s="8" t="str">
        <f t="shared" si="230"/>
        <v>Power,,,,,,,,,,,,,</v>
      </c>
      <c r="AE1486" s="8"/>
      <c r="AF1486" s="8"/>
      <c r="AG1486" s="115"/>
      <c r="AH1486" s="8" t="s">
        <v>6756</v>
      </c>
      <c r="AI1486" s="8" t="s">
        <v>6002</v>
      </c>
      <c r="AJ1486" s="115"/>
      <c r="AK1486" s="115"/>
      <c r="AL1486" s="115"/>
      <c r="AM1486" s="115"/>
      <c r="AN1486" s="115"/>
      <c r="AO1486" s="115"/>
      <c r="AP1486" s="115"/>
      <c r="AQ1486" s="115"/>
      <c r="AR1486" s="115"/>
      <c r="AS1486" s="115"/>
      <c r="AT1486" s="115"/>
      <c r="AU1486" s="115"/>
      <c r="AV1486" s="115"/>
      <c r="AW1486" s="115"/>
      <c r="AX1486" s="115"/>
      <c r="AY1486" s="115"/>
      <c r="AZ1486" s="115"/>
      <c r="BA1486" s="115"/>
      <c r="BB1486" s="115"/>
      <c r="BC1486" s="115"/>
      <c r="BD1486" s="115"/>
      <c r="BE1486" s="115"/>
      <c r="BF1486" s="115"/>
      <c r="BG1486" s="115"/>
      <c r="BH1486" s="115"/>
      <c r="BI1486" s="115"/>
      <c r="BJ1486" s="115"/>
      <c r="BK1486" s="115"/>
      <c r="BL1486" s="115"/>
      <c r="BM1486" s="115"/>
      <c r="BN1486" s="115"/>
      <c r="BO1486" s="8"/>
      <c r="BP1486" s="8"/>
      <c r="BQ1486" s="8"/>
      <c r="BR1486" s="8"/>
      <c r="BS1486" s="8"/>
      <c r="BT1486" s="8"/>
      <c r="BU1486" s="8"/>
      <c r="BV1486" s="8"/>
      <c r="BW1486" s="8"/>
      <c r="BX1486" s="8"/>
      <c r="BY1486" s="8"/>
      <c r="BZ1486" s="8"/>
      <c r="CA1486" s="8"/>
      <c r="CB1486" s="8"/>
      <c r="CC1486" s="8"/>
      <c r="CD1486" s="100"/>
      <c r="CE1486" s="8" t="str">
        <f t="shared" si="228"/>
        <v>AGND</v>
      </c>
      <c r="CF1486" s="8" t="str">
        <f t="shared" si="231"/>
        <v>Invalid PM Setting</v>
      </c>
      <c r="CG1486" s="8" t="str">
        <f t="shared" si="232"/>
        <v>Power</v>
      </c>
      <c r="CH1486" s="8" t="str">
        <f t="shared" si="233"/>
        <v>Invalid PM Setting</v>
      </c>
      <c r="CI1486" s="8"/>
      <c r="CJ1486" s="8"/>
      <c r="CK1486" s="8"/>
      <c r="CL1486" s="8"/>
      <c r="CM1486" s="115"/>
      <c r="CN1486" s="115"/>
      <c r="CO1486" s="115"/>
      <c r="CP1486" s="115"/>
      <c r="CQ1486" s="8"/>
      <c r="CR1486" s="8"/>
      <c r="CS1486" s="8"/>
      <c r="CT1486" s="8"/>
      <c r="CU1486" s="100"/>
      <c r="CV1486" s="115"/>
      <c r="CY1486" s="100"/>
      <c r="CZ1486" s="8" t="str">
        <f t="shared" si="234"/>
        <v>AGND</v>
      </c>
      <c r="DA1486" s="8" t="str">
        <f t="shared" si="235"/>
        <v>Invalid PM Setting</v>
      </c>
      <c r="DB1486" s="8" t="str">
        <f t="shared" si="236"/>
        <v>Power</v>
      </c>
      <c r="DC1486" s="8" t="str">
        <f t="shared" si="237"/>
        <v>Invalid PM Setting</v>
      </c>
      <c r="DD1486" s="8"/>
      <c r="DE1486" s="8"/>
      <c r="DF1486" s="8"/>
      <c r="DG1486" s="115"/>
      <c r="DH1486" s="115"/>
      <c r="DI1486" s="115"/>
      <c r="DJ1486" s="115"/>
      <c r="DK1486" s="8"/>
      <c r="DL1486" s="8"/>
      <c r="DM1486" s="8"/>
      <c r="DN1486" s="8"/>
      <c r="DO1486" s="8"/>
      <c r="DP1486" s="100"/>
      <c r="DQ1486" s="115"/>
      <c r="DR1486" s="115"/>
      <c r="DS1486" s="115"/>
      <c r="DT1486" s="115"/>
    </row>
    <row r="1487" spans="1:124" ht="12.75" customHeight="1">
      <c r="A1487" s="115"/>
      <c r="B1487" s="89">
        <v>1484</v>
      </c>
      <c r="C1487" s="8"/>
      <c r="D1487" s="8"/>
      <c r="E1487" s="8"/>
      <c r="F1487" s="8"/>
      <c r="G1487" s="8"/>
      <c r="H1487" s="8"/>
      <c r="I1487" s="8" t="s">
        <v>1071</v>
      </c>
      <c r="J1487" s="8" t="s">
        <v>6575</v>
      </c>
      <c r="K1487" s="8"/>
      <c r="L1487" s="8"/>
      <c r="M1487" s="8"/>
      <c r="N1487" s="8"/>
      <c r="O1487" s="8" t="s">
        <v>6755</v>
      </c>
      <c r="P1487" s="8"/>
      <c r="Q1487" s="8"/>
      <c r="R1487" s="8"/>
      <c r="S1487" s="8"/>
      <c r="T1487" s="8"/>
      <c r="U1487" s="8"/>
      <c r="V1487" s="8"/>
      <c r="W1487" s="8"/>
      <c r="X1487" s="8"/>
      <c r="Y1487" s="8"/>
      <c r="Z1487" s="8"/>
      <c r="AA1487" s="8"/>
      <c r="AB1487" s="8"/>
      <c r="AC1487" s="8" t="str">
        <f t="shared" si="229"/>
        <v>NO</v>
      </c>
      <c r="AD1487" s="8" t="str">
        <f t="shared" si="230"/>
        <v>Power,,,,,,,,,,,,,</v>
      </c>
      <c r="AE1487" s="8"/>
      <c r="AF1487" s="8"/>
      <c r="AG1487" s="115"/>
      <c r="AH1487" s="8" t="s">
        <v>6756</v>
      </c>
      <c r="AI1487" s="8" t="s">
        <v>6002</v>
      </c>
      <c r="AJ1487" s="115"/>
      <c r="AK1487" s="115"/>
      <c r="AL1487" s="115"/>
      <c r="AM1487" s="115"/>
      <c r="AN1487" s="115"/>
      <c r="AO1487" s="115"/>
      <c r="AP1487" s="115"/>
      <c r="AQ1487" s="115"/>
      <c r="AR1487" s="115"/>
      <c r="AS1487" s="115"/>
      <c r="AT1487" s="115"/>
      <c r="AU1487" s="115"/>
      <c r="AV1487" s="115"/>
      <c r="AW1487" s="115"/>
      <c r="AX1487" s="115"/>
      <c r="AY1487" s="115"/>
      <c r="AZ1487" s="115"/>
      <c r="BA1487" s="115"/>
      <c r="BB1487" s="115"/>
      <c r="BC1487" s="115"/>
      <c r="BD1487" s="115"/>
      <c r="BE1487" s="115"/>
      <c r="BF1487" s="115"/>
      <c r="BG1487" s="115"/>
      <c r="BH1487" s="115"/>
      <c r="BI1487" s="115"/>
      <c r="BJ1487" s="115"/>
      <c r="BK1487" s="115"/>
      <c r="BL1487" s="115"/>
      <c r="BM1487" s="115"/>
      <c r="BN1487" s="115"/>
      <c r="BO1487" s="8"/>
      <c r="BP1487" s="8"/>
      <c r="BQ1487" s="8"/>
      <c r="BR1487" s="8"/>
      <c r="BS1487" s="8"/>
      <c r="BT1487" s="8"/>
      <c r="BU1487" s="8"/>
      <c r="BV1487" s="8"/>
      <c r="BW1487" s="8"/>
      <c r="BX1487" s="8"/>
      <c r="BY1487" s="8"/>
      <c r="BZ1487" s="8"/>
      <c r="CA1487" s="8"/>
      <c r="CB1487" s="8"/>
      <c r="CC1487" s="8"/>
      <c r="CD1487" s="100"/>
      <c r="CE1487" s="8" t="str">
        <f t="shared" si="228"/>
        <v>AGND</v>
      </c>
      <c r="CF1487" s="8" t="str">
        <f t="shared" si="231"/>
        <v>Invalid PM Setting</v>
      </c>
      <c r="CG1487" s="8" t="str">
        <f t="shared" si="232"/>
        <v>Power</v>
      </c>
      <c r="CH1487" s="8" t="str">
        <f t="shared" si="233"/>
        <v>Invalid PM Setting</v>
      </c>
      <c r="CI1487" s="8"/>
      <c r="CJ1487" s="8"/>
      <c r="CK1487" s="8"/>
      <c r="CL1487" s="8"/>
      <c r="CM1487" s="115"/>
      <c r="CN1487" s="115"/>
      <c r="CO1487" s="115"/>
      <c r="CP1487" s="115"/>
      <c r="CQ1487" s="8"/>
      <c r="CR1487" s="8"/>
      <c r="CS1487" s="8"/>
      <c r="CT1487" s="8"/>
      <c r="CU1487" s="100"/>
      <c r="CV1487" s="115"/>
      <c r="CY1487" s="100"/>
      <c r="CZ1487" s="8" t="str">
        <f t="shared" si="234"/>
        <v>AGND</v>
      </c>
      <c r="DA1487" s="8" t="str">
        <f t="shared" si="235"/>
        <v>Invalid PM Setting</v>
      </c>
      <c r="DB1487" s="8" t="str">
        <f t="shared" si="236"/>
        <v>Power</v>
      </c>
      <c r="DC1487" s="8" t="str">
        <f t="shared" si="237"/>
        <v>Invalid PM Setting</v>
      </c>
      <c r="DD1487" s="8"/>
      <c r="DE1487" s="8"/>
      <c r="DF1487" s="8"/>
      <c r="DG1487" s="115"/>
      <c r="DH1487" s="115"/>
      <c r="DI1487" s="115"/>
      <c r="DJ1487" s="115"/>
      <c r="DK1487" s="8"/>
      <c r="DL1487" s="8"/>
      <c r="DM1487" s="8"/>
      <c r="DN1487" s="8"/>
      <c r="DO1487" s="8"/>
      <c r="DP1487" s="100"/>
      <c r="DQ1487" s="115"/>
      <c r="DR1487" s="115"/>
      <c r="DS1487" s="115"/>
      <c r="DT1487" s="115"/>
    </row>
    <row r="1488" spans="1:124" ht="12.75" customHeight="1">
      <c r="A1488" s="115"/>
      <c r="B1488" s="89">
        <v>1485</v>
      </c>
      <c r="C1488" s="8"/>
      <c r="D1488" s="8"/>
      <c r="E1488" s="8"/>
      <c r="F1488" s="8"/>
      <c r="G1488" s="8"/>
      <c r="H1488" s="8"/>
      <c r="I1488" s="8" t="s">
        <v>1071</v>
      </c>
      <c r="J1488" s="8" t="s">
        <v>3386</v>
      </c>
      <c r="K1488" s="8"/>
      <c r="L1488" s="8"/>
      <c r="M1488" s="8"/>
      <c r="N1488" s="8"/>
      <c r="O1488" s="8" t="s">
        <v>6755</v>
      </c>
      <c r="P1488" s="8"/>
      <c r="Q1488" s="8"/>
      <c r="R1488" s="8"/>
      <c r="S1488" s="8"/>
      <c r="T1488" s="8"/>
      <c r="U1488" s="8"/>
      <c r="V1488" s="8"/>
      <c r="W1488" s="8"/>
      <c r="X1488" s="8"/>
      <c r="Y1488" s="8"/>
      <c r="Z1488" s="8"/>
      <c r="AA1488" s="8"/>
      <c r="AB1488" s="8"/>
      <c r="AC1488" s="8" t="str">
        <f t="shared" si="229"/>
        <v>NO</v>
      </c>
      <c r="AD1488" s="8" t="str">
        <f t="shared" si="230"/>
        <v>Power,,,,,,,,,,,,,</v>
      </c>
      <c r="AE1488" s="8"/>
      <c r="AF1488" s="8"/>
      <c r="AG1488" s="115"/>
      <c r="AH1488" s="8" t="s">
        <v>6756</v>
      </c>
      <c r="AI1488" s="8" t="s">
        <v>6002</v>
      </c>
      <c r="AJ1488" s="115"/>
      <c r="AK1488" s="115"/>
      <c r="AL1488" s="115"/>
      <c r="AM1488" s="115"/>
      <c r="AN1488" s="115"/>
      <c r="AO1488" s="115"/>
      <c r="AP1488" s="115"/>
      <c r="AQ1488" s="115"/>
      <c r="AR1488" s="115"/>
      <c r="AS1488" s="115"/>
      <c r="AT1488" s="115"/>
      <c r="AU1488" s="115"/>
      <c r="AV1488" s="115"/>
      <c r="AW1488" s="115"/>
      <c r="AX1488" s="115"/>
      <c r="AY1488" s="115"/>
      <c r="AZ1488" s="115"/>
      <c r="BA1488" s="115"/>
      <c r="BB1488" s="115"/>
      <c r="BC1488" s="115"/>
      <c r="BD1488" s="115"/>
      <c r="BE1488" s="115"/>
      <c r="BF1488" s="115"/>
      <c r="BG1488" s="115"/>
      <c r="BH1488" s="115"/>
      <c r="BI1488" s="115"/>
      <c r="BJ1488" s="115"/>
      <c r="BK1488" s="115"/>
      <c r="BL1488" s="115"/>
      <c r="BM1488" s="115"/>
      <c r="BN1488" s="115"/>
      <c r="BO1488" s="8"/>
      <c r="BP1488" s="8"/>
      <c r="BQ1488" s="8"/>
      <c r="BR1488" s="8"/>
      <c r="BS1488" s="8"/>
      <c r="BT1488" s="8"/>
      <c r="BU1488" s="8"/>
      <c r="BV1488" s="8"/>
      <c r="BW1488" s="8"/>
      <c r="BX1488" s="8"/>
      <c r="BY1488" s="8"/>
      <c r="BZ1488" s="8"/>
      <c r="CA1488" s="8"/>
      <c r="CB1488" s="8"/>
      <c r="CC1488" s="8"/>
      <c r="CD1488" s="100"/>
      <c r="CE1488" s="8" t="str">
        <f t="shared" si="228"/>
        <v>AGND</v>
      </c>
      <c r="CF1488" s="8" t="str">
        <f t="shared" si="231"/>
        <v>Invalid PM Setting</v>
      </c>
      <c r="CG1488" s="8" t="str">
        <f t="shared" si="232"/>
        <v>Power</v>
      </c>
      <c r="CH1488" s="8" t="str">
        <f t="shared" si="233"/>
        <v>Invalid PM Setting</v>
      </c>
      <c r="CI1488" s="8"/>
      <c r="CJ1488" s="8"/>
      <c r="CK1488" s="8"/>
      <c r="CL1488" s="8"/>
      <c r="CM1488" s="115"/>
      <c r="CN1488" s="115"/>
      <c r="CO1488" s="115"/>
      <c r="CP1488" s="115"/>
      <c r="CQ1488" s="8"/>
      <c r="CR1488" s="8"/>
      <c r="CS1488" s="8"/>
      <c r="CT1488" s="8"/>
      <c r="CU1488" s="100"/>
      <c r="CV1488" s="115"/>
      <c r="CY1488" s="100"/>
      <c r="CZ1488" s="8" t="str">
        <f t="shared" si="234"/>
        <v>AGND</v>
      </c>
      <c r="DA1488" s="8" t="str">
        <f t="shared" si="235"/>
        <v>Invalid PM Setting</v>
      </c>
      <c r="DB1488" s="8" t="str">
        <f t="shared" si="236"/>
        <v>Power</v>
      </c>
      <c r="DC1488" s="8" t="str">
        <f t="shared" si="237"/>
        <v>Invalid PM Setting</v>
      </c>
      <c r="DD1488" s="8"/>
      <c r="DE1488" s="8"/>
      <c r="DF1488" s="8"/>
      <c r="DG1488" s="115"/>
      <c r="DH1488" s="115"/>
      <c r="DI1488" s="115"/>
      <c r="DJ1488" s="115"/>
      <c r="DK1488" s="8"/>
      <c r="DL1488" s="8"/>
      <c r="DM1488" s="8"/>
      <c r="DN1488" s="8"/>
      <c r="DO1488" s="8"/>
      <c r="DP1488" s="100"/>
      <c r="DQ1488" s="115"/>
      <c r="DR1488" s="115"/>
      <c r="DS1488" s="115"/>
      <c r="DT1488" s="115"/>
    </row>
    <row r="1489" spans="1:124" ht="12.75" customHeight="1">
      <c r="A1489" s="115"/>
      <c r="B1489" s="89">
        <v>1486</v>
      </c>
      <c r="C1489" s="8"/>
      <c r="D1489" s="8"/>
      <c r="E1489" s="8"/>
      <c r="F1489" s="8"/>
      <c r="G1489" s="8"/>
      <c r="H1489" s="8"/>
      <c r="I1489" s="8" t="s">
        <v>1071</v>
      </c>
      <c r="J1489" s="8" t="s">
        <v>2959</v>
      </c>
      <c r="K1489" s="8"/>
      <c r="L1489" s="8"/>
      <c r="M1489" s="8"/>
      <c r="N1489" s="8"/>
      <c r="O1489" s="8" t="s">
        <v>6755</v>
      </c>
      <c r="P1489" s="8"/>
      <c r="Q1489" s="8"/>
      <c r="R1489" s="8"/>
      <c r="S1489" s="8"/>
      <c r="T1489" s="8"/>
      <c r="U1489" s="8"/>
      <c r="V1489" s="8"/>
      <c r="W1489" s="8"/>
      <c r="X1489" s="8"/>
      <c r="Y1489" s="8"/>
      <c r="Z1489" s="8"/>
      <c r="AA1489" s="8"/>
      <c r="AB1489" s="8"/>
      <c r="AC1489" s="8" t="str">
        <f t="shared" si="229"/>
        <v>NO</v>
      </c>
      <c r="AD1489" s="8" t="str">
        <f t="shared" si="230"/>
        <v>Power,,,,,,,,,,,,,</v>
      </c>
      <c r="AE1489" s="8"/>
      <c r="AF1489" s="8"/>
      <c r="AG1489" s="115"/>
      <c r="AH1489" s="8" t="s">
        <v>6756</v>
      </c>
      <c r="AI1489" s="8" t="s">
        <v>6002</v>
      </c>
      <c r="AJ1489" s="115"/>
      <c r="AK1489" s="115"/>
      <c r="AL1489" s="115"/>
      <c r="AM1489" s="115"/>
      <c r="AN1489" s="115"/>
      <c r="AO1489" s="115"/>
      <c r="AP1489" s="115"/>
      <c r="AQ1489" s="115"/>
      <c r="AR1489" s="115"/>
      <c r="AS1489" s="115"/>
      <c r="AT1489" s="115"/>
      <c r="AU1489" s="115"/>
      <c r="AV1489" s="115"/>
      <c r="AW1489" s="115"/>
      <c r="AX1489" s="115"/>
      <c r="AY1489" s="115"/>
      <c r="AZ1489" s="115"/>
      <c r="BA1489" s="115"/>
      <c r="BB1489" s="115"/>
      <c r="BC1489" s="115"/>
      <c r="BD1489" s="115"/>
      <c r="BE1489" s="115"/>
      <c r="BF1489" s="115"/>
      <c r="BG1489" s="115"/>
      <c r="BH1489" s="115"/>
      <c r="BI1489" s="115"/>
      <c r="BJ1489" s="115"/>
      <c r="BK1489" s="115"/>
      <c r="BL1489" s="115"/>
      <c r="BM1489" s="115"/>
      <c r="BN1489" s="115"/>
      <c r="BO1489" s="8"/>
      <c r="BP1489" s="8"/>
      <c r="BQ1489" s="8"/>
      <c r="BR1489" s="8"/>
      <c r="BS1489" s="8"/>
      <c r="BT1489" s="8"/>
      <c r="BU1489" s="8"/>
      <c r="BV1489" s="8"/>
      <c r="BW1489" s="8"/>
      <c r="BX1489" s="8"/>
      <c r="BY1489" s="8"/>
      <c r="BZ1489" s="8"/>
      <c r="CA1489" s="8"/>
      <c r="CB1489" s="8"/>
      <c r="CC1489" s="8"/>
      <c r="CD1489" s="100"/>
      <c r="CE1489" s="8" t="str">
        <f t="shared" si="228"/>
        <v>AGND</v>
      </c>
      <c r="CF1489" s="8" t="str">
        <f t="shared" si="231"/>
        <v>Invalid PM Setting</v>
      </c>
      <c r="CG1489" s="8" t="str">
        <f t="shared" si="232"/>
        <v>Power</v>
      </c>
      <c r="CH1489" s="8" t="str">
        <f t="shared" si="233"/>
        <v>Invalid PM Setting</v>
      </c>
      <c r="CI1489" s="8"/>
      <c r="CJ1489" s="8"/>
      <c r="CK1489" s="8"/>
      <c r="CL1489" s="8"/>
      <c r="CM1489" s="115"/>
      <c r="CN1489" s="115"/>
      <c r="CO1489" s="115"/>
      <c r="CP1489" s="115"/>
      <c r="CQ1489" s="8"/>
      <c r="CR1489" s="8"/>
      <c r="CS1489" s="8"/>
      <c r="CT1489" s="8"/>
      <c r="CU1489" s="100"/>
      <c r="CV1489" s="115"/>
      <c r="CY1489" s="100"/>
      <c r="CZ1489" s="8" t="str">
        <f t="shared" si="234"/>
        <v>AGND</v>
      </c>
      <c r="DA1489" s="8" t="str">
        <f t="shared" si="235"/>
        <v>Invalid PM Setting</v>
      </c>
      <c r="DB1489" s="8" t="str">
        <f t="shared" si="236"/>
        <v>Power</v>
      </c>
      <c r="DC1489" s="8" t="str">
        <f t="shared" si="237"/>
        <v>Invalid PM Setting</v>
      </c>
      <c r="DD1489" s="8"/>
      <c r="DE1489" s="8"/>
      <c r="DF1489" s="8"/>
      <c r="DG1489" s="115"/>
      <c r="DH1489" s="115"/>
      <c r="DI1489" s="115"/>
      <c r="DJ1489" s="115"/>
      <c r="DK1489" s="8"/>
      <c r="DL1489" s="8"/>
      <c r="DM1489" s="8"/>
      <c r="DN1489" s="8"/>
      <c r="DO1489" s="8"/>
      <c r="DP1489" s="100"/>
      <c r="DQ1489" s="115"/>
      <c r="DR1489" s="115"/>
      <c r="DS1489" s="115"/>
      <c r="DT1489" s="115"/>
    </row>
    <row r="1490" spans="1:124" ht="12.75" customHeight="1">
      <c r="A1490" s="115"/>
      <c r="B1490" s="89">
        <v>1487</v>
      </c>
      <c r="C1490" s="8"/>
      <c r="D1490" s="8"/>
      <c r="E1490" s="8"/>
      <c r="F1490" s="8"/>
      <c r="G1490" s="8"/>
      <c r="H1490" s="8"/>
      <c r="I1490" s="8" t="s">
        <v>1071</v>
      </c>
      <c r="J1490" s="8" t="s">
        <v>7074</v>
      </c>
      <c r="K1490" s="8"/>
      <c r="L1490" s="8"/>
      <c r="M1490" s="8"/>
      <c r="N1490" s="8"/>
      <c r="O1490" s="8" t="s">
        <v>6755</v>
      </c>
      <c r="P1490" s="8"/>
      <c r="Q1490" s="8"/>
      <c r="R1490" s="8"/>
      <c r="S1490" s="8"/>
      <c r="T1490" s="8"/>
      <c r="U1490" s="8"/>
      <c r="V1490" s="8"/>
      <c r="W1490" s="8"/>
      <c r="X1490" s="8"/>
      <c r="Y1490" s="8"/>
      <c r="Z1490" s="8"/>
      <c r="AA1490" s="8"/>
      <c r="AB1490" s="8"/>
      <c r="AC1490" s="8" t="str">
        <f t="shared" si="229"/>
        <v>NO</v>
      </c>
      <c r="AD1490" s="8" t="str">
        <f t="shared" si="230"/>
        <v>Power,,,,,,,,,,,,,</v>
      </c>
      <c r="AE1490" s="8"/>
      <c r="AF1490" s="8"/>
      <c r="AG1490" s="115"/>
      <c r="AH1490" s="8" t="s">
        <v>6756</v>
      </c>
      <c r="AI1490" s="8" t="s">
        <v>6002</v>
      </c>
      <c r="AJ1490" s="115"/>
      <c r="AK1490" s="115"/>
      <c r="AL1490" s="115"/>
      <c r="AM1490" s="115"/>
      <c r="AN1490" s="115"/>
      <c r="AO1490" s="115"/>
      <c r="AP1490" s="115"/>
      <c r="AQ1490" s="115"/>
      <c r="AR1490" s="115"/>
      <c r="AS1490" s="115"/>
      <c r="AT1490" s="115"/>
      <c r="AU1490" s="115"/>
      <c r="AV1490" s="115"/>
      <c r="AW1490" s="115"/>
      <c r="AX1490" s="115"/>
      <c r="AY1490" s="115"/>
      <c r="AZ1490" s="115"/>
      <c r="BA1490" s="115"/>
      <c r="BB1490" s="115"/>
      <c r="BC1490" s="115"/>
      <c r="BD1490" s="115"/>
      <c r="BE1490" s="115"/>
      <c r="BF1490" s="115"/>
      <c r="BG1490" s="115"/>
      <c r="BH1490" s="115"/>
      <c r="BI1490" s="115"/>
      <c r="BJ1490" s="115"/>
      <c r="BK1490" s="115"/>
      <c r="BL1490" s="115"/>
      <c r="BM1490" s="115"/>
      <c r="BN1490" s="115"/>
      <c r="BO1490" s="8"/>
      <c r="BP1490" s="8"/>
      <c r="BQ1490" s="8"/>
      <c r="BR1490" s="8"/>
      <c r="BS1490" s="8"/>
      <c r="BT1490" s="8"/>
      <c r="BU1490" s="8"/>
      <c r="BV1490" s="8"/>
      <c r="BW1490" s="8"/>
      <c r="BX1490" s="8"/>
      <c r="BY1490" s="8"/>
      <c r="BZ1490" s="8"/>
      <c r="CA1490" s="8"/>
      <c r="CB1490" s="8"/>
      <c r="CC1490" s="8"/>
      <c r="CD1490" s="100"/>
      <c r="CE1490" s="8" t="str">
        <f t="shared" si="228"/>
        <v>AGND</v>
      </c>
      <c r="CF1490" s="8" t="str">
        <f t="shared" si="231"/>
        <v>Invalid PM Setting</v>
      </c>
      <c r="CG1490" s="8" t="str">
        <f t="shared" si="232"/>
        <v>Power</v>
      </c>
      <c r="CH1490" s="8" t="str">
        <f t="shared" si="233"/>
        <v>Invalid PM Setting</v>
      </c>
      <c r="CI1490" s="8"/>
      <c r="CJ1490" s="8"/>
      <c r="CK1490" s="8"/>
      <c r="CL1490" s="8"/>
      <c r="CM1490" s="115"/>
      <c r="CN1490" s="115"/>
      <c r="CO1490" s="115"/>
      <c r="CP1490" s="115"/>
      <c r="CQ1490" s="8"/>
      <c r="CR1490" s="8"/>
      <c r="CS1490" s="8"/>
      <c r="CT1490" s="8"/>
      <c r="CU1490" s="100"/>
      <c r="CV1490" s="115"/>
      <c r="CY1490" s="100"/>
      <c r="CZ1490" s="8" t="str">
        <f t="shared" si="234"/>
        <v>AGND</v>
      </c>
      <c r="DA1490" s="8" t="str">
        <f t="shared" si="235"/>
        <v>Invalid PM Setting</v>
      </c>
      <c r="DB1490" s="8" t="str">
        <f t="shared" si="236"/>
        <v>Power</v>
      </c>
      <c r="DC1490" s="8" t="str">
        <f t="shared" si="237"/>
        <v>Invalid PM Setting</v>
      </c>
      <c r="DD1490" s="8"/>
      <c r="DE1490" s="8"/>
      <c r="DF1490" s="8"/>
      <c r="DG1490" s="115"/>
      <c r="DH1490" s="115"/>
      <c r="DI1490" s="115"/>
      <c r="DJ1490" s="115"/>
      <c r="DK1490" s="8"/>
      <c r="DL1490" s="8"/>
      <c r="DM1490" s="8"/>
      <c r="DN1490" s="8"/>
      <c r="DO1490" s="8"/>
      <c r="DP1490" s="100"/>
      <c r="DQ1490" s="115"/>
      <c r="DR1490" s="115"/>
      <c r="DS1490" s="115"/>
      <c r="DT1490" s="115"/>
    </row>
    <row r="1491" spans="1:124" ht="12.75" customHeight="1">
      <c r="A1491" s="115"/>
      <c r="B1491" s="89">
        <v>1488</v>
      </c>
      <c r="C1491" s="8"/>
      <c r="D1491" s="8"/>
      <c r="E1491" s="8"/>
      <c r="F1491" s="8"/>
      <c r="G1491" s="8"/>
      <c r="H1491" s="8"/>
      <c r="I1491" s="8" t="s">
        <v>1071</v>
      </c>
      <c r="J1491" s="8" t="s">
        <v>4948</v>
      </c>
      <c r="K1491" s="8"/>
      <c r="L1491" s="8"/>
      <c r="M1491" s="8"/>
      <c r="N1491" s="8"/>
      <c r="O1491" s="8" t="s">
        <v>6755</v>
      </c>
      <c r="P1491" s="8"/>
      <c r="Q1491" s="8"/>
      <c r="R1491" s="8"/>
      <c r="S1491" s="8"/>
      <c r="T1491" s="8"/>
      <c r="U1491" s="8"/>
      <c r="V1491" s="8"/>
      <c r="W1491" s="8"/>
      <c r="X1491" s="8"/>
      <c r="Y1491" s="8"/>
      <c r="Z1491" s="8"/>
      <c r="AA1491" s="8"/>
      <c r="AB1491" s="8"/>
      <c r="AC1491" s="8" t="str">
        <f t="shared" si="229"/>
        <v>NO</v>
      </c>
      <c r="AD1491" s="8" t="str">
        <f t="shared" si="230"/>
        <v>Power,,,,,,,,,,,,,</v>
      </c>
      <c r="AE1491" s="8"/>
      <c r="AF1491" s="8"/>
      <c r="AG1491" s="115"/>
      <c r="AH1491" s="8" t="s">
        <v>6756</v>
      </c>
      <c r="AI1491" s="8" t="s">
        <v>6002</v>
      </c>
      <c r="AJ1491" s="115"/>
      <c r="AK1491" s="115"/>
      <c r="AL1491" s="115"/>
      <c r="AM1491" s="115"/>
      <c r="AN1491" s="115"/>
      <c r="AO1491" s="115"/>
      <c r="AP1491" s="115"/>
      <c r="AQ1491" s="115"/>
      <c r="AR1491" s="115"/>
      <c r="AS1491" s="115"/>
      <c r="AT1491" s="115"/>
      <c r="AU1491" s="115"/>
      <c r="AV1491" s="115"/>
      <c r="AW1491" s="115"/>
      <c r="AX1491" s="115"/>
      <c r="AY1491" s="115"/>
      <c r="AZ1491" s="115"/>
      <c r="BA1491" s="115"/>
      <c r="BB1491" s="115"/>
      <c r="BC1491" s="115"/>
      <c r="BD1491" s="115"/>
      <c r="BE1491" s="115"/>
      <c r="BF1491" s="115"/>
      <c r="BG1491" s="115"/>
      <c r="BH1491" s="115"/>
      <c r="BI1491" s="115"/>
      <c r="BJ1491" s="115"/>
      <c r="BK1491" s="115"/>
      <c r="BL1491" s="115"/>
      <c r="BM1491" s="115"/>
      <c r="BN1491" s="115"/>
      <c r="BO1491" s="8"/>
      <c r="BP1491" s="8"/>
      <c r="BQ1491" s="8"/>
      <c r="BR1491" s="8"/>
      <c r="BS1491" s="8"/>
      <c r="BT1491" s="8"/>
      <c r="BU1491" s="8"/>
      <c r="BV1491" s="8"/>
      <c r="BW1491" s="8"/>
      <c r="BX1491" s="8"/>
      <c r="BY1491" s="8"/>
      <c r="BZ1491" s="8"/>
      <c r="CA1491" s="8"/>
      <c r="CB1491" s="8"/>
      <c r="CC1491" s="8"/>
      <c r="CD1491" s="100"/>
      <c r="CE1491" s="8" t="str">
        <f t="shared" si="228"/>
        <v>AGND</v>
      </c>
      <c r="CF1491" s="8" t="str">
        <f t="shared" si="231"/>
        <v>Invalid PM Setting</v>
      </c>
      <c r="CG1491" s="8" t="str">
        <f t="shared" si="232"/>
        <v>Power</v>
      </c>
      <c r="CH1491" s="8" t="str">
        <f t="shared" si="233"/>
        <v>Invalid PM Setting</v>
      </c>
      <c r="CI1491" s="8"/>
      <c r="CJ1491" s="8"/>
      <c r="CK1491" s="8"/>
      <c r="CL1491" s="8"/>
      <c r="CM1491" s="115"/>
      <c r="CN1491" s="115"/>
      <c r="CO1491" s="115"/>
      <c r="CP1491" s="115"/>
      <c r="CQ1491" s="8"/>
      <c r="CR1491" s="8"/>
      <c r="CS1491" s="8"/>
      <c r="CT1491" s="8"/>
      <c r="CU1491" s="100"/>
      <c r="CV1491" s="115"/>
      <c r="CY1491" s="100"/>
      <c r="CZ1491" s="8" t="str">
        <f t="shared" si="234"/>
        <v>AGND</v>
      </c>
      <c r="DA1491" s="8" t="str">
        <f t="shared" si="235"/>
        <v>Invalid PM Setting</v>
      </c>
      <c r="DB1491" s="8" t="str">
        <f t="shared" si="236"/>
        <v>Power</v>
      </c>
      <c r="DC1491" s="8" t="str">
        <f t="shared" si="237"/>
        <v>Invalid PM Setting</v>
      </c>
      <c r="DD1491" s="8"/>
      <c r="DE1491" s="8"/>
      <c r="DF1491" s="8"/>
      <c r="DG1491" s="115"/>
      <c r="DH1491" s="115"/>
      <c r="DI1491" s="115"/>
      <c r="DJ1491" s="115"/>
      <c r="DK1491" s="8"/>
      <c r="DL1491" s="8"/>
      <c r="DM1491" s="8"/>
      <c r="DN1491" s="8"/>
      <c r="DO1491" s="8"/>
      <c r="DP1491" s="100"/>
      <c r="DQ1491" s="115"/>
      <c r="DR1491" s="115"/>
      <c r="DS1491" s="115"/>
      <c r="DT1491" s="115"/>
    </row>
    <row r="1492" spans="1:124" ht="12.75" customHeight="1">
      <c r="A1492" s="115"/>
      <c r="B1492" s="89">
        <v>1489</v>
      </c>
      <c r="C1492" s="8"/>
      <c r="D1492" s="8"/>
      <c r="E1492" s="8"/>
      <c r="F1492" s="8"/>
      <c r="G1492" s="8"/>
      <c r="H1492" s="8"/>
      <c r="I1492" s="8" t="s">
        <v>1071</v>
      </c>
      <c r="J1492" s="8" t="s">
        <v>4961</v>
      </c>
      <c r="K1492" s="8"/>
      <c r="L1492" s="8"/>
      <c r="M1492" s="8"/>
      <c r="N1492" s="8"/>
      <c r="O1492" s="8" t="s">
        <v>6755</v>
      </c>
      <c r="P1492" s="8"/>
      <c r="Q1492" s="8"/>
      <c r="R1492" s="8"/>
      <c r="S1492" s="8"/>
      <c r="T1492" s="8"/>
      <c r="U1492" s="8"/>
      <c r="V1492" s="8"/>
      <c r="W1492" s="8"/>
      <c r="X1492" s="8"/>
      <c r="Y1492" s="8"/>
      <c r="Z1492" s="8"/>
      <c r="AA1492" s="8"/>
      <c r="AB1492" s="8"/>
      <c r="AC1492" s="8" t="str">
        <f t="shared" si="229"/>
        <v>NO</v>
      </c>
      <c r="AD1492" s="8" t="str">
        <f t="shared" si="230"/>
        <v>Power,,,,,,,,,,,,,</v>
      </c>
      <c r="AE1492" s="8"/>
      <c r="AF1492" s="8"/>
      <c r="AG1492" s="115"/>
      <c r="AH1492" s="8" t="s">
        <v>6756</v>
      </c>
      <c r="AI1492" s="8" t="s">
        <v>6002</v>
      </c>
      <c r="AJ1492" s="115"/>
      <c r="AK1492" s="115"/>
      <c r="AL1492" s="115"/>
      <c r="AM1492" s="115"/>
      <c r="AN1492" s="115"/>
      <c r="AO1492" s="115"/>
      <c r="AP1492" s="115"/>
      <c r="AQ1492" s="115"/>
      <c r="AR1492" s="115"/>
      <c r="AS1492" s="115"/>
      <c r="AT1492" s="115"/>
      <c r="AU1492" s="115"/>
      <c r="AV1492" s="115"/>
      <c r="AW1492" s="115"/>
      <c r="AX1492" s="115"/>
      <c r="AY1492" s="115"/>
      <c r="AZ1492" s="115"/>
      <c r="BA1492" s="115"/>
      <c r="BB1492" s="115"/>
      <c r="BC1492" s="115"/>
      <c r="BD1492" s="115"/>
      <c r="BE1492" s="115"/>
      <c r="BF1492" s="115"/>
      <c r="BG1492" s="115"/>
      <c r="BH1492" s="115"/>
      <c r="BI1492" s="115"/>
      <c r="BJ1492" s="115"/>
      <c r="BK1492" s="115"/>
      <c r="BL1492" s="115"/>
      <c r="BM1492" s="115"/>
      <c r="BN1492" s="115"/>
      <c r="BO1492" s="8"/>
      <c r="BP1492" s="8"/>
      <c r="BQ1492" s="8"/>
      <c r="BR1492" s="8"/>
      <c r="BS1492" s="8"/>
      <c r="BT1492" s="8"/>
      <c r="BU1492" s="8"/>
      <c r="BV1492" s="8"/>
      <c r="BW1492" s="8"/>
      <c r="BX1492" s="8"/>
      <c r="BY1492" s="8"/>
      <c r="BZ1492" s="8"/>
      <c r="CA1492" s="8"/>
      <c r="CB1492" s="8"/>
      <c r="CC1492" s="8"/>
      <c r="CD1492" s="100"/>
      <c r="CE1492" s="8" t="str">
        <f t="shared" si="228"/>
        <v>AGND</v>
      </c>
      <c r="CF1492" s="8" t="str">
        <f t="shared" si="231"/>
        <v>Invalid PM Setting</v>
      </c>
      <c r="CG1492" s="8" t="str">
        <f t="shared" si="232"/>
        <v>Power</v>
      </c>
      <c r="CH1492" s="8" t="str">
        <f t="shared" si="233"/>
        <v>Invalid PM Setting</v>
      </c>
      <c r="CI1492" s="8"/>
      <c r="CJ1492" s="8"/>
      <c r="CK1492" s="8"/>
      <c r="CL1492" s="8"/>
      <c r="CM1492" s="115"/>
      <c r="CN1492" s="115"/>
      <c r="CO1492" s="115"/>
      <c r="CP1492" s="115"/>
      <c r="CQ1492" s="8"/>
      <c r="CR1492" s="8"/>
      <c r="CS1492" s="8"/>
      <c r="CT1492" s="8"/>
      <c r="CU1492" s="100"/>
      <c r="CV1492" s="115"/>
      <c r="CY1492" s="100"/>
      <c r="CZ1492" s="8" t="str">
        <f t="shared" si="234"/>
        <v>AGND</v>
      </c>
      <c r="DA1492" s="8" t="str">
        <f t="shared" si="235"/>
        <v>Invalid PM Setting</v>
      </c>
      <c r="DB1492" s="8" t="str">
        <f t="shared" si="236"/>
        <v>Power</v>
      </c>
      <c r="DC1492" s="8" t="str">
        <f t="shared" si="237"/>
        <v>Invalid PM Setting</v>
      </c>
      <c r="DD1492" s="8"/>
      <c r="DE1492" s="8"/>
      <c r="DF1492" s="8"/>
      <c r="DG1492" s="115"/>
      <c r="DH1492" s="115"/>
      <c r="DI1492" s="115"/>
      <c r="DJ1492" s="115"/>
      <c r="DK1492" s="8"/>
      <c r="DL1492" s="8"/>
      <c r="DM1492" s="8"/>
      <c r="DN1492" s="8"/>
      <c r="DO1492" s="8"/>
      <c r="DP1492" s="100"/>
      <c r="DQ1492" s="115"/>
      <c r="DR1492" s="115"/>
      <c r="DS1492" s="115"/>
      <c r="DT1492" s="115"/>
    </row>
    <row r="1493" spans="1:124" ht="12.75" customHeight="1">
      <c r="A1493" s="115"/>
      <c r="B1493" s="89">
        <v>1490</v>
      </c>
      <c r="C1493" s="8"/>
      <c r="D1493" s="8"/>
      <c r="E1493" s="8"/>
      <c r="F1493" s="8"/>
      <c r="G1493" s="8"/>
      <c r="H1493" s="8"/>
      <c r="I1493" s="8" t="s">
        <v>1071</v>
      </c>
      <c r="J1493" s="8" t="s">
        <v>5139</v>
      </c>
      <c r="K1493" s="8"/>
      <c r="L1493" s="8"/>
      <c r="M1493" s="8"/>
      <c r="N1493" s="8"/>
      <c r="O1493" s="8" t="s">
        <v>6755</v>
      </c>
      <c r="P1493" s="8"/>
      <c r="Q1493" s="8"/>
      <c r="R1493" s="8"/>
      <c r="S1493" s="8"/>
      <c r="T1493" s="8"/>
      <c r="U1493" s="8"/>
      <c r="V1493" s="8"/>
      <c r="W1493" s="8"/>
      <c r="X1493" s="8"/>
      <c r="Y1493" s="8"/>
      <c r="Z1493" s="8"/>
      <c r="AA1493" s="8"/>
      <c r="AB1493" s="8"/>
      <c r="AC1493" s="8" t="str">
        <f t="shared" si="229"/>
        <v>NO</v>
      </c>
      <c r="AD1493" s="8" t="str">
        <f t="shared" si="230"/>
        <v>Power,,,,,,,,,,,,,</v>
      </c>
      <c r="AE1493" s="8"/>
      <c r="AF1493" s="8"/>
      <c r="AG1493" s="115"/>
      <c r="AH1493" s="8" t="s">
        <v>6756</v>
      </c>
      <c r="AI1493" s="8" t="s">
        <v>6002</v>
      </c>
      <c r="AJ1493" s="115"/>
      <c r="AK1493" s="115"/>
      <c r="AL1493" s="115"/>
      <c r="AM1493" s="115"/>
      <c r="AN1493" s="115"/>
      <c r="AO1493" s="115"/>
      <c r="AP1493" s="115"/>
      <c r="AQ1493" s="115"/>
      <c r="AR1493" s="115"/>
      <c r="AS1493" s="115"/>
      <c r="AT1493" s="115"/>
      <c r="AU1493" s="115"/>
      <c r="AV1493" s="115"/>
      <c r="AW1493" s="115"/>
      <c r="AX1493" s="115"/>
      <c r="AY1493" s="115"/>
      <c r="AZ1493" s="115"/>
      <c r="BA1493" s="115"/>
      <c r="BB1493" s="115"/>
      <c r="BC1493" s="115"/>
      <c r="BD1493" s="115"/>
      <c r="BE1493" s="115"/>
      <c r="BF1493" s="115"/>
      <c r="BG1493" s="115"/>
      <c r="BH1493" s="115"/>
      <c r="BI1493" s="115"/>
      <c r="BJ1493" s="115"/>
      <c r="BK1493" s="115"/>
      <c r="BL1493" s="115"/>
      <c r="BM1493" s="115"/>
      <c r="BN1493" s="115"/>
      <c r="BO1493" s="8"/>
      <c r="BP1493" s="8"/>
      <c r="BQ1493" s="8"/>
      <c r="BR1493" s="8"/>
      <c r="BS1493" s="8"/>
      <c r="BT1493" s="8"/>
      <c r="BU1493" s="8"/>
      <c r="BV1493" s="8"/>
      <c r="BW1493" s="8"/>
      <c r="BX1493" s="8"/>
      <c r="BY1493" s="8"/>
      <c r="BZ1493" s="8"/>
      <c r="CA1493" s="8"/>
      <c r="CB1493" s="8"/>
      <c r="CC1493" s="8"/>
      <c r="CD1493" s="100"/>
      <c r="CE1493" s="8" t="str">
        <f t="shared" si="228"/>
        <v>AGND</v>
      </c>
      <c r="CF1493" s="8" t="str">
        <f t="shared" si="231"/>
        <v>Invalid PM Setting</v>
      </c>
      <c r="CG1493" s="8" t="str">
        <f t="shared" si="232"/>
        <v>Power</v>
      </c>
      <c r="CH1493" s="8" t="str">
        <f t="shared" si="233"/>
        <v>Invalid PM Setting</v>
      </c>
      <c r="CI1493" s="8"/>
      <c r="CJ1493" s="8"/>
      <c r="CK1493" s="8"/>
      <c r="CL1493" s="8"/>
      <c r="CM1493" s="115"/>
      <c r="CN1493" s="115"/>
      <c r="CO1493" s="115"/>
      <c r="CP1493" s="115"/>
      <c r="CQ1493" s="8"/>
      <c r="CR1493" s="8"/>
      <c r="CS1493" s="8"/>
      <c r="CT1493" s="8"/>
      <c r="CU1493" s="100"/>
      <c r="CV1493" s="115"/>
      <c r="CY1493" s="100"/>
      <c r="CZ1493" s="8" t="str">
        <f t="shared" si="234"/>
        <v>AGND</v>
      </c>
      <c r="DA1493" s="8" t="str">
        <f t="shared" si="235"/>
        <v>Invalid PM Setting</v>
      </c>
      <c r="DB1493" s="8" t="str">
        <f t="shared" si="236"/>
        <v>Power</v>
      </c>
      <c r="DC1493" s="8" t="str">
        <f t="shared" si="237"/>
        <v>Invalid PM Setting</v>
      </c>
      <c r="DD1493" s="8"/>
      <c r="DE1493" s="8"/>
      <c r="DF1493" s="8"/>
      <c r="DG1493" s="115"/>
      <c r="DH1493" s="115"/>
      <c r="DI1493" s="115"/>
      <c r="DJ1493" s="115"/>
      <c r="DK1493" s="8"/>
      <c r="DL1493" s="8"/>
      <c r="DM1493" s="8"/>
      <c r="DN1493" s="8"/>
      <c r="DO1493" s="8"/>
      <c r="DP1493" s="100"/>
      <c r="DQ1493" s="115"/>
      <c r="DR1493" s="115"/>
      <c r="DS1493" s="115"/>
      <c r="DT1493" s="115"/>
    </row>
    <row r="1494" spans="1:124" ht="12.75" customHeight="1">
      <c r="A1494" s="115"/>
      <c r="B1494" s="89">
        <v>1491</v>
      </c>
      <c r="C1494" s="8"/>
      <c r="D1494" s="8"/>
      <c r="E1494" s="8"/>
      <c r="F1494" s="8"/>
      <c r="G1494" s="8"/>
      <c r="H1494" s="8"/>
      <c r="I1494" s="8" t="s">
        <v>1071</v>
      </c>
      <c r="J1494" s="8" t="s">
        <v>6312</v>
      </c>
      <c r="K1494" s="8"/>
      <c r="L1494" s="8"/>
      <c r="M1494" s="8"/>
      <c r="N1494" s="8"/>
      <c r="O1494" s="8" t="s">
        <v>6755</v>
      </c>
      <c r="P1494" s="8"/>
      <c r="Q1494" s="8"/>
      <c r="R1494" s="8"/>
      <c r="S1494" s="8"/>
      <c r="T1494" s="8"/>
      <c r="U1494" s="8"/>
      <c r="V1494" s="8"/>
      <c r="W1494" s="8"/>
      <c r="X1494" s="8"/>
      <c r="Y1494" s="8"/>
      <c r="Z1494" s="8"/>
      <c r="AA1494" s="8"/>
      <c r="AB1494" s="8"/>
      <c r="AC1494" s="8" t="str">
        <f t="shared" si="229"/>
        <v>NO</v>
      </c>
      <c r="AD1494" s="8" t="str">
        <f t="shared" si="230"/>
        <v>Power,,,,,,,,,,,,,</v>
      </c>
      <c r="AE1494" s="8"/>
      <c r="AF1494" s="8"/>
      <c r="AG1494" s="115"/>
      <c r="AH1494" s="8" t="s">
        <v>6756</v>
      </c>
      <c r="AI1494" s="8" t="s">
        <v>6002</v>
      </c>
      <c r="AJ1494" s="115"/>
      <c r="AK1494" s="115"/>
      <c r="AL1494" s="115"/>
      <c r="AM1494" s="115"/>
      <c r="AN1494" s="115"/>
      <c r="AO1494" s="115"/>
      <c r="AP1494" s="115"/>
      <c r="AQ1494" s="115"/>
      <c r="AR1494" s="115"/>
      <c r="AS1494" s="115"/>
      <c r="AT1494" s="115"/>
      <c r="AU1494" s="115"/>
      <c r="AV1494" s="115"/>
      <c r="AW1494" s="115"/>
      <c r="AX1494" s="115"/>
      <c r="AY1494" s="115"/>
      <c r="AZ1494" s="115"/>
      <c r="BA1494" s="115"/>
      <c r="BB1494" s="115"/>
      <c r="BC1494" s="115"/>
      <c r="BD1494" s="115"/>
      <c r="BE1494" s="115"/>
      <c r="BF1494" s="115"/>
      <c r="BG1494" s="115"/>
      <c r="BH1494" s="115"/>
      <c r="BI1494" s="115"/>
      <c r="BJ1494" s="115"/>
      <c r="BK1494" s="115"/>
      <c r="BL1494" s="115"/>
      <c r="BM1494" s="115"/>
      <c r="BN1494" s="115"/>
      <c r="BO1494" s="8"/>
      <c r="BP1494" s="8"/>
      <c r="BQ1494" s="8"/>
      <c r="BR1494" s="8"/>
      <c r="BS1494" s="8"/>
      <c r="BT1494" s="8"/>
      <c r="BU1494" s="8"/>
      <c r="BV1494" s="8"/>
      <c r="BW1494" s="8"/>
      <c r="BX1494" s="8"/>
      <c r="BY1494" s="8"/>
      <c r="BZ1494" s="8"/>
      <c r="CA1494" s="8"/>
      <c r="CB1494" s="8"/>
      <c r="CC1494" s="8"/>
      <c r="CD1494" s="100"/>
      <c r="CE1494" s="8" t="str">
        <f t="shared" si="228"/>
        <v>AGND</v>
      </c>
      <c r="CF1494" s="8" t="str">
        <f t="shared" si="231"/>
        <v>Invalid PM Setting</v>
      </c>
      <c r="CG1494" s="8" t="str">
        <f t="shared" si="232"/>
        <v>Power</v>
      </c>
      <c r="CH1494" s="8" t="str">
        <f t="shared" si="233"/>
        <v>Invalid PM Setting</v>
      </c>
      <c r="CI1494" s="8"/>
      <c r="CJ1494" s="8"/>
      <c r="CK1494" s="8"/>
      <c r="CL1494" s="8"/>
      <c r="CM1494" s="115"/>
      <c r="CN1494" s="115"/>
      <c r="CO1494" s="115"/>
      <c r="CP1494" s="115"/>
      <c r="CQ1494" s="8"/>
      <c r="CR1494" s="8"/>
      <c r="CS1494" s="8"/>
      <c r="CT1494" s="8"/>
      <c r="CU1494" s="100"/>
      <c r="CV1494" s="115"/>
      <c r="CY1494" s="100"/>
      <c r="CZ1494" s="8" t="str">
        <f t="shared" si="234"/>
        <v>AGND</v>
      </c>
      <c r="DA1494" s="8" t="str">
        <f t="shared" si="235"/>
        <v>Invalid PM Setting</v>
      </c>
      <c r="DB1494" s="8" t="str">
        <f t="shared" si="236"/>
        <v>Power</v>
      </c>
      <c r="DC1494" s="8" t="str">
        <f t="shared" si="237"/>
        <v>Invalid PM Setting</v>
      </c>
      <c r="DD1494" s="8"/>
      <c r="DE1494" s="8"/>
      <c r="DF1494" s="8"/>
      <c r="DG1494" s="115"/>
      <c r="DH1494" s="115"/>
      <c r="DI1494" s="115"/>
      <c r="DJ1494" s="115"/>
      <c r="DK1494" s="8"/>
      <c r="DL1494" s="8"/>
      <c r="DM1494" s="8"/>
      <c r="DN1494" s="8"/>
      <c r="DO1494" s="8"/>
      <c r="DP1494" s="100"/>
      <c r="DQ1494" s="115"/>
      <c r="DR1494" s="115"/>
      <c r="DS1494" s="115"/>
      <c r="DT1494" s="115"/>
    </row>
    <row r="1495" spans="1:124" ht="12.75" customHeight="1">
      <c r="A1495" s="115"/>
      <c r="B1495" s="89">
        <v>1492</v>
      </c>
      <c r="C1495" s="8"/>
      <c r="D1495" s="8"/>
      <c r="E1495" s="8"/>
      <c r="F1495" s="8"/>
      <c r="G1495" s="8"/>
      <c r="H1495" s="8"/>
      <c r="I1495" s="8" t="s">
        <v>1071</v>
      </c>
      <c r="J1495" s="8" t="s">
        <v>5478</v>
      </c>
      <c r="K1495" s="8"/>
      <c r="L1495" s="8"/>
      <c r="M1495" s="8"/>
      <c r="N1495" s="8"/>
      <c r="O1495" s="8" t="s">
        <v>6755</v>
      </c>
      <c r="P1495" s="8"/>
      <c r="Q1495" s="8"/>
      <c r="R1495" s="8"/>
      <c r="S1495" s="8"/>
      <c r="T1495" s="8"/>
      <c r="U1495" s="8"/>
      <c r="V1495" s="8"/>
      <c r="W1495" s="8"/>
      <c r="X1495" s="8"/>
      <c r="Y1495" s="8"/>
      <c r="Z1495" s="8"/>
      <c r="AA1495" s="8"/>
      <c r="AB1495" s="8"/>
      <c r="AC1495" s="8" t="str">
        <f t="shared" si="229"/>
        <v>NO</v>
      </c>
      <c r="AD1495" s="8" t="str">
        <f t="shared" si="230"/>
        <v>Power,,,,,,,,,,,,,</v>
      </c>
      <c r="AE1495" s="8"/>
      <c r="AF1495" s="8"/>
      <c r="AG1495" s="115"/>
      <c r="AH1495" s="8" t="s">
        <v>6756</v>
      </c>
      <c r="AI1495" s="8" t="s">
        <v>6002</v>
      </c>
      <c r="AJ1495" s="115"/>
      <c r="AK1495" s="115"/>
      <c r="AL1495" s="115"/>
      <c r="AM1495" s="115"/>
      <c r="AN1495" s="115"/>
      <c r="AO1495" s="115"/>
      <c r="AP1495" s="115"/>
      <c r="AQ1495" s="115"/>
      <c r="AR1495" s="115"/>
      <c r="AS1495" s="115"/>
      <c r="AT1495" s="115"/>
      <c r="AU1495" s="115"/>
      <c r="AV1495" s="115"/>
      <c r="AW1495" s="115"/>
      <c r="AX1495" s="115"/>
      <c r="AY1495" s="115"/>
      <c r="AZ1495" s="115"/>
      <c r="BA1495" s="115"/>
      <c r="BB1495" s="115"/>
      <c r="BC1495" s="115"/>
      <c r="BD1495" s="115"/>
      <c r="BE1495" s="115"/>
      <c r="BF1495" s="115"/>
      <c r="BG1495" s="115"/>
      <c r="BH1495" s="115"/>
      <c r="BI1495" s="115"/>
      <c r="BJ1495" s="115"/>
      <c r="BK1495" s="115"/>
      <c r="BL1495" s="115"/>
      <c r="BM1495" s="115"/>
      <c r="BN1495" s="115"/>
      <c r="BO1495" s="8"/>
      <c r="BP1495" s="8"/>
      <c r="BQ1495" s="8"/>
      <c r="BR1495" s="8"/>
      <c r="BS1495" s="8"/>
      <c r="BT1495" s="8"/>
      <c r="BU1495" s="8"/>
      <c r="BV1495" s="8"/>
      <c r="BW1495" s="8"/>
      <c r="BX1495" s="8"/>
      <c r="BY1495" s="8"/>
      <c r="BZ1495" s="8"/>
      <c r="CA1495" s="8"/>
      <c r="CB1495" s="8"/>
      <c r="CC1495" s="8"/>
      <c r="CD1495" s="100"/>
      <c r="CE1495" s="8" t="str">
        <f t="shared" si="228"/>
        <v>AGND</v>
      </c>
      <c r="CF1495" s="8" t="str">
        <f t="shared" si="231"/>
        <v>Invalid PM Setting</v>
      </c>
      <c r="CG1495" s="8" t="str">
        <f t="shared" si="232"/>
        <v>Power</v>
      </c>
      <c r="CH1495" s="8" t="str">
        <f t="shared" si="233"/>
        <v>Invalid PM Setting</v>
      </c>
      <c r="CI1495" s="8"/>
      <c r="CJ1495" s="8"/>
      <c r="CK1495" s="8"/>
      <c r="CL1495" s="8"/>
      <c r="CM1495" s="115"/>
      <c r="CN1495" s="115"/>
      <c r="CO1495" s="115"/>
      <c r="CP1495" s="115"/>
      <c r="CQ1495" s="8"/>
      <c r="CR1495" s="8"/>
      <c r="CS1495" s="8"/>
      <c r="CT1495" s="8"/>
      <c r="CU1495" s="100"/>
      <c r="CV1495" s="115"/>
      <c r="CY1495" s="100"/>
      <c r="CZ1495" s="8" t="str">
        <f t="shared" si="234"/>
        <v>AGND</v>
      </c>
      <c r="DA1495" s="8" t="str">
        <f t="shared" si="235"/>
        <v>Invalid PM Setting</v>
      </c>
      <c r="DB1495" s="8" t="str">
        <f t="shared" si="236"/>
        <v>Power</v>
      </c>
      <c r="DC1495" s="8" t="str">
        <f t="shared" si="237"/>
        <v>Invalid PM Setting</v>
      </c>
      <c r="DD1495" s="8"/>
      <c r="DE1495" s="8"/>
      <c r="DF1495" s="8"/>
      <c r="DG1495" s="115"/>
      <c r="DH1495" s="115"/>
      <c r="DI1495" s="115"/>
      <c r="DJ1495" s="115"/>
      <c r="DK1495" s="8"/>
      <c r="DL1495" s="8"/>
      <c r="DM1495" s="8"/>
      <c r="DN1495" s="8"/>
      <c r="DO1495" s="8"/>
      <c r="DP1495" s="100"/>
      <c r="DQ1495" s="115"/>
      <c r="DR1495" s="115"/>
      <c r="DS1495" s="115"/>
      <c r="DT1495" s="115"/>
    </row>
    <row r="1496" spans="1:124" ht="12.75" customHeight="1">
      <c r="A1496" s="115"/>
      <c r="B1496" s="89">
        <v>1493</v>
      </c>
      <c r="C1496" s="8"/>
      <c r="D1496" s="8"/>
      <c r="E1496" s="8"/>
      <c r="F1496" s="8"/>
      <c r="G1496" s="8"/>
      <c r="H1496" s="8"/>
      <c r="I1496" s="8" t="s">
        <v>1071</v>
      </c>
      <c r="J1496" s="8" t="s">
        <v>7075</v>
      </c>
      <c r="K1496" s="8"/>
      <c r="L1496" s="8"/>
      <c r="M1496" s="8"/>
      <c r="N1496" s="8"/>
      <c r="O1496" s="8" t="s">
        <v>6755</v>
      </c>
      <c r="P1496" s="8"/>
      <c r="Q1496" s="8"/>
      <c r="R1496" s="8"/>
      <c r="S1496" s="8"/>
      <c r="T1496" s="8"/>
      <c r="U1496" s="8"/>
      <c r="V1496" s="8"/>
      <c r="W1496" s="8"/>
      <c r="X1496" s="8"/>
      <c r="Y1496" s="8"/>
      <c r="Z1496" s="8"/>
      <c r="AA1496" s="8"/>
      <c r="AB1496" s="8"/>
      <c r="AC1496" s="8" t="str">
        <f t="shared" si="229"/>
        <v>NO</v>
      </c>
      <c r="AD1496" s="8" t="str">
        <f t="shared" si="230"/>
        <v>Power,,,,,,,,,,,,,</v>
      </c>
      <c r="AE1496" s="8"/>
      <c r="AF1496" s="8"/>
      <c r="AG1496" s="115"/>
      <c r="AH1496" s="8" t="s">
        <v>6756</v>
      </c>
      <c r="AI1496" s="8" t="s">
        <v>6002</v>
      </c>
      <c r="AJ1496" s="115"/>
      <c r="AK1496" s="115"/>
      <c r="AL1496" s="115"/>
      <c r="AM1496" s="115"/>
      <c r="AN1496" s="115"/>
      <c r="AO1496" s="115"/>
      <c r="AP1496" s="115"/>
      <c r="AQ1496" s="115"/>
      <c r="AR1496" s="115"/>
      <c r="AS1496" s="115"/>
      <c r="AT1496" s="115"/>
      <c r="AU1496" s="115"/>
      <c r="AV1496" s="115"/>
      <c r="AW1496" s="115"/>
      <c r="AX1496" s="115"/>
      <c r="AY1496" s="115"/>
      <c r="AZ1496" s="115"/>
      <c r="BA1496" s="115"/>
      <c r="BB1496" s="115"/>
      <c r="BC1496" s="115"/>
      <c r="BD1496" s="115"/>
      <c r="BE1496" s="115"/>
      <c r="BF1496" s="115"/>
      <c r="BG1496" s="115"/>
      <c r="BH1496" s="115"/>
      <c r="BI1496" s="115"/>
      <c r="BJ1496" s="115"/>
      <c r="BK1496" s="115"/>
      <c r="BL1496" s="115"/>
      <c r="BM1496" s="115"/>
      <c r="BN1496" s="115"/>
      <c r="BO1496" s="8"/>
      <c r="BP1496" s="8"/>
      <c r="BQ1496" s="8"/>
      <c r="BR1496" s="8"/>
      <c r="BS1496" s="8"/>
      <c r="BT1496" s="8"/>
      <c r="BU1496" s="8"/>
      <c r="BV1496" s="8"/>
      <c r="BW1496" s="8"/>
      <c r="BX1496" s="8"/>
      <c r="BY1496" s="8"/>
      <c r="BZ1496" s="8"/>
      <c r="CA1496" s="8"/>
      <c r="CB1496" s="8"/>
      <c r="CC1496" s="8"/>
      <c r="CD1496" s="100"/>
      <c r="CE1496" s="8" t="str">
        <f t="shared" si="228"/>
        <v>AGND</v>
      </c>
      <c r="CF1496" s="8" t="str">
        <f t="shared" si="231"/>
        <v>Invalid PM Setting</v>
      </c>
      <c r="CG1496" s="8" t="str">
        <f t="shared" si="232"/>
        <v>Power</v>
      </c>
      <c r="CH1496" s="8" t="str">
        <f t="shared" si="233"/>
        <v>Invalid PM Setting</v>
      </c>
      <c r="CI1496" s="8"/>
      <c r="CJ1496" s="8"/>
      <c r="CK1496" s="8"/>
      <c r="CL1496" s="8"/>
      <c r="CM1496" s="115"/>
      <c r="CN1496" s="115"/>
      <c r="CO1496" s="115"/>
      <c r="CP1496" s="115"/>
      <c r="CQ1496" s="8"/>
      <c r="CR1496" s="8"/>
      <c r="CS1496" s="8"/>
      <c r="CT1496" s="8"/>
      <c r="CU1496" s="100"/>
      <c r="CV1496" s="115"/>
      <c r="CY1496" s="100"/>
      <c r="CZ1496" s="8" t="str">
        <f t="shared" si="234"/>
        <v>AGND</v>
      </c>
      <c r="DA1496" s="8" t="str">
        <f t="shared" si="235"/>
        <v>Invalid PM Setting</v>
      </c>
      <c r="DB1496" s="8" t="str">
        <f t="shared" si="236"/>
        <v>Power</v>
      </c>
      <c r="DC1496" s="8" t="str">
        <f t="shared" si="237"/>
        <v>Invalid PM Setting</v>
      </c>
      <c r="DD1496" s="8"/>
      <c r="DE1496" s="8"/>
      <c r="DF1496" s="8"/>
      <c r="DG1496" s="115"/>
      <c r="DH1496" s="115"/>
      <c r="DI1496" s="115"/>
      <c r="DJ1496" s="115"/>
      <c r="DK1496" s="8"/>
      <c r="DL1496" s="8"/>
      <c r="DM1496" s="8"/>
      <c r="DN1496" s="8"/>
      <c r="DO1496" s="8"/>
      <c r="DP1496" s="100"/>
      <c r="DQ1496" s="115"/>
      <c r="DR1496" s="115"/>
      <c r="DS1496" s="115"/>
      <c r="DT1496" s="115"/>
    </row>
    <row r="1497" spans="1:124" ht="12.75" customHeight="1">
      <c r="A1497" s="115"/>
      <c r="B1497" s="89">
        <v>1494</v>
      </c>
      <c r="C1497" s="8"/>
      <c r="D1497" s="8"/>
      <c r="E1497" s="8"/>
      <c r="F1497" s="8"/>
      <c r="G1497" s="8"/>
      <c r="H1497" s="8"/>
      <c r="I1497" s="8" t="s">
        <v>1071</v>
      </c>
      <c r="J1497" s="8" t="s">
        <v>6974</v>
      </c>
      <c r="K1497" s="8"/>
      <c r="L1497" s="8"/>
      <c r="M1497" s="8"/>
      <c r="N1497" s="8"/>
      <c r="O1497" s="8" t="s">
        <v>6755</v>
      </c>
      <c r="P1497" s="8"/>
      <c r="Q1497" s="8"/>
      <c r="R1497" s="8"/>
      <c r="S1497" s="8"/>
      <c r="T1497" s="8"/>
      <c r="U1497" s="8"/>
      <c r="V1497" s="8"/>
      <c r="W1497" s="8"/>
      <c r="X1497" s="8"/>
      <c r="Y1497" s="8"/>
      <c r="Z1497" s="8"/>
      <c r="AA1497" s="8"/>
      <c r="AB1497" s="8"/>
      <c r="AC1497" s="8" t="str">
        <f t="shared" si="229"/>
        <v>NO</v>
      </c>
      <c r="AD1497" s="8" t="str">
        <f t="shared" si="230"/>
        <v>Power,,,,,,,,,,,,,</v>
      </c>
      <c r="AE1497" s="8"/>
      <c r="AF1497" s="8"/>
      <c r="AG1497" s="115"/>
      <c r="AH1497" s="8" t="s">
        <v>6756</v>
      </c>
      <c r="AI1497" s="8" t="s">
        <v>6002</v>
      </c>
      <c r="AJ1497" s="115"/>
      <c r="AK1497" s="115"/>
      <c r="AL1497" s="115"/>
      <c r="AM1497" s="115"/>
      <c r="AN1497" s="115"/>
      <c r="AO1497" s="115"/>
      <c r="AP1497" s="115"/>
      <c r="AQ1497" s="115"/>
      <c r="AR1497" s="115"/>
      <c r="AS1497" s="115"/>
      <c r="AT1497" s="115"/>
      <c r="AU1497" s="115"/>
      <c r="AV1497" s="115"/>
      <c r="AW1497" s="115"/>
      <c r="AX1497" s="115"/>
      <c r="AY1497" s="115"/>
      <c r="AZ1497" s="115"/>
      <c r="BA1497" s="115"/>
      <c r="BB1497" s="115"/>
      <c r="BC1497" s="115"/>
      <c r="BD1497" s="115"/>
      <c r="BE1497" s="115"/>
      <c r="BF1497" s="115"/>
      <c r="BG1497" s="115"/>
      <c r="BH1497" s="115"/>
      <c r="BI1497" s="115"/>
      <c r="BJ1497" s="115"/>
      <c r="BK1497" s="115"/>
      <c r="BL1497" s="115"/>
      <c r="BM1497" s="115"/>
      <c r="BN1497" s="115"/>
      <c r="BO1497" s="8"/>
      <c r="BP1497" s="8"/>
      <c r="BQ1497" s="8"/>
      <c r="BR1497" s="8"/>
      <c r="BS1497" s="8"/>
      <c r="BT1497" s="8"/>
      <c r="BU1497" s="8"/>
      <c r="BV1497" s="8"/>
      <c r="BW1497" s="8"/>
      <c r="BX1497" s="8"/>
      <c r="BY1497" s="8"/>
      <c r="BZ1497" s="8"/>
      <c r="CA1497" s="8"/>
      <c r="CB1497" s="8"/>
      <c r="CC1497" s="8"/>
      <c r="CD1497" s="100"/>
      <c r="CE1497" s="8" t="str">
        <f t="shared" si="228"/>
        <v>AGND</v>
      </c>
      <c r="CF1497" s="8" t="str">
        <f t="shared" si="231"/>
        <v>Invalid PM Setting</v>
      </c>
      <c r="CG1497" s="8" t="str">
        <f t="shared" si="232"/>
        <v>Power</v>
      </c>
      <c r="CH1497" s="8" t="str">
        <f t="shared" si="233"/>
        <v>Invalid PM Setting</v>
      </c>
      <c r="CI1497" s="8"/>
      <c r="CJ1497" s="8"/>
      <c r="CK1497" s="8"/>
      <c r="CL1497" s="8"/>
      <c r="CM1497" s="115"/>
      <c r="CN1497" s="115"/>
      <c r="CO1497" s="115"/>
      <c r="CP1497" s="115"/>
      <c r="CQ1497" s="8"/>
      <c r="CR1497" s="8"/>
      <c r="CS1497" s="8"/>
      <c r="CT1497" s="8"/>
      <c r="CU1497" s="100"/>
      <c r="CV1497" s="115"/>
      <c r="CY1497" s="100"/>
      <c r="CZ1497" s="8" t="str">
        <f t="shared" si="234"/>
        <v>AGND</v>
      </c>
      <c r="DA1497" s="8" t="str">
        <f t="shared" si="235"/>
        <v>Invalid PM Setting</v>
      </c>
      <c r="DB1497" s="8" t="str">
        <f t="shared" si="236"/>
        <v>Power</v>
      </c>
      <c r="DC1497" s="8" t="str">
        <f t="shared" si="237"/>
        <v>Invalid PM Setting</v>
      </c>
      <c r="DD1497" s="8"/>
      <c r="DE1497" s="8"/>
      <c r="DF1497" s="8"/>
      <c r="DG1497" s="115"/>
      <c r="DH1497" s="115"/>
      <c r="DI1497" s="115"/>
      <c r="DJ1497" s="115"/>
      <c r="DK1497" s="8"/>
      <c r="DL1497" s="8"/>
      <c r="DM1497" s="8"/>
      <c r="DN1497" s="8"/>
      <c r="DO1497" s="8"/>
      <c r="DP1497" s="100"/>
      <c r="DQ1497" s="115"/>
      <c r="DR1497" s="115"/>
      <c r="DS1497" s="115"/>
      <c r="DT1497" s="115"/>
    </row>
    <row r="1498" spans="1:124" ht="12.75" customHeight="1">
      <c r="A1498" s="115"/>
      <c r="B1498" s="89">
        <v>1495</v>
      </c>
      <c r="C1498" s="8"/>
      <c r="D1498" s="8"/>
      <c r="E1498" s="8"/>
      <c r="F1498" s="8"/>
      <c r="G1498" s="8"/>
      <c r="H1498" s="8"/>
      <c r="I1498" s="8" t="s">
        <v>1071</v>
      </c>
      <c r="J1498" s="8" t="s">
        <v>4953</v>
      </c>
      <c r="K1498" s="8"/>
      <c r="L1498" s="8"/>
      <c r="M1498" s="8"/>
      <c r="N1498" s="8"/>
      <c r="O1498" s="8" t="s">
        <v>6755</v>
      </c>
      <c r="P1498" s="8"/>
      <c r="Q1498" s="8"/>
      <c r="R1498" s="8"/>
      <c r="S1498" s="8"/>
      <c r="T1498" s="8"/>
      <c r="U1498" s="8"/>
      <c r="V1498" s="8"/>
      <c r="W1498" s="8"/>
      <c r="X1498" s="8"/>
      <c r="Y1498" s="8"/>
      <c r="Z1498" s="8"/>
      <c r="AA1498" s="8"/>
      <c r="AB1498" s="8"/>
      <c r="AC1498" s="8" t="str">
        <f t="shared" si="229"/>
        <v>NO</v>
      </c>
      <c r="AD1498" s="8" t="str">
        <f t="shared" si="230"/>
        <v>Power,,,,,,,,,,,,,</v>
      </c>
      <c r="AE1498" s="8"/>
      <c r="AF1498" s="8"/>
      <c r="AG1498" s="115"/>
      <c r="AH1498" s="8" t="s">
        <v>6756</v>
      </c>
      <c r="AI1498" s="8" t="s">
        <v>6002</v>
      </c>
      <c r="AJ1498" s="115"/>
      <c r="AK1498" s="115"/>
      <c r="AL1498" s="115"/>
      <c r="AM1498" s="115"/>
      <c r="AN1498" s="115"/>
      <c r="AO1498" s="115"/>
      <c r="AP1498" s="115"/>
      <c r="AQ1498" s="115"/>
      <c r="AR1498" s="115"/>
      <c r="AS1498" s="115"/>
      <c r="AT1498" s="115"/>
      <c r="AU1498" s="115"/>
      <c r="AV1498" s="115"/>
      <c r="AW1498" s="115"/>
      <c r="AX1498" s="115"/>
      <c r="AY1498" s="115"/>
      <c r="AZ1498" s="115"/>
      <c r="BA1498" s="115"/>
      <c r="BB1498" s="115"/>
      <c r="BC1498" s="115"/>
      <c r="BD1498" s="115"/>
      <c r="BE1498" s="115"/>
      <c r="BF1498" s="115"/>
      <c r="BG1498" s="115"/>
      <c r="BH1498" s="115"/>
      <c r="BI1498" s="115"/>
      <c r="BJ1498" s="115"/>
      <c r="BK1498" s="115"/>
      <c r="BL1498" s="115"/>
      <c r="BM1498" s="115"/>
      <c r="BN1498" s="115"/>
      <c r="BO1498" s="8"/>
      <c r="BP1498" s="8"/>
      <c r="BQ1498" s="8"/>
      <c r="BR1498" s="8"/>
      <c r="BS1498" s="8"/>
      <c r="BT1498" s="8"/>
      <c r="BU1498" s="8"/>
      <c r="BV1498" s="8"/>
      <c r="BW1498" s="8"/>
      <c r="BX1498" s="8"/>
      <c r="BY1498" s="8"/>
      <c r="BZ1498" s="8"/>
      <c r="CA1498" s="8"/>
      <c r="CB1498" s="8"/>
      <c r="CC1498" s="8"/>
      <c r="CD1498" s="100"/>
      <c r="CE1498" s="8" t="str">
        <f t="shared" si="228"/>
        <v>AGND</v>
      </c>
      <c r="CF1498" s="8" t="str">
        <f t="shared" si="231"/>
        <v>Invalid PM Setting</v>
      </c>
      <c r="CG1498" s="8" t="str">
        <f t="shared" si="232"/>
        <v>Power</v>
      </c>
      <c r="CH1498" s="8" t="str">
        <f t="shared" si="233"/>
        <v>Invalid PM Setting</v>
      </c>
      <c r="CI1498" s="8"/>
      <c r="CJ1498" s="8"/>
      <c r="CK1498" s="8"/>
      <c r="CL1498" s="8"/>
      <c r="CM1498" s="115"/>
      <c r="CN1498" s="115"/>
      <c r="CO1498" s="115"/>
      <c r="CP1498" s="115"/>
      <c r="CQ1498" s="8"/>
      <c r="CR1498" s="8"/>
      <c r="CS1498" s="8"/>
      <c r="CT1498" s="8"/>
      <c r="CU1498" s="100"/>
      <c r="CV1498" s="115"/>
      <c r="CY1498" s="100"/>
      <c r="CZ1498" s="8" t="str">
        <f t="shared" si="234"/>
        <v>AGND</v>
      </c>
      <c r="DA1498" s="8" t="str">
        <f t="shared" si="235"/>
        <v>Invalid PM Setting</v>
      </c>
      <c r="DB1498" s="8" t="str">
        <f t="shared" si="236"/>
        <v>Power</v>
      </c>
      <c r="DC1498" s="8" t="str">
        <f t="shared" si="237"/>
        <v>Invalid PM Setting</v>
      </c>
      <c r="DD1498" s="8"/>
      <c r="DE1498" s="8"/>
      <c r="DF1498" s="8"/>
      <c r="DG1498" s="115"/>
      <c r="DH1498" s="115"/>
      <c r="DI1498" s="115"/>
      <c r="DJ1498" s="115"/>
      <c r="DK1498" s="8"/>
      <c r="DL1498" s="8"/>
      <c r="DM1498" s="8"/>
      <c r="DN1498" s="8"/>
      <c r="DO1498" s="8"/>
      <c r="DP1498" s="100"/>
      <c r="DQ1498" s="115"/>
      <c r="DR1498" s="115"/>
      <c r="DS1498" s="115"/>
      <c r="DT1498" s="115"/>
    </row>
    <row r="1499" spans="1:124" ht="12.75" customHeight="1">
      <c r="A1499" s="115"/>
      <c r="B1499" s="89">
        <v>1496</v>
      </c>
      <c r="C1499" s="8"/>
      <c r="D1499" s="8"/>
      <c r="E1499" s="8"/>
      <c r="F1499" s="8"/>
      <c r="G1499" s="8"/>
      <c r="H1499" s="8"/>
      <c r="I1499" s="8" t="s">
        <v>1071</v>
      </c>
      <c r="J1499" s="8" t="s">
        <v>6235</v>
      </c>
      <c r="K1499" s="8"/>
      <c r="L1499" s="8"/>
      <c r="M1499" s="8"/>
      <c r="N1499" s="8"/>
      <c r="O1499" s="8" t="s">
        <v>6755</v>
      </c>
      <c r="P1499" s="8"/>
      <c r="Q1499" s="8"/>
      <c r="R1499" s="8"/>
      <c r="S1499" s="8"/>
      <c r="T1499" s="8"/>
      <c r="U1499" s="8"/>
      <c r="V1499" s="8"/>
      <c r="W1499" s="8"/>
      <c r="X1499" s="8"/>
      <c r="Y1499" s="8"/>
      <c r="Z1499" s="8"/>
      <c r="AA1499" s="8"/>
      <c r="AB1499" s="8"/>
      <c r="AC1499" s="8" t="str">
        <f t="shared" si="229"/>
        <v>NO</v>
      </c>
      <c r="AD1499" s="8" t="str">
        <f t="shared" si="230"/>
        <v>Power,,,,,,,,,,,,,</v>
      </c>
      <c r="AE1499" s="8"/>
      <c r="AF1499" s="8"/>
      <c r="AG1499" s="115"/>
      <c r="AH1499" s="8" t="s">
        <v>6756</v>
      </c>
      <c r="AI1499" s="8" t="s">
        <v>6002</v>
      </c>
      <c r="AJ1499" s="115"/>
      <c r="AK1499" s="115"/>
      <c r="AL1499" s="115"/>
      <c r="AM1499" s="115"/>
      <c r="AN1499" s="115"/>
      <c r="AO1499" s="115"/>
      <c r="AP1499" s="115"/>
      <c r="AQ1499" s="115"/>
      <c r="AR1499" s="115"/>
      <c r="AS1499" s="115"/>
      <c r="AT1499" s="115"/>
      <c r="AU1499" s="115"/>
      <c r="AV1499" s="115"/>
      <c r="AW1499" s="115"/>
      <c r="AX1499" s="115"/>
      <c r="AY1499" s="115"/>
      <c r="AZ1499" s="115"/>
      <c r="BA1499" s="115"/>
      <c r="BB1499" s="115"/>
      <c r="BC1499" s="115"/>
      <c r="BD1499" s="115"/>
      <c r="BE1499" s="115"/>
      <c r="BF1499" s="115"/>
      <c r="BG1499" s="115"/>
      <c r="BH1499" s="115"/>
      <c r="BI1499" s="115"/>
      <c r="BJ1499" s="115"/>
      <c r="BK1499" s="115"/>
      <c r="BL1499" s="115"/>
      <c r="BM1499" s="115"/>
      <c r="BN1499" s="115"/>
      <c r="BO1499" s="8"/>
      <c r="BP1499" s="8"/>
      <c r="BQ1499" s="8"/>
      <c r="BR1499" s="8"/>
      <c r="BS1499" s="8"/>
      <c r="BT1499" s="8"/>
      <c r="BU1499" s="8"/>
      <c r="BV1499" s="8"/>
      <c r="BW1499" s="8"/>
      <c r="BX1499" s="8"/>
      <c r="BY1499" s="8"/>
      <c r="BZ1499" s="8"/>
      <c r="CA1499" s="8"/>
      <c r="CB1499" s="8"/>
      <c r="CC1499" s="8"/>
      <c r="CD1499" s="100"/>
      <c r="CE1499" s="8" t="str">
        <f t="shared" si="228"/>
        <v>AGND</v>
      </c>
      <c r="CF1499" s="8" t="str">
        <f t="shared" si="231"/>
        <v>Invalid PM Setting</v>
      </c>
      <c r="CG1499" s="8" t="str">
        <f t="shared" si="232"/>
        <v>Power</v>
      </c>
      <c r="CH1499" s="8" t="str">
        <f t="shared" si="233"/>
        <v>Invalid PM Setting</v>
      </c>
      <c r="CI1499" s="8"/>
      <c r="CJ1499" s="8"/>
      <c r="CK1499" s="8"/>
      <c r="CL1499" s="8"/>
      <c r="CM1499" s="115"/>
      <c r="CN1499" s="115"/>
      <c r="CO1499" s="115"/>
      <c r="CP1499" s="115"/>
      <c r="CQ1499" s="8"/>
      <c r="CR1499" s="8"/>
      <c r="CS1499" s="8"/>
      <c r="CT1499" s="8"/>
      <c r="CU1499" s="100"/>
      <c r="CV1499" s="115"/>
      <c r="CY1499" s="100"/>
      <c r="CZ1499" s="8" t="str">
        <f t="shared" si="234"/>
        <v>AGND</v>
      </c>
      <c r="DA1499" s="8" t="str">
        <f t="shared" si="235"/>
        <v>Invalid PM Setting</v>
      </c>
      <c r="DB1499" s="8" t="str">
        <f t="shared" si="236"/>
        <v>Power</v>
      </c>
      <c r="DC1499" s="8" t="str">
        <f t="shared" si="237"/>
        <v>Invalid PM Setting</v>
      </c>
      <c r="DD1499" s="8"/>
      <c r="DE1499" s="8"/>
      <c r="DF1499" s="8"/>
      <c r="DG1499" s="115"/>
      <c r="DH1499" s="115"/>
      <c r="DI1499" s="115"/>
      <c r="DJ1499" s="115"/>
      <c r="DK1499" s="8"/>
      <c r="DL1499" s="8"/>
      <c r="DM1499" s="8"/>
      <c r="DN1499" s="8"/>
      <c r="DO1499" s="8"/>
      <c r="DP1499" s="100"/>
      <c r="DQ1499" s="115"/>
      <c r="DR1499" s="115"/>
      <c r="DS1499" s="115"/>
      <c r="DT1499" s="115"/>
    </row>
    <row r="1500" spans="1:124" ht="12.75" customHeight="1">
      <c r="A1500" s="115"/>
      <c r="B1500" s="89">
        <v>1497</v>
      </c>
      <c r="C1500" s="8"/>
      <c r="D1500" s="8"/>
      <c r="E1500" s="8"/>
      <c r="F1500" s="8"/>
      <c r="G1500" s="8"/>
      <c r="H1500" s="8"/>
      <c r="I1500" s="8" t="s">
        <v>1071</v>
      </c>
      <c r="J1500" s="8" t="s">
        <v>5152</v>
      </c>
      <c r="K1500" s="8"/>
      <c r="L1500" s="8"/>
      <c r="M1500" s="8"/>
      <c r="N1500" s="8"/>
      <c r="O1500" s="8" t="s">
        <v>6755</v>
      </c>
      <c r="P1500" s="8"/>
      <c r="Q1500" s="8"/>
      <c r="R1500" s="8"/>
      <c r="S1500" s="8"/>
      <c r="T1500" s="8"/>
      <c r="U1500" s="8"/>
      <c r="V1500" s="8"/>
      <c r="W1500" s="8"/>
      <c r="X1500" s="8"/>
      <c r="Y1500" s="8"/>
      <c r="Z1500" s="8"/>
      <c r="AA1500" s="8"/>
      <c r="AB1500" s="8"/>
      <c r="AC1500" s="8" t="str">
        <f t="shared" si="229"/>
        <v>NO</v>
      </c>
      <c r="AD1500" s="8" t="str">
        <f t="shared" si="230"/>
        <v>Power,,,,,,,,,,,,,</v>
      </c>
      <c r="AE1500" s="8"/>
      <c r="AF1500" s="8"/>
      <c r="AG1500" s="115"/>
      <c r="AH1500" s="8" t="s">
        <v>6756</v>
      </c>
      <c r="AI1500" s="8" t="s">
        <v>6002</v>
      </c>
      <c r="AJ1500" s="115"/>
      <c r="AK1500" s="115"/>
      <c r="AL1500" s="115"/>
      <c r="AM1500" s="115"/>
      <c r="AN1500" s="115"/>
      <c r="AO1500" s="115"/>
      <c r="AP1500" s="115"/>
      <c r="AQ1500" s="115"/>
      <c r="AR1500" s="115"/>
      <c r="AS1500" s="115"/>
      <c r="AT1500" s="115"/>
      <c r="AU1500" s="115"/>
      <c r="AV1500" s="115"/>
      <c r="AW1500" s="115"/>
      <c r="AX1500" s="115"/>
      <c r="AY1500" s="115"/>
      <c r="AZ1500" s="115"/>
      <c r="BA1500" s="115"/>
      <c r="BB1500" s="115"/>
      <c r="BC1500" s="115"/>
      <c r="BD1500" s="115"/>
      <c r="BE1500" s="115"/>
      <c r="BF1500" s="115"/>
      <c r="BG1500" s="115"/>
      <c r="BH1500" s="115"/>
      <c r="BI1500" s="115"/>
      <c r="BJ1500" s="115"/>
      <c r="BK1500" s="115"/>
      <c r="BL1500" s="115"/>
      <c r="BM1500" s="115"/>
      <c r="BN1500" s="115"/>
      <c r="BO1500" s="8"/>
      <c r="BP1500" s="8"/>
      <c r="BQ1500" s="8"/>
      <c r="BR1500" s="8"/>
      <c r="BS1500" s="8"/>
      <c r="BT1500" s="8"/>
      <c r="BU1500" s="8"/>
      <c r="BV1500" s="8"/>
      <c r="BW1500" s="8"/>
      <c r="BX1500" s="8"/>
      <c r="BY1500" s="8"/>
      <c r="BZ1500" s="8"/>
      <c r="CA1500" s="8"/>
      <c r="CB1500" s="8"/>
      <c r="CC1500" s="8"/>
      <c r="CD1500" s="100"/>
      <c r="CE1500" s="8" t="str">
        <f t="shared" si="228"/>
        <v>AGND</v>
      </c>
      <c r="CF1500" s="8" t="str">
        <f t="shared" si="231"/>
        <v>Invalid PM Setting</v>
      </c>
      <c r="CG1500" s="8" t="str">
        <f t="shared" si="232"/>
        <v>Power</v>
      </c>
      <c r="CH1500" s="8" t="str">
        <f t="shared" si="233"/>
        <v>Invalid PM Setting</v>
      </c>
      <c r="CI1500" s="8"/>
      <c r="CJ1500" s="8"/>
      <c r="CK1500" s="8"/>
      <c r="CL1500" s="8"/>
      <c r="CM1500" s="115"/>
      <c r="CN1500" s="115"/>
      <c r="CO1500" s="115"/>
      <c r="CP1500" s="115"/>
      <c r="CQ1500" s="8"/>
      <c r="CR1500" s="8"/>
      <c r="CS1500" s="8"/>
      <c r="CT1500" s="8"/>
      <c r="CU1500" s="100"/>
      <c r="CV1500" s="115"/>
      <c r="CY1500" s="100"/>
      <c r="CZ1500" s="8" t="str">
        <f t="shared" si="234"/>
        <v>AGND</v>
      </c>
      <c r="DA1500" s="8" t="str">
        <f t="shared" si="235"/>
        <v>Invalid PM Setting</v>
      </c>
      <c r="DB1500" s="8" t="str">
        <f t="shared" si="236"/>
        <v>Power</v>
      </c>
      <c r="DC1500" s="8" t="str">
        <f t="shared" si="237"/>
        <v>Invalid PM Setting</v>
      </c>
      <c r="DD1500" s="8"/>
      <c r="DE1500" s="8"/>
      <c r="DF1500" s="8"/>
      <c r="DG1500" s="115"/>
      <c r="DH1500" s="115"/>
      <c r="DI1500" s="115"/>
      <c r="DJ1500" s="115"/>
      <c r="DK1500" s="8"/>
      <c r="DL1500" s="8"/>
      <c r="DM1500" s="8"/>
      <c r="DN1500" s="8"/>
      <c r="DO1500" s="8"/>
      <c r="DP1500" s="100"/>
      <c r="DQ1500" s="115"/>
      <c r="DR1500" s="115"/>
      <c r="DS1500" s="115"/>
      <c r="DT1500" s="115"/>
    </row>
    <row r="1501" spans="1:124" ht="12.75" customHeight="1">
      <c r="A1501" s="115"/>
      <c r="B1501" s="89">
        <v>1498</v>
      </c>
      <c r="C1501" s="8"/>
      <c r="D1501" s="8"/>
      <c r="E1501" s="8"/>
      <c r="F1501" s="8"/>
      <c r="G1501" s="8"/>
      <c r="H1501" s="8"/>
      <c r="I1501" s="8" t="s">
        <v>1071</v>
      </c>
      <c r="J1501" s="8" t="s">
        <v>4832</v>
      </c>
      <c r="K1501" s="8"/>
      <c r="L1501" s="8"/>
      <c r="M1501" s="8"/>
      <c r="N1501" s="8"/>
      <c r="O1501" s="8" t="s">
        <v>6755</v>
      </c>
      <c r="P1501" s="8"/>
      <c r="Q1501" s="8"/>
      <c r="R1501" s="8"/>
      <c r="S1501" s="8"/>
      <c r="T1501" s="8"/>
      <c r="U1501" s="8"/>
      <c r="V1501" s="8"/>
      <c r="W1501" s="8"/>
      <c r="X1501" s="8"/>
      <c r="Y1501" s="8"/>
      <c r="Z1501" s="8"/>
      <c r="AA1501" s="8"/>
      <c r="AB1501" s="8"/>
      <c r="AC1501" s="8" t="str">
        <f t="shared" si="229"/>
        <v>NO</v>
      </c>
      <c r="AD1501" s="8" t="str">
        <f t="shared" si="230"/>
        <v>Power,,,,,,,,,,,,,</v>
      </c>
      <c r="AE1501" s="8"/>
      <c r="AF1501" s="8"/>
      <c r="AG1501" s="115"/>
      <c r="AH1501" s="8" t="s">
        <v>6756</v>
      </c>
      <c r="AI1501" s="8" t="s">
        <v>6002</v>
      </c>
      <c r="AJ1501" s="115"/>
      <c r="AK1501" s="115"/>
      <c r="AL1501" s="115"/>
      <c r="AM1501" s="115"/>
      <c r="AN1501" s="115"/>
      <c r="AO1501" s="115"/>
      <c r="AP1501" s="115"/>
      <c r="AQ1501" s="115"/>
      <c r="AR1501" s="115"/>
      <c r="AS1501" s="115"/>
      <c r="AT1501" s="115"/>
      <c r="AU1501" s="115"/>
      <c r="AV1501" s="115"/>
      <c r="AW1501" s="115"/>
      <c r="AX1501" s="115"/>
      <c r="AY1501" s="115"/>
      <c r="AZ1501" s="115"/>
      <c r="BA1501" s="115"/>
      <c r="BB1501" s="115"/>
      <c r="BC1501" s="115"/>
      <c r="BD1501" s="115"/>
      <c r="BE1501" s="115"/>
      <c r="BF1501" s="115"/>
      <c r="BG1501" s="115"/>
      <c r="BH1501" s="115"/>
      <c r="BI1501" s="115"/>
      <c r="BJ1501" s="115"/>
      <c r="BK1501" s="115"/>
      <c r="BL1501" s="115"/>
      <c r="BM1501" s="115"/>
      <c r="BN1501" s="115"/>
      <c r="BO1501" s="8"/>
      <c r="BP1501" s="8"/>
      <c r="BQ1501" s="8"/>
      <c r="BR1501" s="8"/>
      <c r="BS1501" s="8"/>
      <c r="BT1501" s="8"/>
      <c r="BU1501" s="8"/>
      <c r="BV1501" s="8"/>
      <c r="BW1501" s="8"/>
      <c r="BX1501" s="8"/>
      <c r="BY1501" s="8"/>
      <c r="BZ1501" s="8"/>
      <c r="CA1501" s="8"/>
      <c r="CB1501" s="8"/>
      <c r="CC1501" s="8"/>
      <c r="CD1501" s="100"/>
      <c r="CE1501" s="8" t="str">
        <f t="shared" si="228"/>
        <v>AGND</v>
      </c>
      <c r="CF1501" s="8" t="str">
        <f t="shared" si="231"/>
        <v>Invalid PM Setting</v>
      </c>
      <c r="CG1501" s="8" t="str">
        <f t="shared" si="232"/>
        <v>Power</v>
      </c>
      <c r="CH1501" s="8" t="str">
        <f t="shared" si="233"/>
        <v>Invalid PM Setting</v>
      </c>
      <c r="CI1501" s="8"/>
      <c r="CJ1501" s="8"/>
      <c r="CK1501" s="8"/>
      <c r="CL1501" s="8"/>
      <c r="CM1501" s="115"/>
      <c r="CN1501" s="115"/>
      <c r="CO1501" s="115"/>
      <c r="CP1501" s="115"/>
      <c r="CQ1501" s="8"/>
      <c r="CR1501" s="8"/>
      <c r="CS1501" s="8"/>
      <c r="CT1501" s="8"/>
      <c r="CU1501" s="100"/>
      <c r="CV1501" s="115"/>
      <c r="CY1501" s="100"/>
      <c r="CZ1501" s="8" t="str">
        <f t="shared" si="234"/>
        <v>AGND</v>
      </c>
      <c r="DA1501" s="8" t="str">
        <f t="shared" si="235"/>
        <v>Invalid PM Setting</v>
      </c>
      <c r="DB1501" s="8" t="str">
        <f t="shared" si="236"/>
        <v>Power</v>
      </c>
      <c r="DC1501" s="8" t="str">
        <f t="shared" si="237"/>
        <v>Invalid PM Setting</v>
      </c>
      <c r="DD1501" s="8"/>
      <c r="DE1501" s="8"/>
      <c r="DF1501" s="8"/>
      <c r="DG1501" s="115"/>
      <c r="DH1501" s="115"/>
      <c r="DI1501" s="115"/>
      <c r="DJ1501" s="115"/>
      <c r="DK1501" s="8"/>
      <c r="DL1501" s="8"/>
      <c r="DM1501" s="8"/>
      <c r="DN1501" s="8"/>
      <c r="DO1501" s="8"/>
      <c r="DP1501" s="100"/>
      <c r="DQ1501" s="115"/>
      <c r="DR1501" s="115"/>
      <c r="DS1501" s="115"/>
      <c r="DT1501" s="115"/>
    </row>
    <row r="1502" spans="1:124" ht="12.75" customHeight="1">
      <c r="A1502" s="115"/>
      <c r="B1502" s="89">
        <v>1499</v>
      </c>
      <c r="C1502" s="8"/>
      <c r="D1502" s="8"/>
      <c r="E1502" s="8"/>
      <c r="F1502" s="8"/>
      <c r="G1502" s="8"/>
      <c r="H1502" s="8"/>
      <c r="I1502" s="8" t="s">
        <v>1071</v>
      </c>
      <c r="J1502" s="8" t="s">
        <v>5133</v>
      </c>
      <c r="K1502" s="8"/>
      <c r="L1502" s="8"/>
      <c r="M1502" s="8"/>
      <c r="N1502" s="8"/>
      <c r="O1502" s="8" t="s">
        <v>6755</v>
      </c>
      <c r="P1502" s="8"/>
      <c r="Q1502" s="8"/>
      <c r="R1502" s="8"/>
      <c r="S1502" s="8"/>
      <c r="T1502" s="8"/>
      <c r="U1502" s="8"/>
      <c r="V1502" s="8"/>
      <c r="W1502" s="8"/>
      <c r="X1502" s="8"/>
      <c r="Y1502" s="8"/>
      <c r="Z1502" s="8"/>
      <c r="AA1502" s="8"/>
      <c r="AB1502" s="8"/>
      <c r="AC1502" s="8" t="str">
        <f t="shared" si="229"/>
        <v>NO</v>
      </c>
      <c r="AD1502" s="8" t="str">
        <f t="shared" si="230"/>
        <v>Power,,,,,,,,,,,,,</v>
      </c>
      <c r="AE1502" s="8"/>
      <c r="AF1502" s="8"/>
      <c r="AG1502" s="115"/>
      <c r="AH1502" s="8" t="s">
        <v>6756</v>
      </c>
      <c r="AI1502" s="8" t="s">
        <v>6002</v>
      </c>
      <c r="AJ1502" s="115"/>
      <c r="AK1502" s="115"/>
      <c r="AL1502" s="115"/>
      <c r="AM1502" s="115"/>
      <c r="AN1502" s="115"/>
      <c r="AO1502" s="115"/>
      <c r="AP1502" s="115"/>
      <c r="AQ1502" s="115"/>
      <c r="AR1502" s="115"/>
      <c r="AS1502" s="115"/>
      <c r="AT1502" s="115"/>
      <c r="AU1502" s="115"/>
      <c r="AV1502" s="115"/>
      <c r="AW1502" s="115"/>
      <c r="AX1502" s="115"/>
      <c r="AY1502" s="115"/>
      <c r="AZ1502" s="115"/>
      <c r="BA1502" s="115"/>
      <c r="BB1502" s="115"/>
      <c r="BC1502" s="115"/>
      <c r="BD1502" s="115"/>
      <c r="BE1502" s="115"/>
      <c r="BF1502" s="115"/>
      <c r="BG1502" s="115"/>
      <c r="BH1502" s="115"/>
      <c r="BI1502" s="115"/>
      <c r="BJ1502" s="115"/>
      <c r="BK1502" s="115"/>
      <c r="BL1502" s="115"/>
      <c r="BM1502" s="115"/>
      <c r="BN1502" s="115"/>
      <c r="BO1502" s="8"/>
      <c r="BP1502" s="8"/>
      <c r="BQ1502" s="8"/>
      <c r="BR1502" s="8"/>
      <c r="BS1502" s="8"/>
      <c r="BT1502" s="8"/>
      <c r="BU1502" s="8"/>
      <c r="BV1502" s="8"/>
      <c r="BW1502" s="8"/>
      <c r="BX1502" s="8"/>
      <c r="BY1502" s="8"/>
      <c r="BZ1502" s="8"/>
      <c r="CA1502" s="8"/>
      <c r="CB1502" s="8"/>
      <c r="CC1502" s="8"/>
      <c r="CD1502" s="100"/>
      <c r="CE1502" s="8" t="str">
        <f t="shared" si="228"/>
        <v>AGND</v>
      </c>
      <c r="CF1502" s="8" t="str">
        <f t="shared" si="231"/>
        <v>Invalid PM Setting</v>
      </c>
      <c r="CG1502" s="8" t="str">
        <f t="shared" si="232"/>
        <v>Power</v>
      </c>
      <c r="CH1502" s="8" t="str">
        <f t="shared" si="233"/>
        <v>Invalid PM Setting</v>
      </c>
      <c r="CI1502" s="8"/>
      <c r="CJ1502" s="8"/>
      <c r="CK1502" s="8"/>
      <c r="CL1502" s="8"/>
      <c r="CM1502" s="115"/>
      <c r="CN1502" s="115"/>
      <c r="CO1502" s="115"/>
      <c r="CP1502" s="115"/>
      <c r="CQ1502" s="8"/>
      <c r="CR1502" s="8"/>
      <c r="CS1502" s="8"/>
      <c r="CT1502" s="8"/>
      <c r="CU1502" s="100"/>
      <c r="CV1502" s="115"/>
      <c r="CY1502" s="100"/>
      <c r="CZ1502" s="8" t="str">
        <f t="shared" si="234"/>
        <v>AGND</v>
      </c>
      <c r="DA1502" s="8" t="str">
        <f t="shared" si="235"/>
        <v>Invalid PM Setting</v>
      </c>
      <c r="DB1502" s="8" t="str">
        <f t="shared" si="236"/>
        <v>Power</v>
      </c>
      <c r="DC1502" s="8" t="str">
        <f t="shared" si="237"/>
        <v>Invalid PM Setting</v>
      </c>
      <c r="DD1502" s="8"/>
      <c r="DE1502" s="8"/>
      <c r="DF1502" s="8"/>
      <c r="DG1502" s="115"/>
      <c r="DH1502" s="115"/>
      <c r="DI1502" s="115"/>
      <c r="DJ1502" s="115"/>
      <c r="DK1502" s="8"/>
      <c r="DL1502" s="8"/>
      <c r="DM1502" s="8"/>
      <c r="DN1502" s="8"/>
      <c r="DO1502" s="8"/>
      <c r="DP1502" s="100"/>
      <c r="DQ1502" s="115"/>
      <c r="DR1502" s="115"/>
      <c r="DS1502" s="115"/>
      <c r="DT1502" s="115"/>
    </row>
    <row r="1503" spans="1:124" ht="12.75" customHeight="1">
      <c r="A1503" s="115"/>
      <c r="B1503" s="89">
        <v>1500</v>
      </c>
      <c r="C1503" s="8"/>
      <c r="D1503" s="8"/>
      <c r="E1503" s="8"/>
      <c r="F1503" s="8"/>
      <c r="G1503" s="8"/>
      <c r="H1503" s="8"/>
      <c r="I1503" s="8" t="s">
        <v>1071</v>
      </c>
      <c r="J1503" s="8" t="s">
        <v>5034</v>
      </c>
      <c r="K1503" s="8"/>
      <c r="L1503" s="8"/>
      <c r="M1503" s="8"/>
      <c r="N1503" s="8"/>
      <c r="O1503" s="8" t="s">
        <v>6755</v>
      </c>
      <c r="P1503" s="8"/>
      <c r="Q1503" s="8"/>
      <c r="R1503" s="8"/>
      <c r="S1503" s="8"/>
      <c r="T1503" s="8"/>
      <c r="U1503" s="8"/>
      <c r="V1503" s="8"/>
      <c r="W1503" s="8"/>
      <c r="X1503" s="8"/>
      <c r="Y1503" s="8"/>
      <c r="Z1503" s="8"/>
      <c r="AA1503" s="8"/>
      <c r="AB1503" s="8"/>
      <c r="AC1503" s="8" t="str">
        <f t="shared" si="229"/>
        <v>NO</v>
      </c>
      <c r="AD1503" s="8" t="str">
        <f t="shared" si="230"/>
        <v>Power,,,,,,,,,,,,,</v>
      </c>
      <c r="AE1503" s="8"/>
      <c r="AF1503" s="8"/>
      <c r="AG1503" s="115"/>
      <c r="AH1503" s="8" t="s">
        <v>6756</v>
      </c>
      <c r="AI1503" s="8" t="s">
        <v>6002</v>
      </c>
      <c r="AJ1503" s="115"/>
      <c r="AK1503" s="115"/>
      <c r="AL1503" s="115"/>
      <c r="AM1503" s="115"/>
      <c r="AN1503" s="115"/>
      <c r="AO1503" s="115"/>
      <c r="AP1503" s="115"/>
      <c r="AQ1503" s="115"/>
      <c r="AR1503" s="115"/>
      <c r="AS1503" s="115"/>
      <c r="AT1503" s="115"/>
      <c r="AU1503" s="115"/>
      <c r="AV1503" s="115"/>
      <c r="AW1503" s="115"/>
      <c r="AX1503" s="115"/>
      <c r="AY1503" s="115"/>
      <c r="AZ1503" s="115"/>
      <c r="BA1503" s="115"/>
      <c r="BB1503" s="115"/>
      <c r="BC1503" s="115"/>
      <c r="BD1503" s="115"/>
      <c r="BE1503" s="115"/>
      <c r="BF1503" s="115"/>
      <c r="BG1503" s="115"/>
      <c r="BH1503" s="115"/>
      <c r="BI1503" s="115"/>
      <c r="BJ1503" s="115"/>
      <c r="BK1503" s="115"/>
      <c r="BL1503" s="115"/>
      <c r="BM1503" s="115"/>
      <c r="BN1503" s="115"/>
      <c r="BO1503" s="8"/>
      <c r="BP1503" s="8"/>
      <c r="BQ1503" s="8"/>
      <c r="BR1503" s="8"/>
      <c r="BS1503" s="8"/>
      <c r="BT1503" s="8"/>
      <c r="BU1503" s="8"/>
      <c r="BV1503" s="8"/>
      <c r="BW1503" s="8"/>
      <c r="BX1503" s="8"/>
      <c r="BY1503" s="8"/>
      <c r="BZ1503" s="8"/>
      <c r="CA1503" s="8"/>
      <c r="CB1503" s="8"/>
      <c r="CC1503" s="8"/>
      <c r="CD1503" s="100"/>
      <c r="CE1503" s="8" t="str">
        <f t="shared" si="228"/>
        <v>AGND</v>
      </c>
      <c r="CF1503" s="8" t="str">
        <f t="shared" si="231"/>
        <v>Invalid PM Setting</v>
      </c>
      <c r="CG1503" s="8" t="str">
        <f t="shared" si="232"/>
        <v>Power</v>
      </c>
      <c r="CH1503" s="8" t="str">
        <f t="shared" si="233"/>
        <v>Invalid PM Setting</v>
      </c>
      <c r="CI1503" s="8"/>
      <c r="CJ1503" s="8"/>
      <c r="CK1503" s="8"/>
      <c r="CL1503" s="8"/>
      <c r="CM1503" s="115"/>
      <c r="CN1503" s="115"/>
      <c r="CO1503" s="115"/>
      <c r="CP1503" s="115"/>
      <c r="CQ1503" s="8"/>
      <c r="CR1503" s="8"/>
      <c r="CS1503" s="8"/>
      <c r="CT1503" s="8"/>
      <c r="CU1503" s="100"/>
      <c r="CV1503" s="115"/>
      <c r="CY1503" s="100"/>
      <c r="CZ1503" s="8" t="str">
        <f t="shared" si="234"/>
        <v>AGND</v>
      </c>
      <c r="DA1503" s="8" t="str">
        <f t="shared" si="235"/>
        <v>Invalid PM Setting</v>
      </c>
      <c r="DB1503" s="8" t="str">
        <f t="shared" si="236"/>
        <v>Power</v>
      </c>
      <c r="DC1503" s="8" t="str">
        <f t="shared" si="237"/>
        <v>Invalid PM Setting</v>
      </c>
      <c r="DD1503" s="8"/>
      <c r="DE1503" s="8"/>
      <c r="DF1503" s="8"/>
      <c r="DG1503" s="115"/>
      <c r="DH1503" s="115"/>
      <c r="DI1503" s="115"/>
      <c r="DJ1503" s="115"/>
      <c r="DK1503" s="8"/>
      <c r="DL1503" s="8"/>
      <c r="DM1503" s="8"/>
      <c r="DN1503" s="8"/>
      <c r="DO1503" s="8"/>
      <c r="DP1503" s="100"/>
      <c r="DQ1503" s="115"/>
      <c r="DR1503" s="115"/>
      <c r="DS1503" s="115"/>
      <c r="DT1503" s="115"/>
    </row>
    <row r="1504" spans="1:124" ht="12.75" customHeight="1">
      <c r="A1504" s="115"/>
      <c r="B1504" s="89">
        <v>1501</v>
      </c>
      <c r="C1504" s="8"/>
      <c r="D1504" s="8"/>
      <c r="E1504" s="8"/>
      <c r="F1504" s="8"/>
      <c r="G1504" s="8"/>
      <c r="H1504" s="8"/>
      <c r="I1504" s="8" t="s">
        <v>1071</v>
      </c>
      <c r="J1504" s="8" t="s">
        <v>2688</v>
      </c>
      <c r="K1504" s="8"/>
      <c r="L1504" s="8"/>
      <c r="M1504" s="8"/>
      <c r="N1504" s="8"/>
      <c r="O1504" s="8" t="s">
        <v>6755</v>
      </c>
      <c r="P1504" s="8"/>
      <c r="Q1504" s="8"/>
      <c r="R1504" s="8"/>
      <c r="S1504" s="8"/>
      <c r="T1504" s="8"/>
      <c r="U1504" s="8"/>
      <c r="V1504" s="8"/>
      <c r="W1504" s="8"/>
      <c r="X1504" s="8"/>
      <c r="Y1504" s="8"/>
      <c r="Z1504" s="8"/>
      <c r="AA1504" s="8"/>
      <c r="AB1504" s="8"/>
      <c r="AC1504" s="8" t="str">
        <f t="shared" si="229"/>
        <v>NO</v>
      </c>
      <c r="AD1504" s="8" t="str">
        <f t="shared" si="230"/>
        <v>Power,,,,,,,,,,,,,</v>
      </c>
      <c r="AE1504" s="8"/>
      <c r="AF1504" s="8"/>
      <c r="AG1504" s="115"/>
      <c r="AH1504" s="8" t="s">
        <v>6756</v>
      </c>
      <c r="AI1504" s="8" t="s">
        <v>6002</v>
      </c>
      <c r="AJ1504" s="115"/>
      <c r="AK1504" s="115"/>
      <c r="AL1504" s="115"/>
      <c r="AM1504" s="115"/>
      <c r="AN1504" s="115"/>
      <c r="AO1504" s="115"/>
      <c r="AP1504" s="115"/>
      <c r="AQ1504" s="115"/>
      <c r="AR1504" s="115"/>
      <c r="AS1504" s="115"/>
      <c r="AT1504" s="115"/>
      <c r="AU1504" s="115"/>
      <c r="AV1504" s="115"/>
      <c r="AW1504" s="115"/>
      <c r="AX1504" s="115"/>
      <c r="AY1504" s="115"/>
      <c r="AZ1504" s="115"/>
      <c r="BA1504" s="115"/>
      <c r="BB1504" s="115"/>
      <c r="BC1504" s="115"/>
      <c r="BD1504" s="115"/>
      <c r="BE1504" s="115"/>
      <c r="BF1504" s="115"/>
      <c r="BG1504" s="115"/>
      <c r="BH1504" s="115"/>
      <c r="BI1504" s="115"/>
      <c r="BJ1504" s="115"/>
      <c r="BK1504" s="115"/>
      <c r="BL1504" s="115"/>
      <c r="BM1504" s="115"/>
      <c r="BN1504" s="115"/>
      <c r="BO1504" s="8"/>
      <c r="BP1504" s="8"/>
      <c r="BQ1504" s="8"/>
      <c r="BR1504" s="8"/>
      <c r="BS1504" s="8"/>
      <c r="BT1504" s="8"/>
      <c r="BU1504" s="8"/>
      <c r="BV1504" s="8"/>
      <c r="BW1504" s="8"/>
      <c r="BX1504" s="8"/>
      <c r="BY1504" s="8"/>
      <c r="BZ1504" s="8"/>
      <c r="CA1504" s="8"/>
      <c r="CB1504" s="8"/>
      <c r="CC1504" s="8"/>
      <c r="CD1504" s="100"/>
      <c r="CE1504" s="8" t="str">
        <f t="shared" si="228"/>
        <v>AGND</v>
      </c>
      <c r="CF1504" s="8" t="str">
        <f t="shared" si="231"/>
        <v>Invalid PM Setting</v>
      </c>
      <c r="CG1504" s="8" t="str">
        <f t="shared" si="232"/>
        <v>Power</v>
      </c>
      <c r="CH1504" s="8" t="str">
        <f t="shared" si="233"/>
        <v>Invalid PM Setting</v>
      </c>
      <c r="CI1504" s="8"/>
      <c r="CJ1504" s="8"/>
      <c r="CK1504" s="8"/>
      <c r="CL1504" s="8"/>
      <c r="CM1504" s="115"/>
      <c r="CN1504" s="115"/>
      <c r="CO1504" s="115"/>
      <c r="CP1504" s="115"/>
      <c r="CQ1504" s="8"/>
      <c r="CR1504" s="8"/>
      <c r="CS1504" s="8"/>
      <c r="CT1504" s="8"/>
      <c r="CU1504" s="100"/>
      <c r="CV1504" s="115"/>
      <c r="CY1504" s="100"/>
      <c r="CZ1504" s="8" t="str">
        <f t="shared" si="234"/>
        <v>AGND</v>
      </c>
      <c r="DA1504" s="8" t="str">
        <f t="shared" si="235"/>
        <v>Invalid PM Setting</v>
      </c>
      <c r="DB1504" s="8" t="str">
        <f t="shared" si="236"/>
        <v>Power</v>
      </c>
      <c r="DC1504" s="8" t="str">
        <f t="shared" si="237"/>
        <v>Invalid PM Setting</v>
      </c>
      <c r="DD1504" s="8"/>
      <c r="DE1504" s="8"/>
      <c r="DF1504" s="8"/>
      <c r="DG1504" s="115"/>
      <c r="DH1504" s="115"/>
      <c r="DI1504" s="115"/>
      <c r="DJ1504" s="115"/>
      <c r="DK1504" s="8"/>
      <c r="DL1504" s="8"/>
      <c r="DM1504" s="8"/>
      <c r="DN1504" s="8"/>
      <c r="DO1504" s="8"/>
      <c r="DP1504" s="100"/>
      <c r="DQ1504" s="115"/>
      <c r="DR1504" s="115"/>
      <c r="DS1504" s="115"/>
      <c r="DT1504" s="115"/>
    </row>
    <row r="1505" spans="1:124" ht="12.75" customHeight="1">
      <c r="A1505" s="115"/>
      <c r="B1505" s="89">
        <v>1502</v>
      </c>
      <c r="C1505" s="8"/>
      <c r="D1505" s="8"/>
      <c r="E1505" s="8"/>
      <c r="F1505" s="8"/>
      <c r="G1505" s="8"/>
      <c r="H1505" s="8"/>
      <c r="I1505" s="8" t="s">
        <v>1071</v>
      </c>
      <c r="J1505" s="8" t="s">
        <v>3881</v>
      </c>
      <c r="K1505" s="8"/>
      <c r="L1505" s="8"/>
      <c r="M1505" s="8"/>
      <c r="N1505" s="8"/>
      <c r="O1505" s="8" t="s">
        <v>6755</v>
      </c>
      <c r="P1505" s="8"/>
      <c r="Q1505" s="8"/>
      <c r="R1505" s="8"/>
      <c r="S1505" s="8"/>
      <c r="T1505" s="8"/>
      <c r="U1505" s="8"/>
      <c r="V1505" s="8"/>
      <c r="W1505" s="8"/>
      <c r="X1505" s="8"/>
      <c r="Y1505" s="8"/>
      <c r="Z1505" s="8"/>
      <c r="AA1505" s="8"/>
      <c r="AB1505" s="8"/>
      <c r="AC1505" s="8" t="str">
        <f t="shared" si="229"/>
        <v>NO</v>
      </c>
      <c r="AD1505" s="8" t="str">
        <f t="shared" si="230"/>
        <v>Power,,,,,,,,,,,,,</v>
      </c>
      <c r="AE1505" s="8"/>
      <c r="AF1505" s="8"/>
      <c r="AG1505" s="115"/>
      <c r="AH1505" s="8" t="s">
        <v>6756</v>
      </c>
      <c r="AI1505" s="8" t="s">
        <v>6002</v>
      </c>
      <c r="AJ1505" s="115"/>
      <c r="AK1505" s="115"/>
      <c r="AL1505" s="115"/>
      <c r="AM1505" s="115"/>
      <c r="AN1505" s="115"/>
      <c r="AO1505" s="115"/>
      <c r="AP1505" s="115"/>
      <c r="AQ1505" s="115"/>
      <c r="AR1505" s="115"/>
      <c r="AS1505" s="115"/>
      <c r="AT1505" s="115"/>
      <c r="AU1505" s="115"/>
      <c r="AV1505" s="115"/>
      <c r="AW1505" s="115"/>
      <c r="AX1505" s="115"/>
      <c r="AY1505" s="115"/>
      <c r="AZ1505" s="115"/>
      <c r="BA1505" s="115"/>
      <c r="BB1505" s="115"/>
      <c r="BC1505" s="115"/>
      <c r="BD1505" s="115"/>
      <c r="BE1505" s="115"/>
      <c r="BF1505" s="115"/>
      <c r="BG1505" s="115"/>
      <c r="BH1505" s="115"/>
      <c r="BI1505" s="115"/>
      <c r="BJ1505" s="115"/>
      <c r="BK1505" s="115"/>
      <c r="BL1505" s="115"/>
      <c r="BM1505" s="115"/>
      <c r="BN1505" s="115"/>
      <c r="BO1505" s="8"/>
      <c r="BP1505" s="8"/>
      <c r="BQ1505" s="8"/>
      <c r="BR1505" s="8"/>
      <c r="BS1505" s="8"/>
      <c r="BT1505" s="8"/>
      <c r="BU1505" s="8"/>
      <c r="BV1505" s="8"/>
      <c r="BW1505" s="8"/>
      <c r="BX1505" s="8"/>
      <c r="BY1505" s="8"/>
      <c r="BZ1505" s="8"/>
      <c r="CA1505" s="8"/>
      <c r="CB1505" s="8"/>
      <c r="CC1505" s="8"/>
      <c r="CD1505" s="100"/>
      <c r="CE1505" s="8" t="str">
        <f t="shared" si="228"/>
        <v>AGND</v>
      </c>
      <c r="CF1505" s="8" t="str">
        <f t="shared" si="231"/>
        <v>Invalid PM Setting</v>
      </c>
      <c r="CG1505" s="8" t="str">
        <f t="shared" si="232"/>
        <v>Power</v>
      </c>
      <c r="CH1505" s="8" t="str">
        <f t="shared" si="233"/>
        <v>Invalid PM Setting</v>
      </c>
      <c r="CI1505" s="8"/>
      <c r="CJ1505" s="8"/>
      <c r="CK1505" s="8"/>
      <c r="CL1505" s="8"/>
      <c r="CM1505" s="115"/>
      <c r="CN1505" s="115"/>
      <c r="CO1505" s="115"/>
      <c r="CP1505" s="115"/>
      <c r="CQ1505" s="8"/>
      <c r="CR1505" s="8"/>
      <c r="CS1505" s="8"/>
      <c r="CT1505" s="8"/>
      <c r="CU1505" s="100"/>
      <c r="CV1505" s="115"/>
      <c r="CY1505" s="100"/>
      <c r="CZ1505" s="8" t="str">
        <f t="shared" si="234"/>
        <v>AGND</v>
      </c>
      <c r="DA1505" s="8" t="str">
        <f t="shared" si="235"/>
        <v>Invalid PM Setting</v>
      </c>
      <c r="DB1505" s="8" t="str">
        <f t="shared" si="236"/>
        <v>Power</v>
      </c>
      <c r="DC1505" s="8" t="str">
        <f t="shared" si="237"/>
        <v>Invalid PM Setting</v>
      </c>
      <c r="DD1505" s="8"/>
      <c r="DE1505" s="8"/>
      <c r="DF1505" s="8"/>
      <c r="DG1505" s="115"/>
      <c r="DH1505" s="115"/>
      <c r="DI1505" s="115"/>
      <c r="DJ1505" s="115"/>
      <c r="DK1505" s="8"/>
      <c r="DL1505" s="8"/>
      <c r="DM1505" s="8"/>
      <c r="DN1505" s="8"/>
      <c r="DO1505" s="8"/>
      <c r="DP1505" s="100"/>
      <c r="DQ1505" s="115"/>
      <c r="DR1505" s="115"/>
      <c r="DS1505" s="115"/>
      <c r="DT1505" s="115"/>
    </row>
    <row r="1506" spans="1:124" ht="12.75" customHeight="1">
      <c r="A1506" s="115"/>
      <c r="B1506" s="89">
        <v>1503</v>
      </c>
      <c r="C1506" s="8"/>
      <c r="D1506" s="8"/>
      <c r="E1506" s="8"/>
      <c r="F1506" s="8"/>
      <c r="G1506" s="8"/>
      <c r="H1506" s="8"/>
      <c r="I1506" s="8" t="s">
        <v>1071</v>
      </c>
      <c r="J1506" s="8" t="s">
        <v>6979</v>
      </c>
      <c r="K1506" s="8"/>
      <c r="L1506" s="8"/>
      <c r="M1506" s="8"/>
      <c r="N1506" s="8"/>
      <c r="O1506" s="8" t="s">
        <v>6755</v>
      </c>
      <c r="P1506" s="8"/>
      <c r="Q1506" s="8"/>
      <c r="R1506" s="8"/>
      <c r="S1506" s="8"/>
      <c r="T1506" s="8"/>
      <c r="U1506" s="8"/>
      <c r="V1506" s="8"/>
      <c r="W1506" s="8"/>
      <c r="X1506" s="8"/>
      <c r="Y1506" s="8"/>
      <c r="Z1506" s="8"/>
      <c r="AA1506" s="8"/>
      <c r="AB1506" s="8"/>
      <c r="AC1506" s="8" t="str">
        <f t="shared" si="229"/>
        <v>NO</v>
      </c>
      <c r="AD1506" s="8" t="str">
        <f t="shared" si="230"/>
        <v>Power,,,,,,,,,,,,,</v>
      </c>
      <c r="AE1506" s="8"/>
      <c r="AF1506" s="8"/>
      <c r="AG1506" s="115"/>
      <c r="AH1506" s="8" t="s">
        <v>6756</v>
      </c>
      <c r="AI1506" s="8" t="s">
        <v>6002</v>
      </c>
      <c r="AJ1506" s="115"/>
      <c r="AK1506" s="115"/>
      <c r="AL1506" s="115"/>
      <c r="AM1506" s="115"/>
      <c r="AN1506" s="115"/>
      <c r="AO1506" s="115"/>
      <c r="AP1506" s="115"/>
      <c r="AQ1506" s="115"/>
      <c r="AR1506" s="115"/>
      <c r="AS1506" s="115"/>
      <c r="AT1506" s="115"/>
      <c r="AU1506" s="115"/>
      <c r="AV1506" s="115"/>
      <c r="AW1506" s="115"/>
      <c r="AX1506" s="115"/>
      <c r="AY1506" s="115"/>
      <c r="AZ1506" s="115"/>
      <c r="BA1506" s="115"/>
      <c r="BB1506" s="115"/>
      <c r="BC1506" s="115"/>
      <c r="BD1506" s="115"/>
      <c r="BE1506" s="115"/>
      <c r="BF1506" s="115"/>
      <c r="BG1506" s="115"/>
      <c r="BH1506" s="115"/>
      <c r="BI1506" s="115"/>
      <c r="BJ1506" s="115"/>
      <c r="BK1506" s="115"/>
      <c r="BL1506" s="115"/>
      <c r="BM1506" s="115"/>
      <c r="BN1506" s="115"/>
      <c r="BO1506" s="8"/>
      <c r="BP1506" s="8"/>
      <c r="BQ1506" s="8"/>
      <c r="BR1506" s="8"/>
      <c r="BS1506" s="8"/>
      <c r="BT1506" s="8"/>
      <c r="BU1506" s="8"/>
      <c r="BV1506" s="8"/>
      <c r="BW1506" s="8"/>
      <c r="BX1506" s="8"/>
      <c r="BY1506" s="8"/>
      <c r="BZ1506" s="8"/>
      <c r="CA1506" s="8"/>
      <c r="CB1506" s="8"/>
      <c r="CC1506" s="8"/>
      <c r="CD1506" s="100"/>
      <c r="CE1506" s="8" t="str">
        <f t="shared" si="228"/>
        <v>AGND</v>
      </c>
      <c r="CF1506" s="8" t="str">
        <f t="shared" si="231"/>
        <v>Invalid PM Setting</v>
      </c>
      <c r="CG1506" s="8" t="str">
        <f t="shared" si="232"/>
        <v>Power</v>
      </c>
      <c r="CH1506" s="8" t="str">
        <f t="shared" si="233"/>
        <v>Invalid PM Setting</v>
      </c>
      <c r="CI1506" s="8"/>
      <c r="CJ1506" s="8"/>
      <c r="CK1506" s="8"/>
      <c r="CL1506" s="8"/>
      <c r="CM1506" s="115"/>
      <c r="CN1506" s="115"/>
      <c r="CO1506" s="115"/>
      <c r="CP1506" s="115"/>
      <c r="CQ1506" s="8"/>
      <c r="CR1506" s="8"/>
      <c r="CS1506" s="8"/>
      <c r="CT1506" s="8"/>
      <c r="CU1506" s="100"/>
      <c r="CV1506" s="115"/>
      <c r="CY1506" s="100"/>
      <c r="CZ1506" s="8" t="str">
        <f t="shared" si="234"/>
        <v>AGND</v>
      </c>
      <c r="DA1506" s="8" t="str">
        <f t="shared" si="235"/>
        <v>Invalid PM Setting</v>
      </c>
      <c r="DB1506" s="8" t="str">
        <f t="shared" si="236"/>
        <v>Power</v>
      </c>
      <c r="DC1506" s="8" t="str">
        <f t="shared" si="237"/>
        <v>Invalid PM Setting</v>
      </c>
      <c r="DD1506" s="8"/>
      <c r="DE1506" s="8"/>
      <c r="DF1506" s="8"/>
      <c r="DG1506" s="115"/>
      <c r="DH1506" s="115"/>
      <c r="DI1506" s="115"/>
      <c r="DJ1506" s="115"/>
      <c r="DK1506" s="8"/>
      <c r="DL1506" s="8"/>
      <c r="DM1506" s="8"/>
      <c r="DN1506" s="8"/>
      <c r="DO1506" s="8"/>
      <c r="DP1506" s="100"/>
      <c r="DQ1506" s="115"/>
      <c r="DR1506" s="115"/>
      <c r="DS1506" s="115"/>
      <c r="DT1506" s="115"/>
    </row>
    <row r="1507" spans="1:124" ht="12.75" customHeight="1">
      <c r="A1507" s="115"/>
      <c r="B1507" s="89">
        <v>1504</v>
      </c>
      <c r="C1507" s="8"/>
      <c r="D1507" s="8"/>
      <c r="E1507" s="8"/>
      <c r="F1507" s="8"/>
      <c r="G1507" s="8"/>
      <c r="H1507" s="8"/>
      <c r="I1507" s="8" t="s">
        <v>1071</v>
      </c>
      <c r="J1507" s="8" t="s">
        <v>7076</v>
      </c>
      <c r="K1507" s="8"/>
      <c r="L1507" s="8"/>
      <c r="M1507" s="8"/>
      <c r="N1507" s="8"/>
      <c r="O1507" s="8" t="s">
        <v>6755</v>
      </c>
      <c r="P1507" s="8"/>
      <c r="Q1507" s="8"/>
      <c r="R1507" s="8"/>
      <c r="S1507" s="8"/>
      <c r="T1507" s="8"/>
      <c r="U1507" s="8"/>
      <c r="V1507" s="8"/>
      <c r="W1507" s="8"/>
      <c r="X1507" s="8"/>
      <c r="Y1507" s="8"/>
      <c r="Z1507" s="8"/>
      <c r="AA1507" s="8"/>
      <c r="AB1507" s="8"/>
      <c r="AC1507" s="8" t="str">
        <f t="shared" si="229"/>
        <v>NO</v>
      </c>
      <c r="AD1507" s="8" t="str">
        <f t="shared" si="230"/>
        <v>Power,,,,,,,,,,,,,</v>
      </c>
      <c r="AE1507" s="8"/>
      <c r="AF1507" s="8"/>
      <c r="AG1507" s="115"/>
      <c r="AH1507" s="8" t="s">
        <v>6756</v>
      </c>
      <c r="AI1507" s="8" t="s">
        <v>6002</v>
      </c>
      <c r="AJ1507" s="115"/>
      <c r="AK1507" s="115"/>
      <c r="AL1507" s="115"/>
      <c r="AM1507" s="115"/>
      <c r="AN1507" s="115"/>
      <c r="AO1507" s="115"/>
      <c r="AP1507" s="115"/>
      <c r="AQ1507" s="115"/>
      <c r="AR1507" s="115"/>
      <c r="AS1507" s="115"/>
      <c r="AT1507" s="115"/>
      <c r="AU1507" s="115"/>
      <c r="AV1507" s="115"/>
      <c r="AW1507" s="115"/>
      <c r="AX1507" s="115"/>
      <c r="AY1507" s="115"/>
      <c r="AZ1507" s="115"/>
      <c r="BA1507" s="115"/>
      <c r="BB1507" s="115"/>
      <c r="BC1507" s="115"/>
      <c r="BD1507" s="115"/>
      <c r="BE1507" s="115"/>
      <c r="BF1507" s="115"/>
      <c r="BG1507" s="115"/>
      <c r="BH1507" s="115"/>
      <c r="BI1507" s="115"/>
      <c r="BJ1507" s="115"/>
      <c r="BK1507" s="115"/>
      <c r="BL1507" s="115"/>
      <c r="BM1507" s="115"/>
      <c r="BN1507" s="115"/>
      <c r="BO1507" s="8"/>
      <c r="BP1507" s="8"/>
      <c r="BQ1507" s="8"/>
      <c r="BR1507" s="8"/>
      <c r="BS1507" s="8"/>
      <c r="BT1507" s="8"/>
      <c r="BU1507" s="8"/>
      <c r="BV1507" s="8"/>
      <c r="BW1507" s="8"/>
      <c r="BX1507" s="8"/>
      <c r="BY1507" s="8"/>
      <c r="BZ1507" s="8"/>
      <c r="CA1507" s="8"/>
      <c r="CB1507" s="8"/>
      <c r="CC1507" s="8"/>
      <c r="CD1507" s="100"/>
      <c r="CE1507" s="8" t="str">
        <f t="shared" si="228"/>
        <v>AGND</v>
      </c>
      <c r="CF1507" s="8" t="str">
        <f t="shared" si="231"/>
        <v>Invalid PM Setting</v>
      </c>
      <c r="CG1507" s="8" t="str">
        <f t="shared" si="232"/>
        <v>Power</v>
      </c>
      <c r="CH1507" s="8" t="str">
        <f t="shared" si="233"/>
        <v>Invalid PM Setting</v>
      </c>
      <c r="CI1507" s="8"/>
      <c r="CJ1507" s="8"/>
      <c r="CK1507" s="8"/>
      <c r="CL1507" s="8"/>
      <c r="CM1507" s="115"/>
      <c r="CN1507" s="115"/>
      <c r="CO1507" s="115"/>
      <c r="CP1507" s="115"/>
      <c r="CQ1507" s="8"/>
      <c r="CR1507" s="8"/>
      <c r="CS1507" s="8"/>
      <c r="CT1507" s="8"/>
      <c r="CU1507" s="100"/>
      <c r="CV1507" s="115"/>
      <c r="CY1507" s="100"/>
      <c r="CZ1507" s="8" t="str">
        <f t="shared" si="234"/>
        <v>AGND</v>
      </c>
      <c r="DA1507" s="8" t="str">
        <f t="shared" si="235"/>
        <v>Invalid PM Setting</v>
      </c>
      <c r="DB1507" s="8" t="str">
        <f t="shared" si="236"/>
        <v>Power</v>
      </c>
      <c r="DC1507" s="8" t="str">
        <f t="shared" si="237"/>
        <v>Invalid PM Setting</v>
      </c>
      <c r="DD1507" s="8"/>
      <c r="DE1507" s="8"/>
      <c r="DF1507" s="8"/>
      <c r="DG1507" s="115"/>
      <c r="DH1507" s="115"/>
      <c r="DI1507" s="115"/>
      <c r="DJ1507" s="115"/>
      <c r="DK1507" s="8"/>
      <c r="DL1507" s="8"/>
      <c r="DM1507" s="8"/>
      <c r="DN1507" s="8"/>
      <c r="DO1507" s="8"/>
      <c r="DP1507" s="100"/>
      <c r="DQ1507" s="115"/>
      <c r="DR1507" s="115"/>
      <c r="DS1507" s="115"/>
      <c r="DT1507" s="115"/>
    </row>
    <row r="1508" spans="1:124" ht="12.75" customHeight="1">
      <c r="A1508" s="115"/>
      <c r="B1508" s="89">
        <v>1505</v>
      </c>
      <c r="C1508" s="8"/>
      <c r="D1508" s="8"/>
      <c r="E1508" s="8"/>
      <c r="F1508" s="8"/>
      <c r="G1508" s="8"/>
      <c r="H1508" s="8"/>
      <c r="I1508" s="8" t="s">
        <v>1071</v>
      </c>
      <c r="J1508" s="8" t="s">
        <v>6230</v>
      </c>
      <c r="K1508" s="8"/>
      <c r="L1508" s="8"/>
      <c r="M1508" s="8"/>
      <c r="N1508" s="8"/>
      <c r="O1508" s="8" t="s">
        <v>6755</v>
      </c>
      <c r="P1508" s="8"/>
      <c r="Q1508" s="8"/>
      <c r="R1508" s="8"/>
      <c r="S1508" s="8"/>
      <c r="T1508" s="8"/>
      <c r="U1508" s="8"/>
      <c r="V1508" s="8"/>
      <c r="W1508" s="8"/>
      <c r="X1508" s="8"/>
      <c r="Y1508" s="8"/>
      <c r="Z1508" s="8"/>
      <c r="AA1508" s="8"/>
      <c r="AB1508" s="8"/>
      <c r="AC1508" s="8" t="str">
        <f t="shared" si="229"/>
        <v>NO</v>
      </c>
      <c r="AD1508" s="8" t="str">
        <f t="shared" si="230"/>
        <v>Power,,,,,,,,,,,,,</v>
      </c>
      <c r="AE1508" s="8"/>
      <c r="AF1508" s="8"/>
      <c r="AG1508" s="115"/>
      <c r="AH1508" s="8" t="s">
        <v>6756</v>
      </c>
      <c r="AI1508" s="8" t="s">
        <v>6002</v>
      </c>
      <c r="AJ1508" s="115"/>
      <c r="AK1508" s="115"/>
      <c r="AL1508" s="115"/>
      <c r="AM1508" s="115"/>
      <c r="AN1508" s="115"/>
      <c r="AO1508" s="115"/>
      <c r="AP1508" s="115"/>
      <c r="AQ1508" s="115"/>
      <c r="AR1508" s="115"/>
      <c r="AS1508" s="115"/>
      <c r="AT1508" s="115"/>
      <c r="AU1508" s="115"/>
      <c r="AV1508" s="115"/>
      <c r="AW1508" s="115"/>
      <c r="AX1508" s="115"/>
      <c r="AY1508" s="115"/>
      <c r="AZ1508" s="115"/>
      <c r="BA1508" s="115"/>
      <c r="BB1508" s="115"/>
      <c r="BC1508" s="115"/>
      <c r="BD1508" s="115"/>
      <c r="BE1508" s="115"/>
      <c r="BF1508" s="115"/>
      <c r="BG1508" s="115"/>
      <c r="BH1508" s="115"/>
      <c r="BI1508" s="115"/>
      <c r="BJ1508" s="115"/>
      <c r="BK1508" s="115"/>
      <c r="BL1508" s="115"/>
      <c r="BM1508" s="115"/>
      <c r="BN1508" s="115"/>
      <c r="BO1508" s="8"/>
      <c r="BP1508" s="8"/>
      <c r="BQ1508" s="8"/>
      <c r="BR1508" s="8"/>
      <c r="BS1508" s="8"/>
      <c r="BT1508" s="8"/>
      <c r="BU1508" s="8"/>
      <c r="BV1508" s="8"/>
      <c r="BW1508" s="8"/>
      <c r="BX1508" s="8"/>
      <c r="BY1508" s="8"/>
      <c r="BZ1508" s="8"/>
      <c r="CA1508" s="8"/>
      <c r="CB1508" s="8"/>
      <c r="CC1508" s="8"/>
      <c r="CD1508" s="100"/>
      <c r="CE1508" s="8" t="str">
        <f t="shared" si="228"/>
        <v>AGND</v>
      </c>
      <c r="CF1508" s="8" t="str">
        <f t="shared" si="231"/>
        <v>Invalid PM Setting</v>
      </c>
      <c r="CG1508" s="8" t="str">
        <f t="shared" si="232"/>
        <v>Power</v>
      </c>
      <c r="CH1508" s="8" t="str">
        <f t="shared" si="233"/>
        <v>Invalid PM Setting</v>
      </c>
      <c r="CI1508" s="8"/>
      <c r="CJ1508" s="8"/>
      <c r="CK1508" s="8"/>
      <c r="CL1508" s="8"/>
      <c r="CM1508" s="115"/>
      <c r="CN1508" s="115"/>
      <c r="CO1508" s="115"/>
      <c r="CP1508" s="115"/>
      <c r="CQ1508" s="8"/>
      <c r="CR1508" s="8"/>
      <c r="CS1508" s="8"/>
      <c r="CT1508" s="8"/>
      <c r="CU1508" s="100"/>
      <c r="CV1508" s="115"/>
      <c r="CY1508" s="100"/>
      <c r="CZ1508" s="8" t="str">
        <f t="shared" si="234"/>
        <v>AGND</v>
      </c>
      <c r="DA1508" s="8" t="str">
        <f t="shared" si="235"/>
        <v>Invalid PM Setting</v>
      </c>
      <c r="DB1508" s="8" t="str">
        <f t="shared" si="236"/>
        <v>Power</v>
      </c>
      <c r="DC1508" s="8" t="str">
        <f t="shared" si="237"/>
        <v>Invalid PM Setting</v>
      </c>
      <c r="DD1508" s="8"/>
      <c r="DE1508" s="8"/>
      <c r="DF1508" s="8"/>
      <c r="DG1508" s="115"/>
      <c r="DH1508" s="115"/>
      <c r="DI1508" s="115"/>
      <c r="DJ1508" s="115"/>
      <c r="DK1508" s="8"/>
      <c r="DL1508" s="8"/>
      <c r="DM1508" s="8"/>
      <c r="DN1508" s="8"/>
      <c r="DO1508" s="8"/>
      <c r="DP1508" s="100"/>
      <c r="DQ1508" s="115"/>
      <c r="DR1508" s="115"/>
      <c r="DS1508" s="115"/>
      <c r="DT1508" s="115"/>
    </row>
    <row r="1509" spans="1:124" ht="12.75" customHeight="1">
      <c r="A1509" s="115"/>
      <c r="B1509" s="89">
        <v>1506</v>
      </c>
      <c r="C1509" s="8"/>
      <c r="D1509" s="8"/>
      <c r="E1509" s="8"/>
      <c r="F1509" s="8"/>
      <c r="G1509" s="8"/>
      <c r="H1509" s="8"/>
      <c r="I1509" s="8" t="s">
        <v>1071</v>
      </c>
      <c r="J1509" s="8" t="s">
        <v>6758</v>
      </c>
      <c r="K1509" s="8"/>
      <c r="L1509" s="8"/>
      <c r="M1509" s="8"/>
      <c r="N1509" s="8"/>
      <c r="O1509" s="8" t="s">
        <v>6755</v>
      </c>
      <c r="P1509" s="8"/>
      <c r="Q1509" s="8"/>
      <c r="R1509" s="8"/>
      <c r="S1509" s="8"/>
      <c r="T1509" s="8"/>
      <c r="U1509" s="8"/>
      <c r="V1509" s="8"/>
      <c r="W1509" s="8"/>
      <c r="X1509" s="8"/>
      <c r="Y1509" s="8"/>
      <c r="Z1509" s="8"/>
      <c r="AA1509" s="8"/>
      <c r="AB1509" s="8"/>
      <c r="AC1509" s="8" t="str">
        <f t="shared" si="229"/>
        <v>NO</v>
      </c>
      <c r="AD1509" s="8" t="str">
        <f t="shared" si="230"/>
        <v>Power,,,,,,,,,,,,,</v>
      </c>
      <c r="AE1509" s="8"/>
      <c r="AF1509" s="8"/>
      <c r="AG1509" s="115"/>
      <c r="AH1509" s="8" t="s">
        <v>6756</v>
      </c>
      <c r="AI1509" s="8" t="s">
        <v>6002</v>
      </c>
      <c r="AJ1509" s="115"/>
      <c r="AK1509" s="115"/>
      <c r="AL1509" s="115"/>
      <c r="AM1509" s="115"/>
      <c r="AN1509" s="115"/>
      <c r="AO1509" s="115"/>
      <c r="AP1509" s="115"/>
      <c r="AQ1509" s="115"/>
      <c r="AR1509" s="115"/>
      <c r="AS1509" s="115"/>
      <c r="AT1509" s="115"/>
      <c r="AU1509" s="115"/>
      <c r="AV1509" s="115"/>
      <c r="AW1509" s="115"/>
      <c r="AX1509" s="115"/>
      <c r="AY1509" s="115"/>
      <c r="AZ1509" s="115"/>
      <c r="BA1509" s="115"/>
      <c r="BB1509" s="115"/>
      <c r="BC1509" s="115"/>
      <c r="BD1509" s="115"/>
      <c r="BE1509" s="115"/>
      <c r="BF1509" s="115"/>
      <c r="BG1509" s="115"/>
      <c r="BH1509" s="115"/>
      <c r="BI1509" s="115"/>
      <c r="BJ1509" s="115"/>
      <c r="BK1509" s="115"/>
      <c r="BL1509" s="115"/>
      <c r="BM1509" s="115"/>
      <c r="BN1509" s="115"/>
      <c r="BO1509" s="8"/>
      <c r="BP1509" s="8"/>
      <c r="BQ1509" s="8"/>
      <c r="BR1509" s="8"/>
      <c r="BS1509" s="8"/>
      <c r="BT1509" s="8"/>
      <c r="BU1509" s="8"/>
      <c r="BV1509" s="8"/>
      <c r="BW1509" s="8"/>
      <c r="BX1509" s="8"/>
      <c r="BY1509" s="8"/>
      <c r="BZ1509" s="8"/>
      <c r="CA1509" s="8"/>
      <c r="CB1509" s="8"/>
      <c r="CC1509" s="8"/>
      <c r="CD1509" s="100"/>
      <c r="CE1509" s="8" t="str">
        <f t="shared" si="228"/>
        <v>AGND</v>
      </c>
      <c r="CF1509" s="8" t="str">
        <f t="shared" si="231"/>
        <v>Invalid PM Setting</v>
      </c>
      <c r="CG1509" s="8" t="str">
        <f t="shared" si="232"/>
        <v>Power</v>
      </c>
      <c r="CH1509" s="8" t="str">
        <f t="shared" si="233"/>
        <v>Invalid PM Setting</v>
      </c>
      <c r="CI1509" s="8"/>
      <c r="CJ1509" s="8"/>
      <c r="CK1509" s="8"/>
      <c r="CL1509" s="8"/>
      <c r="CM1509" s="115"/>
      <c r="CN1509" s="115"/>
      <c r="CO1509" s="115"/>
      <c r="CP1509" s="115"/>
      <c r="CQ1509" s="8"/>
      <c r="CR1509" s="8"/>
      <c r="CS1509" s="8"/>
      <c r="CT1509" s="8"/>
      <c r="CU1509" s="100"/>
      <c r="CV1509" s="115"/>
      <c r="CY1509" s="100"/>
      <c r="CZ1509" s="8" t="str">
        <f t="shared" si="234"/>
        <v>AGND</v>
      </c>
      <c r="DA1509" s="8" t="str">
        <f t="shared" si="235"/>
        <v>Invalid PM Setting</v>
      </c>
      <c r="DB1509" s="8" t="str">
        <f t="shared" si="236"/>
        <v>Power</v>
      </c>
      <c r="DC1509" s="8" t="str">
        <f t="shared" si="237"/>
        <v>Invalid PM Setting</v>
      </c>
      <c r="DD1509" s="8"/>
      <c r="DE1509" s="8"/>
      <c r="DF1509" s="8"/>
      <c r="DG1509" s="115"/>
      <c r="DH1509" s="115"/>
      <c r="DI1509" s="115"/>
      <c r="DJ1509" s="115"/>
      <c r="DK1509" s="8"/>
      <c r="DL1509" s="8"/>
      <c r="DM1509" s="8"/>
      <c r="DN1509" s="8"/>
      <c r="DO1509" s="8"/>
      <c r="DP1509" s="100"/>
      <c r="DQ1509" s="115"/>
      <c r="DR1509" s="115"/>
      <c r="DS1509" s="115"/>
      <c r="DT1509" s="115"/>
    </row>
    <row r="1510" spans="1:124" ht="12.75" customHeight="1">
      <c r="A1510" s="115"/>
      <c r="B1510" s="89">
        <v>1507</v>
      </c>
      <c r="C1510" s="8"/>
      <c r="D1510" s="8"/>
      <c r="E1510" s="8"/>
      <c r="F1510" s="8"/>
      <c r="G1510" s="8"/>
      <c r="H1510" s="8"/>
      <c r="I1510" s="8" t="s">
        <v>1071</v>
      </c>
      <c r="J1510" s="8" t="s">
        <v>6984</v>
      </c>
      <c r="K1510" s="8"/>
      <c r="L1510" s="8"/>
      <c r="M1510" s="8"/>
      <c r="N1510" s="8"/>
      <c r="O1510" s="8" t="s">
        <v>6755</v>
      </c>
      <c r="P1510" s="8"/>
      <c r="Q1510" s="8"/>
      <c r="R1510" s="8"/>
      <c r="S1510" s="8"/>
      <c r="T1510" s="8"/>
      <c r="U1510" s="8"/>
      <c r="V1510" s="8"/>
      <c r="W1510" s="8"/>
      <c r="X1510" s="8"/>
      <c r="Y1510" s="8"/>
      <c r="Z1510" s="8"/>
      <c r="AA1510" s="8"/>
      <c r="AB1510" s="8"/>
      <c r="AC1510" s="8" t="str">
        <f t="shared" si="229"/>
        <v>NO</v>
      </c>
      <c r="AD1510" s="8" t="str">
        <f t="shared" si="230"/>
        <v>Power,,,,,,,,,,,,,</v>
      </c>
      <c r="AE1510" s="8"/>
      <c r="AF1510" s="8"/>
      <c r="AG1510" s="115"/>
      <c r="AH1510" s="8" t="s">
        <v>6756</v>
      </c>
      <c r="AI1510" s="8" t="s">
        <v>6002</v>
      </c>
      <c r="AJ1510" s="115"/>
      <c r="AK1510" s="115"/>
      <c r="AL1510" s="115"/>
      <c r="AM1510" s="115"/>
      <c r="AN1510" s="115"/>
      <c r="AO1510" s="115"/>
      <c r="AP1510" s="115"/>
      <c r="AQ1510" s="115"/>
      <c r="AR1510" s="115"/>
      <c r="AS1510" s="115"/>
      <c r="AT1510" s="115"/>
      <c r="AU1510" s="115"/>
      <c r="AV1510" s="115"/>
      <c r="AW1510" s="115"/>
      <c r="AX1510" s="115"/>
      <c r="AY1510" s="115"/>
      <c r="AZ1510" s="115"/>
      <c r="BA1510" s="115"/>
      <c r="BB1510" s="115"/>
      <c r="BC1510" s="115"/>
      <c r="BD1510" s="115"/>
      <c r="BE1510" s="115"/>
      <c r="BF1510" s="115"/>
      <c r="BG1510" s="115"/>
      <c r="BH1510" s="115"/>
      <c r="BI1510" s="115"/>
      <c r="BJ1510" s="115"/>
      <c r="BK1510" s="115"/>
      <c r="BL1510" s="115"/>
      <c r="BM1510" s="115"/>
      <c r="BN1510" s="115"/>
      <c r="BO1510" s="8"/>
      <c r="BP1510" s="8"/>
      <c r="BQ1510" s="8"/>
      <c r="BR1510" s="8"/>
      <c r="BS1510" s="8"/>
      <c r="BT1510" s="8"/>
      <c r="BU1510" s="8"/>
      <c r="BV1510" s="8"/>
      <c r="BW1510" s="8"/>
      <c r="BX1510" s="8"/>
      <c r="BY1510" s="8"/>
      <c r="BZ1510" s="8"/>
      <c r="CA1510" s="8"/>
      <c r="CB1510" s="8"/>
      <c r="CC1510" s="8"/>
      <c r="CD1510" s="100"/>
      <c r="CE1510" s="8" t="str">
        <f t="shared" si="228"/>
        <v>AGND</v>
      </c>
      <c r="CF1510" s="8" t="str">
        <f t="shared" si="231"/>
        <v>Invalid PM Setting</v>
      </c>
      <c r="CG1510" s="8" t="str">
        <f t="shared" si="232"/>
        <v>Power</v>
      </c>
      <c r="CH1510" s="8" t="str">
        <f t="shared" si="233"/>
        <v>Invalid PM Setting</v>
      </c>
      <c r="CI1510" s="8"/>
      <c r="CJ1510" s="8"/>
      <c r="CK1510" s="8"/>
      <c r="CL1510" s="8"/>
      <c r="CM1510" s="115"/>
      <c r="CN1510" s="115"/>
      <c r="CO1510" s="115"/>
      <c r="CP1510" s="115"/>
      <c r="CQ1510" s="8"/>
      <c r="CR1510" s="8"/>
      <c r="CS1510" s="8"/>
      <c r="CT1510" s="8"/>
      <c r="CU1510" s="100"/>
      <c r="CV1510" s="115"/>
      <c r="CY1510" s="100"/>
      <c r="CZ1510" s="8" t="str">
        <f t="shared" si="234"/>
        <v>AGND</v>
      </c>
      <c r="DA1510" s="8" t="str">
        <f t="shared" si="235"/>
        <v>Invalid PM Setting</v>
      </c>
      <c r="DB1510" s="8" t="str">
        <f t="shared" si="236"/>
        <v>Power</v>
      </c>
      <c r="DC1510" s="8" t="str">
        <f t="shared" si="237"/>
        <v>Invalid PM Setting</v>
      </c>
      <c r="DD1510" s="8"/>
      <c r="DE1510" s="8"/>
      <c r="DF1510" s="8"/>
      <c r="DG1510" s="115"/>
      <c r="DH1510" s="115"/>
      <c r="DI1510" s="115"/>
      <c r="DJ1510" s="115"/>
      <c r="DK1510" s="8"/>
      <c r="DL1510" s="8"/>
      <c r="DM1510" s="8"/>
      <c r="DN1510" s="8"/>
      <c r="DO1510" s="8"/>
      <c r="DP1510" s="100"/>
      <c r="DQ1510" s="115"/>
      <c r="DR1510" s="115"/>
      <c r="DS1510" s="115"/>
      <c r="DT1510" s="115"/>
    </row>
    <row r="1511" spans="1:124" ht="12.75" customHeight="1">
      <c r="A1511" s="115"/>
      <c r="B1511" s="89">
        <v>1508</v>
      </c>
      <c r="C1511" s="8"/>
      <c r="D1511" s="8"/>
      <c r="E1511" s="8"/>
      <c r="F1511" s="8"/>
      <c r="G1511" s="8"/>
      <c r="H1511" s="8"/>
      <c r="I1511" s="8" t="s">
        <v>1071</v>
      </c>
      <c r="J1511" s="8" t="s">
        <v>6986</v>
      </c>
      <c r="K1511" s="8"/>
      <c r="L1511" s="8"/>
      <c r="M1511" s="8"/>
      <c r="N1511" s="8"/>
      <c r="O1511" s="8" t="s">
        <v>6755</v>
      </c>
      <c r="P1511" s="8"/>
      <c r="Q1511" s="8"/>
      <c r="R1511" s="8"/>
      <c r="S1511" s="8"/>
      <c r="T1511" s="8"/>
      <c r="U1511" s="8"/>
      <c r="V1511" s="8"/>
      <c r="W1511" s="8"/>
      <c r="X1511" s="8"/>
      <c r="Y1511" s="8"/>
      <c r="Z1511" s="8"/>
      <c r="AA1511" s="8"/>
      <c r="AB1511" s="8"/>
      <c r="AC1511" s="8" t="str">
        <f t="shared" si="229"/>
        <v>NO</v>
      </c>
      <c r="AD1511" s="8" t="str">
        <f t="shared" si="230"/>
        <v>Power,,,,,,,,,,,,,</v>
      </c>
      <c r="AE1511" s="8"/>
      <c r="AF1511" s="8"/>
      <c r="AG1511" s="115"/>
      <c r="AH1511" s="8" t="s">
        <v>6756</v>
      </c>
      <c r="AI1511" s="8" t="s">
        <v>6002</v>
      </c>
      <c r="AJ1511" s="115"/>
      <c r="AK1511" s="115"/>
      <c r="AL1511" s="115"/>
      <c r="AM1511" s="115"/>
      <c r="AN1511" s="115"/>
      <c r="AO1511" s="115"/>
      <c r="AP1511" s="115"/>
      <c r="AQ1511" s="115"/>
      <c r="AR1511" s="115"/>
      <c r="AS1511" s="115"/>
      <c r="AT1511" s="115"/>
      <c r="AU1511" s="115"/>
      <c r="AV1511" s="115"/>
      <c r="AW1511" s="115"/>
      <c r="AX1511" s="115"/>
      <c r="AY1511" s="115"/>
      <c r="AZ1511" s="115"/>
      <c r="BA1511" s="115"/>
      <c r="BB1511" s="115"/>
      <c r="BC1511" s="115"/>
      <c r="BD1511" s="115"/>
      <c r="BE1511" s="115"/>
      <c r="BF1511" s="115"/>
      <c r="BG1511" s="115"/>
      <c r="BH1511" s="115"/>
      <c r="BI1511" s="115"/>
      <c r="BJ1511" s="115"/>
      <c r="BK1511" s="115"/>
      <c r="BL1511" s="115"/>
      <c r="BM1511" s="115"/>
      <c r="BN1511" s="115"/>
      <c r="BO1511" s="8"/>
      <c r="BP1511" s="8"/>
      <c r="BQ1511" s="8"/>
      <c r="BR1511" s="8"/>
      <c r="BS1511" s="8"/>
      <c r="BT1511" s="8"/>
      <c r="BU1511" s="8"/>
      <c r="BV1511" s="8"/>
      <c r="BW1511" s="8"/>
      <c r="BX1511" s="8"/>
      <c r="BY1511" s="8"/>
      <c r="BZ1511" s="8"/>
      <c r="CA1511" s="8"/>
      <c r="CB1511" s="8"/>
      <c r="CC1511" s="8"/>
      <c r="CD1511" s="100"/>
      <c r="CE1511" s="8" t="str">
        <f t="shared" si="228"/>
        <v>AGND</v>
      </c>
      <c r="CF1511" s="8" t="str">
        <f t="shared" si="231"/>
        <v>Invalid PM Setting</v>
      </c>
      <c r="CG1511" s="8" t="str">
        <f t="shared" si="232"/>
        <v>Power</v>
      </c>
      <c r="CH1511" s="8" t="str">
        <f t="shared" si="233"/>
        <v>Invalid PM Setting</v>
      </c>
      <c r="CI1511" s="8"/>
      <c r="CJ1511" s="8"/>
      <c r="CK1511" s="8"/>
      <c r="CL1511" s="8"/>
      <c r="CM1511" s="115"/>
      <c r="CN1511" s="115"/>
      <c r="CO1511" s="115"/>
      <c r="CP1511" s="115"/>
      <c r="CQ1511" s="8"/>
      <c r="CR1511" s="8"/>
      <c r="CS1511" s="8"/>
      <c r="CT1511" s="8"/>
      <c r="CU1511" s="100"/>
      <c r="CV1511" s="115"/>
      <c r="CY1511" s="100"/>
      <c r="CZ1511" s="8" t="str">
        <f t="shared" si="234"/>
        <v>AGND</v>
      </c>
      <c r="DA1511" s="8" t="str">
        <f t="shared" si="235"/>
        <v>Invalid PM Setting</v>
      </c>
      <c r="DB1511" s="8" t="str">
        <f t="shared" si="236"/>
        <v>Power</v>
      </c>
      <c r="DC1511" s="8" t="str">
        <f t="shared" si="237"/>
        <v>Invalid PM Setting</v>
      </c>
      <c r="DD1511" s="8"/>
      <c r="DE1511" s="8"/>
      <c r="DF1511" s="8"/>
      <c r="DG1511" s="115"/>
      <c r="DH1511" s="115"/>
      <c r="DI1511" s="115"/>
      <c r="DJ1511" s="115"/>
      <c r="DK1511" s="8"/>
      <c r="DL1511" s="8"/>
      <c r="DM1511" s="8"/>
      <c r="DN1511" s="8"/>
      <c r="DO1511" s="8"/>
      <c r="DP1511" s="100"/>
      <c r="DQ1511" s="115"/>
      <c r="DR1511" s="115"/>
      <c r="DS1511" s="115"/>
      <c r="DT1511" s="115"/>
    </row>
    <row r="1512" spans="1:124" ht="12.75" customHeight="1">
      <c r="A1512" s="115"/>
      <c r="B1512" s="89">
        <v>1509</v>
      </c>
      <c r="C1512" s="8"/>
      <c r="D1512" s="8"/>
      <c r="E1512" s="8"/>
      <c r="F1512" s="8"/>
      <c r="G1512" s="8"/>
      <c r="H1512" s="8"/>
      <c r="I1512" s="8" t="s">
        <v>1071</v>
      </c>
      <c r="J1512" s="8" t="s">
        <v>6310</v>
      </c>
      <c r="K1512" s="8"/>
      <c r="L1512" s="8"/>
      <c r="M1512" s="8"/>
      <c r="N1512" s="8"/>
      <c r="O1512" s="8" t="s">
        <v>6755</v>
      </c>
      <c r="P1512" s="8"/>
      <c r="Q1512" s="8"/>
      <c r="R1512" s="8"/>
      <c r="S1512" s="8"/>
      <c r="T1512" s="8"/>
      <c r="U1512" s="8"/>
      <c r="V1512" s="8"/>
      <c r="W1512" s="8"/>
      <c r="X1512" s="8"/>
      <c r="Y1512" s="8"/>
      <c r="Z1512" s="8"/>
      <c r="AA1512" s="8"/>
      <c r="AB1512" s="8"/>
      <c r="AC1512" s="8" t="str">
        <f t="shared" si="229"/>
        <v>NO</v>
      </c>
      <c r="AD1512" s="8" t="str">
        <f t="shared" si="230"/>
        <v>Power,,,,,,,,,,,,,</v>
      </c>
      <c r="AE1512" s="8"/>
      <c r="AF1512" s="8"/>
      <c r="AG1512" s="115"/>
      <c r="AH1512" s="8" t="s">
        <v>6756</v>
      </c>
      <c r="AI1512" s="8" t="s">
        <v>6002</v>
      </c>
      <c r="AJ1512" s="115"/>
      <c r="AK1512" s="115"/>
      <c r="AL1512" s="115"/>
      <c r="AM1512" s="115"/>
      <c r="AN1512" s="115"/>
      <c r="AO1512" s="115"/>
      <c r="AP1512" s="115"/>
      <c r="AQ1512" s="115"/>
      <c r="AR1512" s="115"/>
      <c r="AS1512" s="115"/>
      <c r="AT1512" s="115"/>
      <c r="AU1512" s="115"/>
      <c r="AV1512" s="115"/>
      <c r="AW1512" s="115"/>
      <c r="AX1512" s="115"/>
      <c r="AY1512" s="115"/>
      <c r="AZ1512" s="115"/>
      <c r="BA1512" s="115"/>
      <c r="BB1512" s="115"/>
      <c r="BC1512" s="115"/>
      <c r="BD1512" s="115"/>
      <c r="BE1512" s="115"/>
      <c r="BF1512" s="115"/>
      <c r="BG1512" s="115"/>
      <c r="BH1512" s="115"/>
      <c r="BI1512" s="115"/>
      <c r="BJ1512" s="115"/>
      <c r="BK1512" s="115"/>
      <c r="BL1512" s="115"/>
      <c r="BM1512" s="115"/>
      <c r="BN1512" s="115"/>
      <c r="BO1512" s="8"/>
      <c r="BP1512" s="8"/>
      <c r="BQ1512" s="8"/>
      <c r="BR1512" s="8"/>
      <c r="BS1512" s="8"/>
      <c r="BT1512" s="8"/>
      <c r="BU1512" s="8"/>
      <c r="BV1512" s="8"/>
      <c r="BW1512" s="8"/>
      <c r="BX1512" s="8"/>
      <c r="BY1512" s="8"/>
      <c r="BZ1512" s="8"/>
      <c r="CA1512" s="8"/>
      <c r="CB1512" s="8"/>
      <c r="CC1512" s="8"/>
      <c r="CD1512" s="100"/>
      <c r="CE1512" s="8" t="str">
        <f t="shared" si="228"/>
        <v>AGND</v>
      </c>
      <c r="CF1512" s="8" t="str">
        <f t="shared" si="231"/>
        <v>Invalid PM Setting</v>
      </c>
      <c r="CG1512" s="8" t="str">
        <f t="shared" si="232"/>
        <v>Power</v>
      </c>
      <c r="CH1512" s="8" t="str">
        <f t="shared" si="233"/>
        <v>Invalid PM Setting</v>
      </c>
      <c r="CI1512" s="8"/>
      <c r="CJ1512" s="8"/>
      <c r="CK1512" s="8"/>
      <c r="CL1512" s="8"/>
      <c r="CM1512" s="115"/>
      <c r="CN1512" s="115"/>
      <c r="CO1512" s="115"/>
      <c r="CP1512" s="115"/>
      <c r="CQ1512" s="8"/>
      <c r="CR1512" s="8"/>
      <c r="CS1512" s="8"/>
      <c r="CT1512" s="8"/>
      <c r="CU1512" s="100"/>
      <c r="CV1512" s="115"/>
      <c r="CY1512" s="100"/>
      <c r="CZ1512" s="8" t="str">
        <f t="shared" si="234"/>
        <v>AGND</v>
      </c>
      <c r="DA1512" s="8" t="str">
        <f t="shared" si="235"/>
        <v>Invalid PM Setting</v>
      </c>
      <c r="DB1512" s="8" t="str">
        <f t="shared" si="236"/>
        <v>Power</v>
      </c>
      <c r="DC1512" s="8" t="str">
        <f t="shared" si="237"/>
        <v>Invalid PM Setting</v>
      </c>
      <c r="DD1512" s="8"/>
      <c r="DE1512" s="8"/>
      <c r="DF1512" s="8"/>
      <c r="DG1512" s="115"/>
      <c r="DH1512" s="115"/>
      <c r="DI1512" s="115"/>
      <c r="DJ1512" s="115"/>
      <c r="DK1512" s="8"/>
      <c r="DL1512" s="8"/>
      <c r="DM1512" s="8"/>
      <c r="DN1512" s="8"/>
      <c r="DO1512" s="8"/>
      <c r="DP1512" s="100"/>
      <c r="DQ1512" s="115"/>
      <c r="DR1512" s="115"/>
      <c r="DS1512" s="115"/>
      <c r="DT1512" s="115"/>
    </row>
    <row r="1513" spans="1:124" ht="12.75" customHeight="1">
      <c r="A1513" s="115"/>
      <c r="B1513" s="89">
        <v>1510</v>
      </c>
      <c r="C1513" s="8"/>
      <c r="D1513" s="8"/>
      <c r="E1513" s="8"/>
      <c r="F1513" s="8"/>
      <c r="G1513" s="8"/>
      <c r="H1513" s="8"/>
      <c r="I1513" s="8" t="s">
        <v>1071</v>
      </c>
      <c r="J1513" s="8" t="s">
        <v>3842</v>
      </c>
      <c r="K1513" s="8"/>
      <c r="L1513" s="8"/>
      <c r="M1513" s="8"/>
      <c r="N1513" s="8"/>
      <c r="O1513" s="8" t="s">
        <v>6755</v>
      </c>
      <c r="P1513" s="8"/>
      <c r="Q1513" s="8"/>
      <c r="R1513" s="8"/>
      <c r="S1513" s="8"/>
      <c r="T1513" s="8"/>
      <c r="U1513" s="8"/>
      <c r="V1513" s="8"/>
      <c r="W1513" s="8"/>
      <c r="X1513" s="8"/>
      <c r="Y1513" s="8"/>
      <c r="Z1513" s="8"/>
      <c r="AA1513" s="8"/>
      <c r="AB1513" s="8"/>
      <c r="AC1513" s="8" t="str">
        <f t="shared" si="229"/>
        <v>NO</v>
      </c>
      <c r="AD1513" s="8" t="str">
        <f t="shared" si="230"/>
        <v>Power,,,,,,,,,,,,,</v>
      </c>
      <c r="AE1513" s="8"/>
      <c r="AF1513" s="8"/>
      <c r="AG1513" s="115"/>
      <c r="AH1513" s="8" t="s">
        <v>6756</v>
      </c>
      <c r="AI1513" s="8" t="s">
        <v>6002</v>
      </c>
      <c r="AJ1513" s="115"/>
      <c r="AK1513" s="115"/>
      <c r="AL1513" s="115"/>
      <c r="AM1513" s="115"/>
      <c r="AN1513" s="115"/>
      <c r="AO1513" s="115"/>
      <c r="AP1513" s="115"/>
      <c r="AQ1513" s="115"/>
      <c r="AR1513" s="115"/>
      <c r="AS1513" s="115"/>
      <c r="AT1513" s="115"/>
      <c r="AU1513" s="115"/>
      <c r="AV1513" s="115"/>
      <c r="AW1513" s="115"/>
      <c r="AX1513" s="115"/>
      <c r="AY1513" s="115"/>
      <c r="AZ1513" s="115"/>
      <c r="BA1513" s="115"/>
      <c r="BB1513" s="115"/>
      <c r="BC1513" s="115"/>
      <c r="BD1513" s="115"/>
      <c r="BE1513" s="115"/>
      <c r="BF1513" s="115"/>
      <c r="BG1513" s="115"/>
      <c r="BH1513" s="115"/>
      <c r="BI1513" s="115"/>
      <c r="BJ1513" s="115"/>
      <c r="BK1513" s="115"/>
      <c r="BL1513" s="115"/>
      <c r="BM1513" s="115"/>
      <c r="BN1513" s="115"/>
      <c r="BO1513" s="8"/>
      <c r="BP1513" s="8"/>
      <c r="BQ1513" s="8"/>
      <c r="BR1513" s="8"/>
      <c r="BS1513" s="8"/>
      <c r="BT1513" s="8"/>
      <c r="BU1513" s="8"/>
      <c r="BV1513" s="8"/>
      <c r="BW1513" s="8"/>
      <c r="BX1513" s="8"/>
      <c r="BY1513" s="8"/>
      <c r="BZ1513" s="8"/>
      <c r="CA1513" s="8"/>
      <c r="CB1513" s="8"/>
      <c r="CC1513" s="8"/>
      <c r="CD1513" s="100"/>
      <c r="CE1513" s="8" t="str">
        <f t="shared" si="228"/>
        <v>AGND</v>
      </c>
      <c r="CF1513" s="8" t="str">
        <f t="shared" si="231"/>
        <v>Invalid PM Setting</v>
      </c>
      <c r="CG1513" s="8" t="str">
        <f t="shared" si="232"/>
        <v>Power</v>
      </c>
      <c r="CH1513" s="8" t="str">
        <f t="shared" si="233"/>
        <v>Invalid PM Setting</v>
      </c>
      <c r="CI1513" s="8"/>
      <c r="CJ1513" s="8"/>
      <c r="CK1513" s="8"/>
      <c r="CL1513" s="8"/>
      <c r="CM1513" s="115"/>
      <c r="CN1513" s="115"/>
      <c r="CO1513" s="115"/>
      <c r="CP1513" s="115"/>
      <c r="CQ1513" s="8"/>
      <c r="CR1513" s="8"/>
      <c r="CS1513" s="8"/>
      <c r="CT1513" s="8"/>
      <c r="CU1513" s="100"/>
      <c r="CV1513" s="115"/>
      <c r="CY1513" s="100"/>
      <c r="CZ1513" s="8" t="str">
        <f t="shared" si="234"/>
        <v>AGND</v>
      </c>
      <c r="DA1513" s="8" t="str">
        <f t="shared" si="235"/>
        <v>Invalid PM Setting</v>
      </c>
      <c r="DB1513" s="8" t="str">
        <f t="shared" si="236"/>
        <v>Power</v>
      </c>
      <c r="DC1513" s="8" t="str">
        <f t="shared" si="237"/>
        <v>Invalid PM Setting</v>
      </c>
      <c r="DD1513" s="8"/>
      <c r="DE1513" s="8"/>
      <c r="DF1513" s="8"/>
      <c r="DG1513" s="115"/>
      <c r="DH1513" s="115"/>
      <c r="DI1513" s="115"/>
      <c r="DJ1513" s="115"/>
      <c r="DK1513" s="8"/>
      <c r="DL1513" s="8"/>
      <c r="DM1513" s="8"/>
      <c r="DN1513" s="8"/>
      <c r="DO1513" s="8"/>
      <c r="DP1513" s="100"/>
      <c r="DQ1513" s="115"/>
      <c r="DR1513" s="115"/>
      <c r="DS1513" s="115"/>
      <c r="DT1513" s="115"/>
    </row>
    <row r="1514" spans="1:124" ht="12.75" customHeight="1">
      <c r="A1514" s="115"/>
      <c r="B1514" s="89">
        <v>1511</v>
      </c>
      <c r="C1514" s="8"/>
      <c r="D1514" s="8"/>
      <c r="E1514" s="8"/>
      <c r="F1514" s="8"/>
      <c r="G1514" s="8"/>
      <c r="H1514" s="8"/>
      <c r="I1514" s="8" t="s">
        <v>1071</v>
      </c>
      <c r="J1514" s="8" t="s">
        <v>7077</v>
      </c>
      <c r="K1514" s="8"/>
      <c r="L1514" s="8"/>
      <c r="M1514" s="8"/>
      <c r="N1514" s="8"/>
      <c r="O1514" s="8" t="s">
        <v>6755</v>
      </c>
      <c r="P1514" s="8"/>
      <c r="Q1514" s="8"/>
      <c r="R1514" s="8"/>
      <c r="S1514" s="8"/>
      <c r="T1514" s="8"/>
      <c r="U1514" s="8"/>
      <c r="V1514" s="8"/>
      <c r="W1514" s="8"/>
      <c r="X1514" s="8"/>
      <c r="Y1514" s="8"/>
      <c r="Z1514" s="8"/>
      <c r="AA1514" s="8"/>
      <c r="AB1514" s="8"/>
      <c r="AC1514" s="8" t="str">
        <f t="shared" si="229"/>
        <v>NO</v>
      </c>
      <c r="AD1514" s="8" t="str">
        <f t="shared" si="230"/>
        <v>Power,,,,,,,,,,,,,</v>
      </c>
      <c r="AE1514" s="8"/>
      <c r="AF1514" s="8"/>
      <c r="AG1514" s="115"/>
      <c r="AH1514" s="8" t="s">
        <v>6756</v>
      </c>
      <c r="AI1514" s="8" t="s">
        <v>6002</v>
      </c>
      <c r="AJ1514" s="115"/>
      <c r="AK1514" s="115"/>
      <c r="AL1514" s="115"/>
      <c r="AM1514" s="115"/>
      <c r="AN1514" s="115"/>
      <c r="AO1514" s="115"/>
      <c r="AP1514" s="115"/>
      <c r="AQ1514" s="115"/>
      <c r="AR1514" s="115"/>
      <c r="AS1514" s="115"/>
      <c r="AT1514" s="115"/>
      <c r="AU1514" s="115"/>
      <c r="AV1514" s="115"/>
      <c r="AW1514" s="115"/>
      <c r="AX1514" s="115"/>
      <c r="AY1514" s="115"/>
      <c r="AZ1514" s="115"/>
      <c r="BA1514" s="115"/>
      <c r="BB1514" s="115"/>
      <c r="BC1514" s="115"/>
      <c r="BD1514" s="115"/>
      <c r="BE1514" s="115"/>
      <c r="BF1514" s="115"/>
      <c r="BG1514" s="115"/>
      <c r="BH1514" s="115"/>
      <c r="BI1514" s="115"/>
      <c r="BJ1514" s="115"/>
      <c r="BK1514" s="115"/>
      <c r="BL1514" s="115"/>
      <c r="BM1514" s="115"/>
      <c r="BN1514" s="115"/>
      <c r="BO1514" s="8"/>
      <c r="BP1514" s="8"/>
      <c r="BQ1514" s="8"/>
      <c r="BR1514" s="8"/>
      <c r="BS1514" s="8"/>
      <c r="BT1514" s="8"/>
      <c r="BU1514" s="8"/>
      <c r="BV1514" s="8"/>
      <c r="BW1514" s="8"/>
      <c r="BX1514" s="8"/>
      <c r="BY1514" s="8"/>
      <c r="BZ1514" s="8"/>
      <c r="CA1514" s="8"/>
      <c r="CB1514" s="8"/>
      <c r="CC1514" s="8"/>
      <c r="CD1514" s="100"/>
      <c r="CE1514" s="8" t="str">
        <f t="shared" si="228"/>
        <v>AGND</v>
      </c>
      <c r="CF1514" s="8" t="str">
        <f t="shared" si="231"/>
        <v>Invalid PM Setting</v>
      </c>
      <c r="CG1514" s="8" t="str">
        <f t="shared" si="232"/>
        <v>Power</v>
      </c>
      <c r="CH1514" s="8" t="str">
        <f t="shared" si="233"/>
        <v>Invalid PM Setting</v>
      </c>
      <c r="CI1514" s="8"/>
      <c r="CJ1514" s="8"/>
      <c r="CK1514" s="8"/>
      <c r="CL1514" s="8"/>
      <c r="CM1514" s="115"/>
      <c r="CN1514" s="115"/>
      <c r="CO1514" s="115"/>
      <c r="CP1514" s="115"/>
      <c r="CQ1514" s="8"/>
      <c r="CR1514" s="8"/>
      <c r="CS1514" s="8"/>
      <c r="CT1514" s="8"/>
      <c r="CU1514" s="100"/>
      <c r="CV1514" s="115"/>
      <c r="CY1514" s="100"/>
      <c r="CZ1514" s="8" t="str">
        <f t="shared" si="234"/>
        <v>AGND</v>
      </c>
      <c r="DA1514" s="8" t="str">
        <f t="shared" si="235"/>
        <v>Invalid PM Setting</v>
      </c>
      <c r="DB1514" s="8" t="str">
        <f t="shared" si="236"/>
        <v>Power</v>
      </c>
      <c r="DC1514" s="8" t="str">
        <f t="shared" si="237"/>
        <v>Invalid PM Setting</v>
      </c>
      <c r="DD1514" s="8"/>
      <c r="DE1514" s="8"/>
      <c r="DF1514" s="8"/>
      <c r="DG1514" s="115"/>
      <c r="DH1514" s="115"/>
      <c r="DI1514" s="115"/>
      <c r="DJ1514" s="115"/>
      <c r="DK1514" s="8"/>
      <c r="DL1514" s="8"/>
      <c r="DM1514" s="8"/>
      <c r="DN1514" s="8"/>
      <c r="DO1514" s="8"/>
      <c r="DP1514" s="100"/>
      <c r="DQ1514" s="115"/>
      <c r="DR1514" s="115"/>
      <c r="DS1514" s="115"/>
      <c r="DT1514" s="115"/>
    </row>
    <row r="1515" spans="1:124" ht="12.75" customHeight="1">
      <c r="A1515" s="115"/>
      <c r="B1515" s="89">
        <v>1512</v>
      </c>
      <c r="C1515" s="8"/>
      <c r="D1515" s="8"/>
      <c r="E1515" s="8"/>
      <c r="F1515" s="8"/>
      <c r="G1515" s="8"/>
      <c r="H1515" s="8"/>
      <c r="I1515" s="8" t="s">
        <v>1071</v>
      </c>
      <c r="J1515" s="8" t="s">
        <v>7078</v>
      </c>
      <c r="K1515" s="8"/>
      <c r="L1515" s="8"/>
      <c r="M1515" s="8"/>
      <c r="N1515" s="8"/>
      <c r="O1515" s="8" t="s">
        <v>6755</v>
      </c>
      <c r="P1515" s="8"/>
      <c r="Q1515" s="8"/>
      <c r="R1515" s="8"/>
      <c r="S1515" s="8"/>
      <c r="T1515" s="8"/>
      <c r="U1515" s="8"/>
      <c r="V1515" s="8"/>
      <c r="W1515" s="8"/>
      <c r="X1515" s="8"/>
      <c r="Y1515" s="8"/>
      <c r="Z1515" s="8"/>
      <c r="AA1515" s="8"/>
      <c r="AB1515" s="8"/>
      <c r="AC1515" s="8" t="str">
        <f t="shared" si="229"/>
        <v>NO</v>
      </c>
      <c r="AD1515" s="8" t="str">
        <f t="shared" si="230"/>
        <v>Power,,,,,,,,,,,,,</v>
      </c>
      <c r="AE1515" s="8"/>
      <c r="AF1515" s="8"/>
      <c r="AG1515" s="115"/>
      <c r="AH1515" s="8" t="s">
        <v>6756</v>
      </c>
      <c r="AI1515" s="8" t="s">
        <v>6002</v>
      </c>
      <c r="AJ1515" s="115"/>
      <c r="AK1515" s="115"/>
      <c r="AL1515" s="115"/>
      <c r="AM1515" s="115"/>
      <c r="AN1515" s="115"/>
      <c r="AO1515" s="115"/>
      <c r="AP1515" s="115"/>
      <c r="AQ1515" s="115"/>
      <c r="AR1515" s="115"/>
      <c r="AS1515" s="115"/>
      <c r="AT1515" s="115"/>
      <c r="AU1515" s="115"/>
      <c r="AV1515" s="115"/>
      <c r="AW1515" s="115"/>
      <c r="AX1515" s="115"/>
      <c r="AY1515" s="115"/>
      <c r="AZ1515" s="115"/>
      <c r="BA1515" s="115"/>
      <c r="BB1515" s="115"/>
      <c r="BC1515" s="115"/>
      <c r="BD1515" s="115"/>
      <c r="BE1515" s="115"/>
      <c r="BF1515" s="115"/>
      <c r="BG1515" s="115"/>
      <c r="BH1515" s="115"/>
      <c r="BI1515" s="115"/>
      <c r="BJ1515" s="115"/>
      <c r="BK1515" s="115"/>
      <c r="BL1515" s="115"/>
      <c r="BM1515" s="115"/>
      <c r="BN1515" s="115"/>
      <c r="BO1515" s="8"/>
      <c r="BP1515" s="8"/>
      <c r="BQ1515" s="8"/>
      <c r="BR1515" s="8"/>
      <c r="BS1515" s="8"/>
      <c r="BT1515" s="8"/>
      <c r="BU1515" s="8"/>
      <c r="BV1515" s="8"/>
      <c r="BW1515" s="8"/>
      <c r="BX1515" s="8"/>
      <c r="BY1515" s="8"/>
      <c r="BZ1515" s="8"/>
      <c r="CA1515" s="8"/>
      <c r="CB1515" s="8"/>
      <c r="CC1515" s="8"/>
      <c r="CD1515" s="100"/>
      <c r="CE1515" s="8" t="str">
        <f t="shared" si="228"/>
        <v>AGND</v>
      </c>
      <c r="CF1515" s="8" t="str">
        <f t="shared" si="231"/>
        <v>Invalid PM Setting</v>
      </c>
      <c r="CG1515" s="8" t="str">
        <f t="shared" si="232"/>
        <v>Power</v>
      </c>
      <c r="CH1515" s="8" t="str">
        <f t="shared" si="233"/>
        <v>Invalid PM Setting</v>
      </c>
      <c r="CI1515" s="8"/>
      <c r="CJ1515" s="8"/>
      <c r="CK1515" s="8"/>
      <c r="CL1515" s="8"/>
      <c r="CM1515" s="115"/>
      <c r="CN1515" s="115"/>
      <c r="CO1515" s="115"/>
      <c r="CP1515" s="115"/>
      <c r="CQ1515" s="8"/>
      <c r="CR1515" s="8"/>
      <c r="CS1515" s="8"/>
      <c r="CT1515" s="8"/>
      <c r="CU1515" s="100"/>
      <c r="CV1515" s="115"/>
      <c r="CY1515" s="100"/>
      <c r="CZ1515" s="8" t="str">
        <f t="shared" si="234"/>
        <v>AGND</v>
      </c>
      <c r="DA1515" s="8" t="str">
        <f t="shared" si="235"/>
        <v>Invalid PM Setting</v>
      </c>
      <c r="DB1515" s="8" t="str">
        <f t="shared" si="236"/>
        <v>Power</v>
      </c>
      <c r="DC1515" s="8" t="str">
        <f t="shared" si="237"/>
        <v>Invalid PM Setting</v>
      </c>
      <c r="DD1515" s="8"/>
      <c r="DE1515" s="8"/>
      <c r="DF1515" s="8"/>
      <c r="DG1515" s="115"/>
      <c r="DH1515" s="115"/>
      <c r="DI1515" s="115"/>
      <c r="DJ1515" s="115"/>
      <c r="DK1515" s="8"/>
      <c r="DL1515" s="8"/>
      <c r="DM1515" s="8"/>
      <c r="DN1515" s="8"/>
      <c r="DO1515" s="8"/>
      <c r="DP1515" s="100"/>
      <c r="DQ1515" s="115"/>
      <c r="DR1515" s="115"/>
      <c r="DS1515" s="115"/>
      <c r="DT1515" s="115"/>
    </row>
    <row r="1516" spans="1:124" ht="12.75" customHeight="1">
      <c r="A1516" s="115"/>
      <c r="B1516" s="89">
        <v>1513</v>
      </c>
      <c r="C1516" s="8"/>
      <c r="D1516" s="8"/>
      <c r="E1516" s="8"/>
      <c r="F1516" s="8"/>
      <c r="G1516" s="8"/>
      <c r="H1516" s="8"/>
      <c r="I1516" s="8" t="s">
        <v>1071</v>
      </c>
      <c r="J1516" s="8" t="s">
        <v>6981</v>
      </c>
      <c r="K1516" s="8"/>
      <c r="L1516" s="8"/>
      <c r="M1516" s="8"/>
      <c r="N1516" s="8"/>
      <c r="O1516" s="8" t="s">
        <v>6755</v>
      </c>
      <c r="P1516" s="8"/>
      <c r="Q1516" s="8"/>
      <c r="R1516" s="8"/>
      <c r="S1516" s="8"/>
      <c r="T1516" s="8"/>
      <c r="U1516" s="8"/>
      <c r="V1516" s="8"/>
      <c r="W1516" s="8"/>
      <c r="X1516" s="8"/>
      <c r="Y1516" s="8"/>
      <c r="Z1516" s="8"/>
      <c r="AA1516" s="8"/>
      <c r="AB1516" s="8"/>
      <c r="AC1516" s="8" t="str">
        <f t="shared" si="229"/>
        <v>NO</v>
      </c>
      <c r="AD1516" s="8" t="str">
        <f t="shared" si="230"/>
        <v>Power,,,,,,,,,,,,,</v>
      </c>
      <c r="AE1516" s="8"/>
      <c r="AF1516" s="8"/>
      <c r="AG1516" s="115"/>
      <c r="AH1516" s="8" t="s">
        <v>6756</v>
      </c>
      <c r="AI1516" s="8" t="s">
        <v>6002</v>
      </c>
      <c r="AJ1516" s="115"/>
      <c r="AK1516" s="115"/>
      <c r="AL1516" s="115"/>
      <c r="AM1516" s="115"/>
      <c r="AN1516" s="115"/>
      <c r="AO1516" s="115"/>
      <c r="AP1516" s="115"/>
      <c r="AQ1516" s="115"/>
      <c r="AR1516" s="115"/>
      <c r="AS1516" s="115"/>
      <c r="AT1516" s="115"/>
      <c r="AU1516" s="115"/>
      <c r="AV1516" s="115"/>
      <c r="AW1516" s="115"/>
      <c r="AX1516" s="115"/>
      <c r="AY1516" s="115"/>
      <c r="AZ1516" s="115"/>
      <c r="BA1516" s="115"/>
      <c r="BB1516" s="115"/>
      <c r="BC1516" s="115"/>
      <c r="BD1516" s="115"/>
      <c r="BE1516" s="115"/>
      <c r="BF1516" s="115"/>
      <c r="BG1516" s="115"/>
      <c r="BH1516" s="115"/>
      <c r="BI1516" s="115"/>
      <c r="BJ1516" s="115"/>
      <c r="BK1516" s="115"/>
      <c r="BL1516" s="115"/>
      <c r="BM1516" s="115"/>
      <c r="BN1516" s="115"/>
      <c r="BO1516" s="8"/>
      <c r="BP1516" s="8"/>
      <c r="BQ1516" s="8"/>
      <c r="BR1516" s="8"/>
      <c r="BS1516" s="8"/>
      <c r="BT1516" s="8"/>
      <c r="BU1516" s="8"/>
      <c r="BV1516" s="8"/>
      <c r="BW1516" s="8"/>
      <c r="BX1516" s="8"/>
      <c r="BY1516" s="8"/>
      <c r="BZ1516" s="8"/>
      <c r="CA1516" s="8"/>
      <c r="CB1516" s="8"/>
      <c r="CC1516" s="8"/>
      <c r="CD1516" s="100"/>
      <c r="CE1516" s="8" t="str">
        <f t="shared" si="228"/>
        <v>AGND</v>
      </c>
      <c r="CF1516" s="8" t="str">
        <f t="shared" si="231"/>
        <v>Invalid PM Setting</v>
      </c>
      <c r="CG1516" s="8" t="str">
        <f t="shared" si="232"/>
        <v>Power</v>
      </c>
      <c r="CH1516" s="8" t="str">
        <f t="shared" si="233"/>
        <v>Invalid PM Setting</v>
      </c>
      <c r="CI1516" s="8"/>
      <c r="CJ1516" s="8"/>
      <c r="CK1516" s="8"/>
      <c r="CL1516" s="8"/>
      <c r="CM1516" s="115"/>
      <c r="CN1516" s="115"/>
      <c r="CO1516" s="115"/>
      <c r="CP1516" s="115"/>
      <c r="CQ1516" s="8"/>
      <c r="CR1516" s="8"/>
      <c r="CS1516" s="8"/>
      <c r="CT1516" s="8"/>
      <c r="CU1516" s="100"/>
      <c r="CV1516" s="115"/>
      <c r="CY1516" s="100"/>
      <c r="CZ1516" s="8" t="str">
        <f t="shared" si="234"/>
        <v>AGND</v>
      </c>
      <c r="DA1516" s="8" t="str">
        <f t="shared" si="235"/>
        <v>Invalid PM Setting</v>
      </c>
      <c r="DB1516" s="8" t="str">
        <f t="shared" si="236"/>
        <v>Power</v>
      </c>
      <c r="DC1516" s="8" t="str">
        <f t="shared" si="237"/>
        <v>Invalid PM Setting</v>
      </c>
      <c r="DD1516" s="8"/>
      <c r="DE1516" s="8"/>
      <c r="DF1516" s="8"/>
      <c r="DG1516" s="115"/>
      <c r="DH1516" s="115"/>
      <c r="DI1516" s="115"/>
      <c r="DJ1516" s="115"/>
      <c r="DK1516" s="8"/>
      <c r="DL1516" s="8"/>
      <c r="DM1516" s="8"/>
      <c r="DN1516" s="8"/>
      <c r="DO1516" s="8"/>
      <c r="DP1516" s="100"/>
      <c r="DQ1516" s="115"/>
      <c r="DR1516" s="115"/>
      <c r="DS1516" s="115"/>
      <c r="DT1516" s="115"/>
    </row>
    <row r="1517" spans="1:124" ht="12.75" customHeight="1">
      <c r="A1517" s="115"/>
      <c r="B1517" s="89">
        <v>1514</v>
      </c>
      <c r="C1517" s="8"/>
      <c r="D1517" s="8"/>
      <c r="E1517" s="8"/>
      <c r="F1517" s="8"/>
      <c r="G1517" s="8"/>
      <c r="H1517" s="8"/>
      <c r="I1517" s="8" t="s">
        <v>1071</v>
      </c>
      <c r="J1517" s="8" t="s">
        <v>4939</v>
      </c>
      <c r="K1517" s="8"/>
      <c r="L1517" s="8"/>
      <c r="M1517" s="8"/>
      <c r="N1517" s="8"/>
      <c r="O1517" s="8" t="s">
        <v>6755</v>
      </c>
      <c r="P1517" s="8"/>
      <c r="Q1517" s="8"/>
      <c r="R1517" s="8"/>
      <c r="S1517" s="8"/>
      <c r="T1517" s="8"/>
      <c r="U1517" s="8"/>
      <c r="V1517" s="8"/>
      <c r="W1517" s="8"/>
      <c r="X1517" s="8"/>
      <c r="Y1517" s="8"/>
      <c r="Z1517" s="8"/>
      <c r="AA1517" s="8"/>
      <c r="AB1517" s="8"/>
      <c r="AC1517" s="8" t="str">
        <f t="shared" si="229"/>
        <v>NO</v>
      </c>
      <c r="AD1517" s="8" t="str">
        <f t="shared" si="230"/>
        <v>Power,,,,,,,,,,,,,</v>
      </c>
      <c r="AE1517" s="8"/>
      <c r="AF1517" s="8"/>
      <c r="AG1517" s="115"/>
      <c r="AH1517" s="8" t="s">
        <v>6756</v>
      </c>
      <c r="AI1517" s="8" t="s">
        <v>6002</v>
      </c>
      <c r="AJ1517" s="115"/>
      <c r="AK1517" s="115"/>
      <c r="AL1517" s="115"/>
      <c r="AM1517" s="115"/>
      <c r="AN1517" s="115"/>
      <c r="AO1517" s="115"/>
      <c r="AP1517" s="115"/>
      <c r="AQ1517" s="115"/>
      <c r="AR1517" s="115"/>
      <c r="AS1517" s="115"/>
      <c r="AT1517" s="115"/>
      <c r="AU1517" s="115"/>
      <c r="AV1517" s="115"/>
      <c r="AW1517" s="115"/>
      <c r="AX1517" s="115"/>
      <c r="AY1517" s="115"/>
      <c r="AZ1517" s="115"/>
      <c r="BA1517" s="115"/>
      <c r="BB1517" s="115"/>
      <c r="BC1517" s="115"/>
      <c r="BD1517" s="115"/>
      <c r="BE1517" s="115"/>
      <c r="BF1517" s="115"/>
      <c r="BG1517" s="115"/>
      <c r="BH1517" s="115"/>
      <c r="BI1517" s="115"/>
      <c r="BJ1517" s="115"/>
      <c r="BK1517" s="115"/>
      <c r="BL1517" s="115"/>
      <c r="BM1517" s="115"/>
      <c r="BN1517" s="115"/>
      <c r="BO1517" s="8"/>
      <c r="BP1517" s="8"/>
      <c r="BQ1517" s="8"/>
      <c r="BR1517" s="8"/>
      <c r="BS1517" s="8"/>
      <c r="BT1517" s="8"/>
      <c r="BU1517" s="8"/>
      <c r="BV1517" s="8"/>
      <c r="BW1517" s="8"/>
      <c r="BX1517" s="8"/>
      <c r="BY1517" s="8"/>
      <c r="BZ1517" s="8"/>
      <c r="CA1517" s="8"/>
      <c r="CB1517" s="8"/>
      <c r="CC1517" s="8"/>
      <c r="CD1517" s="100"/>
      <c r="CE1517" s="8" t="str">
        <f t="shared" si="228"/>
        <v>AGND</v>
      </c>
      <c r="CF1517" s="8" t="str">
        <f t="shared" si="231"/>
        <v>Invalid PM Setting</v>
      </c>
      <c r="CG1517" s="8" t="str">
        <f t="shared" si="232"/>
        <v>Power</v>
      </c>
      <c r="CH1517" s="8" t="str">
        <f t="shared" si="233"/>
        <v>Invalid PM Setting</v>
      </c>
      <c r="CI1517" s="8"/>
      <c r="CJ1517" s="8"/>
      <c r="CK1517" s="8"/>
      <c r="CL1517" s="8"/>
      <c r="CM1517" s="115"/>
      <c r="CN1517" s="115"/>
      <c r="CO1517" s="115"/>
      <c r="CP1517" s="115"/>
      <c r="CQ1517" s="8"/>
      <c r="CR1517" s="8"/>
      <c r="CS1517" s="8"/>
      <c r="CT1517" s="8"/>
      <c r="CU1517" s="100"/>
      <c r="CV1517" s="115"/>
      <c r="CY1517" s="100"/>
      <c r="CZ1517" s="8" t="str">
        <f t="shared" si="234"/>
        <v>AGND</v>
      </c>
      <c r="DA1517" s="8" t="str">
        <f t="shared" si="235"/>
        <v>Invalid PM Setting</v>
      </c>
      <c r="DB1517" s="8" t="str">
        <f t="shared" si="236"/>
        <v>Power</v>
      </c>
      <c r="DC1517" s="8" t="str">
        <f t="shared" si="237"/>
        <v>Invalid PM Setting</v>
      </c>
      <c r="DD1517" s="8"/>
      <c r="DE1517" s="8"/>
      <c r="DF1517" s="8"/>
      <c r="DG1517" s="115"/>
      <c r="DH1517" s="115"/>
      <c r="DI1517" s="115"/>
      <c r="DJ1517" s="115"/>
      <c r="DK1517" s="8"/>
      <c r="DL1517" s="8"/>
      <c r="DM1517" s="8"/>
      <c r="DN1517" s="8"/>
      <c r="DO1517" s="8"/>
      <c r="DP1517" s="100"/>
      <c r="DQ1517" s="115"/>
      <c r="DR1517" s="115"/>
      <c r="DS1517" s="115"/>
      <c r="DT1517" s="115"/>
    </row>
    <row r="1518" spans="1:124" ht="12.75" customHeight="1">
      <c r="A1518" s="115"/>
      <c r="B1518" s="89">
        <v>1515</v>
      </c>
      <c r="C1518" s="8"/>
      <c r="D1518" s="8"/>
      <c r="E1518" s="8"/>
      <c r="F1518" s="8"/>
      <c r="G1518" s="8"/>
      <c r="H1518" s="8"/>
      <c r="I1518" s="8" t="s">
        <v>1071</v>
      </c>
      <c r="J1518" s="8" t="s">
        <v>3446</v>
      </c>
      <c r="K1518" s="8"/>
      <c r="L1518" s="8"/>
      <c r="M1518" s="8"/>
      <c r="N1518" s="8"/>
      <c r="O1518" s="8" t="s">
        <v>6755</v>
      </c>
      <c r="P1518" s="8"/>
      <c r="Q1518" s="8"/>
      <c r="R1518" s="8"/>
      <c r="S1518" s="8"/>
      <c r="T1518" s="8"/>
      <c r="U1518" s="8"/>
      <c r="V1518" s="8"/>
      <c r="W1518" s="8"/>
      <c r="X1518" s="8"/>
      <c r="Y1518" s="8"/>
      <c r="Z1518" s="8"/>
      <c r="AA1518" s="8"/>
      <c r="AB1518" s="8"/>
      <c r="AC1518" s="8" t="str">
        <f t="shared" si="229"/>
        <v>NO</v>
      </c>
      <c r="AD1518" s="8" t="str">
        <f t="shared" si="230"/>
        <v>Power,,,,,,,,,,,,,</v>
      </c>
      <c r="AE1518" s="8"/>
      <c r="AF1518" s="8"/>
      <c r="AG1518" s="115"/>
      <c r="AH1518" s="8" t="s">
        <v>6756</v>
      </c>
      <c r="AI1518" s="8" t="s">
        <v>6002</v>
      </c>
      <c r="AJ1518" s="115"/>
      <c r="AK1518" s="115"/>
      <c r="AL1518" s="115"/>
      <c r="AM1518" s="115"/>
      <c r="AN1518" s="115"/>
      <c r="AO1518" s="115"/>
      <c r="AP1518" s="115"/>
      <c r="AQ1518" s="115"/>
      <c r="AR1518" s="115"/>
      <c r="AS1518" s="115"/>
      <c r="AT1518" s="115"/>
      <c r="AU1518" s="115"/>
      <c r="AV1518" s="115"/>
      <c r="AW1518" s="115"/>
      <c r="AX1518" s="115"/>
      <c r="AY1518" s="115"/>
      <c r="AZ1518" s="115"/>
      <c r="BA1518" s="115"/>
      <c r="BB1518" s="115"/>
      <c r="BC1518" s="115"/>
      <c r="BD1518" s="115"/>
      <c r="BE1518" s="115"/>
      <c r="BF1518" s="115"/>
      <c r="BG1518" s="115"/>
      <c r="BH1518" s="115"/>
      <c r="BI1518" s="115"/>
      <c r="BJ1518" s="115"/>
      <c r="BK1518" s="115"/>
      <c r="BL1518" s="115"/>
      <c r="BM1518" s="115"/>
      <c r="BN1518" s="115"/>
      <c r="BO1518" s="8"/>
      <c r="BP1518" s="8"/>
      <c r="BQ1518" s="8"/>
      <c r="BR1518" s="8"/>
      <c r="BS1518" s="8"/>
      <c r="BT1518" s="8"/>
      <c r="BU1518" s="8"/>
      <c r="BV1518" s="8"/>
      <c r="BW1518" s="8"/>
      <c r="BX1518" s="8"/>
      <c r="BY1518" s="8"/>
      <c r="BZ1518" s="8"/>
      <c r="CA1518" s="8"/>
      <c r="CB1518" s="8"/>
      <c r="CC1518" s="8"/>
      <c r="CD1518" s="100"/>
      <c r="CE1518" s="8" t="str">
        <f t="shared" si="228"/>
        <v>AGND</v>
      </c>
      <c r="CF1518" s="8" t="str">
        <f t="shared" si="231"/>
        <v>Invalid PM Setting</v>
      </c>
      <c r="CG1518" s="8" t="str">
        <f t="shared" si="232"/>
        <v>Power</v>
      </c>
      <c r="CH1518" s="8" t="str">
        <f t="shared" si="233"/>
        <v>Invalid PM Setting</v>
      </c>
      <c r="CI1518" s="8"/>
      <c r="CJ1518" s="8"/>
      <c r="CK1518" s="8"/>
      <c r="CL1518" s="8"/>
      <c r="CM1518" s="115"/>
      <c r="CN1518" s="115"/>
      <c r="CO1518" s="115"/>
      <c r="CP1518" s="115"/>
      <c r="CQ1518" s="8"/>
      <c r="CR1518" s="8"/>
      <c r="CS1518" s="8"/>
      <c r="CT1518" s="8"/>
      <c r="CU1518" s="100"/>
      <c r="CV1518" s="115"/>
      <c r="CY1518" s="100"/>
      <c r="CZ1518" s="8" t="str">
        <f t="shared" si="234"/>
        <v>AGND</v>
      </c>
      <c r="DA1518" s="8" t="str">
        <f t="shared" si="235"/>
        <v>Invalid PM Setting</v>
      </c>
      <c r="DB1518" s="8" t="str">
        <f t="shared" si="236"/>
        <v>Power</v>
      </c>
      <c r="DC1518" s="8" t="str">
        <f t="shared" si="237"/>
        <v>Invalid PM Setting</v>
      </c>
      <c r="DD1518" s="8"/>
      <c r="DE1518" s="8"/>
      <c r="DF1518" s="8"/>
      <c r="DG1518" s="115"/>
      <c r="DH1518" s="115"/>
      <c r="DI1518" s="115"/>
      <c r="DJ1518" s="115"/>
      <c r="DK1518" s="8"/>
      <c r="DL1518" s="8"/>
      <c r="DM1518" s="8"/>
      <c r="DN1518" s="8"/>
      <c r="DO1518" s="8"/>
      <c r="DP1518" s="100"/>
      <c r="DQ1518" s="115"/>
      <c r="DR1518" s="115"/>
      <c r="DS1518" s="115"/>
      <c r="DT1518" s="115"/>
    </row>
    <row r="1519" spans="1:124" ht="12.75" customHeight="1">
      <c r="A1519" s="115"/>
      <c r="B1519" s="89">
        <v>1516</v>
      </c>
      <c r="C1519" s="8"/>
      <c r="D1519" s="8"/>
      <c r="E1519" s="8"/>
      <c r="F1519" s="8"/>
      <c r="G1519" s="8"/>
      <c r="H1519" s="8"/>
      <c r="I1519" s="8" t="s">
        <v>1071</v>
      </c>
      <c r="J1519" s="8" t="s">
        <v>6291</v>
      </c>
      <c r="K1519" s="8"/>
      <c r="L1519" s="8"/>
      <c r="M1519" s="8"/>
      <c r="N1519" s="8"/>
      <c r="O1519" s="8" t="s">
        <v>6755</v>
      </c>
      <c r="P1519" s="8"/>
      <c r="Q1519" s="8"/>
      <c r="R1519" s="8"/>
      <c r="S1519" s="8"/>
      <c r="T1519" s="8"/>
      <c r="U1519" s="8"/>
      <c r="V1519" s="8"/>
      <c r="W1519" s="8"/>
      <c r="X1519" s="8"/>
      <c r="Y1519" s="8"/>
      <c r="Z1519" s="8"/>
      <c r="AA1519" s="8"/>
      <c r="AB1519" s="8"/>
      <c r="AC1519" s="8" t="str">
        <f t="shared" si="229"/>
        <v>NO</v>
      </c>
      <c r="AD1519" s="8" t="str">
        <f t="shared" si="230"/>
        <v>Power,,,,,,,,,,,,,</v>
      </c>
      <c r="AE1519" s="8"/>
      <c r="AF1519" s="8"/>
      <c r="AG1519" s="115"/>
      <c r="AH1519" s="8" t="s">
        <v>6756</v>
      </c>
      <c r="AI1519" s="8" t="s">
        <v>6002</v>
      </c>
      <c r="AJ1519" s="115"/>
      <c r="AK1519" s="115"/>
      <c r="AL1519" s="115"/>
      <c r="AM1519" s="115"/>
      <c r="AN1519" s="115"/>
      <c r="AO1519" s="115"/>
      <c r="AP1519" s="115"/>
      <c r="AQ1519" s="115"/>
      <c r="AR1519" s="115"/>
      <c r="AS1519" s="115"/>
      <c r="AT1519" s="115"/>
      <c r="AU1519" s="115"/>
      <c r="AV1519" s="115"/>
      <c r="AW1519" s="115"/>
      <c r="AX1519" s="115"/>
      <c r="AY1519" s="115"/>
      <c r="AZ1519" s="115"/>
      <c r="BA1519" s="115"/>
      <c r="BB1519" s="115"/>
      <c r="BC1519" s="115"/>
      <c r="BD1519" s="115"/>
      <c r="BE1519" s="115"/>
      <c r="BF1519" s="115"/>
      <c r="BG1519" s="115"/>
      <c r="BH1519" s="115"/>
      <c r="BI1519" s="115"/>
      <c r="BJ1519" s="115"/>
      <c r="BK1519" s="115"/>
      <c r="BL1519" s="115"/>
      <c r="BM1519" s="115"/>
      <c r="BN1519" s="115"/>
      <c r="BO1519" s="8"/>
      <c r="BP1519" s="8"/>
      <c r="BQ1519" s="8"/>
      <c r="BR1519" s="8"/>
      <c r="BS1519" s="8"/>
      <c r="BT1519" s="8"/>
      <c r="BU1519" s="8"/>
      <c r="BV1519" s="8"/>
      <c r="BW1519" s="8"/>
      <c r="BX1519" s="8"/>
      <c r="BY1519" s="8"/>
      <c r="BZ1519" s="8"/>
      <c r="CA1519" s="8"/>
      <c r="CB1519" s="8"/>
      <c r="CC1519" s="8"/>
      <c r="CD1519" s="100"/>
      <c r="CE1519" s="8" t="str">
        <f t="shared" si="228"/>
        <v>AGND</v>
      </c>
      <c r="CF1519" s="8" t="str">
        <f t="shared" si="231"/>
        <v>Invalid PM Setting</v>
      </c>
      <c r="CG1519" s="8" t="str">
        <f t="shared" si="232"/>
        <v>Power</v>
      </c>
      <c r="CH1519" s="8" t="str">
        <f t="shared" si="233"/>
        <v>Invalid PM Setting</v>
      </c>
      <c r="CI1519" s="8"/>
      <c r="CJ1519" s="8"/>
      <c r="CK1519" s="8"/>
      <c r="CL1519" s="8"/>
      <c r="CM1519" s="115"/>
      <c r="CN1519" s="115"/>
      <c r="CO1519" s="115"/>
      <c r="CP1519" s="115"/>
      <c r="CQ1519" s="8"/>
      <c r="CR1519" s="8"/>
      <c r="CS1519" s="8"/>
      <c r="CT1519" s="8"/>
      <c r="CU1519" s="100"/>
      <c r="CV1519" s="115"/>
      <c r="CY1519" s="100"/>
      <c r="CZ1519" s="8" t="str">
        <f t="shared" si="234"/>
        <v>AGND</v>
      </c>
      <c r="DA1519" s="8" t="str">
        <f t="shared" si="235"/>
        <v>Invalid PM Setting</v>
      </c>
      <c r="DB1519" s="8" t="str">
        <f t="shared" si="236"/>
        <v>Power</v>
      </c>
      <c r="DC1519" s="8" t="str">
        <f t="shared" si="237"/>
        <v>Invalid PM Setting</v>
      </c>
      <c r="DD1519" s="8"/>
      <c r="DE1519" s="8"/>
      <c r="DF1519" s="8"/>
      <c r="DG1519" s="115"/>
      <c r="DH1519" s="115"/>
      <c r="DI1519" s="115"/>
      <c r="DJ1519" s="115"/>
      <c r="DK1519" s="8"/>
      <c r="DL1519" s="8"/>
      <c r="DM1519" s="8"/>
      <c r="DN1519" s="8"/>
      <c r="DO1519" s="8"/>
      <c r="DP1519" s="100"/>
      <c r="DQ1519" s="115"/>
      <c r="DR1519" s="115"/>
      <c r="DS1519" s="115"/>
      <c r="DT1519" s="115"/>
    </row>
    <row r="1520" spans="1:124" ht="12.75" customHeight="1">
      <c r="A1520" s="115"/>
      <c r="B1520" s="89">
        <v>1517</v>
      </c>
      <c r="C1520" s="8"/>
      <c r="D1520" s="8"/>
      <c r="E1520" s="8"/>
      <c r="F1520" s="8"/>
      <c r="G1520" s="8"/>
      <c r="H1520" s="8"/>
      <c r="I1520" s="8" t="s">
        <v>1071</v>
      </c>
      <c r="J1520" s="8" t="s">
        <v>7000</v>
      </c>
      <c r="K1520" s="8"/>
      <c r="L1520" s="8"/>
      <c r="M1520" s="8"/>
      <c r="N1520" s="8"/>
      <c r="O1520" s="8" t="s">
        <v>6755</v>
      </c>
      <c r="P1520" s="8"/>
      <c r="Q1520" s="8"/>
      <c r="R1520" s="8"/>
      <c r="S1520" s="8"/>
      <c r="T1520" s="8"/>
      <c r="U1520" s="8"/>
      <c r="V1520" s="8"/>
      <c r="W1520" s="8"/>
      <c r="X1520" s="8"/>
      <c r="Y1520" s="8"/>
      <c r="Z1520" s="8"/>
      <c r="AA1520" s="8"/>
      <c r="AB1520" s="8"/>
      <c r="AC1520" s="8" t="str">
        <f t="shared" si="229"/>
        <v>NO</v>
      </c>
      <c r="AD1520" s="8" t="str">
        <f t="shared" si="230"/>
        <v>Power,,,,,,,,,,,,,</v>
      </c>
      <c r="AE1520" s="8"/>
      <c r="AF1520" s="8"/>
      <c r="AG1520" s="115"/>
      <c r="AH1520" s="8" t="s">
        <v>6756</v>
      </c>
      <c r="AI1520" s="8" t="s">
        <v>6002</v>
      </c>
      <c r="AJ1520" s="115"/>
      <c r="AK1520" s="115"/>
      <c r="AL1520" s="115"/>
      <c r="AM1520" s="115"/>
      <c r="AN1520" s="115"/>
      <c r="AO1520" s="115"/>
      <c r="AP1520" s="115"/>
      <c r="AQ1520" s="115"/>
      <c r="AR1520" s="115"/>
      <c r="AS1520" s="115"/>
      <c r="AT1520" s="115"/>
      <c r="AU1520" s="115"/>
      <c r="AV1520" s="115"/>
      <c r="AW1520" s="115"/>
      <c r="AX1520" s="115"/>
      <c r="AY1520" s="115"/>
      <c r="AZ1520" s="115"/>
      <c r="BA1520" s="115"/>
      <c r="BB1520" s="115"/>
      <c r="BC1520" s="115"/>
      <c r="BD1520" s="115"/>
      <c r="BE1520" s="115"/>
      <c r="BF1520" s="115"/>
      <c r="BG1520" s="115"/>
      <c r="BH1520" s="115"/>
      <c r="BI1520" s="115"/>
      <c r="BJ1520" s="115"/>
      <c r="BK1520" s="115"/>
      <c r="BL1520" s="115"/>
      <c r="BM1520" s="115"/>
      <c r="BN1520" s="115"/>
      <c r="BO1520" s="8"/>
      <c r="BP1520" s="8"/>
      <c r="BQ1520" s="8"/>
      <c r="BR1520" s="8"/>
      <c r="BS1520" s="8"/>
      <c r="BT1520" s="8"/>
      <c r="BU1520" s="8"/>
      <c r="BV1520" s="8"/>
      <c r="BW1520" s="8"/>
      <c r="BX1520" s="8"/>
      <c r="BY1520" s="8"/>
      <c r="BZ1520" s="8"/>
      <c r="CA1520" s="8"/>
      <c r="CB1520" s="8"/>
      <c r="CC1520" s="8"/>
      <c r="CD1520" s="100"/>
      <c r="CE1520" s="8" t="str">
        <f t="shared" si="228"/>
        <v>AGND</v>
      </c>
      <c r="CF1520" s="8" t="str">
        <f t="shared" si="231"/>
        <v>Invalid PM Setting</v>
      </c>
      <c r="CG1520" s="8" t="str">
        <f t="shared" si="232"/>
        <v>Power</v>
      </c>
      <c r="CH1520" s="8" t="str">
        <f t="shared" si="233"/>
        <v>Invalid PM Setting</v>
      </c>
      <c r="CI1520" s="8"/>
      <c r="CJ1520" s="8"/>
      <c r="CK1520" s="8"/>
      <c r="CL1520" s="8"/>
      <c r="CM1520" s="115"/>
      <c r="CN1520" s="115"/>
      <c r="CO1520" s="115"/>
      <c r="CP1520" s="115"/>
      <c r="CQ1520" s="8"/>
      <c r="CR1520" s="8"/>
      <c r="CS1520" s="8"/>
      <c r="CT1520" s="8"/>
      <c r="CU1520" s="100"/>
      <c r="CV1520" s="115"/>
      <c r="CY1520" s="100"/>
      <c r="CZ1520" s="8" t="str">
        <f t="shared" si="234"/>
        <v>AGND</v>
      </c>
      <c r="DA1520" s="8" t="str">
        <f t="shared" si="235"/>
        <v>Invalid PM Setting</v>
      </c>
      <c r="DB1520" s="8" t="str">
        <f t="shared" si="236"/>
        <v>Power</v>
      </c>
      <c r="DC1520" s="8" t="str">
        <f t="shared" si="237"/>
        <v>Invalid PM Setting</v>
      </c>
      <c r="DD1520" s="8"/>
      <c r="DE1520" s="8"/>
      <c r="DF1520" s="8"/>
      <c r="DG1520" s="115"/>
      <c r="DH1520" s="115"/>
      <c r="DI1520" s="115"/>
      <c r="DJ1520" s="115"/>
      <c r="DK1520" s="8"/>
      <c r="DL1520" s="8"/>
      <c r="DM1520" s="8"/>
      <c r="DN1520" s="8"/>
      <c r="DO1520" s="8"/>
      <c r="DP1520" s="100"/>
      <c r="DQ1520" s="115"/>
      <c r="DR1520" s="115"/>
      <c r="DS1520" s="115"/>
      <c r="DT1520" s="115"/>
    </row>
    <row r="1521" spans="1:124" ht="12.75" customHeight="1">
      <c r="A1521" s="115"/>
      <c r="B1521" s="89">
        <v>1518</v>
      </c>
      <c r="C1521" s="8"/>
      <c r="D1521" s="8"/>
      <c r="E1521" s="8"/>
      <c r="F1521" s="8"/>
      <c r="G1521" s="8"/>
      <c r="H1521" s="8"/>
      <c r="I1521" s="8" t="s">
        <v>1071</v>
      </c>
      <c r="J1521" s="8" t="s">
        <v>5216</v>
      </c>
      <c r="K1521" s="8"/>
      <c r="L1521" s="8"/>
      <c r="M1521" s="8"/>
      <c r="N1521" s="8"/>
      <c r="O1521" s="8" t="s">
        <v>6755</v>
      </c>
      <c r="P1521" s="8"/>
      <c r="Q1521" s="8"/>
      <c r="R1521" s="8"/>
      <c r="S1521" s="8"/>
      <c r="T1521" s="8"/>
      <c r="U1521" s="8"/>
      <c r="V1521" s="8"/>
      <c r="W1521" s="8"/>
      <c r="X1521" s="8"/>
      <c r="Y1521" s="8"/>
      <c r="Z1521" s="8"/>
      <c r="AA1521" s="8"/>
      <c r="AB1521" s="8"/>
      <c r="AC1521" s="8" t="str">
        <f t="shared" si="229"/>
        <v>NO</v>
      </c>
      <c r="AD1521" s="8" t="str">
        <f t="shared" si="230"/>
        <v>Power,,,,,,,,,,,,,</v>
      </c>
      <c r="AE1521" s="8"/>
      <c r="AF1521" s="8"/>
      <c r="AG1521" s="115"/>
      <c r="AH1521" s="8" t="s">
        <v>6756</v>
      </c>
      <c r="AI1521" s="8" t="s">
        <v>6002</v>
      </c>
      <c r="AJ1521" s="115"/>
      <c r="AK1521" s="115"/>
      <c r="AL1521" s="115"/>
      <c r="AM1521" s="115"/>
      <c r="AN1521" s="115"/>
      <c r="AO1521" s="115"/>
      <c r="AP1521" s="115"/>
      <c r="AQ1521" s="115"/>
      <c r="AR1521" s="115"/>
      <c r="AS1521" s="115"/>
      <c r="AT1521" s="115"/>
      <c r="AU1521" s="115"/>
      <c r="AV1521" s="115"/>
      <c r="AW1521" s="115"/>
      <c r="AX1521" s="115"/>
      <c r="AY1521" s="115"/>
      <c r="AZ1521" s="115"/>
      <c r="BA1521" s="115"/>
      <c r="BB1521" s="115"/>
      <c r="BC1521" s="115"/>
      <c r="BD1521" s="115"/>
      <c r="BE1521" s="115"/>
      <c r="BF1521" s="115"/>
      <c r="BG1521" s="115"/>
      <c r="BH1521" s="115"/>
      <c r="BI1521" s="115"/>
      <c r="BJ1521" s="115"/>
      <c r="BK1521" s="115"/>
      <c r="BL1521" s="115"/>
      <c r="BM1521" s="115"/>
      <c r="BN1521" s="115"/>
      <c r="BO1521" s="8"/>
      <c r="BP1521" s="8"/>
      <c r="BQ1521" s="8"/>
      <c r="BR1521" s="8"/>
      <c r="BS1521" s="8"/>
      <c r="BT1521" s="8"/>
      <c r="BU1521" s="8"/>
      <c r="BV1521" s="8"/>
      <c r="BW1521" s="8"/>
      <c r="BX1521" s="8"/>
      <c r="BY1521" s="8"/>
      <c r="BZ1521" s="8"/>
      <c r="CA1521" s="8"/>
      <c r="CB1521" s="8"/>
      <c r="CC1521" s="8"/>
      <c r="CD1521" s="100"/>
      <c r="CE1521" s="8" t="str">
        <f t="shared" si="228"/>
        <v>AGND</v>
      </c>
      <c r="CF1521" s="8" t="str">
        <f t="shared" si="231"/>
        <v>Invalid PM Setting</v>
      </c>
      <c r="CG1521" s="8" t="str">
        <f t="shared" si="232"/>
        <v>Power</v>
      </c>
      <c r="CH1521" s="8" t="str">
        <f t="shared" si="233"/>
        <v>Invalid PM Setting</v>
      </c>
      <c r="CI1521" s="8"/>
      <c r="CJ1521" s="8"/>
      <c r="CK1521" s="8"/>
      <c r="CL1521" s="8"/>
      <c r="CM1521" s="115"/>
      <c r="CN1521" s="115"/>
      <c r="CO1521" s="115"/>
      <c r="CP1521" s="115"/>
      <c r="CQ1521" s="8"/>
      <c r="CR1521" s="8"/>
      <c r="CS1521" s="8"/>
      <c r="CT1521" s="8"/>
      <c r="CU1521" s="100"/>
      <c r="CV1521" s="115"/>
      <c r="CY1521" s="100"/>
      <c r="CZ1521" s="8" t="str">
        <f t="shared" si="234"/>
        <v>AGND</v>
      </c>
      <c r="DA1521" s="8" t="str">
        <f t="shared" si="235"/>
        <v>Invalid PM Setting</v>
      </c>
      <c r="DB1521" s="8" t="str">
        <f t="shared" si="236"/>
        <v>Power</v>
      </c>
      <c r="DC1521" s="8" t="str">
        <f t="shared" si="237"/>
        <v>Invalid PM Setting</v>
      </c>
      <c r="DD1521" s="8"/>
      <c r="DE1521" s="8"/>
      <c r="DF1521" s="8"/>
      <c r="DG1521" s="115"/>
      <c r="DH1521" s="115"/>
      <c r="DI1521" s="115"/>
      <c r="DJ1521" s="115"/>
      <c r="DK1521" s="8"/>
      <c r="DL1521" s="8"/>
      <c r="DM1521" s="8"/>
      <c r="DN1521" s="8"/>
      <c r="DO1521" s="8"/>
      <c r="DP1521" s="100"/>
      <c r="DQ1521" s="115"/>
      <c r="DR1521" s="115"/>
      <c r="DS1521" s="115"/>
      <c r="DT1521" s="115"/>
    </row>
    <row r="1522" spans="1:124" ht="12.75" customHeight="1">
      <c r="A1522" s="115"/>
      <c r="B1522" s="89">
        <v>1519</v>
      </c>
      <c r="C1522" s="8"/>
      <c r="D1522" s="8"/>
      <c r="E1522" s="8"/>
      <c r="F1522" s="8"/>
      <c r="G1522" s="8"/>
      <c r="H1522" s="8"/>
      <c r="I1522" s="8" t="s">
        <v>1071</v>
      </c>
      <c r="J1522" s="8" t="s">
        <v>5252</v>
      </c>
      <c r="K1522" s="8"/>
      <c r="L1522" s="8"/>
      <c r="M1522" s="8"/>
      <c r="N1522" s="8"/>
      <c r="O1522" s="8" t="s">
        <v>6755</v>
      </c>
      <c r="P1522" s="8"/>
      <c r="Q1522" s="8"/>
      <c r="R1522" s="8"/>
      <c r="S1522" s="8"/>
      <c r="T1522" s="8"/>
      <c r="U1522" s="8"/>
      <c r="V1522" s="8"/>
      <c r="W1522" s="8"/>
      <c r="X1522" s="8"/>
      <c r="Y1522" s="8"/>
      <c r="Z1522" s="8"/>
      <c r="AA1522" s="8"/>
      <c r="AB1522" s="8"/>
      <c r="AC1522" s="8" t="str">
        <f t="shared" si="229"/>
        <v>NO</v>
      </c>
      <c r="AD1522" s="8" t="str">
        <f t="shared" si="230"/>
        <v>Power,,,,,,,,,,,,,</v>
      </c>
      <c r="AE1522" s="8"/>
      <c r="AF1522" s="8"/>
      <c r="AG1522" s="115"/>
      <c r="AH1522" s="8" t="s">
        <v>6756</v>
      </c>
      <c r="AI1522" s="8" t="s">
        <v>6002</v>
      </c>
      <c r="AJ1522" s="115"/>
      <c r="AK1522" s="115"/>
      <c r="AL1522" s="115"/>
      <c r="AM1522" s="115"/>
      <c r="AN1522" s="115"/>
      <c r="AO1522" s="115"/>
      <c r="AP1522" s="115"/>
      <c r="AQ1522" s="115"/>
      <c r="AR1522" s="115"/>
      <c r="AS1522" s="115"/>
      <c r="AT1522" s="115"/>
      <c r="AU1522" s="115"/>
      <c r="AV1522" s="115"/>
      <c r="AW1522" s="115"/>
      <c r="AX1522" s="115"/>
      <c r="AY1522" s="115"/>
      <c r="AZ1522" s="115"/>
      <c r="BA1522" s="115"/>
      <c r="BB1522" s="115"/>
      <c r="BC1522" s="115"/>
      <c r="BD1522" s="115"/>
      <c r="BE1522" s="115"/>
      <c r="BF1522" s="115"/>
      <c r="BG1522" s="115"/>
      <c r="BH1522" s="115"/>
      <c r="BI1522" s="115"/>
      <c r="BJ1522" s="115"/>
      <c r="BK1522" s="115"/>
      <c r="BL1522" s="115"/>
      <c r="BM1522" s="115"/>
      <c r="BN1522" s="115"/>
      <c r="BO1522" s="8"/>
      <c r="BP1522" s="8"/>
      <c r="BQ1522" s="8"/>
      <c r="BR1522" s="8"/>
      <c r="BS1522" s="8"/>
      <c r="BT1522" s="8"/>
      <c r="BU1522" s="8"/>
      <c r="BV1522" s="8"/>
      <c r="BW1522" s="8"/>
      <c r="BX1522" s="8"/>
      <c r="BY1522" s="8"/>
      <c r="BZ1522" s="8"/>
      <c r="CA1522" s="8"/>
      <c r="CB1522" s="8"/>
      <c r="CC1522" s="8"/>
      <c r="CD1522" s="100"/>
      <c r="CE1522" s="8" t="str">
        <f t="shared" si="228"/>
        <v>AGND</v>
      </c>
      <c r="CF1522" s="8" t="str">
        <f t="shared" si="231"/>
        <v>Invalid PM Setting</v>
      </c>
      <c r="CG1522" s="8" t="str">
        <f t="shared" si="232"/>
        <v>Power</v>
      </c>
      <c r="CH1522" s="8" t="str">
        <f t="shared" si="233"/>
        <v>Invalid PM Setting</v>
      </c>
      <c r="CI1522" s="8"/>
      <c r="CJ1522" s="8"/>
      <c r="CK1522" s="8"/>
      <c r="CL1522" s="8"/>
      <c r="CM1522" s="115"/>
      <c r="CN1522" s="115"/>
      <c r="CO1522" s="115"/>
      <c r="CP1522" s="115"/>
      <c r="CQ1522" s="8"/>
      <c r="CR1522" s="8"/>
      <c r="CS1522" s="8"/>
      <c r="CT1522" s="8"/>
      <c r="CU1522" s="100"/>
      <c r="CV1522" s="115"/>
      <c r="CY1522" s="100"/>
      <c r="CZ1522" s="8" t="str">
        <f t="shared" si="234"/>
        <v>AGND</v>
      </c>
      <c r="DA1522" s="8" t="str">
        <f t="shared" si="235"/>
        <v>Invalid PM Setting</v>
      </c>
      <c r="DB1522" s="8" t="str">
        <f t="shared" si="236"/>
        <v>Power</v>
      </c>
      <c r="DC1522" s="8" t="str">
        <f t="shared" si="237"/>
        <v>Invalid PM Setting</v>
      </c>
      <c r="DD1522" s="8"/>
      <c r="DE1522" s="8"/>
      <c r="DF1522" s="8"/>
      <c r="DG1522" s="115"/>
      <c r="DH1522" s="115"/>
      <c r="DI1522" s="115"/>
      <c r="DJ1522" s="115"/>
      <c r="DK1522" s="8"/>
      <c r="DL1522" s="8"/>
      <c r="DM1522" s="8"/>
      <c r="DN1522" s="8"/>
      <c r="DO1522" s="8"/>
      <c r="DP1522" s="100"/>
      <c r="DQ1522" s="115"/>
      <c r="DR1522" s="115"/>
      <c r="DS1522" s="115"/>
      <c r="DT1522" s="115"/>
    </row>
    <row r="1523" spans="1:124" ht="12.75" customHeight="1">
      <c r="A1523" s="115"/>
      <c r="B1523" s="89">
        <v>1520</v>
      </c>
      <c r="C1523" s="8"/>
      <c r="D1523" s="8"/>
      <c r="E1523" s="8"/>
      <c r="F1523" s="8"/>
      <c r="G1523" s="8"/>
      <c r="H1523" s="8"/>
      <c r="I1523" s="8" t="s">
        <v>1071</v>
      </c>
      <c r="J1523" s="8" t="s">
        <v>3269</v>
      </c>
      <c r="K1523" s="8"/>
      <c r="L1523" s="8"/>
      <c r="M1523" s="8"/>
      <c r="N1523" s="8"/>
      <c r="O1523" s="8" t="s">
        <v>6755</v>
      </c>
      <c r="P1523" s="8"/>
      <c r="Q1523" s="8"/>
      <c r="R1523" s="8"/>
      <c r="S1523" s="8"/>
      <c r="T1523" s="8"/>
      <c r="U1523" s="8"/>
      <c r="V1523" s="8"/>
      <c r="W1523" s="8"/>
      <c r="X1523" s="8"/>
      <c r="Y1523" s="8"/>
      <c r="Z1523" s="8"/>
      <c r="AA1523" s="8"/>
      <c r="AB1523" s="8"/>
      <c r="AC1523" s="8" t="str">
        <f t="shared" si="229"/>
        <v>NO</v>
      </c>
      <c r="AD1523" s="8" t="str">
        <f t="shared" si="230"/>
        <v>Power,,,,,,,,,,,,,</v>
      </c>
      <c r="AE1523" s="8"/>
      <c r="AF1523" s="8"/>
      <c r="AG1523" s="115"/>
      <c r="AH1523" s="8" t="s">
        <v>6756</v>
      </c>
      <c r="AI1523" s="8" t="s">
        <v>6002</v>
      </c>
      <c r="AJ1523" s="115"/>
      <c r="AK1523" s="115"/>
      <c r="AL1523" s="115"/>
      <c r="AM1523" s="115"/>
      <c r="AN1523" s="115"/>
      <c r="AO1523" s="115"/>
      <c r="AP1523" s="115"/>
      <c r="AQ1523" s="115"/>
      <c r="AR1523" s="115"/>
      <c r="AS1523" s="115"/>
      <c r="AT1523" s="115"/>
      <c r="AU1523" s="115"/>
      <c r="AV1523" s="115"/>
      <c r="AW1523" s="115"/>
      <c r="AX1523" s="115"/>
      <c r="AY1523" s="115"/>
      <c r="AZ1523" s="115"/>
      <c r="BA1523" s="115"/>
      <c r="BB1523" s="115"/>
      <c r="BC1523" s="115"/>
      <c r="BD1523" s="115"/>
      <c r="BE1523" s="115"/>
      <c r="BF1523" s="115"/>
      <c r="BG1523" s="115"/>
      <c r="BH1523" s="115"/>
      <c r="BI1523" s="115"/>
      <c r="BJ1523" s="115"/>
      <c r="BK1523" s="115"/>
      <c r="BL1523" s="115"/>
      <c r="BM1523" s="115"/>
      <c r="BN1523" s="115"/>
      <c r="BO1523" s="8"/>
      <c r="BP1523" s="8"/>
      <c r="BQ1523" s="8"/>
      <c r="BR1523" s="8"/>
      <c r="BS1523" s="8"/>
      <c r="BT1523" s="8"/>
      <c r="BU1523" s="8"/>
      <c r="BV1523" s="8"/>
      <c r="BW1523" s="8"/>
      <c r="BX1523" s="8"/>
      <c r="BY1523" s="8"/>
      <c r="BZ1523" s="8"/>
      <c r="CA1523" s="8"/>
      <c r="CB1523" s="8"/>
      <c r="CC1523" s="8"/>
      <c r="CD1523" s="100"/>
      <c r="CE1523" s="8" t="str">
        <f t="shared" si="228"/>
        <v>AGND</v>
      </c>
      <c r="CF1523" s="8" t="str">
        <f t="shared" si="231"/>
        <v>Invalid PM Setting</v>
      </c>
      <c r="CG1523" s="8" t="str">
        <f t="shared" si="232"/>
        <v>Power</v>
      </c>
      <c r="CH1523" s="8" t="str">
        <f t="shared" si="233"/>
        <v>Invalid PM Setting</v>
      </c>
      <c r="CI1523" s="8"/>
      <c r="CJ1523" s="8"/>
      <c r="CK1523" s="8"/>
      <c r="CL1523" s="8"/>
      <c r="CM1523" s="115"/>
      <c r="CN1523" s="115"/>
      <c r="CO1523" s="115"/>
      <c r="CP1523" s="115"/>
      <c r="CQ1523" s="8"/>
      <c r="CR1523" s="8"/>
      <c r="CS1523" s="8"/>
      <c r="CT1523" s="8"/>
      <c r="CU1523" s="100"/>
      <c r="CV1523" s="115"/>
      <c r="CY1523" s="100"/>
      <c r="CZ1523" s="8" t="str">
        <f t="shared" si="234"/>
        <v>AGND</v>
      </c>
      <c r="DA1523" s="8" t="str">
        <f t="shared" si="235"/>
        <v>Invalid PM Setting</v>
      </c>
      <c r="DB1523" s="8" t="str">
        <f t="shared" si="236"/>
        <v>Power</v>
      </c>
      <c r="DC1523" s="8" t="str">
        <f t="shared" si="237"/>
        <v>Invalid PM Setting</v>
      </c>
      <c r="DD1523" s="8"/>
      <c r="DE1523" s="8"/>
      <c r="DF1523" s="8"/>
      <c r="DG1523" s="115"/>
      <c r="DH1523" s="115"/>
      <c r="DI1523" s="115"/>
      <c r="DJ1523" s="115"/>
      <c r="DK1523" s="8"/>
      <c r="DL1523" s="8"/>
      <c r="DM1523" s="8"/>
      <c r="DN1523" s="8"/>
      <c r="DO1523" s="8"/>
      <c r="DP1523" s="100"/>
      <c r="DQ1523" s="115"/>
      <c r="DR1523" s="115"/>
      <c r="DS1523" s="115"/>
      <c r="DT1523" s="115"/>
    </row>
    <row r="1524" spans="1:124" ht="12.75" customHeight="1">
      <c r="A1524" s="115"/>
      <c r="B1524" s="89">
        <v>1521</v>
      </c>
      <c r="C1524" s="8"/>
      <c r="D1524" s="8"/>
      <c r="E1524" s="8"/>
      <c r="F1524" s="8"/>
      <c r="G1524" s="8"/>
      <c r="H1524" s="8"/>
      <c r="I1524" s="8" t="s">
        <v>1071</v>
      </c>
      <c r="J1524" s="8" t="s">
        <v>7079</v>
      </c>
      <c r="K1524" s="8"/>
      <c r="L1524" s="8"/>
      <c r="M1524" s="8"/>
      <c r="N1524" s="8"/>
      <c r="O1524" s="8" t="s">
        <v>6755</v>
      </c>
      <c r="P1524" s="8"/>
      <c r="Q1524" s="8"/>
      <c r="R1524" s="8"/>
      <c r="S1524" s="8"/>
      <c r="T1524" s="8"/>
      <c r="U1524" s="8"/>
      <c r="V1524" s="8"/>
      <c r="W1524" s="8"/>
      <c r="X1524" s="8"/>
      <c r="Y1524" s="8"/>
      <c r="Z1524" s="8"/>
      <c r="AA1524" s="8"/>
      <c r="AB1524" s="8"/>
      <c r="AC1524" s="8" t="str">
        <f t="shared" si="229"/>
        <v>NO</v>
      </c>
      <c r="AD1524" s="8" t="str">
        <f t="shared" si="230"/>
        <v>Power,,,,,,,,,,,,,</v>
      </c>
      <c r="AE1524" s="8"/>
      <c r="AF1524" s="8"/>
      <c r="AG1524" s="115"/>
      <c r="AH1524" s="8" t="s">
        <v>6756</v>
      </c>
      <c r="AI1524" s="8" t="s">
        <v>6002</v>
      </c>
      <c r="AJ1524" s="115"/>
      <c r="AK1524" s="115"/>
      <c r="AL1524" s="115"/>
      <c r="AM1524" s="115"/>
      <c r="AN1524" s="115"/>
      <c r="AO1524" s="115"/>
      <c r="AP1524" s="115"/>
      <c r="AQ1524" s="115"/>
      <c r="AR1524" s="115"/>
      <c r="AS1524" s="115"/>
      <c r="AT1524" s="115"/>
      <c r="AU1524" s="115"/>
      <c r="AV1524" s="115"/>
      <c r="AW1524" s="115"/>
      <c r="AX1524" s="115"/>
      <c r="AY1524" s="115"/>
      <c r="AZ1524" s="115"/>
      <c r="BA1524" s="115"/>
      <c r="BB1524" s="115"/>
      <c r="BC1524" s="115"/>
      <c r="BD1524" s="115"/>
      <c r="BE1524" s="115"/>
      <c r="BF1524" s="115"/>
      <c r="BG1524" s="115"/>
      <c r="BH1524" s="115"/>
      <c r="BI1524" s="115"/>
      <c r="BJ1524" s="115"/>
      <c r="BK1524" s="115"/>
      <c r="BL1524" s="115"/>
      <c r="BM1524" s="115"/>
      <c r="BN1524" s="115"/>
      <c r="BO1524" s="8"/>
      <c r="BP1524" s="8"/>
      <c r="BQ1524" s="8"/>
      <c r="BR1524" s="8"/>
      <c r="BS1524" s="8"/>
      <c r="BT1524" s="8"/>
      <c r="BU1524" s="8"/>
      <c r="BV1524" s="8"/>
      <c r="BW1524" s="8"/>
      <c r="BX1524" s="8"/>
      <c r="BY1524" s="8"/>
      <c r="BZ1524" s="8"/>
      <c r="CA1524" s="8"/>
      <c r="CB1524" s="8"/>
      <c r="CC1524" s="8"/>
      <c r="CD1524" s="100"/>
      <c r="CE1524" s="8" t="str">
        <f t="shared" si="228"/>
        <v>AGND</v>
      </c>
      <c r="CF1524" s="8" t="str">
        <f t="shared" si="231"/>
        <v>Invalid PM Setting</v>
      </c>
      <c r="CG1524" s="8" t="str">
        <f t="shared" si="232"/>
        <v>Power</v>
      </c>
      <c r="CH1524" s="8" t="str">
        <f t="shared" si="233"/>
        <v>Invalid PM Setting</v>
      </c>
      <c r="CI1524" s="8"/>
      <c r="CJ1524" s="8"/>
      <c r="CK1524" s="8"/>
      <c r="CL1524" s="8"/>
      <c r="CM1524" s="115"/>
      <c r="CN1524" s="115"/>
      <c r="CO1524" s="115"/>
      <c r="CP1524" s="115"/>
      <c r="CQ1524" s="8"/>
      <c r="CR1524" s="8"/>
      <c r="CS1524" s="8"/>
      <c r="CT1524" s="8"/>
      <c r="CU1524" s="100"/>
      <c r="CV1524" s="115"/>
      <c r="CY1524" s="100"/>
      <c r="CZ1524" s="8" t="str">
        <f t="shared" si="234"/>
        <v>AGND</v>
      </c>
      <c r="DA1524" s="8" t="str">
        <f t="shared" si="235"/>
        <v>Invalid PM Setting</v>
      </c>
      <c r="DB1524" s="8" t="str">
        <f t="shared" si="236"/>
        <v>Power</v>
      </c>
      <c r="DC1524" s="8" t="str">
        <f t="shared" si="237"/>
        <v>Invalid PM Setting</v>
      </c>
      <c r="DD1524" s="8"/>
      <c r="DE1524" s="8"/>
      <c r="DF1524" s="8"/>
      <c r="DG1524" s="115"/>
      <c r="DH1524" s="115"/>
      <c r="DI1524" s="115"/>
      <c r="DJ1524" s="115"/>
      <c r="DK1524" s="8"/>
      <c r="DL1524" s="8"/>
      <c r="DM1524" s="8"/>
      <c r="DN1524" s="8"/>
      <c r="DO1524" s="8"/>
      <c r="DP1524" s="100"/>
      <c r="DQ1524" s="115"/>
      <c r="DR1524" s="115"/>
      <c r="DS1524" s="115"/>
      <c r="DT1524" s="115"/>
    </row>
    <row r="1525" spans="1:124" ht="12.75" customHeight="1">
      <c r="A1525" s="115"/>
      <c r="B1525" s="89">
        <v>1522</v>
      </c>
      <c r="C1525" s="8"/>
      <c r="D1525" s="8"/>
      <c r="E1525" s="8"/>
      <c r="F1525" s="8"/>
      <c r="G1525" s="8"/>
      <c r="H1525" s="8"/>
      <c r="I1525" s="8" t="s">
        <v>1071</v>
      </c>
      <c r="J1525" s="8" t="s">
        <v>4935</v>
      </c>
      <c r="K1525" s="8"/>
      <c r="L1525" s="8"/>
      <c r="M1525" s="8"/>
      <c r="N1525" s="8"/>
      <c r="O1525" s="8" t="s">
        <v>6755</v>
      </c>
      <c r="P1525" s="8"/>
      <c r="Q1525" s="8"/>
      <c r="R1525" s="8"/>
      <c r="S1525" s="8"/>
      <c r="T1525" s="8"/>
      <c r="U1525" s="8"/>
      <c r="V1525" s="8"/>
      <c r="W1525" s="8"/>
      <c r="X1525" s="8"/>
      <c r="Y1525" s="8"/>
      <c r="Z1525" s="8"/>
      <c r="AA1525" s="8"/>
      <c r="AB1525" s="8"/>
      <c r="AC1525" s="8" t="str">
        <f t="shared" si="229"/>
        <v>NO</v>
      </c>
      <c r="AD1525" s="8" t="str">
        <f t="shared" si="230"/>
        <v>Power,,,,,,,,,,,,,</v>
      </c>
      <c r="AE1525" s="8"/>
      <c r="AF1525" s="8"/>
      <c r="AG1525" s="115"/>
      <c r="AH1525" s="8" t="s">
        <v>6756</v>
      </c>
      <c r="AI1525" s="8" t="s">
        <v>6002</v>
      </c>
      <c r="AJ1525" s="115"/>
      <c r="AK1525" s="115"/>
      <c r="AL1525" s="115"/>
      <c r="AM1525" s="115"/>
      <c r="AN1525" s="115"/>
      <c r="AO1525" s="115"/>
      <c r="AP1525" s="115"/>
      <c r="AQ1525" s="115"/>
      <c r="AR1525" s="115"/>
      <c r="AS1525" s="115"/>
      <c r="AT1525" s="115"/>
      <c r="AU1525" s="115"/>
      <c r="AV1525" s="115"/>
      <c r="AW1525" s="115"/>
      <c r="AX1525" s="115"/>
      <c r="AY1525" s="115"/>
      <c r="AZ1525" s="115"/>
      <c r="BA1525" s="115"/>
      <c r="BB1525" s="115"/>
      <c r="BC1525" s="115"/>
      <c r="BD1525" s="115"/>
      <c r="BE1525" s="115"/>
      <c r="BF1525" s="115"/>
      <c r="BG1525" s="115"/>
      <c r="BH1525" s="115"/>
      <c r="BI1525" s="115"/>
      <c r="BJ1525" s="115"/>
      <c r="BK1525" s="115"/>
      <c r="BL1525" s="115"/>
      <c r="BM1525" s="115"/>
      <c r="BN1525" s="115"/>
      <c r="BO1525" s="8"/>
      <c r="BP1525" s="8"/>
      <c r="BQ1525" s="8"/>
      <c r="BR1525" s="8"/>
      <c r="BS1525" s="8"/>
      <c r="BT1525" s="8"/>
      <c r="BU1525" s="8"/>
      <c r="BV1525" s="8"/>
      <c r="BW1525" s="8"/>
      <c r="BX1525" s="8"/>
      <c r="BY1525" s="8"/>
      <c r="BZ1525" s="8"/>
      <c r="CA1525" s="8"/>
      <c r="CB1525" s="8"/>
      <c r="CC1525" s="8"/>
      <c r="CD1525" s="100"/>
      <c r="CE1525" s="8" t="str">
        <f t="shared" si="228"/>
        <v>AGND</v>
      </c>
      <c r="CF1525" s="8" t="str">
        <f t="shared" si="231"/>
        <v>Invalid PM Setting</v>
      </c>
      <c r="CG1525" s="8" t="str">
        <f t="shared" si="232"/>
        <v>Power</v>
      </c>
      <c r="CH1525" s="8" t="str">
        <f t="shared" si="233"/>
        <v>Invalid PM Setting</v>
      </c>
      <c r="CI1525" s="8"/>
      <c r="CJ1525" s="8"/>
      <c r="CK1525" s="8"/>
      <c r="CL1525" s="8"/>
      <c r="CM1525" s="115"/>
      <c r="CN1525" s="115"/>
      <c r="CO1525" s="115"/>
      <c r="CP1525" s="115"/>
      <c r="CQ1525" s="8"/>
      <c r="CR1525" s="8"/>
      <c r="CS1525" s="8"/>
      <c r="CT1525" s="8"/>
      <c r="CU1525" s="100"/>
      <c r="CV1525" s="115"/>
      <c r="CY1525" s="100"/>
      <c r="CZ1525" s="8" t="str">
        <f t="shared" si="234"/>
        <v>AGND</v>
      </c>
      <c r="DA1525" s="8" t="str">
        <f t="shared" si="235"/>
        <v>Invalid PM Setting</v>
      </c>
      <c r="DB1525" s="8" t="str">
        <f t="shared" si="236"/>
        <v>Power</v>
      </c>
      <c r="DC1525" s="8" t="str">
        <f t="shared" si="237"/>
        <v>Invalid PM Setting</v>
      </c>
      <c r="DD1525" s="8"/>
      <c r="DE1525" s="8"/>
      <c r="DF1525" s="8"/>
      <c r="DG1525" s="115"/>
      <c r="DH1525" s="115"/>
      <c r="DI1525" s="115"/>
      <c r="DJ1525" s="115"/>
      <c r="DK1525" s="8"/>
      <c r="DL1525" s="8"/>
      <c r="DM1525" s="8"/>
      <c r="DN1525" s="8"/>
      <c r="DO1525" s="8"/>
      <c r="DP1525" s="100"/>
      <c r="DQ1525" s="115"/>
      <c r="DR1525" s="115"/>
      <c r="DS1525" s="115"/>
      <c r="DT1525" s="115"/>
    </row>
    <row r="1526" spans="1:124" ht="12.75" customHeight="1">
      <c r="A1526" s="115"/>
      <c r="B1526" s="89">
        <v>1523</v>
      </c>
      <c r="C1526" s="8"/>
      <c r="D1526" s="8"/>
      <c r="E1526" s="8"/>
      <c r="F1526" s="8"/>
      <c r="G1526" s="8"/>
      <c r="H1526" s="8"/>
      <c r="I1526" s="8" t="s">
        <v>1071</v>
      </c>
      <c r="J1526" s="8" t="s">
        <v>4972</v>
      </c>
      <c r="K1526" s="8"/>
      <c r="L1526" s="8"/>
      <c r="M1526" s="8"/>
      <c r="N1526" s="8"/>
      <c r="O1526" s="8" t="s">
        <v>6755</v>
      </c>
      <c r="P1526" s="8"/>
      <c r="Q1526" s="8"/>
      <c r="R1526" s="8"/>
      <c r="S1526" s="8"/>
      <c r="T1526" s="8"/>
      <c r="U1526" s="8"/>
      <c r="V1526" s="8"/>
      <c r="W1526" s="8"/>
      <c r="X1526" s="8"/>
      <c r="Y1526" s="8"/>
      <c r="Z1526" s="8"/>
      <c r="AA1526" s="8"/>
      <c r="AB1526" s="8"/>
      <c r="AC1526" s="8" t="str">
        <f t="shared" si="229"/>
        <v>NO</v>
      </c>
      <c r="AD1526" s="8" t="str">
        <f t="shared" si="230"/>
        <v>Power,,,,,,,,,,,,,</v>
      </c>
      <c r="AE1526" s="8"/>
      <c r="AF1526" s="8"/>
      <c r="AG1526" s="115"/>
      <c r="AH1526" s="8" t="s">
        <v>6756</v>
      </c>
      <c r="AI1526" s="8" t="s">
        <v>6002</v>
      </c>
      <c r="AJ1526" s="115"/>
      <c r="AK1526" s="115"/>
      <c r="AL1526" s="115"/>
      <c r="AM1526" s="115"/>
      <c r="AN1526" s="115"/>
      <c r="AO1526" s="115"/>
      <c r="AP1526" s="115"/>
      <c r="AQ1526" s="115"/>
      <c r="AR1526" s="115"/>
      <c r="AS1526" s="115"/>
      <c r="AT1526" s="115"/>
      <c r="AU1526" s="115"/>
      <c r="AV1526" s="115"/>
      <c r="AW1526" s="115"/>
      <c r="AX1526" s="115"/>
      <c r="AY1526" s="115"/>
      <c r="AZ1526" s="115"/>
      <c r="BA1526" s="115"/>
      <c r="BB1526" s="115"/>
      <c r="BC1526" s="115"/>
      <c r="BD1526" s="115"/>
      <c r="BE1526" s="115"/>
      <c r="BF1526" s="115"/>
      <c r="BG1526" s="115"/>
      <c r="BH1526" s="115"/>
      <c r="BI1526" s="115"/>
      <c r="BJ1526" s="115"/>
      <c r="BK1526" s="115"/>
      <c r="BL1526" s="115"/>
      <c r="BM1526" s="115"/>
      <c r="BN1526" s="115"/>
      <c r="BO1526" s="8"/>
      <c r="BP1526" s="8"/>
      <c r="BQ1526" s="8"/>
      <c r="BR1526" s="8"/>
      <c r="BS1526" s="8"/>
      <c r="BT1526" s="8"/>
      <c r="BU1526" s="8"/>
      <c r="BV1526" s="8"/>
      <c r="BW1526" s="8"/>
      <c r="BX1526" s="8"/>
      <c r="BY1526" s="8"/>
      <c r="BZ1526" s="8"/>
      <c r="CA1526" s="8"/>
      <c r="CB1526" s="8"/>
      <c r="CC1526" s="8"/>
      <c r="CD1526" s="100"/>
      <c r="CE1526" s="8" t="str">
        <f t="shared" si="228"/>
        <v>AGND</v>
      </c>
      <c r="CF1526" s="8" t="str">
        <f t="shared" si="231"/>
        <v>Invalid PM Setting</v>
      </c>
      <c r="CG1526" s="8" t="str">
        <f t="shared" si="232"/>
        <v>Power</v>
      </c>
      <c r="CH1526" s="8" t="str">
        <f t="shared" si="233"/>
        <v>Invalid PM Setting</v>
      </c>
      <c r="CI1526" s="8"/>
      <c r="CJ1526" s="8"/>
      <c r="CK1526" s="8"/>
      <c r="CL1526" s="8"/>
      <c r="CM1526" s="115"/>
      <c r="CN1526" s="115"/>
      <c r="CO1526" s="115"/>
      <c r="CP1526" s="115"/>
      <c r="CQ1526" s="8"/>
      <c r="CR1526" s="8"/>
      <c r="CS1526" s="8"/>
      <c r="CT1526" s="8"/>
      <c r="CU1526" s="100"/>
      <c r="CV1526" s="115"/>
      <c r="CY1526" s="100"/>
      <c r="CZ1526" s="8" t="str">
        <f t="shared" si="234"/>
        <v>AGND</v>
      </c>
      <c r="DA1526" s="8" t="str">
        <f t="shared" si="235"/>
        <v>Invalid PM Setting</v>
      </c>
      <c r="DB1526" s="8" t="str">
        <f t="shared" si="236"/>
        <v>Power</v>
      </c>
      <c r="DC1526" s="8" t="str">
        <f t="shared" si="237"/>
        <v>Invalid PM Setting</v>
      </c>
      <c r="DD1526" s="8"/>
      <c r="DE1526" s="8"/>
      <c r="DF1526" s="8"/>
      <c r="DG1526" s="115"/>
      <c r="DH1526" s="115"/>
      <c r="DI1526" s="115"/>
      <c r="DJ1526" s="115"/>
      <c r="DK1526" s="8"/>
      <c r="DL1526" s="8"/>
      <c r="DM1526" s="8"/>
      <c r="DN1526" s="8"/>
      <c r="DO1526" s="8"/>
      <c r="DP1526" s="100"/>
      <c r="DQ1526" s="115"/>
      <c r="DR1526" s="115"/>
      <c r="DS1526" s="115"/>
      <c r="DT1526" s="115"/>
    </row>
    <row r="1527" spans="1:124" ht="12.75" customHeight="1">
      <c r="A1527" s="115"/>
      <c r="B1527" s="89">
        <v>1524</v>
      </c>
      <c r="C1527" s="8"/>
      <c r="D1527" s="8"/>
      <c r="E1527" s="8"/>
      <c r="F1527" s="8"/>
      <c r="G1527" s="8"/>
      <c r="H1527" s="8"/>
      <c r="I1527" s="8" t="s">
        <v>1071</v>
      </c>
      <c r="J1527" s="8" t="s">
        <v>6718</v>
      </c>
      <c r="K1527" s="8"/>
      <c r="L1527" s="8"/>
      <c r="M1527" s="8"/>
      <c r="N1527" s="8"/>
      <c r="O1527" s="8" t="s">
        <v>6755</v>
      </c>
      <c r="P1527" s="8"/>
      <c r="Q1527" s="8"/>
      <c r="R1527" s="8"/>
      <c r="S1527" s="8"/>
      <c r="T1527" s="8"/>
      <c r="U1527" s="8"/>
      <c r="V1527" s="8"/>
      <c r="W1527" s="8"/>
      <c r="X1527" s="8"/>
      <c r="Y1527" s="8"/>
      <c r="Z1527" s="8"/>
      <c r="AA1527" s="8"/>
      <c r="AB1527" s="8"/>
      <c r="AC1527" s="8" t="str">
        <f t="shared" si="229"/>
        <v>NO</v>
      </c>
      <c r="AD1527" s="8" t="str">
        <f t="shared" si="230"/>
        <v>Power,,,,,,,,,,,,,</v>
      </c>
      <c r="AE1527" s="8"/>
      <c r="AF1527" s="8"/>
      <c r="AG1527" s="115"/>
      <c r="AH1527" s="8" t="s">
        <v>6756</v>
      </c>
      <c r="AI1527" s="8" t="s">
        <v>6002</v>
      </c>
      <c r="AJ1527" s="115"/>
      <c r="AK1527" s="115"/>
      <c r="AL1527" s="115"/>
      <c r="AM1527" s="115"/>
      <c r="AN1527" s="115"/>
      <c r="AO1527" s="115"/>
      <c r="AP1527" s="115"/>
      <c r="AQ1527" s="115"/>
      <c r="AR1527" s="115"/>
      <c r="AS1527" s="115"/>
      <c r="AT1527" s="115"/>
      <c r="AU1527" s="115"/>
      <c r="AV1527" s="115"/>
      <c r="AW1527" s="115"/>
      <c r="AX1527" s="115"/>
      <c r="AY1527" s="115"/>
      <c r="AZ1527" s="115"/>
      <c r="BA1527" s="115"/>
      <c r="BB1527" s="115"/>
      <c r="BC1527" s="115"/>
      <c r="BD1527" s="115"/>
      <c r="BE1527" s="115"/>
      <c r="BF1527" s="115"/>
      <c r="BG1527" s="115"/>
      <c r="BH1527" s="115"/>
      <c r="BI1527" s="115"/>
      <c r="BJ1527" s="115"/>
      <c r="BK1527" s="115"/>
      <c r="BL1527" s="115"/>
      <c r="BM1527" s="115"/>
      <c r="BN1527" s="115"/>
      <c r="BO1527" s="8"/>
      <c r="BP1527" s="8"/>
      <c r="BQ1527" s="8"/>
      <c r="BR1527" s="8"/>
      <c r="BS1527" s="8"/>
      <c r="BT1527" s="8"/>
      <c r="BU1527" s="8"/>
      <c r="BV1527" s="8"/>
      <c r="BW1527" s="8"/>
      <c r="BX1527" s="8"/>
      <c r="BY1527" s="8"/>
      <c r="BZ1527" s="8"/>
      <c r="CA1527" s="8"/>
      <c r="CB1527" s="8"/>
      <c r="CC1527" s="8"/>
      <c r="CD1527" s="100"/>
      <c r="CE1527" s="8" t="str">
        <f t="shared" si="228"/>
        <v>AGND</v>
      </c>
      <c r="CF1527" s="8" t="str">
        <f t="shared" si="231"/>
        <v>Invalid PM Setting</v>
      </c>
      <c r="CG1527" s="8" t="str">
        <f t="shared" si="232"/>
        <v>Power</v>
      </c>
      <c r="CH1527" s="8" t="str">
        <f t="shared" si="233"/>
        <v>Invalid PM Setting</v>
      </c>
      <c r="CI1527" s="8"/>
      <c r="CJ1527" s="8"/>
      <c r="CK1527" s="8"/>
      <c r="CL1527" s="8"/>
      <c r="CM1527" s="115"/>
      <c r="CN1527" s="115"/>
      <c r="CO1527" s="115"/>
      <c r="CP1527" s="115"/>
      <c r="CQ1527" s="8"/>
      <c r="CR1527" s="8"/>
      <c r="CS1527" s="8"/>
      <c r="CT1527" s="8"/>
      <c r="CU1527" s="100"/>
      <c r="CV1527" s="115"/>
      <c r="CY1527" s="100"/>
      <c r="CZ1527" s="8" t="str">
        <f t="shared" si="234"/>
        <v>AGND</v>
      </c>
      <c r="DA1527" s="8" t="str">
        <f t="shared" si="235"/>
        <v>Invalid PM Setting</v>
      </c>
      <c r="DB1527" s="8" t="str">
        <f t="shared" si="236"/>
        <v>Power</v>
      </c>
      <c r="DC1527" s="8" t="str">
        <f t="shared" si="237"/>
        <v>Invalid PM Setting</v>
      </c>
      <c r="DD1527" s="8"/>
      <c r="DE1527" s="8"/>
      <c r="DF1527" s="8"/>
      <c r="DG1527" s="115"/>
      <c r="DH1527" s="115"/>
      <c r="DI1527" s="115"/>
      <c r="DJ1527" s="115"/>
      <c r="DK1527" s="8"/>
      <c r="DL1527" s="8"/>
      <c r="DM1527" s="8"/>
      <c r="DN1527" s="8"/>
      <c r="DO1527" s="8"/>
      <c r="DP1527" s="100"/>
      <c r="DQ1527" s="115"/>
      <c r="DR1527" s="115"/>
      <c r="DS1527" s="115"/>
      <c r="DT1527" s="115"/>
    </row>
    <row r="1528" spans="1:124" ht="12.75" customHeight="1">
      <c r="A1528" s="115"/>
      <c r="B1528" s="89">
        <v>1525</v>
      </c>
      <c r="C1528" s="8"/>
      <c r="D1528" s="8"/>
      <c r="E1528" s="8"/>
      <c r="F1528" s="8"/>
      <c r="G1528" s="8"/>
      <c r="H1528" s="8"/>
      <c r="I1528" s="8" t="s">
        <v>1071</v>
      </c>
      <c r="J1528" s="8" t="s">
        <v>7005</v>
      </c>
      <c r="K1528" s="8"/>
      <c r="L1528" s="8"/>
      <c r="M1528" s="8"/>
      <c r="N1528" s="8"/>
      <c r="O1528" s="8" t="s">
        <v>6755</v>
      </c>
      <c r="P1528" s="8"/>
      <c r="Q1528" s="8"/>
      <c r="R1528" s="8"/>
      <c r="S1528" s="8"/>
      <c r="T1528" s="8"/>
      <c r="U1528" s="8"/>
      <c r="V1528" s="8"/>
      <c r="W1528" s="8"/>
      <c r="X1528" s="8"/>
      <c r="Y1528" s="8"/>
      <c r="Z1528" s="8"/>
      <c r="AA1528" s="8"/>
      <c r="AB1528" s="8"/>
      <c r="AC1528" s="8" t="str">
        <f t="shared" si="229"/>
        <v>NO</v>
      </c>
      <c r="AD1528" s="8" t="str">
        <f t="shared" si="230"/>
        <v>Power,,,,,,,,,,,,,</v>
      </c>
      <c r="AE1528" s="8"/>
      <c r="AF1528" s="8"/>
      <c r="AG1528" s="115"/>
      <c r="AH1528" s="8" t="s">
        <v>6756</v>
      </c>
      <c r="AI1528" s="8" t="s">
        <v>6002</v>
      </c>
      <c r="AJ1528" s="115"/>
      <c r="AK1528" s="115"/>
      <c r="AL1528" s="115"/>
      <c r="AM1528" s="115"/>
      <c r="AN1528" s="115"/>
      <c r="AO1528" s="115"/>
      <c r="AP1528" s="115"/>
      <c r="AQ1528" s="115"/>
      <c r="AR1528" s="115"/>
      <c r="AS1528" s="115"/>
      <c r="AT1528" s="115"/>
      <c r="AU1528" s="115"/>
      <c r="AV1528" s="115"/>
      <c r="AW1528" s="115"/>
      <c r="AX1528" s="115"/>
      <c r="AY1528" s="115"/>
      <c r="AZ1528" s="115"/>
      <c r="BA1528" s="115"/>
      <c r="BB1528" s="115"/>
      <c r="BC1528" s="115"/>
      <c r="BD1528" s="115"/>
      <c r="BE1528" s="115"/>
      <c r="BF1528" s="115"/>
      <c r="BG1528" s="115"/>
      <c r="BH1528" s="115"/>
      <c r="BI1528" s="115"/>
      <c r="BJ1528" s="115"/>
      <c r="BK1528" s="115"/>
      <c r="BL1528" s="115"/>
      <c r="BM1528" s="115"/>
      <c r="BN1528" s="115"/>
      <c r="BO1528" s="8"/>
      <c r="BP1528" s="8"/>
      <c r="BQ1528" s="8"/>
      <c r="BR1528" s="8"/>
      <c r="BS1528" s="8"/>
      <c r="BT1528" s="8"/>
      <c r="BU1528" s="8"/>
      <c r="BV1528" s="8"/>
      <c r="BW1528" s="8"/>
      <c r="BX1528" s="8"/>
      <c r="BY1528" s="8"/>
      <c r="BZ1528" s="8"/>
      <c r="CA1528" s="8"/>
      <c r="CB1528" s="8"/>
      <c r="CC1528" s="8"/>
      <c r="CD1528" s="100"/>
      <c r="CE1528" s="8" t="str">
        <f t="shared" si="228"/>
        <v>AGND</v>
      </c>
      <c r="CF1528" s="8" t="str">
        <f t="shared" si="231"/>
        <v>Invalid PM Setting</v>
      </c>
      <c r="CG1528" s="8" t="str">
        <f t="shared" si="232"/>
        <v>Power</v>
      </c>
      <c r="CH1528" s="8" t="str">
        <f t="shared" si="233"/>
        <v>Invalid PM Setting</v>
      </c>
      <c r="CI1528" s="8"/>
      <c r="CJ1528" s="8"/>
      <c r="CK1528" s="8"/>
      <c r="CL1528" s="8"/>
      <c r="CM1528" s="115"/>
      <c r="CN1528" s="115"/>
      <c r="CO1528" s="115"/>
      <c r="CP1528" s="115"/>
      <c r="CQ1528" s="8"/>
      <c r="CR1528" s="8"/>
      <c r="CS1528" s="8"/>
      <c r="CT1528" s="8"/>
      <c r="CU1528" s="100"/>
      <c r="CV1528" s="115"/>
      <c r="CY1528" s="100"/>
      <c r="CZ1528" s="8" t="str">
        <f t="shared" si="234"/>
        <v>AGND</v>
      </c>
      <c r="DA1528" s="8" t="str">
        <f t="shared" si="235"/>
        <v>Invalid PM Setting</v>
      </c>
      <c r="DB1528" s="8" t="str">
        <f t="shared" si="236"/>
        <v>Power</v>
      </c>
      <c r="DC1528" s="8" t="str">
        <f t="shared" si="237"/>
        <v>Invalid PM Setting</v>
      </c>
      <c r="DD1528" s="8"/>
      <c r="DE1528" s="8"/>
      <c r="DF1528" s="8"/>
      <c r="DG1528" s="115"/>
      <c r="DH1528" s="115"/>
      <c r="DI1528" s="115"/>
      <c r="DJ1528" s="115"/>
      <c r="DK1528" s="8"/>
      <c r="DL1528" s="8"/>
      <c r="DM1528" s="8"/>
      <c r="DN1528" s="8"/>
      <c r="DO1528" s="8"/>
      <c r="DP1528" s="100"/>
      <c r="DQ1528" s="115"/>
      <c r="DR1528" s="115"/>
      <c r="DS1528" s="115"/>
      <c r="DT1528" s="115"/>
    </row>
    <row r="1529" spans="1:124" ht="12.75" customHeight="1">
      <c r="A1529" s="115"/>
      <c r="B1529" s="89">
        <v>1526</v>
      </c>
      <c r="C1529" s="8"/>
      <c r="D1529" s="8"/>
      <c r="E1529" s="8"/>
      <c r="F1529" s="8"/>
      <c r="G1529" s="8"/>
      <c r="H1529" s="8"/>
      <c r="I1529" s="8" t="s">
        <v>1071</v>
      </c>
      <c r="J1529" s="8" t="s">
        <v>7055</v>
      </c>
      <c r="K1529" s="8"/>
      <c r="L1529" s="8"/>
      <c r="M1529" s="8"/>
      <c r="N1529" s="8"/>
      <c r="O1529" s="8" t="s">
        <v>6755</v>
      </c>
      <c r="P1529" s="8"/>
      <c r="Q1529" s="8"/>
      <c r="R1529" s="8"/>
      <c r="S1529" s="8"/>
      <c r="T1529" s="8"/>
      <c r="U1529" s="8"/>
      <c r="V1529" s="8"/>
      <c r="W1529" s="8"/>
      <c r="X1529" s="8"/>
      <c r="Y1529" s="8"/>
      <c r="Z1529" s="8"/>
      <c r="AA1529" s="8"/>
      <c r="AB1529" s="8"/>
      <c r="AC1529" s="8" t="str">
        <f t="shared" si="229"/>
        <v>NO</v>
      </c>
      <c r="AD1529" s="8" t="str">
        <f t="shared" si="230"/>
        <v>Power,,,,,,,,,,,,,</v>
      </c>
      <c r="AE1529" s="8"/>
      <c r="AF1529" s="8"/>
      <c r="AG1529" s="115"/>
      <c r="AH1529" s="8" t="s">
        <v>6756</v>
      </c>
      <c r="AI1529" s="8" t="s">
        <v>6002</v>
      </c>
      <c r="AJ1529" s="115"/>
      <c r="AK1529" s="115"/>
      <c r="AL1529" s="115"/>
      <c r="AM1529" s="115"/>
      <c r="AN1529" s="115"/>
      <c r="AO1529" s="115"/>
      <c r="AP1529" s="115"/>
      <c r="AQ1529" s="115"/>
      <c r="AR1529" s="115"/>
      <c r="AS1529" s="115"/>
      <c r="AT1529" s="115"/>
      <c r="AU1529" s="115"/>
      <c r="AV1529" s="115"/>
      <c r="AW1529" s="115"/>
      <c r="AX1529" s="115"/>
      <c r="AY1529" s="115"/>
      <c r="AZ1529" s="115"/>
      <c r="BA1529" s="115"/>
      <c r="BB1529" s="115"/>
      <c r="BC1529" s="115"/>
      <c r="BD1529" s="115"/>
      <c r="BE1529" s="115"/>
      <c r="BF1529" s="115"/>
      <c r="BG1529" s="115"/>
      <c r="BH1529" s="115"/>
      <c r="BI1529" s="115"/>
      <c r="BJ1529" s="115"/>
      <c r="BK1529" s="115"/>
      <c r="BL1529" s="115"/>
      <c r="BM1529" s="115"/>
      <c r="BN1529" s="115"/>
      <c r="BO1529" s="8"/>
      <c r="BP1529" s="8"/>
      <c r="BQ1529" s="8"/>
      <c r="BR1529" s="8"/>
      <c r="BS1529" s="8"/>
      <c r="BT1529" s="8"/>
      <c r="BU1529" s="8"/>
      <c r="BV1529" s="8"/>
      <c r="BW1529" s="8"/>
      <c r="BX1529" s="8"/>
      <c r="BY1529" s="8"/>
      <c r="BZ1529" s="8"/>
      <c r="CA1529" s="8"/>
      <c r="CB1529" s="8"/>
      <c r="CC1529" s="8"/>
      <c r="CD1529" s="100"/>
      <c r="CE1529" s="8" t="str">
        <f t="shared" si="228"/>
        <v>AGND</v>
      </c>
      <c r="CF1529" s="8" t="str">
        <f t="shared" si="231"/>
        <v>Invalid PM Setting</v>
      </c>
      <c r="CG1529" s="8" t="str">
        <f t="shared" si="232"/>
        <v>Power</v>
      </c>
      <c r="CH1529" s="8" t="str">
        <f t="shared" si="233"/>
        <v>Invalid PM Setting</v>
      </c>
      <c r="CI1529" s="8"/>
      <c r="CJ1529" s="8"/>
      <c r="CK1529" s="8"/>
      <c r="CL1529" s="8"/>
      <c r="CM1529" s="115"/>
      <c r="CN1529" s="115"/>
      <c r="CO1529" s="115"/>
      <c r="CP1529" s="115"/>
      <c r="CQ1529" s="8"/>
      <c r="CR1529" s="8"/>
      <c r="CS1529" s="8"/>
      <c r="CT1529" s="8"/>
      <c r="CU1529" s="100"/>
      <c r="CV1529" s="115"/>
      <c r="CY1529" s="100"/>
      <c r="CZ1529" s="8" t="str">
        <f t="shared" si="234"/>
        <v>AGND</v>
      </c>
      <c r="DA1529" s="8" t="str">
        <f t="shared" si="235"/>
        <v>Invalid PM Setting</v>
      </c>
      <c r="DB1529" s="8" t="str">
        <f t="shared" si="236"/>
        <v>Power</v>
      </c>
      <c r="DC1529" s="8" t="str">
        <f t="shared" si="237"/>
        <v>Invalid PM Setting</v>
      </c>
      <c r="DD1529" s="8"/>
      <c r="DE1529" s="8"/>
      <c r="DF1529" s="8"/>
      <c r="DG1529" s="115"/>
      <c r="DH1529" s="115"/>
      <c r="DI1529" s="115"/>
      <c r="DJ1529" s="115"/>
      <c r="DK1529" s="8"/>
      <c r="DL1529" s="8"/>
      <c r="DM1529" s="8"/>
      <c r="DN1529" s="8"/>
      <c r="DO1529" s="8"/>
      <c r="DP1529" s="100"/>
      <c r="DQ1529" s="115"/>
      <c r="DR1529" s="115"/>
      <c r="DS1529" s="115"/>
      <c r="DT1529" s="115"/>
    </row>
    <row r="1530" spans="1:124" ht="12.75" customHeight="1">
      <c r="A1530" s="115"/>
      <c r="B1530" s="89">
        <v>1527</v>
      </c>
      <c r="C1530" s="8"/>
      <c r="D1530" s="8"/>
      <c r="E1530" s="8"/>
      <c r="F1530" s="8"/>
      <c r="G1530" s="8"/>
      <c r="H1530" s="8"/>
      <c r="I1530" s="8" t="s">
        <v>1071</v>
      </c>
      <c r="J1530" s="8" t="s">
        <v>7057</v>
      </c>
      <c r="K1530" s="8"/>
      <c r="L1530" s="8"/>
      <c r="M1530" s="8"/>
      <c r="N1530" s="8"/>
      <c r="O1530" s="8" t="s">
        <v>6755</v>
      </c>
      <c r="P1530" s="8"/>
      <c r="Q1530" s="8"/>
      <c r="R1530" s="8"/>
      <c r="S1530" s="8"/>
      <c r="T1530" s="8"/>
      <c r="U1530" s="8"/>
      <c r="V1530" s="8"/>
      <c r="W1530" s="8"/>
      <c r="X1530" s="8"/>
      <c r="Y1530" s="8"/>
      <c r="Z1530" s="8"/>
      <c r="AA1530" s="8"/>
      <c r="AB1530" s="8"/>
      <c r="AC1530" s="8" t="str">
        <f t="shared" si="229"/>
        <v>NO</v>
      </c>
      <c r="AD1530" s="8" t="str">
        <f t="shared" si="230"/>
        <v>Power,,,,,,,,,,,,,</v>
      </c>
      <c r="AE1530" s="8"/>
      <c r="AF1530" s="8"/>
      <c r="AG1530" s="115"/>
      <c r="AH1530" s="8" t="s">
        <v>6756</v>
      </c>
      <c r="AI1530" s="8" t="s">
        <v>6002</v>
      </c>
      <c r="AJ1530" s="115"/>
      <c r="AK1530" s="115"/>
      <c r="AL1530" s="115"/>
      <c r="AM1530" s="115"/>
      <c r="AN1530" s="115"/>
      <c r="AO1530" s="115"/>
      <c r="AP1530" s="115"/>
      <c r="AQ1530" s="115"/>
      <c r="AR1530" s="115"/>
      <c r="AS1530" s="115"/>
      <c r="AT1530" s="115"/>
      <c r="AU1530" s="115"/>
      <c r="AV1530" s="115"/>
      <c r="AW1530" s="115"/>
      <c r="AX1530" s="115"/>
      <c r="AY1530" s="115"/>
      <c r="AZ1530" s="115"/>
      <c r="BA1530" s="115"/>
      <c r="BB1530" s="115"/>
      <c r="BC1530" s="115"/>
      <c r="BD1530" s="115"/>
      <c r="BE1530" s="115"/>
      <c r="BF1530" s="115"/>
      <c r="BG1530" s="115"/>
      <c r="BH1530" s="115"/>
      <c r="BI1530" s="115"/>
      <c r="BJ1530" s="115"/>
      <c r="BK1530" s="115"/>
      <c r="BL1530" s="115"/>
      <c r="BM1530" s="115"/>
      <c r="BN1530" s="115"/>
      <c r="BO1530" s="8"/>
      <c r="BP1530" s="8"/>
      <c r="BQ1530" s="8"/>
      <c r="BR1530" s="8"/>
      <c r="BS1530" s="8"/>
      <c r="BT1530" s="8"/>
      <c r="BU1530" s="8"/>
      <c r="BV1530" s="8"/>
      <c r="BW1530" s="8"/>
      <c r="BX1530" s="8"/>
      <c r="BY1530" s="8"/>
      <c r="BZ1530" s="8"/>
      <c r="CA1530" s="8"/>
      <c r="CB1530" s="8"/>
      <c r="CC1530" s="8"/>
      <c r="CD1530" s="100"/>
      <c r="CE1530" s="8" t="str">
        <f t="shared" si="228"/>
        <v>AGND</v>
      </c>
      <c r="CF1530" s="8" t="str">
        <f t="shared" si="231"/>
        <v>Invalid PM Setting</v>
      </c>
      <c r="CG1530" s="8" t="str">
        <f t="shared" si="232"/>
        <v>Power</v>
      </c>
      <c r="CH1530" s="8" t="str">
        <f t="shared" si="233"/>
        <v>Invalid PM Setting</v>
      </c>
      <c r="CI1530" s="8"/>
      <c r="CJ1530" s="8"/>
      <c r="CK1530" s="8"/>
      <c r="CL1530" s="8"/>
      <c r="CM1530" s="115"/>
      <c r="CN1530" s="115"/>
      <c r="CO1530" s="115"/>
      <c r="CP1530" s="115"/>
      <c r="CQ1530" s="8"/>
      <c r="CR1530" s="8"/>
      <c r="CS1530" s="8"/>
      <c r="CT1530" s="8"/>
      <c r="CU1530" s="100"/>
      <c r="CV1530" s="115"/>
      <c r="CY1530" s="100"/>
      <c r="CZ1530" s="8" t="str">
        <f t="shared" si="234"/>
        <v>AGND</v>
      </c>
      <c r="DA1530" s="8" t="str">
        <f t="shared" si="235"/>
        <v>Invalid PM Setting</v>
      </c>
      <c r="DB1530" s="8" t="str">
        <f t="shared" si="236"/>
        <v>Power</v>
      </c>
      <c r="DC1530" s="8" t="str">
        <f t="shared" si="237"/>
        <v>Invalid PM Setting</v>
      </c>
      <c r="DD1530" s="8"/>
      <c r="DE1530" s="8"/>
      <c r="DF1530" s="8"/>
      <c r="DG1530" s="115"/>
      <c r="DH1530" s="115"/>
      <c r="DI1530" s="115"/>
      <c r="DJ1530" s="115"/>
      <c r="DK1530" s="8"/>
      <c r="DL1530" s="8"/>
      <c r="DM1530" s="8"/>
      <c r="DN1530" s="8"/>
      <c r="DO1530" s="8"/>
      <c r="DP1530" s="100"/>
      <c r="DQ1530" s="115"/>
      <c r="DR1530" s="115"/>
      <c r="DS1530" s="115"/>
      <c r="DT1530" s="115"/>
    </row>
    <row r="1531" spans="1:124" ht="12.75" customHeight="1">
      <c r="A1531" s="115"/>
      <c r="B1531" s="89">
        <v>1528</v>
      </c>
      <c r="C1531" s="8"/>
      <c r="D1531" s="8"/>
      <c r="E1531" s="8"/>
      <c r="F1531" s="8"/>
      <c r="G1531" s="8"/>
      <c r="H1531" s="8"/>
      <c r="I1531" s="8" t="s">
        <v>1071</v>
      </c>
      <c r="J1531" s="8" t="s">
        <v>7080</v>
      </c>
      <c r="K1531" s="8"/>
      <c r="L1531" s="8"/>
      <c r="M1531" s="8"/>
      <c r="N1531" s="8"/>
      <c r="O1531" s="8" t="s">
        <v>6755</v>
      </c>
      <c r="P1531" s="8"/>
      <c r="Q1531" s="8"/>
      <c r="R1531" s="8"/>
      <c r="S1531" s="8"/>
      <c r="T1531" s="8"/>
      <c r="U1531" s="8"/>
      <c r="V1531" s="8"/>
      <c r="W1531" s="8"/>
      <c r="X1531" s="8"/>
      <c r="Y1531" s="8"/>
      <c r="Z1531" s="8"/>
      <c r="AA1531" s="8"/>
      <c r="AB1531" s="8"/>
      <c r="AC1531" s="8" t="str">
        <f t="shared" si="229"/>
        <v>NO</v>
      </c>
      <c r="AD1531" s="8" t="str">
        <f t="shared" si="230"/>
        <v>Power,,,,,,,,,,,,,</v>
      </c>
      <c r="AE1531" s="8"/>
      <c r="AF1531" s="8"/>
      <c r="AG1531" s="115"/>
      <c r="AH1531" s="8" t="s">
        <v>6756</v>
      </c>
      <c r="AI1531" s="8" t="s">
        <v>6002</v>
      </c>
      <c r="AJ1531" s="115"/>
      <c r="AK1531" s="115"/>
      <c r="AL1531" s="115"/>
      <c r="AM1531" s="115"/>
      <c r="AN1531" s="115"/>
      <c r="AO1531" s="115"/>
      <c r="AP1531" s="115"/>
      <c r="AQ1531" s="115"/>
      <c r="AR1531" s="115"/>
      <c r="AS1531" s="115"/>
      <c r="AT1531" s="115"/>
      <c r="AU1531" s="115"/>
      <c r="AV1531" s="115"/>
      <c r="AW1531" s="115"/>
      <c r="AX1531" s="115"/>
      <c r="AY1531" s="115"/>
      <c r="AZ1531" s="115"/>
      <c r="BA1531" s="115"/>
      <c r="BB1531" s="115"/>
      <c r="BC1531" s="115"/>
      <c r="BD1531" s="115"/>
      <c r="BE1531" s="115"/>
      <c r="BF1531" s="115"/>
      <c r="BG1531" s="115"/>
      <c r="BH1531" s="115"/>
      <c r="BI1531" s="115"/>
      <c r="BJ1531" s="115"/>
      <c r="BK1531" s="115"/>
      <c r="BL1531" s="115"/>
      <c r="BM1531" s="115"/>
      <c r="BN1531" s="115"/>
      <c r="BO1531" s="8"/>
      <c r="BP1531" s="8"/>
      <c r="BQ1531" s="8"/>
      <c r="BR1531" s="8"/>
      <c r="BS1531" s="8"/>
      <c r="BT1531" s="8"/>
      <c r="BU1531" s="8"/>
      <c r="BV1531" s="8"/>
      <c r="BW1531" s="8"/>
      <c r="BX1531" s="8"/>
      <c r="BY1531" s="8"/>
      <c r="BZ1531" s="8"/>
      <c r="CA1531" s="8"/>
      <c r="CB1531" s="8"/>
      <c r="CC1531" s="8"/>
      <c r="CD1531" s="100"/>
      <c r="CE1531" s="8" t="str">
        <f t="shared" si="228"/>
        <v>AGND</v>
      </c>
      <c r="CF1531" s="8" t="str">
        <f t="shared" si="231"/>
        <v>Invalid PM Setting</v>
      </c>
      <c r="CG1531" s="8" t="str">
        <f t="shared" si="232"/>
        <v>Power</v>
      </c>
      <c r="CH1531" s="8" t="str">
        <f t="shared" si="233"/>
        <v>Invalid PM Setting</v>
      </c>
      <c r="CI1531" s="8"/>
      <c r="CJ1531" s="8"/>
      <c r="CK1531" s="8"/>
      <c r="CL1531" s="8"/>
      <c r="CM1531" s="115"/>
      <c r="CN1531" s="115"/>
      <c r="CO1531" s="115"/>
      <c r="CP1531" s="115"/>
      <c r="CQ1531" s="8"/>
      <c r="CR1531" s="8"/>
      <c r="CS1531" s="8"/>
      <c r="CT1531" s="8"/>
      <c r="CU1531" s="100"/>
      <c r="CV1531" s="115"/>
      <c r="CY1531" s="100"/>
      <c r="CZ1531" s="8" t="str">
        <f t="shared" si="234"/>
        <v>AGND</v>
      </c>
      <c r="DA1531" s="8" t="str">
        <f t="shared" si="235"/>
        <v>Invalid PM Setting</v>
      </c>
      <c r="DB1531" s="8" t="str">
        <f t="shared" si="236"/>
        <v>Power</v>
      </c>
      <c r="DC1531" s="8" t="str">
        <f t="shared" si="237"/>
        <v>Invalid PM Setting</v>
      </c>
      <c r="DD1531" s="8"/>
      <c r="DE1531" s="8"/>
      <c r="DF1531" s="8"/>
      <c r="DG1531" s="115"/>
      <c r="DH1531" s="115"/>
      <c r="DI1531" s="115"/>
      <c r="DJ1531" s="115"/>
      <c r="DK1531" s="8"/>
      <c r="DL1531" s="8"/>
      <c r="DM1531" s="8"/>
      <c r="DN1531" s="8"/>
      <c r="DO1531" s="8"/>
      <c r="DP1531" s="100"/>
      <c r="DQ1531" s="115"/>
      <c r="DR1531" s="115"/>
      <c r="DS1531" s="115"/>
      <c r="DT1531" s="115"/>
    </row>
    <row r="1532" spans="1:124" ht="12.75" customHeight="1">
      <c r="A1532" s="115"/>
      <c r="B1532" s="89">
        <v>1529</v>
      </c>
      <c r="C1532" s="8"/>
      <c r="D1532" s="8"/>
      <c r="E1532" s="8"/>
      <c r="F1532" s="8"/>
      <c r="G1532" s="8"/>
      <c r="H1532" s="8"/>
      <c r="I1532" s="8" t="s">
        <v>1071</v>
      </c>
      <c r="J1532" s="8" t="s">
        <v>5475</v>
      </c>
      <c r="K1532" s="8"/>
      <c r="L1532" s="8"/>
      <c r="M1532" s="8"/>
      <c r="N1532" s="8"/>
      <c r="O1532" s="8" t="s">
        <v>6755</v>
      </c>
      <c r="P1532" s="8"/>
      <c r="Q1532" s="8"/>
      <c r="R1532" s="8"/>
      <c r="S1532" s="8"/>
      <c r="T1532" s="8"/>
      <c r="U1532" s="8"/>
      <c r="V1532" s="8"/>
      <c r="W1532" s="8"/>
      <c r="X1532" s="8"/>
      <c r="Y1532" s="8"/>
      <c r="Z1532" s="8"/>
      <c r="AA1532" s="8"/>
      <c r="AB1532" s="8"/>
      <c r="AC1532" s="8" t="str">
        <f t="shared" si="229"/>
        <v>NO</v>
      </c>
      <c r="AD1532" s="8" t="str">
        <f t="shared" si="230"/>
        <v>Power,,,,,,,,,,,,,</v>
      </c>
      <c r="AE1532" s="8"/>
      <c r="AF1532" s="8"/>
      <c r="AG1532" s="115"/>
      <c r="AH1532" s="8" t="s">
        <v>6756</v>
      </c>
      <c r="AI1532" s="8" t="s">
        <v>6002</v>
      </c>
      <c r="AJ1532" s="115"/>
      <c r="AK1532" s="115"/>
      <c r="AL1532" s="115"/>
      <c r="AM1532" s="115"/>
      <c r="AN1532" s="115"/>
      <c r="AO1532" s="115"/>
      <c r="AP1532" s="115"/>
      <c r="AQ1532" s="115"/>
      <c r="AR1532" s="115"/>
      <c r="AS1532" s="115"/>
      <c r="AT1532" s="115"/>
      <c r="AU1532" s="115"/>
      <c r="AV1532" s="115"/>
      <c r="AW1532" s="115"/>
      <c r="AX1532" s="115"/>
      <c r="AY1532" s="115"/>
      <c r="AZ1532" s="115"/>
      <c r="BA1532" s="115"/>
      <c r="BB1532" s="115"/>
      <c r="BC1532" s="115"/>
      <c r="BD1532" s="115"/>
      <c r="BE1532" s="115"/>
      <c r="BF1532" s="115"/>
      <c r="BG1532" s="115"/>
      <c r="BH1532" s="115"/>
      <c r="BI1532" s="115"/>
      <c r="BJ1532" s="115"/>
      <c r="BK1532" s="115"/>
      <c r="BL1532" s="115"/>
      <c r="BM1532" s="115"/>
      <c r="BN1532" s="115"/>
      <c r="BO1532" s="8"/>
      <c r="BP1532" s="8"/>
      <c r="BQ1532" s="8"/>
      <c r="BR1532" s="8"/>
      <c r="BS1532" s="8"/>
      <c r="BT1532" s="8"/>
      <c r="BU1532" s="8"/>
      <c r="BV1532" s="8"/>
      <c r="BW1532" s="8"/>
      <c r="BX1532" s="8"/>
      <c r="BY1532" s="8"/>
      <c r="BZ1532" s="8"/>
      <c r="CA1532" s="8"/>
      <c r="CB1532" s="8"/>
      <c r="CC1532" s="8"/>
      <c r="CD1532" s="100"/>
      <c r="CE1532" s="8" t="str">
        <f t="shared" ref="CE1532:CE1595" si="238">IF($AC1532 = "NO",$AH1532,IF(CF1532 = "Invalid PM Setting", CF1532, IF(OR($BH1532 = CI1532,$BK1532 = CI1532,$BN1532 = CI1532,$BQ1532 = CI1532,$BT1532 = CI1532,$BW1532 = CI1532,$BZ1532 = CI1532), "Select QUP Port",CF1532)))</f>
        <v>AGND</v>
      </c>
      <c r="CF1532" s="8" t="str">
        <f t="shared" si="231"/>
        <v>Invalid PM Setting</v>
      </c>
      <c r="CG1532" s="8" t="str">
        <f t="shared" si="232"/>
        <v>Power</v>
      </c>
      <c r="CH1532" s="8" t="str">
        <f t="shared" si="233"/>
        <v>Invalid PM Setting</v>
      </c>
      <c r="CI1532" s="8"/>
      <c r="CJ1532" s="8"/>
      <c r="CK1532" s="8"/>
      <c r="CL1532" s="8"/>
      <c r="CM1532" s="115"/>
      <c r="CN1532" s="115"/>
      <c r="CO1532" s="115"/>
      <c r="CP1532" s="115"/>
      <c r="CQ1532" s="8"/>
      <c r="CR1532" s="8"/>
      <c r="CS1532" s="8"/>
      <c r="CT1532" s="8"/>
      <c r="CU1532" s="100"/>
      <c r="CV1532" s="115"/>
      <c r="CY1532" s="100"/>
      <c r="CZ1532" s="8" t="str">
        <f t="shared" si="234"/>
        <v>AGND</v>
      </c>
      <c r="DA1532" s="8" t="str">
        <f t="shared" si="235"/>
        <v>Invalid PM Setting</v>
      </c>
      <c r="DB1532" s="8" t="str">
        <f t="shared" si="236"/>
        <v>Power</v>
      </c>
      <c r="DC1532" s="8" t="str">
        <f t="shared" si="237"/>
        <v>Invalid PM Setting</v>
      </c>
      <c r="DD1532" s="8"/>
      <c r="DE1532" s="8"/>
      <c r="DF1532" s="8"/>
      <c r="DG1532" s="115"/>
      <c r="DH1532" s="115"/>
      <c r="DI1532" s="115"/>
      <c r="DJ1532" s="115"/>
      <c r="DK1532" s="8"/>
      <c r="DL1532" s="8"/>
      <c r="DM1532" s="8"/>
      <c r="DN1532" s="8"/>
      <c r="DO1532" s="8"/>
      <c r="DP1532" s="100"/>
      <c r="DQ1532" s="115"/>
      <c r="DR1532" s="115"/>
      <c r="DS1532" s="115"/>
      <c r="DT1532" s="115"/>
    </row>
    <row r="1533" spans="1:124" ht="12.75" customHeight="1">
      <c r="A1533" s="115"/>
      <c r="B1533" s="89">
        <v>1530</v>
      </c>
      <c r="C1533" s="8"/>
      <c r="D1533" s="8"/>
      <c r="E1533" s="8"/>
      <c r="F1533" s="8"/>
      <c r="G1533" s="8"/>
      <c r="H1533" s="8"/>
      <c r="I1533" s="8" t="s">
        <v>1071</v>
      </c>
      <c r="J1533" s="8" t="s">
        <v>5095</v>
      </c>
      <c r="K1533" s="8"/>
      <c r="L1533" s="8"/>
      <c r="M1533" s="8"/>
      <c r="N1533" s="8"/>
      <c r="O1533" s="8" t="s">
        <v>6755</v>
      </c>
      <c r="P1533" s="8"/>
      <c r="Q1533" s="8"/>
      <c r="R1533" s="8"/>
      <c r="S1533" s="8"/>
      <c r="T1533" s="8"/>
      <c r="U1533" s="8"/>
      <c r="V1533" s="8"/>
      <c r="W1533" s="8"/>
      <c r="X1533" s="8"/>
      <c r="Y1533" s="8"/>
      <c r="Z1533" s="8"/>
      <c r="AA1533" s="8"/>
      <c r="AB1533" s="8"/>
      <c r="AC1533" s="8" t="str">
        <f t="shared" si="229"/>
        <v>NO</v>
      </c>
      <c r="AD1533" s="8" t="str">
        <f t="shared" si="230"/>
        <v>Power,,,,,,,,,,,,,</v>
      </c>
      <c r="AE1533" s="8"/>
      <c r="AF1533" s="8"/>
      <c r="AG1533" s="115"/>
      <c r="AH1533" s="8" t="s">
        <v>6756</v>
      </c>
      <c r="AI1533" s="8" t="s">
        <v>6002</v>
      </c>
      <c r="AJ1533" s="115"/>
      <c r="AK1533" s="115"/>
      <c r="AL1533" s="115"/>
      <c r="AM1533" s="115"/>
      <c r="AN1533" s="115"/>
      <c r="AO1533" s="115"/>
      <c r="AP1533" s="115"/>
      <c r="AQ1533" s="115"/>
      <c r="AR1533" s="115"/>
      <c r="AS1533" s="115"/>
      <c r="AT1533" s="115"/>
      <c r="AU1533" s="115"/>
      <c r="AV1533" s="115"/>
      <c r="AW1533" s="115"/>
      <c r="AX1533" s="115"/>
      <c r="AY1533" s="115"/>
      <c r="AZ1533" s="115"/>
      <c r="BA1533" s="115"/>
      <c r="BB1533" s="115"/>
      <c r="BC1533" s="115"/>
      <c r="BD1533" s="115"/>
      <c r="BE1533" s="115"/>
      <c r="BF1533" s="115"/>
      <c r="BG1533" s="115"/>
      <c r="BH1533" s="115"/>
      <c r="BI1533" s="115"/>
      <c r="BJ1533" s="115"/>
      <c r="BK1533" s="115"/>
      <c r="BL1533" s="115"/>
      <c r="BM1533" s="115"/>
      <c r="BN1533" s="115"/>
      <c r="BO1533" s="8"/>
      <c r="BP1533" s="8"/>
      <c r="BQ1533" s="8"/>
      <c r="BR1533" s="8"/>
      <c r="BS1533" s="8"/>
      <c r="BT1533" s="8"/>
      <c r="BU1533" s="8"/>
      <c r="BV1533" s="8"/>
      <c r="BW1533" s="8"/>
      <c r="BX1533" s="8"/>
      <c r="BY1533" s="8"/>
      <c r="BZ1533" s="8"/>
      <c r="CA1533" s="8"/>
      <c r="CB1533" s="8"/>
      <c r="CC1533" s="8"/>
      <c r="CD1533" s="100"/>
      <c r="CE1533" s="8" t="str">
        <f t="shared" si="238"/>
        <v>AGND</v>
      </c>
      <c r="CF1533" s="8" t="str">
        <f t="shared" si="231"/>
        <v>Invalid PM Setting</v>
      </c>
      <c r="CG1533" s="8" t="str">
        <f t="shared" si="232"/>
        <v>Power</v>
      </c>
      <c r="CH1533" s="8" t="str">
        <f t="shared" si="233"/>
        <v>Invalid PM Setting</v>
      </c>
      <c r="CI1533" s="8"/>
      <c r="CJ1533" s="8"/>
      <c r="CK1533" s="8"/>
      <c r="CL1533" s="8"/>
      <c r="CM1533" s="115"/>
      <c r="CN1533" s="115"/>
      <c r="CO1533" s="115"/>
      <c r="CP1533" s="115"/>
      <c r="CQ1533" s="8"/>
      <c r="CR1533" s="8"/>
      <c r="CS1533" s="8"/>
      <c r="CT1533" s="8"/>
      <c r="CU1533" s="100"/>
      <c r="CV1533" s="115"/>
      <c r="CY1533" s="100"/>
      <c r="CZ1533" s="8" t="str">
        <f t="shared" si="234"/>
        <v>AGND</v>
      </c>
      <c r="DA1533" s="8" t="str">
        <f t="shared" si="235"/>
        <v>Invalid PM Setting</v>
      </c>
      <c r="DB1533" s="8" t="str">
        <f t="shared" si="236"/>
        <v>Power</v>
      </c>
      <c r="DC1533" s="8" t="str">
        <f t="shared" si="237"/>
        <v>Invalid PM Setting</v>
      </c>
      <c r="DD1533" s="8"/>
      <c r="DE1533" s="8"/>
      <c r="DF1533" s="8"/>
      <c r="DG1533" s="115"/>
      <c r="DH1533" s="115"/>
      <c r="DI1533" s="115"/>
      <c r="DJ1533" s="115"/>
      <c r="DK1533" s="8"/>
      <c r="DL1533" s="8"/>
      <c r="DM1533" s="8"/>
      <c r="DN1533" s="8"/>
      <c r="DO1533" s="8"/>
      <c r="DP1533" s="100"/>
      <c r="DQ1533" s="115"/>
      <c r="DR1533" s="115"/>
      <c r="DS1533" s="115"/>
      <c r="DT1533" s="115"/>
    </row>
    <row r="1534" spans="1:124" ht="12.75" customHeight="1">
      <c r="A1534" s="115"/>
      <c r="B1534" s="89">
        <v>1531</v>
      </c>
      <c r="C1534" s="8"/>
      <c r="D1534" s="8"/>
      <c r="E1534" s="8"/>
      <c r="F1534" s="8"/>
      <c r="G1534" s="8"/>
      <c r="H1534" s="8"/>
      <c r="I1534" s="8" t="s">
        <v>1071</v>
      </c>
      <c r="J1534" s="8" t="s">
        <v>4943</v>
      </c>
      <c r="K1534" s="8"/>
      <c r="L1534" s="8"/>
      <c r="M1534" s="8"/>
      <c r="N1534" s="8"/>
      <c r="O1534" s="8" t="s">
        <v>6755</v>
      </c>
      <c r="P1534" s="8"/>
      <c r="Q1534" s="8"/>
      <c r="R1534" s="8"/>
      <c r="S1534" s="8"/>
      <c r="T1534" s="8"/>
      <c r="U1534" s="8"/>
      <c r="V1534" s="8"/>
      <c r="W1534" s="8"/>
      <c r="X1534" s="8"/>
      <c r="Y1534" s="8"/>
      <c r="Z1534" s="8"/>
      <c r="AA1534" s="8"/>
      <c r="AB1534" s="8"/>
      <c r="AC1534" s="8" t="str">
        <f t="shared" si="229"/>
        <v>NO</v>
      </c>
      <c r="AD1534" s="8" t="str">
        <f t="shared" si="230"/>
        <v>Power,,,,,,,,,,,,,</v>
      </c>
      <c r="AE1534" s="8"/>
      <c r="AF1534" s="8"/>
      <c r="AG1534" s="115"/>
      <c r="AH1534" s="8" t="s">
        <v>6756</v>
      </c>
      <c r="AI1534" s="8" t="s">
        <v>6002</v>
      </c>
      <c r="AJ1534" s="115"/>
      <c r="AK1534" s="115"/>
      <c r="AL1534" s="115"/>
      <c r="AM1534" s="115"/>
      <c r="AN1534" s="115"/>
      <c r="AO1534" s="115"/>
      <c r="AP1534" s="115"/>
      <c r="AQ1534" s="115"/>
      <c r="AR1534" s="115"/>
      <c r="AS1534" s="115"/>
      <c r="AT1534" s="115"/>
      <c r="AU1534" s="115"/>
      <c r="AV1534" s="115"/>
      <c r="AW1534" s="115"/>
      <c r="AX1534" s="115"/>
      <c r="AY1534" s="115"/>
      <c r="AZ1534" s="115"/>
      <c r="BA1534" s="115"/>
      <c r="BB1534" s="115"/>
      <c r="BC1534" s="115"/>
      <c r="BD1534" s="115"/>
      <c r="BE1534" s="115"/>
      <c r="BF1534" s="115"/>
      <c r="BG1534" s="115"/>
      <c r="BH1534" s="115"/>
      <c r="BI1534" s="115"/>
      <c r="BJ1534" s="115"/>
      <c r="BK1534" s="115"/>
      <c r="BL1534" s="115"/>
      <c r="BM1534" s="115"/>
      <c r="BN1534" s="115"/>
      <c r="BO1534" s="8"/>
      <c r="BP1534" s="8"/>
      <c r="BQ1534" s="8"/>
      <c r="BR1534" s="8"/>
      <c r="BS1534" s="8"/>
      <c r="BT1534" s="8"/>
      <c r="BU1534" s="8"/>
      <c r="BV1534" s="8"/>
      <c r="BW1534" s="8"/>
      <c r="BX1534" s="8"/>
      <c r="BY1534" s="8"/>
      <c r="BZ1534" s="8"/>
      <c r="CA1534" s="8"/>
      <c r="CB1534" s="8"/>
      <c r="CC1534" s="8"/>
      <c r="CD1534" s="100"/>
      <c r="CE1534" s="8" t="str">
        <f t="shared" si="238"/>
        <v>AGND</v>
      </c>
      <c r="CF1534" s="8" t="str">
        <f t="shared" si="231"/>
        <v>Invalid PM Setting</v>
      </c>
      <c r="CG1534" s="8" t="str">
        <f t="shared" si="232"/>
        <v>Power</v>
      </c>
      <c r="CH1534" s="8" t="str">
        <f t="shared" si="233"/>
        <v>Invalid PM Setting</v>
      </c>
      <c r="CI1534" s="8"/>
      <c r="CJ1534" s="8"/>
      <c r="CK1534" s="8"/>
      <c r="CL1534" s="8"/>
      <c r="CM1534" s="115"/>
      <c r="CN1534" s="115"/>
      <c r="CO1534" s="115"/>
      <c r="CP1534" s="115"/>
      <c r="CQ1534" s="8"/>
      <c r="CR1534" s="8"/>
      <c r="CS1534" s="8"/>
      <c r="CT1534" s="8"/>
      <c r="CU1534" s="100"/>
      <c r="CV1534" s="115"/>
      <c r="CY1534" s="100"/>
      <c r="CZ1534" s="8" t="str">
        <f t="shared" si="234"/>
        <v>AGND</v>
      </c>
      <c r="DA1534" s="8" t="str">
        <f t="shared" si="235"/>
        <v>Invalid PM Setting</v>
      </c>
      <c r="DB1534" s="8" t="str">
        <f t="shared" si="236"/>
        <v>Power</v>
      </c>
      <c r="DC1534" s="8" t="str">
        <f t="shared" si="237"/>
        <v>Invalid PM Setting</v>
      </c>
      <c r="DD1534" s="8"/>
      <c r="DE1534" s="8"/>
      <c r="DF1534" s="8"/>
      <c r="DG1534" s="115"/>
      <c r="DH1534" s="115"/>
      <c r="DI1534" s="115"/>
      <c r="DJ1534" s="115"/>
      <c r="DK1534" s="8"/>
      <c r="DL1534" s="8"/>
      <c r="DM1534" s="8"/>
      <c r="DN1534" s="8"/>
      <c r="DO1534" s="8"/>
      <c r="DP1534" s="100"/>
      <c r="DQ1534" s="115"/>
      <c r="DR1534" s="115"/>
      <c r="DS1534" s="115"/>
      <c r="DT1534" s="115"/>
    </row>
    <row r="1535" spans="1:124" ht="12.75" customHeight="1">
      <c r="A1535" s="115"/>
      <c r="B1535" s="89">
        <v>1532</v>
      </c>
      <c r="C1535" s="8"/>
      <c r="D1535" s="8"/>
      <c r="E1535" s="8"/>
      <c r="F1535" s="8"/>
      <c r="G1535" s="8"/>
      <c r="H1535" s="8"/>
      <c r="I1535" s="8" t="s">
        <v>1071</v>
      </c>
      <c r="J1535" s="8" t="s">
        <v>4964</v>
      </c>
      <c r="K1535" s="8"/>
      <c r="L1535" s="8"/>
      <c r="M1535" s="8"/>
      <c r="N1535" s="8"/>
      <c r="O1535" s="8" t="s">
        <v>6755</v>
      </c>
      <c r="P1535" s="8"/>
      <c r="Q1535" s="8"/>
      <c r="R1535" s="8"/>
      <c r="S1535" s="8"/>
      <c r="T1535" s="8"/>
      <c r="U1535" s="8"/>
      <c r="V1535" s="8"/>
      <c r="W1535" s="8"/>
      <c r="X1535" s="8"/>
      <c r="Y1535" s="8"/>
      <c r="Z1535" s="8"/>
      <c r="AA1535" s="8"/>
      <c r="AB1535" s="8"/>
      <c r="AC1535" s="8" t="str">
        <f t="shared" si="229"/>
        <v>NO</v>
      </c>
      <c r="AD1535" s="8" t="str">
        <f t="shared" si="230"/>
        <v>Power,,,,,,,,,,,,,</v>
      </c>
      <c r="AE1535" s="8"/>
      <c r="AF1535" s="8"/>
      <c r="AG1535" s="115"/>
      <c r="AH1535" s="8" t="s">
        <v>6756</v>
      </c>
      <c r="AI1535" s="8" t="s">
        <v>6002</v>
      </c>
      <c r="AJ1535" s="115"/>
      <c r="AK1535" s="115"/>
      <c r="AL1535" s="115"/>
      <c r="AM1535" s="115"/>
      <c r="AN1535" s="115"/>
      <c r="AO1535" s="115"/>
      <c r="AP1535" s="115"/>
      <c r="AQ1535" s="115"/>
      <c r="AR1535" s="115"/>
      <c r="AS1535" s="115"/>
      <c r="AT1535" s="115"/>
      <c r="AU1535" s="115"/>
      <c r="AV1535" s="115"/>
      <c r="AW1535" s="115"/>
      <c r="AX1535" s="115"/>
      <c r="AY1535" s="115"/>
      <c r="AZ1535" s="115"/>
      <c r="BA1535" s="115"/>
      <c r="BB1535" s="115"/>
      <c r="BC1535" s="115"/>
      <c r="BD1535" s="115"/>
      <c r="BE1535" s="115"/>
      <c r="BF1535" s="115"/>
      <c r="BG1535" s="115"/>
      <c r="BH1535" s="115"/>
      <c r="BI1535" s="115"/>
      <c r="BJ1535" s="115"/>
      <c r="BK1535" s="115"/>
      <c r="BL1535" s="115"/>
      <c r="BM1535" s="115"/>
      <c r="BN1535" s="115"/>
      <c r="BO1535" s="8"/>
      <c r="BP1535" s="8"/>
      <c r="BQ1535" s="8"/>
      <c r="BR1535" s="8"/>
      <c r="BS1535" s="8"/>
      <c r="BT1535" s="8"/>
      <c r="BU1535" s="8"/>
      <c r="BV1535" s="8"/>
      <c r="BW1535" s="8"/>
      <c r="BX1535" s="8"/>
      <c r="BY1535" s="8"/>
      <c r="BZ1535" s="8"/>
      <c r="CA1535" s="8"/>
      <c r="CB1535" s="8"/>
      <c r="CC1535" s="8"/>
      <c r="CD1535" s="100"/>
      <c r="CE1535" s="8" t="str">
        <f t="shared" si="238"/>
        <v>AGND</v>
      </c>
      <c r="CF1535" s="8" t="str">
        <f t="shared" si="231"/>
        <v>Invalid PM Setting</v>
      </c>
      <c r="CG1535" s="8" t="str">
        <f t="shared" si="232"/>
        <v>Power</v>
      </c>
      <c r="CH1535" s="8" t="str">
        <f t="shared" si="233"/>
        <v>Invalid PM Setting</v>
      </c>
      <c r="CI1535" s="8"/>
      <c r="CJ1535" s="8"/>
      <c r="CK1535" s="8"/>
      <c r="CL1535" s="8"/>
      <c r="CM1535" s="115"/>
      <c r="CN1535" s="115"/>
      <c r="CO1535" s="115"/>
      <c r="CP1535" s="115"/>
      <c r="CQ1535" s="8"/>
      <c r="CR1535" s="8"/>
      <c r="CS1535" s="8"/>
      <c r="CT1535" s="8"/>
      <c r="CU1535" s="100"/>
      <c r="CV1535" s="115"/>
      <c r="CY1535" s="100"/>
      <c r="CZ1535" s="8" t="str">
        <f t="shared" si="234"/>
        <v>AGND</v>
      </c>
      <c r="DA1535" s="8" t="str">
        <f t="shared" si="235"/>
        <v>Invalid PM Setting</v>
      </c>
      <c r="DB1535" s="8" t="str">
        <f t="shared" si="236"/>
        <v>Power</v>
      </c>
      <c r="DC1535" s="8" t="str">
        <f t="shared" si="237"/>
        <v>Invalid PM Setting</v>
      </c>
      <c r="DD1535" s="8"/>
      <c r="DE1535" s="8"/>
      <c r="DF1535" s="8"/>
      <c r="DG1535" s="115"/>
      <c r="DH1535" s="115"/>
      <c r="DI1535" s="115"/>
      <c r="DJ1535" s="115"/>
      <c r="DK1535" s="8"/>
      <c r="DL1535" s="8"/>
      <c r="DM1535" s="8"/>
      <c r="DN1535" s="8"/>
      <c r="DO1535" s="8"/>
      <c r="DP1535" s="100"/>
      <c r="DQ1535" s="115"/>
      <c r="DR1535" s="115"/>
      <c r="DS1535" s="115"/>
      <c r="DT1535" s="115"/>
    </row>
    <row r="1536" spans="1:124" ht="12.75" customHeight="1">
      <c r="A1536" s="115"/>
      <c r="B1536" s="89">
        <v>1533</v>
      </c>
      <c r="C1536" s="8"/>
      <c r="D1536" s="8"/>
      <c r="E1536" s="8"/>
      <c r="F1536" s="8"/>
      <c r="G1536" s="8"/>
      <c r="H1536" s="8"/>
      <c r="I1536" s="8" t="s">
        <v>1071</v>
      </c>
      <c r="J1536" s="8" t="s">
        <v>7021</v>
      </c>
      <c r="K1536" s="8"/>
      <c r="L1536" s="8"/>
      <c r="M1536" s="8"/>
      <c r="N1536" s="8"/>
      <c r="O1536" s="8" t="s">
        <v>6755</v>
      </c>
      <c r="P1536" s="8"/>
      <c r="Q1536" s="8"/>
      <c r="R1536" s="8"/>
      <c r="S1536" s="8"/>
      <c r="T1536" s="8"/>
      <c r="U1536" s="8"/>
      <c r="V1536" s="8"/>
      <c r="W1536" s="8"/>
      <c r="X1536" s="8"/>
      <c r="Y1536" s="8"/>
      <c r="Z1536" s="8"/>
      <c r="AA1536" s="8"/>
      <c r="AB1536" s="8"/>
      <c r="AC1536" s="8" t="str">
        <f t="shared" si="229"/>
        <v>NO</v>
      </c>
      <c r="AD1536" s="8" t="str">
        <f t="shared" si="230"/>
        <v>Power,,,,,,,,,,,,,</v>
      </c>
      <c r="AE1536" s="8"/>
      <c r="AF1536" s="8"/>
      <c r="AG1536" s="115"/>
      <c r="AH1536" s="8" t="s">
        <v>6756</v>
      </c>
      <c r="AI1536" s="8" t="s">
        <v>6002</v>
      </c>
      <c r="AJ1536" s="115"/>
      <c r="AK1536" s="115"/>
      <c r="AL1536" s="115"/>
      <c r="AM1536" s="115"/>
      <c r="AN1536" s="115"/>
      <c r="AO1536" s="115"/>
      <c r="AP1536" s="115"/>
      <c r="AQ1536" s="115"/>
      <c r="AR1536" s="115"/>
      <c r="AS1536" s="115"/>
      <c r="AT1536" s="115"/>
      <c r="AU1536" s="115"/>
      <c r="AV1536" s="115"/>
      <c r="AW1536" s="115"/>
      <c r="AX1536" s="115"/>
      <c r="AY1536" s="115"/>
      <c r="AZ1536" s="115"/>
      <c r="BA1536" s="115"/>
      <c r="BB1536" s="115"/>
      <c r="BC1536" s="115"/>
      <c r="BD1536" s="115"/>
      <c r="BE1536" s="115"/>
      <c r="BF1536" s="115"/>
      <c r="BG1536" s="115"/>
      <c r="BH1536" s="115"/>
      <c r="BI1536" s="115"/>
      <c r="BJ1536" s="115"/>
      <c r="BK1536" s="115"/>
      <c r="BL1536" s="115"/>
      <c r="BM1536" s="115"/>
      <c r="BN1536" s="115"/>
      <c r="BO1536" s="8"/>
      <c r="BP1536" s="8"/>
      <c r="BQ1536" s="8"/>
      <c r="BR1536" s="8"/>
      <c r="BS1536" s="8"/>
      <c r="BT1536" s="8"/>
      <c r="BU1536" s="8"/>
      <c r="BV1536" s="8"/>
      <c r="BW1536" s="8"/>
      <c r="BX1536" s="8"/>
      <c r="BY1536" s="8"/>
      <c r="BZ1536" s="8"/>
      <c r="CA1536" s="8"/>
      <c r="CB1536" s="8"/>
      <c r="CC1536" s="8"/>
      <c r="CD1536" s="100"/>
      <c r="CE1536" s="8" t="str">
        <f t="shared" si="238"/>
        <v>AGND</v>
      </c>
      <c r="CF1536" s="8" t="str">
        <f t="shared" si="231"/>
        <v>Invalid PM Setting</v>
      </c>
      <c r="CG1536" s="8" t="str">
        <f t="shared" si="232"/>
        <v>Power</v>
      </c>
      <c r="CH1536" s="8" t="str">
        <f t="shared" si="233"/>
        <v>Invalid PM Setting</v>
      </c>
      <c r="CI1536" s="8"/>
      <c r="CJ1536" s="8"/>
      <c r="CK1536" s="8"/>
      <c r="CL1536" s="8"/>
      <c r="CM1536" s="115"/>
      <c r="CN1536" s="115"/>
      <c r="CO1536" s="115"/>
      <c r="CP1536" s="115"/>
      <c r="CQ1536" s="8"/>
      <c r="CR1536" s="8"/>
      <c r="CS1536" s="8"/>
      <c r="CT1536" s="8"/>
      <c r="CU1536" s="100"/>
      <c r="CV1536" s="115"/>
      <c r="CY1536" s="100"/>
      <c r="CZ1536" s="8" t="str">
        <f t="shared" si="234"/>
        <v>AGND</v>
      </c>
      <c r="DA1536" s="8" t="str">
        <f t="shared" si="235"/>
        <v>Invalid PM Setting</v>
      </c>
      <c r="DB1536" s="8" t="str">
        <f t="shared" si="236"/>
        <v>Power</v>
      </c>
      <c r="DC1536" s="8" t="str">
        <f t="shared" si="237"/>
        <v>Invalid PM Setting</v>
      </c>
      <c r="DD1536" s="8"/>
      <c r="DE1536" s="8"/>
      <c r="DF1536" s="8"/>
      <c r="DG1536" s="115"/>
      <c r="DH1536" s="115"/>
      <c r="DI1536" s="115"/>
      <c r="DJ1536" s="115"/>
      <c r="DK1536" s="8"/>
      <c r="DL1536" s="8"/>
      <c r="DM1536" s="8"/>
      <c r="DN1536" s="8"/>
      <c r="DO1536" s="8"/>
      <c r="DP1536" s="100"/>
      <c r="DQ1536" s="115"/>
      <c r="DR1536" s="115"/>
      <c r="DS1536" s="115"/>
      <c r="DT1536" s="115"/>
    </row>
    <row r="1537" spans="1:124" ht="12.75" customHeight="1">
      <c r="A1537" s="115"/>
      <c r="B1537" s="89">
        <v>1534</v>
      </c>
      <c r="C1537" s="8"/>
      <c r="D1537" s="8"/>
      <c r="E1537" s="8"/>
      <c r="F1537" s="8"/>
      <c r="G1537" s="8"/>
      <c r="H1537" s="8"/>
      <c r="I1537" s="8" t="s">
        <v>1071</v>
      </c>
      <c r="J1537" s="8" t="s">
        <v>4768</v>
      </c>
      <c r="K1537" s="8"/>
      <c r="L1537" s="8"/>
      <c r="M1537" s="8"/>
      <c r="N1537" s="8"/>
      <c r="O1537" s="8" t="s">
        <v>6755</v>
      </c>
      <c r="P1537" s="8"/>
      <c r="Q1537" s="8"/>
      <c r="R1537" s="8"/>
      <c r="S1537" s="8"/>
      <c r="T1537" s="8"/>
      <c r="U1537" s="8"/>
      <c r="V1537" s="8"/>
      <c r="W1537" s="8"/>
      <c r="X1537" s="8"/>
      <c r="Y1537" s="8"/>
      <c r="Z1537" s="8"/>
      <c r="AA1537" s="8"/>
      <c r="AB1537" s="8"/>
      <c r="AC1537" s="8" t="str">
        <f t="shared" si="229"/>
        <v>NO</v>
      </c>
      <c r="AD1537" s="8" t="str">
        <f t="shared" si="230"/>
        <v>Power,,,,,,,,,,,,,</v>
      </c>
      <c r="AE1537" s="8"/>
      <c r="AF1537" s="8"/>
      <c r="AG1537" s="115"/>
      <c r="AH1537" s="8" t="s">
        <v>6756</v>
      </c>
      <c r="AI1537" s="8" t="s">
        <v>6002</v>
      </c>
      <c r="AJ1537" s="115"/>
      <c r="AK1537" s="115"/>
      <c r="AL1537" s="115"/>
      <c r="AM1537" s="115"/>
      <c r="AN1537" s="115"/>
      <c r="AO1537" s="115"/>
      <c r="AP1537" s="115"/>
      <c r="AQ1537" s="115"/>
      <c r="AR1537" s="115"/>
      <c r="AS1537" s="115"/>
      <c r="AT1537" s="115"/>
      <c r="AU1537" s="115"/>
      <c r="AV1537" s="115"/>
      <c r="AW1537" s="115"/>
      <c r="AX1537" s="115"/>
      <c r="AY1537" s="115"/>
      <c r="AZ1537" s="115"/>
      <c r="BA1537" s="115"/>
      <c r="BB1537" s="115"/>
      <c r="BC1537" s="115"/>
      <c r="BD1537" s="115"/>
      <c r="BE1537" s="115"/>
      <c r="BF1537" s="115"/>
      <c r="BG1537" s="115"/>
      <c r="BH1537" s="115"/>
      <c r="BI1537" s="115"/>
      <c r="BJ1537" s="115"/>
      <c r="BK1537" s="115"/>
      <c r="BL1537" s="115"/>
      <c r="BM1537" s="115"/>
      <c r="BN1537" s="115"/>
      <c r="BO1537" s="8"/>
      <c r="BP1537" s="8"/>
      <c r="BQ1537" s="8"/>
      <c r="BR1537" s="8"/>
      <c r="BS1537" s="8"/>
      <c r="BT1537" s="8"/>
      <c r="BU1537" s="8"/>
      <c r="BV1537" s="8"/>
      <c r="BW1537" s="8"/>
      <c r="BX1537" s="8"/>
      <c r="BY1537" s="8"/>
      <c r="BZ1537" s="8"/>
      <c r="CA1537" s="8"/>
      <c r="CB1537" s="8"/>
      <c r="CC1537" s="8"/>
      <c r="CD1537" s="100"/>
      <c r="CE1537" s="8" t="str">
        <f t="shared" si="238"/>
        <v>AGND</v>
      </c>
      <c r="CF1537" s="8" t="str">
        <f t="shared" si="231"/>
        <v>Invalid PM Setting</v>
      </c>
      <c r="CG1537" s="8" t="str">
        <f t="shared" si="232"/>
        <v>Power</v>
      </c>
      <c r="CH1537" s="8" t="str">
        <f t="shared" si="233"/>
        <v>Invalid PM Setting</v>
      </c>
      <c r="CI1537" s="8"/>
      <c r="CJ1537" s="8"/>
      <c r="CK1537" s="8"/>
      <c r="CL1537" s="8"/>
      <c r="CM1537" s="115"/>
      <c r="CN1537" s="115"/>
      <c r="CO1537" s="115"/>
      <c r="CP1537" s="115"/>
      <c r="CQ1537" s="8"/>
      <c r="CR1537" s="8"/>
      <c r="CS1537" s="8"/>
      <c r="CT1537" s="8"/>
      <c r="CU1537" s="100"/>
      <c r="CV1537" s="115"/>
      <c r="CY1537" s="100"/>
      <c r="CZ1537" s="8" t="str">
        <f t="shared" si="234"/>
        <v>AGND</v>
      </c>
      <c r="DA1537" s="8" t="str">
        <f t="shared" si="235"/>
        <v>Invalid PM Setting</v>
      </c>
      <c r="DB1537" s="8" t="str">
        <f t="shared" si="236"/>
        <v>Power</v>
      </c>
      <c r="DC1537" s="8" t="str">
        <f t="shared" si="237"/>
        <v>Invalid PM Setting</v>
      </c>
      <c r="DD1537" s="8"/>
      <c r="DE1537" s="8"/>
      <c r="DF1537" s="8"/>
      <c r="DG1537" s="115"/>
      <c r="DH1537" s="115"/>
      <c r="DI1537" s="115"/>
      <c r="DJ1537" s="115"/>
      <c r="DK1537" s="8"/>
      <c r="DL1537" s="8"/>
      <c r="DM1537" s="8"/>
      <c r="DN1537" s="8"/>
      <c r="DO1537" s="8"/>
      <c r="DP1537" s="100"/>
      <c r="DQ1537" s="115"/>
      <c r="DR1537" s="115"/>
      <c r="DS1537" s="115"/>
      <c r="DT1537" s="115"/>
    </row>
    <row r="1538" spans="1:124" ht="12.75" customHeight="1">
      <c r="A1538" s="115"/>
      <c r="B1538" s="89">
        <v>1535</v>
      </c>
      <c r="C1538" s="8"/>
      <c r="D1538" s="8"/>
      <c r="E1538" s="8"/>
      <c r="F1538" s="8"/>
      <c r="G1538" s="8"/>
      <c r="H1538" s="8"/>
      <c r="I1538" s="8" t="s">
        <v>1071</v>
      </c>
      <c r="J1538" s="8" t="s">
        <v>7060</v>
      </c>
      <c r="K1538" s="8"/>
      <c r="L1538" s="8"/>
      <c r="M1538" s="8"/>
      <c r="N1538" s="8"/>
      <c r="O1538" s="8" t="s">
        <v>6755</v>
      </c>
      <c r="P1538" s="8"/>
      <c r="Q1538" s="8"/>
      <c r="R1538" s="8"/>
      <c r="S1538" s="8"/>
      <c r="T1538" s="8"/>
      <c r="U1538" s="8"/>
      <c r="V1538" s="8"/>
      <c r="W1538" s="8"/>
      <c r="X1538" s="8"/>
      <c r="Y1538" s="8"/>
      <c r="Z1538" s="8"/>
      <c r="AA1538" s="8"/>
      <c r="AB1538" s="8"/>
      <c r="AC1538" s="8" t="str">
        <f t="shared" si="229"/>
        <v>NO</v>
      </c>
      <c r="AD1538" s="8" t="str">
        <f t="shared" si="230"/>
        <v>Power,,,,,,,,,,,,,</v>
      </c>
      <c r="AE1538" s="8"/>
      <c r="AF1538" s="8"/>
      <c r="AG1538" s="115"/>
      <c r="AH1538" s="8" t="s">
        <v>6756</v>
      </c>
      <c r="AI1538" s="8" t="s">
        <v>6002</v>
      </c>
      <c r="AJ1538" s="115"/>
      <c r="AK1538" s="115"/>
      <c r="AL1538" s="115"/>
      <c r="AM1538" s="115"/>
      <c r="AN1538" s="115"/>
      <c r="AO1538" s="115"/>
      <c r="AP1538" s="115"/>
      <c r="AQ1538" s="115"/>
      <c r="AR1538" s="115"/>
      <c r="AS1538" s="115"/>
      <c r="AT1538" s="115"/>
      <c r="AU1538" s="115"/>
      <c r="AV1538" s="115"/>
      <c r="AW1538" s="115"/>
      <c r="AX1538" s="115"/>
      <c r="AY1538" s="115"/>
      <c r="AZ1538" s="115"/>
      <c r="BA1538" s="115"/>
      <c r="BB1538" s="115"/>
      <c r="BC1538" s="115"/>
      <c r="BD1538" s="115"/>
      <c r="BE1538" s="115"/>
      <c r="BF1538" s="115"/>
      <c r="BG1538" s="115"/>
      <c r="BH1538" s="115"/>
      <c r="BI1538" s="115"/>
      <c r="BJ1538" s="115"/>
      <c r="BK1538" s="115"/>
      <c r="BL1538" s="115"/>
      <c r="BM1538" s="115"/>
      <c r="BN1538" s="115"/>
      <c r="BO1538" s="8"/>
      <c r="BP1538" s="8"/>
      <c r="BQ1538" s="8"/>
      <c r="BR1538" s="8"/>
      <c r="BS1538" s="8"/>
      <c r="BT1538" s="8"/>
      <c r="BU1538" s="8"/>
      <c r="BV1538" s="8"/>
      <c r="BW1538" s="8"/>
      <c r="BX1538" s="8"/>
      <c r="BY1538" s="8"/>
      <c r="BZ1538" s="8"/>
      <c r="CA1538" s="8"/>
      <c r="CB1538" s="8"/>
      <c r="CC1538" s="8"/>
      <c r="CD1538" s="100"/>
      <c r="CE1538" s="8" t="str">
        <f t="shared" si="238"/>
        <v>AGND</v>
      </c>
      <c r="CF1538" s="8" t="str">
        <f t="shared" si="231"/>
        <v>Invalid PM Setting</v>
      </c>
      <c r="CG1538" s="8" t="str">
        <f t="shared" si="232"/>
        <v>Power</v>
      </c>
      <c r="CH1538" s="8" t="str">
        <f t="shared" si="233"/>
        <v>Invalid PM Setting</v>
      </c>
      <c r="CI1538" s="8"/>
      <c r="CJ1538" s="8"/>
      <c r="CK1538" s="8"/>
      <c r="CL1538" s="8"/>
      <c r="CM1538" s="115"/>
      <c r="CN1538" s="115"/>
      <c r="CO1538" s="115"/>
      <c r="CP1538" s="115"/>
      <c r="CQ1538" s="8"/>
      <c r="CR1538" s="8"/>
      <c r="CS1538" s="8"/>
      <c r="CT1538" s="8"/>
      <c r="CU1538" s="100"/>
      <c r="CV1538" s="115"/>
      <c r="CY1538" s="100"/>
      <c r="CZ1538" s="8" t="str">
        <f t="shared" si="234"/>
        <v>AGND</v>
      </c>
      <c r="DA1538" s="8" t="str">
        <f t="shared" si="235"/>
        <v>Invalid PM Setting</v>
      </c>
      <c r="DB1538" s="8" t="str">
        <f t="shared" si="236"/>
        <v>Power</v>
      </c>
      <c r="DC1538" s="8" t="str">
        <f t="shared" si="237"/>
        <v>Invalid PM Setting</v>
      </c>
      <c r="DD1538" s="8"/>
      <c r="DE1538" s="8"/>
      <c r="DF1538" s="8"/>
      <c r="DG1538" s="115"/>
      <c r="DH1538" s="115"/>
      <c r="DI1538" s="115"/>
      <c r="DJ1538" s="115"/>
      <c r="DK1538" s="8"/>
      <c r="DL1538" s="8"/>
      <c r="DM1538" s="8"/>
      <c r="DN1538" s="8"/>
      <c r="DO1538" s="8"/>
      <c r="DP1538" s="100"/>
      <c r="DQ1538" s="115"/>
      <c r="DR1538" s="115"/>
      <c r="DS1538" s="115"/>
      <c r="DT1538" s="115"/>
    </row>
    <row r="1539" spans="1:124" ht="12.75" customHeight="1">
      <c r="A1539" s="115"/>
      <c r="B1539" s="89">
        <v>1536</v>
      </c>
      <c r="C1539" s="8"/>
      <c r="D1539" s="8"/>
      <c r="E1539" s="8"/>
      <c r="F1539" s="8"/>
      <c r="G1539" s="8"/>
      <c r="H1539" s="8"/>
      <c r="I1539" s="8" t="s">
        <v>1071</v>
      </c>
      <c r="J1539" s="8" t="s">
        <v>7081</v>
      </c>
      <c r="K1539" s="8"/>
      <c r="L1539" s="8"/>
      <c r="M1539" s="8"/>
      <c r="N1539" s="8"/>
      <c r="O1539" s="8" t="s">
        <v>6755</v>
      </c>
      <c r="P1539" s="8"/>
      <c r="Q1539" s="8"/>
      <c r="R1539" s="8"/>
      <c r="S1539" s="8"/>
      <c r="T1539" s="8"/>
      <c r="U1539" s="8"/>
      <c r="V1539" s="8"/>
      <c r="W1539" s="8"/>
      <c r="X1539" s="8"/>
      <c r="Y1539" s="8"/>
      <c r="Z1539" s="8"/>
      <c r="AA1539" s="8"/>
      <c r="AB1539" s="8"/>
      <c r="AC1539" s="8" t="str">
        <f t="shared" ref="AC1539:AC1602" si="239">IF(OR(AI1539 = "GPIO",AI1539 = "WUP_GPIO"),"YES","NO")</f>
        <v>NO</v>
      </c>
      <c r="AD1539" s="8" t="str">
        <f t="shared" si="230"/>
        <v>Power,,,,,,,,,,,,,</v>
      </c>
      <c r="AE1539" s="8"/>
      <c r="AF1539" s="8"/>
      <c r="AG1539" s="115"/>
      <c r="AH1539" s="8" t="s">
        <v>6756</v>
      </c>
      <c r="AI1539" s="8" t="s">
        <v>6002</v>
      </c>
      <c r="AJ1539" s="115"/>
      <c r="AK1539" s="115"/>
      <c r="AL1539" s="115"/>
      <c r="AM1539" s="115"/>
      <c r="AN1539" s="115"/>
      <c r="AO1539" s="115"/>
      <c r="AP1539" s="115"/>
      <c r="AQ1539" s="115"/>
      <c r="AR1539" s="115"/>
      <c r="AS1539" s="115"/>
      <c r="AT1539" s="115"/>
      <c r="AU1539" s="115"/>
      <c r="AV1539" s="115"/>
      <c r="AW1539" s="115"/>
      <c r="AX1539" s="115"/>
      <c r="AY1539" s="115"/>
      <c r="AZ1539" s="115"/>
      <c r="BA1539" s="115"/>
      <c r="BB1539" s="115"/>
      <c r="BC1539" s="115"/>
      <c r="BD1539" s="115"/>
      <c r="BE1539" s="115"/>
      <c r="BF1539" s="115"/>
      <c r="BG1539" s="115"/>
      <c r="BH1539" s="115"/>
      <c r="BI1539" s="115"/>
      <c r="BJ1539" s="115"/>
      <c r="BK1539" s="115"/>
      <c r="BL1539" s="115"/>
      <c r="BM1539" s="115"/>
      <c r="BN1539" s="115"/>
      <c r="BO1539" s="8"/>
      <c r="BP1539" s="8"/>
      <c r="BQ1539" s="8"/>
      <c r="BR1539" s="8"/>
      <c r="BS1539" s="8"/>
      <c r="BT1539" s="8"/>
      <c r="BU1539" s="8"/>
      <c r="BV1539" s="8"/>
      <c r="BW1539" s="8"/>
      <c r="BX1539" s="8"/>
      <c r="BY1539" s="8"/>
      <c r="BZ1539" s="8"/>
      <c r="CA1539" s="8"/>
      <c r="CB1539" s="8"/>
      <c r="CC1539" s="8"/>
      <c r="CD1539" s="100"/>
      <c r="CE1539" s="8" t="str">
        <f t="shared" si="238"/>
        <v>AGND</v>
      </c>
      <c r="CF1539" s="8" t="str">
        <f t="shared" si="231"/>
        <v>Invalid PM Setting</v>
      </c>
      <c r="CG1539" s="8" t="str">
        <f t="shared" si="232"/>
        <v>Power</v>
      </c>
      <c r="CH1539" s="8" t="str">
        <f t="shared" si="233"/>
        <v>Invalid PM Setting</v>
      </c>
      <c r="CI1539" s="8"/>
      <c r="CJ1539" s="8"/>
      <c r="CK1539" s="8"/>
      <c r="CL1539" s="8"/>
      <c r="CM1539" s="115"/>
      <c r="CN1539" s="115"/>
      <c r="CO1539" s="115"/>
      <c r="CP1539" s="115"/>
      <c r="CQ1539" s="8"/>
      <c r="CR1539" s="8"/>
      <c r="CS1539" s="8"/>
      <c r="CT1539" s="8"/>
      <c r="CU1539" s="100"/>
      <c r="CV1539" s="115"/>
      <c r="CY1539" s="100"/>
      <c r="CZ1539" s="8" t="str">
        <f t="shared" si="234"/>
        <v>AGND</v>
      </c>
      <c r="DA1539" s="8" t="str">
        <f t="shared" si="235"/>
        <v>Invalid PM Setting</v>
      </c>
      <c r="DB1539" s="8" t="str">
        <f t="shared" si="236"/>
        <v>Power</v>
      </c>
      <c r="DC1539" s="8" t="str">
        <f t="shared" si="237"/>
        <v>Invalid PM Setting</v>
      </c>
      <c r="DD1539" s="8"/>
      <c r="DE1539" s="8"/>
      <c r="DF1539" s="8"/>
      <c r="DG1539" s="115"/>
      <c r="DH1539" s="115"/>
      <c r="DI1539" s="115"/>
      <c r="DJ1539" s="115"/>
      <c r="DK1539" s="8"/>
      <c r="DL1539" s="8"/>
      <c r="DM1539" s="8"/>
      <c r="DN1539" s="8"/>
      <c r="DO1539" s="8"/>
      <c r="DP1539" s="100"/>
      <c r="DQ1539" s="115"/>
      <c r="DR1539" s="115"/>
      <c r="DS1539" s="115"/>
      <c r="DT1539" s="115"/>
    </row>
    <row r="1540" spans="1:124" ht="12.75" customHeight="1">
      <c r="A1540" s="115"/>
      <c r="B1540" s="89">
        <v>1537</v>
      </c>
      <c r="C1540" s="8"/>
      <c r="D1540" s="8"/>
      <c r="E1540" s="8"/>
      <c r="F1540" s="8"/>
      <c r="G1540" s="8"/>
      <c r="H1540" s="8"/>
      <c r="I1540" s="8" t="s">
        <v>1071</v>
      </c>
      <c r="J1540" s="8" t="s">
        <v>5111</v>
      </c>
      <c r="K1540" s="8"/>
      <c r="L1540" s="8"/>
      <c r="M1540" s="8"/>
      <c r="N1540" s="8"/>
      <c r="O1540" s="8" t="s">
        <v>6755</v>
      </c>
      <c r="P1540" s="8"/>
      <c r="Q1540" s="8"/>
      <c r="R1540" s="8"/>
      <c r="S1540" s="8"/>
      <c r="T1540" s="8"/>
      <c r="U1540" s="8"/>
      <c r="V1540" s="8"/>
      <c r="W1540" s="8"/>
      <c r="X1540" s="8"/>
      <c r="Y1540" s="8"/>
      <c r="Z1540" s="8"/>
      <c r="AA1540" s="8"/>
      <c r="AB1540" s="8"/>
      <c r="AC1540" s="8" t="str">
        <f t="shared" si="239"/>
        <v>NO</v>
      </c>
      <c r="AD1540" s="8" t="str">
        <f t="shared" ref="AD1540:AD1603" si="240">CONCATENATE(AI1540,",",AL1540,",",AO1540,",",AR1540,",",AU1540,",",AX1540,",",BA1540,",",BG1540,",",BJ1540,",",BM1540,",",BP1540,",",BS1540,",",BV1540,",",BY1540,)</f>
        <v>Power,,,,,,,,,,,,,</v>
      </c>
      <c r="AE1540" s="8"/>
      <c r="AF1540" s="8"/>
      <c r="AG1540" s="115"/>
      <c r="AH1540" s="8" t="s">
        <v>6756</v>
      </c>
      <c r="AI1540" s="8" t="s">
        <v>6002</v>
      </c>
      <c r="AJ1540" s="115"/>
      <c r="AK1540" s="115"/>
      <c r="AL1540" s="115"/>
      <c r="AM1540" s="115"/>
      <c r="AN1540" s="115"/>
      <c r="AO1540" s="115"/>
      <c r="AP1540" s="115"/>
      <c r="AQ1540" s="115"/>
      <c r="AR1540" s="115"/>
      <c r="AS1540" s="115"/>
      <c r="AT1540" s="115"/>
      <c r="AU1540" s="115"/>
      <c r="AV1540" s="115"/>
      <c r="AW1540" s="115"/>
      <c r="AX1540" s="115"/>
      <c r="AY1540" s="115"/>
      <c r="AZ1540" s="115"/>
      <c r="BA1540" s="115"/>
      <c r="BB1540" s="115"/>
      <c r="BC1540" s="115"/>
      <c r="BD1540" s="115"/>
      <c r="BE1540" s="115"/>
      <c r="BF1540" s="115"/>
      <c r="BG1540" s="115"/>
      <c r="BH1540" s="115"/>
      <c r="BI1540" s="115"/>
      <c r="BJ1540" s="115"/>
      <c r="BK1540" s="115"/>
      <c r="BL1540" s="115"/>
      <c r="BM1540" s="115"/>
      <c r="BN1540" s="115"/>
      <c r="BO1540" s="8"/>
      <c r="BP1540" s="8"/>
      <c r="BQ1540" s="8"/>
      <c r="BR1540" s="8"/>
      <c r="BS1540" s="8"/>
      <c r="BT1540" s="8"/>
      <c r="BU1540" s="8"/>
      <c r="BV1540" s="8"/>
      <c r="BW1540" s="8"/>
      <c r="BX1540" s="8"/>
      <c r="BY1540" s="8"/>
      <c r="BZ1540" s="8"/>
      <c r="CA1540" s="8"/>
      <c r="CB1540" s="8"/>
      <c r="CC1540" s="8"/>
      <c r="CD1540" s="100"/>
      <c r="CE1540" s="8" t="str">
        <f t="shared" si="238"/>
        <v>AGND</v>
      </c>
      <c r="CF1540" s="8" t="str">
        <f t="shared" ref="CF1540:CF1603" si="241">IF(CI1540="EGPIO",$AE1540,IF(CI1540=1,$AH1540,IF(CI1540=2,$AK1540,IF(CI1540=3,$AN1540,IF(CI1540=4,$AQ1540,IF(CI1540=5,$AT1540,IF(CI1540=6,$AW1540,IF(CI1540=7,$AZ1540,IF(CI1540=8,$BC1540,IF(CI1540="Q1",$BF1540,IF(CI1540="Q2",$BI1540,IF(CI1540="Q3",$BL1540,IF(CI1540="Q4",$BO1540, IF(CI1540="Q5",$BR1540, IF(CI1540="Q6",$BU1540,IF(CI1540="Q7",$BX1540,"Invalid PM Setting"))))))))))))))))</f>
        <v>Invalid PM Setting</v>
      </c>
      <c r="CG1540" s="8" t="str">
        <f t="shared" ref="CG1540:CG1603" si="242">IF($AC1540="NO",$AI1540,IF(CH1540 = "Invalid PM Setting", CH1540, IF(OR($BH1540 = CI1540,$BK1540 = CI1540,$BN1540 = CI1540,$BQ1540 = CI1540,$BT1540 = CI1540,$BW1540 = CI1540,$BZ1540 = CI1540), "Select QUP Port",CH1540)))</f>
        <v>Power</v>
      </c>
      <c r="CH1540" s="8" t="str">
        <f t="shared" ref="CH1540:CH1603" si="243">IF(CI1540="EGPIO",$AF1540,IF(CI1540=1,$AI1540,IF(CI1540=2,$AL1540,IF(CI1540=3,$AO1540,IF(CI1540=4,$AR1540,IF(CI1540=5,$AU1540,IF(CI1540=6,$AX1540,IF(CI1540=7,$BA1540,IF(CI1540=8,$BD1540,IF(CI1540="Q1",$BG1540,IF(CI1540="Q2",$BJ1540,IF(CI1540="Q3",$BM1540,IF(CI1540="Q4",$BP1540,IF(CI1540="Q5",$BS1540,IF(CI1540="Q6",$BV1540,IF(CI1540="Q7",$BY1540, "Invalid PM Setting"))))))))))))))))</f>
        <v>Invalid PM Setting</v>
      </c>
      <c r="CI1540" s="8"/>
      <c r="CJ1540" s="8"/>
      <c r="CK1540" s="8"/>
      <c r="CL1540" s="8"/>
      <c r="CM1540" s="115"/>
      <c r="CN1540" s="115"/>
      <c r="CO1540" s="115"/>
      <c r="CP1540" s="115"/>
      <c r="CQ1540" s="8"/>
      <c r="CR1540" s="8"/>
      <c r="CS1540" s="8"/>
      <c r="CT1540" s="8"/>
      <c r="CU1540" s="100"/>
      <c r="CV1540" s="115"/>
      <c r="CY1540" s="100"/>
      <c r="CZ1540" s="8" t="str">
        <f t="shared" ref="CZ1540:CZ1603" si="244">IF($AC1540 = "NO",$AH1540,IF(DA1540 = "Invalid PM Setting", DA1540, IF(OR($BH1540 = DD1540,$BK1540 = DD1540,$BN1540 = DD1540,$BQ1540 = DD1540,$BT1540 = DD1540,$BW1540 = DD1540,$BZ1540 = DD1540), "Select QUP Port",DA1540)))</f>
        <v>AGND</v>
      </c>
      <c r="DA1540" s="8" t="str">
        <f t="shared" ref="DA1540:DA1603" si="245">IF(DD1540="EGPIO",$AE1540,IF(DD1540=1,$AH1540,IF(DD1540=2,$AK1540,IF(DD1540=3,$AN1540,IF(DD1540=4,$AQ1540,IF(DD1540=5,$AT1540,IF(DD1540=6,$AW1540,IF(DD1540=7,$AZ1540,IF(DD1540=8,$BC1540,IF(DD1540="Q1",$BF1540,IF(DD1540="Q2",$BI1540,IF(DD1540="Q3",$BL1540,IF(DD1540="Q4",$BO1540, IF(DD1540="Q5",$BR1540, IF(DD1540="Q6",$BU1540,IF(DD1540="Q7",$BX1540,"Invalid PM Setting"))))))))))))))))</f>
        <v>Invalid PM Setting</v>
      </c>
      <c r="DB1540" s="8" t="str">
        <f t="shared" ref="DB1540:DB1603" si="246">IF($AC1540="NO",$AI1540,IF(DC1540 = "Invalid PM Setting", DC1540, IF(OR($BH1540 = DD1540,$BK1540 = DD1540,$BN1540 = DD1540,$BQ1540 = DD1540,$BT1540 = DD1540,$BW1540 = DD1540,$BZ1540 = DD1540), "Select QUP Port",DC1540)))</f>
        <v>Power</v>
      </c>
      <c r="DC1540" s="8" t="str">
        <f t="shared" ref="DC1540:DC1603" si="247">IF(DD1540="EGPIO",$AF1540,IF(DD1540=1,$AI1540,IF(DD1540=2,$AL1540,IF(DD1540=3,$AO1540,IF(DD1540=4,$AR1540,IF(DD1540=5,$AU1540,IF(DD1540=6,$AX1540,IF(DD1540=7,$BA1540,IF(DD1540=8,$BD1540,IF(DD1540="Q1",$BG1540,IF(DD1540="Q2",$BJ1540,IF(DD1540="Q3",$BM1540,IF(DD1540="Q4",$BP1540,IF(DD1540="Q5",$BS1540,IF(DD1540="Q6",$BV1540,IF(DD1540="Q7",$BY1540, "Invalid PM Setting"))))))))))))))))</f>
        <v>Invalid PM Setting</v>
      </c>
      <c r="DD1540" s="8"/>
      <c r="DE1540" s="8"/>
      <c r="DF1540" s="8"/>
      <c r="DG1540" s="115"/>
      <c r="DH1540" s="115"/>
      <c r="DI1540" s="115"/>
      <c r="DJ1540" s="115"/>
      <c r="DK1540" s="8"/>
      <c r="DL1540" s="8"/>
      <c r="DM1540" s="8"/>
      <c r="DN1540" s="8"/>
      <c r="DO1540" s="8"/>
      <c r="DP1540" s="100"/>
      <c r="DQ1540" s="115"/>
      <c r="DR1540" s="115"/>
      <c r="DS1540" s="115"/>
      <c r="DT1540" s="115"/>
    </row>
    <row r="1541" spans="1:124" ht="12.75" customHeight="1">
      <c r="A1541" s="115"/>
      <c r="B1541" s="89">
        <v>1538</v>
      </c>
      <c r="C1541" s="8"/>
      <c r="D1541" s="8"/>
      <c r="E1541" s="8"/>
      <c r="F1541" s="8"/>
      <c r="G1541" s="8"/>
      <c r="H1541" s="8"/>
      <c r="I1541" s="8" t="s">
        <v>1071</v>
      </c>
      <c r="J1541" s="8" t="s">
        <v>7082</v>
      </c>
      <c r="K1541" s="8"/>
      <c r="L1541" s="8"/>
      <c r="M1541" s="8"/>
      <c r="N1541" s="8"/>
      <c r="O1541" s="8" t="s">
        <v>6755</v>
      </c>
      <c r="P1541" s="8"/>
      <c r="Q1541" s="8"/>
      <c r="R1541" s="8"/>
      <c r="S1541" s="8"/>
      <c r="T1541" s="8"/>
      <c r="U1541" s="8"/>
      <c r="V1541" s="8"/>
      <c r="W1541" s="8"/>
      <c r="X1541" s="8"/>
      <c r="Y1541" s="8"/>
      <c r="Z1541" s="8"/>
      <c r="AA1541" s="8"/>
      <c r="AB1541" s="8"/>
      <c r="AC1541" s="8" t="str">
        <f t="shared" si="239"/>
        <v>NO</v>
      </c>
      <c r="AD1541" s="8" t="str">
        <f t="shared" si="240"/>
        <v>Power,,,,,,,,,,,,,</v>
      </c>
      <c r="AE1541" s="8"/>
      <c r="AF1541" s="8"/>
      <c r="AG1541" s="115"/>
      <c r="AH1541" s="8" t="s">
        <v>6756</v>
      </c>
      <c r="AI1541" s="8" t="s">
        <v>6002</v>
      </c>
      <c r="AJ1541" s="115"/>
      <c r="AK1541" s="115"/>
      <c r="AL1541" s="115"/>
      <c r="AM1541" s="115"/>
      <c r="AN1541" s="115"/>
      <c r="AO1541" s="115"/>
      <c r="AP1541" s="115"/>
      <c r="AQ1541" s="115"/>
      <c r="AR1541" s="115"/>
      <c r="AS1541" s="115"/>
      <c r="AT1541" s="115"/>
      <c r="AU1541" s="115"/>
      <c r="AV1541" s="115"/>
      <c r="AW1541" s="115"/>
      <c r="AX1541" s="115"/>
      <c r="AY1541" s="115"/>
      <c r="AZ1541" s="115"/>
      <c r="BA1541" s="115"/>
      <c r="BB1541" s="115"/>
      <c r="BC1541" s="115"/>
      <c r="BD1541" s="115"/>
      <c r="BE1541" s="115"/>
      <c r="BF1541" s="115"/>
      <c r="BG1541" s="115"/>
      <c r="BH1541" s="115"/>
      <c r="BI1541" s="115"/>
      <c r="BJ1541" s="115"/>
      <c r="BK1541" s="115"/>
      <c r="BL1541" s="115"/>
      <c r="BM1541" s="115"/>
      <c r="BN1541" s="115"/>
      <c r="BO1541" s="8"/>
      <c r="BP1541" s="8"/>
      <c r="BQ1541" s="8"/>
      <c r="BR1541" s="8"/>
      <c r="BS1541" s="8"/>
      <c r="BT1541" s="8"/>
      <c r="BU1541" s="8"/>
      <c r="BV1541" s="8"/>
      <c r="BW1541" s="8"/>
      <c r="BX1541" s="8"/>
      <c r="BY1541" s="8"/>
      <c r="BZ1541" s="8"/>
      <c r="CA1541" s="8"/>
      <c r="CB1541" s="8"/>
      <c r="CC1541" s="8"/>
      <c r="CD1541" s="100"/>
      <c r="CE1541" s="8" t="str">
        <f t="shared" si="238"/>
        <v>AGND</v>
      </c>
      <c r="CF1541" s="8" t="str">
        <f t="shared" si="241"/>
        <v>Invalid PM Setting</v>
      </c>
      <c r="CG1541" s="8" t="str">
        <f t="shared" si="242"/>
        <v>Power</v>
      </c>
      <c r="CH1541" s="8" t="str">
        <f t="shared" si="243"/>
        <v>Invalid PM Setting</v>
      </c>
      <c r="CI1541" s="8"/>
      <c r="CJ1541" s="8"/>
      <c r="CK1541" s="8"/>
      <c r="CL1541" s="8"/>
      <c r="CM1541" s="115"/>
      <c r="CN1541" s="115"/>
      <c r="CO1541" s="115"/>
      <c r="CP1541" s="115"/>
      <c r="CQ1541" s="8"/>
      <c r="CR1541" s="8"/>
      <c r="CS1541" s="8"/>
      <c r="CT1541" s="8"/>
      <c r="CU1541" s="100"/>
      <c r="CV1541" s="115"/>
      <c r="CY1541" s="100"/>
      <c r="CZ1541" s="8" t="str">
        <f t="shared" si="244"/>
        <v>AGND</v>
      </c>
      <c r="DA1541" s="8" t="str">
        <f t="shared" si="245"/>
        <v>Invalid PM Setting</v>
      </c>
      <c r="DB1541" s="8" t="str">
        <f t="shared" si="246"/>
        <v>Power</v>
      </c>
      <c r="DC1541" s="8" t="str">
        <f t="shared" si="247"/>
        <v>Invalid PM Setting</v>
      </c>
      <c r="DD1541" s="8"/>
      <c r="DE1541" s="8"/>
      <c r="DF1541" s="8"/>
      <c r="DG1541" s="115"/>
      <c r="DH1541" s="115"/>
      <c r="DI1541" s="115"/>
      <c r="DJ1541" s="115"/>
      <c r="DK1541" s="8"/>
      <c r="DL1541" s="8"/>
      <c r="DM1541" s="8"/>
      <c r="DN1541" s="8"/>
      <c r="DO1541" s="8"/>
      <c r="DP1541" s="100"/>
      <c r="DQ1541" s="115"/>
      <c r="DR1541" s="115"/>
      <c r="DS1541" s="115"/>
      <c r="DT1541" s="115"/>
    </row>
    <row r="1542" spans="1:124" ht="12.75" customHeight="1">
      <c r="A1542" s="115"/>
      <c r="B1542" s="89">
        <v>1539</v>
      </c>
      <c r="C1542" s="8"/>
      <c r="D1542" s="8"/>
      <c r="E1542" s="8"/>
      <c r="F1542" s="8"/>
      <c r="G1542" s="8"/>
      <c r="H1542" s="8"/>
      <c r="I1542" s="8" t="s">
        <v>1071</v>
      </c>
      <c r="J1542" s="8" t="s">
        <v>7006</v>
      </c>
      <c r="K1542" s="8"/>
      <c r="L1542" s="8"/>
      <c r="M1542" s="8"/>
      <c r="N1542" s="8"/>
      <c r="O1542" s="8" t="s">
        <v>6755</v>
      </c>
      <c r="P1542" s="8"/>
      <c r="Q1542" s="8"/>
      <c r="R1542" s="8"/>
      <c r="S1542" s="8"/>
      <c r="T1542" s="8"/>
      <c r="U1542" s="8"/>
      <c r="V1542" s="8"/>
      <c r="W1542" s="8"/>
      <c r="X1542" s="8"/>
      <c r="Y1542" s="8"/>
      <c r="Z1542" s="8"/>
      <c r="AA1542" s="8"/>
      <c r="AB1542" s="8"/>
      <c r="AC1542" s="8" t="str">
        <f t="shared" si="239"/>
        <v>NO</v>
      </c>
      <c r="AD1542" s="8" t="str">
        <f t="shared" si="240"/>
        <v>Power,,,,,,,,,,,,,</v>
      </c>
      <c r="AE1542" s="8"/>
      <c r="AF1542" s="8"/>
      <c r="AG1542" s="115"/>
      <c r="AH1542" s="8" t="s">
        <v>6756</v>
      </c>
      <c r="AI1542" s="8" t="s">
        <v>6002</v>
      </c>
      <c r="AJ1542" s="115"/>
      <c r="AK1542" s="115"/>
      <c r="AL1542" s="115"/>
      <c r="AM1542" s="115"/>
      <c r="AN1542" s="115"/>
      <c r="AO1542" s="115"/>
      <c r="AP1542" s="115"/>
      <c r="AQ1542" s="115"/>
      <c r="AR1542" s="115"/>
      <c r="AS1542" s="115"/>
      <c r="AT1542" s="115"/>
      <c r="AU1542" s="115"/>
      <c r="AV1542" s="115"/>
      <c r="AW1542" s="115"/>
      <c r="AX1542" s="115"/>
      <c r="AY1542" s="115"/>
      <c r="AZ1542" s="115"/>
      <c r="BA1542" s="115"/>
      <c r="BB1542" s="115"/>
      <c r="BC1542" s="115"/>
      <c r="BD1542" s="115"/>
      <c r="BE1542" s="115"/>
      <c r="BF1542" s="115"/>
      <c r="BG1542" s="115"/>
      <c r="BH1542" s="115"/>
      <c r="BI1542" s="115"/>
      <c r="BJ1542" s="115"/>
      <c r="BK1542" s="115"/>
      <c r="BL1542" s="115"/>
      <c r="BM1542" s="115"/>
      <c r="BN1542" s="115"/>
      <c r="BO1542" s="8"/>
      <c r="BP1542" s="8"/>
      <c r="BQ1542" s="8"/>
      <c r="BR1542" s="8"/>
      <c r="BS1542" s="8"/>
      <c r="BT1542" s="8"/>
      <c r="BU1542" s="8"/>
      <c r="BV1542" s="8"/>
      <c r="BW1542" s="8"/>
      <c r="BX1542" s="8"/>
      <c r="BY1542" s="8"/>
      <c r="BZ1542" s="8"/>
      <c r="CA1542" s="8"/>
      <c r="CB1542" s="8"/>
      <c r="CC1542" s="8"/>
      <c r="CD1542" s="100"/>
      <c r="CE1542" s="8" t="str">
        <f t="shared" si="238"/>
        <v>AGND</v>
      </c>
      <c r="CF1542" s="8" t="str">
        <f t="shared" si="241"/>
        <v>Invalid PM Setting</v>
      </c>
      <c r="CG1542" s="8" t="str">
        <f t="shared" si="242"/>
        <v>Power</v>
      </c>
      <c r="CH1542" s="8" t="str">
        <f t="shared" si="243"/>
        <v>Invalid PM Setting</v>
      </c>
      <c r="CI1542" s="8"/>
      <c r="CJ1542" s="8"/>
      <c r="CK1542" s="8"/>
      <c r="CL1542" s="8"/>
      <c r="CM1542" s="115"/>
      <c r="CN1542" s="115"/>
      <c r="CO1542" s="115"/>
      <c r="CP1542" s="115"/>
      <c r="CQ1542" s="8"/>
      <c r="CR1542" s="8"/>
      <c r="CS1542" s="8"/>
      <c r="CT1542" s="8"/>
      <c r="CU1542" s="100"/>
      <c r="CV1542" s="115"/>
      <c r="CY1542" s="100"/>
      <c r="CZ1542" s="8" t="str">
        <f t="shared" si="244"/>
        <v>AGND</v>
      </c>
      <c r="DA1542" s="8" t="str">
        <f t="shared" si="245"/>
        <v>Invalid PM Setting</v>
      </c>
      <c r="DB1542" s="8" t="str">
        <f t="shared" si="246"/>
        <v>Power</v>
      </c>
      <c r="DC1542" s="8" t="str">
        <f t="shared" si="247"/>
        <v>Invalid PM Setting</v>
      </c>
      <c r="DD1542" s="8"/>
      <c r="DE1542" s="8"/>
      <c r="DF1542" s="8"/>
      <c r="DG1542" s="115"/>
      <c r="DH1542" s="115"/>
      <c r="DI1542" s="115"/>
      <c r="DJ1542" s="115"/>
      <c r="DK1542" s="8"/>
      <c r="DL1542" s="8"/>
      <c r="DM1542" s="8"/>
      <c r="DN1542" s="8"/>
      <c r="DO1542" s="8"/>
      <c r="DP1542" s="100"/>
      <c r="DQ1542" s="115"/>
      <c r="DR1542" s="115"/>
      <c r="DS1542" s="115"/>
      <c r="DT1542" s="115"/>
    </row>
    <row r="1543" spans="1:124" ht="12.75" customHeight="1">
      <c r="A1543" s="115"/>
      <c r="B1543" s="89">
        <v>1540</v>
      </c>
      <c r="C1543" s="8"/>
      <c r="D1543" s="8"/>
      <c r="E1543" s="8"/>
      <c r="F1543" s="8"/>
      <c r="G1543" s="8"/>
      <c r="H1543" s="8"/>
      <c r="I1543" s="8" t="s">
        <v>1071</v>
      </c>
      <c r="J1543" s="8" t="s">
        <v>5114</v>
      </c>
      <c r="K1543" s="8"/>
      <c r="L1543" s="8"/>
      <c r="M1543" s="8"/>
      <c r="N1543" s="8"/>
      <c r="O1543" s="8" t="s">
        <v>6755</v>
      </c>
      <c r="P1543" s="8"/>
      <c r="Q1543" s="8"/>
      <c r="R1543" s="8"/>
      <c r="S1543" s="8"/>
      <c r="T1543" s="8"/>
      <c r="U1543" s="8"/>
      <c r="V1543" s="8"/>
      <c r="W1543" s="8"/>
      <c r="X1543" s="8"/>
      <c r="Y1543" s="8"/>
      <c r="Z1543" s="8"/>
      <c r="AA1543" s="8"/>
      <c r="AB1543" s="8"/>
      <c r="AC1543" s="8" t="str">
        <f t="shared" si="239"/>
        <v>NO</v>
      </c>
      <c r="AD1543" s="8" t="str">
        <f t="shared" si="240"/>
        <v>Power,,,,,,,,,,,,,</v>
      </c>
      <c r="AE1543" s="8"/>
      <c r="AF1543" s="8"/>
      <c r="AG1543" s="115"/>
      <c r="AH1543" s="8" t="s">
        <v>6756</v>
      </c>
      <c r="AI1543" s="8" t="s">
        <v>6002</v>
      </c>
      <c r="AJ1543" s="115"/>
      <c r="AK1543" s="115"/>
      <c r="AL1543" s="115"/>
      <c r="AM1543" s="115"/>
      <c r="AN1543" s="115"/>
      <c r="AO1543" s="115"/>
      <c r="AP1543" s="115"/>
      <c r="AQ1543" s="115"/>
      <c r="AR1543" s="115"/>
      <c r="AS1543" s="115"/>
      <c r="AT1543" s="115"/>
      <c r="AU1543" s="115"/>
      <c r="AV1543" s="115"/>
      <c r="AW1543" s="115"/>
      <c r="AX1543" s="115"/>
      <c r="AY1543" s="115"/>
      <c r="AZ1543" s="115"/>
      <c r="BA1543" s="115"/>
      <c r="BB1543" s="115"/>
      <c r="BC1543" s="115"/>
      <c r="BD1543" s="115"/>
      <c r="BE1543" s="115"/>
      <c r="BF1543" s="115"/>
      <c r="BG1543" s="115"/>
      <c r="BH1543" s="115"/>
      <c r="BI1543" s="115"/>
      <c r="BJ1543" s="115"/>
      <c r="BK1543" s="115"/>
      <c r="BL1543" s="115"/>
      <c r="BM1543" s="115"/>
      <c r="BN1543" s="115"/>
      <c r="BO1543" s="8"/>
      <c r="BP1543" s="8"/>
      <c r="BQ1543" s="8"/>
      <c r="BR1543" s="8"/>
      <c r="BS1543" s="8"/>
      <c r="BT1543" s="8"/>
      <c r="BU1543" s="8"/>
      <c r="BV1543" s="8"/>
      <c r="BW1543" s="8"/>
      <c r="BX1543" s="8"/>
      <c r="BY1543" s="8"/>
      <c r="BZ1543" s="8"/>
      <c r="CA1543" s="8"/>
      <c r="CB1543" s="8"/>
      <c r="CC1543" s="8"/>
      <c r="CD1543" s="100"/>
      <c r="CE1543" s="8" t="str">
        <f t="shared" si="238"/>
        <v>AGND</v>
      </c>
      <c r="CF1543" s="8" t="str">
        <f t="shared" si="241"/>
        <v>Invalid PM Setting</v>
      </c>
      <c r="CG1543" s="8" t="str">
        <f t="shared" si="242"/>
        <v>Power</v>
      </c>
      <c r="CH1543" s="8" t="str">
        <f t="shared" si="243"/>
        <v>Invalid PM Setting</v>
      </c>
      <c r="CI1543" s="8"/>
      <c r="CJ1543" s="8"/>
      <c r="CK1543" s="8"/>
      <c r="CL1543" s="8"/>
      <c r="CM1543" s="115"/>
      <c r="CN1543" s="115"/>
      <c r="CO1543" s="115"/>
      <c r="CP1543" s="115"/>
      <c r="CQ1543" s="8"/>
      <c r="CR1543" s="8"/>
      <c r="CS1543" s="8"/>
      <c r="CT1543" s="8"/>
      <c r="CU1543" s="100"/>
      <c r="CV1543" s="115"/>
      <c r="CY1543" s="100"/>
      <c r="CZ1543" s="8" t="str">
        <f t="shared" si="244"/>
        <v>AGND</v>
      </c>
      <c r="DA1543" s="8" t="str">
        <f t="shared" si="245"/>
        <v>Invalid PM Setting</v>
      </c>
      <c r="DB1543" s="8" t="str">
        <f t="shared" si="246"/>
        <v>Power</v>
      </c>
      <c r="DC1543" s="8" t="str">
        <f t="shared" si="247"/>
        <v>Invalid PM Setting</v>
      </c>
      <c r="DD1543" s="8"/>
      <c r="DE1543" s="8"/>
      <c r="DF1543" s="8"/>
      <c r="DG1543" s="115"/>
      <c r="DH1543" s="115"/>
      <c r="DI1543" s="115"/>
      <c r="DJ1543" s="115"/>
      <c r="DK1543" s="8"/>
      <c r="DL1543" s="8"/>
      <c r="DM1543" s="8"/>
      <c r="DN1543" s="8"/>
      <c r="DO1543" s="8"/>
      <c r="DP1543" s="100"/>
      <c r="DQ1543" s="115"/>
      <c r="DR1543" s="115"/>
      <c r="DS1543" s="115"/>
      <c r="DT1543" s="115"/>
    </row>
    <row r="1544" spans="1:124" ht="12.75" customHeight="1">
      <c r="A1544" s="115"/>
      <c r="B1544" s="89">
        <v>1541</v>
      </c>
      <c r="C1544" s="8"/>
      <c r="D1544" s="8"/>
      <c r="E1544" s="8"/>
      <c r="F1544" s="8"/>
      <c r="G1544" s="8"/>
      <c r="H1544" s="8"/>
      <c r="I1544" s="8" t="s">
        <v>1071</v>
      </c>
      <c r="J1544" s="8" t="s">
        <v>7027</v>
      </c>
      <c r="K1544" s="8"/>
      <c r="L1544" s="8"/>
      <c r="M1544" s="8"/>
      <c r="N1544" s="8"/>
      <c r="O1544" s="8" t="s">
        <v>6755</v>
      </c>
      <c r="P1544" s="8"/>
      <c r="Q1544" s="8"/>
      <c r="R1544" s="8"/>
      <c r="S1544" s="8"/>
      <c r="T1544" s="8"/>
      <c r="U1544" s="8"/>
      <c r="V1544" s="8"/>
      <c r="W1544" s="8"/>
      <c r="X1544" s="8"/>
      <c r="Y1544" s="8"/>
      <c r="Z1544" s="8"/>
      <c r="AA1544" s="8"/>
      <c r="AB1544" s="8"/>
      <c r="AC1544" s="8" t="str">
        <f t="shared" si="239"/>
        <v>NO</v>
      </c>
      <c r="AD1544" s="8" t="str">
        <f t="shared" si="240"/>
        <v>Power,,,,,,,,,,,,,</v>
      </c>
      <c r="AE1544" s="8"/>
      <c r="AF1544" s="8"/>
      <c r="AG1544" s="115"/>
      <c r="AH1544" s="8" t="s">
        <v>6756</v>
      </c>
      <c r="AI1544" s="8" t="s">
        <v>6002</v>
      </c>
      <c r="AJ1544" s="115"/>
      <c r="AK1544" s="115"/>
      <c r="AL1544" s="115"/>
      <c r="AM1544" s="115"/>
      <c r="AN1544" s="115"/>
      <c r="AO1544" s="115"/>
      <c r="AP1544" s="115"/>
      <c r="AQ1544" s="115"/>
      <c r="AR1544" s="115"/>
      <c r="AS1544" s="115"/>
      <c r="AT1544" s="115"/>
      <c r="AU1544" s="115"/>
      <c r="AV1544" s="115"/>
      <c r="AW1544" s="115"/>
      <c r="AX1544" s="115"/>
      <c r="AY1544" s="115"/>
      <c r="AZ1544" s="115"/>
      <c r="BA1544" s="115"/>
      <c r="BB1544" s="115"/>
      <c r="BC1544" s="115"/>
      <c r="BD1544" s="115"/>
      <c r="BE1544" s="115"/>
      <c r="BF1544" s="115"/>
      <c r="BG1544" s="115"/>
      <c r="BH1544" s="115"/>
      <c r="BI1544" s="115"/>
      <c r="BJ1544" s="115"/>
      <c r="BK1544" s="115"/>
      <c r="BL1544" s="115"/>
      <c r="BM1544" s="115"/>
      <c r="BN1544" s="115"/>
      <c r="BO1544" s="8"/>
      <c r="BP1544" s="8"/>
      <c r="BQ1544" s="8"/>
      <c r="BR1544" s="8"/>
      <c r="BS1544" s="8"/>
      <c r="BT1544" s="8"/>
      <c r="BU1544" s="8"/>
      <c r="BV1544" s="8"/>
      <c r="BW1544" s="8"/>
      <c r="BX1544" s="8"/>
      <c r="BY1544" s="8"/>
      <c r="BZ1544" s="8"/>
      <c r="CA1544" s="8"/>
      <c r="CB1544" s="8"/>
      <c r="CC1544" s="8"/>
      <c r="CD1544" s="100"/>
      <c r="CE1544" s="8" t="str">
        <f t="shared" si="238"/>
        <v>AGND</v>
      </c>
      <c r="CF1544" s="8" t="str">
        <f t="shared" si="241"/>
        <v>Invalid PM Setting</v>
      </c>
      <c r="CG1544" s="8" t="str">
        <f t="shared" si="242"/>
        <v>Power</v>
      </c>
      <c r="CH1544" s="8" t="str">
        <f t="shared" si="243"/>
        <v>Invalid PM Setting</v>
      </c>
      <c r="CI1544" s="8"/>
      <c r="CJ1544" s="8"/>
      <c r="CK1544" s="8"/>
      <c r="CL1544" s="8"/>
      <c r="CM1544" s="115"/>
      <c r="CN1544" s="115"/>
      <c r="CO1544" s="115"/>
      <c r="CP1544" s="115"/>
      <c r="CQ1544" s="8"/>
      <c r="CR1544" s="8"/>
      <c r="CS1544" s="8"/>
      <c r="CT1544" s="8"/>
      <c r="CU1544" s="100"/>
      <c r="CV1544" s="115"/>
      <c r="CY1544" s="100"/>
      <c r="CZ1544" s="8" t="str">
        <f t="shared" si="244"/>
        <v>AGND</v>
      </c>
      <c r="DA1544" s="8" t="str">
        <f t="shared" si="245"/>
        <v>Invalid PM Setting</v>
      </c>
      <c r="DB1544" s="8" t="str">
        <f t="shared" si="246"/>
        <v>Power</v>
      </c>
      <c r="DC1544" s="8" t="str">
        <f t="shared" si="247"/>
        <v>Invalid PM Setting</v>
      </c>
      <c r="DD1544" s="8"/>
      <c r="DE1544" s="8"/>
      <c r="DF1544" s="8"/>
      <c r="DG1544" s="115"/>
      <c r="DH1544" s="115"/>
      <c r="DI1544" s="115"/>
      <c r="DJ1544" s="115"/>
      <c r="DK1544" s="8"/>
      <c r="DL1544" s="8"/>
      <c r="DM1544" s="8"/>
      <c r="DN1544" s="8"/>
      <c r="DO1544" s="8"/>
      <c r="DP1544" s="100"/>
      <c r="DQ1544" s="115"/>
      <c r="DR1544" s="115"/>
      <c r="DS1544" s="115"/>
      <c r="DT1544" s="115"/>
    </row>
    <row r="1545" spans="1:124" ht="12.75" customHeight="1">
      <c r="A1545" s="115"/>
      <c r="B1545" s="89">
        <v>1542</v>
      </c>
      <c r="C1545" s="8"/>
      <c r="D1545" s="8"/>
      <c r="E1545" s="8"/>
      <c r="F1545" s="8"/>
      <c r="G1545" s="8"/>
      <c r="H1545" s="8"/>
      <c r="I1545" s="8" t="s">
        <v>1071</v>
      </c>
      <c r="J1545" s="8" t="s">
        <v>6594</v>
      </c>
      <c r="K1545" s="8"/>
      <c r="L1545" s="8"/>
      <c r="M1545" s="8"/>
      <c r="N1545" s="8"/>
      <c r="O1545" s="8" t="s">
        <v>6755</v>
      </c>
      <c r="P1545" s="8"/>
      <c r="Q1545" s="8"/>
      <c r="R1545" s="8"/>
      <c r="S1545" s="8"/>
      <c r="T1545" s="8"/>
      <c r="U1545" s="8"/>
      <c r="V1545" s="8"/>
      <c r="W1545" s="8"/>
      <c r="X1545" s="8"/>
      <c r="Y1545" s="8"/>
      <c r="Z1545" s="8"/>
      <c r="AA1545" s="8"/>
      <c r="AB1545" s="8"/>
      <c r="AC1545" s="8" t="str">
        <f t="shared" si="239"/>
        <v>NO</v>
      </c>
      <c r="AD1545" s="8" t="str">
        <f t="shared" si="240"/>
        <v>Power,,,,,,,,,,,,,</v>
      </c>
      <c r="AE1545" s="8"/>
      <c r="AF1545" s="8"/>
      <c r="AG1545" s="115"/>
      <c r="AH1545" s="8" t="s">
        <v>6756</v>
      </c>
      <c r="AI1545" s="8" t="s">
        <v>6002</v>
      </c>
      <c r="AJ1545" s="115"/>
      <c r="AK1545" s="115"/>
      <c r="AL1545" s="115"/>
      <c r="AM1545" s="115"/>
      <c r="AN1545" s="115"/>
      <c r="AO1545" s="115"/>
      <c r="AP1545" s="115"/>
      <c r="AQ1545" s="115"/>
      <c r="AR1545" s="115"/>
      <c r="AS1545" s="115"/>
      <c r="AT1545" s="115"/>
      <c r="AU1545" s="115"/>
      <c r="AV1545" s="115"/>
      <c r="AW1545" s="115"/>
      <c r="AX1545" s="115"/>
      <c r="AY1545" s="115"/>
      <c r="AZ1545" s="115"/>
      <c r="BA1545" s="115"/>
      <c r="BB1545" s="115"/>
      <c r="BC1545" s="115"/>
      <c r="BD1545" s="115"/>
      <c r="BE1545" s="115"/>
      <c r="BF1545" s="115"/>
      <c r="BG1545" s="115"/>
      <c r="BH1545" s="115"/>
      <c r="BI1545" s="115"/>
      <c r="BJ1545" s="115"/>
      <c r="BK1545" s="115"/>
      <c r="BL1545" s="115"/>
      <c r="BM1545" s="115"/>
      <c r="BN1545" s="115"/>
      <c r="BO1545" s="8"/>
      <c r="BP1545" s="8"/>
      <c r="BQ1545" s="8"/>
      <c r="BR1545" s="8"/>
      <c r="BS1545" s="8"/>
      <c r="BT1545" s="8"/>
      <c r="BU1545" s="8"/>
      <c r="BV1545" s="8"/>
      <c r="BW1545" s="8"/>
      <c r="BX1545" s="8"/>
      <c r="BY1545" s="8"/>
      <c r="BZ1545" s="8"/>
      <c r="CA1545" s="8"/>
      <c r="CB1545" s="8"/>
      <c r="CC1545" s="8"/>
      <c r="CD1545" s="100"/>
      <c r="CE1545" s="8" t="str">
        <f t="shared" si="238"/>
        <v>AGND</v>
      </c>
      <c r="CF1545" s="8" t="str">
        <f t="shared" si="241"/>
        <v>Invalid PM Setting</v>
      </c>
      <c r="CG1545" s="8" t="str">
        <f t="shared" si="242"/>
        <v>Power</v>
      </c>
      <c r="CH1545" s="8" t="str">
        <f t="shared" si="243"/>
        <v>Invalid PM Setting</v>
      </c>
      <c r="CI1545" s="8"/>
      <c r="CJ1545" s="8"/>
      <c r="CK1545" s="8"/>
      <c r="CL1545" s="8"/>
      <c r="CM1545" s="115"/>
      <c r="CN1545" s="115"/>
      <c r="CO1545" s="115"/>
      <c r="CP1545" s="115"/>
      <c r="CQ1545" s="8"/>
      <c r="CR1545" s="8"/>
      <c r="CS1545" s="8"/>
      <c r="CT1545" s="8"/>
      <c r="CU1545" s="100"/>
      <c r="CV1545" s="115"/>
      <c r="CY1545" s="100"/>
      <c r="CZ1545" s="8" t="str">
        <f t="shared" si="244"/>
        <v>AGND</v>
      </c>
      <c r="DA1545" s="8" t="str">
        <f t="shared" si="245"/>
        <v>Invalid PM Setting</v>
      </c>
      <c r="DB1545" s="8" t="str">
        <f t="shared" si="246"/>
        <v>Power</v>
      </c>
      <c r="DC1545" s="8" t="str">
        <f t="shared" si="247"/>
        <v>Invalid PM Setting</v>
      </c>
      <c r="DD1545" s="8"/>
      <c r="DE1545" s="8"/>
      <c r="DF1545" s="8"/>
      <c r="DG1545" s="115"/>
      <c r="DH1545" s="115"/>
      <c r="DI1545" s="115"/>
      <c r="DJ1545" s="115"/>
      <c r="DK1545" s="8"/>
      <c r="DL1545" s="8"/>
      <c r="DM1545" s="8"/>
      <c r="DN1545" s="8"/>
      <c r="DO1545" s="8"/>
      <c r="DP1545" s="100"/>
      <c r="DQ1545" s="115"/>
      <c r="DR1545" s="115"/>
      <c r="DS1545" s="115"/>
      <c r="DT1545" s="115"/>
    </row>
    <row r="1546" spans="1:124" ht="12.75" customHeight="1">
      <c r="A1546" s="115"/>
      <c r="B1546" s="89">
        <v>1543</v>
      </c>
      <c r="C1546" s="8"/>
      <c r="D1546" s="8"/>
      <c r="E1546" s="8"/>
      <c r="F1546" s="8"/>
      <c r="G1546" s="8"/>
      <c r="H1546" s="8"/>
      <c r="I1546" s="8" t="s">
        <v>1071</v>
      </c>
      <c r="J1546" s="8" t="s">
        <v>6283</v>
      </c>
      <c r="K1546" s="8"/>
      <c r="L1546" s="8"/>
      <c r="M1546" s="8"/>
      <c r="N1546" s="8"/>
      <c r="O1546" s="8" t="s">
        <v>6755</v>
      </c>
      <c r="P1546" s="8"/>
      <c r="Q1546" s="8"/>
      <c r="R1546" s="8"/>
      <c r="S1546" s="8"/>
      <c r="T1546" s="8"/>
      <c r="U1546" s="8"/>
      <c r="V1546" s="8"/>
      <c r="W1546" s="8"/>
      <c r="X1546" s="8"/>
      <c r="Y1546" s="8"/>
      <c r="Z1546" s="8"/>
      <c r="AA1546" s="8"/>
      <c r="AB1546" s="8"/>
      <c r="AC1546" s="8" t="str">
        <f t="shared" si="239"/>
        <v>NO</v>
      </c>
      <c r="AD1546" s="8" t="str">
        <f t="shared" si="240"/>
        <v>Power,,,,,,,,,,,,,</v>
      </c>
      <c r="AE1546" s="8"/>
      <c r="AF1546" s="8"/>
      <c r="AG1546" s="115"/>
      <c r="AH1546" s="8" t="s">
        <v>6756</v>
      </c>
      <c r="AI1546" s="8" t="s">
        <v>6002</v>
      </c>
      <c r="AJ1546" s="115"/>
      <c r="AK1546" s="115"/>
      <c r="AL1546" s="115"/>
      <c r="AM1546" s="115"/>
      <c r="AN1546" s="115"/>
      <c r="AO1546" s="115"/>
      <c r="AP1546" s="115"/>
      <c r="AQ1546" s="115"/>
      <c r="AR1546" s="115"/>
      <c r="AS1546" s="115"/>
      <c r="AT1546" s="115"/>
      <c r="AU1546" s="115"/>
      <c r="AV1546" s="115"/>
      <c r="AW1546" s="115"/>
      <c r="AX1546" s="115"/>
      <c r="AY1546" s="115"/>
      <c r="AZ1546" s="115"/>
      <c r="BA1546" s="115"/>
      <c r="BB1546" s="115"/>
      <c r="BC1546" s="115"/>
      <c r="BD1546" s="115"/>
      <c r="BE1546" s="115"/>
      <c r="BF1546" s="115"/>
      <c r="BG1546" s="115"/>
      <c r="BH1546" s="115"/>
      <c r="BI1546" s="115"/>
      <c r="BJ1546" s="115"/>
      <c r="BK1546" s="115"/>
      <c r="BL1546" s="115"/>
      <c r="BM1546" s="115"/>
      <c r="BN1546" s="115"/>
      <c r="BO1546" s="8"/>
      <c r="BP1546" s="8"/>
      <c r="BQ1546" s="8"/>
      <c r="BR1546" s="8"/>
      <c r="BS1546" s="8"/>
      <c r="BT1546" s="8"/>
      <c r="BU1546" s="8"/>
      <c r="BV1546" s="8"/>
      <c r="BW1546" s="8"/>
      <c r="BX1546" s="8"/>
      <c r="BY1546" s="8"/>
      <c r="BZ1546" s="8"/>
      <c r="CA1546" s="8"/>
      <c r="CB1546" s="8"/>
      <c r="CC1546" s="8"/>
      <c r="CD1546" s="100"/>
      <c r="CE1546" s="8" t="str">
        <f t="shared" si="238"/>
        <v>AGND</v>
      </c>
      <c r="CF1546" s="8" t="str">
        <f t="shared" si="241"/>
        <v>Invalid PM Setting</v>
      </c>
      <c r="CG1546" s="8" t="str">
        <f t="shared" si="242"/>
        <v>Power</v>
      </c>
      <c r="CH1546" s="8" t="str">
        <f t="shared" si="243"/>
        <v>Invalid PM Setting</v>
      </c>
      <c r="CI1546" s="8"/>
      <c r="CJ1546" s="8"/>
      <c r="CK1546" s="8"/>
      <c r="CL1546" s="8"/>
      <c r="CM1546" s="115"/>
      <c r="CN1546" s="115"/>
      <c r="CO1546" s="115"/>
      <c r="CP1546" s="115"/>
      <c r="CQ1546" s="8"/>
      <c r="CR1546" s="8"/>
      <c r="CS1546" s="8"/>
      <c r="CT1546" s="8"/>
      <c r="CU1546" s="100"/>
      <c r="CV1546" s="115"/>
      <c r="CY1546" s="100"/>
      <c r="CZ1546" s="8" t="str">
        <f t="shared" si="244"/>
        <v>AGND</v>
      </c>
      <c r="DA1546" s="8" t="str">
        <f t="shared" si="245"/>
        <v>Invalid PM Setting</v>
      </c>
      <c r="DB1546" s="8" t="str">
        <f t="shared" si="246"/>
        <v>Power</v>
      </c>
      <c r="DC1546" s="8" t="str">
        <f t="shared" si="247"/>
        <v>Invalid PM Setting</v>
      </c>
      <c r="DD1546" s="8"/>
      <c r="DE1546" s="8"/>
      <c r="DF1546" s="8"/>
      <c r="DG1546" s="115"/>
      <c r="DH1546" s="115"/>
      <c r="DI1546" s="115"/>
      <c r="DJ1546" s="115"/>
      <c r="DK1546" s="8"/>
      <c r="DL1546" s="8"/>
      <c r="DM1546" s="8"/>
      <c r="DN1546" s="8"/>
      <c r="DO1546" s="8"/>
      <c r="DP1546" s="100"/>
      <c r="DQ1546" s="115"/>
      <c r="DR1546" s="115"/>
      <c r="DS1546" s="115"/>
      <c r="DT1546" s="115"/>
    </row>
    <row r="1547" spans="1:124" ht="12.75" customHeight="1">
      <c r="A1547" s="115"/>
      <c r="B1547" s="89">
        <v>1544</v>
      </c>
      <c r="C1547" s="8"/>
      <c r="D1547" s="8"/>
      <c r="E1547" s="8"/>
      <c r="F1547" s="8"/>
      <c r="G1547" s="8"/>
      <c r="H1547" s="8"/>
      <c r="I1547" s="8" t="s">
        <v>1071</v>
      </c>
      <c r="J1547" s="8" t="s">
        <v>6599</v>
      </c>
      <c r="K1547" s="8"/>
      <c r="L1547" s="8"/>
      <c r="M1547" s="8"/>
      <c r="N1547" s="8"/>
      <c r="O1547" s="8" t="s">
        <v>6755</v>
      </c>
      <c r="P1547" s="8"/>
      <c r="Q1547" s="8"/>
      <c r="R1547" s="8"/>
      <c r="S1547" s="8"/>
      <c r="T1547" s="8"/>
      <c r="U1547" s="8"/>
      <c r="V1547" s="8"/>
      <c r="W1547" s="8"/>
      <c r="X1547" s="8"/>
      <c r="Y1547" s="8"/>
      <c r="Z1547" s="8"/>
      <c r="AA1547" s="8"/>
      <c r="AB1547" s="8"/>
      <c r="AC1547" s="8" t="str">
        <f t="shared" si="239"/>
        <v>NO</v>
      </c>
      <c r="AD1547" s="8" t="str">
        <f t="shared" si="240"/>
        <v>Power,,,,,,,,,,,,,</v>
      </c>
      <c r="AE1547" s="8"/>
      <c r="AF1547" s="8"/>
      <c r="AG1547" s="115"/>
      <c r="AH1547" s="8" t="s">
        <v>6756</v>
      </c>
      <c r="AI1547" s="8" t="s">
        <v>6002</v>
      </c>
      <c r="AJ1547" s="115"/>
      <c r="AK1547" s="115"/>
      <c r="AL1547" s="115"/>
      <c r="AM1547" s="115"/>
      <c r="AN1547" s="115"/>
      <c r="AO1547" s="115"/>
      <c r="AP1547" s="115"/>
      <c r="AQ1547" s="115"/>
      <c r="AR1547" s="115"/>
      <c r="AS1547" s="115"/>
      <c r="AT1547" s="115"/>
      <c r="AU1547" s="115"/>
      <c r="AV1547" s="115"/>
      <c r="AW1547" s="115"/>
      <c r="AX1547" s="115"/>
      <c r="AY1547" s="115"/>
      <c r="AZ1547" s="115"/>
      <c r="BA1547" s="115"/>
      <c r="BB1547" s="115"/>
      <c r="BC1547" s="115"/>
      <c r="BD1547" s="115"/>
      <c r="BE1547" s="115"/>
      <c r="BF1547" s="115"/>
      <c r="BG1547" s="115"/>
      <c r="BH1547" s="115"/>
      <c r="BI1547" s="115"/>
      <c r="BJ1547" s="115"/>
      <c r="BK1547" s="115"/>
      <c r="BL1547" s="115"/>
      <c r="BM1547" s="115"/>
      <c r="BN1547" s="115"/>
      <c r="BO1547" s="8"/>
      <c r="BP1547" s="8"/>
      <c r="BQ1547" s="8"/>
      <c r="BR1547" s="8"/>
      <c r="BS1547" s="8"/>
      <c r="BT1547" s="8"/>
      <c r="BU1547" s="8"/>
      <c r="BV1547" s="8"/>
      <c r="BW1547" s="8"/>
      <c r="BX1547" s="8"/>
      <c r="BY1547" s="8"/>
      <c r="BZ1547" s="8"/>
      <c r="CA1547" s="8"/>
      <c r="CB1547" s="8"/>
      <c r="CC1547" s="8"/>
      <c r="CD1547" s="100"/>
      <c r="CE1547" s="8" t="str">
        <f t="shared" si="238"/>
        <v>AGND</v>
      </c>
      <c r="CF1547" s="8" t="str">
        <f t="shared" si="241"/>
        <v>Invalid PM Setting</v>
      </c>
      <c r="CG1547" s="8" t="str">
        <f t="shared" si="242"/>
        <v>Power</v>
      </c>
      <c r="CH1547" s="8" t="str">
        <f t="shared" si="243"/>
        <v>Invalid PM Setting</v>
      </c>
      <c r="CI1547" s="8"/>
      <c r="CJ1547" s="8"/>
      <c r="CK1547" s="8"/>
      <c r="CL1547" s="8"/>
      <c r="CM1547" s="115"/>
      <c r="CN1547" s="115"/>
      <c r="CO1547" s="115"/>
      <c r="CP1547" s="115"/>
      <c r="CQ1547" s="8"/>
      <c r="CR1547" s="8"/>
      <c r="CS1547" s="8"/>
      <c r="CT1547" s="8"/>
      <c r="CU1547" s="100"/>
      <c r="CV1547" s="115"/>
      <c r="CY1547" s="100"/>
      <c r="CZ1547" s="8" t="str">
        <f t="shared" si="244"/>
        <v>AGND</v>
      </c>
      <c r="DA1547" s="8" t="str">
        <f t="shared" si="245"/>
        <v>Invalid PM Setting</v>
      </c>
      <c r="DB1547" s="8" t="str">
        <f t="shared" si="246"/>
        <v>Power</v>
      </c>
      <c r="DC1547" s="8" t="str">
        <f t="shared" si="247"/>
        <v>Invalid PM Setting</v>
      </c>
      <c r="DD1547" s="8"/>
      <c r="DE1547" s="8"/>
      <c r="DF1547" s="8"/>
      <c r="DG1547" s="115"/>
      <c r="DH1547" s="115"/>
      <c r="DI1547" s="115"/>
      <c r="DJ1547" s="115"/>
      <c r="DK1547" s="8"/>
      <c r="DL1547" s="8"/>
      <c r="DM1547" s="8"/>
      <c r="DN1547" s="8"/>
      <c r="DO1547" s="8"/>
      <c r="DP1547" s="100"/>
      <c r="DQ1547" s="115"/>
      <c r="DR1547" s="115"/>
      <c r="DS1547" s="115"/>
      <c r="DT1547" s="115"/>
    </row>
    <row r="1548" spans="1:124" ht="12.75" customHeight="1">
      <c r="A1548" s="115"/>
      <c r="B1548" s="89">
        <v>1545</v>
      </c>
      <c r="C1548" s="8"/>
      <c r="D1548" s="8"/>
      <c r="E1548" s="8"/>
      <c r="F1548" s="8"/>
      <c r="G1548" s="8"/>
      <c r="H1548" s="8"/>
      <c r="I1548" s="8" t="s">
        <v>1071</v>
      </c>
      <c r="J1548" s="8" t="s">
        <v>7063</v>
      </c>
      <c r="K1548" s="8"/>
      <c r="L1548" s="8"/>
      <c r="M1548" s="8"/>
      <c r="N1548" s="8"/>
      <c r="O1548" s="8" t="s">
        <v>6755</v>
      </c>
      <c r="P1548" s="8"/>
      <c r="Q1548" s="8"/>
      <c r="R1548" s="8"/>
      <c r="S1548" s="8"/>
      <c r="T1548" s="8"/>
      <c r="U1548" s="8"/>
      <c r="V1548" s="8"/>
      <c r="W1548" s="8"/>
      <c r="X1548" s="8"/>
      <c r="Y1548" s="8"/>
      <c r="Z1548" s="8"/>
      <c r="AA1548" s="8"/>
      <c r="AB1548" s="8"/>
      <c r="AC1548" s="8" t="str">
        <f t="shared" si="239"/>
        <v>NO</v>
      </c>
      <c r="AD1548" s="8" t="str">
        <f t="shared" si="240"/>
        <v>Power,,,,,,,,,,,,,</v>
      </c>
      <c r="AE1548" s="8"/>
      <c r="AF1548" s="8"/>
      <c r="AG1548" s="115"/>
      <c r="AH1548" s="8" t="s">
        <v>6756</v>
      </c>
      <c r="AI1548" s="8" t="s">
        <v>6002</v>
      </c>
      <c r="AJ1548" s="115"/>
      <c r="AK1548" s="115"/>
      <c r="AL1548" s="115"/>
      <c r="AM1548" s="115"/>
      <c r="AN1548" s="115"/>
      <c r="AO1548" s="115"/>
      <c r="AP1548" s="115"/>
      <c r="AQ1548" s="115"/>
      <c r="AR1548" s="115"/>
      <c r="AS1548" s="115"/>
      <c r="AT1548" s="115"/>
      <c r="AU1548" s="115"/>
      <c r="AV1548" s="115"/>
      <c r="AW1548" s="115"/>
      <c r="AX1548" s="115"/>
      <c r="AY1548" s="115"/>
      <c r="AZ1548" s="115"/>
      <c r="BA1548" s="115"/>
      <c r="BB1548" s="115"/>
      <c r="BC1548" s="115"/>
      <c r="BD1548" s="115"/>
      <c r="BE1548" s="115"/>
      <c r="BF1548" s="115"/>
      <c r="BG1548" s="115"/>
      <c r="BH1548" s="115"/>
      <c r="BI1548" s="115"/>
      <c r="BJ1548" s="115"/>
      <c r="BK1548" s="115"/>
      <c r="BL1548" s="115"/>
      <c r="BM1548" s="115"/>
      <c r="BN1548" s="115"/>
      <c r="BO1548" s="8"/>
      <c r="BP1548" s="8"/>
      <c r="BQ1548" s="8"/>
      <c r="BR1548" s="8"/>
      <c r="BS1548" s="8"/>
      <c r="BT1548" s="8"/>
      <c r="BU1548" s="8"/>
      <c r="BV1548" s="8"/>
      <c r="BW1548" s="8"/>
      <c r="BX1548" s="8"/>
      <c r="BY1548" s="8"/>
      <c r="BZ1548" s="8"/>
      <c r="CA1548" s="8"/>
      <c r="CB1548" s="8"/>
      <c r="CC1548" s="8"/>
      <c r="CD1548" s="100"/>
      <c r="CE1548" s="8" t="str">
        <f t="shared" si="238"/>
        <v>AGND</v>
      </c>
      <c r="CF1548" s="8" t="str">
        <f t="shared" si="241"/>
        <v>Invalid PM Setting</v>
      </c>
      <c r="CG1548" s="8" t="str">
        <f t="shared" si="242"/>
        <v>Power</v>
      </c>
      <c r="CH1548" s="8" t="str">
        <f t="shared" si="243"/>
        <v>Invalid PM Setting</v>
      </c>
      <c r="CI1548" s="8"/>
      <c r="CJ1548" s="8"/>
      <c r="CK1548" s="8"/>
      <c r="CL1548" s="8"/>
      <c r="CM1548" s="115"/>
      <c r="CN1548" s="115"/>
      <c r="CO1548" s="115"/>
      <c r="CP1548" s="115"/>
      <c r="CQ1548" s="8"/>
      <c r="CR1548" s="8"/>
      <c r="CS1548" s="8"/>
      <c r="CT1548" s="8"/>
      <c r="CU1548" s="100"/>
      <c r="CV1548" s="115"/>
      <c r="CY1548" s="100"/>
      <c r="CZ1548" s="8" t="str">
        <f t="shared" si="244"/>
        <v>AGND</v>
      </c>
      <c r="DA1548" s="8" t="str">
        <f t="shared" si="245"/>
        <v>Invalid PM Setting</v>
      </c>
      <c r="DB1548" s="8" t="str">
        <f t="shared" si="246"/>
        <v>Power</v>
      </c>
      <c r="DC1548" s="8" t="str">
        <f t="shared" si="247"/>
        <v>Invalid PM Setting</v>
      </c>
      <c r="DD1548" s="8"/>
      <c r="DE1548" s="8"/>
      <c r="DF1548" s="8"/>
      <c r="DG1548" s="115"/>
      <c r="DH1548" s="115"/>
      <c r="DI1548" s="115"/>
      <c r="DJ1548" s="115"/>
      <c r="DK1548" s="8"/>
      <c r="DL1548" s="8"/>
      <c r="DM1548" s="8"/>
      <c r="DN1548" s="8"/>
      <c r="DO1548" s="8"/>
      <c r="DP1548" s="100"/>
      <c r="DQ1548" s="115"/>
      <c r="DR1548" s="115"/>
      <c r="DS1548" s="115"/>
      <c r="DT1548" s="115"/>
    </row>
    <row r="1549" spans="1:124" ht="12.75" customHeight="1">
      <c r="A1549" s="115"/>
      <c r="B1549" s="89">
        <v>1546</v>
      </c>
      <c r="C1549" s="8"/>
      <c r="D1549" s="8"/>
      <c r="E1549" s="8"/>
      <c r="F1549" s="8"/>
      <c r="G1549" s="8"/>
      <c r="H1549" s="8"/>
      <c r="I1549" s="8" t="s">
        <v>1071</v>
      </c>
      <c r="J1549" s="8" t="s">
        <v>7012</v>
      </c>
      <c r="K1549" s="8"/>
      <c r="L1549" s="8"/>
      <c r="M1549" s="8"/>
      <c r="N1549" s="8"/>
      <c r="O1549" s="8" t="s">
        <v>6755</v>
      </c>
      <c r="P1549" s="8"/>
      <c r="Q1549" s="8"/>
      <c r="R1549" s="8"/>
      <c r="S1549" s="8"/>
      <c r="T1549" s="8"/>
      <c r="U1549" s="8"/>
      <c r="V1549" s="8"/>
      <c r="W1549" s="8"/>
      <c r="X1549" s="8"/>
      <c r="Y1549" s="8"/>
      <c r="Z1549" s="8"/>
      <c r="AA1549" s="8"/>
      <c r="AB1549" s="8"/>
      <c r="AC1549" s="8" t="str">
        <f t="shared" si="239"/>
        <v>NO</v>
      </c>
      <c r="AD1549" s="8" t="str">
        <f t="shared" si="240"/>
        <v>Power,,,,,,,,,,,,,</v>
      </c>
      <c r="AE1549" s="8"/>
      <c r="AF1549" s="8"/>
      <c r="AG1549" s="115"/>
      <c r="AH1549" s="8" t="s">
        <v>6756</v>
      </c>
      <c r="AI1549" s="8" t="s">
        <v>6002</v>
      </c>
      <c r="AJ1549" s="115"/>
      <c r="AK1549" s="115"/>
      <c r="AL1549" s="115"/>
      <c r="AM1549" s="115"/>
      <c r="AN1549" s="115"/>
      <c r="AO1549" s="115"/>
      <c r="AP1549" s="115"/>
      <c r="AQ1549" s="115"/>
      <c r="AR1549" s="115"/>
      <c r="AS1549" s="115"/>
      <c r="AT1549" s="115"/>
      <c r="AU1549" s="115"/>
      <c r="AV1549" s="115"/>
      <c r="AW1549" s="115"/>
      <c r="AX1549" s="115"/>
      <c r="AY1549" s="115"/>
      <c r="AZ1549" s="115"/>
      <c r="BA1549" s="115"/>
      <c r="BB1549" s="115"/>
      <c r="BC1549" s="115"/>
      <c r="BD1549" s="115"/>
      <c r="BE1549" s="115"/>
      <c r="BF1549" s="115"/>
      <c r="BG1549" s="115"/>
      <c r="BH1549" s="115"/>
      <c r="BI1549" s="115"/>
      <c r="BJ1549" s="115"/>
      <c r="BK1549" s="115"/>
      <c r="BL1549" s="115"/>
      <c r="BM1549" s="115"/>
      <c r="BN1549" s="115"/>
      <c r="BO1549" s="8"/>
      <c r="BP1549" s="8"/>
      <c r="BQ1549" s="8"/>
      <c r="BR1549" s="8"/>
      <c r="BS1549" s="8"/>
      <c r="BT1549" s="8"/>
      <c r="BU1549" s="8"/>
      <c r="BV1549" s="8"/>
      <c r="BW1549" s="8"/>
      <c r="BX1549" s="8"/>
      <c r="BY1549" s="8"/>
      <c r="BZ1549" s="8"/>
      <c r="CA1549" s="8"/>
      <c r="CB1549" s="8"/>
      <c r="CC1549" s="8"/>
      <c r="CD1549" s="100"/>
      <c r="CE1549" s="8" t="str">
        <f t="shared" si="238"/>
        <v>AGND</v>
      </c>
      <c r="CF1549" s="8" t="str">
        <f t="shared" si="241"/>
        <v>Invalid PM Setting</v>
      </c>
      <c r="CG1549" s="8" t="str">
        <f t="shared" si="242"/>
        <v>Power</v>
      </c>
      <c r="CH1549" s="8" t="str">
        <f t="shared" si="243"/>
        <v>Invalid PM Setting</v>
      </c>
      <c r="CI1549" s="8"/>
      <c r="CJ1549" s="8"/>
      <c r="CK1549" s="8"/>
      <c r="CL1549" s="8"/>
      <c r="CM1549" s="115"/>
      <c r="CN1549" s="115"/>
      <c r="CO1549" s="115"/>
      <c r="CP1549" s="115"/>
      <c r="CQ1549" s="8"/>
      <c r="CR1549" s="8"/>
      <c r="CS1549" s="8"/>
      <c r="CT1549" s="8"/>
      <c r="CU1549" s="100"/>
      <c r="CV1549" s="115"/>
      <c r="CY1549" s="100"/>
      <c r="CZ1549" s="8" t="str">
        <f t="shared" si="244"/>
        <v>AGND</v>
      </c>
      <c r="DA1549" s="8" t="str">
        <f t="shared" si="245"/>
        <v>Invalid PM Setting</v>
      </c>
      <c r="DB1549" s="8" t="str">
        <f t="shared" si="246"/>
        <v>Power</v>
      </c>
      <c r="DC1549" s="8" t="str">
        <f t="shared" si="247"/>
        <v>Invalid PM Setting</v>
      </c>
      <c r="DD1549" s="8"/>
      <c r="DE1549" s="8"/>
      <c r="DF1549" s="8"/>
      <c r="DG1549" s="115"/>
      <c r="DH1549" s="115"/>
      <c r="DI1549" s="115"/>
      <c r="DJ1549" s="115"/>
      <c r="DK1549" s="8"/>
      <c r="DL1549" s="8"/>
      <c r="DM1549" s="8"/>
      <c r="DN1549" s="8"/>
      <c r="DO1549" s="8"/>
      <c r="DP1549" s="100"/>
      <c r="DQ1549" s="115"/>
      <c r="DR1549" s="115"/>
      <c r="DS1549" s="115"/>
      <c r="DT1549" s="115"/>
    </row>
    <row r="1550" spans="1:124" ht="12.75" customHeight="1">
      <c r="A1550" s="115"/>
      <c r="B1550" s="89">
        <v>1547</v>
      </c>
      <c r="C1550" s="8"/>
      <c r="D1550" s="8"/>
      <c r="E1550" s="8"/>
      <c r="F1550" s="8"/>
      <c r="G1550" s="8"/>
      <c r="H1550" s="8"/>
      <c r="I1550" s="8" t="s">
        <v>1071</v>
      </c>
      <c r="J1550" s="8" t="s">
        <v>4895</v>
      </c>
      <c r="K1550" s="8"/>
      <c r="L1550" s="8"/>
      <c r="M1550" s="8"/>
      <c r="N1550" s="8"/>
      <c r="O1550" s="8" t="s">
        <v>6755</v>
      </c>
      <c r="P1550" s="8"/>
      <c r="Q1550" s="8"/>
      <c r="R1550" s="8"/>
      <c r="S1550" s="8"/>
      <c r="T1550" s="8"/>
      <c r="U1550" s="8"/>
      <c r="V1550" s="8"/>
      <c r="W1550" s="8"/>
      <c r="X1550" s="8"/>
      <c r="Y1550" s="8"/>
      <c r="Z1550" s="8"/>
      <c r="AA1550" s="8"/>
      <c r="AB1550" s="8"/>
      <c r="AC1550" s="8" t="str">
        <f t="shared" si="239"/>
        <v>NO</v>
      </c>
      <c r="AD1550" s="8" t="str">
        <f t="shared" si="240"/>
        <v>Power,,,,,,,,,,,,,</v>
      </c>
      <c r="AE1550" s="8"/>
      <c r="AF1550" s="8"/>
      <c r="AG1550" s="115"/>
      <c r="AH1550" s="8" t="s">
        <v>6756</v>
      </c>
      <c r="AI1550" s="8" t="s">
        <v>6002</v>
      </c>
      <c r="AJ1550" s="115"/>
      <c r="AK1550" s="115"/>
      <c r="AL1550" s="115"/>
      <c r="AM1550" s="115"/>
      <c r="AN1550" s="115"/>
      <c r="AO1550" s="115"/>
      <c r="AP1550" s="115"/>
      <c r="AQ1550" s="115"/>
      <c r="AR1550" s="115"/>
      <c r="AS1550" s="115"/>
      <c r="AT1550" s="115"/>
      <c r="AU1550" s="115"/>
      <c r="AV1550" s="115"/>
      <c r="AW1550" s="115"/>
      <c r="AX1550" s="115"/>
      <c r="AY1550" s="115"/>
      <c r="AZ1550" s="115"/>
      <c r="BA1550" s="115"/>
      <c r="BB1550" s="115"/>
      <c r="BC1550" s="115"/>
      <c r="BD1550" s="115"/>
      <c r="BE1550" s="115"/>
      <c r="BF1550" s="115"/>
      <c r="BG1550" s="115"/>
      <c r="BH1550" s="115"/>
      <c r="BI1550" s="115"/>
      <c r="BJ1550" s="115"/>
      <c r="BK1550" s="115"/>
      <c r="BL1550" s="115"/>
      <c r="BM1550" s="115"/>
      <c r="BN1550" s="115"/>
      <c r="BO1550" s="8"/>
      <c r="BP1550" s="8"/>
      <c r="BQ1550" s="8"/>
      <c r="BR1550" s="8"/>
      <c r="BS1550" s="8"/>
      <c r="BT1550" s="8"/>
      <c r="BU1550" s="8"/>
      <c r="BV1550" s="8"/>
      <c r="BW1550" s="8"/>
      <c r="BX1550" s="8"/>
      <c r="BY1550" s="8"/>
      <c r="BZ1550" s="8"/>
      <c r="CA1550" s="8"/>
      <c r="CB1550" s="8"/>
      <c r="CC1550" s="8"/>
      <c r="CD1550" s="100"/>
      <c r="CE1550" s="8" t="str">
        <f t="shared" si="238"/>
        <v>AGND</v>
      </c>
      <c r="CF1550" s="8" t="str">
        <f t="shared" si="241"/>
        <v>Invalid PM Setting</v>
      </c>
      <c r="CG1550" s="8" t="str">
        <f t="shared" si="242"/>
        <v>Power</v>
      </c>
      <c r="CH1550" s="8" t="str">
        <f t="shared" si="243"/>
        <v>Invalid PM Setting</v>
      </c>
      <c r="CI1550" s="8"/>
      <c r="CJ1550" s="8"/>
      <c r="CK1550" s="8"/>
      <c r="CL1550" s="8"/>
      <c r="CM1550" s="115"/>
      <c r="CN1550" s="115"/>
      <c r="CO1550" s="115"/>
      <c r="CP1550" s="115"/>
      <c r="CQ1550" s="8"/>
      <c r="CR1550" s="8"/>
      <c r="CS1550" s="8"/>
      <c r="CT1550" s="8"/>
      <c r="CU1550" s="100"/>
      <c r="CV1550" s="115"/>
      <c r="CY1550" s="100"/>
      <c r="CZ1550" s="8" t="str">
        <f t="shared" si="244"/>
        <v>AGND</v>
      </c>
      <c r="DA1550" s="8" t="str">
        <f t="shared" si="245"/>
        <v>Invalid PM Setting</v>
      </c>
      <c r="DB1550" s="8" t="str">
        <f t="shared" si="246"/>
        <v>Power</v>
      </c>
      <c r="DC1550" s="8" t="str">
        <f t="shared" si="247"/>
        <v>Invalid PM Setting</v>
      </c>
      <c r="DD1550" s="8"/>
      <c r="DE1550" s="8"/>
      <c r="DF1550" s="8"/>
      <c r="DG1550" s="115"/>
      <c r="DH1550" s="115"/>
      <c r="DI1550" s="115"/>
      <c r="DJ1550" s="115"/>
      <c r="DK1550" s="8"/>
      <c r="DL1550" s="8"/>
      <c r="DM1550" s="8"/>
      <c r="DN1550" s="8"/>
      <c r="DO1550" s="8"/>
      <c r="DP1550" s="100"/>
      <c r="DQ1550" s="115"/>
      <c r="DR1550" s="115"/>
      <c r="DS1550" s="115"/>
      <c r="DT1550" s="115"/>
    </row>
    <row r="1551" spans="1:124" ht="12.75" customHeight="1">
      <c r="A1551" s="115"/>
      <c r="B1551" s="89">
        <v>1548</v>
      </c>
      <c r="C1551" s="8"/>
      <c r="D1551" s="8"/>
      <c r="E1551" s="8"/>
      <c r="F1551" s="8"/>
      <c r="G1551" s="8"/>
      <c r="H1551" s="8"/>
      <c r="I1551" s="8" t="s">
        <v>1071</v>
      </c>
      <c r="J1551" s="8" t="s">
        <v>5012</v>
      </c>
      <c r="K1551" s="8"/>
      <c r="L1551" s="8"/>
      <c r="M1551" s="8"/>
      <c r="N1551" s="8"/>
      <c r="O1551" s="8" t="s">
        <v>6755</v>
      </c>
      <c r="P1551" s="8"/>
      <c r="Q1551" s="8"/>
      <c r="R1551" s="8"/>
      <c r="S1551" s="8"/>
      <c r="T1551" s="8"/>
      <c r="U1551" s="8"/>
      <c r="V1551" s="8"/>
      <c r="W1551" s="8"/>
      <c r="X1551" s="8"/>
      <c r="Y1551" s="8"/>
      <c r="Z1551" s="8"/>
      <c r="AA1551" s="8"/>
      <c r="AB1551" s="8"/>
      <c r="AC1551" s="8" t="str">
        <f t="shared" si="239"/>
        <v>NO</v>
      </c>
      <c r="AD1551" s="8" t="str">
        <f t="shared" si="240"/>
        <v>Power,,,,,,,,,,,,,</v>
      </c>
      <c r="AE1551" s="8"/>
      <c r="AF1551" s="8"/>
      <c r="AG1551" s="115"/>
      <c r="AH1551" s="8" t="s">
        <v>6756</v>
      </c>
      <c r="AI1551" s="8" t="s">
        <v>6002</v>
      </c>
      <c r="AJ1551" s="115"/>
      <c r="AK1551" s="115"/>
      <c r="AL1551" s="115"/>
      <c r="AM1551" s="115"/>
      <c r="AN1551" s="115"/>
      <c r="AO1551" s="115"/>
      <c r="AP1551" s="115"/>
      <c r="AQ1551" s="115"/>
      <c r="AR1551" s="115"/>
      <c r="AS1551" s="115"/>
      <c r="AT1551" s="115"/>
      <c r="AU1551" s="115"/>
      <c r="AV1551" s="115"/>
      <c r="AW1551" s="115"/>
      <c r="AX1551" s="115"/>
      <c r="AY1551" s="115"/>
      <c r="AZ1551" s="115"/>
      <c r="BA1551" s="115"/>
      <c r="BB1551" s="115"/>
      <c r="BC1551" s="115"/>
      <c r="BD1551" s="115"/>
      <c r="BE1551" s="115"/>
      <c r="BF1551" s="115"/>
      <c r="BG1551" s="115"/>
      <c r="BH1551" s="115"/>
      <c r="BI1551" s="115"/>
      <c r="BJ1551" s="115"/>
      <c r="BK1551" s="115"/>
      <c r="BL1551" s="115"/>
      <c r="BM1551" s="115"/>
      <c r="BN1551" s="115"/>
      <c r="BO1551" s="8"/>
      <c r="BP1551" s="8"/>
      <c r="BQ1551" s="8"/>
      <c r="BR1551" s="8"/>
      <c r="BS1551" s="8"/>
      <c r="BT1551" s="8"/>
      <c r="BU1551" s="8"/>
      <c r="BV1551" s="8"/>
      <c r="BW1551" s="8"/>
      <c r="BX1551" s="8"/>
      <c r="BY1551" s="8"/>
      <c r="BZ1551" s="8"/>
      <c r="CA1551" s="8"/>
      <c r="CB1551" s="8"/>
      <c r="CC1551" s="8"/>
      <c r="CD1551" s="100"/>
      <c r="CE1551" s="8" t="str">
        <f t="shared" si="238"/>
        <v>AGND</v>
      </c>
      <c r="CF1551" s="8" t="str">
        <f t="shared" si="241"/>
        <v>Invalid PM Setting</v>
      </c>
      <c r="CG1551" s="8" t="str">
        <f t="shared" si="242"/>
        <v>Power</v>
      </c>
      <c r="CH1551" s="8" t="str">
        <f t="shared" si="243"/>
        <v>Invalid PM Setting</v>
      </c>
      <c r="CI1551" s="8"/>
      <c r="CJ1551" s="8"/>
      <c r="CK1551" s="8"/>
      <c r="CL1551" s="8"/>
      <c r="CM1551" s="115"/>
      <c r="CN1551" s="115"/>
      <c r="CO1551" s="115"/>
      <c r="CP1551" s="115"/>
      <c r="CQ1551" s="8"/>
      <c r="CR1551" s="8"/>
      <c r="CS1551" s="8"/>
      <c r="CT1551" s="8"/>
      <c r="CU1551" s="100"/>
      <c r="CV1551" s="115"/>
      <c r="CY1551" s="100"/>
      <c r="CZ1551" s="8" t="str">
        <f t="shared" si="244"/>
        <v>AGND</v>
      </c>
      <c r="DA1551" s="8" t="str">
        <f t="shared" si="245"/>
        <v>Invalid PM Setting</v>
      </c>
      <c r="DB1551" s="8" t="str">
        <f t="shared" si="246"/>
        <v>Power</v>
      </c>
      <c r="DC1551" s="8" t="str">
        <f t="shared" si="247"/>
        <v>Invalid PM Setting</v>
      </c>
      <c r="DD1551" s="8"/>
      <c r="DE1551" s="8"/>
      <c r="DF1551" s="8"/>
      <c r="DG1551" s="115"/>
      <c r="DH1551" s="115"/>
      <c r="DI1551" s="115"/>
      <c r="DJ1551" s="115"/>
      <c r="DK1551" s="8"/>
      <c r="DL1551" s="8"/>
      <c r="DM1551" s="8"/>
      <c r="DN1551" s="8"/>
      <c r="DO1551" s="8"/>
      <c r="DP1551" s="100"/>
      <c r="DQ1551" s="115"/>
      <c r="DR1551" s="115"/>
      <c r="DS1551" s="115"/>
      <c r="DT1551" s="115"/>
    </row>
    <row r="1552" spans="1:124" ht="12.75" customHeight="1">
      <c r="A1552" s="115"/>
      <c r="B1552" s="89">
        <v>1549</v>
      </c>
      <c r="C1552" s="8"/>
      <c r="D1552" s="8"/>
      <c r="E1552" s="8"/>
      <c r="F1552" s="8"/>
      <c r="G1552" s="8"/>
      <c r="H1552" s="8"/>
      <c r="I1552" s="8" t="s">
        <v>1071</v>
      </c>
      <c r="J1552" s="8" t="s">
        <v>6338</v>
      </c>
      <c r="K1552" s="8"/>
      <c r="L1552" s="8"/>
      <c r="M1552" s="8"/>
      <c r="N1552" s="8"/>
      <c r="O1552" s="8" t="s">
        <v>6755</v>
      </c>
      <c r="P1552" s="8"/>
      <c r="Q1552" s="8"/>
      <c r="R1552" s="8"/>
      <c r="S1552" s="8"/>
      <c r="T1552" s="8"/>
      <c r="U1552" s="8"/>
      <c r="V1552" s="8"/>
      <c r="W1552" s="8"/>
      <c r="X1552" s="8"/>
      <c r="Y1552" s="8"/>
      <c r="Z1552" s="8"/>
      <c r="AA1552" s="8"/>
      <c r="AB1552" s="8"/>
      <c r="AC1552" s="8" t="str">
        <f t="shared" si="239"/>
        <v>NO</v>
      </c>
      <c r="AD1552" s="8" t="str">
        <f t="shared" si="240"/>
        <v>Power,,,,,,,,,,,,,</v>
      </c>
      <c r="AE1552" s="8"/>
      <c r="AF1552" s="8"/>
      <c r="AG1552" s="115"/>
      <c r="AH1552" s="8" t="s">
        <v>6756</v>
      </c>
      <c r="AI1552" s="8" t="s">
        <v>6002</v>
      </c>
      <c r="AJ1552" s="115"/>
      <c r="AK1552" s="115"/>
      <c r="AL1552" s="115"/>
      <c r="AM1552" s="115"/>
      <c r="AN1552" s="115"/>
      <c r="AO1552" s="115"/>
      <c r="AP1552" s="115"/>
      <c r="AQ1552" s="115"/>
      <c r="AR1552" s="115"/>
      <c r="AS1552" s="115"/>
      <c r="AT1552" s="115"/>
      <c r="AU1552" s="115"/>
      <c r="AV1552" s="115"/>
      <c r="AW1552" s="115"/>
      <c r="AX1552" s="115"/>
      <c r="AY1552" s="115"/>
      <c r="AZ1552" s="115"/>
      <c r="BA1552" s="115"/>
      <c r="BB1552" s="115"/>
      <c r="BC1552" s="115"/>
      <c r="BD1552" s="115"/>
      <c r="BE1552" s="115"/>
      <c r="BF1552" s="115"/>
      <c r="BG1552" s="115"/>
      <c r="BH1552" s="115"/>
      <c r="BI1552" s="115"/>
      <c r="BJ1552" s="115"/>
      <c r="BK1552" s="115"/>
      <c r="BL1552" s="115"/>
      <c r="BM1552" s="115"/>
      <c r="BN1552" s="115"/>
      <c r="BO1552" s="8"/>
      <c r="BP1552" s="8"/>
      <c r="BQ1552" s="8"/>
      <c r="BR1552" s="8"/>
      <c r="BS1552" s="8"/>
      <c r="BT1552" s="8"/>
      <c r="BU1552" s="8"/>
      <c r="BV1552" s="8"/>
      <c r="BW1552" s="8"/>
      <c r="BX1552" s="8"/>
      <c r="BY1552" s="8"/>
      <c r="BZ1552" s="8"/>
      <c r="CA1552" s="8"/>
      <c r="CB1552" s="8"/>
      <c r="CC1552" s="8"/>
      <c r="CD1552" s="100"/>
      <c r="CE1552" s="8" t="str">
        <f t="shared" si="238"/>
        <v>AGND</v>
      </c>
      <c r="CF1552" s="8" t="str">
        <f t="shared" si="241"/>
        <v>Invalid PM Setting</v>
      </c>
      <c r="CG1552" s="8" t="str">
        <f t="shared" si="242"/>
        <v>Power</v>
      </c>
      <c r="CH1552" s="8" t="str">
        <f t="shared" si="243"/>
        <v>Invalid PM Setting</v>
      </c>
      <c r="CI1552" s="8"/>
      <c r="CJ1552" s="8"/>
      <c r="CK1552" s="8"/>
      <c r="CL1552" s="8"/>
      <c r="CM1552" s="115"/>
      <c r="CN1552" s="115"/>
      <c r="CO1552" s="115"/>
      <c r="CP1552" s="115"/>
      <c r="CQ1552" s="8"/>
      <c r="CR1552" s="8"/>
      <c r="CS1552" s="8"/>
      <c r="CT1552" s="8"/>
      <c r="CU1552" s="100"/>
      <c r="CV1552" s="115"/>
      <c r="CY1552" s="100"/>
      <c r="CZ1552" s="8" t="str">
        <f t="shared" si="244"/>
        <v>AGND</v>
      </c>
      <c r="DA1552" s="8" t="str">
        <f t="shared" si="245"/>
        <v>Invalid PM Setting</v>
      </c>
      <c r="DB1552" s="8" t="str">
        <f t="shared" si="246"/>
        <v>Power</v>
      </c>
      <c r="DC1552" s="8" t="str">
        <f t="shared" si="247"/>
        <v>Invalid PM Setting</v>
      </c>
      <c r="DD1552" s="8"/>
      <c r="DE1552" s="8"/>
      <c r="DF1552" s="8"/>
      <c r="DG1552" s="115"/>
      <c r="DH1552" s="115"/>
      <c r="DI1552" s="115"/>
      <c r="DJ1552" s="115"/>
      <c r="DK1552" s="8"/>
      <c r="DL1552" s="8"/>
      <c r="DM1552" s="8"/>
      <c r="DN1552" s="8"/>
      <c r="DO1552" s="8"/>
      <c r="DP1552" s="100"/>
      <c r="DQ1552" s="115"/>
      <c r="DR1552" s="115"/>
      <c r="DS1552" s="115"/>
      <c r="DT1552" s="115"/>
    </row>
    <row r="1553" spans="1:124" ht="12.75" customHeight="1">
      <c r="A1553" s="115"/>
      <c r="B1553" s="89">
        <v>1550</v>
      </c>
      <c r="C1553" s="8"/>
      <c r="D1553" s="8"/>
      <c r="E1553" s="8"/>
      <c r="F1553" s="8"/>
      <c r="G1553" s="8"/>
      <c r="H1553" s="8"/>
      <c r="I1553" s="8" t="s">
        <v>1071</v>
      </c>
      <c r="J1553" s="8" t="s">
        <v>6341</v>
      </c>
      <c r="K1553" s="8"/>
      <c r="L1553" s="8"/>
      <c r="M1553" s="8"/>
      <c r="N1553" s="8"/>
      <c r="O1553" s="8" t="s">
        <v>6755</v>
      </c>
      <c r="P1553" s="8"/>
      <c r="Q1553" s="8"/>
      <c r="R1553" s="8"/>
      <c r="S1553" s="8"/>
      <c r="T1553" s="8"/>
      <c r="U1553" s="8"/>
      <c r="V1553" s="8"/>
      <c r="W1553" s="8"/>
      <c r="X1553" s="8"/>
      <c r="Y1553" s="8"/>
      <c r="Z1553" s="8"/>
      <c r="AA1553" s="8"/>
      <c r="AB1553" s="8"/>
      <c r="AC1553" s="8" t="str">
        <f t="shared" si="239"/>
        <v>NO</v>
      </c>
      <c r="AD1553" s="8" t="str">
        <f t="shared" si="240"/>
        <v>Power,,,,,,,,,,,,,</v>
      </c>
      <c r="AE1553" s="8"/>
      <c r="AF1553" s="8"/>
      <c r="AG1553" s="115"/>
      <c r="AH1553" s="8" t="s">
        <v>6756</v>
      </c>
      <c r="AI1553" s="8" t="s">
        <v>6002</v>
      </c>
      <c r="AJ1553" s="115"/>
      <c r="AK1553" s="115"/>
      <c r="AL1553" s="115"/>
      <c r="AM1553" s="115"/>
      <c r="AN1553" s="115"/>
      <c r="AO1553" s="115"/>
      <c r="AP1553" s="115"/>
      <c r="AQ1553" s="115"/>
      <c r="AR1553" s="115"/>
      <c r="AS1553" s="115"/>
      <c r="AT1553" s="115"/>
      <c r="AU1553" s="115"/>
      <c r="AV1553" s="115"/>
      <c r="AW1553" s="115"/>
      <c r="AX1553" s="115"/>
      <c r="AY1553" s="115"/>
      <c r="AZ1553" s="115"/>
      <c r="BA1553" s="115"/>
      <c r="BB1553" s="115"/>
      <c r="BC1553" s="115"/>
      <c r="BD1553" s="115"/>
      <c r="BE1553" s="115"/>
      <c r="BF1553" s="115"/>
      <c r="BG1553" s="115"/>
      <c r="BH1553" s="115"/>
      <c r="BI1553" s="115"/>
      <c r="BJ1553" s="115"/>
      <c r="BK1553" s="115"/>
      <c r="BL1553" s="115"/>
      <c r="BM1553" s="115"/>
      <c r="BN1553" s="115"/>
      <c r="BO1553" s="8"/>
      <c r="BP1553" s="8"/>
      <c r="BQ1553" s="8"/>
      <c r="BR1553" s="8"/>
      <c r="BS1553" s="8"/>
      <c r="BT1553" s="8"/>
      <c r="BU1553" s="8"/>
      <c r="BV1553" s="8"/>
      <c r="BW1553" s="8"/>
      <c r="BX1553" s="8"/>
      <c r="BY1553" s="8"/>
      <c r="BZ1553" s="8"/>
      <c r="CA1553" s="8"/>
      <c r="CB1553" s="8"/>
      <c r="CC1553" s="8"/>
      <c r="CD1553" s="100"/>
      <c r="CE1553" s="8" t="str">
        <f t="shared" si="238"/>
        <v>AGND</v>
      </c>
      <c r="CF1553" s="8" t="str">
        <f t="shared" si="241"/>
        <v>Invalid PM Setting</v>
      </c>
      <c r="CG1553" s="8" t="str">
        <f t="shared" si="242"/>
        <v>Power</v>
      </c>
      <c r="CH1553" s="8" t="str">
        <f t="shared" si="243"/>
        <v>Invalid PM Setting</v>
      </c>
      <c r="CI1553" s="8"/>
      <c r="CJ1553" s="8"/>
      <c r="CK1553" s="8"/>
      <c r="CL1553" s="8"/>
      <c r="CM1553" s="115"/>
      <c r="CN1553" s="115"/>
      <c r="CO1553" s="115"/>
      <c r="CP1553" s="115"/>
      <c r="CQ1553" s="8"/>
      <c r="CR1553" s="8"/>
      <c r="CS1553" s="8"/>
      <c r="CT1553" s="8"/>
      <c r="CU1553" s="100"/>
      <c r="CV1553" s="115"/>
      <c r="CY1553" s="100"/>
      <c r="CZ1553" s="8" t="str">
        <f t="shared" si="244"/>
        <v>AGND</v>
      </c>
      <c r="DA1553" s="8" t="str">
        <f t="shared" si="245"/>
        <v>Invalid PM Setting</v>
      </c>
      <c r="DB1553" s="8" t="str">
        <f t="shared" si="246"/>
        <v>Power</v>
      </c>
      <c r="DC1553" s="8" t="str">
        <f t="shared" si="247"/>
        <v>Invalid PM Setting</v>
      </c>
      <c r="DD1553" s="8"/>
      <c r="DE1553" s="8"/>
      <c r="DF1553" s="8"/>
      <c r="DG1553" s="115"/>
      <c r="DH1553" s="115"/>
      <c r="DI1553" s="115"/>
      <c r="DJ1553" s="115"/>
      <c r="DK1553" s="8"/>
      <c r="DL1553" s="8"/>
      <c r="DM1553" s="8"/>
      <c r="DN1553" s="8"/>
      <c r="DO1553" s="8"/>
      <c r="DP1553" s="100"/>
      <c r="DQ1553" s="115"/>
      <c r="DR1553" s="115"/>
      <c r="DS1553" s="115"/>
      <c r="DT1553" s="115"/>
    </row>
    <row r="1554" spans="1:124" ht="12.75" customHeight="1">
      <c r="A1554" s="115"/>
      <c r="B1554" s="89">
        <v>1551</v>
      </c>
      <c r="C1554" s="8"/>
      <c r="D1554" s="8"/>
      <c r="E1554" s="8"/>
      <c r="F1554" s="8"/>
      <c r="G1554" s="8"/>
      <c r="H1554" s="8"/>
      <c r="I1554" s="8" t="s">
        <v>1071</v>
      </c>
      <c r="J1554" s="8" t="s">
        <v>4818</v>
      </c>
      <c r="K1554" s="8"/>
      <c r="L1554" s="8"/>
      <c r="M1554" s="8"/>
      <c r="N1554" s="8"/>
      <c r="O1554" s="8" t="s">
        <v>6755</v>
      </c>
      <c r="P1554" s="8"/>
      <c r="Q1554" s="8"/>
      <c r="R1554" s="8"/>
      <c r="S1554" s="8"/>
      <c r="T1554" s="8"/>
      <c r="U1554" s="8"/>
      <c r="V1554" s="8"/>
      <c r="W1554" s="8"/>
      <c r="X1554" s="8"/>
      <c r="Y1554" s="8"/>
      <c r="Z1554" s="8"/>
      <c r="AA1554" s="8"/>
      <c r="AB1554" s="8"/>
      <c r="AC1554" s="8" t="str">
        <f t="shared" si="239"/>
        <v>NO</v>
      </c>
      <c r="AD1554" s="8" t="str">
        <f t="shared" si="240"/>
        <v>Power,,,,,,,,,,,,,</v>
      </c>
      <c r="AE1554" s="8"/>
      <c r="AF1554" s="8"/>
      <c r="AG1554" s="115"/>
      <c r="AH1554" s="8" t="s">
        <v>6756</v>
      </c>
      <c r="AI1554" s="8" t="s">
        <v>6002</v>
      </c>
      <c r="AJ1554" s="115"/>
      <c r="AK1554" s="115"/>
      <c r="AL1554" s="115"/>
      <c r="AM1554" s="115"/>
      <c r="AN1554" s="115"/>
      <c r="AO1554" s="115"/>
      <c r="AP1554" s="115"/>
      <c r="AQ1554" s="115"/>
      <c r="AR1554" s="115"/>
      <c r="AS1554" s="115"/>
      <c r="AT1554" s="115"/>
      <c r="AU1554" s="115"/>
      <c r="AV1554" s="115"/>
      <c r="AW1554" s="115"/>
      <c r="AX1554" s="115"/>
      <c r="AY1554" s="115"/>
      <c r="AZ1554" s="115"/>
      <c r="BA1554" s="115"/>
      <c r="BB1554" s="115"/>
      <c r="BC1554" s="115"/>
      <c r="BD1554" s="115"/>
      <c r="BE1554" s="115"/>
      <c r="BF1554" s="115"/>
      <c r="BG1554" s="115"/>
      <c r="BH1554" s="115"/>
      <c r="BI1554" s="115"/>
      <c r="BJ1554" s="115"/>
      <c r="BK1554" s="115"/>
      <c r="BL1554" s="115"/>
      <c r="BM1554" s="115"/>
      <c r="BN1554" s="115"/>
      <c r="BO1554" s="8"/>
      <c r="BP1554" s="8"/>
      <c r="BQ1554" s="8"/>
      <c r="BR1554" s="8"/>
      <c r="BS1554" s="8"/>
      <c r="BT1554" s="8"/>
      <c r="BU1554" s="8"/>
      <c r="BV1554" s="8"/>
      <c r="BW1554" s="8"/>
      <c r="BX1554" s="8"/>
      <c r="BY1554" s="8"/>
      <c r="BZ1554" s="8"/>
      <c r="CA1554" s="8"/>
      <c r="CB1554" s="8"/>
      <c r="CC1554" s="8"/>
      <c r="CD1554" s="100"/>
      <c r="CE1554" s="8" t="str">
        <f t="shared" si="238"/>
        <v>AGND</v>
      </c>
      <c r="CF1554" s="8" t="str">
        <f t="shared" si="241"/>
        <v>Invalid PM Setting</v>
      </c>
      <c r="CG1554" s="8" t="str">
        <f t="shared" si="242"/>
        <v>Power</v>
      </c>
      <c r="CH1554" s="8" t="str">
        <f t="shared" si="243"/>
        <v>Invalid PM Setting</v>
      </c>
      <c r="CI1554" s="8"/>
      <c r="CJ1554" s="8"/>
      <c r="CK1554" s="8"/>
      <c r="CL1554" s="8"/>
      <c r="CM1554" s="115"/>
      <c r="CN1554" s="115"/>
      <c r="CO1554" s="115"/>
      <c r="CP1554" s="115"/>
      <c r="CQ1554" s="8"/>
      <c r="CR1554" s="8"/>
      <c r="CS1554" s="8"/>
      <c r="CT1554" s="8"/>
      <c r="CU1554" s="100"/>
      <c r="CV1554" s="115"/>
      <c r="CY1554" s="100"/>
      <c r="CZ1554" s="8" t="str">
        <f t="shared" si="244"/>
        <v>AGND</v>
      </c>
      <c r="DA1554" s="8" t="str">
        <f t="shared" si="245"/>
        <v>Invalid PM Setting</v>
      </c>
      <c r="DB1554" s="8" t="str">
        <f t="shared" si="246"/>
        <v>Power</v>
      </c>
      <c r="DC1554" s="8" t="str">
        <f t="shared" si="247"/>
        <v>Invalid PM Setting</v>
      </c>
      <c r="DD1554" s="8"/>
      <c r="DE1554" s="8"/>
      <c r="DF1554" s="8"/>
      <c r="DG1554" s="115"/>
      <c r="DH1554" s="115"/>
      <c r="DI1554" s="115"/>
      <c r="DJ1554" s="115"/>
      <c r="DK1554" s="8"/>
      <c r="DL1554" s="8"/>
      <c r="DM1554" s="8"/>
      <c r="DN1554" s="8"/>
      <c r="DO1554" s="8"/>
      <c r="DP1554" s="100"/>
      <c r="DQ1554" s="115"/>
      <c r="DR1554" s="115"/>
      <c r="DS1554" s="115"/>
      <c r="DT1554" s="115"/>
    </row>
    <row r="1555" spans="1:124" ht="12.75" customHeight="1">
      <c r="A1555" s="115"/>
      <c r="B1555" s="89">
        <v>1552</v>
      </c>
      <c r="C1555" s="8"/>
      <c r="D1555" s="8"/>
      <c r="E1555" s="8"/>
      <c r="F1555" s="8"/>
      <c r="G1555" s="8"/>
      <c r="H1555" s="8"/>
      <c r="I1555" s="8" t="s">
        <v>1071</v>
      </c>
      <c r="J1555" s="8" t="s">
        <v>6286</v>
      </c>
      <c r="K1555" s="8"/>
      <c r="L1555" s="8"/>
      <c r="M1555" s="8"/>
      <c r="N1555" s="8"/>
      <c r="O1555" s="8" t="s">
        <v>6755</v>
      </c>
      <c r="P1555" s="8"/>
      <c r="Q1555" s="8"/>
      <c r="R1555" s="8"/>
      <c r="S1555" s="8"/>
      <c r="T1555" s="8"/>
      <c r="U1555" s="8"/>
      <c r="V1555" s="8"/>
      <c r="W1555" s="8"/>
      <c r="X1555" s="8"/>
      <c r="Y1555" s="8"/>
      <c r="Z1555" s="8"/>
      <c r="AA1555" s="8"/>
      <c r="AB1555" s="8"/>
      <c r="AC1555" s="8" t="str">
        <f t="shared" si="239"/>
        <v>NO</v>
      </c>
      <c r="AD1555" s="8" t="str">
        <f t="shared" si="240"/>
        <v>Power,,,,,,,,,,,,,</v>
      </c>
      <c r="AE1555" s="8"/>
      <c r="AF1555" s="8"/>
      <c r="AG1555" s="115"/>
      <c r="AH1555" s="8" t="s">
        <v>6756</v>
      </c>
      <c r="AI1555" s="8" t="s">
        <v>6002</v>
      </c>
      <c r="AJ1555" s="115"/>
      <c r="AK1555" s="115"/>
      <c r="AL1555" s="115"/>
      <c r="AM1555" s="115"/>
      <c r="AN1555" s="115"/>
      <c r="AO1555" s="115"/>
      <c r="AP1555" s="115"/>
      <c r="AQ1555" s="115"/>
      <c r="AR1555" s="115"/>
      <c r="AS1555" s="115"/>
      <c r="AT1555" s="115"/>
      <c r="AU1555" s="115"/>
      <c r="AV1555" s="115"/>
      <c r="AW1555" s="115"/>
      <c r="AX1555" s="115"/>
      <c r="AY1555" s="115"/>
      <c r="AZ1555" s="115"/>
      <c r="BA1555" s="115"/>
      <c r="BB1555" s="115"/>
      <c r="BC1555" s="115"/>
      <c r="BD1555" s="115"/>
      <c r="BE1555" s="115"/>
      <c r="BF1555" s="115"/>
      <c r="BG1555" s="115"/>
      <c r="BH1555" s="115"/>
      <c r="BI1555" s="115"/>
      <c r="BJ1555" s="115"/>
      <c r="BK1555" s="115"/>
      <c r="BL1555" s="115"/>
      <c r="BM1555" s="115"/>
      <c r="BN1555" s="115"/>
      <c r="BO1555" s="8"/>
      <c r="BP1555" s="8"/>
      <c r="BQ1555" s="8"/>
      <c r="BR1555" s="8"/>
      <c r="BS1555" s="8"/>
      <c r="BT1555" s="8"/>
      <c r="BU1555" s="8"/>
      <c r="BV1555" s="8"/>
      <c r="BW1555" s="8"/>
      <c r="BX1555" s="8"/>
      <c r="BY1555" s="8"/>
      <c r="BZ1555" s="8"/>
      <c r="CA1555" s="8"/>
      <c r="CB1555" s="8"/>
      <c r="CC1555" s="8"/>
      <c r="CD1555" s="100"/>
      <c r="CE1555" s="8" t="str">
        <f t="shared" si="238"/>
        <v>AGND</v>
      </c>
      <c r="CF1555" s="8" t="str">
        <f t="shared" si="241"/>
        <v>Invalid PM Setting</v>
      </c>
      <c r="CG1555" s="8" t="str">
        <f t="shared" si="242"/>
        <v>Power</v>
      </c>
      <c r="CH1555" s="8" t="str">
        <f t="shared" si="243"/>
        <v>Invalid PM Setting</v>
      </c>
      <c r="CI1555" s="8"/>
      <c r="CJ1555" s="8"/>
      <c r="CK1555" s="8"/>
      <c r="CL1555" s="8"/>
      <c r="CM1555" s="115"/>
      <c r="CN1555" s="115"/>
      <c r="CO1555" s="115"/>
      <c r="CP1555" s="115"/>
      <c r="CQ1555" s="8"/>
      <c r="CR1555" s="8"/>
      <c r="CS1555" s="8"/>
      <c r="CT1555" s="8"/>
      <c r="CU1555" s="100"/>
      <c r="CV1555" s="115"/>
      <c r="CY1555" s="100"/>
      <c r="CZ1555" s="8" t="str">
        <f t="shared" si="244"/>
        <v>AGND</v>
      </c>
      <c r="DA1555" s="8" t="str">
        <f t="shared" si="245"/>
        <v>Invalid PM Setting</v>
      </c>
      <c r="DB1555" s="8" t="str">
        <f t="shared" si="246"/>
        <v>Power</v>
      </c>
      <c r="DC1555" s="8" t="str">
        <f t="shared" si="247"/>
        <v>Invalid PM Setting</v>
      </c>
      <c r="DD1555" s="8"/>
      <c r="DE1555" s="8"/>
      <c r="DF1555" s="8"/>
      <c r="DG1555" s="115"/>
      <c r="DH1555" s="115"/>
      <c r="DI1555" s="115"/>
      <c r="DJ1555" s="115"/>
      <c r="DK1555" s="8"/>
      <c r="DL1555" s="8"/>
      <c r="DM1555" s="8"/>
      <c r="DN1555" s="8"/>
      <c r="DO1555" s="8"/>
      <c r="DP1555" s="100"/>
      <c r="DQ1555" s="115"/>
      <c r="DR1555" s="115"/>
      <c r="DS1555" s="115"/>
      <c r="DT1555" s="115"/>
    </row>
    <row r="1556" spans="1:124" ht="12.75" customHeight="1">
      <c r="A1556" s="115"/>
      <c r="B1556" s="89">
        <v>1553</v>
      </c>
      <c r="C1556" s="8"/>
      <c r="D1556" s="8"/>
      <c r="E1556" s="8"/>
      <c r="F1556" s="8"/>
      <c r="G1556" s="8"/>
      <c r="H1556" s="8"/>
      <c r="I1556" s="8" t="s">
        <v>1071</v>
      </c>
      <c r="J1556" s="8" t="s">
        <v>7066</v>
      </c>
      <c r="K1556" s="8"/>
      <c r="L1556" s="8"/>
      <c r="M1556" s="8"/>
      <c r="N1556" s="8"/>
      <c r="O1556" s="8" t="s">
        <v>6755</v>
      </c>
      <c r="P1556" s="8"/>
      <c r="Q1556" s="8"/>
      <c r="R1556" s="8"/>
      <c r="S1556" s="8"/>
      <c r="T1556" s="8"/>
      <c r="U1556" s="8"/>
      <c r="V1556" s="8"/>
      <c r="W1556" s="8"/>
      <c r="X1556" s="8"/>
      <c r="Y1556" s="8"/>
      <c r="Z1556" s="8"/>
      <c r="AA1556" s="8"/>
      <c r="AB1556" s="8"/>
      <c r="AC1556" s="8" t="str">
        <f t="shared" si="239"/>
        <v>NO</v>
      </c>
      <c r="AD1556" s="8" t="str">
        <f t="shared" si="240"/>
        <v>Power,,,,,,,,,,,,,</v>
      </c>
      <c r="AE1556" s="8"/>
      <c r="AF1556" s="8"/>
      <c r="AG1556" s="115"/>
      <c r="AH1556" s="8" t="s">
        <v>6756</v>
      </c>
      <c r="AI1556" s="8" t="s">
        <v>6002</v>
      </c>
      <c r="AJ1556" s="115"/>
      <c r="AK1556" s="115"/>
      <c r="AL1556" s="115"/>
      <c r="AM1556" s="115"/>
      <c r="AN1556" s="115"/>
      <c r="AO1556" s="115"/>
      <c r="AP1556" s="115"/>
      <c r="AQ1556" s="115"/>
      <c r="AR1556" s="115"/>
      <c r="AS1556" s="115"/>
      <c r="AT1556" s="115"/>
      <c r="AU1556" s="115"/>
      <c r="AV1556" s="115"/>
      <c r="AW1556" s="115"/>
      <c r="AX1556" s="115"/>
      <c r="AY1556" s="115"/>
      <c r="AZ1556" s="115"/>
      <c r="BA1556" s="115"/>
      <c r="BB1556" s="115"/>
      <c r="BC1556" s="115"/>
      <c r="BD1556" s="115"/>
      <c r="BE1556" s="115"/>
      <c r="BF1556" s="115"/>
      <c r="BG1556" s="115"/>
      <c r="BH1556" s="115"/>
      <c r="BI1556" s="115"/>
      <c r="BJ1556" s="115"/>
      <c r="BK1556" s="115"/>
      <c r="BL1556" s="115"/>
      <c r="BM1556" s="115"/>
      <c r="BN1556" s="115"/>
      <c r="BO1556" s="8"/>
      <c r="BP1556" s="8"/>
      <c r="BQ1556" s="8"/>
      <c r="BR1556" s="8"/>
      <c r="BS1556" s="8"/>
      <c r="BT1556" s="8"/>
      <c r="BU1556" s="8"/>
      <c r="BV1556" s="8"/>
      <c r="BW1556" s="8"/>
      <c r="BX1556" s="8"/>
      <c r="BY1556" s="8"/>
      <c r="BZ1556" s="8"/>
      <c r="CA1556" s="8"/>
      <c r="CB1556" s="8"/>
      <c r="CC1556" s="8"/>
      <c r="CD1556" s="100"/>
      <c r="CE1556" s="8" t="str">
        <f t="shared" si="238"/>
        <v>AGND</v>
      </c>
      <c r="CF1556" s="8" t="str">
        <f t="shared" si="241"/>
        <v>Invalid PM Setting</v>
      </c>
      <c r="CG1556" s="8" t="str">
        <f t="shared" si="242"/>
        <v>Power</v>
      </c>
      <c r="CH1556" s="8" t="str">
        <f t="shared" si="243"/>
        <v>Invalid PM Setting</v>
      </c>
      <c r="CI1556" s="8"/>
      <c r="CJ1556" s="8"/>
      <c r="CK1556" s="8"/>
      <c r="CL1556" s="8"/>
      <c r="CM1556" s="115"/>
      <c r="CN1556" s="115"/>
      <c r="CO1556" s="115"/>
      <c r="CP1556" s="115"/>
      <c r="CQ1556" s="8"/>
      <c r="CR1556" s="8"/>
      <c r="CS1556" s="8"/>
      <c r="CT1556" s="8"/>
      <c r="CU1556" s="100"/>
      <c r="CV1556" s="115"/>
      <c r="CY1556" s="100"/>
      <c r="CZ1556" s="8" t="str">
        <f t="shared" si="244"/>
        <v>AGND</v>
      </c>
      <c r="DA1556" s="8" t="str">
        <f t="shared" si="245"/>
        <v>Invalid PM Setting</v>
      </c>
      <c r="DB1556" s="8" t="str">
        <f t="shared" si="246"/>
        <v>Power</v>
      </c>
      <c r="DC1556" s="8" t="str">
        <f t="shared" si="247"/>
        <v>Invalid PM Setting</v>
      </c>
      <c r="DD1556" s="8"/>
      <c r="DE1556" s="8"/>
      <c r="DF1556" s="8"/>
      <c r="DG1556" s="115"/>
      <c r="DH1556" s="115"/>
      <c r="DI1556" s="115"/>
      <c r="DJ1556" s="115"/>
      <c r="DK1556" s="8"/>
      <c r="DL1556" s="8"/>
      <c r="DM1556" s="8"/>
      <c r="DN1556" s="8"/>
      <c r="DO1556" s="8"/>
      <c r="DP1556" s="100"/>
      <c r="DQ1556" s="115"/>
      <c r="DR1556" s="115"/>
      <c r="DS1556" s="115"/>
      <c r="DT1556" s="115"/>
    </row>
    <row r="1557" spans="1:124" ht="12.75" customHeight="1">
      <c r="A1557" s="115"/>
      <c r="B1557" s="89">
        <v>1554</v>
      </c>
      <c r="C1557" s="8"/>
      <c r="D1557" s="8"/>
      <c r="E1557" s="8"/>
      <c r="F1557" s="8"/>
      <c r="G1557" s="8"/>
      <c r="H1557" s="8"/>
      <c r="I1557" s="8" t="s">
        <v>1071</v>
      </c>
      <c r="J1557" s="8" t="s">
        <v>7067</v>
      </c>
      <c r="K1557" s="8"/>
      <c r="L1557" s="8"/>
      <c r="M1557" s="8"/>
      <c r="N1557" s="8"/>
      <c r="O1557" s="8" t="s">
        <v>6755</v>
      </c>
      <c r="P1557" s="8"/>
      <c r="Q1557" s="8"/>
      <c r="R1557" s="8"/>
      <c r="S1557" s="8"/>
      <c r="T1557" s="8"/>
      <c r="U1557" s="8"/>
      <c r="V1557" s="8"/>
      <c r="W1557" s="8"/>
      <c r="X1557" s="8"/>
      <c r="Y1557" s="8"/>
      <c r="Z1557" s="8"/>
      <c r="AA1557" s="8"/>
      <c r="AB1557" s="8"/>
      <c r="AC1557" s="8" t="str">
        <f t="shared" si="239"/>
        <v>NO</v>
      </c>
      <c r="AD1557" s="8" t="str">
        <f t="shared" si="240"/>
        <v>Power,,,,,,,,,,,,,</v>
      </c>
      <c r="AE1557" s="8"/>
      <c r="AF1557" s="8"/>
      <c r="AG1557" s="115"/>
      <c r="AH1557" s="8" t="s">
        <v>6756</v>
      </c>
      <c r="AI1557" s="8" t="s">
        <v>6002</v>
      </c>
      <c r="AJ1557" s="115"/>
      <c r="AK1557" s="115"/>
      <c r="AL1557" s="115"/>
      <c r="AM1557" s="115"/>
      <c r="AN1557" s="115"/>
      <c r="AO1557" s="115"/>
      <c r="AP1557" s="115"/>
      <c r="AQ1557" s="115"/>
      <c r="AR1557" s="115"/>
      <c r="AS1557" s="115"/>
      <c r="AT1557" s="115"/>
      <c r="AU1557" s="115"/>
      <c r="AV1557" s="115"/>
      <c r="AW1557" s="115"/>
      <c r="AX1557" s="115"/>
      <c r="AY1557" s="115"/>
      <c r="AZ1557" s="115"/>
      <c r="BA1557" s="115"/>
      <c r="BB1557" s="115"/>
      <c r="BC1557" s="115"/>
      <c r="BD1557" s="115"/>
      <c r="BE1557" s="115"/>
      <c r="BF1557" s="115"/>
      <c r="BG1557" s="115"/>
      <c r="BH1557" s="115"/>
      <c r="BI1557" s="115"/>
      <c r="BJ1557" s="115"/>
      <c r="BK1557" s="115"/>
      <c r="BL1557" s="115"/>
      <c r="BM1557" s="115"/>
      <c r="BN1557" s="115"/>
      <c r="BO1557" s="8"/>
      <c r="BP1557" s="8"/>
      <c r="BQ1557" s="8"/>
      <c r="BR1557" s="8"/>
      <c r="BS1557" s="8"/>
      <c r="BT1557" s="8"/>
      <c r="BU1557" s="8"/>
      <c r="BV1557" s="8"/>
      <c r="BW1557" s="8"/>
      <c r="BX1557" s="8"/>
      <c r="BY1557" s="8"/>
      <c r="BZ1557" s="8"/>
      <c r="CA1557" s="8"/>
      <c r="CB1557" s="8"/>
      <c r="CC1557" s="8"/>
      <c r="CD1557" s="100"/>
      <c r="CE1557" s="8" t="str">
        <f t="shared" si="238"/>
        <v>AGND</v>
      </c>
      <c r="CF1557" s="8" t="str">
        <f t="shared" si="241"/>
        <v>Invalid PM Setting</v>
      </c>
      <c r="CG1557" s="8" t="str">
        <f t="shared" si="242"/>
        <v>Power</v>
      </c>
      <c r="CH1557" s="8" t="str">
        <f t="shared" si="243"/>
        <v>Invalid PM Setting</v>
      </c>
      <c r="CI1557" s="8"/>
      <c r="CJ1557" s="8"/>
      <c r="CK1557" s="8"/>
      <c r="CL1557" s="8"/>
      <c r="CM1557" s="115"/>
      <c r="CN1557" s="115"/>
      <c r="CO1557" s="115"/>
      <c r="CP1557" s="115"/>
      <c r="CQ1557" s="8"/>
      <c r="CR1557" s="8"/>
      <c r="CS1557" s="8"/>
      <c r="CT1557" s="8"/>
      <c r="CU1557" s="100"/>
      <c r="CV1557" s="115"/>
      <c r="CY1557" s="100"/>
      <c r="CZ1557" s="8" t="str">
        <f t="shared" si="244"/>
        <v>AGND</v>
      </c>
      <c r="DA1557" s="8" t="str">
        <f t="shared" si="245"/>
        <v>Invalid PM Setting</v>
      </c>
      <c r="DB1557" s="8" t="str">
        <f t="shared" si="246"/>
        <v>Power</v>
      </c>
      <c r="DC1557" s="8" t="str">
        <f t="shared" si="247"/>
        <v>Invalid PM Setting</v>
      </c>
      <c r="DD1557" s="8"/>
      <c r="DE1557" s="8"/>
      <c r="DF1557" s="8"/>
      <c r="DG1557" s="115"/>
      <c r="DH1557" s="115"/>
      <c r="DI1557" s="115"/>
      <c r="DJ1557" s="115"/>
      <c r="DK1557" s="8"/>
      <c r="DL1557" s="8"/>
      <c r="DM1557" s="8"/>
      <c r="DN1557" s="8"/>
      <c r="DO1557" s="8"/>
      <c r="DP1557" s="100"/>
      <c r="DQ1557" s="115"/>
      <c r="DR1557" s="115"/>
      <c r="DS1557" s="115"/>
      <c r="DT1557" s="115"/>
    </row>
    <row r="1558" spans="1:124" ht="12.75" customHeight="1">
      <c r="A1558" s="115"/>
      <c r="B1558" s="89">
        <v>1555</v>
      </c>
      <c r="C1558" s="8"/>
      <c r="D1558" s="8"/>
      <c r="E1558" s="8"/>
      <c r="F1558" s="8"/>
      <c r="G1558" s="8"/>
      <c r="H1558" s="8"/>
      <c r="I1558" s="8" t="s">
        <v>1071</v>
      </c>
      <c r="J1558" s="8" t="s">
        <v>7083</v>
      </c>
      <c r="K1558" s="8"/>
      <c r="L1558" s="8"/>
      <c r="M1558" s="8"/>
      <c r="N1558" s="8"/>
      <c r="O1558" s="8" t="s">
        <v>6755</v>
      </c>
      <c r="P1558" s="8"/>
      <c r="Q1558" s="8"/>
      <c r="R1558" s="8"/>
      <c r="S1558" s="8"/>
      <c r="T1558" s="8"/>
      <c r="U1558" s="8"/>
      <c r="V1558" s="8"/>
      <c r="W1558" s="8"/>
      <c r="X1558" s="8"/>
      <c r="Y1558" s="8"/>
      <c r="Z1558" s="8"/>
      <c r="AA1558" s="8"/>
      <c r="AB1558" s="8"/>
      <c r="AC1558" s="8" t="str">
        <f t="shared" si="239"/>
        <v>NO</v>
      </c>
      <c r="AD1558" s="8" t="str">
        <f t="shared" si="240"/>
        <v>Power,,,,,,,,,,,,,</v>
      </c>
      <c r="AE1558" s="8"/>
      <c r="AF1558" s="8"/>
      <c r="AG1558" s="115"/>
      <c r="AH1558" s="8" t="s">
        <v>6756</v>
      </c>
      <c r="AI1558" s="8" t="s">
        <v>6002</v>
      </c>
      <c r="AJ1558" s="115"/>
      <c r="AK1558" s="115"/>
      <c r="AL1558" s="115"/>
      <c r="AM1558" s="115"/>
      <c r="AN1558" s="115"/>
      <c r="AO1558" s="115"/>
      <c r="AP1558" s="115"/>
      <c r="AQ1558" s="115"/>
      <c r="AR1558" s="115"/>
      <c r="AS1558" s="115"/>
      <c r="AT1558" s="115"/>
      <c r="AU1558" s="115"/>
      <c r="AV1558" s="115"/>
      <c r="AW1558" s="115"/>
      <c r="AX1558" s="115"/>
      <c r="AY1558" s="115"/>
      <c r="AZ1558" s="115"/>
      <c r="BA1558" s="115"/>
      <c r="BB1558" s="115"/>
      <c r="BC1558" s="115"/>
      <c r="BD1558" s="115"/>
      <c r="BE1558" s="115"/>
      <c r="BF1558" s="115"/>
      <c r="BG1558" s="115"/>
      <c r="BH1558" s="115"/>
      <c r="BI1558" s="115"/>
      <c r="BJ1558" s="115"/>
      <c r="BK1558" s="115"/>
      <c r="BL1558" s="115"/>
      <c r="BM1558" s="115"/>
      <c r="BN1558" s="115"/>
      <c r="BO1558" s="8"/>
      <c r="BP1558" s="8"/>
      <c r="BQ1558" s="8"/>
      <c r="BR1558" s="8"/>
      <c r="BS1558" s="8"/>
      <c r="BT1558" s="8"/>
      <c r="BU1558" s="8"/>
      <c r="BV1558" s="8"/>
      <c r="BW1558" s="8"/>
      <c r="BX1558" s="8"/>
      <c r="BY1558" s="8"/>
      <c r="BZ1558" s="8"/>
      <c r="CA1558" s="8"/>
      <c r="CB1558" s="8"/>
      <c r="CC1558" s="8"/>
      <c r="CD1558" s="100"/>
      <c r="CE1558" s="8" t="str">
        <f t="shared" si="238"/>
        <v>AGND</v>
      </c>
      <c r="CF1558" s="8" t="str">
        <f t="shared" si="241"/>
        <v>Invalid PM Setting</v>
      </c>
      <c r="CG1558" s="8" t="str">
        <f t="shared" si="242"/>
        <v>Power</v>
      </c>
      <c r="CH1558" s="8" t="str">
        <f t="shared" si="243"/>
        <v>Invalid PM Setting</v>
      </c>
      <c r="CI1558" s="8"/>
      <c r="CJ1558" s="8"/>
      <c r="CK1558" s="8"/>
      <c r="CL1558" s="8"/>
      <c r="CM1558" s="115"/>
      <c r="CN1558" s="115"/>
      <c r="CO1558" s="115"/>
      <c r="CP1558" s="115"/>
      <c r="CQ1558" s="8"/>
      <c r="CR1558" s="8"/>
      <c r="CS1558" s="8"/>
      <c r="CT1558" s="8"/>
      <c r="CU1558" s="100"/>
      <c r="CV1558" s="115"/>
      <c r="CY1558" s="100"/>
      <c r="CZ1558" s="8" t="str">
        <f t="shared" si="244"/>
        <v>AGND</v>
      </c>
      <c r="DA1558" s="8" t="str">
        <f t="shared" si="245"/>
        <v>Invalid PM Setting</v>
      </c>
      <c r="DB1558" s="8" t="str">
        <f t="shared" si="246"/>
        <v>Power</v>
      </c>
      <c r="DC1558" s="8" t="str">
        <f t="shared" si="247"/>
        <v>Invalid PM Setting</v>
      </c>
      <c r="DD1558" s="8"/>
      <c r="DE1558" s="8"/>
      <c r="DF1558" s="8"/>
      <c r="DG1558" s="115"/>
      <c r="DH1558" s="115"/>
      <c r="DI1558" s="115"/>
      <c r="DJ1558" s="115"/>
      <c r="DK1558" s="8"/>
      <c r="DL1558" s="8"/>
      <c r="DM1558" s="8"/>
      <c r="DN1558" s="8"/>
      <c r="DO1558" s="8"/>
      <c r="DP1558" s="100"/>
      <c r="DQ1558" s="115"/>
      <c r="DR1558" s="115"/>
      <c r="DS1558" s="115"/>
      <c r="DT1558" s="115"/>
    </row>
    <row r="1559" spans="1:124" ht="12.75" customHeight="1">
      <c r="A1559" s="115"/>
      <c r="B1559" s="89">
        <v>1556</v>
      </c>
      <c r="C1559" s="8"/>
      <c r="D1559" s="8"/>
      <c r="E1559" s="8"/>
      <c r="F1559" s="8"/>
      <c r="G1559" s="8"/>
      <c r="H1559" s="8"/>
      <c r="I1559" s="8" t="s">
        <v>1071</v>
      </c>
      <c r="J1559" s="8" t="s">
        <v>4905</v>
      </c>
      <c r="K1559" s="8"/>
      <c r="L1559" s="8"/>
      <c r="M1559" s="8"/>
      <c r="N1559" s="8"/>
      <c r="O1559" s="8" t="s">
        <v>6755</v>
      </c>
      <c r="P1559" s="8"/>
      <c r="Q1559" s="8"/>
      <c r="R1559" s="8"/>
      <c r="S1559" s="8"/>
      <c r="T1559" s="8"/>
      <c r="U1559" s="8"/>
      <c r="V1559" s="8"/>
      <c r="W1559" s="8"/>
      <c r="X1559" s="8"/>
      <c r="Y1559" s="8"/>
      <c r="Z1559" s="8"/>
      <c r="AA1559" s="8"/>
      <c r="AB1559" s="8"/>
      <c r="AC1559" s="8" t="str">
        <f t="shared" si="239"/>
        <v>NO</v>
      </c>
      <c r="AD1559" s="8" t="str">
        <f t="shared" si="240"/>
        <v>Power,,,,,,,,,,,,,</v>
      </c>
      <c r="AE1559" s="8"/>
      <c r="AF1559" s="8"/>
      <c r="AG1559" s="115"/>
      <c r="AH1559" s="8" t="s">
        <v>6756</v>
      </c>
      <c r="AI1559" s="8" t="s">
        <v>6002</v>
      </c>
      <c r="AJ1559" s="115"/>
      <c r="AK1559" s="115"/>
      <c r="AL1559" s="115"/>
      <c r="AM1559" s="115"/>
      <c r="AN1559" s="115"/>
      <c r="AO1559" s="115"/>
      <c r="AP1559" s="115"/>
      <c r="AQ1559" s="115"/>
      <c r="AR1559" s="115"/>
      <c r="AS1559" s="115"/>
      <c r="AT1559" s="115"/>
      <c r="AU1559" s="115"/>
      <c r="AV1559" s="115"/>
      <c r="AW1559" s="115"/>
      <c r="AX1559" s="115"/>
      <c r="AY1559" s="115"/>
      <c r="AZ1559" s="115"/>
      <c r="BA1559" s="115"/>
      <c r="BB1559" s="115"/>
      <c r="BC1559" s="115"/>
      <c r="BD1559" s="115"/>
      <c r="BE1559" s="115"/>
      <c r="BF1559" s="115"/>
      <c r="BG1559" s="115"/>
      <c r="BH1559" s="115"/>
      <c r="BI1559" s="115"/>
      <c r="BJ1559" s="115"/>
      <c r="BK1559" s="115"/>
      <c r="BL1559" s="115"/>
      <c r="BM1559" s="115"/>
      <c r="BN1559" s="115"/>
      <c r="BO1559" s="8"/>
      <c r="BP1559" s="8"/>
      <c r="BQ1559" s="8"/>
      <c r="BR1559" s="8"/>
      <c r="BS1559" s="8"/>
      <c r="BT1559" s="8"/>
      <c r="BU1559" s="8"/>
      <c r="BV1559" s="8"/>
      <c r="BW1559" s="8"/>
      <c r="BX1559" s="8"/>
      <c r="BY1559" s="8"/>
      <c r="BZ1559" s="8"/>
      <c r="CA1559" s="8"/>
      <c r="CB1559" s="8"/>
      <c r="CC1559" s="8"/>
      <c r="CD1559" s="100"/>
      <c r="CE1559" s="8" t="str">
        <f t="shared" si="238"/>
        <v>AGND</v>
      </c>
      <c r="CF1559" s="8" t="str">
        <f t="shared" si="241"/>
        <v>Invalid PM Setting</v>
      </c>
      <c r="CG1559" s="8" t="str">
        <f t="shared" si="242"/>
        <v>Power</v>
      </c>
      <c r="CH1559" s="8" t="str">
        <f t="shared" si="243"/>
        <v>Invalid PM Setting</v>
      </c>
      <c r="CI1559" s="8"/>
      <c r="CJ1559" s="8"/>
      <c r="CK1559" s="8"/>
      <c r="CL1559" s="8"/>
      <c r="CM1559" s="115"/>
      <c r="CN1559" s="115"/>
      <c r="CO1559" s="115"/>
      <c r="CP1559" s="115"/>
      <c r="CQ1559" s="8"/>
      <c r="CR1559" s="8"/>
      <c r="CS1559" s="8"/>
      <c r="CT1559" s="8"/>
      <c r="CU1559" s="100"/>
      <c r="CV1559" s="115"/>
      <c r="CY1559" s="100"/>
      <c r="CZ1559" s="8" t="str">
        <f t="shared" si="244"/>
        <v>AGND</v>
      </c>
      <c r="DA1559" s="8" t="str">
        <f t="shared" si="245"/>
        <v>Invalid PM Setting</v>
      </c>
      <c r="DB1559" s="8" t="str">
        <f t="shared" si="246"/>
        <v>Power</v>
      </c>
      <c r="DC1559" s="8" t="str">
        <f t="shared" si="247"/>
        <v>Invalid PM Setting</v>
      </c>
      <c r="DD1559" s="8"/>
      <c r="DE1559" s="8"/>
      <c r="DF1559" s="8"/>
      <c r="DG1559" s="115"/>
      <c r="DH1559" s="115"/>
      <c r="DI1559" s="115"/>
      <c r="DJ1559" s="115"/>
      <c r="DK1559" s="8"/>
      <c r="DL1559" s="8"/>
      <c r="DM1559" s="8"/>
      <c r="DN1559" s="8"/>
      <c r="DO1559" s="8"/>
      <c r="DP1559" s="100"/>
      <c r="DQ1559" s="115"/>
      <c r="DR1559" s="115"/>
      <c r="DS1559" s="115"/>
      <c r="DT1559" s="115"/>
    </row>
    <row r="1560" spans="1:124" ht="12.75" customHeight="1">
      <c r="A1560" s="115"/>
      <c r="B1560" s="89">
        <v>1557</v>
      </c>
      <c r="C1560" s="8"/>
      <c r="D1560" s="8"/>
      <c r="E1560" s="8"/>
      <c r="F1560" s="8"/>
      <c r="G1560" s="8"/>
      <c r="H1560" s="8"/>
      <c r="I1560" s="8" t="s">
        <v>1071</v>
      </c>
      <c r="J1560" s="8" t="s">
        <v>7038</v>
      </c>
      <c r="K1560" s="8"/>
      <c r="L1560" s="8"/>
      <c r="M1560" s="8"/>
      <c r="N1560" s="8"/>
      <c r="O1560" s="8" t="s">
        <v>6755</v>
      </c>
      <c r="P1560" s="8"/>
      <c r="Q1560" s="8"/>
      <c r="R1560" s="8"/>
      <c r="S1560" s="8"/>
      <c r="T1560" s="8"/>
      <c r="U1560" s="8"/>
      <c r="V1560" s="8"/>
      <c r="W1560" s="8"/>
      <c r="X1560" s="8"/>
      <c r="Y1560" s="8"/>
      <c r="Z1560" s="8"/>
      <c r="AA1560" s="8"/>
      <c r="AB1560" s="8"/>
      <c r="AC1560" s="8" t="str">
        <f t="shared" si="239"/>
        <v>NO</v>
      </c>
      <c r="AD1560" s="8" t="str">
        <f t="shared" si="240"/>
        <v>Power,,,,,,,,,,,,,</v>
      </c>
      <c r="AE1560" s="8"/>
      <c r="AF1560" s="8"/>
      <c r="AG1560" s="115"/>
      <c r="AH1560" s="8" t="s">
        <v>6756</v>
      </c>
      <c r="AI1560" s="8" t="s">
        <v>6002</v>
      </c>
      <c r="AJ1560" s="115"/>
      <c r="AK1560" s="115"/>
      <c r="AL1560" s="115"/>
      <c r="AM1560" s="115"/>
      <c r="AN1560" s="115"/>
      <c r="AO1560" s="115"/>
      <c r="AP1560" s="115"/>
      <c r="AQ1560" s="115"/>
      <c r="AR1560" s="115"/>
      <c r="AS1560" s="115"/>
      <c r="AT1560" s="115"/>
      <c r="AU1560" s="115"/>
      <c r="AV1560" s="115"/>
      <c r="AW1560" s="115"/>
      <c r="AX1560" s="115"/>
      <c r="AY1560" s="115"/>
      <c r="AZ1560" s="115"/>
      <c r="BA1560" s="115"/>
      <c r="BB1560" s="115"/>
      <c r="BC1560" s="115"/>
      <c r="BD1560" s="115"/>
      <c r="BE1560" s="115"/>
      <c r="BF1560" s="115"/>
      <c r="BG1560" s="115"/>
      <c r="BH1560" s="115"/>
      <c r="BI1560" s="115"/>
      <c r="BJ1560" s="115"/>
      <c r="BK1560" s="115"/>
      <c r="BL1560" s="115"/>
      <c r="BM1560" s="115"/>
      <c r="BN1560" s="115"/>
      <c r="BO1560" s="8"/>
      <c r="BP1560" s="8"/>
      <c r="BQ1560" s="8"/>
      <c r="BR1560" s="8"/>
      <c r="BS1560" s="8"/>
      <c r="BT1560" s="8"/>
      <c r="BU1560" s="8"/>
      <c r="BV1560" s="8"/>
      <c r="BW1560" s="8"/>
      <c r="BX1560" s="8"/>
      <c r="BY1560" s="8"/>
      <c r="BZ1560" s="8"/>
      <c r="CA1560" s="8"/>
      <c r="CB1560" s="8"/>
      <c r="CC1560" s="8"/>
      <c r="CD1560" s="100"/>
      <c r="CE1560" s="8" t="str">
        <f t="shared" si="238"/>
        <v>AGND</v>
      </c>
      <c r="CF1560" s="8" t="str">
        <f t="shared" si="241"/>
        <v>Invalid PM Setting</v>
      </c>
      <c r="CG1560" s="8" t="str">
        <f t="shared" si="242"/>
        <v>Power</v>
      </c>
      <c r="CH1560" s="8" t="str">
        <f t="shared" si="243"/>
        <v>Invalid PM Setting</v>
      </c>
      <c r="CI1560" s="8"/>
      <c r="CJ1560" s="8"/>
      <c r="CK1560" s="8"/>
      <c r="CL1560" s="8"/>
      <c r="CM1560" s="115"/>
      <c r="CN1560" s="115"/>
      <c r="CO1560" s="115"/>
      <c r="CP1560" s="115"/>
      <c r="CQ1560" s="8"/>
      <c r="CR1560" s="8"/>
      <c r="CS1560" s="8"/>
      <c r="CT1560" s="8"/>
      <c r="CU1560" s="100"/>
      <c r="CV1560" s="115"/>
      <c r="CY1560" s="100"/>
      <c r="CZ1560" s="8" t="str">
        <f t="shared" si="244"/>
        <v>AGND</v>
      </c>
      <c r="DA1560" s="8" t="str">
        <f t="shared" si="245"/>
        <v>Invalid PM Setting</v>
      </c>
      <c r="DB1560" s="8" t="str">
        <f t="shared" si="246"/>
        <v>Power</v>
      </c>
      <c r="DC1560" s="8" t="str">
        <f t="shared" si="247"/>
        <v>Invalid PM Setting</v>
      </c>
      <c r="DD1560" s="8"/>
      <c r="DE1560" s="8"/>
      <c r="DF1560" s="8"/>
      <c r="DG1560" s="115"/>
      <c r="DH1560" s="115"/>
      <c r="DI1560" s="115"/>
      <c r="DJ1560" s="115"/>
      <c r="DK1560" s="8"/>
      <c r="DL1560" s="8"/>
      <c r="DM1560" s="8"/>
      <c r="DN1560" s="8"/>
      <c r="DO1560" s="8"/>
      <c r="DP1560" s="100"/>
      <c r="DQ1560" s="115"/>
      <c r="DR1560" s="115"/>
      <c r="DS1560" s="115"/>
      <c r="DT1560" s="115"/>
    </row>
    <row r="1561" spans="1:124" ht="12.75" customHeight="1">
      <c r="A1561" s="115"/>
      <c r="B1561" s="89">
        <v>1558</v>
      </c>
      <c r="C1561" s="8"/>
      <c r="D1561" s="8"/>
      <c r="E1561" s="8"/>
      <c r="F1561" s="8"/>
      <c r="G1561" s="8"/>
      <c r="H1561" s="8"/>
      <c r="I1561" s="8" t="s">
        <v>1071</v>
      </c>
      <c r="J1561" s="8" t="s">
        <v>7061</v>
      </c>
      <c r="K1561" s="8"/>
      <c r="L1561" s="8"/>
      <c r="M1561" s="8"/>
      <c r="N1561" s="8"/>
      <c r="O1561" s="8" t="s">
        <v>6755</v>
      </c>
      <c r="P1561" s="8"/>
      <c r="Q1561" s="8"/>
      <c r="R1561" s="8"/>
      <c r="S1561" s="8"/>
      <c r="T1561" s="8"/>
      <c r="U1561" s="8"/>
      <c r="V1561" s="8"/>
      <c r="W1561" s="8"/>
      <c r="X1561" s="8"/>
      <c r="Y1561" s="8"/>
      <c r="Z1561" s="8"/>
      <c r="AA1561" s="8"/>
      <c r="AB1561" s="8"/>
      <c r="AC1561" s="8" t="str">
        <f t="shared" si="239"/>
        <v>NO</v>
      </c>
      <c r="AD1561" s="8" t="str">
        <f t="shared" si="240"/>
        <v>Power,,,,,,,,,,,,,</v>
      </c>
      <c r="AE1561" s="8"/>
      <c r="AF1561" s="8"/>
      <c r="AG1561" s="115"/>
      <c r="AH1561" s="8" t="s">
        <v>6756</v>
      </c>
      <c r="AI1561" s="8" t="s">
        <v>6002</v>
      </c>
      <c r="AJ1561" s="115"/>
      <c r="AK1561" s="115"/>
      <c r="AL1561" s="115"/>
      <c r="AM1561" s="115"/>
      <c r="AN1561" s="115"/>
      <c r="AO1561" s="115"/>
      <c r="AP1561" s="115"/>
      <c r="AQ1561" s="115"/>
      <c r="AR1561" s="115"/>
      <c r="AS1561" s="115"/>
      <c r="AT1561" s="115"/>
      <c r="AU1561" s="115"/>
      <c r="AV1561" s="115"/>
      <c r="AW1561" s="115"/>
      <c r="AX1561" s="115"/>
      <c r="AY1561" s="115"/>
      <c r="AZ1561" s="115"/>
      <c r="BA1561" s="115"/>
      <c r="BB1561" s="115"/>
      <c r="BC1561" s="115"/>
      <c r="BD1561" s="115"/>
      <c r="BE1561" s="115"/>
      <c r="BF1561" s="115"/>
      <c r="BG1561" s="115"/>
      <c r="BH1561" s="115"/>
      <c r="BI1561" s="115"/>
      <c r="BJ1561" s="115"/>
      <c r="BK1561" s="115"/>
      <c r="BL1561" s="115"/>
      <c r="BM1561" s="115"/>
      <c r="BN1561" s="115"/>
      <c r="BO1561" s="8"/>
      <c r="BP1561" s="8"/>
      <c r="BQ1561" s="8"/>
      <c r="BR1561" s="8"/>
      <c r="BS1561" s="8"/>
      <c r="BT1561" s="8"/>
      <c r="BU1561" s="8"/>
      <c r="BV1561" s="8"/>
      <c r="BW1561" s="8"/>
      <c r="BX1561" s="8"/>
      <c r="BY1561" s="8"/>
      <c r="BZ1561" s="8"/>
      <c r="CA1561" s="8"/>
      <c r="CB1561" s="8"/>
      <c r="CC1561" s="8"/>
      <c r="CD1561" s="100"/>
      <c r="CE1561" s="8" t="str">
        <f t="shared" si="238"/>
        <v>AGND</v>
      </c>
      <c r="CF1561" s="8" t="str">
        <f t="shared" si="241"/>
        <v>Invalid PM Setting</v>
      </c>
      <c r="CG1561" s="8" t="str">
        <f t="shared" si="242"/>
        <v>Power</v>
      </c>
      <c r="CH1561" s="8" t="str">
        <f t="shared" si="243"/>
        <v>Invalid PM Setting</v>
      </c>
      <c r="CI1561" s="8"/>
      <c r="CJ1561" s="8"/>
      <c r="CK1561" s="8"/>
      <c r="CL1561" s="8"/>
      <c r="CM1561" s="115"/>
      <c r="CN1561" s="115"/>
      <c r="CO1561" s="115"/>
      <c r="CP1561" s="115"/>
      <c r="CQ1561" s="8"/>
      <c r="CR1561" s="8"/>
      <c r="CS1561" s="8"/>
      <c r="CT1561" s="8"/>
      <c r="CU1561" s="100"/>
      <c r="CV1561" s="115"/>
      <c r="CY1561" s="100"/>
      <c r="CZ1561" s="8" t="str">
        <f t="shared" si="244"/>
        <v>AGND</v>
      </c>
      <c r="DA1561" s="8" t="str">
        <f t="shared" si="245"/>
        <v>Invalid PM Setting</v>
      </c>
      <c r="DB1561" s="8" t="str">
        <f t="shared" si="246"/>
        <v>Power</v>
      </c>
      <c r="DC1561" s="8" t="str">
        <f t="shared" si="247"/>
        <v>Invalid PM Setting</v>
      </c>
      <c r="DD1561" s="8"/>
      <c r="DE1561" s="8"/>
      <c r="DF1561" s="8"/>
      <c r="DG1561" s="115"/>
      <c r="DH1561" s="115"/>
      <c r="DI1561" s="115"/>
      <c r="DJ1561" s="115"/>
      <c r="DK1561" s="8"/>
      <c r="DL1561" s="8"/>
      <c r="DM1561" s="8"/>
      <c r="DN1561" s="8"/>
      <c r="DO1561" s="8"/>
      <c r="DP1561" s="100"/>
      <c r="DQ1561" s="115"/>
      <c r="DR1561" s="115"/>
      <c r="DS1561" s="115"/>
      <c r="DT1561" s="115"/>
    </row>
    <row r="1562" spans="1:124" ht="12.75" customHeight="1">
      <c r="A1562" s="115"/>
      <c r="B1562" s="89">
        <v>1559</v>
      </c>
      <c r="C1562" s="8"/>
      <c r="D1562" s="8"/>
      <c r="E1562" s="8"/>
      <c r="F1562" s="8"/>
      <c r="G1562" s="8"/>
      <c r="H1562" s="8"/>
      <c r="I1562" s="8" t="s">
        <v>1071</v>
      </c>
      <c r="J1562" s="8" t="s">
        <v>6613</v>
      </c>
      <c r="K1562" s="8"/>
      <c r="L1562" s="8"/>
      <c r="M1562" s="8"/>
      <c r="N1562" s="8"/>
      <c r="O1562" s="8" t="s">
        <v>6755</v>
      </c>
      <c r="P1562" s="8"/>
      <c r="Q1562" s="8"/>
      <c r="R1562" s="8"/>
      <c r="S1562" s="8"/>
      <c r="T1562" s="8"/>
      <c r="U1562" s="8"/>
      <c r="V1562" s="8"/>
      <c r="W1562" s="8"/>
      <c r="X1562" s="8"/>
      <c r="Y1562" s="8"/>
      <c r="Z1562" s="8"/>
      <c r="AA1562" s="8"/>
      <c r="AB1562" s="8"/>
      <c r="AC1562" s="8" t="str">
        <f t="shared" si="239"/>
        <v>NO</v>
      </c>
      <c r="AD1562" s="8" t="str">
        <f t="shared" si="240"/>
        <v>Power,,,,,,,,,,,,,</v>
      </c>
      <c r="AE1562" s="8"/>
      <c r="AF1562" s="8"/>
      <c r="AG1562" s="115"/>
      <c r="AH1562" s="8" t="s">
        <v>6756</v>
      </c>
      <c r="AI1562" s="8" t="s">
        <v>6002</v>
      </c>
      <c r="AJ1562" s="115"/>
      <c r="AK1562" s="115"/>
      <c r="AL1562" s="115"/>
      <c r="AM1562" s="115"/>
      <c r="AN1562" s="115"/>
      <c r="AO1562" s="115"/>
      <c r="AP1562" s="115"/>
      <c r="AQ1562" s="115"/>
      <c r="AR1562" s="115"/>
      <c r="AS1562" s="115"/>
      <c r="AT1562" s="115"/>
      <c r="AU1562" s="115"/>
      <c r="AV1562" s="115"/>
      <c r="AW1562" s="115"/>
      <c r="AX1562" s="115"/>
      <c r="AY1562" s="115"/>
      <c r="AZ1562" s="115"/>
      <c r="BA1562" s="115"/>
      <c r="BB1562" s="115"/>
      <c r="BC1562" s="115"/>
      <c r="BD1562" s="115"/>
      <c r="BE1562" s="115"/>
      <c r="BF1562" s="115"/>
      <c r="BG1562" s="115"/>
      <c r="BH1562" s="115"/>
      <c r="BI1562" s="115"/>
      <c r="BJ1562" s="115"/>
      <c r="BK1562" s="115"/>
      <c r="BL1562" s="115"/>
      <c r="BM1562" s="115"/>
      <c r="BN1562" s="115"/>
      <c r="BO1562" s="8"/>
      <c r="BP1562" s="8"/>
      <c r="BQ1562" s="8"/>
      <c r="BR1562" s="8"/>
      <c r="BS1562" s="8"/>
      <c r="BT1562" s="8"/>
      <c r="BU1562" s="8"/>
      <c r="BV1562" s="8"/>
      <c r="BW1562" s="8"/>
      <c r="BX1562" s="8"/>
      <c r="BY1562" s="8"/>
      <c r="BZ1562" s="8"/>
      <c r="CA1562" s="8"/>
      <c r="CB1562" s="8"/>
      <c r="CC1562" s="8"/>
      <c r="CD1562" s="100"/>
      <c r="CE1562" s="8" t="str">
        <f t="shared" si="238"/>
        <v>AGND</v>
      </c>
      <c r="CF1562" s="8" t="str">
        <f t="shared" si="241"/>
        <v>Invalid PM Setting</v>
      </c>
      <c r="CG1562" s="8" t="str">
        <f t="shared" si="242"/>
        <v>Power</v>
      </c>
      <c r="CH1562" s="8" t="str">
        <f t="shared" si="243"/>
        <v>Invalid PM Setting</v>
      </c>
      <c r="CI1562" s="8"/>
      <c r="CJ1562" s="8"/>
      <c r="CK1562" s="8"/>
      <c r="CL1562" s="8"/>
      <c r="CM1562" s="115"/>
      <c r="CN1562" s="115"/>
      <c r="CO1562" s="115"/>
      <c r="CP1562" s="115"/>
      <c r="CQ1562" s="8"/>
      <c r="CR1562" s="8"/>
      <c r="CS1562" s="8"/>
      <c r="CT1562" s="8"/>
      <c r="CU1562" s="100"/>
      <c r="CV1562" s="115"/>
      <c r="CY1562" s="100"/>
      <c r="CZ1562" s="8" t="str">
        <f t="shared" si="244"/>
        <v>AGND</v>
      </c>
      <c r="DA1562" s="8" t="str">
        <f t="shared" si="245"/>
        <v>Invalid PM Setting</v>
      </c>
      <c r="DB1562" s="8" t="str">
        <f t="shared" si="246"/>
        <v>Power</v>
      </c>
      <c r="DC1562" s="8" t="str">
        <f t="shared" si="247"/>
        <v>Invalid PM Setting</v>
      </c>
      <c r="DD1562" s="8"/>
      <c r="DE1562" s="8"/>
      <c r="DF1562" s="8"/>
      <c r="DG1562" s="115"/>
      <c r="DH1562" s="115"/>
      <c r="DI1562" s="115"/>
      <c r="DJ1562" s="115"/>
      <c r="DK1562" s="8"/>
      <c r="DL1562" s="8"/>
      <c r="DM1562" s="8"/>
      <c r="DN1562" s="8"/>
      <c r="DO1562" s="8"/>
      <c r="DP1562" s="100"/>
      <c r="DQ1562" s="115"/>
      <c r="DR1562" s="115"/>
      <c r="DS1562" s="115"/>
      <c r="DT1562" s="115"/>
    </row>
    <row r="1563" spans="1:124" ht="12.75" customHeight="1">
      <c r="A1563" s="115"/>
      <c r="B1563" s="89">
        <v>1560</v>
      </c>
      <c r="C1563" s="8"/>
      <c r="D1563" s="8"/>
      <c r="E1563" s="8"/>
      <c r="F1563" s="8"/>
      <c r="G1563" s="8"/>
      <c r="H1563" s="8"/>
      <c r="I1563" s="8" t="s">
        <v>1071</v>
      </c>
      <c r="J1563" s="8" t="s">
        <v>6597</v>
      </c>
      <c r="K1563" s="8"/>
      <c r="L1563" s="8"/>
      <c r="M1563" s="8"/>
      <c r="N1563" s="8"/>
      <c r="O1563" s="8" t="s">
        <v>6755</v>
      </c>
      <c r="P1563" s="8"/>
      <c r="Q1563" s="8"/>
      <c r="R1563" s="8"/>
      <c r="S1563" s="8"/>
      <c r="T1563" s="8"/>
      <c r="U1563" s="8"/>
      <c r="V1563" s="8"/>
      <c r="W1563" s="8"/>
      <c r="X1563" s="8"/>
      <c r="Y1563" s="8"/>
      <c r="Z1563" s="8"/>
      <c r="AA1563" s="8"/>
      <c r="AB1563" s="8"/>
      <c r="AC1563" s="8" t="str">
        <f t="shared" si="239"/>
        <v>NO</v>
      </c>
      <c r="AD1563" s="8" t="str">
        <f t="shared" si="240"/>
        <v>Power,,,,,,,,,,,,,</v>
      </c>
      <c r="AE1563" s="8"/>
      <c r="AF1563" s="8"/>
      <c r="AG1563" s="115"/>
      <c r="AH1563" s="8" t="s">
        <v>6756</v>
      </c>
      <c r="AI1563" s="8" t="s">
        <v>6002</v>
      </c>
      <c r="AJ1563" s="115"/>
      <c r="AK1563" s="115"/>
      <c r="AL1563" s="115"/>
      <c r="AM1563" s="115"/>
      <c r="AN1563" s="115"/>
      <c r="AO1563" s="115"/>
      <c r="AP1563" s="115"/>
      <c r="AQ1563" s="115"/>
      <c r="AR1563" s="115"/>
      <c r="AS1563" s="115"/>
      <c r="AT1563" s="115"/>
      <c r="AU1563" s="115"/>
      <c r="AV1563" s="115"/>
      <c r="AW1563" s="115"/>
      <c r="AX1563" s="115"/>
      <c r="AY1563" s="115"/>
      <c r="AZ1563" s="115"/>
      <c r="BA1563" s="115"/>
      <c r="BB1563" s="115"/>
      <c r="BC1563" s="115"/>
      <c r="BD1563" s="115"/>
      <c r="BE1563" s="115"/>
      <c r="BF1563" s="115"/>
      <c r="BG1563" s="115"/>
      <c r="BH1563" s="115"/>
      <c r="BI1563" s="115"/>
      <c r="BJ1563" s="115"/>
      <c r="BK1563" s="115"/>
      <c r="BL1563" s="115"/>
      <c r="BM1563" s="115"/>
      <c r="BN1563" s="115"/>
      <c r="BO1563" s="8"/>
      <c r="BP1563" s="8"/>
      <c r="BQ1563" s="8"/>
      <c r="BR1563" s="8"/>
      <c r="BS1563" s="8"/>
      <c r="BT1563" s="8"/>
      <c r="BU1563" s="8"/>
      <c r="BV1563" s="8"/>
      <c r="BW1563" s="8"/>
      <c r="BX1563" s="8"/>
      <c r="BY1563" s="8"/>
      <c r="BZ1563" s="8"/>
      <c r="CA1563" s="8"/>
      <c r="CB1563" s="8"/>
      <c r="CC1563" s="8"/>
      <c r="CD1563" s="100"/>
      <c r="CE1563" s="8" t="str">
        <f t="shared" si="238"/>
        <v>AGND</v>
      </c>
      <c r="CF1563" s="8" t="str">
        <f t="shared" si="241"/>
        <v>Invalid PM Setting</v>
      </c>
      <c r="CG1563" s="8" t="str">
        <f t="shared" si="242"/>
        <v>Power</v>
      </c>
      <c r="CH1563" s="8" t="str">
        <f t="shared" si="243"/>
        <v>Invalid PM Setting</v>
      </c>
      <c r="CI1563" s="8"/>
      <c r="CJ1563" s="8"/>
      <c r="CK1563" s="8"/>
      <c r="CL1563" s="8"/>
      <c r="CM1563" s="115"/>
      <c r="CN1563" s="115"/>
      <c r="CO1563" s="115"/>
      <c r="CP1563" s="115"/>
      <c r="CQ1563" s="8"/>
      <c r="CR1563" s="8"/>
      <c r="CS1563" s="8"/>
      <c r="CT1563" s="8"/>
      <c r="CU1563" s="100"/>
      <c r="CV1563" s="115"/>
      <c r="CY1563" s="100"/>
      <c r="CZ1563" s="8" t="str">
        <f t="shared" si="244"/>
        <v>AGND</v>
      </c>
      <c r="DA1563" s="8" t="str">
        <f t="shared" si="245"/>
        <v>Invalid PM Setting</v>
      </c>
      <c r="DB1563" s="8" t="str">
        <f t="shared" si="246"/>
        <v>Power</v>
      </c>
      <c r="DC1563" s="8" t="str">
        <f t="shared" si="247"/>
        <v>Invalid PM Setting</v>
      </c>
      <c r="DD1563" s="8"/>
      <c r="DE1563" s="8"/>
      <c r="DF1563" s="8"/>
      <c r="DG1563" s="115"/>
      <c r="DH1563" s="115"/>
      <c r="DI1563" s="115"/>
      <c r="DJ1563" s="115"/>
      <c r="DK1563" s="8"/>
      <c r="DL1563" s="8"/>
      <c r="DM1563" s="8"/>
      <c r="DN1563" s="8"/>
      <c r="DO1563" s="8"/>
      <c r="DP1563" s="100"/>
      <c r="DQ1563" s="115"/>
      <c r="DR1563" s="115"/>
      <c r="DS1563" s="115"/>
      <c r="DT1563" s="115"/>
    </row>
    <row r="1564" spans="1:124" ht="12.75" customHeight="1">
      <c r="A1564" s="115"/>
      <c r="B1564" s="89">
        <v>1561</v>
      </c>
      <c r="C1564" s="8"/>
      <c r="D1564" s="8"/>
      <c r="E1564" s="8"/>
      <c r="F1564" s="8"/>
      <c r="G1564" s="8"/>
      <c r="H1564" s="8"/>
      <c r="I1564" s="8" t="s">
        <v>1071</v>
      </c>
      <c r="J1564" s="8" t="s">
        <v>6299</v>
      </c>
      <c r="K1564" s="8"/>
      <c r="L1564" s="8"/>
      <c r="M1564" s="8"/>
      <c r="N1564" s="8"/>
      <c r="O1564" s="8" t="s">
        <v>6755</v>
      </c>
      <c r="P1564" s="8"/>
      <c r="Q1564" s="8"/>
      <c r="R1564" s="8"/>
      <c r="S1564" s="8"/>
      <c r="T1564" s="8"/>
      <c r="U1564" s="8"/>
      <c r="V1564" s="8"/>
      <c r="W1564" s="8"/>
      <c r="X1564" s="8"/>
      <c r="Y1564" s="8"/>
      <c r="Z1564" s="8"/>
      <c r="AA1564" s="8"/>
      <c r="AB1564" s="8"/>
      <c r="AC1564" s="8" t="str">
        <f t="shared" si="239"/>
        <v>NO</v>
      </c>
      <c r="AD1564" s="8" t="str">
        <f t="shared" si="240"/>
        <v>Power,,,,,,,,,,,,,</v>
      </c>
      <c r="AE1564" s="8"/>
      <c r="AF1564" s="8"/>
      <c r="AG1564" s="115"/>
      <c r="AH1564" s="8" t="s">
        <v>6756</v>
      </c>
      <c r="AI1564" s="8" t="s">
        <v>6002</v>
      </c>
      <c r="AJ1564" s="115"/>
      <c r="AK1564" s="115"/>
      <c r="AL1564" s="115"/>
      <c r="AM1564" s="115"/>
      <c r="AN1564" s="115"/>
      <c r="AO1564" s="115"/>
      <c r="AP1564" s="115"/>
      <c r="AQ1564" s="115"/>
      <c r="AR1564" s="115"/>
      <c r="AS1564" s="115"/>
      <c r="AT1564" s="115"/>
      <c r="AU1564" s="115"/>
      <c r="AV1564" s="115"/>
      <c r="AW1564" s="115"/>
      <c r="AX1564" s="115"/>
      <c r="AY1564" s="115"/>
      <c r="AZ1564" s="115"/>
      <c r="BA1564" s="115"/>
      <c r="BB1564" s="115"/>
      <c r="BC1564" s="115"/>
      <c r="BD1564" s="115"/>
      <c r="BE1564" s="115"/>
      <c r="BF1564" s="115"/>
      <c r="BG1564" s="115"/>
      <c r="BH1564" s="115"/>
      <c r="BI1564" s="115"/>
      <c r="BJ1564" s="115"/>
      <c r="BK1564" s="115"/>
      <c r="BL1564" s="115"/>
      <c r="BM1564" s="115"/>
      <c r="BN1564" s="115"/>
      <c r="BO1564" s="8"/>
      <c r="BP1564" s="8"/>
      <c r="BQ1564" s="8"/>
      <c r="BR1564" s="8"/>
      <c r="BS1564" s="8"/>
      <c r="BT1564" s="8"/>
      <c r="BU1564" s="8"/>
      <c r="BV1564" s="8"/>
      <c r="BW1564" s="8"/>
      <c r="BX1564" s="8"/>
      <c r="BY1564" s="8"/>
      <c r="BZ1564" s="8"/>
      <c r="CA1564" s="8"/>
      <c r="CB1564" s="8"/>
      <c r="CC1564" s="8"/>
      <c r="CD1564" s="100"/>
      <c r="CE1564" s="8" t="str">
        <f t="shared" si="238"/>
        <v>AGND</v>
      </c>
      <c r="CF1564" s="8" t="str">
        <f t="shared" si="241"/>
        <v>Invalid PM Setting</v>
      </c>
      <c r="CG1564" s="8" t="str">
        <f t="shared" si="242"/>
        <v>Power</v>
      </c>
      <c r="CH1564" s="8" t="str">
        <f t="shared" si="243"/>
        <v>Invalid PM Setting</v>
      </c>
      <c r="CI1564" s="8"/>
      <c r="CJ1564" s="8"/>
      <c r="CK1564" s="8"/>
      <c r="CL1564" s="8"/>
      <c r="CM1564" s="115"/>
      <c r="CN1564" s="115"/>
      <c r="CO1564" s="115"/>
      <c r="CP1564" s="115"/>
      <c r="CQ1564" s="8"/>
      <c r="CR1564" s="8"/>
      <c r="CS1564" s="8"/>
      <c r="CT1564" s="8"/>
      <c r="CU1564" s="100"/>
      <c r="CV1564" s="115"/>
      <c r="CY1564" s="100"/>
      <c r="CZ1564" s="8" t="str">
        <f t="shared" si="244"/>
        <v>AGND</v>
      </c>
      <c r="DA1564" s="8" t="str">
        <f t="shared" si="245"/>
        <v>Invalid PM Setting</v>
      </c>
      <c r="DB1564" s="8" t="str">
        <f t="shared" si="246"/>
        <v>Power</v>
      </c>
      <c r="DC1564" s="8" t="str">
        <f t="shared" si="247"/>
        <v>Invalid PM Setting</v>
      </c>
      <c r="DD1564" s="8"/>
      <c r="DE1564" s="8"/>
      <c r="DF1564" s="8"/>
      <c r="DG1564" s="115"/>
      <c r="DH1564" s="115"/>
      <c r="DI1564" s="115"/>
      <c r="DJ1564" s="115"/>
      <c r="DK1564" s="8"/>
      <c r="DL1564" s="8"/>
      <c r="DM1564" s="8"/>
      <c r="DN1564" s="8"/>
      <c r="DO1564" s="8"/>
      <c r="DP1564" s="100"/>
      <c r="DQ1564" s="115"/>
      <c r="DR1564" s="115"/>
      <c r="DS1564" s="115"/>
      <c r="DT1564" s="115"/>
    </row>
    <row r="1565" spans="1:124" ht="12.75" customHeight="1">
      <c r="A1565" s="115"/>
      <c r="B1565" s="89">
        <v>1562</v>
      </c>
      <c r="C1565" s="8"/>
      <c r="D1565" s="8"/>
      <c r="E1565" s="8"/>
      <c r="F1565" s="8"/>
      <c r="G1565" s="8"/>
      <c r="H1565" s="8"/>
      <c r="I1565" s="8" t="s">
        <v>1071</v>
      </c>
      <c r="J1565" s="8" t="s">
        <v>6579</v>
      </c>
      <c r="K1565" s="8"/>
      <c r="L1565" s="8"/>
      <c r="M1565" s="8"/>
      <c r="N1565" s="8"/>
      <c r="O1565" s="8" t="s">
        <v>6755</v>
      </c>
      <c r="P1565" s="8"/>
      <c r="Q1565" s="8"/>
      <c r="R1565" s="8"/>
      <c r="S1565" s="8"/>
      <c r="T1565" s="8"/>
      <c r="U1565" s="8"/>
      <c r="V1565" s="8"/>
      <c r="W1565" s="8"/>
      <c r="X1565" s="8"/>
      <c r="Y1565" s="8"/>
      <c r="Z1565" s="8"/>
      <c r="AA1565" s="8"/>
      <c r="AB1565" s="8"/>
      <c r="AC1565" s="8" t="str">
        <f t="shared" si="239"/>
        <v>NO</v>
      </c>
      <c r="AD1565" s="8" t="str">
        <f t="shared" si="240"/>
        <v>Power,,,,,,,,,,,,,</v>
      </c>
      <c r="AE1565" s="8"/>
      <c r="AF1565" s="8"/>
      <c r="AG1565" s="115"/>
      <c r="AH1565" s="8" t="s">
        <v>6756</v>
      </c>
      <c r="AI1565" s="8" t="s">
        <v>6002</v>
      </c>
      <c r="AJ1565" s="115"/>
      <c r="AK1565" s="115"/>
      <c r="AL1565" s="115"/>
      <c r="AM1565" s="115"/>
      <c r="AN1565" s="115"/>
      <c r="AO1565" s="115"/>
      <c r="AP1565" s="115"/>
      <c r="AQ1565" s="115"/>
      <c r="AR1565" s="115"/>
      <c r="AS1565" s="115"/>
      <c r="AT1565" s="115"/>
      <c r="AU1565" s="115"/>
      <c r="AV1565" s="115"/>
      <c r="AW1565" s="115"/>
      <c r="AX1565" s="115"/>
      <c r="AY1565" s="115"/>
      <c r="AZ1565" s="115"/>
      <c r="BA1565" s="115"/>
      <c r="BB1565" s="115"/>
      <c r="BC1565" s="115"/>
      <c r="BD1565" s="115"/>
      <c r="BE1565" s="115"/>
      <c r="BF1565" s="115"/>
      <c r="BG1565" s="115"/>
      <c r="BH1565" s="115"/>
      <c r="BI1565" s="115"/>
      <c r="BJ1565" s="115"/>
      <c r="BK1565" s="115"/>
      <c r="BL1565" s="115"/>
      <c r="BM1565" s="115"/>
      <c r="BN1565" s="115"/>
      <c r="BO1565" s="8"/>
      <c r="BP1565" s="8"/>
      <c r="BQ1565" s="8"/>
      <c r="BR1565" s="8"/>
      <c r="BS1565" s="8"/>
      <c r="BT1565" s="8"/>
      <c r="BU1565" s="8"/>
      <c r="BV1565" s="8"/>
      <c r="BW1565" s="8"/>
      <c r="BX1565" s="8"/>
      <c r="BY1565" s="8"/>
      <c r="BZ1565" s="8"/>
      <c r="CA1565" s="8"/>
      <c r="CB1565" s="8"/>
      <c r="CC1565" s="8"/>
      <c r="CD1565" s="100"/>
      <c r="CE1565" s="8" t="str">
        <f t="shared" si="238"/>
        <v>AGND</v>
      </c>
      <c r="CF1565" s="8" t="str">
        <f t="shared" si="241"/>
        <v>Invalid PM Setting</v>
      </c>
      <c r="CG1565" s="8" t="str">
        <f t="shared" si="242"/>
        <v>Power</v>
      </c>
      <c r="CH1565" s="8" t="str">
        <f t="shared" si="243"/>
        <v>Invalid PM Setting</v>
      </c>
      <c r="CI1565" s="8"/>
      <c r="CJ1565" s="8"/>
      <c r="CK1565" s="8"/>
      <c r="CL1565" s="8"/>
      <c r="CM1565" s="115"/>
      <c r="CN1565" s="115"/>
      <c r="CO1565" s="115"/>
      <c r="CP1565" s="115"/>
      <c r="CQ1565" s="8"/>
      <c r="CR1565" s="8"/>
      <c r="CS1565" s="8"/>
      <c r="CT1565" s="8"/>
      <c r="CU1565" s="100"/>
      <c r="CV1565" s="115"/>
      <c r="CY1565" s="100"/>
      <c r="CZ1565" s="8" t="str">
        <f t="shared" si="244"/>
        <v>AGND</v>
      </c>
      <c r="DA1565" s="8" t="str">
        <f t="shared" si="245"/>
        <v>Invalid PM Setting</v>
      </c>
      <c r="DB1565" s="8" t="str">
        <f t="shared" si="246"/>
        <v>Power</v>
      </c>
      <c r="DC1565" s="8" t="str">
        <f t="shared" si="247"/>
        <v>Invalid PM Setting</v>
      </c>
      <c r="DD1565" s="8"/>
      <c r="DE1565" s="8"/>
      <c r="DF1565" s="8"/>
      <c r="DG1565" s="115"/>
      <c r="DH1565" s="115"/>
      <c r="DI1565" s="115"/>
      <c r="DJ1565" s="115"/>
      <c r="DK1565" s="8"/>
      <c r="DL1565" s="8"/>
      <c r="DM1565" s="8"/>
      <c r="DN1565" s="8"/>
      <c r="DO1565" s="8"/>
      <c r="DP1565" s="100"/>
      <c r="DQ1565" s="115"/>
      <c r="DR1565" s="115"/>
      <c r="DS1565" s="115"/>
      <c r="DT1565" s="115"/>
    </row>
    <row r="1566" spans="1:124" ht="12.75" customHeight="1">
      <c r="A1566" s="115"/>
      <c r="B1566" s="89">
        <v>1563</v>
      </c>
      <c r="C1566" s="8"/>
      <c r="D1566" s="8"/>
      <c r="E1566" s="8"/>
      <c r="F1566" s="8"/>
      <c r="G1566" s="8"/>
      <c r="H1566" s="8"/>
      <c r="I1566" s="8" t="s">
        <v>1071</v>
      </c>
      <c r="J1566" s="8" t="s">
        <v>7042</v>
      </c>
      <c r="K1566" s="8"/>
      <c r="L1566" s="8"/>
      <c r="M1566" s="8"/>
      <c r="N1566" s="8"/>
      <c r="O1566" s="8" t="s">
        <v>6755</v>
      </c>
      <c r="P1566" s="8"/>
      <c r="Q1566" s="8"/>
      <c r="R1566" s="8"/>
      <c r="S1566" s="8"/>
      <c r="T1566" s="8"/>
      <c r="U1566" s="8"/>
      <c r="V1566" s="8"/>
      <c r="W1566" s="8"/>
      <c r="X1566" s="8"/>
      <c r="Y1566" s="8"/>
      <c r="Z1566" s="8"/>
      <c r="AA1566" s="8"/>
      <c r="AB1566" s="8"/>
      <c r="AC1566" s="8" t="str">
        <f t="shared" si="239"/>
        <v>NO</v>
      </c>
      <c r="AD1566" s="8" t="str">
        <f t="shared" si="240"/>
        <v>Power,,,,,,,,,,,,,</v>
      </c>
      <c r="AE1566" s="8"/>
      <c r="AF1566" s="8"/>
      <c r="AG1566" s="115"/>
      <c r="AH1566" s="8" t="s">
        <v>6756</v>
      </c>
      <c r="AI1566" s="8" t="s">
        <v>6002</v>
      </c>
      <c r="AJ1566" s="115"/>
      <c r="AK1566" s="115"/>
      <c r="AL1566" s="115"/>
      <c r="AM1566" s="115"/>
      <c r="AN1566" s="115"/>
      <c r="AO1566" s="115"/>
      <c r="AP1566" s="115"/>
      <c r="AQ1566" s="115"/>
      <c r="AR1566" s="115"/>
      <c r="AS1566" s="115"/>
      <c r="AT1566" s="115"/>
      <c r="AU1566" s="115"/>
      <c r="AV1566" s="115"/>
      <c r="AW1566" s="115"/>
      <c r="AX1566" s="115"/>
      <c r="AY1566" s="115"/>
      <c r="AZ1566" s="115"/>
      <c r="BA1566" s="115"/>
      <c r="BB1566" s="115"/>
      <c r="BC1566" s="115"/>
      <c r="BD1566" s="115"/>
      <c r="BE1566" s="115"/>
      <c r="BF1566" s="115"/>
      <c r="BG1566" s="115"/>
      <c r="BH1566" s="115"/>
      <c r="BI1566" s="115"/>
      <c r="BJ1566" s="115"/>
      <c r="BK1566" s="115"/>
      <c r="BL1566" s="115"/>
      <c r="BM1566" s="115"/>
      <c r="BN1566" s="115"/>
      <c r="BO1566" s="8"/>
      <c r="BP1566" s="8"/>
      <c r="BQ1566" s="8"/>
      <c r="BR1566" s="8"/>
      <c r="BS1566" s="8"/>
      <c r="BT1566" s="8"/>
      <c r="BU1566" s="8"/>
      <c r="BV1566" s="8"/>
      <c r="BW1566" s="8"/>
      <c r="BX1566" s="8"/>
      <c r="BY1566" s="8"/>
      <c r="BZ1566" s="8"/>
      <c r="CA1566" s="8"/>
      <c r="CB1566" s="8"/>
      <c r="CC1566" s="8"/>
      <c r="CD1566" s="100"/>
      <c r="CE1566" s="8" t="str">
        <f t="shared" si="238"/>
        <v>AGND</v>
      </c>
      <c r="CF1566" s="8" t="str">
        <f t="shared" si="241"/>
        <v>Invalid PM Setting</v>
      </c>
      <c r="CG1566" s="8" t="str">
        <f t="shared" si="242"/>
        <v>Power</v>
      </c>
      <c r="CH1566" s="8" t="str">
        <f t="shared" si="243"/>
        <v>Invalid PM Setting</v>
      </c>
      <c r="CI1566" s="8"/>
      <c r="CJ1566" s="8"/>
      <c r="CK1566" s="8"/>
      <c r="CL1566" s="8"/>
      <c r="CM1566" s="115"/>
      <c r="CN1566" s="115"/>
      <c r="CO1566" s="115"/>
      <c r="CP1566" s="115"/>
      <c r="CQ1566" s="8"/>
      <c r="CR1566" s="8"/>
      <c r="CS1566" s="8"/>
      <c r="CT1566" s="8"/>
      <c r="CU1566" s="100"/>
      <c r="CV1566" s="115"/>
      <c r="CY1566" s="100"/>
      <c r="CZ1566" s="8" t="str">
        <f t="shared" si="244"/>
        <v>AGND</v>
      </c>
      <c r="DA1566" s="8" t="str">
        <f t="shared" si="245"/>
        <v>Invalid PM Setting</v>
      </c>
      <c r="DB1566" s="8" t="str">
        <f t="shared" si="246"/>
        <v>Power</v>
      </c>
      <c r="DC1566" s="8" t="str">
        <f t="shared" si="247"/>
        <v>Invalid PM Setting</v>
      </c>
      <c r="DD1566" s="8"/>
      <c r="DE1566" s="8"/>
      <c r="DF1566" s="8"/>
      <c r="DG1566" s="115"/>
      <c r="DH1566" s="115"/>
      <c r="DI1566" s="115"/>
      <c r="DJ1566" s="115"/>
      <c r="DK1566" s="8"/>
      <c r="DL1566" s="8"/>
      <c r="DM1566" s="8"/>
      <c r="DN1566" s="8"/>
      <c r="DO1566" s="8"/>
      <c r="DP1566" s="100"/>
      <c r="DQ1566" s="115"/>
      <c r="DR1566" s="115"/>
      <c r="DS1566" s="115"/>
      <c r="DT1566" s="115"/>
    </row>
    <row r="1567" spans="1:124" ht="12.75" customHeight="1">
      <c r="A1567" s="115"/>
      <c r="B1567" s="89">
        <v>1564</v>
      </c>
      <c r="C1567" s="8"/>
      <c r="D1567" s="8"/>
      <c r="E1567" s="8"/>
      <c r="F1567" s="8"/>
      <c r="G1567" s="8"/>
      <c r="H1567" s="8"/>
      <c r="I1567" s="8" t="s">
        <v>1071</v>
      </c>
      <c r="J1567" s="8" t="s">
        <v>6269</v>
      </c>
      <c r="K1567" s="8"/>
      <c r="L1567" s="8"/>
      <c r="M1567" s="8"/>
      <c r="N1567" s="8"/>
      <c r="O1567" s="8" t="s">
        <v>6755</v>
      </c>
      <c r="P1567" s="8"/>
      <c r="Q1567" s="8"/>
      <c r="R1567" s="8"/>
      <c r="S1567" s="8"/>
      <c r="T1567" s="8"/>
      <c r="U1567" s="8"/>
      <c r="V1567" s="8"/>
      <c r="W1567" s="8"/>
      <c r="X1567" s="8"/>
      <c r="Y1567" s="8"/>
      <c r="Z1567" s="8"/>
      <c r="AA1567" s="8"/>
      <c r="AB1567" s="8"/>
      <c r="AC1567" s="8" t="str">
        <f t="shared" si="239"/>
        <v>NO</v>
      </c>
      <c r="AD1567" s="8" t="str">
        <f t="shared" si="240"/>
        <v>Power,,,,,,,,,,,,,</v>
      </c>
      <c r="AE1567" s="8"/>
      <c r="AF1567" s="8"/>
      <c r="AG1567" s="115"/>
      <c r="AH1567" s="8" t="s">
        <v>6756</v>
      </c>
      <c r="AI1567" s="8" t="s">
        <v>6002</v>
      </c>
      <c r="AJ1567" s="115"/>
      <c r="AK1567" s="115"/>
      <c r="AL1567" s="115"/>
      <c r="AM1567" s="115"/>
      <c r="AN1567" s="115"/>
      <c r="AO1567" s="115"/>
      <c r="AP1567" s="115"/>
      <c r="AQ1567" s="115"/>
      <c r="AR1567" s="115"/>
      <c r="AS1567" s="115"/>
      <c r="AT1567" s="115"/>
      <c r="AU1567" s="115"/>
      <c r="AV1567" s="115"/>
      <c r="AW1567" s="115"/>
      <c r="AX1567" s="115"/>
      <c r="AY1567" s="115"/>
      <c r="AZ1567" s="115"/>
      <c r="BA1567" s="115"/>
      <c r="BB1567" s="115"/>
      <c r="BC1567" s="115"/>
      <c r="BD1567" s="115"/>
      <c r="BE1567" s="115"/>
      <c r="BF1567" s="115"/>
      <c r="BG1567" s="115"/>
      <c r="BH1567" s="115"/>
      <c r="BI1567" s="115"/>
      <c r="BJ1567" s="115"/>
      <c r="BK1567" s="115"/>
      <c r="BL1567" s="115"/>
      <c r="BM1567" s="115"/>
      <c r="BN1567" s="115"/>
      <c r="BO1567" s="8"/>
      <c r="BP1567" s="8"/>
      <c r="BQ1567" s="8"/>
      <c r="BR1567" s="8"/>
      <c r="BS1567" s="8"/>
      <c r="BT1567" s="8"/>
      <c r="BU1567" s="8"/>
      <c r="BV1567" s="8"/>
      <c r="BW1567" s="8"/>
      <c r="BX1567" s="8"/>
      <c r="BY1567" s="8"/>
      <c r="BZ1567" s="8"/>
      <c r="CA1567" s="8"/>
      <c r="CB1567" s="8"/>
      <c r="CC1567" s="8"/>
      <c r="CD1567" s="100"/>
      <c r="CE1567" s="8" t="str">
        <f t="shared" si="238"/>
        <v>AGND</v>
      </c>
      <c r="CF1567" s="8" t="str">
        <f t="shared" si="241"/>
        <v>Invalid PM Setting</v>
      </c>
      <c r="CG1567" s="8" t="str">
        <f t="shared" si="242"/>
        <v>Power</v>
      </c>
      <c r="CH1567" s="8" t="str">
        <f t="shared" si="243"/>
        <v>Invalid PM Setting</v>
      </c>
      <c r="CI1567" s="8"/>
      <c r="CJ1567" s="8"/>
      <c r="CK1567" s="8"/>
      <c r="CL1567" s="8"/>
      <c r="CM1567" s="115"/>
      <c r="CN1567" s="115"/>
      <c r="CO1567" s="115"/>
      <c r="CP1567" s="115"/>
      <c r="CQ1567" s="8"/>
      <c r="CR1567" s="8"/>
      <c r="CS1567" s="8"/>
      <c r="CT1567" s="8"/>
      <c r="CU1567" s="100"/>
      <c r="CV1567" s="115"/>
      <c r="CY1567" s="100"/>
      <c r="CZ1567" s="8" t="str">
        <f t="shared" si="244"/>
        <v>AGND</v>
      </c>
      <c r="DA1567" s="8" t="str">
        <f t="shared" si="245"/>
        <v>Invalid PM Setting</v>
      </c>
      <c r="DB1567" s="8" t="str">
        <f t="shared" si="246"/>
        <v>Power</v>
      </c>
      <c r="DC1567" s="8" t="str">
        <f t="shared" si="247"/>
        <v>Invalid PM Setting</v>
      </c>
      <c r="DD1567" s="8"/>
      <c r="DE1567" s="8"/>
      <c r="DF1567" s="8"/>
      <c r="DG1567" s="115"/>
      <c r="DH1567" s="115"/>
      <c r="DI1567" s="115"/>
      <c r="DJ1567" s="115"/>
      <c r="DK1567" s="8"/>
      <c r="DL1567" s="8"/>
      <c r="DM1567" s="8"/>
      <c r="DN1567" s="8"/>
      <c r="DO1567" s="8"/>
      <c r="DP1567" s="100"/>
      <c r="DQ1567" s="115"/>
      <c r="DR1567" s="115"/>
      <c r="DS1567" s="115"/>
      <c r="DT1567" s="115"/>
    </row>
    <row r="1568" spans="1:124" ht="12.75" customHeight="1">
      <c r="A1568" s="115"/>
      <c r="B1568" s="89">
        <v>1565</v>
      </c>
      <c r="C1568" s="8"/>
      <c r="D1568" s="8"/>
      <c r="E1568" s="8"/>
      <c r="F1568" s="8"/>
      <c r="G1568" s="8"/>
      <c r="H1568" s="8"/>
      <c r="I1568" s="8" t="s">
        <v>1071</v>
      </c>
      <c r="J1568" s="8" t="s">
        <v>7068</v>
      </c>
      <c r="K1568" s="8"/>
      <c r="L1568" s="8"/>
      <c r="M1568" s="8"/>
      <c r="N1568" s="8"/>
      <c r="O1568" s="8" t="s">
        <v>6755</v>
      </c>
      <c r="P1568" s="8"/>
      <c r="Q1568" s="8"/>
      <c r="R1568" s="8"/>
      <c r="S1568" s="8"/>
      <c r="T1568" s="8"/>
      <c r="U1568" s="8"/>
      <c r="V1568" s="8"/>
      <c r="W1568" s="8"/>
      <c r="X1568" s="8"/>
      <c r="Y1568" s="8"/>
      <c r="Z1568" s="8"/>
      <c r="AA1568" s="8"/>
      <c r="AB1568" s="8"/>
      <c r="AC1568" s="8" t="str">
        <f t="shared" si="239"/>
        <v>NO</v>
      </c>
      <c r="AD1568" s="8" t="str">
        <f t="shared" si="240"/>
        <v>Power,,,,,,,,,,,,,</v>
      </c>
      <c r="AE1568" s="8"/>
      <c r="AF1568" s="8"/>
      <c r="AG1568" s="115"/>
      <c r="AH1568" s="8" t="s">
        <v>6756</v>
      </c>
      <c r="AI1568" s="8" t="s">
        <v>6002</v>
      </c>
      <c r="AJ1568" s="115"/>
      <c r="AK1568" s="115"/>
      <c r="AL1568" s="115"/>
      <c r="AM1568" s="115"/>
      <c r="AN1568" s="115"/>
      <c r="AO1568" s="115"/>
      <c r="AP1568" s="115"/>
      <c r="AQ1568" s="115"/>
      <c r="AR1568" s="115"/>
      <c r="AS1568" s="115"/>
      <c r="AT1568" s="115"/>
      <c r="AU1568" s="115"/>
      <c r="AV1568" s="115"/>
      <c r="AW1568" s="115"/>
      <c r="AX1568" s="115"/>
      <c r="AY1568" s="115"/>
      <c r="AZ1568" s="115"/>
      <c r="BA1568" s="115"/>
      <c r="BB1568" s="115"/>
      <c r="BC1568" s="115"/>
      <c r="BD1568" s="115"/>
      <c r="BE1568" s="115"/>
      <c r="BF1568" s="115"/>
      <c r="BG1568" s="115"/>
      <c r="BH1568" s="115"/>
      <c r="BI1568" s="115"/>
      <c r="BJ1568" s="115"/>
      <c r="BK1568" s="115"/>
      <c r="BL1568" s="115"/>
      <c r="BM1568" s="115"/>
      <c r="BN1568" s="115"/>
      <c r="BO1568" s="8"/>
      <c r="BP1568" s="8"/>
      <c r="BQ1568" s="8"/>
      <c r="BR1568" s="8"/>
      <c r="BS1568" s="8"/>
      <c r="BT1568" s="8"/>
      <c r="BU1568" s="8"/>
      <c r="BV1568" s="8"/>
      <c r="BW1568" s="8"/>
      <c r="BX1568" s="8"/>
      <c r="BY1568" s="8"/>
      <c r="BZ1568" s="8"/>
      <c r="CA1568" s="8"/>
      <c r="CB1568" s="8"/>
      <c r="CC1568" s="8"/>
      <c r="CD1568" s="100"/>
      <c r="CE1568" s="8" t="str">
        <f t="shared" si="238"/>
        <v>AGND</v>
      </c>
      <c r="CF1568" s="8" t="str">
        <f t="shared" si="241"/>
        <v>Invalid PM Setting</v>
      </c>
      <c r="CG1568" s="8" t="str">
        <f t="shared" si="242"/>
        <v>Power</v>
      </c>
      <c r="CH1568" s="8" t="str">
        <f t="shared" si="243"/>
        <v>Invalid PM Setting</v>
      </c>
      <c r="CI1568" s="8"/>
      <c r="CJ1568" s="8"/>
      <c r="CK1568" s="8"/>
      <c r="CL1568" s="8"/>
      <c r="CM1568" s="115"/>
      <c r="CN1568" s="115"/>
      <c r="CO1568" s="115"/>
      <c r="CP1568" s="115"/>
      <c r="CQ1568" s="8"/>
      <c r="CR1568" s="8"/>
      <c r="CS1568" s="8"/>
      <c r="CT1568" s="8"/>
      <c r="CU1568" s="100"/>
      <c r="CV1568" s="115"/>
      <c r="CY1568" s="100"/>
      <c r="CZ1568" s="8" t="str">
        <f t="shared" si="244"/>
        <v>AGND</v>
      </c>
      <c r="DA1568" s="8" t="str">
        <f t="shared" si="245"/>
        <v>Invalid PM Setting</v>
      </c>
      <c r="DB1568" s="8" t="str">
        <f t="shared" si="246"/>
        <v>Power</v>
      </c>
      <c r="DC1568" s="8" t="str">
        <f t="shared" si="247"/>
        <v>Invalid PM Setting</v>
      </c>
      <c r="DD1568" s="8"/>
      <c r="DE1568" s="8"/>
      <c r="DF1568" s="8"/>
      <c r="DG1568" s="115"/>
      <c r="DH1568" s="115"/>
      <c r="DI1568" s="115"/>
      <c r="DJ1568" s="115"/>
      <c r="DK1568" s="8"/>
      <c r="DL1568" s="8"/>
      <c r="DM1568" s="8"/>
      <c r="DN1568" s="8"/>
      <c r="DO1568" s="8"/>
      <c r="DP1568" s="100"/>
      <c r="DQ1568" s="115"/>
      <c r="DR1568" s="115"/>
      <c r="DS1568" s="115"/>
      <c r="DT1568" s="115"/>
    </row>
    <row r="1569" spans="1:124" ht="12.75" customHeight="1">
      <c r="A1569" s="115"/>
      <c r="B1569" s="89">
        <v>1566</v>
      </c>
      <c r="C1569" s="8"/>
      <c r="D1569" s="8"/>
      <c r="E1569" s="8"/>
      <c r="F1569" s="8"/>
      <c r="G1569" s="8"/>
      <c r="H1569" s="8"/>
      <c r="I1569" s="8" t="s">
        <v>1071</v>
      </c>
      <c r="J1569" s="8" t="s">
        <v>7025</v>
      </c>
      <c r="K1569" s="8"/>
      <c r="L1569" s="8"/>
      <c r="M1569" s="8"/>
      <c r="N1569" s="8"/>
      <c r="O1569" s="8" t="s">
        <v>6755</v>
      </c>
      <c r="P1569" s="8"/>
      <c r="Q1569" s="8"/>
      <c r="R1569" s="8"/>
      <c r="S1569" s="8"/>
      <c r="T1569" s="8"/>
      <c r="U1569" s="8"/>
      <c r="V1569" s="8"/>
      <c r="W1569" s="8"/>
      <c r="X1569" s="8"/>
      <c r="Y1569" s="8"/>
      <c r="Z1569" s="8"/>
      <c r="AA1569" s="8"/>
      <c r="AB1569" s="8"/>
      <c r="AC1569" s="8" t="str">
        <f t="shared" si="239"/>
        <v>NO</v>
      </c>
      <c r="AD1569" s="8" t="str">
        <f t="shared" si="240"/>
        <v>Power,,,,,,,,,,,,,</v>
      </c>
      <c r="AE1569" s="8"/>
      <c r="AF1569" s="8"/>
      <c r="AG1569" s="115"/>
      <c r="AH1569" s="8" t="s">
        <v>6756</v>
      </c>
      <c r="AI1569" s="8" t="s">
        <v>6002</v>
      </c>
      <c r="AJ1569" s="115"/>
      <c r="AK1569" s="115"/>
      <c r="AL1569" s="115"/>
      <c r="AM1569" s="115"/>
      <c r="AN1569" s="115"/>
      <c r="AO1569" s="115"/>
      <c r="AP1569" s="115"/>
      <c r="AQ1569" s="115"/>
      <c r="AR1569" s="115"/>
      <c r="AS1569" s="115"/>
      <c r="AT1569" s="115"/>
      <c r="AU1569" s="115"/>
      <c r="AV1569" s="115"/>
      <c r="AW1569" s="115"/>
      <c r="AX1569" s="115"/>
      <c r="AY1569" s="115"/>
      <c r="AZ1569" s="115"/>
      <c r="BA1569" s="115"/>
      <c r="BB1569" s="115"/>
      <c r="BC1569" s="115"/>
      <c r="BD1569" s="115"/>
      <c r="BE1569" s="115"/>
      <c r="BF1569" s="115"/>
      <c r="BG1569" s="115"/>
      <c r="BH1569" s="115"/>
      <c r="BI1569" s="115"/>
      <c r="BJ1569" s="115"/>
      <c r="BK1569" s="115"/>
      <c r="BL1569" s="115"/>
      <c r="BM1569" s="115"/>
      <c r="BN1569" s="115"/>
      <c r="BO1569" s="8"/>
      <c r="BP1569" s="8"/>
      <c r="BQ1569" s="8"/>
      <c r="BR1569" s="8"/>
      <c r="BS1569" s="8"/>
      <c r="BT1569" s="8"/>
      <c r="BU1569" s="8"/>
      <c r="BV1569" s="8"/>
      <c r="BW1569" s="8"/>
      <c r="BX1569" s="8"/>
      <c r="BY1569" s="8"/>
      <c r="BZ1569" s="8"/>
      <c r="CA1569" s="8"/>
      <c r="CB1569" s="8"/>
      <c r="CC1569" s="8"/>
      <c r="CD1569" s="100"/>
      <c r="CE1569" s="8" t="str">
        <f t="shared" si="238"/>
        <v>AGND</v>
      </c>
      <c r="CF1569" s="8" t="str">
        <f t="shared" si="241"/>
        <v>Invalid PM Setting</v>
      </c>
      <c r="CG1569" s="8" t="str">
        <f t="shared" si="242"/>
        <v>Power</v>
      </c>
      <c r="CH1569" s="8" t="str">
        <f t="shared" si="243"/>
        <v>Invalid PM Setting</v>
      </c>
      <c r="CI1569" s="8"/>
      <c r="CJ1569" s="8"/>
      <c r="CK1569" s="8"/>
      <c r="CL1569" s="8"/>
      <c r="CM1569" s="115"/>
      <c r="CN1569" s="115"/>
      <c r="CO1569" s="115"/>
      <c r="CP1569" s="115"/>
      <c r="CQ1569" s="8"/>
      <c r="CR1569" s="8"/>
      <c r="CS1569" s="8"/>
      <c r="CT1569" s="8"/>
      <c r="CU1569" s="100"/>
      <c r="CV1569" s="115"/>
      <c r="CY1569" s="100"/>
      <c r="CZ1569" s="8" t="str">
        <f t="shared" si="244"/>
        <v>AGND</v>
      </c>
      <c r="DA1569" s="8" t="str">
        <f t="shared" si="245"/>
        <v>Invalid PM Setting</v>
      </c>
      <c r="DB1569" s="8" t="str">
        <f t="shared" si="246"/>
        <v>Power</v>
      </c>
      <c r="DC1569" s="8" t="str">
        <f t="shared" si="247"/>
        <v>Invalid PM Setting</v>
      </c>
      <c r="DD1569" s="8"/>
      <c r="DE1569" s="8"/>
      <c r="DF1569" s="8"/>
      <c r="DG1569" s="115"/>
      <c r="DH1569" s="115"/>
      <c r="DI1569" s="115"/>
      <c r="DJ1569" s="115"/>
      <c r="DK1569" s="8"/>
      <c r="DL1569" s="8"/>
      <c r="DM1569" s="8"/>
      <c r="DN1569" s="8"/>
      <c r="DO1569" s="8"/>
      <c r="DP1569" s="100"/>
      <c r="DQ1569" s="115"/>
      <c r="DR1569" s="115"/>
      <c r="DS1569" s="115"/>
      <c r="DT1569" s="115"/>
    </row>
    <row r="1570" spans="1:124" ht="12.75" customHeight="1">
      <c r="A1570" s="115"/>
      <c r="B1570" s="89">
        <v>1567</v>
      </c>
      <c r="C1570" s="8"/>
      <c r="D1570" s="8"/>
      <c r="E1570" s="8"/>
      <c r="F1570" s="8"/>
      <c r="G1570" s="8"/>
      <c r="H1570" s="8"/>
      <c r="I1570" s="8" t="s">
        <v>1071</v>
      </c>
      <c r="J1570" s="8" t="s">
        <v>4927</v>
      </c>
      <c r="K1570" s="8"/>
      <c r="L1570" s="8"/>
      <c r="M1570" s="8"/>
      <c r="N1570" s="8"/>
      <c r="O1570" s="8" t="s">
        <v>6755</v>
      </c>
      <c r="P1570" s="8"/>
      <c r="Q1570" s="8"/>
      <c r="R1570" s="8"/>
      <c r="S1570" s="8"/>
      <c r="T1570" s="8"/>
      <c r="U1570" s="8"/>
      <c r="V1570" s="8"/>
      <c r="W1570" s="8"/>
      <c r="X1570" s="8"/>
      <c r="Y1570" s="8"/>
      <c r="Z1570" s="8"/>
      <c r="AA1570" s="8"/>
      <c r="AB1570" s="8"/>
      <c r="AC1570" s="8" t="str">
        <f t="shared" si="239"/>
        <v>NO</v>
      </c>
      <c r="AD1570" s="8" t="str">
        <f t="shared" si="240"/>
        <v>Power,,,,,,,,,,,,,</v>
      </c>
      <c r="AE1570" s="8"/>
      <c r="AF1570" s="8"/>
      <c r="AG1570" s="115"/>
      <c r="AH1570" s="8" t="s">
        <v>6756</v>
      </c>
      <c r="AI1570" s="8" t="s">
        <v>6002</v>
      </c>
      <c r="AJ1570" s="115"/>
      <c r="AK1570" s="115"/>
      <c r="AL1570" s="115"/>
      <c r="AM1570" s="115"/>
      <c r="AN1570" s="115"/>
      <c r="AO1570" s="115"/>
      <c r="AP1570" s="115"/>
      <c r="AQ1570" s="115"/>
      <c r="AR1570" s="115"/>
      <c r="AS1570" s="115"/>
      <c r="AT1570" s="115"/>
      <c r="AU1570" s="115"/>
      <c r="AV1570" s="115"/>
      <c r="AW1570" s="115"/>
      <c r="AX1570" s="115"/>
      <c r="AY1570" s="115"/>
      <c r="AZ1570" s="115"/>
      <c r="BA1570" s="115"/>
      <c r="BB1570" s="115"/>
      <c r="BC1570" s="115"/>
      <c r="BD1570" s="115"/>
      <c r="BE1570" s="115"/>
      <c r="BF1570" s="115"/>
      <c r="BG1570" s="115"/>
      <c r="BH1570" s="115"/>
      <c r="BI1570" s="115"/>
      <c r="BJ1570" s="115"/>
      <c r="BK1570" s="115"/>
      <c r="BL1570" s="115"/>
      <c r="BM1570" s="115"/>
      <c r="BN1570" s="115"/>
      <c r="BO1570" s="8"/>
      <c r="BP1570" s="8"/>
      <c r="BQ1570" s="8"/>
      <c r="BR1570" s="8"/>
      <c r="BS1570" s="8"/>
      <c r="BT1570" s="8"/>
      <c r="BU1570" s="8"/>
      <c r="BV1570" s="8"/>
      <c r="BW1570" s="8"/>
      <c r="BX1570" s="8"/>
      <c r="BY1570" s="8"/>
      <c r="BZ1570" s="8"/>
      <c r="CA1570" s="8"/>
      <c r="CB1570" s="8"/>
      <c r="CC1570" s="8"/>
      <c r="CD1570" s="100"/>
      <c r="CE1570" s="8" t="str">
        <f t="shared" si="238"/>
        <v>AGND</v>
      </c>
      <c r="CF1570" s="8" t="str">
        <f t="shared" si="241"/>
        <v>Invalid PM Setting</v>
      </c>
      <c r="CG1570" s="8" t="str">
        <f t="shared" si="242"/>
        <v>Power</v>
      </c>
      <c r="CH1570" s="8" t="str">
        <f t="shared" si="243"/>
        <v>Invalid PM Setting</v>
      </c>
      <c r="CI1570" s="8"/>
      <c r="CJ1570" s="8"/>
      <c r="CK1570" s="8"/>
      <c r="CL1570" s="8"/>
      <c r="CM1570" s="115"/>
      <c r="CN1570" s="115"/>
      <c r="CO1570" s="115"/>
      <c r="CP1570" s="115"/>
      <c r="CQ1570" s="8"/>
      <c r="CR1570" s="8"/>
      <c r="CS1570" s="8"/>
      <c r="CT1570" s="8"/>
      <c r="CU1570" s="100"/>
      <c r="CV1570" s="115"/>
      <c r="CY1570" s="100"/>
      <c r="CZ1570" s="8" t="str">
        <f t="shared" si="244"/>
        <v>AGND</v>
      </c>
      <c r="DA1570" s="8" t="str">
        <f t="shared" si="245"/>
        <v>Invalid PM Setting</v>
      </c>
      <c r="DB1570" s="8" t="str">
        <f t="shared" si="246"/>
        <v>Power</v>
      </c>
      <c r="DC1570" s="8" t="str">
        <f t="shared" si="247"/>
        <v>Invalid PM Setting</v>
      </c>
      <c r="DD1570" s="8"/>
      <c r="DE1570" s="8"/>
      <c r="DF1570" s="8"/>
      <c r="DG1570" s="115"/>
      <c r="DH1570" s="115"/>
      <c r="DI1570" s="115"/>
      <c r="DJ1570" s="115"/>
      <c r="DK1570" s="8"/>
      <c r="DL1570" s="8"/>
      <c r="DM1570" s="8"/>
      <c r="DN1570" s="8"/>
      <c r="DO1570" s="8"/>
      <c r="DP1570" s="100"/>
      <c r="DQ1570" s="115"/>
      <c r="DR1570" s="115"/>
      <c r="DS1570" s="115"/>
      <c r="DT1570" s="115"/>
    </row>
    <row r="1571" spans="1:124" ht="12.75" customHeight="1">
      <c r="A1571" s="115"/>
      <c r="B1571" s="89">
        <v>1568</v>
      </c>
      <c r="C1571" s="8"/>
      <c r="D1571" s="8"/>
      <c r="E1571" s="8"/>
      <c r="F1571" s="8"/>
      <c r="G1571" s="8"/>
      <c r="H1571" s="8"/>
      <c r="I1571" s="8" t="s">
        <v>1071</v>
      </c>
      <c r="J1571" s="8" t="s">
        <v>4969</v>
      </c>
      <c r="K1571" s="8"/>
      <c r="L1571" s="8"/>
      <c r="M1571" s="8"/>
      <c r="N1571" s="8"/>
      <c r="O1571" s="8" t="s">
        <v>6755</v>
      </c>
      <c r="P1571" s="8"/>
      <c r="Q1571" s="8"/>
      <c r="R1571" s="8"/>
      <c r="S1571" s="8"/>
      <c r="T1571" s="8"/>
      <c r="U1571" s="8"/>
      <c r="V1571" s="8"/>
      <c r="W1571" s="8"/>
      <c r="X1571" s="8"/>
      <c r="Y1571" s="8"/>
      <c r="Z1571" s="8"/>
      <c r="AA1571" s="8"/>
      <c r="AB1571" s="8"/>
      <c r="AC1571" s="8" t="str">
        <f t="shared" si="239"/>
        <v>NO</v>
      </c>
      <c r="AD1571" s="8" t="str">
        <f t="shared" si="240"/>
        <v>Power,,,,,,,,,,,,,</v>
      </c>
      <c r="AE1571" s="8"/>
      <c r="AF1571" s="8"/>
      <c r="AG1571" s="115"/>
      <c r="AH1571" s="8" t="s">
        <v>6756</v>
      </c>
      <c r="AI1571" s="8" t="s">
        <v>6002</v>
      </c>
      <c r="AJ1571" s="115"/>
      <c r="AK1571" s="115"/>
      <c r="AL1571" s="115"/>
      <c r="AM1571" s="115"/>
      <c r="AN1571" s="115"/>
      <c r="AO1571" s="115"/>
      <c r="AP1571" s="115"/>
      <c r="AQ1571" s="115"/>
      <c r="AR1571" s="115"/>
      <c r="AS1571" s="115"/>
      <c r="AT1571" s="115"/>
      <c r="AU1571" s="115"/>
      <c r="AV1571" s="115"/>
      <c r="AW1571" s="115"/>
      <c r="AX1571" s="115"/>
      <c r="AY1571" s="115"/>
      <c r="AZ1571" s="115"/>
      <c r="BA1571" s="115"/>
      <c r="BB1571" s="115"/>
      <c r="BC1571" s="115"/>
      <c r="BD1571" s="115"/>
      <c r="BE1571" s="115"/>
      <c r="BF1571" s="115"/>
      <c r="BG1571" s="115"/>
      <c r="BH1571" s="115"/>
      <c r="BI1571" s="115"/>
      <c r="BJ1571" s="115"/>
      <c r="BK1571" s="115"/>
      <c r="BL1571" s="115"/>
      <c r="BM1571" s="115"/>
      <c r="BN1571" s="115"/>
      <c r="BO1571" s="8"/>
      <c r="BP1571" s="8"/>
      <c r="BQ1571" s="8"/>
      <c r="BR1571" s="8"/>
      <c r="BS1571" s="8"/>
      <c r="BT1571" s="8"/>
      <c r="BU1571" s="8"/>
      <c r="BV1571" s="8"/>
      <c r="BW1571" s="8"/>
      <c r="BX1571" s="8"/>
      <c r="BY1571" s="8"/>
      <c r="BZ1571" s="8"/>
      <c r="CA1571" s="8"/>
      <c r="CB1571" s="8"/>
      <c r="CC1571" s="8"/>
      <c r="CD1571" s="100"/>
      <c r="CE1571" s="8" t="str">
        <f t="shared" si="238"/>
        <v>AGND</v>
      </c>
      <c r="CF1571" s="8" t="str">
        <f t="shared" si="241"/>
        <v>Invalid PM Setting</v>
      </c>
      <c r="CG1571" s="8" t="str">
        <f t="shared" si="242"/>
        <v>Power</v>
      </c>
      <c r="CH1571" s="8" t="str">
        <f t="shared" si="243"/>
        <v>Invalid PM Setting</v>
      </c>
      <c r="CI1571" s="8"/>
      <c r="CJ1571" s="8"/>
      <c r="CK1571" s="8"/>
      <c r="CL1571" s="8"/>
      <c r="CM1571" s="115"/>
      <c r="CN1571" s="115"/>
      <c r="CO1571" s="115"/>
      <c r="CP1571" s="115"/>
      <c r="CQ1571" s="8"/>
      <c r="CR1571" s="8"/>
      <c r="CS1571" s="8"/>
      <c r="CT1571" s="8"/>
      <c r="CU1571" s="100"/>
      <c r="CV1571" s="115"/>
      <c r="CY1571" s="100"/>
      <c r="CZ1571" s="8" t="str">
        <f t="shared" si="244"/>
        <v>AGND</v>
      </c>
      <c r="DA1571" s="8" t="str">
        <f t="shared" si="245"/>
        <v>Invalid PM Setting</v>
      </c>
      <c r="DB1571" s="8" t="str">
        <f t="shared" si="246"/>
        <v>Power</v>
      </c>
      <c r="DC1571" s="8" t="str">
        <f t="shared" si="247"/>
        <v>Invalid PM Setting</v>
      </c>
      <c r="DD1571" s="8"/>
      <c r="DE1571" s="8"/>
      <c r="DF1571" s="8"/>
      <c r="DG1571" s="115"/>
      <c r="DH1571" s="115"/>
      <c r="DI1571" s="115"/>
      <c r="DJ1571" s="115"/>
      <c r="DK1571" s="8"/>
      <c r="DL1571" s="8"/>
      <c r="DM1571" s="8"/>
      <c r="DN1571" s="8"/>
      <c r="DO1571" s="8"/>
      <c r="DP1571" s="100"/>
      <c r="DQ1571" s="115"/>
      <c r="DR1571" s="115"/>
      <c r="DS1571" s="115"/>
      <c r="DT1571" s="115"/>
    </row>
    <row r="1572" spans="1:124" ht="12.75" customHeight="1">
      <c r="A1572" s="115"/>
      <c r="B1572" s="89">
        <v>1569</v>
      </c>
      <c r="C1572" s="8"/>
      <c r="D1572" s="8"/>
      <c r="E1572" s="8"/>
      <c r="F1572" s="8"/>
      <c r="G1572" s="8"/>
      <c r="H1572" s="8"/>
      <c r="I1572" s="8" t="s">
        <v>1071</v>
      </c>
      <c r="J1572" s="8" t="s">
        <v>4896</v>
      </c>
      <c r="K1572" s="8"/>
      <c r="L1572" s="8"/>
      <c r="M1572" s="8"/>
      <c r="N1572" s="8"/>
      <c r="O1572" s="8" t="s">
        <v>6755</v>
      </c>
      <c r="P1572" s="8"/>
      <c r="Q1572" s="8"/>
      <c r="R1572" s="8"/>
      <c r="S1572" s="8"/>
      <c r="T1572" s="8"/>
      <c r="U1572" s="8"/>
      <c r="V1572" s="8"/>
      <c r="W1572" s="8"/>
      <c r="X1572" s="8"/>
      <c r="Y1572" s="8"/>
      <c r="Z1572" s="8"/>
      <c r="AA1572" s="8"/>
      <c r="AB1572" s="8"/>
      <c r="AC1572" s="8" t="str">
        <f t="shared" si="239"/>
        <v>NO</v>
      </c>
      <c r="AD1572" s="8" t="str">
        <f t="shared" si="240"/>
        <v>Power,,,,,,,,,,,,,</v>
      </c>
      <c r="AE1572" s="8"/>
      <c r="AF1572" s="8"/>
      <c r="AG1572" s="115"/>
      <c r="AH1572" s="8" t="s">
        <v>6756</v>
      </c>
      <c r="AI1572" s="8" t="s">
        <v>6002</v>
      </c>
      <c r="AJ1572" s="115"/>
      <c r="AK1572" s="115"/>
      <c r="AL1572" s="115"/>
      <c r="AM1572" s="115"/>
      <c r="AN1572" s="115"/>
      <c r="AO1572" s="115"/>
      <c r="AP1572" s="115"/>
      <c r="AQ1572" s="115"/>
      <c r="AR1572" s="115"/>
      <c r="AS1572" s="115"/>
      <c r="AT1572" s="115"/>
      <c r="AU1572" s="115"/>
      <c r="AV1572" s="115"/>
      <c r="AW1572" s="115"/>
      <c r="AX1572" s="115"/>
      <c r="AY1572" s="115"/>
      <c r="AZ1572" s="115"/>
      <c r="BA1572" s="115"/>
      <c r="BB1572" s="115"/>
      <c r="BC1572" s="115"/>
      <c r="BD1572" s="115"/>
      <c r="BE1572" s="115"/>
      <c r="BF1572" s="115"/>
      <c r="BG1572" s="115"/>
      <c r="BH1572" s="115"/>
      <c r="BI1572" s="115"/>
      <c r="BJ1572" s="115"/>
      <c r="BK1572" s="115"/>
      <c r="BL1572" s="115"/>
      <c r="BM1572" s="115"/>
      <c r="BN1572" s="115"/>
      <c r="BO1572" s="8"/>
      <c r="BP1572" s="8"/>
      <c r="BQ1572" s="8"/>
      <c r="BR1572" s="8"/>
      <c r="BS1572" s="8"/>
      <c r="BT1572" s="8"/>
      <c r="BU1572" s="8"/>
      <c r="BV1572" s="8"/>
      <c r="BW1572" s="8"/>
      <c r="BX1572" s="8"/>
      <c r="BY1572" s="8"/>
      <c r="BZ1572" s="8"/>
      <c r="CA1572" s="8"/>
      <c r="CB1572" s="8"/>
      <c r="CC1572" s="8"/>
      <c r="CD1572" s="100"/>
      <c r="CE1572" s="8" t="str">
        <f t="shared" si="238"/>
        <v>AGND</v>
      </c>
      <c r="CF1572" s="8" t="str">
        <f t="shared" si="241"/>
        <v>Invalid PM Setting</v>
      </c>
      <c r="CG1572" s="8" t="str">
        <f t="shared" si="242"/>
        <v>Power</v>
      </c>
      <c r="CH1572" s="8" t="str">
        <f t="shared" si="243"/>
        <v>Invalid PM Setting</v>
      </c>
      <c r="CI1572" s="8"/>
      <c r="CJ1572" s="8"/>
      <c r="CK1572" s="8"/>
      <c r="CL1572" s="8"/>
      <c r="CM1572" s="115"/>
      <c r="CN1572" s="115"/>
      <c r="CO1572" s="115"/>
      <c r="CP1572" s="115"/>
      <c r="CQ1572" s="8"/>
      <c r="CR1572" s="8"/>
      <c r="CS1572" s="8"/>
      <c r="CT1572" s="8"/>
      <c r="CU1572" s="100"/>
      <c r="CV1572" s="115"/>
      <c r="CY1572" s="100"/>
      <c r="CZ1572" s="8" t="str">
        <f t="shared" si="244"/>
        <v>AGND</v>
      </c>
      <c r="DA1572" s="8" t="str">
        <f t="shared" si="245"/>
        <v>Invalid PM Setting</v>
      </c>
      <c r="DB1572" s="8" t="str">
        <f t="shared" si="246"/>
        <v>Power</v>
      </c>
      <c r="DC1572" s="8" t="str">
        <f t="shared" si="247"/>
        <v>Invalid PM Setting</v>
      </c>
      <c r="DD1572" s="8"/>
      <c r="DE1572" s="8"/>
      <c r="DF1572" s="8"/>
      <c r="DG1572" s="115"/>
      <c r="DH1572" s="115"/>
      <c r="DI1572" s="115"/>
      <c r="DJ1572" s="115"/>
      <c r="DK1572" s="8"/>
      <c r="DL1572" s="8"/>
      <c r="DM1572" s="8"/>
      <c r="DN1572" s="8"/>
      <c r="DO1572" s="8"/>
      <c r="DP1572" s="100"/>
      <c r="DQ1572" s="115"/>
      <c r="DR1572" s="115"/>
      <c r="DS1572" s="115"/>
      <c r="DT1572" s="115"/>
    </row>
    <row r="1573" spans="1:124" ht="12.75" customHeight="1">
      <c r="A1573" s="115"/>
      <c r="B1573" s="89">
        <v>1570</v>
      </c>
      <c r="C1573" s="8"/>
      <c r="D1573" s="8"/>
      <c r="E1573" s="8"/>
      <c r="F1573" s="8"/>
      <c r="G1573" s="8"/>
      <c r="H1573" s="8"/>
      <c r="I1573" s="8" t="s">
        <v>1071</v>
      </c>
      <c r="J1573" s="8" t="s">
        <v>6350</v>
      </c>
      <c r="K1573" s="8"/>
      <c r="L1573" s="8"/>
      <c r="M1573" s="8"/>
      <c r="N1573" s="8"/>
      <c r="O1573" s="8" t="s">
        <v>6755</v>
      </c>
      <c r="P1573" s="8"/>
      <c r="Q1573" s="8"/>
      <c r="R1573" s="8"/>
      <c r="S1573" s="8"/>
      <c r="T1573" s="8"/>
      <c r="U1573" s="8"/>
      <c r="V1573" s="8"/>
      <c r="W1573" s="8"/>
      <c r="X1573" s="8"/>
      <c r="Y1573" s="8"/>
      <c r="Z1573" s="8"/>
      <c r="AA1573" s="8"/>
      <c r="AB1573" s="8"/>
      <c r="AC1573" s="8" t="str">
        <f t="shared" si="239"/>
        <v>NO</v>
      </c>
      <c r="AD1573" s="8" t="str">
        <f t="shared" si="240"/>
        <v>Power,,,,,,,,,,,,,</v>
      </c>
      <c r="AE1573" s="8"/>
      <c r="AF1573" s="8"/>
      <c r="AG1573" s="115"/>
      <c r="AH1573" s="8" t="s">
        <v>6756</v>
      </c>
      <c r="AI1573" s="8" t="s">
        <v>6002</v>
      </c>
      <c r="AJ1573" s="115"/>
      <c r="AK1573" s="115"/>
      <c r="AL1573" s="115"/>
      <c r="AM1573" s="115"/>
      <c r="AN1573" s="115"/>
      <c r="AO1573" s="115"/>
      <c r="AP1573" s="115"/>
      <c r="AQ1573" s="115"/>
      <c r="AR1573" s="115"/>
      <c r="AS1573" s="115"/>
      <c r="AT1573" s="115"/>
      <c r="AU1573" s="115"/>
      <c r="AV1573" s="115"/>
      <c r="AW1573" s="115"/>
      <c r="AX1573" s="115"/>
      <c r="AY1573" s="115"/>
      <c r="AZ1573" s="115"/>
      <c r="BA1573" s="115"/>
      <c r="BB1573" s="115"/>
      <c r="BC1573" s="115"/>
      <c r="BD1573" s="115"/>
      <c r="BE1573" s="115"/>
      <c r="BF1573" s="115"/>
      <c r="BG1573" s="115"/>
      <c r="BH1573" s="115"/>
      <c r="BI1573" s="115"/>
      <c r="BJ1573" s="115"/>
      <c r="BK1573" s="115"/>
      <c r="BL1573" s="115"/>
      <c r="BM1573" s="115"/>
      <c r="BN1573" s="115"/>
      <c r="BO1573" s="8"/>
      <c r="BP1573" s="8"/>
      <c r="BQ1573" s="8"/>
      <c r="BR1573" s="8"/>
      <c r="BS1573" s="8"/>
      <c r="BT1573" s="8"/>
      <c r="BU1573" s="8"/>
      <c r="BV1573" s="8"/>
      <c r="BW1573" s="8"/>
      <c r="BX1573" s="8"/>
      <c r="BY1573" s="8"/>
      <c r="BZ1573" s="8"/>
      <c r="CA1573" s="8"/>
      <c r="CB1573" s="8"/>
      <c r="CC1573" s="8"/>
      <c r="CD1573" s="100"/>
      <c r="CE1573" s="8" t="str">
        <f t="shared" si="238"/>
        <v>AGND</v>
      </c>
      <c r="CF1573" s="8" t="str">
        <f t="shared" si="241"/>
        <v>Invalid PM Setting</v>
      </c>
      <c r="CG1573" s="8" t="str">
        <f t="shared" si="242"/>
        <v>Power</v>
      </c>
      <c r="CH1573" s="8" t="str">
        <f t="shared" si="243"/>
        <v>Invalid PM Setting</v>
      </c>
      <c r="CI1573" s="8"/>
      <c r="CJ1573" s="8"/>
      <c r="CK1573" s="8"/>
      <c r="CL1573" s="8"/>
      <c r="CM1573" s="115"/>
      <c r="CN1573" s="115"/>
      <c r="CO1573" s="115"/>
      <c r="CP1573" s="115"/>
      <c r="CQ1573" s="8"/>
      <c r="CR1573" s="8"/>
      <c r="CS1573" s="8"/>
      <c r="CT1573" s="8"/>
      <c r="CU1573" s="100"/>
      <c r="CV1573" s="115"/>
      <c r="CY1573" s="100"/>
      <c r="CZ1573" s="8" t="str">
        <f t="shared" si="244"/>
        <v>AGND</v>
      </c>
      <c r="DA1573" s="8" t="str">
        <f t="shared" si="245"/>
        <v>Invalid PM Setting</v>
      </c>
      <c r="DB1573" s="8" t="str">
        <f t="shared" si="246"/>
        <v>Power</v>
      </c>
      <c r="DC1573" s="8" t="str">
        <f t="shared" si="247"/>
        <v>Invalid PM Setting</v>
      </c>
      <c r="DD1573" s="8"/>
      <c r="DE1573" s="8"/>
      <c r="DF1573" s="8"/>
      <c r="DG1573" s="115"/>
      <c r="DH1573" s="115"/>
      <c r="DI1573" s="115"/>
      <c r="DJ1573" s="115"/>
      <c r="DK1573" s="8"/>
      <c r="DL1573" s="8"/>
      <c r="DM1573" s="8"/>
      <c r="DN1573" s="8"/>
      <c r="DO1573" s="8"/>
      <c r="DP1573" s="100"/>
      <c r="DQ1573" s="115"/>
      <c r="DR1573" s="115"/>
      <c r="DS1573" s="115"/>
      <c r="DT1573" s="115"/>
    </row>
    <row r="1574" spans="1:124" ht="12.75" customHeight="1">
      <c r="A1574" s="115"/>
      <c r="B1574" s="89">
        <v>1571</v>
      </c>
      <c r="C1574" s="8"/>
      <c r="D1574" s="8"/>
      <c r="E1574" s="8"/>
      <c r="F1574" s="8"/>
      <c r="G1574" s="8"/>
      <c r="H1574" s="8"/>
      <c r="I1574" s="8" t="s">
        <v>1071</v>
      </c>
      <c r="J1574" s="8" t="s">
        <v>7049</v>
      </c>
      <c r="K1574" s="8"/>
      <c r="L1574" s="8"/>
      <c r="M1574" s="8"/>
      <c r="N1574" s="8"/>
      <c r="O1574" s="8" t="s">
        <v>6755</v>
      </c>
      <c r="P1574" s="8"/>
      <c r="Q1574" s="8"/>
      <c r="R1574" s="8"/>
      <c r="S1574" s="8"/>
      <c r="T1574" s="8"/>
      <c r="U1574" s="8"/>
      <c r="V1574" s="8"/>
      <c r="W1574" s="8"/>
      <c r="X1574" s="8"/>
      <c r="Y1574" s="8"/>
      <c r="Z1574" s="8"/>
      <c r="AA1574" s="8"/>
      <c r="AB1574" s="8"/>
      <c r="AC1574" s="8" t="str">
        <f t="shared" si="239"/>
        <v>NO</v>
      </c>
      <c r="AD1574" s="8" t="str">
        <f t="shared" si="240"/>
        <v>Power,,,,,,,,,,,,,</v>
      </c>
      <c r="AE1574" s="8"/>
      <c r="AF1574" s="8"/>
      <c r="AG1574" s="115"/>
      <c r="AH1574" s="8" t="s">
        <v>6756</v>
      </c>
      <c r="AI1574" s="8" t="s">
        <v>6002</v>
      </c>
      <c r="AJ1574" s="115"/>
      <c r="AK1574" s="115"/>
      <c r="AL1574" s="115"/>
      <c r="AM1574" s="115"/>
      <c r="AN1574" s="115"/>
      <c r="AO1574" s="115"/>
      <c r="AP1574" s="115"/>
      <c r="AQ1574" s="115"/>
      <c r="AR1574" s="115"/>
      <c r="AS1574" s="115"/>
      <c r="AT1574" s="115"/>
      <c r="AU1574" s="115"/>
      <c r="AV1574" s="115"/>
      <c r="AW1574" s="115"/>
      <c r="AX1574" s="115"/>
      <c r="AY1574" s="115"/>
      <c r="AZ1574" s="115"/>
      <c r="BA1574" s="115"/>
      <c r="BB1574" s="115"/>
      <c r="BC1574" s="115"/>
      <c r="BD1574" s="115"/>
      <c r="BE1574" s="115"/>
      <c r="BF1574" s="115"/>
      <c r="BG1574" s="115"/>
      <c r="BH1574" s="115"/>
      <c r="BI1574" s="115"/>
      <c r="BJ1574" s="115"/>
      <c r="BK1574" s="115"/>
      <c r="BL1574" s="115"/>
      <c r="BM1574" s="115"/>
      <c r="BN1574" s="115"/>
      <c r="BO1574" s="8"/>
      <c r="BP1574" s="8"/>
      <c r="BQ1574" s="8"/>
      <c r="BR1574" s="8"/>
      <c r="BS1574" s="8"/>
      <c r="BT1574" s="8"/>
      <c r="BU1574" s="8"/>
      <c r="BV1574" s="8"/>
      <c r="BW1574" s="8"/>
      <c r="BX1574" s="8"/>
      <c r="BY1574" s="8"/>
      <c r="BZ1574" s="8"/>
      <c r="CA1574" s="8"/>
      <c r="CB1574" s="8"/>
      <c r="CC1574" s="8"/>
      <c r="CD1574" s="100"/>
      <c r="CE1574" s="8" t="str">
        <f t="shared" si="238"/>
        <v>AGND</v>
      </c>
      <c r="CF1574" s="8" t="str">
        <f t="shared" si="241"/>
        <v>Invalid PM Setting</v>
      </c>
      <c r="CG1574" s="8" t="str">
        <f t="shared" si="242"/>
        <v>Power</v>
      </c>
      <c r="CH1574" s="8" t="str">
        <f t="shared" si="243"/>
        <v>Invalid PM Setting</v>
      </c>
      <c r="CI1574" s="8"/>
      <c r="CJ1574" s="8"/>
      <c r="CK1574" s="8"/>
      <c r="CL1574" s="8"/>
      <c r="CM1574" s="115"/>
      <c r="CN1574" s="115"/>
      <c r="CO1574" s="115"/>
      <c r="CP1574" s="115"/>
      <c r="CQ1574" s="8"/>
      <c r="CR1574" s="8"/>
      <c r="CS1574" s="8"/>
      <c r="CT1574" s="8"/>
      <c r="CU1574" s="100"/>
      <c r="CV1574" s="115"/>
      <c r="CY1574" s="100"/>
      <c r="CZ1574" s="8" t="str">
        <f t="shared" si="244"/>
        <v>AGND</v>
      </c>
      <c r="DA1574" s="8" t="str">
        <f t="shared" si="245"/>
        <v>Invalid PM Setting</v>
      </c>
      <c r="DB1574" s="8" t="str">
        <f t="shared" si="246"/>
        <v>Power</v>
      </c>
      <c r="DC1574" s="8" t="str">
        <f t="shared" si="247"/>
        <v>Invalid PM Setting</v>
      </c>
      <c r="DD1574" s="8"/>
      <c r="DE1574" s="8"/>
      <c r="DF1574" s="8"/>
      <c r="DG1574" s="115"/>
      <c r="DH1574" s="115"/>
      <c r="DI1574" s="115"/>
      <c r="DJ1574" s="115"/>
      <c r="DK1574" s="8"/>
      <c r="DL1574" s="8"/>
      <c r="DM1574" s="8"/>
      <c r="DN1574" s="8"/>
      <c r="DO1574" s="8"/>
      <c r="DP1574" s="100"/>
      <c r="DQ1574" s="115"/>
      <c r="DR1574" s="115"/>
      <c r="DS1574" s="115"/>
      <c r="DT1574" s="115"/>
    </row>
    <row r="1575" spans="1:124" ht="12.75" customHeight="1">
      <c r="A1575" s="115"/>
      <c r="B1575" s="89">
        <v>1572</v>
      </c>
      <c r="C1575" s="8"/>
      <c r="D1575" s="8"/>
      <c r="E1575" s="8"/>
      <c r="F1575" s="8"/>
      <c r="G1575" s="8"/>
      <c r="H1575" s="8"/>
      <c r="I1575" s="8" t="s">
        <v>1071</v>
      </c>
      <c r="J1575" s="8" t="s">
        <v>7084</v>
      </c>
      <c r="K1575" s="8"/>
      <c r="L1575" s="8"/>
      <c r="M1575" s="8"/>
      <c r="N1575" s="8"/>
      <c r="O1575" s="8" t="s">
        <v>6755</v>
      </c>
      <c r="P1575" s="8"/>
      <c r="Q1575" s="8"/>
      <c r="R1575" s="8"/>
      <c r="S1575" s="8"/>
      <c r="T1575" s="8"/>
      <c r="U1575" s="8"/>
      <c r="V1575" s="8"/>
      <c r="W1575" s="8"/>
      <c r="X1575" s="8"/>
      <c r="Y1575" s="8"/>
      <c r="Z1575" s="8"/>
      <c r="AA1575" s="8"/>
      <c r="AB1575" s="8"/>
      <c r="AC1575" s="8" t="str">
        <f t="shared" si="239"/>
        <v>NO</v>
      </c>
      <c r="AD1575" s="8" t="str">
        <f t="shared" si="240"/>
        <v>Power,,,,,,,,,,,,,</v>
      </c>
      <c r="AE1575" s="8"/>
      <c r="AF1575" s="8"/>
      <c r="AG1575" s="115"/>
      <c r="AH1575" s="8" t="s">
        <v>6756</v>
      </c>
      <c r="AI1575" s="8" t="s">
        <v>6002</v>
      </c>
      <c r="AJ1575" s="115"/>
      <c r="AK1575" s="115"/>
      <c r="AL1575" s="115"/>
      <c r="AM1575" s="115"/>
      <c r="AN1575" s="115"/>
      <c r="AO1575" s="115"/>
      <c r="AP1575" s="115"/>
      <c r="AQ1575" s="115"/>
      <c r="AR1575" s="115"/>
      <c r="AS1575" s="115"/>
      <c r="AT1575" s="115"/>
      <c r="AU1575" s="115"/>
      <c r="AV1575" s="115"/>
      <c r="AW1575" s="115"/>
      <c r="AX1575" s="115"/>
      <c r="AY1575" s="115"/>
      <c r="AZ1575" s="115"/>
      <c r="BA1575" s="115"/>
      <c r="BB1575" s="115"/>
      <c r="BC1575" s="115"/>
      <c r="BD1575" s="115"/>
      <c r="BE1575" s="115"/>
      <c r="BF1575" s="115"/>
      <c r="BG1575" s="115"/>
      <c r="BH1575" s="115"/>
      <c r="BI1575" s="115"/>
      <c r="BJ1575" s="115"/>
      <c r="BK1575" s="115"/>
      <c r="BL1575" s="115"/>
      <c r="BM1575" s="115"/>
      <c r="BN1575" s="115"/>
      <c r="BO1575" s="8"/>
      <c r="BP1575" s="8"/>
      <c r="BQ1575" s="8"/>
      <c r="BR1575" s="8"/>
      <c r="BS1575" s="8"/>
      <c r="BT1575" s="8"/>
      <c r="BU1575" s="8"/>
      <c r="BV1575" s="8"/>
      <c r="BW1575" s="8"/>
      <c r="BX1575" s="8"/>
      <c r="BY1575" s="8"/>
      <c r="BZ1575" s="8"/>
      <c r="CA1575" s="8"/>
      <c r="CB1575" s="8"/>
      <c r="CC1575" s="8"/>
      <c r="CD1575" s="100"/>
      <c r="CE1575" s="8" t="str">
        <f t="shared" si="238"/>
        <v>AGND</v>
      </c>
      <c r="CF1575" s="8" t="str">
        <f t="shared" si="241"/>
        <v>Invalid PM Setting</v>
      </c>
      <c r="CG1575" s="8" t="str">
        <f t="shared" si="242"/>
        <v>Power</v>
      </c>
      <c r="CH1575" s="8" t="str">
        <f t="shared" si="243"/>
        <v>Invalid PM Setting</v>
      </c>
      <c r="CI1575" s="8"/>
      <c r="CJ1575" s="8"/>
      <c r="CK1575" s="8"/>
      <c r="CL1575" s="8"/>
      <c r="CM1575" s="115"/>
      <c r="CN1575" s="115"/>
      <c r="CO1575" s="115"/>
      <c r="CP1575" s="115"/>
      <c r="CQ1575" s="8"/>
      <c r="CR1575" s="8"/>
      <c r="CS1575" s="8"/>
      <c r="CT1575" s="8"/>
      <c r="CU1575" s="100"/>
      <c r="CV1575" s="115"/>
      <c r="CY1575" s="100"/>
      <c r="CZ1575" s="8" t="str">
        <f t="shared" si="244"/>
        <v>AGND</v>
      </c>
      <c r="DA1575" s="8" t="str">
        <f t="shared" si="245"/>
        <v>Invalid PM Setting</v>
      </c>
      <c r="DB1575" s="8" t="str">
        <f t="shared" si="246"/>
        <v>Power</v>
      </c>
      <c r="DC1575" s="8" t="str">
        <f t="shared" si="247"/>
        <v>Invalid PM Setting</v>
      </c>
      <c r="DD1575" s="8"/>
      <c r="DE1575" s="8"/>
      <c r="DF1575" s="8"/>
      <c r="DG1575" s="115"/>
      <c r="DH1575" s="115"/>
      <c r="DI1575" s="115"/>
      <c r="DJ1575" s="115"/>
      <c r="DK1575" s="8"/>
      <c r="DL1575" s="8"/>
      <c r="DM1575" s="8"/>
      <c r="DN1575" s="8"/>
      <c r="DO1575" s="8"/>
      <c r="DP1575" s="100"/>
      <c r="DQ1575" s="115"/>
      <c r="DR1575" s="115"/>
      <c r="DS1575" s="115"/>
      <c r="DT1575" s="115"/>
    </row>
    <row r="1576" spans="1:124" ht="25.5">
      <c r="A1576" s="115"/>
      <c r="B1576" s="89">
        <v>1573</v>
      </c>
      <c r="C1576" s="127" t="s">
        <v>7085</v>
      </c>
      <c r="D1576" s="144" t="s">
        <v>4890</v>
      </c>
      <c r="E1576" s="92" t="s">
        <v>7086</v>
      </c>
      <c r="F1576" s="8" t="s">
        <v>6961</v>
      </c>
      <c r="G1576" s="8"/>
      <c r="H1576" s="8"/>
      <c r="I1576" s="8" t="s">
        <v>4889</v>
      </c>
      <c r="J1576" s="8" t="s">
        <v>4890</v>
      </c>
      <c r="K1576" s="127" t="s">
        <v>4845</v>
      </c>
      <c r="L1576" s="129" t="s">
        <v>4890</v>
      </c>
      <c r="M1576" s="8"/>
      <c r="N1576" s="8"/>
      <c r="O1576" s="8" t="s">
        <v>6264</v>
      </c>
      <c r="P1576" s="8" t="s">
        <v>6264</v>
      </c>
      <c r="Q1576" s="8" t="s">
        <v>6264</v>
      </c>
      <c r="R1576" s="8"/>
      <c r="S1576" s="8"/>
      <c r="T1576" s="8"/>
      <c r="U1576" s="8"/>
      <c r="V1576" s="8"/>
      <c r="W1576" s="8"/>
      <c r="X1576" s="8"/>
      <c r="Y1576" s="8"/>
      <c r="Z1576" s="8"/>
      <c r="AA1576" s="8"/>
      <c r="AB1576" s="8"/>
      <c r="AC1576" s="8" t="str">
        <f t="shared" si="239"/>
        <v>NO</v>
      </c>
      <c r="AD1576" s="8" t="str">
        <f t="shared" si="240"/>
        <v>NC,,,,,,,,,,,,,</v>
      </c>
      <c r="AE1576" s="8"/>
      <c r="AF1576" s="115"/>
      <c r="AG1576" s="115"/>
      <c r="AH1576" s="8" t="s">
        <v>4889</v>
      </c>
      <c r="AI1576" s="115" t="s">
        <v>4889</v>
      </c>
      <c r="AJ1576" s="115"/>
      <c r="AK1576" s="115"/>
      <c r="AL1576" s="115"/>
      <c r="AM1576" s="115"/>
      <c r="AN1576" s="115"/>
      <c r="AO1576" s="115"/>
      <c r="AP1576" s="115"/>
      <c r="AQ1576" s="115"/>
      <c r="AR1576" s="115"/>
      <c r="AS1576" s="115"/>
      <c r="AT1576" s="115"/>
      <c r="AU1576" s="115"/>
      <c r="AV1576" s="115"/>
      <c r="AW1576" s="115"/>
      <c r="AX1576" s="115"/>
      <c r="AY1576" s="115"/>
      <c r="AZ1576" s="115"/>
      <c r="BA1576" s="115"/>
      <c r="BB1576" s="115"/>
      <c r="BC1576" s="115"/>
      <c r="BD1576" s="115"/>
      <c r="BE1576" s="115"/>
      <c r="BF1576" s="115"/>
      <c r="BG1576" s="115"/>
      <c r="BH1576" s="115"/>
      <c r="BI1576" s="115"/>
      <c r="BJ1576" s="115"/>
      <c r="BK1576" s="115"/>
      <c r="BL1576" s="115"/>
      <c r="BM1576" s="115"/>
      <c r="BN1576" s="115"/>
      <c r="BO1576" s="8"/>
      <c r="BP1576" s="8"/>
      <c r="BQ1576" s="8"/>
      <c r="BR1576" s="8"/>
      <c r="BS1576" s="8"/>
      <c r="BT1576" s="8"/>
      <c r="BU1576" s="8"/>
      <c r="BV1576" s="8"/>
      <c r="BW1576" s="8"/>
      <c r="BX1576" s="8"/>
      <c r="BY1576" s="8"/>
      <c r="BZ1576" s="8"/>
      <c r="CA1576" s="8"/>
      <c r="CB1576" s="8"/>
      <c r="CC1576" s="8"/>
      <c r="CD1576" s="100"/>
      <c r="CE1576" s="8" t="str">
        <f t="shared" si="238"/>
        <v>NC</v>
      </c>
      <c r="CF1576" s="8" t="str">
        <f t="shared" si="241"/>
        <v>NC</v>
      </c>
      <c r="CG1576" s="8" t="str">
        <f t="shared" si="242"/>
        <v>NC</v>
      </c>
      <c r="CH1576" s="8" t="str">
        <f t="shared" si="243"/>
        <v>NC</v>
      </c>
      <c r="CI1576" s="8">
        <v>1</v>
      </c>
      <c r="CJ1576" s="92" t="s">
        <v>1072</v>
      </c>
      <c r="CK1576" s="8"/>
      <c r="CL1576" s="8"/>
      <c r="CM1576" s="115"/>
      <c r="CN1576" s="115"/>
      <c r="CO1576" s="115"/>
      <c r="CP1576" s="115"/>
      <c r="CQ1576" s="8"/>
      <c r="CR1576" s="8"/>
      <c r="CS1576" s="8"/>
      <c r="CT1576" s="8"/>
      <c r="CU1576" s="100"/>
      <c r="CV1576" s="115"/>
      <c r="CW1576" s="117" t="s">
        <v>11317</v>
      </c>
      <c r="CX1576" s="2"/>
      <c r="CY1576" s="100"/>
      <c r="CZ1576" s="8" t="str">
        <f t="shared" si="244"/>
        <v>NC</v>
      </c>
      <c r="DA1576" s="8" t="str">
        <f t="shared" si="245"/>
        <v>NC</v>
      </c>
      <c r="DB1576" s="8" t="str">
        <f t="shared" si="246"/>
        <v>NC</v>
      </c>
      <c r="DC1576" s="8" t="str">
        <f t="shared" si="247"/>
        <v>NC</v>
      </c>
      <c r="DD1576" s="8">
        <v>1</v>
      </c>
      <c r="DE1576" s="92" t="s">
        <v>1072</v>
      </c>
      <c r="DF1576" s="8"/>
      <c r="DG1576" s="115"/>
      <c r="DH1576" s="115"/>
      <c r="DI1576" s="115"/>
      <c r="DJ1576" s="115"/>
      <c r="DK1576" s="8"/>
      <c r="DL1576" s="8"/>
      <c r="DM1576" s="8"/>
      <c r="DN1576" s="8"/>
      <c r="DO1576" s="8"/>
      <c r="DP1576" s="100"/>
      <c r="DQ1576" s="115"/>
      <c r="DR1576" s="115"/>
      <c r="DS1576" s="115"/>
      <c r="DT1576" s="115"/>
    </row>
    <row r="1577" spans="1:124" ht="12.75" customHeight="1">
      <c r="A1577" s="115"/>
      <c r="B1577" s="89">
        <v>1574</v>
      </c>
      <c r="C1577" s="127" t="s">
        <v>4845</v>
      </c>
      <c r="D1577" s="144" t="s">
        <v>6759</v>
      </c>
      <c r="E1577" s="8" t="s">
        <v>4845</v>
      </c>
      <c r="F1577" s="8" t="s">
        <v>5982</v>
      </c>
      <c r="G1577" s="8"/>
      <c r="H1577" s="8"/>
      <c r="I1577" s="8" t="s">
        <v>4889</v>
      </c>
      <c r="J1577" s="8" t="s">
        <v>4891</v>
      </c>
      <c r="K1577" s="127" t="s">
        <v>4845</v>
      </c>
      <c r="L1577" s="129" t="s">
        <v>6753</v>
      </c>
      <c r="M1577" s="8"/>
      <c r="N1577" s="8"/>
      <c r="O1577" s="8" t="s">
        <v>6264</v>
      </c>
      <c r="P1577" s="8" t="s">
        <v>6264</v>
      </c>
      <c r="Q1577" s="8" t="s">
        <v>6264</v>
      </c>
      <c r="R1577" s="8"/>
      <c r="S1577" s="8"/>
      <c r="T1577" s="8"/>
      <c r="U1577" s="8"/>
      <c r="V1577" s="8"/>
      <c r="W1577" s="8"/>
      <c r="X1577" s="8"/>
      <c r="Y1577" s="8"/>
      <c r="Z1577" s="8"/>
      <c r="AA1577" s="8"/>
      <c r="AB1577" s="8"/>
      <c r="AC1577" s="8" t="str">
        <f t="shared" si="239"/>
        <v>NO</v>
      </c>
      <c r="AD1577" s="8" t="str">
        <f t="shared" si="240"/>
        <v>NC,,,,,,,,,,,,,</v>
      </c>
      <c r="AE1577" s="8"/>
      <c r="AF1577" s="115"/>
      <c r="AG1577" s="115"/>
      <c r="AH1577" s="8" t="s">
        <v>4889</v>
      </c>
      <c r="AI1577" s="115" t="s">
        <v>4889</v>
      </c>
      <c r="AJ1577" s="115"/>
      <c r="AK1577" s="115"/>
      <c r="AL1577" s="115"/>
      <c r="AM1577" s="115"/>
      <c r="AN1577" s="115"/>
      <c r="AO1577" s="115"/>
      <c r="AP1577" s="115"/>
      <c r="AQ1577" s="115"/>
      <c r="AR1577" s="115"/>
      <c r="AS1577" s="115"/>
      <c r="AT1577" s="115"/>
      <c r="AU1577" s="115"/>
      <c r="AV1577" s="115"/>
      <c r="AW1577" s="115"/>
      <c r="AX1577" s="115"/>
      <c r="AY1577" s="115"/>
      <c r="AZ1577" s="115"/>
      <c r="BA1577" s="115"/>
      <c r="BB1577" s="115"/>
      <c r="BC1577" s="115"/>
      <c r="BD1577" s="115"/>
      <c r="BE1577" s="115"/>
      <c r="BF1577" s="115"/>
      <c r="BG1577" s="115"/>
      <c r="BH1577" s="115"/>
      <c r="BI1577" s="115"/>
      <c r="BJ1577" s="115"/>
      <c r="BK1577" s="115"/>
      <c r="BL1577" s="115"/>
      <c r="BM1577" s="115"/>
      <c r="BN1577" s="115"/>
      <c r="BO1577" s="8"/>
      <c r="BP1577" s="8"/>
      <c r="BQ1577" s="8"/>
      <c r="BR1577" s="8"/>
      <c r="BS1577" s="8"/>
      <c r="BT1577" s="8"/>
      <c r="BU1577" s="8"/>
      <c r="BV1577" s="8"/>
      <c r="BW1577" s="8"/>
      <c r="BX1577" s="8"/>
      <c r="BY1577" s="8"/>
      <c r="BZ1577" s="8"/>
      <c r="CA1577" s="8"/>
      <c r="CB1577" s="8"/>
      <c r="CC1577" s="8"/>
      <c r="CD1577" s="100"/>
      <c r="CE1577" s="8" t="str">
        <f t="shared" si="238"/>
        <v>NC</v>
      </c>
      <c r="CF1577" s="8" t="str">
        <f t="shared" si="241"/>
        <v>NC</v>
      </c>
      <c r="CG1577" s="8" t="str">
        <f t="shared" si="242"/>
        <v>NC</v>
      </c>
      <c r="CH1577" s="8" t="str">
        <f t="shared" si="243"/>
        <v>NC</v>
      </c>
      <c r="CI1577" s="8">
        <v>1</v>
      </c>
      <c r="CJ1577" s="8"/>
      <c r="CK1577" s="8"/>
      <c r="CL1577" s="8"/>
      <c r="CM1577" s="115"/>
      <c r="CN1577" s="115"/>
      <c r="CO1577" s="115"/>
      <c r="CP1577" s="115"/>
      <c r="CQ1577" s="8"/>
      <c r="CR1577" s="8"/>
      <c r="CS1577" s="8"/>
      <c r="CT1577" s="8"/>
      <c r="CU1577" s="100"/>
      <c r="CV1577" s="115"/>
      <c r="CW1577" s="2"/>
      <c r="CX1577" s="2"/>
      <c r="CY1577" s="100"/>
      <c r="CZ1577" s="8" t="str">
        <f t="shared" si="244"/>
        <v>NC</v>
      </c>
      <c r="DA1577" s="8" t="str">
        <f t="shared" si="245"/>
        <v>NC</v>
      </c>
      <c r="DB1577" s="8" t="str">
        <f t="shared" si="246"/>
        <v>NC</v>
      </c>
      <c r="DC1577" s="8" t="str">
        <f t="shared" si="247"/>
        <v>NC</v>
      </c>
      <c r="DD1577" s="8">
        <v>1</v>
      </c>
      <c r="DE1577" s="8"/>
      <c r="DF1577" s="8"/>
      <c r="DG1577" s="115"/>
      <c r="DH1577" s="115"/>
      <c r="DI1577" s="115"/>
      <c r="DJ1577" s="115"/>
      <c r="DK1577" s="8"/>
      <c r="DL1577" s="8"/>
      <c r="DM1577" s="8"/>
      <c r="DN1577" s="8"/>
      <c r="DO1577" s="8"/>
      <c r="DP1577" s="100"/>
      <c r="DQ1577" s="115"/>
      <c r="DR1577" s="115"/>
      <c r="DS1577" s="115"/>
      <c r="DT1577" s="115"/>
    </row>
    <row r="1578" spans="1:124" ht="12.75" customHeight="1">
      <c r="A1578" s="115"/>
      <c r="B1578" s="89">
        <v>1575</v>
      </c>
      <c r="C1578" s="127" t="s">
        <v>4845</v>
      </c>
      <c r="D1578" s="144" t="s">
        <v>4842</v>
      </c>
      <c r="E1578" s="8" t="s">
        <v>4845</v>
      </c>
      <c r="F1578" s="8" t="s">
        <v>6930</v>
      </c>
      <c r="G1578" s="8"/>
      <c r="H1578" s="8"/>
      <c r="I1578" s="8" t="s">
        <v>4889</v>
      </c>
      <c r="J1578" s="8" t="s">
        <v>6606</v>
      </c>
      <c r="K1578" s="127" t="s">
        <v>4845</v>
      </c>
      <c r="L1578" s="129" t="s">
        <v>5976</v>
      </c>
      <c r="M1578" s="8"/>
      <c r="N1578" s="8"/>
      <c r="O1578" s="8" t="s">
        <v>6264</v>
      </c>
      <c r="P1578" s="8" t="s">
        <v>6264</v>
      </c>
      <c r="Q1578" s="8" t="s">
        <v>6264</v>
      </c>
      <c r="R1578" s="8"/>
      <c r="S1578" s="8"/>
      <c r="T1578" s="8"/>
      <c r="U1578" s="8"/>
      <c r="V1578" s="8"/>
      <c r="W1578" s="8"/>
      <c r="X1578" s="8"/>
      <c r="Y1578" s="8"/>
      <c r="Z1578" s="8"/>
      <c r="AA1578" s="8"/>
      <c r="AB1578" s="8"/>
      <c r="AC1578" s="8" t="str">
        <f t="shared" si="239"/>
        <v>NO</v>
      </c>
      <c r="AD1578" s="8" t="str">
        <f t="shared" si="240"/>
        <v>NC,,,,,,,,,,,,,</v>
      </c>
      <c r="AE1578" s="8"/>
      <c r="AF1578" s="115"/>
      <c r="AG1578" s="115"/>
      <c r="AH1578" s="8" t="s">
        <v>4889</v>
      </c>
      <c r="AI1578" s="115" t="s">
        <v>4889</v>
      </c>
      <c r="AJ1578" s="115"/>
      <c r="AK1578" s="115"/>
      <c r="AL1578" s="115"/>
      <c r="AM1578" s="115"/>
      <c r="AN1578" s="115"/>
      <c r="AO1578" s="115"/>
      <c r="AP1578" s="115"/>
      <c r="AQ1578" s="115"/>
      <c r="AR1578" s="115"/>
      <c r="AS1578" s="115"/>
      <c r="AT1578" s="115"/>
      <c r="AU1578" s="115"/>
      <c r="AV1578" s="115"/>
      <c r="AW1578" s="115"/>
      <c r="AX1578" s="115"/>
      <c r="AY1578" s="115"/>
      <c r="AZ1578" s="115"/>
      <c r="BA1578" s="115"/>
      <c r="BB1578" s="115"/>
      <c r="BC1578" s="115"/>
      <c r="BD1578" s="115"/>
      <c r="BE1578" s="115"/>
      <c r="BF1578" s="115"/>
      <c r="BG1578" s="115"/>
      <c r="BH1578" s="115"/>
      <c r="BI1578" s="115"/>
      <c r="BJ1578" s="115"/>
      <c r="BK1578" s="115"/>
      <c r="BL1578" s="115"/>
      <c r="BM1578" s="115"/>
      <c r="BN1578" s="115"/>
      <c r="BO1578" s="8"/>
      <c r="BP1578" s="8"/>
      <c r="BQ1578" s="8"/>
      <c r="BR1578" s="8"/>
      <c r="BS1578" s="8"/>
      <c r="BT1578" s="8"/>
      <c r="BU1578" s="8"/>
      <c r="BV1578" s="8"/>
      <c r="BW1578" s="8"/>
      <c r="BX1578" s="8"/>
      <c r="BY1578" s="8"/>
      <c r="BZ1578" s="8"/>
      <c r="CA1578" s="8"/>
      <c r="CB1578" s="8"/>
      <c r="CC1578" s="8"/>
      <c r="CD1578" s="100"/>
      <c r="CE1578" s="8" t="str">
        <f t="shared" si="238"/>
        <v>NC</v>
      </c>
      <c r="CF1578" s="8" t="str">
        <f t="shared" si="241"/>
        <v>NC</v>
      </c>
      <c r="CG1578" s="8" t="str">
        <f t="shared" si="242"/>
        <v>NC</v>
      </c>
      <c r="CH1578" s="8" t="str">
        <f t="shared" si="243"/>
        <v>NC</v>
      </c>
      <c r="CI1578" s="8">
        <v>1</v>
      </c>
      <c r="CJ1578" s="8"/>
      <c r="CK1578" s="8"/>
      <c r="CL1578" s="8"/>
      <c r="CM1578" s="115"/>
      <c r="CN1578" s="115"/>
      <c r="CO1578" s="115"/>
      <c r="CP1578" s="115"/>
      <c r="CQ1578" s="8"/>
      <c r="CR1578" s="8"/>
      <c r="CS1578" s="8"/>
      <c r="CT1578" s="8"/>
      <c r="CU1578" s="100"/>
      <c r="CV1578" s="115"/>
      <c r="CW1578" s="2"/>
      <c r="CX1578" s="2"/>
      <c r="CY1578" s="100"/>
      <c r="CZ1578" s="8" t="str">
        <f t="shared" si="244"/>
        <v>NC</v>
      </c>
      <c r="DA1578" s="8" t="str">
        <f t="shared" si="245"/>
        <v>NC</v>
      </c>
      <c r="DB1578" s="8" t="str">
        <f t="shared" si="246"/>
        <v>NC</v>
      </c>
      <c r="DC1578" s="8" t="str">
        <f t="shared" si="247"/>
        <v>NC</v>
      </c>
      <c r="DD1578" s="8">
        <v>1</v>
      </c>
      <c r="DE1578" s="8"/>
      <c r="DF1578" s="8"/>
      <c r="DG1578" s="115"/>
      <c r="DH1578" s="115"/>
      <c r="DI1578" s="115"/>
      <c r="DJ1578" s="115"/>
      <c r="DK1578" s="8"/>
      <c r="DL1578" s="8"/>
      <c r="DM1578" s="8"/>
      <c r="DN1578" s="8"/>
      <c r="DO1578" s="8"/>
      <c r="DP1578" s="100"/>
      <c r="DQ1578" s="115"/>
      <c r="DR1578" s="115"/>
      <c r="DS1578" s="115"/>
      <c r="DT1578" s="115"/>
    </row>
    <row r="1579" spans="1:124" ht="12.75" customHeight="1">
      <c r="A1579" s="115"/>
      <c r="B1579" s="89">
        <v>1576</v>
      </c>
      <c r="C1579" s="127" t="s">
        <v>4845</v>
      </c>
      <c r="D1579" s="144" t="s">
        <v>4854</v>
      </c>
      <c r="E1579" s="8" t="s">
        <v>4845</v>
      </c>
      <c r="F1579" s="8" t="s">
        <v>7087</v>
      </c>
      <c r="G1579" s="8"/>
      <c r="H1579" s="8"/>
      <c r="I1579" s="8" t="s">
        <v>4889</v>
      </c>
      <c r="J1579" s="8" t="s">
        <v>6776</v>
      </c>
      <c r="K1579" s="127" t="s">
        <v>4845</v>
      </c>
      <c r="L1579" s="129" t="s">
        <v>6234</v>
      </c>
      <c r="M1579" s="8"/>
      <c r="N1579" s="8"/>
      <c r="O1579" s="8" t="s">
        <v>6264</v>
      </c>
      <c r="P1579" s="8" t="s">
        <v>6264</v>
      </c>
      <c r="Q1579" s="8" t="s">
        <v>6264</v>
      </c>
      <c r="R1579" s="8"/>
      <c r="S1579" s="8"/>
      <c r="T1579" s="8"/>
      <c r="U1579" s="8"/>
      <c r="V1579" s="8"/>
      <c r="W1579" s="8"/>
      <c r="X1579" s="8"/>
      <c r="Y1579" s="8"/>
      <c r="Z1579" s="8"/>
      <c r="AA1579" s="8"/>
      <c r="AB1579" s="8"/>
      <c r="AC1579" s="8" t="str">
        <f t="shared" si="239"/>
        <v>NO</v>
      </c>
      <c r="AD1579" s="8" t="str">
        <f t="shared" si="240"/>
        <v>NC,,,,,,,,,,,,,</v>
      </c>
      <c r="AE1579" s="8"/>
      <c r="AF1579" s="115"/>
      <c r="AG1579" s="115"/>
      <c r="AH1579" s="8" t="s">
        <v>4889</v>
      </c>
      <c r="AI1579" s="115" t="s">
        <v>4889</v>
      </c>
      <c r="AJ1579" s="115"/>
      <c r="AK1579" s="115"/>
      <c r="AL1579" s="115"/>
      <c r="AM1579" s="115"/>
      <c r="AN1579" s="115"/>
      <c r="AO1579" s="115"/>
      <c r="AP1579" s="115"/>
      <c r="AQ1579" s="115"/>
      <c r="AR1579" s="115"/>
      <c r="AS1579" s="115"/>
      <c r="AT1579" s="115"/>
      <c r="AU1579" s="115"/>
      <c r="AV1579" s="115"/>
      <c r="AW1579" s="115"/>
      <c r="AX1579" s="115"/>
      <c r="AY1579" s="115"/>
      <c r="AZ1579" s="115"/>
      <c r="BA1579" s="115"/>
      <c r="BB1579" s="115"/>
      <c r="BC1579" s="115"/>
      <c r="BD1579" s="115"/>
      <c r="BE1579" s="115"/>
      <c r="BF1579" s="115"/>
      <c r="BG1579" s="115"/>
      <c r="BH1579" s="115"/>
      <c r="BI1579" s="115"/>
      <c r="BJ1579" s="115"/>
      <c r="BK1579" s="115"/>
      <c r="BL1579" s="115"/>
      <c r="BM1579" s="115"/>
      <c r="BN1579" s="115"/>
      <c r="BO1579" s="8"/>
      <c r="BP1579" s="8"/>
      <c r="BQ1579" s="8"/>
      <c r="BR1579" s="8"/>
      <c r="BS1579" s="8"/>
      <c r="BT1579" s="8"/>
      <c r="BU1579" s="8"/>
      <c r="BV1579" s="8"/>
      <c r="BW1579" s="8"/>
      <c r="BX1579" s="8"/>
      <c r="BY1579" s="8"/>
      <c r="BZ1579" s="8"/>
      <c r="CA1579" s="8"/>
      <c r="CB1579" s="8"/>
      <c r="CC1579" s="8"/>
      <c r="CD1579" s="100"/>
      <c r="CE1579" s="8" t="str">
        <f t="shared" si="238"/>
        <v>NC</v>
      </c>
      <c r="CF1579" s="8" t="str">
        <f t="shared" si="241"/>
        <v>NC</v>
      </c>
      <c r="CG1579" s="8" t="str">
        <f t="shared" si="242"/>
        <v>NC</v>
      </c>
      <c r="CH1579" s="8" t="str">
        <f t="shared" si="243"/>
        <v>NC</v>
      </c>
      <c r="CI1579" s="8">
        <v>1</v>
      </c>
      <c r="CJ1579" s="8"/>
      <c r="CK1579" s="8"/>
      <c r="CL1579" s="8"/>
      <c r="CM1579" s="115"/>
      <c r="CN1579" s="115"/>
      <c r="CO1579" s="115"/>
      <c r="CP1579" s="115"/>
      <c r="CQ1579" s="8"/>
      <c r="CR1579" s="8"/>
      <c r="CS1579" s="8"/>
      <c r="CT1579" s="8"/>
      <c r="CU1579" s="100"/>
      <c r="CV1579" s="115"/>
      <c r="CW1579" s="2"/>
      <c r="CX1579" s="2"/>
      <c r="CY1579" s="100"/>
      <c r="CZ1579" s="8" t="str">
        <f t="shared" si="244"/>
        <v>NC</v>
      </c>
      <c r="DA1579" s="8" t="str">
        <f t="shared" si="245"/>
        <v>NC</v>
      </c>
      <c r="DB1579" s="8" t="str">
        <f t="shared" si="246"/>
        <v>NC</v>
      </c>
      <c r="DC1579" s="8" t="str">
        <f t="shared" si="247"/>
        <v>NC</v>
      </c>
      <c r="DD1579" s="8">
        <v>1</v>
      </c>
      <c r="DE1579" s="8"/>
      <c r="DF1579" s="8"/>
      <c r="DG1579" s="115"/>
      <c r="DH1579" s="115"/>
      <c r="DI1579" s="115"/>
      <c r="DJ1579" s="115"/>
      <c r="DK1579" s="8"/>
      <c r="DL1579" s="8"/>
      <c r="DM1579" s="8"/>
      <c r="DN1579" s="8"/>
      <c r="DO1579" s="8"/>
      <c r="DP1579" s="100"/>
      <c r="DQ1579" s="115"/>
      <c r="DR1579" s="115"/>
      <c r="DS1579" s="115"/>
      <c r="DT1579" s="115"/>
    </row>
    <row r="1580" spans="1:124" ht="12.75" customHeight="1">
      <c r="A1580" s="115"/>
      <c r="B1580" s="89">
        <v>1577</v>
      </c>
      <c r="C1580" s="127" t="s">
        <v>4845</v>
      </c>
      <c r="D1580" s="144" t="s">
        <v>6971</v>
      </c>
      <c r="E1580" s="8" t="s">
        <v>4845</v>
      </c>
      <c r="F1580" s="8" t="s">
        <v>5877</v>
      </c>
      <c r="G1580" s="8"/>
      <c r="H1580" s="8"/>
      <c r="I1580" s="8" t="s">
        <v>4889</v>
      </c>
      <c r="J1580" s="8" t="s">
        <v>6588</v>
      </c>
      <c r="K1580" s="127" t="s">
        <v>4845</v>
      </c>
      <c r="L1580" s="129" t="s">
        <v>5941</v>
      </c>
      <c r="M1580" s="8"/>
      <c r="N1580" s="8"/>
      <c r="O1580" s="8" t="s">
        <v>6264</v>
      </c>
      <c r="P1580" s="8" t="s">
        <v>6264</v>
      </c>
      <c r="Q1580" s="8" t="s">
        <v>6264</v>
      </c>
      <c r="R1580" s="8"/>
      <c r="S1580" s="8"/>
      <c r="T1580" s="8"/>
      <c r="U1580" s="8"/>
      <c r="V1580" s="8"/>
      <c r="W1580" s="8"/>
      <c r="X1580" s="8"/>
      <c r="Y1580" s="8"/>
      <c r="Z1580" s="8"/>
      <c r="AA1580" s="8"/>
      <c r="AB1580" s="8"/>
      <c r="AC1580" s="8" t="str">
        <f t="shared" si="239"/>
        <v>NO</v>
      </c>
      <c r="AD1580" s="8" t="str">
        <f t="shared" si="240"/>
        <v>NC,,,,,,,,,,,,,</v>
      </c>
      <c r="AE1580" s="8"/>
      <c r="AF1580" s="115"/>
      <c r="AG1580" s="115"/>
      <c r="AH1580" s="8" t="s">
        <v>4889</v>
      </c>
      <c r="AI1580" s="115" t="s">
        <v>4889</v>
      </c>
      <c r="AJ1580" s="115"/>
      <c r="AK1580" s="115"/>
      <c r="AL1580" s="115"/>
      <c r="AM1580" s="115"/>
      <c r="AN1580" s="115"/>
      <c r="AO1580" s="115"/>
      <c r="AP1580" s="115"/>
      <c r="AQ1580" s="115"/>
      <c r="AR1580" s="115"/>
      <c r="AS1580" s="115"/>
      <c r="AT1580" s="115"/>
      <c r="AU1580" s="115"/>
      <c r="AV1580" s="115"/>
      <c r="AW1580" s="115"/>
      <c r="AX1580" s="115"/>
      <c r="AY1580" s="115"/>
      <c r="AZ1580" s="115"/>
      <c r="BA1580" s="115"/>
      <c r="BB1580" s="115"/>
      <c r="BC1580" s="115"/>
      <c r="BD1580" s="115"/>
      <c r="BE1580" s="115"/>
      <c r="BF1580" s="115"/>
      <c r="BG1580" s="115"/>
      <c r="BH1580" s="115"/>
      <c r="BI1580" s="115"/>
      <c r="BJ1580" s="115"/>
      <c r="BK1580" s="115"/>
      <c r="BL1580" s="115"/>
      <c r="BM1580" s="115"/>
      <c r="BN1580" s="115"/>
      <c r="BO1580" s="8"/>
      <c r="BP1580" s="8"/>
      <c r="BQ1580" s="8"/>
      <c r="BR1580" s="8"/>
      <c r="BS1580" s="8"/>
      <c r="BT1580" s="8"/>
      <c r="BU1580" s="8"/>
      <c r="BV1580" s="8"/>
      <c r="BW1580" s="8"/>
      <c r="BX1580" s="8"/>
      <c r="BY1580" s="8"/>
      <c r="BZ1580" s="8"/>
      <c r="CA1580" s="8"/>
      <c r="CB1580" s="8"/>
      <c r="CC1580" s="8"/>
      <c r="CD1580" s="100"/>
      <c r="CE1580" s="8" t="str">
        <f t="shared" si="238"/>
        <v>NC</v>
      </c>
      <c r="CF1580" s="8" t="str">
        <f t="shared" si="241"/>
        <v>NC</v>
      </c>
      <c r="CG1580" s="8" t="str">
        <f t="shared" si="242"/>
        <v>NC</v>
      </c>
      <c r="CH1580" s="8" t="str">
        <f t="shared" si="243"/>
        <v>NC</v>
      </c>
      <c r="CI1580" s="8">
        <v>1</v>
      </c>
      <c r="CJ1580" s="8"/>
      <c r="CK1580" s="8"/>
      <c r="CL1580" s="8"/>
      <c r="CM1580" s="115"/>
      <c r="CN1580" s="115"/>
      <c r="CO1580" s="115"/>
      <c r="CP1580" s="115"/>
      <c r="CQ1580" s="8"/>
      <c r="CR1580" s="8"/>
      <c r="CS1580" s="8"/>
      <c r="CT1580" s="8"/>
      <c r="CU1580" s="100"/>
      <c r="CV1580" s="115"/>
      <c r="CW1580" s="2"/>
      <c r="CX1580" s="2"/>
      <c r="CY1580" s="100"/>
      <c r="CZ1580" s="8" t="str">
        <f t="shared" si="244"/>
        <v>NC</v>
      </c>
      <c r="DA1580" s="8" t="str">
        <f t="shared" si="245"/>
        <v>NC</v>
      </c>
      <c r="DB1580" s="8" t="str">
        <f t="shared" si="246"/>
        <v>NC</v>
      </c>
      <c r="DC1580" s="8" t="str">
        <f t="shared" si="247"/>
        <v>NC</v>
      </c>
      <c r="DD1580" s="8">
        <v>1</v>
      </c>
      <c r="DE1580" s="8"/>
      <c r="DF1580" s="8"/>
      <c r="DG1580" s="115"/>
      <c r="DH1580" s="115"/>
      <c r="DI1580" s="115"/>
      <c r="DJ1580" s="115"/>
      <c r="DK1580" s="8"/>
      <c r="DL1580" s="8"/>
      <c r="DM1580" s="8"/>
      <c r="DN1580" s="8"/>
      <c r="DO1580" s="8"/>
      <c r="DP1580" s="100"/>
      <c r="DQ1580" s="115"/>
      <c r="DR1580" s="115"/>
      <c r="DS1580" s="115"/>
      <c r="DT1580" s="115"/>
    </row>
    <row r="1581" spans="1:124" ht="12.75" customHeight="1">
      <c r="A1581" s="115"/>
      <c r="B1581" s="89">
        <v>1578</v>
      </c>
      <c r="C1581" s="127" t="s">
        <v>4845</v>
      </c>
      <c r="D1581" s="144" t="s">
        <v>6777</v>
      </c>
      <c r="E1581" s="8" t="s">
        <v>4845</v>
      </c>
      <c r="F1581" s="8" t="s">
        <v>6968</v>
      </c>
      <c r="G1581" s="8"/>
      <c r="H1581" s="8"/>
      <c r="I1581" s="8" t="s">
        <v>4889</v>
      </c>
      <c r="J1581" s="8" t="s">
        <v>6263</v>
      </c>
      <c r="K1581" s="127" t="s">
        <v>4845</v>
      </c>
      <c r="L1581" s="129" t="s">
        <v>6767</v>
      </c>
      <c r="M1581" s="8"/>
      <c r="N1581" s="8"/>
      <c r="O1581" s="8" t="s">
        <v>6264</v>
      </c>
      <c r="P1581" s="8" t="s">
        <v>6264</v>
      </c>
      <c r="Q1581" s="8" t="s">
        <v>6264</v>
      </c>
      <c r="R1581" s="8"/>
      <c r="S1581" s="8"/>
      <c r="T1581" s="8"/>
      <c r="U1581" s="8"/>
      <c r="V1581" s="8"/>
      <c r="W1581" s="8"/>
      <c r="X1581" s="8"/>
      <c r="Y1581" s="8"/>
      <c r="Z1581" s="8"/>
      <c r="AA1581" s="8"/>
      <c r="AB1581" s="8"/>
      <c r="AC1581" s="8" t="str">
        <f t="shared" si="239"/>
        <v>NO</v>
      </c>
      <c r="AD1581" s="8" t="str">
        <f t="shared" si="240"/>
        <v>NC,,,,,,,,,,,,,</v>
      </c>
      <c r="AE1581" s="8"/>
      <c r="AF1581" s="115"/>
      <c r="AG1581" s="115"/>
      <c r="AH1581" s="8" t="s">
        <v>4889</v>
      </c>
      <c r="AI1581" s="115" t="s">
        <v>4889</v>
      </c>
      <c r="AJ1581" s="115"/>
      <c r="AK1581" s="115"/>
      <c r="AL1581" s="115"/>
      <c r="AM1581" s="115"/>
      <c r="AN1581" s="115"/>
      <c r="AO1581" s="115"/>
      <c r="AP1581" s="115"/>
      <c r="AQ1581" s="115"/>
      <c r="AR1581" s="115"/>
      <c r="AS1581" s="115"/>
      <c r="AT1581" s="115"/>
      <c r="AU1581" s="115"/>
      <c r="AV1581" s="115"/>
      <c r="AW1581" s="115"/>
      <c r="AX1581" s="115"/>
      <c r="AY1581" s="115"/>
      <c r="AZ1581" s="115"/>
      <c r="BA1581" s="115"/>
      <c r="BB1581" s="115"/>
      <c r="BC1581" s="115"/>
      <c r="BD1581" s="115"/>
      <c r="BE1581" s="115"/>
      <c r="BF1581" s="115"/>
      <c r="BG1581" s="115"/>
      <c r="BH1581" s="115"/>
      <c r="BI1581" s="115"/>
      <c r="BJ1581" s="115"/>
      <c r="BK1581" s="115"/>
      <c r="BL1581" s="115"/>
      <c r="BM1581" s="115"/>
      <c r="BN1581" s="115"/>
      <c r="BO1581" s="8"/>
      <c r="BP1581" s="8"/>
      <c r="BQ1581" s="8"/>
      <c r="BR1581" s="8"/>
      <c r="BS1581" s="8"/>
      <c r="BT1581" s="8"/>
      <c r="BU1581" s="8"/>
      <c r="BV1581" s="8"/>
      <c r="BW1581" s="8"/>
      <c r="BX1581" s="8"/>
      <c r="BY1581" s="8"/>
      <c r="BZ1581" s="8"/>
      <c r="CA1581" s="8"/>
      <c r="CB1581" s="8"/>
      <c r="CC1581" s="8"/>
      <c r="CD1581" s="100"/>
      <c r="CE1581" s="8" t="str">
        <f t="shared" si="238"/>
        <v>NC</v>
      </c>
      <c r="CF1581" s="8" t="str">
        <f t="shared" si="241"/>
        <v>NC</v>
      </c>
      <c r="CG1581" s="8" t="str">
        <f t="shared" si="242"/>
        <v>NC</v>
      </c>
      <c r="CH1581" s="8" t="str">
        <f t="shared" si="243"/>
        <v>NC</v>
      </c>
      <c r="CI1581" s="8">
        <v>1</v>
      </c>
      <c r="CJ1581" s="8"/>
      <c r="CK1581" s="8"/>
      <c r="CL1581" s="8"/>
      <c r="CM1581" s="115"/>
      <c r="CN1581" s="115"/>
      <c r="CO1581" s="115"/>
      <c r="CP1581" s="115"/>
      <c r="CQ1581" s="8"/>
      <c r="CR1581" s="8"/>
      <c r="CS1581" s="8"/>
      <c r="CT1581" s="8"/>
      <c r="CU1581" s="100"/>
      <c r="CV1581" s="115"/>
      <c r="CW1581" s="2"/>
      <c r="CX1581" s="2"/>
      <c r="CY1581" s="100"/>
      <c r="CZ1581" s="8" t="str">
        <f t="shared" si="244"/>
        <v>NC</v>
      </c>
      <c r="DA1581" s="8" t="str">
        <f t="shared" si="245"/>
        <v>NC</v>
      </c>
      <c r="DB1581" s="8" t="str">
        <f t="shared" si="246"/>
        <v>NC</v>
      </c>
      <c r="DC1581" s="8" t="str">
        <f t="shared" si="247"/>
        <v>NC</v>
      </c>
      <c r="DD1581" s="8">
        <v>1</v>
      </c>
      <c r="DE1581" s="8"/>
      <c r="DF1581" s="8"/>
      <c r="DG1581" s="115"/>
      <c r="DH1581" s="115"/>
      <c r="DI1581" s="115"/>
      <c r="DJ1581" s="115"/>
      <c r="DK1581" s="8"/>
      <c r="DL1581" s="8"/>
      <c r="DM1581" s="8"/>
      <c r="DN1581" s="8"/>
      <c r="DO1581" s="8"/>
      <c r="DP1581" s="100"/>
      <c r="DQ1581" s="115"/>
      <c r="DR1581" s="115"/>
      <c r="DS1581" s="115"/>
      <c r="DT1581" s="115"/>
    </row>
    <row r="1582" spans="1:124" ht="12.75" customHeight="1">
      <c r="A1582" s="115"/>
      <c r="B1582" s="89">
        <v>1579</v>
      </c>
      <c r="C1582" s="127" t="s">
        <v>4845</v>
      </c>
      <c r="D1582" s="144" t="s">
        <v>6973</v>
      </c>
      <c r="E1582" s="8" t="s">
        <v>4845</v>
      </c>
      <c r="F1582" s="8" t="s">
        <v>5891</v>
      </c>
      <c r="G1582" s="8"/>
      <c r="H1582" s="8"/>
      <c r="I1582" s="8" t="s">
        <v>4889</v>
      </c>
      <c r="J1582" s="8" t="s">
        <v>6580</v>
      </c>
      <c r="K1582" s="127" t="s">
        <v>4845</v>
      </c>
      <c r="L1582" s="129" t="s">
        <v>6768</v>
      </c>
      <c r="M1582" s="8"/>
      <c r="N1582" s="8"/>
      <c r="O1582" s="8" t="s">
        <v>6264</v>
      </c>
      <c r="P1582" s="8" t="s">
        <v>6264</v>
      </c>
      <c r="Q1582" s="8" t="s">
        <v>6264</v>
      </c>
      <c r="R1582" s="8"/>
      <c r="S1582" s="8"/>
      <c r="T1582" s="8"/>
      <c r="U1582" s="8"/>
      <c r="V1582" s="8"/>
      <c r="W1582" s="8"/>
      <c r="X1582" s="8"/>
      <c r="Y1582" s="8"/>
      <c r="Z1582" s="8"/>
      <c r="AA1582" s="8"/>
      <c r="AB1582" s="8"/>
      <c r="AC1582" s="8" t="str">
        <f t="shared" si="239"/>
        <v>NO</v>
      </c>
      <c r="AD1582" s="8" t="str">
        <f t="shared" si="240"/>
        <v>NC,,,,,,,,,,,,,</v>
      </c>
      <c r="AE1582" s="8"/>
      <c r="AF1582" s="115"/>
      <c r="AG1582" s="115"/>
      <c r="AH1582" s="8" t="s">
        <v>4889</v>
      </c>
      <c r="AI1582" s="115" t="s">
        <v>4889</v>
      </c>
      <c r="AJ1582" s="115"/>
      <c r="AK1582" s="115"/>
      <c r="AL1582" s="115"/>
      <c r="AM1582" s="115"/>
      <c r="AN1582" s="115"/>
      <c r="AO1582" s="115"/>
      <c r="AP1582" s="115"/>
      <c r="AQ1582" s="115"/>
      <c r="AR1582" s="115"/>
      <c r="AS1582" s="115"/>
      <c r="AT1582" s="115"/>
      <c r="AU1582" s="115"/>
      <c r="AV1582" s="115"/>
      <c r="AW1582" s="115"/>
      <c r="AX1582" s="115"/>
      <c r="AY1582" s="115"/>
      <c r="AZ1582" s="115"/>
      <c r="BA1582" s="115"/>
      <c r="BB1582" s="115"/>
      <c r="BC1582" s="115"/>
      <c r="BD1582" s="115"/>
      <c r="BE1582" s="115"/>
      <c r="BF1582" s="115"/>
      <c r="BG1582" s="115"/>
      <c r="BH1582" s="115"/>
      <c r="BI1582" s="115"/>
      <c r="BJ1582" s="115"/>
      <c r="BK1582" s="115"/>
      <c r="BL1582" s="115"/>
      <c r="BM1582" s="115"/>
      <c r="BN1582" s="115"/>
      <c r="BO1582" s="8"/>
      <c r="BP1582" s="8"/>
      <c r="BQ1582" s="8"/>
      <c r="BR1582" s="8"/>
      <c r="BS1582" s="8"/>
      <c r="BT1582" s="8"/>
      <c r="BU1582" s="8"/>
      <c r="BV1582" s="8"/>
      <c r="BW1582" s="8"/>
      <c r="BX1582" s="8"/>
      <c r="BY1582" s="8"/>
      <c r="BZ1582" s="8"/>
      <c r="CA1582" s="8"/>
      <c r="CB1582" s="8"/>
      <c r="CC1582" s="8"/>
      <c r="CD1582" s="100"/>
      <c r="CE1582" s="8" t="str">
        <f t="shared" si="238"/>
        <v>NC</v>
      </c>
      <c r="CF1582" s="8" t="str">
        <f t="shared" si="241"/>
        <v>NC</v>
      </c>
      <c r="CG1582" s="8" t="str">
        <f t="shared" si="242"/>
        <v>NC</v>
      </c>
      <c r="CH1582" s="8" t="str">
        <f t="shared" si="243"/>
        <v>NC</v>
      </c>
      <c r="CI1582" s="8">
        <v>1</v>
      </c>
      <c r="CJ1582" s="8"/>
      <c r="CK1582" s="8"/>
      <c r="CL1582" s="8"/>
      <c r="CM1582" s="115"/>
      <c r="CN1582" s="115"/>
      <c r="CO1582" s="115"/>
      <c r="CP1582" s="115"/>
      <c r="CQ1582" s="8"/>
      <c r="CR1582" s="8"/>
      <c r="CS1582" s="8"/>
      <c r="CT1582" s="8"/>
      <c r="CU1582" s="100"/>
      <c r="CV1582" s="115"/>
      <c r="CW1582" s="2"/>
      <c r="CX1582" s="2"/>
      <c r="CY1582" s="100"/>
      <c r="CZ1582" s="8" t="str">
        <f t="shared" si="244"/>
        <v>NC</v>
      </c>
      <c r="DA1582" s="8" t="str">
        <f t="shared" si="245"/>
        <v>NC</v>
      </c>
      <c r="DB1582" s="8" t="str">
        <f t="shared" si="246"/>
        <v>NC</v>
      </c>
      <c r="DC1582" s="8" t="str">
        <f t="shared" si="247"/>
        <v>NC</v>
      </c>
      <c r="DD1582" s="8">
        <v>1</v>
      </c>
      <c r="DE1582" s="8"/>
      <c r="DF1582" s="8"/>
      <c r="DG1582" s="115"/>
      <c r="DH1582" s="115"/>
      <c r="DI1582" s="115"/>
      <c r="DJ1582" s="115"/>
      <c r="DK1582" s="8"/>
      <c r="DL1582" s="8"/>
      <c r="DM1582" s="8"/>
      <c r="DN1582" s="8"/>
      <c r="DO1582" s="8"/>
      <c r="DP1582" s="100"/>
      <c r="DQ1582" s="115"/>
      <c r="DR1582" s="115"/>
      <c r="DS1582" s="115"/>
      <c r="DT1582" s="115"/>
    </row>
    <row r="1583" spans="1:124" ht="12.75" customHeight="1">
      <c r="A1583" s="115"/>
      <c r="B1583" s="89">
        <v>1580</v>
      </c>
      <c r="C1583" s="127" t="s">
        <v>4845</v>
      </c>
      <c r="D1583" s="144" t="s">
        <v>5895</v>
      </c>
      <c r="E1583" s="8" t="s">
        <v>4845</v>
      </c>
      <c r="F1583" s="8" t="s">
        <v>6972</v>
      </c>
      <c r="G1583" s="8"/>
      <c r="H1583" s="8"/>
      <c r="I1583" s="8" t="s">
        <v>4889</v>
      </c>
      <c r="J1583" s="8" t="s">
        <v>6778</v>
      </c>
      <c r="K1583" s="127" t="s">
        <v>4845</v>
      </c>
      <c r="L1583" s="129" t="s">
        <v>4842</v>
      </c>
      <c r="M1583" s="8"/>
      <c r="N1583" s="8"/>
      <c r="O1583" s="8" t="s">
        <v>6264</v>
      </c>
      <c r="P1583" s="8" t="s">
        <v>6264</v>
      </c>
      <c r="Q1583" s="8" t="s">
        <v>6264</v>
      </c>
      <c r="R1583" s="8"/>
      <c r="S1583" s="8"/>
      <c r="T1583" s="8"/>
      <c r="U1583" s="8"/>
      <c r="V1583" s="8"/>
      <c r="W1583" s="8"/>
      <c r="X1583" s="8"/>
      <c r="Y1583" s="8"/>
      <c r="Z1583" s="8"/>
      <c r="AA1583" s="8"/>
      <c r="AB1583" s="8"/>
      <c r="AC1583" s="8" t="str">
        <f t="shared" si="239"/>
        <v>NO</v>
      </c>
      <c r="AD1583" s="8" t="str">
        <f t="shared" si="240"/>
        <v>NC,,,,,,,,,,,,,</v>
      </c>
      <c r="AE1583" s="8"/>
      <c r="AF1583" s="115"/>
      <c r="AG1583" s="115"/>
      <c r="AH1583" s="8" t="s">
        <v>4889</v>
      </c>
      <c r="AI1583" s="115" t="s">
        <v>4889</v>
      </c>
      <c r="AJ1583" s="115"/>
      <c r="AK1583" s="115"/>
      <c r="AL1583" s="115"/>
      <c r="AM1583" s="115"/>
      <c r="AN1583" s="115"/>
      <c r="AO1583" s="115"/>
      <c r="AP1583" s="115"/>
      <c r="AQ1583" s="115"/>
      <c r="AR1583" s="115"/>
      <c r="AS1583" s="115"/>
      <c r="AT1583" s="115"/>
      <c r="AU1583" s="115"/>
      <c r="AV1583" s="115"/>
      <c r="AW1583" s="115"/>
      <c r="AX1583" s="115"/>
      <c r="AY1583" s="115"/>
      <c r="AZ1583" s="115"/>
      <c r="BA1583" s="115"/>
      <c r="BB1583" s="115"/>
      <c r="BC1583" s="115"/>
      <c r="BD1583" s="115"/>
      <c r="BE1583" s="115"/>
      <c r="BF1583" s="115"/>
      <c r="BG1583" s="115"/>
      <c r="BH1583" s="115"/>
      <c r="BI1583" s="115"/>
      <c r="BJ1583" s="115"/>
      <c r="BK1583" s="115"/>
      <c r="BL1583" s="115"/>
      <c r="BM1583" s="115"/>
      <c r="BN1583" s="115"/>
      <c r="BO1583" s="8"/>
      <c r="BP1583" s="8"/>
      <c r="BQ1583" s="8"/>
      <c r="BR1583" s="8"/>
      <c r="BS1583" s="8"/>
      <c r="BT1583" s="8"/>
      <c r="BU1583" s="8"/>
      <c r="BV1583" s="8"/>
      <c r="BW1583" s="8"/>
      <c r="BX1583" s="8"/>
      <c r="BY1583" s="8"/>
      <c r="BZ1583" s="8"/>
      <c r="CA1583" s="8"/>
      <c r="CB1583" s="8"/>
      <c r="CC1583" s="8"/>
      <c r="CD1583" s="100"/>
      <c r="CE1583" s="8" t="str">
        <f t="shared" si="238"/>
        <v>NC</v>
      </c>
      <c r="CF1583" s="8" t="str">
        <f t="shared" si="241"/>
        <v>NC</v>
      </c>
      <c r="CG1583" s="8" t="str">
        <f t="shared" si="242"/>
        <v>NC</v>
      </c>
      <c r="CH1583" s="8" t="str">
        <f t="shared" si="243"/>
        <v>NC</v>
      </c>
      <c r="CI1583" s="8">
        <v>1</v>
      </c>
      <c r="CJ1583" s="8"/>
      <c r="CK1583" s="8"/>
      <c r="CL1583" s="8"/>
      <c r="CM1583" s="115"/>
      <c r="CN1583" s="115"/>
      <c r="CO1583" s="115"/>
      <c r="CP1583" s="115"/>
      <c r="CQ1583" s="8"/>
      <c r="CR1583" s="8"/>
      <c r="CS1583" s="8"/>
      <c r="CT1583" s="8"/>
      <c r="CU1583" s="100"/>
      <c r="CV1583" s="115"/>
      <c r="CW1583" s="2"/>
      <c r="CX1583" s="2"/>
      <c r="CY1583" s="100"/>
      <c r="CZ1583" s="8" t="str">
        <f t="shared" si="244"/>
        <v>NC</v>
      </c>
      <c r="DA1583" s="8" t="str">
        <f t="shared" si="245"/>
        <v>NC</v>
      </c>
      <c r="DB1583" s="8" t="str">
        <f t="shared" si="246"/>
        <v>NC</v>
      </c>
      <c r="DC1583" s="8" t="str">
        <f t="shared" si="247"/>
        <v>NC</v>
      </c>
      <c r="DD1583" s="8">
        <v>1</v>
      </c>
      <c r="DE1583" s="8"/>
      <c r="DF1583" s="8"/>
      <c r="DG1583" s="115"/>
      <c r="DH1583" s="115"/>
      <c r="DI1583" s="115"/>
      <c r="DJ1583" s="115"/>
      <c r="DK1583" s="8"/>
      <c r="DL1583" s="8"/>
      <c r="DM1583" s="8"/>
      <c r="DN1583" s="8"/>
      <c r="DO1583" s="8"/>
      <c r="DP1583" s="100"/>
      <c r="DQ1583" s="115"/>
      <c r="DR1583" s="115"/>
      <c r="DS1583" s="115"/>
      <c r="DT1583" s="115"/>
    </row>
    <row r="1584" spans="1:124" ht="12.75" customHeight="1">
      <c r="A1584" s="115"/>
      <c r="B1584" s="89">
        <v>1581</v>
      </c>
      <c r="C1584" s="127" t="s">
        <v>7085</v>
      </c>
      <c r="D1584" s="144" t="s">
        <v>5916</v>
      </c>
      <c r="E1584" s="92" t="s">
        <v>7086</v>
      </c>
      <c r="F1584" s="8" t="s">
        <v>5100</v>
      </c>
      <c r="G1584" s="8"/>
      <c r="H1584" s="8"/>
      <c r="I1584" s="8" t="s">
        <v>4889</v>
      </c>
      <c r="J1584" s="8" t="s">
        <v>2030</v>
      </c>
      <c r="K1584" s="127" t="s">
        <v>4845</v>
      </c>
      <c r="L1584" s="129" t="s">
        <v>4854</v>
      </c>
      <c r="M1584" s="8"/>
      <c r="N1584" s="8"/>
      <c r="O1584" s="8" t="s">
        <v>6264</v>
      </c>
      <c r="P1584" s="8" t="s">
        <v>6264</v>
      </c>
      <c r="Q1584" s="8" t="s">
        <v>6264</v>
      </c>
      <c r="R1584" s="8"/>
      <c r="S1584" s="8"/>
      <c r="T1584" s="8"/>
      <c r="U1584" s="8"/>
      <c r="V1584" s="8"/>
      <c r="W1584" s="8"/>
      <c r="X1584" s="8"/>
      <c r="Y1584" s="8"/>
      <c r="Z1584" s="8"/>
      <c r="AA1584" s="8"/>
      <c r="AB1584" s="8"/>
      <c r="AC1584" s="8" t="str">
        <f t="shared" si="239"/>
        <v>NO</v>
      </c>
      <c r="AD1584" s="8" t="str">
        <f t="shared" si="240"/>
        <v>NC,,,,,,,,,,,,,</v>
      </c>
      <c r="AE1584" s="8"/>
      <c r="AF1584" s="115"/>
      <c r="AG1584" s="115"/>
      <c r="AH1584" s="8" t="s">
        <v>4889</v>
      </c>
      <c r="AI1584" s="115" t="s">
        <v>4889</v>
      </c>
      <c r="AJ1584" s="115"/>
      <c r="AK1584" s="115"/>
      <c r="AL1584" s="115"/>
      <c r="AM1584" s="115"/>
      <c r="AN1584" s="115"/>
      <c r="AO1584" s="115"/>
      <c r="AP1584" s="115"/>
      <c r="AQ1584" s="115"/>
      <c r="AR1584" s="115"/>
      <c r="AS1584" s="115"/>
      <c r="AT1584" s="115"/>
      <c r="AU1584" s="115"/>
      <c r="AV1584" s="115"/>
      <c r="AW1584" s="115"/>
      <c r="AX1584" s="115"/>
      <c r="AY1584" s="115"/>
      <c r="AZ1584" s="115"/>
      <c r="BA1584" s="115"/>
      <c r="BB1584" s="115"/>
      <c r="BC1584" s="115"/>
      <c r="BD1584" s="115"/>
      <c r="BE1584" s="115"/>
      <c r="BF1584" s="115"/>
      <c r="BG1584" s="115"/>
      <c r="BH1584" s="115"/>
      <c r="BI1584" s="115"/>
      <c r="BJ1584" s="115"/>
      <c r="BK1584" s="115"/>
      <c r="BL1584" s="115"/>
      <c r="BM1584" s="115"/>
      <c r="BN1584" s="115"/>
      <c r="BO1584" s="8"/>
      <c r="BP1584" s="8"/>
      <c r="BQ1584" s="8"/>
      <c r="BR1584" s="8"/>
      <c r="BS1584" s="8"/>
      <c r="BT1584" s="8"/>
      <c r="BU1584" s="8"/>
      <c r="BV1584" s="8"/>
      <c r="BW1584" s="8"/>
      <c r="BX1584" s="8"/>
      <c r="BY1584" s="8"/>
      <c r="BZ1584" s="8"/>
      <c r="CA1584" s="8"/>
      <c r="CB1584" s="8"/>
      <c r="CC1584" s="8"/>
      <c r="CD1584" s="100"/>
      <c r="CE1584" s="8" t="str">
        <f t="shared" si="238"/>
        <v>NC</v>
      </c>
      <c r="CF1584" s="8" t="str">
        <f t="shared" si="241"/>
        <v>NC</v>
      </c>
      <c r="CG1584" s="8" t="str">
        <f t="shared" si="242"/>
        <v>NC</v>
      </c>
      <c r="CH1584" s="8" t="str">
        <f t="shared" si="243"/>
        <v>NC</v>
      </c>
      <c r="CI1584" s="8">
        <v>1</v>
      </c>
      <c r="CJ1584" s="92" t="s">
        <v>1072</v>
      </c>
      <c r="CK1584" s="8"/>
      <c r="CL1584" s="8"/>
      <c r="CM1584" s="115"/>
      <c r="CN1584" s="115"/>
      <c r="CO1584" s="115"/>
      <c r="CP1584" s="115"/>
      <c r="CQ1584" s="8"/>
      <c r="CR1584" s="8"/>
      <c r="CS1584" s="8"/>
      <c r="CT1584" s="8"/>
      <c r="CU1584" s="100"/>
      <c r="CV1584" s="115"/>
      <c r="CW1584" s="117" t="s">
        <v>11329</v>
      </c>
      <c r="CX1584" s="2"/>
      <c r="CY1584" s="100"/>
      <c r="CZ1584" s="8" t="str">
        <f t="shared" si="244"/>
        <v>NC</v>
      </c>
      <c r="DA1584" s="8" t="str">
        <f t="shared" si="245"/>
        <v>NC</v>
      </c>
      <c r="DB1584" s="8" t="str">
        <f t="shared" si="246"/>
        <v>NC</v>
      </c>
      <c r="DC1584" s="8" t="str">
        <f t="shared" si="247"/>
        <v>NC</v>
      </c>
      <c r="DD1584" s="8">
        <v>1</v>
      </c>
      <c r="DE1584" s="92" t="s">
        <v>1072</v>
      </c>
      <c r="DF1584" s="8"/>
      <c r="DG1584" s="115"/>
      <c r="DH1584" s="115"/>
      <c r="DI1584" s="115"/>
      <c r="DJ1584" s="115"/>
      <c r="DK1584" s="8"/>
      <c r="DL1584" s="8"/>
      <c r="DM1584" s="8"/>
      <c r="DN1584" s="8"/>
      <c r="DO1584" s="8"/>
      <c r="DP1584" s="100"/>
      <c r="DQ1584" s="115"/>
      <c r="DR1584" s="115"/>
      <c r="DS1584" s="115"/>
      <c r="DT1584" s="115"/>
    </row>
    <row r="1585" spans="1:124" ht="111.75">
      <c r="A1585" s="115"/>
      <c r="B1585" s="89">
        <v>1582</v>
      </c>
      <c r="C1585" s="127" t="s">
        <v>7088</v>
      </c>
      <c r="D1585" s="144" t="s">
        <v>4906</v>
      </c>
      <c r="E1585" s="92" t="s">
        <v>7088</v>
      </c>
      <c r="F1585" s="8" t="s">
        <v>3533</v>
      </c>
      <c r="G1585" s="8"/>
      <c r="H1585" s="8"/>
      <c r="I1585" s="8" t="s">
        <v>4889</v>
      </c>
      <c r="J1585" s="8" t="s">
        <v>5322</v>
      </c>
      <c r="K1585" s="127" t="s">
        <v>4845</v>
      </c>
      <c r="L1585" s="129" t="s">
        <v>6971</v>
      </c>
      <c r="M1585" s="8"/>
      <c r="N1585" s="8"/>
      <c r="O1585" s="8" t="s">
        <v>6264</v>
      </c>
      <c r="P1585" s="8" t="s">
        <v>6264</v>
      </c>
      <c r="Q1585" s="8" t="s">
        <v>6264</v>
      </c>
      <c r="R1585" s="8"/>
      <c r="S1585" s="8"/>
      <c r="T1585" s="8"/>
      <c r="U1585" s="8"/>
      <c r="V1585" s="8"/>
      <c r="W1585" s="8"/>
      <c r="X1585" s="8"/>
      <c r="Y1585" s="8"/>
      <c r="Z1585" s="8"/>
      <c r="AA1585" s="8"/>
      <c r="AB1585" s="8"/>
      <c r="AC1585" s="8" t="str">
        <f t="shared" si="239"/>
        <v>NO</v>
      </c>
      <c r="AD1585" s="8" t="str">
        <f t="shared" si="240"/>
        <v>NC,,,,,,,,,,,,,</v>
      </c>
      <c r="AE1585" s="8"/>
      <c r="AF1585" s="115"/>
      <c r="AG1585" s="115"/>
      <c r="AH1585" s="8" t="s">
        <v>4889</v>
      </c>
      <c r="AI1585" s="115" t="s">
        <v>4889</v>
      </c>
      <c r="AJ1585" s="115"/>
      <c r="AK1585" s="115"/>
      <c r="AL1585" s="115"/>
      <c r="AM1585" s="115"/>
      <c r="AN1585" s="115"/>
      <c r="AO1585" s="115"/>
      <c r="AP1585" s="115"/>
      <c r="AQ1585" s="115"/>
      <c r="AR1585" s="115"/>
      <c r="AS1585" s="115"/>
      <c r="AT1585" s="115"/>
      <c r="AU1585" s="115"/>
      <c r="AV1585" s="115"/>
      <c r="AW1585" s="115"/>
      <c r="AX1585" s="115"/>
      <c r="AY1585" s="115"/>
      <c r="AZ1585" s="115"/>
      <c r="BA1585" s="115"/>
      <c r="BB1585" s="115"/>
      <c r="BC1585" s="115"/>
      <c r="BD1585" s="115"/>
      <c r="BE1585" s="115"/>
      <c r="BF1585" s="115"/>
      <c r="BG1585" s="115"/>
      <c r="BH1585" s="115"/>
      <c r="BI1585" s="115"/>
      <c r="BJ1585" s="115"/>
      <c r="BK1585" s="115"/>
      <c r="BL1585" s="115"/>
      <c r="BM1585" s="115"/>
      <c r="BN1585" s="115"/>
      <c r="BO1585" s="8"/>
      <c r="BP1585" s="8"/>
      <c r="BQ1585" s="8"/>
      <c r="BR1585" s="8"/>
      <c r="BS1585" s="8"/>
      <c r="BT1585" s="8"/>
      <c r="BU1585" s="8"/>
      <c r="BV1585" s="8"/>
      <c r="BW1585" s="8"/>
      <c r="BX1585" s="8"/>
      <c r="BY1585" s="8"/>
      <c r="BZ1585" s="8"/>
      <c r="CA1585" s="8"/>
      <c r="CB1585" s="8"/>
      <c r="CC1585" s="8"/>
      <c r="CD1585" s="100"/>
      <c r="CE1585" s="8" t="str">
        <f t="shared" si="238"/>
        <v>NC</v>
      </c>
      <c r="CF1585" s="8" t="str">
        <f t="shared" si="241"/>
        <v>NC</v>
      </c>
      <c r="CG1585" s="8" t="str">
        <f t="shared" si="242"/>
        <v>NC</v>
      </c>
      <c r="CH1585" s="8" t="str">
        <f t="shared" si="243"/>
        <v>NC</v>
      </c>
      <c r="CI1585" s="8">
        <v>1</v>
      </c>
      <c r="CJ1585" s="14" t="s">
        <v>11742</v>
      </c>
      <c r="CK1585" s="14" t="s">
        <v>11743</v>
      </c>
      <c r="CL1585" s="8"/>
      <c r="CM1585" s="115"/>
      <c r="CN1585" s="115"/>
      <c r="CO1585" s="115"/>
      <c r="CP1585" s="115"/>
      <c r="CQ1585" s="8"/>
      <c r="CR1585" s="8"/>
      <c r="CS1585" s="8"/>
      <c r="CT1585" s="8"/>
      <c r="CU1585" s="100"/>
      <c r="CV1585" s="229" t="s">
        <v>2011</v>
      </c>
      <c r="CW1585" s="118" t="s">
        <v>11153</v>
      </c>
      <c r="CX1585" s="113" t="s">
        <v>11154</v>
      </c>
      <c r="CY1585" s="100"/>
      <c r="CZ1585" s="8" t="str">
        <f t="shared" si="244"/>
        <v>NC</v>
      </c>
      <c r="DA1585" s="8" t="str">
        <f t="shared" si="245"/>
        <v>NC</v>
      </c>
      <c r="DB1585" s="8" t="str">
        <f t="shared" si="246"/>
        <v>NC</v>
      </c>
      <c r="DC1585" s="8" t="str">
        <f t="shared" si="247"/>
        <v>NC</v>
      </c>
      <c r="DD1585" s="8">
        <v>1</v>
      </c>
      <c r="DE1585" s="8" t="s">
        <v>1073</v>
      </c>
      <c r="DF1585" s="8" t="s">
        <v>830</v>
      </c>
      <c r="DG1585" s="115"/>
      <c r="DH1585" s="115"/>
      <c r="DI1585" s="115"/>
      <c r="DJ1585" s="115"/>
      <c r="DK1585" s="8"/>
      <c r="DL1585" s="8"/>
      <c r="DM1585" s="8"/>
      <c r="DN1585" s="8"/>
      <c r="DO1585" s="8"/>
      <c r="DP1585" s="100"/>
      <c r="DQ1585" s="115"/>
      <c r="DR1585" s="115"/>
      <c r="DS1585" s="115"/>
      <c r="DT1585" s="115"/>
    </row>
    <row r="1586" spans="1:124" ht="12.75" customHeight="1">
      <c r="A1586" s="115"/>
      <c r="B1586" s="89">
        <v>1583</v>
      </c>
      <c r="C1586" s="127" t="s">
        <v>4845</v>
      </c>
      <c r="D1586" s="144" t="s">
        <v>6793</v>
      </c>
      <c r="E1586" s="8" t="s">
        <v>4845</v>
      </c>
      <c r="F1586" s="8" t="s">
        <v>5155</v>
      </c>
      <c r="G1586" s="8"/>
      <c r="H1586" s="8"/>
      <c r="I1586" s="8" t="s">
        <v>4889</v>
      </c>
      <c r="J1586" s="8" t="s">
        <v>4906</v>
      </c>
      <c r="K1586" s="127" t="s">
        <v>4845</v>
      </c>
      <c r="L1586" s="129" t="s">
        <v>6777</v>
      </c>
      <c r="M1586" s="8"/>
      <c r="N1586" s="8"/>
      <c r="O1586" s="8" t="s">
        <v>6264</v>
      </c>
      <c r="P1586" s="8" t="s">
        <v>6264</v>
      </c>
      <c r="Q1586" s="8" t="s">
        <v>6264</v>
      </c>
      <c r="R1586" s="8"/>
      <c r="S1586" s="8"/>
      <c r="T1586" s="8"/>
      <c r="U1586" s="8"/>
      <c r="V1586" s="8"/>
      <c r="W1586" s="8"/>
      <c r="X1586" s="8"/>
      <c r="Y1586" s="8"/>
      <c r="Z1586" s="8"/>
      <c r="AA1586" s="8"/>
      <c r="AB1586" s="8"/>
      <c r="AC1586" s="8" t="str">
        <f t="shared" si="239"/>
        <v>NO</v>
      </c>
      <c r="AD1586" s="8" t="str">
        <f t="shared" si="240"/>
        <v>NC,,,,,,,,,,,,,</v>
      </c>
      <c r="AE1586" s="8"/>
      <c r="AF1586" s="115"/>
      <c r="AG1586" s="115"/>
      <c r="AH1586" s="8" t="s">
        <v>4889</v>
      </c>
      <c r="AI1586" s="115" t="s">
        <v>4889</v>
      </c>
      <c r="AJ1586" s="115"/>
      <c r="AK1586" s="115"/>
      <c r="AL1586" s="115"/>
      <c r="AM1586" s="115"/>
      <c r="AN1586" s="115"/>
      <c r="AO1586" s="115"/>
      <c r="AP1586" s="115"/>
      <c r="AQ1586" s="115"/>
      <c r="AR1586" s="115"/>
      <c r="AS1586" s="115"/>
      <c r="AT1586" s="115"/>
      <c r="AU1586" s="115"/>
      <c r="AV1586" s="115"/>
      <c r="AW1586" s="115"/>
      <c r="AX1586" s="115"/>
      <c r="AY1586" s="115"/>
      <c r="AZ1586" s="115"/>
      <c r="BA1586" s="115"/>
      <c r="BB1586" s="115"/>
      <c r="BC1586" s="115"/>
      <c r="BD1586" s="115"/>
      <c r="BE1586" s="115"/>
      <c r="BF1586" s="115"/>
      <c r="BG1586" s="115"/>
      <c r="BH1586" s="115"/>
      <c r="BI1586" s="115"/>
      <c r="BJ1586" s="115"/>
      <c r="BK1586" s="115"/>
      <c r="BL1586" s="115"/>
      <c r="BM1586" s="115"/>
      <c r="BN1586" s="115"/>
      <c r="BO1586" s="8"/>
      <c r="BP1586" s="8"/>
      <c r="BQ1586" s="8"/>
      <c r="BR1586" s="8"/>
      <c r="BS1586" s="8"/>
      <c r="BT1586" s="8"/>
      <c r="BU1586" s="8"/>
      <c r="BV1586" s="8"/>
      <c r="BW1586" s="8"/>
      <c r="BX1586" s="8"/>
      <c r="BY1586" s="8"/>
      <c r="BZ1586" s="8"/>
      <c r="CA1586" s="8"/>
      <c r="CB1586" s="8"/>
      <c r="CC1586" s="8"/>
      <c r="CD1586" s="100"/>
      <c r="CE1586" s="8" t="str">
        <f t="shared" si="238"/>
        <v>NC</v>
      </c>
      <c r="CF1586" s="8" t="str">
        <f t="shared" si="241"/>
        <v>NC</v>
      </c>
      <c r="CG1586" s="8" t="str">
        <f t="shared" si="242"/>
        <v>NC</v>
      </c>
      <c r="CH1586" s="8" t="str">
        <f t="shared" si="243"/>
        <v>NC</v>
      </c>
      <c r="CI1586" s="8">
        <v>1</v>
      </c>
      <c r="CJ1586" s="8"/>
      <c r="CK1586" s="8"/>
      <c r="CL1586" s="8"/>
      <c r="CM1586" s="115"/>
      <c r="CN1586" s="115"/>
      <c r="CO1586" s="115"/>
      <c r="CP1586" s="115"/>
      <c r="CQ1586" s="8"/>
      <c r="CR1586" s="8"/>
      <c r="CS1586" s="8"/>
      <c r="CT1586" s="8"/>
      <c r="CU1586" s="100"/>
      <c r="CV1586" s="115"/>
      <c r="CW1586" s="2"/>
      <c r="CX1586" s="2"/>
      <c r="CY1586" s="100"/>
      <c r="CZ1586" s="8" t="str">
        <f t="shared" si="244"/>
        <v>NC</v>
      </c>
      <c r="DA1586" s="8" t="str">
        <f t="shared" si="245"/>
        <v>NC</v>
      </c>
      <c r="DB1586" s="8" t="str">
        <f t="shared" si="246"/>
        <v>NC</v>
      </c>
      <c r="DC1586" s="8" t="str">
        <f t="shared" si="247"/>
        <v>NC</v>
      </c>
      <c r="DD1586" s="8">
        <v>1</v>
      </c>
      <c r="DE1586" s="8"/>
      <c r="DF1586" s="8"/>
      <c r="DG1586" s="115"/>
      <c r="DH1586" s="115"/>
      <c r="DI1586" s="115"/>
      <c r="DJ1586" s="115"/>
      <c r="DK1586" s="8"/>
      <c r="DL1586" s="8"/>
      <c r="DM1586" s="8"/>
      <c r="DN1586" s="8"/>
      <c r="DO1586" s="8"/>
      <c r="DP1586" s="100"/>
      <c r="DQ1586" s="115"/>
      <c r="DR1586" s="115"/>
      <c r="DS1586" s="115"/>
      <c r="DT1586" s="115"/>
    </row>
    <row r="1587" spans="1:124" ht="12.75" customHeight="1">
      <c r="A1587" s="115"/>
      <c r="B1587" s="89">
        <v>1584</v>
      </c>
      <c r="C1587" s="127" t="s">
        <v>4845</v>
      </c>
      <c r="D1587" s="153" t="s">
        <v>3717</v>
      </c>
      <c r="E1587" s="8" t="s">
        <v>4845</v>
      </c>
      <c r="F1587" s="8" t="s">
        <v>6183</v>
      </c>
      <c r="G1587" s="8"/>
      <c r="H1587" s="8"/>
      <c r="I1587" s="8" t="s">
        <v>4889</v>
      </c>
      <c r="J1587" s="8" t="s">
        <v>4213</v>
      </c>
      <c r="K1587" s="127" t="s">
        <v>4845</v>
      </c>
      <c r="L1587" s="129" t="s">
        <v>6973</v>
      </c>
      <c r="M1587" s="8"/>
      <c r="N1587" s="8"/>
      <c r="O1587" s="8" t="s">
        <v>6264</v>
      </c>
      <c r="P1587" s="8" t="s">
        <v>6264</v>
      </c>
      <c r="Q1587" s="8" t="s">
        <v>6264</v>
      </c>
      <c r="R1587" s="8"/>
      <c r="S1587" s="8"/>
      <c r="T1587" s="8"/>
      <c r="U1587" s="8"/>
      <c r="V1587" s="8"/>
      <c r="W1587" s="8"/>
      <c r="X1587" s="8"/>
      <c r="Y1587" s="8"/>
      <c r="Z1587" s="8"/>
      <c r="AA1587" s="8"/>
      <c r="AB1587" s="8"/>
      <c r="AC1587" s="8" t="str">
        <f t="shared" si="239"/>
        <v>NO</v>
      </c>
      <c r="AD1587" s="8" t="str">
        <f t="shared" si="240"/>
        <v>NC,,,,,,,,,,,,,</v>
      </c>
      <c r="AE1587" s="8"/>
      <c r="AF1587" s="115"/>
      <c r="AG1587" s="115"/>
      <c r="AH1587" s="8" t="s">
        <v>4889</v>
      </c>
      <c r="AI1587" s="115" t="s">
        <v>4889</v>
      </c>
      <c r="AJ1587" s="115"/>
      <c r="AK1587" s="115"/>
      <c r="AL1587" s="115"/>
      <c r="AM1587" s="115"/>
      <c r="AN1587" s="115"/>
      <c r="AO1587" s="115"/>
      <c r="AP1587" s="115"/>
      <c r="AQ1587" s="115"/>
      <c r="AR1587" s="115"/>
      <c r="AS1587" s="115"/>
      <c r="AT1587" s="115"/>
      <c r="AU1587" s="115"/>
      <c r="AV1587" s="115"/>
      <c r="AW1587" s="115"/>
      <c r="AX1587" s="115"/>
      <c r="AY1587" s="115"/>
      <c r="AZ1587" s="115"/>
      <c r="BA1587" s="115"/>
      <c r="BB1587" s="115"/>
      <c r="BC1587" s="115"/>
      <c r="BD1587" s="115"/>
      <c r="BE1587" s="115"/>
      <c r="BF1587" s="115"/>
      <c r="BG1587" s="115"/>
      <c r="BH1587" s="115"/>
      <c r="BI1587" s="115"/>
      <c r="BJ1587" s="115"/>
      <c r="BK1587" s="115"/>
      <c r="BL1587" s="115"/>
      <c r="BM1587" s="115"/>
      <c r="BN1587" s="115"/>
      <c r="BO1587" s="8"/>
      <c r="BP1587" s="8"/>
      <c r="BQ1587" s="8"/>
      <c r="BR1587" s="8"/>
      <c r="BS1587" s="8"/>
      <c r="BT1587" s="8"/>
      <c r="BU1587" s="8"/>
      <c r="BV1587" s="8"/>
      <c r="BW1587" s="8"/>
      <c r="BX1587" s="8"/>
      <c r="BY1587" s="8"/>
      <c r="BZ1587" s="8"/>
      <c r="CA1587" s="8"/>
      <c r="CB1587" s="8"/>
      <c r="CC1587" s="8"/>
      <c r="CD1587" s="100"/>
      <c r="CE1587" s="8" t="str">
        <f t="shared" si="238"/>
        <v>NC</v>
      </c>
      <c r="CF1587" s="8" t="str">
        <f t="shared" si="241"/>
        <v>NC</v>
      </c>
      <c r="CG1587" s="8" t="str">
        <f t="shared" si="242"/>
        <v>NC</v>
      </c>
      <c r="CH1587" s="8" t="str">
        <f t="shared" si="243"/>
        <v>NC</v>
      </c>
      <c r="CI1587" s="8">
        <v>1</v>
      </c>
      <c r="CJ1587" s="8"/>
      <c r="CK1587" s="8"/>
      <c r="CL1587" s="8"/>
      <c r="CM1587" s="115"/>
      <c r="CN1587" s="115"/>
      <c r="CO1587" s="115"/>
      <c r="CP1587" s="115"/>
      <c r="CQ1587" s="8"/>
      <c r="CR1587" s="8"/>
      <c r="CS1587" s="8"/>
      <c r="CT1587" s="8"/>
      <c r="CU1587" s="100"/>
      <c r="CV1587" s="115"/>
      <c r="CW1587" s="2"/>
      <c r="CX1587" s="2"/>
      <c r="CY1587" s="100"/>
      <c r="CZ1587" s="8" t="str">
        <f t="shared" si="244"/>
        <v>NC</v>
      </c>
      <c r="DA1587" s="8" t="str">
        <f t="shared" si="245"/>
        <v>NC</v>
      </c>
      <c r="DB1587" s="8" t="str">
        <f t="shared" si="246"/>
        <v>NC</v>
      </c>
      <c r="DC1587" s="8" t="str">
        <f t="shared" si="247"/>
        <v>NC</v>
      </c>
      <c r="DD1587" s="8">
        <v>1</v>
      </c>
      <c r="DE1587" s="8"/>
      <c r="DF1587" s="8"/>
      <c r="DG1587" s="115"/>
      <c r="DH1587" s="115"/>
      <c r="DI1587" s="115"/>
      <c r="DJ1587" s="115"/>
      <c r="DK1587" s="8"/>
      <c r="DL1587" s="8"/>
      <c r="DM1587" s="8"/>
      <c r="DN1587" s="8"/>
      <c r="DO1587" s="8"/>
      <c r="DP1587" s="100"/>
      <c r="DQ1587" s="115"/>
      <c r="DR1587" s="115"/>
      <c r="DS1587" s="115"/>
      <c r="DT1587" s="115"/>
    </row>
    <row r="1588" spans="1:124" ht="12.75" customHeight="1">
      <c r="A1588" s="115"/>
      <c r="B1588" s="89">
        <v>1585</v>
      </c>
      <c r="C1588" s="127" t="s">
        <v>4845</v>
      </c>
      <c r="D1588" s="153" t="s">
        <v>4561</v>
      </c>
      <c r="E1588" s="8" t="s">
        <v>4845</v>
      </c>
      <c r="F1588" s="8" t="s">
        <v>6026</v>
      </c>
      <c r="G1588" s="8"/>
      <c r="H1588" s="8"/>
      <c r="I1588" s="8" t="s">
        <v>4889</v>
      </c>
      <c r="J1588" s="8" t="s">
        <v>7089</v>
      </c>
      <c r="K1588" s="127" t="s">
        <v>4845</v>
      </c>
      <c r="L1588" s="129" t="s">
        <v>5895</v>
      </c>
      <c r="M1588" s="8"/>
      <c r="N1588" s="8"/>
      <c r="O1588" s="8" t="s">
        <v>6264</v>
      </c>
      <c r="P1588" s="8" t="s">
        <v>6264</v>
      </c>
      <c r="Q1588" s="8" t="s">
        <v>6264</v>
      </c>
      <c r="R1588" s="8"/>
      <c r="S1588" s="8"/>
      <c r="T1588" s="8"/>
      <c r="U1588" s="8"/>
      <c r="V1588" s="8"/>
      <c r="W1588" s="8"/>
      <c r="X1588" s="8"/>
      <c r="Y1588" s="8"/>
      <c r="Z1588" s="8"/>
      <c r="AA1588" s="8"/>
      <c r="AB1588" s="8"/>
      <c r="AC1588" s="8" t="str">
        <f t="shared" si="239"/>
        <v>NO</v>
      </c>
      <c r="AD1588" s="8" t="str">
        <f t="shared" si="240"/>
        <v>NC,,,,,,,,,,,,,</v>
      </c>
      <c r="AE1588" s="8"/>
      <c r="AF1588" s="115"/>
      <c r="AG1588" s="115"/>
      <c r="AH1588" s="8" t="s">
        <v>4889</v>
      </c>
      <c r="AI1588" s="115" t="s">
        <v>4889</v>
      </c>
      <c r="AJ1588" s="115"/>
      <c r="AK1588" s="115"/>
      <c r="AL1588" s="115"/>
      <c r="AM1588" s="115"/>
      <c r="AN1588" s="115"/>
      <c r="AO1588" s="115"/>
      <c r="AP1588" s="115"/>
      <c r="AQ1588" s="115"/>
      <c r="AR1588" s="115"/>
      <c r="AS1588" s="115"/>
      <c r="AT1588" s="115"/>
      <c r="AU1588" s="115"/>
      <c r="AV1588" s="115"/>
      <c r="AW1588" s="115"/>
      <c r="AX1588" s="115"/>
      <c r="AY1588" s="115"/>
      <c r="AZ1588" s="115"/>
      <c r="BA1588" s="115"/>
      <c r="BB1588" s="115"/>
      <c r="BC1588" s="115"/>
      <c r="BD1588" s="115"/>
      <c r="BE1588" s="115"/>
      <c r="BF1588" s="115"/>
      <c r="BG1588" s="115"/>
      <c r="BH1588" s="115"/>
      <c r="BI1588" s="115"/>
      <c r="BJ1588" s="115"/>
      <c r="BK1588" s="115"/>
      <c r="BL1588" s="115"/>
      <c r="BM1588" s="115"/>
      <c r="BN1588" s="115"/>
      <c r="BO1588" s="8"/>
      <c r="BP1588" s="8"/>
      <c r="BQ1588" s="8"/>
      <c r="BR1588" s="8"/>
      <c r="BS1588" s="8"/>
      <c r="BT1588" s="8"/>
      <c r="BU1588" s="8"/>
      <c r="BV1588" s="8"/>
      <c r="BW1588" s="8"/>
      <c r="BX1588" s="8"/>
      <c r="BY1588" s="8"/>
      <c r="BZ1588" s="8"/>
      <c r="CA1588" s="8"/>
      <c r="CB1588" s="8"/>
      <c r="CC1588" s="8"/>
      <c r="CD1588" s="100"/>
      <c r="CE1588" s="8" t="str">
        <f t="shared" si="238"/>
        <v>NC</v>
      </c>
      <c r="CF1588" s="8" t="str">
        <f t="shared" si="241"/>
        <v>NC</v>
      </c>
      <c r="CG1588" s="8" t="str">
        <f t="shared" si="242"/>
        <v>NC</v>
      </c>
      <c r="CH1588" s="8" t="str">
        <f t="shared" si="243"/>
        <v>NC</v>
      </c>
      <c r="CI1588" s="8">
        <v>1</v>
      </c>
      <c r="CJ1588" s="8"/>
      <c r="CK1588" s="8"/>
      <c r="CL1588" s="8"/>
      <c r="CM1588" s="115"/>
      <c r="CN1588" s="115"/>
      <c r="CO1588" s="115"/>
      <c r="CP1588" s="115"/>
      <c r="CQ1588" s="8"/>
      <c r="CR1588" s="8"/>
      <c r="CS1588" s="8"/>
      <c r="CT1588" s="8"/>
      <c r="CU1588" s="100"/>
      <c r="CV1588" s="115"/>
      <c r="CW1588" s="2"/>
      <c r="CX1588" s="2"/>
      <c r="CY1588" s="100"/>
      <c r="CZ1588" s="8" t="str">
        <f t="shared" si="244"/>
        <v>NC</v>
      </c>
      <c r="DA1588" s="8" t="str">
        <f t="shared" si="245"/>
        <v>NC</v>
      </c>
      <c r="DB1588" s="8" t="str">
        <f t="shared" si="246"/>
        <v>NC</v>
      </c>
      <c r="DC1588" s="8" t="str">
        <f t="shared" si="247"/>
        <v>NC</v>
      </c>
      <c r="DD1588" s="8">
        <v>1</v>
      </c>
      <c r="DE1588" s="8"/>
      <c r="DF1588" s="8"/>
      <c r="DG1588" s="115"/>
      <c r="DH1588" s="115"/>
      <c r="DI1588" s="115"/>
      <c r="DJ1588" s="115"/>
      <c r="DK1588" s="8"/>
      <c r="DL1588" s="8"/>
      <c r="DM1588" s="8"/>
      <c r="DN1588" s="8"/>
      <c r="DO1588" s="8"/>
      <c r="DP1588" s="100"/>
      <c r="DQ1588" s="115"/>
      <c r="DR1588" s="115"/>
      <c r="DS1588" s="115"/>
      <c r="DT1588" s="115"/>
    </row>
    <row r="1589" spans="1:124" ht="12.75" customHeight="1">
      <c r="A1589" s="115"/>
      <c r="B1589" s="89">
        <v>1586</v>
      </c>
      <c r="C1589" s="127" t="s">
        <v>4845</v>
      </c>
      <c r="D1589" s="153" t="s">
        <v>2348</v>
      </c>
      <c r="E1589" s="8" t="s">
        <v>4845</v>
      </c>
      <c r="F1589" s="8" t="s">
        <v>7090</v>
      </c>
      <c r="G1589" s="8"/>
      <c r="H1589" s="8"/>
      <c r="I1589" s="8" t="s">
        <v>4889</v>
      </c>
      <c r="J1589" s="8" t="s">
        <v>5218</v>
      </c>
      <c r="K1589" s="127" t="s">
        <v>4845</v>
      </c>
      <c r="L1589" s="129" t="s">
        <v>6774</v>
      </c>
      <c r="M1589" s="8"/>
      <c r="N1589" s="8"/>
      <c r="O1589" s="8" t="s">
        <v>6264</v>
      </c>
      <c r="P1589" s="8" t="s">
        <v>6264</v>
      </c>
      <c r="Q1589" s="8" t="s">
        <v>6264</v>
      </c>
      <c r="R1589" s="8"/>
      <c r="S1589" s="8"/>
      <c r="T1589" s="8"/>
      <c r="U1589" s="8"/>
      <c r="V1589" s="8"/>
      <c r="W1589" s="8"/>
      <c r="X1589" s="8"/>
      <c r="Y1589" s="8"/>
      <c r="Z1589" s="8"/>
      <c r="AA1589" s="8"/>
      <c r="AB1589" s="8"/>
      <c r="AC1589" s="8" t="str">
        <f t="shared" si="239"/>
        <v>NO</v>
      </c>
      <c r="AD1589" s="8" t="str">
        <f t="shared" si="240"/>
        <v>NC,,,,,,,,,,,,,</v>
      </c>
      <c r="AE1589" s="8"/>
      <c r="AF1589" s="115"/>
      <c r="AG1589" s="115"/>
      <c r="AH1589" s="8" t="s">
        <v>4889</v>
      </c>
      <c r="AI1589" s="115" t="s">
        <v>4889</v>
      </c>
      <c r="AJ1589" s="115"/>
      <c r="AK1589" s="115"/>
      <c r="AL1589" s="115"/>
      <c r="AM1589" s="115"/>
      <c r="AN1589" s="115"/>
      <c r="AO1589" s="115"/>
      <c r="AP1589" s="115"/>
      <c r="AQ1589" s="115"/>
      <c r="AR1589" s="115"/>
      <c r="AS1589" s="115"/>
      <c r="AT1589" s="115"/>
      <c r="AU1589" s="115"/>
      <c r="AV1589" s="115"/>
      <c r="AW1589" s="115"/>
      <c r="AX1589" s="115"/>
      <c r="AY1589" s="115"/>
      <c r="AZ1589" s="115"/>
      <c r="BA1589" s="115"/>
      <c r="BB1589" s="115"/>
      <c r="BC1589" s="115"/>
      <c r="BD1589" s="115"/>
      <c r="BE1589" s="115"/>
      <c r="BF1589" s="115"/>
      <c r="BG1589" s="115"/>
      <c r="BH1589" s="115"/>
      <c r="BI1589" s="115"/>
      <c r="BJ1589" s="115"/>
      <c r="BK1589" s="115"/>
      <c r="BL1589" s="115"/>
      <c r="BM1589" s="115"/>
      <c r="BN1589" s="115"/>
      <c r="BO1589" s="8"/>
      <c r="BP1589" s="8"/>
      <c r="BQ1589" s="8"/>
      <c r="BR1589" s="8"/>
      <c r="BS1589" s="8"/>
      <c r="BT1589" s="8"/>
      <c r="BU1589" s="8"/>
      <c r="BV1589" s="8"/>
      <c r="BW1589" s="8"/>
      <c r="BX1589" s="8"/>
      <c r="BY1589" s="8"/>
      <c r="BZ1589" s="8"/>
      <c r="CA1589" s="8"/>
      <c r="CB1589" s="8"/>
      <c r="CC1589" s="8"/>
      <c r="CD1589" s="100"/>
      <c r="CE1589" s="8" t="str">
        <f t="shared" si="238"/>
        <v>NC</v>
      </c>
      <c r="CF1589" s="8" t="str">
        <f t="shared" si="241"/>
        <v>NC</v>
      </c>
      <c r="CG1589" s="8" t="str">
        <f t="shared" si="242"/>
        <v>NC</v>
      </c>
      <c r="CH1589" s="8" t="str">
        <f t="shared" si="243"/>
        <v>NC</v>
      </c>
      <c r="CI1589" s="8">
        <v>1</v>
      </c>
      <c r="CJ1589" s="8"/>
      <c r="CK1589" s="8"/>
      <c r="CL1589" s="8"/>
      <c r="CM1589" s="115"/>
      <c r="CN1589" s="115"/>
      <c r="CO1589" s="115"/>
      <c r="CP1589" s="115"/>
      <c r="CQ1589" s="8"/>
      <c r="CR1589" s="8"/>
      <c r="CS1589" s="8"/>
      <c r="CT1589" s="8"/>
      <c r="CU1589" s="100"/>
      <c r="CV1589" s="115"/>
      <c r="CW1589" s="2"/>
      <c r="CX1589" s="2"/>
      <c r="CY1589" s="100"/>
      <c r="CZ1589" s="8" t="str">
        <f t="shared" si="244"/>
        <v>NC</v>
      </c>
      <c r="DA1589" s="8" t="str">
        <f t="shared" si="245"/>
        <v>NC</v>
      </c>
      <c r="DB1589" s="8" t="str">
        <f t="shared" si="246"/>
        <v>NC</v>
      </c>
      <c r="DC1589" s="8" t="str">
        <f t="shared" si="247"/>
        <v>NC</v>
      </c>
      <c r="DD1589" s="8">
        <v>1</v>
      </c>
      <c r="DE1589" s="8"/>
      <c r="DF1589" s="8"/>
      <c r="DG1589" s="115"/>
      <c r="DH1589" s="115"/>
      <c r="DI1589" s="115"/>
      <c r="DJ1589" s="115"/>
      <c r="DK1589" s="8"/>
      <c r="DL1589" s="8"/>
      <c r="DM1589" s="8"/>
      <c r="DN1589" s="8"/>
      <c r="DO1589" s="8"/>
      <c r="DP1589" s="100"/>
      <c r="DQ1589" s="115"/>
      <c r="DR1589" s="115"/>
      <c r="DS1589" s="115"/>
      <c r="DT1589" s="115"/>
    </row>
    <row r="1590" spans="1:124" ht="12.75" customHeight="1">
      <c r="A1590" s="115"/>
      <c r="B1590" s="89">
        <v>1587</v>
      </c>
      <c r="C1590" s="127" t="s">
        <v>4845</v>
      </c>
      <c r="D1590" s="153" t="s">
        <v>2334</v>
      </c>
      <c r="E1590" s="8" t="s">
        <v>4845</v>
      </c>
      <c r="F1590" s="8" t="s">
        <v>6146</v>
      </c>
      <c r="G1590" s="8"/>
      <c r="H1590" s="8"/>
      <c r="I1590" s="8" t="s">
        <v>4889</v>
      </c>
      <c r="J1590" s="8" t="s">
        <v>7091</v>
      </c>
      <c r="K1590" s="127" t="s">
        <v>4845</v>
      </c>
      <c r="L1590" s="129" t="s">
        <v>5916</v>
      </c>
      <c r="M1590" s="8"/>
      <c r="N1590" s="8"/>
      <c r="O1590" s="8" t="s">
        <v>6264</v>
      </c>
      <c r="P1590" s="8" t="s">
        <v>6264</v>
      </c>
      <c r="Q1590" s="8" t="s">
        <v>6264</v>
      </c>
      <c r="R1590" s="8"/>
      <c r="S1590" s="8"/>
      <c r="T1590" s="8"/>
      <c r="U1590" s="8"/>
      <c r="V1590" s="8"/>
      <c r="W1590" s="8"/>
      <c r="X1590" s="8"/>
      <c r="Y1590" s="8"/>
      <c r="Z1590" s="8"/>
      <c r="AA1590" s="8"/>
      <c r="AB1590" s="8"/>
      <c r="AC1590" s="8" t="str">
        <f t="shared" si="239"/>
        <v>NO</v>
      </c>
      <c r="AD1590" s="8" t="str">
        <f t="shared" si="240"/>
        <v>NC,,,,,,,,,,,,,</v>
      </c>
      <c r="AE1590" s="8"/>
      <c r="AF1590" s="115"/>
      <c r="AG1590" s="115"/>
      <c r="AH1590" s="8" t="s">
        <v>4889</v>
      </c>
      <c r="AI1590" s="115" t="s">
        <v>4889</v>
      </c>
      <c r="AJ1590" s="115"/>
      <c r="AK1590" s="115"/>
      <c r="AL1590" s="115"/>
      <c r="AM1590" s="115"/>
      <c r="AN1590" s="115"/>
      <c r="AO1590" s="115"/>
      <c r="AP1590" s="115"/>
      <c r="AQ1590" s="115"/>
      <c r="AR1590" s="115"/>
      <c r="AS1590" s="115"/>
      <c r="AT1590" s="115"/>
      <c r="AU1590" s="115"/>
      <c r="AV1590" s="115"/>
      <c r="AW1590" s="115"/>
      <c r="AX1590" s="115"/>
      <c r="AY1590" s="115"/>
      <c r="AZ1590" s="115"/>
      <c r="BA1590" s="115"/>
      <c r="BB1590" s="115"/>
      <c r="BC1590" s="115"/>
      <c r="BD1590" s="115"/>
      <c r="BE1590" s="115"/>
      <c r="BF1590" s="115"/>
      <c r="BG1590" s="115"/>
      <c r="BH1590" s="115"/>
      <c r="BI1590" s="115"/>
      <c r="BJ1590" s="115"/>
      <c r="BK1590" s="115"/>
      <c r="BL1590" s="115"/>
      <c r="BM1590" s="115"/>
      <c r="BN1590" s="115"/>
      <c r="BO1590" s="8"/>
      <c r="BP1590" s="8"/>
      <c r="BQ1590" s="8"/>
      <c r="BR1590" s="8"/>
      <c r="BS1590" s="8"/>
      <c r="BT1590" s="8"/>
      <c r="BU1590" s="8"/>
      <c r="BV1590" s="8"/>
      <c r="BW1590" s="8"/>
      <c r="BX1590" s="8"/>
      <c r="BY1590" s="8"/>
      <c r="BZ1590" s="8"/>
      <c r="CA1590" s="8"/>
      <c r="CB1590" s="8"/>
      <c r="CC1590" s="8"/>
      <c r="CD1590" s="100"/>
      <c r="CE1590" s="8" t="str">
        <f t="shared" si="238"/>
        <v>NC</v>
      </c>
      <c r="CF1590" s="8" t="str">
        <f t="shared" si="241"/>
        <v>NC</v>
      </c>
      <c r="CG1590" s="8" t="str">
        <f t="shared" si="242"/>
        <v>NC</v>
      </c>
      <c r="CH1590" s="8" t="str">
        <f t="shared" si="243"/>
        <v>NC</v>
      </c>
      <c r="CI1590" s="8">
        <v>1</v>
      </c>
      <c r="CJ1590" s="8"/>
      <c r="CK1590" s="8"/>
      <c r="CL1590" s="8"/>
      <c r="CM1590" s="115"/>
      <c r="CN1590" s="115"/>
      <c r="CO1590" s="115"/>
      <c r="CP1590" s="115"/>
      <c r="CQ1590" s="8"/>
      <c r="CR1590" s="8"/>
      <c r="CS1590" s="8"/>
      <c r="CT1590" s="8"/>
      <c r="CU1590" s="100"/>
      <c r="CV1590" s="115"/>
      <c r="CW1590" s="2"/>
      <c r="CX1590" s="2"/>
      <c r="CY1590" s="100"/>
      <c r="CZ1590" s="8" t="str">
        <f t="shared" si="244"/>
        <v>NC</v>
      </c>
      <c r="DA1590" s="8" t="str">
        <f t="shared" si="245"/>
        <v>NC</v>
      </c>
      <c r="DB1590" s="8" t="str">
        <f t="shared" si="246"/>
        <v>NC</v>
      </c>
      <c r="DC1590" s="8" t="str">
        <f t="shared" si="247"/>
        <v>NC</v>
      </c>
      <c r="DD1590" s="8">
        <v>1</v>
      </c>
      <c r="DE1590" s="8"/>
      <c r="DF1590" s="8"/>
      <c r="DG1590" s="115"/>
      <c r="DH1590" s="115"/>
      <c r="DI1590" s="115"/>
      <c r="DJ1590" s="115"/>
      <c r="DK1590" s="8"/>
      <c r="DL1590" s="8"/>
      <c r="DM1590" s="8"/>
      <c r="DN1590" s="8"/>
      <c r="DO1590" s="8"/>
      <c r="DP1590" s="100"/>
      <c r="DQ1590" s="115"/>
      <c r="DR1590" s="115"/>
      <c r="DS1590" s="115"/>
      <c r="DT1590" s="115"/>
    </row>
    <row r="1591" spans="1:124" ht="12.75" customHeight="1">
      <c r="A1591" s="115"/>
      <c r="B1591" s="89">
        <v>1588</v>
      </c>
      <c r="C1591" s="127" t="s">
        <v>4845</v>
      </c>
      <c r="D1591" s="144" t="s">
        <v>3957</v>
      </c>
      <c r="E1591" s="8" t="s">
        <v>4845</v>
      </c>
      <c r="F1591" s="8" t="s">
        <v>6195</v>
      </c>
      <c r="G1591" s="8"/>
      <c r="H1591" s="8"/>
      <c r="I1591" s="8" t="s">
        <v>4889</v>
      </c>
      <c r="J1591" s="8" t="s">
        <v>3576</v>
      </c>
      <c r="K1591" s="127" t="s">
        <v>4845</v>
      </c>
      <c r="L1591" s="129" t="s">
        <v>4974</v>
      </c>
      <c r="M1591" s="8"/>
      <c r="N1591" s="8"/>
      <c r="O1591" s="8" t="s">
        <v>6264</v>
      </c>
      <c r="P1591" s="8" t="s">
        <v>6264</v>
      </c>
      <c r="Q1591" s="8" t="s">
        <v>6264</v>
      </c>
      <c r="R1591" s="8"/>
      <c r="S1591" s="8"/>
      <c r="T1591" s="8"/>
      <c r="U1591" s="8"/>
      <c r="V1591" s="8"/>
      <c r="W1591" s="8"/>
      <c r="X1591" s="8"/>
      <c r="Y1591" s="8"/>
      <c r="Z1591" s="8"/>
      <c r="AA1591" s="8"/>
      <c r="AB1591" s="8"/>
      <c r="AC1591" s="8" t="str">
        <f t="shared" si="239"/>
        <v>NO</v>
      </c>
      <c r="AD1591" s="8" t="str">
        <f t="shared" si="240"/>
        <v>NC,,,,,,,,,,,,,</v>
      </c>
      <c r="AE1591" s="8"/>
      <c r="AF1591" s="115"/>
      <c r="AG1591" s="115"/>
      <c r="AH1591" s="8" t="s">
        <v>4889</v>
      </c>
      <c r="AI1591" s="115" t="s">
        <v>4889</v>
      </c>
      <c r="AJ1591" s="115"/>
      <c r="AK1591" s="115"/>
      <c r="AL1591" s="115"/>
      <c r="AM1591" s="115"/>
      <c r="AN1591" s="115"/>
      <c r="AO1591" s="115"/>
      <c r="AP1591" s="115"/>
      <c r="AQ1591" s="115"/>
      <c r="AR1591" s="115"/>
      <c r="AS1591" s="115"/>
      <c r="AT1591" s="115"/>
      <c r="AU1591" s="115"/>
      <c r="AV1591" s="115"/>
      <c r="AW1591" s="115"/>
      <c r="AX1591" s="115"/>
      <c r="AY1591" s="115"/>
      <c r="AZ1591" s="115"/>
      <c r="BA1591" s="115"/>
      <c r="BB1591" s="115"/>
      <c r="BC1591" s="115"/>
      <c r="BD1591" s="115"/>
      <c r="BE1591" s="115"/>
      <c r="BF1591" s="115"/>
      <c r="BG1591" s="115"/>
      <c r="BH1591" s="115"/>
      <c r="BI1591" s="115"/>
      <c r="BJ1591" s="115"/>
      <c r="BK1591" s="115"/>
      <c r="BL1591" s="115"/>
      <c r="BM1591" s="115"/>
      <c r="BN1591" s="115"/>
      <c r="BO1591" s="8"/>
      <c r="BP1591" s="8"/>
      <c r="BQ1591" s="8"/>
      <c r="BR1591" s="8"/>
      <c r="BS1591" s="8"/>
      <c r="BT1591" s="8"/>
      <c r="BU1591" s="8"/>
      <c r="BV1591" s="8"/>
      <c r="BW1591" s="8"/>
      <c r="BX1591" s="8"/>
      <c r="BY1591" s="8"/>
      <c r="BZ1591" s="8"/>
      <c r="CA1591" s="8"/>
      <c r="CB1591" s="8"/>
      <c r="CC1591" s="8"/>
      <c r="CD1591" s="100"/>
      <c r="CE1591" s="8" t="str">
        <f t="shared" si="238"/>
        <v>NC</v>
      </c>
      <c r="CF1591" s="8" t="str">
        <f t="shared" si="241"/>
        <v>NC</v>
      </c>
      <c r="CG1591" s="8" t="str">
        <f t="shared" si="242"/>
        <v>NC</v>
      </c>
      <c r="CH1591" s="8" t="str">
        <f t="shared" si="243"/>
        <v>NC</v>
      </c>
      <c r="CI1591" s="8">
        <v>1</v>
      </c>
      <c r="CJ1591" s="8"/>
      <c r="CK1591" s="8"/>
      <c r="CL1591" s="8"/>
      <c r="CM1591" s="115"/>
      <c r="CN1591" s="115"/>
      <c r="CO1591" s="115"/>
      <c r="CP1591" s="115"/>
      <c r="CQ1591" s="8"/>
      <c r="CR1591" s="8"/>
      <c r="CS1591" s="8"/>
      <c r="CT1591" s="8"/>
      <c r="CU1591" s="100"/>
      <c r="CV1591" s="115"/>
      <c r="CW1591" s="2"/>
      <c r="CX1591" s="2"/>
      <c r="CY1591" s="100"/>
      <c r="CZ1591" s="8" t="str">
        <f t="shared" si="244"/>
        <v>NC</v>
      </c>
      <c r="DA1591" s="8" t="str">
        <f t="shared" si="245"/>
        <v>NC</v>
      </c>
      <c r="DB1591" s="8" t="str">
        <f t="shared" si="246"/>
        <v>NC</v>
      </c>
      <c r="DC1591" s="8" t="str">
        <f t="shared" si="247"/>
        <v>NC</v>
      </c>
      <c r="DD1591" s="8">
        <v>1</v>
      </c>
      <c r="DE1591" s="8"/>
      <c r="DF1591" s="8"/>
      <c r="DG1591" s="115"/>
      <c r="DH1591" s="115"/>
      <c r="DI1591" s="115"/>
      <c r="DJ1591" s="115"/>
      <c r="DK1591" s="8"/>
      <c r="DL1591" s="8"/>
      <c r="DM1591" s="8"/>
      <c r="DN1591" s="8"/>
      <c r="DO1591" s="8"/>
      <c r="DP1591" s="100"/>
      <c r="DQ1591" s="115"/>
      <c r="DR1591" s="115"/>
      <c r="DS1591" s="115"/>
      <c r="DT1591" s="115"/>
    </row>
    <row r="1592" spans="1:124" ht="12.75" customHeight="1">
      <c r="A1592" s="115"/>
      <c r="B1592" s="89">
        <v>1589</v>
      </c>
      <c r="C1592" s="127" t="s">
        <v>4845</v>
      </c>
      <c r="D1592" s="144" t="s">
        <v>2072</v>
      </c>
      <c r="E1592" s="8" t="s">
        <v>4845</v>
      </c>
      <c r="F1592" s="8" t="s">
        <v>2051</v>
      </c>
      <c r="G1592" s="8"/>
      <c r="H1592" s="8"/>
      <c r="I1592" s="8" t="s">
        <v>4889</v>
      </c>
      <c r="J1592" s="8" t="s">
        <v>6316</v>
      </c>
      <c r="K1592" s="127" t="s">
        <v>4845</v>
      </c>
      <c r="L1592" s="129" t="s">
        <v>4906</v>
      </c>
      <c r="M1592" s="8"/>
      <c r="N1592" s="8"/>
      <c r="O1592" s="8" t="s">
        <v>6264</v>
      </c>
      <c r="P1592" s="8" t="s">
        <v>6264</v>
      </c>
      <c r="Q1592" s="8" t="s">
        <v>6264</v>
      </c>
      <c r="R1592" s="8"/>
      <c r="S1592" s="8"/>
      <c r="T1592" s="8"/>
      <c r="U1592" s="8"/>
      <c r="V1592" s="8"/>
      <c r="W1592" s="8"/>
      <c r="X1592" s="8"/>
      <c r="Y1592" s="8"/>
      <c r="Z1592" s="8"/>
      <c r="AA1592" s="8"/>
      <c r="AB1592" s="8"/>
      <c r="AC1592" s="8" t="str">
        <f t="shared" si="239"/>
        <v>NO</v>
      </c>
      <c r="AD1592" s="8" t="str">
        <f t="shared" si="240"/>
        <v>NC,,,,,,,,,,,,,</v>
      </c>
      <c r="AE1592" s="8"/>
      <c r="AF1592" s="115"/>
      <c r="AG1592" s="115"/>
      <c r="AH1592" s="8" t="s">
        <v>4889</v>
      </c>
      <c r="AI1592" s="115" t="s">
        <v>4889</v>
      </c>
      <c r="AJ1592" s="115"/>
      <c r="AK1592" s="115"/>
      <c r="AL1592" s="115"/>
      <c r="AM1592" s="115"/>
      <c r="AN1592" s="115"/>
      <c r="AO1592" s="115"/>
      <c r="AP1592" s="115"/>
      <c r="AQ1592" s="115"/>
      <c r="AR1592" s="115"/>
      <c r="AS1592" s="115"/>
      <c r="AT1592" s="115"/>
      <c r="AU1592" s="115"/>
      <c r="AV1592" s="115"/>
      <c r="AW1592" s="115"/>
      <c r="AX1592" s="115"/>
      <c r="AY1592" s="115"/>
      <c r="AZ1592" s="115"/>
      <c r="BA1592" s="115"/>
      <c r="BB1592" s="115"/>
      <c r="BC1592" s="115"/>
      <c r="BD1592" s="115"/>
      <c r="BE1592" s="115"/>
      <c r="BF1592" s="115"/>
      <c r="BG1592" s="115"/>
      <c r="BH1592" s="115"/>
      <c r="BI1592" s="115"/>
      <c r="BJ1592" s="115"/>
      <c r="BK1592" s="115"/>
      <c r="BL1592" s="115"/>
      <c r="BM1592" s="115"/>
      <c r="BN1592" s="115"/>
      <c r="BO1592" s="8"/>
      <c r="BP1592" s="8"/>
      <c r="BQ1592" s="8"/>
      <c r="BR1592" s="8"/>
      <c r="BS1592" s="8"/>
      <c r="BT1592" s="8"/>
      <c r="BU1592" s="8"/>
      <c r="BV1592" s="8"/>
      <c r="BW1592" s="8"/>
      <c r="BX1592" s="8"/>
      <c r="BY1592" s="8"/>
      <c r="BZ1592" s="8"/>
      <c r="CA1592" s="8"/>
      <c r="CB1592" s="8"/>
      <c r="CC1592" s="8"/>
      <c r="CD1592" s="100"/>
      <c r="CE1592" s="8" t="str">
        <f t="shared" si="238"/>
        <v>NC</v>
      </c>
      <c r="CF1592" s="8" t="str">
        <f t="shared" si="241"/>
        <v>NC</v>
      </c>
      <c r="CG1592" s="8" t="str">
        <f t="shared" si="242"/>
        <v>NC</v>
      </c>
      <c r="CH1592" s="8" t="str">
        <f t="shared" si="243"/>
        <v>NC</v>
      </c>
      <c r="CI1592" s="8">
        <v>1</v>
      </c>
      <c r="CJ1592" s="8"/>
      <c r="CK1592" s="8"/>
      <c r="CL1592" s="8"/>
      <c r="CM1592" s="115"/>
      <c r="CN1592" s="115"/>
      <c r="CO1592" s="115"/>
      <c r="CP1592" s="115"/>
      <c r="CQ1592" s="8"/>
      <c r="CR1592" s="8"/>
      <c r="CS1592" s="8"/>
      <c r="CT1592" s="8"/>
      <c r="CU1592" s="100"/>
      <c r="CV1592" s="115"/>
      <c r="CW1592" s="2"/>
      <c r="CX1592" s="2"/>
      <c r="CY1592" s="100"/>
      <c r="CZ1592" s="8" t="str">
        <f t="shared" si="244"/>
        <v>NC</v>
      </c>
      <c r="DA1592" s="8" t="str">
        <f t="shared" si="245"/>
        <v>NC</v>
      </c>
      <c r="DB1592" s="8" t="str">
        <f t="shared" si="246"/>
        <v>NC</v>
      </c>
      <c r="DC1592" s="8" t="str">
        <f t="shared" si="247"/>
        <v>NC</v>
      </c>
      <c r="DD1592" s="8">
        <v>1</v>
      </c>
      <c r="DE1592" s="8"/>
      <c r="DF1592" s="8"/>
      <c r="DG1592" s="115"/>
      <c r="DH1592" s="115"/>
      <c r="DI1592" s="115"/>
      <c r="DJ1592" s="115"/>
      <c r="DK1592" s="8"/>
      <c r="DL1592" s="8"/>
      <c r="DM1592" s="8"/>
      <c r="DN1592" s="8"/>
      <c r="DO1592" s="8"/>
      <c r="DP1592" s="100"/>
      <c r="DQ1592" s="115"/>
      <c r="DR1592" s="115"/>
      <c r="DS1592" s="115"/>
      <c r="DT1592" s="115"/>
    </row>
    <row r="1593" spans="1:124" ht="12.75" customHeight="1">
      <c r="A1593" s="14"/>
      <c r="B1593" s="89">
        <v>1590</v>
      </c>
      <c r="C1593" s="127" t="s">
        <v>4845</v>
      </c>
      <c r="D1593" s="153" t="s">
        <v>2490</v>
      </c>
      <c r="E1593" s="8" t="s">
        <v>4845</v>
      </c>
      <c r="F1593" s="8" t="s">
        <v>6143</v>
      </c>
      <c r="G1593" s="8"/>
      <c r="H1593" s="8"/>
      <c r="I1593" s="8" t="s">
        <v>4889</v>
      </c>
      <c r="J1593" s="8" t="s">
        <v>6604</v>
      </c>
      <c r="K1593" s="127" t="s">
        <v>4845</v>
      </c>
      <c r="L1593" s="129" t="s">
        <v>6765</v>
      </c>
      <c r="M1593" s="8"/>
      <c r="N1593" s="8"/>
      <c r="O1593" s="8" t="s">
        <v>6264</v>
      </c>
      <c r="P1593" s="8" t="s">
        <v>6264</v>
      </c>
      <c r="Q1593" s="8" t="s">
        <v>6264</v>
      </c>
      <c r="R1593" s="8"/>
      <c r="S1593" s="8"/>
      <c r="T1593" s="8"/>
      <c r="U1593" s="8"/>
      <c r="V1593" s="8"/>
      <c r="W1593" s="8"/>
      <c r="X1593" s="8"/>
      <c r="Y1593" s="8"/>
      <c r="Z1593" s="8"/>
      <c r="AA1593" s="8"/>
      <c r="AB1593" s="8"/>
      <c r="AC1593" s="8" t="str">
        <f t="shared" si="239"/>
        <v>NO</v>
      </c>
      <c r="AD1593" s="8" t="str">
        <f t="shared" si="240"/>
        <v>NC,,,,,,,,,,,,,</v>
      </c>
      <c r="AE1593" s="8"/>
      <c r="AF1593" s="115"/>
      <c r="AG1593" s="8"/>
      <c r="AH1593" s="8" t="s">
        <v>4889</v>
      </c>
      <c r="AI1593" s="115" t="s">
        <v>4889</v>
      </c>
      <c r="AJ1593" s="8"/>
      <c r="AK1593" s="8"/>
      <c r="AL1593" s="8"/>
      <c r="AM1593" s="8"/>
      <c r="AN1593" s="8"/>
      <c r="AO1593" s="8"/>
      <c r="AP1593" s="8"/>
      <c r="AQ1593" s="8"/>
      <c r="AR1593" s="8"/>
      <c r="AS1593" s="8"/>
      <c r="AT1593" s="8"/>
      <c r="AU1593" s="8"/>
      <c r="AV1593" s="8"/>
      <c r="AW1593" s="8"/>
      <c r="AX1593" s="8"/>
      <c r="AY1593" s="8"/>
      <c r="AZ1593" s="8"/>
      <c r="BA1593" s="8"/>
      <c r="BB1593" s="8"/>
      <c r="BC1593" s="8"/>
      <c r="BD1593" s="8"/>
      <c r="BE1593" s="8"/>
      <c r="BF1593" s="8"/>
      <c r="BG1593" s="8"/>
      <c r="BH1593" s="8"/>
      <c r="BI1593" s="8"/>
      <c r="BJ1593" s="8"/>
      <c r="BK1593" s="8"/>
      <c r="BL1593" s="8"/>
      <c r="BM1593" s="8"/>
      <c r="BN1593" s="8"/>
      <c r="BO1593" s="8"/>
      <c r="BP1593" s="8"/>
      <c r="BQ1593" s="8"/>
      <c r="BR1593" s="8"/>
      <c r="BS1593" s="8"/>
      <c r="BT1593" s="8"/>
      <c r="BU1593" s="8"/>
      <c r="BV1593" s="8"/>
      <c r="BW1593" s="8"/>
      <c r="BX1593" s="8"/>
      <c r="BY1593" s="8"/>
      <c r="BZ1593" s="8"/>
      <c r="CA1593" s="8"/>
      <c r="CB1593" s="8"/>
      <c r="CC1593" s="8"/>
      <c r="CD1593" s="8"/>
      <c r="CE1593" s="8" t="str">
        <f t="shared" si="238"/>
        <v>NC</v>
      </c>
      <c r="CF1593" s="8" t="str">
        <f t="shared" si="241"/>
        <v>NC</v>
      </c>
      <c r="CG1593" s="8" t="str">
        <f t="shared" si="242"/>
        <v>NC</v>
      </c>
      <c r="CH1593" s="8" t="str">
        <f t="shared" si="243"/>
        <v>NC</v>
      </c>
      <c r="CI1593" s="8">
        <v>1</v>
      </c>
      <c r="CJ1593" s="8"/>
      <c r="CK1593" s="8"/>
      <c r="CL1593" s="8"/>
      <c r="CM1593" s="8"/>
      <c r="CN1593" s="8"/>
      <c r="CO1593" s="8"/>
      <c r="CP1593" s="8"/>
      <c r="CQ1593" s="8"/>
      <c r="CR1593" s="8"/>
      <c r="CS1593" s="8"/>
      <c r="CT1593" s="8"/>
      <c r="CU1593" s="14"/>
      <c r="CV1593" s="8"/>
      <c r="CW1593" s="2"/>
      <c r="CX1593" s="2"/>
      <c r="CY1593" s="8"/>
      <c r="CZ1593" s="8" t="str">
        <f t="shared" si="244"/>
        <v>NC</v>
      </c>
      <c r="DA1593" s="8" t="str">
        <f t="shared" si="245"/>
        <v>NC</v>
      </c>
      <c r="DB1593" s="8" t="str">
        <f t="shared" si="246"/>
        <v>NC</v>
      </c>
      <c r="DC1593" s="8" t="str">
        <f t="shared" si="247"/>
        <v>NC</v>
      </c>
      <c r="DD1593" s="8">
        <v>1</v>
      </c>
      <c r="DE1593" s="8"/>
      <c r="DF1593" s="8"/>
      <c r="DG1593" s="8"/>
      <c r="DH1593" s="8"/>
      <c r="DI1593" s="8"/>
      <c r="DJ1593" s="8"/>
      <c r="DK1593" s="8"/>
      <c r="DL1593" s="8"/>
      <c r="DM1593" s="8"/>
      <c r="DN1593" s="8"/>
      <c r="DO1593" s="8"/>
      <c r="DP1593" s="14"/>
      <c r="DQ1593" s="8"/>
      <c r="DR1593" s="8"/>
      <c r="DS1593" s="8"/>
      <c r="DT1593" s="8"/>
    </row>
    <row r="1594" spans="1:124" ht="12.75" customHeight="1">
      <c r="A1594" s="14"/>
      <c r="B1594" s="89">
        <v>1591</v>
      </c>
      <c r="C1594" s="127" t="s">
        <v>4845</v>
      </c>
      <c r="D1594" s="144" t="s">
        <v>4053</v>
      </c>
      <c r="E1594" s="8" t="s">
        <v>4845</v>
      </c>
      <c r="F1594" s="8" t="s">
        <v>6835</v>
      </c>
      <c r="G1594" s="8"/>
      <c r="H1594" s="8"/>
      <c r="I1594" s="8" t="s">
        <v>4889</v>
      </c>
      <c r="J1594" s="8" t="s">
        <v>6787</v>
      </c>
      <c r="K1594" s="127" t="s">
        <v>4845</v>
      </c>
      <c r="L1594" s="129" t="s">
        <v>6793</v>
      </c>
      <c r="M1594" s="8"/>
      <c r="N1594" s="8"/>
      <c r="O1594" s="8" t="s">
        <v>6264</v>
      </c>
      <c r="P1594" s="8" t="s">
        <v>6264</v>
      </c>
      <c r="Q1594" s="8" t="s">
        <v>6264</v>
      </c>
      <c r="R1594" s="8"/>
      <c r="S1594" s="8"/>
      <c r="T1594" s="8"/>
      <c r="U1594" s="8"/>
      <c r="V1594" s="8"/>
      <c r="W1594" s="8"/>
      <c r="X1594" s="8"/>
      <c r="Y1594" s="8"/>
      <c r="Z1594" s="8"/>
      <c r="AA1594" s="8"/>
      <c r="AB1594" s="8"/>
      <c r="AC1594" s="8" t="str">
        <f t="shared" si="239"/>
        <v>NO</v>
      </c>
      <c r="AD1594" s="8" t="str">
        <f t="shared" si="240"/>
        <v>NC,,,,,,,,,,,,,</v>
      </c>
      <c r="AE1594" s="8"/>
      <c r="AF1594" s="115"/>
      <c r="AG1594" s="8"/>
      <c r="AH1594" s="8" t="s">
        <v>4889</v>
      </c>
      <c r="AI1594" s="115" t="s">
        <v>4889</v>
      </c>
      <c r="AJ1594" s="8"/>
      <c r="AK1594" s="8"/>
      <c r="AL1594" s="8"/>
      <c r="AM1594" s="8"/>
      <c r="AN1594" s="8"/>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c r="BL1594" s="8"/>
      <c r="BM1594" s="8"/>
      <c r="BN1594" s="8"/>
      <c r="BO1594" s="8"/>
      <c r="BP1594" s="8"/>
      <c r="BQ1594" s="8"/>
      <c r="BR1594" s="8"/>
      <c r="BS1594" s="8"/>
      <c r="BT1594" s="8"/>
      <c r="BU1594" s="8"/>
      <c r="BV1594" s="8"/>
      <c r="BW1594" s="8"/>
      <c r="BX1594" s="8"/>
      <c r="BY1594" s="8"/>
      <c r="BZ1594" s="8"/>
      <c r="CA1594" s="8"/>
      <c r="CB1594" s="8"/>
      <c r="CC1594" s="8"/>
      <c r="CD1594" s="8"/>
      <c r="CE1594" s="8" t="str">
        <f t="shared" si="238"/>
        <v>NC</v>
      </c>
      <c r="CF1594" s="8" t="str">
        <f t="shared" si="241"/>
        <v>NC</v>
      </c>
      <c r="CG1594" s="8" t="str">
        <f t="shared" si="242"/>
        <v>NC</v>
      </c>
      <c r="CH1594" s="8" t="str">
        <f t="shared" si="243"/>
        <v>NC</v>
      </c>
      <c r="CI1594" s="8">
        <v>1</v>
      </c>
      <c r="CJ1594" s="8"/>
      <c r="CK1594" s="8"/>
      <c r="CL1594" s="8"/>
      <c r="CM1594" s="8"/>
      <c r="CN1594" s="8"/>
      <c r="CO1594" s="8"/>
      <c r="CP1594" s="8"/>
      <c r="CQ1594" s="8"/>
      <c r="CR1594" s="8"/>
      <c r="CS1594" s="8"/>
      <c r="CT1594" s="8"/>
      <c r="CU1594" s="14"/>
      <c r="CV1594" s="8"/>
      <c r="CW1594" s="2"/>
      <c r="CX1594" s="2"/>
      <c r="CY1594" s="8"/>
      <c r="CZ1594" s="8" t="str">
        <f t="shared" si="244"/>
        <v>NC</v>
      </c>
      <c r="DA1594" s="8" t="str">
        <f t="shared" si="245"/>
        <v>NC</v>
      </c>
      <c r="DB1594" s="8" t="str">
        <f t="shared" si="246"/>
        <v>NC</v>
      </c>
      <c r="DC1594" s="8" t="str">
        <f t="shared" si="247"/>
        <v>NC</v>
      </c>
      <c r="DD1594" s="8">
        <v>1</v>
      </c>
      <c r="DE1594" s="8"/>
      <c r="DF1594" s="8"/>
      <c r="DG1594" s="8"/>
      <c r="DH1594" s="8"/>
      <c r="DI1594" s="8"/>
      <c r="DJ1594" s="8"/>
      <c r="DK1594" s="8"/>
      <c r="DL1594" s="8"/>
      <c r="DM1594" s="8"/>
      <c r="DN1594" s="8"/>
      <c r="DO1594" s="8"/>
      <c r="DP1594" s="14"/>
      <c r="DQ1594" s="8"/>
      <c r="DR1594" s="8"/>
      <c r="DS1594" s="8"/>
      <c r="DT1594" s="8"/>
    </row>
    <row r="1595" spans="1:124" ht="12.75" customHeight="1">
      <c r="A1595" s="14"/>
      <c r="B1595" s="89">
        <v>1592</v>
      </c>
      <c r="C1595" s="127" t="s">
        <v>4845</v>
      </c>
      <c r="D1595" s="144" t="s">
        <v>4091</v>
      </c>
      <c r="E1595" s="8" t="s">
        <v>4845</v>
      </c>
      <c r="F1595" s="8" t="s">
        <v>3736</v>
      </c>
      <c r="G1595" s="8"/>
      <c r="H1595" s="8"/>
      <c r="I1595" s="8" t="s">
        <v>4889</v>
      </c>
      <c r="J1595" s="8" t="s">
        <v>6589</v>
      </c>
      <c r="K1595" s="127" t="s">
        <v>4845</v>
      </c>
      <c r="L1595" s="129" t="s">
        <v>6800</v>
      </c>
      <c r="M1595" s="8"/>
      <c r="N1595" s="8"/>
      <c r="O1595" s="8" t="s">
        <v>6264</v>
      </c>
      <c r="P1595" s="8" t="s">
        <v>6264</v>
      </c>
      <c r="Q1595" s="8" t="s">
        <v>6264</v>
      </c>
      <c r="R1595" s="8"/>
      <c r="S1595" s="8"/>
      <c r="T1595" s="8"/>
      <c r="U1595" s="8"/>
      <c r="V1595" s="8"/>
      <c r="W1595" s="8"/>
      <c r="X1595" s="8"/>
      <c r="Y1595" s="8"/>
      <c r="Z1595" s="8"/>
      <c r="AA1595" s="8"/>
      <c r="AB1595" s="8"/>
      <c r="AC1595" s="8" t="str">
        <f t="shared" si="239"/>
        <v>NO</v>
      </c>
      <c r="AD1595" s="8" t="str">
        <f t="shared" si="240"/>
        <v>NC,,,,,,,,,,,,,</v>
      </c>
      <c r="AE1595" s="8"/>
      <c r="AF1595" s="115"/>
      <c r="AG1595" s="8"/>
      <c r="AH1595" s="8" t="s">
        <v>4889</v>
      </c>
      <c r="AI1595" s="115" t="s">
        <v>4889</v>
      </c>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c r="BL1595" s="8"/>
      <c r="BM1595" s="8"/>
      <c r="BN1595" s="8"/>
      <c r="BO1595" s="8"/>
      <c r="BP1595" s="8"/>
      <c r="BQ1595" s="8"/>
      <c r="BR1595" s="8"/>
      <c r="BS1595" s="8"/>
      <c r="BT1595" s="8"/>
      <c r="BU1595" s="8"/>
      <c r="BV1595" s="8"/>
      <c r="BW1595" s="8"/>
      <c r="BX1595" s="8"/>
      <c r="BY1595" s="8"/>
      <c r="BZ1595" s="8"/>
      <c r="CA1595" s="8"/>
      <c r="CB1595" s="8"/>
      <c r="CC1595" s="8"/>
      <c r="CD1595" s="8"/>
      <c r="CE1595" s="8" t="str">
        <f t="shared" si="238"/>
        <v>NC</v>
      </c>
      <c r="CF1595" s="8" t="str">
        <f t="shared" si="241"/>
        <v>NC</v>
      </c>
      <c r="CG1595" s="8" t="str">
        <f t="shared" si="242"/>
        <v>NC</v>
      </c>
      <c r="CH1595" s="8" t="str">
        <f t="shared" si="243"/>
        <v>NC</v>
      </c>
      <c r="CI1595" s="8">
        <v>1</v>
      </c>
      <c r="CJ1595" s="8"/>
      <c r="CK1595" s="8"/>
      <c r="CL1595" s="8"/>
      <c r="CM1595" s="8"/>
      <c r="CN1595" s="8"/>
      <c r="CO1595" s="8"/>
      <c r="CP1595" s="8"/>
      <c r="CQ1595" s="8"/>
      <c r="CR1595" s="8"/>
      <c r="CS1595" s="8"/>
      <c r="CT1595" s="8"/>
      <c r="CU1595" s="14"/>
      <c r="CV1595" s="8"/>
      <c r="CW1595" s="2"/>
      <c r="CX1595" s="2"/>
      <c r="CY1595" s="8"/>
      <c r="CZ1595" s="8" t="str">
        <f t="shared" si="244"/>
        <v>NC</v>
      </c>
      <c r="DA1595" s="8" t="str">
        <f t="shared" si="245"/>
        <v>NC</v>
      </c>
      <c r="DB1595" s="8" t="str">
        <f t="shared" si="246"/>
        <v>NC</v>
      </c>
      <c r="DC1595" s="8" t="str">
        <f t="shared" si="247"/>
        <v>NC</v>
      </c>
      <c r="DD1595" s="8">
        <v>1</v>
      </c>
      <c r="DE1595" s="8"/>
      <c r="DF1595" s="8"/>
      <c r="DG1595" s="8"/>
      <c r="DH1595" s="8"/>
      <c r="DI1595" s="8"/>
      <c r="DJ1595" s="8"/>
      <c r="DK1595" s="8"/>
      <c r="DL1595" s="8"/>
      <c r="DM1595" s="8"/>
      <c r="DN1595" s="8"/>
      <c r="DO1595" s="8"/>
      <c r="DP1595" s="14"/>
      <c r="DQ1595" s="8"/>
      <c r="DR1595" s="8"/>
      <c r="DS1595" s="8"/>
      <c r="DT1595" s="8"/>
    </row>
    <row r="1596" spans="1:124" ht="12.75" customHeight="1">
      <c r="A1596" s="14"/>
      <c r="B1596" s="89">
        <v>1593</v>
      </c>
      <c r="C1596" s="127" t="s">
        <v>4845</v>
      </c>
      <c r="D1596" s="144" t="s">
        <v>6819</v>
      </c>
      <c r="E1596" s="8" t="s">
        <v>4845</v>
      </c>
      <c r="F1596" s="8" t="s">
        <v>6020</v>
      </c>
      <c r="G1596" s="8"/>
      <c r="H1596" s="8"/>
      <c r="I1596" s="8" t="s">
        <v>4889</v>
      </c>
      <c r="J1596" s="8" t="s">
        <v>6261</v>
      </c>
      <c r="K1596" s="127" t="s">
        <v>4845</v>
      </c>
      <c r="L1596" s="129" t="s">
        <v>6781</v>
      </c>
      <c r="M1596" s="8"/>
      <c r="N1596" s="8"/>
      <c r="O1596" s="8" t="s">
        <v>6264</v>
      </c>
      <c r="P1596" s="8" t="s">
        <v>6264</v>
      </c>
      <c r="Q1596" s="8" t="s">
        <v>6264</v>
      </c>
      <c r="R1596" s="8"/>
      <c r="S1596" s="8"/>
      <c r="T1596" s="8"/>
      <c r="U1596" s="8"/>
      <c r="V1596" s="8"/>
      <c r="W1596" s="8"/>
      <c r="X1596" s="8"/>
      <c r="Y1596" s="8"/>
      <c r="Z1596" s="8"/>
      <c r="AA1596" s="8"/>
      <c r="AB1596" s="8"/>
      <c r="AC1596" s="8" t="str">
        <f t="shared" si="239"/>
        <v>NO</v>
      </c>
      <c r="AD1596" s="8" t="str">
        <f t="shared" si="240"/>
        <v>NC,,,,,,,,,,,,,</v>
      </c>
      <c r="AE1596" s="8"/>
      <c r="AF1596" s="115"/>
      <c r="AG1596" s="8"/>
      <c r="AH1596" s="8" t="s">
        <v>4889</v>
      </c>
      <c r="AI1596" s="115" t="s">
        <v>4889</v>
      </c>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c r="BL1596" s="8"/>
      <c r="BM1596" s="8"/>
      <c r="BN1596" s="8"/>
      <c r="BO1596" s="8"/>
      <c r="BP1596" s="8"/>
      <c r="BQ1596" s="8"/>
      <c r="BR1596" s="8"/>
      <c r="BS1596" s="8"/>
      <c r="BT1596" s="8"/>
      <c r="BU1596" s="8"/>
      <c r="BV1596" s="8"/>
      <c r="BW1596" s="8"/>
      <c r="BX1596" s="8"/>
      <c r="BY1596" s="8"/>
      <c r="BZ1596" s="8"/>
      <c r="CA1596" s="8"/>
      <c r="CB1596" s="8"/>
      <c r="CC1596" s="8"/>
      <c r="CD1596" s="8"/>
      <c r="CE1596" s="8" t="str">
        <f t="shared" ref="CE1596:CE1659" si="248">IF($AC1596 = "NO",$AH1596,IF(CF1596 = "Invalid PM Setting", CF1596, IF(OR($BH1596 = CI1596,$BK1596 = CI1596,$BN1596 = CI1596,$BQ1596 = CI1596,$BT1596 = CI1596,$BW1596 = CI1596,$BZ1596 = CI1596), "Select QUP Port",CF1596)))</f>
        <v>NC</v>
      </c>
      <c r="CF1596" s="8" t="str">
        <f t="shared" si="241"/>
        <v>NC</v>
      </c>
      <c r="CG1596" s="8" t="str">
        <f t="shared" si="242"/>
        <v>NC</v>
      </c>
      <c r="CH1596" s="8" t="str">
        <f t="shared" si="243"/>
        <v>NC</v>
      </c>
      <c r="CI1596" s="8">
        <v>1</v>
      </c>
      <c r="CJ1596" s="8"/>
      <c r="CK1596" s="8"/>
      <c r="CL1596" s="8"/>
      <c r="CM1596" s="8"/>
      <c r="CN1596" s="8"/>
      <c r="CO1596" s="8"/>
      <c r="CP1596" s="8"/>
      <c r="CQ1596" s="8"/>
      <c r="CR1596" s="8"/>
      <c r="CS1596" s="8"/>
      <c r="CT1596" s="8"/>
      <c r="CU1596" s="14"/>
      <c r="CV1596" s="8"/>
      <c r="CW1596" s="2"/>
      <c r="CX1596" s="2"/>
      <c r="CY1596" s="8"/>
      <c r="CZ1596" s="8" t="str">
        <f t="shared" si="244"/>
        <v>NC</v>
      </c>
      <c r="DA1596" s="8" t="str">
        <f t="shared" si="245"/>
        <v>NC</v>
      </c>
      <c r="DB1596" s="8" t="str">
        <f t="shared" si="246"/>
        <v>NC</v>
      </c>
      <c r="DC1596" s="8" t="str">
        <f t="shared" si="247"/>
        <v>NC</v>
      </c>
      <c r="DD1596" s="8">
        <v>1</v>
      </c>
      <c r="DE1596" s="8"/>
      <c r="DF1596" s="8"/>
      <c r="DG1596" s="8"/>
      <c r="DH1596" s="8"/>
      <c r="DI1596" s="8"/>
      <c r="DJ1596" s="8"/>
      <c r="DK1596" s="8"/>
      <c r="DL1596" s="8"/>
      <c r="DM1596" s="8"/>
      <c r="DN1596" s="8"/>
      <c r="DO1596" s="8"/>
      <c r="DP1596" s="14"/>
      <c r="DQ1596" s="8"/>
      <c r="DR1596" s="8"/>
      <c r="DS1596" s="8"/>
      <c r="DT1596" s="8"/>
    </row>
    <row r="1597" spans="1:124" ht="12.75" customHeight="1">
      <c r="A1597" s="14"/>
      <c r="B1597" s="89">
        <v>1594</v>
      </c>
      <c r="C1597" s="127" t="s">
        <v>4845</v>
      </c>
      <c r="D1597" s="144" t="s">
        <v>6820</v>
      </c>
      <c r="E1597" s="8" t="s">
        <v>4845</v>
      </c>
      <c r="F1597" s="8" t="s">
        <v>6021</v>
      </c>
      <c r="G1597" s="8"/>
      <c r="H1597" s="8"/>
      <c r="I1597" s="8" t="s">
        <v>4889</v>
      </c>
      <c r="J1597" s="8" t="s">
        <v>6581</v>
      </c>
      <c r="K1597" s="127" t="s">
        <v>4845</v>
      </c>
      <c r="L1597" s="129" t="s">
        <v>5009</v>
      </c>
      <c r="M1597" s="8"/>
      <c r="N1597" s="8"/>
      <c r="O1597" s="8" t="s">
        <v>6264</v>
      </c>
      <c r="P1597" s="8" t="s">
        <v>6264</v>
      </c>
      <c r="Q1597" s="8" t="s">
        <v>6264</v>
      </c>
      <c r="R1597" s="8"/>
      <c r="S1597" s="8"/>
      <c r="T1597" s="8"/>
      <c r="U1597" s="8"/>
      <c r="V1597" s="8"/>
      <c r="W1597" s="8"/>
      <c r="X1597" s="8"/>
      <c r="Y1597" s="8"/>
      <c r="Z1597" s="8"/>
      <c r="AA1597" s="8"/>
      <c r="AB1597" s="8"/>
      <c r="AC1597" s="8" t="str">
        <f t="shared" si="239"/>
        <v>NO</v>
      </c>
      <c r="AD1597" s="8" t="str">
        <f t="shared" si="240"/>
        <v>NC,,,,,,,,,,,,,</v>
      </c>
      <c r="AE1597" s="8"/>
      <c r="AF1597" s="115"/>
      <c r="AG1597" s="8"/>
      <c r="AH1597" s="8" t="s">
        <v>4889</v>
      </c>
      <c r="AI1597" s="115" t="s">
        <v>4889</v>
      </c>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c r="BL1597" s="8"/>
      <c r="BM1597" s="8"/>
      <c r="BN1597" s="8"/>
      <c r="BO1597" s="8"/>
      <c r="BP1597" s="8"/>
      <c r="BQ1597" s="8"/>
      <c r="BR1597" s="8"/>
      <c r="BS1597" s="8"/>
      <c r="BT1597" s="8"/>
      <c r="BU1597" s="8"/>
      <c r="BV1597" s="8"/>
      <c r="BW1597" s="8"/>
      <c r="BX1597" s="8"/>
      <c r="BY1597" s="8"/>
      <c r="BZ1597" s="8"/>
      <c r="CA1597" s="8"/>
      <c r="CB1597" s="8"/>
      <c r="CC1597" s="8"/>
      <c r="CD1597" s="14"/>
      <c r="CE1597" s="8" t="str">
        <f t="shared" si="248"/>
        <v>NC</v>
      </c>
      <c r="CF1597" s="8" t="str">
        <f t="shared" si="241"/>
        <v>NC</v>
      </c>
      <c r="CG1597" s="8" t="str">
        <f t="shared" si="242"/>
        <v>NC</v>
      </c>
      <c r="CH1597" s="8" t="str">
        <f t="shared" si="243"/>
        <v>NC</v>
      </c>
      <c r="CI1597" s="8">
        <v>1</v>
      </c>
      <c r="CJ1597" s="8"/>
      <c r="CK1597" s="8"/>
      <c r="CL1597" s="8"/>
      <c r="CM1597" s="8"/>
      <c r="CN1597" s="8"/>
      <c r="CO1597" s="8"/>
      <c r="CP1597" s="8"/>
      <c r="CQ1597" s="8"/>
      <c r="CR1597" s="8"/>
      <c r="CS1597" s="8"/>
      <c r="CT1597" s="8"/>
      <c r="CU1597" s="8"/>
      <c r="CV1597" s="8"/>
      <c r="CW1597" s="2"/>
      <c r="CX1597" s="2"/>
      <c r="CY1597" s="14"/>
      <c r="CZ1597" s="8" t="str">
        <f t="shared" si="244"/>
        <v>NC</v>
      </c>
      <c r="DA1597" s="8" t="str">
        <f t="shared" si="245"/>
        <v>NC</v>
      </c>
      <c r="DB1597" s="8" t="str">
        <f t="shared" si="246"/>
        <v>NC</v>
      </c>
      <c r="DC1597" s="8" t="str">
        <f t="shared" si="247"/>
        <v>NC</v>
      </c>
      <c r="DD1597" s="8">
        <v>1</v>
      </c>
      <c r="DE1597" s="8"/>
      <c r="DF1597" s="8"/>
      <c r="DG1597" s="8"/>
      <c r="DH1597" s="8"/>
      <c r="DI1597" s="8"/>
      <c r="DJ1597" s="8"/>
      <c r="DK1597" s="8"/>
      <c r="DL1597" s="8"/>
      <c r="DM1597" s="8"/>
      <c r="DN1597" s="8"/>
      <c r="DO1597" s="8"/>
      <c r="DP1597" s="8"/>
      <c r="DQ1597" s="8"/>
      <c r="DR1597" s="8"/>
      <c r="DS1597" s="8"/>
      <c r="DT1597" s="8"/>
    </row>
    <row r="1598" spans="1:124" ht="12.75" customHeight="1">
      <c r="A1598" s="14"/>
      <c r="B1598" s="89">
        <v>1595</v>
      </c>
      <c r="C1598" s="127" t="s">
        <v>4845</v>
      </c>
      <c r="D1598" s="137" t="s">
        <v>6822</v>
      </c>
      <c r="E1598" s="8" t="s">
        <v>4845</v>
      </c>
      <c r="F1598" s="8" t="s">
        <v>3765</v>
      </c>
      <c r="G1598" s="8"/>
      <c r="H1598" s="8"/>
      <c r="I1598" s="8" t="s">
        <v>4889</v>
      </c>
      <c r="J1598" s="8" t="s">
        <v>3022</v>
      </c>
      <c r="K1598" s="127" t="s">
        <v>4845</v>
      </c>
      <c r="L1598" s="129" t="s">
        <v>4925</v>
      </c>
      <c r="M1598" s="8"/>
      <c r="N1598" s="8"/>
      <c r="O1598" s="8" t="s">
        <v>6264</v>
      </c>
      <c r="P1598" s="8" t="s">
        <v>6264</v>
      </c>
      <c r="Q1598" s="8" t="s">
        <v>6264</v>
      </c>
      <c r="R1598" s="8"/>
      <c r="S1598" s="8"/>
      <c r="T1598" s="8"/>
      <c r="U1598" s="8"/>
      <c r="V1598" s="8"/>
      <c r="W1598" s="8"/>
      <c r="X1598" s="8"/>
      <c r="Y1598" s="8"/>
      <c r="Z1598" s="8"/>
      <c r="AA1598" s="8"/>
      <c r="AB1598" s="8"/>
      <c r="AC1598" s="8" t="str">
        <f t="shared" si="239"/>
        <v>NO</v>
      </c>
      <c r="AD1598" s="8" t="str">
        <f t="shared" si="240"/>
        <v>NC,,,,,,,,,,,,,</v>
      </c>
      <c r="AE1598" s="8"/>
      <c r="AF1598" s="115"/>
      <c r="AG1598" s="8"/>
      <c r="AH1598" s="8" t="s">
        <v>4889</v>
      </c>
      <c r="AI1598" s="115" t="s">
        <v>4889</v>
      </c>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c r="BL1598" s="8"/>
      <c r="BM1598" s="8"/>
      <c r="BN1598" s="8"/>
      <c r="BO1598" s="8"/>
      <c r="BP1598" s="8"/>
      <c r="BQ1598" s="8"/>
      <c r="BR1598" s="8"/>
      <c r="BS1598" s="8"/>
      <c r="BT1598" s="8"/>
      <c r="BU1598" s="8"/>
      <c r="BV1598" s="8"/>
      <c r="BW1598" s="8"/>
      <c r="BX1598" s="8"/>
      <c r="BY1598" s="8"/>
      <c r="BZ1598" s="8"/>
      <c r="CA1598" s="8"/>
      <c r="CB1598" s="8"/>
      <c r="CC1598" s="8"/>
      <c r="CD1598" s="14"/>
      <c r="CE1598" s="8" t="str">
        <f t="shared" si="248"/>
        <v>NC</v>
      </c>
      <c r="CF1598" s="8" t="str">
        <f t="shared" si="241"/>
        <v>NC</v>
      </c>
      <c r="CG1598" s="8" t="str">
        <f t="shared" si="242"/>
        <v>NC</v>
      </c>
      <c r="CH1598" s="8" t="str">
        <f t="shared" si="243"/>
        <v>NC</v>
      </c>
      <c r="CI1598" s="8">
        <v>1</v>
      </c>
      <c r="CJ1598" s="8"/>
      <c r="CK1598" s="8"/>
      <c r="CL1598" s="8"/>
      <c r="CM1598" s="8"/>
      <c r="CN1598" s="8"/>
      <c r="CO1598" s="8"/>
      <c r="CP1598" s="8"/>
      <c r="CQ1598" s="8"/>
      <c r="CR1598" s="8"/>
      <c r="CS1598" s="8"/>
      <c r="CT1598" s="8"/>
      <c r="CU1598" s="8"/>
      <c r="CV1598" s="8"/>
      <c r="CW1598" s="2"/>
      <c r="CX1598" s="2"/>
      <c r="CY1598" s="14"/>
      <c r="CZ1598" s="8" t="str">
        <f t="shared" si="244"/>
        <v>NC</v>
      </c>
      <c r="DA1598" s="8" t="str">
        <f t="shared" si="245"/>
        <v>NC</v>
      </c>
      <c r="DB1598" s="8" t="str">
        <f t="shared" si="246"/>
        <v>NC</v>
      </c>
      <c r="DC1598" s="8" t="str">
        <f t="shared" si="247"/>
        <v>NC</v>
      </c>
      <c r="DD1598" s="8">
        <v>1</v>
      </c>
      <c r="DE1598" s="8"/>
      <c r="DF1598" s="8"/>
      <c r="DG1598" s="8"/>
      <c r="DH1598" s="8"/>
      <c r="DI1598" s="8"/>
      <c r="DJ1598" s="8"/>
      <c r="DK1598" s="8"/>
      <c r="DL1598" s="8"/>
      <c r="DM1598" s="8"/>
      <c r="DN1598" s="8"/>
      <c r="DO1598" s="8"/>
      <c r="DP1598" s="8"/>
      <c r="DQ1598" s="8"/>
      <c r="DR1598" s="8"/>
      <c r="DS1598" s="8"/>
      <c r="DT1598" s="8"/>
    </row>
    <row r="1599" spans="1:124" ht="12.75" customHeight="1">
      <c r="A1599" s="14"/>
      <c r="B1599" s="89">
        <v>1596</v>
      </c>
      <c r="C1599" s="127" t="s">
        <v>4845</v>
      </c>
      <c r="D1599" s="137" t="s">
        <v>6637</v>
      </c>
      <c r="E1599" s="8" t="s">
        <v>4845</v>
      </c>
      <c r="F1599" s="8" t="s">
        <v>6022</v>
      </c>
      <c r="G1599" s="8"/>
      <c r="H1599" s="8"/>
      <c r="I1599" s="8" t="s">
        <v>4889</v>
      </c>
      <c r="J1599" s="8" t="s">
        <v>6791</v>
      </c>
      <c r="K1599" s="127" t="s">
        <v>4845</v>
      </c>
      <c r="L1599" s="129" t="s">
        <v>4931</v>
      </c>
      <c r="M1599" s="8"/>
      <c r="N1599" s="8"/>
      <c r="O1599" s="8" t="s">
        <v>6264</v>
      </c>
      <c r="P1599" s="8" t="s">
        <v>6264</v>
      </c>
      <c r="Q1599" s="8" t="s">
        <v>6264</v>
      </c>
      <c r="R1599" s="8"/>
      <c r="S1599" s="8"/>
      <c r="T1599" s="8"/>
      <c r="U1599" s="8"/>
      <c r="V1599" s="8"/>
      <c r="W1599" s="8"/>
      <c r="X1599" s="8"/>
      <c r="Y1599" s="8"/>
      <c r="Z1599" s="8"/>
      <c r="AA1599" s="8"/>
      <c r="AB1599" s="8"/>
      <c r="AC1599" s="8" t="str">
        <f t="shared" si="239"/>
        <v>NO</v>
      </c>
      <c r="AD1599" s="8" t="str">
        <f t="shared" si="240"/>
        <v>NC,,,,,,,,,,,,,</v>
      </c>
      <c r="AE1599" s="8"/>
      <c r="AF1599" s="115"/>
      <c r="AG1599" s="8"/>
      <c r="AH1599" s="8" t="s">
        <v>4889</v>
      </c>
      <c r="AI1599" s="115" t="s">
        <v>4889</v>
      </c>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8"/>
      <c r="BR1599" s="8"/>
      <c r="BS1599" s="8"/>
      <c r="BT1599" s="8"/>
      <c r="BU1599" s="8"/>
      <c r="BV1599" s="8"/>
      <c r="BW1599" s="8"/>
      <c r="BX1599" s="8"/>
      <c r="BY1599" s="8"/>
      <c r="BZ1599" s="8"/>
      <c r="CA1599" s="8"/>
      <c r="CB1599" s="8"/>
      <c r="CC1599" s="8"/>
      <c r="CD1599" s="14"/>
      <c r="CE1599" s="8" t="str">
        <f t="shared" si="248"/>
        <v>NC</v>
      </c>
      <c r="CF1599" s="8" t="str">
        <f t="shared" si="241"/>
        <v>NC</v>
      </c>
      <c r="CG1599" s="8" t="str">
        <f t="shared" si="242"/>
        <v>NC</v>
      </c>
      <c r="CH1599" s="8" t="str">
        <f t="shared" si="243"/>
        <v>NC</v>
      </c>
      <c r="CI1599" s="8">
        <v>1</v>
      </c>
      <c r="CJ1599" s="8"/>
      <c r="CK1599" s="8"/>
      <c r="CL1599" s="8"/>
      <c r="CM1599" s="8"/>
      <c r="CN1599" s="8"/>
      <c r="CO1599" s="8"/>
      <c r="CP1599" s="8"/>
      <c r="CQ1599" s="8"/>
      <c r="CR1599" s="8"/>
      <c r="CS1599" s="8"/>
      <c r="CT1599" s="8"/>
      <c r="CU1599" s="8"/>
      <c r="CV1599" s="8"/>
      <c r="CW1599" s="2"/>
      <c r="CX1599" s="2"/>
      <c r="CY1599" s="14"/>
      <c r="CZ1599" s="8" t="str">
        <f t="shared" si="244"/>
        <v>NC</v>
      </c>
      <c r="DA1599" s="8" t="str">
        <f t="shared" si="245"/>
        <v>NC</v>
      </c>
      <c r="DB1599" s="8" t="str">
        <f t="shared" si="246"/>
        <v>NC</v>
      </c>
      <c r="DC1599" s="8" t="str">
        <f t="shared" si="247"/>
        <v>NC</v>
      </c>
      <c r="DD1599" s="8">
        <v>1</v>
      </c>
      <c r="DE1599" s="8"/>
      <c r="DF1599" s="8"/>
      <c r="DG1599" s="8"/>
      <c r="DH1599" s="8"/>
      <c r="DI1599" s="8"/>
      <c r="DJ1599" s="8"/>
      <c r="DK1599" s="8"/>
      <c r="DL1599" s="8"/>
      <c r="DM1599" s="8"/>
      <c r="DN1599" s="8"/>
      <c r="DO1599" s="8"/>
      <c r="DP1599" s="8"/>
      <c r="DQ1599" s="8"/>
      <c r="DR1599" s="8"/>
      <c r="DS1599" s="8"/>
      <c r="DT1599" s="8"/>
    </row>
    <row r="1600" spans="1:124" ht="12.75" customHeight="1">
      <c r="A1600" s="14"/>
      <c r="B1600" s="89">
        <v>1597</v>
      </c>
      <c r="C1600" s="127" t="s">
        <v>4845</v>
      </c>
      <c r="D1600" s="137" t="s">
        <v>6832</v>
      </c>
      <c r="E1600" s="8" t="s">
        <v>4845</v>
      </c>
      <c r="F1600" s="8" t="s">
        <v>6023</v>
      </c>
      <c r="G1600" s="8"/>
      <c r="H1600" s="8"/>
      <c r="I1600" s="8" t="s">
        <v>4889</v>
      </c>
      <c r="J1600" s="8" t="s">
        <v>2047</v>
      </c>
      <c r="K1600" s="127" t="s">
        <v>4845</v>
      </c>
      <c r="L1600" s="129" t="s">
        <v>6417</v>
      </c>
      <c r="M1600" s="8"/>
      <c r="N1600" s="8"/>
      <c r="O1600" s="8" t="s">
        <v>6264</v>
      </c>
      <c r="P1600" s="8" t="s">
        <v>6264</v>
      </c>
      <c r="Q1600" s="8" t="s">
        <v>6264</v>
      </c>
      <c r="R1600" s="8"/>
      <c r="S1600" s="8"/>
      <c r="T1600" s="8"/>
      <c r="U1600" s="8"/>
      <c r="V1600" s="8"/>
      <c r="W1600" s="8"/>
      <c r="X1600" s="8"/>
      <c r="Y1600" s="8"/>
      <c r="Z1600" s="8"/>
      <c r="AA1600" s="8"/>
      <c r="AB1600" s="8"/>
      <c r="AC1600" s="8" t="str">
        <f t="shared" si="239"/>
        <v>NO</v>
      </c>
      <c r="AD1600" s="8" t="str">
        <f t="shared" si="240"/>
        <v>NC,,,,,,,,,,,,,</v>
      </c>
      <c r="AE1600" s="8"/>
      <c r="AF1600" s="115"/>
      <c r="AG1600" s="8"/>
      <c r="AH1600" s="8" t="s">
        <v>4889</v>
      </c>
      <c r="AI1600" s="115" t="s">
        <v>4889</v>
      </c>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c r="BL1600" s="8"/>
      <c r="BM1600" s="8"/>
      <c r="BN1600" s="8"/>
      <c r="BO1600" s="8"/>
      <c r="BP1600" s="8"/>
      <c r="BQ1600" s="8"/>
      <c r="BR1600" s="8"/>
      <c r="BS1600" s="8"/>
      <c r="BT1600" s="8"/>
      <c r="BU1600" s="8"/>
      <c r="BV1600" s="8"/>
      <c r="BW1600" s="8"/>
      <c r="BX1600" s="8"/>
      <c r="BY1600" s="8"/>
      <c r="BZ1600" s="8"/>
      <c r="CA1600" s="8"/>
      <c r="CB1600" s="8"/>
      <c r="CC1600" s="8"/>
      <c r="CD1600" s="14"/>
      <c r="CE1600" s="8" t="str">
        <f t="shared" si="248"/>
        <v>NC</v>
      </c>
      <c r="CF1600" s="8" t="str">
        <f t="shared" si="241"/>
        <v>NC</v>
      </c>
      <c r="CG1600" s="8" t="str">
        <f t="shared" si="242"/>
        <v>NC</v>
      </c>
      <c r="CH1600" s="8" t="str">
        <f t="shared" si="243"/>
        <v>NC</v>
      </c>
      <c r="CI1600" s="8">
        <v>1</v>
      </c>
      <c r="CJ1600" s="8"/>
      <c r="CK1600" s="8"/>
      <c r="CL1600" s="8"/>
      <c r="CM1600" s="8"/>
      <c r="CN1600" s="8"/>
      <c r="CO1600" s="8"/>
      <c r="CP1600" s="8"/>
      <c r="CQ1600" s="8"/>
      <c r="CR1600" s="8"/>
      <c r="CS1600" s="8"/>
      <c r="CT1600" s="8"/>
      <c r="CU1600" s="8"/>
      <c r="CV1600" s="8"/>
      <c r="CW1600" s="2"/>
      <c r="CX1600" s="2"/>
      <c r="CY1600" s="14"/>
      <c r="CZ1600" s="8" t="str">
        <f t="shared" si="244"/>
        <v>NC</v>
      </c>
      <c r="DA1600" s="8" t="str">
        <f t="shared" si="245"/>
        <v>NC</v>
      </c>
      <c r="DB1600" s="8" t="str">
        <f t="shared" si="246"/>
        <v>NC</v>
      </c>
      <c r="DC1600" s="8" t="str">
        <f t="shared" si="247"/>
        <v>NC</v>
      </c>
      <c r="DD1600" s="8">
        <v>1</v>
      </c>
      <c r="DE1600" s="8"/>
      <c r="DF1600" s="8"/>
      <c r="DG1600" s="8"/>
      <c r="DH1600" s="8"/>
      <c r="DI1600" s="8"/>
      <c r="DJ1600" s="8"/>
      <c r="DK1600" s="8"/>
      <c r="DL1600" s="8"/>
      <c r="DM1600" s="8"/>
      <c r="DN1600" s="8"/>
      <c r="DO1600" s="8"/>
      <c r="DP1600" s="8"/>
      <c r="DQ1600" s="8"/>
      <c r="DR1600" s="8"/>
      <c r="DS1600" s="8"/>
      <c r="DT1600" s="8"/>
    </row>
    <row r="1601" spans="1:124" ht="12.75" customHeight="1">
      <c r="A1601" s="14"/>
      <c r="B1601" s="89">
        <v>1598</v>
      </c>
      <c r="C1601" s="127" t="s">
        <v>4845</v>
      </c>
      <c r="D1601" s="137" t="s">
        <v>6833</v>
      </c>
      <c r="E1601" s="8" t="s">
        <v>4845</v>
      </c>
      <c r="F1601" s="8" t="s">
        <v>3940</v>
      </c>
      <c r="G1601" s="8"/>
      <c r="H1601" s="8"/>
      <c r="I1601" s="8" t="s">
        <v>4889</v>
      </c>
      <c r="J1601" s="8" t="s">
        <v>6793</v>
      </c>
      <c r="K1601" s="127" t="s">
        <v>4845</v>
      </c>
      <c r="L1601" s="129" t="s">
        <v>6862</v>
      </c>
      <c r="M1601" s="8"/>
      <c r="N1601" s="8"/>
      <c r="O1601" s="8" t="s">
        <v>6264</v>
      </c>
      <c r="P1601" s="8" t="s">
        <v>6264</v>
      </c>
      <c r="Q1601" s="8" t="s">
        <v>6264</v>
      </c>
      <c r="R1601" s="8"/>
      <c r="S1601" s="8"/>
      <c r="T1601" s="8"/>
      <c r="U1601" s="8"/>
      <c r="V1601" s="8"/>
      <c r="W1601" s="8"/>
      <c r="X1601" s="8"/>
      <c r="Y1601" s="8"/>
      <c r="Z1601" s="8"/>
      <c r="AA1601" s="8"/>
      <c r="AB1601" s="8"/>
      <c r="AC1601" s="8" t="str">
        <f t="shared" si="239"/>
        <v>NO</v>
      </c>
      <c r="AD1601" s="8" t="str">
        <f t="shared" si="240"/>
        <v>NC,,,,,,,,,,,,,</v>
      </c>
      <c r="AE1601" s="8"/>
      <c r="AF1601" s="115"/>
      <c r="AG1601" s="8"/>
      <c r="AH1601" s="8" t="s">
        <v>4889</v>
      </c>
      <c r="AI1601" s="115" t="s">
        <v>4889</v>
      </c>
      <c r="AJ1601" s="8"/>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c r="BG1601" s="8"/>
      <c r="BH1601" s="8"/>
      <c r="BI1601" s="8"/>
      <c r="BJ1601" s="8"/>
      <c r="BK1601" s="8"/>
      <c r="BL1601" s="8"/>
      <c r="BM1601" s="8"/>
      <c r="BN1601" s="8"/>
      <c r="BO1601" s="8"/>
      <c r="BP1601" s="8"/>
      <c r="BQ1601" s="8"/>
      <c r="BR1601" s="8"/>
      <c r="BS1601" s="8"/>
      <c r="BT1601" s="8"/>
      <c r="BU1601" s="8"/>
      <c r="BV1601" s="8"/>
      <c r="BW1601" s="8"/>
      <c r="BX1601" s="8"/>
      <c r="BY1601" s="8"/>
      <c r="BZ1601" s="8"/>
      <c r="CA1601" s="8"/>
      <c r="CB1601" s="8"/>
      <c r="CC1601" s="8"/>
      <c r="CD1601" s="14"/>
      <c r="CE1601" s="8" t="str">
        <f t="shared" si="248"/>
        <v>NC</v>
      </c>
      <c r="CF1601" s="8" t="str">
        <f t="shared" si="241"/>
        <v>NC</v>
      </c>
      <c r="CG1601" s="8" t="str">
        <f t="shared" si="242"/>
        <v>NC</v>
      </c>
      <c r="CH1601" s="8" t="str">
        <f t="shared" si="243"/>
        <v>NC</v>
      </c>
      <c r="CI1601" s="8">
        <v>1</v>
      </c>
      <c r="CJ1601" s="8"/>
      <c r="CK1601" s="8"/>
      <c r="CL1601" s="8"/>
      <c r="CM1601" s="8"/>
      <c r="CN1601" s="8"/>
      <c r="CO1601" s="8"/>
      <c r="CP1601" s="8"/>
      <c r="CQ1601" s="8"/>
      <c r="CR1601" s="8"/>
      <c r="CS1601" s="8"/>
      <c r="CT1601" s="8"/>
      <c r="CU1601" s="8"/>
      <c r="CV1601" s="8"/>
      <c r="CW1601" s="2"/>
      <c r="CX1601" s="2"/>
      <c r="CY1601" s="14"/>
      <c r="CZ1601" s="8" t="str">
        <f t="shared" si="244"/>
        <v>NC</v>
      </c>
      <c r="DA1601" s="8" t="str">
        <f t="shared" si="245"/>
        <v>NC</v>
      </c>
      <c r="DB1601" s="8" t="str">
        <f t="shared" si="246"/>
        <v>NC</v>
      </c>
      <c r="DC1601" s="8" t="str">
        <f t="shared" si="247"/>
        <v>NC</v>
      </c>
      <c r="DD1601" s="8">
        <v>1</v>
      </c>
      <c r="DE1601" s="8"/>
      <c r="DF1601" s="8"/>
      <c r="DG1601" s="8"/>
      <c r="DH1601" s="8"/>
      <c r="DI1601" s="8"/>
      <c r="DJ1601" s="8"/>
      <c r="DK1601" s="8"/>
      <c r="DL1601" s="8"/>
      <c r="DM1601" s="8"/>
      <c r="DN1601" s="8"/>
      <c r="DO1601" s="8"/>
      <c r="DP1601" s="8"/>
      <c r="DQ1601" s="8"/>
      <c r="DR1601" s="8"/>
      <c r="DS1601" s="8"/>
      <c r="DT1601" s="8"/>
    </row>
    <row r="1602" spans="1:124" ht="12.75" customHeight="1">
      <c r="A1602" s="14"/>
      <c r="B1602" s="89">
        <v>1599</v>
      </c>
      <c r="C1602" s="127" t="s">
        <v>4845</v>
      </c>
      <c r="D1602" s="154" t="s">
        <v>2288</v>
      </c>
      <c r="E1602" s="8" t="s">
        <v>4845</v>
      </c>
      <c r="F1602" s="8" t="s">
        <v>6827</v>
      </c>
      <c r="G1602" s="8"/>
      <c r="H1602" s="8"/>
      <c r="I1602" s="8" t="s">
        <v>4889</v>
      </c>
      <c r="J1602" s="8" t="s">
        <v>7092</v>
      </c>
      <c r="K1602" s="127" t="s">
        <v>4845</v>
      </c>
      <c r="L1602" s="129" t="s">
        <v>6838</v>
      </c>
      <c r="M1602" s="8"/>
      <c r="N1602" s="8"/>
      <c r="O1602" s="8" t="s">
        <v>6264</v>
      </c>
      <c r="P1602" s="8" t="s">
        <v>6264</v>
      </c>
      <c r="Q1602" s="8" t="s">
        <v>6264</v>
      </c>
      <c r="R1602" s="8"/>
      <c r="S1602" s="8"/>
      <c r="T1602" s="8"/>
      <c r="U1602" s="8"/>
      <c r="V1602" s="8"/>
      <c r="W1602" s="8"/>
      <c r="X1602" s="8"/>
      <c r="Y1602" s="8"/>
      <c r="Z1602" s="8"/>
      <c r="AA1602" s="8"/>
      <c r="AB1602" s="8"/>
      <c r="AC1602" s="8" t="str">
        <f t="shared" si="239"/>
        <v>NO</v>
      </c>
      <c r="AD1602" s="8" t="str">
        <f t="shared" si="240"/>
        <v>NC,,,,,,,,,,,,,</v>
      </c>
      <c r="AE1602" s="8"/>
      <c r="AF1602" s="115"/>
      <c r="AG1602" s="8"/>
      <c r="AH1602" s="8" t="s">
        <v>4889</v>
      </c>
      <c r="AI1602" s="115" t="s">
        <v>4889</v>
      </c>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c r="BL1602" s="8"/>
      <c r="BM1602" s="8"/>
      <c r="BN1602" s="8"/>
      <c r="BO1602" s="8"/>
      <c r="BP1602" s="8"/>
      <c r="BQ1602" s="8"/>
      <c r="BR1602" s="8"/>
      <c r="BS1602" s="8"/>
      <c r="BT1602" s="8"/>
      <c r="BU1602" s="8"/>
      <c r="BV1602" s="8"/>
      <c r="BW1602" s="8"/>
      <c r="BX1602" s="8"/>
      <c r="BY1602" s="8"/>
      <c r="BZ1602" s="8"/>
      <c r="CA1602" s="8"/>
      <c r="CB1602" s="8"/>
      <c r="CC1602" s="8"/>
      <c r="CD1602" s="14"/>
      <c r="CE1602" s="8" t="str">
        <f t="shared" si="248"/>
        <v>NC</v>
      </c>
      <c r="CF1602" s="8" t="str">
        <f t="shared" si="241"/>
        <v>NC</v>
      </c>
      <c r="CG1602" s="8" t="str">
        <f t="shared" si="242"/>
        <v>NC</v>
      </c>
      <c r="CH1602" s="8" t="str">
        <f t="shared" si="243"/>
        <v>NC</v>
      </c>
      <c r="CI1602" s="8">
        <v>1</v>
      </c>
      <c r="CJ1602" s="8"/>
      <c r="CK1602" s="8"/>
      <c r="CL1602" s="8"/>
      <c r="CM1602" s="8"/>
      <c r="CN1602" s="8"/>
      <c r="CO1602" s="8"/>
      <c r="CP1602" s="8"/>
      <c r="CQ1602" s="8"/>
      <c r="CR1602" s="8"/>
      <c r="CS1602" s="8"/>
      <c r="CT1602" s="8"/>
      <c r="CU1602" s="8"/>
      <c r="CV1602" s="8"/>
      <c r="CW1602" s="2"/>
      <c r="CX1602" s="2"/>
      <c r="CY1602" s="14"/>
      <c r="CZ1602" s="8" t="str">
        <f t="shared" si="244"/>
        <v>NC</v>
      </c>
      <c r="DA1602" s="8" t="str">
        <f t="shared" si="245"/>
        <v>NC</v>
      </c>
      <c r="DB1602" s="8" t="str">
        <f t="shared" si="246"/>
        <v>NC</v>
      </c>
      <c r="DC1602" s="8" t="str">
        <f t="shared" si="247"/>
        <v>NC</v>
      </c>
      <c r="DD1602" s="8">
        <v>1</v>
      </c>
      <c r="DE1602" s="8"/>
      <c r="DF1602" s="8"/>
      <c r="DG1602" s="8"/>
      <c r="DH1602" s="8"/>
      <c r="DI1602" s="8"/>
      <c r="DJ1602" s="8"/>
      <c r="DK1602" s="8"/>
      <c r="DL1602" s="8"/>
      <c r="DM1602" s="8"/>
      <c r="DN1602" s="8"/>
      <c r="DO1602" s="8"/>
      <c r="DP1602" s="8"/>
      <c r="DQ1602" s="8"/>
      <c r="DR1602" s="8"/>
      <c r="DS1602" s="8"/>
      <c r="DT1602" s="8"/>
    </row>
    <row r="1603" spans="1:124" ht="12.75" customHeight="1">
      <c r="A1603" s="14"/>
      <c r="B1603" s="89">
        <v>1600</v>
      </c>
      <c r="C1603" s="127" t="s">
        <v>4845</v>
      </c>
      <c r="D1603" s="154" t="s">
        <v>2789</v>
      </c>
      <c r="E1603" s="8" t="s">
        <v>4845</v>
      </c>
      <c r="F1603" s="8" t="s">
        <v>6185</v>
      </c>
      <c r="G1603" s="8"/>
      <c r="H1603" s="8"/>
      <c r="I1603" s="8" t="s">
        <v>4889</v>
      </c>
      <c r="J1603" s="8" t="s">
        <v>4198</v>
      </c>
      <c r="K1603" s="127" t="s">
        <v>4845</v>
      </c>
      <c r="L1603" s="129" t="s">
        <v>3956</v>
      </c>
      <c r="M1603" s="8"/>
      <c r="N1603" s="8"/>
      <c r="O1603" s="8" t="s">
        <v>6264</v>
      </c>
      <c r="P1603" s="8" t="s">
        <v>6264</v>
      </c>
      <c r="Q1603" s="8" t="s">
        <v>6264</v>
      </c>
      <c r="R1603" s="8"/>
      <c r="S1603" s="8"/>
      <c r="T1603" s="8"/>
      <c r="U1603" s="8"/>
      <c r="V1603" s="8"/>
      <c r="W1603" s="8"/>
      <c r="X1603" s="8"/>
      <c r="Y1603" s="8"/>
      <c r="Z1603" s="8"/>
      <c r="AA1603" s="8"/>
      <c r="AB1603" s="8"/>
      <c r="AC1603" s="8" t="str">
        <f t="shared" ref="AC1603:AC1666" si="249">IF(OR(AI1603 = "GPIO",AI1603 = "WUP_GPIO"),"YES","NO")</f>
        <v>NO</v>
      </c>
      <c r="AD1603" s="8" t="str">
        <f t="shared" si="240"/>
        <v>NC,,,,,,,,,,,,,</v>
      </c>
      <c r="AE1603" s="8"/>
      <c r="AF1603" s="115"/>
      <c r="AG1603" s="8"/>
      <c r="AH1603" s="8" t="s">
        <v>4889</v>
      </c>
      <c r="AI1603" s="115" t="s">
        <v>4889</v>
      </c>
      <c r="AJ1603" s="8"/>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c r="BL1603" s="8"/>
      <c r="BM1603" s="8"/>
      <c r="BN1603" s="8"/>
      <c r="BO1603" s="8"/>
      <c r="BP1603" s="8"/>
      <c r="BQ1603" s="8"/>
      <c r="BR1603" s="8"/>
      <c r="BS1603" s="8"/>
      <c r="BT1603" s="8"/>
      <c r="BU1603" s="8"/>
      <c r="BV1603" s="8"/>
      <c r="BW1603" s="8"/>
      <c r="BX1603" s="8"/>
      <c r="BY1603" s="8"/>
      <c r="BZ1603" s="8"/>
      <c r="CA1603" s="8"/>
      <c r="CB1603" s="8"/>
      <c r="CC1603" s="8"/>
      <c r="CD1603" s="14"/>
      <c r="CE1603" s="8" t="str">
        <f t="shared" si="248"/>
        <v>NC</v>
      </c>
      <c r="CF1603" s="8" t="str">
        <f t="shared" si="241"/>
        <v>NC</v>
      </c>
      <c r="CG1603" s="8" t="str">
        <f t="shared" si="242"/>
        <v>NC</v>
      </c>
      <c r="CH1603" s="8" t="str">
        <f t="shared" si="243"/>
        <v>NC</v>
      </c>
      <c r="CI1603" s="8">
        <v>1</v>
      </c>
      <c r="CJ1603" s="8"/>
      <c r="CK1603" s="8"/>
      <c r="CL1603" s="8"/>
      <c r="CM1603" s="8"/>
      <c r="CN1603" s="8"/>
      <c r="CO1603" s="8"/>
      <c r="CP1603" s="8"/>
      <c r="CQ1603" s="8"/>
      <c r="CR1603" s="8"/>
      <c r="CS1603" s="8"/>
      <c r="CT1603" s="8"/>
      <c r="CU1603" s="8"/>
      <c r="CV1603" s="8"/>
      <c r="CW1603" s="2"/>
      <c r="CX1603" s="2"/>
      <c r="CY1603" s="14"/>
      <c r="CZ1603" s="8" t="str">
        <f t="shared" si="244"/>
        <v>NC</v>
      </c>
      <c r="DA1603" s="8" t="str">
        <f t="shared" si="245"/>
        <v>NC</v>
      </c>
      <c r="DB1603" s="8" t="str">
        <f t="shared" si="246"/>
        <v>NC</v>
      </c>
      <c r="DC1603" s="8" t="str">
        <f t="shared" si="247"/>
        <v>NC</v>
      </c>
      <c r="DD1603" s="8">
        <v>1</v>
      </c>
      <c r="DE1603" s="8"/>
      <c r="DF1603" s="8"/>
      <c r="DG1603" s="8"/>
      <c r="DH1603" s="8"/>
      <c r="DI1603" s="8"/>
      <c r="DJ1603" s="8"/>
      <c r="DK1603" s="8"/>
      <c r="DL1603" s="8"/>
      <c r="DM1603" s="8"/>
      <c r="DN1603" s="8"/>
      <c r="DO1603" s="8"/>
      <c r="DP1603" s="8"/>
      <c r="DQ1603" s="8"/>
      <c r="DR1603" s="8"/>
      <c r="DS1603" s="8"/>
      <c r="DT1603" s="8"/>
    </row>
    <row r="1604" spans="1:124" ht="12.75" customHeight="1">
      <c r="A1604" s="14"/>
      <c r="B1604" s="89">
        <v>1601</v>
      </c>
      <c r="C1604" s="127" t="s">
        <v>4845</v>
      </c>
      <c r="D1604" s="137" t="s">
        <v>6842</v>
      </c>
      <c r="E1604" s="8" t="s">
        <v>4845</v>
      </c>
      <c r="F1604" s="8" t="s">
        <v>6024</v>
      </c>
      <c r="G1604" s="8"/>
      <c r="H1604" s="8"/>
      <c r="I1604" s="8" t="s">
        <v>4889</v>
      </c>
      <c r="J1604" s="8" t="s">
        <v>7093</v>
      </c>
      <c r="K1604" s="127" t="s">
        <v>4845</v>
      </c>
      <c r="L1604" s="129" t="s">
        <v>3976</v>
      </c>
      <c r="M1604" s="8"/>
      <c r="N1604" s="8"/>
      <c r="O1604" s="8" t="s">
        <v>6264</v>
      </c>
      <c r="P1604" s="8" t="s">
        <v>6264</v>
      </c>
      <c r="Q1604" s="8" t="s">
        <v>6264</v>
      </c>
      <c r="R1604" s="8"/>
      <c r="S1604" s="8"/>
      <c r="T1604" s="8"/>
      <c r="U1604" s="8"/>
      <c r="V1604" s="8"/>
      <c r="W1604" s="8"/>
      <c r="X1604" s="8"/>
      <c r="Y1604" s="8"/>
      <c r="Z1604" s="8"/>
      <c r="AA1604" s="8"/>
      <c r="AB1604" s="8"/>
      <c r="AC1604" s="8" t="str">
        <f t="shared" si="249"/>
        <v>NO</v>
      </c>
      <c r="AD1604" s="8" t="str">
        <f t="shared" ref="AD1604:AD1667" si="250">CONCATENATE(AI1604,",",AL1604,",",AO1604,",",AR1604,",",AU1604,",",AX1604,",",BA1604,",",BG1604,",",BJ1604,",",BM1604,",",BP1604,",",BS1604,",",BV1604,",",BY1604,)</f>
        <v>NC,,,,,,,,,,,,,</v>
      </c>
      <c r="AE1604" s="8"/>
      <c r="AF1604" s="115"/>
      <c r="AG1604" s="8"/>
      <c r="AH1604" s="8" t="s">
        <v>4889</v>
      </c>
      <c r="AI1604" s="115" t="s">
        <v>4889</v>
      </c>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c r="BL1604" s="8"/>
      <c r="BM1604" s="8"/>
      <c r="BN1604" s="8"/>
      <c r="BO1604" s="8"/>
      <c r="BP1604" s="8"/>
      <c r="BQ1604" s="8"/>
      <c r="BR1604" s="8"/>
      <c r="BS1604" s="8"/>
      <c r="BT1604" s="8"/>
      <c r="BU1604" s="8"/>
      <c r="BV1604" s="8"/>
      <c r="BW1604" s="8"/>
      <c r="BX1604" s="8"/>
      <c r="BY1604" s="8"/>
      <c r="BZ1604" s="8"/>
      <c r="CA1604" s="8"/>
      <c r="CB1604" s="8"/>
      <c r="CC1604" s="8"/>
      <c r="CD1604" s="14"/>
      <c r="CE1604" s="8" t="str">
        <f t="shared" si="248"/>
        <v>NC</v>
      </c>
      <c r="CF1604" s="8" t="str">
        <f t="shared" ref="CF1604:CF1667" si="251">IF(CI1604="EGPIO",$AE1604,IF(CI1604=1,$AH1604,IF(CI1604=2,$AK1604,IF(CI1604=3,$AN1604,IF(CI1604=4,$AQ1604,IF(CI1604=5,$AT1604,IF(CI1604=6,$AW1604,IF(CI1604=7,$AZ1604,IF(CI1604=8,$BC1604,IF(CI1604="Q1",$BF1604,IF(CI1604="Q2",$BI1604,IF(CI1604="Q3",$BL1604,IF(CI1604="Q4",$BO1604, IF(CI1604="Q5",$BR1604, IF(CI1604="Q6",$BU1604,IF(CI1604="Q7",$BX1604,"Invalid PM Setting"))))))))))))))))</f>
        <v>NC</v>
      </c>
      <c r="CG1604" s="8" t="str">
        <f t="shared" ref="CG1604:CG1667" si="252">IF($AC1604="NO",$AI1604,IF(CH1604 = "Invalid PM Setting", CH1604, IF(OR($BH1604 = CI1604,$BK1604 = CI1604,$BN1604 = CI1604,$BQ1604 = CI1604,$BT1604 = CI1604,$BW1604 = CI1604,$BZ1604 = CI1604), "Select QUP Port",CH1604)))</f>
        <v>NC</v>
      </c>
      <c r="CH1604" s="8" t="str">
        <f t="shared" ref="CH1604:CH1667" si="253">IF(CI1604="EGPIO",$AF1604,IF(CI1604=1,$AI1604,IF(CI1604=2,$AL1604,IF(CI1604=3,$AO1604,IF(CI1604=4,$AR1604,IF(CI1604=5,$AU1604,IF(CI1604=6,$AX1604,IF(CI1604=7,$BA1604,IF(CI1604=8,$BD1604,IF(CI1604="Q1",$BG1604,IF(CI1604="Q2",$BJ1604,IF(CI1604="Q3",$BM1604,IF(CI1604="Q4",$BP1604,IF(CI1604="Q5",$BS1604,IF(CI1604="Q6",$BV1604,IF(CI1604="Q7",$BY1604, "Invalid PM Setting"))))))))))))))))</f>
        <v>NC</v>
      </c>
      <c r="CI1604" s="8">
        <v>1</v>
      </c>
      <c r="CJ1604" s="8"/>
      <c r="CK1604" s="8"/>
      <c r="CL1604" s="8"/>
      <c r="CM1604" s="8"/>
      <c r="CN1604" s="8"/>
      <c r="CO1604" s="8"/>
      <c r="CP1604" s="8"/>
      <c r="CQ1604" s="8"/>
      <c r="CR1604" s="8"/>
      <c r="CS1604" s="8"/>
      <c r="CT1604" s="8"/>
      <c r="CU1604" s="8"/>
      <c r="CV1604" s="8"/>
      <c r="CW1604" s="2"/>
      <c r="CX1604" s="2"/>
      <c r="CY1604" s="14"/>
      <c r="CZ1604" s="8" t="str">
        <f t="shared" ref="CZ1604:CZ1667" si="254">IF($AC1604 = "NO",$AH1604,IF(DA1604 = "Invalid PM Setting", DA1604, IF(OR($BH1604 = DD1604,$BK1604 = DD1604,$BN1604 = DD1604,$BQ1604 = DD1604,$BT1604 = DD1604,$BW1604 = DD1604,$BZ1604 = DD1604), "Select QUP Port",DA1604)))</f>
        <v>NC</v>
      </c>
      <c r="DA1604" s="8" t="str">
        <f t="shared" ref="DA1604:DA1667" si="255">IF(DD1604="EGPIO",$AE1604,IF(DD1604=1,$AH1604,IF(DD1604=2,$AK1604,IF(DD1604=3,$AN1604,IF(DD1604=4,$AQ1604,IF(DD1604=5,$AT1604,IF(DD1604=6,$AW1604,IF(DD1604=7,$AZ1604,IF(DD1604=8,$BC1604,IF(DD1604="Q1",$BF1604,IF(DD1604="Q2",$BI1604,IF(DD1604="Q3",$BL1604,IF(DD1604="Q4",$BO1604, IF(DD1604="Q5",$BR1604, IF(DD1604="Q6",$BU1604,IF(DD1604="Q7",$BX1604,"Invalid PM Setting"))))))))))))))))</f>
        <v>NC</v>
      </c>
      <c r="DB1604" s="8" t="str">
        <f t="shared" ref="DB1604:DB1667" si="256">IF($AC1604="NO",$AI1604,IF(DC1604 = "Invalid PM Setting", DC1604, IF(OR($BH1604 = DD1604,$BK1604 = DD1604,$BN1604 = DD1604,$BQ1604 = DD1604,$BT1604 = DD1604,$BW1604 = DD1604,$BZ1604 = DD1604), "Select QUP Port",DC1604)))</f>
        <v>NC</v>
      </c>
      <c r="DC1604" s="8" t="str">
        <f t="shared" ref="DC1604:DC1667" si="257">IF(DD1604="EGPIO",$AF1604,IF(DD1604=1,$AI1604,IF(DD1604=2,$AL1604,IF(DD1604=3,$AO1604,IF(DD1604=4,$AR1604,IF(DD1604=5,$AU1604,IF(DD1604=6,$AX1604,IF(DD1604=7,$BA1604,IF(DD1604=8,$BD1604,IF(DD1604="Q1",$BG1604,IF(DD1604="Q2",$BJ1604,IF(DD1604="Q3",$BM1604,IF(DD1604="Q4",$BP1604,IF(DD1604="Q5",$BS1604,IF(DD1604="Q6",$BV1604,IF(DD1604="Q7",$BY1604, "Invalid PM Setting"))))))))))))))))</f>
        <v>NC</v>
      </c>
      <c r="DD1604" s="8">
        <v>1</v>
      </c>
      <c r="DE1604" s="8"/>
      <c r="DF1604" s="8"/>
      <c r="DG1604" s="8"/>
      <c r="DH1604" s="8"/>
      <c r="DI1604" s="8"/>
      <c r="DJ1604" s="8"/>
      <c r="DK1604" s="8"/>
      <c r="DL1604" s="8"/>
      <c r="DM1604" s="8"/>
      <c r="DN1604" s="8"/>
      <c r="DO1604" s="8"/>
      <c r="DP1604" s="8"/>
      <c r="DQ1604" s="8"/>
      <c r="DR1604" s="8"/>
      <c r="DS1604" s="8"/>
      <c r="DT1604" s="8"/>
    </row>
    <row r="1605" spans="1:124" ht="12.75" customHeight="1">
      <c r="A1605" s="14"/>
      <c r="B1605" s="89">
        <v>1602</v>
      </c>
      <c r="C1605" s="127" t="s">
        <v>4845</v>
      </c>
      <c r="D1605" s="137" t="s">
        <v>6845</v>
      </c>
      <c r="E1605" s="8" t="s">
        <v>4845</v>
      </c>
      <c r="F1605" s="8" t="s">
        <v>5421</v>
      </c>
      <c r="G1605" s="8"/>
      <c r="H1605" s="8"/>
      <c r="I1605" s="8" t="s">
        <v>4889</v>
      </c>
      <c r="J1605" s="8" t="s">
        <v>5260</v>
      </c>
      <c r="K1605" s="127" t="s">
        <v>4845</v>
      </c>
      <c r="L1605" s="129" t="s">
        <v>3517</v>
      </c>
      <c r="M1605" s="8"/>
      <c r="N1605" s="8"/>
      <c r="O1605" s="8" t="s">
        <v>6264</v>
      </c>
      <c r="P1605" s="8" t="s">
        <v>6264</v>
      </c>
      <c r="Q1605" s="8" t="s">
        <v>6264</v>
      </c>
      <c r="R1605" s="8"/>
      <c r="S1605" s="8"/>
      <c r="T1605" s="8"/>
      <c r="U1605" s="8"/>
      <c r="V1605" s="8"/>
      <c r="W1605" s="8"/>
      <c r="X1605" s="8"/>
      <c r="Y1605" s="8"/>
      <c r="Z1605" s="8"/>
      <c r="AA1605" s="8"/>
      <c r="AB1605" s="8"/>
      <c r="AC1605" s="8" t="str">
        <f t="shared" si="249"/>
        <v>NO</v>
      </c>
      <c r="AD1605" s="8" t="str">
        <f t="shared" si="250"/>
        <v>NC,,,,,,,,,,,,,</v>
      </c>
      <c r="AE1605" s="8"/>
      <c r="AF1605" s="115"/>
      <c r="AG1605" s="8"/>
      <c r="AH1605" s="8" t="s">
        <v>4889</v>
      </c>
      <c r="AI1605" s="115" t="s">
        <v>4889</v>
      </c>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c r="BG1605" s="8"/>
      <c r="BH1605" s="8"/>
      <c r="BI1605" s="8"/>
      <c r="BJ1605" s="8"/>
      <c r="BK1605" s="8"/>
      <c r="BL1605" s="8"/>
      <c r="BM1605" s="8"/>
      <c r="BN1605" s="8"/>
      <c r="BO1605" s="8"/>
      <c r="BP1605" s="8"/>
      <c r="BQ1605" s="8"/>
      <c r="BR1605" s="8"/>
      <c r="BS1605" s="8"/>
      <c r="BT1605" s="8"/>
      <c r="BU1605" s="8"/>
      <c r="BV1605" s="8"/>
      <c r="BW1605" s="8"/>
      <c r="BX1605" s="8"/>
      <c r="BY1605" s="8"/>
      <c r="BZ1605" s="8"/>
      <c r="CA1605" s="8"/>
      <c r="CB1605" s="8"/>
      <c r="CC1605" s="8"/>
      <c r="CD1605" s="14"/>
      <c r="CE1605" s="8" t="str">
        <f t="shared" si="248"/>
        <v>NC</v>
      </c>
      <c r="CF1605" s="8" t="str">
        <f t="shared" si="251"/>
        <v>NC</v>
      </c>
      <c r="CG1605" s="8" t="str">
        <f t="shared" si="252"/>
        <v>NC</v>
      </c>
      <c r="CH1605" s="8" t="str">
        <f t="shared" si="253"/>
        <v>NC</v>
      </c>
      <c r="CI1605" s="8">
        <v>1</v>
      </c>
      <c r="CJ1605" s="8"/>
      <c r="CK1605" s="8"/>
      <c r="CL1605" s="8"/>
      <c r="CM1605" s="8"/>
      <c r="CN1605" s="8"/>
      <c r="CO1605" s="8"/>
      <c r="CP1605" s="8"/>
      <c r="CQ1605" s="8"/>
      <c r="CR1605" s="8"/>
      <c r="CS1605" s="8"/>
      <c r="CT1605" s="8"/>
      <c r="CU1605" s="8"/>
      <c r="CV1605" s="8"/>
      <c r="CW1605" s="2"/>
      <c r="CX1605" s="2"/>
      <c r="CY1605" s="14"/>
      <c r="CZ1605" s="8" t="str">
        <f t="shared" si="254"/>
        <v>NC</v>
      </c>
      <c r="DA1605" s="8" t="str">
        <f t="shared" si="255"/>
        <v>NC</v>
      </c>
      <c r="DB1605" s="8" t="str">
        <f t="shared" si="256"/>
        <v>NC</v>
      </c>
      <c r="DC1605" s="8" t="str">
        <f t="shared" si="257"/>
        <v>NC</v>
      </c>
      <c r="DD1605" s="8">
        <v>1</v>
      </c>
      <c r="DE1605" s="8"/>
      <c r="DF1605" s="8"/>
      <c r="DG1605" s="8"/>
      <c r="DH1605" s="8"/>
      <c r="DI1605" s="8"/>
      <c r="DJ1605" s="8"/>
      <c r="DK1605" s="8"/>
      <c r="DL1605" s="8"/>
      <c r="DM1605" s="8"/>
      <c r="DN1605" s="8"/>
      <c r="DO1605" s="8"/>
      <c r="DP1605" s="8"/>
      <c r="DQ1605" s="8"/>
      <c r="DR1605" s="8"/>
      <c r="DS1605" s="8"/>
      <c r="DT1605" s="8"/>
    </row>
    <row r="1606" spans="1:124" ht="12.75" customHeight="1">
      <c r="A1606" s="14"/>
      <c r="B1606" s="89">
        <v>1603</v>
      </c>
      <c r="C1606" s="127" t="s">
        <v>4845</v>
      </c>
      <c r="D1606" s="154" t="s">
        <v>2769</v>
      </c>
      <c r="E1606" s="8" t="s">
        <v>4845</v>
      </c>
      <c r="F1606" s="8" t="s">
        <v>6788</v>
      </c>
      <c r="G1606" s="8"/>
      <c r="H1606" s="8"/>
      <c r="I1606" s="8" t="s">
        <v>4889</v>
      </c>
      <c r="J1606" s="8" t="s">
        <v>6785</v>
      </c>
      <c r="K1606" s="127" t="s">
        <v>4845</v>
      </c>
      <c r="L1606" s="129" t="s">
        <v>6870</v>
      </c>
      <c r="M1606" s="8"/>
      <c r="N1606" s="8"/>
      <c r="O1606" s="8" t="s">
        <v>6264</v>
      </c>
      <c r="P1606" s="8" t="s">
        <v>6264</v>
      </c>
      <c r="Q1606" s="8" t="s">
        <v>6264</v>
      </c>
      <c r="R1606" s="8"/>
      <c r="S1606" s="8"/>
      <c r="T1606" s="8"/>
      <c r="U1606" s="8"/>
      <c r="V1606" s="8"/>
      <c r="W1606" s="8"/>
      <c r="X1606" s="8"/>
      <c r="Y1606" s="8"/>
      <c r="Z1606" s="8"/>
      <c r="AA1606" s="8"/>
      <c r="AB1606" s="8"/>
      <c r="AC1606" s="8" t="str">
        <f t="shared" si="249"/>
        <v>NO</v>
      </c>
      <c r="AD1606" s="8" t="str">
        <f t="shared" si="250"/>
        <v>NC,,,,,,,,,,,,,</v>
      </c>
      <c r="AE1606" s="8"/>
      <c r="AF1606" s="115"/>
      <c r="AG1606" s="8"/>
      <c r="AH1606" s="8" t="s">
        <v>4889</v>
      </c>
      <c r="AI1606" s="115" t="s">
        <v>4889</v>
      </c>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c r="BL1606" s="8"/>
      <c r="BM1606" s="8"/>
      <c r="BN1606" s="8"/>
      <c r="BO1606" s="8"/>
      <c r="BP1606" s="8"/>
      <c r="BQ1606" s="8"/>
      <c r="BR1606" s="8"/>
      <c r="BS1606" s="8"/>
      <c r="BT1606" s="8"/>
      <c r="BU1606" s="8"/>
      <c r="BV1606" s="8"/>
      <c r="BW1606" s="8"/>
      <c r="BX1606" s="8"/>
      <c r="BY1606" s="8"/>
      <c r="BZ1606" s="8"/>
      <c r="CA1606" s="8"/>
      <c r="CB1606" s="8"/>
      <c r="CC1606" s="8"/>
      <c r="CD1606" s="14"/>
      <c r="CE1606" s="8" t="str">
        <f t="shared" si="248"/>
        <v>NC</v>
      </c>
      <c r="CF1606" s="8" t="str">
        <f t="shared" si="251"/>
        <v>NC</v>
      </c>
      <c r="CG1606" s="8" t="str">
        <f t="shared" si="252"/>
        <v>NC</v>
      </c>
      <c r="CH1606" s="8" t="str">
        <f t="shared" si="253"/>
        <v>NC</v>
      </c>
      <c r="CI1606" s="8">
        <v>1</v>
      </c>
      <c r="CJ1606" s="8"/>
      <c r="CK1606" s="8"/>
      <c r="CL1606" s="8"/>
      <c r="CM1606" s="8"/>
      <c r="CN1606" s="8"/>
      <c r="CO1606" s="8"/>
      <c r="CP1606" s="8"/>
      <c r="CQ1606" s="8"/>
      <c r="CR1606" s="8"/>
      <c r="CS1606" s="8"/>
      <c r="CT1606" s="8"/>
      <c r="CU1606" s="8"/>
      <c r="CV1606" s="8"/>
      <c r="CW1606" s="2"/>
      <c r="CX1606" s="2"/>
      <c r="CY1606" s="14"/>
      <c r="CZ1606" s="8" t="str">
        <f t="shared" si="254"/>
        <v>NC</v>
      </c>
      <c r="DA1606" s="8" t="str">
        <f t="shared" si="255"/>
        <v>NC</v>
      </c>
      <c r="DB1606" s="8" t="str">
        <f t="shared" si="256"/>
        <v>NC</v>
      </c>
      <c r="DC1606" s="8" t="str">
        <f t="shared" si="257"/>
        <v>NC</v>
      </c>
      <c r="DD1606" s="8">
        <v>1</v>
      </c>
      <c r="DE1606" s="8"/>
      <c r="DF1606" s="8"/>
      <c r="DG1606" s="8"/>
      <c r="DH1606" s="8"/>
      <c r="DI1606" s="8"/>
      <c r="DJ1606" s="8"/>
      <c r="DK1606" s="8"/>
      <c r="DL1606" s="8"/>
      <c r="DM1606" s="8"/>
      <c r="DN1606" s="8"/>
      <c r="DO1606" s="8"/>
      <c r="DP1606" s="8"/>
      <c r="DQ1606" s="8"/>
      <c r="DR1606" s="8"/>
      <c r="DS1606" s="8"/>
      <c r="DT1606" s="8"/>
    </row>
    <row r="1607" spans="1:124" ht="12.75" customHeight="1">
      <c r="A1607" s="14"/>
      <c r="B1607" s="89">
        <v>1604</v>
      </c>
      <c r="C1607" s="127" t="s">
        <v>4845</v>
      </c>
      <c r="D1607" s="137" t="s">
        <v>4071</v>
      </c>
      <c r="E1607" s="8" t="s">
        <v>4845</v>
      </c>
      <c r="F1607" s="8" t="s">
        <v>6217</v>
      </c>
      <c r="G1607" s="8"/>
      <c r="H1607" s="8"/>
      <c r="I1607" s="8" t="s">
        <v>4889</v>
      </c>
      <c r="J1607" s="8" t="s">
        <v>3560</v>
      </c>
      <c r="K1607" s="127" t="s">
        <v>4845</v>
      </c>
      <c r="L1607" s="129" t="s">
        <v>4071</v>
      </c>
      <c r="M1607" s="8"/>
      <c r="N1607" s="8"/>
      <c r="O1607" s="8" t="s">
        <v>6264</v>
      </c>
      <c r="P1607" s="8" t="s">
        <v>6264</v>
      </c>
      <c r="Q1607" s="8" t="s">
        <v>6264</v>
      </c>
      <c r="R1607" s="8"/>
      <c r="S1607" s="8"/>
      <c r="T1607" s="8"/>
      <c r="U1607" s="8"/>
      <c r="V1607" s="8"/>
      <c r="W1607" s="8"/>
      <c r="X1607" s="8"/>
      <c r="Y1607" s="8"/>
      <c r="Z1607" s="8"/>
      <c r="AA1607" s="8"/>
      <c r="AB1607" s="8"/>
      <c r="AC1607" s="8" t="str">
        <f t="shared" si="249"/>
        <v>NO</v>
      </c>
      <c r="AD1607" s="8" t="str">
        <f t="shared" si="250"/>
        <v>NC,,,,,,,,,,,,,</v>
      </c>
      <c r="AE1607" s="8"/>
      <c r="AF1607" s="115"/>
      <c r="AG1607" s="8"/>
      <c r="AH1607" s="8" t="s">
        <v>4889</v>
      </c>
      <c r="AI1607" s="115" t="s">
        <v>4889</v>
      </c>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c r="BL1607" s="8"/>
      <c r="BM1607" s="8"/>
      <c r="BN1607" s="8"/>
      <c r="BO1607" s="8"/>
      <c r="BP1607" s="8"/>
      <c r="BQ1607" s="8"/>
      <c r="BR1607" s="8"/>
      <c r="BS1607" s="8"/>
      <c r="BT1607" s="8"/>
      <c r="BU1607" s="8"/>
      <c r="BV1607" s="8"/>
      <c r="BW1607" s="8"/>
      <c r="BX1607" s="8"/>
      <c r="BY1607" s="8"/>
      <c r="BZ1607" s="8"/>
      <c r="CA1607" s="8"/>
      <c r="CB1607" s="8"/>
      <c r="CC1607" s="8"/>
      <c r="CD1607" s="14"/>
      <c r="CE1607" s="8" t="str">
        <f t="shared" si="248"/>
        <v>NC</v>
      </c>
      <c r="CF1607" s="8" t="str">
        <f t="shared" si="251"/>
        <v>NC</v>
      </c>
      <c r="CG1607" s="8" t="str">
        <f t="shared" si="252"/>
        <v>NC</v>
      </c>
      <c r="CH1607" s="8" t="str">
        <f t="shared" si="253"/>
        <v>NC</v>
      </c>
      <c r="CI1607" s="8">
        <v>1</v>
      </c>
      <c r="CJ1607" s="8"/>
      <c r="CK1607" s="8"/>
      <c r="CL1607" s="8"/>
      <c r="CM1607" s="8"/>
      <c r="CN1607" s="8"/>
      <c r="CO1607" s="8"/>
      <c r="CP1607" s="8"/>
      <c r="CQ1607" s="8"/>
      <c r="CR1607" s="8"/>
      <c r="CS1607" s="8"/>
      <c r="CT1607" s="8"/>
      <c r="CU1607" s="8"/>
      <c r="CV1607" s="8"/>
      <c r="CW1607" s="2"/>
      <c r="CX1607" s="2"/>
      <c r="CY1607" s="14"/>
      <c r="CZ1607" s="8" t="str">
        <f t="shared" si="254"/>
        <v>NC</v>
      </c>
      <c r="DA1607" s="8" t="str">
        <f t="shared" si="255"/>
        <v>NC</v>
      </c>
      <c r="DB1607" s="8" t="str">
        <f t="shared" si="256"/>
        <v>NC</v>
      </c>
      <c r="DC1607" s="8" t="str">
        <f t="shared" si="257"/>
        <v>NC</v>
      </c>
      <c r="DD1607" s="8">
        <v>1</v>
      </c>
      <c r="DE1607" s="8"/>
      <c r="DF1607" s="8"/>
      <c r="DG1607" s="8"/>
      <c r="DH1607" s="8"/>
      <c r="DI1607" s="8"/>
      <c r="DJ1607" s="8"/>
      <c r="DK1607" s="8"/>
      <c r="DL1607" s="8"/>
      <c r="DM1607" s="8"/>
      <c r="DN1607" s="8"/>
      <c r="DO1607" s="8"/>
      <c r="DP1607" s="8"/>
      <c r="DQ1607" s="8"/>
      <c r="DR1607" s="8"/>
      <c r="DS1607" s="8"/>
      <c r="DT1607" s="8"/>
    </row>
    <row r="1608" spans="1:124" ht="12.75" customHeight="1">
      <c r="A1608" s="14"/>
      <c r="B1608" s="89">
        <v>1605</v>
      </c>
      <c r="C1608" s="127" t="s">
        <v>4845</v>
      </c>
      <c r="D1608" s="137" t="s">
        <v>4001</v>
      </c>
      <c r="E1608" s="8" t="s">
        <v>4845</v>
      </c>
      <c r="F1608" s="8" t="s">
        <v>6522</v>
      </c>
      <c r="G1608" s="8"/>
      <c r="H1608" s="8"/>
      <c r="I1608" s="8" t="s">
        <v>4889</v>
      </c>
      <c r="J1608" s="8" t="s">
        <v>6615</v>
      </c>
      <c r="K1608" s="127" t="s">
        <v>4845</v>
      </c>
      <c r="L1608" s="129" t="s">
        <v>4001</v>
      </c>
      <c r="M1608" s="8"/>
      <c r="N1608" s="8"/>
      <c r="O1608" s="8" t="s">
        <v>6264</v>
      </c>
      <c r="P1608" s="8" t="s">
        <v>6264</v>
      </c>
      <c r="Q1608" s="8" t="s">
        <v>6264</v>
      </c>
      <c r="R1608" s="8"/>
      <c r="S1608" s="8"/>
      <c r="T1608" s="8"/>
      <c r="U1608" s="8"/>
      <c r="V1608" s="8"/>
      <c r="W1608" s="8"/>
      <c r="X1608" s="8"/>
      <c r="Y1608" s="8"/>
      <c r="Z1608" s="8"/>
      <c r="AA1608" s="8"/>
      <c r="AB1608" s="8"/>
      <c r="AC1608" s="8" t="str">
        <f t="shared" si="249"/>
        <v>NO</v>
      </c>
      <c r="AD1608" s="8" t="str">
        <f t="shared" si="250"/>
        <v>NC,,,,,,,,,,,,,</v>
      </c>
      <c r="AE1608" s="8"/>
      <c r="AF1608" s="115"/>
      <c r="AG1608" s="8"/>
      <c r="AH1608" s="8" t="s">
        <v>4889</v>
      </c>
      <c r="AI1608" s="115" t="s">
        <v>4889</v>
      </c>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8"/>
      <c r="BR1608" s="8"/>
      <c r="BS1608" s="8"/>
      <c r="BT1608" s="8"/>
      <c r="BU1608" s="8"/>
      <c r="BV1608" s="8"/>
      <c r="BW1608" s="8"/>
      <c r="BX1608" s="8"/>
      <c r="BY1608" s="8"/>
      <c r="BZ1608" s="8"/>
      <c r="CA1608" s="8"/>
      <c r="CB1608" s="8"/>
      <c r="CC1608" s="8"/>
      <c r="CD1608" s="14"/>
      <c r="CE1608" s="8" t="str">
        <f t="shared" si="248"/>
        <v>NC</v>
      </c>
      <c r="CF1608" s="8" t="str">
        <f t="shared" si="251"/>
        <v>NC</v>
      </c>
      <c r="CG1608" s="8" t="str">
        <f t="shared" si="252"/>
        <v>NC</v>
      </c>
      <c r="CH1608" s="8" t="str">
        <f t="shared" si="253"/>
        <v>NC</v>
      </c>
      <c r="CI1608" s="8">
        <v>1</v>
      </c>
      <c r="CJ1608" s="8"/>
      <c r="CK1608" s="8"/>
      <c r="CL1608" s="8"/>
      <c r="CM1608" s="8"/>
      <c r="CN1608" s="8"/>
      <c r="CO1608" s="8"/>
      <c r="CP1608" s="8"/>
      <c r="CQ1608" s="8"/>
      <c r="CR1608" s="8"/>
      <c r="CS1608" s="8"/>
      <c r="CT1608" s="8"/>
      <c r="CU1608" s="8"/>
      <c r="CV1608" s="8"/>
      <c r="CW1608" s="2"/>
      <c r="CX1608" s="2"/>
      <c r="CY1608" s="14"/>
      <c r="CZ1608" s="8" t="str">
        <f t="shared" si="254"/>
        <v>NC</v>
      </c>
      <c r="DA1608" s="8" t="str">
        <f t="shared" si="255"/>
        <v>NC</v>
      </c>
      <c r="DB1608" s="8" t="str">
        <f t="shared" si="256"/>
        <v>NC</v>
      </c>
      <c r="DC1608" s="8" t="str">
        <f t="shared" si="257"/>
        <v>NC</v>
      </c>
      <c r="DD1608" s="8">
        <v>1</v>
      </c>
      <c r="DE1608" s="8"/>
      <c r="DF1608" s="8"/>
      <c r="DG1608" s="8"/>
      <c r="DH1608" s="8"/>
      <c r="DI1608" s="8"/>
      <c r="DJ1608" s="8"/>
      <c r="DK1608" s="8"/>
      <c r="DL1608" s="8"/>
      <c r="DM1608" s="8"/>
      <c r="DN1608" s="8"/>
      <c r="DO1608" s="8"/>
      <c r="DP1608" s="8"/>
      <c r="DQ1608" s="8"/>
      <c r="DR1608" s="8"/>
      <c r="DS1608" s="8"/>
      <c r="DT1608" s="8"/>
    </row>
    <row r="1609" spans="1:124" ht="12.75" customHeight="1">
      <c r="A1609" s="14"/>
      <c r="B1609" s="89">
        <v>1606</v>
      </c>
      <c r="C1609" s="127" t="s">
        <v>4845</v>
      </c>
      <c r="D1609" s="154" t="s">
        <v>2673</v>
      </c>
      <c r="E1609" s="8" t="s">
        <v>4845</v>
      </c>
      <c r="F1609" s="8" t="s">
        <v>6282</v>
      </c>
      <c r="G1609" s="8"/>
      <c r="H1609" s="8"/>
      <c r="I1609" s="8" t="s">
        <v>4889</v>
      </c>
      <c r="J1609" s="8" t="s">
        <v>6293</v>
      </c>
      <c r="K1609" s="127" t="s">
        <v>4845</v>
      </c>
      <c r="L1609" s="129" t="s">
        <v>2853</v>
      </c>
      <c r="M1609" s="8"/>
      <c r="N1609" s="8"/>
      <c r="O1609" s="8" t="s">
        <v>6264</v>
      </c>
      <c r="P1609" s="8" t="s">
        <v>6264</v>
      </c>
      <c r="Q1609" s="8" t="s">
        <v>6264</v>
      </c>
      <c r="R1609" s="8"/>
      <c r="S1609" s="8"/>
      <c r="T1609" s="8"/>
      <c r="U1609" s="8"/>
      <c r="V1609" s="8"/>
      <c r="W1609" s="8"/>
      <c r="X1609" s="8"/>
      <c r="Y1609" s="8"/>
      <c r="Z1609" s="8"/>
      <c r="AA1609" s="8"/>
      <c r="AB1609" s="8"/>
      <c r="AC1609" s="8" t="str">
        <f t="shared" si="249"/>
        <v>NO</v>
      </c>
      <c r="AD1609" s="8" t="str">
        <f t="shared" si="250"/>
        <v>NC,,,,,,,,,,,,,</v>
      </c>
      <c r="AE1609" s="8"/>
      <c r="AF1609" s="115"/>
      <c r="AG1609" s="8"/>
      <c r="AH1609" s="8" t="s">
        <v>4889</v>
      </c>
      <c r="AI1609" s="115" t="s">
        <v>4889</v>
      </c>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c r="BL1609" s="8"/>
      <c r="BM1609" s="8"/>
      <c r="BN1609" s="8"/>
      <c r="BO1609" s="8"/>
      <c r="BP1609" s="8"/>
      <c r="BQ1609" s="8"/>
      <c r="BR1609" s="8"/>
      <c r="BS1609" s="8"/>
      <c r="BT1609" s="8"/>
      <c r="BU1609" s="8"/>
      <c r="BV1609" s="8"/>
      <c r="BW1609" s="8"/>
      <c r="BX1609" s="8"/>
      <c r="BY1609" s="8"/>
      <c r="BZ1609" s="8"/>
      <c r="CA1609" s="8"/>
      <c r="CB1609" s="8"/>
      <c r="CC1609" s="8"/>
      <c r="CD1609" s="14"/>
      <c r="CE1609" s="8" t="str">
        <f t="shared" si="248"/>
        <v>NC</v>
      </c>
      <c r="CF1609" s="8" t="str">
        <f t="shared" si="251"/>
        <v>NC</v>
      </c>
      <c r="CG1609" s="8" t="str">
        <f t="shared" si="252"/>
        <v>NC</v>
      </c>
      <c r="CH1609" s="8" t="str">
        <f t="shared" si="253"/>
        <v>NC</v>
      </c>
      <c r="CI1609" s="8">
        <v>1</v>
      </c>
      <c r="CJ1609" s="8"/>
      <c r="CK1609" s="8"/>
      <c r="CL1609" s="8"/>
      <c r="CM1609" s="8"/>
      <c r="CN1609" s="8"/>
      <c r="CO1609" s="8"/>
      <c r="CP1609" s="8"/>
      <c r="CQ1609" s="8"/>
      <c r="CR1609" s="8"/>
      <c r="CS1609" s="8"/>
      <c r="CT1609" s="8"/>
      <c r="CU1609" s="8"/>
      <c r="CV1609" s="8"/>
      <c r="CW1609" s="2"/>
      <c r="CX1609" s="2"/>
      <c r="CY1609" s="14"/>
      <c r="CZ1609" s="8" t="str">
        <f t="shared" si="254"/>
        <v>NC</v>
      </c>
      <c r="DA1609" s="8" t="str">
        <f t="shared" si="255"/>
        <v>NC</v>
      </c>
      <c r="DB1609" s="8" t="str">
        <f t="shared" si="256"/>
        <v>NC</v>
      </c>
      <c r="DC1609" s="8" t="str">
        <f t="shared" si="257"/>
        <v>NC</v>
      </c>
      <c r="DD1609" s="8">
        <v>1</v>
      </c>
      <c r="DE1609" s="8"/>
      <c r="DF1609" s="8"/>
      <c r="DG1609" s="8"/>
      <c r="DH1609" s="8"/>
      <c r="DI1609" s="8"/>
      <c r="DJ1609" s="8"/>
      <c r="DK1609" s="8"/>
      <c r="DL1609" s="8"/>
      <c r="DM1609" s="8"/>
      <c r="DN1609" s="8"/>
      <c r="DO1609" s="8"/>
      <c r="DP1609" s="8"/>
      <c r="DQ1609" s="8"/>
      <c r="DR1609" s="8"/>
      <c r="DS1609" s="8"/>
      <c r="DT1609" s="8"/>
    </row>
    <row r="1610" spans="1:124" ht="12.75" customHeight="1">
      <c r="A1610" s="14"/>
      <c r="B1610" s="89">
        <v>1607</v>
      </c>
      <c r="C1610" s="127" t="s">
        <v>4845</v>
      </c>
      <c r="D1610" s="137" t="s">
        <v>6858</v>
      </c>
      <c r="E1610" s="8" t="s">
        <v>4845</v>
      </c>
      <c r="F1610" s="8" t="s">
        <v>2472</v>
      </c>
      <c r="G1610" s="8"/>
      <c r="H1610" s="8"/>
      <c r="I1610" s="8" t="s">
        <v>4889</v>
      </c>
      <c r="J1610" s="8" t="s">
        <v>6607</v>
      </c>
      <c r="K1610" s="127" t="s">
        <v>4845</v>
      </c>
      <c r="L1610" s="129" t="s">
        <v>2869</v>
      </c>
      <c r="M1610" s="8"/>
      <c r="N1610" s="8"/>
      <c r="O1610" s="8" t="s">
        <v>6264</v>
      </c>
      <c r="P1610" s="8" t="s">
        <v>6264</v>
      </c>
      <c r="Q1610" s="8" t="s">
        <v>6264</v>
      </c>
      <c r="R1610" s="8"/>
      <c r="S1610" s="8"/>
      <c r="T1610" s="8"/>
      <c r="U1610" s="8"/>
      <c r="V1610" s="8"/>
      <c r="W1610" s="8"/>
      <c r="X1610" s="8"/>
      <c r="Y1610" s="8"/>
      <c r="Z1610" s="8"/>
      <c r="AA1610" s="8"/>
      <c r="AB1610" s="8"/>
      <c r="AC1610" s="8" t="str">
        <f t="shared" si="249"/>
        <v>NO</v>
      </c>
      <c r="AD1610" s="8" t="str">
        <f t="shared" si="250"/>
        <v>NC,,,,,,,,,,,,,</v>
      </c>
      <c r="AE1610" s="8"/>
      <c r="AF1610" s="115"/>
      <c r="AG1610" s="8"/>
      <c r="AH1610" s="8" t="s">
        <v>4889</v>
      </c>
      <c r="AI1610" s="115" t="s">
        <v>4889</v>
      </c>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c r="BL1610" s="8"/>
      <c r="BM1610" s="8"/>
      <c r="BN1610" s="8"/>
      <c r="BO1610" s="8"/>
      <c r="BP1610" s="8"/>
      <c r="BQ1610" s="8"/>
      <c r="BR1610" s="8"/>
      <c r="BS1610" s="8"/>
      <c r="BT1610" s="8"/>
      <c r="BU1610" s="8"/>
      <c r="BV1610" s="8"/>
      <c r="BW1610" s="8"/>
      <c r="BX1610" s="8"/>
      <c r="BY1610" s="8"/>
      <c r="BZ1610" s="8"/>
      <c r="CA1610" s="8"/>
      <c r="CB1610" s="8"/>
      <c r="CC1610" s="8"/>
      <c r="CD1610" s="14"/>
      <c r="CE1610" s="8" t="str">
        <f t="shared" si="248"/>
        <v>NC</v>
      </c>
      <c r="CF1610" s="8" t="str">
        <f t="shared" si="251"/>
        <v>NC</v>
      </c>
      <c r="CG1610" s="8" t="str">
        <f t="shared" si="252"/>
        <v>NC</v>
      </c>
      <c r="CH1610" s="8" t="str">
        <f t="shared" si="253"/>
        <v>NC</v>
      </c>
      <c r="CI1610" s="8">
        <v>1</v>
      </c>
      <c r="CJ1610" s="8"/>
      <c r="CK1610" s="8"/>
      <c r="CL1610" s="8"/>
      <c r="CM1610" s="8"/>
      <c r="CN1610" s="8"/>
      <c r="CO1610" s="8"/>
      <c r="CP1610" s="8"/>
      <c r="CQ1610" s="8"/>
      <c r="CR1610" s="8"/>
      <c r="CS1610" s="8"/>
      <c r="CT1610" s="8"/>
      <c r="CU1610" s="8"/>
      <c r="CV1610" s="8"/>
      <c r="CW1610" s="2"/>
      <c r="CX1610" s="2"/>
      <c r="CY1610" s="14"/>
      <c r="CZ1610" s="8" t="str">
        <f t="shared" si="254"/>
        <v>NC</v>
      </c>
      <c r="DA1610" s="8" t="str">
        <f t="shared" si="255"/>
        <v>NC</v>
      </c>
      <c r="DB1610" s="8" t="str">
        <f t="shared" si="256"/>
        <v>NC</v>
      </c>
      <c r="DC1610" s="8" t="str">
        <f t="shared" si="257"/>
        <v>NC</v>
      </c>
      <c r="DD1610" s="8">
        <v>1</v>
      </c>
      <c r="DE1610" s="8"/>
      <c r="DF1610" s="8"/>
      <c r="DG1610" s="8"/>
      <c r="DH1610" s="8"/>
      <c r="DI1610" s="8"/>
      <c r="DJ1610" s="8"/>
      <c r="DK1610" s="8"/>
      <c r="DL1610" s="8"/>
      <c r="DM1610" s="8"/>
      <c r="DN1610" s="8"/>
      <c r="DO1610" s="8"/>
      <c r="DP1610" s="8"/>
      <c r="DQ1610" s="8"/>
      <c r="DR1610" s="8"/>
      <c r="DS1610" s="8"/>
      <c r="DT1610" s="8"/>
    </row>
    <row r="1611" spans="1:124" ht="12.75" customHeight="1">
      <c r="A1611" s="14"/>
      <c r="B1611" s="89">
        <v>1608</v>
      </c>
      <c r="C1611" s="127" t="s">
        <v>4845</v>
      </c>
      <c r="D1611" s="137" t="s">
        <v>4033</v>
      </c>
      <c r="E1611" s="8" t="s">
        <v>4845</v>
      </c>
      <c r="F1611" s="8" t="s">
        <v>2436</v>
      </c>
      <c r="G1611" s="8"/>
      <c r="H1611" s="8"/>
      <c r="I1611" s="8" t="s">
        <v>4889</v>
      </c>
      <c r="J1611" s="8" t="s">
        <v>6266</v>
      </c>
      <c r="K1611" s="127" t="s">
        <v>4845</v>
      </c>
      <c r="L1611" s="129" t="s">
        <v>2785</v>
      </c>
      <c r="M1611" s="8"/>
      <c r="N1611" s="8"/>
      <c r="O1611" s="8" t="s">
        <v>6264</v>
      </c>
      <c r="P1611" s="8" t="s">
        <v>6264</v>
      </c>
      <c r="Q1611" s="8" t="s">
        <v>6264</v>
      </c>
      <c r="R1611" s="8"/>
      <c r="S1611" s="8"/>
      <c r="T1611" s="8"/>
      <c r="U1611" s="8"/>
      <c r="V1611" s="8"/>
      <c r="W1611" s="8"/>
      <c r="X1611" s="8"/>
      <c r="Y1611" s="8"/>
      <c r="Z1611" s="8"/>
      <c r="AA1611" s="8"/>
      <c r="AB1611" s="8"/>
      <c r="AC1611" s="8" t="str">
        <f t="shared" si="249"/>
        <v>NO</v>
      </c>
      <c r="AD1611" s="8" t="str">
        <f t="shared" si="250"/>
        <v>NC,,,,,,,,,,,,,</v>
      </c>
      <c r="AE1611" s="8"/>
      <c r="AF1611" s="115"/>
      <c r="AG1611" s="8"/>
      <c r="AH1611" s="8" t="s">
        <v>4889</v>
      </c>
      <c r="AI1611" s="115" t="s">
        <v>4889</v>
      </c>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c r="BL1611" s="8"/>
      <c r="BM1611" s="8"/>
      <c r="BN1611" s="8"/>
      <c r="BO1611" s="8"/>
      <c r="BP1611" s="8"/>
      <c r="BQ1611" s="8"/>
      <c r="BR1611" s="8"/>
      <c r="BS1611" s="8"/>
      <c r="BT1611" s="8"/>
      <c r="BU1611" s="8"/>
      <c r="BV1611" s="8"/>
      <c r="BW1611" s="8"/>
      <c r="BX1611" s="8"/>
      <c r="BY1611" s="8"/>
      <c r="BZ1611" s="8"/>
      <c r="CA1611" s="8"/>
      <c r="CB1611" s="8"/>
      <c r="CC1611" s="8"/>
      <c r="CD1611" s="14"/>
      <c r="CE1611" s="8" t="str">
        <f t="shared" si="248"/>
        <v>NC</v>
      </c>
      <c r="CF1611" s="8" t="str">
        <f t="shared" si="251"/>
        <v>NC</v>
      </c>
      <c r="CG1611" s="8" t="str">
        <f t="shared" si="252"/>
        <v>NC</v>
      </c>
      <c r="CH1611" s="8" t="str">
        <f t="shared" si="253"/>
        <v>NC</v>
      </c>
      <c r="CI1611" s="8">
        <v>1</v>
      </c>
      <c r="CJ1611" s="8"/>
      <c r="CK1611" s="8"/>
      <c r="CL1611" s="8"/>
      <c r="CM1611" s="8"/>
      <c r="CN1611" s="8"/>
      <c r="CO1611" s="8"/>
      <c r="CP1611" s="8"/>
      <c r="CQ1611" s="8"/>
      <c r="CR1611" s="8"/>
      <c r="CS1611" s="8"/>
      <c r="CT1611" s="8"/>
      <c r="CU1611" s="8"/>
      <c r="CV1611" s="8"/>
      <c r="CW1611" s="2"/>
      <c r="CX1611" s="2"/>
      <c r="CY1611" s="14"/>
      <c r="CZ1611" s="8" t="str">
        <f t="shared" si="254"/>
        <v>NC</v>
      </c>
      <c r="DA1611" s="8" t="str">
        <f t="shared" si="255"/>
        <v>NC</v>
      </c>
      <c r="DB1611" s="8" t="str">
        <f t="shared" si="256"/>
        <v>NC</v>
      </c>
      <c r="DC1611" s="8" t="str">
        <f t="shared" si="257"/>
        <v>NC</v>
      </c>
      <c r="DD1611" s="8">
        <v>1</v>
      </c>
      <c r="DE1611" s="8"/>
      <c r="DF1611" s="8"/>
      <c r="DG1611" s="8"/>
      <c r="DH1611" s="8"/>
      <c r="DI1611" s="8"/>
      <c r="DJ1611" s="8"/>
      <c r="DK1611" s="8"/>
      <c r="DL1611" s="8"/>
      <c r="DM1611" s="8"/>
      <c r="DN1611" s="8"/>
      <c r="DO1611" s="8"/>
      <c r="DP1611" s="8"/>
      <c r="DQ1611" s="8"/>
      <c r="DR1611" s="8"/>
      <c r="DS1611" s="8"/>
      <c r="DT1611" s="8"/>
    </row>
    <row r="1612" spans="1:124" ht="12.75" customHeight="1">
      <c r="A1612" s="14"/>
      <c r="B1612" s="89">
        <v>1609</v>
      </c>
      <c r="C1612" s="127" t="s">
        <v>4845</v>
      </c>
      <c r="D1612" s="137" t="s">
        <v>4090</v>
      </c>
      <c r="E1612" s="8" t="s">
        <v>4845</v>
      </c>
      <c r="F1612" s="8" t="s">
        <v>6173</v>
      </c>
      <c r="G1612" s="8"/>
      <c r="H1612" s="8"/>
      <c r="I1612" s="8" t="s">
        <v>4889</v>
      </c>
      <c r="J1612" s="8" t="s">
        <v>6800</v>
      </c>
      <c r="K1612" s="127" t="s">
        <v>4845</v>
      </c>
      <c r="L1612" s="129" t="s">
        <v>6884</v>
      </c>
      <c r="M1612" s="8"/>
      <c r="N1612" s="8"/>
      <c r="O1612" s="8" t="s">
        <v>6264</v>
      </c>
      <c r="P1612" s="8" t="s">
        <v>6264</v>
      </c>
      <c r="Q1612" s="8" t="s">
        <v>6264</v>
      </c>
      <c r="R1612" s="8"/>
      <c r="S1612" s="8"/>
      <c r="T1612" s="8"/>
      <c r="U1612" s="8"/>
      <c r="V1612" s="8"/>
      <c r="W1612" s="8"/>
      <c r="X1612" s="8"/>
      <c r="Y1612" s="8"/>
      <c r="Z1612" s="8"/>
      <c r="AA1612" s="8"/>
      <c r="AB1612" s="8"/>
      <c r="AC1612" s="8" t="str">
        <f t="shared" si="249"/>
        <v>NO</v>
      </c>
      <c r="AD1612" s="8" t="str">
        <f t="shared" si="250"/>
        <v>NC,,,,,,,,,,,,,</v>
      </c>
      <c r="AE1612" s="8"/>
      <c r="AF1612" s="115"/>
      <c r="AG1612" s="8"/>
      <c r="AH1612" s="8" t="s">
        <v>4889</v>
      </c>
      <c r="AI1612" s="115" t="s">
        <v>4889</v>
      </c>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8"/>
      <c r="BR1612" s="8"/>
      <c r="BS1612" s="8"/>
      <c r="BT1612" s="8"/>
      <c r="BU1612" s="8"/>
      <c r="BV1612" s="8"/>
      <c r="BW1612" s="8"/>
      <c r="BX1612" s="8"/>
      <c r="BY1612" s="8"/>
      <c r="BZ1612" s="8"/>
      <c r="CA1612" s="8"/>
      <c r="CB1612" s="8"/>
      <c r="CC1612" s="8"/>
      <c r="CD1612" s="14"/>
      <c r="CE1612" s="8" t="str">
        <f t="shared" si="248"/>
        <v>NC</v>
      </c>
      <c r="CF1612" s="8" t="str">
        <f t="shared" si="251"/>
        <v>NC</v>
      </c>
      <c r="CG1612" s="8" t="str">
        <f t="shared" si="252"/>
        <v>NC</v>
      </c>
      <c r="CH1612" s="8" t="str">
        <f t="shared" si="253"/>
        <v>NC</v>
      </c>
      <c r="CI1612" s="8">
        <v>1</v>
      </c>
      <c r="CJ1612" s="8"/>
      <c r="CK1612" s="8"/>
      <c r="CL1612" s="8"/>
      <c r="CM1612" s="8"/>
      <c r="CN1612" s="8"/>
      <c r="CO1612" s="8"/>
      <c r="CP1612" s="8"/>
      <c r="CQ1612" s="8"/>
      <c r="CR1612" s="8"/>
      <c r="CS1612" s="8"/>
      <c r="CT1612" s="8"/>
      <c r="CU1612" s="8"/>
      <c r="CV1612" s="8"/>
      <c r="CW1612" s="2"/>
      <c r="CX1612" s="2"/>
      <c r="CY1612" s="14"/>
      <c r="CZ1612" s="8" t="str">
        <f t="shared" si="254"/>
        <v>NC</v>
      </c>
      <c r="DA1612" s="8" t="str">
        <f t="shared" si="255"/>
        <v>NC</v>
      </c>
      <c r="DB1612" s="8" t="str">
        <f t="shared" si="256"/>
        <v>NC</v>
      </c>
      <c r="DC1612" s="8" t="str">
        <f t="shared" si="257"/>
        <v>NC</v>
      </c>
      <c r="DD1612" s="8">
        <v>1</v>
      </c>
      <c r="DE1612" s="8"/>
      <c r="DF1612" s="8"/>
      <c r="DG1612" s="8"/>
      <c r="DH1612" s="8"/>
      <c r="DI1612" s="8"/>
      <c r="DJ1612" s="8"/>
      <c r="DK1612" s="8"/>
      <c r="DL1612" s="8"/>
      <c r="DM1612" s="8"/>
      <c r="DN1612" s="8"/>
      <c r="DO1612" s="8"/>
      <c r="DP1612" s="8"/>
      <c r="DQ1612" s="8"/>
      <c r="DR1612" s="8"/>
      <c r="DS1612" s="8"/>
      <c r="DT1612" s="8"/>
    </row>
    <row r="1613" spans="1:124" ht="12.75" customHeight="1">
      <c r="A1613" s="14"/>
      <c r="B1613" s="89">
        <v>1610</v>
      </c>
      <c r="C1613" s="127" t="s">
        <v>4845</v>
      </c>
      <c r="D1613" s="137" t="s">
        <v>6081</v>
      </c>
      <c r="E1613" s="8" t="s">
        <v>4845</v>
      </c>
      <c r="F1613" s="8" t="s">
        <v>6924</v>
      </c>
      <c r="G1613" s="8"/>
      <c r="H1613" s="8"/>
      <c r="I1613" s="8" t="s">
        <v>4889</v>
      </c>
      <c r="J1613" s="8" t="s">
        <v>6582</v>
      </c>
      <c r="K1613" s="127" t="s">
        <v>4845</v>
      </c>
      <c r="L1613" s="129" t="s">
        <v>6886</v>
      </c>
      <c r="M1613" s="8"/>
      <c r="N1613" s="8"/>
      <c r="O1613" s="8" t="s">
        <v>6264</v>
      </c>
      <c r="P1613" s="8" t="s">
        <v>6264</v>
      </c>
      <c r="Q1613" s="8" t="s">
        <v>6264</v>
      </c>
      <c r="R1613" s="8"/>
      <c r="S1613" s="8"/>
      <c r="T1613" s="8"/>
      <c r="U1613" s="8"/>
      <c r="V1613" s="8"/>
      <c r="W1613" s="8"/>
      <c r="X1613" s="8"/>
      <c r="Y1613" s="8"/>
      <c r="Z1613" s="8"/>
      <c r="AA1613" s="8"/>
      <c r="AB1613" s="8"/>
      <c r="AC1613" s="8" t="str">
        <f t="shared" si="249"/>
        <v>NO</v>
      </c>
      <c r="AD1613" s="8" t="str">
        <f t="shared" si="250"/>
        <v>NC,,,,,,,,,,,,,</v>
      </c>
      <c r="AE1613" s="8"/>
      <c r="AF1613" s="115"/>
      <c r="AG1613" s="8"/>
      <c r="AH1613" s="8" t="s">
        <v>4889</v>
      </c>
      <c r="AI1613" s="115" t="s">
        <v>4889</v>
      </c>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c r="BL1613" s="8"/>
      <c r="BM1613" s="8"/>
      <c r="BN1613" s="8"/>
      <c r="BO1613" s="8"/>
      <c r="BP1613" s="8"/>
      <c r="BQ1613" s="8"/>
      <c r="BR1613" s="8"/>
      <c r="BS1613" s="8"/>
      <c r="BT1613" s="8"/>
      <c r="BU1613" s="8"/>
      <c r="BV1613" s="8"/>
      <c r="BW1613" s="8"/>
      <c r="BX1613" s="8"/>
      <c r="BY1613" s="8"/>
      <c r="BZ1613" s="8"/>
      <c r="CA1613" s="8"/>
      <c r="CB1613" s="8"/>
      <c r="CC1613" s="8"/>
      <c r="CD1613" s="14"/>
      <c r="CE1613" s="8" t="str">
        <f t="shared" si="248"/>
        <v>NC</v>
      </c>
      <c r="CF1613" s="8" t="str">
        <f t="shared" si="251"/>
        <v>NC</v>
      </c>
      <c r="CG1613" s="8" t="str">
        <f t="shared" si="252"/>
        <v>NC</v>
      </c>
      <c r="CH1613" s="8" t="str">
        <f t="shared" si="253"/>
        <v>NC</v>
      </c>
      <c r="CI1613" s="8">
        <v>1</v>
      </c>
      <c r="CJ1613" s="8"/>
      <c r="CK1613" s="8"/>
      <c r="CL1613" s="8"/>
      <c r="CM1613" s="8"/>
      <c r="CN1613" s="8"/>
      <c r="CO1613" s="8"/>
      <c r="CP1613" s="8"/>
      <c r="CQ1613" s="8"/>
      <c r="CR1613" s="8"/>
      <c r="CS1613" s="8"/>
      <c r="CT1613" s="8"/>
      <c r="CU1613" s="8"/>
      <c r="CV1613" s="8"/>
      <c r="CW1613" s="2"/>
      <c r="CX1613" s="2"/>
      <c r="CY1613" s="14"/>
      <c r="CZ1613" s="8" t="str">
        <f t="shared" si="254"/>
        <v>NC</v>
      </c>
      <c r="DA1613" s="8" t="str">
        <f t="shared" si="255"/>
        <v>NC</v>
      </c>
      <c r="DB1613" s="8" t="str">
        <f t="shared" si="256"/>
        <v>NC</v>
      </c>
      <c r="DC1613" s="8" t="str">
        <f t="shared" si="257"/>
        <v>NC</v>
      </c>
      <c r="DD1613" s="8">
        <v>1</v>
      </c>
      <c r="DE1613" s="8"/>
      <c r="DF1613" s="8"/>
      <c r="DG1613" s="8"/>
      <c r="DH1613" s="8"/>
      <c r="DI1613" s="8"/>
      <c r="DJ1613" s="8"/>
      <c r="DK1613" s="8"/>
      <c r="DL1613" s="8"/>
      <c r="DM1613" s="8"/>
      <c r="DN1613" s="8"/>
      <c r="DO1613" s="8"/>
      <c r="DP1613" s="8"/>
      <c r="DQ1613" s="8"/>
      <c r="DR1613" s="8"/>
      <c r="DS1613" s="8"/>
      <c r="DT1613" s="8"/>
    </row>
    <row r="1614" spans="1:124" ht="12.75" customHeight="1">
      <c r="A1614" s="14"/>
      <c r="B1614" s="89">
        <v>1611</v>
      </c>
      <c r="C1614" s="127" t="s">
        <v>4845</v>
      </c>
      <c r="D1614" s="137" t="s">
        <v>4019</v>
      </c>
      <c r="E1614" s="8" t="s">
        <v>4845</v>
      </c>
      <c r="F1614" s="8" t="s">
        <v>5697</v>
      </c>
      <c r="G1614" s="8"/>
      <c r="H1614" s="8"/>
      <c r="I1614" s="8" t="s">
        <v>4889</v>
      </c>
      <c r="J1614" s="8" t="s">
        <v>3043</v>
      </c>
      <c r="K1614" s="127" t="s">
        <v>4845</v>
      </c>
      <c r="L1614" s="129" t="s">
        <v>4119</v>
      </c>
      <c r="M1614" s="8"/>
      <c r="N1614" s="8"/>
      <c r="O1614" s="8" t="s">
        <v>6264</v>
      </c>
      <c r="P1614" s="8" t="s">
        <v>6264</v>
      </c>
      <c r="Q1614" s="8" t="s">
        <v>6264</v>
      </c>
      <c r="R1614" s="8"/>
      <c r="S1614" s="8"/>
      <c r="T1614" s="8"/>
      <c r="U1614" s="8"/>
      <c r="V1614" s="8"/>
      <c r="W1614" s="8"/>
      <c r="X1614" s="8"/>
      <c r="Y1614" s="8"/>
      <c r="Z1614" s="8"/>
      <c r="AA1614" s="8"/>
      <c r="AB1614" s="8"/>
      <c r="AC1614" s="8" t="str">
        <f t="shared" si="249"/>
        <v>NO</v>
      </c>
      <c r="AD1614" s="8" t="str">
        <f t="shared" si="250"/>
        <v>NC,,,,,,,,,,,,,</v>
      </c>
      <c r="AE1614" s="8"/>
      <c r="AF1614" s="115"/>
      <c r="AG1614" s="8"/>
      <c r="AH1614" s="8" t="s">
        <v>4889</v>
      </c>
      <c r="AI1614" s="115" t="s">
        <v>4889</v>
      </c>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c r="BL1614" s="8"/>
      <c r="BM1614" s="8"/>
      <c r="BN1614" s="8"/>
      <c r="BO1614" s="8"/>
      <c r="BP1614" s="8"/>
      <c r="BQ1614" s="8"/>
      <c r="BR1614" s="8"/>
      <c r="BS1614" s="8"/>
      <c r="BT1614" s="8"/>
      <c r="BU1614" s="8"/>
      <c r="BV1614" s="8"/>
      <c r="BW1614" s="8"/>
      <c r="BX1614" s="8"/>
      <c r="BY1614" s="8"/>
      <c r="BZ1614" s="8"/>
      <c r="CA1614" s="8"/>
      <c r="CB1614" s="8"/>
      <c r="CC1614" s="8"/>
      <c r="CD1614" s="14"/>
      <c r="CE1614" s="8" t="str">
        <f t="shared" si="248"/>
        <v>NC</v>
      </c>
      <c r="CF1614" s="8" t="str">
        <f t="shared" si="251"/>
        <v>NC</v>
      </c>
      <c r="CG1614" s="8" t="str">
        <f t="shared" si="252"/>
        <v>NC</v>
      </c>
      <c r="CH1614" s="8" t="str">
        <f t="shared" si="253"/>
        <v>NC</v>
      </c>
      <c r="CI1614" s="8">
        <v>1</v>
      </c>
      <c r="CJ1614" s="8"/>
      <c r="CK1614" s="8"/>
      <c r="CL1614" s="8"/>
      <c r="CM1614" s="8"/>
      <c r="CN1614" s="8"/>
      <c r="CO1614" s="8"/>
      <c r="CP1614" s="8"/>
      <c r="CQ1614" s="8"/>
      <c r="CR1614" s="8"/>
      <c r="CS1614" s="8"/>
      <c r="CT1614" s="8"/>
      <c r="CU1614" s="8"/>
      <c r="CV1614" s="8"/>
      <c r="CW1614" s="2"/>
      <c r="CX1614" s="2"/>
      <c r="CY1614" s="14"/>
      <c r="CZ1614" s="8" t="str">
        <f t="shared" si="254"/>
        <v>NC</v>
      </c>
      <c r="DA1614" s="8" t="str">
        <f t="shared" si="255"/>
        <v>NC</v>
      </c>
      <c r="DB1614" s="8" t="str">
        <f t="shared" si="256"/>
        <v>NC</v>
      </c>
      <c r="DC1614" s="8" t="str">
        <f t="shared" si="257"/>
        <v>NC</v>
      </c>
      <c r="DD1614" s="8">
        <v>1</v>
      </c>
      <c r="DE1614" s="8"/>
      <c r="DF1614" s="8"/>
      <c r="DG1614" s="8"/>
      <c r="DH1614" s="8"/>
      <c r="DI1614" s="8"/>
      <c r="DJ1614" s="8"/>
      <c r="DK1614" s="8"/>
      <c r="DL1614" s="8"/>
      <c r="DM1614" s="8"/>
      <c r="DN1614" s="8"/>
      <c r="DO1614" s="8"/>
      <c r="DP1614" s="8"/>
      <c r="DQ1614" s="8"/>
      <c r="DR1614" s="8"/>
      <c r="DS1614" s="8"/>
      <c r="DT1614" s="8"/>
    </row>
    <row r="1615" spans="1:124" ht="12.75" customHeight="1">
      <c r="A1615" s="14"/>
      <c r="B1615" s="89">
        <v>1612</v>
      </c>
      <c r="C1615" s="127" t="s">
        <v>4845</v>
      </c>
      <c r="D1615" s="137" t="s">
        <v>6217</v>
      </c>
      <c r="E1615" s="8" t="s">
        <v>4845</v>
      </c>
      <c r="F1615" s="8" t="s">
        <v>2412</v>
      </c>
      <c r="G1615" s="8"/>
      <c r="H1615" s="8"/>
      <c r="I1615" s="8" t="s">
        <v>4889</v>
      </c>
      <c r="J1615" s="8" t="s">
        <v>3749</v>
      </c>
      <c r="K1615" s="127" t="s">
        <v>4845</v>
      </c>
      <c r="L1615" s="129" t="s">
        <v>4069</v>
      </c>
      <c r="M1615" s="8"/>
      <c r="N1615" s="8"/>
      <c r="O1615" s="8" t="s">
        <v>6264</v>
      </c>
      <c r="P1615" s="8" t="s">
        <v>6264</v>
      </c>
      <c r="Q1615" s="8" t="s">
        <v>6264</v>
      </c>
      <c r="R1615" s="8"/>
      <c r="S1615" s="8"/>
      <c r="T1615" s="8"/>
      <c r="U1615" s="8"/>
      <c r="V1615" s="8"/>
      <c r="W1615" s="8"/>
      <c r="X1615" s="8"/>
      <c r="Y1615" s="8"/>
      <c r="Z1615" s="8"/>
      <c r="AA1615" s="8"/>
      <c r="AB1615" s="8"/>
      <c r="AC1615" s="8" t="str">
        <f t="shared" si="249"/>
        <v>NO</v>
      </c>
      <c r="AD1615" s="8" t="str">
        <f t="shared" si="250"/>
        <v>NC,,,,,,,,,,,,,</v>
      </c>
      <c r="AE1615" s="8"/>
      <c r="AF1615" s="115"/>
      <c r="AG1615" s="8"/>
      <c r="AH1615" s="8" t="s">
        <v>4889</v>
      </c>
      <c r="AI1615" s="115" t="s">
        <v>4889</v>
      </c>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c r="BL1615" s="8"/>
      <c r="BM1615" s="8"/>
      <c r="BN1615" s="8"/>
      <c r="BO1615" s="8"/>
      <c r="BP1615" s="8"/>
      <c r="BQ1615" s="8"/>
      <c r="BR1615" s="8"/>
      <c r="BS1615" s="8"/>
      <c r="BT1615" s="8"/>
      <c r="BU1615" s="8"/>
      <c r="BV1615" s="8"/>
      <c r="BW1615" s="8"/>
      <c r="BX1615" s="8"/>
      <c r="BY1615" s="8"/>
      <c r="BZ1615" s="8"/>
      <c r="CA1615" s="8"/>
      <c r="CB1615" s="8"/>
      <c r="CC1615" s="8"/>
      <c r="CD1615" s="14"/>
      <c r="CE1615" s="8" t="str">
        <f t="shared" si="248"/>
        <v>NC</v>
      </c>
      <c r="CF1615" s="8" t="str">
        <f t="shared" si="251"/>
        <v>NC</v>
      </c>
      <c r="CG1615" s="8" t="str">
        <f t="shared" si="252"/>
        <v>NC</v>
      </c>
      <c r="CH1615" s="8" t="str">
        <f t="shared" si="253"/>
        <v>NC</v>
      </c>
      <c r="CI1615" s="8">
        <v>1</v>
      </c>
      <c r="CJ1615" s="8"/>
      <c r="CK1615" s="8"/>
      <c r="CL1615" s="8"/>
      <c r="CM1615" s="8"/>
      <c r="CN1615" s="8"/>
      <c r="CO1615" s="8"/>
      <c r="CP1615" s="8"/>
      <c r="CQ1615" s="8"/>
      <c r="CR1615" s="8"/>
      <c r="CS1615" s="8"/>
      <c r="CT1615" s="8"/>
      <c r="CU1615" s="8"/>
      <c r="CV1615" s="8"/>
      <c r="CW1615" s="2"/>
      <c r="CX1615" s="2"/>
      <c r="CY1615" s="14"/>
      <c r="CZ1615" s="8" t="str">
        <f t="shared" si="254"/>
        <v>NC</v>
      </c>
      <c r="DA1615" s="8" t="str">
        <f t="shared" si="255"/>
        <v>NC</v>
      </c>
      <c r="DB1615" s="8" t="str">
        <f t="shared" si="256"/>
        <v>NC</v>
      </c>
      <c r="DC1615" s="8" t="str">
        <f t="shared" si="257"/>
        <v>NC</v>
      </c>
      <c r="DD1615" s="8">
        <v>1</v>
      </c>
      <c r="DE1615" s="8"/>
      <c r="DF1615" s="8"/>
      <c r="DG1615" s="8"/>
      <c r="DH1615" s="8"/>
      <c r="DI1615" s="8"/>
      <c r="DJ1615" s="8"/>
      <c r="DK1615" s="8"/>
      <c r="DL1615" s="8"/>
      <c r="DM1615" s="8"/>
      <c r="DN1615" s="8"/>
      <c r="DO1615" s="8"/>
      <c r="DP1615" s="8"/>
      <c r="DQ1615" s="8"/>
      <c r="DR1615" s="8"/>
      <c r="DS1615" s="8"/>
      <c r="DT1615" s="8"/>
    </row>
    <row r="1616" spans="1:124" ht="12.75" customHeight="1">
      <c r="A1616" s="14"/>
      <c r="B1616" s="89">
        <v>1613</v>
      </c>
      <c r="C1616" s="127" t="s">
        <v>4845</v>
      </c>
      <c r="D1616" s="137" t="s">
        <v>6077</v>
      </c>
      <c r="E1616" s="8" t="s">
        <v>4845</v>
      </c>
      <c r="F1616" s="8" t="s">
        <v>2836</v>
      </c>
      <c r="G1616" s="8"/>
      <c r="H1616" s="8"/>
      <c r="I1616" s="8" t="s">
        <v>4889</v>
      </c>
      <c r="J1616" s="8" t="s">
        <v>6799</v>
      </c>
      <c r="K1616" s="127" t="s">
        <v>4845</v>
      </c>
      <c r="L1616" s="129" t="s">
        <v>4090</v>
      </c>
      <c r="M1616" s="8"/>
      <c r="N1616" s="8"/>
      <c r="O1616" s="8" t="s">
        <v>6264</v>
      </c>
      <c r="P1616" s="8" t="s">
        <v>6264</v>
      </c>
      <c r="Q1616" s="8" t="s">
        <v>6264</v>
      </c>
      <c r="R1616" s="8"/>
      <c r="S1616" s="8"/>
      <c r="T1616" s="8"/>
      <c r="U1616" s="8"/>
      <c r="V1616" s="8"/>
      <c r="W1616" s="8"/>
      <c r="X1616" s="8"/>
      <c r="Y1616" s="8"/>
      <c r="Z1616" s="8"/>
      <c r="AA1616" s="8"/>
      <c r="AB1616" s="8"/>
      <c r="AC1616" s="8" t="str">
        <f t="shared" si="249"/>
        <v>NO</v>
      </c>
      <c r="AD1616" s="8" t="str">
        <f t="shared" si="250"/>
        <v>NC,,,,,,,,,,,,,</v>
      </c>
      <c r="AE1616" s="8"/>
      <c r="AF1616" s="115"/>
      <c r="AG1616" s="8"/>
      <c r="AH1616" s="8" t="s">
        <v>4889</v>
      </c>
      <c r="AI1616" s="115" t="s">
        <v>4889</v>
      </c>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c r="BL1616" s="8"/>
      <c r="BM1616" s="8"/>
      <c r="BN1616" s="8"/>
      <c r="BO1616" s="8"/>
      <c r="BP1616" s="8"/>
      <c r="BQ1616" s="8"/>
      <c r="BR1616" s="8"/>
      <c r="BS1616" s="8"/>
      <c r="BT1616" s="8"/>
      <c r="BU1616" s="8"/>
      <c r="BV1616" s="8"/>
      <c r="BW1616" s="8"/>
      <c r="BX1616" s="8"/>
      <c r="BY1616" s="8"/>
      <c r="BZ1616" s="8"/>
      <c r="CA1616" s="8"/>
      <c r="CB1616" s="8"/>
      <c r="CC1616" s="8"/>
      <c r="CD1616" s="14"/>
      <c r="CE1616" s="8" t="str">
        <f t="shared" si="248"/>
        <v>NC</v>
      </c>
      <c r="CF1616" s="8" t="str">
        <f t="shared" si="251"/>
        <v>NC</v>
      </c>
      <c r="CG1616" s="8" t="str">
        <f t="shared" si="252"/>
        <v>NC</v>
      </c>
      <c r="CH1616" s="8" t="str">
        <f t="shared" si="253"/>
        <v>NC</v>
      </c>
      <c r="CI1616" s="8">
        <v>1</v>
      </c>
      <c r="CJ1616" s="8"/>
      <c r="CK1616" s="8"/>
      <c r="CL1616" s="8"/>
      <c r="CM1616" s="8"/>
      <c r="CN1616" s="8"/>
      <c r="CO1616" s="8"/>
      <c r="CP1616" s="8"/>
      <c r="CQ1616" s="8"/>
      <c r="CR1616" s="8"/>
      <c r="CS1616" s="8"/>
      <c r="CT1616" s="8"/>
      <c r="CU1616" s="8"/>
      <c r="CV1616" s="8"/>
      <c r="CW1616" s="2"/>
      <c r="CX1616" s="2"/>
      <c r="CY1616" s="14"/>
      <c r="CZ1616" s="8" t="str">
        <f t="shared" si="254"/>
        <v>NC</v>
      </c>
      <c r="DA1616" s="8" t="str">
        <f t="shared" si="255"/>
        <v>NC</v>
      </c>
      <c r="DB1616" s="8" t="str">
        <f t="shared" si="256"/>
        <v>NC</v>
      </c>
      <c r="DC1616" s="8" t="str">
        <f t="shared" si="257"/>
        <v>NC</v>
      </c>
      <c r="DD1616" s="8">
        <v>1</v>
      </c>
      <c r="DE1616" s="8"/>
      <c r="DF1616" s="8"/>
      <c r="DG1616" s="8"/>
      <c r="DH1616" s="8"/>
      <c r="DI1616" s="8"/>
      <c r="DJ1616" s="8"/>
      <c r="DK1616" s="8"/>
      <c r="DL1616" s="8"/>
      <c r="DM1616" s="8"/>
      <c r="DN1616" s="8"/>
      <c r="DO1616" s="8"/>
      <c r="DP1616" s="8"/>
      <c r="DQ1616" s="8"/>
      <c r="DR1616" s="8"/>
      <c r="DS1616" s="8"/>
      <c r="DT1616" s="8"/>
    </row>
    <row r="1617" spans="1:124" ht="12.75" customHeight="1">
      <c r="A1617" s="14"/>
      <c r="B1617" s="89">
        <v>1614</v>
      </c>
      <c r="C1617" s="127" t="s">
        <v>4845</v>
      </c>
      <c r="D1617" s="137" t="s">
        <v>6868</v>
      </c>
      <c r="E1617" s="8" t="s">
        <v>4845</v>
      </c>
      <c r="F1617" s="8" t="s">
        <v>6903</v>
      </c>
      <c r="G1617" s="8"/>
      <c r="H1617" s="8"/>
      <c r="I1617" s="8" t="s">
        <v>4889</v>
      </c>
      <c r="J1617" s="8" t="s">
        <v>6781</v>
      </c>
      <c r="K1617" s="127" t="s">
        <v>4845</v>
      </c>
      <c r="L1617" s="129" t="s">
        <v>6081</v>
      </c>
      <c r="M1617" s="8"/>
      <c r="N1617" s="8"/>
      <c r="O1617" s="8" t="s">
        <v>6264</v>
      </c>
      <c r="P1617" s="8" t="s">
        <v>6264</v>
      </c>
      <c r="Q1617" s="8" t="s">
        <v>6264</v>
      </c>
      <c r="R1617" s="8"/>
      <c r="S1617" s="8"/>
      <c r="T1617" s="8"/>
      <c r="U1617" s="8"/>
      <c r="V1617" s="8"/>
      <c r="W1617" s="8"/>
      <c r="X1617" s="8"/>
      <c r="Y1617" s="8"/>
      <c r="Z1617" s="8"/>
      <c r="AA1617" s="8"/>
      <c r="AB1617" s="8"/>
      <c r="AC1617" s="8" t="str">
        <f t="shared" si="249"/>
        <v>NO</v>
      </c>
      <c r="AD1617" s="8" t="str">
        <f t="shared" si="250"/>
        <v>NC,,,,,,,,,,,,,</v>
      </c>
      <c r="AE1617" s="8"/>
      <c r="AF1617" s="115"/>
      <c r="AG1617" s="8"/>
      <c r="AH1617" s="8" t="s">
        <v>4889</v>
      </c>
      <c r="AI1617" s="115" t="s">
        <v>4889</v>
      </c>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c r="BL1617" s="8"/>
      <c r="BM1617" s="8"/>
      <c r="BN1617" s="8"/>
      <c r="BO1617" s="8"/>
      <c r="BP1617" s="8"/>
      <c r="BQ1617" s="8"/>
      <c r="BR1617" s="8"/>
      <c r="BS1617" s="8"/>
      <c r="BT1617" s="8"/>
      <c r="BU1617" s="8"/>
      <c r="BV1617" s="8"/>
      <c r="BW1617" s="8"/>
      <c r="BX1617" s="8"/>
      <c r="BY1617" s="8"/>
      <c r="BZ1617" s="8"/>
      <c r="CA1617" s="8"/>
      <c r="CB1617" s="8"/>
      <c r="CC1617" s="8"/>
      <c r="CD1617" s="14"/>
      <c r="CE1617" s="8" t="str">
        <f t="shared" si="248"/>
        <v>NC</v>
      </c>
      <c r="CF1617" s="8" t="str">
        <f t="shared" si="251"/>
        <v>NC</v>
      </c>
      <c r="CG1617" s="8" t="str">
        <f t="shared" si="252"/>
        <v>NC</v>
      </c>
      <c r="CH1617" s="8" t="str">
        <f t="shared" si="253"/>
        <v>NC</v>
      </c>
      <c r="CI1617" s="8">
        <v>1</v>
      </c>
      <c r="CJ1617" s="8"/>
      <c r="CK1617" s="8"/>
      <c r="CL1617" s="8"/>
      <c r="CM1617" s="8"/>
      <c r="CN1617" s="8"/>
      <c r="CO1617" s="8"/>
      <c r="CP1617" s="8"/>
      <c r="CQ1617" s="8"/>
      <c r="CR1617" s="8"/>
      <c r="CS1617" s="8"/>
      <c r="CT1617" s="8"/>
      <c r="CU1617" s="8"/>
      <c r="CV1617" s="8"/>
      <c r="CW1617" s="2"/>
      <c r="CX1617" s="2"/>
      <c r="CY1617" s="14"/>
      <c r="CZ1617" s="8" t="str">
        <f t="shared" si="254"/>
        <v>NC</v>
      </c>
      <c r="DA1617" s="8" t="str">
        <f t="shared" si="255"/>
        <v>NC</v>
      </c>
      <c r="DB1617" s="8" t="str">
        <f t="shared" si="256"/>
        <v>NC</v>
      </c>
      <c r="DC1617" s="8" t="str">
        <f t="shared" si="257"/>
        <v>NC</v>
      </c>
      <c r="DD1617" s="8">
        <v>1</v>
      </c>
      <c r="DE1617" s="8"/>
      <c r="DF1617" s="8"/>
      <c r="DG1617" s="8"/>
      <c r="DH1617" s="8"/>
      <c r="DI1617" s="8"/>
      <c r="DJ1617" s="8"/>
      <c r="DK1617" s="8"/>
      <c r="DL1617" s="8"/>
      <c r="DM1617" s="8"/>
      <c r="DN1617" s="8"/>
      <c r="DO1617" s="8"/>
      <c r="DP1617" s="8"/>
      <c r="DQ1617" s="8"/>
      <c r="DR1617" s="8"/>
      <c r="DS1617" s="8"/>
      <c r="DT1617" s="8"/>
    </row>
    <row r="1618" spans="1:124" ht="12.75" customHeight="1">
      <c r="A1618" s="14"/>
      <c r="B1618" s="89">
        <v>1615</v>
      </c>
      <c r="C1618" s="127" t="s">
        <v>4845</v>
      </c>
      <c r="D1618" s="137" t="s">
        <v>7094</v>
      </c>
      <c r="E1618" s="8" t="s">
        <v>4845</v>
      </c>
      <c r="F1618" s="8" t="s">
        <v>2817</v>
      </c>
      <c r="G1618" s="8"/>
      <c r="H1618" s="8"/>
      <c r="I1618" s="8" t="s">
        <v>4889</v>
      </c>
      <c r="J1618" s="8" t="s">
        <v>4170</v>
      </c>
      <c r="K1618" s="127" t="s">
        <v>4845</v>
      </c>
      <c r="L1618" s="129" t="s">
        <v>4019</v>
      </c>
      <c r="M1618" s="8"/>
      <c r="N1618" s="8"/>
      <c r="O1618" s="8" t="s">
        <v>6264</v>
      </c>
      <c r="P1618" s="8" t="s">
        <v>6264</v>
      </c>
      <c r="Q1618" s="8" t="s">
        <v>6264</v>
      </c>
      <c r="R1618" s="8"/>
      <c r="S1618" s="8"/>
      <c r="T1618" s="8"/>
      <c r="U1618" s="8"/>
      <c r="V1618" s="8"/>
      <c r="W1618" s="8"/>
      <c r="X1618" s="8"/>
      <c r="Y1618" s="8"/>
      <c r="Z1618" s="8"/>
      <c r="AA1618" s="8"/>
      <c r="AB1618" s="8"/>
      <c r="AC1618" s="8" t="str">
        <f t="shared" si="249"/>
        <v>NO</v>
      </c>
      <c r="AD1618" s="8" t="str">
        <f t="shared" si="250"/>
        <v>NC,,,,,,,,,,,,,</v>
      </c>
      <c r="AE1618" s="8"/>
      <c r="AF1618" s="115"/>
      <c r="AG1618" s="8"/>
      <c r="AH1618" s="8" t="s">
        <v>4889</v>
      </c>
      <c r="AI1618" s="115" t="s">
        <v>4889</v>
      </c>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c r="BL1618" s="8"/>
      <c r="BM1618" s="8"/>
      <c r="BN1618" s="8"/>
      <c r="BO1618" s="8"/>
      <c r="BP1618" s="8"/>
      <c r="BQ1618" s="8"/>
      <c r="BR1618" s="8"/>
      <c r="BS1618" s="8"/>
      <c r="BT1618" s="8"/>
      <c r="BU1618" s="8"/>
      <c r="BV1618" s="8"/>
      <c r="BW1618" s="8"/>
      <c r="BX1618" s="8"/>
      <c r="BY1618" s="8"/>
      <c r="BZ1618" s="8"/>
      <c r="CA1618" s="8"/>
      <c r="CB1618" s="8"/>
      <c r="CC1618" s="8"/>
      <c r="CD1618" s="14"/>
      <c r="CE1618" s="8" t="str">
        <f t="shared" si="248"/>
        <v>NC</v>
      </c>
      <c r="CF1618" s="8" t="str">
        <f t="shared" si="251"/>
        <v>NC</v>
      </c>
      <c r="CG1618" s="8" t="str">
        <f t="shared" si="252"/>
        <v>NC</v>
      </c>
      <c r="CH1618" s="8" t="str">
        <f t="shared" si="253"/>
        <v>NC</v>
      </c>
      <c r="CI1618" s="8">
        <v>1</v>
      </c>
      <c r="CJ1618" s="8"/>
      <c r="CK1618" s="8"/>
      <c r="CL1618" s="8"/>
      <c r="CM1618" s="8"/>
      <c r="CN1618" s="8"/>
      <c r="CO1618" s="8"/>
      <c r="CP1618" s="8"/>
      <c r="CQ1618" s="8"/>
      <c r="CR1618" s="8"/>
      <c r="CS1618" s="8"/>
      <c r="CT1618" s="8"/>
      <c r="CU1618" s="8"/>
      <c r="CV1618" s="8"/>
      <c r="CW1618" s="2"/>
      <c r="CX1618" s="2"/>
      <c r="CY1618" s="14"/>
      <c r="CZ1618" s="8" t="str">
        <f t="shared" si="254"/>
        <v>NC</v>
      </c>
      <c r="DA1618" s="8" t="str">
        <f t="shared" si="255"/>
        <v>NC</v>
      </c>
      <c r="DB1618" s="8" t="str">
        <f t="shared" si="256"/>
        <v>NC</v>
      </c>
      <c r="DC1618" s="8" t="str">
        <f t="shared" si="257"/>
        <v>NC</v>
      </c>
      <c r="DD1618" s="8">
        <v>1</v>
      </c>
      <c r="DE1618" s="8"/>
      <c r="DF1618" s="8"/>
      <c r="DG1618" s="8"/>
      <c r="DH1618" s="8"/>
      <c r="DI1618" s="8"/>
      <c r="DJ1618" s="8"/>
      <c r="DK1618" s="8"/>
      <c r="DL1618" s="8"/>
      <c r="DM1618" s="8"/>
      <c r="DN1618" s="8"/>
      <c r="DO1618" s="8"/>
      <c r="DP1618" s="8"/>
      <c r="DQ1618" s="8"/>
      <c r="DR1618" s="8"/>
      <c r="DS1618" s="8"/>
      <c r="DT1618" s="8"/>
    </row>
    <row r="1619" spans="1:124" ht="12.75" customHeight="1">
      <c r="A1619" s="14"/>
      <c r="B1619" s="89">
        <v>1616</v>
      </c>
      <c r="C1619" s="127" t="s">
        <v>4845</v>
      </c>
      <c r="D1619" s="137" t="s">
        <v>6871</v>
      </c>
      <c r="E1619" s="8" t="s">
        <v>4845</v>
      </c>
      <c r="F1619" s="8" t="s">
        <v>6891</v>
      </c>
      <c r="G1619" s="8"/>
      <c r="H1619" s="8"/>
      <c r="I1619" s="8" t="s">
        <v>4889</v>
      </c>
      <c r="J1619" s="8" t="s">
        <v>5364</v>
      </c>
      <c r="K1619" s="127" t="s">
        <v>4845</v>
      </c>
      <c r="L1619" s="129" t="s">
        <v>6217</v>
      </c>
      <c r="M1619" s="8"/>
      <c r="N1619" s="8"/>
      <c r="O1619" s="8" t="s">
        <v>6264</v>
      </c>
      <c r="P1619" s="8" t="s">
        <v>6264</v>
      </c>
      <c r="Q1619" s="8" t="s">
        <v>6264</v>
      </c>
      <c r="R1619" s="8"/>
      <c r="S1619" s="8"/>
      <c r="T1619" s="8"/>
      <c r="U1619" s="8"/>
      <c r="V1619" s="8"/>
      <c r="W1619" s="8"/>
      <c r="X1619" s="8"/>
      <c r="Y1619" s="8"/>
      <c r="Z1619" s="8"/>
      <c r="AA1619" s="8"/>
      <c r="AB1619" s="8"/>
      <c r="AC1619" s="8" t="str">
        <f t="shared" si="249"/>
        <v>NO</v>
      </c>
      <c r="AD1619" s="8" t="str">
        <f t="shared" si="250"/>
        <v>NC,,,,,,,,,,,,,</v>
      </c>
      <c r="AE1619" s="8"/>
      <c r="AF1619" s="115"/>
      <c r="AG1619" s="8"/>
      <c r="AH1619" s="8" t="s">
        <v>4889</v>
      </c>
      <c r="AI1619" s="115" t="s">
        <v>4889</v>
      </c>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c r="BL1619" s="8"/>
      <c r="BM1619" s="8"/>
      <c r="BN1619" s="8"/>
      <c r="BO1619" s="8"/>
      <c r="BP1619" s="8"/>
      <c r="BQ1619" s="8"/>
      <c r="BR1619" s="8"/>
      <c r="BS1619" s="8"/>
      <c r="BT1619" s="8"/>
      <c r="BU1619" s="8"/>
      <c r="BV1619" s="8"/>
      <c r="BW1619" s="8"/>
      <c r="BX1619" s="8"/>
      <c r="BY1619" s="8"/>
      <c r="BZ1619" s="8"/>
      <c r="CA1619" s="8"/>
      <c r="CB1619" s="8"/>
      <c r="CC1619" s="8"/>
      <c r="CD1619" s="14"/>
      <c r="CE1619" s="8" t="str">
        <f t="shared" si="248"/>
        <v>NC</v>
      </c>
      <c r="CF1619" s="8" t="str">
        <f t="shared" si="251"/>
        <v>NC</v>
      </c>
      <c r="CG1619" s="8" t="str">
        <f t="shared" si="252"/>
        <v>NC</v>
      </c>
      <c r="CH1619" s="8" t="str">
        <f t="shared" si="253"/>
        <v>NC</v>
      </c>
      <c r="CI1619" s="8">
        <v>1</v>
      </c>
      <c r="CJ1619" s="8"/>
      <c r="CK1619" s="8"/>
      <c r="CL1619" s="8"/>
      <c r="CM1619" s="8"/>
      <c r="CN1619" s="8"/>
      <c r="CO1619" s="8"/>
      <c r="CP1619" s="8"/>
      <c r="CQ1619" s="8"/>
      <c r="CR1619" s="8"/>
      <c r="CS1619" s="8"/>
      <c r="CT1619" s="8"/>
      <c r="CU1619" s="8"/>
      <c r="CV1619" s="8"/>
      <c r="CW1619" s="2"/>
      <c r="CX1619" s="2"/>
      <c r="CY1619" s="14"/>
      <c r="CZ1619" s="8" t="str">
        <f t="shared" si="254"/>
        <v>NC</v>
      </c>
      <c r="DA1619" s="8" t="str">
        <f t="shared" si="255"/>
        <v>NC</v>
      </c>
      <c r="DB1619" s="8" t="str">
        <f t="shared" si="256"/>
        <v>NC</v>
      </c>
      <c r="DC1619" s="8" t="str">
        <f t="shared" si="257"/>
        <v>NC</v>
      </c>
      <c r="DD1619" s="8">
        <v>1</v>
      </c>
      <c r="DE1619" s="8"/>
      <c r="DF1619" s="8"/>
      <c r="DG1619" s="8"/>
      <c r="DH1619" s="8"/>
      <c r="DI1619" s="8"/>
      <c r="DJ1619" s="8"/>
      <c r="DK1619" s="8"/>
      <c r="DL1619" s="8"/>
      <c r="DM1619" s="8"/>
      <c r="DN1619" s="8"/>
      <c r="DO1619" s="8"/>
      <c r="DP1619" s="8"/>
      <c r="DQ1619" s="8"/>
      <c r="DR1619" s="8"/>
      <c r="DS1619" s="8"/>
      <c r="DT1619" s="8"/>
    </row>
    <row r="1620" spans="1:124" ht="12.75" customHeight="1">
      <c r="A1620" s="14"/>
      <c r="B1620" s="89">
        <v>1617</v>
      </c>
      <c r="C1620" s="127" t="s">
        <v>4845</v>
      </c>
      <c r="D1620" s="137" t="s">
        <v>7095</v>
      </c>
      <c r="E1620" s="8" t="s">
        <v>4845</v>
      </c>
      <c r="F1620" s="8" t="s">
        <v>5719</v>
      </c>
      <c r="G1620" s="8"/>
      <c r="H1620" s="8"/>
      <c r="I1620" s="8" t="s">
        <v>4889</v>
      </c>
      <c r="J1620" s="8" t="s">
        <v>5350</v>
      </c>
      <c r="K1620" s="127" t="s">
        <v>4845</v>
      </c>
      <c r="L1620" s="129" t="s">
        <v>4052</v>
      </c>
      <c r="M1620" s="8"/>
      <c r="N1620" s="8"/>
      <c r="O1620" s="8" t="s">
        <v>6264</v>
      </c>
      <c r="P1620" s="8" t="s">
        <v>6264</v>
      </c>
      <c r="Q1620" s="8" t="s">
        <v>6264</v>
      </c>
      <c r="R1620" s="8"/>
      <c r="S1620" s="8"/>
      <c r="T1620" s="8"/>
      <c r="U1620" s="8"/>
      <c r="V1620" s="8"/>
      <c r="W1620" s="8"/>
      <c r="X1620" s="8"/>
      <c r="Y1620" s="8"/>
      <c r="Z1620" s="8"/>
      <c r="AA1620" s="8"/>
      <c r="AB1620" s="8"/>
      <c r="AC1620" s="8" t="str">
        <f t="shared" si="249"/>
        <v>NO</v>
      </c>
      <c r="AD1620" s="8" t="str">
        <f t="shared" si="250"/>
        <v>NC,,,,,,,,,,,,,</v>
      </c>
      <c r="AE1620" s="8"/>
      <c r="AF1620" s="115"/>
      <c r="AG1620" s="8"/>
      <c r="AH1620" s="8" t="s">
        <v>4889</v>
      </c>
      <c r="AI1620" s="115" t="s">
        <v>4889</v>
      </c>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c r="BL1620" s="8"/>
      <c r="BM1620" s="8"/>
      <c r="BN1620" s="8"/>
      <c r="BO1620" s="8"/>
      <c r="BP1620" s="8"/>
      <c r="BQ1620" s="8"/>
      <c r="BR1620" s="8"/>
      <c r="BS1620" s="8"/>
      <c r="BT1620" s="8"/>
      <c r="BU1620" s="8"/>
      <c r="BV1620" s="8"/>
      <c r="BW1620" s="8"/>
      <c r="BX1620" s="8"/>
      <c r="BY1620" s="8"/>
      <c r="BZ1620" s="8"/>
      <c r="CA1620" s="8"/>
      <c r="CB1620" s="8"/>
      <c r="CC1620" s="8"/>
      <c r="CD1620" s="14"/>
      <c r="CE1620" s="8" t="str">
        <f t="shared" si="248"/>
        <v>NC</v>
      </c>
      <c r="CF1620" s="8" t="str">
        <f t="shared" si="251"/>
        <v>NC</v>
      </c>
      <c r="CG1620" s="8" t="str">
        <f t="shared" si="252"/>
        <v>NC</v>
      </c>
      <c r="CH1620" s="8" t="str">
        <f t="shared" si="253"/>
        <v>NC</v>
      </c>
      <c r="CI1620" s="8">
        <v>1</v>
      </c>
      <c r="CJ1620" s="8"/>
      <c r="CK1620" s="8"/>
      <c r="CL1620" s="8"/>
      <c r="CM1620" s="8"/>
      <c r="CN1620" s="8"/>
      <c r="CO1620" s="8"/>
      <c r="CP1620" s="8"/>
      <c r="CQ1620" s="8"/>
      <c r="CR1620" s="8"/>
      <c r="CS1620" s="8"/>
      <c r="CT1620" s="8"/>
      <c r="CU1620" s="8"/>
      <c r="CV1620" s="8"/>
      <c r="CW1620" s="2"/>
      <c r="CX1620" s="2"/>
      <c r="CY1620" s="14"/>
      <c r="CZ1620" s="8" t="str">
        <f t="shared" si="254"/>
        <v>NC</v>
      </c>
      <c r="DA1620" s="8" t="str">
        <f t="shared" si="255"/>
        <v>NC</v>
      </c>
      <c r="DB1620" s="8" t="str">
        <f t="shared" si="256"/>
        <v>NC</v>
      </c>
      <c r="DC1620" s="8" t="str">
        <f t="shared" si="257"/>
        <v>NC</v>
      </c>
      <c r="DD1620" s="8">
        <v>1</v>
      </c>
      <c r="DE1620" s="8"/>
      <c r="DF1620" s="8"/>
      <c r="DG1620" s="8"/>
      <c r="DH1620" s="8"/>
      <c r="DI1620" s="8"/>
      <c r="DJ1620" s="8"/>
      <c r="DK1620" s="8"/>
      <c r="DL1620" s="8"/>
      <c r="DM1620" s="8"/>
      <c r="DN1620" s="8"/>
      <c r="DO1620" s="8"/>
      <c r="DP1620" s="8"/>
      <c r="DQ1620" s="8"/>
      <c r="DR1620" s="8"/>
      <c r="DS1620" s="8"/>
      <c r="DT1620" s="8"/>
    </row>
    <row r="1621" spans="1:124" ht="12.75" customHeight="1">
      <c r="A1621" s="14"/>
      <c r="B1621" s="89">
        <v>1618</v>
      </c>
      <c r="C1621" s="127" t="s">
        <v>4845</v>
      </c>
      <c r="D1621" s="137" t="s">
        <v>6481</v>
      </c>
      <c r="E1621" s="8" t="s">
        <v>4845</v>
      </c>
      <c r="F1621" s="8" t="s">
        <v>5707</v>
      </c>
      <c r="G1621" s="8"/>
      <c r="H1621" s="8"/>
      <c r="I1621" s="8" t="s">
        <v>4889</v>
      </c>
      <c r="J1621" s="8" t="s">
        <v>7096</v>
      </c>
      <c r="K1621" s="127" t="s">
        <v>4845</v>
      </c>
      <c r="L1621" s="129" t="s">
        <v>6522</v>
      </c>
      <c r="M1621" s="8"/>
      <c r="N1621" s="8"/>
      <c r="O1621" s="8" t="s">
        <v>6264</v>
      </c>
      <c r="P1621" s="8" t="s">
        <v>6264</v>
      </c>
      <c r="Q1621" s="8" t="s">
        <v>6264</v>
      </c>
      <c r="R1621" s="8"/>
      <c r="S1621" s="8"/>
      <c r="T1621" s="8"/>
      <c r="U1621" s="8"/>
      <c r="V1621" s="8"/>
      <c r="W1621" s="8"/>
      <c r="X1621" s="8"/>
      <c r="Y1621" s="8"/>
      <c r="Z1621" s="8"/>
      <c r="AA1621" s="8"/>
      <c r="AB1621" s="8"/>
      <c r="AC1621" s="8" t="str">
        <f t="shared" si="249"/>
        <v>NO</v>
      </c>
      <c r="AD1621" s="8" t="str">
        <f t="shared" si="250"/>
        <v>NC,,,,,,,,,,,,,</v>
      </c>
      <c r="AE1621" s="8"/>
      <c r="AF1621" s="115"/>
      <c r="AG1621" s="8"/>
      <c r="AH1621" s="8" t="s">
        <v>4889</v>
      </c>
      <c r="AI1621" s="115" t="s">
        <v>4889</v>
      </c>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c r="BL1621" s="8"/>
      <c r="BM1621" s="8"/>
      <c r="BN1621" s="8"/>
      <c r="BO1621" s="8"/>
      <c r="BP1621" s="8"/>
      <c r="BQ1621" s="8"/>
      <c r="BR1621" s="8"/>
      <c r="BS1621" s="8"/>
      <c r="BT1621" s="8"/>
      <c r="BU1621" s="8"/>
      <c r="BV1621" s="8"/>
      <c r="BW1621" s="8"/>
      <c r="BX1621" s="8"/>
      <c r="BY1621" s="8"/>
      <c r="BZ1621" s="8"/>
      <c r="CA1621" s="8"/>
      <c r="CB1621" s="8"/>
      <c r="CC1621" s="8"/>
      <c r="CD1621" s="14"/>
      <c r="CE1621" s="8" t="str">
        <f t="shared" si="248"/>
        <v>NC</v>
      </c>
      <c r="CF1621" s="8" t="str">
        <f t="shared" si="251"/>
        <v>NC</v>
      </c>
      <c r="CG1621" s="8" t="str">
        <f t="shared" si="252"/>
        <v>NC</v>
      </c>
      <c r="CH1621" s="8" t="str">
        <f t="shared" si="253"/>
        <v>NC</v>
      </c>
      <c r="CI1621" s="8">
        <v>1</v>
      </c>
      <c r="CJ1621" s="8"/>
      <c r="CK1621" s="8"/>
      <c r="CL1621" s="8"/>
      <c r="CM1621" s="8"/>
      <c r="CN1621" s="8"/>
      <c r="CO1621" s="8"/>
      <c r="CP1621" s="8"/>
      <c r="CQ1621" s="8"/>
      <c r="CR1621" s="8"/>
      <c r="CS1621" s="8"/>
      <c r="CT1621" s="8"/>
      <c r="CU1621" s="8"/>
      <c r="CV1621" s="8"/>
      <c r="CW1621" s="2"/>
      <c r="CX1621" s="2"/>
      <c r="CY1621" s="14"/>
      <c r="CZ1621" s="8" t="str">
        <f t="shared" si="254"/>
        <v>NC</v>
      </c>
      <c r="DA1621" s="8" t="str">
        <f t="shared" si="255"/>
        <v>NC</v>
      </c>
      <c r="DB1621" s="8" t="str">
        <f t="shared" si="256"/>
        <v>NC</v>
      </c>
      <c r="DC1621" s="8" t="str">
        <f t="shared" si="257"/>
        <v>NC</v>
      </c>
      <c r="DD1621" s="8">
        <v>1</v>
      </c>
      <c r="DE1621" s="8"/>
      <c r="DF1621" s="8"/>
      <c r="DG1621" s="8"/>
      <c r="DH1621" s="8"/>
      <c r="DI1621" s="8"/>
      <c r="DJ1621" s="8"/>
      <c r="DK1621" s="8"/>
      <c r="DL1621" s="8"/>
      <c r="DM1621" s="8"/>
      <c r="DN1621" s="8"/>
      <c r="DO1621" s="8"/>
      <c r="DP1621" s="8"/>
      <c r="DQ1621" s="8"/>
      <c r="DR1621" s="8"/>
      <c r="DS1621" s="8"/>
      <c r="DT1621" s="8"/>
    </row>
    <row r="1622" spans="1:124" ht="12.75" customHeight="1">
      <c r="A1622" s="14"/>
      <c r="B1622" s="89">
        <v>1619</v>
      </c>
      <c r="C1622" s="127" t="s">
        <v>4845</v>
      </c>
      <c r="D1622" s="137" t="s">
        <v>6172</v>
      </c>
      <c r="E1622" s="8" t="s">
        <v>4845</v>
      </c>
      <c r="F1622" s="8" t="s">
        <v>5724</v>
      </c>
      <c r="G1622" s="8"/>
      <c r="H1622" s="8"/>
      <c r="I1622" s="8" t="s">
        <v>4889</v>
      </c>
      <c r="J1622" s="8" t="s">
        <v>4912</v>
      </c>
      <c r="K1622" s="127" t="s">
        <v>4845</v>
      </c>
      <c r="L1622" s="129" t="s">
        <v>6525</v>
      </c>
      <c r="M1622" s="8"/>
      <c r="N1622" s="8"/>
      <c r="O1622" s="8" t="s">
        <v>6264</v>
      </c>
      <c r="P1622" s="8" t="s">
        <v>6264</v>
      </c>
      <c r="Q1622" s="8" t="s">
        <v>6264</v>
      </c>
      <c r="R1622" s="8"/>
      <c r="S1622" s="8"/>
      <c r="T1622" s="8"/>
      <c r="U1622" s="8"/>
      <c r="V1622" s="8"/>
      <c r="W1622" s="8"/>
      <c r="X1622" s="8"/>
      <c r="Y1622" s="8"/>
      <c r="Z1622" s="8"/>
      <c r="AA1622" s="8"/>
      <c r="AB1622" s="8"/>
      <c r="AC1622" s="8" t="str">
        <f t="shared" si="249"/>
        <v>NO</v>
      </c>
      <c r="AD1622" s="8" t="str">
        <f t="shared" si="250"/>
        <v>NC,,,,,,,,,,,,,</v>
      </c>
      <c r="AE1622" s="8"/>
      <c r="AF1622" s="115"/>
      <c r="AG1622" s="8"/>
      <c r="AH1622" s="8" t="s">
        <v>4889</v>
      </c>
      <c r="AI1622" s="115" t="s">
        <v>4889</v>
      </c>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c r="BL1622" s="8"/>
      <c r="BM1622" s="8"/>
      <c r="BN1622" s="8"/>
      <c r="BO1622" s="8"/>
      <c r="BP1622" s="8"/>
      <c r="BQ1622" s="8"/>
      <c r="BR1622" s="8"/>
      <c r="BS1622" s="8"/>
      <c r="BT1622" s="8"/>
      <c r="BU1622" s="8"/>
      <c r="BV1622" s="8"/>
      <c r="BW1622" s="8"/>
      <c r="BX1622" s="8"/>
      <c r="BY1622" s="8"/>
      <c r="BZ1622" s="8"/>
      <c r="CA1622" s="8"/>
      <c r="CB1622" s="8"/>
      <c r="CC1622" s="8"/>
      <c r="CD1622" s="14"/>
      <c r="CE1622" s="8" t="str">
        <f t="shared" si="248"/>
        <v>NC</v>
      </c>
      <c r="CF1622" s="8" t="str">
        <f t="shared" si="251"/>
        <v>NC</v>
      </c>
      <c r="CG1622" s="8" t="str">
        <f t="shared" si="252"/>
        <v>NC</v>
      </c>
      <c r="CH1622" s="8" t="str">
        <f t="shared" si="253"/>
        <v>NC</v>
      </c>
      <c r="CI1622" s="8">
        <v>1</v>
      </c>
      <c r="CJ1622" s="8"/>
      <c r="CK1622" s="8"/>
      <c r="CL1622" s="8"/>
      <c r="CM1622" s="8"/>
      <c r="CN1622" s="8"/>
      <c r="CO1622" s="8"/>
      <c r="CP1622" s="8"/>
      <c r="CQ1622" s="8"/>
      <c r="CR1622" s="8"/>
      <c r="CS1622" s="8"/>
      <c r="CT1622" s="8"/>
      <c r="CU1622" s="8"/>
      <c r="CV1622" s="8"/>
      <c r="CW1622" s="2"/>
      <c r="CX1622" s="2"/>
      <c r="CY1622" s="14"/>
      <c r="CZ1622" s="8" t="str">
        <f t="shared" si="254"/>
        <v>NC</v>
      </c>
      <c r="DA1622" s="8" t="str">
        <f t="shared" si="255"/>
        <v>NC</v>
      </c>
      <c r="DB1622" s="8" t="str">
        <f t="shared" si="256"/>
        <v>NC</v>
      </c>
      <c r="DC1622" s="8" t="str">
        <f t="shared" si="257"/>
        <v>NC</v>
      </c>
      <c r="DD1622" s="8">
        <v>1</v>
      </c>
      <c r="DE1622" s="8"/>
      <c r="DF1622" s="8"/>
      <c r="DG1622" s="8"/>
      <c r="DH1622" s="8"/>
      <c r="DI1622" s="8"/>
      <c r="DJ1622" s="8"/>
      <c r="DK1622" s="8"/>
      <c r="DL1622" s="8"/>
      <c r="DM1622" s="8"/>
      <c r="DN1622" s="8"/>
      <c r="DO1622" s="8"/>
      <c r="DP1622" s="8"/>
      <c r="DQ1622" s="8"/>
      <c r="DR1622" s="8"/>
      <c r="DS1622" s="8"/>
      <c r="DT1622" s="8"/>
    </row>
    <row r="1623" spans="1:124" ht="12.75" customHeight="1">
      <c r="A1623" s="14"/>
      <c r="B1623" s="89">
        <v>1620</v>
      </c>
      <c r="C1623" s="127" t="s">
        <v>4845</v>
      </c>
      <c r="D1623" s="137" t="s">
        <v>6514</v>
      </c>
      <c r="E1623" s="8" t="s">
        <v>4845</v>
      </c>
      <c r="F1623" s="8" t="s">
        <v>5728</v>
      </c>
      <c r="G1623" s="8"/>
      <c r="H1623" s="8"/>
      <c r="I1623" s="8" t="s">
        <v>4889</v>
      </c>
      <c r="J1623" s="8" t="s">
        <v>6783</v>
      </c>
      <c r="K1623" s="127" t="s">
        <v>4845</v>
      </c>
      <c r="L1623" s="129" t="s">
        <v>2854</v>
      </c>
      <c r="M1623" s="8"/>
      <c r="N1623" s="8"/>
      <c r="O1623" s="8" t="s">
        <v>6264</v>
      </c>
      <c r="P1623" s="8" t="s">
        <v>6264</v>
      </c>
      <c r="Q1623" s="8" t="s">
        <v>6264</v>
      </c>
      <c r="R1623" s="8"/>
      <c r="S1623" s="8"/>
      <c r="T1623" s="8"/>
      <c r="U1623" s="8"/>
      <c r="V1623" s="8"/>
      <c r="W1623" s="8"/>
      <c r="X1623" s="8"/>
      <c r="Y1623" s="8"/>
      <c r="Z1623" s="8"/>
      <c r="AA1623" s="8"/>
      <c r="AB1623" s="8"/>
      <c r="AC1623" s="8" t="str">
        <f t="shared" si="249"/>
        <v>NO</v>
      </c>
      <c r="AD1623" s="8" t="str">
        <f t="shared" si="250"/>
        <v>NC,,,,,,,,,,,,,</v>
      </c>
      <c r="AE1623" s="8"/>
      <c r="AF1623" s="115"/>
      <c r="AG1623" s="8"/>
      <c r="AH1623" s="8" t="s">
        <v>4889</v>
      </c>
      <c r="AI1623" s="115" t="s">
        <v>4889</v>
      </c>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c r="BL1623" s="8"/>
      <c r="BM1623" s="8"/>
      <c r="BN1623" s="8"/>
      <c r="BO1623" s="8"/>
      <c r="BP1623" s="8"/>
      <c r="BQ1623" s="8"/>
      <c r="BR1623" s="8"/>
      <c r="BS1623" s="8"/>
      <c r="BT1623" s="8"/>
      <c r="BU1623" s="8"/>
      <c r="BV1623" s="8"/>
      <c r="BW1623" s="8"/>
      <c r="BX1623" s="8"/>
      <c r="BY1623" s="8"/>
      <c r="BZ1623" s="8"/>
      <c r="CA1623" s="8"/>
      <c r="CB1623" s="8"/>
      <c r="CC1623" s="8"/>
      <c r="CD1623" s="14"/>
      <c r="CE1623" s="8" t="str">
        <f t="shared" si="248"/>
        <v>NC</v>
      </c>
      <c r="CF1623" s="8" t="str">
        <f t="shared" si="251"/>
        <v>NC</v>
      </c>
      <c r="CG1623" s="8" t="str">
        <f t="shared" si="252"/>
        <v>NC</v>
      </c>
      <c r="CH1623" s="8" t="str">
        <f t="shared" si="253"/>
        <v>NC</v>
      </c>
      <c r="CI1623" s="8">
        <v>1</v>
      </c>
      <c r="CJ1623" s="8"/>
      <c r="CK1623" s="8"/>
      <c r="CL1623" s="8"/>
      <c r="CM1623" s="8"/>
      <c r="CN1623" s="8"/>
      <c r="CO1623" s="8"/>
      <c r="CP1623" s="8"/>
      <c r="CQ1623" s="8"/>
      <c r="CR1623" s="8"/>
      <c r="CS1623" s="8"/>
      <c r="CT1623" s="8"/>
      <c r="CU1623" s="8"/>
      <c r="CV1623" s="8"/>
      <c r="CW1623" s="2"/>
      <c r="CX1623" s="2"/>
      <c r="CY1623" s="14"/>
      <c r="CZ1623" s="8" t="str">
        <f t="shared" si="254"/>
        <v>NC</v>
      </c>
      <c r="DA1623" s="8" t="str">
        <f t="shared" si="255"/>
        <v>NC</v>
      </c>
      <c r="DB1623" s="8" t="str">
        <f t="shared" si="256"/>
        <v>NC</v>
      </c>
      <c r="DC1623" s="8" t="str">
        <f t="shared" si="257"/>
        <v>NC</v>
      </c>
      <c r="DD1623" s="8">
        <v>1</v>
      </c>
      <c r="DE1623" s="8"/>
      <c r="DF1623" s="8"/>
      <c r="DG1623" s="8"/>
      <c r="DH1623" s="8"/>
      <c r="DI1623" s="8"/>
      <c r="DJ1623" s="8"/>
      <c r="DK1623" s="8"/>
      <c r="DL1623" s="8"/>
      <c r="DM1623" s="8"/>
      <c r="DN1623" s="8"/>
      <c r="DO1623" s="8"/>
      <c r="DP1623" s="8"/>
      <c r="DQ1623" s="8"/>
      <c r="DR1623" s="8"/>
      <c r="DS1623" s="8"/>
      <c r="DT1623" s="8"/>
    </row>
    <row r="1624" spans="1:124" ht="12.75" customHeight="1">
      <c r="A1624" s="14"/>
      <c r="B1624" s="89">
        <v>1621</v>
      </c>
      <c r="C1624" s="127" t="s">
        <v>4845</v>
      </c>
      <c r="D1624" s="137" t="s">
        <v>6173</v>
      </c>
      <c r="E1624" s="8" t="s">
        <v>4845</v>
      </c>
      <c r="F1624" s="8" t="s">
        <v>5733</v>
      </c>
      <c r="G1624" s="8"/>
      <c r="H1624" s="8"/>
      <c r="I1624" s="8" t="s">
        <v>4889</v>
      </c>
      <c r="J1624" s="8" t="s">
        <v>4920</v>
      </c>
      <c r="K1624" s="127" t="s">
        <v>4845</v>
      </c>
      <c r="L1624" s="129" t="s">
        <v>6530</v>
      </c>
      <c r="M1624" s="8"/>
      <c r="N1624" s="8"/>
      <c r="O1624" s="8" t="s">
        <v>6264</v>
      </c>
      <c r="P1624" s="8" t="s">
        <v>6264</v>
      </c>
      <c r="Q1624" s="8" t="s">
        <v>6264</v>
      </c>
      <c r="R1624" s="8"/>
      <c r="S1624" s="8"/>
      <c r="T1624" s="8"/>
      <c r="U1624" s="8"/>
      <c r="V1624" s="8"/>
      <c r="W1624" s="8"/>
      <c r="X1624" s="8"/>
      <c r="Y1624" s="8"/>
      <c r="Z1624" s="8"/>
      <c r="AA1624" s="8"/>
      <c r="AB1624" s="8"/>
      <c r="AC1624" s="8" t="str">
        <f t="shared" si="249"/>
        <v>NO</v>
      </c>
      <c r="AD1624" s="8" t="str">
        <f t="shared" si="250"/>
        <v>NC,,,,,,,,,,,,,</v>
      </c>
      <c r="AE1624" s="8"/>
      <c r="AF1624" s="115"/>
      <c r="AG1624" s="8"/>
      <c r="AH1624" s="8" t="s">
        <v>4889</v>
      </c>
      <c r="AI1624" s="115" t="s">
        <v>4889</v>
      </c>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c r="BL1624" s="8"/>
      <c r="BM1624" s="8"/>
      <c r="BN1624" s="8"/>
      <c r="BO1624" s="8"/>
      <c r="BP1624" s="8"/>
      <c r="BQ1624" s="8"/>
      <c r="BR1624" s="8"/>
      <c r="BS1624" s="8"/>
      <c r="BT1624" s="8"/>
      <c r="BU1624" s="8"/>
      <c r="BV1624" s="8"/>
      <c r="BW1624" s="8"/>
      <c r="BX1624" s="8"/>
      <c r="BY1624" s="8"/>
      <c r="BZ1624" s="8"/>
      <c r="CA1624" s="8"/>
      <c r="CB1624" s="8"/>
      <c r="CC1624" s="8"/>
      <c r="CD1624" s="14"/>
      <c r="CE1624" s="8" t="str">
        <f t="shared" si="248"/>
        <v>NC</v>
      </c>
      <c r="CF1624" s="8" t="str">
        <f t="shared" si="251"/>
        <v>NC</v>
      </c>
      <c r="CG1624" s="8" t="str">
        <f t="shared" si="252"/>
        <v>NC</v>
      </c>
      <c r="CH1624" s="8" t="str">
        <f t="shared" si="253"/>
        <v>NC</v>
      </c>
      <c r="CI1624" s="8">
        <v>1</v>
      </c>
      <c r="CJ1624" s="8"/>
      <c r="CK1624" s="8"/>
      <c r="CL1624" s="8"/>
      <c r="CM1624" s="8"/>
      <c r="CN1624" s="8"/>
      <c r="CO1624" s="8"/>
      <c r="CP1624" s="8"/>
      <c r="CQ1624" s="8"/>
      <c r="CR1624" s="8"/>
      <c r="CS1624" s="8"/>
      <c r="CT1624" s="8"/>
      <c r="CU1624" s="8"/>
      <c r="CV1624" s="8"/>
      <c r="CW1624" s="2"/>
      <c r="CX1624" s="2"/>
      <c r="CY1624" s="14"/>
      <c r="CZ1624" s="8" t="str">
        <f t="shared" si="254"/>
        <v>NC</v>
      </c>
      <c r="DA1624" s="8" t="str">
        <f t="shared" si="255"/>
        <v>NC</v>
      </c>
      <c r="DB1624" s="8" t="str">
        <f t="shared" si="256"/>
        <v>NC</v>
      </c>
      <c r="DC1624" s="8" t="str">
        <f t="shared" si="257"/>
        <v>NC</v>
      </c>
      <c r="DD1624" s="8">
        <v>1</v>
      </c>
      <c r="DE1624" s="8"/>
      <c r="DF1624" s="8"/>
      <c r="DG1624" s="8"/>
      <c r="DH1624" s="8"/>
      <c r="DI1624" s="8"/>
      <c r="DJ1624" s="8"/>
      <c r="DK1624" s="8"/>
      <c r="DL1624" s="8"/>
      <c r="DM1624" s="8"/>
      <c r="DN1624" s="8"/>
      <c r="DO1624" s="8"/>
      <c r="DP1624" s="8"/>
      <c r="DQ1624" s="8"/>
      <c r="DR1624" s="8"/>
      <c r="DS1624" s="8"/>
      <c r="DT1624" s="8"/>
    </row>
    <row r="1625" spans="1:124" ht="12.75" customHeight="1">
      <c r="A1625" s="14"/>
      <c r="B1625" s="89">
        <v>1622</v>
      </c>
      <c r="C1625" s="127" t="s">
        <v>4845</v>
      </c>
      <c r="D1625" s="137" t="s">
        <v>6881</v>
      </c>
      <c r="E1625" s="92" t="s">
        <v>7086</v>
      </c>
      <c r="F1625" s="8" t="s">
        <v>5651</v>
      </c>
      <c r="G1625" s="8"/>
      <c r="H1625" s="8"/>
      <c r="I1625" s="8" t="s">
        <v>4889</v>
      </c>
      <c r="J1625" s="8" t="s">
        <v>2977</v>
      </c>
      <c r="K1625" s="127" t="s">
        <v>4845</v>
      </c>
      <c r="L1625" s="129" t="s">
        <v>2870</v>
      </c>
      <c r="M1625" s="8"/>
      <c r="N1625" s="8"/>
      <c r="O1625" s="8" t="s">
        <v>6264</v>
      </c>
      <c r="P1625" s="8" t="s">
        <v>6264</v>
      </c>
      <c r="Q1625" s="8" t="s">
        <v>6264</v>
      </c>
      <c r="R1625" s="8"/>
      <c r="S1625" s="8"/>
      <c r="T1625" s="8"/>
      <c r="U1625" s="8"/>
      <c r="V1625" s="8"/>
      <c r="W1625" s="8"/>
      <c r="X1625" s="8"/>
      <c r="Y1625" s="8"/>
      <c r="Z1625" s="8"/>
      <c r="AA1625" s="8"/>
      <c r="AB1625" s="8"/>
      <c r="AC1625" s="8" t="str">
        <f t="shared" si="249"/>
        <v>NO</v>
      </c>
      <c r="AD1625" s="8" t="str">
        <f t="shared" si="250"/>
        <v>NC,,,,,,,,,,,,,</v>
      </c>
      <c r="AE1625" s="8"/>
      <c r="AF1625" s="115"/>
      <c r="AG1625" s="8"/>
      <c r="AH1625" s="8" t="s">
        <v>4889</v>
      </c>
      <c r="AI1625" s="115" t="s">
        <v>4889</v>
      </c>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8"/>
      <c r="BY1625" s="8"/>
      <c r="BZ1625" s="8"/>
      <c r="CA1625" s="8"/>
      <c r="CB1625" s="8"/>
      <c r="CC1625" s="8"/>
      <c r="CD1625" s="14"/>
      <c r="CE1625" s="8" t="str">
        <f t="shared" si="248"/>
        <v>NC</v>
      </c>
      <c r="CF1625" s="8" t="str">
        <f t="shared" si="251"/>
        <v>NC</v>
      </c>
      <c r="CG1625" s="8" t="str">
        <f t="shared" si="252"/>
        <v>NC</v>
      </c>
      <c r="CH1625" s="8" t="str">
        <f t="shared" si="253"/>
        <v>NC</v>
      </c>
      <c r="CI1625" s="8">
        <v>1</v>
      </c>
      <c r="CJ1625" s="92" t="s">
        <v>1072</v>
      </c>
      <c r="CK1625" s="8"/>
      <c r="CL1625" s="8"/>
      <c r="CM1625" s="8"/>
      <c r="CN1625" s="8"/>
      <c r="CO1625" s="8"/>
      <c r="CP1625" s="8"/>
      <c r="CQ1625" s="8"/>
      <c r="CR1625" s="8"/>
      <c r="CS1625" s="8"/>
      <c r="CT1625" s="8"/>
      <c r="CU1625" s="8"/>
      <c r="CV1625" s="8"/>
      <c r="CW1625" s="117" t="s">
        <v>11381</v>
      </c>
      <c r="CX1625" s="2"/>
      <c r="CY1625" s="14"/>
      <c r="CZ1625" s="8" t="str">
        <f t="shared" si="254"/>
        <v>NC</v>
      </c>
      <c r="DA1625" s="8" t="str">
        <f t="shared" si="255"/>
        <v>NC</v>
      </c>
      <c r="DB1625" s="8" t="str">
        <f t="shared" si="256"/>
        <v>NC</v>
      </c>
      <c r="DC1625" s="8" t="str">
        <f t="shared" si="257"/>
        <v>NC</v>
      </c>
      <c r="DD1625" s="8">
        <v>1</v>
      </c>
      <c r="DE1625" s="92" t="s">
        <v>1072</v>
      </c>
      <c r="DF1625" s="8"/>
      <c r="DG1625" s="8"/>
      <c r="DH1625" s="8"/>
      <c r="DI1625" s="8"/>
      <c r="DJ1625" s="8"/>
      <c r="DK1625" s="8"/>
      <c r="DL1625" s="8"/>
      <c r="DM1625" s="8"/>
      <c r="DN1625" s="8"/>
      <c r="DO1625" s="8"/>
      <c r="DP1625" s="8"/>
      <c r="DQ1625" s="8"/>
      <c r="DR1625" s="8"/>
      <c r="DS1625" s="8"/>
      <c r="DT1625" s="8"/>
    </row>
    <row r="1626" spans="1:124" ht="12.75" customHeight="1">
      <c r="A1626" s="14"/>
      <c r="B1626" s="89">
        <v>1623</v>
      </c>
      <c r="C1626" s="127" t="s">
        <v>4845</v>
      </c>
      <c r="D1626" s="137" t="s">
        <v>2787</v>
      </c>
      <c r="E1626" s="8" t="s">
        <v>4845</v>
      </c>
      <c r="F1626" s="8" t="s">
        <v>5705</v>
      </c>
      <c r="G1626" s="8"/>
      <c r="H1626" s="8"/>
      <c r="I1626" s="8" t="s">
        <v>4889</v>
      </c>
      <c r="J1626" s="8" t="s">
        <v>3026</v>
      </c>
      <c r="K1626" s="127" t="s">
        <v>4845</v>
      </c>
      <c r="L1626" s="129" t="s">
        <v>6548</v>
      </c>
      <c r="M1626" s="8"/>
      <c r="N1626" s="8"/>
      <c r="O1626" s="8" t="s">
        <v>6264</v>
      </c>
      <c r="P1626" s="8" t="s">
        <v>6264</v>
      </c>
      <c r="Q1626" s="8" t="s">
        <v>6264</v>
      </c>
      <c r="R1626" s="8"/>
      <c r="S1626" s="8"/>
      <c r="T1626" s="8"/>
      <c r="U1626" s="8"/>
      <c r="V1626" s="8"/>
      <c r="W1626" s="8"/>
      <c r="X1626" s="8"/>
      <c r="Y1626" s="8"/>
      <c r="Z1626" s="8"/>
      <c r="AA1626" s="8"/>
      <c r="AB1626" s="8"/>
      <c r="AC1626" s="8" t="str">
        <f t="shared" si="249"/>
        <v>NO</v>
      </c>
      <c r="AD1626" s="8" t="str">
        <f t="shared" si="250"/>
        <v>NC,,,,,,,,,,,,,</v>
      </c>
      <c r="AE1626" s="8"/>
      <c r="AF1626" s="115"/>
      <c r="AG1626" s="8"/>
      <c r="AH1626" s="8" t="s">
        <v>4889</v>
      </c>
      <c r="AI1626" s="115" t="s">
        <v>4889</v>
      </c>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c r="BL1626" s="8"/>
      <c r="BM1626" s="8"/>
      <c r="BN1626" s="8"/>
      <c r="BO1626" s="8"/>
      <c r="BP1626" s="8"/>
      <c r="BQ1626" s="8"/>
      <c r="BR1626" s="8"/>
      <c r="BS1626" s="8"/>
      <c r="BT1626" s="8"/>
      <c r="BU1626" s="8"/>
      <c r="BV1626" s="8"/>
      <c r="BW1626" s="8"/>
      <c r="BX1626" s="8"/>
      <c r="BY1626" s="8"/>
      <c r="BZ1626" s="8"/>
      <c r="CA1626" s="8"/>
      <c r="CB1626" s="8"/>
      <c r="CC1626" s="8"/>
      <c r="CD1626" s="14"/>
      <c r="CE1626" s="8" t="str">
        <f t="shared" si="248"/>
        <v>NC</v>
      </c>
      <c r="CF1626" s="8" t="str">
        <f t="shared" si="251"/>
        <v>NC</v>
      </c>
      <c r="CG1626" s="8" t="str">
        <f t="shared" si="252"/>
        <v>NC</v>
      </c>
      <c r="CH1626" s="8" t="str">
        <f t="shared" si="253"/>
        <v>NC</v>
      </c>
      <c r="CI1626" s="8">
        <v>1</v>
      </c>
      <c r="CJ1626" s="8"/>
      <c r="CK1626" s="8"/>
      <c r="CL1626" s="8"/>
      <c r="CM1626" s="8"/>
      <c r="CN1626" s="8"/>
      <c r="CO1626" s="8"/>
      <c r="CP1626" s="8"/>
      <c r="CQ1626" s="8"/>
      <c r="CR1626" s="8"/>
      <c r="CS1626" s="8"/>
      <c r="CT1626" s="8"/>
      <c r="CU1626" s="8"/>
      <c r="CV1626" s="8"/>
      <c r="CW1626" s="2"/>
      <c r="CX1626" s="2"/>
      <c r="CY1626" s="14"/>
      <c r="CZ1626" s="8" t="str">
        <f t="shared" si="254"/>
        <v>NC</v>
      </c>
      <c r="DA1626" s="8" t="str">
        <f t="shared" si="255"/>
        <v>NC</v>
      </c>
      <c r="DB1626" s="8" t="str">
        <f t="shared" si="256"/>
        <v>NC</v>
      </c>
      <c r="DC1626" s="8" t="str">
        <f t="shared" si="257"/>
        <v>NC</v>
      </c>
      <c r="DD1626" s="8">
        <v>1</v>
      </c>
      <c r="DE1626" s="8"/>
      <c r="DF1626" s="8"/>
      <c r="DG1626" s="8"/>
      <c r="DH1626" s="8"/>
      <c r="DI1626" s="8"/>
      <c r="DJ1626" s="8"/>
      <c r="DK1626" s="8"/>
      <c r="DL1626" s="8"/>
      <c r="DM1626" s="8"/>
      <c r="DN1626" s="8"/>
      <c r="DO1626" s="8"/>
      <c r="DP1626" s="8"/>
      <c r="DQ1626" s="8"/>
      <c r="DR1626" s="8"/>
      <c r="DS1626" s="8"/>
      <c r="DT1626" s="8"/>
    </row>
    <row r="1627" spans="1:124" ht="12.75" customHeight="1">
      <c r="A1627" s="14"/>
      <c r="B1627" s="89">
        <v>1624</v>
      </c>
      <c r="C1627" s="127" t="s">
        <v>4845</v>
      </c>
      <c r="D1627" s="137" t="s">
        <v>6899</v>
      </c>
      <c r="E1627" s="8" t="s">
        <v>4845</v>
      </c>
      <c r="F1627" s="8" t="s">
        <v>5708</v>
      </c>
      <c r="G1627" s="8"/>
      <c r="H1627" s="8"/>
      <c r="I1627" s="8" t="s">
        <v>4889</v>
      </c>
      <c r="J1627" s="8" t="s">
        <v>6295</v>
      </c>
      <c r="K1627" s="127" t="s">
        <v>4845</v>
      </c>
      <c r="L1627" s="129" t="s">
        <v>2786</v>
      </c>
      <c r="M1627" s="8"/>
      <c r="N1627" s="8"/>
      <c r="O1627" s="8" t="s">
        <v>6264</v>
      </c>
      <c r="P1627" s="8" t="s">
        <v>6264</v>
      </c>
      <c r="Q1627" s="8" t="s">
        <v>6264</v>
      </c>
      <c r="R1627" s="8"/>
      <c r="S1627" s="8"/>
      <c r="T1627" s="8"/>
      <c r="U1627" s="8"/>
      <c r="V1627" s="8"/>
      <c r="W1627" s="8"/>
      <c r="X1627" s="8"/>
      <c r="Y1627" s="8"/>
      <c r="Z1627" s="8"/>
      <c r="AA1627" s="8"/>
      <c r="AB1627" s="8"/>
      <c r="AC1627" s="8" t="str">
        <f t="shared" si="249"/>
        <v>NO</v>
      </c>
      <c r="AD1627" s="8" t="str">
        <f t="shared" si="250"/>
        <v>NC,,,,,,,,,,,,,</v>
      </c>
      <c r="AE1627" s="8"/>
      <c r="AF1627" s="115"/>
      <c r="AG1627" s="8"/>
      <c r="AH1627" s="8" t="s">
        <v>4889</v>
      </c>
      <c r="AI1627" s="115" t="s">
        <v>4889</v>
      </c>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c r="BJ1627" s="8"/>
      <c r="BK1627" s="8"/>
      <c r="BL1627" s="8"/>
      <c r="BM1627" s="8"/>
      <c r="BN1627" s="8"/>
      <c r="BO1627" s="8"/>
      <c r="BP1627" s="8"/>
      <c r="BQ1627" s="8"/>
      <c r="BR1627" s="8"/>
      <c r="BS1627" s="8"/>
      <c r="BT1627" s="8"/>
      <c r="BU1627" s="8"/>
      <c r="BV1627" s="8"/>
      <c r="BW1627" s="8"/>
      <c r="BX1627" s="8"/>
      <c r="BY1627" s="8"/>
      <c r="BZ1627" s="8"/>
      <c r="CA1627" s="8"/>
      <c r="CB1627" s="8"/>
      <c r="CC1627" s="8"/>
      <c r="CD1627" s="14"/>
      <c r="CE1627" s="8" t="str">
        <f t="shared" si="248"/>
        <v>NC</v>
      </c>
      <c r="CF1627" s="8" t="str">
        <f t="shared" si="251"/>
        <v>NC</v>
      </c>
      <c r="CG1627" s="8" t="str">
        <f t="shared" si="252"/>
        <v>NC</v>
      </c>
      <c r="CH1627" s="8" t="str">
        <f t="shared" si="253"/>
        <v>NC</v>
      </c>
      <c r="CI1627" s="8">
        <v>1</v>
      </c>
      <c r="CJ1627" s="8"/>
      <c r="CK1627" s="8"/>
      <c r="CL1627" s="8"/>
      <c r="CM1627" s="8"/>
      <c r="CN1627" s="8"/>
      <c r="CO1627" s="8"/>
      <c r="CP1627" s="8"/>
      <c r="CQ1627" s="8"/>
      <c r="CR1627" s="8"/>
      <c r="CS1627" s="8"/>
      <c r="CT1627" s="8"/>
      <c r="CU1627" s="8"/>
      <c r="CV1627" s="8"/>
      <c r="CW1627" s="2"/>
      <c r="CX1627" s="2"/>
      <c r="CY1627" s="14"/>
      <c r="CZ1627" s="8" t="str">
        <f t="shared" si="254"/>
        <v>NC</v>
      </c>
      <c r="DA1627" s="8" t="str">
        <f t="shared" si="255"/>
        <v>NC</v>
      </c>
      <c r="DB1627" s="8" t="str">
        <f t="shared" si="256"/>
        <v>NC</v>
      </c>
      <c r="DC1627" s="8" t="str">
        <f t="shared" si="257"/>
        <v>NC</v>
      </c>
      <c r="DD1627" s="8">
        <v>1</v>
      </c>
      <c r="DE1627" s="8"/>
      <c r="DF1627" s="8"/>
      <c r="DG1627" s="8"/>
      <c r="DH1627" s="8"/>
      <c r="DI1627" s="8"/>
      <c r="DJ1627" s="8"/>
      <c r="DK1627" s="8"/>
      <c r="DL1627" s="8"/>
      <c r="DM1627" s="8"/>
      <c r="DN1627" s="8"/>
      <c r="DO1627" s="8"/>
      <c r="DP1627" s="8"/>
      <c r="DQ1627" s="8"/>
      <c r="DR1627" s="8"/>
      <c r="DS1627" s="8"/>
      <c r="DT1627" s="8"/>
    </row>
    <row r="1628" spans="1:124" ht="12.75" customHeight="1">
      <c r="A1628" s="14"/>
      <c r="B1628" s="89">
        <v>1625</v>
      </c>
      <c r="C1628" s="127" t="s">
        <v>4845</v>
      </c>
      <c r="D1628" s="137" t="s">
        <v>2801</v>
      </c>
      <c r="E1628" s="8" t="s">
        <v>4845</v>
      </c>
      <c r="F1628" s="8" t="s">
        <v>5717</v>
      </c>
      <c r="G1628" s="8"/>
      <c r="H1628" s="8"/>
      <c r="I1628" s="8" t="s">
        <v>4889</v>
      </c>
      <c r="J1628" s="8" t="s">
        <v>6301</v>
      </c>
      <c r="K1628" s="127" t="s">
        <v>4845</v>
      </c>
      <c r="L1628" s="129" t="s">
        <v>6720</v>
      </c>
      <c r="M1628" s="8"/>
      <c r="N1628" s="8"/>
      <c r="O1628" s="8" t="s">
        <v>6264</v>
      </c>
      <c r="P1628" s="8" t="s">
        <v>6264</v>
      </c>
      <c r="Q1628" s="8" t="s">
        <v>6264</v>
      </c>
      <c r="R1628" s="8"/>
      <c r="S1628" s="8"/>
      <c r="T1628" s="8"/>
      <c r="U1628" s="8"/>
      <c r="V1628" s="8"/>
      <c r="W1628" s="8"/>
      <c r="X1628" s="8"/>
      <c r="Y1628" s="8"/>
      <c r="Z1628" s="8"/>
      <c r="AA1628" s="8"/>
      <c r="AB1628" s="8"/>
      <c r="AC1628" s="8" t="str">
        <f t="shared" si="249"/>
        <v>NO</v>
      </c>
      <c r="AD1628" s="8" t="str">
        <f t="shared" si="250"/>
        <v>NC,,,,,,,,,,,,,</v>
      </c>
      <c r="AE1628" s="8"/>
      <c r="AF1628" s="115"/>
      <c r="AG1628" s="8"/>
      <c r="AH1628" s="8" t="s">
        <v>4889</v>
      </c>
      <c r="AI1628" s="115" t="s">
        <v>4889</v>
      </c>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c r="BH1628" s="8"/>
      <c r="BI1628" s="8"/>
      <c r="BJ1628" s="8"/>
      <c r="BK1628" s="8"/>
      <c r="BL1628" s="8"/>
      <c r="BM1628" s="8"/>
      <c r="BN1628" s="8"/>
      <c r="BO1628" s="8"/>
      <c r="BP1628" s="8"/>
      <c r="BQ1628" s="8"/>
      <c r="BR1628" s="8"/>
      <c r="BS1628" s="8"/>
      <c r="BT1628" s="8"/>
      <c r="BU1628" s="8"/>
      <c r="BV1628" s="8"/>
      <c r="BW1628" s="8"/>
      <c r="BX1628" s="8"/>
      <c r="BY1628" s="8"/>
      <c r="BZ1628" s="8"/>
      <c r="CA1628" s="8"/>
      <c r="CB1628" s="8"/>
      <c r="CC1628" s="8"/>
      <c r="CD1628" s="14"/>
      <c r="CE1628" s="8" t="str">
        <f t="shared" si="248"/>
        <v>NC</v>
      </c>
      <c r="CF1628" s="8" t="str">
        <f t="shared" si="251"/>
        <v>NC</v>
      </c>
      <c r="CG1628" s="8" t="str">
        <f t="shared" si="252"/>
        <v>NC</v>
      </c>
      <c r="CH1628" s="8" t="str">
        <f t="shared" si="253"/>
        <v>NC</v>
      </c>
      <c r="CI1628" s="8">
        <v>1</v>
      </c>
      <c r="CJ1628" s="8"/>
      <c r="CK1628" s="8"/>
      <c r="CL1628" s="8"/>
      <c r="CM1628" s="8"/>
      <c r="CN1628" s="8"/>
      <c r="CO1628" s="8"/>
      <c r="CP1628" s="8"/>
      <c r="CQ1628" s="8"/>
      <c r="CR1628" s="8"/>
      <c r="CS1628" s="8"/>
      <c r="CT1628" s="8"/>
      <c r="CU1628" s="8"/>
      <c r="CV1628" s="8"/>
      <c r="CW1628" s="2"/>
      <c r="CX1628" s="2"/>
      <c r="CY1628" s="14"/>
      <c r="CZ1628" s="8" t="str">
        <f t="shared" si="254"/>
        <v>NC</v>
      </c>
      <c r="DA1628" s="8" t="str">
        <f t="shared" si="255"/>
        <v>NC</v>
      </c>
      <c r="DB1628" s="8" t="str">
        <f t="shared" si="256"/>
        <v>NC</v>
      </c>
      <c r="DC1628" s="8" t="str">
        <f t="shared" si="257"/>
        <v>NC</v>
      </c>
      <c r="DD1628" s="8">
        <v>1</v>
      </c>
      <c r="DE1628" s="8"/>
      <c r="DF1628" s="8"/>
      <c r="DG1628" s="8"/>
      <c r="DH1628" s="8"/>
      <c r="DI1628" s="8"/>
      <c r="DJ1628" s="8"/>
      <c r="DK1628" s="8"/>
      <c r="DL1628" s="8"/>
      <c r="DM1628" s="8"/>
      <c r="DN1628" s="8"/>
      <c r="DO1628" s="8"/>
      <c r="DP1628" s="8"/>
      <c r="DQ1628" s="8"/>
      <c r="DR1628" s="8"/>
      <c r="DS1628" s="8"/>
      <c r="DT1628" s="8"/>
    </row>
    <row r="1629" spans="1:124" ht="12.75" customHeight="1">
      <c r="A1629" s="14"/>
      <c r="B1629" s="89">
        <v>1626</v>
      </c>
      <c r="C1629" s="127" t="s">
        <v>4845</v>
      </c>
      <c r="D1629" s="137" t="s">
        <v>6903</v>
      </c>
      <c r="E1629" s="8" t="s">
        <v>4845</v>
      </c>
      <c r="F1629" s="8" t="s">
        <v>5732</v>
      </c>
      <c r="G1629" s="8"/>
      <c r="H1629" s="8"/>
      <c r="I1629" s="8" t="s">
        <v>4889</v>
      </c>
      <c r="J1629" s="8" t="s">
        <v>6802</v>
      </c>
      <c r="K1629" s="127" t="s">
        <v>4845</v>
      </c>
      <c r="L1629" s="129" t="s">
        <v>6077</v>
      </c>
      <c r="M1629" s="8"/>
      <c r="N1629" s="8"/>
      <c r="O1629" s="8" t="s">
        <v>6264</v>
      </c>
      <c r="P1629" s="8" t="s">
        <v>6264</v>
      </c>
      <c r="Q1629" s="8" t="s">
        <v>6264</v>
      </c>
      <c r="R1629" s="8"/>
      <c r="S1629" s="8"/>
      <c r="T1629" s="8"/>
      <c r="U1629" s="8"/>
      <c r="V1629" s="8"/>
      <c r="W1629" s="8"/>
      <c r="X1629" s="8"/>
      <c r="Y1629" s="8"/>
      <c r="Z1629" s="8"/>
      <c r="AA1629" s="8"/>
      <c r="AB1629" s="8"/>
      <c r="AC1629" s="8" t="str">
        <f t="shared" si="249"/>
        <v>NO</v>
      </c>
      <c r="AD1629" s="8" t="str">
        <f t="shared" si="250"/>
        <v>NC,,,,,,,,,,,,,</v>
      </c>
      <c r="AE1629" s="8"/>
      <c r="AF1629" s="115"/>
      <c r="AG1629" s="8"/>
      <c r="AH1629" s="8" t="s">
        <v>4889</v>
      </c>
      <c r="AI1629" s="115" t="s">
        <v>4889</v>
      </c>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c r="BL1629" s="8"/>
      <c r="BM1629" s="8"/>
      <c r="BN1629" s="8"/>
      <c r="BO1629" s="8"/>
      <c r="BP1629" s="8"/>
      <c r="BQ1629" s="8"/>
      <c r="BR1629" s="8"/>
      <c r="BS1629" s="8"/>
      <c r="BT1629" s="8"/>
      <c r="BU1629" s="8"/>
      <c r="BV1629" s="8"/>
      <c r="BW1629" s="8"/>
      <c r="BX1629" s="8"/>
      <c r="BY1629" s="8"/>
      <c r="BZ1629" s="8"/>
      <c r="CA1629" s="8"/>
      <c r="CB1629" s="8"/>
      <c r="CC1629" s="8"/>
      <c r="CD1629" s="14"/>
      <c r="CE1629" s="8" t="str">
        <f t="shared" si="248"/>
        <v>NC</v>
      </c>
      <c r="CF1629" s="8" t="str">
        <f t="shared" si="251"/>
        <v>NC</v>
      </c>
      <c r="CG1629" s="8" t="str">
        <f t="shared" si="252"/>
        <v>NC</v>
      </c>
      <c r="CH1629" s="8" t="str">
        <f t="shared" si="253"/>
        <v>NC</v>
      </c>
      <c r="CI1629" s="8">
        <v>1</v>
      </c>
      <c r="CJ1629" s="8"/>
      <c r="CK1629" s="8"/>
      <c r="CL1629" s="8"/>
      <c r="CM1629" s="8"/>
      <c r="CN1629" s="8"/>
      <c r="CO1629" s="8"/>
      <c r="CP1629" s="8"/>
      <c r="CQ1629" s="8"/>
      <c r="CR1629" s="8"/>
      <c r="CS1629" s="8"/>
      <c r="CT1629" s="8"/>
      <c r="CU1629" s="8"/>
      <c r="CV1629" s="8"/>
      <c r="CW1629" s="2"/>
      <c r="CX1629" s="2"/>
      <c r="CY1629" s="14"/>
      <c r="CZ1629" s="8" t="str">
        <f t="shared" si="254"/>
        <v>NC</v>
      </c>
      <c r="DA1629" s="8" t="str">
        <f t="shared" si="255"/>
        <v>NC</v>
      </c>
      <c r="DB1629" s="8" t="str">
        <f t="shared" si="256"/>
        <v>NC</v>
      </c>
      <c r="DC1629" s="8" t="str">
        <f t="shared" si="257"/>
        <v>NC</v>
      </c>
      <c r="DD1629" s="8">
        <v>1</v>
      </c>
      <c r="DE1629" s="8"/>
      <c r="DF1629" s="8"/>
      <c r="DG1629" s="8"/>
      <c r="DH1629" s="8"/>
      <c r="DI1629" s="8"/>
      <c r="DJ1629" s="8"/>
      <c r="DK1629" s="8"/>
      <c r="DL1629" s="8"/>
      <c r="DM1629" s="8"/>
      <c r="DN1629" s="8"/>
      <c r="DO1629" s="8"/>
      <c r="DP1629" s="8"/>
      <c r="DQ1629" s="8"/>
      <c r="DR1629" s="8"/>
      <c r="DS1629" s="8"/>
      <c r="DT1629" s="8"/>
    </row>
    <row r="1630" spans="1:124" ht="12.75" customHeight="1">
      <c r="A1630" s="14"/>
      <c r="B1630" s="89">
        <v>1627</v>
      </c>
      <c r="C1630" s="127" t="s">
        <v>4845</v>
      </c>
      <c r="D1630" s="137" t="s">
        <v>4032</v>
      </c>
      <c r="E1630" s="92" t="s">
        <v>7086</v>
      </c>
      <c r="F1630" s="8" t="s">
        <v>3764</v>
      </c>
      <c r="G1630" s="8"/>
      <c r="H1630" s="8"/>
      <c r="I1630" s="8" t="s">
        <v>4889</v>
      </c>
      <c r="J1630" s="8" t="s">
        <v>5009</v>
      </c>
      <c r="K1630" s="127" t="s">
        <v>4845</v>
      </c>
      <c r="L1630" s="129" t="s">
        <v>6728</v>
      </c>
      <c r="M1630" s="8"/>
      <c r="N1630" s="8"/>
      <c r="O1630" s="8" t="s">
        <v>6264</v>
      </c>
      <c r="P1630" s="8" t="s">
        <v>6264</v>
      </c>
      <c r="Q1630" s="8" t="s">
        <v>6264</v>
      </c>
      <c r="R1630" s="8"/>
      <c r="S1630" s="8"/>
      <c r="T1630" s="8"/>
      <c r="U1630" s="8"/>
      <c r="V1630" s="8"/>
      <c r="W1630" s="8"/>
      <c r="X1630" s="8"/>
      <c r="Y1630" s="8"/>
      <c r="Z1630" s="8"/>
      <c r="AA1630" s="8"/>
      <c r="AB1630" s="8"/>
      <c r="AC1630" s="8" t="str">
        <f t="shared" si="249"/>
        <v>NO</v>
      </c>
      <c r="AD1630" s="8" t="str">
        <f t="shared" si="250"/>
        <v>NC,,,,,,,,,,,,,</v>
      </c>
      <c r="AE1630" s="8"/>
      <c r="AF1630" s="115"/>
      <c r="AG1630" s="8"/>
      <c r="AH1630" s="8" t="s">
        <v>4889</v>
      </c>
      <c r="AI1630" s="115" t="s">
        <v>4889</v>
      </c>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c r="BL1630" s="8"/>
      <c r="BM1630" s="8"/>
      <c r="BN1630" s="8"/>
      <c r="BO1630" s="8"/>
      <c r="BP1630" s="8"/>
      <c r="BQ1630" s="8"/>
      <c r="BR1630" s="8"/>
      <c r="BS1630" s="8"/>
      <c r="BT1630" s="8"/>
      <c r="BU1630" s="8"/>
      <c r="BV1630" s="8"/>
      <c r="BW1630" s="8"/>
      <c r="BX1630" s="8"/>
      <c r="BY1630" s="8"/>
      <c r="BZ1630" s="8"/>
      <c r="CA1630" s="8"/>
      <c r="CB1630" s="8"/>
      <c r="CC1630" s="8"/>
      <c r="CD1630" s="14"/>
      <c r="CE1630" s="8" t="str">
        <f t="shared" si="248"/>
        <v>NC</v>
      </c>
      <c r="CF1630" s="8" t="str">
        <f t="shared" si="251"/>
        <v>NC</v>
      </c>
      <c r="CG1630" s="8" t="str">
        <f t="shared" si="252"/>
        <v>NC</v>
      </c>
      <c r="CH1630" s="8" t="str">
        <f t="shared" si="253"/>
        <v>NC</v>
      </c>
      <c r="CI1630" s="8">
        <v>1</v>
      </c>
      <c r="CJ1630" s="92" t="s">
        <v>1072</v>
      </c>
      <c r="CK1630" s="8"/>
      <c r="CL1630" s="8"/>
      <c r="CM1630" s="8"/>
      <c r="CN1630" s="8"/>
      <c r="CO1630" s="8"/>
      <c r="CP1630" s="8"/>
      <c r="CQ1630" s="8"/>
      <c r="CR1630" s="8"/>
      <c r="CS1630" s="8"/>
      <c r="CT1630" s="8"/>
      <c r="CU1630" s="8"/>
      <c r="CV1630" s="8"/>
      <c r="CW1630" s="117" t="s">
        <v>11144</v>
      </c>
      <c r="CX1630" s="2"/>
      <c r="CY1630" s="14"/>
      <c r="CZ1630" s="8" t="str">
        <f t="shared" si="254"/>
        <v>NC</v>
      </c>
      <c r="DA1630" s="8" t="str">
        <f t="shared" si="255"/>
        <v>NC</v>
      </c>
      <c r="DB1630" s="8" t="str">
        <f t="shared" si="256"/>
        <v>NC</v>
      </c>
      <c r="DC1630" s="8" t="str">
        <f t="shared" si="257"/>
        <v>NC</v>
      </c>
      <c r="DD1630" s="8">
        <v>1</v>
      </c>
      <c r="DE1630" s="92" t="s">
        <v>1072</v>
      </c>
      <c r="DF1630" s="8"/>
      <c r="DG1630" s="8"/>
      <c r="DH1630" s="8"/>
      <c r="DI1630" s="8"/>
      <c r="DJ1630" s="8"/>
      <c r="DK1630" s="8"/>
      <c r="DL1630" s="8"/>
      <c r="DM1630" s="8"/>
      <c r="DN1630" s="8"/>
      <c r="DO1630" s="8"/>
      <c r="DP1630" s="8"/>
      <c r="DQ1630" s="8"/>
      <c r="DR1630" s="8"/>
      <c r="DS1630" s="8"/>
      <c r="DT1630" s="8"/>
    </row>
    <row r="1631" spans="1:124" ht="12.75" customHeight="1">
      <c r="A1631" s="14"/>
      <c r="B1631" s="89">
        <v>1628</v>
      </c>
      <c r="C1631" s="127" t="s">
        <v>4845</v>
      </c>
      <c r="D1631" s="137" t="s">
        <v>7097</v>
      </c>
      <c r="E1631" s="8" t="s">
        <v>4845</v>
      </c>
      <c r="F1631" s="8" t="s">
        <v>6733</v>
      </c>
      <c r="G1631" s="8"/>
      <c r="H1631" s="8"/>
      <c r="I1631" s="8" t="s">
        <v>4889</v>
      </c>
      <c r="J1631" s="8" t="s">
        <v>6617</v>
      </c>
      <c r="K1631" s="127" t="s">
        <v>4845</v>
      </c>
      <c r="L1631" s="129" t="s">
        <v>6078</v>
      </c>
      <c r="M1631" s="8"/>
      <c r="N1631" s="8"/>
      <c r="O1631" s="8" t="s">
        <v>6264</v>
      </c>
      <c r="P1631" s="8" t="s">
        <v>6264</v>
      </c>
      <c r="Q1631" s="8" t="s">
        <v>6264</v>
      </c>
      <c r="R1631" s="8"/>
      <c r="S1631" s="8"/>
      <c r="T1631" s="8"/>
      <c r="U1631" s="8"/>
      <c r="V1631" s="8"/>
      <c r="W1631" s="8"/>
      <c r="X1631" s="8"/>
      <c r="Y1631" s="8"/>
      <c r="Z1631" s="8"/>
      <c r="AA1631" s="8"/>
      <c r="AB1631" s="8"/>
      <c r="AC1631" s="8" t="str">
        <f t="shared" si="249"/>
        <v>NO</v>
      </c>
      <c r="AD1631" s="8" t="str">
        <f t="shared" si="250"/>
        <v>NC,,,,,,,,,,,,,</v>
      </c>
      <c r="AE1631" s="8"/>
      <c r="AF1631" s="115"/>
      <c r="AG1631" s="8"/>
      <c r="AH1631" s="8" t="s">
        <v>4889</v>
      </c>
      <c r="AI1631" s="115" t="s">
        <v>4889</v>
      </c>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c r="BH1631" s="8"/>
      <c r="BI1631" s="8"/>
      <c r="BJ1631" s="8"/>
      <c r="BK1631" s="8"/>
      <c r="BL1631" s="8"/>
      <c r="BM1631" s="8"/>
      <c r="BN1631" s="8"/>
      <c r="BO1631" s="8"/>
      <c r="BP1631" s="8"/>
      <c r="BQ1631" s="8"/>
      <c r="BR1631" s="8"/>
      <c r="BS1631" s="8"/>
      <c r="BT1631" s="8"/>
      <c r="BU1631" s="8"/>
      <c r="BV1631" s="8"/>
      <c r="BW1631" s="8"/>
      <c r="BX1631" s="8"/>
      <c r="BY1631" s="8"/>
      <c r="BZ1631" s="8"/>
      <c r="CA1631" s="8"/>
      <c r="CB1631" s="8"/>
      <c r="CC1631" s="8"/>
      <c r="CD1631" s="14"/>
      <c r="CE1631" s="8" t="str">
        <f t="shared" si="248"/>
        <v>NC</v>
      </c>
      <c r="CF1631" s="8" t="str">
        <f t="shared" si="251"/>
        <v>NC</v>
      </c>
      <c r="CG1631" s="8" t="str">
        <f t="shared" si="252"/>
        <v>NC</v>
      </c>
      <c r="CH1631" s="8" t="str">
        <f t="shared" si="253"/>
        <v>NC</v>
      </c>
      <c r="CI1631" s="8">
        <v>1</v>
      </c>
      <c r="CJ1631" s="8"/>
      <c r="CK1631" s="8"/>
      <c r="CL1631" s="8"/>
      <c r="CM1631" s="8"/>
      <c r="CN1631" s="8"/>
      <c r="CO1631" s="8"/>
      <c r="CP1631" s="8"/>
      <c r="CQ1631" s="8"/>
      <c r="CR1631" s="8"/>
      <c r="CS1631" s="8"/>
      <c r="CT1631" s="8"/>
      <c r="CU1631" s="8"/>
      <c r="CV1631" s="8"/>
      <c r="CW1631" s="2"/>
      <c r="CX1631" s="2"/>
      <c r="CY1631" s="14"/>
      <c r="CZ1631" s="8" t="str">
        <f t="shared" si="254"/>
        <v>NC</v>
      </c>
      <c r="DA1631" s="8" t="str">
        <f t="shared" si="255"/>
        <v>NC</v>
      </c>
      <c r="DB1631" s="8" t="str">
        <f t="shared" si="256"/>
        <v>NC</v>
      </c>
      <c r="DC1631" s="8" t="str">
        <f t="shared" si="257"/>
        <v>NC</v>
      </c>
      <c r="DD1631" s="8">
        <v>1</v>
      </c>
      <c r="DE1631" s="8"/>
      <c r="DF1631" s="8"/>
      <c r="DG1631" s="8"/>
      <c r="DH1631" s="8"/>
      <c r="DI1631" s="8"/>
      <c r="DJ1631" s="8"/>
      <c r="DK1631" s="8"/>
      <c r="DL1631" s="8"/>
      <c r="DM1631" s="8"/>
      <c r="DN1631" s="8"/>
      <c r="DO1631" s="8"/>
      <c r="DP1631" s="8"/>
      <c r="DQ1631" s="8"/>
      <c r="DR1631" s="8"/>
      <c r="DS1631" s="8"/>
      <c r="DT1631" s="8"/>
    </row>
    <row r="1632" spans="1:124" ht="12.75" customHeight="1">
      <c r="A1632" s="14"/>
      <c r="B1632" s="89">
        <v>1629</v>
      </c>
      <c r="C1632" s="127" t="s">
        <v>4845</v>
      </c>
      <c r="D1632" s="137" t="s">
        <v>4848</v>
      </c>
      <c r="E1632" s="8" t="s">
        <v>4845</v>
      </c>
      <c r="F1632" s="8" t="s">
        <v>7062</v>
      </c>
      <c r="G1632" s="8"/>
      <c r="H1632" s="8"/>
      <c r="I1632" s="8" t="s">
        <v>4889</v>
      </c>
      <c r="J1632" s="8" t="s">
        <v>3001</v>
      </c>
      <c r="K1632" s="127" t="s">
        <v>4845</v>
      </c>
      <c r="L1632" s="129" t="s">
        <v>3370</v>
      </c>
      <c r="M1632" s="8"/>
      <c r="N1632" s="8"/>
      <c r="O1632" s="8" t="s">
        <v>6264</v>
      </c>
      <c r="P1632" s="8" t="s">
        <v>6264</v>
      </c>
      <c r="Q1632" s="8" t="s">
        <v>6264</v>
      </c>
      <c r="R1632" s="8"/>
      <c r="S1632" s="8"/>
      <c r="T1632" s="8"/>
      <c r="U1632" s="8"/>
      <c r="V1632" s="8"/>
      <c r="W1632" s="8"/>
      <c r="X1632" s="8"/>
      <c r="Y1632" s="8"/>
      <c r="Z1632" s="8"/>
      <c r="AA1632" s="8"/>
      <c r="AB1632" s="8"/>
      <c r="AC1632" s="8" t="str">
        <f t="shared" si="249"/>
        <v>NO</v>
      </c>
      <c r="AD1632" s="8" t="str">
        <f t="shared" si="250"/>
        <v>NC,,,,,,,,,,,,,</v>
      </c>
      <c r="AE1632" s="8"/>
      <c r="AF1632" s="115"/>
      <c r="AG1632" s="8"/>
      <c r="AH1632" s="8" t="s">
        <v>4889</v>
      </c>
      <c r="AI1632" s="115" t="s">
        <v>4889</v>
      </c>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c r="BL1632" s="8"/>
      <c r="BM1632" s="8"/>
      <c r="BN1632" s="8"/>
      <c r="BO1632" s="8"/>
      <c r="BP1632" s="8"/>
      <c r="BQ1632" s="8"/>
      <c r="BR1632" s="8"/>
      <c r="BS1632" s="8"/>
      <c r="BT1632" s="8"/>
      <c r="BU1632" s="8"/>
      <c r="BV1632" s="8"/>
      <c r="BW1632" s="8"/>
      <c r="BX1632" s="8"/>
      <c r="BY1632" s="8"/>
      <c r="BZ1632" s="8"/>
      <c r="CA1632" s="8"/>
      <c r="CB1632" s="8"/>
      <c r="CC1632" s="8"/>
      <c r="CD1632" s="14"/>
      <c r="CE1632" s="8" t="str">
        <f t="shared" si="248"/>
        <v>NC</v>
      </c>
      <c r="CF1632" s="8" t="str">
        <f t="shared" si="251"/>
        <v>NC</v>
      </c>
      <c r="CG1632" s="8" t="str">
        <f t="shared" si="252"/>
        <v>NC</v>
      </c>
      <c r="CH1632" s="8" t="str">
        <f t="shared" si="253"/>
        <v>NC</v>
      </c>
      <c r="CI1632" s="8">
        <v>1</v>
      </c>
      <c r="CJ1632" s="8"/>
      <c r="CK1632" s="8"/>
      <c r="CL1632" s="8"/>
      <c r="CM1632" s="8"/>
      <c r="CN1632" s="8"/>
      <c r="CO1632" s="8"/>
      <c r="CP1632" s="8"/>
      <c r="CQ1632" s="8"/>
      <c r="CR1632" s="8"/>
      <c r="CS1632" s="8"/>
      <c r="CT1632" s="8"/>
      <c r="CU1632" s="8"/>
      <c r="CV1632" s="8"/>
      <c r="CW1632" s="2"/>
      <c r="CX1632" s="2"/>
      <c r="CY1632" s="14"/>
      <c r="CZ1632" s="8" t="str">
        <f t="shared" si="254"/>
        <v>NC</v>
      </c>
      <c r="DA1632" s="8" t="str">
        <f t="shared" si="255"/>
        <v>NC</v>
      </c>
      <c r="DB1632" s="8" t="str">
        <f t="shared" si="256"/>
        <v>NC</v>
      </c>
      <c r="DC1632" s="8" t="str">
        <f t="shared" si="257"/>
        <v>NC</v>
      </c>
      <c r="DD1632" s="8">
        <v>1</v>
      </c>
      <c r="DE1632" s="8"/>
      <c r="DF1632" s="8"/>
      <c r="DG1632" s="8"/>
      <c r="DH1632" s="8"/>
      <c r="DI1632" s="8"/>
      <c r="DJ1632" s="8"/>
      <c r="DK1632" s="8"/>
      <c r="DL1632" s="8"/>
      <c r="DM1632" s="8"/>
      <c r="DN1632" s="8"/>
      <c r="DO1632" s="8"/>
      <c r="DP1632" s="8"/>
      <c r="DQ1632" s="8"/>
      <c r="DR1632" s="8"/>
      <c r="DS1632" s="8"/>
      <c r="DT1632" s="8"/>
    </row>
    <row r="1633" spans="1:124" ht="12.75" customHeight="1">
      <c r="A1633" s="14"/>
      <c r="B1633" s="89">
        <v>1630</v>
      </c>
      <c r="C1633" s="127" t="s">
        <v>4845</v>
      </c>
      <c r="D1633" s="137" t="s">
        <v>4852</v>
      </c>
      <c r="E1633" s="8" t="s">
        <v>4845</v>
      </c>
      <c r="F1633" s="8" t="s">
        <v>5880</v>
      </c>
      <c r="G1633" s="8"/>
      <c r="H1633" s="8"/>
      <c r="I1633" s="8" t="s">
        <v>4889</v>
      </c>
      <c r="J1633" s="8" t="s">
        <v>3774</v>
      </c>
      <c r="K1633" s="127" t="s">
        <v>4845</v>
      </c>
      <c r="L1633" s="129" t="s">
        <v>3973</v>
      </c>
      <c r="M1633" s="8"/>
      <c r="N1633" s="8"/>
      <c r="O1633" s="8" t="s">
        <v>6264</v>
      </c>
      <c r="P1633" s="8" t="s">
        <v>6264</v>
      </c>
      <c r="Q1633" s="8" t="s">
        <v>6264</v>
      </c>
      <c r="R1633" s="8"/>
      <c r="S1633" s="8"/>
      <c r="T1633" s="8"/>
      <c r="U1633" s="8"/>
      <c r="V1633" s="8"/>
      <c r="W1633" s="8"/>
      <c r="X1633" s="8"/>
      <c r="Y1633" s="8"/>
      <c r="Z1633" s="8"/>
      <c r="AA1633" s="8"/>
      <c r="AB1633" s="8"/>
      <c r="AC1633" s="8" t="str">
        <f t="shared" si="249"/>
        <v>NO</v>
      </c>
      <c r="AD1633" s="8" t="str">
        <f t="shared" si="250"/>
        <v>NC,,,,,,,,,,,,,</v>
      </c>
      <c r="AE1633" s="8"/>
      <c r="AF1633" s="115"/>
      <c r="AG1633" s="8"/>
      <c r="AH1633" s="8" t="s">
        <v>4889</v>
      </c>
      <c r="AI1633" s="115" t="s">
        <v>4889</v>
      </c>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c r="BL1633" s="8"/>
      <c r="BM1633" s="8"/>
      <c r="BN1633" s="8"/>
      <c r="BO1633" s="8"/>
      <c r="BP1633" s="8"/>
      <c r="BQ1633" s="8"/>
      <c r="BR1633" s="8"/>
      <c r="BS1633" s="8"/>
      <c r="BT1633" s="8"/>
      <c r="BU1633" s="8"/>
      <c r="BV1633" s="8"/>
      <c r="BW1633" s="8"/>
      <c r="BX1633" s="8"/>
      <c r="BY1633" s="8"/>
      <c r="BZ1633" s="8"/>
      <c r="CA1633" s="8"/>
      <c r="CB1633" s="8"/>
      <c r="CC1633" s="8"/>
      <c r="CD1633" s="14"/>
      <c r="CE1633" s="8" t="str">
        <f t="shared" si="248"/>
        <v>NC</v>
      </c>
      <c r="CF1633" s="8" t="str">
        <f t="shared" si="251"/>
        <v>NC</v>
      </c>
      <c r="CG1633" s="8" t="str">
        <f t="shared" si="252"/>
        <v>NC</v>
      </c>
      <c r="CH1633" s="8" t="str">
        <f t="shared" si="253"/>
        <v>NC</v>
      </c>
      <c r="CI1633" s="8">
        <v>1</v>
      </c>
      <c r="CJ1633" s="8"/>
      <c r="CK1633" s="8"/>
      <c r="CL1633" s="8"/>
      <c r="CM1633" s="8"/>
      <c r="CN1633" s="8"/>
      <c r="CO1633" s="8"/>
      <c r="CP1633" s="8"/>
      <c r="CQ1633" s="8"/>
      <c r="CR1633" s="8"/>
      <c r="CS1633" s="8"/>
      <c r="CT1633" s="8"/>
      <c r="CU1633" s="8"/>
      <c r="CV1633" s="8"/>
      <c r="CW1633" s="2"/>
      <c r="CX1633" s="2"/>
      <c r="CY1633" s="14"/>
      <c r="CZ1633" s="8" t="str">
        <f t="shared" si="254"/>
        <v>NC</v>
      </c>
      <c r="DA1633" s="8" t="str">
        <f t="shared" si="255"/>
        <v>NC</v>
      </c>
      <c r="DB1633" s="8" t="str">
        <f t="shared" si="256"/>
        <v>NC</v>
      </c>
      <c r="DC1633" s="8" t="str">
        <f t="shared" si="257"/>
        <v>NC</v>
      </c>
      <c r="DD1633" s="8">
        <v>1</v>
      </c>
      <c r="DE1633" s="8"/>
      <c r="DF1633" s="8"/>
      <c r="DG1633" s="8"/>
      <c r="DH1633" s="8"/>
      <c r="DI1633" s="8"/>
      <c r="DJ1633" s="8"/>
      <c r="DK1633" s="8"/>
      <c r="DL1633" s="8"/>
      <c r="DM1633" s="8"/>
      <c r="DN1633" s="8"/>
      <c r="DO1633" s="8"/>
      <c r="DP1633" s="8"/>
      <c r="DQ1633" s="8"/>
      <c r="DR1633" s="8"/>
      <c r="DS1633" s="8"/>
      <c r="DT1633" s="8"/>
    </row>
    <row r="1634" spans="1:124" ht="12.75" customHeight="1">
      <c r="A1634" s="14"/>
      <c r="B1634" s="89">
        <v>1631</v>
      </c>
      <c r="C1634" s="127" t="s">
        <v>4845</v>
      </c>
      <c r="D1634" s="137" t="s">
        <v>5951</v>
      </c>
      <c r="E1634" s="8" t="s">
        <v>4845</v>
      </c>
      <c r="F1634" s="8" t="s">
        <v>7098</v>
      </c>
      <c r="G1634" s="8"/>
      <c r="H1634" s="8"/>
      <c r="I1634" s="8" t="s">
        <v>4889</v>
      </c>
      <c r="J1634" s="8" t="s">
        <v>4925</v>
      </c>
      <c r="K1634" s="127" t="s">
        <v>4845</v>
      </c>
      <c r="L1634" s="129" t="s">
        <v>4016</v>
      </c>
      <c r="M1634" s="8"/>
      <c r="N1634" s="8"/>
      <c r="O1634" s="8" t="s">
        <v>6264</v>
      </c>
      <c r="P1634" s="8" t="s">
        <v>6264</v>
      </c>
      <c r="Q1634" s="8" t="s">
        <v>6264</v>
      </c>
      <c r="R1634" s="8"/>
      <c r="S1634" s="8"/>
      <c r="T1634" s="8"/>
      <c r="U1634" s="8"/>
      <c r="V1634" s="8"/>
      <c r="W1634" s="8"/>
      <c r="X1634" s="8"/>
      <c r="Y1634" s="8"/>
      <c r="Z1634" s="8"/>
      <c r="AA1634" s="8"/>
      <c r="AB1634" s="8"/>
      <c r="AC1634" s="8" t="str">
        <f t="shared" si="249"/>
        <v>NO</v>
      </c>
      <c r="AD1634" s="8" t="str">
        <f t="shared" si="250"/>
        <v>NC,,,,,,,,,,,,,</v>
      </c>
      <c r="AE1634" s="8"/>
      <c r="AF1634" s="115"/>
      <c r="AG1634" s="8"/>
      <c r="AH1634" s="8" t="s">
        <v>4889</v>
      </c>
      <c r="AI1634" s="115" t="s">
        <v>4889</v>
      </c>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c r="BL1634" s="8"/>
      <c r="BM1634" s="8"/>
      <c r="BN1634" s="8"/>
      <c r="BO1634" s="8"/>
      <c r="BP1634" s="8"/>
      <c r="BQ1634" s="8"/>
      <c r="BR1634" s="8"/>
      <c r="BS1634" s="8"/>
      <c r="BT1634" s="8"/>
      <c r="BU1634" s="8"/>
      <c r="BV1634" s="8"/>
      <c r="BW1634" s="8"/>
      <c r="BX1634" s="8"/>
      <c r="BY1634" s="8"/>
      <c r="BZ1634" s="8"/>
      <c r="CA1634" s="8"/>
      <c r="CB1634" s="8"/>
      <c r="CC1634" s="8"/>
      <c r="CD1634" s="14"/>
      <c r="CE1634" s="8" t="str">
        <f t="shared" si="248"/>
        <v>NC</v>
      </c>
      <c r="CF1634" s="8" t="str">
        <f t="shared" si="251"/>
        <v>NC</v>
      </c>
      <c r="CG1634" s="8" t="str">
        <f t="shared" si="252"/>
        <v>NC</v>
      </c>
      <c r="CH1634" s="8" t="str">
        <f t="shared" si="253"/>
        <v>NC</v>
      </c>
      <c r="CI1634" s="8">
        <v>1</v>
      </c>
      <c r="CJ1634" s="8"/>
      <c r="CK1634" s="8"/>
      <c r="CL1634" s="8"/>
      <c r="CM1634" s="8"/>
      <c r="CN1634" s="8"/>
      <c r="CO1634" s="8"/>
      <c r="CP1634" s="8"/>
      <c r="CQ1634" s="8"/>
      <c r="CR1634" s="8"/>
      <c r="CS1634" s="8"/>
      <c r="CT1634" s="8"/>
      <c r="CU1634" s="8"/>
      <c r="CV1634" s="8"/>
      <c r="CW1634" s="2"/>
      <c r="CX1634" s="2"/>
      <c r="CY1634" s="14"/>
      <c r="CZ1634" s="8" t="str">
        <f t="shared" si="254"/>
        <v>NC</v>
      </c>
      <c r="DA1634" s="8" t="str">
        <f t="shared" si="255"/>
        <v>NC</v>
      </c>
      <c r="DB1634" s="8" t="str">
        <f t="shared" si="256"/>
        <v>NC</v>
      </c>
      <c r="DC1634" s="8" t="str">
        <f t="shared" si="257"/>
        <v>NC</v>
      </c>
      <c r="DD1634" s="8">
        <v>1</v>
      </c>
      <c r="DE1634" s="8"/>
      <c r="DF1634" s="8"/>
      <c r="DG1634" s="8"/>
      <c r="DH1634" s="8"/>
      <c r="DI1634" s="8"/>
      <c r="DJ1634" s="8"/>
      <c r="DK1634" s="8"/>
      <c r="DL1634" s="8"/>
      <c r="DM1634" s="8"/>
      <c r="DN1634" s="8"/>
      <c r="DO1634" s="8"/>
      <c r="DP1634" s="8"/>
      <c r="DQ1634" s="8"/>
      <c r="DR1634" s="8"/>
      <c r="DS1634" s="8"/>
      <c r="DT1634" s="8"/>
    </row>
    <row r="1635" spans="1:124" ht="12.75" customHeight="1">
      <c r="A1635" s="14"/>
      <c r="B1635" s="89">
        <v>1632</v>
      </c>
      <c r="C1635" s="127" t="s">
        <v>4845</v>
      </c>
      <c r="D1635" s="137" t="s">
        <v>7050</v>
      </c>
      <c r="E1635" s="8" t="s">
        <v>4845</v>
      </c>
      <c r="F1635" s="8" t="s">
        <v>5897</v>
      </c>
      <c r="G1635" s="8"/>
      <c r="H1635" s="8"/>
      <c r="I1635" s="8" t="s">
        <v>4889</v>
      </c>
      <c r="J1635" s="8" t="s">
        <v>5352</v>
      </c>
      <c r="K1635" s="127" t="s">
        <v>4845</v>
      </c>
      <c r="L1635" s="129" t="s">
        <v>2068</v>
      </c>
      <c r="M1635" s="8"/>
      <c r="N1635" s="8"/>
      <c r="O1635" s="8" t="s">
        <v>6264</v>
      </c>
      <c r="P1635" s="8" t="s">
        <v>6264</v>
      </c>
      <c r="Q1635" s="8" t="s">
        <v>6264</v>
      </c>
      <c r="R1635" s="8"/>
      <c r="S1635" s="8"/>
      <c r="T1635" s="8"/>
      <c r="U1635" s="8"/>
      <c r="V1635" s="8"/>
      <c r="W1635" s="8"/>
      <c r="X1635" s="8"/>
      <c r="Y1635" s="8"/>
      <c r="Z1635" s="8"/>
      <c r="AA1635" s="8"/>
      <c r="AB1635" s="8"/>
      <c r="AC1635" s="8" t="str">
        <f t="shared" si="249"/>
        <v>NO</v>
      </c>
      <c r="AD1635" s="8" t="str">
        <f t="shared" si="250"/>
        <v>NC,,,,,,,,,,,,,</v>
      </c>
      <c r="AE1635" s="8"/>
      <c r="AF1635" s="115"/>
      <c r="AG1635" s="8"/>
      <c r="AH1635" s="8" t="s">
        <v>4889</v>
      </c>
      <c r="AI1635" s="115" t="s">
        <v>4889</v>
      </c>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c r="BL1635" s="8"/>
      <c r="BM1635" s="8"/>
      <c r="BN1635" s="8"/>
      <c r="BO1635" s="8"/>
      <c r="BP1635" s="8"/>
      <c r="BQ1635" s="8"/>
      <c r="BR1635" s="8"/>
      <c r="BS1635" s="8"/>
      <c r="BT1635" s="8"/>
      <c r="BU1635" s="8"/>
      <c r="BV1635" s="8"/>
      <c r="BW1635" s="8"/>
      <c r="BX1635" s="8"/>
      <c r="BY1635" s="8"/>
      <c r="BZ1635" s="8"/>
      <c r="CA1635" s="8"/>
      <c r="CB1635" s="8"/>
      <c r="CC1635" s="8"/>
      <c r="CD1635" s="14"/>
      <c r="CE1635" s="8" t="str">
        <f t="shared" si="248"/>
        <v>NC</v>
      </c>
      <c r="CF1635" s="8" t="str">
        <f t="shared" si="251"/>
        <v>NC</v>
      </c>
      <c r="CG1635" s="8" t="str">
        <f t="shared" si="252"/>
        <v>NC</v>
      </c>
      <c r="CH1635" s="8" t="str">
        <f t="shared" si="253"/>
        <v>NC</v>
      </c>
      <c r="CI1635" s="8">
        <v>1</v>
      </c>
      <c r="CJ1635" s="8"/>
      <c r="CK1635" s="8"/>
      <c r="CL1635" s="8"/>
      <c r="CM1635" s="8"/>
      <c r="CN1635" s="8"/>
      <c r="CO1635" s="8"/>
      <c r="CP1635" s="8"/>
      <c r="CQ1635" s="8"/>
      <c r="CR1635" s="8"/>
      <c r="CS1635" s="8"/>
      <c r="CT1635" s="8"/>
      <c r="CU1635" s="8"/>
      <c r="CV1635" s="8"/>
      <c r="CW1635" s="2"/>
      <c r="CX1635" s="2"/>
      <c r="CY1635" s="14"/>
      <c r="CZ1635" s="8" t="str">
        <f t="shared" si="254"/>
        <v>NC</v>
      </c>
      <c r="DA1635" s="8" t="str">
        <f t="shared" si="255"/>
        <v>NC</v>
      </c>
      <c r="DB1635" s="8" t="str">
        <f t="shared" si="256"/>
        <v>NC</v>
      </c>
      <c r="DC1635" s="8" t="str">
        <f t="shared" si="257"/>
        <v>NC</v>
      </c>
      <c r="DD1635" s="8">
        <v>1</v>
      </c>
      <c r="DE1635" s="8"/>
      <c r="DF1635" s="8"/>
      <c r="DG1635" s="8"/>
      <c r="DH1635" s="8"/>
      <c r="DI1635" s="8"/>
      <c r="DJ1635" s="8"/>
      <c r="DK1635" s="8"/>
      <c r="DL1635" s="8"/>
      <c r="DM1635" s="8"/>
      <c r="DN1635" s="8"/>
      <c r="DO1635" s="8"/>
      <c r="DP1635" s="8"/>
      <c r="DQ1635" s="8"/>
      <c r="DR1635" s="8"/>
      <c r="DS1635" s="8"/>
      <c r="DT1635" s="8"/>
    </row>
    <row r="1636" spans="1:124" ht="12.75" customHeight="1">
      <c r="A1636" s="14"/>
      <c r="B1636" s="89">
        <v>1633</v>
      </c>
      <c r="C1636" s="127" t="s">
        <v>4845</v>
      </c>
      <c r="D1636" s="137" t="s">
        <v>5893</v>
      </c>
      <c r="E1636" s="8" t="s">
        <v>4845</v>
      </c>
      <c r="F1636" s="8" t="s">
        <v>7099</v>
      </c>
      <c r="G1636" s="8"/>
      <c r="H1636" s="8"/>
      <c r="I1636" s="8" t="s">
        <v>4889</v>
      </c>
      <c r="J1636" s="8" t="s">
        <v>4918</v>
      </c>
      <c r="K1636" s="127" t="s">
        <v>4845</v>
      </c>
      <c r="L1636" s="129" t="s">
        <v>6907</v>
      </c>
      <c r="M1636" s="8"/>
      <c r="N1636" s="8"/>
      <c r="O1636" s="8" t="s">
        <v>6264</v>
      </c>
      <c r="P1636" s="8" t="s">
        <v>6264</v>
      </c>
      <c r="Q1636" s="8" t="s">
        <v>6264</v>
      </c>
      <c r="R1636" s="8"/>
      <c r="S1636" s="8"/>
      <c r="T1636" s="8"/>
      <c r="U1636" s="8"/>
      <c r="V1636" s="8"/>
      <c r="W1636" s="8"/>
      <c r="X1636" s="8"/>
      <c r="Y1636" s="8"/>
      <c r="Z1636" s="8"/>
      <c r="AA1636" s="8"/>
      <c r="AB1636" s="8"/>
      <c r="AC1636" s="8" t="str">
        <f t="shared" si="249"/>
        <v>NO</v>
      </c>
      <c r="AD1636" s="8" t="str">
        <f t="shared" si="250"/>
        <v>NC,,,,,,,,,,,,,</v>
      </c>
      <c r="AE1636" s="8"/>
      <c r="AF1636" s="115"/>
      <c r="AG1636" s="8"/>
      <c r="AH1636" s="8" t="s">
        <v>4889</v>
      </c>
      <c r="AI1636" s="115" t="s">
        <v>4889</v>
      </c>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c r="BL1636" s="8"/>
      <c r="BM1636" s="8"/>
      <c r="BN1636" s="8"/>
      <c r="BO1636" s="8"/>
      <c r="BP1636" s="8"/>
      <c r="BQ1636" s="8"/>
      <c r="BR1636" s="8"/>
      <c r="BS1636" s="8"/>
      <c r="BT1636" s="8"/>
      <c r="BU1636" s="8"/>
      <c r="BV1636" s="8"/>
      <c r="BW1636" s="8"/>
      <c r="BX1636" s="8"/>
      <c r="BY1636" s="8"/>
      <c r="BZ1636" s="8"/>
      <c r="CA1636" s="8"/>
      <c r="CB1636" s="8"/>
      <c r="CC1636" s="8"/>
      <c r="CD1636" s="14"/>
      <c r="CE1636" s="8" t="str">
        <f t="shared" si="248"/>
        <v>NC</v>
      </c>
      <c r="CF1636" s="8" t="str">
        <f t="shared" si="251"/>
        <v>NC</v>
      </c>
      <c r="CG1636" s="8" t="str">
        <f t="shared" si="252"/>
        <v>NC</v>
      </c>
      <c r="CH1636" s="8" t="str">
        <f t="shared" si="253"/>
        <v>NC</v>
      </c>
      <c r="CI1636" s="8">
        <v>1</v>
      </c>
      <c r="CJ1636" s="8"/>
      <c r="CK1636" s="8"/>
      <c r="CL1636" s="8"/>
      <c r="CM1636" s="8"/>
      <c r="CN1636" s="8"/>
      <c r="CO1636" s="8"/>
      <c r="CP1636" s="8"/>
      <c r="CQ1636" s="8"/>
      <c r="CR1636" s="8"/>
      <c r="CS1636" s="8"/>
      <c r="CT1636" s="8"/>
      <c r="CU1636" s="8"/>
      <c r="CV1636" s="8"/>
      <c r="CW1636" s="2"/>
      <c r="CX1636" s="2"/>
      <c r="CY1636" s="14"/>
      <c r="CZ1636" s="8" t="str">
        <f t="shared" si="254"/>
        <v>NC</v>
      </c>
      <c r="DA1636" s="8" t="str">
        <f t="shared" si="255"/>
        <v>NC</v>
      </c>
      <c r="DB1636" s="8" t="str">
        <f t="shared" si="256"/>
        <v>NC</v>
      </c>
      <c r="DC1636" s="8" t="str">
        <f t="shared" si="257"/>
        <v>NC</v>
      </c>
      <c r="DD1636" s="8">
        <v>1</v>
      </c>
      <c r="DE1636" s="8"/>
      <c r="DF1636" s="8"/>
      <c r="DG1636" s="8"/>
      <c r="DH1636" s="8"/>
      <c r="DI1636" s="8"/>
      <c r="DJ1636" s="8"/>
      <c r="DK1636" s="8"/>
      <c r="DL1636" s="8"/>
      <c r="DM1636" s="8"/>
      <c r="DN1636" s="8"/>
      <c r="DO1636" s="8"/>
      <c r="DP1636" s="8"/>
      <c r="DQ1636" s="8"/>
      <c r="DR1636" s="8"/>
      <c r="DS1636" s="8"/>
      <c r="DT1636" s="8"/>
    </row>
    <row r="1637" spans="1:124" ht="12.75" customHeight="1">
      <c r="A1637" s="14"/>
      <c r="B1637" s="89">
        <v>1634</v>
      </c>
      <c r="C1637" s="127" t="s">
        <v>4845</v>
      </c>
      <c r="D1637" s="137" t="s">
        <v>7100</v>
      </c>
      <c r="E1637" s="8" t="s">
        <v>4845</v>
      </c>
      <c r="F1637" s="8" t="s">
        <v>5889</v>
      </c>
      <c r="G1637" s="8"/>
      <c r="H1637" s="8"/>
      <c r="I1637" s="8" t="s">
        <v>4889</v>
      </c>
      <c r="J1637" s="8" t="s">
        <v>5154</v>
      </c>
      <c r="K1637" s="127" t="s">
        <v>4845</v>
      </c>
      <c r="L1637" s="129" t="s">
        <v>6868</v>
      </c>
      <c r="M1637" s="8"/>
      <c r="N1637" s="8"/>
      <c r="O1637" s="8" t="s">
        <v>6264</v>
      </c>
      <c r="P1637" s="8" t="s">
        <v>6264</v>
      </c>
      <c r="Q1637" s="8" t="s">
        <v>6264</v>
      </c>
      <c r="R1637" s="8"/>
      <c r="S1637" s="8"/>
      <c r="T1637" s="8"/>
      <c r="U1637" s="8"/>
      <c r="V1637" s="8"/>
      <c r="W1637" s="8"/>
      <c r="X1637" s="8"/>
      <c r="Y1637" s="8"/>
      <c r="Z1637" s="8"/>
      <c r="AA1637" s="8"/>
      <c r="AB1637" s="8"/>
      <c r="AC1637" s="8" t="str">
        <f t="shared" si="249"/>
        <v>NO</v>
      </c>
      <c r="AD1637" s="8" t="str">
        <f t="shared" si="250"/>
        <v>NC,,,,,,,,,,,,,</v>
      </c>
      <c r="AE1637" s="8"/>
      <c r="AF1637" s="115"/>
      <c r="AG1637" s="8"/>
      <c r="AH1637" s="8" t="s">
        <v>4889</v>
      </c>
      <c r="AI1637" s="115" t="s">
        <v>4889</v>
      </c>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c r="BL1637" s="8"/>
      <c r="BM1637" s="8"/>
      <c r="BN1637" s="8"/>
      <c r="BO1637" s="8"/>
      <c r="BP1637" s="8"/>
      <c r="BQ1637" s="8"/>
      <c r="BR1637" s="8"/>
      <c r="BS1637" s="8"/>
      <c r="BT1637" s="8"/>
      <c r="BU1637" s="8"/>
      <c r="BV1637" s="8"/>
      <c r="BW1637" s="8"/>
      <c r="BX1637" s="8"/>
      <c r="BY1637" s="8"/>
      <c r="BZ1637" s="8"/>
      <c r="CA1637" s="8"/>
      <c r="CB1637" s="8"/>
      <c r="CC1637" s="8"/>
      <c r="CD1637" s="14"/>
      <c r="CE1637" s="8" t="str">
        <f t="shared" si="248"/>
        <v>NC</v>
      </c>
      <c r="CF1637" s="8" t="str">
        <f t="shared" si="251"/>
        <v>NC</v>
      </c>
      <c r="CG1637" s="8" t="str">
        <f t="shared" si="252"/>
        <v>NC</v>
      </c>
      <c r="CH1637" s="8" t="str">
        <f t="shared" si="253"/>
        <v>NC</v>
      </c>
      <c r="CI1637" s="8">
        <v>1</v>
      </c>
      <c r="CJ1637" s="8"/>
      <c r="CK1637" s="8"/>
      <c r="CL1637" s="8"/>
      <c r="CM1637" s="8"/>
      <c r="CN1637" s="8"/>
      <c r="CO1637" s="8"/>
      <c r="CP1637" s="8"/>
      <c r="CQ1637" s="8"/>
      <c r="CR1637" s="8"/>
      <c r="CS1637" s="8"/>
      <c r="CT1637" s="8"/>
      <c r="CU1637" s="8"/>
      <c r="CV1637" s="8"/>
      <c r="CW1637" s="2"/>
      <c r="CX1637" s="2"/>
      <c r="CY1637" s="14"/>
      <c r="CZ1637" s="8" t="str">
        <f t="shared" si="254"/>
        <v>NC</v>
      </c>
      <c r="DA1637" s="8" t="str">
        <f t="shared" si="255"/>
        <v>NC</v>
      </c>
      <c r="DB1637" s="8" t="str">
        <f t="shared" si="256"/>
        <v>NC</v>
      </c>
      <c r="DC1637" s="8" t="str">
        <f t="shared" si="257"/>
        <v>NC</v>
      </c>
      <c r="DD1637" s="8">
        <v>1</v>
      </c>
      <c r="DE1637" s="8"/>
      <c r="DF1637" s="8"/>
      <c r="DG1637" s="8"/>
      <c r="DH1637" s="8"/>
      <c r="DI1637" s="8"/>
      <c r="DJ1637" s="8"/>
      <c r="DK1637" s="8"/>
      <c r="DL1637" s="8"/>
      <c r="DM1637" s="8"/>
      <c r="DN1637" s="8"/>
      <c r="DO1637" s="8"/>
      <c r="DP1637" s="8"/>
      <c r="DQ1637" s="8"/>
      <c r="DR1637" s="8"/>
      <c r="DS1637" s="8"/>
      <c r="DT1637" s="8"/>
    </row>
    <row r="1638" spans="1:124" ht="12.75" customHeight="1">
      <c r="A1638" s="14"/>
      <c r="B1638" s="89">
        <v>1635</v>
      </c>
      <c r="C1638" s="127" t="s">
        <v>4845</v>
      </c>
      <c r="D1638" s="137" t="s">
        <v>5996</v>
      </c>
      <c r="E1638" s="8" t="s">
        <v>4845</v>
      </c>
      <c r="F1638" s="8" t="s">
        <v>6361</v>
      </c>
      <c r="G1638" s="8"/>
      <c r="H1638" s="8"/>
      <c r="I1638" s="8" t="s">
        <v>4889</v>
      </c>
      <c r="J1638" s="8" t="s">
        <v>2587</v>
      </c>
      <c r="K1638" s="127" t="s">
        <v>4845</v>
      </c>
      <c r="L1638" s="129" t="s">
        <v>7094</v>
      </c>
      <c r="M1638" s="8"/>
      <c r="N1638" s="8"/>
      <c r="O1638" s="8" t="s">
        <v>6264</v>
      </c>
      <c r="P1638" s="8" t="s">
        <v>6264</v>
      </c>
      <c r="Q1638" s="8" t="s">
        <v>6264</v>
      </c>
      <c r="R1638" s="8"/>
      <c r="S1638" s="8"/>
      <c r="T1638" s="8"/>
      <c r="U1638" s="8"/>
      <c r="V1638" s="8"/>
      <c r="W1638" s="8"/>
      <c r="X1638" s="8"/>
      <c r="Y1638" s="8"/>
      <c r="Z1638" s="8"/>
      <c r="AA1638" s="8"/>
      <c r="AB1638" s="8"/>
      <c r="AC1638" s="8" t="str">
        <f t="shared" si="249"/>
        <v>NO</v>
      </c>
      <c r="AD1638" s="8" t="str">
        <f t="shared" si="250"/>
        <v>NC,,,,,,,,,,,,,</v>
      </c>
      <c r="AE1638" s="8"/>
      <c r="AF1638" s="115"/>
      <c r="AG1638" s="8"/>
      <c r="AH1638" s="8" t="s">
        <v>4889</v>
      </c>
      <c r="AI1638" s="115" t="s">
        <v>4889</v>
      </c>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8"/>
      <c r="BR1638" s="8"/>
      <c r="BS1638" s="8"/>
      <c r="BT1638" s="8"/>
      <c r="BU1638" s="8"/>
      <c r="BV1638" s="8"/>
      <c r="BW1638" s="8"/>
      <c r="BX1638" s="8"/>
      <c r="BY1638" s="8"/>
      <c r="BZ1638" s="8"/>
      <c r="CA1638" s="8"/>
      <c r="CB1638" s="8"/>
      <c r="CC1638" s="8"/>
      <c r="CD1638" s="14"/>
      <c r="CE1638" s="8" t="str">
        <f t="shared" si="248"/>
        <v>NC</v>
      </c>
      <c r="CF1638" s="8" t="str">
        <f t="shared" si="251"/>
        <v>NC</v>
      </c>
      <c r="CG1638" s="8" t="str">
        <f t="shared" si="252"/>
        <v>NC</v>
      </c>
      <c r="CH1638" s="8" t="str">
        <f t="shared" si="253"/>
        <v>NC</v>
      </c>
      <c r="CI1638" s="8">
        <v>1</v>
      </c>
      <c r="CJ1638" s="8"/>
      <c r="CK1638" s="8"/>
      <c r="CL1638" s="8"/>
      <c r="CM1638" s="8"/>
      <c r="CN1638" s="8"/>
      <c r="CO1638" s="8"/>
      <c r="CP1638" s="8"/>
      <c r="CQ1638" s="8"/>
      <c r="CR1638" s="8"/>
      <c r="CS1638" s="8"/>
      <c r="CT1638" s="8"/>
      <c r="CU1638" s="8"/>
      <c r="CV1638" s="8"/>
      <c r="CW1638" s="2"/>
      <c r="CX1638" s="2"/>
      <c r="CY1638" s="14"/>
      <c r="CZ1638" s="8" t="str">
        <f t="shared" si="254"/>
        <v>NC</v>
      </c>
      <c r="DA1638" s="8" t="str">
        <f t="shared" si="255"/>
        <v>NC</v>
      </c>
      <c r="DB1638" s="8" t="str">
        <f t="shared" si="256"/>
        <v>NC</v>
      </c>
      <c r="DC1638" s="8" t="str">
        <f t="shared" si="257"/>
        <v>NC</v>
      </c>
      <c r="DD1638" s="8">
        <v>1</v>
      </c>
      <c r="DE1638" s="8"/>
      <c r="DF1638" s="8"/>
      <c r="DG1638" s="8"/>
      <c r="DH1638" s="8"/>
      <c r="DI1638" s="8"/>
      <c r="DJ1638" s="8"/>
      <c r="DK1638" s="8"/>
      <c r="DL1638" s="8"/>
      <c r="DM1638" s="8"/>
      <c r="DN1638" s="8"/>
      <c r="DO1638" s="8"/>
      <c r="DP1638" s="8"/>
      <c r="DQ1638" s="8"/>
      <c r="DR1638" s="8"/>
      <c r="DS1638" s="8"/>
      <c r="DT1638" s="8"/>
    </row>
    <row r="1639" spans="1:124" ht="12.75" customHeight="1">
      <c r="A1639" s="14"/>
      <c r="B1639" s="89">
        <v>1636</v>
      </c>
      <c r="C1639" s="127" t="s">
        <v>4845</v>
      </c>
      <c r="D1639" s="137" t="s">
        <v>7071</v>
      </c>
      <c r="E1639" s="8" t="s">
        <v>4845</v>
      </c>
      <c r="F1639" s="8" t="s">
        <v>2731</v>
      </c>
      <c r="G1639" s="8"/>
      <c r="H1639" s="8"/>
      <c r="I1639" s="8" t="s">
        <v>4889</v>
      </c>
      <c r="J1639" s="8" t="s">
        <v>5002</v>
      </c>
      <c r="K1639" s="127" t="s">
        <v>4845</v>
      </c>
      <c r="L1639" s="129" t="s">
        <v>6871</v>
      </c>
      <c r="M1639" s="8"/>
      <c r="N1639" s="8"/>
      <c r="O1639" s="8" t="s">
        <v>6264</v>
      </c>
      <c r="P1639" s="8" t="s">
        <v>6264</v>
      </c>
      <c r="Q1639" s="8" t="s">
        <v>6264</v>
      </c>
      <c r="R1639" s="8"/>
      <c r="S1639" s="8"/>
      <c r="T1639" s="8"/>
      <c r="U1639" s="8"/>
      <c r="V1639" s="8"/>
      <c r="W1639" s="8"/>
      <c r="X1639" s="8"/>
      <c r="Y1639" s="8"/>
      <c r="Z1639" s="8"/>
      <c r="AA1639" s="8"/>
      <c r="AB1639" s="8"/>
      <c r="AC1639" s="8" t="str">
        <f t="shared" si="249"/>
        <v>NO</v>
      </c>
      <c r="AD1639" s="8" t="str">
        <f t="shared" si="250"/>
        <v>NC,,,,,,,,,,,,,</v>
      </c>
      <c r="AE1639" s="8"/>
      <c r="AF1639" s="115"/>
      <c r="AG1639" s="8"/>
      <c r="AH1639" s="8" t="s">
        <v>4889</v>
      </c>
      <c r="AI1639" s="115" t="s">
        <v>4889</v>
      </c>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c r="BL1639" s="8"/>
      <c r="BM1639" s="8"/>
      <c r="BN1639" s="8"/>
      <c r="BO1639" s="8"/>
      <c r="BP1639" s="8"/>
      <c r="BQ1639" s="8"/>
      <c r="BR1639" s="8"/>
      <c r="BS1639" s="8"/>
      <c r="BT1639" s="8"/>
      <c r="BU1639" s="8"/>
      <c r="BV1639" s="8"/>
      <c r="BW1639" s="8"/>
      <c r="BX1639" s="8"/>
      <c r="BY1639" s="8"/>
      <c r="BZ1639" s="8"/>
      <c r="CA1639" s="8"/>
      <c r="CB1639" s="8"/>
      <c r="CC1639" s="8"/>
      <c r="CD1639" s="14"/>
      <c r="CE1639" s="8" t="str">
        <f t="shared" si="248"/>
        <v>NC</v>
      </c>
      <c r="CF1639" s="8" t="str">
        <f t="shared" si="251"/>
        <v>NC</v>
      </c>
      <c r="CG1639" s="8" t="str">
        <f t="shared" si="252"/>
        <v>NC</v>
      </c>
      <c r="CH1639" s="8" t="str">
        <f t="shared" si="253"/>
        <v>NC</v>
      </c>
      <c r="CI1639" s="8">
        <v>1</v>
      </c>
      <c r="CJ1639" s="8"/>
      <c r="CK1639" s="8"/>
      <c r="CL1639" s="8"/>
      <c r="CM1639" s="8"/>
      <c r="CN1639" s="8"/>
      <c r="CO1639" s="8"/>
      <c r="CP1639" s="8"/>
      <c r="CQ1639" s="8"/>
      <c r="CR1639" s="8"/>
      <c r="CS1639" s="8"/>
      <c r="CT1639" s="8"/>
      <c r="CU1639" s="8"/>
      <c r="CV1639" s="8"/>
      <c r="CW1639" s="2"/>
      <c r="CX1639" s="2"/>
      <c r="CY1639" s="14"/>
      <c r="CZ1639" s="8" t="str">
        <f t="shared" si="254"/>
        <v>NC</v>
      </c>
      <c r="DA1639" s="8" t="str">
        <f t="shared" si="255"/>
        <v>NC</v>
      </c>
      <c r="DB1639" s="8" t="str">
        <f t="shared" si="256"/>
        <v>NC</v>
      </c>
      <c r="DC1639" s="8" t="str">
        <f t="shared" si="257"/>
        <v>NC</v>
      </c>
      <c r="DD1639" s="8">
        <v>1</v>
      </c>
      <c r="DE1639" s="8"/>
      <c r="DF1639" s="8"/>
      <c r="DG1639" s="8"/>
      <c r="DH1639" s="8"/>
      <c r="DI1639" s="8"/>
      <c r="DJ1639" s="8"/>
      <c r="DK1639" s="8"/>
      <c r="DL1639" s="8"/>
      <c r="DM1639" s="8"/>
      <c r="DN1639" s="8"/>
      <c r="DO1639" s="8"/>
      <c r="DP1639" s="8"/>
      <c r="DQ1639" s="8"/>
      <c r="DR1639" s="8"/>
      <c r="DS1639" s="8"/>
      <c r="DT1639" s="8"/>
    </row>
    <row r="1640" spans="1:124" ht="12.75" customHeight="1">
      <c r="A1640" s="14"/>
      <c r="B1640" s="89">
        <v>1637</v>
      </c>
      <c r="C1640" s="127" t="s">
        <v>4845</v>
      </c>
      <c r="D1640" s="137" t="s">
        <v>5982</v>
      </c>
      <c r="E1640" s="8" t="s">
        <v>4845</v>
      </c>
      <c r="F1640" s="8" t="s">
        <v>6472</v>
      </c>
      <c r="G1640" s="8"/>
      <c r="H1640" s="8"/>
      <c r="I1640" s="8" t="s">
        <v>4889</v>
      </c>
      <c r="J1640" s="8" t="s">
        <v>3005</v>
      </c>
      <c r="K1640" s="127" t="s">
        <v>4845</v>
      </c>
      <c r="L1640" s="129" t="s">
        <v>7095</v>
      </c>
      <c r="M1640" s="8"/>
      <c r="N1640" s="8"/>
      <c r="O1640" s="8" t="s">
        <v>6264</v>
      </c>
      <c r="P1640" s="8" t="s">
        <v>6264</v>
      </c>
      <c r="Q1640" s="8" t="s">
        <v>6264</v>
      </c>
      <c r="R1640" s="8"/>
      <c r="S1640" s="8"/>
      <c r="T1640" s="8"/>
      <c r="U1640" s="8"/>
      <c r="V1640" s="8"/>
      <c r="W1640" s="8"/>
      <c r="X1640" s="8"/>
      <c r="Y1640" s="8"/>
      <c r="Z1640" s="8"/>
      <c r="AA1640" s="8"/>
      <c r="AB1640" s="8"/>
      <c r="AC1640" s="8" t="str">
        <f t="shared" si="249"/>
        <v>NO</v>
      </c>
      <c r="AD1640" s="8" t="str">
        <f t="shared" si="250"/>
        <v>NC,,,,,,,,,,,,,</v>
      </c>
      <c r="AE1640" s="8"/>
      <c r="AF1640" s="115"/>
      <c r="AG1640" s="8"/>
      <c r="AH1640" s="8" t="s">
        <v>4889</v>
      </c>
      <c r="AI1640" s="115" t="s">
        <v>4889</v>
      </c>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c r="BL1640" s="8"/>
      <c r="BM1640" s="8"/>
      <c r="BN1640" s="8"/>
      <c r="BO1640" s="8"/>
      <c r="BP1640" s="8"/>
      <c r="BQ1640" s="8"/>
      <c r="BR1640" s="8"/>
      <c r="BS1640" s="8"/>
      <c r="BT1640" s="8"/>
      <c r="BU1640" s="8"/>
      <c r="BV1640" s="8"/>
      <c r="BW1640" s="8"/>
      <c r="BX1640" s="8"/>
      <c r="BY1640" s="8"/>
      <c r="BZ1640" s="8"/>
      <c r="CA1640" s="8"/>
      <c r="CB1640" s="8"/>
      <c r="CC1640" s="8"/>
      <c r="CD1640" s="14"/>
      <c r="CE1640" s="8" t="str">
        <f t="shared" si="248"/>
        <v>NC</v>
      </c>
      <c r="CF1640" s="8" t="str">
        <f t="shared" si="251"/>
        <v>NC</v>
      </c>
      <c r="CG1640" s="8" t="str">
        <f t="shared" si="252"/>
        <v>NC</v>
      </c>
      <c r="CH1640" s="8" t="str">
        <f t="shared" si="253"/>
        <v>NC</v>
      </c>
      <c r="CI1640" s="8">
        <v>1</v>
      </c>
      <c r="CJ1640" s="8"/>
      <c r="CK1640" s="8"/>
      <c r="CL1640" s="8"/>
      <c r="CM1640" s="8"/>
      <c r="CN1640" s="8"/>
      <c r="CO1640" s="8"/>
      <c r="CP1640" s="8"/>
      <c r="CQ1640" s="8"/>
      <c r="CR1640" s="8"/>
      <c r="CS1640" s="8"/>
      <c r="CT1640" s="8"/>
      <c r="CU1640" s="8"/>
      <c r="CV1640" s="8"/>
      <c r="CW1640" s="2"/>
      <c r="CX1640" s="2"/>
      <c r="CY1640" s="14"/>
      <c r="CZ1640" s="8" t="str">
        <f t="shared" si="254"/>
        <v>NC</v>
      </c>
      <c r="DA1640" s="8" t="str">
        <f t="shared" si="255"/>
        <v>NC</v>
      </c>
      <c r="DB1640" s="8" t="str">
        <f t="shared" si="256"/>
        <v>NC</v>
      </c>
      <c r="DC1640" s="8" t="str">
        <f t="shared" si="257"/>
        <v>NC</v>
      </c>
      <c r="DD1640" s="8">
        <v>1</v>
      </c>
      <c r="DE1640" s="8"/>
      <c r="DF1640" s="8"/>
      <c r="DG1640" s="8"/>
      <c r="DH1640" s="8"/>
      <c r="DI1640" s="8"/>
      <c r="DJ1640" s="8"/>
      <c r="DK1640" s="8"/>
      <c r="DL1640" s="8"/>
      <c r="DM1640" s="8"/>
      <c r="DN1640" s="8"/>
      <c r="DO1640" s="8"/>
      <c r="DP1640" s="8"/>
      <c r="DQ1640" s="8"/>
      <c r="DR1640" s="8"/>
      <c r="DS1640" s="8"/>
      <c r="DT1640" s="8"/>
    </row>
    <row r="1641" spans="1:124" ht="12.75" customHeight="1">
      <c r="A1641" s="115"/>
      <c r="B1641" s="89">
        <v>1638</v>
      </c>
      <c r="C1641" s="127" t="s">
        <v>4845</v>
      </c>
      <c r="D1641" s="137" t="s">
        <v>6764</v>
      </c>
      <c r="E1641" s="8" t="s">
        <v>4845</v>
      </c>
      <c r="F1641" s="8" t="s">
        <v>3832</v>
      </c>
      <c r="G1641" s="8"/>
      <c r="H1641" s="8"/>
      <c r="I1641" s="8" t="s">
        <v>4889</v>
      </c>
      <c r="J1641" s="8" t="s">
        <v>3046</v>
      </c>
      <c r="K1641" s="127" t="s">
        <v>4845</v>
      </c>
      <c r="L1641" s="129" t="s">
        <v>2472</v>
      </c>
      <c r="M1641" s="8"/>
      <c r="N1641" s="8"/>
      <c r="O1641" s="8" t="s">
        <v>6264</v>
      </c>
      <c r="P1641" s="8" t="s">
        <v>6264</v>
      </c>
      <c r="Q1641" s="8" t="s">
        <v>6264</v>
      </c>
      <c r="R1641" s="8"/>
      <c r="S1641" s="8"/>
      <c r="T1641" s="8"/>
      <c r="U1641" s="8"/>
      <c r="V1641" s="8"/>
      <c r="W1641" s="8"/>
      <c r="X1641" s="8"/>
      <c r="Y1641" s="8"/>
      <c r="Z1641" s="8"/>
      <c r="AA1641" s="8"/>
      <c r="AB1641" s="8"/>
      <c r="AC1641" s="8" t="str">
        <f t="shared" si="249"/>
        <v>NO</v>
      </c>
      <c r="AD1641" s="8" t="str">
        <f t="shared" si="250"/>
        <v>NC,,,,,,,,,,,,,</v>
      </c>
      <c r="AE1641" s="8"/>
      <c r="AF1641" s="115"/>
      <c r="AG1641" s="8"/>
      <c r="AH1641" s="8" t="s">
        <v>4889</v>
      </c>
      <c r="AI1641" s="115" t="s">
        <v>4889</v>
      </c>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8"/>
      <c r="BR1641" s="8"/>
      <c r="BS1641" s="8"/>
      <c r="BT1641" s="8"/>
      <c r="BU1641" s="8"/>
      <c r="BV1641" s="8"/>
      <c r="BW1641" s="8"/>
      <c r="BX1641" s="8"/>
      <c r="BY1641" s="8"/>
      <c r="BZ1641" s="8"/>
      <c r="CA1641" s="8"/>
      <c r="CB1641" s="8"/>
      <c r="CC1641" s="8"/>
      <c r="CD1641" s="14"/>
      <c r="CE1641" s="8" t="str">
        <f t="shared" si="248"/>
        <v>NC</v>
      </c>
      <c r="CF1641" s="8" t="str">
        <f t="shared" si="251"/>
        <v>NC</v>
      </c>
      <c r="CG1641" s="8" t="str">
        <f t="shared" si="252"/>
        <v>NC</v>
      </c>
      <c r="CH1641" s="8" t="str">
        <f t="shared" si="253"/>
        <v>NC</v>
      </c>
      <c r="CI1641" s="8">
        <v>1</v>
      </c>
      <c r="CJ1641" s="8"/>
      <c r="CK1641" s="8"/>
      <c r="CL1641" s="8"/>
      <c r="CM1641" s="8"/>
      <c r="CN1641" s="8"/>
      <c r="CO1641" s="8"/>
      <c r="CP1641" s="8"/>
      <c r="CQ1641" s="8"/>
      <c r="CR1641" s="8"/>
      <c r="CS1641" s="8"/>
      <c r="CT1641" s="8"/>
      <c r="CU1641" s="8"/>
      <c r="CV1641" s="8"/>
      <c r="CW1641" s="2"/>
      <c r="CX1641" s="2"/>
      <c r="CY1641" s="14"/>
      <c r="CZ1641" s="8" t="str">
        <f t="shared" si="254"/>
        <v>NC</v>
      </c>
      <c r="DA1641" s="8" t="str">
        <f t="shared" si="255"/>
        <v>NC</v>
      </c>
      <c r="DB1641" s="8" t="str">
        <f t="shared" si="256"/>
        <v>NC</v>
      </c>
      <c r="DC1641" s="8" t="str">
        <f t="shared" si="257"/>
        <v>NC</v>
      </c>
      <c r="DD1641" s="8">
        <v>1</v>
      </c>
      <c r="DE1641" s="8"/>
      <c r="DF1641" s="8"/>
      <c r="DG1641" s="8"/>
      <c r="DH1641" s="8"/>
      <c r="DI1641" s="8"/>
      <c r="DJ1641" s="8"/>
      <c r="DK1641" s="8"/>
      <c r="DL1641" s="8"/>
      <c r="DM1641" s="8"/>
      <c r="DN1641" s="8"/>
      <c r="DO1641" s="8"/>
      <c r="DP1641" s="8"/>
      <c r="DQ1641" s="8"/>
      <c r="DR1641" s="8"/>
      <c r="DS1641" s="8"/>
      <c r="DT1641" s="8"/>
    </row>
    <row r="1642" spans="1:124" ht="12.75" customHeight="1">
      <c r="A1642" s="115"/>
      <c r="B1642" s="89">
        <v>1639</v>
      </c>
      <c r="C1642" s="127" t="s">
        <v>4845</v>
      </c>
      <c r="D1642" s="137" t="s">
        <v>5934</v>
      </c>
      <c r="E1642" s="8" t="s">
        <v>4845</v>
      </c>
      <c r="F1642" s="8" t="s">
        <v>6980</v>
      </c>
      <c r="G1642" s="8"/>
      <c r="H1642" s="8"/>
      <c r="I1642" s="8" t="s">
        <v>4889</v>
      </c>
      <c r="J1642" s="8" t="s">
        <v>3373</v>
      </c>
      <c r="K1642" s="127" t="s">
        <v>4845</v>
      </c>
      <c r="L1642" s="129" t="s">
        <v>2455</v>
      </c>
      <c r="M1642" s="8"/>
      <c r="N1642" s="8"/>
      <c r="O1642" s="8" t="s">
        <v>6264</v>
      </c>
      <c r="P1642" s="8" t="s">
        <v>6264</v>
      </c>
      <c r="Q1642" s="8" t="s">
        <v>6264</v>
      </c>
      <c r="R1642" s="8"/>
      <c r="S1642" s="8"/>
      <c r="T1642" s="8"/>
      <c r="U1642" s="8"/>
      <c r="V1642" s="8"/>
      <c r="W1642" s="8"/>
      <c r="X1642" s="8"/>
      <c r="Y1642" s="8"/>
      <c r="Z1642" s="8"/>
      <c r="AA1642" s="8"/>
      <c r="AB1642" s="8"/>
      <c r="AC1642" s="8" t="str">
        <f t="shared" si="249"/>
        <v>NO</v>
      </c>
      <c r="AD1642" s="8" t="str">
        <f t="shared" si="250"/>
        <v>NC,,,,,,,,,,,,,</v>
      </c>
      <c r="AE1642" s="8"/>
      <c r="AF1642" s="115"/>
      <c r="AG1642" s="8"/>
      <c r="AH1642" s="8" t="s">
        <v>4889</v>
      </c>
      <c r="AI1642" s="115" t="s">
        <v>4889</v>
      </c>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8"/>
      <c r="BR1642" s="8"/>
      <c r="BS1642" s="8"/>
      <c r="BT1642" s="8"/>
      <c r="BU1642" s="8"/>
      <c r="BV1642" s="8"/>
      <c r="BW1642" s="8"/>
      <c r="BX1642" s="8"/>
      <c r="BY1642" s="8"/>
      <c r="BZ1642" s="8"/>
      <c r="CA1642" s="8"/>
      <c r="CB1642" s="8"/>
      <c r="CC1642" s="8"/>
      <c r="CD1642" s="14"/>
      <c r="CE1642" s="8" t="str">
        <f t="shared" si="248"/>
        <v>NC</v>
      </c>
      <c r="CF1642" s="8" t="str">
        <f t="shared" si="251"/>
        <v>NC</v>
      </c>
      <c r="CG1642" s="8" t="str">
        <f t="shared" si="252"/>
        <v>NC</v>
      </c>
      <c r="CH1642" s="8" t="str">
        <f t="shared" si="253"/>
        <v>NC</v>
      </c>
      <c r="CI1642" s="8">
        <v>1</v>
      </c>
      <c r="CJ1642" s="8"/>
      <c r="CK1642" s="8"/>
      <c r="CL1642" s="8"/>
      <c r="CM1642" s="8"/>
      <c r="CN1642" s="8"/>
      <c r="CO1642" s="8"/>
      <c r="CP1642" s="8"/>
      <c r="CQ1642" s="8"/>
      <c r="CR1642" s="8"/>
      <c r="CS1642" s="8"/>
      <c r="CT1642" s="8"/>
      <c r="CU1642" s="8"/>
      <c r="CV1642" s="8"/>
      <c r="CW1642" s="2"/>
      <c r="CX1642" s="2"/>
      <c r="CY1642" s="14"/>
      <c r="CZ1642" s="8" t="str">
        <f t="shared" si="254"/>
        <v>NC</v>
      </c>
      <c r="DA1642" s="8" t="str">
        <f t="shared" si="255"/>
        <v>NC</v>
      </c>
      <c r="DB1642" s="8" t="str">
        <f t="shared" si="256"/>
        <v>NC</v>
      </c>
      <c r="DC1642" s="8" t="str">
        <f t="shared" si="257"/>
        <v>NC</v>
      </c>
      <c r="DD1642" s="8">
        <v>1</v>
      </c>
      <c r="DE1642" s="8"/>
      <c r="DF1642" s="8"/>
      <c r="DG1642" s="8"/>
      <c r="DH1642" s="8"/>
      <c r="DI1642" s="8"/>
      <c r="DJ1642" s="8"/>
      <c r="DK1642" s="8"/>
      <c r="DL1642" s="8"/>
      <c r="DM1642" s="8"/>
      <c r="DN1642" s="8"/>
      <c r="DO1642" s="8"/>
      <c r="DP1642" s="8"/>
      <c r="DQ1642" s="8"/>
      <c r="DR1642" s="8"/>
      <c r="DS1642" s="8"/>
      <c r="DT1642" s="8"/>
    </row>
    <row r="1643" spans="1:124" ht="12.75" customHeight="1">
      <c r="A1643" s="115"/>
      <c r="B1643" s="89">
        <v>1640</v>
      </c>
      <c r="C1643" s="127" t="s">
        <v>4845</v>
      </c>
      <c r="D1643" s="137" t="s">
        <v>6769</v>
      </c>
      <c r="E1643" s="8" t="s">
        <v>4845</v>
      </c>
      <c r="F1643" s="8" t="s">
        <v>6944</v>
      </c>
      <c r="G1643" s="8"/>
      <c r="H1643" s="8"/>
      <c r="I1643" s="8" t="s">
        <v>4889</v>
      </c>
      <c r="J1643" s="8" t="s">
        <v>4122</v>
      </c>
      <c r="K1643" s="127" t="s">
        <v>4845</v>
      </c>
      <c r="L1643" s="129" t="s">
        <v>2436</v>
      </c>
      <c r="M1643" s="8"/>
      <c r="N1643" s="8"/>
      <c r="O1643" s="8" t="s">
        <v>6264</v>
      </c>
      <c r="P1643" s="8" t="s">
        <v>6264</v>
      </c>
      <c r="Q1643" s="8" t="s">
        <v>6264</v>
      </c>
      <c r="R1643" s="8"/>
      <c r="S1643" s="8"/>
      <c r="T1643" s="8"/>
      <c r="U1643" s="8"/>
      <c r="V1643" s="8"/>
      <c r="W1643" s="8"/>
      <c r="X1643" s="8"/>
      <c r="Y1643" s="8"/>
      <c r="Z1643" s="8"/>
      <c r="AA1643" s="8"/>
      <c r="AB1643" s="8"/>
      <c r="AC1643" s="8" t="str">
        <f t="shared" si="249"/>
        <v>NO</v>
      </c>
      <c r="AD1643" s="8" t="str">
        <f t="shared" si="250"/>
        <v>NC,,,,,,,,,,,,,</v>
      </c>
      <c r="AE1643" s="8"/>
      <c r="AF1643" s="115"/>
      <c r="AG1643" s="8"/>
      <c r="AH1643" s="8" t="s">
        <v>4889</v>
      </c>
      <c r="AI1643" s="115" t="s">
        <v>4889</v>
      </c>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c r="BL1643" s="8"/>
      <c r="BM1643" s="8"/>
      <c r="BN1643" s="8"/>
      <c r="BO1643" s="8"/>
      <c r="BP1643" s="8"/>
      <c r="BQ1643" s="8"/>
      <c r="BR1643" s="8"/>
      <c r="BS1643" s="8"/>
      <c r="BT1643" s="8"/>
      <c r="BU1643" s="8"/>
      <c r="BV1643" s="8"/>
      <c r="BW1643" s="8"/>
      <c r="BX1643" s="8"/>
      <c r="BY1643" s="8"/>
      <c r="BZ1643" s="8"/>
      <c r="CA1643" s="8"/>
      <c r="CB1643" s="8"/>
      <c r="CC1643" s="8"/>
      <c r="CD1643" s="14"/>
      <c r="CE1643" s="8" t="str">
        <f t="shared" si="248"/>
        <v>NC</v>
      </c>
      <c r="CF1643" s="8" t="str">
        <f t="shared" si="251"/>
        <v>NC</v>
      </c>
      <c r="CG1643" s="8" t="str">
        <f t="shared" si="252"/>
        <v>NC</v>
      </c>
      <c r="CH1643" s="8" t="str">
        <f t="shared" si="253"/>
        <v>NC</v>
      </c>
      <c r="CI1643" s="8">
        <v>1</v>
      </c>
      <c r="CJ1643" s="8"/>
      <c r="CK1643" s="8"/>
      <c r="CL1643" s="8"/>
      <c r="CM1643" s="8"/>
      <c r="CN1643" s="8"/>
      <c r="CO1643" s="8"/>
      <c r="CP1643" s="8"/>
      <c r="CQ1643" s="8"/>
      <c r="CR1643" s="8"/>
      <c r="CS1643" s="8"/>
      <c r="CT1643" s="8"/>
      <c r="CU1643" s="8"/>
      <c r="CV1643" s="8"/>
      <c r="CW1643" s="2"/>
      <c r="CX1643" s="2"/>
      <c r="CY1643" s="14"/>
      <c r="CZ1643" s="8" t="str">
        <f t="shared" si="254"/>
        <v>NC</v>
      </c>
      <c r="DA1643" s="8" t="str">
        <f t="shared" si="255"/>
        <v>NC</v>
      </c>
      <c r="DB1643" s="8" t="str">
        <f t="shared" si="256"/>
        <v>NC</v>
      </c>
      <c r="DC1643" s="8" t="str">
        <f t="shared" si="257"/>
        <v>NC</v>
      </c>
      <c r="DD1643" s="8">
        <v>1</v>
      </c>
      <c r="DE1643" s="8"/>
      <c r="DF1643" s="8"/>
      <c r="DG1643" s="8"/>
      <c r="DH1643" s="8"/>
      <c r="DI1643" s="8"/>
      <c r="DJ1643" s="8"/>
      <c r="DK1643" s="8"/>
      <c r="DL1643" s="8"/>
      <c r="DM1643" s="8"/>
      <c r="DN1643" s="8"/>
      <c r="DO1643" s="8"/>
      <c r="DP1643" s="8"/>
      <c r="DQ1643" s="8"/>
      <c r="DR1643" s="8"/>
      <c r="DS1643" s="8"/>
      <c r="DT1643" s="8"/>
    </row>
    <row r="1644" spans="1:124" ht="12.75" customHeight="1">
      <c r="A1644" s="115"/>
      <c r="B1644" s="89">
        <v>1641</v>
      </c>
      <c r="C1644" s="127" t="s">
        <v>4845</v>
      </c>
      <c r="D1644" s="137" t="s">
        <v>6930</v>
      </c>
      <c r="E1644" s="8" t="s">
        <v>4845</v>
      </c>
      <c r="F1644" s="8" t="s">
        <v>7101</v>
      </c>
      <c r="G1644" s="8"/>
      <c r="H1644" s="8"/>
      <c r="I1644" s="8" t="s">
        <v>4889</v>
      </c>
      <c r="J1644" s="8" t="s">
        <v>4931</v>
      </c>
      <c r="K1644" s="127" t="s">
        <v>4845</v>
      </c>
      <c r="L1644" s="129" t="s">
        <v>2788</v>
      </c>
      <c r="M1644" s="8"/>
      <c r="N1644" s="8"/>
      <c r="O1644" s="8" t="s">
        <v>6264</v>
      </c>
      <c r="P1644" s="8" t="s">
        <v>6264</v>
      </c>
      <c r="Q1644" s="8" t="s">
        <v>6264</v>
      </c>
      <c r="R1644" s="8"/>
      <c r="S1644" s="8"/>
      <c r="T1644" s="8"/>
      <c r="U1644" s="8"/>
      <c r="V1644" s="8"/>
      <c r="W1644" s="8"/>
      <c r="X1644" s="8"/>
      <c r="Y1644" s="8"/>
      <c r="Z1644" s="8"/>
      <c r="AA1644" s="8"/>
      <c r="AB1644" s="8"/>
      <c r="AC1644" s="8" t="str">
        <f t="shared" si="249"/>
        <v>NO</v>
      </c>
      <c r="AD1644" s="8" t="str">
        <f t="shared" si="250"/>
        <v>NC,,,,,,,,,,,,,</v>
      </c>
      <c r="AE1644" s="8"/>
      <c r="AF1644" s="115"/>
      <c r="AG1644" s="8"/>
      <c r="AH1644" s="8" t="s">
        <v>4889</v>
      </c>
      <c r="AI1644" s="115" t="s">
        <v>4889</v>
      </c>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c r="BL1644" s="8"/>
      <c r="BM1644" s="8"/>
      <c r="BN1644" s="8"/>
      <c r="BO1644" s="8"/>
      <c r="BP1644" s="8"/>
      <c r="BQ1644" s="8"/>
      <c r="BR1644" s="8"/>
      <c r="BS1644" s="8"/>
      <c r="BT1644" s="8"/>
      <c r="BU1644" s="8"/>
      <c r="BV1644" s="8"/>
      <c r="BW1644" s="8"/>
      <c r="BX1644" s="8"/>
      <c r="BY1644" s="8"/>
      <c r="BZ1644" s="8"/>
      <c r="CA1644" s="8"/>
      <c r="CB1644" s="8"/>
      <c r="CC1644" s="8"/>
      <c r="CD1644" s="14"/>
      <c r="CE1644" s="8" t="str">
        <f t="shared" si="248"/>
        <v>NC</v>
      </c>
      <c r="CF1644" s="8" t="str">
        <f t="shared" si="251"/>
        <v>NC</v>
      </c>
      <c r="CG1644" s="8" t="str">
        <f t="shared" si="252"/>
        <v>NC</v>
      </c>
      <c r="CH1644" s="8" t="str">
        <f t="shared" si="253"/>
        <v>NC</v>
      </c>
      <c r="CI1644" s="8">
        <v>1</v>
      </c>
      <c r="CJ1644" s="8"/>
      <c r="CK1644" s="8"/>
      <c r="CL1644" s="8"/>
      <c r="CM1644" s="8"/>
      <c r="CN1644" s="8"/>
      <c r="CO1644" s="8"/>
      <c r="CP1644" s="8"/>
      <c r="CQ1644" s="8"/>
      <c r="CR1644" s="8"/>
      <c r="CS1644" s="8"/>
      <c r="CT1644" s="8"/>
      <c r="CU1644" s="8"/>
      <c r="CV1644" s="8"/>
      <c r="CW1644" s="2"/>
      <c r="CX1644" s="2"/>
      <c r="CY1644" s="14"/>
      <c r="CZ1644" s="8" t="str">
        <f t="shared" si="254"/>
        <v>NC</v>
      </c>
      <c r="DA1644" s="8" t="str">
        <f t="shared" si="255"/>
        <v>NC</v>
      </c>
      <c r="DB1644" s="8" t="str">
        <f t="shared" si="256"/>
        <v>NC</v>
      </c>
      <c r="DC1644" s="8" t="str">
        <f t="shared" si="257"/>
        <v>NC</v>
      </c>
      <c r="DD1644" s="8">
        <v>1</v>
      </c>
      <c r="DE1644" s="8"/>
      <c r="DF1644" s="8"/>
      <c r="DG1644" s="8"/>
      <c r="DH1644" s="8"/>
      <c r="DI1644" s="8"/>
      <c r="DJ1644" s="8"/>
      <c r="DK1644" s="8"/>
      <c r="DL1644" s="8"/>
      <c r="DM1644" s="8"/>
      <c r="DN1644" s="8"/>
      <c r="DO1644" s="8"/>
      <c r="DP1644" s="8"/>
      <c r="DQ1644" s="8"/>
      <c r="DR1644" s="8"/>
      <c r="DS1644" s="8"/>
      <c r="DT1644" s="8"/>
    </row>
    <row r="1645" spans="1:124" ht="12.75" customHeight="1">
      <c r="A1645" s="115"/>
      <c r="B1645" s="89">
        <v>1642</v>
      </c>
      <c r="C1645" s="127" t="s">
        <v>4845</v>
      </c>
      <c r="D1645" s="137" t="s">
        <v>7087</v>
      </c>
      <c r="E1645" s="8" t="s">
        <v>4845</v>
      </c>
      <c r="F1645" s="8" t="s">
        <v>4730</v>
      </c>
      <c r="G1645" s="8"/>
      <c r="H1645" s="8"/>
      <c r="I1645" s="8" t="s">
        <v>4889</v>
      </c>
      <c r="J1645" s="8" t="s">
        <v>3069</v>
      </c>
      <c r="K1645" s="127" t="s">
        <v>4845</v>
      </c>
      <c r="L1645" s="129" t="s">
        <v>2802</v>
      </c>
      <c r="M1645" s="8"/>
      <c r="N1645" s="8"/>
      <c r="O1645" s="8" t="s">
        <v>6264</v>
      </c>
      <c r="P1645" s="8" t="s">
        <v>6264</v>
      </c>
      <c r="Q1645" s="8" t="s">
        <v>6264</v>
      </c>
      <c r="R1645" s="8"/>
      <c r="S1645" s="8"/>
      <c r="T1645" s="8"/>
      <c r="U1645" s="8"/>
      <c r="V1645" s="8"/>
      <c r="W1645" s="8"/>
      <c r="X1645" s="8"/>
      <c r="Y1645" s="8"/>
      <c r="Z1645" s="8"/>
      <c r="AA1645" s="8"/>
      <c r="AB1645" s="8"/>
      <c r="AC1645" s="8" t="str">
        <f t="shared" si="249"/>
        <v>NO</v>
      </c>
      <c r="AD1645" s="8" t="str">
        <f t="shared" si="250"/>
        <v>NC,,,,,,,,,,,,,</v>
      </c>
      <c r="AE1645" s="8"/>
      <c r="AF1645" s="115"/>
      <c r="AG1645" s="8"/>
      <c r="AH1645" s="8" t="s">
        <v>4889</v>
      </c>
      <c r="AI1645" s="115" t="s">
        <v>4889</v>
      </c>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c r="BM1645" s="8"/>
      <c r="BN1645" s="8"/>
      <c r="BO1645" s="8"/>
      <c r="BP1645" s="8"/>
      <c r="BQ1645" s="8"/>
      <c r="BR1645" s="8"/>
      <c r="BS1645" s="8"/>
      <c r="BT1645" s="8"/>
      <c r="BU1645" s="8"/>
      <c r="BV1645" s="8"/>
      <c r="BW1645" s="8"/>
      <c r="BX1645" s="8"/>
      <c r="BY1645" s="8"/>
      <c r="BZ1645" s="8"/>
      <c r="CA1645" s="8"/>
      <c r="CB1645" s="8"/>
      <c r="CC1645" s="8"/>
      <c r="CD1645" s="14"/>
      <c r="CE1645" s="8" t="str">
        <f t="shared" si="248"/>
        <v>NC</v>
      </c>
      <c r="CF1645" s="8" t="str">
        <f t="shared" si="251"/>
        <v>NC</v>
      </c>
      <c r="CG1645" s="8" t="str">
        <f t="shared" si="252"/>
        <v>NC</v>
      </c>
      <c r="CH1645" s="8" t="str">
        <f t="shared" si="253"/>
        <v>NC</v>
      </c>
      <c r="CI1645" s="8">
        <v>1</v>
      </c>
      <c r="CJ1645" s="8"/>
      <c r="CK1645" s="8"/>
      <c r="CL1645" s="8"/>
      <c r="CM1645" s="8"/>
      <c r="CN1645" s="8"/>
      <c r="CO1645" s="8"/>
      <c r="CP1645" s="8"/>
      <c r="CQ1645" s="8"/>
      <c r="CR1645" s="8"/>
      <c r="CS1645" s="8"/>
      <c r="CT1645" s="8"/>
      <c r="CU1645" s="8"/>
      <c r="CV1645" s="8"/>
      <c r="CW1645" s="2"/>
      <c r="CX1645" s="2"/>
      <c r="CY1645" s="14"/>
      <c r="CZ1645" s="8" t="str">
        <f t="shared" si="254"/>
        <v>NC</v>
      </c>
      <c r="DA1645" s="8" t="str">
        <f t="shared" si="255"/>
        <v>NC</v>
      </c>
      <c r="DB1645" s="8" t="str">
        <f t="shared" si="256"/>
        <v>NC</v>
      </c>
      <c r="DC1645" s="8" t="str">
        <f t="shared" si="257"/>
        <v>NC</v>
      </c>
      <c r="DD1645" s="8">
        <v>1</v>
      </c>
      <c r="DE1645" s="8"/>
      <c r="DF1645" s="8"/>
      <c r="DG1645" s="8"/>
      <c r="DH1645" s="8"/>
      <c r="DI1645" s="8"/>
      <c r="DJ1645" s="8"/>
      <c r="DK1645" s="8"/>
      <c r="DL1645" s="8"/>
      <c r="DM1645" s="8"/>
      <c r="DN1645" s="8"/>
      <c r="DO1645" s="8"/>
      <c r="DP1645" s="8"/>
      <c r="DQ1645" s="8"/>
      <c r="DR1645" s="8"/>
      <c r="DS1645" s="8"/>
      <c r="DT1645" s="8"/>
    </row>
    <row r="1646" spans="1:124" ht="12.75" customHeight="1">
      <c r="A1646" s="115"/>
      <c r="B1646" s="89">
        <v>1643</v>
      </c>
      <c r="C1646" s="127" t="s">
        <v>4845</v>
      </c>
      <c r="D1646" s="137" t="s">
        <v>5877</v>
      </c>
      <c r="E1646" s="8" t="s">
        <v>4845</v>
      </c>
      <c r="F1646" s="8" t="s">
        <v>7102</v>
      </c>
      <c r="G1646" s="8"/>
      <c r="H1646" s="8"/>
      <c r="I1646" s="8" t="s">
        <v>4889</v>
      </c>
      <c r="J1646" s="8" t="s">
        <v>2130</v>
      </c>
      <c r="K1646" s="127" t="s">
        <v>4845</v>
      </c>
      <c r="L1646" s="129" t="s">
        <v>2818</v>
      </c>
      <c r="M1646" s="8"/>
      <c r="N1646" s="8"/>
      <c r="O1646" s="8" t="s">
        <v>6264</v>
      </c>
      <c r="P1646" s="8" t="s">
        <v>6264</v>
      </c>
      <c r="Q1646" s="8" t="s">
        <v>6264</v>
      </c>
      <c r="R1646" s="8"/>
      <c r="S1646" s="8"/>
      <c r="T1646" s="8"/>
      <c r="U1646" s="8"/>
      <c r="V1646" s="8"/>
      <c r="W1646" s="8"/>
      <c r="X1646" s="8"/>
      <c r="Y1646" s="8"/>
      <c r="Z1646" s="8"/>
      <c r="AA1646" s="8"/>
      <c r="AB1646" s="8"/>
      <c r="AC1646" s="8" t="str">
        <f t="shared" si="249"/>
        <v>NO</v>
      </c>
      <c r="AD1646" s="8" t="str">
        <f t="shared" si="250"/>
        <v>NC,,,,,,,,,,,,,</v>
      </c>
      <c r="AE1646" s="8"/>
      <c r="AF1646" s="115"/>
      <c r="AG1646" s="8"/>
      <c r="AH1646" s="8" t="s">
        <v>4889</v>
      </c>
      <c r="AI1646" s="115" t="s">
        <v>4889</v>
      </c>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c r="BL1646" s="8"/>
      <c r="BM1646" s="8"/>
      <c r="BN1646" s="8"/>
      <c r="BO1646" s="8"/>
      <c r="BP1646" s="8"/>
      <c r="BQ1646" s="8"/>
      <c r="BR1646" s="8"/>
      <c r="BS1646" s="8"/>
      <c r="BT1646" s="8"/>
      <c r="BU1646" s="8"/>
      <c r="BV1646" s="8"/>
      <c r="BW1646" s="8"/>
      <c r="BX1646" s="8"/>
      <c r="BY1646" s="8"/>
      <c r="BZ1646" s="8"/>
      <c r="CA1646" s="8"/>
      <c r="CB1646" s="8"/>
      <c r="CC1646" s="8"/>
      <c r="CD1646" s="14"/>
      <c r="CE1646" s="8" t="str">
        <f t="shared" si="248"/>
        <v>NC</v>
      </c>
      <c r="CF1646" s="8" t="str">
        <f t="shared" si="251"/>
        <v>NC</v>
      </c>
      <c r="CG1646" s="8" t="str">
        <f t="shared" si="252"/>
        <v>NC</v>
      </c>
      <c r="CH1646" s="8" t="str">
        <f t="shared" si="253"/>
        <v>NC</v>
      </c>
      <c r="CI1646" s="8">
        <v>1</v>
      </c>
      <c r="CJ1646" s="8"/>
      <c r="CK1646" s="8"/>
      <c r="CL1646" s="8"/>
      <c r="CM1646" s="8"/>
      <c r="CN1646" s="8"/>
      <c r="CO1646" s="8"/>
      <c r="CP1646" s="8"/>
      <c r="CQ1646" s="8"/>
      <c r="CR1646" s="8"/>
      <c r="CS1646" s="8"/>
      <c r="CT1646" s="8"/>
      <c r="CU1646" s="8"/>
      <c r="CV1646" s="8"/>
      <c r="CW1646" s="2"/>
      <c r="CX1646" s="2"/>
      <c r="CY1646" s="14"/>
      <c r="CZ1646" s="8" t="str">
        <f t="shared" si="254"/>
        <v>NC</v>
      </c>
      <c r="DA1646" s="8" t="str">
        <f t="shared" si="255"/>
        <v>NC</v>
      </c>
      <c r="DB1646" s="8" t="str">
        <f t="shared" si="256"/>
        <v>NC</v>
      </c>
      <c r="DC1646" s="8" t="str">
        <f t="shared" si="257"/>
        <v>NC</v>
      </c>
      <c r="DD1646" s="8">
        <v>1</v>
      </c>
      <c r="DE1646" s="8"/>
      <c r="DF1646" s="8"/>
      <c r="DG1646" s="8"/>
      <c r="DH1646" s="8"/>
      <c r="DI1646" s="8"/>
      <c r="DJ1646" s="8"/>
      <c r="DK1646" s="8"/>
      <c r="DL1646" s="8"/>
      <c r="DM1646" s="8"/>
      <c r="DN1646" s="8"/>
      <c r="DO1646" s="8"/>
      <c r="DP1646" s="8"/>
      <c r="DQ1646" s="8"/>
      <c r="DR1646" s="8"/>
      <c r="DS1646" s="8"/>
      <c r="DT1646" s="8"/>
    </row>
    <row r="1647" spans="1:124" ht="12.75" customHeight="1">
      <c r="A1647" s="115"/>
      <c r="B1647" s="89">
        <v>1644</v>
      </c>
      <c r="C1647" s="127" t="s">
        <v>4845</v>
      </c>
      <c r="D1647" s="137" t="s">
        <v>6941</v>
      </c>
      <c r="E1647" s="8" t="s">
        <v>4845</v>
      </c>
      <c r="F1647" s="8" t="s">
        <v>2690</v>
      </c>
      <c r="G1647" s="8"/>
      <c r="H1647" s="8"/>
      <c r="I1647" s="8" t="s">
        <v>4889</v>
      </c>
      <c r="J1647" s="8" t="s">
        <v>4259</v>
      </c>
      <c r="K1647" s="127" t="s">
        <v>4845</v>
      </c>
      <c r="L1647" s="129" t="s">
        <v>6543</v>
      </c>
      <c r="M1647" s="8"/>
      <c r="N1647" s="8"/>
      <c r="O1647" s="8" t="s">
        <v>6264</v>
      </c>
      <c r="P1647" s="8" t="s">
        <v>6264</v>
      </c>
      <c r="Q1647" s="8" t="s">
        <v>6264</v>
      </c>
      <c r="R1647" s="8"/>
      <c r="S1647" s="8"/>
      <c r="T1647" s="8"/>
      <c r="U1647" s="8"/>
      <c r="V1647" s="8"/>
      <c r="W1647" s="8"/>
      <c r="X1647" s="8"/>
      <c r="Y1647" s="8"/>
      <c r="Z1647" s="8"/>
      <c r="AA1647" s="8"/>
      <c r="AB1647" s="8"/>
      <c r="AC1647" s="8" t="str">
        <f t="shared" si="249"/>
        <v>NO</v>
      </c>
      <c r="AD1647" s="8" t="str">
        <f t="shared" si="250"/>
        <v>NC,,,,,,,,,,,,,</v>
      </c>
      <c r="AE1647" s="8"/>
      <c r="AF1647" s="115"/>
      <c r="AG1647" s="8"/>
      <c r="AH1647" s="8" t="s">
        <v>4889</v>
      </c>
      <c r="AI1647" s="115" t="s">
        <v>4889</v>
      </c>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c r="BL1647" s="8"/>
      <c r="BM1647" s="8"/>
      <c r="BN1647" s="8"/>
      <c r="BO1647" s="8"/>
      <c r="BP1647" s="8"/>
      <c r="BQ1647" s="8"/>
      <c r="BR1647" s="8"/>
      <c r="BS1647" s="8"/>
      <c r="BT1647" s="8"/>
      <c r="BU1647" s="8"/>
      <c r="BV1647" s="8"/>
      <c r="BW1647" s="8"/>
      <c r="BX1647" s="8"/>
      <c r="BY1647" s="8"/>
      <c r="BZ1647" s="8"/>
      <c r="CA1647" s="8"/>
      <c r="CB1647" s="8"/>
      <c r="CC1647" s="8"/>
      <c r="CD1647" s="14"/>
      <c r="CE1647" s="8" t="str">
        <f t="shared" si="248"/>
        <v>NC</v>
      </c>
      <c r="CF1647" s="8" t="str">
        <f t="shared" si="251"/>
        <v>NC</v>
      </c>
      <c r="CG1647" s="8" t="str">
        <f t="shared" si="252"/>
        <v>NC</v>
      </c>
      <c r="CH1647" s="8" t="str">
        <f t="shared" si="253"/>
        <v>NC</v>
      </c>
      <c r="CI1647" s="8">
        <v>1</v>
      </c>
      <c r="CJ1647" s="8"/>
      <c r="CK1647" s="8"/>
      <c r="CL1647" s="8"/>
      <c r="CM1647" s="8"/>
      <c r="CN1647" s="8"/>
      <c r="CO1647" s="8"/>
      <c r="CP1647" s="8"/>
      <c r="CQ1647" s="8"/>
      <c r="CR1647" s="8"/>
      <c r="CS1647" s="8"/>
      <c r="CT1647" s="8"/>
      <c r="CU1647" s="8"/>
      <c r="CV1647" s="8"/>
      <c r="CW1647" s="2"/>
      <c r="CX1647" s="2"/>
      <c r="CY1647" s="14"/>
      <c r="CZ1647" s="8" t="str">
        <f t="shared" si="254"/>
        <v>NC</v>
      </c>
      <c r="DA1647" s="8" t="str">
        <f t="shared" si="255"/>
        <v>NC</v>
      </c>
      <c r="DB1647" s="8" t="str">
        <f t="shared" si="256"/>
        <v>NC</v>
      </c>
      <c r="DC1647" s="8" t="str">
        <f t="shared" si="257"/>
        <v>NC</v>
      </c>
      <c r="DD1647" s="8">
        <v>1</v>
      </c>
      <c r="DE1647" s="8"/>
      <c r="DF1647" s="8"/>
      <c r="DG1647" s="8"/>
      <c r="DH1647" s="8"/>
      <c r="DI1647" s="8"/>
      <c r="DJ1647" s="8"/>
      <c r="DK1647" s="8"/>
      <c r="DL1647" s="8"/>
      <c r="DM1647" s="8"/>
      <c r="DN1647" s="8"/>
      <c r="DO1647" s="8"/>
      <c r="DP1647" s="8"/>
      <c r="DQ1647" s="8"/>
      <c r="DR1647" s="8"/>
      <c r="DS1647" s="8"/>
      <c r="DT1647" s="8"/>
    </row>
    <row r="1648" spans="1:124" ht="12.75" customHeight="1">
      <c r="A1648" s="115"/>
      <c r="B1648" s="89">
        <v>1645</v>
      </c>
      <c r="C1648" s="127" t="s">
        <v>4845</v>
      </c>
      <c r="D1648" s="137" t="s">
        <v>5954</v>
      </c>
      <c r="E1648" s="8" t="s">
        <v>4845</v>
      </c>
      <c r="F1648" s="8" t="s">
        <v>6987</v>
      </c>
      <c r="G1648" s="8"/>
      <c r="H1648" s="8"/>
      <c r="I1648" s="8" t="s">
        <v>4889</v>
      </c>
      <c r="J1648" s="8" t="s">
        <v>5405</v>
      </c>
      <c r="K1648" s="127" t="s">
        <v>4845</v>
      </c>
      <c r="L1648" s="129" t="s">
        <v>6163</v>
      </c>
      <c r="M1648" s="8"/>
      <c r="N1648" s="8"/>
      <c r="O1648" s="8" t="s">
        <v>6264</v>
      </c>
      <c r="P1648" s="8" t="s">
        <v>6264</v>
      </c>
      <c r="Q1648" s="8" t="s">
        <v>6264</v>
      </c>
      <c r="R1648" s="8"/>
      <c r="S1648" s="8"/>
      <c r="T1648" s="8"/>
      <c r="U1648" s="8"/>
      <c r="V1648" s="8"/>
      <c r="W1648" s="8"/>
      <c r="X1648" s="8"/>
      <c r="Y1648" s="8"/>
      <c r="Z1648" s="8"/>
      <c r="AA1648" s="8"/>
      <c r="AB1648" s="8"/>
      <c r="AC1648" s="8" t="str">
        <f t="shared" si="249"/>
        <v>NO</v>
      </c>
      <c r="AD1648" s="8" t="str">
        <f t="shared" si="250"/>
        <v>NC,,,,,,,,,,,,,</v>
      </c>
      <c r="AE1648" s="8"/>
      <c r="AF1648" s="115"/>
      <c r="AG1648" s="8"/>
      <c r="AH1648" s="8" t="s">
        <v>4889</v>
      </c>
      <c r="AI1648" s="115" t="s">
        <v>4889</v>
      </c>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c r="BL1648" s="8"/>
      <c r="BM1648" s="8"/>
      <c r="BN1648" s="8"/>
      <c r="BO1648" s="8"/>
      <c r="BP1648" s="8"/>
      <c r="BQ1648" s="8"/>
      <c r="BR1648" s="8"/>
      <c r="BS1648" s="8"/>
      <c r="BT1648" s="8"/>
      <c r="BU1648" s="8"/>
      <c r="BV1648" s="8"/>
      <c r="BW1648" s="8"/>
      <c r="BX1648" s="8"/>
      <c r="BY1648" s="8"/>
      <c r="BZ1648" s="8"/>
      <c r="CA1648" s="8"/>
      <c r="CB1648" s="8"/>
      <c r="CC1648" s="8"/>
      <c r="CD1648" s="14"/>
      <c r="CE1648" s="8" t="str">
        <f t="shared" si="248"/>
        <v>NC</v>
      </c>
      <c r="CF1648" s="8" t="str">
        <f t="shared" si="251"/>
        <v>NC</v>
      </c>
      <c r="CG1648" s="8" t="str">
        <f t="shared" si="252"/>
        <v>NC</v>
      </c>
      <c r="CH1648" s="8" t="str">
        <f t="shared" si="253"/>
        <v>NC</v>
      </c>
      <c r="CI1648" s="8">
        <v>1</v>
      </c>
      <c r="CJ1648" s="8"/>
      <c r="CK1648" s="8"/>
      <c r="CL1648" s="8"/>
      <c r="CM1648" s="8"/>
      <c r="CN1648" s="8"/>
      <c r="CO1648" s="8"/>
      <c r="CP1648" s="8"/>
      <c r="CQ1648" s="8"/>
      <c r="CR1648" s="8"/>
      <c r="CS1648" s="8"/>
      <c r="CT1648" s="8"/>
      <c r="CU1648" s="8"/>
      <c r="CV1648" s="8"/>
      <c r="CW1648" s="2"/>
      <c r="CX1648" s="2"/>
      <c r="CY1648" s="14"/>
      <c r="CZ1648" s="8" t="str">
        <f t="shared" si="254"/>
        <v>NC</v>
      </c>
      <c r="DA1648" s="8" t="str">
        <f t="shared" si="255"/>
        <v>NC</v>
      </c>
      <c r="DB1648" s="8" t="str">
        <f t="shared" si="256"/>
        <v>NC</v>
      </c>
      <c r="DC1648" s="8" t="str">
        <f t="shared" si="257"/>
        <v>NC</v>
      </c>
      <c r="DD1648" s="8">
        <v>1</v>
      </c>
      <c r="DE1648" s="8"/>
      <c r="DF1648" s="8"/>
      <c r="DG1648" s="8"/>
      <c r="DH1648" s="8"/>
      <c r="DI1648" s="8"/>
      <c r="DJ1648" s="8"/>
      <c r="DK1648" s="8"/>
      <c r="DL1648" s="8"/>
      <c r="DM1648" s="8"/>
      <c r="DN1648" s="8"/>
      <c r="DO1648" s="8"/>
      <c r="DP1648" s="8"/>
      <c r="DQ1648" s="8"/>
      <c r="DR1648" s="8"/>
      <c r="DS1648" s="8"/>
      <c r="DT1648" s="8"/>
    </row>
    <row r="1649" spans="1:124" ht="12.75" customHeight="1">
      <c r="A1649" s="115"/>
      <c r="B1649" s="89">
        <v>1646</v>
      </c>
      <c r="C1649" s="127" t="s">
        <v>4845</v>
      </c>
      <c r="D1649" s="137" t="s">
        <v>6689</v>
      </c>
      <c r="E1649" s="8" t="s">
        <v>4845</v>
      </c>
      <c r="F1649" s="8" t="s">
        <v>4623</v>
      </c>
      <c r="G1649" s="8"/>
      <c r="H1649" s="8"/>
      <c r="I1649" s="8" t="s">
        <v>4889</v>
      </c>
      <c r="J1649" s="8" t="s">
        <v>6417</v>
      </c>
      <c r="K1649" s="127" t="s">
        <v>4845</v>
      </c>
      <c r="L1649" s="129" t="s">
        <v>6481</v>
      </c>
      <c r="M1649" s="8"/>
      <c r="N1649" s="8"/>
      <c r="O1649" s="8" t="s">
        <v>6264</v>
      </c>
      <c r="P1649" s="8" t="s">
        <v>6264</v>
      </c>
      <c r="Q1649" s="8" t="s">
        <v>6264</v>
      </c>
      <c r="R1649" s="8"/>
      <c r="S1649" s="8"/>
      <c r="T1649" s="8"/>
      <c r="U1649" s="8"/>
      <c r="V1649" s="8"/>
      <c r="W1649" s="8"/>
      <c r="X1649" s="8"/>
      <c r="Y1649" s="8"/>
      <c r="Z1649" s="8"/>
      <c r="AA1649" s="8"/>
      <c r="AB1649" s="8"/>
      <c r="AC1649" s="8" t="str">
        <f t="shared" si="249"/>
        <v>NO</v>
      </c>
      <c r="AD1649" s="8" t="str">
        <f t="shared" si="250"/>
        <v>NC,,,,,,,,,,,,,</v>
      </c>
      <c r="AE1649" s="8"/>
      <c r="AF1649" s="115"/>
      <c r="AG1649" s="8"/>
      <c r="AH1649" s="8" t="s">
        <v>4889</v>
      </c>
      <c r="AI1649" s="115" t="s">
        <v>4889</v>
      </c>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c r="BM1649" s="8"/>
      <c r="BN1649" s="8"/>
      <c r="BO1649" s="8"/>
      <c r="BP1649" s="8"/>
      <c r="BQ1649" s="8"/>
      <c r="BR1649" s="8"/>
      <c r="BS1649" s="8"/>
      <c r="BT1649" s="8"/>
      <c r="BU1649" s="8"/>
      <c r="BV1649" s="8"/>
      <c r="BW1649" s="8"/>
      <c r="BX1649" s="8"/>
      <c r="BY1649" s="8"/>
      <c r="BZ1649" s="8"/>
      <c r="CA1649" s="8"/>
      <c r="CB1649" s="8"/>
      <c r="CC1649" s="8"/>
      <c r="CD1649" s="14"/>
      <c r="CE1649" s="8" t="str">
        <f t="shared" si="248"/>
        <v>NC</v>
      </c>
      <c r="CF1649" s="8" t="str">
        <f t="shared" si="251"/>
        <v>NC</v>
      </c>
      <c r="CG1649" s="8" t="str">
        <f t="shared" si="252"/>
        <v>NC</v>
      </c>
      <c r="CH1649" s="8" t="str">
        <f t="shared" si="253"/>
        <v>NC</v>
      </c>
      <c r="CI1649" s="8">
        <v>1</v>
      </c>
      <c r="CJ1649" s="8"/>
      <c r="CK1649" s="8"/>
      <c r="CL1649" s="8"/>
      <c r="CM1649" s="8"/>
      <c r="CN1649" s="8"/>
      <c r="CO1649" s="8"/>
      <c r="CP1649" s="8"/>
      <c r="CQ1649" s="8"/>
      <c r="CR1649" s="8"/>
      <c r="CS1649" s="8"/>
      <c r="CT1649" s="8"/>
      <c r="CU1649" s="8"/>
      <c r="CV1649" s="8"/>
      <c r="CW1649" s="2"/>
      <c r="CX1649" s="2"/>
      <c r="CY1649" s="14"/>
      <c r="CZ1649" s="8" t="str">
        <f t="shared" si="254"/>
        <v>NC</v>
      </c>
      <c r="DA1649" s="8" t="str">
        <f t="shared" si="255"/>
        <v>NC</v>
      </c>
      <c r="DB1649" s="8" t="str">
        <f t="shared" si="256"/>
        <v>NC</v>
      </c>
      <c r="DC1649" s="8" t="str">
        <f t="shared" si="257"/>
        <v>NC</v>
      </c>
      <c r="DD1649" s="8">
        <v>1</v>
      </c>
      <c r="DE1649" s="8"/>
      <c r="DF1649" s="8"/>
      <c r="DG1649" s="8"/>
      <c r="DH1649" s="8"/>
      <c r="DI1649" s="8"/>
      <c r="DJ1649" s="8"/>
      <c r="DK1649" s="8"/>
      <c r="DL1649" s="8"/>
      <c r="DM1649" s="8"/>
      <c r="DN1649" s="8"/>
      <c r="DO1649" s="8"/>
      <c r="DP1649" s="8"/>
      <c r="DQ1649" s="8"/>
      <c r="DR1649" s="8"/>
      <c r="DS1649" s="8"/>
      <c r="DT1649" s="8"/>
    </row>
    <row r="1650" spans="1:124" ht="12.75" customHeight="1">
      <c r="A1650" s="115"/>
      <c r="B1650" s="89">
        <v>1647</v>
      </c>
      <c r="C1650" s="127" t="s">
        <v>4845</v>
      </c>
      <c r="D1650" s="137" t="s">
        <v>5937</v>
      </c>
      <c r="E1650" s="8" t="s">
        <v>4845</v>
      </c>
      <c r="F1650" s="8" t="s">
        <v>6946</v>
      </c>
      <c r="G1650" s="8"/>
      <c r="H1650" s="8"/>
      <c r="I1650" s="8" t="s">
        <v>4889</v>
      </c>
      <c r="J1650" s="8" t="s">
        <v>4414</v>
      </c>
      <c r="K1650" s="127" t="s">
        <v>4845</v>
      </c>
      <c r="L1650" s="129" t="s">
        <v>6172</v>
      </c>
      <c r="M1650" s="8"/>
      <c r="N1650" s="8"/>
      <c r="O1650" s="8" t="s">
        <v>6264</v>
      </c>
      <c r="P1650" s="8" t="s">
        <v>6264</v>
      </c>
      <c r="Q1650" s="8" t="s">
        <v>6264</v>
      </c>
      <c r="R1650" s="8"/>
      <c r="S1650" s="8"/>
      <c r="T1650" s="8"/>
      <c r="U1650" s="8"/>
      <c r="V1650" s="8"/>
      <c r="W1650" s="8"/>
      <c r="X1650" s="8"/>
      <c r="Y1650" s="8"/>
      <c r="Z1650" s="8"/>
      <c r="AA1650" s="8"/>
      <c r="AB1650" s="8"/>
      <c r="AC1650" s="8" t="str">
        <f t="shared" si="249"/>
        <v>NO</v>
      </c>
      <c r="AD1650" s="8" t="str">
        <f t="shared" si="250"/>
        <v>NC,,,,,,,,,,,,,</v>
      </c>
      <c r="AE1650" s="8"/>
      <c r="AF1650" s="115"/>
      <c r="AG1650" s="8"/>
      <c r="AH1650" s="8" t="s">
        <v>4889</v>
      </c>
      <c r="AI1650" s="115" t="s">
        <v>4889</v>
      </c>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c r="BL1650" s="8"/>
      <c r="BM1650" s="8"/>
      <c r="BN1650" s="8"/>
      <c r="BO1650" s="8"/>
      <c r="BP1650" s="8"/>
      <c r="BQ1650" s="8"/>
      <c r="BR1650" s="8"/>
      <c r="BS1650" s="8"/>
      <c r="BT1650" s="8"/>
      <c r="BU1650" s="8"/>
      <c r="BV1650" s="8"/>
      <c r="BW1650" s="8"/>
      <c r="BX1650" s="8"/>
      <c r="BY1650" s="8"/>
      <c r="BZ1650" s="8"/>
      <c r="CA1650" s="8"/>
      <c r="CB1650" s="8"/>
      <c r="CC1650" s="8"/>
      <c r="CD1650" s="14"/>
      <c r="CE1650" s="8" t="str">
        <f t="shared" si="248"/>
        <v>NC</v>
      </c>
      <c r="CF1650" s="8" t="str">
        <f t="shared" si="251"/>
        <v>NC</v>
      </c>
      <c r="CG1650" s="8" t="str">
        <f t="shared" si="252"/>
        <v>NC</v>
      </c>
      <c r="CH1650" s="8" t="str">
        <f t="shared" si="253"/>
        <v>NC</v>
      </c>
      <c r="CI1650" s="8">
        <v>1</v>
      </c>
      <c r="CJ1650" s="8"/>
      <c r="CK1650" s="8"/>
      <c r="CL1650" s="8"/>
      <c r="CM1650" s="8"/>
      <c r="CN1650" s="8"/>
      <c r="CO1650" s="8"/>
      <c r="CP1650" s="8"/>
      <c r="CQ1650" s="8"/>
      <c r="CR1650" s="8"/>
      <c r="CS1650" s="8"/>
      <c r="CT1650" s="8"/>
      <c r="CU1650" s="8"/>
      <c r="CV1650" s="8"/>
      <c r="CW1650" s="2"/>
      <c r="CX1650" s="2"/>
      <c r="CY1650" s="14"/>
      <c r="CZ1650" s="8" t="str">
        <f t="shared" si="254"/>
        <v>NC</v>
      </c>
      <c r="DA1650" s="8" t="str">
        <f t="shared" si="255"/>
        <v>NC</v>
      </c>
      <c r="DB1650" s="8" t="str">
        <f t="shared" si="256"/>
        <v>NC</v>
      </c>
      <c r="DC1650" s="8" t="str">
        <f t="shared" si="257"/>
        <v>NC</v>
      </c>
      <c r="DD1650" s="8">
        <v>1</v>
      </c>
      <c r="DE1650" s="8"/>
      <c r="DF1650" s="8"/>
      <c r="DG1650" s="8"/>
      <c r="DH1650" s="8"/>
      <c r="DI1650" s="8"/>
      <c r="DJ1650" s="8"/>
      <c r="DK1650" s="8"/>
      <c r="DL1650" s="8"/>
      <c r="DM1650" s="8"/>
      <c r="DN1650" s="8"/>
      <c r="DO1650" s="8"/>
      <c r="DP1650" s="8"/>
      <c r="DQ1650" s="8"/>
      <c r="DR1650" s="8"/>
      <c r="DS1650" s="8"/>
      <c r="DT1650" s="8"/>
    </row>
    <row r="1651" spans="1:124" ht="12.75" customHeight="1">
      <c r="A1651" s="115"/>
      <c r="B1651" s="89">
        <v>1648</v>
      </c>
      <c r="C1651" s="127" t="s">
        <v>4845</v>
      </c>
      <c r="D1651" s="137" t="s">
        <v>7062</v>
      </c>
      <c r="E1651" s="8" t="s">
        <v>4845</v>
      </c>
      <c r="F1651" s="8" t="s">
        <v>4718</v>
      </c>
      <c r="G1651" s="8"/>
      <c r="H1651" s="8"/>
      <c r="I1651" s="8" t="s">
        <v>4889</v>
      </c>
      <c r="J1651" s="8" t="s">
        <v>5140</v>
      </c>
      <c r="K1651" s="127" t="s">
        <v>4845</v>
      </c>
      <c r="L1651" s="129" t="s">
        <v>6514</v>
      </c>
      <c r="M1651" s="8"/>
      <c r="N1651" s="8"/>
      <c r="O1651" s="8" t="s">
        <v>6264</v>
      </c>
      <c r="P1651" s="8" t="s">
        <v>6264</v>
      </c>
      <c r="Q1651" s="8" t="s">
        <v>6264</v>
      </c>
      <c r="R1651" s="8"/>
      <c r="S1651" s="8"/>
      <c r="T1651" s="8"/>
      <c r="U1651" s="8"/>
      <c r="V1651" s="8"/>
      <c r="W1651" s="8"/>
      <c r="X1651" s="8"/>
      <c r="Y1651" s="8"/>
      <c r="Z1651" s="8"/>
      <c r="AA1651" s="8"/>
      <c r="AB1651" s="8"/>
      <c r="AC1651" s="8" t="str">
        <f t="shared" si="249"/>
        <v>NO</v>
      </c>
      <c r="AD1651" s="8" t="str">
        <f t="shared" si="250"/>
        <v>NC,,,,,,,,,,,,,</v>
      </c>
      <c r="AE1651" s="8"/>
      <c r="AF1651" s="115"/>
      <c r="AG1651" s="8"/>
      <c r="AH1651" s="8" t="s">
        <v>4889</v>
      </c>
      <c r="AI1651" s="115" t="s">
        <v>4889</v>
      </c>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8"/>
      <c r="BR1651" s="8"/>
      <c r="BS1651" s="8"/>
      <c r="BT1651" s="8"/>
      <c r="BU1651" s="8"/>
      <c r="BV1651" s="8"/>
      <c r="BW1651" s="8"/>
      <c r="BX1651" s="8"/>
      <c r="BY1651" s="8"/>
      <c r="BZ1651" s="8"/>
      <c r="CA1651" s="8"/>
      <c r="CB1651" s="8"/>
      <c r="CC1651" s="8"/>
      <c r="CD1651" s="14"/>
      <c r="CE1651" s="8" t="str">
        <f t="shared" si="248"/>
        <v>NC</v>
      </c>
      <c r="CF1651" s="8" t="str">
        <f t="shared" si="251"/>
        <v>NC</v>
      </c>
      <c r="CG1651" s="8" t="str">
        <f t="shared" si="252"/>
        <v>NC</v>
      </c>
      <c r="CH1651" s="8" t="str">
        <f t="shared" si="253"/>
        <v>NC</v>
      </c>
      <c r="CI1651" s="8">
        <v>1</v>
      </c>
      <c r="CJ1651" s="8"/>
      <c r="CK1651" s="8"/>
      <c r="CL1651" s="8"/>
      <c r="CM1651" s="8"/>
      <c r="CN1651" s="8"/>
      <c r="CO1651" s="8"/>
      <c r="CP1651" s="8"/>
      <c r="CQ1651" s="8"/>
      <c r="CR1651" s="8"/>
      <c r="CS1651" s="8"/>
      <c r="CT1651" s="8"/>
      <c r="CU1651" s="8"/>
      <c r="CV1651" s="8"/>
      <c r="CW1651" s="2"/>
      <c r="CX1651" s="2"/>
      <c r="CY1651" s="14"/>
      <c r="CZ1651" s="8" t="str">
        <f t="shared" si="254"/>
        <v>NC</v>
      </c>
      <c r="DA1651" s="8" t="str">
        <f t="shared" si="255"/>
        <v>NC</v>
      </c>
      <c r="DB1651" s="8" t="str">
        <f t="shared" si="256"/>
        <v>NC</v>
      </c>
      <c r="DC1651" s="8" t="str">
        <f t="shared" si="257"/>
        <v>NC</v>
      </c>
      <c r="DD1651" s="8">
        <v>1</v>
      </c>
      <c r="DE1651" s="8"/>
      <c r="DF1651" s="8"/>
      <c r="DG1651" s="8"/>
      <c r="DH1651" s="8"/>
      <c r="DI1651" s="8"/>
      <c r="DJ1651" s="8"/>
      <c r="DK1651" s="8"/>
      <c r="DL1651" s="8"/>
      <c r="DM1651" s="8"/>
      <c r="DN1651" s="8"/>
      <c r="DO1651" s="8"/>
      <c r="DP1651" s="8"/>
      <c r="DQ1651" s="8"/>
      <c r="DR1651" s="8"/>
      <c r="DS1651" s="8"/>
      <c r="DT1651" s="8"/>
    </row>
    <row r="1652" spans="1:124" ht="12.75" customHeight="1">
      <c r="A1652" s="115"/>
      <c r="B1652" s="89">
        <v>1649</v>
      </c>
      <c r="C1652" s="127" t="s">
        <v>4845</v>
      </c>
      <c r="D1652" s="137" t="s">
        <v>5880</v>
      </c>
      <c r="E1652" s="8" t="s">
        <v>4845</v>
      </c>
      <c r="F1652" s="8" t="s">
        <v>6947</v>
      </c>
      <c r="G1652" s="8"/>
      <c r="H1652" s="8"/>
      <c r="I1652" s="8" t="s">
        <v>4889</v>
      </c>
      <c r="J1652" s="8" t="s">
        <v>4898</v>
      </c>
      <c r="K1652" s="127" t="s">
        <v>4845</v>
      </c>
      <c r="L1652" s="129" t="s">
        <v>6173</v>
      </c>
      <c r="M1652" s="8"/>
      <c r="N1652" s="8"/>
      <c r="O1652" s="8" t="s">
        <v>6264</v>
      </c>
      <c r="P1652" s="8" t="s">
        <v>6264</v>
      </c>
      <c r="Q1652" s="8" t="s">
        <v>6264</v>
      </c>
      <c r="R1652" s="8"/>
      <c r="S1652" s="8"/>
      <c r="T1652" s="8"/>
      <c r="U1652" s="8"/>
      <c r="V1652" s="8"/>
      <c r="W1652" s="8"/>
      <c r="X1652" s="8"/>
      <c r="Y1652" s="8"/>
      <c r="Z1652" s="8"/>
      <c r="AA1652" s="8"/>
      <c r="AB1652" s="8"/>
      <c r="AC1652" s="8" t="str">
        <f t="shared" si="249"/>
        <v>NO</v>
      </c>
      <c r="AD1652" s="8" t="str">
        <f t="shared" si="250"/>
        <v>NC,,,,,,,,,,,,,</v>
      </c>
      <c r="AE1652" s="8"/>
      <c r="AF1652" s="115"/>
      <c r="AG1652" s="8"/>
      <c r="AH1652" s="8" t="s">
        <v>4889</v>
      </c>
      <c r="AI1652" s="115" t="s">
        <v>4889</v>
      </c>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8"/>
      <c r="BR1652" s="8"/>
      <c r="BS1652" s="8"/>
      <c r="BT1652" s="8"/>
      <c r="BU1652" s="8"/>
      <c r="BV1652" s="8"/>
      <c r="BW1652" s="8"/>
      <c r="BX1652" s="8"/>
      <c r="BY1652" s="8"/>
      <c r="BZ1652" s="8"/>
      <c r="CA1652" s="8"/>
      <c r="CB1652" s="8"/>
      <c r="CC1652" s="8"/>
      <c r="CD1652" s="14"/>
      <c r="CE1652" s="8" t="str">
        <f t="shared" si="248"/>
        <v>NC</v>
      </c>
      <c r="CF1652" s="8" t="str">
        <f t="shared" si="251"/>
        <v>NC</v>
      </c>
      <c r="CG1652" s="8" t="str">
        <f t="shared" si="252"/>
        <v>NC</v>
      </c>
      <c r="CH1652" s="8" t="str">
        <f t="shared" si="253"/>
        <v>NC</v>
      </c>
      <c r="CI1652" s="8">
        <v>1</v>
      </c>
      <c r="CJ1652" s="8"/>
      <c r="CK1652" s="8"/>
      <c r="CL1652" s="8"/>
      <c r="CM1652" s="8"/>
      <c r="CN1652" s="8"/>
      <c r="CO1652" s="8"/>
      <c r="CP1652" s="8"/>
      <c r="CQ1652" s="8"/>
      <c r="CR1652" s="8"/>
      <c r="CS1652" s="8"/>
      <c r="CT1652" s="8"/>
      <c r="CU1652" s="8"/>
      <c r="CV1652" s="8"/>
      <c r="CW1652" s="2"/>
      <c r="CX1652" s="2"/>
      <c r="CY1652" s="14"/>
      <c r="CZ1652" s="8" t="str">
        <f t="shared" si="254"/>
        <v>NC</v>
      </c>
      <c r="DA1652" s="8" t="str">
        <f t="shared" si="255"/>
        <v>NC</v>
      </c>
      <c r="DB1652" s="8" t="str">
        <f t="shared" si="256"/>
        <v>NC</v>
      </c>
      <c r="DC1652" s="8" t="str">
        <f t="shared" si="257"/>
        <v>NC</v>
      </c>
      <c r="DD1652" s="8">
        <v>1</v>
      </c>
      <c r="DE1652" s="8"/>
      <c r="DF1652" s="8"/>
      <c r="DG1652" s="8"/>
      <c r="DH1652" s="8"/>
      <c r="DI1652" s="8"/>
      <c r="DJ1652" s="8"/>
      <c r="DK1652" s="8"/>
      <c r="DL1652" s="8"/>
      <c r="DM1652" s="8"/>
      <c r="DN1652" s="8"/>
      <c r="DO1652" s="8"/>
      <c r="DP1652" s="8"/>
      <c r="DQ1652" s="8"/>
      <c r="DR1652" s="8"/>
      <c r="DS1652" s="8"/>
      <c r="DT1652" s="8"/>
    </row>
    <row r="1653" spans="1:124" ht="12.75" customHeight="1">
      <c r="A1653" s="115"/>
      <c r="B1653" s="89">
        <v>1650</v>
      </c>
      <c r="C1653" s="127" t="s">
        <v>4845</v>
      </c>
      <c r="D1653" s="137" t="s">
        <v>7098</v>
      </c>
      <c r="E1653" s="8" t="s">
        <v>4845</v>
      </c>
      <c r="F1653" s="8" t="s">
        <v>4690</v>
      </c>
      <c r="G1653" s="8"/>
      <c r="H1653" s="8"/>
      <c r="I1653" s="8" t="s">
        <v>4889</v>
      </c>
      <c r="J1653" s="8" t="s">
        <v>2673</v>
      </c>
      <c r="K1653" s="127" t="s">
        <v>4845</v>
      </c>
      <c r="L1653" s="129" t="s">
        <v>6924</v>
      </c>
      <c r="M1653" s="8"/>
      <c r="N1653" s="8"/>
      <c r="O1653" s="8" t="s">
        <v>6264</v>
      </c>
      <c r="P1653" s="8" t="s">
        <v>6264</v>
      </c>
      <c r="Q1653" s="8" t="s">
        <v>6264</v>
      </c>
      <c r="R1653" s="8"/>
      <c r="S1653" s="8"/>
      <c r="T1653" s="8"/>
      <c r="U1653" s="8"/>
      <c r="V1653" s="8"/>
      <c r="W1653" s="8"/>
      <c r="X1653" s="8"/>
      <c r="Y1653" s="8"/>
      <c r="Z1653" s="8"/>
      <c r="AA1653" s="8"/>
      <c r="AB1653" s="8"/>
      <c r="AC1653" s="8" t="str">
        <f t="shared" si="249"/>
        <v>NO</v>
      </c>
      <c r="AD1653" s="8" t="str">
        <f t="shared" si="250"/>
        <v>NC,,,,,,,,,,,,,</v>
      </c>
      <c r="AE1653" s="8"/>
      <c r="AF1653" s="115"/>
      <c r="AG1653" s="8"/>
      <c r="AH1653" s="8" t="s">
        <v>4889</v>
      </c>
      <c r="AI1653" s="115" t="s">
        <v>4889</v>
      </c>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c r="BL1653" s="8"/>
      <c r="BM1653" s="8"/>
      <c r="BN1653" s="8"/>
      <c r="BO1653" s="8"/>
      <c r="BP1653" s="8"/>
      <c r="BQ1653" s="8"/>
      <c r="BR1653" s="8"/>
      <c r="BS1653" s="8"/>
      <c r="BT1653" s="8"/>
      <c r="BU1653" s="8"/>
      <c r="BV1653" s="8"/>
      <c r="BW1653" s="8"/>
      <c r="BX1653" s="8"/>
      <c r="BY1653" s="8"/>
      <c r="BZ1653" s="8"/>
      <c r="CA1653" s="8"/>
      <c r="CB1653" s="8"/>
      <c r="CC1653" s="8"/>
      <c r="CD1653" s="14"/>
      <c r="CE1653" s="8" t="str">
        <f t="shared" si="248"/>
        <v>NC</v>
      </c>
      <c r="CF1653" s="8" t="str">
        <f t="shared" si="251"/>
        <v>NC</v>
      </c>
      <c r="CG1653" s="8" t="str">
        <f t="shared" si="252"/>
        <v>NC</v>
      </c>
      <c r="CH1653" s="8" t="str">
        <f t="shared" si="253"/>
        <v>NC</v>
      </c>
      <c r="CI1653" s="8">
        <v>1</v>
      </c>
      <c r="CJ1653" s="8"/>
      <c r="CK1653" s="8"/>
      <c r="CL1653" s="8"/>
      <c r="CM1653" s="8"/>
      <c r="CN1653" s="8"/>
      <c r="CO1653" s="8"/>
      <c r="CP1653" s="8"/>
      <c r="CQ1653" s="8"/>
      <c r="CR1653" s="8"/>
      <c r="CS1653" s="8"/>
      <c r="CT1653" s="8"/>
      <c r="CU1653" s="8"/>
      <c r="CV1653" s="8"/>
      <c r="CW1653" s="2"/>
      <c r="CX1653" s="2"/>
      <c r="CY1653" s="14"/>
      <c r="CZ1653" s="8" t="str">
        <f t="shared" si="254"/>
        <v>NC</v>
      </c>
      <c r="DA1653" s="8" t="str">
        <f t="shared" si="255"/>
        <v>NC</v>
      </c>
      <c r="DB1653" s="8" t="str">
        <f t="shared" si="256"/>
        <v>NC</v>
      </c>
      <c r="DC1653" s="8" t="str">
        <f t="shared" si="257"/>
        <v>NC</v>
      </c>
      <c r="DD1653" s="8">
        <v>1</v>
      </c>
      <c r="DE1653" s="8"/>
      <c r="DF1653" s="8"/>
      <c r="DG1653" s="8"/>
      <c r="DH1653" s="8"/>
      <c r="DI1653" s="8"/>
      <c r="DJ1653" s="8"/>
      <c r="DK1653" s="8"/>
      <c r="DL1653" s="8"/>
      <c r="DM1653" s="8"/>
      <c r="DN1653" s="8"/>
      <c r="DO1653" s="8"/>
      <c r="DP1653" s="8"/>
      <c r="DQ1653" s="8"/>
      <c r="DR1653" s="8"/>
      <c r="DS1653" s="8"/>
      <c r="DT1653" s="8"/>
    </row>
    <row r="1654" spans="1:124" ht="12.75" customHeight="1">
      <c r="A1654" s="115"/>
      <c r="B1654" s="89">
        <v>1651</v>
      </c>
      <c r="C1654" s="127" t="s">
        <v>4845</v>
      </c>
      <c r="D1654" s="137" t="s">
        <v>5897</v>
      </c>
      <c r="E1654" s="8" t="s">
        <v>4845</v>
      </c>
      <c r="F1654" s="8" t="s">
        <v>6949</v>
      </c>
      <c r="G1654" s="8"/>
      <c r="H1654" s="8"/>
      <c r="I1654" s="8" t="s">
        <v>4889</v>
      </c>
      <c r="J1654" s="8" t="s">
        <v>2169</v>
      </c>
      <c r="K1654" s="127" t="s">
        <v>4845</v>
      </c>
      <c r="L1654" s="129" t="s">
        <v>6881</v>
      </c>
      <c r="M1654" s="8"/>
      <c r="N1654" s="8"/>
      <c r="O1654" s="8" t="s">
        <v>6264</v>
      </c>
      <c r="P1654" s="8" t="s">
        <v>6264</v>
      </c>
      <c r="Q1654" s="8" t="s">
        <v>6264</v>
      </c>
      <c r="R1654" s="8"/>
      <c r="S1654" s="8"/>
      <c r="T1654" s="8"/>
      <c r="U1654" s="8"/>
      <c r="V1654" s="8"/>
      <c r="W1654" s="8"/>
      <c r="X1654" s="8"/>
      <c r="Y1654" s="8"/>
      <c r="Z1654" s="8"/>
      <c r="AA1654" s="8"/>
      <c r="AB1654" s="8"/>
      <c r="AC1654" s="8" t="str">
        <f t="shared" si="249"/>
        <v>NO</v>
      </c>
      <c r="AD1654" s="8" t="str">
        <f t="shared" si="250"/>
        <v>NC,,,,,,,,,,,,,</v>
      </c>
      <c r="AE1654" s="8"/>
      <c r="AF1654" s="115"/>
      <c r="AG1654" s="8"/>
      <c r="AH1654" s="8" t="s">
        <v>4889</v>
      </c>
      <c r="AI1654" s="115" t="s">
        <v>4889</v>
      </c>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c r="BG1654" s="8"/>
      <c r="BH1654" s="8"/>
      <c r="BI1654" s="8"/>
      <c r="BJ1654" s="8"/>
      <c r="BK1654" s="8"/>
      <c r="BL1654" s="8"/>
      <c r="BM1654" s="8"/>
      <c r="BN1654" s="8"/>
      <c r="BO1654" s="8"/>
      <c r="BP1654" s="8"/>
      <c r="BQ1654" s="8"/>
      <c r="BR1654" s="8"/>
      <c r="BS1654" s="8"/>
      <c r="BT1654" s="8"/>
      <c r="BU1654" s="8"/>
      <c r="BV1654" s="8"/>
      <c r="BW1654" s="8"/>
      <c r="BX1654" s="8"/>
      <c r="BY1654" s="8"/>
      <c r="BZ1654" s="8"/>
      <c r="CA1654" s="8"/>
      <c r="CB1654" s="8"/>
      <c r="CC1654" s="8"/>
      <c r="CD1654" s="14"/>
      <c r="CE1654" s="8" t="str">
        <f t="shared" si="248"/>
        <v>NC</v>
      </c>
      <c r="CF1654" s="8" t="str">
        <f t="shared" si="251"/>
        <v>NC</v>
      </c>
      <c r="CG1654" s="8" t="str">
        <f t="shared" si="252"/>
        <v>NC</v>
      </c>
      <c r="CH1654" s="8" t="str">
        <f t="shared" si="253"/>
        <v>NC</v>
      </c>
      <c r="CI1654" s="8">
        <v>1</v>
      </c>
      <c r="CJ1654" s="8"/>
      <c r="CK1654" s="8"/>
      <c r="CL1654" s="8"/>
      <c r="CM1654" s="8"/>
      <c r="CN1654" s="8"/>
      <c r="CO1654" s="8"/>
      <c r="CP1654" s="8"/>
      <c r="CQ1654" s="8"/>
      <c r="CR1654" s="8"/>
      <c r="CS1654" s="8"/>
      <c r="CT1654" s="8"/>
      <c r="CU1654" s="8"/>
      <c r="CV1654" s="8"/>
      <c r="CW1654" s="2"/>
      <c r="CX1654" s="2"/>
      <c r="CY1654" s="14"/>
      <c r="CZ1654" s="8" t="str">
        <f t="shared" si="254"/>
        <v>NC</v>
      </c>
      <c r="DA1654" s="8" t="str">
        <f t="shared" si="255"/>
        <v>NC</v>
      </c>
      <c r="DB1654" s="8" t="str">
        <f t="shared" si="256"/>
        <v>NC</v>
      </c>
      <c r="DC1654" s="8" t="str">
        <f t="shared" si="257"/>
        <v>NC</v>
      </c>
      <c r="DD1654" s="8">
        <v>1</v>
      </c>
      <c r="DE1654" s="8"/>
      <c r="DF1654" s="8"/>
      <c r="DG1654" s="8"/>
      <c r="DH1654" s="8"/>
      <c r="DI1654" s="8"/>
      <c r="DJ1654" s="8"/>
      <c r="DK1654" s="8"/>
      <c r="DL1654" s="8"/>
      <c r="DM1654" s="8"/>
      <c r="DN1654" s="8"/>
      <c r="DO1654" s="8"/>
      <c r="DP1654" s="8"/>
      <c r="DQ1654" s="8"/>
      <c r="DR1654" s="8"/>
      <c r="DS1654" s="8"/>
      <c r="DT1654" s="8"/>
    </row>
    <row r="1655" spans="1:124" ht="12.75" customHeight="1">
      <c r="A1655" s="115"/>
      <c r="B1655" s="89">
        <v>1652</v>
      </c>
      <c r="C1655" s="127" t="s">
        <v>4845</v>
      </c>
      <c r="D1655" s="137" t="s">
        <v>7099</v>
      </c>
      <c r="E1655" s="8" t="s">
        <v>4845</v>
      </c>
      <c r="F1655" s="8" t="s">
        <v>3127</v>
      </c>
      <c r="G1655" s="8"/>
      <c r="H1655" s="8"/>
      <c r="I1655" s="8" t="s">
        <v>4889</v>
      </c>
      <c r="J1655" s="8" t="s">
        <v>6810</v>
      </c>
      <c r="K1655" s="127" t="s">
        <v>4845</v>
      </c>
      <c r="L1655" s="129" t="s">
        <v>6896</v>
      </c>
      <c r="M1655" s="8"/>
      <c r="N1655" s="8"/>
      <c r="O1655" s="8" t="s">
        <v>6264</v>
      </c>
      <c r="P1655" s="8" t="s">
        <v>6264</v>
      </c>
      <c r="Q1655" s="8" t="s">
        <v>6264</v>
      </c>
      <c r="R1655" s="8"/>
      <c r="S1655" s="8"/>
      <c r="T1655" s="8"/>
      <c r="U1655" s="8"/>
      <c r="V1655" s="8"/>
      <c r="W1655" s="8"/>
      <c r="X1655" s="8"/>
      <c r="Y1655" s="8"/>
      <c r="Z1655" s="8"/>
      <c r="AA1655" s="8"/>
      <c r="AB1655" s="8"/>
      <c r="AC1655" s="8" t="str">
        <f t="shared" si="249"/>
        <v>NO</v>
      </c>
      <c r="AD1655" s="8" t="str">
        <f t="shared" si="250"/>
        <v>NC,,,,,,,,,,,,,</v>
      </c>
      <c r="AE1655" s="8"/>
      <c r="AF1655" s="115"/>
      <c r="AG1655" s="8"/>
      <c r="AH1655" s="8" t="s">
        <v>4889</v>
      </c>
      <c r="AI1655" s="115" t="s">
        <v>4889</v>
      </c>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8"/>
      <c r="BR1655" s="8"/>
      <c r="BS1655" s="8"/>
      <c r="BT1655" s="8"/>
      <c r="BU1655" s="8"/>
      <c r="BV1655" s="8"/>
      <c r="BW1655" s="8"/>
      <c r="BX1655" s="8"/>
      <c r="BY1655" s="8"/>
      <c r="BZ1655" s="8"/>
      <c r="CA1655" s="8"/>
      <c r="CB1655" s="8"/>
      <c r="CC1655" s="8"/>
      <c r="CD1655" s="14"/>
      <c r="CE1655" s="8" t="str">
        <f t="shared" si="248"/>
        <v>NC</v>
      </c>
      <c r="CF1655" s="8" t="str">
        <f t="shared" si="251"/>
        <v>NC</v>
      </c>
      <c r="CG1655" s="8" t="str">
        <f t="shared" si="252"/>
        <v>NC</v>
      </c>
      <c r="CH1655" s="8" t="str">
        <f t="shared" si="253"/>
        <v>NC</v>
      </c>
      <c r="CI1655" s="8">
        <v>1</v>
      </c>
      <c r="CJ1655" s="8"/>
      <c r="CK1655" s="8"/>
      <c r="CL1655" s="8"/>
      <c r="CM1655" s="8"/>
      <c r="CN1655" s="8"/>
      <c r="CO1655" s="8"/>
      <c r="CP1655" s="8"/>
      <c r="CQ1655" s="8"/>
      <c r="CR1655" s="8"/>
      <c r="CS1655" s="8"/>
      <c r="CT1655" s="8"/>
      <c r="CU1655" s="8"/>
      <c r="CV1655" s="8"/>
      <c r="CW1655" s="2"/>
      <c r="CX1655" s="2"/>
      <c r="CY1655" s="14"/>
      <c r="CZ1655" s="8" t="str">
        <f t="shared" si="254"/>
        <v>NC</v>
      </c>
      <c r="DA1655" s="8" t="str">
        <f t="shared" si="255"/>
        <v>NC</v>
      </c>
      <c r="DB1655" s="8" t="str">
        <f t="shared" si="256"/>
        <v>NC</v>
      </c>
      <c r="DC1655" s="8" t="str">
        <f t="shared" si="257"/>
        <v>NC</v>
      </c>
      <c r="DD1655" s="8">
        <v>1</v>
      </c>
      <c r="DE1655" s="8"/>
      <c r="DF1655" s="8"/>
      <c r="DG1655" s="8"/>
      <c r="DH1655" s="8"/>
      <c r="DI1655" s="8"/>
      <c r="DJ1655" s="8"/>
      <c r="DK1655" s="8"/>
      <c r="DL1655" s="8"/>
      <c r="DM1655" s="8"/>
      <c r="DN1655" s="8"/>
      <c r="DO1655" s="8"/>
      <c r="DP1655" s="8"/>
      <c r="DQ1655" s="8"/>
      <c r="DR1655" s="8"/>
      <c r="DS1655" s="8"/>
      <c r="DT1655" s="8"/>
    </row>
    <row r="1656" spans="1:124" ht="12.75" customHeight="1">
      <c r="A1656" s="115"/>
      <c r="B1656" s="89">
        <v>1653</v>
      </c>
      <c r="C1656" s="127" t="s">
        <v>4845</v>
      </c>
      <c r="D1656" s="137" t="s">
        <v>5889</v>
      </c>
      <c r="E1656" s="8" t="s">
        <v>4845</v>
      </c>
      <c r="F1656" s="8" t="s">
        <v>3168</v>
      </c>
      <c r="G1656" s="8"/>
      <c r="H1656" s="8"/>
      <c r="I1656" s="8" t="s">
        <v>4889</v>
      </c>
      <c r="J1656" s="8" t="s">
        <v>2486</v>
      </c>
      <c r="K1656" s="127" t="s">
        <v>4845</v>
      </c>
      <c r="L1656" s="129" t="s">
        <v>2787</v>
      </c>
      <c r="M1656" s="8"/>
      <c r="N1656" s="8"/>
      <c r="O1656" s="8" t="s">
        <v>6264</v>
      </c>
      <c r="P1656" s="8" t="s">
        <v>6264</v>
      </c>
      <c r="Q1656" s="8" t="s">
        <v>6264</v>
      </c>
      <c r="R1656" s="8"/>
      <c r="S1656" s="8"/>
      <c r="T1656" s="8"/>
      <c r="U1656" s="8"/>
      <c r="V1656" s="8"/>
      <c r="W1656" s="8"/>
      <c r="X1656" s="8"/>
      <c r="Y1656" s="8"/>
      <c r="Z1656" s="8"/>
      <c r="AA1656" s="8"/>
      <c r="AB1656" s="8"/>
      <c r="AC1656" s="8" t="str">
        <f t="shared" si="249"/>
        <v>NO</v>
      </c>
      <c r="AD1656" s="8" t="str">
        <f t="shared" si="250"/>
        <v>NC,,,,,,,,,,,,,</v>
      </c>
      <c r="AE1656" s="8"/>
      <c r="AF1656" s="115"/>
      <c r="AG1656" s="8"/>
      <c r="AH1656" s="8" t="s">
        <v>4889</v>
      </c>
      <c r="AI1656" s="115" t="s">
        <v>4889</v>
      </c>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8"/>
      <c r="BR1656" s="8"/>
      <c r="BS1656" s="8"/>
      <c r="BT1656" s="8"/>
      <c r="BU1656" s="8"/>
      <c r="BV1656" s="8"/>
      <c r="BW1656" s="8"/>
      <c r="BX1656" s="8"/>
      <c r="BY1656" s="8"/>
      <c r="BZ1656" s="8"/>
      <c r="CA1656" s="8"/>
      <c r="CB1656" s="8"/>
      <c r="CC1656" s="8"/>
      <c r="CD1656" s="14"/>
      <c r="CE1656" s="8" t="str">
        <f t="shared" si="248"/>
        <v>NC</v>
      </c>
      <c r="CF1656" s="8" t="str">
        <f t="shared" si="251"/>
        <v>NC</v>
      </c>
      <c r="CG1656" s="8" t="str">
        <f t="shared" si="252"/>
        <v>NC</v>
      </c>
      <c r="CH1656" s="8" t="str">
        <f t="shared" si="253"/>
        <v>NC</v>
      </c>
      <c r="CI1656" s="8">
        <v>1</v>
      </c>
      <c r="CJ1656" s="8"/>
      <c r="CK1656" s="8"/>
      <c r="CL1656" s="8"/>
      <c r="CM1656" s="8"/>
      <c r="CN1656" s="8"/>
      <c r="CO1656" s="8"/>
      <c r="CP1656" s="8"/>
      <c r="CQ1656" s="8"/>
      <c r="CR1656" s="8"/>
      <c r="CS1656" s="8"/>
      <c r="CT1656" s="8"/>
      <c r="CU1656" s="8"/>
      <c r="CV1656" s="8"/>
      <c r="CW1656" s="2"/>
      <c r="CX1656" s="2"/>
      <c r="CY1656" s="14"/>
      <c r="CZ1656" s="8" t="str">
        <f t="shared" si="254"/>
        <v>NC</v>
      </c>
      <c r="DA1656" s="8" t="str">
        <f t="shared" si="255"/>
        <v>NC</v>
      </c>
      <c r="DB1656" s="8" t="str">
        <f t="shared" si="256"/>
        <v>NC</v>
      </c>
      <c r="DC1656" s="8" t="str">
        <f t="shared" si="257"/>
        <v>NC</v>
      </c>
      <c r="DD1656" s="8">
        <v>1</v>
      </c>
      <c r="DE1656" s="8"/>
      <c r="DF1656" s="8"/>
      <c r="DG1656" s="8"/>
      <c r="DH1656" s="8"/>
      <c r="DI1656" s="8"/>
      <c r="DJ1656" s="8"/>
      <c r="DK1656" s="8"/>
      <c r="DL1656" s="8"/>
      <c r="DM1656" s="8"/>
      <c r="DN1656" s="8"/>
      <c r="DO1656" s="8"/>
      <c r="DP1656" s="8"/>
      <c r="DQ1656" s="8"/>
      <c r="DR1656" s="8"/>
      <c r="DS1656" s="8"/>
      <c r="DT1656" s="8"/>
    </row>
    <row r="1657" spans="1:124" ht="12.75" customHeight="1">
      <c r="A1657" s="115"/>
      <c r="B1657" s="89">
        <v>1654</v>
      </c>
      <c r="C1657" s="127" t="s">
        <v>4845</v>
      </c>
      <c r="D1657" s="137" t="s">
        <v>6953</v>
      </c>
      <c r="E1657" s="8" t="s">
        <v>4845</v>
      </c>
      <c r="F1657" s="8" t="s">
        <v>3224</v>
      </c>
      <c r="G1657" s="8"/>
      <c r="H1657" s="8"/>
      <c r="I1657" s="8" t="s">
        <v>4889</v>
      </c>
      <c r="J1657" s="8" t="s">
        <v>2511</v>
      </c>
      <c r="K1657" s="127" t="s">
        <v>4845</v>
      </c>
      <c r="L1657" s="129" t="s">
        <v>6899</v>
      </c>
      <c r="M1657" s="8"/>
      <c r="N1657" s="8"/>
      <c r="O1657" s="8" t="s">
        <v>6264</v>
      </c>
      <c r="P1657" s="8" t="s">
        <v>6264</v>
      </c>
      <c r="Q1657" s="8" t="s">
        <v>6264</v>
      </c>
      <c r="R1657" s="8"/>
      <c r="S1657" s="8"/>
      <c r="T1657" s="8"/>
      <c r="U1657" s="8"/>
      <c r="V1657" s="8"/>
      <c r="W1657" s="8"/>
      <c r="X1657" s="8"/>
      <c r="Y1657" s="8"/>
      <c r="Z1657" s="8"/>
      <c r="AA1657" s="8"/>
      <c r="AB1657" s="8"/>
      <c r="AC1657" s="8" t="str">
        <f t="shared" si="249"/>
        <v>NO</v>
      </c>
      <c r="AD1657" s="8" t="str">
        <f t="shared" si="250"/>
        <v>NC,,,,,,,,,,,,,</v>
      </c>
      <c r="AE1657" s="8"/>
      <c r="AF1657" s="115"/>
      <c r="AG1657" s="8"/>
      <c r="AH1657" s="8" t="s">
        <v>4889</v>
      </c>
      <c r="AI1657" s="115" t="s">
        <v>4889</v>
      </c>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c r="BL1657" s="8"/>
      <c r="BM1657" s="8"/>
      <c r="BN1657" s="8"/>
      <c r="BO1657" s="8"/>
      <c r="BP1657" s="8"/>
      <c r="BQ1657" s="8"/>
      <c r="BR1657" s="8"/>
      <c r="BS1657" s="8"/>
      <c r="BT1657" s="8"/>
      <c r="BU1657" s="8"/>
      <c r="BV1657" s="8"/>
      <c r="BW1657" s="8"/>
      <c r="BX1657" s="8"/>
      <c r="BY1657" s="8"/>
      <c r="BZ1657" s="8"/>
      <c r="CA1657" s="8"/>
      <c r="CB1657" s="8"/>
      <c r="CC1657" s="8"/>
      <c r="CD1657" s="14"/>
      <c r="CE1657" s="8" t="str">
        <f t="shared" si="248"/>
        <v>NC</v>
      </c>
      <c r="CF1657" s="8" t="str">
        <f t="shared" si="251"/>
        <v>NC</v>
      </c>
      <c r="CG1657" s="8" t="str">
        <f t="shared" si="252"/>
        <v>NC</v>
      </c>
      <c r="CH1657" s="8" t="str">
        <f t="shared" si="253"/>
        <v>NC</v>
      </c>
      <c r="CI1657" s="8">
        <v>1</v>
      </c>
      <c r="CJ1657" s="8"/>
      <c r="CK1657" s="8"/>
      <c r="CL1657" s="8"/>
      <c r="CM1657" s="8"/>
      <c r="CN1657" s="8"/>
      <c r="CO1657" s="8"/>
      <c r="CP1657" s="8"/>
      <c r="CQ1657" s="8"/>
      <c r="CR1657" s="8"/>
      <c r="CS1657" s="8"/>
      <c r="CT1657" s="8"/>
      <c r="CU1657" s="8"/>
      <c r="CV1657" s="8"/>
      <c r="CW1657" s="2"/>
      <c r="CX1657" s="2"/>
      <c r="CY1657" s="14"/>
      <c r="CZ1657" s="8" t="str">
        <f t="shared" si="254"/>
        <v>NC</v>
      </c>
      <c r="DA1657" s="8" t="str">
        <f t="shared" si="255"/>
        <v>NC</v>
      </c>
      <c r="DB1657" s="8" t="str">
        <f t="shared" si="256"/>
        <v>NC</v>
      </c>
      <c r="DC1657" s="8" t="str">
        <f t="shared" si="257"/>
        <v>NC</v>
      </c>
      <c r="DD1657" s="8">
        <v>1</v>
      </c>
      <c r="DE1657" s="8"/>
      <c r="DF1657" s="8"/>
      <c r="DG1657" s="8"/>
      <c r="DH1657" s="8"/>
      <c r="DI1657" s="8"/>
      <c r="DJ1657" s="8"/>
      <c r="DK1657" s="8"/>
      <c r="DL1657" s="8"/>
      <c r="DM1657" s="8"/>
      <c r="DN1657" s="8"/>
      <c r="DO1657" s="8"/>
      <c r="DP1657" s="8"/>
      <c r="DQ1657" s="8"/>
      <c r="DR1657" s="8"/>
      <c r="DS1657" s="8"/>
      <c r="DT1657" s="8"/>
    </row>
    <row r="1658" spans="1:124" ht="12.75" customHeight="1">
      <c r="A1658" s="115"/>
      <c r="B1658" s="89">
        <v>1655</v>
      </c>
      <c r="C1658" s="127" t="s">
        <v>4845</v>
      </c>
      <c r="D1658" s="137" t="s">
        <v>5884</v>
      </c>
      <c r="E1658" s="8" t="s">
        <v>4845</v>
      </c>
      <c r="F1658" s="8" t="s">
        <v>3140</v>
      </c>
      <c r="G1658" s="8"/>
      <c r="H1658" s="8"/>
      <c r="I1658" s="8" t="s">
        <v>4889</v>
      </c>
      <c r="J1658" s="8" t="s">
        <v>6805</v>
      </c>
      <c r="K1658" s="127" t="s">
        <v>4845</v>
      </c>
      <c r="L1658" s="129" t="s">
        <v>2801</v>
      </c>
      <c r="M1658" s="8"/>
      <c r="N1658" s="8"/>
      <c r="O1658" s="8" t="s">
        <v>6264</v>
      </c>
      <c r="P1658" s="8" t="s">
        <v>6264</v>
      </c>
      <c r="Q1658" s="8" t="s">
        <v>6264</v>
      </c>
      <c r="R1658" s="8"/>
      <c r="S1658" s="8"/>
      <c r="T1658" s="8"/>
      <c r="U1658" s="8"/>
      <c r="V1658" s="8"/>
      <c r="W1658" s="8"/>
      <c r="X1658" s="8"/>
      <c r="Y1658" s="8"/>
      <c r="Z1658" s="8"/>
      <c r="AA1658" s="8"/>
      <c r="AB1658" s="8"/>
      <c r="AC1658" s="8" t="str">
        <f t="shared" si="249"/>
        <v>NO</v>
      </c>
      <c r="AD1658" s="8" t="str">
        <f t="shared" si="250"/>
        <v>NC,,,,,,,,,,,,,</v>
      </c>
      <c r="AE1658" s="8"/>
      <c r="AF1658" s="115"/>
      <c r="AG1658" s="8"/>
      <c r="AH1658" s="8" t="s">
        <v>4889</v>
      </c>
      <c r="AI1658" s="115" t="s">
        <v>4889</v>
      </c>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8"/>
      <c r="BR1658" s="8"/>
      <c r="BS1658" s="8"/>
      <c r="BT1658" s="8"/>
      <c r="BU1658" s="8"/>
      <c r="BV1658" s="8"/>
      <c r="BW1658" s="8"/>
      <c r="BX1658" s="8"/>
      <c r="BY1658" s="8"/>
      <c r="BZ1658" s="8"/>
      <c r="CA1658" s="8"/>
      <c r="CB1658" s="8"/>
      <c r="CC1658" s="8"/>
      <c r="CD1658" s="8"/>
      <c r="CE1658" s="8" t="str">
        <f t="shared" si="248"/>
        <v>NC</v>
      </c>
      <c r="CF1658" s="8" t="str">
        <f t="shared" si="251"/>
        <v>NC</v>
      </c>
      <c r="CG1658" s="8" t="str">
        <f t="shared" si="252"/>
        <v>NC</v>
      </c>
      <c r="CH1658" s="8" t="str">
        <f t="shared" si="253"/>
        <v>NC</v>
      </c>
      <c r="CI1658" s="8">
        <v>1</v>
      </c>
      <c r="CJ1658" s="8"/>
      <c r="CK1658" s="8"/>
      <c r="CL1658" s="8"/>
      <c r="CM1658" s="8"/>
      <c r="CN1658" s="8"/>
      <c r="CO1658" s="8"/>
      <c r="CP1658" s="8"/>
      <c r="CQ1658" s="8"/>
      <c r="CR1658" s="8"/>
      <c r="CS1658" s="8"/>
      <c r="CT1658" s="8"/>
      <c r="CU1658" s="14"/>
      <c r="CV1658" s="8"/>
      <c r="CW1658" s="2"/>
      <c r="CX1658" s="2"/>
      <c r="CY1658" s="8"/>
      <c r="CZ1658" s="8" t="str">
        <f t="shared" si="254"/>
        <v>NC</v>
      </c>
      <c r="DA1658" s="8" t="str">
        <f t="shared" si="255"/>
        <v>NC</v>
      </c>
      <c r="DB1658" s="8" t="str">
        <f t="shared" si="256"/>
        <v>NC</v>
      </c>
      <c r="DC1658" s="8" t="str">
        <f t="shared" si="257"/>
        <v>NC</v>
      </c>
      <c r="DD1658" s="8">
        <v>1</v>
      </c>
      <c r="DE1658" s="8"/>
      <c r="DF1658" s="8"/>
      <c r="DG1658" s="8"/>
      <c r="DH1658" s="8"/>
      <c r="DI1658" s="8"/>
      <c r="DJ1658" s="8"/>
      <c r="DK1658" s="8"/>
      <c r="DL1658" s="8"/>
      <c r="DM1658" s="8"/>
      <c r="DN1658" s="8"/>
      <c r="DO1658" s="8"/>
      <c r="DP1658" s="14"/>
      <c r="DQ1658" s="8"/>
      <c r="DR1658" s="8"/>
      <c r="DS1658" s="8"/>
      <c r="DT1658" s="8"/>
    </row>
    <row r="1659" spans="1:124" ht="12.75" customHeight="1">
      <c r="A1659" s="115"/>
      <c r="B1659" s="89">
        <v>1656</v>
      </c>
      <c r="C1659" s="127" t="s">
        <v>4845</v>
      </c>
      <c r="D1659" s="137" t="s">
        <v>5073</v>
      </c>
      <c r="E1659" s="8" t="s">
        <v>4845</v>
      </c>
      <c r="F1659" s="8" t="s">
        <v>3083</v>
      </c>
      <c r="G1659" s="8"/>
      <c r="H1659" s="8"/>
      <c r="I1659" s="8" t="s">
        <v>4889</v>
      </c>
      <c r="J1659" s="8" t="s">
        <v>2670</v>
      </c>
      <c r="K1659" s="127" t="s">
        <v>4845</v>
      </c>
      <c r="L1659" s="129" t="s">
        <v>6903</v>
      </c>
      <c r="M1659" s="8"/>
      <c r="N1659" s="8"/>
      <c r="O1659" s="8" t="s">
        <v>6264</v>
      </c>
      <c r="P1659" s="8" t="s">
        <v>6264</v>
      </c>
      <c r="Q1659" s="8" t="s">
        <v>6264</v>
      </c>
      <c r="R1659" s="8"/>
      <c r="S1659" s="8"/>
      <c r="T1659" s="8"/>
      <c r="U1659" s="8"/>
      <c r="V1659" s="8"/>
      <c r="W1659" s="8"/>
      <c r="X1659" s="8"/>
      <c r="Y1659" s="8"/>
      <c r="Z1659" s="8"/>
      <c r="AA1659" s="8"/>
      <c r="AB1659" s="8"/>
      <c r="AC1659" s="8" t="str">
        <f t="shared" si="249"/>
        <v>NO</v>
      </c>
      <c r="AD1659" s="8" t="str">
        <f t="shared" si="250"/>
        <v>NC,,,,,,,,,,,,,</v>
      </c>
      <c r="AE1659" s="8"/>
      <c r="AF1659" s="115"/>
      <c r="AG1659" s="8"/>
      <c r="AH1659" s="8" t="s">
        <v>4889</v>
      </c>
      <c r="AI1659" s="115" t="s">
        <v>4889</v>
      </c>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c r="BL1659" s="8"/>
      <c r="BM1659" s="8"/>
      <c r="BN1659" s="8"/>
      <c r="BO1659" s="8"/>
      <c r="BP1659" s="8"/>
      <c r="BQ1659" s="8"/>
      <c r="BR1659" s="8"/>
      <c r="BS1659" s="8"/>
      <c r="BT1659" s="8"/>
      <c r="BU1659" s="8"/>
      <c r="BV1659" s="8"/>
      <c r="BW1659" s="8"/>
      <c r="BX1659" s="8"/>
      <c r="BY1659" s="8"/>
      <c r="BZ1659" s="8"/>
      <c r="CA1659" s="8"/>
      <c r="CB1659" s="8"/>
      <c r="CC1659" s="8"/>
      <c r="CD1659" s="8"/>
      <c r="CE1659" s="8" t="str">
        <f t="shared" si="248"/>
        <v>NC</v>
      </c>
      <c r="CF1659" s="8" t="str">
        <f t="shared" si="251"/>
        <v>NC</v>
      </c>
      <c r="CG1659" s="8" t="str">
        <f t="shared" si="252"/>
        <v>NC</v>
      </c>
      <c r="CH1659" s="8" t="str">
        <f t="shared" si="253"/>
        <v>NC</v>
      </c>
      <c r="CI1659" s="8">
        <v>1</v>
      </c>
      <c r="CJ1659" s="8"/>
      <c r="CK1659" s="8"/>
      <c r="CL1659" s="8"/>
      <c r="CM1659" s="8"/>
      <c r="CN1659" s="8"/>
      <c r="CO1659" s="8"/>
      <c r="CP1659" s="8"/>
      <c r="CQ1659" s="8"/>
      <c r="CR1659" s="8"/>
      <c r="CS1659" s="8"/>
      <c r="CT1659" s="8"/>
      <c r="CU1659" s="14"/>
      <c r="CV1659" s="8"/>
      <c r="CW1659" s="2"/>
      <c r="CX1659" s="2"/>
      <c r="CY1659" s="8"/>
      <c r="CZ1659" s="8" t="str">
        <f t="shared" si="254"/>
        <v>NC</v>
      </c>
      <c r="DA1659" s="8" t="str">
        <f t="shared" si="255"/>
        <v>NC</v>
      </c>
      <c r="DB1659" s="8" t="str">
        <f t="shared" si="256"/>
        <v>NC</v>
      </c>
      <c r="DC1659" s="8" t="str">
        <f t="shared" si="257"/>
        <v>NC</v>
      </c>
      <c r="DD1659" s="8">
        <v>1</v>
      </c>
      <c r="DE1659" s="8"/>
      <c r="DF1659" s="8"/>
      <c r="DG1659" s="8"/>
      <c r="DH1659" s="8"/>
      <c r="DI1659" s="8"/>
      <c r="DJ1659" s="8"/>
      <c r="DK1659" s="8"/>
      <c r="DL1659" s="8"/>
      <c r="DM1659" s="8"/>
      <c r="DN1659" s="8"/>
      <c r="DO1659" s="8"/>
      <c r="DP1659" s="14"/>
      <c r="DQ1659" s="8"/>
      <c r="DR1659" s="8"/>
      <c r="DS1659" s="8"/>
      <c r="DT1659" s="8"/>
    </row>
    <row r="1660" spans="1:124" ht="12.75" customHeight="1">
      <c r="A1660" s="115"/>
      <c r="B1660" s="89">
        <v>1657</v>
      </c>
      <c r="C1660" s="127" t="s">
        <v>4845</v>
      </c>
      <c r="D1660" s="137" t="s">
        <v>5067</v>
      </c>
      <c r="E1660" s="8" t="s">
        <v>4845</v>
      </c>
      <c r="F1660" s="8" t="s">
        <v>3100</v>
      </c>
      <c r="G1660" s="8"/>
      <c r="H1660" s="8"/>
      <c r="I1660" s="8" t="s">
        <v>4889</v>
      </c>
      <c r="J1660" s="8" t="s">
        <v>2092</v>
      </c>
      <c r="K1660" s="127" t="s">
        <v>4845</v>
      </c>
      <c r="L1660" s="129" t="s">
        <v>2817</v>
      </c>
      <c r="M1660" s="8"/>
      <c r="N1660" s="8"/>
      <c r="O1660" s="8" t="s">
        <v>6264</v>
      </c>
      <c r="P1660" s="8" t="s">
        <v>6264</v>
      </c>
      <c r="Q1660" s="8" t="s">
        <v>6264</v>
      </c>
      <c r="R1660" s="8"/>
      <c r="S1660" s="8"/>
      <c r="T1660" s="8"/>
      <c r="U1660" s="8"/>
      <c r="V1660" s="8"/>
      <c r="W1660" s="8"/>
      <c r="X1660" s="8"/>
      <c r="Y1660" s="8"/>
      <c r="Z1660" s="8"/>
      <c r="AA1660" s="8"/>
      <c r="AB1660" s="8"/>
      <c r="AC1660" s="8" t="str">
        <f t="shared" si="249"/>
        <v>NO</v>
      </c>
      <c r="AD1660" s="8" t="str">
        <f t="shared" si="250"/>
        <v>NC,,,,,,,,,,,,,</v>
      </c>
      <c r="AE1660" s="8"/>
      <c r="AF1660" s="115"/>
      <c r="AG1660" s="8"/>
      <c r="AH1660" s="8" t="s">
        <v>4889</v>
      </c>
      <c r="AI1660" s="115" t="s">
        <v>4889</v>
      </c>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c r="BL1660" s="8"/>
      <c r="BM1660" s="8"/>
      <c r="BN1660" s="8"/>
      <c r="BO1660" s="8"/>
      <c r="BP1660" s="8"/>
      <c r="BQ1660" s="8"/>
      <c r="BR1660" s="8"/>
      <c r="BS1660" s="8"/>
      <c r="BT1660" s="8"/>
      <c r="BU1660" s="8"/>
      <c r="BV1660" s="8"/>
      <c r="BW1660" s="8"/>
      <c r="BX1660" s="8"/>
      <c r="BY1660" s="8"/>
      <c r="BZ1660" s="8"/>
      <c r="CA1660" s="8"/>
      <c r="CB1660" s="8"/>
      <c r="CC1660" s="8"/>
      <c r="CD1660" s="8"/>
      <c r="CE1660" s="8" t="str">
        <f t="shared" ref="CE1660:CE1676" si="258">IF($AC1660 = "NO",$AH1660,IF(CF1660 = "Invalid PM Setting", CF1660, IF(OR($BH1660 = CI1660,$BK1660 = CI1660,$BN1660 = CI1660,$BQ1660 = CI1660,$BT1660 = CI1660,$BW1660 = CI1660,$BZ1660 = CI1660), "Select QUP Port",CF1660)))</f>
        <v>NC</v>
      </c>
      <c r="CF1660" s="8" t="str">
        <f t="shared" si="251"/>
        <v>NC</v>
      </c>
      <c r="CG1660" s="8" t="str">
        <f t="shared" si="252"/>
        <v>NC</v>
      </c>
      <c r="CH1660" s="8" t="str">
        <f t="shared" si="253"/>
        <v>NC</v>
      </c>
      <c r="CI1660" s="8">
        <v>1</v>
      </c>
      <c r="CJ1660" s="8"/>
      <c r="CK1660" s="8"/>
      <c r="CL1660" s="8"/>
      <c r="CM1660" s="8"/>
      <c r="CN1660" s="8"/>
      <c r="CO1660" s="8"/>
      <c r="CP1660" s="8"/>
      <c r="CQ1660" s="8"/>
      <c r="CR1660" s="8"/>
      <c r="CS1660" s="8"/>
      <c r="CT1660" s="8"/>
      <c r="CU1660" s="14"/>
      <c r="CV1660" s="8"/>
      <c r="CW1660" s="2"/>
      <c r="CX1660" s="2"/>
      <c r="CY1660" s="8"/>
      <c r="CZ1660" s="8" t="str">
        <f t="shared" si="254"/>
        <v>NC</v>
      </c>
      <c r="DA1660" s="8" t="str">
        <f t="shared" si="255"/>
        <v>NC</v>
      </c>
      <c r="DB1660" s="8" t="str">
        <f t="shared" si="256"/>
        <v>NC</v>
      </c>
      <c r="DC1660" s="8" t="str">
        <f t="shared" si="257"/>
        <v>NC</v>
      </c>
      <c r="DD1660" s="8">
        <v>1</v>
      </c>
      <c r="DE1660" s="8"/>
      <c r="DF1660" s="8"/>
      <c r="DG1660" s="8"/>
      <c r="DH1660" s="8"/>
      <c r="DI1660" s="8"/>
      <c r="DJ1660" s="8"/>
      <c r="DK1660" s="8"/>
      <c r="DL1660" s="8"/>
      <c r="DM1660" s="8"/>
      <c r="DN1660" s="8"/>
      <c r="DO1660" s="8"/>
      <c r="DP1660" s="14"/>
      <c r="DQ1660" s="8"/>
      <c r="DR1660" s="8"/>
      <c r="DS1660" s="8"/>
      <c r="DT1660" s="8"/>
    </row>
    <row r="1661" spans="1:124" ht="12.75" customHeight="1">
      <c r="A1661" s="115"/>
      <c r="B1661" s="89">
        <v>1658</v>
      </c>
      <c r="C1661" s="127" t="s">
        <v>4845</v>
      </c>
      <c r="D1661" s="137" t="s">
        <v>7101</v>
      </c>
      <c r="E1661" s="8" t="s">
        <v>4845</v>
      </c>
      <c r="F1661" s="8" t="s">
        <v>4706</v>
      </c>
      <c r="G1661" s="8"/>
      <c r="H1661" s="8"/>
      <c r="I1661" s="8" t="s">
        <v>4889</v>
      </c>
      <c r="J1661" s="8" t="s">
        <v>4449</v>
      </c>
      <c r="K1661" s="127" t="s">
        <v>4845</v>
      </c>
      <c r="L1661" s="129" t="s">
        <v>4032</v>
      </c>
      <c r="M1661" s="8"/>
      <c r="N1661" s="8"/>
      <c r="O1661" s="8" t="s">
        <v>6264</v>
      </c>
      <c r="P1661" s="8" t="s">
        <v>6264</v>
      </c>
      <c r="Q1661" s="8" t="s">
        <v>6264</v>
      </c>
      <c r="R1661" s="8"/>
      <c r="S1661" s="8"/>
      <c r="T1661" s="8"/>
      <c r="U1661" s="8"/>
      <c r="V1661" s="8"/>
      <c r="W1661" s="8"/>
      <c r="X1661" s="8"/>
      <c r="Y1661" s="8"/>
      <c r="Z1661" s="8"/>
      <c r="AA1661" s="8"/>
      <c r="AB1661" s="8"/>
      <c r="AC1661" s="8" t="str">
        <f t="shared" si="249"/>
        <v>NO</v>
      </c>
      <c r="AD1661" s="8" t="str">
        <f t="shared" si="250"/>
        <v>NC,,,,,,,,,,,,,</v>
      </c>
      <c r="AE1661" s="8"/>
      <c r="AF1661" s="115"/>
      <c r="AG1661" s="115"/>
      <c r="AH1661" s="8" t="s">
        <v>4889</v>
      </c>
      <c r="AI1661" s="115" t="s">
        <v>4889</v>
      </c>
      <c r="AJ1661" s="115"/>
      <c r="AK1661" s="115"/>
      <c r="AL1661" s="115"/>
      <c r="AM1661" s="115"/>
      <c r="AN1661" s="115"/>
      <c r="AO1661" s="115"/>
      <c r="AP1661" s="115"/>
      <c r="AQ1661" s="115"/>
      <c r="AR1661" s="115"/>
      <c r="AS1661" s="115"/>
      <c r="AT1661" s="115"/>
      <c r="AU1661" s="115"/>
      <c r="AV1661" s="115"/>
      <c r="AW1661" s="115"/>
      <c r="AX1661" s="115"/>
      <c r="AY1661" s="115"/>
      <c r="AZ1661" s="115"/>
      <c r="BA1661" s="115"/>
      <c r="BB1661" s="115"/>
      <c r="BC1661" s="115"/>
      <c r="BD1661" s="115"/>
      <c r="BE1661" s="115"/>
      <c r="BF1661" s="115"/>
      <c r="BG1661" s="115"/>
      <c r="BH1661" s="115"/>
      <c r="BI1661" s="115"/>
      <c r="BJ1661" s="115"/>
      <c r="BK1661" s="115"/>
      <c r="BL1661" s="115"/>
      <c r="BM1661" s="115"/>
      <c r="BN1661" s="115"/>
      <c r="BO1661" s="8"/>
      <c r="BP1661" s="8"/>
      <c r="BQ1661" s="8"/>
      <c r="BR1661" s="8"/>
      <c r="BS1661" s="8"/>
      <c r="BT1661" s="8"/>
      <c r="BU1661" s="8"/>
      <c r="BV1661" s="8"/>
      <c r="BW1661" s="8"/>
      <c r="BX1661" s="8"/>
      <c r="BY1661" s="8"/>
      <c r="BZ1661" s="8"/>
      <c r="CA1661" s="8"/>
      <c r="CB1661" s="8"/>
      <c r="CC1661" s="8"/>
      <c r="CD1661" s="100"/>
      <c r="CE1661" s="8" t="str">
        <f t="shared" si="258"/>
        <v>NC</v>
      </c>
      <c r="CF1661" s="8" t="str">
        <f t="shared" si="251"/>
        <v>NC</v>
      </c>
      <c r="CG1661" s="8" t="str">
        <f t="shared" si="252"/>
        <v>NC</v>
      </c>
      <c r="CH1661" s="8" t="str">
        <f t="shared" si="253"/>
        <v>NC</v>
      </c>
      <c r="CI1661" s="8">
        <v>1</v>
      </c>
      <c r="CJ1661" s="8"/>
      <c r="CK1661" s="8"/>
      <c r="CL1661" s="8"/>
      <c r="CM1661" s="115"/>
      <c r="CN1661" s="115"/>
      <c r="CO1661" s="115"/>
      <c r="CP1661" s="115"/>
      <c r="CQ1661" s="8"/>
      <c r="CR1661" s="8"/>
      <c r="CS1661" s="8"/>
      <c r="CT1661" s="8"/>
      <c r="CU1661" s="100"/>
      <c r="CV1661" s="115"/>
      <c r="CW1661" s="2"/>
      <c r="CX1661" s="2"/>
      <c r="CY1661" s="100"/>
      <c r="CZ1661" s="8" t="str">
        <f t="shared" si="254"/>
        <v>NC</v>
      </c>
      <c r="DA1661" s="8" t="str">
        <f t="shared" si="255"/>
        <v>NC</v>
      </c>
      <c r="DB1661" s="8" t="str">
        <f t="shared" si="256"/>
        <v>NC</v>
      </c>
      <c r="DC1661" s="8" t="str">
        <f t="shared" si="257"/>
        <v>NC</v>
      </c>
      <c r="DD1661" s="8">
        <v>1</v>
      </c>
      <c r="DE1661" s="8"/>
      <c r="DF1661" s="8"/>
      <c r="DG1661" s="115"/>
      <c r="DH1661" s="115"/>
      <c r="DI1661" s="115"/>
      <c r="DJ1661" s="115"/>
      <c r="DK1661" s="8"/>
      <c r="DL1661" s="8"/>
      <c r="DM1661" s="8"/>
      <c r="DN1661" s="8"/>
      <c r="DO1661" s="8"/>
      <c r="DP1661" s="100"/>
      <c r="DQ1661" s="115"/>
      <c r="DR1661" s="115"/>
      <c r="DS1661" s="115"/>
      <c r="DT1661" s="115"/>
    </row>
    <row r="1662" spans="1:124" ht="12.75" customHeight="1">
      <c r="A1662" s="115"/>
      <c r="B1662" s="89">
        <v>1659</v>
      </c>
      <c r="C1662" s="127" t="s">
        <v>4845</v>
      </c>
      <c r="D1662" s="137" t="s">
        <v>7102</v>
      </c>
      <c r="E1662" s="8" t="s">
        <v>4845</v>
      </c>
      <c r="F1662" s="8" t="s">
        <v>6955</v>
      </c>
      <c r="G1662" s="8"/>
      <c r="H1662" s="8"/>
      <c r="I1662" s="8" t="s">
        <v>4889</v>
      </c>
      <c r="J1662" s="8" t="s">
        <v>6804</v>
      </c>
      <c r="K1662" s="127" t="s">
        <v>4845</v>
      </c>
      <c r="L1662" s="129" t="s">
        <v>7097</v>
      </c>
      <c r="M1662" s="8"/>
      <c r="N1662" s="8"/>
      <c r="O1662" s="8" t="s">
        <v>6264</v>
      </c>
      <c r="P1662" s="8" t="s">
        <v>6264</v>
      </c>
      <c r="Q1662" s="8" t="s">
        <v>6264</v>
      </c>
      <c r="R1662" s="8"/>
      <c r="S1662" s="8"/>
      <c r="T1662" s="8"/>
      <c r="U1662" s="8"/>
      <c r="V1662" s="8"/>
      <c r="W1662" s="8"/>
      <c r="X1662" s="8"/>
      <c r="Y1662" s="8"/>
      <c r="Z1662" s="8"/>
      <c r="AA1662" s="8"/>
      <c r="AB1662" s="8"/>
      <c r="AC1662" s="8" t="str">
        <f t="shared" si="249"/>
        <v>NO</v>
      </c>
      <c r="AD1662" s="8" t="str">
        <f t="shared" si="250"/>
        <v>NC,,,,,,,,,,,,,</v>
      </c>
      <c r="AE1662" s="8"/>
      <c r="AF1662" s="115"/>
      <c r="AG1662" s="115"/>
      <c r="AH1662" s="8" t="s">
        <v>4889</v>
      </c>
      <c r="AI1662" s="115" t="s">
        <v>4889</v>
      </c>
      <c r="AJ1662" s="115"/>
      <c r="AK1662" s="115"/>
      <c r="AL1662" s="115"/>
      <c r="AM1662" s="115"/>
      <c r="AN1662" s="115"/>
      <c r="AO1662" s="115"/>
      <c r="AP1662" s="115"/>
      <c r="AQ1662" s="115"/>
      <c r="AR1662" s="115"/>
      <c r="AS1662" s="115"/>
      <c r="AT1662" s="115"/>
      <c r="AU1662" s="115"/>
      <c r="AV1662" s="115"/>
      <c r="AW1662" s="115"/>
      <c r="AX1662" s="115"/>
      <c r="AY1662" s="115"/>
      <c r="AZ1662" s="115"/>
      <c r="BA1662" s="115"/>
      <c r="BB1662" s="115"/>
      <c r="BC1662" s="115"/>
      <c r="BD1662" s="115"/>
      <c r="BE1662" s="115"/>
      <c r="BF1662" s="115"/>
      <c r="BG1662" s="115"/>
      <c r="BH1662" s="115"/>
      <c r="BI1662" s="115"/>
      <c r="BJ1662" s="115"/>
      <c r="BK1662" s="115"/>
      <c r="BL1662" s="115"/>
      <c r="BM1662" s="115"/>
      <c r="BN1662" s="115"/>
      <c r="BO1662" s="8"/>
      <c r="BP1662" s="8"/>
      <c r="BQ1662" s="8"/>
      <c r="BR1662" s="8"/>
      <c r="BS1662" s="8"/>
      <c r="BT1662" s="8"/>
      <c r="BU1662" s="8"/>
      <c r="BV1662" s="8"/>
      <c r="BW1662" s="8"/>
      <c r="BX1662" s="8"/>
      <c r="BY1662" s="8"/>
      <c r="BZ1662" s="8"/>
      <c r="CA1662" s="8"/>
      <c r="CB1662" s="8"/>
      <c r="CC1662" s="8"/>
      <c r="CD1662" s="100"/>
      <c r="CE1662" s="8" t="str">
        <f t="shared" si="258"/>
        <v>NC</v>
      </c>
      <c r="CF1662" s="8" t="str">
        <f t="shared" si="251"/>
        <v>NC</v>
      </c>
      <c r="CG1662" s="8" t="str">
        <f t="shared" si="252"/>
        <v>NC</v>
      </c>
      <c r="CH1662" s="8" t="str">
        <f t="shared" si="253"/>
        <v>NC</v>
      </c>
      <c r="CI1662" s="8">
        <v>1</v>
      </c>
      <c r="CJ1662" s="8"/>
      <c r="CK1662" s="8"/>
      <c r="CL1662" s="8"/>
      <c r="CM1662" s="115"/>
      <c r="CN1662" s="115"/>
      <c r="CO1662" s="115"/>
      <c r="CP1662" s="115"/>
      <c r="CQ1662" s="8"/>
      <c r="CR1662" s="8"/>
      <c r="CS1662" s="8"/>
      <c r="CT1662" s="8"/>
      <c r="CU1662" s="100"/>
      <c r="CV1662" s="115"/>
      <c r="CW1662" s="2"/>
      <c r="CX1662" s="2"/>
      <c r="CY1662" s="100"/>
      <c r="CZ1662" s="8" t="str">
        <f t="shared" si="254"/>
        <v>NC</v>
      </c>
      <c r="DA1662" s="8" t="str">
        <f t="shared" si="255"/>
        <v>NC</v>
      </c>
      <c r="DB1662" s="8" t="str">
        <f t="shared" si="256"/>
        <v>NC</v>
      </c>
      <c r="DC1662" s="8" t="str">
        <f t="shared" si="257"/>
        <v>NC</v>
      </c>
      <c r="DD1662" s="8">
        <v>1</v>
      </c>
      <c r="DE1662" s="8"/>
      <c r="DF1662" s="8"/>
      <c r="DG1662" s="115"/>
      <c r="DH1662" s="115"/>
      <c r="DI1662" s="115"/>
      <c r="DJ1662" s="115"/>
      <c r="DK1662" s="8"/>
      <c r="DL1662" s="8"/>
      <c r="DM1662" s="8"/>
      <c r="DN1662" s="8"/>
      <c r="DO1662" s="8"/>
      <c r="DP1662" s="100"/>
      <c r="DQ1662" s="115"/>
      <c r="DR1662" s="115"/>
      <c r="DS1662" s="115"/>
      <c r="DT1662" s="115"/>
    </row>
    <row r="1663" spans="1:124" ht="12.75" customHeight="1">
      <c r="A1663" s="115"/>
      <c r="B1663" s="89">
        <v>1660</v>
      </c>
      <c r="C1663" s="127" t="s">
        <v>4845</v>
      </c>
      <c r="D1663" s="137" t="s">
        <v>3180</v>
      </c>
      <c r="E1663" s="8" t="s">
        <v>4845</v>
      </c>
      <c r="F1663" s="8" t="s">
        <v>5124</v>
      </c>
      <c r="G1663" s="8"/>
      <c r="H1663" s="8"/>
      <c r="I1663" s="8" t="s">
        <v>4889</v>
      </c>
      <c r="J1663" s="8" t="s">
        <v>7103</v>
      </c>
      <c r="K1663" s="127" t="s">
        <v>4845</v>
      </c>
      <c r="L1663" s="129" t="s">
        <v>5992</v>
      </c>
      <c r="M1663" s="8"/>
      <c r="N1663" s="8"/>
      <c r="O1663" s="8" t="s">
        <v>6264</v>
      </c>
      <c r="P1663" s="8" t="s">
        <v>6264</v>
      </c>
      <c r="Q1663" s="8" t="s">
        <v>6264</v>
      </c>
      <c r="R1663" s="8"/>
      <c r="S1663" s="8"/>
      <c r="T1663" s="8"/>
      <c r="U1663" s="8"/>
      <c r="V1663" s="8"/>
      <c r="W1663" s="8"/>
      <c r="X1663" s="8"/>
      <c r="Y1663" s="8"/>
      <c r="Z1663" s="8"/>
      <c r="AA1663" s="8"/>
      <c r="AB1663" s="8"/>
      <c r="AC1663" s="8" t="str">
        <f t="shared" si="249"/>
        <v>NO</v>
      </c>
      <c r="AD1663" s="8" t="str">
        <f t="shared" si="250"/>
        <v>NC,,,,,,,,,,,,,</v>
      </c>
      <c r="AE1663" s="8"/>
      <c r="AF1663" s="115"/>
      <c r="AG1663" s="115"/>
      <c r="AH1663" s="8" t="s">
        <v>4889</v>
      </c>
      <c r="AI1663" s="115" t="s">
        <v>4889</v>
      </c>
      <c r="AJ1663" s="115"/>
      <c r="AK1663" s="115"/>
      <c r="AL1663" s="115"/>
      <c r="AM1663" s="115"/>
      <c r="AN1663" s="115"/>
      <c r="AO1663" s="115"/>
      <c r="AP1663" s="115"/>
      <c r="AQ1663" s="115"/>
      <c r="AR1663" s="115"/>
      <c r="AS1663" s="115"/>
      <c r="AT1663" s="115"/>
      <c r="AU1663" s="115"/>
      <c r="AV1663" s="115"/>
      <c r="AW1663" s="115"/>
      <c r="AX1663" s="115"/>
      <c r="AY1663" s="115"/>
      <c r="AZ1663" s="115"/>
      <c r="BA1663" s="115"/>
      <c r="BB1663" s="115"/>
      <c r="BC1663" s="115"/>
      <c r="BD1663" s="115"/>
      <c r="BE1663" s="115"/>
      <c r="BF1663" s="115"/>
      <c r="BG1663" s="115"/>
      <c r="BH1663" s="115"/>
      <c r="BI1663" s="115"/>
      <c r="BJ1663" s="115"/>
      <c r="BK1663" s="115"/>
      <c r="BL1663" s="115"/>
      <c r="BM1663" s="115"/>
      <c r="BN1663" s="115"/>
      <c r="BO1663" s="8"/>
      <c r="BP1663" s="8"/>
      <c r="BQ1663" s="8"/>
      <c r="BR1663" s="8"/>
      <c r="BS1663" s="8"/>
      <c r="BT1663" s="8"/>
      <c r="BU1663" s="8"/>
      <c r="BV1663" s="8"/>
      <c r="BW1663" s="8"/>
      <c r="BX1663" s="8"/>
      <c r="BY1663" s="8"/>
      <c r="BZ1663" s="8"/>
      <c r="CA1663" s="8"/>
      <c r="CB1663" s="8"/>
      <c r="CC1663" s="8"/>
      <c r="CD1663" s="100"/>
      <c r="CE1663" s="8" t="str">
        <f t="shared" si="258"/>
        <v>NC</v>
      </c>
      <c r="CF1663" s="8" t="str">
        <f t="shared" si="251"/>
        <v>NC</v>
      </c>
      <c r="CG1663" s="8" t="str">
        <f t="shared" si="252"/>
        <v>NC</v>
      </c>
      <c r="CH1663" s="8" t="str">
        <f t="shared" si="253"/>
        <v>NC</v>
      </c>
      <c r="CI1663" s="8">
        <v>1</v>
      </c>
      <c r="CJ1663" s="8"/>
      <c r="CK1663" s="8"/>
      <c r="CL1663" s="8"/>
      <c r="CM1663" s="115"/>
      <c r="CN1663" s="115"/>
      <c r="CO1663" s="115"/>
      <c r="CP1663" s="115"/>
      <c r="CQ1663" s="8"/>
      <c r="CR1663" s="8"/>
      <c r="CS1663" s="8"/>
      <c r="CT1663" s="8"/>
      <c r="CU1663" s="100"/>
      <c r="CV1663" s="115"/>
      <c r="CW1663" s="2"/>
      <c r="CX1663" s="2"/>
      <c r="CY1663" s="100"/>
      <c r="CZ1663" s="8" t="str">
        <f t="shared" si="254"/>
        <v>NC</v>
      </c>
      <c r="DA1663" s="8" t="str">
        <f t="shared" si="255"/>
        <v>NC</v>
      </c>
      <c r="DB1663" s="8" t="str">
        <f t="shared" si="256"/>
        <v>NC</v>
      </c>
      <c r="DC1663" s="8" t="str">
        <f t="shared" si="257"/>
        <v>NC</v>
      </c>
      <c r="DD1663" s="8">
        <v>1</v>
      </c>
      <c r="DE1663" s="8"/>
      <c r="DF1663" s="8"/>
      <c r="DG1663" s="115"/>
      <c r="DH1663" s="115"/>
      <c r="DI1663" s="115"/>
      <c r="DJ1663" s="115"/>
      <c r="DK1663" s="8"/>
      <c r="DL1663" s="8"/>
      <c r="DM1663" s="8"/>
      <c r="DN1663" s="8"/>
      <c r="DO1663" s="8"/>
      <c r="DP1663" s="100"/>
      <c r="DQ1663" s="115"/>
      <c r="DR1663" s="115"/>
      <c r="DS1663" s="115"/>
      <c r="DT1663" s="115"/>
    </row>
    <row r="1664" spans="1:124" ht="12.75" customHeight="1">
      <c r="A1664" s="115"/>
      <c r="B1664" s="89">
        <v>1661</v>
      </c>
      <c r="C1664" s="127" t="s">
        <v>4845</v>
      </c>
      <c r="D1664" s="137" t="s">
        <v>2574</v>
      </c>
      <c r="E1664" s="8" t="s">
        <v>4845</v>
      </c>
      <c r="F1664" s="8" t="s">
        <v>6342</v>
      </c>
      <c r="G1664" s="8"/>
      <c r="H1664" s="8"/>
      <c r="I1664" s="8" t="s">
        <v>4889</v>
      </c>
      <c r="J1664" s="8" t="s">
        <v>5515</v>
      </c>
      <c r="K1664" s="127" t="s">
        <v>4845</v>
      </c>
      <c r="L1664" s="129" t="s">
        <v>6943</v>
      </c>
      <c r="M1664" s="8"/>
      <c r="N1664" s="8"/>
      <c r="O1664" s="8" t="s">
        <v>6264</v>
      </c>
      <c r="P1664" s="8" t="s">
        <v>6264</v>
      </c>
      <c r="Q1664" s="8" t="s">
        <v>6264</v>
      </c>
      <c r="R1664" s="8"/>
      <c r="S1664" s="8"/>
      <c r="T1664" s="8"/>
      <c r="U1664" s="8"/>
      <c r="V1664" s="8"/>
      <c r="W1664" s="8"/>
      <c r="X1664" s="8"/>
      <c r="Y1664" s="8"/>
      <c r="Z1664" s="8"/>
      <c r="AA1664" s="8"/>
      <c r="AB1664" s="8"/>
      <c r="AC1664" s="8" t="str">
        <f t="shared" si="249"/>
        <v>NO</v>
      </c>
      <c r="AD1664" s="8" t="str">
        <f t="shared" si="250"/>
        <v>NC,,,,,,,,,,,,,</v>
      </c>
      <c r="AE1664" s="8"/>
      <c r="AF1664" s="115"/>
      <c r="AG1664" s="115"/>
      <c r="AH1664" s="8" t="s">
        <v>4889</v>
      </c>
      <c r="AI1664" s="115" t="s">
        <v>4889</v>
      </c>
      <c r="AJ1664" s="115"/>
      <c r="AK1664" s="115"/>
      <c r="AL1664" s="115"/>
      <c r="AM1664" s="115"/>
      <c r="AN1664" s="115"/>
      <c r="AO1664" s="115"/>
      <c r="AP1664" s="115"/>
      <c r="AQ1664" s="115"/>
      <c r="AR1664" s="115"/>
      <c r="AS1664" s="115"/>
      <c r="AT1664" s="115"/>
      <c r="AU1664" s="115"/>
      <c r="AV1664" s="115"/>
      <c r="AW1664" s="115"/>
      <c r="AX1664" s="115"/>
      <c r="AY1664" s="115"/>
      <c r="AZ1664" s="115"/>
      <c r="BA1664" s="115"/>
      <c r="BB1664" s="115"/>
      <c r="BC1664" s="115"/>
      <c r="BD1664" s="115"/>
      <c r="BE1664" s="115"/>
      <c r="BF1664" s="115"/>
      <c r="BG1664" s="115"/>
      <c r="BH1664" s="115"/>
      <c r="BI1664" s="115"/>
      <c r="BJ1664" s="115"/>
      <c r="BK1664" s="115"/>
      <c r="BL1664" s="115"/>
      <c r="BM1664" s="115"/>
      <c r="BN1664" s="115"/>
      <c r="BO1664" s="8"/>
      <c r="BP1664" s="8"/>
      <c r="BQ1664" s="8"/>
      <c r="BR1664" s="8"/>
      <c r="BS1664" s="8"/>
      <c r="BT1664" s="8"/>
      <c r="BU1664" s="8"/>
      <c r="BV1664" s="8"/>
      <c r="BW1664" s="8"/>
      <c r="BX1664" s="8"/>
      <c r="BY1664" s="8"/>
      <c r="BZ1664" s="8"/>
      <c r="CA1664" s="8"/>
      <c r="CB1664" s="8"/>
      <c r="CC1664" s="8"/>
      <c r="CD1664" s="100"/>
      <c r="CE1664" s="8" t="str">
        <f t="shared" si="258"/>
        <v>NC</v>
      </c>
      <c r="CF1664" s="8" t="str">
        <f t="shared" si="251"/>
        <v>NC</v>
      </c>
      <c r="CG1664" s="8" t="str">
        <f t="shared" si="252"/>
        <v>NC</v>
      </c>
      <c r="CH1664" s="8" t="str">
        <f t="shared" si="253"/>
        <v>NC</v>
      </c>
      <c r="CI1664" s="8">
        <v>1</v>
      </c>
      <c r="CJ1664" s="8"/>
      <c r="CK1664" s="8"/>
      <c r="CL1664" s="8"/>
      <c r="CM1664" s="115"/>
      <c r="CN1664" s="115"/>
      <c r="CO1664" s="115"/>
      <c r="CP1664" s="115"/>
      <c r="CQ1664" s="8"/>
      <c r="CR1664" s="8"/>
      <c r="CS1664" s="8"/>
      <c r="CT1664" s="8"/>
      <c r="CU1664" s="100"/>
      <c r="CV1664" s="115"/>
      <c r="CW1664" s="2"/>
      <c r="CX1664" s="2"/>
      <c r="CY1664" s="100"/>
      <c r="CZ1664" s="8" t="str">
        <f t="shared" si="254"/>
        <v>NC</v>
      </c>
      <c r="DA1664" s="8" t="str">
        <f t="shared" si="255"/>
        <v>NC</v>
      </c>
      <c r="DB1664" s="8" t="str">
        <f t="shared" si="256"/>
        <v>NC</v>
      </c>
      <c r="DC1664" s="8" t="str">
        <f t="shared" si="257"/>
        <v>NC</v>
      </c>
      <c r="DD1664" s="8">
        <v>1</v>
      </c>
      <c r="DE1664" s="8"/>
      <c r="DF1664" s="8"/>
      <c r="DG1664" s="115"/>
      <c r="DH1664" s="115"/>
      <c r="DI1664" s="115"/>
      <c r="DJ1664" s="115"/>
      <c r="DK1664" s="8"/>
      <c r="DL1664" s="8"/>
      <c r="DM1664" s="8"/>
      <c r="DN1664" s="8"/>
      <c r="DO1664" s="8"/>
      <c r="DP1664" s="100"/>
      <c r="DQ1664" s="115"/>
      <c r="DR1664" s="115"/>
      <c r="DS1664" s="115"/>
      <c r="DT1664" s="115"/>
    </row>
    <row r="1665" spans="1:124" ht="12.75" customHeight="1">
      <c r="A1665" s="115"/>
      <c r="B1665" s="89">
        <v>1662</v>
      </c>
      <c r="C1665" s="127" t="s">
        <v>4845</v>
      </c>
      <c r="D1665" s="137" t="s">
        <v>7046</v>
      </c>
      <c r="E1665" s="8" t="s">
        <v>4845</v>
      </c>
      <c r="F1665" s="8" t="s">
        <v>4770</v>
      </c>
      <c r="G1665" s="8"/>
      <c r="H1665" s="8"/>
      <c r="I1665" s="8" t="s">
        <v>4889</v>
      </c>
      <c r="J1665" s="8" t="s">
        <v>2607</v>
      </c>
      <c r="K1665" s="127" t="s">
        <v>4845</v>
      </c>
      <c r="L1665" s="129" t="s">
        <v>5980</v>
      </c>
      <c r="M1665" s="8"/>
      <c r="N1665" s="8"/>
      <c r="O1665" s="8" t="s">
        <v>6264</v>
      </c>
      <c r="P1665" s="8" t="s">
        <v>6264</v>
      </c>
      <c r="Q1665" s="8" t="s">
        <v>6264</v>
      </c>
      <c r="R1665" s="8"/>
      <c r="S1665" s="8"/>
      <c r="T1665" s="8"/>
      <c r="U1665" s="8"/>
      <c r="V1665" s="8"/>
      <c r="W1665" s="8"/>
      <c r="X1665" s="8"/>
      <c r="Y1665" s="8"/>
      <c r="Z1665" s="8"/>
      <c r="AA1665" s="8"/>
      <c r="AB1665" s="8"/>
      <c r="AC1665" s="8" t="str">
        <f t="shared" si="249"/>
        <v>NO</v>
      </c>
      <c r="AD1665" s="8" t="str">
        <f t="shared" si="250"/>
        <v>NC,,,,,,,,,,,,,</v>
      </c>
      <c r="AE1665" s="8"/>
      <c r="AF1665" s="115"/>
      <c r="AG1665" s="115"/>
      <c r="AH1665" s="8" t="s">
        <v>4889</v>
      </c>
      <c r="AI1665" s="115" t="s">
        <v>4889</v>
      </c>
      <c r="AJ1665" s="115"/>
      <c r="AK1665" s="115"/>
      <c r="AL1665" s="115"/>
      <c r="AM1665" s="115"/>
      <c r="AN1665" s="115"/>
      <c r="AO1665" s="115"/>
      <c r="AP1665" s="115"/>
      <c r="AQ1665" s="115"/>
      <c r="AR1665" s="115"/>
      <c r="AS1665" s="115"/>
      <c r="AT1665" s="115"/>
      <c r="AU1665" s="115"/>
      <c r="AV1665" s="115"/>
      <c r="AW1665" s="115"/>
      <c r="AX1665" s="115"/>
      <c r="AY1665" s="115"/>
      <c r="AZ1665" s="115"/>
      <c r="BA1665" s="115"/>
      <c r="BB1665" s="115"/>
      <c r="BC1665" s="115"/>
      <c r="BD1665" s="115"/>
      <c r="BE1665" s="115"/>
      <c r="BF1665" s="115"/>
      <c r="BG1665" s="115"/>
      <c r="BH1665" s="115"/>
      <c r="BI1665" s="115"/>
      <c r="BJ1665" s="115"/>
      <c r="BK1665" s="115"/>
      <c r="BL1665" s="115"/>
      <c r="BM1665" s="115"/>
      <c r="BN1665" s="115"/>
      <c r="BO1665" s="8"/>
      <c r="BP1665" s="8"/>
      <c r="BQ1665" s="8"/>
      <c r="BR1665" s="8"/>
      <c r="BS1665" s="8"/>
      <c r="BT1665" s="8"/>
      <c r="BU1665" s="8"/>
      <c r="BV1665" s="8"/>
      <c r="BW1665" s="8"/>
      <c r="BX1665" s="8"/>
      <c r="BY1665" s="8"/>
      <c r="BZ1665" s="8"/>
      <c r="CA1665" s="8"/>
      <c r="CB1665" s="8"/>
      <c r="CC1665" s="8"/>
      <c r="CD1665" s="100"/>
      <c r="CE1665" s="8" t="str">
        <f t="shared" si="258"/>
        <v>NC</v>
      </c>
      <c r="CF1665" s="8" t="str">
        <f t="shared" si="251"/>
        <v>NC</v>
      </c>
      <c r="CG1665" s="8" t="str">
        <f t="shared" si="252"/>
        <v>NC</v>
      </c>
      <c r="CH1665" s="8" t="str">
        <f t="shared" si="253"/>
        <v>NC</v>
      </c>
      <c r="CI1665" s="8">
        <v>1</v>
      </c>
      <c r="CJ1665" s="8"/>
      <c r="CK1665" s="8"/>
      <c r="CL1665" s="8"/>
      <c r="CM1665" s="115"/>
      <c r="CN1665" s="115"/>
      <c r="CO1665" s="115"/>
      <c r="CP1665" s="115"/>
      <c r="CQ1665" s="8"/>
      <c r="CR1665" s="8"/>
      <c r="CS1665" s="8"/>
      <c r="CT1665" s="8"/>
      <c r="CU1665" s="100"/>
      <c r="CV1665" s="115"/>
      <c r="CW1665" s="2"/>
      <c r="CX1665" s="2"/>
      <c r="CY1665" s="100"/>
      <c r="CZ1665" s="8" t="str">
        <f t="shared" si="254"/>
        <v>NC</v>
      </c>
      <c r="DA1665" s="8" t="str">
        <f t="shared" si="255"/>
        <v>NC</v>
      </c>
      <c r="DB1665" s="8" t="str">
        <f t="shared" si="256"/>
        <v>NC</v>
      </c>
      <c r="DC1665" s="8" t="str">
        <f t="shared" si="257"/>
        <v>NC</v>
      </c>
      <c r="DD1665" s="8">
        <v>1</v>
      </c>
      <c r="DE1665" s="8"/>
      <c r="DF1665" s="8"/>
      <c r="DG1665" s="115"/>
      <c r="DH1665" s="115"/>
      <c r="DI1665" s="115"/>
      <c r="DJ1665" s="115"/>
      <c r="DK1665" s="8"/>
      <c r="DL1665" s="8"/>
      <c r="DM1665" s="8"/>
      <c r="DN1665" s="8"/>
      <c r="DO1665" s="8"/>
      <c r="DP1665" s="100"/>
      <c r="DQ1665" s="115"/>
      <c r="DR1665" s="115"/>
      <c r="DS1665" s="115"/>
      <c r="DT1665" s="115"/>
    </row>
    <row r="1666" spans="1:124" ht="12.75" customHeight="1">
      <c r="A1666" s="115"/>
      <c r="B1666" s="89">
        <v>1663</v>
      </c>
      <c r="C1666" s="127" t="s">
        <v>4845</v>
      </c>
      <c r="D1666" s="137" t="s">
        <v>3819</v>
      </c>
      <c r="E1666" s="8" t="s">
        <v>4845</v>
      </c>
      <c r="F1666" s="8" t="s">
        <v>6336</v>
      </c>
      <c r="G1666" s="8"/>
      <c r="H1666" s="8"/>
      <c r="I1666" s="8" t="s">
        <v>4889</v>
      </c>
      <c r="J1666" s="8" t="s">
        <v>5498</v>
      </c>
      <c r="K1666" s="127" t="s">
        <v>4845</v>
      </c>
      <c r="L1666" s="129" t="s">
        <v>6951</v>
      </c>
      <c r="M1666" s="8"/>
      <c r="N1666" s="8"/>
      <c r="O1666" s="8" t="s">
        <v>6264</v>
      </c>
      <c r="P1666" s="8" t="s">
        <v>6264</v>
      </c>
      <c r="Q1666" s="8" t="s">
        <v>6264</v>
      </c>
      <c r="R1666" s="8"/>
      <c r="S1666" s="8"/>
      <c r="T1666" s="8"/>
      <c r="U1666" s="8"/>
      <c r="V1666" s="8"/>
      <c r="W1666" s="8"/>
      <c r="X1666" s="8"/>
      <c r="Y1666" s="8"/>
      <c r="Z1666" s="8"/>
      <c r="AA1666" s="8"/>
      <c r="AB1666" s="8"/>
      <c r="AC1666" s="8" t="str">
        <f t="shared" si="249"/>
        <v>NO</v>
      </c>
      <c r="AD1666" s="8" t="str">
        <f t="shared" si="250"/>
        <v>NC,,,,,,,,,,,,,</v>
      </c>
      <c r="AE1666" s="8"/>
      <c r="AF1666" s="115"/>
      <c r="AG1666" s="115"/>
      <c r="AH1666" s="8" t="s">
        <v>4889</v>
      </c>
      <c r="AI1666" s="115" t="s">
        <v>4889</v>
      </c>
      <c r="AJ1666" s="115"/>
      <c r="AK1666" s="115"/>
      <c r="AL1666" s="115"/>
      <c r="AM1666" s="115"/>
      <c r="AN1666" s="115"/>
      <c r="AO1666" s="115"/>
      <c r="AP1666" s="115"/>
      <c r="AQ1666" s="115"/>
      <c r="AR1666" s="115"/>
      <c r="AS1666" s="115"/>
      <c r="AT1666" s="115"/>
      <c r="AU1666" s="115"/>
      <c r="AV1666" s="115"/>
      <c r="AW1666" s="115"/>
      <c r="AX1666" s="115"/>
      <c r="AY1666" s="115"/>
      <c r="AZ1666" s="115"/>
      <c r="BA1666" s="115"/>
      <c r="BB1666" s="115"/>
      <c r="BC1666" s="115"/>
      <c r="BD1666" s="115"/>
      <c r="BE1666" s="115"/>
      <c r="BF1666" s="115"/>
      <c r="BG1666" s="115"/>
      <c r="BH1666" s="115"/>
      <c r="BI1666" s="115"/>
      <c r="BJ1666" s="115"/>
      <c r="BK1666" s="115"/>
      <c r="BL1666" s="115"/>
      <c r="BM1666" s="115"/>
      <c r="BN1666" s="115"/>
      <c r="BO1666" s="8"/>
      <c r="BP1666" s="8"/>
      <c r="BQ1666" s="8"/>
      <c r="BR1666" s="8"/>
      <c r="BS1666" s="8"/>
      <c r="BT1666" s="8"/>
      <c r="BU1666" s="8"/>
      <c r="BV1666" s="8"/>
      <c r="BW1666" s="8"/>
      <c r="BX1666" s="8"/>
      <c r="BY1666" s="8"/>
      <c r="BZ1666" s="8"/>
      <c r="CA1666" s="8"/>
      <c r="CB1666" s="8"/>
      <c r="CC1666" s="8"/>
      <c r="CD1666" s="100"/>
      <c r="CE1666" s="8" t="str">
        <f t="shared" si="258"/>
        <v>NC</v>
      </c>
      <c r="CF1666" s="8" t="str">
        <f t="shared" si="251"/>
        <v>NC</v>
      </c>
      <c r="CG1666" s="8" t="str">
        <f t="shared" si="252"/>
        <v>NC</v>
      </c>
      <c r="CH1666" s="8" t="str">
        <f t="shared" si="253"/>
        <v>NC</v>
      </c>
      <c r="CI1666" s="8">
        <v>1</v>
      </c>
      <c r="CJ1666" s="8"/>
      <c r="CK1666" s="8"/>
      <c r="CL1666" s="8"/>
      <c r="CM1666" s="115"/>
      <c r="CN1666" s="115"/>
      <c r="CO1666" s="115"/>
      <c r="CP1666" s="115"/>
      <c r="CQ1666" s="8"/>
      <c r="CR1666" s="8"/>
      <c r="CS1666" s="8"/>
      <c r="CT1666" s="8"/>
      <c r="CU1666" s="100"/>
      <c r="CV1666" s="115"/>
      <c r="CW1666" s="2"/>
      <c r="CX1666" s="2"/>
      <c r="CY1666" s="100"/>
      <c r="CZ1666" s="8" t="str">
        <f t="shared" si="254"/>
        <v>NC</v>
      </c>
      <c r="DA1666" s="8" t="str">
        <f t="shared" si="255"/>
        <v>NC</v>
      </c>
      <c r="DB1666" s="8" t="str">
        <f t="shared" si="256"/>
        <v>NC</v>
      </c>
      <c r="DC1666" s="8" t="str">
        <f t="shared" si="257"/>
        <v>NC</v>
      </c>
      <c r="DD1666" s="8">
        <v>1</v>
      </c>
      <c r="DE1666" s="8"/>
      <c r="DF1666" s="8"/>
      <c r="DG1666" s="115"/>
      <c r="DH1666" s="115"/>
      <c r="DI1666" s="115"/>
      <c r="DJ1666" s="115"/>
      <c r="DK1666" s="8"/>
      <c r="DL1666" s="8"/>
      <c r="DM1666" s="8"/>
      <c r="DN1666" s="8"/>
      <c r="DO1666" s="8"/>
      <c r="DP1666" s="100"/>
      <c r="DQ1666" s="115"/>
      <c r="DR1666" s="115"/>
      <c r="DS1666" s="115"/>
      <c r="DT1666" s="115"/>
    </row>
    <row r="1667" spans="1:124" ht="12.75" customHeight="1">
      <c r="A1667" s="115"/>
      <c r="B1667" s="89">
        <v>1664</v>
      </c>
      <c r="C1667" s="127" t="s">
        <v>4845</v>
      </c>
      <c r="D1667" s="137" t="s">
        <v>4936</v>
      </c>
      <c r="E1667" s="8" t="s">
        <v>4845</v>
      </c>
      <c r="F1667" s="8" t="s">
        <v>3658</v>
      </c>
      <c r="G1667" s="8"/>
      <c r="H1667" s="8"/>
      <c r="I1667" s="8" t="s">
        <v>4889</v>
      </c>
      <c r="J1667" s="8" t="s">
        <v>3714</v>
      </c>
      <c r="K1667" s="127" t="s">
        <v>4845</v>
      </c>
      <c r="L1667" s="129" t="s">
        <v>4848</v>
      </c>
      <c r="M1667" s="8"/>
      <c r="N1667" s="8"/>
      <c r="O1667" s="8" t="s">
        <v>6264</v>
      </c>
      <c r="P1667" s="8" t="s">
        <v>6264</v>
      </c>
      <c r="Q1667" s="8" t="s">
        <v>6264</v>
      </c>
      <c r="R1667" s="8"/>
      <c r="S1667" s="8"/>
      <c r="T1667" s="8"/>
      <c r="U1667" s="8"/>
      <c r="V1667" s="8"/>
      <c r="W1667" s="8"/>
      <c r="X1667" s="8"/>
      <c r="Y1667" s="8"/>
      <c r="Z1667" s="8"/>
      <c r="AA1667" s="8"/>
      <c r="AB1667" s="8"/>
      <c r="AC1667" s="8" t="str">
        <f t="shared" ref="AC1667:AC1676" si="259">IF(OR(AI1667 = "GPIO",AI1667 = "WUP_GPIO"),"YES","NO")</f>
        <v>NO</v>
      </c>
      <c r="AD1667" s="8" t="str">
        <f t="shared" si="250"/>
        <v>NC,,,,,,,,,,,,,</v>
      </c>
      <c r="AE1667" s="8"/>
      <c r="AF1667" s="115"/>
      <c r="AG1667" s="115"/>
      <c r="AH1667" s="8" t="s">
        <v>4889</v>
      </c>
      <c r="AI1667" s="115" t="s">
        <v>4889</v>
      </c>
      <c r="AJ1667" s="115"/>
      <c r="AK1667" s="115"/>
      <c r="AL1667" s="115"/>
      <c r="AM1667" s="115"/>
      <c r="AN1667" s="115"/>
      <c r="AO1667" s="115"/>
      <c r="AP1667" s="115"/>
      <c r="AQ1667" s="115"/>
      <c r="AR1667" s="115"/>
      <c r="AS1667" s="115"/>
      <c r="AT1667" s="115"/>
      <c r="AU1667" s="115"/>
      <c r="AV1667" s="115"/>
      <c r="AW1667" s="115"/>
      <c r="AX1667" s="115"/>
      <c r="AY1667" s="115"/>
      <c r="AZ1667" s="115"/>
      <c r="BA1667" s="115"/>
      <c r="BB1667" s="115"/>
      <c r="BC1667" s="115"/>
      <c r="BD1667" s="115"/>
      <c r="BE1667" s="115"/>
      <c r="BF1667" s="115"/>
      <c r="BG1667" s="115"/>
      <c r="BH1667" s="115"/>
      <c r="BI1667" s="115"/>
      <c r="BJ1667" s="115"/>
      <c r="BK1667" s="115"/>
      <c r="BL1667" s="115"/>
      <c r="BM1667" s="115"/>
      <c r="BN1667" s="115"/>
      <c r="BO1667" s="8"/>
      <c r="BP1667" s="8"/>
      <c r="BQ1667" s="8"/>
      <c r="BR1667" s="8"/>
      <c r="BS1667" s="8"/>
      <c r="BT1667" s="8"/>
      <c r="BU1667" s="8"/>
      <c r="BV1667" s="8"/>
      <c r="BW1667" s="8"/>
      <c r="BX1667" s="8"/>
      <c r="BY1667" s="8"/>
      <c r="BZ1667" s="8"/>
      <c r="CA1667" s="8"/>
      <c r="CB1667" s="8"/>
      <c r="CC1667" s="8"/>
      <c r="CD1667" s="100"/>
      <c r="CE1667" s="8" t="str">
        <f t="shared" si="258"/>
        <v>NC</v>
      </c>
      <c r="CF1667" s="8" t="str">
        <f t="shared" si="251"/>
        <v>NC</v>
      </c>
      <c r="CG1667" s="8" t="str">
        <f t="shared" si="252"/>
        <v>NC</v>
      </c>
      <c r="CH1667" s="8" t="str">
        <f t="shared" si="253"/>
        <v>NC</v>
      </c>
      <c r="CI1667" s="8">
        <v>1</v>
      </c>
      <c r="CJ1667" s="8"/>
      <c r="CK1667" s="8"/>
      <c r="CL1667" s="8"/>
      <c r="CM1667" s="115"/>
      <c r="CN1667" s="115"/>
      <c r="CO1667" s="115"/>
      <c r="CP1667" s="115"/>
      <c r="CQ1667" s="8"/>
      <c r="CR1667" s="8"/>
      <c r="CS1667" s="8"/>
      <c r="CT1667" s="8"/>
      <c r="CU1667" s="100"/>
      <c r="CV1667" s="115"/>
      <c r="CW1667" s="2"/>
      <c r="CX1667" s="2"/>
      <c r="CY1667" s="100"/>
      <c r="CZ1667" s="8" t="str">
        <f t="shared" si="254"/>
        <v>NC</v>
      </c>
      <c r="DA1667" s="8" t="str">
        <f t="shared" si="255"/>
        <v>NC</v>
      </c>
      <c r="DB1667" s="8" t="str">
        <f t="shared" si="256"/>
        <v>NC</v>
      </c>
      <c r="DC1667" s="8" t="str">
        <f t="shared" si="257"/>
        <v>NC</v>
      </c>
      <c r="DD1667" s="8">
        <v>1</v>
      </c>
      <c r="DE1667" s="8"/>
      <c r="DF1667" s="8"/>
      <c r="DG1667" s="115"/>
      <c r="DH1667" s="115"/>
      <c r="DI1667" s="115"/>
      <c r="DJ1667" s="115"/>
      <c r="DK1667" s="8"/>
      <c r="DL1667" s="8"/>
      <c r="DM1667" s="8"/>
      <c r="DN1667" s="8"/>
      <c r="DO1667" s="8"/>
      <c r="DP1667" s="100"/>
      <c r="DQ1667" s="115"/>
      <c r="DR1667" s="115"/>
      <c r="DS1667" s="115"/>
      <c r="DT1667" s="115"/>
    </row>
    <row r="1668" spans="1:124" ht="12.75" customHeight="1">
      <c r="A1668" s="115"/>
      <c r="B1668" s="89">
        <v>1665</v>
      </c>
      <c r="C1668" s="127" t="s">
        <v>4845</v>
      </c>
      <c r="D1668" s="137" t="s">
        <v>4944</v>
      </c>
      <c r="E1668" s="8" t="s">
        <v>4845</v>
      </c>
      <c r="F1668" s="8" t="s">
        <v>5144</v>
      </c>
      <c r="G1668" s="8"/>
      <c r="H1668" s="8"/>
      <c r="I1668" s="8" t="s">
        <v>4889</v>
      </c>
      <c r="J1668" s="8" t="s">
        <v>2192</v>
      </c>
      <c r="K1668" s="127" t="s">
        <v>4845</v>
      </c>
      <c r="L1668" s="129" t="s">
        <v>4852</v>
      </c>
      <c r="M1668" s="8"/>
      <c r="N1668" s="8"/>
      <c r="O1668" s="8" t="s">
        <v>6264</v>
      </c>
      <c r="P1668" s="8" t="s">
        <v>6264</v>
      </c>
      <c r="Q1668" s="8" t="s">
        <v>6264</v>
      </c>
      <c r="R1668" s="8"/>
      <c r="S1668" s="8"/>
      <c r="T1668" s="8"/>
      <c r="U1668" s="8"/>
      <c r="V1668" s="8"/>
      <c r="W1668" s="8"/>
      <c r="X1668" s="8"/>
      <c r="Y1668" s="8"/>
      <c r="Z1668" s="8"/>
      <c r="AA1668" s="8"/>
      <c r="AB1668" s="8"/>
      <c r="AC1668" s="8" t="str">
        <f t="shared" si="259"/>
        <v>NO</v>
      </c>
      <c r="AD1668" s="8" t="str">
        <f t="shared" ref="AD1668:AD1676" si="260">CONCATENATE(AI1668,",",AL1668,",",AO1668,",",AR1668,",",AU1668,",",AX1668,",",BA1668,",",BG1668,",",BJ1668,",",BM1668,",",BP1668,",",BS1668,",",BV1668,",",BY1668,)</f>
        <v>NC,,,,,,,,,,,,,</v>
      </c>
      <c r="AE1668" s="8"/>
      <c r="AF1668" s="115"/>
      <c r="AG1668" s="115"/>
      <c r="AH1668" s="8" t="s">
        <v>4889</v>
      </c>
      <c r="AI1668" s="115" t="s">
        <v>4889</v>
      </c>
      <c r="AJ1668" s="115"/>
      <c r="AK1668" s="115"/>
      <c r="AL1668" s="115"/>
      <c r="AM1668" s="115"/>
      <c r="AN1668" s="115"/>
      <c r="AO1668" s="115"/>
      <c r="AP1668" s="115"/>
      <c r="AQ1668" s="115"/>
      <c r="AR1668" s="115"/>
      <c r="AS1668" s="115"/>
      <c r="AT1668" s="115"/>
      <c r="AU1668" s="115"/>
      <c r="AV1668" s="115"/>
      <c r="AW1668" s="115"/>
      <c r="AX1668" s="115"/>
      <c r="AY1668" s="115"/>
      <c r="AZ1668" s="115"/>
      <c r="BA1668" s="115"/>
      <c r="BB1668" s="115"/>
      <c r="BC1668" s="115"/>
      <c r="BD1668" s="115"/>
      <c r="BE1668" s="115"/>
      <c r="BF1668" s="115"/>
      <c r="BG1668" s="115"/>
      <c r="BH1668" s="115"/>
      <c r="BI1668" s="115"/>
      <c r="BJ1668" s="115"/>
      <c r="BK1668" s="115"/>
      <c r="BL1668" s="115"/>
      <c r="BM1668" s="115"/>
      <c r="BN1668" s="115"/>
      <c r="BO1668" s="8"/>
      <c r="BP1668" s="8"/>
      <c r="BQ1668" s="8"/>
      <c r="BR1668" s="8"/>
      <c r="BS1668" s="8"/>
      <c r="BT1668" s="8"/>
      <c r="BU1668" s="8"/>
      <c r="BV1668" s="8"/>
      <c r="BW1668" s="8"/>
      <c r="BX1668" s="8"/>
      <c r="BY1668" s="8"/>
      <c r="BZ1668" s="8"/>
      <c r="CA1668" s="8"/>
      <c r="CB1668" s="8"/>
      <c r="CC1668" s="8"/>
      <c r="CD1668" s="100"/>
      <c r="CE1668" s="8" t="str">
        <f t="shared" si="258"/>
        <v>NC</v>
      </c>
      <c r="CF1668" s="8" t="str">
        <f t="shared" ref="CF1668:CF1676" si="261">IF(CI1668="EGPIO",$AE1668,IF(CI1668=1,$AH1668,IF(CI1668=2,$AK1668,IF(CI1668=3,$AN1668,IF(CI1668=4,$AQ1668,IF(CI1668=5,$AT1668,IF(CI1668=6,$AW1668,IF(CI1668=7,$AZ1668,IF(CI1668=8,$BC1668,IF(CI1668="Q1",$BF1668,IF(CI1668="Q2",$BI1668,IF(CI1668="Q3",$BL1668,IF(CI1668="Q4",$BO1668, IF(CI1668="Q5",$BR1668, IF(CI1668="Q6",$BU1668,IF(CI1668="Q7",$BX1668,"Invalid PM Setting"))))))))))))))))</f>
        <v>NC</v>
      </c>
      <c r="CG1668" s="8" t="str">
        <f t="shared" ref="CG1668:CG1676" si="262">IF($AC1668="NO",$AI1668,IF(CH1668 = "Invalid PM Setting", CH1668, IF(OR($BH1668 = CI1668,$BK1668 = CI1668,$BN1668 = CI1668,$BQ1668 = CI1668,$BT1668 = CI1668,$BW1668 = CI1668,$BZ1668 = CI1668), "Select QUP Port",CH1668)))</f>
        <v>NC</v>
      </c>
      <c r="CH1668" s="8" t="str">
        <f t="shared" ref="CH1668:CH1676" si="263">IF(CI1668="EGPIO",$AF1668,IF(CI1668=1,$AI1668,IF(CI1668=2,$AL1668,IF(CI1668=3,$AO1668,IF(CI1668=4,$AR1668,IF(CI1668=5,$AU1668,IF(CI1668=6,$AX1668,IF(CI1668=7,$BA1668,IF(CI1668=8,$BD1668,IF(CI1668="Q1",$BG1668,IF(CI1668="Q2",$BJ1668,IF(CI1668="Q3",$BM1668,IF(CI1668="Q4",$BP1668,IF(CI1668="Q5",$BS1668,IF(CI1668="Q6",$BV1668,IF(CI1668="Q7",$BY1668, "Invalid PM Setting"))))))))))))))))</f>
        <v>NC</v>
      </c>
      <c r="CI1668" s="8">
        <v>1</v>
      </c>
      <c r="CJ1668" s="8"/>
      <c r="CK1668" s="8"/>
      <c r="CL1668" s="8"/>
      <c r="CM1668" s="115"/>
      <c r="CN1668" s="115"/>
      <c r="CO1668" s="115"/>
      <c r="CP1668" s="115"/>
      <c r="CQ1668" s="8"/>
      <c r="CR1668" s="8"/>
      <c r="CS1668" s="8"/>
      <c r="CT1668" s="8"/>
      <c r="CU1668" s="100"/>
      <c r="CV1668" s="115"/>
      <c r="CW1668" s="2"/>
      <c r="CX1668" s="2"/>
      <c r="CY1668" s="100"/>
      <c r="CZ1668" s="8" t="str">
        <f t="shared" ref="CZ1668:CZ1676" si="264">IF($AC1668 = "NO",$AH1668,IF(DA1668 = "Invalid PM Setting", DA1668, IF(OR($BH1668 = DD1668,$BK1668 = DD1668,$BN1668 = DD1668,$BQ1668 = DD1668,$BT1668 = DD1668,$BW1668 = DD1668,$BZ1668 = DD1668), "Select QUP Port",DA1668)))</f>
        <v>NC</v>
      </c>
      <c r="DA1668" s="8" t="str">
        <f t="shared" ref="DA1668:DA1676" si="265">IF(DD1668="EGPIO",$AE1668,IF(DD1668=1,$AH1668,IF(DD1668=2,$AK1668,IF(DD1668=3,$AN1668,IF(DD1668=4,$AQ1668,IF(DD1668=5,$AT1668,IF(DD1668=6,$AW1668,IF(DD1668=7,$AZ1668,IF(DD1668=8,$BC1668,IF(DD1668="Q1",$BF1668,IF(DD1668="Q2",$BI1668,IF(DD1668="Q3",$BL1668,IF(DD1668="Q4",$BO1668, IF(DD1668="Q5",$BR1668, IF(DD1668="Q6",$BU1668,IF(DD1668="Q7",$BX1668,"Invalid PM Setting"))))))))))))))))</f>
        <v>NC</v>
      </c>
      <c r="DB1668" s="8" t="str">
        <f t="shared" ref="DB1668:DB1676" si="266">IF($AC1668="NO",$AI1668,IF(DC1668 = "Invalid PM Setting", DC1668, IF(OR($BH1668 = DD1668,$BK1668 = DD1668,$BN1668 = DD1668,$BQ1668 = DD1668,$BT1668 = DD1668,$BW1668 = DD1668,$BZ1668 = DD1668), "Select QUP Port",DC1668)))</f>
        <v>NC</v>
      </c>
      <c r="DC1668" s="8" t="str">
        <f t="shared" ref="DC1668:DC1676" si="267">IF(DD1668="EGPIO",$AF1668,IF(DD1668=1,$AI1668,IF(DD1668=2,$AL1668,IF(DD1668=3,$AO1668,IF(DD1668=4,$AR1668,IF(DD1668=5,$AU1668,IF(DD1668=6,$AX1668,IF(DD1668=7,$BA1668,IF(DD1668=8,$BD1668,IF(DD1668="Q1",$BG1668,IF(DD1668="Q2",$BJ1668,IF(DD1668="Q3",$BM1668,IF(DD1668="Q4",$BP1668,IF(DD1668="Q5",$BS1668,IF(DD1668="Q6",$BV1668,IF(DD1668="Q7",$BY1668, "Invalid PM Setting"))))))))))))))))</f>
        <v>NC</v>
      </c>
      <c r="DD1668" s="8">
        <v>1</v>
      </c>
      <c r="DE1668" s="8"/>
      <c r="DF1668" s="8"/>
      <c r="DG1668" s="115"/>
      <c r="DH1668" s="115"/>
      <c r="DI1668" s="115"/>
      <c r="DJ1668" s="115"/>
      <c r="DK1668" s="8"/>
      <c r="DL1668" s="8"/>
      <c r="DM1668" s="8"/>
      <c r="DN1668" s="8"/>
      <c r="DO1668" s="8"/>
      <c r="DP1668" s="100"/>
      <c r="DQ1668" s="115"/>
      <c r="DR1668" s="115"/>
      <c r="DS1668" s="115"/>
      <c r="DT1668" s="115"/>
    </row>
    <row r="1669" spans="1:124" ht="12.75" customHeight="1">
      <c r="A1669" s="115"/>
      <c r="B1669" s="89">
        <v>1666</v>
      </c>
      <c r="C1669" s="127" t="s">
        <v>4845</v>
      </c>
      <c r="D1669" s="137" t="s">
        <v>7061</v>
      </c>
      <c r="E1669" s="8" t="s">
        <v>4845</v>
      </c>
      <c r="F1669" s="8" t="s">
        <v>3615</v>
      </c>
      <c r="G1669" s="8"/>
      <c r="H1669" s="8"/>
      <c r="I1669" s="8" t="s">
        <v>4889</v>
      </c>
      <c r="J1669" s="8" t="s">
        <v>3977</v>
      </c>
      <c r="K1669" s="127" t="s">
        <v>4845</v>
      </c>
      <c r="L1669" s="129" t="s">
        <v>5951</v>
      </c>
      <c r="M1669" s="8"/>
      <c r="N1669" s="8"/>
      <c r="O1669" s="8" t="s">
        <v>6264</v>
      </c>
      <c r="P1669" s="8" t="s">
        <v>6264</v>
      </c>
      <c r="Q1669" s="8" t="s">
        <v>6264</v>
      </c>
      <c r="R1669" s="8"/>
      <c r="S1669" s="8"/>
      <c r="T1669" s="8"/>
      <c r="U1669" s="8"/>
      <c r="V1669" s="8"/>
      <c r="W1669" s="8"/>
      <c r="X1669" s="8"/>
      <c r="Y1669" s="8"/>
      <c r="Z1669" s="8"/>
      <c r="AA1669" s="8"/>
      <c r="AB1669" s="8"/>
      <c r="AC1669" s="8" t="str">
        <f t="shared" si="259"/>
        <v>NO</v>
      </c>
      <c r="AD1669" s="8" t="str">
        <f t="shared" si="260"/>
        <v>NC,,,,,,,,,,,,,</v>
      </c>
      <c r="AE1669" s="8"/>
      <c r="AF1669" s="115"/>
      <c r="AG1669" s="115"/>
      <c r="AH1669" s="8" t="s">
        <v>4889</v>
      </c>
      <c r="AI1669" s="115" t="s">
        <v>4889</v>
      </c>
      <c r="AJ1669" s="115"/>
      <c r="AK1669" s="115"/>
      <c r="AL1669" s="115"/>
      <c r="AM1669" s="115"/>
      <c r="AN1669" s="115"/>
      <c r="AO1669" s="115"/>
      <c r="AP1669" s="115"/>
      <c r="AQ1669" s="115"/>
      <c r="AR1669" s="115"/>
      <c r="AS1669" s="115"/>
      <c r="AT1669" s="115"/>
      <c r="AU1669" s="115"/>
      <c r="AV1669" s="115"/>
      <c r="AW1669" s="115"/>
      <c r="AX1669" s="115"/>
      <c r="AY1669" s="115"/>
      <c r="AZ1669" s="115"/>
      <c r="BA1669" s="115"/>
      <c r="BB1669" s="115"/>
      <c r="BC1669" s="115"/>
      <c r="BD1669" s="115"/>
      <c r="BE1669" s="115"/>
      <c r="BF1669" s="115"/>
      <c r="BG1669" s="115"/>
      <c r="BH1669" s="115"/>
      <c r="BI1669" s="115"/>
      <c r="BJ1669" s="115"/>
      <c r="BK1669" s="115"/>
      <c r="BL1669" s="115"/>
      <c r="BM1669" s="115"/>
      <c r="BN1669" s="115"/>
      <c r="BO1669" s="8"/>
      <c r="BP1669" s="8"/>
      <c r="BQ1669" s="8"/>
      <c r="BR1669" s="8"/>
      <c r="BS1669" s="8"/>
      <c r="BT1669" s="8"/>
      <c r="BU1669" s="8"/>
      <c r="BV1669" s="8"/>
      <c r="BW1669" s="8"/>
      <c r="BX1669" s="8"/>
      <c r="BY1669" s="8"/>
      <c r="BZ1669" s="8"/>
      <c r="CA1669" s="8"/>
      <c r="CB1669" s="8"/>
      <c r="CC1669" s="8"/>
      <c r="CD1669" s="100"/>
      <c r="CE1669" s="8" t="str">
        <f t="shared" si="258"/>
        <v>NC</v>
      </c>
      <c r="CF1669" s="8" t="str">
        <f t="shared" si="261"/>
        <v>NC</v>
      </c>
      <c r="CG1669" s="8" t="str">
        <f t="shared" si="262"/>
        <v>NC</v>
      </c>
      <c r="CH1669" s="8" t="str">
        <f t="shared" si="263"/>
        <v>NC</v>
      </c>
      <c r="CI1669" s="8">
        <v>1</v>
      </c>
      <c r="CJ1669" s="8"/>
      <c r="CK1669" s="8"/>
      <c r="CL1669" s="8"/>
      <c r="CM1669" s="115"/>
      <c r="CN1669" s="115"/>
      <c r="CO1669" s="115"/>
      <c r="CP1669" s="115"/>
      <c r="CQ1669" s="8"/>
      <c r="CR1669" s="8"/>
      <c r="CS1669" s="8"/>
      <c r="CT1669" s="8"/>
      <c r="CU1669" s="100"/>
      <c r="CV1669" s="115"/>
      <c r="CW1669" s="2"/>
      <c r="CX1669" s="2"/>
      <c r="CY1669" s="100"/>
      <c r="CZ1669" s="8" t="str">
        <f t="shared" si="264"/>
        <v>NC</v>
      </c>
      <c r="DA1669" s="8" t="str">
        <f t="shared" si="265"/>
        <v>NC</v>
      </c>
      <c r="DB1669" s="8" t="str">
        <f t="shared" si="266"/>
        <v>NC</v>
      </c>
      <c r="DC1669" s="8" t="str">
        <f t="shared" si="267"/>
        <v>NC</v>
      </c>
      <c r="DD1669" s="8">
        <v>1</v>
      </c>
      <c r="DE1669" s="8"/>
      <c r="DF1669" s="8"/>
      <c r="DG1669" s="115"/>
      <c r="DH1669" s="115"/>
      <c r="DI1669" s="115"/>
      <c r="DJ1669" s="115"/>
      <c r="DK1669" s="8"/>
      <c r="DL1669" s="8"/>
      <c r="DM1669" s="8"/>
      <c r="DN1669" s="8"/>
      <c r="DO1669" s="8"/>
      <c r="DP1669" s="100"/>
      <c r="DQ1669" s="115"/>
      <c r="DR1669" s="115"/>
      <c r="DS1669" s="115"/>
      <c r="DT1669" s="115"/>
    </row>
    <row r="1670" spans="1:124" ht="12.75" customHeight="1">
      <c r="A1670" s="115"/>
      <c r="B1670" s="89">
        <v>1667</v>
      </c>
      <c r="C1670" s="127" t="s">
        <v>4845</v>
      </c>
      <c r="D1670" s="137" t="s">
        <v>4896</v>
      </c>
      <c r="E1670" s="8" t="s">
        <v>4845</v>
      </c>
      <c r="F1670" s="8" t="s">
        <v>5141</v>
      </c>
      <c r="G1670" s="8"/>
      <c r="H1670" s="8"/>
      <c r="I1670" s="8" t="s">
        <v>4889</v>
      </c>
      <c r="J1670" s="8" t="s">
        <v>2541</v>
      </c>
      <c r="K1670" s="127" t="s">
        <v>4845</v>
      </c>
      <c r="L1670" s="129" t="s">
        <v>7050</v>
      </c>
      <c r="M1670" s="8"/>
      <c r="N1670" s="8"/>
      <c r="O1670" s="8" t="s">
        <v>6264</v>
      </c>
      <c r="P1670" s="8" t="s">
        <v>6264</v>
      </c>
      <c r="Q1670" s="8" t="s">
        <v>6264</v>
      </c>
      <c r="R1670" s="8"/>
      <c r="S1670" s="8"/>
      <c r="T1670" s="8"/>
      <c r="U1670" s="8"/>
      <c r="V1670" s="8"/>
      <c r="W1670" s="8"/>
      <c r="X1670" s="8"/>
      <c r="Y1670" s="8"/>
      <c r="Z1670" s="8"/>
      <c r="AA1670" s="8"/>
      <c r="AB1670" s="8"/>
      <c r="AC1670" s="8" t="str">
        <f t="shared" si="259"/>
        <v>NO</v>
      </c>
      <c r="AD1670" s="8" t="str">
        <f t="shared" si="260"/>
        <v>NC,,,,,,,,,,,,,</v>
      </c>
      <c r="AE1670" s="8"/>
      <c r="AF1670" s="115"/>
      <c r="AG1670" s="115"/>
      <c r="AH1670" s="8" t="s">
        <v>4889</v>
      </c>
      <c r="AI1670" s="115" t="s">
        <v>4889</v>
      </c>
      <c r="AJ1670" s="115"/>
      <c r="AK1670" s="115"/>
      <c r="AL1670" s="115"/>
      <c r="AM1670" s="115"/>
      <c r="AN1670" s="115"/>
      <c r="AO1670" s="115"/>
      <c r="AP1670" s="115"/>
      <c r="AQ1670" s="115"/>
      <c r="AR1670" s="115"/>
      <c r="AS1670" s="115"/>
      <c r="AT1670" s="115"/>
      <c r="AU1670" s="115"/>
      <c r="AV1670" s="115"/>
      <c r="AW1670" s="115"/>
      <c r="AX1670" s="115"/>
      <c r="AY1670" s="115"/>
      <c r="AZ1670" s="115"/>
      <c r="BA1670" s="115"/>
      <c r="BB1670" s="115"/>
      <c r="BC1670" s="115"/>
      <c r="BD1670" s="115"/>
      <c r="BE1670" s="115"/>
      <c r="BF1670" s="115"/>
      <c r="BG1670" s="115"/>
      <c r="BH1670" s="115"/>
      <c r="BI1670" s="115"/>
      <c r="BJ1670" s="115"/>
      <c r="BK1670" s="115"/>
      <c r="BL1670" s="115"/>
      <c r="BM1670" s="115"/>
      <c r="BN1670" s="115"/>
      <c r="BO1670" s="8"/>
      <c r="BP1670" s="8"/>
      <c r="BQ1670" s="8"/>
      <c r="BR1670" s="8"/>
      <c r="BS1670" s="8"/>
      <c r="BT1670" s="8"/>
      <c r="BU1670" s="8"/>
      <c r="BV1670" s="8"/>
      <c r="BW1670" s="8"/>
      <c r="BX1670" s="8"/>
      <c r="BY1670" s="8"/>
      <c r="BZ1670" s="8"/>
      <c r="CA1670" s="8"/>
      <c r="CB1670" s="8"/>
      <c r="CC1670" s="8"/>
      <c r="CD1670" s="100"/>
      <c r="CE1670" s="8" t="str">
        <f t="shared" si="258"/>
        <v>NC</v>
      </c>
      <c r="CF1670" s="8" t="str">
        <f t="shared" si="261"/>
        <v>NC</v>
      </c>
      <c r="CG1670" s="8" t="str">
        <f t="shared" si="262"/>
        <v>NC</v>
      </c>
      <c r="CH1670" s="8" t="str">
        <f t="shared" si="263"/>
        <v>NC</v>
      </c>
      <c r="CI1670" s="8">
        <v>1</v>
      </c>
      <c r="CJ1670" s="8"/>
      <c r="CK1670" s="8"/>
      <c r="CL1670" s="8"/>
      <c r="CM1670" s="115"/>
      <c r="CN1670" s="115"/>
      <c r="CO1670" s="115"/>
      <c r="CP1670" s="115"/>
      <c r="CQ1670" s="8"/>
      <c r="CR1670" s="8"/>
      <c r="CS1670" s="8"/>
      <c r="CT1670" s="8"/>
      <c r="CU1670" s="100"/>
      <c r="CV1670" s="115"/>
      <c r="CW1670" s="2"/>
      <c r="CX1670" s="2"/>
      <c r="CY1670" s="100"/>
      <c r="CZ1670" s="8" t="str">
        <f t="shared" si="264"/>
        <v>NC</v>
      </c>
      <c r="DA1670" s="8" t="str">
        <f t="shared" si="265"/>
        <v>NC</v>
      </c>
      <c r="DB1670" s="8" t="str">
        <f t="shared" si="266"/>
        <v>NC</v>
      </c>
      <c r="DC1670" s="8" t="str">
        <f t="shared" si="267"/>
        <v>NC</v>
      </c>
      <c r="DD1670" s="8">
        <v>1</v>
      </c>
      <c r="DE1670" s="8"/>
      <c r="DF1670" s="8"/>
      <c r="DG1670" s="115"/>
      <c r="DH1670" s="115"/>
      <c r="DI1670" s="115"/>
      <c r="DJ1670" s="115"/>
      <c r="DK1670" s="8"/>
      <c r="DL1670" s="8"/>
      <c r="DM1670" s="8"/>
      <c r="DN1670" s="8"/>
      <c r="DO1670" s="8"/>
      <c r="DP1670" s="100"/>
      <c r="DQ1670" s="115"/>
      <c r="DR1670" s="115"/>
      <c r="DS1670" s="115"/>
      <c r="DT1670" s="115"/>
    </row>
    <row r="1671" spans="1:124" ht="12.75" customHeight="1">
      <c r="A1671" s="115"/>
      <c r="B1671" s="89">
        <v>1668</v>
      </c>
      <c r="C1671" s="127" t="s">
        <v>4845</v>
      </c>
      <c r="D1671" s="155" t="s">
        <v>2803</v>
      </c>
      <c r="E1671" s="127" t="s">
        <v>4845</v>
      </c>
      <c r="F1671" s="156" t="s">
        <v>6186</v>
      </c>
      <c r="G1671" s="8"/>
      <c r="H1671" s="8"/>
      <c r="I1671" s="8" t="s">
        <v>4889</v>
      </c>
      <c r="J1671" s="8" t="s">
        <v>5113</v>
      </c>
      <c r="K1671" s="127" t="s">
        <v>4845</v>
      </c>
      <c r="L1671" s="129" t="s">
        <v>5893</v>
      </c>
      <c r="M1671" s="8"/>
      <c r="N1671" s="8"/>
      <c r="O1671" s="8" t="s">
        <v>6264</v>
      </c>
      <c r="P1671" s="8" t="s">
        <v>6264</v>
      </c>
      <c r="Q1671" s="8" t="s">
        <v>6264</v>
      </c>
      <c r="R1671" s="8"/>
      <c r="S1671" s="8"/>
      <c r="T1671" s="8"/>
      <c r="U1671" s="8"/>
      <c r="V1671" s="8"/>
      <c r="W1671" s="8"/>
      <c r="X1671" s="8"/>
      <c r="Y1671" s="8"/>
      <c r="Z1671" s="8"/>
      <c r="AA1671" s="8"/>
      <c r="AB1671" s="8"/>
      <c r="AC1671" s="8" t="str">
        <f t="shared" si="259"/>
        <v>NO</v>
      </c>
      <c r="AD1671" s="8" t="str">
        <f t="shared" si="260"/>
        <v>NC,,,,,,,,,,,,,</v>
      </c>
      <c r="AE1671" s="8"/>
      <c r="AF1671" s="115"/>
      <c r="AG1671" s="115"/>
      <c r="AH1671" s="8" t="s">
        <v>4889</v>
      </c>
      <c r="AI1671" s="115" t="s">
        <v>4889</v>
      </c>
      <c r="AJ1671" s="115"/>
      <c r="AK1671" s="115"/>
      <c r="AL1671" s="115"/>
      <c r="AM1671" s="115"/>
      <c r="AN1671" s="115"/>
      <c r="AO1671" s="115"/>
      <c r="AP1671" s="115"/>
      <c r="AQ1671" s="115"/>
      <c r="AR1671" s="115"/>
      <c r="AS1671" s="115"/>
      <c r="AT1671" s="115"/>
      <c r="AU1671" s="115"/>
      <c r="AV1671" s="115"/>
      <c r="AW1671" s="115"/>
      <c r="AX1671" s="115"/>
      <c r="AY1671" s="115"/>
      <c r="AZ1671" s="115"/>
      <c r="BA1671" s="115"/>
      <c r="BB1671" s="115"/>
      <c r="BC1671" s="115"/>
      <c r="BD1671" s="115"/>
      <c r="BE1671" s="115"/>
      <c r="BF1671" s="115"/>
      <c r="BG1671" s="115"/>
      <c r="BH1671" s="115"/>
      <c r="BI1671" s="115"/>
      <c r="BJ1671" s="115"/>
      <c r="BK1671" s="115"/>
      <c r="BL1671" s="115"/>
      <c r="BM1671" s="115"/>
      <c r="BN1671" s="115"/>
      <c r="BO1671" s="8"/>
      <c r="BP1671" s="8"/>
      <c r="BQ1671" s="8"/>
      <c r="BR1671" s="8"/>
      <c r="BS1671" s="8"/>
      <c r="BT1671" s="8"/>
      <c r="BU1671" s="8"/>
      <c r="BV1671" s="8"/>
      <c r="BW1671" s="8"/>
      <c r="BX1671" s="8"/>
      <c r="BY1671" s="8"/>
      <c r="BZ1671" s="8"/>
      <c r="CA1671" s="8"/>
      <c r="CB1671" s="8"/>
      <c r="CC1671" s="8"/>
      <c r="CD1671" s="100"/>
      <c r="CE1671" s="8" t="str">
        <f t="shared" si="258"/>
        <v>NC</v>
      </c>
      <c r="CF1671" s="8" t="str">
        <f t="shared" si="261"/>
        <v>NC</v>
      </c>
      <c r="CG1671" s="8" t="str">
        <f t="shared" si="262"/>
        <v>NC</v>
      </c>
      <c r="CH1671" s="8" t="str">
        <f t="shared" si="263"/>
        <v>NC</v>
      </c>
      <c r="CI1671" s="8">
        <v>1</v>
      </c>
      <c r="CJ1671" s="8"/>
      <c r="CK1671" s="8"/>
      <c r="CL1671" s="8"/>
      <c r="CM1671" s="115"/>
      <c r="CN1671" s="115"/>
      <c r="CO1671" s="115"/>
      <c r="CP1671" s="115"/>
      <c r="CQ1671" s="8"/>
      <c r="CR1671" s="8"/>
      <c r="CS1671" s="8"/>
      <c r="CT1671" s="8"/>
      <c r="CU1671" s="100"/>
      <c r="CV1671" s="115"/>
      <c r="CW1671" s="2"/>
      <c r="CX1671" s="2"/>
      <c r="CY1671" s="100"/>
      <c r="CZ1671" s="8" t="str">
        <f t="shared" si="264"/>
        <v>NC</v>
      </c>
      <c r="DA1671" s="8" t="str">
        <f t="shared" si="265"/>
        <v>NC</v>
      </c>
      <c r="DB1671" s="8" t="str">
        <f t="shared" si="266"/>
        <v>NC</v>
      </c>
      <c r="DC1671" s="8" t="str">
        <f t="shared" si="267"/>
        <v>NC</v>
      </c>
      <c r="DD1671" s="8">
        <v>1</v>
      </c>
      <c r="DE1671" s="8"/>
      <c r="DF1671" s="8"/>
      <c r="DG1671" s="115"/>
      <c r="DH1671" s="115"/>
      <c r="DI1671" s="115"/>
      <c r="DJ1671" s="115"/>
      <c r="DK1671" s="8"/>
      <c r="DL1671" s="8"/>
      <c r="DM1671" s="8"/>
      <c r="DN1671" s="8"/>
      <c r="DO1671" s="8"/>
      <c r="DP1671" s="100"/>
      <c r="DQ1671" s="115"/>
      <c r="DR1671" s="115"/>
      <c r="DS1671" s="115"/>
      <c r="DT1671" s="115"/>
    </row>
    <row r="1672" spans="1:124" ht="12.75" customHeight="1">
      <c r="A1672" s="115"/>
      <c r="B1672" s="89">
        <v>1669</v>
      </c>
      <c r="C1672" s="127" t="s">
        <v>4845</v>
      </c>
      <c r="D1672" s="155" t="s">
        <v>2819</v>
      </c>
      <c r="E1672" s="127" t="s">
        <v>4845</v>
      </c>
      <c r="F1672" s="156" t="s">
        <v>6803</v>
      </c>
      <c r="G1672" s="8"/>
      <c r="H1672" s="8"/>
      <c r="I1672" s="8" t="s">
        <v>4889</v>
      </c>
      <c r="J1672" s="8" t="s">
        <v>3957</v>
      </c>
      <c r="K1672" s="127" t="s">
        <v>4845</v>
      </c>
      <c r="L1672" s="129" t="s">
        <v>7100</v>
      </c>
      <c r="M1672" s="8"/>
      <c r="N1672" s="8"/>
      <c r="O1672" s="8" t="s">
        <v>6264</v>
      </c>
      <c r="P1672" s="8" t="s">
        <v>6264</v>
      </c>
      <c r="Q1672" s="8" t="s">
        <v>6264</v>
      </c>
      <c r="R1672" s="8"/>
      <c r="S1672" s="8"/>
      <c r="T1672" s="8"/>
      <c r="U1672" s="8"/>
      <c r="V1672" s="8"/>
      <c r="W1672" s="8"/>
      <c r="X1672" s="8"/>
      <c r="Y1672" s="8"/>
      <c r="Z1672" s="8"/>
      <c r="AA1672" s="8"/>
      <c r="AB1672" s="8"/>
      <c r="AC1672" s="8" t="str">
        <f t="shared" si="259"/>
        <v>NO</v>
      </c>
      <c r="AD1672" s="8" t="str">
        <f t="shared" si="260"/>
        <v>NC,,,,,,,,,,,,,</v>
      </c>
      <c r="AE1672" s="8"/>
      <c r="AF1672" s="115"/>
      <c r="AG1672" s="115"/>
      <c r="AH1672" s="8" t="s">
        <v>4889</v>
      </c>
      <c r="AI1672" s="115" t="s">
        <v>4889</v>
      </c>
      <c r="AJ1672" s="115"/>
      <c r="AK1672" s="115"/>
      <c r="AL1672" s="115"/>
      <c r="AM1672" s="115"/>
      <c r="AN1672" s="115"/>
      <c r="AO1672" s="115"/>
      <c r="AP1672" s="115"/>
      <c r="AQ1672" s="115"/>
      <c r="AR1672" s="115"/>
      <c r="AS1672" s="115"/>
      <c r="AT1672" s="115"/>
      <c r="AU1672" s="115"/>
      <c r="AV1672" s="115"/>
      <c r="AW1672" s="115"/>
      <c r="AX1672" s="115"/>
      <c r="AY1672" s="115"/>
      <c r="AZ1672" s="115"/>
      <c r="BA1672" s="115"/>
      <c r="BB1672" s="115"/>
      <c r="BC1672" s="115"/>
      <c r="BD1672" s="115"/>
      <c r="BE1672" s="115"/>
      <c r="BF1672" s="115"/>
      <c r="BG1672" s="115"/>
      <c r="BH1672" s="115"/>
      <c r="BI1672" s="115"/>
      <c r="BJ1672" s="115"/>
      <c r="BK1672" s="115"/>
      <c r="BL1672" s="115"/>
      <c r="BM1672" s="115"/>
      <c r="BN1672" s="115"/>
      <c r="BO1672" s="8"/>
      <c r="BP1672" s="8"/>
      <c r="BQ1672" s="8"/>
      <c r="BR1672" s="8"/>
      <c r="BS1672" s="8"/>
      <c r="BT1672" s="8"/>
      <c r="BU1672" s="8"/>
      <c r="BV1672" s="8"/>
      <c r="BW1672" s="8"/>
      <c r="BX1672" s="8"/>
      <c r="BY1672" s="8"/>
      <c r="BZ1672" s="8"/>
      <c r="CA1672" s="8"/>
      <c r="CB1672" s="8"/>
      <c r="CC1672" s="8"/>
      <c r="CD1672" s="100"/>
      <c r="CE1672" s="8" t="str">
        <f t="shared" si="258"/>
        <v>NC</v>
      </c>
      <c r="CF1672" s="8" t="str">
        <f t="shared" si="261"/>
        <v>NC</v>
      </c>
      <c r="CG1672" s="8" t="str">
        <f t="shared" si="262"/>
        <v>NC</v>
      </c>
      <c r="CH1672" s="8" t="str">
        <f t="shared" si="263"/>
        <v>NC</v>
      </c>
      <c r="CI1672" s="8">
        <v>1</v>
      </c>
      <c r="CJ1672" s="8"/>
      <c r="CK1672" s="8"/>
      <c r="CL1672" s="8"/>
      <c r="CM1672" s="115"/>
      <c r="CN1672" s="115"/>
      <c r="CO1672" s="115"/>
      <c r="CP1672" s="115"/>
      <c r="CQ1672" s="8"/>
      <c r="CR1672" s="8"/>
      <c r="CS1672" s="8"/>
      <c r="CT1672" s="8"/>
      <c r="CU1672" s="100"/>
      <c r="CV1672" s="115"/>
      <c r="CW1672" s="2"/>
      <c r="CX1672" s="2"/>
      <c r="CY1672" s="100"/>
      <c r="CZ1672" s="8" t="str">
        <f t="shared" si="264"/>
        <v>NC</v>
      </c>
      <c r="DA1672" s="8" t="str">
        <f t="shared" si="265"/>
        <v>NC</v>
      </c>
      <c r="DB1672" s="8" t="str">
        <f t="shared" si="266"/>
        <v>NC</v>
      </c>
      <c r="DC1672" s="8" t="str">
        <f t="shared" si="267"/>
        <v>NC</v>
      </c>
      <c r="DD1672" s="8">
        <v>1</v>
      </c>
      <c r="DE1672" s="8"/>
      <c r="DF1672" s="8"/>
      <c r="DG1672" s="115"/>
      <c r="DH1672" s="115"/>
      <c r="DI1672" s="115"/>
      <c r="DJ1672" s="115"/>
      <c r="DK1672" s="8"/>
      <c r="DL1672" s="8"/>
      <c r="DM1672" s="8"/>
      <c r="DN1672" s="8"/>
      <c r="DO1672" s="8"/>
      <c r="DP1672" s="100"/>
      <c r="DQ1672" s="115"/>
      <c r="DR1672" s="115"/>
      <c r="DS1672" s="115"/>
      <c r="DT1672" s="115"/>
    </row>
    <row r="1673" spans="1:124" ht="12.75" customHeight="1">
      <c r="A1673" s="115"/>
      <c r="B1673" s="89">
        <v>1670</v>
      </c>
      <c r="C1673" s="127" t="s">
        <v>4845</v>
      </c>
      <c r="D1673" s="155" t="s">
        <v>2977</v>
      </c>
      <c r="E1673" s="127" t="s">
        <v>4845</v>
      </c>
      <c r="F1673" s="156" t="s">
        <v>6144</v>
      </c>
      <c r="G1673" s="8"/>
      <c r="H1673" s="8"/>
      <c r="I1673" s="8" t="s">
        <v>4889</v>
      </c>
      <c r="J1673" s="8" t="s">
        <v>2072</v>
      </c>
      <c r="K1673" s="127" t="s">
        <v>4845</v>
      </c>
      <c r="L1673" s="129" t="s">
        <v>5899</v>
      </c>
      <c r="M1673" s="8"/>
      <c r="N1673" s="8"/>
      <c r="O1673" s="8" t="s">
        <v>6264</v>
      </c>
      <c r="P1673" s="8" t="s">
        <v>6264</v>
      </c>
      <c r="Q1673" s="8" t="s">
        <v>6264</v>
      </c>
      <c r="R1673" s="8"/>
      <c r="S1673" s="8"/>
      <c r="T1673" s="8"/>
      <c r="U1673" s="8"/>
      <c r="V1673" s="8"/>
      <c r="W1673" s="8"/>
      <c r="X1673" s="8"/>
      <c r="Y1673" s="8"/>
      <c r="Z1673" s="8"/>
      <c r="AA1673" s="8"/>
      <c r="AB1673" s="8"/>
      <c r="AC1673" s="8" t="str">
        <f t="shared" si="259"/>
        <v>NO</v>
      </c>
      <c r="AD1673" s="8" t="str">
        <f t="shared" si="260"/>
        <v>NC,,,,,,,,,,,,,</v>
      </c>
      <c r="AE1673" s="8"/>
      <c r="AF1673" s="115"/>
      <c r="AG1673" s="115"/>
      <c r="AH1673" s="8" t="s">
        <v>4889</v>
      </c>
      <c r="AI1673" s="115" t="s">
        <v>4889</v>
      </c>
      <c r="AJ1673" s="115"/>
      <c r="AK1673" s="115"/>
      <c r="AL1673" s="115"/>
      <c r="AM1673" s="115"/>
      <c r="AN1673" s="115"/>
      <c r="AO1673" s="115"/>
      <c r="AP1673" s="115"/>
      <c r="AQ1673" s="115"/>
      <c r="AR1673" s="115"/>
      <c r="AS1673" s="115"/>
      <c r="AT1673" s="115"/>
      <c r="AU1673" s="115"/>
      <c r="AV1673" s="115"/>
      <c r="AW1673" s="115"/>
      <c r="AX1673" s="115"/>
      <c r="AY1673" s="115"/>
      <c r="AZ1673" s="115"/>
      <c r="BA1673" s="115"/>
      <c r="BB1673" s="115"/>
      <c r="BC1673" s="115"/>
      <c r="BD1673" s="115"/>
      <c r="BE1673" s="115"/>
      <c r="BF1673" s="115"/>
      <c r="BG1673" s="115"/>
      <c r="BH1673" s="115"/>
      <c r="BI1673" s="115"/>
      <c r="BJ1673" s="115"/>
      <c r="BK1673" s="115"/>
      <c r="BL1673" s="115"/>
      <c r="BM1673" s="115"/>
      <c r="BN1673" s="115"/>
      <c r="BO1673" s="8"/>
      <c r="BP1673" s="8"/>
      <c r="BQ1673" s="8"/>
      <c r="BR1673" s="8"/>
      <c r="BS1673" s="8"/>
      <c r="BT1673" s="8"/>
      <c r="BU1673" s="8"/>
      <c r="BV1673" s="8"/>
      <c r="BW1673" s="8"/>
      <c r="BX1673" s="8"/>
      <c r="BY1673" s="8"/>
      <c r="BZ1673" s="8"/>
      <c r="CA1673" s="8"/>
      <c r="CB1673" s="8"/>
      <c r="CC1673" s="8"/>
      <c r="CD1673" s="100"/>
      <c r="CE1673" s="8" t="str">
        <f t="shared" si="258"/>
        <v>NC</v>
      </c>
      <c r="CF1673" s="8" t="str">
        <f t="shared" si="261"/>
        <v>NC</v>
      </c>
      <c r="CG1673" s="8" t="str">
        <f t="shared" si="262"/>
        <v>NC</v>
      </c>
      <c r="CH1673" s="8" t="str">
        <f t="shared" si="263"/>
        <v>NC</v>
      </c>
      <c r="CI1673" s="8">
        <v>1</v>
      </c>
      <c r="CJ1673" s="8"/>
      <c r="CK1673" s="8"/>
      <c r="CL1673" s="8"/>
      <c r="CM1673" s="115"/>
      <c r="CN1673" s="115"/>
      <c r="CO1673" s="115"/>
      <c r="CP1673" s="115"/>
      <c r="CQ1673" s="8"/>
      <c r="CR1673" s="8"/>
      <c r="CS1673" s="8"/>
      <c r="CT1673" s="8"/>
      <c r="CU1673" s="100"/>
      <c r="CV1673" s="115"/>
      <c r="CW1673" s="2"/>
      <c r="CX1673" s="2"/>
      <c r="CY1673" s="100"/>
      <c r="CZ1673" s="8" t="str">
        <f t="shared" si="264"/>
        <v>NC</v>
      </c>
      <c r="DA1673" s="8" t="str">
        <f t="shared" si="265"/>
        <v>NC</v>
      </c>
      <c r="DB1673" s="8" t="str">
        <f t="shared" si="266"/>
        <v>NC</v>
      </c>
      <c r="DC1673" s="8" t="str">
        <f t="shared" si="267"/>
        <v>NC</v>
      </c>
      <c r="DD1673" s="8">
        <v>1</v>
      </c>
      <c r="DE1673" s="8"/>
      <c r="DF1673" s="8"/>
      <c r="DG1673" s="115"/>
      <c r="DH1673" s="115"/>
      <c r="DI1673" s="115"/>
      <c r="DJ1673" s="115"/>
      <c r="DK1673" s="8"/>
      <c r="DL1673" s="8"/>
      <c r="DM1673" s="8"/>
      <c r="DN1673" s="8"/>
      <c r="DO1673" s="8"/>
      <c r="DP1673" s="100"/>
      <c r="DQ1673" s="115"/>
      <c r="DR1673" s="115"/>
      <c r="DS1673" s="115"/>
      <c r="DT1673" s="115"/>
    </row>
    <row r="1674" spans="1:124" ht="12.75" customHeight="1">
      <c r="A1674" s="115"/>
      <c r="B1674" s="89">
        <v>1671</v>
      </c>
      <c r="C1674" s="127" t="s">
        <v>4845</v>
      </c>
      <c r="D1674" s="155" t="s">
        <v>3005</v>
      </c>
      <c r="E1674" s="127" t="s">
        <v>4845</v>
      </c>
      <c r="F1674" s="156" t="s">
        <v>6812</v>
      </c>
      <c r="G1674" s="8"/>
      <c r="H1674" s="8"/>
      <c r="I1674" s="8" t="s">
        <v>4889</v>
      </c>
      <c r="J1674" s="8" t="s">
        <v>4293</v>
      </c>
      <c r="K1674" s="127" t="s">
        <v>4845</v>
      </c>
      <c r="L1674" s="129" t="s">
        <v>5928</v>
      </c>
      <c r="M1674" s="8"/>
      <c r="N1674" s="8"/>
      <c r="O1674" s="8" t="s">
        <v>6264</v>
      </c>
      <c r="P1674" s="8" t="s">
        <v>6264</v>
      </c>
      <c r="Q1674" s="8" t="s">
        <v>6264</v>
      </c>
      <c r="R1674" s="8"/>
      <c r="S1674" s="8"/>
      <c r="T1674" s="8"/>
      <c r="U1674" s="8"/>
      <c r="V1674" s="8"/>
      <c r="W1674" s="8"/>
      <c r="X1674" s="8"/>
      <c r="Y1674" s="8"/>
      <c r="Z1674" s="8"/>
      <c r="AA1674" s="8"/>
      <c r="AB1674" s="8"/>
      <c r="AC1674" s="8" t="str">
        <f t="shared" si="259"/>
        <v>NO</v>
      </c>
      <c r="AD1674" s="8" t="str">
        <f t="shared" si="260"/>
        <v>NC,,,,,,,,,,,,,</v>
      </c>
      <c r="AE1674" s="8"/>
      <c r="AF1674" s="115"/>
      <c r="AG1674" s="115"/>
      <c r="AH1674" s="8" t="s">
        <v>4889</v>
      </c>
      <c r="AI1674" s="115" t="s">
        <v>4889</v>
      </c>
      <c r="AJ1674" s="115"/>
      <c r="AK1674" s="115"/>
      <c r="AL1674" s="115"/>
      <c r="AM1674" s="115"/>
      <c r="AN1674" s="115"/>
      <c r="AO1674" s="115"/>
      <c r="AP1674" s="115"/>
      <c r="AQ1674" s="115"/>
      <c r="AR1674" s="115"/>
      <c r="AS1674" s="115"/>
      <c r="AT1674" s="115"/>
      <c r="AU1674" s="115"/>
      <c r="AV1674" s="115"/>
      <c r="AW1674" s="115"/>
      <c r="AX1674" s="115"/>
      <c r="AY1674" s="115"/>
      <c r="AZ1674" s="115"/>
      <c r="BA1674" s="115"/>
      <c r="BB1674" s="115"/>
      <c r="BC1674" s="115"/>
      <c r="BD1674" s="115"/>
      <c r="BE1674" s="115"/>
      <c r="BF1674" s="115"/>
      <c r="BG1674" s="115"/>
      <c r="BH1674" s="115"/>
      <c r="BI1674" s="115"/>
      <c r="BJ1674" s="115"/>
      <c r="BK1674" s="115"/>
      <c r="BL1674" s="115"/>
      <c r="BM1674" s="115"/>
      <c r="BN1674" s="115"/>
      <c r="BO1674" s="8"/>
      <c r="BP1674" s="8"/>
      <c r="BQ1674" s="8"/>
      <c r="BR1674" s="8"/>
      <c r="BS1674" s="8"/>
      <c r="BT1674" s="8"/>
      <c r="BU1674" s="8"/>
      <c r="BV1674" s="8"/>
      <c r="BW1674" s="8"/>
      <c r="BX1674" s="8"/>
      <c r="BY1674" s="8"/>
      <c r="BZ1674" s="8"/>
      <c r="CA1674" s="8"/>
      <c r="CB1674" s="8"/>
      <c r="CC1674" s="8"/>
      <c r="CD1674" s="100"/>
      <c r="CE1674" s="8" t="str">
        <f t="shared" si="258"/>
        <v>NC</v>
      </c>
      <c r="CF1674" s="8" t="str">
        <f t="shared" si="261"/>
        <v>NC</v>
      </c>
      <c r="CG1674" s="8" t="str">
        <f t="shared" si="262"/>
        <v>NC</v>
      </c>
      <c r="CH1674" s="8" t="str">
        <f t="shared" si="263"/>
        <v>NC</v>
      </c>
      <c r="CI1674" s="8">
        <v>1</v>
      </c>
      <c r="CJ1674" s="8"/>
      <c r="CK1674" s="8"/>
      <c r="CL1674" s="8"/>
      <c r="CM1674" s="115"/>
      <c r="CN1674" s="115"/>
      <c r="CO1674" s="115"/>
      <c r="CP1674" s="115"/>
      <c r="CQ1674" s="8"/>
      <c r="CR1674" s="8"/>
      <c r="CS1674" s="8"/>
      <c r="CT1674" s="8"/>
      <c r="CU1674" s="100"/>
      <c r="CV1674" s="115"/>
      <c r="CW1674" s="2"/>
      <c r="CX1674" s="2"/>
      <c r="CY1674" s="100"/>
      <c r="CZ1674" s="8" t="str">
        <f t="shared" si="264"/>
        <v>NC</v>
      </c>
      <c r="DA1674" s="8" t="str">
        <f t="shared" si="265"/>
        <v>NC</v>
      </c>
      <c r="DB1674" s="8" t="str">
        <f t="shared" si="266"/>
        <v>NC</v>
      </c>
      <c r="DC1674" s="8" t="str">
        <f t="shared" si="267"/>
        <v>NC</v>
      </c>
      <c r="DD1674" s="8">
        <v>1</v>
      </c>
      <c r="DE1674" s="8"/>
      <c r="DF1674" s="8"/>
      <c r="DG1674" s="115"/>
      <c r="DH1674" s="115"/>
      <c r="DI1674" s="115"/>
      <c r="DJ1674" s="115"/>
      <c r="DK1674" s="8"/>
      <c r="DL1674" s="8"/>
      <c r="DM1674" s="8"/>
      <c r="DN1674" s="8"/>
      <c r="DO1674" s="8"/>
      <c r="DP1674" s="100"/>
      <c r="DQ1674" s="115"/>
      <c r="DR1674" s="115"/>
      <c r="DS1674" s="115"/>
      <c r="DT1674" s="115"/>
    </row>
    <row r="1675" spans="1:124" ht="12.75" customHeight="1">
      <c r="A1675" s="115"/>
      <c r="B1675" s="89">
        <v>1672</v>
      </c>
      <c r="C1675" s="127" t="s">
        <v>4845</v>
      </c>
      <c r="D1675" s="155" t="s">
        <v>3026</v>
      </c>
      <c r="E1675" s="127" t="s">
        <v>4845</v>
      </c>
      <c r="F1675" s="156" t="s">
        <v>6005</v>
      </c>
      <c r="G1675" s="8"/>
      <c r="H1675" s="8"/>
      <c r="I1675" s="8" t="s">
        <v>4889</v>
      </c>
      <c r="J1675" s="8" t="s">
        <v>5309</v>
      </c>
      <c r="K1675" s="127" t="s">
        <v>4845</v>
      </c>
      <c r="L1675" s="129" t="s">
        <v>4621</v>
      </c>
      <c r="M1675" s="8"/>
      <c r="N1675" s="8"/>
      <c r="O1675" s="8" t="s">
        <v>6264</v>
      </c>
      <c r="P1675" s="8" t="s">
        <v>6264</v>
      </c>
      <c r="Q1675" s="8" t="s">
        <v>6264</v>
      </c>
      <c r="R1675" s="8"/>
      <c r="S1675" s="8"/>
      <c r="T1675" s="8"/>
      <c r="U1675" s="8"/>
      <c r="V1675" s="8"/>
      <c r="W1675" s="8"/>
      <c r="X1675" s="8"/>
      <c r="Y1675" s="8"/>
      <c r="Z1675" s="8"/>
      <c r="AA1675" s="8"/>
      <c r="AB1675" s="8"/>
      <c r="AC1675" s="8" t="str">
        <f t="shared" si="259"/>
        <v>NO</v>
      </c>
      <c r="AD1675" s="8" t="str">
        <f t="shared" si="260"/>
        <v>NC,,,,,,,,,,,,,</v>
      </c>
      <c r="AE1675" s="8"/>
      <c r="AF1675" s="115"/>
      <c r="AG1675" s="115"/>
      <c r="AH1675" s="8" t="s">
        <v>4889</v>
      </c>
      <c r="AI1675" s="115" t="s">
        <v>4889</v>
      </c>
      <c r="AJ1675" s="115"/>
      <c r="AK1675" s="115"/>
      <c r="AL1675" s="115"/>
      <c r="AM1675" s="115"/>
      <c r="AN1675" s="115"/>
      <c r="AO1675" s="115"/>
      <c r="AP1675" s="115"/>
      <c r="AQ1675" s="115"/>
      <c r="AR1675" s="115"/>
      <c r="AS1675" s="115"/>
      <c r="AT1675" s="115"/>
      <c r="AU1675" s="115"/>
      <c r="AV1675" s="115"/>
      <c r="AW1675" s="115"/>
      <c r="AX1675" s="115"/>
      <c r="AY1675" s="115"/>
      <c r="AZ1675" s="115"/>
      <c r="BA1675" s="115"/>
      <c r="BB1675" s="115"/>
      <c r="BC1675" s="115"/>
      <c r="BD1675" s="115"/>
      <c r="BE1675" s="115"/>
      <c r="BF1675" s="115"/>
      <c r="BG1675" s="115"/>
      <c r="BH1675" s="115"/>
      <c r="BI1675" s="115"/>
      <c r="BJ1675" s="115"/>
      <c r="BK1675" s="115"/>
      <c r="BL1675" s="115"/>
      <c r="BM1675" s="115"/>
      <c r="BN1675" s="115"/>
      <c r="BO1675" s="8"/>
      <c r="BP1675" s="8"/>
      <c r="BQ1675" s="8"/>
      <c r="BR1675" s="8"/>
      <c r="BS1675" s="8"/>
      <c r="BT1675" s="8"/>
      <c r="BU1675" s="8"/>
      <c r="BV1675" s="8"/>
      <c r="BW1675" s="8"/>
      <c r="BX1675" s="8"/>
      <c r="BY1675" s="8"/>
      <c r="BZ1675" s="8"/>
      <c r="CA1675" s="8"/>
      <c r="CB1675" s="8"/>
      <c r="CC1675" s="8"/>
      <c r="CD1675" s="100"/>
      <c r="CE1675" s="8" t="str">
        <f t="shared" si="258"/>
        <v>NC</v>
      </c>
      <c r="CF1675" s="8" t="str">
        <f t="shared" si="261"/>
        <v>NC</v>
      </c>
      <c r="CG1675" s="8" t="str">
        <f t="shared" si="262"/>
        <v>NC</v>
      </c>
      <c r="CH1675" s="8" t="str">
        <f t="shared" si="263"/>
        <v>NC</v>
      </c>
      <c r="CI1675" s="8">
        <v>1</v>
      </c>
      <c r="CJ1675" s="8"/>
      <c r="CK1675" s="8"/>
      <c r="CL1675" s="8"/>
      <c r="CM1675" s="115"/>
      <c r="CN1675" s="115"/>
      <c r="CO1675" s="115"/>
      <c r="CP1675" s="115"/>
      <c r="CQ1675" s="8"/>
      <c r="CR1675" s="8"/>
      <c r="CS1675" s="8"/>
      <c r="CT1675" s="8"/>
      <c r="CU1675" s="100"/>
      <c r="CV1675" s="115"/>
      <c r="CY1675" s="100"/>
      <c r="CZ1675" s="8" t="str">
        <f t="shared" si="264"/>
        <v>NC</v>
      </c>
      <c r="DA1675" s="8" t="str">
        <f t="shared" si="265"/>
        <v>NC</v>
      </c>
      <c r="DB1675" s="8" t="str">
        <f t="shared" si="266"/>
        <v>NC</v>
      </c>
      <c r="DC1675" s="8" t="str">
        <f t="shared" si="267"/>
        <v>NC</v>
      </c>
      <c r="DD1675" s="8">
        <v>1</v>
      </c>
      <c r="DE1675" s="8"/>
      <c r="DF1675" s="8"/>
      <c r="DG1675" s="115"/>
      <c r="DH1675" s="115"/>
      <c r="DI1675" s="115"/>
      <c r="DJ1675" s="115"/>
      <c r="DK1675" s="8"/>
      <c r="DL1675" s="8"/>
      <c r="DM1675" s="8"/>
      <c r="DN1675" s="8"/>
      <c r="DO1675" s="8"/>
      <c r="DP1675" s="100"/>
      <c r="DQ1675" s="115"/>
      <c r="DR1675" s="115"/>
      <c r="DS1675" s="115"/>
      <c r="DT1675" s="115"/>
    </row>
    <row r="1676" spans="1:124" ht="12.75" customHeight="1">
      <c r="A1676" s="115"/>
      <c r="B1676" s="89">
        <v>1673</v>
      </c>
      <c r="C1676" s="127" t="s">
        <v>4845</v>
      </c>
      <c r="D1676" s="155" t="s">
        <v>3046</v>
      </c>
      <c r="E1676" s="127" t="s">
        <v>4845</v>
      </c>
      <c r="F1676" s="156" t="s">
        <v>6007</v>
      </c>
      <c r="G1676" s="8"/>
      <c r="H1676" s="8"/>
      <c r="I1676" s="8" t="s">
        <v>4889</v>
      </c>
      <c r="J1676" s="8" t="s">
        <v>5495</v>
      </c>
      <c r="K1676" s="127" t="s">
        <v>4845</v>
      </c>
      <c r="L1676" s="129" t="s">
        <v>6961</v>
      </c>
      <c r="M1676" s="8"/>
      <c r="N1676" s="8"/>
      <c r="O1676" s="8" t="s">
        <v>6264</v>
      </c>
      <c r="P1676" s="8" t="s">
        <v>6264</v>
      </c>
      <c r="Q1676" s="8" t="s">
        <v>6264</v>
      </c>
      <c r="R1676" s="8"/>
      <c r="S1676" s="8"/>
      <c r="T1676" s="8"/>
      <c r="U1676" s="8"/>
      <c r="V1676" s="8"/>
      <c r="W1676" s="8"/>
      <c r="X1676" s="8"/>
      <c r="Y1676" s="8"/>
      <c r="Z1676" s="8"/>
      <c r="AA1676" s="8"/>
      <c r="AB1676" s="8"/>
      <c r="AC1676" s="8" t="str">
        <f t="shared" si="259"/>
        <v>NO</v>
      </c>
      <c r="AD1676" s="8" t="str">
        <f t="shared" si="260"/>
        <v>NC,,,,,,,,,,,,,</v>
      </c>
      <c r="AE1676" s="8"/>
      <c r="AF1676" s="115"/>
      <c r="AG1676" s="115"/>
      <c r="AH1676" s="8" t="s">
        <v>4889</v>
      </c>
      <c r="AI1676" s="115" t="s">
        <v>4889</v>
      </c>
      <c r="AJ1676" s="115"/>
      <c r="AK1676" s="115"/>
      <c r="AL1676" s="115"/>
      <c r="AM1676" s="115"/>
      <c r="AN1676" s="115"/>
      <c r="AO1676" s="115"/>
      <c r="AP1676" s="115"/>
      <c r="AQ1676" s="115"/>
      <c r="AR1676" s="115"/>
      <c r="AS1676" s="115"/>
      <c r="AT1676" s="115"/>
      <c r="AU1676" s="115"/>
      <c r="AV1676" s="115"/>
      <c r="AW1676" s="115"/>
      <c r="AX1676" s="115"/>
      <c r="AY1676" s="115"/>
      <c r="AZ1676" s="115"/>
      <c r="BA1676" s="115"/>
      <c r="BB1676" s="115"/>
      <c r="BC1676" s="115"/>
      <c r="BD1676" s="115"/>
      <c r="BE1676" s="115"/>
      <c r="BF1676" s="115"/>
      <c r="BG1676" s="115"/>
      <c r="BH1676" s="115"/>
      <c r="BI1676" s="115"/>
      <c r="BJ1676" s="115"/>
      <c r="BK1676" s="115"/>
      <c r="BL1676" s="115"/>
      <c r="BM1676" s="115"/>
      <c r="BN1676" s="115"/>
      <c r="BO1676" s="8"/>
      <c r="BP1676" s="8"/>
      <c r="BQ1676" s="8"/>
      <c r="BR1676" s="8"/>
      <c r="BS1676" s="8"/>
      <c r="BT1676" s="8"/>
      <c r="BU1676" s="8"/>
      <c r="BV1676" s="8"/>
      <c r="BW1676" s="8"/>
      <c r="BX1676" s="8"/>
      <c r="BY1676" s="8"/>
      <c r="BZ1676" s="8"/>
      <c r="CA1676" s="8"/>
      <c r="CB1676" s="8"/>
      <c r="CC1676" s="8"/>
      <c r="CD1676" s="100"/>
      <c r="CE1676" s="8" t="str">
        <f t="shared" si="258"/>
        <v>NC</v>
      </c>
      <c r="CF1676" s="8" t="str">
        <f t="shared" si="261"/>
        <v>NC</v>
      </c>
      <c r="CG1676" s="8" t="str">
        <f t="shared" si="262"/>
        <v>NC</v>
      </c>
      <c r="CH1676" s="8" t="str">
        <f t="shared" si="263"/>
        <v>NC</v>
      </c>
      <c r="CI1676" s="8">
        <v>1</v>
      </c>
      <c r="CJ1676" s="8"/>
      <c r="CK1676" s="8"/>
      <c r="CL1676" s="8"/>
      <c r="CM1676" s="115"/>
      <c r="CN1676" s="115"/>
      <c r="CO1676" s="115"/>
      <c r="CP1676" s="115"/>
      <c r="CQ1676" s="8"/>
      <c r="CR1676" s="8"/>
      <c r="CS1676" s="8"/>
      <c r="CT1676" s="8"/>
      <c r="CU1676" s="100"/>
      <c r="CV1676" s="115"/>
      <c r="CY1676" s="100"/>
      <c r="CZ1676" s="8" t="str">
        <f t="shared" si="264"/>
        <v>NC</v>
      </c>
      <c r="DA1676" s="8" t="str">
        <f t="shared" si="265"/>
        <v>NC</v>
      </c>
      <c r="DB1676" s="8" t="str">
        <f t="shared" si="266"/>
        <v>NC</v>
      </c>
      <c r="DC1676" s="8" t="str">
        <f t="shared" si="267"/>
        <v>NC</v>
      </c>
      <c r="DD1676" s="8">
        <v>1</v>
      </c>
      <c r="DE1676" s="8"/>
      <c r="DF1676" s="8"/>
      <c r="DG1676" s="115"/>
      <c r="DH1676" s="115"/>
      <c r="DI1676" s="115"/>
      <c r="DJ1676" s="115"/>
      <c r="DK1676" s="8"/>
      <c r="DL1676" s="8"/>
      <c r="DM1676" s="8"/>
      <c r="DN1676" s="8"/>
      <c r="DO1676" s="8"/>
      <c r="DP1676" s="100"/>
      <c r="DQ1676" s="115"/>
      <c r="DR1676" s="115"/>
      <c r="DS1676" s="115"/>
      <c r="DT1676" s="115"/>
    </row>
    <row r="1677" spans="1:124" ht="12.75" customHeight="1">
      <c r="A1677" s="115"/>
      <c r="B1677" s="89">
        <v>1674</v>
      </c>
      <c r="C1677" s="127"/>
      <c r="D1677" s="129"/>
      <c r="E1677" s="8"/>
      <c r="F1677" s="8"/>
      <c r="G1677" s="8"/>
      <c r="H1677" s="8"/>
      <c r="I1677" s="8" t="s">
        <v>4889</v>
      </c>
      <c r="J1677" s="8" t="s">
        <v>4448</v>
      </c>
      <c r="K1677" s="127" t="s">
        <v>4845</v>
      </c>
      <c r="L1677" s="129" t="s">
        <v>5996</v>
      </c>
      <c r="M1677" s="8"/>
      <c r="N1677" s="8"/>
      <c r="O1677" s="8" t="s">
        <v>6264</v>
      </c>
      <c r="P1677" s="8" t="s">
        <v>6264</v>
      </c>
      <c r="Q1677" s="8" t="s">
        <v>6264</v>
      </c>
      <c r="R1677" s="8"/>
      <c r="S1677" s="8"/>
      <c r="T1677" s="8"/>
      <c r="U1677" s="8"/>
      <c r="V1677" s="8"/>
      <c r="W1677" s="8"/>
      <c r="X1677" s="8"/>
      <c r="Y1677" s="8"/>
      <c r="Z1677" s="8"/>
      <c r="AA1677" s="8"/>
      <c r="AB1677" s="8"/>
      <c r="AC1677" s="8" t="str">
        <f t="shared" ref="AC1677:AC1730" si="268">IF(OR(AI1677 = "GPIO",AI1677 = "WUP_GPIO"),"YES","NO")</f>
        <v>NO</v>
      </c>
      <c r="AD1677" s="8" t="str">
        <f t="shared" ref="AD1677:AD1731" si="269">CONCATENATE(AI1677,",",AL1677,",",AO1677,",",AR1677,",",AU1677,",",AX1677,",",BA1677,",",BG1677,",",BJ1677,",",BM1677,",",BP1677,",",BS1677,",",BV1677,",",BY1677,)</f>
        <v>NC,,,,,,,,,,,,,</v>
      </c>
      <c r="AE1677" s="8"/>
      <c r="AF1677" s="115"/>
      <c r="AG1677" s="115"/>
      <c r="AH1677" s="8" t="s">
        <v>4889</v>
      </c>
      <c r="AI1677" s="115" t="s">
        <v>4889</v>
      </c>
      <c r="AJ1677" s="115"/>
      <c r="AK1677" s="115"/>
      <c r="AL1677" s="115"/>
      <c r="AM1677" s="115"/>
      <c r="AN1677" s="115"/>
      <c r="AO1677" s="115"/>
      <c r="AP1677" s="115"/>
      <c r="AQ1677" s="115"/>
      <c r="AR1677" s="115"/>
      <c r="AS1677" s="115"/>
      <c r="AT1677" s="115"/>
      <c r="AU1677" s="115"/>
      <c r="AV1677" s="115"/>
      <c r="AW1677" s="115"/>
      <c r="AX1677" s="115"/>
      <c r="AY1677" s="115"/>
      <c r="AZ1677" s="115"/>
      <c r="BA1677" s="115"/>
      <c r="BB1677" s="115"/>
      <c r="BC1677" s="115"/>
      <c r="BD1677" s="115"/>
      <c r="BE1677" s="115"/>
      <c r="BF1677" s="115"/>
      <c r="BG1677" s="115"/>
      <c r="BH1677" s="115"/>
      <c r="BI1677" s="115"/>
      <c r="BJ1677" s="115"/>
      <c r="BK1677" s="115"/>
      <c r="BL1677" s="115"/>
      <c r="BM1677" s="115"/>
      <c r="BN1677" s="115"/>
      <c r="BO1677" s="8"/>
      <c r="BP1677" s="8"/>
      <c r="BQ1677" s="8"/>
      <c r="BR1677" s="8"/>
      <c r="BS1677" s="8"/>
      <c r="BT1677" s="8"/>
      <c r="BU1677" s="8"/>
      <c r="BV1677" s="8"/>
      <c r="BW1677" s="8"/>
      <c r="BX1677" s="8"/>
      <c r="BY1677" s="8"/>
      <c r="BZ1677" s="8"/>
      <c r="CA1677" s="8"/>
      <c r="CB1677" s="8"/>
      <c r="CC1677" s="8"/>
      <c r="CD1677" s="100"/>
      <c r="CE1677" s="8" t="str">
        <f t="shared" ref="CE1677:CE1723" si="270">IF($AC1677 = "NO",$AH1677,IF(CF1677 = "Invalid PM Setting", CF1677, IF(OR($BH1677 = CI1677,$BK1677 = CI1677,$BN1677 = CI1677,$BQ1677 = CI1677,$BT1677 = CI1677,$BW1677 = CI1677,$BZ1677 = CI1677), "Select QUP Port",CF1677)))</f>
        <v>NC</v>
      </c>
      <c r="CF1677" s="8" t="str">
        <f t="shared" ref="CF1677:CF1731" si="271">IF(CI1677="EGPIO",$AE1677,IF(CI1677=1,$AH1677,IF(CI1677=2,$AK1677,IF(CI1677=3,$AN1677,IF(CI1677=4,$AQ1677,IF(CI1677=5,$AT1677,IF(CI1677=6,$AW1677,IF(CI1677=7,$AZ1677,IF(CI1677=8,$BC1677,IF(CI1677="Q1",$BF1677,IF(CI1677="Q2",$BI1677,IF(CI1677="Q3",$BL1677,IF(CI1677="Q4",$BO1677, IF(CI1677="Q5",$BR1677, IF(CI1677="Q6",$BU1677,IF(CI1677="Q7",$BX1677,"Invalid PM Setting"))))))))))))))))</f>
        <v>Invalid PM Setting</v>
      </c>
      <c r="CG1677" s="8" t="str">
        <f t="shared" ref="CG1677:CG1731" si="272">IF($AC1677="NO",$AI1677,IF(CH1677 = "Invalid PM Setting", CH1677, IF(OR($BH1677 = CI1677,$BK1677 = CI1677,$BN1677 = CI1677,$BQ1677 = CI1677,$BT1677 = CI1677,$BW1677 = CI1677,$BZ1677 = CI1677), "Select QUP Port",CH1677)))</f>
        <v>NC</v>
      </c>
      <c r="CH1677" s="8" t="str">
        <f t="shared" ref="CH1677:CH1731" si="273">IF(CI1677="EGPIO",$AF1677,IF(CI1677=1,$AI1677,IF(CI1677=2,$AL1677,IF(CI1677=3,$AO1677,IF(CI1677=4,$AR1677,IF(CI1677=5,$AU1677,IF(CI1677=6,$AX1677,IF(CI1677=7,$BA1677,IF(CI1677=8,$BD1677,IF(CI1677="Q1",$BG1677,IF(CI1677="Q2",$BJ1677,IF(CI1677="Q3",$BM1677,IF(CI1677="Q4",$BP1677,IF(CI1677="Q5",$BS1677,IF(CI1677="Q6",$BV1677,IF(CI1677="Q7",$BY1677, "Invalid PM Setting"))))))))))))))))</f>
        <v>Invalid PM Setting</v>
      </c>
      <c r="CI1677" s="8"/>
      <c r="CJ1677" s="8"/>
      <c r="CK1677" s="8"/>
      <c r="CL1677" s="8"/>
      <c r="CM1677" s="115"/>
      <c r="CN1677" s="115"/>
      <c r="CO1677" s="115"/>
      <c r="CP1677" s="115"/>
      <c r="CQ1677" s="8"/>
      <c r="CR1677" s="8"/>
      <c r="CS1677" s="8"/>
      <c r="CT1677" s="8"/>
      <c r="CU1677" s="100"/>
      <c r="CV1677" s="115"/>
      <c r="CY1677" s="100"/>
      <c r="CZ1677" s="8" t="str">
        <f t="shared" ref="CZ1677:CZ1731" si="274">IF($AC1677 = "NO",$AH1677,IF(DA1677 = "Invalid PM Setting", DA1677, IF(OR($BH1677 = DD1677,$BK1677 = DD1677,$BN1677 = DD1677,$BQ1677 = DD1677,$BT1677 = DD1677,$BW1677 = DD1677,$BZ1677 = DD1677), "Select QUP Port",DA1677)))</f>
        <v>NC</v>
      </c>
      <c r="DA1677" s="8" t="str">
        <f t="shared" ref="DA1677:DA1731" si="275">IF(DD1677="EGPIO",$AE1677,IF(DD1677=1,$AH1677,IF(DD1677=2,$AK1677,IF(DD1677=3,$AN1677,IF(DD1677=4,$AQ1677,IF(DD1677=5,$AT1677,IF(DD1677=6,$AW1677,IF(DD1677=7,$AZ1677,IF(DD1677=8,$BC1677,IF(DD1677="Q1",$BF1677,IF(DD1677="Q2",$BI1677,IF(DD1677="Q3",$BL1677,IF(DD1677="Q4",$BO1677, IF(DD1677="Q5",$BR1677, IF(DD1677="Q6",$BU1677,IF(DD1677="Q7",$BX1677,"Invalid PM Setting"))))))))))))))))</f>
        <v>Invalid PM Setting</v>
      </c>
      <c r="DB1677" s="8" t="str">
        <f t="shared" ref="DB1677:DB1731" si="276">IF($AC1677="NO",$AI1677,IF(DC1677 = "Invalid PM Setting", DC1677, IF(OR($BH1677 = DD1677,$BK1677 = DD1677,$BN1677 = DD1677,$BQ1677 = DD1677,$BT1677 = DD1677,$BW1677 = DD1677,$BZ1677 = DD1677), "Select QUP Port",DC1677)))</f>
        <v>NC</v>
      </c>
      <c r="DC1677" s="8" t="str">
        <f t="shared" ref="DC1677:DC1731" si="277">IF(DD1677="EGPIO",$AF1677,IF(DD1677=1,$AI1677,IF(DD1677=2,$AL1677,IF(DD1677=3,$AO1677,IF(DD1677=4,$AR1677,IF(DD1677=5,$AU1677,IF(DD1677=6,$AX1677,IF(DD1677=7,$BA1677,IF(DD1677=8,$BD1677,IF(DD1677="Q1",$BG1677,IF(DD1677="Q2",$BJ1677,IF(DD1677="Q3",$BM1677,IF(DD1677="Q4",$BP1677,IF(DD1677="Q5",$BS1677,IF(DD1677="Q6",$BV1677,IF(DD1677="Q7",$BY1677, "Invalid PM Setting"))))))))))))))))</f>
        <v>Invalid PM Setting</v>
      </c>
      <c r="DD1677" s="8"/>
      <c r="DE1677" s="8"/>
      <c r="DF1677" s="8"/>
      <c r="DG1677" s="115"/>
      <c r="DH1677" s="115"/>
      <c r="DI1677" s="115"/>
      <c r="DJ1677" s="115"/>
      <c r="DK1677" s="8"/>
      <c r="DL1677" s="8"/>
      <c r="DM1677" s="8"/>
      <c r="DN1677" s="8"/>
      <c r="DO1677" s="8"/>
      <c r="DP1677" s="100"/>
      <c r="DQ1677" s="115"/>
      <c r="DR1677" s="115"/>
      <c r="DS1677" s="115"/>
      <c r="DT1677" s="115"/>
    </row>
    <row r="1678" spans="1:124" ht="12.75" customHeight="1">
      <c r="A1678" s="115"/>
      <c r="B1678" s="89">
        <v>1675</v>
      </c>
      <c r="C1678" s="127"/>
      <c r="D1678" s="129"/>
      <c r="E1678" s="8"/>
      <c r="F1678" s="8"/>
      <c r="G1678" s="8"/>
      <c r="H1678" s="8"/>
      <c r="I1678" s="8" t="s">
        <v>4889</v>
      </c>
      <c r="J1678" s="8" t="s">
        <v>5157</v>
      </c>
      <c r="K1678" s="127" t="s">
        <v>4845</v>
      </c>
      <c r="L1678" s="129" t="s">
        <v>7071</v>
      </c>
      <c r="M1678" s="8"/>
      <c r="N1678" s="8"/>
      <c r="O1678" s="8" t="s">
        <v>6264</v>
      </c>
      <c r="P1678" s="8" t="s">
        <v>6264</v>
      </c>
      <c r="Q1678" s="8" t="s">
        <v>6264</v>
      </c>
      <c r="R1678" s="8"/>
      <c r="S1678" s="8"/>
      <c r="T1678" s="8"/>
      <c r="U1678" s="8"/>
      <c r="V1678" s="8"/>
      <c r="W1678" s="8"/>
      <c r="X1678" s="8"/>
      <c r="Y1678" s="8"/>
      <c r="Z1678" s="8"/>
      <c r="AA1678" s="8"/>
      <c r="AB1678" s="8"/>
      <c r="AC1678" s="8" t="str">
        <f t="shared" si="268"/>
        <v>NO</v>
      </c>
      <c r="AD1678" s="8" t="str">
        <f t="shared" si="269"/>
        <v>NC,,,,,,,,,,,,,</v>
      </c>
      <c r="AE1678" s="8"/>
      <c r="AF1678" s="115"/>
      <c r="AG1678" s="115"/>
      <c r="AH1678" s="8" t="s">
        <v>4889</v>
      </c>
      <c r="AI1678" s="115" t="s">
        <v>4889</v>
      </c>
      <c r="AJ1678" s="115"/>
      <c r="AK1678" s="115"/>
      <c r="AL1678" s="115"/>
      <c r="AM1678" s="115"/>
      <c r="AN1678" s="115"/>
      <c r="AO1678" s="115"/>
      <c r="AP1678" s="115"/>
      <c r="AQ1678" s="115"/>
      <c r="AR1678" s="115"/>
      <c r="AS1678" s="115"/>
      <c r="AT1678" s="115"/>
      <c r="AU1678" s="115"/>
      <c r="AV1678" s="115"/>
      <c r="AW1678" s="115"/>
      <c r="AX1678" s="115"/>
      <c r="AY1678" s="115"/>
      <c r="AZ1678" s="115"/>
      <c r="BA1678" s="115"/>
      <c r="BB1678" s="115"/>
      <c r="BC1678" s="115"/>
      <c r="BD1678" s="115"/>
      <c r="BE1678" s="115"/>
      <c r="BF1678" s="115"/>
      <c r="BG1678" s="115"/>
      <c r="BH1678" s="115"/>
      <c r="BI1678" s="115"/>
      <c r="BJ1678" s="115"/>
      <c r="BK1678" s="115"/>
      <c r="BL1678" s="115"/>
      <c r="BM1678" s="115"/>
      <c r="BN1678" s="115"/>
      <c r="BO1678" s="8"/>
      <c r="BP1678" s="8"/>
      <c r="BQ1678" s="8"/>
      <c r="BR1678" s="8"/>
      <c r="BS1678" s="8"/>
      <c r="BT1678" s="8"/>
      <c r="BU1678" s="8"/>
      <c r="BV1678" s="8"/>
      <c r="BW1678" s="8"/>
      <c r="BX1678" s="8"/>
      <c r="BY1678" s="8"/>
      <c r="BZ1678" s="8"/>
      <c r="CA1678" s="8"/>
      <c r="CB1678" s="8"/>
      <c r="CC1678" s="8"/>
      <c r="CD1678" s="100"/>
      <c r="CE1678" s="8" t="str">
        <f t="shared" si="270"/>
        <v>NC</v>
      </c>
      <c r="CF1678" s="8" t="str">
        <f t="shared" si="271"/>
        <v>Invalid PM Setting</v>
      </c>
      <c r="CG1678" s="8" t="str">
        <f t="shared" si="272"/>
        <v>NC</v>
      </c>
      <c r="CH1678" s="8" t="str">
        <f t="shared" si="273"/>
        <v>Invalid PM Setting</v>
      </c>
      <c r="CI1678" s="8"/>
      <c r="CJ1678" s="8"/>
      <c r="CK1678" s="8"/>
      <c r="CL1678" s="8"/>
      <c r="CM1678" s="115"/>
      <c r="CN1678" s="115"/>
      <c r="CO1678" s="115"/>
      <c r="CP1678" s="115"/>
      <c r="CQ1678" s="8"/>
      <c r="CR1678" s="8"/>
      <c r="CS1678" s="8"/>
      <c r="CT1678" s="8"/>
      <c r="CU1678" s="100"/>
      <c r="CV1678" s="115"/>
      <c r="CY1678" s="100"/>
      <c r="CZ1678" s="8" t="str">
        <f t="shared" si="274"/>
        <v>NC</v>
      </c>
      <c r="DA1678" s="8" t="str">
        <f t="shared" si="275"/>
        <v>Invalid PM Setting</v>
      </c>
      <c r="DB1678" s="8" t="str">
        <f t="shared" si="276"/>
        <v>NC</v>
      </c>
      <c r="DC1678" s="8" t="str">
        <f t="shared" si="277"/>
        <v>Invalid PM Setting</v>
      </c>
      <c r="DD1678" s="8"/>
      <c r="DE1678" s="8"/>
      <c r="DF1678" s="8"/>
      <c r="DG1678" s="115"/>
      <c r="DH1678" s="115"/>
      <c r="DI1678" s="115"/>
      <c r="DJ1678" s="115"/>
      <c r="DK1678" s="8"/>
      <c r="DL1678" s="8"/>
      <c r="DM1678" s="8"/>
      <c r="DN1678" s="8"/>
      <c r="DO1678" s="8"/>
      <c r="DP1678" s="100"/>
      <c r="DQ1678" s="115"/>
      <c r="DR1678" s="115"/>
      <c r="DS1678" s="115"/>
      <c r="DT1678" s="115"/>
    </row>
    <row r="1679" spans="1:124" ht="12.75" customHeight="1">
      <c r="A1679" s="115"/>
      <c r="B1679" s="89">
        <v>1676</v>
      </c>
      <c r="C1679" s="127"/>
      <c r="D1679" s="129"/>
      <c r="E1679" s="8"/>
      <c r="F1679" s="8"/>
      <c r="G1679" s="8"/>
      <c r="H1679" s="8"/>
      <c r="I1679" s="8" t="s">
        <v>4889</v>
      </c>
      <c r="J1679" s="8" t="s">
        <v>2452</v>
      </c>
      <c r="K1679" s="127" t="s">
        <v>4845</v>
      </c>
      <c r="L1679" s="129" t="s">
        <v>5982</v>
      </c>
      <c r="M1679" s="8"/>
      <c r="N1679" s="8"/>
      <c r="O1679" s="8" t="s">
        <v>6264</v>
      </c>
      <c r="P1679" s="8" t="s">
        <v>6264</v>
      </c>
      <c r="Q1679" s="8" t="s">
        <v>6264</v>
      </c>
      <c r="R1679" s="8"/>
      <c r="S1679" s="8"/>
      <c r="T1679" s="8"/>
      <c r="U1679" s="8"/>
      <c r="V1679" s="8"/>
      <c r="W1679" s="8"/>
      <c r="X1679" s="8"/>
      <c r="Y1679" s="8"/>
      <c r="Z1679" s="8"/>
      <c r="AA1679" s="8"/>
      <c r="AB1679" s="8"/>
      <c r="AC1679" s="8" t="str">
        <f t="shared" si="268"/>
        <v>NO</v>
      </c>
      <c r="AD1679" s="8" t="str">
        <f t="shared" si="269"/>
        <v>NC,,,,,,,,,,,,,</v>
      </c>
      <c r="AE1679" s="8"/>
      <c r="AF1679" s="115"/>
      <c r="AG1679" s="115"/>
      <c r="AH1679" s="8" t="s">
        <v>4889</v>
      </c>
      <c r="AI1679" s="115" t="s">
        <v>4889</v>
      </c>
      <c r="AJ1679" s="115"/>
      <c r="AK1679" s="115"/>
      <c r="AL1679" s="115"/>
      <c r="AM1679" s="115"/>
      <c r="AN1679" s="115"/>
      <c r="AO1679" s="115"/>
      <c r="AP1679" s="115"/>
      <c r="AQ1679" s="115"/>
      <c r="AR1679" s="115"/>
      <c r="AS1679" s="115"/>
      <c r="AT1679" s="115"/>
      <c r="AU1679" s="115"/>
      <c r="AV1679" s="115"/>
      <c r="AW1679" s="115"/>
      <c r="AX1679" s="115"/>
      <c r="AY1679" s="115"/>
      <c r="AZ1679" s="115"/>
      <c r="BA1679" s="115"/>
      <c r="BB1679" s="115"/>
      <c r="BC1679" s="115"/>
      <c r="BD1679" s="115"/>
      <c r="BE1679" s="115"/>
      <c r="BF1679" s="115"/>
      <c r="BG1679" s="115"/>
      <c r="BH1679" s="115"/>
      <c r="BI1679" s="115"/>
      <c r="BJ1679" s="115"/>
      <c r="BK1679" s="115"/>
      <c r="BL1679" s="115"/>
      <c r="BM1679" s="115"/>
      <c r="BN1679" s="115"/>
      <c r="BO1679" s="8"/>
      <c r="BP1679" s="8"/>
      <c r="BQ1679" s="8"/>
      <c r="BR1679" s="8"/>
      <c r="BS1679" s="8"/>
      <c r="BT1679" s="8"/>
      <c r="BU1679" s="8"/>
      <c r="BV1679" s="8"/>
      <c r="BW1679" s="8"/>
      <c r="BX1679" s="8"/>
      <c r="BY1679" s="8"/>
      <c r="BZ1679" s="8"/>
      <c r="CA1679" s="8"/>
      <c r="CB1679" s="8"/>
      <c r="CC1679" s="8"/>
      <c r="CD1679" s="100"/>
      <c r="CE1679" s="8" t="str">
        <f t="shared" si="270"/>
        <v>NC</v>
      </c>
      <c r="CF1679" s="8" t="str">
        <f t="shared" si="271"/>
        <v>Invalid PM Setting</v>
      </c>
      <c r="CG1679" s="8" t="str">
        <f t="shared" si="272"/>
        <v>NC</v>
      </c>
      <c r="CH1679" s="8" t="str">
        <f t="shared" si="273"/>
        <v>Invalid PM Setting</v>
      </c>
      <c r="CI1679" s="8"/>
      <c r="CJ1679" s="8"/>
      <c r="CK1679" s="8"/>
      <c r="CL1679" s="8"/>
      <c r="CM1679" s="115"/>
      <c r="CN1679" s="115"/>
      <c r="CO1679" s="115"/>
      <c r="CP1679" s="115"/>
      <c r="CQ1679" s="8"/>
      <c r="CR1679" s="8"/>
      <c r="CS1679" s="8"/>
      <c r="CT1679" s="8"/>
      <c r="CU1679" s="100"/>
      <c r="CV1679" s="115"/>
      <c r="CY1679" s="100"/>
      <c r="CZ1679" s="8" t="str">
        <f t="shared" si="274"/>
        <v>NC</v>
      </c>
      <c r="DA1679" s="8" t="str">
        <f t="shared" si="275"/>
        <v>Invalid PM Setting</v>
      </c>
      <c r="DB1679" s="8" t="str">
        <f t="shared" si="276"/>
        <v>NC</v>
      </c>
      <c r="DC1679" s="8" t="str">
        <f t="shared" si="277"/>
        <v>Invalid PM Setting</v>
      </c>
      <c r="DD1679" s="8"/>
      <c r="DE1679" s="8"/>
      <c r="DF1679" s="8"/>
      <c r="DG1679" s="115"/>
      <c r="DH1679" s="115"/>
      <c r="DI1679" s="115"/>
      <c r="DJ1679" s="115"/>
      <c r="DK1679" s="8"/>
      <c r="DL1679" s="8"/>
      <c r="DM1679" s="8"/>
      <c r="DN1679" s="8"/>
      <c r="DO1679" s="8"/>
      <c r="DP1679" s="100"/>
      <c r="DQ1679" s="115"/>
      <c r="DR1679" s="115"/>
      <c r="DS1679" s="115"/>
      <c r="DT1679" s="115"/>
    </row>
    <row r="1680" spans="1:124" ht="12.75" customHeight="1">
      <c r="A1680" s="115"/>
      <c r="B1680" s="89">
        <v>1677</v>
      </c>
      <c r="C1680" s="127"/>
      <c r="D1680" s="129"/>
      <c r="E1680" s="8"/>
      <c r="F1680" s="8"/>
      <c r="G1680" s="8"/>
      <c r="H1680" s="8"/>
      <c r="I1680" s="8" t="s">
        <v>4889</v>
      </c>
      <c r="J1680" s="8" t="s">
        <v>2218</v>
      </c>
      <c r="K1680" s="127" t="s">
        <v>4845</v>
      </c>
      <c r="L1680" s="129" t="s">
        <v>6963</v>
      </c>
      <c r="M1680" s="8"/>
      <c r="N1680" s="8"/>
      <c r="O1680" s="8" t="s">
        <v>6264</v>
      </c>
      <c r="P1680" s="8" t="s">
        <v>6264</v>
      </c>
      <c r="Q1680" s="8" t="s">
        <v>6264</v>
      </c>
      <c r="R1680" s="8"/>
      <c r="S1680" s="8"/>
      <c r="T1680" s="8"/>
      <c r="U1680" s="8"/>
      <c r="V1680" s="8"/>
      <c r="W1680" s="8"/>
      <c r="X1680" s="8"/>
      <c r="Y1680" s="8"/>
      <c r="Z1680" s="8"/>
      <c r="AA1680" s="8"/>
      <c r="AB1680" s="8"/>
      <c r="AC1680" s="8" t="str">
        <f t="shared" si="268"/>
        <v>NO</v>
      </c>
      <c r="AD1680" s="8" t="str">
        <f t="shared" si="269"/>
        <v>NC,,,,,,,,,,,,,</v>
      </c>
      <c r="AE1680" s="8"/>
      <c r="AF1680" s="115"/>
      <c r="AG1680" s="115"/>
      <c r="AH1680" s="8" t="s">
        <v>4889</v>
      </c>
      <c r="AI1680" s="115" t="s">
        <v>4889</v>
      </c>
      <c r="AJ1680" s="115"/>
      <c r="AK1680" s="115"/>
      <c r="AL1680" s="115"/>
      <c r="AM1680" s="115"/>
      <c r="AN1680" s="115"/>
      <c r="AO1680" s="115"/>
      <c r="AP1680" s="115"/>
      <c r="AQ1680" s="115"/>
      <c r="AR1680" s="115"/>
      <c r="AS1680" s="115"/>
      <c r="AT1680" s="115"/>
      <c r="AU1680" s="115"/>
      <c r="AV1680" s="115"/>
      <c r="AW1680" s="115"/>
      <c r="AX1680" s="115"/>
      <c r="AY1680" s="115"/>
      <c r="AZ1680" s="115"/>
      <c r="BA1680" s="115"/>
      <c r="BB1680" s="115"/>
      <c r="BC1680" s="115"/>
      <c r="BD1680" s="115"/>
      <c r="BE1680" s="115"/>
      <c r="BF1680" s="115"/>
      <c r="BG1680" s="115"/>
      <c r="BH1680" s="115"/>
      <c r="BI1680" s="115"/>
      <c r="BJ1680" s="115"/>
      <c r="BK1680" s="115"/>
      <c r="BL1680" s="115"/>
      <c r="BM1680" s="115"/>
      <c r="BN1680" s="115"/>
      <c r="BO1680" s="8"/>
      <c r="BP1680" s="8"/>
      <c r="BQ1680" s="8"/>
      <c r="BR1680" s="8"/>
      <c r="BS1680" s="8"/>
      <c r="BT1680" s="8"/>
      <c r="BU1680" s="8"/>
      <c r="BV1680" s="8"/>
      <c r="BW1680" s="8"/>
      <c r="BX1680" s="8"/>
      <c r="BY1680" s="8"/>
      <c r="BZ1680" s="8"/>
      <c r="CA1680" s="8"/>
      <c r="CB1680" s="8"/>
      <c r="CC1680" s="8"/>
      <c r="CD1680" s="100"/>
      <c r="CE1680" s="8" t="str">
        <f t="shared" si="270"/>
        <v>NC</v>
      </c>
      <c r="CF1680" s="8" t="str">
        <f t="shared" si="271"/>
        <v>Invalid PM Setting</v>
      </c>
      <c r="CG1680" s="8" t="str">
        <f t="shared" si="272"/>
        <v>NC</v>
      </c>
      <c r="CH1680" s="8" t="str">
        <f t="shared" si="273"/>
        <v>Invalid PM Setting</v>
      </c>
      <c r="CI1680" s="8"/>
      <c r="CJ1680" s="8"/>
      <c r="CK1680" s="8"/>
      <c r="CL1680" s="8"/>
      <c r="CM1680" s="115"/>
      <c r="CN1680" s="115"/>
      <c r="CO1680" s="115"/>
      <c r="CP1680" s="115"/>
      <c r="CQ1680" s="8"/>
      <c r="CR1680" s="8"/>
      <c r="CS1680" s="8"/>
      <c r="CT1680" s="8"/>
      <c r="CU1680" s="100"/>
      <c r="CV1680" s="115"/>
      <c r="CY1680" s="100"/>
      <c r="CZ1680" s="8" t="str">
        <f t="shared" si="274"/>
        <v>NC</v>
      </c>
      <c r="DA1680" s="8" t="str">
        <f t="shared" si="275"/>
        <v>Invalid PM Setting</v>
      </c>
      <c r="DB1680" s="8" t="str">
        <f t="shared" si="276"/>
        <v>NC</v>
      </c>
      <c r="DC1680" s="8" t="str">
        <f t="shared" si="277"/>
        <v>Invalid PM Setting</v>
      </c>
      <c r="DD1680" s="8"/>
      <c r="DE1680" s="8"/>
      <c r="DF1680" s="8"/>
      <c r="DG1680" s="115"/>
      <c r="DH1680" s="115"/>
      <c r="DI1680" s="115"/>
      <c r="DJ1680" s="115"/>
      <c r="DK1680" s="8"/>
      <c r="DL1680" s="8"/>
      <c r="DM1680" s="8"/>
      <c r="DN1680" s="8"/>
      <c r="DO1680" s="8"/>
      <c r="DP1680" s="100"/>
      <c r="DQ1680" s="115"/>
      <c r="DR1680" s="115"/>
      <c r="DS1680" s="115"/>
      <c r="DT1680" s="115"/>
    </row>
    <row r="1681" spans="1:124" ht="12.75" customHeight="1">
      <c r="A1681" s="115"/>
      <c r="B1681" s="89">
        <v>1678</v>
      </c>
      <c r="C1681" s="127"/>
      <c r="D1681" s="129"/>
      <c r="E1681" s="8"/>
      <c r="F1681" s="8"/>
      <c r="G1681" s="8"/>
      <c r="H1681" s="8"/>
      <c r="I1681" s="8" t="s">
        <v>4889</v>
      </c>
      <c r="J1681" s="8" t="s">
        <v>2237</v>
      </c>
      <c r="K1681" s="127" t="s">
        <v>4845</v>
      </c>
      <c r="L1681" s="129" t="s">
        <v>6740</v>
      </c>
      <c r="M1681" s="8"/>
      <c r="N1681" s="8"/>
      <c r="O1681" s="8" t="s">
        <v>6264</v>
      </c>
      <c r="P1681" s="8" t="s">
        <v>6264</v>
      </c>
      <c r="Q1681" s="8" t="s">
        <v>6264</v>
      </c>
      <c r="R1681" s="8"/>
      <c r="S1681" s="8"/>
      <c r="T1681" s="8"/>
      <c r="U1681" s="8"/>
      <c r="V1681" s="8"/>
      <c r="W1681" s="8"/>
      <c r="X1681" s="8"/>
      <c r="Y1681" s="8"/>
      <c r="Z1681" s="8"/>
      <c r="AA1681" s="8"/>
      <c r="AB1681" s="8"/>
      <c r="AC1681" s="8" t="str">
        <f t="shared" si="268"/>
        <v>NO</v>
      </c>
      <c r="AD1681" s="8" t="str">
        <f t="shared" si="269"/>
        <v>NC,,,,,,,,,,,,,</v>
      </c>
      <c r="AE1681" s="8"/>
      <c r="AF1681" s="115"/>
      <c r="AG1681" s="115"/>
      <c r="AH1681" s="8" t="s">
        <v>4889</v>
      </c>
      <c r="AI1681" s="115" t="s">
        <v>4889</v>
      </c>
      <c r="AJ1681" s="115"/>
      <c r="AK1681" s="115"/>
      <c r="AL1681" s="115"/>
      <c r="AM1681" s="115"/>
      <c r="AN1681" s="115"/>
      <c r="AO1681" s="115"/>
      <c r="AP1681" s="115"/>
      <c r="AQ1681" s="115"/>
      <c r="AR1681" s="115"/>
      <c r="AS1681" s="115"/>
      <c r="AT1681" s="115"/>
      <c r="AU1681" s="115"/>
      <c r="AV1681" s="115"/>
      <c r="AW1681" s="115"/>
      <c r="AX1681" s="115"/>
      <c r="AY1681" s="115"/>
      <c r="AZ1681" s="115"/>
      <c r="BA1681" s="115"/>
      <c r="BB1681" s="115"/>
      <c r="BC1681" s="115"/>
      <c r="BD1681" s="115"/>
      <c r="BE1681" s="115"/>
      <c r="BF1681" s="115"/>
      <c r="BG1681" s="115"/>
      <c r="BH1681" s="115"/>
      <c r="BI1681" s="115"/>
      <c r="BJ1681" s="115"/>
      <c r="BK1681" s="115"/>
      <c r="BL1681" s="115"/>
      <c r="BM1681" s="115"/>
      <c r="BN1681" s="115"/>
      <c r="BO1681" s="8"/>
      <c r="BP1681" s="8"/>
      <c r="BQ1681" s="8"/>
      <c r="BR1681" s="8"/>
      <c r="BS1681" s="8"/>
      <c r="BT1681" s="8"/>
      <c r="BU1681" s="8"/>
      <c r="BV1681" s="8"/>
      <c r="BW1681" s="8"/>
      <c r="BX1681" s="8"/>
      <c r="BY1681" s="8"/>
      <c r="BZ1681" s="8"/>
      <c r="CA1681" s="8"/>
      <c r="CB1681" s="8"/>
      <c r="CC1681" s="8"/>
      <c r="CD1681" s="100"/>
      <c r="CE1681" s="8" t="str">
        <f t="shared" si="270"/>
        <v>NC</v>
      </c>
      <c r="CF1681" s="8" t="str">
        <f t="shared" si="271"/>
        <v>Invalid PM Setting</v>
      </c>
      <c r="CG1681" s="8" t="str">
        <f t="shared" si="272"/>
        <v>NC</v>
      </c>
      <c r="CH1681" s="8" t="str">
        <f t="shared" si="273"/>
        <v>Invalid PM Setting</v>
      </c>
      <c r="CI1681" s="8"/>
      <c r="CJ1681" s="8"/>
      <c r="CK1681" s="8"/>
      <c r="CL1681" s="8"/>
      <c r="CM1681" s="115"/>
      <c r="CN1681" s="115"/>
      <c r="CO1681" s="115"/>
      <c r="CP1681" s="115"/>
      <c r="CQ1681" s="8"/>
      <c r="CR1681" s="8"/>
      <c r="CS1681" s="8"/>
      <c r="CT1681" s="8"/>
      <c r="CU1681" s="100"/>
      <c r="CV1681" s="115"/>
      <c r="CY1681" s="100"/>
      <c r="CZ1681" s="8" t="str">
        <f t="shared" si="274"/>
        <v>NC</v>
      </c>
      <c r="DA1681" s="8" t="str">
        <f t="shared" si="275"/>
        <v>Invalid PM Setting</v>
      </c>
      <c r="DB1681" s="8" t="str">
        <f t="shared" si="276"/>
        <v>NC</v>
      </c>
      <c r="DC1681" s="8" t="str">
        <f t="shared" si="277"/>
        <v>Invalid PM Setting</v>
      </c>
      <c r="DD1681" s="8"/>
      <c r="DE1681" s="8"/>
      <c r="DF1681" s="8"/>
      <c r="DG1681" s="115"/>
      <c r="DH1681" s="115"/>
      <c r="DI1681" s="115"/>
      <c r="DJ1681" s="115"/>
      <c r="DK1681" s="8"/>
      <c r="DL1681" s="8"/>
      <c r="DM1681" s="8"/>
      <c r="DN1681" s="8"/>
      <c r="DO1681" s="8"/>
      <c r="DP1681" s="100"/>
      <c r="DQ1681" s="115"/>
      <c r="DR1681" s="115"/>
      <c r="DS1681" s="115"/>
      <c r="DT1681" s="115"/>
    </row>
    <row r="1682" spans="1:124" ht="12.75" customHeight="1">
      <c r="A1682" s="115"/>
      <c r="B1682" s="89">
        <v>1679</v>
      </c>
      <c r="C1682" s="127"/>
      <c r="D1682" s="129"/>
      <c r="E1682" s="8"/>
      <c r="F1682" s="8"/>
      <c r="G1682" s="8"/>
      <c r="H1682" s="8"/>
      <c r="I1682" s="8" t="s">
        <v>4889</v>
      </c>
      <c r="J1682" s="8" t="s">
        <v>2527</v>
      </c>
      <c r="K1682" s="127" t="s">
        <v>4845</v>
      </c>
      <c r="L1682" s="129" t="s">
        <v>5994</v>
      </c>
      <c r="M1682" s="8"/>
      <c r="N1682" s="8"/>
      <c r="O1682" s="8" t="s">
        <v>6264</v>
      </c>
      <c r="P1682" s="8" t="s">
        <v>6264</v>
      </c>
      <c r="Q1682" s="8" t="s">
        <v>6264</v>
      </c>
      <c r="R1682" s="8"/>
      <c r="S1682" s="8"/>
      <c r="T1682" s="8"/>
      <c r="U1682" s="8"/>
      <c r="V1682" s="8"/>
      <c r="W1682" s="8"/>
      <c r="X1682" s="8"/>
      <c r="Y1682" s="8"/>
      <c r="Z1682" s="8"/>
      <c r="AA1682" s="8"/>
      <c r="AB1682" s="8"/>
      <c r="AC1682" s="8" t="str">
        <f t="shared" si="268"/>
        <v>NO</v>
      </c>
      <c r="AD1682" s="8" t="str">
        <f t="shared" si="269"/>
        <v>NC,,,,,,,,,,,,,</v>
      </c>
      <c r="AE1682" s="8"/>
      <c r="AF1682" s="115"/>
      <c r="AG1682" s="115"/>
      <c r="AH1682" s="8" t="s">
        <v>4889</v>
      </c>
      <c r="AI1682" s="115" t="s">
        <v>4889</v>
      </c>
      <c r="AJ1682" s="115"/>
      <c r="AK1682" s="115"/>
      <c r="AL1682" s="115"/>
      <c r="AM1682" s="115"/>
      <c r="AN1682" s="115"/>
      <c r="AO1682" s="115"/>
      <c r="AP1682" s="115"/>
      <c r="AQ1682" s="115"/>
      <c r="AR1682" s="115"/>
      <c r="AS1682" s="115"/>
      <c r="AT1682" s="115"/>
      <c r="AU1682" s="115"/>
      <c r="AV1682" s="115"/>
      <c r="AW1682" s="115"/>
      <c r="AX1682" s="115"/>
      <c r="AY1682" s="115"/>
      <c r="AZ1682" s="115"/>
      <c r="BA1682" s="115"/>
      <c r="BB1682" s="115"/>
      <c r="BC1682" s="115"/>
      <c r="BD1682" s="115"/>
      <c r="BE1682" s="115"/>
      <c r="BF1682" s="115"/>
      <c r="BG1682" s="115"/>
      <c r="BH1682" s="115"/>
      <c r="BI1682" s="115"/>
      <c r="BJ1682" s="115"/>
      <c r="BK1682" s="115"/>
      <c r="BL1682" s="115"/>
      <c r="BM1682" s="115"/>
      <c r="BN1682" s="115"/>
      <c r="BO1682" s="8"/>
      <c r="BP1682" s="8"/>
      <c r="BQ1682" s="8"/>
      <c r="BR1682" s="8"/>
      <c r="BS1682" s="8"/>
      <c r="BT1682" s="8"/>
      <c r="BU1682" s="8"/>
      <c r="BV1682" s="8"/>
      <c r="BW1682" s="8"/>
      <c r="BX1682" s="8"/>
      <c r="BY1682" s="8"/>
      <c r="BZ1682" s="8"/>
      <c r="CA1682" s="8"/>
      <c r="CB1682" s="8"/>
      <c r="CC1682" s="8"/>
      <c r="CD1682" s="100"/>
      <c r="CE1682" s="8" t="str">
        <f t="shared" si="270"/>
        <v>NC</v>
      </c>
      <c r="CF1682" s="8" t="str">
        <f t="shared" si="271"/>
        <v>Invalid PM Setting</v>
      </c>
      <c r="CG1682" s="8" t="str">
        <f t="shared" si="272"/>
        <v>NC</v>
      </c>
      <c r="CH1682" s="8" t="str">
        <f t="shared" si="273"/>
        <v>Invalid PM Setting</v>
      </c>
      <c r="CI1682" s="8"/>
      <c r="CJ1682" s="8"/>
      <c r="CK1682" s="8"/>
      <c r="CL1682" s="8"/>
      <c r="CM1682" s="115"/>
      <c r="CN1682" s="115"/>
      <c r="CO1682" s="115"/>
      <c r="CP1682" s="115"/>
      <c r="CQ1682" s="8"/>
      <c r="CR1682" s="8"/>
      <c r="CS1682" s="8"/>
      <c r="CT1682" s="8"/>
      <c r="CU1682" s="100"/>
      <c r="CV1682" s="115"/>
      <c r="CY1682" s="100"/>
      <c r="CZ1682" s="8" t="str">
        <f t="shared" si="274"/>
        <v>NC</v>
      </c>
      <c r="DA1682" s="8" t="str">
        <f t="shared" si="275"/>
        <v>Invalid PM Setting</v>
      </c>
      <c r="DB1682" s="8" t="str">
        <f t="shared" si="276"/>
        <v>NC</v>
      </c>
      <c r="DC1682" s="8" t="str">
        <f t="shared" si="277"/>
        <v>Invalid PM Setting</v>
      </c>
      <c r="DD1682" s="8"/>
      <c r="DE1682" s="8"/>
      <c r="DF1682" s="8"/>
      <c r="DG1682" s="115"/>
      <c r="DH1682" s="115"/>
      <c r="DI1682" s="115"/>
      <c r="DJ1682" s="115"/>
      <c r="DK1682" s="8"/>
      <c r="DL1682" s="8"/>
      <c r="DM1682" s="8"/>
      <c r="DN1682" s="8"/>
      <c r="DO1682" s="8"/>
      <c r="DP1682" s="100"/>
      <c r="DQ1682" s="115"/>
      <c r="DR1682" s="115"/>
      <c r="DS1682" s="115"/>
      <c r="DT1682" s="115"/>
    </row>
    <row r="1683" spans="1:124" ht="12.75" customHeight="1">
      <c r="A1683" s="115"/>
      <c r="B1683" s="89">
        <v>1680</v>
      </c>
      <c r="C1683" s="127"/>
      <c r="D1683" s="129"/>
      <c r="E1683" s="8"/>
      <c r="F1683" s="8"/>
      <c r="G1683" s="8"/>
      <c r="H1683" s="8"/>
      <c r="I1683" s="8" t="s">
        <v>4889</v>
      </c>
      <c r="J1683" s="8" t="s">
        <v>4053</v>
      </c>
      <c r="K1683" s="127" t="s">
        <v>4845</v>
      </c>
      <c r="L1683" s="129" t="s">
        <v>5949</v>
      </c>
      <c r="M1683" s="8"/>
      <c r="N1683" s="8"/>
      <c r="O1683" s="8" t="s">
        <v>6264</v>
      </c>
      <c r="P1683" s="8" t="s">
        <v>6264</v>
      </c>
      <c r="Q1683" s="8" t="s">
        <v>6264</v>
      </c>
      <c r="R1683" s="8"/>
      <c r="S1683" s="8"/>
      <c r="T1683" s="8"/>
      <c r="U1683" s="8"/>
      <c r="V1683" s="8"/>
      <c r="W1683" s="8"/>
      <c r="X1683" s="8"/>
      <c r="Y1683" s="8"/>
      <c r="Z1683" s="8"/>
      <c r="AA1683" s="8"/>
      <c r="AB1683" s="8"/>
      <c r="AC1683" s="8" t="str">
        <f t="shared" si="268"/>
        <v>NO</v>
      </c>
      <c r="AD1683" s="8" t="str">
        <f t="shared" si="269"/>
        <v>NC,,,,,,,,,,,,,</v>
      </c>
      <c r="AE1683" s="8"/>
      <c r="AF1683" s="115"/>
      <c r="AG1683" s="115"/>
      <c r="AH1683" s="8" t="s">
        <v>4889</v>
      </c>
      <c r="AI1683" s="115" t="s">
        <v>4889</v>
      </c>
      <c r="AJ1683" s="115"/>
      <c r="AK1683" s="115"/>
      <c r="AL1683" s="115"/>
      <c r="AM1683" s="115"/>
      <c r="AN1683" s="115"/>
      <c r="AO1683" s="115"/>
      <c r="AP1683" s="115"/>
      <c r="AQ1683" s="115"/>
      <c r="AR1683" s="115"/>
      <c r="AS1683" s="115"/>
      <c r="AT1683" s="115"/>
      <c r="AU1683" s="115"/>
      <c r="AV1683" s="115"/>
      <c r="AW1683" s="115"/>
      <c r="AX1683" s="115"/>
      <c r="AY1683" s="115"/>
      <c r="AZ1683" s="115"/>
      <c r="BA1683" s="115"/>
      <c r="BB1683" s="115"/>
      <c r="BC1683" s="115"/>
      <c r="BD1683" s="115"/>
      <c r="BE1683" s="115"/>
      <c r="BF1683" s="115"/>
      <c r="BG1683" s="115"/>
      <c r="BH1683" s="115"/>
      <c r="BI1683" s="115"/>
      <c r="BJ1683" s="115"/>
      <c r="BK1683" s="115"/>
      <c r="BL1683" s="115"/>
      <c r="BM1683" s="115"/>
      <c r="BN1683" s="115"/>
      <c r="BO1683" s="8"/>
      <c r="BP1683" s="8"/>
      <c r="BQ1683" s="8"/>
      <c r="BR1683" s="8"/>
      <c r="BS1683" s="8"/>
      <c r="BT1683" s="8"/>
      <c r="BU1683" s="8"/>
      <c r="BV1683" s="8"/>
      <c r="BW1683" s="8"/>
      <c r="BX1683" s="8"/>
      <c r="BY1683" s="8"/>
      <c r="BZ1683" s="8"/>
      <c r="CA1683" s="8"/>
      <c r="CB1683" s="8"/>
      <c r="CC1683" s="8"/>
      <c r="CD1683" s="100"/>
      <c r="CE1683" s="8" t="str">
        <f t="shared" si="270"/>
        <v>NC</v>
      </c>
      <c r="CF1683" s="8" t="str">
        <f t="shared" si="271"/>
        <v>Invalid PM Setting</v>
      </c>
      <c r="CG1683" s="8" t="str">
        <f t="shared" si="272"/>
        <v>NC</v>
      </c>
      <c r="CH1683" s="8" t="str">
        <f t="shared" si="273"/>
        <v>Invalid PM Setting</v>
      </c>
      <c r="CI1683" s="8"/>
      <c r="CJ1683" s="8"/>
      <c r="CK1683" s="8"/>
      <c r="CL1683" s="8"/>
      <c r="CM1683" s="115"/>
      <c r="CN1683" s="115"/>
      <c r="CO1683" s="115"/>
      <c r="CP1683" s="115"/>
      <c r="CQ1683" s="8"/>
      <c r="CR1683" s="8"/>
      <c r="CS1683" s="8"/>
      <c r="CT1683" s="8"/>
      <c r="CU1683" s="100"/>
      <c r="CV1683" s="115"/>
      <c r="CY1683" s="100"/>
      <c r="CZ1683" s="8" t="str">
        <f t="shared" si="274"/>
        <v>NC</v>
      </c>
      <c r="DA1683" s="8" t="str">
        <f t="shared" si="275"/>
        <v>Invalid PM Setting</v>
      </c>
      <c r="DB1683" s="8" t="str">
        <f t="shared" si="276"/>
        <v>NC</v>
      </c>
      <c r="DC1683" s="8" t="str">
        <f t="shared" si="277"/>
        <v>Invalid PM Setting</v>
      </c>
      <c r="DD1683" s="8"/>
      <c r="DE1683" s="8"/>
      <c r="DF1683" s="8"/>
      <c r="DG1683" s="115"/>
      <c r="DH1683" s="115"/>
      <c r="DI1683" s="115"/>
      <c r="DJ1683" s="115"/>
      <c r="DK1683" s="8"/>
      <c r="DL1683" s="8"/>
      <c r="DM1683" s="8"/>
      <c r="DN1683" s="8"/>
      <c r="DO1683" s="8"/>
      <c r="DP1683" s="100"/>
      <c r="DQ1683" s="115"/>
      <c r="DR1683" s="115"/>
      <c r="DS1683" s="115"/>
      <c r="DT1683" s="115"/>
    </row>
    <row r="1684" spans="1:124" ht="12.75" customHeight="1">
      <c r="A1684" s="115"/>
      <c r="B1684" s="89">
        <v>1681</v>
      </c>
      <c r="C1684" s="127"/>
      <c r="D1684" s="129"/>
      <c r="E1684" s="8"/>
      <c r="F1684" s="8"/>
      <c r="G1684" s="8"/>
      <c r="H1684" s="8"/>
      <c r="I1684" s="8" t="s">
        <v>4889</v>
      </c>
      <c r="J1684" s="8" t="s">
        <v>5030</v>
      </c>
      <c r="K1684" s="127" t="s">
        <v>4845</v>
      </c>
      <c r="L1684" s="129" t="s">
        <v>6764</v>
      </c>
      <c r="M1684" s="8"/>
      <c r="N1684" s="8"/>
      <c r="O1684" s="8" t="s">
        <v>6264</v>
      </c>
      <c r="P1684" s="8" t="s">
        <v>6264</v>
      </c>
      <c r="Q1684" s="8" t="s">
        <v>6264</v>
      </c>
      <c r="R1684" s="8"/>
      <c r="S1684" s="8"/>
      <c r="T1684" s="8"/>
      <c r="U1684" s="8"/>
      <c r="V1684" s="8"/>
      <c r="W1684" s="8"/>
      <c r="X1684" s="8"/>
      <c r="Y1684" s="8"/>
      <c r="Z1684" s="8"/>
      <c r="AA1684" s="8"/>
      <c r="AB1684" s="8"/>
      <c r="AC1684" s="8" t="str">
        <f t="shared" si="268"/>
        <v>NO</v>
      </c>
      <c r="AD1684" s="8" t="str">
        <f t="shared" si="269"/>
        <v>NC,,,,,,,,,,,,,</v>
      </c>
      <c r="AE1684" s="8"/>
      <c r="AF1684" s="115"/>
      <c r="AG1684" s="115"/>
      <c r="AH1684" s="8" t="s">
        <v>4889</v>
      </c>
      <c r="AI1684" s="115" t="s">
        <v>4889</v>
      </c>
      <c r="AJ1684" s="115"/>
      <c r="AK1684" s="115"/>
      <c r="AL1684" s="115"/>
      <c r="AM1684" s="115"/>
      <c r="AN1684" s="115"/>
      <c r="AO1684" s="115"/>
      <c r="AP1684" s="115"/>
      <c r="AQ1684" s="115"/>
      <c r="AR1684" s="115"/>
      <c r="AS1684" s="115"/>
      <c r="AT1684" s="115"/>
      <c r="AU1684" s="115"/>
      <c r="AV1684" s="115"/>
      <c r="AW1684" s="115"/>
      <c r="AX1684" s="115"/>
      <c r="AY1684" s="115"/>
      <c r="AZ1684" s="115"/>
      <c r="BA1684" s="115"/>
      <c r="BB1684" s="115"/>
      <c r="BC1684" s="115"/>
      <c r="BD1684" s="115"/>
      <c r="BE1684" s="115"/>
      <c r="BF1684" s="115"/>
      <c r="BG1684" s="115"/>
      <c r="BH1684" s="115"/>
      <c r="BI1684" s="115"/>
      <c r="BJ1684" s="115"/>
      <c r="BK1684" s="115"/>
      <c r="BL1684" s="115"/>
      <c r="BM1684" s="115"/>
      <c r="BN1684" s="115"/>
      <c r="BO1684" s="8"/>
      <c r="BP1684" s="8"/>
      <c r="BQ1684" s="8"/>
      <c r="BR1684" s="8"/>
      <c r="BS1684" s="8"/>
      <c r="BT1684" s="8"/>
      <c r="BU1684" s="8"/>
      <c r="BV1684" s="8"/>
      <c r="BW1684" s="8"/>
      <c r="BX1684" s="8"/>
      <c r="BY1684" s="8"/>
      <c r="BZ1684" s="8"/>
      <c r="CA1684" s="8"/>
      <c r="CB1684" s="8"/>
      <c r="CC1684" s="8"/>
      <c r="CD1684" s="100"/>
      <c r="CE1684" s="8" t="str">
        <f t="shared" si="270"/>
        <v>NC</v>
      </c>
      <c r="CF1684" s="8" t="str">
        <f t="shared" si="271"/>
        <v>Invalid PM Setting</v>
      </c>
      <c r="CG1684" s="8" t="str">
        <f t="shared" si="272"/>
        <v>NC</v>
      </c>
      <c r="CH1684" s="8" t="str">
        <f t="shared" si="273"/>
        <v>Invalid PM Setting</v>
      </c>
      <c r="CI1684" s="8"/>
      <c r="CJ1684" s="8"/>
      <c r="CK1684" s="8"/>
      <c r="CL1684" s="8"/>
      <c r="CM1684" s="115"/>
      <c r="CN1684" s="115"/>
      <c r="CO1684" s="115"/>
      <c r="CP1684" s="115"/>
      <c r="CQ1684" s="8"/>
      <c r="CR1684" s="8"/>
      <c r="CS1684" s="8"/>
      <c r="CT1684" s="8"/>
      <c r="CU1684" s="100"/>
      <c r="CV1684" s="115"/>
      <c r="CY1684" s="100"/>
      <c r="CZ1684" s="8" t="str">
        <f t="shared" si="274"/>
        <v>NC</v>
      </c>
      <c r="DA1684" s="8" t="str">
        <f t="shared" si="275"/>
        <v>Invalid PM Setting</v>
      </c>
      <c r="DB1684" s="8" t="str">
        <f t="shared" si="276"/>
        <v>NC</v>
      </c>
      <c r="DC1684" s="8" t="str">
        <f t="shared" si="277"/>
        <v>Invalid PM Setting</v>
      </c>
      <c r="DD1684" s="8"/>
      <c r="DE1684" s="8"/>
      <c r="DF1684" s="8"/>
      <c r="DG1684" s="115"/>
      <c r="DH1684" s="115"/>
      <c r="DI1684" s="115"/>
      <c r="DJ1684" s="115"/>
      <c r="DK1684" s="8"/>
      <c r="DL1684" s="8"/>
      <c r="DM1684" s="8"/>
      <c r="DN1684" s="8"/>
      <c r="DO1684" s="8"/>
      <c r="DP1684" s="100"/>
      <c r="DQ1684" s="115"/>
      <c r="DR1684" s="115"/>
      <c r="DS1684" s="115"/>
      <c r="DT1684" s="115"/>
    </row>
    <row r="1685" spans="1:124" ht="12.75" customHeight="1">
      <c r="A1685" s="115"/>
      <c r="B1685" s="89">
        <v>1682</v>
      </c>
      <c r="C1685" s="127"/>
      <c r="D1685" s="129"/>
      <c r="E1685" s="8"/>
      <c r="F1685" s="8"/>
      <c r="G1685" s="8"/>
      <c r="H1685" s="8"/>
      <c r="I1685" s="8" t="s">
        <v>4889</v>
      </c>
      <c r="J1685" s="8" t="s">
        <v>4091</v>
      </c>
      <c r="K1685" s="127" t="s">
        <v>4845</v>
      </c>
      <c r="L1685" s="129" t="s">
        <v>5934</v>
      </c>
      <c r="M1685" s="8"/>
      <c r="N1685" s="8"/>
      <c r="O1685" s="8" t="s">
        <v>6264</v>
      </c>
      <c r="P1685" s="8" t="s">
        <v>6264</v>
      </c>
      <c r="Q1685" s="8" t="s">
        <v>6264</v>
      </c>
      <c r="R1685" s="8"/>
      <c r="S1685" s="8"/>
      <c r="T1685" s="8"/>
      <c r="U1685" s="8"/>
      <c r="V1685" s="8"/>
      <c r="W1685" s="8"/>
      <c r="X1685" s="8"/>
      <c r="Y1685" s="8"/>
      <c r="Z1685" s="8"/>
      <c r="AA1685" s="8"/>
      <c r="AB1685" s="8"/>
      <c r="AC1685" s="8" t="str">
        <f t="shared" si="268"/>
        <v>NO</v>
      </c>
      <c r="AD1685" s="8" t="str">
        <f t="shared" si="269"/>
        <v>NC,,,,,,,,,,,,,</v>
      </c>
      <c r="AE1685" s="8"/>
      <c r="AF1685" s="115"/>
      <c r="AG1685" s="115"/>
      <c r="AH1685" s="8" t="s">
        <v>4889</v>
      </c>
      <c r="AI1685" s="115" t="s">
        <v>4889</v>
      </c>
      <c r="AJ1685" s="115"/>
      <c r="AK1685" s="115"/>
      <c r="AL1685" s="115"/>
      <c r="AM1685" s="115"/>
      <c r="AN1685" s="115"/>
      <c r="AO1685" s="115"/>
      <c r="AP1685" s="115"/>
      <c r="AQ1685" s="115"/>
      <c r="AR1685" s="115"/>
      <c r="AS1685" s="115"/>
      <c r="AT1685" s="115"/>
      <c r="AU1685" s="115"/>
      <c r="AV1685" s="115"/>
      <c r="AW1685" s="115"/>
      <c r="AX1685" s="115"/>
      <c r="AY1685" s="115"/>
      <c r="AZ1685" s="115"/>
      <c r="BA1685" s="115"/>
      <c r="BB1685" s="115"/>
      <c r="BC1685" s="115"/>
      <c r="BD1685" s="115"/>
      <c r="BE1685" s="115"/>
      <c r="BF1685" s="115"/>
      <c r="BG1685" s="115"/>
      <c r="BH1685" s="115"/>
      <c r="BI1685" s="115"/>
      <c r="BJ1685" s="115"/>
      <c r="BK1685" s="115"/>
      <c r="BL1685" s="115"/>
      <c r="BM1685" s="115"/>
      <c r="BN1685" s="115"/>
      <c r="BO1685" s="8"/>
      <c r="BP1685" s="8"/>
      <c r="BQ1685" s="8"/>
      <c r="BR1685" s="8"/>
      <c r="BS1685" s="8"/>
      <c r="BT1685" s="8"/>
      <c r="BU1685" s="8"/>
      <c r="BV1685" s="8"/>
      <c r="BW1685" s="8"/>
      <c r="BX1685" s="8"/>
      <c r="BY1685" s="8"/>
      <c r="BZ1685" s="8"/>
      <c r="CA1685" s="8"/>
      <c r="CB1685" s="8"/>
      <c r="CC1685" s="8"/>
      <c r="CD1685" s="100"/>
      <c r="CE1685" s="8" t="str">
        <f t="shared" si="270"/>
        <v>NC</v>
      </c>
      <c r="CF1685" s="8" t="str">
        <f t="shared" si="271"/>
        <v>Invalid PM Setting</v>
      </c>
      <c r="CG1685" s="8" t="str">
        <f t="shared" si="272"/>
        <v>NC</v>
      </c>
      <c r="CH1685" s="8" t="str">
        <f t="shared" si="273"/>
        <v>Invalid PM Setting</v>
      </c>
      <c r="CI1685" s="8"/>
      <c r="CJ1685" s="8"/>
      <c r="CK1685" s="8"/>
      <c r="CL1685" s="8"/>
      <c r="CM1685" s="115"/>
      <c r="CN1685" s="115"/>
      <c r="CO1685" s="115"/>
      <c r="CP1685" s="115"/>
      <c r="CQ1685" s="8"/>
      <c r="CR1685" s="8"/>
      <c r="CS1685" s="8"/>
      <c r="CT1685" s="8"/>
      <c r="CU1685" s="100"/>
      <c r="CV1685" s="115"/>
      <c r="CY1685" s="100"/>
      <c r="CZ1685" s="8" t="str">
        <f t="shared" si="274"/>
        <v>NC</v>
      </c>
      <c r="DA1685" s="8" t="str">
        <f t="shared" si="275"/>
        <v>Invalid PM Setting</v>
      </c>
      <c r="DB1685" s="8" t="str">
        <f t="shared" si="276"/>
        <v>NC</v>
      </c>
      <c r="DC1685" s="8" t="str">
        <f t="shared" si="277"/>
        <v>Invalid PM Setting</v>
      </c>
      <c r="DD1685" s="8"/>
      <c r="DE1685" s="8"/>
      <c r="DF1685" s="8"/>
      <c r="DG1685" s="115"/>
      <c r="DH1685" s="115"/>
      <c r="DI1685" s="115"/>
      <c r="DJ1685" s="115"/>
      <c r="DK1685" s="8"/>
      <c r="DL1685" s="8"/>
      <c r="DM1685" s="8"/>
      <c r="DN1685" s="8"/>
      <c r="DO1685" s="8"/>
      <c r="DP1685" s="100"/>
      <c r="DQ1685" s="115"/>
      <c r="DR1685" s="115"/>
      <c r="DS1685" s="115"/>
      <c r="DT1685" s="115"/>
    </row>
    <row r="1686" spans="1:124" ht="12.75" customHeight="1">
      <c r="A1686" s="115"/>
      <c r="B1686" s="89">
        <v>1683</v>
      </c>
      <c r="C1686" s="127"/>
      <c r="D1686" s="129"/>
      <c r="E1686" s="8"/>
      <c r="F1686" s="8"/>
      <c r="G1686" s="8"/>
      <c r="H1686" s="8"/>
      <c r="I1686" s="8" t="s">
        <v>4889</v>
      </c>
      <c r="J1686" s="8" t="s">
        <v>2110</v>
      </c>
      <c r="K1686" s="127" t="s">
        <v>4845</v>
      </c>
      <c r="L1686" s="129" t="s">
        <v>6769</v>
      </c>
      <c r="M1686" s="8"/>
      <c r="N1686" s="8"/>
      <c r="O1686" s="8" t="s">
        <v>6264</v>
      </c>
      <c r="P1686" s="8" t="s">
        <v>6264</v>
      </c>
      <c r="Q1686" s="8" t="s">
        <v>6264</v>
      </c>
      <c r="R1686" s="8"/>
      <c r="S1686" s="8"/>
      <c r="T1686" s="8"/>
      <c r="U1686" s="8"/>
      <c r="V1686" s="8"/>
      <c r="W1686" s="8"/>
      <c r="X1686" s="8"/>
      <c r="Y1686" s="8"/>
      <c r="Z1686" s="8"/>
      <c r="AA1686" s="8"/>
      <c r="AB1686" s="8"/>
      <c r="AC1686" s="8" t="str">
        <f t="shared" si="268"/>
        <v>NO</v>
      </c>
      <c r="AD1686" s="8" t="str">
        <f t="shared" si="269"/>
        <v>NC,,,,,,,,,,,,,</v>
      </c>
      <c r="AE1686" s="8"/>
      <c r="AF1686" s="115"/>
      <c r="AG1686" s="115"/>
      <c r="AH1686" s="8" t="s">
        <v>4889</v>
      </c>
      <c r="AI1686" s="115" t="s">
        <v>4889</v>
      </c>
      <c r="AJ1686" s="115"/>
      <c r="AK1686" s="115"/>
      <c r="AL1686" s="115"/>
      <c r="AM1686" s="115"/>
      <c r="AN1686" s="115"/>
      <c r="AO1686" s="115"/>
      <c r="AP1686" s="115"/>
      <c r="AQ1686" s="115"/>
      <c r="AR1686" s="115"/>
      <c r="AS1686" s="115"/>
      <c r="AT1686" s="115"/>
      <c r="AU1686" s="115"/>
      <c r="AV1686" s="115"/>
      <c r="AW1686" s="115"/>
      <c r="AX1686" s="115"/>
      <c r="AY1686" s="115"/>
      <c r="AZ1686" s="115"/>
      <c r="BA1686" s="115"/>
      <c r="BB1686" s="115"/>
      <c r="BC1686" s="115"/>
      <c r="BD1686" s="115"/>
      <c r="BE1686" s="115"/>
      <c r="BF1686" s="115"/>
      <c r="BG1686" s="115"/>
      <c r="BH1686" s="115"/>
      <c r="BI1686" s="115"/>
      <c r="BJ1686" s="115"/>
      <c r="BK1686" s="115"/>
      <c r="BL1686" s="115"/>
      <c r="BM1686" s="115"/>
      <c r="BN1686" s="115"/>
      <c r="BO1686" s="8"/>
      <c r="BP1686" s="8"/>
      <c r="BQ1686" s="8"/>
      <c r="BR1686" s="8"/>
      <c r="BS1686" s="8"/>
      <c r="BT1686" s="8"/>
      <c r="BU1686" s="8"/>
      <c r="BV1686" s="8"/>
      <c r="BW1686" s="8"/>
      <c r="BX1686" s="8"/>
      <c r="BY1686" s="8"/>
      <c r="BZ1686" s="8"/>
      <c r="CA1686" s="8"/>
      <c r="CB1686" s="8"/>
      <c r="CC1686" s="8"/>
      <c r="CD1686" s="100"/>
      <c r="CE1686" s="8" t="str">
        <f t="shared" si="270"/>
        <v>NC</v>
      </c>
      <c r="CF1686" s="8" t="str">
        <f t="shared" si="271"/>
        <v>Invalid PM Setting</v>
      </c>
      <c r="CG1686" s="8" t="str">
        <f t="shared" si="272"/>
        <v>NC</v>
      </c>
      <c r="CH1686" s="8" t="str">
        <f t="shared" si="273"/>
        <v>Invalid PM Setting</v>
      </c>
      <c r="CI1686" s="8"/>
      <c r="CJ1686" s="8"/>
      <c r="CK1686" s="8"/>
      <c r="CL1686" s="8"/>
      <c r="CM1686" s="115"/>
      <c r="CN1686" s="115"/>
      <c r="CO1686" s="115"/>
      <c r="CP1686" s="115"/>
      <c r="CQ1686" s="8"/>
      <c r="CR1686" s="8"/>
      <c r="CS1686" s="8"/>
      <c r="CT1686" s="8"/>
      <c r="CU1686" s="100"/>
      <c r="CV1686" s="115"/>
      <c r="CY1686" s="100"/>
      <c r="CZ1686" s="8" t="str">
        <f t="shared" si="274"/>
        <v>NC</v>
      </c>
      <c r="DA1686" s="8" t="str">
        <f t="shared" si="275"/>
        <v>Invalid PM Setting</v>
      </c>
      <c r="DB1686" s="8" t="str">
        <f t="shared" si="276"/>
        <v>NC</v>
      </c>
      <c r="DC1686" s="8" t="str">
        <f t="shared" si="277"/>
        <v>Invalid PM Setting</v>
      </c>
      <c r="DD1686" s="8"/>
      <c r="DE1686" s="8"/>
      <c r="DF1686" s="8"/>
      <c r="DG1686" s="115"/>
      <c r="DH1686" s="115"/>
      <c r="DI1686" s="115"/>
      <c r="DJ1686" s="115"/>
      <c r="DK1686" s="8"/>
      <c r="DL1686" s="8"/>
      <c r="DM1686" s="8"/>
      <c r="DN1686" s="8"/>
      <c r="DO1686" s="8"/>
      <c r="DP1686" s="100"/>
      <c r="DQ1686" s="115"/>
      <c r="DR1686" s="115"/>
      <c r="DS1686" s="115"/>
      <c r="DT1686" s="115"/>
    </row>
    <row r="1687" spans="1:124" ht="12.75" customHeight="1">
      <c r="A1687" s="115"/>
      <c r="B1687" s="89">
        <v>1684</v>
      </c>
      <c r="C1687" s="127"/>
      <c r="D1687" s="129"/>
      <c r="E1687" s="8"/>
      <c r="F1687" s="8"/>
      <c r="G1687" s="8"/>
      <c r="H1687" s="8"/>
      <c r="I1687" s="8" t="s">
        <v>4889</v>
      </c>
      <c r="J1687" s="8" t="s">
        <v>1986</v>
      </c>
      <c r="K1687" s="127" t="s">
        <v>4845</v>
      </c>
      <c r="L1687" s="129" t="s">
        <v>6930</v>
      </c>
      <c r="M1687" s="8"/>
      <c r="N1687" s="8"/>
      <c r="O1687" s="8" t="s">
        <v>6264</v>
      </c>
      <c r="P1687" s="8" t="s">
        <v>6264</v>
      </c>
      <c r="Q1687" s="8" t="s">
        <v>6264</v>
      </c>
      <c r="R1687" s="8"/>
      <c r="S1687" s="8"/>
      <c r="T1687" s="8"/>
      <c r="U1687" s="8"/>
      <c r="V1687" s="8"/>
      <c r="W1687" s="8"/>
      <c r="X1687" s="8"/>
      <c r="Y1687" s="8"/>
      <c r="Z1687" s="8"/>
      <c r="AA1687" s="8"/>
      <c r="AB1687" s="8"/>
      <c r="AC1687" s="8" t="str">
        <f t="shared" si="268"/>
        <v>NO</v>
      </c>
      <c r="AD1687" s="8" t="str">
        <f t="shared" si="269"/>
        <v>NC,,,,,,,,,,,,,</v>
      </c>
      <c r="AE1687" s="8"/>
      <c r="AF1687" s="115"/>
      <c r="AG1687" s="115"/>
      <c r="AH1687" s="8" t="s">
        <v>4889</v>
      </c>
      <c r="AI1687" s="115" t="s">
        <v>4889</v>
      </c>
      <c r="AJ1687" s="115"/>
      <c r="AK1687" s="115"/>
      <c r="AL1687" s="115"/>
      <c r="AM1687" s="115"/>
      <c r="AN1687" s="115"/>
      <c r="AO1687" s="115"/>
      <c r="AP1687" s="115"/>
      <c r="AQ1687" s="115"/>
      <c r="AR1687" s="115"/>
      <c r="AS1687" s="115"/>
      <c r="AT1687" s="115"/>
      <c r="AU1687" s="115"/>
      <c r="AV1687" s="115"/>
      <c r="AW1687" s="115"/>
      <c r="AX1687" s="115"/>
      <c r="AY1687" s="115"/>
      <c r="AZ1687" s="115"/>
      <c r="BA1687" s="115"/>
      <c r="BB1687" s="115"/>
      <c r="BC1687" s="115"/>
      <c r="BD1687" s="115"/>
      <c r="BE1687" s="115"/>
      <c r="BF1687" s="115"/>
      <c r="BG1687" s="115"/>
      <c r="BH1687" s="115"/>
      <c r="BI1687" s="115"/>
      <c r="BJ1687" s="115"/>
      <c r="BK1687" s="115"/>
      <c r="BL1687" s="115"/>
      <c r="BM1687" s="115"/>
      <c r="BN1687" s="115"/>
      <c r="BO1687" s="8"/>
      <c r="BP1687" s="8"/>
      <c r="BQ1687" s="8"/>
      <c r="BR1687" s="8"/>
      <c r="BS1687" s="8"/>
      <c r="BT1687" s="8"/>
      <c r="BU1687" s="8"/>
      <c r="BV1687" s="8"/>
      <c r="BW1687" s="8"/>
      <c r="BX1687" s="8"/>
      <c r="BY1687" s="8"/>
      <c r="BZ1687" s="8"/>
      <c r="CA1687" s="8"/>
      <c r="CB1687" s="8"/>
      <c r="CC1687" s="8"/>
      <c r="CD1687" s="100"/>
      <c r="CE1687" s="8" t="str">
        <f t="shared" si="270"/>
        <v>NC</v>
      </c>
      <c r="CF1687" s="8" t="str">
        <f t="shared" si="271"/>
        <v>Invalid PM Setting</v>
      </c>
      <c r="CG1687" s="8" t="str">
        <f t="shared" si="272"/>
        <v>NC</v>
      </c>
      <c r="CH1687" s="8" t="str">
        <f t="shared" si="273"/>
        <v>Invalid PM Setting</v>
      </c>
      <c r="CI1687" s="8"/>
      <c r="CJ1687" s="8"/>
      <c r="CK1687" s="8"/>
      <c r="CL1687" s="8"/>
      <c r="CM1687" s="115"/>
      <c r="CN1687" s="115"/>
      <c r="CO1687" s="115"/>
      <c r="CP1687" s="115"/>
      <c r="CQ1687" s="8"/>
      <c r="CR1687" s="8"/>
      <c r="CS1687" s="8"/>
      <c r="CT1687" s="8"/>
      <c r="CU1687" s="100"/>
      <c r="CV1687" s="115"/>
      <c r="CY1687" s="100"/>
      <c r="CZ1687" s="8" t="str">
        <f t="shared" si="274"/>
        <v>NC</v>
      </c>
      <c r="DA1687" s="8" t="str">
        <f t="shared" si="275"/>
        <v>Invalid PM Setting</v>
      </c>
      <c r="DB1687" s="8" t="str">
        <f t="shared" si="276"/>
        <v>NC</v>
      </c>
      <c r="DC1687" s="8" t="str">
        <f t="shared" si="277"/>
        <v>Invalid PM Setting</v>
      </c>
      <c r="DD1687" s="8"/>
      <c r="DE1687" s="8"/>
      <c r="DF1687" s="8"/>
      <c r="DG1687" s="115"/>
      <c r="DH1687" s="115"/>
      <c r="DI1687" s="115"/>
      <c r="DJ1687" s="115"/>
      <c r="DK1687" s="8"/>
      <c r="DL1687" s="8"/>
      <c r="DM1687" s="8"/>
      <c r="DN1687" s="8"/>
      <c r="DO1687" s="8"/>
      <c r="DP1687" s="100"/>
      <c r="DQ1687" s="115"/>
      <c r="DR1687" s="115"/>
      <c r="DS1687" s="115"/>
      <c r="DT1687" s="115"/>
    </row>
    <row r="1688" spans="1:124" ht="12.75" customHeight="1">
      <c r="A1688" s="115"/>
      <c r="B1688" s="89">
        <v>1685</v>
      </c>
      <c r="C1688" s="127"/>
      <c r="D1688" s="129"/>
      <c r="E1688" s="8"/>
      <c r="F1688" s="8"/>
      <c r="G1688" s="8"/>
      <c r="H1688" s="8"/>
      <c r="I1688" s="8" t="s">
        <v>4889</v>
      </c>
      <c r="J1688" s="8" t="s">
        <v>5297</v>
      </c>
      <c r="K1688" s="127" t="s">
        <v>4845</v>
      </c>
      <c r="L1688" s="129" t="s">
        <v>7087</v>
      </c>
      <c r="M1688" s="8"/>
      <c r="N1688" s="8"/>
      <c r="O1688" s="8" t="s">
        <v>6264</v>
      </c>
      <c r="P1688" s="8" t="s">
        <v>6264</v>
      </c>
      <c r="Q1688" s="8" t="s">
        <v>6264</v>
      </c>
      <c r="R1688" s="8"/>
      <c r="S1688" s="8"/>
      <c r="T1688" s="8"/>
      <c r="U1688" s="8"/>
      <c r="V1688" s="8"/>
      <c r="W1688" s="8"/>
      <c r="X1688" s="8"/>
      <c r="Y1688" s="8"/>
      <c r="Z1688" s="8"/>
      <c r="AA1688" s="8"/>
      <c r="AB1688" s="8"/>
      <c r="AC1688" s="8" t="str">
        <f t="shared" si="268"/>
        <v>NO</v>
      </c>
      <c r="AD1688" s="8" t="str">
        <f t="shared" si="269"/>
        <v>NC,,,,,,,,,,,,,</v>
      </c>
      <c r="AE1688" s="8"/>
      <c r="AF1688" s="115"/>
      <c r="AG1688" s="115"/>
      <c r="AH1688" s="8" t="s">
        <v>4889</v>
      </c>
      <c r="AI1688" s="115" t="s">
        <v>4889</v>
      </c>
      <c r="AJ1688" s="115"/>
      <c r="AK1688" s="115"/>
      <c r="AL1688" s="115"/>
      <c r="AM1688" s="115"/>
      <c r="AN1688" s="115"/>
      <c r="AO1688" s="115"/>
      <c r="AP1688" s="115"/>
      <c r="AQ1688" s="115"/>
      <c r="AR1688" s="115"/>
      <c r="AS1688" s="115"/>
      <c r="AT1688" s="115"/>
      <c r="AU1688" s="115"/>
      <c r="AV1688" s="115"/>
      <c r="AW1688" s="115"/>
      <c r="AX1688" s="115"/>
      <c r="AY1688" s="115"/>
      <c r="AZ1688" s="115"/>
      <c r="BA1688" s="115"/>
      <c r="BB1688" s="115"/>
      <c r="BC1688" s="115"/>
      <c r="BD1688" s="115"/>
      <c r="BE1688" s="115"/>
      <c r="BF1688" s="115"/>
      <c r="BG1688" s="115"/>
      <c r="BH1688" s="115"/>
      <c r="BI1688" s="115"/>
      <c r="BJ1688" s="115"/>
      <c r="BK1688" s="115"/>
      <c r="BL1688" s="115"/>
      <c r="BM1688" s="115"/>
      <c r="BN1688" s="115"/>
      <c r="BO1688" s="8"/>
      <c r="BP1688" s="8"/>
      <c r="BQ1688" s="8"/>
      <c r="BR1688" s="8"/>
      <c r="BS1688" s="8"/>
      <c r="BT1688" s="8"/>
      <c r="BU1688" s="8"/>
      <c r="BV1688" s="8"/>
      <c r="BW1688" s="8"/>
      <c r="BX1688" s="8"/>
      <c r="BY1688" s="8"/>
      <c r="BZ1688" s="8"/>
      <c r="CA1688" s="8"/>
      <c r="CB1688" s="8"/>
      <c r="CC1688" s="8"/>
      <c r="CD1688" s="100"/>
      <c r="CE1688" s="8" t="str">
        <f t="shared" si="270"/>
        <v>NC</v>
      </c>
      <c r="CF1688" s="8" t="str">
        <f t="shared" si="271"/>
        <v>Invalid PM Setting</v>
      </c>
      <c r="CG1688" s="8" t="str">
        <f t="shared" si="272"/>
        <v>NC</v>
      </c>
      <c r="CH1688" s="8" t="str">
        <f t="shared" si="273"/>
        <v>Invalid PM Setting</v>
      </c>
      <c r="CI1688" s="8"/>
      <c r="CJ1688" s="8"/>
      <c r="CK1688" s="8"/>
      <c r="CL1688" s="8"/>
      <c r="CM1688" s="115"/>
      <c r="CN1688" s="115"/>
      <c r="CO1688" s="115"/>
      <c r="CP1688" s="115"/>
      <c r="CQ1688" s="8"/>
      <c r="CR1688" s="8"/>
      <c r="CS1688" s="8"/>
      <c r="CT1688" s="8"/>
      <c r="CU1688" s="100"/>
      <c r="CV1688" s="115"/>
      <c r="CY1688" s="100"/>
      <c r="CZ1688" s="8" t="str">
        <f t="shared" si="274"/>
        <v>NC</v>
      </c>
      <c r="DA1688" s="8" t="str">
        <f t="shared" si="275"/>
        <v>Invalid PM Setting</v>
      </c>
      <c r="DB1688" s="8" t="str">
        <f t="shared" si="276"/>
        <v>NC</v>
      </c>
      <c r="DC1688" s="8" t="str">
        <f t="shared" si="277"/>
        <v>Invalid PM Setting</v>
      </c>
      <c r="DD1688" s="8"/>
      <c r="DE1688" s="8"/>
      <c r="DF1688" s="8"/>
      <c r="DG1688" s="115"/>
      <c r="DH1688" s="115"/>
      <c r="DI1688" s="115"/>
      <c r="DJ1688" s="115"/>
      <c r="DK1688" s="8"/>
      <c r="DL1688" s="8"/>
      <c r="DM1688" s="8"/>
      <c r="DN1688" s="8"/>
      <c r="DO1688" s="8"/>
      <c r="DP1688" s="100"/>
      <c r="DQ1688" s="115"/>
      <c r="DR1688" s="115"/>
      <c r="DS1688" s="115"/>
      <c r="DT1688" s="115"/>
    </row>
    <row r="1689" spans="1:124" ht="12.75" customHeight="1">
      <c r="A1689" s="115"/>
      <c r="B1689" s="89">
        <v>1686</v>
      </c>
      <c r="C1689" s="127"/>
      <c r="D1689" s="129"/>
      <c r="E1689" s="8"/>
      <c r="F1689" s="8"/>
      <c r="G1689" s="8"/>
      <c r="H1689" s="8"/>
      <c r="I1689" s="8" t="s">
        <v>4889</v>
      </c>
      <c r="J1689" s="8" t="s">
        <v>6831</v>
      </c>
      <c r="K1689" s="127" t="s">
        <v>4845</v>
      </c>
      <c r="L1689" s="129" t="s">
        <v>5877</v>
      </c>
      <c r="M1689" s="8"/>
      <c r="N1689" s="8"/>
      <c r="O1689" s="8" t="s">
        <v>6264</v>
      </c>
      <c r="P1689" s="8" t="s">
        <v>6264</v>
      </c>
      <c r="Q1689" s="8" t="s">
        <v>6264</v>
      </c>
      <c r="R1689" s="8"/>
      <c r="S1689" s="8"/>
      <c r="T1689" s="8"/>
      <c r="U1689" s="8"/>
      <c r="V1689" s="8"/>
      <c r="W1689" s="8"/>
      <c r="X1689" s="8"/>
      <c r="Y1689" s="8"/>
      <c r="Z1689" s="8"/>
      <c r="AA1689" s="8"/>
      <c r="AB1689" s="8"/>
      <c r="AC1689" s="8" t="str">
        <f t="shared" si="268"/>
        <v>NO</v>
      </c>
      <c r="AD1689" s="8" t="str">
        <f t="shared" si="269"/>
        <v>NC,,,,,,,,,,,,,</v>
      </c>
      <c r="AE1689" s="8"/>
      <c r="AF1689" s="115"/>
      <c r="AG1689" s="115"/>
      <c r="AH1689" s="8" t="s">
        <v>4889</v>
      </c>
      <c r="AI1689" s="115" t="s">
        <v>4889</v>
      </c>
      <c r="AJ1689" s="115"/>
      <c r="AK1689" s="115"/>
      <c r="AL1689" s="115"/>
      <c r="AM1689" s="115"/>
      <c r="AN1689" s="115"/>
      <c r="AO1689" s="115"/>
      <c r="AP1689" s="115"/>
      <c r="AQ1689" s="115"/>
      <c r="AR1689" s="115"/>
      <c r="AS1689" s="115"/>
      <c r="AT1689" s="115"/>
      <c r="AU1689" s="115"/>
      <c r="AV1689" s="115"/>
      <c r="AW1689" s="115"/>
      <c r="AX1689" s="115"/>
      <c r="AY1689" s="115"/>
      <c r="AZ1689" s="115"/>
      <c r="BA1689" s="115"/>
      <c r="BB1689" s="115"/>
      <c r="BC1689" s="115"/>
      <c r="BD1689" s="115"/>
      <c r="BE1689" s="115"/>
      <c r="BF1689" s="115"/>
      <c r="BG1689" s="115"/>
      <c r="BH1689" s="115"/>
      <c r="BI1689" s="115"/>
      <c r="BJ1689" s="115"/>
      <c r="BK1689" s="115"/>
      <c r="BL1689" s="115"/>
      <c r="BM1689" s="115"/>
      <c r="BN1689" s="115"/>
      <c r="BO1689" s="8"/>
      <c r="BP1689" s="8"/>
      <c r="BQ1689" s="8"/>
      <c r="BR1689" s="8"/>
      <c r="BS1689" s="8"/>
      <c r="BT1689" s="8"/>
      <c r="BU1689" s="8"/>
      <c r="BV1689" s="8"/>
      <c r="BW1689" s="8"/>
      <c r="BX1689" s="8"/>
      <c r="BY1689" s="8"/>
      <c r="BZ1689" s="8"/>
      <c r="CA1689" s="8"/>
      <c r="CB1689" s="8"/>
      <c r="CC1689" s="8"/>
      <c r="CD1689" s="100"/>
      <c r="CE1689" s="8" t="str">
        <f t="shared" si="270"/>
        <v>NC</v>
      </c>
      <c r="CF1689" s="8" t="str">
        <f t="shared" si="271"/>
        <v>Invalid PM Setting</v>
      </c>
      <c r="CG1689" s="8" t="str">
        <f t="shared" si="272"/>
        <v>NC</v>
      </c>
      <c r="CH1689" s="8" t="str">
        <f t="shared" si="273"/>
        <v>Invalid PM Setting</v>
      </c>
      <c r="CI1689" s="8"/>
      <c r="CJ1689" s="8"/>
      <c r="CK1689" s="8"/>
      <c r="CL1689" s="8"/>
      <c r="CM1689" s="115"/>
      <c r="CN1689" s="115"/>
      <c r="CO1689" s="115"/>
      <c r="CP1689" s="115"/>
      <c r="CQ1689" s="8"/>
      <c r="CR1689" s="8"/>
      <c r="CS1689" s="8"/>
      <c r="CT1689" s="8"/>
      <c r="CU1689" s="100"/>
      <c r="CV1689" s="115"/>
      <c r="CY1689" s="100"/>
      <c r="CZ1689" s="8" t="str">
        <f t="shared" si="274"/>
        <v>NC</v>
      </c>
      <c r="DA1689" s="8" t="str">
        <f t="shared" si="275"/>
        <v>Invalid PM Setting</v>
      </c>
      <c r="DB1689" s="8" t="str">
        <f t="shared" si="276"/>
        <v>NC</v>
      </c>
      <c r="DC1689" s="8" t="str">
        <f t="shared" si="277"/>
        <v>Invalid PM Setting</v>
      </c>
      <c r="DD1689" s="8"/>
      <c r="DE1689" s="8"/>
      <c r="DF1689" s="8"/>
      <c r="DG1689" s="115"/>
      <c r="DH1689" s="115"/>
      <c r="DI1689" s="115"/>
      <c r="DJ1689" s="115"/>
      <c r="DK1689" s="8"/>
      <c r="DL1689" s="8"/>
      <c r="DM1689" s="8"/>
      <c r="DN1689" s="8"/>
      <c r="DO1689" s="8"/>
      <c r="DP1689" s="100"/>
      <c r="DQ1689" s="115"/>
      <c r="DR1689" s="115"/>
      <c r="DS1689" s="115"/>
      <c r="DT1689" s="115"/>
    </row>
    <row r="1690" spans="1:124" ht="12.75" customHeight="1">
      <c r="A1690" s="115"/>
      <c r="B1690" s="89">
        <v>1687</v>
      </c>
      <c r="C1690" s="127"/>
      <c r="D1690" s="129"/>
      <c r="E1690" s="8"/>
      <c r="F1690" s="8"/>
      <c r="G1690" s="8"/>
      <c r="H1690" s="8"/>
      <c r="I1690" s="8" t="s">
        <v>4889</v>
      </c>
      <c r="J1690" s="8" t="s">
        <v>5149</v>
      </c>
      <c r="K1690" s="127" t="s">
        <v>4845</v>
      </c>
      <c r="L1690" s="129" t="s">
        <v>6968</v>
      </c>
      <c r="M1690" s="8"/>
      <c r="N1690" s="8"/>
      <c r="O1690" s="8" t="s">
        <v>6264</v>
      </c>
      <c r="P1690" s="8" t="s">
        <v>6264</v>
      </c>
      <c r="Q1690" s="8" t="s">
        <v>6264</v>
      </c>
      <c r="R1690" s="8"/>
      <c r="S1690" s="8"/>
      <c r="T1690" s="8"/>
      <c r="U1690" s="8"/>
      <c r="V1690" s="8"/>
      <c r="W1690" s="8"/>
      <c r="X1690" s="8"/>
      <c r="Y1690" s="8"/>
      <c r="Z1690" s="8"/>
      <c r="AA1690" s="8"/>
      <c r="AB1690" s="8"/>
      <c r="AC1690" s="8" t="str">
        <f t="shared" si="268"/>
        <v>NO</v>
      </c>
      <c r="AD1690" s="8" t="str">
        <f t="shared" si="269"/>
        <v>NC,,,,,,,,,,,,,</v>
      </c>
      <c r="AE1690" s="8"/>
      <c r="AF1690" s="115"/>
      <c r="AG1690" s="115"/>
      <c r="AH1690" s="8" t="s">
        <v>4889</v>
      </c>
      <c r="AI1690" s="115" t="s">
        <v>4889</v>
      </c>
      <c r="AJ1690" s="115"/>
      <c r="AK1690" s="115"/>
      <c r="AL1690" s="115"/>
      <c r="AM1690" s="115"/>
      <c r="AN1690" s="115"/>
      <c r="AO1690" s="115"/>
      <c r="AP1690" s="115"/>
      <c r="AQ1690" s="115"/>
      <c r="AR1690" s="115"/>
      <c r="AS1690" s="115"/>
      <c r="AT1690" s="115"/>
      <c r="AU1690" s="115"/>
      <c r="AV1690" s="115"/>
      <c r="AW1690" s="115"/>
      <c r="AX1690" s="115"/>
      <c r="AY1690" s="115"/>
      <c r="AZ1690" s="115"/>
      <c r="BA1690" s="115"/>
      <c r="BB1690" s="115"/>
      <c r="BC1690" s="115"/>
      <c r="BD1690" s="115"/>
      <c r="BE1690" s="115"/>
      <c r="BF1690" s="115"/>
      <c r="BG1690" s="115"/>
      <c r="BH1690" s="115"/>
      <c r="BI1690" s="115"/>
      <c r="BJ1690" s="115"/>
      <c r="BK1690" s="115"/>
      <c r="BL1690" s="115"/>
      <c r="BM1690" s="115"/>
      <c r="BN1690" s="115"/>
      <c r="BO1690" s="8"/>
      <c r="BP1690" s="8"/>
      <c r="BQ1690" s="8"/>
      <c r="BR1690" s="8"/>
      <c r="BS1690" s="8"/>
      <c r="BT1690" s="8"/>
      <c r="BU1690" s="8"/>
      <c r="BV1690" s="8"/>
      <c r="BW1690" s="8"/>
      <c r="BX1690" s="8"/>
      <c r="BY1690" s="8"/>
      <c r="BZ1690" s="8"/>
      <c r="CA1690" s="8"/>
      <c r="CB1690" s="8"/>
      <c r="CC1690" s="8"/>
      <c r="CD1690" s="100"/>
      <c r="CE1690" s="8" t="str">
        <f t="shared" si="270"/>
        <v>NC</v>
      </c>
      <c r="CF1690" s="8" t="str">
        <f t="shared" si="271"/>
        <v>Invalid PM Setting</v>
      </c>
      <c r="CG1690" s="8" t="str">
        <f t="shared" si="272"/>
        <v>NC</v>
      </c>
      <c r="CH1690" s="8" t="str">
        <f t="shared" si="273"/>
        <v>Invalid PM Setting</v>
      </c>
      <c r="CI1690" s="8"/>
      <c r="CJ1690" s="8"/>
      <c r="CK1690" s="8"/>
      <c r="CL1690" s="8"/>
      <c r="CM1690" s="115"/>
      <c r="CN1690" s="115"/>
      <c r="CO1690" s="115"/>
      <c r="CP1690" s="115"/>
      <c r="CQ1690" s="8"/>
      <c r="CR1690" s="8"/>
      <c r="CS1690" s="8"/>
      <c r="CT1690" s="8"/>
      <c r="CU1690" s="100"/>
      <c r="CV1690" s="115"/>
      <c r="CY1690" s="100"/>
      <c r="CZ1690" s="8" t="str">
        <f t="shared" si="274"/>
        <v>NC</v>
      </c>
      <c r="DA1690" s="8" t="str">
        <f t="shared" si="275"/>
        <v>Invalid PM Setting</v>
      </c>
      <c r="DB1690" s="8" t="str">
        <f t="shared" si="276"/>
        <v>NC</v>
      </c>
      <c r="DC1690" s="8" t="str">
        <f t="shared" si="277"/>
        <v>Invalid PM Setting</v>
      </c>
      <c r="DD1690" s="8"/>
      <c r="DE1690" s="8"/>
      <c r="DF1690" s="8"/>
      <c r="DG1690" s="115"/>
      <c r="DH1690" s="115"/>
      <c r="DI1690" s="115"/>
      <c r="DJ1690" s="115"/>
      <c r="DK1690" s="8"/>
      <c r="DL1690" s="8"/>
      <c r="DM1690" s="8"/>
      <c r="DN1690" s="8"/>
      <c r="DO1690" s="8"/>
      <c r="DP1690" s="100"/>
      <c r="DQ1690" s="115"/>
      <c r="DR1690" s="115"/>
      <c r="DS1690" s="115"/>
      <c r="DT1690" s="115"/>
    </row>
    <row r="1691" spans="1:124" ht="12.75" customHeight="1">
      <c r="A1691" s="115"/>
      <c r="B1691" s="89">
        <v>1688</v>
      </c>
      <c r="C1691" s="127"/>
      <c r="D1691" s="129"/>
      <c r="E1691" s="8"/>
      <c r="F1691" s="8"/>
      <c r="G1691" s="8"/>
      <c r="H1691" s="8"/>
      <c r="I1691" s="8" t="s">
        <v>4889</v>
      </c>
      <c r="J1691" s="8" t="s">
        <v>4461</v>
      </c>
      <c r="K1691" s="127" t="s">
        <v>4845</v>
      </c>
      <c r="L1691" s="129" t="s">
        <v>5891</v>
      </c>
      <c r="M1691" s="8"/>
      <c r="N1691" s="8"/>
      <c r="O1691" s="8" t="s">
        <v>6264</v>
      </c>
      <c r="P1691" s="8" t="s">
        <v>6264</v>
      </c>
      <c r="Q1691" s="8" t="s">
        <v>6264</v>
      </c>
      <c r="R1691" s="8"/>
      <c r="S1691" s="8"/>
      <c r="T1691" s="8"/>
      <c r="U1691" s="8"/>
      <c r="V1691" s="8"/>
      <c r="W1691" s="8"/>
      <c r="X1691" s="8"/>
      <c r="Y1691" s="8"/>
      <c r="Z1691" s="8"/>
      <c r="AA1691" s="8"/>
      <c r="AB1691" s="8"/>
      <c r="AC1691" s="8" t="str">
        <f t="shared" si="268"/>
        <v>NO</v>
      </c>
      <c r="AD1691" s="8" t="str">
        <f t="shared" si="269"/>
        <v>NC,,,,,,,,,,,,,</v>
      </c>
      <c r="AE1691" s="8"/>
      <c r="AF1691" s="115"/>
      <c r="AG1691" s="115"/>
      <c r="AH1691" s="8" t="s">
        <v>4889</v>
      </c>
      <c r="AI1691" s="115" t="s">
        <v>4889</v>
      </c>
      <c r="AJ1691" s="115"/>
      <c r="AK1691" s="115"/>
      <c r="AL1691" s="115"/>
      <c r="AM1691" s="115"/>
      <c r="AN1691" s="115"/>
      <c r="AO1691" s="115"/>
      <c r="AP1691" s="115"/>
      <c r="AQ1691" s="115"/>
      <c r="AR1691" s="115"/>
      <c r="AS1691" s="115"/>
      <c r="AT1691" s="115"/>
      <c r="AU1691" s="115"/>
      <c r="AV1691" s="115"/>
      <c r="AW1691" s="115"/>
      <c r="AX1691" s="115"/>
      <c r="AY1691" s="115"/>
      <c r="AZ1691" s="115"/>
      <c r="BA1691" s="115"/>
      <c r="BB1691" s="115"/>
      <c r="BC1691" s="115"/>
      <c r="BD1691" s="115"/>
      <c r="BE1691" s="115"/>
      <c r="BF1691" s="115"/>
      <c r="BG1691" s="115"/>
      <c r="BH1691" s="115"/>
      <c r="BI1691" s="115"/>
      <c r="BJ1691" s="115"/>
      <c r="BK1691" s="115"/>
      <c r="BL1691" s="115"/>
      <c r="BM1691" s="115"/>
      <c r="BN1691" s="115"/>
      <c r="BO1691" s="8"/>
      <c r="BP1691" s="8"/>
      <c r="BQ1691" s="8"/>
      <c r="BR1691" s="8"/>
      <c r="BS1691" s="8"/>
      <c r="BT1691" s="8"/>
      <c r="BU1691" s="8"/>
      <c r="BV1691" s="8"/>
      <c r="BW1691" s="8"/>
      <c r="BX1691" s="8"/>
      <c r="BY1691" s="8"/>
      <c r="BZ1691" s="8"/>
      <c r="CA1691" s="8"/>
      <c r="CB1691" s="8"/>
      <c r="CC1691" s="8"/>
      <c r="CD1691" s="100"/>
      <c r="CE1691" s="8" t="str">
        <f t="shared" si="270"/>
        <v>NC</v>
      </c>
      <c r="CF1691" s="8" t="str">
        <f t="shared" si="271"/>
        <v>Invalid PM Setting</v>
      </c>
      <c r="CG1691" s="8" t="str">
        <f t="shared" si="272"/>
        <v>NC</v>
      </c>
      <c r="CH1691" s="8" t="str">
        <f t="shared" si="273"/>
        <v>Invalid PM Setting</v>
      </c>
      <c r="CI1691" s="8"/>
      <c r="CJ1691" s="8"/>
      <c r="CK1691" s="8"/>
      <c r="CL1691" s="8"/>
      <c r="CM1691" s="115"/>
      <c r="CN1691" s="115"/>
      <c r="CO1691" s="115"/>
      <c r="CP1691" s="115"/>
      <c r="CQ1691" s="8"/>
      <c r="CR1691" s="8"/>
      <c r="CS1691" s="8"/>
      <c r="CT1691" s="8"/>
      <c r="CU1691" s="100"/>
      <c r="CV1691" s="115"/>
      <c r="CY1691" s="100"/>
      <c r="CZ1691" s="8" t="str">
        <f t="shared" si="274"/>
        <v>NC</v>
      </c>
      <c r="DA1691" s="8" t="str">
        <f t="shared" si="275"/>
        <v>Invalid PM Setting</v>
      </c>
      <c r="DB1691" s="8" t="str">
        <f t="shared" si="276"/>
        <v>NC</v>
      </c>
      <c r="DC1691" s="8" t="str">
        <f t="shared" si="277"/>
        <v>Invalid PM Setting</v>
      </c>
      <c r="DD1691" s="8"/>
      <c r="DE1691" s="8"/>
      <c r="DF1691" s="8"/>
      <c r="DG1691" s="115"/>
      <c r="DH1691" s="115"/>
      <c r="DI1691" s="115"/>
      <c r="DJ1691" s="115"/>
      <c r="DK1691" s="8"/>
      <c r="DL1691" s="8"/>
      <c r="DM1691" s="8"/>
      <c r="DN1691" s="8"/>
      <c r="DO1691" s="8"/>
      <c r="DP1691" s="100"/>
      <c r="DQ1691" s="115"/>
      <c r="DR1691" s="115"/>
      <c r="DS1691" s="115"/>
      <c r="DT1691" s="115"/>
    </row>
    <row r="1692" spans="1:124" ht="12.75" customHeight="1">
      <c r="A1692" s="115"/>
      <c r="B1692" s="89">
        <v>1689</v>
      </c>
      <c r="C1692" s="127"/>
      <c r="D1692" s="129"/>
      <c r="E1692" s="8"/>
      <c r="F1692" s="8"/>
      <c r="G1692" s="8"/>
      <c r="H1692" s="8"/>
      <c r="I1692" s="8" t="s">
        <v>4889</v>
      </c>
      <c r="J1692" s="8" t="s">
        <v>7104</v>
      </c>
      <c r="K1692" s="127" t="s">
        <v>4845</v>
      </c>
      <c r="L1692" s="129" t="s">
        <v>6972</v>
      </c>
      <c r="M1692" s="8"/>
      <c r="N1692" s="8"/>
      <c r="O1692" s="8" t="s">
        <v>6264</v>
      </c>
      <c r="P1692" s="8" t="s">
        <v>6264</v>
      </c>
      <c r="Q1692" s="8" t="s">
        <v>6264</v>
      </c>
      <c r="R1692" s="8"/>
      <c r="S1692" s="8"/>
      <c r="T1692" s="8"/>
      <c r="U1692" s="8"/>
      <c r="V1692" s="8"/>
      <c r="W1692" s="8"/>
      <c r="X1692" s="8"/>
      <c r="Y1692" s="8"/>
      <c r="Z1692" s="8"/>
      <c r="AA1692" s="8"/>
      <c r="AB1692" s="8"/>
      <c r="AC1692" s="8" t="str">
        <f t="shared" si="268"/>
        <v>NO</v>
      </c>
      <c r="AD1692" s="8" t="str">
        <f t="shared" si="269"/>
        <v>NC,,,,,,,,,,,,,</v>
      </c>
      <c r="AE1692" s="8"/>
      <c r="AF1692" s="115"/>
      <c r="AG1692" s="115"/>
      <c r="AH1692" s="8" t="s">
        <v>4889</v>
      </c>
      <c r="AI1692" s="115" t="s">
        <v>4889</v>
      </c>
      <c r="AJ1692" s="115"/>
      <c r="AK1692" s="115"/>
      <c r="AL1692" s="115"/>
      <c r="AM1692" s="115"/>
      <c r="AN1692" s="115"/>
      <c r="AO1692" s="115"/>
      <c r="AP1692" s="115"/>
      <c r="AQ1692" s="115"/>
      <c r="AR1692" s="115"/>
      <c r="AS1692" s="115"/>
      <c r="AT1692" s="115"/>
      <c r="AU1692" s="115"/>
      <c r="AV1692" s="115"/>
      <c r="AW1692" s="115"/>
      <c r="AX1692" s="115"/>
      <c r="AY1692" s="115"/>
      <c r="AZ1692" s="115"/>
      <c r="BA1692" s="115"/>
      <c r="BB1692" s="115"/>
      <c r="BC1692" s="115"/>
      <c r="BD1692" s="115"/>
      <c r="BE1692" s="115"/>
      <c r="BF1692" s="115"/>
      <c r="BG1692" s="115"/>
      <c r="BH1692" s="115"/>
      <c r="BI1692" s="115"/>
      <c r="BJ1692" s="115"/>
      <c r="BK1692" s="115"/>
      <c r="BL1692" s="115"/>
      <c r="BM1692" s="115"/>
      <c r="BN1692" s="115"/>
      <c r="BO1692" s="8"/>
      <c r="BP1692" s="8"/>
      <c r="BQ1692" s="8"/>
      <c r="BR1692" s="8"/>
      <c r="BS1692" s="8"/>
      <c r="BT1692" s="8"/>
      <c r="BU1692" s="8"/>
      <c r="BV1692" s="8"/>
      <c r="BW1692" s="8"/>
      <c r="BX1692" s="8"/>
      <c r="BY1692" s="8"/>
      <c r="BZ1692" s="8"/>
      <c r="CA1692" s="8"/>
      <c r="CB1692" s="8"/>
      <c r="CC1692" s="8"/>
      <c r="CD1692" s="100"/>
      <c r="CE1692" s="8" t="str">
        <f t="shared" si="270"/>
        <v>NC</v>
      </c>
      <c r="CF1692" s="8" t="str">
        <f t="shared" si="271"/>
        <v>Invalid PM Setting</v>
      </c>
      <c r="CG1692" s="8" t="str">
        <f t="shared" si="272"/>
        <v>NC</v>
      </c>
      <c r="CH1692" s="8" t="str">
        <f t="shared" si="273"/>
        <v>Invalid PM Setting</v>
      </c>
      <c r="CI1692" s="8"/>
      <c r="CJ1692" s="8"/>
      <c r="CK1692" s="8"/>
      <c r="CL1692" s="8"/>
      <c r="CM1692" s="115"/>
      <c r="CN1692" s="115"/>
      <c r="CO1692" s="115"/>
      <c r="CP1692" s="115"/>
      <c r="CQ1692" s="8"/>
      <c r="CR1692" s="8"/>
      <c r="CS1692" s="8"/>
      <c r="CT1692" s="8"/>
      <c r="CU1692" s="100"/>
      <c r="CV1692" s="115"/>
      <c r="CY1692" s="100"/>
      <c r="CZ1692" s="8" t="str">
        <f t="shared" si="274"/>
        <v>NC</v>
      </c>
      <c r="DA1692" s="8" t="str">
        <f t="shared" si="275"/>
        <v>Invalid PM Setting</v>
      </c>
      <c r="DB1692" s="8" t="str">
        <f t="shared" si="276"/>
        <v>NC</v>
      </c>
      <c r="DC1692" s="8" t="str">
        <f t="shared" si="277"/>
        <v>Invalid PM Setting</v>
      </c>
      <c r="DD1692" s="8"/>
      <c r="DE1692" s="8"/>
      <c r="DF1692" s="8"/>
      <c r="DG1692" s="115"/>
      <c r="DH1692" s="115"/>
      <c r="DI1692" s="115"/>
      <c r="DJ1692" s="115"/>
      <c r="DK1692" s="8"/>
      <c r="DL1692" s="8"/>
      <c r="DM1692" s="8"/>
      <c r="DN1692" s="8"/>
      <c r="DO1692" s="8"/>
      <c r="DP1692" s="100"/>
      <c r="DQ1692" s="115"/>
      <c r="DR1692" s="115"/>
      <c r="DS1692" s="115"/>
      <c r="DT1692" s="115"/>
    </row>
    <row r="1693" spans="1:124" ht="12.75" customHeight="1">
      <c r="A1693" s="115"/>
      <c r="B1693" s="89">
        <v>1690</v>
      </c>
      <c r="C1693" s="127"/>
      <c r="D1693" s="129"/>
      <c r="E1693" s="8"/>
      <c r="F1693" s="8"/>
      <c r="G1693" s="8"/>
      <c r="H1693" s="8"/>
      <c r="I1693" s="8" t="s">
        <v>4889</v>
      </c>
      <c r="J1693" s="8" t="s">
        <v>6650</v>
      </c>
      <c r="K1693" s="127" t="s">
        <v>4845</v>
      </c>
      <c r="L1693" s="129" t="s">
        <v>5882</v>
      </c>
      <c r="M1693" s="8"/>
      <c r="N1693" s="8"/>
      <c r="O1693" s="8" t="s">
        <v>6264</v>
      </c>
      <c r="P1693" s="8" t="s">
        <v>6264</v>
      </c>
      <c r="Q1693" s="8" t="s">
        <v>6264</v>
      </c>
      <c r="R1693" s="8"/>
      <c r="S1693" s="8"/>
      <c r="T1693" s="8"/>
      <c r="U1693" s="8"/>
      <c r="V1693" s="8"/>
      <c r="W1693" s="8"/>
      <c r="X1693" s="8"/>
      <c r="Y1693" s="8"/>
      <c r="Z1693" s="8"/>
      <c r="AA1693" s="8"/>
      <c r="AB1693" s="8"/>
      <c r="AC1693" s="8" t="str">
        <f t="shared" si="268"/>
        <v>NO</v>
      </c>
      <c r="AD1693" s="8" t="str">
        <f t="shared" si="269"/>
        <v>NC,,,,,,,,,,,,,</v>
      </c>
      <c r="AE1693" s="8"/>
      <c r="AF1693" s="115"/>
      <c r="AG1693" s="115"/>
      <c r="AH1693" s="8" t="s">
        <v>4889</v>
      </c>
      <c r="AI1693" s="115" t="s">
        <v>4889</v>
      </c>
      <c r="AJ1693" s="115"/>
      <c r="AK1693" s="115"/>
      <c r="AL1693" s="115"/>
      <c r="AM1693" s="115"/>
      <c r="AN1693" s="115"/>
      <c r="AO1693" s="115"/>
      <c r="AP1693" s="115"/>
      <c r="AQ1693" s="115"/>
      <c r="AR1693" s="115"/>
      <c r="AS1693" s="115"/>
      <c r="AT1693" s="115"/>
      <c r="AU1693" s="115"/>
      <c r="AV1693" s="115"/>
      <c r="AW1693" s="115"/>
      <c r="AX1693" s="115"/>
      <c r="AY1693" s="115"/>
      <c r="AZ1693" s="115"/>
      <c r="BA1693" s="115"/>
      <c r="BB1693" s="115"/>
      <c r="BC1693" s="115"/>
      <c r="BD1693" s="115"/>
      <c r="BE1693" s="115"/>
      <c r="BF1693" s="115"/>
      <c r="BG1693" s="115"/>
      <c r="BH1693" s="115"/>
      <c r="BI1693" s="115"/>
      <c r="BJ1693" s="115"/>
      <c r="BK1693" s="115"/>
      <c r="BL1693" s="115"/>
      <c r="BM1693" s="115"/>
      <c r="BN1693" s="115"/>
      <c r="BO1693" s="8"/>
      <c r="BP1693" s="8"/>
      <c r="BQ1693" s="8"/>
      <c r="BR1693" s="8"/>
      <c r="BS1693" s="8"/>
      <c r="BT1693" s="8"/>
      <c r="BU1693" s="8"/>
      <c r="BV1693" s="8"/>
      <c r="BW1693" s="8"/>
      <c r="BX1693" s="8"/>
      <c r="BY1693" s="8"/>
      <c r="BZ1693" s="8"/>
      <c r="CA1693" s="8"/>
      <c r="CB1693" s="8"/>
      <c r="CC1693" s="8"/>
      <c r="CD1693" s="100"/>
      <c r="CE1693" s="8" t="str">
        <f t="shared" si="270"/>
        <v>NC</v>
      </c>
      <c r="CF1693" s="8" t="str">
        <f t="shared" si="271"/>
        <v>Invalid PM Setting</v>
      </c>
      <c r="CG1693" s="8" t="str">
        <f t="shared" si="272"/>
        <v>NC</v>
      </c>
      <c r="CH1693" s="8" t="str">
        <f t="shared" si="273"/>
        <v>Invalid PM Setting</v>
      </c>
      <c r="CI1693" s="8"/>
      <c r="CJ1693" s="8"/>
      <c r="CK1693" s="8"/>
      <c r="CL1693" s="8"/>
      <c r="CM1693" s="115"/>
      <c r="CN1693" s="115"/>
      <c r="CO1693" s="115"/>
      <c r="CP1693" s="115"/>
      <c r="CQ1693" s="8"/>
      <c r="CR1693" s="8"/>
      <c r="CS1693" s="8"/>
      <c r="CT1693" s="8"/>
      <c r="CU1693" s="100"/>
      <c r="CV1693" s="115"/>
      <c r="CY1693" s="100"/>
      <c r="CZ1693" s="8" t="str">
        <f t="shared" si="274"/>
        <v>NC</v>
      </c>
      <c r="DA1693" s="8" t="str">
        <f t="shared" si="275"/>
        <v>Invalid PM Setting</v>
      </c>
      <c r="DB1693" s="8" t="str">
        <f t="shared" si="276"/>
        <v>NC</v>
      </c>
      <c r="DC1693" s="8" t="str">
        <f t="shared" si="277"/>
        <v>Invalid PM Setting</v>
      </c>
      <c r="DD1693" s="8"/>
      <c r="DE1693" s="8"/>
      <c r="DF1693" s="8"/>
      <c r="DG1693" s="115"/>
      <c r="DH1693" s="115"/>
      <c r="DI1693" s="115"/>
      <c r="DJ1693" s="115"/>
      <c r="DK1693" s="8"/>
      <c r="DL1693" s="8"/>
      <c r="DM1693" s="8"/>
      <c r="DN1693" s="8"/>
      <c r="DO1693" s="8"/>
      <c r="DP1693" s="100"/>
      <c r="DQ1693" s="115"/>
      <c r="DR1693" s="115"/>
      <c r="DS1693" s="115"/>
      <c r="DT1693" s="115"/>
    </row>
    <row r="1694" spans="1:124" ht="12.75" customHeight="1">
      <c r="A1694" s="115"/>
      <c r="B1694" s="89">
        <v>1691</v>
      </c>
      <c r="C1694" s="127"/>
      <c r="D1694" s="129"/>
      <c r="E1694" s="8"/>
      <c r="F1694" s="8"/>
      <c r="G1694" s="8"/>
      <c r="H1694" s="8"/>
      <c r="I1694" s="8" t="s">
        <v>4889</v>
      </c>
      <c r="J1694" s="8" t="s">
        <v>6814</v>
      </c>
      <c r="K1694" s="127" t="s">
        <v>4845</v>
      </c>
      <c r="L1694" s="129" t="s">
        <v>5108</v>
      </c>
      <c r="M1694" s="8"/>
      <c r="N1694" s="8"/>
      <c r="O1694" s="8" t="s">
        <v>6264</v>
      </c>
      <c r="P1694" s="8" t="s">
        <v>6264</v>
      </c>
      <c r="Q1694" s="8" t="s">
        <v>6264</v>
      </c>
      <c r="R1694" s="8"/>
      <c r="S1694" s="8"/>
      <c r="T1694" s="8"/>
      <c r="U1694" s="8"/>
      <c r="V1694" s="8"/>
      <c r="W1694" s="8"/>
      <c r="X1694" s="8"/>
      <c r="Y1694" s="8"/>
      <c r="Z1694" s="8"/>
      <c r="AA1694" s="8"/>
      <c r="AB1694" s="8"/>
      <c r="AC1694" s="8" t="str">
        <f t="shared" si="268"/>
        <v>NO</v>
      </c>
      <c r="AD1694" s="8" t="str">
        <f t="shared" si="269"/>
        <v>NC,,,,,,,,,,,,,</v>
      </c>
      <c r="AE1694" s="8"/>
      <c r="AF1694" s="115"/>
      <c r="AG1694" s="115"/>
      <c r="AH1694" s="8" t="s">
        <v>4889</v>
      </c>
      <c r="AI1694" s="115" t="s">
        <v>4889</v>
      </c>
      <c r="AJ1694" s="115"/>
      <c r="AK1694" s="115"/>
      <c r="AL1694" s="115"/>
      <c r="AM1694" s="115"/>
      <c r="AN1694" s="115"/>
      <c r="AO1694" s="115"/>
      <c r="AP1694" s="115"/>
      <c r="AQ1694" s="115"/>
      <c r="AR1694" s="115"/>
      <c r="AS1694" s="115"/>
      <c r="AT1694" s="115"/>
      <c r="AU1694" s="115"/>
      <c r="AV1694" s="115"/>
      <c r="AW1694" s="115"/>
      <c r="AX1694" s="115"/>
      <c r="AY1694" s="115"/>
      <c r="AZ1694" s="115"/>
      <c r="BA1694" s="115"/>
      <c r="BB1694" s="115"/>
      <c r="BC1694" s="115"/>
      <c r="BD1694" s="115"/>
      <c r="BE1694" s="115"/>
      <c r="BF1694" s="115"/>
      <c r="BG1694" s="115"/>
      <c r="BH1694" s="115"/>
      <c r="BI1694" s="115"/>
      <c r="BJ1694" s="115"/>
      <c r="BK1694" s="115"/>
      <c r="BL1694" s="115"/>
      <c r="BM1694" s="115"/>
      <c r="BN1694" s="115"/>
      <c r="BO1694" s="8"/>
      <c r="BP1694" s="8"/>
      <c r="BQ1694" s="8"/>
      <c r="BR1694" s="8"/>
      <c r="BS1694" s="8"/>
      <c r="BT1694" s="8"/>
      <c r="BU1694" s="8"/>
      <c r="BV1694" s="8"/>
      <c r="BW1694" s="8"/>
      <c r="BX1694" s="8"/>
      <c r="BY1694" s="8"/>
      <c r="BZ1694" s="8"/>
      <c r="CA1694" s="8"/>
      <c r="CB1694" s="8"/>
      <c r="CC1694" s="8"/>
      <c r="CD1694" s="100"/>
      <c r="CE1694" s="8" t="str">
        <f t="shared" si="270"/>
        <v>NC</v>
      </c>
      <c r="CF1694" s="8" t="str">
        <f t="shared" si="271"/>
        <v>Invalid PM Setting</v>
      </c>
      <c r="CG1694" s="8" t="str">
        <f t="shared" si="272"/>
        <v>NC</v>
      </c>
      <c r="CH1694" s="8" t="str">
        <f t="shared" si="273"/>
        <v>Invalid PM Setting</v>
      </c>
      <c r="CI1694" s="8"/>
      <c r="CJ1694" s="8"/>
      <c r="CK1694" s="8"/>
      <c r="CL1694" s="8"/>
      <c r="CM1694" s="115"/>
      <c r="CN1694" s="115"/>
      <c r="CO1694" s="115"/>
      <c r="CP1694" s="115"/>
      <c r="CQ1694" s="8"/>
      <c r="CR1694" s="8"/>
      <c r="CS1694" s="8"/>
      <c r="CT1694" s="8"/>
      <c r="CU1694" s="100"/>
      <c r="CV1694" s="115"/>
      <c r="CY1694" s="100"/>
      <c r="CZ1694" s="8" t="str">
        <f t="shared" si="274"/>
        <v>NC</v>
      </c>
      <c r="DA1694" s="8" t="str">
        <f t="shared" si="275"/>
        <v>Invalid PM Setting</v>
      </c>
      <c r="DB1694" s="8" t="str">
        <f t="shared" si="276"/>
        <v>NC</v>
      </c>
      <c r="DC1694" s="8" t="str">
        <f t="shared" si="277"/>
        <v>Invalid PM Setting</v>
      </c>
      <c r="DD1694" s="8"/>
      <c r="DE1694" s="8"/>
      <c r="DF1694" s="8"/>
      <c r="DG1694" s="115"/>
      <c r="DH1694" s="115"/>
      <c r="DI1694" s="115"/>
      <c r="DJ1694" s="115"/>
      <c r="DK1694" s="8"/>
      <c r="DL1694" s="8"/>
      <c r="DM1694" s="8"/>
      <c r="DN1694" s="8"/>
      <c r="DO1694" s="8"/>
      <c r="DP1694" s="100"/>
      <c r="DQ1694" s="115"/>
      <c r="DR1694" s="115"/>
      <c r="DS1694" s="115"/>
      <c r="DT1694" s="115"/>
    </row>
    <row r="1695" spans="1:124" ht="12.75" customHeight="1">
      <c r="A1695" s="115"/>
      <c r="B1695" s="89">
        <v>1692</v>
      </c>
      <c r="C1695" s="127"/>
      <c r="D1695" s="129"/>
      <c r="E1695" s="8"/>
      <c r="F1695" s="8"/>
      <c r="G1695" s="8"/>
      <c r="H1695" s="8"/>
      <c r="I1695" s="8" t="s">
        <v>4889</v>
      </c>
      <c r="J1695" s="8" t="s">
        <v>3699</v>
      </c>
      <c r="K1695" s="127" t="s">
        <v>4845</v>
      </c>
      <c r="L1695" s="129" t="s">
        <v>5103</v>
      </c>
      <c r="M1695" s="8"/>
      <c r="N1695" s="8"/>
      <c r="O1695" s="8" t="s">
        <v>6264</v>
      </c>
      <c r="P1695" s="8" t="s">
        <v>6264</v>
      </c>
      <c r="Q1695" s="8" t="s">
        <v>6264</v>
      </c>
      <c r="R1695" s="8"/>
      <c r="S1695" s="8"/>
      <c r="T1695" s="8"/>
      <c r="U1695" s="8"/>
      <c r="V1695" s="8"/>
      <c r="W1695" s="8"/>
      <c r="X1695" s="8"/>
      <c r="Y1695" s="8"/>
      <c r="Z1695" s="8"/>
      <c r="AA1695" s="8"/>
      <c r="AB1695" s="8"/>
      <c r="AC1695" s="8" t="str">
        <f t="shared" si="268"/>
        <v>NO</v>
      </c>
      <c r="AD1695" s="8" t="str">
        <f t="shared" si="269"/>
        <v>NC,,,,,,,,,,,,,</v>
      </c>
      <c r="AE1695" s="8"/>
      <c r="AF1695" s="115"/>
      <c r="AG1695" s="115"/>
      <c r="AH1695" s="8" t="s">
        <v>4889</v>
      </c>
      <c r="AI1695" s="115" t="s">
        <v>4889</v>
      </c>
      <c r="AJ1695" s="115"/>
      <c r="AK1695" s="115"/>
      <c r="AL1695" s="115"/>
      <c r="AM1695" s="115"/>
      <c r="AN1695" s="115"/>
      <c r="AO1695" s="115"/>
      <c r="AP1695" s="115"/>
      <c r="AQ1695" s="115"/>
      <c r="AR1695" s="115"/>
      <c r="AS1695" s="115"/>
      <c r="AT1695" s="115"/>
      <c r="AU1695" s="115"/>
      <c r="AV1695" s="115"/>
      <c r="AW1695" s="115"/>
      <c r="AX1695" s="115"/>
      <c r="AY1695" s="115"/>
      <c r="AZ1695" s="115"/>
      <c r="BA1695" s="115"/>
      <c r="BB1695" s="115"/>
      <c r="BC1695" s="115"/>
      <c r="BD1695" s="115"/>
      <c r="BE1695" s="115"/>
      <c r="BF1695" s="115"/>
      <c r="BG1695" s="115"/>
      <c r="BH1695" s="115"/>
      <c r="BI1695" s="115"/>
      <c r="BJ1695" s="115"/>
      <c r="BK1695" s="115"/>
      <c r="BL1695" s="115"/>
      <c r="BM1695" s="115"/>
      <c r="BN1695" s="115"/>
      <c r="BO1695" s="8"/>
      <c r="BP1695" s="8"/>
      <c r="BQ1695" s="8"/>
      <c r="BR1695" s="8"/>
      <c r="BS1695" s="8"/>
      <c r="BT1695" s="8"/>
      <c r="BU1695" s="8"/>
      <c r="BV1695" s="8"/>
      <c r="BW1695" s="8"/>
      <c r="BX1695" s="8"/>
      <c r="BY1695" s="8"/>
      <c r="BZ1695" s="8"/>
      <c r="CA1695" s="8"/>
      <c r="CB1695" s="8"/>
      <c r="CC1695" s="8"/>
      <c r="CD1695" s="100"/>
      <c r="CE1695" s="8" t="str">
        <f t="shared" si="270"/>
        <v>NC</v>
      </c>
      <c r="CF1695" s="8" t="str">
        <f t="shared" si="271"/>
        <v>Invalid PM Setting</v>
      </c>
      <c r="CG1695" s="8" t="str">
        <f t="shared" si="272"/>
        <v>NC</v>
      </c>
      <c r="CH1695" s="8" t="str">
        <f t="shared" si="273"/>
        <v>Invalid PM Setting</v>
      </c>
      <c r="CI1695" s="8"/>
      <c r="CJ1695" s="8"/>
      <c r="CK1695" s="8"/>
      <c r="CL1695" s="8"/>
      <c r="CM1695" s="115"/>
      <c r="CN1695" s="115"/>
      <c r="CO1695" s="115"/>
      <c r="CP1695" s="115"/>
      <c r="CQ1695" s="8"/>
      <c r="CR1695" s="8"/>
      <c r="CS1695" s="8"/>
      <c r="CT1695" s="8"/>
      <c r="CU1695" s="100"/>
      <c r="CV1695" s="115"/>
      <c r="CY1695" s="100"/>
      <c r="CZ1695" s="8" t="str">
        <f t="shared" si="274"/>
        <v>NC</v>
      </c>
      <c r="DA1695" s="8" t="str">
        <f t="shared" si="275"/>
        <v>Invalid PM Setting</v>
      </c>
      <c r="DB1695" s="8" t="str">
        <f t="shared" si="276"/>
        <v>NC</v>
      </c>
      <c r="DC1695" s="8" t="str">
        <f t="shared" si="277"/>
        <v>Invalid PM Setting</v>
      </c>
      <c r="DD1695" s="8"/>
      <c r="DE1695" s="8"/>
      <c r="DF1695" s="8"/>
      <c r="DG1695" s="115"/>
      <c r="DH1695" s="115"/>
      <c r="DI1695" s="115"/>
      <c r="DJ1695" s="115"/>
      <c r="DK1695" s="8"/>
      <c r="DL1695" s="8"/>
      <c r="DM1695" s="8"/>
      <c r="DN1695" s="8"/>
      <c r="DO1695" s="8"/>
      <c r="DP1695" s="100"/>
      <c r="DQ1695" s="115"/>
      <c r="DR1695" s="115"/>
      <c r="DS1695" s="115"/>
      <c r="DT1695" s="115"/>
    </row>
    <row r="1696" spans="1:124" ht="12.75" customHeight="1">
      <c r="A1696" s="115"/>
      <c r="B1696" s="89">
        <v>1693</v>
      </c>
      <c r="C1696" s="127"/>
      <c r="D1696" s="129"/>
      <c r="E1696" s="8"/>
      <c r="F1696" s="8"/>
      <c r="G1696" s="8"/>
      <c r="H1696" s="8"/>
      <c r="I1696" s="8" t="s">
        <v>4889</v>
      </c>
      <c r="J1696" s="8" t="s">
        <v>6816</v>
      </c>
      <c r="K1696" s="127" t="s">
        <v>4845</v>
      </c>
      <c r="L1696" s="129" t="s">
        <v>4148</v>
      </c>
      <c r="M1696" s="8"/>
      <c r="N1696" s="8"/>
      <c r="O1696" s="8" t="s">
        <v>6264</v>
      </c>
      <c r="P1696" s="8" t="s">
        <v>6264</v>
      </c>
      <c r="Q1696" s="8" t="s">
        <v>6264</v>
      </c>
      <c r="R1696" s="8"/>
      <c r="S1696" s="8"/>
      <c r="T1696" s="8"/>
      <c r="U1696" s="8"/>
      <c r="V1696" s="8"/>
      <c r="W1696" s="8"/>
      <c r="X1696" s="8"/>
      <c r="Y1696" s="8"/>
      <c r="Z1696" s="8"/>
      <c r="AA1696" s="8"/>
      <c r="AB1696" s="8"/>
      <c r="AC1696" s="8" t="str">
        <f t="shared" si="268"/>
        <v>NO</v>
      </c>
      <c r="AD1696" s="8" t="str">
        <f t="shared" si="269"/>
        <v>NC,,,,,,,,,,,,,</v>
      </c>
      <c r="AE1696" s="8"/>
      <c r="AF1696" s="115"/>
      <c r="AG1696" s="115"/>
      <c r="AH1696" s="8" t="s">
        <v>4889</v>
      </c>
      <c r="AI1696" s="115" t="s">
        <v>4889</v>
      </c>
      <c r="AJ1696" s="115"/>
      <c r="AK1696" s="115"/>
      <c r="AL1696" s="115"/>
      <c r="AM1696" s="115"/>
      <c r="AN1696" s="115"/>
      <c r="AO1696" s="115"/>
      <c r="AP1696" s="115"/>
      <c r="AQ1696" s="115"/>
      <c r="AR1696" s="115"/>
      <c r="AS1696" s="115"/>
      <c r="AT1696" s="115"/>
      <c r="AU1696" s="115"/>
      <c r="AV1696" s="115"/>
      <c r="AW1696" s="115"/>
      <c r="AX1696" s="115"/>
      <c r="AY1696" s="115"/>
      <c r="AZ1696" s="115"/>
      <c r="BA1696" s="115"/>
      <c r="BB1696" s="115"/>
      <c r="BC1696" s="115"/>
      <c r="BD1696" s="115"/>
      <c r="BE1696" s="115"/>
      <c r="BF1696" s="115"/>
      <c r="BG1696" s="115"/>
      <c r="BH1696" s="115"/>
      <c r="BI1696" s="115"/>
      <c r="BJ1696" s="115"/>
      <c r="BK1696" s="115"/>
      <c r="BL1696" s="115"/>
      <c r="BM1696" s="115"/>
      <c r="BN1696" s="115"/>
      <c r="BO1696" s="8"/>
      <c r="BP1696" s="8"/>
      <c r="BQ1696" s="8"/>
      <c r="BR1696" s="8"/>
      <c r="BS1696" s="8"/>
      <c r="BT1696" s="8"/>
      <c r="BU1696" s="8"/>
      <c r="BV1696" s="8"/>
      <c r="BW1696" s="8"/>
      <c r="BX1696" s="8"/>
      <c r="BY1696" s="8"/>
      <c r="BZ1696" s="8"/>
      <c r="CA1696" s="8"/>
      <c r="CB1696" s="8"/>
      <c r="CC1696" s="8"/>
      <c r="CD1696" s="100"/>
      <c r="CE1696" s="8" t="str">
        <f t="shared" si="270"/>
        <v>NC</v>
      </c>
      <c r="CF1696" s="8" t="str">
        <f t="shared" si="271"/>
        <v>Invalid PM Setting</v>
      </c>
      <c r="CG1696" s="8" t="str">
        <f t="shared" si="272"/>
        <v>NC</v>
      </c>
      <c r="CH1696" s="8" t="str">
        <f t="shared" si="273"/>
        <v>Invalid PM Setting</v>
      </c>
      <c r="CI1696" s="8"/>
      <c r="CJ1696" s="8"/>
      <c r="CK1696" s="8"/>
      <c r="CL1696" s="8"/>
      <c r="CM1696" s="115"/>
      <c r="CN1696" s="115"/>
      <c r="CO1696" s="115"/>
      <c r="CP1696" s="115"/>
      <c r="CQ1696" s="8"/>
      <c r="CR1696" s="8"/>
      <c r="CS1696" s="8"/>
      <c r="CT1696" s="8"/>
      <c r="CU1696" s="100"/>
      <c r="CV1696" s="115"/>
      <c r="CY1696" s="100"/>
      <c r="CZ1696" s="8" t="str">
        <f t="shared" si="274"/>
        <v>NC</v>
      </c>
      <c r="DA1696" s="8" t="str">
        <f t="shared" si="275"/>
        <v>Invalid PM Setting</v>
      </c>
      <c r="DB1696" s="8" t="str">
        <f t="shared" si="276"/>
        <v>NC</v>
      </c>
      <c r="DC1696" s="8" t="str">
        <f t="shared" si="277"/>
        <v>Invalid PM Setting</v>
      </c>
      <c r="DD1696" s="8"/>
      <c r="DE1696" s="8"/>
      <c r="DF1696" s="8"/>
      <c r="DG1696" s="115"/>
      <c r="DH1696" s="115"/>
      <c r="DI1696" s="115"/>
      <c r="DJ1696" s="115"/>
      <c r="DK1696" s="8"/>
      <c r="DL1696" s="8"/>
      <c r="DM1696" s="8"/>
      <c r="DN1696" s="8"/>
      <c r="DO1696" s="8"/>
      <c r="DP1696" s="100"/>
      <c r="DQ1696" s="115"/>
      <c r="DR1696" s="115"/>
      <c r="DS1696" s="115"/>
      <c r="DT1696" s="115"/>
    </row>
    <row r="1697" spans="1:124" ht="12.75" customHeight="1">
      <c r="A1697" s="115"/>
      <c r="B1697" s="89">
        <v>1694</v>
      </c>
      <c r="C1697" s="127"/>
      <c r="D1697" s="129"/>
      <c r="E1697" s="8"/>
      <c r="F1697" s="8"/>
      <c r="G1697" s="8"/>
      <c r="H1697" s="8"/>
      <c r="I1697" s="8" t="s">
        <v>4889</v>
      </c>
      <c r="J1697" s="8" t="s">
        <v>6635</v>
      </c>
      <c r="K1697" s="127" t="s">
        <v>4845</v>
      </c>
      <c r="L1697" s="129" t="s">
        <v>5986</v>
      </c>
      <c r="M1697" s="8"/>
      <c r="N1697" s="8"/>
      <c r="O1697" s="8" t="s">
        <v>6264</v>
      </c>
      <c r="P1697" s="8" t="s">
        <v>6264</v>
      </c>
      <c r="Q1697" s="8" t="s">
        <v>6264</v>
      </c>
      <c r="R1697" s="8"/>
      <c r="S1697" s="8"/>
      <c r="T1697" s="8"/>
      <c r="U1697" s="8"/>
      <c r="V1697" s="8"/>
      <c r="W1697" s="8"/>
      <c r="X1697" s="8"/>
      <c r="Y1697" s="8"/>
      <c r="Z1697" s="8"/>
      <c r="AA1697" s="8"/>
      <c r="AB1697" s="8"/>
      <c r="AC1697" s="8" t="str">
        <f t="shared" si="268"/>
        <v>NO</v>
      </c>
      <c r="AD1697" s="8" t="str">
        <f t="shared" si="269"/>
        <v>NC,,,,,,,,,,,,,</v>
      </c>
      <c r="AE1697" s="8"/>
      <c r="AF1697" s="115"/>
      <c r="AG1697" s="115"/>
      <c r="AH1697" s="8" t="s">
        <v>4889</v>
      </c>
      <c r="AI1697" s="115" t="s">
        <v>4889</v>
      </c>
      <c r="AJ1697" s="115"/>
      <c r="AK1697" s="115"/>
      <c r="AL1697" s="115"/>
      <c r="AM1697" s="115"/>
      <c r="AN1697" s="115"/>
      <c r="AO1697" s="115"/>
      <c r="AP1697" s="115"/>
      <c r="AQ1697" s="115"/>
      <c r="AR1697" s="115"/>
      <c r="AS1697" s="115"/>
      <c r="AT1697" s="115"/>
      <c r="AU1697" s="115"/>
      <c r="AV1697" s="115"/>
      <c r="AW1697" s="115"/>
      <c r="AX1697" s="115"/>
      <c r="AY1697" s="115"/>
      <c r="AZ1697" s="115"/>
      <c r="BA1697" s="115"/>
      <c r="BB1697" s="115"/>
      <c r="BC1697" s="115"/>
      <c r="BD1697" s="115"/>
      <c r="BE1697" s="115"/>
      <c r="BF1697" s="115"/>
      <c r="BG1697" s="115"/>
      <c r="BH1697" s="115"/>
      <c r="BI1697" s="115"/>
      <c r="BJ1697" s="115"/>
      <c r="BK1697" s="115"/>
      <c r="BL1697" s="115"/>
      <c r="BM1697" s="115"/>
      <c r="BN1697" s="115"/>
      <c r="BO1697" s="8"/>
      <c r="BP1697" s="8"/>
      <c r="BQ1697" s="8"/>
      <c r="BR1697" s="8"/>
      <c r="BS1697" s="8"/>
      <c r="BT1697" s="8"/>
      <c r="BU1697" s="8"/>
      <c r="BV1697" s="8"/>
      <c r="BW1697" s="8"/>
      <c r="BX1697" s="8"/>
      <c r="BY1697" s="8"/>
      <c r="BZ1697" s="8"/>
      <c r="CA1697" s="8"/>
      <c r="CB1697" s="8"/>
      <c r="CC1697" s="8"/>
      <c r="CD1697" s="100"/>
      <c r="CE1697" s="8" t="str">
        <f t="shared" si="270"/>
        <v>NC</v>
      </c>
      <c r="CF1697" s="8" t="str">
        <f t="shared" si="271"/>
        <v>Invalid PM Setting</v>
      </c>
      <c r="CG1697" s="8" t="str">
        <f t="shared" si="272"/>
        <v>NC</v>
      </c>
      <c r="CH1697" s="8" t="str">
        <f t="shared" si="273"/>
        <v>Invalid PM Setting</v>
      </c>
      <c r="CI1697" s="8"/>
      <c r="CJ1697" s="8"/>
      <c r="CK1697" s="8"/>
      <c r="CL1697" s="8"/>
      <c r="CM1697" s="115"/>
      <c r="CN1697" s="115"/>
      <c r="CO1697" s="115"/>
      <c r="CP1697" s="115"/>
      <c r="CQ1697" s="8"/>
      <c r="CR1697" s="8"/>
      <c r="CS1697" s="8"/>
      <c r="CT1697" s="8"/>
      <c r="CU1697" s="100"/>
      <c r="CV1697" s="115"/>
      <c r="CY1697" s="100"/>
      <c r="CZ1697" s="8" t="str">
        <f t="shared" si="274"/>
        <v>NC</v>
      </c>
      <c r="DA1697" s="8" t="str">
        <f t="shared" si="275"/>
        <v>Invalid PM Setting</v>
      </c>
      <c r="DB1697" s="8" t="str">
        <f t="shared" si="276"/>
        <v>NC</v>
      </c>
      <c r="DC1697" s="8" t="str">
        <f t="shared" si="277"/>
        <v>Invalid PM Setting</v>
      </c>
      <c r="DD1697" s="8"/>
      <c r="DE1697" s="8"/>
      <c r="DF1697" s="8"/>
      <c r="DG1697" s="115"/>
      <c r="DH1697" s="115"/>
      <c r="DI1697" s="115"/>
      <c r="DJ1697" s="115"/>
      <c r="DK1697" s="8"/>
      <c r="DL1697" s="8"/>
      <c r="DM1697" s="8"/>
      <c r="DN1697" s="8"/>
      <c r="DO1697" s="8"/>
      <c r="DP1697" s="100"/>
      <c r="DQ1697" s="115"/>
      <c r="DR1697" s="115"/>
      <c r="DS1697" s="115"/>
      <c r="DT1697" s="115"/>
    </row>
    <row r="1698" spans="1:124" ht="12.75" customHeight="1">
      <c r="A1698" s="115"/>
      <c r="B1698" s="89">
        <v>1695</v>
      </c>
      <c r="C1698" s="127"/>
      <c r="D1698" s="129"/>
      <c r="E1698" s="8"/>
      <c r="F1698" s="8"/>
      <c r="G1698" s="8"/>
      <c r="H1698" s="8"/>
      <c r="I1698" s="8" t="s">
        <v>4889</v>
      </c>
      <c r="J1698" s="8" t="s">
        <v>6819</v>
      </c>
      <c r="K1698" s="127" t="s">
        <v>4845</v>
      </c>
      <c r="L1698" s="129" t="s">
        <v>6941</v>
      </c>
      <c r="M1698" s="8"/>
      <c r="N1698" s="8"/>
      <c r="O1698" s="8" t="s">
        <v>6264</v>
      </c>
      <c r="P1698" s="8" t="s">
        <v>6264</v>
      </c>
      <c r="Q1698" s="8" t="s">
        <v>6264</v>
      </c>
      <c r="R1698" s="8"/>
      <c r="S1698" s="8"/>
      <c r="T1698" s="8"/>
      <c r="U1698" s="8"/>
      <c r="V1698" s="8"/>
      <c r="W1698" s="8"/>
      <c r="X1698" s="8"/>
      <c r="Y1698" s="8"/>
      <c r="Z1698" s="8"/>
      <c r="AA1698" s="8"/>
      <c r="AB1698" s="8"/>
      <c r="AC1698" s="8" t="str">
        <f t="shared" si="268"/>
        <v>NO</v>
      </c>
      <c r="AD1698" s="8" t="str">
        <f t="shared" si="269"/>
        <v>NC,,,,,,,,,,,,,</v>
      </c>
      <c r="AE1698" s="8"/>
      <c r="AF1698" s="115"/>
      <c r="AG1698" s="115"/>
      <c r="AH1698" s="8" t="s">
        <v>4889</v>
      </c>
      <c r="AI1698" s="115" t="s">
        <v>4889</v>
      </c>
      <c r="AJ1698" s="115"/>
      <c r="AK1698" s="115"/>
      <c r="AL1698" s="115"/>
      <c r="AM1698" s="115"/>
      <c r="AN1698" s="115"/>
      <c r="AO1698" s="115"/>
      <c r="AP1698" s="115"/>
      <c r="AQ1698" s="115"/>
      <c r="AR1698" s="115"/>
      <c r="AS1698" s="115"/>
      <c r="AT1698" s="115"/>
      <c r="AU1698" s="115"/>
      <c r="AV1698" s="115"/>
      <c r="AW1698" s="115"/>
      <c r="AX1698" s="115"/>
      <c r="AY1698" s="115"/>
      <c r="AZ1698" s="115"/>
      <c r="BA1698" s="115"/>
      <c r="BB1698" s="115"/>
      <c r="BC1698" s="115"/>
      <c r="BD1698" s="115"/>
      <c r="BE1698" s="115"/>
      <c r="BF1698" s="115"/>
      <c r="BG1698" s="115"/>
      <c r="BH1698" s="115"/>
      <c r="BI1698" s="115"/>
      <c r="BJ1698" s="115"/>
      <c r="BK1698" s="115"/>
      <c r="BL1698" s="115"/>
      <c r="BM1698" s="115"/>
      <c r="BN1698" s="115"/>
      <c r="BO1698" s="8"/>
      <c r="BP1698" s="8"/>
      <c r="BQ1698" s="8"/>
      <c r="BR1698" s="8"/>
      <c r="BS1698" s="8"/>
      <c r="BT1698" s="8"/>
      <c r="BU1698" s="8"/>
      <c r="BV1698" s="8"/>
      <c r="BW1698" s="8"/>
      <c r="BX1698" s="8"/>
      <c r="BY1698" s="8"/>
      <c r="BZ1698" s="8"/>
      <c r="CA1698" s="8"/>
      <c r="CB1698" s="8"/>
      <c r="CC1698" s="8"/>
      <c r="CD1698" s="100"/>
      <c r="CE1698" s="8" t="str">
        <f t="shared" si="270"/>
        <v>NC</v>
      </c>
      <c r="CF1698" s="8" t="str">
        <f t="shared" si="271"/>
        <v>Invalid PM Setting</v>
      </c>
      <c r="CG1698" s="8" t="str">
        <f t="shared" si="272"/>
        <v>NC</v>
      </c>
      <c r="CH1698" s="8" t="str">
        <f t="shared" si="273"/>
        <v>Invalid PM Setting</v>
      </c>
      <c r="CI1698" s="8"/>
      <c r="CJ1698" s="8"/>
      <c r="CK1698" s="8"/>
      <c r="CL1698" s="8"/>
      <c r="CM1698" s="115"/>
      <c r="CN1698" s="115"/>
      <c r="CO1698" s="115"/>
      <c r="CP1698" s="115"/>
      <c r="CQ1698" s="8"/>
      <c r="CR1698" s="8"/>
      <c r="CS1698" s="8"/>
      <c r="CT1698" s="8"/>
      <c r="CU1698" s="100"/>
      <c r="CV1698" s="115"/>
      <c r="CY1698" s="100"/>
      <c r="CZ1698" s="8" t="str">
        <f t="shared" si="274"/>
        <v>NC</v>
      </c>
      <c r="DA1698" s="8" t="str">
        <f t="shared" si="275"/>
        <v>Invalid PM Setting</v>
      </c>
      <c r="DB1698" s="8" t="str">
        <f t="shared" si="276"/>
        <v>NC</v>
      </c>
      <c r="DC1698" s="8" t="str">
        <f t="shared" si="277"/>
        <v>Invalid PM Setting</v>
      </c>
      <c r="DD1698" s="8"/>
      <c r="DE1698" s="8"/>
      <c r="DF1698" s="8"/>
      <c r="DG1698" s="115"/>
      <c r="DH1698" s="115"/>
      <c r="DI1698" s="115"/>
      <c r="DJ1698" s="115"/>
      <c r="DK1698" s="8"/>
      <c r="DL1698" s="8"/>
      <c r="DM1698" s="8"/>
      <c r="DN1698" s="8"/>
      <c r="DO1698" s="8"/>
      <c r="DP1698" s="100"/>
      <c r="DQ1698" s="115"/>
      <c r="DR1698" s="115"/>
      <c r="DS1698" s="115"/>
      <c r="DT1698" s="115"/>
    </row>
    <row r="1699" spans="1:124" ht="12.75" customHeight="1">
      <c r="A1699" s="115"/>
      <c r="B1699" s="89">
        <v>1696</v>
      </c>
      <c r="C1699" s="127"/>
      <c r="D1699" s="129"/>
      <c r="E1699" s="8"/>
      <c r="F1699" s="8"/>
      <c r="G1699" s="8"/>
      <c r="H1699" s="8"/>
      <c r="I1699" s="8" t="s">
        <v>4889</v>
      </c>
      <c r="J1699" s="8" t="s">
        <v>6820</v>
      </c>
      <c r="K1699" s="127" t="s">
        <v>4845</v>
      </c>
      <c r="L1699" s="129" t="s">
        <v>5943</v>
      </c>
      <c r="M1699" s="8"/>
      <c r="N1699" s="8"/>
      <c r="O1699" s="8" t="s">
        <v>6264</v>
      </c>
      <c r="P1699" s="8" t="s">
        <v>6264</v>
      </c>
      <c r="Q1699" s="8" t="s">
        <v>6264</v>
      </c>
      <c r="R1699" s="8"/>
      <c r="S1699" s="8"/>
      <c r="T1699" s="8"/>
      <c r="U1699" s="8"/>
      <c r="V1699" s="8"/>
      <c r="W1699" s="8"/>
      <c r="X1699" s="8"/>
      <c r="Y1699" s="8"/>
      <c r="Z1699" s="8"/>
      <c r="AA1699" s="8"/>
      <c r="AB1699" s="8"/>
      <c r="AC1699" s="8" t="str">
        <f t="shared" si="268"/>
        <v>NO</v>
      </c>
      <c r="AD1699" s="8" t="str">
        <f t="shared" si="269"/>
        <v>NC,,,,,,,,,,,,,</v>
      </c>
      <c r="AE1699" s="8"/>
      <c r="AF1699" s="115"/>
      <c r="AG1699" s="115"/>
      <c r="AH1699" s="8" t="s">
        <v>4889</v>
      </c>
      <c r="AI1699" s="115" t="s">
        <v>4889</v>
      </c>
      <c r="AJ1699" s="115"/>
      <c r="AK1699" s="115"/>
      <c r="AL1699" s="115"/>
      <c r="AM1699" s="115"/>
      <c r="AN1699" s="115"/>
      <c r="AO1699" s="115"/>
      <c r="AP1699" s="115"/>
      <c r="AQ1699" s="115"/>
      <c r="AR1699" s="115"/>
      <c r="AS1699" s="115"/>
      <c r="AT1699" s="115"/>
      <c r="AU1699" s="115"/>
      <c r="AV1699" s="115"/>
      <c r="AW1699" s="115"/>
      <c r="AX1699" s="115"/>
      <c r="AY1699" s="115"/>
      <c r="AZ1699" s="115"/>
      <c r="BA1699" s="115"/>
      <c r="BB1699" s="115"/>
      <c r="BC1699" s="115"/>
      <c r="BD1699" s="115"/>
      <c r="BE1699" s="115"/>
      <c r="BF1699" s="115"/>
      <c r="BG1699" s="115"/>
      <c r="BH1699" s="115"/>
      <c r="BI1699" s="115"/>
      <c r="BJ1699" s="115"/>
      <c r="BK1699" s="115"/>
      <c r="BL1699" s="115"/>
      <c r="BM1699" s="115"/>
      <c r="BN1699" s="115"/>
      <c r="BO1699" s="8"/>
      <c r="BP1699" s="8"/>
      <c r="BQ1699" s="8"/>
      <c r="BR1699" s="8"/>
      <c r="BS1699" s="8"/>
      <c r="BT1699" s="8"/>
      <c r="BU1699" s="8"/>
      <c r="BV1699" s="8"/>
      <c r="BW1699" s="8"/>
      <c r="BX1699" s="8"/>
      <c r="BY1699" s="8"/>
      <c r="BZ1699" s="8"/>
      <c r="CA1699" s="8"/>
      <c r="CB1699" s="8"/>
      <c r="CC1699" s="8"/>
      <c r="CD1699" s="100"/>
      <c r="CE1699" s="8" t="str">
        <f t="shared" si="270"/>
        <v>NC</v>
      </c>
      <c r="CF1699" s="8" t="str">
        <f t="shared" si="271"/>
        <v>Invalid PM Setting</v>
      </c>
      <c r="CG1699" s="8" t="str">
        <f t="shared" si="272"/>
        <v>NC</v>
      </c>
      <c r="CH1699" s="8" t="str">
        <f t="shared" si="273"/>
        <v>Invalid PM Setting</v>
      </c>
      <c r="CI1699" s="8"/>
      <c r="CJ1699" s="8"/>
      <c r="CK1699" s="8"/>
      <c r="CL1699" s="8"/>
      <c r="CM1699" s="115"/>
      <c r="CN1699" s="115"/>
      <c r="CO1699" s="115"/>
      <c r="CP1699" s="115"/>
      <c r="CQ1699" s="8"/>
      <c r="CR1699" s="8"/>
      <c r="CS1699" s="8"/>
      <c r="CT1699" s="8"/>
      <c r="CU1699" s="100"/>
      <c r="CV1699" s="115"/>
      <c r="CY1699" s="100"/>
      <c r="CZ1699" s="8" t="str">
        <f t="shared" si="274"/>
        <v>NC</v>
      </c>
      <c r="DA1699" s="8" t="str">
        <f t="shared" si="275"/>
        <v>Invalid PM Setting</v>
      </c>
      <c r="DB1699" s="8" t="str">
        <f t="shared" si="276"/>
        <v>NC</v>
      </c>
      <c r="DC1699" s="8" t="str">
        <f t="shared" si="277"/>
        <v>Invalid PM Setting</v>
      </c>
      <c r="DD1699" s="8"/>
      <c r="DE1699" s="8"/>
      <c r="DF1699" s="8"/>
      <c r="DG1699" s="115"/>
      <c r="DH1699" s="115"/>
      <c r="DI1699" s="115"/>
      <c r="DJ1699" s="115"/>
      <c r="DK1699" s="8"/>
      <c r="DL1699" s="8"/>
      <c r="DM1699" s="8"/>
      <c r="DN1699" s="8"/>
      <c r="DO1699" s="8"/>
      <c r="DP1699" s="100"/>
      <c r="DQ1699" s="115"/>
      <c r="DR1699" s="115"/>
      <c r="DS1699" s="115"/>
      <c r="DT1699" s="115"/>
    </row>
    <row r="1700" spans="1:124" ht="12.75" customHeight="1">
      <c r="A1700" s="115"/>
      <c r="B1700" s="89">
        <v>1697</v>
      </c>
      <c r="C1700" s="127"/>
      <c r="D1700" s="129"/>
      <c r="E1700" s="8"/>
      <c r="F1700" s="8"/>
      <c r="G1700" s="8"/>
      <c r="H1700" s="8"/>
      <c r="I1700" s="8" t="s">
        <v>4889</v>
      </c>
      <c r="J1700" s="8" t="s">
        <v>6822</v>
      </c>
      <c r="K1700" s="127" t="s">
        <v>4845</v>
      </c>
      <c r="L1700" s="129" t="s">
        <v>6950</v>
      </c>
      <c r="M1700" s="8"/>
      <c r="N1700" s="8"/>
      <c r="O1700" s="8" t="s">
        <v>6264</v>
      </c>
      <c r="P1700" s="8" t="s">
        <v>6264</v>
      </c>
      <c r="Q1700" s="8" t="s">
        <v>6264</v>
      </c>
      <c r="R1700" s="8"/>
      <c r="S1700" s="8"/>
      <c r="T1700" s="8"/>
      <c r="U1700" s="8"/>
      <c r="V1700" s="8"/>
      <c r="W1700" s="8"/>
      <c r="X1700" s="8"/>
      <c r="Y1700" s="8"/>
      <c r="Z1700" s="8"/>
      <c r="AA1700" s="8"/>
      <c r="AB1700" s="8"/>
      <c r="AC1700" s="8" t="str">
        <f t="shared" si="268"/>
        <v>NO</v>
      </c>
      <c r="AD1700" s="8" t="str">
        <f t="shared" si="269"/>
        <v>NC,,,,,,,,,,,,,</v>
      </c>
      <c r="AE1700" s="8"/>
      <c r="AF1700" s="115"/>
      <c r="AG1700" s="115"/>
      <c r="AH1700" s="8" t="s">
        <v>4889</v>
      </c>
      <c r="AI1700" s="115" t="s">
        <v>4889</v>
      </c>
      <c r="AJ1700" s="115"/>
      <c r="AK1700" s="115"/>
      <c r="AL1700" s="115"/>
      <c r="AM1700" s="115"/>
      <c r="AN1700" s="115"/>
      <c r="AO1700" s="115"/>
      <c r="AP1700" s="115"/>
      <c r="AQ1700" s="115"/>
      <c r="AR1700" s="115"/>
      <c r="AS1700" s="115"/>
      <c r="AT1700" s="115"/>
      <c r="AU1700" s="115"/>
      <c r="AV1700" s="115"/>
      <c r="AW1700" s="115"/>
      <c r="AX1700" s="115"/>
      <c r="AY1700" s="115"/>
      <c r="AZ1700" s="115"/>
      <c r="BA1700" s="115"/>
      <c r="BB1700" s="115"/>
      <c r="BC1700" s="115"/>
      <c r="BD1700" s="115"/>
      <c r="BE1700" s="115"/>
      <c r="BF1700" s="115"/>
      <c r="BG1700" s="115"/>
      <c r="BH1700" s="115"/>
      <c r="BI1700" s="115"/>
      <c r="BJ1700" s="115"/>
      <c r="BK1700" s="115"/>
      <c r="BL1700" s="115"/>
      <c r="BM1700" s="115"/>
      <c r="BN1700" s="115"/>
      <c r="BO1700" s="8"/>
      <c r="BP1700" s="8"/>
      <c r="BQ1700" s="8"/>
      <c r="BR1700" s="8"/>
      <c r="BS1700" s="8"/>
      <c r="BT1700" s="8"/>
      <c r="BU1700" s="8"/>
      <c r="BV1700" s="8"/>
      <c r="BW1700" s="8"/>
      <c r="BX1700" s="8"/>
      <c r="BY1700" s="8"/>
      <c r="BZ1700" s="8"/>
      <c r="CA1700" s="8"/>
      <c r="CB1700" s="8"/>
      <c r="CC1700" s="8"/>
      <c r="CD1700" s="100"/>
      <c r="CE1700" s="8" t="str">
        <f t="shared" si="270"/>
        <v>NC</v>
      </c>
      <c r="CF1700" s="8" t="str">
        <f t="shared" si="271"/>
        <v>Invalid PM Setting</v>
      </c>
      <c r="CG1700" s="8" t="str">
        <f t="shared" si="272"/>
        <v>NC</v>
      </c>
      <c r="CH1700" s="8" t="str">
        <f t="shared" si="273"/>
        <v>Invalid PM Setting</v>
      </c>
      <c r="CI1700" s="8"/>
      <c r="CJ1700" s="8"/>
      <c r="CK1700" s="8"/>
      <c r="CL1700" s="8"/>
      <c r="CM1700" s="115"/>
      <c r="CN1700" s="115"/>
      <c r="CO1700" s="115"/>
      <c r="CP1700" s="115"/>
      <c r="CQ1700" s="8"/>
      <c r="CR1700" s="8"/>
      <c r="CS1700" s="8"/>
      <c r="CT1700" s="8"/>
      <c r="CU1700" s="100"/>
      <c r="CV1700" s="115"/>
      <c r="CY1700" s="100"/>
      <c r="CZ1700" s="8" t="str">
        <f t="shared" si="274"/>
        <v>NC</v>
      </c>
      <c r="DA1700" s="8" t="str">
        <f t="shared" si="275"/>
        <v>Invalid PM Setting</v>
      </c>
      <c r="DB1700" s="8" t="str">
        <f t="shared" si="276"/>
        <v>NC</v>
      </c>
      <c r="DC1700" s="8" t="str">
        <f t="shared" si="277"/>
        <v>Invalid PM Setting</v>
      </c>
      <c r="DD1700" s="8"/>
      <c r="DE1700" s="8"/>
      <c r="DF1700" s="8"/>
      <c r="DG1700" s="115"/>
      <c r="DH1700" s="115"/>
      <c r="DI1700" s="115"/>
      <c r="DJ1700" s="115"/>
      <c r="DK1700" s="8"/>
      <c r="DL1700" s="8"/>
      <c r="DM1700" s="8"/>
      <c r="DN1700" s="8"/>
      <c r="DO1700" s="8"/>
      <c r="DP1700" s="100"/>
      <c r="DQ1700" s="115"/>
      <c r="DR1700" s="115"/>
      <c r="DS1700" s="115"/>
      <c r="DT1700" s="115"/>
    </row>
    <row r="1701" spans="1:124" ht="12.75" customHeight="1">
      <c r="A1701" s="115"/>
      <c r="B1701" s="89">
        <v>1698</v>
      </c>
      <c r="C1701" s="127"/>
      <c r="D1701" s="129"/>
      <c r="E1701" s="8"/>
      <c r="F1701" s="8"/>
      <c r="G1701" s="8"/>
      <c r="H1701" s="8"/>
      <c r="I1701" s="8" t="s">
        <v>4889</v>
      </c>
      <c r="J1701" s="8" t="s">
        <v>2034</v>
      </c>
      <c r="K1701" s="127" t="s">
        <v>4845</v>
      </c>
      <c r="L1701" s="129" t="s">
        <v>5954</v>
      </c>
      <c r="M1701" s="8"/>
      <c r="N1701" s="8"/>
      <c r="O1701" s="8" t="s">
        <v>6264</v>
      </c>
      <c r="P1701" s="8" t="s">
        <v>6264</v>
      </c>
      <c r="Q1701" s="8" t="s">
        <v>6264</v>
      </c>
      <c r="R1701" s="8"/>
      <c r="S1701" s="8"/>
      <c r="T1701" s="8"/>
      <c r="U1701" s="8"/>
      <c r="V1701" s="8"/>
      <c r="W1701" s="8"/>
      <c r="X1701" s="8"/>
      <c r="Y1701" s="8"/>
      <c r="Z1701" s="8"/>
      <c r="AA1701" s="8"/>
      <c r="AB1701" s="8"/>
      <c r="AC1701" s="8" t="str">
        <f t="shared" si="268"/>
        <v>NO</v>
      </c>
      <c r="AD1701" s="8" t="str">
        <f t="shared" si="269"/>
        <v>NC,,,,,,,,,,,,,</v>
      </c>
      <c r="AE1701" s="8"/>
      <c r="AF1701" s="115"/>
      <c r="AG1701" s="115"/>
      <c r="AH1701" s="8" t="s">
        <v>4889</v>
      </c>
      <c r="AI1701" s="115" t="s">
        <v>4889</v>
      </c>
      <c r="AJ1701" s="115"/>
      <c r="AK1701" s="115"/>
      <c r="AL1701" s="115"/>
      <c r="AM1701" s="115"/>
      <c r="AN1701" s="115"/>
      <c r="AO1701" s="115"/>
      <c r="AP1701" s="115"/>
      <c r="AQ1701" s="115"/>
      <c r="AR1701" s="115"/>
      <c r="AS1701" s="115"/>
      <c r="AT1701" s="115"/>
      <c r="AU1701" s="115"/>
      <c r="AV1701" s="115"/>
      <c r="AW1701" s="115"/>
      <c r="AX1701" s="115"/>
      <c r="AY1701" s="115"/>
      <c r="AZ1701" s="115"/>
      <c r="BA1701" s="115"/>
      <c r="BB1701" s="115"/>
      <c r="BC1701" s="115"/>
      <c r="BD1701" s="115"/>
      <c r="BE1701" s="115"/>
      <c r="BF1701" s="115"/>
      <c r="BG1701" s="115"/>
      <c r="BH1701" s="115"/>
      <c r="BI1701" s="115"/>
      <c r="BJ1701" s="115"/>
      <c r="BK1701" s="115"/>
      <c r="BL1701" s="115"/>
      <c r="BM1701" s="115"/>
      <c r="BN1701" s="115"/>
      <c r="BO1701" s="8"/>
      <c r="BP1701" s="8"/>
      <c r="BQ1701" s="8"/>
      <c r="BR1701" s="8"/>
      <c r="BS1701" s="8"/>
      <c r="BT1701" s="8"/>
      <c r="BU1701" s="8"/>
      <c r="BV1701" s="8"/>
      <c r="BW1701" s="8"/>
      <c r="BX1701" s="8"/>
      <c r="BY1701" s="8"/>
      <c r="BZ1701" s="8"/>
      <c r="CA1701" s="8"/>
      <c r="CB1701" s="8"/>
      <c r="CC1701" s="8"/>
      <c r="CD1701" s="115"/>
      <c r="CE1701" s="8" t="str">
        <f t="shared" si="270"/>
        <v>NC</v>
      </c>
      <c r="CF1701" s="8" t="str">
        <f t="shared" si="271"/>
        <v>Invalid PM Setting</v>
      </c>
      <c r="CG1701" s="8" t="str">
        <f t="shared" si="272"/>
        <v>NC</v>
      </c>
      <c r="CH1701" s="8" t="str">
        <f t="shared" si="273"/>
        <v>Invalid PM Setting</v>
      </c>
      <c r="CI1701" s="8"/>
      <c r="CJ1701" s="8"/>
      <c r="CK1701" s="8"/>
      <c r="CL1701" s="8"/>
      <c r="CM1701" s="115"/>
      <c r="CN1701" s="115"/>
      <c r="CO1701" s="115"/>
      <c r="CP1701" s="115"/>
      <c r="CQ1701" s="8"/>
      <c r="CR1701" s="8"/>
      <c r="CS1701" s="8"/>
      <c r="CT1701" s="8"/>
      <c r="CU1701" s="115"/>
      <c r="CV1701" s="115"/>
      <c r="CY1701" s="115"/>
      <c r="CZ1701" s="8" t="str">
        <f t="shared" si="274"/>
        <v>NC</v>
      </c>
      <c r="DA1701" s="8" t="str">
        <f t="shared" si="275"/>
        <v>Invalid PM Setting</v>
      </c>
      <c r="DB1701" s="8" t="str">
        <f t="shared" si="276"/>
        <v>NC</v>
      </c>
      <c r="DC1701" s="8" t="str">
        <f t="shared" si="277"/>
        <v>Invalid PM Setting</v>
      </c>
      <c r="DD1701" s="8"/>
      <c r="DE1701" s="8"/>
      <c r="DF1701" s="8"/>
      <c r="DG1701" s="115"/>
      <c r="DH1701" s="115"/>
      <c r="DI1701" s="115"/>
      <c r="DJ1701" s="115"/>
      <c r="DK1701" s="8"/>
      <c r="DL1701" s="8"/>
      <c r="DM1701" s="8"/>
      <c r="DN1701" s="8"/>
      <c r="DO1701" s="8"/>
      <c r="DP1701" s="115"/>
      <c r="DQ1701" s="115"/>
      <c r="DR1701" s="115"/>
      <c r="DS1701" s="115"/>
      <c r="DT1701" s="115"/>
    </row>
    <row r="1702" spans="1:124" ht="12.75" customHeight="1">
      <c r="A1702" s="115"/>
      <c r="B1702" s="89">
        <v>1699</v>
      </c>
      <c r="C1702" s="127"/>
      <c r="D1702" s="129"/>
      <c r="E1702" s="8"/>
      <c r="F1702" s="8"/>
      <c r="G1702" s="8"/>
      <c r="H1702" s="8"/>
      <c r="I1702" s="8" t="s">
        <v>4889</v>
      </c>
      <c r="J1702" s="8" t="s">
        <v>6825</v>
      </c>
      <c r="K1702" s="127" t="s">
        <v>4845</v>
      </c>
      <c r="L1702" s="129" t="s">
        <v>6689</v>
      </c>
      <c r="M1702" s="8"/>
      <c r="N1702" s="8"/>
      <c r="O1702" s="8" t="s">
        <v>6264</v>
      </c>
      <c r="P1702" s="8" t="s">
        <v>6264</v>
      </c>
      <c r="Q1702" s="8" t="s">
        <v>6264</v>
      </c>
      <c r="R1702" s="8"/>
      <c r="S1702" s="8"/>
      <c r="T1702" s="8"/>
      <c r="U1702" s="8"/>
      <c r="V1702" s="8"/>
      <c r="W1702" s="8"/>
      <c r="X1702" s="8"/>
      <c r="Y1702" s="8"/>
      <c r="Z1702" s="8"/>
      <c r="AA1702" s="8"/>
      <c r="AB1702" s="8"/>
      <c r="AC1702" s="8" t="str">
        <f t="shared" si="268"/>
        <v>NO</v>
      </c>
      <c r="AD1702" s="8" t="str">
        <f t="shared" si="269"/>
        <v>NC,,,,,,,,,,,,,</v>
      </c>
      <c r="AE1702" s="8"/>
      <c r="AF1702" s="115"/>
      <c r="AG1702" s="115"/>
      <c r="AH1702" s="8" t="s">
        <v>4889</v>
      </c>
      <c r="AI1702" s="115" t="s">
        <v>4889</v>
      </c>
      <c r="AJ1702" s="115"/>
      <c r="AK1702" s="115"/>
      <c r="AL1702" s="115"/>
      <c r="AM1702" s="115"/>
      <c r="AN1702" s="115"/>
      <c r="AO1702" s="115"/>
      <c r="AP1702" s="115"/>
      <c r="AQ1702" s="115"/>
      <c r="AR1702" s="115"/>
      <c r="AS1702" s="115"/>
      <c r="AT1702" s="115"/>
      <c r="AU1702" s="115"/>
      <c r="AV1702" s="115"/>
      <c r="AW1702" s="115"/>
      <c r="AX1702" s="115"/>
      <c r="AY1702" s="115"/>
      <c r="AZ1702" s="115"/>
      <c r="BA1702" s="115"/>
      <c r="BB1702" s="115"/>
      <c r="BC1702" s="115"/>
      <c r="BD1702" s="115"/>
      <c r="BE1702" s="115"/>
      <c r="BF1702" s="115"/>
      <c r="BG1702" s="115"/>
      <c r="BH1702" s="115"/>
      <c r="BI1702" s="115"/>
      <c r="BJ1702" s="115"/>
      <c r="BK1702" s="115"/>
      <c r="BL1702" s="115"/>
      <c r="BM1702" s="115"/>
      <c r="BN1702" s="115"/>
      <c r="BO1702" s="8"/>
      <c r="BP1702" s="8"/>
      <c r="BQ1702" s="8"/>
      <c r="BR1702" s="8"/>
      <c r="BS1702" s="8"/>
      <c r="BT1702" s="8"/>
      <c r="BU1702" s="8"/>
      <c r="BV1702" s="8"/>
      <c r="BW1702" s="8"/>
      <c r="BX1702" s="8"/>
      <c r="BY1702" s="8"/>
      <c r="BZ1702" s="8"/>
      <c r="CA1702" s="8"/>
      <c r="CB1702" s="8"/>
      <c r="CC1702" s="8"/>
      <c r="CD1702" s="115"/>
      <c r="CE1702" s="8" t="str">
        <f t="shared" si="270"/>
        <v>NC</v>
      </c>
      <c r="CF1702" s="8" t="str">
        <f t="shared" si="271"/>
        <v>Invalid PM Setting</v>
      </c>
      <c r="CG1702" s="8" t="str">
        <f t="shared" si="272"/>
        <v>NC</v>
      </c>
      <c r="CH1702" s="8" t="str">
        <f t="shared" si="273"/>
        <v>Invalid PM Setting</v>
      </c>
      <c r="CI1702" s="8"/>
      <c r="CJ1702" s="8"/>
      <c r="CK1702" s="8"/>
      <c r="CL1702" s="8"/>
      <c r="CM1702" s="115"/>
      <c r="CN1702" s="115"/>
      <c r="CO1702" s="115"/>
      <c r="CP1702" s="115"/>
      <c r="CQ1702" s="8"/>
      <c r="CR1702" s="8"/>
      <c r="CS1702" s="8"/>
      <c r="CT1702" s="8"/>
      <c r="CU1702" s="115"/>
      <c r="CV1702" s="115"/>
      <c r="CY1702" s="115"/>
      <c r="CZ1702" s="8" t="str">
        <f t="shared" si="274"/>
        <v>NC</v>
      </c>
      <c r="DA1702" s="8" t="str">
        <f t="shared" si="275"/>
        <v>Invalid PM Setting</v>
      </c>
      <c r="DB1702" s="8" t="str">
        <f t="shared" si="276"/>
        <v>NC</v>
      </c>
      <c r="DC1702" s="8" t="str">
        <f t="shared" si="277"/>
        <v>Invalid PM Setting</v>
      </c>
      <c r="DD1702" s="8"/>
      <c r="DE1702" s="8"/>
      <c r="DF1702" s="8"/>
      <c r="DG1702" s="115"/>
      <c r="DH1702" s="115"/>
      <c r="DI1702" s="115"/>
      <c r="DJ1702" s="115"/>
      <c r="DK1702" s="8"/>
      <c r="DL1702" s="8"/>
      <c r="DM1702" s="8"/>
      <c r="DN1702" s="8"/>
      <c r="DO1702" s="8"/>
      <c r="DP1702" s="115"/>
      <c r="DQ1702" s="115"/>
      <c r="DR1702" s="115"/>
      <c r="DS1702" s="115"/>
      <c r="DT1702" s="115"/>
    </row>
    <row r="1703" spans="1:124" ht="12.75" customHeight="1">
      <c r="A1703" s="115"/>
      <c r="B1703" s="89">
        <v>1700</v>
      </c>
      <c r="C1703" s="127"/>
      <c r="D1703" s="129"/>
      <c r="E1703" s="8"/>
      <c r="F1703" s="8"/>
      <c r="G1703" s="8"/>
      <c r="H1703" s="8"/>
      <c r="I1703" s="8" t="s">
        <v>4889</v>
      </c>
      <c r="J1703" s="8" t="s">
        <v>6840</v>
      </c>
      <c r="K1703" s="127" t="s">
        <v>4845</v>
      </c>
      <c r="L1703" s="129" t="s">
        <v>5937</v>
      </c>
      <c r="M1703" s="8"/>
      <c r="N1703" s="8"/>
      <c r="O1703" s="8" t="s">
        <v>6264</v>
      </c>
      <c r="P1703" s="8" t="s">
        <v>6264</v>
      </c>
      <c r="Q1703" s="8" t="s">
        <v>6264</v>
      </c>
      <c r="R1703" s="8"/>
      <c r="S1703" s="8"/>
      <c r="T1703" s="8"/>
      <c r="U1703" s="8"/>
      <c r="V1703" s="8"/>
      <c r="W1703" s="8"/>
      <c r="X1703" s="8"/>
      <c r="Y1703" s="8"/>
      <c r="Z1703" s="8"/>
      <c r="AA1703" s="8"/>
      <c r="AB1703" s="8"/>
      <c r="AC1703" s="8" t="str">
        <f t="shared" si="268"/>
        <v>NO</v>
      </c>
      <c r="AD1703" s="8" t="str">
        <f t="shared" si="269"/>
        <v>NC,,,,,,,,,,,,,</v>
      </c>
      <c r="AE1703" s="8"/>
      <c r="AF1703" s="115"/>
      <c r="AG1703" s="115"/>
      <c r="AH1703" s="8" t="s">
        <v>4889</v>
      </c>
      <c r="AI1703" s="115" t="s">
        <v>4889</v>
      </c>
      <c r="AJ1703" s="115"/>
      <c r="AK1703" s="115"/>
      <c r="AL1703" s="115"/>
      <c r="AM1703" s="115"/>
      <c r="AN1703" s="115"/>
      <c r="AO1703" s="115"/>
      <c r="AP1703" s="115"/>
      <c r="AQ1703" s="115"/>
      <c r="AR1703" s="115"/>
      <c r="AS1703" s="115"/>
      <c r="AT1703" s="115"/>
      <c r="AU1703" s="115"/>
      <c r="AV1703" s="115"/>
      <c r="AW1703" s="115"/>
      <c r="AX1703" s="115"/>
      <c r="AY1703" s="115"/>
      <c r="AZ1703" s="115"/>
      <c r="BA1703" s="115"/>
      <c r="BB1703" s="115"/>
      <c r="BC1703" s="115"/>
      <c r="BD1703" s="115"/>
      <c r="BE1703" s="115"/>
      <c r="BF1703" s="115"/>
      <c r="BG1703" s="115"/>
      <c r="BH1703" s="115"/>
      <c r="BI1703" s="115"/>
      <c r="BJ1703" s="115"/>
      <c r="BK1703" s="115"/>
      <c r="BL1703" s="115"/>
      <c r="BM1703" s="115"/>
      <c r="BN1703" s="115"/>
      <c r="BO1703" s="8"/>
      <c r="BP1703" s="8"/>
      <c r="BQ1703" s="8"/>
      <c r="BR1703" s="8"/>
      <c r="BS1703" s="8"/>
      <c r="BT1703" s="8"/>
      <c r="BU1703" s="8"/>
      <c r="BV1703" s="8"/>
      <c r="BW1703" s="8"/>
      <c r="BX1703" s="8"/>
      <c r="BY1703" s="8"/>
      <c r="BZ1703" s="8"/>
      <c r="CA1703" s="8"/>
      <c r="CB1703" s="8"/>
      <c r="CC1703" s="8"/>
      <c r="CD1703" s="115"/>
      <c r="CE1703" s="8" t="str">
        <f t="shared" si="270"/>
        <v>NC</v>
      </c>
      <c r="CF1703" s="8" t="str">
        <f t="shared" si="271"/>
        <v>Invalid PM Setting</v>
      </c>
      <c r="CG1703" s="8" t="str">
        <f t="shared" si="272"/>
        <v>NC</v>
      </c>
      <c r="CH1703" s="8" t="str">
        <f t="shared" si="273"/>
        <v>Invalid PM Setting</v>
      </c>
      <c r="CI1703" s="8"/>
      <c r="CJ1703" s="8"/>
      <c r="CK1703" s="8"/>
      <c r="CL1703" s="8"/>
      <c r="CM1703" s="115"/>
      <c r="CN1703" s="115"/>
      <c r="CO1703" s="115"/>
      <c r="CP1703" s="115"/>
      <c r="CQ1703" s="8"/>
      <c r="CR1703" s="8"/>
      <c r="CS1703" s="8"/>
      <c r="CT1703" s="8"/>
      <c r="CU1703" s="115"/>
      <c r="CV1703" s="115"/>
      <c r="CY1703" s="115"/>
      <c r="CZ1703" s="8" t="str">
        <f t="shared" si="274"/>
        <v>NC</v>
      </c>
      <c r="DA1703" s="8" t="str">
        <f t="shared" si="275"/>
        <v>Invalid PM Setting</v>
      </c>
      <c r="DB1703" s="8" t="str">
        <f t="shared" si="276"/>
        <v>NC</v>
      </c>
      <c r="DC1703" s="8" t="str">
        <f t="shared" si="277"/>
        <v>Invalid PM Setting</v>
      </c>
      <c r="DD1703" s="8"/>
      <c r="DE1703" s="8"/>
      <c r="DF1703" s="8"/>
      <c r="DG1703" s="115"/>
      <c r="DH1703" s="115"/>
      <c r="DI1703" s="115"/>
      <c r="DJ1703" s="115"/>
      <c r="DK1703" s="8"/>
      <c r="DL1703" s="8"/>
      <c r="DM1703" s="8"/>
      <c r="DN1703" s="8"/>
      <c r="DO1703" s="8"/>
      <c r="DP1703" s="115"/>
      <c r="DQ1703" s="115"/>
      <c r="DR1703" s="115"/>
      <c r="DS1703" s="115"/>
      <c r="DT1703" s="115"/>
    </row>
    <row r="1704" spans="1:124" ht="12.75" customHeight="1">
      <c r="A1704" s="115"/>
      <c r="B1704" s="89">
        <v>1701</v>
      </c>
      <c r="C1704" s="127"/>
      <c r="D1704" s="129"/>
      <c r="E1704" s="8"/>
      <c r="F1704" s="8"/>
      <c r="G1704" s="8"/>
      <c r="H1704" s="8"/>
      <c r="I1704" s="8" t="s">
        <v>4889</v>
      </c>
      <c r="J1704" s="8" t="s">
        <v>5509</v>
      </c>
      <c r="K1704" s="127" t="s">
        <v>4845</v>
      </c>
      <c r="L1704" s="129" t="s">
        <v>7062</v>
      </c>
      <c r="M1704" s="8"/>
      <c r="N1704" s="8"/>
      <c r="O1704" s="8" t="s">
        <v>6264</v>
      </c>
      <c r="P1704" s="8" t="s">
        <v>6264</v>
      </c>
      <c r="Q1704" s="8" t="s">
        <v>6264</v>
      </c>
      <c r="R1704" s="8"/>
      <c r="S1704" s="8"/>
      <c r="T1704" s="8"/>
      <c r="U1704" s="8"/>
      <c r="V1704" s="8"/>
      <c r="W1704" s="8"/>
      <c r="X1704" s="8"/>
      <c r="Y1704" s="8"/>
      <c r="Z1704" s="8"/>
      <c r="AA1704" s="8"/>
      <c r="AB1704" s="8"/>
      <c r="AC1704" s="8" t="str">
        <f t="shared" si="268"/>
        <v>NO</v>
      </c>
      <c r="AD1704" s="8" t="str">
        <f t="shared" si="269"/>
        <v>NC,,,,,,,,,,,,,</v>
      </c>
      <c r="AE1704" s="8"/>
      <c r="AF1704" s="115"/>
      <c r="AG1704" s="115"/>
      <c r="AH1704" s="8" t="s">
        <v>4889</v>
      </c>
      <c r="AI1704" s="115" t="s">
        <v>4889</v>
      </c>
      <c r="AJ1704" s="115"/>
      <c r="AK1704" s="115"/>
      <c r="AL1704" s="115"/>
      <c r="AM1704" s="115"/>
      <c r="AN1704" s="115"/>
      <c r="AO1704" s="115"/>
      <c r="AP1704" s="115"/>
      <c r="AQ1704" s="115"/>
      <c r="AR1704" s="115"/>
      <c r="AS1704" s="115"/>
      <c r="AT1704" s="115"/>
      <c r="AU1704" s="115"/>
      <c r="AV1704" s="115"/>
      <c r="AW1704" s="115"/>
      <c r="AX1704" s="115"/>
      <c r="AY1704" s="115"/>
      <c r="AZ1704" s="115"/>
      <c r="BA1704" s="115"/>
      <c r="BB1704" s="115"/>
      <c r="BC1704" s="115"/>
      <c r="BD1704" s="115"/>
      <c r="BE1704" s="115"/>
      <c r="BF1704" s="115"/>
      <c r="BG1704" s="115"/>
      <c r="BH1704" s="115"/>
      <c r="BI1704" s="115"/>
      <c r="BJ1704" s="115"/>
      <c r="BK1704" s="115"/>
      <c r="BL1704" s="115"/>
      <c r="BM1704" s="115"/>
      <c r="BN1704" s="115"/>
      <c r="BO1704" s="8"/>
      <c r="BP1704" s="8"/>
      <c r="BQ1704" s="8"/>
      <c r="BR1704" s="8"/>
      <c r="BS1704" s="8"/>
      <c r="BT1704" s="8"/>
      <c r="BU1704" s="8"/>
      <c r="BV1704" s="8"/>
      <c r="BW1704" s="8"/>
      <c r="BX1704" s="8"/>
      <c r="BY1704" s="8"/>
      <c r="BZ1704" s="8"/>
      <c r="CA1704" s="8"/>
      <c r="CB1704" s="8"/>
      <c r="CC1704" s="8"/>
      <c r="CD1704" s="115"/>
      <c r="CE1704" s="8" t="str">
        <f t="shared" si="270"/>
        <v>NC</v>
      </c>
      <c r="CF1704" s="8" t="str">
        <f t="shared" si="271"/>
        <v>Invalid PM Setting</v>
      </c>
      <c r="CG1704" s="8" t="str">
        <f t="shared" si="272"/>
        <v>NC</v>
      </c>
      <c r="CH1704" s="8" t="str">
        <f t="shared" si="273"/>
        <v>Invalid PM Setting</v>
      </c>
      <c r="CI1704" s="8"/>
      <c r="CJ1704" s="8"/>
      <c r="CK1704" s="8"/>
      <c r="CL1704" s="8"/>
      <c r="CM1704" s="115"/>
      <c r="CN1704" s="115"/>
      <c r="CO1704" s="115"/>
      <c r="CP1704" s="115"/>
      <c r="CQ1704" s="8"/>
      <c r="CR1704" s="8"/>
      <c r="CS1704" s="8"/>
      <c r="CT1704" s="8"/>
      <c r="CU1704" s="115"/>
      <c r="CV1704" s="115"/>
      <c r="CY1704" s="115"/>
      <c r="CZ1704" s="8" t="str">
        <f t="shared" si="274"/>
        <v>NC</v>
      </c>
      <c r="DA1704" s="8" t="str">
        <f t="shared" si="275"/>
        <v>Invalid PM Setting</v>
      </c>
      <c r="DB1704" s="8" t="str">
        <f t="shared" si="276"/>
        <v>NC</v>
      </c>
      <c r="DC1704" s="8" t="str">
        <f t="shared" si="277"/>
        <v>Invalid PM Setting</v>
      </c>
      <c r="DD1704" s="8"/>
      <c r="DE1704" s="8"/>
      <c r="DF1704" s="8"/>
      <c r="DG1704" s="115"/>
      <c r="DH1704" s="115"/>
      <c r="DI1704" s="115"/>
      <c r="DJ1704" s="115"/>
      <c r="DK1704" s="8"/>
      <c r="DL1704" s="8"/>
      <c r="DM1704" s="8"/>
      <c r="DN1704" s="8"/>
      <c r="DO1704" s="8"/>
      <c r="DP1704" s="115"/>
      <c r="DQ1704" s="115"/>
      <c r="DR1704" s="115"/>
      <c r="DS1704" s="115"/>
      <c r="DT1704" s="115"/>
    </row>
    <row r="1705" spans="1:124" ht="12.75" customHeight="1">
      <c r="A1705" s="115"/>
      <c r="B1705" s="89">
        <v>1702</v>
      </c>
      <c r="C1705" s="127"/>
      <c r="D1705" s="129"/>
      <c r="E1705" s="8"/>
      <c r="F1705" s="8"/>
      <c r="G1705" s="8"/>
      <c r="H1705" s="8"/>
      <c r="I1705" s="8" t="s">
        <v>4889</v>
      </c>
      <c r="J1705" s="8" t="s">
        <v>6843</v>
      </c>
      <c r="K1705" s="127" t="s">
        <v>4845</v>
      </c>
      <c r="L1705" s="129" t="s">
        <v>5880</v>
      </c>
      <c r="M1705" s="8"/>
      <c r="N1705" s="8"/>
      <c r="O1705" s="8" t="s">
        <v>6264</v>
      </c>
      <c r="P1705" s="8" t="s">
        <v>6264</v>
      </c>
      <c r="Q1705" s="8" t="s">
        <v>6264</v>
      </c>
      <c r="R1705" s="8"/>
      <c r="S1705" s="8"/>
      <c r="T1705" s="8"/>
      <c r="U1705" s="8"/>
      <c r="V1705" s="8"/>
      <c r="W1705" s="8"/>
      <c r="X1705" s="8"/>
      <c r="Y1705" s="8"/>
      <c r="Z1705" s="8"/>
      <c r="AA1705" s="8"/>
      <c r="AB1705" s="8"/>
      <c r="AC1705" s="8" t="str">
        <f t="shared" si="268"/>
        <v>NO</v>
      </c>
      <c r="AD1705" s="8" t="str">
        <f t="shared" si="269"/>
        <v>NC,,,,,,,,,,,,,</v>
      </c>
      <c r="AE1705" s="8"/>
      <c r="AF1705" s="115"/>
      <c r="AG1705" s="115"/>
      <c r="AH1705" s="8" t="s">
        <v>4889</v>
      </c>
      <c r="AI1705" s="115" t="s">
        <v>4889</v>
      </c>
      <c r="AJ1705" s="115"/>
      <c r="AK1705" s="115"/>
      <c r="AL1705" s="115"/>
      <c r="AM1705" s="115"/>
      <c r="AN1705" s="115"/>
      <c r="AO1705" s="115"/>
      <c r="AP1705" s="115"/>
      <c r="AQ1705" s="115"/>
      <c r="AR1705" s="115"/>
      <c r="AS1705" s="115"/>
      <c r="AT1705" s="115"/>
      <c r="AU1705" s="115"/>
      <c r="AV1705" s="115"/>
      <c r="AW1705" s="115"/>
      <c r="AX1705" s="115"/>
      <c r="AY1705" s="115"/>
      <c r="AZ1705" s="115"/>
      <c r="BA1705" s="115"/>
      <c r="BB1705" s="115"/>
      <c r="BC1705" s="115"/>
      <c r="BD1705" s="115"/>
      <c r="BE1705" s="115"/>
      <c r="BF1705" s="115"/>
      <c r="BG1705" s="115"/>
      <c r="BH1705" s="115"/>
      <c r="BI1705" s="115"/>
      <c r="BJ1705" s="115"/>
      <c r="BK1705" s="115"/>
      <c r="BL1705" s="115"/>
      <c r="BM1705" s="115"/>
      <c r="BN1705" s="115"/>
      <c r="BO1705" s="8"/>
      <c r="BP1705" s="8"/>
      <c r="BQ1705" s="8"/>
      <c r="BR1705" s="8"/>
      <c r="BS1705" s="8"/>
      <c r="BT1705" s="8"/>
      <c r="BU1705" s="8"/>
      <c r="BV1705" s="8"/>
      <c r="BW1705" s="8"/>
      <c r="BX1705" s="8"/>
      <c r="BY1705" s="8"/>
      <c r="BZ1705" s="8"/>
      <c r="CA1705" s="8"/>
      <c r="CB1705" s="8"/>
      <c r="CC1705" s="8"/>
      <c r="CD1705" s="115"/>
      <c r="CE1705" s="8" t="str">
        <f t="shared" si="270"/>
        <v>NC</v>
      </c>
      <c r="CF1705" s="8" t="str">
        <f t="shared" si="271"/>
        <v>Invalid PM Setting</v>
      </c>
      <c r="CG1705" s="8" t="str">
        <f t="shared" si="272"/>
        <v>NC</v>
      </c>
      <c r="CH1705" s="8" t="str">
        <f t="shared" si="273"/>
        <v>Invalid PM Setting</v>
      </c>
      <c r="CI1705" s="8"/>
      <c r="CJ1705" s="8"/>
      <c r="CK1705" s="8"/>
      <c r="CL1705" s="8"/>
      <c r="CM1705" s="115"/>
      <c r="CN1705" s="115"/>
      <c r="CO1705" s="115"/>
      <c r="CP1705" s="115"/>
      <c r="CQ1705" s="8"/>
      <c r="CR1705" s="8"/>
      <c r="CS1705" s="8"/>
      <c r="CT1705" s="8"/>
      <c r="CU1705" s="115"/>
      <c r="CV1705" s="115"/>
      <c r="CY1705" s="115"/>
      <c r="CZ1705" s="8" t="str">
        <f t="shared" si="274"/>
        <v>NC</v>
      </c>
      <c r="DA1705" s="8" t="str">
        <f t="shared" si="275"/>
        <v>Invalid PM Setting</v>
      </c>
      <c r="DB1705" s="8" t="str">
        <f t="shared" si="276"/>
        <v>NC</v>
      </c>
      <c r="DC1705" s="8" t="str">
        <f t="shared" si="277"/>
        <v>Invalid PM Setting</v>
      </c>
      <c r="DD1705" s="8"/>
      <c r="DE1705" s="8"/>
      <c r="DF1705" s="8"/>
      <c r="DG1705" s="115"/>
      <c r="DH1705" s="115"/>
      <c r="DI1705" s="115"/>
      <c r="DJ1705" s="115"/>
      <c r="DK1705" s="8"/>
      <c r="DL1705" s="8"/>
      <c r="DM1705" s="8"/>
      <c r="DN1705" s="8"/>
      <c r="DO1705" s="8"/>
      <c r="DP1705" s="115"/>
      <c r="DQ1705" s="115"/>
      <c r="DR1705" s="115"/>
      <c r="DS1705" s="115"/>
      <c r="DT1705" s="115"/>
    </row>
    <row r="1706" spans="1:124" ht="12.75" customHeight="1">
      <c r="A1706" s="115"/>
      <c r="B1706" s="89">
        <v>1703</v>
      </c>
      <c r="C1706" s="127"/>
      <c r="D1706" s="129"/>
      <c r="E1706" s="8"/>
      <c r="F1706" s="8"/>
      <c r="G1706" s="8"/>
      <c r="H1706" s="8"/>
      <c r="I1706" s="8" t="s">
        <v>4889</v>
      </c>
      <c r="J1706" s="8" t="s">
        <v>4476</v>
      </c>
      <c r="K1706" s="127" t="s">
        <v>4845</v>
      </c>
      <c r="L1706" s="129" t="s">
        <v>7098</v>
      </c>
      <c r="M1706" s="8"/>
      <c r="N1706" s="8"/>
      <c r="O1706" s="8" t="s">
        <v>6264</v>
      </c>
      <c r="P1706" s="8" t="s">
        <v>6264</v>
      </c>
      <c r="Q1706" s="8" t="s">
        <v>6264</v>
      </c>
      <c r="R1706" s="8"/>
      <c r="S1706" s="8"/>
      <c r="T1706" s="8"/>
      <c r="U1706" s="8"/>
      <c r="V1706" s="8"/>
      <c r="W1706" s="8"/>
      <c r="X1706" s="8"/>
      <c r="Y1706" s="8"/>
      <c r="Z1706" s="8"/>
      <c r="AA1706" s="8"/>
      <c r="AB1706" s="8"/>
      <c r="AC1706" s="8" t="str">
        <f t="shared" si="268"/>
        <v>NO</v>
      </c>
      <c r="AD1706" s="8" t="str">
        <f t="shared" si="269"/>
        <v>NC,,,,,,,,,,,,,</v>
      </c>
      <c r="AE1706" s="8"/>
      <c r="AF1706" s="115"/>
      <c r="AG1706" s="115"/>
      <c r="AH1706" s="8" t="s">
        <v>4889</v>
      </c>
      <c r="AI1706" s="115" t="s">
        <v>4889</v>
      </c>
      <c r="AJ1706" s="115"/>
      <c r="AK1706" s="115"/>
      <c r="AL1706" s="115"/>
      <c r="AM1706" s="115"/>
      <c r="AN1706" s="115"/>
      <c r="AO1706" s="115"/>
      <c r="AP1706" s="115"/>
      <c r="AQ1706" s="115"/>
      <c r="AR1706" s="115"/>
      <c r="AS1706" s="115"/>
      <c r="AT1706" s="115"/>
      <c r="AU1706" s="115"/>
      <c r="AV1706" s="115"/>
      <c r="AW1706" s="115"/>
      <c r="AX1706" s="115"/>
      <c r="AY1706" s="115"/>
      <c r="AZ1706" s="115"/>
      <c r="BA1706" s="115"/>
      <c r="BB1706" s="115"/>
      <c r="BC1706" s="115"/>
      <c r="BD1706" s="115"/>
      <c r="BE1706" s="115"/>
      <c r="BF1706" s="115"/>
      <c r="BG1706" s="115"/>
      <c r="BH1706" s="115"/>
      <c r="BI1706" s="115"/>
      <c r="BJ1706" s="115"/>
      <c r="BK1706" s="115"/>
      <c r="BL1706" s="115"/>
      <c r="BM1706" s="115"/>
      <c r="BN1706" s="115"/>
      <c r="BO1706" s="8"/>
      <c r="BP1706" s="8"/>
      <c r="BQ1706" s="8"/>
      <c r="BR1706" s="8"/>
      <c r="BS1706" s="8"/>
      <c r="BT1706" s="8"/>
      <c r="BU1706" s="8"/>
      <c r="BV1706" s="8"/>
      <c r="BW1706" s="8"/>
      <c r="BX1706" s="8"/>
      <c r="BY1706" s="8"/>
      <c r="BZ1706" s="8"/>
      <c r="CA1706" s="8"/>
      <c r="CB1706" s="8"/>
      <c r="CC1706" s="8"/>
      <c r="CD1706" s="115"/>
      <c r="CE1706" s="8" t="str">
        <f t="shared" si="270"/>
        <v>NC</v>
      </c>
      <c r="CF1706" s="8" t="str">
        <f t="shared" si="271"/>
        <v>Invalid PM Setting</v>
      </c>
      <c r="CG1706" s="8" t="str">
        <f t="shared" si="272"/>
        <v>NC</v>
      </c>
      <c r="CH1706" s="8" t="str">
        <f t="shared" si="273"/>
        <v>Invalid PM Setting</v>
      </c>
      <c r="CI1706" s="8"/>
      <c r="CJ1706" s="8"/>
      <c r="CK1706" s="8"/>
      <c r="CL1706" s="8"/>
      <c r="CM1706" s="115"/>
      <c r="CN1706" s="115"/>
      <c r="CO1706" s="115"/>
      <c r="CP1706" s="115"/>
      <c r="CQ1706" s="8"/>
      <c r="CR1706" s="8"/>
      <c r="CS1706" s="8"/>
      <c r="CT1706" s="8"/>
      <c r="CU1706" s="115"/>
      <c r="CV1706" s="115"/>
      <c r="CY1706" s="115"/>
      <c r="CZ1706" s="8" t="str">
        <f t="shared" si="274"/>
        <v>NC</v>
      </c>
      <c r="DA1706" s="8" t="str">
        <f t="shared" si="275"/>
        <v>Invalid PM Setting</v>
      </c>
      <c r="DB1706" s="8" t="str">
        <f t="shared" si="276"/>
        <v>NC</v>
      </c>
      <c r="DC1706" s="8" t="str">
        <f t="shared" si="277"/>
        <v>Invalid PM Setting</v>
      </c>
      <c r="DD1706" s="8"/>
      <c r="DE1706" s="8"/>
      <c r="DF1706" s="8"/>
      <c r="DG1706" s="115"/>
      <c r="DH1706" s="115"/>
      <c r="DI1706" s="115"/>
      <c r="DJ1706" s="115"/>
      <c r="DK1706" s="8"/>
      <c r="DL1706" s="8"/>
      <c r="DM1706" s="8"/>
      <c r="DN1706" s="8"/>
      <c r="DO1706" s="8"/>
      <c r="DP1706" s="115"/>
      <c r="DQ1706" s="115"/>
      <c r="DR1706" s="115"/>
      <c r="DS1706" s="115"/>
      <c r="DT1706" s="115"/>
    </row>
    <row r="1707" spans="1:124" ht="12.75" customHeight="1">
      <c r="A1707" s="115"/>
      <c r="B1707" s="89">
        <v>1704</v>
      </c>
      <c r="C1707" s="127"/>
      <c r="D1707" s="129"/>
      <c r="E1707" s="8"/>
      <c r="F1707" s="8"/>
      <c r="G1707" s="8"/>
      <c r="H1707" s="8"/>
      <c r="I1707" s="8" t="s">
        <v>4889</v>
      </c>
      <c r="J1707" s="8" t="s">
        <v>6651</v>
      </c>
      <c r="K1707" s="127" t="s">
        <v>4845</v>
      </c>
      <c r="L1707" s="129" t="s">
        <v>5897</v>
      </c>
      <c r="M1707" s="8"/>
      <c r="N1707" s="8"/>
      <c r="O1707" s="8" t="s">
        <v>6264</v>
      </c>
      <c r="P1707" s="8" t="s">
        <v>6264</v>
      </c>
      <c r="Q1707" s="8" t="s">
        <v>6264</v>
      </c>
      <c r="R1707" s="8"/>
      <c r="S1707" s="8"/>
      <c r="T1707" s="8"/>
      <c r="U1707" s="8"/>
      <c r="V1707" s="8"/>
      <c r="W1707" s="8"/>
      <c r="X1707" s="8"/>
      <c r="Y1707" s="8"/>
      <c r="Z1707" s="8"/>
      <c r="AA1707" s="8"/>
      <c r="AB1707" s="8"/>
      <c r="AC1707" s="8" t="str">
        <f t="shared" si="268"/>
        <v>NO</v>
      </c>
      <c r="AD1707" s="8" t="str">
        <f t="shared" si="269"/>
        <v>NC,,,,,,,,,,,,,</v>
      </c>
      <c r="AE1707" s="8"/>
      <c r="AF1707" s="115"/>
      <c r="AG1707" s="115"/>
      <c r="AH1707" s="8" t="s">
        <v>4889</v>
      </c>
      <c r="AI1707" s="115" t="s">
        <v>4889</v>
      </c>
      <c r="AJ1707" s="115"/>
      <c r="AK1707" s="115"/>
      <c r="AL1707" s="115"/>
      <c r="AM1707" s="115"/>
      <c r="AN1707" s="115"/>
      <c r="AO1707" s="115"/>
      <c r="AP1707" s="115"/>
      <c r="AQ1707" s="115"/>
      <c r="AR1707" s="115"/>
      <c r="AS1707" s="115"/>
      <c r="AT1707" s="115"/>
      <c r="AU1707" s="115"/>
      <c r="AV1707" s="115"/>
      <c r="AW1707" s="115"/>
      <c r="AX1707" s="115"/>
      <c r="AY1707" s="115"/>
      <c r="AZ1707" s="115"/>
      <c r="BA1707" s="115"/>
      <c r="BB1707" s="115"/>
      <c r="BC1707" s="115"/>
      <c r="BD1707" s="115"/>
      <c r="BE1707" s="115"/>
      <c r="BF1707" s="115"/>
      <c r="BG1707" s="115"/>
      <c r="BH1707" s="115"/>
      <c r="BI1707" s="115"/>
      <c r="BJ1707" s="115"/>
      <c r="BK1707" s="115"/>
      <c r="BL1707" s="115"/>
      <c r="BM1707" s="115"/>
      <c r="BN1707" s="115"/>
      <c r="BO1707" s="8"/>
      <c r="BP1707" s="8"/>
      <c r="BQ1707" s="8"/>
      <c r="BR1707" s="8"/>
      <c r="BS1707" s="8"/>
      <c r="BT1707" s="8"/>
      <c r="BU1707" s="8"/>
      <c r="BV1707" s="8"/>
      <c r="BW1707" s="8"/>
      <c r="BX1707" s="8"/>
      <c r="BY1707" s="8"/>
      <c r="BZ1707" s="8"/>
      <c r="CA1707" s="8"/>
      <c r="CB1707" s="8"/>
      <c r="CC1707" s="8"/>
      <c r="CD1707" s="115"/>
      <c r="CE1707" s="8" t="str">
        <f t="shared" si="270"/>
        <v>NC</v>
      </c>
      <c r="CF1707" s="8" t="str">
        <f t="shared" si="271"/>
        <v>Invalid PM Setting</v>
      </c>
      <c r="CG1707" s="8" t="str">
        <f t="shared" si="272"/>
        <v>NC</v>
      </c>
      <c r="CH1707" s="8" t="str">
        <f t="shared" si="273"/>
        <v>Invalid PM Setting</v>
      </c>
      <c r="CI1707" s="8"/>
      <c r="CJ1707" s="8"/>
      <c r="CK1707" s="8"/>
      <c r="CL1707" s="8"/>
      <c r="CM1707" s="115"/>
      <c r="CN1707" s="115"/>
      <c r="CO1707" s="115"/>
      <c r="CP1707" s="115"/>
      <c r="CQ1707" s="8"/>
      <c r="CR1707" s="8"/>
      <c r="CS1707" s="8"/>
      <c r="CT1707" s="8"/>
      <c r="CU1707" s="115"/>
      <c r="CV1707" s="115"/>
      <c r="CY1707" s="115"/>
      <c r="CZ1707" s="8" t="str">
        <f t="shared" si="274"/>
        <v>NC</v>
      </c>
      <c r="DA1707" s="8" t="str">
        <f t="shared" si="275"/>
        <v>Invalid PM Setting</v>
      </c>
      <c r="DB1707" s="8" t="str">
        <f t="shared" si="276"/>
        <v>NC</v>
      </c>
      <c r="DC1707" s="8" t="str">
        <f t="shared" si="277"/>
        <v>Invalid PM Setting</v>
      </c>
      <c r="DD1707" s="8"/>
      <c r="DE1707" s="8"/>
      <c r="DF1707" s="8"/>
      <c r="DG1707" s="115"/>
      <c r="DH1707" s="115"/>
      <c r="DI1707" s="115"/>
      <c r="DJ1707" s="115"/>
      <c r="DK1707" s="8"/>
      <c r="DL1707" s="8"/>
      <c r="DM1707" s="8"/>
      <c r="DN1707" s="8"/>
      <c r="DO1707" s="8"/>
      <c r="DP1707" s="115"/>
      <c r="DQ1707" s="115"/>
      <c r="DR1707" s="115"/>
      <c r="DS1707" s="115"/>
      <c r="DT1707" s="115"/>
    </row>
    <row r="1708" spans="1:124" ht="12.75" customHeight="1">
      <c r="A1708" s="115"/>
      <c r="B1708" s="89">
        <v>1705</v>
      </c>
      <c r="C1708" s="127"/>
      <c r="D1708" s="129"/>
      <c r="E1708" s="8"/>
      <c r="F1708" s="8"/>
      <c r="G1708" s="8"/>
      <c r="H1708" s="8"/>
      <c r="I1708" s="8" t="s">
        <v>4889</v>
      </c>
      <c r="J1708" s="8" t="s">
        <v>2469</v>
      </c>
      <c r="K1708" s="127" t="s">
        <v>4845</v>
      </c>
      <c r="L1708" s="129" t="s">
        <v>7099</v>
      </c>
      <c r="M1708" s="8"/>
      <c r="N1708" s="8"/>
      <c r="O1708" s="8" t="s">
        <v>6264</v>
      </c>
      <c r="P1708" s="8" t="s">
        <v>6264</v>
      </c>
      <c r="Q1708" s="8" t="s">
        <v>6264</v>
      </c>
      <c r="R1708" s="8"/>
      <c r="S1708" s="8"/>
      <c r="T1708" s="8"/>
      <c r="U1708" s="8"/>
      <c r="V1708" s="8"/>
      <c r="W1708" s="8"/>
      <c r="X1708" s="8"/>
      <c r="Y1708" s="8"/>
      <c r="Z1708" s="8"/>
      <c r="AA1708" s="8"/>
      <c r="AB1708" s="8"/>
      <c r="AC1708" s="8" t="str">
        <f t="shared" si="268"/>
        <v>NO</v>
      </c>
      <c r="AD1708" s="8" t="str">
        <f t="shared" si="269"/>
        <v>NC,,,,,,,,,,,,,</v>
      </c>
      <c r="AE1708" s="8"/>
      <c r="AF1708" s="115"/>
      <c r="AG1708" s="115"/>
      <c r="AH1708" s="8" t="s">
        <v>4889</v>
      </c>
      <c r="AI1708" s="115" t="s">
        <v>4889</v>
      </c>
      <c r="AJ1708" s="115"/>
      <c r="AK1708" s="115"/>
      <c r="AL1708" s="115"/>
      <c r="AM1708" s="115"/>
      <c r="AN1708" s="115"/>
      <c r="AO1708" s="115"/>
      <c r="AP1708" s="115"/>
      <c r="AQ1708" s="115"/>
      <c r="AR1708" s="115"/>
      <c r="AS1708" s="115"/>
      <c r="AT1708" s="115"/>
      <c r="AU1708" s="115"/>
      <c r="AV1708" s="115"/>
      <c r="AW1708" s="115"/>
      <c r="AX1708" s="115"/>
      <c r="AY1708" s="115"/>
      <c r="AZ1708" s="115"/>
      <c r="BA1708" s="115"/>
      <c r="BB1708" s="115"/>
      <c r="BC1708" s="115"/>
      <c r="BD1708" s="115"/>
      <c r="BE1708" s="115"/>
      <c r="BF1708" s="115"/>
      <c r="BG1708" s="115"/>
      <c r="BH1708" s="115"/>
      <c r="BI1708" s="115"/>
      <c r="BJ1708" s="115"/>
      <c r="BK1708" s="115"/>
      <c r="BL1708" s="115"/>
      <c r="BM1708" s="115"/>
      <c r="BN1708" s="115"/>
      <c r="BO1708" s="8"/>
      <c r="BP1708" s="8"/>
      <c r="BQ1708" s="8"/>
      <c r="BR1708" s="8"/>
      <c r="BS1708" s="8"/>
      <c r="BT1708" s="8"/>
      <c r="BU1708" s="8"/>
      <c r="BV1708" s="8"/>
      <c r="BW1708" s="8"/>
      <c r="BX1708" s="8"/>
      <c r="BY1708" s="8"/>
      <c r="BZ1708" s="8"/>
      <c r="CA1708" s="8"/>
      <c r="CB1708" s="8"/>
      <c r="CC1708" s="8"/>
      <c r="CD1708" s="115"/>
      <c r="CE1708" s="8" t="str">
        <f t="shared" si="270"/>
        <v>NC</v>
      </c>
      <c r="CF1708" s="8" t="str">
        <f t="shared" si="271"/>
        <v>Invalid PM Setting</v>
      </c>
      <c r="CG1708" s="8" t="str">
        <f t="shared" si="272"/>
        <v>NC</v>
      </c>
      <c r="CH1708" s="8" t="str">
        <f t="shared" si="273"/>
        <v>Invalid PM Setting</v>
      </c>
      <c r="CI1708" s="8"/>
      <c r="CJ1708" s="8"/>
      <c r="CK1708" s="8"/>
      <c r="CL1708" s="8"/>
      <c r="CM1708" s="115"/>
      <c r="CN1708" s="115"/>
      <c r="CO1708" s="115"/>
      <c r="CP1708" s="115"/>
      <c r="CQ1708" s="8"/>
      <c r="CR1708" s="8"/>
      <c r="CS1708" s="8"/>
      <c r="CT1708" s="8"/>
      <c r="CU1708" s="115"/>
      <c r="CV1708" s="115"/>
      <c r="CY1708" s="115"/>
      <c r="CZ1708" s="8" t="str">
        <f t="shared" si="274"/>
        <v>NC</v>
      </c>
      <c r="DA1708" s="8" t="str">
        <f t="shared" si="275"/>
        <v>Invalid PM Setting</v>
      </c>
      <c r="DB1708" s="8" t="str">
        <f t="shared" si="276"/>
        <v>NC</v>
      </c>
      <c r="DC1708" s="8" t="str">
        <f t="shared" si="277"/>
        <v>Invalid PM Setting</v>
      </c>
      <c r="DD1708" s="8"/>
      <c r="DE1708" s="8"/>
      <c r="DF1708" s="8"/>
      <c r="DG1708" s="115"/>
      <c r="DH1708" s="115"/>
      <c r="DI1708" s="115"/>
      <c r="DJ1708" s="115"/>
      <c r="DK1708" s="8"/>
      <c r="DL1708" s="8"/>
      <c r="DM1708" s="8"/>
      <c r="DN1708" s="8"/>
      <c r="DO1708" s="8"/>
      <c r="DP1708" s="115"/>
      <c r="DQ1708" s="115"/>
      <c r="DR1708" s="115"/>
      <c r="DS1708" s="115"/>
      <c r="DT1708" s="115"/>
    </row>
    <row r="1709" spans="1:124" ht="12.75" customHeight="1">
      <c r="A1709" s="115"/>
      <c r="B1709" s="89">
        <v>1706</v>
      </c>
      <c r="C1709" s="127"/>
      <c r="D1709" s="129"/>
      <c r="E1709" s="8"/>
      <c r="F1709" s="8"/>
      <c r="G1709" s="8"/>
      <c r="H1709" s="8"/>
      <c r="I1709" s="8" t="s">
        <v>4889</v>
      </c>
      <c r="J1709" s="8" t="s">
        <v>6862</v>
      </c>
      <c r="K1709" s="127" t="s">
        <v>4845</v>
      </c>
      <c r="L1709" s="129" t="s">
        <v>5889</v>
      </c>
      <c r="M1709" s="8"/>
      <c r="N1709" s="8"/>
      <c r="O1709" s="8" t="s">
        <v>6264</v>
      </c>
      <c r="P1709" s="8" t="s">
        <v>6264</v>
      </c>
      <c r="Q1709" s="8" t="s">
        <v>6264</v>
      </c>
      <c r="R1709" s="8"/>
      <c r="S1709" s="8"/>
      <c r="T1709" s="8"/>
      <c r="U1709" s="8"/>
      <c r="V1709" s="8"/>
      <c r="W1709" s="8"/>
      <c r="X1709" s="8"/>
      <c r="Y1709" s="8"/>
      <c r="Z1709" s="8"/>
      <c r="AA1709" s="8"/>
      <c r="AB1709" s="8"/>
      <c r="AC1709" s="8" t="str">
        <f t="shared" si="268"/>
        <v>NO</v>
      </c>
      <c r="AD1709" s="8" t="str">
        <f t="shared" si="269"/>
        <v>NC,,,,,,,,,,,,,</v>
      </c>
      <c r="AE1709" s="8"/>
      <c r="AF1709" s="115"/>
      <c r="AG1709" s="115"/>
      <c r="AH1709" s="8" t="s">
        <v>4889</v>
      </c>
      <c r="AI1709" s="115" t="s">
        <v>4889</v>
      </c>
      <c r="AJ1709" s="115"/>
      <c r="AK1709" s="115"/>
      <c r="AL1709" s="115"/>
      <c r="AM1709" s="115"/>
      <c r="AN1709" s="115"/>
      <c r="AO1709" s="115"/>
      <c r="AP1709" s="115"/>
      <c r="AQ1709" s="115"/>
      <c r="AR1709" s="115"/>
      <c r="AS1709" s="115"/>
      <c r="AT1709" s="115"/>
      <c r="AU1709" s="115"/>
      <c r="AV1709" s="115"/>
      <c r="AW1709" s="115"/>
      <c r="AX1709" s="115"/>
      <c r="AY1709" s="115"/>
      <c r="AZ1709" s="115"/>
      <c r="BA1709" s="115"/>
      <c r="BB1709" s="115"/>
      <c r="BC1709" s="115"/>
      <c r="BD1709" s="115"/>
      <c r="BE1709" s="115"/>
      <c r="BF1709" s="115"/>
      <c r="BG1709" s="115"/>
      <c r="BH1709" s="115"/>
      <c r="BI1709" s="115"/>
      <c r="BJ1709" s="115"/>
      <c r="BK1709" s="115"/>
      <c r="BL1709" s="115"/>
      <c r="BM1709" s="115"/>
      <c r="BN1709" s="115"/>
      <c r="BO1709" s="8"/>
      <c r="BP1709" s="8"/>
      <c r="BQ1709" s="8"/>
      <c r="BR1709" s="8"/>
      <c r="BS1709" s="8"/>
      <c r="BT1709" s="8"/>
      <c r="BU1709" s="8"/>
      <c r="BV1709" s="8"/>
      <c r="BW1709" s="8"/>
      <c r="BX1709" s="8"/>
      <c r="BY1709" s="8"/>
      <c r="BZ1709" s="8"/>
      <c r="CA1709" s="8"/>
      <c r="CB1709" s="8"/>
      <c r="CC1709" s="8"/>
      <c r="CD1709" s="115"/>
      <c r="CE1709" s="8" t="str">
        <f t="shared" si="270"/>
        <v>NC</v>
      </c>
      <c r="CF1709" s="8" t="str">
        <f t="shared" si="271"/>
        <v>Invalid PM Setting</v>
      </c>
      <c r="CG1709" s="8" t="str">
        <f t="shared" si="272"/>
        <v>NC</v>
      </c>
      <c r="CH1709" s="8" t="str">
        <f t="shared" si="273"/>
        <v>Invalid PM Setting</v>
      </c>
      <c r="CI1709" s="8"/>
      <c r="CJ1709" s="8"/>
      <c r="CK1709" s="8"/>
      <c r="CL1709" s="8"/>
      <c r="CM1709" s="115"/>
      <c r="CN1709" s="115"/>
      <c r="CO1709" s="115"/>
      <c r="CP1709" s="115"/>
      <c r="CQ1709" s="8"/>
      <c r="CR1709" s="8"/>
      <c r="CS1709" s="8"/>
      <c r="CT1709" s="8"/>
      <c r="CU1709" s="115"/>
      <c r="CV1709" s="115"/>
      <c r="CY1709" s="115"/>
      <c r="CZ1709" s="8" t="str">
        <f t="shared" si="274"/>
        <v>NC</v>
      </c>
      <c r="DA1709" s="8" t="str">
        <f t="shared" si="275"/>
        <v>Invalid PM Setting</v>
      </c>
      <c r="DB1709" s="8" t="str">
        <f t="shared" si="276"/>
        <v>NC</v>
      </c>
      <c r="DC1709" s="8" t="str">
        <f t="shared" si="277"/>
        <v>Invalid PM Setting</v>
      </c>
      <c r="DD1709" s="8"/>
      <c r="DE1709" s="8"/>
      <c r="DF1709" s="8"/>
      <c r="DG1709" s="115"/>
      <c r="DH1709" s="115"/>
      <c r="DI1709" s="115"/>
      <c r="DJ1709" s="115"/>
      <c r="DK1709" s="8"/>
      <c r="DL1709" s="8"/>
      <c r="DM1709" s="8"/>
      <c r="DN1709" s="8"/>
      <c r="DO1709" s="8"/>
      <c r="DP1709" s="115"/>
      <c r="DQ1709" s="115"/>
      <c r="DR1709" s="115"/>
      <c r="DS1709" s="115"/>
      <c r="DT1709" s="115"/>
    </row>
    <row r="1710" spans="1:124" ht="12.75" customHeight="1">
      <c r="A1710" s="115"/>
      <c r="B1710" s="89">
        <v>1707</v>
      </c>
      <c r="C1710" s="127"/>
      <c r="D1710" s="129"/>
      <c r="E1710" s="8"/>
      <c r="F1710" s="8"/>
      <c r="G1710" s="8"/>
      <c r="H1710" s="8"/>
      <c r="I1710" s="8" t="s">
        <v>4889</v>
      </c>
      <c r="J1710" s="8" t="s">
        <v>6830</v>
      </c>
      <c r="K1710" s="127" t="s">
        <v>4845</v>
      </c>
      <c r="L1710" s="129" t="s">
        <v>6953</v>
      </c>
      <c r="M1710" s="8"/>
      <c r="N1710" s="8"/>
      <c r="O1710" s="8" t="s">
        <v>6264</v>
      </c>
      <c r="P1710" s="8" t="s">
        <v>6264</v>
      </c>
      <c r="Q1710" s="8" t="s">
        <v>6264</v>
      </c>
      <c r="R1710" s="8"/>
      <c r="S1710" s="8"/>
      <c r="T1710" s="8"/>
      <c r="U1710" s="8"/>
      <c r="V1710" s="8"/>
      <c r="W1710" s="8"/>
      <c r="X1710" s="8"/>
      <c r="Y1710" s="8"/>
      <c r="Z1710" s="8"/>
      <c r="AA1710" s="8"/>
      <c r="AB1710" s="8"/>
      <c r="AC1710" s="8" t="str">
        <f t="shared" si="268"/>
        <v>NO</v>
      </c>
      <c r="AD1710" s="8" t="str">
        <f t="shared" si="269"/>
        <v>NC,,,,,,,,,,,,,</v>
      </c>
      <c r="AE1710" s="8"/>
      <c r="AF1710" s="115"/>
      <c r="AG1710" s="115"/>
      <c r="AH1710" s="8" t="s">
        <v>4889</v>
      </c>
      <c r="AI1710" s="115" t="s">
        <v>4889</v>
      </c>
      <c r="AJ1710" s="115"/>
      <c r="AK1710" s="115"/>
      <c r="AL1710" s="115"/>
      <c r="AM1710" s="115"/>
      <c r="AN1710" s="115"/>
      <c r="AO1710" s="115"/>
      <c r="AP1710" s="115"/>
      <c r="AQ1710" s="115"/>
      <c r="AR1710" s="115"/>
      <c r="AS1710" s="115"/>
      <c r="AT1710" s="115"/>
      <c r="AU1710" s="115"/>
      <c r="AV1710" s="115"/>
      <c r="AW1710" s="115"/>
      <c r="AX1710" s="115"/>
      <c r="AY1710" s="115"/>
      <c r="AZ1710" s="115"/>
      <c r="BA1710" s="115"/>
      <c r="BB1710" s="115"/>
      <c r="BC1710" s="115"/>
      <c r="BD1710" s="115"/>
      <c r="BE1710" s="115"/>
      <c r="BF1710" s="115"/>
      <c r="BG1710" s="115"/>
      <c r="BH1710" s="115"/>
      <c r="BI1710" s="115"/>
      <c r="BJ1710" s="115"/>
      <c r="BK1710" s="115"/>
      <c r="BL1710" s="115"/>
      <c r="BM1710" s="115"/>
      <c r="BN1710" s="115"/>
      <c r="BO1710" s="8"/>
      <c r="BP1710" s="8"/>
      <c r="BQ1710" s="8"/>
      <c r="BR1710" s="8"/>
      <c r="BS1710" s="8"/>
      <c r="BT1710" s="8"/>
      <c r="BU1710" s="8"/>
      <c r="BV1710" s="8"/>
      <c r="BW1710" s="8"/>
      <c r="BX1710" s="8"/>
      <c r="BY1710" s="8"/>
      <c r="BZ1710" s="8"/>
      <c r="CA1710" s="8"/>
      <c r="CB1710" s="8"/>
      <c r="CC1710" s="8"/>
      <c r="CD1710" s="115"/>
      <c r="CE1710" s="8" t="str">
        <f t="shared" si="270"/>
        <v>NC</v>
      </c>
      <c r="CF1710" s="8" t="str">
        <f t="shared" si="271"/>
        <v>Invalid PM Setting</v>
      </c>
      <c r="CG1710" s="8" t="str">
        <f t="shared" si="272"/>
        <v>NC</v>
      </c>
      <c r="CH1710" s="8" t="str">
        <f t="shared" si="273"/>
        <v>Invalid PM Setting</v>
      </c>
      <c r="CI1710" s="8"/>
      <c r="CJ1710" s="8"/>
      <c r="CK1710" s="8"/>
      <c r="CL1710" s="8"/>
      <c r="CM1710" s="115"/>
      <c r="CN1710" s="115"/>
      <c r="CO1710" s="115"/>
      <c r="CP1710" s="115"/>
      <c r="CQ1710" s="8"/>
      <c r="CR1710" s="8"/>
      <c r="CS1710" s="8"/>
      <c r="CT1710" s="8"/>
      <c r="CU1710" s="115"/>
      <c r="CV1710" s="115"/>
      <c r="CY1710" s="115"/>
      <c r="CZ1710" s="8" t="str">
        <f t="shared" si="274"/>
        <v>NC</v>
      </c>
      <c r="DA1710" s="8" t="str">
        <f t="shared" si="275"/>
        <v>Invalid PM Setting</v>
      </c>
      <c r="DB1710" s="8" t="str">
        <f t="shared" si="276"/>
        <v>NC</v>
      </c>
      <c r="DC1710" s="8" t="str">
        <f t="shared" si="277"/>
        <v>Invalid PM Setting</v>
      </c>
      <c r="DD1710" s="8"/>
      <c r="DE1710" s="8"/>
      <c r="DF1710" s="8"/>
      <c r="DG1710" s="115"/>
      <c r="DH1710" s="115"/>
      <c r="DI1710" s="115"/>
      <c r="DJ1710" s="115"/>
      <c r="DK1710" s="8"/>
      <c r="DL1710" s="8"/>
      <c r="DM1710" s="8"/>
      <c r="DN1710" s="8"/>
      <c r="DO1710" s="8"/>
      <c r="DP1710" s="115"/>
      <c r="DQ1710" s="115"/>
      <c r="DR1710" s="115"/>
      <c r="DS1710" s="115"/>
      <c r="DT1710" s="115"/>
    </row>
    <row r="1711" spans="1:124" ht="12.75" customHeight="1">
      <c r="A1711" s="115"/>
      <c r="B1711" s="89">
        <v>1708</v>
      </c>
      <c r="C1711" s="127"/>
      <c r="D1711" s="129"/>
      <c r="E1711" s="8"/>
      <c r="F1711" s="8"/>
      <c r="G1711" s="8"/>
      <c r="H1711" s="8"/>
      <c r="I1711" s="8" t="s">
        <v>4889</v>
      </c>
      <c r="J1711" s="8" t="s">
        <v>6637</v>
      </c>
      <c r="K1711" s="127" t="s">
        <v>4845</v>
      </c>
      <c r="L1711" s="129" t="s">
        <v>5884</v>
      </c>
      <c r="M1711" s="8"/>
      <c r="N1711" s="8"/>
      <c r="O1711" s="8" t="s">
        <v>6264</v>
      </c>
      <c r="P1711" s="8" t="s">
        <v>6264</v>
      </c>
      <c r="Q1711" s="8" t="s">
        <v>6264</v>
      </c>
      <c r="R1711" s="8"/>
      <c r="S1711" s="8"/>
      <c r="T1711" s="8"/>
      <c r="U1711" s="8"/>
      <c r="V1711" s="8"/>
      <c r="W1711" s="8"/>
      <c r="X1711" s="8"/>
      <c r="Y1711" s="8"/>
      <c r="Z1711" s="8"/>
      <c r="AA1711" s="8"/>
      <c r="AB1711" s="8"/>
      <c r="AC1711" s="8" t="str">
        <f t="shared" si="268"/>
        <v>NO</v>
      </c>
      <c r="AD1711" s="8" t="str">
        <f t="shared" si="269"/>
        <v>NC,,,,,,,,,,,,,</v>
      </c>
      <c r="AE1711" s="8"/>
      <c r="AF1711" s="115"/>
      <c r="AG1711" s="115"/>
      <c r="AH1711" s="8" t="s">
        <v>4889</v>
      </c>
      <c r="AI1711" s="115" t="s">
        <v>4889</v>
      </c>
      <c r="AJ1711" s="115"/>
      <c r="AK1711" s="115"/>
      <c r="AL1711" s="115"/>
      <c r="AM1711" s="115"/>
      <c r="AN1711" s="115"/>
      <c r="AO1711" s="115"/>
      <c r="AP1711" s="115"/>
      <c r="AQ1711" s="115"/>
      <c r="AR1711" s="115"/>
      <c r="AS1711" s="115"/>
      <c r="AT1711" s="115"/>
      <c r="AU1711" s="115"/>
      <c r="AV1711" s="115"/>
      <c r="AW1711" s="115"/>
      <c r="AX1711" s="115"/>
      <c r="AY1711" s="115"/>
      <c r="AZ1711" s="115"/>
      <c r="BA1711" s="115"/>
      <c r="BB1711" s="115"/>
      <c r="BC1711" s="115"/>
      <c r="BD1711" s="115"/>
      <c r="BE1711" s="115"/>
      <c r="BF1711" s="115"/>
      <c r="BG1711" s="115"/>
      <c r="BH1711" s="115"/>
      <c r="BI1711" s="115"/>
      <c r="BJ1711" s="115"/>
      <c r="BK1711" s="115"/>
      <c r="BL1711" s="115"/>
      <c r="BM1711" s="115"/>
      <c r="BN1711" s="115"/>
      <c r="BO1711" s="8"/>
      <c r="BP1711" s="8"/>
      <c r="BQ1711" s="8"/>
      <c r="BR1711" s="8"/>
      <c r="BS1711" s="8"/>
      <c r="BT1711" s="8"/>
      <c r="BU1711" s="8"/>
      <c r="BV1711" s="8"/>
      <c r="BW1711" s="8"/>
      <c r="BX1711" s="8"/>
      <c r="BY1711" s="8"/>
      <c r="BZ1711" s="8"/>
      <c r="CA1711" s="8"/>
      <c r="CB1711" s="8"/>
      <c r="CC1711" s="8"/>
      <c r="CD1711" s="115"/>
      <c r="CE1711" s="8" t="str">
        <f t="shared" si="270"/>
        <v>NC</v>
      </c>
      <c r="CF1711" s="8" t="str">
        <f t="shared" si="271"/>
        <v>Invalid PM Setting</v>
      </c>
      <c r="CG1711" s="8" t="str">
        <f t="shared" si="272"/>
        <v>NC</v>
      </c>
      <c r="CH1711" s="8" t="str">
        <f t="shared" si="273"/>
        <v>Invalid PM Setting</v>
      </c>
      <c r="CI1711" s="8"/>
      <c r="CJ1711" s="8"/>
      <c r="CK1711" s="8"/>
      <c r="CL1711" s="8"/>
      <c r="CM1711" s="115"/>
      <c r="CN1711" s="115"/>
      <c r="CO1711" s="115"/>
      <c r="CP1711" s="115"/>
      <c r="CQ1711" s="8"/>
      <c r="CR1711" s="8"/>
      <c r="CS1711" s="8"/>
      <c r="CT1711" s="8"/>
      <c r="CU1711" s="115"/>
      <c r="CV1711" s="115"/>
      <c r="CY1711" s="115"/>
      <c r="CZ1711" s="8" t="str">
        <f t="shared" si="274"/>
        <v>NC</v>
      </c>
      <c r="DA1711" s="8" t="str">
        <f t="shared" si="275"/>
        <v>Invalid PM Setting</v>
      </c>
      <c r="DB1711" s="8" t="str">
        <f t="shared" si="276"/>
        <v>NC</v>
      </c>
      <c r="DC1711" s="8" t="str">
        <f t="shared" si="277"/>
        <v>Invalid PM Setting</v>
      </c>
      <c r="DD1711" s="8"/>
      <c r="DE1711" s="8"/>
      <c r="DF1711" s="8"/>
      <c r="DG1711" s="115"/>
      <c r="DH1711" s="115"/>
      <c r="DI1711" s="115"/>
      <c r="DJ1711" s="115"/>
      <c r="DK1711" s="8"/>
      <c r="DL1711" s="8"/>
      <c r="DM1711" s="8"/>
      <c r="DN1711" s="8"/>
      <c r="DO1711" s="8"/>
      <c r="DP1711" s="115"/>
      <c r="DQ1711" s="115"/>
      <c r="DR1711" s="115"/>
      <c r="DS1711" s="115"/>
      <c r="DT1711" s="115"/>
    </row>
    <row r="1712" spans="1:124" ht="12.75" customHeight="1">
      <c r="A1712" s="115"/>
      <c r="B1712" s="89">
        <v>1709</v>
      </c>
      <c r="C1712" s="127"/>
      <c r="D1712" s="129"/>
      <c r="E1712" s="8"/>
      <c r="F1712" s="8"/>
      <c r="G1712" s="8"/>
      <c r="H1712" s="8"/>
      <c r="I1712" s="8" t="s">
        <v>4889</v>
      </c>
      <c r="J1712" s="8" t="s">
        <v>6832</v>
      </c>
      <c r="K1712" s="127" t="s">
        <v>4845</v>
      </c>
      <c r="L1712" s="129" t="s">
        <v>5073</v>
      </c>
      <c r="M1712" s="8"/>
      <c r="N1712" s="8"/>
      <c r="O1712" s="8" t="s">
        <v>6264</v>
      </c>
      <c r="P1712" s="8" t="s">
        <v>6264</v>
      </c>
      <c r="Q1712" s="8" t="s">
        <v>6264</v>
      </c>
      <c r="R1712" s="8"/>
      <c r="S1712" s="8"/>
      <c r="T1712" s="8"/>
      <c r="U1712" s="8"/>
      <c r="V1712" s="8"/>
      <c r="W1712" s="8"/>
      <c r="X1712" s="8"/>
      <c r="Y1712" s="8"/>
      <c r="Z1712" s="8"/>
      <c r="AA1712" s="8"/>
      <c r="AB1712" s="8"/>
      <c r="AC1712" s="8" t="str">
        <f t="shared" si="268"/>
        <v>NO</v>
      </c>
      <c r="AD1712" s="8" t="str">
        <f t="shared" si="269"/>
        <v>NC,,,,,,,,,,,,,</v>
      </c>
      <c r="AE1712" s="8"/>
      <c r="AF1712" s="115"/>
      <c r="AG1712" s="115"/>
      <c r="AH1712" s="8" t="s">
        <v>4889</v>
      </c>
      <c r="AI1712" s="115" t="s">
        <v>4889</v>
      </c>
      <c r="AJ1712" s="115"/>
      <c r="AK1712" s="115"/>
      <c r="AL1712" s="115"/>
      <c r="AM1712" s="115"/>
      <c r="AN1712" s="115"/>
      <c r="AO1712" s="115"/>
      <c r="AP1712" s="115"/>
      <c r="AQ1712" s="115"/>
      <c r="AR1712" s="115"/>
      <c r="AS1712" s="115"/>
      <c r="AT1712" s="115"/>
      <c r="AU1712" s="115"/>
      <c r="AV1712" s="115"/>
      <c r="AW1712" s="115"/>
      <c r="AX1712" s="115"/>
      <c r="AY1712" s="115"/>
      <c r="AZ1712" s="115"/>
      <c r="BA1712" s="115"/>
      <c r="BB1712" s="115"/>
      <c r="BC1712" s="115"/>
      <c r="BD1712" s="115"/>
      <c r="BE1712" s="115"/>
      <c r="BF1712" s="115"/>
      <c r="BG1712" s="115"/>
      <c r="BH1712" s="115"/>
      <c r="BI1712" s="115"/>
      <c r="BJ1712" s="115"/>
      <c r="BK1712" s="115"/>
      <c r="BL1712" s="115"/>
      <c r="BM1712" s="115"/>
      <c r="BN1712" s="115"/>
      <c r="BO1712" s="8"/>
      <c r="BP1712" s="8"/>
      <c r="BQ1712" s="8"/>
      <c r="BR1712" s="8"/>
      <c r="BS1712" s="8"/>
      <c r="BT1712" s="8"/>
      <c r="BU1712" s="8"/>
      <c r="BV1712" s="8"/>
      <c r="BW1712" s="8"/>
      <c r="BX1712" s="8"/>
      <c r="BY1712" s="8"/>
      <c r="BZ1712" s="8"/>
      <c r="CA1712" s="8"/>
      <c r="CB1712" s="8"/>
      <c r="CC1712" s="8"/>
      <c r="CD1712" s="115"/>
      <c r="CE1712" s="8" t="str">
        <f t="shared" si="270"/>
        <v>NC</v>
      </c>
      <c r="CF1712" s="8" t="str">
        <f t="shared" si="271"/>
        <v>Invalid PM Setting</v>
      </c>
      <c r="CG1712" s="8" t="str">
        <f t="shared" si="272"/>
        <v>NC</v>
      </c>
      <c r="CH1712" s="8" t="str">
        <f t="shared" si="273"/>
        <v>Invalid PM Setting</v>
      </c>
      <c r="CI1712" s="8"/>
      <c r="CJ1712" s="8"/>
      <c r="CK1712" s="8"/>
      <c r="CL1712" s="8"/>
      <c r="CM1712" s="115"/>
      <c r="CN1712" s="115"/>
      <c r="CO1712" s="115"/>
      <c r="CP1712" s="115"/>
      <c r="CQ1712" s="8"/>
      <c r="CR1712" s="8"/>
      <c r="CS1712" s="8"/>
      <c r="CT1712" s="8"/>
      <c r="CU1712" s="115"/>
      <c r="CV1712" s="115"/>
      <c r="CY1712" s="115"/>
      <c r="CZ1712" s="8" t="str">
        <f t="shared" si="274"/>
        <v>NC</v>
      </c>
      <c r="DA1712" s="8" t="str">
        <f t="shared" si="275"/>
        <v>Invalid PM Setting</v>
      </c>
      <c r="DB1712" s="8" t="str">
        <f t="shared" si="276"/>
        <v>NC</v>
      </c>
      <c r="DC1712" s="8" t="str">
        <f t="shared" si="277"/>
        <v>Invalid PM Setting</v>
      </c>
      <c r="DD1712" s="8"/>
      <c r="DE1712" s="8"/>
      <c r="DF1712" s="8"/>
      <c r="DG1712" s="115"/>
      <c r="DH1712" s="115"/>
      <c r="DI1712" s="115"/>
      <c r="DJ1712" s="115"/>
      <c r="DK1712" s="8"/>
      <c r="DL1712" s="8"/>
      <c r="DM1712" s="8"/>
      <c r="DN1712" s="8"/>
      <c r="DO1712" s="8"/>
      <c r="DP1712" s="115"/>
      <c r="DQ1712" s="115"/>
      <c r="DR1712" s="115"/>
      <c r="DS1712" s="115"/>
      <c r="DT1712" s="115"/>
    </row>
    <row r="1713" spans="1:124" ht="12.75" customHeight="1">
      <c r="A1713" s="115"/>
      <c r="B1713" s="89">
        <v>1710</v>
      </c>
      <c r="C1713" s="127"/>
      <c r="D1713" s="129"/>
      <c r="E1713" s="8"/>
      <c r="F1713" s="8"/>
      <c r="G1713" s="8"/>
      <c r="H1713" s="8"/>
      <c r="I1713" s="8" t="s">
        <v>4889</v>
      </c>
      <c r="J1713" s="8" t="s">
        <v>6833</v>
      </c>
      <c r="K1713" s="127" t="s">
        <v>4845</v>
      </c>
      <c r="L1713" s="129" t="s">
        <v>5067</v>
      </c>
      <c r="M1713" s="8"/>
      <c r="N1713" s="8"/>
      <c r="O1713" s="8" t="s">
        <v>6264</v>
      </c>
      <c r="P1713" s="8" t="s">
        <v>6264</v>
      </c>
      <c r="Q1713" s="8" t="s">
        <v>6264</v>
      </c>
      <c r="R1713" s="8"/>
      <c r="S1713" s="8"/>
      <c r="T1713" s="8"/>
      <c r="U1713" s="8"/>
      <c r="V1713" s="8"/>
      <c r="W1713" s="8"/>
      <c r="X1713" s="8"/>
      <c r="Y1713" s="8"/>
      <c r="Z1713" s="8"/>
      <c r="AA1713" s="8"/>
      <c r="AB1713" s="8"/>
      <c r="AC1713" s="8" t="str">
        <f t="shared" si="268"/>
        <v>NO</v>
      </c>
      <c r="AD1713" s="8" t="str">
        <f t="shared" si="269"/>
        <v>NC,,,,,,,,,,,,,</v>
      </c>
      <c r="AE1713" s="8"/>
      <c r="AF1713" s="115"/>
      <c r="AG1713" s="115"/>
      <c r="AH1713" s="8" t="s">
        <v>4889</v>
      </c>
      <c r="AI1713" s="115" t="s">
        <v>4889</v>
      </c>
      <c r="AJ1713" s="115"/>
      <c r="AK1713" s="115"/>
      <c r="AL1713" s="115"/>
      <c r="AM1713" s="115"/>
      <c r="AN1713" s="115"/>
      <c r="AO1713" s="115"/>
      <c r="AP1713" s="115"/>
      <c r="AQ1713" s="115"/>
      <c r="AR1713" s="115"/>
      <c r="AS1713" s="115"/>
      <c r="AT1713" s="115"/>
      <c r="AU1713" s="115"/>
      <c r="AV1713" s="115"/>
      <c r="AW1713" s="115"/>
      <c r="AX1713" s="115"/>
      <c r="AY1713" s="115"/>
      <c r="AZ1713" s="115"/>
      <c r="BA1713" s="115"/>
      <c r="BB1713" s="115"/>
      <c r="BC1713" s="115"/>
      <c r="BD1713" s="115"/>
      <c r="BE1713" s="115"/>
      <c r="BF1713" s="115"/>
      <c r="BG1713" s="115"/>
      <c r="BH1713" s="115"/>
      <c r="BI1713" s="115"/>
      <c r="BJ1713" s="115"/>
      <c r="BK1713" s="115"/>
      <c r="BL1713" s="115"/>
      <c r="BM1713" s="115"/>
      <c r="BN1713" s="115"/>
      <c r="BO1713" s="8"/>
      <c r="BP1713" s="8"/>
      <c r="BQ1713" s="8"/>
      <c r="BR1713" s="8"/>
      <c r="BS1713" s="8"/>
      <c r="BT1713" s="8"/>
      <c r="BU1713" s="8"/>
      <c r="BV1713" s="8"/>
      <c r="BW1713" s="8"/>
      <c r="BX1713" s="8"/>
      <c r="BY1713" s="8"/>
      <c r="BZ1713" s="8"/>
      <c r="CA1713" s="8"/>
      <c r="CB1713" s="8"/>
      <c r="CC1713" s="8"/>
      <c r="CD1713" s="115"/>
      <c r="CE1713" s="8" t="str">
        <f t="shared" si="270"/>
        <v>NC</v>
      </c>
      <c r="CF1713" s="8" t="str">
        <f t="shared" si="271"/>
        <v>Invalid PM Setting</v>
      </c>
      <c r="CG1713" s="8" t="str">
        <f t="shared" si="272"/>
        <v>NC</v>
      </c>
      <c r="CH1713" s="8" t="str">
        <f t="shared" si="273"/>
        <v>Invalid PM Setting</v>
      </c>
      <c r="CI1713" s="8"/>
      <c r="CJ1713" s="8"/>
      <c r="CK1713" s="8"/>
      <c r="CL1713" s="8"/>
      <c r="CM1713" s="115"/>
      <c r="CN1713" s="115"/>
      <c r="CO1713" s="115"/>
      <c r="CP1713" s="115"/>
      <c r="CQ1713" s="8"/>
      <c r="CR1713" s="8"/>
      <c r="CS1713" s="8"/>
      <c r="CT1713" s="8"/>
      <c r="CU1713" s="115"/>
      <c r="CV1713" s="115"/>
      <c r="CY1713" s="115"/>
      <c r="CZ1713" s="8" t="str">
        <f t="shared" si="274"/>
        <v>NC</v>
      </c>
      <c r="DA1713" s="8" t="str">
        <f t="shared" si="275"/>
        <v>Invalid PM Setting</v>
      </c>
      <c r="DB1713" s="8" t="str">
        <f t="shared" si="276"/>
        <v>NC</v>
      </c>
      <c r="DC1713" s="8" t="str">
        <f t="shared" si="277"/>
        <v>Invalid PM Setting</v>
      </c>
      <c r="DD1713" s="8"/>
      <c r="DE1713" s="8"/>
      <c r="DF1713" s="8"/>
      <c r="DG1713" s="115"/>
      <c r="DH1713" s="115"/>
      <c r="DI1713" s="115"/>
      <c r="DJ1713" s="115"/>
      <c r="DK1713" s="8"/>
      <c r="DL1713" s="8"/>
      <c r="DM1713" s="8"/>
      <c r="DN1713" s="8"/>
      <c r="DO1713" s="8"/>
      <c r="DP1713" s="115"/>
      <c r="DQ1713" s="115"/>
      <c r="DR1713" s="115"/>
      <c r="DS1713" s="115"/>
      <c r="DT1713" s="115"/>
    </row>
    <row r="1714" spans="1:124" ht="12.75" customHeight="1">
      <c r="A1714" s="115"/>
      <c r="B1714" s="89">
        <v>1711</v>
      </c>
      <c r="C1714" s="127"/>
      <c r="D1714" s="129"/>
      <c r="E1714" s="8"/>
      <c r="F1714" s="8"/>
      <c r="G1714" s="8"/>
      <c r="H1714" s="8"/>
      <c r="I1714" s="8" t="s">
        <v>4889</v>
      </c>
      <c r="J1714" s="8" t="s">
        <v>6834</v>
      </c>
      <c r="K1714" s="127" t="s">
        <v>4845</v>
      </c>
      <c r="L1714" s="129" t="s">
        <v>4169</v>
      </c>
      <c r="M1714" s="8"/>
      <c r="N1714" s="8"/>
      <c r="O1714" s="8" t="s">
        <v>6264</v>
      </c>
      <c r="P1714" s="8" t="s">
        <v>6264</v>
      </c>
      <c r="Q1714" s="8" t="s">
        <v>6264</v>
      </c>
      <c r="R1714" s="8"/>
      <c r="S1714" s="8"/>
      <c r="T1714" s="8"/>
      <c r="U1714" s="8"/>
      <c r="V1714" s="8"/>
      <c r="W1714" s="8"/>
      <c r="X1714" s="8"/>
      <c r="Y1714" s="8"/>
      <c r="Z1714" s="8"/>
      <c r="AA1714" s="8"/>
      <c r="AB1714" s="8"/>
      <c r="AC1714" s="8" t="str">
        <f t="shared" si="268"/>
        <v>NO</v>
      </c>
      <c r="AD1714" s="8" t="str">
        <f t="shared" si="269"/>
        <v>NC,,,,,,,,,,,,,</v>
      </c>
      <c r="AE1714" s="8"/>
      <c r="AF1714" s="115"/>
      <c r="AG1714" s="115"/>
      <c r="AH1714" s="8" t="s">
        <v>4889</v>
      </c>
      <c r="AI1714" s="115" t="s">
        <v>4889</v>
      </c>
      <c r="AJ1714" s="115"/>
      <c r="AK1714" s="115"/>
      <c r="AL1714" s="115"/>
      <c r="AM1714" s="115"/>
      <c r="AN1714" s="115"/>
      <c r="AO1714" s="115"/>
      <c r="AP1714" s="115"/>
      <c r="AQ1714" s="115"/>
      <c r="AR1714" s="115"/>
      <c r="AS1714" s="115"/>
      <c r="AT1714" s="115"/>
      <c r="AU1714" s="115"/>
      <c r="AV1714" s="115"/>
      <c r="AW1714" s="115"/>
      <c r="AX1714" s="115"/>
      <c r="AY1714" s="115"/>
      <c r="AZ1714" s="115"/>
      <c r="BA1714" s="115"/>
      <c r="BB1714" s="115"/>
      <c r="BC1714" s="115"/>
      <c r="BD1714" s="115"/>
      <c r="BE1714" s="115"/>
      <c r="BF1714" s="115"/>
      <c r="BG1714" s="115"/>
      <c r="BH1714" s="115"/>
      <c r="BI1714" s="115"/>
      <c r="BJ1714" s="115"/>
      <c r="BK1714" s="115"/>
      <c r="BL1714" s="115"/>
      <c r="BM1714" s="115"/>
      <c r="BN1714" s="115"/>
      <c r="BO1714" s="8"/>
      <c r="BP1714" s="8"/>
      <c r="BQ1714" s="8"/>
      <c r="BR1714" s="8"/>
      <c r="BS1714" s="8"/>
      <c r="BT1714" s="8"/>
      <c r="BU1714" s="8"/>
      <c r="BV1714" s="8"/>
      <c r="BW1714" s="8"/>
      <c r="BX1714" s="8"/>
      <c r="BY1714" s="8"/>
      <c r="BZ1714" s="8"/>
      <c r="CA1714" s="8"/>
      <c r="CB1714" s="8"/>
      <c r="CC1714" s="8"/>
      <c r="CD1714" s="115"/>
      <c r="CE1714" s="8" t="str">
        <f t="shared" si="270"/>
        <v>NC</v>
      </c>
      <c r="CF1714" s="8" t="str">
        <f t="shared" si="271"/>
        <v>Invalid PM Setting</v>
      </c>
      <c r="CG1714" s="8" t="str">
        <f t="shared" si="272"/>
        <v>NC</v>
      </c>
      <c r="CH1714" s="8" t="str">
        <f t="shared" si="273"/>
        <v>Invalid PM Setting</v>
      </c>
      <c r="CI1714" s="8"/>
      <c r="CJ1714" s="8"/>
      <c r="CK1714" s="8"/>
      <c r="CL1714" s="8"/>
      <c r="CM1714" s="115"/>
      <c r="CN1714" s="115"/>
      <c r="CO1714" s="115"/>
      <c r="CP1714" s="115"/>
      <c r="CQ1714" s="8"/>
      <c r="CR1714" s="8"/>
      <c r="CS1714" s="8"/>
      <c r="CT1714" s="8"/>
      <c r="CU1714" s="115"/>
      <c r="CV1714" s="115"/>
      <c r="CY1714" s="115"/>
      <c r="CZ1714" s="8" t="str">
        <f t="shared" si="274"/>
        <v>NC</v>
      </c>
      <c r="DA1714" s="8" t="str">
        <f t="shared" si="275"/>
        <v>Invalid PM Setting</v>
      </c>
      <c r="DB1714" s="8" t="str">
        <f t="shared" si="276"/>
        <v>NC</v>
      </c>
      <c r="DC1714" s="8" t="str">
        <f t="shared" si="277"/>
        <v>Invalid PM Setting</v>
      </c>
      <c r="DD1714" s="8"/>
      <c r="DE1714" s="8"/>
      <c r="DF1714" s="8"/>
      <c r="DG1714" s="115"/>
      <c r="DH1714" s="115"/>
      <c r="DI1714" s="115"/>
      <c r="DJ1714" s="115"/>
      <c r="DK1714" s="8"/>
      <c r="DL1714" s="8"/>
      <c r="DM1714" s="8"/>
      <c r="DN1714" s="8"/>
      <c r="DO1714" s="8"/>
      <c r="DP1714" s="115"/>
      <c r="DQ1714" s="115"/>
      <c r="DR1714" s="115"/>
      <c r="DS1714" s="115"/>
      <c r="DT1714" s="115"/>
    </row>
    <row r="1715" spans="1:124" ht="12.75" customHeight="1">
      <c r="A1715" s="115"/>
      <c r="B1715" s="89">
        <v>1712</v>
      </c>
      <c r="C1715" s="127"/>
      <c r="D1715" s="129"/>
      <c r="E1715" s="8"/>
      <c r="F1715" s="8"/>
      <c r="G1715" s="8"/>
      <c r="H1715" s="8"/>
      <c r="I1715" s="8" t="s">
        <v>4889</v>
      </c>
      <c r="J1715" s="8" t="s">
        <v>2211</v>
      </c>
      <c r="K1715" s="127" t="s">
        <v>4845</v>
      </c>
      <c r="L1715" s="129" t="s">
        <v>4324</v>
      </c>
      <c r="M1715" s="8"/>
      <c r="N1715" s="8"/>
      <c r="O1715" s="8" t="s">
        <v>6264</v>
      </c>
      <c r="P1715" s="8" t="s">
        <v>6264</v>
      </c>
      <c r="Q1715" s="8" t="s">
        <v>6264</v>
      </c>
      <c r="R1715" s="8"/>
      <c r="S1715" s="8"/>
      <c r="T1715" s="8"/>
      <c r="U1715" s="8"/>
      <c r="V1715" s="8"/>
      <c r="W1715" s="8"/>
      <c r="X1715" s="8"/>
      <c r="Y1715" s="8"/>
      <c r="Z1715" s="8"/>
      <c r="AA1715" s="8"/>
      <c r="AB1715" s="8"/>
      <c r="AC1715" s="8" t="str">
        <f t="shared" si="268"/>
        <v>NO</v>
      </c>
      <c r="AD1715" s="8" t="str">
        <f t="shared" si="269"/>
        <v>NC,,,,,,,,,,,,,</v>
      </c>
      <c r="AE1715" s="8"/>
      <c r="AF1715" s="115"/>
      <c r="AG1715" s="115"/>
      <c r="AH1715" s="8" t="s">
        <v>4889</v>
      </c>
      <c r="AI1715" s="115" t="s">
        <v>4889</v>
      </c>
      <c r="AJ1715" s="115"/>
      <c r="AK1715" s="115"/>
      <c r="AL1715" s="115"/>
      <c r="AM1715" s="115"/>
      <c r="AN1715" s="115"/>
      <c r="AO1715" s="115"/>
      <c r="AP1715" s="115"/>
      <c r="AQ1715" s="115"/>
      <c r="AR1715" s="115"/>
      <c r="AS1715" s="115"/>
      <c r="AT1715" s="115"/>
      <c r="AU1715" s="115"/>
      <c r="AV1715" s="115"/>
      <c r="AW1715" s="115"/>
      <c r="AX1715" s="115"/>
      <c r="AY1715" s="115"/>
      <c r="AZ1715" s="115"/>
      <c r="BA1715" s="115"/>
      <c r="BB1715" s="115"/>
      <c r="BC1715" s="115"/>
      <c r="BD1715" s="115"/>
      <c r="BE1715" s="115"/>
      <c r="BF1715" s="115"/>
      <c r="BG1715" s="115"/>
      <c r="BH1715" s="115"/>
      <c r="BI1715" s="115"/>
      <c r="BJ1715" s="115"/>
      <c r="BK1715" s="115"/>
      <c r="BL1715" s="115"/>
      <c r="BM1715" s="115"/>
      <c r="BN1715" s="115"/>
      <c r="BO1715" s="8"/>
      <c r="BP1715" s="8"/>
      <c r="BQ1715" s="8"/>
      <c r="BR1715" s="8"/>
      <c r="BS1715" s="8"/>
      <c r="BT1715" s="8"/>
      <c r="BU1715" s="8"/>
      <c r="BV1715" s="8"/>
      <c r="BW1715" s="8"/>
      <c r="BX1715" s="8"/>
      <c r="BY1715" s="8"/>
      <c r="BZ1715" s="8"/>
      <c r="CA1715" s="8"/>
      <c r="CB1715" s="8"/>
      <c r="CC1715" s="8"/>
      <c r="CD1715" s="115"/>
      <c r="CE1715" s="8" t="str">
        <f t="shared" si="270"/>
        <v>NC</v>
      </c>
      <c r="CF1715" s="8" t="str">
        <f t="shared" si="271"/>
        <v>Invalid PM Setting</v>
      </c>
      <c r="CG1715" s="8" t="str">
        <f t="shared" si="272"/>
        <v>NC</v>
      </c>
      <c r="CH1715" s="8" t="str">
        <f t="shared" si="273"/>
        <v>Invalid PM Setting</v>
      </c>
      <c r="CI1715" s="8"/>
      <c r="CJ1715" s="8"/>
      <c r="CK1715" s="8"/>
      <c r="CL1715" s="8"/>
      <c r="CM1715" s="115"/>
      <c r="CN1715" s="115"/>
      <c r="CO1715" s="115"/>
      <c r="CP1715" s="115"/>
      <c r="CQ1715" s="8"/>
      <c r="CR1715" s="8"/>
      <c r="CS1715" s="8"/>
      <c r="CT1715" s="8"/>
      <c r="CU1715" s="115"/>
      <c r="CV1715" s="115"/>
      <c r="CY1715" s="115"/>
      <c r="CZ1715" s="8" t="str">
        <f t="shared" si="274"/>
        <v>NC</v>
      </c>
      <c r="DA1715" s="8" t="str">
        <f t="shared" si="275"/>
        <v>Invalid PM Setting</v>
      </c>
      <c r="DB1715" s="8" t="str">
        <f t="shared" si="276"/>
        <v>NC</v>
      </c>
      <c r="DC1715" s="8" t="str">
        <f t="shared" si="277"/>
        <v>Invalid PM Setting</v>
      </c>
      <c r="DD1715" s="8"/>
      <c r="DE1715" s="8"/>
      <c r="DF1715" s="8"/>
      <c r="DG1715" s="115"/>
      <c r="DH1715" s="115"/>
      <c r="DI1715" s="115"/>
      <c r="DJ1715" s="115"/>
      <c r="DK1715" s="8"/>
      <c r="DL1715" s="8"/>
      <c r="DM1715" s="8"/>
      <c r="DN1715" s="8"/>
      <c r="DO1715" s="8"/>
      <c r="DP1715" s="115"/>
      <c r="DQ1715" s="115"/>
      <c r="DR1715" s="115"/>
      <c r="DS1715" s="115"/>
      <c r="DT1715" s="115"/>
    </row>
    <row r="1716" spans="1:124" ht="12.75" customHeight="1">
      <c r="A1716" s="115"/>
      <c r="B1716" s="89">
        <v>1713</v>
      </c>
      <c r="C1716" s="127"/>
      <c r="D1716" s="129"/>
      <c r="E1716" s="8"/>
      <c r="F1716" s="8"/>
      <c r="G1716" s="8"/>
      <c r="H1716" s="8"/>
      <c r="I1716" s="8" t="s">
        <v>4889</v>
      </c>
      <c r="J1716" s="8" t="s">
        <v>6836</v>
      </c>
      <c r="K1716" s="127" t="s">
        <v>4845</v>
      </c>
      <c r="L1716" s="129" t="s">
        <v>6960</v>
      </c>
      <c r="M1716" s="8"/>
      <c r="N1716" s="8"/>
      <c r="O1716" s="8" t="s">
        <v>6264</v>
      </c>
      <c r="P1716" s="8" t="s">
        <v>6264</v>
      </c>
      <c r="Q1716" s="8" t="s">
        <v>6264</v>
      </c>
      <c r="R1716" s="8"/>
      <c r="S1716" s="8"/>
      <c r="T1716" s="8"/>
      <c r="U1716" s="8"/>
      <c r="V1716" s="8"/>
      <c r="W1716" s="8"/>
      <c r="X1716" s="8"/>
      <c r="Y1716" s="8"/>
      <c r="Z1716" s="8"/>
      <c r="AA1716" s="8"/>
      <c r="AB1716" s="8"/>
      <c r="AC1716" s="8" t="str">
        <f t="shared" si="268"/>
        <v>NO</v>
      </c>
      <c r="AD1716" s="8" t="str">
        <f t="shared" si="269"/>
        <v>NC,,,,,,,,,,,,,</v>
      </c>
      <c r="AE1716" s="8"/>
      <c r="AF1716" s="115"/>
      <c r="AG1716" s="115"/>
      <c r="AH1716" s="8" t="s">
        <v>4889</v>
      </c>
      <c r="AI1716" s="115" t="s">
        <v>4889</v>
      </c>
      <c r="AJ1716" s="115"/>
      <c r="AK1716" s="115"/>
      <c r="AL1716" s="115"/>
      <c r="AM1716" s="115"/>
      <c r="AN1716" s="115"/>
      <c r="AO1716" s="115"/>
      <c r="AP1716" s="115"/>
      <c r="AQ1716" s="115"/>
      <c r="AR1716" s="115"/>
      <c r="AS1716" s="115"/>
      <c r="AT1716" s="115"/>
      <c r="AU1716" s="115"/>
      <c r="AV1716" s="115"/>
      <c r="AW1716" s="115"/>
      <c r="AX1716" s="115"/>
      <c r="AY1716" s="115"/>
      <c r="AZ1716" s="115"/>
      <c r="BA1716" s="115"/>
      <c r="BB1716" s="115"/>
      <c r="BC1716" s="115"/>
      <c r="BD1716" s="115"/>
      <c r="BE1716" s="115"/>
      <c r="BF1716" s="115"/>
      <c r="BG1716" s="115"/>
      <c r="BH1716" s="115"/>
      <c r="BI1716" s="115"/>
      <c r="BJ1716" s="115"/>
      <c r="BK1716" s="115"/>
      <c r="BL1716" s="115"/>
      <c r="BM1716" s="115"/>
      <c r="BN1716" s="115"/>
      <c r="BO1716" s="8"/>
      <c r="BP1716" s="8"/>
      <c r="BQ1716" s="8"/>
      <c r="BR1716" s="8"/>
      <c r="BS1716" s="8"/>
      <c r="BT1716" s="8"/>
      <c r="BU1716" s="8"/>
      <c r="BV1716" s="8"/>
      <c r="BW1716" s="8"/>
      <c r="BX1716" s="8"/>
      <c r="BY1716" s="8"/>
      <c r="BZ1716" s="8"/>
      <c r="CA1716" s="8"/>
      <c r="CB1716" s="8"/>
      <c r="CC1716" s="8"/>
      <c r="CD1716" s="115"/>
      <c r="CE1716" s="8" t="str">
        <f t="shared" si="270"/>
        <v>NC</v>
      </c>
      <c r="CF1716" s="8" t="str">
        <f t="shared" si="271"/>
        <v>Invalid PM Setting</v>
      </c>
      <c r="CG1716" s="8" t="str">
        <f t="shared" si="272"/>
        <v>NC</v>
      </c>
      <c r="CH1716" s="8" t="str">
        <f t="shared" si="273"/>
        <v>Invalid PM Setting</v>
      </c>
      <c r="CI1716" s="8"/>
      <c r="CJ1716" s="8"/>
      <c r="CK1716" s="8"/>
      <c r="CL1716" s="8"/>
      <c r="CM1716" s="115"/>
      <c r="CN1716" s="115"/>
      <c r="CO1716" s="115"/>
      <c r="CP1716" s="115"/>
      <c r="CQ1716" s="8"/>
      <c r="CR1716" s="8"/>
      <c r="CS1716" s="8"/>
      <c r="CT1716" s="8"/>
      <c r="CU1716" s="115"/>
      <c r="CV1716" s="115"/>
      <c r="CY1716" s="115"/>
      <c r="CZ1716" s="8" t="str">
        <f t="shared" si="274"/>
        <v>NC</v>
      </c>
      <c r="DA1716" s="8" t="str">
        <f t="shared" si="275"/>
        <v>Invalid PM Setting</v>
      </c>
      <c r="DB1716" s="8" t="str">
        <f t="shared" si="276"/>
        <v>NC</v>
      </c>
      <c r="DC1716" s="8" t="str">
        <f t="shared" si="277"/>
        <v>Invalid PM Setting</v>
      </c>
      <c r="DD1716" s="8"/>
      <c r="DE1716" s="8"/>
      <c r="DF1716" s="8"/>
      <c r="DG1716" s="115"/>
      <c r="DH1716" s="115"/>
      <c r="DI1716" s="115"/>
      <c r="DJ1716" s="115"/>
      <c r="DK1716" s="8"/>
      <c r="DL1716" s="8"/>
      <c r="DM1716" s="8"/>
      <c r="DN1716" s="8"/>
      <c r="DO1716" s="8"/>
      <c r="DP1716" s="115"/>
      <c r="DQ1716" s="115"/>
      <c r="DR1716" s="115"/>
      <c r="DS1716" s="115"/>
      <c r="DT1716" s="115"/>
    </row>
    <row r="1717" spans="1:124" ht="12.75" customHeight="1">
      <c r="A1717" s="115"/>
      <c r="B1717" s="89">
        <v>1714</v>
      </c>
      <c r="C1717" s="127"/>
      <c r="D1717" s="129"/>
      <c r="E1717" s="8"/>
      <c r="F1717" s="8"/>
      <c r="G1717" s="8"/>
      <c r="H1717" s="8"/>
      <c r="I1717" s="8" t="s">
        <v>4889</v>
      </c>
      <c r="J1717" s="8" t="s">
        <v>5302</v>
      </c>
      <c r="K1717" s="127" t="s">
        <v>4845</v>
      </c>
      <c r="L1717" s="129" t="s">
        <v>3425</v>
      </c>
      <c r="M1717" s="8"/>
      <c r="N1717" s="8"/>
      <c r="O1717" s="8" t="s">
        <v>6264</v>
      </c>
      <c r="P1717" s="8" t="s">
        <v>6264</v>
      </c>
      <c r="Q1717" s="8" t="s">
        <v>6264</v>
      </c>
      <c r="R1717" s="8"/>
      <c r="S1717" s="8"/>
      <c r="T1717" s="8"/>
      <c r="U1717" s="8"/>
      <c r="V1717" s="8"/>
      <c r="W1717" s="8"/>
      <c r="X1717" s="8"/>
      <c r="Y1717" s="8"/>
      <c r="Z1717" s="8"/>
      <c r="AA1717" s="8"/>
      <c r="AB1717" s="8"/>
      <c r="AC1717" s="8" t="str">
        <f t="shared" si="268"/>
        <v>NO</v>
      </c>
      <c r="AD1717" s="8" t="str">
        <f t="shared" si="269"/>
        <v>NC,,,,,,,,,,,,,</v>
      </c>
      <c r="AE1717" s="8"/>
      <c r="AF1717" s="115"/>
      <c r="AG1717" s="115"/>
      <c r="AH1717" s="8" t="s">
        <v>4889</v>
      </c>
      <c r="AI1717" s="115" t="s">
        <v>4889</v>
      </c>
      <c r="AJ1717" s="115"/>
      <c r="AK1717" s="115"/>
      <c r="AL1717" s="115"/>
      <c r="AM1717" s="115"/>
      <c r="AN1717" s="115"/>
      <c r="AO1717" s="115"/>
      <c r="AP1717" s="115"/>
      <c r="AQ1717" s="115"/>
      <c r="AR1717" s="115"/>
      <c r="AS1717" s="115"/>
      <c r="AT1717" s="115"/>
      <c r="AU1717" s="115"/>
      <c r="AV1717" s="115"/>
      <c r="AW1717" s="115"/>
      <c r="AX1717" s="115"/>
      <c r="AY1717" s="115"/>
      <c r="AZ1717" s="115"/>
      <c r="BA1717" s="115"/>
      <c r="BB1717" s="115"/>
      <c r="BC1717" s="115"/>
      <c r="BD1717" s="115"/>
      <c r="BE1717" s="115"/>
      <c r="BF1717" s="115"/>
      <c r="BG1717" s="115"/>
      <c r="BH1717" s="115"/>
      <c r="BI1717" s="115"/>
      <c r="BJ1717" s="115"/>
      <c r="BK1717" s="115"/>
      <c r="BL1717" s="115"/>
      <c r="BM1717" s="115"/>
      <c r="BN1717" s="115"/>
      <c r="BO1717" s="8"/>
      <c r="BP1717" s="8"/>
      <c r="BQ1717" s="8"/>
      <c r="BR1717" s="8"/>
      <c r="BS1717" s="8"/>
      <c r="BT1717" s="8"/>
      <c r="BU1717" s="8"/>
      <c r="BV1717" s="8"/>
      <c r="BW1717" s="8"/>
      <c r="BX1717" s="8"/>
      <c r="BY1717" s="8"/>
      <c r="BZ1717" s="8"/>
      <c r="CA1717" s="8"/>
      <c r="CB1717" s="8"/>
      <c r="CC1717" s="8"/>
      <c r="CD1717" s="115"/>
      <c r="CE1717" s="8" t="str">
        <f t="shared" si="270"/>
        <v>NC</v>
      </c>
      <c r="CF1717" s="8" t="str">
        <f t="shared" si="271"/>
        <v>Invalid PM Setting</v>
      </c>
      <c r="CG1717" s="8" t="str">
        <f t="shared" si="272"/>
        <v>NC</v>
      </c>
      <c r="CH1717" s="8" t="str">
        <f t="shared" si="273"/>
        <v>Invalid PM Setting</v>
      </c>
      <c r="CI1717" s="8"/>
      <c r="CJ1717" s="8"/>
      <c r="CK1717" s="8"/>
      <c r="CL1717" s="8"/>
      <c r="CM1717" s="115"/>
      <c r="CN1717" s="115"/>
      <c r="CO1717" s="115"/>
      <c r="CP1717" s="115"/>
      <c r="CQ1717" s="8"/>
      <c r="CR1717" s="8"/>
      <c r="CS1717" s="8"/>
      <c r="CT1717" s="8"/>
      <c r="CU1717" s="115"/>
      <c r="CV1717" s="115"/>
      <c r="CY1717" s="115"/>
      <c r="CZ1717" s="8" t="str">
        <f t="shared" si="274"/>
        <v>NC</v>
      </c>
      <c r="DA1717" s="8" t="str">
        <f t="shared" si="275"/>
        <v>Invalid PM Setting</v>
      </c>
      <c r="DB1717" s="8" t="str">
        <f t="shared" si="276"/>
        <v>NC</v>
      </c>
      <c r="DC1717" s="8" t="str">
        <f t="shared" si="277"/>
        <v>Invalid PM Setting</v>
      </c>
      <c r="DD1717" s="8"/>
      <c r="DE1717" s="8"/>
      <c r="DF1717" s="8"/>
      <c r="DG1717" s="115"/>
      <c r="DH1717" s="115"/>
      <c r="DI1717" s="115"/>
      <c r="DJ1717" s="115"/>
      <c r="DK1717" s="8"/>
      <c r="DL1717" s="8"/>
      <c r="DM1717" s="8"/>
      <c r="DN1717" s="8"/>
      <c r="DO1717" s="8"/>
      <c r="DP1717" s="115"/>
      <c r="DQ1717" s="115"/>
      <c r="DR1717" s="115"/>
      <c r="DS1717" s="115"/>
      <c r="DT1717" s="115"/>
    </row>
    <row r="1718" spans="1:124" ht="12.75" customHeight="1">
      <c r="A1718" s="115"/>
      <c r="B1718" s="89">
        <v>1715</v>
      </c>
      <c r="C1718" s="127"/>
      <c r="D1718" s="129"/>
      <c r="E1718" s="8"/>
      <c r="F1718" s="8"/>
      <c r="G1718" s="8"/>
      <c r="H1718" s="8"/>
      <c r="I1718" s="8" t="s">
        <v>4889</v>
      </c>
      <c r="J1718" s="8" t="s">
        <v>5160</v>
      </c>
      <c r="K1718" s="127" t="s">
        <v>4845</v>
      </c>
      <c r="L1718" s="129" t="s">
        <v>6980</v>
      </c>
      <c r="M1718" s="8"/>
      <c r="N1718" s="8"/>
      <c r="O1718" s="8" t="s">
        <v>6264</v>
      </c>
      <c r="P1718" s="8" t="s">
        <v>6264</v>
      </c>
      <c r="Q1718" s="8" t="s">
        <v>6264</v>
      </c>
      <c r="R1718" s="8"/>
      <c r="S1718" s="8"/>
      <c r="T1718" s="8"/>
      <c r="U1718" s="8"/>
      <c r="V1718" s="8"/>
      <c r="W1718" s="8"/>
      <c r="X1718" s="8"/>
      <c r="Y1718" s="8"/>
      <c r="Z1718" s="8"/>
      <c r="AA1718" s="8"/>
      <c r="AB1718" s="8"/>
      <c r="AC1718" s="8" t="str">
        <f t="shared" si="268"/>
        <v>NO</v>
      </c>
      <c r="AD1718" s="8" t="str">
        <f t="shared" si="269"/>
        <v>NC,,,,,,,,,,,,,</v>
      </c>
      <c r="AE1718" s="8"/>
      <c r="AF1718" s="115"/>
      <c r="AG1718" s="115"/>
      <c r="AH1718" s="8" t="s">
        <v>4889</v>
      </c>
      <c r="AI1718" s="115" t="s">
        <v>4889</v>
      </c>
      <c r="AJ1718" s="115"/>
      <c r="AK1718" s="115"/>
      <c r="AL1718" s="115"/>
      <c r="AM1718" s="115"/>
      <c r="AN1718" s="115"/>
      <c r="AO1718" s="115"/>
      <c r="AP1718" s="115"/>
      <c r="AQ1718" s="115"/>
      <c r="AR1718" s="115"/>
      <c r="AS1718" s="115"/>
      <c r="AT1718" s="115"/>
      <c r="AU1718" s="115"/>
      <c r="AV1718" s="115"/>
      <c r="AW1718" s="115"/>
      <c r="AX1718" s="115"/>
      <c r="AY1718" s="115"/>
      <c r="AZ1718" s="115"/>
      <c r="BA1718" s="115"/>
      <c r="BB1718" s="115"/>
      <c r="BC1718" s="115"/>
      <c r="BD1718" s="115"/>
      <c r="BE1718" s="115"/>
      <c r="BF1718" s="115"/>
      <c r="BG1718" s="115"/>
      <c r="BH1718" s="115"/>
      <c r="BI1718" s="115"/>
      <c r="BJ1718" s="115"/>
      <c r="BK1718" s="115"/>
      <c r="BL1718" s="115"/>
      <c r="BM1718" s="115"/>
      <c r="BN1718" s="115"/>
      <c r="BO1718" s="8"/>
      <c r="BP1718" s="8"/>
      <c r="BQ1718" s="8"/>
      <c r="BR1718" s="8"/>
      <c r="BS1718" s="8"/>
      <c r="BT1718" s="8"/>
      <c r="BU1718" s="8"/>
      <c r="BV1718" s="8"/>
      <c r="BW1718" s="8"/>
      <c r="BX1718" s="8"/>
      <c r="BY1718" s="8"/>
      <c r="BZ1718" s="8"/>
      <c r="CA1718" s="8"/>
      <c r="CB1718" s="8"/>
      <c r="CC1718" s="8"/>
      <c r="CD1718" s="115"/>
      <c r="CE1718" s="8" t="str">
        <f t="shared" si="270"/>
        <v>NC</v>
      </c>
      <c r="CF1718" s="8" t="str">
        <f t="shared" si="271"/>
        <v>Invalid PM Setting</v>
      </c>
      <c r="CG1718" s="8" t="str">
        <f t="shared" si="272"/>
        <v>NC</v>
      </c>
      <c r="CH1718" s="8" t="str">
        <f t="shared" si="273"/>
        <v>Invalid PM Setting</v>
      </c>
      <c r="CI1718" s="8"/>
      <c r="CJ1718" s="8"/>
      <c r="CK1718" s="8"/>
      <c r="CL1718" s="8"/>
      <c r="CM1718" s="115"/>
      <c r="CN1718" s="115"/>
      <c r="CO1718" s="115"/>
      <c r="CP1718" s="115"/>
      <c r="CQ1718" s="8"/>
      <c r="CR1718" s="8"/>
      <c r="CS1718" s="8"/>
      <c r="CT1718" s="8"/>
      <c r="CU1718" s="115"/>
      <c r="CV1718" s="115"/>
      <c r="CY1718" s="115"/>
      <c r="CZ1718" s="8" t="str">
        <f t="shared" si="274"/>
        <v>NC</v>
      </c>
      <c r="DA1718" s="8" t="str">
        <f t="shared" si="275"/>
        <v>Invalid PM Setting</v>
      </c>
      <c r="DB1718" s="8" t="str">
        <f t="shared" si="276"/>
        <v>NC</v>
      </c>
      <c r="DC1718" s="8" t="str">
        <f t="shared" si="277"/>
        <v>Invalid PM Setting</v>
      </c>
      <c r="DD1718" s="8"/>
      <c r="DE1718" s="8"/>
      <c r="DF1718" s="8"/>
      <c r="DG1718" s="115"/>
      <c r="DH1718" s="115"/>
      <c r="DI1718" s="115"/>
      <c r="DJ1718" s="115"/>
      <c r="DK1718" s="8"/>
      <c r="DL1718" s="8"/>
      <c r="DM1718" s="8"/>
      <c r="DN1718" s="8"/>
      <c r="DO1718" s="8"/>
      <c r="DP1718" s="115"/>
      <c r="DQ1718" s="115"/>
      <c r="DR1718" s="115"/>
      <c r="DS1718" s="115"/>
      <c r="DT1718" s="115"/>
    </row>
    <row r="1719" spans="1:124" ht="12.75" customHeight="1">
      <c r="A1719" s="115"/>
      <c r="B1719" s="89">
        <v>1716</v>
      </c>
      <c r="C1719" s="127"/>
      <c r="D1719" s="129"/>
      <c r="E1719" s="8"/>
      <c r="F1719" s="8"/>
      <c r="G1719" s="8"/>
      <c r="H1719" s="8"/>
      <c r="I1719" s="8" t="s">
        <v>4889</v>
      </c>
      <c r="J1719" s="8" t="s">
        <v>4490</v>
      </c>
      <c r="K1719" s="127" t="s">
        <v>4845</v>
      </c>
      <c r="L1719" s="129" t="s">
        <v>7101</v>
      </c>
      <c r="M1719" s="8"/>
      <c r="N1719" s="8"/>
      <c r="O1719" s="8" t="s">
        <v>6264</v>
      </c>
      <c r="P1719" s="8" t="s">
        <v>6264</v>
      </c>
      <c r="Q1719" s="8" t="s">
        <v>6264</v>
      </c>
      <c r="R1719" s="8"/>
      <c r="S1719" s="8"/>
      <c r="T1719" s="8"/>
      <c r="U1719" s="8"/>
      <c r="V1719" s="8"/>
      <c r="W1719" s="8"/>
      <c r="X1719" s="8"/>
      <c r="Y1719" s="8"/>
      <c r="Z1719" s="8"/>
      <c r="AA1719" s="8"/>
      <c r="AB1719" s="8"/>
      <c r="AC1719" s="8" t="str">
        <f t="shared" si="268"/>
        <v>NO</v>
      </c>
      <c r="AD1719" s="8" t="str">
        <f t="shared" si="269"/>
        <v>NC,,,,,,,,,,,,,</v>
      </c>
      <c r="AE1719" s="8"/>
      <c r="AF1719" s="115"/>
      <c r="AG1719" s="115"/>
      <c r="AH1719" s="8" t="s">
        <v>4889</v>
      </c>
      <c r="AI1719" s="115" t="s">
        <v>4889</v>
      </c>
      <c r="AJ1719" s="115"/>
      <c r="AK1719" s="115"/>
      <c r="AL1719" s="115"/>
      <c r="AM1719" s="115"/>
      <c r="AN1719" s="115"/>
      <c r="AO1719" s="115"/>
      <c r="AP1719" s="115"/>
      <c r="AQ1719" s="115"/>
      <c r="AR1719" s="115"/>
      <c r="AS1719" s="115"/>
      <c r="AT1719" s="115"/>
      <c r="AU1719" s="115"/>
      <c r="AV1719" s="115"/>
      <c r="AW1719" s="115"/>
      <c r="AX1719" s="115"/>
      <c r="AY1719" s="115"/>
      <c r="AZ1719" s="115"/>
      <c r="BA1719" s="115"/>
      <c r="BB1719" s="115"/>
      <c r="BC1719" s="115"/>
      <c r="BD1719" s="115"/>
      <c r="BE1719" s="115"/>
      <c r="BF1719" s="115"/>
      <c r="BG1719" s="115"/>
      <c r="BH1719" s="115"/>
      <c r="BI1719" s="115"/>
      <c r="BJ1719" s="115"/>
      <c r="BK1719" s="115"/>
      <c r="BL1719" s="115"/>
      <c r="BM1719" s="115"/>
      <c r="BN1719" s="115"/>
      <c r="BO1719" s="8"/>
      <c r="BP1719" s="8"/>
      <c r="BQ1719" s="8"/>
      <c r="BR1719" s="8"/>
      <c r="BS1719" s="8"/>
      <c r="BT1719" s="8"/>
      <c r="BU1719" s="8"/>
      <c r="BV1719" s="8"/>
      <c r="BW1719" s="8"/>
      <c r="BX1719" s="8"/>
      <c r="BY1719" s="8"/>
      <c r="BZ1719" s="8"/>
      <c r="CA1719" s="8"/>
      <c r="CB1719" s="8"/>
      <c r="CC1719" s="8"/>
      <c r="CD1719" s="115"/>
      <c r="CE1719" s="8" t="str">
        <f t="shared" si="270"/>
        <v>NC</v>
      </c>
      <c r="CF1719" s="8" t="str">
        <f t="shared" si="271"/>
        <v>Invalid PM Setting</v>
      </c>
      <c r="CG1719" s="8" t="str">
        <f t="shared" si="272"/>
        <v>NC</v>
      </c>
      <c r="CH1719" s="8" t="str">
        <f t="shared" si="273"/>
        <v>Invalid PM Setting</v>
      </c>
      <c r="CI1719" s="8"/>
      <c r="CJ1719" s="8"/>
      <c r="CK1719" s="8"/>
      <c r="CL1719" s="8"/>
      <c r="CM1719" s="115"/>
      <c r="CN1719" s="115"/>
      <c r="CO1719" s="115"/>
      <c r="CP1719" s="115"/>
      <c r="CQ1719" s="8"/>
      <c r="CR1719" s="8"/>
      <c r="CS1719" s="8"/>
      <c r="CT1719" s="8"/>
      <c r="CU1719" s="115"/>
      <c r="CV1719" s="115"/>
      <c r="CY1719" s="115"/>
      <c r="CZ1719" s="8" t="str">
        <f t="shared" si="274"/>
        <v>NC</v>
      </c>
      <c r="DA1719" s="8" t="str">
        <f t="shared" si="275"/>
        <v>Invalid PM Setting</v>
      </c>
      <c r="DB1719" s="8" t="str">
        <f t="shared" si="276"/>
        <v>NC</v>
      </c>
      <c r="DC1719" s="8" t="str">
        <f t="shared" si="277"/>
        <v>Invalid PM Setting</v>
      </c>
      <c r="DD1719" s="8"/>
      <c r="DE1719" s="8"/>
      <c r="DF1719" s="8"/>
      <c r="DG1719" s="115"/>
      <c r="DH1719" s="115"/>
      <c r="DI1719" s="115"/>
      <c r="DJ1719" s="115"/>
      <c r="DK1719" s="8"/>
      <c r="DL1719" s="8"/>
      <c r="DM1719" s="8"/>
      <c r="DN1719" s="8"/>
      <c r="DO1719" s="8"/>
      <c r="DP1719" s="115"/>
      <c r="DQ1719" s="115"/>
      <c r="DR1719" s="115"/>
      <c r="DS1719" s="115"/>
      <c r="DT1719" s="115"/>
    </row>
    <row r="1720" spans="1:124" ht="12.75" customHeight="1">
      <c r="A1720" s="115"/>
      <c r="B1720" s="89">
        <v>1717</v>
      </c>
      <c r="C1720" s="127"/>
      <c r="D1720" s="129"/>
      <c r="E1720" s="8"/>
      <c r="F1720" s="8"/>
      <c r="G1720" s="8"/>
      <c r="H1720" s="8"/>
      <c r="I1720" s="8" t="s">
        <v>4889</v>
      </c>
      <c r="J1720" s="8" t="s">
        <v>7105</v>
      </c>
      <c r="K1720" s="127" t="s">
        <v>4845</v>
      </c>
      <c r="L1720" s="129" t="s">
        <v>7102</v>
      </c>
      <c r="M1720" s="8"/>
      <c r="N1720" s="8"/>
      <c r="O1720" s="8" t="s">
        <v>6264</v>
      </c>
      <c r="P1720" s="8" t="s">
        <v>6264</v>
      </c>
      <c r="Q1720" s="8" t="s">
        <v>6264</v>
      </c>
      <c r="R1720" s="8"/>
      <c r="S1720" s="8"/>
      <c r="T1720" s="8"/>
      <c r="U1720" s="8"/>
      <c r="V1720" s="8"/>
      <c r="W1720" s="8"/>
      <c r="X1720" s="8"/>
      <c r="Y1720" s="8"/>
      <c r="Z1720" s="8"/>
      <c r="AA1720" s="8"/>
      <c r="AB1720" s="8"/>
      <c r="AC1720" s="8" t="str">
        <f t="shared" si="268"/>
        <v>NO</v>
      </c>
      <c r="AD1720" s="8" t="str">
        <f t="shared" si="269"/>
        <v>NC,,,,,,,,,,,,,</v>
      </c>
      <c r="AE1720" s="8"/>
      <c r="AF1720" s="115"/>
      <c r="AG1720" s="115"/>
      <c r="AH1720" s="8" t="s">
        <v>4889</v>
      </c>
      <c r="AI1720" s="115" t="s">
        <v>4889</v>
      </c>
      <c r="AJ1720" s="115"/>
      <c r="AK1720" s="115"/>
      <c r="AL1720" s="115"/>
      <c r="AM1720" s="115"/>
      <c r="AN1720" s="115"/>
      <c r="AO1720" s="115"/>
      <c r="AP1720" s="115"/>
      <c r="AQ1720" s="115"/>
      <c r="AR1720" s="115"/>
      <c r="AS1720" s="115"/>
      <c r="AT1720" s="115"/>
      <c r="AU1720" s="115"/>
      <c r="AV1720" s="115"/>
      <c r="AW1720" s="115"/>
      <c r="AX1720" s="115"/>
      <c r="AY1720" s="115"/>
      <c r="AZ1720" s="115"/>
      <c r="BA1720" s="115"/>
      <c r="BB1720" s="115"/>
      <c r="BC1720" s="115"/>
      <c r="BD1720" s="115"/>
      <c r="BE1720" s="115"/>
      <c r="BF1720" s="115"/>
      <c r="BG1720" s="115"/>
      <c r="BH1720" s="115"/>
      <c r="BI1720" s="115"/>
      <c r="BJ1720" s="115"/>
      <c r="BK1720" s="115"/>
      <c r="BL1720" s="115"/>
      <c r="BM1720" s="115"/>
      <c r="BN1720" s="115"/>
      <c r="BO1720" s="8"/>
      <c r="BP1720" s="8"/>
      <c r="BQ1720" s="8"/>
      <c r="BR1720" s="8"/>
      <c r="BS1720" s="8"/>
      <c r="BT1720" s="8"/>
      <c r="BU1720" s="8"/>
      <c r="BV1720" s="8"/>
      <c r="BW1720" s="8"/>
      <c r="BX1720" s="8"/>
      <c r="BY1720" s="8"/>
      <c r="BZ1720" s="8"/>
      <c r="CA1720" s="8"/>
      <c r="CB1720" s="8"/>
      <c r="CC1720" s="8"/>
      <c r="CD1720" s="115"/>
      <c r="CE1720" s="8" t="str">
        <f t="shared" si="270"/>
        <v>NC</v>
      </c>
      <c r="CF1720" s="8" t="str">
        <f t="shared" si="271"/>
        <v>Invalid PM Setting</v>
      </c>
      <c r="CG1720" s="8" t="str">
        <f t="shared" si="272"/>
        <v>NC</v>
      </c>
      <c r="CH1720" s="8" t="str">
        <f t="shared" si="273"/>
        <v>Invalid PM Setting</v>
      </c>
      <c r="CI1720" s="8"/>
      <c r="CJ1720" s="8"/>
      <c r="CK1720" s="8"/>
      <c r="CL1720" s="8"/>
      <c r="CM1720" s="115"/>
      <c r="CN1720" s="115"/>
      <c r="CO1720" s="115"/>
      <c r="CP1720" s="115"/>
      <c r="CQ1720" s="8"/>
      <c r="CR1720" s="8"/>
      <c r="CS1720" s="8"/>
      <c r="CT1720" s="8"/>
      <c r="CU1720" s="115"/>
      <c r="CV1720" s="115"/>
      <c r="CY1720" s="115"/>
      <c r="CZ1720" s="8" t="str">
        <f t="shared" si="274"/>
        <v>NC</v>
      </c>
      <c r="DA1720" s="8" t="str">
        <f t="shared" si="275"/>
        <v>Invalid PM Setting</v>
      </c>
      <c r="DB1720" s="8" t="str">
        <f t="shared" si="276"/>
        <v>NC</v>
      </c>
      <c r="DC1720" s="8" t="str">
        <f t="shared" si="277"/>
        <v>Invalid PM Setting</v>
      </c>
      <c r="DD1720" s="8"/>
      <c r="DE1720" s="8"/>
      <c r="DF1720" s="8"/>
      <c r="DG1720" s="115"/>
      <c r="DH1720" s="115"/>
      <c r="DI1720" s="115"/>
      <c r="DJ1720" s="115"/>
      <c r="DK1720" s="8"/>
      <c r="DL1720" s="8"/>
      <c r="DM1720" s="8"/>
      <c r="DN1720" s="8"/>
      <c r="DO1720" s="8"/>
      <c r="DP1720" s="115"/>
      <c r="DQ1720" s="115"/>
      <c r="DR1720" s="115"/>
      <c r="DS1720" s="115"/>
      <c r="DT1720" s="115"/>
    </row>
    <row r="1721" spans="1:124" ht="12.75" customHeight="1">
      <c r="A1721" s="115"/>
      <c r="B1721" s="89">
        <v>1718</v>
      </c>
      <c r="C1721" s="127"/>
      <c r="D1721" s="129"/>
      <c r="E1721" s="8"/>
      <c r="F1721" s="8"/>
      <c r="G1721" s="8"/>
      <c r="H1721" s="8"/>
      <c r="I1721" s="8" t="s">
        <v>4889</v>
      </c>
      <c r="J1721" s="8" t="s">
        <v>6839</v>
      </c>
      <c r="K1721" s="127" t="s">
        <v>4845</v>
      </c>
      <c r="L1721" s="129" t="s">
        <v>3180</v>
      </c>
      <c r="M1721" s="8"/>
      <c r="N1721" s="8"/>
      <c r="O1721" s="8" t="s">
        <v>6264</v>
      </c>
      <c r="P1721" s="8" t="s">
        <v>6264</v>
      </c>
      <c r="Q1721" s="8" t="s">
        <v>6264</v>
      </c>
      <c r="R1721" s="8"/>
      <c r="S1721" s="8"/>
      <c r="T1721" s="8"/>
      <c r="U1721" s="8"/>
      <c r="V1721" s="8"/>
      <c r="W1721" s="8"/>
      <c r="X1721" s="8"/>
      <c r="Y1721" s="8"/>
      <c r="Z1721" s="8"/>
      <c r="AA1721" s="8"/>
      <c r="AB1721" s="8"/>
      <c r="AC1721" s="8" t="str">
        <f t="shared" si="268"/>
        <v>NO</v>
      </c>
      <c r="AD1721" s="8" t="str">
        <f t="shared" si="269"/>
        <v>NC,,,,,,,,,,,,,</v>
      </c>
      <c r="AE1721" s="8"/>
      <c r="AF1721" s="115"/>
      <c r="AG1721" s="115"/>
      <c r="AH1721" s="8" t="s">
        <v>4889</v>
      </c>
      <c r="AI1721" s="115" t="s">
        <v>4889</v>
      </c>
      <c r="AJ1721" s="115"/>
      <c r="AK1721" s="115"/>
      <c r="AL1721" s="115"/>
      <c r="AM1721" s="115"/>
      <c r="AN1721" s="115"/>
      <c r="AO1721" s="115"/>
      <c r="AP1721" s="115"/>
      <c r="AQ1721" s="115"/>
      <c r="AR1721" s="115"/>
      <c r="AS1721" s="115"/>
      <c r="AT1721" s="115"/>
      <c r="AU1721" s="115"/>
      <c r="AV1721" s="115"/>
      <c r="AW1721" s="115"/>
      <c r="AX1721" s="115"/>
      <c r="AY1721" s="115"/>
      <c r="AZ1721" s="115"/>
      <c r="BA1721" s="115"/>
      <c r="BB1721" s="115"/>
      <c r="BC1721" s="115"/>
      <c r="BD1721" s="115"/>
      <c r="BE1721" s="115"/>
      <c r="BF1721" s="115"/>
      <c r="BG1721" s="115"/>
      <c r="BH1721" s="115"/>
      <c r="BI1721" s="115"/>
      <c r="BJ1721" s="115"/>
      <c r="BK1721" s="115"/>
      <c r="BL1721" s="115"/>
      <c r="BM1721" s="115"/>
      <c r="BN1721" s="115"/>
      <c r="BO1721" s="8"/>
      <c r="BP1721" s="8"/>
      <c r="BQ1721" s="8"/>
      <c r="BR1721" s="8"/>
      <c r="BS1721" s="8"/>
      <c r="BT1721" s="8"/>
      <c r="BU1721" s="8"/>
      <c r="BV1721" s="8"/>
      <c r="BW1721" s="8"/>
      <c r="BX1721" s="8"/>
      <c r="BY1721" s="8"/>
      <c r="BZ1721" s="8"/>
      <c r="CA1721" s="8"/>
      <c r="CB1721" s="8"/>
      <c r="CC1721" s="8"/>
      <c r="CD1721" s="115"/>
      <c r="CE1721" s="8" t="str">
        <f t="shared" si="270"/>
        <v>NC</v>
      </c>
      <c r="CF1721" s="8" t="str">
        <f t="shared" si="271"/>
        <v>Invalid PM Setting</v>
      </c>
      <c r="CG1721" s="8" t="str">
        <f t="shared" si="272"/>
        <v>NC</v>
      </c>
      <c r="CH1721" s="8" t="str">
        <f t="shared" si="273"/>
        <v>Invalid PM Setting</v>
      </c>
      <c r="CI1721" s="8"/>
      <c r="CJ1721" s="8"/>
      <c r="CK1721" s="8"/>
      <c r="CL1721" s="8"/>
      <c r="CM1721" s="115"/>
      <c r="CN1721" s="115"/>
      <c r="CO1721" s="115"/>
      <c r="CP1721" s="115"/>
      <c r="CQ1721" s="8"/>
      <c r="CR1721" s="8"/>
      <c r="CS1721" s="8"/>
      <c r="CT1721" s="8"/>
      <c r="CU1721" s="115"/>
      <c r="CV1721" s="115"/>
      <c r="CY1721" s="115"/>
      <c r="CZ1721" s="8" t="str">
        <f t="shared" si="274"/>
        <v>NC</v>
      </c>
      <c r="DA1721" s="8" t="str">
        <f t="shared" si="275"/>
        <v>Invalid PM Setting</v>
      </c>
      <c r="DB1721" s="8" t="str">
        <f t="shared" si="276"/>
        <v>NC</v>
      </c>
      <c r="DC1721" s="8" t="str">
        <f t="shared" si="277"/>
        <v>Invalid PM Setting</v>
      </c>
      <c r="DD1721" s="8"/>
      <c r="DE1721" s="8"/>
      <c r="DF1721" s="8"/>
      <c r="DG1721" s="115"/>
      <c r="DH1721" s="115"/>
      <c r="DI1721" s="115"/>
      <c r="DJ1721" s="115"/>
      <c r="DK1721" s="8"/>
      <c r="DL1721" s="8"/>
      <c r="DM1721" s="8"/>
      <c r="DN1721" s="8"/>
      <c r="DO1721" s="8"/>
      <c r="DP1721" s="115"/>
      <c r="DQ1721" s="115"/>
      <c r="DR1721" s="115"/>
      <c r="DS1721" s="115"/>
      <c r="DT1721" s="115"/>
    </row>
    <row r="1722" spans="1:124" ht="12.75" customHeight="1">
      <c r="A1722" s="115"/>
      <c r="B1722" s="89">
        <v>1719</v>
      </c>
      <c r="C1722" s="127"/>
      <c r="D1722" s="129"/>
      <c r="E1722" s="8"/>
      <c r="F1722" s="8"/>
      <c r="G1722" s="8"/>
      <c r="H1722" s="8"/>
      <c r="I1722" s="8" t="s">
        <v>4889</v>
      </c>
      <c r="J1722" s="8" t="s">
        <v>2148</v>
      </c>
      <c r="K1722" s="127" t="s">
        <v>4845</v>
      </c>
      <c r="L1722" s="129" t="s">
        <v>2944</v>
      </c>
      <c r="M1722" s="8"/>
      <c r="N1722" s="8"/>
      <c r="O1722" s="8" t="s">
        <v>6264</v>
      </c>
      <c r="P1722" s="8" t="s">
        <v>6264</v>
      </c>
      <c r="Q1722" s="8" t="s">
        <v>6264</v>
      </c>
      <c r="R1722" s="8"/>
      <c r="S1722" s="8"/>
      <c r="T1722" s="8"/>
      <c r="U1722" s="8"/>
      <c r="V1722" s="8"/>
      <c r="W1722" s="8"/>
      <c r="X1722" s="8"/>
      <c r="Y1722" s="8"/>
      <c r="Z1722" s="8"/>
      <c r="AA1722" s="8"/>
      <c r="AB1722" s="8"/>
      <c r="AC1722" s="8" t="str">
        <f t="shared" si="268"/>
        <v>NO</v>
      </c>
      <c r="AD1722" s="8" t="str">
        <f t="shared" si="269"/>
        <v>NC,,,,,,,,,,,,,</v>
      </c>
      <c r="AE1722" s="8"/>
      <c r="AF1722" s="115"/>
      <c r="AG1722" s="115"/>
      <c r="AH1722" s="8" t="s">
        <v>4889</v>
      </c>
      <c r="AI1722" s="115" t="s">
        <v>4889</v>
      </c>
      <c r="AJ1722" s="115"/>
      <c r="AK1722" s="115"/>
      <c r="AL1722" s="115"/>
      <c r="AM1722" s="115"/>
      <c r="AN1722" s="115"/>
      <c r="AO1722" s="115"/>
      <c r="AP1722" s="115"/>
      <c r="AQ1722" s="115"/>
      <c r="AR1722" s="115"/>
      <c r="AS1722" s="115"/>
      <c r="AT1722" s="115"/>
      <c r="AU1722" s="115"/>
      <c r="AV1722" s="115"/>
      <c r="AW1722" s="115"/>
      <c r="AX1722" s="115"/>
      <c r="AY1722" s="115"/>
      <c r="AZ1722" s="115"/>
      <c r="BA1722" s="115"/>
      <c r="BB1722" s="115"/>
      <c r="BC1722" s="115"/>
      <c r="BD1722" s="115"/>
      <c r="BE1722" s="115"/>
      <c r="BF1722" s="115"/>
      <c r="BG1722" s="115"/>
      <c r="BH1722" s="115"/>
      <c r="BI1722" s="115"/>
      <c r="BJ1722" s="115"/>
      <c r="BK1722" s="115"/>
      <c r="BL1722" s="115"/>
      <c r="BM1722" s="115"/>
      <c r="BN1722" s="115"/>
      <c r="BO1722" s="8"/>
      <c r="BP1722" s="8"/>
      <c r="BQ1722" s="8"/>
      <c r="BR1722" s="8"/>
      <c r="BS1722" s="8"/>
      <c r="BT1722" s="8"/>
      <c r="BU1722" s="8"/>
      <c r="BV1722" s="8"/>
      <c r="BW1722" s="8"/>
      <c r="BX1722" s="8"/>
      <c r="BY1722" s="8"/>
      <c r="BZ1722" s="8"/>
      <c r="CA1722" s="8"/>
      <c r="CB1722" s="8"/>
      <c r="CC1722" s="8"/>
      <c r="CD1722" s="115"/>
      <c r="CE1722" s="8" t="str">
        <f t="shared" si="270"/>
        <v>NC</v>
      </c>
      <c r="CF1722" s="8" t="str">
        <f t="shared" si="271"/>
        <v>Invalid PM Setting</v>
      </c>
      <c r="CG1722" s="8" t="str">
        <f t="shared" si="272"/>
        <v>NC</v>
      </c>
      <c r="CH1722" s="8" t="str">
        <f t="shared" si="273"/>
        <v>Invalid PM Setting</v>
      </c>
      <c r="CI1722" s="8"/>
      <c r="CJ1722" s="8"/>
      <c r="CK1722" s="8"/>
      <c r="CL1722" s="8"/>
      <c r="CM1722" s="115"/>
      <c r="CN1722" s="115"/>
      <c r="CO1722" s="115"/>
      <c r="CP1722" s="115"/>
      <c r="CQ1722" s="8"/>
      <c r="CR1722" s="8"/>
      <c r="CS1722" s="8"/>
      <c r="CT1722" s="8"/>
      <c r="CU1722" s="115"/>
      <c r="CV1722" s="115"/>
      <c r="CY1722" s="115"/>
      <c r="CZ1722" s="8" t="str">
        <f t="shared" si="274"/>
        <v>NC</v>
      </c>
      <c r="DA1722" s="8" t="str">
        <f t="shared" si="275"/>
        <v>Invalid PM Setting</v>
      </c>
      <c r="DB1722" s="8" t="str">
        <f t="shared" si="276"/>
        <v>NC</v>
      </c>
      <c r="DC1722" s="8" t="str">
        <f t="shared" si="277"/>
        <v>Invalid PM Setting</v>
      </c>
      <c r="DD1722" s="8"/>
      <c r="DE1722" s="8"/>
      <c r="DF1722" s="8"/>
      <c r="DG1722" s="115"/>
      <c r="DH1722" s="115"/>
      <c r="DI1722" s="115"/>
      <c r="DJ1722" s="115"/>
      <c r="DK1722" s="8"/>
      <c r="DL1722" s="8"/>
      <c r="DM1722" s="8"/>
      <c r="DN1722" s="8"/>
      <c r="DO1722" s="8"/>
      <c r="DP1722" s="115"/>
      <c r="DQ1722" s="115"/>
      <c r="DR1722" s="115"/>
      <c r="DS1722" s="115"/>
      <c r="DT1722" s="115"/>
    </row>
    <row r="1723" spans="1:124" ht="12.75" customHeight="1">
      <c r="A1723" s="115"/>
      <c r="B1723" s="89">
        <v>1720</v>
      </c>
      <c r="C1723" s="127"/>
      <c r="D1723" s="129"/>
      <c r="E1723" s="8"/>
      <c r="F1723" s="8"/>
      <c r="G1723" s="8"/>
      <c r="H1723" s="8"/>
      <c r="I1723" s="8" t="s">
        <v>4889</v>
      </c>
      <c r="J1723" s="8" t="s">
        <v>2765</v>
      </c>
      <c r="K1723" s="127" t="s">
        <v>4845</v>
      </c>
      <c r="L1723" s="129" t="s">
        <v>2960</v>
      </c>
      <c r="M1723" s="8"/>
      <c r="N1723" s="8"/>
      <c r="O1723" s="8" t="s">
        <v>6264</v>
      </c>
      <c r="P1723" s="8" t="s">
        <v>6264</v>
      </c>
      <c r="Q1723" s="8" t="s">
        <v>6264</v>
      </c>
      <c r="R1723" s="8"/>
      <c r="S1723" s="8"/>
      <c r="T1723" s="8"/>
      <c r="U1723" s="8"/>
      <c r="V1723" s="8"/>
      <c r="W1723" s="8"/>
      <c r="X1723" s="8"/>
      <c r="Y1723" s="8"/>
      <c r="Z1723" s="8"/>
      <c r="AA1723" s="8"/>
      <c r="AB1723" s="8"/>
      <c r="AC1723" s="8" t="str">
        <f t="shared" si="268"/>
        <v>NO</v>
      </c>
      <c r="AD1723" s="8" t="str">
        <f t="shared" si="269"/>
        <v>NC,,,,,,,,,,,,,</v>
      </c>
      <c r="AE1723" s="8"/>
      <c r="AF1723" s="115"/>
      <c r="AG1723" s="115"/>
      <c r="AH1723" s="8" t="s">
        <v>4889</v>
      </c>
      <c r="AI1723" s="115" t="s">
        <v>4889</v>
      </c>
      <c r="AJ1723" s="115"/>
      <c r="AK1723" s="115"/>
      <c r="AL1723" s="115"/>
      <c r="AM1723" s="115"/>
      <c r="AN1723" s="115"/>
      <c r="AO1723" s="115"/>
      <c r="AP1723" s="115"/>
      <c r="AQ1723" s="115"/>
      <c r="AR1723" s="115"/>
      <c r="AS1723" s="115"/>
      <c r="AT1723" s="115"/>
      <c r="AU1723" s="115"/>
      <c r="AV1723" s="115"/>
      <c r="AW1723" s="115"/>
      <c r="AX1723" s="115"/>
      <c r="AY1723" s="115"/>
      <c r="AZ1723" s="115"/>
      <c r="BA1723" s="115"/>
      <c r="BB1723" s="115"/>
      <c r="BC1723" s="115"/>
      <c r="BD1723" s="115"/>
      <c r="BE1723" s="115"/>
      <c r="BF1723" s="115"/>
      <c r="BG1723" s="115"/>
      <c r="BH1723" s="115"/>
      <c r="BI1723" s="115"/>
      <c r="BJ1723" s="115"/>
      <c r="BK1723" s="115"/>
      <c r="BL1723" s="115"/>
      <c r="BM1723" s="115"/>
      <c r="BN1723" s="115"/>
      <c r="BO1723" s="8"/>
      <c r="BP1723" s="8"/>
      <c r="BQ1723" s="8"/>
      <c r="BR1723" s="8"/>
      <c r="BS1723" s="8"/>
      <c r="BT1723" s="8"/>
      <c r="BU1723" s="8"/>
      <c r="BV1723" s="8"/>
      <c r="BW1723" s="8"/>
      <c r="BX1723" s="8"/>
      <c r="BY1723" s="8"/>
      <c r="BZ1723" s="8"/>
      <c r="CA1723" s="8"/>
      <c r="CB1723" s="8"/>
      <c r="CC1723" s="8"/>
      <c r="CD1723" s="115"/>
      <c r="CE1723" s="8" t="str">
        <f t="shared" si="270"/>
        <v>NC</v>
      </c>
      <c r="CF1723" s="8" t="str">
        <f t="shared" si="271"/>
        <v>Invalid PM Setting</v>
      </c>
      <c r="CG1723" s="8" t="str">
        <f t="shared" si="272"/>
        <v>NC</v>
      </c>
      <c r="CH1723" s="8" t="str">
        <f t="shared" si="273"/>
        <v>Invalid PM Setting</v>
      </c>
      <c r="CI1723" s="8"/>
      <c r="CJ1723" s="8"/>
      <c r="CK1723" s="8"/>
      <c r="CL1723" s="8"/>
      <c r="CM1723" s="115"/>
      <c r="CN1723" s="115"/>
      <c r="CO1723" s="115"/>
      <c r="CP1723" s="115"/>
      <c r="CQ1723" s="8"/>
      <c r="CR1723" s="8"/>
      <c r="CS1723" s="8"/>
      <c r="CT1723" s="8"/>
      <c r="CU1723" s="115"/>
      <c r="CV1723" s="115"/>
      <c r="CY1723" s="115"/>
      <c r="CZ1723" s="8" t="str">
        <f t="shared" si="274"/>
        <v>NC</v>
      </c>
      <c r="DA1723" s="8" t="str">
        <f t="shared" si="275"/>
        <v>Invalid PM Setting</v>
      </c>
      <c r="DB1723" s="8" t="str">
        <f t="shared" si="276"/>
        <v>NC</v>
      </c>
      <c r="DC1723" s="8" t="str">
        <f t="shared" si="277"/>
        <v>Invalid PM Setting</v>
      </c>
      <c r="DD1723" s="8"/>
      <c r="DE1723" s="8"/>
      <c r="DF1723" s="8"/>
      <c r="DG1723" s="115"/>
      <c r="DH1723" s="115"/>
      <c r="DI1723" s="115"/>
      <c r="DJ1723" s="115"/>
      <c r="DK1723" s="8"/>
      <c r="DL1723" s="8"/>
      <c r="DM1723" s="8"/>
      <c r="DN1723" s="8"/>
      <c r="DO1723" s="8"/>
      <c r="DP1723" s="115"/>
      <c r="DQ1723" s="115"/>
      <c r="DR1723" s="115"/>
      <c r="DS1723" s="115"/>
      <c r="DT1723" s="115"/>
    </row>
    <row r="1724" spans="1:124" ht="12.75" customHeight="1">
      <c r="A1724" s="115"/>
      <c r="B1724" s="89">
        <v>1721</v>
      </c>
      <c r="C1724" s="127"/>
      <c r="D1724" s="129"/>
      <c r="E1724" s="8"/>
      <c r="F1724" s="8"/>
      <c r="G1724" s="8"/>
      <c r="H1724" s="8"/>
      <c r="I1724" s="8" t="s">
        <v>4889</v>
      </c>
      <c r="J1724" s="8" t="s">
        <v>6648</v>
      </c>
      <c r="K1724" s="127" t="s">
        <v>4845</v>
      </c>
      <c r="L1724" s="129" t="s">
        <v>6429</v>
      </c>
      <c r="M1724" s="8"/>
      <c r="N1724" s="8"/>
      <c r="O1724" s="8" t="s">
        <v>6264</v>
      </c>
      <c r="P1724" s="8" t="s">
        <v>6264</v>
      </c>
      <c r="Q1724" s="8" t="s">
        <v>6264</v>
      </c>
      <c r="R1724" s="8"/>
      <c r="S1724" s="8"/>
      <c r="T1724" s="8"/>
      <c r="U1724" s="8"/>
      <c r="V1724" s="8"/>
      <c r="W1724" s="8"/>
      <c r="X1724" s="8"/>
      <c r="Y1724" s="8"/>
      <c r="Z1724" s="8"/>
      <c r="AA1724" s="8"/>
      <c r="AB1724" s="8"/>
      <c r="AC1724" s="8" t="str">
        <f t="shared" si="268"/>
        <v>NO</v>
      </c>
      <c r="AD1724" s="8" t="str">
        <f t="shared" si="269"/>
        <v>NC,,,,,,,,,,,,,</v>
      </c>
      <c r="AE1724" s="8"/>
      <c r="AF1724" s="115"/>
      <c r="AG1724" s="115"/>
      <c r="AH1724" s="8" t="s">
        <v>4889</v>
      </c>
      <c r="AI1724" s="115" t="s">
        <v>4889</v>
      </c>
      <c r="AJ1724" s="115"/>
      <c r="AK1724" s="115"/>
      <c r="AL1724" s="115"/>
      <c r="AM1724" s="115"/>
      <c r="AN1724" s="115"/>
      <c r="AO1724" s="115"/>
      <c r="AP1724" s="115"/>
      <c r="AQ1724" s="115"/>
      <c r="AR1724" s="115"/>
      <c r="AS1724" s="115"/>
      <c r="AT1724" s="115"/>
      <c r="AU1724" s="115"/>
      <c r="AV1724" s="115"/>
      <c r="AW1724" s="115"/>
      <c r="AX1724" s="115"/>
      <c r="AY1724" s="115"/>
      <c r="AZ1724" s="115"/>
      <c r="BA1724" s="115"/>
      <c r="BB1724" s="115"/>
      <c r="BC1724" s="115"/>
      <c r="BD1724" s="115"/>
      <c r="BE1724" s="115"/>
      <c r="BF1724" s="115"/>
      <c r="BG1724" s="115"/>
      <c r="BH1724" s="115"/>
      <c r="BI1724" s="115"/>
      <c r="BJ1724" s="115"/>
      <c r="BK1724" s="115"/>
      <c r="BL1724" s="115"/>
      <c r="BM1724" s="115"/>
      <c r="BN1724" s="115"/>
      <c r="BO1724" s="8"/>
      <c r="BP1724" s="8"/>
      <c r="BQ1724" s="8"/>
      <c r="BR1724" s="8"/>
      <c r="BS1724" s="8"/>
      <c r="BT1724" s="8"/>
      <c r="BU1724" s="8"/>
      <c r="BV1724" s="8"/>
      <c r="BW1724" s="8"/>
      <c r="BX1724" s="8"/>
      <c r="BY1724" s="8"/>
      <c r="BZ1724" s="8"/>
      <c r="CA1724" s="8"/>
      <c r="CB1724" s="8"/>
      <c r="CC1724" s="8"/>
      <c r="CD1724" s="115"/>
      <c r="CE1724" s="8" t="str">
        <f t="shared" ref="CE1724:CE1787" si="278">IF($AC1724 = "NO",$AH1724,IF(CF1724 = "Invalid PM Setting", CF1724, IF(OR($BH1724 = CI1724,$BK1724 = CI1724,$BN1724 = CI1724,$BQ1724 = CI1724,$BT1724 = CI1724,$BW1724 = CI1724,$BZ1724 = CI1724), "Select QUP Port",CF1724)))</f>
        <v>NC</v>
      </c>
      <c r="CF1724" s="8" t="str">
        <f t="shared" si="271"/>
        <v>Invalid PM Setting</v>
      </c>
      <c r="CG1724" s="8" t="str">
        <f t="shared" si="272"/>
        <v>NC</v>
      </c>
      <c r="CH1724" s="8" t="str">
        <f t="shared" si="273"/>
        <v>Invalid PM Setting</v>
      </c>
      <c r="CI1724" s="8"/>
      <c r="CJ1724" s="8"/>
      <c r="CK1724" s="8"/>
      <c r="CL1724" s="8"/>
      <c r="CM1724" s="115"/>
      <c r="CN1724" s="115"/>
      <c r="CO1724" s="115"/>
      <c r="CP1724" s="115"/>
      <c r="CQ1724" s="8"/>
      <c r="CR1724" s="8"/>
      <c r="CS1724" s="8"/>
      <c r="CT1724" s="8"/>
      <c r="CU1724" s="115"/>
      <c r="CV1724" s="115"/>
      <c r="CY1724" s="115"/>
      <c r="CZ1724" s="8" t="str">
        <f t="shared" si="274"/>
        <v>NC</v>
      </c>
      <c r="DA1724" s="8" t="str">
        <f t="shared" si="275"/>
        <v>Invalid PM Setting</v>
      </c>
      <c r="DB1724" s="8" t="str">
        <f t="shared" si="276"/>
        <v>NC</v>
      </c>
      <c r="DC1724" s="8" t="str">
        <f t="shared" si="277"/>
        <v>Invalid PM Setting</v>
      </c>
      <c r="DD1724" s="8"/>
      <c r="DE1724" s="8"/>
      <c r="DF1724" s="8"/>
      <c r="DG1724" s="115"/>
      <c r="DH1724" s="115"/>
      <c r="DI1724" s="115"/>
      <c r="DJ1724" s="115"/>
      <c r="DK1724" s="8"/>
      <c r="DL1724" s="8"/>
      <c r="DM1724" s="8"/>
      <c r="DN1724" s="8"/>
      <c r="DO1724" s="8"/>
      <c r="DP1724" s="115"/>
      <c r="DQ1724" s="115"/>
      <c r="DR1724" s="115"/>
      <c r="DS1724" s="115"/>
      <c r="DT1724" s="115"/>
    </row>
    <row r="1725" spans="1:124" ht="12.75" customHeight="1">
      <c r="A1725" s="115"/>
      <c r="B1725" s="89">
        <v>1722</v>
      </c>
      <c r="C1725" s="127"/>
      <c r="D1725" s="129"/>
      <c r="E1725" s="8"/>
      <c r="F1725" s="8"/>
      <c r="G1725" s="8"/>
      <c r="H1725" s="8"/>
      <c r="I1725" s="8" t="s">
        <v>4889</v>
      </c>
      <c r="J1725" s="8" t="s">
        <v>2815</v>
      </c>
      <c r="K1725" s="127" t="s">
        <v>4845</v>
      </c>
      <c r="L1725" s="129" t="s">
        <v>6987</v>
      </c>
      <c r="M1725" s="8"/>
      <c r="N1725" s="8"/>
      <c r="O1725" s="8" t="s">
        <v>6264</v>
      </c>
      <c r="P1725" s="8" t="s">
        <v>6264</v>
      </c>
      <c r="Q1725" s="8" t="s">
        <v>6264</v>
      </c>
      <c r="R1725" s="8"/>
      <c r="S1725" s="8"/>
      <c r="T1725" s="8"/>
      <c r="U1725" s="8"/>
      <c r="V1725" s="8"/>
      <c r="W1725" s="8"/>
      <c r="X1725" s="8"/>
      <c r="Y1725" s="8"/>
      <c r="Z1725" s="8"/>
      <c r="AA1725" s="8"/>
      <c r="AB1725" s="8"/>
      <c r="AC1725" s="8" t="str">
        <f t="shared" si="268"/>
        <v>NO</v>
      </c>
      <c r="AD1725" s="8" t="str">
        <f t="shared" si="269"/>
        <v>NC,,,,,,,,,,,,,</v>
      </c>
      <c r="AE1725" s="8"/>
      <c r="AF1725" s="115"/>
      <c r="AG1725" s="115"/>
      <c r="AH1725" s="8" t="s">
        <v>4889</v>
      </c>
      <c r="AI1725" s="115" t="s">
        <v>4889</v>
      </c>
      <c r="AJ1725" s="115"/>
      <c r="AK1725" s="115"/>
      <c r="AL1725" s="115"/>
      <c r="AM1725" s="115"/>
      <c r="AN1725" s="115"/>
      <c r="AO1725" s="115"/>
      <c r="AP1725" s="115"/>
      <c r="AQ1725" s="115"/>
      <c r="AR1725" s="115"/>
      <c r="AS1725" s="115"/>
      <c r="AT1725" s="115"/>
      <c r="AU1725" s="115"/>
      <c r="AV1725" s="115"/>
      <c r="AW1725" s="115"/>
      <c r="AX1725" s="115"/>
      <c r="AY1725" s="115"/>
      <c r="AZ1725" s="115"/>
      <c r="BA1725" s="115"/>
      <c r="BB1725" s="115"/>
      <c r="BC1725" s="115"/>
      <c r="BD1725" s="115"/>
      <c r="BE1725" s="115"/>
      <c r="BF1725" s="115"/>
      <c r="BG1725" s="115"/>
      <c r="BH1725" s="115"/>
      <c r="BI1725" s="115"/>
      <c r="BJ1725" s="115"/>
      <c r="BK1725" s="115"/>
      <c r="BL1725" s="115"/>
      <c r="BM1725" s="115"/>
      <c r="BN1725" s="115"/>
      <c r="BO1725" s="8"/>
      <c r="BP1725" s="8"/>
      <c r="BQ1725" s="8"/>
      <c r="BR1725" s="8"/>
      <c r="BS1725" s="8"/>
      <c r="BT1725" s="8"/>
      <c r="BU1725" s="8"/>
      <c r="BV1725" s="8"/>
      <c r="BW1725" s="8"/>
      <c r="BX1725" s="8"/>
      <c r="BY1725" s="8"/>
      <c r="BZ1725" s="8"/>
      <c r="CA1725" s="8"/>
      <c r="CB1725" s="8"/>
      <c r="CC1725" s="8"/>
      <c r="CD1725" s="115"/>
      <c r="CE1725" s="8" t="str">
        <f t="shared" si="278"/>
        <v>NC</v>
      </c>
      <c r="CF1725" s="8" t="str">
        <f t="shared" si="271"/>
        <v>Invalid PM Setting</v>
      </c>
      <c r="CG1725" s="8" t="str">
        <f t="shared" si="272"/>
        <v>NC</v>
      </c>
      <c r="CH1725" s="8" t="str">
        <f t="shared" si="273"/>
        <v>Invalid PM Setting</v>
      </c>
      <c r="CI1725" s="8"/>
      <c r="CJ1725" s="8"/>
      <c r="CK1725" s="8"/>
      <c r="CL1725" s="8"/>
      <c r="CM1725" s="115"/>
      <c r="CN1725" s="115"/>
      <c r="CO1725" s="115"/>
      <c r="CP1725" s="115"/>
      <c r="CQ1725" s="8"/>
      <c r="CR1725" s="8"/>
      <c r="CS1725" s="8"/>
      <c r="CT1725" s="8"/>
      <c r="CU1725" s="115"/>
      <c r="CV1725" s="115"/>
      <c r="CY1725" s="115"/>
      <c r="CZ1725" s="8" t="str">
        <f t="shared" si="274"/>
        <v>NC</v>
      </c>
      <c r="DA1725" s="8" t="str">
        <f t="shared" si="275"/>
        <v>Invalid PM Setting</v>
      </c>
      <c r="DB1725" s="8" t="str">
        <f t="shared" si="276"/>
        <v>NC</v>
      </c>
      <c r="DC1725" s="8" t="str">
        <f t="shared" si="277"/>
        <v>Invalid PM Setting</v>
      </c>
      <c r="DD1725" s="8"/>
      <c r="DE1725" s="8"/>
      <c r="DF1725" s="8"/>
      <c r="DG1725" s="115"/>
      <c r="DH1725" s="115"/>
      <c r="DI1725" s="115"/>
      <c r="DJ1725" s="115"/>
      <c r="DK1725" s="8"/>
      <c r="DL1725" s="8"/>
      <c r="DM1725" s="8"/>
      <c r="DN1725" s="8"/>
      <c r="DO1725" s="8"/>
      <c r="DP1725" s="115"/>
      <c r="DQ1725" s="115"/>
      <c r="DR1725" s="115"/>
      <c r="DS1725" s="115"/>
      <c r="DT1725" s="115"/>
    </row>
    <row r="1726" spans="1:124" ht="12.75" customHeight="1">
      <c r="A1726" s="115"/>
      <c r="B1726" s="89">
        <v>1723</v>
      </c>
      <c r="C1726" s="127"/>
      <c r="D1726" s="129"/>
      <c r="E1726" s="8"/>
      <c r="F1726" s="8"/>
      <c r="G1726" s="8"/>
      <c r="H1726" s="8"/>
      <c r="I1726" s="8" t="s">
        <v>4889</v>
      </c>
      <c r="J1726" s="8" t="s">
        <v>6842</v>
      </c>
      <c r="K1726" s="127" t="s">
        <v>4845</v>
      </c>
      <c r="L1726" s="129" t="s">
        <v>2909</v>
      </c>
      <c r="M1726" s="8"/>
      <c r="N1726" s="8"/>
      <c r="O1726" s="8" t="s">
        <v>6264</v>
      </c>
      <c r="P1726" s="8" t="s">
        <v>6264</v>
      </c>
      <c r="Q1726" s="8" t="s">
        <v>6264</v>
      </c>
      <c r="R1726" s="8"/>
      <c r="S1726" s="8"/>
      <c r="T1726" s="8"/>
      <c r="U1726" s="8"/>
      <c r="V1726" s="8"/>
      <c r="W1726" s="8"/>
      <c r="X1726" s="8"/>
      <c r="Y1726" s="8"/>
      <c r="Z1726" s="8"/>
      <c r="AA1726" s="8"/>
      <c r="AB1726" s="8"/>
      <c r="AC1726" s="8" t="str">
        <f t="shared" si="268"/>
        <v>NO</v>
      </c>
      <c r="AD1726" s="8" t="str">
        <f t="shared" si="269"/>
        <v>NC,,,,,,,,,,,,,</v>
      </c>
      <c r="AE1726" s="8"/>
      <c r="AF1726" s="115"/>
      <c r="AG1726" s="115"/>
      <c r="AH1726" s="8" t="s">
        <v>4889</v>
      </c>
      <c r="AI1726" s="115" t="s">
        <v>4889</v>
      </c>
      <c r="AJ1726" s="115"/>
      <c r="AK1726" s="115"/>
      <c r="AL1726" s="115"/>
      <c r="AM1726" s="115"/>
      <c r="AN1726" s="115"/>
      <c r="AO1726" s="115"/>
      <c r="AP1726" s="115"/>
      <c r="AQ1726" s="115"/>
      <c r="AR1726" s="115"/>
      <c r="AS1726" s="115"/>
      <c r="AT1726" s="115"/>
      <c r="AU1726" s="115"/>
      <c r="AV1726" s="115"/>
      <c r="AW1726" s="115"/>
      <c r="AX1726" s="115"/>
      <c r="AY1726" s="115"/>
      <c r="AZ1726" s="115"/>
      <c r="BA1726" s="115"/>
      <c r="BB1726" s="115"/>
      <c r="BC1726" s="115"/>
      <c r="BD1726" s="115"/>
      <c r="BE1726" s="115"/>
      <c r="BF1726" s="115"/>
      <c r="BG1726" s="115"/>
      <c r="BH1726" s="115"/>
      <c r="BI1726" s="115"/>
      <c r="BJ1726" s="115"/>
      <c r="BK1726" s="115"/>
      <c r="BL1726" s="115"/>
      <c r="BM1726" s="115"/>
      <c r="BN1726" s="115"/>
      <c r="BO1726" s="8"/>
      <c r="BP1726" s="8"/>
      <c r="BQ1726" s="8"/>
      <c r="BR1726" s="8"/>
      <c r="BS1726" s="8"/>
      <c r="BT1726" s="8"/>
      <c r="BU1726" s="8"/>
      <c r="BV1726" s="8"/>
      <c r="BW1726" s="8"/>
      <c r="BX1726" s="8"/>
      <c r="BY1726" s="8"/>
      <c r="BZ1726" s="8"/>
      <c r="CA1726" s="8"/>
      <c r="CB1726" s="8"/>
      <c r="CC1726" s="8"/>
      <c r="CD1726" s="115"/>
      <c r="CE1726" s="8" t="str">
        <f t="shared" si="278"/>
        <v>NC</v>
      </c>
      <c r="CF1726" s="8" t="str">
        <f t="shared" si="271"/>
        <v>Invalid PM Setting</v>
      </c>
      <c r="CG1726" s="8" t="str">
        <f t="shared" si="272"/>
        <v>NC</v>
      </c>
      <c r="CH1726" s="8" t="str">
        <f t="shared" si="273"/>
        <v>Invalid PM Setting</v>
      </c>
      <c r="CI1726" s="8"/>
      <c r="CJ1726" s="8"/>
      <c r="CK1726" s="8"/>
      <c r="CL1726" s="8"/>
      <c r="CM1726" s="115"/>
      <c r="CN1726" s="115"/>
      <c r="CO1726" s="115"/>
      <c r="CP1726" s="115"/>
      <c r="CQ1726" s="8"/>
      <c r="CR1726" s="8"/>
      <c r="CS1726" s="8"/>
      <c r="CT1726" s="8"/>
      <c r="CU1726" s="115"/>
      <c r="CV1726" s="115"/>
      <c r="CY1726" s="115"/>
      <c r="CZ1726" s="8" t="str">
        <f t="shared" si="274"/>
        <v>NC</v>
      </c>
      <c r="DA1726" s="8" t="str">
        <f t="shared" si="275"/>
        <v>Invalid PM Setting</v>
      </c>
      <c r="DB1726" s="8" t="str">
        <f t="shared" si="276"/>
        <v>NC</v>
      </c>
      <c r="DC1726" s="8" t="str">
        <f t="shared" si="277"/>
        <v>Invalid PM Setting</v>
      </c>
      <c r="DD1726" s="8"/>
      <c r="DE1726" s="8"/>
      <c r="DF1726" s="8"/>
      <c r="DG1726" s="115"/>
      <c r="DH1726" s="115"/>
      <c r="DI1726" s="115"/>
      <c r="DJ1726" s="115"/>
      <c r="DK1726" s="8"/>
      <c r="DL1726" s="8"/>
      <c r="DM1726" s="8"/>
      <c r="DN1726" s="8"/>
      <c r="DO1726" s="8"/>
      <c r="DP1726" s="115"/>
      <c r="DQ1726" s="115"/>
      <c r="DR1726" s="115"/>
      <c r="DS1726" s="115"/>
      <c r="DT1726" s="115"/>
    </row>
    <row r="1727" spans="1:124" ht="12.75" customHeight="1">
      <c r="A1727" s="115"/>
      <c r="B1727" s="89">
        <v>1724</v>
      </c>
      <c r="C1727" s="127"/>
      <c r="D1727" s="129"/>
      <c r="E1727" s="8"/>
      <c r="F1727" s="8"/>
      <c r="G1727" s="8"/>
      <c r="H1727" s="8"/>
      <c r="I1727" s="8" t="s">
        <v>4889</v>
      </c>
      <c r="J1727" s="8" t="s">
        <v>6845</v>
      </c>
      <c r="K1727" s="127" t="s">
        <v>4845</v>
      </c>
      <c r="L1727" s="129" t="s">
        <v>2931</v>
      </c>
      <c r="M1727" s="8"/>
      <c r="N1727" s="8"/>
      <c r="O1727" s="8" t="s">
        <v>6264</v>
      </c>
      <c r="P1727" s="8" t="s">
        <v>6264</v>
      </c>
      <c r="Q1727" s="8" t="s">
        <v>6264</v>
      </c>
      <c r="R1727" s="8"/>
      <c r="S1727" s="8"/>
      <c r="T1727" s="8"/>
      <c r="U1727" s="8"/>
      <c r="V1727" s="8"/>
      <c r="W1727" s="8"/>
      <c r="X1727" s="8"/>
      <c r="Y1727" s="8"/>
      <c r="Z1727" s="8"/>
      <c r="AA1727" s="8"/>
      <c r="AB1727" s="8"/>
      <c r="AC1727" s="8" t="str">
        <f t="shared" si="268"/>
        <v>NO</v>
      </c>
      <c r="AD1727" s="8" t="str">
        <f t="shared" si="269"/>
        <v>NC,,,,,,,,,,,,,</v>
      </c>
      <c r="AE1727" s="8"/>
      <c r="AF1727" s="115"/>
      <c r="AG1727" s="115"/>
      <c r="AH1727" s="8" t="s">
        <v>4889</v>
      </c>
      <c r="AI1727" s="115" t="s">
        <v>4889</v>
      </c>
      <c r="AJ1727" s="115"/>
      <c r="AK1727" s="115"/>
      <c r="AL1727" s="115"/>
      <c r="AM1727" s="115"/>
      <c r="AN1727" s="115"/>
      <c r="AO1727" s="115"/>
      <c r="AP1727" s="115"/>
      <c r="AQ1727" s="115"/>
      <c r="AR1727" s="115"/>
      <c r="AS1727" s="115"/>
      <c r="AT1727" s="115"/>
      <c r="AU1727" s="115"/>
      <c r="AV1727" s="115"/>
      <c r="AW1727" s="115"/>
      <c r="AX1727" s="115"/>
      <c r="AY1727" s="115"/>
      <c r="AZ1727" s="115"/>
      <c r="BA1727" s="115"/>
      <c r="BB1727" s="115"/>
      <c r="BC1727" s="115"/>
      <c r="BD1727" s="115"/>
      <c r="BE1727" s="115"/>
      <c r="BF1727" s="115"/>
      <c r="BG1727" s="115"/>
      <c r="BH1727" s="115"/>
      <c r="BI1727" s="115"/>
      <c r="BJ1727" s="115"/>
      <c r="BK1727" s="115"/>
      <c r="BL1727" s="115"/>
      <c r="BM1727" s="115"/>
      <c r="BN1727" s="115"/>
      <c r="BO1727" s="8"/>
      <c r="BP1727" s="8"/>
      <c r="BQ1727" s="8"/>
      <c r="BR1727" s="8"/>
      <c r="BS1727" s="8"/>
      <c r="BT1727" s="8"/>
      <c r="BU1727" s="8"/>
      <c r="BV1727" s="8"/>
      <c r="BW1727" s="8"/>
      <c r="BX1727" s="8"/>
      <c r="BY1727" s="8"/>
      <c r="BZ1727" s="8"/>
      <c r="CA1727" s="8"/>
      <c r="CB1727" s="8"/>
      <c r="CC1727" s="8"/>
      <c r="CD1727" s="115"/>
      <c r="CE1727" s="8" t="str">
        <f t="shared" si="278"/>
        <v>NC</v>
      </c>
      <c r="CF1727" s="8" t="str">
        <f t="shared" si="271"/>
        <v>Invalid PM Setting</v>
      </c>
      <c r="CG1727" s="8" t="str">
        <f t="shared" si="272"/>
        <v>NC</v>
      </c>
      <c r="CH1727" s="8" t="str">
        <f t="shared" si="273"/>
        <v>Invalid PM Setting</v>
      </c>
      <c r="CI1727" s="8"/>
      <c r="CJ1727" s="8"/>
      <c r="CK1727" s="8"/>
      <c r="CL1727" s="8"/>
      <c r="CM1727" s="115"/>
      <c r="CN1727" s="115"/>
      <c r="CO1727" s="115"/>
      <c r="CP1727" s="115"/>
      <c r="CQ1727" s="8"/>
      <c r="CR1727" s="8"/>
      <c r="CS1727" s="8"/>
      <c r="CT1727" s="8"/>
      <c r="CU1727" s="115"/>
      <c r="CV1727" s="115"/>
      <c r="CY1727" s="115"/>
      <c r="CZ1727" s="8" t="str">
        <f t="shared" si="274"/>
        <v>NC</v>
      </c>
      <c r="DA1727" s="8" t="str">
        <f t="shared" si="275"/>
        <v>Invalid PM Setting</v>
      </c>
      <c r="DB1727" s="8" t="str">
        <f t="shared" si="276"/>
        <v>NC</v>
      </c>
      <c r="DC1727" s="8" t="str">
        <f t="shared" si="277"/>
        <v>Invalid PM Setting</v>
      </c>
      <c r="DD1727" s="8"/>
      <c r="DE1727" s="8"/>
      <c r="DF1727" s="8"/>
      <c r="DG1727" s="115"/>
      <c r="DH1727" s="115"/>
      <c r="DI1727" s="115"/>
      <c r="DJ1727" s="115"/>
      <c r="DK1727" s="8"/>
      <c r="DL1727" s="8"/>
      <c r="DM1727" s="8"/>
      <c r="DN1727" s="8"/>
      <c r="DO1727" s="8"/>
      <c r="DP1727" s="115"/>
      <c r="DQ1727" s="115"/>
      <c r="DR1727" s="115"/>
      <c r="DS1727" s="115"/>
      <c r="DT1727" s="115"/>
    </row>
    <row r="1728" spans="1:124" ht="12.75" customHeight="1">
      <c r="A1728" s="115"/>
      <c r="B1728" s="89">
        <v>1725</v>
      </c>
      <c r="C1728" s="127"/>
      <c r="D1728" s="129"/>
      <c r="E1728" s="8"/>
      <c r="F1728" s="8"/>
      <c r="G1728" s="8"/>
      <c r="H1728" s="8"/>
      <c r="I1728" s="8" t="s">
        <v>4889</v>
      </c>
      <c r="J1728" s="8" t="s">
        <v>3753</v>
      </c>
      <c r="K1728" s="127" t="s">
        <v>4845</v>
      </c>
      <c r="L1728" s="129" t="s">
        <v>4981</v>
      </c>
      <c r="M1728" s="8"/>
      <c r="N1728" s="8"/>
      <c r="O1728" s="8" t="s">
        <v>6264</v>
      </c>
      <c r="P1728" s="8" t="s">
        <v>6264</v>
      </c>
      <c r="Q1728" s="8" t="s">
        <v>6264</v>
      </c>
      <c r="R1728" s="8"/>
      <c r="S1728" s="8"/>
      <c r="T1728" s="8"/>
      <c r="U1728" s="8"/>
      <c r="V1728" s="8"/>
      <c r="W1728" s="8"/>
      <c r="X1728" s="8"/>
      <c r="Y1728" s="8"/>
      <c r="Z1728" s="8"/>
      <c r="AA1728" s="8"/>
      <c r="AB1728" s="8"/>
      <c r="AC1728" s="8" t="str">
        <f t="shared" si="268"/>
        <v>NO</v>
      </c>
      <c r="AD1728" s="8" t="str">
        <f t="shared" si="269"/>
        <v>NC,,,,,,,,,,,,,</v>
      </c>
      <c r="AE1728" s="8"/>
      <c r="AF1728" s="115"/>
      <c r="AG1728" s="115"/>
      <c r="AH1728" s="8" t="s">
        <v>4889</v>
      </c>
      <c r="AI1728" s="115" t="s">
        <v>4889</v>
      </c>
      <c r="AJ1728" s="115"/>
      <c r="AK1728" s="115"/>
      <c r="AL1728" s="115"/>
      <c r="AM1728" s="115"/>
      <c r="AN1728" s="115"/>
      <c r="AO1728" s="115"/>
      <c r="AP1728" s="115"/>
      <c r="AQ1728" s="115"/>
      <c r="AR1728" s="115"/>
      <c r="AS1728" s="115"/>
      <c r="AT1728" s="115"/>
      <c r="AU1728" s="115"/>
      <c r="AV1728" s="115"/>
      <c r="AW1728" s="115"/>
      <c r="AX1728" s="115"/>
      <c r="AY1728" s="115"/>
      <c r="AZ1728" s="115"/>
      <c r="BA1728" s="115"/>
      <c r="BB1728" s="115"/>
      <c r="BC1728" s="115"/>
      <c r="BD1728" s="115"/>
      <c r="BE1728" s="115"/>
      <c r="BF1728" s="115"/>
      <c r="BG1728" s="115"/>
      <c r="BH1728" s="115"/>
      <c r="BI1728" s="115"/>
      <c r="BJ1728" s="115"/>
      <c r="BK1728" s="115"/>
      <c r="BL1728" s="115"/>
      <c r="BM1728" s="115"/>
      <c r="BN1728" s="115"/>
      <c r="BO1728" s="8"/>
      <c r="BP1728" s="8"/>
      <c r="BQ1728" s="8"/>
      <c r="BR1728" s="8"/>
      <c r="BS1728" s="8"/>
      <c r="BT1728" s="8"/>
      <c r="BU1728" s="8"/>
      <c r="BV1728" s="8"/>
      <c r="BW1728" s="8"/>
      <c r="BX1728" s="8"/>
      <c r="BY1728" s="8"/>
      <c r="BZ1728" s="8"/>
      <c r="CA1728" s="8"/>
      <c r="CB1728" s="8"/>
      <c r="CC1728" s="8"/>
      <c r="CD1728" s="115"/>
      <c r="CE1728" s="8" t="str">
        <f t="shared" si="278"/>
        <v>NC</v>
      </c>
      <c r="CF1728" s="8" t="str">
        <f t="shared" si="271"/>
        <v>Invalid PM Setting</v>
      </c>
      <c r="CG1728" s="8" t="str">
        <f t="shared" si="272"/>
        <v>NC</v>
      </c>
      <c r="CH1728" s="8" t="str">
        <f t="shared" si="273"/>
        <v>Invalid PM Setting</v>
      </c>
      <c r="CI1728" s="8"/>
      <c r="CJ1728" s="8"/>
      <c r="CK1728" s="8"/>
      <c r="CL1728" s="8"/>
      <c r="CM1728" s="115"/>
      <c r="CN1728" s="115"/>
      <c r="CO1728" s="115"/>
      <c r="CP1728" s="115"/>
      <c r="CQ1728" s="8"/>
      <c r="CR1728" s="8"/>
      <c r="CS1728" s="8"/>
      <c r="CT1728" s="8"/>
      <c r="CU1728" s="115"/>
      <c r="CV1728" s="115"/>
      <c r="CY1728" s="115"/>
      <c r="CZ1728" s="8" t="str">
        <f t="shared" si="274"/>
        <v>NC</v>
      </c>
      <c r="DA1728" s="8" t="str">
        <f t="shared" si="275"/>
        <v>Invalid PM Setting</v>
      </c>
      <c r="DB1728" s="8" t="str">
        <f t="shared" si="276"/>
        <v>NC</v>
      </c>
      <c r="DC1728" s="8" t="str">
        <f t="shared" si="277"/>
        <v>Invalid PM Setting</v>
      </c>
      <c r="DD1728" s="8"/>
      <c r="DE1728" s="8"/>
      <c r="DF1728" s="8"/>
      <c r="DG1728" s="115"/>
      <c r="DH1728" s="115"/>
      <c r="DI1728" s="115"/>
      <c r="DJ1728" s="115"/>
      <c r="DK1728" s="8"/>
      <c r="DL1728" s="8"/>
      <c r="DM1728" s="8"/>
      <c r="DN1728" s="8"/>
      <c r="DO1728" s="8"/>
      <c r="DP1728" s="115"/>
      <c r="DQ1728" s="115"/>
      <c r="DR1728" s="115"/>
      <c r="DS1728" s="115"/>
      <c r="DT1728" s="115"/>
    </row>
    <row r="1729" spans="1:124" ht="12.75" customHeight="1">
      <c r="A1729" s="115"/>
      <c r="B1729" s="89">
        <v>1726</v>
      </c>
      <c r="C1729" s="127"/>
      <c r="D1729" s="129"/>
      <c r="E1729" s="8"/>
      <c r="F1729" s="8"/>
      <c r="G1729" s="8"/>
      <c r="H1729" s="8"/>
      <c r="I1729" s="8" t="s">
        <v>4889</v>
      </c>
      <c r="J1729" s="8" t="s">
        <v>5447</v>
      </c>
      <c r="K1729" s="127" t="s">
        <v>4845</v>
      </c>
      <c r="L1729" s="129" t="s">
        <v>4400</v>
      </c>
      <c r="M1729" s="8"/>
      <c r="N1729" s="8"/>
      <c r="O1729" s="8" t="s">
        <v>6264</v>
      </c>
      <c r="P1729" s="8" t="s">
        <v>6264</v>
      </c>
      <c r="Q1729" s="8" t="s">
        <v>6264</v>
      </c>
      <c r="R1729" s="8"/>
      <c r="S1729" s="8"/>
      <c r="T1729" s="8"/>
      <c r="U1729" s="8"/>
      <c r="V1729" s="8"/>
      <c r="W1729" s="8"/>
      <c r="X1729" s="8"/>
      <c r="Y1729" s="8"/>
      <c r="Z1729" s="8"/>
      <c r="AA1729" s="8"/>
      <c r="AB1729" s="8"/>
      <c r="AC1729" s="8" t="str">
        <f t="shared" si="268"/>
        <v>NO</v>
      </c>
      <c r="AD1729" s="8" t="str">
        <f t="shared" si="269"/>
        <v>NC,,,,,,,,,,,,,</v>
      </c>
      <c r="AE1729" s="8"/>
      <c r="AF1729" s="115"/>
      <c r="AG1729" s="115"/>
      <c r="AH1729" s="8" t="s">
        <v>4889</v>
      </c>
      <c r="AI1729" s="115" t="s">
        <v>4889</v>
      </c>
      <c r="AJ1729" s="115"/>
      <c r="AK1729" s="115"/>
      <c r="AL1729" s="115"/>
      <c r="AM1729" s="115"/>
      <c r="AN1729" s="115"/>
      <c r="AO1729" s="115"/>
      <c r="AP1729" s="115"/>
      <c r="AQ1729" s="115"/>
      <c r="AR1729" s="115"/>
      <c r="AS1729" s="115"/>
      <c r="AT1729" s="115"/>
      <c r="AU1729" s="115"/>
      <c r="AV1729" s="115"/>
      <c r="AW1729" s="115"/>
      <c r="AX1729" s="115"/>
      <c r="AY1729" s="115"/>
      <c r="AZ1729" s="115"/>
      <c r="BA1729" s="115"/>
      <c r="BB1729" s="115"/>
      <c r="BC1729" s="115"/>
      <c r="BD1729" s="115"/>
      <c r="BE1729" s="115"/>
      <c r="BF1729" s="115"/>
      <c r="BG1729" s="115"/>
      <c r="BH1729" s="115"/>
      <c r="BI1729" s="115"/>
      <c r="BJ1729" s="115"/>
      <c r="BK1729" s="115"/>
      <c r="BL1729" s="115"/>
      <c r="BM1729" s="115"/>
      <c r="BN1729" s="115"/>
      <c r="BO1729" s="8"/>
      <c r="BP1729" s="8"/>
      <c r="BQ1729" s="8"/>
      <c r="BR1729" s="8"/>
      <c r="BS1729" s="8"/>
      <c r="BT1729" s="8"/>
      <c r="BU1729" s="8"/>
      <c r="BV1729" s="8"/>
      <c r="BW1729" s="8"/>
      <c r="BX1729" s="8"/>
      <c r="BY1729" s="8"/>
      <c r="BZ1729" s="8"/>
      <c r="CA1729" s="8"/>
      <c r="CB1729" s="8"/>
      <c r="CC1729" s="8"/>
      <c r="CD1729" s="115"/>
      <c r="CE1729" s="8" t="str">
        <f t="shared" si="278"/>
        <v>NC</v>
      </c>
      <c r="CF1729" s="8" t="str">
        <f t="shared" si="271"/>
        <v>Invalid PM Setting</v>
      </c>
      <c r="CG1729" s="8" t="str">
        <f t="shared" si="272"/>
        <v>NC</v>
      </c>
      <c r="CH1729" s="8" t="str">
        <f t="shared" si="273"/>
        <v>Invalid PM Setting</v>
      </c>
      <c r="CI1729" s="8"/>
      <c r="CJ1729" s="8"/>
      <c r="CK1729" s="8"/>
      <c r="CL1729" s="8"/>
      <c r="CM1729" s="115"/>
      <c r="CN1729" s="115"/>
      <c r="CO1729" s="115"/>
      <c r="CP1729" s="115"/>
      <c r="CQ1729" s="8"/>
      <c r="CR1729" s="8"/>
      <c r="CS1729" s="8"/>
      <c r="CT1729" s="8"/>
      <c r="CU1729" s="115"/>
      <c r="CV1729" s="115"/>
      <c r="CY1729" s="115"/>
      <c r="CZ1729" s="8" t="str">
        <f t="shared" si="274"/>
        <v>NC</v>
      </c>
      <c r="DA1729" s="8" t="str">
        <f t="shared" si="275"/>
        <v>Invalid PM Setting</v>
      </c>
      <c r="DB1729" s="8" t="str">
        <f t="shared" si="276"/>
        <v>NC</v>
      </c>
      <c r="DC1729" s="8" t="str">
        <f t="shared" si="277"/>
        <v>Invalid PM Setting</v>
      </c>
      <c r="DD1729" s="8"/>
      <c r="DE1729" s="8"/>
      <c r="DF1729" s="8"/>
      <c r="DG1729" s="115"/>
      <c r="DH1729" s="115"/>
      <c r="DI1729" s="115"/>
      <c r="DJ1729" s="115"/>
      <c r="DK1729" s="8"/>
      <c r="DL1729" s="8"/>
      <c r="DM1729" s="8"/>
      <c r="DN1729" s="8"/>
      <c r="DO1729" s="8"/>
      <c r="DP1729" s="115"/>
      <c r="DQ1729" s="115"/>
      <c r="DR1729" s="115"/>
      <c r="DS1729" s="115"/>
      <c r="DT1729" s="115"/>
    </row>
    <row r="1730" spans="1:124" ht="12.75" customHeight="1">
      <c r="A1730" s="115"/>
      <c r="B1730" s="89">
        <v>1727</v>
      </c>
      <c r="C1730" s="127"/>
      <c r="D1730" s="129"/>
      <c r="E1730" s="8"/>
      <c r="F1730" s="8"/>
      <c r="G1730" s="8"/>
      <c r="H1730" s="8"/>
      <c r="I1730" s="8" t="s">
        <v>4889</v>
      </c>
      <c r="J1730" s="8" t="s">
        <v>6860</v>
      </c>
      <c r="K1730" s="127" t="s">
        <v>4845</v>
      </c>
      <c r="L1730" s="129" t="s">
        <v>4304</v>
      </c>
      <c r="M1730" s="8"/>
      <c r="N1730" s="8"/>
      <c r="O1730" s="8" t="s">
        <v>6264</v>
      </c>
      <c r="P1730" s="8" t="s">
        <v>6264</v>
      </c>
      <c r="Q1730" s="8" t="s">
        <v>6264</v>
      </c>
      <c r="R1730" s="8"/>
      <c r="S1730" s="8"/>
      <c r="T1730" s="8"/>
      <c r="U1730" s="8"/>
      <c r="V1730" s="8"/>
      <c r="W1730" s="8"/>
      <c r="X1730" s="8"/>
      <c r="Y1730" s="8"/>
      <c r="Z1730" s="8"/>
      <c r="AA1730" s="8"/>
      <c r="AB1730" s="8"/>
      <c r="AC1730" s="8" t="str">
        <f t="shared" si="268"/>
        <v>NO</v>
      </c>
      <c r="AD1730" s="8" t="str">
        <f t="shared" si="269"/>
        <v>NC,,,,,,,,,,,,,</v>
      </c>
      <c r="AE1730" s="8"/>
      <c r="AF1730" s="115"/>
      <c r="AG1730" s="115"/>
      <c r="AH1730" s="8" t="s">
        <v>4889</v>
      </c>
      <c r="AI1730" s="115" t="s">
        <v>4889</v>
      </c>
      <c r="AJ1730" s="115"/>
      <c r="AK1730" s="115"/>
      <c r="AL1730" s="115"/>
      <c r="AM1730" s="115"/>
      <c r="AN1730" s="115"/>
      <c r="AO1730" s="115"/>
      <c r="AP1730" s="115"/>
      <c r="AQ1730" s="115"/>
      <c r="AR1730" s="115"/>
      <c r="AS1730" s="115"/>
      <c r="AT1730" s="115"/>
      <c r="AU1730" s="115"/>
      <c r="AV1730" s="115"/>
      <c r="AW1730" s="115"/>
      <c r="AX1730" s="115"/>
      <c r="AY1730" s="115"/>
      <c r="AZ1730" s="115"/>
      <c r="BA1730" s="115"/>
      <c r="BB1730" s="115"/>
      <c r="BC1730" s="115"/>
      <c r="BD1730" s="115"/>
      <c r="BE1730" s="115"/>
      <c r="BF1730" s="115"/>
      <c r="BG1730" s="115"/>
      <c r="BH1730" s="115"/>
      <c r="BI1730" s="115"/>
      <c r="BJ1730" s="115"/>
      <c r="BK1730" s="115"/>
      <c r="BL1730" s="115"/>
      <c r="BM1730" s="115"/>
      <c r="BN1730" s="115"/>
      <c r="BO1730" s="8"/>
      <c r="BP1730" s="8"/>
      <c r="BQ1730" s="8"/>
      <c r="BR1730" s="8"/>
      <c r="BS1730" s="8"/>
      <c r="BT1730" s="8"/>
      <c r="BU1730" s="8"/>
      <c r="BV1730" s="8"/>
      <c r="BW1730" s="8"/>
      <c r="BX1730" s="8"/>
      <c r="BY1730" s="8"/>
      <c r="BZ1730" s="8"/>
      <c r="CA1730" s="8"/>
      <c r="CB1730" s="8"/>
      <c r="CC1730" s="8"/>
      <c r="CD1730" s="115"/>
      <c r="CE1730" s="8" t="str">
        <f t="shared" si="278"/>
        <v>NC</v>
      </c>
      <c r="CF1730" s="8" t="str">
        <f t="shared" si="271"/>
        <v>Invalid PM Setting</v>
      </c>
      <c r="CG1730" s="8" t="str">
        <f t="shared" si="272"/>
        <v>NC</v>
      </c>
      <c r="CH1730" s="8" t="str">
        <f t="shared" si="273"/>
        <v>Invalid PM Setting</v>
      </c>
      <c r="CI1730" s="8"/>
      <c r="CJ1730" s="8"/>
      <c r="CK1730" s="8"/>
      <c r="CL1730" s="8"/>
      <c r="CM1730" s="115"/>
      <c r="CN1730" s="115"/>
      <c r="CO1730" s="115"/>
      <c r="CP1730" s="115"/>
      <c r="CQ1730" s="8"/>
      <c r="CR1730" s="8"/>
      <c r="CS1730" s="8"/>
      <c r="CT1730" s="8"/>
      <c r="CU1730" s="115"/>
      <c r="CV1730" s="115"/>
      <c r="CY1730" s="115"/>
      <c r="CZ1730" s="8" t="str">
        <f t="shared" si="274"/>
        <v>NC</v>
      </c>
      <c r="DA1730" s="8" t="str">
        <f t="shared" si="275"/>
        <v>Invalid PM Setting</v>
      </c>
      <c r="DB1730" s="8" t="str">
        <f t="shared" si="276"/>
        <v>NC</v>
      </c>
      <c r="DC1730" s="8" t="str">
        <f t="shared" si="277"/>
        <v>Invalid PM Setting</v>
      </c>
      <c r="DD1730" s="8"/>
      <c r="DE1730" s="8"/>
      <c r="DF1730" s="8"/>
      <c r="DG1730" s="115"/>
      <c r="DH1730" s="115"/>
      <c r="DI1730" s="115"/>
      <c r="DJ1730" s="115"/>
      <c r="DK1730" s="8"/>
      <c r="DL1730" s="8"/>
      <c r="DM1730" s="8"/>
      <c r="DN1730" s="8"/>
      <c r="DO1730" s="8"/>
      <c r="DP1730" s="115"/>
      <c r="DQ1730" s="115"/>
      <c r="DR1730" s="115"/>
      <c r="DS1730" s="115"/>
      <c r="DT1730" s="115"/>
    </row>
    <row r="1731" spans="1:124" ht="12.75" customHeight="1">
      <c r="A1731" s="115"/>
      <c r="B1731" s="89">
        <v>1728</v>
      </c>
      <c r="C1731" s="127"/>
      <c r="D1731" s="129"/>
      <c r="E1731" s="8"/>
      <c r="F1731" s="8"/>
      <c r="G1731" s="8"/>
      <c r="H1731" s="8"/>
      <c r="I1731" s="8" t="s">
        <v>4889</v>
      </c>
      <c r="J1731" s="8" t="s">
        <v>6570</v>
      </c>
      <c r="K1731" s="127" t="s">
        <v>4845</v>
      </c>
      <c r="L1731" s="129" t="s">
        <v>6312</v>
      </c>
      <c r="M1731" s="8"/>
      <c r="N1731" s="8"/>
      <c r="O1731" s="8" t="s">
        <v>6264</v>
      </c>
      <c r="P1731" s="8" t="s">
        <v>6264</v>
      </c>
      <c r="Q1731" s="8" t="s">
        <v>6264</v>
      </c>
      <c r="R1731" s="8"/>
      <c r="S1731" s="8"/>
      <c r="T1731" s="8"/>
      <c r="U1731" s="8"/>
      <c r="V1731" s="8"/>
      <c r="W1731" s="8"/>
      <c r="X1731" s="8"/>
      <c r="Y1731" s="8"/>
      <c r="Z1731" s="8"/>
      <c r="AA1731" s="8"/>
      <c r="AB1731" s="8"/>
      <c r="AC1731" s="8" t="str">
        <f t="shared" ref="AC1731:AC1794" si="279">IF(OR(AI1731 = "GPIO",AI1731 = "WUP_GPIO"),"YES","NO")</f>
        <v>NO</v>
      </c>
      <c r="AD1731" s="8" t="str">
        <f t="shared" si="269"/>
        <v>NC,,,,,,,,,,,,,</v>
      </c>
      <c r="AE1731" s="8"/>
      <c r="AF1731" s="115"/>
      <c r="AG1731" s="115"/>
      <c r="AH1731" s="8" t="s">
        <v>4889</v>
      </c>
      <c r="AI1731" s="115" t="s">
        <v>4889</v>
      </c>
      <c r="AJ1731" s="115"/>
      <c r="AK1731" s="115"/>
      <c r="AL1731" s="115"/>
      <c r="AM1731" s="115"/>
      <c r="AN1731" s="115"/>
      <c r="AO1731" s="115"/>
      <c r="AP1731" s="115"/>
      <c r="AQ1731" s="115"/>
      <c r="AR1731" s="115"/>
      <c r="AS1731" s="115"/>
      <c r="AT1731" s="115"/>
      <c r="AU1731" s="115"/>
      <c r="AV1731" s="115"/>
      <c r="AW1731" s="115"/>
      <c r="AX1731" s="115"/>
      <c r="AY1731" s="115"/>
      <c r="AZ1731" s="115"/>
      <c r="BA1731" s="115"/>
      <c r="BB1731" s="115"/>
      <c r="BC1731" s="115"/>
      <c r="BD1731" s="115"/>
      <c r="BE1731" s="115"/>
      <c r="BF1731" s="115"/>
      <c r="BG1731" s="115"/>
      <c r="BH1731" s="115"/>
      <c r="BI1731" s="115"/>
      <c r="BJ1731" s="115"/>
      <c r="BK1731" s="115"/>
      <c r="BL1731" s="115"/>
      <c r="BM1731" s="115"/>
      <c r="BN1731" s="115"/>
      <c r="BO1731" s="8"/>
      <c r="BP1731" s="8"/>
      <c r="BQ1731" s="8"/>
      <c r="BR1731" s="8"/>
      <c r="BS1731" s="8"/>
      <c r="BT1731" s="8"/>
      <c r="BU1731" s="8"/>
      <c r="BV1731" s="8"/>
      <c r="BW1731" s="8"/>
      <c r="BX1731" s="8"/>
      <c r="BY1731" s="8"/>
      <c r="BZ1731" s="8"/>
      <c r="CA1731" s="8"/>
      <c r="CB1731" s="8"/>
      <c r="CC1731" s="8"/>
      <c r="CD1731" s="115"/>
      <c r="CE1731" s="8" t="str">
        <f t="shared" si="278"/>
        <v>NC</v>
      </c>
      <c r="CF1731" s="8" t="str">
        <f t="shared" si="271"/>
        <v>Invalid PM Setting</v>
      </c>
      <c r="CG1731" s="8" t="str">
        <f t="shared" si="272"/>
        <v>NC</v>
      </c>
      <c r="CH1731" s="8" t="str">
        <f t="shared" si="273"/>
        <v>Invalid PM Setting</v>
      </c>
      <c r="CI1731" s="8"/>
      <c r="CJ1731" s="8"/>
      <c r="CK1731" s="8"/>
      <c r="CL1731" s="8"/>
      <c r="CM1731" s="115"/>
      <c r="CN1731" s="115"/>
      <c r="CO1731" s="115"/>
      <c r="CP1731" s="115"/>
      <c r="CQ1731" s="8"/>
      <c r="CR1731" s="8"/>
      <c r="CS1731" s="8"/>
      <c r="CT1731" s="8"/>
      <c r="CU1731" s="115"/>
      <c r="CV1731" s="115"/>
      <c r="CY1731" s="115"/>
      <c r="CZ1731" s="8" t="str">
        <f t="shared" si="274"/>
        <v>NC</v>
      </c>
      <c r="DA1731" s="8" t="str">
        <f t="shared" si="275"/>
        <v>Invalid PM Setting</v>
      </c>
      <c r="DB1731" s="8" t="str">
        <f t="shared" si="276"/>
        <v>NC</v>
      </c>
      <c r="DC1731" s="8" t="str">
        <f t="shared" si="277"/>
        <v>Invalid PM Setting</v>
      </c>
      <c r="DD1731" s="8"/>
      <c r="DE1731" s="8"/>
      <c r="DF1731" s="8"/>
      <c r="DG1731" s="115"/>
      <c r="DH1731" s="115"/>
      <c r="DI1731" s="115"/>
      <c r="DJ1731" s="115"/>
      <c r="DK1731" s="8"/>
      <c r="DL1731" s="8"/>
      <c r="DM1731" s="8"/>
      <c r="DN1731" s="8"/>
      <c r="DO1731" s="8"/>
      <c r="DP1731" s="115"/>
      <c r="DQ1731" s="115"/>
      <c r="DR1731" s="115"/>
      <c r="DS1731" s="115"/>
      <c r="DT1731" s="115"/>
    </row>
    <row r="1732" spans="1:124" ht="12.75" customHeight="1">
      <c r="A1732" s="115"/>
      <c r="B1732" s="89">
        <v>1729</v>
      </c>
      <c r="C1732" s="127"/>
      <c r="D1732" s="129"/>
      <c r="E1732" s="8"/>
      <c r="F1732" s="8"/>
      <c r="G1732" s="8"/>
      <c r="H1732" s="8"/>
      <c r="I1732" s="8" t="s">
        <v>4889</v>
      </c>
      <c r="J1732" s="8" t="s">
        <v>5291</v>
      </c>
      <c r="K1732" s="127" t="s">
        <v>4845</v>
      </c>
      <c r="L1732" s="129" t="s">
        <v>7037</v>
      </c>
      <c r="M1732" s="8"/>
      <c r="N1732" s="8"/>
      <c r="O1732" s="8" t="s">
        <v>6264</v>
      </c>
      <c r="P1732" s="8" t="s">
        <v>6264</v>
      </c>
      <c r="Q1732" s="8" t="s">
        <v>6264</v>
      </c>
      <c r="R1732" s="8"/>
      <c r="S1732" s="8"/>
      <c r="T1732" s="8"/>
      <c r="U1732" s="8"/>
      <c r="V1732" s="8"/>
      <c r="W1732" s="8"/>
      <c r="X1732" s="8"/>
      <c r="Y1732" s="8"/>
      <c r="Z1732" s="8"/>
      <c r="AA1732" s="8"/>
      <c r="AB1732" s="8"/>
      <c r="AC1732" s="8" t="str">
        <f t="shared" si="279"/>
        <v>NO</v>
      </c>
      <c r="AD1732" s="8" t="str">
        <f t="shared" ref="AD1732:AD1795" si="280">CONCATENATE(AI1732,",",AL1732,",",AO1732,",",AR1732,",",AU1732,",",AX1732,",",BA1732,",",BG1732,",",BJ1732,",",BM1732,",",BP1732,",",BS1732,",",BV1732,",",BY1732,)</f>
        <v>NC,,,,,,,,,,,,,</v>
      </c>
      <c r="AE1732" s="8"/>
      <c r="AF1732" s="115"/>
      <c r="AG1732" s="115"/>
      <c r="AH1732" s="8" t="s">
        <v>4889</v>
      </c>
      <c r="AI1732" s="115" t="s">
        <v>4889</v>
      </c>
      <c r="AJ1732" s="115"/>
      <c r="AK1732" s="115"/>
      <c r="AL1732" s="115"/>
      <c r="AM1732" s="115"/>
      <c r="AN1732" s="115"/>
      <c r="AO1732" s="115"/>
      <c r="AP1732" s="115"/>
      <c r="AQ1732" s="115"/>
      <c r="AR1732" s="115"/>
      <c r="AS1732" s="115"/>
      <c r="AT1732" s="115"/>
      <c r="AU1732" s="115"/>
      <c r="AV1732" s="115"/>
      <c r="AW1732" s="115"/>
      <c r="AX1732" s="115"/>
      <c r="AY1732" s="115"/>
      <c r="AZ1732" s="115"/>
      <c r="BA1732" s="115"/>
      <c r="BB1732" s="115"/>
      <c r="BC1732" s="115"/>
      <c r="BD1732" s="115"/>
      <c r="BE1732" s="115"/>
      <c r="BF1732" s="115"/>
      <c r="BG1732" s="115"/>
      <c r="BH1732" s="115"/>
      <c r="BI1732" s="115"/>
      <c r="BJ1732" s="115"/>
      <c r="BK1732" s="115"/>
      <c r="BL1732" s="115"/>
      <c r="BM1732" s="115"/>
      <c r="BN1732" s="115"/>
      <c r="BO1732" s="8"/>
      <c r="BP1732" s="8"/>
      <c r="BQ1732" s="8"/>
      <c r="BR1732" s="8"/>
      <c r="BS1732" s="8"/>
      <c r="BT1732" s="8"/>
      <c r="BU1732" s="8"/>
      <c r="BV1732" s="8"/>
      <c r="BW1732" s="8"/>
      <c r="BX1732" s="8"/>
      <c r="BY1732" s="8"/>
      <c r="BZ1732" s="8"/>
      <c r="CA1732" s="8"/>
      <c r="CB1732" s="8"/>
      <c r="CC1732" s="8"/>
      <c r="CD1732" s="115"/>
      <c r="CE1732" s="8" t="str">
        <f t="shared" si="278"/>
        <v>NC</v>
      </c>
      <c r="CF1732" s="8" t="str">
        <f t="shared" ref="CF1732:CF1795" si="281">IF(CI1732="EGPIO",$AE1732,IF(CI1732=1,$AH1732,IF(CI1732=2,$AK1732,IF(CI1732=3,$AN1732,IF(CI1732=4,$AQ1732,IF(CI1732=5,$AT1732,IF(CI1732=6,$AW1732,IF(CI1732=7,$AZ1732,IF(CI1732=8,$BC1732,IF(CI1732="Q1",$BF1732,IF(CI1732="Q2",$BI1732,IF(CI1732="Q3",$BL1732,IF(CI1732="Q4",$BO1732, IF(CI1732="Q5",$BR1732, IF(CI1732="Q6",$BU1732,IF(CI1732="Q7",$BX1732,"Invalid PM Setting"))))))))))))))))</f>
        <v>Invalid PM Setting</v>
      </c>
      <c r="CG1732" s="8" t="str">
        <f t="shared" ref="CG1732:CG1795" si="282">IF($AC1732="NO",$AI1732,IF(CH1732 = "Invalid PM Setting", CH1732, IF(OR($BH1732 = CI1732,$BK1732 = CI1732,$BN1732 = CI1732,$BQ1732 = CI1732,$BT1732 = CI1732,$BW1732 = CI1732,$BZ1732 = CI1732), "Select QUP Port",CH1732)))</f>
        <v>NC</v>
      </c>
      <c r="CH1732" s="8" t="str">
        <f t="shared" ref="CH1732:CH1795" si="283">IF(CI1732="EGPIO",$AF1732,IF(CI1732=1,$AI1732,IF(CI1732=2,$AL1732,IF(CI1732=3,$AO1732,IF(CI1732=4,$AR1732,IF(CI1732=5,$AU1732,IF(CI1732=6,$AX1732,IF(CI1732=7,$BA1732,IF(CI1732=8,$BD1732,IF(CI1732="Q1",$BG1732,IF(CI1732="Q2",$BJ1732,IF(CI1732="Q3",$BM1732,IF(CI1732="Q4",$BP1732,IF(CI1732="Q5",$BS1732,IF(CI1732="Q6",$BV1732,IF(CI1732="Q7",$BY1732, "Invalid PM Setting"))))))))))))))))</f>
        <v>Invalid PM Setting</v>
      </c>
      <c r="CI1732" s="8"/>
      <c r="CJ1732" s="8"/>
      <c r="CK1732" s="8"/>
      <c r="CL1732" s="8"/>
      <c r="CM1732" s="115"/>
      <c r="CN1732" s="115"/>
      <c r="CO1732" s="115"/>
      <c r="CP1732" s="115"/>
      <c r="CQ1732" s="8"/>
      <c r="CR1732" s="8"/>
      <c r="CS1732" s="8"/>
      <c r="CT1732" s="8"/>
      <c r="CU1732" s="115"/>
      <c r="CV1732" s="115"/>
      <c r="CY1732" s="115"/>
      <c r="CZ1732" s="8" t="str">
        <f t="shared" ref="CZ1732:CZ1795" si="284">IF($AC1732 = "NO",$AH1732,IF(DA1732 = "Invalid PM Setting", DA1732, IF(OR($BH1732 = DD1732,$BK1732 = DD1732,$BN1732 = DD1732,$BQ1732 = DD1732,$BT1732 = DD1732,$BW1732 = DD1732,$BZ1732 = DD1732), "Select QUP Port",DA1732)))</f>
        <v>NC</v>
      </c>
      <c r="DA1732" s="8" t="str">
        <f t="shared" ref="DA1732:DA1795" si="285">IF(DD1732="EGPIO",$AE1732,IF(DD1732=1,$AH1732,IF(DD1732=2,$AK1732,IF(DD1732=3,$AN1732,IF(DD1732=4,$AQ1732,IF(DD1732=5,$AT1732,IF(DD1732=6,$AW1732,IF(DD1732=7,$AZ1732,IF(DD1732=8,$BC1732,IF(DD1732="Q1",$BF1732,IF(DD1732="Q2",$BI1732,IF(DD1732="Q3",$BL1732,IF(DD1732="Q4",$BO1732, IF(DD1732="Q5",$BR1732, IF(DD1732="Q6",$BU1732,IF(DD1732="Q7",$BX1732,"Invalid PM Setting"))))))))))))))))</f>
        <v>Invalid PM Setting</v>
      </c>
      <c r="DB1732" s="8" t="str">
        <f t="shared" ref="DB1732:DB1795" si="286">IF($AC1732="NO",$AI1732,IF(DC1732 = "Invalid PM Setting", DC1732, IF(OR($BH1732 = DD1732,$BK1732 = DD1732,$BN1732 = DD1732,$BQ1732 = DD1732,$BT1732 = DD1732,$BW1732 = DD1732,$BZ1732 = DD1732), "Select QUP Port",DC1732)))</f>
        <v>NC</v>
      </c>
      <c r="DC1732" s="8" t="str">
        <f t="shared" ref="DC1732:DC1795" si="287">IF(DD1732="EGPIO",$AF1732,IF(DD1732=1,$AI1732,IF(DD1732=2,$AL1732,IF(DD1732=3,$AO1732,IF(DD1732=4,$AR1732,IF(DD1732=5,$AU1732,IF(DD1732=6,$AX1732,IF(DD1732=7,$BA1732,IF(DD1732=8,$BD1732,IF(DD1732="Q1",$BG1732,IF(DD1732="Q2",$BJ1732,IF(DD1732="Q3",$BM1732,IF(DD1732="Q4",$BP1732,IF(DD1732="Q5",$BS1732,IF(DD1732="Q6",$BV1732,IF(DD1732="Q7",$BY1732, "Invalid PM Setting"))))))))))))))))</f>
        <v>Invalid PM Setting</v>
      </c>
      <c r="DD1732" s="8"/>
      <c r="DE1732" s="8"/>
      <c r="DF1732" s="8"/>
      <c r="DG1732" s="115"/>
      <c r="DH1732" s="115"/>
      <c r="DI1732" s="115"/>
      <c r="DJ1732" s="115"/>
      <c r="DK1732" s="8"/>
      <c r="DL1732" s="8"/>
      <c r="DM1732" s="8"/>
      <c r="DN1732" s="8"/>
      <c r="DO1732" s="8"/>
      <c r="DP1732" s="115"/>
      <c r="DQ1732" s="115"/>
      <c r="DR1732" s="115"/>
      <c r="DS1732" s="115"/>
      <c r="DT1732" s="115"/>
    </row>
    <row r="1733" spans="1:124" ht="12.75" customHeight="1">
      <c r="A1733" s="115"/>
      <c r="B1733" s="89">
        <v>1730</v>
      </c>
      <c r="C1733" s="127"/>
      <c r="D1733" s="129"/>
      <c r="E1733" s="8"/>
      <c r="F1733" s="8"/>
      <c r="G1733" s="8"/>
      <c r="H1733" s="8"/>
      <c r="I1733" s="8" t="s">
        <v>4889</v>
      </c>
      <c r="J1733" s="8" t="s">
        <v>4503</v>
      </c>
      <c r="K1733" s="127" t="s">
        <v>4845</v>
      </c>
      <c r="L1733" s="129" t="s">
        <v>4502</v>
      </c>
      <c r="M1733" s="8"/>
      <c r="N1733" s="8"/>
      <c r="O1733" s="8" t="s">
        <v>6264</v>
      </c>
      <c r="P1733" s="8" t="s">
        <v>6264</v>
      </c>
      <c r="Q1733" s="8" t="s">
        <v>6264</v>
      </c>
      <c r="R1733" s="8"/>
      <c r="S1733" s="8"/>
      <c r="T1733" s="8"/>
      <c r="U1733" s="8"/>
      <c r="V1733" s="8"/>
      <c r="W1733" s="8"/>
      <c r="X1733" s="8"/>
      <c r="Y1733" s="8"/>
      <c r="Z1733" s="8"/>
      <c r="AA1733" s="8"/>
      <c r="AB1733" s="8"/>
      <c r="AC1733" s="8" t="str">
        <f t="shared" si="279"/>
        <v>NO</v>
      </c>
      <c r="AD1733" s="8" t="str">
        <f t="shared" si="280"/>
        <v>NC,,,,,,,,,,,,,</v>
      </c>
      <c r="AE1733" s="8"/>
      <c r="AF1733" s="115"/>
      <c r="AG1733" s="115"/>
      <c r="AH1733" s="8" t="s">
        <v>4889</v>
      </c>
      <c r="AI1733" s="115" t="s">
        <v>4889</v>
      </c>
      <c r="AJ1733" s="115"/>
      <c r="AK1733" s="115"/>
      <c r="AL1733" s="115"/>
      <c r="AM1733" s="115"/>
      <c r="AN1733" s="115"/>
      <c r="AO1733" s="115"/>
      <c r="AP1733" s="115"/>
      <c r="AQ1733" s="115"/>
      <c r="AR1733" s="115"/>
      <c r="AS1733" s="115"/>
      <c r="AT1733" s="115"/>
      <c r="AU1733" s="115"/>
      <c r="AV1733" s="115"/>
      <c r="AW1733" s="115"/>
      <c r="AX1733" s="115"/>
      <c r="AY1733" s="115"/>
      <c r="AZ1733" s="115"/>
      <c r="BA1733" s="115"/>
      <c r="BB1733" s="115"/>
      <c r="BC1733" s="115"/>
      <c r="BD1733" s="115"/>
      <c r="BE1733" s="115"/>
      <c r="BF1733" s="115"/>
      <c r="BG1733" s="115"/>
      <c r="BH1733" s="115"/>
      <c r="BI1733" s="115"/>
      <c r="BJ1733" s="115"/>
      <c r="BK1733" s="115"/>
      <c r="BL1733" s="115"/>
      <c r="BM1733" s="115"/>
      <c r="BN1733" s="115"/>
      <c r="BO1733" s="8"/>
      <c r="BP1733" s="8"/>
      <c r="BQ1733" s="8"/>
      <c r="BR1733" s="8"/>
      <c r="BS1733" s="8"/>
      <c r="BT1733" s="8"/>
      <c r="BU1733" s="8"/>
      <c r="BV1733" s="8"/>
      <c r="BW1733" s="8"/>
      <c r="BX1733" s="8"/>
      <c r="BY1733" s="8"/>
      <c r="BZ1733" s="8"/>
      <c r="CA1733" s="8"/>
      <c r="CB1733" s="8"/>
      <c r="CC1733" s="8"/>
      <c r="CD1733" s="115"/>
      <c r="CE1733" s="8" t="str">
        <f t="shared" si="278"/>
        <v>NC</v>
      </c>
      <c r="CF1733" s="8" t="str">
        <f t="shared" si="281"/>
        <v>Invalid PM Setting</v>
      </c>
      <c r="CG1733" s="8" t="str">
        <f t="shared" si="282"/>
        <v>NC</v>
      </c>
      <c r="CH1733" s="8" t="str">
        <f t="shared" si="283"/>
        <v>Invalid PM Setting</v>
      </c>
      <c r="CI1733" s="8"/>
      <c r="CJ1733" s="8"/>
      <c r="CK1733" s="8"/>
      <c r="CL1733" s="8"/>
      <c r="CM1733" s="115"/>
      <c r="CN1733" s="115"/>
      <c r="CO1733" s="115"/>
      <c r="CP1733" s="115"/>
      <c r="CQ1733" s="8"/>
      <c r="CR1733" s="8"/>
      <c r="CS1733" s="8"/>
      <c r="CT1733" s="8"/>
      <c r="CU1733" s="115"/>
      <c r="CV1733" s="115"/>
      <c r="CY1733" s="115"/>
      <c r="CZ1733" s="8" t="str">
        <f t="shared" si="284"/>
        <v>NC</v>
      </c>
      <c r="DA1733" s="8" t="str">
        <f t="shared" si="285"/>
        <v>Invalid PM Setting</v>
      </c>
      <c r="DB1733" s="8" t="str">
        <f t="shared" si="286"/>
        <v>NC</v>
      </c>
      <c r="DC1733" s="8" t="str">
        <f t="shared" si="287"/>
        <v>Invalid PM Setting</v>
      </c>
      <c r="DD1733" s="8"/>
      <c r="DE1733" s="8"/>
      <c r="DF1733" s="8"/>
      <c r="DG1733" s="115"/>
      <c r="DH1733" s="115"/>
      <c r="DI1733" s="115"/>
      <c r="DJ1733" s="115"/>
      <c r="DK1733" s="8"/>
      <c r="DL1733" s="8"/>
      <c r="DM1733" s="8"/>
      <c r="DN1733" s="8"/>
      <c r="DO1733" s="8"/>
      <c r="DP1733" s="115"/>
      <c r="DQ1733" s="115"/>
      <c r="DR1733" s="115"/>
      <c r="DS1733" s="115"/>
      <c r="DT1733" s="115"/>
    </row>
    <row r="1734" spans="1:124" ht="12.75" customHeight="1">
      <c r="A1734" s="115"/>
      <c r="B1734" s="89">
        <v>1731</v>
      </c>
      <c r="C1734" s="127"/>
      <c r="D1734" s="129"/>
      <c r="E1734" s="8"/>
      <c r="F1734" s="8"/>
      <c r="G1734" s="8"/>
      <c r="H1734" s="8"/>
      <c r="I1734" s="8" t="s">
        <v>4889</v>
      </c>
      <c r="J1734" s="8" t="s">
        <v>6653</v>
      </c>
      <c r="K1734" s="127" t="s">
        <v>4845</v>
      </c>
      <c r="L1734" s="129" t="s">
        <v>7043</v>
      </c>
      <c r="M1734" s="8"/>
      <c r="N1734" s="8"/>
      <c r="O1734" s="8" t="s">
        <v>6264</v>
      </c>
      <c r="P1734" s="8" t="s">
        <v>6264</v>
      </c>
      <c r="Q1734" s="8" t="s">
        <v>6264</v>
      </c>
      <c r="R1734" s="8"/>
      <c r="S1734" s="8"/>
      <c r="T1734" s="8"/>
      <c r="U1734" s="8"/>
      <c r="V1734" s="8"/>
      <c r="W1734" s="8"/>
      <c r="X1734" s="8"/>
      <c r="Y1734" s="8"/>
      <c r="Z1734" s="8"/>
      <c r="AA1734" s="8"/>
      <c r="AB1734" s="8"/>
      <c r="AC1734" s="8" t="str">
        <f t="shared" si="279"/>
        <v>NO</v>
      </c>
      <c r="AD1734" s="8" t="str">
        <f t="shared" si="280"/>
        <v>NC,,,,,,,,,,,,,</v>
      </c>
      <c r="AE1734" s="8"/>
      <c r="AF1734" s="115"/>
      <c r="AG1734" s="115"/>
      <c r="AH1734" s="8" t="s">
        <v>4889</v>
      </c>
      <c r="AI1734" s="115" t="s">
        <v>4889</v>
      </c>
      <c r="AJ1734" s="115"/>
      <c r="AK1734" s="115"/>
      <c r="AL1734" s="115"/>
      <c r="AM1734" s="115"/>
      <c r="AN1734" s="115"/>
      <c r="AO1734" s="115"/>
      <c r="AP1734" s="115"/>
      <c r="AQ1734" s="115"/>
      <c r="AR1734" s="115"/>
      <c r="AS1734" s="115"/>
      <c r="AT1734" s="115"/>
      <c r="AU1734" s="115"/>
      <c r="AV1734" s="115"/>
      <c r="AW1734" s="115"/>
      <c r="AX1734" s="115"/>
      <c r="AY1734" s="115"/>
      <c r="AZ1734" s="115"/>
      <c r="BA1734" s="115"/>
      <c r="BB1734" s="115"/>
      <c r="BC1734" s="115"/>
      <c r="BD1734" s="115"/>
      <c r="BE1734" s="115"/>
      <c r="BF1734" s="115"/>
      <c r="BG1734" s="115"/>
      <c r="BH1734" s="115"/>
      <c r="BI1734" s="115"/>
      <c r="BJ1734" s="115"/>
      <c r="BK1734" s="115"/>
      <c r="BL1734" s="115"/>
      <c r="BM1734" s="115"/>
      <c r="BN1734" s="115"/>
      <c r="BO1734" s="8"/>
      <c r="BP1734" s="8"/>
      <c r="BQ1734" s="8"/>
      <c r="BR1734" s="8"/>
      <c r="BS1734" s="8"/>
      <c r="BT1734" s="8"/>
      <c r="BU1734" s="8"/>
      <c r="BV1734" s="8"/>
      <c r="BW1734" s="8"/>
      <c r="BX1734" s="8"/>
      <c r="BY1734" s="8"/>
      <c r="BZ1734" s="8"/>
      <c r="CA1734" s="8"/>
      <c r="CB1734" s="8"/>
      <c r="CC1734" s="8"/>
      <c r="CD1734" s="115"/>
      <c r="CE1734" s="8" t="str">
        <f t="shared" si="278"/>
        <v>NC</v>
      </c>
      <c r="CF1734" s="8" t="str">
        <f t="shared" si="281"/>
        <v>Invalid PM Setting</v>
      </c>
      <c r="CG1734" s="8" t="str">
        <f t="shared" si="282"/>
        <v>NC</v>
      </c>
      <c r="CH1734" s="8" t="str">
        <f t="shared" si="283"/>
        <v>Invalid PM Setting</v>
      </c>
      <c r="CI1734" s="8"/>
      <c r="CJ1734" s="8"/>
      <c r="CK1734" s="8"/>
      <c r="CL1734" s="8"/>
      <c r="CM1734" s="115"/>
      <c r="CN1734" s="115"/>
      <c r="CO1734" s="115"/>
      <c r="CP1734" s="115"/>
      <c r="CQ1734" s="8"/>
      <c r="CR1734" s="8"/>
      <c r="CS1734" s="8"/>
      <c r="CT1734" s="8"/>
      <c r="CU1734" s="115"/>
      <c r="CV1734" s="115"/>
      <c r="CY1734" s="115"/>
      <c r="CZ1734" s="8" t="str">
        <f t="shared" si="284"/>
        <v>NC</v>
      </c>
      <c r="DA1734" s="8" t="str">
        <f t="shared" si="285"/>
        <v>Invalid PM Setting</v>
      </c>
      <c r="DB1734" s="8" t="str">
        <f t="shared" si="286"/>
        <v>NC</v>
      </c>
      <c r="DC1734" s="8" t="str">
        <f t="shared" si="287"/>
        <v>Invalid PM Setting</v>
      </c>
      <c r="DD1734" s="8"/>
      <c r="DE1734" s="8"/>
      <c r="DF1734" s="8"/>
      <c r="DG1734" s="115"/>
      <c r="DH1734" s="115"/>
      <c r="DI1734" s="115"/>
      <c r="DJ1734" s="115"/>
      <c r="DK1734" s="8"/>
      <c r="DL1734" s="8"/>
      <c r="DM1734" s="8"/>
      <c r="DN1734" s="8"/>
      <c r="DO1734" s="8"/>
      <c r="DP1734" s="115"/>
      <c r="DQ1734" s="115"/>
      <c r="DR1734" s="115"/>
      <c r="DS1734" s="115"/>
      <c r="DT1734" s="115"/>
    </row>
    <row r="1735" spans="1:124" ht="12.75" customHeight="1">
      <c r="A1735" s="115"/>
      <c r="B1735" s="89">
        <v>1732</v>
      </c>
      <c r="C1735" s="127"/>
      <c r="D1735" s="129"/>
      <c r="E1735" s="8"/>
      <c r="F1735" s="8"/>
      <c r="G1735" s="8"/>
      <c r="H1735" s="8"/>
      <c r="I1735" s="8" t="s">
        <v>4889</v>
      </c>
      <c r="J1735" s="8" t="s">
        <v>3517</v>
      </c>
      <c r="K1735" s="127" t="s">
        <v>4845</v>
      </c>
      <c r="L1735" s="129" t="s">
        <v>5251</v>
      </c>
      <c r="M1735" s="8"/>
      <c r="N1735" s="8"/>
      <c r="O1735" s="8" t="s">
        <v>6264</v>
      </c>
      <c r="P1735" s="8" t="s">
        <v>6264</v>
      </c>
      <c r="Q1735" s="8" t="s">
        <v>6264</v>
      </c>
      <c r="R1735" s="8"/>
      <c r="S1735" s="8"/>
      <c r="T1735" s="8"/>
      <c r="U1735" s="8"/>
      <c r="V1735" s="8"/>
      <c r="W1735" s="8"/>
      <c r="X1735" s="8"/>
      <c r="Y1735" s="8"/>
      <c r="Z1735" s="8"/>
      <c r="AA1735" s="8"/>
      <c r="AB1735" s="8"/>
      <c r="AC1735" s="8" t="str">
        <f t="shared" si="279"/>
        <v>NO</v>
      </c>
      <c r="AD1735" s="8" t="str">
        <f t="shared" si="280"/>
        <v>NC,,,,,,,,,,,,,</v>
      </c>
      <c r="AE1735" s="8"/>
      <c r="AF1735" s="115"/>
      <c r="AG1735" s="115"/>
      <c r="AH1735" s="8" t="s">
        <v>4889</v>
      </c>
      <c r="AI1735" s="115" t="s">
        <v>4889</v>
      </c>
      <c r="AJ1735" s="115"/>
      <c r="AK1735" s="115"/>
      <c r="AL1735" s="115"/>
      <c r="AM1735" s="115"/>
      <c r="AN1735" s="115"/>
      <c r="AO1735" s="115"/>
      <c r="AP1735" s="115"/>
      <c r="AQ1735" s="115"/>
      <c r="AR1735" s="115"/>
      <c r="AS1735" s="115"/>
      <c r="AT1735" s="115"/>
      <c r="AU1735" s="115"/>
      <c r="AV1735" s="115"/>
      <c r="AW1735" s="115"/>
      <c r="AX1735" s="115"/>
      <c r="AY1735" s="115"/>
      <c r="AZ1735" s="115"/>
      <c r="BA1735" s="115"/>
      <c r="BB1735" s="115"/>
      <c r="BC1735" s="115"/>
      <c r="BD1735" s="115"/>
      <c r="BE1735" s="115"/>
      <c r="BF1735" s="115"/>
      <c r="BG1735" s="115"/>
      <c r="BH1735" s="115"/>
      <c r="BI1735" s="115"/>
      <c r="BJ1735" s="115"/>
      <c r="BK1735" s="115"/>
      <c r="BL1735" s="115"/>
      <c r="BM1735" s="115"/>
      <c r="BN1735" s="115"/>
      <c r="BO1735" s="8"/>
      <c r="BP1735" s="8"/>
      <c r="BQ1735" s="8"/>
      <c r="BR1735" s="8"/>
      <c r="BS1735" s="8"/>
      <c r="BT1735" s="8"/>
      <c r="BU1735" s="8"/>
      <c r="BV1735" s="8"/>
      <c r="BW1735" s="8"/>
      <c r="BX1735" s="8"/>
      <c r="BY1735" s="8"/>
      <c r="BZ1735" s="8"/>
      <c r="CA1735" s="8"/>
      <c r="CB1735" s="8"/>
      <c r="CC1735" s="8"/>
      <c r="CD1735" s="115"/>
      <c r="CE1735" s="8" t="str">
        <f t="shared" si="278"/>
        <v>NC</v>
      </c>
      <c r="CF1735" s="8" t="str">
        <f t="shared" si="281"/>
        <v>Invalid PM Setting</v>
      </c>
      <c r="CG1735" s="8" t="str">
        <f t="shared" si="282"/>
        <v>NC</v>
      </c>
      <c r="CH1735" s="8" t="str">
        <f t="shared" si="283"/>
        <v>Invalid PM Setting</v>
      </c>
      <c r="CI1735" s="8"/>
      <c r="CJ1735" s="8"/>
      <c r="CK1735" s="8"/>
      <c r="CL1735" s="8"/>
      <c r="CM1735" s="115"/>
      <c r="CN1735" s="115"/>
      <c r="CO1735" s="115"/>
      <c r="CP1735" s="115"/>
      <c r="CQ1735" s="8"/>
      <c r="CR1735" s="8"/>
      <c r="CS1735" s="8"/>
      <c r="CT1735" s="8"/>
      <c r="CU1735" s="115"/>
      <c r="CV1735" s="115"/>
      <c r="CY1735" s="115"/>
      <c r="CZ1735" s="8" t="str">
        <f t="shared" si="284"/>
        <v>NC</v>
      </c>
      <c r="DA1735" s="8" t="str">
        <f t="shared" si="285"/>
        <v>Invalid PM Setting</v>
      </c>
      <c r="DB1735" s="8" t="str">
        <f t="shared" si="286"/>
        <v>NC</v>
      </c>
      <c r="DC1735" s="8" t="str">
        <f t="shared" si="287"/>
        <v>Invalid PM Setting</v>
      </c>
      <c r="DD1735" s="8"/>
      <c r="DE1735" s="8"/>
      <c r="DF1735" s="8"/>
      <c r="DG1735" s="115"/>
      <c r="DH1735" s="115"/>
      <c r="DI1735" s="115"/>
      <c r="DJ1735" s="115"/>
      <c r="DK1735" s="8"/>
      <c r="DL1735" s="8"/>
      <c r="DM1735" s="8"/>
      <c r="DN1735" s="8"/>
      <c r="DO1735" s="8"/>
      <c r="DP1735" s="115"/>
      <c r="DQ1735" s="115"/>
      <c r="DR1735" s="115"/>
      <c r="DS1735" s="115"/>
      <c r="DT1735" s="115"/>
    </row>
    <row r="1736" spans="1:124" ht="12.75" customHeight="1">
      <c r="A1736" s="115"/>
      <c r="B1736" s="89">
        <v>1733</v>
      </c>
      <c r="C1736" s="127"/>
      <c r="D1736" s="129"/>
      <c r="E1736" s="8"/>
      <c r="F1736" s="8"/>
      <c r="G1736" s="8"/>
      <c r="H1736" s="8"/>
      <c r="I1736" s="8" t="s">
        <v>4889</v>
      </c>
      <c r="J1736" s="8" t="s">
        <v>6870</v>
      </c>
      <c r="K1736" s="127" t="s">
        <v>4845</v>
      </c>
      <c r="L1736" s="129" t="s">
        <v>4516</v>
      </c>
      <c r="M1736" s="8"/>
      <c r="N1736" s="8"/>
      <c r="O1736" s="8" t="s">
        <v>6264</v>
      </c>
      <c r="P1736" s="8" t="s">
        <v>6264</v>
      </c>
      <c r="Q1736" s="8" t="s">
        <v>6264</v>
      </c>
      <c r="R1736" s="8"/>
      <c r="S1736" s="8"/>
      <c r="T1736" s="8"/>
      <c r="U1736" s="8"/>
      <c r="V1736" s="8"/>
      <c r="W1736" s="8"/>
      <c r="X1736" s="8"/>
      <c r="Y1736" s="8"/>
      <c r="Z1736" s="8"/>
      <c r="AA1736" s="8"/>
      <c r="AB1736" s="8"/>
      <c r="AC1736" s="8" t="str">
        <f t="shared" si="279"/>
        <v>NO</v>
      </c>
      <c r="AD1736" s="8" t="str">
        <f t="shared" si="280"/>
        <v>NC,,,,,,,,,,,,,</v>
      </c>
      <c r="AE1736" s="8"/>
      <c r="AF1736" s="115"/>
      <c r="AG1736" s="115"/>
      <c r="AH1736" s="8" t="s">
        <v>4889</v>
      </c>
      <c r="AI1736" s="115" t="s">
        <v>4889</v>
      </c>
      <c r="AJ1736" s="115"/>
      <c r="AK1736" s="115"/>
      <c r="AL1736" s="115"/>
      <c r="AM1736" s="115"/>
      <c r="AN1736" s="115"/>
      <c r="AO1736" s="115"/>
      <c r="AP1736" s="115"/>
      <c r="AQ1736" s="115"/>
      <c r="AR1736" s="115"/>
      <c r="AS1736" s="115"/>
      <c r="AT1736" s="115"/>
      <c r="AU1736" s="115"/>
      <c r="AV1736" s="115"/>
      <c r="AW1736" s="115"/>
      <c r="AX1736" s="115"/>
      <c r="AY1736" s="115"/>
      <c r="AZ1736" s="115"/>
      <c r="BA1736" s="115"/>
      <c r="BB1736" s="115"/>
      <c r="BC1736" s="115"/>
      <c r="BD1736" s="115"/>
      <c r="BE1736" s="115"/>
      <c r="BF1736" s="115"/>
      <c r="BG1736" s="115"/>
      <c r="BH1736" s="115"/>
      <c r="BI1736" s="115"/>
      <c r="BJ1736" s="115"/>
      <c r="BK1736" s="115"/>
      <c r="BL1736" s="115"/>
      <c r="BM1736" s="115"/>
      <c r="BN1736" s="115"/>
      <c r="BO1736" s="8"/>
      <c r="BP1736" s="8"/>
      <c r="BQ1736" s="8"/>
      <c r="BR1736" s="8"/>
      <c r="BS1736" s="8"/>
      <c r="BT1736" s="8"/>
      <c r="BU1736" s="8"/>
      <c r="BV1736" s="8"/>
      <c r="BW1736" s="8"/>
      <c r="BX1736" s="8"/>
      <c r="BY1736" s="8"/>
      <c r="BZ1736" s="8"/>
      <c r="CA1736" s="8"/>
      <c r="CB1736" s="8"/>
      <c r="CC1736" s="8"/>
      <c r="CD1736" s="115"/>
      <c r="CE1736" s="8" t="str">
        <f t="shared" si="278"/>
        <v>NC</v>
      </c>
      <c r="CF1736" s="8" t="str">
        <f t="shared" si="281"/>
        <v>Invalid PM Setting</v>
      </c>
      <c r="CG1736" s="8" t="str">
        <f t="shared" si="282"/>
        <v>NC</v>
      </c>
      <c r="CH1736" s="8" t="str">
        <f t="shared" si="283"/>
        <v>Invalid PM Setting</v>
      </c>
      <c r="CI1736" s="8"/>
      <c r="CJ1736" s="8"/>
      <c r="CK1736" s="8"/>
      <c r="CL1736" s="8"/>
      <c r="CM1736" s="115"/>
      <c r="CN1736" s="115"/>
      <c r="CO1736" s="115"/>
      <c r="CP1736" s="115"/>
      <c r="CQ1736" s="8"/>
      <c r="CR1736" s="8"/>
      <c r="CS1736" s="8"/>
      <c r="CT1736" s="8"/>
      <c r="CU1736" s="115"/>
      <c r="CV1736" s="115"/>
      <c r="CY1736" s="115"/>
      <c r="CZ1736" s="8" t="str">
        <f t="shared" si="284"/>
        <v>NC</v>
      </c>
      <c r="DA1736" s="8" t="str">
        <f t="shared" si="285"/>
        <v>Invalid PM Setting</v>
      </c>
      <c r="DB1736" s="8" t="str">
        <f t="shared" si="286"/>
        <v>NC</v>
      </c>
      <c r="DC1736" s="8" t="str">
        <f t="shared" si="287"/>
        <v>Invalid PM Setting</v>
      </c>
      <c r="DD1736" s="8"/>
      <c r="DE1736" s="8"/>
      <c r="DF1736" s="8"/>
      <c r="DG1736" s="115"/>
      <c r="DH1736" s="115"/>
      <c r="DI1736" s="115"/>
      <c r="DJ1736" s="115"/>
      <c r="DK1736" s="8"/>
      <c r="DL1736" s="8"/>
      <c r="DM1736" s="8"/>
      <c r="DN1736" s="8"/>
      <c r="DO1736" s="8"/>
      <c r="DP1736" s="115"/>
      <c r="DQ1736" s="115"/>
      <c r="DR1736" s="115"/>
      <c r="DS1736" s="115"/>
      <c r="DT1736" s="115"/>
    </row>
    <row r="1737" spans="1:124" ht="12.75" customHeight="1">
      <c r="A1737" s="115"/>
      <c r="B1737" s="89">
        <v>1734</v>
      </c>
      <c r="C1737" s="127"/>
      <c r="D1737" s="129"/>
      <c r="E1737" s="8"/>
      <c r="F1737" s="8"/>
      <c r="G1737" s="8"/>
      <c r="H1737" s="8"/>
      <c r="I1737" s="8" t="s">
        <v>4889</v>
      </c>
      <c r="J1737" s="8" t="s">
        <v>2799</v>
      </c>
      <c r="K1737" s="127" t="s">
        <v>4845</v>
      </c>
      <c r="L1737" s="129" t="s">
        <v>6758</v>
      </c>
      <c r="M1737" s="8"/>
      <c r="N1737" s="8"/>
      <c r="O1737" s="8" t="s">
        <v>6264</v>
      </c>
      <c r="P1737" s="8" t="s">
        <v>6264</v>
      </c>
      <c r="Q1737" s="8" t="s">
        <v>6264</v>
      </c>
      <c r="R1737" s="8"/>
      <c r="S1737" s="8"/>
      <c r="T1737" s="8"/>
      <c r="U1737" s="8"/>
      <c r="V1737" s="8"/>
      <c r="W1737" s="8"/>
      <c r="X1737" s="8"/>
      <c r="Y1737" s="8"/>
      <c r="Z1737" s="8"/>
      <c r="AA1737" s="8"/>
      <c r="AB1737" s="8"/>
      <c r="AC1737" s="8" t="str">
        <f t="shared" si="279"/>
        <v>NO</v>
      </c>
      <c r="AD1737" s="8" t="str">
        <f t="shared" si="280"/>
        <v>NC,,,,,,,,,,,,,</v>
      </c>
      <c r="AE1737" s="8"/>
      <c r="AF1737" s="115"/>
      <c r="AG1737" s="115"/>
      <c r="AH1737" s="8" t="s">
        <v>4889</v>
      </c>
      <c r="AI1737" s="115" t="s">
        <v>4889</v>
      </c>
      <c r="AJ1737" s="115"/>
      <c r="AK1737" s="115"/>
      <c r="AL1737" s="115"/>
      <c r="AM1737" s="115"/>
      <c r="AN1737" s="115"/>
      <c r="AO1737" s="115"/>
      <c r="AP1737" s="115"/>
      <c r="AQ1737" s="115"/>
      <c r="AR1737" s="115"/>
      <c r="AS1737" s="115"/>
      <c r="AT1737" s="115"/>
      <c r="AU1737" s="115"/>
      <c r="AV1737" s="115"/>
      <c r="AW1737" s="115"/>
      <c r="AX1737" s="115"/>
      <c r="AY1737" s="115"/>
      <c r="AZ1737" s="115"/>
      <c r="BA1737" s="115"/>
      <c r="BB1737" s="115"/>
      <c r="BC1737" s="115"/>
      <c r="BD1737" s="115"/>
      <c r="BE1737" s="115"/>
      <c r="BF1737" s="115"/>
      <c r="BG1737" s="115"/>
      <c r="BH1737" s="115"/>
      <c r="BI1737" s="115"/>
      <c r="BJ1737" s="115"/>
      <c r="BK1737" s="115"/>
      <c r="BL1737" s="115"/>
      <c r="BM1737" s="115"/>
      <c r="BN1737" s="115"/>
      <c r="BO1737" s="8"/>
      <c r="BP1737" s="8"/>
      <c r="BQ1737" s="8"/>
      <c r="BR1737" s="8"/>
      <c r="BS1737" s="8"/>
      <c r="BT1737" s="8"/>
      <c r="BU1737" s="8"/>
      <c r="BV1737" s="8"/>
      <c r="BW1737" s="8"/>
      <c r="BX1737" s="8"/>
      <c r="BY1737" s="8"/>
      <c r="BZ1737" s="8"/>
      <c r="CA1737" s="8"/>
      <c r="CB1737" s="8"/>
      <c r="CC1737" s="8"/>
      <c r="CD1737" s="115"/>
      <c r="CE1737" s="8" t="str">
        <f t="shared" si="278"/>
        <v>NC</v>
      </c>
      <c r="CF1737" s="8" t="str">
        <f t="shared" si="281"/>
        <v>Invalid PM Setting</v>
      </c>
      <c r="CG1737" s="8" t="str">
        <f t="shared" si="282"/>
        <v>NC</v>
      </c>
      <c r="CH1737" s="8" t="str">
        <f t="shared" si="283"/>
        <v>Invalid PM Setting</v>
      </c>
      <c r="CI1737" s="8"/>
      <c r="CJ1737" s="8"/>
      <c r="CK1737" s="8"/>
      <c r="CL1737" s="8"/>
      <c r="CM1737" s="115"/>
      <c r="CN1737" s="115"/>
      <c r="CO1737" s="115"/>
      <c r="CP1737" s="115"/>
      <c r="CQ1737" s="8"/>
      <c r="CR1737" s="8"/>
      <c r="CS1737" s="8"/>
      <c r="CT1737" s="8"/>
      <c r="CU1737" s="115"/>
      <c r="CV1737" s="115"/>
      <c r="CY1737" s="115"/>
      <c r="CZ1737" s="8" t="str">
        <f t="shared" si="284"/>
        <v>NC</v>
      </c>
      <c r="DA1737" s="8" t="str">
        <f t="shared" si="285"/>
        <v>Invalid PM Setting</v>
      </c>
      <c r="DB1737" s="8" t="str">
        <f t="shared" si="286"/>
        <v>NC</v>
      </c>
      <c r="DC1737" s="8" t="str">
        <f t="shared" si="287"/>
        <v>Invalid PM Setting</v>
      </c>
      <c r="DD1737" s="8"/>
      <c r="DE1737" s="8"/>
      <c r="DF1737" s="8"/>
      <c r="DG1737" s="115"/>
      <c r="DH1737" s="115"/>
      <c r="DI1737" s="115"/>
      <c r="DJ1737" s="115"/>
      <c r="DK1737" s="8"/>
      <c r="DL1737" s="8"/>
      <c r="DM1737" s="8"/>
      <c r="DN1737" s="8"/>
      <c r="DO1737" s="8"/>
      <c r="DP1737" s="115"/>
      <c r="DQ1737" s="115"/>
      <c r="DR1737" s="115"/>
      <c r="DS1737" s="115"/>
      <c r="DT1737" s="115"/>
    </row>
    <row r="1738" spans="1:124" ht="12.75" customHeight="1">
      <c r="A1738" s="115"/>
      <c r="B1738" s="89">
        <v>1735</v>
      </c>
      <c r="C1738" s="127"/>
      <c r="D1738" s="129"/>
      <c r="E1738" s="8"/>
      <c r="F1738" s="8"/>
      <c r="G1738" s="8"/>
      <c r="H1738" s="8"/>
      <c r="I1738" s="8" t="s">
        <v>4889</v>
      </c>
      <c r="J1738" s="8" t="s">
        <v>6632</v>
      </c>
      <c r="K1738" s="127" t="s">
        <v>4845</v>
      </c>
      <c r="L1738" s="129" t="s">
        <v>4949</v>
      </c>
      <c r="M1738" s="8"/>
      <c r="N1738" s="8"/>
      <c r="O1738" s="8" t="s">
        <v>6264</v>
      </c>
      <c r="P1738" s="8" t="s">
        <v>6264</v>
      </c>
      <c r="Q1738" s="8" t="s">
        <v>6264</v>
      </c>
      <c r="R1738" s="8"/>
      <c r="S1738" s="8"/>
      <c r="T1738" s="8"/>
      <c r="U1738" s="8"/>
      <c r="V1738" s="8"/>
      <c r="W1738" s="8"/>
      <c r="X1738" s="8"/>
      <c r="Y1738" s="8"/>
      <c r="Z1738" s="8"/>
      <c r="AA1738" s="8"/>
      <c r="AB1738" s="8"/>
      <c r="AC1738" s="8" t="str">
        <f t="shared" si="279"/>
        <v>NO</v>
      </c>
      <c r="AD1738" s="8" t="str">
        <f t="shared" si="280"/>
        <v>NC,,,,,,,,,,,,,</v>
      </c>
      <c r="AE1738" s="8"/>
      <c r="AF1738" s="115"/>
      <c r="AG1738" s="115"/>
      <c r="AH1738" s="8" t="s">
        <v>4889</v>
      </c>
      <c r="AI1738" s="115" t="s">
        <v>4889</v>
      </c>
      <c r="AJ1738" s="115"/>
      <c r="AK1738" s="115"/>
      <c r="AL1738" s="115"/>
      <c r="AM1738" s="115"/>
      <c r="AN1738" s="115"/>
      <c r="AO1738" s="115"/>
      <c r="AP1738" s="115"/>
      <c r="AQ1738" s="115"/>
      <c r="AR1738" s="115"/>
      <c r="AS1738" s="115"/>
      <c r="AT1738" s="115"/>
      <c r="AU1738" s="115"/>
      <c r="AV1738" s="115"/>
      <c r="AW1738" s="115"/>
      <c r="AX1738" s="115"/>
      <c r="AY1738" s="115"/>
      <c r="AZ1738" s="115"/>
      <c r="BA1738" s="115"/>
      <c r="BB1738" s="115"/>
      <c r="BC1738" s="115"/>
      <c r="BD1738" s="115"/>
      <c r="BE1738" s="115"/>
      <c r="BF1738" s="115"/>
      <c r="BG1738" s="115"/>
      <c r="BH1738" s="115"/>
      <c r="BI1738" s="115"/>
      <c r="BJ1738" s="115"/>
      <c r="BK1738" s="115"/>
      <c r="BL1738" s="115"/>
      <c r="BM1738" s="115"/>
      <c r="BN1738" s="115"/>
      <c r="BO1738" s="8"/>
      <c r="BP1738" s="8"/>
      <c r="BQ1738" s="8"/>
      <c r="BR1738" s="8"/>
      <c r="BS1738" s="8"/>
      <c r="BT1738" s="8"/>
      <c r="BU1738" s="8"/>
      <c r="BV1738" s="8"/>
      <c r="BW1738" s="8"/>
      <c r="BX1738" s="8"/>
      <c r="BY1738" s="8"/>
      <c r="BZ1738" s="8"/>
      <c r="CA1738" s="8"/>
      <c r="CB1738" s="8"/>
      <c r="CC1738" s="8"/>
      <c r="CD1738" s="115"/>
      <c r="CE1738" s="8" t="str">
        <f t="shared" si="278"/>
        <v>NC</v>
      </c>
      <c r="CF1738" s="8" t="str">
        <f t="shared" si="281"/>
        <v>Invalid PM Setting</v>
      </c>
      <c r="CG1738" s="8" t="str">
        <f t="shared" si="282"/>
        <v>NC</v>
      </c>
      <c r="CH1738" s="8" t="str">
        <f t="shared" si="283"/>
        <v>Invalid PM Setting</v>
      </c>
      <c r="CI1738" s="8"/>
      <c r="CJ1738" s="8"/>
      <c r="CK1738" s="8"/>
      <c r="CL1738" s="8"/>
      <c r="CM1738" s="115"/>
      <c r="CN1738" s="115"/>
      <c r="CO1738" s="115"/>
      <c r="CP1738" s="115"/>
      <c r="CQ1738" s="8"/>
      <c r="CR1738" s="8"/>
      <c r="CS1738" s="8"/>
      <c r="CT1738" s="8"/>
      <c r="CU1738" s="115"/>
      <c r="CV1738" s="115"/>
      <c r="CY1738" s="115"/>
      <c r="CZ1738" s="8" t="str">
        <f t="shared" si="284"/>
        <v>NC</v>
      </c>
      <c r="DA1738" s="8" t="str">
        <f t="shared" si="285"/>
        <v>Invalid PM Setting</v>
      </c>
      <c r="DB1738" s="8" t="str">
        <f t="shared" si="286"/>
        <v>NC</v>
      </c>
      <c r="DC1738" s="8" t="str">
        <f t="shared" si="287"/>
        <v>Invalid PM Setting</v>
      </c>
      <c r="DD1738" s="8"/>
      <c r="DE1738" s="8"/>
      <c r="DF1738" s="8"/>
      <c r="DG1738" s="115"/>
      <c r="DH1738" s="115"/>
      <c r="DI1738" s="115"/>
      <c r="DJ1738" s="115"/>
      <c r="DK1738" s="8"/>
      <c r="DL1738" s="8"/>
      <c r="DM1738" s="8"/>
      <c r="DN1738" s="8"/>
      <c r="DO1738" s="8"/>
      <c r="DP1738" s="115"/>
      <c r="DQ1738" s="115"/>
      <c r="DR1738" s="115"/>
      <c r="DS1738" s="115"/>
      <c r="DT1738" s="115"/>
    </row>
    <row r="1739" spans="1:124" ht="12.75" customHeight="1">
      <c r="A1739" s="115"/>
      <c r="B1739" s="89">
        <v>1736</v>
      </c>
      <c r="C1739" s="127"/>
      <c r="D1739" s="129"/>
      <c r="E1739" s="8"/>
      <c r="F1739" s="8"/>
      <c r="G1739" s="8"/>
      <c r="H1739" s="8"/>
      <c r="I1739" s="8" t="s">
        <v>4889</v>
      </c>
      <c r="J1739" s="8" t="s">
        <v>6847</v>
      </c>
      <c r="K1739" s="127" t="s">
        <v>4845</v>
      </c>
      <c r="L1739" s="129" t="s">
        <v>6310</v>
      </c>
      <c r="M1739" s="8"/>
      <c r="N1739" s="8"/>
      <c r="O1739" s="8" t="s">
        <v>6264</v>
      </c>
      <c r="P1739" s="8" t="s">
        <v>6264</v>
      </c>
      <c r="Q1739" s="8" t="s">
        <v>6264</v>
      </c>
      <c r="R1739" s="8"/>
      <c r="S1739" s="8"/>
      <c r="T1739" s="8"/>
      <c r="U1739" s="8"/>
      <c r="V1739" s="8"/>
      <c r="W1739" s="8"/>
      <c r="X1739" s="8"/>
      <c r="Y1739" s="8"/>
      <c r="Z1739" s="8"/>
      <c r="AA1739" s="8"/>
      <c r="AB1739" s="8"/>
      <c r="AC1739" s="8" t="str">
        <f t="shared" si="279"/>
        <v>NO</v>
      </c>
      <c r="AD1739" s="8" t="str">
        <f t="shared" si="280"/>
        <v>NC,,,,,,,,,,,,,</v>
      </c>
      <c r="AE1739" s="8"/>
      <c r="AF1739" s="115"/>
      <c r="AG1739" s="115"/>
      <c r="AH1739" s="8" t="s">
        <v>4889</v>
      </c>
      <c r="AI1739" s="115" t="s">
        <v>4889</v>
      </c>
      <c r="AJ1739" s="115"/>
      <c r="AK1739" s="115"/>
      <c r="AL1739" s="115"/>
      <c r="AM1739" s="115"/>
      <c r="AN1739" s="115"/>
      <c r="AO1739" s="115"/>
      <c r="AP1739" s="115"/>
      <c r="AQ1739" s="115"/>
      <c r="AR1739" s="115"/>
      <c r="AS1739" s="115"/>
      <c r="AT1739" s="115"/>
      <c r="AU1739" s="115"/>
      <c r="AV1739" s="115"/>
      <c r="AW1739" s="115"/>
      <c r="AX1739" s="115"/>
      <c r="AY1739" s="115"/>
      <c r="AZ1739" s="115"/>
      <c r="BA1739" s="115"/>
      <c r="BB1739" s="115"/>
      <c r="BC1739" s="115"/>
      <c r="BD1739" s="115"/>
      <c r="BE1739" s="115"/>
      <c r="BF1739" s="115"/>
      <c r="BG1739" s="115"/>
      <c r="BH1739" s="115"/>
      <c r="BI1739" s="115"/>
      <c r="BJ1739" s="115"/>
      <c r="BK1739" s="115"/>
      <c r="BL1739" s="115"/>
      <c r="BM1739" s="115"/>
      <c r="BN1739" s="115"/>
      <c r="BO1739" s="8"/>
      <c r="BP1739" s="8"/>
      <c r="BQ1739" s="8"/>
      <c r="BR1739" s="8"/>
      <c r="BS1739" s="8"/>
      <c r="BT1739" s="8"/>
      <c r="BU1739" s="8"/>
      <c r="BV1739" s="8"/>
      <c r="BW1739" s="8"/>
      <c r="BX1739" s="8"/>
      <c r="BY1739" s="8"/>
      <c r="BZ1739" s="8"/>
      <c r="CA1739" s="8"/>
      <c r="CB1739" s="8"/>
      <c r="CC1739" s="8"/>
      <c r="CD1739" s="115"/>
      <c r="CE1739" s="8" t="str">
        <f t="shared" si="278"/>
        <v>NC</v>
      </c>
      <c r="CF1739" s="8" t="str">
        <f t="shared" si="281"/>
        <v>Invalid PM Setting</v>
      </c>
      <c r="CG1739" s="8" t="str">
        <f t="shared" si="282"/>
        <v>NC</v>
      </c>
      <c r="CH1739" s="8" t="str">
        <f t="shared" si="283"/>
        <v>Invalid PM Setting</v>
      </c>
      <c r="CI1739" s="8"/>
      <c r="CJ1739" s="8"/>
      <c r="CK1739" s="8"/>
      <c r="CL1739" s="8"/>
      <c r="CM1739" s="115"/>
      <c r="CN1739" s="115"/>
      <c r="CO1739" s="115"/>
      <c r="CP1739" s="115"/>
      <c r="CQ1739" s="8"/>
      <c r="CR1739" s="8"/>
      <c r="CS1739" s="8"/>
      <c r="CT1739" s="8"/>
      <c r="CU1739" s="115"/>
      <c r="CV1739" s="115"/>
      <c r="CY1739" s="115"/>
      <c r="CZ1739" s="8" t="str">
        <f t="shared" si="284"/>
        <v>NC</v>
      </c>
      <c r="DA1739" s="8" t="str">
        <f t="shared" si="285"/>
        <v>Invalid PM Setting</v>
      </c>
      <c r="DB1739" s="8" t="str">
        <f t="shared" si="286"/>
        <v>NC</v>
      </c>
      <c r="DC1739" s="8" t="str">
        <f t="shared" si="287"/>
        <v>Invalid PM Setting</v>
      </c>
      <c r="DD1739" s="8"/>
      <c r="DE1739" s="8"/>
      <c r="DF1739" s="8"/>
      <c r="DG1739" s="115"/>
      <c r="DH1739" s="115"/>
      <c r="DI1739" s="115"/>
      <c r="DJ1739" s="115"/>
      <c r="DK1739" s="8"/>
      <c r="DL1739" s="8"/>
      <c r="DM1739" s="8"/>
      <c r="DN1739" s="8"/>
      <c r="DO1739" s="8"/>
      <c r="DP1739" s="115"/>
      <c r="DQ1739" s="115"/>
      <c r="DR1739" s="115"/>
      <c r="DS1739" s="115"/>
      <c r="DT1739" s="115"/>
    </row>
    <row r="1740" spans="1:124" ht="12.75" customHeight="1">
      <c r="A1740" s="115"/>
      <c r="B1740" s="89">
        <v>1737</v>
      </c>
      <c r="C1740" s="127"/>
      <c r="D1740" s="129"/>
      <c r="E1740" s="8"/>
      <c r="F1740" s="8"/>
      <c r="G1740" s="8"/>
      <c r="H1740" s="8"/>
      <c r="I1740" s="8" t="s">
        <v>4889</v>
      </c>
      <c r="J1740" s="8" t="s">
        <v>6848</v>
      </c>
      <c r="K1740" s="127" t="s">
        <v>4845</v>
      </c>
      <c r="L1740" s="129" t="s">
        <v>5163</v>
      </c>
      <c r="M1740" s="8"/>
      <c r="N1740" s="8"/>
      <c r="O1740" s="8" t="s">
        <v>6264</v>
      </c>
      <c r="P1740" s="8" t="s">
        <v>6264</v>
      </c>
      <c r="Q1740" s="8" t="s">
        <v>6264</v>
      </c>
      <c r="R1740" s="8"/>
      <c r="S1740" s="8"/>
      <c r="T1740" s="8"/>
      <c r="U1740" s="8"/>
      <c r="V1740" s="8"/>
      <c r="W1740" s="8"/>
      <c r="X1740" s="8"/>
      <c r="Y1740" s="8"/>
      <c r="Z1740" s="8"/>
      <c r="AA1740" s="8"/>
      <c r="AB1740" s="8"/>
      <c r="AC1740" s="8" t="str">
        <f t="shared" si="279"/>
        <v>NO</v>
      </c>
      <c r="AD1740" s="8" t="str">
        <f t="shared" si="280"/>
        <v>NC,,,,,,,,,,,,,</v>
      </c>
      <c r="AE1740" s="8"/>
      <c r="AF1740" s="115"/>
      <c r="AG1740" s="115"/>
      <c r="AH1740" s="8" t="s">
        <v>4889</v>
      </c>
      <c r="AI1740" s="115" t="s">
        <v>4889</v>
      </c>
      <c r="AJ1740" s="115"/>
      <c r="AK1740" s="115"/>
      <c r="AL1740" s="115"/>
      <c r="AM1740" s="115"/>
      <c r="AN1740" s="115"/>
      <c r="AO1740" s="115"/>
      <c r="AP1740" s="115"/>
      <c r="AQ1740" s="115"/>
      <c r="AR1740" s="115"/>
      <c r="AS1740" s="115"/>
      <c r="AT1740" s="115"/>
      <c r="AU1740" s="115"/>
      <c r="AV1740" s="115"/>
      <c r="AW1740" s="115"/>
      <c r="AX1740" s="115"/>
      <c r="AY1740" s="115"/>
      <c r="AZ1740" s="115"/>
      <c r="BA1740" s="115"/>
      <c r="BB1740" s="115"/>
      <c r="BC1740" s="115"/>
      <c r="BD1740" s="115"/>
      <c r="BE1740" s="115"/>
      <c r="BF1740" s="115"/>
      <c r="BG1740" s="115"/>
      <c r="BH1740" s="115"/>
      <c r="BI1740" s="115"/>
      <c r="BJ1740" s="115"/>
      <c r="BK1740" s="115"/>
      <c r="BL1740" s="115"/>
      <c r="BM1740" s="115"/>
      <c r="BN1740" s="115"/>
      <c r="BO1740" s="8"/>
      <c r="BP1740" s="8"/>
      <c r="BQ1740" s="8"/>
      <c r="BR1740" s="8"/>
      <c r="BS1740" s="8"/>
      <c r="BT1740" s="8"/>
      <c r="BU1740" s="8"/>
      <c r="BV1740" s="8"/>
      <c r="BW1740" s="8"/>
      <c r="BX1740" s="8"/>
      <c r="BY1740" s="8"/>
      <c r="BZ1740" s="8"/>
      <c r="CA1740" s="8"/>
      <c r="CB1740" s="8"/>
      <c r="CC1740" s="8"/>
      <c r="CD1740" s="115"/>
      <c r="CE1740" s="8" t="str">
        <f t="shared" si="278"/>
        <v>NC</v>
      </c>
      <c r="CF1740" s="8" t="str">
        <f t="shared" si="281"/>
        <v>Invalid PM Setting</v>
      </c>
      <c r="CG1740" s="8" t="str">
        <f t="shared" si="282"/>
        <v>NC</v>
      </c>
      <c r="CH1740" s="8" t="str">
        <f t="shared" si="283"/>
        <v>Invalid PM Setting</v>
      </c>
      <c r="CI1740" s="8"/>
      <c r="CJ1740" s="8"/>
      <c r="CK1740" s="8"/>
      <c r="CL1740" s="8"/>
      <c r="CM1740" s="115"/>
      <c r="CN1740" s="115"/>
      <c r="CO1740" s="115"/>
      <c r="CP1740" s="115"/>
      <c r="CQ1740" s="8"/>
      <c r="CR1740" s="8"/>
      <c r="CS1740" s="8"/>
      <c r="CT1740" s="8"/>
      <c r="CU1740" s="115"/>
      <c r="CV1740" s="115"/>
      <c r="CY1740" s="115"/>
      <c r="CZ1740" s="8" t="str">
        <f t="shared" si="284"/>
        <v>NC</v>
      </c>
      <c r="DA1740" s="8" t="str">
        <f t="shared" si="285"/>
        <v>Invalid PM Setting</v>
      </c>
      <c r="DB1740" s="8" t="str">
        <f t="shared" si="286"/>
        <v>NC</v>
      </c>
      <c r="DC1740" s="8" t="str">
        <f t="shared" si="287"/>
        <v>Invalid PM Setting</v>
      </c>
      <c r="DD1740" s="8"/>
      <c r="DE1740" s="8"/>
      <c r="DF1740" s="8"/>
      <c r="DG1740" s="115"/>
      <c r="DH1740" s="115"/>
      <c r="DI1740" s="115"/>
      <c r="DJ1740" s="115"/>
      <c r="DK1740" s="8"/>
      <c r="DL1740" s="8"/>
      <c r="DM1740" s="8"/>
      <c r="DN1740" s="8"/>
      <c r="DO1740" s="8"/>
      <c r="DP1740" s="115"/>
      <c r="DQ1740" s="115"/>
      <c r="DR1740" s="115"/>
      <c r="DS1740" s="115"/>
      <c r="DT1740" s="115"/>
    </row>
    <row r="1741" spans="1:124" ht="12.75" customHeight="1">
      <c r="A1741" s="115"/>
      <c r="B1741" s="89">
        <v>1738</v>
      </c>
      <c r="C1741" s="127"/>
      <c r="D1741" s="129"/>
      <c r="E1741" s="8"/>
      <c r="F1741" s="8"/>
      <c r="G1741" s="8"/>
      <c r="H1741" s="8"/>
      <c r="I1741" s="8" t="s">
        <v>4889</v>
      </c>
      <c r="J1741" s="8" t="s">
        <v>6556</v>
      </c>
      <c r="K1741" s="127" t="s">
        <v>4845</v>
      </c>
      <c r="L1741" s="129" t="s">
        <v>6275</v>
      </c>
      <c r="M1741" s="8"/>
      <c r="N1741" s="8"/>
      <c r="O1741" s="8" t="s">
        <v>6264</v>
      </c>
      <c r="P1741" s="8" t="s">
        <v>6264</v>
      </c>
      <c r="Q1741" s="8" t="s">
        <v>6264</v>
      </c>
      <c r="R1741" s="8"/>
      <c r="S1741" s="8"/>
      <c r="T1741" s="8"/>
      <c r="U1741" s="8"/>
      <c r="V1741" s="8"/>
      <c r="W1741" s="8"/>
      <c r="X1741" s="8"/>
      <c r="Y1741" s="8"/>
      <c r="Z1741" s="8"/>
      <c r="AA1741" s="8"/>
      <c r="AB1741" s="8"/>
      <c r="AC1741" s="8" t="str">
        <f t="shared" si="279"/>
        <v>NO</v>
      </c>
      <c r="AD1741" s="8" t="str">
        <f t="shared" si="280"/>
        <v>NC,,,,,,,,,,,,,</v>
      </c>
      <c r="AE1741" s="8"/>
      <c r="AF1741" s="115"/>
      <c r="AG1741" s="115"/>
      <c r="AH1741" s="8" t="s">
        <v>4889</v>
      </c>
      <c r="AI1741" s="115" t="s">
        <v>4889</v>
      </c>
      <c r="AJ1741" s="115"/>
      <c r="AK1741" s="115"/>
      <c r="AL1741" s="115"/>
      <c r="AM1741" s="115"/>
      <c r="AN1741" s="115"/>
      <c r="AO1741" s="115"/>
      <c r="AP1741" s="115"/>
      <c r="AQ1741" s="115"/>
      <c r="AR1741" s="115"/>
      <c r="AS1741" s="115"/>
      <c r="AT1741" s="115"/>
      <c r="AU1741" s="115"/>
      <c r="AV1741" s="115"/>
      <c r="AW1741" s="115"/>
      <c r="AX1741" s="115"/>
      <c r="AY1741" s="115"/>
      <c r="AZ1741" s="115"/>
      <c r="BA1741" s="115"/>
      <c r="BB1741" s="115"/>
      <c r="BC1741" s="115"/>
      <c r="BD1741" s="115"/>
      <c r="BE1741" s="115"/>
      <c r="BF1741" s="115"/>
      <c r="BG1741" s="115"/>
      <c r="BH1741" s="115"/>
      <c r="BI1741" s="115"/>
      <c r="BJ1741" s="115"/>
      <c r="BK1741" s="115"/>
      <c r="BL1741" s="115"/>
      <c r="BM1741" s="115"/>
      <c r="BN1741" s="115"/>
      <c r="BO1741" s="8"/>
      <c r="BP1741" s="8"/>
      <c r="BQ1741" s="8"/>
      <c r="BR1741" s="8"/>
      <c r="BS1741" s="8"/>
      <c r="BT1741" s="8"/>
      <c r="BU1741" s="8"/>
      <c r="BV1741" s="8"/>
      <c r="BW1741" s="8"/>
      <c r="BX1741" s="8"/>
      <c r="BY1741" s="8"/>
      <c r="BZ1741" s="8"/>
      <c r="CA1741" s="8"/>
      <c r="CB1741" s="8"/>
      <c r="CC1741" s="8"/>
      <c r="CD1741" s="115"/>
      <c r="CE1741" s="8" t="str">
        <f t="shared" si="278"/>
        <v>NC</v>
      </c>
      <c r="CF1741" s="8" t="str">
        <f t="shared" si="281"/>
        <v>Invalid PM Setting</v>
      </c>
      <c r="CG1741" s="8" t="str">
        <f t="shared" si="282"/>
        <v>NC</v>
      </c>
      <c r="CH1741" s="8" t="str">
        <f t="shared" si="283"/>
        <v>Invalid PM Setting</v>
      </c>
      <c r="CI1741" s="8"/>
      <c r="CJ1741" s="8"/>
      <c r="CK1741" s="8"/>
      <c r="CL1741" s="8"/>
      <c r="CM1741" s="115"/>
      <c r="CN1741" s="115"/>
      <c r="CO1741" s="115"/>
      <c r="CP1741" s="115"/>
      <c r="CQ1741" s="8"/>
      <c r="CR1741" s="8"/>
      <c r="CS1741" s="8"/>
      <c r="CT1741" s="8"/>
      <c r="CU1741" s="115"/>
      <c r="CV1741" s="115"/>
      <c r="CY1741" s="115"/>
      <c r="CZ1741" s="8" t="str">
        <f t="shared" si="284"/>
        <v>NC</v>
      </c>
      <c r="DA1741" s="8" t="str">
        <f t="shared" si="285"/>
        <v>Invalid PM Setting</v>
      </c>
      <c r="DB1741" s="8" t="str">
        <f t="shared" si="286"/>
        <v>NC</v>
      </c>
      <c r="DC1741" s="8" t="str">
        <f t="shared" si="287"/>
        <v>Invalid PM Setting</v>
      </c>
      <c r="DD1741" s="8"/>
      <c r="DE1741" s="8"/>
      <c r="DF1741" s="8"/>
      <c r="DG1741" s="115"/>
      <c r="DH1741" s="115"/>
      <c r="DI1741" s="115"/>
      <c r="DJ1741" s="115"/>
      <c r="DK1741" s="8"/>
      <c r="DL1741" s="8"/>
      <c r="DM1741" s="8"/>
      <c r="DN1741" s="8"/>
      <c r="DO1741" s="8"/>
      <c r="DP1741" s="115"/>
      <c r="DQ1741" s="115"/>
      <c r="DR1741" s="115"/>
      <c r="DS1741" s="115"/>
      <c r="DT1741" s="115"/>
    </row>
    <row r="1742" spans="1:124" ht="12.75" customHeight="1">
      <c r="A1742" s="115"/>
      <c r="B1742" s="89">
        <v>1739</v>
      </c>
      <c r="C1742" s="127"/>
      <c r="D1742" s="129"/>
      <c r="E1742" s="8"/>
      <c r="F1742" s="8"/>
      <c r="G1742" s="8"/>
      <c r="H1742" s="8"/>
      <c r="I1742" s="8" t="s">
        <v>4889</v>
      </c>
      <c r="J1742" s="8" t="s">
        <v>3776</v>
      </c>
      <c r="K1742" s="127" t="s">
        <v>4845</v>
      </c>
      <c r="L1742" s="129" t="s">
        <v>7052</v>
      </c>
      <c r="M1742" s="8"/>
      <c r="N1742" s="8"/>
      <c r="O1742" s="8" t="s">
        <v>6264</v>
      </c>
      <c r="P1742" s="8" t="s">
        <v>6264</v>
      </c>
      <c r="Q1742" s="8" t="s">
        <v>6264</v>
      </c>
      <c r="R1742" s="8"/>
      <c r="S1742" s="8"/>
      <c r="T1742" s="8"/>
      <c r="U1742" s="8"/>
      <c r="V1742" s="8"/>
      <c r="W1742" s="8"/>
      <c r="X1742" s="8"/>
      <c r="Y1742" s="8"/>
      <c r="Z1742" s="8"/>
      <c r="AA1742" s="8"/>
      <c r="AB1742" s="8"/>
      <c r="AC1742" s="8" t="str">
        <f t="shared" si="279"/>
        <v>NO</v>
      </c>
      <c r="AD1742" s="8" t="str">
        <f t="shared" si="280"/>
        <v>NC,,,,,,,,,,,,,</v>
      </c>
      <c r="AE1742" s="8"/>
      <c r="AF1742" s="115"/>
      <c r="AG1742" s="115"/>
      <c r="AH1742" s="8" t="s">
        <v>4889</v>
      </c>
      <c r="AI1742" s="115" t="s">
        <v>4889</v>
      </c>
      <c r="AJ1742" s="115"/>
      <c r="AK1742" s="115"/>
      <c r="AL1742" s="115"/>
      <c r="AM1742" s="115"/>
      <c r="AN1742" s="115"/>
      <c r="AO1742" s="115"/>
      <c r="AP1742" s="115"/>
      <c r="AQ1742" s="115"/>
      <c r="AR1742" s="115"/>
      <c r="AS1742" s="115"/>
      <c r="AT1742" s="115"/>
      <c r="AU1742" s="115"/>
      <c r="AV1742" s="115"/>
      <c r="AW1742" s="115"/>
      <c r="AX1742" s="115"/>
      <c r="AY1742" s="115"/>
      <c r="AZ1742" s="115"/>
      <c r="BA1742" s="115"/>
      <c r="BB1742" s="115"/>
      <c r="BC1742" s="115"/>
      <c r="BD1742" s="115"/>
      <c r="BE1742" s="115"/>
      <c r="BF1742" s="115"/>
      <c r="BG1742" s="115"/>
      <c r="BH1742" s="115"/>
      <c r="BI1742" s="115"/>
      <c r="BJ1742" s="115"/>
      <c r="BK1742" s="115"/>
      <c r="BL1742" s="115"/>
      <c r="BM1742" s="115"/>
      <c r="BN1742" s="115"/>
      <c r="BO1742" s="8"/>
      <c r="BP1742" s="8"/>
      <c r="BQ1742" s="8"/>
      <c r="BR1742" s="8"/>
      <c r="BS1742" s="8"/>
      <c r="BT1742" s="8"/>
      <c r="BU1742" s="8"/>
      <c r="BV1742" s="8"/>
      <c r="BW1742" s="8"/>
      <c r="BX1742" s="8"/>
      <c r="BY1742" s="8"/>
      <c r="BZ1742" s="8"/>
      <c r="CA1742" s="8"/>
      <c r="CB1742" s="8"/>
      <c r="CC1742" s="8"/>
      <c r="CD1742" s="115"/>
      <c r="CE1742" s="8" t="str">
        <f t="shared" si="278"/>
        <v>NC</v>
      </c>
      <c r="CF1742" s="8" t="str">
        <f t="shared" si="281"/>
        <v>Invalid PM Setting</v>
      </c>
      <c r="CG1742" s="8" t="str">
        <f t="shared" si="282"/>
        <v>NC</v>
      </c>
      <c r="CH1742" s="8" t="str">
        <f t="shared" si="283"/>
        <v>Invalid PM Setting</v>
      </c>
      <c r="CI1742" s="8"/>
      <c r="CJ1742" s="8"/>
      <c r="CK1742" s="8"/>
      <c r="CL1742" s="8"/>
      <c r="CM1742" s="115"/>
      <c r="CN1742" s="115"/>
      <c r="CO1742" s="115"/>
      <c r="CP1742" s="115"/>
      <c r="CQ1742" s="8"/>
      <c r="CR1742" s="8"/>
      <c r="CS1742" s="8"/>
      <c r="CT1742" s="8"/>
      <c r="CU1742" s="115"/>
      <c r="CV1742" s="115"/>
      <c r="CY1742" s="115"/>
      <c r="CZ1742" s="8" t="str">
        <f t="shared" si="284"/>
        <v>NC</v>
      </c>
      <c r="DA1742" s="8" t="str">
        <f t="shared" si="285"/>
        <v>Invalid PM Setting</v>
      </c>
      <c r="DB1742" s="8" t="str">
        <f t="shared" si="286"/>
        <v>NC</v>
      </c>
      <c r="DC1742" s="8" t="str">
        <f t="shared" si="287"/>
        <v>Invalid PM Setting</v>
      </c>
      <c r="DD1742" s="8"/>
      <c r="DE1742" s="8"/>
      <c r="DF1742" s="8"/>
      <c r="DG1742" s="115"/>
      <c r="DH1742" s="115"/>
      <c r="DI1742" s="115"/>
      <c r="DJ1742" s="115"/>
      <c r="DK1742" s="8"/>
      <c r="DL1742" s="8"/>
      <c r="DM1742" s="8"/>
      <c r="DN1742" s="8"/>
      <c r="DO1742" s="8"/>
      <c r="DP1742" s="115"/>
      <c r="DQ1742" s="115"/>
      <c r="DR1742" s="115"/>
      <c r="DS1742" s="115"/>
      <c r="DT1742" s="115"/>
    </row>
    <row r="1743" spans="1:124" ht="12.75" customHeight="1">
      <c r="A1743" s="115"/>
      <c r="B1743" s="89">
        <v>1740</v>
      </c>
      <c r="C1743" s="127"/>
      <c r="D1743" s="129"/>
      <c r="E1743" s="8"/>
      <c r="F1743" s="8"/>
      <c r="G1743" s="8"/>
      <c r="H1743" s="8"/>
      <c r="I1743" s="8" t="s">
        <v>4889</v>
      </c>
      <c r="J1743" s="8" t="s">
        <v>5428</v>
      </c>
      <c r="K1743" s="127" t="s">
        <v>4845</v>
      </c>
      <c r="L1743" s="129" t="s">
        <v>2574</v>
      </c>
      <c r="M1743" s="8"/>
      <c r="N1743" s="8"/>
      <c r="O1743" s="8" t="s">
        <v>6264</v>
      </c>
      <c r="P1743" s="8" t="s">
        <v>6264</v>
      </c>
      <c r="Q1743" s="8" t="s">
        <v>6264</v>
      </c>
      <c r="R1743" s="8"/>
      <c r="S1743" s="8"/>
      <c r="T1743" s="8"/>
      <c r="U1743" s="8"/>
      <c r="V1743" s="8"/>
      <c r="W1743" s="8"/>
      <c r="X1743" s="8"/>
      <c r="Y1743" s="8"/>
      <c r="Z1743" s="8"/>
      <c r="AA1743" s="8"/>
      <c r="AB1743" s="8"/>
      <c r="AC1743" s="8" t="str">
        <f t="shared" si="279"/>
        <v>NO</v>
      </c>
      <c r="AD1743" s="8" t="str">
        <f t="shared" si="280"/>
        <v>NC,,,,,,,,,,,,,</v>
      </c>
      <c r="AE1743" s="8"/>
      <c r="AF1743" s="115"/>
      <c r="AG1743" s="115"/>
      <c r="AH1743" s="8" t="s">
        <v>4889</v>
      </c>
      <c r="AI1743" s="115" t="s">
        <v>4889</v>
      </c>
      <c r="AJ1743" s="115"/>
      <c r="AK1743" s="115"/>
      <c r="AL1743" s="115"/>
      <c r="AM1743" s="115"/>
      <c r="AN1743" s="115"/>
      <c r="AO1743" s="115"/>
      <c r="AP1743" s="115"/>
      <c r="AQ1743" s="115"/>
      <c r="AR1743" s="115"/>
      <c r="AS1743" s="115"/>
      <c r="AT1743" s="115"/>
      <c r="AU1743" s="115"/>
      <c r="AV1743" s="115"/>
      <c r="AW1743" s="115"/>
      <c r="AX1743" s="115"/>
      <c r="AY1743" s="115"/>
      <c r="AZ1743" s="115"/>
      <c r="BA1743" s="115"/>
      <c r="BB1743" s="115"/>
      <c r="BC1743" s="115"/>
      <c r="BD1743" s="115"/>
      <c r="BE1743" s="115"/>
      <c r="BF1743" s="115"/>
      <c r="BG1743" s="115"/>
      <c r="BH1743" s="115"/>
      <c r="BI1743" s="115"/>
      <c r="BJ1743" s="115"/>
      <c r="BK1743" s="115"/>
      <c r="BL1743" s="115"/>
      <c r="BM1743" s="115"/>
      <c r="BN1743" s="115"/>
      <c r="BO1743" s="8"/>
      <c r="BP1743" s="8"/>
      <c r="BQ1743" s="8"/>
      <c r="BR1743" s="8"/>
      <c r="BS1743" s="8"/>
      <c r="BT1743" s="8"/>
      <c r="BU1743" s="8"/>
      <c r="BV1743" s="8"/>
      <c r="BW1743" s="8"/>
      <c r="BX1743" s="8"/>
      <c r="BY1743" s="8"/>
      <c r="BZ1743" s="8"/>
      <c r="CA1743" s="8"/>
      <c r="CB1743" s="8"/>
      <c r="CC1743" s="8"/>
      <c r="CD1743" s="115"/>
      <c r="CE1743" s="8" t="str">
        <f t="shared" si="278"/>
        <v>NC</v>
      </c>
      <c r="CF1743" s="8" t="str">
        <f t="shared" si="281"/>
        <v>Invalid PM Setting</v>
      </c>
      <c r="CG1743" s="8" t="str">
        <f t="shared" si="282"/>
        <v>NC</v>
      </c>
      <c r="CH1743" s="8" t="str">
        <f t="shared" si="283"/>
        <v>Invalid PM Setting</v>
      </c>
      <c r="CI1743" s="8"/>
      <c r="CJ1743" s="8"/>
      <c r="CK1743" s="8"/>
      <c r="CL1743" s="8"/>
      <c r="CM1743" s="115"/>
      <c r="CN1743" s="115"/>
      <c r="CO1743" s="115"/>
      <c r="CP1743" s="115"/>
      <c r="CQ1743" s="8"/>
      <c r="CR1743" s="8"/>
      <c r="CS1743" s="8"/>
      <c r="CT1743" s="8"/>
      <c r="CU1743" s="115"/>
      <c r="CV1743" s="115"/>
      <c r="CY1743" s="115"/>
      <c r="CZ1743" s="8" t="str">
        <f t="shared" si="284"/>
        <v>NC</v>
      </c>
      <c r="DA1743" s="8" t="str">
        <f t="shared" si="285"/>
        <v>Invalid PM Setting</v>
      </c>
      <c r="DB1743" s="8" t="str">
        <f t="shared" si="286"/>
        <v>NC</v>
      </c>
      <c r="DC1743" s="8" t="str">
        <f t="shared" si="287"/>
        <v>Invalid PM Setting</v>
      </c>
      <c r="DD1743" s="8"/>
      <c r="DE1743" s="8"/>
      <c r="DF1743" s="8"/>
      <c r="DG1743" s="115"/>
      <c r="DH1743" s="115"/>
      <c r="DI1743" s="115"/>
      <c r="DJ1743" s="115"/>
      <c r="DK1743" s="8"/>
      <c r="DL1743" s="8"/>
      <c r="DM1743" s="8"/>
      <c r="DN1743" s="8"/>
      <c r="DO1743" s="8"/>
      <c r="DP1743" s="115"/>
      <c r="DQ1743" s="115"/>
      <c r="DR1743" s="115"/>
      <c r="DS1743" s="115"/>
      <c r="DT1743" s="115"/>
    </row>
    <row r="1744" spans="1:124" ht="12.75" customHeight="1">
      <c r="A1744" s="115"/>
      <c r="B1744" s="89">
        <v>1741</v>
      </c>
      <c r="C1744" s="127"/>
      <c r="D1744" s="129"/>
      <c r="E1744" s="8"/>
      <c r="F1744" s="8"/>
      <c r="G1744" s="8"/>
      <c r="H1744" s="8"/>
      <c r="I1744" s="8" t="s">
        <v>4889</v>
      </c>
      <c r="J1744" s="8" t="s">
        <v>5454</v>
      </c>
      <c r="K1744" s="127" t="s">
        <v>4845</v>
      </c>
      <c r="L1744" s="129" t="s">
        <v>7054</v>
      </c>
      <c r="M1744" s="8"/>
      <c r="N1744" s="8"/>
      <c r="O1744" s="8" t="s">
        <v>6264</v>
      </c>
      <c r="P1744" s="8" t="s">
        <v>6264</v>
      </c>
      <c r="Q1744" s="8" t="s">
        <v>6264</v>
      </c>
      <c r="R1744" s="8"/>
      <c r="S1744" s="8"/>
      <c r="T1744" s="8"/>
      <c r="U1744" s="8"/>
      <c r="V1744" s="8"/>
      <c r="W1744" s="8"/>
      <c r="X1744" s="8"/>
      <c r="Y1744" s="8"/>
      <c r="Z1744" s="8"/>
      <c r="AA1744" s="8"/>
      <c r="AB1744" s="8"/>
      <c r="AC1744" s="8" t="str">
        <f t="shared" si="279"/>
        <v>NO</v>
      </c>
      <c r="AD1744" s="8" t="str">
        <f t="shared" si="280"/>
        <v>NC,,,,,,,,,,,,,</v>
      </c>
      <c r="AE1744" s="8"/>
      <c r="AF1744" s="115"/>
      <c r="AG1744" s="115"/>
      <c r="AH1744" s="8" t="s">
        <v>4889</v>
      </c>
      <c r="AI1744" s="115" t="s">
        <v>4889</v>
      </c>
      <c r="AJ1744" s="115"/>
      <c r="AK1744" s="115"/>
      <c r="AL1744" s="115"/>
      <c r="AM1744" s="115"/>
      <c r="AN1744" s="115"/>
      <c r="AO1744" s="115"/>
      <c r="AP1744" s="115"/>
      <c r="AQ1744" s="115"/>
      <c r="AR1744" s="115"/>
      <c r="AS1744" s="115"/>
      <c r="AT1744" s="115"/>
      <c r="AU1744" s="115"/>
      <c r="AV1744" s="115"/>
      <c r="AW1744" s="115"/>
      <c r="AX1744" s="115"/>
      <c r="AY1744" s="115"/>
      <c r="AZ1744" s="115"/>
      <c r="BA1744" s="115"/>
      <c r="BB1744" s="115"/>
      <c r="BC1744" s="115"/>
      <c r="BD1744" s="115"/>
      <c r="BE1744" s="115"/>
      <c r="BF1744" s="115"/>
      <c r="BG1744" s="115"/>
      <c r="BH1744" s="115"/>
      <c r="BI1744" s="115"/>
      <c r="BJ1744" s="115"/>
      <c r="BK1744" s="115"/>
      <c r="BL1744" s="115"/>
      <c r="BM1744" s="115"/>
      <c r="BN1744" s="115"/>
      <c r="BO1744" s="8"/>
      <c r="BP1744" s="8"/>
      <c r="BQ1744" s="8"/>
      <c r="BR1744" s="8"/>
      <c r="BS1744" s="8"/>
      <c r="BT1744" s="8"/>
      <c r="BU1744" s="8"/>
      <c r="BV1744" s="8"/>
      <c r="BW1744" s="8"/>
      <c r="BX1744" s="8"/>
      <c r="BY1744" s="8"/>
      <c r="BZ1744" s="8"/>
      <c r="CA1744" s="8"/>
      <c r="CB1744" s="8"/>
      <c r="CC1744" s="8"/>
      <c r="CD1744" s="115"/>
      <c r="CE1744" s="8" t="str">
        <f t="shared" si="278"/>
        <v>NC</v>
      </c>
      <c r="CF1744" s="8" t="str">
        <f t="shared" si="281"/>
        <v>Invalid PM Setting</v>
      </c>
      <c r="CG1744" s="8" t="str">
        <f t="shared" si="282"/>
        <v>NC</v>
      </c>
      <c r="CH1744" s="8" t="str">
        <f t="shared" si="283"/>
        <v>Invalid PM Setting</v>
      </c>
      <c r="CI1744" s="8"/>
      <c r="CJ1744" s="8"/>
      <c r="CK1744" s="8"/>
      <c r="CL1744" s="8"/>
      <c r="CM1744" s="115"/>
      <c r="CN1744" s="115"/>
      <c r="CO1744" s="115"/>
      <c r="CP1744" s="115"/>
      <c r="CQ1744" s="8"/>
      <c r="CR1744" s="8"/>
      <c r="CS1744" s="8"/>
      <c r="CT1744" s="8"/>
      <c r="CU1744" s="115"/>
      <c r="CV1744" s="115"/>
      <c r="CY1744" s="115"/>
      <c r="CZ1744" s="8" t="str">
        <f t="shared" si="284"/>
        <v>NC</v>
      </c>
      <c r="DA1744" s="8" t="str">
        <f t="shared" si="285"/>
        <v>Invalid PM Setting</v>
      </c>
      <c r="DB1744" s="8" t="str">
        <f t="shared" si="286"/>
        <v>NC</v>
      </c>
      <c r="DC1744" s="8" t="str">
        <f t="shared" si="287"/>
        <v>Invalid PM Setting</v>
      </c>
      <c r="DD1744" s="8"/>
      <c r="DE1744" s="8"/>
      <c r="DF1744" s="8"/>
      <c r="DG1744" s="115"/>
      <c r="DH1744" s="115"/>
      <c r="DI1744" s="115"/>
      <c r="DJ1744" s="115"/>
      <c r="DK1744" s="8"/>
      <c r="DL1744" s="8"/>
      <c r="DM1744" s="8"/>
      <c r="DN1744" s="8"/>
      <c r="DO1744" s="8"/>
      <c r="DP1744" s="115"/>
      <c r="DQ1744" s="115"/>
      <c r="DR1744" s="115"/>
      <c r="DS1744" s="115"/>
      <c r="DT1744" s="115"/>
    </row>
    <row r="1745" spans="1:124" ht="12.75" customHeight="1">
      <c r="A1745" s="115"/>
      <c r="B1745" s="89">
        <v>1742</v>
      </c>
      <c r="C1745" s="127"/>
      <c r="D1745" s="129"/>
      <c r="E1745" s="8"/>
      <c r="F1745" s="8"/>
      <c r="G1745" s="8"/>
      <c r="H1745" s="8"/>
      <c r="I1745" s="8" t="s">
        <v>4889</v>
      </c>
      <c r="J1745" s="8" t="s">
        <v>4517</v>
      </c>
      <c r="K1745" s="127" t="s">
        <v>4845</v>
      </c>
      <c r="L1745" s="129" t="s">
        <v>5193</v>
      </c>
      <c r="M1745" s="8"/>
      <c r="N1745" s="8"/>
      <c r="O1745" s="8" t="s">
        <v>6264</v>
      </c>
      <c r="P1745" s="8" t="s">
        <v>6264</v>
      </c>
      <c r="Q1745" s="8" t="s">
        <v>6264</v>
      </c>
      <c r="R1745" s="8"/>
      <c r="S1745" s="8"/>
      <c r="T1745" s="8"/>
      <c r="U1745" s="8"/>
      <c r="V1745" s="8"/>
      <c r="W1745" s="8"/>
      <c r="X1745" s="8"/>
      <c r="Y1745" s="8"/>
      <c r="Z1745" s="8"/>
      <c r="AA1745" s="8"/>
      <c r="AB1745" s="8"/>
      <c r="AC1745" s="8" t="str">
        <f t="shared" si="279"/>
        <v>NO</v>
      </c>
      <c r="AD1745" s="8" t="str">
        <f t="shared" si="280"/>
        <v>NC,,,,,,,,,,,,,</v>
      </c>
      <c r="AE1745" s="8"/>
      <c r="AF1745" s="115"/>
      <c r="AG1745" s="115"/>
      <c r="AH1745" s="8" t="s">
        <v>4889</v>
      </c>
      <c r="AI1745" s="115" t="s">
        <v>4889</v>
      </c>
      <c r="AJ1745" s="115"/>
      <c r="AK1745" s="115"/>
      <c r="AL1745" s="115"/>
      <c r="AM1745" s="115"/>
      <c r="AN1745" s="115"/>
      <c r="AO1745" s="115"/>
      <c r="AP1745" s="115"/>
      <c r="AQ1745" s="115"/>
      <c r="AR1745" s="115"/>
      <c r="AS1745" s="115"/>
      <c r="AT1745" s="115"/>
      <c r="AU1745" s="115"/>
      <c r="AV1745" s="115"/>
      <c r="AW1745" s="115"/>
      <c r="AX1745" s="115"/>
      <c r="AY1745" s="115"/>
      <c r="AZ1745" s="115"/>
      <c r="BA1745" s="115"/>
      <c r="BB1745" s="115"/>
      <c r="BC1745" s="115"/>
      <c r="BD1745" s="115"/>
      <c r="BE1745" s="115"/>
      <c r="BF1745" s="115"/>
      <c r="BG1745" s="115"/>
      <c r="BH1745" s="115"/>
      <c r="BI1745" s="115"/>
      <c r="BJ1745" s="115"/>
      <c r="BK1745" s="115"/>
      <c r="BL1745" s="115"/>
      <c r="BM1745" s="115"/>
      <c r="BN1745" s="115"/>
      <c r="BO1745" s="8"/>
      <c r="BP1745" s="8"/>
      <c r="BQ1745" s="8"/>
      <c r="BR1745" s="8"/>
      <c r="BS1745" s="8"/>
      <c r="BT1745" s="8"/>
      <c r="BU1745" s="8"/>
      <c r="BV1745" s="8"/>
      <c r="BW1745" s="8"/>
      <c r="BX1745" s="8"/>
      <c r="BY1745" s="8"/>
      <c r="BZ1745" s="8"/>
      <c r="CA1745" s="8"/>
      <c r="CB1745" s="8"/>
      <c r="CC1745" s="8"/>
      <c r="CD1745" s="115"/>
      <c r="CE1745" s="8" t="str">
        <f t="shared" si="278"/>
        <v>NC</v>
      </c>
      <c r="CF1745" s="8" t="str">
        <f t="shared" si="281"/>
        <v>Invalid PM Setting</v>
      </c>
      <c r="CG1745" s="8" t="str">
        <f t="shared" si="282"/>
        <v>NC</v>
      </c>
      <c r="CH1745" s="8" t="str">
        <f t="shared" si="283"/>
        <v>Invalid PM Setting</v>
      </c>
      <c r="CI1745" s="8"/>
      <c r="CJ1745" s="8"/>
      <c r="CK1745" s="8"/>
      <c r="CL1745" s="8"/>
      <c r="CM1745" s="115"/>
      <c r="CN1745" s="115"/>
      <c r="CO1745" s="115"/>
      <c r="CP1745" s="115"/>
      <c r="CQ1745" s="8"/>
      <c r="CR1745" s="8"/>
      <c r="CS1745" s="8"/>
      <c r="CT1745" s="8"/>
      <c r="CU1745" s="115"/>
      <c r="CV1745" s="115"/>
      <c r="CY1745" s="115"/>
      <c r="CZ1745" s="8" t="str">
        <f t="shared" si="284"/>
        <v>NC</v>
      </c>
      <c r="DA1745" s="8" t="str">
        <f t="shared" si="285"/>
        <v>Invalid PM Setting</v>
      </c>
      <c r="DB1745" s="8" t="str">
        <f t="shared" si="286"/>
        <v>NC</v>
      </c>
      <c r="DC1745" s="8" t="str">
        <f t="shared" si="287"/>
        <v>Invalid PM Setting</v>
      </c>
      <c r="DD1745" s="8"/>
      <c r="DE1745" s="8"/>
      <c r="DF1745" s="8"/>
      <c r="DG1745" s="115"/>
      <c r="DH1745" s="115"/>
      <c r="DI1745" s="115"/>
      <c r="DJ1745" s="115"/>
      <c r="DK1745" s="8"/>
      <c r="DL1745" s="8"/>
      <c r="DM1745" s="8"/>
      <c r="DN1745" s="8"/>
      <c r="DO1745" s="8"/>
      <c r="DP1745" s="115"/>
      <c r="DQ1745" s="115"/>
      <c r="DR1745" s="115"/>
      <c r="DS1745" s="115"/>
      <c r="DT1745" s="115"/>
    </row>
    <row r="1746" spans="1:124" ht="12.75" customHeight="1">
      <c r="A1746" s="115"/>
      <c r="B1746" s="89">
        <v>1743</v>
      </c>
      <c r="C1746" s="127"/>
      <c r="D1746" s="129"/>
      <c r="E1746" s="8"/>
      <c r="F1746" s="8"/>
      <c r="G1746" s="8"/>
      <c r="H1746" s="8"/>
      <c r="I1746" s="8" t="s">
        <v>4889</v>
      </c>
      <c r="J1746" s="8" t="s">
        <v>7106</v>
      </c>
      <c r="K1746" s="127" t="s">
        <v>4845</v>
      </c>
      <c r="L1746" s="129" t="s">
        <v>3831</v>
      </c>
      <c r="M1746" s="8"/>
      <c r="N1746" s="8"/>
      <c r="O1746" s="8" t="s">
        <v>6264</v>
      </c>
      <c r="P1746" s="8" t="s">
        <v>6264</v>
      </c>
      <c r="Q1746" s="8" t="s">
        <v>6264</v>
      </c>
      <c r="R1746" s="8"/>
      <c r="S1746" s="8"/>
      <c r="T1746" s="8"/>
      <c r="U1746" s="8"/>
      <c r="V1746" s="8"/>
      <c r="W1746" s="8"/>
      <c r="X1746" s="8"/>
      <c r="Y1746" s="8"/>
      <c r="Z1746" s="8"/>
      <c r="AA1746" s="8"/>
      <c r="AB1746" s="8"/>
      <c r="AC1746" s="8" t="str">
        <f t="shared" si="279"/>
        <v>NO</v>
      </c>
      <c r="AD1746" s="8" t="str">
        <f t="shared" si="280"/>
        <v>NC,,,,,,,,,,,,,</v>
      </c>
      <c r="AE1746" s="8"/>
      <c r="AF1746" s="115"/>
      <c r="AG1746" s="115"/>
      <c r="AH1746" s="8" t="s">
        <v>4889</v>
      </c>
      <c r="AI1746" s="115" t="s">
        <v>4889</v>
      </c>
      <c r="AJ1746" s="115"/>
      <c r="AK1746" s="115"/>
      <c r="AL1746" s="115"/>
      <c r="AM1746" s="115"/>
      <c r="AN1746" s="115"/>
      <c r="AO1746" s="115"/>
      <c r="AP1746" s="115"/>
      <c r="AQ1746" s="115"/>
      <c r="AR1746" s="115"/>
      <c r="AS1746" s="115"/>
      <c r="AT1746" s="115"/>
      <c r="AU1746" s="115"/>
      <c r="AV1746" s="115"/>
      <c r="AW1746" s="115"/>
      <c r="AX1746" s="115"/>
      <c r="AY1746" s="115"/>
      <c r="AZ1746" s="115"/>
      <c r="BA1746" s="115"/>
      <c r="BB1746" s="115"/>
      <c r="BC1746" s="115"/>
      <c r="BD1746" s="115"/>
      <c r="BE1746" s="115"/>
      <c r="BF1746" s="115"/>
      <c r="BG1746" s="115"/>
      <c r="BH1746" s="115"/>
      <c r="BI1746" s="115"/>
      <c r="BJ1746" s="115"/>
      <c r="BK1746" s="115"/>
      <c r="BL1746" s="115"/>
      <c r="BM1746" s="115"/>
      <c r="BN1746" s="115"/>
      <c r="BO1746" s="8"/>
      <c r="BP1746" s="8"/>
      <c r="BQ1746" s="8"/>
      <c r="BR1746" s="8"/>
      <c r="BS1746" s="8"/>
      <c r="BT1746" s="8"/>
      <c r="BU1746" s="8"/>
      <c r="BV1746" s="8"/>
      <c r="BW1746" s="8"/>
      <c r="BX1746" s="8"/>
      <c r="BY1746" s="8"/>
      <c r="BZ1746" s="8"/>
      <c r="CA1746" s="8"/>
      <c r="CB1746" s="8"/>
      <c r="CC1746" s="8"/>
      <c r="CD1746" s="115"/>
      <c r="CE1746" s="8" t="str">
        <f t="shared" si="278"/>
        <v>NC</v>
      </c>
      <c r="CF1746" s="8" t="str">
        <f t="shared" si="281"/>
        <v>Invalid PM Setting</v>
      </c>
      <c r="CG1746" s="8" t="str">
        <f t="shared" si="282"/>
        <v>NC</v>
      </c>
      <c r="CH1746" s="8" t="str">
        <f t="shared" si="283"/>
        <v>Invalid PM Setting</v>
      </c>
      <c r="CI1746" s="8"/>
      <c r="CJ1746" s="8"/>
      <c r="CK1746" s="8"/>
      <c r="CL1746" s="8"/>
      <c r="CM1746" s="115"/>
      <c r="CN1746" s="115"/>
      <c r="CO1746" s="115"/>
      <c r="CP1746" s="115"/>
      <c r="CQ1746" s="8"/>
      <c r="CR1746" s="8"/>
      <c r="CS1746" s="8"/>
      <c r="CT1746" s="8"/>
      <c r="CU1746" s="115"/>
      <c r="CV1746" s="115"/>
      <c r="CY1746" s="115"/>
      <c r="CZ1746" s="8" t="str">
        <f t="shared" si="284"/>
        <v>NC</v>
      </c>
      <c r="DA1746" s="8" t="str">
        <f t="shared" si="285"/>
        <v>Invalid PM Setting</v>
      </c>
      <c r="DB1746" s="8" t="str">
        <f t="shared" si="286"/>
        <v>NC</v>
      </c>
      <c r="DC1746" s="8" t="str">
        <f t="shared" si="287"/>
        <v>Invalid PM Setting</v>
      </c>
      <c r="DD1746" s="8"/>
      <c r="DE1746" s="8"/>
      <c r="DF1746" s="8"/>
      <c r="DG1746" s="115"/>
      <c r="DH1746" s="115"/>
      <c r="DI1746" s="115"/>
      <c r="DJ1746" s="115"/>
      <c r="DK1746" s="8"/>
      <c r="DL1746" s="8"/>
      <c r="DM1746" s="8"/>
      <c r="DN1746" s="8"/>
      <c r="DO1746" s="8"/>
      <c r="DP1746" s="115"/>
      <c r="DQ1746" s="115"/>
      <c r="DR1746" s="115"/>
      <c r="DS1746" s="115"/>
      <c r="DT1746" s="115"/>
    </row>
    <row r="1747" spans="1:124" ht="12.75" customHeight="1">
      <c r="A1747" s="115"/>
      <c r="B1747" s="89">
        <v>1744</v>
      </c>
      <c r="C1747" s="127"/>
      <c r="D1747" s="129"/>
      <c r="E1747" s="8"/>
      <c r="F1747" s="8"/>
      <c r="G1747" s="8"/>
      <c r="H1747" s="8"/>
      <c r="I1747" s="8" t="s">
        <v>4889</v>
      </c>
      <c r="J1747" s="8" t="s">
        <v>6852</v>
      </c>
      <c r="K1747" s="127" t="s">
        <v>4845</v>
      </c>
      <c r="L1747" s="129" t="s">
        <v>5125</v>
      </c>
      <c r="M1747" s="8"/>
      <c r="N1747" s="8"/>
      <c r="O1747" s="8" t="s">
        <v>6264</v>
      </c>
      <c r="P1747" s="8" t="s">
        <v>6264</v>
      </c>
      <c r="Q1747" s="8" t="s">
        <v>6264</v>
      </c>
      <c r="R1747" s="8"/>
      <c r="S1747" s="8"/>
      <c r="T1747" s="8"/>
      <c r="U1747" s="8"/>
      <c r="V1747" s="8"/>
      <c r="W1747" s="8"/>
      <c r="X1747" s="8"/>
      <c r="Y1747" s="8"/>
      <c r="Z1747" s="8"/>
      <c r="AA1747" s="8"/>
      <c r="AB1747" s="8"/>
      <c r="AC1747" s="8" t="str">
        <f t="shared" si="279"/>
        <v>NO</v>
      </c>
      <c r="AD1747" s="8" t="str">
        <f t="shared" si="280"/>
        <v>NC,,,,,,,,,,,,,</v>
      </c>
      <c r="AE1747" s="8"/>
      <c r="AF1747" s="115"/>
      <c r="AG1747" s="115"/>
      <c r="AH1747" s="8" t="s">
        <v>4889</v>
      </c>
      <c r="AI1747" s="115" t="s">
        <v>4889</v>
      </c>
      <c r="AJ1747" s="115"/>
      <c r="AK1747" s="115"/>
      <c r="AL1747" s="115"/>
      <c r="AM1747" s="115"/>
      <c r="AN1747" s="115"/>
      <c r="AO1747" s="115"/>
      <c r="AP1747" s="115"/>
      <c r="AQ1747" s="115"/>
      <c r="AR1747" s="115"/>
      <c r="AS1747" s="115"/>
      <c r="AT1747" s="115"/>
      <c r="AU1747" s="115"/>
      <c r="AV1747" s="115"/>
      <c r="AW1747" s="115"/>
      <c r="AX1747" s="115"/>
      <c r="AY1747" s="115"/>
      <c r="AZ1747" s="115"/>
      <c r="BA1747" s="115"/>
      <c r="BB1747" s="115"/>
      <c r="BC1747" s="115"/>
      <c r="BD1747" s="115"/>
      <c r="BE1747" s="115"/>
      <c r="BF1747" s="115"/>
      <c r="BG1747" s="115"/>
      <c r="BH1747" s="115"/>
      <c r="BI1747" s="115"/>
      <c r="BJ1747" s="115"/>
      <c r="BK1747" s="115"/>
      <c r="BL1747" s="115"/>
      <c r="BM1747" s="115"/>
      <c r="BN1747" s="115"/>
      <c r="BO1747" s="8"/>
      <c r="BP1747" s="8"/>
      <c r="BQ1747" s="8"/>
      <c r="BR1747" s="8"/>
      <c r="BS1747" s="8"/>
      <c r="BT1747" s="8"/>
      <c r="BU1747" s="8"/>
      <c r="BV1747" s="8"/>
      <c r="BW1747" s="8"/>
      <c r="BX1747" s="8"/>
      <c r="BY1747" s="8"/>
      <c r="BZ1747" s="8"/>
      <c r="CA1747" s="8"/>
      <c r="CB1747" s="8"/>
      <c r="CC1747" s="8"/>
      <c r="CD1747" s="115"/>
      <c r="CE1747" s="8" t="str">
        <f t="shared" si="278"/>
        <v>NC</v>
      </c>
      <c r="CF1747" s="8" t="str">
        <f t="shared" si="281"/>
        <v>Invalid PM Setting</v>
      </c>
      <c r="CG1747" s="8" t="str">
        <f t="shared" si="282"/>
        <v>NC</v>
      </c>
      <c r="CH1747" s="8" t="str">
        <f t="shared" si="283"/>
        <v>Invalid PM Setting</v>
      </c>
      <c r="CI1747" s="8"/>
      <c r="CJ1747" s="8"/>
      <c r="CK1747" s="8"/>
      <c r="CL1747" s="8"/>
      <c r="CM1747" s="115"/>
      <c r="CN1747" s="115"/>
      <c r="CO1747" s="115"/>
      <c r="CP1747" s="115"/>
      <c r="CQ1747" s="8"/>
      <c r="CR1747" s="8"/>
      <c r="CS1747" s="8"/>
      <c r="CT1747" s="8"/>
      <c r="CU1747" s="115"/>
      <c r="CV1747" s="115"/>
      <c r="CY1747" s="115"/>
      <c r="CZ1747" s="8" t="str">
        <f t="shared" si="284"/>
        <v>NC</v>
      </c>
      <c r="DA1747" s="8" t="str">
        <f t="shared" si="285"/>
        <v>Invalid PM Setting</v>
      </c>
      <c r="DB1747" s="8" t="str">
        <f t="shared" si="286"/>
        <v>NC</v>
      </c>
      <c r="DC1747" s="8" t="str">
        <f t="shared" si="287"/>
        <v>Invalid PM Setting</v>
      </c>
      <c r="DD1747" s="8"/>
      <c r="DE1747" s="8"/>
      <c r="DF1747" s="8"/>
      <c r="DG1747" s="115"/>
      <c r="DH1747" s="115"/>
      <c r="DI1747" s="115"/>
      <c r="DJ1747" s="115"/>
      <c r="DK1747" s="8"/>
      <c r="DL1747" s="8"/>
      <c r="DM1747" s="8"/>
      <c r="DN1747" s="8"/>
      <c r="DO1747" s="8"/>
      <c r="DP1747" s="115"/>
      <c r="DQ1747" s="115"/>
      <c r="DR1747" s="115"/>
      <c r="DS1747" s="115"/>
      <c r="DT1747" s="115"/>
    </row>
    <row r="1748" spans="1:124" ht="12.75" customHeight="1">
      <c r="A1748" s="115"/>
      <c r="B1748" s="89">
        <v>1745</v>
      </c>
      <c r="C1748" s="127"/>
      <c r="D1748" s="129"/>
      <c r="E1748" s="8"/>
      <c r="F1748" s="8"/>
      <c r="G1748" s="8"/>
      <c r="H1748" s="8"/>
      <c r="I1748" s="8" t="s">
        <v>4889</v>
      </c>
      <c r="J1748" s="8" t="s">
        <v>2869</v>
      </c>
      <c r="K1748" s="127" t="s">
        <v>4845</v>
      </c>
      <c r="L1748" s="129" t="s">
        <v>6985</v>
      </c>
      <c r="M1748" s="8"/>
      <c r="N1748" s="8"/>
      <c r="O1748" s="8" t="s">
        <v>6264</v>
      </c>
      <c r="P1748" s="8" t="s">
        <v>6264</v>
      </c>
      <c r="Q1748" s="8" t="s">
        <v>6264</v>
      </c>
      <c r="R1748" s="8"/>
      <c r="S1748" s="8"/>
      <c r="T1748" s="8"/>
      <c r="U1748" s="8"/>
      <c r="V1748" s="8"/>
      <c r="W1748" s="8"/>
      <c r="X1748" s="8"/>
      <c r="Y1748" s="8"/>
      <c r="Z1748" s="8"/>
      <c r="AA1748" s="8"/>
      <c r="AB1748" s="8"/>
      <c r="AC1748" s="8" t="str">
        <f t="shared" si="279"/>
        <v>NO</v>
      </c>
      <c r="AD1748" s="8" t="str">
        <f t="shared" si="280"/>
        <v>NC,,,,,,,,,,,,,</v>
      </c>
      <c r="AE1748" s="8"/>
      <c r="AF1748" s="115"/>
      <c r="AG1748" s="115"/>
      <c r="AH1748" s="8" t="s">
        <v>4889</v>
      </c>
      <c r="AI1748" s="115" t="s">
        <v>4889</v>
      </c>
      <c r="AJ1748" s="115"/>
      <c r="AK1748" s="115"/>
      <c r="AL1748" s="115"/>
      <c r="AM1748" s="115"/>
      <c r="AN1748" s="115"/>
      <c r="AO1748" s="115"/>
      <c r="AP1748" s="115"/>
      <c r="AQ1748" s="115"/>
      <c r="AR1748" s="115"/>
      <c r="AS1748" s="115"/>
      <c r="AT1748" s="115"/>
      <c r="AU1748" s="115"/>
      <c r="AV1748" s="115"/>
      <c r="AW1748" s="115"/>
      <c r="AX1748" s="115"/>
      <c r="AY1748" s="115"/>
      <c r="AZ1748" s="115"/>
      <c r="BA1748" s="115"/>
      <c r="BB1748" s="115"/>
      <c r="BC1748" s="115"/>
      <c r="BD1748" s="115"/>
      <c r="BE1748" s="115"/>
      <c r="BF1748" s="115"/>
      <c r="BG1748" s="115"/>
      <c r="BH1748" s="115"/>
      <c r="BI1748" s="115"/>
      <c r="BJ1748" s="115"/>
      <c r="BK1748" s="115"/>
      <c r="BL1748" s="115"/>
      <c r="BM1748" s="115"/>
      <c r="BN1748" s="115"/>
      <c r="BO1748" s="8"/>
      <c r="BP1748" s="8"/>
      <c r="BQ1748" s="8"/>
      <c r="BR1748" s="8"/>
      <c r="BS1748" s="8"/>
      <c r="BT1748" s="8"/>
      <c r="BU1748" s="8"/>
      <c r="BV1748" s="8"/>
      <c r="BW1748" s="8"/>
      <c r="BX1748" s="8"/>
      <c r="BY1748" s="8"/>
      <c r="BZ1748" s="8"/>
      <c r="CA1748" s="8"/>
      <c r="CB1748" s="8"/>
      <c r="CC1748" s="8"/>
      <c r="CD1748" s="115"/>
      <c r="CE1748" s="8" t="str">
        <f t="shared" si="278"/>
        <v>NC</v>
      </c>
      <c r="CF1748" s="8" t="str">
        <f t="shared" si="281"/>
        <v>Invalid PM Setting</v>
      </c>
      <c r="CG1748" s="8" t="str">
        <f t="shared" si="282"/>
        <v>NC</v>
      </c>
      <c r="CH1748" s="8" t="str">
        <f t="shared" si="283"/>
        <v>Invalid PM Setting</v>
      </c>
      <c r="CI1748" s="8"/>
      <c r="CJ1748" s="8"/>
      <c r="CK1748" s="8"/>
      <c r="CL1748" s="8"/>
      <c r="CM1748" s="115"/>
      <c r="CN1748" s="115"/>
      <c r="CO1748" s="115"/>
      <c r="CP1748" s="115"/>
      <c r="CQ1748" s="8"/>
      <c r="CR1748" s="8"/>
      <c r="CS1748" s="8"/>
      <c r="CT1748" s="8"/>
      <c r="CU1748" s="115"/>
      <c r="CV1748" s="115"/>
      <c r="CY1748" s="115"/>
      <c r="CZ1748" s="8" t="str">
        <f t="shared" si="284"/>
        <v>NC</v>
      </c>
      <c r="DA1748" s="8" t="str">
        <f t="shared" si="285"/>
        <v>Invalid PM Setting</v>
      </c>
      <c r="DB1748" s="8" t="str">
        <f t="shared" si="286"/>
        <v>NC</v>
      </c>
      <c r="DC1748" s="8" t="str">
        <f t="shared" si="287"/>
        <v>Invalid PM Setting</v>
      </c>
      <c r="DD1748" s="8"/>
      <c r="DE1748" s="8"/>
      <c r="DF1748" s="8"/>
      <c r="DG1748" s="115"/>
      <c r="DH1748" s="115"/>
      <c r="DI1748" s="115"/>
      <c r="DJ1748" s="115"/>
      <c r="DK1748" s="8"/>
      <c r="DL1748" s="8"/>
      <c r="DM1748" s="8"/>
      <c r="DN1748" s="8"/>
      <c r="DO1748" s="8"/>
      <c r="DP1748" s="115"/>
      <c r="DQ1748" s="115"/>
      <c r="DR1748" s="115"/>
      <c r="DS1748" s="115"/>
      <c r="DT1748" s="115"/>
    </row>
    <row r="1749" spans="1:124" ht="12.75" customHeight="1">
      <c r="A1749" s="115"/>
      <c r="B1749" s="89">
        <v>1746</v>
      </c>
      <c r="C1749" s="127"/>
      <c r="D1749" s="129"/>
      <c r="E1749" s="8"/>
      <c r="F1749" s="8"/>
      <c r="G1749" s="8"/>
      <c r="H1749" s="8"/>
      <c r="I1749" s="8" t="s">
        <v>4889</v>
      </c>
      <c r="J1749" s="8" t="s">
        <v>2785</v>
      </c>
      <c r="K1749" s="127" t="s">
        <v>4845</v>
      </c>
      <c r="L1749" s="129" t="s">
        <v>7046</v>
      </c>
      <c r="M1749" s="8"/>
      <c r="N1749" s="8"/>
      <c r="O1749" s="8" t="s">
        <v>6264</v>
      </c>
      <c r="P1749" s="8" t="s">
        <v>6264</v>
      </c>
      <c r="Q1749" s="8" t="s">
        <v>6264</v>
      </c>
      <c r="R1749" s="8"/>
      <c r="S1749" s="8"/>
      <c r="T1749" s="8"/>
      <c r="U1749" s="8"/>
      <c r="V1749" s="8"/>
      <c r="W1749" s="8"/>
      <c r="X1749" s="8"/>
      <c r="Y1749" s="8"/>
      <c r="Z1749" s="8"/>
      <c r="AA1749" s="8"/>
      <c r="AB1749" s="8"/>
      <c r="AC1749" s="8" t="str">
        <f t="shared" si="279"/>
        <v>NO</v>
      </c>
      <c r="AD1749" s="8" t="str">
        <f t="shared" si="280"/>
        <v>NC,,,,,,,,,,,,,</v>
      </c>
      <c r="AE1749" s="8"/>
      <c r="AF1749" s="115"/>
      <c r="AG1749" s="115"/>
      <c r="AH1749" s="8" t="s">
        <v>4889</v>
      </c>
      <c r="AI1749" s="115" t="s">
        <v>4889</v>
      </c>
      <c r="AJ1749" s="115"/>
      <c r="AK1749" s="115"/>
      <c r="AL1749" s="115"/>
      <c r="AM1749" s="115"/>
      <c r="AN1749" s="115"/>
      <c r="AO1749" s="115"/>
      <c r="AP1749" s="115"/>
      <c r="AQ1749" s="115"/>
      <c r="AR1749" s="115"/>
      <c r="AS1749" s="115"/>
      <c r="AT1749" s="115"/>
      <c r="AU1749" s="115"/>
      <c r="AV1749" s="115"/>
      <c r="AW1749" s="115"/>
      <c r="AX1749" s="115"/>
      <c r="AY1749" s="115"/>
      <c r="AZ1749" s="115"/>
      <c r="BA1749" s="115"/>
      <c r="BB1749" s="115"/>
      <c r="BC1749" s="115"/>
      <c r="BD1749" s="115"/>
      <c r="BE1749" s="115"/>
      <c r="BF1749" s="115"/>
      <c r="BG1749" s="115"/>
      <c r="BH1749" s="115"/>
      <c r="BI1749" s="115"/>
      <c r="BJ1749" s="115"/>
      <c r="BK1749" s="115"/>
      <c r="BL1749" s="115"/>
      <c r="BM1749" s="115"/>
      <c r="BN1749" s="115"/>
      <c r="BO1749" s="8"/>
      <c r="BP1749" s="8"/>
      <c r="BQ1749" s="8"/>
      <c r="BR1749" s="8"/>
      <c r="BS1749" s="8"/>
      <c r="BT1749" s="8"/>
      <c r="BU1749" s="8"/>
      <c r="BV1749" s="8"/>
      <c r="BW1749" s="8"/>
      <c r="BX1749" s="8"/>
      <c r="BY1749" s="8"/>
      <c r="BZ1749" s="8"/>
      <c r="CA1749" s="8"/>
      <c r="CB1749" s="8"/>
      <c r="CC1749" s="8"/>
      <c r="CD1749" s="115"/>
      <c r="CE1749" s="8" t="str">
        <f t="shared" si="278"/>
        <v>NC</v>
      </c>
      <c r="CF1749" s="8" t="str">
        <f t="shared" si="281"/>
        <v>Invalid PM Setting</v>
      </c>
      <c r="CG1749" s="8" t="str">
        <f t="shared" si="282"/>
        <v>NC</v>
      </c>
      <c r="CH1749" s="8" t="str">
        <f t="shared" si="283"/>
        <v>Invalid PM Setting</v>
      </c>
      <c r="CI1749" s="8"/>
      <c r="CJ1749" s="8"/>
      <c r="CK1749" s="8"/>
      <c r="CL1749" s="8"/>
      <c r="CM1749" s="115"/>
      <c r="CN1749" s="115"/>
      <c r="CO1749" s="115"/>
      <c r="CP1749" s="115"/>
      <c r="CQ1749" s="8"/>
      <c r="CR1749" s="8"/>
      <c r="CS1749" s="8"/>
      <c r="CT1749" s="8"/>
      <c r="CU1749" s="115"/>
      <c r="CV1749" s="115"/>
      <c r="CY1749" s="115"/>
      <c r="CZ1749" s="8" t="str">
        <f t="shared" si="284"/>
        <v>NC</v>
      </c>
      <c r="DA1749" s="8" t="str">
        <f t="shared" si="285"/>
        <v>Invalid PM Setting</v>
      </c>
      <c r="DB1749" s="8" t="str">
        <f t="shared" si="286"/>
        <v>NC</v>
      </c>
      <c r="DC1749" s="8" t="str">
        <f t="shared" si="287"/>
        <v>Invalid PM Setting</v>
      </c>
      <c r="DD1749" s="8"/>
      <c r="DE1749" s="8"/>
      <c r="DF1749" s="8"/>
      <c r="DG1749" s="115"/>
      <c r="DH1749" s="115"/>
      <c r="DI1749" s="115"/>
      <c r="DJ1749" s="115"/>
      <c r="DK1749" s="8"/>
      <c r="DL1749" s="8"/>
      <c r="DM1749" s="8"/>
      <c r="DN1749" s="8"/>
      <c r="DO1749" s="8"/>
      <c r="DP1749" s="115"/>
      <c r="DQ1749" s="115"/>
      <c r="DR1749" s="115"/>
      <c r="DS1749" s="115"/>
      <c r="DT1749" s="115"/>
    </row>
    <row r="1750" spans="1:124" ht="12.75" customHeight="1">
      <c r="A1750" s="115"/>
      <c r="B1750" s="89">
        <v>1747</v>
      </c>
      <c r="C1750" s="127"/>
      <c r="D1750" s="129"/>
      <c r="E1750" s="8"/>
      <c r="F1750" s="8"/>
      <c r="G1750" s="8"/>
      <c r="H1750" s="8"/>
      <c r="I1750" s="8" t="s">
        <v>4889</v>
      </c>
      <c r="J1750" s="8" t="s">
        <v>6706</v>
      </c>
      <c r="K1750" s="127" t="s">
        <v>4845</v>
      </c>
      <c r="L1750" s="129" t="s">
        <v>3787</v>
      </c>
      <c r="M1750" s="8"/>
      <c r="N1750" s="8"/>
      <c r="O1750" s="8" t="s">
        <v>6264</v>
      </c>
      <c r="P1750" s="8" t="s">
        <v>6264</v>
      </c>
      <c r="Q1750" s="8" t="s">
        <v>6264</v>
      </c>
      <c r="R1750" s="8"/>
      <c r="S1750" s="8"/>
      <c r="T1750" s="8"/>
      <c r="U1750" s="8"/>
      <c r="V1750" s="8"/>
      <c r="W1750" s="8"/>
      <c r="X1750" s="8"/>
      <c r="Y1750" s="8"/>
      <c r="Z1750" s="8"/>
      <c r="AA1750" s="8"/>
      <c r="AB1750" s="8"/>
      <c r="AC1750" s="8" t="str">
        <f t="shared" si="279"/>
        <v>NO</v>
      </c>
      <c r="AD1750" s="8" t="str">
        <f t="shared" si="280"/>
        <v>NC,,,,,,,,,,,,,</v>
      </c>
      <c r="AE1750" s="8"/>
      <c r="AF1750" s="115"/>
      <c r="AG1750" s="115"/>
      <c r="AH1750" s="8" t="s">
        <v>4889</v>
      </c>
      <c r="AI1750" s="115" t="s">
        <v>4889</v>
      </c>
      <c r="AJ1750" s="115"/>
      <c r="AK1750" s="115"/>
      <c r="AL1750" s="115"/>
      <c r="AM1750" s="115"/>
      <c r="AN1750" s="115"/>
      <c r="AO1750" s="115"/>
      <c r="AP1750" s="115"/>
      <c r="AQ1750" s="115"/>
      <c r="AR1750" s="115"/>
      <c r="AS1750" s="115"/>
      <c r="AT1750" s="115"/>
      <c r="AU1750" s="115"/>
      <c r="AV1750" s="115"/>
      <c r="AW1750" s="115"/>
      <c r="AX1750" s="115"/>
      <c r="AY1750" s="115"/>
      <c r="AZ1750" s="115"/>
      <c r="BA1750" s="115"/>
      <c r="BB1750" s="115"/>
      <c r="BC1750" s="115"/>
      <c r="BD1750" s="115"/>
      <c r="BE1750" s="115"/>
      <c r="BF1750" s="115"/>
      <c r="BG1750" s="115"/>
      <c r="BH1750" s="115"/>
      <c r="BI1750" s="115"/>
      <c r="BJ1750" s="115"/>
      <c r="BK1750" s="115"/>
      <c r="BL1750" s="115"/>
      <c r="BM1750" s="115"/>
      <c r="BN1750" s="115"/>
      <c r="BO1750" s="8"/>
      <c r="BP1750" s="8"/>
      <c r="BQ1750" s="8"/>
      <c r="BR1750" s="8"/>
      <c r="BS1750" s="8"/>
      <c r="BT1750" s="8"/>
      <c r="BU1750" s="8"/>
      <c r="BV1750" s="8"/>
      <c r="BW1750" s="8"/>
      <c r="BX1750" s="8"/>
      <c r="BY1750" s="8"/>
      <c r="BZ1750" s="8"/>
      <c r="CA1750" s="8"/>
      <c r="CB1750" s="8"/>
      <c r="CC1750" s="8"/>
      <c r="CD1750" s="115"/>
      <c r="CE1750" s="8" t="str">
        <f t="shared" si="278"/>
        <v>NC</v>
      </c>
      <c r="CF1750" s="8" t="str">
        <f t="shared" si="281"/>
        <v>Invalid PM Setting</v>
      </c>
      <c r="CG1750" s="8" t="str">
        <f t="shared" si="282"/>
        <v>NC</v>
      </c>
      <c r="CH1750" s="8" t="str">
        <f t="shared" si="283"/>
        <v>Invalid PM Setting</v>
      </c>
      <c r="CI1750" s="8"/>
      <c r="CJ1750" s="8"/>
      <c r="CK1750" s="8"/>
      <c r="CL1750" s="8"/>
      <c r="CM1750" s="115"/>
      <c r="CN1750" s="115"/>
      <c r="CO1750" s="115"/>
      <c r="CP1750" s="115"/>
      <c r="CQ1750" s="8"/>
      <c r="CR1750" s="8"/>
      <c r="CS1750" s="8"/>
      <c r="CT1750" s="8"/>
      <c r="CU1750" s="115"/>
      <c r="CV1750" s="115"/>
      <c r="CY1750" s="115"/>
      <c r="CZ1750" s="8" t="str">
        <f t="shared" si="284"/>
        <v>NC</v>
      </c>
      <c r="DA1750" s="8" t="str">
        <f t="shared" si="285"/>
        <v>Invalid PM Setting</v>
      </c>
      <c r="DB1750" s="8" t="str">
        <f t="shared" si="286"/>
        <v>NC</v>
      </c>
      <c r="DC1750" s="8" t="str">
        <f t="shared" si="287"/>
        <v>Invalid PM Setting</v>
      </c>
      <c r="DD1750" s="8"/>
      <c r="DE1750" s="8"/>
      <c r="DF1750" s="8"/>
      <c r="DG1750" s="115"/>
      <c r="DH1750" s="115"/>
      <c r="DI1750" s="115"/>
      <c r="DJ1750" s="115"/>
      <c r="DK1750" s="8"/>
      <c r="DL1750" s="8"/>
      <c r="DM1750" s="8"/>
      <c r="DN1750" s="8"/>
      <c r="DO1750" s="8"/>
      <c r="DP1750" s="115"/>
      <c r="DQ1750" s="115"/>
      <c r="DR1750" s="115"/>
      <c r="DS1750" s="115"/>
      <c r="DT1750" s="115"/>
    </row>
    <row r="1751" spans="1:124" ht="12.75" customHeight="1">
      <c r="A1751" s="115"/>
      <c r="B1751" s="89">
        <v>1748</v>
      </c>
      <c r="C1751" s="127"/>
      <c r="D1751" s="129"/>
      <c r="E1751" s="8"/>
      <c r="F1751" s="8"/>
      <c r="G1751" s="8"/>
      <c r="H1751" s="8"/>
      <c r="I1751" s="8" t="s">
        <v>4889</v>
      </c>
      <c r="J1751" s="8" t="s">
        <v>6711</v>
      </c>
      <c r="K1751" s="127" t="s">
        <v>4845</v>
      </c>
      <c r="L1751" s="129" t="s">
        <v>7055</v>
      </c>
      <c r="M1751" s="8"/>
      <c r="N1751" s="8"/>
      <c r="O1751" s="8" t="s">
        <v>6264</v>
      </c>
      <c r="P1751" s="8" t="s">
        <v>6264</v>
      </c>
      <c r="Q1751" s="8" t="s">
        <v>6264</v>
      </c>
      <c r="R1751" s="8"/>
      <c r="S1751" s="8"/>
      <c r="T1751" s="8"/>
      <c r="U1751" s="8"/>
      <c r="V1751" s="8"/>
      <c r="W1751" s="8"/>
      <c r="X1751" s="8"/>
      <c r="Y1751" s="8"/>
      <c r="Z1751" s="8"/>
      <c r="AA1751" s="8"/>
      <c r="AB1751" s="8"/>
      <c r="AC1751" s="8" t="str">
        <f t="shared" si="279"/>
        <v>NO</v>
      </c>
      <c r="AD1751" s="8" t="str">
        <f t="shared" si="280"/>
        <v>NC,,,,,,,,,,,,,</v>
      </c>
      <c r="AE1751" s="8"/>
      <c r="AF1751" s="115"/>
      <c r="AG1751" s="115"/>
      <c r="AH1751" s="8" t="s">
        <v>4889</v>
      </c>
      <c r="AI1751" s="115" t="s">
        <v>4889</v>
      </c>
      <c r="AJ1751" s="115"/>
      <c r="AK1751" s="115"/>
      <c r="AL1751" s="115"/>
      <c r="AM1751" s="115"/>
      <c r="AN1751" s="115"/>
      <c r="AO1751" s="115"/>
      <c r="AP1751" s="115"/>
      <c r="AQ1751" s="115"/>
      <c r="AR1751" s="115"/>
      <c r="AS1751" s="115"/>
      <c r="AT1751" s="115"/>
      <c r="AU1751" s="115"/>
      <c r="AV1751" s="115"/>
      <c r="AW1751" s="115"/>
      <c r="AX1751" s="115"/>
      <c r="AY1751" s="115"/>
      <c r="AZ1751" s="115"/>
      <c r="BA1751" s="115"/>
      <c r="BB1751" s="115"/>
      <c r="BC1751" s="115"/>
      <c r="BD1751" s="115"/>
      <c r="BE1751" s="115"/>
      <c r="BF1751" s="115"/>
      <c r="BG1751" s="115"/>
      <c r="BH1751" s="115"/>
      <c r="BI1751" s="115"/>
      <c r="BJ1751" s="115"/>
      <c r="BK1751" s="115"/>
      <c r="BL1751" s="115"/>
      <c r="BM1751" s="115"/>
      <c r="BN1751" s="115"/>
      <c r="BO1751" s="8"/>
      <c r="BP1751" s="8"/>
      <c r="BQ1751" s="8"/>
      <c r="BR1751" s="8"/>
      <c r="BS1751" s="8"/>
      <c r="BT1751" s="8"/>
      <c r="BU1751" s="8"/>
      <c r="BV1751" s="8"/>
      <c r="BW1751" s="8"/>
      <c r="BX1751" s="8"/>
      <c r="BY1751" s="8"/>
      <c r="BZ1751" s="8"/>
      <c r="CA1751" s="8"/>
      <c r="CB1751" s="8"/>
      <c r="CC1751" s="8"/>
      <c r="CD1751" s="115"/>
      <c r="CE1751" s="8" t="str">
        <f t="shared" si="278"/>
        <v>NC</v>
      </c>
      <c r="CF1751" s="8" t="str">
        <f t="shared" si="281"/>
        <v>Invalid PM Setting</v>
      </c>
      <c r="CG1751" s="8" t="str">
        <f t="shared" si="282"/>
        <v>NC</v>
      </c>
      <c r="CH1751" s="8" t="str">
        <f t="shared" si="283"/>
        <v>Invalid PM Setting</v>
      </c>
      <c r="CI1751" s="8"/>
      <c r="CJ1751" s="8"/>
      <c r="CK1751" s="8"/>
      <c r="CL1751" s="8"/>
      <c r="CM1751" s="115"/>
      <c r="CN1751" s="115"/>
      <c r="CO1751" s="115"/>
      <c r="CP1751" s="115"/>
      <c r="CQ1751" s="8"/>
      <c r="CR1751" s="8"/>
      <c r="CS1751" s="8"/>
      <c r="CT1751" s="8"/>
      <c r="CU1751" s="115"/>
      <c r="CV1751" s="115"/>
      <c r="CY1751" s="115"/>
      <c r="CZ1751" s="8" t="str">
        <f t="shared" si="284"/>
        <v>NC</v>
      </c>
      <c r="DA1751" s="8" t="str">
        <f t="shared" si="285"/>
        <v>Invalid PM Setting</v>
      </c>
      <c r="DB1751" s="8" t="str">
        <f t="shared" si="286"/>
        <v>NC</v>
      </c>
      <c r="DC1751" s="8" t="str">
        <f t="shared" si="287"/>
        <v>Invalid PM Setting</v>
      </c>
      <c r="DD1751" s="8"/>
      <c r="DE1751" s="8"/>
      <c r="DF1751" s="8"/>
      <c r="DG1751" s="115"/>
      <c r="DH1751" s="115"/>
      <c r="DI1751" s="115"/>
      <c r="DJ1751" s="115"/>
      <c r="DK1751" s="8"/>
      <c r="DL1751" s="8"/>
      <c r="DM1751" s="8"/>
      <c r="DN1751" s="8"/>
      <c r="DO1751" s="8"/>
      <c r="DP1751" s="115"/>
      <c r="DQ1751" s="115"/>
      <c r="DR1751" s="115"/>
      <c r="DS1751" s="115"/>
      <c r="DT1751" s="115"/>
    </row>
    <row r="1752" spans="1:124" ht="12.75" customHeight="1">
      <c r="A1752" s="115"/>
      <c r="B1752" s="89">
        <v>1749</v>
      </c>
      <c r="C1752" s="127"/>
      <c r="D1752" s="129"/>
      <c r="E1752" s="8"/>
      <c r="F1752" s="8"/>
      <c r="G1752" s="8"/>
      <c r="H1752" s="8"/>
      <c r="I1752" s="8" t="s">
        <v>4889</v>
      </c>
      <c r="J1752" s="8" t="s">
        <v>6713</v>
      </c>
      <c r="K1752" s="127" t="s">
        <v>4845</v>
      </c>
      <c r="L1752" s="129" t="s">
        <v>5188</v>
      </c>
      <c r="M1752" s="8"/>
      <c r="N1752" s="8"/>
      <c r="O1752" s="8" t="s">
        <v>6264</v>
      </c>
      <c r="P1752" s="8" t="s">
        <v>6264</v>
      </c>
      <c r="Q1752" s="8" t="s">
        <v>6264</v>
      </c>
      <c r="R1752" s="8"/>
      <c r="S1752" s="8"/>
      <c r="T1752" s="8"/>
      <c r="U1752" s="8"/>
      <c r="V1752" s="8"/>
      <c r="W1752" s="8"/>
      <c r="X1752" s="8"/>
      <c r="Y1752" s="8"/>
      <c r="Z1752" s="8"/>
      <c r="AA1752" s="8"/>
      <c r="AB1752" s="8"/>
      <c r="AC1752" s="8" t="str">
        <f t="shared" si="279"/>
        <v>NO</v>
      </c>
      <c r="AD1752" s="8" t="str">
        <f t="shared" si="280"/>
        <v>NC,,,,,,,,,,,,,</v>
      </c>
      <c r="AE1752" s="8"/>
      <c r="AF1752" s="115"/>
      <c r="AG1752" s="115"/>
      <c r="AH1752" s="8" t="s">
        <v>4889</v>
      </c>
      <c r="AI1752" s="115" t="s">
        <v>4889</v>
      </c>
      <c r="AJ1752" s="115"/>
      <c r="AK1752" s="115"/>
      <c r="AL1752" s="115"/>
      <c r="AM1752" s="115"/>
      <c r="AN1752" s="115"/>
      <c r="AO1752" s="115"/>
      <c r="AP1752" s="115"/>
      <c r="AQ1752" s="115"/>
      <c r="AR1752" s="115"/>
      <c r="AS1752" s="115"/>
      <c r="AT1752" s="115"/>
      <c r="AU1752" s="115"/>
      <c r="AV1752" s="115"/>
      <c r="AW1752" s="115"/>
      <c r="AX1752" s="115"/>
      <c r="AY1752" s="115"/>
      <c r="AZ1752" s="115"/>
      <c r="BA1752" s="115"/>
      <c r="BB1752" s="115"/>
      <c r="BC1752" s="115"/>
      <c r="BD1752" s="115"/>
      <c r="BE1752" s="115"/>
      <c r="BF1752" s="115"/>
      <c r="BG1752" s="115"/>
      <c r="BH1752" s="115"/>
      <c r="BI1752" s="115"/>
      <c r="BJ1752" s="115"/>
      <c r="BK1752" s="115"/>
      <c r="BL1752" s="115"/>
      <c r="BM1752" s="115"/>
      <c r="BN1752" s="115"/>
      <c r="BO1752" s="8"/>
      <c r="BP1752" s="8"/>
      <c r="BQ1752" s="8"/>
      <c r="BR1752" s="8"/>
      <c r="BS1752" s="8"/>
      <c r="BT1752" s="8"/>
      <c r="BU1752" s="8"/>
      <c r="BV1752" s="8"/>
      <c r="BW1752" s="8"/>
      <c r="BX1752" s="8"/>
      <c r="BY1752" s="8"/>
      <c r="BZ1752" s="8"/>
      <c r="CA1752" s="8"/>
      <c r="CB1752" s="8"/>
      <c r="CC1752" s="8"/>
      <c r="CD1752" s="115"/>
      <c r="CE1752" s="8" t="str">
        <f t="shared" si="278"/>
        <v>NC</v>
      </c>
      <c r="CF1752" s="8" t="str">
        <f t="shared" si="281"/>
        <v>Invalid PM Setting</v>
      </c>
      <c r="CG1752" s="8" t="str">
        <f t="shared" si="282"/>
        <v>NC</v>
      </c>
      <c r="CH1752" s="8" t="str">
        <f t="shared" si="283"/>
        <v>Invalid PM Setting</v>
      </c>
      <c r="CI1752" s="8"/>
      <c r="CJ1752" s="8"/>
      <c r="CK1752" s="8"/>
      <c r="CL1752" s="8"/>
      <c r="CM1752" s="115"/>
      <c r="CN1752" s="115"/>
      <c r="CO1752" s="115"/>
      <c r="CP1752" s="115"/>
      <c r="CQ1752" s="8"/>
      <c r="CR1752" s="8"/>
      <c r="CS1752" s="8"/>
      <c r="CT1752" s="8"/>
      <c r="CU1752" s="115"/>
      <c r="CV1752" s="115"/>
      <c r="CY1752" s="115"/>
      <c r="CZ1752" s="8" t="str">
        <f t="shared" si="284"/>
        <v>NC</v>
      </c>
      <c r="DA1752" s="8" t="str">
        <f t="shared" si="285"/>
        <v>Invalid PM Setting</v>
      </c>
      <c r="DB1752" s="8" t="str">
        <f t="shared" si="286"/>
        <v>NC</v>
      </c>
      <c r="DC1752" s="8" t="str">
        <f t="shared" si="287"/>
        <v>Invalid PM Setting</v>
      </c>
      <c r="DD1752" s="8"/>
      <c r="DE1752" s="8"/>
      <c r="DF1752" s="8"/>
      <c r="DG1752" s="115"/>
      <c r="DH1752" s="115"/>
      <c r="DI1752" s="115"/>
      <c r="DJ1752" s="115"/>
      <c r="DK1752" s="8"/>
      <c r="DL1752" s="8"/>
      <c r="DM1752" s="8"/>
      <c r="DN1752" s="8"/>
      <c r="DO1752" s="8"/>
      <c r="DP1752" s="115"/>
      <c r="DQ1752" s="115"/>
      <c r="DR1752" s="115"/>
      <c r="DS1752" s="115"/>
      <c r="DT1752" s="115"/>
    </row>
    <row r="1753" spans="1:124" ht="12.75" customHeight="1">
      <c r="A1753" s="115"/>
      <c r="B1753" s="89">
        <v>1750</v>
      </c>
      <c r="C1753" s="127"/>
      <c r="D1753" s="129"/>
      <c r="E1753" s="8"/>
      <c r="F1753" s="8"/>
      <c r="G1753" s="8"/>
      <c r="H1753" s="8"/>
      <c r="I1753" s="8" t="s">
        <v>4889</v>
      </c>
      <c r="J1753" s="8" t="s">
        <v>6725</v>
      </c>
      <c r="K1753" s="127" t="s">
        <v>4845</v>
      </c>
      <c r="L1753" s="129" t="s">
        <v>7057</v>
      </c>
      <c r="M1753" s="8"/>
      <c r="N1753" s="8"/>
      <c r="O1753" s="8" t="s">
        <v>6264</v>
      </c>
      <c r="P1753" s="8" t="s">
        <v>6264</v>
      </c>
      <c r="Q1753" s="8" t="s">
        <v>6264</v>
      </c>
      <c r="R1753" s="8"/>
      <c r="S1753" s="8"/>
      <c r="T1753" s="8"/>
      <c r="U1753" s="8"/>
      <c r="V1753" s="8"/>
      <c r="W1753" s="8"/>
      <c r="X1753" s="8"/>
      <c r="Y1753" s="8"/>
      <c r="Z1753" s="8"/>
      <c r="AA1753" s="8"/>
      <c r="AB1753" s="8"/>
      <c r="AC1753" s="8" t="str">
        <f t="shared" si="279"/>
        <v>NO</v>
      </c>
      <c r="AD1753" s="8" t="str">
        <f t="shared" si="280"/>
        <v>NC,,,,,,,,,,,,,</v>
      </c>
      <c r="AE1753" s="8"/>
      <c r="AF1753" s="115"/>
      <c r="AG1753" s="115"/>
      <c r="AH1753" s="8" t="s">
        <v>4889</v>
      </c>
      <c r="AI1753" s="115" t="s">
        <v>4889</v>
      </c>
      <c r="AJ1753" s="115"/>
      <c r="AK1753" s="115"/>
      <c r="AL1753" s="115"/>
      <c r="AM1753" s="115"/>
      <c r="AN1753" s="115"/>
      <c r="AO1753" s="115"/>
      <c r="AP1753" s="115"/>
      <c r="AQ1753" s="115"/>
      <c r="AR1753" s="115"/>
      <c r="AS1753" s="115"/>
      <c r="AT1753" s="115"/>
      <c r="AU1753" s="115"/>
      <c r="AV1753" s="115"/>
      <c r="AW1753" s="115"/>
      <c r="AX1753" s="115"/>
      <c r="AY1753" s="115"/>
      <c r="AZ1753" s="115"/>
      <c r="BA1753" s="115"/>
      <c r="BB1753" s="115"/>
      <c r="BC1753" s="115"/>
      <c r="BD1753" s="115"/>
      <c r="BE1753" s="115"/>
      <c r="BF1753" s="115"/>
      <c r="BG1753" s="115"/>
      <c r="BH1753" s="115"/>
      <c r="BI1753" s="115"/>
      <c r="BJ1753" s="115"/>
      <c r="BK1753" s="115"/>
      <c r="BL1753" s="115"/>
      <c r="BM1753" s="115"/>
      <c r="BN1753" s="115"/>
      <c r="BO1753" s="8"/>
      <c r="BP1753" s="8"/>
      <c r="BQ1753" s="8"/>
      <c r="BR1753" s="8"/>
      <c r="BS1753" s="8"/>
      <c r="BT1753" s="8"/>
      <c r="BU1753" s="8"/>
      <c r="BV1753" s="8"/>
      <c r="BW1753" s="8"/>
      <c r="BX1753" s="8"/>
      <c r="BY1753" s="8"/>
      <c r="BZ1753" s="8"/>
      <c r="CA1753" s="8"/>
      <c r="CB1753" s="8"/>
      <c r="CC1753" s="8"/>
      <c r="CD1753" s="115"/>
      <c r="CE1753" s="8" t="str">
        <f t="shared" si="278"/>
        <v>NC</v>
      </c>
      <c r="CF1753" s="8" t="str">
        <f t="shared" si="281"/>
        <v>Invalid PM Setting</v>
      </c>
      <c r="CG1753" s="8" t="str">
        <f t="shared" si="282"/>
        <v>NC</v>
      </c>
      <c r="CH1753" s="8" t="str">
        <f t="shared" si="283"/>
        <v>Invalid PM Setting</v>
      </c>
      <c r="CI1753" s="8"/>
      <c r="CJ1753" s="8"/>
      <c r="CK1753" s="8"/>
      <c r="CL1753" s="8"/>
      <c r="CM1753" s="115"/>
      <c r="CN1753" s="115"/>
      <c r="CO1753" s="115"/>
      <c r="CP1753" s="115"/>
      <c r="CQ1753" s="8"/>
      <c r="CR1753" s="8"/>
      <c r="CS1753" s="8"/>
      <c r="CT1753" s="8"/>
      <c r="CU1753" s="115"/>
      <c r="CV1753" s="115"/>
      <c r="CY1753" s="115"/>
      <c r="CZ1753" s="8" t="str">
        <f t="shared" si="284"/>
        <v>NC</v>
      </c>
      <c r="DA1753" s="8" t="str">
        <f t="shared" si="285"/>
        <v>Invalid PM Setting</v>
      </c>
      <c r="DB1753" s="8" t="str">
        <f t="shared" si="286"/>
        <v>NC</v>
      </c>
      <c r="DC1753" s="8" t="str">
        <f t="shared" si="287"/>
        <v>Invalid PM Setting</v>
      </c>
      <c r="DD1753" s="8"/>
      <c r="DE1753" s="8"/>
      <c r="DF1753" s="8"/>
      <c r="DG1753" s="115"/>
      <c r="DH1753" s="115"/>
      <c r="DI1753" s="115"/>
      <c r="DJ1753" s="115"/>
      <c r="DK1753" s="8"/>
      <c r="DL1753" s="8"/>
      <c r="DM1753" s="8"/>
      <c r="DN1753" s="8"/>
      <c r="DO1753" s="8"/>
      <c r="DP1753" s="115"/>
      <c r="DQ1753" s="115"/>
      <c r="DR1753" s="115"/>
      <c r="DS1753" s="115"/>
      <c r="DT1753" s="115"/>
    </row>
    <row r="1754" spans="1:124" ht="12.75" customHeight="1">
      <c r="A1754" s="115"/>
      <c r="B1754" s="89">
        <v>1751</v>
      </c>
      <c r="C1754" s="127"/>
      <c r="D1754" s="129"/>
      <c r="E1754" s="8"/>
      <c r="F1754" s="8"/>
      <c r="G1754" s="8"/>
      <c r="H1754" s="8"/>
      <c r="I1754" s="8" t="s">
        <v>4889</v>
      </c>
      <c r="J1754" s="8" t="s">
        <v>3066</v>
      </c>
      <c r="K1754" s="127" t="s">
        <v>4845</v>
      </c>
      <c r="L1754" s="129" t="s">
        <v>3843</v>
      </c>
      <c r="M1754" s="8"/>
      <c r="N1754" s="8"/>
      <c r="O1754" s="8" t="s">
        <v>6264</v>
      </c>
      <c r="P1754" s="8" t="s">
        <v>6264</v>
      </c>
      <c r="Q1754" s="8" t="s">
        <v>6264</v>
      </c>
      <c r="R1754" s="8"/>
      <c r="S1754" s="8"/>
      <c r="T1754" s="8"/>
      <c r="U1754" s="8"/>
      <c r="V1754" s="8"/>
      <c r="W1754" s="8"/>
      <c r="X1754" s="8"/>
      <c r="Y1754" s="8"/>
      <c r="Z1754" s="8"/>
      <c r="AA1754" s="8"/>
      <c r="AB1754" s="8"/>
      <c r="AC1754" s="8" t="str">
        <f t="shared" si="279"/>
        <v>NO</v>
      </c>
      <c r="AD1754" s="8" t="str">
        <f t="shared" si="280"/>
        <v>NC,,,,,,,,,,,,,</v>
      </c>
      <c r="AE1754" s="8"/>
      <c r="AF1754" s="115"/>
      <c r="AG1754" s="115"/>
      <c r="AH1754" s="8" t="s">
        <v>4889</v>
      </c>
      <c r="AI1754" s="115" t="s">
        <v>4889</v>
      </c>
      <c r="AJ1754" s="115"/>
      <c r="AK1754" s="115"/>
      <c r="AL1754" s="115"/>
      <c r="AM1754" s="115"/>
      <c r="AN1754" s="115"/>
      <c r="AO1754" s="115"/>
      <c r="AP1754" s="115"/>
      <c r="AQ1754" s="115"/>
      <c r="AR1754" s="115"/>
      <c r="AS1754" s="115"/>
      <c r="AT1754" s="115"/>
      <c r="AU1754" s="115"/>
      <c r="AV1754" s="115"/>
      <c r="AW1754" s="115"/>
      <c r="AX1754" s="115"/>
      <c r="AY1754" s="115"/>
      <c r="AZ1754" s="115"/>
      <c r="BA1754" s="115"/>
      <c r="BB1754" s="115"/>
      <c r="BC1754" s="115"/>
      <c r="BD1754" s="115"/>
      <c r="BE1754" s="115"/>
      <c r="BF1754" s="115"/>
      <c r="BG1754" s="115"/>
      <c r="BH1754" s="115"/>
      <c r="BI1754" s="115"/>
      <c r="BJ1754" s="115"/>
      <c r="BK1754" s="115"/>
      <c r="BL1754" s="115"/>
      <c r="BM1754" s="115"/>
      <c r="BN1754" s="115"/>
      <c r="BO1754" s="8"/>
      <c r="BP1754" s="8"/>
      <c r="BQ1754" s="8"/>
      <c r="BR1754" s="8"/>
      <c r="BS1754" s="8"/>
      <c r="BT1754" s="8"/>
      <c r="BU1754" s="8"/>
      <c r="BV1754" s="8"/>
      <c r="BW1754" s="8"/>
      <c r="BX1754" s="8"/>
      <c r="BY1754" s="8"/>
      <c r="BZ1754" s="8"/>
      <c r="CA1754" s="8"/>
      <c r="CB1754" s="8"/>
      <c r="CC1754" s="8"/>
      <c r="CD1754" s="115"/>
      <c r="CE1754" s="8" t="str">
        <f t="shared" si="278"/>
        <v>NC</v>
      </c>
      <c r="CF1754" s="8" t="str">
        <f t="shared" si="281"/>
        <v>Invalid PM Setting</v>
      </c>
      <c r="CG1754" s="8" t="str">
        <f t="shared" si="282"/>
        <v>NC</v>
      </c>
      <c r="CH1754" s="8" t="str">
        <f t="shared" si="283"/>
        <v>Invalid PM Setting</v>
      </c>
      <c r="CI1754" s="8"/>
      <c r="CJ1754" s="8"/>
      <c r="CK1754" s="8"/>
      <c r="CL1754" s="8"/>
      <c r="CM1754" s="115"/>
      <c r="CN1754" s="115"/>
      <c r="CO1754" s="115"/>
      <c r="CP1754" s="115"/>
      <c r="CQ1754" s="8"/>
      <c r="CR1754" s="8"/>
      <c r="CS1754" s="8"/>
      <c r="CT1754" s="8"/>
      <c r="CU1754" s="115"/>
      <c r="CV1754" s="115"/>
      <c r="CY1754" s="115"/>
      <c r="CZ1754" s="8" t="str">
        <f t="shared" si="284"/>
        <v>NC</v>
      </c>
      <c r="DA1754" s="8" t="str">
        <f t="shared" si="285"/>
        <v>Invalid PM Setting</v>
      </c>
      <c r="DB1754" s="8" t="str">
        <f t="shared" si="286"/>
        <v>NC</v>
      </c>
      <c r="DC1754" s="8" t="str">
        <f t="shared" si="287"/>
        <v>Invalid PM Setting</v>
      </c>
      <c r="DD1754" s="8"/>
      <c r="DE1754" s="8"/>
      <c r="DF1754" s="8"/>
      <c r="DG1754" s="115"/>
      <c r="DH1754" s="115"/>
      <c r="DI1754" s="115"/>
      <c r="DJ1754" s="115"/>
      <c r="DK1754" s="8"/>
      <c r="DL1754" s="8"/>
      <c r="DM1754" s="8"/>
      <c r="DN1754" s="8"/>
      <c r="DO1754" s="8"/>
      <c r="DP1754" s="115"/>
      <c r="DQ1754" s="115"/>
      <c r="DR1754" s="115"/>
      <c r="DS1754" s="115"/>
      <c r="DT1754" s="115"/>
    </row>
    <row r="1755" spans="1:124" ht="12.75" customHeight="1">
      <c r="A1755" s="115"/>
      <c r="B1755" s="89">
        <v>1752</v>
      </c>
      <c r="C1755" s="127"/>
      <c r="D1755" s="129"/>
      <c r="E1755" s="8"/>
      <c r="F1755" s="8"/>
      <c r="G1755" s="8"/>
      <c r="H1755" s="8"/>
      <c r="I1755" s="8" t="s">
        <v>4889</v>
      </c>
      <c r="J1755" s="8" t="s">
        <v>5467</v>
      </c>
      <c r="K1755" s="127" t="s">
        <v>4845</v>
      </c>
      <c r="L1755" s="129" t="s">
        <v>7058</v>
      </c>
      <c r="M1755" s="8"/>
      <c r="N1755" s="8"/>
      <c r="O1755" s="8" t="s">
        <v>6264</v>
      </c>
      <c r="P1755" s="8" t="s">
        <v>6264</v>
      </c>
      <c r="Q1755" s="8" t="s">
        <v>6264</v>
      </c>
      <c r="R1755" s="8"/>
      <c r="S1755" s="8"/>
      <c r="T1755" s="8"/>
      <c r="U1755" s="8"/>
      <c r="V1755" s="8"/>
      <c r="W1755" s="8"/>
      <c r="X1755" s="8"/>
      <c r="Y1755" s="8"/>
      <c r="Z1755" s="8"/>
      <c r="AA1755" s="8"/>
      <c r="AB1755" s="8"/>
      <c r="AC1755" s="8" t="str">
        <f t="shared" si="279"/>
        <v>NO</v>
      </c>
      <c r="AD1755" s="8" t="str">
        <f t="shared" si="280"/>
        <v>NC,,,,,,,,,,,,,</v>
      </c>
      <c r="AE1755" s="8"/>
      <c r="AF1755" s="115"/>
      <c r="AG1755" s="115"/>
      <c r="AH1755" s="8" t="s">
        <v>4889</v>
      </c>
      <c r="AI1755" s="115" t="s">
        <v>4889</v>
      </c>
      <c r="AJ1755" s="115"/>
      <c r="AK1755" s="115"/>
      <c r="AL1755" s="115"/>
      <c r="AM1755" s="115"/>
      <c r="AN1755" s="115"/>
      <c r="AO1755" s="115"/>
      <c r="AP1755" s="115"/>
      <c r="AQ1755" s="115"/>
      <c r="AR1755" s="115"/>
      <c r="AS1755" s="115"/>
      <c r="AT1755" s="115"/>
      <c r="AU1755" s="115"/>
      <c r="AV1755" s="115"/>
      <c r="AW1755" s="115"/>
      <c r="AX1755" s="115"/>
      <c r="AY1755" s="115"/>
      <c r="AZ1755" s="115"/>
      <c r="BA1755" s="115"/>
      <c r="BB1755" s="115"/>
      <c r="BC1755" s="115"/>
      <c r="BD1755" s="115"/>
      <c r="BE1755" s="115"/>
      <c r="BF1755" s="115"/>
      <c r="BG1755" s="115"/>
      <c r="BH1755" s="115"/>
      <c r="BI1755" s="115"/>
      <c r="BJ1755" s="115"/>
      <c r="BK1755" s="115"/>
      <c r="BL1755" s="115"/>
      <c r="BM1755" s="115"/>
      <c r="BN1755" s="115"/>
      <c r="BO1755" s="8"/>
      <c r="BP1755" s="8"/>
      <c r="BQ1755" s="8"/>
      <c r="BR1755" s="8"/>
      <c r="BS1755" s="8"/>
      <c r="BT1755" s="8"/>
      <c r="BU1755" s="8"/>
      <c r="BV1755" s="8"/>
      <c r="BW1755" s="8"/>
      <c r="BX1755" s="8"/>
      <c r="BY1755" s="8"/>
      <c r="BZ1755" s="8"/>
      <c r="CA1755" s="8"/>
      <c r="CB1755" s="8"/>
      <c r="CC1755" s="8"/>
      <c r="CD1755" s="115"/>
      <c r="CE1755" s="8" t="str">
        <f t="shared" si="278"/>
        <v>NC</v>
      </c>
      <c r="CF1755" s="8" t="str">
        <f t="shared" si="281"/>
        <v>Invalid PM Setting</v>
      </c>
      <c r="CG1755" s="8" t="str">
        <f t="shared" si="282"/>
        <v>NC</v>
      </c>
      <c r="CH1755" s="8" t="str">
        <f t="shared" si="283"/>
        <v>Invalid PM Setting</v>
      </c>
      <c r="CI1755" s="8"/>
      <c r="CJ1755" s="8"/>
      <c r="CK1755" s="8"/>
      <c r="CL1755" s="8"/>
      <c r="CM1755" s="115"/>
      <c r="CN1755" s="115"/>
      <c r="CO1755" s="115"/>
      <c r="CP1755" s="115"/>
      <c r="CQ1755" s="8"/>
      <c r="CR1755" s="8"/>
      <c r="CS1755" s="8"/>
      <c r="CT1755" s="8"/>
      <c r="CU1755" s="115"/>
      <c r="CV1755" s="115"/>
      <c r="CY1755" s="115"/>
      <c r="CZ1755" s="8" t="str">
        <f t="shared" si="284"/>
        <v>NC</v>
      </c>
      <c r="DA1755" s="8" t="str">
        <f t="shared" si="285"/>
        <v>Invalid PM Setting</v>
      </c>
      <c r="DB1755" s="8" t="str">
        <f t="shared" si="286"/>
        <v>NC</v>
      </c>
      <c r="DC1755" s="8" t="str">
        <f t="shared" si="287"/>
        <v>Invalid PM Setting</v>
      </c>
      <c r="DD1755" s="8"/>
      <c r="DE1755" s="8"/>
      <c r="DF1755" s="8"/>
      <c r="DG1755" s="115"/>
      <c r="DH1755" s="115"/>
      <c r="DI1755" s="115"/>
      <c r="DJ1755" s="115"/>
      <c r="DK1755" s="8"/>
      <c r="DL1755" s="8"/>
      <c r="DM1755" s="8"/>
      <c r="DN1755" s="8"/>
      <c r="DO1755" s="8"/>
      <c r="DP1755" s="115"/>
      <c r="DQ1755" s="115"/>
      <c r="DR1755" s="115"/>
      <c r="DS1755" s="115"/>
      <c r="DT1755" s="115"/>
    </row>
    <row r="1756" spans="1:124" ht="12.75" customHeight="1">
      <c r="A1756" s="115"/>
      <c r="B1756" s="89">
        <v>1753</v>
      </c>
      <c r="C1756" s="127"/>
      <c r="D1756" s="129"/>
      <c r="E1756" s="8"/>
      <c r="F1756" s="8"/>
      <c r="G1756" s="8"/>
      <c r="H1756" s="8"/>
      <c r="I1756" s="8" t="s">
        <v>4889</v>
      </c>
      <c r="J1756" s="8" t="s">
        <v>6867</v>
      </c>
      <c r="K1756" s="127" t="s">
        <v>4845</v>
      </c>
      <c r="L1756" s="129" t="s">
        <v>3819</v>
      </c>
      <c r="M1756" s="8"/>
      <c r="N1756" s="8"/>
      <c r="O1756" s="8" t="s">
        <v>6264</v>
      </c>
      <c r="P1756" s="8" t="s">
        <v>6264</v>
      </c>
      <c r="Q1756" s="8" t="s">
        <v>6264</v>
      </c>
      <c r="R1756" s="8"/>
      <c r="S1756" s="8"/>
      <c r="T1756" s="8"/>
      <c r="U1756" s="8"/>
      <c r="V1756" s="8"/>
      <c r="W1756" s="8"/>
      <c r="X1756" s="8"/>
      <c r="Y1756" s="8"/>
      <c r="Z1756" s="8"/>
      <c r="AA1756" s="8"/>
      <c r="AB1756" s="8"/>
      <c r="AC1756" s="8" t="str">
        <f t="shared" si="279"/>
        <v>NO</v>
      </c>
      <c r="AD1756" s="8" t="str">
        <f t="shared" si="280"/>
        <v>NC,,,,,,,,,,,,,</v>
      </c>
      <c r="AE1756" s="8"/>
      <c r="AF1756" s="115"/>
      <c r="AG1756" s="115"/>
      <c r="AH1756" s="8" t="s">
        <v>4889</v>
      </c>
      <c r="AI1756" s="115" t="s">
        <v>4889</v>
      </c>
      <c r="AJ1756" s="115"/>
      <c r="AK1756" s="115"/>
      <c r="AL1756" s="115"/>
      <c r="AM1756" s="115"/>
      <c r="AN1756" s="115"/>
      <c r="AO1756" s="115"/>
      <c r="AP1756" s="115"/>
      <c r="AQ1756" s="115"/>
      <c r="AR1756" s="115"/>
      <c r="AS1756" s="115"/>
      <c r="AT1756" s="115"/>
      <c r="AU1756" s="115"/>
      <c r="AV1756" s="115"/>
      <c r="AW1756" s="115"/>
      <c r="AX1756" s="115"/>
      <c r="AY1756" s="115"/>
      <c r="AZ1756" s="115"/>
      <c r="BA1756" s="115"/>
      <c r="BB1756" s="115"/>
      <c r="BC1756" s="115"/>
      <c r="BD1756" s="115"/>
      <c r="BE1756" s="115"/>
      <c r="BF1756" s="115"/>
      <c r="BG1756" s="115"/>
      <c r="BH1756" s="115"/>
      <c r="BI1756" s="115"/>
      <c r="BJ1756" s="115"/>
      <c r="BK1756" s="115"/>
      <c r="BL1756" s="115"/>
      <c r="BM1756" s="115"/>
      <c r="BN1756" s="115"/>
      <c r="BO1756" s="8"/>
      <c r="BP1756" s="8"/>
      <c r="BQ1756" s="8"/>
      <c r="BR1756" s="8"/>
      <c r="BS1756" s="8"/>
      <c r="BT1756" s="8"/>
      <c r="BU1756" s="8"/>
      <c r="BV1756" s="8"/>
      <c r="BW1756" s="8"/>
      <c r="BX1756" s="8"/>
      <c r="BY1756" s="8"/>
      <c r="BZ1756" s="8"/>
      <c r="CA1756" s="8"/>
      <c r="CB1756" s="8"/>
      <c r="CC1756" s="8"/>
      <c r="CD1756" s="115"/>
      <c r="CE1756" s="8" t="str">
        <f t="shared" si="278"/>
        <v>NC</v>
      </c>
      <c r="CF1756" s="8" t="str">
        <f t="shared" si="281"/>
        <v>Invalid PM Setting</v>
      </c>
      <c r="CG1756" s="8" t="str">
        <f t="shared" si="282"/>
        <v>NC</v>
      </c>
      <c r="CH1756" s="8" t="str">
        <f t="shared" si="283"/>
        <v>Invalid PM Setting</v>
      </c>
      <c r="CI1756" s="8"/>
      <c r="CJ1756" s="8"/>
      <c r="CK1756" s="8"/>
      <c r="CL1756" s="8"/>
      <c r="CM1756" s="115"/>
      <c r="CN1756" s="115"/>
      <c r="CO1756" s="115"/>
      <c r="CP1756" s="115"/>
      <c r="CQ1756" s="8"/>
      <c r="CR1756" s="8"/>
      <c r="CS1756" s="8"/>
      <c r="CT1756" s="8"/>
      <c r="CU1756" s="115"/>
      <c r="CV1756" s="115"/>
      <c r="CY1756" s="115"/>
      <c r="CZ1756" s="8" t="str">
        <f t="shared" si="284"/>
        <v>NC</v>
      </c>
      <c r="DA1756" s="8" t="str">
        <f t="shared" si="285"/>
        <v>Invalid PM Setting</v>
      </c>
      <c r="DB1756" s="8" t="str">
        <f t="shared" si="286"/>
        <v>NC</v>
      </c>
      <c r="DC1756" s="8" t="str">
        <f t="shared" si="287"/>
        <v>Invalid PM Setting</v>
      </c>
      <c r="DD1756" s="8"/>
      <c r="DE1756" s="8"/>
      <c r="DF1756" s="8"/>
      <c r="DG1756" s="115"/>
      <c r="DH1756" s="115"/>
      <c r="DI1756" s="115"/>
      <c r="DJ1756" s="115"/>
      <c r="DK1756" s="8"/>
      <c r="DL1756" s="8"/>
      <c r="DM1756" s="8"/>
      <c r="DN1756" s="8"/>
      <c r="DO1756" s="8"/>
      <c r="DP1756" s="115"/>
      <c r="DQ1756" s="115"/>
      <c r="DR1756" s="115"/>
      <c r="DS1756" s="115"/>
      <c r="DT1756" s="115"/>
    </row>
    <row r="1757" spans="1:124" ht="12.75" customHeight="1">
      <c r="A1757" s="115"/>
      <c r="B1757" s="89">
        <v>1754</v>
      </c>
      <c r="C1757" s="127"/>
      <c r="D1757" s="129"/>
      <c r="E1757" s="8"/>
      <c r="F1757" s="8"/>
      <c r="G1757" s="8"/>
      <c r="H1757" s="8"/>
      <c r="I1757" s="8" t="s">
        <v>4889</v>
      </c>
      <c r="J1757" s="8" t="s">
        <v>5438</v>
      </c>
      <c r="K1757" s="127" t="s">
        <v>4845</v>
      </c>
      <c r="L1757" s="129" t="s">
        <v>3802</v>
      </c>
      <c r="M1757" s="8"/>
      <c r="N1757" s="8"/>
      <c r="O1757" s="8" t="s">
        <v>6264</v>
      </c>
      <c r="P1757" s="8" t="s">
        <v>6264</v>
      </c>
      <c r="Q1757" s="8" t="s">
        <v>6264</v>
      </c>
      <c r="R1757" s="8"/>
      <c r="S1757" s="8"/>
      <c r="T1757" s="8"/>
      <c r="U1757" s="8"/>
      <c r="V1757" s="8"/>
      <c r="W1757" s="8"/>
      <c r="X1757" s="8"/>
      <c r="Y1757" s="8"/>
      <c r="Z1757" s="8"/>
      <c r="AA1757" s="8"/>
      <c r="AB1757" s="8"/>
      <c r="AC1757" s="8" t="str">
        <f t="shared" si="279"/>
        <v>NO</v>
      </c>
      <c r="AD1757" s="8" t="str">
        <f t="shared" si="280"/>
        <v>NC,,,,,,,,,,,,,</v>
      </c>
      <c r="AE1757" s="8"/>
      <c r="AF1757" s="115"/>
      <c r="AG1757" s="115"/>
      <c r="AH1757" s="8" t="s">
        <v>4889</v>
      </c>
      <c r="AI1757" s="115" t="s">
        <v>4889</v>
      </c>
      <c r="AJ1757" s="115"/>
      <c r="AK1757" s="115"/>
      <c r="AL1757" s="115"/>
      <c r="AM1757" s="115"/>
      <c r="AN1757" s="115"/>
      <c r="AO1757" s="115"/>
      <c r="AP1757" s="115"/>
      <c r="AQ1757" s="115"/>
      <c r="AR1757" s="115"/>
      <c r="AS1757" s="115"/>
      <c r="AT1757" s="115"/>
      <c r="AU1757" s="115"/>
      <c r="AV1757" s="115"/>
      <c r="AW1757" s="115"/>
      <c r="AX1757" s="115"/>
      <c r="AY1757" s="115"/>
      <c r="AZ1757" s="115"/>
      <c r="BA1757" s="115"/>
      <c r="BB1757" s="115"/>
      <c r="BC1757" s="115"/>
      <c r="BD1757" s="115"/>
      <c r="BE1757" s="115"/>
      <c r="BF1757" s="115"/>
      <c r="BG1757" s="115"/>
      <c r="BH1757" s="115"/>
      <c r="BI1757" s="115"/>
      <c r="BJ1757" s="115"/>
      <c r="BK1757" s="115"/>
      <c r="BL1757" s="115"/>
      <c r="BM1757" s="115"/>
      <c r="BN1757" s="115"/>
      <c r="BO1757" s="8"/>
      <c r="BP1757" s="8"/>
      <c r="BQ1757" s="8"/>
      <c r="BR1757" s="8"/>
      <c r="BS1757" s="8"/>
      <c r="BT1757" s="8"/>
      <c r="BU1757" s="8"/>
      <c r="BV1757" s="8"/>
      <c r="BW1757" s="8"/>
      <c r="BX1757" s="8"/>
      <c r="BY1757" s="8"/>
      <c r="BZ1757" s="8"/>
      <c r="CA1757" s="8"/>
      <c r="CB1757" s="8"/>
      <c r="CC1757" s="8"/>
      <c r="CD1757" s="115"/>
      <c r="CE1757" s="8" t="str">
        <f t="shared" si="278"/>
        <v>NC</v>
      </c>
      <c r="CF1757" s="8" t="str">
        <f t="shared" si="281"/>
        <v>Invalid PM Setting</v>
      </c>
      <c r="CG1757" s="8" t="str">
        <f t="shared" si="282"/>
        <v>NC</v>
      </c>
      <c r="CH1757" s="8" t="str">
        <f t="shared" si="283"/>
        <v>Invalid PM Setting</v>
      </c>
      <c r="CI1757" s="8"/>
      <c r="CJ1757" s="8"/>
      <c r="CK1757" s="8"/>
      <c r="CL1757" s="8"/>
      <c r="CM1757" s="115"/>
      <c r="CN1757" s="115"/>
      <c r="CO1757" s="115"/>
      <c r="CP1757" s="115"/>
      <c r="CQ1757" s="8"/>
      <c r="CR1757" s="8"/>
      <c r="CS1757" s="8"/>
      <c r="CT1757" s="8"/>
      <c r="CU1757" s="115"/>
      <c r="CV1757" s="115"/>
      <c r="CY1757" s="115"/>
      <c r="CZ1757" s="8" t="str">
        <f t="shared" si="284"/>
        <v>NC</v>
      </c>
      <c r="DA1757" s="8" t="str">
        <f t="shared" si="285"/>
        <v>Invalid PM Setting</v>
      </c>
      <c r="DB1757" s="8" t="str">
        <f t="shared" si="286"/>
        <v>NC</v>
      </c>
      <c r="DC1757" s="8" t="str">
        <f t="shared" si="287"/>
        <v>Invalid PM Setting</v>
      </c>
      <c r="DD1757" s="8"/>
      <c r="DE1757" s="8"/>
      <c r="DF1757" s="8"/>
      <c r="DG1757" s="115"/>
      <c r="DH1757" s="115"/>
      <c r="DI1757" s="115"/>
      <c r="DJ1757" s="115"/>
      <c r="DK1757" s="8"/>
      <c r="DL1757" s="8"/>
      <c r="DM1757" s="8"/>
      <c r="DN1757" s="8"/>
      <c r="DO1757" s="8"/>
      <c r="DP1757" s="115"/>
      <c r="DQ1757" s="115"/>
      <c r="DR1757" s="115"/>
      <c r="DS1757" s="115"/>
      <c r="DT1757" s="115"/>
    </row>
    <row r="1758" spans="1:124" ht="12.75" customHeight="1">
      <c r="A1758" s="115"/>
      <c r="B1758" s="89">
        <v>1755</v>
      </c>
      <c r="C1758" s="127"/>
      <c r="D1758" s="129"/>
      <c r="E1758" s="8"/>
      <c r="F1758" s="8"/>
      <c r="G1758" s="8"/>
      <c r="H1758" s="8"/>
      <c r="I1758" s="8" t="s">
        <v>4889</v>
      </c>
      <c r="J1758" s="8" t="s">
        <v>4530</v>
      </c>
      <c r="K1758" s="127" t="s">
        <v>4845</v>
      </c>
      <c r="L1758" s="129" t="s">
        <v>3868</v>
      </c>
      <c r="M1758" s="8"/>
      <c r="N1758" s="8"/>
      <c r="O1758" s="8" t="s">
        <v>6264</v>
      </c>
      <c r="P1758" s="8" t="s">
        <v>6264</v>
      </c>
      <c r="Q1758" s="8" t="s">
        <v>6264</v>
      </c>
      <c r="R1758" s="8"/>
      <c r="S1758" s="8"/>
      <c r="T1758" s="8"/>
      <c r="U1758" s="8"/>
      <c r="V1758" s="8"/>
      <c r="W1758" s="8"/>
      <c r="X1758" s="8"/>
      <c r="Y1758" s="8"/>
      <c r="Z1758" s="8"/>
      <c r="AA1758" s="8"/>
      <c r="AB1758" s="8"/>
      <c r="AC1758" s="8" t="str">
        <f t="shared" si="279"/>
        <v>NO</v>
      </c>
      <c r="AD1758" s="8" t="str">
        <f t="shared" si="280"/>
        <v>NC,,,,,,,,,,,,,</v>
      </c>
      <c r="AE1758" s="8"/>
      <c r="AF1758" s="115"/>
      <c r="AG1758" s="115"/>
      <c r="AH1758" s="8" t="s">
        <v>4889</v>
      </c>
      <c r="AI1758" s="115" t="s">
        <v>4889</v>
      </c>
      <c r="AJ1758" s="115"/>
      <c r="AK1758" s="115"/>
      <c r="AL1758" s="115"/>
      <c r="AM1758" s="115"/>
      <c r="AN1758" s="115"/>
      <c r="AO1758" s="115"/>
      <c r="AP1758" s="115"/>
      <c r="AQ1758" s="115"/>
      <c r="AR1758" s="115"/>
      <c r="AS1758" s="115"/>
      <c r="AT1758" s="115"/>
      <c r="AU1758" s="115"/>
      <c r="AV1758" s="115"/>
      <c r="AW1758" s="115"/>
      <c r="AX1758" s="115"/>
      <c r="AY1758" s="115"/>
      <c r="AZ1758" s="115"/>
      <c r="BA1758" s="115"/>
      <c r="BB1758" s="115"/>
      <c r="BC1758" s="115"/>
      <c r="BD1758" s="115"/>
      <c r="BE1758" s="115"/>
      <c r="BF1758" s="115"/>
      <c r="BG1758" s="115"/>
      <c r="BH1758" s="115"/>
      <c r="BI1758" s="115"/>
      <c r="BJ1758" s="115"/>
      <c r="BK1758" s="115"/>
      <c r="BL1758" s="115"/>
      <c r="BM1758" s="115"/>
      <c r="BN1758" s="115"/>
      <c r="BO1758" s="8"/>
      <c r="BP1758" s="8"/>
      <c r="BQ1758" s="8"/>
      <c r="BR1758" s="8"/>
      <c r="BS1758" s="8"/>
      <c r="BT1758" s="8"/>
      <c r="BU1758" s="8"/>
      <c r="BV1758" s="8"/>
      <c r="BW1758" s="8"/>
      <c r="BX1758" s="8"/>
      <c r="BY1758" s="8"/>
      <c r="BZ1758" s="8"/>
      <c r="CA1758" s="8"/>
      <c r="CB1758" s="8"/>
      <c r="CC1758" s="8"/>
      <c r="CD1758" s="115"/>
      <c r="CE1758" s="8" t="str">
        <f t="shared" si="278"/>
        <v>NC</v>
      </c>
      <c r="CF1758" s="8" t="str">
        <f t="shared" si="281"/>
        <v>Invalid PM Setting</v>
      </c>
      <c r="CG1758" s="8" t="str">
        <f t="shared" si="282"/>
        <v>NC</v>
      </c>
      <c r="CH1758" s="8" t="str">
        <f t="shared" si="283"/>
        <v>Invalid PM Setting</v>
      </c>
      <c r="CI1758" s="8"/>
      <c r="CJ1758" s="8"/>
      <c r="CK1758" s="8"/>
      <c r="CL1758" s="8"/>
      <c r="CM1758" s="115"/>
      <c r="CN1758" s="115"/>
      <c r="CO1758" s="115"/>
      <c r="CP1758" s="115"/>
      <c r="CQ1758" s="8"/>
      <c r="CR1758" s="8"/>
      <c r="CS1758" s="8"/>
      <c r="CT1758" s="8"/>
      <c r="CU1758" s="115"/>
      <c r="CV1758" s="115"/>
      <c r="CY1758" s="115"/>
      <c r="CZ1758" s="8" t="str">
        <f t="shared" si="284"/>
        <v>NC</v>
      </c>
      <c r="DA1758" s="8" t="str">
        <f t="shared" si="285"/>
        <v>Invalid PM Setting</v>
      </c>
      <c r="DB1758" s="8" t="str">
        <f t="shared" si="286"/>
        <v>NC</v>
      </c>
      <c r="DC1758" s="8" t="str">
        <f t="shared" si="287"/>
        <v>Invalid PM Setting</v>
      </c>
      <c r="DD1758" s="8"/>
      <c r="DE1758" s="8"/>
      <c r="DF1758" s="8"/>
      <c r="DG1758" s="115"/>
      <c r="DH1758" s="115"/>
      <c r="DI1758" s="115"/>
      <c r="DJ1758" s="115"/>
      <c r="DK1758" s="8"/>
      <c r="DL1758" s="8"/>
      <c r="DM1758" s="8"/>
      <c r="DN1758" s="8"/>
      <c r="DO1758" s="8"/>
      <c r="DP1758" s="115"/>
      <c r="DQ1758" s="115"/>
      <c r="DR1758" s="115"/>
      <c r="DS1758" s="115"/>
      <c r="DT1758" s="115"/>
    </row>
    <row r="1759" spans="1:124" ht="12.75" customHeight="1">
      <c r="A1759" s="115"/>
      <c r="B1759" s="89">
        <v>1756</v>
      </c>
      <c r="C1759" s="127"/>
      <c r="D1759" s="129"/>
      <c r="E1759" s="8"/>
      <c r="F1759" s="8"/>
      <c r="G1759" s="8"/>
      <c r="H1759" s="8"/>
      <c r="I1759" s="8" t="s">
        <v>4889</v>
      </c>
      <c r="J1759" s="8" t="s">
        <v>6866</v>
      </c>
      <c r="K1759" s="127" t="s">
        <v>4845</v>
      </c>
      <c r="L1759" s="129" t="s">
        <v>7060</v>
      </c>
      <c r="M1759" s="8"/>
      <c r="N1759" s="8"/>
      <c r="O1759" s="8" t="s">
        <v>6264</v>
      </c>
      <c r="P1759" s="8" t="s">
        <v>6264</v>
      </c>
      <c r="Q1759" s="8" t="s">
        <v>6264</v>
      </c>
      <c r="R1759" s="8"/>
      <c r="S1759" s="8"/>
      <c r="T1759" s="8"/>
      <c r="U1759" s="8"/>
      <c r="V1759" s="8"/>
      <c r="W1759" s="8"/>
      <c r="X1759" s="8"/>
      <c r="Y1759" s="8"/>
      <c r="Z1759" s="8"/>
      <c r="AA1759" s="8"/>
      <c r="AB1759" s="8"/>
      <c r="AC1759" s="8" t="str">
        <f t="shared" si="279"/>
        <v>NO</v>
      </c>
      <c r="AD1759" s="8" t="str">
        <f t="shared" si="280"/>
        <v>NC,,,,,,,,,,,,,</v>
      </c>
      <c r="AE1759" s="8"/>
      <c r="AF1759" s="115"/>
      <c r="AG1759" s="115"/>
      <c r="AH1759" s="8" t="s">
        <v>4889</v>
      </c>
      <c r="AI1759" s="115" t="s">
        <v>4889</v>
      </c>
      <c r="AJ1759" s="115"/>
      <c r="AK1759" s="115"/>
      <c r="AL1759" s="115"/>
      <c r="AM1759" s="115"/>
      <c r="AN1759" s="115"/>
      <c r="AO1759" s="115"/>
      <c r="AP1759" s="115"/>
      <c r="AQ1759" s="115"/>
      <c r="AR1759" s="115"/>
      <c r="AS1759" s="115"/>
      <c r="AT1759" s="115"/>
      <c r="AU1759" s="115"/>
      <c r="AV1759" s="115"/>
      <c r="AW1759" s="115"/>
      <c r="AX1759" s="115"/>
      <c r="AY1759" s="115"/>
      <c r="AZ1759" s="115"/>
      <c r="BA1759" s="115"/>
      <c r="BB1759" s="115"/>
      <c r="BC1759" s="115"/>
      <c r="BD1759" s="115"/>
      <c r="BE1759" s="115"/>
      <c r="BF1759" s="115"/>
      <c r="BG1759" s="115"/>
      <c r="BH1759" s="115"/>
      <c r="BI1759" s="115"/>
      <c r="BJ1759" s="115"/>
      <c r="BK1759" s="115"/>
      <c r="BL1759" s="115"/>
      <c r="BM1759" s="115"/>
      <c r="BN1759" s="115"/>
      <c r="BO1759" s="8"/>
      <c r="BP1759" s="8"/>
      <c r="BQ1759" s="8"/>
      <c r="BR1759" s="8"/>
      <c r="BS1759" s="8"/>
      <c r="BT1759" s="8"/>
      <c r="BU1759" s="8"/>
      <c r="BV1759" s="8"/>
      <c r="BW1759" s="8"/>
      <c r="BX1759" s="8"/>
      <c r="BY1759" s="8"/>
      <c r="BZ1759" s="8"/>
      <c r="CA1759" s="8"/>
      <c r="CB1759" s="8"/>
      <c r="CC1759" s="8"/>
      <c r="CD1759" s="115"/>
      <c r="CE1759" s="8" t="str">
        <f t="shared" si="278"/>
        <v>NC</v>
      </c>
      <c r="CF1759" s="8" t="str">
        <f t="shared" si="281"/>
        <v>Invalid PM Setting</v>
      </c>
      <c r="CG1759" s="8" t="str">
        <f t="shared" si="282"/>
        <v>NC</v>
      </c>
      <c r="CH1759" s="8" t="str">
        <f t="shared" si="283"/>
        <v>Invalid PM Setting</v>
      </c>
      <c r="CI1759" s="8"/>
      <c r="CJ1759" s="8"/>
      <c r="CK1759" s="8"/>
      <c r="CL1759" s="8"/>
      <c r="CM1759" s="115"/>
      <c r="CN1759" s="115"/>
      <c r="CO1759" s="115"/>
      <c r="CP1759" s="115"/>
      <c r="CQ1759" s="8"/>
      <c r="CR1759" s="8"/>
      <c r="CS1759" s="8"/>
      <c r="CT1759" s="8"/>
      <c r="CU1759" s="115"/>
      <c r="CV1759" s="115"/>
      <c r="CY1759" s="115"/>
      <c r="CZ1759" s="8" t="str">
        <f t="shared" si="284"/>
        <v>NC</v>
      </c>
      <c r="DA1759" s="8" t="str">
        <f t="shared" si="285"/>
        <v>Invalid PM Setting</v>
      </c>
      <c r="DB1759" s="8" t="str">
        <f t="shared" si="286"/>
        <v>NC</v>
      </c>
      <c r="DC1759" s="8" t="str">
        <f t="shared" si="287"/>
        <v>Invalid PM Setting</v>
      </c>
      <c r="DD1759" s="8"/>
      <c r="DE1759" s="8"/>
      <c r="DF1759" s="8"/>
      <c r="DG1759" s="115"/>
      <c r="DH1759" s="115"/>
      <c r="DI1759" s="115"/>
      <c r="DJ1759" s="115"/>
      <c r="DK1759" s="8"/>
      <c r="DL1759" s="8"/>
      <c r="DM1759" s="8"/>
      <c r="DN1759" s="8"/>
      <c r="DO1759" s="8"/>
      <c r="DP1759" s="115"/>
      <c r="DQ1759" s="115"/>
      <c r="DR1759" s="115"/>
      <c r="DS1759" s="115"/>
      <c r="DT1759" s="115"/>
    </row>
    <row r="1760" spans="1:124" ht="12.75" customHeight="1">
      <c r="A1760" s="115"/>
      <c r="B1760" s="89">
        <v>1757</v>
      </c>
      <c r="C1760" s="127"/>
      <c r="D1760" s="129"/>
      <c r="E1760" s="8"/>
      <c r="F1760" s="8"/>
      <c r="G1760" s="8"/>
      <c r="H1760" s="8"/>
      <c r="I1760" s="8" t="s">
        <v>4889</v>
      </c>
      <c r="J1760" s="8" t="s">
        <v>6884</v>
      </c>
      <c r="K1760" s="127" t="s">
        <v>4845</v>
      </c>
      <c r="L1760" s="129" t="s">
        <v>4980</v>
      </c>
      <c r="M1760" s="8"/>
      <c r="N1760" s="8"/>
      <c r="O1760" s="8" t="s">
        <v>6264</v>
      </c>
      <c r="P1760" s="8" t="s">
        <v>6264</v>
      </c>
      <c r="Q1760" s="8" t="s">
        <v>6264</v>
      </c>
      <c r="R1760" s="8"/>
      <c r="S1760" s="8"/>
      <c r="T1760" s="8"/>
      <c r="U1760" s="8"/>
      <c r="V1760" s="8"/>
      <c r="W1760" s="8"/>
      <c r="X1760" s="8"/>
      <c r="Y1760" s="8"/>
      <c r="Z1760" s="8"/>
      <c r="AA1760" s="8"/>
      <c r="AB1760" s="8"/>
      <c r="AC1760" s="8" t="str">
        <f t="shared" si="279"/>
        <v>NO</v>
      </c>
      <c r="AD1760" s="8" t="str">
        <f t="shared" si="280"/>
        <v>NC,,,,,,,,,,,,,</v>
      </c>
      <c r="AE1760" s="8"/>
      <c r="AF1760" s="115"/>
      <c r="AG1760" s="115"/>
      <c r="AH1760" s="8" t="s">
        <v>4889</v>
      </c>
      <c r="AI1760" s="115" t="s">
        <v>4889</v>
      </c>
      <c r="AJ1760" s="115"/>
      <c r="AK1760" s="115"/>
      <c r="AL1760" s="115"/>
      <c r="AM1760" s="115"/>
      <c r="AN1760" s="115"/>
      <c r="AO1760" s="115"/>
      <c r="AP1760" s="115"/>
      <c r="AQ1760" s="115"/>
      <c r="AR1760" s="115"/>
      <c r="AS1760" s="115"/>
      <c r="AT1760" s="115"/>
      <c r="AU1760" s="115"/>
      <c r="AV1760" s="115"/>
      <c r="AW1760" s="115"/>
      <c r="AX1760" s="115"/>
      <c r="AY1760" s="115"/>
      <c r="AZ1760" s="115"/>
      <c r="BA1760" s="115"/>
      <c r="BB1760" s="115"/>
      <c r="BC1760" s="115"/>
      <c r="BD1760" s="115"/>
      <c r="BE1760" s="115"/>
      <c r="BF1760" s="115"/>
      <c r="BG1760" s="115"/>
      <c r="BH1760" s="115"/>
      <c r="BI1760" s="115"/>
      <c r="BJ1760" s="115"/>
      <c r="BK1760" s="115"/>
      <c r="BL1760" s="115"/>
      <c r="BM1760" s="115"/>
      <c r="BN1760" s="115"/>
      <c r="BO1760" s="8"/>
      <c r="BP1760" s="8"/>
      <c r="BQ1760" s="8"/>
      <c r="BR1760" s="8"/>
      <c r="BS1760" s="8"/>
      <c r="BT1760" s="8"/>
      <c r="BU1760" s="8"/>
      <c r="BV1760" s="8"/>
      <c r="BW1760" s="8"/>
      <c r="BX1760" s="8"/>
      <c r="BY1760" s="8"/>
      <c r="BZ1760" s="8"/>
      <c r="CA1760" s="8"/>
      <c r="CB1760" s="8"/>
      <c r="CC1760" s="8"/>
      <c r="CD1760" s="115"/>
      <c r="CE1760" s="8" t="str">
        <f t="shared" si="278"/>
        <v>NC</v>
      </c>
      <c r="CF1760" s="8" t="str">
        <f t="shared" si="281"/>
        <v>Invalid PM Setting</v>
      </c>
      <c r="CG1760" s="8" t="str">
        <f t="shared" si="282"/>
        <v>NC</v>
      </c>
      <c r="CH1760" s="8" t="str">
        <f t="shared" si="283"/>
        <v>Invalid PM Setting</v>
      </c>
      <c r="CI1760" s="8"/>
      <c r="CJ1760" s="8"/>
      <c r="CK1760" s="8"/>
      <c r="CL1760" s="8"/>
      <c r="CM1760" s="115"/>
      <c r="CN1760" s="115"/>
      <c r="CO1760" s="115"/>
      <c r="CP1760" s="115"/>
      <c r="CQ1760" s="8"/>
      <c r="CR1760" s="8"/>
      <c r="CS1760" s="8"/>
      <c r="CT1760" s="8"/>
      <c r="CU1760" s="115"/>
      <c r="CV1760" s="115"/>
      <c r="CY1760" s="115"/>
      <c r="CZ1760" s="8" t="str">
        <f t="shared" si="284"/>
        <v>NC</v>
      </c>
      <c r="DA1760" s="8" t="str">
        <f t="shared" si="285"/>
        <v>Invalid PM Setting</v>
      </c>
      <c r="DB1760" s="8" t="str">
        <f t="shared" si="286"/>
        <v>NC</v>
      </c>
      <c r="DC1760" s="8" t="str">
        <f t="shared" si="287"/>
        <v>Invalid PM Setting</v>
      </c>
      <c r="DD1760" s="8"/>
      <c r="DE1760" s="8"/>
      <c r="DF1760" s="8"/>
      <c r="DG1760" s="115"/>
      <c r="DH1760" s="115"/>
      <c r="DI1760" s="115"/>
      <c r="DJ1760" s="115"/>
      <c r="DK1760" s="8"/>
      <c r="DL1760" s="8"/>
      <c r="DM1760" s="8"/>
      <c r="DN1760" s="8"/>
      <c r="DO1760" s="8"/>
      <c r="DP1760" s="115"/>
      <c r="DQ1760" s="115"/>
      <c r="DR1760" s="115"/>
      <c r="DS1760" s="115"/>
      <c r="DT1760" s="115"/>
    </row>
    <row r="1761" spans="1:124" ht="12.75" customHeight="1">
      <c r="A1761" s="115"/>
      <c r="B1761" s="89">
        <v>1758</v>
      </c>
      <c r="C1761" s="127"/>
      <c r="D1761" s="129"/>
      <c r="E1761" s="8"/>
      <c r="F1761" s="8"/>
      <c r="G1761" s="8"/>
      <c r="H1761" s="8"/>
      <c r="I1761" s="8" t="s">
        <v>4889</v>
      </c>
      <c r="J1761" s="8" t="s">
        <v>6886</v>
      </c>
      <c r="K1761" s="127" t="s">
        <v>4845</v>
      </c>
      <c r="L1761" s="129" t="s">
        <v>4936</v>
      </c>
      <c r="M1761" s="8"/>
      <c r="N1761" s="8"/>
      <c r="O1761" s="8" t="s">
        <v>6264</v>
      </c>
      <c r="P1761" s="8" t="s">
        <v>6264</v>
      </c>
      <c r="Q1761" s="8" t="s">
        <v>6264</v>
      </c>
      <c r="R1761" s="8"/>
      <c r="S1761" s="8"/>
      <c r="T1761" s="8"/>
      <c r="U1761" s="8"/>
      <c r="V1761" s="8"/>
      <c r="W1761" s="8"/>
      <c r="X1761" s="8"/>
      <c r="Y1761" s="8"/>
      <c r="Z1761" s="8"/>
      <c r="AA1761" s="8"/>
      <c r="AB1761" s="8"/>
      <c r="AC1761" s="8" t="str">
        <f t="shared" si="279"/>
        <v>NO</v>
      </c>
      <c r="AD1761" s="8" t="str">
        <f t="shared" si="280"/>
        <v>NC,,,,,,,,,,,,,</v>
      </c>
      <c r="AE1761" s="8"/>
      <c r="AF1761" s="115"/>
      <c r="AG1761" s="115"/>
      <c r="AH1761" s="8" t="s">
        <v>4889</v>
      </c>
      <c r="AI1761" s="115" t="s">
        <v>4889</v>
      </c>
      <c r="AJ1761" s="115"/>
      <c r="AK1761" s="115"/>
      <c r="AL1761" s="115"/>
      <c r="AM1761" s="115"/>
      <c r="AN1761" s="115"/>
      <c r="AO1761" s="115"/>
      <c r="AP1761" s="115"/>
      <c r="AQ1761" s="115"/>
      <c r="AR1761" s="115"/>
      <c r="AS1761" s="115"/>
      <c r="AT1761" s="115"/>
      <c r="AU1761" s="115"/>
      <c r="AV1761" s="115"/>
      <c r="AW1761" s="115"/>
      <c r="AX1761" s="115"/>
      <c r="AY1761" s="115"/>
      <c r="AZ1761" s="115"/>
      <c r="BA1761" s="115"/>
      <c r="BB1761" s="115"/>
      <c r="BC1761" s="115"/>
      <c r="BD1761" s="115"/>
      <c r="BE1761" s="115"/>
      <c r="BF1761" s="115"/>
      <c r="BG1761" s="115"/>
      <c r="BH1761" s="115"/>
      <c r="BI1761" s="115"/>
      <c r="BJ1761" s="115"/>
      <c r="BK1761" s="115"/>
      <c r="BL1761" s="115"/>
      <c r="BM1761" s="115"/>
      <c r="BN1761" s="115"/>
      <c r="BO1761" s="8"/>
      <c r="BP1761" s="8"/>
      <c r="BQ1761" s="8"/>
      <c r="BR1761" s="8"/>
      <c r="BS1761" s="8"/>
      <c r="BT1761" s="8"/>
      <c r="BU1761" s="8"/>
      <c r="BV1761" s="8"/>
      <c r="BW1761" s="8"/>
      <c r="BX1761" s="8"/>
      <c r="BY1761" s="8"/>
      <c r="BZ1761" s="8"/>
      <c r="CA1761" s="8"/>
      <c r="CB1761" s="8"/>
      <c r="CC1761" s="8"/>
      <c r="CD1761" s="115"/>
      <c r="CE1761" s="8" t="str">
        <f t="shared" si="278"/>
        <v>NC</v>
      </c>
      <c r="CF1761" s="8" t="str">
        <f t="shared" si="281"/>
        <v>Invalid PM Setting</v>
      </c>
      <c r="CG1761" s="8" t="str">
        <f t="shared" si="282"/>
        <v>NC</v>
      </c>
      <c r="CH1761" s="8" t="str">
        <f t="shared" si="283"/>
        <v>Invalid PM Setting</v>
      </c>
      <c r="CI1761" s="8"/>
      <c r="CJ1761" s="8"/>
      <c r="CK1761" s="8"/>
      <c r="CL1761" s="8"/>
      <c r="CM1761" s="115"/>
      <c r="CN1761" s="115"/>
      <c r="CO1761" s="115"/>
      <c r="CP1761" s="115"/>
      <c r="CQ1761" s="8"/>
      <c r="CR1761" s="8"/>
      <c r="CS1761" s="8"/>
      <c r="CT1761" s="8"/>
      <c r="CU1761" s="115"/>
      <c r="CV1761" s="115"/>
      <c r="CY1761" s="115"/>
      <c r="CZ1761" s="8" t="str">
        <f t="shared" si="284"/>
        <v>NC</v>
      </c>
      <c r="DA1761" s="8" t="str">
        <f t="shared" si="285"/>
        <v>Invalid PM Setting</v>
      </c>
      <c r="DB1761" s="8" t="str">
        <f t="shared" si="286"/>
        <v>NC</v>
      </c>
      <c r="DC1761" s="8" t="str">
        <f t="shared" si="287"/>
        <v>Invalid PM Setting</v>
      </c>
      <c r="DD1761" s="8"/>
      <c r="DE1761" s="8"/>
      <c r="DF1761" s="8"/>
      <c r="DG1761" s="115"/>
      <c r="DH1761" s="115"/>
      <c r="DI1761" s="115"/>
      <c r="DJ1761" s="115"/>
      <c r="DK1761" s="8"/>
      <c r="DL1761" s="8"/>
      <c r="DM1761" s="8"/>
      <c r="DN1761" s="8"/>
      <c r="DO1761" s="8"/>
      <c r="DP1761" s="115"/>
      <c r="DQ1761" s="115"/>
      <c r="DR1761" s="115"/>
      <c r="DS1761" s="115"/>
      <c r="DT1761" s="115"/>
    </row>
    <row r="1762" spans="1:124" ht="12.75" customHeight="1">
      <c r="A1762" s="115"/>
      <c r="B1762" s="89">
        <v>1759</v>
      </c>
      <c r="C1762" s="127"/>
      <c r="D1762" s="129"/>
      <c r="E1762" s="8"/>
      <c r="F1762" s="8"/>
      <c r="G1762" s="8"/>
      <c r="H1762" s="8"/>
      <c r="I1762" s="8" t="s">
        <v>4889</v>
      </c>
      <c r="J1762" s="8" t="s">
        <v>6736</v>
      </c>
      <c r="K1762" s="127" t="s">
        <v>4845</v>
      </c>
      <c r="L1762" s="129" t="s">
        <v>2575</v>
      </c>
      <c r="M1762" s="8"/>
      <c r="N1762" s="8"/>
      <c r="O1762" s="8" t="s">
        <v>6264</v>
      </c>
      <c r="P1762" s="8" t="s">
        <v>6264</v>
      </c>
      <c r="Q1762" s="8" t="s">
        <v>6264</v>
      </c>
      <c r="R1762" s="8"/>
      <c r="S1762" s="8"/>
      <c r="T1762" s="8"/>
      <c r="U1762" s="8"/>
      <c r="V1762" s="8"/>
      <c r="W1762" s="8"/>
      <c r="X1762" s="8"/>
      <c r="Y1762" s="8"/>
      <c r="Z1762" s="8"/>
      <c r="AA1762" s="8"/>
      <c r="AB1762" s="8"/>
      <c r="AC1762" s="8" t="str">
        <f t="shared" si="279"/>
        <v>NO</v>
      </c>
      <c r="AD1762" s="8" t="str">
        <f t="shared" si="280"/>
        <v>NC,,,,,,,,,,,,,</v>
      </c>
      <c r="AE1762" s="8"/>
      <c r="AF1762" s="115"/>
      <c r="AG1762" s="115"/>
      <c r="AH1762" s="8" t="s">
        <v>4889</v>
      </c>
      <c r="AI1762" s="115" t="s">
        <v>4889</v>
      </c>
      <c r="AJ1762" s="115"/>
      <c r="AK1762" s="115"/>
      <c r="AL1762" s="115"/>
      <c r="AM1762" s="115"/>
      <c r="AN1762" s="115"/>
      <c r="AO1762" s="115"/>
      <c r="AP1762" s="115"/>
      <c r="AQ1762" s="115"/>
      <c r="AR1762" s="115"/>
      <c r="AS1762" s="115"/>
      <c r="AT1762" s="115"/>
      <c r="AU1762" s="115"/>
      <c r="AV1762" s="115"/>
      <c r="AW1762" s="115"/>
      <c r="AX1762" s="115"/>
      <c r="AY1762" s="115"/>
      <c r="AZ1762" s="115"/>
      <c r="BA1762" s="115"/>
      <c r="BB1762" s="115"/>
      <c r="BC1762" s="115"/>
      <c r="BD1762" s="115"/>
      <c r="BE1762" s="115"/>
      <c r="BF1762" s="115"/>
      <c r="BG1762" s="115"/>
      <c r="BH1762" s="115"/>
      <c r="BI1762" s="115"/>
      <c r="BJ1762" s="115"/>
      <c r="BK1762" s="115"/>
      <c r="BL1762" s="115"/>
      <c r="BM1762" s="115"/>
      <c r="BN1762" s="115"/>
      <c r="BO1762" s="8"/>
      <c r="BP1762" s="8"/>
      <c r="BQ1762" s="8"/>
      <c r="BR1762" s="8"/>
      <c r="BS1762" s="8"/>
      <c r="BT1762" s="8"/>
      <c r="BU1762" s="8"/>
      <c r="BV1762" s="8"/>
      <c r="BW1762" s="8"/>
      <c r="BX1762" s="8"/>
      <c r="BY1762" s="8"/>
      <c r="BZ1762" s="8"/>
      <c r="CA1762" s="8"/>
      <c r="CB1762" s="8"/>
      <c r="CC1762" s="8"/>
      <c r="CD1762" s="115"/>
      <c r="CE1762" s="8" t="str">
        <f t="shared" si="278"/>
        <v>NC</v>
      </c>
      <c r="CF1762" s="8" t="str">
        <f t="shared" si="281"/>
        <v>Invalid PM Setting</v>
      </c>
      <c r="CG1762" s="8" t="str">
        <f t="shared" si="282"/>
        <v>NC</v>
      </c>
      <c r="CH1762" s="8" t="str">
        <f t="shared" si="283"/>
        <v>Invalid PM Setting</v>
      </c>
      <c r="CI1762" s="8"/>
      <c r="CJ1762" s="8"/>
      <c r="CK1762" s="8"/>
      <c r="CL1762" s="8"/>
      <c r="CM1762" s="115"/>
      <c r="CN1762" s="115"/>
      <c r="CO1762" s="115"/>
      <c r="CP1762" s="115"/>
      <c r="CQ1762" s="8"/>
      <c r="CR1762" s="8"/>
      <c r="CS1762" s="8"/>
      <c r="CT1762" s="8"/>
      <c r="CU1762" s="115"/>
      <c r="CV1762" s="115"/>
      <c r="CY1762" s="115"/>
      <c r="CZ1762" s="8" t="str">
        <f t="shared" si="284"/>
        <v>NC</v>
      </c>
      <c r="DA1762" s="8" t="str">
        <f t="shared" si="285"/>
        <v>Invalid PM Setting</v>
      </c>
      <c r="DB1762" s="8" t="str">
        <f t="shared" si="286"/>
        <v>NC</v>
      </c>
      <c r="DC1762" s="8" t="str">
        <f t="shared" si="287"/>
        <v>Invalid PM Setting</v>
      </c>
      <c r="DD1762" s="8"/>
      <c r="DE1762" s="8"/>
      <c r="DF1762" s="8"/>
      <c r="DG1762" s="115"/>
      <c r="DH1762" s="115"/>
      <c r="DI1762" s="115"/>
      <c r="DJ1762" s="115"/>
      <c r="DK1762" s="8"/>
      <c r="DL1762" s="8"/>
      <c r="DM1762" s="8"/>
      <c r="DN1762" s="8"/>
      <c r="DO1762" s="8"/>
      <c r="DP1762" s="115"/>
      <c r="DQ1762" s="115"/>
      <c r="DR1762" s="115"/>
      <c r="DS1762" s="115"/>
      <c r="DT1762" s="115"/>
    </row>
    <row r="1763" spans="1:124" ht="12.75" customHeight="1">
      <c r="A1763" s="115"/>
      <c r="B1763" s="89">
        <v>1760</v>
      </c>
      <c r="C1763" s="127"/>
      <c r="D1763" s="129"/>
      <c r="E1763" s="8"/>
      <c r="F1763" s="8"/>
      <c r="G1763" s="8"/>
      <c r="H1763" s="8"/>
      <c r="I1763" s="8" t="s">
        <v>4889</v>
      </c>
      <c r="J1763" s="8" t="s">
        <v>6716</v>
      </c>
      <c r="K1763" s="127" t="s">
        <v>4845</v>
      </c>
      <c r="L1763" s="129" t="s">
        <v>7063</v>
      </c>
      <c r="M1763" s="8"/>
      <c r="N1763" s="8"/>
      <c r="O1763" s="8" t="s">
        <v>6264</v>
      </c>
      <c r="P1763" s="8" t="s">
        <v>6264</v>
      </c>
      <c r="Q1763" s="8" t="s">
        <v>6264</v>
      </c>
      <c r="R1763" s="8"/>
      <c r="S1763" s="8"/>
      <c r="T1763" s="8"/>
      <c r="U1763" s="8"/>
      <c r="V1763" s="8"/>
      <c r="W1763" s="8"/>
      <c r="X1763" s="8"/>
      <c r="Y1763" s="8"/>
      <c r="Z1763" s="8"/>
      <c r="AA1763" s="8"/>
      <c r="AB1763" s="8"/>
      <c r="AC1763" s="8" t="str">
        <f t="shared" si="279"/>
        <v>NO</v>
      </c>
      <c r="AD1763" s="8" t="str">
        <f t="shared" si="280"/>
        <v>NC,,,,,,,,,,,,,</v>
      </c>
      <c r="AE1763" s="8"/>
      <c r="AF1763" s="115"/>
      <c r="AG1763" s="115"/>
      <c r="AH1763" s="8" t="s">
        <v>4889</v>
      </c>
      <c r="AI1763" s="115" t="s">
        <v>4889</v>
      </c>
      <c r="AJ1763" s="115"/>
      <c r="AK1763" s="115"/>
      <c r="AL1763" s="115"/>
      <c r="AM1763" s="115"/>
      <c r="AN1763" s="115"/>
      <c r="AO1763" s="115"/>
      <c r="AP1763" s="115"/>
      <c r="AQ1763" s="115"/>
      <c r="AR1763" s="115"/>
      <c r="AS1763" s="115"/>
      <c r="AT1763" s="115"/>
      <c r="AU1763" s="115"/>
      <c r="AV1763" s="115"/>
      <c r="AW1763" s="115"/>
      <c r="AX1763" s="115"/>
      <c r="AY1763" s="115"/>
      <c r="AZ1763" s="115"/>
      <c r="BA1763" s="115"/>
      <c r="BB1763" s="115"/>
      <c r="BC1763" s="115"/>
      <c r="BD1763" s="115"/>
      <c r="BE1763" s="115"/>
      <c r="BF1763" s="115"/>
      <c r="BG1763" s="115"/>
      <c r="BH1763" s="115"/>
      <c r="BI1763" s="115"/>
      <c r="BJ1763" s="115"/>
      <c r="BK1763" s="115"/>
      <c r="BL1763" s="115"/>
      <c r="BM1763" s="115"/>
      <c r="BN1763" s="115"/>
      <c r="BO1763" s="8"/>
      <c r="BP1763" s="8"/>
      <c r="BQ1763" s="8"/>
      <c r="BR1763" s="8"/>
      <c r="BS1763" s="8"/>
      <c r="BT1763" s="8"/>
      <c r="BU1763" s="8"/>
      <c r="BV1763" s="8"/>
      <c r="BW1763" s="8"/>
      <c r="BX1763" s="8"/>
      <c r="BY1763" s="8"/>
      <c r="BZ1763" s="8"/>
      <c r="CA1763" s="8"/>
      <c r="CB1763" s="8"/>
      <c r="CC1763" s="8"/>
      <c r="CD1763" s="115"/>
      <c r="CE1763" s="8" t="str">
        <f t="shared" si="278"/>
        <v>NC</v>
      </c>
      <c r="CF1763" s="8" t="str">
        <f t="shared" si="281"/>
        <v>Invalid PM Setting</v>
      </c>
      <c r="CG1763" s="8" t="str">
        <f t="shared" si="282"/>
        <v>NC</v>
      </c>
      <c r="CH1763" s="8" t="str">
        <f t="shared" si="283"/>
        <v>Invalid PM Setting</v>
      </c>
      <c r="CI1763" s="8"/>
      <c r="CJ1763" s="8"/>
      <c r="CK1763" s="8"/>
      <c r="CL1763" s="8"/>
      <c r="CM1763" s="115"/>
      <c r="CN1763" s="115"/>
      <c r="CO1763" s="115"/>
      <c r="CP1763" s="115"/>
      <c r="CQ1763" s="8"/>
      <c r="CR1763" s="8"/>
      <c r="CS1763" s="8"/>
      <c r="CT1763" s="8"/>
      <c r="CU1763" s="115"/>
      <c r="CV1763" s="115"/>
      <c r="CY1763" s="115"/>
      <c r="CZ1763" s="8" t="str">
        <f t="shared" si="284"/>
        <v>NC</v>
      </c>
      <c r="DA1763" s="8" t="str">
        <f t="shared" si="285"/>
        <v>Invalid PM Setting</v>
      </c>
      <c r="DB1763" s="8" t="str">
        <f t="shared" si="286"/>
        <v>NC</v>
      </c>
      <c r="DC1763" s="8" t="str">
        <f t="shared" si="287"/>
        <v>Invalid PM Setting</v>
      </c>
      <c r="DD1763" s="8"/>
      <c r="DE1763" s="8"/>
      <c r="DF1763" s="8"/>
      <c r="DG1763" s="115"/>
      <c r="DH1763" s="115"/>
      <c r="DI1763" s="115"/>
      <c r="DJ1763" s="115"/>
      <c r="DK1763" s="8"/>
      <c r="DL1763" s="8"/>
      <c r="DM1763" s="8"/>
      <c r="DN1763" s="8"/>
      <c r="DO1763" s="8"/>
      <c r="DP1763" s="115"/>
      <c r="DQ1763" s="115"/>
      <c r="DR1763" s="115"/>
      <c r="DS1763" s="115"/>
      <c r="DT1763" s="115"/>
    </row>
    <row r="1764" spans="1:124" ht="12.75" customHeight="1">
      <c r="A1764" s="115"/>
      <c r="B1764" s="89">
        <v>1761</v>
      </c>
      <c r="C1764" s="127"/>
      <c r="D1764" s="129"/>
      <c r="E1764" s="8"/>
      <c r="F1764" s="8"/>
      <c r="G1764" s="8"/>
      <c r="H1764" s="8"/>
      <c r="I1764" s="8" t="s">
        <v>4889</v>
      </c>
      <c r="J1764" s="8" t="s">
        <v>6732</v>
      </c>
      <c r="K1764" s="127" t="s">
        <v>4845</v>
      </c>
      <c r="L1764" s="129" t="s">
        <v>6040</v>
      </c>
      <c r="M1764" s="8"/>
      <c r="N1764" s="8"/>
      <c r="O1764" s="8" t="s">
        <v>6264</v>
      </c>
      <c r="P1764" s="8" t="s">
        <v>6264</v>
      </c>
      <c r="Q1764" s="8" t="s">
        <v>6264</v>
      </c>
      <c r="R1764" s="8"/>
      <c r="S1764" s="8"/>
      <c r="T1764" s="8"/>
      <c r="U1764" s="8"/>
      <c r="V1764" s="8"/>
      <c r="W1764" s="8"/>
      <c r="X1764" s="8"/>
      <c r="Y1764" s="8"/>
      <c r="Z1764" s="8"/>
      <c r="AA1764" s="8"/>
      <c r="AB1764" s="8"/>
      <c r="AC1764" s="8" t="str">
        <f t="shared" si="279"/>
        <v>NO</v>
      </c>
      <c r="AD1764" s="8" t="str">
        <f t="shared" si="280"/>
        <v>NC,,,,,,,,,,,,,</v>
      </c>
      <c r="AE1764" s="8"/>
      <c r="AF1764" s="115"/>
      <c r="AG1764" s="115"/>
      <c r="AH1764" s="8" t="s">
        <v>4889</v>
      </c>
      <c r="AI1764" s="115" t="s">
        <v>4889</v>
      </c>
      <c r="AJ1764" s="115"/>
      <c r="AK1764" s="115"/>
      <c r="AL1764" s="115"/>
      <c r="AM1764" s="115"/>
      <c r="AN1764" s="115"/>
      <c r="AO1764" s="115"/>
      <c r="AP1764" s="115"/>
      <c r="AQ1764" s="115"/>
      <c r="AR1764" s="115"/>
      <c r="AS1764" s="115"/>
      <c r="AT1764" s="115"/>
      <c r="AU1764" s="115"/>
      <c r="AV1764" s="115"/>
      <c r="AW1764" s="115"/>
      <c r="AX1764" s="115"/>
      <c r="AY1764" s="115"/>
      <c r="AZ1764" s="115"/>
      <c r="BA1764" s="115"/>
      <c r="BB1764" s="115"/>
      <c r="BC1764" s="115"/>
      <c r="BD1764" s="115"/>
      <c r="BE1764" s="115"/>
      <c r="BF1764" s="115"/>
      <c r="BG1764" s="115"/>
      <c r="BH1764" s="115"/>
      <c r="BI1764" s="115"/>
      <c r="BJ1764" s="115"/>
      <c r="BK1764" s="115"/>
      <c r="BL1764" s="115"/>
      <c r="BM1764" s="115"/>
      <c r="BN1764" s="115"/>
      <c r="BO1764" s="8"/>
      <c r="BP1764" s="8"/>
      <c r="BQ1764" s="8"/>
      <c r="BR1764" s="8"/>
      <c r="BS1764" s="8"/>
      <c r="BT1764" s="8"/>
      <c r="BU1764" s="8"/>
      <c r="BV1764" s="8"/>
      <c r="BW1764" s="8"/>
      <c r="BX1764" s="8"/>
      <c r="BY1764" s="8"/>
      <c r="BZ1764" s="8"/>
      <c r="CA1764" s="8"/>
      <c r="CB1764" s="8"/>
      <c r="CC1764" s="8"/>
      <c r="CD1764" s="115"/>
      <c r="CE1764" s="8" t="str">
        <f t="shared" si="278"/>
        <v>NC</v>
      </c>
      <c r="CF1764" s="8" t="str">
        <f t="shared" si="281"/>
        <v>Invalid PM Setting</v>
      </c>
      <c r="CG1764" s="8" t="str">
        <f t="shared" si="282"/>
        <v>NC</v>
      </c>
      <c r="CH1764" s="8" t="str">
        <f t="shared" si="283"/>
        <v>Invalid PM Setting</v>
      </c>
      <c r="CI1764" s="8"/>
      <c r="CJ1764" s="8"/>
      <c r="CK1764" s="8"/>
      <c r="CL1764" s="8"/>
      <c r="CM1764" s="115"/>
      <c r="CN1764" s="115"/>
      <c r="CO1764" s="115"/>
      <c r="CP1764" s="115"/>
      <c r="CQ1764" s="8"/>
      <c r="CR1764" s="8"/>
      <c r="CS1764" s="8"/>
      <c r="CT1764" s="8"/>
      <c r="CU1764" s="115"/>
      <c r="CV1764" s="115"/>
      <c r="CY1764" s="115"/>
      <c r="CZ1764" s="8" t="str">
        <f t="shared" si="284"/>
        <v>NC</v>
      </c>
      <c r="DA1764" s="8" t="str">
        <f t="shared" si="285"/>
        <v>Invalid PM Setting</v>
      </c>
      <c r="DB1764" s="8" t="str">
        <f t="shared" si="286"/>
        <v>NC</v>
      </c>
      <c r="DC1764" s="8" t="str">
        <f t="shared" si="287"/>
        <v>Invalid PM Setting</v>
      </c>
      <c r="DD1764" s="8"/>
      <c r="DE1764" s="8"/>
      <c r="DF1764" s="8"/>
      <c r="DG1764" s="115"/>
      <c r="DH1764" s="115"/>
      <c r="DI1764" s="115"/>
      <c r="DJ1764" s="115"/>
      <c r="DK1764" s="8"/>
      <c r="DL1764" s="8"/>
      <c r="DM1764" s="8"/>
      <c r="DN1764" s="8"/>
      <c r="DO1764" s="8"/>
      <c r="DP1764" s="115"/>
      <c r="DQ1764" s="115"/>
      <c r="DR1764" s="115"/>
      <c r="DS1764" s="115"/>
      <c r="DT1764" s="115"/>
    </row>
    <row r="1765" spans="1:124" ht="12.75" customHeight="1">
      <c r="A1765" s="115"/>
      <c r="B1765" s="89">
        <v>1762</v>
      </c>
      <c r="C1765" s="127"/>
      <c r="D1765" s="129"/>
      <c r="E1765" s="8"/>
      <c r="F1765" s="8"/>
      <c r="G1765" s="8"/>
      <c r="H1765" s="8"/>
      <c r="I1765" s="8" t="s">
        <v>4889</v>
      </c>
      <c r="J1765" s="8" t="s">
        <v>2126</v>
      </c>
      <c r="K1765" s="127" t="s">
        <v>4845</v>
      </c>
      <c r="L1765" s="129" t="s">
        <v>5012</v>
      </c>
      <c r="M1765" s="8"/>
      <c r="N1765" s="8"/>
      <c r="O1765" s="8" t="s">
        <v>6264</v>
      </c>
      <c r="P1765" s="8" t="s">
        <v>6264</v>
      </c>
      <c r="Q1765" s="8" t="s">
        <v>6264</v>
      </c>
      <c r="R1765" s="8"/>
      <c r="S1765" s="8"/>
      <c r="T1765" s="8"/>
      <c r="U1765" s="8"/>
      <c r="V1765" s="8"/>
      <c r="W1765" s="8"/>
      <c r="X1765" s="8"/>
      <c r="Y1765" s="8"/>
      <c r="Z1765" s="8"/>
      <c r="AA1765" s="8"/>
      <c r="AB1765" s="8"/>
      <c r="AC1765" s="8" t="str">
        <f t="shared" si="279"/>
        <v>NO</v>
      </c>
      <c r="AD1765" s="8" t="str">
        <f t="shared" si="280"/>
        <v>NC,,,,,,,,,,,,,</v>
      </c>
      <c r="AE1765" s="8"/>
      <c r="AF1765" s="115"/>
      <c r="AG1765" s="115"/>
      <c r="AH1765" s="8" t="s">
        <v>4889</v>
      </c>
      <c r="AI1765" s="115" t="s">
        <v>4889</v>
      </c>
      <c r="AJ1765" s="115"/>
      <c r="AK1765" s="115"/>
      <c r="AL1765" s="115"/>
      <c r="AM1765" s="115"/>
      <c r="AN1765" s="115"/>
      <c r="AO1765" s="115"/>
      <c r="AP1765" s="115"/>
      <c r="AQ1765" s="115"/>
      <c r="AR1765" s="115"/>
      <c r="AS1765" s="115"/>
      <c r="AT1765" s="115"/>
      <c r="AU1765" s="115"/>
      <c r="AV1765" s="115"/>
      <c r="AW1765" s="115"/>
      <c r="AX1765" s="115"/>
      <c r="AY1765" s="115"/>
      <c r="AZ1765" s="115"/>
      <c r="BA1765" s="115"/>
      <c r="BB1765" s="115"/>
      <c r="BC1765" s="115"/>
      <c r="BD1765" s="115"/>
      <c r="BE1765" s="115"/>
      <c r="BF1765" s="115"/>
      <c r="BG1765" s="115"/>
      <c r="BH1765" s="115"/>
      <c r="BI1765" s="115"/>
      <c r="BJ1765" s="115"/>
      <c r="BK1765" s="115"/>
      <c r="BL1765" s="115"/>
      <c r="BM1765" s="115"/>
      <c r="BN1765" s="115"/>
      <c r="BO1765" s="8"/>
      <c r="BP1765" s="8"/>
      <c r="BQ1765" s="8"/>
      <c r="BR1765" s="8"/>
      <c r="BS1765" s="8"/>
      <c r="BT1765" s="8"/>
      <c r="BU1765" s="8"/>
      <c r="BV1765" s="8"/>
      <c r="BW1765" s="8"/>
      <c r="BX1765" s="8"/>
      <c r="BY1765" s="8"/>
      <c r="BZ1765" s="8"/>
      <c r="CA1765" s="8"/>
      <c r="CB1765" s="8"/>
      <c r="CC1765" s="8"/>
      <c r="CD1765" s="115"/>
      <c r="CE1765" s="8" t="str">
        <f t="shared" si="278"/>
        <v>NC</v>
      </c>
      <c r="CF1765" s="8" t="str">
        <f t="shared" si="281"/>
        <v>Invalid PM Setting</v>
      </c>
      <c r="CG1765" s="8" t="str">
        <f t="shared" si="282"/>
        <v>NC</v>
      </c>
      <c r="CH1765" s="8" t="str">
        <f t="shared" si="283"/>
        <v>Invalid PM Setting</v>
      </c>
      <c r="CI1765" s="8"/>
      <c r="CJ1765" s="8"/>
      <c r="CK1765" s="8"/>
      <c r="CL1765" s="8"/>
      <c r="CM1765" s="115"/>
      <c r="CN1765" s="115"/>
      <c r="CO1765" s="115"/>
      <c r="CP1765" s="115"/>
      <c r="CQ1765" s="8"/>
      <c r="CR1765" s="8"/>
      <c r="CS1765" s="8"/>
      <c r="CT1765" s="8"/>
      <c r="CU1765" s="115"/>
      <c r="CV1765" s="115"/>
      <c r="CY1765" s="115"/>
      <c r="CZ1765" s="8" t="str">
        <f t="shared" si="284"/>
        <v>NC</v>
      </c>
      <c r="DA1765" s="8" t="str">
        <f t="shared" si="285"/>
        <v>Invalid PM Setting</v>
      </c>
      <c r="DB1765" s="8" t="str">
        <f t="shared" si="286"/>
        <v>NC</v>
      </c>
      <c r="DC1765" s="8" t="str">
        <f t="shared" si="287"/>
        <v>Invalid PM Setting</v>
      </c>
      <c r="DD1765" s="8"/>
      <c r="DE1765" s="8"/>
      <c r="DF1765" s="8"/>
      <c r="DG1765" s="115"/>
      <c r="DH1765" s="115"/>
      <c r="DI1765" s="115"/>
      <c r="DJ1765" s="115"/>
      <c r="DK1765" s="8"/>
      <c r="DL1765" s="8"/>
      <c r="DM1765" s="8"/>
      <c r="DN1765" s="8"/>
      <c r="DO1765" s="8"/>
      <c r="DP1765" s="115"/>
      <c r="DQ1765" s="115"/>
      <c r="DR1765" s="115"/>
      <c r="DS1765" s="115"/>
      <c r="DT1765" s="115"/>
    </row>
    <row r="1766" spans="1:124" ht="12.75" customHeight="1">
      <c r="A1766" s="115"/>
      <c r="B1766" s="89">
        <v>1763</v>
      </c>
      <c r="C1766" s="127"/>
      <c r="D1766" s="129"/>
      <c r="E1766" s="8"/>
      <c r="F1766" s="8"/>
      <c r="G1766" s="8"/>
      <c r="H1766" s="8"/>
      <c r="I1766" s="8" t="s">
        <v>4889</v>
      </c>
      <c r="J1766" s="8" t="s">
        <v>4069</v>
      </c>
      <c r="K1766" s="127" t="s">
        <v>4845</v>
      </c>
      <c r="L1766" s="129" t="s">
        <v>4944</v>
      </c>
      <c r="M1766" s="8"/>
      <c r="N1766" s="8"/>
      <c r="O1766" s="8" t="s">
        <v>6264</v>
      </c>
      <c r="P1766" s="8" t="s">
        <v>6264</v>
      </c>
      <c r="Q1766" s="8" t="s">
        <v>6264</v>
      </c>
      <c r="R1766" s="8"/>
      <c r="S1766" s="8"/>
      <c r="T1766" s="8"/>
      <c r="U1766" s="8"/>
      <c r="V1766" s="8"/>
      <c r="W1766" s="8"/>
      <c r="X1766" s="8"/>
      <c r="Y1766" s="8"/>
      <c r="Z1766" s="8"/>
      <c r="AA1766" s="8"/>
      <c r="AB1766" s="8"/>
      <c r="AC1766" s="8" t="str">
        <f t="shared" si="279"/>
        <v>NO</v>
      </c>
      <c r="AD1766" s="8" t="str">
        <f t="shared" si="280"/>
        <v>NC,,,,,,,,,,,,,</v>
      </c>
      <c r="AE1766" s="8"/>
      <c r="AF1766" s="115"/>
      <c r="AG1766" s="115"/>
      <c r="AH1766" s="8" t="s">
        <v>4889</v>
      </c>
      <c r="AI1766" s="115" t="s">
        <v>4889</v>
      </c>
      <c r="AJ1766" s="115"/>
      <c r="AK1766" s="115"/>
      <c r="AL1766" s="115"/>
      <c r="AM1766" s="115"/>
      <c r="AN1766" s="115"/>
      <c r="AO1766" s="115"/>
      <c r="AP1766" s="115"/>
      <c r="AQ1766" s="115"/>
      <c r="AR1766" s="115"/>
      <c r="AS1766" s="115"/>
      <c r="AT1766" s="115"/>
      <c r="AU1766" s="115"/>
      <c r="AV1766" s="115"/>
      <c r="AW1766" s="115"/>
      <c r="AX1766" s="115"/>
      <c r="AY1766" s="115"/>
      <c r="AZ1766" s="115"/>
      <c r="BA1766" s="115"/>
      <c r="BB1766" s="115"/>
      <c r="BC1766" s="115"/>
      <c r="BD1766" s="115"/>
      <c r="BE1766" s="115"/>
      <c r="BF1766" s="115"/>
      <c r="BG1766" s="115"/>
      <c r="BH1766" s="115"/>
      <c r="BI1766" s="115"/>
      <c r="BJ1766" s="115"/>
      <c r="BK1766" s="115"/>
      <c r="BL1766" s="115"/>
      <c r="BM1766" s="115"/>
      <c r="BN1766" s="115"/>
      <c r="BO1766" s="8"/>
      <c r="BP1766" s="8"/>
      <c r="BQ1766" s="8"/>
      <c r="BR1766" s="8"/>
      <c r="BS1766" s="8"/>
      <c r="BT1766" s="8"/>
      <c r="BU1766" s="8"/>
      <c r="BV1766" s="8"/>
      <c r="BW1766" s="8"/>
      <c r="BX1766" s="8"/>
      <c r="BY1766" s="8"/>
      <c r="BZ1766" s="8"/>
      <c r="CA1766" s="8"/>
      <c r="CB1766" s="8"/>
      <c r="CC1766" s="8"/>
      <c r="CD1766" s="115"/>
      <c r="CE1766" s="8" t="str">
        <f t="shared" si="278"/>
        <v>NC</v>
      </c>
      <c r="CF1766" s="8" t="str">
        <f t="shared" si="281"/>
        <v>Invalid PM Setting</v>
      </c>
      <c r="CG1766" s="8" t="str">
        <f t="shared" si="282"/>
        <v>NC</v>
      </c>
      <c r="CH1766" s="8" t="str">
        <f t="shared" si="283"/>
        <v>Invalid PM Setting</v>
      </c>
      <c r="CI1766" s="8"/>
      <c r="CJ1766" s="8"/>
      <c r="CK1766" s="8"/>
      <c r="CL1766" s="8"/>
      <c r="CM1766" s="115"/>
      <c r="CN1766" s="115"/>
      <c r="CO1766" s="115"/>
      <c r="CP1766" s="115"/>
      <c r="CQ1766" s="8"/>
      <c r="CR1766" s="8"/>
      <c r="CS1766" s="8"/>
      <c r="CT1766" s="8"/>
      <c r="CU1766" s="115"/>
      <c r="CV1766" s="115"/>
      <c r="CY1766" s="115"/>
      <c r="CZ1766" s="8" t="str">
        <f t="shared" si="284"/>
        <v>NC</v>
      </c>
      <c r="DA1766" s="8" t="str">
        <f t="shared" si="285"/>
        <v>Invalid PM Setting</v>
      </c>
      <c r="DB1766" s="8" t="str">
        <f t="shared" si="286"/>
        <v>NC</v>
      </c>
      <c r="DC1766" s="8" t="str">
        <f t="shared" si="287"/>
        <v>Invalid PM Setting</v>
      </c>
      <c r="DD1766" s="8"/>
      <c r="DE1766" s="8"/>
      <c r="DF1766" s="8"/>
      <c r="DG1766" s="115"/>
      <c r="DH1766" s="115"/>
      <c r="DI1766" s="115"/>
      <c r="DJ1766" s="115"/>
      <c r="DK1766" s="8"/>
      <c r="DL1766" s="8"/>
      <c r="DM1766" s="8"/>
      <c r="DN1766" s="8"/>
      <c r="DO1766" s="8"/>
      <c r="DP1766" s="115"/>
      <c r="DQ1766" s="115"/>
      <c r="DR1766" s="115"/>
      <c r="DS1766" s="115"/>
      <c r="DT1766" s="115"/>
    </row>
    <row r="1767" spans="1:124" ht="12.75" customHeight="1">
      <c r="A1767" s="115"/>
      <c r="B1767" s="89">
        <v>1764</v>
      </c>
      <c r="C1767" s="127"/>
      <c r="D1767" s="129"/>
      <c r="E1767" s="8"/>
      <c r="F1767" s="8"/>
      <c r="G1767" s="8"/>
      <c r="H1767" s="8"/>
      <c r="I1767" s="8" t="s">
        <v>4889</v>
      </c>
      <c r="J1767" s="8" t="s">
        <v>4104</v>
      </c>
      <c r="K1767" s="127" t="s">
        <v>4845</v>
      </c>
      <c r="L1767" s="129" t="s">
        <v>2610</v>
      </c>
      <c r="M1767" s="8"/>
      <c r="N1767" s="8"/>
      <c r="O1767" s="8" t="s">
        <v>6264</v>
      </c>
      <c r="P1767" s="8" t="s">
        <v>6264</v>
      </c>
      <c r="Q1767" s="8" t="s">
        <v>6264</v>
      </c>
      <c r="R1767" s="8"/>
      <c r="S1767" s="8"/>
      <c r="T1767" s="8"/>
      <c r="U1767" s="8"/>
      <c r="V1767" s="8"/>
      <c r="W1767" s="8"/>
      <c r="X1767" s="8"/>
      <c r="Y1767" s="8"/>
      <c r="Z1767" s="8"/>
      <c r="AA1767" s="8"/>
      <c r="AB1767" s="8"/>
      <c r="AC1767" s="8" t="str">
        <f t="shared" si="279"/>
        <v>NO</v>
      </c>
      <c r="AD1767" s="8" t="str">
        <f t="shared" si="280"/>
        <v>NC,,,,,,,,,,,,,</v>
      </c>
      <c r="AE1767" s="8"/>
      <c r="AF1767" s="115"/>
      <c r="AG1767" s="115"/>
      <c r="AH1767" s="8" t="s">
        <v>4889</v>
      </c>
      <c r="AI1767" s="115" t="s">
        <v>4889</v>
      </c>
      <c r="AJ1767" s="115"/>
      <c r="AK1767" s="115"/>
      <c r="AL1767" s="115"/>
      <c r="AM1767" s="115"/>
      <c r="AN1767" s="115"/>
      <c r="AO1767" s="115"/>
      <c r="AP1767" s="115"/>
      <c r="AQ1767" s="115"/>
      <c r="AR1767" s="115"/>
      <c r="AS1767" s="115"/>
      <c r="AT1767" s="115"/>
      <c r="AU1767" s="115"/>
      <c r="AV1767" s="115"/>
      <c r="AW1767" s="115"/>
      <c r="AX1767" s="115"/>
      <c r="AY1767" s="115"/>
      <c r="AZ1767" s="115"/>
      <c r="BA1767" s="115"/>
      <c r="BB1767" s="115"/>
      <c r="BC1767" s="115"/>
      <c r="BD1767" s="115"/>
      <c r="BE1767" s="115"/>
      <c r="BF1767" s="115"/>
      <c r="BG1767" s="115"/>
      <c r="BH1767" s="115"/>
      <c r="BI1767" s="115"/>
      <c r="BJ1767" s="115"/>
      <c r="BK1767" s="115"/>
      <c r="BL1767" s="115"/>
      <c r="BM1767" s="115"/>
      <c r="BN1767" s="115"/>
      <c r="BO1767" s="8"/>
      <c r="BP1767" s="8"/>
      <c r="BQ1767" s="8"/>
      <c r="BR1767" s="8"/>
      <c r="BS1767" s="8"/>
      <c r="BT1767" s="8"/>
      <c r="BU1767" s="8"/>
      <c r="BV1767" s="8"/>
      <c r="BW1767" s="8"/>
      <c r="BX1767" s="8"/>
      <c r="BY1767" s="8"/>
      <c r="BZ1767" s="8"/>
      <c r="CA1767" s="8"/>
      <c r="CB1767" s="8"/>
      <c r="CC1767" s="8"/>
      <c r="CD1767" s="115"/>
      <c r="CE1767" s="8" t="str">
        <f t="shared" si="278"/>
        <v>NC</v>
      </c>
      <c r="CF1767" s="8" t="str">
        <f t="shared" si="281"/>
        <v>Invalid PM Setting</v>
      </c>
      <c r="CG1767" s="8" t="str">
        <f t="shared" si="282"/>
        <v>NC</v>
      </c>
      <c r="CH1767" s="8" t="str">
        <f t="shared" si="283"/>
        <v>Invalid PM Setting</v>
      </c>
      <c r="CI1767" s="8"/>
      <c r="CJ1767" s="8"/>
      <c r="CK1767" s="8"/>
      <c r="CL1767" s="8"/>
      <c r="CM1767" s="115"/>
      <c r="CN1767" s="115"/>
      <c r="CO1767" s="115"/>
      <c r="CP1767" s="115"/>
      <c r="CQ1767" s="8"/>
      <c r="CR1767" s="8"/>
      <c r="CS1767" s="8"/>
      <c r="CT1767" s="8"/>
      <c r="CU1767" s="115"/>
      <c r="CV1767" s="115"/>
      <c r="CY1767" s="115"/>
      <c r="CZ1767" s="8" t="str">
        <f t="shared" si="284"/>
        <v>NC</v>
      </c>
      <c r="DA1767" s="8" t="str">
        <f t="shared" si="285"/>
        <v>Invalid PM Setting</v>
      </c>
      <c r="DB1767" s="8" t="str">
        <f t="shared" si="286"/>
        <v>NC</v>
      </c>
      <c r="DC1767" s="8" t="str">
        <f t="shared" si="287"/>
        <v>Invalid PM Setting</v>
      </c>
      <c r="DD1767" s="8"/>
      <c r="DE1767" s="8"/>
      <c r="DF1767" s="8"/>
      <c r="DG1767" s="115"/>
      <c r="DH1767" s="115"/>
      <c r="DI1767" s="115"/>
      <c r="DJ1767" s="115"/>
      <c r="DK1767" s="8"/>
      <c r="DL1767" s="8"/>
      <c r="DM1767" s="8"/>
      <c r="DN1767" s="8"/>
      <c r="DO1767" s="8"/>
      <c r="DP1767" s="115"/>
      <c r="DQ1767" s="115"/>
      <c r="DR1767" s="115"/>
      <c r="DS1767" s="115"/>
      <c r="DT1767" s="115"/>
    </row>
    <row r="1768" spans="1:124" ht="12.75" customHeight="1">
      <c r="A1768" s="115"/>
      <c r="B1768" s="89">
        <v>1765</v>
      </c>
      <c r="C1768" s="127"/>
      <c r="D1768" s="129"/>
      <c r="E1768" s="8"/>
      <c r="F1768" s="8"/>
      <c r="G1768" s="8"/>
      <c r="H1768" s="8"/>
      <c r="I1768" s="8" t="s">
        <v>4889</v>
      </c>
      <c r="J1768" s="8" t="s">
        <v>4888</v>
      </c>
      <c r="K1768" s="127" t="s">
        <v>4845</v>
      </c>
      <c r="L1768" s="129" t="s">
        <v>7066</v>
      </c>
      <c r="M1768" s="8"/>
      <c r="N1768" s="8"/>
      <c r="O1768" s="8" t="s">
        <v>6264</v>
      </c>
      <c r="P1768" s="8" t="s">
        <v>6264</v>
      </c>
      <c r="Q1768" s="8" t="s">
        <v>6264</v>
      </c>
      <c r="R1768" s="8"/>
      <c r="S1768" s="8"/>
      <c r="T1768" s="8"/>
      <c r="U1768" s="8"/>
      <c r="V1768" s="8"/>
      <c r="W1768" s="8"/>
      <c r="X1768" s="8"/>
      <c r="Y1768" s="8"/>
      <c r="Z1768" s="8"/>
      <c r="AA1768" s="8"/>
      <c r="AB1768" s="8"/>
      <c r="AC1768" s="8" t="str">
        <f t="shared" si="279"/>
        <v>NO</v>
      </c>
      <c r="AD1768" s="8" t="str">
        <f t="shared" si="280"/>
        <v>NC,,,,,,,,,,,,,</v>
      </c>
      <c r="AE1768" s="8"/>
      <c r="AF1768" s="115"/>
      <c r="AG1768" s="115"/>
      <c r="AH1768" s="8" t="s">
        <v>4889</v>
      </c>
      <c r="AI1768" s="115" t="s">
        <v>4889</v>
      </c>
      <c r="AJ1768" s="115"/>
      <c r="AK1768" s="115"/>
      <c r="AL1768" s="115"/>
      <c r="AM1768" s="115"/>
      <c r="AN1768" s="115"/>
      <c r="AO1768" s="115"/>
      <c r="AP1768" s="115"/>
      <c r="AQ1768" s="115"/>
      <c r="AR1768" s="115"/>
      <c r="AS1768" s="115"/>
      <c r="AT1768" s="115"/>
      <c r="AU1768" s="115"/>
      <c r="AV1768" s="115"/>
      <c r="AW1768" s="115"/>
      <c r="AX1768" s="115"/>
      <c r="AY1768" s="115"/>
      <c r="AZ1768" s="115"/>
      <c r="BA1768" s="115"/>
      <c r="BB1768" s="115"/>
      <c r="BC1768" s="115"/>
      <c r="BD1768" s="115"/>
      <c r="BE1768" s="115"/>
      <c r="BF1768" s="115"/>
      <c r="BG1768" s="115"/>
      <c r="BH1768" s="115"/>
      <c r="BI1768" s="115"/>
      <c r="BJ1768" s="115"/>
      <c r="BK1768" s="115"/>
      <c r="BL1768" s="115"/>
      <c r="BM1768" s="115"/>
      <c r="BN1768" s="115"/>
      <c r="BO1768" s="8"/>
      <c r="BP1768" s="8"/>
      <c r="BQ1768" s="8"/>
      <c r="BR1768" s="8"/>
      <c r="BS1768" s="8"/>
      <c r="BT1768" s="8"/>
      <c r="BU1768" s="8"/>
      <c r="BV1768" s="8"/>
      <c r="BW1768" s="8"/>
      <c r="BX1768" s="8"/>
      <c r="BY1768" s="8"/>
      <c r="BZ1768" s="8"/>
      <c r="CA1768" s="8"/>
      <c r="CB1768" s="8"/>
      <c r="CC1768" s="8"/>
      <c r="CD1768" s="115"/>
      <c r="CE1768" s="8" t="str">
        <f t="shared" si="278"/>
        <v>NC</v>
      </c>
      <c r="CF1768" s="8" t="str">
        <f t="shared" si="281"/>
        <v>Invalid PM Setting</v>
      </c>
      <c r="CG1768" s="8" t="str">
        <f t="shared" si="282"/>
        <v>NC</v>
      </c>
      <c r="CH1768" s="8" t="str">
        <f t="shared" si="283"/>
        <v>Invalid PM Setting</v>
      </c>
      <c r="CI1768" s="8"/>
      <c r="CJ1768" s="8"/>
      <c r="CK1768" s="8"/>
      <c r="CL1768" s="8"/>
      <c r="CM1768" s="115"/>
      <c r="CN1768" s="115"/>
      <c r="CO1768" s="115"/>
      <c r="CP1768" s="115"/>
      <c r="CQ1768" s="8"/>
      <c r="CR1768" s="8"/>
      <c r="CS1768" s="8"/>
      <c r="CT1768" s="8"/>
      <c r="CU1768" s="115"/>
      <c r="CV1768" s="115"/>
      <c r="CY1768" s="115"/>
      <c r="CZ1768" s="8" t="str">
        <f t="shared" si="284"/>
        <v>NC</v>
      </c>
      <c r="DA1768" s="8" t="str">
        <f t="shared" si="285"/>
        <v>Invalid PM Setting</v>
      </c>
      <c r="DB1768" s="8" t="str">
        <f t="shared" si="286"/>
        <v>NC</v>
      </c>
      <c r="DC1768" s="8" t="str">
        <f t="shared" si="287"/>
        <v>Invalid PM Setting</v>
      </c>
      <c r="DD1768" s="8"/>
      <c r="DE1768" s="8"/>
      <c r="DF1768" s="8"/>
      <c r="DG1768" s="115"/>
      <c r="DH1768" s="115"/>
      <c r="DI1768" s="115"/>
      <c r="DJ1768" s="115"/>
      <c r="DK1768" s="8"/>
      <c r="DL1768" s="8"/>
      <c r="DM1768" s="8"/>
      <c r="DN1768" s="8"/>
      <c r="DO1768" s="8"/>
      <c r="DP1768" s="115"/>
      <c r="DQ1768" s="115"/>
      <c r="DR1768" s="115"/>
      <c r="DS1768" s="115"/>
      <c r="DT1768" s="115"/>
    </row>
    <row r="1769" spans="1:124" ht="12.75" customHeight="1">
      <c r="A1769" s="115"/>
      <c r="B1769" s="89">
        <v>1766</v>
      </c>
      <c r="C1769" s="127"/>
      <c r="D1769" s="129"/>
      <c r="E1769" s="8"/>
      <c r="F1769" s="8"/>
      <c r="G1769" s="8"/>
      <c r="H1769" s="8"/>
      <c r="I1769" s="8" t="s">
        <v>4889</v>
      </c>
      <c r="J1769" s="8" t="s">
        <v>7107</v>
      </c>
      <c r="K1769" s="127" t="s">
        <v>4845</v>
      </c>
      <c r="L1769" s="129" t="s">
        <v>6044</v>
      </c>
      <c r="M1769" s="8"/>
      <c r="N1769" s="8"/>
      <c r="O1769" s="8" t="s">
        <v>6264</v>
      </c>
      <c r="P1769" s="8" t="s">
        <v>6264</v>
      </c>
      <c r="Q1769" s="8" t="s">
        <v>6264</v>
      </c>
      <c r="R1769" s="8"/>
      <c r="S1769" s="8"/>
      <c r="T1769" s="8"/>
      <c r="U1769" s="8"/>
      <c r="V1769" s="8"/>
      <c r="W1769" s="8"/>
      <c r="X1769" s="8"/>
      <c r="Y1769" s="8"/>
      <c r="Z1769" s="8"/>
      <c r="AA1769" s="8"/>
      <c r="AB1769" s="8"/>
      <c r="AC1769" s="8" t="str">
        <f t="shared" si="279"/>
        <v>NO</v>
      </c>
      <c r="AD1769" s="8" t="str">
        <f t="shared" si="280"/>
        <v>NC,,,,,,,,,,,,,</v>
      </c>
      <c r="AE1769" s="8"/>
      <c r="AF1769" s="115"/>
      <c r="AG1769" s="115"/>
      <c r="AH1769" s="8" t="s">
        <v>4889</v>
      </c>
      <c r="AI1769" s="115" t="s">
        <v>4889</v>
      </c>
      <c r="AJ1769" s="115"/>
      <c r="AK1769" s="115"/>
      <c r="AL1769" s="115"/>
      <c r="AM1769" s="115"/>
      <c r="AN1769" s="115"/>
      <c r="AO1769" s="115"/>
      <c r="AP1769" s="115"/>
      <c r="AQ1769" s="115"/>
      <c r="AR1769" s="115"/>
      <c r="AS1769" s="115"/>
      <c r="AT1769" s="115"/>
      <c r="AU1769" s="115"/>
      <c r="AV1769" s="115"/>
      <c r="AW1769" s="115"/>
      <c r="AX1769" s="115"/>
      <c r="AY1769" s="115"/>
      <c r="AZ1769" s="115"/>
      <c r="BA1769" s="115"/>
      <c r="BB1769" s="115"/>
      <c r="BC1769" s="115"/>
      <c r="BD1769" s="115"/>
      <c r="BE1769" s="115"/>
      <c r="BF1769" s="115"/>
      <c r="BG1769" s="115"/>
      <c r="BH1769" s="115"/>
      <c r="BI1769" s="115"/>
      <c r="BJ1769" s="115"/>
      <c r="BK1769" s="115"/>
      <c r="BL1769" s="115"/>
      <c r="BM1769" s="115"/>
      <c r="BN1769" s="115"/>
      <c r="BO1769" s="8"/>
      <c r="BP1769" s="8"/>
      <c r="BQ1769" s="8"/>
      <c r="BR1769" s="8"/>
      <c r="BS1769" s="8"/>
      <c r="BT1769" s="8"/>
      <c r="BU1769" s="8"/>
      <c r="BV1769" s="8"/>
      <c r="BW1769" s="8"/>
      <c r="BX1769" s="8"/>
      <c r="BY1769" s="8"/>
      <c r="BZ1769" s="8"/>
      <c r="CA1769" s="8"/>
      <c r="CB1769" s="8"/>
      <c r="CC1769" s="8"/>
      <c r="CD1769" s="115"/>
      <c r="CE1769" s="8" t="str">
        <f t="shared" si="278"/>
        <v>NC</v>
      </c>
      <c r="CF1769" s="8" t="str">
        <f t="shared" si="281"/>
        <v>Invalid PM Setting</v>
      </c>
      <c r="CG1769" s="8" t="str">
        <f t="shared" si="282"/>
        <v>NC</v>
      </c>
      <c r="CH1769" s="8" t="str">
        <f t="shared" si="283"/>
        <v>Invalid PM Setting</v>
      </c>
      <c r="CI1769" s="8"/>
      <c r="CJ1769" s="8"/>
      <c r="CK1769" s="8"/>
      <c r="CL1769" s="8"/>
      <c r="CM1769" s="115"/>
      <c r="CN1769" s="115"/>
      <c r="CO1769" s="115"/>
      <c r="CP1769" s="115"/>
      <c r="CQ1769" s="8"/>
      <c r="CR1769" s="8"/>
      <c r="CS1769" s="8"/>
      <c r="CT1769" s="8"/>
      <c r="CU1769" s="115"/>
      <c r="CV1769" s="115"/>
      <c r="CY1769" s="115"/>
      <c r="CZ1769" s="8" t="str">
        <f t="shared" si="284"/>
        <v>NC</v>
      </c>
      <c r="DA1769" s="8" t="str">
        <f t="shared" si="285"/>
        <v>Invalid PM Setting</v>
      </c>
      <c r="DB1769" s="8" t="str">
        <f t="shared" si="286"/>
        <v>NC</v>
      </c>
      <c r="DC1769" s="8" t="str">
        <f t="shared" si="287"/>
        <v>Invalid PM Setting</v>
      </c>
      <c r="DD1769" s="8"/>
      <c r="DE1769" s="8"/>
      <c r="DF1769" s="8"/>
      <c r="DG1769" s="115"/>
      <c r="DH1769" s="115"/>
      <c r="DI1769" s="115"/>
      <c r="DJ1769" s="115"/>
      <c r="DK1769" s="8"/>
      <c r="DL1769" s="8"/>
      <c r="DM1769" s="8"/>
      <c r="DN1769" s="8"/>
      <c r="DO1769" s="8"/>
      <c r="DP1769" s="115"/>
      <c r="DQ1769" s="115"/>
      <c r="DR1769" s="115"/>
      <c r="DS1769" s="115"/>
      <c r="DT1769" s="115"/>
    </row>
    <row r="1770" spans="1:124" ht="12.75" customHeight="1">
      <c r="A1770" s="115"/>
      <c r="B1770" s="89">
        <v>1767</v>
      </c>
      <c r="C1770" s="127"/>
      <c r="D1770" s="129"/>
      <c r="E1770" s="8"/>
      <c r="F1770" s="8"/>
      <c r="G1770" s="8"/>
      <c r="H1770" s="8"/>
      <c r="I1770" s="8" t="s">
        <v>4889</v>
      </c>
      <c r="J1770" s="8" t="s">
        <v>5567</v>
      </c>
      <c r="K1770" s="127" t="s">
        <v>4845</v>
      </c>
      <c r="L1770" s="129" t="s">
        <v>7067</v>
      </c>
      <c r="M1770" s="8"/>
      <c r="N1770" s="8"/>
      <c r="O1770" s="8" t="s">
        <v>6264</v>
      </c>
      <c r="P1770" s="8" t="s">
        <v>6264</v>
      </c>
      <c r="Q1770" s="8" t="s">
        <v>6264</v>
      </c>
      <c r="R1770" s="8"/>
      <c r="S1770" s="8"/>
      <c r="T1770" s="8"/>
      <c r="U1770" s="8"/>
      <c r="V1770" s="8"/>
      <c r="W1770" s="8"/>
      <c r="X1770" s="8"/>
      <c r="Y1770" s="8"/>
      <c r="Z1770" s="8"/>
      <c r="AA1770" s="8"/>
      <c r="AB1770" s="8"/>
      <c r="AC1770" s="8" t="str">
        <f t="shared" si="279"/>
        <v>NO</v>
      </c>
      <c r="AD1770" s="8" t="str">
        <f t="shared" si="280"/>
        <v>NC,,,,,,,,,,,,,</v>
      </c>
      <c r="AE1770" s="8"/>
      <c r="AF1770" s="115"/>
      <c r="AG1770" s="115"/>
      <c r="AH1770" s="8" t="s">
        <v>4889</v>
      </c>
      <c r="AI1770" s="115" t="s">
        <v>4889</v>
      </c>
      <c r="AJ1770" s="115"/>
      <c r="AK1770" s="115"/>
      <c r="AL1770" s="115"/>
      <c r="AM1770" s="115"/>
      <c r="AN1770" s="115"/>
      <c r="AO1770" s="115"/>
      <c r="AP1770" s="115"/>
      <c r="AQ1770" s="115"/>
      <c r="AR1770" s="115"/>
      <c r="AS1770" s="115"/>
      <c r="AT1770" s="115"/>
      <c r="AU1770" s="115"/>
      <c r="AV1770" s="115"/>
      <c r="AW1770" s="115"/>
      <c r="AX1770" s="115"/>
      <c r="AY1770" s="115"/>
      <c r="AZ1770" s="115"/>
      <c r="BA1770" s="115"/>
      <c r="BB1770" s="115"/>
      <c r="BC1770" s="115"/>
      <c r="BD1770" s="115"/>
      <c r="BE1770" s="115"/>
      <c r="BF1770" s="115"/>
      <c r="BG1770" s="115"/>
      <c r="BH1770" s="115"/>
      <c r="BI1770" s="115"/>
      <c r="BJ1770" s="115"/>
      <c r="BK1770" s="115"/>
      <c r="BL1770" s="115"/>
      <c r="BM1770" s="115"/>
      <c r="BN1770" s="115"/>
      <c r="BO1770" s="8"/>
      <c r="BP1770" s="8"/>
      <c r="BQ1770" s="8"/>
      <c r="BR1770" s="8"/>
      <c r="BS1770" s="8"/>
      <c r="BT1770" s="8"/>
      <c r="BU1770" s="8"/>
      <c r="BV1770" s="8"/>
      <c r="BW1770" s="8"/>
      <c r="BX1770" s="8"/>
      <c r="BY1770" s="8"/>
      <c r="BZ1770" s="8"/>
      <c r="CA1770" s="8"/>
      <c r="CB1770" s="8"/>
      <c r="CC1770" s="8"/>
      <c r="CD1770" s="115"/>
      <c r="CE1770" s="8" t="str">
        <f t="shared" si="278"/>
        <v>NC</v>
      </c>
      <c r="CF1770" s="8" t="str">
        <f t="shared" si="281"/>
        <v>Invalid PM Setting</v>
      </c>
      <c r="CG1770" s="8" t="str">
        <f t="shared" si="282"/>
        <v>NC</v>
      </c>
      <c r="CH1770" s="8" t="str">
        <f t="shared" si="283"/>
        <v>Invalid PM Setting</v>
      </c>
      <c r="CI1770" s="8"/>
      <c r="CJ1770" s="8"/>
      <c r="CK1770" s="8"/>
      <c r="CL1770" s="8"/>
      <c r="CM1770" s="115"/>
      <c r="CN1770" s="115"/>
      <c r="CO1770" s="115"/>
      <c r="CP1770" s="115"/>
      <c r="CQ1770" s="8"/>
      <c r="CR1770" s="8"/>
      <c r="CS1770" s="8"/>
      <c r="CT1770" s="8"/>
      <c r="CU1770" s="115"/>
      <c r="CV1770" s="115"/>
      <c r="CY1770" s="115"/>
      <c r="CZ1770" s="8" t="str">
        <f t="shared" si="284"/>
        <v>NC</v>
      </c>
      <c r="DA1770" s="8" t="str">
        <f t="shared" si="285"/>
        <v>Invalid PM Setting</v>
      </c>
      <c r="DB1770" s="8" t="str">
        <f t="shared" si="286"/>
        <v>NC</v>
      </c>
      <c r="DC1770" s="8" t="str">
        <f t="shared" si="287"/>
        <v>Invalid PM Setting</v>
      </c>
      <c r="DD1770" s="8"/>
      <c r="DE1770" s="8"/>
      <c r="DF1770" s="8"/>
      <c r="DG1770" s="115"/>
      <c r="DH1770" s="115"/>
      <c r="DI1770" s="115"/>
      <c r="DJ1770" s="115"/>
      <c r="DK1770" s="8"/>
      <c r="DL1770" s="8"/>
      <c r="DM1770" s="8"/>
      <c r="DN1770" s="8"/>
      <c r="DO1770" s="8"/>
      <c r="DP1770" s="115"/>
      <c r="DQ1770" s="115"/>
      <c r="DR1770" s="115"/>
      <c r="DS1770" s="115"/>
      <c r="DT1770" s="115"/>
    </row>
    <row r="1771" spans="1:124" ht="12.75" customHeight="1">
      <c r="A1771" s="115"/>
      <c r="B1771" s="89">
        <v>1768</v>
      </c>
      <c r="C1771" s="127"/>
      <c r="D1771" s="129"/>
      <c r="E1771" s="8"/>
      <c r="F1771" s="8"/>
      <c r="G1771" s="8"/>
      <c r="H1771" s="8"/>
      <c r="I1771" s="8" t="s">
        <v>4889</v>
      </c>
      <c r="J1771" s="8" t="s">
        <v>6419</v>
      </c>
      <c r="K1771" s="127" t="s">
        <v>4845</v>
      </c>
      <c r="L1771" s="129" t="s">
        <v>4926</v>
      </c>
      <c r="M1771" s="8"/>
      <c r="N1771" s="8"/>
      <c r="O1771" s="8" t="s">
        <v>6264</v>
      </c>
      <c r="P1771" s="8" t="s">
        <v>6264</v>
      </c>
      <c r="Q1771" s="8" t="s">
        <v>6264</v>
      </c>
      <c r="R1771" s="8"/>
      <c r="S1771" s="8"/>
      <c r="T1771" s="8"/>
      <c r="U1771" s="8"/>
      <c r="V1771" s="8"/>
      <c r="W1771" s="8"/>
      <c r="X1771" s="8"/>
      <c r="Y1771" s="8"/>
      <c r="Z1771" s="8"/>
      <c r="AA1771" s="8"/>
      <c r="AB1771" s="8"/>
      <c r="AC1771" s="8" t="str">
        <f t="shared" si="279"/>
        <v>NO</v>
      </c>
      <c r="AD1771" s="8" t="str">
        <f t="shared" si="280"/>
        <v>NC,,,,,,,,,,,,,</v>
      </c>
      <c r="AE1771" s="8"/>
      <c r="AF1771" s="115"/>
      <c r="AG1771" s="115"/>
      <c r="AH1771" s="8" t="s">
        <v>4889</v>
      </c>
      <c r="AI1771" s="115" t="s">
        <v>4889</v>
      </c>
      <c r="AJ1771" s="115"/>
      <c r="AK1771" s="115"/>
      <c r="AL1771" s="115"/>
      <c r="AM1771" s="115"/>
      <c r="AN1771" s="115"/>
      <c r="AO1771" s="115"/>
      <c r="AP1771" s="115"/>
      <c r="AQ1771" s="115"/>
      <c r="AR1771" s="115"/>
      <c r="AS1771" s="115"/>
      <c r="AT1771" s="115"/>
      <c r="AU1771" s="115"/>
      <c r="AV1771" s="115"/>
      <c r="AW1771" s="115"/>
      <c r="AX1771" s="115"/>
      <c r="AY1771" s="115"/>
      <c r="AZ1771" s="115"/>
      <c r="BA1771" s="115"/>
      <c r="BB1771" s="115"/>
      <c r="BC1771" s="115"/>
      <c r="BD1771" s="115"/>
      <c r="BE1771" s="115"/>
      <c r="BF1771" s="115"/>
      <c r="BG1771" s="115"/>
      <c r="BH1771" s="115"/>
      <c r="BI1771" s="115"/>
      <c r="BJ1771" s="115"/>
      <c r="BK1771" s="115"/>
      <c r="BL1771" s="115"/>
      <c r="BM1771" s="115"/>
      <c r="BN1771" s="115"/>
      <c r="BO1771" s="8"/>
      <c r="BP1771" s="8"/>
      <c r="BQ1771" s="8"/>
      <c r="BR1771" s="8"/>
      <c r="BS1771" s="8"/>
      <c r="BT1771" s="8"/>
      <c r="BU1771" s="8"/>
      <c r="BV1771" s="8"/>
      <c r="BW1771" s="8"/>
      <c r="BX1771" s="8"/>
      <c r="BY1771" s="8"/>
      <c r="BZ1771" s="8"/>
      <c r="CA1771" s="8"/>
      <c r="CB1771" s="8"/>
      <c r="CC1771" s="8"/>
      <c r="CD1771" s="115"/>
      <c r="CE1771" s="8" t="str">
        <f t="shared" si="278"/>
        <v>NC</v>
      </c>
      <c r="CF1771" s="8" t="str">
        <f t="shared" si="281"/>
        <v>Invalid PM Setting</v>
      </c>
      <c r="CG1771" s="8" t="str">
        <f t="shared" si="282"/>
        <v>NC</v>
      </c>
      <c r="CH1771" s="8" t="str">
        <f t="shared" si="283"/>
        <v>Invalid PM Setting</v>
      </c>
      <c r="CI1771" s="8"/>
      <c r="CJ1771" s="8"/>
      <c r="CK1771" s="8"/>
      <c r="CL1771" s="8"/>
      <c r="CM1771" s="115"/>
      <c r="CN1771" s="115"/>
      <c r="CO1771" s="115"/>
      <c r="CP1771" s="115"/>
      <c r="CQ1771" s="8"/>
      <c r="CR1771" s="8"/>
      <c r="CS1771" s="8"/>
      <c r="CT1771" s="8"/>
      <c r="CU1771" s="115"/>
      <c r="CV1771" s="115"/>
      <c r="CY1771" s="115"/>
      <c r="CZ1771" s="8" t="str">
        <f t="shared" si="284"/>
        <v>NC</v>
      </c>
      <c r="DA1771" s="8" t="str">
        <f t="shared" si="285"/>
        <v>Invalid PM Setting</v>
      </c>
      <c r="DB1771" s="8" t="str">
        <f t="shared" si="286"/>
        <v>NC</v>
      </c>
      <c r="DC1771" s="8" t="str">
        <f t="shared" si="287"/>
        <v>Invalid PM Setting</v>
      </c>
      <c r="DD1771" s="8"/>
      <c r="DE1771" s="8"/>
      <c r="DF1771" s="8"/>
      <c r="DG1771" s="115"/>
      <c r="DH1771" s="115"/>
      <c r="DI1771" s="115"/>
      <c r="DJ1771" s="115"/>
      <c r="DK1771" s="8"/>
      <c r="DL1771" s="8"/>
      <c r="DM1771" s="8"/>
      <c r="DN1771" s="8"/>
      <c r="DO1771" s="8"/>
      <c r="DP1771" s="115"/>
      <c r="DQ1771" s="115"/>
      <c r="DR1771" s="115"/>
      <c r="DS1771" s="115"/>
      <c r="DT1771" s="115"/>
    </row>
    <row r="1772" spans="1:124" ht="12.75" customHeight="1">
      <c r="A1772" s="115"/>
      <c r="B1772" s="89">
        <v>1769</v>
      </c>
      <c r="C1772" s="127"/>
      <c r="D1772" s="129"/>
      <c r="E1772" s="8"/>
      <c r="F1772" s="8"/>
      <c r="G1772" s="8"/>
      <c r="H1772" s="8"/>
      <c r="I1772" s="8" t="s">
        <v>4889</v>
      </c>
      <c r="J1772" s="8" t="s">
        <v>5594</v>
      </c>
      <c r="K1772" s="127" t="s">
        <v>4845</v>
      </c>
      <c r="L1772" s="129" t="s">
        <v>7061</v>
      </c>
      <c r="M1772" s="8"/>
      <c r="N1772" s="8"/>
      <c r="O1772" s="8" t="s">
        <v>6264</v>
      </c>
      <c r="P1772" s="8" t="s">
        <v>6264</v>
      </c>
      <c r="Q1772" s="8" t="s">
        <v>6264</v>
      </c>
      <c r="R1772" s="8"/>
      <c r="S1772" s="8"/>
      <c r="T1772" s="8"/>
      <c r="U1772" s="8"/>
      <c r="V1772" s="8"/>
      <c r="W1772" s="8"/>
      <c r="X1772" s="8"/>
      <c r="Y1772" s="8"/>
      <c r="Z1772" s="8"/>
      <c r="AA1772" s="8"/>
      <c r="AB1772" s="8"/>
      <c r="AC1772" s="8" t="str">
        <f t="shared" si="279"/>
        <v>NO</v>
      </c>
      <c r="AD1772" s="8" t="str">
        <f t="shared" si="280"/>
        <v>NC,,,,,,,,,,,,,</v>
      </c>
      <c r="AE1772" s="8"/>
      <c r="AF1772" s="115"/>
      <c r="AG1772" s="115"/>
      <c r="AH1772" s="8" t="s">
        <v>4889</v>
      </c>
      <c r="AI1772" s="115" t="s">
        <v>4889</v>
      </c>
      <c r="AJ1772" s="115"/>
      <c r="AK1772" s="115"/>
      <c r="AL1772" s="115"/>
      <c r="AM1772" s="115"/>
      <c r="AN1772" s="115"/>
      <c r="AO1772" s="115"/>
      <c r="AP1772" s="115"/>
      <c r="AQ1772" s="115"/>
      <c r="AR1772" s="115"/>
      <c r="AS1772" s="115"/>
      <c r="AT1772" s="115"/>
      <c r="AU1772" s="115"/>
      <c r="AV1772" s="115"/>
      <c r="AW1772" s="115"/>
      <c r="AX1772" s="115"/>
      <c r="AY1772" s="115"/>
      <c r="AZ1772" s="115"/>
      <c r="BA1772" s="115"/>
      <c r="BB1772" s="115"/>
      <c r="BC1772" s="115"/>
      <c r="BD1772" s="115"/>
      <c r="BE1772" s="115"/>
      <c r="BF1772" s="115"/>
      <c r="BG1772" s="115"/>
      <c r="BH1772" s="115"/>
      <c r="BI1772" s="115"/>
      <c r="BJ1772" s="115"/>
      <c r="BK1772" s="115"/>
      <c r="BL1772" s="115"/>
      <c r="BM1772" s="115"/>
      <c r="BN1772" s="115"/>
      <c r="BO1772" s="8"/>
      <c r="BP1772" s="8"/>
      <c r="BQ1772" s="8"/>
      <c r="BR1772" s="8"/>
      <c r="BS1772" s="8"/>
      <c r="BT1772" s="8"/>
      <c r="BU1772" s="8"/>
      <c r="BV1772" s="8"/>
      <c r="BW1772" s="8"/>
      <c r="BX1772" s="8"/>
      <c r="BY1772" s="8"/>
      <c r="BZ1772" s="8"/>
      <c r="CA1772" s="8"/>
      <c r="CB1772" s="8"/>
      <c r="CC1772" s="8"/>
      <c r="CD1772" s="115"/>
      <c r="CE1772" s="8" t="str">
        <f t="shared" si="278"/>
        <v>NC</v>
      </c>
      <c r="CF1772" s="8" t="str">
        <f t="shared" si="281"/>
        <v>Invalid PM Setting</v>
      </c>
      <c r="CG1772" s="8" t="str">
        <f t="shared" si="282"/>
        <v>NC</v>
      </c>
      <c r="CH1772" s="8" t="str">
        <f t="shared" si="283"/>
        <v>Invalid PM Setting</v>
      </c>
      <c r="CI1772" s="8"/>
      <c r="CJ1772" s="8"/>
      <c r="CK1772" s="8"/>
      <c r="CL1772" s="8"/>
      <c r="CM1772" s="115"/>
      <c r="CN1772" s="115"/>
      <c r="CO1772" s="115"/>
      <c r="CP1772" s="115"/>
      <c r="CQ1772" s="8"/>
      <c r="CR1772" s="8"/>
      <c r="CS1772" s="8"/>
      <c r="CT1772" s="8"/>
      <c r="CU1772" s="115"/>
      <c r="CV1772" s="115"/>
      <c r="CY1772" s="115"/>
      <c r="CZ1772" s="8" t="str">
        <f t="shared" si="284"/>
        <v>NC</v>
      </c>
      <c r="DA1772" s="8" t="str">
        <f t="shared" si="285"/>
        <v>Invalid PM Setting</v>
      </c>
      <c r="DB1772" s="8" t="str">
        <f t="shared" si="286"/>
        <v>NC</v>
      </c>
      <c r="DC1772" s="8" t="str">
        <f t="shared" si="287"/>
        <v>Invalid PM Setting</v>
      </c>
      <c r="DD1772" s="8"/>
      <c r="DE1772" s="8"/>
      <c r="DF1772" s="8"/>
      <c r="DG1772" s="115"/>
      <c r="DH1772" s="115"/>
      <c r="DI1772" s="115"/>
      <c r="DJ1772" s="115"/>
      <c r="DK1772" s="8"/>
      <c r="DL1772" s="8"/>
      <c r="DM1772" s="8"/>
      <c r="DN1772" s="8"/>
      <c r="DO1772" s="8"/>
      <c r="DP1772" s="115"/>
      <c r="DQ1772" s="115"/>
      <c r="DR1772" s="115"/>
      <c r="DS1772" s="115"/>
      <c r="DT1772" s="115"/>
    </row>
    <row r="1773" spans="1:124" ht="12.75" customHeight="1">
      <c r="A1773" s="115"/>
      <c r="B1773" s="89">
        <v>1770</v>
      </c>
      <c r="C1773" s="127"/>
      <c r="D1773" s="129"/>
      <c r="E1773" s="8"/>
      <c r="F1773" s="8"/>
      <c r="G1773" s="8"/>
      <c r="H1773" s="8"/>
      <c r="I1773" s="8" t="s">
        <v>4889</v>
      </c>
      <c r="J1773" s="8" t="s">
        <v>6483</v>
      </c>
      <c r="K1773" s="127" t="s">
        <v>4845</v>
      </c>
      <c r="L1773" s="129" t="s">
        <v>7068</v>
      </c>
      <c r="M1773" s="8"/>
      <c r="N1773" s="8"/>
      <c r="O1773" s="8" t="s">
        <v>6264</v>
      </c>
      <c r="P1773" s="8" t="s">
        <v>6264</v>
      </c>
      <c r="Q1773" s="8" t="s">
        <v>6264</v>
      </c>
      <c r="R1773" s="8"/>
      <c r="S1773" s="8"/>
      <c r="T1773" s="8"/>
      <c r="U1773" s="8"/>
      <c r="V1773" s="8"/>
      <c r="W1773" s="8"/>
      <c r="X1773" s="8"/>
      <c r="Y1773" s="8"/>
      <c r="Z1773" s="8"/>
      <c r="AA1773" s="8"/>
      <c r="AB1773" s="8"/>
      <c r="AC1773" s="8" t="str">
        <f t="shared" si="279"/>
        <v>NO</v>
      </c>
      <c r="AD1773" s="8" t="str">
        <f t="shared" si="280"/>
        <v>NC,,,,,,,,,,,,,</v>
      </c>
      <c r="AE1773" s="8"/>
      <c r="AF1773" s="115"/>
      <c r="AG1773" s="115"/>
      <c r="AH1773" s="8" t="s">
        <v>4889</v>
      </c>
      <c r="AI1773" s="115" t="s">
        <v>4889</v>
      </c>
      <c r="AJ1773" s="115"/>
      <c r="AK1773" s="115"/>
      <c r="AL1773" s="115"/>
      <c r="AM1773" s="115"/>
      <c r="AN1773" s="115"/>
      <c r="AO1773" s="115"/>
      <c r="AP1773" s="115"/>
      <c r="AQ1773" s="115"/>
      <c r="AR1773" s="115"/>
      <c r="AS1773" s="115"/>
      <c r="AT1773" s="115"/>
      <c r="AU1773" s="115"/>
      <c r="AV1773" s="115"/>
      <c r="AW1773" s="115"/>
      <c r="AX1773" s="115"/>
      <c r="AY1773" s="115"/>
      <c r="AZ1773" s="115"/>
      <c r="BA1773" s="115"/>
      <c r="BB1773" s="115"/>
      <c r="BC1773" s="115"/>
      <c r="BD1773" s="115"/>
      <c r="BE1773" s="115"/>
      <c r="BF1773" s="115"/>
      <c r="BG1773" s="115"/>
      <c r="BH1773" s="115"/>
      <c r="BI1773" s="115"/>
      <c r="BJ1773" s="115"/>
      <c r="BK1773" s="115"/>
      <c r="BL1773" s="115"/>
      <c r="BM1773" s="115"/>
      <c r="BN1773" s="115"/>
      <c r="BO1773" s="8"/>
      <c r="BP1773" s="8"/>
      <c r="BQ1773" s="8"/>
      <c r="BR1773" s="8"/>
      <c r="BS1773" s="8"/>
      <c r="BT1773" s="8"/>
      <c r="BU1773" s="8"/>
      <c r="BV1773" s="8"/>
      <c r="BW1773" s="8"/>
      <c r="BX1773" s="8"/>
      <c r="BY1773" s="8"/>
      <c r="BZ1773" s="8"/>
      <c r="CA1773" s="8"/>
      <c r="CB1773" s="8"/>
      <c r="CC1773" s="8"/>
      <c r="CD1773" s="115"/>
      <c r="CE1773" s="8" t="str">
        <f t="shared" si="278"/>
        <v>NC</v>
      </c>
      <c r="CF1773" s="8" t="str">
        <f t="shared" si="281"/>
        <v>Invalid PM Setting</v>
      </c>
      <c r="CG1773" s="8" t="str">
        <f t="shared" si="282"/>
        <v>NC</v>
      </c>
      <c r="CH1773" s="8" t="str">
        <f t="shared" si="283"/>
        <v>Invalid PM Setting</v>
      </c>
      <c r="CI1773" s="8"/>
      <c r="CJ1773" s="8"/>
      <c r="CK1773" s="8"/>
      <c r="CL1773" s="8"/>
      <c r="CM1773" s="115"/>
      <c r="CN1773" s="115"/>
      <c r="CO1773" s="115"/>
      <c r="CP1773" s="115"/>
      <c r="CQ1773" s="8"/>
      <c r="CR1773" s="8"/>
      <c r="CS1773" s="8"/>
      <c r="CT1773" s="8"/>
      <c r="CU1773" s="115"/>
      <c r="CV1773" s="115"/>
      <c r="CY1773" s="115"/>
      <c r="CZ1773" s="8" t="str">
        <f t="shared" si="284"/>
        <v>NC</v>
      </c>
      <c r="DA1773" s="8" t="str">
        <f t="shared" si="285"/>
        <v>Invalid PM Setting</v>
      </c>
      <c r="DB1773" s="8" t="str">
        <f t="shared" si="286"/>
        <v>NC</v>
      </c>
      <c r="DC1773" s="8" t="str">
        <f t="shared" si="287"/>
        <v>Invalid PM Setting</v>
      </c>
      <c r="DD1773" s="8"/>
      <c r="DE1773" s="8"/>
      <c r="DF1773" s="8"/>
      <c r="DG1773" s="115"/>
      <c r="DH1773" s="115"/>
      <c r="DI1773" s="115"/>
      <c r="DJ1773" s="115"/>
      <c r="DK1773" s="8"/>
      <c r="DL1773" s="8"/>
      <c r="DM1773" s="8"/>
      <c r="DN1773" s="8"/>
      <c r="DO1773" s="8"/>
      <c r="DP1773" s="115"/>
      <c r="DQ1773" s="115"/>
      <c r="DR1773" s="115"/>
      <c r="DS1773" s="115"/>
      <c r="DT1773" s="115"/>
    </row>
    <row r="1774" spans="1:124" ht="12.75" customHeight="1">
      <c r="A1774" s="115"/>
      <c r="B1774" s="89">
        <v>1771</v>
      </c>
      <c r="C1774" s="127"/>
      <c r="D1774" s="129"/>
      <c r="E1774" s="8"/>
      <c r="F1774" s="8"/>
      <c r="G1774" s="8"/>
      <c r="H1774" s="8"/>
      <c r="I1774" s="8" t="s">
        <v>4889</v>
      </c>
      <c r="J1774" s="8" t="s">
        <v>6872</v>
      </c>
      <c r="K1774" s="127" t="s">
        <v>4845</v>
      </c>
      <c r="L1774" s="129" t="s">
        <v>6220</v>
      </c>
      <c r="M1774" s="8"/>
      <c r="N1774" s="8"/>
      <c r="O1774" s="8" t="s">
        <v>6264</v>
      </c>
      <c r="P1774" s="8" t="s">
        <v>6264</v>
      </c>
      <c r="Q1774" s="8" t="s">
        <v>6264</v>
      </c>
      <c r="R1774" s="8"/>
      <c r="S1774" s="8"/>
      <c r="T1774" s="8"/>
      <c r="U1774" s="8"/>
      <c r="V1774" s="8"/>
      <c r="W1774" s="8"/>
      <c r="X1774" s="8"/>
      <c r="Y1774" s="8"/>
      <c r="Z1774" s="8"/>
      <c r="AA1774" s="8"/>
      <c r="AB1774" s="8"/>
      <c r="AC1774" s="8" t="str">
        <f t="shared" si="279"/>
        <v>NO</v>
      </c>
      <c r="AD1774" s="8" t="str">
        <f t="shared" si="280"/>
        <v>NC,,,,,,,,,,,,,</v>
      </c>
      <c r="AE1774" s="8"/>
      <c r="AF1774" s="115"/>
      <c r="AG1774" s="115"/>
      <c r="AH1774" s="8" t="s">
        <v>4889</v>
      </c>
      <c r="AI1774" s="115" t="s">
        <v>4889</v>
      </c>
      <c r="AJ1774" s="115"/>
      <c r="AK1774" s="115"/>
      <c r="AL1774" s="115"/>
      <c r="AM1774" s="115"/>
      <c r="AN1774" s="115"/>
      <c r="AO1774" s="115"/>
      <c r="AP1774" s="115"/>
      <c r="AQ1774" s="115"/>
      <c r="AR1774" s="115"/>
      <c r="AS1774" s="115"/>
      <c r="AT1774" s="115"/>
      <c r="AU1774" s="115"/>
      <c r="AV1774" s="115"/>
      <c r="AW1774" s="115"/>
      <c r="AX1774" s="115"/>
      <c r="AY1774" s="115"/>
      <c r="AZ1774" s="115"/>
      <c r="BA1774" s="115"/>
      <c r="BB1774" s="115"/>
      <c r="BC1774" s="115"/>
      <c r="BD1774" s="115"/>
      <c r="BE1774" s="115"/>
      <c r="BF1774" s="115"/>
      <c r="BG1774" s="115"/>
      <c r="BH1774" s="115"/>
      <c r="BI1774" s="115"/>
      <c r="BJ1774" s="115"/>
      <c r="BK1774" s="115"/>
      <c r="BL1774" s="115"/>
      <c r="BM1774" s="115"/>
      <c r="BN1774" s="115"/>
      <c r="BO1774" s="8"/>
      <c r="BP1774" s="8"/>
      <c r="BQ1774" s="8"/>
      <c r="BR1774" s="8"/>
      <c r="BS1774" s="8"/>
      <c r="BT1774" s="8"/>
      <c r="BU1774" s="8"/>
      <c r="BV1774" s="8"/>
      <c r="BW1774" s="8"/>
      <c r="BX1774" s="8"/>
      <c r="BY1774" s="8"/>
      <c r="BZ1774" s="8"/>
      <c r="CA1774" s="8"/>
      <c r="CB1774" s="8"/>
      <c r="CC1774" s="8"/>
      <c r="CD1774" s="115"/>
      <c r="CE1774" s="8" t="str">
        <f t="shared" si="278"/>
        <v>NC</v>
      </c>
      <c r="CF1774" s="8" t="str">
        <f t="shared" si="281"/>
        <v>Invalid PM Setting</v>
      </c>
      <c r="CG1774" s="8" t="str">
        <f t="shared" si="282"/>
        <v>NC</v>
      </c>
      <c r="CH1774" s="8" t="str">
        <f t="shared" si="283"/>
        <v>Invalid PM Setting</v>
      </c>
      <c r="CI1774" s="8"/>
      <c r="CJ1774" s="8"/>
      <c r="CK1774" s="8"/>
      <c r="CL1774" s="8"/>
      <c r="CM1774" s="115"/>
      <c r="CN1774" s="115"/>
      <c r="CO1774" s="115"/>
      <c r="CP1774" s="115"/>
      <c r="CQ1774" s="8"/>
      <c r="CR1774" s="8"/>
      <c r="CS1774" s="8"/>
      <c r="CT1774" s="8"/>
      <c r="CU1774" s="115"/>
      <c r="CV1774" s="115"/>
      <c r="CY1774" s="115"/>
      <c r="CZ1774" s="8" t="str">
        <f t="shared" si="284"/>
        <v>NC</v>
      </c>
      <c r="DA1774" s="8" t="str">
        <f t="shared" si="285"/>
        <v>Invalid PM Setting</v>
      </c>
      <c r="DB1774" s="8" t="str">
        <f t="shared" si="286"/>
        <v>NC</v>
      </c>
      <c r="DC1774" s="8" t="str">
        <f t="shared" si="287"/>
        <v>Invalid PM Setting</v>
      </c>
      <c r="DD1774" s="8"/>
      <c r="DE1774" s="8"/>
      <c r="DF1774" s="8"/>
      <c r="DG1774" s="115"/>
      <c r="DH1774" s="115"/>
      <c r="DI1774" s="115"/>
      <c r="DJ1774" s="115"/>
      <c r="DK1774" s="8"/>
      <c r="DL1774" s="8"/>
      <c r="DM1774" s="8"/>
      <c r="DN1774" s="8"/>
      <c r="DO1774" s="8"/>
      <c r="DP1774" s="115"/>
      <c r="DQ1774" s="115"/>
      <c r="DR1774" s="115"/>
      <c r="DS1774" s="115"/>
      <c r="DT1774" s="115"/>
    </row>
    <row r="1775" spans="1:124" ht="12.75" customHeight="1">
      <c r="A1775" s="115"/>
      <c r="B1775" s="89">
        <v>1772</v>
      </c>
      <c r="C1775" s="127"/>
      <c r="D1775" s="129"/>
      <c r="E1775" s="8"/>
      <c r="F1775" s="8"/>
      <c r="G1775" s="8"/>
      <c r="H1775" s="8"/>
      <c r="I1775" s="8" t="s">
        <v>4889</v>
      </c>
      <c r="J1775" s="8" t="s">
        <v>6874</v>
      </c>
      <c r="K1775" s="127" t="s">
        <v>4845</v>
      </c>
      <c r="L1775" s="129" t="s">
        <v>4932</v>
      </c>
      <c r="M1775" s="8"/>
      <c r="N1775" s="8"/>
      <c r="O1775" s="8" t="s">
        <v>6264</v>
      </c>
      <c r="P1775" s="8" t="s">
        <v>6264</v>
      </c>
      <c r="Q1775" s="8" t="s">
        <v>6264</v>
      </c>
      <c r="R1775" s="8"/>
      <c r="S1775" s="8"/>
      <c r="T1775" s="8"/>
      <c r="U1775" s="8"/>
      <c r="V1775" s="8"/>
      <c r="W1775" s="8"/>
      <c r="X1775" s="8"/>
      <c r="Y1775" s="8"/>
      <c r="Z1775" s="8"/>
      <c r="AA1775" s="8"/>
      <c r="AB1775" s="8"/>
      <c r="AC1775" s="8" t="str">
        <f t="shared" si="279"/>
        <v>NO</v>
      </c>
      <c r="AD1775" s="8" t="str">
        <f t="shared" si="280"/>
        <v>NC,,,,,,,,,,,,,</v>
      </c>
      <c r="AE1775" s="8"/>
      <c r="AF1775" s="115"/>
      <c r="AG1775" s="115"/>
      <c r="AH1775" s="8" t="s">
        <v>4889</v>
      </c>
      <c r="AI1775" s="115" t="s">
        <v>4889</v>
      </c>
      <c r="AJ1775" s="115"/>
      <c r="AK1775" s="115"/>
      <c r="AL1775" s="115"/>
      <c r="AM1775" s="115"/>
      <c r="AN1775" s="115"/>
      <c r="AO1775" s="115"/>
      <c r="AP1775" s="115"/>
      <c r="AQ1775" s="115"/>
      <c r="AR1775" s="115"/>
      <c r="AS1775" s="115"/>
      <c r="AT1775" s="115"/>
      <c r="AU1775" s="115"/>
      <c r="AV1775" s="115"/>
      <c r="AW1775" s="115"/>
      <c r="AX1775" s="115"/>
      <c r="AY1775" s="115"/>
      <c r="AZ1775" s="115"/>
      <c r="BA1775" s="115"/>
      <c r="BB1775" s="115"/>
      <c r="BC1775" s="115"/>
      <c r="BD1775" s="115"/>
      <c r="BE1775" s="115"/>
      <c r="BF1775" s="115"/>
      <c r="BG1775" s="115"/>
      <c r="BH1775" s="115"/>
      <c r="BI1775" s="115"/>
      <c r="BJ1775" s="115"/>
      <c r="BK1775" s="115"/>
      <c r="BL1775" s="115"/>
      <c r="BM1775" s="115"/>
      <c r="BN1775" s="115"/>
      <c r="BO1775" s="8"/>
      <c r="BP1775" s="8"/>
      <c r="BQ1775" s="8"/>
      <c r="BR1775" s="8"/>
      <c r="BS1775" s="8"/>
      <c r="BT1775" s="8"/>
      <c r="BU1775" s="8"/>
      <c r="BV1775" s="8"/>
      <c r="BW1775" s="8"/>
      <c r="BX1775" s="8"/>
      <c r="BY1775" s="8"/>
      <c r="BZ1775" s="8"/>
      <c r="CA1775" s="8"/>
      <c r="CB1775" s="8"/>
      <c r="CC1775" s="8"/>
      <c r="CD1775" s="115"/>
      <c r="CE1775" s="8" t="str">
        <f t="shared" si="278"/>
        <v>NC</v>
      </c>
      <c r="CF1775" s="8" t="str">
        <f t="shared" si="281"/>
        <v>Invalid PM Setting</v>
      </c>
      <c r="CG1775" s="8" t="str">
        <f t="shared" si="282"/>
        <v>NC</v>
      </c>
      <c r="CH1775" s="8" t="str">
        <f t="shared" si="283"/>
        <v>Invalid PM Setting</v>
      </c>
      <c r="CI1775" s="8"/>
      <c r="CJ1775" s="8"/>
      <c r="CK1775" s="8"/>
      <c r="CL1775" s="8"/>
      <c r="CM1775" s="115"/>
      <c r="CN1775" s="115"/>
      <c r="CO1775" s="115"/>
      <c r="CP1775" s="115"/>
      <c r="CQ1775" s="8"/>
      <c r="CR1775" s="8"/>
      <c r="CS1775" s="8"/>
      <c r="CT1775" s="8"/>
      <c r="CU1775" s="115"/>
      <c r="CV1775" s="115"/>
      <c r="CY1775" s="115"/>
      <c r="CZ1775" s="8" t="str">
        <f t="shared" si="284"/>
        <v>NC</v>
      </c>
      <c r="DA1775" s="8" t="str">
        <f t="shared" si="285"/>
        <v>Invalid PM Setting</v>
      </c>
      <c r="DB1775" s="8" t="str">
        <f t="shared" si="286"/>
        <v>NC</v>
      </c>
      <c r="DC1775" s="8" t="str">
        <f t="shared" si="287"/>
        <v>Invalid PM Setting</v>
      </c>
      <c r="DD1775" s="8"/>
      <c r="DE1775" s="8"/>
      <c r="DF1775" s="8"/>
      <c r="DG1775" s="115"/>
      <c r="DH1775" s="115"/>
      <c r="DI1775" s="115"/>
      <c r="DJ1775" s="115"/>
      <c r="DK1775" s="8"/>
      <c r="DL1775" s="8"/>
      <c r="DM1775" s="8"/>
      <c r="DN1775" s="8"/>
      <c r="DO1775" s="8"/>
      <c r="DP1775" s="115"/>
      <c r="DQ1775" s="115"/>
      <c r="DR1775" s="115"/>
      <c r="DS1775" s="115"/>
      <c r="DT1775" s="115"/>
    </row>
    <row r="1776" spans="1:124" ht="12.75" customHeight="1">
      <c r="A1776" s="115"/>
      <c r="B1776" s="89">
        <v>1773</v>
      </c>
      <c r="C1776" s="127"/>
      <c r="D1776" s="129"/>
      <c r="E1776" s="8"/>
      <c r="F1776" s="8"/>
      <c r="G1776" s="8"/>
      <c r="H1776" s="8"/>
      <c r="I1776" s="8" t="s">
        <v>4889</v>
      </c>
      <c r="J1776" s="8" t="s">
        <v>6516</v>
      </c>
      <c r="K1776" s="127" t="s">
        <v>4845</v>
      </c>
      <c r="L1776" s="129" t="s">
        <v>4896</v>
      </c>
      <c r="M1776" s="8"/>
      <c r="N1776" s="8"/>
      <c r="O1776" s="8" t="s">
        <v>6264</v>
      </c>
      <c r="P1776" s="8" t="s">
        <v>6264</v>
      </c>
      <c r="Q1776" s="8" t="s">
        <v>6264</v>
      </c>
      <c r="R1776" s="8"/>
      <c r="S1776" s="8"/>
      <c r="T1776" s="8"/>
      <c r="U1776" s="8"/>
      <c r="V1776" s="8"/>
      <c r="W1776" s="8"/>
      <c r="X1776" s="8"/>
      <c r="Y1776" s="8"/>
      <c r="Z1776" s="8"/>
      <c r="AA1776" s="8"/>
      <c r="AB1776" s="8"/>
      <c r="AC1776" s="8" t="str">
        <f t="shared" si="279"/>
        <v>NO</v>
      </c>
      <c r="AD1776" s="8" t="str">
        <f t="shared" si="280"/>
        <v>NC,,,,,,,,,,,,,</v>
      </c>
      <c r="AE1776" s="8"/>
      <c r="AF1776" s="115"/>
      <c r="AG1776" s="115"/>
      <c r="AH1776" s="8" t="s">
        <v>4889</v>
      </c>
      <c r="AI1776" s="115" t="s">
        <v>4889</v>
      </c>
      <c r="AJ1776" s="115"/>
      <c r="AK1776" s="115"/>
      <c r="AL1776" s="115"/>
      <c r="AM1776" s="115"/>
      <c r="AN1776" s="115"/>
      <c r="AO1776" s="115"/>
      <c r="AP1776" s="115"/>
      <c r="AQ1776" s="115"/>
      <c r="AR1776" s="115"/>
      <c r="AS1776" s="115"/>
      <c r="AT1776" s="115"/>
      <c r="AU1776" s="115"/>
      <c r="AV1776" s="115"/>
      <c r="AW1776" s="115"/>
      <c r="AX1776" s="115"/>
      <c r="AY1776" s="115"/>
      <c r="AZ1776" s="115"/>
      <c r="BA1776" s="115"/>
      <c r="BB1776" s="115"/>
      <c r="BC1776" s="115"/>
      <c r="BD1776" s="115"/>
      <c r="BE1776" s="115"/>
      <c r="BF1776" s="115"/>
      <c r="BG1776" s="115"/>
      <c r="BH1776" s="115"/>
      <c r="BI1776" s="115"/>
      <c r="BJ1776" s="115"/>
      <c r="BK1776" s="115"/>
      <c r="BL1776" s="115"/>
      <c r="BM1776" s="115"/>
      <c r="BN1776" s="115"/>
      <c r="BO1776" s="8"/>
      <c r="BP1776" s="8"/>
      <c r="BQ1776" s="8"/>
      <c r="BR1776" s="8"/>
      <c r="BS1776" s="8"/>
      <c r="BT1776" s="8"/>
      <c r="BU1776" s="8"/>
      <c r="BV1776" s="8"/>
      <c r="BW1776" s="8"/>
      <c r="BX1776" s="8"/>
      <c r="BY1776" s="8"/>
      <c r="BZ1776" s="8"/>
      <c r="CA1776" s="8"/>
      <c r="CB1776" s="8"/>
      <c r="CC1776" s="8"/>
      <c r="CD1776" s="115"/>
      <c r="CE1776" s="8" t="str">
        <f t="shared" si="278"/>
        <v>NC</v>
      </c>
      <c r="CF1776" s="8" t="str">
        <f t="shared" si="281"/>
        <v>Invalid PM Setting</v>
      </c>
      <c r="CG1776" s="8" t="str">
        <f t="shared" si="282"/>
        <v>NC</v>
      </c>
      <c r="CH1776" s="8" t="str">
        <f t="shared" si="283"/>
        <v>Invalid PM Setting</v>
      </c>
      <c r="CI1776" s="8"/>
      <c r="CJ1776" s="8"/>
      <c r="CK1776" s="8"/>
      <c r="CL1776" s="8"/>
      <c r="CM1776" s="115"/>
      <c r="CN1776" s="115"/>
      <c r="CO1776" s="115"/>
      <c r="CP1776" s="115"/>
      <c r="CQ1776" s="8"/>
      <c r="CR1776" s="8"/>
      <c r="CS1776" s="8"/>
      <c r="CT1776" s="8"/>
      <c r="CU1776" s="115"/>
      <c r="CV1776" s="115"/>
      <c r="CY1776" s="115"/>
      <c r="CZ1776" s="8" t="str">
        <f t="shared" si="284"/>
        <v>NC</v>
      </c>
      <c r="DA1776" s="8" t="str">
        <f t="shared" si="285"/>
        <v>Invalid PM Setting</v>
      </c>
      <c r="DB1776" s="8" t="str">
        <f t="shared" si="286"/>
        <v>NC</v>
      </c>
      <c r="DC1776" s="8" t="str">
        <f t="shared" si="287"/>
        <v>Invalid PM Setting</v>
      </c>
      <c r="DD1776" s="8"/>
      <c r="DE1776" s="8"/>
      <c r="DF1776" s="8"/>
      <c r="DG1776" s="115"/>
      <c r="DH1776" s="115"/>
      <c r="DI1776" s="115"/>
      <c r="DJ1776" s="115"/>
      <c r="DK1776" s="8"/>
      <c r="DL1776" s="8"/>
      <c r="DM1776" s="8"/>
      <c r="DN1776" s="8"/>
      <c r="DO1776" s="8"/>
      <c r="DP1776" s="115"/>
      <c r="DQ1776" s="115"/>
      <c r="DR1776" s="115"/>
      <c r="DS1776" s="115"/>
      <c r="DT1776" s="115"/>
    </row>
    <row r="1777" spans="1:124" ht="12.75" customHeight="1">
      <c r="A1777" s="115"/>
      <c r="B1777" s="89">
        <v>1774</v>
      </c>
      <c r="C1777" s="127"/>
      <c r="D1777" s="129"/>
      <c r="E1777" s="8"/>
      <c r="F1777" s="8"/>
      <c r="G1777" s="8"/>
      <c r="H1777" s="8"/>
      <c r="I1777" s="8" t="s">
        <v>4889</v>
      </c>
      <c r="J1777" s="8" t="s">
        <v>6171</v>
      </c>
      <c r="K1777" s="127" t="s">
        <v>4845</v>
      </c>
      <c r="L1777" s="129" t="s">
        <v>7070</v>
      </c>
      <c r="M1777" s="8"/>
      <c r="N1777" s="8"/>
      <c r="O1777" s="8" t="s">
        <v>6264</v>
      </c>
      <c r="P1777" s="8" t="s">
        <v>6264</v>
      </c>
      <c r="Q1777" s="8" t="s">
        <v>6264</v>
      </c>
      <c r="R1777" s="8"/>
      <c r="S1777" s="8"/>
      <c r="T1777" s="8"/>
      <c r="U1777" s="8"/>
      <c r="V1777" s="8"/>
      <c r="W1777" s="8"/>
      <c r="X1777" s="8"/>
      <c r="Y1777" s="8"/>
      <c r="Z1777" s="8"/>
      <c r="AA1777" s="8"/>
      <c r="AB1777" s="8"/>
      <c r="AC1777" s="8" t="str">
        <f t="shared" si="279"/>
        <v>NO</v>
      </c>
      <c r="AD1777" s="8" t="str">
        <f t="shared" si="280"/>
        <v>NC,,,,,,,,,,,,,</v>
      </c>
      <c r="AE1777" s="8"/>
      <c r="AF1777" s="115"/>
      <c r="AG1777" s="115"/>
      <c r="AH1777" s="8" t="s">
        <v>4889</v>
      </c>
      <c r="AI1777" s="115" t="s">
        <v>4889</v>
      </c>
      <c r="AJ1777" s="115"/>
      <c r="AK1777" s="115"/>
      <c r="AL1777" s="115"/>
      <c r="AM1777" s="115"/>
      <c r="AN1777" s="115"/>
      <c r="AO1777" s="115"/>
      <c r="AP1777" s="115"/>
      <c r="AQ1777" s="115"/>
      <c r="AR1777" s="115"/>
      <c r="AS1777" s="115"/>
      <c r="AT1777" s="115"/>
      <c r="AU1777" s="115"/>
      <c r="AV1777" s="115"/>
      <c r="AW1777" s="115"/>
      <c r="AX1777" s="115"/>
      <c r="AY1777" s="115"/>
      <c r="AZ1777" s="115"/>
      <c r="BA1777" s="115"/>
      <c r="BB1777" s="115"/>
      <c r="BC1777" s="115"/>
      <c r="BD1777" s="115"/>
      <c r="BE1777" s="115"/>
      <c r="BF1777" s="115"/>
      <c r="BG1777" s="115"/>
      <c r="BH1777" s="115"/>
      <c r="BI1777" s="115"/>
      <c r="BJ1777" s="115"/>
      <c r="BK1777" s="115"/>
      <c r="BL1777" s="115"/>
      <c r="BM1777" s="115"/>
      <c r="BN1777" s="115"/>
      <c r="BO1777" s="8"/>
      <c r="BP1777" s="8"/>
      <c r="BQ1777" s="8"/>
      <c r="BR1777" s="8"/>
      <c r="BS1777" s="8"/>
      <c r="BT1777" s="8"/>
      <c r="BU1777" s="8"/>
      <c r="BV1777" s="8"/>
      <c r="BW1777" s="8"/>
      <c r="BX1777" s="8"/>
      <c r="BY1777" s="8"/>
      <c r="BZ1777" s="8"/>
      <c r="CA1777" s="8"/>
      <c r="CB1777" s="8"/>
      <c r="CC1777" s="8"/>
      <c r="CD1777" s="115"/>
      <c r="CE1777" s="8" t="str">
        <f t="shared" si="278"/>
        <v>NC</v>
      </c>
      <c r="CF1777" s="8" t="str">
        <f t="shared" si="281"/>
        <v>Invalid PM Setting</v>
      </c>
      <c r="CG1777" s="8" t="str">
        <f t="shared" si="282"/>
        <v>NC</v>
      </c>
      <c r="CH1777" s="8" t="str">
        <f t="shared" si="283"/>
        <v>Invalid PM Setting</v>
      </c>
      <c r="CI1777" s="8"/>
      <c r="CJ1777" s="8"/>
      <c r="CK1777" s="8"/>
      <c r="CL1777" s="8"/>
      <c r="CM1777" s="115"/>
      <c r="CN1777" s="115"/>
      <c r="CO1777" s="115"/>
      <c r="CP1777" s="115"/>
      <c r="CQ1777" s="8"/>
      <c r="CR1777" s="8"/>
      <c r="CS1777" s="8"/>
      <c r="CT1777" s="8"/>
      <c r="CU1777" s="115"/>
      <c r="CV1777" s="115"/>
      <c r="CY1777" s="115"/>
      <c r="CZ1777" s="8" t="str">
        <f t="shared" si="284"/>
        <v>NC</v>
      </c>
      <c r="DA1777" s="8" t="str">
        <f t="shared" si="285"/>
        <v>Invalid PM Setting</v>
      </c>
      <c r="DB1777" s="8" t="str">
        <f t="shared" si="286"/>
        <v>NC</v>
      </c>
      <c r="DC1777" s="8" t="str">
        <f t="shared" si="287"/>
        <v>Invalid PM Setting</v>
      </c>
      <c r="DD1777" s="8"/>
      <c r="DE1777" s="8"/>
      <c r="DF1777" s="8"/>
      <c r="DG1777" s="115"/>
      <c r="DH1777" s="115"/>
      <c r="DI1777" s="115"/>
      <c r="DJ1777" s="115"/>
      <c r="DK1777" s="8"/>
      <c r="DL1777" s="8"/>
      <c r="DM1777" s="8"/>
      <c r="DN1777" s="8"/>
      <c r="DO1777" s="8"/>
      <c r="DP1777" s="115"/>
      <c r="DQ1777" s="115"/>
      <c r="DR1777" s="115"/>
      <c r="DS1777" s="115"/>
      <c r="DT1777" s="115"/>
    </row>
    <row r="1778" spans="1:124" ht="12.75" customHeight="1">
      <c r="A1778" s="115"/>
      <c r="B1778" s="89">
        <v>1775</v>
      </c>
      <c r="C1778" s="8"/>
      <c r="D1778" s="8"/>
      <c r="E1778" s="8"/>
      <c r="F1778" s="8"/>
      <c r="G1778" s="8"/>
      <c r="H1778" s="8"/>
      <c r="I1778" s="8" t="s">
        <v>4889</v>
      </c>
      <c r="J1778" s="8" t="s">
        <v>6907</v>
      </c>
      <c r="K1778" s="8"/>
      <c r="L1778" s="8"/>
      <c r="M1778" s="8"/>
      <c r="N1778" s="8"/>
      <c r="O1778" s="8" t="s">
        <v>6264</v>
      </c>
      <c r="P1778" s="8"/>
      <c r="Q1778" s="8"/>
      <c r="R1778" s="8"/>
      <c r="S1778" s="8"/>
      <c r="T1778" s="8"/>
      <c r="U1778" s="8"/>
      <c r="V1778" s="8"/>
      <c r="W1778" s="8"/>
      <c r="X1778" s="8"/>
      <c r="Y1778" s="8"/>
      <c r="Z1778" s="8"/>
      <c r="AA1778" s="8"/>
      <c r="AB1778" s="8"/>
      <c r="AC1778" s="8" t="str">
        <f t="shared" si="279"/>
        <v>NO</v>
      </c>
      <c r="AD1778" s="8" t="str">
        <f t="shared" si="280"/>
        <v>NC,,,,,,,,,,,,,</v>
      </c>
      <c r="AE1778" s="8"/>
      <c r="AF1778" s="115"/>
      <c r="AG1778" s="115"/>
      <c r="AH1778" s="8" t="s">
        <v>4889</v>
      </c>
      <c r="AI1778" s="115" t="s">
        <v>4889</v>
      </c>
      <c r="AJ1778" s="115"/>
      <c r="AK1778" s="115"/>
      <c r="AL1778" s="115"/>
      <c r="AM1778" s="115"/>
      <c r="AN1778" s="115"/>
      <c r="AO1778" s="115"/>
      <c r="AP1778" s="115"/>
      <c r="AQ1778" s="115"/>
      <c r="AR1778" s="115"/>
      <c r="AS1778" s="115"/>
      <c r="AT1778" s="115"/>
      <c r="AU1778" s="115"/>
      <c r="AV1778" s="115"/>
      <c r="AW1778" s="115"/>
      <c r="AX1778" s="115"/>
      <c r="AY1778" s="115"/>
      <c r="AZ1778" s="115"/>
      <c r="BA1778" s="115"/>
      <c r="BB1778" s="115"/>
      <c r="BC1778" s="115"/>
      <c r="BD1778" s="115"/>
      <c r="BE1778" s="115"/>
      <c r="BF1778" s="115"/>
      <c r="BG1778" s="115"/>
      <c r="BH1778" s="115"/>
      <c r="BI1778" s="115"/>
      <c r="BJ1778" s="115"/>
      <c r="BK1778" s="115"/>
      <c r="BL1778" s="115"/>
      <c r="BM1778" s="115"/>
      <c r="BN1778" s="115"/>
      <c r="BO1778" s="8"/>
      <c r="BP1778" s="8"/>
      <c r="BQ1778" s="8"/>
      <c r="BR1778" s="8"/>
      <c r="BS1778" s="8"/>
      <c r="BT1778" s="8"/>
      <c r="BU1778" s="8"/>
      <c r="BV1778" s="8"/>
      <c r="BW1778" s="8"/>
      <c r="BX1778" s="8"/>
      <c r="BY1778" s="8"/>
      <c r="BZ1778" s="8"/>
      <c r="CA1778" s="8"/>
      <c r="CB1778" s="8"/>
      <c r="CC1778" s="8"/>
      <c r="CD1778" s="115"/>
      <c r="CE1778" s="8" t="str">
        <f t="shared" si="278"/>
        <v>NC</v>
      </c>
      <c r="CF1778" s="8" t="str">
        <f t="shared" si="281"/>
        <v>Invalid PM Setting</v>
      </c>
      <c r="CG1778" s="8" t="str">
        <f t="shared" si="282"/>
        <v>NC</v>
      </c>
      <c r="CH1778" s="8" t="str">
        <f t="shared" si="283"/>
        <v>Invalid PM Setting</v>
      </c>
      <c r="CI1778" s="8"/>
      <c r="CJ1778" s="8"/>
      <c r="CK1778" s="8"/>
      <c r="CL1778" s="8"/>
      <c r="CM1778" s="115"/>
      <c r="CN1778" s="115"/>
      <c r="CO1778" s="115"/>
      <c r="CP1778" s="115"/>
      <c r="CQ1778" s="8"/>
      <c r="CR1778" s="8"/>
      <c r="CS1778" s="8"/>
      <c r="CT1778" s="8"/>
      <c r="CU1778" s="115"/>
      <c r="CV1778" s="115"/>
      <c r="CY1778" s="115"/>
      <c r="CZ1778" s="8" t="str">
        <f t="shared" si="284"/>
        <v>NC</v>
      </c>
      <c r="DA1778" s="8" t="str">
        <f t="shared" si="285"/>
        <v>Invalid PM Setting</v>
      </c>
      <c r="DB1778" s="8" t="str">
        <f t="shared" si="286"/>
        <v>NC</v>
      </c>
      <c r="DC1778" s="8" t="str">
        <f t="shared" si="287"/>
        <v>Invalid PM Setting</v>
      </c>
      <c r="DD1778" s="8"/>
      <c r="DE1778" s="8"/>
      <c r="DF1778" s="8"/>
      <c r="DG1778" s="115"/>
      <c r="DH1778" s="115"/>
      <c r="DI1778" s="115"/>
      <c r="DJ1778" s="115"/>
      <c r="DK1778" s="8"/>
      <c r="DL1778" s="8"/>
      <c r="DM1778" s="8"/>
      <c r="DN1778" s="8"/>
      <c r="DO1778" s="8"/>
      <c r="DP1778" s="115"/>
      <c r="DQ1778" s="115"/>
      <c r="DR1778" s="115"/>
      <c r="DS1778" s="115"/>
      <c r="DT1778" s="115"/>
    </row>
    <row r="1779" spans="1:124" ht="12.75" customHeight="1">
      <c r="A1779" s="115"/>
      <c r="B1779" s="89">
        <v>1776</v>
      </c>
      <c r="C1779" s="8"/>
      <c r="D1779" s="8"/>
      <c r="E1779" s="8"/>
      <c r="F1779" s="8"/>
      <c r="G1779" s="8"/>
      <c r="H1779" s="8"/>
      <c r="I1779" s="8" t="s">
        <v>4889</v>
      </c>
      <c r="J1779" s="8" t="s">
        <v>6868</v>
      </c>
      <c r="K1779" s="8"/>
      <c r="L1779" s="8"/>
      <c r="M1779" s="8"/>
      <c r="N1779" s="8"/>
      <c r="O1779" s="8" t="s">
        <v>6264</v>
      </c>
      <c r="P1779" s="8"/>
      <c r="Q1779" s="8"/>
      <c r="R1779" s="8"/>
      <c r="S1779" s="8"/>
      <c r="T1779" s="8"/>
      <c r="U1779" s="8"/>
      <c r="V1779" s="8"/>
      <c r="W1779" s="8"/>
      <c r="X1779" s="8"/>
      <c r="Y1779" s="8"/>
      <c r="Z1779" s="8"/>
      <c r="AA1779" s="8"/>
      <c r="AB1779" s="8"/>
      <c r="AC1779" s="8" t="str">
        <f t="shared" si="279"/>
        <v>NO</v>
      </c>
      <c r="AD1779" s="8" t="str">
        <f t="shared" si="280"/>
        <v>NC,,,,,,,,,,,,,</v>
      </c>
      <c r="AE1779" s="8"/>
      <c r="AF1779" s="115"/>
      <c r="AG1779" s="115"/>
      <c r="AH1779" s="8" t="s">
        <v>4889</v>
      </c>
      <c r="AI1779" s="115" t="s">
        <v>4889</v>
      </c>
      <c r="AJ1779" s="115"/>
      <c r="AK1779" s="115"/>
      <c r="AL1779" s="115"/>
      <c r="AM1779" s="115"/>
      <c r="AN1779" s="115"/>
      <c r="AO1779" s="115"/>
      <c r="AP1779" s="115"/>
      <c r="AQ1779" s="115"/>
      <c r="AR1779" s="115"/>
      <c r="AS1779" s="115"/>
      <c r="AT1779" s="115"/>
      <c r="AU1779" s="115"/>
      <c r="AV1779" s="115"/>
      <c r="AW1779" s="115"/>
      <c r="AX1779" s="115"/>
      <c r="AY1779" s="115"/>
      <c r="AZ1779" s="115"/>
      <c r="BA1779" s="115"/>
      <c r="BB1779" s="115"/>
      <c r="BC1779" s="115"/>
      <c r="BD1779" s="115"/>
      <c r="BE1779" s="115"/>
      <c r="BF1779" s="115"/>
      <c r="BG1779" s="115"/>
      <c r="BH1779" s="115"/>
      <c r="BI1779" s="115"/>
      <c r="BJ1779" s="115"/>
      <c r="BK1779" s="115"/>
      <c r="BL1779" s="115"/>
      <c r="BM1779" s="115"/>
      <c r="BN1779" s="115"/>
      <c r="BO1779" s="8"/>
      <c r="BP1779" s="8"/>
      <c r="BQ1779" s="8"/>
      <c r="BR1779" s="8"/>
      <c r="BS1779" s="8"/>
      <c r="BT1779" s="8"/>
      <c r="BU1779" s="8"/>
      <c r="BV1779" s="8"/>
      <c r="BW1779" s="8"/>
      <c r="BX1779" s="8"/>
      <c r="BY1779" s="8"/>
      <c r="BZ1779" s="8"/>
      <c r="CA1779" s="8"/>
      <c r="CB1779" s="8"/>
      <c r="CC1779" s="8"/>
      <c r="CD1779" s="115"/>
      <c r="CE1779" s="8" t="str">
        <f t="shared" si="278"/>
        <v>NC</v>
      </c>
      <c r="CF1779" s="8" t="str">
        <f t="shared" si="281"/>
        <v>Invalid PM Setting</v>
      </c>
      <c r="CG1779" s="8" t="str">
        <f t="shared" si="282"/>
        <v>NC</v>
      </c>
      <c r="CH1779" s="8" t="str">
        <f t="shared" si="283"/>
        <v>Invalid PM Setting</v>
      </c>
      <c r="CI1779" s="8"/>
      <c r="CJ1779" s="8"/>
      <c r="CK1779" s="8"/>
      <c r="CL1779" s="8"/>
      <c r="CM1779" s="115"/>
      <c r="CN1779" s="115"/>
      <c r="CO1779" s="115"/>
      <c r="CP1779" s="115"/>
      <c r="CQ1779" s="8"/>
      <c r="CR1779" s="8"/>
      <c r="CS1779" s="8"/>
      <c r="CT1779" s="8"/>
      <c r="CU1779" s="115"/>
      <c r="CV1779" s="115"/>
      <c r="CY1779" s="115"/>
      <c r="CZ1779" s="8" t="str">
        <f t="shared" si="284"/>
        <v>NC</v>
      </c>
      <c r="DA1779" s="8" t="str">
        <f t="shared" si="285"/>
        <v>Invalid PM Setting</v>
      </c>
      <c r="DB1779" s="8" t="str">
        <f t="shared" si="286"/>
        <v>NC</v>
      </c>
      <c r="DC1779" s="8" t="str">
        <f t="shared" si="287"/>
        <v>Invalid PM Setting</v>
      </c>
      <c r="DD1779" s="8"/>
      <c r="DE1779" s="8"/>
      <c r="DF1779" s="8"/>
      <c r="DG1779" s="115"/>
      <c r="DH1779" s="115"/>
      <c r="DI1779" s="115"/>
      <c r="DJ1779" s="115"/>
      <c r="DK1779" s="8"/>
      <c r="DL1779" s="8"/>
      <c r="DM1779" s="8"/>
      <c r="DN1779" s="8"/>
      <c r="DO1779" s="8"/>
      <c r="DP1779" s="115"/>
      <c r="DQ1779" s="115"/>
      <c r="DR1779" s="115"/>
      <c r="DS1779" s="115"/>
      <c r="DT1779" s="115"/>
    </row>
    <row r="1780" spans="1:124" ht="12.75" customHeight="1">
      <c r="A1780" s="115"/>
      <c r="B1780" s="89">
        <v>1777</v>
      </c>
      <c r="C1780" s="8"/>
      <c r="D1780" s="8"/>
      <c r="E1780" s="8"/>
      <c r="F1780" s="8"/>
      <c r="G1780" s="8"/>
      <c r="H1780" s="8"/>
      <c r="I1780" s="8" t="s">
        <v>4889</v>
      </c>
      <c r="J1780" s="8" t="s">
        <v>7094</v>
      </c>
      <c r="K1780" s="8"/>
      <c r="L1780" s="8"/>
      <c r="M1780" s="8"/>
      <c r="N1780" s="8"/>
      <c r="O1780" s="8" t="s">
        <v>6264</v>
      </c>
      <c r="P1780" s="8"/>
      <c r="Q1780" s="8"/>
      <c r="R1780" s="8"/>
      <c r="S1780" s="8"/>
      <c r="T1780" s="8"/>
      <c r="U1780" s="8"/>
      <c r="V1780" s="8"/>
      <c r="W1780" s="8"/>
      <c r="X1780" s="8"/>
      <c r="Y1780" s="8"/>
      <c r="Z1780" s="8"/>
      <c r="AA1780" s="8"/>
      <c r="AB1780" s="8"/>
      <c r="AC1780" s="8" t="str">
        <f t="shared" si="279"/>
        <v>NO</v>
      </c>
      <c r="AD1780" s="8" t="str">
        <f t="shared" si="280"/>
        <v>NC,,,,,,,,,,,,,</v>
      </c>
      <c r="AE1780" s="8"/>
      <c r="AF1780" s="115"/>
      <c r="AG1780" s="115"/>
      <c r="AH1780" s="8" t="s">
        <v>4889</v>
      </c>
      <c r="AI1780" s="115" t="s">
        <v>4889</v>
      </c>
      <c r="AJ1780" s="115"/>
      <c r="AK1780" s="115"/>
      <c r="AL1780" s="115"/>
      <c r="AM1780" s="115"/>
      <c r="AN1780" s="115"/>
      <c r="AO1780" s="115"/>
      <c r="AP1780" s="115"/>
      <c r="AQ1780" s="115"/>
      <c r="AR1780" s="115"/>
      <c r="AS1780" s="115"/>
      <c r="AT1780" s="115"/>
      <c r="AU1780" s="115"/>
      <c r="AV1780" s="115"/>
      <c r="AW1780" s="115"/>
      <c r="AX1780" s="115"/>
      <c r="AY1780" s="115"/>
      <c r="AZ1780" s="115"/>
      <c r="BA1780" s="115"/>
      <c r="BB1780" s="115"/>
      <c r="BC1780" s="115"/>
      <c r="BD1780" s="115"/>
      <c r="BE1780" s="115"/>
      <c r="BF1780" s="115"/>
      <c r="BG1780" s="115"/>
      <c r="BH1780" s="115"/>
      <c r="BI1780" s="115"/>
      <c r="BJ1780" s="115"/>
      <c r="BK1780" s="115"/>
      <c r="BL1780" s="115"/>
      <c r="BM1780" s="115"/>
      <c r="BN1780" s="115"/>
      <c r="BO1780" s="8"/>
      <c r="BP1780" s="8"/>
      <c r="BQ1780" s="8"/>
      <c r="BR1780" s="8"/>
      <c r="BS1780" s="8"/>
      <c r="BT1780" s="8"/>
      <c r="BU1780" s="8"/>
      <c r="BV1780" s="8"/>
      <c r="BW1780" s="8"/>
      <c r="BX1780" s="8"/>
      <c r="BY1780" s="8"/>
      <c r="BZ1780" s="8"/>
      <c r="CA1780" s="8"/>
      <c r="CB1780" s="8"/>
      <c r="CC1780" s="8"/>
      <c r="CD1780" s="115"/>
      <c r="CE1780" s="8" t="str">
        <f t="shared" si="278"/>
        <v>NC</v>
      </c>
      <c r="CF1780" s="8" t="str">
        <f t="shared" si="281"/>
        <v>Invalid PM Setting</v>
      </c>
      <c r="CG1780" s="8" t="str">
        <f t="shared" si="282"/>
        <v>NC</v>
      </c>
      <c r="CH1780" s="8" t="str">
        <f t="shared" si="283"/>
        <v>Invalid PM Setting</v>
      </c>
      <c r="CI1780" s="8"/>
      <c r="CJ1780" s="8"/>
      <c r="CK1780" s="8"/>
      <c r="CL1780" s="8"/>
      <c r="CM1780" s="115"/>
      <c r="CN1780" s="115"/>
      <c r="CO1780" s="115"/>
      <c r="CP1780" s="115"/>
      <c r="CQ1780" s="8"/>
      <c r="CR1780" s="8"/>
      <c r="CS1780" s="8"/>
      <c r="CT1780" s="8"/>
      <c r="CU1780" s="115"/>
      <c r="CV1780" s="115"/>
      <c r="CY1780" s="115"/>
      <c r="CZ1780" s="8" t="str">
        <f t="shared" si="284"/>
        <v>NC</v>
      </c>
      <c r="DA1780" s="8" t="str">
        <f t="shared" si="285"/>
        <v>Invalid PM Setting</v>
      </c>
      <c r="DB1780" s="8" t="str">
        <f t="shared" si="286"/>
        <v>NC</v>
      </c>
      <c r="DC1780" s="8" t="str">
        <f t="shared" si="287"/>
        <v>Invalid PM Setting</v>
      </c>
      <c r="DD1780" s="8"/>
      <c r="DE1780" s="8"/>
      <c r="DF1780" s="8"/>
      <c r="DG1780" s="115"/>
      <c r="DH1780" s="115"/>
      <c r="DI1780" s="115"/>
      <c r="DJ1780" s="115"/>
      <c r="DK1780" s="8"/>
      <c r="DL1780" s="8"/>
      <c r="DM1780" s="8"/>
      <c r="DN1780" s="8"/>
      <c r="DO1780" s="8"/>
      <c r="DP1780" s="115"/>
      <c r="DQ1780" s="115"/>
      <c r="DR1780" s="115"/>
      <c r="DS1780" s="115"/>
      <c r="DT1780" s="115"/>
    </row>
    <row r="1781" spans="1:124" ht="12.75" customHeight="1">
      <c r="A1781" s="115"/>
      <c r="B1781" s="89">
        <v>1778</v>
      </c>
      <c r="C1781" s="8"/>
      <c r="D1781" s="8"/>
      <c r="E1781" s="8"/>
      <c r="F1781" s="8"/>
      <c r="G1781" s="8"/>
      <c r="H1781" s="8"/>
      <c r="I1781" s="8" t="s">
        <v>4889</v>
      </c>
      <c r="J1781" s="8" t="s">
        <v>6871</v>
      </c>
      <c r="K1781" s="8"/>
      <c r="L1781" s="8"/>
      <c r="M1781" s="8"/>
      <c r="N1781" s="8"/>
      <c r="O1781" s="8" t="s">
        <v>6264</v>
      </c>
      <c r="P1781" s="8"/>
      <c r="Q1781" s="8"/>
      <c r="R1781" s="8"/>
      <c r="S1781" s="8"/>
      <c r="T1781" s="8"/>
      <c r="U1781" s="8"/>
      <c r="V1781" s="8"/>
      <c r="W1781" s="8"/>
      <c r="X1781" s="8"/>
      <c r="Y1781" s="8"/>
      <c r="Z1781" s="8"/>
      <c r="AA1781" s="8"/>
      <c r="AB1781" s="8"/>
      <c r="AC1781" s="8" t="str">
        <f t="shared" si="279"/>
        <v>NO</v>
      </c>
      <c r="AD1781" s="8" t="str">
        <f t="shared" si="280"/>
        <v>NC,,,,,,,,,,,,,</v>
      </c>
      <c r="AE1781" s="8"/>
      <c r="AF1781" s="115"/>
      <c r="AG1781" s="115"/>
      <c r="AH1781" s="8" t="s">
        <v>4889</v>
      </c>
      <c r="AI1781" s="115" t="s">
        <v>4889</v>
      </c>
      <c r="AJ1781" s="115"/>
      <c r="AK1781" s="115"/>
      <c r="AL1781" s="115"/>
      <c r="AM1781" s="115"/>
      <c r="AN1781" s="115"/>
      <c r="AO1781" s="115"/>
      <c r="AP1781" s="115"/>
      <c r="AQ1781" s="115"/>
      <c r="AR1781" s="115"/>
      <c r="AS1781" s="115"/>
      <c r="AT1781" s="115"/>
      <c r="AU1781" s="115"/>
      <c r="AV1781" s="115"/>
      <c r="AW1781" s="115"/>
      <c r="AX1781" s="115"/>
      <c r="AY1781" s="115"/>
      <c r="AZ1781" s="115"/>
      <c r="BA1781" s="115"/>
      <c r="BB1781" s="115"/>
      <c r="BC1781" s="115"/>
      <c r="BD1781" s="115"/>
      <c r="BE1781" s="115"/>
      <c r="BF1781" s="115"/>
      <c r="BG1781" s="115"/>
      <c r="BH1781" s="115"/>
      <c r="BI1781" s="115"/>
      <c r="BJ1781" s="115"/>
      <c r="BK1781" s="115"/>
      <c r="BL1781" s="115"/>
      <c r="BM1781" s="115"/>
      <c r="BN1781" s="115"/>
      <c r="BO1781" s="8"/>
      <c r="BP1781" s="8"/>
      <c r="BQ1781" s="8"/>
      <c r="BR1781" s="8"/>
      <c r="BS1781" s="8"/>
      <c r="BT1781" s="8"/>
      <c r="BU1781" s="8"/>
      <c r="BV1781" s="8"/>
      <c r="BW1781" s="8"/>
      <c r="BX1781" s="8"/>
      <c r="BY1781" s="8"/>
      <c r="BZ1781" s="8"/>
      <c r="CA1781" s="8"/>
      <c r="CB1781" s="8"/>
      <c r="CC1781" s="8"/>
      <c r="CD1781" s="115"/>
      <c r="CE1781" s="8" t="str">
        <f t="shared" si="278"/>
        <v>NC</v>
      </c>
      <c r="CF1781" s="8" t="str">
        <f t="shared" si="281"/>
        <v>Invalid PM Setting</v>
      </c>
      <c r="CG1781" s="8" t="str">
        <f t="shared" si="282"/>
        <v>NC</v>
      </c>
      <c r="CH1781" s="8" t="str">
        <f t="shared" si="283"/>
        <v>Invalid PM Setting</v>
      </c>
      <c r="CI1781" s="8"/>
      <c r="CJ1781" s="8"/>
      <c r="CK1781" s="8"/>
      <c r="CL1781" s="8"/>
      <c r="CM1781" s="115"/>
      <c r="CN1781" s="115"/>
      <c r="CO1781" s="115"/>
      <c r="CP1781" s="115"/>
      <c r="CQ1781" s="8"/>
      <c r="CR1781" s="8"/>
      <c r="CS1781" s="8"/>
      <c r="CT1781" s="8"/>
      <c r="CU1781" s="115"/>
      <c r="CV1781" s="115"/>
      <c r="CY1781" s="115"/>
      <c r="CZ1781" s="8" t="str">
        <f t="shared" si="284"/>
        <v>NC</v>
      </c>
      <c r="DA1781" s="8" t="str">
        <f t="shared" si="285"/>
        <v>Invalid PM Setting</v>
      </c>
      <c r="DB1781" s="8" t="str">
        <f t="shared" si="286"/>
        <v>NC</v>
      </c>
      <c r="DC1781" s="8" t="str">
        <f t="shared" si="287"/>
        <v>Invalid PM Setting</v>
      </c>
      <c r="DD1781" s="8"/>
      <c r="DE1781" s="8"/>
      <c r="DF1781" s="8"/>
      <c r="DG1781" s="115"/>
      <c r="DH1781" s="115"/>
      <c r="DI1781" s="115"/>
      <c r="DJ1781" s="115"/>
      <c r="DK1781" s="8"/>
      <c r="DL1781" s="8"/>
      <c r="DM1781" s="8"/>
      <c r="DN1781" s="8"/>
      <c r="DO1781" s="8"/>
      <c r="DP1781" s="115"/>
      <c r="DQ1781" s="115"/>
      <c r="DR1781" s="115"/>
      <c r="DS1781" s="115"/>
      <c r="DT1781" s="115"/>
    </row>
    <row r="1782" spans="1:124" ht="12.75" customHeight="1">
      <c r="A1782" s="115"/>
      <c r="B1782" s="89">
        <v>1779</v>
      </c>
      <c r="C1782" s="8"/>
      <c r="D1782" s="8"/>
      <c r="E1782" s="8"/>
      <c r="F1782" s="8"/>
      <c r="G1782" s="8"/>
      <c r="H1782" s="8"/>
      <c r="I1782" s="8" t="s">
        <v>4889</v>
      </c>
      <c r="J1782" s="8" t="s">
        <v>7095</v>
      </c>
      <c r="K1782" s="8"/>
      <c r="L1782" s="8"/>
      <c r="M1782" s="8"/>
      <c r="N1782" s="8"/>
      <c r="O1782" s="8" t="s">
        <v>6264</v>
      </c>
      <c r="P1782" s="8"/>
      <c r="Q1782" s="8"/>
      <c r="R1782" s="8"/>
      <c r="S1782" s="8"/>
      <c r="T1782" s="8"/>
      <c r="U1782" s="8"/>
      <c r="V1782" s="8"/>
      <c r="W1782" s="8"/>
      <c r="X1782" s="8"/>
      <c r="Y1782" s="8"/>
      <c r="Z1782" s="8"/>
      <c r="AA1782" s="8"/>
      <c r="AB1782" s="8"/>
      <c r="AC1782" s="8" t="str">
        <f t="shared" si="279"/>
        <v>NO</v>
      </c>
      <c r="AD1782" s="8" t="str">
        <f t="shared" si="280"/>
        <v>NC,,,,,,,,,,,,,</v>
      </c>
      <c r="AE1782" s="8"/>
      <c r="AF1782" s="115"/>
      <c r="AG1782" s="115"/>
      <c r="AH1782" s="8" t="s">
        <v>4889</v>
      </c>
      <c r="AI1782" s="115" t="s">
        <v>4889</v>
      </c>
      <c r="AJ1782" s="115"/>
      <c r="AK1782" s="115"/>
      <c r="AL1782" s="115"/>
      <c r="AM1782" s="115"/>
      <c r="AN1782" s="115"/>
      <c r="AO1782" s="115"/>
      <c r="AP1782" s="115"/>
      <c r="AQ1782" s="115"/>
      <c r="AR1782" s="115"/>
      <c r="AS1782" s="115"/>
      <c r="AT1782" s="115"/>
      <c r="AU1782" s="115"/>
      <c r="AV1782" s="115"/>
      <c r="AW1782" s="115"/>
      <c r="AX1782" s="115"/>
      <c r="AY1782" s="115"/>
      <c r="AZ1782" s="115"/>
      <c r="BA1782" s="115"/>
      <c r="BB1782" s="115"/>
      <c r="BC1782" s="115"/>
      <c r="BD1782" s="115"/>
      <c r="BE1782" s="115"/>
      <c r="BF1782" s="115"/>
      <c r="BG1782" s="115"/>
      <c r="BH1782" s="115"/>
      <c r="BI1782" s="115"/>
      <c r="BJ1782" s="115"/>
      <c r="BK1782" s="115"/>
      <c r="BL1782" s="115"/>
      <c r="BM1782" s="115"/>
      <c r="BN1782" s="115"/>
      <c r="BO1782" s="8"/>
      <c r="BP1782" s="8"/>
      <c r="BQ1782" s="8"/>
      <c r="BR1782" s="8"/>
      <c r="BS1782" s="8"/>
      <c r="BT1782" s="8"/>
      <c r="BU1782" s="8"/>
      <c r="BV1782" s="8"/>
      <c r="BW1782" s="8"/>
      <c r="BX1782" s="8"/>
      <c r="BY1782" s="8"/>
      <c r="BZ1782" s="8"/>
      <c r="CA1782" s="8"/>
      <c r="CB1782" s="8"/>
      <c r="CC1782" s="8"/>
      <c r="CD1782" s="115"/>
      <c r="CE1782" s="8" t="str">
        <f t="shared" si="278"/>
        <v>NC</v>
      </c>
      <c r="CF1782" s="8" t="str">
        <f t="shared" si="281"/>
        <v>Invalid PM Setting</v>
      </c>
      <c r="CG1782" s="8" t="str">
        <f t="shared" si="282"/>
        <v>NC</v>
      </c>
      <c r="CH1782" s="8" t="str">
        <f t="shared" si="283"/>
        <v>Invalid PM Setting</v>
      </c>
      <c r="CI1782" s="8"/>
      <c r="CJ1782" s="8"/>
      <c r="CK1782" s="8"/>
      <c r="CL1782" s="8"/>
      <c r="CM1782" s="115"/>
      <c r="CN1782" s="115"/>
      <c r="CO1782" s="115"/>
      <c r="CP1782" s="115"/>
      <c r="CQ1782" s="8"/>
      <c r="CR1782" s="8"/>
      <c r="CS1782" s="8"/>
      <c r="CT1782" s="8"/>
      <c r="CU1782" s="115"/>
      <c r="CV1782" s="115"/>
      <c r="CY1782" s="115"/>
      <c r="CZ1782" s="8" t="str">
        <f t="shared" si="284"/>
        <v>NC</v>
      </c>
      <c r="DA1782" s="8" t="str">
        <f t="shared" si="285"/>
        <v>Invalid PM Setting</v>
      </c>
      <c r="DB1782" s="8" t="str">
        <f t="shared" si="286"/>
        <v>NC</v>
      </c>
      <c r="DC1782" s="8" t="str">
        <f t="shared" si="287"/>
        <v>Invalid PM Setting</v>
      </c>
      <c r="DD1782" s="8"/>
      <c r="DE1782" s="8"/>
      <c r="DF1782" s="8"/>
      <c r="DG1782" s="115"/>
      <c r="DH1782" s="115"/>
      <c r="DI1782" s="115"/>
      <c r="DJ1782" s="115"/>
      <c r="DK1782" s="8"/>
      <c r="DL1782" s="8"/>
      <c r="DM1782" s="8"/>
      <c r="DN1782" s="8"/>
      <c r="DO1782" s="8"/>
      <c r="DP1782" s="115"/>
      <c r="DQ1782" s="115"/>
      <c r="DR1782" s="115"/>
      <c r="DS1782" s="115"/>
      <c r="DT1782" s="115"/>
    </row>
    <row r="1783" spans="1:124" ht="12.75" customHeight="1">
      <c r="A1783" s="115"/>
      <c r="B1783" s="89">
        <v>1780</v>
      </c>
      <c r="C1783" s="8"/>
      <c r="D1783" s="8"/>
      <c r="E1783" s="8"/>
      <c r="F1783" s="8"/>
      <c r="G1783" s="8"/>
      <c r="H1783" s="8"/>
      <c r="I1783" s="8" t="s">
        <v>4889</v>
      </c>
      <c r="J1783" s="8" t="s">
        <v>6543</v>
      </c>
      <c r="K1783" s="8"/>
      <c r="L1783" s="8"/>
      <c r="M1783" s="8"/>
      <c r="N1783" s="8"/>
      <c r="O1783" s="8" t="s">
        <v>6264</v>
      </c>
      <c r="P1783" s="8"/>
      <c r="Q1783" s="8"/>
      <c r="R1783" s="8"/>
      <c r="S1783" s="8"/>
      <c r="T1783" s="8"/>
      <c r="U1783" s="8"/>
      <c r="V1783" s="8"/>
      <c r="W1783" s="8"/>
      <c r="X1783" s="8"/>
      <c r="Y1783" s="8"/>
      <c r="Z1783" s="8"/>
      <c r="AA1783" s="8"/>
      <c r="AB1783" s="8"/>
      <c r="AC1783" s="8" t="str">
        <f t="shared" si="279"/>
        <v>NO</v>
      </c>
      <c r="AD1783" s="8" t="str">
        <f t="shared" si="280"/>
        <v>NC,,,,,,,,,,,,,</v>
      </c>
      <c r="AE1783" s="8"/>
      <c r="AF1783" s="115"/>
      <c r="AG1783" s="115"/>
      <c r="AH1783" s="8" t="s">
        <v>4889</v>
      </c>
      <c r="AI1783" s="115" t="s">
        <v>4889</v>
      </c>
      <c r="AJ1783" s="115"/>
      <c r="AK1783" s="115"/>
      <c r="AL1783" s="115"/>
      <c r="AM1783" s="115"/>
      <c r="AN1783" s="115"/>
      <c r="AO1783" s="115"/>
      <c r="AP1783" s="115"/>
      <c r="AQ1783" s="115"/>
      <c r="AR1783" s="115"/>
      <c r="AS1783" s="115"/>
      <c r="AT1783" s="115"/>
      <c r="AU1783" s="115"/>
      <c r="AV1783" s="115"/>
      <c r="AW1783" s="115"/>
      <c r="AX1783" s="115"/>
      <c r="AY1783" s="115"/>
      <c r="AZ1783" s="115"/>
      <c r="BA1783" s="115"/>
      <c r="BB1783" s="115"/>
      <c r="BC1783" s="115"/>
      <c r="BD1783" s="115"/>
      <c r="BE1783" s="115"/>
      <c r="BF1783" s="115"/>
      <c r="BG1783" s="115"/>
      <c r="BH1783" s="115"/>
      <c r="BI1783" s="115"/>
      <c r="BJ1783" s="115"/>
      <c r="BK1783" s="115"/>
      <c r="BL1783" s="115"/>
      <c r="BM1783" s="115"/>
      <c r="BN1783" s="115"/>
      <c r="BO1783" s="8"/>
      <c r="BP1783" s="8"/>
      <c r="BQ1783" s="8"/>
      <c r="BR1783" s="8"/>
      <c r="BS1783" s="8"/>
      <c r="BT1783" s="8"/>
      <c r="BU1783" s="8"/>
      <c r="BV1783" s="8"/>
      <c r="BW1783" s="8"/>
      <c r="BX1783" s="8"/>
      <c r="BY1783" s="8"/>
      <c r="BZ1783" s="8"/>
      <c r="CA1783" s="8"/>
      <c r="CB1783" s="8"/>
      <c r="CC1783" s="8"/>
      <c r="CD1783" s="115"/>
      <c r="CE1783" s="8" t="str">
        <f t="shared" si="278"/>
        <v>NC</v>
      </c>
      <c r="CF1783" s="8" t="str">
        <f t="shared" si="281"/>
        <v>Invalid PM Setting</v>
      </c>
      <c r="CG1783" s="8" t="str">
        <f t="shared" si="282"/>
        <v>NC</v>
      </c>
      <c r="CH1783" s="8" t="str">
        <f t="shared" si="283"/>
        <v>Invalid PM Setting</v>
      </c>
      <c r="CI1783" s="8"/>
      <c r="CJ1783" s="8"/>
      <c r="CK1783" s="8"/>
      <c r="CL1783" s="8"/>
      <c r="CM1783" s="115"/>
      <c r="CN1783" s="115"/>
      <c r="CO1783" s="115"/>
      <c r="CP1783" s="115"/>
      <c r="CQ1783" s="8"/>
      <c r="CR1783" s="8"/>
      <c r="CS1783" s="8"/>
      <c r="CT1783" s="8"/>
      <c r="CU1783" s="115"/>
      <c r="CV1783" s="115"/>
      <c r="CY1783" s="115"/>
      <c r="CZ1783" s="8" t="str">
        <f t="shared" si="284"/>
        <v>NC</v>
      </c>
      <c r="DA1783" s="8" t="str">
        <f t="shared" si="285"/>
        <v>Invalid PM Setting</v>
      </c>
      <c r="DB1783" s="8" t="str">
        <f t="shared" si="286"/>
        <v>NC</v>
      </c>
      <c r="DC1783" s="8" t="str">
        <f t="shared" si="287"/>
        <v>Invalid PM Setting</v>
      </c>
      <c r="DD1783" s="8"/>
      <c r="DE1783" s="8"/>
      <c r="DF1783" s="8"/>
      <c r="DG1783" s="115"/>
      <c r="DH1783" s="115"/>
      <c r="DI1783" s="115"/>
      <c r="DJ1783" s="115"/>
      <c r="DK1783" s="8"/>
      <c r="DL1783" s="8"/>
      <c r="DM1783" s="8"/>
      <c r="DN1783" s="8"/>
      <c r="DO1783" s="8"/>
      <c r="DP1783" s="115"/>
      <c r="DQ1783" s="115"/>
      <c r="DR1783" s="115"/>
      <c r="DS1783" s="115"/>
      <c r="DT1783" s="115"/>
    </row>
    <row r="1784" spans="1:124" ht="12.75" customHeight="1">
      <c r="A1784" s="115"/>
      <c r="B1784" s="89">
        <v>1781</v>
      </c>
      <c r="C1784" s="8"/>
      <c r="D1784" s="8"/>
      <c r="E1784" s="8"/>
      <c r="F1784" s="8"/>
      <c r="G1784" s="8"/>
      <c r="H1784" s="8"/>
      <c r="I1784" s="8" t="s">
        <v>4889</v>
      </c>
      <c r="J1784" s="8" t="s">
        <v>5586</v>
      </c>
      <c r="K1784" s="8"/>
      <c r="L1784" s="8"/>
      <c r="M1784" s="8"/>
      <c r="N1784" s="8"/>
      <c r="O1784" s="8" t="s">
        <v>6264</v>
      </c>
      <c r="P1784" s="8"/>
      <c r="Q1784" s="8"/>
      <c r="R1784" s="8"/>
      <c r="S1784" s="8"/>
      <c r="T1784" s="8"/>
      <c r="U1784" s="8"/>
      <c r="V1784" s="8"/>
      <c r="W1784" s="8"/>
      <c r="X1784" s="8"/>
      <c r="Y1784" s="8"/>
      <c r="Z1784" s="8"/>
      <c r="AA1784" s="8"/>
      <c r="AB1784" s="8"/>
      <c r="AC1784" s="8" t="str">
        <f t="shared" si="279"/>
        <v>NO</v>
      </c>
      <c r="AD1784" s="8" t="str">
        <f t="shared" si="280"/>
        <v>NC,,,,,,,,,,,,,</v>
      </c>
      <c r="AE1784" s="8"/>
      <c r="AF1784" s="115"/>
      <c r="AG1784" s="115"/>
      <c r="AH1784" s="8" t="s">
        <v>4889</v>
      </c>
      <c r="AI1784" s="115" t="s">
        <v>4889</v>
      </c>
      <c r="AJ1784" s="115"/>
      <c r="AK1784" s="115"/>
      <c r="AL1784" s="115"/>
      <c r="AM1784" s="115"/>
      <c r="AN1784" s="115"/>
      <c r="AO1784" s="115"/>
      <c r="AP1784" s="115"/>
      <c r="AQ1784" s="115"/>
      <c r="AR1784" s="115"/>
      <c r="AS1784" s="115"/>
      <c r="AT1784" s="115"/>
      <c r="AU1784" s="115"/>
      <c r="AV1784" s="115"/>
      <c r="AW1784" s="115"/>
      <c r="AX1784" s="115"/>
      <c r="AY1784" s="115"/>
      <c r="AZ1784" s="115"/>
      <c r="BA1784" s="115"/>
      <c r="BB1784" s="115"/>
      <c r="BC1784" s="115"/>
      <c r="BD1784" s="115"/>
      <c r="BE1784" s="115"/>
      <c r="BF1784" s="115"/>
      <c r="BG1784" s="115"/>
      <c r="BH1784" s="115"/>
      <c r="BI1784" s="115"/>
      <c r="BJ1784" s="115"/>
      <c r="BK1784" s="115"/>
      <c r="BL1784" s="115"/>
      <c r="BM1784" s="115"/>
      <c r="BN1784" s="115"/>
      <c r="BO1784" s="8"/>
      <c r="BP1784" s="8"/>
      <c r="BQ1784" s="8"/>
      <c r="BR1784" s="8"/>
      <c r="BS1784" s="8"/>
      <c r="BT1784" s="8"/>
      <c r="BU1784" s="8"/>
      <c r="BV1784" s="8"/>
      <c r="BW1784" s="8"/>
      <c r="BX1784" s="8"/>
      <c r="BY1784" s="8"/>
      <c r="BZ1784" s="8"/>
      <c r="CA1784" s="8"/>
      <c r="CB1784" s="8"/>
      <c r="CC1784" s="8"/>
      <c r="CD1784" s="115"/>
      <c r="CE1784" s="8" t="str">
        <f t="shared" si="278"/>
        <v>NC</v>
      </c>
      <c r="CF1784" s="8" t="str">
        <f t="shared" si="281"/>
        <v>Invalid PM Setting</v>
      </c>
      <c r="CG1784" s="8" t="str">
        <f t="shared" si="282"/>
        <v>NC</v>
      </c>
      <c r="CH1784" s="8" t="str">
        <f t="shared" si="283"/>
        <v>Invalid PM Setting</v>
      </c>
      <c r="CI1784" s="8"/>
      <c r="CJ1784" s="8"/>
      <c r="CK1784" s="8"/>
      <c r="CL1784" s="8"/>
      <c r="CM1784" s="115"/>
      <c r="CN1784" s="115"/>
      <c r="CO1784" s="115"/>
      <c r="CP1784" s="115"/>
      <c r="CQ1784" s="8"/>
      <c r="CR1784" s="8"/>
      <c r="CS1784" s="8"/>
      <c r="CT1784" s="8"/>
      <c r="CU1784" s="115"/>
      <c r="CV1784" s="115"/>
      <c r="CY1784" s="115"/>
      <c r="CZ1784" s="8" t="str">
        <f t="shared" si="284"/>
        <v>NC</v>
      </c>
      <c r="DA1784" s="8" t="str">
        <f t="shared" si="285"/>
        <v>Invalid PM Setting</v>
      </c>
      <c r="DB1784" s="8" t="str">
        <f t="shared" si="286"/>
        <v>NC</v>
      </c>
      <c r="DC1784" s="8" t="str">
        <f t="shared" si="287"/>
        <v>Invalid PM Setting</v>
      </c>
      <c r="DD1784" s="8"/>
      <c r="DE1784" s="8"/>
      <c r="DF1784" s="8"/>
      <c r="DG1784" s="115"/>
      <c r="DH1784" s="115"/>
      <c r="DI1784" s="115"/>
      <c r="DJ1784" s="115"/>
      <c r="DK1784" s="8"/>
      <c r="DL1784" s="8"/>
      <c r="DM1784" s="8"/>
      <c r="DN1784" s="8"/>
      <c r="DO1784" s="8"/>
      <c r="DP1784" s="115"/>
      <c r="DQ1784" s="115"/>
      <c r="DR1784" s="115"/>
      <c r="DS1784" s="115"/>
      <c r="DT1784" s="115"/>
    </row>
    <row r="1785" spans="1:124" ht="12.75" customHeight="1">
      <c r="A1785" s="115"/>
      <c r="B1785" s="89">
        <v>1782</v>
      </c>
      <c r="C1785" s="8"/>
      <c r="D1785" s="8"/>
      <c r="E1785" s="8"/>
      <c r="F1785" s="8"/>
      <c r="G1785" s="8"/>
      <c r="H1785" s="8"/>
      <c r="I1785" s="8" t="s">
        <v>4889</v>
      </c>
      <c r="J1785" s="8" t="s">
        <v>5579</v>
      </c>
      <c r="K1785" s="8"/>
      <c r="L1785" s="8"/>
      <c r="M1785" s="8"/>
      <c r="N1785" s="8"/>
      <c r="O1785" s="8" t="s">
        <v>6264</v>
      </c>
      <c r="P1785" s="8"/>
      <c r="Q1785" s="8"/>
      <c r="R1785" s="8"/>
      <c r="S1785" s="8"/>
      <c r="T1785" s="8"/>
      <c r="U1785" s="8"/>
      <c r="V1785" s="8"/>
      <c r="W1785" s="8"/>
      <c r="X1785" s="8"/>
      <c r="Y1785" s="8"/>
      <c r="Z1785" s="8"/>
      <c r="AA1785" s="8"/>
      <c r="AB1785" s="8"/>
      <c r="AC1785" s="8" t="str">
        <f t="shared" si="279"/>
        <v>NO</v>
      </c>
      <c r="AD1785" s="8" t="str">
        <f t="shared" si="280"/>
        <v>NC,,,,,,,,,,,,,</v>
      </c>
      <c r="AE1785" s="8"/>
      <c r="AF1785" s="115"/>
      <c r="AG1785" s="115"/>
      <c r="AH1785" s="8" t="s">
        <v>4889</v>
      </c>
      <c r="AI1785" s="115" t="s">
        <v>4889</v>
      </c>
      <c r="AJ1785" s="115"/>
      <c r="AK1785" s="115"/>
      <c r="AL1785" s="115"/>
      <c r="AM1785" s="115"/>
      <c r="AN1785" s="115"/>
      <c r="AO1785" s="115"/>
      <c r="AP1785" s="115"/>
      <c r="AQ1785" s="115"/>
      <c r="AR1785" s="115"/>
      <c r="AS1785" s="115"/>
      <c r="AT1785" s="115"/>
      <c r="AU1785" s="115"/>
      <c r="AV1785" s="115"/>
      <c r="AW1785" s="115"/>
      <c r="AX1785" s="115"/>
      <c r="AY1785" s="115"/>
      <c r="AZ1785" s="115"/>
      <c r="BA1785" s="115"/>
      <c r="BB1785" s="115"/>
      <c r="BC1785" s="115"/>
      <c r="BD1785" s="115"/>
      <c r="BE1785" s="115"/>
      <c r="BF1785" s="115"/>
      <c r="BG1785" s="115"/>
      <c r="BH1785" s="115"/>
      <c r="BI1785" s="115"/>
      <c r="BJ1785" s="115"/>
      <c r="BK1785" s="115"/>
      <c r="BL1785" s="115"/>
      <c r="BM1785" s="115"/>
      <c r="BN1785" s="115"/>
      <c r="BO1785" s="8"/>
      <c r="BP1785" s="8"/>
      <c r="BQ1785" s="8"/>
      <c r="BR1785" s="8"/>
      <c r="BS1785" s="8"/>
      <c r="BT1785" s="8"/>
      <c r="BU1785" s="8"/>
      <c r="BV1785" s="8"/>
      <c r="BW1785" s="8"/>
      <c r="BX1785" s="8"/>
      <c r="BY1785" s="8"/>
      <c r="BZ1785" s="8"/>
      <c r="CA1785" s="8"/>
      <c r="CB1785" s="8"/>
      <c r="CC1785" s="8"/>
      <c r="CD1785" s="115"/>
      <c r="CE1785" s="8" t="str">
        <f t="shared" si="278"/>
        <v>NC</v>
      </c>
      <c r="CF1785" s="8" t="str">
        <f t="shared" si="281"/>
        <v>Invalid PM Setting</v>
      </c>
      <c r="CG1785" s="8" t="str">
        <f t="shared" si="282"/>
        <v>NC</v>
      </c>
      <c r="CH1785" s="8" t="str">
        <f t="shared" si="283"/>
        <v>Invalid PM Setting</v>
      </c>
      <c r="CI1785" s="8"/>
      <c r="CJ1785" s="8"/>
      <c r="CK1785" s="8"/>
      <c r="CL1785" s="8"/>
      <c r="CM1785" s="115"/>
      <c r="CN1785" s="115"/>
      <c r="CO1785" s="115"/>
      <c r="CP1785" s="115"/>
      <c r="CQ1785" s="8"/>
      <c r="CR1785" s="8"/>
      <c r="CS1785" s="8"/>
      <c r="CT1785" s="8"/>
      <c r="CU1785" s="115"/>
      <c r="CV1785" s="115"/>
      <c r="CY1785" s="115"/>
      <c r="CZ1785" s="8" t="str">
        <f t="shared" si="284"/>
        <v>NC</v>
      </c>
      <c r="DA1785" s="8" t="str">
        <f t="shared" si="285"/>
        <v>Invalid PM Setting</v>
      </c>
      <c r="DB1785" s="8" t="str">
        <f t="shared" si="286"/>
        <v>NC</v>
      </c>
      <c r="DC1785" s="8" t="str">
        <f t="shared" si="287"/>
        <v>Invalid PM Setting</v>
      </c>
      <c r="DD1785" s="8"/>
      <c r="DE1785" s="8"/>
      <c r="DF1785" s="8"/>
      <c r="DG1785" s="115"/>
      <c r="DH1785" s="115"/>
      <c r="DI1785" s="115"/>
      <c r="DJ1785" s="115"/>
      <c r="DK1785" s="8"/>
      <c r="DL1785" s="8"/>
      <c r="DM1785" s="8"/>
      <c r="DN1785" s="8"/>
      <c r="DO1785" s="8"/>
      <c r="DP1785" s="115"/>
      <c r="DQ1785" s="115"/>
      <c r="DR1785" s="115"/>
      <c r="DS1785" s="115"/>
      <c r="DT1785" s="115"/>
    </row>
    <row r="1786" spans="1:124" ht="12.75" customHeight="1">
      <c r="A1786" s="115"/>
      <c r="B1786" s="89">
        <v>1783</v>
      </c>
      <c r="C1786" s="8"/>
      <c r="D1786" s="8"/>
      <c r="E1786" s="8"/>
      <c r="F1786" s="8"/>
      <c r="G1786" s="8"/>
      <c r="H1786" s="8"/>
      <c r="I1786" s="8" t="s">
        <v>4889</v>
      </c>
      <c r="J1786" s="8" t="s">
        <v>5050</v>
      </c>
      <c r="K1786" s="8"/>
      <c r="L1786" s="8"/>
      <c r="M1786" s="8"/>
      <c r="N1786" s="8"/>
      <c r="O1786" s="8" t="s">
        <v>6264</v>
      </c>
      <c r="P1786" s="8"/>
      <c r="Q1786" s="8"/>
      <c r="R1786" s="8"/>
      <c r="S1786" s="8"/>
      <c r="T1786" s="8"/>
      <c r="U1786" s="8"/>
      <c r="V1786" s="8"/>
      <c r="W1786" s="8"/>
      <c r="X1786" s="8"/>
      <c r="Y1786" s="8"/>
      <c r="Z1786" s="8"/>
      <c r="AA1786" s="8"/>
      <c r="AB1786" s="8"/>
      <c r="AC1786" s="8" t="str">
        <f t="shared" si="279"/>
        <v>NO</v>
      </c>
      <c r="AD1786" s="8" t="str">
        <f t="shared" si="280"/>
        <v>NC,,,,,,,,,,,,,</v>
      </c>
      <c r="AE1786" s="8"/>
      <c r="AF1786" s="115"/>
      <c r="AG1786" s="115"/>
      <c r="AH1786" s="8" t="s">
        <v>4889</v>
      </c>
      <c r="AI1786" s="115" t="s">
        <v>4889</v>
      </c>
      <c r="AJ1786" s="115"/>
      <c r="AK1786" s="115"/>
      <c r="AL1786" s="115"/>
      <c r="AM1786" s="115"/>
      <c r="AN1786" s="115"/>
      <c r="AO1786" s="115"/>
      <c r="AP1786" s="115"/>
      <c r="AQ1786" s="115"/>
      <c r="AR1786" s="115"/>
      <c r="AS1786" s="115"/>
      <c r="AT1786" s="115"/>
      <c r="AU1786" s="115"/>
      <c r="AV1786" s="115"/>
      <c r="AW1786" s="115"/>
      <c r="AX1786" s="115"/>
      <c r="AY1786" s="115"/>
      <c r="AZ1786" s="115"/>
      <c r="BA1786" s="115"/>
      <c r="BB1786" s="115"/>
      <c r="BC1786" s="115"/>
      <c r="BD1786" s="115"/>
      <c r="BE1786" s="115"/>
      <c r="BF1786" s="115"/>
      <c r="BG1786" s="115"/>
      <c r="BH1786" s="115"/>
      <c r="BI1786" s="115"/>
      <c r="BJ1786" s="115"/>
      <c r="BK1786" s="115"/>
      <c r="BL1786" s="115"/>
      <c r="BM1786" s="115"/>
      <c r="BN1786" s="115"/>
      <c r="BO1786" s="8"/>
      <c r="BP1786" s="8"/>
      <c r="BQ1786" s="8"/>
      <c r="BR1786" s="8"/>
      <c r="BS1786" s="8"/>
      <c r="BT1786" s="8"/>
      <c r="BU1786" s="8"/>
      <c r="BV1786" s="8"/>
      <c r="BW1786" s="8"/>
      <c r="BX1786" s="8"/>
      <c r="BY1786" s="8"/>
      <c r="BZ1786" s="8"/>
      <c r="CA1786" s="8"/>
      <c r="CB1786" s="8"/>
      <c r="CC1786" s="8"/>
      <c r="CD1786" s="115"/>
      <c r="CE1786" s="8" t="str">
        <f t="shared" si="278"/>
        <v>NC</v>
      </c>
      <c r="CF1786" s="8" t="str">
        <f t="shared" si="281"/>
        <v>Invalid PM Setting</v>
      </c>
      <c r="CG1786" s="8" t="str">
        <f t="shared" si="282"/>
        <v>NC</v>
      </c>
      <c r="CH1786" s="8" t="str">
        <f t="shared" si="283"/>
        <v>Invalid PM Setting</v>
      </c>
      <c r="CI1786" s="8"/>
      <c r="CJ1786" s="8"/>
      <c r="CK1786" s="8"/>
      <c r="CL1786" s="8"/>
      <c r="CM1786" s="115"/>
      <c r="CN1786" s="115"/>
      <c r="CO1786" s="115"/>
      <c r="CP1786" s="115"/>
      <c r="CQ1786" s="8"/>
      <c r="CR1786" s="8"/>
      <c r="CS1786" s="8"/>
      <c r="CT1786" s="8"/>
      <c r="CU1786" s="115"/>
      <c r="CV1786" s="115"/>
      <c r="CY1786" s="115"/>
      <c r="CZ1786" s="8" t="str">
        <f t="shared" si="284"/>
        <v>NC</v>
      </c>
      <c r="DA1786" s="8" t="str">
        <f t="shared" si="285"/>
        <v>Invalid PM Setting</v>
      </c>
      <c r="DB1786" s="8" t="str">
        <f t="shared" si="286"/>
        <v>NC</v>
      </c>
      <c r="DC1786" s="8" t="str">
        <f t="shared" si="287"/>
        <v>Invalid PM Setting</v>
      </c>
      <c r="DD1786" s="8"/>
      <c r="DE1786" s="8"/>
      <c r="DF1786" s="8"/>
      <c r="DG1786" s="115"/>
      <c r="DH1786" s="115"/>
      <c r="DI1786" s="115"/>
      <c r="DJ1786" s="115"/>
      <c r="DK1786" s="8"/>
      <c r="DL1786" s="8"/>
      <c r="DM1786" s="8"/>
      <c r="DN1786" s="8"/>
      <c r="DO1786" s="8"/>
      <c r="DP1786" s="115"/>
      <c r="DQ1786" s="115"/>
      <c r="DR1786" s="115"/>
      <c r="DS1786" s="115"/>
      <c r="DT1786" s="115"/>
    </row>
    <row r="1787" spans="1:124" ht="12.75" customHeight="1">
      <c r="A1787" s="115"/>
      <c r="B1787" s="89">
        <v>1784</v>
      </c>
      <c r="C1787" s="8"/>
      <c r="D1787" s="8"/>
      <c r="E1787" s="8"/>
      <c r="F1787" s="8"/>
      <c r="G1787" s="8"/>
      <c r="H1787" s="8"/>
      <c r="I1787" s="8" t="s">
        <v>4889</v>
      </c>
      <c r="J1787" s="8" t="s">
        <v>5624</v>
      </c>
      <c r="K1787" s="8"/>
      <c r="L1787" s="8"/>
      <c r="M1787" s="8"/>
      <c r="N1787" s="8"/>
      <c r="O1787" s="8" t="s">
        <v>6264</v>
      </c>
      <c r="P1787" s="8"/>
      <c r="Q1787" s="8"/>
      <c r="R1787" s="8"/>
      <c r="S1787" s="8"/>
      <c r="T1787" s="8"/>
      <c r="U1787" s="8"/>
      <c r="V1787" s="8"/>
      <c r="W1787" s="8"/>
      <c r="X1787" s="8"/>
      <c r="Y1787" s="8"/>
      <c r="Z1787" s="8"/>
      <c r="AA1787" s="8"/>
      <c r="AB1787" s="8"/>
      <c r="AC1787" s="8" t="str">
        <f t="shared" si="279"/>
        <v>NO</v>
      </c>
      <c r="AD1787" s="8" t="str">
        <f t="shared" si="280"/>
        <v>NC,,,,,,,,,,,,,</v>
      </c>
      <c r="AE1787" s="8"/>
      <c r="AF1787" s="115"/>
      <c r="AG1787" s="115"/>
      <c r="AH1787" s="8" t="s">
        <v>4889</v>
      </c>
      <c r="AI1787" s="115" t="s">
        <v>4889</v>
      </c>
      <c r="AJ1787" s="115"/>
      <c r="AK1787" s="115"/>
      <c r="AL1787" s="115"/>
      <c r="AM1787" s="115"/>
      <c r="AN1787" s="115"/>
      <c r="AO1787" s="115"/>
      <c r="AP1787" s="115"/>
      <c r="AQ1787" s="115"/>
      <c r="AR1787" s="115"/>
      <c r="AS1787" s="115"/>
      <c r="AT1787" s="115"/>
      <c r="AU1787" s="115"/>
      <c r="AV1787" s="115"/>
      <c r="AW1787" s="115"/>
      <c r="AX1787" s="115"/>
      <c r="AY1787" s="115"/>
      <c r="AZ1787" s="115"/>
      <c r="BA1787" s="115"/>
      <c r="BB1787" s="115"/>
      <c r="BC1787" s="115"/>
      <c r="BD1787" s="115"/>
      <c r="BE1787" s="115"/>
      <c r="BF1787" s="115"/>
      <c r="BG1787" s="115"/>
      <c r="BH1787" s="115"/>
      <c r="BI1787" s="115"/>
      <c r="BJ1787" s="115"/>
      <c r="BK1787" s="115"/>
      <c r="BL1787" s="115"/>
      <c r="BM1787" s="115"/>
      <c r="BN1787" s="115"/>
      <c r="BO1787" s="8"/>
      <c r="BP1787" s="8"/>
      <c r="BQ1787" s="8"/>
      <c r="BR1787" s="8"/>
      <c r="BS1787" s="8"/>
      <c r="BT1787" s="8"/>
      <c r="BU1787" s="8"/>
      <c r="BV1787" s="8"/>
      <c r="BW1787" s="8"/>
      <c r="BX1787" s="8"/>
      <c r="BY1787" s="8"/>
      <c r="BZ1787" s="8"/>
      <c r="CA1787" s="8"/>
      <c r="CB1787" s="8"/>
      <c r="CC1787" s="8"/>
      <c r="CD1787" s="115"/>
      <c r="CE1787" s="8" t="str">
        <f t="shared" si="278"/>
        <v>NC</v>
      </c>
      <c r="CF1787" s="8" t="str">
        <f t="shared" si="281"/>
        <v>Invalid PM Setting</v>
      </c>
      <c r="CG1787" s="8" t="str">
        <f t="shared" si="282"/>
        <v>NC</v>
      </c>
      <c r="CH1787" s="8" t="str">
        <f t="shared" si="283"/>
        <v>Invalid PM Setting</v>
      </c>
      <c r="CI1787" s="8"/>
      <c r="CJ1787" s="8"/>
      <c r="CK1787" s="8"/>
      <c r="CL1787" s="8"/>
      <c r="CM1787" s="115"/>
      <c r="CN1787" s="115"/>
      <c r="CO1787" s="115"/>
      <c r="CP1787" s="115"/>
      <c r="CQ1787" s="8"/>
      <c r="CR1787" s="8"/>
      <c r="CS1787" s="8"/>
      <c r="CT1787" s="8"/>
      <c r="CU1787" s="115"/>
      <c r="CV1787" s="115"/>
      <c r="CY1787" s="115"/>
      <c r="CZ1787" s="8" t="str">
        <f t="shared" si="284"/>
        <v>NC</v>
      </c>
      <c r="DA1787" s="8" t="str">
        <f t="shared" si="285"/>
        <v>Invalid PM Setting</v>
      </c>
      <c r="DB1787" s="8" t="str">
        <f t="shared" si="286"/>
        <v>NC</v>
      </c>
      <c r="DC1787" s="8" t="str">
        <f t="shared" si="287"/>
        <v>Invalid PM Setting</v>
      </c>
      <c r="DD1787" s="8"/>
      <c r="DE1787" s="8"/>
      <c r="DF1787" s="8"/>
      <c r="DG1787" s="115"/>
      <c r="DH1787" s="115"/>
      <c r="DI1787" s="115"/>
      <c r="DJ1787" s="115"/>
      <c r="DK1787" s="8"/>
      <c r="DL1787" s="8"/>
      <c r="DM1787" s="8"/>
      <c r="DN1787" s="8"/>
      <c r="DO1787" s="8"/>
      <c r="DP1787" s="115"/>
      <c r="DQ1787" s="115"/>
      <c r="DR1787" s="115"/>
      <c r="DS1787" s="115"/>
      <c r="DT1787" s="115"/>
    </row>
    <row r="1788" spans="1:124" ht="12.75" customHeight="1">
      <c r="A1788" s="115"/>
      <c r="B1788" s="89">
        <v>1785</v>
      </c>
      <c r="C1788" s="8"/>
      <c r="D1788" s="8"/>
      <c r="E1788" s="8"/>
      <c r="F1788" s="8"/>
      <c r="G1788" s="8"/>
      <c r="H1788" s="8"/>
      <c r="I1788" s="8" t="s">
        <v>4889</v>
      </c>
      <c r="J1788" s="8" t="s">
        <v>5636</v>
      </c>
      <c r="K1788" s="8"/>
      <c r="L1788" s="8"/>
      <c r="M1788" s="8"/>
      <c r="N1788" s="8"/>
      <c r="O1788" s="8" t="s">
        <v>6264</v>
      </c>
      <c r="P1788" s="8"/>
      <c r="Q1788" s="8"/>
      <c r="R1788" s="8"/>
      <c r="S1788" s="8"/>
      <c r="T1788" s="8"/>
      <c r="U1788" s="8"/>
      <c r="V1788" s="8"/>
      <c r="W1788" s="8"/>
      <c r="X1788" s="8"/>
      <c r="Y1788" s="8"/>
      <c r="Z1788" s="8"/>
      <c r="AA1788" s="8"/>
      <c r="AB1788" s="8"/>
      <c r="AC1788" s="8" t="str">
        <f t="shared" si="279"/>
        <v>NO</v>
      </c>
      <c r="AD1788" s="8" t="str">
        <f t="shared" si="280"/>
        <v>NC,,,,,,,,,,,,,</v>
      </c>
      <c r="AE1788" s="8"/>
      <c r="AF1788" s="115"/>
      <c r="AG1788" s="115"/>
      <c r="AH1788" s="8" t="s">
        <v>4889</v>
      </c>
      <c r="AI1788" s="115" t="s">
        <v>4889</v>
      </c>
      <c r="AJ1788" s="115"/>
      <c r="AK1788" s="115"/>
      <c r="AL1788" s="115"/>
      <c r="AM1788" s="115"/>
      <c r="AN1788" s="115"/>
      <c r="AO1788" s="115"/>
      <c r="AP1788" s="115"/>
      <c r="AQ1788" s="115"/>
      <c r="AR1788" s="115"/>
      <c r="AS1788" s="115"/>
      <c r="AT1788" s="115"/>
      <c r="AU1788" s="115"/>
      <c r="AV1788" s="115"/>
      <c r="AW1788" s="115"/>
      <c r="AX1788" s="115"/>
      <c r="AY1788" s="115"/>
      <c r="AZ1788" s="115"/>
      <c r="BA1788" s="115"/>
      <c r="BB1788" s="115"/>
      <c r="BC1788" s="115"/>
      <c r="BD1788" s="115"/>
      <c r="BE1788" s="115"/>
      <c r="BF1788" s="115"/>
      <c r="BG1788" s="115"/>
      <c r="BH1788" s="115"/>
      <c r="BI1788" s="115"/>
      <c r="BJ1788" s="115"/>
      <c r="BK1788" s="115"/>
      <c r="BL1788" s="115"/>
      <c r="BM1788" s="115"/>
      <c r="BN1788" s="115"/>
      <c r="BO1788" s="8"/>
      <c r="BP1788" s="8"/>
      <c r="BQ1788" s="8"/>
      <c r="BR1788" s="8"/>
      <c r="BS1788" s="8"/>
      <c r="BT1788" s="8"/>
      <c r="BU1788" s="8"/>
      <c r="BV1788" s="8"/>
      <c r="BW1788" s="8"/>
      <c r="BX1788" s="8"/>
      <c r="BY1788" s="8"/>
      <c r="BZ1788" s="8"/>
      <c r="CA1788" s="8"/>
      <c r="CB1788" s="8"/>
      <c r="CC1788" s="8"/>
      <c r="CD1788" s="115"/>
      <c r="CE1788" s="8" t="str">
        <f t="shared" ref="CE1788:CE1851" si="288">IF($AC1788 = "NO",$AH1788,IF(CF1788 = "Invalid PM Setting", CF1788, IF(OR($BH1788 = CI1788,$BK1788 = CI1788,$BN1788 = CI1788,$BQ1788 = CI1788,$BT1788 = CI1788,$BW1788 = CI1788,$BZ1788 = CI1788), "Select QUP Port",CF1788)))</f>
        <v>NC</v>
      </c>
      <c r="CF1788" s="8" t="str">
        <f t="shared" si="281"/>
        <v>Invalid PM Setting</v>
      </c>
      <c r="CG1788" s="8" t="str">
        <f t="shared" si="282"/>
        <v>NC</v>
      </c>
      <c r="CH1788" s="8" t="str">
        <f t="shared" si="283"/>
        <v>Invalid PM Setting</v>
      </c>
      <c r="CI1788" s="8"/>
      <c r="CJ1788" s="8"/>
      <c r="CK1788" s="8"/>
      <c r="CL1788" s="8"/>
      <c r="CM1788" s="115"/>
      <c r="CN1788" s="115"/>
      <c r="CO1788" s="115"/>
      <c r="CP1788" s="115"/>
      <c r="CQ1788" s="8"/>
      <c r="CR1788" s="8"/>
      <c r="CS1788" s="8"/>
      <c r="CT1788" s="8"/>
      <c r="CU1788" s="115"/>
      <c r="CV1788" s="115"/>
      <c r="CY1788" s="115"/>
      <c r="CZ1788" s="8" t="str">
        <f t="shared" si="284"/>
        <v>NC</v>
      </c>
      <c r="DA1788" s="8" t="str">
        <f t="shared" si="285"/>
        <v>Invalid PM Setting</v>
      </c>
      <c r="DB1788" s="8" t="str">
        <f t="shared" si="286"/>
        <v>NC</v>
      </c>
      <c r="DC1788" s="8" t="str">
        <f t="shared" si="287"/>
        <v>Invalid PM Setting</v>
      </c>
      <c r="DD1788" s="8"/>
      <c r="DE1788" s="8"/>
      <c r="DF1788" s="8"/>
      <c r="DG1788" s="115"/>
      <c r="DH1788" s="115"/>
      <c r="DI1788" s="115"/>
      <c r="DJ1788" s="115"/>
      <c r="DK1788" s="8"/>
      <c r="DL1788" s="8"/>
      <c r="DM1788" s="8"/>
      <c r="DN1788" s="8"/>
      <c r="DO1788" s="8"/>
      <c r="DP1788" s="115"/>
      <c r="DQ1788" s="115"/>
      <c r="DR1788" s="115"/>
      <c r="DS1788" s="115"/>
      <c r="DT1788" s="115"/>
    </row>
    <row r="1789" spans="1:124" ht="12.75" customHeight="1">
      <c r="A1789" s="115"/>
      <c r="B1789" s="89">
        <v>1786</v>
      </c>
      <c r="C1789" s="8"/>
      <c r="D1789" s="8"/>
      <c r="E1789" s="8"/>
      <c r="F1789" s="8"/>
      <c r="G1789" s="8"/>
      <c r="H1789" s="8"/>
      <c r="I1789" s="8" t="s">
        <v>4889</v>
      </c>
      <c r="J1789" s="8" t="s">
        <v>5641</v>
      </c>
      <c r="K1789" s="8"/>
      <c r="L1789" s="8"/>
      <c r="M1789" s="8"/>
      <c r="N1789" s="8"/>
      <c r="O1789" s="8" t="s">
        <v>6264</v>
      </c>
      <c r="P1789" s="8"/>
      <c r="Q1789" s="8"/>
      <c r="R1789" s="8"/>
      <c r="S1789" s="8"/>
      <c r="T1789" s="8"/>
      <c r="U1789" s="8"/>
      <c r="V1789" s="8"/>
      <c r="W1789" s="8"/>
      <c r="X1789" s="8"/>
      <c r="Y1789" s="8"/>
      <c r="Z1789" s="8"/>
      <c r="AA1789" s="8"/>
      <c r="AB1789" s="8"/>
      <c r="AC1789" s="8" t="str">
        <f t="shared" si="279"/>
        <v>NO</v>
      </c>
      <c r="AD1789" s="8" t="str">
        <f t="shared" si="280"/>
        <v>NC,,,,,,,,,,,,,</v>
      </c>
      <c r="AE1789" s="8"/>
      <c r="AF1789" s="115"/>
      <c r="AG1789" s="115"/>
      <c r="AH1789" s="8" t="s">
        <v>4889</v>
      </c>
      <c r="AI1789" s="115" t="s">
        <v>4889</v>
      </c>
      <c r="AJ1789" s="115"/>
      <c r="AK1789" s="115"/>
      <c r="AL1789" s="115"/>
      <c r="AM1789" s="115"/>
      <c r="AN1789" s="115"/>
      <c r="AO1789" s="115"/>
      <c r="AP1789" s="115"/>
      <c r="AQ1789" s="115"/>
      <c r="AR1789" s="115"/>
      <c r="AS1789" s="115"/>
      <c r="AT1789" s="115"/>
      <c r="AU1789" s="115"/>
      <c r="AV1789" s="115"/>
      <c r="AW1789" s="115"/>
      <c r="AX1789" s="115"/>
      <c r="AY1789" s="115"/>
      <c r="AZ1789" s="115"/>
      <c r="BA1789" s="115"/>
      <c r="BB1789" s="115"/>
      <c r="BC1789" s="115"/>
      <c r="BD1789" s="115"/>
      <c r="BE1789" s="115"/>
      <c r="BF1789" s="115"/>
      <c r="BG1789" s="115"/>
      <c r="BH1789" s="115"/>
      <c r="BI1789" s="115"/>
      <c r="BJ1789" s="115"/>
      <c r="BK1789" s="115"/>
      <c r="BL1789" s="115"/>
      <c r="BM1789" s="115"/>
      <c r="BN1789" s="115"/>
      <c r="BO1789" s="8"/>
      <c r="BP1789" s="8"/>
      <c r="BQ1789" s="8"/>
      <c r="BR1789" s="8"/>
      <c r="BS1789" s="8"/>
      <c r="BT1789" s="8"/>
      <c r="BU1789" s="8"/>
      <c r="BV1789" s="8"/>
      <c r="BW1789" s="8"/>
      <c r="BX1789" s="8"/>
      <c r="BY1789" s="8"/>
      <c r="BZ1789" s="8"/>
      <c r="CA1789" s="8"/>
      <c r="CB1789" s="8"/>
      <c r="CC1789" s="8"/>
      <c r="CD1789" s="115"/>
      <c r="CE1789" s="8" t="str">
        <f t="shared" si="288"/>
        <v>NC</v>
      </c>
      <c r="CF1789" s="8" t="str">
        <f t="shared" si="281"/>
        <v>Invalid PM Setting</v>
      </c>
      <c r="CG1789" s="8" t="str">
        <f t="shared" si="282"/>
        <v>NC</v>
      </c>
      <c r="CH1789" s="8" t="str">
        <f t="shared" si="283"/>
        <v>Invalid PM Setting</v>
      </c>
      <c r="CI1789" s="8"/>
      <c r="CJ1789" s="8"/>
      <c r="CK1789" s="8"/>
      <c r="CL1789" s="8"/>
      <c r="CM1789" s="115"/>
      <c r="CN1789" s="115"/>
      <c r="CO1789" s="115"/>
      <c r="CP1789" s="115"/>
      <c r="CQ1789" s="8"/>
      <c r="CR1789" s="8"/>
      <c r="CS1789" s="8"/>
      <c r="CT1789" s="8"/>
      <c r="CU1789" s="115"/>
      <c r="CV1789" s="115"/>
      <c r="CY1789" s="115"/>
      <c r="CZ1789" s="8" t="str">
        <f t="shared" si="284"/>
        <v>NC</v>
      </c>
      <c r="DA1789" s="8" t="str">
        <f t="shared" si="285"/>
        <v>Invalid PM Setting</v>
      </c>
      <c r="DB1789" s="8" t="str">
        <f t="shared" si="286"/>
        <v>NC</v>
      </c>
      <c r="DC1789" s="8" t="str">
        <f t="shared" si="287"/>
        <v>Invalid PM Setting</v>
      </c>
      <c r="DD1789" s="8"/>
      <c r="DE1789" s="8"/>
      <c r="DF1789" s="8"/>
      <c r="DG1789" s="115"/>
      <c r="DH1789" s="115"/>
      <c r="DI1789" s="115"/>
      <c r="DJ1789" s="115"/>
      <c r="DK1789" s="8"/>
      <c r="DL1789" s="8"/>
      <c r="DM1789" s="8"/>
      <c r="DN1789" s="8"/>
      <c r="DO1789" s="8"/>
      <c r="DP1789" s="115"/>
      <c r="DQ1789" s="115"/>
      <c r="DR1789" s="115"/>
      <c r="DS1789" s="115"/>
      <c r="DT1789" s="115"/>
    </row>
    <row r="1790" spans="1:124" ht="12.75" customHeight="1">
      <c r="A1790" s="115"/>
      <c r="B1790" s="89">
        <v>1787</v>
      </c>
      <c r="C1790" s="8"/>
      <c r="D1790" s="8"/>
      <c r="E1790" s="8"/>
      <c r="F1790" s="8"/>
      <c r="G1790" s="8"/>
      <c r="H1790" s="8"/>
      <c r="I1790" s="8" t="s">
        <v>4889</v>
      </c>
      <c r="J1790" s="8" t="s">
        <v>5618</v>
      </c>
      <c r="K1790" s="8"/>
      <c r="L1790" s="8"/>
      <c r="M1790" s="8"/>
      <c r="N1790" s="8"/>
      <c r="O1790" s="8" t="s">
        <v>6264</v>
      </c>
      <c r="P1790" s="8"/>
      <c r="Q1790" s="8"/>
      <c r="R1790" s="8"/>
      <c r="S1790" s="8"/>
      <c r="T1790" s="8"/>
      <c r="U1790" s="8"/>
      <c r="V1790" s="8"/>
      <c r="W1790" s="8"/>
      <c r="X1790" s="8"/>
      <c r="Y1790" s="8"/>
      <c r="Z1790" s="8"/>
      <c r="AA1790" s="8"/>
      <c r="AB1790" s="8"/>
      <c r="AC1790" s="8" t="str">
        <f t="shared" si="279"/>
        <v>NO</v>
      </c>
      <c r="AD1790" s="8" t="str">
        <f t="shared" si="280"/>
        <v>NC,,,,,,,,,,,,,</v>
      </c>
      <c r="AE1790" s="8"/>
      <c r="AF1790" s="115"/>
      <c r="AG1790" s="115"/>
      <c r="AH1790" s="8" t="s">
        <v>4889</v>
      </c>
      <c r="AI1790" s="115" t="s">
        <v>4889</v>
      </c>
      <c r="AJ1790" s="115"/>
      <c r="AK1790" s="115"/>
      <c r="AL1790" s="115"/>
      <c r="AM1790" s="115"/>
      <c r="AN1790" s="115"/>
      <c r="AO1790" s="115"/>
      <c r="AP1790" s="115"/>
      <c r="AQ1790" s="115"/>
      <c r="AR1790" s="115"/>
      <c r="AS1790" s="115"/>
      <c r="AT1790" s="115"/>
      <c r="AU1790" s="115"/>
      <c r="AV1790" s="115"/>
      <c r="AW1790" s="115"/>
      <c r="AX1790" s="115"/>
      <c r="AY1790" s="115"/>
      <c r="AZ1790" s="115"/>
      <c r="BA1790" s="115"/>
      <c r="BB1790" s="115"/>
      <c r="BC1790" s="115"/>
      <c r="BD1790" s="115"/>
      <c r="BE1790" s="115"/>
      <c r="BF1790" s="115"/>
      <c r="BG1790" s="115"/>
      <c r="BH1790" s="115"/>
      <c r="BI1790" s="115"/>
      <c r="BJ1790" s="115"/>
      <c r="BK1790" s="115"/>
      <c r="BL1790" s="115"/>
      <c r="BM1790" s="115"/>
      <c r="BN1790" s="115"/>
      <c r="BO1790" s="8"/>
      <c r="BP1790" s="8"/>
      <c r="BQ1790" s="8"/>
      <c r="BR1790" s="8"/>
      <c r="BS1790" s="8"/>
      <c r="BT1790" s="8"/>
      <c r="BU1790" s="8"/>
      <c r="BV1790" s="8"/>
      <c r="BW1790" s="8"/>
      <c r="BX1790" s="8"/>
      <c r="BY1790" s="8"/>
      <c r="BZ1790" s="8"/>
      <c r="CA1790" s="8"/>
      <c r="CB1790" s="8"/>
      <c r="CC1790" s="8"/>
      <c r="CD1790" s="115"/>
      <c r="CE1790" s="8" t="str">
        <f t="shared" si="288"/>
        <v>NC</v>
      </c>
      <c r="CF1790" s="8" t="str">
        <f t="shared" si="281"/>
        <v>Invalid PM Setting</v>
      </c>
      <c r="CG1790" s="8" t="str">
        <f t="shared" si="282"/>
        <v>NC</v>
      </c>
      <c r="CH1790" s="8" t="str">
        <f t="shared" si="283"/>
        <v>Invalid PM Setting</v>
      </c>
      <c r="CI1790" s="8"/>
      <c r="CJ1790" s="8"/>
      <c r="CK1790" s="8"/>
      <c r="CL1790" s="8"/>
      <c r="CM1790" s="115"/>
      <c r="CN1790" s="115"/>
      <c r="CO1790" s="115"/>
      <c r="CP1790" s="115"/>
      <c r="CQ1790" s="8"/>
      <c r="CR1790" s="8"/>
      <c r="CS1790" s="8"/>
      <c r="CT1790" s="8"/>
      <c r="CU1790" s="115"/>
      <c r="CV1790" s="115"/>
      <c r="CY1790" s="115"/>
      <c r="CZ1790" s="8" t="str">
        <f t="shared" si="284"/>
        <v>NC</v>
      </c>
      <c r="DA1790" s="8" t="str">
        <f t="shared" si="285"/>
        <v>Invalid PM Setting</v>
      </c>
      <c r="DB1790" s="8" t="str">
        <f t="shared" si="286"/>
        <v>NC</v>
      </c>
      <c r="DC1790" s="8" t="str">
        <f t="shared" si="287"/>
        <v>Invalid PM Setting</v>
      </c>
      <c r="DD1790" s="8"/>
      <c r="DE1790" s="8"/>
      <c r="DF1790" s="8"/>
      <c r="DG1790" s="115"/>
      <c r="DH1790" s="115"/>
      <c r="DI1790" s="115"/>
      <c r="DJ1790" s="115"/>
      <c r="DK1790" s="8"/>
      <c r="DL1790" s="8"/>
      <c r="DM1790" s="8"/>
      <c r="DN1790" s="8"/>
      <c r="DO1790" s="8"/>
      <c r="DP1790" s="115"/>
      <c r="DQ1790" s="115"/>
      <c r="DR1790" s="115"/>
      <c r="DS1790" s="115"/>
      <c r="DT1790" s="115"/>
    </row>
    <row r="1791" spans="1:124" ht="12.75" customHeight="1">
      <c r="A1791" s="115"/>
      <c r="B1791" s="89">
        <v>1788</v>
      </c>
      <c r="C1791" s="8"/>
      <c r="D1791" s="8"/>
      <c r="E1791" s="8"/>
      <c r="F1791" s="8"/>
      <c r="G1791" s="8"/>
      <c r="H1791" s="8"/>
      <c r="I1791" s="8" t="s">
        <v>4889</v>
      </c>
      <c r="J1791" s="8" t="s">
        <v>6490</v>
      </c>
      <c r="K1791" s="8"/>
      <c r="L1791" s="8"/>
      <c r="M1791" s="8"/>
      <c r="N1791" s="8"/>
      <c r="O1791" s="8" t="s">
        <v>6264</v>
      </c>
      <c r="P1791" s="8"/>
      <c r="Q1791" s="8"/>
      <c r="R1791" s="8"/>
      <c r="S1791" s="8"/>
      <c r="T1791" s="8"/>
      <c r="U1791" s="8"/>
      <c r="V1791" s="8"/>
      <c r="W1791" s="8"/>
      <c r="X1791" s="8"/>
      <c r="Y1791" s="8"/>
      <c r="Z1791" s="8"/>
      <c r="AA1791" s="8"/>
      <c r="AB1791" s="8"/>
      <c r="AC1791" s="8" t="str">
        <f t="shared" si="279"/>
        <v>NO</v>
      </c>
      <c r="AD1791" s="8" t="str">
        <f t="shared" si="280"/>
        <v>NC,,,,,,,,,,,,,</v>
      </c>
      <c r="AE1791" s="8"/>
      <c r="AF1791" s="115"/>
      <c r="AG1791" s="115"/>
      <c r="AH1791" s="8" t="s">
        <v>4889</v>
      </c>
      <c r="AI1791" s="115" t="s">
        <v>4889</v>
      </c>
      <c r="AJ1791" s="115"/>
      <c r="AK1791" s="115"/>
      <c r="AL1791" s="115"/>
      <c r="AM1791" s="115"/>
      <c r="AN1791" s="115"/>
      <c r="AO1791" s="115"/>
      <c r="AP1791" s="115"/>
      <c r="AQ1791" s="115"/>
      <c r="AR1791" s="115"/>
      <c r="AS1791" s="115"/>
      <c r="AT1791" s="115"/>
      <c r="AU1791" s="115"/>
      <c r="AV1791" s="115"/>
      <c r="AW1791" s="115"/>
      <c r="AX1791" s="115"/>
      <c r="AY1791" s="115"/>
      <c r="AZ1791" s="115"/>
      <c r="BA1791" s="115"/>
      <c r="BB1791" s="115"/>
      <c r="BC1791" s="115"/>
      <c r="BD1791" s="115"/>
      <c r="BE1791" s="115"/>
      <c r="BF1791" s="115"/>
      <c r="BG1791" s="115"/>
      <c r="BH1791" s="115"/>
      <c r="BI1791" s="115"/>
      <c r="BJ1791" s="115"/>
      <c r="BK1791" s="115"/>
      <c r="BL1791" s="115"/>
      <c r="BM1791" s="115"/>
      <c r="BN1791" s="115"/>
      <c r="BO1791" s="8"/>
      <c r="BP1791" s="8"/>
      <c r="BQ1791" s="8"/>
      <c r="BR1791" s="8"/>
      <c r="BS1791" s="8"/>
      <c r="BT1791" s="8"/>
      <c r="BU1791" s="8"/>
      <c r="BV1791" s="8"/>
      <c r="BW1791" s="8"/>
      <c r="BX1791" s="8"/>
      <c r="BY1791" s="8"/>
      <c r="BZ1791" s="8"/>
      <c r="CA1791" s="8"/>
      <c r="CB1791" s="8"/>
      <c r="CC1791" s="8"/>
      <c r="CD1791" s="115"/>
      <c r="CE1791" s="8" t="str">
        <f t="shared" si="288"/>
        <v>NC</v>
      </c>
      <c r="CF1791" s="8" t="str">
        <f t="shared" si="281"/>
        <v>Invalid PM Setting</v>
      </c>
      <c r="CG1791" s="8" t="str">
        <f t="shared" si="282"/>
        <v>NC</v>
      </c>
      <c r="CH1791" s="8" t="str">
        <f t="shared" si="283"/>
        <v>Invalid PM Setting</v>
      </c>
      <c r="CI1791" s="8"/>
      <c r="CJ1791" s="8"/>
      <c r="CK1791" s="8"/>
      <c r="CL1791" s="8"/>
      <c r="CM1791" s="115"/>
      <c r="CN1791" s="115"/>
      <c r="CO1791" s="115"/>
      <c r="CP1791" s="115"/>
      <c r="CQ1791" s="8"/>
      <c r="CR1791" s="8"/>
      <c r="CS1791" s="8"/>
      <c r="CT1791" s="8"/>
      <c r="CU1791" s="115"/>
      <c r="CV1791" s="115"/>
      <c r="CY1791" s="115"/>
      <c r="CZ1791" s="8" t="str">
        <f t="shared" si="284"/>
        <v>NC</v>
      </c>
      <c r="DA1791" s="8" t="str">
        <f t="shared" si="285"/>
        <v>Invalid PM Setting</v>
      </c>
      <c r="DB1791" s="8" t="str">
        <f t="shared" si="286"/>
        <v>NC</v>
      </c>
      <c r="DC1791" s="8" t="str">
        <f t="shared" si="287"/>
        <v>Invalid PM Setting</v>
      </c>
      <c r="DD1791" s="8"/>
      <c r="DE1791" s="8"/>
      <c r="DF1791" s="8"/>
      <c r="DG1791" s="115"/>
      <c r="DH1791" s="115"/>
      <c r="DI1791" s="115"/>
      <c r="DJ1791" s="115"/>
      <c r="DK1791" s="8"/>
      <c r="DL1791" s="8"/>
      <c r="DM1791" s="8"/>
      <c r="DN1791" s="8"/>
      <c r="DO1791" s="8"/>
      <c r="DP1791" s="115"/>
      <c r="DQ1791" s="115"/>
      <c r="DR1791" s="115"/>
      <c r="DS1791" s="115"/>
      <c r="DT1791" s="115"/>
    </row>
    <row r="1792" spans="1:124" ht="12.75" customHeight="1">
      <c r="A1792" s="115"/>
      <c r="B1792" s="89">
        <v>1789</v>
      </c>
      <c r="C1792" s="8"/>
      <c r="D1792" s="8"/>
      <c r="E1792" s="8"/>
      <c r="F1792" s="8"/>
      <c r="G1792" s="8"/>
      <c r="H1792" s="8"/>
      <c r="I1792" s="8" t="s">
        <v>4889</v>
      </c>
      <c r="J1792" s="8" t="s">
        <v>6163</v>
      </c>
      <c r="K1792" s="8"/>
      <c r="L1792" s="8"/>
      <c r="M1792" s="8"/>
      <c r="N1792" s="8"/>
      <c r="O1792" s="8" t="s">
        <v>6264</v>
      </c>
      <c r="P1792" s="8"/>
      <c r="Q1792" s="8"/>
      <c r="R1792" s="8"/>
      <c r="S1792" s="8"/>
      <c r="T1792" s="8"/>
      <c r="U1792" s="8"/>
      <c r="V1792" s="8"/>
      <c r="W1792" s="8"/>
      <c r="X1792" s="8"/>
      <c r="Y1792" s="8"/>
      <c r="Z1792" s="8"/>
      <c r="AA1792" s="8"/>
      <c r="AB1792" s="8"/>
      <c r="AC1792" s="8" t="str">
        <f t="shared" si="279"/>
        <v>NO</v>
      </c>
      <c r="AD1792" s="8" t="str">
        <f t="shared" si="280"/>
        <v>NC,,,,,,,,,,,,,</v>
      </c>
      <c r="AE1792" s="8"/>
      <c r="AF1792" s="115"/>
      <c r="AG1792" s="115"/>
      <c r="AH1792" s="8" t="s">
        <v>4889</v>
      </c>
      <c r="AI1792" s="115" t="s">
        <v>4889</v>
      </c>
      <c r="AJ1792" s="115"/>
      <c r="AK1792" s="115"/>
      <c r="AL1792" s="115"/>
      <c r="AM1792" s="115"/>
      <c r="AN1792" s="115"/>
      <c r="AO1792" s="115"/>
      <c r="AP1792" s="115"/>
      <c r="AQ1792" s="115"/>
      <c r="AR1792" s="115"/>
      <c r="AS1792" s="115"/>
      <c r="AT1792" s="115"/>
      <c r="AU1792" s="115"/>
      <c r="AV1792" s="115"/>
      <c r="AW1792" s="115"/>
      <c r="AX1792" s="115"/>
      <c r="AY1792" s="115"/>
      <c r="AZ1792" s="115"/>
      <c r="BA1792" s="115"/>
      <c r="BB1792" s="115"/>
      <c r="BC1792" s="115"/>
      <c r="BD1792" s="115"/>
      <c r="BE1792" s="115"/>
      <c r="BF1792" s="115"/>
      <c r="BG1792" s="115"/>
      <c r="BH1792" s="115"/>
      <c r="BI1792" s="115"/>
      <c r="BJ1792" s="115"/>
      <c r="BK1792" s="115"/>
      <c r="BL1792" s="115"/>
      <c r="BM1792" s="115"/>
      <c r="BN1792" s="115"/>
      <c r="BO1792" s="8"/>
      <c r="BP1792" s="8"/>
      <c r="BQ1792" s="8"/>
      <c r="BR1792" s="8"/>
      <c r="BS1792" s="8"/>
      <c r="BT1792" s="8"/>
      <c r="BU1792" s="8"/>
      <c r="BV1792" s="8"/>
      <c r="BW1792" s="8"/>
      <c r="BX1792" s="8"/>
      <c r="BY1792" s="8"/>
      <c r="BZ1792" s="8"/>
      <c r="CA1792" s="8"/>
      <c r="CB1792" s="8"/>
      <c r="CC1792" s="8"/>
      <c r="CD1792" s="115"/>
      <c r="CE1792" s="8" t="str">
        <f t="shared" si="288"/>
        <v>NC</v>
      </c>
      <c r="CF1792" s="8" t="str">
        <f t="shared" si="281"/>
        <v>Invalid PM Setting</v>
      </c>
      <c r="CG1792" s="8" t="str">
        <f t="shared" si="282"/>
        <v>NC</v>
      </c>
      <c r="CH1792" s="8" t="str">
        <f t="shared" si="283"/>
        <v>Invalid PM Setting</v>
      </c>
      <c r="CI1792" s="8"/>
      <c r="CJ1792" s="8"/>
      <c r="CK1792" s="8"/>
      <c r="CL1792" s="8"/>
      <c r="CM1792" s="115"/>
      <c r="CN1792" s="115"/>
      <c r="CO1792" s="115"/>
      <c r="CP1792" s="115"/>
      <c r="CQ1792" s="8"/>
      <c r="CR1792" s="8"/>
      <c r="CS1792" s="8"/>
      <c r="CT1792" s="8"/>
      <c r="CU1792" s="115"/>
      <c r="CV1792" s="115"/>
      <c r="CY1792" s="115"/>
      <c r="CZ1792" s="8" t="str">
        <f t="shared" si="284"/>
        <v>NC</v>
      </c>
      <c r="DA1792" s="8" t="str">
        <f t="shared" si="285"/>
        <v>Invalid PM Setting</v>
      </c>
      <c r="DB1792" s="8" t="str">
        <f t="shared" si="286"/>
        <v>NC</v>
      </c>
      <c r="DC1792" s="8" t="str">
        <f t="shared" si="287"/>
        <v>Invalid PM Setting</v>
      </c>
      <c r="DD1792" s="8"/>
      <c r="DE1792" s="8"/>
      <c r="DF1792" s="8"/>
      <c r="DG1792" s="115"/>
      <c r="DH1792" s="115"/>
      <c r="DI1792" s="115"/>
      <c r="DJ1792" s="115"/>
      <c r="DK1792" s="8"/>
      <c r="DL1792" s="8"/>
      <c r="DM1792" s="8"/>
      <c r="DN1792" s="8"/>
      <c r="DO1792" s="8"/>
      <c r="DP1792" s="115"/>
      <c r="DQ1792" s="115"/>
      <c r="DR1792" s="115"/>
      <c r="DS1792" s="115"/>
      <c r="DT1792" s="115"/>
    </row>
    <row r="1793" spans="1:124" ht="12.75" customHeight="1">
      <c r="A1793" s="115"/>
      <c r="B1793" s="89">
        <v>1790</v>
      </c>
      <c r="C1793" s="8"/>
      <c r="D1793" s="8"/>
      <c r="E1793" s="8"/>
      <c r="F1793" s="8"/>
      <c r="G1793" s="8"/>
      <c r="H1793" s="8"/>
      <c r="I1793" s="8" t="s">
        <v>4889</v>
      </c>
      <c r="J1793" s="8" t="s">
        <v>6481</v>
      </c>
      <c r="K1793" s="8"/>
      <c r="L1793" s="8"/>
      <c r="M1793" s="8"/>
      <c r="N1793" s="8"/>
      <c r="O1793" s="8" t="s">
        <v>6264</v>
      </c>
      <c r="P1793" s="8"/>
      <c r="Q1793" s="8"/>
      <c r="R1793" s="8"/>
      <c r="S1793" s="8"/>
      <c r="T1793" s="8"/>
      <c r="U1793" s="8"/>
      <c r="V1793" s="8"/>
      <c r="W1793" s="8"/>
      <c r="X1793" s="8"/>
      <c r="Y1793" s="8"/>
      <c r="Z1793" s="8"/>
      <c r="AA1793" s="8"/>
      <c r="AB1793" s="8"/>
      <c r="AC1793" s="8" t="str">
        <f t="shared" si="279"/>
        <v>NO</v>
      </c>
      <c r="AD1793" s="8" t="str">
        <f t="shared" si="280"/>
        <v>NC,,,,,,,,,,,,,</v>
      </c>
      <c r="AE1793" s="8"/>
      <c r="AF1793" s="115"/>
      <c r="AG1793" s="115"/>
      <c r="AH1793" s="8" t="s">
        <v>4889</v>
      </c>
      <c r="AI1793" s="115" t="s">
        <v>4889</v>
      </c>
      <c r="AJ1793" s="115"/>
      <c r="AK1793" s="115"/>
      <c r="AL1793" s="115"/>
      <c r="AM1793" s="115"/>
      <c r="AN1793" s="115"/>
      <c r="AO1793" s="115"/>
      <c r="AP1793" s="115"/>
      <c r="AQ1793" s="115"/>
      <c r="AR1793" s="115"/>
      <c r="AS1793" s="115"/>
      <c r="AT1793" s="115"/>
      <c r="AU1793" s="115"/>
      <c r="AV1793" s="115"/>
      <c r="AW1793" s="115"/>
      <c r="AX1793" s="115"/>
      <c r="AY1793" s="115"/>
      <c r="AZ1793" s="115"/>
      <c r="BA1793" s="115"/>
      <c r="BB1793" s="115"/>
      <c r="BC1793" s="115"/>
      <c r="BD1793" s="115"/>
      <c r="BE1793" s="115"/>
      <c r="BF1793" s="115"/>
      <c r="BG1793" s="115"/>
      <c r="BH1793" s="115"/>
      <c r="BI1793" s="115"/>
      <c r="BJ1793" s="115"/>
      <c r="BK1793" s="115"/>
      <c r="BL1793" s="115"/>
      <c r="BM1793" s="115"/>
      <c r="BN1793" s="115"/>
      <c r="BO1793" s="8"/>
      <c r="BP1793" s="8"/>
      <c r="BQ1793" s="8"/>
      <c r="BR1793" s="8"/>
      <c r="BS1793" s="8"/>
      <c r="BT1793" s="8"/>
      <c r="BU1793" s="8"/>
      <c r="BV1793" s="8"/>
      <c r="BW1793" s="8"/>
      <c r="BX1793" s="8"/>
      <c r="BY1793" s="8"/>
      <c r="BZ1793" s="8"/>
      <c r="CA1793" s="8"/>
      <c r="CB1793" s="8"/>
      <c r="CC1793" s="8"/>
      <c r="CD1793" s="115"/>
      <c r="CE1793" s="8" t="str">
        <f t="shared" si="288"/>
        <v>NC</v>
      </c>
      <c r="CF1793" s="8" t="str">
        <f t="shared" si="281"/>
        <v>Invalid PM Setting</v>
      </c>
      <c r="CG1793" s="8" t="str">
        <f t="shared" si="282"/>
        <v>NC</v>
      </c>
      <c r="CH1793" s="8" t="str">
        <f t="shared" si="283"/>
        <v>Invalid PM Setting</v>
      </c>
      <c r="CI1793" s="8"/>
      <c r="CJ1793" s="8"/>
      <c r="CK1793" s="8"/>
      <c r="CL1793" s="8"/>
      <c r="CM1793" s="115"/>
      <c r="CN1793" s="115"/>
      <c r="CO1793" s="115"/>
      <c r="CP1793" s="115"/>
      <c r="CQ1793" s="8"/>
      <c r="CR1793" s="8"/>
      <c r="CS1793" s="8"/>
      <c r="CT1793" s="8"/>
      <c r="CU1793" s="115"/>
      <c r="CV1793" s="115"/>
      <c r="CY1793" s="115"/>
      <c r="CZ1793" s="8" t="str">
        <f t="shared" si="284"/>
        <v>NC</v>
      </c>
      <c r="DA1793" s="8" t="str">
        <f t="shared" si="285"/>
        <v>Invalid PM Setting</v>
      </c>
      <c r="DB1793" s="8" t="str">
        <f t="shared" si="286"/>
        <v>NC</v>
      </c>
      <c r="DC1793" s="8" t="str">
        <f t="shared" si="287"/>
        <v>Invalid PM Setting</v>
      </c>
      <c r="DD1793" s="8"/>
      <c r="DE1793" s="8"/>
      <c r="DF1793" s="8"/>
      <c r="DG1793" s="115"/>
      <c r="DH1793" s="115"/>
      <c r="DI1793" s="115"/>
      <c r="DJ1793" s="115"/>
      <c r="DK1793" s="8"/>
      <c r="DL1793" s="8"/>
      <c r="DM1793" s="8"/>
      <c r="DN1793" s="8"/>
      <c r="DO1793" s="8"/>
      <c r="DP1793" s="115"/>
      <c r="DQ1793" s="115"/>
      <c r="DR1793" s="115"/>
      <c r="DS1793" s="115"/>
      <c r="DT1793" s="115"/>
    </row>
    <row r="1794" spans="1:124" ht="12.75" customHeight="1">
      <c r="A1794" s="115"/>
      <c r="B1794" s="89">
        <v>1791</v>
      </c>
      <c r="C1794" s="8"/>
      <c r="D1794" s="8"/>
      <c r="E1794" s="8"/>
      <c r="F1794" s="8"/>
      <c r="G1794" s="8"/>
      <c r="H1794" s="8"/>
      <c r="I1794" s="8" t="s">
        <v>4889</v>
      </c>
      <c r="J1794" s="8" t="s">
        <v>6172</v>
      </c>
      <c r="K1794" s="8"/>
      <c r="L1794" s="8"/>
      <c r="M1794" s="8"/>
      <c r="N1794" s="8"/>
      <c r="O1794" s="8" t="s">
        <v>6264</v>
      </c>
      <c r="P1794" s="8"/>
      <c r="Q1794" s="8"/>
      <c r="R1794" s="8"/>
      <c r="S1794" s="8"/>
      <c r="T1794" s="8"/>
      <c r="U1794" s="8"/>
      <c r="V1794" s="8"/>
      <c r="W1794" s="8"/>
      <c r="X1794" s="8"/>
      <c r="Y1794" s="8"/>
      <c r="Z1794" s="8"/>
      <c r="AA1794" s="8"/>
      <c r="AB1794" s="8"/>
      <c r="AC1794" s="8" t="str">
        <f t="shared" si="279"/>
        <v>NO</v>
      </c>
      <c r="AD1794" s="8" t="str">
        <f t="shared" si="280"/>
        <v>NC,,,,,,,,,,,,,</v>
      </c>
      <c r="AE1794" s="8"/>
      <c r="AF1794" s="115"/>
      <c r="AG1794" s="115"/>
      <c r="AH1794" s="8" t="s">
        <v>4889</v>
      </c>
      <c r="AI1794" s="115" t="s">
        <v>4889</v>
      </c>
      <c r="AJ1794" s="115"/>
      <c r="AK1794" s="115"/>
      <c r="AL1794" s="115"/>
      <c r="AM1794" s="115"/>
      <c r="AN1794" s="115"/>
      <c r="AO1794" s="115"/>
      <c r="AP1794" s="115"/>
      <c r="AQ1794" s="115"/>
      <c r="AR1794" s="115"/>
      <c r="AS1794" s="115"/>
      <c r="AT1794" s="115"/>
      <c r="AU1794" s="115"/>
      <c r="AV1794" s="115"/>
      <c r="AW1794" s="115"/>
      <c r="AX1794" s="115"/>
      <c r="AY1794" s="115"/>
      <c r="AZ1794" s="115"/>
      <c r="BA1794" s="115"/>
      <c r="BB1794" s="115"/>
      <c r="BC1794" s="115"/>
      <c r="BD1794" s="115"/>
      <c r="BE1794" s="115"/>
      <c r="BF1794" s="115"/>
      <c r="BG1794" s="115"/>
      <c r="BH1794" s="115"/>
      <c r="BI1794" s="115"/>
      <c r="BJ1794" s="115"/>
      <c r="BK1794" s="115"/>
      <c r="BL1794" s="115"/>
      <c r="BM1794" s="115"/>
      <c r="BN1794" s="115"/>
      <c r="BO1794" s="8"/>
      <c r="BP1794" s="8"/>
      <c r="BQ1794" s="8"/>
      <c r="BR1794" s="8"/>
      <c r="BS1794" s="8"/>
      <c r="BT1794" s="8"/>
      <c r="BU1794" s="8"/>
      <c r="BV1794" s="8"/>
      <c r="BW1794" s="8"/>
      <c r="BX1794" s="8"/>
      <c r="BY1794" s="8"/>
      <c r="BZ1794" s="8"/>
      <c r="CA1794" s="8"/>
      <c r="CB1794" s="8"/>
      <c r="CC1794" s="8"/>
      <c r="CD1794" s="115"/>
      <c r="CE1794" s="8" t="str">
        <f t="shared" si="288"/>
        <v>NC</v>
      </c>
      <c r="CF1794" s="8" t="str">
        <f t="shared" si="281"/>
        <v>Invalid PM Setting</v>
      </c>
      <c r="CG1794" s="8" t="str">
        <f t="shared" si="282"/>
        <v>NC</v>
      </c>
      <c r="CH1794" s="8" t="str">
        <f t="shared" si="283"/>
        <v>Invalid PM Setting</v>
      </c>
      <c r="CI1794" s="8"/>
      <c r="CJ1794" s="8"/>
      <c r="CK1794" s="8"/>
      <c r="CL1794" s="8"/>
      <c r="CM1794" s="115"/>
      <c r="CN1794" s="115"/>
      <c r="CO1794" s="115"/>
      <c r="CP1794" s="115"/>
      <c r="CQ1794" s="8"/>
      <c r="CR1794" s="8"/>
      <c r="CS1794" s="8"/>
      <c r="CT1794" s="8"/>
      <c r="CU1794" s="115"/>
      <c r="CV1794" s="115"/>
      <c r="CY1794" s="115"/>
      <c r="CZ1794" s="8" t="str">
        <f t="shared" si="284"/>
        <v>NC</v>
      </c>
      <c r="DA1794" s="8" t="str">
        <f t="shared" si="285"/>
        <v>Invalid PM Setting</v>
      </c>
      <c r="DB1794" s="8" t="str">
        <f t="shared" si="286"/>
        <v>NC</v>
      </c>
      <c r="DC1794" s="8" t="str">
        <f t="shared" si="287"/>
        <v>Invalid PM Setting</v>
      </c>
      <c r="DD1794" s="8"/>
      <c r="DE1794" s="8"/>
      <c r="DF1794" s="8"/>
      <c r="DG1794" s="115"/>
      <c r="DH1794" s="115"/>
      <c r="DI1794" s="115"/>
      <c r="DJ1794" s="115"/>
      <c r="DK1794" s="8"/>
      <c r="DL1794" s="8"/>
      <c r="DM1794" s="8"/>
      <c r="DN1794" s="8"/>
      <c r="DO1794" s="8"/>
      <c r="DP1794" s="115"/>
      <c r="DQ1794" s="115"/>
      <c r="DR1794" s="115"/>
      <c r="DS1794" s="115"/>
      <c r="DT1794" s="115"/>
    </row>
    <row r="1795" spans="1:124" ht="12.75" customHeight="1">
      <c r="A1795" s="115"/>
      <c r="B1795" s="89">
        <v>1792</v>
      </c>
      <c r="C1795" s="8"/>
      <c r="D1795" s="8"/>
      <c r="E1795" s="8"/>
      <c r="F1795" s="8"/>
      <c r="G1795" s="8"/>
      <c r="H1795" s="8"/>
      <c r="I1795" s="8" t="s">
        <v>4889</v>
      </c>
      <c r="J1795" s="8" t="s">
        <v>6514</v>
      </c>
      <c r="K1795" s="8"/>
      <c r="L1795" s="8"/>
      <c r="M1795" s="8"/>
      <c r="N1795" s="8"/>
      <c r="O1795" s="8" t="s">
        <v>6264</v>
      </c>
      <c r="P1795" s="8"/>
      <c r="Q1795" s="8"/>
      <c r="R1795" s="8"/>
      <c r="S1795" s="8"/>
      <c r="T1795" s="8"/>
      <c r="U1795" s="8"/>
      <c r="V1795" s="8"/>
      <c r="W1795" s="8"/>
      <c r="X1795" s="8"/>
      <c r="Y1795" s="8"/>
      <c r="Z1795" s="8"/>
      <c r="AA1795" s="8"/>
      <c r="AB1795" s="8"/>
      <c r="AC1795" s="8" t="str">
        <f t="shared" ref="AC1795:AC1858" si="289">IF(OR(AI1795 = "GPIO",AI1795 = "WUP_GPIO"),"YES","NO")</f>
        <v>NO</v>
      </c>
      <c r="AD1795" s="8" t="str">
        <f t="shared" si="280"/>
        <v>NC,,,,,,,,,,,,,</v>
      </c>
      <c r="AE1795" s="8"/>
      <c r="AF1795" s="115"/>
      <c r="AG1795" s="115"/>
      <c r="AH1795" s="8" t="s">
        <v>4889</v>
      </c>
      <c r="AI1795" s="115" t="s">
        <v>4889</v>
      </c>
      <c r="AJ1795" s="115"/>
      <c r="AK1795" s="115"/>
      <c r="AL1795" s="115"/>
      <c r="AM1795" s="115"/>
      <c r="AN1795" s="115"/>
      <c r="AO1795" s="115"/>
      <c r="AP1795" s="115"/>
      <c r="AQ1795" s="115"/>
      <c r="AR1795" s="115"/>
      <c r="AS1795" s="115"/>
      <c r="AT1795" s="115"/>
      <c r="AU1795" s="115"/>
      <c r="AV1795" s="115"/>
      <c r="AW1795" s="115"/>
      <c r="AX1795" s="115"/>
      <c r="AY1795" s="115"/>
      <c r="AZ1795" s="115"/>
      <c r="BA1795" s="115"/>
      <c r="BB1795" s="115"/>
      <c r="BC1795" s="115"/>
      <c r="BD1795" s="115"/>
      <c r="BE1795" s="115"/>
      <c r="BF1795" s="115"/>
      <c r="BG1795" s="115"/>
      <c r="BH1795" s="115"/>
      <c r="BI1795" s="115"/>
      <c r="BJ1795" s="115"/>
      <c r="BK1795" s="115"/>
      <c r="BL1795" s="115"/>
      <c r="BM1795" s="115"/>
      <c r="BN1795" s="115"/>
      <c r="BO1795" s="8"/>
      <c r="BP1795" s="8"/>
      <c r="BQ1795" s="8"/>
      <c r="BR1795" s="8"/>
      <c r="BS1795" s="8"/>
      <c r="BT1795" s="8"/>
      <c r="BU1795" s="8"/>
      <c r="BV1795" s="8"/>
      <c r="BW1795" s="8"/>
      <c r="BX1795" s="8"/>
      <c r="BY1795" s="8"/>
      <c r="BZ1795" s="8"/>
      <c r="CA1795" s="8"/>
      <c r="CB1795" s="8"/>
      <c r="CC1795" s="8"/>
      <c r="CD1795" s="115"/>
      <c r="CE1795" s="8" t="str">
        <f t="shared" si="288"/>
        <v>NC</v>
      </c>
      <c r="CF1795" s="8" t="str">
        <f t="shared" si="281"/>
        <v>Invalid PM Setting</v>
      </c>
      <c r="CG1795" s="8" t="str">
        <f t="shared" si="282"/>
        <v>NC</v>
      </c>
      <c r="CH1795" s="8" t="str">
        <f t="shared" si="283"/>
        <v>Invalid PM Setting</v>
      </c>
      <c r="CI1795" s="8"/>
      <c r="CJ1795" s="8"/>
      <c r="CK1795" s="8"/>
      <c r="CL1795" s="8"/>
      <c r="CM1795" s="115"/>
      <c r="CN1795" s="115"/>
      <c r="CO1795" s="115"/>
      <c r="CP1795" s="115"/>
      <c r="CQ1795" s="8"/>
      <c r="CR1795" s="8"/>
      <c r="CS1795" s="8"/>
      <c r="CT1795" s="8"/>
      <c r="CU1795" s="115"/>
      <c r="CV1795" s="115"/>
      <c r="CY1795" s="115"/>
      <c r="CZ1795" s="8" t="str">
        <f t="shared" si="284"/>
        <v>NC</v>
      </c>
      <c r="DA1795" s="8" t="str">
        <f t="shared" si="285"/>
        <v>Invalid PM Setting</v>
      </c>
      <c r="DB1795" s="8" t="str">
        <f t="shared" si="286"/>
        <v>NC</v>
      </c>
      <c r="DC1795" s="8" t="str">
        <f t="shared" si="287"/>
        <v>Invalid PM Setting</v>
      </c>
      <c r="DD1795" s="8"/>
      <c r="DE1795" s="8"/>
      <c r="DF1795" s="8"/>
      <c r="DG1795" s="115"/>
      <c r="DH1795" s="115"/>
      <c r="DI1795" s="115"/>
      <c r="DJ1795" s="115"/>
      <c r="DK1795" s="8"/>
      <c r="DL1795" s="8"/>
      <c r="DM1795" s="8"/>
      <c r="DN1795" s="8"/>
      <c r="DO1795" s="8"/>
      <c r="DP1795" s="115"/>
      <c r="DQ1795" s="115"/>
      <c r="DR1795" s="115"/>
      <c r="DS1795" s="115"/>
      <c r="DT1795" s="115"/>
    </row>
    <row r="1796" spans="1:124" ht="12.75" customHeight="1">
      <c r="A1796" s="115"/>
      <c r="B1796" s="89">
        <v>1793</v>
      </c>
      <c r="C1796" s="8"/>
      <c r="D1796" s="8"/>
      <c r="E1796" s="8"/>
      <c r="F1796" s="8"/>
      <c r="G1796" s="8"/>
      <c r="H1796" s="8"/>
      <c r="I1796" s="8" t="s">
        <v>4889</v>
      </c>
      <c r="J1796" s="8" t="s">
        <v>6173</v>
      </c>
      <c r="K1796" s="8"/>
      <c r="L1796" s="8"/>
      <c r="M1796" s="8"/>
      <c r="N1796" s="8"/>
      <c r="O1796" s="8" t="s">
        <v>6264</v>
      </c>
      <c r="P1796" s="8"/>
      <c r="Q1796" s="8"/>
      <c r="R1796" s="8"/>
      <c r="S1796" s="8"/>
      <c r="T1796" s="8"/>
      <c r="U1796" s="8"/>
      <c r="V1796" s="8"/>
      <c r="W1796" s="8"/>
      <c r="X1796" s="8"/>
      <c r="Y1796" s="8"/>
      <c r="Z1796" s="8"/>
      <c r="AA1796" s="8"/>
      <c r="AB1796" s="8"/>
      <c r="AC1796" s="8" t="str">
        <f t="shared" si="289"/>
        <v>NO</v>
      </c>
      <c r="AD1796" s="8" t="str">
        <f t="shared" ref="AD1796:AD1859" si="290">CONCATENATE(AI1796,",",AL1796,",",AO1796,",",AR1796,",",AU1796,",",AX1796,",",BA1796,",",BG1796,",",BJ1796,",",BM1796,",",BP1796,",",BS1796,",",BV1796,",",BY1796,)</f>
        <v>NC,,,,,,,,,,,,,</v>
      </c>
      <c r="AE1796" s="8"/>
      <c r="AF1796" s="115"/>
      <c r="AG1796" s="115"/>
      <c r="AH1796" s="8" t="s">
        <v>4889</v>
      </c>
      <c r="AI1796" s="115" t="s">
        <v>4889</v>
      </c>
      <c r="AJ1796" s="115"/>
      <c r="AK1796" s="115"/>
      <c r="AL1796" s="115"/>
      <c r="AM1796" s="115"/>
      <c r="AN1796" s="115"/>
      <c r="AO1796" s="115"/>
      <c r="AP1796" s="115"/>
      <c r="AQ1796" s="115"/>
      <c r="AR1796" s="115"/>
      <c r="AS1796" s="115"/>
      <c r="AT1796" s="115"/>
      <c r="AU1796" s="115"/>
      <c r="AV1796" s="115"/>
      <c r="AW1796" s="115"/>
      <c r="AX1796" s="115"/>
      <c r="AY1796" s="115"/>
      <c r="AZ1796" s="115"/>
      <c r="BA1796" s="115"/>
      <c r="BB1796" s="115"/>
      <c r="BC1796" s="115"/>
      <c r="BD1796" s="115"/>
      <c r="BE1796" s="115"/>
      <c r="BF1796" s="115"/>
      <c r="BG1796" s="115"/>
      <c r="BH1796" s="115"/>
      <c r="BI1796" s="115"/>
      <c r="BJ1796" s="115"/>
      <c r="BK1796" s="115"/>
      <c r="BL1796" s="115"/>
      <c r="BM1796" s="115"/>
      <c r="BN1796" s="115"/>
      <c r="BO1796" s="8"/>
      <c r="BP1796" s="8"/>
      <c r="BQ1796" s="8"/>
      <c r="BR1796" s="8"/>
      <c r="BS1796" s="8"/>
      <c r="BT1796" s="8"/>
      <c r="BU1796" s="8"/>
      <c r="BV1796" s="8"/>
      <c r="BW1796" s="8"/>
      <c r="BX1796" s="8"/>
      <c r="BY1796" s="8"/>
      <c r="BZ1796" s="8"/>
      <c r="CA1796" s="8"/>
      <c r="CB1796" s="8"/>
      <c r="CC1796" s="8"/>
      <c r="CD1796" s="115"/>
      <c r="CE1796" s="8" t="str">
        <f t="shared" si="288"/>
        <v>NC</v>
      </c>
      <c r="CF1796" s="8" t="str">
        <f t="shared" ref="CF1796:CF1859" si="291">IF(CI1796="EGPIO",$AE1796,IF(CI1796=1,$AH1796,IF(CI1796=2,$AK1796,IF(CI1796=3,$AN1796,IF(CI1796=4,$AQ1796,IF(CI1796=5,$AT1796,IF(CI1796=6,$AW1796,IF(CI1796=7,$AZ1796,IF(CI1796=8,$BC1796,IF(CI1796="Q1",$BF1796,IF(CI1796="Q2",$BI1796,IF(CI1796="Q3",$BL1796,IF(CI1796="Q4",$BO1796, IF(CI1796="Q5",$BR1796, IF(CI1796="Q6",$BU1796,IF(CI1796="Q7",$BX1796,"Invalid PM Setting"))))))))))))))))</f>
        <v>Invalid PM Setting</v>
      </c>
      <c r="CG1796" s="8" t="str">
        <f t="shared" ref="CG1796:CG1859" si="292">IF($AC1796="NO",$AI1796,IF(CH1796 = "Invalid PM Setting", CH1796, IF(OR($BH1796 = CI1796,$BK1796 = CI1796,$BN1796 = CI1796,$BQ1796 = CI1796,$BT1796 = CI1796,$BW1796 = CI1796,$BZ1796 = CI1796), "Select QUP Port",CH1796)))</f>
        <v>NC</v>
      </c>
      <c r="CH1796" s="8" t="str">
        <f t="shared" ref="CH1796:CH1859" si="293">IF(CI1796="EGPIO",$AF1796,IF(CI1796=1,$AI1796,IF(CI1796=2,$AL1796,IF(CI1796=3,$AO1796,IF(CI1796=4,$AR1796,IF(CI1796=5,$AU1796,IF(CI1796=6,$AX1796,IF(CI1796=7,$BA1796,IF(CI1796=8,$BD1796,IF(CI1796="Q1",$BG1796,IF(CI1796="Q2",$BJ1796,IF(CI1796="Q3",$BM1796,IF(CI1796="Q4",$BP1796,IF(CI1796="Q5",$BS1796,IF(CI1796="Q6",$BV1796,IF(CI1796="Q7",$BY1796, "Invalid PM Setting"))))))))))))))))</f>
        <v>Invalid PM Setting</v>
      </c>
      <c r="CI1796" s="8"/>
      <c r="CJ1796" s="8"/>
      <c r="CK1796" s="8"/>
      <c r="CL1796" s="8"/>
      <c r="CM1796" s="115"/>
      <c r="CN1796" s="115"/>
      <c r="CO1796" s="115"/>
      <c r="CP1796" s="115"/>
      <c r="CQ1796" s="8"/>
      <c r="CR1796" s="8"/>
      <c r="CS1796" s="8"/>
      <c r="CT1796" s="8"/>
      <c r="CU1796" s="115"/>
      <c r="CV1796" s="115"/>
      <c r="CY1796" s="115"/>
      <c r="CZ1796" s="8" t="str">
        <f t="shared" ref="CZ1796:CZ1859" si="294">IF($AC1796 = "NO",$AH1796,IF(DA1796 = "Invalid PM Setting", DA1796, IF(OR($BH1796 = DD1796,$BK1796 = DD1796,$BN1796 = DD1796,$BQ1796 = DD1796,$BT1796 = DD1796,$BW1796 = DD1796,$BZ1796 = DD1796), "Select QUP Port",DA1796)))</f>
        <v>NC</v>
      </c>
      <c r="DA1796" s="8" t="str">
        <f t="shared" ref="DA1796:DA1859" si="295">IF(DD1796="EGPIO",$AE1796,IF(DD1796=1,$AH1796,IF(DD1796=2,$AK1796,IF(DD1796=3,$AN1796,IF(DD1796=4,$AQ1796,IF(DD1796=5,$AT1796,IF(DD1796=6,$AW1796,IF(DD1796=7,$AZ1796,IF(DD1796=8,$BC1796,IF(DD1796="Q1",$BF1796,IF(DD1796="Q2",$BI1796,IF(DD1796="Q3",$BL1796,IF(DD1796="Q4",$BO1796, IF(DD1796="Q5",$BR1796, IF(DD1796="Q6",$BU1796,IF(DD1796="Q7",$BX1796,"Invalid PM Setting"))))))))))))))))</f>
        <v>Invalid PM Setting</v>
      </c>
      <c r="DB1796" s="8" t="str">
        <f t="shared" ref="DB1796:DB1859" si="296">IF($AC1796="NO",$AI1796,IF(DC1796 = "Invalid PM Setting", DC1796, IF(OR($BH1796 = DD1796,$BK1796 = DD1796,$BN1796 = DD1796,$BQ1796 = DD1796,$BT1796 = DD1796,$BW1796 = DD1796,$BZ1796 = DD1796), "Select QUP Port",DC1796)))</f>
        <v>NC</v>
      </c>
      <c r="DC1796" s="8" t="str">
        <f t="shared" ref="DC1796:DC1859" si="297">IF(DD1796="EGPIO",$AF1796,IF(DD1796=1,$AI1796,IF(DD1796=2,$AL1796,IF(DD1796=3,$AO1796,IF(DD1796=4,$AR1796,IF(DD1796=5,$AU1796,IF(DD1796=6,$AX1796,IF(DD1796=7,$BA1796,IF(DD1796=8,$BD1796,IF(DD1796="Q1",$BG1796,IF(DD1796="Q2",$BJ1796,IF(DD1796="Q3",$BM1796,IF(DD1796="Q4",$BP1796,IF(DD1796="Q5",$BS1796,IF(DD1796="Q6",$BV1796,IF(DD1796="Q7",$BY1796, "Invalid PM Setting"))))))))))))))))</f>
        <v>Invalid PM Setting</v>
      </c>
      <c r="DD1796" s="8"/>
      <c r="DE1796" s="8"/>
      <c r="DF1796" s="8"/>
      <c r="DG1796" s="115"/>
      <c r="DH1796" s="115"/>
      <c r="DI1796" s="115"/>
      <c r="DJ1796" s="115"/>
      <c r="DK1796" s="8"/>
      <c r="DL1796" s="8"/>
      <c r="DM1796" s="8"/>
      <c r="DN1796" s="8"/>
      <c r="DO1796" s="8"/>
      <c r="DP1796" s="115"/>
      <c r="DQ1796" s="115"/>
      <c r="DR1796" s="115"/>
      <c r="DS1796" s="115"/>
      <c r="DT1796" s="115"/>
    </row>
    <row r="1797" spans="1:124" ht="12.75" customHeight="1">
      <c r="A1797" s="115"/>
      <c r="B1797" s="89">
        <v>1794</v>
      </c>
      <c r="C1797" s="8"/>
      <c r="D1797" s="8"/>
      <c r="E1797" s="8"/>
      <c r="F1797" s="8"/>
      <c r="G1797" s="8"/>
      <c r="H1797" s="8"/>
      <c r="I1797" s="8" t="s">
        <v>4889</v>
      </c>
      <c r="J1797" s="8" t="s">
        <v>6924</v>
      </c>
      <c r="K1797" s="8"/>
      <c r="L1797" s="8"/>
      <c r="M1797" s="8"/>
      <c r="N1797" s="8"/>
      <c r="O1797" s="8" t="s">
        <v>6264</v>
      </c>
      <c r="P1797" s="8"/>
      <c r="Q1797" s="8"/>
      <c r="R1797" s="8"/>
      <c r="S1797" s="8"/>
      <c r="T1797" s="8"/>
      <c r="U1797" s="8"/>
      <c r="V1797" s="8"/>
      <c r="W1797" s="8"/>
      <c r="X1797" s="8"/>
      <c r="Y1797" s="8"/>
      <c r="Z1797" s="8"/>
      <c r="AA1797" s="8"/>
      <c r="AB1797" s="8"/>
      <c r="AC1797" s="8" t="str">
        <f t="shared" si="289"/>
        <v>NO</v>
      </c>
      <c r="AD1797" s="8" t="str">
        <f t="shared" si="290"/>
        <v>NC,,,,,,,,,,,,,</v>
      </c>
      <c r="AE1797" s="8"/>
      <c r="AF1797" s="115"/>
      <c r="AG1797" s="115"/>
      <c r="AH1797" s="8" t="s">
        <v>4889</v>
      </c>
      <c r="AI1797" s="115" t="s">
        <v>4889</v>
      </c>
      <c r="AJ1797" s="115"/>
      <c r="AK1797" s="115"/>
      <c r="AL1797" s="115"/>
      <c r="AM1797" s="115"/>
      <c r="AN1797" s="115"/>
      <c r="AO1797" s="115"/>
      <c r="AP1797" s="115"/>
      <c r="AQ1797" s="115"/>
      <c r="AR1797" s="115"/>
      <c r="AS1797" s="115"/>
      <c r="AT1797" s="115"/>
      <c r="AU1797" s="115"/>
      <c r="AV1797" s="115"/>
      <c r="AW1797" s="115"/>
      <c r="AX1797" s="115"/>
      <c r="AY1797" s="115"/>
      <c r="AZ1797" s="115"/>
      <c r="BA1797" s="115"/>
      <c r="BB1797" s="115"/>
      <c r="BC1797" s="115"/>
      <c r="BD1797" s="115"/>
      <c r="BE1797" s="115"/>
      <c r="BF1797" s="115"/>
      <c r="BG1797" s="115"/>
      <c r="BH1797" s="115"/>
      <c r="BI1797" s="115"/>
      <c r="BJ1797" s="115"/>
      <c r="BK1797" s="115"/>
      <c r="BL1797" s="115"/>
      <c r="BM1797" s="115"/>
      <c r="BN1797" s="115"/>
      <c r="BO1797" s="8"/>
      <c r="BP1797" s="8"/>
      <c r="BQ1797" s="8"/>
      <c r="BR1797" s="8"/>
      <c r="BS1797" s="8"/>
      <c r="BT1797" s="8"/>
      <c r="BU1797" s="8"/>
      <c r="BV1797" s="8"/>
      <c r="BW1797" s="8"/>
      <c r="BX1797" s="8"/>
      <c r="BY1797" s="8"/>
      <c r="BZ1797" s="8"/>
      <c r="CA1797" s="8"/>
      <c r="CB1797" s="8"/>
      <c r="CC1797" s="8"/>
      <c r="CD1797" s="115"/>
      <c r="CE1797" s="8" t="str">
        <f t="shared" si="288"/>
        <v>NC</v>
      </c>
      <c r="CF1797" s="8" t="str">
        <f t="shared" si="291"/>
        <v>Invalid PM Setting</v>
      </c>
      <c r="CG1797" s="8" t="str">
        <f t="shared" si="292"/>
        <v>NC</v>
      </c>
      <c r="CH1797" s="8" t="str">
        <f t="shared" si="293"/>
        <v>Invalid PM Setting</v>
      </c>
      <c r="CI1797" s="8"/>
      <c r="CJ1797" s="8"/>
      <c r="CK1797" s="8"/>
      <c r="CL1797" s="8"/>
      <c r="CM1797" s="115"/>
      <c r="CN1797" s="115"/>
      <c r="CO1797" s="115"/>
      <c r="CP1797" s="115"/>
      <c r="CQ1797" s="8"/>
      <c r="CR1797" s="8"/>
      <c r="CS1797" s="8"/>
      <c r="CT1797" s="8"/>
      <c r="CU1797" s="115"/>
      <c r="CV1797" s="115"/>
      <c r="CY1797" s="115"/>
      <c r="CZ1797" s="8" t="str">
        <f t="shared" si="294"/>
        <v>NC</v>
      </c>
      <c r="DA1797" s="8" t="str">
        <f t="shared" si="295"/>
        <v>Invalid PM Setting</v>
      </c>
      <c r="DB1797" s="8" t="str">
        <f t="shared" si="296"/>
        <v>NC</v>
      </c>
      <c r="DC1797" s="8" t="str">
        <f t="shared" si="297"/>
        <v>Invalid PM Setting</v>
      </c>
      <c r="DD1797" s="8"/>
      <c r="DE1797" s="8"/>
      <c r="DF1797" s="8"/>
      <c r="DG1797" s="115"/>
      <c r="DH1797" s="115"/>
      <c r="DI1797" s="115"/>
      <c r="DJ1797" s="115"/>
      <c r="DK1797" s="8"/>
      <c r="DL1797" s="8"/>
      <c r="DM1797" s="8"/>
      <c r="DN1797" s="8"/>
      <c r="DO1797" s="8"/>
      <c r="DP1797" s="115"/>
      <c r="DQ1797" s="115"/>
      <c r="DR1797" s="115"/>
      <c r="DS1797" s="115"/>
      <c r="DT1797" s="115"/>
    </row>
    <row r="1798" spans="1:124" ht="12.75" customHeight="1">
      <c r="A1798" s="115"/>
      <c r="B1798" s="89">
        <v>1795</v>
      </c>
      <c r="C1798" s="8"/>
      <c r="D1798" s="8"/>
      <c r="E1798" s="8"/>
      <c r="F1798" s="8"/>
      <c r="G1798" s="8"/>
      <c r="H1798" s="8"/>
      <c r="I1798" s="8" t="s">
        <v>4889</v>
      </c>
      <c r="J1798" s="8" t="s">
        <v>5697</v>
      </c>
      <c r="K1798" s="8"/>
      <c r="L1798" s="8"/>
      <c r="M1798" s="8"/>
      <c r="N1798" s="8"/>
      <c r="O1798" s="8" t="s">
        <v>6264</v>
      </c>
      <c r="P1798" s="8"/>
      <c r="Q1798" s="8"/>
      <c r="R1798" s="8"/>
      <c r="S1798" s="8"/>
      <c r="T1798" s="8"/>
      <c r="U1798" s="8"/>
      <c r="V1798" s="8"/>
      <c r="W1798" s="8"/>
      <c r="X1798" s="8"/>
      <c r="Y1798" s="8"/>
      <c r="Z1798" s="8"/>
      <c r="AA1798" s="8"/>
      <c r="AB1798" s="8"/>
      <c r="AC1798" s="8" t="str">
        <f t="shared" si="289"/>
        <v>NO</v>
      </c>
      <c r="AD1798" s="8" t="str">
        <f t="shared" si="290"/>
        <v>NC,,,,,,,,,,,,,</v>
      </c>
      <c r="AE1798" s="8"/>
      <c r="AF1798" s="115"/>
      <c r="AG1798" s="115"/>
      <c r="AH1798" s="8" t="s">
        <v>4889</v>
      </c>
      <c r="AI1798" s="115" t="s">
        <v>4889</v>
      </c>
      <c r="AJ1798" s="115"/>
      <c r="AK1798" s="115"/>
      <c r="AL1798" s="115"/>
      <c r="AM1798" s="115"/>
      <c r="AN1798" s="115"/>
      <c r="AO1798" s="115"/>
      <c r="AP1798" s="115"/>
      <c r="AQ1798" s="115"/>
      <c r="AR1798" s="115"/>
      <c r="AS1798" s="115"/>
      <c r="AT1798" s="115"/>
      <c r="AU1798" s="115"/>
      <c r="AV1798" s="115"/>
      <c r="AW1798" s="115"/>
      <c r="AX1798" s="115"/>
      <c r="AY1798" s="115"/>
      <c r="AZ1798" s="115"/>
      <c r="BA1798" s="115"/>
      <c r="BB1798" s="115"/>
      <c r="BC1798" s="115"/>
      <c r="BD1798" s="115"/>
      <c r="BE1798" s="115"/>
      <c r="BF1798" s="115"/>
      <c r="BG1798" s="115"/>
      <c r="BH1798" s="115"/>
      <c r="BI1798" s="115"/>
      <c r="BJ1798" s="115"/>
      <c r="BK1798" s="115"/>
      <c r="BL1798" s="115"/>
      <c r="BM1798" s="115"/>
      <c r="BN1798" s="115"/>
      <c r="BO1798" s="8"/>
      <c r="BP1798" s="8"/>
      <c r="BQ1798" s="8"/>
      <c r="BR1798" s="8"/>
      <c r="BS1798" s="8"/>
      <c r="BT1798" s="8"/>
      <c r="BU1798" s="8"/>
      <c r="BV1798" s="8"/>
      <c r="BW1798" s="8"/>
      <c r="BX1798" s="8"/>
      <c r="BY1798" s="8"/>
      <c r="BZ1798" s="8"/>
      <c r="CA1798" s="8"/>
      <c r="CB1798" s="8"/>
      <c r="CC1798" s="8"/>
      <c r="CD1798" s="115"/>
      <c r="CE1798" s="8" t="str">
        <f t="shared" si="288"/>
        <v>NC</v>
      </c>
      <c r="CF1798" s="8" t="str">
        <f t="shared" si="291"/>
        <v>Invalid PM Setting</v>
      </c>
      <c r="CG1798" s="8" t="str">
        <f t="shared" si="292"/>
        <v>NC</v>
      </c>
      <c r="CH1798" s="8" t="str">
        <f t="shared" si="293"/>
        <v>Invalid PM Setting</v>
      </c>
      <c r="CI1798" s="8"/>
      <c r="CJ1798" s="8"/>
      <c r="CK1798" s="8"/>
      <c r="CL1798" s="8"/>
      <c r="CM1798" s="115"/>
      <c r="CN1798" s="115"/>
      <c r="CO1798" s="115"/>
      <c r="CP1798" s="115"/>
      <c r="CQ1798" s="8"/>
      <c r="CR1798" s="8"/>
      <c r="CS1798" s="8"/>
      <c r="CT1798" s="8"/>
      <c r="CU1798" s="115"/>
      <c r="CV1798" s="115"/>
      <c r="CY1798" s="115"/>
      <c r="CZ1798" s="8" t="str">
        <f t="shared" si="294"/>
        <v>NC</v>
      </c>
      <c r="DA1798" s="8" t="str">
        <f t="shared" si="295"/>
        <v>Invalid PM Setting</v>
      </c>
      <c r="DB1798" s="8" t="str">
        <f t="shared" si="296"/>
        <v>NC</v>
      </c>
      <c r="DC1798" s="8" t="str">
        <f t="shared" si="297"/>
        <v>Invalid PM Setting</v>
      </c>
      <c r="DD1798" s="8"/>
      <c r="DE1798" s="8"/>
      <c r="DF1798" s="8"/>
      <c r="DG1798" s="115"/>
      <c r="DH1798" s="115"/>
      <c r="DI1798" s="115"/>
      <c r="DJ1798" s="115"/>
      <c r="DK1798" s="8"/>
      <c r="DL1798" s="8"/>
      <c r="DM1798" s="8"/>
      <c r="DN1798" s="8"/>
      <c r="DO1798" s="8"/>
      <c r="DP1798" s="115"/>
      <c r="DQ1798" s="115"/>
      <c r="DR1798" s="115"/>
      <c r="DS1798" s="115"/>
      <c r="DT1798" s="115"/>
    </row>
    <row r="1799" spans="1:124" ht="12.75" customHeight="1">
      <c r="A1799" s="115"/>
      <c r="B1799" s="89">
        <v>1796</v>
      </c>
      <c r="C1799" s="8"/>
      <c r="D1799" s="8"/>
      <c r="E1799" s="8"/>
      <c r="F1799" s="8"/>
      <c r="G1799" s="8"/>
      <c r="H1799" s="8"/>
      <c r="I1799" s="8" t="s">
        <v>4889</v>
      </c>
      <c r="J1799" s="8" t="s">
        <v>5721</v>
      </c>
      <c r="K1799" s="8"/>
      <c r="L1799" s="8"/>
      <c r="M1799" s="8"/>
      <c r="N1799" s="8"/>
      <c r="O1799" s="8" t="s">
        <v>6264</v>
      </c>
      <c r="P1799" s="8"/>
      <c r="Q1799" s="8"/>
      <c r="R1799" s="8"/>
      <c r="S1799" s="8"/>
      <c r="T1799" s="8"/>
      <c r="U1799" s="8"/>
      <c r="V1799" s="8"/>
      <c r="W1799" s="8"/>
      <c r="X1799" s="8"/>
      <c r="Y1799" s="8"/>
      <c r="Z1799" s="8"/>
      <c r="AA1799" s="8"/>
      <c r="AB1799" s="8"/>
      <c r="AC1799" s="8" t="str">
        <f t="shared" si="289"/>
        <v>NO</v>
      </c>
      <c r="AD1799" s="8" t="str">
        <f t="shared" si="290"/>
        <v>NC,,,,,,,,,,,,,</v>
      </c>
      <c r="AE1799" s="8"/>
      <c r="AF1799" s="115"/>
      <c r="AG1799" s="115"/>
      <c r="AH1799" s="8" t="s">
        <v>4889</v>
      </c>
      <c r="AI1799" s="115" t="s">
        <v>4889</v>
      </c>
      <c r="AJ1799" s="115"/>
      <c r="AK1799" s="115"/>
      <c r="AL1799" s="115"/>
      <c r="AM1799" s="115"/>
      <c r="AN1799" s="115"/>
      <c r="AO1799" s="115"/>
      <c r="AP1799" s="115"/>
      <c r="AQ1799" s="115"/>
      <c r="AR1799" s="115"/>
      <c r="AS1799" s="115"/>
      <c r="AT1799" s="115"/>
      <c r="AU1799" s="115"/>
      <c r="AV1799" s="115"/>
      <c r="AW1799" s="115"/>
      <c r="AX1799" s="115"/>
      <c r="AY1799" s="115"/>
      <c r="AZ1799" s="115"/>
      <c r="BA1799" s="115"/>
      <c r="BB1799" s="115"/>
      <c r="BC1799" s="115"/>
      <c r="BD1799" s="115"/>
      <c r="BE1799" s="115"/>
      <c r="BF1799" s="115"/>
      <c r="BG1799" s="115"/>
      <c r="BH1799" s="115"/>
      <c r="BI1799" s="115"/>
      <c r="BJ1799" s="115"/>
      <c r="BK1799" s="115"/>
      <c r="BL1799" s="115"/>
      <c r="BM1799" s="115"/>
      <c r="BN1799" s="115"/>
      <c r="BO1799" s="8"/>
      <c r="BP1799" s="8"/>
      <c r="BQ1799" s="8"/>
      <c r="BR1799" s="8"/>
      <c r="BS1799" s="8"/>
      <c r="BT1799" s="8"/>
      <c r="BU1799" s="8"/>
      <c r="BV1799" s="8"/>
      <c r="BW1799" s="8"/>
      <c r="BX1799" s="8"/>
      <c r="BY1799" s="8"/>
      <c r="BZ1799" s="8"/>
      <c r="CA1799" s="8"/>
      <c r="CB1799" s="8"/>
      <c r="CC1799" s="8"/>
      <c r="CD1799" s="115"/>
      <c r="CE1799" s="8" t="str">
        <f t="shared" si="288"/>
        <v>NC</v>
      </c>
      <c r="CF1799" s="8" t="str">
        <f t="shared" si="291"/>
        <v>Invalid PM Setting</v>
      </c>
      <c r="CG1799" s="8" t="str">
        <f t="shared" si="292"/>
        <v>NC</v>
      </c>
      <c r="CH1799" s="8" t="str">
        <f t="shared" si="293"/>
        <v>Invalid PM Setting</v>
      </c>
      <c r="CI1799" s="8"/>
      <c r="CJ1799" s="8"/>
      <c r="CK1799" s="8"/>
      <c r="CL1799" s="8"/>
      <c r="CM1799" s="115"/>
      <c r="CN1799" s="115"/>
      <c r="CO1799" s="115"/>
      <c r="CP1799" s="115"/>
      <c r="CQ1799" s="8"/>
      <c r="CR1799" s="8"/>
      <c r="CS1799" s="8"/>
      <c r="CT1799" s="8"/>
      <c r="CU1799" s="115"/>
      <c r="CV1799" s="115"/>
      <c r="CY1799" s="115"/>
      <c r="CZ1799" s="8" t="str">
        <f t="shared" si="294"/>
        <v>NC</v>
      </c>
      <c r="DA1799" s="8" t="str">
        <f t="shared" si="295"/>
        <v>Invalid PM Setting</v>
      </c>
      <c r="DB1799" s="8" t="str">
        <f t="shared" si="296"/>
        <v>NC</v>
      </c>
      <c r="DC1799" s="8" t="str">
        <f t="shared" si="297"/>
        <v>Invalid PM Setting</v>
      </c>
      <c r="DD1799" s="8"/>
      <c r="DE1799" s="8"/>
      <c r="DF1799" s="8"/>
      <c r="DG1799" s="115"/>
      <c r="DH1799" s="115"/>
      <c r="DI1799" s="115"/>
      <c r="DJ1799" s="115"/>
      <c r="DK1799" s="8"/>
      <c r="DL1799" s="8"/>
      <c r="DM1799" s="8"/>
      <c r="DN1799" s="8"/>
      <c r="DO1799" s="8"/>
      <c r="DP1799" s="115"/>
      <c r="DQ1799" s="115"/>
      <c r="DR1799" s="115"/>
      <c r="DS1799" s="115"/>
      <c r="DT1799" s="115"/>
    </row>
    <row r="1800" spans="1:124" ht="12.75" customHeight="1">
      <c r="A1800" s="115"/>
      <c r="B1800" s="89">
        <v>1797</v>
      </c>
      <c r="C1800" s="8"/>
      <c r="D1800" s="8"/>
      <c r="E1800" s="8"/>
      <c r="F1800" s="8"/>
      <c r="G1800" s="8"/>
      <c r="H1800" s="8"/>
      <c r="I1800" s="8" t="s">
        <v>4889</v>
      </c>
      <c r="J1800" s="8" t="s">
        <v>5726</v>
      </c>
      <c r="K1800" s="8"/>
      <c r="L1800" s="8"/>
      <c r="M1800" s="8"/>
      <c r="N1800" s="8"/>
      <c r="O1800" s="8" t="s">
        <v>6264</v>
      </c>
      <c r="P1800" s="8"/>
      <c r="Q1800" s="8"/>
      <c r="R1800" s="8"/>
      <c r="S1800" s="8"/>
      <c r="T1800" s="8"/>
      <c r="U1800" s="8"/>
      <c r="V1800" s="8"/>
      <c r="W1800" s="8"/>
      <c r="X1800" s="8"/>
      <c r="Y1800" s="8"/>
      <c r="Z1800" s="8"/>
      <c r="AA1800" s="8"/>
      <c r="AB1800" s="8"/>
      <c r="AC1800" s="8" t="str">
        <f t="shared" si="289"/>
        <v>NO</v>
      </c>
      <c r="AD1800" s="8" t="str">
        <f t="shared" si="290"/>
        <v>NC,,,,,,,,,,,,,</v>
      </c>
      <c r="AE1800" s="8"/>
      <c r="AF1800" s="115"/>
      <c r="AG1800" s="115"/>
      <c r="AH1800" s="8" t="s">
        <v>4889</v>
      </c>
      <c r="AI1800" s="115" t="s">
        <v>4889</v>
      </c>
      <c r="AJ1800" s="115"/>
      <c r="AK1800" s="115"/>
      <c r="AL1800" s="115"/>
      <c r="AM1800" s="115"/>
      <c r="AN1800" s="115"/>
      <c r="AO1800" s="115"/>
      <c r="AP1800" s="115"/>
      <c r="AQ1800" s="115"/>
      <c r="AR1800" s="115"/>
      <c r="AS1800" s="115"/>
      <c r="AT1800" s="115"/>
      <c r="AU1800" s="115"/>
      <c r="AV1800" s="115"/>
      <c r="AW1800" s="115"/>
      <c r="AX1800" s="115"/>
      <c r="AY1800" s="115"/>
      <c r="AZ1800" s="115"/>
      <c r="BA1800" s="115"/>
      <c r="BB1800" s="115"/>
      <c r="BC1800" s="115"/>
      <c r="BD1800" s="115"/>
      <c r="BE1800" s="115"/>
      <c r="BF1800" s="115"/>
      <c r="BG1800" s="115"/>
      <c r="BH1800" s="115"/>
      <c r="BI1800" s="115"/>
      <c r="BJ1800" s="115"/>
      <c r="BK1800" s="115"/>
      <c r="BL1800" s="115"/>
      <c r="BM1800" s="115"/>
      <c r="BN1800" s="115"/>
      <c r="BO1800" s="8"/>
      <c r="BP1800" s="8"/>
      <c r="BQ1800" s="8"/>
      <c r="BR1800" s="8"/>
      <c r="BS1800" s="8"/>
      <c r="BT1800" s="8"/>
      <c r="BU1800" s="8"/>
      <c r="BV1800" s="8"/>
      <c r="BW1800" s="8"/>
      <c r="BX1800" s="8"/>
      <c r="BY1800" s="8"/>
      <c r="BZ1800" s="8"/>
      <c r="CA1800" s="8"/>
      <c r="CB1800" s="8"/>
      <c r="CC1800" s="8"/>
      <c r="CD1800" s="115"/>
      <c r="CE1800" s="8" t="str">
        <f t="shared" si="288"/>
        <v>NC</v>
      </c>
      <c r="CF1800" s="8" t="str">
        <f t="shared" si="291"/>
        <v>Invalid PM Setting</v>
      </c>
      <c r="CG1800" s="8" t="str">
        <f t="shared" si="292"/>
        <v>NC</v>
      </c>
      <c r="CH1800" s="8" t="str">
        <f t="shared" si="293"/>
        <v>Invalid PM Setting</v>
      </c>
      <c r="CI1800" s="8"/>
      <c r="CJ1800" s="8"/>
      <c r="CK1800" s="8"/>
      <c r="CL1800" s="8"/>
      <c r="CM1800" s="115"/>
      <c r="CN1800" s="115"/>
      <c r="CO1800" s="115"/>
      <c r="CP1800" s="115"/>
      <c r="CQ1800" s="8"/>
      <c r="CR1800" s="8"/>
      <c r="CS1800" s="8"/>
      <c r="CT1800" s="8"/>
      <c r="CU1800" s="115"/>
      <c r="CV1800" s="115"/>
      <c r="CY1800" s="115"/>
      <c r="CZ1800" s="8" t="str">
        <f t="shared" si="294"/>
        <v>NC</v>
      </c>
      <c r="DA1800" s="8" t="str">
        <f t="shared" si="295"/>
        <v>Invalid PM Setting</v>
      </c>
      <c r="DB1800" s="8" t="str">
        <f t="shared" si="296"/>
        <v>NC</v>
      </c>
      <c r="DC1800" s="8" t="str">
        <f t="shared" si="297"/>
        <v>Invalid PM Setting</v>
      </c>
      <c r="DD1800" s="8"/>
      <c r="DE1800" s="8"/>
      <c r="DF1800" s="8"/>
      <c r="DG1800" s="115"/>
      <c r="DH1800" s="115"/>
      <c r="DI1800" s="115"/>
      <c r="DJ1800" s="115"/>
      <c r="DK1800" s="8"/>
      <c r="DL1800" s="8"/>
      <c r="DM1800" s="8"/>
      <c r="DN1800" s="8"/>
      <c r="DO1800" s="8"/>
      <c r="DP1800" s="115"/>
      <c r="DQ1800" s="115"/>
      <c r="DR1800" s="115"/>
      <c r="DS1800" s="115"/>
      <c r="DT1800" s="115"/>
    </row>
    <row r="1801" spans="1:124" ht="12.75" customHeight="1">
      <c r="A1801" s="115"/>
      <c r="B1801" s="89">
        <v>1798</v>
      </c>
      <c r="C1801" s="8"/>
      <c r="D1801" s="8"/>
      <c r="E1801" s="8"/>
      <c r="F1801" s="8"/>
      <c r="G1801" s="8"/>
      <c r="H1801" s="8"/>
      <c r="I1801" s="8" t="s">
        <v>4889</v>
      </c>
      <c r="J1801" s="8" t="s">
        <v>5730</v>
      </c>
      <c r="K1801" s="8"/>
      <c r="L1801" s="8"/>
      <c r="M1801" s="8"/>
      <c r="N1801" s="8"/>
      <c r="O1801" s="8" t="s">
        <v>6264</v>
      </c>
      <c r="P1801" s="8"/>
      <c r="Q1801" s="8"/>
      <c r="R1801" s="8"/>
      <c r="S1801" s="8"/>
      <c r="T1801" s="8"/>
      <c r="U1801" s="8"/>
      <c r="V1801" s="8"/>
      <c r="W1801" s="8"/>
      <c r="X1801" s="8"/>
      <c r="Y1801" s="8"/>
      <c r="Z1801" s="8"/>
      <c r="AA1801" s="8"/>
      <c r="AB1801" s="8"/>
      <c r="AC1801" s="8" t="str">
        <f t="shared" si="289"/>
        <v>NO</v>
      </c>
      <c r="AD1801" s="8" t="str">
        <f t="shared" si="290"/>
        <v>NC,,,,,,,,,,,,,</v>
      </c>
      <c r="AE1801" s="8"/>
      <c r="AF1801" s="115"/>
      <c r="AG1801" s="115"/>
      <c r="AH1801" s="8" t="s">
        <v>4889</v>
      </c>
      <c r="AI1801" s="115" t="s">
        <v>4889</v>
      </c>
      <c r="AJ1801" s="115"/>
      <c r="AK1801" s="115"/>
      <c r="AL1801" s="115"/>
      <c r="AM1801" s="115"/>
      <c r="AN1801" s="115"/>
      <c r="AO1801" s="115"/>
      <c r="AP1801" s="115"/>
      <c r="AQ1801" s="115"/>
      <c r="AR1801" s="115"/>
      <c r="AS1801" s="115"/>
      <c r="AT1801" s="115"/>
      <c r="AU1801" s="115"/>
      <c r="AV1801" s="115"/>
      <c r="AW1801" s="115"/>
      <c r="AX1801" s="115"/>
      <c r="AY1801" s="115"/>
      <c r="AZ1801" s="115"/>
      <c r="BA1801" s="115"/>
      <c r="BB1801" s="115"/>
      <c r="BC1801" s="115"/>
      <c r="BD1801" s="115"/>
      <c r="BE1801" s="115"/>
      <c r="BF1801" s="115"/>
      <c r="BG1801" s="115"/>
      <c r="BH1801" s="115"/>
      <c r="BI1801" s="115"/>
      <c r="BJ1801" s="115"/>
      <c r="BK1801" s="115"/>
      <c r="BL1801" s="115"/>
      <c r="BM1801" s="115"/>
      <c r="BN1801" s="115"/>
      <c r="BO1801" s="8"/>
      <c r="BP1801" s="8"/>
      <c r="BQ1801" s="8"/>
      <c r="BR1801" s="8"/>
      <c r="BS1801" s="8"/>
      <c r="BT1801" s="8"/>
      <c r="BU1801" s="8"/>
      <c r="BV1801" s="8"/>
      <c r="BW1801" s="8"/>
      <c r="BX1801" s="8"/>
      <c r="BY1801" s="8"/>
      <c r="BZ1801" s="8"/>
      <c r="CA1801" s="8"/>
      <c r="CB1801" s="8"/>
      <c r="CC1801" s="8"/>
      <c r="CD1801" s="115"/>
      <c r="CE1801" s="8" t="str">
        <f t="shared" si="288"/>
        <v>NC</v>
      </c>
      <c r="CF1801" s="8" t="str">
        <f t="shared" si="291"/>
        <v>Invalid PM Setting</v>
      </c>
      <c r="CG1801" s="8" t="str">
        <f t="shared" si="292"/>
        <v>NC</v>
      </c>
      <c r="CH1801" s="8" t="str">
        <f t="shared" si="293"/>
        <v>Invalid PM Setting</v>
      </c>
      <c r="CI1801" s="8"/>
      <c r="CJ1801" s="8"/>
      <c r="CK1801" s="8"/>
      <c r="CL1801" s="8"/>
      <c r="CM1801" s="115"/>
      <c r="CN1801" s="115"/>
      <c r="CO1801" s="115"/>
      <c r="CP1801" s="115"/>
      <c r="CQ1801" s="8"/>
      <c r="CR1801" s="8"/>
      <c r="CS1801" s="8"/>
      <c r="CT1801" s="8"/>
      <c r="CU1801" s="115"/>
      <c r="CV1801" s="115"/>
      <c r="CY1801" s="115"/>
      <c r="CZ1801" s="8" t="str">
        <f t="shared" si="294"/>
        <v>NC</v>
      </c>
      <c r="DA1801" s="8" t="str">
        <f t="shared" si="295"/>
        <v>Invalid PM Setting</v>
      </c>
      <c r="DB1801" s="8" t="str">
        <f t="shared" si="296"/>
        <v>NC</v>
      </c>
      <c r="DC1801" s="8" t="str">
        <f t="shared" si="297"/>
        <v>Invalid PM Setting</v>
      </c>
      <c r="DD1801" s="8"/>
      <c r="DE1801" s="8"/>
      <c r="DF1801" s="8"/>
      <c r="DG1801" s="115"/>
      <c r="DH1801" s="115"/>
      <c r="DI1801" s="115"/>
      <c r="DJ1801" s="115"/>
      <c r="DK1801" s="8"/>
      <c r="DL1801" s="8"/>
      <c r="DM1801" s="8"/>
      <c r="DN1801" s="8"/>
      <c r="DO1801" s="8"/>
      <c r="DP1801" s="115"/>
      <c r="DQ1801" s="115"/>
      <c r="DR1801" s="115"/>
      <c r="DS1801" s="115"/>
      <c r="DT1801" s="115"/>
    </row>
    <row r="1802" spans="1:124" ht="12.75" customHeight="1">
      <c r="A1802" s="115"/>
      <c r="B1802" s="89">
        <v>1799</v>
      </c>
      <c r="C1802" s="8"/>
      <c r="D1802" s="8"/>
      <c r="E1802" s="8"/>
      <c r="F1802" s="8"/>
      <c r="G1802" s="8"/>
      <c r="H1802" s="8"/>
      <c r="I1802" s="8" t="s">
        <v>4889</v>
      </c>
      <c r="J1802" s="8" t="s">
        <v>6169</v>
      </c>
      <c r="K1802" s="8"/>
      <c r="L1802" s="8"/>
      <c r="M1802" s="8"/>
      <c r="N1802" s="8"/>
      <c r="O1802" s="8" t="s">
        <v>6264</v>
      </c>
      <c r="P1802" s="8"/>
      <c r="Q1802" s="8"/>
      <c r="R1802" s="8"/>
      <c r="S1802" s="8"/>
      <c r="T1802" s="8"/>
      <c r="U1802" s="8"/>
      <c r="V1802" s="8"/>
      <c r="W1802" s="8"/>
      <c r="X1802" s="8"/>
      <c r="Y1802" s="8"/>
      <c r="Z1802" s="8"/>
      <c r="AA1802" s="8"/>
      <c r="AB1802" s="8"/>
      <c r="AC1802" s="8" t="str">
        <f t="shared" si="289"/>
        <v>NO</v>
      </c>
      <c r="AD1802" s="8" t="str">
        <f t="shared" si="290"/>
        <v>NC,,,,,,,,,,,,,</v>
      </c>
      <c r="AE1802" s="8"/>
      <c r="AF1802" s="115"/>
      <c r="AG1802" s="115"/>
      <c r="AH1802" s="8" t="s">
        <v>4889</v>
      </c>
      <c r="AI1802" s="115" t="s">
        <v>4889</v>
      </c>
      <c r="AJ1802" s="115"/>
      <c r="AK1802" s="115"/>
      <c r="AL1802" s="115"/>
      <c r="AM1802" s="115"/>
      <c r="AN1802" s="115"/>
      <c r="AO1802" s="115"/>
      <c r="AP1802" s="115"/>
      <c r="AQ1802" s="115"/>
      <c r="AR1802" s="115"/>
      <c r="AS1802" s="115"/>
      <c r="AT1802" s="115"/>
      <c r="AU1802" s="115"/>
      <c r="AV1802" s="115"/>
      <c r="AW1802" s="115"/>
      <c r="AX1802" s="115"/>
      <c r="AY1802" s="115"/>
      <c r="AZ1802" s="115"/>
      <c r="BA1802" s="115"/>
      <c r="BB1802" s="115"/>
      <c r="BC1802" s="115"/>
      <c r="BD1802" s="115"/>
      <c r="BE1802" s="115"/>
      <c r="BF1802" s="115"/>
      <c r="BG1802" s="115"/>
      <c r="BH1802" s="115"/>
      <c r="BI1802" s="115"/>
      <c r="BJ1802" s="115"/>
      <c r="BK1802" s="115"/>
      <c r="BL1802" s="115"/>
      <c r="BM1802" s="115"/>
      <c r="BN1802" s="115"/>
      <c r="BO1802" s="8"/>
      <c r="BP1802" s="8"/>
      <c r="BQ1802" s="8"/>
      <c r="BR1802" s="8"/>
      <c r="BS1802" s="8"/>
      <c r="BT1802" s="8"/>
      <c r="BU1802" s="8"/>
      <c r="BV1802" s="8"/>
      <c r="BW1802" s="8"/>
      <c r="BX1802" s="8"/>
      <c r="BY1802" s="8"/>
      <c r="BZ1802" s="8"/>
      <c r="CA1802" s="8"/>
      <c r="CB1802" s="8"/>
      <c r="CC1802" s="8"/>
      <c r="CD1802" s="115"/>
      <c r="CE1802" s="8" t="str">
        <f t="shared" si="288"/>
        <v>NC</v>
      </c>
      <c r="CF1802" s="8" t="str">
        <f t="shared" si="291"/>
        <v>Invalid PM Setting</v>
      </c>
      <c r="CG1802" s="8" t="str">
        <f t="shared" si="292"/>
        <v>NC</v>
      </c>
      <c r="CH1802" s="8" t="str">
        <f t="shared" si="293"/>
        <v>Invalid PM Setting</v>
      </c>
      <c r="CI1802" s="8"/>
      <c r="CJ1802" s="8"/>
      <c r="CK1802" s="8"/>
      <c r="CL1802" s="8"/>
      <c r="CM1802" s="115"/>
      <c r="CN1802" s="115"/>
      <c r="CO1802" s="115"/>
      <c r="CP1802" s="115"/>
      <c r="CQ1802" s="8"/>
      <c r="CR1802" s="8"/>
      <c r="CS1802" s="8"/>
      <c r="CT1802" s="8"/>
      <c r="CU1802" s="115"/>
      <c r="CV1802" s="115"/>
      <c r="CY1802" s="115"/>
      <c r="CZ1802" s="8" t="str">
        <f t="shared" si="294"/>
        <v>NC</v>
      </c>
      <c r="DA1802" s="8" t="str">
        <f t="shared" si="295"/>
        <v>Invalid PM Setting</v>
      </c>
      <c r="DB1802" s="8" t="str">
        <f t="shared" si="296"/>
        <v>NC</v>
      </c>
      <c r="DC1802" s="8" t="str">
        <f t="shared" si="297"/>
        <v>Invalid PM Setting</v>
      </c>
      <c r="DD1802" s="8"/>
      <c r="DE1802" s="8"/>
      <c r="DF1802" s="8"/>
      <c r="DG1802" s="115"/>
      <c r="DH1802" s="115"/>
      <c r="DI1802" s="115"/>
      <c r="DJ1802" s="115"/>
      <c r="DK1802" s="8"/>
      <c r="DL1802" s="8"/>
      <c r="DM1802" s="8"/>
      <c r="DN1802" s="8"/>
      <c r="DO1802" s="8"/>
      <c r="DP1802" s="115"/>
      <c r="DQ1802" s="115"/>
      <c r="DR1802" s="115"/>
      <c r="DS1802" s="115"/>
      <c r="DT1802" s="115"/>
    </row>
    <row r="1803" spans="1:124" ht="12.75" customHeight="1">
      <c r="A1803" s="115"/>
      <c r="B1803" s="89">
        <v>1800</v>
      </c>
      <c r="C1803" s="8"/>
      <c r="D1803" s="8"/>
      <c r="E1803" s="8"/>
      <c r="F1803" s="8"/>
      <c r="G1803" s="8"/>
      <c r="H1803" s="8"/>
      <c r="I1803" s="8" t="s">
        <v>4889</v>
      </c>
      <c r="J1803" s="8" t="s">
        <v>5684</v>
      </c>
      <c r="K1803" s="8"/>
      <c r="L1803" s="8"/>
      <c r="M1803" s="8"/>
      <c r="N1803" s="8"/>
      <c r="O1803" s="8" t="s">
        <v>6264</v>
      </c>
      <c r="P1803" s="8"/>
      <c r="Q1803" s="8"/>
      <c r="R1803" s="8"/>
      <c r="S1803" s="8"/>
      <c r="T1803" s="8"/>
      <c r="U1803" s="8"/>
      <c r="V1803" s="8"/>
      <c r="W1803" s="8"/>
      <c r="X1803" s="8"/>
      <c r="Y1803" s="8"/>
      <c r="Z1803" s="8"/>
      <c r="AA1803" s="8"/>
      <c r="AB1803" s="8"/>
      <c r="AC1803" s="8" t="str">
        <f t="shared" si="289"/>
        <v>NO</v>
      </c>
      <c r="AD1803" s="8" t="str">
        <f t="shared" si="290"/>
        <v>NC,,,,,,,,,,,,,</v>
      </c>
      <c r="AE1803" s="8"/>
      <c r="AF1803" s="115"/>
      <c r="AG1803" s="115"/>
      <c r="AH1803" s="8" t="s">
        <v>4889</v>
      </c>
      <c r="AI1803" s="115" t="s">
        <v>4889</v>
      </c>
      <c r="AJ1803" s="115"/>
      <c r="AK1803" s="115"/>
      <c r="AL1803" s="115"/>
      <c r="AM1803" s="115"/>
      <c r="AN1803" s="115"/>
      <c r="AO1803" s="115"/>
      <c r="AP1803" s="115"/>
      <c r="AQ1803" s="115"/>
      <c r="AR1803" s="115"/>
      <c r="AS1803" s="115"/>
      <c r="AT1803" s="115"/>
      <c r="AU1803" s="115"/>
      <c r="AV1803" s="115"/>
      <c r="AW1803" s="115"/>
      <c r="AX1803" s="115"/>
      <c r="AY1803" s="115"/>
      <c r="AZ1803" s="115"/>
      <c r="BA1803" s="115"/>
      <c r="BB1803" s="115"/>
      <c r="BC1803" s="115"/>
      <c r="BD1803" s="115"/>
      <c r="BE1803" s="115"/>
      <c r="BF1803" s="115"/>
      <c r="BG1803" s="115"/>
      <c r="BH1803" s="115"/>
      <c r="BI1803" s="115"/>
      <c r="BJ1803" s="115"/>
      <c r="BK1803" s="115"/>
      <c r="BL1803" s="115"/>
      <c r="BM1803" s="115"/>
      <c r="BN1803" s="115"/>
      <c r="BO1803" s="8"/>
      <c r="BP1803" s="8"/>
      <c r="BQ1803" s="8"/>
      <c r="BR1803" s="8"/>
      <c r="BS1803" s="8"/>
      <c r="BT1803" s="8"/>
      <c r="BU1803" s="8"/>
      <c r="BV1803" s="8"/>
      <c r="BW1803" s="8"/>
      <c r="BX1803" s="8"/>
      <c r="BY1803" s="8"/>
      <c r="BZ1803" s="8"/>
      <c r="CA1803" s="8"/>
      <c r="CB1803" s="8"/>
      <c r="CC1803" s="8"/>
      <c r="CD1803" s="115"/>
      <c r="CE1803" s="8" t="str">
        <f t="shared" si="288"/>
        <v>NC</v>
      </c>
      <c r="CF1803" s="8" t="str">
        <f t="shared" si="291"/>
        <v>Invalid PM Setting</v>
      </c>
      <c r="CG1803" s="8" t="str">
        <f t="shared" si="292"/>
        <v>NC</v>
      </c>
      <c r="CH1803" s="8" t="str">
        <f t="shared" si="293"/>
        <v>Invalid PM Setting</v>
      </c>
      <c r="CI1803" s="8"/>
      <c r="CJ1803" s="8"/>
      <c r="CK1803" s="8"/>
      <c r="CL1803" s="8"/>
      <c r="CM1803" s="115"/>
      <c r="CN1803" s="115"/>
      <c r="CO1803" s="115"/>
      <c r="CP1803" s="115"/>
      <c r="CQ1803" s="8"/>
      <c r="CR1803" s="8"/>
      <c r="CS1803" s="8"/>
      <c r="CT1803" s="8"/>
      <c r="CU1803" s="115"/>
      <c r="CV1803" s="115"/>
      <c r="CY1803" s="115"/>
      <c r="CZ1803" s="8" t="str">
        <f t="shared" si="294"/>
        <v>NC</v>
      </c>
      <c r="DA1803" s="8" t="str">
        <f t="shared" si="295"/>
        <v>Invalid PM Setting</v>
      </c>
      <c r="DB1803" s="8" t="str">
        <f t="shared" si="296"/>
        <v>NC</v>
      </c>
      <c r="DC1803" s="8" t="str">
        <f t="shared" si="297"/>
        <v>Invalid PM Setting</v>
      </c>
      <c r="DD1803" s="8"/>
      <c r="DE1803" s="8"/>
      <c r="DF1803" s="8"/>
      <c r="DG1803" s="115"/>
      <c r="DH1803" s="115"/>
      <c r="DI1803" s="115"/>
      <c r="DJ1803" s="115"/>
      <c r="DK1803" s="8"/>
      <c r="DL1803" s="8"/>
      <c r="DM1803" s="8"/>
      <c r="DN1803" s="8"/>
      <c r="DO1803" s="8"/>
      <c r="DP1803" s="115"/>
      <c r="DQ1803" s="115"/>
      <c r="DR1803" s="115"/>
      <c r="DS1803" s="115"/>
      <c r="DT1803" s="115"/>
    </row>
    <row r="1804" spans="1:124" ht="12.75" customHeight="1">
      <c r="A1804" s="115"/>
      <c r="B1804" s="89">
        <v>1801</v>
      </c>
      <c r="C1804" s="8"/>
      <c r="D1804" s="8"/>
      <c r="E1804" s="8"/>
      <c r="F1804" s="8"/>
      <c r="G1804" s="8"/>
      <c r="H1804" s="8"/>
      <c r="I1804" s="8" t="s">
        <v>4889</v>
      </c>
      <c r="J1804" s="8" t="s">
        <v>5519</v>
      </c>
      <c r="K1804" s="8"/>
      <c r="L1804" s="8"/>
      <c r="M1804" s="8"/>
      <c r="N1804" s="8"/>
      <c r="O1804" s="8" t="s">
        <v>6264</v>
      </c>
      <c r="P1804" s="8"/>
      <c r="Q1804" s="8"/>
      <c r="R1804" s="8"/>
      <c r="S1804" s="8"/>
      <c r="T1804" s="8"/>
      <c r="U1804" s="8"/>
      <c r="V1804" s="8"/>
      <c r="W1804" s="8"/>
      <c r="X1804" s="8"/>
      <c r="Y1804" s="8"/>
      <c r="Z1804" s="8"/>
      <c r="AA1804" s="8"/>
      <c r="AB1804" s="8"/>
      <c r="AC1804" s="8" t="str">
        <f t="shared" si="289"/>
        <v>NO</v>
      </c>
      <c r="AD1804" s="8" t="str">
        <f t="shared" si="290"/>
        <v>NC,,,,,,,,,,,,,</v>
      </c>
      <c r="AE1804" s="8"/>
      <c r="AF1804" s="115"/>
      <c r="AG1804" s="115"/>
      <c r="AH1804" s="8" t="s">
        <v>4889</v>
      </c>
      <c r="AI1804" s="115" t="s">
        <v>4889</v>
      </c>
      <c r="AJ1804" s="115"/>
      <c r="AK1804" s="115"/>
      <c r="AL1804" s="115"/>
      <c r="AM1804" s="115"/>
      <c r="AN1804" s="115"/>
      <c r="AO1804" s="115"/>
      <c r="AP1804" s="115"/>
      <c r="AQ1804" s="115"/>
      <c r="AR1804" s="115"/>
      <c r="AS1804" s="115"/>
      <c r="AT1804" s="115"/>
      <c r="AU1804" s="115"/>
      <c r="AV1804" s="115"/>
      <c r="AW1804" s="115"/>
      <c r="AX1804" s="115"/>
      <c r="AY1804" s="115"/>
      <c r="AZ1804" s="115"/>
      <c r="BA1804" s="115"/>
      <c r="BB1804" s="115"/>
      <c r="BC1804" s="115"/>
      <c r="BD1804" s="115"/>
      <c r="BE1804" s="115"/>
      <c r="BF1804" s="115"/>
      <c r="BG1804" s="115"/>
      <c r="BH1804" s="115"/>
      <c r="BI1804" s="115"/>
      <c r="BJ1804" s="115"/>
      <c r="BK1804" s="115"/>
      <c r="BL1804" s="115"/>
      <c r="BM1804" s="115"/>
      <c r="BN1804" s="115"/>
      <c r="BO1804" s="8"/>
      <c r="BP1804" s="8"/>
      <c r="BQ1804" s="8"/>
      <c r="BR1804" s="8"/>
      <c r="BS1804" s="8"/>
      <c r="BT1804" s="8"/>
      <c r="BU1804" s="8"/>
      <c r="BV1804" s="8"/>
      <c r="BW1804" s="8"/>
      <c r="BX1804" s="8"/>
      <c r="BY1804" s="8"/>
      <c r="BZ1804" s="8"/>
      <c r="CA1804" s="8"/>
      <c r="CB1804" s="8"/>
      <c r="CC1804" s="8"/>
      <c r="CD1804" s="115"/>
      <c r="CE1804" s="8" t="str">
        <f t="shared" si="288"/>
        <v>NC</v>
      </c>
      <c r="CF1804" s="8" t="str">
        <f t="shared" si="291"/>
        <v>Invalid PM Setting</v>
      </c>
      <c r="CG1804" s="8" t="str">
        <f t="shared" si="292"/>
        <v>NC</v>
      </c>
      <c r="CH1804" s="8" t="str">
        <f t="shared" si="293"/>
        <v>Invalid PM Setting</v>
      </c>
      <c r="CI1804" s="8"/>
      <c r="CJ1804" s="8"/>
      <c r="CK1804" s="8"/>
      <c r="CL1804" s="8"/>
      <c r="CM1804" s="115"/>
      <c r="CN1804" s="115"/>
      <c r="CO1804" s="115"/>
      <c r="CP1804" s="115"/>
      <c r="CQ1804" s="8"/>
      <c r="CR1804" s="8"/>
      <c r="CS1804" s="8"/>
      <c r="CT1804" s="8"/>
      <c r="CU1804" s="115"/>
      <c r="CV1804" s="115"/>
      <c r="CY1804" s="115"/>
      <c r="CZ1804" s="8" t="str">
        <f t="shared" si="294"/>
        <v>NC</v>
      </c>
      <c r="DA1804" s="8" t="str">
        <f t="shared" si="295"/>
        <v>Invalid PM Setting</v>
      </c>
      <c r="DB1804" s="8" t="str">
        <f t="shared" si="296"/>
        <v>NC</v>
      </c>
      <c r="DC1804" s="8" t="str">
        <f t="shared" si="297"/>
        <v>Invalid PM Setting</v>
      </c>
      <c r="DD1804" s="8"/>
      <c r="DE1804" s="8"/>
      <c r="DF1804" s="8"/>
      <c r="DG1804" s="115"/>
      <c r="DH1804" s="115"/>
      <c r="DI1804" s="115"/>
      <c r="DJ1804" s="115"/>
      <c r="DK1804" s="8"/>
      <c r="DL1804" s="8"/>
      <c r="DM1804" s="8"/>
      <c r="DN1804" s="8"/>
      <c r="DO1804" s="8"/>
      <c r="DP1804" s="115"/>
      <c r="DQ1804" s="115"/>
      <c r="DR1804" s="115"/>
      <c r="DS1804" s="115"/>
      <c r="DT1804" s="115"/>
    </row>
    <row r="1805" spans="1:124" ht="12.75" customHeight="1">
      <c r="A1805" s="115"/>
      <c r="B1805" s="89">
        <v>1802</v>
      </c>
      <c r="C1805" s="8"/>
      <c r="D1805" s="8"/>
      <c r="E1805" s="8"/>
      <c r="F1805" s="8"/>
      <c r="G1805" s="8"/>
      <c r="H1805" s="8"/>
      <c r="I1805" s="8" t="s">
        <v>4889</v>
      </c>
      <c r="J1805" s="8" t="s">
        <v>5526</v>
      </c>
      <c r="K1805" s="8"/>
      <c r="L1805" s="8"/>
      <c r="M1805" s="8"/>
      <c r="N1805" s="8"/>
      <c r="O1805" s="8" t="s">
        <v>6264</v>
      </c>
      <c r="P1805" s="8"/>
      <c r="Q1805" s="8"/>
      <c r="R1805" s="8"/>
      <c r="S1805" s="8"/>
      <c r="T1805" s="8"/>
      <c r="U1805" s="8"/>
      <c r="V1805" s="8"/>
      <c r="W1805" s="8"/>
      <c r="X1805" s="8"/>
      <c r="Y1805" s="8"/>
      <c r="Z1805" s="8"/>
      <c r="AA1805" s="8"/>
      <c r="AB1805" s="8"/>
      <c r="AC1805" s="8" t="str">
        <f t="shared" si="289"/>
        <v>NO</v>
      </c>
      <c r="AD1805" s="8" t="str">
        <f t="shared" si="290"/>
        <v>NC,,,,,,,,,,,,,</v>
      </c>
      <c r="AE1805" s="8"/>
      <c r="AF1805" s="115"/>
      <c r="AG1805" s="115"/>
      <c r="AH1805" s="8" t="s">
        <v>4889</v>
      </c>
      <c r="AI1805" s="115" t="s">
        <v>4889</v>
      </c>
      <c r="AJ1805" s="115"/>
      <c r="AK1805" s="115"/>
      <c r="AL1805" s="115"/>
      <c r="AM1805" s="115"/>
      <c r="AN1805" s="115"/>
      <c r="AO1805" s="115"/>
      <c r="AP1805" s="115"/>
      <c r="AQ1805" s="115"/>
      <c r="AR1805" s="115"/>
      <c r="AS1805" s="115"/>
      <c r="AT1805" s="115"/>
      <c r="AU1805" s="115"/>
      <c r="AV1805" s="115"/>
      <c r="AW1805" s="115"/>
      <c r="AX1805" s="115"/>
      <c r="AY1805" s="115"/>
      <c r="AZ1805" s="115"/>
      <c r="BA1805" s="115"/>
      <c r="BB1805" s="115"/>
      <c r="BC1805" s="115"/>
      <c r="BD1805" s="115"/>
      <c r="BE1805" s="115"/>
      <c r="BF1805" s="115"/>
      <c r="BG1805" s="115"/>
      <c r="BH1805" s="115"/>
      <c r="BI1805" s="115"/>
      <c r="BJ1805" s="115"/>
      <c r="BK1805" s="115"/>
      <c r="BL1805" s="115"/>
      <c r="BM1805" s="115"/>
      <c r="BN1805" s="115"/>
      <c r="BO1805" s="8"/>
      <c r="BP1805" s="8"/>
      <c r="BQ1805" s="8"/>
      <c r="BR1805" s="8"/>
      <c r="BS1805" s="8"/>
      <c r="BT1805" s="8"/>
      <c r="BU1805" s="8"/>
      <c r="BV1805" s="8"/>
      <c r="BW1805" s="8"/>
      <c r="BX1805" s="8"/>
      <c r="BY1805" s="8"/>
      <c r="BZ1805" s="8"/>
      <c r="CA1805" s="8"/>
      <c r="CB1805" s="8"/>
      <c r="CC1805" s="8"/>
      <c r="CD1805" s="115"/>
      <c r="CE1805" s="8" t="str">
        <f t="shared" si="288"/>
        <v>NC</v>
      </c>
      <c r="CF1805" s="8" t="str">
        <f t="shared" si="291"/>
        <v>Invalid PM Setting</v>
      </c>
      <c r="CG1805" s="8" t="str">
        <f t="shared" si="292"/>
        <v>NC</v>
      </c>
      <c r="CH1805" s="8" t="str">
        <f t="shared" si="293"/>
        <v>Invalid PM Setting</v>
      </c>
      <c r="CI1805" s="8"/>
      <c r="CJ1805" s="8"/>
      <c r="CK1805" s="8"/>
      <c r="CL1805" s="8"/>
      <c r="CM1805" s="115"/>
      <c r="CN1805" s="115"/>
      <c r="CO1805" s="115"/>
      <c r="CP1805" s="115"/>
      <c r="CQ1805" s="8"/>
      <c r="CR1805" s="8"/>
      <c r="CS1805" s="8"/>
      <c r="CT1805" s="8"/>
      <c r="CU1805" s="115"/>
      <c r="CV1805" s="115"/>
      <c r="CY1805" s="115"/>
      <c r="CZ1805" s="8" t="str">
        <f t="shared" si="294"/>
        <v>NC</v>
      </c>
      <c r="DA1805" s="8" t="str">
        <f t="shared" si="295"/>
        <v>Invalid PM Setting</v>
      </c>
      <c r="DB1805" s="8" t="str">
        <f t="shared" si="296"/>
        <v>NC</v>
      </c>
      <c r="DC1805" s="8" t="str">
        <f t="shared" si="297"/>
        <v>Invalid PM Setting</v>
      </c>
      <c r="DD1805" s="8"/>
      <c r="DE1805" s="8"/>
      <c r="DF1805" s="8"/>
      <c r="DG1805" s="115"/>
      <c r="DH1805" s="115"/>
      <c r="DI1805" s="115"/>
      <c r="DJ1805" s="115"/>
      <c r="DK1805" s="8"/>
      <c r="DL1805" s="8"/>
      <c r="DM1805" s="8"/>
      <c r="DN1805" s="8"/>
      <c r="DO1805" s="8"/>
      <c r="DP1805" s="115"/>
      <c r="DQ1805" s="115"/>
      <c r="DR1805" s="115"/>
      <c r="DS1805" s="115"/>
      <c r="DT1805" s="115"/>
    </row>
    <row r="1806" spans="1:124" ht="12.75" customHeight="1">
      <c r="A1806" s="115"/>
      <c r="B1806" s="89">
        <v>1803</v>
      </c>
      <c r="C1806" s="8"/>
      <c r="D1806" s="8"/>
      <c r="E1806" s="8"/>
      <c r="F1806" s="8"/>
      <c r="G1806" s="8"/>
      <c r="H1806" s="8"/>
      <c r="I1806" s="8" t="s">
        <v>4889</v>
      </c>
      <c r="J1806" s="8" t="s">
        <v>4879</v>
      </c>
      <c r="K1806" s="8"/>
      <c r="L1806" s="8"/>
      <c r="M1806" s="8"/>
      <c r="N1806" s="8"/>
      <c r="O1806" s="8" t="s">
        <v>6264</v>
      </c>
      <c r="P1806" s="8"/>
      <c r="Q1806" s="8"/>
      <c r="R1806" s="8"/>
      <c r="S1806" s="8"/>
      <c r="T1806" s="8"/>
      <c r="U1806" s="8"/>
      <c r="V1806" s="8"/>
      <c r="W1806" s="8"/>
      <c r="X1806" s="8"/>
      <c r="Y1806" s="8"/>
      <c r="Z1806" s="8"/>
      <c r="AA1806" s="8"/>
      <c r="AB1806" s="8"/>
      <c r="AC1806" s="8" t="str">
        <f t="shared" si="289"/>
        <v>NO</v>
      </c>
      <c r="AD1806" s="8" t="str">
        <f t="shared" si="290"/>
        <v>NC,,,,,,,,,,,,,</v>
      </c>
      <c r="AE1806" s="8"/>
      <c r="AF1806" s="115"/>
      <c r="AG1806" s="115"/>
      <c r="AH1806" s="8" t="s">
        <v>4889</v>
      </c>
      <c r="AI1806" s="115" t="s">
        <v>4889</v>
      </c>
      <c r="AJ1806" s="115"/>
      <c r="AK1806" s="115"/>
      <c r="AL1806" s="115"/>
      <c r="AM1806" s="115"/>
      <c r="AN1806" s="115"/>
      <c r="AO1806" s="115"/>
      <c r="AP1806" s="115"/>
      <c r="AQ1806" s="115"/>
      <c r="AR1806" s="115"/>
      <c r="AS1806" s="115"/>
      <c r="AT1806" s="115"/>
      <c r="AU1806" s="115"/>
      <c r="AV1806" s="115"/>
      <c r="AW1806" s="115"/>
      <c r="AX1806" s="115"/>
      <c r="AY1806" s="115"/>
      <c r="AZ1806" s="115"/>
      <c r="BA1806" s="115"/>
      <c r="BB1806" s="115"/>
      <c r="BC1806" s="115"/>
      <c r="BD1806" s="115"/>
      <c r="BE1806" s="115"/>
      <c r="BF1806" s="115"/>
      <c r="BG1806" s="115"/>
      <c r="BH1806" s="115"/>
      <c r="BI1806" s="115"/>
      <c r="BJ1806" s="115"/>
      <c r="BK1806" s="115"/>
      <c r="BL1806" s="115"/>
      <c r="BM1806" s="115"/>
      <c r="BN1806" s="115"/>
      <c r="BO1806" s="8"/>
      <c r="BP1806" s="8"/>
      <c r="BQ1806" s="8"/>
      <c r="BR1806" s="8"/>
      <c r="BS1806" s="8"/>
      <c r="BT1806" s="8"/>
      <c r="BU1806" s="8"/>
      <c r="BV1806" s="8"/>
      <c r="BW1806" s="8"/>
      <c r="BX1806" s="8"/>
      <c r="BY1806" s="8"/>
      <c r="BZ1806" s="8"/>
      <c r="CA1806" s="8"/>
      <c r="CB1806" s="8"/>
      <c r="CC1806" s="8"/>
      <c r="CD1806" s="115"/>
      <c r="CE1806" s="8" t="str">
        <f t="shared" si="288"/>
        <v>NC</v>
      </c>
      <c r="CF1806" s="8" t="str">
        <f t="shared" si="291"/>
        <v>Invalid PM Setting</v>
      </c>
      <c r="CG1806" s="8" t="str">
        <f t="shared" si="292"/>
        <v>NC</v>
      </c>
      <c r="CH1806" s="8" t="str">
        <f t="shared" si="293"/>
        <v>Invalid PM Setting</v>
      </c>
      <c r="CI1806" s="8"/>
      <c r="CJ1806" s="8"/>
      <c r="CK1806" s="8"/>
      <c r="CL1806" s="8"/>
      <c r="CM1806" s="115"/>
      <c r="CN1806" s="115"/>
      <c r="CO1806" s="115"/>
      <c r="CP1806" s="115"/>
      <c r="CQ1806" s="8"/>
      <c r="CR1806" s="8"/>
      <c r="CS1806" s="8"/>
      <c r="CT1806" s="8"/>
      <c r="CU1806" s="115"/>
      <c r="CV1806" s="115"/>
      <c r="CY1806" s="115"/>
      <c r="CZ1806" s="8" t="str">
        <f t="shared" si="294"/>
        <v>NC</v>
      </c>
      <c r="DA1806" s="8" t="str">
        <f t="shared" si="295"/>
        <v>Invalid PM Setting</v>
      </c>
      <c r="DB1806" s="8" t="str">
        <f t="shared" si="296"/>
        <v>NC</v>
      </c>
      <c r="DC1806" s="8" t="str">
        <f t="shared" si="297"/>
        <v>Invalid PM Setting</v>
      </c>
      <c r="DD1806" s="8"/>
      <c r="DE1806" s="8"/>
      <c r="DF1806" s="8"/>
      <c r="DG1806" s="115"/>
      <c r="DH1806" s="115"/>
      <c r="DI1806" s="115"/>
      <c r="DJ1806" s="115"/>
      <c r="DK1806" s="8"/>
      <c r="DL1806" s="8"/>
      <c r="DM1806" s="8"/>
      <c r="DN1806" s="8"/>
      <c r="DO1806" s="8"/>
      <c r="DP1806" s="115"/>
      <c r="DQ1806" s="115"/>
      <c r="DR1806" s="115"/>
      <c r="DS1806" s="115"/>
      <c r="DT1806" s="115"/>
    </row>
    <row r="1807" spans="1:124" ht="12.75" customHeight="1">
      <c r="A1807" s="115"/>
      <c r="B1807" s="89">
        <v>1804</v>
      </c>
      <c r="C1807" s="8"/>
      <c r="D1807" s="8"/>
      <c r="E1807" s="8"/>
      <c r="F1807" s="8"/>
      <c r="G1807" s="8"/>
      <c r="H1807" s="8"/>
      <c r="I1807" s="8" t="s">
        <v>4889</v>
      </c>
      <c r="J1807" s="8" t="s">
        <v>5547</v>
      </c>
      <c r="K1807" s="8"/>
      <c r="L1807" s="8"/>
      <c r="M1807" s="8"/>
      <c r="N1807" s="8"/>
      <c r="O1807" s="8" t="s">
        <v>6264</v>
      </c>
      <c r="P1807" s="8"/>
      <c r="Q1807" s="8"/>
      <c r="R1807" s="8"/>
      <c r="S1807" s="8"/>
      <c r="T1807" s="8"/>
      <c r="U1807" s="8"/>
      <c r="V1807" s="8"/>
      <c r="W1807" s="8"/>
      <c r="X1807" s="8"/>
      <c r="Y1807" s="8"/>
      <c r="Z1807" s="8"/>
      <c r="AA1807" s="8"/>
      <c r="AB1807" s="8"/>
      <c r="AC1807" s="8" t="str">
        <f t="shared" si="289"/>
        <v>NO</v>
      </c>
      <c r="AD1807" s="8" t="str">
        <f t="shared" si="290"/>
        <v>NC,,,,,,,,,,,,,</v>
      </c>
      <c r="AE1807" s="8"/>
      <c r="AF1807" s="115"/>
      <c r="AG1807" s="115"/>
      <c r="AH1807" s="8" t="s">
        <v>4889</v>
      </c>
      <c r="AI1807" s="115" t="s">
        <v>4889</v>
      </c>
      <c r="AJ1807" s="115"/>
      <c r="AK1807" s="115"/>
      <c r="AL1807" s="115"/>
      <c r="AM1807" s="115"/>
      <c r="AN1807" s="115"/>
      <c r="AO1807" s="115"/>
      <c r="AP1807" s="115"/>
      <c r="AQ1807" s="115"/>
      <c r="AR1807" s="115"/>
      <c r="AS1807" s="115"/>
      <c r="AT1807" s="115"/>
      <c r="AU1807" s="115"/>
      <c r="AV1807" s="115"/>
      <c r="AW1807" s="115"/>
      <c r="AX1807" s="115"/>
      <c r="AY1807" s="115"/>
      <c r="AZ1807" s="115"/>
      <c r="BA1807" s="115"/>
      <c r="BB1807" s="115"/>
      <c r="BC1807" s="115"/>
      <c r="BD1807" s="115"/>
      <c r="BE1807" s="115"/>
      <c r="BF1807" s="115"/>
      <c r="BG1807" s="115"/>
      <c r="BH1807" s="115"/>
      <c r="BI1807" s="115"/>
      <c r="BJ1807" s="115"/>
      <c r="BK1807" s="115"/>
      <c r="BL1807" s="115"/>
      <c r="BM1807" s="115"/>
      <c r="BN1807" s="115"/>
      <c r="BO1807" s="8"/>
      <c r="BP1807" s="8"/>
      <c r="BQ1807" s="8"/>
      <c r="BR1807" s="8"/>
      <c r="BS1807" s="8"/>
      <c r="BT1807" s="8"/>
      <c r="BU1807" s="8"/>
      <c r="BV1807" s="8"/>
      <c r="BW1807" s="8"/>
      <c r="BX1807" s="8"/>
      <c r="BY1807" s="8"/>
      <c r="BZ1807" s="8"/>
      <c r="CA1807" s="8"/>
      <c r="CB1807" s="8"/>
      <c r="CC1807" s="8"/>
      <c r="CD1807" s="115"/>
      <c r="CE1807" s="8" t="str">
        <f t="shared" si="288"/>
        <v>NC</v>
      </c>
      <c r="CF1807" s="8" t="str">
        <f t="shared" si="291"/>
        <v>Invalid PM Setting</v>
      </c>
      <c r="CG1807" s="8" t="str">
        <f t="shared" si="292"/>
        <v>NC</v>
      </c>
      <c r="CH1807" s="8" t="str">
        <f t="shared" si="293"/>
        <v>Invalid PM Setting</v>
      </c>
      <c r="CI1807" s="8"/>
      <c r="CJ1807" s="8"/>
      <c r="CK1807" s="8"/>
      <c r="CL1807" s="8"/>
      <c r="CM1807" s="115"/>
      <c r="CN1807" s="115"/>
      <c r="CO1807" s="115"/>
      <c r="CP1807" s="115"/>
      <c r="CQ1807" s="8"/>
      <c r="CR1807" s="8"/>
      <c r="CS1807" s="8"/>
      <c r="CT1807" s="8"/>
      <c r="CU1807" s="115"/>
      <c r="CV1807" s="115"/>
      <c r="CY1807" s="115"/>
      <c r="CZ1807" s="8" t="str">
        <f t="shared" si="294"/>
        <v>NC</v>
      </c>
      <c r="DA1807" s="8" t="str">
        <f t="shared" si="295"/>
        <v>Invalid PM Setting</v>
      </c>
      <c r="DB1807" s="8" t="str">
        <f t="shared" si="296"/>
        <v>NC</v>
      </c>
      <c r="DC1807" s="8" t="str">
        <f t="shared" si="297"/>
        <v>Invalid PM Setting</v>
      </c>
      <c r="DD1807" s="8"/>
      <c r="DE1807" s="8"/>
      <c r="DF1807" s="8"/>
      <c r="DG1807" s="115"/>
      <c r="DH1807" s="115"/>
      <c r="DI1807" s="115"/>
      <c r="DJ1807" s="115"/>
      <c r="DK1807" s="8"/>
      <c r="DL1807" s="8"/>
      <c r="DM1807" s="8"/>
      <c r="DN1807" s="8"/>
      <c r="DO1807" s="8"/>
      <c r="DP1807" s="115"/>
      <c r="DQ1807" s="115"/>
      <c r="DR1807" s="115"/>
      <c r="DS1807" s="115"/>
      <c r="DT1807" s="115"/>
    </row>
    <row r="1808" spans="1:124" ht="12.75" customHeight="1">
      <c r="A1808" s="115"/>
      <c r="B1808" s="89">
        <v>1805</v>
      </c>
      <c r="C1808" s="8"/>
      <c r="D1808" s="8"/>
      <c r="E1808" s="8"/>
      <c r="F1808" s="8"/>
      <c r="G1808" s="8"/>
      <c r="H1808" s="8"/>
      <c r="I1808" s="8" t="s">
        <v>4889</v>
      </c>
      <c r="J1808" s="8" t="s">
        <v>5559</v>
      </c>
      <c r="K1808" s="8"/>
      <c r="L1808" s="8"/>
      <c r="M1808" s="8"/>
      <c r="N1808" s="8"/>
      <c r="O1808" s="8" t="s">
        <v>6264</v>
      </c>
      <c r="P1808" s="8"/>
      <c r="Q1808" s="8"/>
      <c r="R1808" s="8"/>
      <c r="S1808" s="8"/>
      <c r="T1808" s="8"/>
      <c r="U1808" s="8"/>
      <c r="V1808" s="8"/>
      <c r="W1808" s="8"/>
      <c r="X1808" s="8"/>
      <c r="Y1808" s="8"/>
      <c r="Z1808" s="8"/>
      <c r="AA1808" s="8"/>
      <c r="AB1808" s="8"/>
      <c r="AC1808" s="8" t="str">
        <f t="shared" si="289"/>
        <v>NO</v>
      </c>
      <c r="AD1808" s="8" t="str">
        <f t="shared" si="290"/>
        <v>NC,,,,,,,,,,,,,</v>
      </c>
      <c r="AE1808" s="8"/>
      <c r="AF1808" s="115"/>
      <c r="AG1808" s="115"/>
      <c r="AH1808" s="8" t="s">
        <v>4889</v>
      </c>
      <c r="AI1808" s="115" t="s">
        <v>4889</v>
      </c>
      <c r="AJ1808" s="115"/>
      <c r="AK1808" s="115"/>
      <c r="AL1808" s="115"/>
      <c r="AM1808" s="115"/>
      <c r="AN1808" s="115"/>
      <c r="AO1808" s="115"/>
      <c r="AP1808" s="115"/>
      <c r="AQ1808" s="115"/>
      <c r="AR1808" s="115"/>
      <c r="AS1808" s="115"/>
      <c r="AT1808" s="115"/>
      <c r="AU1808" s="115"/>
      <c r="AV1808" s="115"/>
      <c r="AW1808" s="115"/>
      <c r="AX1808" s="115"/>
      <c r="AY1808" s="115"/>
      <c r="AZ1808" s="115"/>
      <c r="BA1808" s="115"/>
      <c r="BB1808" s="115"/>
      <c r="BC1808" s="115"/>
      <c r="BD1808" s="115"/>
      <c r="BE1808" s="115"/>
      <c r="BF1808" s="115"/>
      <c r="BG1808" s="115"/>
      <c r="BH1808" s="115"/>
      <c r="BI1808" s="115"/>
      <c r="BJ1808" s="115"/>
      <c r="BK1808" s="115"/>
      <c r="BL1808" s="115"/>
      <c r="BM1808" s="115"/>
      <c r="BN1808" s="115"/>
      <c r="BO1808" s="8"/>
      <c r="BP1808" s="8"/>
      <c r="BQ1808" s="8"/>
      <c r="BR1808" s="8"/>
      <c r="BS1808" s="8"/>
      <c r="BT1808" s="8"/>
      <c r="BU1808" s="8"/>
      <c r="BV1808" s="8"/>
      <c r="BW1808" s="8"/>
      <c r="BX1808" s="8"/>
      <c r="BY1808" s="8"/>
      <c r="BZ1808" s="8"/>
      <c r="CA1808" s="8"/>
      <c r="CB1808" s="8"/>
      <c r="CC1808" s="8"/>
      <c r="CD1808" s="115"/>
      <c r="CE1808" s="8" t="str">
        <f t="shared" si="288"/>
        <v>NC</v>
      </c>
      <c r="CF1808" s="8" t="str">
        <f t="shared" si="291"/>
        <v>Invalid PM Setting</v>
      </c>
      <c r="CG1808" s="8" t="str">
        <f t="shared" si="292"/>
        <v>NC</v>
      </c>
      <c r="CH1808" s="8" t="str">
        <f t="shared" si="293"/>
        <v>Invalid PM Setting</v>
      </c>
      <c r="CI1808" s="8"/>
      <c r="CJ1808" s="8"/>
      <c r="CK1808" s="8"/>
      <c r="CL1808" s="8"/>
      <c r="CM1808" s="115"/>
      <c r="CN1808" s="115"/>
      <c r="CO1808" s="115"/>
      <c r="CP1808" s="115"/>
      <c r="CQ1808" s="8"/>
      <c r="CR1808" s="8"/>
      <c r="CS1808" s="8"/>
      <c r="CT1808" s="8"/>
      <c r="CU1808" s="115"/>
      <c r="CV1808" s="115"/>
      <c r="CY1808" s="115"/>
      <c r="CZ1808" s="8" t="str">
        <f t="shared" si="294"/>
        <v>NC</v>
      </c>
      <c r="DA1808" s="8" t="str">
        <f t="shared" si="295"/>
        <v>Invalid PM Setting</v>
      </c>
      <c r="DB1808" s="8" t="str">
        <f t="shared" si="296"/>
        <v>NC</v>
      </c>
      <c r="DC1808" s="8" t="str">
        <f t="shared" si="297"/>
        <v>Invalid PM Setting</v>
      </c>
      <c r="DD1808" s="8"/>
      <c r="DE1808" s="8"/>
      <c r="DF1808" s="8"/>
      <c r="DG1808" s="115"/>
      <c r="DH1808" s="115"/>
      <c r="DI1808" s="115"/>
      <c r="DJ1808" s="115"/>
      <c r="DK1808" s="8"/>
      <c r="DL1808" s="8"/>
      <c r="DM1808" s="8"/>
      <c r="DN1808" s="8"/>
      <c r="DO1808" s="8"/>
      <c r="DP1808" s="115"/>
      <c r="DQ1808" s="115"/>
      <c r="DR1808" s="115"/>
      <c r="DS1808" s="115"/>
      <c r="DT1808" s="115"/>
    </row>
    <row r="1809" spans="1:124" ht="12.75" customHeight="1">
      <c r="A1809" s="115"/>
      <c r="B1809" s="89">
        <v>1806</v>
      </c>
      <c r="C1809" s="8"/>
      <c r="D1809" s="8"/>
      <c r="E1809" s="8"/>
      <c r="F1809" s="8"/>
      <c r="G1809" s="8"/>
      <c r="H1809" s="8"/>
      <c r="I1809" s="8" t="s">
        <v>4889</v>
      </c>
      <c r="J1809" s="8" t="s">
        <v>6505</v>
      </c>
      <c r="K1809" s="8"/>
      <c r="L1809" s="8"/>
      <c r="M1809" s="8"/>
      <c r="N1809" s="8"/>
      <c r="O1809" s="8" t="s">
        <v>6264</v>
      </c>
      <c r="P1809" s="8"/>
      <c r="Q1809" s="8"/>
      <c r="R1809" s="8"/>
      <c r="S1809" s="8"/>
      <c r="T1809" s="8"/>
      <c r="U1809" s="8"/>
      <c r="V1809" s="8"/>
      <c r="W1809" s="8"/>
      <c r="X1809" s="8"/>
      <c r="Y1809" s="8"/>
      <c r="Z1809" s="8"/>
      <c r="AA1809" s="8"/>
      <c r="AB1809" s="8"/>
      <c r="AC1809" s="8" t="str">
        <f t="shared" si="289"/>
        <v>NO</v>
      </c>
      <c r="AD1809" s="8" t="str">
        <f t="shared" si="290"/>
        <v>NC,,,,,,,,,,,,,</v>
      </c>
      <c r="AE1809" s="8"/>
      <c r="AF1809" s="115"/>
      <c r="AG1809" s="115"/>
      <c r="AH1809" s="8" t="s">
        <v>4889</v>
      </c>
      <c r="AI1809" s="115" t="s">
        <v>4889</v>
      </c>
      <c r="AJ1809" s="115"/>
      <c r="AK1809" s="115"/>
      <c r="AL1809" s="115"/>
      <c r="AM1809" s="115"/>
      <c r="AN1809" s="115"/>
      <c r="AO1809" s="115"/>
      <c r="AP1809" s="115"/>
      <c r="AQ1809" s="115"/>
      <c r="AR1809" s="115"/>
      <c r="AS1809" s="115"/>
      <c r="AT1809" s="115"/>
      <c r="AU1809" s="115"/>
      <c r="AV1809" s="115"/>
      <c r="AW1809" s="115"/>
      <c r="AX1809" s="115"/>
      <c r="AY1809" s="115"/>
      <c r="AZ1809" s="115"/>
      <c r="BA1809" s="115"/>
      <c r="BB1809" s="115"/>
      <c r="BC1809" s="115"/>
      <c r="BD1809" s="115"/>
      <c r="BE1809" s="115"/>
      <c r="BF1809" s="115"/>
      <c r="BG1809" s="115"/>
      <c r="BH1809" s="115"/>
      <c r="BI1809" s="115"/>
      <c r="BJ1809" s="115"/>
      <c r="BK1809" s="115"/>
      <c r="BL1809" s="115"/>
      <c r="BM1809" s="115"/>
      <c r="BN1809" s="115"/>
      <c r="BO1809" s="8"/>
      <c r="BP1809" s="8"/>
      <c r="BQ1809" s="8"/>
      <c r="BR1809" s="8"/>
      <c r="BS1809" s="8"/>
      <c r="BT1809" s="8"/>
      <c r="BU1809" s="8"/>
      <c r="BV1809" s="8"/>
      <c r="BW1809" s="8"/>
      <c r="BX1809" s="8"/>
      <c r="BY1809" s="8"/>
      <c r="BZ1809" s="8"/>
      <c r="CA1809" s="8"/>
      <c r="CB1809" s="8"/>
      <c r="CC1809" s="8"/>
      <c r="CD1809" s="115"/>
      <c r="CE1809" s="8" t="str">
        <f t="shared" si="288"/>
        <v>NC</v>
      </c>
      <c r="CF1809" s="8" t="str">
        <f t="shared" si="291"/>
        <v>Invalid PM Setting</v>
      </c>
      <c r="CG1809" s="8" t="str">
        <f t="shared" si="292"/>
        <v>NC</v>
      </c>
      <c r="CH1809" s="8" t="str">
        <f t="shared" si="293"/>
        <v>Invalid PM Setting</v>
      </c>
      <c r="CI1809" s="8"/>
      <c r="CJ1809" s="8"/>
      <c r="CK1809" s="8"/>
      <c r="CL1809" s="8"/>
      <c r="CM1809" s="115"/>
      <c r="CN1809" s="115"/>
      <c r="CO1809" s="115"/>
      <c r="CP1809" s="115"/>
      <c r="CQ1809" s="8"/>
      <c r="CR1809" s="8"/>
      <c r="CS1809" s="8"/>
      <c r="CT1809" s="8"/>
      <c r="CU1809" s="115"/>
      <c r="CV1809" s="115"/>
      <c r="CY1809" s="115"/>
      <c r="CZ1809" s="8" t="str">
        <f t="shared" si="294"/>
        <v>NC</v>
      </c>
      <c r="DA1809" s="8" t="str">
        <f t="shared" si="295"/>
        <v>Invalid PM Setting</v>
      </c>
      <c r="DB1809" s="8" t="str">
        <f t="shared" si="296"/>
        <v>NC</v>
      </c>
      <c r="DC1809" s="8" t="str">
        <f t="shared" si="297"/>
        <v>Invalid PM Setting</v>
      </c>
      <c r="DD1809" s="8"/>
      <c r="DE1809" s="8"/>
      <c r="DF1809" s="8"/>
      <c r="DG1809" s="115"/>
      <c r="DH1809" s="115"/>
      <c r="DI1809" s="115"/>
      <c r="DJ1809" s="115"/>
      <c r="DK1809" s="8"/>
      <c r="DL1809" s="8"/>
      <c r="DM1809" s="8"/>
      <c r="DN1809" s="8"/>
      <c r="DO1809" s="8"/>
      <c r="DP1809" s="115"/>
      <c r="DQ1809" s="115"/>
      <c r="DR1809" s="115"/>
      <c r="DS1809" s="115"/>
      <c r="DT1809" s="115"/>
    </row>
    <row r="1810" spans="1:124" ht="12.75" customHeight="1">
      <c r="A1810" s="115"/>
      <c r="B1810" s="89">
        <v>1807</v>
      </c>
      <c r="C1810" s="8"/>
      <c r="D1810" s="8"/>
      <c r="E1810" s="8"/>
      <c r="F1810" s="8"/>
      <c r="G1810" s="8"/>
      <c r="H1810" s="8"/>
      <c r="I1810" s="8" t="s">
        <v>4889</v>
      </c>
      <c r="J1810" s="8" t="s">
        <v>4874</v>
      </c>
      <c r="K1810" s="8"/>
      <c r="L1810" s="8"/>
      <c r="M1810" s="8"/>
      <c r="N1810" s="8"/>
      <c r="O1810" s="8" t="s">
        <v>6264</v>
      </c>
      <c r="P1810" s="8"/>
      <c r="Q1810" s="8"/>
      <c r="R1810" s="8"/>
      <c r="S1810" s="8"/>
      <c r="T1810" s="8"/>
      <c r="U1810" s="8"/>
      <c r="V1810" s="8"/>
      <c r="W1810" s="8"/>
      <c r="X1810" s="8"/>
      <c r="Y1810" s="8"/>
      <c r="Z1810" s="8"/>
      <c r="AA1810" s="8"/>
      <c r="AB1810" s="8"/>
      <c r="AC1810" s="8" t="str">
        <f t="shared" si="289"/>
        <v>NO</v>
      </c>
      <c r="AD1810" s="8" t="str">
        <f t="shared" si="290"/>
        <v>NC,,,,,,,,,,,,,</v>
      </c>
      <c r="AE1810" s="8"/>
      <c r="AF1810" s="115"/>
      <c r="AG1810" s="115"/>
      <c r="AH1810" s="8" t="s">
        <v>4889</v>
      </c>
      <c r="AI1810" s="115" t="s">
        <v>4889</v>
      </c>
      <c r="AJ1810" s="115"/>
      <c r="AK1810" s="115"/>
      <c r="AL1810" s="115"/>
      <c r="AM1810" s="115"/>
      <c r="AN1810" s="115"/>
      <c r="AO1810" s="115"/>
      <c r="AP1810" s="115"/>
      <c r="AQ1810" s="115"/>
      <c r="AR1810" s="115"/>
      <c r="AS1810" s="115"/>
      <c r="AT1810" s="115"/>
      <c r="AU1810" s="115"/>
      <c r="AV1810" s="115"/>
      <c r="AW1810" s="115"/>
      <c r="AX1810" s="115"/>
      <c r="AY1810" s="115"/>
      <c r="AZ1810" s="115"/>
      <c r="BA1810" s="115"/>
      <c r="BB1810" s="115"/>
      <c r="BC1810" s="115"/>
      <c r="BD1810" s="115"/>
      <c r="BE1810" s="115"/>
      <c r="BF1810" s="115"/>
      <c r="BG1810" s="115"/>
      <c r="BH1810" s="115"/>
      <c r="BI1810" s="115"/>
      <c r="BJ1810" s="115"/>
      <c r="BK1810" s="115"/>
      <c r="BL1810" s="115"/>
      <c r="BM1810" s="115"/>
      <c r="BN1810" s="115"/>
      <c r="BO1810" s="8"/>
      <c r="BP1810" s="8"/>
      <c r="BQ1810" s="8"/>
      <c r="BR1810" s="8"/>
      <c r="BS1810" s="8"/>
      <c r="BT1810" s="8"/>
      <c r="BU1810" s="8"/>
      <c r="BV1810" s="8"/>
      <c r="BW1810" s="8"/>
      <c r="BX1810" s="8"/>
      <c r="BY1810" s="8"/>
      <c r="BZ1810" s="8"/>
      <c r="CA1810" s="8"/>
      <c r="CB1810" s="8"/>
      <c r="CC1810" s="8"/>
      <c r="CD1810" s="115"/>
      <c r="CE1810" s="8" t="str">
        <f t="shared" si="288"/>
        <v>NC</v>
      </c>
      <c r="CF1810" s="8" t="str">
        <f t="shared" si="291"/>
        <v>Invalid PM Setting</v>
      </c>
      <c r="CG1810" s="8" t="str">
        <f t="shared" si="292"/>
        <v>NC</v>
      </c>
      <c r="CH1810" s="8" t="str">
        <f t="shared" si="293"/>
        <v>Invalid PM Setting</v>
      </c>
      <c r="CI1810" s="8"/>
      <c r="CJ1810" s="8"/>
      <c r="CK1810" s="8"/>
      <c r="CL1810" s="8"/>
      <c r="CM1810" s="115"/>
      <c r="CN1810" s="115"/>
      <c r="CO1810" s="115"/>
      <c r="CP1810" s="115"/>
      <c r="CQ1810" s="8"/>
      <c r="CR1810" s="8"/>
      <c r="CS1810" s="8"/>
      <c r="CT1810" s="8"/>
      <c r="CU1810" s="115"/>
      <c r="CV1810" s="115"/>
      <c r="CY1810" s="115"/>
      <c r="CZ1810" s="8" t="str">
        <f t="shared" si="294"/>
        <v>NC</v>
      </c>
      <c r="DA1810" s="8" t="str">
        <f t="shared" si="295"/>
        <v>Invalid PM Setting</v>
      </c>
      <c r="DB1810" s="8" t="str">
        <f t="shared" si="296"/>
        <v>NC</v>
      </c>
      <c r="DC1810" s="8" t="str">
        <f t="shared" si="297"/>
        <v>Invalid PM Setting</v>
      </c>
      <c r="DD1810" s="8"/>
      <c r="DE1810" s="8"/>
      <c r="DF1810" s="8"/>
      <c r="DG1810" s="115"/>
      <c r="DH1810" s="115"/>
      <c r="DI1810" s="115"/>
      <c r="DJ1810" s="115"/>
      <c r="DK1810" s="8"/>
      <c r="DL1810" s="8"/>
      <c r="DM1810" s="8"/>
      <c r="DN1810" s="8"/>
      <c r="DO1810" s="8"/>
      <c r="DP1810" s="115"/>
      <c r="DQ1810" s="115"/>
      <c r="DR1810" s="115"/>
      <c r="DS1810" s="115"/>
      <c r="DT1810" s="115"/>
    </row>
    <row r="1811" spans="1:124" ht="12.75" customHeight="1">
      <c r="A1811" s="115"/>
      <c r="B1811" s="89">
        <v>1808</v>
      </c>
      <c r="C1811" s="8"/>
      <c r="D1811" s="8"/>
      <c r="E1811" s="8"/>
      <c r="F1811" s="8"/>
      <c r="G1811" s="8"/>
      <c r="H1811" s="8"/>
      <c r="I1811" s="8" t="s">
        <v>4889</v>
      </c>
      <c r="J1811" s="8" t="s">
        <v>6877</v>
      </c>
      <c r="K1811" s="8"/>
      <c r="L1811" s="8"/>
      <c r="M1811" s="8"/>
      <c r="N1811" s="8"/>
      <c r="O1811" s="8" t="s">
        <v>6264</v>
      </c>
      <c r="P1811" s="8"/>
      <c r="Q1811" s="8"/>
      <c r="R1811" s="8"/>
      <c r="S1811" s="8"/>
      <c r="T1811" s="8"/>
      <c r="U1811" s="8"/>
      <c r="V1811" s="8"/>
      <c r="W1811" s="8"/>
      <c r="X1811" s="8"/>
      <c r="Y1811" s="8"/>
      <c r="Z1811" s="8"/>
      <c r="AA1811" s="8"/>
      <c r="AB1811" s="8"/>
      <c r="AC1811" s="8" t="str">
        <f t="shared" si="289"/>
        <v>NO</v>
      </c>
      <c r="AD1811" s="8" t="str">
        <f t="shared" si="290"/>
        <v>NC,,,,,,,,,,,,,</v>
      </c>
      <c r="AE1811" s="8"/>
      <c r="AF1811" s="115"/>
      <c r="AG1811" s="115"/>
      <c r="AH1811" s="8" t="s">
        <v>4889</v>
      </c>
      <c r="AI1811" s="115" t="s">
        <v>4889</v>
      </c>
      <c r="AJ1811" s="115"/>
      <c r="AK1811" s="115"/>
      <c r="AL1811" s="115"/>
      <c r="AM1811" s="115"/>
      <c r="AN1811" s="115"/>
      <c r="AO1811" s="115"/>
      <c r="AP1811" s="115"/>
      <c r="AQ1811" s="115"/>
      <c r="AR1811" s="115"/>
      <c r="AS1811" s="115"/>
      <c r="AT1811" s="115"/>
      <c r="AU1811" s="115"/>
      <c r="AV1811" s="115"/>
      <c r="AW1811" s="115"/>
      <c r="AX1811" s="115"/>
      <c r="AY1811" s="115"/>
      <c r="AZ1811" s="115"/>
      <c r="BA1811" s="115"/>
      <c r="BB1811" s="115"/>
      <c r="BC1811" s="115"/>
      <c r="BD1811" s="115"/>
      <c r="BE1811" s="115"/>
      <c r="BF1811" s="115"/>
      <c r="BG1811" s="115"/>
      <c r="BH1811" s="115"/>
      <c r="BI1811" s="115"/>
      <c r="BJ1811" s="115"/>
      <c r="BK1811" s="115"/>
      <c r="BL1811" s="115"/>
      <c r="BM1811" s="115"/>
      <c r="BN1811" s="115"/>
      <c r="BO1811" s="8"/>
      <c r="BP1811" s="8"/>
      <c r="BQ1811" s="8"/>
      <c r="BR1811" s="8"/>
      <c r="BS1811" s="8"/>
      <c r="BT1811" s="8"/>
      <c r="BU1811" s="8"/>
      <c r="BV1811" s="8"/>
      <c r="BW1811" s="8"/>
      <c r="BX1811" s="8"/>
      <c r="BY1811" s="8"/>
      <c r="BZ1811" s="8"/>
      <c r="CA1811" s="8"/>
      <c r="CB1811" s="8"/>
      <c r="CC1811" s="8"/>
      <c r="CD1811" s="115"/>
      <c r="CE1811" s="8" t="str">
        <f t="shared" si="288"/>
        <v>NC</v>
      </c>
      <c r="CF1811" s="8" t="str">
        <f t="shared" si="291"/>
        <v>Invalid PM Setting</v>
      </c>
      <c r="CG1811" s="8" t="str">
        <f t="shared" si="292"/>
        <v>NC</v>
      </c>
      <c r="CH1811" s="8" t="str">
        <f t="shared" si="293"/>
        <v>Invalid PM Setting</v>
      </c>
      <c r="CI1811" s="8"/>
      <c r="CJ1811" s="8"/>
      <c r="CK1811" s="8"/>
      <c r="CL1811" s="8"/>
      <c r="CM1811" s="115"/>
      <c r="CN1811" s="115"/>
      <c r="CO1811" s="115"/>
      <c r="CP1811" s="115"/>
      <c r="CQ1811" s="8"/>
      <c r="CR1811" s="8"/>
      <c r="CS1811" s="8"/>
      <c r="CT1811" s="8"/>
      <c r="CU1811" s="115"/>
      <c r="CV1811" s="115"/>
      <c r="CY1811" s="115"/>
      <c r="CZ1811" s="8" t="str">
        <f t="shared" si="294"/>
        <v>NC</v>
      </c>
      <c r="DA1811" s="8" t="str">
        <f t="shared" si="295"/>
        <v>Invalid PM Setting</v>
      </c>
      <c r="DB1811" s="8" t="str">
        <f t="shared" si="296"/>
        <v>NC</v>
      </c>
      <c r="DC1811" s="8" t="str">
        <f t="shared" si="297"/>
        <v>Invalid PM Setting</v>
      </c>
      <c r="DD1811" s="8"/>
      <c r="DE1811" s="8"/>
      <c r="DF1811" s="8"/>
      <c r="DG1811" s="115"/>
      <c r="DH1811" s="115"/>
      <c r="DI1811" s="115"/>
      <c r="DJ1811" s="115"/>
      <c r="DK1811" s="8"/>
      <c r="DL1811" s="8"/>
      <c r="DM1811" s="8"/>
      <c r="DN1811" s="8"/>
      <c r="DO1811" s="8"/>
      <c r="DP1811" s="115"/>
      <c r="DQ1811" s="115"/>
      <c r="DR1811" s="115"/>
      <c r="DS1811" s="115"/>
      <c r="DT1811" s="115"/>
    </row>
    <row r="1812" spans="1:124" ht="12.75" customHeight="1">
      <c r="A1812" s="115"/>
      <c r="B1812" s="89">
        <v>1809</v>
      </c>
      <c r="C1812" s="8"/>
      <c r="D1812" s="8"/>
      <c r="E1812" s="8"/>
      <c r="F1812" s="8"/>
      <c r="G1812" s="8"/>
      <c r="H1812" s="8"/>
      <c r="I1812" s="8" t="s">
        <v>4889</v>
      </c>
      <c r="J1812" s="8" t="s">
        <v>6545</v>
      </c>
      <c r="K1812" s="8"/>
      <c r="L1812" s="8"/>
      <c r="M1812" s="8"/>
      <c r="N1812" s="8"/>
      <c r="O1812" s="8" t="s">
        <v>6264</v>
      </c>
      <c r="P1812" s="8"/>
      <c r="Q1812" s="8"/>
      <c r="R1812" s="8"/>
      <c r="S1812" s="8"/>
      <c r="T1812" s="8"/>
      <c r="U1812" s="8"/>
      <c r="V1812" s="8"/>
      <c r="W1812" s="8"/>
      <c r="X1812" s="8"/>
      <c r="Y1812" s="8"/>
      <c r="Z1812" s="8"/>
      <c r="AA1812" s="8"/>
      <c r="AB1812" s="8"/>
      <c r="AC1812" s="8" t="str">
        <f t="shared" si="289"/>
        <v>NO</v>
      </c>
      <c r="AD1812" s="8" t="str">
        <f t="shared" si="290"/>
        <v>NC,,,,,,,,,,,,,</v>
      </c>
      <c r="AE1812" s="8"/>
      <c r="AF1812" s="115"/>
      <c r="AG1812" s="115"/>
      <c r="AH1812" s="8" t="s">
        <v>4889</v>
      </c>
      <c r="AI1812" s="115" t="s">
        <v>4889</v>
      </c>
      <c r="AJ1812" s="115"/>
      <c r="AK1812" s="115"/>
      <c r="AL1812" s="115"/>
      <c r="AM1812" s="115"/>
      <c r="AN1812" s="115"/>
      <c r="AO1812" s="115"/>
      <c r="AP1812" s="115"/>
      <c r="AQ1812" s="115"/>
      <c r="AR1812" s="115"/>
      <c r="AS1812" s="115"/>
      <c r="AT1812" s="115"/>
      <c r="AU1812" s="115"/>
      <c r="AV1812" s="115"/>
      <c r="AW1812" s="115"/>
      <c r="AX1812" s="115"/>
      <c r="AY1812" s="115"/>
      <c r="AZ1812" s="115"/>
      <c r="BA1812" s="115"/>
      <c r="BB1812" s="115"/>
      <c r="BC1812" s="115"/>
      <c r="BD1812" s="115"/>
      <c r="BE1812" s="115"/>
      <c r="BF1812" s="115"/>
      <c r="BG1812" s="115"/>
      <c r="BH1812" s="115"/>
      <c r="BI1812" s="115"/>
      <c r="BJ1812" s="115"/>
      <c r="BK1812" s="115"/>
      <c r="BL1812" s="115"/>
      <c r="BM1812" s="115"/>
      <c r="BN1812" s="115"/>
      <c r="BO1812" s="8"/>
      <c r="BP1812" s="8"/>
      <c r="BQ1812" s="8"/>
      <c r="BR1812" s="8"/>
      <c r="BS1812" s="8"/>
      <c r="BT1812" s="8"/>
      <c r="BU1812" s="8"/>
      <c r="BV1812" s="8"/>
      <c r="BW1812" s="8"/>
      <c r="BX1812" s="8"/>
      <c r="BY1812" s="8"/>
      <c r="BZ1812" s="8"/>
      <c r="CA1812" s="8"/>
      <c r="CB1812" s="8"/>
      <c r="CC1812" s="8"/>
      <c r="CD1812" s="115"/>
      <c r="CE1812" s="8" t="str">
        <f t="shared" si="288"/>
        <v>NC</v>
      </c>
      <c r="CF1812" s="8" t="str">
        <f t="shared" si="291"/>
        <v>Invalid PM Setting</v>
      </c>
      <c r="CG1812" s="8" t="str">
        <f t="shared" si="292"/>
        <v>NC</v>
      </c>
      <c r="CH1812" s="8" t="str">
        <f t="shared" si="293"/>
        <v>Invalid PM Setting</v>
      </c>
      <c r="CI1812" s="8"/>
      <c r="CJ1812" s="8"/>
      <c r="CK1812" s="8"/>
      <c r="CL1812" s="8"/>
      <c r="CM1812" s="115"/>
      <c r="CN1812" s="115"/>
      <c r="CO1812" s="115"/>
      <c r="CP1812" s="115"/>
      <c r="CQ1812" s="8"/>
      <c r="CR1812" s="8"/>
      <c r="CS1812" s="8"/>
      <c r="CT1812" s="8"/>
      <c r="CU1812" s="115"/>
      <c r="CV1812" s="115"/>
      <c r="CY1812" s="115"/>
      <c r="CZ1812" s="8" t="str">
        <f t="shared" si="294"/>
        <v>NC</v>
      </c>
      <c r="DA1812" s="8" t="str">
        <f t="shared" si="295"/>
        <v>Invalid PM Setting</v>
      </c>
      <c r="DB1812" s="8" t="str">
        <f t="shared" si="296"/>
        <v>NC</v>
      </c>
      <c r="DC1812" s="8" t="str">
        <f t="shared" si="297"/>
        <v>Invalid PM Setting</v>
      </c>
      <c r="DD1812" s="8"/>
      <c r="DE1812" s="8"/>
      <c r="DF1812" s="8"/>
      <c r="DG1812" s="115"/>
      <c r="DH1812" s="115"/>
      <c r="DI1812" s="115"/>
      <c r="DJ1812" s="115"/>
      <c r="DK1812" s="8"/>
      <c r="DL1812" s="8"/>
      <c r="DM1812" s="8"/>
      <c r="DN1812" s="8"/>
      <c r="DO1812" s="8"/>
      <c r="DP1812" s="115"/>
      <c r="DQ1812" s="115"/>
      <c r="DR1812" s="115"/>
      <c r="DS1812" s="115"/>
      <c r="DT1812" s="115"/>
    </row>
    <row r="1813" spans="1:124" ht="12.75" customHeight="1">
      <c r="A1813" s="115"/>
      <c r="B1813" s="89">
        <v>1810</v>
      </c>
      <c r="C1813" s="8"/>
      <c r="D1813" s="8"/>
      <c r="E1813" s="8"/>
      <c r="F1813" s="8"/>
      <c r="G1813" s="8"/>
      <c r="H1813" s="8"/>
      <c r="I1813" s="8" t="s">
        <v>4889</v>
      </c>
      <c r="J1813" s="8" t="s">
        <v>5685</v>
      </c>
      <c r="K1813" s="8"/>
      <c r="L1813" s="8"/>
      <c r="M1813" s="8"/>
      <c r="N1813" s="8"/>
      <c r="O1813" s="8" t="s">
        <v>6264</v>
      </c>
      <c r="P1813" s="8"/>
      <c r="Q1813" s="8"/>
      <c r="R1813" s="8"/>
      <c r="S1813" s="8"/>
      <c r="T1813" s="8"/>
      <c r="U1813" s="8"/>
      <c r="V1813" s="8"/>
      <c r="W1813" s="8"/>
      <c r="X1813" s="8"/>
      <c r="Y1813" s="8"/>
      <c r="Z1813" s="8"/>
      <c r="AA1813" s="8"/>
      <c r="AB1813" s="8"/>
      <c r="AC1813" s="8" t="str">
        <f t="shared" si="289"/>
        <v>NO</v>
      </c>
      <c r="AD1813" s="8" t="str">
        <f t="shared" si="290"/>
        <v>NC,,,,,,,,,,,,,</v>
      </c>
      <c r="AE1813" s="8"/>
      <c r="AF1813" s="115"/>
      <c r="AG1813" s="115"/>
      <c r="AH1813" s="8" t="s">
        <v>4889</v>
      </c>
      <c r="AI1813" s="115" t="s">
        <v>4889</v>
      </c>
      <c r="AJ1813" s="115"/>
      <c r="AK1813" s="115"/>
      <c r="AL1813" s="115"/>
      <c r="AM1813" s="115"/>
      <c r="AN1813" s="115"/>
      <c r="AO1813" s="115"/>
      <c r="AP1813" s="115"/>
      <c r="AQ1813" s="115"/>
      <c r="AR1813" s="115"/>
      <c r="AS1813" s="115"/>
      <c r="AT1813" s="115"/>
      <c r="AU1813" s="115"/>
      <c r="AV1813" s="115"/>
      <c r="AW1813" s="115"/>
      <c r="AX1813" s="115"/>
      <c r="AY1813" s="115"/>
      <c r="AZ1813" s="115"/>
      <c r="BA1813" s="115"/>
      <c r="BB1813" s="115"/>
      <c r="BC1813" s="115"/>
      <c r="BD1813" s="115"/>
      <c r="BE1813" s="115"/>
      <c r="BF1813" s="115"/>
      <c r="BG1813" s="115"/>
      <c r="BH1813" s="115"/>
      <c r="BI1813" s="115"/>
      <c r="BJ1813" s="115"/>
      <c r="BK1813" s="115"/>
      <c r="BL1813" s="115"/>
      <c r="BM1813" s="115"/>
      <c r="BN1813" s="115"/>
      <c r="BO1813" s="8"/>
      <c r="BP1813" s="8"/>
      <c r="BQ1813" s="8"/>
      <c r="BR1813" s="8"/>
      <c r="BS1813" s="8"/>
      <c r="BT1813" s="8"/>
      <c r="BU1813" s="8"/>
      <c r="BV1813" s="8"/>
      <c r="BW1813" s="8"/>
      <c r="BX1813" s="8"/>
      <c r="BY1813" s="8"/>
      <c r="BZ1813" s="8"/>
      <c r="CA1813" s="8"/>
      <c r="CB1813" s="8"/>
      <c r="CC1813" s="8"/>
      <c r="CD1813" s="115"/>
      <c r="CE1813" s="8" t="str">
        <f t="shared" si="288"/>
        <v>NC</v>
      </c>
      <c r="CF1813" s="8" t="str">
        <f t="shared" si="291"/>
        <v>Invalid PM Setting</v>
      </c>
      <c r="CG1813" s="8" t="str">
        <f t="shared" si="292"/>
        <v>NC</v>
      </c>
      <c r="CH1813" s="8" t="str">
        <f t="shared" si="293"/>
        <v>Invalid PM Setting</v>
      </c>
      <c r="CI1813" s="8"/>
      <c r="CJ1813" s="8"/>
      <c r="CK1813" s="8"/>
      <c r="CL1813" s="8"/>
      <c r="CM1813" s="115"/>
      <c r="CN1813" s="115"/>
      <c r="CO1813" s="115"/>
      <c r="CP1813" s="115"/>
      <c r="CQ1813" s="8"/>
      <c r="CR1813" s="8"/>
      <c r="CS1813" s="8"/>
      <c r="CT1813" s="8"/>
      <c r="CU1813" s="115"/>
      <c r="CV1813" s="115"/>
      <c r="CY1813" s="115"/>
      <c r="CZ1813" s="8" t="str">
        <f t="shared" si="294"/>
        <v>NC</v>
      </c>
      <c r="DA1813" s="8" t="str">
        <f t="shared" si="295"/>
        <v>Invalid PM Setting</v>
      </c>
      <c r="DB1813" s="8" t="str">
        <f t="shared" si="296"/>
        <v>NC</v>
      </c>
      <c r="DC1813" s="8" t="str">
        <f t="shared" si="297"/>
        <v>Invalid PM Setting</v>
      </c>
      <c r="DD1813" s="8"/>
      <c r="DE1813" s="8"/>
      <c r="DF1813" s="8"/>
      <c r="DG1813" s="115"/>
      <c r="DH1813" s="115"/>
      <c r="DI1813" s="115"/>
      <c r="DJ1813" s="115"/>
      <c r="DK1813" s="8"/>
      <c r="DL1813" s="8"/>
      <c r="DM1813" s="8"/>
      <c r="DN1813" s="8"/>
      <c r="DO1813" s="8"/>
      <c r="DP1813" s="115"/>
      <c r="DQ1813" s="115"/>
      <c r="DR1813" s="115"/>
      <c r="DS1813" s="115"/>
      <c r="DT1813" s="115"/>
    </row>
    <row r="1814" spans="1:124" ht="12.75" customHeight="1">
      <c r="A1814" s="115"/>
      <c r="B1814" s="89">
        <v>1811</v>
      </c>
      <c r="C1814" s="8"/>
      <c r="D1814" s="8"/>
      <c r="E1814" s="8"/>
      <c r="F1814" s="8"/>
      <c r="G1814" s="8"/>
      <c r="H1814" s="8"/>
      <c r="I1814" s="8" t="s">
        <v>4889</v>
      </c>
      <c r="J1814" s="8" t="s">
        <v>5663</v>
      </c>
      <c r="K1814" s="8"/>
      <c r="L1814" s="8"/>
      <c r="M1814" s="8"/>
      <c r="N1814" s="8"/>
      <c r="O1814" s="8" t="s">
        <v>6264</v>
      </c>
      <c r="P1814" s="8"/>
      <c r="Q1814" s="8"/>
      <c r="R1814" s="8"/>
      <c r="S1814" s="8"/>
      <c r="T1814" s="8"/>
      <c r="U1814" s="8"/>
      <c r="V1814" s="8"/>
      <c r="W1814" s="8"/>
      <c r="X1814" s="8"/>
      <c r="Y1814" s="8"/>
      <c r="Z1814" s="8"/>
      <c r="AA1814" s="8"/>
      <c r="AB1814" s="8"/>
      <c r="AC1814" s="8" t="str">
        <f t="shared" si="289"/>
        <v>NO</v>
      </c>
      <c r="AD1814" s="8" t="str">
        <f t="shared" si="290"/>
        <v>NC,,,,,,,,,,,,,</v>
      </c>
      <c r="AE1814" s="8"/>
      <c r="AF1814" s="115"/>
      <c r="AG1814" s="115"/>
      <c r="AH1814" s="8" t="s">
        <v>4889</v>
      </c>
      <c r="AI1814" s="115" t="s">
        <v>4889</v>
      </c>
      <c r="AJ1814" s="115"/>
      <c r="AK1814" s="115"/>
      <c r="AL1814" s="115"/>
      <c r="AM1814" s="115"/>
      <c r="AN1814" s="115"/>
      <c r="AO1814" s="115"/>
      <c r="AP1814" s="115"/>
      <c r="AQ1814" s="115"/>
      <c r="AR1814" s="115"/>
      <c r="AS1814" s="115"/>
      <c r="AT1814" s="115"/>
      <c r="AU1814" s="115"/>
      <c r="AV1814" s="115"/>
      <c r="AW1814" s="115"/>
      <c r="AX1814" s="115"/>
      <c r="AY1814" s="115"/>
      <c r="AZ1814" s="115"/>
      <c r="BA1814" s="115"/>
      <c r="BB1814" s="115"/>
      <c r="BC1814" s="115"/>
      <c r="BD1814" s="115"/>
      <c r="BE1814" s="115"/>
      <c r="BF1814" s="115"/>
      <c r="BG1814" s="115"/>
      <c r="BH1814" s="115"/>
      <c r="BI1814" s="115"/>
      <c r="BJ1814" s="115"/>
      <c r="BK1814" s="115"/>
      <c r="BL1814" s="115"/>
      <c r="BM1814" s="115"/>
      <c r="BN1814" s="115"/>
      <c r="BO1814" s="8"/>
      <c r="BP1814" s="8"/>
      <c r="BQ1814" s="8"/>
      <c r="BR1814" s="8"/>
      <c r="BS1814" s="8"/>
      <c r="BT1814" s="8"/>
      <c r="BU1814" s="8"/>
      <c r="BV1814" s="8"/>
      <c r="BW1814" s="8"/>
      <c r="BX1814" s="8"/>
      <c r="BY1814" s="8"/>
      <c r="BZ1814" s="8"/>
      <c r="CA1814" s="8"/>
      <c r="CB1814" s="8"/>
      <c r="CC1814" s="8"/>
      <c r="CD1814" s="115"/>
      <c r="CE1814" s="8" t="str">
        <f t="shared" si="288"/>
        <v>NC</v>
      </c>
      <c r="CF1814" s="8" t="str">
        <f t="shared" si="291"/>
        <v>Invalid PM Setting</v>
      </c>
      <c r="CG1814" s="8" t="str">
        <f t="shared" si="292"/>
        <v>NC</v>
      </c>
      <c r="CH1814" s="8" t="str">
        <f t="shared" si="293"/>
        <v>Invalid PM Setting</v>
      </c>
      <c r="CI1814" s="8"/>
      <c r="CJ1814" s="8"/>
      <c r="CK1814" s="8"/>
      <c r="CL1814" s="8"/>
      <c r="CM1814" s="115"/>
      <c r="CN1814" s="115"/>
      <c r="CO1814" s="115"/>
      <c r="CP1814" s="115"/>
      <c r="CQ1814" s="8"/>
      <c r="CR1814" s="8"/>
      <c r="CS1814" s="8"/>
      <c r="CT1814" s="8"/>
      <c r="CU1814" s="115"/>
      <c r="CV1814" s="115"/>
      <c r="CY1814" s="115"/>
      <c r="CZ1814" s="8" t="str">
        <f t="shared" si="294"/>
        <v>NC</v>
      </c>
      <c r="DA1814" s="8" t="str">
        <f t="shared" si="295"/>
        <v>Invalid PM Setting</v>
      </c>
      <c r="DB1814" s="8" t="str">
        <f t="shared" si="296"/>
        <v>NC</v>
      </c>
      <c r="DC1814" s="8" t="str">
        <f t="shared" si="297"/>
        <v>Invalid PM Setting</v>
      </c>
      <c r="DD1814" s="8"/>
      <c r="DE1814" s="8"/>
      <c r="DF1814" s="8"/>
      <c r="DG1814" s="115"/>
      <c r="DH1814" s="115"/>
      <c r="DI1814" s="115"/>
      <c r="DJ1814" s="115"/>
      <c r="DK1814" s="8"/>
      <c r="DL1814" s="8"/>
      <c r="DM1814" s="8"/>
      <c r="DN1814" s="8"/>
      <c r="DO1814" s="8"/>
      <c r="DP1814" s="115"/>
      <c r="DQ1814" s="115"/>
      <c r="DR1814" s="115"/>
      <c r="DS1814" s="115"/>
      <c r="DT1814" s="115"/>
    </row>
    <row r="1815" spans="1:124" ht="12.75" customHeight="1">
      <c r="A1815" s="115"/>
      <c r="B1815" s="89">
        <v>1812</v>
      </c>
      <c r="C1815" s="8"/>
      <c r="D1815" s="8"/>
      <c r="E1815" s="8"/>
      <c r="F1815" s="8"/>
      <c r="G1815" s="8"/>
      <c r="H1815" s="8"/>
      <c r="I1815" s="8" t="s">
        <v>4889</v>
      </c>
      <c r="J1815" s="8" t="s">
        <v>2835</v>
      </c>
      <c r="K1815" s="8"/>
      <c r="L1815" s="8"/>
      <c r="M1815" s="8"/>
      <c r="N1815" s="8"/>
      <c r="O1815" s="8" t="s">
        <v>6264</v>
      </c>
      <c r="P1815" s="8"/>
      <c r="Q1815" s="8"/>
      <c r="R1815" s="8"/>
      <c r="S1815" s="8"/>
      <c r="T1815" s="8"/>
      <c r="U1815" s="8"/>
      <c r="V1815" s="8"/>
      <c r="W1815" s="8"/>
      <c r="X1815" s="8"/>
      <c r="Y1815" s="8"/>
      <c r="Z1815" s="8"/>
      <c r="AA1815" s="8"/>
      <c r="AB1815" s="8"/>
      <c r="AC1815" s="8" t="str">
        <f t="shared" si="289"/>
        <v>NO</v>
      </c>
      <c r="AD1815" s="8" t="str">
        <f t="shared" si="290"/>
        <v>NC,,,,,,,,,,,,,</v>
      </c>
      <c r="AE1815" s="8"/>
      <c r="AF1815" s="115"/>
      <c r="AG1815" s="115"/>
      <c r="AH1815" s="8" t="s">
        <v>4889</v>
      </c>
      <c r="AI1815" s="115" t="s">
        <v>4889</v>
      </c>
      <c r="AJ1815" s="115"/>
      <c r="AK1815" s="115"/>
      <c r="AL1815" s="115"/>
      <c r="AM1815" s="115"/>
      <c r="AN1815" s="115"/>
      <c r="AO1815" s="115"/>
      <c r="AP1815" s="115"/>
      <c r="AQ1815" s="115"/>
      <c r="AR1815" s="115"/>
      <c r="AS1815" s="115"/>
      <c r="AT1815" s="115"/>
      <c r="AU1815" s="115"/>
      <c r="AV1815" s="115"/>
      <c r="AW1815" s="115"/>
      <c r="AX1815" s="115"/>
      <c r="AY1815" s="115"/>
      <c r="AZ1815" s="115"/>
      <c r="BA1815" s="115"/>
      <c r="BB1815" s="115"/>
      <c r="BC1815" s="115"/>
      <c r="BD1815" s="115"/>
      <c r="BE1815" s="115"/>
      <c r="BF1815" s="115"/>
      <c r="BG1815" s="115"/>
      <c r="BH1815" s="115"/>
      <c r="BI1815" s="115"/>
      <c r="BJ1815" s="115"/>
      <c r="BK1815" s="115"/>
      <c r="BL1815" s="115"/>
      <c r="BM1815" s="115"/>
      <c r="BN1815" s="115"/>
      <c r="BO1815" s="8"/>
      <c r="BP1815" s="8"/>
      <c r="BQ1815" s="8"/>
      <c r="BR1815" s="8"/>
      <c r="BS1815" s="8"/>
      <c r="BT1815" s="8"/>
      <c r="BU1815" s="8"/>
      <c r="BV1815" s="8"/>
      <c r="BW1815" s="8"/>
      <c r="BX1815" s="8"/>
      <c r="BY1815" s="8"/>
      <c r="BZ1815" s="8"/>
      <c r="CA1815" s="8"/>
      <c r="CB1815" s="8"/>
      <c r="CC1815" s="8"/>
      <c r="CD1815" s="115"/>
      <c r="CE1815" s="8" t="str">
        <f t="shared" si="288"/>
        <v>NC</v>
      </c>
      <c r="CF1815" s="8" t="str">
        <f t="shared" si="291"/>
        <v>Invalid PM Setting</v>
      </c>
      <c r="CG1815" s="8" t="str">
        <f t="shared" si="292"/>
        <v>NC</v>
      </c>
      <c r="CH1815" s="8" t="str">
        <f t="shared" si="293"/>
        <v>Invalid PM Setting</v>
      </c>
      <c r="CI1815" s="8"/>
      <c r="CJ1815" s="8"/>
      <c r="CK1815" s="8"/>
      <c r="CL1815" s="8"/>
      <c r="CM1815" s="115"/>
      <c r="CN1815" s="115"/>
      <c r="CO1815" s="115"/>
      <c r="CP1815" s="115"/>
      <c r="CQ1815" s="8"/>
      <c r="CR1815" s="8"/>
      <c r="CS1815" s="8"/>
      <c r="CT1815" s="8"/>
      <c r="CU1815" s="115"/>
      <c r="CV1815" s="115"/>
      <c r="CY1815" s="115"/>
      <c r="CZ1815" s="8" t="str">
        <f t="shared" si="294"/>
        <v>NC</v>
      </c>
      <c r="DA1815" s="8" t="str">
        <f t="shared" si="295"/>
        <v>Invalid PM Setting</v>
      </c>
      <c r="DB1815" s="8" t="str">
        <f t="shared" si="296"/>
        <v>NC</v>
      </c>
      <c r="DC1815" s="8" t="str">
        <f t="shared" si="297"/>
        <v>Invalid PM Setting</v>
      </c>
      <c r="DD1815" s="8"/>
      <c r="DE1815" s="8"/>
      <c r="DF1815" s="8"/>
      <c r="DG1815" s="115"/>
      <c r="DH1815" s="115"/>
      <c r="DI1815" s="115"/>
      <c r="DJ1815" s="115"/>
      <c r="DK1815" s="8"/>
      <c r="DL1815" s="8"/>
      <c r="DM1815" s="8"/>
      <c r="DN1815" s="8"/>
      <c r="DO1815" s="8"/>
      <c r="DP1815" s="115"/>
      <c r="DQ1815" s="115"/>
      <c r="DR1815" s="115"/>
      <c r="DS1815" s="115"/>
      <c r="DT1815" s="115"/>
    </row>
    <row r="1816" spans="1:124" ht="12.75" customHeight="1">
      <c r="A1816" s="115"/>
      <c r="B1816" s="89">
        <v>1813</v>
      </c>
      <c r="C1816" s="8"/>
      <c r="D1816" s="8"/>
      <c r="E1816" s="8"/>
      <c r="F1816" s="8"/>
      <c r="G1816" s="8"/>
      <c r="H1816" s="8"/>
      <c r="I1816" s="8" t="s">
        <v>4889</v>
      </c>
      <c r="J1816" s="8" t="s">
        <v>5679</v>
      </c>
      <c r="K1816" s="8"/>
      <c r="L1816" s="8"/>
      <c r="M1816" s="8"/>
      <c r="N1816" s="8"/>
      <c r="O1816" s="8" t="s">
        <v>6264</v>
      </c>
      <c r="P1816" s="8"/>
      <c r="Q1816" s="8"/>
      <c r="R1816" s="8"/>
      <c r="S1816" s="8"/>
      <c r="T1816" s="8"/>
      <c r="U1816" s="8"/>
      <c r="V1816" s="8"/>
      <c r="W1816" s="8"/>
      <c r="X1816" s="8"/>
      <c r="Y1816" s="8"/>
      <c r="Z1816" s="8"/>
      <c r="AA1816" s="8"/>
      <c r="AB1816" s="8"/>
      <c r="AC1816" s="8" t="str">
        <f t="shared" si="289"/>
        <v>NO</v>
      </c>
      <c r="AD1816" s="8" t="str">
        <f t="shared" si="290"/>
        <v>NC,,,,,,,,,,,,,</v>
      </c>
      <c r="AE1816" s="8"/>
      <c r="AF1816" s="115"/>
      <c r="AG1816" s="115"/>
      <c r="AH1816" s="8" t="s">
        <v>4889</v>
      </c>
      <c r="AI1816" s="115" t="s">
        <v>4889</v>
      </c>
      <c r="AJ1816" s="115"/>
      <c r="AK1816" s="115"/>
      <c r="AL1816" s="115"/>
      <c r="AM1816" s="115"/>
      <c r="AN1816" s="115"/>
      <c r="AO1816" s="115"/>
      <c r="AP1816" s="115"/>
      <c r="AQ1816" s="115"/>
      <c r="AR1816" s="115"/>
      <c r="AS1816" s="115"/>
      <c r="AT1816" s="115"/>
      <c r="AU1816" s="115"/>
      <c r="AV1816" s="115"/>
      <c r="AW1816" s="115"/>
      <c r="AX1816" s="115"/>
      <c r="AY1816" s="115"/>
      <c r="AZ1816" s="115"/>
      <c r="BA1816" s="115"/>
      <c r="BB1816" s="115"/>
      <c r="BC1816" s="115"/>
      <c r="BD1816" s="115"/>
      <c r="BE1816" s="115"/>
      <c r="BF1816" s="115"/>
      <c r="BG1816" s="115"/>
      <c r="BH1816" s="115"/>
      <c r="BI1816" s="115"/>
      <c r="BJ1816" s="115"/>
      <c r="BK1816" s="115"/>
      <c r="BL1816" s="115"/>
      <c r="BM1816" s="115"/>
      <c r="BN1816" s="115"/>
      <c r="BO1816" s="8"/>
      <c r="BP1816" s="8"/>
      <c r="BQ1816" s="8"/>
      <c r="BR1816" s="8"/>
      <c r="BS1816" s="8"/>
      <c r="BT1816" s="8"/>
      <c r="BU1816" s="8"/>
      <c r="BV1816" s="8"/>
      <c r="BW1816" s="8"/>
      <c r="BX1816" s="8"/>
      <c r="BY1816" s="8"/>
      <c r="BZ1816" s="8"/>
      <c r="CA1816" s="8"/>
      <c r="CB1816" s="8"/>
      <c r="CC1816" s="8"/>
      <c r="CD1816" s="115"/>
      <c r="CE1816" s="8" t="str">
        <f t="shared" si="288"/>
        <v>NC</v>
      </c>
      <c r="CF1816" s="8" t="str">
        <f t="shared" si="291"/>
        <v>Invalid PM Setting</v>
      </c>
      <c r="CG1816" s="8" t="str">
        <f t="shared" si="292"/>
        <v>NC</v>
      </c>
      <c r="CH1816" s="8" t="str">
        <f t="shared" si="293"/>
        <v>Invalid PM Setting</v>
      </c>
      <c r="CI1816" s="8"/>
      <c r="CJ1816" s="8"/>
      <c r="CK1816" s="8"/>
      <c r="CL1816" s="8"/>
      <c r="CM1816" s="115"/>
      <c r="CN1816" s="115"/>
      <c r="CO1816" s="115"/>
      <c r="CP1816" s="115"/>
      <c r="CQ1816" s="8"/>
      <c r="CR1816" s="8"/>
      <c r="CS1816" s="8"/>
      <c r="CT1816" s="8"/>
      <c r="CU1816" s="115"/>
      <c r="CV1816" s="115"/>
      <c r="CY1816" s="115"/>
      <c r="CZ1816" s="8" t="str">
        <f t="shared" si="294"/>
        <v>NC</v>
      </c>
      <c r="DA1816" s="8" t="str">
        <f t="shared" si="295"/>
        <v>Invalid PM Setting</v>
      </c>
      <c r="DB1816" s="8" t="str">
        <f t="shared" si="296"/>
        <v>NC</v>
      </c>
      <c r="DC1816" s="8" t="str">
        <f t="shared" si="297"/>
        <v>Invalid PM Setting</v>
      </c>
      <c r="DD1816" s="8"/>
      <c r="DE1816" s="8"/>
      <c r="DF1816" s="8"/>
      <c r="DG1816" s="115"/>
      <c r="DH1816" s="115"/>
      <c r="DI1816" s="115"/>
      <c r="DJ1816" s="115"/>
      <c r="DK1816" s="8"/>
      <c r="DL1816" s="8"/>
      <c r="DM1816" s="8"/>
      <c r="DN1816" s="8"/>
      <c r="DO1816" s="8"/>
      <c r="DP1816" s="115"/>
      <c r="DQ1816" s="115"/>
      <c r="DR1816" s="115"/>
      <c r="DS1816" s="115"/>
      <c r="DT1816" s="115"/>
    </row>
    <row r="1817" spans="1:124" ht="12.75" customHeight="1">
      <c r="A1817" s="115"/>
      <c r="B1817" s="89">
        <v>1814</v>
      </c>
      <c r="C1817" s="8"/>
      <c r="D1817" s="8"/>
      <c r="E1817" s="8"/>
      <c r="F1817" s="8"/>
      <c r="G1817" s="8"/>
      <c r="H1817" s="8"/>
      <c r="I1817" s="8" t="s">
        <v>4889</v>
      </c>
      <c r="J1817" s="8" t="s">
        <v>2049</v>
      </c>
      <c r="K1817" s="8"/>
      <c r="L1817" s="8"/>
      <c r="M1817" s="8"/>
      <c r="N1817" s="8"/>
      <c r="O1817" s="8" t="s">
        <v>6264</v>
      </c>
      <c r="P1817" s="8"/>
      <c r="Q1817" s="8"/>
      <c r="R1817" s="8"/>
      <c r="S1817" s="8"/>
      <c r="T1817" s="8"/>
      <c r="U1817" s="8"/>
      <c r="V1817" s="8"/>
      <c r="W1817" s="8"/>
      <c r="X1817" s="8"/>
      <c r="Y1817" s="8"/>
      <c r="Z1817" s="8"/>
      <c r="AA1817" s="8"/>
      <c r="AB1817" s="8"/>
      <c r="AC1817" s="8" t="str">
        <f t="shared" si="289"/>
        <v>NO</v>
      </c>
      <c r="AD1817" s="8" t="str">
        <f t="shared" si="290"/>
        <v>NC,,,,,,,,,,,,,</v>
      </c>
      <c r="AE1817" s="8"/>
      <c r="AF1817" s="115"/>
      <c r="AG1817" s="115"/>
      <c r="AH1817" s="8" t="s">
        <v>4889</v>
      </c>
      <c r="AI1817" s="115" t="s">
        <v>4889</v>
      </c>
      <c r="AJ1817" s="115"/>
      <c r="AK1817" s="115"/>
      <c r="AL1817" s="115"/>
      <c r="AM1817" s="115"/>
      <c r="AN1817" s="115"/>
      <c r="AO1817" s="115"/>
      <c r="AP1817" s="115"/>
      <c r="AQ1817" s="115"/>
      <c r="AR1817" s="115"/>
      <c r="AS1817" s="115"/>
      <c r="AT1817" s="115"/>
      <c r="AU1817" s="115"/>
      <c r="AV1817" s="115"/>
      <c r="AW1817" s="115"/>
      <c r="AX1817" s="115"/>
      <c r="AY1817" s="115"/>
      <c r="AZ1817" s="115"/>
      <c r="BA1817" s="115"/>
      <c r="BB1817" s="115"/>
      <c r="BC1817" s="115"/>
      <c r="BD1817" s="115"/>
      <c r="BE1817" s="115"/>
      <c r="BF1817" s="115"/>
      <c r="BG1817" s="115"/>
      <c r="BH1817" s="115"/>
      <c r="BI1817" s="115"/>
      <c r="BJ1817" s="115"/>
      <c r="BK1817" s="115"/>
      <c r="BL1817" s="115"/>
      <c r="BM1817" s="115"/>
      <c r="BN1817" s="115"/>
      <c r="BO1817" s="8"/>
      <c r="BP1817" s="8"/>
      <c r="BQ1817" s="8"/>
      <c r="BR1817" s="8"/>
      <c r="BS1817" s="8"/>
      <c r="BT1817" s="8"/>
      <c r="BU1817" s="8"/>
      <c r="BV1817" s="8"/>
      <c r="BW1817" s="8"/>
      <c r="BX1817" s="8"/>
      <c r="BY1817" s="8"/>
      <c r="BZ1817" s="8"/>
      <c r="CA1817" s="8"/>
      <c r="CB1817" s="8"/>
      <c r="CC1817" s="8"/>
      <c r="CD1817" s="115"/>
      <c r="CE1817" s="8" t="str">
        <f t="shared" si="288"/>
        <v>NC</v>
      </c>
      <c r="CF1817" s="8" t="str">
        <f t="shared" si="291"/>
        <v>Invalid PM Setting</v>
      </c>
      <c r="CG1817" s="8" t="str">
        <f t="shared" si="292"/>
        <v>NC</v>
      </c>
      <c r="CH1817" s="8" t="str">
        <f t="shared" si="293"/>
        <v>Invalid PM Setting</v>
      </c>
      <c r="CI1817" s="8"/>
      <c r="CJ1817" s="8"/>
      <c r="CK1817" s="8"/>
      <c r="CL1817" s="8"/>
      <c r="CM1817" s="115"/>
      <c r="CN1817" s="115"/>
      <c r="CO1817" s="115"/>
      <c r="CP1817" s="115"/>
      <c r="CQ1817" s="8"/>
      <c r="CR1817" s="8"/>
      <c r="CS1817" s="8"/>
      <c r="CT1817" s="8"/>
      <c r="CU1817" s="115"/>
      <c r="CV1817" s="115"/>
      <c r="CY1817" s="115"/>
      <c r="CZ1817" s="8" t="str">
        <f t="shared" si="294"/>
        <v>NC</v>
      </c>
      <c r="DA1817" s="8" t="str">
        <f t="shared" si="295"/>
        <v>Invalid PM Setting</v>
      </c>
      <c r="DB1817" s="8" t="str">
        <f t="shared" si="296"/>
        <v>NC</v>
      </c>
      <c r="DC1817" s="8" t="str">
        <f t="shared" si="297"/>
        <v>Invalid PM Setting</v>
      </c>
      <c r="DD1817" s="8"/>
      <c r="DE1817" s="8"/>
      <c r="DF1817" s="8"/>
      <c r="DG1817" s="115"/>
      <c r="DH1817" s="115"/>
      <c r="DI1817" s="115"/>
      <c r="DJ1817" s="115"/>
      <c r="DK1817" s="8"/>
      <c r="DL1817" s="8"/>
      <c r="DM1817" s="8"/>
      <c r="DN1817" s="8"/>
      <c r="DO1817" s="8"/>
      <c r="DP1817" s="115"/>
      <c r="DQ1817" s="115"/>
      <c r="DR1817" s="115"/>
      <c r="DS1817" s="115"/>
      <c r="DT1817" s="115"/>
    </row>
    <row r="1818" spans="1:124" ht="12.75" customHeight="1">
      <c r="A1818" s="115"/>
      <c r="B1818" s="89">
        <v>1815</v>
      </c>
      <c r="C1818" s="8"/>
      <c r="D1818" s="8"/>
      <c r="E1818" s="8"/>
      <c r="F1818" s="8"/>
      <c r="G1818" s="8"/>
      <c r="H1818" s="8"/>
      <c r="I1818" s="8" t="s">
        <v>4889</v>
      </c>
      <c r="J1818" s="8" t="s">
        <v>3999</v>
      </c>
      <c r="K1818" s="8"/>
      <c r="L1818" s="8"/>
      <c r="M1818" s="8"/>
      <c r="N1818" s="8"/>
      <c r="O1818" s="8" t="s">
        <v>6264</v>
      </c>
      <c r="P1818" s="8"/>
      <c r="Q1818" s="8"/>
      <c r="R1818" s="8"/>
      <c r="S1818" s="8"/>
      <c r="T1818" s="8"/>
      <c r="U1818" s="8"/>
      <c r="V1818" s="8"/>
      <c r="W1818" s="8"/>
      <c r="X1818" s="8"/>
      <c r="Y1818" s="8"/>
      <c r="Z1818" s="8"/>
      <c r="AA1818" s="8"/>
      <c r="AB1818" s="8"/>
      <c r="AC1818" s="8" t="str">
        <f t="shared" si="289"/>
        <v>NO</v>
      </c>
      <c r="AD1818" s="8" t="str">
        <f t="shared" si="290"/>
        <v>NC,,,,,,,,,,,,,</v>
      </c>
      <c r="AE1818" s="8"/>
      <c r="AF1818" s="115"/>
      <c r="AG1818" s="115"/>
      <c r="AH1818" s="8" t="s">
        <v>4889</v>
      </c>
      <c r="AI1818" s="115" t="s">
        <v>4889</v>
      </c>
      <c r="AJ1818" s="115"/>
      <c r="AK1818" s="115"/>
      <c r="AL1818" s="115"/>
      <c r="AM1818" s="115"/>
      <c r="AN1818" s="115"/>
      <c r="AO1818" s="115"/>
      <c r="AP1818" s="115"/>
      <c r="AQ1818" s="115"/>
      <c r="AR1818" s="115"/>
      <c r="AS1818" s="115"/>
      <c r="AT1818" s="115"/>
      <c r="AU1818" s="115"/>
      <c r="AV1818" s="115"/>
      <c r="AW1818" s="115"/>
      <c r="AX1818" s="115"/>
      <c r="AY1818" s="115"/>
      <c r="AZ1818" s="115"/>
      <c r="BA1818" s="115"/>
      <c r="BB1818" s="115"/>
      <c r="BC1818" s="115"/>
      <c r="BD1818" s="115"/>
      <c r="BE1818" s="115"/>
      <c r="BF1818" s="115"/>
      <c r="BG1818" s="115"/>
      <c r="BH1818" s="115"/>
      <c r="BI1818" s="115"/>
      <c r="BJ1818" s="115"/>
      <c r="BK1818" s="115"/>
      <c r="BL1818" s="115"/>
      <c r="BM1818" s="115"/>
      <c r="BN1818" s="115"/>
      <c r="BO1818" s="8"/>
      <c r="BP1818" s="8"/>
      <c r="BQ1818" s="8"/>
      <c r="BR1818" s="8"/>
      <c r="BS1818" s="8"/>
      <c r="BT1818" s="8"/>
      <c r="BU1818" s="8"/>
      <c r="BV1818" s="8"/>
      <c r="BW1818" s="8"/>
      <c r="BX1818" s="8"/>
      <c r="BY1818" s="8"/>
      <c r="BZ1818" s="8"/>
      <c r="CA1818" s="8"/>
      <c r="CB1818" s="8"/>
      <c r="CC1818" s="8"/>
      <c r="CD1818" s="115"/>
      <c r="CE1818" s="8" t="str">
        <f t="shared" si="288"/>
        <v>NC</v>
      </c>
      <c r="CF1818" s="8" t="str">
        <f t="shared" si="291"/>
        <v>Invalid PM Setting</v>
      </c>
      <c r="CG1818" s="8" t="str">
        <f t="shared" si="292"/>
        <v>NC</v>
      </c>
      <c r="CH1818" s="8" t="str">
        <f t="shared" si="293"/>
        <v>Invalid PM Setting</v>
      </c>
      <c r="CI1818" s="8"/>
      <c r="CJ1818" s="8"/>
      <c r="CK1818" s="8"/>
      <c r="CL1818" s="8"/>
      <c r="CM1818" s="115"/>
      <c r="CN1818" s="115"/>
      <c r="CO1818" s="115"/>
      <c r="CP1818" s="115"/>
      <c r="CQ1818" s="8"/>
      <c r="CR1818" s="8"/>
      <c r="CS1818" s="8"/>
      <c r="CT1818" s="8"/>
      <c r="CU1818" s="115"/>
      <c r="CV1818" s="115"/>
      <c r="CY1818" s="115"/>
      <c r="CZ1818" s="8" t="str">
        <f t="shared" si="294"/>
        <v>NC</v>
      </c>
      <c r="DA1818" s="8" t="str">
        <f t="shared" si="295"/>
        <v>Invalid PM Setting</v>
      </c>
      <c r="DB1818" s="8" t="str">
        <f t="shared" si="296"/>
        <v>NC</v>
      </c>
      <c r="DC1818" s="8" t="str">
        <f t="shared" si="297"/>
        <v>Invalid PM Setting</v>
      </c>
      <c r="DD1818" s="8"/>
      <c r="DE1818" s="8"/>
      <c r="DF1818" s="8"/>
      <c r="DG1818" s="115"/>
      <c r="DH1818" s="115"/>
      <c r="DI1818" s="115"/>
      <c r="DJ1818" s="115"/>
      <c r="DK1818" s="8"/>
      <c r="DL1818" s="8"/>
      <c r="DM1818" s="8"/>
      <c r="DN1818" s="8"/>
      <c r="DO1818" s="8"/>
      <c r="DP1818" s="115"/>
      <c r="DQ1818" s="115"/>
      <c r="DR1818" s="115"/>
      <c r="DS1818" s="115"/>
      <c r="DT1818" s="115"/>
    </row>
    <row r="1819" spans="1:124" ht="12.75" customHeight="1">
      <c r="A1819" s="115"/>
      <c r="B1819" s="89">
        <v>1816</v>
      </c>
      <c r="C1819" s="8"/>
      <c r="D1819" s="8"/>
      <c r="E1819" s="8"/>
      <c r="F1819" s="8"/>
      <c r="G1819" s="8"/>
      <c r="H1819" s="8"/>
      <c r="I1819" s="8" t="s">
        <v>4889</v>
      </c>
      <c r="J1819" s="8" t="s">
        <v>2015</v>
      </c>
      <c r="K1819" s="8"/>
      <c r="L1819" s="8"/>
      <c r="M1819" s="8"/>
      <c r="N1819" s="8"/>
      <c r="O1819" s="8" t="s">
        <v>6264</v>
      </c>
      <c r="P1819" s="8"/>
      <c r="Q1819" s="8"/>
      <c r="R1819" s="8"/>
      <c r="S1819" s="8"/>
      <c r="T1819" s="8"/>
      <c r="U1819" s="8"/>
      <c r="V1819" s="8"/>
      <c r="W1819" s="8"/>
      <c r="X1819" s="8"/>
      <c r="Y1819" s="8"/>
      <c r="Z1819" s="8"/>
      <c r="AA1819" s="8"/>
      <c r="AB1819" s="8"/>
      <c r="AC1819" s="8" t="str">
        <f t="shared" si="289"/>
        <v>NO</v>
      </c>
      <c r="AD1819" s="8" t="str">
        <f t="shared" si="290"/>
        <v>NC,,,,,,,,,,,,,</v>
      </c>
      <c r="AE1819" s="8"/>
      <c r="AF1819" s="115"/>
      <c r="AG1819" s="115"/>
      <c r="AH1819" s="8" t="s">
        <v>4889</v>
      </c>
      <c r="AI1819" s="115" t="s">
        <v>4889</v>
      </c>
      <c r="AJ1819" s="115"/>
      <c r="AK1819" s="115"/>
      <c r="AL1819" s="115"/>
      <c r="AM1819" s="115"/>
      <c r="AN1819" s="115"/>
      <c r="AO1819" s="115"/>
      <c r="AP1819" s="115"/>
      <c r="AQ1819" s="115"/>
      <c r="AR1819" s="115"/>
      <c r="AS1819" s="115"/>
      <c r="AT1819" s="115"/>
      <c r="AU1819" s="115"/>
      <c r="AV1819" s="115"/>
      <c r="AW1819" s="115"/>
      <c r="AX1819" s="115"/>
      <c r="AY1819" s="115"/>
      <c r="AZ1819" s="115"/>
      <c r="BA1819" s="115"/>
      <c r="BB1819" s="115"/>
      <c r="BC1819" s="115"/>
      <c r="BD1819" s="115"/>
      <c r="BE1819" s="115"/>
      <c r="BF1819" s="115"/>
      <c r="BG1819" s="115"/>
      <c r="BH1819" s="115"/>
      <c r="BI1819" s="115"/>
      <c r="BJ1819" s="115"/>
      <c r="BK1819" s="115"/>
      <c r="BL1819" s="115"/>
      <c r="BM1819" s="115"/>
      <c r="BN1819" s="115"/>
      <c r="BO1819" s="8"/>
      <c r="BP1819" s="8"/>
      <c r="BQ1819" s="8"/>
      <c r="BR1819" s="8"/>
      <c r="BS1819" s="8"/>
      <c r="BT1819" s="8"/>
      <c r="BU1819" s="8"/>
      <c r="BV1819" s="8"/>
      <c r="BW1819" s="8"/>
      <c r="BX1819" s="8"/>
      <c r="BY1819" s="8"/>
      <c r="BZ1819" s="8"/>
      <c r="CA1819" s="8"/>
      <c r="CB1819" s="8"/>
      <c r="CC1819" s="8"/>
      <c r="CD1819" s="115"/>
      <c r="CE1819" s="8" t="str">
        <f t="shared" si="288"/>
        <v>NC</v>
      </c>
      <c r="CF1819" s="8" t="str">
        <f t="shared" si="291"/>
        <v>Invalid PM Setting</v>
      </c>
      <c r="CG1819" s="8" t="str">
        <f t="shared" si="292"/>
        <v>NC</v>
      </c>
      <c r="CH1819" s="8" t="str">
        <f t="shared" si="293"/>
        <v>Invalid PM Setting</v>
      </c>
      <c r="CI1819" s="8"/>
      <c r="CJ1819" s="8"/>
      <c r="CK1819" s="8"/>
      <c r="CL1819" s="8"/>
      <c r="CM1819" s="115"/>
      <c r="CN1819" s="115"/>
      <c r="CO1819" s="115"/>
      <c r="CP1819" s="115"/>
      <c r="CQ1819" s="8"/>
      <c r="CR1819" s="8"/>
      <c r="CS1819" s="8"/>
      <c r="CT1819" s="8"/>
      <c r="CU1819" s="115"/>
      <c r="CV1819" s="115"/>
      <c r="CY1819" s="115"/>
      <c r="CZ1819" s="8" t="str">
        <f t="shared" si="294"/>
        <v>NC</v>
      </c>
      <c r="DA1819" s="8" t="str">
        <f t="shared" si="295"/>
        <v>Invalid PM Setting</v>
      </c>
      <c r="DB1819" s="8" t="str">
        <f t="shared" si="296"/>
        <v>NC</v>
      </c>
      <c r="DC1819" s="8" t="str">
        <f t="shared" si="297"/>
        <v>Invalid PM Setting</v>
      </c>
      <c r="DD1819" s="8"/>
      <c r="DE1819" s="8"/>
      <c r="DF1819" s="8"/>
      <c r="DG1819" s="115"/>
      <c r="DH1819" s="115"/>
      <c r="DI1819" s="115"/>
      <c r="DJ1819" s="115"/>
      <c r="DK1819" s="8"/>
      <c r="DL1819" s="8"/>
      <c r="DM1819" s="8"/>
      <c r="DN1819" s="8"/>
      <c r="DO1819" s="8"/>
      <c r="DP1819" s="115"/>
      <c r="DQ1819" s="115"/>
      <c r="DR1819" s="115"/>
      <c r="DS1819" s="115"/>
      <c r="DT1819" s="115"/>
    </row>
    <row r="1820" spans="1:124" ht="12.75" customHeight="1">
      <c r="A1820" s="115"/>
      <c r="B1820" s="89">
        <v>1817</v>
      </c>
      <c r="C1820" s="8"/>
      <c r="D1820" s="8"/>
      <c r="E1820" s="8"/>
      <c r="F1820" s="8"/>
      <c r="G1820" s="8"/>
      <c r="H1820" s="8"/>
      <c r="I1820" s="8" t="s">
        <v>4889</v>
      </c>
      <c r="J1820" s="8" t="s">
        <v>2107</v>
      </c>
      <c r="K1820" s="8"/>
      <c r="L1820" s="8"/>
      <c r="M1820" s="8"/>
      <c r="N1820" s="8"/>
      <c r="O1820" s="8" t="s">
        <v>6264</v>
      </c>
      <c r="P1820" s="8"/>
      <c r="Q1820" s="8"/>
      <c r="R1820" s="8"/>
      <c r="S1820" s="8"/>
      <c r="T1820" s="8"/>
      <c r="U1820" s="8"/>
      <c r="V1820" s="8"/>
      <c r="W1820" s="8"/>
      <c r="X1820" s="8"/>
      <c r="Y1820" s="8"/>
      <c r="Z1820" s="8"/>
      <c r="AA1820" s="8"/>
      <c r="AB1820" s="8"/>
      <c r="AC1820" s="8" t="str">
        <f t="shared" si="289"/>
        <v>NO</v>
      </c>
      <c r="AD1820" s="8" t="str">
        <f t="shared" si="290"/>
        <v>NC,,,,,,,,,,,,,</v>
      </c>
      <c r="AE1820" s="8"/>
      <c r="AF1820" s="115"/>
      <c r="AG1820" s="115"/>
      <c r="AH1820" s="8" t="s">
        <v>4889</v>
      </c>
      <c r="AI1820" s="115" t="s">
        <v>4889</v>
      </c>
      <c r="AJ1820" s="115"/>
      <c r="AK1820" s="115"/>
      <c r="AL1820" s="115"/>
      <c r="AM1820" s="115"/>
      <c r="AN1820" s="115"/>
      <c r="AO1820" s="115"/>
      <c r="AP1820" s="115"/>
      <c r="AQ1820" s="115"/>
      <c r="AR1820" s="115"/>
      <c r="AS1820" s="115"/>
      <c r="AT1820" s="115"/>
      <c r="AU1820" s="115"/>
      <c r="AV1820" s="115"/>
      <c r="AW1820" s="115"/>
      <c r="AX1820" s="115"/>
      <c r="AY1820" s="115"/>
      <c r="AZ1820" s="115"/>
      <c r="BA1820" s="115"/>
      <c r="BB1820" s="115"/>
      <c r="BC1820" s="115"/>
      <c r="BD1820" s="115"/>
      <c r="BE1820" s="115"/>
      <c r="BF1820" s="115"/>
      <c r="BG1820" s="115"/>
      <c r="BH1820" s="115"/>
      <c r="BI1820" s="115"/>
      <c r="BJ1820" s="115"/>
      <c r="BK1820" s="115"/>
      <c r="BL1820" s="115"/>
      <c r="BM1820" s="115"/>
      <c r="BN1820" s="115"/>
      <c r="BO1820" s="8"/>
      <c r="BP1820" s="8"/>
      <c r="BQ1820" s="8"/>
      <c r="BR1820" s="8"/>
      <c r="BS1820" s="8"/>
      <c r="BT1820" s="8"/>
      <c r="BU1820" s="8"/>
      <c r="BV1820" s="8"/>
      <c r="BW1820" s="8"/>
      <c r="BX1820" s="8"/>
      <c r="BY1820" s="8"/>
      <c r="BZ1820" s="8"/>
      <c r="CA1820" s="8"/>
      <c r="CB1820" s="8"/>
      <c r="CC1820" s="8"/>
      <c r="CD1820" s="115"/>
      <c r="CE1820" s="8" t="str">
        <f t="shared" si="288"/>
        <v>NC</v>
      </c>
      <c r="CF1820" s="8" t="str">
        <f t="shared" si="291"/>
        <v>Invalid PM Setting</v>
      </c>
      <c r="CG1820" s="8" t="str">
        <f t="shared" si="292"/>
        <v>NC</v>
      </c>
      <c r="CH1820" s="8" t="str">
        <f t="shared" si="293"/>
        <v>Invalid PM Setting</v>
      </c>
      <c r="CI1820" s="8"/>
      <c r="CJ1820" s="8"/>
      <c r="CK1820" s="8"/>
      <c r="CL1820" s="8"/>
      <c r="CM1820" s="115"/>
      <c r="CN1820" s="115"/>
      <c r="CO1820" s="115"/>
      <c r="CP1820" s="115"/>
      <c r="CQ1820" s="8"/>
      <c r="CR1820" s="8"/>
      <c r="CS1820" s="8"/>
      <c r="CT1820" s="8"/>
      <c r="CU1820" s="115"/>
      <c r="CV1820" s="115"/>
      <c r="CY1820" s="115"/>
      <c r="CZ1820" s="8" t="str">
        <f t="shared" si="294"/>
        <v>NC</v>
      </c>
      <c r="DA1820" s="8" t="str">
        <f t="shared" si="295"/>
        <v>Invalid PM Setting</v>
      </c>
      <c r="DB1820" s="8" t="str">
        <f t="shared" si="296"/>
        <v>NC</v>
      </c>
      <c r="DC1820" s="8" t="str">
        <f t="shared" si="297"/>
        <v>Invalid PM Setting</v>
      </c>
      <c r="DD1820" s="8"/>
      <c r="DE1820" s="8"/>
      <c r="DF1820" s="8"/>
      <c r="DG1820" s="115"/>
      <c r="DH1820" s="115"/>
      <c r="DI1820" s="115"/>
      <c r="DJ1820" s="115"/>
      <c r="DK1820" s="8"/>
      <c r="DL1820" s="8"/>
      <c r="DM1820" s="8"/>
      <c r="DN1820" s="8"/>
      <c r="DO1820" s="8"/>
      <c r="DP1820" s="115"/>
      <c r="DQ1820" s="115"/>
      <c r="DR1820" s="115"/>
      <c r="DS1820" s="115"/>
      <c r="DT1820" s="115"/>
    </row>
    <row r="1821" spans="1:124" ht="12.75" customHeight="1">
      <c r="A1821" s="115"/>
      <c r="B1821" s="89">
        <v>1818</v>
      </c>
      <c r="C1821" s="8"/>
      <c r="D1821" s="8"/>
      <c r="E1821" s="8"/>
      <c r="F1821" s="8"/>
      <c r="G1821" s="8"/>
      <c r="H1821" s="8"/>
      <c r="I1821" s="8" t="s">
        <v>4889</v>
      </c>
      <c r="J1821" s="8" t="s">
        <v>3735</v>
      </c>
      <c r="K1821" s="8"/>
      <c r="L1821" s="8"/>
      <c r="M1821" s="8"/>
      <c r="N1821" s="8"/>
      <c r="O1821" s="8" t="s">
        <v>6264</v>
      </c>
      <c r="P1821" s="8"/>
      <c r="Q1821" s="8"/>
      <c r="R1821" s="8"/>
      <c r="S1821" s="8"/>
      <c r="T1821" s="8"/>
      <c r="U1821" s="8"/>
      <c r="V1821" s="8"/>
      <c r="W1821" s="8"/>
      <c r="X1821" s="8"/>
      <c r="Y1821" s="8"/>
      <c r="Z1821" s="8"/>
      <c r="AA1821" s="8"/>
      <c r="AB1821" s="8"/>
      <c r="AC1821" s="8" t="str">
        <f t="shared" si="289"/>
        <v>NO</v>
      </c>
      <c r="AD1821" s="8" t="str">
        <f t="shared" si="290"/>
        <v>NC,,,,,,,,,,,,,</v>
      </c>
      <c r="AE1821" s="8"/>
      <c r="AF1821" s="115"/>
      <c r="AG1821" s="115"/>
      <c r="AH1821" s="8" t="s">
        <v>4889</v>
      </c>
      <c r="AI1821" s="115" t="s">
        <v>4889</v>
      </c>
      <c r="AJ1821" s="115"/>
      <c r="AK1821" s="115"/>
      <c r="AL1821" s="115"/>
      <c r="AM1821" s="115"/>
      <c r="AN1821" s="115"/>
      <c r="AO1821" s="115"/>
      <c r="AP1821" s="115"/>
      <c r="AQ1821" s="115"/>
      <c r="AR1821" s="115"/>
      <c r="AS1821" s="115"/>
      <c r="AT1821" s="115"/>
      <c r="AU1821" s="115"/>
      <c r="AV1821" s="115"/>
      <c r="AW1821" s="115"/>
      <c r="AX1821" s="115"/>
      <c r="AY1821" s="115"/>
      <c r="AZ1821" s="115"/>
      <c r="BA1821" s="115"/>
      <c r="BB1821" s="115"/>
      <c r="BC1821" s="115"/>
      <c r="BD1821" s="115"/>
      <c r="BE1821" s="115"/>
      <c r="BF1821" s="115"/>
      <c r="BG1821" s="115"/>
      <c r="BH1821" s="115"/>
      <c r="BI1821" s="115"/>
      <c r="BJ1821" s="115"/>
      <c r="BK1821" s="115"/>
      <c r="BL1821" s="115"/>
      <c r="BM1821" s="115"/>
      <c r="BN1821" s="115"/>
      <c r="BO1821" s="8"/>
      <c r="BP1821" s="8"/>
      <c r="BQ1821" s="8"/>
      <c r="BR1821" s="8"/>
      <c r="BS1821" s="8"/>
      <c r="BT1821" s="8"/>
      <c r="BU1821" s="8"/>
      <c r="BV1821" s="8"/>
      <c r="BW1821" s="8"/>
      <c r="BX1821" s="8"/>
      <c r="BY1821" s="8"/>
      <c r="BZ1821" s="8"/>
      <c r="CA1821" s="8"/>
      <c r="CB1821" s="8"/>
      <c r="CC1821" s="8"/>
      <c r="CD1821" s="115"/>
      <c r="CE1821" s="8" t="str">
        <f t="shared" si="288"/>
        <v>NC</v>
      </c>
      <c r="CF1821" s="8" t="str">
        <f t="shared" si="291"/>
        <v>Invalid PM Setting</v>
      </c>
      <c r="CG1821" s="8" t="str">
        <f t="shared" si="292"/>
        <v>NC</v>
      </c>
      <c r="CH1821" s="8" t="str">
        <f t="shared" si="293"/>
        <v>Invalid PM Setting</v>
      </c>
      <c r="CI1821" s="8"/>
      <c r="CJ1821" s="8"/>
      <c r="CK1821" s="8"/>
      <c r="CL1821" s="8"/>
      <c r="CM1821" s="115"/>
      <c r="CN1821" s="115"/>
      <c r="CO1821" s="115"/>
      <c r="CP1821" s="115"/>
      <c r="CQ1821" s="8"/>
      <c r="CR1821" s="8"/>
      <c r="CS1821" s="8"/>
      <c r="CT1821" s="8"/>
      <c r="CU1821" s="115"/>
      <c r="CV1821" s="115"/>
      <c r="CY1821" s="115"/>
      <c r="CZ1821" s="8" t="str">
        <f t="shared" si="294"/>
        <v>NC</v>
      </c>
      <c r="DA1821" s="8" t="str">
        <f t="shared" si="295"/>
        <v>Invalid PM Setting</v>
      </c>
      <c r="DB1821" s="8" t="str">
        <f t="shared" si="296"/>
        <v>NC</v>
      </c>
      <c r="DC1821" s="8" t="str">
        <f t="shared" si="297"/>
        <v>Invalid PM Setting</v>
      </c>
      <c r="DD1821" s="8"/>
      <c r="DE1821" s="8"/>
      <c r="DF1821" s="8"/>
      <c r="DG1821" s="115"/>
      <c r="DH1821" s="115"/>
      <c r="DI1821" s="115"/>
      <c r="DJ1821" s="115"/>
      <c r="DK1821" s="8"/>
      <c r="DL1821" s="8"/>
      <c r="DM1821" s="8"/>
      <c r="DN1821" s="8"/>
      <c r="DO1821" s="8"/>
      <c r="DP1821" s="115"/>
      <c r="DQ1821" s="115"/>
      <c r="DR1821" s="115"/>
      <c r="DS1821" s="115"/>
      <c r="DT1821" s="115"/>
    </row>
    <row r="1822" spans="1:124" ht="12.75" customHeight="1">
      <c r="A1822" s="115"/>
      <c r="B1822" s="89">
        <v>1819</v>
      </c>
      <c r="C1822" s="8"/>
      <c r="D1822" s="8"/>
      <c r="E1822" s="8"/>
      <c r="F1822" s="8"/>
      <c r="G1822" s="8"/>
      <c r="H1822" s="8"/>
      <c r="I1822" s="8" t="s">
        <v>4889</v>
      </c>
      <c r="J1822" s="8" t="s">
        <v>6928</v>
      </c>
      <c r="K1822" s="8"/>
      <c r="L1822" s="8"/>
      <c r="M1822" s="8"/>
      <c r="N1822" s="8"/>
      <c r="O1822" s="8" t="s">
        <v>6264</v>
      </c>
      <c r="P1822" s="8"/>
      <c r="Q1822" s="8"/>
      <c r="R1822" s="8"/>
      <c r="S1822" s="8"/>
      <c r="T1822" s="8"/>
      <c r="U1822" s="8"/>
      <c r="V1822" s="8"/>
      <c r="W1822" s="8"/>
      <c r="X1822" s="8"/>
      <c r="Y1822" s="8"/>
      <c r="Z1822" s="8"/>
      <c r="AA1822" s="8"/>
      <c r="AB1822" s="8"/>
      <c r="AC1822" s="8" t="str">
        <f t="shared" si="289"/>
        <v>NO</v>
      </c>
      <c r="AD1822" s="8" t="str">
        <f t="shared" si="290"/>
        <v>NC,,,,,,,,,,,,,</v>
      </c>
      <c r="AE1822" s="8"/>
      <c r="AF1822" s="115"/>
      <c r="AG1822" s="115"/>
      <c r="AH1822" s="8" t="s">
        <v>4889</v>
      </c>
      <c r="AI1822" s="115" t="s">
        <v>4889</v>
      </c>
      <c r="AJ1822" s="115"/>
      <c r="AK1822" s="115"/>
      <c r="AL1822" s="115"/>
      <c r="AM1822" s="115"/>
      <c r="AN1822" s="115"/>
      <c r="AO1822" s="115"/>
      <c r="AP1822" s="115"/>
      <c r="AQ1822" s="115"/>
      <c r="AR1822" s="115"/>
      <c r="AS1822" s="115"/>
      <c r="AT1822" s="115"/>
      <c r="AU1822" s="115"/>
      <c r="AV1822" s="115"/>
      <c r="AW1822" s="115"/>
      <c r="AX1822" s="115"/>
      <c r="AY1822" s="115"/>
      <c r="AZ1822" s="115"/>
      <c r="BA1822" s="115"/>
      <c r="BB1822" s="115"/>
      <c r="BC1822" s="115"/>
      <c r="BD1822" s="115"/>
      <c r="BE1822" s="115"/>
      <c r="BF1822" s="115"/>
      <c r="BG1822" s="115"/>
      <c r="BH1822" s="115"/>
      <c r="BI1822" s="115"/>
      <c r="BJ1822" s="115"/>
      <c r="BK1822" s="115"/>
      <c r="BL1822" s="115"/>
      <c r="BM1822" s="115"/>
      <c r="BN1822" s="115"/>
      <c r="BO1822" s="8"/>
      <c r="BP1822" s="8"/>
      <c r="BQ1822" s="8"/>
      <c r="BR1822" s="8"/>
      <c r="BS1822" s="8"/>
      <c r="BT1822" s="8"/>
      <c r="BU1822" s="8"/>
      <c r="BV1822" s="8"/>
      <c r="BW1822" s="8"/>
      <c r="BX1822" s="8"/>
      <c r="BY1822" s="8"/>
      <c r="BZ1822" s="8"/>
      <c r="CA1822" s="8"/>
      <c r="CB1822" s="8"/>
      <c r="CC1822" s="8"/>
      <c r="CD1822" s="115"/>
      <c r="CE1822" s="8" t="str">
        <f t="shared" si="288"/>
        <v>NC</v>
      </c>
      <c r="CF1822" s="8" t="str">
        <f t="shared" si="291"/>
        <v>Invalid PM Setting</v>
      </c>
      <c r="CG1822" s="8" t="str">
        <f t="shared" si="292"/>
        <v>NC</v>
      </c>
      <c r="CH1822" s="8" t="str">
        <f t="shared" si="293"/>
        <v>Invalid PM Setting</v>
      </c>
      <c r="CI1822" s="8"/>
      <c r="CJ1822" s="8"/>
      <c r="CK1822" s="8"/>
      <c r="CL1822" s="8"/>
      <c r="CM1822" s="115"/>
      <c r="CN1822" s="115"/>
      <c r="CO1822" s="115"/>
      <c r="CP1822" s="115"/>
      <c r="CQ1822" s="8"/>
      <c r="CR1822" s="8"/>
      <c r="CS1822" s="8"/>
      <c r="CT1822" s="8"/>
      <c r="CU1822" s="115"/>
      <c r="CV1822" s="115"/>
      <c r="CY1822" s="115"/>
      <c r="CZ1822" s="8" t="str">
        <f t="shared" si="294"/>
        <v>NC</v>
      </c>
      <c r="DA1822" s="8" t="str">
        <f t="shared" si="295"/>
        <v>Invalid PM Setting</v>
      </c>
      <c r="DB1822" s="8" t="str">
        <f t="shared" si="296"/>
        <v>NC</v>
      </c>
      <c r="DC1822" s="8" t="str">
        <f t="shared" si="297"/>
        <v>Invalid PM Setting</v>
      </c>
      <c r="DD1822" s="8"/>
      <c r="DE1822" s="8"/>
      <c r="DF1822" s="8"/>
      <c r="DG1822" s="115"/>
      <c r="DH1822" s="115"/>
      <c r="DI1822" s="115"/>
      <c r="DJ1822" s="115"/>
      <c r="DK1822" s="8"/>
      <c r="DL1822" s="8"/>
      <c r="DM1822" s="8"/>
      <c r="DN1822" s="8"/>
      <c r="DO1822" s="8"/>
      <c r="DP1822" s="115"/>
      <c r="DQ1822" s="115"/>
      <c r="DR1822" s="115"/>
      <c r="DS1822" s="115"/>
      <c r="DT1822" s="115"/>
    </row>
    <row r="1823" spans="1:124" ht="12.75" customHeight="1">
      <c r="A1823" s="115"/>
      <c r="B1823" s="89">
        <v>1820</v>
      </c>
      <c r="C1823" s="8"/>
      <c r="D1823" s="8"/>
      <c r="E1823" s="8"/>
      <c r="F1823" s="8"/>
      <c r="G1823" s="8"/>
      <c r="H1823" s="8"/>
      <c r="I1823" s="8" t="s">
        <v>4889</v>
      </c>
      <c r="J1823" s="8" t="s">
        <v>4858</v>
      </c>
      <c r="K1823" s="8"/>
      <c r="L1823" s="8"/>
      <c r="M1823" s="8"/>
      <c r="N1823" s="8"/>
      <c r="O1823" s="8" t="s">
        <v>6264</v>
      </c>
      <c r="P1823" s="8"/>
      <c r="Q1823" s="8"/>
      <c r="R1823" s="8"/>
      <c r="S1823" s="8"/>
      <c r="T1823" s="8"/>
      <c r="U1823" s="8"/>
      <c r="V1823" s="8"/>
      <c r="W1823" s="8"/>
      <c r="X1823" s="8"/>
      <c r="Y1823" s="8"/>
      <c r="Z1823" s="8"/>
      <c r="AA1823" s="8"/>
      <c r="AB1823" s="8"/>
      <c r="AC1823" s="8" t="str">
        <f t="shared" si="289"/>
        <v>NO</v>
      </c>
      <c r="AD1823" s="8" t="str">
        <f t="shared" si="290"/>
        <v>NC,,,,,,,,,,,,,</v>
      </c>
      <c r="AE1823" s="8"/>
      <c r="AF1823" s="115"/>
      <c r="AG1823" s="115"/>
      <c r="AH1823" s="8" t="s">
        <v>4889</v>
      </c>
      <c r="AI1823" s="115" t="s">
        <v>4889</v>
      </c>
      <c r="AJ1823" s="115"/>
      <c r="AK1823" s="115"/>
      <c r="AL1823" s="115"/>
      <c r="AM1823" s="115"/>
      <c r="AN1823" s="115"/>
      <c r="AO1823" s="115"/>
      <c r="AP1823" s="115"/>
      <c r="AQ1823" s="115"/>
      <c r="AR1823" s="115"/>
      <c r="AS1823" s="115"/>
      <c r="AT1823" s="115"/>
      <c r="AU1823" s="115"/>
      <c r="AV1823" s="115"/>
      <c r="AW1823" s="115"/>
      <c r="AX1823" s="115"/>
      <c r="AY1823" s="115"/>
      <c r="AZ1823" s="115"/>
      <c r="BA1823" s="115"/>
      <c r="BB1823" s="115"/>
      <c r="BC1823" s="115"/>
      <c r="BD1823" s="115"/>
      <c r="BE1823" s="115"/>
      <c r="BF1823" s="115"/>
      <c r="BG1823" s="115"/>
      <c r="BH1823" s="115"/>
      <c r="BI1823" s="115"/>
      <c r="BJ1823" s="115"/>
      <c r="BK1823" s="115"/>
      <c r="BL1823" s="115"/>
      <c r="BM1823" s="115"/>
      <c r="BN1823" s="115"/>
      <c r="BO1823" s="8"/>
      <c r="BP1823" s="8"/>
      <c r="BQ1823" s="8"/>
      <c r="BR1823" s="8"/>
      <c r="BS1823" s="8"/>
      <c r="BT1823" s="8"/>
      <c r="BU1823" s="8"/>
      <c r="BV1823" s="8"/>
      <c r="BW1823" s="8"/>
      <c r="BX1823" s="8"/>
      <c r="BY1823" s="8"/>
      <c r="BZ1823" s="8"/>
      <c r="CA1823" s="8"/>
      <c r="CB1823" s="8"/>
      <c r="CC1823" s="8"/>
      <c r="CD1823" s="115"/>
      <c r="CE1823" s="8" t="str">
        <f t="shared" si="288"/>
        <v>NC</v>
      </c>
      <c r="CF1823" s="8" t="str">
        <f t="shared" si="291"/>
        <v>Invalid PM Setting</v>
      </c>
      <c r="CG1823" s="8" t="str">
        <f t="shared" si="292"/>
        <v>NC</v>
      </c>
      <c r="CH1823" s="8" t="str">
        <f t="shared" si="293"/>
        <v>Invalid PM Setting</v>
      </c>
      <c r="CI1823" s="8"/>
      <c r="CJ1823" s="8"/>
      <c r="CK1823" s="8"/>
      <c r="CL1823" s="8"/>
      <c r="CM1823" s="115"/>
      <c r="CN1823" s="115"/>
      <c r="CO1823" s="115"/>
      <c r="CP1823" s="115"/>
      <c r="CQ1823" s="8"/>
      <c r="CR1823" s="8"/>
      <c r="CS1823" s="8"/>
      <c r="CT1823" s="8"/>
      <c r="CU1823" s="115"/>
      <c r="CV1823" s="115"/>
      <c r="CY1823" s="115"/>
      <c r="CZ1823" s="8" t="str">
        <f t="shared" si="294"/>
        <v>NC</v>
      </c>
      <c r="DA1823" s="8" t="str">
        <f t="shared" si="295"/>
        <v>Invalid PM Setting</v>
      </c>
      <c r="DB1823" s="8" t="str">
        <f t="shared" si="296"/>
        <v>NC</v>
      </c>
      <c r="DC1823" s="8" t="str">
        <f t="shared" si="297"/>
        <v>Invalid PM Setting</v>
      </c>
      <c r="DD1823" s="8"/>
      <c r="DE1823" s="8"/>
      <c r="DF1823" s="8"/>
      <c r="DG1823" s="115"/>
      <c r="DH1823" s="115"/>
      <c r="DI1823" s="115"/>
      <c r="DJ1823" s="115"/>
      <c r="DK1823" s="8"/>
      <c r="DL1823" s="8"/>
      <c r="DM1823" s="8"/>
      <c r="DN1823" s="8"/>
      <c r="DO1823" s="8"/>
      <c r="DP1823" s="115"/>
      <c r="DQ1823" s="115"/>
      <c r="DR1823" s="115"/>
      <c r="DS1823" s="115"/>
      <c r="DT1823" s="115"/>
    </row>
    <row r="1824" spans="1:124" ht="12.75" customHeight="1">
      <c r="A1824" s="115"/>
      <c r="B1824" s="89">
        <v>1821</v>
      </c>
      <c r="C1824" s="8"/>
      <c r="D1824" s="8"/>
      <c r="E1824" s="8"/>
      <c r="F1824" s="8"/>
      <c r="G1824" s="8"/>
      <c r="H1824" s="8"/>
      <c r="I1824" s="8" t="s">
        <v>4889</v>
      </c>
      <c r="J1824" s="8" t="s">
        <v>4868</v>
      </c>
      <c r="K1824" s="8"/>
      <c r="L1824" s="8"/>
      <c r="M1824" s="8"/>
      <c r="N1824" s="8"/>
      <c r="O1824" s="8" t="s">
        <v>6264</v>
      </c>
      <c r="P1824" s="8"/>
      <c r="Q1824" s="8"/>
      <c r="R1824" s="8"/>
      <c r="S1824" s="8"/>
      <c r="T1824" s="8"/>
      <c r="U1824" s="8"/>
      <c r="V1824" s="8"/>
      <c r="W1824" s="8"/>
      <c r="X1824" s="8"/>
      <c r="Y1824" s="8"/>
      <c r="Z1824" s="8"/>
      <c r="AA1824" s="8"/>
      <c r="AB1824" s="8"/>
      <c r="AC1824" s="8" t="str">
        <f t="shared" si="289"/>
        <v>NO</v>
      </c>
      <c r="AD1824" s="8" t="str">
        <f t="shared" si="290"/>
        <v>NC,,,,,,,,,,,,,</v>
      </c>
      <c r="AE1824" s="8"/>
      <c r="AF1824" s="115"/>
      <c r="AG1824" s="115"/>
      <c r="AH1824" s="8" t="s">
        <v>4889</v>
      </c>
      <c r="AI1824" s="115" t="s">
        <v>4889</v>
      </c>
      <c r="AJ1824" s="115"/>
      <c r="AK1824" s="115"/>
      <c r="AL1824" s="115"/>
      <c r="AM1824" s="115"/>
      <c r="AN1824" s="115"/>
      <c r="AO1824" s="115"/>
      <c r="AP1824" s="115"/>
      <c r="AQ1824" s="115"/>
      <c r="AR1824" s="115"/>
      <c r="AS1824" s="115"/>
      <c r="AT1824" s="115"/>
      <c r="AU1824" s="115"/>
      <c r="AV1824" s="115"/>
      <c r="AW1824" s="115"/>
      <c r="AX1824" s="115"/>
      <c r="AY1824" s="115"/>
      <c r="AZ1824" s="115"/>
      <c r="BA1824" s="115"/>
      <c r="BB1824" s="115"/>
      <c r="BC1824" s="115"/>
      <c r="BD1824" s="115"/>
      <c r="BE1824" s="115"/>
      <c r="BF1824" s="115"/>
      <c r="BG1824" s="115"/>
      <c r="BH1824" s="115"/>
      <c r="BI1824" s="115"/>
      <c r="BJ1824" s="115"/>
      <c r="BK1824" s="115"/>
      <c r="BL1824" s="115"/>
      <c r="BM1824" s="115"/>
      <c r="BN1824" s="115"/>
      <c r="BO1824" s="8"/>
      <c r="BP1824" s="8"/>
      <c r="BQ1824" s="8"/>
      <c r="BR1824" s="8"/>
      <c r="BS1824" s="8"/>
      <c r="BT1824" s="8"/>
      <c r="BU1824" s="8"/>
      <c r="BV1824" s="8"/>
      <c r="BW1824" s="8"/>
      <c r="BX1824" s="8"/>
      <c r="BY1824" s="8"/>
      <c r="BZ1824" s="8"/>
      <c r="CA1824" s="8"/>
      <c r="CB1824" s="8"/>
      <c r="CC1824" s="8"/>
      <c r="CD1824" s="115"/>
      <c r="CE1824" s="8" t="str">
        <f t="shared" si="288"/>
        <v>NC</v>
      </c>
      <c r="CF1824" s="8" t="str">
        <f t="shared" si="291"/>
        <v>Invalid PM Setting</v>
      </c>
      <c r="CG1824" s="8" t="str">
        <f t="shared" si="292"/>
        <v>NC</v>
      </c>
      <c r="CH1824" s="8" t="str">
        <f t="shared" si="293"/>
        <v>Invalid PM Setting</v>
      </c>
      <c r="CI1824" s="8"/>
      <c r="CJ1824" s="8"/>
      <c r="CK1824" s="8"/>
      <c r="CL1824" s="8"/>
      <c r="CM1824" s="115"/>
      <c r="CN1824" s="115"/>
      <c r="CO1824" s="115"/>
      <c r="CP1824" s="115"/>
      <c r="CQ1824" s="8"/>
      <c r="CR1824" s="8"/>
      <c r="CS1824" s="8"/>
      <c r="CT1824" s="8"/>
      <c r="CU1824" s="115"/>
      <c r="CV1824" s="115"/>
      <c r="CY1824" s="115"/>
      <c r="CZ1824" s="8" t="str">
        <f t="shared" si="294"/>
        <v>NC</v>
      </c>
      <c r="DA1824" s="8" t="str">
        <f t="shared" si="295"/>
        <v>Invalid PM Setting</v>
      </c>
      <c r="DB1824" s="8" t="str">
        <f t="shared" si="296"/>
        <v>NC</v>
      </c>
      <c r="DC1824" s="8" t="str">
        <f t="shared" si="297"/>
        <v>Invalid PM Setting</v>
      </c>
      <c r="DD1824" s="8"/>
      <c r="DE1824" s="8"/>
      <c r="DF1824" s="8"/>
      <c r="DG1824" s="115"/>
      <c r="DH1824" s="115"/>
      <c r="DI1824" s="115"/>
      <c r="DJ1824" s="115"/>
      <c r="DK1824" s="8"/>
      <c r="DL1824" s="8"/>
      <c r="DM1824" s="8"/>
      <c r="DN1824" s="8"/>
      <c r="DO1824" s="8"/>
      <c r="DP1824" s="115"/>
      <c r="DQ1824" s="115"/>
      <c r="DR1824" s="115"/>
      <c r="DS1824" s="115"/>
      <c r="DT1824" s="115"/>
    </row>
    <row r="1825" spans="1:124" ht="12.75" customHeight="1">
      <c r="A1825" s="115"/>
      <c r="B1825" s="89">
        <v>1822</v>
      </c>
      <c r="C1825" s="8"/>
      <c r="D1825" s="8"/>
      <c r="E1825" s="8"/>
      <c r="F1825" s="8"/>
      <c r="G1825" s="8"/>
      <c r="H1825" s="8"/>
      <c r="I1825" s="8" t="s">
        <v>4889</v>
      </c>
      <c r="J1825" s="8" t="s">
        <v>4876</v>
      </c>
      <c r="K1825" s="8"/>
      <c r="L1825" s="8"/>
      <c r="M1825" s="8"/>
      <c r="N1825" s="8"/>
      <c r="O1825" s="8" t="s">
        <v>6264</v>
      </c>
      <c r="P1825" s="8"/>
      <c r="Q1825" s="8"/>
      <c r="R1825" s="8"/>
      <c r="S1825" s="8"/>
      <c r="T1825" s="8"/>
      <c r="U1825" s="8"/>
      <c r="V1825" s="8"/>
      <c r="W1825" s="8"/>
      <c r="X1825" s="8"/>
      <c r="Y1825" s="8"/>
      <c r="Z1825" s="8"/>
      <c r="AA1825" s="8"/>
      <c r="AB1825" s="8"/>
      <c r="AC1825" s="8" t="str">
        <f t="shared" si="289"/>
        <v>NO</v>
      </c>
      <c r="AD1825" s="8" t="str">
        <f t="shared" si="290"/>
        <v>NC,,,,,,,,,,,,,</v>
      </c>
      <c r="AE1825" s="8"/>
      <c r="AF1825" s="115"/>
      <c r="AG1825" s="115"/>
      <c r="AH1825" s="8" t="s">
        <v>4889</v>
      </c>
      <c r="AI1825" s="115" t="s">
        <v>4889</v>
      </c>
      <c r="AJ1825" s="115"/>
      <c r="AK1825" s="115"/>
      <c r="AL1825" s="115"/>
      <c r="AM1825" s="115"/>
      <c r="AN1825" s="115"/>
      <c r="AO1825" s="115"/>
      <c r="AP1825" s="115"/>
      <c r="AQ1825" s="115"/>
      <c r="AR1825" s="115"/>
      <c r="AS1825" s="115"/>
      <c r="AT1825" s="115"/>
      <c r="AU1825" s="115"/>
      <c r="AV1825" s="115"/>
      <c r="AW1825" s="115"/>
      <c r="AX1825" s="115"/>
      <c r="AY1825" s="115"/>
      <c r="AZ1825" s="115"/>
      <c r="BA1825" s="115"/>
      <c r="BB1825" s="115"/>
      <c r="BC1825" s="115"/>
      <c r="BD1825" s="115"/>
      <c r="BE1825" s="115"/>
      <c r="BF1825" s="115"/>
      <c r="BG1825" s="115"/>
      <c r="BH1825" s="115"/>
      <c r="BI1825" s="115"/>
      <c r="BJ1825" s="115"/>
      <c r="BK1825" s="115"/>
      <c r="BL1825" s="115"/>
      <c r="BM1825" s="115"/>
      <c r="BN1825" s="115"/>
      <c r="BO1825" s="8"/>
      <c r="BP1825" s="8"/>
      <c r="BQ1825" s="8"/>
      <c r="BR1825" s="8"/>
      <c r="BS1825" s="8"/>
      <c r="BT1825" s="8"/>
      <c r="BU1825" s="8"/>
      <c r="BV1825" s="8"/>
      <c r="BW1825" s="8"/>
      <c r="BX1825" s="8"/>
      <c r="BY1825" s="8"/>
      <c r="BZ1825" s="8"/>
      <c r="CA1825" s="8"/>
      <c r="CB1825" s="8"/>
      <c r="CC1825" s="8"/>
      <c r="CD1825" s="115"/>
      <c r="CE1825" s="8" t="str">
        <f t="shared" si="288"/>
        <v>NC</v>
      </c>
      <c r="CF1825" s="8" t="str">
        <f t="shared" si="291"/>
        <v>Invalid PM Setting</v>
      </c>
      <c r="CG1825" s="8" t="str">
        <f t="shared" si="292"/>
        <v>NC</v>
      </c>
      <c r="CH1825" s="8" t="str">
        <f t="shared" si="293"/>
        <v>Invalid PM Setting</v>
      </c>
      <c r="CI1825" s="8"/>
      <c r="CJ1825" s="8"/>
      <c r="CK1825" s="8"/>
      <c r="CL1825" s="8"/>
      <c r="CM1825" s="115"/>
      <c r="CN1825" s="115"/>
      <c r="CO1825" s="115"/>
      <c r="CP1825" s="115"/>
      <c r="CQ1825" s="8"/>
      <c r="CR1825" s="8"/>
      <c r="CS1825" s="8"/>
      <c r="CT1825" s="8"/>
      <c r="CU1825" s="115"/>
      <c r="CV1825" s="115"/>
      <c r="CY1825" s="115"/>
      <c r="CZ1825" s="8" t="str">
        <f t="shared" si="294"/>
        <v>NC</v>
      </c>
      <c r="DA1825" s="8" t="str">
        <f t="shared" si="295"/>
        <v>Invalid PM Setting</v>
      </c>
      <c r="DB1825" s="8" t="str">
        <f t="shared" si="296"/>
        <v>NC</v>
      </c>
      <c r="DC1825" s="8" t="str">
        <f t="shared" si="297"/>
        <v>Invalid PM Setting</v>
      </c>
      <c r="DD1825" s="8"/>
      <c r="DE1825" s="8"/>
      <c r="DF1825" s="8"/>
      <c r="DG1825" s="115"/>
      <c r="DH1825" s="115"/>
      <c r="DI1825" s="115"/>
      <c r="DJ1825" s="115"/>
      <c r="DK1825" s="8"/>
      <c r="DL1825" s="8"/>
      <c r="DM1825" s="8"/>
      <c r="DN1825" s="8"/>
      <c r="DO1825" s="8"/>
      <c r="DP1825" s="115"/>
      <c r="DQ1825" s="115"/>
      <c r="DR1825" s="115"/>
      <c r="DS1825" s="115"/>
      <c r="DT1825" s="115"/>
    </row>
    <row r="1826" spans="1:124" ht="12.75" customHeight="1">
      <c r="A1826" s="115"/>
      <c r="B1826" s="89">
        <v>1823</v>
      </c>
      <c r="C1826" s="8"/>
      <c r="D1826" s="8"/>
      <c r="E1826" s="8"/>
      <c r="F1826" s="8"/>
      <c r="G1826" s="8"/>
      <c r="H1826" s="8"/>
      <c r="I1826" s="8" t="s">
        <v>4889</v>
      </c>
      <c r="J1826" s="8" t="s">
        <v>7108</v>
      </c>
      <c r="K1826" s="8"/>
      <c r="L1826" s="8"/>
      <c r="M1826" s="8"/>
      <c r="N1826" s="8"/>
      <c r="O1826" s="8" t="s">
        <v>6264</v>
      </c>
      <c r="P1826" s="8"/>
      <c r="Q1826" s="8"/>
      <c r="R1826" s="8"/>
      <c r="S1826" s="8"/>
      <c r="T1826" s="8"/>
      <c r="U1826" s="8"/>
      <c r="V1826" s="8"/>
      <c r="W1826" s="8"/>
      <c r="X1826" s="8"/>
      <c r="Y1826" s="8"/>
      <c r="Z1826" s="8"/>
      <c r="AA1826" s="8"/>
      <c r="AB1826" s="8"/>
      <c r="AC1826" s="8" t="str">
        <f t="shared" si="289"/>
        <v>NO</v>
      </c>
      <c r="AD1826" s="8" t="str">
        <f t="shared" si="290"/>
        <v>NC,,,,,,,,,,,,,</v>
      </c>
      <c r="AE1826" s="8"/>
      <c r="AF1826" s="115"/>
      <c r="AG1826" s="115"/>
      <c r="AH1826" s="8" t="s">
        <v>4889</v>
      </c>
      <c r="AI1826" s="115" t="s">
        <v>4889</v>
      </c>
      <c r="AJ1826" s="115"/>
      <c r="AK1826" s="115"/>
      <c r="AL1826" s="115"/>
      <c r="AM1826" s="115"/>
      <c r="AN1826" s="115"/>
      <c r="AO1826" s="115"/>
      <c r="AP1826" s="115"/>
      <c r="AQ1826" s="115"/>
      <c r="AR1826" s="115"/>
      <c r="AS1826" s="115"/>
      <c r="AT1826" s="115"/>
      <c r="AU1826" s="115"/>
      <c r="AV1826" s="115"/>
      <c r="AW1826" s="115"/>
      <c r="AX1826" s="115"/>
      <c r="AY1826" s="115"/>
      <c r="AZ1826" s="115"/>
      <c r="BA1826" s="115"/>
      <c r="BB1826" s="115"/>
      <c r="BC1826" s="115"/>
      <c r="BD1826" s="115"/>
      <c r="BE1826" s="115"/>
      <c r="BF1826" s="115"/>
      <c r="BG1826" s="115"/>
      <c r="BH1826" s="115"/>
      <c r="BI1826" s="115"/>
      <c r="BJ1826" s="115"/>
      <c r="BK1826" s="115"/>
      <c r="BL1826" s="115"/>
      <c r="BM1826" s="115"/>
      <c r="BN1826" s="115"/>
      <c r="BO1826" s="8"/>
      <c r="BP1826" s="8"/>
      <c r="BQ1826" s="8"/>
      <c r="BR1826" s="8"/>
      <c r="BS1826" s="8"/>
      <c r="BT1826" s="8"/>
      <c r="BU1826" s="8"/>
      <c r="BV1826" s="8"/>
      <c r="BW1826" s="8"/>
      <c r="BX1826" s="8"/>
      <c r="BY1826" s="8"/>
      <c r="BZ1826" s="8"/>
      <c r="CA1826" s="8"/>
      <c r="CB1826" s="8"/>
      <c r="CC1826" s="8"/>
      <c r="CD1826" s="115"/>
      <c r="CE1826" s="8" t="str">
        <f t="shared" si="288"/>
        <v>NC</v>
      </c>
      <c r="CF1826" s="8" t="str">
        <f t="shared" si="291"/>
        <v>Invalid PM Setting</v>
      </c>
      <c r="CG1826" s="8" t="str">
        <f t="shared" si="292"/>
        <v>NC</v>
      </c>
      <c r="CH1826" s="8" t="str">
        <f t="shared" si="293"/>
        <v>Invalid PM Setting</v>
      </c>
      <c r="CI1826" s="8"/>
      <c r="CJ1826" s="8"/>
      <c r="CK1826" s="8"/>
      <c r="CL1826" s="8"/>
      <c r="CM1826" s="115"/>
      <c r="CN1826" s="115"/>
      <c r="CO1826" s="115"/>
      <c r="CP1826" s="115"/>
      <c r="CQ1826" s="8"/>
      <c r="CR1826" s="8"/>
      <c r="CS1826" s="8"/>
      <c r="CT1826" s="8"/>
      <c r="CU1826" s="115"/>
      <c r="CV1826" s="115"/>
      <c r="CY1826" s="115"/>
      <c r="CZ1826" s="8" t="str">
        <f t="shared" si="294"/>
        <v>NC</v>
      </c>
      <c r="DA1826" s="8" t="str">
        <f t="shared" si="295"/>
        <v>Invalid PM Setting</v>
      </c>
      <c r="DB1826" s="8" t="str">
        <f t="shared" si="296"/>
        <v>NC</v>
      </c>
      <c r="DC1826" s="8" t="str">
        <f t="shared" si="297"/>
        <v>Invalid PM Setting</v>
      </c>
      <c r="DD1826" s="8"/>
      <c r="DE1826" s="8"/>
      <c r="DF1826" s="8"/>
      <c r="DG1826" s="115"/>
      <c r="DH1826" s="115"/>
      <c r="DI1826" s="115"/>
      <c r="DJ1826" s="115"/>
      <c r="DK1826" s="8"/>
      <c r="DL1826" s="8"/>
      <c r="DM1826" s="8"/>
      <c r="DN1826" s="8"/>
      <c r="DO1826" s="8"/>
      <c r="DP1826" s="115"/>
      <c r="DQ1826" s="115"/>
      <c r="DR1826" s="115"/>
      <c r="DS1826" s="115"/>
      <c r="DT1826" s="115"/>
    </row>
    <row r="1827" spans="1:124" ht="12.75" customHeight="1">
      <c r="A1827" s="115"/>
      <c r="B1827" s="89">
        <v>1824</v>
      </c>
      <c r="C1827" s="8"/>
      <c r="D1827" s="8"/>
      <c r="E1827" s="8"/>
      <c r="F1827" s="8"/>
      <c r="G1827" s="8"/>
      <c r="H1827" s="8"/>
      <c r="I1827" s="8" t="s">
        <v>4889</v>
      </c>
      <c r="J1827" s="8" t="s">
        <v>5658</v>
      </c>
      <c r="K1827" s="8"/>
      <c r="L1827" s="8"/>
      <c r="M1827" s="8"/>
      <c r="N1827" s="8"/>
      <c r="O1827" s="8" t="s">
        <v>6264</v>
      </c>
      <c r="P1827" s="8"/>
      <c r="Q1827" s="8"/>
      <c r="R1827" s="8"/>
      <c r="S1827" s="8"/>
      <c r="T1827" s="8"/>
      <c r="U1827" s="8"/>
      <c r="V1827" s="8"/>
      <c r="W1827" s="8"/>
      <c r="X1827" s="8"/>
      <c r="Y1827" s="8"/>
      <c r="Z1827" s="8"/>
      <c r="AA1827" s="8"/>
      <c r="AB1827" s="8"/>
      <c r="AC1827" s="8" t="str">
        <f t="shared" si="289"/>
        <v>NO</v>
      </c>
      <c r="AD1827" s="8" t="str">
        <f t="shared" si="290"/>
        <v>NC,,,,,,,,,,,,,</v>
      </c>
      <c r="AE1827" s="8"/>
      <c r="AF1827" s="115"/>
      <c r="AG1827" s="115"/>
      <c r="AH1827" s="8" t="s">
        <v>4889</v>
      </c>
      <c r="AI1827" s="115" t="s">
        <v>4889</v>
      </c>
      <c r="AJ1827" s="115"/>
      <c r="AK1827" s="115"/>
      <c r="AL1827" s="115"/>
      <c r="AM1827" s="115"/>
      <c r="AN1827" s="115"/>
      <c r="AO1827" s="115"/>
      <c r="AP1827" s="115"/>
      <c r="AQ1827" s="115"/>
      <c r="AR1827" s="115"/>
      <c r="AS1827" s="115"/>
      <c r="AT1827" s="115"/>
      <c r="AU1827" s="115"/>
      <c r="AV1827" s="115"/>
      <c r="AW1827" s="115"/>
      <c r="AX1827" s="115"/>
      <c r="AY1827" s="115"/>
      <c r="AZ1827" s="115"/>
      <c r="BA1827" s="115"/>
      <c r="BB1827" s="115"/>
      <c r="BC1827" s="115"/>
      <c r="BD1827" s="115"/>
      <c r="BE1827" s="115"/>
      <c r="BF1827" s="115"/>
      <c r="BG1827" s="115"/>
      <c r="BH1827" s="115"/>
      <c r="BI1827" s="115"/>
      <c r="BJ1827" s="115"/>
      <c r="BK1827" s="115"/>
      <c r="BL1827" s="115"/>
      <c r="BM1827" s="115"/>
      <c r="BN1827" s="115"/>
      <c r="BO1827" s="8"/>
      <c r="BP1827" s="8"/>
      <c r="BQ1827" s="8"/>
      <c r="BR1827" s="8"/>
      <c r="BS1827" s="8"/>
      <c r="BT1827" s="8"/>
      <c r="BU1827" s="8"/>
      <c r="BV1827" s="8"/>
      <c r="BW1827" s="8"/>
      <c r="BX1827" s="8"/>
      <c r="BY1827" s="8"/>
      <c r="BZ1827" s="8"/>
      <c r="CA1827" s="8"/>
      <c r="CB1827" s="8"/>
      <c r="CC1827" s="8"/>
      <c r="CD1827" s="115"/>
      <c r="CE1827" s="8" t="str">
        <f t="shared" si="288"/>
        <v>NC</v>
      </c>
      <c r="CF1827" s="8" t="str">
        <f t="shared" si="291"/>
        <v>Invalid PM Setting</v>
      </c>
      <c r="CG1827" s="8" t="str">
        <f t="shared" si="292"/>
        <v>NC</v>
      </c>
      <c r="CH1827" s="8" t="str">
        <f t="shared" si="293"/>
        <v>Invalid PM Setting</v>
      </c>
      <c r="CI1827" s="8"/>
      <c r="CJ1827" s="8"/>
      <c r="CK1827" s="8"/>
      <c r="CL1827" s="8"/>
      <c r="CM1827" s="115"/>
      <c r="CN1827" s="115"/>
      <c r="CO1827" s="115"/>
      <c r="CP1827" s="115"/>
      <c r="CQ1827" s="8"/>
      <c r="CR1827" s="8"/>
      <c r="CS1827" s="8"/>
      <c r="CT1827" s="8"/>
      <c r="CU1827" s="115"/>
      <c r="CV1827" s="115"/>
      <c r="CY1827" s="115"/>
      <c r="CZ1827" s="8" t="str">
        <f t="shared" si="294"/>
        <v>NC</v>
      </c>
      <c r="DA1827" s="8" t="str">
        <f t="shared" si="295"/>
        <v>Invalid PM Setting</v>
      </c>
      <c r="DB1827" s="8" t="str">
        <f t="shared" si="296"/>
        <v>NC</v>
      </c>
      <c r="DC1827" s="8" t="str">
        <f t="shared" si="297"/>
        <v>Invalid PM Setting</v>
      </c>
      <c r="DD1827" s="8"/>
      <c r="DE1827" s="8"/>
      <c r="DF1827" s="8"/>
      <c r="DG1827" s="115"/>
      <c r="DH1827" s="115"/>
      <c r="DI1827" s="115"/>
      <c r="DJ1827" s="115"/>
      <c r="DK1827" s="8"/>
      <c r="DL1827" s="8"/>
      <c r="DM1827" s="8"/>
      <c r="DN1827" s="8"/>
      <c r="DO1827" s="8"/>
      <c r="DP1827" s="115"/>
      <c r="DQ1827" s="115"/>
      <c r="DR1827" s="115"/>
      <c r="DS1827" s="115"/>
      <c r="DT1827" s="115"/>
    </row>
    <row r="1828" spans="1:124" ht="12.75" customHeight="1">
      <c r="A1828" s="115"/>
      <c r="B1828" s="89">
        <v>1825</v>
      </c>
      <c r="C1828" s="8"/>
      <c r="D1828" s="8"/>
      <c r="E1828" s="8"/>
      <c r="F1828" s="8"/>
      <c r="G1828" s="8"/>
      <c r="H1828" s="8"/>
      <c r="I1828" s="8" t="s">
        <v>4889</v>
      </c>
      <c r="J1828" s="8" t="s">
        <v>5671</v>
      </c>
      <c r="K1828" s="8"/>
      <c r="L1828" s="8"/>
      <c r="M1828" s="8"/>
      <c r="N1828" s="8"/>
      <c r="O1828" s="8" t="s">
        <v>6264</v>
      </c>
      <c r="P1828" s="8"/>
      <c r="Q1828" s="8"/>
      <c r="R1828" s="8"/>
      <c r="S1828" s="8"/>
      <c r="T1828" s="8"/>
      <c r="U1828" s="8"/>
      <c r="V1828" s="8"/>
      <c r="W1828" s="8"/>
      <c r="X1828" s="8"/>
      <c r="Y1828" s="8"/>
      <c r="Z1828" s="8"/>
      <c r="AA1828" s="8"/>
      <c r="AB1828" s="8"/>
      <c r="AC1828" s="8" t="str">
        <f t="shared" si="289"/>
        <v>NO</v>
      </c>
      <c r="AD1828" s="8" t="str">
        <f t="shared" si="290"/>
        <v>NC,,,,,,,,,,,,,</v>
      </c>
      <c r="AE1828" s="8"/>
      <c r="AF1828" s="115"/>
      <c r="AG1828" s="115"/>
      <c r="AH1828" s="8" t="s">
        <v>4889</v>
      </c>
      <c r="AI1828" s="115" t="s">
        <v>4889</v>
      </c>
      <c r="AJ1828" s="115"/>
      <c r="AK1828" s="115"/>
      <c r="AL1828" s="115"/>
      <c r="AM1828" s="115"/>
      <c r="AN1828" s="115"/>
      <c r="AO1828" s="115"/>
      <c r="AP1828" s="115"/>
      <c r="AQ1828" s="115"/>
      <c r="AR1828" s="115"/>
      <c r="AS1828" s="115"/>
      <c r="AT1828" s="115"/>
      <c r="AU1828" s="115"/>
      <c r="AV1828" s="115"/>
      <c r="AW1828" s="115"/>
      <c r="AX1828" s="115"/>
      <c r="AY1828" s="115"/>
      <c r="AZ1828" s="115"/>
      <c r="BA1828" s="115"/>
      <c r="BB1828" s="115"/>
      <c r="BC1828" s="115"/>
      <c r="BD1828" s="115"/>
      <c r="BE1828" s="115"/>
      <c r="BF1828" s="115"/>
      <c r="BG1828" s="115"/>
      <c r="BH1828" s="115"/>
      <c r="BI1828" s="115"/>
      <c r="BJ1828" s="115"/>
      <c r="BK1828" s="115"/>
      <c r="BL1828" s="115"/>
      <c r="BM1828" s="115"/>
      <c r="BN1828" s="115"/>
      <c r="BO1828" s="8"/>
      <c r="BP1828" s="8"/>
      <c r="BQ1828" s="8"/>
      <c r="BR1828" s="8"/>
      <c r="BS1828" s="8"/>
      <c r="BT1828" s="8"/>
      <c r="BU1828" s="8"/>
      <c r="BV1828" s="8"/>
      <c r="BW1828" s="8"/>
      <c r="BX1828" s="8"/>
      <c r="BY1828" s="8"/>
      <c r="BZ1828" s="8"/>
      <c r="CA1828" s="8"/>
      <c r="CB1828" s="8"/>
      <c r="CC1828" s="8"/>
      <c r="CD1828" s="115"/>
      <c r="CE1828" s="8" t="str">
        <f t="shared" si="288"/>
        <v>NC</v>
      </c>
      <c r="CF1828" s="8" t="str">
        <f t="shared" si="291"/>
        <v>Invalid PM Setting</v>
      </c>
      <c r="CG1828" s="8" t="str">
        <f t="shared" si="292"/>
        <v>NC</v>
      </c>
      <c r="CH1828" s="8" t="str">
        <f t="shared" si="293"/>
        <v>Invalid PM Setting</v>
      </c>
      <c r="CI1828" s="8"/>
      <c r="CJ1828" s="8"/>
      <c r="CK1828" s="8"/>
      <c r="CL1828" s="8"/>
      <c r="CM1828" s="115"/>
      <c r="CN1828" s="115"/>
      <c r="CO1828" s="115"/>
      <c r="CP1828" s="115"/>
      <c r="CQ1828" s="8"/>
      <c r="CR1828" s="8"/>
      <c r="CS1828" s="8"/>
      <c r="CT1828" s="8"/>
      <c r="CU1828" s="115"/>
      <c r="CV1828" s="115"/>
      <c r="CY1828" s="115"/>
      <c r="CZ1828" s="8" t="str">
        <f t="shared" si="294"/>
        <v>NC</v>
      </c>
      <c r="DA1828" s="8" t="str">
        <f t="shared" si="295"/>
        <v>Invalid PM Setting</v>
      </c>
      <c r="DB1828" s="8" t="str">
        <f t="shared" si="296"/>
        <v>NC</v>
      </c>
      <c r="DC1828" s="8" t="str">
        <f t="shared" si="297"/>
        <v>Invalid PM Setting</v>
      </c>
      <c r="DD1828" s="8"/>
      <c r="DE1828" s="8"/>
      <c r="DF1828" s="8"/>
      <c r="DG1828" s="115"/>
      <c r="DH1828" s="115"/>
      <c r="DI1828" s="115"/>
      <c r="DJ1828" s="115"/>
      <c r="DK1828" s="8"/>
      <c r="DL1828" s="8"/>
      <c r="DM1828" s="8"/>
      <c r="DN1828" s="8"/>
      <c r="DO1828" s="8"/>
      <c r="DP1828" s="115"/>
      <c r="DQ1828" s="115"/>
      <c r="DR1828" s="115"/>
      <c r="DS1828" s="115"/>
      <c r="DT1828" s="115"/>
    </row>
    <row r="1829" spans="1:124" ht="12.75" customHeight="1">
      <c r="A1829" s="115"/>
      <c r="B1829" s="89">
        <v>1826</v>
      </c>
      <c r="C1829" s="8"/>
      <c r="D1829" s="8"/>
      <c r="E1829" s="8"/>
      <c r="F1829" s="8"/>
      <c r="G1829" s="8"/>
      <c r="H1829" s="8"/>
      <c r="I1829" s="8" t="s">
        <v>4889</v>
      </c>
      <c r="J1829" s="8" t="s">
        <v>2855</v>
      </c>
      <c r="K1829" s="8"/>
      <c r="L1829" s="8"/>
      <c r="M1829" s="8"/>
      <c r="N1829" s="8"/>
      <c r="O1829" s="8" t="s">
        <v>6264</v>
      </c>
      <c r="P1829" s="8"/>
      <c r="Q1829" s="8"/>
      <c r="R1829" s="8"/>
      <c r="S1829" s="8"/>
      <c r="T1829" s="8"/>
      <c r="U1829" s="8"/>
      <c r="V1829" s="8"/>
      <c r="W1829" s="8"/>
      <c r="X1829" s="8"/>
      <c r="Y1829" s="8"/>
      <c r="Z1829" s="8"/>
      <c r="AA1829" s="8"/>
      <c r="AB1829" s="8"/>
      <c r="AC1829" s="8" t="str">
        <f t="shared" si="289"/>
        <v>NO</v>
      </c>
      <c r="AD1829" s="8" t="str">
        <f t="shared" si="290"/>
        <v>NC,,,,,,,,,,,,,</v>
      </c>
      <c r="AE1829" s="8"/>
      <c r="AF1829" s="115"/>
      <c r="AG1829" s="115"/>
      <c r="AH1829" s="8" t="s">
        <v>4889</v>
      </c>
      <c r="AI1829" s="115" t="s">
        <v>4889</v>
      </c>
      <c r="AJ1829" s="115"/>
      <c r="AK1829" s="115"/>
      <c r="AL1829" s="115"/>
      <c r="AM1829" s="115"/>
      <c r="AN1829" s="115"/>
      <c r="AO1829" s="115"/>
      <c r="AP1829" s="115"/>
      <c r="AQ1829" s="115"/>
      <c r="AR1829" s="115"/>
      <c r="AS1829" s="115"/>
      <c r="AT1829" s="115"/>
      <c r="AU1829" s="115"/>
      <c r="AV1829" s="115"/>
      <c r="AW1829" s="115"/>
      <c r="AX1829" s="115"/>
      <c r="AY1829" s="115"/>
      <c r="AZ1829" s="115"/>
      <c r="BA1829" s="115"/>
      <c r="BB1829" s="115"/>
      <c r="BC1829" s="115"/>
      <c r="BD1829" s="115"/>
      <c r="BE1829" s="115"/>
      <c r="BF1829" s="115"/>
      <c r="BG1829" s="115"/>
      <c r="BH1829" s="115"/>
      <c r="BI1829" s="115"/>
      <c r="BJ1829" s="115"/>
      <c r="BK1829" s="115"/>
      <c r="BL1829" s="115"/>
      <c r="BM1829" s="115"/>
      <c r="BN1829" s="115"/>
      <c r="BO1829" s="8"/>
      <c r="BP1829" s="8"/>
      <c r="BQ1829" s="8"/>
      <c r="BR1829" s="8"/>
      <c r="BS1829" s="8"/>
      <c r="BT1829" s="8"/>
      <c r="BU1829" s="8"/>
      <c r="BV1829" s="8"/>
      <c r="BW1829" s="8"/>
      <c r="BX1829" s="8"/>
      <c r="BY1829" s="8"/>
      <c r="BZ1829" s="8"/>
      <c r="CA1829" s="8"/>
      <c r="CB1829" s="8"/>
      <c r="CC1829" s="8"/>
      <c r="CD1829" s="115"/>
      <c r="CE1829" s="8" t="str">
        <f t="shared" si="288"/>
        <v>NC</v>
      </c>
      <c r="CF1829" s="8" t="str">
        <f t="shared" si="291"/>
        <v>Invalid PM Setting</v>
      </c>
      <c r="CG1829" s="8" t="str">
        <f t="shared" si="292"/>
        <v>NC</v>
      </c>
      <c r="CH1829" s="8" t="str">
        <f t="shared" si="293"/>
        <v>Invalid PM Setting</v>
      </c>
      <c r="CI1829" s="8"/>
      <c r="CJ1829" s="8"/>
      <c r="CK1829" s="8"/>
      <c r="CL1829" s="8"/>
      <c r="CM1829" s="115"/>
      <c r="CN1829" s="115"/>
      <c r="CO1829" s="115"/>
      <c r="CP1829" s="115"/>
      <c r="CQ1829" s="8"/>
      <c r="CR1829" s="8"/>
      <c r="CS1829" s="8"/>
      <c r="CT1829" s="8"/>
      <c r="CU1829" s="115"/>
      <c r="CV1829" s="115"/>
      <c r="CY1829" s="115"/>
      <c r="CZ1829" s="8" t="str">
        <f t="shared" si="294"/>
        <v>NC</v>
      </c>
      <c r="DA1829" s="8" t="str">
        <f t="shared" si="295"/>
        <v>Invalid PM Setting</v>
      </c>
      <c r="DB1829" s="8" t="str">
        <f t="shared" si="296"/>
        <v>NC</v>
      </c>
      <c r="DC1829" s="8" t="str">
        <f t="shared" si="297"/>
        <v>Invalid PM Setting</v>
      </c>
      <c r="DD1829" s="8"/>
      <c r="DE1829" s="8"/>
      <c r="DF1829" s="8"/>
      <c r="DG1829" s="115"/>
      <c r="DH1829" s="115"/>
      <c r="DI1829" s="115"/>
      <c r="DJ1829" s="115"/>
      <c r="DK1829" s="8"/>
      <c r="DL1829" s="8"/>
      <c r="DM1829" s="8"/>
      <c r="DN1829" s="8"/>
      <c r="DO1829" s="8"/>
      <c r="DP1829" s="115"/>
      <c r="DQ1829" s="115"/>
      <c r="DR1829" s="115"/>
      <c r="DS1829" s="115"/>
      <c r="DT1829" s="115"/>
    </row>
    <row r="1830" spans="1:124" ht="12.75" customHeight="1">
      <c r="A1830" s="115"/>
      <c r="B1830" s="89">
        <v>1827</v>
      </c>
      <c r="C1830" s="8"/>
      <c r="D1830" s="8"/>
      <c r="E1830" s="8"/>
      <c r="F1830" s="8"/>
      <c r="G1830" s="8"/>
      <c r="H1830" s="8"/>
      <c r="I1830" s="8" t="s">
        <v>4889</v>
      </c>
      <c r="J1830" s="8" t="s">
        <v>5688</v>
      </c>
      <c r="K1830" s="8"/>
      <c r="L1830" s="8"/>
      <c r="M1830" s="8"/>
      <c r="N1830" s="8"/>
      <c r="O1830" s="8" t="s">
        <v>6264</v>
      </c>
      <c r="P1830" s="8"/>
      <c r="Q1830" s="8"/>
      <c r="R1830" s="8"/>
      <c r="S1830" s="8"/>
      <c r="T1830" s="8"/>
      <c r="U1830" s="8"/>
      <c r="V1830" s="8"/>
      <c r="W1830" s="8"/>
      <c r="X1830" s="8"/>
      <c r="Y1830" s="8"/>
      <c r="Z1830" s="8"/>
      <c r="AA1830" s="8"/>
      <c r="AB1830" s="8"/>
      <c r="AC1830" s="8" t="str">
        <f t="shared" si="289"/>
        <v>NO</v>
      </c>
      <c r="AD1830" s="8" t="str">
        <f t="shared" si="290"/>
        <v>NC,,,,,,,,,,,,,</v>
      </c>
      <c r="AE1830" s="8"/>
      <c r="AF1830" s="115"/>
      <c r="AG1830" s="115"/>
      <c r="AH1830" s="8" t="s">
        <v>4889</v>
      </c>
      <c r="AI1830" s="115" t="s">
        <v>4889</v>
      </c>
      <c r="AJ1830" s="115"/>
      <c r="AK1830" s="115"/>
      <c r="AL1830" s="115"/>
      <c r="AM1830" s="115"/>
      <c r="AN1830" s="115"/>
      <c r="AO1830" s="115"/>
      <c r="AP1830" s="115"/>
      <c r="AQ1830" s="115"/>
      <c r="AR1830" s="115"/>
      <c r="AS1830" s="115"/>
      <c r="AT1830" s="115"/>
      <c r="AU1830" s="115"/>
      <c r="AV1830" s="115"/>
      <c r="AW1830" s="115"/>
      <c r="AX1830" s="115"/>
      <c r="AY1830" s="115"/>
      <c r="AZ1830" s="115"/>
      <c r="BA1830" s="115"/>
      <c r="BB1830" s="115"/>
      <c r="BC1830" s="115"/>
      <c r="BD1830" s="115"/>
      <c r="BE1830" s="115"/>
      <c r="BF1830" s="115"/>
      <c r="BG1830" s="115"/>
      <c r="BH1830" s="115"/>
      <c r="BI1830" s="115"/>
      <c r="BJ1830" s="115"/>
      <c r="BK1830" s="115"/>
      <c r="BL1830" s="115"/>
      <c r="BM1830" s="115"/>
      <c r="BN1830" s="115"/>
      <c r="BO1830" s="8"/>
      <c r="BP1830" s="8"/>
      <c r="BQ1830" s="8"/>
      <c r="BR1830" s="8"/>
      <c r="BS1830" s="8"/>
      <c r="BT1830" s="8"/>
      <c r="BU1830" s="8"/>
      <c r="BV1830" s="8"/>
      <c r="BW1830" s="8"/>
      <c r="BX1830" s="8"/>
      <c r="BY1830" s="8"/>
      <c r="BZ1830" s="8"/>
      <c r="CA1830" s="8"/>
      <c r="CB1830" s="8"/>
      <c r="CC1830" s="8"/>
      <c r="CD1830" s="115"/>
      <c r="CE1830" s="8" t="str">
        <f t="shared" si="288"/>
        <v>NC</v>
      </c>
      <c r="CF1830" s="8" t="str">
        <f t="shared" si="291"/>
        <v>Invalid PM Setting</v>
      </c>
      <c r="CG1830" s="8" t="str">
        <f t="shared" si="292"/>
        <v>NC</v>
      </c>
      <c r="CH1830" s="8" t="str">
        <f t="shared" si="293"/>
        <v>Invalid PM Setting</v>
      </c>
      <c r="CI1830" s="8"/>
      <c r="CJ1830" s="8"/>
      <c r="CK1830" s="8"/>
      <c r="CL1830" s="8"/>
      <c r="CM1830" s="115"/>
      <c r="CN1830" s="115"/>
      <c r="CO1830" s="115"/>
      <c r="CP1830" s="115"/>
      <c r="CQ1830" s="8"/>
      <c r="CR1830" s="8"/>
      <c r="CS1830" s="8"/>
      <c r="CT1830" s="8"/>
      <c r="CU1830" s="115"/>
      <c r="CV1830" s="115"/>
      <c r="CY1830" s="115"/>
      <c r="CZ1830" s="8" t="str">
        <f t="shared" si="294"/>
        <v>NC</v>
      </c>
      <c r="DA1830" s="8" t="str">
        <f t="shared" si="295"/>
        <v>Invalid PM Setting</v>
      </c>
      <c r="DB1830" s="8" t="str">
        <f t="shared" si="296"/>
        <v>NC</v>
      </c>
      <c r="DC1830" s="8" t="str">
        <f t="shared" si="297"/>
        <v>Invalid PM Setting</v>
      </c>
      <c r="DD1830" s="8"/>
      <c r="DE1830" s="8"/>
      <c r="DF1830" s="8"/>
      <c r="DG1830" s="115"/>
      <c r="DH1830" s="115"/>
      <c r="DI1830" s="115"/>
      <c r="DJ1830" s="115"/>
      <c r="DK1830" s="8"/>
      <c r="DL1830" s="8"/>
      <c r="DM1830" s="8"/>
      <c r="DN1830" s="8"/>
      <c r="DO1830" s="8"/>
      <c r="DP1830" s="115"/>
      <c r="DQ1830" s="115"/>
      <c r="DR1830" s="115"/>
      <c r="DS1830" s="115"/>
      <c r="DT1830" s="115"/>
    </row>
    <row r="1831" spans="1:124" ht="12.75" customHeight="1">
      <c r="A1831" s="115"/>
      <c r="B1831" s="89">
        <v>1828</v>
      </c>
      <c r="C1831" s="8"/>
      <c r="D1831" s="8"/>
      <c r="E1831" s="8"/>
      <c r="F1831" s="8"/>
      <c r="G1831" s="8"/>
      <c r="H1831" s="8"/>
      <c r="I1831" s="8" t="s">
        <v>4889</v>
      </c>
      <c r="J1831" s="8" t="s">
        <v>4292</v>
      </c>
      <c r="K1831" s="8"/>
      <c r="L1831" s="8"/>
      <c r="M1831" s="8"/>
      <c r="N1831" s="8"/>
      <c r="O1831" s="8" t="s">
        <v>6264</v>
      </c>
      <c r="P1831" s="8"/>
      <c r="Q1831" s="8"/>
      <c r="R1831" s="8"/>
      <c r="S1831" s="8"/>
      <c r="T1831" s="8"/>
      <c r="U1831" s="8"/>
      <c r="V1831" s="8"/>
      <c r="W1831" s="8"/>
      <c r="X1831" s="8"/>
      <c r="Y1831" s="8"/>
      <c r="Z1831" s="8"/>
      <c r="AA1831" s="8"/>
      <c r="AB1831" s="8"/>
      <c r="AC1831" s="8" t="str">
        <f t="shared" si="289"/>
        <v>NO</v>
      </c>
      <c r="AD1831" s="8" t="str">
        <f t="shared" si="290"/>
        <v>NC,,,,,,,,,,,,,</v>
      </c>
      <c r="AE1831" s="8"/>
      <c r="AF1831" s="115"/>
      <c r="AG1831" s="115"/>
      <c r="AH1831" s="8" t="s">
        <v>4889</v>
      </c>
      <c r="AI1831" s="115" t="s">
        <v>4889</v>
      </c>
      <c r="AJ1831" s="115"/>
      <c r="AK1831" s="115"/>
      <c r="AL1831" s="115"/>
      <c r="AM1831" s="115"/>
      <c r="AN1831" s="115"/>
      <c r="AO1831" s="115"/>
      <c r="AP1831" s="115"/>
      <c r="AQ1831" s="115"/>
      <c r="AR1831" s="115"/>
      <c r="AS1831" s="115"/>
      <c r="AT1831" s="115"/>
      <c r="AU1831" s="115"/>
      <c r="AV1831" s="115"/>
      <c r="AW1831" s="115"/>
      <c r="AX1831" s="115"/>
      <c r="AY1831" s="115"/>
      <c r="AZ1831" s="115"/>
      <c r="BA1831" s="115"/>
      <c r="BB1831" s="115"/>
      <c r="BC1831" s="115"/>
      <c r="BD1831" s="115"/>
      <c r="BE1831" s="115"/>
      <c r="BF1831" s="115"/>
      <c r="BG1831" s="115"/>
      <c r="BH1831" s="115"/>
      <c r="BI1831" s="115"/>
      <c r="BJ1831" s="115"/>
      <c r="BK1831" s="115"/>
      <c r="BL1831" s="115"/>
      <c r="BM1831" s="115"/>
      <c r="BN1831" s="115"/>
      <c r="BO1831" s="8"/>
      <c r="BP1831" s="8"/>
      <c r="BQ1831" s="8"/>
      <c r="BR1831" s="8"/>
      <c r="BS1831" s="8"/>
      <c r="BT1831" s="8"/>
      <c r="BU1831" s="8"/>
      <c r="BV1831" s="8"/>
      <c r="BW1831" s="8"/>
      <c r="BX1831" s="8"/>
      <c r="BY1831" s="8"/>
      <c r="BZ1831" s="8"/>
      <c r="CA1831" s="8"/>
      <c r="CB1831" s="8"/>
      <c r="CC1831" s="8"/>
      <c r="CD1831" s="115"/>
      <c r="CE1831" s="8" t="str">
        <f t="shared" si="288"/>
        <v>NC</v>
      </c>
      <c r="CF1831" s="8" t="str">
        <f t="shared" si="291"/>
        <v>Invalid PM Setting</v>
      </c>
      <c r="CG1831" s="8" t="str">
        <f t="shared" si="292"/>
        <v>NC</v>
      </c>
      <c r="CH1831" s="8" t="str">
        <f t="shared" si="293"/>
        <v>Invalid PM Setting</v>
      </c>
      <c r="CI1831" s="8"/>
      <c r="CJ1831" s="8"/>
      <c r="CK1831" s="8"/>
      <c r="CL1831" s="8"/>
      <c r="CM1831" s="115"/>
      <c r="CN1831" s="115"/>
      <c r="CO1831" s="115"/>
      <c r="CP1831" s="115"/>
      <c r="CQ1831" s="8"/>
      <c r="CR1831" s="8"/>
      <c r="CS1831" s="8"/>
      <c r="CT1831" s="8"/>
      <c r="CU1831" s="115"/>
      <c r="CV1831" s="115"/>
      <c r="CY1831" s="115"/>
      <c r="CZ1831" s="8" t="str">
        <f t="shared" si="294"/>
        <v>NC</v>
      </c>
      <c r="DA1831" s="8" t="str">
        <f t="shared" si="295"/>
        <v>Invalid PM Setting</v>
      </c>
      <c r="DB1831" s="8" t="str">
        <f t="shared" si="296"/>
        <v>NC</v>
      </c>
      <c r="DC1831" s="8" t="str">
        <f t="shared" si="297"/>
        <v>Invalid PM Setting</v>
      </c>
      <c r="DD1831" s="8"/>
      <c r="DE1831" s="8"/>
      <c r="DF1831" s="8"/>
      <c r="DG1831" s="115"/>
      <c r="DH1831" s="115"/>
      <c r="DI1831" s="115"/>
      <c r="DJ1831" s="115"/>
      <c r="DK1831" s="8"/>
      <c r="DL1831" s="8"/>
      <c r="DM1831" s="8"/>
      <c r="DN1831" s="8"/>
      <c r="DO1831" s="8"/>
      <c r="DP1831" s="115"/>
      <c r="DQ1831" s="115"/>
      <c r="DR1831" s="115"/>
      <c r="DS1831" s="115"/>
      <c r="DT1831" s="115"/>
    </row>
    <row r="1832" spans="1:124" ht="12.75" customHeight="1">
      <c r="A1832" s="115"/>
      <c r="B1832" s="89">
        <v>1829</v>
      </c>
      <c r="C1832" s="8"/>
      <c r="D1832" s="8"/>
      <c r="E1832" s="8"/>
      <c r="F1832" s="8"/>
      <c r="G1832" s="8"/>
      <c r="H1832" s="8"/>
      <c r="I1832" s="8" t="s">
        <v>4889</v>
      </c>
      <c r="J1832" s="8" t="s">
        <v>5694</v>
      </c>
      <c r="K1832" s="8"/>
      <c r="L1832" s="8"/>
      <c r="M1832" s="8"/>
      <c r="N1832" s="8"/>
      <c r="O1832" s="8" t="s">
        <v>6264</v>
      </c>
      <c r="P1832" s="8"/>
      <c r="Q1832" s="8"/>
      <c r="R1832" s="8"/>
      <c r="S1832" s="8"/>
      <c r="T1832" s="8"/>
      <c r="U1832" s="8"/>
      <c r="V1832" s="8"/>
      <c r="W1832" s="8"/>
      <c r="X1832" s="8"/>
      <c r="Y1832" s="8"/>
      <c r="Z1832" s="8"/>
      <c r="AA1832" s="8"/>
      <c r="AB1832" s="8"/>
      <c r="AC1832" s="8" t="str">
        <f t="shared" si="289"/>
        <v>NO</v>
      </c>
      <c r="AD1832" s="8" t="str">
        <f t="shared" si="290"/>
        <v>NC,,,,,,,,,,,,,</v>
      </c>
      <c r="AE1832" s="8"/>
      <c r="AF1832" s="115"/>
      <c r="AG1832" s="115"/>
      <c r="AH1832" s="8" t="s">
        <v>4889</v>
      </c>
      <c r="AI1832" s="115" t="s">
        <v>4889</v>
      </c>
      <c r="AJ1832" s="115"/>
      <c r="AK1832" s="115"/>
      <c r="AL1832" s="115"/>
      <c r="AM1832" s="115"/>
      <c r="AN1832" s="115"/>
      <c r="AO1832" s="115"/>
      <c r="AP1832" s="115"/>
      <c r="AQ1832" s="115"/>
      <c r="AR1832" s="115"/>
      <c r="AS1832" s="115"/>
      <c r="AT1832" s="115"/>
      <c r="AU1832" s="115"/>
      <c r="AV1832" s="115"/>
      <c r="AW1832" s="115"/>
      <c r="AX1832" s="115"/>
      <c r="AY1832" s="115"/>
      <c r="AZ1832" s="115"/>
      <c r="BA1832" s="115"/>
      <c r="BB1832" s="115"/>
      <c r="BC1832" s="115"/>
      <c r="BD1832" s="115"/>
      <c r="BE1832" s="115"/>
      <c r="BF1832" s="115"/>
      <c r="BG1832" s="115"/>
      <c r="BH1832" s="115"/>
      <c r="BI1832" s="115"/>
      <c r="BJ1832" s="115"/>
      <c r="BK1832" s="115"/>
      <c r="BL1832" s="115"/>
      <c r="BM1832" s="115"/>
      <c r="BN1832" s="115"/>
      <c r="BO1832" s="8"/>
      <c r="BP1832" s="8"/>
      <c r="BQ1832" s="8"/>
      <c r="BR1832" s="8"/>
      <c r="BS1832" s="8"/>
      <c r="BT1832" s="8"/>
      <c r="BU1832" s="8"/>
      <c r="BV1832" s="8"/>
      <c r="BW1832" s="8"/>
      <c r="BX1832" s="8"/>
      <c r="BY1832" s="8"/>
      <c r="BZ1832" s="8"/>
      <c r="CA1832" s="8"/>
      <c r="CB1832" s="8"/>
      <c r="CC1832" s="8"/>
      <c r="CD1832" s="115"/>
      <c r="CE1832" s="8" t="str">
        <f t="shared" si="288"/>
        <v>NC</v>
      </c>
      <c r="CF1832" s="8" t="str">
        <f t="shared" si="291"/>
        <v>Invalid PM Setting</v>
      </c>
      <c r="CG1832" s="8" t="str">
        <f t="shared" si="292"/>
        <v>NC</v>
      </c>
      <c r="CH1832" s="8" t="str">
        <f t="shared" si="293"/>
        <v>Invalid PM Setting</v>
      </c>
      <c r="CI1832" s="8"/>
      <c r="CJ1832" s="8"/>
      <c r="CK1832" s="8"/>
      <c r="CL1832" s="8"/>
      <c r="CM1832" s="115"/>
      <c r="CN1832" s="115"/>
      <c r="CO1832" s="115"/>
      <c r="CP1832" s="115"/>
      <c r="CQ1832" s="8"/>
      <c r="CR1832" s="8"/>
      <c r="CS1832" s="8"/>
      <c r="CT1832" s="8"/>
      <c r="CU1832" s="115"/>
      <c r="CV1832" s="115"/>
      <c r="CY1832" s="115"/>
      <c r="CZ1832" s="8" t="str">
        <f t="shared" si="294"/>
        <v>NC</v>
      </c>
      <c r="DA1832" s="8" t="str">
        <f t="shared" si="295"/>
        <v>Invalid PM Setting</v>
      </c>
      <c r="DB1832" s="8" t="str">
        <f t="shared" si="296"/>
        <v>NC</v>
      </c>
      <c r="DC1832" s="8" t="str">
        <f t="shared" si="297"/>
        <v>Invalid PM Setting</v>
      </c>
      <c r="DD1832" s="8"/>
      <c r="DE1832" s="8"/>
      <c r="DF1832" s="8"/>
      <c r="DG1832" s="115"/>
      <c r="DH1832" s="115"/>
      <c r="DI1832" s="115"/>
      <c r="DJ1832" s="115"/>
      <c r="DK1832" s="8"/>
      <c r="DL1832" s="8"/>
      <c r="DM1832" s="8"/>
      <c r="DN1832" s="8"/>
      <c r="DO1832" s="8"/>
      <c r="DP1832" s="115"/>
      <c r="DQ1832" s="115"/>
      <c r="DR1832" s="115"/>
      <c r="DS1832" s="115"/>
      <c r="DT1832" s="115"/>
    </row>
    <row r="1833" spans="1:124" ht="12.75" customHeight="1">
      <c r="A1833" s="115"/>
      <c r="B1833" s="89">
        <v>1830</v>
      </c>
      <c r="C1833" s="8"/>
      <c r="D1833" s="8"/>
      <c r="E1833" s="8"/>
      <c r="F1833" s="8"/>
      <c r="G1833" s="8"/>
      <c r="H1833" s="8"/>
      <c r="I1833" s="8" t="s">
        <v>4889</v>
      </c>
      <c r="J1833" s="8" t="s">
        <v>4258</v>
      </c>
      <c r="K1833" s="8"/>
      <c r="L1833" s="8"/>
      <c r="M1833" s="8"/>
      <c r="N1833" s="8"/>
      <c r="O1833" s="8" t="s">
        <v>6264</v>
      </c>
      <c r="P1833" s="8"/>
      <c r="Q1833" s="8"/>
      <c r="R1833" s="8"/>
      <c r="S1833" s="8"/>
      <c r="T1833" s="8"/>
      <c r="U1833" s="8"/>
      <c r="V1833" s="8"/>
      <c r="W1833" s="8"/>
      <c r="X1833" s="8"/>
      <c r="Y1833" s="8"/>
      <c r="Z1833" s="8"/>
      <c r="AA1833" s="8"/>
      <c r="AB1833" s="8"/>
      <c r="AC1833" s="8" t="str">
        <f t="shared" si="289"/>
        <v>NO</v>
      </c>
      <c r="AD1833" s="8" t="str">
        <f t="shared" si="290"/>
        <v>NC,,,,,,,,,,,,,</v>
      </c>
      <c r="AE1833" s="8"/>
      <c r="AF1833" s="115"/>
      <c r="AG1833" s="115"/>
      <c r="AH1833" s="8" t="s">
        <v>4889</v>
      </c>
      <c r="AI1833" s="115" t="s">
        <v>4889</v>
      </c>
      <c r="AJ1833" s="115"/>
      <c r="AK1833" s="115"/>
      <c r="AL1833" s="115"/>
      <c r="AM1833" s="115"/>
      <c r="AN1833" s="115"/>
      <c r="AO1833" s="115"/>
      <c r="AP1833" s="115"/>
      <c r="AQ1833" s="115"/>
      <c r="AR1833" s="115"/>
      <c r="AS1833" s="115"/>
      <c r="AT1833" s="115"/>
      <c r="AU1833" s="115"/>
      <c r="AV1833" s="115"/>
      <c r="AW1833" s="115"/>
      <c r="AX1833" s="115"/>
      <c r="AY1833" s="115"/>
      <c r="AZ1833" s="115"/>
      <c r="BA1833" s="115"/>
      <c r="BB1833" s="115"/>
      <c r="BC1833" s="115"/>
      <c r="BD1833" s="115"/>
      <c r="BE1833" s="115"/>
      <c r="BF1833" s="115"/>
      <c r="BG1833" s="115"/>
      <c r="BH1833" s="115"/>
      <c r="BI1833" s="115"/>
      <c r="BJ1833" s="115"/>
      <c r="BK1833" s="115"/>
      <c r="BL1833" s="115"/>
      <c r="BM1833" s="115"/>
      <c r="BN1833" s="115"/>
      <c r="BO1833" s="8"/>
      <c r="BP1833" s="8"/>
      <c r="BQ1833" s="8"/>
      <c r="BR1833" s="8"/>
      <c r="BS1833" s="8"/>
      <c r="BT1833" s="8"/>
      <c r="BU1833" s="8"/>
      <c r="BV1833" s="8"/>
      <c r="BW1833" s="8"/>
      <c r="BX1833" s="8"/>
      <c r="BY1833" s="8"/>
      <c r="BZ1833" s="8"/>
      <c r="CA1833" s="8"/>
      <c r="CB1833" s="8"/>
      <c r="CC1833" s="8"/>
      <c r="CD1833" s="115"/>
      <c r="CE1833" s="8" t="str">
        <f t="shared" si="288"/>
        <v>NC</v>
      </c>
      <c r="CF1833" s="8" t="str">
        <f t="shared" si="291"/>
        <v>Invalid PM Setting</v>
      </c>
      <c r="CG1833" s="8" t="str">
        <f t="shared" si="292"/>
        <v>NC</v>
      </c>
      <c r="CH1833" s="8" t="str">
        <f t="shared" si="293"/>
        <v>Invalid PM Setting</v>
      </c>
      <c r="CI1833" s="8"/>
      <c r="CJ1833" s="8"/>
      <c r="CK1833" s="8"/>
      <c r="CL1833" s="8"/>
      <c r="CM1833" s="115"/>
      <c r="CN1833" s="115"/>
      <c r="CO1833" s="115"/>
      <c r="CP1833" s="115"/>
      <c r="CQ1833" s="8"/>
      <c r="CR1833" s="8"/>
      <c r="CS1833" s="8"/>
      <c r="CT1833" s="8"/>
      <c r="CU1833" s="115"/>
      <c r="CV1833" s="115"/>
      <c r="CY1833" s="115"/>
      <c r="CZ1833" s="8" t="str">
        <f t="shared" si="294"/>
        <v>NC</v>
      </c>
      <c r="DA1833" s="8" t="str">
        <f t="shared" si="295"/>
        <v>Invalid PM Setting</v>
      </c>
      <c r="DB1833" s="8" t="str">
        <f t="shared" si="296"/>
        <v>NC</v>
      </c>
      <c r="DC1833" s="8" t="str">
        <f t="shared" si="297"/>
        <v>Invalid PM Setting</v>
      </c>
      <c r="DD1833" s="8"/>
      <c r="DE1833" s="8"/>
      <c r="DF1833" s="8"/>
      <c r="DG1833" s="115"/>
      <c r="DH1833" s="115"/>
      <c r="DI1833" s="115"/>
      <c r="DJ1833" s="115"/>
      <c r="DK1833" s="8"/>
      <c r="DL1833" s="8"/>
      <c r="DM1833" s="8"/>
      <c r="DN1833" s="8"/>
      <c r="DO1833" s="8"/>
      <c r="DP1833" s="115"/>
      <c r="DQ1833" s="115"/>
      <c r="DR1833" s="115"/>
      <c r="DS1833" s="115"/>
      <c r="DT1833" s="115"/>
    </row>
    <row r="1834" spans="1:124" ht="12.75" customHeight="1">
      <c r="A1834" s="115"/>
      <c r="B1834" s="89">
        <v>1831</v>
      </c>
      <c r="C1834" s="8"/>
      <c r="D1834" s="8"/>
      <c r="E1834" s="8"/>
      <c r="F1834" s="8"/>
      <c r="G1834" s="8"/>
      <c r="H1834" s="8"/>
      <c r="I1834" s="8" t="s">
        <v>4889</v>
      </c>
      <c r="J1834" s="8" t="s">
        <v>6935</v>
      </c>
      <c r="K1834" s="8"/>
      <c r="L1834" s="8"/>
      <c r="M1834" s="8"/>
      <c r="N1834" s="8"/>
      <c r="O1834" s="8" t="s">
        <v>6264</v>
      </c>
      <c r="P1834" s="8"/>
      <c r="Q1834" s="8"/>
      <c r="R1834" s="8"/>
      <c r="S1834" s="8"/>
      <c r="T1834" s="8"/>
      <c r="U1834" s="8"/>
      <c r="V1834" s="8"/>
      <c r="W1834" s="8"/>
      <c r="X1834" s="8"/>
      <c r="Y1834" s="8"/>
      <c r="Z1834" s="8"/>
      <c r="AA1834" s="8"/>
      <c r="AB1834" s="8"/>
      <c r="AC1834" s="8" t="str">
        <f t="shared" si="289"/>
        <v>NO</v>
      </c>
      <c r="AD1834" s="8" t="str">
        <f t="shared" si="290"/>
        <v>NC,,,,,,,,,,,,,</v>
      </c>
      <c r="AE1834" s="8"/>
      <c r="AF1834" s="115"/>
      <c r="AG1834" s="115"/>
      <c r="AH1834" s="8" t="s">
        <v>4889</v>
      </c>
      <c r="AI1834" s="115" t="s">
        <v>4889</v>
      </c>
      <c r="AJ1834" s="115"/>
      <c r="AK1834" s="115"/>
      <c r="AL1834" s="115"/>
      <c r="AM1834" s="115"/>
      <c r="AN1834" s="115"/>
      <c r="AO1834" s="115"/>
      <c r="AP1834" s="115"/>
      <c r="AQ1834" s="115"/>
      <c r="AR1834" s="115"/>
      <c r="AS1834" s="115"/>
      <c r="AT1834" s="115"/>
      <c r="AU1834" s="115"/>
      <c r="AV1834" s="115"/>
      <c r="AW1834" s="115"/>
      <c r="AX1834" s="115"/>
      <c r="AY1834" s="115"/>
      <c r="AZ1834" s="115"/>
      <c r="BA1834" s="115"/>
      <c r="BB1834" s="115"/>
      <c r="BC1834" s="115"/>
      <c r="BD1834" s="115"/>
      <c r="BE1834" s="115"/>
      <c r="BF1834" s="115"/>
      <c r="BG1834" s="115"/>
      <c r="BH1834" s="115"/>
      <c r="BI1834" s="115"/>
      <c r="BJ1834" s="115"/>
      <c r="BK1834" s="115"/>
      <c r="BL1834" s="115"/>
      <c r="BM1834" s="115"/>
      <c r="BN1834" s="115"/>
      <c r="BO1834" s="8"/>
      <c r="BP1834" s="8"/>
      <c r="BQ1834" s="8"/>
      <c r="BR1834" s="8"/>
      <c r="BS1834" s="8"/>
      <c r="BT1834" s="8"/>
      <c r="BU1834" s="8"/>
      <c r="BV1834" s="8"/>
      <c r="BW1834" s="8"/>
      <c r="BX1834" s="8"/>
      <c r="BY1834" s="8"/>
      <c r="BZ1834" s="8"/>
      <c r="CA1834" s="8"/>
      <c r="CB1834" s="8"/>
      <c r="CC1834" s="8"/>
      <c r="CD1834" s="115"/>
      <c r="CE1834" s="8" t="str">
        <f t="shared" si="288"/>
        <v>NC</v>
      </c>
      <c r="CF1834" s="8" t="str">
        <f t="shared" si="291"/>
        <v>Invalid PM Setting</v>
      </c>
      <c r="CG1834" s="8" t="str">
        <f t="shared" si="292"/>
        <v>NC</v>
      </c>
      <c r="CH1834" s="8" t="str">
        <f t="shared" si="293"/>
        <v>Invalid PM Setting</v>
      </c>
      <c r="CI1834" s="8"/>
      <c r="CJ1834" s="8"/>
      <c r="CK1834" s="8"/>
      <c r="CL1834" s="8"/>
      <c r="CM1834" s="115"/>
      <c r="CN1834" s="115"/>
      <c r="CO1834" s="115"/>
      <c r="CP1834" s="115"/>
      <c r="CQ1834" s="8"/>
      <c r="CR1834" s="8"/>
      <c r="CS1834" s="8"/>
      <c r="CT1834" s="8"/>
      <c r="CU1834" s="115"/>
      <c r="CV1834" s="115"/>
      <c r="CY1834" s="115"/>
      <c r="CZ1834" s="8" t="str">
        <f t="shared" si="294"/>
        <v>NC</v>
      </c>
      <c r="DA1834" s="8" t="str">
        <f t="shared" si="295"/>
        <v>Invalid PM Setting</v>
      </c>
      <c r="DB1834" s="8" t="str">
        <f t="shared" si="296"/>
        <v>NC</v>
      </c>
      <c r="DC1834" s="8" t="str">
        <f t="shared" si="297"/>
        <v>Invalid PM Setting</v>
      </c>
      <c r="DD1834" s="8"/>
      <c r="DE1834" s="8"/>
      <c r="DF1834" s="8"/>
      <c r="DG1834" s="115"/>
      <c r="DH1834" s="115"/>
      <c r="DI1834" s="115"/>
      <c r="DJ1834" s="115"/>
      <c r="DK1834" s="8"/>
      <c r="DL1834" s="8"/>
      <c r="DM1834" s="8"/>
      <c r="DN1834" s="8"/>
      <c r="DO1834" s="8"/>
      <c r="DP1834" s="115"/>
      <c r="DQ1834" s="115"/>
      <c r="DR1834" s="115"/>
      <c r="DS1834" s="115"/>
      <c r="DT1834" s="115"/>
    </row>
    <row r="1835" spans="1:124" ht="12.75" customHeight="1">
      <c r="A1835" s="115"/>
      <c r="B1835" s="89">
        <v>1832</v>
      </c>
      <c r="C1835" s="8"/>
      <c r="D1835" s="8"/>
      <c r="E1835" s="8"/>
      <c r="F1835" s="8"/>
      <c r="G1835" s="8"/>
      <c r="H1835" s="8"/>
      <c r="I1835" s="8" t="s">
        <v>4889</v>
      </c>
      <c r="J1835" s="8" t="s">
        <v>4224</v>
      </c>
      <c r="K1835" s="8"/>
      <c r="L1835" s="8"/>
      <c r="M1835" s="8"/>
      <c r="N1835" s="8"/>
      <c r="O1835" s="8" t="s">
        <v>6264</v>
      </c>
      <c r="P1835" s="8"/>
      <c r="Q1835" s="8"/>
      <c r="R1835" s="8"/>
      <c r="S1835" s="8"/>
      <c r="T1835" s="8"/>
      <c r="U1835" s="8"/>
      <c r="V1835" s="8"/>
      <c r="W1835" s="8"/>
      <c r="X1835" s="8"/>
      <c r="Y1835" s="8"/>
      <c r="Z1835" s="8"/>
      <c r="AA1835" s="8"/>
      <c r="AB1835" s="8"/>
      <c r="AC1835" s="8" t="str">
        <f t="shared" si="289"/>
        <v>NO</v>
      </c>
      <c r="AD1835" s="8" t="str">
        <f t="shared" si="290"/>
        <v>NC,,,,,,,,,,,,,</v>
      </c>
      <c r="AE1835" s="8"/>
      <c r="AF1835" s="115"/>
      <c r="AG1835" s="115"/>
      <c r="AH1835" s="8" t="s">
        <v>4889</v>
      </c>
      <c r="AI1835" s="115" t="s">
        <v>4889</v>
      </c>
      <c r="AJ1835" s="115"/>
      <c r="AK1835" s="115"/>
      <c r="AL1835" s="115"/>
      <c r="AM1835" s="115"/>
      <c r="AN1835" s="115"/>
      <c r="AO1835" s="115"/>
      <c r="AP1835" s="115"/>
      <c r="AQ1835" s="115"/>
      <c r="AR1835" s="115"/>
      <c r="AS1835" s="115"/>
      <c r="AT1835" s="115"/>
      <c r="AU1835" s="115"/>
      <c r="AV1835" s="115"/>
      <c r="AW1835" s="115"/>
      <c r="AX1835" s="115"/>
      <c r="AY1835" s="115"/>
      <c r="AZ1835" s="115"/>
      <c r="BA1835" s="115"/>
      <c r="BB1835" s="115"/>
      <c r="BC1835" s="115"/>
      <c r="BD1835" s="115"/>
      <c r="BE1835" s="115"/>
      <c r="BF1835" s="115"/>
      <c r="BG1835" s="115"/>
      <c r="BH1835" s="115"/>
      <c r="BI1835" s="115"/>
      <c r="BJ1835" s="115"/>
      <c r="BK1835" s="115"/>
      <c r="BL1835" s="115"/>
      <c r="BM1835" s="115"/>
      <c r="BN1835" s="115"/>
      <c r="BO1835" s="8"/>
      <c r="BP1835" s="8"/>
      <c r="BQ1835" s="8"/>
      <c r="BR1835" s="8"/>
      <c r="BS1835" s="8"/>
      <c r="BT1835" s="8"/>
      <c r="BU1835" s="8"/>
      <c r="BV1835" s="8"/>
      <c r="BW1835" s="8"/>
      <c r="BX1835" s="8"/>
      <c r="BY1835" s="8"/>
      <c r="BZ1835" s="8"/>
      <c r="CA1835" s="8"/>
      <c r="CB1835" s="8"/>
      <c r="CC1835" s="8"/>
      <c r="CD1835" s="115"/>
      <c r="CE1835" s="8" t="str">
        <f t="shared" si="288"/>
        <v>NC</v>
      </c>
      <c r="CF1835" s="8" t="str">
        <f t="shared" si="291"/>
        <v>Invalid PM Setting</v>
      </c>
      <c r="CG1835" s="8" t="str">
        <f t="shared" si="292"/>
        <v>NC</v>
      </c>
      <c r="CH1835" s="8" t="str">
        <f t="shared" si="293"/>
        <v>Invalid PM Setting</v>
      </c>
      <c r="CI1835" s="8"/>
      <c r="CJ1835" s="8"/>
      <c r="CK1835" s="8"/>
      <c r="CL1835" s="8"/>
      <c r="CM1835" s="115"/>
      <c r="CN1835" s="115"/>
      <c r="CO1835" s="115"/>
      <c r="CP1835" s="115"/>
      <c r="CQ1835" s="8"/>
      <c r="CR1835" s="8"/>
      <c r="CS1835" s="8"/>
      <c r="CT1835" s="8"/>
      <c r="CU1835" s="115"/>
      <c r="CV1835" s="115"/>
      <c r="CY1835" s="115"/>
      <c r="CZ1835" s="8" t="str">
        <f t="shared" si="294"/>
        <v>NC</v>
      </c>
      <c r="DA1835" s="8" t="str">
        <f t="shared" si="295"/>
        <v>Invalid PM Setting</v>
      </c>
      <c r="DB1835" s="8" t="str">
        <f t="shared" si="296"/>
        <v>NC</v>
      </c>
      <c r="DC1835" s="8" t="str">
        <f t="shared" si="297"/>
        <v>Invalid PM Setting</v>
      </c>
      <c r="DD1835" s="8"/>
      <c r="DE1835" s="8"/>
      <c r="DF1835" s="8"/>
      <c r="DG1835" s="115"/>
      <c r="DH1835" s="115"/>
      <c r="DI1835" s="115"/>
      <c r="DJ1835" s="115"/>
      <c r="DK1835" s="8"/>
      <c r="DL1835" s="8"/>
      <c r="DM1835" s="8"/>
      <c r="DN1835" s="8"/>
      <c r="DO1835" s="8"/>
      <c r="DP1835" s="115"/>
      <c r="DQ1835" s="115"/>
      <c r="DR1835" s="115"/>
      <c r="DS1835" s="115"/>
      <c r="DT1835" s="115"/>
    </row>
    <row r="1836" spans="1:124" ht="12.75" customHeight="1">
      <c r="A1836" s="115"/>
      <c r="B1836" s="89">
        <v>1833</v>
      </c>
      <c r="C1836" s="8"/>
      <c r="D1836" s="8"/>
      <c r="E1836" s="8"/>
      <c r="F1836" s="8"/>
      <c r="G1836" s="8"/>
      <c r="H1836" s="8"/>
      <c r="I1836" s="8" t="s">
        <v>4889</v>
      </c>
      <c r="J1836" s="8" t="s">
        <v>6938</v>
      </c>
      <c r="K1836" s="8"/>
      <c r="L1836" s="8"/>
      <c r="M1836" s="8"/>
      <c r="N1836" s="8"/>
      <c r="O1836" s="8" t="s">
        <v>6264</v>
      </c>
      <c r="P1836" s="8"/>
      <c r="Q1836" s="8"/>
      <c r="R1836" s="8"/>
      <c r="S1836" s="8"/>
      <c r="T1836" s="8"/>
      <c r="U1836" s="8"/>
      <c r="V1836" s="8"/>
      <c r="W1836" s="8"/>
      <c r="X1836" s="8"/>
      <c r="Y1836" s="8"/>
      <c r="Z1836" s="8"/>
      <c r="AA1836" s="8"/>
      <c r="AB1836" s="8"/>
      <c r="AC1836" s="8" t="str">
        <f t="shared" si="289"/>
        <v>NO</v>
      </c>
      <c r="AD1836" s="8" t="str">
        <f t="shared" si="290"/>
        <v>NC,,,,,,,,,,,,,</v>
      </c>
      <c r="AE1836" s="8"/>
      <c r="AF1836" s="115"/>
      <c r="AG1836" s="115"/>
      <c r="AH1836" s="8" t="s">
        <v>4889</v>
      </c>
      <c r="AI1836" s="115" t="s">
        <v>4889</v>
      </c>
      <c r="AJ1836" s="115"/>
      <c r="AK1836" s="115"/>
      <c r="AL1836" s="115"/>
      <c r="AM1836" s="115"/>
      <c r="AN1836" s="115"/>
      <c r="AO1836" s="115"/>
      <c r="AP1836" s="115"/>
      <c r="AQ1836" s="115"/>
      <c r="AR1836" s="115"/>
      <c r="AS1836" s="115"/>
      <c r="AT1836" s="115"/>
      <c r="AU1836" s="115"/>
      <c r="AV1836" s="115"/>
      <c r="AW1836" s="115"/>
      <c r="AX1836" s="115"/>
      <c r="AY1836" s="115"/>
      <c r="AZ1836" s="115"/>
      <c r="BA1836" s="115"/>
      <c r="BB1836" s="115"/>
      <c r="BC1836" s="115"/>
      <c r="BD1836" s="115"/>
      <c r="BE1836" s="115"/>
      <c r="BF1836" s="115"/>
      <c r="BG1836" s="115"/>
      <c r="BH1836" s="115"/>
      <c r="BI1836" s="115"/>
      <c r="BJ1836" s="115"/>
      <c r="BK1836" s="115"/>
      <c r="BL1836" s="115"/>
      <c r="BM1836" s="115"/>
      <c r="BN1836" s="115"/>
      <c r="BO1836" s="8"/>
      <c r="BP1836" s="8"/>
      <c r="BQ1836" s="8"/>
      <c r="BR1836" s="8"/>
      <c r="BS1836" s="8"/>
      <c r="BT1836" s="8"/>
      <c r="BU1836" s="8"/>
      <c r="BV1836" s="8"/>
      <c r="BW1836" s="8"/>
      <c r="BX1836" s="8"/>
      <c r="BY1836" s="8"/>
      <c r="BZ1836" s="8"/>
      <c r="CA1836" s="8"/>
      <c r="CB1836" s="8"/>
      <c r="CC1836" s="8"/>
      <c r="CD1836" s="115"/>
      <c r="CE1836" s="8" t="str">
        <f t="shared" si="288"/>
        <v>NC</v>
      </c>
      <c r="CF1836" s="8" t="str">
        <f t="shared" si="291"/>
        <v>Invalid PM Setting</v>
      </c>
      <c r="CG1836" s="8" t="str">
        <f t="shared" si="292"/>
        <v>NC</v>
      </c>
      <c r="CH1836" s="8" t="str">
        <f t="shared" si="293"/>
        <v>Invalid PM Setting</v>
      </c>
      <c r="CI1836" s="8"/>
      <c r="CJ1836" s="8"/>
      <c r="CK1836" s="8"/>
      <c r="CL1836" s="8"/>
      <c r="CM1836" s="115"/>
      <c r="CN1836" s="115"/>
      <c r="CO1836" s="115"/>
      <c r="CP1836" s="115"/>
      <c r="CQ1836" s="8"/>
      <c r="CR1836" s="8"/>
      <c r="CS1836" s="8"/>
      <c r="CT1836" s="8"/>
      <c r="CU1836" s="115"/>
      <c r="CV1836" s="115"/>
      <c r="CY1836" s="115"/>
      <c r="CZ1836" s="8" t="str">
        <f t="shared" si="294"/>
        <v>NC</v>
      </c>
      <c r="DA1836" s="8" t="str">
        <f t="shared" si="295"/>
        <v>Invalid PM Setting</v>
      </c>
      <c r="DB1836" s="8" t="str">
        <f t="shared" si="296"/>
        <v>NC</v>
      </c>
      <c r="DC1836" s="8" t="str">
        <f t="shared" si="297"/>
        <v>Invalid PM Setting</v>
      </c>
      <c r="DD1836" s="8"/>
      <c r="DE1836" s="8"/>
      <c r="DF1836" s="8"/>
      <c r="DG1836" s="115"/>
      <c r="DH1836" s="115"/>
      <c r="DI1836" s="115"/>
      <c r="DJ1836" s="115"/>
      <c r="DK1836" s="8"/>
      <c r="DL1836" s="8"/>
      <c r="DM1836" s="8"/>
      <c r="DN1836" s="8"/>
      <c r="DO1836" s="8"/>
      <c r="DP1836" s="115"/>
      <c r="DQ1836" s="115"/>
      <c r="DR1836" s="115"/>
      <c r="DS1836" s="115"/>
      <c r="DT1836" s="115"/>
    </row>
    <row r="1837" spans="1:124" ht="12.75" customHeight="1">
      <c r="A1837" s="115"/>
      <c r="B1837" s="89">
        <v>1834</v>
      </c>
      <c r="C1837" s="8"/>
      <c r="D1837" s="8"/>
      <c r="E1837" s="8"/>
      <c r="F1837" s="8"/>
      <c r="G1837" s="8"/>
      <c r="H1837" s="8"/>
      <c r="I1837" s="8" t="s">
        <v>4889</v>
      </c>
      <c r="J1837" s="8" t="s">
        <v>3764</v>
      </c>
      <c r="K1837" s="8"/>
      <c r="L1837" s="8"/>
      <c r="M1837" s="8"/>
      <c r="N1837" s="8"/>
      <c r="O1837" s="8" t="s">
        <v>6264</v>
      </c>
      <c r="P1837" s="8"/>
      <c r="Q1837" s="8"/>
      <c r="R1837" s="8"/>
      <c r="S1837" s="8"/>
      <c r="T1837" s="8"/>
      <c r="U1837" s="8"/>
      <c r="V1837" s="8"/>
      <c r="W1837" s="8"/>
      <c r="X1837" s="8"/>
      <c r="Y1837" s="8"/>
      <c r="Z1837" s="8"/>
      <c r="AA1837" s="8"/>
      <c r="AB1837" s="8"/>
      <c r="AC1837" s="8" t="str">
        <f t="shared" si="289"/>
        <v>NO</v>
      </c>
      <c r="AD1837" s="8" t="str">
        <f t="shared" si="290"/>
        <v>NC,,,,,,,,,,,,,</v>
      </c>
      <c r="AE1837" s="8"/>
      <c r="AF1837" s="115"/>
      <c r="AG1837" s="115"/>
      <c r="AH1837" s="8" t="s">
        <v>4889</v>
      </c>
      <c r="AI1837" s="115" t="s">
        <v>4889</v>
      </c>
      <c r="AJ1837" s="115"/>
      <c r="AK1837" s="115"/>
      <c r="AL1837" s="115"/>
      <c r="AM1837" s="115"/>
      <c r="AN1837" s="115"/>
      <c r="AO1837" s="115"/>
      <c r="AP1837" s="115"/>
      <c r="AQ1837" s="115"/>
      <c r="AR1837" s="115"/>
      <c r="AS1837" s="115"/>
      <c r="AT1837" s="115"/>
      <c r="AU1837" s="115"/>
      <c r="AV1837" s="115"/>
      <c r="AW1837" s="115"/>
      <c r="AX1837" s="115"/>
      <c r="AY1837" s="115"/>
      <c r="AZ1837" s="115"/>
      <c r="BA1837" s="115"/>
      <c r="BB1837" s="115"/>
      <c r="BC1837" s="115"/>
      <c r="BD1837" s="115"/>
      <c r="BE1837" s="115"/>
      <c r="BF1837" s="115"/>
      <c r="BG1837" s="115"/>
      <c r="BH1837" s="115"/>
      <c r="BI1837" s="115"/>
      <c r="BJ1837" s="115"/>
      <c r="BK1837" s="115"/>
      <c r="BL1837" s="115"/>
      <c r="BM1837" s="115"/>
      <c r="BN1837" s="115"/>
      <c r="BO1837" s="8"/>
      <c r="BP1837" s="8"/>
      <c r="BQ1837" s="8"/>
      <c r="BR1837" s="8"/>
      <c r="BS1837" s="8"/>
      <c r="BT1837" s="8"/>
      <c r="BU1837" s="8"/>
      <c r="BV1837" s="8"/>
      <c r="BW1837" s="8"/>
      <c r="BX1837" s="8"/>
      <c r="BY1837" s="8"/>
      <c r="BZ1837" s="8"/>
      <c r="CA1837" s="8"/>
      <c r="CB1837" s="8"/>
      <c r="CC1837" s="8"/>
      <c r="CD1837" s="115"/>
      <c r="CE1837" s="8" t="str">
        <f t="shared" si="288"/>
        <v>NC</v>
      </c>
      <c r="CF1837" s="8" t="str">
        <f t="shared" si="291"/>
        <v>Invalid PM Setting</v>
      </c>
      <c r="CG1837" s="8" t="str">
        <f t="shared" si="292"/>
        <v>NC</v>
      </c>
      <c r="CH1837" s="8" t="str">
        <f t="shared" si="293"/>
        <v>Invalid PM Setting</v>
      </c>
      <c r="CI1837" s="8"/>
      <c r="CJ1837" s="8"/>
      <c r="CK1837" s="8"/>
      <c r="CL1837" s="8"/>
      <c r="CM1837" s="115"/>
      <c r="CN1837" s="115"/>
      <c r="CO1837" s="115"/>
      <c r="CP1837" s="115"/>
      <c r="CQ1837" s="8"/>
      <c r="CR1837" s="8"/>
      <c r="CS1837" s="8"/>
      <c r="CT1837" s="8"/>
      <c r="CU1837" s="115"/>
      <c r="CV1837" s="115"/>
      <c r="CY1837" s="115"/>
      <c r="CZ1837" s="8" t="str">
        <f t="shared" si="294"/>
        <v>NC</v>
      </c>
      <c r="DA1837" s="8" t="str">
        <f t="shared" si="295"/>
        <v>Invalid PM Setting</v>
      </c>
      <c r="DB1837" s="8" t="str">
        <f t="shared" si="296"/>
        <v>NC</v>
      </c>
      <c r="DC1837" s="8" t="str">
        <f t="shared" si="297"/>
        <v>Invalid PM Setting</v>
      </c>
      <c r="DD1837" s="8"/>
      <c r="DE1837" s="8"/>
      <c r="DF1837" s="8"/>
      <c r="DG1837" s="115"/>
      <c r="DH1837" s="115"/>
      <c r="DI1837" s="115"/>
      <c r="DJ1837" s="115"/>
      <c r="DK1837" s="8"/>
      <c r="DL1837" s="8"/>
      <c r="DM1837" s="8"/>
      <c r="DN1837" s="8"/>
      <c r="DO1837" s="8"/>
      <c r="DP1837" s="115"/>
      <c r="DQ1837" s="115"/>
      <c r="DR1837" s="115"/>
      <c r="DS1837" s="115"/>
      <c r="DT1837" s="115"/>
    </row>
    <row r="1838" spans="1:124" ht="12.75" customHeight="1">
      <c r="A1838" s="115"/>
      <c r="B1838" s="89">
        <v>1835</v>
      </c>
      <c r="C1838" s="8"/>
      <c r="D1838" s="8"/>
      <c r="E1838" s="8"/>
      <c r="F1838" s="8"/>
      <c r="G1838" s="8"/>
      <c r="H1838" s="8"/>
      <c r="I1838" s="8" t="s">
        <v>4889</v>
      </c>
      <c r="J1838" s="8" t="s">
        <v>4861</v>
      </c>
      <c r="K1838" s="8"/>
      <c r="L1838" s="8"/>
      <c r="M1838" s="8"/>
      <c r="N1838" s="8"/>
      <c r="O1838" s="8" t="s">
        <v>6264</v>
      </c>
      <c r="P1838" s="8"/>
      <c r="Q1838" s="8"/>
      <c r="R1838" s="8"/>
      <c r="S1838" s="8"/>
      <c r="T1838" s="8"/>
      <c r="U1838" s="8"/>
      <c r="V1838" s="8"/>
      <c r="W1838" s="8"/>
      <c r="X1838" s="8"/>
      <c r="Y1838" s="8"/>
      <c r="Z1838" s="8"/>
      <c r="AA1838" s="8"/>
      <c r="AB1838" s="8"/>
      <c r="AC1838" s="8" t="str">
        <f t="shared" si="289"/>
        <v>NO</v>
      </c>
      <c r="AD1838" s="8" t="str">
        <f t="shared" si="290"/>
        <v>NC,,,,,,,,,,,,,</v>
      </c>
      <c r="AE1838" s="8"/>
      <c r="AF1838" s="115"/>
      <c r="AG1838" s="115"/>
      <c r="AH1838" s="8" t="s">
        <v>4889</v>
      </c>
      <c r="AI1838" s="115" t="s">
        <v>4889</v>
      </c>
      <c r="AJ1838" s="115"/>
      <c r="AK1838" s="115"/>
      <c r="AL1838" s="115"/>
      <c r="AM1838" s="115"/>
      <c r="AN1838" s="115"/>
      <c r="AO1838" s="115"/>
      <c r="AP1838" s="115"/>
      <c r="AQ1838" s="115"/>
      <c r="AR1838" s="115"/>
      <c r="AS1838" s="115"/>
      <c r="AT1838" s="115"/>
      <c r="AU1838" s="115"/>
      <c r="AV1838" s="115"/>
      <c r="AW1838" s="115"/>
      <c r="AX1838" s="115"/>
      <c r="AY1838" s="115"/>
      <c r="AZ1838" s="115"/>
      <c r="BA1838" s="115"/>
      <c r="BB1838" s="115"/>
      <c r="BC1838" s="115"/>
      <c r="BD1838" s="115"/>
      <c r="BE1838" s="115"/>
      <c r="BF1838" s="115"/>
      <c r="BG1838" s="115"/>
      <c r="BH1838" s="115"/>
      <c r="BI1838" s="115"/>
      <c r="BJ1838" s="115"/>
      <c r="BK1838" s="115"/>
      <c r="BL1838" s="115"/>
      <c r="BM1838" s="115"/>
      <c r="BN1838" s="115"/>
      <c r="BO1838" s="8"/>
      <c r="BP1838" s="8"/>
      <c r="BQ1838" s="8"/>
      <c r="BR1838" s="8"/>
      <c r="BS1838" s="8"/>
      <c r="BT1838" s="8"/>
      <c r="BU1838" s="8"/>
      <c r="BV1838" s="8"/>
      <c r="BW1838" s="8"/>
      <c r="BX1838" s="8"/>
      <c r="BY1838" s="8"/>
      <c r="BZ1838" s="8"/>
      <c r="CA1838" s="8"/>
      <c r="CB1838" s="8"/>
      <c r="CC1838" s="8"/>
      <c r="CD1838" s="115"/>
      <c r="CE1838" s="8" t="str">
        <f t="shared" si="288"/>
        <v>NC</v>
      </c>
      <c r="CF1838" s="8" t="str">
        <f t="shared" si="291"/>
        <v>Invalid PM Setting</v>
      </c>
      <c r="CG1838" s="8" t="str">
        <f t="shared" si="292"/>
        <v>NC</v>
      </c>
      <c r="CH1838" s="8" t="str">
        <f t="shared" si="293"/>
        <v>Invalid PM Setting</v>
      </c>
      <c r="CI1838" s="8"/>
      <c r="CJ1838" s="8"/>
      <c r="CK1838" s="8"/>
      <c r="CL1838" s="8"/>
      <c r="CM1838" s="115"/>
      <c r="CN1838" s="115"/>
      <c r="CO1838" s="115"/>
      <c r="CP1838" s="115"/>
      <c r="CQ1838" s="8"/>
      <c r="CR1838" s="8"/>
      <c r="CS1838" s="8"/>
      <c r="CT1838" s="8"/>
      <c r="CU1838" s="115"/>
      <c r="CV1838" s="115"/>
      <c r="CY1838" s="115"/>
      <c r="CZ1838" s="8" t="str">
        <f t="shared" si="294"/>
        <v>NC</v>
      </c>
      <c r="DA1838" s="8" t="str">
        <f t="shared" si="295"/>
        <v>Invalid PM Setting</v>
      </c>
      <c r="DB1838" s="8" t="str">
        <f t="shared" si="296"/>
        <v>NC</v>
      </c>
      <c r="DC1838" s="8" t="str">
        <f t="shared" si="297"/>
        <v>Invalid PM Setting</v>
      </c>
      <c r="DD1838" s="8"/>
      <c r="DE1838" s="8"/>
      <c r="DF1838" s="8"/>
      <c r="DG1838" s="115"/>
      <c r="DH1838" s="115"/>
      <c r="DI1838" s="115"/>
      <c r="DJ1838" s="115"/>
      <c r="DK1838" s="8"/>
      <c r="DL1838" s="8"/>
      <c r="DM1838" s="8"/>
      <c r="DN1838" s="8"/>
      <c r="DO1838" s="8"/>
      <c r="DP1838" s="115"/>
      <c r="DQ1838" s="115"/>
      <c r="DR1838" s="115"/>
      <c r="DS1838" s="115"/>
      <c r="DT1838" s="115"/>
    </row>
    <row r="1839" spans="1:124" ht="12.75" customHeight="1">
      <c r="A1839" s="115"/>
      <c r="B1839" s="89">
        <v>1836</v>
      </c>
      <c r="C1839" s="8"/>
      <c r="D1839" s="8"/>
      <c r="E1839" s="8"/>
      <c r="F1839" s="8"/>
      <c r="G1839" s="8"/>
      <c r="H1839" s="8"/>
      <c r="I1839" s="8" t="s">
        <v>4889</v>
      </c>
      <c r="J1839" s="8" t="s">
        <v>4870</v>
      </c>
      <c r="K1839" s="8"/>
      <c r="L1839" s="8"/>
      <c r="M1839" s="8"/>
      <c r="N1839" s="8"/>
      <c r="O1839" s="8" t="s">
        <v>6264</v>
      </c>
      <c r="P1839" s="8"/>
      <c r="Q1839" s="8"/>
      <c r="R1839" s="8"/>
      <c r="S1839" s="8"/>
      <c r="T1839" s="8"/>
      <c r="U1839" s="8"/>
      <c r="V1839" s="8"/>
      <c r="W1839" s="8"/>
      <c r="X1839" s="8"/>
      <c r="Y1839" s="8"/>
      <c r="Z1839" s="8"/>
      <c r="AA1839" s="8"/>
      <c r="AB1839" s="8"/>
      <c r="AC1839" s="8" t="str">
        <f t="shared" si="289"/>
        <v>NO</v>
      </c>
      <c r="AD1839" s="8" t="str">
        <f t="shared" si="290"/>
        <v>NC,,,,,,,,,,,,,</v>
      </c>
      <c r="AE1839" s="8"/>
      <c r="AF1839" s="115"/>
      <c r="AG1839" s="115"/>
      <c r="AH1839" s="8" t="s">
        <v>4889</v>
      </c>
      <c r="AI1839" s="115" t="s">
        <v>4889</v>
      </c>
      <c r="AJ1839" s="115"/>
      <c r="AK1839" s="115"/>
      <c r="AL1839" s="115"/>
      <c r="AM1839" s="115"/>
      <c r="AN1839" s="115"/>
      <c r="AO1839" s="115"/>
      <c r="AP1839" s="115"/>
      <c r="AQ1839" s="115"/>
      <c r="AR1839" s="115"/>
      <c r="AS1839" s="115"/>
      <c r="AT1839" s="115"/>
      <c r="AU1839" s="115"/>
      <c r="AV1839" s="115"/>
      <c r="AW1839" s="115"/>
      <c r="AX1839" s="115"/>
      <c r="AY1839" s="115"/>
      <c r="AZ1839" s="115"/>
      <c r="BA1839" s="115"/>
      <c r="BB1839" s="115"/>
      <c r="BC1839" s="115"/>
      <c r="BD1839" s="115"/>
      <c r="BE1839" s="115"/>
      <c r="BF1839" s="115"/>
      <c r="BG1839" s="115"/>
      <c r="BH1839" s="115"/>
      <c r="BI1839" s="115"/>
      <c r="BJ1839" s="115"/>
      <c r="BK1839" s="115"/>
      <c r="BL1839" s="115"/>
      <c r="BM1839" s="115"/>
      <c r="BN1839" s="115"/>
      <c r="BO1839" s="8"/>
      <c r="BP1839" s="8"/>
      <c r="BQ1839" s="8"/>
      <c r="BR1839" s="8"/>
      <c r="BS1839" s="8"/>
      <c r="BT1839" s="8"/>
      <c r="BU1839" s="8"/>
      <c r="BV1839" s="8"/>
      <c r="BW1839" s="8"/>
      <c r="BX1839" s="8"/>
      <c r="BY1839" s="8"/>
      <c r="BZ1839" s="8"/>
      <c r="CA1839" s="8"/>
      <c r="CB1839" s="8"/>
      <c r="CC1839" s="8"/>
      <c r="CD1839" s="115"/>
      <c r="CE1839" s="8" t="str">
        <f t="shared" si="288"/>
        <v>NC</v>
      </c>
      <c r="CF1839" s="8" t="str">
        <f t="shared" si="291"/>
        <v>Invalid PM Setting</v>
      </c>
      <c r="CG1839" s="8" t="str">
        <f t="shared" si="292"/>
        <v>NC</v>
      </c>
      <c r="CH1839" s="8" t="str">
        <f t="shared" si="293"/>
        <v>Invalid PM Setting</v>
      </c>
      <c r="CI1839" s="8"/>
      <c r="CJ1839" s="8"/>
      <c r="CK1839" s="8"/>
      <c r="CL1839" s="8"/>
      <c r="CM1839" s="115"/>
      <c r="CN1839" s="115"/>
      <c r="CO1839" s="115"/>
      <c r="CP1839" s="115"/>
      <c r="CQ1839" s="8"/>
      <c r="CR1839" s="8"/>
      <c r="CS1839" s="8"/>
      <c r="CT1839" s="8"/>
      <c r="CU1839" s="115"/>
      <c r="CV1839" s="115"/>
      <c r="CY1839" s="115"/>
      <c r="CZ1839" s="8" t="str">
        <f t="shared" si="294"/>
        <v>NC</v>
      </c>
      <c r="DA1839" s="8" t="str">
        <f t="shared" si="295"/>
        <v>Invalid PM Setting</v>
      </c>
      <c r="DB1839" s="8" t="str">
        <f t="shared" si="296"/>
        <v>NC</v>
      </c>
      <c r="DC1839" s="8" t="str">
        <f t="shared" si="297"/>
        <v>Invalid PM Setting</v>
      </c>
      <c r="DD1839" s="8"/>
      <c r="DE1839" s="8"/>
      <c r="DF1839" s="8"/>
      <c r="DG1839" s="115"/>
      <c r="DH1839" s="115"/>
      <c r="DI1839" s="115"/>
      <c r="DJ1839" s="115"/>
      <c r="DK1839" s="8"/>
      <c r="DL1839" s="8"/>
      <c r="DM1839" s="8"/>
      <c r="DN1839" s="8"/>
      <c r="DO1839" s="8"/>
      <c r="DP1839" s="115"/>
      <c r="DQ1839" s="115"/>
      <c r="DR1839" s="115"/>
      <c r="DS1839" s="115"/>
      <c r="DT1839" s="115"/>
    </row>
    <row r="1840" spans="1:124" ht="12.75" customHeight="1">
      <c r="A1840" s="115"/>
      <c r="B1840" s="89">
        <v>1837</v>
      </c>
      <c r="C1840" s="8"/>
      <c r="D1840" s="8"/>
      <c r="E1840" s="8"/>
      <c r="F1840" s="8"/>
      <c r="G1840" s="8"/>
      <c r="H1840" s="8"/>
      <c r="I1840" s="8" t="s">
        <v>4889</v>
      </c>
      <c r="J1840" s="8" t="s">
        <v>7109</v>
      </c>
      <c r="K1840" s="8"/>
      <c r="L1840" s="8"/>
      <c r="M1840" s="8"/>
      <c r="N1840" s="8"/>
      <c r="O1840" s="8" t="s">
        <v>6264</v>
      </c>
      <c r="P1840" s="8"/>
      <c r="Q1840" s="8"/>
      <c r="R1840" s="8"/>
      <c r="S1840" s="8"/>
      <c r="T1840" s="8"/>
      <c r="U1840" s="8"/>
      <c r="V1840" s="8"/>
      <c r="W1840" s="8"/>
      <c r="X1840" s="8"/>
      <c r="Y1840" s="8"/>
      <c r="Z1840" s="8"/>
      <c r="AA1840" s="8"/>
      <c r="AB1840" s="8"/>
      <c r="AC1840" s="8" t="str">
        <f t="shared" si="289"/>
        <v>NO</v>
      </c>
      <c r="AD1840" s="8" t="str">
        <f t="shared" si="290"/>
        <v>NC,,,,,,,,,,,,,</v>
      </c>
      <c r="AE1840" s="8"/>
      <c r="AF1840" s="115"/>
      <c r="AG1840" s="115"/>
      <c r="AH1840" s="8" t="s">
        <v>4889</v>
      </c>
      <c r="AI1840" s="115" t="s">
        <v>4889</v>
      </c>
      <c r="AJ1840" s="115"/>
      <c r="AK1840" s="115"/>
      <c r="AL1840" s="115"/>
      <c r="AM1840" s="115"/>
      <c r="AN1840" s="115"/>
      <c r="AO1840" s="115"/>
      <c r="AP1840" s="115"/>
      <c r="AQ1840" s="115"/>
      <c r="AR1840" s="115"/>
      <c r="AS1840" s="115"/>
      <c r="AT1840" s="115"/>
      <c r="AU1840" s="115"/>
      <c r="AV1840" s="115"/>
      <c r="AW1840" s="115"/>
      <c r="AX1840" s="115"/>
      <c r="AY1840" s="115"/>
      <c r="AZ1840" s="115"/>
      <c r="BA1840" s="115"/>
      <c r="BB1840" s="115"/>
      <c r="BC1840" s="115"/>
      <c r="BD1840" s="115"/>
      <c r="BE1840" s="115"/>
      <c r="BF1840" s="115"/>
      <c r="BG1840" s="115"/>
      <c r="BH1840" s="115"/>
      <c r="BI1840" s="115"/>
      <c r="BJ1840" s="115"/>
      <c r="BK1840" s="115"/>
      <c r="BL1840" s="115"/>
      <c r="BM1840" s="115"/>
      <c r="BN1840" s="115"/>
      <c r="BO1840" s="8"/>
      <c r="BP1840" s="8"/>
      <c r="BQ1840" s="8"/>
      <c r="BR1840" s="8"/>
      <c r="BS1840" s="8"/>
      <c r="BT1840" s="8"/>
      <c r="BU1840" s="8"/>
      <c r="BV1840" s="8"/>
      <c r="BW1840" s="8"/>
      <c r="BX1840" s="8"/>
      <c r="BY1840" s="8"/>
      <c r="BZ1840" s="8"/>
      <c r="CA1840" s="8"/>
      <c r="CB1840" s="8"/>
      <c r="CC1840" s="8"/>
      <c r="CD1840" s="115"/>
      <c r="CE1840" s="8" t="str">
        <f t="shared" si="288"/>
        <v>NC</v>
      </c>
      <c r="CF1840" s="8" t="str">
        <f t="shared" si="291"/>
        <v>Invalid PM Setting</v>
      </c>
      <c r="CG1840" s="8" t="str">
        <f t="shared" si="292"/>
        <v>NC</v>
      </c>
      <c r="CH1840" s="8" t="str">
        <f t="shared" si="293"/>
        <v>Invalid PM Setting</v>
      </c>
      <c r="CI1840" s="8"/>
      <c r="CJ1840" s="8"/>
      <c r="CK1840" s="8"/>
      <c r="CL1840" s="8"/>
      <c r="CM1840" s="115"/>
      <c r="CN1840" s="115"/>
      <c r="CO1840" s="115"/>
      <c r="CP1840" s="115"/>
      <c r="CQ1840" s="8"/>
      <c r="CR1840" s="8"/>
      <c r="CS1840" s="8"/>
      <c r="CT1840" s="8"/>
      <c r="CU1840" s="115"/>
      <c r="CV1840" s="115"/>
      <c r="CY1840" s="115"/>
      <c r="CZ1840" s="8" t="str">
        <f t="shared" si="294"/>
        <v>NC</v>
      </c>
      <c r="DA1840" s="8" t="str">
        <f t="shared" si="295"/>
        <v>Invalid PM Setting</v>
      </c>
      <c r="DB1840" s="8" t="str">
        <f t="shared" si="296"/>
        <v>NC</v>
      </c>
      <c r="DC1840" s="8" t="str">
        <f t="shared" si="297"/>
        <v>Invalid PM Setting</v>
      </c>
      <c r="DD1840" s="8"/>
      <c r="DE1840" s="8"/>
      <c r="DF1840" s="8"/>
      <c r="DG1840" s="115"/>
      <c r="DH1840" s="115"/>
      <c r="DI1840" s="115"/>
      <c r="DJ1840" s="115"/>
      <c r="DK1840" s="8"/>
      <c r="DL1840" s="8"/>
      <c r="DM1840" s="8"/>
      <c r="DN1840" s="8"/>
      <c r="DO1840" s="8"/>
      <c r="DP1840" s="115"/>
      <c r="DQ1840" s="115"/>
      <c r="DR1840" s="115"/>
      <c r="DS1840" s="115"/>
      <c r="DT1840" s="115"/>
    </row>
    <row r="1841" spans="1:124" ht="12.75" customHeight="1">
      <c r="A1841" s="115"/>
      <c r="B1841" s="89">
        <v>1838</v>
      </c>
      <c r="C1841" s="8"/>
      <c r="D1841" s="8"/>
      <c r="E1841" s="8"/>
      <c r="F1841" s="8"/>
      <c r="G1841" s="8"/>
      <c r="H1841" s="8"/>
      <c r="I1841" s="8" t="s">
        <v>4889</v>
      </c>
      <c r="J1841" s="8" t="s">
        <v>5448</v>
      </c>
      <c r="K1841" s="8"/>
      <c r="L1841" s="8"/>
      <c r="M1841" s="8"/>
      <c r="N1841" s="8"/>
      <c r="O1841" s="8" t="s">
        <v>6264</v>
      </c>
      <c r="P1841" s="8"/>
      <c r="Q1841" s="8"/>
      <c r="R1841" s="8"/>
      <c r="S1841" s="8"/>
      <c r="T1841" s="8"/>
      <c r="U1841" s="8"/>
      <c r="V1841" s="8"/>
      <c r="W1841" s="8"/>
      <c r="X1841" s="8"/>
      <c r="Y1841" s="8"/>
      <c r="Z1841" s="8"/>
      <c r="AA1841" s="8"/>
      <c r="AB1841" s="8"/>
      <c r="AC1841" s="8" t="str">
        <f t="shared" si="289"/>
        <v>NO</v>
      </c>
      <c r="AD1841" s="8" t="str">
        <f t="shared" si="290"/>
        <v>NC,,,,,,,,,,,,,</v>
      </c>
      <c r="AE1841" s="8"/>
      <c r="AF1841" s="115"/>
      <c r="AG1841" s="115"/>
      <c r="AH1841" s="8" t="s">
        <v>4889</v>
      </c>
      <c r="AI1841" s="115" t="s">
        <v>4889</v>
      </c>
      <c r="AJ1841" s="115"/>
      <c r="AK1841" s="115"/>
      <c r="AL1841" s="115"/>
      <c r="AM1841" s="115"/>
      <c r="AN1841" s="115"/>
      <c r="AO1841" s="115"/>
      <c r="AP1841" s="115"/>
      <c r="AQ1841" s="115"/>
      <c r="AR1841" s="115"/>
      <c r="AS1841" s="115"/>
      <c r="AT1841" s="115"/>
      <c r="AU1841" s="115"/>
      <c r="AV1841" s="115"/>
      <c r="AW1841" s="115"/>
      <c r="AX1841" s="115"/>
      <c r="AY1841" s="115"/>
      <c r="AZ1841" s="115"/>
      <c r="BA1841" s="115"/>
      <c r="BB1841" s="115"/>
      <c r="BC1841" s="115"/>
      <c r="BD1841" s="115"/>
      <c r="BE1841" s="115"/>
      <c r="BF1841" s="115"/>
      <c r="BG1841" s="115"/>
      <c r="BH1841" s="115"/>
      <c r="BI1841" s="115"/>
      <c r="BJ1841" s="115"/>
      <c r="BK1841" s="115"/>
      <c r="BL1841" s="115"/>
      <c r="BM1841" s="115"/>
      <c r="BN1841" s="115"/>
      <c r="BO1841" s="8"/>
      <c r="BP1841" s="8"/>
      <c r="BQ1841" s="8"/>
      <c r="BR1841" s="8"/>
      <c r="BS1841" s="8"/>
      <c r="BT1841" s="8"/>
      <c r="BU1841" s="8"/>
      <c r="BV1841" s="8"/>
      <c r="BW1841" s="8"/>
      <c r="BX1841" s="8"/>
      <c r="BY1841" s="8"/>
      <c r="BZ1841" s="8"/>
      <c r="CA1841" s="8"/>
      <c r="CB1841" s="8"/>
      <c r="CC1841" s="8"/>
      <c r="CD1841" s="115"/>
      <c r="CE1841" s="8" t="str">
        <f t="shared" si="288"/>
        <v>NC</v>
      </c>
      <c r="CF1841" s="8" t="str">
        <f t="shared" si="291"/>
        <v>Invalid PM Setting</v>
      </c>
      <c r="CG1841" s="8" t="str">
        <f t="shared" si="292"/>
        <v>NC</v>
      </c>
      <c r="CH1841" s="8" t="str">
        <f t="shared" si="293"/>
        <v>Invalid PM Setting</v>
      </c>
      <c r="CI1841" s="8"/>
      <c r="CJ1841" s="8"/>
      <c r="CK1841" s="8"/>
      <c r="CL1841" s="8"/>
      <c r="CM1841" s="115"/>
      <c r="CN1841" s="115"/>
      <c r="CO1841" s="115"/>
      <c r="CP1841" s="115"/>
      <c r="CQ1841" s="8"/>
      <c r="CR1841" s="8"/>
      <c r="CS1841" s="8"/>
      <c r="CT1841" s="8"/>
      <c r="CU1841" s="115"/>
      <c r="CV1841" s="115"/>
      <c r="CY1841" s="115"/>
      <c r="CZ1841" s="8" t="str">
        <f t="shared" si="294"/>
        <v>NC</v>
      </c>
      <c r="DA1841" s="8" t="str">
        <f t="shared" si="295"/>
        <v>Invalid PM Setting</v>
      </c>
      <c r="DB1841" s="8" t="str">
        <f t="shared" si="296"/>
        <v>NC</v>
      </c>
      <c r="DC1841" s="8" t="str">
        <f t="shared" si="297"/>
        <v>Invalid PM Setting</v>
      </c>
      <c r="DD1841" s="8"/>
      <c r="DE1841" s="8"/>
      <c r="DF1841" s="8"/>
      <c r="DG1841" s="115"/>
      <c r="DH1841" s="115"/>
      <c r="DI1841" s="115"/>
      <c r="DJ1841" s="115"/>
      <c r="DK1841" s="8"/>
      <c r="DL1841" s="8"/>
      <c r="DM1841" s="8"/>
      <c r="DN1841" s="8"/>
      <c r="DO1841" s="8"/>
      <c r="DP1841" s="115"/>
      <c r="DQ1841" s="115"/>
      <c r="DR1841" s="115"/>
      <c r="DS1841" s="115"/>
      <c r="DT1841" s="115"/>
    </row>
    <row r="1842" spans="1:124" ht="12.75" customHeight="1">
      <c r="A1842" s="115"/>
      <c r="B1842" s="89">
        <v>1839</v>
      </c>
      <c r="C1842" s="8"/>
      <c r="D1842" s="8"/>
      <c r="E1842" s="8"/>
      <c r="F1842" s="8"/>
      <c r="G1842" s="8"/>
      <c r="H1842" s="8"/>
      <c r="I1842" s="8" t="s">
        <v>4889</v>
      </c>
      <c r="J1842" s="8" t="s">
        <v>5960</v>
      </c>
      <c r="K1842" s="8"/>
      <c r="L1842" s="8"/>
      <c r="M1842" s="8"/>
      <c r="N1842" s="8"/>
      <c r="O1842" s="8" t="s">
        <v>6264</v>
      </c>
      <c r="P1842" s="8"/>
      <c r="Q1842" s="8"/>
      <c r="R1842" s="8"/>
      <c r="S1842" s="8"/>
      <c r="T1842" s="8"/>
      <c r="U1842" s="8"/>
      <c r="V1842" s="8"/>
      <c r="W1842" s="8"/>
      <c r="X1842" s="8"/>
      <c r="Y1842" s="8"/>
      <c r="Z1842" s="8"/>
      <c r="AA1842" s="8"/>
      <c r="AB1842" s="8"/>
      <c r="AC1842" s="8" t="str">
        <f t="shared" si="289"/>
        <v>NO</v>
      </c>
      <c r="AD1842" s="8" t="str">
        <f t="shared" si="290"/>
        <v>NC,,,,,,,,,,,,,</v>
      </c>
      <c r="AE1842" s="8"/>
      <c r="AF1842" s="115"/>
      <c r="AG1842" s="115"/>
      <c r="AH1842" s="8" t="s">
        <v>4889</v>
      </c>
      <c r="AI1842" s="115" t="s">
        <v>4889</v>
      </c>
      <c r="AJ1842" s="115"/>
      <c r="AK1842" s="115"/>
      <c r="AL1842" s="115"/>
      <c r="AM1842" s="115"/>
      <c r="AN1842" s="115"/>
      <c r="AO1842" s="115"/>
      <c r="AP1842" s="115"/>
      <c r="AQ1842" s="115"/>
      <c r="AR1842" s="115"/>
      <c r="AS1842" s="115"/>
      <c r="AT1842" s="115"/>
      <c r="AU1842" s="115"/>
      <c r="AV1842" s="115"/>
      <c r="AW1842" s="115"/>
      <c r="AX1842" s="115"/>
      <c r="AY1842" s="115"/>
      <c r="AZ1842" s="115"/>
      <c r="BA1842" s="115"/>
      <c r="BB1842" s="115"/>
      <c r="BC1842" s="115"/>
      <c r="BD1842" s="115"/>
      <c r="BE1842" s="115"/>
      <c r="BF1842" s="115"/>
      <c r="BG1842" s="115"/>
      <c r="BH1842" s="115"/>
      <c r="BI1842" s="115"/>
      <c r="BJ1842" s="115"/>
      <c r="BK1842" s="115"/>
      <c r="BL1842" s="115"/>
      <c r="BM1842" s="115"/>
      <c r="BN1842" s="115"/>
      <c r="BO1842" s="8"/>
      <c r="BP1842" s="8"/>
      <c r="BQ1842" s="8"/>
      <c r="BR1842" s="8"/>
      <c r="BS1842" s="8"/>
      <c r="BT1842" s="8"/>
      <c r="BU1842" s="8"/>
      <c r="BV1842" s="8"/>
      <c r="BW1842" s="8"/>
      <c r="BX1842" s="8"/>
      <c r="BY1842" s="8"/>
      <c r="BZ1842" s="8"/>
      <c r="CA1842" s="8"/>
      <c r="CB1842" s="8"/>
      <c r="CC1842" s="8"/>
      <c r="CD1842" s="115"/>
      <c r="CE1842" s="8" t="str">
        <f t="shared" si="288"/>
        <v>NC</v>
      </c>
      <c r="CF1842" s="8" t="str">
        <f t="shared" si="291"/>
        <v>Invalid PM Setting</v>
      </c>
      <c r="CG1842" s="8" t="str">
        <f t="shared" si="292"/>
        <v>NC</v>
      </c>
      <c r="CH1842" s="8" t="str">
        <f t="shared" si="293"/>
        <v>Invalid PM Setting</v>
      </c>
      <c r="CI1842" s="8"/>
      <c r="CJ1842" s="8"/>
      <c r="CK1842" s="8"/>
      <c r="CL1842" s="8"/>
      <c r="CM1842" s="115"/>
      <c r="CN1842" s="115"/>
      <c r="CO1842" s="115"/>
      <c r="CP1842" s="115"/>
      <c r="CQ1842" s="8"/>
      <c r="CR1842" s="8"/>
      <c r="CS1842" s="8"/>
      <c r="CT1842" s="8"/>
      <c r="CU1842" s="115"/>
      <c r="CV1842" s="115"/>
      <c r="CY1842" s="115"/>
      <c r="CZ1842" s="8" t="str">
        <f t="shared" si="294"/>
        <v>NC</v>
      </c>
      <c r="DA1842" s="8" t="str">
        <f t="shared" si="295"/>
        <v>Invalid PM Setting</v>
      </c>
      <c r="DB1842" s="8" t="str">
        <f t="shared" si="296"/>
        <v>NC</v>
      </c>
      <c r="DC1842" s="8" t="str">
        <f t="shared" si="297"/>
        <v>Invalid PM Setting</v>
      </c>
      <c r="DD1842" s="8"/>
      <c r="DE1842" s="8"/>
      <c r="DF1842" s="8"/>
      <c r="DG1842" s="115"/>
      <c r="DH1842" s="115"/>
      <c r="DI1842" s="115"/>
      <c r="DJ1842" s="115"/>
      <c r="DK1842" s="8"/>
      <c r="DL1842" s="8"/>
      <c r="DM1842" s="8"/>
      <c r="DN1842" s="8"/>
      <c r="DO1842" s="8"/>
      <c r="DP1842" s="115"/>
      <c r="DQ1842" s="115"/>
      <c r="DR1842" s="115"/>
      <c r="DS1842" s="115"/>
      <c r="DT1842" s="115"/>
    </row>
    <row r="1843" spans="1:124" ht="12.75" customHeight="1">
      <c r="A1843" s="115"/>
      <c r="B1843" s="89">
        <v>1840</v>
      </c>
      <c r="C1843" s="8"/>
      <c r="D1843" s="8"/>
      <c r="E1843" s="8"/>
      <c r="F1843" s="8"/>
      <c r="G1843" s="8"/>
      <c r="H1843" s="8"/>
      <c r="I1843" s="8" t="s">
        <v>4889</v>
      </c>
      <c r="J1843" s="8" t="s">
        <v>5893</v>
      </c>
      <c r="K1843" s="8"/>
      <c r="L1843" s="8"/>
      <c r="M1843" s="8"/>
      <c r="N1843" s="8"/>
      <c r="O1843" s="8" t="s">
        <v>6264</v>
      </c>
      <c r="P1843" s="8"/>
      <c r="Q1843" s="8"/>
      <c r="R1843" s="8"/>
      <c r="S1843" s="8"/>
      <c r="T1843" s="8"/>
      <c r="U1843" s="8"/>
      <c r="V1843" s="8"/>
      <c r="W1843" s="8"/>
      <c r="X1843" s="8"/>
      <c r="Y1843" s="8"/>
      <c r="Z1843" s="8"/>
      <c r="AA1843" s="8"/>
      <c r="AB1843" s="8"/>
      <c r="AC1843" s="8" t="str">
        <f t="shared" si="289"/>
        <v>NO</v>
      </c>
      <c r="AD1843" s="8" t="str">
        <f t="shared" si="290"/>
        <v>NC,,,,,,,,,,,,,</v>
      </c>
      <c r="AE1843" s="8"/>
      <c r="AF1843" s="115"/>
      <c r="AG1843" s="115"/>
      <c r="AH1843" s="8" t="s">
        <v>4889</v>
      </c>
      <c r="AI1843" s="115" t="s">
        <v>4889</v>
      </c>
      <c r="AJ1843" s="115"/>
      <c r="AK1843" s="115"/>
      <c r="AL1843" s="115"/>
      <c r="AM1843" s="115"/>
      <c r="AN1843" s="115"/>
      <c r="AO1843" s="115"/>
      <c r="AP1843" s="115"/>
      <c r="AQ1843" s="115"/>
      <c r="AR1843" s="115"/>
      <c r="AS1843" s="115"/>
      <c r="AT1843" s="115"/>
      <c r="AU1843" s="115"/>
      <c r="AV1843" s="115"/>
      <c r="AW1843" s="115"/>
      <c r="AX1843" s="115"/>
      <c r="AY1843" s="115"/>
      <c r="AZ1843" s="115"/>
      <c r="BA1843" s="115"/>
      <c r="BB1843" s="115"/>
      <c r="BC1843" s="115"/>
      <c r="BD1843" s="115"/>
      <c r="BE1843" s="115"/>
      <c r="BF1843" s="115"/>
      <c r="BG1843" s="115"/>
      <c r="BH1843" s="115"/>
      <c r="BI1843" s="115"/>
      <c r="BJ1843" s="115"/>
      <c r="BK1843" s="115"/>
      <c r="BL1843" s="115"/>
      <c r="BM1843" s="115"/>
      <c r="BN1843" s="115"/>
      <c r="BO1843" s="8"/>
      <c r="BP1843" s="8"/>
      <c r="BQ1843" s="8"/>
      <c r="BR1843" s="8"/>
      <c r="BS1843" s="8"/>
      <c r="BT1843" s="8"/>
      <c r="BU1843" s="8"/>
      <c r="BV1843" s="8"/>
      <c r="BW1843" s="8"/>
      <c r="BX1843" s="8"/>
      <c r="BY1843" s="8"/>
      <c r="BZ1843" s="8"/>
      <c r="CA1843" s="8"/>
      <c r="CB1843" s="8"/>
      <c r="CC1843" s="8"/>
      <c r="CD1843" s="115"/>
      <c r="CE1843" s="8" t="str">
        <f t="shared" si="288"/>
        <v>NC</v>
      </c>
      <c r="CF1843" s="8" t="str">
        <f t="shared" si="291"/>
        <v>Invalid PM Setting</v>
      </c>
      <c r="CG1843" s="8" t="str">
        <f t="shared" si="292"/>
        <v>NC</v>
      </c>
      <c r="CH1843" s="8" t="str">
        <f t="shared" si="293"/>
        <v>Invalid PM Setting</v>
      </c>
      <c r="CI1843" s="8"/>
      <c r="CJ1843" s="8"/>
      <c r="CK1843" s="8"/>
      <c r="CL1843" s="8"/>
      <c r="CM1843" s="115"/>
      <c r="CN1843" s="115"/>
      <c r="CO1843" s="115"/>
      <c r="CP1843" s="115"/>
      <c r="CQ1843" s="8"/>
      <c r="CR1843" s="8"/>
      <c r="CS1843" s="8"/>
      <c r="CT1843" s="8"/>
      <c r="CU1843" s="115"/>
      <c r="CV1843" s="115"/>
      <c r="CY1843" s="115"/>
      <c r="CZ1843" s="8" t="str">
        <f t="shared" si="294"/>
        <v>NC</v>
      </c>
      <c r="DA1843" s="8" t="str">
        <f t="shared" si="295"/>
        <v>Invalid PM Setting</v>
      </c>
      <c r="DB1843" s="8" t="str">
        <f t="shared" si="296"/>
        <v>NC</v>
      </c>
      <c r="DC1843" s="8" t="str">
        <f t="shared" si="297"/>
        <v>Invalid PM Setting</v>
      </c>
      <c r="DD1843" s="8"/>
      <c r="DE1843" s="8"/>
      <c r="DF1843" s="8"/>
      <c r="DG1843" s="115"/>
      <c r="DH1843" s="115"/>
      <c r="DI1843" s="115"/>
      <c r="DJ1843" s="115"/>
      <c r="DK1843" s="8"/>
      <c r="DL1843" s="8"/>
      <c r="DM1843" s="8"/>
      <c r="DN1843" s="8"/>
      <c r="DO1843" s="8"/>
      <c r="DP1843" s="115"/>
      <c r="DQ1843" s="115"/>
      <c r="DR1843" s="115"/>
      <c r="DS1843" s="115"/>
      <c r="DT1843" s="115"/>
    </row>
    <row r="1844" spans="1:124" ht="12.75" customHeight="1">
      <c r="A1844" s="115"/>
      <c r="B1844" s="89">
        <v>1841</v>
      </c>
      <c r="C1844" s="8"/>
      <c r="D1844" s="8"/>
      <c r="E1844" s="8"/>
      <c r="F1844" s="8"/>
      <c r="G1844" s="8"/>
      <c r="H1844" s="8"/>
      <c r="I1844" s="8" t="s">
        <v>4889</v>
      </c>
      <c r="J1844" s="8" t="s">
        <v>7100</v>
      </c>
      <c r="K1844" s="8"/>
      <c r="L1844" s="8"/>
      <c r="M1844" s="8"/>
      <c r="N1844" s="8"/>
      <c r="O1844" s="8" t="s">
        <v>6264</v>
      </c>
      <c r="P1844" s="8"/>
      <c r="Q1844" s="8"/>
      <c r="R1844" s="8"/>
      <c r="S1844" s="8"/>
      <c r="T1844" s="8"/>
      <c r="U1844" s="8"/>
      <c r="V1844" s="8"/>
      <c r="W1844" s="8"/>
      <c r="X1844" s="8"/>
      <c r="Y1844" s="8"/>
      <c r="Z1844" s="8"/>
      <c r="AA1844" s="8"/>
      <c r="AB1844" s="8"/>
      <c r="AC1844" s="8" t="str">
        <f t="shared" si="289"/>
        <v>NO</v>
      </c>
      <c r="AD1844" s="8" t="str">
        <f t="shared" si="290"/>
        <v>NC,,,,,,,,,,,,,</v>
      </c>
      <c r="AE1844" s="8"/>
      <c r="AF1844" s="115"/>
      <c r="AG1844" s="115"/>
      <c r="AH1844" s="8" t="s">
        <v>4889</v>
      </c>
      <c r="AI1844" s="115" t="s">
        <v>4889</v>
      </c>
      <c r="AJ1844" s="115"/>
      <c r="AK1844" s="115"/>
      <c r="AL1844" s="115"/>
      <c r="AM1844" s="115"/>
      <c r="AN1844" s="115"/>
      <c r="AO1844" s="115"/>
      <c r="AP1844" s="115"/>
      <c r="AQ1844" s="115"/>
      <c r="AR1844" s="115"/>
      <c r="AS1844" s="115"/>
      <c r="AT1844" s="115"/>
      <c r="AU1844" s="115"/>
      <c r="AV1844" s="115"/>
      <c r="AW1844" s="115"/>
      <c r="AX1844" s="115"/>
      <c r="AY1844" s="115"/>
      <c r="AZ1844" s="115"/>
      <c r="BA1844" s="115"/>
      <c r="BB1844" s="115"/>
      <c r="BC1844" s="115"/>
      <c r="BD1844" s="115"/>
      <c r="BE1844" s="115"/>
      <c r="BF1844" s="115"/>
      <c r="BG1844" s="115"/>
      <c r="BH1844" s="115"/>
      <c r="BI1844" s="115"/>
      <c r="BJ1844" s="115"/>
      <c r="BK1844" s="115"/>
      <c r="BL1844" s="115"/>
      <c r="BM1844" s="115"/>
      <c r="BN1844" s="115"/>
      <c r="BO1844" s="8"/>
      <c r="BP1844" s="8"/>
      <c r="BQ1844" s="8"/>
      <c r="BR1844" s="8"/>
      <c r="BS1844" s="8"/>
      <c r="BT1844" s="8"/>
      <c r="BU1844" s="8"/>
      <c r="BV1844" s="8"/>
      <c r="BW1844" s="8"/>
      <c r="BX1844" s="8"/>
      <c r="BY1844" s="8"/>
      <c r="BZ1844" s="8"/>
      <c r="CA1844" s="8"/>
      <c r="CB1844" s="8"/>
      <c r="CC1844" s="8"/>
      <c r="CD1844" s="115"/>
      <c r="CE1844" s="8" t="str">
        <f t="shared" si="288"/>
        <v>NC</v>
      </c>
      <c r="CF1844" s="8" t="str">
        <f t="shared" si="291"/>
        <v>Invalid PM Setting</v>
      </c>
      <c r="CG1844" s="8" t="str">
        <f t="shared" si="292"/>
        <v>NC</v>
      </c>
      <c r="CH1844" s="8" t="str">
        <f t="shared" si="293"/>
        <v>Invalid PM Setting</v>
      </c>
      <c r="CI1844" s="8"/>
      <c r="CJ1844" s="8"/>
      <c r="CK1844" s="8"/>
      <c r="CL1844" s="8"/>
      <c r="CM1844" s="115"/>
      <c r="CN1844" s="115"/>
      <c r="CO1844" s="115"/>
      <c r="CP1844" s="115"/>
      <c r="CQ1844" s="8"/>
      <c r="CR1844" s="8"/>
      <c r="CS1844" s="8"/>
      <c r="CT1844" s="8"/>
      <c r="CU1844" s="115"/>
      <c r="CV1844" s="115"/>
      <c r="CY1844" s="115"/>
      <c r="CZ1844" s="8" t="str">
        <f t="shared" si="294"/>
        <v>NC</v>
      </c>
      <c r="DA1844" s="8" t="str">
        <f t="shared" si="295"/>
        <v>Invalid PM Setting</v>
      </c>
      <c r="DB1844" s="8" t="str">
        <f t="shared" si="296"/>
        <v>NC</v>
      </c>
      <c r="DC1844" s="8" t="str">
        <f t="shared" si="297"/>
        <v>Invalid PM Setting</v>
      </c>
      <c r="DD1844" s="8"/>
      <c r="DE1844" s="8"/>
      <c r="DF1844" s="8"/>
      <c r="DG1844" s="115"/>
      <c r="DH1844" s="115"/>
      <c r="DI1844" s="115"/>
      <c r="DJ1844" s="115"/>
      <c r="DK1844" s="8"/>
      <c r="DL1844" s="8"/>
      <c r="DM1844" s="8"/>
      <c r="DN1844" s="8"/>
      <c r="DO1844" s="8"/>
      <c r="DP1844" s="115"/>
      <c r="DQ1844" s="115"/>
      <c r="DR1844" s="115"/>
      <c r="DS1844" s="115"/>
      <c r="DT1844" s="115"/>
    </row>
    <row r="1845" spans="1:124" ht="12.75" customHeight="1">
      <c r="A1845" s="115"/>
      <c r="B1845" s="89">
        <v>1842</v>
      </c>
      <c r="C1845" s="8"/>
      <c r="D1845" s="8"/>
      <c r="E1845" s="8"/>
      <c r="F1845" s="8"/>
      <c r="G1845" s="8"/>
      <c r="H1845" s="8"/>
      <c r="I1845" s="8" t="s">
        <v>4889</v>
      </c>
      <c r="J1845" s="8" t="s">
        <v>5899</v>
      </c>
      <c r="K1845" s="8"/>
      <c r="L1845" s="8"/>
      <c r="M1845" s="8"/>
      <c r="N1845" s="8"/>
      <c r="O1845" s="8" t="s">
        <v>6264</v>
      </c>
      <c r="P1845" s="8"/>
      <c r="Q1845" s="8"/>
      <c r="R1845" s="8"/>
      <c r="S1845" s="8"/>
      <c r="T1845" s="8"/>
      <c r="U1845" s="8"/>
      <c r="V1845" s="8"/>
      <c r="W1845" s="8"/>
      <c r="X1845" s="8"/>
      <c r="Y1845" s="8"/>
      <c r="Z1845" s="8"/>
      <c r="AA1845" s="8"/>
      <c r="AB1845" s="8"/>
      <c r="AC1845" s="8" t="str">
        <f t="shared" si="289"/>
        <v>NO</v>
      </c>
      <c r="AD1845" s="8" t="str">
        <f t="shared" si="290"/>
        <v>NC,,,,,,,,,,,,,</v>
      </c>
      <c r="AE1845" s="8"/>
      <c r="AF1845" s="115"/>
      <c r="AG1845" s="115"/>
      <c r="AH1845" s="8" t="s">
        <v>4889</v>
      </c>
      <c r="AI1845" s="115" t="s">
        <v>4889</v>
      </c>
      <c r="AJ1845" s="115"/>
      <c r="AK1845" s="115"/>
      <c r="AL1845" s="115"/>
      <c r="AM1845" s="115"/>
      <c r="AN1845" s="115"/>
      <c r="AO1845" s="115"/>
      <c r="AP1845" s="115"/>
      <c r="AQ1845" s="115"/>
      <c r="AR1845" s="115"/>
      <c r="AS1845" s="115"/>
      <c r="AT1845" s="115"/>
      <c r="AU1845" s="115"/>
      <c r="AV1845" s="115"/>
      <c r="AW1845" s="115"/>
      <c r="AX1845" s="115"/>
      <c r="AY1845" s="115"/>
      <c r="AZ1845" s="115"/>
      <c r="BA1845" s="115"/>
      <c r="BB1845" s="115"/>
      <c r="BC1845" s="115"/>
      <c r="BD1845" s="115"/>
      <c r="BE1845" s="115"/>
      <c r="BF1845" s="115"/>
      <c r="BG1845" s="115"/>
      <c r="BH1845" s="115"/>
      <c r="BI1845" s="115"/>
      <c r="BJ1845" s="115"/>
      <c r="BK1845" s="115"/>
      <c r="BL1845" s="115"/>
      <c r="BM1845" s="115"/>
      <c r="BN1845" s="115"/>
      <c r="BO1845" s="8"/>
      <c r="BP1845" s="8"/>
      <c r="BQ1845" s="8"/>
      <c r="BR1845" s="8"/>
      <c r="BS1845" s="8"/>
      <c r="BT1845" s="8"/>
      <c r="BU1845" s="8"/>
      <c r="BV1845" s="8"/>
      <c r="BW1845" s="8"/>
      <c r="BX1845" s="8"/>
      <c r="BY1845" s="8"/>
      <c r="BZ1845" s="8"/>
      <c r="CA1845" s="8"/>
      <c r="CB1845" s="8"/>
      <c r="CC1845" s="8"/>
      <c r="CD1845" s="115"/>
      <c r="CE1845" s="8" t="str">
        <f t="shared" si="288"/>
        <v>NC</v>
      </c>
      <c r="CF1845" s="8" t="str">
        <f t="shared" si="291"/>
        <v>Invalid PM Setting</v>
      </c>
      <c r="CG1845" s="8" t="str">
        <f t="shared" si="292"/>
        <v>NC</v>
      </c>
      <c r="CH1845" s="8" t="str">
        <f t="shared" si="293"/>
        <v>Invalid PM Setting</v>
      </c>
      <c r="CI1845" s="8"/>
      <c r="CJ1845" s="8"/>
      <c r="CK1845" s="8"/>
      <c r="CL1845" s="8"/>
      <c r="CM1845" s="115"/>
      <c r="CN1845" s="115"/>
      <c r="CO1845" s="115"/>
      <c r="CP1845" s="115"/>
      <c r="CQ1845" s="8"/>
      <c r="CR1845" s="8"/>
      <c r="CS1845" s="8"/>
      <c r="CT1845" s="8"/>
      <c r="CU1845" s="115"/>
      <c r="CV1845" s="115"/>
      <c r="CY1845" s="115"/>
      <c r="CZ1845" s="8" t="str">
        <f t="shared" si="294"/>
        <v>NC</v>
      </c>
      <c r="DA1845" s="8" t="str">
        <f t="shared" si="295"/>
        <v>Invalid PM Setting</v>
      </c>
      <c r="DB1845" s="8" t="str">
        <f t="shared" si="296"/>
        <v>NC</v>
      </c>
      <c r="DC1845" s="8" t="str">
        <f t="shared" si="297"/>
        <v>Invalid PM Setting</v>
      </c>
      <c r="DD1845" s="8"/>
      <c r="DE1845" s="8"/>
      <c r="DF1845" s="8"/>
      <c r="DG1845" s="115"/>
      <c r="DH1845" s="115"/>
      <c r="DI1845" s="115"/>
      <c r="DJ1845" s="115"/>
      <c r="DK1845" s="8"/>
      <c r="DL1845" s="8"/>
      <c r="DM1845" s="8"/>
      <c r="DN1845" s="8"/>
      <c r="DO1845" s="8"/>
      <c r="DP1845" s="115"/>
      <c r="DQ1845" s="115"/>
      <c r="DR1845" s="115"/>
      <c r="DS1845" s="115"/>
      <c r="DT1845" s="115"/>
    </row>
    <row r="1846" spans="1:124" ht="12.75" customHeight="1">
      <c r="A1846" s="115"/>
      <c r="B1846" s="89">
        <v>1843</v>
      </c>
      <c r="C1846" s="8"/>
      <c r="D1846" s="8"/>
      <c r="E1846" s="8"/>
      <c r="F1846" s="8"/>
      <c r="G1846" s="8"/>
      <c r="H1846" s="8"/>
      <c r="I1846" s="8" t="s">
        <v>4889</v>
      </c>
      <c r="J1846" s="8" t="s">
        <v>6911</v>
      </c>
      <c r="K1846" s="8"/>
      <c r="L1846" s="8"/>
      <c r="M1846" s="8"/>
      <c r="N1846" s="8"/>
      <c r="O1846" s="8" t="s">
        <v>6264</v>
      </c>
      <c r="P1846" s="8"/>
      <c r="Q1846" s="8"/>
      <c r="R1846" s="8"/>
      <c r="S1846" s="8"/>
      <c r="T1846" s="8"/>
      <c r="U1846" s="8"/>
      <c r="V1846" s="8"/>
      <c r="W1846" s="8"/>
      <c r="X1846" s="8"/>
      <c r="Y1846" s="8"/>
      <c r="Z1846" s="8"/>
      <c r="AA1846" s="8"/>
      <c r="AB1846" s="8"/>
      <c r="AC1846" s="8" t="str">
        <f t="shared" si="289"/>
        <v>NO</v>
      </c>
      <c r="AD1846" s="8" t="str">
        <f t="shared" si="290"/>
        <v>NC,,,,,,,,,,,,,</v>
      </c>
      <c r="AE1846" s="8"/>
      <c r="AF1846" s="115"/>
      <c r="AG1846" s="115"/>
      <c r="AH1846" s="8" t="s">
        <v>4889</v>
      </c>
      <c r="AI1846" s="115" t="s">
        <v>4889</v>
      </c>
      <c r="AJ1846" s="115"/>
      <c r="AK1846" s="115"/>
      <c r="AL1846" s="115"/>
      <c r="AM1846" s="115"/>
      <c r="AN1846" s="115"/>
      <c r="AO1846" s="115"/>
      <c r="AP1846" s="115"/>
      <c r="AQ1846" s="115"/>
      <c r="AR1846" s="115"/>
      <c r="AS1846" s="115"/>
      <c r="AT1846" s="115"/>
      <c r="AU1846" s="115"/>
      <c r="AV1846" s="115"/>
      <c r="AW1846" s="115"/>
      <c r="AX1846" s="115"/>
      <c r="AY1846" s="115"/>
      <c r="AZ1846" s="115"/>
      <c r="BA1846" s="115"/>
      <c r="BB1846" s="115"/>
      <c r="BC1846" s="115"/>
      <c r="BD1846" s="115"/>
      <c r="BE1846" s="115"/>
      <c r="BF1846" s="115"/>
      <c r="BG1846" s="115"/>
      <c r="BH1846" s="115"/>
      <c r="BI1846" s="115"/>
      <c r="BJ1846" s="115"/>
      <c r="BK1846" s="115"/>
      <c r="BL1846" s="115"/>
      <c r="BM1846" s="115"/>
      <c r="BN1846" s="115"/>
      <c r="BO1846" s="8"/>
      <c r="BP1846" s="8"/>
      <c r="BQ1846" s="8"/>
      <c r="BR1846" s="8"/>
      <c r="BS1846" s="8"/>
      <c r="BT1846" s="8"/>
      <c r="BU1846" s="8"/>
      <c r="BV1846" s="8"/>
      <c r="BW1846" s="8"/>
      <c r="BX1846" s="8"/>
      <c r="BY1846" s="8"/>
      <c r="BZ1846" s="8"/>
      <c r="CA1846" s="8"/>
      <c r="CB1846" s="8"/>
      <c r="CC1846" s="8"/>
      <c r="CD1846" s="115"/>
      <c r="CE1846" s="8" t="str">
        <f t="shared" si="288"/>
        <v>NC</v>
      </c>
      <c r="CF1846" s="8" t="str">
        <f t="shared" si="291"/>
        <v>Invalid PM Setting</v>
      </c>
      <c r="CG1846" s="8" t="str">
        <f t="shared" si="292"/>
        <v>NC</v>
      </c>
      <c r="CH1846" s="8" t="str">
        <f t="shared" si="293"/>
        <v>Invalid PM Setting</v>
      </c>
      <c r="CI1846" s="8"/>
      <c r="CJ1846" s="8"/>
      <c r="CK1846" s="8"/>
      <c r="CL1846" s="8"/>
      <c r="CM1846" s="115"/>
      <c r="CN1846" s="115"/>
      <c r="CO1846" s="115"/>
      <c r="CP1846" s="115"/>
      <c r="CQ1846" s="8"/>
      <c r="CR1846" s="8"/>
      <c r="CS1846" s="8"/>
      <c r="CT1846" s="8"/>
      <c r="CU1846" s="115"/>
      <c r="CV1846" s="115"/>
      <c r="CY1846" s="115"/>
      <c r="CZ1846" s="8" t="str">
        <f t="shared" si="294"/>
        <v>NC</v>
      </c>
      <c r="DA1846" s="8" t="str">
        <f t="shared" si="295"/>
        <v>Invalid PM Setting</v>
      </c>
      <c r="DB1846" s="8" t="str">
        <f t="shared" si="296"/>
        <v>NC</v>
      </c>
      <c r="DC1846" s="8" t="str">
        <f t="shared" si="297"/>
        <v>Invalid PM Setting</v>
      </c>
      <c r="DD1846" s="8"/>
      <c r="DE1846" s="8"/>
      <c r="DF1846" s="8"/>
      <c r="DG1846" s="115"/>
      <c r="DH1846" s="115"/>
      <c r="DI1846" s="115"/>
      <c r="DJ1846" s="115"/>
      <c r="DK1846" s="8"/>
      <c r="DL1846" s="8"/>
      <c r="DM1846" s="8"/>
      <c r="DN1846" s="8"/>
      <c r="DO1846" s="8"/>
      <c r="DP1846" s="115"/>
      <c r="DQ1846" s="115"/>
      <c r="DR1846" s="115"/>
      <c r="DS1846" s="115"/>
      <c r="DT1846" s="115"/>
    </row>
    <row r="1847" spans="1:124" ht="12.75" customHeight="1">
      <c r="A1847" s="115"/>
      <c r="B1847" s="89">
        <v>1844</v>
      </c>
      <c r="C1847" s="8"/>
      <c r="D1847" s="8"/>
      <c r="E1847" s="8"/>
      <c r="F1847" s="8"/>
      <c r="G1847" s="8"/>
      <c r="H1847" s="8"/>
      <c r="I1847" s="8" t="s">
        <v>4889</v>
      </c>
      <c r="J1847" s="8" t="s">
        <v>5072</v>
      </c>
      <c r="K1847" s="8"/>
      <c r="L1847" s="8"/>
      <c r="M1847" s="8"/>
      <c r="N1847" s="8"/>
      <c r="O1847" s="8" t="s">
        <v>6264</v>
      </c>
      <c r="P1847" s="8"/>
      <c r="Q1847" s="8"/>
      <c r="R1847" s="8"/>
      <c r="S1847" s="8"/>
      <c r="T1847" s="8"/>
      <c r="U1847" s="8"/>
      <c r="V1847" s="8"/>
      <c r="W1847" s="8"/>
      <c r="X1847" s="8"/>
      <c r="Y1847" s="8"/>
      <c r="Z1847" s="8"/>
      <c r="AA1847" s="8"/>
      <c r="AB1847" s="8"/>
      <c r="AC1847" s="8" t="str">
        <f t="shared" si="289"/>
        <v>NO</v>
      </c>
      <c r="AD1847" s="8" t="str">
        <f t="shared" si="290"/>
        <v>NC,,,,,,,,,,,,,</v>
      </c>
      <c r="AE1847" s="8"/>
      <c r="AF1847" s="115"/>
      <c r="AG1847" s="115"/>
      <c r="AH1847" s="8" t="s">
        <v>4889</v>
      </c>
      <c r="AI1847" s="115" t="s">
        <v>4889</v>
      </c>
      <c r="AJ1847" s="115"/>
      <c r="AK1847" s="115"/>
      <c r="AL1847" s="115"/>
      <c r="AM1847" s="115"/>
      <c r="AN1847" s="115"/>
      <c r="AO1847" s="115"/>
      <c r="AP1847" s="115"/>
      <c r="AQ1847" s="115"/>
      <c r="AR1847" s="115"/>
      <c r="AS1847" s="115"/>
      <c r="AT1847" s="115"/>
      <c r="AU1847" s="115"/>
      <c r="AV1847" s="115"/>
      <c r="AW1847" s="115"/>
      <c r="AX1847" s="115"/>
      <c r="AY1847" s="115"/>
      <c r="AZ1847" s="115"/>
      <c r="BA1847" s="115"/>
      <c r="BB1847" s="115"/>
      <c r="BC1847" s="115"/>
      <c r="BD1847" s="115"/>
      <c r="BE1847" s="115"/>
      <c r="BF1847" s="115"/>
      <c r="BG1847" s="115"/>
      <c r="BH1847" s="115"/>
      <c r="BI1847" s="115"/>
      <c r="BJ1847" s="115"/>
      <c r="BK1847" s="115"/>
      <c r="BL1847" s="115"/>
      <c r="BM1847" s="115"/>
      <c r="BN1847" s="115"/>
      <c r="BO1847" s="8"/>
      <c r="BP1847" s="8"/>
      <c r="BQ1847" s="8"/>
      <c r="BR1847" s="8"/>
      <c r="BS1847" s="8"/>
      <c r="BT1847" s="8"/>
      <c r="BU1847" s="8"/>
      <c r="BV1847" s="8"/>
      <c r="BW1847" s="8"/>
      <c r="BX1847" s="8"/>
      <c r="BY1847" s="8"/>
      <c r="BZ1847" s="8"/>
      <c r="CA1847" s="8"/>
      <c r="CB1847" s="8"/>
      <c r="CC1847" s="8"/>
      <c r="CD1847" s="115"/>
      <c r="CE1847" s="8" t="str">
        <f t="shared" si="288"/>
        <v>NC</v>
      </c>
      <c r="CF1847" s="8" t="str">
        <f t="shared" si="291"/>
        <v>Invalid PM Setting</v>
      </c>
      <c r="CG1847" s="8" t="str">
        <f t="shared" si="292"/>
        <v>NC</v>
      </c>
      <c r="CH1847" s="8" t="str">
        <f t="shared" si="293"/>
        <v>Invalid PM Setting</v>
      </c>
      <c r="CI1847" s="8"/>
      <c r="CJ1847" s="8"/>
      <c r="CK1847" s="8"/>
      <c r="CL1847" s="8"/>
      <c r="CM1847" s="115"/>
      <c r="CN1847" s="115"/>
      <c r="CO1847" s="115"/>
      <c r="CP1847" s="115"/>
      <c r="CQ1847" s="8"/>
      <c r="CR1847" s="8"/>
      <c r="CS1847" s="8"/>
      <c r="CT1847" s="8"/>
      <c r="CU1847" s="115"/>
      <c r="CV1847" s="115"/>
      <c r="CY1847" s="115"/>
      <c r="CZ1847" s="8" t="str">
        <f t="shared" si="294"/>
        <v>NC</v>
      </c>
      <c r="DA1847" s="8" t="str">
        <f t="shared" si="295"/>
        <v>Invalid PM Setting</v>
      </c>
      <c r="DB1847" s="8" t="str">
        <f t="shared" si="296"/>
        <v>NC</v>
      </c>
      <c r="DC1847" s="8" t="str">
        <f t="shared" si="297"/>
        <v>Invalid PM Setting</v>
      </c>
      <c r="DD1847" s="8"/>
      <c r="DE1847" s="8"/>
      <c r="DF1847" s="8"/>
      <c r="DG1847" s="115"/>
      <c r="DH1847" s="115"/>
      <c r="DI1847" s="115"/>
      <c r="DJ1847" s="115"/>
      <c r="DK1847" s="8"/>
      <c r="DL1847" s="8"/>
      <c r="DM1847" s="8"/>
      <c r="DN1847" s="8"/>
      <c r="DO1847" s="8"/>
      <c r="DP1847" s="115"/>
      <c r="DQ1847" s="115"/>
      <c r="DR1847" s="115"/>
      <c r="DS1847" s="115"/>
      <c r="DT1847" s="115"/>
    </row>
    <row r="1848" spans="1:124" ht="12.75" customHeight="1">
      <c r="A1848" s="115"/>
      <c r="B1848" s="89">
        <v>1845</v>
      </c>
      <c r="C1848" s="8"/>
      <c r="D1848" s="8"/>
      <c r="E1848" s="8"/>
      <c r="F1848" s="8"/>
      <c r="G1848" s="8"/>
      <c r="H1848" s="8"/>
      <c r="I1848" s="8" t="s">
        <v>4889</v>
      </c>
      <c r="J1848" s="8" t="s">
        <v>5066</v>
      </c>
      <c r="K1848" s="8"/>
      <c r="L1848" s="8"/>
      <c r="M1848" s="8"/>
      <c r="N1848" s="8"/>
      <c r="O1848" s="8" t="s">
        <v>6264</v>
      </c>
      <c r="P1848" s="8"/>
      <c r="Q1848" s="8"/>
      <c r="R1848" s="8"/>
      <c r="S1848" s="8"/>
      <c r="T1848" s="8"/>
      <c r="U1848" s="8"/>
      <c r="V1848" s="8"/>
      <c r="W1848" s="8"/>
      <c r="X1848" s="8"/>
      <c r="Y1848" s="8"/>
      <c r="Z1848" s="8"/>
      <c r="AA1848" s="8"/>
      <c r="AB1848" s="8"/>
      <c r="AC1848" s="8" t="str">
        <f t="shared" si="289"/>
        <v>NO</v>
      </c>
      <c r="AD1848" s="8" t="str">
        <f t="shared" si="290"/>
        <v>NC,,,,,,,,,,,,,</v>
      </c>
      <c r="AE1848" s="8"/>
      <c r="AF1848" s="115"/>
      <c r="AG1848" s="115"/>
      <c r="AH1848" s="8" t="s">
        <v>4889</v>
      </c>
      <c r="AI1848" s="115" t="s">
        <v>4889</v>
      </c>
      <c r="AJ1848" s="115"/>
      <c r="AK1848" s="115"/>
      <c r="AL1848" s="115"/>
      <c r="AM1848" s="115"/>
      <c r="AN1848" s="115"/>
      <c r="AO1848" s="115"/>
      <c r="AP1848" s="115"/>
      <c r="AQ1848" s="115"/>
      <c r="AR1848" s="115"/>
      <c r="AS1848" s="115"/>
      <c r="AT1848" s="115"/>
      <c r="AU1848" s="115"/>
      <c r="AV1848" s="115"/>
      <c r="AW1848" s="115"/>
      <c r="AX1848" s="115"/>
      <c r="AY1848" s="115"/>
      <c r="AZ1848" s="115"/>
      <c r="BA1848" s="115"/>
      <c r="BB1848" s="115"/>
      <c r="BC1848" s="115"/>
      <c r="BD1848" s="115"/>
      <c r="BE1848" s="115"/>
      <c r="BF1848" s="115"/>
      <c r="BG1848" s="115"/>
      <c r="BH1848" s="115"/>
      <c r="BI1848" s="115"/>
      <c r="BJ1848" s="115"/>
      <c r="BK1848" s="115"/>
      <c r="BL1848" s="115"/>
      <c r="BM1848" s="115"/>
      <c r="BN1848" s="115"/>
      <c r="BO1848" s="8"/>
      <c r="BP1848" s="8"/>
      <c r="BQ1848" s="8"/>
      <c r="BR1848" s="8"/>
      <c r="BS1848" s="8"/>
      <c r="BT1848" s="8"/>
      <c r="BU1848" s="8"/>
      <c r="BV1848" s="8"/>
      <c r="BW1848" s="8"/>
      <c r="BX1848" s="8"/>
      <c r="BY1848" s="8"/>
      <c r="BZ1848" s="8"/>
      <c r="CA1848" s="8"/>
      <c r="CB1848" s="8"/>
      <c r="CC1848" s="8"/>
      <c r="CD1848" s="115"/>
      <c r="CE1848" s="8" t="str">
        <f t="shared" si="288"/>
        <v>NC</v>
      </c>
      <c r="CF1848" s="8" t="str">
        <f t="shared" si="291"/>
        <v>Invalid PM Setting</v>
      </c>
      <c r="CG1848" s="8" t="str">
        <f t="shared" si="292"/>
        <v>NC</v>
      </c>
      <c r="CH1848" s="8" t="str">
        <f t="shared" si="293"/>
        <v>Invalid PM Setting</v>
      </c>
      <c r="CI1848" s="8"/>
      <c r="CJ1848" s="8"/>
      <c r="CK1848" s="8"/>
      <c r="CL1848" s="8"/>
      <c r="CM1848" s="115"/>
      <c r="CN1848" s="115"/>
      <c r="CO1848" s="115"/>
      <c r="CP1848" s="115"/>
      <c r="CQ1848" s="8"/>
      <c r="CR1848" s="8"/>
      <c r="CS1848" s="8"/>
      <c r="CT1848" s="8"/>
      <c r="CU1848" s="115"/>
      <c r="CV1848" s="115"/>
      <c r="CY1848" s="115"/>
      <c r="CZ1848" s="8" t="str">
        <f t="shared" si="294"/>
        <v>NC</v>
      </c>
      <c r="DA1848" s="8" t="str">
        <f t="shared" si="295"/>
        <v>Invalid PM Setting</v>
      </c>
      <c r="DB1848" s="8" t="str">
        <f t="shared" si="296"/>
        <v>NC</v>
      </c>
      <c r="DC1848" s="8" t="str">
        <f t="shared" si="297"/>
        <v>Invalid PM Setting</v>
      </c>
      <c r="DD1848" s="8"/>
      <c r="DE1848" s="8"/>
      <c r="DF1848" s="8"/>
      <c r="DG1848" s="115"/>
      <c r="DH1848" s="115"/>
      <c r="DI1848" s="115"/>
      <c r="DJ1848" s="115"/>
      <c r="DK1848" s="8"/>
      <c r="DL1848" s="8"/>
      <c r="DM1848" s="8"/>
      <c r="DN1848" s="8"/>
      <c r="DO1848" s="8"/>
      <c r="DP1848" s="115"/>
      <c r="DQ1848" s="115"/>
      <c r="DR1848" s="115"/>
      <c r="DS1848" s="115"/>
      <c r="DT1848" s="115"/>
    </row>
    <row r="1849" spans="1:124" ht="12.75" customHeight="1">
      <c r="A1849" s="115"/>
      <c r="B1849" s="89">
        <v>1846</v>
      </c>
      <c r="C1849" s="8"/>
      <c r="D1849" s="8"/>
      <c r="E1849" s="8"/>
      <c r="F1849" s="8"/>
      <c r="G1849" s="8"/>
      <c r="H1849" s="8"/>
      <c r="I1849" s="8" t="s">
        <v>4889</v>
      </c>
      <c r="J1849" s="8" t="s">
        <v>4994</v>
      </c>
      <c r="K1849" s="8"/>
      <c r="L1849" s="8"/>
      <c r="M1849" s="8"/>
      <c r="N1849" s="8"/>
      <c r="O1849" s="8" t="s">
        <v>6264</v>
      </c>
      <c r="P1849" s="8"/>
      <c r="Q1849" s="8"/>
      <c r="R1849" s="8"/>
      <c r="S1849" s="8"/>
      <c r="T1849" s="8"/>
      <c r="U1849" s="8"/>
      <c r="V1849" s="8"/>
      <c r="W1849" s="8"/>
      <c r="X1849" s="8"/>
      <c r="Y1849" s="8"/>
      <c r="Z1849" s="8"/>
      <c r="AA1849" s="8"/>
      <c r="AB1849" s="8"/>
      <c r="AC1849" s="8" t="str">
        <f t="shared" si="289"/>
        <v>NO</v>
      </c>
      <c r="AD1849" s="8" t="str">
        <f t="shared" si="290"/>
        <v>NC,,,,,,,,,,,,,</v>
      </c>
      <c r="AE1849" s="8"/>
      <c r="AF1849" s="115"/>
      <c r="AG1849" s="115"/>
      <c r="AH1849" s="8" t="s">
        <v>4889</v>
      </c>
      <c r="AI1849" s="115" t="s">
        <v>4889</v>
      </c>
      <c r="AJ1849" s="115"/>
      <c r="AK1849" s="115"/>
      <c r="AL1849" s="115"/>
      <c r="AM1849" s="115"/>
      <c r="AN1849" s="115"/>
      <c r="AO1849" s="115"/>
      <c r="AP1849" s="115"/>
      <c r="AQ1849" s="115"/>
      <c r="AR1849" s="115"/>
      <c r="AS1849" s="115"/>
      <c r="AT1849" s="115"/>
      <c r="AU1849" s="115"/>
      <c r="AV1849" s="115"/>
      <c r="AW1849" s="115"/>
      <c r="AX1849" s="115"/>
      <c r="AY1849" s="115"/>
      <c r="AZ1849" s="115"/>
      <c r="BA1849" s="115"/>
      <c r="BB1849" s="115"/>
      <c r="BC1849" s="115"/>
      <c r="BD1849" s="115"/>
      <c r="BE1849" s="115"/>
      <c r="BF1849" s="115"/>
      <c r="BG1849" s="115"/>
      <c r="BH1849" s="115"/>
      <c r="BI1849" s="115"/>
      <c r="BJ1849" s="115"/>
      <c r="BK1849" s="115"/>
      <c r="BL1849" s="115"/>
      <c r="BM1849" s="115"/>
      <c r="BN1849" s="115"/>
      <c r="BO1849" s="8"/>
      <c r="BP1849" s="8"/>
      <c r="BQ1849" s="8"/>
      <c r="BR1849" s="8"/>
      <c r="BS1849" s="8"/>
      <c r="BT1849" s="8"/>
      <c r="BU1849" s="8"/>
      <c r="BV1849" s="8"/>
      <c r="BW1849" s="8"/>
      <c r="BX1849" s="8"/>
      <c r="BY1849" s="8"/>
      <c r="BZ1849" s="8"/>
      <c r="CA1849" s="8"/>
      <c r="CB1849" s="8"/>
      <c r="CC1849" s="8"/>
      <c r="CD1849" s="115"/>
      <c r="CE1849" s="8" t="str">
        <f t="shared" si="288"/>
        <v>NC</v>
      </c>
      <c r="CF1849" s="8" t="str">
        <f t="shared" si="291"/>
        <v>Invalid PM Setting</v>
      </c>
      <c r="CG1849" s="8" t="str">
        <f t="shared" si="292"/>
        <v>NC</v>
      </c>
      <c r="CH1849" s="8" t="str">
        <f t="shared" si="293"/>
        <v>Invalid PM Setting</v>
      </c>
      <c r="CI1849" s="8"/>
      <c r="CJ1849" s="8"/>
      <c r="CK1849" s="8"/>
      <c r="CL1849" s="8"/>
      <c r="CM1849" s="115"/>
      <c r="CN1849" s="115"/>
      <c r="CO1849" s="115"/>
      <c r="CP1849" s="115"/>
      <c r="CQ1849" s="8"/>
      <c r="CR1849" s="8"/>
      <c r="CS1849" s="8"/>
      <c r="CT1849" s="8"/>
      <c r="CU1849" s="115"/>
      <c r="CV1849" s="115"/>
      <c r="CY1849" s="115"/>
      <c r="CZ1849" s="8" t="str">
        <f t="shared" si="294"/>
        <v>NC</v>
      </c>
      <c r="DA1849" s="8" t="str">
        <f t="shared" si="295"/>
        <v>Invalid PM Setting</v>
      </c>
      <c r="DB1849" s="8" t="str">
        <f t="shared" si="296"/>
        <v>NC</v>
      </c>
      <c r="DC1849" s="8" t="str">
        <f t="shared" si="297"/>
        <v>Invalid PM Setting</v>
      </c>
      <c r="DD1849" s="8"/>
      <c r="DE1849" s="8"/>
      <c r="DF1849" s="8"/>
      <c r="DG1849" s="115"/>
      <c r="DH1849" s="115"/>
      <c r="DI1849" s="115"/>
      <c r="DJ1849" s="115"/>
      <c r="DK1849" s="8"/>
      <c r="DL1849" s="8"/>
      <c r="DM1849" s="8"/>
      <c r="DN1849" s="8"/>
      <c r="DO1849" s="8"/>
      <c r="DP1849" s="115"/>
      <c r="DQ1849" s="115"/>
      <c r="DR1849" s="115"/>
      <c r="DS1849" s="115"/>
      <c r="DT1849" s="115"/>
    </row>
    <row r="1850" spans="1:124" ht="12.75" customHeight="1">
      <c r="A1850" s="115"/>
      <c r="B1850" s="89">
        <v>1847</v>
      </c>
      <c r="C1850" s="8"/>
      <c r="D1850" s="8"/>
      <c r="E1850" s="8"/>
      <c r="F1850" s="8"/>
      <c r="G1850" s="8"/>
      <c r="H1850" s="8"/>
      <c r="I1850" s="8" t="s">
        <v>4889</v>
      </c>
      <c r="J1850" s="8" t="s">
        <v>6883</v>
      </c>
      <c r="K1850" s="8"/>
      <c r="L1850" s="8"/>
      <c r="M1850" s="8"/>
      <c r="N1850" s="8"/>
      <c r="O1850" s="8" t="s">
        <v>6264</v>
      </c>
      <c r="P1850" s="8"/>
      <c r="Q1850" s="8"/>
      <c r="R1850" s="8"/>
      <c r="S1850" s="8"/>
      <c r="T1850" s="8"/>
      <c r="U1850" s="8"/>
      <c r="V1850" s="8"/>
      <c r="W1850" s="8"/>
      <c r="X1850" s="8"/>
      <c r="Y1850" s="8"/>
      <c r="Z1850" s="8"/>
      <c r="AA1850" s="8"/>
      <c r="AB1850" s="8"/>
      <c r="AC1850" s="8" t="str">
        <f t="shared" si="289"/>
        <v>NO</v>
      </c>
      <c r="AD1850" s="8" t="str">
        <f t="shared" si="290"/>
        <v>NC,,,,,,,,,,,,,</v>
      </c>
      <c r="AE1850" s="8"/>
      <c r="AF1850" s="115"/>
      <c r="AG1850" s="115"/>
      <c r="AH1850" s="8" t="s">
        <v>4889</v>
      </c>
      <c r="AI1850" s="115" t="s">
        <v>4889</v>
      </c>
      <c r="AJ1850" s="115"/>
      <c r="AK1850" s="115"/>
      <c r="AL1850" s="115"/>
      <c r="AM1850" s="115"/>
      <c r="AN1850" s="115"/>
      <c r="AO1850" s="115"/>
      <c r="AP1850" s="115"/>
      <c r="AQ1850" s="115"/>
      <c r="AR1850" s="115"/>
      <c r="AS1850" s="115"/>
      <c r="AT1850" s="115"/>
      <c r="AU1850" s="115"/>
      <c r="AV1850" s="115"/>
      <c r="AW1850" s="115"/>
      <c r="AX1850" s="115"/>
      <c r="AY1850" s="115"/>
      <c r="AZ1850" s="115"/>
      <c r="BA1850" s="115"/>
      <c r="BB1850" s="115"/>
      <c r="BC1850" s="115"/>
      <c r="BD1850" s="115"/>
      <c r="BE1850" s="115"/>
      <c r="BF1850" s="115"/>
      <c r="BG1850" s="115"/>
      <c r="BH1850" s="115"/>
      <c r="BI1850" s="115"/>
      <c r="BJ1850" s="115"/>
      <c r="BK1850" s="115"/>
      <c r="BL1850" s="115"/>
      <c r="BM1850" s="115"/>
      <c r="BN1850" s="115"/>
      <c r="BO1850" s="8"/>
      <c r="BP1850" s="8"/>
      <c r="BQ1850" s="8"/>
      <c r="BR1850" s="8"/>
      <c r="BS1850" s="8"/>
      <c r="BT1850" s="8"/>
      <c r="BU1850" s="8"/>
      <c r="BV1850" s="8"/>
      <c r="BW1850" s="8"/>
      <c r="BX1850" s="8"/>
      <c r="BY1850" s="8"/>
      <c r="BZ1850" s="8"/>
      <c r="CA1850" s="8"/>
      <c r="CB1850" s="8"/>
      <c r="CC1850" s="8"/>
      <c r="CD1850" s="115"/>
      <c r="CE1850" s="8" t="str">
        <f t="shared" si="288"/>
        <v>NC</v>
      </c>
      <c r="CF1850" s="8" t="str">
        <f t="shared" si="291"/>
        <v>Invalid PM Setting</v>
      </c>
      <c r="CG1850" s="8" t="str">
        <f t="shared" si="292"/>
        <v>NC</v>
      </c>
      <c r="CH1850" s="8" t="str">
        <f t="shared" si="293"/>
        <v>Invalid PM Setting</v>
      </c>
      <c r="CI1850" s="8"/>
      <c r="CJ1850" s="8"/>
      <c r="CK1850" s="8"/>
      <c r="CL1850" s="8"/>
      <c r="CM1850" s="115"/>
      <c r="CN1850" s="115"/>
      <c r="CO1850" s="115"/>
      <c r="CP1850" s="115"/>
      <c r="CQ1850" s="8"/>
      <c r="CR1850" s="8"/>
      <c r="CS1850" s="8"/>
      <c r="CT1850" s="8"/>
      <c r="CU1850" s="115"/>
      <c r="CV1850" s="115"/>
      <c r="CY1850" s="115"/>
      <c r="CZ1850" s="8" t="str">
        <f t="shared" si="294"/>
        <v>NC</v>
      </c>
      <c r="DA1850" s="8" t="str">
        <f t="shared" si="295"/>
        <v>Invalid PM Setting</v>
      </c>
      <c r="DB1850" s="8" t="str">
        <f t="shared" si="296"/>
        <v>NC</v>
      </c>
      <c r="DC1850" s="8" t="str">
        <f t="shared" si="297"/>
        <v>Invalid PM Setting</v>
      </c>
      <c r="DD1850" s="8"/>
      <c r="DE1850" s="8"/>
      <c r="DF1850" s="8"/>
      <c r="DG1850" s="115"/>
      <c r="DH1850" s="115"/>
      <c r="DI1850" s="115"/>
      <c r="DJ1850" s="115"/>
      <c r="DK1850" s="8"/>
      <c r="DL1850" s="8"/>
      <c r="DM1850" s="8"/>
      <c r="DN1850" s="8"/>
      <c r="DO1850" s="8"/>
      <c r="DP1850" s="115"/>
      <c r="DQ1850" s="115"/>
      <c r="DR1850" s="115"/>
      <c r="DS1850" s="115"/>
      <c r="DT1850" s="115"/>
    </row>
    <row r="1851" spans="1:124" ht="12.75" customHeight="1">
      <c r="A1851" s="115"/>
      <c r="B1851" s="89">
        <v>1848</v>
      </c>
      <c r="C1851" s="8"/>
      <c r="D1851" s="8"/>
      <c r="E1851" s="8"/>
      <c r="F1851" s="8"/>
      <c r="G1851" s="8"/>
      <c r="H1851" s="8"/>
      <c r="I1851" s="8" t="s">
        <v>4889</v>
      </c>
      <c r="J1851" s="8" t="s">
        <v>5098</v>
      </c>
      <c r="K1851" s="8"/>
      <c r="L1851" s="8"/>
      <c r="M1851" s="8"/>
      <c r="N1851" s="8"/>
      <c r="O1851" s="8" t="s">
        <v>6264</v>
      </c>
      <c r="P1851" s="8"/>
      <c r="Q1851" s="8"/>
      <c r="R1851" s="8"/>
      <c r="S1851" s="8"/>
      <c r="T1851" s="8"/>
      <c r="U1851" s="8"/>
      <c r="V1851" s="8"/>
      <c r="W1851" s="8"/>
      <c r="X1851" s="8"/>
      <c r="Y1851" s="8"/>
      <c r="Z1851" s="8"/>
      <c r="AA1851" s="8"/>
      <c r="AB1851" s="8"/>
      <c r="AC1851" s="8" t="str">
        <f t="shared" si="289"/>
        <v>NO</v>
      </c>
      <c r="AD1851" s="8" t="str">
        <f t="shared" si="290"/>
        <v>NC,,,,,,,,,,,,,</v>
      </c>
      <c r="AE1851" s="8"/>
      <c r="AF1851" s="115"/>
      <c r="AG1851" s="115"/>
      <c r="AH1851" s="8" t="s">
        <v>4889</v>
      </c>
      <c r="AI1851" s="115" t="s">
        <v>4889</v>
      </c>
      <c r="AJ1851" s="115"/>
      <c r="AK1851" s="115"/>
      <c r="AL1851" s="115"/>
      <c r="AM1851" s="115"/>
      <c r="AN1851" s="115"/>
      <c r="AO1851" s="115"/>
      <c r="AP1851" s="115"/>
      <c r="AQ1851" s="115"/>
      <c r="AR1851" s="115"/>
      <c r="AS1851" s="115"/>
      <c r="AT1851" s="115"/>
      <c r="AU1851" s="115"/>
      <c r="AV1851" s="115"/>
      <c r="AW1851" s="115"/>
      <c r="AX1851" s="115"/>
      <c r="AY1851" s="115"/>
      <c r="AZ1851" s="115"/>
      <c r="BA1851" s="115"/>
      <c r="BB1851" s="115"/>
      <c r="BC1851" s="115"/>
      <c r="BD1851" s="115"/>
      <c r="BE1851" s="115"/>
      <c r="BF1851" s="115"/>
      <c r="BG1851" s="115"/>
      <c r="BH1851" s="115"/>
      <c r="BI1851" s="115"/>
      <c r="BJ1851" s="115"/>
      <c r="BK1851" s="115"/>
      <c r="BL1851" s="115"/>
      <c r="BM1851" s="115"/>
      <c r="BN1851" s="115"/>
      <c r="BO1851" s="8"/>
      <c r="BP1851" s="8"/>
      <c r="BQ1851" s="8"/>
      <c r="BR1851" s="8"/>
      <c r="BS1851" s="8"/>
      <c r="BT1851" s="8"/>
      <c r="BU1851" s="8"/>
      <c r="BV1851" s="8"/>
      <c r="BW1851" s="8"/>
      <c r="BX1851" s="8"/>
      <c r="BY1851" s="8"/>
      <c r="BZ1851" s="8"/>
      <c r="CA1851" s="8"/>
      <c r="CB1851" s="8"/>
      <c r="CC1851" s="8"/>
      <c r="CD1851" s="115"/>
      <c r="CE1851" s="8" t="str">
        <f t="shared" si="288"/>
        <v>NC</v>
      </c>
      <c r="CF1851" s="8" t="str">
        <f t="shared" si="291"/>
        <v>Invalid PM Setting</v>
      </c>
      <c r="CG1851" s="8" t="str">
        <f t="shared" si="292"/>
        <v>NC</v>
      </c>
      <c r="CH1851" s="8" t="str">
        <f t="shared" si="293"/>
        <v>Invalid PM Setting</v>
      </c>
      <c r="CI1851" s="8"/>
      <c r="CJ1851" s="8"/>
      <c r="CK1851" s="8"/>
      <c r="CL1851" s="8"/>
      <c r="CM1851" s="115"/>
      <c r="CN1851" s="115"/>
      <c r="CO1851" s="115"/>
      <c r="CP1851" s="115"/>
      <c r="CQ1851" s="8"/>
      <c r="CR1851" s="8"/>
      <c r="CS1851" s="8"/>
      <c r="CT1851" s="8"/>
      <c r="CU1851" s="115"/>
      <c r="CV1851" s="115"/>
      <c r="CY1851" s="115"/>
      <c r="CZ1851" s="8" t="str">
        <f t="shared" si="294"/>
        <v>NC</v>
      </c>
      <c r="DA1851" s="8" t="str">
        <f t="shared" si="295"/>
        <v>Invalid PM Setting</v>
      </c>
      <c r="DB1851" s="8" t="str">
        <f t="shared" si="296"/>
        <v>NC</v>
      </c>
      <c r="DC1851" s="8" t="str">
        <f t="shared" si="297"/>
        <v>Invalid PM Setting</v>
      </c>
      <c r="DD1851" s="8"/>
      <c r="DE1851" s="8"/>
      <c r="DF1851" s="8"/>
      <c r="DG1851" s="115"/>
      <c r="DH1851" s="115"/>
      <c r="DI1851" s="115"/>
      <c r="DJ1851" s="115"/>
      <c r="DK1851" s="8"/>
      <c r="DL1851" s="8"/>
      <c r="DM1851" s="8"/>
      <c r="DN1851" s="8"/>
      <c r="DO1851" s="8"/>
      <c r="DP1851" s="115"/>
      <c r="DQ1851" s="115"/>
      <c r="DR1851" s="115"/>
      <c r="DS1851" s="115"/>
      <c r="DT1851" s="115"/>
    </row>
    <row r="1852" spans="1:124" ht="12.75" customHeight="1">
      <c r="A1852" s="115"/>
      <c r="B1852" s="89">
        <v>1849</v>
      </c>
      <c r="C1852" s="8"/>
      <c r="D1852" s="8"/>
      <c r="E1852" s="8"/>
      <c r="F1852" s="8"/>
      <c r="G1852" s="8"/>
      <c r="H1852" s="8"/>
      <c r="I1852" s="8" t="s">
        <v>4889</v>
      </c>
      <c r="J1852" s="8" t="s">
        <v>5094</v>
      </c>
      <c r="K1852" s="8"/>
      <c r="L1852" s="8"/>
      <c r="M1852" s="8"/>
      <c r="N1852" s="8"/>
      <c r="O1852" s="8" t="s">
        <v>6264</v>
      </c>
      <c r="P1852" s="8"/>
      <c r="Q1852" s="8"/>
      <c r="R1852" s="8"/>
      <c r="S1852" s="8"/>
      <c r="T1852" s="8"/>
      <c r="U1852" s="8"/>
      <c r="V1852" s="8"/>
      <c r="W1852" s="8"/>
      <c r="X1852" s="8"/>
      <c r="Y1852" s="8"/>
      <c r="Z1852" s="8"/>
      <c r="AA1852" s="8"/>
      <c r="AB1852" s="8"/>
      <c r="AC1852" s="8" t="str">
        <f t="shared" si="289"/>
        <v>NO</v>
      </c>
      <c r="AD1852" s="8" t="str">
        <f t="shared" si="290"/>
        <v>NC,,,,,,,,,,,,,</v>
      </c>
      <c r="AE1852" s="8"/>
      <c r="AF1852" s="115"/>
      <c r="AG1852" s="115"/>
      <c r="AH1852" s="8" t="s">
        <v>4889</v>
      </c>
      <c r="AI1852" s="115" t="s">
        <v>4889</v>
      </c>
      <c r="AJ1852" s="115"/>
      <c r="AK1852" s="115"/>
      <c r="AL1852" s="115"/>
      <c r="AM1852" s="115"/>
      <c r="AN1852" s="115"/>
      <c r="AO1852" s="115"/>
      <c r="AP1852" s="115"/>
      <c r="AQ1852" s="115"/>
      <c r="AR1852" s="115"/>
      <c r="AS1852" s="115"/>
      <c r="AT1852" s="115"/>
      <c r="AU1852" s="115"/>
      <c r="AV1852" s="115"/>
      <c r="AW1852" s="115"/>
      <c r="AX1852" s="115"/>
      <c r="AY1852" s="115"/>
      <c r="AZ1852" s="115"/>
      <c r="BA1852" s="115"/>
      <c r="BB1852" s="115"/>
      <c r="BC1852" s="115"/>
      <c r="BD1852" s="115"/>
      <c r="BE1852" s="115"/>
      <c r="BF1852" s="115"/>
      <c r="BG1852" s="115"/>
      <c r="BH1852" s="115"/>
      <c r="BI1852" s="115"/>
      <c r="BJ1852" s="115"/>
      <c r="BK1852" s="115"/>
      <c r="BL1852" s="115"/>
      <c r="BM1852" s="115"/>
      <c r="BN1852" s="115"/>
      <c r="BO1852" s="8"/>
      <c r="BP1852" s="8"/>
      <c r="BQ1852" s="8"/>
      <c r="BR1852" s="8"/>
      <c r="BS1852" s="8"/>
      <c r="BT1852" s="8"/>
      <c r="BU1852" s="8"/>
      <c r="BV1852" s="8"/>
      <c r="BW1852" s="8"/>
      <c r="BX1852" s="8"/>
      <c r="BY1852" s="8"/>
      <c r="BZ1852" s="8"/>
      <c r="CA1852" s="8"/>
      <c r="CB1852" s="8"/>
      <c r="CC1852" s="8"/>
      <c r="CD1852" s="115"/>
      <c r="CE1852" s="8" t="str">
        <f t="shared" ref="CE1852:CE1915" si="298">IF($AC1852 = "NO",$AH1852,IF(CF1852 = "Invalid PM Setting", CF1852, IF(OR($BH1852 = CI1852,$BK1852 = CI1852,$BN1852 = CI1852,$BQ1852 = CI1852,$BT1852 = CI1852,$BW1852 = CI1852,$BZ1852 = CI1852), "Select QUP Port",CF1852)))</f>
        <v>NC</v>
      </c>
      <c r="CF1852" s="8" t="str">
        <f t="shared" si="291"/>
        <v>Invalid PM Setting</v>
      </c>
      <c r="CG1852" s="8" t="str">
        <f t="shared" si="292"/>
        <v>NC</v>
      </c>
      <c r="CH1852" s="8" t="str">
        <f t="shared" si="293"/>
        <v>Invalid PM Setting</v>
      </c>
      <c r="CI1852" s="8"/>
      <c r="CJ1852" s="8"/>
      <c r="CK1852" s="8"/>
      <c r="CL1852" s="8"/>
      <c r="CM1852" s="115"/>
      <c r="CN1852" s="115"/>
      <c r="CO1852" s="115"/>
      <c r="CP1852" s="115"/>
      <c r="CQ1852" s="8"/>
      <c r="CR1852" s="8"/>
      <c r="CS1852" s="8"/>
      <c r="CT1852" s="8"/>
      <c r="CU1852" s="115"/>
      <c r="CV1852" s="115"/>
      <c r="CY1852" s="115"/>
      <c r="CZ1852" s="8" t="str">
        <f t="shared" si="294"/>
        <v>NC</v>
      </c>
      <c r="DA1852" s="8" t="str">
        <f t="shared" si="295"/>
        <v>Invalid PM Setting</v>
      </c>
      <c r="DB1852" s="8" t="str">
        <f t="shared" si="296"/>
        <v>NC</v>
      </c>
      <c r="DC1852" s="8" t="str">
        <f t="shared" si="297"/>
        <v>Invalid PM Setting</v>
      </c>
      <c r="DD1852" s="8"/>
      <c r="DE1852" s="8"/>
      <c r="DF1852" s="8"/>
      <c r="DG1852" s="115"/>
      <c r="DH1852" s="115"/>
      <c r="DI1852" s="115"/>
      <c r="DJ1852" s="115"/>
      <c r="DK1852" s="8"/>
      <c r="DL1852" s="8"/>
      <c r="DM1852" s="8"/>
      <c r="DN1852" s="8"/>
      <c r="DO1852" s="8"/>
      <c r="DP1852" s="115"/>
      <c r="DQ1852" s="115"/>
      <c r="DR1852" s="115"/>
      <c r="DS1852" s="115"/>
      <c r="DT1852" s="115"/>
    </row>
    <row r="1853" spans="1:124" ht="12.75" customHeight="1">
      <c r="A1853" s="115"/>
      <c r="B1853" s="89">
        <v>1850</v>
      </c>
      <c r="C1853" s="8"/>
      <c r="D1853" s="8"/>
      <c r="E1853" s="8"/>
      <c r="F1853" s="8"/>
      <c r="G1853" s="8"/>
      <c r="H1853" s="8"/>
      <c r="I1853" s="8" t="s">
        <v>4889</v>
      </c>
      <c r="J1853" s="8" t="s">
        <v>6423</v>
      </c>
      <c r="K1853" s="8"/>
      <c r="L1853" s="8"/>
      <c r="M1853" s="8"/>
      <c r="N1853" s="8"/>
      <c r="O1853" s="8" t="s">
        <v>6264</v>
      </c>
      <c r="P1853" s="8"/>
      <c r="Q1853" s="8"/>
      <c r="R1853" s="8"/>
      <c r="S1853" s="8"/>
      <c r="T1853" s="8"/>
      <c r="U1853" s="8"/>
      <c r="V1853" s="8"/>
      <c r="W1853" s="8"/>
      <c r="X1853" s="8"/>
      <c r="Y1853" s="8"/>
      <c r="Z1853" s="8"/>
      <c r="AA1853" s="8"/>
      <c r="AB1853" s="8"/>
      <c r="AC1853" s="8" t="str">
        <f t="shared" si="289"/>
        <v>NO</v>
      </c>
      <c r="AD1853" s="8" t="str">
        <f t="shared" si="290"/>
        <v>NC,,,,,,,,,,,,,</v>
      </c>
      <c r="AE1853" s="8"/>
      <c r="AF1853" s="115"/>
      <c r="AG1853" s="115"/>
      <c r="AH1853" s="8" t="s">
        <v>4889</v>
      </c>
      <c r="AI1853" s="115" t="s">
        <v>4889</v>
      </c>
      <c r="AJ1853" s="115"/>
      <c r="AK1853" s="115"/>
      <c r="AL1853" s="115"/>
      <c r="AM1853" s="115"/>
      <c r="AN1853" s="115"/>
      <c r="AO1853" s="115"/>
      <c r="AP1853" s="115"/>
      <c r="AQ1853" s="115"/>
      <c r="AR1853" s="115"/>
      <c r="AS1853" s="115"/>
      <c r="AT1853" s="115"/>
      <c r="AU1853" s="115"/>
      <c r="AV1853" s="115"/>
      <c r="AW1853" s="115"/>
      <c r="AX1853" s="115"/>
      <c r="AY1853" s="115"/>
      <c r="AZ1853" s="115"/>
      <c r="BA1853" s="115"/>
      <c r="BB1853" s="115"/>
      <c r="BC1853" s="115"/>
      <c r="BD1853" s="115"/>
      <c r="BE1853" s="115"/>
      <c r="BF1853" s="115"/>
      <c r="BG1853" s="115"/>
      <c r="BH1853" s="115"/>
      <c r="BI1853" s="115"/>
      <c r="BJ1853" s="115"/>
      <c r="BK1853" s="115"/>
      <c r="BL1853" s="115"/>
      <c r="BM1853" s="115"/>
      <c r="BN1853" s="115"/>
      <c r="BO1853" s="8"/>
      <c r="BP1853" s="8"/>
      <c r="BQ1853" s="8"/>
      <c r="BR1853" s="8"/>
      <c r="BS1853" s="8"/>
      <c r="BT1853" s="8"/>
      <c r="BU1853" s="8"/>
      <c r="BV1853" s="8"/>
      <c r="BW1853" s="8"/>
      <c r="BX1853" s="8"/>
      <c r="BY1853" s="8"/>
      <c r="BZ1853" s="8"/>
      <c r="CA1853" s="8"/>
      <c r="CB1853" s="8"/>
      <c r="CC1853" s="8"/>
      <c r="CD1853" s="115"/>
      <c r="CE1853" s="8" t="str">
        <f t="shared" si="298"/>
        <v>NC</v>
      </c>
      <c r="CF1853" s="8" t="str">
        <f t="shared" si="291"/>
        <v>Invalid PM Setting</v>
      </c>
      <c r="CG1853" s="8" t="str">
        <f t="shared" si="292"/>
        <v>NC</v>
      </c>
      <c r="CH1853" s="8" t="str">
        <f t="shared" si="293"/>
        <v>Invalid PM Setting</v>
      </c>
      <c r="CI1853" s="8"/>
      <c r="CJ1853" s="8"/>
      <c r="CK1853" s="8"/>
      <c r="CL1853" s="8"/>
      <c r="CM1853" s="115"/>
      <c r="CN1853" s="115"/>
      <c r="CO1853" s="115"/>
      <c r="CP1853" s="115"/>
      <c r="CQ1853" s="8"/>
      <c r="CR1853" s="8"/>
      <c r="CS1853" s="8"/>
      <c r="CT1853" s="8"/>
      <c r="CU1853" s="115"/>
      <c r="CV1853" s="115"/>
      <c r="CY1853" s="115"/>
      <c r="CZ1853" s="8" t="str">
        <f t="shared" si="294"/>
        <v>NC</v>
      </c>
      <c r="DA1853" s="8" t="str">
        <f t="shared" si="295"/>
        <v>Invalid PM Setting</v>
      </c>
      <c r="DB1853" s="8" t="str">
        <f t="shared" si="296"/>
        <v>NC</v>
      </c>
      <c r="DC1853" s="8" t="str">
        <f t="shared" si="297"/>
        <v>Invalid PM Setting</v>
      </c>
      <c r="DD1853" s="8"/>
      <c r="DE1853" s="8"/>
      <c r="DF1853" s="8"/>
      <c r="DG1853" s="115"/>
      <c r="DH1853" s="115"/>
      <c r="DI1853" s="115"/>
      <c r="DJ1853" s="115"/>
      <c r="DK1853" s="8"/>
      <c r="DL1853" s="8"/>
      <c r="DM1853" s="8"/>
      <c r="DN1853" s="8"/>
      <c r="DO1853" s="8"/>
      <c r="DP1853" s="115"/>
      <c r="DQ1853" s="115"/>
      <c r="DR1853" s="115"/>
      <c r="DS1853" s="115"/>
      <c r="DT1853" s="115"/>
    </row>
    <row r="1854" spans="1:124" ht="12.75" customHeight="1">
      <c r="A1854" s="115"/>
      <c r="B1854" s="89">
        <v>1851</v>
      </c>
      <c r="C1854" s="8"/>
      <c r="D1854" s="8"/>
      <c r="E1854" s="8"/>
      <c r="F1854" s="8"/>
      <c r="G1854" s="8"/>
      <c r="H1854" s="8"/>
      <c r="I1854" s="8" t="s">
        <v>4889</v>
      </c>
      <c r="J1854" s="8" t="s">
        <v>5928</v>
      </c>
      <c r="K1854" s="8"/>
      <c r="L1854" s="8"/>
      <c r="M1854" s="8"/>
      <c r="N1854" s="8"/>
      <c r="O1854" s="8" t="s">
        <v>6264</v>
      </c>
      <c r="P1854" s="8"/>
      <c r="Q1854" s="8"/>
      <c r="R1854" s="8"/>
      <c r="S1854" s="8"/>
      <c r="T1854" s="8"/>
      <c r="U1854" s="8"/>
      <c r="V1854" s="8"/>
      <c r="W1854" s="8"/>
      <c r="X1854" s="8"/>
      <c r="Y1854" s="8"/>
      <c r="Z1854" s="8"/>
      <c r="AA1854" s="8"/>
      <c r="AB1854" s="8"/>
      <c r="AC1854" s="8" t="str">
        <f t="shared" si="289"/>
        <v>NO</v>
      </c>
      <c r="AD1854" s="8" t="str">
        <f t="shared" si="290"/>
        <v>NC,,,,,,,,,,,,,</v>
      </c>
      <c r="AE1854" s="8"/>
      <c r="AF1854" s="115"/>
      <c r="AG1854" s="115"/>
      <c r="AH1854" s="8" t="s">
        <v>4889</v>
      </c>
      <c r="AI1854" s="115" t="s">
        <v>4889</v>
      </c>
      <c r="AJ1854" s="115"/>
      <c r="AK1854" s="115"/>
      <c r="AL1854" s="115"/>
      <c r="AM1854" s="115"/>
      <c r="AN1854" s="115"/>
      <c r="AO1854" s="115"/>
      <c r="AP1854" s="115"/>
      <c r="AQ1854" s="115"/>
      <c r="AR1854" s="115"/>
      <c r="AS1854" s="115"/>
      <c r="AT1854" s="115"/>
      <c r="AU1854" s="115"/>
      <c r="AV1854" s="115"/>
      <c r="AW1854" s="115"/>
      <c r="AX1854" s="115"/>
      <c r="AY1854" s="115"/>
      <c r="AZ1854" s="115"/>
      <c r="BA1854" s="115"/>
      <c r="BB1854" s="115"/>
      <c r="BC1854" s="115"/>
      <c r="BD1854" s="115"/>
      <c r="BE1854" s="115"/>
      <c r="BF1854" s="115"/>
      <c r="BG1854" s="115"/>
      <c r="BH1854" s="115"/>
      <c r="BI1854" s="115"/>
      <c r="BJ1854" s="115"/>
      <c r="BK1854" s="115"/>
      <c r="BL1854" s="115"/>
      <c r="BM1854" s="115"/>
      <c r="BN1854" s="115"/>
      <c r="BO1854" s="8"/>
      <c r="BP1854" s="8"/>
      <c r="BQ1854" s="8"/>
      <c r="BR1854" s="8"/>
      <c r="BS1854" s="8"/>
      <c r="BT1854" s="8"/>
      <c r="BU1854" s="8"/>
      <c r="BV1854" s="8"/>
      <c r="BW1854" s="8"/>
      <c r="BX1854" s="8"/>
      <c r="BY1854" s="8"/>
      <c r="BZ1854" s="8"/>
      <c r="CA1854" s="8"/>
      <c r="CB1854" s="8"/>
      <c r="CC1854" s="8"/>
      <c r="CD1854" s="115"/>
      <c r="CE1854" s="8" t="str">
        <f t="shared" si="298"/>
        <v>NC</v>
      </c>
      <c r="CF1854" s="8" t="str">
        <f t="shared" si="291"/>
        <v>Invalid PM Setting</v>
      </c>
      <c r="CG1854" s="8" t="str">
        <f t="shared" si="292"/>
        <v>NC</v>
      </c>
      <c r="CH1854" s="8" t="str">
        <f t="shared" si="293"/>
        <v>Invalid PM Setting</v>
      </c>
      <c r="CI1854" s="8"/>
      <c r="CJ1854" s="8"/>
      <c r="CK1854" s="8"/>
      <c r="CL1854" s="8"/>
      <c r="CM1854" s="115"/>
      <c r="CN1854" s="115"/>
      <c r="CO1854" s="115"/>
      <c r="CP1854" s="115"/>
      <c r="CQ1854" s="8"/>
      <c r="CR1854" s="8"/>
      <c r="CS1854" s="8"/>
      <c r="CT1854" s="8"/>
      <c r="CU1854" s="115"/>
      <c r="CV1854" s="115"/>
      <c r="CY1854" s="115"/>
      <c r="CZ1854" s="8" t="str">
        <f t="shared" si="294"/>
        <v>NC</v>
      </c>
      <c r="DA1854" s="8" t="str">
        <f t="shared" si="295"/>
        <v>Invalid PM Setting</v>
      </c>
      <c r="DB1854" s="8" t="str">
        <f t="shared" si="296"/>
        <v>NC</v>
      </c>
      <c r="DC1854" s="8" t="str">
        <f t="shared" si="297"/>
        <v>Invalid PM Setting</v>
      </c>
      <c r="DD1854" s="8"/>
      <c r="DE1854" s="8"/>
      <c r="DF1854" s="8"/>
      <c r="DG1854" s="115"/>
      <c r="DH1854" s="115"/>
      <c r="DI1854" s="115"/>
      <c r="DJ1854" s="115"/>
      <c r="DK1854" s="8"/>
      <c r="DL1854" s="8"/>
      <c r="DM1854" s="8"/>
      <c r="DN1854" s="8"/>
      <c r="DO1854" s="8"/>
      <c r="DP1854" s="115"/>
      <c r="DQ1854" s="115"/>
      <c r="DR1854" s="115"/>
      <c r="DS1854" s="115"/>
      <c r="DT1854" s="115"/>
    </row>
    <row r="1855" spans="1:124" ht="12.75" customHeight="1">
      <c r="A1855" s="115"/>
      <c r="B1855" s="89">
        <v>1852</v>
      </c>
      <c r="C1855" s="8"/>
      <c r="D1855" s="8"/>
      <c r="E1855" s="8"/>
      <c r="F1855" s="8"/>
      <c r="G1855" s="8"/>
      <c r="H1855" s="8"/>
      <c r="I1855" s="8" t="s">
        <v>4889</v>
      </c>
      <c r="J1855" s="8" t="s">
        <v>5984</v>
      </c>
      <c r="K1855" s="8"/>
      <c r="L1855" s="8"/>
      <c r="M1855" s="8"/>
      <c r="N1855" s="8"/>
      <c r="O1855" s="8" t="s">
        <v>6264</v>
      </c>
      <c r="P1855" s="8"/>
      <c r="Q1855" s="8"/>
      <c r="R1855" s="8"/>
      <c r="S1855" s="8"/>
      <c r="T1855" s="8"/>
      <c r="U1855" s="8"/>
      <c r="V1855" s="8"/>
      <c r="W1855" s="8"/>
      <c r="X1855" s="8"/>
      <c r="Y1855" s="8"/>
      <c r="Z1855" s="8"/>
      <c r="AA1855" s="8"/>
      <c r="AB1855" s="8"/>
      <c r="AC1855" s="8" t="str">
        <f t="shared" si="289"/>
        <v>NO</v>
      </c>
      <c r="AD1855" s="8" t="str">
        <f t="shared" si="290"/>
        <v>NC,,,,,,,,,,,,,</v>
      </c>
      <c r="AE1855" s="8"/>
      <c r="AF1855" s="115"/>
      <c r="AG1855" s="115"/>
      <c r="AH1855" s="8" t="s">
        <v>4889</v>
      </c>
      <c r="AI1855" s="115" t="s">
        <v>4889</v>
      </c>
      <c r="AJ1855" s="115"/>
      <c r="AK1855" s="115"/>
      <c r="AL1855" s="115"/>
      <c r="AM1855" s="115"/>
      <c r="AN1855" s="115"/>
      <c r="AO1855" s="115"/>
      <c r="AP1855" s="115"/>
      <c r="AQ1855" s="115"/>
      <c r="AR1855" s="115"/>
      <c r="AS1855" s="115"/>
      <c r="AT1855" s="115"/>
      <c r="AU1855" s="115"/>
      <c r="AV1855" s="115"/>
      <c r="AW1855" s="115"/>
      <c r="AX1855" s="115"/>
      <c r="AY1855" s="115"/>
      <c r="AZ1855" s="115"/>
      <c r="BA1855" s="115"/>
      <c r="BB1855" s="115"/>
      <c r="BC1855" s="115"/>
      <c r="BD1855" s="115"/>
      <c r="BE1855" s="115"/>
      <c r="BF1855" s="115"/>
      <c r="BG1855" s="115"/>
      <c r="BH1855" s="115"/>
      <c r="BI1855" s="115"/>
      <c r="BJ1855" s="115"/>
      <c r="BK1855" s="115"/>
      <c r="BL1855" s="115"/>
      <c r="BM1855" s="115"/>
      <c r="BN1855" s="115"/>
      <c r="BO1855" s="8"/>
      <c r="BP1855" s="8"/>
      <c r="BQ1855" s="8"/>
      <c r="BR1855" s="8"/>
      <c r="BS1855" s="8"/>
      <c r="BT1855" s="8"/>
      <c r="BU1855" s="8"/>
      <c r="BV1855" s="8"/>
      <c r="BW1855" s="8"/>
      <c r="BX1855" s="8"/>
      <c r="BY1855" s="8"/>
      <c r="BZ1855" s="8"/>
      <c r="CA1855" s="8"/>
      <c r="CB1855" s="8"/>
      <c r="CC1855" s="8"/>
      <c r="CD1855" s="115"/>
      <c r="CE1855" s="8" t="str">
        <f t="shared" si="298"/>
        <v>NC</v>
      </c>
      <c r="CF1855" s="8" t="str">
        <f t="shared" si="291"/>
        <v>Invalid PM Setting</v>
      </c>
      <c r="CG1855" s="8" t="str">
        <f t="shared" si="292"/>
        <v>NC</v>
      </c>
      <c r="CH1855" s="8" t="str">
        <f t="shared" si="293"/>
        <v>Invalid PM Setting</v>
      </c>
      <c r="CI1855" s="8"/>
      <c r="CJ1855" s="8"/>
      <c r="CK1855" s="8"/>
      <c r="CL1855" s="8"/>
      <c r="CM1855" s="115"/>
      <c r="CN1855" s="115"/>
      <c r="CO1855" s="115"/>
      <c r="CP1855" s="115"/>
      <c r="CQ1855" s="8"/>
      <c r="CR1855" s="8"/>
      <c r="CS1855" s="8"/>
      <c r="CT1855" s="8"/>
      <c r="CU1855" s="115"/>
      <c r="CV1855" s="115"/>
      <c r="CY1855" s="115"/>
      <c r="CZ1855" s="8" t="str">
        <f t="shared" si="294"/>
        <v>NC</v>
      </c>
      <c r="DA1855" s="8" t="str">
        <f t="shared" si="295"/>
        <v>Invalid PM Setting</v>
      </c>
      <c r="DB1855" s="8" t="str">
        <f t="shared" si="296"/>
        <v>NC</v>
      </c>
      <c r="DC1855" s="8" t="str">
        <f t="shared" si="297"/>
        <v>Invalid PM Setting</v>
      </c>
      <c r="DD1855" s="8"/>
      <c r="DE1855" s="8"/>
      <c r="DF1855" s="8"/>
      <c r="DG1855" s="115"/>
      <c r="DH1855" s="115"/>
      <c r="DI1855" s="115"/>
      <c r="DJ1855" s="115"/>
      <c r="DK1855" s="8"/>
      <c r="DL1855" s="8"/>
      <c r="DM1855" s="8"/>
      <c r="DN1855" s="8"/>
      <c r="DO1855" s="8"/>
      <c r="DP1855" s="115"/>
      <c r="DQ1855" s="115"/>
      <c r="DR1855" s="115"/>
      <c r="DS1855" s="115"/>
      <c r="DT1855" s="115"/>
    </row>
    <row r="1856" spans="1:124" ht="12.75" customHeight="1">
      <c r="A1856" s="115"/>
      <c r="B1856" s="89">
        <v>1853</v>
      </c>
      <c r="C1856" s="8"/>
      <c r="D1856" s="8"/>
      <c r="E1856" s="8"/>
      <c r="F1856" s="8"/>
      <c r="G1856" s="8"/>
      <c r="H1856" s="8"/>
      <c r="I1856" s="8" t="s">
        <v>4889</v>
      </c>
      <c r="J1856" s="8" t="s">
        <v>7110</v>
      </c>
      <c r="K1856" s="8"/>
      <c r="L1856" s="8"/>
      <c r="M1856" s="8"/>
      <c r="N1856" s="8"/>
      <c r="O1856" s="8" t="s">
        <v>6264</v>
      </c>
      <c r="P1856" s="8"/>
      <c r="Q1856" s="8"/>
      <c r="R1856" s="8"/>
      <c r="S1856" s="8"/>
      <c r="T1856" s="8"/>
      <c r="U1856" s="8"/>
      <c r="V1856" s="8"/>
      <c r="W1856" s="8"/>
      <c r="X1856" s="8"/>
      <c r="Y1856" s="8"/>
      <c r="Z1856" s="8"/>
      <c r="AA1856" s="8"/>
      <c r="AB1856" s="8"/>
      <c r="AC1856" s="8" t="str">
        <f t="shared" si="289"/>
        <v>NO</v>
      </c>
      <c r="AD1856" s="8" t="str">
        <f t="shared" si="290"/>
        <v>NC,,,,,,,,,,,,,</v>
      </c>
      <c r="AE1856" s="8"/>
      <c r="AF1856" s="115"/>
      <c r="AG1856" s="115"/>
      <c r="AH1856" s="8" t="s">
        <v>4889</v>
      </c>
      <c r="AI1856" s="115" t="s">
        <v>4889</v>
      </c>
      <c r="AJ1856" s="115"/>
      <c r="AK1856" s="115"/>
      <c r="AL1856" s="115"/>
      <c r="AM1856" s="115"/>
      <c r="AN1856" s="115"/>
      <c r="AO1856" s="115"/>
      <c r="AP1856" s="115"/>
      <c r="AQ1856" s="115"/>
      <c r="AR1856" s="115"/>
      <c r="AS1856" s="115"/>
      <c r="AT1856" s="115"/>
      <c r="AU1856" s="115"/>
      <c r="AV1856" s="115"/>
      <c r="AW1856" s="115"/>
      <c r="AX1856" s="115"/>
      <c r="AY1856" s="115"/>
      <c r="AZ1856" s="115"/>
      <c r="BA1856" s="115"/>
      <c r="BB1856" s="115"/>
      <c r="BC1856" s="115"/>
      <c r="BD1856" s="115"/>
      <c r="BE1856" s="115"/>
      <c r="BF1856" s="115"/>
      <c r="BG1856" s="115"/>
      <c r="BH1856" s="115"/>
      <c r="BI1856" s="115"/>
      <c r="BJ1856" s="115"/>
      <c r="BK1856" s="115"/>
      <c r="BL1856" s="115"/>
      <c r="BM1856" s="115"/>
      <c r="BN1856" s="115"/>
      <c r="BO1856" s="8"/>
      <c r="BP1856" s="8"/>
      <c r="BQ1856" s="8"/>
      <c r="BR1856" s="8"/>
      <c r="BS1856" s="8"/>
      <c r="BT1856" s="8"/>
      <c r="BU1856" s="8"/>
      <c r="BV1856" s="8"/>
      <c r="BW1856" s="8"/>
      <c r="BX1856" s="8"/>
      <c r="BY1856" s="8"/>
      <c r="BZ1856" s="8"/>
      <c r="CA1856" s="8"/>
      <c r="CB1856" s="8"/>
      <c r="CC1856" s="8"/>
      <c r="CD1856" s="115"/>
      <c r="CE1856" s="8" t="str">
        <f t="shared" si="298"/>
        <v>NC</v>
      </c>
      <c r="CF1856" s="8" t="str">
        <f t="shared" si="291"/>
        <v>Invalid PM Setting</v>
      </c>
      <c r="CG1856" s="8" t="str">
        <f t="shared" si="292"/>
        <v>NC</v>
      </c>
      <c r="CH1856" s="8" t="str">
        <f t="shared" si="293"/>
        <v>Invalid PM Setting</v>
      </c>
      <c r="CI1856" s="8"/>
      <c r="CJ1856" s="8"/>
      <c r="CK1856" s="8"/>
      <c r="CL1856" s="8"/>
      <c r="CM1856" s="115"/>
      <c r="CN1856" s="115"/>
      <c r="CO1856" s="115"/>
      <c r="CP1856" s="115"/>
      <c r="CQ1856" s="8"/>
      <c r="CR1856" s="8"/>
      <c r="CS1856" s="8"/>
      <c r="CT1856" s="8"/>
      <c r="CU1856" s="115"/>
      <c r="CV1856" s="115"/>
      <c r="CY1856" s="115"/>
      <c r="CZ1856" s="8" t="str">
        <f t="shared" si="294"/>
        <v>NC</v>
      </c>
      <c r="DA1856" s="8" t="str">
        <f t="shared" si="295"/>
        <v>Invalid PM Setting</v>
      </c>
      <c r="DB1856" s="8" t="str">
        <f t="shared" si="296"/>
        <v>NC</v>
      </c>
      <c r="DC1856" s="8" t="str">
        <f t="shared" si="297"/>
        <v>Invalid PM Setting</v>
      </c>
      <c r="DD1856" s="8"/>
      <c r="DE1856" s="8"/>
      <c r="DF1856" s="8"/>
      <c r="DG1856" s="115"/>
      <c r="DH1856" s="115"/>
      <c r="DI1856" s="115"/>
      <c r="DJ1856" s="115"/>
      <c r="DK1856" s="8"/>
      <c r="DL1856" s="8"/>
      <c r="DM1856" s="8"/>
      <c r="DN1856" s="8"/>
      <c r="DO1856" s="8"/>
      <c r="DP1856" s="115"/>
      <c r="DQ1856" s="115"/>
      <c r="DR1856" s="115"/>
      <c r="DS1856" s="115"/>
      <c r="DT1856" s="115"/>
    </row>
    <row r="1857" spans="1:124" ht="12.75" customHeight="1">
      <c r="A1857" s="115"/>
      <c r="B1857" s="89">
        <v>1854</v>
      </c>
      <c r="C1857" s="8"/>
      <c r="D1857" s="8"/>
      <c r="E1857" s="8"/>
      <c r="F1857" s="8"/>
      <c r="G1857" s="8"/>
      <c r="H1857" s="8"/>
      <c r="I1857" s="8" t="s">
        <v>4889</v>
      </c>
      <c r="J1857" s="8" t="s">
        <v>5907</v>
      </c>
      <c r="K1857" s="8"/>
      <c r="L1857" s="8"/>
      <c r="M1857" s="8"/>
      <c r="N1857" s="8"/>
      <c r="O1857" s="8" t="s">
        <v>6264</v>
      </c>
      <c r="P1857" s="8"/>
      <c r="Q1857" s="8"/>
      <c r="R1857" s="8"/>
      <c r="S1857" s="8"/>
      <c r="T1857" s="8"/>
      <c r="U1857" s="8"/>
      <c r="V1857" s="8"/>
      <c r="W1857" s="8"/>
      <c r="X1857" s="8"/>
      <c r="Y1857" s="8"/>
      <c r="Z1857" s="8"/>
      <c r="AA1857" s="8"/>
      <c r="AB1857" s="8"/>
      <c r="AC1857" s="8" t="str">
        <f t="shared" si="289"/>
        <v>NO</v>
      </c>
      <c r="AD1857" s="8" t="str">
        <f t="shared" si="290"/>
        <v>NC,,,,,,,,,,,,,</v>
      </c>
      <c r="AE1857" s="8"/>
      <c r="AF1857" s="115"/>
      <c r="AG1857" s="115"/>
      <c r="AH1857" s="8" t="s">
        <v>4889</v>
      </c>
      <c r="AI1857" s="115" t="s">
        <v>4889</v>
      </c>
      <c r="AJ1857" s="115"/>
      <c r="AK1857" s="115"/>
      <c r="AL1857" s="115"/>
      <c r="AM1857" s="115"/>
      <c r="AN1857" s="115"/>
      <c r="AO1857" s="115"/>
      <c r="AP1857" s="115"/>
      <c r="AQ1857" s="115"/>
      <c r="AR1857" s="115"/>
      <c r="AS1857" s="115"/>
      <c r="AT1857" s="115"/>
      <c r="AU1857" s="115"/>
      <c r="AV1857" s="115"/>
      <c r="AW1857" s="115"/>
      <c r="AX1857" s="115"/>
      <c r="AY1857" s="115"/>
      <c r="AZ1857" s="115"/>
      <c r="BA1857" s="115"/>
      <c r="BB1857" s="115"/>
      <c r="BC1857" s="115"/>
      <c r="BD1857" s="115"/>
      <c r="BE1857" s="115"/>
      <c r="BF1857" s="115"/>
      <c r="BG1857" s="115"/>
      <c r="BH1857" s="115"/>
      <c r="BI1857" s="115"/>
      <c r="BJ1857" s="115"/>
      <c r="BK1857" s="115"/>
      <c r="BL1857" s="115"/>
      <c r="BM1857" s="115"/>
      <c r="BN1857" s="115"/>
      <c r="BO1857" s="8"/>
      <c r="BP1857" s="8"/>
      <c r="BQ1857" s="8"/>
      <c r="BR1857" s="8"/>
      <c r="BS1857" s="8"/>
      <c r="BT1857" s="8"/>
      <c r="BU1857" s="8"/>
      <c r="BV1857" s="8"/>
      <c r="BW1857" s="8"/>
      <c r="BX1857" s="8"/>
      <c r="BY1857" s="8"/>
      <c r="BZ1857" s="8"/>
      <c r="CA1857" s="8"/>
      <c r="CB1857" s="8"/>
      <c r="CC1857" s="8"/>
      <c r="CD1857" s="115"/>
      <c r="CE1857" s="8" t="str">
        <f t="shared" si="298"/>
        <v>NC</v>
      </c>
      <c r="CF1857" s="8" t="str">
        <f t="shared" si="291"/>
        <v>Invalid PM Setting</v>
      </c>
      <c r="CG1857" s="8" t="str">
        <f t="shared" si="292"/>
        <v>NC</v>
      </c>
      <c r="CH1857" s="8" t="str">
        <f t="shared" si="293"/>
        <v>Invalid PM Setting</v>
      </c>
      <c r="CI1857" s="8"/>
      <c r="CJ1857" s="8"/>
      <c r="CK1857" s="8"/>
      <c r="CL1857" s="8"/>
      <c r="CM1857" s="115"/>
      <c r="CN1857" s="115"/>
      <c r="CO1857" s="115"/>
      <c r="CP1857" s="115"/>
      <c r="CQ1857" s="8"/>
      <c r="CR1857" s="8"/>
      <c r="CS1857" s="8"/>
      <c r="CT1857" s="8"/>
      <c r="CU1857" s="115"/>
      <c r="CV1857" s="115"/>
      <c r="CY1857" s="115"/>
      <c r="CZ1857" s="8" t="str">
        <f t="shared" si="294"/>
        <v>NC</v>
      </c>
      <c r="DA1857" s="8" t="str">
        <f t="shared" si="295"/>
        <v>Invalid PM Setting</v>
      </c>
      <c r="DB1857" s="8" t="str">
        <f t="shared" si="296"/>
        <v>NC</v>
      </c>
      <c r="DC1857" s="8" t="str">
        <f t="shared" si="297"/>
        <v>Invalid PM Setting</v>
      </c>
      <c r="DD1857" s="8"/>
      <c r="DE1857" s="8"/>
      <c r="DF1857" s="8"/>
      <c r="DG1857" s="115"/>
      <c r="DH1857" s="115"/>
      <c r="DI1857" s="115"/>
      <c r="DJ1857" s="115"/>
      <c r="DK1857" s="8"/>
      <c r="DL1857" s="8"/>
      <c r="DM1857" s="8"/>
      <c r="DN1857" s="8"/>
      <c r="DO1857" s="8"/>
      <c r="DP1857" s="115"/>
      <c r="DQ1857" s="115"/>
      <c r="DR1857" s="115"/>
      <c r="DS1857" s="115"/>
      <c r="DT1857" s="115"/>
    </row>
    <row r="1858" spans="1:124" ht="12.75" customHeight="1">
      <c r="A1858" s="115"/>
      <c r="B1858" s="89">
        <v>1855</v>
      </c>
      <c r="C1858" s="8"/>
      <c r="D1858" s="8"/>
      <c r="E1858" s="8"/>
      <c r="F1858" s="8"/>
      <c r="G1858" s="8"/>
      <c r="H1858" s="8"/>
      <c r="I1858" s="8" t="s">
        <v>4889</v>
      </c>
      <c r="J1858" s="8" t="s">
        <v>7097</v>
      </c>
      <c r="K1858" s="8"/>
      <c r="L1858" s="8"/>
      <c r="M1858" s="8"/>
      <c r="N1858" s="8"/>
      <c r="O1858" s="8" t="s">
        <v>6264</v>
      </c>
      <c r="P1858" s="8"/>
      <c r="Q1858" s="8"/>
      <c r="R1858" s="8"/>
      <c r="S1858" s="8"/>
      <c r="T1858" s="8"/>
      <c r="U1858" s="8"/>
      <c r="V1858" s="8"/>
      <c r="W1858" s="8"/>
      <c r="X1858" s="8"/>
      <c r="Y1858" s="8"/>
      <c r="Z1858" s="8"/>
      <c r="AA1858" s="8"/>
      <c r="AB1858" s="8"/>
      <c r="AC1858" s="8" t="str">
        <f t="shared" si="289"/>
        <v>NO</v>
      </c>
      <c r="AD1858" s="8" t="str">
        <f t="shared" si="290"/>
        <v>NC,,,,,,,,,,,,,</v>
      </c>
      <c r="AE1858" s="8"/>
      <c r="AF1858" s="115"/>
      <c r="AG1858" s="115"/>
      <c r="AH1858" s="8" t="s">
        <v>4889</v>
      </c>
      <c r="AI1858" s="115" t="s">
        <v>4889</v>
      </c>
      <c r="AJ1858" s="115"/>
      <c r="AK1858" s="115"/>
      <c r="AL1858" s="115"/>
      <c r="AM1858" s="115"/>
      <c r="AN1858" s="115"/>
      <c r="AO1858" s="115"/>
      <c r="AP1858" s="115"/>
      <c r="AQ1858" s="115"/>
      <c r="AR1858" s="115"/>
      <c r="AS1858" s="115"/>
      <c r="AT1858" s="115"/>
      <c r="AU1858" s="115"/>
      <c r="AV1858" s="115"/>
      <c r="AW1858" s="115"/>
      <c r="AX1858" s="115"/>
      <c r="AY1858" s="115"/>
      <c r="AZ1858" s="115"/>
      <c r="BA1858" s="115"/>
      <c r="BB1858" s="115"/>
      <c r="BC1858" s="115"/>
      <c r="BD1858" s="115"/>
      <c r="BE1858" s="115"/>
      <c r="BF1858" s="115"/>
      <c r="BG1858" s="115"/>
      <c r="BH1858" s="115"/>
      <c r="BI1858" s="115"/>
      <c r="BJ1858" s="115"/>
      <c r="BK1858" s="115"/>
      <c r="BL1858" s="115"/>
      <c r="BM1858" s="115"/>
      <c r="BN1858" s="115"/>
      <c r="BO1858" s="8"/>
      <c r="BP1858" s="8"/>
      <c r="BQ1858" s="8"/>
      <c r="BR1858" s="8"/>
      <c r="BS1858" s="8"/>
      <c r="BT1858" s="8"/>
      <c r="BU1858" s="8"/>
      <c r="BV1858" s="8"/>
      <c r="BW1858" s="8"/>
      <c r="BX1858" s="8"/>
      <c r="BY1858" s="8"/>
      <c r="BZ1858" s="8"/>
      <c r="CA1858" s="8"/>
      <c r="CB1858" s="8"/>
      <c r="CC1858" s="8"/>
      <c r="CD1858" s="115"/>
      <c r="CE1858" s="8" t="str">
        <f t="shared" si="298"/>
        <v>NC</v>
      </c>
      <c r="CF1858" s="8" t="str">
        <f t="shared" si="291"/>
        <v>Invalid PM Setting</v>
      </c>
      <c r="CG1858" s="8" t="str">
        <f t="shared" si="292"/>
        <v>NC</v>
      </c>
      <c r="CH1858" s="8" t="str">
        <f t="shared" si="293"/>
        <v>Invalid PM Setting</v>
      </c>
      <c r="CI1858" s="8"/>
      <c r="CJ1858" s="8"/>
      <c r="CK1858" s="8"/>
      <c r="CL1858" s="8"/>
      <c r="CM1858" s="115"/>
      <c r="CN1858" s="115"/>
      <c r="CO1858" s="115"/>
      <c r="CP1858" s="115"/>
      <c r="CQ1858" s="8"/>
      <c r="CR1858" s="8"/>
      <c r="CS1858" s="8"/>
      <c r="CT1858" s="8"/>
      <c r="CU1858" s="115"/>
      <c r="CV1858" s="115"/>
      <c r="CY1858" s="115"/>
      <c r="CZ1858" s="8" t="str">
        <f t="shared" si="294"/>
        <v>NC</v>
      </c>
      <c r="DA1858" s="8" t="str">
        <f t="shared" si="295"/>
        <v>Invalid PM Setting</v>
      </c>
      <c r="DB1858" s="8" t="str">
        <f t="shared" si="296"/>
        <v>NC</v>
      </c>
      <c r="DC1858" s="8" t="str">
        <f t="shared" si="297"/>
        <v>Invalid PM Setting</v>
      </c>
      <c r="DD1858" s="8"/>
      <c r="DE1858" s="8"/>
      <c r="DF1858" s="8"/>
      <c r="DG1858" s="115"/>
      <c r="DH1858" s="115"/>
      <c r="DI1858" s="115"/>
      <c r="DJ1858" s="115"/>
      <c r="DK1858" s="8"/>
      <c r="DL1858" s="8"/>
      <c r="DM1858" s="8"/>
      <c r="DN1858" s="8"/>
      <c r="DO1858" s="8"/>
      <c r="DP1858" s="115"/>
      <c r="DQ1858" s="115"/>
      <c r="DR1858" s="115"/>
      <c r="DS1858" s="115"/>
      <c r="DT1858" s="115"/>
    </row>
    <row r="1859" spans="1:124" ht="12.75" customHeight="1">
      <c r="A1859" s="115"/>
      <c r="B1859" s="89">
        <v>1856</v>
      </c>
      <c r="C1859" s="8"/>
      <c r="D1859" s="8"/>
      <c r="E1859" s="8"/>
      <c r="F1859" s="8"/>
      <c r="G1859" s="8"/>
      <c r="H1859" s="8"/>
      <c r="I1859" s="8" t="s">
        <v>4889</v>
      </c>
      <c r="J1859" s="8" t="s">
        <v>5992</v>
      </c>
      <c r="K1859" s="8"/>
      <c r="L1859" s="8"/>
      <c r="M1859" s="8"/>
      <c r="N1859" s="8"/>
      <c r="O1859" s="8" t="s">
        <v>6264</v>
      </c>
      <c r="P1859" s="8"/>
      <c r="Q1859" s="8"/>
      <c r="R1859" s="8"/>
      <c r="S1859" s="8"/>
      <c r="T1859" s="8"/>
      <c r="U1859" s="8"/>
      <c r="V1859" s="8"/>
      <c r="W1859" s="8"/>
      <c r="X1859" s="8"/>
      <c r="Y1859" s="8"/>
      <c r="Z1859" s="8"/>
      <c r="AA1859" s="8"/>
      <c r="AB1859" s="8"/>
      <c r="AC1859" s="8" t="str">
        <f t="shared" ref="AC1859:AC1922" si="299">IF(OR(AI1859 = "GPIO",AI1859 = "WUP_GPIO"),"YES","NO")</f>
        <v>NO</v>
      </c>
      <c r="AD1859" s="8" t="str">
        <f t="shared" si="290"/>
        <v>NC,,,,,,,,,,,,,</v>
      </c>
      <c r="AE1859" s="8"/>
      <c r="AF1859" s="115"/>
      <c r="AG1859" s="115"/>
      <c r="AH1859" s="8" t="s">
        <v>4889</v>
      </c>
      <c r="AI1859" s="115" t="s">
        <v>4889</v>
      </c>
      <c r="AJ1859" s="115"/>
      <c r="AK1859" s="115"/>
      <c r="AL1859" s="115"/>
      <c r="AM1859" s="115"/>
      <c r="AN1859" s="115"/>
      <c r="AO1859" s="115"/>
      <c r="AP1859" s="115"/>
      <c r="AQ1859" s="115"/>
      <c r="AR1859" s="115"/>
      <c r="AS1859" s="115"/>
      <c r="AT1859" s="115"/>
      <c r="AU1859" s="115"/>
      <c r="AV1859" s="115"/>
      <c r="AW1859" s="115"/>
      <c r="AX1859" s="115"/>
      <c r="AY1859" s="115"/>
      <c r="AZ1859" s="115"/>
      <c r="BA1859" s="115"/>
      <c r="BB1859" s="115"/>
      <c r="BC1859" s="115"/>
      <c r="BD1859" s="115"/>
      <c r="BE1859" s="115"/>
      <c r="BF1859" s="115"/>
      <c r="BG1859" s="115"/>
      <c r="BH1859" s="115"/>
      <c r="BI1859" s="115"/>
      <c r="BJ1859" s="115"/>
      <c r="BK1859" s="115"/>
      <c r="BL1859" s="115"/>
      <c r="BM1859" s="115"/>
      <c r="BN1859" s="115"/>
      <c r="BO1859" s="8"/>
      <c r="BP1859" s="8"/>
      <c r="BQ1859" s="8"/>
      <c r="BR1859" s="8"/>
      <c r="BS1859" s="8"/>
      <c r="BT1859" s="8"/>
      <c r="BU1859" s="8"/>
      <c r="BV1859" s="8"/>
      <c r="BW1859" s="8"/>
      <c r="BX1859" s="8"/>
      <c r="BY1859" s="8"/>
      <c r="BZ1859" s="8"/>
      <c r="CA1859" s="8"/>
      <c r="CB1859" s="8"/>
      <c r="CC1859" s="8"/>
      <c r="CD1859" s="115"/>
      <c r="CE1859" s="8" t="str">
        <f t="shared" si="298"/>
        <v>NC</v>
      </c>
      <c r="CF1859" s="8" t="str">
        <f t="shared" si="291"/>
        <v>Invalid PM Setting</v>
      </c>
      <c r="CG1859" s="8" t="str">
        <f t="shared" si="292"/>
        <v>NC</v>
      </c>
      <c r="CH1859" s="8" t="str">
        <f t="shared" si="293"/>
        <v>Invalid PM Setting</v>
      </c>
      <c r="CI1859" s="8"/>
      <c r="CJ1859" s="8"/>
      <c r="CK1859" s="8"/>
      <c r="CL1859" s="8"/>
      <c r="CM1859" s="115"/>
      <c r="CN1859" s="115"/>
      <c r="CO1859" s="115"/>
      <c r="CP1859" s="115"/>
      <c r="CQ1859" s="8"/>
      <c r="CR1859" s="8"/>
      <c r="CS1859" s="8"/>
      <c r="CT1859" s="8"/>
      <c r="CU1859" s="115"/>
      <c r="CV1859" s="115"/>
      <c r="CY1859" s="115"/>
      <c r="CZ1859" s="8" t="str">
        <f t="shared" si="294"/>
        <v>NC</v>
      </c>
      <c r="DA1859" s="8" t="str">
        <f t="shared" si="295"/>
        <v>Invalid PM Setting</v>
      </c>
      <c r="DB1859" s="8" t="str">
        <f t="shared" si="296"/>
        <v>NC</v>
      </c>
      <c r="DC1859" s="8" t="str">
        <f t="shared" si="297"/>
        <v>Invalid PM Setting</v>
      </c>
      <c r="DD1859" s="8"/>
      <c r="DE1859" s="8"/>
      <c r="DF1859" s="8"/>
      <c r="DG1859" s="115"/>
      <c r="DH1859" s="115"/>
      <c r="DI1859" s="115"/>
      <c r="DJ1859" s="115"/>
      <c r="DK1859" s="8"/>
      <c r="DL1859" s="8"/>
      <c r="DM1859" s="8"/>
      <c r="DN1859" s="8"/>
      <c r="DO1859" s="8"/>
      <c r="DP1859" s="115"/>
      <c r="DQ1859" s="115"/>
      <c r="DR1859" s="115"/>
      <c r="DS1859" s="115"/>
      <c r="DT1859" s="115"/>
    </row>
    <row r="1860" spans="1:124" ht="12.75" customHeight="1">
      <c r="A1860" s="115"/>
      <c r="B1860" s="89">
        <v>1857</v>
      </c>
      <c r="C1860" s="8"/>
      <c r="D1860" s="8"/>
      <c r="E1860" s="8"/>
      <c r="F1860" s="8"/>
      <c r="G1860" s="8"/>
      <c r="H1860" s="8"/>
      <c r="I1860" s="8" t="s">
        <v>4889</v>
      </c>
      <c r="J1860" s="8" t="s">
        <v>6943</v>
      </c>
      <c r="K1860" s="8"/>
      <c r="L1860" s="8"/>
      <c r="M1860" s="8"/>
      <c r="N1860" s="8"/>
      <c r="O1860" s="8" t="s">
        <v>6264</v>
      </c>
      <c r="P1860" s="8"/>
      <c r="Q1860" s="8"/>
      <c r="R1860" s="8"/>
      <c r="S1860" s="8"/>
      <c r="T1860" s="8"/>
      <c r="U1860" s="8"/>
      <c r="V1860" s="8"/>
      <c r="W1860" s="8"/>
      <c r="X1860" s="8"/>
      <c r="Y1860" s="8"/>
      <c r="Z1860" s="8"/>
      <c r="AA1860" s="8"/>
      <c r="AB1860" s="8"/>
      <c r="AC1860" s="8" t="str">
        <f t="shared" si="299"/>
        <v>NO</v>
      </c>
      <c r="AD1860" s="8" t="str">
        <f t="shared" ref="AD1860:AD1923" si="300">CONCATENATE(AI1860,",",AL1860,",",AO1860,",",AR1860,",",AU1860,",",AX1860,",",BA1860,",",BG1860,",",BJ1860,",",BM1860,",",BP1860,",",BS1860,",",BV1860,",",BY1860,)</f>
        <v>NC,,,,,,,,,,,,,</v>
      </c>
      <c r="AE1860" s="8"/>
      <c r="AF1860" s="115"/>
      <c r="AG1860" s="115"/>
      <c r="AH1860" s="8" t="s">
        <v>4889</v>
      </c>
      <c r="AI1860" s="115" t="s">
        <v>4889</v>
      </c>
      <c r="AJ1860" s="115"/>
      <c r="AK1860" s="115"/>
      <c r="AL1860" s="115"/>
      <c r="AM1860" s="115"/>
      <c r="AN1860" s="115"/>
      <c r="AO1860" s="115"/>
      <c r="AP1860" s="115"/>
      <c r="AQ1860" s="115"/>
      <c r="AR1860" s="115"/>
      <c r="AS1860" s="115"/>
      <c r="AT1860" s="115"/>
      <c r="AU1860" s="115"/>
      <c r="AV1860" s="115"/>
      <c r="AW1860" s="115"/>
      <c r="AX1860" s="115"/>
      <c r="AY1860" s="115"/>
      <c r="AZ1860" s="115"/>
      <c r="BA1860" s="115"/>
      <c r="BB1860" s="115"/>
      <c r="BC1860" s="115"/>
      <c r="BD1860" s="115"/>
      <c r="BE1860" s="115"/>
      <c r="BF1860" s="115"/>
      <c r="BG1860" s="115"/>
      <c r="BH1860" s="115"/>
      <c r="BI1860" s="115"/>
      <c r="BJ1860" s="115"/>
      <c r="BK1860" s="115"/>
      <c r="BL1860" s="115"/>
      <c r="BM1860" s="115"/>
      <c r="BN1860" s="115"/>
      <c r="BO1860" s="8"/>
      <c r="BP1860" s="8"/>
      <c r="BQ1860" s="8"/>
      <c r="BR1860" s="8"/>
      <c r="BS1860" s="8"/>
      <c r="BT1860" s="8"/>
      <c r="BU1860" s="8"/>
      <c r="BV1860" s="8"/>
      <c r="BW1860" s="8"/>
      <c r="BX1860" s="8"/>
      <c r="BY1860" s="8"/>
      <c r="BZ1860" s="8"/>
      <c r="CA1860" s="8"/>
      <c r="CB1860" s="8"/>
      <c r="CC1860" s="8"/>
      <c r="CD1860" s="115"/>
      <c r="CE1860" s="8" t="str">
        <f t="shared" si="298"/>
        <v>NC</v>
      </c>
      <c r="CF1860" s="8" t="str">
        <f t="shared" ref="CF1860:CF1923" si="301">IF(CI1860="EGPIO",$AE1860,IF(CI1860=1,$AH1860,IF(CI1860=2,$AK1860,IF(CI1860=3,$AN1860,IF(CI1860=4,$AQ1860,IF(CI1860=5,$AT1860,IF(CI1860=6,$AW1860,IF(CI1860=7,$AZ1860,IF(CI1860=8,$BC1860,IF(CI1860="Q1",$BF1860,IF(CI1860="Q2",$BI1860,IF(CI1860="Q3",$BL1860,IF(CI1860="Q4",$BO1860, IF(CI1860="Q5",$BR1860, IF(CI1860="Q6",$BU1860,IF(CI1860="Q7",$BX1860,"Invalid PM Setting"))))))))))))))))</f>
        <v>Invalid PM Setting</v>
      </c>
      <c r="CG1860" s="8" t="str">
        <f t="shared" ref="CG1860:CG1923" si="302">IF($AC1860="NO",$AI1860,IF(CH1860 = "Invalid PM Setting", CH1860, IF(OR($BH1860 = CI1860,$BK1860 = CI1860,$BN1860 = CI1860,$BQ1860 = CI1860,$BT1860 = CI1860,$BW1860 = CI1860,$BZ1860 = CI1860), "Select QUP Port",CH1860)))</f>
        <v>NC</v>
      </c>
      <c r="CH1860" s="8" t="str">
        <f t="shared" ref="CH1860:CH1923" si="303">IF(CI1860="EGPIO",$AF1860,IF(CI1860=1,$AI1860,IF(CI1860=2,$AL1860,IF(CI1860=3,$AO1860,IF(CI1860=4,$AR1860,IF(CI1860=5,$AU1860,IF(CI1860=6,$AX1860,IF(CI1860=7,$BA1860,IF(CI1860=8,$BD1860,IF(CI1860="Q1",$BG1860,IF(CI1860="Q2",$BJ1860,IF(CI1860="Q3",$BM1860,IF(CI1860="Q4",$BP1860,IF(CI1860="Q5",$BS1860,IF(CI1860="Q6",$BV1860,IF(CI1860="Q7",$BY1860, "Invalid PM Setting"))))))))))))))))</f>
        <v>Invalid PM Setting</v>
      </c>
      <c r="CI1860" s="8"/>
      <c r="CJ1860" s="8"/>
      <c r="CK1860" s="8"/>
      <c r="CL1860" s="8"/>
      <c r="CM1860" s="115"/>
      <c r="CN1860" s="115"/>
      <c r="CO1860" s="115"/>
      <c r="CP1860" s="115"/>
      <c r="CQ1860" s="8"/>
      <c r="CR1860" s="8"/>
      <c r="CS1860" s="8"/>
      <c r="CT1860" s="8"/>
      <c r="CU1860" s="115"/>
      <c r="CV1860" s="115"/>
      <c r="CY1860" s="115"/>
      <c r="CZ1860" s="8" t="str">
        <f t="shared" ref="CZ1860:CZ1923" si="304">IF($AC1860 = "NO",$AH1860,IF(DA1860 = "Invalid PM Setting", DA1860, IF(OR($BH1860 = DD1860,$BK1860 = DD1860,$BN1860 = DD1860,$BQ1860 = DD1860,$BT1860 = DD1860,$BW1860 = DD1860,$BZ1860 = DD1860), "Select QUP Port",DA1860)))</f>
        <v>NC</v>
      </c>
      <c r="DA1860" s="8" t="str">
        <f t="shared" ref="DA1860:DA1923" si="305">IF(DD1860="EGPIO",$AE1860,IF(DD1860=1,$AH1860,IF(DD1860=2,$AK1860,IF(DD1860=3,$AN1860,IF(DD1860=4,$AQ1860,IF(DD1860=5,$AT1860,IF(DD1860=6,$AW1860,IF(DD1860=7,$AZ1860,IF(DD1860=8,$BC1860,IF(DD1860="Q1",$BF1860,IF(DD1860="Q2",$BI1860,IF(DD1860="Q3",$BL1860,IF(DD1860="Q4",$BO1860, IF(DD1860="Q5",$BR1860, IF(DD1860="Q6",$BU1860,IF(DD1860="Q7",$BX1860,"Invalid PM Setting"))))))))))))))))</f>
        <v>Invalid PM Setting</v>
      </c>
      <c r="DB1860" s="8" t="str">
        <f t="shared" ref="DB1860:DB1923" si="306">IF($AC1860="NO",$AI1860,IF(DC1860 = "Invalid PM Setting", DC1860, IF(OR($BH1860 = DD1860,$BK1860 = DD1860,$BN1860 = DD1860,$BQ1860 = DD1860,$BT1860 = DD1860,$BW1860 = DD1860,$BZ1860 = DD1860), "Select QUP Port",DC1860)))</f>
        <v>NC</v>
      </c>
      <c r="DC1860" s="8" t="str">
        <f t="shared" ref="DC1860:DC1923" si="307">IF(DD1860="EGPIO",$AF1860,IF(DD1860=1,$AI1860,IF(DD1860=2,$AL1860,IF(DD1860=3,$AO1860,IF(DD1860=4,$AR1860,IF(DD1860=5,$AU1860,IF(DD1860=6,$AX1860,IF(DD1860=7,$BA1860,IF(DD1860=8,$BD1860,IF(DD1860="Q1",$BG1860,IF(DD1860="Q2",$BJ1860,IF(DD1860="Q3",$BM1860,IF(DD1860="Q4",$BP1860,IF(DD1860="Q5",$BS1860,IF(DD1860="Q6",$BV1860,IF(DD1860="Q7",$BY1860, "Invalid PM Setting"))))))))))))))))</f>
        <v>Invalid PM Setting</v>
      </c>
      <c r="DD1860" s="8"/>
      <c r="DE1860" s="8"/>
      <c r="DF1860" s="8"/>
      <c r="DG1860" s="115"/>
      <c r="DH1860" s="115"/>
      <c r="DI1860" s="115"/>
      <c r="DJ1860" s="115"/>
      <c r="DK1860" s="8"/>
      <c r="DL1860" s="8"/>
      <c r="DM1860" s="8"/>
      <c r="DN1860" s="8"/>
      <c r="DO1860" s="8"/>
      <c r="DP1860" s="115"/>
      <c r="DQ1860" s="115"/>
      <c r="DR1860" s="115"/>
      <c r="DS1860" s="115"/>
      <c r="DT1860" s="115"/>
    </row>
    <row r="1861" spans="1:124" ht="12.75" customHeight="1">
      <c r="A1861" s="115"/>
      <c r="B1861" s="89">
        <v>1858</v>
      </c>
      <c r="C1861" s="8"/>
      <c r="D1861" s="8"/>
      <c r="E1861" s="8"/>
      <c r="F1861" s="8"/>
      <c r="G1861" s="8"/>
      <c r="H1861" s="8"/>
      <c r="I1861" s="8" t="s">
        <v>4889</v>
      </c>
      <c r="J1861" s="8" t="s">
        <v>5980</v>
      </c>
      <c r="K1861" s="8"/>
      <c r="L1861" s="8"/>
      <c r="M1861" s="8"/>
      <c r="N1861" s="8"/>
      <c r="O1861" s="8" t="s">
        <v>6264</v>
      </c>
      <c r="P1861" s="8"/>
      <c r="Q1861" s="8"/>
      <c r="R1861" s="8"/>
      <c r="S1861" s="8"/>
      <c r="T1861" s="8"/>
      <c r="U1861" s="8"/>
      <c r="V1861" s="8"/>
      <c r="W1861" s="8"/>
      <c r="X1861" s="8"/>
      <c r="Y1861" s="8"/>
      <c r="Z1861" s="8"/>
      <c r="AA1861" s="8"/>
      <c r="AB1861" s="8"/>
      <c r="AC1861" s="8" t="str">
        <f t="shared" si="299"/>
        <v>NO</v>
      </c>
      <c r="AD1861" s="8" t="str">
        <f t="shared" si="300"/>
        <v>NC,,,,,,,,,,,,,</v>
      </c>
      <c r="AE1861" s="8"/>
      <c r="AF1861" s="115"/>
      <c r="AG1861" s="115"/>
      <c r="AH1861" s="8" t="s">
        <v>4889</v>
      </c>
      <c r="AI1861" s="115" t="s">
        <v>4889</v>
      </c>
      <c r="AJ1861" s="115"/>
      <c r="AK1861" s="115"/>
      <c r="AL1861" s="115"/>
      <c r="AM1861" s="115"/>
      <c r="AN1861" s="115"/>
      <c r="AO1861" s="115"/>
      <c r="AP1861" s="115"/>
      <c r="AQ1861" s="115"/>
      <c r="AR1861" s="115"/>
      <c r="AS1861" s="115"/>
      <c r="AT1861" s="115"/>
      <c r="AU1861" s="115"/>
      <c r="AV1861" s="115"/>
      <c r="AW1861" s="115"/>
      <c r="AX1861" s="115"/>
      <c r="AY1861" s="115"/>
      <c r="AZ1861" s="115"/>
      <c r="BA1861" s="115"/>
      <c r="BB1861" s="115"/>
      <c r="BC1861" s="115"/>
      <c r="BD1861" s="115"/>
      <c r="BE1861" s="115"/>
      <c r="BF1861" s="115"/>
      <c r="BG1861" s="115"/>
      <c r="BH1861" s="115"/>
      <c r="BI1861" s="115"/>
      <c r="BJ1861" s="115"/>
      <c r="BK1861" s="115"/>
      <c r="BL1861" s="115"/>
      <c r="BM1861" s="115"/>
      <c r="BN1861" s="115"/>
      <c r="BO1861" s="8"/>
      <c r="BP1861" s="8"/>
      <c r="BQ1861" s="8"/>
      <c r="BR1861" s="8"/>
      <c r="BS1861" s="8"/>
      <c r="BT1861" s="8"/>
      <c r="BU1861" s="8"/>
      <c r="BV1861" s="8"/>
      <c r="BW1861" s="8"/>
      <c r="BX1861" s="8"/>
      <c r="BY1861" s="8"/>
      <c r="BZ1861" s="8"/>
      <c r="CA1861" s="8"/>
      <c r="CB1861" s="8"/>
      <c r="CC1861" s="8"/>
      <c r="CD1861" s="115"/>
      <c r="CE1861" s="8" t="str">
        <f t="shared" si="298"/>
        <v>NC</v>
      </c>
      <c r="CF1861" s="8" t="str">
        <f t="shared" si="301"/>
        <v>Invalid PM Setting</v>
      </c>
      <c r="CG1861" s="8" t="str">
        <f t="shared" si="302"/>
        <v>NC</v>
      </c>
      <c r="CH1861" s="8" t="str">
        <f t="shared" si="303"/>
        <v>Invalid PM Setting</v>
      </c>
      <c r="CI1861" s="8"/>
      <c r="CJ1861" s="8"/>
      <c r="CK1861" s="8"/>
      <c r="CL1861" s="8"/>
      <c r="CM1861" s="115"/>
      <c r="CN1861" s="115"/>
      <c r="CO1861" s="115"/>
      <c r="CP1861" s="115"/>
      <c r="CQ1861" s="8"/>
      <c r="CR1861" s="8"/>
      <c r="CS1861" s="8"/>
      <c r="CT1861" s="8"/>
      <c r="CU1861" s="115"/>
      <c r="CV1861" s="115"/>
      <c r="CY1861" s="115"/>
      <c r="CZ1861" s="8" t="str">
        <f t="shared" si="304"/>
        <v>NC</v>
      </c>
      <c r="DA1861" s="8" t="str">
        <f t="shared" si="305"/>
        <v>Invalid PM Setting</v>
      </c>
      <c r="DB1861" s="8" t="str">
        <f t="shared" si="306"/>
        <v>NC</v>
      </c>
      <c r="DC1861" s="8" t="str">
        <f t="shared" si="307"/>
        <v>Invalid PM Setting</v>
      </c>
      <c r="DD1861" s="8"/>
      <c r="DE1861" s="8"/>
      <c r="DF1861" s="8"/>
      <c r="DG1861" s="115"/>
      <c r="DH1861" s="115"/>
      <c r="DI1861" s="115"/>
      <c r="DJ1861" s="115"/>
      <c r="DK1861" s="8"/>
      <c r="DL1861" s="8"/>
      <c r="DM1861" s="8"/>
      <c r="DN1861" s="8"/>
      <c r="DO1861" s="8"/>
      <c r="DP1861" s="115"/>
      <c r="DQ1861" s="115"/>
      <c r="DR1861" s="115"/>
      <c r="DS1861" s="115"/>
      <c r="DT1861" s="115"/>
    </row>
    <row r="1862" spans="1:124" ht="12.75" customHeight="1">
      <c r="A1862" s="115"/>
      <c r="B1862" s="89">
        <v>1859</v>
      </c>
      <c r="C1862" s="8"/>
      <c r="D1862" s="8"/>
      <c r="E1862" s="8"/>
      <c r="F1862" s="8"/>
      <c r="G1862" s="8"/>
      <c r="H1862" s="8"/>
      <c r="I1862" s="8" t="s">
        <v>4889</v>
      </c>
      <c r="J1862" s="8" t="s">
        <v>6885</v>
      </c>
      <c r="K1862" s="8"/>
      <c r="L1862" s="8"/>
      <c r="M1862" s="8"/>
      <c r="N1862" s="8"/>
      <c r="O1862" s="8" t="s">
        <v>6264</v>
      </c>
      <c r="P1862" s="8"/>
      <c r="Q1862" s="8"/>
      <c r="R1862" s="8"/>
      <c r="S1862" s="8"/>
      <c r="T1862" s="8"/>
      <c r="U1862" s="8"/>
      <c r="V1862" s="8"/>
      <c r="W1862" s="8"/>
      <c r="X1862" s="8"/>
      <c r="Y1862" s="8"/>
      <c r="Z1862" s="8"/>
      <c r="AA1862" s="8"/>
      <c r="AB1862" s="8"/>
      <c r="AC1862" s="8" t="str">
        <f t="shared" si="299"/>
        <v>NO</v>
      </c>
      <c r="AD1862" s="8" t="str">
        <f t="shared" si="300"/>
        <v>NC,,,,,,,,,,,,,</v>
      </c>
      <c r="AE1862" s="8"/>
      <c r="AF1862" s="115"/>
      <c r="AG1862" s="115"/>
      <c r="AH1862" s="8" t="s">
        <v>4889</v>
      </c>
      <c r="AI1862" s="115" t="s">
        <v>4889</v>
      </c>
      <c r="AJ1862" s="115"/>
      <c r="AK1862" s="115"/>
      <c r="AL1862" s="115"/>
      <c r="AM1862" s="115"/>
      <c r="AN1862" s="115"/>
      <c r="AO1862" s="115"/>
      <c r="AP1862" s="115"/>
      <c r="AQ1862" s="115"/>
      <c r="AR1862" s="115"/>
      <c r="AS1862" s="115"/>
      <c r="AT1862" s="115"/>
      <c r="AU1862" s="115"/>
      <c r="AV1862" s="115"/>
      <c r="AW1862" s="115"/>
      <c r="AX1862" s="115"/>
      <c r="AY1862" s="115"/>
      <c r="AZ1862" s="115"/>
      <c r="BA1862" s="115"/>
      <c r="BB1862" s="115"/>
      <c r="BC1862" s="115"/>
      <c r="BD1862" s="115"/>
      <c r="BE1862" s="115"/>
      <c r="BF1862" s="115"/>
      <c r="BG1862" s="115"/>
      <c r="BH1862" s="115"/>
      <c r="BI1862" s="115"/>
      <c r="BJ1862" s="115"/>
      <c r="BK1862" s="115"/>
      <c r="BL1862" s="115"/>
      <c r="BM1862" s="115"/>
      <c r="BN1862" s="115"/>
      <c r="BO1862" s="8"/>
      <c r="BP1862" s="8"/>
      <c r="BQ1862" s="8"/>
      <c r="BR1862" s="8"/>
      <c r="BS1862" s="8"/>
      <c r="BT1862" s="8"/>
      <c r="BU1862" s="8"/>
      <c r="BV1862" s="8"/>
      <c r="BW1862" s="8"/>
      <c r="BX1862" s="8"/>
      <c r="BY1862" s="8"/>
      <c r="BZ1862" s="8"/>
      <c r="CA1862" s="8"/>
      <c r="CB1862" s="8"/>
      <c r="CC1862" s="8"/>
      <c r="CD1862" s="115"/>
      <c r="CE1862" s="8" t="str">
        <f t="shared" si="298"/>
        <v>NC</v>
      </c>
      <c r="CF1862" s="8" t="str">
        <f t="shared" si="301"/>
        <v>Invalid PM Setting</v>
      </c>
      <c r="CG1862" s="8" t="str">
        <f t="shared" si="302"/>
        <v>NC</v>
      </c>
      <c r="CH1862" s="8" t="str">
        <f t="shared" si="303"/>
        <v>Invalid PM Setting</v>
      </c>
      <c r="CI1862" s="8"/>
      <c r="CJ1862" s="8"/>
      <c r="CK1862" s="8"/>
      <c r="CL1862" s="8"/>
      <c r="CM1862" s="115"/>
      <c r="CN1862" s="115"/>
      <c r="CO1862" s="115"/>
      <c r="CP1862" s="115"/>
      <c r="CQ1862" s="8"/>
      <c r="CR1862" s="8"/>
      <c r="CS1862" s="8"/>
      <c r="CT1862" s="8"/>
      <c r="CU1862" s="115"/>
      <c r="CV1862" s="115"/>
      <c r="CY1862" s="115"/>
      <c r="CZ1862" s="8" t="str">
        <f t="shared" si="304"/>
        <v>NC</v>
      </c>
      <c r="DA1862" s="8" t="str">
        <f t="shared" si="305"/>
        <v>Invalid PM Setting</v>
      </c>
      <c r="DB1862" s="8" t="str">
        <f t="shared" si="306"/>
        <v>NC</v>
      </c>
      <c r="DC1862" s="8" t="str">
        <f t="shared" si="307"/>
        <v>Invalid PM Setting</v>
      </c>
      <c r="DD1862" s="8"/>
      <c r="DE1862" s="8"/>
      <c r="DF1862" s="8"/>
      <c r="DG1862" s="115"/>
      <c r="DH1862" s="115"/>
      <c r="DI1862" s="115"/>
      <c r="DJ1862" s="115"/>
      <c r="DK1862" s="8"/>
      <c r="DL1862" s="8"/>
      <c r="DM1862" s="8"/>
      <c r="DN1862" s="8"/>
      <c r="DO1862" s="8"/>
      <c r="DP1862" s="115"/>
      <c r="DQ1862" s="115"/>
      <c r="DR1862" s="115"/>
      <c r="DS1862" s="115"/>
      <c r="DT1862" s="115"/>
    </row>
    <row r="1863" spans="1:124" ht="12.75" customHeight="1">
      <c r="A1863" s="115"/>
      <c r="B1863" s="89">
        <v>1860</v>
      </c>
      <c r="C1863" s="8"/>
      <c r="D1863" s="8"/>
      <c r="E1863" s="8"/>
      <c r="F1863" s="8"/>
      <c r="G1863" s="8"/>
      <c r="H1863" s="8"/>
      <c r="I1863" s="8" t="s">
        <v>4889</v>
      </c>
      <c r="J1863" s="8" t="s">
        <v>6902</v>
      </c>
      <c r="K1863" s="8"/>
      <c r="L1863" s="8"/>
      <c r="M1863" s="8"/>
      <c r="N1863" s="8"/>
      <c r="O1863" s="8" t="s">
        <v>6264</v>
      </c>
      <c r="P1863" s="8"/>
      <c r="Q1863" s="8"/>
      <c r="R1863" s="8"/>
      <c r="S1863" s="8"/>
      <c r="T1863" s="8"/>
      <c r="U1863" s="8"/>
      <c r="V1863" s="8"/>
      <c r="W1863" s="8"/>
      <c r="X1863" s="8"/>
      <c r="Y1863" s="8"/>
      <c r="Z1863" s="8"/>
      <c r="AA1863" s="8"/>
      <c r="AB1863" s="8"/>
      <c r="AC1863" s="8" t="str">
        <f t="shared" si="299"/>
        <v>NO</v>
      </c>
      <c r="AD1863" s="8" t="str">
        <f t="shared" si="300"/>
        <v>NC,,,,,,,,,,,,,</v>
      </c>
      <c r="AE1863" s="8"/>
      <c r="AF1863" s="115"/>
      <c r="AG1863" s="115"/>
      <c r="AH1863" s="8" t="s">
        <v>4889</v>
      </c>
      <c r="AI1863" s="115" t="s">
        <v>4889</v>
      </c>
      <c r="AJ1863" s="115"/>
      <c r="AK1863" s="115"/>
      <c r="AL1863" s="115"/>
      <c r="AM1863" s="115"/>
      <c r="AN1863" s="115"/>
      <c r="AO1863" s="115"/>
      <c r="AP1863" s="115"/>
      <c r="AQ1863" s="115"/>
      <c r="AR1863" s="115"/>
      <c r="AS1863" s="115"/>
      <c r="AT1863" s="115"/>
      <c r="AU1863" s="115"/>
      <c r="AV1863" s="115"/>
      <c r="AW1863" s="115"/>
      <c r="AX1863" s="115"/>
      <c r="AY1863" s="115"/>
      <c r="AZ1863" s="115"/>
      <c r="BA1863" s="115"/>
      <c r="BB1863" s="115"/>
      <c r="BC1863" s="115"/>
      <c r="BD1863" s="115"/>
      <c r="BE1863" s="115"/>
      <c r="BF1863" s="115"/>
      <c r="BG1863" s="115"/>
      <c r="BH1863" s="115"/>
      <c r="BI1863" s="115"/>
      <c r="BJ1863" s="115"/>
      <c r="BK1863" s="115"/>
      <c r="BL1863" s="115"/>
      <c r="BM1863" s="115"/>
      <c r="BN1863" s="115"/>
      <c r="BO1863" s="8"/>
      <c r="BP1863" s="8"/>
      <c r="BQ1863" s="8"/>
      <c r="BR1863" s="8"/>
      <c r="BS1863" s="8"/>
      <c r="BT1863" s="8"/>
      <c r="BU1863" s="8"/>
      <c r="BV1863" s="8"/>
      <c r="BW1863" s="8"/>
      <c r="BX1863" s="8"/>
      <c r="BY1863" s="8"/>
      <c r="BZ1863" s="8"/>
      <c r="CA1863" s="8"/>
      <c r="CB1863" s="8"/>
      <c r="CC1863" s="8"/>
      <c r="CD1863" s="115"/>
      <c r="CE1863" s="8" t="str">
        <f t="shared" si="298"/>
        <v>NC</v>
      </c>
      <c r="CF1863" s="8" t="str">
        <f t="shared" si="301"/>
        <v>Invalid PM Setting</v>
      </c>
      <c r="CG1863" s="8" t="str">
        <f t="shared" si="302"/>
        <v>NC</v>
      </c>
      <c r="CH1863" s="8" t="str">
        <f t="shared" si="303"/>
        <v>Invalid PM Setting</v>
      </c>
      <c r="CI1863" s="8"/>
      <c r="CJ1863" s="8"/>
      <c r="CK1863" s="8"/>
      <c r="CL1863" s="8"/>
      <c r="CM1863" s="115"/>
      <c r="CN1863" s="115"/>
      <c r="CO1863" s="115"/>
      <c r="CP1863" s="115"/>
      <c r="CQ1863" s="8"/>
      <c r="CR1863" s="8"/>
      <c r="CS1863" s="8"/>
      <c r="CT1863" s="8"/>
      <c r="CU1863" s="115"/>
      <c r="CV1863" s="115"/>
      <c r="CY1863" s="115"/>
      <c r="CZ1863" s="8" t="str">
        <f t="shared" si="304"/>
        <v>NC</v>
      </c>
      <c r="DA1863" s="8" t="str">
        <f t="shared" si="305"/>
        <v>Invalid PM Setting</v>
      </c>
      <c r="DB1863" s="8" t="str">
        <f t="shared" si="306"/>
        <v>NC</v>
      </c>
      <c r="DC1863" s="8" t="str">
        <f t="shared" si="307"/>
        <v>Invalid PM Setting</v>
      </c>
      <c r="DD1863" s="8"/>
      <c r="DE1863" s="8"/>
      <c r="DF1863" s="8"/>
      <c r="DG1863" s="115"/>
      <c r="DH1863" s="115"/>
      <c r="DI1863" s="115"/>
      <c r="DJ1863" s="115"/>
      <c r="DK1863" s="8"/>
      <c r="DL1863" s="8"/>
      <c r="DM1863" s="8"/>
      <c r="DN1863" s="8"/>
      <c r="DO1863" s="8"/>
      <c r="DP1863" s="115"/>
      <c r="DQ1863" s="115"/>
      <c r="DR1863" s="115"/>
      <c r="DS1863" s="115"/>
      <c r="DT1863" s="115"/>
    </row>
    <row r="1864" spans="1:124" ht="12.75" customHeight="1">
      <c r="A1864" s="115"/>
      <c r="B1864" s="89">
        <v>1861</v>
      </c>
      <c r="C1864" s="8"/>
      <c r="D1864" s="8"/>
      <c r="E1864" s="8"/>
      <c r="F1864" s="8"/>
      <c r="G1864" s="8"/>
      <c r="H1864" s="8"/>
      <c r="I1864" s="8" t="s">
        <v>4889</v>
      </c>
      <c r="J1864" s="8" t="s">
        <v>6463</v>
      </c>
      <c r="K1864" s="8"/>
      <c r="L1864" s="8"/>
      <c r="M1864" s="8"/>
      <c r="N1864" s="8"/>
      <c r="O1864" s="8" t="s">
        <v>6264</v>
      </c>
      <c r="P1864" s="8"/>
      <c r="Q1864" s="8"/>
      <c r="R1864" s="8"/>
      <c r="S1864" s="8"/>
      <c r="T1864" s="8"/>
      <c r="U1864" s="8"/>
      <c r="V1864" s="8"/>
      <c r="W1864" s="8"/>
      <c r="X1864" s="8"/>
      <c r="Y1864" s="8"/>
      <c r="Z1864" s="8"/>
      <c r="AA1864" s="8"/>
      <c r="AB1864" s="8"/>
      <c r="AC1864" s="8" t="str">
        <f t="shared" si="299"/>
        <v>NO</v>
      </c>
      <c r="AD1864" s="8" t="str">
        <f t="shared" si="300"/>
        <v>NC,,,,,,,,,,,,,</v>
      </c>
      <c r="AE1864" s="8"/>
      <c r="AF1864" s="115"/>
      <c r="AG1864" s="115"/>
      <c r="AH1864" s="8" t="s">
        <v>4889</v>
      </c>
      <c r="AI1864" s="115" t="s">
        <v>4889</v>
      </c>
      <c r="AJ1864" s="115"/>
      <c r="AK1864" s="115"/>
      <c r="AL1864" s="115"/>
      <c r="AM1864" s="115"/>
      <c r="AN1864" s="115"/>
      <c r="AO1864" s="115"/>
      <c r="AP1864" s="115"/>
      <c r="AQ1864" s="115"/>
      <c r="AR1864" s="115"/>
      <c r="AS1864" s="115"/>
      <c r="AT1864" s="115"/>
      <c r="AU1864" s="115"/>
      <c r="AV1864" s="115"/>
      <c r="AW1864" s="115"/>
      <c r="AX1864" s="115"/>
      <c r="AY1864" s="115"/>
      <c r="AZ1864" s="115"/>
      <c r="BA1864" s="115"/>
      <c r="BB1864" s="115"/>
      <c r="BC1864" s="115"/>
      <c r="BD1864" s="115"/>
      <c r="BE1864" s="115"/>
      <c r="BF1864" s="115"/>
      <c r="BG1864" s="115"/>
      <c r="BH1864" s="115"/>
      <c r="BI1864" s="115"/>
      <c r="BJ1864" s="115"/>
      <c r="BK1864" s="115"/>
      <c r="BL1864" s="115"/>
      <c r="BM1864" s="115"/>
      <c r="BN1864" s="115"/>
      <c r="BO1864" s="8"/>
      <c r="BP1864" s="8"/>
      <c r="BQ1864" s="8"/>
      <c r="BR1864" s="8"/>
      <c r="BS1864" s="8"/>
      <c r="BT1864" s="8"/>
      <c r="BU1864" s="8"/>
      <c r="BV1864" s="8"/>
      <c r="BW1864" s="8"/>
      <c r="BX1864" s="8"/>
      <c r="BY1864" s="8"/>
      <c r="BZ1864" s="8"/>
      <c r="CA1864" s="8"/>
      <c r="CB1864" s="8"/>
      <c r="CC1864" s="8"/>
      <c r="CD1864" s="115"/>
      <c r="CE1864" s="8" t="str">
        <f t="shared" si="298"/>
        <v>NC</v>
      </c>
      <c r="CF1864" s="8" t="str">
        <f t="shared" si="301"/>
        <v>Invalid PM Setting</v>
      </c>
      <c r="CG1864" s="8" t="str">
        <f t="shared" si="302"/>
        <v>NC</v>
      </c>
      <c r="CH1864" s="8" t="str">
        <f t="shared" si="303"/>
        <v>Invalid PM Setting</v>
      </c>
      <c r="CI1864" s="8"/>
      <c r="CJ1864" s="8"/>
      <c r="CK1864" s="8"/>
      <c r="CL1864" s="8"/>
      <c r="CM1864" s="115"/>
      <c r="CN1864" s="115"/>
      <c r="CO1864" s="115"/>
      <c r="CP1864" s="115"/>
      <c r="CQ1864" s="8"/>
      <c r="CR1864" s="8"/>
      <c r="CS1864" s="8"/>
      <c r="CT1864" s="8"/>
      <c r="CU1864" s="115"/>
      <c r="CV1864" s="115"/>
      <c r="CY1864" s="115"/>
      <c r="CZ1864" s="8" t="str">
        <f t="shared" si="304"/>
        <v>NC</v>
      </c>
      <c r="DA1864" s="8" t="str">
        <f t="shared" si="305"/>
        <v>Invalid PM Setting</v>
      </c>
      <c r="DB1864" s="8" t="str">
        <f t="shared" si="306"/>
        <v>NC</v>
      </c>
      <c r="DC1864" s="8" t="str">
        <f t="shared" si="307"/>
        <v>Invalid PM Setting</v>
      </c>
      <c r="DD1864" s="8"/>
      <c r="DE1864" s="8"/>
      <c r="DF1864" s="8"/>
      <c r="DG1864" s="115"/>
      <c r="DH1864" s="115"/>
      <c r="DI1864" s="115"/>
      <c r="DJ1864" s="115"/>
      <c r="DK1864" s="8"/>
      <c r="DL1864" s="8"/>
      <c r="DM1864" s="8"/>
      <c r="DN1864" s="8"/>
      <c r="DO1864" s="8"/>
      <c r="DP1864" s="115"/>
      <c r="DQ1864" s="115"/>
      <c r="DR1864" s="115"/>
      <c r="DS1864" s="115"/>
      <c r="DT1864" s="115"/>
    </row>
    <row r="1865" spans="1:124" ht="12.75" customHeight="1">
      <c r="A1865" s="115"/>
      <c r="B1865" s="89">
        <v>1862</v>
      </c>
      <c r="C1865" s="8"/>
      <c r="D1865" s="8"/>
      <c r="E1865" s="8"/>
      <c r="F1865" s="8"/>
      <c r="G1865" s="8"/>
      <c r="H1865" s="8"/>
      <c r="I1865" s="8" t="s">
        <v>4889</v>
      </c>
      <c r="J1865" s="8" t="s">
        <v>7087</v>
      </c>
      <c r="K1865" s="8"/>
      <c r="L1865" s="8"/>
      <c r="M1865" s="8"/>
      <c r="N1865" s="8"/>
      <c r="O1865" s="8" t="s">
        <v>6264</v>
      </c>
      <c r="P1865" s="8"/>
      <c r="Q1865" s="8"/>
      <c r="R1865" s="8"/>
      <c r="S1865" s="8"/>
      <c r="T1865" s="8"/>
      <c r="U1865" s="8"/>
      <c r="V1865" s="8"/>
      <c r="W1865" s="8"/>
      <c r="X1865" s="8"/>
      <c r="Y1865" s="8"/>
      <c r="Z1865" s="8"/>
      <c r="AA1865" s="8"/>
      <c r="AB1865" s="8"/>
      <c r="AC1865" s="8" t="str">
        <f t="shared" si="299"/>
        <v>NO</v>
      </c>
      <c r="AD1865" s="8" t="str">
        <f t="shared" si="300"/>
        <v>NC,,,,,,,,,,,,,</v>
      </c>
      <c r="AE1865" s="8"/>
      <c r="AF1865" s="115"/>
      <c r="AG1865" s="115"/>
      <c r="AH1865" s="8" t="s">
        <v>4889</v>
      </c>
      <c r="AI1865" s="115" t="s">
        <v>4889</v>
      </c>
      <c r="AJ1865" s="115"/>
      <c r="AK1865" s="115"/>
      <c r="AL1865" s="115"/>
      <c r="AM1865" s="115"/>
      <c r="AN1865" s="115"/>
      <c r="AO1865" s="115"/>
      <c r="AP1865" s="115"/>
      <c r="AQ1865" s="115"/>
      <c r="AR1865" s="115"/>
      <c r="AS1865" s="115"/>
      <c r="AT1865" s="115"/>
      <c r="AU1865" s="115"/>
      <c r="AV1865" s="115"/>
      <c r="AW1865" s="115"/>
      <c r="AX1865" s="115"/>
      <c r="AY1865" s="115"/>
      <c r="AZ1865" s="115"/>
      <c r="BA1865" s="115"/>
      <c r="BB1865" s="115"/>
      <c r="BC1865" s="115"/>
      <c r="BD1865" s="115"/>
      <c r="BE1865" s="115"/>
      <c r="BF1865" s="115"/>
      <c r="BG1865" s="115"/>
      <c r="BH1865" s="115"/>
      <c r="BI1865" s="115"/>
      <c r="BJ1865" s="115"/>
      <c r="BK1865" s="115"/>
      <c r="BL1865" s="115"/>
      <c r="BM1865" s="115"/>
      <c r="BN1865" s="115"/>
      <c r="BO1865" s="8"/>
      <c r="BP1865" s="8"/>
      <c r="BQ1865" s="8"/>
      <c r="BR1865" s="8"/>
      <c r="BS1865" s="8"/>
      <c r="BT1865" s="8"/>
      <c r="BU1865" s="8"/>
      <c r="BV1865" s="8"/>
      <c r="BW1865" s="8"/>
      <c r="BX1865" s="8"/>
      <c r="BY1865" s="8"/>
      <c r="BZ1865" s="8"/>
      <c r="CA1865" s="8"/>
      <c r="CB1865" s="8"/>
      <c r="CC1865" s="8"/>
      <c r="CD1865" s="115"/>
      <c r="CE1865" s="8" t="str">
        <f t="shared" si="298"/>
        <v>NC</v>
      </c>
      <c r="CF1865" s="8" t="str">
        <f t="shared" si="301"/>
        <v>Invalid PM Setting</v>
      </c>
      <c r="CG1865" s="8" t="str">
        <f t="shared" si="302"/>
        <v>NC</v>
      </c>
      <c r="CH1865" s="8" t="str">
        <f t="shared" si="303"/>
        <v>Invalid PM Setting</v>
      </c>
      <c r="CI1865" s="8"/>
      <c r="CJ1865" s="8"/>
      <c r="CK1865" s="8"/>
      <c r="CL1865" s="8"/>
      <c r="CM1865" s="115"/>
      <c r="CN1865" s="115"/>
      <c r="CO1865" s="115"/>
      <c r="CP1865" s="115"/>
      <c r="CQ1865" s="8"/>
      <c r="CR1865" s="8"/>
      <c r="CS1865" s="8"/>
      <c r="CT1865" s="8"/>
      <c r="CU1865" s="115"/>
      <c r="CV1865" s="115"/>
      <c r="CY1865" s="115"/>
      <c r="CZ1865" s="8" t="str">
        <f t="shared" si="304"/>
        <v>NC</v>
      </c>
      <c r="DA1865" s="8" t="str">
        <f t="shared" si="305"/>
        <v>Invalid PM Setting</v>
      </c>
      <c r="DB1865" s="8" t="str">
        <f t="shared" si="306"/>
        <v>NC</v>
      </c>
      <c r="DC1865" s="8" t="str">
        <f t="shared" si="307"/>
        <v>Invalid PM Setting</v>
      </c>
      <c r="DD1865" s="8"/>
      <c r="DE1865" s="8"/>
      <c r="DF1865" s="8"/>
      <c r="DG1865" s="115"/>
      <c r="DH1865" s="115"/>
      <c r="DI1865" s="115"/>
      <c r="DJ1865" s="115"/>
      <c r="DK1865" s="8"/>
      <c r="DL1865" s="8"/>
      <c r="DM1865" s="8"/>
      <c r="DN1865" s="8"/>
      <c r="DO1865" s="8"/>
      <c r="DP1865" s="115"/>
      <c r="DQ1865" s="115"/>
      <c r="DR1865" s="115"/>
      <c r="DS1865" s="115"/>
      <c r="DT1865" s="115"/>
    </row>
    <row r="1866" spans="1:124" ht="12.75" customHeight="1">
      <c r="A1866" s="115"/>
      <c r="B1866" s="89">
        <v>1863</v>
      </c>
      <c r="C1866" s="8"/>
      <c r="D1866" s="8"/>
      <c r="E1866" s="8"/>
      <c r="F1866" s="8"/>
      <c r="G1866" s="8"/>
      <c r="H1866" s="8"/>
      <c r="I1866" s="8" t="s">
        <v>4889</v>
      </c>
      <c r="J1866" s="8" t="s">
        <v>5877</v>
      </c>
      <c r="K1866" s="8"/>
      <c r="L1866" s="8"/>
      <c r="M1866" s="8"/>
      <c r="N1866" s="8"/>
      <c r="O1866" s="8" t="s">
        <v>6264</v>
      </c>
      <c r="P1866" s="8"/>
      <c r="Q1866" s="8"/>
      <c r="R1866" s="8"/>
      <c r="S1866" s="8"/>
      <c r="T1866" s="8"/>
      <c r="U1866" s="8"/>
      <c r="V1866" s="8"/>
      <c r="W1866" s="8"/>
      <c r="X1866" s="8"/>
      <c r="Y1866" s="8"/>
      <c r="Z1866" s="8"/>
      <c r="AA1866" s="8"/>
      <c r="AB1866" s="8"/>
      <c r="AC1866" s="8" t="str">
        <f t="shared" si="299"/>
        <v>NO</v>
      </c>
      <c r="AD1866" s="8" t="str">
        <f t="shared" si="300"/>
        <v>NC,,,,,,,,,,,,,</v>
      </c>
      <c r="AE1866" s="8"/>
      <c r="AF1866" s="115"/>
      <c r="AG1866" s="115"/>
      <c r="AH1866" s="8" t="s">
        <v>4889</v>
      </c>
      <c r="AI1866" s="115" t="s">
        <v>4889</v>
      </c>
      <c r="AJ1866" s="115"/>
      <c r="AK1866" s="115"/>
      <c r="AL1866" s="115"/>
      <c r="AM1866" s="115"/>
      <c r="AN1866" s="115"/>
      <c r="AO1866" s="115"/>
      <c r="AP1866" s="115"/>
      <c r="AQ1866" s="115"/>
      <c r="AR1866" s="115"/>
      <c r="AS1866" s="115"/>
      <c r="AT1866" s="115"/>
      <c r="AU1866" s="115"/>
      <c r="AV1866" s="115"/>
      <c r="AW1866" s="115"/>
      <c r="AX1866" s="115"/>
      <c r="AY1866" s="115"/>
      <c r="AZ1866" s="115"/>
      <c r="BA1866" s="115"/>
      <c r="BB1866" s="115"/>
      <c r="BC1866" s="115"/>
      <c r="BD1866" s="115"/>
      <c r="BE1866" s="115"/>
      <c r="BF1866" s="115"/>
      <c r="BG1866" s="115"/>
      <c r="BH1866" s="115"/>
      <c r="BI1866" s="115"/>
      <c r="BJ1866" s="115"/>
      <c r="BK1866" s="115"/>
      <c r="BL1866" s="115"/>
      <c r="BM1866" s="115"/>
      <c r="BN1866" s="115"/>
      <c r="BO1866" s="8"/>
      <c r="BP1866" s="8"/>
      <c r="BQ1866" s="8"/>
      <c r="BR1866" s="8"/>
      <c r="BS1866" s="8"/>
      <c r="BT1866" s="8"/>
      <c r="BU1866" s="8"/>
      <c r="BV1866" s="8"/>
      <c r="BW1866" s="8"/>
      <c r="BX1866" s="8"/>
      <c r="BY1866" s="8"/>
      <c r="BZ1866" s="8"/>
      <c r="CA1866" s="8"/>
      <c r="CB1866" s="8"/>
      <c r="CC1866" s="8"/>
      <c r="CD1866" s="115"/>
      <c r="CE1866" s="8" t="str">
        <f t="shared" si="298"/>
        <v>NC</v>
      </c>
      <c r="CF1866" s="8" t="str">
        <f t="shared" si="301"/>
        <v>Invalid PM Setting</v>
      </c>
      <c r="CG1866" s="8" t="str">
        <f t="shared" si="302"/>
        <v>NC</v>
      </c>
      <c r="CH1866" s="8" t="str">
        <f t="shared" si="303"/>
        <v>Invalid PM Setting</v>
      </c>
      <c r="CI1866" s="8"/>
      <c r="CJ1866" s="8"/>
      <c r="CK1866" s="8"/>
      <c r="CL1866" s="8"/>
      <c r="CM1866" s="115"/>
      <c r="CN1866" s="115"/>
      <c r="CO1866" s="115"/>
      <c r="CP1866" s="115"/>
      <c r="CQ1866" s="8"/>
      <c r="CR1866" s="8"/>
      <c r="CS1866" s="8"/>
      <c r="CT1866" s="8"/>
      <c r="CU1866" s="115"/>
      <c r="CV1866" s="115"/>
      <c r="CY1866" s="115"/>
      <c r="CZ1866" s="8" t="str">
        <f t="shared" si="304"/>
        <v>NC</v>
      </c>
      <c r="DA1866" s="8" t="str">
        <f t="shared" si="305"/>
        <v>Invalid PM Setting</v>
      </c>
      <c r="DB1866" s="8" t="str">
        <f t="shared" si="306"/>
        <v>NC</v>
      </c>
      <c r="DC1866" s="8" t="str">
        <f t="shared" si="307"/>
        <v>Invalid PM Setting</v>
      </c>
      <c r="DD1866" s="8"/>
      <c r="DE1866" s="8"/>
      <c r="DF1866" s="8"/>
      <c r="DG1866" s="115"/>
      <c r="DH1866" s="115"/>
      <c r="DI1866" s="115"/>
      <c r="DJ1866" s="115"/>
      <c r="DK1866" s="8"/>
      <c r="DL1866" s="8"/>
      <c r="DM1866" s="8"/>
      <c r="DN1866" s="8"/>
      <c r="DO1866" s="8"/>
      <c r="DP1866" s="115"/>
      <c r="DQ1866" s="115"/>
      <c r="DR1866" s="115"/>
      <c r="DS1866" s="115"/>
      <c r="DT1866" s="115"/>
    </row>
    <row r="1867" spans="1:124" ht="12.75" customHeight="1">
      <c r="A1867" s="115"/>
      <c r="B1867" s="89">
        <v>1864</v>
      </c>
      <c r="C1867" s="8"/>
      <c r="D1867" s="8"/>
      <c r="E1867" s="8"/>
      <c r="F1867" s="8"/>
      <c r="G1867" s="8"/>
      <c r="H1867" s="8"/>
      <c r="I1867" s="8" t="s">
        <v>4889</v>
      </c>
      <c r="J1867" s="8" t="s">
        <v>6968</v>
      </c>
      <c r="K1867" s="8"/>
      <c r="L1867" s="8"/>
      <c r="M1867" s="8"/>
      <c r="N1867" s="8"/>
      <c r="O1867" s="8" t="s">
        <v>6264</v>
      </c>
      <c r="P1867" s="8"/>
      <c r="Q1867" s="8"/>
      <c r="R1867" s="8"/>
      <c r="S1867" s="8"/>
      <c r="T1867" s="8"/>
      <c r="U1867" s="8"/>
      <c r="V1867" s="8"/>
      <c r="W1867" s="8"/>
      <c r="X1867" s="8"/>
      <c r="Y1867" s="8"/>
      <c r="Z1867" s="8"/>
      <c r="AA1867" s="8"/>
      <c r="AB1867" s="8"/>
      <c r="AC1867" s="8" t="str">
        <f t="shared" si="299"/>
        <v>NO</v>
      </c>
      <c r="AD1867" s="8" t="str">
        <f t="shared" si="300"/>
        <v>NC,,,,,,,,,,,,,</v>
      </c>
      <c r="AE1867" s="8"/>
      <c r="AF1867" s="115"/>
      <c r="AG1867" s="115"/>
      <c r="AH1867" s="8" t="s">
        <v>4889</v>
      </c>
      <c r="AI1867" s="115" t="s">
        <v>4889</v>
      </c>
      <c r="AJ1867" s="115"/>
      <c r="AK1867" s="115"/>
      <c r="AL1867" s="115"/>
      <c r="AM1867" s="115"/>
      <c r="AN1867" s="115"/>
      <c r="AO1867" s="115"/>
      <c r="AP1867" s="115"/>
      <c r="AQ1867" s="115"/>
      <c r="AR1867" s="115"/>
      <c r="AS1867" s="115"/>
      <c r="AT1867" s="115"/>
      <c r="AU1867" s="115"/>
      <c r="AV1867" s="115"/>
      <c r="AW1867" s="115"/>
      <c r="AX1867" s="115"/>
      <c r="AY1867" s="115"/>
      <c r="AZ1867" s="115"/>
      <c r="BA1867" s="115"/>
      <c r="BB1867" s="115"/>
      <c r="BC1867" s="115"/>
      <c r="BD1867" s="115"/>
      <c r="BE1867" s="115"/>
      <c r="BF1867" s="115"/>
      <c r="BG1867" s="115"/>
      <c r="BH1867" s="115"/>
      <c r="BI1867" s="115"/>
      <c r="BJ1867" s="115"/>
      <c r="BK1867" s="115"/>
      <c r="BL1867" s="115"/>
      <c r="BM1867" s="115"/>
      <c r="BN1867" s="115"/>
      <c r="BO1867" s="8"/>
      <c r="BP1867" s="8"/>
      <c r="BQ1867" s="8"/>
      <c r="BR1867" s="8"/>
      <c r="BS1867" s="8"/>
      <c r="BT1867" s="8"/>
      <c r="BU1867" s="8"/>
      <c r="BV1867" s="8"/>
      <c r="BW1867" s="8"/>
      <c r="BX1867" s="8"/>
      <c r="BY1867" s="8"/>
      <c r="BZ1867" s="8"/>
      <c r="CA1867" s="8"/>
      <c r="CB1867" s="8"/>
      <c r="CC1867" s="8"/>
      <c r="CD1867" s="115"/>
      <c r="CE1867" s="8" t="str">
        <f t="shared" si="298"/>
        <v>NC</v>
      </c>
      <c r="CF1867" s="8" t="str">
        <f t="shared" si="301"/>
        <v>Invalid PM Setting</v>
      </c>
      <c r="CG1867" s="8" t="str">
        <f t="shared" si="302"/>
        <v>NC</v>
      </c>
      <c r="CH1867" s="8" t="str">
        <f t="shared" si="303"/>
        <v>Invalid PM Setting</v>
      </c>
      <c r="CI1867" s="8"/>
      <c r="CJ1867" s="8"/>
      <c r="CK1867" s="8"/>
      <c r="CL1867" s="8"/>
      <c r="CM1867" s="115"/>
      <c r="CN1867" s="115"/>
      <c r="CO1867" s="115"/>
      <c r="CP1867" s="115"/>
      <c r="CQ1867" s="8"/>
      <c r="CR1867" s="8"/>
      <c r="CS1867" s="8"/>
      <c r="CT1867" s="8"/>
      <c r="CU1867" s="115"/>
      <c r="CV1867" s="115"/>
      <c r="CY1867" s="115"/>
      <c r="CZ1867" s="8" t="str">
        <f t="shared" si="304"/>
        <v>NC</v>
      </c>
      <c r="DA1867" s="8" t="str">
        <f t="shared" si="305"/>
        <v>Invalid PM Setting</v>
      </c>
      <c r="DB1867" s="8" t="str">
        <f t="shared" si="306"/>
        <v>NC</v>
      </c>
      <c r="DC1867" s="8" t="str">
        <f t="shared" si="307"/>
        <v>Invalid PM Setting</v>
      </c>
      <c r="DD1867" s="8"/>
      <c r="DE1867" s="8"/>
      <c r="DF1867" s="8"/>
      <c r="DG1867" s="115"/>
      <c r="DH1867" s="115"/>
      <c r="DI1867" s="115"/>
      <c r="DJ1867" s="115"/>
      <c r="DK1867" s="8"/>
      <c r="DL1867" s="8"/>
      <c r="DM1867" s="8"/>
      <c r="DN1867" s="8"/>
      <c r="DO1867" s="8"/>
      <c r="DP1867" s="115"/>
      <c r="DQ1867" s="115"/>
      <c r="DR1867" s="115"/>
      <c r="DS1867" s="115"/>
      <c r="DT1867" s="115"/>
    </row>
    <row r="1868" spans="1:124" ht="12.75" customHeight="1">
      <c r="A1868" s="115"/>
      <c r="B1868" s="89">
        <v>1865</v>
      </c>
      <c r="C1868" s="8"/>
      <c r="D1868" s="8"/>
      <c r="E1868" s="8"/>
      <c r="F1868" s="8"/>
      <c r="G1868" s="8"/>
      <c r="H1868" s="8"/>
      <c r="I1868" s="8" t="s">
        <v>4889</v>
      </c>
      <c r="J1868" s="8" t="s">
        <v>5891</v>
      </c>
      <c r="K1868" s="8"/>
      <c r="L1868" s="8"/>
      <c r="M1868" s="8"/>
      <c r="N1868" s="8"/>
      <c r="O1868" s="8" t="s">
        <v>6264</v>
      </c>
      <c r="P1868" s="8"/>
      <c r="Q1868" s="8"/>
      <c r="R1868" s="8"/>
      <c r="S1868" s="8"/>
      <c r="T1868" s="8"/>
      <c r="U1868" s="8"/>
      <c r="V1868" s="8"/>
      <c r="W1868" s="8"/>
      <c r="X1868" s="8"/>
      <c r="Y1868" s="8"/>
      <c r="Z1868" s="8"/>
      <c r="AA1868" s="8"/>
      <c r="AB1868" s="8"/>
      <c r="AC1868" s="8" t="str">
        <f t="shared" si="299"/>
        <v>NO</v>
      </c>
      <c r="AD1868" s="8" t="str">
        <f t="shared" si="300"/>
        <v>NC,,,,,,,,,,,,,</v>
      </c>
      <c r="AE1868" s="8"/>
      <c r="AF1868" s="115"/>
      <c r="AG1868" s="115"/>
      <c r="AH1868" s="8" t="s">
        <v>4889</v>
      </c>
      <c r="AI1868" s="115" t="s">
        <v>4889</v>
      </c>
      <c r="AJ1868" s="115"/>
      <c r="AK1868" s="115"/>
      <c r="AL1868" s="115"/>
      <c r="AM1868" s="115"/>
      <c r="AN1868" s="115"/>
      <c r="AO1868" s="115"/>
      <c r="AP1868" s="115"/>
      <c r="AQ1868" s="115"/>
      <c r="AR1868" s="115"/>
      <c r="AS1868" s="115"/>
      <c r="AT1868" s="115"/>
      <c r="AU1868" s="115"/>
      <c r="AV1868" s="115"/>
      <c r="AW1868" s="115"/>
      <c r="AX1868" s="115"/>
      <c r="AY1868" s="115"/>
      <c r="AZ1868" s="115"/>
      <c r="BA1868" s="115"/>
      <c r="BB1868" s="115"/>
      <c r="BC1868" s="115"/>
      <c r="BD1868" s="115"/>
      <c r="BE1868" s="115"/>
      <c r="BF1868" s="115"/>
      <c r="BG1868" s="115"/>
      <c r="BH1868" s="115"/>
      <c r="BI1868" s="115"/>
      <c r="BJ1868" s="115"/>
      <c r="BK1868" s="115"/>
      <c r="BL1868" s="115"/>
      <c r="BM1868" s="115"/>
      <c r="BN1868" s="115"/>
      <c r="BO1868" s="8"/>
      <c r="BP1868" s="8"/>
      <c r="BQ1868" s="8"/>
      <c r="BR1868" s="8"/>
      <c r="BS1868" s="8"/>
      <c r="BT1868" s="8"/>
      <c r="BU1868" s="8"/>
      <c r="BV1868" s="8"/>
      <c r="BW1868" s="8"/>
      <c r="BX1868" s="8"/>
      <c r="BY1868" s="8"/>
      <c r="BZ1868" s="8"/>
      <c r="CA1868" s="8"/>
      <c r="CB1868" s="8"/>
      <c r="CC1868" s="8"/>
      <c r="CD1868" s="115"/>
      <c r="CE1868" s="8" t="str">
        <f t="shared" si="298"/>
        <v>NC</v>
      </c>
      <c r="CF1868" s="8" t="str">
        <f t="shared" si="301"/>
        <v>Invalid PM Setting</v>
      </c>
      <c r="CG1868" s="8" t="str">
        <f t="shared" si="302"/>
        <v>NC</v>
      </c>
      <c r="CH1868" s="8" t="str">
        <f t="shared" si="303"/>
        <v>Invalid PM Setting</v>
      </c>
      <c r="CI1868" s="8"/>
      <c r="CJ1868" s="8"/>
      <c r="CK1868" s="8"/>
      <c r="CL1868" s="8"/>
      <c r="CM1868" s="115"/>
      <c r="CN1868" s="115"/>
      <c r="CO1868" s="115"/>
      <c r="CP1868" s="115"/>
      <c r="CQ1868" s="8"/>
      <c r="CR1868" s="8"/>
      <c r="CS1868" s="8"/>
      <c r="CT1868" s="8"/>
      <c r="CU1868" s="115"/>
      <c r="CV1868" s="115"/>
      <c r="CY1868" s="115"/>
      <c r="CZ1868" s="8" t="str">
        <f t="shared" si="304"/>
        <v>NC</v>
      </c>
      <c r="DA1868" s="8" t="str">
        <f t="shared" si="305"/>
        <v>Invalid PM Setting</v>
      </c>
      <c r="DB1868" s="8" t="str">
        <f t="shared" si="306"/>
        <v>NC</v>
      </c>
      <c r="DC1868" s="8" t="str">
        <f t="shared" si="307"/>
        <v>Invalid PM Setting</v>
      </c>
      <c r="DD1868" s="8"/>
      <c r="DE1868" s="8"/>
      <c r="DF1868" s="8"/>
      <c r="DG1868" s="115"/>
      <c r="DH1868" s="115"/>
      <c r="DI1868" s="115"/>
      <c r="DJ1868" s="115"/>
      <c r="DK1868" s="8"/>
      <c r="DL1868" s="8"/>
      <c r="DM1868" s="8"/>
      <c r="DN1868" s="8"/>
      <c r="DO1868" s="8"/>
      <c r="DP1868" s="115"/>
      <c r="DQ1868" s="115"/>
      <c r="DR1868" s="115"/>
      <c r="DS1868" s="115"/>
      <c r="DT1868" s="115"/>
    </row>
    <row r="1869" spans="1:124" ht="12.75" customHeight="1">
      <c r="A1869" s="115"/>
      <c r="B1869" s="89">
        <v>1866</v>
      </c>
      <c r="C1869" s="8"/>
      <c r="D1869" s="8"/>
      <c r="E1869" s="8"/>
      <c r="F1869" s="8"/>
      <c r="G1869" s="8"/>
      <c r="H1869" s="8"/>
      <c r="I1869" s="8" t="s">
        <v>4889</v>
      </c>
      <c r="J1869" s="8" t="s">
        <v>6972</v>
      </c>
      <c r="K1869" s="8"/>
      <c r="L1869" s="8"/>
      <c r="M1869" s="8"/>
      <c r="N1869" s="8"/>
      <c r="O1869" s="8" t="s">
        <v>6264</v>
      </c>
      <c r="P1869" s="8"/>
      <c r="Q1869" s="8"/>
      <c r="R1869" s="8"/>
      <c r="S1869" s="8"/>
      <c r="T1869" s="8"/>
      <c r="U1869" s="8"/>
      <c r="V1869" s="8"/>
      <c r="W1869" s="8"/>
      <c r="X1869" s="8"/>
      <c r="Y1869" s="8"/>
      <c r="Z1869" s="8"/>
      <c r="AA1869" s="8"/>
      <c r="AB1869" s="8"/>
      <c r="AC1869" s="8" t="str">
        <f t="shared" si="299"/>
        <v>NO</v>
      </c>
      <c r="AD1869" s="8" t="str">
        <f t="shared" si="300"/>
        <v>NC,,,,,,,,,,,,,</v>
      </c>
      <c r="AE1869" s="8"/>
      <c r="AF1869" s="115"/>
      <c r="AG1869" s="115"/>
      <c r="AH1869" s="8" t="s">
        <v>4889</v>
      </c>
      <c r="AI1869" s="115" t="s">
        <v>4889</v>
      </c>
      <c r="AJ1869" s="115"/>
      <c r="AK1869" s="115"/>
      <c r="AL1869" s="115"/>
      <c r="AM1869" s="115"/>
      <c r="AN1869" s="115"/>
      <c r="AO1869" s="115"/>
      <c r="AP1869" s="115"/>
      <c r="AQ1869" s="115"/>
      <c r="AR1869" s="115"/>
      <c r="AS1869" s="115"/>
      <c r="AT1869" s="115"/>
      <c r="AU1869" s="115"/>
      <c r="AV1869" s="115"/>
      <c r="AW1869" s="115"/>
      <c r="AX1869" s="115"/>
      <c r="AY1869" s="115"/>
      <c r="AZ1869" s="115"/>
      <c r="BA1869" s="115"/>
      <c r="BB1869" s="115"/>
      <c r="BC1869" s="115"/>
      <c r="BD1869" s="115"/>
      <c r="BE1869" s="115"/>
      <c r="BF1869" s="115"/>
      <c r="BG1869" s="115"/>
      <c r="BH1869" s="115"/>
      <c r="BI1869" s="115"/>
      <c r="BJ1869" s="115"/>
      <c r="BK1869" s="115"/>
      <c r="BL1869" s="115"/>
      <c r="BM1869" s="115"/>
      <c r="BN1869" s="115"/>
      <c r="BO1869" s="8"/>
      <c r="BP1869" s="8"/>
      <c r="BQ1869" s="8"/>
      <c r="BR1869" s="8"/>
      <c r="BS1869" s="8"/>
      <c r="BT1869" s="8"/>
      <c r="BU1869" s="8"/>
      <c r="BV1869" s="8"/>
      <c r="BW1869" s="8"/>
      <c r="BX1869" s="8"/>
      <c r="BY1869" s="8"/>
      <c r="BZ1869" s="8"/>
      <c r="CA1869" s="8"/>
      <c r="CB1869" s="8"/>
      <c r="CC1869" s="8"/>
      <c r="CD1869" s="115"/>
      <c r="CE1869" s="8" t="str">
        <f t="shared" si="298"/>
        <v>NC</v>
      </c>
      <c r="CF1869" s="8" t="str">
        <f t="shared" si="301"/>
        <v>Invalid PM Setting</v>
      </c>
      <c r="CG1869" s="8" t="str">
        <f t="shared" si="302"/>
        <v>NC</v>
      </c>
      <c r="CH1869" s="8" t="str">
        <f t="shared" si="303"/>
        <v>Invalid PM Setting</v>
      </c>
      <c r="CI1869" s="8"/>
      <c r="CJ1869" s="8"/>
      <c r="CK1869" s="8"/>
      <c r="CL1869" s="8"/>
      <c r="CM1869" s="115"/>
      <c r="CN1869" s="115"/>
      <c r="CO1869" s="115"/>
      <c r="CP1869" s="115"/>
      <c r="CQ1869" s="8"/>
      <c r="CR1869" s="8"/>
      <c r="CS1869" s="8"/>
      <c r="CT1869" s="8"/>
      <c r="CU1869" s="115"/>
      <c r="CV1869" s="115"/>
      <c r="CY1869" s="115"/>
      <c r="CZ1869" s="8" t="str">
        <f t="shared" si="304"/>
        <v>NC</v>
      </c>
      <c r="DA1869" s="8" t="str">
        <f t="shared" si="305"/>
        <v>Invalid PM Setting</v>
      </c>
      <c r="DB1869" s="8" t="str">
        <f t="shared" si="306"/>
        <v>NC</v>
      </c>
      <c r="DC1869" s="8" t="str">
        <f t="shared" si="307"/>
        <v>Invalid PM Setting</v>
      </c>
      <c r="DD1869" s="8"/>
      <c r="DE1869" s="8"/>
      <c r="DF1869" s="8"/>
      <c r="DG1869" s="115"/>
      <c r="DH1869" s="115"/>
      <c r="DI1869" s="115"/>
      <c r="DJ1869" s="115"/>
      <c r="DK1869" s="8"/>
      <c r="DL1869" s="8"/>
      <c r="DM1869" s="8"/>
      <c r="DN1869" s="8"/>
      <c r="DO1869" s="8"/>
      <c r="DP1869" s="115"/>
      <c r="DQ1869" s="115"/>
      <c r="DR1869" s="115"/>
      <c r="DS1869" s="115"/>
      <c r="DT1869" s="115"/>
    </row>
    <row r="1870" spans="1:124" ht="12.75" customHeight="1">
      <c r="A1870" s="115"/>
      <c r="B1870" s="89">
        <v>1867</v>
      </c>
      <c r="C1870" s="8"/>
      <c r="D1870" s="8"/>
      <c r="E1870" s="8"/>
      <c r="F1870" s="8"/>
      <c r="G1870" s="8"/>
      <c r="H1870" s="8"/>
      <c r="I1870" s="8" t="s">
        <v>4889</v>
      </c>
      <c r="J1870" s="8" t="s">
        <v>5882</v>
      </c>
      <c r="K1870" s="8"/>
      <c r="L1870" s="8"/>
      <c r="M1870" s="8"/>
      <c r="N1870" s="8"/>
      <c r="O1870" s="8" t="s">
        <v>6264</v>
      </c>
      <c r="P1870" s="8"/>
      <c r="Q1870" s="8"/>
      <c r="R1870" s="8"/>
      <c r="S1870" s="8"/>
      <c r="T1870" s="8"/>
      <c r="U1870" s="8"/>
      <c r="V1870" s="8"/>
      <c r="W1870" s="8"/>
      <c r="X1870" s="8"/>
      <c r="Y1870" s="8"/>
      <c r="Z1870" s="8"/>
      <c r="AA1870" s="8"/>
      <c r="AB1870" s="8"/>
      <c r="AC1870" s="8" t="str">
        <f t="shared" si="299"/>
        <v>NO</v>
      </c>
      <c r="AD1870" s="8" t="str">
        <f t="shared" si="300"/>
        <v>NC,,,,,,,,,,,,,</v>
      </c>
      <c r="AE1870" s="8"/>
      <c r="AF1870" s="115"/>
      <c r="AG1870" s="115"/>
      <c r="AH1870" s="8" t="s">
        <v>4889</v>
      </c>
      <c r="AI1870" s="115" t="s">
        <v>4889</v>
      </c>
      <c r="AJ1870" s="115"/>
      <c r="AK1870" s="115"/>
      <c r="AL1870" s="115"/>
      <c r="AM1870" s="115"/>
      <c r="AN1870" s="115"/>
      <c r="AO1870" s="115"/>
      <c r="AP1870" s="115"/>
      <c r="AQ1870" s="115"/>
      <c r="AR1870" s="115"/>
      <c r="AS1870" s="115"/>
      <c r="AT1870" s="115"/>
      <c r="AU1870" s="115"/>
      <c r="AV1870" s="115"/>
      <c r="AW1870" s="115"/>
      <c r="AX1870" s="115"/>
      <c r="AY1870" s="115"/>
      <c r="AZ1870" s="115"/>
      <c r="BA1870" s="115"/>
      <c r="BB1870" s="115"/>
      <c r="BC1870" s="115"/>
      <c r="BD1870" s="115"/>
      <c r="BE1870" s="115"/>
      <c r="BF1870" s="115"/>
      <c r="BG1870" s="115"/>
      <c r="BH1870" s="115"/>
      <c r="BI1870" s="115"/>
      <c r="BJ1870" s="115"/>
      <c r="BK1870" s="115"/>
      <c r="BL1870" s="115"/>
      <c r="BM1870" s="115"/>
      <c r="BN1870" s="115"/>
      <c r="BO1870" s="8"/>
      <c r="BP1870" s="8"/>
      <c r="BQ1870" s="8"/>
      <c r="BR1870" s="8"/>
      <c r="BS1870" s="8"/>
      <c r="BT1870" s="8"/>
      <c r="BU1870" s="8"/>
      <c r="BV1870" s="8"/>
      <c r="BW1870" s="8"/>
      <c r="BX1870" s="8"/>
      <c r="BY1870" s="8"/>
      <c r="BZ1870" s="8"/>
      <c r="CA1870" s="8"/>
      <c r="CB1870" s="8"/>
      <c r="CC1870" s="8"/>
      <c r="CD1870" s="115"/>
      <c r="CE1870" s="8" t="str">
        <f t="shared" si="298"/>
        <v>NC</v>
      </c>
      <c r="CF1870" s="8" t="str">
        <f t="shared" si="301"/>
        <v>Invalid PM Setting</v>
      </c>
      <c r="CG1870" s="8" t="str">
        <f t="shared" si="302"/>
        <v>NC</v>
      </c>
      <c r="CH1870" s="8" t="str">
        <f t="shared" si="303"/>
        <v>Invalid PM Setting</v>
      </c>
      <c r="CI1870" s="8"/>
      <c r="CJ1870" s="8"/>
      <c r="CK1870" s="8"/>
      <c r="CL1870" s="8"/>
      <c r="CM1870" s="115"/>
      <c r="CN1870" s="115"/>
      <c r="CO1870" s="115"/>
      <c r="CP1870" s="115"/>
      <c r="CQ1870" s="8"/>
      <c r="CR1870" s="8"/>
      <c r="CS1870" s="8"/>
      <c r="CT1870" s="8"/>
      <c r="CU1870" s="115"/>
      <c r="CV1870" s="115"/>
      <c r="CY1870" s="115"/>
      <c r="CZ1870" s="8" t="str">
        <f t="shared" si="304"/>
        <v>NC</v>
      </c>
      <c r="DA1870" s="8" t="str">
        <f t="shared" si="305"/>
        <v>Invalid PM Setting</v>
      </c>
      <c r="DB1870" s="8" t="str">
        <f t="shared" si="306"/>
        <v>NC</v>
      </c>
      <c r="DC1870" s="8" t="str">
        <f t="shared" si="307"/>
        <v>Invalid PM Setting</v>
      </c>
      <c r="DD1870" s="8"/>
      <c r="DE1870" s="8"/>
      <c r="DF1870" s="8"/>
      <c r="DG1870" s="115"/>
      <c r="DH1870" s="115"/>
      <c r="DI1870" s="115"/>
      <c r="DJ1870" s="115"/>
      <c r="DK1870" s="8"/>
      <c r="DL1870" s="8"/>
      <c r="DM1870" s="8"/>
      <c r="DN1870" s="8"/>
      <c r="DO1870" s="8"/>
      <c r="DP1870" s="115"/>
      <c r="DQ1870" s="115"/>
      <c r="DR1870" s="115"/>
      <c r="DS1870" s="115"/>
      <c r="DT1870" s="115"/>
    </row>
    <row r="1871" spans="1:124" ht="12.75" customHeight="1">
      <c r="A1871" s="115"/>
      <c r="B1871" s="89">
        <v>1868</v>
      </c>
      <c r="C1871" s="8"/>
      <c r="D1871" s="8"/>
      <c r="E1871" s="8"/>
      <c r="F1871" s="8"/>
      <c r="G1871" s="8"/>
      <c r="H1871" s="8"/>
      <c r="I1871" s="8" t="s">
        <v>4889</v>
      </c>
      <c r="J1871" s="8" t="s">
        <v>4992</v>
      </c>
      <c r="K1871" s="8"/>
      <c r="L1871" s="8"/>
      <c r="M1871" s="8"/>
      <c r="N1871" s="8"/>
      <c r="O1871" s="8" t="s">
        <v>6264</v>
      </c>
      <c r="P1871" s="8"/>
      <c r="Q1871" s="8"/>
      <c r="R1871" s="8"/>
      <c r="S1871" s="8"/>
      <c r="T1871" s="8"/>
      <c r="U1871" s="8"/>
      <c r="V1871" s="8"/>
      <c r="W1871" s="8"/>
      <c r="X1871" s="8"/>
      <c r="Y1871" s="8"/>
      <c r="Z1871" s="8"/>
      <c r="AA1871" s="8"/>
      <c r="AB1871" s="8"/>
      <c r="AC1871" s="8" t="str">
        <f t="shared" si="299"/>
        <v>NO</v>
      </c>
      <c r="AD1871" s="8" t="str">
        <f t="shared" si="300"/>
        <v>NC,,,,,,,,,,,,,</v>
      </c>
      <c r="AE1871" s="8"/>
      <c r="AF1871" s="115"/>
      <c r="AG1871" s="115"/>
      <c r="AH1871" s="8" t="s">
        <v>4889</v>
      </c>
      <c r="AI1871" s="115" t="s">
        <v>4889</v>
      </c>
      <c r="AJ1871" s="115"/>
      <c r="AK1871" s="115"/>
      <c r="AL1871" s="115"/>
      <c r="AM1871" s="115"/>
      <c r="AN1871" s="115"/>
      <c r="AO1871" s="115"/>
      <c r="AP1871" s="115"/>
      <c r="AQ1871" s="115"/>
      <c r="AR1871" s="115"/>
      <c r="AS1871" s="115"/>
      <c r="AT1871" s="115"/>
      <c r="AU1871" s="115"/>
      <c r="AV1871" s="115"/>
      <c r="AW1871" s="115"/>
      <c r="AX1871" s="115"/>
      <c r="AY1871" s="115"/>
      <c r="AZ1871" s="115"/>
      <c r="BA1871" s="115"/>
      <c r="BB1871" s="115"/>
      <c r="BC1871" s="115"/>
      <c r="BD1871" s="115"/>
      <c r="BE1871" s="115"/>
      <c r="BF1871" s="115"/>
      <c r="BG1871" s="115"/>
      <c r="BH1871" s="115"/>
      <c r="BI1871" s="115"/>
      <c r="BJ1871" s="115"/>
      <c r="BK1871" s="115"/>
      <c r="BL1871" s="115"/>
      <c r="BM1871" s="115"/>
      <c r="BN1871" s="115"/>
      <c r="BO1871" s="8"/>
      <c r="BP1871" s="8"/>
      <c r="BQ1871" s="8"/>
      <c r="BR1871" s="8"/>
      <c r="BS1871" s="8"/>
      <c r="BT1871" s="8"/>
      <c r="BU1871" s="8"/>
      <c r="BV1871" s="8"/>
      <c r="BW1871" s="8"/>
      <c r="BX1871" s="8"/>
      <c r="BY1871" s="8"/>
      <c r="BZ1871" s="8"/>
      <c r="CA1871" s="8"/>
      <c r="CB1871" s="8"/>
      <c r="CC1871" s="8"/>
      <c r="CD1871" s="115"/>
      <c r="CE1871" s="8" t="str">
        <f t="shared" si="298"/>
        <v>NC</v>
      </c>
      <c r="CF1871" s="8" t="str">
        <f t="shared" si="301"/>
        <v>Invalid PM Setting</v>
      </c>
      <c r="CG1871" s="8" t="str">
        <f t="shared" si="302"/>
        <v>NC</v>
      </c>
      <c r="CH1871" s="8" t="str">
        <f t="shared" si="303"/>
        <v>Invalid PM Setting</v>
      </c>
      <c r="CI1871" s="8"/>
      <c r="CJ1871" s="8"/>
      <c r="CK1871" s="8"/>
      <c r="CL1871" s="8"/>
      <c r="CM1871" s="115"/>
      <c r="CN1871" s="115"/>
      <c r="CO1871" s="115"/>
      <c r="CP1871" s="115"/>
      <c r="CQ1871" s="8"/>
      <c r="CR1871" s="8"/>
      <c r="CS1871" s="8"/>
      <c r="CT1871" s="8"/>
      <c r="CU1871" s="115"/>
      <c r="CV1871" s="115"/>
      <c r="CY1871" s="115"/>
      <c r="CZ1871" s="8" t="str">
        <f t="shared" si="304"/>
        <v>NC</v>
      </c>
      <c r="DA1871" s="8" t="str">
        <f t="shared" si="305"/>
        <v>Invalid PM Setting</v>
      </c>
      <c r="DB1871" s="8" t="str">
        <f t="shared" si="306"/>
        <v>NC</v>
      </c>
      <c r="DC1871" s="8" t="str">
        <f t="shared" si="307"/>
        <v>Invalid PM Setting</v>
      </c>
      <c r="DD1871" s="8"/>
      <c r="DE1871" s="8"/>
      <c r="DF1871" s="8"/>
      <c r="DG1871" s="115"/>
      <c r="DH1871" s="115"/>
      <c r="DI1871" s="115"/>
      <c r="DJ1871" s="115"/>
      <c r="DK1871" s="8"/>
      <c r="DL1871" s="8"/>
      <c r="DM1871" s="8"/>
      <c r="DN1871" s="8"/>
      <c r="DO1871" s="8"/>
      <c r="DP1871" s="115"/>
      <c r="DQ1871" s="115"/>
      <c r="DR1871" s="115"/>
      <c r="DS1871" s="115"/>
      <c r="DT1871" s="115"/>
    </row>
    <row r="1872" spans="1:124" ht="12.75" customHeight="1">
      <c r="A1872" s="115"/>
      <c r="B1872" s="89">
        <v>1869</v>
      </c>
      <c r="C1872" s="8"/>
      <c r="D1872" s="8"/>
      <c r="E1872" s="8"/>
      <c r="F1872" s="8"/>
      <c r="G1872" s="8"/>
      <c r="H1872" s="8"/>
      <c r="I1872" s="8" t="s">
        <v>4889</v>
      </c>
      <c r="J1872" s="8" t="s">
        <v>5108</v>
      </c>
      <c r="K1872" s="8"/>
      <c r="L1872" s="8"/>
      <c r="M1872" s="8"/>
      <c r="N1872" s="8"/>
      <c r="O1872" s="8" t="s">
        <v>6264</v>
      </c>
      <c r="P1872" s="8"/>
      <c r="Q1872" s="8"/>
      <c r="R1872" s="8"/>
      <c r="S1872" s="8"/>
      <c r="T1872" s="8"/>
      <c r="U1872" s="8"/>
      <c r="V1872" s="8"/>
      <c r="W1872" s="8"/>
      <c r="X1872" s="8"/>
      <c r="Y1872" s="8"/>
      <c r="Z1872" s="8"/>
      <c r="AA1872" s="8"/>
      <c r="AB1872" s="8"/>
      <c r="AC1872" s="8" t="str">
        <f t="shared" si="299"/>
        <v>NO</v>
      </c>
      <c r="AD1872" s="8" t="str">
        <f t="shared" si="300"/>
        <v>NC,,,,,,,,,,,,,</v>
      </c>
      <c r="AE1872" s="8"/>
      <c r="AF1872" s="115"/>
      <c r="AG1872" s="115"/>
      <c r="AH1872" s="8" t="s">
        <v>4889</v>
      </c>
      <c r="AI1872" s="115" t="s">
        <v>4889</v>
      </c>
      <c r="AJ1872" s="115"/>
      <c r="AK1872" s="115"/>
      <c r="AL1872" s="115"/>
      <c r="AM1872" s="115"/>
      <c r="AN1872" s="115"/>
      <c r="AO1872" s="115"/>
      <c r="AP1872" s="115"/>
      <c r="AQ1872" s="115"/>
      <c r="AR1872" s="115"/>
      <c r="AS1872" s="115"/>
      <c r="AT1872" s="115"/>
      <c r="AU1872" s="115"/>
      <c r="AV1872" s="115"/>
      <c r="AW1872" s="115"/>
      <c r="AX1872" s="115"/>
      <c r="AY1872" s="115"/>
      <c r="AZ1872" s="115"/>
      <c r="BA1872" s="115"/>
      <c r="BB1872" s="115"/>
      <c r="BC1872" s="115"/>
      <c r="BD1872" s="115"/>
      <c r="BE1872" s="115"/>
      <c r="BF1872" s="115"/>
      <c r="BG1872" s="115"/>
      <c r="BH1872" s="115"/>
      <c r="BI1872" s="115"/>
      <c r="BJ1872" s="115"/>
      <c r="BK1872" s="115"/>
      <c r="BL1872" s="115"/>
      <c r="BM1872" s="115"/>
      <c r="BN1872" s="115"/>
      <c r="BO1872" s="8"/>
      <c r="BP1872" s="8"/>
      <c r="BQ1872" s="8"/>
      <c r="BR1872" s="8"/>
      <c r="BS1872" s="8"/>
      <c r="BT1872" s="8"/>
      <c r="BU1872" s="8"/>
      <c r="BV1872" s="8"/>
      <c r="BW1872" s="8"/>
      <c r="BX1872" s="8"/>
      <c r="BY1872" s="8"/>
      <c r="BZ1872" s="8"/>
      <c r="CA1872" s="8"/>
      <c r="CB1872" s="8"/>
      <c r="CC1872" s="8"/>
      <c r="CD1872" s="115"/>
      <c r="CE1872" s="8" t="str">
        <f t="shared" si="298"/>
        <v>NC</v>
      </c>
      <c r="CF1872" s="8" t="str">
        <f t="shared" si="301"/>
        <v>Invalid PM Setting</v>
      </c>
      <c r="CG1872" s="8" t="str">
        <f t="shared" si="302"/>
        <v>NC</v>
      </c>
      <c r="CH1872" s="8" t="str">
        <f t="shared" si="303"/>
        <v>Invalid PM Setting</v>
      </c>
      <c r="CI1872" s="8"/>
      <c r="CJ1872" s="8"/>
      <c r="CK1872" s="8"/>
      <c r="CL1872" s="8"/>
      <c r="CM1872" s="115"/>
      <c r="CN1872" s="115"/>
      <c r="CO1872" s="115"/>
      <c r="CP1872" s="115"/>
      <c r="CQ1872" s="8"/>
      <c r="CR1872" s="8"/>
      <c r="CS1872" s="8"/>
      <c r="CT1872" s="8"/>
      <c r="CU1872" s="115"/>
      <c r="CV1872" s="115"/>
      <c r="CY1872" s="115"/>
      <c r="CZ1872" s="8" t="str">
        <f t="shared" si="304"/>
        <v>NC</v>
      </c>
      <c r="DA1872" s="8" t="str">
        <f t="shared" si="305"/>
        <v>Invalid PM Setting</v>
      </c>
      <c r="DB1872" s="8" t="str">
        <f t="shared" si="306"/>
        <v>NC</v>
      </c>
      <c r="DC1872" s="8" t="str">
        <f t="shared" si="307"/>
        <v>Invalid PM Setting</v>
      </c>
      <c r="DD1872" s="8"/>
      <c r="DE1872" s="8"/>
      <c r="DF1872" s="8"/>
      <c r="DG1872" s="115"/>
      <c r="DH1872" s="115"/>
      <c r="DI1872" s="115"/>
      <c r="DJ1872" s="115"/>
      <c r="DK1872" s="8"/>
      <c r="DL1872" s="8"/>
      <c r="DM1872" s="8"/>
      <c r="DN1872" s="8"/>
      <c r="DO1872" s="8"/>
      <c r="DP1872" s="115"/>
      <c r="DQ1872" s="115"/>
      <c r="DR1872" s="115"/>
      <c r="DS1872" s="115"/>
      <c r="DT1872" s="115"/>
    </row>
    <row r="1873" spans="1:124" ht="12.75" customHeight="1">
      <c r="A1873" s="115"/>
      <c r="B1873" s="89">
        <v>1870</v>
      </c>
      <c r="C1873" s="8"/>
      <c r="D1873" s="8"/>
      <c r="E1873" s="8"/>
      <c r="F1873" s="8"/>
      <c r="G1873" s="8"/>
      <c r="H1873" s="8"/>
      <c r="I1873" s="8" t="s">
        <v>4889</v>
      </c>
      <c r="J1873" s="8" t="s">
        <v>5103</v>
      </c>
      <c r="K1873" s="8"/>
      <c r="L1873" s="8"/>
      <c r="M1873" s="8"/>
      <c r="N1873" s="8"/>
      <c r="O1873" s="8" t="s">
        <v>6264</v>
      </c>
      <c r="P1873" s="8"/>
      <c r="Q1873" s="8"/>
      <c r="R1873" s="8"/>
      <c r="S1873" s="8"/>
      <c r="T1873" s="8"/>
      <c r="U1873" s="8"/>
      <c r="V1873" s="8"/>
      <c r="W1873" s="8"/>
      <c r="X1873" s="8"/>
      <c r="Y1873" s="8"/>
      <c r="Z1873" s="8"/>
      <c r="AA1873" s="8"/>
      <c r="AB1873" s="8"/>
      <c r="AC1873" s="8" t="str">
        <f t="shared" si="299"/>
        <v>NO</v>
      </c>
      <c r="AD1873" s="8" t="str">
        <f t="shared" si="300"/>
        <v>NC,,,,,,,,,,,,,</v>
      </c>
      <c r="AE1873" s="8"/>
      <c r="AF1873" s="115"/>
      <c r="AG1873" s="115"/>
      <c r="AH1873" s="8" t="s">
        <v>4889</v>
      </c>
      <c r="AI1873" s="115" t="s">
        <v>4889</v>
      </c>
      <c r="AJ1873" s="115"/>
      <c r="AK1873" s="115"/>
      <c r="AL1873" s="115"/>
      <c r="AM1873" s="115"/>
      <c r="AN1873" s="115"/>
      <c r="AO1873" s="115"/>
      <c r="AP1873" s="115"/>
      <c r="AQ1873" s="115"/>
      <c r="AR1873" s="115"/>
      <c r="AS1873" s="115"/>
      <c r="AT1873" s="115"/>
      <c r="AU1873" s="115"/>
      <c r="AV1873" s="115"/>
      <c r="AW1873" s="115"/>
      <c r="AX1873" s="115"/>
      <c r="AY1873" s="115"/>
      <c r="AZ1873" s="115"/>
      <c r="BA1873" s="115"/>
      <c r="BB1873" s="115"/>
      <c r="BC1873" s="115"/>
      <c r="BD1873" s="115"/>
      <c r="BE1873" s="115"/>
      <c r="BF1873" s="115"/>
      <c r="BG1873" s="115"/>
      <c r="BH1873" s="115"/>
      <c r="BI1873" s="115"/>
      <c r="BJ1873" s="115"/>
      <c r="BK1873" s="115"/>
      <c r="BL1873" s="115"/>
      <c r="BM1873" s="115"/>
      <c r="BN1873" s="115"/>
      <c r="BO1873" s="8"/>
      <c r="BP1873" s="8"/>
      <c r="BQ1873" s="8"/>
      <c r="BR1873" s="8"/>
      <c r="BS1873" s="8"/>
      <c r="BT1873" s="8"/>
      <c r="BU1873" s="8"/>
      <c r="BV1873" s="8"/>
      <c r="BW1873" s="8"/>
      <c r="BX1873" s="8"/>
      <c r="BY1873" s="8"/>
      <c r="BZ1873" s="8"/>
      <c r="CA1873" s="8"/>
      <c r="CB1873" s="8"/>
      <c r="CC1873" s="8"/>
      <c r="CD1873" s="115"/>
      <c r="CE1873" s="8" t="str">
        <f t="shared" si="298"/>
        <v>NC</v>
      </c>
      <c r="CF1873" s="8" t="str">
        <f t="shared" si="301"/>
        <v>Invalid PM Setting</v>
      </c>
      <c r="CG1873" s="8" t="str">
        <f t="shared" si="302"/>
        <v>NC</v>
      </c>
      <c r="CH1873" s="8" t="str">
        <f t="shared" si="303"/>
        <v>Invalid PM Setting</v>
      </c>
      <c r="CI1873" s="8"/>
      <c r="CJ1873" s="8"/>
      <c r="CK1873" s="8"/>
      <c r="CL1873" s="8"/>
      <c r="CM1873" s="115"/>
      <c r="CN1873" s="115"/>
      <c r="CO1873" s="115"/>
      <c r="CP1873" s="115"/>
      <c r="CQ1873" s="8"/>
      <c r="CR1873" s="8"/>
      <c r="CS1873" s="8"/>
      <c r="CT1873" s="8"/>
      <c r="CU1873" s="115"/>
      <c r="CV1873" s="115"/>
      <c r="CY1873" s="115"/>
      <c r="CZ1873" s="8" t="str">
        <f t="shared" si="304"/>
        <v>NC</v>
      </c>
      <c r="DA1873" s="8" t="str">
        <f t="shared" si="305"/>
        <v>Invalid PM Setting</v>
      </c>
      <c r="DB1873" s="8" t="str">
        <f t="shared" si="306"/>
        <v>NC</v>
      </c>
      <c r="DC1873" s="8" t="str">
        <f t="shared" si="307"/>
        <v>Invalid PM Setting</v>
      </c>
      <c r="DD1873" s="8"/>
      <c r="DE1873" s="8"/>
      <c r="DF1873" s="8"/>
      <c r="DG1873" s="115"/>
      <c r="DH1873" s="115"/>
      <c r="DI1873" s="115"/>
      <c r="DJ1873" s="115"/>
      <c r="DK1873" s="8"/>
      <c r="DL1873" s="8"/>
      <c r="DM1873" s="8"/>
      <c r="DN1873" s="8"/>
      <c r="DO1873" s="8"/>
      <c r="DP1873" s="115"/>
      <c r="DQ1873" s="115"/>
      <c r="DR1873" s="115"/>
      <c r="DS1873" s="115"/>
      <c r="DT1873" s="115"/>
    </row>
    <row r="1874" spans="1:124" ht="12.75" customHeight="1">
      <c r="A1874" s="115"/>
      <c r="B1874" s="89">
        <v>1871</v>
      </c>
      <c r="C1874" s="8"/>
      <c r="D1874" s="8"/>
      <c r="E1874" s="8"/>
      <c r="F1874" s="8"/>
      <c r="G1874" s="8"/>
      <c r="H1874" s="8"/>
      <c r="I1874" s="8" t="s">
        <v>4889</v>
      </c>
      <c r="J1874" s="8" t="s">
        <v>6773</v>
      </c>
      <c r="K1874" s="8"/>
      <c r="L1874" s="8"/>
      <c r="M1874" s="8"/>
      <c r="N1874" s="8"/>
      <c r="O1874" s="8" t="s">
        <v>6264</v>
      </c>
      <c r="P1874" s="8"/>
      <c r="Q1874" s="8"/>
      <c r="R1874" s="8"/>
      <c r="S1874" s="8"/>
      <c r="T1874" s="8"/>
      <c r="U1874" s="8"/>
      <c r="V1874" s="8"/>
      <c r="W1874" s="8"/>
      <c r="X1874" s="8"/>
      <c r="Y1874" s="8"/>
      <c r="Z1874" s="8"/>
      <c r="AA1874" s="8"/>
      <c r="AB1874" s="8"/>
      <c r="AC1874" s="8" t="str">
        <f t="shared" si="299"/>
        <v>NO</v>
      </c>
      <c r="AD1874" s="8" t="str">
        <f t="shared" si="300"/>
        <v>NC,,,,,,,,,,,,,</v>
      </c>
      <c r="AE1874" s="8"/>
      <c r="AF1874" s="115"/>
      <c r="AG1874" s="115"/>
      <c r="AH1874" s="8" t="s">
        <v>4889</v>
      </c>
      <c r="AI1874" s="115" t="s">
        <v>4889</v>
      </c>
      <c r="AJ1874" s="115"/>
      <c r="AK1874" s="115"/>
      <c r="AL1874" s="115"/>
      <c r="AM1874" s="115"/>
      <c r="AN1874" s="115"/>
      <c r="AO1874" s="115"/>
      <c r="AP1874" s="115"/>
      <c r="AQ1874" s="115"/>
      <c r="AR1874" s="115"/>
      <c r="AS1874" s="115"/>
      <c r="AT1874" s="115"/>
      <c r="AU1874" s="115"/>
      <c r="AV1874" s="115"/>
      <c r="AW1874" s="115"/>
      <c r="AX1874" s="115"/>
      <c r="AY1874" s="115"/>
      <c r="AZ1874" s="115"/>
      <c r="BA1874" s="115"/>
      <c r="BB1874" s="115"/>
      <c r="BC1874" s="115"/>
      <c r="BD1874" s="115"/>
      <c r="BE1874" s="115"/>
      <c r="BF1874" s="115"/>
      <c r="BG1874" s="115"/>
      <c r="BH1874" s="115"/>
      <c r="BI1874" s="115"/>
      <c r="BJ1874" s="115"/>
      <c r="BK1874" s="115"/>
      <c r="BL1874" s="115"/>
      <c r="BM1874" s="115"/>
      <c r="BN1874" s="115"/>
      <c r="BO1874" s="8"/>
      <c r="BP1874" s="8"/>
      <c r="BQ1874" s="8"/>
      <c r="BR1874" s="8"/>
      <c r="BS1874" s="8"/>
      <c r="BT1874" s="8"/>
      <c r="BU1874" s="8"/>
      <c r="BV1874" s="8"/>
      <c r="BW1874" s="8"/>
      <c r="BX1874" s="8"/>
      <c r="BY1874" s="8"/>
      <c r="BZ1874" s="8"/>
      <c r="CA1874" s="8"/>
      <c r="CB1874" s="8"/>
      <c r="CC1874" s="8"/>
      <c r="CD1874" s="115"/>
      <c r="CE1874" s="8" t="str">
        <f t="shared" si="298"/>
        <v>NC</v>
      </c>
      <c r="CF1874" s="8" t="str">
        <f t="shared" si="301"/>
        <v>Invalid PM Setting</v>
      </c>
      <c r="CG1874" s="8" t="str">
        <f t="shared" si="302"/>
        <v>NC</v>
      </c>
      <c r="CH1874" s="8" t="str">
        <f t="shared" si="303"/>
        <v>Invalid PM Setting</v>
      </c>
      <c r="CI1874" s="8"/>
      <c r="CJ1874" s="8"/>
      <c r="CK1874" s="8"/>
      <c r="CL1874" s="8"/>
      <c r="CM1874" s="115"/>
      <c r="CN1874" s="115"/>
      <c r="CO1874" s="115"/>
      <c r="CP1874" s="115"/>
      <c r="CQ1874" s="8"/>
      <c r="CR1874" s="8"/>
      <c r="CS1874" s="8"/>
      <c r="CT1874" s="8"/>
      <c r="CU1874" s="115"/>
      <c r="CV1874" s="115"/>
      <c r="CY1874" s="115"/>
      <c r="CZ1874" s="8" t="str">
        <f t="shared" si="304"/>
        <v>NC</v>
      </c>
      <c r="DA1874" s="8" t="str">
        <f t="shared" si="305"/>
        <v>Invalid PM Setting</v>
      </c>
      <c r="DB1874" s="8" t="str">
        <f t="shared" si="306"/>
        <v>NC</v>
      </c>
      <c r="DC1874" s="8" t="str">
        <f t="shared" si="307"/>
        <v>Invalid PM Setting</v>
      </c>
      <c r="DD1874" s="8"/>
      <c r="DE1874" s="8"/>
      <c r="DF1874" s="8"/>
      <c r="DG1874" s="115"/>
      <c r="DH1874" s="115"/>
      <c r="DI1874" s="115"/>
      <c r="DJ1874" s="115"/>
      <c r="DK1874" s="8"/>
      <c r="DL1874" s="8"/>
      <c r="DM1874" s="8"/>
      <c r="DN1874" s="8"/>
      <c r="DO1874" s="8"/>
      <c r="DP1874" s="115"/>
      <c r="DQ1874" s="115"/>
      <c r="DR1874" s="115"/>
      <c r="DS1874" s="115"/>
      <c r="DT1874" s="115"/>
    </row>
    <row r="1875" spans="1:124" ht="12.75" customHeight="1">
      <c r="A1875" s="115"/>
      <c r="B1875" s="89">
        <v>1872</v>
      </c>
      <c r="C1875" s="8"/>
      <c r="D1875" s="8"/>
      <c r="E1875" s="8"/>
      <c r="F1875" s="8"/>
      <c r="G1875" s="8"/>
      <c r="H1875" s="8"/>
      <c r="I1875" s="8" t="s">
        <v>4889</v>
      </c>
      <c r="J1875" s="8" t="s">
        <v>5090</v>
      </c>
      <c r="K1875" s="8"/>
      <c r="L1875" s="8"/>
      <c r="M1875" s="8"/>
      <c r="N1875" s="8"/>
      <c r="O1875" s="8" t="s">
        <v>6264</v>
      </c>
      <c r="P1875" s="8"/>
      <c r="Q1875" s="8"/>
      <c r="R1875" s="8"/>
      <c r="S1875" s="8"/>
      <c r="T1875" s="8"/>
      <c r="U1875" s="8"/>
      <c r="V1875" s="8"/>
      <c r="W1875" s="8"/>
      <c r="X1875" s="8"/>
      <c r="Y1875" s="8"/>
      <c r="Z1875" s="8"/>
      <c r="AA1875" s="8"/>
      <c r="AB1875" s="8"/>
      <c r="AC1875" s="8" t="str">
        <f t="shared" si="299"/>
        <v>NO</v>
      </c>
      <c r="AD1875" s="8" t="str">
        <f t="shared" si="300"/>
        <v>NC,,,,,,,,,,,,,</v>
      </c>
      <c r="AE1875" s="8"/>
      <c r="AF1875" s="115"/>
      <c r="AG1875" s="115"/>
      <c r="AH1875" s="8" t="s">
        <v>4889</v>
      </c>
      <c r="AI1875" s="115" t="s">
        <v>4889</v>
      </c>
      <c r="AJ1875" s="115"/>
      <c r="AK1875" s="115"/>
      <c r="AL1875" s="115"/>
      <c r="AM1875" s="115"/>
      <c r="AN1875" s="115"/>
      <c r="AO1875" s="115"/>
      <c r="AP1875" s="115"/>
      <c r="AQ1875" s="115"/>
      <c r="AR1875" s="115"/>
      <c r="AS1875" s="115"/>
      <c r="AT1875" s="115"/>
      <c r="AU1875" s="115"/>
      <c r="AV1875" s="115"/>
      <c r="AW1875" s="115"/>
      <c r="AX1875" s="115"/>
      <c r="AY1875" s="115"/>
      <c r="AZ1875" s="115"/>
      <c r="BA1875" s="115"/>
      <c r="BB1875" s="115"/>
      <c r="BC1875" s="115"/>
      <c r="BD1875" s="115"/>
      <c r="BE1875" s="115"/>
      <c r="BF1875" s="115"/>
      <c r="BG1875" s="115"/>
      <c r="BH1875" s="115"/>
      <c r="BI1875" s="115"/>
      <c r="BJ1875" s="115"/>
      <c r="BK1875" s="115"/>
      <c r="BL1875" s="115"/>
      <c r="BM1875" s="115"/>
      <c r="BN1875" s="115"/>
      <c r="BO1875" s="8"/>
      <c r="BP1875" s="8"/>
      <c r="BQ1875" s="8"/>
      <c r="BR1875" s="8"/>
      <c r="BS1875" s="8"/>
      <c r="BT1875" s="8"/>
      <c r="BU1875" s="8"/>
      <c r="BV1875" s="8"/>
      <c r="BW1875" s="8"/>
      <c r="BX1875" s="8"/>
      <c r="BY1875" s="8"/>
      <c r="BZ1875" s="8"/>
      <c r="CA1875" s="8"/>
      <c r="CB1875" s="8"/>
      <c r="CC1875" s="8"/>
      <c r="CD1875" s="115"/>
      <c r="CE1875" s="8" t="str">
        <f t="shared" si="298"/>
        <v>NC</v>
      </c>
      <c r="CF1875" s="8" t="str">
        <f t="shared" si="301"/>
        <v>Invalid PM Setting</v>
      </c>
      <c r="CG1875" s="8" t="str">
        <f t="shared" si="302"/>
        <v>NC</v>
      </c>
      <c r="CH1875" s="8" t="str">
        <f t="shared" si="303"/>
        <v>Invalid PM Setting</v>
      </c>
      <c r="CI1875" s="8"/>
      <c r="CJ1875" s="8"/>
      <c r="CK1875" s="8"/>
      <c r="CL1875" s="8"/>
      <c r="CM1875" s="115"/>
      <c r="CN1875" s="115"/>
      <c r="CO1875" s="115"/>
      <c r="CP1875" s="115"/>
      <c r="CQ1875" s="8"/>
      <c r="CR1875" s="8"/>
      <c r="CS1875" s="8"/>
      <c r="CT1875" s="8"/>
      <c r="CU1875" s="115"/>
      <c r="CV1875" s="115"/>
      <c r="CY1875" s="115"/>
      <c r="CZ1875" s="8" t="str">
        <f t="shared" si="304"/>
        <v>NC</v>
      </c>
      <c r="DA1875" s="8" t="str">
        <f t="shared" si="305"/>
        <v>Invalid PM Setting</v>
      </c>
      <c r="DB1875" s="8" t="str">
        <f t="shared" si="306"/>
        <v>NC</v>
      </c>
      <c r="DC1875" s="8" t="str">
        <f t="shared" si="307"/>
        <v>Invalid PM Setting</v>
      </c>
      <c r="DD1875" s="8"/>
      <c r="DE1875" s="8"/>
      <c r="DF1875" s="8"/>
      <c r="DG1875" s="115"/>
      <c r="DH1875" s="115"/>
      <c r="DI1875" s="115"/>
      <c r="DJ1875" s="115"/>
      <c r="DK1875" s="8"/>
      <c r="DL1875" s="8"/>
      <c r="DM1875" s="8"/>
      <c r="DN1875" s="8"/>
      <c r="DO1875" s="8"/>
      <c r="DP1875" s="115"/>
      <c r="DQ1875" s="115"/>
      <c r="DR1875" s="115"/>
      <c r="DS1875" s="115"/>
      <c r="DT1875" s="115"/>
    </row>
    <row r="1876" spans="1:124" ht="12.75" customHeight="1">
      <c r="A1876" s="115"/>
      <c r="B1876" s="89">
        <v>1873</v>
      </c>
      <c r="C1876" s="8"/>
      <c r="D1876" s="8"/>
      <c r="E1876" s="8"/>
      <c r="F1876" s="8"/>
      <c r="G1876" s="8"/>
      <c r="H1876" s="8"/>
      <c r="I1876" s="8" t="s">
        <v>4889</v>
      </c>
      <c r="J1876" s="8" t="s">
        <v>4571</v>
      </c>
      <c r="K1876" s="8"/>
      <c r="L1876" s="8"/>
      <c r="M1876" s="8"/>
      <c r="N1876" s="8"/>
      <c r="O1876" s="8" t="s">
        <v>6264</v>
      </c>
      <c r="P1876" s="8"/>
      <c r="Q1876" s="8"/>
      <c r="R1876" s="8"/>
      <c r="S1876" s="8"/>
      <c r="T1876" s="8"/>
      <c r="U1876" s="8"/>
      <c r="V1876" s="8"/>
      <c r="W1876" s="8"/>
      <c r="X1876" s="8"/>
      <c r="Y1876" s="8"/>
      <c r="Z1876" s="8"/>
      <c r="AA1876" s="8"/>
      <c r="AB1876" s="8"/>
      <c r="AC1876" s="8" t="str">
        <f t="shared" si="299"/>
        <v>NO</v>
      </c>
      <c r="AD1876" s="8" t="str">
        <f t="shared" si="300"/>
        <v>NC,,,,,,,,,,,,,</v>
      </c>
      <c r="AE1876" s="8"/>
      <c r="AF1876" s="115"/>
      <c r="AG1876" s="115"/>
      <c r="AH1876" s="8" t="s">
        <v>4889</v>
      </c>
      <c r="AI1876" s="115" t="s">
        <v>4889</v>
      </c>
      <c r="AJ1876" s="115"/>
      <c r="AK1876" s="115"/>
      <c r="AL1876" s="115"/>
      <c r="AM1876" s="115"/>
      <c r="AN1876" s="115"/>
      <c r="AO1876" s="115"/>
      <c r="AP1876" s="115"/>
      <c r="AQ1876" s="115"/>
      <c r="AR1876" s="115"/>
      <c r="AS1876" s="115"/>
      <c r="AT1876" s="115"/>
      <c r="AU1876" s="115"/>
      <c r="AV1876" s="115"/>
      <c r="AW1876" s="115"/>
      <c r="AX1876" s="115"/>
      <c r="AY1876" s="115"/>
      <c r="AZ1876" s="115"/>
      <c r="BA1876" s="115"/>
      <c r="BB1876" s="115"/>
      <c r="BC1876" s="115"/>
      <c r="BD1876" s="115"/>
      <c r="BE1876" s="115"/>
      <c r="BF1876" s="115"/>
      <c r="BG1876" s="115"/>
      <c r="BH1876" s="115"/>
      <c r="BI1876" s="115"/>
      <c r="BJ1876" s="115"/>
      <c r="BK1876" s="115"/>
      <c r="BL1876" s="115"/>
      <c r="BM1876" s="115"/>
      <c r="BN1876" s="115"/>
      <c r="BO1876" s="8"/>
      <c r="BP1876" s="8"/>
      <c r="BQ1876" s="8"/>
      <c r="BR1876" s="8"/>
      <c r="BS1876" s="8"/>
      <c r="BT1876" s="8"/>
      <c r="BU1876" s="8"/>
      <c r="BV1876" s="8"/>
      <c r="BW1876" s="8"/>
      <c r="BX1876" s="8"/>
      <c r="BY1876" s="8"/>
      <c r="BZ1876" s="8"/>
      <c r="CA1876" s="8"/>
      <c r="CB1876" s="8"/>
      <c r="CC1876" s="8"/>
      <c r="CD1876" s="115"/>
      <c r="CE1876" s="8" t="str">
        <f t="shared" si="298"/>
        <v>NC</v>
      </c>
      <c r="CF1876" s="8" t="str">
        <f t="shared" si="301"/>
        <v>Invalid PM Setting</v>
      </c>
      <c r="CG1876" s="8" t="str">
        <f t="shared" si="302"/>
        <v>NC</v>
      </c>
      <c r="CH1876" s="8" t="str">
        <f t="shared" si="303"/>
        <v>Invalid PM Setting</v>
      </c>
      <c r="CI1876" s="8"/>
      <c r="CJ1876" s="8"/>
      <c r="CK1876" s="8"/>
      <c r="CL1876" s="8"/>
      <c r="CM1876" s="115"/>
      <c r="CN1876" s="115"/>
      <c r="CO1876" s="115"/>
      <c r="CP1876" s="115"/>
      <c r="CQ1876" s="8"/>
      <c r="CR1876" s="8"/>
      <c r="CS1876" s="8"/>
      <c r="CT1876" s="8"/>
      <c r="CU1876" s="115"/>
      <c r="CV1876" s="115"/>
      <c r="CY1876" s="115"/>
      <c r="CZ1876" s="8" t="str">
        <f t="shared" si="304"/>
        <v>NC</v>
      </c>
      <c r="DA1876" s="8" t="str">
        <f t="shared" si="305"/>
        <v>Invalid PM Setting</v>
      </c>
      <c r="DB1876" s="8" t="str">
        <f t="shared" si="306"/>
        <v>NC</v>
      </c>
      <c r="DC1876" s="8" t="str">
        <f t="shared" si="307"/>
        <v>Invalid PM Setting</v>
      </c>
      <c r="DD1876" s="8"/>
      <c r="DE1876" s="8"/>
      <c r="DF1876" s="8"/>
      <c r="DG1876" s="115"/>
      <c r="DH1876" s="115"/>
      <c r="DI1876" s="115"/>
      <c r="DJ1876" s="115"/>
      <c r="DK1876" s="8"/>
      <c r="DL1876" s="8"/>
      <c r="DM1876" s="8"/>
      <c r="DN1876" s="8"/>
      <c r="DO1876" s="8"/>
      <c r="DP1876" s="115"/>
      <c r="DQ1876" s="115"/>
      <c r="DR1876" s="115"/>
      <c r="DS1876" s="115"/>
      <c r="DT1876" s="115"/>
    </row>
    <row r="1877" spans="1:124" ht="12.75" customHeight="1">
      <c r="A1877" s="115"/>
      <c r="B1877" s="89">
        <v>1874</v>
      </c>
      <c r="C1877" s="8"/>
      <c r="D1877" s="8"/>
      <c r="E1877" s="8"/>
      <c r="F1877" s="8"/>
      <c r="G1877" s="8"/>
      <c r="H1877" s="8"/>
      <c r="I1877" s="8" t="s">
        <v>4889</v>
      </c>
      <c r="J1877" s="8" t="s">
        <v>6961</v>
      </c>
      <c r="K1877" s="8"/>
      <c r="L1877" s="8"/>
      <c r="M1877" s="8"/>
      <c r="N1877" s="8"/>
      <c r="O1877" s="8" t="s">
        <v>6264</v>
      </c>
      <c r="P1877" s="8"/>
      <c r="Q1877" s="8"/>
      <c r="R1877" s="8"/>
      <c r="S1877" s="8"/>
      <c r="T1877" s="8"/>
      <c r="U1877" s="8"/>
      <c r="V1877" s="8"/>
      <c r="W1877" s="8"/>
      <c r="X1877" s="8"/>
      <c r="Y1877" s="8"/>
      <c r="Z1877" s="8"/>
      <c r="AA1877" s="8"/>
      <c r="AB1877" s="8"/>
      <c r="AC1877" s="8" t="str">
        <f t="shared" si="299"/>
        <v>NO</v>
      </c>
      <c r="AD1877" s="8" t="str">
        <f t="shared" si="300"/>
        <v>NC,,,,,,,,,,,,,</v>
      </c>
      <c r="AE1877" s="8"/>
      <c r="AF1877" s="115"/>
      <c r="AG1877" s="115"/>
      <c r="AH1877" s="8" t="s">
        <v>4889</v>
      </c>
      <c r="AI1877" s="115" t="s">
        <v>4889</v>
      </c>
      <c r="AJ1877" s="115"/>
      <c r="AK1877" s="115"/>
      <c r="AL1877" s="115"/>
      <c r="AM1877" s="115"/>
      <c r="AN1877" s="115"/>
      <c r="AO1877" s="115"/>
      <c r="AP1877" s="115"/>
      <c r="AQ1877" s="115"/>
      <c r="AR1877" s="115"/>
      <c r="AS1877" s="115"/>
      <c r="AT1877" s="115"/>
      <c r="AU1877" s="115"/>
      <c r="AV1877" s="115"/>
      <c r="AW1877" s="115"/>
      <c r="AX1877" s="115"/>
      <c r="AY1877" s="115"/>
      <c r="AZ1877" s="115"/>
      <c r="BA1877" s="115"/>
      <c r="BB1877" s="115"/>
      <c r="BC1877" s="115"/>
      <c r="BD1877" s="115"/>
      <c r="BE1877" s="115"/>
      <c r="BF1877" s="115"/>
      <c r="BG1877" s="115"/>
      <c r="BH1877" s="115"/>
      <c r="BI1877" s="115"/>
      <c r="BJ1877" s="115"/>
      <c r="BK1877" s="115"/>
      <c r="BL1877" s="115"/>
      <c r="BM1877" s="115"/>
      <c r="BN1877" s="115"/>
      <c r="BO1877" s="8"/>
      <c r="BP1877" s="8"/>
      <c r="BQ1877" s="8"/>
      <c r="BR1877" s="8"/>
      <c r="BS1877" s="8"/>
      <c r="BT1877" s="8"/>
      <c r="BU1877" s="8"/>
      <c r="BV1877" s="8"/>
      <c r="BW1877" s="8"/>
      <c r="BX1877" s="8"/>
      <c r="BY1877" s="8"/>
      <c r="BZ1877" s="8"/>
      <c r="CA1877" s="8"/>
      <c r="CB1877" s="8"/>
      <c r="CC1877" s="8"/>
      <c r="CD1877" s="115"/>
      <c r="CE1877" s="8" t="str">
        <f t="shared" si="298"/>
        <v>NC</v>
      </c>
      <c r="CF1877" s="8" t="str">
        <f t="shared" si="301"/>
        <v>Invalid PM Setting</v>
      </c>
      <c r="CG1877" s="8" t="str">
        <f t="shared" si="302"/>
        <v>NC</v>
      </c>
      <c r="CH1877" s="8" t="str">
        <f t="shared" si="303"/>
        <v>Invalid PM Setting</v>
      </c>
      <c r="CI1877" s="8"/>
      <c r="CJ1877" s="8"/>
      <c r="CK1877" s="8"/>
      <c r="CL1877" s="8"/>
      <c r="CM1877" s="115"/>
      <c r="CN1877" s="115"/>
      <c r="CO1877" s="115"/>
      <c r="CP1877" s="115"/>
      <c r="CQ1877" s="8"/>
      <c r="CR1877" s="8"/>
      <c r="CS1877" s="8"/>
      <c r="CT1877" s="8"/>
      <c r="CU1877" s="115"/>
      <c r="CV1877" s="115"/>
      <c r="CY1877" s="115"/>
      <c r="CZ1877" s="8" t="str">
        <f t="shared" si="304"/>
        <v>NC</v>
      </c>
      <c r="DA1877" s="8" t="str">
        <f t="shared" si="305"/>
        <v>Invalid PM Setting</v>
      </c>
      <c r="DB1877" s="8" t="str">
        <f t="shared" si="306"/>
        <v>NC</v>
      </c>
      <c r="DC1877" s="8" t="str">
        <f t="shared" si="307"/>
        <v>Invalid PM Setting</v>
      </c>
      <c r="DD1877" s="8"/>
      <c r="DE1877" s="8"/>
      <c r="DF1877" s="8"/>
      <c r="DG1877" s="115"/>
      <c r="DH1877" s="115"/>
      <c r="DI1877" s="115"/>
      <c r="DJ1877" s="115"/>
      <c r="DK1877" s="8"/>
      <c r="DL1877" s="8"/>
      <c r="DM1877" s="8"/>
      <c r="DN1877" s="8"/>
      <c r="DO1877" s="8"/>
      <c r="DP1877" s="115"/>
      <c r="DQ1877" s="115"/>
      <c r="DR1877" s="115"/>
      <c r="DS1877" s="115"/>
      <c r="DT1877" s="115"/>
    </row>
    <row r="1878" spans="1:124" ht="12.75" customHeight="1">
      <c r="A1878" s="115"/>
      <c r="B1878" s="89">
        <v>1875</v>
      </c>
      <c r="C1878" s="8"/>
      <c r="D1878" s="8"/>
      <c r="E1878" s="8"/>
      <c r="F1878" s="8"/>
      <c r="G1878" s="8"/>
      <c r="H1878" s="8"/>
      <c r="I1878" s="8" t="s">
        <v>4889</v>
      </c>
      <c r="J1878" s="8" t="s">
        <v>5903</v>
      </c>
      <c r="K1878" s="8"/>
      <c r="L1878" s="8"/>
      <c r="M1878" s="8"/>
      <c r="N1878" s="8"/>
      <c r="O1878" s="8" t="s">
        <v>6264</v>
      </c>
      <c r="P1878" s="8"/>
      <c r="Q1878" s="8"/>
      <c r="R1878" s="8"/>
      <c r="S1878" s="8"/>
      <c r="T1878" s="8"/>
      <c r="U1878" s="8"/>
      <c r="V1878" s="8"/>
      <c r="W1878" s="8"/>
      <c r="X1878" s="8"/>
      <c r="Y1878" s="8"/>
      <c r="Z1878" s="8"/>
      <c r="AA1878" s="8"/>
      <c r="AB1878" s="8"/>
      <c r="AC1878" s="8" t="str">
        <f t="shared" si="299"/>
        <v>NO</v>
      </c>
      <c r="AD1878" s="8" t="str">
        <f t="shared" si="300"/>
        <v>NC,,,,,,,,,,,,,</v>
      </c>
      <c r="AE1878" s="8"/>
      <c r="AF1878" s="115"/>
      <c r="AG1878" s="115"/>
      <c r="AH1878" s="8" t="s">
        <v>4889</v>
      </c>
      <c r="AI1878" s="115" t="s">
        <v>4889</v>
      </c>
      <c r="AJ1878" s="115"/>
      <c r="AK1878" s="115"/>
      <c r="AL1878" s="115"/>
      <c r="AM1878" s="115"/>
      <c r="AN1878" s="115"/>
      <c r="AO1878" s="115"/>
      <c r="AP1878" s="115"/>
      <c r="AQ1878" s="115"/>
      <c r="AR1878" s="115"/>
      <c r="AS1878" s="115"/>
      <c r="AT1878" s="115"/>
      <c r="AU1878" s="115"/>
      <c r="AV1878" s="115"/>
      <c r="AW1878" s="115"/>
      <c r="AX1878" s="115"/>
      <c r="AY1878" s="115"/>
      <c r="AZ1878" s="115"/>
      <c r="BA1878" s="115"/>
      <c r="BB1878" s="115"/>
      <c r="BC1878" s="115"/>
      <c r="BD1878" s="115"/>
      <c r="BE1878" s="115"/>
      <c r="BF1878" s="115"/>
      <c r="BG1878" s="115"/>
      <c r="BH1878" s="115"/>
      <c r="BI1878" s="115"/>
      <c r="BJ1878" s="115"/>
      <c r="BK1878" s="115"/>
      <c r="BL1878" s="115"/>
      <c r="BM1878" s="115"/>
      <c r="BN1878" s="115"/>
      <c r="BO1878" s="8"/>
      <c r="BP1878" s="8"/>
      <c r="BQ1878" s="8"/>
      <c r="BR1878" s="8"/>
      <c r="BS1878" s="8"/>
      <c r="BT1878" s="8"/>
      <c r="BU1878" s="8"/>
      <c r="BV1878" s="8"/>
      <c r="BW1878" s="8"/>
      <c r="BX1878" s="8"/>
      <c r="BY1878" s="8"/>
      <c r="BZ1878" s="8"/>
      <c r="CA1878" s="8"/>
      <c r="CB1878" s="8"/>
      <c r="CC1878" s="8"/>
      <c r="CD1878" s="115"/>
      <c r="CE1878" s="8" t="str">
        <f t="shared" si="298"/>
        <v>NC</v>
      </c>
      <c r="CF1878" s="8" t="str">
        <f t="shared" si="301"/>
        <v>Invalid PM Setting</v>
      </c>
      <c r="CG1878" s="8" t="str">
        <f t="shared" si="302"/>
        <v>NC</v>
      </c>
      <c r="CH1878" s="8" t="str">
        <f t="shared" si="303"/>
        <v>Invalid PM Setting</v>
      </c>
      <c r="CI1878" s="8"/>
      <c r="CJ1878" s="8"/>
      <c r="CK1878" s="8"/>
      <c r="CL1878" s="8"/>
      <c r="CM1878" s="115"/>
      <c r="CN1878" s="115"/>
      <c r="CO1878" s="115"/>
      <c r="CP1878" s="115"/>
      <c r="CQ1878" s="8"/>
      <c r="CR1878" s="8"/>
      <c r="CS1878" s="8"/>
      <c r="CT1878" s="8"/>
      <c r="CU1878" s="115"/>
      <c r="CV1878" s="115"/>
      <c r="CY1878" s="115"/>
      <c r="CZ1878" s="8" t="str">
        <f t="shared" si="304"/>
        <v>NC</v>
      </c>
      <c r="DA1878" s="8" t="str">
        <f t="shared" si="305"/>
        <v>Invalid PM Setting</v>
      </c>
      <c r="DB1878" s="8" t="str">
        <f t="shared" si="306"/>
        <v>NC</v>
      </c>
      <c r="DC1878" s="8" t="str">
        <f t="shared" si="307"/>
        <v>Invalid PM Setting</v>
      </c>
      <c r="DD1878" s="8"/>
      <c r="DE1878" s="8"/>
      <c r="DF1878" s="8"/>
      <c r="DG1878" s="115"/>
      <c r="DH1878" s="115"/>
      <c r="DI1878" s="115"/>
      <c r="DJ1878" s="115"/>
      <c r="DK1878" s="8"/>
      <c r="DL1878" s="8"/>
      <c r="DM1878" s="8"/>
      <c r="DN1878" s="8"/>
      <c r="DO1878" s="8"/>
      <c r="DP1878" s="115"/>
      <c r="DQ1878" s="115"/>
      <c r="DR1878" s="115"/>
      <c r="DS1878" s="115"/>
      <c r="DT1878" s="115"/>
    </row>
    <row r="1879" spans="1:124" ht="12.75" customHeight="1">
      <c r="A1879" s="115"/>
      <c r="B1879" s="89">
        <v>1876</v>
      </c>
      <c r="C1879" s="8"/>
      <c r="D1879" s="8"/>
      <c r="E1879" s="8"/>
      <c r="F1879" s="8"/>
      <c r="G1879" s="8"/>
      <c r="H1879" s="8"/>
      <c r="I1879" s="8" t="s">
        <v>4889</v>
      </c>
      <c r="J1879" s="8" t="s">
        <v>7111</v>
      </c>
      <c r="K1879" s="8"/>
      <c r="L1879" s="8"/>
      <c r="M1879" s="8"/>
      <c r="N1879" s="8"/>
      <c r="O1879" s="8" t="s">
        <v>6264</v>
      </c>
      <c r="P1879" s="8"/>
      <c r="Q1879" s="8"/>
      <c r="R1879" s="8"/>
      <c r="S1879" s="8"/>
      <c r="T1879" s="8"/>
      <c r="U1879" s="8"/>
      <c r="V1879" s="8"/>
      <c r="W1879" s="8"/>
      <c r="X1879" s="8"/>
      <c r="Y1879" s="8"/>
      <c r="Z1879" s="8"/>
      <c r="AA1879" s="8"/>
      <c r="AB1879" s="8"/>
      <c r="AC1879" s="8" t="str">
        <f t="shared" si="299"/>
        <v>NO</v>
      </c>
      <c r="AD1879" s="8" t="str">
        <f t="shared" si="300"/>
        <v>NC,,,,,,,,,,,,,</v>
      </c>
      <c r="AE1879" s="8"/>
      <c r="AF1879" s="115"/>
      <c r="AG1879" s="115"/>
      <c r="AH1879" s="8" t="s">
        <v>4889</v>
      </c>
      <c r="AI1879" s="115" t="s">
        <v>4889</v>
      </c>
      <c r="AJ1879" s="115"/>
      <c r="AK1879" s="115"/>
      <c r="AL1879" s="115"/>
      <c r="AM1879" s="115"/>
      <c r="AN1879" s="115"/>
      <c r="AO1879" s="115"/>
      <c r="AP1879" s="115"/>
      <c r="AQ1879" s="115"/>
      <c r="AR1879" s="115"/>
      <c r="AS1879" s="115"/>
      <c r="AT1879" s="115"/>
      <c r="AU1879" s="115"/>
      <c r="AV1879" s="115"/>
      <c r="AW1879" s="115"/>
      <c r="AX1879" s="115"/>
      <c r="AY1879" s="115"/>
      <c r="AZ1879" s="115"/>
      <c r="BA1879" s="115"/>
      <c r="BB1879" s="115"/>
      <c r="BC1879" s="115"/>
      <c r="BD1879" s="115"/>
      <c r="BE1879" s="115"/>
      <c r="BF1879" s="115"/>
      <c r="BG1879" s="115"/>
      <c r="BH1879" s="115"/>
      <c r="BI1879" s="115"/>
      <c r="BJ1879" s="115"/>
      <c r="BK1879" s="115"/>
      <c r="BL1879" s="115"/>
      <c r="BM1879" s="115"/>
      <c r="BN1879" s="115"/>
      <c r="BO1879" s="8"/>
      <c r="BP1879" s="8"/>
      <c r="BQ1879" s="8"/>
      <c r="BR1879" s="8"/>
      <c r="BS1879" s="8"/>
      <c r="BT1879" s="8"/>
      <c r="BU1879" s="8"/>
      <c r="BV1879" s="8"/>
      <c r="BW1879" s="8"/>
      <c r="BX1879" s="8"/>
      <c r="BY1879" s="8"/>
      <c r="BZ1879" s="8"/>
      <c r="CA1879" s="8"/>
      <c r="CB1879" s="8"/>
      <c r="CC1879" s="8"/>
      <c r="CD1879" s="115"/>
      <c r="CE1879" s="8" t="str">
        <f t="shared" si="298"/>
        <v>NC</v>
      </c>
      <c r="CF1879" s="8" t="str">
        <f t="shared" si="301"/>
        <v>Invalid PM Setting</v>
      </c>
      <c r="CG1879" s="8" t="str">
        <f t="shared" si="302"/>
        <v>NC</v>
      </c>
      <c r="CH1879" s="8" t="str">
        <f t="shared" si="303"/>
        <v>Invalid PM Setting</v>
      </c>
      <c r="CI1879" s="8"/>
      <c r="CJ1879" s="8"/>
      <c r="CK1879" s="8"/>
      <c r="CL1879" s="8"/>
      <c r="CM1879" s="115"/>
      <c r="CN1879" s="115"/>
      <c r="CO1879" s="115"/>
      <c r="CP1879" s="115"/>
      <c r="CQ1879" s="8"/>
      <c r="CR1879" s="8"/>
      <c r="CS1879" s="8"/>
      <c r="CT1879" s="8"/>
      <c r="CU1879" s="115"/>
      <c r="CV1879" s="115"/>
      <c r="CY1879" s="115"/>
      <c r="CZ1879" s="8" t="str">
        <f t="shared" si="304"/>
        <v>NC</v>
      </c>
      <c r="DA1879" s="8" t="str">
        <f t="shared" si="305"/>
        <v>Invalid PM Setting</v>
      </c>
      <c r="DB1879" s="8" t="str">
        <f t="shared" si="306"/>
        <v>NC</v>
      </c>
      <c r="DC1879" s="8" t="str">
        <f t="shared" si="307"/>
        <v>Invalid PM Setting</v>
      </c>
      <c r="DD1879" s="8"/>
      <c r="DE1879" s="8"/>
      <c r="DF1879" s="8"/>
      <c r="DG1879" s="115"/>
      <c r="DH1879" s="115"/>
      <c r="DI1879" s="115"/>
      <c r="DJ1879" s="115"/>
      <c r="DK1879" s="8"/>
      <c r="DL1879" s="8"/>
      <c r="DM1879" s="8"/>
      <c r="DN1879" s="8"/>
      <c r="DO1879" s="8"/>
      <c r="DP1879" s="115"/>
      <c r="DQ1879" s="115"/>
      <c r="DR1879" s="115"/>
      <c r="DS1879" s="115"/>
      <c r="DT1879" s="115"/>
    </row>
    <row r="1880" spans="1:124" ht="12.75" customHeight="1">
      <c r="A1880" s="115"/>
      <c r="B1880" s="89">
        <v>1877</v>
      </c>
      <c r="C1880" s="8"/>
      <c r="D1880" s="8"/>
      <c r="E1880" s="8"/>
      <c r="F1880" s="8"/>
      <c r="G1880" s="8"/>
      <c r="H1880" s="8"/>
      <c r="I1880" s="8" t="s">
        <v>4889</v>
      </c>
      <c r="J1880" s="8" t="s">
        <v>5996</v>
      </c>
      <c r="K1880" s="8"/>
      <c r="L1880" s="8"/>
      <c r="M1880" s="8"/>
      <c r="N1880" s="8"/>
      <c r="O1880" s="8" t="s">
        <v>6264</v>
      </c>
      <c r="P1880" s="8"/>
      <c r="Q1880" s="8"/>
      <c r="R1880" s="8"/>
      <c r="S1880" s="8"/>
      <c r="T1880" s="8"/>
      <c r="U1880" s="8"/>
      <c r="V1880" s="8"/>
      <c r="W1880" s="8"/>
      <c r="X1880" s="8"/>
      <c r="Y1880" s="8"/>
      <c r="Z1880" s="8"/>
      <c r="AA1880" s="8"/>
      <c r="AB1880" s="8"/>
      <c r="AC1880" s="8" t="str">
        <f t="shared" si="299"/>
        <v>NO</v>
      </c>
      <c r="AD1880" s="8" t="str">
        <f t="shared" si="300"/>
        <v>NC,,,,,,,,,,,,,</v>
      </c>
      <c r="AE1880" s="8"/>
      <c r="AF1880" s="115"/>
      <c r="AG1880" s="115"/>
      <c r="AH1880" s="8" t="s">
        <v>4889</v>
      </c>
      <c r="AI1880" s="115" t="s">
        <v>4889</v>
      </c>
      <c r="AJ1880" s="115"/>
      <c r="AK1880" s="115"/>
      <c r="AL1880" s="115"/>
      <c r="AM1880" s="115"/>
      <c r="AN1880" s="115"/>
      <c r="AO1880" s="115"/>
      <c r="AP1880" s="115"/>
      <c r="AQ1880" s="115"/>
      <c r="AR1880" s="115"/>
      <c r="AS1880" s="115"/>
      <c r="AT1880" s="115"/>
      <c r="AU1880" s="115"/>
      <c r="AV1880" s="115"/>
      <c r="AW1880" s="115"/>
      <c r="AX1880" s="115"/>
      <c r="AY1880" s="115"/>
      <c r="AZ1880" s="115"/>
      <c r="BA1880" s="115"/>
      <c r="BB1880" s="115"/>
      <c r="BC1880" s="115"/>
      <c r="BD1880" s="115"/>
      <c r="BE1880" s="115"/>
      <c r="BF1880" s="115"/>
      <c r="BG1880" s="115"/>
      <c r="BH1880" s="115"/>
      <c r="BI1880" s="115"/>
      <c r="BJ1880" s="115"/>
      <c r="BK1880" s="115"/>
      <c r="BL1880" s="115"/>
      <c r="BM1880" s="115"/>
      <c r="BN1880" s="115"/>
      <c r="BO1880" s="8"/>
      <c r="BP1880" s="8"/>
      <c r="BQ1880" s="8"/>
      <c r="BR1880" s="8"/>
      <c r="BS1880" s="8"/>
      <c r="BT1880" s="8"/>
      <c r="BU1880" s="8"/>
      <c r="BV1880" s="8"/>
      <c r="BW1880" s="8"/>
      <c r="BX1880" s="8"/>
      <c r="BY1880" s="8"/>
      <c r="BZ1880" s="8"/>
      <c r="CA1880" s="8"/>
      <c r="CB1880" s="8"/>
      <c r="CC1880" s="8"/>
      <c r="CD1880" s="115"/>
      <c r="CE1880" s="8" t="str">
        <f t="shared" si="298"/>
        <v>NC</v>
      </c>
      <c r="CF1880" s="8" t="str">
        <f t="shared" si="301"/>
        <v>Invalid PM Setting</v>
      </c>
      <c r="CG1880" s="8" t="str">
        <f t="shared" si="302"/>
        <v>NC</v>
      </c>
      <c r="CH1880" s="8" t="str">
        <f t="shared" si="303"/>
        <v>Invalid PM Setting</v>
      </c>
      <c r="CI1880" s="8"/>
      <c r="CJ1880" s="8"/>
      <c r="CK1880" s="8"/>
      <c r="CL1880" s="8"/>
      <c r="CM1880" s="115"/>
      <c r="CN1880" s="115"/>
      <c r="CO1880" s="115"/>
      <c r="CP1880" s="115"/>
      <c r="CQ1880" s="8"/>
      <c r="CR1880" s="8"/>
      <c r="CS1880" s="8"/>
      <c r="CT1880" s="8"/>
      <c r="CU1880" s="115"/>
      <c r="CV1880" s="115"/>
      <c r="CY1880" s="115"/>
      <c r="CZ1880" s="8" t="str">
        <f t="shared" si="304"/>
        <v>NC</v>
      </c>
      <c r="DA1880" s="8" t="str">
        <f t="shared" si="305"/>
        <v>Invalid PM Setting</v>
      </c>
      <c r="DB1880" s="8" t="str">
        <f t="shared" si="306"/>
        <v>NC</v>
      </c>
      <c r="DC1880" s="8" t="str">
        <f t="shared" si="307"/>
        <v>Invalid PM Setting</v>
      </c>
      <c r="DD1880" s="8"/>
      <c r="DE1880" s="8"/>
      <c r="DF1880" s="8"/>
      <c r="DG1880" s="115"/>
      <c r="DH1880" s="115"/>
      <c r="DI1880" s="115"/>
      <c r="DJ1880" s="115"/>
      <c r="DK1880" s="8"/>
      <c r="DL1880" s="8"/>
      <c r="DM1880" s="8"/>
      <c r="DN1880" s="8"/>
      <c r="DO1880" s="8"/>
      <c r="DP1880" s="115"/>
      <c r="DQ1880" s="115"/>
      <c r="DR1880" s="115"/>
      <c r="DS1880" s="115"/>
      <c r="DT1880" s="115"/>
    </row>
    <row r="1881" spans="1:124" ht="12.75" customHeight="1">
      <c r="A1881" s="115"/>
      <c r="B1881" s="89">
        <v>1878</v>
      </c>
      <c r="C1881" s="8"/>
      <c r="D1881" s="8"/>
      <c r="E1881" s="8"/>
      <c r="F1881" s="8"/>
      <c r="G1881" s="8"/>
      <c r="H1881" s="8"/>
      <c r="I1881" s="8" t="s">
        <v>4889</v>
      </c>
      <c r="J1881" s="8" t="s">
        <v>7071</v>
      </c>
      <c r="K1881" s="8"/>
      <c r="L1881" s="8"/>
      <c r="M1881" s="8"/>
      <c r="N1881" s="8"/>
      <c r="O1881" s="8" t="s">
        <v>6264</v>
      </c>
      <c r="P1881" s="8"/>
      <c r="Q1881" s="8"/>
      <c r="R1881" s="8"/>
      <c r="S1881" s="8"/>
      <c r="T1881" s="8"/>
      <c r="U1881" s="8"/>
      <c r="V1881" s="8"/>
      <c r="W1881" s="8"/>
      <c r="X1881" s="8"/>
      <c r="Y1881" s="8"/>
      <c r="Z1881" s="8"/>
      <c r="AA1881" s="8"/>
      <c r="AB1881" s="8"/>
      <c r="AC1881" s="8" t="str">
        <f t="shared" si="299"/>
        <v>NO</v>
      </c>
      <c r="AD1881" s="8" t="str">
        <f t="shared" si="300"/>
        <v>NC,,,,,,,,,,,,,</v>
      </c>
      <c r="AE1881" s="8"/>
      <c r="AF1881" s="115"/>
      <c r="AG1881" s="115"/>
      <c r="AH1881" s="8" t="s">
        <v>4889</v>
      </c>
      <c r="AI1881" s="115" t="s">
        <v>4889</v>
      </c>
      <c r="AJ1881" s="115"/>
      <c r="AK1881" s="115"/>
      <c r="AL1881" s="115"/>
      <c r="AM1881" s="115"/>
      <c r="AN1881" s="115"/>
      <c r="AO1881" s="115"/>
      <c r="AP1881" s="115"/>
      <c r="AQ1881" s="115"/>
      <c r="AR1881" s="115"/>
      <c r="AS1881" s="115"/>
      <c r="AT1881" s="115"/>
      <c r="AU1881" s="115"/>
      <c r="AV1881" s="115"/>
      <c r="AW1881" s="115"/>
      <c r="AX1881" s="115"/>
      <c r="AY1881" s="115"/>
      <c r="AZ1881" s="115"/>
      <c r="BA1881" s="115"/>
      <c r="BB1881" s="115"/>
      <c r="BC1881" s="115"/>
      <c r="BD1881" s="115"/>
      <c r="BE1881" s="115"/>
      <c r="BF1881" s="115"/>
      <c r="BG1881" s="115"/>
      <c r="BH1881" s="115"/>
      <c r="BI1881" s="115"/>
      <c r="BJ1881" s="115"/>
      <c r="BK1881" s="115"/>
      <c r="BL1881" s="115"/>
      <c r="BM1881" s="115"/>
      <c r="BN1881" s="115"/>
      <c r="BO1881" s="8"/>
      <c r="BP1881" s="8"/>
      <c r="BQ1881" s="8"/>
      <c r="BR1881" s="8"/>
      <c r="BS1881" s="8"/>
      <c r="BT1881" s="8"/>
      <c r="BU1881" s="8"/>
      <c r="BV1881" s="8"/>
      <c r="BW1881" s="8"/>
      <c r="BX1881" s="8"/>
      <c r="BY1881" s="8"/>
      <c r="BZ1881" s="8"/>
      <c r="CA1881" s="8"/>
      <c r="CB1881" s="8"/>
      <c r="CC1881" s="8"/>
      <c r="CD1881" s="115"/>
      <c r="CE1881" s="8" t="str">
        <f t="shared" si="298"/>
        <v>NC</v>
      </c>
      <c r="CF1881" s="8" t="str">
        <f t="shared" si="301"/>
        <v>Invalid PM Setting</v>
      </c>
      <c r="CG1881" s="8" t="str">
        <f t="shared" si="302"/>
        <v>NC</v>
      </c>
      <c r="CH1881" s="8" t="str">
        <f t="shared" si="303"/>
        <v>Invalid PM Setting</v>
      </c>
      <c r="CI1881" s="8"/>
      <c r="CJ1881" s="8"/>
      <c r="CK1881" s="8"/>
      <c r="CL1881" s="8"/>
      <c r="CM1881" s="115"/>
      <c r="CN1881" s="115"/>
      <c r="CO1881" s="115"/>
      <c r="CP1881" s="115"/>
      <c r="CQ1881" s="8"/>
      <c r="CR1881" s="8"/>
      <c r="CS1881" s="8"/>
      <c r="CT1881" s="8"/>
      <c r="CU1881" s="115"/>
      <c r="CV1881" s="115"/>
      <c r="CY1881" s="115"/>
      <c r="CZ1881" s="8" t="str">
        <f t="shared" si="304"/>
        <v>NC</v>
      </c>
      <c r="DA1881" s="8" t="str">
        <f t="shared" si="305"/>
        <v>Invalid PM Setting</v>
      </c>
      <c r="DB1881" s="8" t="str">
        <f t="shared" si="306"/>
        <v>NC</v>
      </c>
      <c r="DC1881" s="8" t="str">
        <f t="shared" si="307"/>
        <v>Invalid PM Setting</v>
      </c>
      <c r="DD1881" s="8"/>
      <c r="DE1881" s="8"/>
      <c r="DF1881" s="8"/>
      <c r="DG1881" s="115"/>
      <c r="DH1881" s="115"/>
      <c r="DI1881" s="115"/>
      <c r="DJ1881" s="115"/>
      <c r="DK1881" s="8"/>
      <c r="DL1881" s="8"/>
      <c r="DM1881" s="8"/>
      <c r="DN1881" s="8"/>
      <c r="DO1881" s="8"/>
      <c r="DP1881" s="115"/>
      <c r="DQ1881" s="115"/>
      <c r="DR1881" s="115"/>
      <c r="DS1881" s="115"/>
      <c r="DT1881" s="115"/>
    </row>
    <row r="1882" spans="1:124" ht="12.75" customHeight="1">
      <c r="A1882" s="115"/>
      <c r="B1882" s="89">
        <v>1879</v>
      </c>
      <c r="C1882" s="8"/>
      <c r="D1882" s="8"/>
      <c r="E1882" s="8"/>
      <c r="F1882" s="8"/>
      <c r="G1882" s="8"/>
      <c r="H1882" s="8"/>
      <c r="I1882" s="8" t="s">
        <v>4889</v>
      </c>
      <c r="J1882" s="8" t="s">
        <v>5982</v>
      </c>
      <c r="K1882" s="8"/>
      <c r="L1882" s="8"/>
      <c r="M1882" s="8"/>
      <c r="N1882" s="8"/>
      <c r="O1882" s="8" t="s">
        <v>6264</v>
      </c>
      <c r="P1882" s="8"/>
      <c r="Q1882" s="8"/>
      <c r="R1882" s="8"/>
      <c r="S1882" s="8"/>
      <c r="T1882" s="8"/>
      <c r="U1882" s="8"/>
      <c r="V1882" s="8"/>
      <c r="W1882" s="8"/>
      <c r="X1882" s="8"/>
      <c r="Y1882" s="8"/>
      <c r="Z1882" s="8"/>
      <c r="AA1882" s="8"/>
      <c r="AB1882" s="8"/>
      <c r="AC1882" s="8" t="str">
        <f t="shared" si="299"/>
        <v>NO</v>
      </c>
      <c r="AD1882" s="8" t="str">
        <f t="shared" si="300"/>
        <v>NC,,,,,,,,,,,,,</v>
      </c>
      <c r="AE1882" s="8"/>
      <c r="AF1882" s="115"/>
      <c r="AG1882" s="115"/>
      <c r="AH1882" s="8" t="s">
        <v>4889</v>
      </c>
      <c r="AI1882" s="115" t="s">
        <v>4889</v>
      </c>
      <c r="AJ1882" s="115"/>
      <c r="AK1882" s="115"/>
      <c r="AL1882" s="115"/>
      <c r="AM1882" s="115"/>
      <c r="AN1882" s="115"/>
      <c r="AO1882" s="115"/>
      <c r="AP1882" s="115"/>
      <c r="AQ1882" s="115"/>
      <c r="AR1882" s="115"/>
      <c r="AS1882" s="115"/>
      <c r="AT1882" s="115"/>
      <c r="AU1882" s="115"/>
      <c r="AV1882" s="115"/>
      <c r="AW1882" s="115"/>
      <c r="AX1882" s="115"/>
      <c r="AY1882" s="115"/>
      <c r="AZ1882" s="115"/>
      <c r="BA1882" s="115"/>
      <c r="BB1882" s="115"/>
      <c r="BC1882" s="115"/>
      <c r="BD1882" s="115"/>
      <c r="BE1882" s="115"/>
      <c r="BF1882" s="115"/>
      <c r="BG1882" s="115"/>
      <c r="BH1882" s="115"/>
      <c r="BI1882" s="115"/>
      <c r="BJ1882" s="115"/>
      <c r="BK1882" s="115"/>
      <c r="BL1882" s="115"/>
      <c r="BM1882" s="115"/>
      <c r="BN1882" s="115"/>
      <c r="BO1882" s="8"/>
      <c r="BP1882" s="8"/>
      <c r="BQ1882" s="8"/>
      <c r="BR1882" s="8"/>
      <c r="BS1882" s="8"/>
      <c r="BT1882" s="8"/>
      <c r="BU1882" s="8"/>
      <c r="BV1882" s="8"/>
      <c r="BW1882" s="8"/>
      <c r="BX1882" s="8"/>
      <c r="BY1882" s="8"/>
      <c r="BZ1882" s="8"/>
      <c r="CA1882" s="8"/>
      <c r="CB1882" s="8"/>
      <c r="CC1882" s="8"/>
      <c r="CD1882" s="115"/>
      <c r="CE1882" s="8" t="str">
        <f t="shared" si="298"/>
        <v>NC</v>
      </c>
      <c r="CF1882" s="8" t="str">
        <f t="shared" si="301"/>
        <v>Invalid PM Setting</v>
      </c>
      <c r="CG1882" s="8" t="str">
        <f t="shared" si="302"/>
        <v>NC</v>
      </c>
      <c r="CH1882" s="8" t="str">
        <f t="shared" si="303"/>
        <v>Invalid PM Setting</v>
      </c>
      <c r="CI1882" s="8"/>
      <c r="CJ1882" s="8"/>
      <c r="CK1882" s="8"/>
      <c r="CL1882" s="8"/>
      <c r="CM1882" s="115"/>
      <c r="CN1882" s="115"/>
      <c r="CO1882" s="115"/>
      <c r="CP1882" s="115"/>
      <c r="CQ1882" s="8"/>
      <c r="CR1882" s="8"/>
      <c r="CS1882" s="8"/>
      <c r="CT1882" s="8"/>
      <c r="CU1882" s="115"/>
      <c r="CV1882" s="115"/>
      <c r="CY1882" s="115"/>
      <c r="CZ1882" s="8" t="str">
        <f t="shared" si="304"/>
        <v>NC</v>
      </c>
      <c r="DA1882" s="8" t="str">
        <f t="shared" si="305"/>
        <v>Invalid PM Setting</v>
      </c>
      <c r="DB1882" s="8" t="str">
        <f t="shared" si="306"/>
        <v>NC</v>
      </c>
      <c r="DC1882" s="8" t="str">
        <f t="shared" si="307"/>
        <v>Invalid PM Setting</v>
      </c>
      <c r="DD1882" s="8"/>
      <c r="DE1882" s="8"/>
      <c r="DF1882" s="8"/>
      <c r="DG1882" s="115"/>
      <c r="DH1882" s="115"/>
      <c r="DI1882" s="115"/>
      <c r="DJ1882" s="115"/>
      <c r="DK1882" s="8"/>
      <c r="DL1882" s="8"/>
      <c r="DM1882" s="8"/>
      <c r="DN1882" s="8"/>
      <c r="DO1882" s="8"/>
      <c r="DP1882" s="115"/>
      <c r="DQ1882" s="115"/>
      <c r="DR1882" s="115"/>
      <c r="DS1882" s="115"/>
      <c r="DT1882" s="115"/>
    </row>
    <row r="1883" spans="1:124" ht="12.75" customHeight="1">
      <c r="A1883" s="115"/>
      <c r="B1883" s="89">
        <v>1880</v>
      </c>
      <c r="C1883" s="8"/>
      <c r="D1883" s="8"/>
      <c r="E1883" s="8"/>
      <c r="F1883" s="8"/>
      <c r="G1883" s="8"/>
      <c r="H1883" s="8"/>
      <c r="I1883" s="8" t="s">
        <v>4889</v>
      </c>
      <c r="J1883" s="8" t="s">
        <v>6963</v>
      </c>
      <c r="K1883" s="8"/>
      <c r="L1883" s="8"/>
      <c r="M1883" s="8"/>
      <c r="N1883" s="8"/>
      <c r="O1883" s="8" t="s">
        <v>6264</v>
      </c>
      <c r="P1883" s="8"/>
      <c r="Q1883" s="8"/>
      <c r="R1883" s="8"/>
      <c r="S1883" s="8"/>
      <c r="T1883" s="8"/>
      <c r="U1883" s="8"/>
      <c r="V1883" s="8"/>
      <c r="W1883" s="8"/>
      <c r="X1883" s="8"/>
      <c r="Y1883" s="8"/>
      <c r="Z1883" s="8"/>
      <c r="AA1883" s="8"/>
      <c r="AB1883" s="8"/>
      <c r="AC1883" s="8" t="str">
        <f t="shared" si="299"/>
        <v>NO</v>
      </c>
      <c r="AD1883" s="8" t="str">
        <f t="shared" si="300"/>
        <v>NC,,,,,,,,,,,,,</v>
      </c>
      <c r="AE1883" s="8"/>
      <c r="AF1883" s="115"/>
      <c r="AG1883" s="115"/>
      <c r="AH1883" s="8" t="s">
        <v>4889</v>
      </c>
      <c r="AI1883" s="115" t="s">
        <v>4889</v>
      </c>
      <c r="AJ1883" s="115"/>
      <c r="AK1883" s="115"/>
      <c r="AL1883" s="115"/>
      <c r="AM1883" s="115"/>
      <c r="AN1883" s="115"/>
      <c r="AO1883" s="115"/>
      <c r="AP1883" s="115"/>
      <c r="AQ1883" s="115"/>
      <c r="AR1883" s="115"/>
      <c r="AS1883" s="115"/>
      <c r="AT1883" s="115"/>
      <c r="AU1883" s="115"/>
      <c r="AV1883" s="115"/>
      <c r="AW1883" s="115"/>
      <c r="AX1883" s="115"/>
      <c r="AY1883" s="115"/>
      <c r="AZ1883" s="115"/>
      <c r="BA1883" s="115"/>
      <c r="BB1883" s="115"/>
      <c r="BC1883" s="115"/>
      <c r="BD1883" s="115"/>
      <c r="BE1883" s="115"/>
      <c r="BF1883" s="115"/>
      <c r="BG1883" s="115"/>
      <c r="BH1883" s="115"/>
      <c r="BI1883" s="115"/>
      <c r="BJ1883" s="115"/>
      <c r="BK1883" s="115"/>
      <c r="BL1883" s="115"/>
      <c r="BM1883" s="115"/>
      <c r="BN1883" s="115"/>
      <c r="BO1883" s="8"/>
      <c r="BP1883" s="8"/>
      <c r="BQ1883" s="8"/>
      <c r="BR1883" s="8"/>
      <c r="BS1883" s="8"/>
      <c r="BT1883" s="8"/>
      <c r="BU1883" s="8"/>
      <c r="BV1883" s="8"/>
      <c r="BW1883" s="8"/>
      <c r="BX1883" s="8"/>
      <c r="BY1883" s="8"/>
      <c r="BZ1883" s="8"/>
      <c r="CA1883" s="8"/>
      <c r="CB1883" s="8"/>
      <c r="CC1883" s="8"/>
      <c r="CD1883" s="115"/>
      <c r="CE1883" s="8" t="str">
        <f t="shared" si="298"/>
        <v>NC</v>
      </c>
      <c r="CF1883" s="8" t="str">
        <f t="shared" si="301"/>
        <v>Invalid PM Setting</v>
      </c>
      <c r="CG1883" s="8" t="str">
        <f t="shared" si="302"/>
        <v>NC</v>
      </c>
      <c r="CH1883" s="8" t="str">
        <f t="shared" si="303"/>
        <v>Invalid PM Setting</v>
      </c>
      <c r="CI1883" s="8"/>
      <c r="CJ1883" s="8"/>
      <c r="CK1883" s="8"/>
      <c r="CL1883" s="8"/>
      <c r="CM1883" s="115"/>
      <c r="CN1883" s="115"/>
      <c r="CO1883" s="115"/>
      <c r="CP1883" s="115"/>
      <c r="CQ1883" s="8"/>
      <c r="CR1883" s="8"/>
      <c r="CS1883" s="8"/>
      <c r="CT1883" s="8"/>
      <c r="CU1883" s="115"/>
      <c r="CV1883" s="115"/>
      <c r="CY1883" s="115"/>
      <c r="CZ1883" s="8" t="str">
        <f t="shared" si="304"/>
        <v>NC</v>
      </c>
      <c r="DA1883" s="8" t="str">
        <f t="shared" si="305"/>
        <v>Invalid PM Setting</v>
      </c>
      <c r="DB1883" s="8" t="str">
        <f t="shared" si="306"/>
        <v>NC</v>
      </c>
      <c r="DC1883" s="8" t="str">
        <f t="shared" si="307"/>
        <v>Invalid PM Setting</v>
      </c>
      <c r="DD1883" s="8"/>
      <c r="DE1883" s="8"/>
      <c r="DF1883" s="8"/>
      <c r="DG1883" s="115"/>
      <c r="DH1883" s="115"/>
      <c r="DI1883" s="115"/>
      <c r="DJ1883" s="115"/>
      <c r="DK1883" s="8"/>
      <c r="DL1883" s="8"/>
      <c r="DM1883" s="8"/>
      <c r="DN1883" s="8"/>
      <c r="DO1883" s="8"/>
      <c r="DP1883" s="115"/>
      <c r="DQ1883" s="115"/>
      <c r="DR1883" s="115"/>
      <c r="DS1883" s="115"/>
      <c r="DT1883" s="115"/>
    </row>
    <row r="1884" spans="1:124" ht="12.75" customHeight="1">
      <c r="A1884" s="115"/>
      <c r="B1884" s="89">
        <v>1881</v>
      </c>
      <c r="C1884" s="8"/>
      <c r="D1884" s="8"/>
      <c r="E1884" s="8"/>
      <c r="F1884" s="8"/>
      <c r="G1884" s="8"/>
      <c r="H1884" s="8"/>
      <c r="I1884" s="8" t="s">
        <v>4889</v>
      </c>
      <c r="J1884" s="8" t="s">
        <v>5880</v>
      </c>
      <c r="K1884" s="8"/>
      <c r="L1884" s="8"/>
      <c r="M1884" s="8"/>
      <c r="N1884" s="8"/>
      <c r="O1884" s="8" t="s">
        <v>6264</v>
      </c>
      <c r="P1884" s="8"/>
      <c r="Q1884" s="8"/>
      <c r="R1884" s="8"/>
      <c r="S1884" s="8"/>
      <c r="T1884" s="8"/>
      <c r="U1884" s="8"/>
      <c r="V1884" s="8"/>
      <c r="W1884" s="8"/>
      <c r="X1884" s="8"/>
      <c r="Y1884" s="8"/>
      <c r="Z1884" s="8"/>
      <c r="AA1884" s="8"/>
      <c r="AB1884" s="8"/>
      <c r="AC1884" s="8" t="str">
        <f t="shared" si="299"/>
        <v>NO</v>
      </c>
      <c r="AD1884" s="8" t="str">
        <f t="shared" si="300"/>
        <v>NC,,,,,,,,,,,,,</v>
      </c>
      <c r="AE1884" s="8"/>
      <c r="AF1884" s="115"/>
      <c r="AG1884" s="115"/>
      <c r="AH1884" s="8" t="s">
        <v>4889</v>
      </c>
      <c r="AI1884" s="115" t="s">
        <v>4889</v>
      </c>
      <c r="AJ1884" s="115"/>
      <c r="AK1884" s="115"/>
      <c r="AL1884" s="115"/>
      <c r="AM1884" s="115"/>
      <c r="AN1884" s="115"/>
      <c r="AO1884" s="115"/>
      <c r="AP1884" s="115"/>
      <c r="AQ1884" s="115"/>
      <c r="AR1884" s="115"/>
      <c r="AS1884" s="115"/>
      <c r="AT1884" s="115"/>
      <c r="AU1884" s="115"/>
      <c r="AV1884" s="115"/>
      <c r="AW1884" s="115"/>
      <c r="AX1884" s="115"/>
      <c r="AY1884" s="115"/>
      <c r="AZ1884" s="115"/>
      <c r="BA1884" s="115"/>
      <c r="BB1884" s="115"/>
      <c r="BC1884" s="115"/>
      <c r="BD1884" s="115"/>
      <c r="BE1884" s="115"/>
      <c r="BF1884" s="115"/>
      <c r="BG1884" s="115"/>
      <c r="BH1884" s="115"/>
      <c r="BI1884" s="115"/>
      <c r="BJ1884" s="115"/>
      <c r="BK1884" s="115"/>
      <c r="BL1884" s="115"/>
      <c r="BM1884" s="115"/>
      <c r="BN1884" s="115"/>
      <c r="BO1884" s="8"/>
      <c r="BP1884" s="8"/>
      <c r="BQ1884" s="8"/>
      <c r="BR1884" s="8"/>
      <c r="BS1884" s="8"/>
      <c r="BT1884" s="8"/>
      <c r="BU1884" s="8"/>
      <c r="BV1884" s="8"/>
      <c r="BW1884" s="8"/>
      <c r="BX1884" s="8"/>
      <c r="BY1884" s="8"/>
      <c r="BZ1884" s="8"/>
      <c r="CA1884" s="8"/>
      <c r="CB1884" s="8"/>
      <c r="CC1884" s="8"/>
      <c r="CD1884" s="115"/>
      <c r="CE1884" s="8" t="str">
        <f t="shared" si="298"/>
        <v>NC</v>
      </c>
      <c r="CF1884" s="8" t="str">
        <f t="shared" si="301"/>
        <v>Invalid PM Setting</v>
      </c>
      <c r="CG1884" s="8" t="str">
        <f t="shared" si="302"/>
        <v>NC</v>
      </c>
      <c r="CH1884" s="8" t="str">
        <f t="shared" si="303"/>
        <v>Invalid PM Setting</v>
      </c>
      <c r="CI1884" s="8"/>
      <c r="CJ1884" s="8"/>
      <c r="CK1884" s="8"/>
      <c r="CL1884" s="8"/>
      <c r="CM1884" s="115"/>
      <c r="CN1884" s="115"/>
      <c r="CO1884" s="115"/>
      <c r="CP1884" s="115"/>
      <c r="CQ1884" s="8"/>
      <c r="CR1884" s="8"/>
      <c r="CS1884" s="8"/>
      <c r="CT1884" s="8"/>
      <c r="CU1884" s="115"/>
      <c r="CV1884" s="115"/>
      <c r="CY1884" s="115"/>
      <c r="CZ1884" s="8" t="str">
        <f t="shared" si="304"/>
        <v>NC</v>
      </c>
      <c r="DA1884" s="8" t="str">
        <f t="shared" si="305"/>
        <v>Invalid PM Setting</v>
      </c>
      <c r="DB1884" s="8" t="str">
        <f t="shared" si="306"/>
        <v>NC</v>
      </c>
      <c r="DC1884" s="8" t="str">
        <f t="shared" si="307"/>
        <v>Invalid PM Setting</v>
      </c>
      <c r="DD1884" s="8"/>
      <c r="DE1884" s="8"/>
      <c r="DF1884" s="8"/>
      <c r="DG1884" s="115"/>
      <c r="DH1884" s="115"/>
      <c r="DI1884" s="115"/>
      <c r="DJ1884" s="115"/>
      <c r="DK1884" s="8"/>
      <c r="DL1884" s="8"/>
      <c r="DM1884" s="8"/>
      <c r="DN1884" s="8"/>
      <c r="DO1884" s="8"/>
      <c r="DP1884" s="115"/>
      <c r="DQ1884" s="115"/>
      <c r="DR1884" s="115"/>
      <c r="DS1884" s="115"/>
      <c r="DT1884" s="115"/>
    </row>
    <row r="1885" spans="1:124" ht="12.75" customHeight="1">
      <c r="A1885" s="115"/>
      <c r="B1885" s="89">
        <v>1882</v>
      </c>
      <c r="C1885" s="8"/>
      <c r="D1885" s="8"/>
      <c r="E1885" s="8"/>
      <c r="F1885" s="8"/>
      <c r="G1885" s="8"/>
      <c r="H1885" s="8"/>
      <c r="I1885" s="8" t="s">
        <v>4889</v>
      </c>
      <c r="J1885" s="8" t="s">
        <v>7098</v>
      </c>
      <c r="K1885" s="8"/>
      <c r="L1885" s="8"/>
      <c r="M1885" s="8"/>
      <c r="N1885" s="8"/>
      <c r="O1885" s="8" t="s">
        <v>6264</v>
      </c>
      <c r="P1885" s="8"/>
      <c r="Q1885" s="8"/>
      <c r="R1885" s="8"/>
      <c r="S1885" s="8"/>
      <c r="T1885" s="8"/>
      <c r="U1885" s="8"/>
      <c r="V1885" s="8"/>
      <c r="W1885" s="8"/>
      <c r="X1885" s="8"/>
      <c r="Y1885" s="8"/>
      <c r="Z1885" s="8"/>
      <c r="AA1885" s="8"/>
      <c r="AB1885" s="8"/>
      <c r="AC1885" s="8" t="str">
        <f t="shared" si="299"/>
        <v>NO</v>
      </c>
      <c r="AD1885" s="8" t="str">
        <f t="shared" si="300"/>
        <v>NC,,,,,,,,,,,,,</v>
      </c>
      <c r="AE1885" s="8"/>
      <c r="AF1885" s="115"/>
      <c r="AG1885" s="115"/>
      <c r="AH1885" s="8" t="s">
        <v>4889</v>
      </c>
      <c r="AI1885" s="115" t="s">
        <v>4889</v>
      </c>
      <c r="AJ1885" s="115"/>
      <c r="AK1885" s="115"/>
      <c r="AL1885" s="115"/>
      <c r="AM1885" s="115"/>
      <c r="AN1885" s="115"/>
      <c r="AO1885" s="115"/>
      <c r="AP1885" s="115"/>
      <c r="AQ1885" s="115"/>
      <c r="AR1885" s="115"/>
      <c r="AS1885" s="115"/>
      <c r="AT1885" s="115"/>
      <c r="AU1885" s="115"/>
      <c r="AV1885" s="115"/>
      <c r="AW1885" s="115"/>
      <c r="AX1885" s="115"/>
      <c r="AY1885" s="115"/>
      <c r="AZ1885" s="115"/>
      <c r="BA1885" s="115"/>
      <c r="BB1885" s="115"/>
      <c r="BC1885" s="115"/>
      <c r="BD1885" s="115"/>
      <c r="BE1885" s="115"/>
      <c r="BF1885" s="115"/>
      <c r="BG1885" s="115"/>
      <c r="BH1885" s="115"/>
      <c r="BI1885" s="115"/>
      <c r="BJ1885" s="115"/>
      <c r="BK1885" s="115"/>
      <c r="BL1885" s="115"/>
      <c r="BM1885" s="115"/>
      <c r="BN1885" s="115"/>
      <c r="BO1885" s="8"/>
      <c r="BP1885" s="8"/>
      <c r="BQ1885" s="8"/>
      <c r="BR1885" s="8"/>
      <c r="BS1885" s="8"/>
      <c r="BT1885" s="8"/>
      <c r="BU1885" s="8"/>
      <c r="BV1885" s="8"/>
      <c r="BW1885" s="8"/>
      <c r="BX1885" s="8"/>
      <c r="BY1885" s="8"/>
      <c r="BZ1885" s="8"/>
      <c r="CA1885" s="8"/>
      <c r="CB1885" s="8"/>
      <c r="CC1885" s="8"/>
      <c r="CD1885" s="115"/>
      <c r="CE1885" s="8" t="str">
        <f t="shared" si="298"/>
        <v>NC</v>
      </c>
      <c r="CF1885" s="8" t="str">
        <f t="shared" si="301"/>
        <v>Invalid PM Setting</v>
      </c>
      <c r="CG1885" s="8" t="str">
        <f t="shared" si="302"/>
        <v>NC</v>
      </c>
      <c r="CH1885" s="8" t="str">
        <f t="shared" si="303"/>
        <v>Invalid PM Setting</v>
      </c>
      <c r="CI1885" s="8"/>
      <c r="CJ1885" s="8"/>
      <c r="CK1885" s="8"/>
      <c r="CL1885" s="8"/>
      <c r="CM1885" s="115"/>
      <c r="CN1885" s="115"/>
      <c r="CO1885" s="115"/>
      <c r="CP1885" s="115"/>
      <c r="CQ1885" s="8"/>
      <c r="CR1885" s="8"/>
      <c r="CS1885" s="8"/>
      <c r="CT1885" s="8"/>
      <c r="CU1885" s="115"/>
      <c r="CV1885" s="115"/>
      <c r="CY1885" s="115"/>
      <c r="CZ1885" s="8" t="str">
        <f t="shared" si="304"/>
        <v>NC</v>
      </c>
      <c r="DA1885" s="8" t="str">
        <f t="shared" si="305"/>
        <v>Invalid PM Setting</v>
      </c>
      <c r="DB1885" s="8" t="str">
        <f t="shared" si="306"/>
        <v>NC</v>
      </c>
      <c r="DC1885" s="8" t="str">
        <f t="shared" si="307"/>
        <v>Invalid PM Setting</v>
      </c>
      <c r="DD1885" s="8"/>
      <c r="DE1885" s="8"/>
      <c r="DF1885" s="8"/>
      <c r="DG1885" s="115"/>
      <c r="DH1885" s="115"/>
      <c r="DI1885" s="115"/>
      <c r="DJ1885" s="115"/>
      <c r="DK1885" s="8"/>
      <c r="DL1885" s="8"/>
      <c r="DM1885" s="8"/>
      <c r="DN1885" s="8"/>
      <c r="DO1885" s="8"/>
      <c r="DP1885" s="115"/>
      <c r="DQ1885" s="115"/>
      <c r="DR1885" s="115"/>
      <c r="DS1885" s="115"/>
      <c r="DT1885" s="115"/>
    </row>
    <row r="1886" spans="1:124" ht="12.75" customHeight="1">
      <c r="A1886" s="115"/>
      <c r="B1886" s="89">
        <v>1883</v>
      </c>
      <c r="C1886" s="8"/>
      <c r="D1886" s="8"/>
      <c r="E1886" s="8"/>
      <c r="F1886" s="8"/>
      <c r="G1886" s="8"/>
      <c r="H1886" s="8"/>
      <c r="I1886" s="8" t="s">
        <v>4889</v>
      </c>
      <c r="J1886" s="8" t="s">
        <v>5897</v>
      </c>
      <c r="K1886" s="8"/>
      <c r="L1886" s="8"/>
      <c r="M1886" s="8"/>
      <c r="N1886" s="8"/>
      <c r="O1886" s="8" t="s">
        <v>6264</v>
      </c>
      <c r="P1886" s="8"/>
      <c r="Q1886" s="8"/>
      <c r="R1886" s="8"/>
      <c r="S1886" s="8"/>
      <c r="T1886" s="8"/>
      <c r="U1886" s="8"/>
      <c r="V1886" s="8"/>
      <c r="W1886" s="8"/>
      <c r="X1886" s="8"/>
      <c r="Y1886" s="8"/>
      <c r="Z1886" s="8"/>
      <c r="AA1886" s="8"/>
      <c r="AB1886" s="8"/>
      <c r="AC1886" s="8" t="str">
        <f t="shared" si="299"/>
        <v>NO</v>
      </c>
      <c r="AD1886" s="8" t="str">
        <f t="shared" si="300"/>
        <v>NC,,,,,,,,,,,,,</v>
      </c>
      <c r="AE1886" s="8"/>
      <c r="AF1886" s="115"/>
      <c r="AG1886" s="115"/>
      <c r="AH1886" s="8" t="s">
        <v>4889</v>
      </c>
      <c r="AI1886" s="115" t="s">
        <v>4889</v>
      </c>
      <c r="AJ1886" s="115"/>
      <c r="AK1886" s="115"/>
      <c r="AL1886" s="115"/>
      <c r="AM1886" s="115"/>
      <c r="AN1886" s="115"/>
      <c r="AO1886" s="115"/>
      <c r="AP1886" s="115"/>
      <c r="AQ1886" s="115"/>
      <c r="AR1886" s="115"/>
      <c r="AS1886" s="115"/>
      <c r="AT1886" s="115"/>
      <c r="AU1886" s="115"/>
      <c r="AV1886" s="115"/>
      <c r="AW1886" s="115"/>
      <c r="AX1886" s="115"/>
      <c r="AY1886" s="115"/>
      <c r="AZ1886" s="115"/>
      <c r="BA1886" s="115"/>
      <c r="BB1886" s="115"/>
      <c r="BC1886" s="115"/>
      <c r="BD1886" s="115"/>
      <c r="BE1886" s="115"/>
      <c r="BF1886" s="115"/>
      <c r="BG1886" s="115"/>
      <c r="BH1886" s="115"/>
      <c r="BI1886" s="115"/>
      <c r="BJ1886" s="115"/>
      <c r="BK1886" s="115"/>
      <c r="BL1886" s="115"/>
      <c r="BM1886" s="115"/>
      <c r="BN1886" s="115"/>
      <c r="BO1886" s="8"/>
      <c r="BP1886" s="8"/>
      <c r="BQ1886" s="8"/>
      <c r="BR1886" s="8"/>
      <c r="BS1886" s="8"/>
      <c r="BT1886" s="8"/>
      <c r="BU1886" s="8"/>
      <c r="BV1886" s="8"/>
      <c r="BW1886" s="8"/>
      <c r="BX1886" s="8"/>
      <c r="BY1886" s="8"/>
      <c r="BZ1886" s="8"/>
      <c r="CA1886" s="8"/>
      <c r="CB1886" s="8"/>
      <c r="CC1886" s="8"/>
      <c r="CD1886" s="115"/>
      <c r="CE1886" s="8" t="str">
        <f t="shared" si="298"/>
        <v>NC</v>
      </c>
      <c r="CF1886" s="8" t="str">
        <f t="shared" si="301"/>
        <v>Invalid PM Setting</v>
      </c>
      <c r="CG1886" s="8" t="str">
        <f t="shared" si="302"/>
        <v>NC</v>
      </c>
      <c r="CH1886" s="8" t="str">
        <f t="shared" si="303"/>
        <v>Invalid PM Setting</v>
      </c>
      <c r="CI1886" s="8"/>
      <c r="CJ1886" s="8"/>
      <c r="CK1886" s="8"/>
      <c r="CL1886" s="8"/>
      <c r="CM1886" s="115"/>
      <c r="CN1886" s="115"/>
      <c r="CO1886" s="115"/>
      <c r="CP1886" s="115"/>
      <c r="CQ1886" s="8"/>
      <c r="CR1886" s="8"/>
      <c r="CS1886" s="8"/>
      <c r="CT1886" s="8"/>
      <c r="CU1886" s="115"/>
      <c r="CV1886" s="115"/>
      <c r="CY1886" s="115"/>
      <c r="CZ1886" s="8" t="str">
        <f t="shared" si="304"/>
        <v>NC</v>
      </c>
      <c r="DA1886" s="8" t="str">
        <f t="shared" si="305"/>
        <v>Invalid PM Setting</v>
      </c>
      <c r="DB1886" s="8" t="str">
        <f t="shared" si="306"/>
        <v>NC</v>
      </c>
      <c r="DC1886" s="8" t="str">
        <f t="shared" si="307"/>
        <v>Invalid PM Setting</v>
      </c>
      <c r="DD1886" s="8"/>
      <c r="DE1886" s="8"/>
      <c r="DF1886" s="8"/>
      <c r="DG1886" s="115"/>
      <c r="DH1886" s="115"/>
      <c r="DI1886" s="115"/>
      <c r="DJ1886" s="115"/>
      <c r="DK1886" s="8"/>
      <c r="DL1886" s="8"/>
      <c r="DM1886" s="8"/>
      <c r="DN1886" s="8"/>
      <c r="DO1886" s="8"/>
      <c r="DP1886" s="115"/>
      <c r="DQ1886" s="115"/>
      <c r="DR1886" s="115"/>
      <c r="DS1886" s="115"/>
      <c r="DT1886" s="115"/>
    </row>
    <row r="1887" spans="1:124" ht="12.75" customHeight="1">
      <c r="A1887" s="115"/>
      <c r="B1887" s="89">
        <v>1884</v>
      </c>
      <c r="C1887" s="8"/>
      <c r="D1887" s="8"/>
      <c r="E1887" s="8"/>
      <c r="F1887" s="8"/>
      <c r="G1887" s="8"/>
      <c r="H1887" s="8"/>
      <c r="I1887" s="8" t="s">
        <v>4889</v>
      </c>
      <c r="J1887" s="8" t="s">
        <v>7099</v>
      </c>
      <c r="K1887" s="8"/>
      <c r="L1887" s="8"/>
      <c r="M1887" s="8"/>
      <c r="N1887" s="8"/>
      <c r="O1887" s="8" t="s">
        <v>6264</v>
      </c>
      <c r="P1887" s="8"/>
      <c r="Q1887" s="8"/>
      <c r="R1887" s="8"/>
      <c r="S1887" s="8"/>
      <c r="T1887" s="8"/>
      <c r="U1887" s="8"/>
      <c r="V1887" s="8"/>
      <c r="W1887" s="8"/>
      <c r="X1887" s="8"/>
      <c r="Y1887" s="8"/>
      <c r="Z1887" s="8"/>
      <c r="AA1887" s="8"/>
      <c r="AB1887" s="8"/>
      <c r="AC1887" s="8" t="str">
        <f t="shared" si="299"/>
        <v>NO</v>
      </c>
      <c r="AD1887" s="8" t="str">
        <f t="shared" si="300"/>
        <v>NC,,,,,,,,,,,,,</v>
      </c>
      <c r="AE1887" s="8"/>
      <c r="AF1887" s="115"/>
      <c r="AG1887" s="115"/>
      <c r="AH1887" s="8" t="s">
        <v>4889</v>
      </c>
      <c r="AI1887" s="115" t="s">
        <v>4889</v>
      </c>
      <c r="AJ1887" s="115"/>
      <c r="AK1887" s="115"/>
      <c r="AL1887" s="115"/>
      <c r="AM1887" s="115"/>
      <c r="AN1887" s="115"/>
      <c r="AO1887" s="115"/>
      <c r="AP1887" s="115"/>
      <c r="AQ1887" s="115"/>
      <c r="AR1887" s="115"/>
      <c r="AS1887" s="115"/>
      <c r="AT1887" s="115"/>
      <c r="AU1887" s="115"/>
      <c r="AV1887" s="115"/>
      <c r="AW1887" s="115"/>
      <c r="AX1887" s="115"/>
      <c r="AY1887" s="115"/>
      <c r="AZ1887" s="115"/>
      <c r="BA1887" s="115"/>
      <c r="BB1887" s="115"/>
      <c r="BC1887" s="115"/>
      <c r="BD1887" s="115"/>
      <c r="BE1887" s="115"/>
      <c r="BF1887" s="115"/>
      <c r="BG1887" s="115"/>
      <c r="BH1887" s="115"/>
      <c r="BI1887" s="115"/>
      <c r="BJ1887" s="115"/>
      <c r="BK1887" s="115"/>
      <c r="BL1887" s="115"/>
      <c r="BM1887" s="115"/>
      <c r="BN1887" s="115"/>
      <c r="BO1887" s="8"/>
      <c r="BP1887" s="8"/>
      <c r="BQ1887" s="8"/>
      <c r="BR1887" s="8"/>
      <c r="BS1887" s="8"/>
      <c r="BT1887" s="8"/>
      <c r="BU1887" s="8"/>
      <c r="BV1887" s="8"/>
      <c r="BW1887" s="8"/>
      <c r="BX1887" s="8"/>
      <c r="BY1887" s="8"/>
      <c r="BZ1887" s="8"/>
      <c r="CA1887" s="8"/>
      <c r="CB1887" s="8"/>
      <c r="CC1887" s="8"/>
      <c r="CD1887" s="115"/>
      <c r="CE1887" s="8" t="str">
        <f t="shared" si="298"/>
        <v>NC</v>
      </c>
      <c r="CF1887" s="8" t="str">
        <f t="shared" si="301"/>
        <v>Invalid PM Setting</v>
      </c>
      <c r="CG1887" s="8" t="str">
        <f t="shared" si="302"/>
        <v>NC</v>
      </c>
      <c r="CH1887" s="8" t="str">
        <f t="shared" si="303"/>
        <v>Invalid PM Setting</v>
      </c>
      <c r="CI1887" s="8"/>
      <c r="CJ1887" s="8"/>
      <c r="CK1887" s="8"/>
      <c r="CL1887" s="8"/>
      <c r="CM1887" s="115"/>
      <c r="CN1887" s="115"/>
      <c r="CO1887" s="115"/>
      <c r="CP1887" s="115"/>
      <c r="CQ1887" s="8"/>
      <c r="CR1887" s="8"/>
      <c r="CS1887" s="8"/>
      <c r="CT1887" s="8"/>
      <c r="CU1887" s="115"/>
      <c r="CV1887" s="115"/>
      <c r="CY1887" s="115"/>
      <c r="CZ1887" s="8" t="str">
        <f t="shared" si="304"/>
        <v>NC</v>
      </c>
      <c r="DA1887" s="8" t="str">
        <f t="shared" si="305"/>
        <v>Invalid PM Setting</v>
      </c>
      <c r="DB1887" s="8" t="str">
        <f t="shared" si="306"/>
        <v>NC</v>
      </c>
      <c r="DC1887" s="8" t="str">
        <f t="shared" si="307"/>
        <v>Invalid PM Setting</v>
      </c>
      <c r="DD1887" s="8"/>
      <c r="DE1887" s="8"/>
      <c r="DF1887" s="8"/>
      <c r="DG1887" s="115"/>
      <c r="DH1887" s="115"/>
      <c r="DI1887" s="115"/>
      <c r="DJ1887" s="115"/>
      <c r="DK1887" s="8"/>
      <c r="DL1887" s="8"/>
      <c r="DM1887" s="8"/>
      <c r="DN1887" s="8"/>
      <c r="DO1887" s="8"/>
      <c r="DP1887" s="115"/>
      <c r="DQ1887" s="115"/>
      <c r="DR1887" s="115"/>
      <c r="DS1887" s="115"/>
      <c r="DT1887" s="115"/>
    </row>
    <row r="1888" spans="1:124" ht="12.75" customHeight="1">
      <c r="A1888" s="115"/>
      <c r="B1888" s="89">
        <v>1885</v>
      </c>
      <c r="C1888" s="8"/>
      <c r="D1888" s="8"/>
      <c r="E1888" s="8"/>
      <c r="F1888" s="8"/>
      <c r="G1888" s="8"/>
      <c r="H1888" s="8"/>
      <c r="I1888" s="8" t="s">
        <v>4889</v>
      </c>
      <c r="J1888" s="8" t="s">
        <v>5889</v>
      </c>
      <c r="K1888" s="8"/>
      <c r="L1888" s="8"/>
      <c r="M1888" s="8"/>
      <c r="N1888" s="8"/>
      <c r="O1888" s="8" t="s">
        <v>6264</v>
      </c>
      <c r="P1888" s="8"/>
      <c r="Q1888" s="8"/>
      <c r="R1888" s="8"/>
      <c r="S1888" s="8"/>
      <c r="T1888" s="8"/>
      <c r="U1888" s="8"/>
      <c r="V1888" s="8"/>
      <c r="W1888" s="8"/>
      <c r="X1888" s="8"/>
      <c r="Y1888" s="8"/>
      <c r="Z1888" s="8"/>
      <c r="AA1888" s="8"/>
      <c r="AB1888" s="8"/>
      <c r="AC1888" s="8" t="str">
        <f t="shared" si="299"/>
        <v>NO</v>
      </c>
      <c r="AD1888" s="8" t="str">
        <f t="shared" si="300"/>
        <v>NC,,,,,,,,,,,,,</v>
      </c>
      <c r="AE1888" s="8"/>
      <c r="AF1888" s="115"/>
      <c r="AG1888" s="115"/>
      <c r="AH1888" s="8" t="s">
        <v>4889</v>
      </c>
      <c r="AI1888" s="115" t="s">
        <v>4889</v>
      </c>
      <c r="AJ1888" s="115"/>
      <c r="AK1888" s="115"/>
      <c r="AL1888" s="115"/>
      <c r="AM1888" s="115"/>
      <c r="AN1888" s="115"/>
      <c r="AO1888" s="115"/>
      <c r="AP1888" s="115"/>
      <c r="AQ1888" s="115"/>
      <c r="AR1888" s="115"/>
      <c r="AS1888" s="115"/>
      <c r="AT1888" s="115"/>
      <c r="AU1888" s="115"/>
      <c r="AV1888" s="115"/>
      <c r="AW1888" s="115"/>
      <c r="AX1888" s="115"/>
      <c r="AY1888" s="115"/>
      <c r="AZ1888" s="115"/>
      <c r="BA1888" s="115"/>
      <c r="BB1888" s="115"/>
      <c r="BC1888" s="115"/>
      <c r="BD1888" s="115"/>
      <c r="BE1888" s="115"/>
      <c r="BF1888" s="115"/>
      <c r="BG1888" s="115"/>
      <c r="BH1888" s="115"/>
      <c r="BI1888" s="115"/>
      <c r="BJ1888" s="115"/>
      <c r="BK1888" s="115"/>
      <c r="BL1888" s="115"/>
      <c r="BM1888" s="115"/>
      <c r="BN1888" s="115"/>
      <c r="BO1888" s="8"/>
      <c r="BP1888" s="8"/>
      <c r="BQ1888" s="8"/>
      <c r="BR1888" s="8"/>
      <c r="BS1888" s="8"/>
      <c r="BT1888" s="8"/>
      <c r="BU1888" s="8"/>
      <c r="BV1888" s="8"/>
      <c r="BW1888" s="8"/>
      <c r="BX1888" s="8"/>
      <c r="BY1888" s="8"/>
      <c r="BZ1888" s="8"/>
      <c r="CA1888" s="8"/>
      <c r="CB1888" s="8"/>
      <c r="CC1888" s="8"/>
      <c r="CD1888" s="115"/>
      <c r="CE1888" s="8" t="str">
        <f t="shared" si="298"/>
        <v>NC</v>
      </c>
      <c r="CF1888" s="8" t="str">
        <f t="shared" si="301"/>
        <v>Invalid PM Setting</v>
      </c>
      <c r="CG1888" s="8" t="str">
        <f t="shared" si="302"/>
        <v>NC</v>
      </c>
      <c r="CH1888" s="8" t="str">
        <f t="shared" si="303"/>
        <v>Invalid PM Setting</v>
      </c>
      <c r="CI1888" s="8"/>
      <c r="CJ1888" s="8"/>
      <c r="CK1888" s="8"/>
      <c r="CL1888" s="8"/>
      <c r="CM1888" s="115"/>
      <c r="CN1888" s="115"/>
      <c r="CO1888" s="115"/>
      <c r="CP1888" s="115"/>
      <c r="CQ1888" s="8"/>
      <c r="CR1888" s="8"/>
      <c r="CS1888" s="8"/>
      <c r="CT1888" s="8"/>
      <c r="CU1888" s="115"/>
      <c r="CV1888" s="115"/>
      <c r="CY1888" s="115"/>
      <c r="CZ1888" s="8" t="str">
        <f t="shared" si="304"/>
        <v>NC</v>
      </c>
      <c r="DA1888" s="8" t="str">
        <f t="shared" si="305"/>
        <v>Invalid PM Setting</v>
      </c>
      <c r="DB1888" s="8" t="str">
        <f t="shared" si="306"/>
        <v>NC</v>
      </c>
      <c r="DC1888" s="8" t="str">
        <f t="shared" si="307"/>
        <v>Invalid PM Setting</v>
      </c>
      <c r="DD1888" s="8"/>
      <c r="DE1888" s="8"/>
      <c r="DF1888" s="8"/>
      <c r="DG1888" s="115"/>
      <c r="DH1888" s="115"/>
      <c r="DI1888" s="115"/>
      <c r="DJ1888" s="115"/>
      <c r="DK1888" s="8"/>
      <c r="DL1888" s="8"/>
      <c r="DM1888" s="8"/>
      <c r="DN1888" s="8"/>
      <c r="DO1888" s="8"/>
      <c r="DP1888" s="115"/>
      <c r="DQ1888" s="115"/>
      <c r="DR1888" s="115"/>
      <c r="DS1888" s="115"/>
      <c r="DT1888" s="115"/>
    </row>
    <row r="1889" spans="1:124" ht="12.75" customHeight="1">
      <c r="A1889" s="115"/>
      <c r="B1889" s="89">
        <v>1886</v>
      </c>
      <c r="C1889" s="8"/>
      <c r="D1889" s="8"/>
      <c r="E1889" s="8"/>
      <c r="F1889" s="8"/>
      <c r="G1889" s="8"/>
      <c r="H1889" s="8"/>
      <c r="I1889" s="8" t="s">
        <v>4889</v>
      </c>
      <c r="J1889" s="8" t="s">
        <v>6953</v>
      </c>
      <c r="K1889" s="8"/>
      <c r="L1889" s="8"/>
      <c r="M1889" s="8"/>
      <c r="N1889" s="8"/>
      <c r="O1889" s="8" t="s">
        <v>6264</v>
      </c>
      <c r="P1889" s="8"/>
      <c r="Q1889" s="8"/>
      <c r="R1889" s="8"/>
      <c r="S1889" s="8"/>
      <c r="T1889" s="8"/>
      <c r="U1889" s="8"/>
      <c r="V1889" s="8"/>
      <c r="W1889" s="8"/>
      <c r="X1889" s="8"/>
      <c r="Y1889" s="8"/>
      <c r="Z1889" s="8"/>
      <c r="AA1889" s="8"/>
      <c r="AB1889" s="8"/>
      <c r="AC1889" s="8" t="str">
        <f t="shared" si="299"/>
        <v>NO</v>
      </c>
      <c r="AD1889" s="8" t="str">
        <f t="shared" si="300"/>
        <v>NC,,,,,,,,,,,,,</v>
      </c>
      <c r="AE1889" s="8"/>
      <c r="AF1889" s="115"/>
      <c r="AG1889" s="115"/>
      <c r="AH1889" s="8" t="s">
        <v>4889</v>
      </c>
      <c r="AI1889" s="115" t="s">
        <v>4889</v>
      </c>
      <c r="AJ1889" s="115"/>
      <c r="AK1889" s="115"/>
      <c r="AL1889" s="115"/>
      <c r="AM1889" s="115"/>
      <c r="AN1889" s="115"/>
      <c r="AO1889" s="115"/>
      <c r="AP1889" s="115"/>
      <c r="AQ1889" s="115"/>
      <c r="AR1889" s="115"/>
      <c r="AS1889" s="115"/>
      <c r="AT1889" s="115"/>
      <c r="AU1889" s="115"/>
      <c r="AV1889" s="115"/>
      <c r="AW1889" s="115"/>
      <c r="AX1889" s="115"/>
      <c r="AY1889" s="115"/>
      <c r="AZ1889" s="115"/>
      <c r="BA1889" s="115"/>
      <c r="BB1889" s="115"/>
      <c r="BC1889" s="115"/>
      <c r="BD1889" s="115"/>
      <c r="BE1889" s="115"/>
      <c r="BF1889" s="115"/>
      <c r="BG1889" s="115"/>
      <c r="BH1889" s="115"/>
      <c r="BI1889" s="115"/>
      <c r="BJ1889" s="115"/>
      <c r="BK1889" s="115"/>
      <c r="BL1889" s="115"/>
      <c r="BM1889" s="115"/>
      <c r="BN1889" s="115"/>
      <c r="BO1889" s="8"/>
      <c r="BP1889" s="8"/>
      <c r="BQ1889" s="8"/>
      <c r="BR1889" s="8"/>
      <c r="BS1889" s="8"/>
      <c r="BT1889" s="8"/>
      <c r="BU1889" s="8"/>
      <c r="BV1889" s="8"/>
      <c r="BW1889" s="8"/>
      <c r="BX1889" s="8"/>
      <c r="BY1889" s="8"/>
      <c r="BZ1889" s="8"/>
      <c r="CA1889" s="8"/>
      <c r="CB1889" s="8"/>
      <c r="CC1889" s="8"/>
      <c r="CD1889" s="115"/>
      <c r="CE1889" s="8" t="str">
        <f t="shared" si="298"/>
        <v>NC</v>
      </c>
      <c r="CF1889" s="8" t="str">
        <f t="shared" si="301"/>
        <v>Invalid PM Setting</v>
      </c>
      <c r="CG1889" s="8" t="str">
        <f t="shared" si="302"/>
        <v>NC</v>
      </c>
      <c r="CH1889" s="8" t="str">
        <f t="shared" si="303"/>
        <v>Invalid PM Setting</v>
      </c>
      <c r="CI1889" s="8"/>
      <c r="CJ1889" s="8"/>
      <c r="CK1889" s="8"/>
      <c r="CL1889" s="8"/>
      <c r="CM1889" s="115"/>
      <c r="CN1889" s="115"/>
      <c r="CO1889" s="115"/>
      <c r="CP1889" s="115"/>
      <c r="CQ1889" s="8"/>
      <c r="CR1889" s="8"/>
      <c r="CS1889" s="8"/>
      <c r="CT1889" s="8"/>
      <c r="CU1889" s="115"/>
      <c r="CV1889" s="115"/>
      <c r="CY1889" s="115"/>
      <c r="CZ1889" s="8" t="str">
        <f t="shared" si="304"/>
        <v>NC</v>
      </c>
      <c r="DA1889" s="8" t="str">
        <f t="shared" si="305"/>
        <v>Invalid PM Setting</v>
      </c>
      <c r="DB1889" s="8" t="str">
        <f t="shared" si="306"/>
        <v>NC</v>
      </c>
      <c r="DC1889" s="8" t="str">
        <f t="shared" si="307"/>
        <v>Invalid PM Setting</v>
      </c>
      <c r="DD1889" s="8"/>
      <c r="DE1889" s="8"/>
      <c r="DF1889" s="8"/>
      <c r="DG1889" s="115"/>
      <c r="DH1889" s="115"/>
      <c r="DI1889" s="115"/>
      <c r="DJ1889" s="115"/>
      <c r="DK1889" s="8"/>
      <c r="DL1889" s="8"/>
      <c r="DM1889" s="8"/>
      <c r="DN1889" s="8"/>
      <c r="DO1889" s="8"/>
      <c r="DP1889" s="115"/>
      <c r="DQ1889" s="115"/>
      <c r="DR1889" s="115"/>
      <c r="DS1889" s="115"/>
      <c r="DT1889" s="115"/>
    </row>
    <row r="1890" spans="1:124" ht="12.75" customHeight="1">
      <c r="A1890" s="115"/>
      <c r="B1890" s="89">
        <v>1887</v>
      </c>
      <c r="C1890" s="8"/>
      <c r="D1890" s="8"/>
      <c r="E1890" s="8"/>
      <c r="F1890" s="8"/>
      <c r="G1890" s="8"/>
      <c r="H1890" s="8"/>
      <c r="I1890" s="8" t="s">
        <v>4889</v>
      </c>
      <c r="J1890" s="8" t="s">
        <v>5884</v>
      </c>
      <c r="K1890" s="8"/>
      <c r="L1890" s="8"/>
      <c r="M1890" s="8"/>
      <c r="N1890" s="8"/>
      <c r="O1890" s="8" t="s">
        <v>6264</v>
      </c>
      <c r="P1890" s="8"/>
      <c r="Q1890" s="8"/>
      <c r="R1890" s="8"/>
      <c r="S1890" s="8"/>
      <c r="T1890" s="8"/>
      <c r="U1890" s="8"/>
      <c r="V1890" s="8"/>
      <c r="W1890" s="8"/>
      <c r="X1890" s="8"/>
      <c r="Y1890" s="8"/>
      <c r="Z1890" s="8"/>
      <c r="AA1890" s="8"/>
      <c r="AB1890" s="8"/>
      <c r="AC1890" s="8" t="str">
        <f t="shared" si="299"/>
        <v>NO</v>
      </c>
      <c r="AD1890" s="8" t="str">
        <f t="shared" si="300"/>
        <v>NC,,,,,,,,,,,,,</v>
      </c>
      <c r="AE1890" s="8"/>
      <c r="AF1890" s="115"/>
      <c r="AG1890" s="115"/>
      <c r="AH1890" s="8" t="s">
        <v>4889</v>
      </c>
      <c r="AI1890" s="115" t="s">
        <v>4889</v>
      </c>
      <c r="AJ1890" s="115"/>
      <c r="AK1890" s="115"/>
      <c r="AL1890" s="115"/>
      <c r="AM1890" s="115"/>
      <c r="AN1890" s="115"/>
      <c r="AO1890" s="115"/>
      <c r="AP1890" s="115"/>
      <c r="AQ1890" s="115"/>
      <c r="AR1890" s="115"/>
      <c r="AS1890" s="115"/>
      <c r="AT1890" s="115"/>
      <c r="AU1890" s="115"/>
      <c r="AV1890" s="115"/>
      <c r="AW1890" s="115"/>
      <c r="AX1890" s="115"/>
      <c r="AY1890" s="115"/>
      <c r="AZ1890" s="115"/>
      <c r="BA1890" s="115"/>
      <c r="BB1890" s="115"/>
      <c r="BC1890" s="115"/>
      <c r="BD1890" s="115"/>
      <c r="BE1890" s="115"/>
      <c r="BF1890" s="115"/>
      <c r="BG1890" s="115"/>
      <c r="BH1890" s="115"/>
      <c r="BI1890" s="115"/>
      <c r="BJ1890" s="115"/>
      <c r="BK1890" s="115"/>
      <c r="BL1890" s="115"/>
      <c r="BM1890" s="115"/>
      <c r="BN1890" s="115"/>
      <c r="BO1890" s="8"/>
      <c r="BP1890" s="8"/>
      <c r="BQ1890" s="8"/>
      <c r="BR1890" s="8"/>
      <c r="BS1890" s="8"/>
      <c r="BT1890" s="8"/>
      <c r="BU1890" s="8"/>
      <c r="BV1890" s="8"/>
      <c r="BW1890" s="8"/>
      <c r="BX1890" s="8"/>
      <c r="BY1890" s="8"/>
      <c r="BZ1890" s="8"/>
      <c r="CA1890" s="8"/>
      <c r="CB1890" s="8"/>
      <c r="CC1890" s="8"/>
      <c r="CD1890" s="115"/>
      <c r="CE1890" s="8" t="str">
        <f t="shared" si="298"/>
        <v>NC</v>
      </c>
      <c r="CF1890" s="8" t="str">
        <f t="shared" si="301"/>
        <v>Invalid PM Setting</v>
      </c>
      <c r="CG1890" s="8" t="str">
        <f t="shared" si="302"/>
        <v>NC</v>
      </c>
      <c r="CH1890" s="8" t="str">
        <f t="shared" si="303"/>
        <v>Invalid PM Setting</v>
      </c>
      <c r="CI1890" s="8"/>
      <c r="CJ1890" s="8"/>
      <c r="CK1890" s="8"/>
      <c r="CL1890" s="8"/>
      <c r="CM1890" s="115"/>
      <c r="CN1890" s="115"/>
      <c r="CO1890" s="115"/>
      <c r="CP1890" s="115"/>
      <c r="CQ1890" s="8"/>
      <c r="CR1890" s="8"/>
      <c r="CS1890" s="8"/>
      <c r="CT1890" s="8"/>
      <c r="CU1890" s="115"/>
      <c r="CV1890" s="115"/>
      <c r="CY1890" s="115"/>
      <c r="CZ1890" s="8" t="str">
        <f t="shared" si="304"/>
        <v>NC</v>
      </c>
      <c r="DA1890" s="8" t="str">
        <f t="shared" si="305"/>
        <v>Invalid PM Setting</v>
      </c>
      <c r="DB1890" s="8" t="str">
        <f t="shared" si="306"/>
        <v>NC</v>
      </c>
      <c r="DC1890" s="8" t="str">
        <f t="shared" si="307"/>
        <v>Invalid PM Setting</v>
      </c>
      <c r="DD1890" s="8"/>
      <c r="DE1890" s="8"/>
      <c r="DF1890" s="8"/>
      <c r="DG1890" s="115"/>
      <c r="DH1890" s="115"/>
      <c r="DI1890" s="115"/>
      <c r="DJ1890" s="115"/>
      <c r="DK1890" s="8"/>
      <c r="DL1890" s="8"/>
      <c r="DM1890" s="8"/>
      <c r="DN1890" s="8"/>
      <c r="DO1890" s="8"/>
      <c r="DP1890" s="115"/>
      <c r="DQ1890" s="115"/>
      <c r="DR1890" s="115"/>
      <c r="DS1890" s="115"/>
      <c r="DT1890" s="115"/>
    </row>
    <row r="1891" spans="1:124" ht="12.75" customHeight="1">
      <c r="A1891" s="115"/>
      <c r="B1891" s="89">
        <v>1888</v>
      </c>
      <c r="C1891" s="8"/>
      <c r="D1891" s="8"/>
      <c r="E1891" s="8"/>
      <c r="F1891" s="8"/>
      <c r="G1891" s="8"/>
      <c r="H1891" s="8"/>
      <c r="I1891" s="8" t="s">
        <v>4889</v>
      </c>
      <c r="J1891" s="8" t="s">
        <v>5073</v>
      </c>
      <c r="K1891" s="8"/>
      <c r="L1891" s="8"/>
      <c r="M1891" s="8"/>
      <c r="N1891" s="8"/>
      <c r="O1891" s="8" t="s">
        <v>6264</v>
      </c>
      <c r="P1891" s="8"/>
      <c r="Q1891" s="8"/>
      <c r="R1891" s="8"/>
      <c r="S1891" s="8"/>
      <c r="T1891" s="8"/>
      <c r="U1891" s="8"/>
      <c r="V1891" s="8"/>
      <c r="W1891" s="8"/>
      <c r="X1891" s="8"/>
      <c r="Y1891" s="8"/>
      <c r="Z1891" s="8"/>
      <c r="AA1891" s="8"/>
      <c r="AB1891" s="8"/>
      <c r="AC1891" s="8" t="str">
        <f t="shared" si="299"/>
        <v>NO</v>
      </c>
      <c r="AD1891" s="8" t="str">
        <f t="shared" si="300"/>
        <v>NC,,,,,,,,,,,,,</v>
      </c>
      <c r="AE1891" s="8"/>
      <c r="AF1891" s="115"/>
      <c r="AG1891" s="115"/>
      <c r="AH1891" s="8" t="s">
        <v>4889</v>
      </c>
      <c r="AI1891" s="115" t="s">
        <v>4889</v>
      </c>
      <c r="AJ1891" s="115"/>
      <c r="AK1891" s="115"/>
      <c r="AL1891" s="115"/>
      <c r="AM1891" s="115"/>
      <c r="AN1891" s="115"/>
      <c r="AO1891" s="115"/>
      <c r="AP1891" s="115"/>
      <c r="AQ1891" s="115"/>
      <c r="AR1891" s="115"/>
      <c r="AS1891" s="115"/>
      <c r="AT1891" s="115"/>
      <c r="AU1891" s="115"/>
      <c r="AV1891" s="115"/>
      <c r="AW1891" s="115"/>
      <c r="AX1891" s="115"/>
      <c r="AY1891" s="115"/>
      <c r="AZ1891" s="115"/>
      <c r="BA1891" s="115"/>
      <c r="BB1891" s="115"/>
      <c r="BC1891" s="115"/>
      <c r="BD1891" s="115"/>
      <c r="BE1891" s="115"/>
      <c r="BF1891" s="115"/>
      <c r="BG1891" s="115"/>
      <c r="BH1891" s="115"/>
      <c r="BI1891" s="115"/>
      <c r="BJ1891" s="115"/>
      <c r="BK1891" s="115"/>
      <c r="BL1891" s="115"/>
      <c r="BM1891" s="115"/>
      <c r="BN1891" s="115"/>
      <c r="BO1891" s="8"/>
      <c r="BP1891" s="8"/>
      <c r="BQ1891" s="8"/>
      <c r="BR1891" s="8"/>
      <c r="BS1891" s="8"/>
      <c r="BT1891" s="8"/>
      <c r="BU1891" s="8"/>
      <c r="BV1891" s="8"/>
      <c r="BW1891" s="8"/>
      <c r="BX1891" s="8"/>
      <c r="BY1891" s="8"/>
      <c r="BZ1891" s="8"/>
      <c r="CA1891" s="8"/>
      <c r="CB1891" s="8"/>
      <c r="CC1891" s="8"/>
      <c r="CD1891" s="115"/>
      <c r="CE1891" s="8" t="str">
        <f t="shared" si="298"/>
        <v>NC</v>
      </c>
      <c r="CF1891" s="8" t="str">
        <f t="shared" si="301"/>
        <v>Invalid PM Setting</v>
      </c>
      <c r="CG1891" s="8" t="str">
        <f t="shared" si="302"/>
        <v>NC</v>
      </c>
      <c r="CH1891" s="8" t="str">
        <f t="shared" si="303"/>
        <v>Invalid PM Setting</v>
      </c>
      <c r="CI1891" s="8"/>
      <c r="CJ1891" s="8"/>
      <c r="CK1891" s="8"/>
      <c r="CL1891" s="8"/>
      <c r="CM1891" s="115"/>
      <c r="CN1891" s="115"/>
      <c r="CO1891" s="115"/>
      <c r="CP1891" s="115"/>
      <c r="CQ1891" s="8"/>
      <c r="CR1891" s="8"/>
      <c r="CS1891" s="8"/>
      <c r="CT1891" s="8"/>
      <c r="CU1891" s="115"/>
      <c r="CV1891" s="115"/>
      <c r="CY1891" s="115"/>
      <c r="CZ1891" s="8" t="str">
        <f t="shared" si="304"/>
        <v>NC</v>
      </c>
      <c r="DA1891" s="8" t="str">
        <f t="shared" si="305"/>
        <v>Invalid PM Setting</v>
      </c>
      <c r="DB1891" s="8" t="str">
        <f t="shared" si="306"/>
        <v>NC</v>
      </c>
      <c r="DC1891" s="8" t="str">
        <f t="shared" si="307"/>
        <v>Invalid PM Setting</v>
      </c>
      <c r="DD1891" s="8"/>
      <c r="DE1891" s="8"/>
      <c r="DF1891" s="8"/>
      <c r="DG1891" s="115"/>
      <c r="DH1891" s="115"/>
      <c r="DI1891" s="115"/>
      <c r="DJ1891" s="115"/>
      <c r="DK1891" s="8"/>
      <c r="DL1891" s="8"/>
      <c r="DM1891" s="8"/>
      <c r="DN1891" s="8"/>
      <c r="DO1891" s="8"/>
      <c r="DP1891" s="115"/>
      <c r="DQ1891" s="115"/>
      <c r="DR1891" s="115"/>
      <c r="DS1891" s="115"/>
      <c r="DT1891" s="115"/>
    </row>
    <row r="1892" spans="1:124" ht="12.75" customHeight="1">
      <c r="A1892" s="115"/>
      <c r="B1892" s="89">
        <v>1889</v>
      </c>
      <c r="C1892" s="8"/>
      <c r="D1892" s="8"/>
      <c r="E1892" s="8"/>
      <c r="F1892" s="8"/>
      <c r="G1892" s="8"/>
      <c r="H1892" s="8"/>
      <c r="I1892" s="8" t="s">
        <v>4889</v>
      </c>
      <c r="J1892" s="8" t="s">
        <v>5067</v>
      </c>
      <c r="K1892" s="8"/>
      <c r="L1892" s="8"/>
      <c r="M1892" s="8"/>
      <c r="N1892" s="8"/>
      <c r="O1892" s="8" t="s">
        <v>6264</v>
      </c>
      <c r="P1892" s="8"/>
      <c r="Q1892" s="8"/>
      <c r="R1892" s="8"/>
      <c r="S1892" s="8"/>
      <c r="T1892" s="8"/>
      <c r="U1892" s="8"/>
      <c r="V1892" s="8"/>
      <c r="W1892" s="8"/>
      <c r="X1892" s="8"/>
      <c r="Y1892" s="8"/>
      <c r="Z1892" s="8"/>
      <c r="AA1892" s="8"/>
      <c r="AB1892" s="8"/>
      <c r="AC1892" s="8" t="str">
        <f t="shared" si="299"/>
        <v>NO</v>
      </c>
      <c r="AD1892" s="8" t="str">
        <f t="shared" si="300"/>
        <v>NC,,,,,,,,,,,,,</v>
      </c>
      <c r="AE1892" s="8"/>
      <c r="AF1892" s="115"/>
      <c r="AG1892" s="115"/>
      <c r="AH1892" s="8" t="s">
        <v>4889</v>
      </c>
      <c r="AI1892" s="115" t="s">
        <v>4889</v>
      </c>
      <c r="AJ1892" s="115"/>
      <c r="AK1892" s="115"/>
      <c r="AL1892" s="115"/>
      <c r="AM1892" s="115"/>
      <c r="AN1892" s="115"/>
      <c r="AO1892" s="115"/>
      <c r="AP1892" s="115"/>
      <c r="AQ1892" s="115"/>
      <c r="AR1892" s="115"/>
      <c r="AS1892" s="115"/>
      <c r="AT1892" s="115"/>
      <c r="AU1892" s="115"/>
      <c r="AV1892" s="115"/>
      <c r="AW1892" s="115"/>
      <c r="AX1892" s="115"/>
      <c r="AY1892" s="115"/>
      <c r="AZ1892" s="115"/>
      <c r="BA1892" s="115"/>
      <c r="BB1892" s="115"/>
      <c r="BC1892" s="115"/>
      <c r="BD1892" s="115"/>
      <c r="BE1892" s="115"/>
      <c r="BF1892" s="115"/>
      <c r="BG1892" s="115"/>
      <c r="BH1892" s="115"/>
      <c r="BI1892" s="115"/>
      <c r="BJ1892" s="115"/>
      <c r="BK1892" s="115"/>
      <c r="BL1892" s="115"/>
      <c r="BM1892" s="115"/>
      <c r="BN1892" s="115"/>
      <c r="BO1892" s="8"/>
      <c r="BP1892" s="8"/>
      <c r="BQ1892" s="8"/>
      <c r="BR1892" s="8"/>
      <c r="BS1892" s="8"/>
      <c r="BT1892" s="8"/>
      <c r="BU1892" s="8"/>
      <c r="BV1892" s="8"/>
      <c r="BW1892" s="8"/>
      <c r="BX1892" s="8"/>
      <c r="BY1892" s="8"/>
      <c r="BZ1892" s="8"/>
      <c r="CA1892" s="8"/>
      <c r="CB1892" s="8"/>
      <c r="CC1892" s="8"/>
      <c r="CD1892" s="115"/>
      <c r="CE1892" s="8" t="str">
        <f t="shared" si="298"/>
        <v>NC</v>
      </c>
      <c r="CF1892" s="8" t="str">
        <f t="shared" si="301"/>
        <v>Invalid PM Setting</v>
      </c>
      <c r="CG1892" s="8" t="str">
        <f t="shared" si="302"/>
        <v>NC</v>
      </c>
      <c r="CH1892" s="8" t="str">
        <f t="shared" si="303"/>
        <v>Invalid PM Setting</v>
      </c>
      <c r="CI1892" s="8"/>
      <c r="CJ1892" s="8"/>
      <c r="CK1892" s="8"/>
      <c r="CL1892" s="8"/>
      <c r="CM1892" s="115"/>
      <c r="CN1892" s="115"/>
      <c r="CO1892" s="115"/>
      <c r="CP1892" s="115"/>
      <c r="CQ1892" s="8"/>
      <c r="CR1892" s="8"/>
      <c r="CS1892" s="8"/>
      <c r="CT1892" s="8"/>
      <c r="CU1892" s="115"/>
      <c r="CV1892" s="115"/>
      <c r="CY1892" s="115"/>
      <c r="CZ1892" s="8" t="str">
        <f t="shared" si="304"/>
        <v>NC</v>
      </c>
      <c r="DA1892" s="8" t="str">
        <f t="shared" si="305"/>
        <v>Invalid PM Setting</v>
      </c>
      <c r="DB1892" s="8" t="str">
        <f t="shared" si="306"/>
        <v>NC</v>
      </c>
      <c r="DC1892" s="8" t="str">
        <f t="shared" si="307"/>
        <v>Invalid PM Setting</v>
      </c>
      <c r="DD1892" s="8"/>
      <c r="DE1892" s="8"/>
      <c r="DF1892" s="8"/>
      <c r="DG1892" s="115"/>
      <c r="DH1892" s="115"/>
      <c r="DI1892" s="115"/>
      <c r="DJ1892" s="115"/>
      <c r="DK1892" s="8"/>
      <c r="DL1892" s="8"/>
      <c r="DM1892" s="8"/>
      <c r="DN1892" s="8"/>
      <c r="DO1892" s="8"/>
      <c r="DP1892" s="115"/>
      <c r="DQ1892" s="115"/>
      <c r="DR1892" s="115"/>
      <c r="DS1892" s="115"/>
      <c r="DT1892" s="115"/>
    </row>
    <row r="1893" spans="1:124" ht="12.75" customHeight="1">
      <c r="A1893" s="115"/>
      <c r="B1893" s="89">
        <v>1890</v>
      </c>
      <c r="C1893" s="8"/>
      <c r="D1893" s="8"/>
      <c r="E1893" s="8"/>
      <c r="F1893" s="8"/>
      <c r="G1893" s="8"/>
      <c r="H1893" s="8"/>
      <c r="I1893" s="8" t="s">
        <v>4889</v>
      </c>
      <c r="J1893" s="8" t="s">
        <v>6937</v>
      </c>
      <c r="K1893" s="8"/>
      <c r="L1893" s="8"/>
      <c r="M1893" s="8"/>
      <c r="N1893" s="8"/>
      <c r="O1893" s="8" t="s">
        <v>6264</v>
      </c>
      <c r="P1893" s="8"/>
      <c r="Q1893" s="8"/>
      <c r="R1893" s="8"/>
      <c r="S1893" s="8"/>
      <c r="T1893" s="8"/>
      <c r="U1893" s="8"/>
      <c r="V1893" s="8"/>
      <c r="W1893" s="8"/>
      <c r="X1893" s="8"/>
      <c r="Y1893" s="8"/>
      <c r="Z1893" s="8"/>
      <c r="AA1893" s="8"/>
      <c r="AB1893" s="8"/>
      <c r="AC1893" s="8" t="str">
        <f t="shared" si="299"/>
        <v>NO</v>
      </c>
      <c r="AD1893" s="8" t="str">
        <f t="shared" si="300"/>
        <v>NC,,,,,,,,,,,,,</v>
      </c>
      <c r="AE1893" s="8"/>
      <c r="AF1893" s="115"/>
      <c r="AG1893" s="115"/>
      <c r="AH1893" s="8" t="s">
        <v>4889</v>
      </c>
      <c r="AI1893" s="115" t="s">
        <v>4889</v>
      </c>
      <c r="AJ1893" s="115"/>
      <c r="AK1893" s="115"/>
      <c r="AL1893" s="115"/>
      <c r="AM1893" s="115"/>
      <c r="AN1893" s="115"/>
      <c r="AO1893" s="115"/>
      <c r="AP1893" s="115"/>
      <c r="AQ1893" s="115"/>
      <c r="AR1893" s="115"/>
      <c r="AS1893" s="115"/>
      <c r="AT1893" s="115"/>
      <c r="AU1893" s="115"/>
      <c r="AV1893" s="115"/>
      <c r="AW1893" s="115"/>
      <c r="AX1893" s="115"/>
      <c r="AY1893" s="115"/>
      <c r="AZ1893" s="115"/>
      <c r="BA1893" s="115"/>
      <c r="BB1893" s="115"/>
      <c r="BC1893" s="115"/>
      <c r="BD1893" s="115"/>
      <c r="BE1893" s="115"/>
      <c r="BF1893" s="115"/>
      <c r="BG1893" s="115"/>
      <c r="BH1893" s="115"/>
      <c r="BI1893" s="115"/>
      <c r="BJ1893" s="115"/>
      <c r="BK1893" s="115"/>
      <c r="BL1893" s="115"/>
      <c r="BM1893" s="115"/>
      <c r="BN1893" s="115"/>
      <c r="BO1893" s="8"/>
      <c r="BP1893" s="8"/>
      <c r="BQ1893" s="8"/>
      <c r="BR1893" s="8"/>
      <c r="BS1893" s="8"/>
      <c r="BT1893" s="8"/>
      <c r="BU1893" s="8"/>
      <c r="BV1893" s="8"/>
      <c r="BW1893" s="8"/>
      <c r="BX1893" s="8"/>
      <c r="BY1893" s="8"/>
      <c r="BZ1893" s="8"/>
      <c r="CA1893" s="8"/>
      <c r="CB1893" s="8"/>
      <c r="CC1893" s="8"/>
      <c r="CD1893" s="115"/>
      <c r="CE1893" s="8" t="str">
        <f t="shared" si="298"/>
        <v>NC</v>
      </c>
      <c r="CF1893" s="8" t="str">
        <f t="shared" si="301"/>
        <v>Invalid PM Setting</v>
      </c>
      <c r="CG1893" s="8" t="str">
        <f t="shared" si="302"/>
        <v>NC</v>
      </c>
      <c r="CH1893" s="8" t="str">
        <f t="shared" si="303"/>
        <v>Invalid PM Setting</v>
      </c>
      <c r="CI1893" s="8"/>
      <c r="CJ1893" s="8"/>
      <c r="CK1893" s="8"/>
      <c r="CL1893" s="8"/>
      <c r="CM1893" s="115"/>
      <c r="CN1893" s="115"/>
      <c r="CO1893" s="115"/>
      <c r="CP1893" s="115"/>
      <c r="CQ1893" s="8"/>
      <c r="CR1893" s="8"/>
      <c r="CS1893" s="8"/>
      <c r="CT1893" s="8"/>
      <c r="CU1893" s="115"/>
      <c r="CV1893" s="115"/>
      <c r="CY1893" s="115"/>
      <c r="CZ1893" s="8" t="str">
        <f t="shared" si="304"/>
        <v>NC</v>
      </c>
      <c r="DA1893" s="8" t="str">
        <f t="shared" si="305"/>
        <v>Invalid PM Setting</v>
      </c>
      <c r="DB1893" s="8" t="str">
        <f t="shared" si="306"/>
        <v>NC</v>
      </c>
      <c r="DC1893" s="8" t="str">
        <f t="shared" si="307"/>
        <v>Invalid PM Setting</v>
      </c>
      <c r="DD1893" s="8"/>
      <c r="DE1893" s="8"/>
      <c r="DF1893" s="8"/>
      <c r="DG1893" s="115"/>
      <c r="DH1893" s="115"/>
      <c r="DI1893" s="115"/>
      <c r="DJ1893" s="115"/>
      <c r="DK1893" s="8"/>
      <c r="DL1893" s="8"/>
      <c r="DM1893" s="8"/>
      <c r="DN1893" s="8"/>
      <c r="DO1893" s="8"/>
      <c r="DP1893" s="115"/>
      <c r="DQ1893" s="115"/>
      <c r="DR1893" s="115"/>
      <c r="DS1893" s="115"/>
      <c r="DT1893" s="115"/>
    </row>
    <row r="1894" spans="1:124" ht="12.75" customHeight="1">
      <c r="A1894" s="115"/>
      <c r="B1894" s="89">
        <v>1891</v>
      </c>
      <c r="C1894" s="8"/>
      <c r="D1894" s="8"/>
      <c r="E1894" s="8"/>
      <c r="F1894" s="8"/>
      <c r="G1894" s="8"/>
      <c r="H1894" s="8"/>
      <c r="I1894" s="8" t="s">
        <v>4889</v>
      </c>
      <c r="J1894" s="8" t="s">
        <v>4590</v>
      </c>
      <c r="K1894" s="8"/>
      <c r="L1894" s="8"/>
      <c r="M1894" s="8"/>
      <c r="N1894" s="8"/>
      <c r="O1894" s="8" t="s">
        <v>6264</v>
      </c>
      <c r="P1894" s="8"/>
      <c r="Q1894" s="8"/>
      <c r="R1894" s="8"/>
      <c r="S1894" s="8"/>
      <c r="T1894" s="8"/>
      <c r="U1894" s="8"/>
      <c r="V1894" s="8"/>
      <c r="W1894" s="8"/>
      <c r="X1894" s="8"/>
      <c r="Y1894" s="8"/>
      <c r="Z1894" s="8"/>
      <c r="AA1894" s="8"/>
      <c r="AB1894" s="8"/>
      <c r="AC1894" s="8" t="str">
        <f t="shared" si="299"/>
        <v>NO</v>
      </c>
      <c r="AD1894" s="8" t="str">
        <f t="shared" si="300"/>
        <v>NC,,,,,,,,,,,,,</v>
      </c>
      <c r="AE1894" s="8"/>
      <c r="AF1894" s="115"/>
      <c r="AG1894" s="115"/>
      <c r="AH1894" s="8" t="s">
        <v>4889</v>
      </c>
      <c r="AI1894" s="115" t="s">
        <v>4889</v>
      </c>
      <c r="AJ1894" s="115"/>
      <c r="AK1894" s="115"/>
      <c r="AL1894" s="115"/>
      <c r="AM1894" s="115"/>
      <c r="AN1894" s="115"/>
      <c r="AO1894" s="115"/>
      <c r="AP1894" s="115"/>
      <c r="AQ1894" s="115"/>
      <c r="AR1894" s="115"/>
      <c r="AS1894" s="115"/>
      <c r="AT1894" s="115"/>
      <c r="AU1894" s="115"/>
      <c r="AV1894" s="115"/>
      <c r="AW1894" s="115"/>
      <c r="AX1894" s="115"/>
      <c r="AY1894" s="115"/>
      <c r="AZ1894" s="115"/>
      <c r="BA1894" s="115"/>
      <c r="BB1894" s="115"/>
      <c r="BC1894" s="115"/>
      <c r="BD1894" s="115"/>
      <c r="BE1894" s="115"/>
      <c r="BF1894" s="115"/>
      <c r="BG1894" s="115"/>
      <c r="BH1894" s="115"/>
      <c r="BI1894" s="115"/>
      <c r="BJ1894" s="115"/>
      <c r="BK1894" s="115"/>
      <c r="BL1894" s="115"/>
      <c r="BM1894" s="115"/>
      <c r="BN1894" s="115"/>
      <c r="BO1894" s="8"/>
      <c r="BP1894" s="8"/>
      <c r="BQ1894" s="8"/>
      <c r="BR1894" s="8"/>
      <c r="BS1894" s="8"/>
      <c r="BT1894" s="8"/>
      <c r="BU1894" s="8"/>
      <c r="BV1894" s="8"/>
      <c r="BW1894" s="8"/>
      <c r="BX1894" s="8"/>
      <c r="BY1894" s="8"/>
      <c r="BZ1894" s="8"/>
      <c r="CA1894" s="8"/>
      <c r="CB1894" s="8"/>
      <c r="CC1894" s="8"/>
      <c r="CD1894" s="115"/>
      <c r="CE1894" s="8" t="str">
        <f t="shared" si="298"/>
        <v>NC</v>
      </c>
      <c r="CF1894" s="8" t="str">
        <f t="shared" si="301"/>
        <v>Invalid PM Setting</v>
      </c>
      <c r="CG1894" s="8" t="str">
        <f t="shared" si="302"/>
        <v>NC</v>
      </c>
      <c r="CH1894" s="8" t="str">
        <f t="shared" si="303"/>
        <v>Invalid PM Setting</v>
      </c>
      <c r="CI1894" s="8"/>
      <c r="CJ1894" s="8"/>
      <c r="CK1894" s="8"/>
      <c r="CL1894" s="8"/>
      <c r="CM1894" s="115"/>
      <c r="CN1894" s="115"/>
      <c r="CO1894" s="115"/>
      <c r="CP1894" s="115"/>
      <c r="CQ1894" s="8"/>
      <c r="CR1894" s="8"/>
      <c r="CS1894" s="8"/>
      <c r="CT1894" s="8"/>
      <c r="CU1894" s="115"/>
      <c r="CV1894" s="115"/>
      <c r="CY1894" s="115"/>
      <c r="CZ1894" s="8" t="str">
        <f t="shared" si="304"/>
        <v>NC</v>
      </c>
      <c r="DA1894" s="8" t="str">
        <f t="shared" si="305"/>
        <v>Invalid PM Setting</v>
      </c>
      <c r="DB1894" s="8" t="str">
        <f t="shared" si="306"/>
        <v>NC</v>
      </c>
      <c r="DC1894" s="8" t="str">
        <f t="shared" si="307"/>
        <v>Invalid PM Setting</v>
      </c>
      <c r="DD1894" s="8"/>
      <c r="DE1894" s="8"/>
      <c r="DF1894" s="8"/>
      <c r="DG1894" s="115"/>
      <c r="DH1894" s="115"/>
      <c r="DI1894" s="115"/>
      <c r="DJ1894" s="115"/>
      <c r="DK1894" s="8"/>
      <c r="DL1894" s="8"/>
      <c r="DM1894" s="8"/>
      <c r="DN1894" s="8"/>
      <c r="DO1894" s="8"/>
      <c r="DP1894" s="115"/>
      <c r="DQ1894" s="115"/>
      <c r="DR1894" s="115"/>
      <c r="DS1894" s="115"/>
      <c r="DT1894" s="115"/>
    </row>
    <row r="1895" spans="1:124" ht="12.75" customHeight="1">
      <c r="A1895" s="115"/>
      <c r="B1895" s="89">
        <v>1892</v>
      </c>
      <c r="C1895" s="8"/>
      <c r="D1895" s="8"/>
      <c r="E1895" s="8"/>
      <c r="F1895" s="8"/>
      <c r="G1895" s="8"/>
      <c r="H1895" s="8"/>
      <c r="I1895" s="8" t="s">
        <v>4889</v>
      </c>
      <c r="J1895" s="8" t="s">
        <v>5986</v>
      </c>
      <c r="K1895" s="8"/>
      <c r="L1895" s="8"/>
      <c r="M1895" s="8"/>
      <c r="N1895" s="8"/>
      <c r="O1895" s="8" t="s">
        <v>6264</v>
      </c>
      <c r="P1895" s="8"/>
      <c r="Q1895" s="8"/>
      <c r="R1895" s="8"/>
      <c r="S1895" s="8"/>
      <c r="T1895" s="8"/>
      <c r="U1895" s="8"/>
      <c r="V1895" s="8"/>
      <c r="W1895" s="8"/>
      <c r="X1895" s="8"/>
      <c r="Y1895" s="8"/>
      <c r="Z1895" s="8"/>
      <c r="AA1895" s="8"/>
      <c r="AB1895" s="8"/>
      <c r="AC1895" s="8" t="str">
        <f t="shared" si="299"/>
        <v>NO</v>
      </c>
      <c r="AD1895" s="8" t="str">
        <f t="shared" si="300"/>
        <v>NC,,,,,,,,,,,,,</v>
      </c>
      <c r="AE1895" s="8"/>
      <c r="AF1895" s="115"/>
      <c r="AG1895" s="115"/>
      <c r="AH1895" s="8" t="s">
        <v>4889</v>
      </c>
      <c r="AI1895" s="115" t="s">
        <v>4889</v>
      </c>
      <c r="AJ1895" s="115"/>
      <c r="AK1895" s="115"/>
      <c r="AL1895" s="115"/>
      <c r="AM1895" s="115"/>
      <c r="AN1895" s="115"/>
      <c r="AO1895" s="115"/>
      <c r="AP1895" s="115"/>
      <c r="AQ1895" s="115"/>
      <c r="AR1895" s="115"/>
      <c r="AS1895" s="115"/>
      <c r="AT1895" s="115"/>
      <c r="AU1895" s="115"/>
      <c r="AV1895" s="115"/>
      <c r="AW1895" s="115"/>
      <c r="AX1895" s="115"/>
      <c r="AY1895" s="115"/>
      <c r="AZ1895" s="115"/>
      <c r="BA1895" s="115"/>
      <c r="BB1895" s="115"/>
      <c r="BC1895" s="115"/>
      <c r="BD1895" s="115"/>
      <c r="BE1895" s="115"/>
      <c r="BF1895" s="115"/>
      <c r="BG1895" s="115"/>
      <c r="BH1895" s="115"/>
      <c r="BI1895" s="115"/>
      <c r="BJ1895" s="115"/>
      <c r="BK1895" s="115"/>
      <c r="BL1895" s="115"/>
      <c r="BM1895" s="115"/>
      <c r="BN1895" s="115"/>
      <c r="BO1895" s="8"/>
      <c r="BP1895" s="8"/>
      <c r="BQ1895" s="8"/>
      <c r="BR1895" s="8"/>
      <c r="BS1895" s="8"/>
      <c r="BT1895" s="8"/>
      <c r="BU1895" s="8"/>
      <c r="BV1895" s="8"/>
      <c r="BW1895" s="8"/>
      <c r="BX1895" s="8"/>
      <c r="BY1895" s="8"/>
      <c r="BZ1895" s="8"/>
      <c r="CA1895" s="8"/>
      <c r="CB1895" s="8"/>
      <c r="CC1895" s="8"/>
      <c r="CD1895" s="115"/>
      <c r="CE1895" s="8" t="str">
        <f t="shared" si="298"/>
        <v>NC</v>
      </c>
      <c r="CF1895" s="8" t="str">
        <f t="shared" si="301"/>
        <v>Invalid PM Setting</v>
      </c>
      <c r="CG1895" s="8" t="str">
        <f t="shared" si="302"/>
        <v>NC</v>
      </c>
      <c r="CH1895" s="8" t="str">
        <f t="shared" si="303"/>
        <v>Invalid PM Setting</v>
      </c>
      <c r="CI1895" s="8"/>
      <c r="CJ1895" s="8"/>
      <c r="CK1895" s="8"/>
      <c r="CL1895" s="8"/>
      <c r="CM1895" s="115"/>
      <c r="CN1895" s="115"/>
      <c r="CO1895" s="115"/>
      <c r="CP1895" s="115"/>
      <c r="CQ1895" s="8"/>
      <c r="CR1895" s="8"/>
      <c r="CS1895" s="8"/>
      <c r="CT1895" s="8"/>
      <c r="CU1895" s="115"/>
      <c r="CV1895" s="115"/>
      <c r="CY1895" s="115"/>
      <c r="CZ1895" s="8" t="str">
        <f t="shared" si="304"/>
        <v>NC</v>
      </c>
      <c r="DA1895" s="8" t="str">
        <f t="shared" si="305"/>
        <v>Invalid PM Setting</v>
      </c>
      <c r="DB1895" s="8" t="str">
        <f t="shared" si="306"/>
        <v>NC</v>
      </c>
      <c r="DC1895" s="8" t="str">
        <f t="shared" si="307"/>
        <v>Invalid PM Setting</v>
      </c>
      <c r="DD1895" s="8"/>
      <c r="DE1895" s="8"/>
      <c r="DF1895" s="8"/>
      <c r="DG1895" s="115"/>
      <c r="DH1895" s="115"/>
      <c r="DI1895" s="115"/>
      <c r="DJ1895" s="115"/>
      <c r="DK1895" s="8"/>
      <c r="DL1895" s="8"/>
      <c r="DM1895" s="8"/>
      <c r="DN1895" s="8"/>
      <c r="DO1895" s="8"/>
      <c r="DP1895" s="115"/>
      <c r="DQ1895" s="115"/>
      <c r="DR1895" s="115"/>
      <c r="DS1895" s="115"/>
      <c r="DT1895" s="115"/>
    </row>
    <row r="1896" spans="1:124" ht="12.75" customHeight="1">
      <c r="A1896" s="115"/>
      <c r="B1896" s="89">
        <v>1893</v>
      </c>
      <c r="C1896" s="8"/>
      <c r="D1896" s="8"/>
      <c r="E1896" s="8"/>
      <c r="F1896" s="8"/>
      <c r="G1896" s="8"/>
      <c r="H1896" s="8"/>
      <c r="I1896" s="8" t="s">
        <v>4889</v>
      </c>
      <c r="J1896" s="8" t="s">
        <v>5274</v>
      </c>
      <c r="K1896" s="8"/>
      <c r="L1896" s="8"/>
      <c r="M1896" s="8"/>
      <c r="N1896" s="8"/>
      <c r="O1896" s="8" t="s">
        <v>6264</v>
      </c>
      <c r="P1896" s="8"/>
      <c r="Q1896" s="8"/>
      <c r="R1896" s="8"/>
      <c r="S1896" s="8"/>
      <c r="T1896" s="8"/>
      <c r="U1896" s="8"/>
      <c r="V1896" s="8"/>
      <c r="W1896" s="8"/>
      <c r="X1896" s="8"/>
      <c r="Y1896" s="8"/>
      <c r="Z1896" s="8"/>
      <c r="AA1896" s="8"/>
      <c r="AB1896" s="8"/>
      <c r="AC1896" s="8" t="str">
        <f t="shared" si="299"/>
        <v>NO</v>
      </c>
      <c r="AD1896" s="8" t="str">
        <f t="shared" si="300"/>
        <v>NC,,,,,,,,,,,,,</v>
      </c>
      <c r="AE1896" s="8"/>
      <c r="AF1896" s="115"/>
      <c r="AG1896" s="115"/>
      <c r="AH1896" s="8" t="s">
        <v>4889</v>
      </c>
      <c r="AI1896" s="115" t="s">
        <v>4889</v>
      </c>
      <c r="AJ1896" s="115"/>
      <c r="AK1896" s="115"/>
      <c r="AL1896" s="115"/>
      <c r="AM1896" s="115"/>
      <c r="AN1896" s="115"/>
      <c r="AO1896" s="115"/>
      <c r="AP1896" s="115"/>
      <c r="AQ1896" s="115"/>
      <c r="AR1896" s="115"/>
      <c r="AS1896" s="115"/>
      <c r="AT1896" s="115"/>
      <c r="AU1896" s="115"/>
      <c r="AV1896" s="115"/>
      <c r="AW1896" s="115"/>
      <c r="AX1896" s="115"/>
      <c r="AY1896" s="115"/>
      <c r="AZ1896" s="115"/>
      <c r="BA1896" s="115"/>
      <c r="BB1896" s="115"/>
      <c r="BC1896" s="115"/>
      <c r="BD1896" s="115"/>
      <c r="BE1896" s="115"/>
      <c r="BF1896" s="115"/>
      <c r="BG1896" s="115"/>
      <c r="BH1896" s="115"/>
      <c r="BI1896" s="115"/>
      <c r="BJ1896" s="115"/>
      <c r="BK1896" s="115"/>
      <c r="BL1896" s="115"/>
      <c r="BM1896" s="115"/>
      <c r="BN1896" s="115"/>
      <c r="BO1896" s="8"/>
      <c r="BP1896" s="8"/>
      <c r="BQ1896" s="8"/>
      <c r="BR1896" s="8"/>
      <c r="BS1896" s="8"/>
      <c r="BT1896" s="8"/>
      <c r="BU1896" s="8"/>
      <c r="BV1896" s="8"/>
      <c r="BW1896" s="8"/>
      <c r="BX1896" s="8"/>
      <c r="BY1896" s="8"/>
      <c r="BZ1896" s="8"/>
      <c r="CA1896" s="8"/>
      <c r="CB1896" s="8"/>
      <c r="CC1896" s="8"/>
      <c r="CD1896" s="115"/>
      <c r="CE1896" s="8" t="str">
        <f t="shared" si="298"/>
        <v>NC</v>
      </c>
      <c r="CF1896" s="8" t="str">
        <f t="shared" si="301"/>
        <v>Invalid PM Setting</v>
      </c>
      <c r="CG1896" s="8" t="str">
        <f t="shared" si="302"/>
        <v>NC</v>
      </c>
      <c r="CH1896" s="8" t="str">
        <f t="shared" si="303"/>
        <v>Invalid PM Setting</v>
      </c>
      <c r="CI1896" s="8"/>
      <c r="CJ1896" s="8"/>
      <c r="CK1896" s="8"/>
      <c r="CL1896" s="8"/>
      <c r="CM1896" s="115"/>
      <c r="CN1896" s="115"/>
      <c r="CO1896" s="115"/>
      <c r="CP1896" s="115"/>
      <c r="CQ1896" s="8"/>
      <c r="CR1896" s="8"/>
      <c r="CS1896" s="8"/>
      <c r="CT1896" s="8"/>
      <c r="CU1896" s="115"/>
      <c r="CV1896" s="115"/>
      <c r="CY1896" s="115"/>
      <c r="CZ1896" s="8" t="str">
        <f t="shared" si="304"/>
        <v>NC</v>
      </c>
      <c r="DA1896" s="8" t="str">
        <f t="shared" si="305"/>
        <v>Invalid PM Setting</v>
      </c>
      <c r="DB1896" s="8" t="str">
        <f t="shared" si="306"/>
        <v>NC</v>
      </c>
      <c r="DC1896" s="8" t="str">
        <f t="shared" si="307"/>
        <v>Invalid PM Setting</v>
      </c>
      <c r="DD1896" s="8"/>
      <c r="DE1896" s="8"/>
      <c r="DF1896" s="8"/>
      <c r="DG1896" s="115"/>
      <c r="DH1896" s="115"/>
      <c r="DI1896" s="115"/>
      <c r="DJ1896" s="115"/>
      <c r="DK1896" s="8"/>
      <c r="DL1896" s="8"/>
      <c r="DM1896" s="8"/>
      <c r="DN1896" s="8"/>
      <c r="DO1896" s="8"/>
      <c r="DP1896" s="115"/>
      <c r="DQ1896" s="115"/>
      <c r="DR1896" s="115"/>
      <c r="DS1896" s="115"/>
      <c r="DT1896" s="115"/>
    </row>
    <row r="1897" spans="1:124" ht="12.75" customHeight="1">
      <c r="A1897" s="115"/>
      <c r="B1897" s="89">
        <v>1894</v>
      </c>
      <c r="C1897" s="8"/>
      <c r="D1897" s="8"/>
      <c r="E1897" s="8"/>
      <c r="F1897" s="8"/>
      <c r="G1897" s="8"/>
      <c r="H1897" s="8"/>
      <c r="I1897" s="8" t="s">
        <v>4889</v>
      </c>
      <c r="J1897" s="8" t="s">
        <v>5909</v>
      </c>
      <c r="K1897" s="8"/>
      <c r="L1897" s="8"/>
      <c r="M1897" s="8"/>
      <c r="N1897" s="8"/>
      <c r="O1897" s="8" t="s">
        <v>6264</v>
      </c>
      <c r="P1897" s="8"/>
      <c r="Q1897" s="8"/>
      <c r="R1897" s="8"/>
      <c r="S1897" s="8"/>
      <c r="T1897" s="8"/>
      <c r="U1897" s="8"/>
      <c r="V1897" s="8"/>
      <c r="W1897" s="8"/>
      <c r="X1897" s="8"/>
      <c r="Y1897" s="8"/>
      <c r="Z1897" s="8"/>
      <c r="AA1897" s="8"/>
      <c r="AB1897" s="8"/>
      <c r="AC1897" s="8" t="str">
        <f t="shared" si="299"/>
        <v>NO</v>
      </c>
      <c r="AD1897" s="8" t="str">
        <f t="shared" si="300"/>
        <v>NC,,,,,,,,,,,,,</v>
      </c>
      <c r="AE1897" s="8"/>
      <c r="AF1897" s="115"/>
      <c r="AG1897" s="115"/>
      <c r="AH1897" s="8" t="s">
        <v>4889</v>
      </c>
      <c r="AI1897" s="115" t="s">
        <v>4889</v>
      </c>
      <c r="AJ1897" s="115"/>
      <c r="AK1897" s="115"/>
      <c r="AL1897" s="115"/>
      <c r="AM1897" s="115"/>
      <c r="AN1897" s="115"/>
      <c r="AO1897" s="115"/>
      <c r="AP1897" s="115"/>
      <c r="AQ1897" s="115"/>
      <c r="AR1897" s="115"/>
      <c r="AS1897" s="115"/>
      <c r="AT1897" s="115"/>
      <c r="AU1897" s="115"/>
      <c r="AV1897" s="115"/>
      <c r="AW1897" s="115"/>
      <c r="AX1897" s="115"/>
      <c r="AY1897" s="115"/>
      <c r="AZ1897" s="115"/>
      <c r="BA1897" s="115"/>
      <c r="BB1897" s="115"/>
      <c r="BC1897" s="115"/>
      <c r="BD1897" s="115"/>
      <c r="BE1897" s="115"/>
      <c r="BF1897" s="115"/>
      <c r="BG1897" s="115"/>
      <c r="BH1897" s="115"/>
      <c r="BI1897" s="115"/>
      <c r="BJ1897" s="115"/>
      <c r="BK1897" s="115"/>
      <c r="BL1897" s="115"/>
      <c r="BM1897" s="115"/>
      <c r="BN1897" s="115"/>
      <c r="BO1897" s="8"/>
      <c r="BP1897" s="8"/>
      <c r="BQ1897" s="8"/>
      <c r="BR1897" s="8"/>
      <c r="BS1897" s="8"/>
      <c r="BT1897" s="8"/>
      <c r="BU1897" s="8"/>
      <c r="BV1897" s="8"/>
      <c r="BW1897" s="8"/>
      <c r="BX1897" s="8"/>
      <c r="BY1897" s="8"/>
      <c r="BZ1897" s="8"/>
      <c r="CA1897" s="8"/>
      <c r="CB1897" s="8"/>
      <c r="CC1897" s="8"/>
      <c r="CD1897" s="115"/>
      <c r="CE1897" s="8" t="str">
        <f t="shared" si="298"/>
        <v>NC</v>
      </c>
      <c r="CF1897" s="8" t="str">
        <f t="shared" si="301"/>
        <v>Invalid PM Setting</v>
      </c>
      <c r="CG1897" s="8" t="str">
        <f t="shared" si="302"/>
        <v>NC</v>
      </c>
      <c r="CH1897" s="8" t="str">
        <f t="shared" si="303"/>
        <v>Invalid PM Setting</v>
      </c>
      <c r="CI1897" s="8"/>
      <c r="CJ1897" s="8"/>
      <c r="CK1897" s="8"/>
      <c r="CL1897" s="8"/>
      <c r="CM1897" s="115"/>
      <c r="CN1897" s="115"/>
      <c r="CO1897" s="115"/>
      <c r="CP1897" s="115"/>
      <c r="CQ1897" s="8"/>
      <c r="CR1897" s="8"/>
      <c r="CS1897" s="8"/>
      <c r="CT1897" s="8"/>
      <c r="CU1897" s="115"/>
      <c r="CV1897" s="115"/>
      <c r="CY1897" s="115"/>
      <c r="CZ1897" s="8" t="str">
        <f t="shared" si="304"/>
        <v>NC</v>
      </c>
      <c r="DA1897" s="8" t="str">
        <f t="shared" si="305"/>
        <v>Invalid PM Setting</v>
      </c>
      <c r="DB1897" s="8" t="str">
        <f t="shared" si="306"/>
        <v>NC</v>
      </c>
      <c r="DC1897" s="8" t="str">
        <f t="shared" si="307"/>
        <v>Invalid PM Setting</v>
      </c>
      <c r="DD1897" s="8"/>
      <c r="DE1897" s="8"/>
      <c r="DF1897" s="8"/>
      <c r="DG1897" s="115"/>
      <c r="DH1897" s="115"/>
      <c r="DI1897" s="115"/>
      <c r="DJ1897" s="115"/>
      <c r="DK1897" s="8"/>
      <c r="DL1897" s="8"/>
      <c r="DM1897" s="8"/>
      <c r="DN1897" s="8"/>
      <c r="DO1897" s="8"/>
      <c r="DP1897" s="115"/>
      <c r="DQ1897" s="115"/>
      <c r="DR1897" s="115"/>
      <c r="DS1897" s="115"/>
      <c r="DT1897" s="115"/>
    </row>
    <row r="1898" spans="1:124" ht="12.75" customHeight="1">
      <c r="A1898" s="115"/>
      <c r="B1898" s="89">
        <v>1895</v>
      </c>
      <c r="C1898" s="8"/>
      <c r="D1898" s="8"/>
      <c r="E1898" s="8"/>
      <c r="F1898" s="8"/>
      <c r="G1898" s="8"/>
      <c r="H1898" s="8"/>
      <c r="I1898" s="8" t="s">
        <v>4889</v>
      </c>
      <c r="J1898" s="8" t="s">
        <v>6941</v>
      </c>
      <c r="K1898" s="8"/>
      <c r="L1898" s="8"/>
      <c r="M1898" s="8"/>
      <c r="N1898" s="8"/>
      <c r="O1898" s="8" t="s">
        <v>6264</v>
      </c>
      <c r="P1898" s="8"/>
      <c r="Q1898" s="8"/>
      <c r="R1898" s="8"/>
      <c r="S1898" s="8"/>
      <c r="T1898" s="8"/>
      <c r="U1898" s="8"/>
      <c r="V1898" s="8"/>
      <c r="W1898" s="8"/>
      <c r="X1898" s="8"/>
      <c r="Y1898" s="8"/>
      <c r="Z1898" s="8"/>
      <c r="AA1898" s="8"/>
      <c r="AB1898" s="8"/>
      <c r="AC1898" s="8" t="str">
        <f t="shared" si="299"/>
        <v>NO</v>
      </c>
      <c r="AD1898" s="8" t="str">
        <f t="shared" si="300"/>
        <v>NC,,,,,,,,,,,,,</v>
      </c>
      <c r="AE1898" s="8"/>
      <c r="AF1898" s="115"/>
      <c r="AG1898" s="115"/>
      <c r="AH1898" s="8" t="s">
        <v>4889</v>
      </c>
      <c r="AI1898" s="115" t="s">
        <v>4889</v>
      </c>
      <c r="AJ1898" s="115"/>
      <c r="AK1898" s="115"/>
      <c r="AL1898" s="115"/>
      <c r="AM1898" s="115"/>
      <c r="AN1898" s="115"/>
      <c r="AO1898" s="115"/>
      <c r="AP1898" s="115"/>
      <c r="AQ1898" s="115"/>
      <c r="AR1898" s="115"/>
      <c r="AS1898" s="115"/>
      <c r="AT1898" s="115"/>
      <c r="AU1898" s="115"/>
      <c r="AV1898" s="115"/>
      <c r="AW1898" s="115"/>
      <c r="AX1898" s="115"/>
      <c r="AY1898" s="115"/>
      <c r="AZ1898" s="115"/>
      <c r="BA1898" s="115"/>
      <c r="BB1898" s="115"/>
      <c r="BC1898" s="115"/>
      <c r="BD1898" s="115"/>
      <c r="BE1898" s="115"/>
      <c r="BF1898" s="115"/>
      <c r="BG1898" s="115"/>
      <c r="BH1898" s="115"/>
      <c r="BI1898" s="115"/>
      <c r="BJ1898" s="115"/>
      <c r="BK1898" s="115"/>
      <c r="BL1898" s="115"/>
      <c r="BM1898" s="115"/>
      <c r="BN1898" s="115"/>
      <c r="BO1898" s="8"/>
      <c r="BP1898" s="8"/>
      <c r="BQ1898" s="8"/>
      <c r="BR1898" s="8"/>
      <c r="BS1898" s="8"/>
      <c r="BT1898" s="8"/>
      <c r="BU1898" s="8"/>
      <c r="BV1898" s="8"/>
      <c r="BW1898" s="8"/>
      <c r="BX1898" s="8"/>
      <c r="BY1898" s="8"/>
      <c r="BZ1898" s="8"/>
      <c r="CA1898" s="8"/>
      <c r="CB1898" s="8"/>
      <c r="CC1898" s="8"/>
      <c r="CD1898" s="115"/>
      <c r="CE1898" s="8" t="str">
        <f t="shared" si="298"/>
        <v>NC</v>
      </c>
      <c r="CF1898" s="8" t="str">
        <f t="shared" si="301"/>
        <v>Invalid PM Setting</v>
      </c>
      <c r="CG1898" s="8" t="str">
        <f t="shared" si="302"/>
        <v>NC</v>
      </c>
      <c r="CH1898" s="8" t="str">
        <f t="shared" si="303"/>
        <v>Invalid PM Setting</v>
      </c>
      <c r="CI1898" s="8"/>
      <c r="CJ1898" s="8"/>
      <c r="CK1898" s="8"/>
      <c r="CL1898" s="8"/>
      <c r="CM1898" s="115"/>
      <c r="CN1898" s="115"/>
      <c r="CO1898" s="115"/>
      <c r="CP1898" s="115"/>
      <c r="CQ1898" s="8"/>
      <c r="CR1898" s="8"/>
      <c r="CS1898" s="8"/>
      <c r="CT1898" s="8"/>
      <c r="CU1898" s="115"/>
      <c r="CV1898" s="115"/>
      <c r="CY1898" s="115"/>
      <c r="CZ1898" s="8" t="str">
        <f t="shared" si="304"/>
        <v>NC</v>
      </c>
      <c r="DA1898" s="8" t="str">
        <f t="shared" si="305"/>
        <v>Invalid PM Setting</v>
      </c>
      <c r="DB1898" s="8" t="str">
        <f t="shared" si="306"/>
        <v>NC</v>
      </c>
      <c r="DC1898" s="8" t="str">
        <f t="shared" si="307"/>
        <v>Invalid PM Setting</v>
      </c>
      <c r="DD1898" s="8"/>
      <c r="DE1898" s="8"/>
      <c r="DF1898" s="8"/>
      <c r="DG1898" s="115"/>
      <c r="DH1898" s="115"/>
      <c r="DI1898" s="115"/>
      <c r="DJ1898" s="115"/>
      <c r="DK1898" s="8"/>
      <c r="DL1898" s="8"/>
      <c r="DM1898" s="8"/>
      <c r="DN1898" s="8"/>
      <c r="DO1898" s="8"/>
      <c r="DP1898" s="115"/>
      <c r="DQ1898" s="115"/>
      <c r="DR1898" s="115"/>
      <c r="DS1898" s="115"/>
      <c r="DT1898" s="115"/>
    </row>
    <row r="1899" spans="1:124" ht="12.75" customHeight="1">
      <c r="A1899" s="115"/>
      <c r="B1899" s="89">
        <v>1896</v>
      </c>
      <c r="C1899" s="8"/>
      <c r="D1899" s="8"/>
      <c r="E1899" s="8"/>
      <c r="F1899" s="8"/>
      <c r="G1899" s="8"/>
      <c r="H1899" s="8"/>
      <c r="I1899" s="8" t="s">
        <v>4889</v>
      </c>
      <c r="J1899" s="8" t="s">
        <v>2624</v>
      </c>
      <c r="K1899" s="8"/>
      <c r="L1899" s="8"/>
      <c r="M1899" s="8"/>
      <c r="N1899" s="8"/>
      <c r="O1899" s="8" t="s">
        <v>6264</v>
      </c>
      <c r="P1899" s="8"/>
      <c r="Q1899" s="8"/>
      <c r="R1899" s="8"/>
      <c r="S1899" s="8"/>
      <c r="T1899" s="8"/>
      <c r="U1899" s="8"/>
      <c r="V1899" s="8"/>
      <c r="W1899" s="8"/>
      <c r="X1899" s="8"/>
      <c r="Y1899" s="8"/>
      <c r="Z1899" s="8"/>
      <c r="AA1899" s="8"/>
      <c r="AB1899" s="8"/>
      <c r="AC1899" s="8" t="str">
        <f t="shared" si="299"/>
        <v>NO</v>
      </c>
      <c r="AD1899" s="8" t="str">
        <f t="shared" si="300"/>
        <v>NC,,,,,,,,,,,,,</v>
      </c>
      <c r="AE1899" s="8"/>
      <c r="AF1899" s="115"/>
      <c r="AG1899" s="115"/>
      <c r="AH1899" s="8" t="s">
        <v>4889</v>
      </c>
      <c r="AI1899" s="115" t="s">
        <v>4889</v>
      </c>
      <c r="AJ1899" s="115"/>
      <c r="AK1899" s="115"/>
      <c r="AL1899" s="115"/>
      <c r="AM1899" s="115"/>
      <c r="AN1899" s="115"/>
      <c r="AO1899" s="115"/>
      <c r="AP1899" s="115"/>
      <c r="AQ1899" s="115"/>
      <c r="AR1899" s="115"/>
      <c r="AS1899" s="115"/>
      <c r="AT1899" s="115"/>
      <c r="AU1899" s="115"/>
      <c r="AV1899" s="115"/>
      <c r="AW1899" s="115"/>
      <c r="AX1899" s="115"/>
      <c r="AY1899" s="115"/>
      <c r="AZ1899" s="115"/>
      <c r="BA1899" s="115"/>
      <c r="BB1899" s="115"/>
      <c r="BC1899" s="115"/>
      <c r="BD1899" s="115"/>
      <c r="BE1899" s="115"/>
      <c r="BF1899" s="115"/>
      <c r="BG1899" s="115"/>
      <c r="BH1899" s="115"/>
      <c r="BI1899" s="115"/>
      <c r="BJ1899" s="115"/>
      <c r="BK1899" s="115"/>
      <c r="BL1899" s="115"/>
      <c r="BM1899" s="115"/>
      <c r="BN1899" s="115"/>
      <c r="BO1899" s="8"/>
      <c r="BP1899" s="8"/>
      <c r="BQ1899" s="8"/>
      <c r="BR1899" s="8"/>
      <c r="BS1899" s="8"/>
      <c r="BT1899" s="8"/>
      <c r="BU1899" s="8"/>
      <c r="BV1899" s="8"/>
      <c r="BW1899" s="8"/>
      <c r="BX1899" s="8"/>
      <c r="BY1899" s="8"/>
      <c r="BZ1899" s="8"/>
      <c r="CA1899" s="8"/>
      <c r="CB1899" s="8"/>
      <c r="CC1899" s="8"/>
      <c r="CD1899" s="115"/>
      <c r="CE1899" s="8" t="str">
        <f t="shared" si="298"/>
        <v>NC</v>
      </c>
      <c r="CF1899" s="8" t="str">
        <f t="shared" si="301"/>
        <v>Invalid PM Setting</v>
      </c>
      <c r="CG1899" s="8" t="str">
        <f t="shared" si="302"/>
        <v>NC</v>
      </c>
      <c r="CH1899" s="8" t="str">
        <f t="shared" si="303"/>
        <v>Invalid PM Setting</v>
      </c>
      <c r="CI1899" s="8"/>
      <c r="CJ1899" s="8"/>
      <c r="CK1899" s="8"/>
      <c r="CL1899" s="8"/>
      <c r="CM1899" s="115"/>
      <c r="CN1899" s="115"/>
      <c r="CO1899" s="115"/>
      <c r="CP1899" s="115"/>
      <c r="CQ1899" s="8"/>
      <c r="CR1899" s="8"/>
      <c r="CS1899" s="8"/>
      <c r="CT1899" s="8"/>
      <c r="CU1899" s="115"/>
      <c r="CV1899" s="115"/>
      <c r="CY1899" s="115"/>
      <c r="CZ1899" s="8" t="str">
        <f t="shared" si="304"/>
        <v>NC</v>
      </c>
      <c r="DA1899" s="8" t="str">
        <f t="shared" si="305"/>
        <v>Invalid PM Setting</v>
      </c>
      <c r="DB1899" s="8" t="str">
        <f t="shared" si="306"/>
        <v>NC</v>
      </c>
      <c r="DC1899" s="8" t="str">
        <f t="shared" si="307"/>
        <v>Invalid PM Setting</v>
      </c>
      <c r="DD1899" s="8"/>
      <c r="DE1899" s="8"/>
      <c r="DF1899" s="8"/>
      <c r="DG1899" s="115"/>
      <c r="DH1899" s="115"/>
      <c r="DI1899" s="115"/>
      <c r="DJ1899" s="115"/>
      <c r="DK1899" s="8"/>
      <c r="DL1899" s="8"/>
      <c r="DM1899" s="8"/>
      <c r="DN1899" s="8"/>
      <c r="DO1899" s="8"/>
      <c r="DP1899" s="115"/>
      <c r="DQ1899" s="115"/>
      <c r="DR1899" s="115"/>
      <c r="DS1899" s="115"/>
      <c r="DT1899" s="115"/>
    </row>
    <row r="1900" spans="1:124" ht="12.75" customHeight="1">
      <c r="A1900" s="115"/>
      <c r="B1900" s="89">
        <v>1897</v>
      </c>
      <c r="C1900" s="8"/>
      <c r="D1900" s="8"/>
      <c r="E1900" s="8"/>
      <c r="F1900" s="8"/>
      <c r="G1900" s="8"/>
      <c r="H1900" s="8"/>
      <c r="I1900" s="8" t="s">
        <v>4889</v>
      </c>
      <c r="J1900" s="8" t="s">
        <v>6701</v>
      </c>
      <c r="K1900" s="8"/>
      <c r="L1900" s="8"/>
      <c r="M1900" s="8"/>
      <c r="N1900" s="8"/>
      <c r="O1900" s="8" t="s">
        <v>6264</v>
      </c>
      <c r="P1900" s="8"/>
      <c r="Q1900" s="8"/>
      <c r="R1900" s="8"/>
      <c r="S1900" s="8"/>
      <c r="T1900" s="8"/>
      <c r="U1900" s="8"/>
      <c r="V1900" s="8"/>
      <c r="W1900" s="8"/>
      <c r="X1900" s="8"/>
      <c r="Y1900" s="8"/>
      <c r="Z1900" s="8"/>
      <c r="AA1900" s="8"/>
      <c r="AB1900" s="8"/>
      <c r="AC1900" s="8" t="str">
        <f t="shared" si="299"/>
        <v>NO</v>
      </c>
      <c r="AD1900" s="8" t="str">
        <f t="shared" si="300"/>
        <v>NC,,,,,,,,,,,,,</v>
      </c>
      <c r="AE1900" s="8"/>
      <c r="AF1900" s="115"/>
      <c r="AG1900" s="115"/>
      <c r="AH1900" s="8" t="s">
        <v>4889</v>
      </c>
      <c r="AI1900" s="115" t="s">
        <v>4889</v>
      </c>
      <c r="AJ1900" s="115"/>
      <c r="AK1900" s="115"/>
      <c r="AL1900" s="115"/>
      <c r="AM1900" s="115"/>
      <c r="AN1900" s="115"/>
      <c r="AO1900" s="115"/>
      <c r="AP1900" s="115"/>
      <c r="AQ1900" s="115"/>
      <c r="AR1900" s="115"/>
      <c r="AS1900" s="115"/>
      <c r="AT1900" s="115"/>
      <c r="AU1900" s="115"/>
      <c r="AV1900" s="115"/>
      <c r="AW1900" s="115"/>
      <c r="AX1900" s="115"/>
      <c r="AY1900" s="115"/>
      <c r="AZ1900" s="115"/>
      <c r="BA1900" s="115"/>
      <c r="BB1900" s="115"/>
      <c r="BC1900" s="115"/>
      <c r="BD1900" s="115"/>
      <c r="BE1900" s="115"/>
      <c r="BF1900" s="115"/>
      <c r="BG1900" s="115"/>
      <c r="BH1900" s="115"/>
      <c r="BI1900" s="115"/>
      <c r="BJ1900" s="115"/>
      <c r="BK1900" s="115"/>
      <c r="BL1900" s="115"/>
      <c r="BM1900" s="115"/>
      <c r="BN1900" s="115"/>
      <c r="BO1900" s="8"/>
      <c r="BP1900" s="8"/>
      <c r="BQ1900" s="8"/>
      <c r="BR1900" s="8"/>
      <c r="BS1900" s="8"/>
      <c r="BT1900" s="8"/>
      <c r="BU1900" s="8"/>
      <c r="BV1900" s="8"/>
      <c r="BW1900" s="8"/>
      <c r="BX1900" s="8"/>
      <c r="BY1900" s="8"/>
      <c r="BZ1900" s="8"/>
      <c r="CA1900" s="8"/>
      <c r="CB1900" s="8"/>
      <c r="CC1900" s="8"/>
      <c r="CD1900" s="115"/>
      <c r="CE1900" s="8" t="str">
        <f t="shared" si="298"/>
        <v>NC</v>
      </c>
      <c r="CF1900" s="8" t="str">
        <f t="shared" si="301"/>
        <v>Invalid PM Setting</v>
      </c>
      <c r="CG1900" s="8" t="str">
        <f t="shared" si="302"/>
        <v>NC</v>
      </c>
      <c r="CH1900" s="8" t="str">
        <f t="shared" si="303"/>
        <v>Invalid PM Setting</v>
      </c>
      <c r="CI1900" s="8"/>
      <c r="CJ1900" s="8"/>
      <c r="CK1900" s="8"/>
      <c r="CL1900" s="8"/>
      <c r="CM1900" s="115"/>
      <c r="CN1900" s="115"/>
      <c r="CO1900" s="115"/>
      <c r="CP1900" s="115"/>
      <c r="CQ1900" s="8"/>
      <c r="CR1900" s="8"/>
      <c r="CS1900" s="8"/>
      <c r="CT1900" s="8"/>
      <c r="CU1900" s="115"/>
      <c r="CV1900" s="115"/>
      <c r="CY1900" s="115"/>
      <c r="CZ1900" s="8" t="str">
        <f t="shared" si="304"/>
        <v>NC</v>
      </c>
      <c r="DA1900" s="8" t="str">
        <f t="shared" si="305"/>
        <v>Invalid PM Setting</v>
      </c>
      <c r="DB1900" s="8" t="str">
        <f t="shared" si="306"/>
        <v>NC</v>
      </c>
      <c r="DC1900" s="8" t="str">
        <f t="shared" si="307"/>
        <v>Invalid PM Setting</v>
      </c>
      <c r="DD1900" s="8"/>
      <c r="DE1900" s="8"/>
      <c r="DF1900" s="8"/>
      <c r="DG1900" s="115"/>
      <c r="DH1900" s="115"/>
      <c r="DI1900" s="115"/>
      <c r="DJ1900" s="115"/>
      <c r="DK1900" s="8"/>
      <c r="DL1900" s="8"/>
      <c r="DM1900" s="8"/>
      <c r="DN1900" s="8"/>
      <c r="DO1900" s="8"/>
      <c r="DP1900" s="115"/>
      <c r="DQ1900" s="115"/>
      <c r="DR1900" s="115"/>
      <c r="DS1900" s="115"/>
      <c r="DT1900" s="115"/>
    </row>
    <row r="1901" spans="1:124" ht="12.75" customHeight="1">
      <c r="A1901" s="115"/>
      <c r="B1901" s="89">
        <v>1898</v>
      </c>
      <c r="C1901" s="8"/>
      <c r="D1901" s="8"/>
      <c r="E1901" s="8"/>
      <c r="F1901" s="8"/>
      <c r="G1901" s="8"/>
      <c r="H1901" s="8"/>
      <c r="I1901" s="8" t="s">
        <v>4889</v>
      </c>
      <c r="J1901" s="8" t="s">
        <v>6939</v>
      </c>
      <c r="K1901" s="8"/>
      <c r="L1901" s="8"/>
      <c r="M1901" s="8"/>
      <c r="N1901" s="8"/>
      <c r="O1901" s="8" t="s">
        <v>6264</v>
      </c>
      <c r="P1901" s="8"/>
      <c r="Q1901" s="8"/>
      <c r="R1901" s="8"/>
      <c r="S1901" s="8"/>
      <c r="T1901" s="8"/>
      <c r="U1901" s="8"/>
      <c r="V1901" s="8"/>
      <c r="W1901" s="8"/>
      <c r="X1901" s="8"/>
      <c r="Y1901" s="8"/>
      <c r="Z1901" s="8"/>
      <c r="AA1901" s="8"/>
      <c r="AB1901" s="8"/>
      <c r="AC1901" s="8" t="str">
        <f t="shared" si="299"/>
        <v>NO</v>
      </c>
      <c r="AD1901" s="8" t="str">
        <f t="shared" si="300"/>
        <v>NC,,,,,,,,,,,,,</v>
      </c>
      <c r="AE1901" s="8"/>
      <c r="AF1901" s="115"/>
      <c r="AG1901" s="115"/>
      <c r="AH1901" s="8" t="s">
        <v>4889</v>
      </c>
      <c r="AI1901" s="115" t="s">
        <v>4889</v>
      </c>
      <c r="AJ1901" s="115"/>
      <c r="AK1901" s="115"/>
      <c r="AL1901" s="115"/>
      <c r="AM1901" s="115"/>
      <c r="AN1901" s="115"/>
      <c r="AO1901" s="115"/>
      <c r="AP1901" s="115"/>
      <c r="AQ1901" s="115"/>
      <c r="AR1901" s="115"/>
      <c r="AS1901" s="115"/>
      <c r="AT1901" s="115"/>
      <c r="AU1901" s="115"/>
      <c r="AV1901" s="115"/>
      <c r="AW1901" s="115"/>
      <c r="AX1901" s="115"/>
      <c r="AY1901" s="115"/>
      <c r="AZ1901" s="115"/>
      <c r="BA1901" s="115"/>
      <c r="BB1901" s="115"/>
      <c r="BC1901" s="115"/>
      <c r="BD1901" s="115"/>
      <c r="BE1901" s="115"/>
      <c r="BF1901" s="115"/>
      <c r="BG1901" s="115"/>
      <c r="BH1901" s="115"/>
      <c r="BI1901" s="115"/>
      <c r="BJ1901" s="115"/>
      <c r="BK1901" s="115"/>
      <c r="BL1901" s="115"/>
      <c r="BM1901" s="115"/>
      <c r="BN1901" s="115"/>
      <c r="BO1901" s="8"/>
      <c r="BP1901" s="8"/>
      <c r="BQ1901" s="8"/>
      <c r="BR1901" s="8"/>
      <c r="BS1901" s="8"/>
      <c r="BT1901" s="8"/>
      <c r="BU1901" s="8"/>
      <c r="BV1901" s="8"/>
      <c r="BW1901" s="8"/>
      <c r="BX1901" s="8"/>
      <c r="BY1901" s="8"/>
      <c r="BZ1901" s="8"/>
      <c r="CA1901" s="8"/>
      <c r="CB1901" s="8"/>
      <c r="CC1901" s="8"/>
      <c r="CD1901" s="115"/>
      <c r="CE1901" s="8" t="str">
        <f t="shared" si="298"/>
        <v>NC</v>
      </c>
      <c r="CF1901" s="8" t="str">
        <f t="shared" si="301"/>
        <v>Invalid PM Setting</v>
      </c>
      <c r="CG1901" s="8" t="str">
        <f t="shared" si="302"/>
        <v>NC</v>
      </c>
      <c r="CH1901" s="8" t="str">
        <f t="shared" si="303"/>
        <v>Invalid PM Setting</v>
      </c>
      <c r="CI1901" s="8"/>
      <c r="CJ1901" s="8"/>
      <c r="CK1901" s="8"/>
      <c r="CL1901" s="8"/>
      <c r="CM1901" s="115"/>
      <c r="CN1901" s="115"/>
      <c r="CO1901" s="115"/>
      <c r="CP1901" s="115"/>
      <c r="CQ1901" s="8"/>
      <c r="CR1901" s="8"/>
      <c r="CS1901" s="8"/>
      <c r="CT1901" s="8"/>
      <c r="CU1901" s="115"/>
      <c r="CV1901" s="115"/>
      <c r="CY1901" s="115"/>
      <c r="CZ1901" s="8" t="str">
        <f t="shared" si="304"/>
        <v>NC</v>
      </c>
      <c r="DA1901" s="8" t="str">
        <f t="shared" si="305"/>
        <v>Invalid PM Setting</v>
      </c>
      <c r="DB1901" s="8" t="str">
        <f t="shared" si="306"/>
        <v>NC</v>
      </c>
      <c r="DC1901" s="8" t="str">
        <f t="shared" si="307"/>
        <v>Invalid PM Setting</v>
      </c>
      <c r="DD1901" s="8"/>
      <c r="DE1901" s="8"/>
      <c r="DF1901" s="8"/>
      <c r="DG1901" s="115"/>
      <c r="DH1901" s="115"/>
      <c r="DI1901" s="115"/>
      <c r="DJ1901" s="115"/>
      <c r="DK1901" s="8"/>
      <c r="DL1901" s="8"/>
      <c r="DM1901" s="8"/>
      <c r="DN1901" s="8"/>
      <c r="DO1901" s="8"/>
      <c r="DP1901" s="115"/>
      <c r="DQ1901" s="115"/>
      <c r="DR1901" s="115"/>
      <c r="DS1901" s="115"/>
      <c r="DT1901" s="115"/>
    </row>
    <row r="1902" spans="1:124" ht="12.75" customHeight="1">
      <c r="A1902" s="115"/>
      <c r="B1902" s="89">
        <v>1899</v>
      </c>
      <c r="C1902" s="8"/>
      <c r="D1902" s="8"/>
      <c r="E1902" s="8"/>
      <c r="F1902" s="8"/>
      <c r="G1902" s="8"/>
      <c r="H1902" s="8"/>
      <c r="I1902" s="8" t="s">
        <v>4889</v>
      </c>
      <c r="J1902" s="8" t="s">
        <v>6642</v>
      </c>
      <c r="K1902" s="8"/>
      <c r="L1902" s="8"/>
      <c r="M1902" s="8"/>
      <c r="N1902" s="8"/>
      <c r="O1902" s="8" t="s">
        <v>6264</v>
      </c>
      <c r="P1902" s="8"/>
      <c r="Q1902" s="8"/>
      <c r="R1902" s="8"/>
      <c r="S1902" s="8"/>
      <c r="T1902" s="8"/>
      <c r="U1902" s="8"/>
      <c r="V1902" s="8"/>
      <c r="W1902" s="8"/>
      <c r="X1902" s="8"/>
      <c r="Y1902" s="8"/>
      <c r="Z1902" s="8"/>
      <c r="AA1902" s="8"/>
      <c r="AB1902" s="8"/>
      <c r="AC1902" s="8" t="str">
        <f t="shared" si="299"/>
        <v>NO</v>
      </c>
      <c r="AD1902" s="8" t="str">
        <f t="shared" si="300"/>
        <v>NC,,,,,,,,,,,,,</v>
      </c>
      <c r="AE1902" s="8"/>
      <c r="AF1902" s="115"/>
      <c r="AG1902" s="115"/>
      <c r="AH1902" s="8" t="s">
        <v>4889</v>
      </c>
      <c r="AI1902" s="115" t="s">
        <v>4889</v>
      </c>
      <c r="AJ1902" s="115"/>
      <c r="AK1902" s="115"/>
      <c r="AL1902" s="115"/>
      <c r="AM1902" s="115"/>
      <c r="AN1902" s="115"/>
      <c r="AO1902" s="115"/>
      <c r="AP1902" s="115"/>
      <c r="AQ1902" s="115"/>
      <c r="AR1902" s="115"/>
      <c r="AS1902" s="115"/>
      <c r="AT1902" s="115"/>
      <c r="AU1902" s="115"/>
      <c r="AV1902" s="115"/>
      <c r="AW1902" s="115"/>
      <c r="AX1902" s="115"/>
      <c r="AY1902" s="115"/>
      <c r="AZ1902" s="115"/>
      <c r="BA1902" s="115"/>
      <c r="BB1902" s="115"/>
      <c r="BC1902" s="115"/>
      <c r="BD1902" s="115"/>
      <c r="BE1902" s="115"/>
      <c r="BF1902" s="115"/>
      <c r="BG1902" s="115"/>
      <c r="BH1902" s="115"/>
      <c r="BI1902" s="115"/>
      <c r="BJ1902" s="115"/>
      <c r="BK1902" s="115"/>
      <c r="BL1902" s="115"/>
      <c r="BM1902" s="115"/>
      <c r="BN1902" s="115"/>
      <c r="BO1902" s="8"/>
      <c r="BP1902" s="8"/>
      <c r="BQ1902" s="8"/>
      <c r="BR1902" s="8"/>
      <c r="BS1902" s="8"/>
      <c r="BT1902" s="8"/>
      <c r="BU1902" s="8"/>
      <c r="BV1902" s="8"/>
      <c r="BW1902" s="8"/>
      <c r="BX1902" s="8"/>
      <c r="BY1902" s="8"/>
      <c r="BZ1902" s="8"/>
      <c r="CA1902" s="8"/>
      <c r="CB1902" s="8"/>
      <c r="CC1902" s="8"/>
      <c r="CD1902" s="115"/>
      <c r="CE1902" s="8" t="str">
        <f t="shared" si="298"/>
        <v>NC</v>
      </c>
      <c r="CF1902" s="8" t="str">
        <f t="shared" si="301"/>
        <v>Invalid PM Setting</v>
      </c>
      <c r="CG1902" s="8" t="str">
        <f t="shared" si="302"/>
        <v>NC</v>
      </c>
      <c r="CH1902" s="8" t="str">
        <f t="shared" si="303"/>
        <v>Invalid PM Setting</v>
      </c>
      <c r="CI1902" s="8"/>
      <c r="CJ1902" s="8"/>
      <c r="CK1902" s="8"/>
      <c r="CL1902" s="8"/>
      <c r="CM1902" s="115"/>
      <c r="CN1902" s="115"/>
      <c r="CO1902" s="115"/>
      <c r="CP1902" s="115"/>
      <c r="CQ1902" s="8"/>
      <c r="CR1902" s="8"/>
      <c r="CS1902" s="8"/>
      <c r="CT1902" s="8"/>
      <c r="CU1902" s="115"/>
      <c r="CV1902" s="115"/>
      <c r="CY1902" s="115"/>
      <c r="CZ1902" s="8" t="str">
        <f t="shared" si="304"/>
        <v>NC</v>
      </c>
      <c r="DA1902" s="8" t="str">
        <f t="shared" si="305"/>
        <v>Invalid PM Setting</v>
      </c>
      <c r="DB1902" s="8" t="str">
        <f t="shared" si="306"/>
        <v>NC</v>
      </c>
      <c r="DC1902" s="8" t="str">
        <f t="shared" si="307"/>
        <v>Invalid PM Setting</v>
      </c>
      <c r="DD1902" s="8"/>
      <c r="DE1902" s="8"/>
      <c r="DF1902" s="8"/>
      <c r="DG1902" s="115"/>
      <c r="DH1902" s="115"/>
      <c r="DI1902" s="115"/>
      <c r="DJ1902" s="115"/>
      <c r="DK1902" s="8"/>
      <c r="DL1902" s="8"/>
      <c r="DM1902" s="8"/>
      <c r="DN1902" s="8"/>
      <c r="DO1902" s="8"/>
      <c r="DP1902" s="115"/>
      <c r="DQ1902" s="115"/>
      <c r="DR1902" s="115"/>
      <c r="DS1902" s="115"/>
      <c r="DT1902" s="115"/>
    </row>
    <row r="1903" spans="1:124" ht="12.75" customHeight="1">
      <c r="A1903" s="115"/>
      <c r="B1903" s="89">
        <v>1900</v>
      </c>
      <c r="C1903" s="8"/>
      <c r="D1903" s="8"/>
      <c r="E1903" s="8"/>
      <c r="F1903" s="8"/>
      <c r="G1903" s="8"/>
      <c r="H1903" s="8"/>
      <c r="I1903" s="8" t="s">
        <v>4889</v>
      </c>
      <c r="J1903" s="8" t="s">
        <v>6741</v>
      </c>
      <c r="K1903" s="8"/>
      <c r="L1903" s="8"/>
      <c r="M1903" s="8"/>
      <c r="N1903" s="8"/>
      <c r="O1903" s="8" t="s">
        <v>6264</v>
      </c>
      <c r="P1903" s="8"/>
      <c r="Q1903" s="8"/>
      <c r="R1903" s="8"/>
      <c r="S1903" s="8"/>
      <c r="T1903" s="8"/>
      <c r="U1903" s="8"/>
      <c r="V1903" s="8"/>
      <c r="W1903" s="8"/>
      <c r="X1903" s="8"/>
      <c r="Y1903" s="8"/>
      <c r="Z1903" s="8"/>
      <c r="AA1903" s="8"/>
      <c r="AB1903" s="8"/>
      <c r="AC1903" s="8" t="str">
        <f t="shared" si="299"/>
        <v>NO</v>
      </c>
      <c r="AD1903" s="8" t="str">
        <f t="shared" si="300"/>
        <v>NC,,,,,,,,,,,,,</v>
      </c>
      <c r="AE1903" s="8"/>
      <c r="AF1903" s="115"/>
      <c r="AG1903" s="115"/>
      <c r="AH1903" s="8" t="s">
        <v>4889</v>
      </c>
      <c r="AI1903" s="115" t="s">
        <v>4889</v>
      </c>
      <c r="AJ1903" s="115"/>
      <c r="AK1903" s="115"/>
      <c r="AL1903" s="115"/>
      <c r="AM1903" s="115"/>
      <c r="AN1903" s="115"/>
      <c r="AO1903" s="115"/>
      <c r="AP1903" s="115"/>
      <c r="AQ1903" s="115"/>
      <c r="AR1903" s="115"/>
      <c r="AS1903" s="115"/>
      <c r="AT1903" s="115"/>
      <c r="AU1903" s="115"/>
      <c r="AV1903" s="115"/>
      <c r="AW1903" s="115"/>
      <c r="AX1903" s="115"/>
      <c r="AY1903" s="115"/>
      <c r="AZ1903" s="115"/>
      <c r="BA1903" s="115"/>
      <c r="BB1903" s="115"/>
      <c r="BC1903" s="115"/>
      <c r="BD1903" s="115"/>
      <c r="BE1903" s="115"/>
      <c r="BF1903" s="115"/>
      <c r="BG1903" s="115"/>
      <c r="BH1903" s="115"/>
      <c r="BI1903" s="115"/>
      <c r="BJ1903" s="115"/>
      <c r="BK1903" s="115"/>
      <c r="BL1903" s="115"/>
      <c r="BM1903" s="115"/>
      <c r="BN1903" s="115"/>
      <c r="BO1903" s="8"/>
      <c r="BP1903" s="8"/>
      <c r="BQ1903" s="8"/>
      <c r="BR1903" s="8"/>
      <c r="BS1903" s="8"/>
      <c r="BT1903" s="8"/>
      <c r="BU1903" s="8"/>
      <c r="BV1903" s="8"/>
      <c r="BW1903" s="8"/>
      <c r="BX1903" s="8"/>
      <c r="BY1903" s="8"/>
      <c r="BZ1903" s="8"/>
      <c r="CA1903" s="8"/>
      <c r="CB1903" s="8"/>
      <c r="CC1903" s="8"/>
      <c r="CD1903" s="115"/>
      <c r="CE1903" s="8" t="str">
        <f t="shared" si="298"/>
        <v>NC</v>
      </c>
      <c r="CF1903" s="8" t="str">
        <f t="shared" si="301"/>
        <v>Invalid PM Setting</v>
      </c>
      <c r="CG1903" s="8" t="str">
        <f t="shared" si="302"/>
        <v>NC</v>
      </c>
      <c r="CH1903" s="8" t="str">
        <f t="shared" si="303"/>
        <v>Invalid PM Setting</v>
      </c>
      <c r="CI1903" s="8"/>
      <c r="CJ1903" s="8"/>
      <c r="CK1903" s="8"/>
      <c r="CL1903" s="8"/>
      <c r="CM1903" s="115"/>
      <c r="CN1903" s="115"/>
      <c r="CO1903" s="115"/>
      <c r="CP1903" s="115"/>
      <c r="CQ1903" s="8"/>
      <c r="CR1903" s="8"/>
      <c r="CS1903" s="8"/>
      <c r="CT1903" s="8"/>
      <c r="CU1903" s="115"/>
      <c r="CV1903" s="115"/>
      <c r="CY1903" s="115"/>
      <c r="CZ1903" s="8" t="str">
        <f t="shared" si="304"/>
        <v>NC</v>
      </c>
      <c r="DA1903" s="8" t="str">
        <f t="shared" si="305"/>
        <v>Invalid PM Setting</v>
      </c>
      <c r="DB1903" s="8" t="str">
        <f t="shared" si="306"/>
        <v>NC</v>
      </c>
      <c r="DC1903" s="8" t="str">
        <f t="shared" si="307"/>
        <v>Invalid PM Setting</v>
      </c>
      <c r="DD1903" s="8"/>
      <c r="DE1903" s="8"/>
      <c r="DF1903" s="8"/>
      <c r="DG1903" s="115"/>
      <c r="DH1903" s="115"/>
      <c r="DI1903" s="115"/>
      <c r="DJ1903" s="115"/>
      <c r="DK1903" s="8"/>
      <c r="DL1903" s="8"/>
      <c r="DM1903" s="8"/>
      <c r="DN1903" s="8"/>
      <c r="DO1903" s="8"/>
      <c r="DP1903" s="115"/>
      <c r="DQ1903" s="115"/>
      <c r="DR1903" s="115"/>
      <c r="DS1903" s="115"/>
      <c r="DT1903" s="115"/>
    </row>
    <row r="1904" spans="1:124" ht="12.75" customHeight="1">
      <c r="A1904" s="115"/>
      <c r="B1904" s="89">
        <v>1901</v>
      </c>
      <c r="C1904" s="8"/>
      <c r="D1904" s="8"/>
      <c r="E1904" s="8"/>
      <c r="F1904" s="8"/>
      <c r="G1904" s="8"/>
      <c r="H1904" s="8"/>
      <c r="I1904" s="8" t="s">
        <v>4889</v>
      </c>
      <c r="J1904" s="8" t="s">
        <v>6980</v>
      </c>
      <c r="K1904" s="8"/>
      <c r="L1904" s="8"/>
      <c r="M1904" s="8"/>
      <c r="N1904" s="8"/>
      <c r="O1904" s="8" t="s">
        <v>6264</v>
      </c>
      <c r="P1904" s="8"/>
      <c r="Q1904" s="8"/>
      <c r="R1904" s="8"/>
      <c r="S1904" s="8"/>
      <c r="T1904" s="8"/>
      <c r="U1904" s="8"/>
      <c r="V1904" s="8"/>
      <c r="W1904" s="8"/>
      <c r="X1904" s="8"/>
      <c r="Y1904" s="8"/>
      <c r="Z1904" s="8"/>
      <c r="AA1904" s="8"/>
      <c r="AB1904" s="8"/>
      <c r="AC1904" s="8" t="str">
        <f t="shared" si="299"/>
        <v>NO</v>
      </c>
      <c r="AD1904" s="8" t="str">
        <f t="shared" si="300"/>
        <v>NC,,,,,,,,,,,,,</v>
      </c>
      <c r="AE1904" s="8"/>
      <c r="AF1904" s="115"/>
      <c r="AG1904" s="115"/>
      <c r="AH1904" s="8" t="s">
        <v>4889</v>
      </c>
      <c r="AI1904" s="115" t="s">
        <v>4889</v>
      </c>
      <c r="AJ1904" s="115"/>
      <c r="AK1904" s="115"/>
      <c r="AL1904" s="115"/>
      <c r="AM1904" s="115"/>
      <c r="AN1904" s="115"/>
      <c r="AO1904" s="115"/>
      <c r="AP1904" s="115"/>
      <c r="AQ1904" s="115"/>
      <c r="AR1904" s="115"/>
      <c r="AS1904" s="115"/>
      <c r="AT1904" s="115"/>
      <c r="AU1904" s="115"/>
      <c r="AV1904" s="115"/>
      <c r="AW1904" s="115"/>
      <c r="AX1904" s="115"/>
      <c r="AY1904" s="115"/>
      <c r="AZ1904" s="115"/>
      <c r="BA1904" s="115"/>
      <c r="BB1904" s="115"/>
      <c r="BC1904" s="115"/>
      <c r="BD1904" s="115"/>
      <c r="BE1904" s="115"/>
      <c r="BF1904" s="115"/>
      <c r="BG1904" s="115"/>
      <c r="BH1904" s="115"/>
      <c r="BI1904" s="115"/>
      <c r="BJ1904" s="115"/>
      <c r="BK1904" s="115"/>
      <c r="BL1904" s="115"/>
      <c r="BM1904" s="115"/>
      <c r="BN1904" s="115"/>
      <c r="BO1904" s="8"/>
      <c r="BP1904" s="8"/>
      <c r="BQ1904" s="8"/>
      <c r="BR1904" s="8"/>
      <c r="BS1904" s="8"/>
      <c r="BT1904" s="8"/>
      <c r="BU1904" s="8"/>
      <c r="BV1904" s="8"/>
      <c r="BW1904" s="8"/>
      <c r="BX1904" s="8"/>
      <c r="BY1904" s="8"/>
      <c r="BZ1904" s="8"/>
      <c r="CA1904" s="8"/>
      <c r="CB1904" s="8"/>
      <c r="CC1904" s="8"/>
      <c r="CD1904" s="115"/>
      <c r="CE1904" s="8" t="str">
        <f t="shared" si="298"/>
        <v>NC</v>
      </c>
      <c r="CF1904" s="8" t="str">
        <f t="shared" si="301"/>
        <v>Invalid PM Setting</v>
      </c>
      <c r="CG1904" s="8" t="str">
        <f t="shared" si="302"/>
        <v>NC</v>
      </c>
      <c r="CH1904" s="8" t="str">
        <f t="shared" si="303"/>
        <v>Invalid PM Setting</v>
      </c>
      <c r="CI1904" s="8"/>
      <c r="CJ1904" s="8"/>
      <c r="CK1904" s="8"/>
      <c r="CL1904" s="8"/>
      <c r="CM1904" s="115"/>
      <c r="CN1904" s="115"/>
      <c r="CO1904" s="115"/>
      <c r="CP1904" s="115"/>
      <c r="CQ1904" s="8"/>
      <c r="CR1904" s="8"/>
      <c r="CS1904" s="8"/>
      <c r="CT1904" s="8"/>
      <c r="CU1904" s="115"/>
      <c r="CV1904" s="115"/>
      <c r="CY1904" s="115"/>
      <c r="CZ1904" s="8" t="str">
        <f t="shared" si="304"/>
        <v>NC</v>
      </c>
      <c r="DA1904" s="8" t="str">
        <f t="shared" si="305"/>
        <v>Invalid PM Setting</v>
      </c>
      <c r="DB1904" s="8" t="str">
        <f t="shared" si="306"/>
        <v>NC</v>
      </c>
      <c r="DC1904" s="8" t="str">
        <f t="shared" si="307"/>
        <v>Invalid PM Setting</v>
      </c>
      <c r="DD1904" s="8"/>
      <c r="DE1904" s="8"/>
      <c r="DF1904" s="8"/>
      <c r="DG1904" s="115"/>
      <c r="DH1904" s="115"/>
      <c r="DI1904" s="115"/>
      <c r="DJ1904" s="115"/>
      <c r="DK1904" s="8"/>
      <c r="DL1904" s="8"/>
      <c r="DM1904" s="8"/>
      <c r="DN1904" s="8"/>
      <c r="DO1904" s="8"/>
      <c r="DP1904" s="115"/>
      <c r="DQ1904" s="115"/>
      <c r="DR1904" s="115"/>
      <c r="DS1904" s="115"/>
      <c r="DT1904" s="115"/>
    </row>
    <row r="1905" spans="1:124" ht="12.75" customHeight="1">
      <c r="A1905" s="115"/>
      <c r="B1905" s="89">
        <v>1902</v>
      </c>
      <c r="C1905" s="8"/>
      <c r="D1905" s="8"/>
      <c r="E1905" s="8"/>
      <c r="F1905" s="8"/>
      <c r="G1905" s="8"/>
      <c r="H1905" s="8"/>
      <c r="I1905" s="8" t="s">
        <v>4889</v>
      </c>
      <c r="J1905" s="8" t="s">
        <v>6944</v>
      </c>
      <c r="K1905" s="8"/>
      <c r="L1905" s="8"/>
      <c r="M1905" s="8"/>
      <c r="N1905" s="8"/>
      <c r="O1905" s="8" t="s">
        <v>6264</v>
      </c>
      <c r="P1905" s="8"/>
      <c r="Q1905" s="8"/>
      <c r="R1905" s="8"/>
      <c r="S1905" s="8"/>
      <c r="T1905" s="8"/>
      <c r="U1905" s="8"/>
      <c r="V1905" s="8"/>
      <c r="W1905" s="8"/>
      <c r="X1905" s="8"/>
      <c r="Y1905" s="8"/>
      <c r="Z1905" s="8"/>
      <c r="AA1905" s="8"/>
      <c r="AB1905" s="8"/>
      <c r="AC1905" s="8" t="str">
        <f t="shared" si="299"/>
        <v>NO</v>
      </c>
      <c r="AD1905" s="8" t="str">
        <f t="shared" si="300"/>
        <v>NC,,,,,,,,,,,,,</v>
      </c>
      <c r="AE1905" s="8"/>
      <c r="AF1905" s="115"/>
      <c r="AG1905" s="115"/>
      <c r="AH1905" s="8" t="s">
        <v>4889</v>
      </c>
      <c r="AI1905" s="115" t="s">
        <v>4889</v>
      </c>
      <c r="AJ1905" s="115"/>
      <c r="AK1905" s="115"/>
      <c r="AL1905" s="115"/>
      <c r="AM1905" s="115"/>
      <c r="AN1905" s="115"/>
      <c r="AO1905" s="115"/>
      <c r="AP1905" s="115"/>
      <c r="AQ1905" s="115"/>
      <c r="AR1905" s="115"/>
      <c r="AS1905" s="115"/>
      <c r="AT1905" s="115"/>
      <c r="AU1905" s="115"/>
      <c r="AV1905" s="115"/>
      <c r="AW1905" s="115"/>
      <c r="AX1905" s="115"/>
      <c r="AY1905" s="115"/>
      <c r="AZ1905" s="115"/>
      <c r="BA1905" s="115"/>
      <c r="BB1905" s="115"/>
      <c r="BC1905" s="115"/>
      <c r="BD1905" s="115"/>
      <c r="BE1905" s="115"/>
      <c r="BF1905" s="115"/>
      <c r="BG1905" s="115"/>
      <c r="BH1905" s="115"/>
      <c r="BI1905" s="115"/>
      <c r="BJ1905" s="115"/>
      <c r="BK1905" s="115"/>
      <c r="BL1905" s="115"/>
      <c r="BM1905" s="115"/>
      <c r="BN1905" s="115"/>
      <c r="BO1905" s="8"/>
      <c r="BP1905" s="8"/>
      <c r="BQ1905" s="8"/>
      <c r="BR1905" s="8"/>
      <c r="BS1905" s="8"/>
      <c r="BT1905" s="8"/>
      <c r="BU1905" s="8"/>
      <c r="BV1905" s="8"/>
      <c r="BW1905" s="8"/>
      <c r="BX1905" s="8"/>
      <c r="BY1905" s="8"/>
      <c r="BZ1905" s="8"/>
      <c r="CA1905" s="8"/>
      <c r="CB1905" s="8"/>
      <c r="CC1905" s="8"/>
      <c r="CD1905" s="115"/>
      <c r="CE1905" s="8" t="str">
        <f t="shared" si="298"/>
        <v>NC</v>
      </c>
      <c r="CF1905" s="8" t="str">
        <f t="shared" si="301"/>
        <v>Invalid PM Setting</v>
      </c>
      <c r="CG1905" s="8" t="str">
        <f t="shared" si="302"/>
        <v>NC</v>
      </c>
      <c r="CH1905" s="8" t="str">
        <f t="shared" si="303"/>
        <v>Invalid PM Setting</v>
      </c>
      <c r="CI1905" s="8"/>
      <c r="CJ1905" s="8"/>
      <c r="CK1905" s="8"/>
      <c r="CL1905" s="8"/>
      <c r="CM1905" s="115"/>
      <c r="CN1905" s="115"/>
      <c r="CO1905" s="115"/>
      <c r="CP1905" s="115"/>
      <c r="CQ1905" s="8"/>
      <c r="CR1905" s="8"/>
      <c r="CS1905" s="8"/>
      <c r="CT1905" s="8"/>
      <c r="CU1905" s="115"/>
      <c r="CV1905" s="115"/>
      <c r="CY1905" s="115"/>
      <c r="CZ1905" s="8" t="str">
        <f t="shared" si="304"/>
        <v>NC</v>
      </c>
      <c r="DA1905" s="8" t="str">
        <f t="shared" si="305"/>
        <v>Invalid PM Setting</v>
      </c>
      <c r="DB1905" s="8" t="str">
        <f t="shared" si="306"/>
        <v>NC</v>
      </c>
      <c r="DC1905" s="8" t="str">
        <f t="shared" si="307"/>
        <v>Invalid PM Setting</v>
      </c>
      <c r="DD1905" s="8"/>
      <c r="DE1905" s="8"/>
      <c r="DF1905" s="8"/>
      <c r="DG1905" s="115"/>
      <c r="DH1905" s="115"/>
      <c r="DI1905" s="115"/>
      <c r="DJ1905" s="115"/>
      <c r="DK1905" s="8"/>
      <c r="DL1905" s="8"/>
      <c r="DM1905" s="8"/>
      <c r="DN1905" s="8"/>
      <c r="DO1905" s="8"/>
      <c r="DP1905" s="115"/>
      <c r="DQ1905" s="115"/>
      <c r="DR1905" s="115"/>
      <c r="DS1905" s="115"/>
      <c r="DT1905" s="115"/>
    </row>
    <row r="1906" spans="1:124" ht="12.75" customHeight="1">
      <c r="A1906" s="115"/>
      <c r="B1906" s="89">
        <v>1903</v>
      </c>
      <c r="C1906" s="8"/>
      <c r="D1906" s="8"/>
      <c r="E1906" s="8"/>
      <c r="F1906" s="8"/>
      <c r="G1906" s="8"/>
      <c r="H1906" s="8"/>
      <c r="I1906" s="8" t="s">
        <v>4889</v>
      </c>
      <c r="J1906" s="8" t="s">
        <v>7101</v>
      </c>
      <c r="K1906" s="8"/>
      <c r="L1906" s="8"/>
      <c r="M1906" s="8"/>
      <c r="N1906" s="8"/>
      <c r="O1906" s="8" t="s">
        <v>6264</v>
      </c>
      <c r="P1906" s="8"/>
      <c r="Q1906" s="8"/>
      <c r="R1906" s="8"/>
      <c r="S1906" s="8"/>
      <c r="T1906" s="8"/>
      <c r="U1906" s="8"/>
      <c r="V1906" s="8"/>
      <c r="W1906" s="8"/>
      <c r="X1906" s="8"/>
      <c r="Y1906" s="8"/>
      <c r="Z1906" s="8"/>
      <c r="AA1906" s="8"/>
      <c r="AB1906" s="8"/>
      <c r="AC1906" s="8" t="str">
        <f t="shared" si="299"/>
        <v>NO</v>
      </c>
      <c r="AD1906" s="8" t="str">
        <f t="shared" si="300"/>
        <v>NC,,,,,,,,,,,,,</v>
      </c>
      <c r="AE1906" s="8"/>
      <c r="AF1906" s="115"/>
      <c r="AG1906" s="115"/>
      <c r="AH1906" s="8" t="s">
        <v>4889</v>
      </c>
      <c r="AI1906" s="115" t="s">
        <v>4889</v>
      </c>
      <c r="AJ1906" s="115"/>
      <c r="AK1906" s="115"/>
      <c r="AL1906" s="115"/>
      <c r="AM1906" s="115"/>
      <c r="AN1906" s="115"/>
      <c r="AO1906" s="115"/>
      <c r="AP1906" s="115"/>
      <c r="AQ1906" s="115"/>
      <c r="AR1906" s="115"/>
      <c r="AS1906" s="115"/>
      <c r="AT1906" s="115"/>
      <c r="AU1906" s="115"/>
      <c r="AV1906" s="115"/>
      <c r="AW1906" s="115"/>
      <c r="AX1906" s="115"/>
      <c r="AY1906" s="115"/>
      <c r="AZ1906" s="115"/>
      <c r="BA1906" s="115"/>
      <c r="BB1906" s="115"/>
      <c r="BC1906" s="115"/>
      <c r="BD1906" s="115"/>
      <c r="BE1906" s="115"/>
      <c r="BF1906" s="115"/>
      <c r="BG1906" s="115"/>
      <c r="BH1906" s="115"/>
      <c r="BI1906" s="115"/>
      <c r="BJ1906" s="115"/>
      <c r="BK1906" s="115"/>
      <c r="BL1906" s="115"/>
      <c r="BM1906" s="115"/>
      <c r="BN1906" s="115"/>
      <c r="BO1906" s="8"/>
      <c r="BP1906" s="8"/>
      <c r="BQ1906" s="8"/>
      <c r="BR1906" s="8"/>
      <c r="BS1906" s="8"/>
      <c r="BT1906" s="8"/>
      <c r="BU1906" s="8"/>
      <c r="BV1906" s="8"/>
      <c r="BW1906" s="8"/>
      <c r="BX1906" s="8"/>
      <c r="BY1906" s="8"/>
      <c r="BZ1906" s="8"/>
      <c r="CA1906" s="8"/>
      <c r="CB1906" s="8"/>
      <c r="CC1906" s="8"/>
      <c r="CD1906" s="115"/>
      <c r="CE1906" s="8" t="str">
        <f t="shared" si="298"/>
        <v>NC</v>
      </c>
      <c r="CF1906" s="8" t="str">
        <f t="shared" si="301"/>
        <v>Invalid PM Setting</v>
      </c>
      <c r="CG1906" s="8" t="str">
        <f t="shared" si="302"/>
        <v>NC</v>
      </c>
      <c r="CH1906" s="8" t="str">
        <f t="shared" si="303"/>
        <v>Invalid PM Setting</v>
      </c>
      <c r="CI1906" s="8"/>
      <c r="CJ1906" s="8"/>
      <c r="CK1906" s="8"/>
      <c r="CL1906" s="8"/>
      <c r="CM1906" s="115"/>
      <c r="CN1906" s="115"/>
      <c r="CO1906" s="115"/>
      <c r="CP1906" s="115"/>
      <c r="CQ1906" s="8"/>
      <c r="CR1906" s="8"/>
      <c r="CS1906" s="8"/>
      <c r="CT1906" s="8"/>
      <c r="CU1906" s="115"/>
      <c r="CV1906" s="115"/>
      <c r="CY1906" s="115"/>
      <c r="CZ1906" s="8" t="str">
        <f t="shared" si="304"/>
        <v>NC</v>
      </c>
      <c r="DA1906" s="8" t="str">
        <f t="shared" si="305"/>
        <v>Invalid PM Setting</v>
      </c>
      <c r="DB1906" s="8" t="str">
        <f t="shared" si="306"/>
        <v>NC</v>
      </c>
      <c r="DC1906" s="8" t="str">
        <f t="shared" si="307"/>
        <v>Invalid PM Setting</v>
      </c>
      <c r="DD1906" s="8"/>
      <c r="DE1906" s="8"/>
      <c r="DF1906" s="8"/>
      <c r="DG1906" s="115"/>
      <c r="DH1906" s="115"/>
      <c r="DI1906" s="115"/>
      <c r="DJ1906" s="115"/>
      <c r="DK1906" s="8"/>
      <c r="DL1906" s="8"/>
      <c r="DM1906" s="8"/>
      <c r="DN1906" s="8"/>
      <c r="DO1906" s="8"/>
      <c r="DP1906" s="115"/>
      <c r="DQ1906" s="115"/>
      <c r="DR1906" s="115"/>
      <c r="DS1906" s="115"/>
      <c r="DT1906" s="115"/>
    </row>
    <row r="1907" spans="1:124" ht="12.75" customHeight="1">
      <c r="A1907" s="115"/>
      <c r="B1907" s="89">
        <v>1904</v>
      </c>
      <c r="C1907" s="8"/>
      <c r="D1907" s="8"/>
      <c r="E1907" s="8"/>
      <c r="F1907" s="8"/>
      <c r="G1907" s="8"/>
      <c r="H1907" s="8"/>
      <c r="I1907" s="8" t="s">
        <v>4889</v>
      </c>
      <c r="J1907" s="8" t="s">
        <v>4730</v>
      </c>
      <c r="K1907" s="8"/>
      <c r="L1907" s="8"/>
      <c r="M1907" s="8"/>
      <c r="N1907" s="8"/>
      <c r="O1907" s="8" t="s">
        <v>6264</v>
      </c>
      <c r="P1907" s="8"/>
      <c r="Q1907" s="8"/>
      <c r="R1907" s="8"/>
      <c r="S1907" s="8"/>
      <c r="T1907" s="8"/>
      <c r="U1907" s="8"/>
      <c r="V1907" s="8"/>
      <c r="W1907" s="8"/>
      <c r="X1907" s="8"/>
      <c r="Y1907" s="8"/>
      <c r="Z1907" s="8"/>
      <c r="AA1907" s="8"/>
      <c r="AB1907" s="8"/>
      <c r="AC1907" s="8" t="str">
        <f t="shared" si="299"/>
        <v>NO</v>
      </c>
      <c r="AD1907" s="8" t="str">
        <f t="shared" si="300"/>
        <v>NC,,,,,,,,,,,,,</v>
      </c>
      <c r="AE1907" s="8"/>
      <c r="AF1907" s="115"/>
      <c r="AG1907" s="115"/>
      <c r="AH1907" s="8" t="s">
        <v>4889</v>
      </c>
      <c r="AI1907" s="115" t="s">
        <v>4889</v>
      </c>
      <c r="AJ1907" s="115"/>
      <c r="AK1907" s="115"/>
      <c r="AL1907" s="115"/>
      <c r="AM1907" s="115"/>
      <c r="AN1907" s="115"/>
      <c r="AO1907" s="115"/>
      <c r="AP1907" s="115"/>
      <c r="AQ1907" s="115"/>
      <c r="AR1907" s="115"/>
      <c r="AS1907" s="115"/>
      <c r="AT1907" s="115"/>
      <c r="AU1907" s="115"/>
      <c r="AV1907" s="115"/>
      <c r="AW1907" s="115"/>
      <c r="AX1907" s="115"/>
      <c r="AY1907" s="115"/>
      <c r="AZ1907" s="115"/>
      <c r="BA1907" s="115"/>
      <c r="BB1907" s="115"/>
      <c r="BC1907" s="115"/>
      <c r="BD1907" s="115"/>
      <c r="BE1907" s="115"/>
      <c r="BF1907" s="115"/>
      <c r="BG1907" s="115"/>
      <c r="BH1907" s="115"/>
      <c r="BI1907" s="115"/>
      <c r="BJ1907" s="115"/>
      <c r="BK1907" s="115"/>
      <c r="BL1907" s="115"/>
      <c r="BM1907" s="115"/>
      <c r="BN1907" s="115"/>
      <c r="BO1907" s="8"/>
      <c r="BP1907" s="8"/>
      <c r="BQ1907" s="8"/>
      <c r="BR1907" s="8"/>
      <c r="BS1907" s="8"/>
      <c r="BT1907" s="8"/>
      <c r="BU1907" s="8"/>
      <c r="BV1907" s="8"/>
      <c r="BW1907" s="8"/>
      <c r="BX1907" s="8"/>
      <c r="BY1907" s="8"/>
      <c r="BZ1907" s="8"/>
      <c r="CA1907" s="8"/>
      <c r="CB1907" s="8"/>
      <c r="CC1907" s="8"/>
      <c r="CD1907" s="115"/>
      <c r="CE1907" s="8" t="str">
        <f t="shared" si="298"/>
        <v>NC</v>
      </c>
      <c r="CF1907" s="8" t="str">
        <f t="shared" si="301"/>
        <v>Invalid PM Setting</v>
      </c>
      <c r="CG1907" s="8" t="str">
        <f t="shared" si="302"/>
        <v>NC</v>
      </c>
      <c r="CH1907" s="8" t="str">
        <f t="shared" si="303"/>
        <v>Invalid PM Setting</v>
      </c>
      <c r="CI1907" s="8"/>
      <c r="CJ1907" s="8"/>
      <c r="CK1907" s="8"/>
      <c r="CL1907" s="8"/>
      <c r="CM1907" s="115"/>
      <c r="CN1907" s="115"/>
      <c r="CO1907" s="115"/>
      <c r="CP1907" s="115"/>
      <c r="CQ1907" s="8"/>
      <c r="CR1907" s="8"/>
      <c r="CS1907" s="8"/>
      <c r="CT1907" s="8"/>
      <c r="CU1907" s="115"/>
      <c r="CV1907" s="115"/>
      <c r="CY1907" s="115"/>
      <c r="CZ1907" s="8" t="str">
        <f t="shared" si="304"/>
        <v>NC</v>
      </c>
      <c r="DA1907" s="8" t="str">
        <f t="shared" si="305"/>
        <v>Invalid PM Setting</v>
      </c>
      <c r="DB1907" s="8" t="str">
        <f t="shared" si="306"/>
        <v>NC</v>
      </c>
      <c r="DC1907" s="8" t="str">
        <f t="shared" si="307"/>
        <v>Invalid PM Setting</v>
      </c>
      <c r="DD1907" s="8"/>
      <c r="DE1907" s="8"/>
      <c r="DF1907" s="8"/>
      <c r="DG1907" s="115"/>
      <c r="DH1907" s="115"/>
      <c r="DI1907" s="115"/>
      <c r="DJ1907" s="115"/>
      <c r="DK1907" s="8"/>
      <c r="DL1907" s="8"/>
      <c r="DM1907" s="8"/>
      <c r="DN1907" s="8"/>
      <c r="DO1907" s="8"/>
      <c r="DP1907" s="115"/>
      <c r="DQ1907" s="115"/>
      <c r="DR1907" s="115"/>
      <c r="DS1907" s="115"/>
      <c r="DT1907" s="115"/>
    </row>
    <row r="1908" spans="1:124" ht="12.75" customHeight="1">
      <c r="A1908" s="115"/>
      <c r="B1908" s="89">
        <v>1905</v>
      </c>
      <c r="C1908" s="8"/>
      <c r="D1908" s="8"/>
      <c r="E1908" s="8"/>
      <c r="F1908" s="8"/>
      <c r="G1908" s="8"/>
      <c r="H1908" s="8"/>
      <c r="I1908" s="8" t="s">
        <v>4889</v>
      </c>
      <c r="J1908" s="8" t="s">
        <v>7102</v>
      </c>
      <c r="K1908" s="8"/>
      <c r="L1908" s="8"/>
      <c r="M1908" s="8"/>
      <c r="N1908" s="8"/>
      <c r="O1908" s="8" t="s">
        <v>6264</v>
      </c>
      <c r="P1908" s="8"/>
      <c r="Q1908" s="8"/>
      <c r="R1908" s="8"/>
      <c r="S1908" s="8"/>
      <c r="T1908" s="8"/>
      <c r="U1908" s="8"/>
      <c r="V1908" s="8"/>
      <c r="W1908" s="8"/>
      <c r="X1908" s="8"/>
      <c r="Y1908" s="8"/>
      <c r="Z1908" s="8"/>
      <c r="AA1908" s="8"/>
      <c r="AB1908" s="8"/>
      <c r="AC1908" s="8" t="str">
        <f t="shared" si="299"/>
        <v>NO</v>
      </c>
      <c r="AD1908" s="8" t="str">
        <f t="shared" si="300"/>
        <v>NC,,,,,,,,,,,,,</v>
      </c>
      <c r="AE1908" s="8"/>
      <c r="AF1908" s="115"/>
      <c r="AG1908" s="115"/>
      <c r="AH1908" s="8" t="s">
        <v>4889</v>
      </c>
      <c r="AI1908" s="115" t="s">
        <v>4889</v>
      </c>
      <c r="AJ1908" s="115"/>
      <c r="AK1908" s="115"/>
      <c r="AL1908" s="115"/>
      <c r="AM1908" s="115"/>
      <c r="AN1908" s="115"/>
      <c r="AO1908" s="115"/>
      <c r="AP1908" s="115"/>
      <c r="AQ1908" s="115"/>
      <c r="AR1908" s="115"/>
      <c r="AS1908" s="115"/>
      <c r="AT1908" s="115"/>
      <c r="AU1908" s="115"/>
      <c r="AV1908" s="115"/>
      <c r="AW1908" s="115"/>
      <c r="AX1908" s="115"/>
      <c r="AY1908" s="115"/>
      <c r="AZ1908" s="115"/>
      <c r="BA1908" s="115"/>
      <c r="BB1908" s="115"/>
      <c r="BC1908" s="115"/>
      <c r="BD1908" s="115"/>
      <c r="BE1908" s="115"/>
      <c r="BF1908" s="115"/>
      <c r="BG1908" s="115"/>
      <c r="BH1908" s="115"/>
      <c r="BI1908" s="115"/>
      <c r="BJ1908" s="115"/>
      <c r="BK1908" s="115"/>
      <c r="BL1908" s="115"/>
      <c r="BM1908" s="115"/>
      <c r="BN1908" s="115"/>
      <c r="BO1908" s="8"/>
      <c r="BP1908" s="8"/>
      <c r="BQ1908" s="8"/>
      <c r="BR1908" s="8"/>
      <c r="BS1908" s="8"/>
      <c r="BT1908" s="8"/>
      <c r="BU1908" s="8"/>
      <c r="BV1908" s="8"/>
      <c r="BW1908" s="8"/>
      <c r="BX1908" s="8"/>
      <c r="BY1908" s="8"/>
      <c r="BZ1908" s="8"/>
      <c r="CA1908" s="8"/>
      <c r="CB1908" s="8"/>
      <c r="CC1908" s="8"/>
      <c r="CD1908" s="115"/>
      <c r="CE1908" s="8" t="str">
        <f t="shared" si="298"/>
        <v>NC</v>
      </c>
      <c r="CF1908" s="8" t="str">
        <f t="shared" si="301"/>
        <v>Invalid PM Setting</v>
      </c>
      <c r="CG1908" s="8" t="str">
        <f t="shared" si="302"/>
        <v>NC</v>
      </c>
      <c r="CH1908" s="8" t="str">
        <f t="shared" si="303"/>
        <v>Invalid PM Setting</v>
      </c>
      <c r="CI1908" s="8"/>
      <c r="CJ1908" s="8"/>
      <c r="CK1908" s="8"/>
      <c r="CL1908" s="8"/>
      <c r="CM1908" s="115"/>
      <c r="CN1908" s="115"/>
      <c r="CO1908" s="115"/>
      <c r="CP1908" s="115"/>
      <c r="CQ1908" s="8"/>
      <c r="CR1908" s="8"/>
      <c r="CS1908" s="8"/>
      <c r="CT1908" s="8"/>
      <c r="CU1908" s="115"/>
      <c r="CV1908" s="115"/>
      <c r="CY1908" s="115"/>
      <c r="CZ1908" s="8" t="str">
        <f t="shared" si="304"/>
        <v>NC</v>
      </c>
      <c r="DA1908" s="8" t="str">
        <f t="shared" si="305"/>
        <v>Invalid PM Setting</v>
      </c>
      <c r="DB1908" s="8" t="str">
        <f t="shared" si="306"/>
        <v>NC</v>
      </c>
      <c r="DC1908" s="8" t="str">
        <f t="shared" si="307"/>
        <v>Invalid PM Setting</v>
      </c>
      <c r="DD1908" s="8"/>
      <c r="DE1908" s="8"/>
      <c r="DF1908" s="8"/>
      <c r="DG1908" s="115"/>
      <c r="DH1908" s="115"/>
      <c r="DI1908" s="115"/>
      <c r="DJ1908" s="115"/>
      <c r="DK1908" s="8"/>
      <c r="DL1908" s="8"/>
      <c r="DM1908" s="8"/>
      <c r="DN1908" s="8"/>
      <c r="DO1908" s="8"/>
      <c r="DP1908" s="115"/>
      <c r="DQ1908" s="115"/>
      <c r="DR1908" s="115"/>
      <c r="DS1908" s="115"/>
      <c r="DT1908" s="115"/>
    </row>
    <row r="1909" spans="1:124" ht="12.75" customHeight="1">
      <c r="A1909" s="115"/>
      <c r="B1909" s="89">
        <v>1906</v>
      </c>
      <c r="C1909" s="8"/>
      <c r="D1909" s="8"/>
      <c r="E1909" s="8"/>
      <c r="F1909" s="8"/>
      <c r="G1909" s="8"/>
      <c r="H1909" s="8"/>
      <c r="I1909" s="8" t="s">
        <v>4889</v>
      </c>
      <c r="J1909" s="8" t="s">
        <v>6960</v>
      </c>
      <c r="K1909" s="8"/>
      <c r="L1909" s="8"/>
      <c r="M1909" s="8"/>
      <c r="N1909" s="8"/>
      <c r="O1909" s="8" t="s">
        <v>6264</v>
      </c>
      <c r="P1909" s="8"/>
      <c r="Q1909" s="8"/>
      <c r="R1909" s="8"/>
      <c r="S1909" s="8"/>
      <c r="T1909" s="8"/>
      <c r="U1909" s="8"/>
      <c r="V1909" s="8"/>
      <c r="W1909" s="8"/>
      <c r="X1909" s="8"/>
      <c r="Y1909" s="8"/>
      <c r="Z1909" s="8"/>
      <c r="AA1909" s="8"/>
      <c r="AB1909" s="8"/>
      <c r="AC1909" s="8" t="str">
        <f t="shared" si="299"/>
        <v>NO</v>
      </c>
      <c r="AD1909" s="8" t="str">
        <f t="shared" si="300"/>
        <v>NC,,,,,,,,,,,,,</v>
      </c>
      <c r="AE1909" s="8"/>
      <c r="AF1909" s="115"/>
      <c r="AG1909" s="115"/>
      <c r="AH1909" s="8" t="s">
        <v>4889</v>
      </c>
      <c r="AI1909" s="115" t="s">
        <v>4889</v>
      </c>
      <c r="AJ1909" s="115"/>
      <c r="AK1909" s="115"/>
      <c r="AL1909" s="115"/>
      <c r="AM1909" s="115"/>
      <c r="AN1909" s="115"/>
      <c r="AO1909" s="115"/>
      <c r="AP1909" s="115"/>
      <c r="AQ1909" s="115"/>
      <c r="AR1909" s="115"/>
      <c r="AS1909" s="115"/>
      <c r="AT1909" s="115"/>
      <c r="AU1909" s="115"/>
      <c r="AV1909" s="115"/>
      <c r="AW1909" s="115"/>
      <c r="AX1909" s="115"/>
      <c r="AY1909" s="115"/>
      <c r="AZ1909" s="115"/>
      <c r="BA1909" s="115"/>
      <c r="BB1909" s="115"/>
      <c r="BC1909" s="115"/>
      <c r="BD1909" s="115"/>
      <c r="BE1909" s="115"/>
      <c r="BF1909" s="115"/>
      <c r="BG1909" s="115"/>
      <c r="BH1909" s="115"/>
      <c r="BI1909" s="115"/>
      <c r="BJ1909" s="115"/>
      <c r="BK1909" s="115"/>
      <c r="BL1909" s="115"/>
      <c r="BM1909" s="115"/>
      <c r="BN1909" s="115"/>
      <c r="BO1909" s="8"/>
      <c r="BP1909" s="8"/>
      <c r="BQ1909" s="8"/>
      <c r="BR1909" s="8"/>
      <c r="BS1909" s="8"/>
      <c r="BT1909" s="8"/>
      <c r="BU1909" s="8"/>
      <c r="BV1909" s="8"/>
      <c r="BW1909" s="8"/>
      <c r="BX1909" s="8"/>
      <c r="BY1909" s="8"/>
      <c r="BZ1909" s="8"/>
      <c r="CA1909" s="8"/>
      <c r="CB1909" s="8"/>
      <c r="CC1909" s="8"/>
      <c r="CD1909" s="115"/>
      <c r="CE1909" s="8" t="str">
        <f t="shared" si="298"/>
        <v>NC</v>
      </c>
      <c r="CF1909" s="8" t="str">
        <f t="shared" si="301"/>
        <v>Invalid PM Setting</v>
      </c>
      <c r="CG1909" s="8" t="str">
        <f t="shared" si="302"/>
        <v>NC</v>
      </c>
      <c r="CH1909" s="8" t="str">
        <f t="shared" si="303"/>
        <v>Invalid PM Setting</v>
      </c>
      <c r="CI1909" s="8"/>
      <c r="CJ1909" s="8"/>
      <c r="CK1909" s="8"/>
      <c r="CL1909" s="8"/>
      <c r="CM1909" s="115"/>
      <c r="CN1909" s="115"/>
      <c r="CO1909" s="115"/>
      <c r="CP1909" s="115"/>
      <c r="CQ1909" s="8"/>
      <c r="CR1909" s="8"/>
      <c r="CS1909" s="8"/>
      <c r="CT1909" s="8"/>
      <c r="CU1909" s="115"/>
      <c r="CV1909" s="115"/>
      <c r="CY1909" s="115"/>
      <c r="CZ1909" s="8" t="str">
        <f t="shared" si="304"/>
        <v>NC</v>
      </c>
      <c r="DA1909" s="8" t="str">
        <f t="shared" si="305"/>
        <v>Invalid PM Setting</v>
      </c>
      <c r="DB1909" s="8" t="str">
        <f t="shared" si="306"/>
        <v>NC</v>
      </c>
      <c r="DC1909" s="8" t="str">
        <f t="shared" si="307"/>
        <v>Invalid PM Setting</v>
      </c>
      <c r="DD1909" s="8"/>
      <c r="DE1909" s="8"/>
      <c r="DF1909" s="8"/>
      <c r="DG1909" s="115"/>
      <c r="DH1909" s="115"/>
      <c r="DI1909" s="115"/>
      <c r="DJ1909" s="115"/>
      <c r="DK1909" s="8"/>
      <c r="DL1909" s="8"/>
      <c r="DM1909" s="8"/>
      <c r="DN1909" s="8"/>
      <c r="DO1909" s="8"/>
      <c r="DP1909" s="115"/>
      <c r="DQ1909" s="115"/>
      <c r="DR1909" s="115"/>
      <c r="DS1909" s="115"/>
      <c r="DT1909" s="115"/>
    </row>
    <row r="1910" spans="1:124" ht="12.75" customHeight="1">
      <c r="A1910" s="115"/>
      <c r="B1910" s="89">
        <v>1907</v>
      </c>
      <c r="C1910" s="8"/>
      <c r="D1910" s="8"/>
      <c r="E1910" s="8"/>
      <c r="F1910" s="8"/>
      <c r="G1910" s="8"/>
      <c r="H1910" s="8"/>
      <c r="I1910" s="8" t="s">
        <v>4889</v>
      </c>
      <c r="J1910" s="8" t="s">
        <v>5286</v>
      </c>
      <c r="K1910" s="8"/>
      <c r="L1910" s="8"/>
      <c r="M1910" s="8"/>
      <c r="N1910" s="8"/>
      <c r="O1910" s="8" t="s">
        <v>6264</v>
      </c>
      <c r="P1910" s="8"/>
      <c r="Q1910" s="8"/>
      <c r="R1910" s="8"/>
      <c r="S1910" s="8"/>
      <c r="T1910" s="8"/>
      <c r="U1910" s="8"/>
      <c r="V1910" s="8"/>
      <c r="W1910" s="8"/>
      <c r="X1910" s="8"/>
      <c r="Y1910" s="8"/>
      <c r="Z1910" s="8"/>
      <c r="AA1910" s="8"/>
      <c r="AB1910" s="8"/>
      <c r="AC1910" s="8" t="str">
        <f t="shared" si="299"/>
        <v>NO</v>
      </c>
      <c r="AD1910" s="8" t="str">
        <f t="shared" si="300"/>
        <v>NC,,,,,,,,,,,,,</v>
      </c>
      <c r="AE1910" s="8"/>
      <c r="AF1910" s="115"/>
      <c r="AG1910" s="115"/>
      <c r="AH1910" s="8" t="s">
        <v>4889</v>
      </c>
      <c r="AI1910" s="115" t="s">
        <v>4889</v>
      </c>
      <c r="AJ1910" s="115"/>
      <c r="AK1910" s="115"/>
      <c r="AL1910" s="115"/>
      <c r="AM1910" s="115"/>
      <c r="AN1910" s="115"/>
      <c r="AO1910" s="115"/>
      <c r="AP1910" s="115"/>
      <c r="AQ1910" s="115"/>
      <c r="AR1910" s="115"/>
      <c r="AS1910" s="115"/>
      <c r="AT1910" s="115"/>
      <c r="AU1910" s="115"/>
      <c r="AV1910" s="115"/>
      <c r="AW1910" s="115"/>
      <c r="AX1910" s="115"/>
      <c r="AY1910" s="115"/>
      <c r="AZ1910" s="115"/>
      <c r="BA1910" s="115"/>
      <c r="BB1910" s="115"/>
      <c r="BC1910" s="115"/>
      <c r="BD1910" s="115"/>
      <c r="BE1910" s="115"/>
      <c r="BF1910" s="115"/>
      <c r="BG1910" s="115"/>
      <c r="BH1910" s="115"/>
      <c r="BI1910" s="115"/>
      <c r="BJ1910" s="115"/>
      <c r="BK1910" s="115"/>
      <c r="BL1910" s="115"/>
      <c r="BM1910" s="115"/>
      <c r="BN1910" s="115"/>
      <c r="BO1910" s="8"/>
      <c r="BP1910" s="8"/>
      <c r="BQ1910" s="8"/>
      <c r="BR1910" s="8"/>
      <c r="BS1910" s="8"/>
      <c r="BT1910" s="8"/>
      <c r="BU1910" s="8"/>
      <c r="BV1910" s="8"/>
      <c r="BW1910" s="8"/>
      <c r="BX1910" s="8"/>
      <c r="BY1910" s="8"/>
      <c r="BZ1910" s="8"/>
      <c r="CA1910" s="8"/>
      <c r="CB1910" s="8"/>
      <c r="CC1910" s="8"/>
      <c r="CD1910" s="115"/>
      <c r="CE1910" s="8" t="str">
        <f t="shared" si="298"/>
        <v>NC</v>
      </c>
      <c r="CF1910" s="8" t="str">
        <f t="shared" si="301"/>
        <v>Invalid PM Setting</v>
      </c>
      <c r="CG1910" s="8" t="str">
        <f t="shared" si="302"/>
        <v>NC</v>
      </c>
      <c r="CH1910" s="8" t="str">
        <f t="shared" si="303"/>
        <v>Invalid PM Setting</v>
      </c>
      <c r="CI1910" s="8"/>
      <c r="CJ1910" s="8"/>
      <c r="CK1910" s="8"/>
      <c r="CL1910" s="8"/>
      <c r="CM1910" s="115"/>
      <c r="CN1910" s="115"/>
      <c r="CO1910" s="115"/>
      <c r="CP1910" s="115"/>
      <c r="CQ1910" s="8"/>
      <c r="CR1910" s="8"/>
      <c r="CS1910" s="8"/>
      <c r="CT1910" s="8"/>
      <c r="CU1910" s="115"/>
      <c r="CV1910" s="115"/>
      <c r="CY1910" s="115"/>
      <c r="CZ1910" s="8" t="str">
        <f t="shared" si="304"/>
        <v>NC</v>
      </c>
      <c r="DA1910" s="8" t="str">
        <f t="shared" si="305"/>
        <v>Invalid PM Setting</v>
      </c>
      <c r="DB1910" s="8" t="str">
        <f t="shared" si="306"/>
        <v>NC</v>
      </c>
      <c r="DC1910" s="8" t="str">
        <f t="shared" si="307"/>
        <v>Invalid PM Setting</v>
      </c>
      <c r="DD1910" s="8"/>
      <c r="DE1910" s="8"/>
      <c r="DF1910" s="8"/>
      <c r="DG1910" s="115"/>
      <c r="DH1910" s="115"/>
      <c r="DI1910" s="115"/>
      <c r="DJ1910" s="115"/>
      <c r="DK1910" s="8"/>
      <c r="DL1910" s="8"/>
      <c r="DM1910" s="8"/>
      <c r="DN1910" s="8"/>
      <c r="DO1910" s="8"/>
      <c r="DP1910" s="115"/>
      <c r="DQ1910" s="115"/>
      <c r="DR1910" s="115"/>
      <c r="DS1910" s="115"/>
      <c r="DT1910" s="115"/>
    </row>
    <row r="1911" spans="1:124" ht="12.75" customHeight="1">
      <c r="A1911" s="115"/>
      <c r="B1911" s="89">
        <v>1908</v>
      </c>
      <c r="C1911" s="8"/>
      <c r="D1911" s="8"/>
      <c r="E1911" s="8"/>
      <c r="F1911" s="8"/>
      <c r="G1911" s="8"/>
      <c r="H1911" s="8"/>
      <c r="I1911" s="8" t="s">
        <v>4889</v>
      </c>
      <c r="J1911" s="8" t="s">
        <v>5276</v>
      </c>
      <c r="K1911" s="8"/>
      <c r="L1911" s="8"/>
      <c r="M1911" s="8"/>
      <c r="N1911" s="8"/>
      <c r="O1911" s="8" t="s">
        <v>6264</v>
      </c>
      <c r="P1911" s="8"/>
      <c r="Q1911" s="8"/>
      <c r="R1911" s="8"/>
      <c r="S1911" s="8"/>
      <c r="T1911" s="8"/>
      <c r="U1911" s="8"/>
      <c r="V1911" s="8"/>
      <c r="W1911" s="8"/>
      <c r="X1911" s="8"/>
      <c r="Y1911" s="8"/>
      <c r="Z1911" s="8"/>
      <c r="AA1911" s="8"/>
      <c r="AB1911" s="8"/>
      <c r="AC1911" s="8" t="str">
        <f t="shared" si="299"/>
        <v>NO</v>
      </c>
      <c r="AD1911" s="8" t="str">
        <f t="shared" si="300"/>
        <v>NC,,,,,,,,,,,,,</v>
      </c>
      <c r="AE1911" s="8"/>
      <c r="AF1911" s="115"/>
      <c r="AG1911" s="115"/>
      <c r="AH1911" s="8" t="s">
        <v>4889</v>
      </c>
      <c r="AI1911" s="115" t="s">
        <v>4889</v>
      </c>
      <c r="AJ1911" s="115"/>
      <c r="AK1911" s="115"/>
      <c r="AL1911" s="115"/>
      <c r="AM1911" s="115"/>
      <c r="AN1911" s="115"/>
      <c r="AO1911" s="115"/>
      <c r="AP1911" s="115"/>
      <c r="AQ1911" s="115"/>
      <c r="AR1911" s="115"/>
      <c r="AS1911" s="115"/>
      <c r="AT1911" s="115"/>
      <c r="AU1911" s="115"/>
      <c r="AV1911" s="115"/>
      <c r="AW1911" s="115"/>
      <c r="AX1911" s="115"/>
      <c r="AY1911" s="115"/>
      <c r="AZ1911" s="115"/>
      <c r="BA1911" s="115"/>
      <c r="BB1911" s="115"/>
      <c r="BC1911" s="115"/>
      <c r="BD1911" s="115"/>
      <c r="BE1911" s="115"/>
      <c r="BF1911" s="115"/>
      <c r="BG1911" s="115"/>
      <c r="BH1911" s="115"/>
      <c r="BI1911" s="115"/>
      <c r="BJ1911" s="115"/>
      <c r="BK1911" s="115"/>
      <c r="BL1911" s="115"/>
      <c r="BM1911" s="115"/>
      <c r="BN1911" s="115"/>
      <c r="BO1911" s="8"/>
      <c r="BP1911" s="8"/>
      <c r="BQ1911" s="8"/>
      <c r="BR1911" s="8"/>
      <c r="BS1911" s="8"/>
      <c r="BT1911" s="8"/>
      <c r="BU1911" s="8"/>
      <c r="BV1911" s="8"/>
      <c r="BW1911" s="8"/>
      <c r="BX1911" s="8"/>
      <c r="BY1911" s="8"/>
      <c r="BZ1911" s="8"/>
      <c r="CA1911" s="8"/>
      <c r="CB1911" s="8"/>
      <c r="CC1911" s="8"/>
      <c r="CD1911" s="115"/>
      <c r="CE1911" s="8" t="str">
        <f t="shared" si="298"/>
        <v>NC</v>
      </c>
      <c r="CF1911" s="8" t="str">
        <f t="shared" si="301"/>
        <v>Invalid PM Setting</v>
      </c>
      <c r="CG1911" s="8" t="str">
        <f t="shared" si="302"/>
        <v>NC</v>
      </c>
      <c r="CH1911" s="8" t="str">
        <f t="shared" si="303"/>
        <v>Invalid PM Setting</v>
      </c>
      <c r="CI1911" s="8"/>
      <c r="CJ1911" s="8"/>
      <c r="CK1911" s="8"/>
      <c r="CL1911" s="8"/>
      <c r="CM1911" s="115"/>
      <c r="CN1911" s="115"/>
      <c r="CO1911" s="115"/>
      <c r="CP1911" s="115"/>
      <c r="CQ1911" s="8"/>
      <c r="CR1911" s="8"/>
      <c r="CS1911" s="8"/>
      <c r="CT1911" s="8"/>
      <c r="CU1911" s="115"/>
      <c r="CV1911" s="115"/>
      <c r="CY1911" s="115"/>
      <c r="CZ1911" s="8" t="str">
        <f t="shared" si="304"/>
        <v>NC</v>
      </c>
      <c r="DA1911" s="8" t="str">
        <f t="shared" si="305"/>
        <v>Invalid PM Setting</v>
      </c>
      <c r="DB1911" s="8" t="str">
        <f t="shared" si="306"/>
        <v>NC</v>
      </c>
      <c r="DC1911" s="8" t="str">
        <f t="shared" si="307"/>
        <v>Invalid PM Setting</v>
      </c>
      <c r="DD1911" s="8"/>
      <c r="DE1911" s="8"/>
      <c r="DF1911" s="8"/>
      <c r="DG1911" s="115"/>
      <c r="DH1911" s="115"/>
      <c r="DI1911" s="115"/>
      <c r="DJ1911" s="115"/>
      <c r="DK1911" s="8"/>
      <c r="DL1911" s="8"/>
      <c r="DM1911" s="8"/>
      <c r="DN1911" s="8"/>
      <c r="DO1911" s="8"/>
      <c r="DP1911" s="115"/>
      <c r="DQ1911" s="115"/>
      <c r="DR1911" s="115"/>
      <c r="DS1911" s="115"/>
      <c r="DT1911" s="115"/>
    </row>
    <row r="1912" spans="1:124" ht="12.75" customHeight="1">
      <c r="A1912" s="115"/>
      <c r="B1912" s="89">
        <v>1909</v>
      </c>
      <c r="C1912" s="8"/>
      <c r="D1912" s="8"/>
      <c r="E1912" s="8"/>
      <c r="F1912" s="8"/>
      <c r="G1912" s="8"/>
      <c r="H1912" s="8"/>
      <c r="I1912" s="8" t="s">
        <v>4889</v>
      </c>
      <c r="J1912" s="8" t="s">
        <v>7112</v>
      </c>
      <c r="K1912" s="8"/>
      <c r="L1912" s="8"/>
      <c r="M1912" s="8"/>
      <c r="N1912" s="8"/>
      <c r="O1912" s="8" t="s">
        <v>6264</v>
      </c>
      <c r="P1912" s="8"/>
      <c r="Q1912" s="8"/>
      <c r="R1912" s="8"/>
      <c r="S1912" s="8"/>
      <c r="T1912" s="8"/>
      <c r="U1912" s="8"/>
      <c r="V1912" s="8"/>
      <c r="W1912" s="8"/>
      <c r="X1912" s="8"/>
      <c r="Y1912" s="8"/>
      <c r="Z1912" s="8"/>
      <c r="AA1912" s="8"/>
      <c r="AB1912" s="8"/>
      <c r="AC1912" s="8" t="str">
        <f t="shared" si="299"/>
        <v>NO</v>
      </c>
      <c r="AD1912" s="8" t="str">
        <f t="shared" si="300"/>
        <v>NC,,,,,,,,,,,,,</v>
      </c>
      <c r="AE1912" s="8"/>
      <c r="AF1912" s="115"/>
      <c r="AG1912" s="115"/>
      <c r="AH1912" s="8" t="s">
        <v>4889</v>
      </c>
      <c r="AI1912" s="115" t="s">
        <v>4889</v>
      </c>
      <c r="AJ1912" s="115"/>
      <c r="AK1912" s="115"/>
      <c r="AL1912" s="115"/>
      <c r="AM1912" s="115"/>
      <c r="AN1912" s="115"/>
      <c r="AO1912" s="115"/>
      <c r="AP1912" s="115"/>
      <c r="AQ1912" s="115"/>
      <c r="AR1912" s="115"/>
      <c r="AS1912" s="115"/>
      <c r="AT1912" s="115"/>
      <c r="AU1912" s="115"/>
      <c r="AV1912" s="115"/>
      <c r="AW1912" s="115"/>
      <c r="AX1912" s="115"/>
      <c r="AY1912" s="115"/>
      <c r="AZ1912" s="115"/>
      <c r="BA1912" s="115"/>
      <c r="BB1912" s="115"/>
      <c r="BC1912" s="115"/>
      <c r="BD1912" s="115"/>
      <c r="BE1912" s="115"/>
      <c r="BF1912" s="115"/>
      <c r="BG1912" s="115"/>
      <c r="BH1912" s="115"/>
      <c r="BI1912" s="115"/>
      <c r="BJ1912" s="115"/>
      <c r="BK1912" s="115"/>
      <c r="BL1912" s="115"/>
      <c r="BM1912" s="115"/>
      <c r="BN1912" s="115"/>
      <c r="BO1912" s="8"/>
      <c r="BP1912" s="8"/>
      <c r="BQ1912" s="8"/>
      <c r="BR1912" s="8"/>
      <c r="BS1912" s="8"/>
      <c r="BT1912" s="8"/>
      <c r="BU1912" s="8"/>
      <c r="BV1912" s="8"/>
      <c r="BW1912" s="8"/>
      <c r="BX1912" s="8"/>
      <c r="BY1912" s="8"/>
      <c r="BZ1912" s="8"/>
      <c r="CA1912" s="8"/>
      <c r="CB1912" s="8"/>
      <c r="CC1912" s="8"/>
      <c r="CD1912" s="115"/>
      <c r="CE1912" s="8" t="str">
        <f t="shared" si="298"/>
        <v>NC</v>
      </c>
      <c r="CF1912" s="8" t="str">
        <f t="shared" si="301"/>
        <v>Invalid PM Setting</v>
      </c>
      <c r="CG1912" s="8" t="str">
        <f t="shared" si="302"/>
        <v>NC</v>
      </c>
      <c r="CH1912" s="8" t="str">
        <f t="shared" si="303"/>
        <v>Invalid PM Setting</v>
      </c>
      <c r="CI1912" s="8"/>
      <c r="CJ1912" s="8"/>
      <c r="CK1912" s="8"/>
      <c r="CL1912" s="8"/>
      <c r="CM1912" s="115"/>
      <c r="CN1912" s="115"/>
      <c r="CO1912" s="115"/>
      <c r="CP1912" s="115"/>
      <c r="CQ1912" s="8"/>
      <c r="CR1912" s="8"/>
      <c r="CS1912" s="8"/>
      <c r="CT1912" s="8"/>
      <c r="CU1912" s="115"/>
      <c r="CV1912" s="115"/>
      <c r="CY1912" s="115"/>
      <c r="CZ1912" s="8" t="str">
        <f t="shared" si="304"/>
        <v>NC</v>
      </c>
      <c r="DA1912" s="8" t="str">
        <f t="shared" si="305"/>
        <v>Invalid PM Setting</v>
      </c>
      <c r="DB1912" s="8" t="str">
        <f t="shared" si="306"/>
        <v>NC</v>
      </c>
      <c r="DC1912" s="8" t="str">
        <f t="shared" si="307"/>
        <v>Invalid PM Setting</v>
      </c>
      <c r="DD1912" s="8"/>
      <c r="DE1912" s="8"/>
      <c r="DF1912" s="8"/>
      <c r="DG1912" s="115"/>
      <c r="DH1912" s="115"/>
      <c r="DI1912" s="115"/>
      <c r="DJ1912" s="115"/>
      <c r="DK1912" s="8"/>
      <c r="DL1912" s="8"/>
      <c r="DM1912" s="8"/>
      <c r="DN1912" s="8"/>
      <c r="DO1912" s="8"/>
      <c r="DP1912" s="115"/>
      <c r="DQ1912" s="115"/>
      <c r="DR1912" s="115"/>
      <c r="DS1912" s="115"/>
      <c r="DT1912" s="115"/>
    </row>
    <row r="1913" spans="1:124" ht="12.75" customHeight="1">
      <c r="A1913" s="115"/>
      <c r="B1913" s="89">
        <v>1910</v>
      </c>
      <c r="C1913" s="8"/>
      <c r="D1913" s="8"/>
      <c r="E1913" s="8"/>
      <c r="F1913" s="8"/>
      <c r="G1913" s="8"/>
      <c r="H1913" s="8"/>
      <c r="I1913" s="8" t="s">
        <v>4889</v>
      </c>
      <c r="J1913" s="8" t="s">
        <v>6465</v>
      </c>
      <c r="K1913" s="8"/>
      <c r="L1913" s="8"/>
      <c r="M1913" s="8"/>
      <c r="N1913" s="8"/>
      <c r="O1913" s="8" t="s">
        <v>6264</v>
      </c>
      <c r="P1913" s="8"/>
      <c r="Q1913" s="8"/>
      <c r="R1913" s="8"/>
      <c r="S1913" s="8"/>
      <c r="T1913" s="8"/>
      <c r="U1913" s="8"/>
      <c r="V1913" s="8"/>
      <c r="W1913" s="8"/>
      <c r="X1913" s="8"/>
      <c r="Y1913" s="8"/>
      <c r="Z1913" s="8"/>
      <c r="AA1913" s="8"/>
      <c r="AB1913" s="8"/>
      <c r="AC1913" s="8" t="str">
        <f t="shared" si="299"/>
        <v>NO</v>
      </c>
      <c r="AD1913" s="8" t="str">
        <f t="shared" si="300"/>
        <v>NC,,,,,,,,,,,,,</v>
      </c>
      <c r="AE1913" s="8"/>
      <c r="AF1913" s="115"/>
      <c r="AG1913" s="115"/>
      <c r="AH1913" s="8" t="s">
        <v>4889</v>
      </c>
      <c r="AI1913" s="115" t="s">
        <v>4889</v>
      </c>
      <c r="AJ1913" s="115"/>
      <c r="AK1913" s="115"/>
      <c r="AL1913" s="115"/>
      <c r="AM1913" s="115"/>
      <c r="AN1913" s="115"/>
      <c r="AO1913" s="115"/>
      <c r="AP1913" s="115"/>
      <c r="AQ1913" s="115"/>
      <c r="AR1913" s="115"/>
      <c r="AS1913" s="115"/>
      <c r="AT1913" s="115"/>
      <c r="AU1913" s="115"/>
      <c r="AV1913" s="115"/>
      <c r="AW1913" s="115"/>
      <c r="AX1913" s="115"/>
      <c r="AY1913" s="115"/>
      <c r="AZ1913" s="115"/>
      <c r="BA1913" s="115"/>
      <c r="BB1913" s="115"/>
      <c r="BC1913" s="115"/>
      <c r="BD1913" s="115"/>
      <c r="BE1913" s="115"/>
      <c r="BF1913" s="115"/>
      <c r="BG1913" s="115"/>
      <c r="BH1913" s="115"/>
      <c r="BI1913" s="115"/>
      <c r="BJ1913" s="115"/>
      <c r="BK1913" s="115"/>
      <c r="BL1913" s="115"/>
      <c r="BM1913" s="115"/>
      <c r="BN1913" s="115"/>
      <c r="BO1913" s="8"/>
      <c r="BP1913" s="8"/>
      <c r="BQ1913" s="8"/>
      <c r="BR1913" s="8"/>
      <c r="BS1913" s="8"/>
      <c r="BT1913" s="8"/>
      <c r="BU1913" s="8"/>
      <c r="BV1913" s="8"/>
      <c r="BW1913" s="8"/>
      <c r="BX1913" s="8"/>
      <c r="BY1913" s="8"/>
      <c r="BZ1913" s="8"/>
      <c r="CA1913" s="8"/>
      <c r="CB1913" s="8"/>
      <c r="CC1913" s="8"/>
      <c r="CD1913" s="115"/>
      <c r="CE1913" s="8" t="str">
        <f t="shared" si="298"/>
        <v>NC</v>
      </c>
      <c r="CF1913" s="8" t="str">
        <f t="shared" si="301"/>
        <v>Invalid PM Setting</v>
      </c>
      <c r="CG1913" s="8" t="str">
        <f t="shared" si="302"/>
        <v>NC</v>
      </c>
      <c r="CH1913" s="8" t="str">
        <f t="shared" si="303"/>
        <v>Invalid PM Setting</v>
      </c>
      <c r="CI1913" s="8"/>
      <c r="CJ1913" s="8"/>
      <c r="CK1913" s="8"/>
      <c r="CL1913" s="8"/>
      <c r="CM1913" s="115"/>
      <c r="CN1913" s="115"/>
      <c r="CO1913" s="115"/>
      <c r="CP1913" s="115"/>
      <c r="CQ1913" s="8"/>
      <c r="CR1913" s="8"/>
      <c r="CS1913" s="8"/>
      <c r="CT1913" s="8"/>
      <c r="CU1913" s="115"/>
      <c r="CV1913" s="115"/>
      <c r="CY1913" s="115"/>
      <c r="CZ1913" s="8" t="str">
        <f t="shared" si="304"/>
        <v>NC</v>
      </c>
      <c r="DA1913" s="8" t="str">
        <f t="shared" si="305"/>
        <v>Invalid PM Setting</v>
      </c>
      <c r="DB1913" s="8" t="str">
        <f t="shared" si="306"/>
        <v>NC</v>
      </c>
      <c r="DC1913" s="8" t="str">
        <f t="shared" si="307"/>
        <v>Invalid PM Setting</v>
      </c>
      <c r="DD1913" s="8"/>
      <c r="DE1913" s="8"/>
      <c r="DF1913" s="8"/>
      <c r="DG1913" s="115"/>
      <c r="DH1913" s="115"/>
      <c r="DI1913" s="115"/>
      <c r="DJ1913" s="115"/>
      <c r="DK1913" s="8"/>
      <c r="DL1913" s="8"/>
      <c r="DM1913" s="8"/>
      <c r="DN1913" s="8"/>
      <c r="DO1913" s="8"/>
      <c r="DP1913" s="115"/>
      <c r="DQ1913" s="115"/>
      <c r="DR1913" s="115"/>
      <c r="DS1913" s="115"/>
      <c r="DT1913" s="115"/>
    </row>
    <row r="1914" spans="1:124" ht="12.75" customHeight="1">
      <c r="A1914" s="115"/>
      <c r="B1914" s="89">
        <v>1911</v>
      </c>
      <c r="C1914" s="8"/>
      <c r="D1914" s="8"/>
      <c r="E1914" s="8"/>
      <c r="F1914" s="8"/>
      <c r="G1914" s="8"/>
      <c r="H1914" s="8"/>
      <c r="I1914" s="8" t="s">
        <v>4889</v>
      </c>
      <c r="J1914" s="8" t="s">
        <v>6700</v>
      </c>
      <c r="K1914" s="8"/>
      <c r="L1914" s="8"/>
      <c r="M1914" s="8"/>
      <c r="N1914" s="8"/>
      <c r="O1914" s="8" t="s">
        <v>6264</v>
      </c>
      <c r="P1914" s="8"/>
      <c r="Q1914" s="8"/>
      <c r="R1914" s="8"/>
      <c r="S1914" s="8"/>
      <c r="T1914" s="8"/>
      <c r="U1914" s="8"/>
      <c r="V1914" s="8"/>
      <c r="W1914" s="8"/>
      <c r="X1914" s="8"/>
      <c r="Y1914" s="8"/>
      <c r="Z1914" s="8"/>
      <c r="AA1914" s="8"/>
      <c r="AB1914" s="8"/>
      <c r="AC1914" s="8" t="str">
        <f t="shared" si="299"/>
        <v>NO</v>
      </c>
      <c r="AD1914" s="8" t="str">
        <f t="shared" si="300"/>
        <v>NC,,,,,,,,,,,,,</v>
      </c>
      <c r="AE1914" s="8"/>
      <c r="AF1914" s="115"/>
      <c r="AG1914" s="115"/>
      <c r="AH1914" s="8" t="s">
        <v>4889</v>
      </c>
      <c r="AI1914" s="115" t="s">
        <v>4889</v>
      </c>
      <c r="AJ1914" s="115"/>
      <c r="AK1914" s="115"/>
      <c r="AL1914" s="115"/>
      <c r="AM1914" s="115"/>
      <c r="AN1914" s="115"/>
      <c r="AO1914" s="115"/>
      <c r="AP1914" s="115"/>
      <c r="AQ1914" s="115"/>
      <c r="AR1914" s="115"/>
      <c r="AS1914" s="115"/>
      <c r="AT1914" s="115"/>
      <c r="AU1914" s="115"/>
      <c r="AV1914" s="115"/>
      <c r="AW1914" s="115"/>
      <c r="AX1914" s="115"/>
      <c r="AY1914" s="115"/>
      <c r="AZ1914" s="115"/>
      <c r="BA1914" s="115"/>
      <c r="BB1914" s="115"/>
      <c r="BC1914" s="115"/>
      <c r="BD1914" s="115"/>
      <c r="BE1914" s="115"/>
      <c r="BF1914" s="115"/>
      <c r="BG1914" s="115"/>
      <c r="BH1914" s="115"/>
      <c r="BI1914" s="115"/>
      <c r="BJ1914" s="115"/>
      <c r="BK1914" s="115"/>
      <c r="BL1914" s="115"/>
      <c r="BM1914" s="115"/>
      <c r="BN1914" s="115"/>
      <c r="BO1914" s="8"/>
      <c r="BP1914" s="8"/>
      <c r="BQ1914" s="8"/>
      <c r="BR1914" s="8"/>
      <c r="BS1914" s="8"/>
      <c r="BT1914" s="8"/>
      <c r="BU1914" s="8"/>
      <c r="BV1914" s="8"/>
      <c r="BW1914" s="8"/>
      <c r="BX1914" s="8"/>
      <c r="BY1914" s="8"/>
      <c r="BZ1914" s="8"/>
      <c r="CA1914" s="8"/>
      <c r="CB1914" s="8"/>
      <c r="CC1914" s="8"/>
      <c r="CD1914" s="115"/>
      <c r="CE1914" s="8" t="str">
        <f t="shared" si="298"/>
        <v>NC</v>
      </c>
      <c r="CF1914" s="8" t="str">
        <f t="shared" si="301"/>
        <v>Invalid PM Setting</v>
      </c>
      <c r="CG1914" s="8" t="str">
        <f t="shared" si="302"/>
        <v>NC</v>
      </c>
      <c r="CH1914" s="8" t="str">
        <f t="shared" si="303"/>
        <v>Invalid PM Setting</v>
      </c>
      <c r="CI1914" s="8"/>
      <c r="CJ1914" s="8"/>
      <c r="CK1914" s="8"/>
      <c r="CL1914" s="8"/>
      <c r="CM1914" s="115"/>
      <c r="CN1914" s="115"/>
      <c r="CO1914" s="115"/>
      <c r="CP1914" s="115"/>
      <c r="CQ1914" s="8"/>
      <c r="CR1914" s="8"/>
      <c r="CS1914" s="8"/>
      <c r="CT1914" s="8"/>
      <c r="CU1914" s="115"/>
      <c r="CV1914" s="115"/>
      <c r="CY1914" s="115"/>
      <c r="CZ1914" s="8" t="str">
        <f t="shared" si="304"/>
        <v>NC</v>
      </c>
      <c r="DA1914" s="8" t="str">
        <f t="shared" si="305"/>
        <v>Invalid PM Setting</v>
      </c>
      <c r="DB1914" s="8" t="str">
        <f t="shared" si="306"/>
        <v>NC</v>
      </c>
      <c r="DC1914" s="8" t="str">
        <f t="shared" si="307"/>
        <v>Invalid PM Setting</v>
      </c>
      <c r="DD1914" s="8"/>
      <c r="DE1914" s="8"/>
      <c r="DF1914" s="8"/>
      <c r="DG1914" s="115"/>
      <c r="DH1914" s="115"/>
      <c r="DI1914" s="115"/>
      <c r="DJ1914" s="115"/>
      <c r="DK1914" s="8"/>
      <c r="DL1914" s="8"/>
      <c r="DM1914" s="8"/>
      <c r="DN1914" s="8"/>
      <c r="DO1914" s="8"/>
      <c r="DP1914" s="115"/>
      <c r="DQ1914" s="115"/>
      <c r="DR1914" s="115"/>
      <c r="DS1914" s="115"/>
      <c r="DT1914" s="115"/>
    </row>
    <row r="1915" spans="1:124" ht="12.75" customHeight="1">
      <c r="A1915" s="115"/>
      <c r="B1915" s="89">
        <v>1912</v>
      </c>
      <c r="C1915" s="8"/>
      <c r="D1915" s="8"/>
      <c r="E1915" s="8"/>
      <c r="F1915" s="8"/>
      <c r="G1915" s="8"/>
      <c r="H1915" s="8"/>
      <c r="I1915" s="8" t="s">
        <v>4889</v>
      </c>
      <c r="J1915" s="8" t="s">
        <v>3910</v>
      </c>
      <c r="K1915" s="8"/>
      <c r="L1915" s="8"/>
      <c r="M1915" s="8"/>
      <c r="N1915" s="8"/>
      <c r="O1915" s="8" t="s">
        <v>6264</v>
      </c>
      <c r="P1915" s="8"/>
      <c r="Q1915" s="8"/>
      <c r="R1915" s="8"/>
      <c r="S1915" s="8"/>
      <c r="T1915" s="8"/>
      <c r="U1915" s="8"/>
      <c r="V1915" s="8"/>
      <c r="W1915" s="8"/>
      <c r="X1915" s="8"/>
      <c r="Y1915" s="8"/>
      <c r="Z1915" s="8"/>
      <c r="AA1915" s="8"/>
      <c r="AB1915" s="8"/>
      <c r="AC1915" s="8" t="str">
        <f t="shared" si="299"/>
        <v>NO</v>
      </c>
      <c r="AD1915" s="8" t="str">
        <f t="shared" si="300"/>
        <v>NC,,,,,,,,,,,,,</v>
      </c>
      <c r="AE1915" s="8"/>
      <c r="AF1915" s="115"/>
      <c r="AG1915" s="115"/>
      <c r="AH1915" s="8" t="s">
        <v>4889</v>
      </c>
      <c r="AI1915" s="115" t="s">
        <v>4889</v>
      </c>
      <c r="AJ1915" s="115"/>
      <c r="AK1915" s="115"/>
      <c r="AL1915" s="115"/>
      <c r="AM1915" s="115"/>
      <c r="AN1915" s="115"/>
      <c r="AO1915" s="115"/>
      <c r="AP1915" s="115"/>
      <c r="AQ1915" s="115"/>
      <c r="AR1915" s="115"/>
      <c r="AS1915" s="115"/>
      <c r="AT1915" s="115"/>
      <c r="AU1915" s="115"/>
      <c r="AV1915" s="115"/>
      <c r="AW1915" s="115"/>
      <c r="AX1915" s="115"/>
      <c r="AY1915" s="115"/>
      <c r="AZ1915" s="115"/>
      <c r="BA1915" s="115"/>
      <c r="BB1915" s="115"/>
      <c r="BC1915" s="115"/>
      <c r="BD1915" s="115"/>
      <c r="BE1915" s="115"/>
      <c r="BF1915" s="115"/>
      <c r="BG1915" s="115"/>
      <c r="BH1915" s="115"/>
      <c r="BI1915" s="115"/>
      <c r="BJ1915" s="115"/>
      <c r="BK1915" s="115"/>
      <c r="BL1915" s="115"/>
      <c r="BM1915" s="115"/>
      <c r="BN1915" s="115"/>
      <c r="BO1915" s="8"/>
      <c r="BP1915" s="8"/>
      <c r="BQ1915" s="8"/>
      <c r="BR1915" s="8"/>
      <c r="BS1915" s="8"/>
      <c r="BT1915" s="8"/>
      <c r="BU1915" s="8"/>
      <c r="BV1915" s="8"/>
      <c r="BW1915" s="8"/>
      <c r="BX1915" s="8"/>
      <c r="BY1915" s="8"/>
      <c r="BZ1915" s="8"/>
      <c r="CA1915" s="8"/>
      <c r="CB1915" s="8"/>
      <c r="CC1915" s="8"/>
      <c r="CD1915" s="115"/>
      <c r="CE1915" s="8" t="str">
        <f t="shared" si="298"/>
        <v>NC</v>
      </c>
      <c r="CF1915" s="8" t="str">
        <f t="shared" si="301"/>
        <v>Invalid PM Setting</v>
      </c>
      <c r="CG1915" s="8" t="str">
        <f t="shared" si="302"/>
        <v>NC</v>
      </c>
      <c r="CH1915" s="8" t="str">
        <f t="shared" si="303"/>
        <v>Invalid PM Setting</v>
      </c>
      <c r="CI1915" s="8"/>
      <c r="CJ1915" s="8"/>
      <c r="CK1915" s="8"/>
      <c r="CL1915" s="8"/>
      <c r="CM1915" s="115"/>
      <c r="CN1915" s="115"/>
      <c r="CO1915" s="115"/>
      <c r="CP1915" s="115"/>
      <c r="CQ1915" s="8"/>
      <c r="CR1915" s="8"/>
      <c r="CS1915" s="8"/>
      <c r="CT1915" s="8"/>
      <c r="CU1915" s="115"/>
      <c r="CV1915" s="115"/>
      <c r="CY1915" s="115"/>
      <c r="CZ1915" s="8" t="str">
        <f t="shared" si="304"/>
        <v>NC</v>
      </c>
      <c r="DA1915" s="8" t="str">
        <f t="shared" si="305"/>
        <v>Invalid PM Setting</v>
      </c>
      <c r="DB1915" s="8" t="str">
        <f t="shared" si="306"/>
        <v>NC</v>
      </c>
      <c r="DC1915" s="8" t="str">
        <f t="shared" si="307"/>
        <v>Invalid PM Setting</v>
      </c>
      <c r="DD1915" s="8"/>
      <c r="DE1915" s="8"/>
      <c r="DF1915" s="8"/>
      <c r="DG1915" s="115"/>
      <c r="DH1915" s="115"/>
      <c r="DI1915" s="115"/>
      <c r="DJ1915" s="115"/>
      <c r="DK1915" s="8"/>
      <c r="DL1915" s="8"/>
      <c r="DM1915" s="8"/>
      <c r="DN1915" s="8"/>
      <c r="DO1915" s="8"/>
      <c r="DP1915" s="115"/>
      <c r="DQ1915" s="115"/>
      <c r="DR1915" s="115"/>
      <c r="DS1915" s="115"/>
      <c r="DT1915" s="115"/>
    </row>
    <row r="1916" spans="1:124" ht="12.75" customHeight="1">
      <c r="A1916" s="115"/>
      <c r="B1916" s="89">
        <v>1913</v>
      </c>
      <c r="C1916" s="8"/>
      <c r="D1916" s="8"/>
      <c r="E1916" s="8"/>
      <c r="F1916" s="8"/>
      <c r="G1916" s="8"/>
      <c r="H1916" s="8"/>
      <c r="I1916" s="8" t="s">
        <v>4889</v>
      </c>
      <c r="J1916" s="8" t="s">
        <v>5127</v>
      </c>
      <c r="K1916" s="8"/>
      <c r="L1916" s="8"/>
      <c r="M1916" s="8"/>
      <c r="N1916" s="8"/>
      <c r="O1916" s="8" t="s">
        <v>6264</v>
      </c>
      <c r="P1916" s="8"/>
      <c r="Q1916" s="8"/>
      <c r="R1916" s="8"/>
      <c r="S1916" s="8"/>
      <c r="T1916" s="8"/>
      <c r="U1916" s="8"/>
      <c r="V1916" s="8"/>
      <c r="W1916" s="8"/>
      <c r="X1916" s="8"/>
      <c r="Y1916" s="8"/>
      <c r="Z1916" s="8"/>
      <c r="AA1916" s="8"/>
      <c r="AB1916" s="8"/>
      <c r="AC1916" s="8" t="str">
        <f t="shared" si="299"/>
        <v>NO</v>
      </c>
      <c r="AD1916" s="8" t="str">
        <f t="shared" si="300"/>
        <v>NC,,,,,,,,,,,,,</v>
      </c>
      <c r="AE1916" s="8"/>
      <c r="AF1916" s="115"/>
      <c r="AG1916" s="115"/>
      <c r="AH1916" s="8" t="s">
        <v>4889</v>
      </c>
      <c r="AI1916" s="115" t="s">
        <v>4889</v>
      </c>
      <c r="AJ1916" s="115"/>
      <c r="AK1916" s="115"/>
      <c r="AL1916" s="115"/>
      <c r="AM1916" s="115"/>
      <c r="AN1916" s="115"/>
      <c r="AO1916" s="115"/>
      <c r="AP1916" s="115"/>
      <c r="AQ1916" s="115"/>
      <c r="AR1916" s="115"/>
      <c r="AS1916" s="115"/>
      <c r="AT1916" s="115"/>
      <c r="AU1916" s="115"/>
      <c r="AV1916" s="115"/>
      <c r="AW1916" s="115"/>
      <c r="AX1916" s="115"/>
      <c r="AY1916" s="115"/>
      <c r="AZ1916" s="115"/>
      <c r="BA1916" s="115"/>
      <c r="BB1916" s="115"/>
      <c r="BC1916" s="115"/>
      <c r="BD1916" s="115"/>
      <c r="BE1916" s="115"/>
      <c r="BF1916" s="115"/>
      <c r="BG1916" s="115"/>
      <c r="BH1916" s="115"/>
      <c r="BI1916" s="115"/>
      <c r="BJ1916" s="115"/>
      <c r="BK1916" s="115"/>
      <c r="BL1916" s="115"/>
      <c r="BM1916" s="115"/>
      <c r="BN1916" s="115"/>
      <c r="BO1916" s="8"/>
      <c r="BP1916" s="8"/>
      <c r="BQ1916" s="8"/>
      <c r="BR1916" s="8"/>
      <c r="BS1916" s="8"/>
      <c r="BT1916" s="8"/>
      <c r="BU1916" s="8"/>
      <c r="BV1916" s="8"/>
      <c r="BW1916" s="8"/>
      <c r="BX1916" s="8"/>
      <c r="BY1916" s="8"/>
      <c r="BZ1916" s="8"/>
      <c r="CA1916" s="8"/>
      <c r="CB1916" s="8"/>
      <c r="CC1916" s="8"/>
      <c r="CD1916" s="115"/>
      <c r="CE1916" s="8" t="str">
        <f t="shared" ref="CE1916:CE1979" si="308">IF($AC1916 = "NO",$AH1916,IF(CF1916 = "Invalid PM Setting", CF1916, IF(OR($BH1916 = CI1916,$BK1916 = CI1916,$BN1916 = CI1916,$BQ1916 = CI1916,$BT1916 = CI1916,$BW1916 = CI1916,$BZ1916 = CI1916), "Select QUP Port",CF1916)))</f>
        <v>NC</v>
      </c>
      <c r="CF1916" s="8" t="str">
        <f t="shared" si="301"/>
        <v>Invalid PM Setting</v>
      </c>
      <c r="CG1916" s="8" t="str">
        <f t="shared" si="302"/>
        <v>NC</v>
      </c>
      <c r="CH1916" s="8" t="str">
        <f t="shared" si="303"/>
        <v>Invalid PM Setting</v>
      </c>
      <c r="CI1916" s="8"/>
      <c r="CJ1916" s="8"/>
      <c r="CK1916" s="8"/>
      <c r="CL1916" s="8"/>
      <c r="CM1916" s="115"/>
      <c r="CN1916" s="115"/>
      <c r="CO1916" s="115"/>
      <c r="CP1916" s="115"/>
      <c r="CQ1916" s="8"/>
      <c r="CR1916" s="8"/>
      <c r="CS1916" s="8"/>
      <c r="CT1916" s="8"/>
      <c r="CU1916" s="115"/>
      <c r="CV1916" s="115"/>
      <c r="CY1916" s="115"/>
      <c r="CZ1916" s="8" t="str">
        <f t="shared" si="304"/>
        <v>NC</v>
      </c>
      <c r="DA1916" s="8" t="str">
        <f t="shared" si="305"/>
        <v>Invalid PM Setting</v>
      </c>
      <c r="DB1916" s="8" t="str">
        <f t="shared" si="306"/>
        <v>NC</v>
      </c>
      <c r="DC1916" s="8" t="str">
        <f t="shared" si="307"/>
        <v>Invalid PM Setting</v>
      </c>
      <c r="DD1916" s="8"/>
      <c r="DE1916" s="8"/>
      <c r="DF1916" s="8"/>
      <c r="DG1916" s="115"/>
      <c r="DH1916" s="115"/>
      <c r="DI1916" s="115"/>
      <c r="DJ1916" s="115"/>
      <c r="DK1916" s="8"/>
      <c r="DL1916" s="8"/>
      <c r="DM1916" s="8"/>
      <c r="DN1916" s="8"/>
      <c r="DO1916" s="8"/>
      <c r="DP1916" s="115"/>
      <c r="DQ1916" s="115"/>
      <c r="DR1916" s="115"/>
      <c r="DS1916" s="115"/>
      <c r="DT1916" s="115"/>
    </row>
    <row r="1917" spans="1:124" ht="12.75" customHeight="1">
      <c r="A1917" s="115"/>
      <c r="B1917" s="89">
        <v>1914</v>
      </c>
      <c r="C1917" s="8"/>
      <c r="D1917" s="8"/>
      <c r="E1917" s="8"/>
      <c r="F1917" s="8"/>
      <c r="G1917" s="8"/>
      <c r="H1917" s="8"/>
      <c r="I1917" s="8" t="s">
        <v>4889</v>
      </c>
      <c r="J1917" s="8" t="s">
        <v>4623</v>
      </c>
      <c r="K1917" s="8"/>
      <c r="L1917" s="8"/>
      <c r="M1917" s="8"/>
      <c r="N1917" s="8"/>
      <c r="O1917" s="8" t="s">
        <v>6264</v>
      </c>
      <c r="P1917" s="8"/>
      <c r="Q1917" s="8"/>
      <c r="R1917" s="8"/>
      <c r="S1917" s="8"/>
      <c r="T1917" s="8"/>
      <c r="U1917" s="8"/>
      <c r="V1917" s="8"/>
      <c r="W1917" s="8"/>
      <c r="X1917" s="8"/>
      <c r="Y1917" s="8"/>
      <c r="Z1917" s="8"/>
      <c r="AA1917" s="8"/>
      <c r="AB1917" s="8"/>
      <c r="AC1917" s="8" t="str">
        <f t="shared" si="299"/>
        <v>NO</v>
      </c>
      <c r="AD1917" s="8" t="str">
        <f t="shared" si="300"/>
        <v>NC,,,,,,,,,,,,,</v>
      </c>
      <c r="AE1917" s="8"/>
      <c r="AF1917" s="115"/>
      <c r="AG1917" s="115"/>
      <c r="AH1917" s="8" t="s">
        <v>4889</v>
      </c>
      <c r="AI1917" s="115" t="s">
        <v>4889</v>
      </c>
      <c r="AJ1917" s="115"/>
      <c r="AK1917" s="115"/>
      <c r="AL1917" s="115"/>
      <c r="AM1917" s="115"/>
      <c r="AN1917" s="115"/>
      <c r="AO1917" s="115"/>
      <c r="AP1917" s="115"/>
      <c r="AQ1917" s="115"/>
      <c r="AR1917" s="115"/>
      <c r="AS1917" s="115"/>
      <c r="AT1917" s="115"/>
      <c r="AU1917" s="115"/>
      <c r="AV1917" s="115"/>
      <c r="AW1917" s="115"/>
      <c r="AX1917" s="115"/>
      <c r="AY1917" s="115"/>
      <c r="AZ1917" s="115"/>
      <c r="BA1917" s="115"/>
      <c r="BB1917" s="115"/>
      <c r="BC1917" s="115"/>
      <c r="BD1917" s="115"/>
      <c r="BE1917" s="115"/>
      <c r="BF1917" s="115"/>
      <c r="BG1917" s="115"/>
      <c r="BH1917" s="115"/>
      <c r="BI1917" s="115"/>
      <c r="BJ1917" s="115"/>
      <c r="BK1917" s="115"/>
      <c r="BL1917" s="115"/>
      <c r="BM1917" s="115"/>
      <c r="BN1917" s="115"/>
      <c r="BO1917" s="8"/>
      <c r="BP1917" s="8"/>
      <c r="BQ1917" s="8"/>
      <c r="BR1917" s="8"/>
      <c r="BS1917" s="8"/>
      <c r="BT1917" s="8"/>
      <c r="BU1917" s="8"/>
      <c r="BV1917" s="8"/>
      <c r="BW1917" s="8"/>
      <c r="BX1917" s="8"/>
      <c r="BY1917" s="8"/>
      <c r="BZ1917" s="8"/>
      <c r="CA1917" s="8"/>
      <c r="CB1917" s="8"/>
      <c r="CC1917" s="8"/>
      <c r="CD1917" s="115"/>
      <c r="CE1917" s="8" t="str">
        <f t="shared" si="308"/>
        <v>NC</v>
      </c>
      <c r="CF1917" s="8" t="str">
        <f t="shared" si="301"/>
        <v>Invalid PM Setting</v>
      </c>
      <c r="CG1917" s="8" t="str">
        <f t="shared" si="302"/>
        <v>NC</v>
      </c>
      <c r="CH1917" s="8" t="str">
        <f t="shared" si="303"/>
        <v>Invalid PM Setting</v>
      </c>
      <c r="CI1917" s="8"/>
      <c r="CJ1917" s="8"/>
      <c r="CK1917" s="8"/>
      <c r="CL1917" s="8"/>
      <c r="CM1917" s="115"/>
      <c r="CN1917" s="115"/>
      <c r="CO1917" s="115"/>
      <c r="CP1917" s="115"/>
      <c r="CQ1917" s="8"/>
      <c r="CR1917" s="8"/>
      <c r="CS1917" s="8"/>
      <c r="CT1917" s="8"/>
      <c r="CU1917" s="115"/>
      <c r="CV1917" s="115"/>
      <c r="CY1917" s="115"/>
      <c r="CZ1917" s="8" t="str">
        <f t="shared" si="304"/>
        <v>NC</v>
      </c>
      <c r="DA1917" s="8" t="str">
        <f t="shared" si="305"/>
        <v>Invalid PM Setting</v>
      </c>
      <c r="DB1917" s="8" t="str">
        <f t="shared" si="306"/>
        <v>NC</v>
      </c>
      <c r="DC1917" s="8" t="str">
        <f t="shared" si="307"/>
        <v>Invalid PM Setting</v>
      </c>
      <c r="DD1917" s="8"/>
      <c r="DE1917" s="8"/>
      <c r="DF1917" s="8"/>
      <c r="DG1917" s="115"/>
      <c r="DH1917" s="115"/>
      <c r="DI1917" s="115"/>
      <c r="DJ1917" s="115"/>
      <c r="DK1917" s="8"/>
      <c r="DL1917" s="8"/>
      <c r="DM1917" s="8"/>
      <c r="DN1917" s="8"/>
      <c r="DO1917" s="8"/>
      <c r="DP1917" s="115"/>
      <c r="DQ1917" s="115"/>
      <c r="DR1917" s="115"/>
      <c r="DS1917" s="115"/>
      <c r="DT1917" s="115"/>
    </row>
    <row r="1918" spans="1:124" ht="12.75" customHeight="1">
      <c r="A1918" s="115"/>
      <c r="B1918" s="89">
        <v>1915</v>
      </c>
      <c r="C1918" s="8"/>
      <c r="D1918" s="8"/>
      <c r="E1918" s="8"/>
      <c r="F1918" s="8"/>
      <c r="G1918" s="8"/>
      <c r="H1918" s="8"/>
      <c r="I1918" s="8" t="s">
        <v>4889</v>
      </c>
      <c r="J1918" s="8" t="s">
        <v>6946</v>
      </c>
      <c r="K1918" s="8"/>
      <c r="L1918" s="8"/>
      <c r="M1918" s="8"/>
      <c r="N1918" s="8"/>
      <c r="O1918" s="8" t="s">
        <v>6264</v>
      </c>
      <c r="P1918" s="8"/>
      <c r="Q1918" s="8"/>
      <c r="R1918" s="8"/>
      <c r="S1918" s="8"/>
      <c r="T1918" s="8"/>
      <c r="U1918" s="8"/>
      <c r="V1918" s="8"/>
      <c r="W1918" s="8"/>
      <c r="X1918" s="8"/>
      <c r="Y1918" s="8"/>
      <c r="Z1918" s="8"/>
      <c r="AA1918" s="8"/>
      <c r="AB1918" s="8"/>
      <c r="AC1918" s="8" t="str">
        <f t="shared" si="299"/>
        <v>NO</v>
      </c>
      <c r="AD1918" s="8" t="str">
        <f t="shared" si="300"/>
        <v>NC,,,,,,,,,,,,,</v>
      </c>
      <c r="AE1918" s="8"/>
      <c r="AF1918" s="115"/>
      <c r="AG1918" s="115"/>
      <c r="AH1918" s="8" t="s">
        <v>4889</v>
      </c>
      <c r="AI1918" s="115" t="s">
        <v>4889</v>
      </c>
      <c r="AJ1918" s="115"/>
      <c r="AK1918" s="115"/>
      <c r="AL1918" s="115"/>
      <c r="AM1918" s="115"/>
      <c r="AN1918" s="115"/>
      <c r="AO1918" s="115"/>
      <c r="AP1918" s="115"/>
      <c r="AQ1918" s="115"/>
      <c r="AR1918" s="115"/>
      <c r="AS1918" s="115"/>
      <c r="AT1918" s="115"/>
      <c r="AU1918" s="115"/>
      <c r="AV1918" s="115"/>
      <c r="AW1918" s="115"/>
      <c r="AX1918" s="115"/>
      <c r="AY1918" s="115"/>
      <c r="AZ1918" s="115"/>
      <c r="BA1918" s="115"/>
      <c r="BB1918" s="115"/>
      <c r="BC1918" s="115"/>
      <c r="BD1918" s="115"/>
      <c r="BE1918" s="115"/>
      <c r="BF1918" s="115"/>
      <c r="BG1918" s="115"/>
      <c r="BH1918" s="115"/>
      <c r="BI1918" s="115"/>
      <c r="BJ1918" s="115"/>
      <c r="BK1918" s="115"/>
      <c r="BL1918" s="115"/>
      <c r="BM1918" s="115"/>
      <c r="BN1918" s="115"/>
      <c r="BO1918" s="8"/>
      <c r="BP1918" s="8"/>
      <c r="BQ1918" s="8"/>
      <c r="BR1918" s="8"/>
      <c r="BS1918" s="8"/>
      <c r="BT1918" s="8"/>
      <c r="BU1918" s="8"/>
      <c r="BV1918" s="8"/>
      <c r="BW1918" s="8"/>
      <c r="BX1918" s="8"/>
      <c r="BY1918" s="8"/>
      <c r="BZ1918" s="8"/>
      <c r="CA1918" s="8"/>
      <c r="CB1918" s="8"/>
      <c r="CC1918" s="8"/>
      <c r="CD1918" s="115"/>
      <c r="CE1918" s="8" t="str">
        <f t="shared" si="308"/>
        <v>NC</v>
      </c>
      <c r="CF1918" s="8" t="str">
        <f t="shared" si="301"/>
        <v>Invalid PM Setting</v>
      </c>
      <c r="CG1918" s="8" t="str">
        <f t="shared" si="302"/>
        <v>NC</v>
      </c>
      <c r="CH1918" s="8" t="str">
        <f t="shared" si="303"/>
        <v>Invalid PM Setting</v>
      </c>
      <c r="CI1918" s="8"/>
      <c r="CJ1918" s="8"/>
      <c r="CK1918" s="8"/>
      <c r="CL1918" s="8"/>
      <c r="CM1918" s="115"/>
      <c r="CN1918" s="115"/>
      <c r="CO1918" s="115"/>
      <c r="CP1918" s="115"/>
      <c r="CQ1918" s="8"/>
      <c r="CR1918" s="8"/>
      <c r="CS1918" s="8"/>
      <c r="CT1918" s="8"/>
      <c r="CU1918" s="115"/>
      <c r="CV1918" s="115"/>
      <c r="CY1918" s="115"/>
      <c r="CZ1918" s="8" t="str">
        <f t="shared" si="304"/>
        <v>NC</v>
      </c>
      <c r="DA1918" s="8" t="str">
        <f t="shared" si="305"/>
        <v>Invalid PM Setting</v>
      </c>
      <c r="DB1918" s="8" t="str">
        <f t="shared" si="306"/>
        <v>NC</v>
      </c>
      <c r="DC1918" s="8" t="str">
        <f t="shared" si="307"/>
        <v>Invalid PM Setting</v>
      </c>
      <c r="DD1918" s="8"/>
      <c r="DE1918" s="8"/>
      <c r="DF1918" s="8"/>
      <c r="DG1918" s="115"/>
      <c r="DH1918" s="115"/>
      <c r="DI1918" s="115"/>
      <c r="DJ1918" s="115"/>
      <c r="DK1918" s="8"/>
      <c r="DL1918" s="8"/>
      <c r="DM1918" s="8"/>
      <c r="DN1918" s="8"/>
      <c r="DO1918" s="8"/>
      <c r="DP1918" s="115"/>
      <c r="DQ1918" s="115"/>
      <c r="DR1918" s="115"/>
      <c r="DS1918" s="115"/>
      <c r="DT1918" s="115"/>
    </row>
    <row r="1919" spans="1:124" ht="12.75" customHeight="1">
      <c r="A1919" s="115"/>
      <c r="B1919" s="89">
        <v>1916</v>
      </c>
      <c r="C1919" s="8"/>
      <c r="D1919" s="8"/>
      <c r="E1919" s="8"/>
      <c r="F1919" s="8"/>
      <c r="G1919" s="8"/>
      <c r="H1919" s="8"/>
      <c r="I1919" s="8" t="s">
        <v>4889</v>
      </c>
      <c r="J1919" s="8" t="s">
        <v>4718</v>
      </c>
      <c r="K1919" s="8"/>
      <c r="L1919" s="8"/>
      <c r="M1919" s="8"/>
      <c r="N1919" s="8"/>
      <c r="O1919" s="8" t="s">
        <v>6264</v>
      </c>
      <c r="P1919" s="8"/>
      <c r="Q1919" s="8"/>
      <c r="R1919" s="8"/>
      <c r="S1919" s="8"/>
      <c r="T1919" s="8"/>
      <c r="U1919" s="8"/>
      <c r="V1919" s="8"/>
      <c r="W1919" s="8"/>
      <c r="X1919" s="8"/>
      <c r="Y1919" s="8"/>
      <c r="Z1919" s="8"/>
      <c r="AA1919" s="8"/>
      <c r="AB1919" s="8"/>
      <c r="AC1919" s="8" t="str">
        <f t="shared" si="299"/>
        <v>NO</v>
      </c>
      <c r="AD1919" s="8" t="str">
        <f t="shared" si="300"/>
        <v>NC,,,,,,,,,,,,,</v>
      </c>
      <c r="AE1919" s="8"/>
      <c r="AF1919" s="115"/>
      <c r="AG1919" s="115"/>
      <c r="AH1919" s="8" t="s">
        <v>4889</v>
      </c>
      <c r="AI1919" s="115" t="s">
        <v>4889</v>
      </c>
      <c r="AJ1919" s="115"/>
      <c r="AK1919" s="115"/>
      <c r="AL1919" s="115"/>
      <c r="AM1919" s="115"/>
      <c r="AN1919" s="115"/>
      <c r="AO1919" s="115"/>
      <c r="AP1919" s="115"/>
      <c r="AQ1919" s="115"/>
      <c r="AR1919" s="115"/>
      <c r="AS1919" s="115"/>
      <c r="AT1919" s="115"/>
      <c r="AU1919" s="115"/>
      <c r="AV1919" s="115"/>
      <c r="AW1919" s="115"/>
      <c r="AX1919" s="115"/>
      <c r="AY1919" s="115"/>
      <c r="AZ1919" s="115"/>
      <c r="BA1919" s="115"/>
      <c r="BB1919" s="115"/>
      <c r="BC1919" s="115"/>
      <c r="BD1919" s="115"/>
      <c r="BE1919" s="115"/>
      <c r="BF1919" s="115"/>
      <c r="BG1919" s="115"/>
      <c r="BH1919" s="115"/>
      <c r="BI1919" s="115"/>
      <c r="BJ1919" s="115"/>
      <c r="BK1919" s="115"/>
      <c r="BL1919" s="115"/>
      <c r="BM1919" s="115"/>
      <c r="BN1919" s="115"/>
      <c r="BO1919" s="8"/>
      <c r="BP1919" s="8"/>
      <c r="BQ1919" s="8"/>
      <c r="BR1919" s="8"/>
      <c r="BS1919" s="8"/>
      <c r="BT1919" s="8"/>
      <c r="BU1919" s="8"/>
      <c r="BV1919" s="8"/>
      <c r="BW1919" s="8"/>
      <c r="BX1919" s="8"/>
      <c r="BY1919" s="8"/>
      <c r="BZ1919" s="8"/>
      <c r="CA1919" s="8"/>
      <c r="CB1919" s="8"/>
      <c r="CC1919" s="8"/>
      <c r="CD1919" s="115"/>
      <c r="CE1919" s="8" t="str">
        <f t="shared" si="308"/>
        <v>NC</v>
      </c>
      <c r="CF1919" s="8" t="str">
        <f t="shared" si="301"/>
        <v>Invalid PM Setting</v>
      </c>
      <c r="CG1919" s="8" t="str">
        <f t="shared" si="302"/>
        <v>NC</v>
      </c>
      <c r="CH1919" s="8" t="str">
        <f t="shared" si="303"/>
        <v>Invalid PM Setting</v>
      </c>
      <c r="CI1919" s="8"/>
      <c r="CJ1919" s="8"/>
      <c r="CK1919" s="8"/>
      <c r="CL1919" s="8"/>
      <c r="CM1919" s="115"/>
      <c r="CN1919" s="115"/>
      <c r="CO1919" s="115"/>
      <c r="CP1919" s="115"/>
      <c r="CQ1919" s="8"/>
      <c r="CR1919" s="8"/>
      <c r="CS1919" s="8"/>
      <c r="CT1919" s="8"/>
      <c r="CU1919" s="115"/>
      <c r="CV1919" s="115"/>
      <c r="CY1919" s="115"/>
      <c r="CZ1919" s="8" t="str">
        <f t="shared" si="304"/>
        <v>NC</v>
      </c>
      <c r="DA1919" s="8" t="str">
        <f t="shared" si="305"/>
        <v>Invalid PM Setting</v>
      </c>
      <c r="DB1919" s="8" t="str">
        <f t="shared" si="306"/>
        <v>NC</v>
      </c>
      <c r="DC1919" s="8" t="str">
        <f t="shared" si="307"/>
        <v>Invalid PM Setting</v>
      </c>
      <c r="DD1919" s="8"/>
      <c r="DE1919" s="8"/>
      <c r="DF1919" s="8"/>
      <c r="DG1919" s="115"/>
      <c r="DH1919" s="115"/>
      <c r="DI1919" s="115"/>
      <c r="DJ1919" s="115"/>
      <c r="DK1919" s="8"/>
      <c r="DL1919" s="8"/>
      <c r="DM1919" s="8"/>
      <c r="DN1919" s="8"/>
      <c r="DO1919" s="8"/>
      <c r="DP1919" s="115"/>
      <c r="DQ1919" s="115"/>
      <c r="DR1919" s="115"/>
      <c r="DS1919" s="115"/>
      <c r="DT1919" s="115"/>
    </row>
    <row r="1920" spans="1:124" ht="12.75" customHeight="1">
      <c r="A1920" s="115"/>
      <c r="B1920" s="89">
        <v>1917</v>
      </c>
      <c r="C1920" s="8"/>
      <c r="D1920" s="8"/>
      <c r="E1920" s="8"/>
      <c r="F1920" s="8"/>
      <c r="G1920" s="8"/>
      <c r="H1920" s="8"/>
      <c r="I1920" s="8" t="s">
        <v>4889</v>
      </c>
      <c r="J1920" s="8" t="s">
        <v>6947</v>
      </c>
      <c r="K1920" s="8"/>
      <c r="L1920" s="8"/>
      <c r="M1920" s="8"/>
      <c r="N1920" s="8"/>
      <c r="O1920" s="8" t="s">
        <v>6264</v>
      </c>
      <c r="P1920" s="8"/>
      <c r="Q1920" s="8"/>
      <c r="R1920" s="8"/>
      <c r="S1920" s="8"/>
      <c r="T1920" s="8"/>
      <c r="U1920" s="8"/>
      <c r="V1920" s="8"/>
      <c r="W1920" s="8"/>
      <c r="X1920" s="8"/>
      <c r="Y1920" s="8"/>
      <c r="Z1920" s="8"/>
      <c r="AA1920" s="8"/>
      <c r="AB1920" s="8"/>
      <c r="AC1920" s="8" t="str">
        <f t="shared" si="299"/>
        <v>NO</v>
      </c>
      <c r="AD1920" s="8" t="str">
        <f t="shared" si="300"/>
        <v>NC,,,,,,,,,,,,,</v>
      </c>
      <c r="AE1920" s="8"/>
      <c r="AF1920" s="115"/>
      <c r="AG1920" s="115"/>
      <c r="AH1920" s="8" t="s">
        <v>4889</v>
      </c>
      <c r="AI1920" s="115" t="s">
        <v>4889</v>
      </c>
      <c r="AJ1920" s="115"/>
      <c r="AK1920" s="115"/>
      <c r="AL1920" s="115"/>
      <c r="AM1920" s="115"/>
      <c r="AN1920" s="115"/>
      <c r="AO1920" s="115"/>
      <c r="AP1920" s="115"/>
      <c r="AQ1920" s="115"/>
      <c r="AR1920" s="115"/>
      <c r="AS1920" s="115"/>
      <c r="AT1920" s="115"/>
      <c r="AU1920" s="115"/>
      <c r="AV1920" s="115"/>
      <c r="AW1920" s="115"/>
      <c r="AX1920" s="115"/>
      <c r="AY1920" s="115"/>
      <c r="AZ1920" s="115"/>
      <c r="BA1920" s="115"/>
      <c r="BB1920" s="115"/>
      <c r="BC1920" s="115"/>
      <c r="BD1920" s="115"/>
      <c r="BE1920" s="115"/>
      <c r="BF1920" s="115"/>
      <c r="BG1920" s="115"/>
      <c r="BH1920" s="115"/>
      <c r="BI1920" s="115"/>
      <c r="BJ1920" s="115"/>
      <c r="BK1920" s="115"/>
      <c r="BL1920" s="115"/>
      <c r="BM1920" s="115"/>
      <c r="BN1920" s="115"/>
      <c r="BO1920" s="8"/>
      <c r="BP1920" s="8"/>
      <c r="BQ1920" s="8"/>
      <c r="BR1920" s="8"/>
      <c r="BS1920" s="8"/>
      <c r="BT1920" s="8"/>
      <c r="BU1920" s="8"/>
      <c r="BV1920" s="8"/>
      <c r="BW1920" s="8"/>
      <c r="BX1920" s="8"/>
      <c r="BY1920" s="8"/>
      <c r="BZ1920" s="8"/>
      <c r="CA1920" s="8"/>
      <c r="CB1920" s="8"/>
      <c r="CC1920" s="8"/>
      <c r="CD1920" s="115"/>
      <c r="CE1920" s="8" t="str">
        <f t="shared" si="308"/>
        <v>NC</v>
      </c>
      <c r="CF1920" s="8" t="str">
        <f t="shared" si="301"/>
        <v>Invalid PM Setting</v>
      </c>
      <c r="CG1920" s="8" t="str">
        <f t="shared" si="302"/>
        <v>NC</v>
      </c>
      <c r="CH1920" s="8" t="str">
        <f t="shared" si="303"/>
        <v>Invalid PM Setting</v>
      </c>
      <c r="CI1920" s="8"/>
      <c r="CJ1920" s="8"/>
      <c r="CK1920" s="8"/>
      <c r="CL1920" s="8"/>
      <c r="CM1920" s="115"/>
      <c r="CN1920" s="115"/>
      <c r="CO1920" s="115"/>
      <c r="CP1920" s="115"/>
      <c r="CQ1920" s="8"/>
      <c r="CR1920" s="8"/>
      <c r="CS1920" s="8"/>
      <c r="CT1920" s="8"/>
      <c r="CU1920" s="115"/>
      <c r="CV1920" s="115"/>
      <c r="CY1920" s="115"/>
      <c r="CZ1920" s="8" t="str">
        <f t="shared" si="304"/>
        <v>NC</v>
      </c>
      <c r="DA1920" s="8" t="str">
        <f t="shared" si="305"/>
        <v>Invalid PM Setting</v>
      </c>
      <c r="DB1920" s="8" t="str">
        <f t="shared" si="306"/>
        <v>NC</v>
      </c>
      <c r="DC1920" s="8" t="str">
        <f t="shared" si="307"/>
        <v>Invalid PM Setting</v>
      </c>
      <c r="DD1920" s="8"/>
      <c r="DE1920" s="8"/>
      <c r="DF1920" s="8"/>
      <c r="DG1920" s="115"/>
      <c r="DH1920" s="115"/>
      <c r="DI1920" s="115"/>
      <c r="DJ1920" s="115"/>
      <c r="DK1920" s="8"/>
      <c r="DL1920" s="8"/>
      <c r="DM1920" s="8"/>
      <c r="DN1920" s="8"/>
      <c r="DO1920" s="8"/>
      <c r="DP1920" s="115"/>
      <c r="DQ1920" s="115"/>
      <c r="DR1920" s="115"/>
      <c r="DS1920" s="115"/>
      <c r="DT1920" s="115"/>
    </row>
    <row r="1921" spans="1:124" ht="12.75" customHeight="1">
      <c r="A1921" s="115"/>
      <c r="B1921" s="89">
        <v>1918</v>
      </c>
      <c r="C1921" s="8"/>
      <c r="D1921" s="8"/>
      <c r="E1921" s="8"/>
      <c r="F1921" s="8"/>
      <c r="G1921" s="8"/>
      <c r="H1921" s="8"/>
      <c r="I1921" s="8" t="s">
        <v>4889</v>
      </c>
      <c r="J1921" s="8" t="s">
        <v>4690</v>
      </c>
      <c r="K1921" s="8"/>
      <c r="L1921" s="8"/>
      <c r="M1921" s="8"/>
      <c r="N1921" s="8"/>
      <c r="O1921" s="8" t="s">
        <v>6264</v>
      </c>
      <c r="P1921" s="8"/>
      <c r="Q1921" s="8"/>
      <c r="R1921" s="8"/>
      <c r="S1921" s="8"/>
      <c r="T1921" s="8"/>
      <c r="U1921" s="8"/>
      <c r="V1921" s="8"/>
      <c r="W1921" s="8"/>
      <c r="X1921" s="8"/>
      <c r="Y1921" s="8"/>
      <c r="Z1921" s="8"/>
      <c r="AA1921" s="8"/>
      <c r="AB1921" s="8"/>
      <c r="AC1921" s="8" t="str">
        <f t="shared" si="299"/>
        <v>NO</v>
      </c>
      <c r="AD1921" s="8" t="str">
        <f t="shared" si="300"/>
        <v>NC,,,,,,,,,,,,,</v>
      </c>
      <c r="AE1921" s="8"/>
      <c r="AF1921" s="115"/>
      <c r="AG1921" s="115"/>
      <c r="AH1921" s="8" t="s">
        <v>4889</v>
      </c>
      <c r="AI1921" s="115" t="s">
        <v>4889</v>
      </c>
      <c r="AJ1921" s="115"/>
      <c r="AK1921" s="115"/>
      <c r="AL1921" s="115"/>
      <c r="AM1921" s="115"/>
      <c r="AN1921" s="115"/>
      <c r="AO1921" s="115"/>
      <c r="AP1921" s="115"/>
      <c r="AQ1921" s="115"/>
      <c r="AR1921" s="115"/>
      <c r="AS1921" s="115"/>
      <c r="AT1921" s="115"/>
      <c r="AU1921" s="115"/>
      <c r="AV1921" s="115"/>
      <c r="AW1921" s="115"/>
      <c r="AX1921" s="115"/>
      <c r="AY1921" s="115"/>
      <c r="AZ1921" s="115"/>
      <c r="BA1921" s="115"/>
      <c r="BB1921" s="115"/>
      <c r="BC1921" s="115"/>
      <c r="BD1921" s="115"/>
      <c r="BE1921" s="115"/>
      <c r="BF1921" s="115"/>
      <c r="BG1921" s="115"/>
      <c r="BH1921" s="115"/>
      <c r="BI1921" s="115"/>
      <c r="BJ1921" s="115"/>
      <c r="BK1921" s="115"/>
      <c r="BL1921" s="115"/>
      <c r="BM1921" s="115"/>
      <c r="BN1921" s="115"/>
      <c r="BO1921" s="8"/>
      <c r="BP1921" s="8"/>
      <c r="BQ1921" s="8"/>
      <c r="BR1921" s="8"/>
      <c r="BS1921" s="8"/>
      <c r="BT1921" s="8"/>
      <c r="BU1921" s="8"/>
      <c r="BV1921" s="8"/>
      <c r="BW1921" s="8"/>
      <c r="BX1921" s="8"/>
      <c r="BY1921" s="8"/>
      <c r="BZ1921" s="8"/>
      <c r="CA1921" s="8"/>
      <c r="CB1921" s="8"/>
      <c r="CC1921" s="8"/>
      <c r="CD1921" s="115"/>
      <c r="CE1921" s="8" t="str">
        <f t="shared" si="308"/>
        <v>NC</v>
      </c>
      <c r="CF1921" s="8" t="str">
        <f t="shared" si="301"/>
        <v>Invalid PM Setting</v>
      </c>
      <c r="CG1921" s="8" t="str">
        <f t="shared" si="302"/>
        <v>NC</v>
      </c>
      <c r="CH1921" s="8" t="str">
        <f t="shared" si="303"/>
        <v>Invalid PM Setting</v>
      </c>
      <c r="CI1921" s="8"/>
      <c r="CJ1921" s="8"/>
      <c r="CK1921" s="8"/>
      <c r="CL1921" s="8"/>
      <c r="CM1921" s="115"/>
      <c r="CN1921" s="115"/>
      <c r="CO1921" s="115"/>
      <c r="CP1921" s="115"/>
      <c r="CQ1921" s="8"/>
      <c r="CR1921" s="8"/>
      <c r="CS1921" s="8"/>
      <c r="CT1921" s="8"/>
      <c r="CU1921" s="115"/>
      <c r="CV1921" s="115"/>
      <c r="CY1921" s="115"/>
      <c r="CZ1921" s="8" t="str">
        <f t="shared" si="304"/>
        <v>NC</v>
      </c>
      <c r="DA1921" s="8" t="str">
        <f t="shared" si="305"/>
        <v>Invalid PM Setting</v>
      </c>
      <c r="DB1921" s="8" t="str">
        <f t="shared" si="306"/>
        <v>NC</v>
      </c>
      <c r="DC1921" s="8" t="str">
        <f t="shared" si="307"/>
        <v>Invalid PM Setting</v>
      </c>
      <c r="DD1921" s="8"/>
      <c r="DE1921" s="8"/>
      <c r="DF1921" s="8"/>
      <c r="DG1921" s="115"/>
      <c r="DH1921" s="115"/>
      <c r="DI1921" s="115"/>
      <c r="DJ1921" s="115"/>
      <c r="DK1921" s="8"/>
      <c r="DL1921" s="8"/>
      <c r="DM1921" s="8"/>
      <c r="DN1921" s="8"/>
      <c r="DO1921" s="8"/>
      <c r="DP1921" s="115"/>
      <c r="DQ1921" s="115"/>
      <c r="DR1921" s="115"/>
      <c r="DS1921" s="115"/>
      <c r="DT1921" s="115"/>
    </row>
    <row r="1922" spans="1:124" ht="12.75" customHeight="1">
      <c r="A1922" s="115"/>
      <c r="B1922" s="89">
        <v>1919</v>
      </c>
      <c r="C1922" s="8"/>
      <c r="D1922" s="8"/>
      <c r="E1922" s="8"/>
      <c r="F1922" s="8"/>
      <c r="G1922" s="8"/>
      <c r="H1922" s="8"/>
      <c r="I1922" s="8" t="s">
        <v>4889</v>
      </c>
      <c r="J1922" s="8" t="s">
        <v>6429</v>
      </c>
      <c r="K1922" s="8"/>
      <c r="L1922" s="8"/>
      <c r="M1922" s="8"/>
      <c r="N1922" s="8"/>
      <c r="O1922" s="8" t="s">
        <v>6264</v>
      </c>
      <c r="P1922" s="8"/>
      <c r="Q1922" s="8"/>
      <c r="R1922" s="8"/>
      <c r="S1922" s="8"/>
      <c r="T1922" s="8"/>
      <c r="U1922" s="8"/>
      <c r="V1922" s="8"/>
      <c r="W1922" s="8"/>
      <c r="X1922" s="8"/>
      <c r="Y1922" s="8"/>
      <c r="Z1922" s="8"/>
      <c r="AA1922" s="8"/>
      <c r="AB1922" s="8"/>
      <c r="AC1922" s="8" t="str">
        <f t="shared" si="299"/>
        <v>NO</v>
      </c>
      <c r="AD1922" s="8" t="str">
        <f t="shared" si="300"/>
        <v>NC,,,,,,,,,,,,,</v>
      </c>
      <c r="AE1922" s="8"/>
      <c r="AF1922" s="115"/>
      <c r="AG1922" s="115"/>
      <c r="AH1922" s="8" t="s">
        <v>4889</v>
      </c>
      <c r="AI1922" s="115" t="s">
        <v>4889</v>
      </c>
      <c r="AJ1922" s="115"/>
      <c r="AK1922" s="115"/>
      <c r="AL1922" s="115"/>
      <c r="AM1922" s="115"/>
      <c r="AN1922" s="115"/>
      <c r="AO1922" s="115"/>
      <c r="AP1922" s="115"/>
      <c r="AQ1922" s="115"/>
      <c r="AR1922" s="115"/>
      <c r="AS1922" s="115"/>
      <c r="AT1922" s="115"/>
      <c r="AU1922" s="115"/>
      <c r="AV1922" s="115"/>
      <c r="AW1922" s="115"/>
      <c r="AX1922" s="115"/>
      <c r="AY1922" s="115"/>
      <c r="AZ1922" s="115"/>
      <c r="BA1922" s="115"/>
      <c r="BB1922" s="115"/>
      <c r="BC1922" s="115"/>
      <c r="BD1922" s="115"/>
      <c r="BE1922" s="115"/>
      <c r="BF1922" s="115"/>
      <c r="BG1922" s="115"/>
      <c r="BH1922" s="115"/>
      <c r="BI1922" s="115"/>
      <c r="BJ1922" s="115"/>
      <c r="BK1922" s="115"/>
      <c r="BL1922" s="115"/>
      <c r="BM1922" s="115"/>
      <c r="BN1922" s="115"/>
      <c r="BO1922" s="8"/>
      <c r="BP1922" s="8"/>
      <c r="BQ1922" s="8"/>
      <c r="BR1922" s="8"/>
      <c r="BS1922" s="8"/>
      <c r="BT1922" s="8"/>
      <c r="BU1922" s="8"/>
      <c r="BV1922" s="8"/>
      <c r="BW1922" s="8"/>
      <c r="BX1922" s="8"/>
      <c r="BY1922" s="8"/>
      <c r="BZ1922" s="8"/>
      <c r="CA1922" s="8"/>
      <c r="CB1922" s="8"/>
      <c r="CC1922" s="8"/>
      <c r="CD1922" s="115"/>
      <c r="CE1922" s="8" t="str">
        <f t="shared" si="308"/>
        <v>NC</v>
      </c>
      <c r="CF1922" s="8" t="str">
        <f t="shared" si="301"/>
        <v>Invalid PM Setting</v>
      </c>
      <c r="CG1922" s="8" t="str">
        <f t="shared" si="302"/>
        <v>NC</v>
      </c>
      <c r="CH1922" s="8" t="str">
        <f t="shared" si="303"/>
        <v>Invalid PM Setting</v>
      </c>
      <c r="CI1922" s="8"/>
      <c r="CJ1922" s="8"/>
      <c r="CK1922" s="8"/>
      <c r="CL1922" s="8"/>
      <c r="CM1922" s="115"/>
      <c r="CN1922" s="115"/>
      <c r="CO1922" s="115"/>
      <c r="CP1922" s="115"/>
      <c r="CQ1922" s="8"/>
      <c r="CR1922" s="8"/>
      <c r="CS1922" s="8"/>
      <c r="CT1922" s="8"/>
      <c r="CU1922" s="115"/>
      <c r="CV1922" s="115"/>
      <c r="CY1922" s="115"/>
      <c r="CZ1922" s="8" t="str">
        <f t="shared" si="304"/>
        <v>NC</v>
      </c>
      <c r="DA1922" s="8" t="str">
        <f t="shared" si="305"/>
        <v>Invalid PM Setting</v>
      </c>
      <c r="DB1922" s="8" t="str">
        <f t="shared" si="306"/>
        <v>NC</v>
      </c>
      <c r="DC1922" s="8" t="str">
        <f t="shared" si="307"/>
        <v>Invalid PM Setting</v>
      </c>
      <c r="DD1922" s="8"/>
      <c r="DE1922" s="8"/>
      <c r="DF1922" s="8"/>
      <c r="DG1922" s="115"/>
      <c r="DH1922" s="115"/>
      <c r="DI1922" s="115"/>
      <c r="DJ1922" s="115"/>
      <c r="DK1922" s="8"/>
      <c r="DL1922" s="8"/>
      <c r="DM1922" s="8"/>
      <c r="DN1922" s="8"/>
      <c r="DO1922" s="8"/>
      <c r="DP1922" s="115"/>
      <c r="DQ1922" s="115"/>
      <c r="DR1922" s="115"/>
      <c r="DS1922" s="115"/>
      <c r="DT1922" s="115"/>
    </row>
    <row r="1923" spans="1:124" ht="12.75" customHeight="1">
      <c r="A1923" s="115"/>
      <c r="B1923" s="89">
        <v>1920</v>
      </c>
      <c r="C1923" s="8"/>
      <c r="D1923" s="8"/>
      <c r="E1923" s="8"/>
      <c r="F1923" s="8"/>
      <c r="G1923" s="8"/>
      <c r="H1923" s="8"/>
      <c r="I1923" s="8" t="s">
        <v>4889</v>
      </c>
      <c r="J1923" s="8" t="s">
        <v>5288</v>
      </c>
      <c r="K1923" s="8"/>
      <c r="L1923" s="8"/>
      <c r="M1923" s="8"/>
      <c r="N1923" s="8"/>
      <c r="O1923" s="8" t="s">
        <v>6264</v>
      </c>
      <c r="P1923" s="8"/>
      <c r="Q1923" s="8"/>
      <c r="R1923" s="8"/>
      <c r="S1923" s="8"/>
      <c r="T1923" s="8"/>
      <c r="U1923" s="8"/>
      <c r="V1923" s="8"/>
      <c r="W1923" s="8"/>
      <c r="X1923" s="8"/>
      <c r="Y1923" s="8"/>
      <c r="Z1923" s="8"/>
      <c r="AA1923" s="8"/>
      <c r="AB1923" s="8"/>
      <c r="AC1923" s="8" t="str">
        <f t="shared" ref="AC1923:AC1986" si="309">IF(OR(AI1923 = "GPIO",AI1923 = "WUP_GPIO"),"YES","NO")</f>
        <v>NO</v>
      </c>
      <c r="AD1923" s="8" t="str">
        <f t="shared" si="300"/>
        <v>NC,,,,,,,,,,,,,</v>
      </c>
      <c r="AE1923" s="8"/>
      <c r="AF1923" s="115"/>
      <c r="AG1923" s="115"/>
      <c r="AH1923" s="8" t="s">
        <v>4889</v>
      </c>
      <c r="AI1923" s="115" t="s">
        <v>4889</v>
      </c>
      <c r="AJ1923" s="115"/>
      <c r="AK1923" s="115"/>
      <c r="AL1923" s="115"/>
      <c r="AM1923" s="115"/>
      <c r="AN1923" s="115"/>
      <c r="AO1923" s="115"/>
      <c r="AP1923" s="115"/>
      <c r="AQ1923" s="115"/>
      <c r="AR1923" s="115"/>
      <c r="AS1923" s="115"/>
      <c r="AT1923" s="115"/>
      <c r="AU1923" s="115"/>
      <c r="AV1923" s="115"/>
      <c r="AW1923" s="115"/>
      <c r="AX1923" s="115"/>
      <c r="AY1923" s="115"/>
      <c r="AZ1923" s="115"/>
      <c r="BA1923" s="115"/>
      <c r="BB1923" s="115"/>
      <c r="BC1923" s="115"/>
      <c r="BD1923" s="115"/>
      <c r="BE1923" s="115"/>
      <c r="BF1923" s="115"/>
      <c r="BG1923" s="115"/>
      <c r="BH1923" s="115"/>
      <c r="BI1923" s="115"/>
      <c r="BJ1923" s="115"/>
      <c r="BK1923" s="115"/>
      <c r="BL1923" s="115"/>
      <c r="BM1923" s="115"/>
      <c r="BN1923" s="115"/>
      <c r="BO1923" s="8"/>
      <c r="BP1923" s="8"/>
      <c r="BQ1923" s="8"/>
      <c r="BR1923" s="8"/>
      <c r="BS1923" s="8"/>
      <c r="BT1923" s="8"/>
      <c r="BU1923" s="8"/>
      <c r="BV1923" s="8"/>
      <c r="BW1923" s="8"/>
      <c r="BX1923" s="8"/>
      <c r="BY1923" s="8"/>
      <c r="BZ1923" s="8"/>
      <c r="CA1923" s="8"/>
      <c r="CB1923" s="8"/>
      <c r="CC1923" s="8"/>
      <c r="CD1923" s="115"/>
      <c r="CE1923" s="8" t="str">
        <f t="shared" si="308"/>
        <v>NC</v>
      </c>
      <c r="CF1923" s="8" t="str">
        <f t="shared" si="301"/>
        <v>Invalid PM Setting</v>
      </c>
      <c r="CG1923" s="8" t="str">
        <f t="shared" si="302"/>
        <v>NC</v>
      </c>
      <c r="CH1923" s="8" t="str">
        <f t="shared" si="303"/>
        <v>Invalid PM Setting</v>
      </c>
      <c r="CI1923" s="8"/>
      <c r="CJ1923" s="8"/>
      <c r="CK1923" s="8"/>
      <c r="CL1923" s="8"/>
      <c r="CM1923" s="115"/>
      <c r="CN1923" s="115"/>
      <c r="CO1923" s="115"/>
      <c r="CP1923" s="115"/>
      <c r="CQ1923" s="8"/>
      <c r="CR1923" s="8"/>
      <c r="CS1923" s="8"/>
      <c r="CT1923" s="8"/>
      <c r="CU1923" s="115"/>
      <c r="CV1923" s="115"/>
      <c r="CY1923" s="115"/>
      <c r="CZ1923" s="8" t="str">
        <f t="shared" si="304"/>
        <v>NC</v>
      </c>
      <c r="DA1923" s="8" t="str">
        <f t="shared" si="305"/>
        <v>Invalid PM Setting</v>
      </c>
      <c r="DB1923" s="8" t="str">
        <f t="shared" si="306"/>
        <v>NC</v>
      </c>
      <c r="DC1923" s="8" t="str">
        <f t="shared" si="307"/>
        <v>Invalid PM Setting</v>
      </c>
      <c r="DD1923" s="8"/>
      <c r="DE1923" s="8"/>
      <c r="DF1923" s="8"/>
      <c r="DG1923" s="115"/>
      <c r="DH1923" s="115"/>
      <c r="DI1923" s="115"/>
      <c r="DJ1923" s="115"/>
      <c r="DK1923" s="8"/>
      <c r="DL1923" s="8"/>
      <c r="DM1923" s="8"/>
      <c r="DN1923" s="8"/>
      <c r="DO1923" s="8"/>
      <c r="DP1923" s="115"/>
      <c r="DQ1923" s="115"/>
      <c r="DR1923" s="115"/>
      <c r="DS1923" s="115"/>
      <c r="DT1923" s="115"/>
    </row>
    <row r="1924" spans="1:124" ht="12.75" customHeight="1">
      <c r="A1924" s="115"/>
      <c r="B1924" s="89">
        <v>1921</v>
      </c>
      <c r="C1924" s="8"/>
      <c r="D1924" s="8"/>
      <c r="E1924" s="8"/>
      <c r="F1924" s="8"/>
      <c r="G1924" s="8"/>
      <c r="H1924" s="8"/>
      <c r="I1924" s="8" t="s">
        <v>4889</v>
      </c>
      <c r="J1924" s="8" t="s">
        <v>7113</v>
      </c>
      <c r="K1924" s="8"/>
      <c r="L1924" s="8"/>
      <c r="M1924" s="8"/>
      <c r="N1924" s="8"/>
      <c r="O1924" s="8" t="s">
        <v>6264</v>
      </c>
      <c r="P1924" s="8"/>
      <c r="Q1924" s="8"/>
      <c r="R1924" s="8"/>
      <c r="S1924" s="8"/>
      <c r="T1924" s="8"/>
      <c r="U1924" s="8"/>
      <c r="V1924" s="8"/>
      <c r="W1924" s="8"/>
      <c r="X1924" s="8"/>
      <c r="Y1924" s="8"/>
      <c r="Z1924" s="8"/>
      <c r="AA1924" s="8"/>
      <c r="AB1924" s="8"/>
      <c r="AC1924" s="8" t="str">
        <f t="shared" si="309"/>
        <v>NO</v>
      </c>
      <c r="AD1924" s="8" t="str">
        <f t="shared" ref="AD1924:AD1987" si="310">CONCATENATE(AI1924,",",AL1924,",",AO1924,",",AR1924,",",AU1924,",",AX1924,",",BA1924,",",BG1924,",",BJ1924,",",BM1924,",",BP1924,",",BS1924,",",BV1924,",",BY1924,)</f>
        <v>NC,,,,,,,,,,,,,</v>
      </c>
      <c r="AE1924" s="8"/>
      <c r="AF1924" s="115"/>
      <c r="AG1924" s="115"/>
      <c r="AH1924" s="8" t="s">
        <v>4889</v>
      </c>
      <c r="AI1924" s="115" t="s">
        <v>4889</v>
      </c>
      <c r="AJ1924" s="115"/>
      <c r="AK1924" s="115"/>
      <c r="AL1924" s="115"/>
      <c r="AM1924" s="115"/>
      <c r="AN1924" s="115"/>
      <c r="AO1924" s="115"/>
      <c r="AP1924" s="115"/>
      <c r="AQ1924" s="115"/>
      <c r="AR1924" s="115"/>
      <c r="AS1924" s="115"/>
      <c r="AT1924" s="115"/>
      <c r="AU1924" s="115"/>
      <c r="AV1924" s="115"/>
      <c r="AW1924" s="115"/>
      <c r="AX1924" s="115"/>
      <c r="AY1924" s="115"/>
      <c r="AZ1924" s="115"/>
      <c r="BA1924" s="115"/>
      <c r="BB1924" s="115"/>
      <c r="BC1924" s="115"/>
      <c r="BD1924" s="115"/>
      <c r="BE1924" s="115"/>
      <c r="BF1924" s="115"/>
      <c r="BG1924" s="115"/>
      <c r="BH1924" s="115"/>
      <c r="BI1924" s="115"/>
      <c r="BJ1924" s="115"/>
      <c r="BK1924" s="115"/>
      <c r="BL1924" s="115"/>
      <c r="BM1924" s="115"/>
      <c r="BN1924" s="115"/>
      <c r="BO1924" s="8"/>
      <c r="BP1924" s="8"/>
      <c r="BQ1924" s="8"/>
      <c r="BR1924" s="8"/>
      <c r="BS1924" s="8"/>
      <c r="BT1924" s="8"/>
      <c r="BU1924" s="8"/>
      <c r="BV1924" s="8"/>
      <c r="BW1924" s="8"/>
      <c r="BX1924" s="8"/>
      <c r="BY1924" s="8"/>
      <c r="BZ1924" s="8"/>
      <c r="CA1924" s="8"/>
      <c r="CB1924" s="8"/>
      <c r="CC1924" s="8"/>
      <c r="CD1924" s="115"/>
      <c r="CE1924" s="8" t="str">
        <f t="shared" si="308"/>
        <v>NC</v>
      </c>
      <c r="CF1924" s="8" t="str">
        <f t="shared" ref="CF1924:CF1987" si="311">IF(CI1924="EGPIO",$AE1924,IF(CI1924=1,$AH1924,IF(CI1924=2,$AK1924,IF(CI1924=3,$AN1924,IF(CI1924=4,$AQ1924,IF(CI1924=5,$AT1924,IF(CI1924=6,$AW1924,IF(CI1924=7,$AZ1924,IF(CI1924=8,$BC1924,IF(CI1924="Q1",$BF1924,IF(CI1924="Q2",$BI1924,IF(CI1924="Q3",$BL1924,IF(CI1924="Q4",$BO1924, IF(CI1924="Q5",$BR1924, IF(CI1924="Q6",$BU1924,IF(CI1924="Q7",$BX1924,"Invalid PM Setting"))))))))))))))))</f>
        <v>Invalid PM Setting</v>
      </c>
      <c r="CG1924" s="8" t="str">
        <f t="shared" ref="CG1924:CG1987" si="312">IF($AC1924="NO",$AI1924,IF(CH1924 = "Invalid PM Setting", CH1924, IF(OR($BH1924 = CI1924,$BK1924 = CI1924,$BN1924 = CI1924,$BQ1924 = CI1924,$BT1924 = CI1924,$BW1924 = CI1924,$BZ1924 = CI1924), "Select QUP Port",CH1924)))</f>
        <v>NC</v>
      </c>
      <c r="CH1924" s="8" t="str">
        <f t="shared" ref="CH1924:CH1987" si="313">IF(CI1924="EGPIO",$AF1924,IF(CI1924=1,$AI1924,IF(CI1924=2,$AL1924,IF(CI1924=3,$AO1924,IF(CI1924=4,$AR1924,IF(CI1924=5,$AU1924,IF(CI1924=6,$AX1924,IF(CI1924=7,$BA1924,IF(CI1924=8,$BD1924,IF(CI1924="Q1",$BG1924,IF(CI1924="Q2",$BJ1924,IF(CI1924="Q3",$BM1924,IF(CI1924="Q4",$BP1924,IF(CI1924="Q5",$BS1924,IF(CI1924="Q6",$BV1924,IF(CI1924="Q7",$BY1924, "Invalid PM Setting"))))))))))))))))</f>
        <v>Invalid PM Setting</v>
      </c>
      <c r="CI1924" s="8"/>
      <c r="CJ1924" s="8"/>
      <c r="CK1924" s="8"/>
      <c r="CL1924" s="8"/>
      <c r="CM1924" s="115"/>
      <c r="CN1924" s="115"/>
      <c r="CO1924" s="115"/>
      <c r="CP1924" s="115"/>
      <c r="CQ1924" s="8"/>
      <c r="CR1924" s="8"/>
      <c r="CS1924" s="8"/>
      <c r="CT1924" s="8"/>
      <c r="CU1924" s="115"/>
      <c r="CV1924" s="115"/>
      <c r="CY1924" s="115"/>
      <c r="CZ1924" s="8" t="str">
        <f t="shared" ref="CZ1924:CZ1987" si="314">IF($AC1924 = "NO",$AH1924,IF(DA1924 = "Invalid PM Setting", DA1924, IF(OR($BH1924 = DD1924,$BK1924 = DD1924,$BN1924 = DD1924,$BQ1924 = DD1924,$BT1924 = DD1924,$BW1924 = DD1924,$BZ1924 = DD1924), "Select QUP Port",DA1924)))</f>
        <v>NC</v>
      </c>
      <c r="DA1924" s="8" t="str">
        <f t="shared" ref="DA1924:DA1987" si="315">IF(DD1924="EGPIO",$AE1924,IF(DD1924=1,$AH1924,IF(DD1924=2,$AK1924,IF(DD1924=3,$AN1924,IF(DD1924=4,$AQ1924,IF(DD1924=5,$AT1924,IF(DD1924=6,$AW1924,IF(DD1924=7,$AZ1924,IF(DD1924=8,$BC1924,IF(DD1924="Q1",$BF1924,IF(DD1924="Q2",$BI1924,IF(DD1924="Q3",$BL1924,IF(DD1924="Q4",$BO1924, IF(DD1924="Q5",$BR1924, IF(DD1924="Q6",$BU1924,IF(DD1924="Q7",$BX1924,"Invalid PM Setting"))))))))))))))))</f>
        <v>Invalid PM Setting</v>
      </c>
      <c r="DB1924" s="8" t="str">
        <f t="shared" ref="DB1924:DB1987" si="316">IF($AC1924="NO",$AI1924,IF(DC1924 = "Invalid PM Setting", DC1924, IF(OR($BH1924 = DD1924,$BK1924 = DD1924,$BN1924 = DD1924,$BQ1924 = DD1924,$BT1924 = DD1924,$BW1924 = DD1924,$BZ1924 = DD1924), "Select QUP Port",DC1924)))</f>
        <v>NC</v>
      </c>
      <c r="DC1924" s="8" t="str">
        <f t="shared" ref="DC1924:DC1987" si="317">IF(DD1924="EGPIO",$AF1924,IF(DD1924=1,$AI1924,IF(DD1924=2,$AL1924,IF(DD1924=3,$AO1924,IF(DD1924=4,$AR1924,IF(DD1924=5,$AU1924,IF(DD1924=6,$AX1924,IF(DD1924=7,$BA1924,IF(DD1924=8,$BD1924,IF(DD1924="Q1",$BG1924,IF(DD1924="Q2",$BJ1924,IF(DD1924="Q3",$BM1924,IF(DD1924="Q4",$BP1924,IF(DD1924="Q5",$BS1924,IF(DD1924="Q6",$BV1924,IF(DD1924="Q7",$BY1924, "Invalid PM Setting"))))))))))))))))</f>
        <v>Invalid PM Setting</v>
      </c>
      <c r="DD1924" s="8"/>
      <c r="DE1924" s="8"/>
      <c r="DF1924" s="8"/>
      <c r="DG1924" s="115"/>
      <c r="DH1924" s="115"/>
      <c r="DI1924" s="115"/>
      <c r="DJ1924" s="115"/>
      <c r="DK1924" s="8"/>
      <c r="DL1924" s="8"/>
      <c r="DM1924" s="8"/>
      <c r="DN1924" s="8"/>
      <c r="DO1924" s="8"/>
      <c r="DP1924" s="115"/>
      <c r="DQ1924" s="115"/>
      <c r="DR1924" s="115"/>
      <c r="DS1924" s="115"/>
      <c r="DT1924" s="115"/>
    </row>
    <row r="1925" spans="1:124" ht="12.75" customHeight="1">
      <c r="A1925" s="115"/>
      <c r="B1925" s="89">
        <v>1922</v>
      </c>
      <c r="C1925" s="8"/>
      <c r="D1925" s="8"/>
      <c r="E1925" s="8"/>
      <c r="F1925" s="8"/>
      <c r="G1925" s="8"/>
      <c r="H1925" s="8"/>
      <c r="I1925" s="8" t="s">
        <v>4889</v>
      </c>
      <c r="J1925" s="8" t="s">
        <v>5109</v>
      </c>
      <c r="K1925" s="8"/>
      <c r="L1925" s="8"/>
      <c r="M1925" s="8"/>
      <c r="N1925" s="8"/>
      <c r="O1925" s="8" t="s">
        <v>6264</v>
      </c>
      <c r="P1925" s="8"/>
      <c r="Q1925" s="8"/>
      <c r="R1925" s="8"/>
      <c r="S1925" s="8"/>
      <c r="T1925" s="8"/>
      <c r="U1925" s="8"/>
      <c r="V1925" s="8"/>
      <c r="W1925" s="8"/>
      <c r="X1925" s="8"/>
      <c r="Y1925" s="8"/>
      <c r="Z1925" s="8"/>
      <c r="AA1925" s="8"/>
      <c r="AB1925" s="8"/>
      <c r="AC1925" s="8" t="str">
        <f t="shared" si="309"/>
        <v>NO</v>
      </c>
      <c r="AD1925" s="8" t="str">
        <f t="shared" si="310"/>
        <v>NC,,,,,,,,,,,,,</v>
      </c>
      <c r="AE1925" s="8"/>
      <c r="AF1925" s="115"/>
      <c r="AG1925" s="115"/>
      <c r="AH1925" s="8" t="s">
        <v>4889</v>
      </c>
      <c r="AI1925" s="115" t="s">
        <v>4889</v>
      </c>
      <c r="AJ1925" s="115"/>
      <c r="AK1925" s="115"/>
      <c r="AL1925" s="115"/>
      <c r="AM1925" s="115"/>
      <c r="AN1925" s="115"/>
      <c r="AO1925" s="115"/>
      <c r="AP1925" s="115"/>
      <c r="AQ1925" s="115"/>
      <c r="AR1925" s="115"/>
      <c r="AS1925" s="115"/>
      <c r="AT1925" s="115"/>
      <c r="AU1925" s="115"/>
      <c r="AV1925" s="115"/>
      <c r="AW1925" s="115"/>
      <c r="AX1925" s="115"/>
      <c r="AY1925" s="115"/>
      <c r="AZ1925" s="115"/>
      <c r="BA1925" s="115"/>
      <c r="BB1925" s="115"/>
      <c r="BC1925" s="115"/>
      <c r="BD1925" s="115"/>
      <c r="BE1925" s="115"/>
      <c r="BF1925" s="115"/>
      <c r="BG1925" s="115"/>
      <c r="BH1925" s="115"/>
      <c r="BI1925" s="115"/>
      <c r="BJ1925" s="115"/>
      <c r="BK1925" s="115"/>
      <c r="BL1925" s="115"/>
      <c r="BM1925" s="115"/>
      <c r="BN1925" s="115"/>
      <c r="BO1925" s="8"/>
      <c r="BP1925" s="8"/>
      <c r="BQ1925" s="8"/>
      <c r="BR1925" s="8"/>
      <c r="BS1925" s="8"/>
      <c r="BT1925" s="8"/>
      <c r="BU1925" s="8"/>
      <c r="BV1925" s="8"/>
      <c r="BW1925" s="8"/>
      <c r="BX1925" s="8"/>
      <c r="BY1925" s="8"/>
      <c r="BZ1925" s="8"/>
      <c r="CA1925" s="8"/>
      <c r="CB1925" s="8"/>
      <c r="CC1925" s="8"/>
      <c r="CD1925" s="115"/>
      <c r="CE1925" s="8" t="str">
        <f t="shared" si="308"/>
        <v>NC</v>
      </c>
      <c r="CF1925" s="8" t="str">
        <f t="shared" si="311"/>
        <v>Invalid PM Setting</v>
      </c>
      <c r="CG1925" s="8" t="str">
        <f t="shared" si="312"/>
        <v>NC</v>
      </c>
      <c r="CH1925" s="8" t="str">
        <f t="shared" si="313"/>
        <v>Invalid PM Setting</v>
      </c>
      <c r="CI1925" s="8"/>
      <c r="CJ1925" s="8"/>
      <c r="CK1925" s="8"/>
      <c r="CL1925" s="8"/>
      <c r="CM1925" s="115"/>
      <c r="CN1925" s="115"/>
      <c r="CO1925" s="115"/>
      <c r="CP1925" s="115"/>
      <c r="CQ1925" s="8"/>
      <c r="CR1925" s="8"/>
      <c r="CS1925" s="8"/>
      <c r="CT1925" s="8"/>
      <c r="CU1925" s="115"/>
      <c r="CV1925" s="115"/>
      <c r="CY1925" s="115"/>
      <c r="CZ1925" s="8" t="str">
        <f t="shared" si="314"/>
        <v>NC</v>
      </c>
      <c r="DA1925" s="8" t="str">
        <f t="shared" si="315"/>
        <v>Invalid PM Setting</v>
      </c>
      <c r="DB1925" s="8" t="str">
        <f t="shared" si="316"/>
        <v>NC</v>
      </c>
      <c r="DC1925" s="8" t="str">
        <f t="shared" si="317"/>
        <v>Invalid PM Setting</v>
      </c>
      <c r="DD1925" s="8"/>
      <c r="DE1925" s="8"/>
      <c r="DF1925" s="8"/>
      <c r="DG1925" s="115"/>
      <c r="DH1925" s="115"/>
      <c r="DI1925" s="115"/>
      <c r="DJ1925" s="115"/>
      <c r="DK1925" s="8"/>
      <c r="DL1925" s="8"/>
      <c r="DM1925" s="8"/>
      <c r="DN1925" s="8"/>
      <c r="DO1925" s="8"/>
      <c r="DP1925" s="115"/>
      <c r="DQ1925" s="115"/>
      <c r="DR1925" s="115"/>
      <c r="DS1925" s="115"/>
      <c r="DT1925" s="115"/>
    </row>
    <row r="1926" spans="1:124" ht="12.75" customHeight="1">
      <c r="A1926" s="115"/>
      <c r="B1926" s="89">
        <v>1923</v>
      </c>
      <c r="C1926" s="8"/>
      <c r="D1926" s="8"/>
      <c r="E1926" s="8"/>
      <c r="F1926" s="8"/>
      <c r="G1926" s="8"/>
      <c r="H1926" s="8"/>
      <c r="I1926" s="8" t="s">
        <v>4889</v>
      </c>
      <c r="J1926" s="8" t="s">
        <v>6457</v>
      </c>
      <c r="K1926" s="8"/>
      <c r="L1926" s="8"/>
      <c r="M1926" s="8"/>
      <c r="N1926" s="8"/>
      <c r="O1926" s="8" t="s">
        <v>6264</v>
      </c>
      <c r="P1926" s="8"/>
      <c r="Q1926" s="8"/>
      <c r="R1926" s="8"/>
      <c r="S1926" s="8"/>
      <c r="T1926" s="8"/>
      <c r="U1926" s="8"/>
      <c r="V1926" s="8"/>
      <c r="W1926" s="8"/>
      <c r="X1926" s="8"/>
      <c r="Y1926" s="8"/>
      <c r="Z1926" s="8"/>
      <c r="AA1926" s="8"/>
      <c r="AB1926" s="8"/>
      <c r="AC1926" s="8" t="str">
        <f t="shared" si="309"/>
        <v>NO</v>
      </c>
      <c r="AD1926" s="8" t="str">
        <f t="shared" si="310"/>
        <v>NC,,,,,,,,,,,,,</v>
      </c>
      <c r="AE1926" s="8"/>
      <c r="AF1926" s="115"/>
      <c r="AG1926" s="115"/>
      <c r="AH1926" s="8" t="s">
        <v>4889</v>
      </c>
      <c r="AI1926" s="115" t="s">
        <v>4889</v>
      </c>
      <c r="AJ1926" s="115"/>
      <c r="AK1926" s="115"/>
      <c r="AL1926" s="115"/>
      <c r="AM1926" s="115"/>
      <c r="AN1926" s="115"/>
      <c r="AO1926" s="115"/>
      <c r="AP1926" s="115"/>
      <c r="AQ1926" s="115"/>
      <c r="AR1926" s="115"/>
      <c r="AS1926" s="115"/>
      <c r="AT1926" s="115"/>
      <c r="AU1926" s="115"/>
      <c r="AV1926" s="115"/>
      <c r="AW1926" s="115"/>
      <c r="AX1926" s="115"/>
      <c r="AY1926" s="115"/>
      <c r="AZ1926" s="115"/>
      <c r="BA1926" s="115"/>
      <c r="BB1926" s="115"/>
      <c r="BC1926" s="115"/>
      <c r="BD1926" s="115"/>
      <c r="BE1926" s="115"/>
      <c r="BF1926" s="115"/>
      <c r="BG1926" s="115"/>
      <c r="BH1926" s="115"/>
      <c r="BI1926" s="115"/>
      <c r="BJ1926" s="115"/>
      <c r="BK1926" s="115"/>
      <c r="BL1926" s="115"/>
      <c r="BM1926" s="115"/>
      <c r="BN1926" s="115"/>
      <c r="BO1926" s="8"/>
      <c r="BP1926" s="8"/>
      <c r="BQ1926" s="8"/>
      <c r="BR1926" s="8"/>
      <c r="BS1926" s="8"/>
      <c r="BT1926" s="8"/>
      <c r="BU1926" s="8"/>
      <c r="BV1926" s="8"/>
      <c r="BW1926" s="8"/>
      <c r="BX1926" s="8"/>
      <c r="BY1926" s="8"/>
      <c r="BZ1926" s="8"/>
      <c r="CA1926" s="8"/>
      <c r="CB1926" s="8"/>
      <c r="CC1926" s="8"/>
      <c r="CD1926" s="115"/>
      <c r="CE1926" s="8" t="str">
        <f t="shared" si="308"/>
        <v>NC</v>
      </c>
      <c r="CF1926" s="8" t="str">
        <f t="shared" si="311"/>
        <v>Invalid PM Setting</v>
      </c>
      <c r="CG1926" s="8" t="str">
        <f t="shared" si="312"/>
        <v>NC</v>
      </c>
      <c r="CH1926" s="8" t="str">
        <f t="shared" si="313"/>
        <v>Invalid PM Setting</v>
      </c>
      <c r="CI1926" s="8"/>
      <c r="CJ1926" s="8"/>
      <c r="CK1926" s="8"/>
      <c r="CL1926" s="8"/>
      <c r="CM1926" s="115"/>
      <c r="CN1926" s="115"/>
      <c r="CO1926" s="115"/>
      <c r="CP1926" s="115"/>
      <c r="CQ1926" s="8"/>
      <c r="CR1926" s="8"/>
      <c r="CS1926" s="8"/>
      <c r="CT1926" s="8"/>
      <c r="CU1926" s="115"/>
      <c r="CV1926" s="115"/>
      <c r="CY1926" s="115"/>
      <c r="CZ1926" s="8" t="str">
        <f t="shared" si="314"/>
        <v>NC</v>
      </c>
      <c r="DA1926" s="8" t="str">
        <f t="shared" si="315"/>
        <v>Invalid PM Setting</v>
      </c>
      <c r="DB1926" s="8" t="str">
        <f t="shared" si="316"/>
        <v>NC</v>
      </c>
      <c r="DC1926" s="8" t="str">
        <f t="shared" si="317"/>
        <v>Invalid PM Setting</v>
      </c>
      <c r="DD1926" s="8"/>
      <c r="DE1926" s="8"/>
      <c r="DF1926" s="8"/>
      <c r="DG1926" s="115"/>
      <c r="DH1926" s="115"/>
      <c r="DI1926" s="115"/>
      <c r="DJ1926" s="115"/>
      <c r="DK1926" s="8"/>
      <c r="DL1926" s="8"/>
      <c r="DM1926" s="8"/>
      <c r="DN1926" s="8"/>
      <c r="DO1926" s="8"/>
      <c r="DP1926" s="115"/>
      <c r="DQ1926" s="115"/>
      <c r="DR1926" s="115"/>
      <c r="DS1926" s="115"/>
      <c r="DT1926" s="115"/>
    </row>
    <row r="1927" spans="1:124" ht="12.75" customHeight="1">
      <c r="A1927" s="115"/>
      <c r="B1927" s="89">
        <v>1924</v>
      </c>
      <c r="C1927" s="8"/>
      <c r="D1927" s="8"/>
      <c r="E1927" s="8"/>
      <c r="F1927" s="8"/>
      <c r="G1927" s="8"/>
      <c r="H1927" s="8"/>
      <c r="I1927" s="8" t="s">
        <v>4889</v>
      </c>
      <c r="J1927" s="8" t="s">
        <v>6646</v>
      </c>
      <c r="K1927" s="8"/>
      <c r="L1927" s="8"/>
      <c r="M1927" s="8"/>
      <c r="N1927" s="8"/>
      <c r="O1927" s="8" t="s">
        <v>6264</v>
      </c>
      <c r="P1927" s="8"/>
      <c r="Q1927" s="8"/>
      <c r="R1927" s="8"/>
      <c r="S1927" s="8"/>
      <c r="T1927" s="8"/>
      <c r="U1927" s="8"/>
      <c r="V1927" s="8"/>
      <c r="W1927" s="8"/>
      <c r="X1927" s="8"/>
      <c r="Y1927" s="8"/>
      <c r="Z1927" s="8"/>
      <c r="AA1927" s="8"/>
      <c r="AB1927" s="8"/>
      <c r="AC1927" s="8" t="str">
        <f t="shared" si="309"/>
        <v>NO</v>
      </c>
      <c r="AD1927" s="8" t="str">
        <f t="shared" si="310"/>
        <v>NC,,,,,,,,,,,,,</v>
      </c>
      <c r="AE1927" s="8"/>
      <c r="AF1927" s="115"/>
      <c r="AG1927" s="115"/>
      <c r="AH1927" s="8" t="s">
        <v>4889</v>
      </c>
      <c r="AI1927" s="115" t="s">
        <v>4889</v>
      </c>
      <c r="AJ1927" s="115"/>
      <c r="AK1927" s="115"/>
      <c r="AL1927" s="115"/>
      <c r="AM1927" s="115"/>
      <c r="AN1927" s="115"/>
      <c r="AO1927" s="115"/>
      <c r="AP1927" s="115"/>
      <c r="AQ1927" s="115"/>
      <c r="AR1927" s="115"/>
      <c r="AS1927" s="115"/>
      <c r="AT1927" s="115"/>
      <c r="AU1927" s="115"/>
      <c r="AV1927" s="115"/>
      <c r="AW1927" s="115"/>
      <c r="AX1927" s="115"/>
      <c r="AY1927" s="115"/>
      <c r="AZ1927" s="115"/>
      <c r="BA1927" s="115"/>
      <c r="BB1927" s="115"/>
      <c r="BC1927" s="115"/>
      <c r="BD1927" s="115"/>
      <c r="BE1927" s="115"/>
      <c r="BF1927" s="115"/>
      <c r="BG1927" s="115"/>
      <c r="BH1927" s="115"/>
      <c r="BI1927" s="115"/>
      <c r="BJ1927" s="115"/>
      <c r="BK1927" s="115"/>
      <c r="BL1927" s="115"/>
      <c r="BM1927" s="115"/>
      <c r="BN1927" s="115"/>
      <c r="BO1927" s="8"/>
      <c r="BP1927" s="8"/>
      <c r="BQ1927" s="8"/>
      <c r="BR1927" s="8"/>
      <c r="BS1927" s="8"/>
      <c r="BT1927" s="8"/>
      <c r="BU1927" s="8"/>
      <c r="BV1927" s="8"/>
      <c r="BW1927" s="8"/>
      <c r="BX1927" s="8"/>
      <c r="BY1927" s="8"/>
      <c r="BZ1927" s="8"/>
      <c r="CA1927" s="8"/>
      <c r="CB1927" s="8"/>
      <c r="CC1927" s="8"/>
      <c r="CD1927" s="115"/>
      <c r="CE1927" s="8" t="str">
        <f t="shared" si="308"/>
        <v>NC</v>
      </c>
      <c r="CF1927" s="8" t="str">
        <f t="shared" si="311"/>
        <v>Invalid PM Setting</v>
      </c>
      <c r="CG1927" s="8" t="str">
        <f t="shared" si="312"/>
        <v>NC</v>
      </c>
      <c r="CH1927" s="8" t="str">
        <f t="shared" si="313"/>
        <v>Invalid PM Setting</v>
      </c>
      <c r="CI1927" s="8"/>
      <c r="CJ1927" s="8"/>
      <c r="CK1927" s="8"/>
      <c r="CL1927" s="8"/>
      <c r="CM1927" s="115"/>
      <c r="CN1927" s="115"/>
      <c r="CO1927" s="115"/>
      <c r="CP1927" s="115"/>
      <c r="CQ1927" s="8"/>
      <c r="CR1927" s="8"/>
      <c r="CS1927" s="8"/>
      <c r="CT1927" s="8"/>
      <c r="CU1927" s="115"/>
      <c r="CV1927" s="115"/>
      <c r="CY1927" s="115"/>
      <c r="CZ1927" s="8" t="str">
        <f t="shared" si="314"/>
        <v>NC</v>
      </c>
      <c r="DA1927" s="8" t="str">
        <f t="shared" si="315"/>
        <v>Invalid PM Setting</v>
      </c>
      <c r="DB1927" s="8" t="str">
        <f t="shared" si="316"/>
        <v>NC</v>
      </c>
      <c r="DC1927" s="8" t="str">
        <f t="shared" si="317"/>
        <v>Invalid PM Setting</v>
      </c>
      <c r="DD1927" s="8"/>
      <c r="DE1927" s="8"/>
      <c r="DF1927" s="8"/>
      <c r="DG1927" s="115"/>
      <c r="DH1927" s="115"/>
      <c r="DI1927" s="115"/>
      <c r="DJ1927" s="115"/>
      <c r="DK1927" s="8"/>
      <c r="DL1927" s="8"/>
      <c r="DM1927" s="8"/>
      <c r="DN1927" s="8"/>
      <c r="DO1927" s="8"/>
      <c r="DP1927" s="115"/>
      <c r="DQ1927" s="115"/>
      <c r="DR1927" s="115"/>
      <c r="DS1927" s="115"/>
      <c r="DT1927" s="115"/>
    </row>
    <row r="1928" spans="1:124" ht="12.75" customHeight="1">
      <c r="A1928" s="115"/>
      <c r="B1928" s="89">
        <v>1925</v>
      </c>
      <c r="C1928" s="8"/>
      <c r="D1928" s="8"/>
      <c r="E1928" s="8"/>
      <c r="F1928" s="8"/>
      <c r="G1928" s="8"/>
      <c r="H1928" s="8"/>
      <c r="I1928" s="8" t="s">
        <v>4889</v>
      </c>
      <c r="J1928" s="8" t="s">
        <v>5270</v>
      </c>
      <c r="K1928" s="8"/>
      <c r="L1928" s="8"/>
      <c r="M1928" s="8"/>
      <c r="N1928" s="8"/>
      <c r="O1928" s="8" t="s">
        <v>6264</v>
      </c>
      <c r="P1928" s="8"/>
      <c r="Q1928" s="8"/>
      <c r="R1928" s="8"/>
      <c r="S1928" s="8"/>
      <c r="T1928" s="8"/>
      <c r="U1928" s="8"/>
      <c r="V1928" s="8"/>
      <c r="W1928" s="8"/>
      <c r="X1928" s="8"/>
      <c r="Y1928" s="8"/>
      <c r="Z1928" s="8"/>
      <c r="AA1928" s="8"/>
      <c r="AB1928" s="8"/>
      <c r="AC1928" s="8" t="str">
        <f t="shared" si="309"/>
        <v>NO</v>
      </c>
      <c r="AD1928" s="8" t="str">
        <f t="shared" si="310"/>
        <v>NC,,,,,,,,,,,,,</v>
      </c>
      <c r="AE1928" s="8"/>
      <c r="AF1928" s="115"/>
      <c r="AG1928" s="115"/>
      <c r="AH1928" s="8" t="s">
        <v>4889</v>
      </c>
      <c r="AI1928" s="115" t="s">
        <v>4889</v>
      </c>
      <c r="AJ1928" s="115"/>
      <c r="AK1928" s="115"/>
      <c r="AL1928" s="115"/>
      <c r="AM1928" s="115"/>
      <c r="AN1928" s="115"/>
      <c r="AO1928" s="115"/>
      <c r="AP1928" s="115"/>
      <c r="AQ1928" s="115"/>
      <c r="AR1928" s="115"/>
      <c r="AS1928" s="115"/>
      <c r="AT1928" s="115"/>
      <c r="AU1928" s="115"/>
      <c r="AV1928" s="115"/>
      <c r="AW1928" s="115"/>
      <c r="AX1928" s="115"/>
      <c r="AY1928" s="115"/>
      <c r="AZ1928" s="115"/>
      <c r="BA1928" s="115"/>
      <c r="BB1928" s="115"/>
      <c r="BC1928" s="115"/>
      <c r="BD1928" s="115"/>
      <c r="BE1928" s="115"/>
      <c r="BF1928" s="115"/>
      <c r="BG1928" s="115"/>
      <c r="BH1928" s="115"/>
      <c r="BI1928" s="115"/>
      <c r="BJ1928" s="115"/>
      <c r="BK1928" s="115"/>
      <c r="BL1928" s="115"/>
      <c r="BM1928" s="115"/>
      <c r="BN1928" s="115"/>
      <c r="BO1928" s="8"/>
      <c r="BP1928" s="8"/>
      <c r="BQ1928" s="8"/>
      <c r="BR1928" s="8"/>
      <c r="BS1928" s="8"/>
      <c r="BT1928" s="8"/>
      <c r="BU1928" s="8"/>
      <c r="BV1928" s="8"/>
      <c r="BW1928" s="8"/>
      <c r="BX1928" s="8"/>
      <c r="BY1928" s="8"/>
      <c r="BZ1928" s="8"/>
      <c r="CA1928" s="8"/>
      <c r="CB1928" s="8"/>
      <c r="CC1928" s="8"/>
      <c r="CD1928" s="115"/>
      <c r="CE1928" s="8" t="str">
        <f t="shared" si="308"/>
        <v>NC</v>
      </c>
      <c r="CF1928" s="8" t="str">
        <f t="shared" si="311"/>
        <v>Invalid PM Setting</v>
      </c>
      <c r="CG1928" s="8" t="str">
        <f t="shared" si="312"/>
        <v>NC</v>
      </c>
      <c r="CH1928" s="8" t="str">
        <f t="shared" si="313"/>
        <v>Invalid PM Setting</v>
      </c>
      <c r="CI1928" s="8"/>
      <c r="CJ1928" s="8"/>
      <c r="CK1928" s="8"/>
      <c r="CL1928" s="8"/>
      <c r="CM1928" s="115"/>
      <c r="CN1928" s="115"/>
      <c r="CO1928" s="115"/>
      <c r="CP1928" s="115"/>
      <c r="CQ1928" s="8"/>
      <c r="CR1928" s="8"/>
      <c r="CS1928" s="8"/>
      <c r="CT1928" s="8"/>
      <c r="CU1928" s="115"/>
      <c r="CV1928" s="115"/>
      <c r="CY1928" s="115"/>
      <c r="CZ1928" s="8" t="str">
        <f t="shared" si="314"/>
        <v>NC</v>
      </c>
      <c r="DA1928" s="8" t="str">
        <f t="shared" si="315"/>
        <v>Invalid PM Setting</v>
      </c>
      <c r="DB1928" s="8" t="str">
        <f t="shared" si="316"/>
        <v>NC</v>
      </c>
      <c r="DC1928" s="8" t="str">
        <f t="shared" si="317"/>
        <v>Invalid PM Setting</v>
      </c>
      <c r="DD1928" s="8"/>
      <c r="DE1928" s="8"/>
      <c r="DF1928" s="8"/>
      <c r="DG1928" s="115"/>
      <c r="DH1928" s="115"/>
      <c r="DI1928" s="115"/>
      <c r="DJ1928" s="115"/>
      <c r="DK1928" s="8"/>
      <c r="DL1928" s="8"/>
      <c r="DM1928" s="8"/>
      <c r="DN1928" s="8"/>
      <c r="DO1928" s="8"/>
      <c r="DP1928" s="115"/>
      <c r="DQ1928" s="115"/>
      <c r="DR1928" s="115"/>
      <c r="DS1928" s="115"/>
      <c r="DT1928" s="115"/>
    </row>
    <row r="1929" spans="1:124" ht="12.75" customHeight="1">
      <c r="A1929" s="115"/>
      <c r="B1929" s="89">
        <v>1926</v>
      </c>
      <c r="C1929" s="8"/>
      <c r="D1929" s="8"/>
      <c r="E1929" s="8"/>
      <c r="F1929" s="8"/>
      <c r="G1929" s="8"/>
      <c r="H1929" s="8"/>
      <c r="I1929" s="8" t="s">
        <v>4889</v>
      </c>
      <c r="J1929" s="8" t="s">
        <v>5104</v>
      </c>
      <c r="K1929" s="8"/>
      <c r="L1929" s="8"/>
      <c r="M1929" s="8"/>
      <c r="N1929" s="8"/>
      <c r="O1929" s="8" t="s">
        <v>6264</v>
      </c>
      <c r="P1929" s="8"/>
      <c r="Q1929" s="8"/>
      <c r="R1929" s="8"/>
      <c r="S1929" s="8"/>
      <c r="T1929" s="8"/>
      <c r="U1929" s="8"/>
      <c r="V1929" s="8"/>
      <c r="W1929" s="8"/>
      <c r="X1929" s="8"/>
      <c r="Y1929" s="8"/>
      <c r="Z1929" s="8"/>
      <c r="AA1929" s="8"/>
      <c r="AB1929" s="8"/>
      <c r="AC1929" s="8" t="str">
        <f t="shared" si="309"/>
        <v>NO</v>
      </c>
      <c r="AD1929" s="8" t="str">
        <f t="shared" si="310"/>
        <v>NC,,,,,,,,,,,,,</v>
      </c>
      <c r="AE1929" s="8"/>
      <c r="AF1929" s="115"/>
      <c r="AG1929" s="115"/>
      <c r="AH1929" s="8" t="s">
        <v>4889</v>
      </c>
      <c r="AI1929" s="115" t="s">
        <v>4889</v>
      </c>
      <c r="AJ1929" s="115"/>
      <c r="AK1929" s="115"/>
      <c r="AL1929" s="115"/>
      <c r="AM1929" s="115"/>
      <c r="AN1929" s="115"/>
      <c r="AO1929" s="115"/>
      <c r="AP1929" s="115"/>
      <c r="AQ1929" s="115"/>
      <c r="AR1929" s="115"/>
      <c r="AS1929" s="115"/>
      <c r="AT1929" s="115"/>
      <c r="AU1929" s="115"/>
      <c r="AV1929" s="115"/>
      <c r="AW1929" s="115"/>
      <c r="AX1929" s="115"/>
      <c r="AY1929" s="115"/>
      <c r="AZ1929" s="115"/>
      <c r="BA1929" s="115"/>
      <c r="BB1929" s="115"/>
      <c r="BC1929" s="115"/>
      <c r="BD1929" s="115"/>
      <c r="BE1929" s="115"/>
      <c r="BF1929" s="115"/>
      <c r="BG1929" s="115"/>
      <c r="BH1929" s="115"/>
      <c r="BI1929" s="115"/>
      <c r="BJ1929" s="115"/>
      <c r="BK1929" s="115"/>
      <c r="BL1929" s="115"/>
      <c r="BM1929" s="115"/>
      <c r="BN1929" s="115"/>
      <c r="BO1929" s="8"/>
      <c r="BP1929" s="8"/>
      <c r="BQ1929" s="8"/>
      <c r="BR1929" s="8"/>
      <c r="BS1929" s="8"/>
      <c r="BT1929" s="8"/>
      <c r="BU1929" s="8"/>
      <c r="BV1929" s="8"/>
      <c r="BW1929" s="8"/>
      <c r="BX1929" s="8"/>
      <c r="BY1929" s="8"/>
      <c r="BZ1929" s="8"/>
      <c r="CA1929" s="8"/>
      <c r="CB1929" s="8"/>
      <c r="CC1929" s="8"/>
      <c r="CD1929" s="115"/>
      <c r="CE1929" s="8" t="str">
        <f t="shared" si="308"/>
        <v>NC</v>
      </c>
      <c r="CF1929" s="8" t="str">
        <f t="shared" si="311"/>
        <v>Invalid PM Setting</v>
      </c>
      <c r="CG1929" s="8" t="str">
        <f t="shared" si="312"/>
        <v>NC</v>
      </c>
      <c r="CH1929" s="8" t="str">
        <f t="shared" si="313"/>
        <v>Invalid PM Setting</v>
      </c>
      <c r="CI1929" s="8"/>
      <c r="CJ1929" s="8"/>
      <c r="CK1929" s="8"/>
      <c r="CL1929" s="8"/>
      <c r="CM1929" s="115"/>
      <c r="CN1929" s="115"/>
      <c r="CO1929" s="115"/>
      <c r="CP1929" s="115"/>
      <c r="CQ1929" s="8"/>
      <c r="CR1929" s="8"/>
      <c r="CS1929" s="8"/>
      <c r="CT1929" s="8"/>
      <c r="CU1929" s="115"/>
      <c r="CV1929" s="115"/>
      <c r="CY1929" s="115"/>
      <c r="CZ1929" s="8" t="str">
        <f t="shared" si="314"/>
        <v>NC</v>
      </c>
      <c r="DA1929" s="8" t="str">
        <f t="shared" si="315"/>
        <v>Invalid PM Setting</v>
      </c>
      <c r="DB1929" s="8" t="str">
        <f t="shared" si="316"/>
        <v>NC</v>
      </c>
      <c r="DC1929" s="8" t="str">
        <f t="shared" si="317"/>
        <v>Invalid PM Setting</v>
      </c>
      <c r="DD1929" s="8"/>
      <c r="DE1929" s="8"/>
      <c r="DF1929" s="8"/>
      <c r="DG1929" s="115"/>
      <c r="DH1929" s="115"/>
      <c r="DI1929" s="115"/>
      <c r="DJ1929" s="115"/>
      <c r="DK1929" s="8"/>
      <c r="DL1929" s="8"/>
      <c r="DM1929" s="8"/>
      <c r="DN1929" s="8"/>
      <c r="DO1929" s="8"/>
      <c r="DP1929" s="115"/>
      <c r="DQ1929" s="115"/>
      <c r="DR1929" s="115"/>
      <c r="DS1929" s="115"/>
      <c r="DT1929" s="115"/>
    </row>
    <row r="1930" spans="1:124" ht="12.75" customHeight="1">
      <c r="A1930" s="115"/>
      <c r="B1930" s="89">
        <v>1927</v>
      </c>
      <c r="C1930" s="8"/>
      <c r="D1930" s="8"/>
      <c r="E1930" s="8"/>
      <c r="F1930" s="8"/>
      <c r="G1930" s="8"/>
      <c r="H1930" s="8"/>
      <c r="I1930" s="8" t="s">
        <v>4889</v>
      </c>
      <c r="J1930" s="8" t="s">
        <v>7114</v>
      </c>
      <c r="K1930" s="8"/>
      <c r="L1930" s="8"/>
      <c r="M1930" s="8"/>
      <c r="N1930" s="8"/>
      <c r="O1930" s="8" t="s">
        <v>6264</v>
      </c>
      <c r="P1930" s="8"/>
      <c r="Q1930" s="8"/>
      <c r="R1930" s="8"/>
      <c r="S1930" s="8"/>
      <c r="T1930" s="8"/>
      <c r="U1930" s="8"/>
      <c r="V1930" s="8"/>
      <c r="W1930" s="8"/>
      <c r="X1930" s="8"/>
      <c r="Y1930" s="8"/>
      <c r="Z1930" s="8"/>
      <c r="AA1930" s="8"/>
      <c r="AB1930" s="8"/>
      <c r="AC1930" s="8" t="str">
        <f t="shared" si="309"/>
        <v>NO</v>
      </c>
      <c r="AD1930" s="8" t="str">
        <f t="shared" si="310"/>
        <v>NC,,,,,,,,,,,,,</v>
      </c>
      <c r="AE1930" s="8"/>
      <c r="AF1930" s="115"/>
      <c r="AG1930" s="115"/>
      <c r="AH1930" s="8" t="s">
        <v>4889</v>
      </c>
      <c r="AI1930" s="115" t="s">
        <v>4889</v>
      </c>
      <c r="AJ1930" s="115"/>
      <c r="AK1930" s="115"/>
      <c r="AL1930" s="115"/>
      <c r="AM1930" s="115"/>
      <c r="AN1930" s="115"/>
      <c r="AO1930" s="115"/>
      <c r="AP1930" s="115"/>
      <c r="AQ1930" s="115"/>
      <c r="AR1930" s="115"/>
      <c r="AS1930" s="115"/>
      <c r="AT1930" s="115"/>
      <c r="AU1930" s="115"/>
      <c r="AV1930" s="115"/>
      <c r="AW1930" s="115"/>
      <c r="AX1930" s="115"/>
      <c r="AY1930" s="115"/>
      <c r="AZ1930" s="115"/>
      <c r="BA1930" s="115"/>
      <c r="BB1930" s="115"/>
      <c r="BC1930" s="115"/>
      <c r="BD1930" s="115"/>
      <c r="BE1930" s="115"/>
      <c r="BF1930" s="115"/>
      <c r="BG1930" s="115"/>
      <c r="BH1930" s="115"/>
      <c r="BI1930" s="115"/>
      <c r="BJ1930" s="115"/>
      <c r="BK1930" s="115"/>
      <c r="BL1930" s="115"/>
      <c r="BM1930" s="115"/>
      <c r="BN1930" s="115"/>
      <c r="BO1930" s="8"/>
      <c r="BP1930" s="8"/>
      <c r="BQ1930" s="8"/>
      <c r="BR1930" s="8"/>
      <c r="BS1930" s="8"/>
      <c r="BT1930" s="8"/>
      <c r="BU1930" s="8"/>
      <c r="BV1930" s="8"/>
      <c r="BW1930" s="8"/>
      <c r="BX1930" s="8"/>
      <c r="BY1930" s="8"/>
      <c r="BZ1930" s="8"/>
      <c r="CA1930" s="8"/>
      <c r="CB1930" s="8"/>
      <c r="CC1930" s="8"/>
      <c r="CD1930" s="115"/>
      <c r="CE1930" s="8" t="str">
        <f t="shared" si="308"/>
        <v>NC</v>
      </c>
      <c r="CF1930" s="8" t="str">
        <f t="shared" si="311"/>
        <v>Invalid PM Setting</v>
      </c>
      <c r="CG1930" s="8" t="str">
        <f t="shared" si="312"/>
        <v>NC</v>
      </c>
      <c r="CH1930" s="8" t="str">
        <f t="shared" si="313"/>
        <v>Invalid PM Setting</v>
      </c>
      <c r="CI1930" s="8"/>
      <c r="CJ1930" s="8"/>
      <c r="CK1930" s="8"/>
      <c r="CL1930" s="8"/>
      <c r="CM1930" s="115"/>
      <c r="CN1930" s="115"/>
      <c r="CO1930" s="115"/>
      <c r="CP1930" s="115"/>
      <c r="CQ1930" s="8"/>
      <c r="CR1930" s="8"/>
      <c r="CS1930" s="8"/>
      <c r="CT1930" s="8"/>
      <c r="CU1930" s="115"/>
      <c r="CV1930" s="115"/>
      <c r="CY1930" s="115"/>
      <c r="CZ1930" s="8" t="str">
        <f t="shared" si="314"/>
        <v>NC</v>
      </c>
      <c r="DA1930" s="8" t="str">
        <f t="shared" si="315"/>
        <v>Invalid PM Setting</v>
      </c>
      <c r="DB1930" s="8" t="str">
        <f t="shared" si="316"/>
        <v>NC</v>
      </c>
      <c r="DC1930" s="8" t="str">
        <f t="shared" si="317"/>
        <v>Invalid PM Setting</v>
      </c>
      <c r="DD1930" s="8"/>
      <c r="DE1930" s="8"/>
      <c r="DF1930" s="8"/>
      <c r="DG1930" s="115"/>
      <c r="DH1930" s="115"/>
      <c r="DI1930" s="115"/>
      <c r="DJ1930" s="115"/>
      <c r="DK1930" s="8"/>
      <c r="DL1930" s="8"/>
      <c r="DM1930" s="8"/>
      <c r="DN1930" s="8"/>
      <c r="DO1930" s="8"/>
      <c r="DP1930" s="115"/>
      <c r="DQ1930" s="115"/>
      <c r="DR1930" s="115"/>
      <c r="DS1930" s="115"/>
      <c r="DT1930" s="115"/>
    </row>
    <row r="1931" spans="1:124" ht="12.75" customHeight="1">
      <c r="A1931" s="115"/>
      <c r="B1931" s="89">
        <v>1928</v>
      </c>
      <c r="C1931" s="8"/>
      <c r="D1931" s="8"/>
      <c r="E1931" s="8"/>
      <c r="F1931" s="8"/>
      <c r="G1931" s="8"/>
      <c r="H1931" s="8"/>
      <c r="I1931" s="8" t="s">
        <v>4889</v>
      </c>
      <c r="J1931" s="8" t="s">
        <v>6625</v>
      </c>
      <c r="K1931" s="8"/>
      <c r="L1931" s="8"/>
      <c r="M1931" s="8"/>
      <c r="N1931" s="8"/>
      <c r="O1931" s="8" t="s">
        <v>6264</v>
      </c>
      <c r="P1931" s="8"/>
      <c r="Q1931" s="8"/>
      <c r="R1931" s="8"/>
      <c r="S1931" s="8"/>
      <c r="T1931" s="8"/>
      <c r="U1931" s="8"/>
      <c r="V1931" s="8"/>
      <c r="W1931" s="8"/>
      <c r="X1931" s="8"/>
      <c r="Y1931" s="8"/>
      <c r="Z1931" s="8"/>
      <c r="AA1931" s="8"/>
      <c r="AB1931" s="8"/>
      <c r="AC1931" s="8" t="str">
        <f t="shared" si="309"/>
        <v>NO</v>
      </c>
      <c r="AD1931" s="8" t="str">
        <f t="shared" si="310"/>
        <v>NC,,,,,,,,,,,,,</v>
      </c>
      <c r="AE1931" s="8"/>
      <c r="AF1931" s="115"/>
      <c r="AG1931" s="115"/>
      <c r="AH1931" s="8" t="s">
        <v>4889</v>
      </c>
      <c r="AI1931" s="115" t="s">
        <v>4889</v>
      </c>
      <c r="AJ1931" s="115"/>
      <c r="AK1931" s="115"/>
      <c r="AL1931" s="115"/>
      <c r="AM1931" s="115"/>
      <c r="AN1931" s="115"/>
      <c r="AO1931" s="115"/>
      <c r="AP1931" s="115"/>
      <c r="AQ1931" s="115"/>
      <c r="AR1931" s="115"/>
      <c r="AS1931" s="115"/>
      <c r="AT1931" s="115"/>
      <c r="AU1931" s="115"/>
      <c r="AV1931" s="115"/>
      <c r="AW1931" s="115"/>
      <c r="AX1931" s="115"/>
      <c r="AY1931" s="115"/>
      <c r="AZ1931" s="115"/>
      <c r="BA1931" s="115"/>
      <c r="BB1931" s="115"/>
      <c r="BC1931" s="115"/>
      <c r="BD1931" s="115"/>
      <c r="BE1931" s="115"/>
      <c r="BF1931" s="115"/>
      <c r="BG1931" s="115"/>
      <c r="BH1931" s="115"/>
      <c r="BI1931" s="115"/>
      <c r="BJ1931" s="115"/>
      <c r="BK1931" s="115"/>
      <c r="BL1931" s="115"/>
      <c r="BM1931" s="115"/>
      <c r="BN1931" s="115"/>
      <c r="BO1931" s="8"/>
      <c r="BP1931" s="8"/>
      <c r="BQ1931" s="8"/>
      <c r="BR1931" s="8"/>
      <c r="BS1931" s="8"/>
      <c r="BT1931" s="8"/>
      <c r="BU1931" s="8"/>
      <c r="BV1931" s="8"/>
      <c r="BW1931" s="8"/>
      <c r="BX1931" s="8"/>
      <c r="BY1931" s="8"/>
      <c r="BZ1931" s="8"/>
      <c r="CA1931" s="8"/>
      <c r="CB1931" s="8"/>
      <c r="CC1931" s="8"/>
      <c r="CD1931" s="115"/>
      <c r="CE1931" s="8" t="str">
        <f t="shared" si="308"/>
        <v>NC</v>
      </c>
      <c r="CF1931" s="8" t="str">
        <f t="shared" si="311"/>
        <v>Invalid PM Setting</v>
      </c>
      <c r="CG1931" s="8" t="str">
        <f t="shared" si="312"/>
        <v>NC</v>
      </c>
      <c r="CH1931" s="8" t="str">
        <f t="shared" si="313"/>
        <v>Invalid PM Setting</v>
      </c>
      <c r="CI1931" s="8"/>
      <c r="CJ1931" s="8"/>
      <c r="CK1931" s="8"/>
      <c r="CL1931" s="8"/>
      <c r="CM1931" s="115"/>
      <c r="CN1931" s="115"/>
      <c r="CO1931" s="115"/>
      <c r="CP1931" s="115"/>
      <c r="CQ1931" s="8"/>
      <c r="CR1931" s="8"/>
      <c r="CS1931" s="8"/>
      <c r="CT1931" s="8"/>
      <c r="CU1931" s="115"/>
      <c r="CV1931" s="115"/>
      <c r="CY1931" s="115"/>
      <c r="CZ1931" s="8" t="str">
        <f t="shared" si="314"/>
        <v>NC</v>
      </c>
      <c r="DA1931" s="8" t="str">
        <f t="shared" si="315"/>
        <v>Invalid PM Setting</v>
      </c>
      <c r="DB1931" s="8" t="str">
        <f t="shared" si="316"/>
        <v>NC</v>
      </c>
      <c r="DC1931" s="8" t="str">
        <f t="shared" si="317"/>
        <v>Invalid PM Setting</v>
      </c>
      <c r="DD1931" s="8"/>
      <c r="DE1931" s="8"/>
      <c r="DF1931" s="8"/>
      <c r="DG1931" s="115"/>
      <c r="DH1931" s="115"/>
      <c r="DI1931" s="115"/>
      <c r="DJ1931" s="115"/>
      <c r="DK1931" s="8"/>
      <c r="DL1931" s="8"/>
      <c r="DM1931" s="8"/>
      <c r="DN1931" s="8"/>
      <c r="DO1931" s="8"/>
      <c r="DP1931" s="115"/>
      <c r="DQ1931" s="115"/>
      <c r="DR1931" s="115"/>
      <c r="DS1931" s="115"/>
      <c r="DT1931" s="115"/>
    </row>
    <row r="1932" spans="1:124" ht="12.75" customHeight="1">
      <c r="A1932" s="115"/>
      <c r="B1932" s="89">
        <v>1929</v>
      </c>
      <c r="C1932" s="8"/>
      <c r="D1932" s="8"/>
      <c r="E1932" s="8"/>
      <c r="F1932" s="8"/>
      <c r="G1932" s="8"/>
      <c r="H1932" s="8"/>
      <c r="I1932" s="8" t="s">
        <v>4889</v>
      </c>
      <c r="J1932" s="8" t="s">
        <v>3190</v>
      </c>
      <c r="K1932" s="8"/>
      <c r="L1932" s="8"/>
      <c r="M1932" s="8"/>
      <c r="N1932" s="8"/>
      <c r="O1932" s="8" t="s">
        <v>6264</v>
      </c>
      <c r="P1932" s="8"/>
      <c r="Q1932" s="8"/>
      <c r="R1932" s="8"/>
      <c r="S1932" s="8"/>
      <c r="T1932" s="8"/>
      <c r="U1932" s="8"/>
      <c r="V1932" s="8"/>
      <c r="W1932" s="8"/>
      <c r="X1932" s="8"/>
      <c r="Y1932" s="8"/>
      <c r="Z1932" s="8"/>
      <c r="AA1932" s="8"/>
      <c r="AB1932" s="8"/>
      <c r="AC1932" s="8" t="str">
        <f t="shared" si="309"/>
        <v>NO</v>
      </c>
      <c r="AD1932" s="8" t="str">
        <f t="shared" si="310"/>
        <v>NC,,,,,,,,,,,,,</v>
      </c>
      <c r="AE1932" s="8"/>
      <c r="AF1932" s="115"/>
      <c r="AG1932" s="115"/>
      <c r="AH1932" s="8" t="s">
        <v>4889</v>
      </c>
      <c r="AI1932" s="115" t="s">
        <v>4889</v>
      </c>
      <c r="AJ1932" s="115"/>
      <c r="AK1932" s="115"/>
      <c r="AL1932" s="115"/>
      <c r="AM1932" s="115"/>
      <c r="AN1932" s="115"/>
      <c r="AO1932" s="115"/>
      <c r="AP1932" s="115"/>
      <c r="AQ1932" s="115"/>
      <c r="AR1932" s="115"/>
      <c r="AS1932" s="115"/>
      <c r="AT1932" s="115"/>
      <c r="AU1932" s="115"/>
      <c r="AV1932" s="115"/>
      <c r="AW1932" s="115"/>
      <c r="AX1932" s="115"/>
      <c r="AY1932" s="115"/>
      <c r="AZ1932" s="115"/>
      <c r="BA1932" s="115"/>
      <c r="BB1932" s="115"/>
      <c r="BC1932" s="115"/>
      <c r="BD1932" s="115"/>
      <c r="BE1932" s="115"/>
      <c r="BF1932" s="115"/>
      <c r="BG1932" s="115"/>
      <c r="BH1932" s="115"/>
      <c r="BI1932" s="115"/>
      <c r="BJ1932" s="115"/>
      <c r="BK1932" s="115"/>
      <c r="BL1932" s="115"/>
      <c r="BM1932" s="115"/>
      <c r="BN1932" s="115"/>
      <c r="BO1932" s="8"/>
      <c r="BP1932" s="8"/>
      <c r="BQ1932" s="8"/>
      <c r="BR1932" s="8"/>
      <c r="BS1932" s="8"/>
      <c r="BT1932" s="8"/>
      <c r="BU1932" s="8"/>
      <c r="BV1932" s="8"/>
      <c r="BW1932" s="8"/>
      <c r="BX1932" s="8"/>
      <c r="BY1932" s="8"/>
      <c r="BZ1932" s="8"/>
      <c r="CA1932" s="8"/>
      <c r="CB1932" s="8"/>
      <c r="CC1932" s="8"/>
      <c r="CD1932" s="115"/>
      <c r="CE1932" s="8" t="str">
        <f t="shared" si="308"/>
        <v>NC</v>
      </c>
      <c r="CF1932" s="8" t="str">
        <f t="shared" si="311"/>
        <v>Invalid PM Setting</v>
      </c>
      <c r="CG1932" s="8" t="str">
        <f t="shared" si="312"/>
        <v>NC</v>
      </c>
      <c r="CH1932" s="8" t="str">
        <f t="shared" si="313"/>
        <v>Invalid PM Setting</v>
      </c>
      <c r="CI1932" s="8"/>
      <c r="CJ1932" s="8"/>
      <c r="CK1932" s="8"/>
      <c r="CL1932" s="8"/>
      <c r="CM1932" s="115"/>
      <c r="CN1932" s="115"/>
      <c r="CO1932" s="115"/>
      <c r="CP1932" s="115"/>
      <c r="CQ1932" s="8"/>
      <c r="CR1932" s="8"/>
      <c r="CS1932" s="8"/>
      <c r="CT1932" s="8"/>
      <c r="CU1932" s="115"/>
      <c r="CV1932" s="115"/>
      <c r="CY1932" s="115"/>
      <c r="CZ1932" s="8" t="str">
        <f t="shared" si="314"/>
        <v>NC</v>
      </c>
      <c r="DA1932" s="8" t="str">
        <f t="shared" si="315"/>
        <v>Invalid PM Setting</v>
      </c>
      <c r="DB1932" s="8" t="str">
        <f t="shared" si="316"/>
        <v>NC</v>
      </c>
      <c r="DC1932" s="8" t="str">
        <f t="shared" si="317"/>
        <v>Invalid PM Setting</v>
      </c>
      <c r="DD1932" s="8"/>
      <c r="DE1932" s="8"/>
      <c r="DF1932" s="8"/>
      <c r="DG1932" s="115"/>
      <c r="DH1932" s="115"/>
      <c r="DI1932" s="115"/>
      <c r="DJ1932" s="115"/>
      <c r="DK1932" s="8"/>
      <c r="DL1932" s="8"/>
      <c r="DM1932" s="8"/>
      <c r="DN1932" s="8"/>
      <c r="DO1932" s="8"/>
      <c r="DP1932" s="115"/>
      <c r="DQ1932" s="115"/>
      <c r="DR1932" s="115"/>
      <c r="DS1932" s="115"/>
      <c r="DT1932" s="115"/>
    </row>
    <row r="1933" spans="1:124" ht="12.75" customHeight="1">
      <c r="A1933" s="115"/>
      <c r="B1933" s="89">
        <v>1930</v>
      </c>
      <c r="C1933" s="8"/>
      <c r="D1933" s="8"/>
      <c r="E1933" s="8"/>
      <c r="F1933" s="8"/>
      <c r="G1933" s="8"/>
      <c r="H1933" s="8"/>
      <c r="I1933" s="8" t="s">
        <v>4889</v>
      </c>
      <c r="J1933" s="8" t="s">
        <v>6965</v>
      </c>
      <c r="K1933" s="8"/>
      <c r="L1933" s="8"/>
      <c r="M1933" s="8"/>
      <c r="N1933" s="8"/>
      <c r="O1933" s="8" t="s">
        <v>6264</v>
      </c>
      <c r="P1933" s="8"/>
      <c r="Q1933" s="8"/>
      <c r="R1933" s="8"/>
      <c r="S1933" s="8"/>
      <c r="T1933" s="8"/>
      <c r="U1933" s="8"/>
      <c r="V1933" s="8"/>
      <c r="W1933" s="8"/>
      <c r="X1933" s="8"/>
      <c r="Y1933" s="8"/>
      <c r="Z1933" s="8"/>
      <c r="AA1933" s="8"/>
      <c r="AB1933" s="8"/>
      <c r="AC1933" s="8" t="str">
        <f t="shared" si="309"/>
        <v>NO</v>
      </c>
      <c r="AD1933" s="8" t="str">
        <f t="shared" si="310"/>
        <v>NC,,,,,,,,,,,,,</v>
      </c>
      <c r="AE1933" s="8"/>
      <c r="AF1933" s="115"/>
      <c r="AG1933" s="115"/>
      <c r="AH1933" s="8" t="s">
        <v>4889</v>
      </c>
      <c r="AI1933" s="115" t="s">
        <v>4889</v>
      </c>
      <c r="AJ1933" s="115"/>
      <c r="AK1933" s="115"/>
      <c r="AL1933" s="115"/>
      <c r="AM1933" s="115"/>
      <c r="AN1933" s="115"/>
      <c r="AO1933" s="115"/>
      <c r="AP1933" s="115"/>
      <c r="AQ1933" s="115"/>
      <c r="AR1933" s="115"/>
      <c r="AS1933" s="115"/>
      <c r="AT1933" s="115"/>
      <c r="AU1933" s="115"/>
      <c r="AV1933" s="115"/>
      <c r="AW1933" s="115"/>
      <c r="AX1933" s="115"/>
      <c r="AY1933" s="115"/>
      <c r="AZ1933" s="115"/>
      <c r="BA1933" s="115"/>
      <c r="BB1933" s="115"/>
      <c r="BC1933" s="115"/>
      <c r="BD1933" s="115"/>
      <c r="BE1933" s="115"/>
      <c r="BF1933" s="115"/>
      <c r="BG1933" s="115"/>
      <c r="BH1933" s="115"/>
      <c r="BI1933" s="115"/>
      <c r="BJ1933" s="115"/>
      <c r="BK1933" s="115"/>
      <c r="BL1933" s="115"/>
      <c r="BM1933" s="115"/>
      <c r="BN1933" s="115"/>
      <c r="BO1933" s="8"/>
      <c r="BP1933" s="8"/>
      <c r="BQ1933" s="8"/>
      <c r="BR1933" s="8"/>
      <c r="BS1933" s="8"/>
      <c r="BT1933" s="8"/>
      <c r="BU1933" s="8"/>
      <c r="BV1933" s="8"/>
      <c r="BW1933" s="8"/>
      <c r="BX1933" s="8"/>
      <c r="BY1933" s="8"/>
      <c r="BZ1933" s="8"/>
      <c r="CA1933" s="8"/>
      <c r="CB1933" s="8"/>
      <c r="CC1933" s="8"/>
      <c r="CD1933" s="115"/>
      <c r="CE1933" s="8" t="str">
        <f t="shared" si="308"/>
        <v>NC</v>
      </c>
      <c r="CF1933" s="8" t="str">
        <f t="shared" si="311"/>
        <v>Invalid PM Setting</v>
      </c>
      <c r="CG1933" s="8" t="str">
        <f t="shared" si="312"/>
        <v>NC</v>
      </c>
      <c r="CH1933" s="8" t="str">
        <f t="shared" si="313"/>
        <v>Invalid PM Setting</v>
      </c>
      <c r="CI1933" s="8"/>
      <c r="CJ1933" s="8"/>
      <c r="CK1933" s="8"/>
      <c r="CL1933" s="8"/>
      <c r="CM1933" s="115"/>
      <c r="CN1933" s="115"/>
      <c r="CO1933" s="115"/>
      <c r="CP1933" s="115"/>
      <c r="CQ1933" s="8"/>
      <c r="CR1933" s="8"/>
      <c r="CS1933" s="8"/>
      <c r="CT1933" s="8"/>
      <c r="CU1933" s="115"/>
      <c r="CV1933" s="115"/>
      <c r="CY1933" s="115"/>
      <c r="CZ1933" s="8" t="str">
        <f t="shared" si="314"/>
        <v>NC</v>
      </c>
      <c r="DA1933" s="8" t="str">
        <f t="shared" si="315"/>
        <v>Invalid PM Setting</v>
      </c>
      <c r="DB1933" s="8" t="str">
        <f t="shared" si="316"/>
        <v>NC</v>
      </c>
      <c r="DC1933" s="8" t="str">
        <f t="shared" si="317"/>
        <v>Invalid PM Setting</v>
      </c>
      <c r="DD1933" s="8"/>
      <c r="DE1933" s="8"/>
      <c r="DF1933" s="8"/>
      <c r="DG1933" s="115"/>
      <c r="DH1933" s="115"/>
      <c r="DI1933" s="115"/>
      <c r="DJ1933" s="115"/>
      <c r="DK1933" s="8"/>
      <c r="DL1933" s="8"/>
      <c r="DM1933" s="8"/>
      <c r="DN1933" s="8"/>
      <c r="DO1933" s="8"/>
      <c r="DP1933" s="115"/>
      <c r="DQ1933" s="115"/>
      <c r="DR1933" s="115"/>
      <c r="DS1933" s="115"/>
      <c r="DT1933" s="115"/>
    </row>
    <row r="1934" spans="1:124" ht="12.75" customHeight="1">
      <c r="A1934" s="115"/>
      <c r="B1934" s="89">
        <v>1931</v>
      </c>
      <c r="C1934" s="8"/>
      <c r="D1934" s="8"/>
      <c r="E1934" s="8"/>
      <c r="F1934" s="8"/>
      <c r="G1934" s="8"/>
      <c r="H1934" s="8"/>
      <c r="I1934" s="8" t="s">
        <v>4889</v>
      </c>
      <c r="J1934" s="8" t="s">
        <v>4689</v>
      </c>
      <c r="K1934" s="8"/>
      <c r="L1934" s="8"/>
      <c r="M1934" s="8"/>
      <c r="N1934" s="8"/>
      <c r="O1934" s="8" t="s">
        <v>6264</v>
      </c>
      <c r="P1934" s="8"/>
      <c r="Q1934" s="8"/>
      <c r="R1934" s="8"/>
      <c r="S1934" s="8"/>
      <c r="T1934" s="8"/>
      <c r="U1934" s="8"/>
      <c r="V1934" s="8"/>
      <c r="W1934" s="8"/>
      <c r="X1934" s="8"/>
      <c r="Y1934" s="8"/>
      <c r="Z1934" s="8"/>
      <c r="AA1934" s="8"/>
      <c r="AB1934" s="8"/>
      <c r="AC1934" s="8" t="str">
        <f t="shared" si="309"/>
        <v>NO</v>
      </c>
      <c r="AD1934" s="8" t="str">
        <f t="shared" si="310"/>
        <v>NC,,,,,,,,,,,,,</v>
      </c>
      <c r="AE1934" s="8"/>
      <c r="AF1934" s="115"/>
      <c r="AG1934" s="115"/>
      <c r="AH1934" s="8" t="s">
        <v>4889</v>
      </c>
      <c r="AI1934" s="115" t="s">
        <v>4889</v>
      </c>
      <c r="AJ1934" s="115"/>
      <c r="AK1934" s="115"/>
      <c r="AL1934" s="115"/>
      <c r="AM1934" s="115"/>
      <c r="AN1934" s="115"/>
      <c r="AO1934" s="115"/>
      <c r="AP1934" s="115"/>
      <c r="AQ1934" s="115"/>
      <c r="AR1934" s="115"/>
      <c r="AS1934" s="115"/>
      <c r="AT1934" s="115"/>
      <c r="AU1934" s="115"/>
      <c r="AV1934" s="115"/>
      <c r="AW1934" s="115"/>
      <c r="AX1934" s="115"/>
      <c r="AY1934" s="115"/>
      <c r="AZ1934" s="115"/>
      <c r="BA1934" s="115"/>
      <c r="BB1934" s="115"/>
      <c r="BC1934" s="115"/>
      <c r="BD1934" s="115"/>
      <c r="BE1934" s="115"/>
      <c r="BF1934" s="115"/>
      <c r="BG1934" s="115"/>
      <c r="BH1934" s="115"/>
      <c r="BI1934" s="115"/>
      <c r="BJ1934" s="115"/>
      <c r="BK1934" s="115"/>
      <c r="BL1934" s="115"/>
      <c r="BM1934" s="115"/>
      <c r="BN1934" s="115"/>
      <c r="BO1934" s="8"/>
      <c r="BP1934" s="8"/>
      <c r="BQ1934" s="8"/>
      <c r="BR1934" s="8"/>
      <c r="BS1934" s="8"/>
      <c r="BT1934" s="8"/>
      <c r="BU1934" s="8"/>
      <c r="BV1934" s="8"/>
      <c r="BW1934" s="8"/>
      <c r="BX1934" s="8"/>
      <c r="BY1934" s="8"/>
      <c r="BZ1934" s="8"/>
      <c r="CA1934" s="8"/>
      <c r="CB1934" s="8"/>
      <c r="CC1934" s="8"/>
      <c r="CD1934" s="115"/>
      <c r="CE1934" s="8" t="str">
        <f t="shared" si="308"/>
        <v>NC</v>
      </c>
      <c r="CF1934" s="8" t="str">
        <f t="shared" si="311"/>
        <v>Invalid PM Setting</v>
      </c>
      <c r="CG1934" s="8" t="str">
        <f t="shared" si="312"/>
        <v>NC</v>
      </c>
      <c r="CH1934" s="8" t="str">
        <f t="shared" si="313"/>
        <v>Invalid PM Setting</v>
      </c>
      <c r="CI1934" s="8"/>
      <c r="CJ1934" s="8"/>
      <c r="CK1934" s="8"/>
      <c r="CL1934" s="8"/>
      <c r="CM1934" s="115"/>
      <c r="CN1934" s="115"/>
      <c r="CO1934" s="115"/>
      <c r="CP1934" s="115"/>
      <c r="CQ1934" s="8"/>
      <c r="CR1934" s="8"/>
      <c r="CS1934" s="8"/>
      <c r="CT1934" s="8"/>
      <c r="CU1934" s="115"/>
      <c r="CV1934" s="115"/>
      <c r="CY1934" s="115"/>
      <c r="CZ1934" s="8" t="str">
        <f t="shared" si="314"/>
        <v>NC</v>
      </c>
      <c r="DA1934" s="8" t="str">
        <f t="shared" si="315"/>
        <v>Invalid PM Setting</v>
      </c>
      <c r="DB1934" s="8" t="str">
        <f t="shared" si="316"/>
        <v>NC</v>
      </c>
      <c r="DC1934" s="8" t="str">
        <f t="shared" si="317"/>
        <v>Invalid PM Setting</v>
      </c>
      <c r="DD1934" s="8"/>
      <c r="DE1934" s="8"/>
      <c r="DF1934" s="8"/>
      <c r="DG1934" s="115"/>
      <c r="DH1934" s="115"/>
      <c r="DI1934" s="115"/>
      <c r="DJ1934" s="115"/>
      <c r="DK1934" s="8"/>
      <c r="DL1934" s="8"/>
      <c r="DM1934" s="8"/>
      <c r="DN1934" s="8"/>
      <c r="DO1934" s="8"/>
      <c r="DP1934" s="115"/>
      <c r="DQ1934" s="115"/>
      <c r="DR1934" s="115"/>
      <c r="DS1934" s="115"/>
      <c r="DT1934" s="115"/>
    </row>
    <row r="1935" spans="1:124" ht="12.75" customHeight="1">
      <c r="A1935" s="115"/>
      <c r="B1935" s="89">
        <v>1932</v>
      </c>
      <c r="C1935" s="8"/>
      <c r="D1935" s="8"/>
      <c r="E1935" s="8"/>
      <c r="F1935" s="8"/>
      <c r="G1935" s="8"/>
      <c r="H1935" s="8"/>
      <c r="I1935" s="8" t="s">
        <v>4889</v>
      </c>
      <c r="J1935" s="8" t="s">
        <v>4729</v>
      </c>
      <c r="K1935" s="8"/>
      <c r="L1935" s="8"/>
      <c r="M1935" s="8"/>
      <c r="N1935" s="8"/>
      <c r="O1935" s="8" t="s">
        <v>6264</v>
      </c>
      <c r="P1935" s="8"/>
      <c r="Q1935" s="8"/>
      <c r="R1935" s="8"/>
      <c r="S1935" s="8"/>
      <c r="T1935" s="8"/>
      <c r="U1935" s="8"/>
      <c r="V1935" s="8"/>
      <c r="W1935" s="8"/>
      <c r="X1935" s="8"/>
      <c r="Y1935" s="8"/>
      <c r="Z1935" s="8"/>
      <c r="AA1935" s="8"/>
      <c r="AB1935" s="8"/>
      <c r="AC1935" s="8" t="str">
        <f t="shared" si="309"/>
        <v>NO</v>
      </c>
      <c r="AD1935" s="8" t="str">
        <f t="shared" si="310"/>
        <v>NC,,,,,,,,,,,,,</v>
      </c>
      <c r="AE1935" s="8"/>
      <c r="AF1935" s="115"/>
      <c r="AG1935" s="115"/>
      <c r="AH1935" s="8" t="s">
        <v>4889</v>
      </c>
      <c r="AI1935" s="115" t="s">
        <v>4889</v>
      </c>
      <c r="AJ1935" s="115"/>
      <c r="AK1935" s="115"/>
      <c r="AL1935" s="115"/>
      <c r="AM1935" s="115"/>
      <c r="AN1935" s="115"/>
      <c r="AO1935" s="115"/>
      <c r="AP1935" s="115"/>
      <c r="AQ1935" s="115"/>
      <c r="AR1935" s="115"/>
      <c r="AS1935" s="115"/>
      <c r="AT1935" s="115"/>
      <c r="AU1935" s="115"/>
      <c r="AV1935" s="115"/>
      <c r="AW1935" s="115"/>
      <c r="AX1935" s="115"/>
      <c r="AY1935" s="115"/>
      <c r="AZ1935" s="115"/>
      <c r="BA1935" s="115"/>
      <c r="BB1935" s="115"/>
      <c r="BC1935" s="115"/>
      <c r="BD1935" s="115"/>
      <c r="BE1935" s="115"/>
      <c r="BF1935" s="115"/>
      <c r="BG1935" s="115"/>
      <c r="BH1935" s="115"/>
      <c r="BI1935" s="115"/>
      <c r="BJ1935" s="115"/>
      <c r="BK1935" s="115"/>
      <c r="BL1935" s="115"/>
      <c r="BM1935" s="115"/>
      <c r="BN1935" s="115"/>
      <c r="BO1935" s="8"/>
      <c r="BP1935" s="8"/>
      <c r="BQ1935" s="8"/>
      <c r="BR1935" s="8"/>
      <c r="BS1935" s="8"/>
      <c r="BT1935" s="8"/>
      <c r="BU1935" s="8"/>
      <c r="BV1935" s="8"/>
      <c r="BW1935" s="8"/>
      <c r="BX1935" s="8"/>
      <c r="BY1935" s="8"/>
      <c r="BZ1935" s="8"/>
      <c r="CA1935" s="8"/>
      <c r="CB1935" s="8"/>
      <c r="CC1935" s="8"/>
      <c r="CD1935" s="115"/>
      <c r="CE1935" s="8" t="str">
        <f t="shared" si="308"/>
        <v>NC</v>
      </c>
      <c r="CF1935" s="8" t="str">
        <f t="shared" si="311"/>
        <v>Invalid PM Setting</v>
      </c>
      <c r="CG1935" s="8" t="str">
        <f t="shared" si="312"/>
        <v>NC</v>
      </c>
      <c r="CH1935" s="8" t="str">
        <f t="shared" si="313"/>
        <v>Invalid PM Setting</v>
      </c>
      <c r="CI1935" s="8"/>
      <c r="CJ1935" s="8"/>
      <c r="CK1935" s="8"/>
      <c r="CL1935" s="8"/>
      <c r="CM1935" s="115"/>
      <c r="CN1935" s="115"/>
      <c r="CO1935" s="115"/>
      <c r="CP1935" s="115"/>
      <c r="CQ1935" s="8"/>
      <c r="CR1935" s="8"/>
      <c r="CS1935" s="8"/>
      <c r="CT1935" s="8"/>
      <c r="CU1935" s="115"/>
      <c r="CV1935" s="115"/>
      <c r="CY1935" s="115"/>
      <c r="CZ1935" s="8" t="str">
        <f t="shared" si="314"/>
        <v>NC</v>
      </c>
      <c r="DA1935" s="8" t="str">
        <f t="shared" si="315"/>
        <v>Invalid PM Setting</v>
      </c>
      <c r="DB1935" s="8" t="str">
        <f t="shared" si="316"/>
        <v>NC</v>
      </c>
      <c r="DC1935" s="8" t="str">
        <f t="shared" si="317"/>
        <v>Invalid PM Setting</v>
      </c>
      <c r="DD1935" s="8"/>
      <c r="DE1935" s="8"/>
      <c r="DF1935" s="8"/>
      <c r="DG1935" s="115"/>
      <c r="DH1935" s="115"/>
      <c r="DI1935" s="115"/>
      <c r="DJ1935" s="115"/>
      <c r="DK1935" s="8"/>
      <c r="DL1935" s="8"/>
      <c r="DM1935" s="8"/>
      <c r="DN1935" s="8"/>
      <c r="DO1935" s="8"/>
      <c r="DP1935" s="115"/>
      <c r="DQ1935" s="115"/>
      <c r="DR1935" s="115"/>
      <c r="DS1935" s="115"/>
      <c r="DT1935" s="115"/>
    </row>
    <row r="1936" spans="1:124" ht="12.75" customHeight="1">
      <c r="A1936" s="115"/>
      <c r="B1936" s="89">
        <v>1933</v>
      </c>
      <c r="C1936" s="8"/>
      <c r="D1936" s="8"/>
      <c r="E1936" s="8"/>
      <c r="F1936" s="8"/>
      <c r="G1936" s="8"/>
      <c r="H1936" s="8"/>
      <c r="I1936" s="8" t="s">
        <v>4889</v>
      </c>
      <c r="J1936" s="8" t="s">
        <v>4273</v>
      </c>
      <c r="K1936" s="8"/>
      <c r="L1936" s="8"/>
      <c r="M1936" s="8"/>
      <c r="N1936" s="8"/>
      <c r="O1936" s="8" t="s">
        <v>6264</v>
      </c>
      <c r="P1936" s="8"/>
      <c r="Q1936" s="8"/>
      <c r="R1936" s="8"/>
      <c r="S1936" s="8"/>
      <c r="T1936" s="8"/>
      <c r="U1936" s="8"/>
      <c r="V1936" s="8"/>
      <c r="W1936" s="8"/>
      <c r="X1936" s="8"/>
      <c r="Y1936" s="8"/>
      <c r="Z1936" s="8"/>
      <c r="AA1936" s="8"/>
      <c r="AB1936" s="8"/>
      <c r="AC1936" s="8" t="str">
        <f t="shared" si="309"/>
        <v>NO</v>
      </c>
      <c r="AD1936" s="8" t="str">
        <f t="shared" si="310"/>
        <v>NC,,,,,,,,,,,,,</v>
      </c>
      <c r="AE1936" s="8"/>
      <c r="AF1936" s="115"/>
      <c r="AG1936" s="115"/>
      <c r="AH1936" s="8" t="s">
        <v>4889</v>
      </c>
      <c r="AI1936" s="115" t="s">
        <v>4889</v>
      </c>
      <c r="AJ1936" s="115"/>
      <c r="AK1936" s="115"/>
      <c r="AL1936" s="115"/>
      <c r="AM1936" s="115"/>
      <c r="AN1936" s="115"/>
      <c r="AO1936" s="115"/>
      <c r="AP1936" s="115"/>
      <c r="AQ1936" s="115"/>
      <c r="AR1936" s="115"/>
      <c r="AS1936" s="115"/>
      <c r="AT1936" s="115"/>
      <c r="AU1936" s="115"/>
      <c r="AV1936" s="115"/>
      <c r="AW1936" s="115"/>
      <c r="AX1936" s="115"/>
      <c r="AY1936" s="115"/>
      <c r="AZ1936" s="115"/>
      <c r="BA1936" s="115"/>
      <c r="BB1936" s="115"/>
      <c r="BC1936" s="115"/>
      <c r="BD1936" s="115"/>
      <c r="BE1936" s="115"/>
      <c r="BF1936" s="115"/>
      <c r="BG1936" s="115"/>
      <c r="BH1936" s="115"/>
      <c r="BI1936" s="115"/>
      <c r="BJ1936" s="115"/>
      <c r="BK1936" s="115"/>
      <c r="BL1936" s="115"/>
      <c r="BM1936" s="115"/>
      <c r="BN1936" s="115"/>
      <c r="BO1936" s="8"/>
      <c r="BP1936" s="8"/>
      <c r="BQ1936" s="8"/>
      <c r="BR1936" s="8"/>
      <c r="BS1936" s="8"/>
      <c r="BT1936" s="8"/>
      <c r="BU1936" s="8"/>
      <c r="BV1936" s="8"/>
      <c r="BW1936" s="8"/>
      <c r="BX1936" s="8"/>
      <c r="BY1936" s="8"/>
      <c r="BZ1936" s="8"/>
      <c r="CA1936" s="8"/>
      <c r="CB1936" s="8"/>
      <c r="CC1936" s="8"/>
      <c r="CD1936" s="115"/>
      <c r="CE1936" s="8" t="str">
        <f t="shared" si="308"/>
        <v>NC</v>
      </c>
      <c r="CF1936" s="8" t="str">
        <f t="shared" si="311"/>
        <v>Invalid PM Setting</v>
      </c>
      <c r="CG1936" s="8" t="str">
        <f t="shared" si="312"/>
        <v>NC</v>
      </c>
      <c r="CH1936" s="8" t="str">
        <f t="shared" si="313"/>
        <v>Invalid PM Setting</v>
      </c>
      <c r="CI1936" s="8"/>
      <c r="CJ1936" s="8"/>
      <c r="CK1936" s="8"/>
      <c r="CL1936" s="8"/>
      <c r="CM1936" s="115"/>
      <c r="CN1936" s="115"/>
      <c r="CO1936" s="115"/>
      <c r="CP1936" s="115"/>
      <c r="CQ1936" s="8"/>
      <c r="CR1936" s="8"/>
      <c r="CS1936" s="8"/>
      <c r="CT1936" s="8"/>
      <c r="CU1936" s="115"/>
      <c r="CV1936" s="115"/>
      <c r="CY1936" s="115"/>
      <c r="CZ1936" s="8" t="str">
        <f t="shared" si="314"/>
        <v>NC</v>
      </c>
      <c r="DA1936" s="8" t="str">
        <f t="shared" si="315"/>
        <v>Invalid PM Setting</v>
      </c>
      <c r="DB1936" s="8" t="str">
        <f t="shared" si="316"/>
        <v>NC</v>
      </c>
      <c r="DC1936" s="8" t="str">
        <f t="shared" si="317"/>
        <v>Invalid PM Setting</v>
      </c>
      <c r="DD1936" s="8"/>
      <c r="DE1936" s="8"/>
      <c r="DF1936" s="8"/>
      <c r="DG1936" s="115"/>
      <c r="DH1936" s="115"/>
      <c r="DI1936" s="115"/>
      <c r="DJ1936" s="115"/>
      <c r="DK1936" s="8"/>
      <c r="DL1936" s="8"/>
      <c r="DM1936" s="8"/>
      <c r="DN1936" s="8"/>
      <c r="DO1936" s="8"/>
      <c r="DP1936" s="115"/>
      <c r="DQ1936" s="115"/>
      <c r="DR1936" s="115"/>
      <c r="DS1936" s="115"/>
      <c r="DT1936" s="115"/>
    </row>
    <row r="1937" spans="1:124" ht="12.75" customHeight="1">
      <c r="A1937" s="115"/>
      <c r="B1937" s="89">
        <v>1934</v>
      </c>
      <c r="C1937" s="8"/>
      <c r="D1937" s="8"/>
      <c r="E1937" s="8"/>
      <c r="F1937" s="8"/>
      <c r="G1937" s="8"/>
      <c r="H1937" s="8"/>
      <c r="I1937" s="8" t="s">
        <v>4889</v>
      </c>
      <c r="J1937" s="8" t="s">
        <v>4135</v>
      </c>
      <c r="K1937" s="8"/>
      <c r="L1937" s="8"/>
      <c r="M1937" s="8"/>
      <c r="N1937" s="8"/>
      <c r="O1937" s="8" t="s">
        <v>6264</v>
      </c>
      <c r="P1937" s="8"/>
      <c r="Q1937" s="8"/>
      <c r="R1937" s="8"/>
      <c r="S1937" s="8"/>
      <c r="T1937" s="8"/>
      <c r="U1937" s="8"/>
      <c r="V1937" s="8"/>
      <c r="W1937" s="8"/>
      <c r="X1937" s="8"/>
      <c r="Y1937" s="8"/>
      <c r="Z1937" s="8"/>
      <c r="AA1937" s="8"/>
      <c r="AB1937" s="8"/>
      <c r="AC1937" s="8" t="str">
        <f t="shared" si="309"/>
        <v>NO</v>
      </c>
      <c r="AD1937" s="8" t="str">
        <f t="shared" si="310"/>
        <v>NC,,,,,,,,,,,,,</v>
      </c>
      <c r="AE1937" s="8"/>
      <c r="AF1937" s="115"/>
      <c r="AG1937" s="115"/>
      <c r="AH1937" s="8" t="s">
        <v>4889</v>
      </c>
      <c r="AI1937" s="115" t="s">
        <v>4889</v>
      </c>
      <c r="AJ1937" s="115"/>
      <c r="AK1937" s="115"/>
      <c r="AL1937" s="115"/>
      <c r="AM1937" s="115"/>
      <c r="AN1937" s="115"/>
      <c r="AO1937" s="115"/>
      <c r="AP1937" s="115"/>
      <c r="AQ1937" s="115"/>
      <c r="AR1937" s="115"/>
      <c r="AS1937" s="115"/>
      <c r="AT1937" s="115"/>
      <c r="AU1937" s="115"/>
      <c r="AV1937" s="115"/>
      <c r="AW1937" s="115"/>
      <c r="AX1937" s="115"/>
      <c r="AY1937" s="115"/>
      <c r="AZ1937" s="115"/>
      <c r="BA1937" s="115"/>
      <c r="BB1937" s="115"/>
      <c r="BC1937" s="115"/>
      <c r="BD1937" s="115"/>
      <c r="BE1937" s="115"/>
      <c r="BF1937" s="115"/>
      <c r="BG1937" s="115"/>
      <c r="BH1937" s="115"/>
      <c r="BI1937" s="115"/>
      <c r="BJ1937" s="115"/>
      <c r="BK1937" s="115"/>
      <c r="BL1937" s="115"/>
      <c r="BM1937" s="115"/>
      <c r="BN1937" s="115"/>
      <c r="BO1937" s="8"/>
      <c r="BP1937" s="8"/>
      <c r="BQ1937" s="8"/>
      <c r="BR1937" s="8"/>
      <c r="BS1937" s="8"/>
      <c r="BT1937" s="8"/>
      <c r="BU1937" s="8"/>
      <c r="BV1937" s="8"/>
      <c r="BW1937" s="8"/>
      <c r="BX1937" s="8"/>
      <c r="BY1937" s="8"/>
      <c r="BZ1937" s="8"/>
      <c r="CA1937" s="8"/>
      <c r="CB1937" s="8"/>
      <c r="CC1937" s="8"/>
      <c r="CD1937" s="115"/>
      <c r="CE1937" s="8" t="str">
        <f t="shared" si="308"/>
        <v>NC</v>
      </c>
      <c r="CF1937" s="8" t="str">
        <f t="shared" si="311"/>
        <v>Invalid PM Setting</v>
      </c>
      <c r="CG1937" s="8" t="str">
        <f t="shared" si="312"/>
        <v>NC</v>
      </c>
      <c r="CH1937" s="8" t="str">
        <f t="shared" si="313"/>
        <v>Invalid PM Setting</v>
      </c>
      <c r="CI1937" s="8"/>
      <c r="CJ1937" s="8"/>
      <c r="CK1937" s="8"/>
      <c r="CL1937" s="8"/>
      <c r="CM1937" s="115"/>
      <c r="CN1937" s="115"/>
      <c r="CO1937" s="115"/>
      <c r="CP1937" s="115"/>
      <c r="CQ1937" s="8"/>
      <c r="CR1937" s="8"/>
      <c r="CS1937" s="8"/>
      <c r="CT1937" s="8"/>
      <c r="CU1937" s="115"/>
      <c r="CV1937" s="115"/>
      <c r="CY1937" s="115"/>
      <c r="CZ1937" s="8" t="str">
        <f t="shared" si="314"/>
        <v>NC</v>
      </c>
      <c r="DA1937" s="8" t="str">
        <f t="shared" si="315"/>
        <v>Invalid PM Setting</v>
      </c>
      <c r="DB1937" s="8" t="str">
        <f t="shared" si="316"/>
        <v>NC</v>
      </c>
      <c r="DC1937" s="8" t="str">
        <f t="shared" si="317"/>
        <v>Invalid PM Setting</v>
      </c>
      <c r="DD1937" s="8"/>
      <c r="DE1937" s="8"/>
      <c r="DF1937" s="8"/>
      <c r="DG1937" s="115"/>
      <c r="DH1937" s="115"/>
      <c r="DI1937" s="115"/>
      <c r="DJ1937" s="115"/>
      <c r="DK1937" s="8"/>
      <c r="DL1937" s="8"/>
      <c r="DM1937" s="8"/>
      <c r="DN1937" s="8"/>
      <c r="DO1937" s="8"/>
      <c r="DP1937" s="115"/>
      <c r="DQ1937" s="115"/>
      <c r="DR1937" s="115"/>
      <c r="DS1937" s="115"/>
      <c r="DT1937" s="115"/>
    </row>
    <row r="1938" spans="1:124" ht="12.75" customHeight="1">
      <c r="A1938" s="115"/>
      <c r="B1938" s="89">
        <v>1935</v>
      </c>
      <c r="C1938" s="8"/>
      <c r="D1938" s="8"/>
      <c r="E1938" s="8"/>
      <c r="F1938" s="8"/>
      <c r="G1938" s="8"/>
      <c r="H1938" s="8"/>
      <c r="I1938" s="8" t="s">
        <v>4889</v>
      </c>
      <c r="J1938" s="8" t="s">
        <v>4305</v>
      </c>
      <c r="K1938" s="8"/>
      <c r="L1938" s="8"/>
      <c r="M1938" s="8"/>
      <c r="N1938" s="8"/>
      <c r="O1938" s="8" t="s">
        <v>6264</v>
      </c>
      <c r="P1938" s="8"/>
      <c r="Q1938" s="8"/>
      <c r="R1938" s="8"/>
      <c r="S1938" s="8"/>
      <c r="T1938" s="8"/>
      <c r="U1938" s="8"/>
      <c r="V1938" s="8"/>
      <c r="W1938" s="8"/>
      <c r="X1938" s="8"/>
      <c r="Y1938" s="8"/>
      <c r="Z1938" s="8"/>
      <c r="AA1938" s="8"/>
      <c r="AB1938" s="8"/>
      <c r="AC1938" s="8" t="str">
        <f t="shared" si="309"/>
        <v>NO</v>
      </c>
      <c r="AD1938" s="8" t="str">
        <f t="shared" si="310"/>
        <v>NC,,,,,,,,,,,,,</v>
      </c>
      <c r="AE1938" s="8"/>
      <c r="AF1938" s="115"/>
      <c r="AG1938" s="115"/>
      <c r="AH1938" s="8" t="s">
        <v>4889</v>
      </c>
      <c r="AI1938" s="115" t="s">
        <v>4889</v>
      </c>
      <c r="AJ1938" s="115"/>
      <c r="AK1938" s="115"/>
      <c r="AL1938" s="115"/>
      <c r="AM1938" s="115"/>
      <c r="AN1938" s="115"/>
      <c r="AO1938" s="115"/>
      <c r="AP1938" s="115"/>
      <c r="AQ1938" s="115"/>
      <c r="AR1938" s="115"/>
      <c r="AS1938" s="115"/>
      <c r="AT1938" s="115"/>
      <c r="AU1938" s="115"/>
      <c r="AV1938" s="115"/>
      <c r="AW1938" s="115"/>
      <c r="AX1938" s="115"/>
      <c r="AY1938" s="115"/>
      <c r="AZ1938" s="115"/>
      <c r="BA1938" s="115"/>
      <c r="BB1938" s="115"/>
      <c r="BC1938" s="115"/>
      <c r="BD1938" s="115"/>
      <c r="BE1938" s="115"/>
      <c r="BF1938" s="115"/>
      <c r="BG1938" s="115"/>
      <c r="BH1938" s="115"/>
      <c r="BI1938" s="115"/>
      <c r="BJ1938" s="115"/>
      <c r="BK1938" s="115"/>
      <c r="BL1938" s="115"/>
      <c r="BM1938" s="115"/>
      <c r="BN1938" s="115"/>
      <c r="BO1938" s="8"/>
      <c r="BP1938" s="8"/>
      <c r="BQ1938" s="8"/>
      <c r="BR1938" s="8"/>
      <c r="BS1938" s="8"/>
      <c r="BT1938" s="8"/>
      <c r="BU1938" s="8"/>
      <c r="BV1938" s="8"/>
      <c r="BW1938" s="8"/>
      <c r="BX1938" s="8"/>
      <c r="BY1938" s="8"/>
      <c r="BZ1938" s="8"/>
      <c r="CA1938" s="8"/>
      <c r="CB1938" s="8"/>
      <c r="CC1938" s="8"/>
      <c r="CD1938" s="115"/>
      <c r="CE1938" s="8" t="str">
        <f t="shared" si="308"/>
        <v>NC</v>
      </c>
      <c r="CF1938" s="8" t="str">
        <f t="shared" si="311"/>
        <v>Invalid PM Setting</v>
      </c>
      <c r="CG1938" s="8" t="str">
        <f t="shared" si="312"/>
        <v>NC</v>
      </c>
      <c r="CH1938" s="8" t="str">
        <f t="shared" si="313"/>
        <v>Invalid PM Setting</v>
      </c>
      <c r="CI1938" s="8"/>
      <c r="CJ1938" s="8"/>
      <c r="CK1938" s="8"/>
      <c r="CL1938" s="8"/>
      <c r="CM1938" s="115"/>
      <c r="CN1938" s="115"/>
      <c r="CO1938" s="115"/>
      <c r="CP1938" s="115"/>
      <c r="CQ1938" s="8"/>
      <c r="CR1938" s="8"/>
      <c r="CS1938" s="8"/>
      <c r="CT1938" s="8"/>
      <c r="CU1938" s="115"/>
      <c r="CV1938" s="115"/>
      <c r="CY1938" s="115"/>
      <c r="CZ1938" s="8" t="str">
        <f t="shared" si="314"/>
        <v>NC</v>
      </c>
      <c r="DA1938" s="8" t="str">
        <f t="shared" si="315"/>
        <v>Invalid PM Setting</v>
      </c>
      <c r="DB1938" s="8" t="str">
        <f t="shared" si="316"/>
        <v>NC</v>
      </c>
      <c r="DC1938" s="8" t="str">
        <f t="shared" si="317"/>
        <v>Invalid PM Setting</v>
      </c>
      <c r="DD1938" s="8"/>
      <c r="DE1938" s="8"/>
      <c r="DF1938" s="8"/>
      <c r="DG1938" s="115"/>
      <c r="DH1938" s="115"/>
      <c r="DI1938" s="115"/>
      <c r="DJ1938" s="115"/>
      <c r="DK1938" s="8"/>
      <c r="DL1938" s="8"/>
      <c r="DM1938" s="8"/>
      <c r="DN1938" s="8"/>
      <c r="DO1938" s="8"/>
      <c r="DP1938" s="115"/>
      <c r="DQ1938" s="115"/>
      <c r="DR1938" s="115"/>
      <c r="DS1938" s="115"/>
      <c r="DT1938" s="115"/>
    </row>
    <row r="1939" spans="1:124" ht="12.75" customHeight="1">
      <c r="A1939" s="115"/>
      <c r="B1939" s="89">
        <v>1936</v>
      </c>
      <c r="C1939" s="8"/>
      <c r="D1939" s="8"/>
      <c r="E1939" s="8"/>
      <c r="F1939" s="8"/>
      <c r="G1939" s="8"/>
      <c r="H1939" s="8"/>
      <c r="I1939" s="8" t="s">
        <v>4889</v>
      </c>
      <c r="J1939" s="8" t="s">
        <v>3820</v>
      </c>
      <c r="K1939" s="8"/>
      <c r="L1939" s="8"/>
      <c r="M1939" s="8"/>
      <c r="N1939" s="8"/>
      <c r="O1939" s="8" t="s">
        <v>6264</v>
      </c>
      <c r="P1939" s="8"/>
      <c r="Q1939" s="8"/>
      <c r="R1939" s="8"/>
      <c r="S1939" s="8"/>
      <c r="T1939" s="8"/>
      <c r="U1939" s="8"/>
      <c r="V1939" s="8"/>
      <c r="W1939" s="8"/>
      <c r="X1939" s="8"/>
      <c r="Y1939" s="8"/>
      <c r="Z1939" s="8"/>
      <c r="AA1939" s="8"/>
      <c r="AB1939" s="8"/>
      <c r="AC1939" s="8" t="str">
        <f t="shared" si="309"/>
        <v>NO</v>
      </c>
      <c r="AD1939" s="8" t="str">
        <f t="shared" si="310"/>
        <v>NC,,,,,,,,,,,,,</v>
      </c>
      <c r="AE1939" s="8"/>
      <c r="AF1939" s="115"/>
      <c r="AG1939" s="115"/>
      <c r="AH1939" s="8" t="s">
        <v>4889</v>
      </c>
      <c r="AI1939" s="115" t="s">
        <v>4889</v>
      </c>
      <c r="AJ1939" s="115"/>
      <c r="AK1939" s="115"/>
      <c r="AL1939" s="115"/>
      <c r="AM1939" s="115"/>
      <c r="AN1939" s="115"/>
      <c r="AO1939" s="115"/>
      <c r="AP1939" s="115"/>
      <c r="AQ1939" s="115"/>
      <c r="AR1939" s="115"/>
      <c r="AS1939" s="115"/>
      <c r="AT1939" s="115"/>
      <c r="AU1939" s="115"/>
      <c r="AV1939" s="115"/>
      <c r="AW1939" s="115"/>
      <c r="AX1939" s="115"/>
      <c r="AY1939" s="115"/>
      <c r="AZ1939" s="115"/>
      <c r="BA1939" s="115"/>
      <c r="BB1939" s="115"/>
      <c r="BC1939" s="115"/>
      <c r="BD1939" s="115"/>
      <c r="BE1939" s="115"/>
      <c r="BF1939" s="115"/>
      <c r="BG1939" s="115"/>
      <c r="BH1939" s="115"/>
      <c r="BI1939" s="115"/>
      <c r="BJ1939" s="115"/>
      <c r="BK1939" s="115"/>
      <c r="BL1939" s="115"/>
      <c r="BM1939" s="115"/>
      <c r="BN1939" s="115"/>
      <c r="BO1939" s="8"/>
      <c r="BP1939" s="8"/>
      <c r="BQ1939" s="8"/>
      <c r="BR1939" s="8"/>
      <c r="BS1939" s="8"/>
      <c r="BT1939" s="8"/>
      <c r="BU1939" s="8"/>
      <c r="BV1939" s="8"/>
      <c r="BW1939" s="8"/>
      <c r="BX1939" s="8"/>
      <c r="BY1939" s="8"/>
      <c r="BZ1939" s="8"/>
      <c r="CA1939" s="8"/>
      <c r="CB1939" s="8"/>
      <c r="CC1939" s="8"/>
      <c r="CD1939" s="115"/>
      <c r="CE1939" s="8" t="str">
        <f t="shared" si="308"/>
        <v>NC</v>
      </c>
      <c r="CF1939" s="8" t="str">
        <f t="shared" si="311"/>
        <v>Invalid PM Setting</v>
      </c>
      <c r="CG1939" s="8" t="str">
        <f t="shared" si="312"/>
        <v>NC</v>
      </c>
      <c r="CH1939" s="8" t="str">
        <f t="shared" si="313"/>
        <v>Invalid PM Setting</v>
      </c>
      <c r="CI1939" s="8"/>
      <c r="CJ1939" s="8"/>
      <c r="CK1939" s="8"/>
      <c r="CL1939" s="8"/>
      <c r="CM1939" s="115"/>
      <c r="CN1939" s="115"/>
      <c r="CO1939" s="115"/>
      <c r="CP1939" s="115"/>
      <c r="CQ1939" s="8"/>
      <c r="CR1939" s="8"/>
      <c r="CS1939" s="8"/>
      <c r="CT1939" s="8"/>
      <c r="CU1939" s="115"/>
      <c r="CV1939" s="115"/>
      <c r="CY1939" s="115"/>
      <c r="CZ1939" s="8" t="str">
        <f t="shared" si="314"/>
        <v>NC</v>
      </c>
      <c r="DA1939" s="8" t="str">
        <f t="shared" si="315"/>
        <v>Invalid PM Setting</v>
      </c>
      <c r="DB1939" s="8" t="str">
        <f t="shared" si="316"/>
        <v>NC</v>
      </c>
      <c r="DC1939" s="8" t="str">
        <f t="shared" si="317"/>
        <v>Invalid PM Setting</v>
      </c>
      <c r="DD1939" s="8"/>
      <c r="DE1939" s="8"/>
      <c r="DF1939" s="8"/>
      <c r="DG1939" s="115"/>
      <c r="DH1939" s="115"/>
      <c r="DI1939" s="115"/>
      <c r="DJ1939" s="115"/>
      <c r="DK1939" s="8"/>
      <c r="DL1939" s="8"/>
      <c r="DM1939" s="8"/>
      <c r="DN1939" s="8"/>
      <c r="DO1939" s="8"/>
      <c r="DP1939" s="115"/>
      <c r="DQ1939" s="115"/>
      <c r="DR1939" s="115"/>
      <c r="DS1939" s="115"/>
      <c r="DT1939" s="115"/>
    </row>
    <row r="1940" spans="1:124" ht="12.75" customHeight="1">
      <c r="A1940" s="115"/>
      <c r="B1940" s="89">
        <v>1937</v>
      </c>
      <c r="C1940" s="8"/>
      <c r="D1940" s="8"/>
      <c r="E1940" s="8"/>
      <c r="F1940" s="8"/>
      <c r="G1940" s="8"/>
      <c r="H1940" s="8"/>
      <c r="I1940" s="8" t="s">
        <v>4889</v>
      </c>
      <c r="J1940" s="8" t="s">
        <v>3267</v>
      </c>
      <c r="K1940" s="8"/>
      <c r="L1940" s="8"/>
      <c r="M1940" s="8"/>
      <c r="N1940" s="8"/>
      <c r="O1940" s="8" t="s">
        <v>6264</v>
      </c>
      <c r="P1940" s="8"/>
      <c r="Q1940" s="8"/>
      <c r="R1940" s="8"/>
      <c r="S1940" s="8"/>
      <c r="T1940" s="8"/>
      <c r="U1940" s="8"/>
      <c r="V1940" s="8"/>
      <c r="W1940" s="8"/>
      <c r="X1940" s="8"/>
      <c r="Y1940" s="8"/>
      <c r="Z1940" s="8"/>
      <c r="AA1940" s="8"/>
      <c r="AB1940" s="8"/>
      <c r="AC1940" s="8" t="str">
        <f t="shared" si="309"/>
        <v>NO</v>
      </c>
      <c r="AD1940" s="8" t="str">
        <f t="shared" si="310"/>
        <v>NC,,,,,,,,,,,,,</v>
      </c>
      <c r="AE1940" s="8"/>
      <c r="AF1940" s="115"/>
      <c r="AG1940" s="115"/>
      <c r="AH1940" s="8" t="s">
        <v>4889</v>
      </c>
      <c r="AI1940" s="115" t="s">
        <v>4889</v>
      </c>
      <c r="AJ1940" s="115"/>
      <c r="AK1940" s="115"/>
      <c r="AL1940" s="115"/>
      <c r="AM1940" s="115"/>
      <c r="AN1940" s="115"/>
      <c r="AO1940" s="115"/>
      <c r="AP1940" s="115"/>
      <c r="AQ1940" s="115"/>
      <c r="AR1940" s="115"/>
      <c r="AS1940" s="115"/>
      <c r="AT1940" s="115"/>
      <c r="AU1940" s="115"/>
      <c r="AV1940" s="115"/>
      <c r="AW1940" s="115"/>
      <c r="AX1940" s="115"/>
      <c r="AY1940" s="115"/>
      <c r="AZ1940" s="115"/>
      <c r="BA1940" s="115"/>
      <c r="BB1940" s="115"/>
      <c r="BC1940" s="115"/>
      <c r="BD1940" s="115"/>
      <c r="BE1940" s="115"/>
      <c r="BF1940" s="115"/>
      <c r="BG1940" s="115"/>
      <c r="BH1940" s="115"/>
      <c r="BI1940" s="115"/>
      <c r="BJ1940" s="115"/>
      <c r="BK1940" s="115"/>
      <c r="BL1940" s="115"/>
      <c r="BM1940" s="115"/>
      <c r="BN1940" s="115"/>
      <c r="BO1940" s="8"/>
      <c r="BP1940" s="8"/>
      <c r="BQ1940" s="8"/>
      <c r="BR1940" s="8"/>
      <c r="BS1940" s="8"/>
      <c r="BT1940" s="8"/>
      <c r="BU1940" s="8"/>
      <c r="BV1940" s="8"/>
      <c r="BW1940" s="8"/>
      <c r="BX1940" s="8"/>
      <c r="BY1940" s="8"/>
      <c r="BZ1940" s="8"/>
      <c r="CA1940" s="8"/>
      <c r="CB1940" s="8"/>
      <c r="CC1940" s="8"/>
      <c r="CD1940" s="115"/>
      <c r="CE1940" s="8" t="str">
        <f t="shared" si="308"/>
        <v>NC</v>
      </c>
      <c r="CF1940" s="8" t="str">
        <f t="shared" si="311"/>
        <v>Invalid PM Setting</v>
      </c>
      <c r="CG1940" s="8" t="str">
        <f t="shared" si="312"/>
        <v>NC</v>
      </c>
      <c r="CH1940" s="8" t="str">
        <f t="shared" si="313"/>
        <v>Invalid PM Setting</v>
      </c>
      <c r="CI1940" s="8"/>
      <c r="CJ1940" s="8"/>
      <c r="CK1940" s="8"/>
      <c r="CL1940" s="8"/>
      <c r="CM1940" s="115"/>
      <c r="CN1940" s="115"/>
      <c r="CO1940" s="115"/>
      <c r="CP1940" s="115"/>
      <c r="CQ1940" s="8"/>
      <c r="CR1940" s="8"/>
      <c r="CS1940" s="8"/>
      <c r="CT1940" s="8"/>
      <c r="CU1940" s="115"/>
      <c r="CV1940" s="115"/>
      <c r="CY1940" s="115"/>
      <c r="CZ1940" s="8" t="str">
        <f t="shared" si="314"/>
        <v>NC</v>
      </c>
      <c r="DA1940" s="8" t="str">
        <f t="shared" si="315"/>
        <v>Invalid PM Setting</v>
      </c>
      <c r="DB1940" s="8" t="str">
        <f t="shared" si="316"/>
        <v>NC</v>
      </c>
      <c r="DC1940" s="8" t="str">
        <f t="shared" si="317"/>
        <v>Invalid PM Setting</v>
      </c>
      <c r="DD1940" s="8"/>
      <c r="DE1940" s="8"/>
      <c r="DF1940" s="8"/>
      <c r="DG1940" s="115"/>
      <c r="DH1940" s="115"/>
      <c r="DI1940" s="115"/>
      <c r="DJ1940" s="115"/>
      <c r="DK1940" s="8"/>
      <c r="DL1940" s="8"/>
      <c r="DM1940" s="8"/>
      <c r="DN1940" s="8"/>
      <c r="DO1940" s="8"/>
      <c r="DP1940" s="115"/>
      <c r="DQ1940" s="115"/>
      <c r="DR1940" s="115"/>
      <c r="DS1940" s="115"/>
      <c r="DT1940" s="115"/>
    </row>
    <row r="1941" spans="1:124" ht="12.75" customHeight="1">
      <c r="A1941" s="115"/>
      <c r="B1941" s="89">
        <v>1938</v>
      </c>
      <c r="C1941" s="8"/>
      <c r="D1941" s="8"/>
      <c r="E1941" s="8"/>
      <c r="F1941" s="8"/>
      <c r="G1941" s="8"/>
      <c r="H1941" s="8"/>
      <c r="I1941" s="8" t="s">
        <v>4889</v>
      </c>
      <c r="J1941" s="8" t="s">
        <v>4705</v>
      </c>
      <c r="K1941" s="8"/>
      <c r="L1941" s="8"/>
      <c r="M1941" s="8"/>
      <c r="N1941" s="8"/>
      <c r="O1941" s="8" t="s">
        <v>6264</v>
      </c>
      <c r="P1941" s="8"/>
      <c r="Q1941" s="8"/>
      <c r="R1941" s="8"/>
      <c r="S1941" s="8"/>
      <c r="T1941" s="8"/>
      <c r="U1941" s="8"/>
      <c r="V1941" s="8"/>
      <c r="W1941" s="8"/>
      <c r="X1941" s="8"/>
      <c r="Y1941" s="8"/>
      <c r="Z1941" s="8"/>
      <c r="AA1941" s="8"/>
      <c r="AB1941" s="8"/>
      <c r="AC1941" s="8" t="str">
        <f t="shared" si="309"/>
        <v>NO</v>
      </c>
      <c r="AD1941" s="8" t="str">
        <f t="shared" si="310"/>
        <v>NC,,,,,,,,,,,,,</v>
      </c>
      <c r="AE1941" s="8"/>
      <c r="AF1941" s="115"/>
      <c r="AG1941" s="115"/>
      <c r="AH1941" s="8" t="s">
        <v>4889</v>
      </c>
      <c r="AI1941" s="115" t="s">
        <v>4889</v>
      </c>
      <c r="AJ1941" s="115"/>
      <c r="AK1941" s="115"/>
      <c r="AL1941" s="115"/>
      <c r="AM1941" s="115"/>
      <c r="AN1941" s="115"/>
      <c r="AO1941" s="115"/>
      <c r="AP1941" s="115"/>
      <c r="AQ1941" s="115"/>
      <c r="AR1941" s="115"/>
      <c r="AS1941" s="115"/>
      <c r="AT1941" s="115"/>
      <c r="AU1941" s="115"/>
      <c r="AV1941" s="115"/>
      <c r="AW1941" s="115"/>
      <c r="AX1941" s="115"/>
      <c r="AY1941" s="115"/>
      <c r="AZ1941" s="115"/>
      <c r="BA1941" s="115"/>
      <c r="BB1941" s="115"/>
      <c r="BC1941" s="115"/>
      <c r="BD1941" s="115"/>
      <c r="BE1941" s="115"/>
      <c r="BF1941" s="115"/>
      <c r="BG1941" s="115"/>
      <c r="BH1941" s="115"/>
      <c r="BI1941" s="115"/>
      <c r="BJ1941" s="115"/>
      <c r="BK1941" s="115"/>
      <c r="BL1941" s="115"/>
      <c r="BM1941" s="115"/>
      <c r="BN1941" s="115"/>
      <c r="BO1941" s="8"/>
      <c r="BP1941" s="8"/>
      <c r="BQ1941" s="8"/>
      <c r="BR1941" s="8"/>
      <c r="BS1941" s="8"/>
      <c r="BT1941" s="8"/>
      <c r="BU1941" s="8"/>
      <c r="BV1941" s="8"/>
      <c r="BW1941" s="8"/>
      <c r="BX1941" s="8"/>
      <c r="BY1941" s="8"/>
      <c r="BZ1941" s="8"/>
      <c r="CA1941" s="8"/>
      <c r="CB1941" s="8"/>
      <c r="CC1941" s="8"/>
      <c r="CD1941" s="115"/>
      <c r="CE1941" s="8" t="str">
        <f t="shared" si="308"/>
        <v>NC</v>
      </c>
      <c r="CF1941" s="8" t="str">
        <f t="shared" si="311"/>
        <v>Invalid PM Setting</v>
      </c>
      <c r="CG1941" s="8" t="str">
        <f t="shared" si="312"/>
        <v>NC</v>
      </c>
      <c r="CH1941" s="8" t="str">
        <f t="shared" si="313"/>
        <v>Invalid PM Setting</v>
      </c>
      <c r="CI1941" s="8"/>
      <c r="CJ1941" s="8"/>
      <c r="CK1941" s="8"/>
      <c r="CL1941" s="8"/>
      <c r="CM1941" s="115"/>
      <c r="CN1941" s="115"/>
      <c r="CO1941" s="115"/>
      <c r="CP1941" s="115"/>
      <c r="CQ1941" s="8"/>
      <c r="CR1941" s="8"/>
      <c r="CS1941" s="8"/>
      <c r="CT1941" s="8"/>
      <c r="CU1941" s="115"/>
      <c r="CV1941" s="115"/>
      <c r="CY1941" s="115"/>
      <c r="CZ1941" s="8" t="str">
        <f t="shared" si="314"/>
        <v>NC</v>
      </c>
      <c r="DA1941" s="8" t="str">
        <f t="shared" si="315"/>
        <v>Invalid PM Setting</v>
      </c>
      <c r="DB1941" s="8" t="str">
        <f t="shared" si="316"/>
        <v>NC</v>
      </c>
      <c r="DC1941" s="8" t="str">
        <f t="shared" si="317"/>
        <v>Invalid PM Setting</v>
      </c>
      <c r="DD1941" s="8"/>
      <c r="DE1941" s="8"/>
      <c r="DF1941" s="8"/>
      <c r="DG1941" s="115"/>
      <c r="DH1941" s="115"/>
      <c r="DI1941" s="115"/>
      <c r="DJ1941" s="115"/>
      <c r="DK1941" s="8"/>
      <c r="DL1941" s="8"/>
      <c r="DM1941" s="8"/>
      <c r="DN1941" s="8"/>
      <c r="DO1941" s="8"/>
      <c r="DP1941" s="115"/>
      <c r="DQ1941" s="115"/>
      <c r="DR1941" s="115"/>
      <c r="DS1941" s="115"/>
      <c r="DT1941" s="115"/>
    </row>
    <row r="1942" spans="1:124" ht="12.75" customHeight="1">
      <c r="A1942" s="115"/>
      <c r="B1942" s="89">
        <v>1939</v>
      </c>
      <c r="C1942" s="8"/>
      <c r="D1942" s="8"/>
      <c r="E1942" s="8"/>
      <c r="F1942" s="8"/>
      <c r="G1942" s="8"/>
      <c r="H1942" s="8"/>
      <c r="I1942" s="8" t="s">
        <v>4889</v>
      </c>
      <c r="J1942" s="8" t="s">
        <v>4185</v>
      </c>
      <c r="K1942" s="8"/>
      <c r="L1942" s="8"/>
      <c r="M1942" s="8"/>
      <c r="N1942" s="8"/>
      <c r="O1942" s="8" t="s">
        <v>6264</v>
      </c>
      <c r="P1942" s="8"/>
      <c r="Q1942" s="8"/>
      <c r="R1942" s="8"/>
      <c r="S1942" s="8"/>
      <c r="T1942" s="8"/>
      <c r="U1942" s="8"/>
      <c r="V1942" s="8"/>
      <c r="W1942" s="8"/>
      <c r="X1942" s="8"/>
      <c r="Y1942" s="8"/>
      <c r="Z1942" s="8"/>
      <c r="AA1942" s="8"/>
      <c r="AB1942" s="8"/>
      <c r="AC1942" s="8" t="str">
        <f t="shared" si="309"/>
        <v>NO</v>
      </c>
      <c r="AD1942" s="8" t="str">
        <f t="shared" si="310"/>
        <v>NC,,,,,,,,,,,,,</v>
      </c>
      <c r="AE1942" s="8"/>
      <c r="AF1942" s="115"/>
      <c r="AG1942" s="115"/>
      <c r="AH1942" s="8" t="s">
        <v>4889</v>
      </c>
      <c r="AI1942" s="115" t="s">
        <v>4889</v>
      </c>
      <c r="AJ1942" s="115"/>
      <c r="AK1942" s="115"/>
      <c r="AL1942" s="115"/>
      <c r="AM1942" s="115"/>
      <c r="AN1942" s="115"/>
      <c r="AO1942" s="115"/>
      <c r="AP1942" s="115"/>
      <c r="AQ1942" s="115"/>
      <c r="AR1942" s="115"/>
      <c r="AS1942" s="115"/>
      <c r="AT1942" s="115"/>
      <c r="AU1942" s="115"/>
      <c r="AV1942" s="115"/>
      <c r="AW1942" s="115"/>
      <c r="AX1942" s="115"/>
      <c r="AY1942" s="115"/>
      <c r="AZ1942" s="115"/>
      <c r="BA1942" s="115"/>
      <c r="BB1942" s="115"/>
      <c r="BC1942" s="115"/>
      <c r="BD1942" s="115"/>
      <c r="BE1942" s="115"/>
      <c r="BF1942" s="115"/>
      <c r="BG1942" s="115"/>
      <c r="BH1942" s="115"/>
      <c r="BI1942" s="115"/>
      <c r="BJ1942" s="115"/>
      <c r="BK1942" s="115"/>
      <c r="BL1942" s="115"/>
      <c r="BM1942" s="115"/>
      <c r="BN1942" s="115"/>
      <c r="BO1942" s="8"/>
      <c r="BP1942" s="8"/>
      <c r="BQ1942" s="8"/>
      <c r="BR1942" s="8"/>
      <c r="BS1942" s="8"/>
      <c r="BT1942" s="8"/>
      <c r="BU1942" s="8"/>
      <c r="BV1942" s="8"/>
      <c r="BW1942" s="8"/>
      <c r="BX1942" s="8"/>
      <c r="BY1942" s="8"/>
      <c r="BZ1942" s="8"/>
      <c r="CA1942" s="8"/>
      <c r="CB1942" s="8"/>
      <c r="CC1942" s="8"/>
      <c r="CD1942" s="115"/>
      <c r="CE1942" s="8" t="str">
        <f t="shared" si="308"/>
        <v>NC</v>
      </c>
      <c r="CF1942" s="8" t="str">
        <f t="shared" si="311"/>
        <v>Invalid PM Setting</v>
      </c>
      <c r="CG1942" s="8" t="str">
        <f t="shared" si="312"/>
        <v>NC</v>
      </c>
      <c r="CH1942" s="8" t="str">
        <f t="shared" si="313"/>
        <v>Invalid PM Setting</v>
      </c>
      <c r="CI1942" s="8"/>
      <c r="CJ1942" s="8"/>
      <c r="CK1942" s="8"/>
      <c r="CL1942" s="8"/>
      <c r="CM1942" s="115"/>
      <c r="CN1942" s="115"/>
      <c r="CO1942" s="115"/>
      <c r="CP1942" s="115"/>
      <c r="CQ1942" s="8"/>
      <c r="CR1942" s="8"/>
      <c r="CS1942" s="8"/>
      <c r="CT1942" s="8"/>
      <c r="CU1942" s="115"/>
      <c r="CV1942" s="115"/>
      <c r="CY1942" s="115"/>
      <c r="CZ1942" s="8" t="str">
        <f t="shared" si="314"/>
        <v>NC</v>
      </c>
      <c r="DA1942" s="8" t="str">
        <f t="shared" si="315"/>
        <v>Invalid PM Setting</v>
      </c>
      <c r="DB1942" s="8" t="str">
        <f t="shared" si="316"/>
        <v>NC</v>
      </c>
      <c r="DC1942" s="8" t="str">
        <f t="shared" si="317"/>
        <v>Invalid PM Setting</v>
      </c>
      <c r="DD1942" s="8"/>
      <c r="DE1942" s="8"/>
      <c r="DF1942" s="8"/>
      <c r="DG1942" s="115"/>
      <c r="DH1942" s="115"/>
      <c r="DI1942" s="115"/>
      <c r="DJ1942" s="115"/>
      <c r="DK1942" s="8"/>
      <c r="DL1942" s="8"/>
      <c r="DM1942" s="8"/>
      <c r="DN1942" s="8"/>
      <c r="DO1942" s="8"/>
      <c r="DP1942" s="115"/>
      <c r="DQ1942" s="115"/>
      <c r="DR1942" s="115"/>
      <c r="DS1942" s="115"/>
      <c r="DT1942" s="115"/>
    </row>
    <row r="1943" spans="1:124" ht="12.75" customHeight="1">
      <c r="A1943" s="115"/>
      <c r="B1943" s="89">
        <v>1940</v>
      </c>
      <c r="C1943" s="8"/>
      <c r="D1943" s="8"/>
      <c r="E1943" s="8"/>
      <c r="F1943" s="8"/>
      <c r="G1943" s="8"/>
      <c r="H1943" s="8"/>
      <c r="I1943" s="8" t="s">
        <v>4889</v>
      </c>
      <c r="J1943" s="8" t="s">
        <v>4413</v>
      </c>
      <c r="K1943" s="8"/>
      <c r="L1943" s="8"/>
      <c r="M1943" s="8"/>
      <c r="N1943" s="8"/>
      <c r="O1943" s="8" t="s">
        <v>6264</v>
      </c>
      <c r="P1943" s="8"/>
      <c r="Q1943" s="8"/>
      <c r="R1943" s="8"/>
      <c r="S1943" s="8"/>
      <c r="T1943" s="8"/>
      <c r="U1943" s="8"/>
      <c r="V1943" s="8"/>
      <c r="W1943" s="8"/>
      <c r="X1943" s="8"/>
      <c r="Y1943" s="8"/>
      <c r="Z1943" s="8"/>
      <c r="AA1943" s="8"/>
      <c r="AB1943" s="8"/>
      <c r="AC1943" s="8" t="str">
        <f t="shared" si="309"/>
        <v>NO</v>
      </c>
      <c r="AD1943" s="8" t="str">
        <f t="shared" si="310"/>
        <v>NC,,,,,,,,,,,,,</v>
      </c>
      <c r="AE1943" s="8"/>
      <c r="AF1943" s="115"/>
      <c r="AG1943" s="115"/>
      <c r="AH1943" s="8" t="s">
        <v>4889</v>
      </c>
      <c r="AI1943" s="115" t="s">
        <v>4889</v>
      </c>
      <c r="AJ1943" s="115"/>
      <c r="AK1943" s="115"/>
      <c r="AL1943" s="115"/>
      <c r="AM1943" s="115"/>
      <c r="AN1943" s="115"/>
      <c r="AO1943" s="115"/>
      <c r="AP1943" s="115"/>
      <c r="AQ1943" s="115"/>
      <c r="AR1943" s="115"/>
      <c r="AS1943" s="115"/>
      <c r="AT1943" s="115"/>
      <c r="AU1943" s="115"/>
      <c r="AV1943" s="115"/>
      <c r="AW1943" s="115"/>
      <c r="AX1943" s="115"/>
      <c r="AY1943" s="115"/>
      <c r="AZ1943" s="115"/>
      <c r="BA1943" s="115"/>
      <c r="BB1943" s="115"/>
      <c r="BC1943" s="115"/>
      <c r="BD1943" s="115"/>
      <c r="BE1943" s="115"/>
      <c r="BF1943" s="115"/>
      <c r="BG1943" s="115"/>
      <c r="BH1943" s="115"/>
      <c r="BI1943" s="115"/>
      <c r="BJ1943" s="115"/>
      <c r="BK1943" s="115"/>
      <c r="BL1943" s="115"/>
      <c r="BM1943" s="115"/>
      <c r="BN1943" s="115"/>
      <c r="BO1943" s="8"/>
      <c r="BP1943" s="8"/>
      <c r="BQ1943" s="8"/>
      <c r="BR1943" s="8"/>
      <c r="BS1943" s="8"/>
      <c r="BT1943" s="8"/>
      <c r="BU1943" s="8"/>
      <c r="BV1943" s="8"/>
      <c r="BW1943" s="8"/>
      <c r="BX1943" s="8"/>
      <c r="BY1943" s="8"/>
      <c r="BZ1943" s="8"/>
      <c r="CA1943" s="8"/>
      <c r="CB1943" s="8"/>
      <c r="CC1943" s="8"/>
      <c r="CD1943" s="115"/>
      <c r="CE1943" s="8" t="str">
        <f t="shared" si="308"/>
        <v>NC</v>
      </c>
      <c r="CF1943" s="8" t="str">
        <f t="shared" si="311"/>
        <v>Invalid PM Setting</v>
      </c>
      <c r="CG1943" s="8" t="str">
        <f t="shared" si="312"/>
        <v>NC</v>
      </c>
      <c r="CH1943" s="8" t="str">
        <f t="shared" si="313"/>
        <v>Invalid PM Setting</v>
      </c>
      <c r="CI1943" s="8"/>
      <c r="CJ1943" s="8"/>
      <c r="CK1943" s="8"/>
      <c r="CL1943" s="8"/>
      <c r="CM1943" s="115"/>
      <c r="CN1943" s="115"/>
      <c r="CO1943" s="115"/>
      <c r="CP1943" s="115"/>
      <c r="CQ1943" s="8"/>
      <c r="CR1943" s="8"/>
      <c r="CS1943" s="8"/>
      <c r="CT1943" s="8"/>
      <c r="CU1943" s="115"/>
      <c r="CV1943" s="115"/>
      <c r="CY1943" s="115"/>
      <c r="CZ1943" s="8" t="str">
        <f t="shared" si="314"/>
        <v>NC</v>
      </c>
      <c r="DA1943" s="8" t="str">
        <f t="shared" si="315"/>
        <v>Invalid PM Setting</v>
      </c>
      <c r="DB1943" s="8" t="str">
        <f t="shared" si="316"/>
        <v>NC</v>
      </c>
      <c r="DC1943" s="8" t="str">
        <f t="shared" si="317"/>
        <v>Invalid PM Setting</v>
      </c>
      <c r="DD1943" s="8"/>
      <c r="DE1943" s="8"/>
      <c r="DF1943" s="8"/>
      <c r="DG1943" s="115"/>
      <c r="DH1943" s="115"/>
      <c r="DI1943" s="115"/>
      <c r="DJ1943" s="115"/>
      <c r="DK1943" s="8"/>
      <c r="DL1943" s="8"/>
      <c r="DM1943" s="8"/>
      <c r="DN1943" s="8"/>
      <c r="DO1943" s="8"/>
      <c r="DP1943" s="115"/>
      <c r="DQ1943" s="115"/>
      <c r="DR1943" s="115"/>
      <c r="DS1943" s="115"/>
      <c r="DT1943" s="115"/>
    </row>
    <row r="1944" spans="1:124" ht="12.75" customHeight="1">
      <c r="A1944" s="115"/>
      <c r="B1944" s="89">
        <v>1941</v>
      </c>
      <c r="C1944" s="8"/>
      <c r="D1944" s="8"/>
      <c r="E1944" s="8"/>
      <c r="F1944" s="8"/>
      <c r="G1944" s="8"/>
      <c r="H1944" s="8"/>
      <c r="I1944" s="8" t="s">
        <v>4889</v>
      </c>
      <c r="J1944" s="8" t="s">
        <v>4291</v>
      </c>
      <c r="K1944" s="8"/>
      <c r="L1944" s="8"/>
      <c r="M1944" s="8"/>
      <c r="N1944" s="8"/>
      <c r="O1944" s="8" t="s">
        <v>6264</v>
      </c>
      <c r="P1944" s="8"/>
      <c r="Q1944" s="8"/>
      <c r="R1944" s="8"/>
      <c r="S1944" s="8"/>
      <c r="T1944" s="8"/>
      <c r="U1944" s="8"/>
      <c r="V1944" s="8"/>
      <c r="W1944" s="8"/>
      <c r="X1944" s="8"/>
      <c r="Y1944" s="8"/>
      <c r="Z1944" s="8"/>
      <c r="AA1944" s="8"/>
      <c r="AB1944" s="8"/>
      <c r="AC1944" s="8" t="str">
        <f t="shared" si="309"/>
        <v>NO</v>
      </c>
      <c r="AD1944" s="8" t="str">
        <f t="shared" si="310"/>
        <v>NC,,,,,,,,,,,,,</v>
      </c>
      <c r="AE1944" s="8"/>
      <c r="AF1944" s="115"/>
      <c r="AG1944" s="115"/>
      <c r="AH1944" s="8" t="s">
        <v>4889</v>
      </c>
      <c r="AI1944" s="115" t="s">
        <v>4889</v>
      </c>
      <c r="AJ1944" s="115"/>
      <c r="AK1944" s="115"/>
      <c r="AL1944" s="115"/>
      <c r="AM1944" s="115"/>
      <c r="AN1944" s="115"/>
      <c r="AO1944" s="115"/>
      <c r="AP1944" s="115"/>
      <c r="AQ1944" s="115"/>
      <c r="AR1944" s="115"/>
      <c r="AS1944" s="115"/>
      <c r="AT1944" s="115"/>
      <c r="AU1944" s="115"/>
      <c r="AV1944" s="115"/>
      <c r="AW1944" s="115"/>
      <c r="AX1944" s="115"/>
      <c r="AY1944" s="115"/>
      <c r="AZ1944" s="115"/>
      <c r="BA1944" s="115"/>
      <c r="BB1944" s="115"/>
      <c r="BC1944" s="115"/>
      <c r="BD1944" s="115"/>
      <c r="BE1944" s="115"/>
      <c r="BF1944" s="115"/>
      <c r="BG1944" s="115"/>
      <c r="BH1944" s="115"/>
      <c r="BI1944" s="115"/>
      <c r="BJ1944" s="115"/>
      <c r="BK1944" s="115"/>
      <c r="BL1944" s="115"/>
      <c r="BM1944" s="115"/>
      <c r="BN1944" s="115"/>
      <c r="BO1944" s="8"/>
      <c r="BP1944" s="8"/>
      <c r="BQ1944" s="8"/>
      <c r="BR1944" s="8"/>
      <c r="BS1944" s="8"/>
      <c r="BT1944" s="8"/>
      <c r="BU1944" s="8"/>
      <c r="BV1944" s="8"/>
      <c r="BW1944" s="8"/>
      <c r="BX1944" s="8"/>
      <c r="BY1944" s="8"/>
      <c r="BZ1944" s="8"/>
      <c r="CA1944" s="8"/>
      <c r="CB1944" s="8"/>
      <c r="CC1944" s="8"/>
      <c r="CD1944" s="115"/>
      <c r="CE1944" s="8" t="str">
        <f t="shared" si="308"/>
        <v>NC</v>
      </c>
      <c r="CF1944" s="8" t="str">
        <f t="shared" si="311"/>
        <v>Invalid PM Setting</v>
      </c>
      <c r="CG1944" s="8" t="str">
        <f t="shared" si="312"/>
        <v>NC</v>
      </c>
      <c r="CH1944" s="8" t="str">
        <f t="shared" si="313"/>
        <v>Invalid PM Setting</v>
      </c>
      <c r="CI1944" s="8"/>
      <c r="CJ1944" s="8"/>
      <c r="CK1944" s="8"/>
      <c r="CL1944" s="8"/>
      <c r="CM1944" s="115"/>
      <c r="CN1944" s="115"/>
      <c r="CO1944" s="115"/>
      <c r="CP1944" s="115"/>
      <c r="CQ1944" s="8"/>
      <c r="CR1944" s="8"/>
      <c r="CS1944" s="8"/>
      <c r="CT1944" s="8"/>
      <c r="CU1944" s="115"/>
      <c r="CV1944" s="115"/>
      <c r="CY1944" s="115"/>
      <c r="CZ1944" s="8" t="str">
        <f t="shared" si="314"/>
        <v>NC</v>
      </c>
      <c r="DA1944" s="8" t="str">
        <f t="shared" si="315"/>
        <v>Invalid PM Setting</v>
      </c>
      <c r="DB1944" s="8" t="str">
        <f t="shared" si="316"/>
        <v>NC</v>
      </c>
      <c r="DC1944" s="8" t="str">
        <f t="shared" si="317"/>
        <v>Invalid PM Setting</v>
      </c>
      <c r="DD1944" s="8"/>
      <c r="DE1944" s="8"/>
      <c r="DF1944" s="8"/>
      <c r="DG1944" s="115"/>
      <c r="DH1944" s="115"/>
      <c r="DI1944" s="115"/>
      <c r="DJ1944" s="115"/>
      <c r="DK1944" s="8"/>
      <c r="DL1944" s="8"/>
      <c r="DM1944" s="8"/>
      <c r="DN1944" s="8"/>
      <c r="DO1944" s="8"/>
      <c r="DP1944" s="115"/>
      <c r="DQ1944" s="115"/>
      <c r="DR1944" s="115"/>
      <c r="DS1944" s="115"/>
      <c r="DT1944" s="115"/>
    </row>
    <row r="1945" spans="1:124" ht="12.75" customHeight="1">
      <c r="A1945" s="115"/>
      <c r="B1945" s="89">
        <v>1942</v>
      </c>
      <c r="C1945" s="8"/>
      <c r="D1945" s="8"/>
      <c r="E1945" s="8"/>
      <c r="F1945" s="8"/>
      <c r="G1945" s="8"/>
      <c r="H1945" s="8"/>
      <c r="I1945" s="8" t="s">
        <v>4889</v>
      </c>
      <c r="J1945" s="8" t="s">
        <v>4978</v>
      </c>
      <c r="K1945" s="8"/>
      <c r="L1945" s="8"/>
      <c r="M1945" s="8"/>
      <c r="N1945" s="8"/>
      <c r="O1945" s="8" t="s">
        <v>6264</v>
      </c>
      <c r="P1945" s="8"/>
      <c r="Q1945" s="8"/>
      <c r="R1945" s="8"/>
      <c r="S1945" s="8"/>
      <c r="T1945" s="8"/>
      <c r="U1945" s="8"/>
      <c r="V1945" s="8"/>
      <c r="W1945" s="8"/>
      <c r="X1945" s="8"/>
      <c r="Y1945" s="8"/>
      <c r="Z1945" s="8"/>
      <c r="AA1945" s="8"/>
      <c r="AB1945" s="8"/>
      <c r="AC1945" s="8" t="str">
        <f t="shared" si="309"/>
        <v>NO</v>
      </c>
      <c r="AD1945" s="8" t="str">
        <f t="shared" si="310"/>
        <v>NC,,,,,,,,,,,,,</v>
      </c>
      <c r="AE1945" s="8"/>
      <c r="AF1945" s="115"/>
      <c r="AG1945" s="115"/>
      <c r="AH1945" s="8" t="s">
        <v>4889</v>
      </c>
      <c r="AI1945" s="115" t="s">
        <v>4889</v>
      </c>
      <c r="AJ1945" s="115"/>
      <c r="AK1945" s="115"/>
      <c r="AL1945" s="115"/>
      <c r="AM1945" s="115"/>
      <c r="AN1945" s="115"/>
      <c r="AO1945" s="115"/>
      <c r="AP1945" s="115"/>
      <c r="AQ1945" s="115"/>
      <c r="AR1945" s="115"/>
      <c r="AS1945" s="115"/>
      <c r="AT1945" s="115"/>
      <c r="AU1945" s="115"/>
      <c r="AV1945" s="115"/>
      <c r="AW1945" s="115"/>
      <c r="AX1945" s="115"/>
      <c r="AY1945" s="115"/>
      <c r="AZ1945" s="115"/>
      <c r="BA1945" s="115"/>
      <c r="BB1945" s="115"/>
      <c r="BC1945" s="115"/>
      <c r="BD1945" s="115"/>
      <c r="BE1945" s="115"/>
      <c r="BF1945" s="115"/>
      <c r="BG1945" s="115"/>
      <c r="BH1945" s="115"/>
      <c r="BI1945" s="115"/>
      <c r="BJ1945" s="115"/>
      <c r="BK1945" s="115"/>
      <c r="BL1945" s="115"/>
      <c r="BM1945" s="115"/>
      <c r="BN1945" s="115"/>
      <c r="BO1945" s="8"/>
      <c r="BP1945" s="8"/>
      <c r="BQ1945" s="8"/>
      <c r="BR1945" s="8"/>
      <c r="BS1945" s="8"/>
      <c r="BT1945" s="8"/>
      <c r="BU1945" s="8"/>
      <c r="BV1945" s="8"/>
      <c r="BW1945" s="8"/>
      <c r="BX1945" s="8"/>
      <c r="BY1945" s="8"/>
      <c r="BZ1945" s="8"/>
      <c r="CA1945" s="8"/>
      <c r="CB1945" s="8"/>
      <c r="CC1945" s="8"/>
      <c r="CD1945" s="115"/>
      <c r="CE1945" s="8" t="str">
        <f t="shared" si="308"/>
        <v>NC</v>
      </c>
      <c r="CF1945" s="8" t="str">
        <f t="shared" si="311"/>
        <v>Invalid PM Setting</v>
      </c>
      <c r="CG1945" s="8" t="str">
        <f t="shared" si="312"/>
        <v>NC</v>
      </c>
      <c r="CH1945" s="8" t="str">
        <f t="shared" si="313"/>
        <v>Invalid PM Setting</v>
      </c>
      <c r="CI1945" s="8"/>
      <c r="CJ1945" s="8"/>
      <c r="CK1945" s="8"/>
      <c r="CL1945" s="8"/>
      <c r="CM1945" s="115"/>
      <c r="CN1945" s="115"/>
      <c r="CO1945" s="115"/>
      <c r="CP1945" s="115"/>
      <c r="CQ1945" s="8"/>
      <c r="CR1945" s="8"/>
      <c r="CS1945" s="8"/>
      <c r="CT1945" s="8"/>
      <c r="CU1945" s="115"/>
      <c r="CV1945" s="115"/>
      <c r="CY1945" s="115"/>
      <c r="CZ1945" s="8" t="str">
        <f t="shared" si="314"/>
        <v>NC</v>
      </c>
      <c r="DA1945" s="8" t="str">
        <f t="shared" si="315"/>
        <v>Invalid PM Setting</v>
      </c>
      <c r="DB1945" s="8" t="str">
        <f t="shared" si="316"/>
        <v>NC</v>
      </c>
      <c r="DC1945" s="8" t="str">
        <f t="shared" si="317"/>
        <v>Invalid PM Setting</v>
      </c>
      <c r="DD1945" s="8"/>
      <c r="DE1945" s="8"/>
      <c r="DF1945" s="8"/>
      <c r="DG1945" s="115"/>
      <c r="DH1945" s="115"/>
      <c r="DI1945" s="115"/>
      <c r="DJ1945" s="115"/>
      <c r="DK1945" s="8"/>
      <c r="DL1945" s="8"/>
      <c r="DM1945" s="8"/>
      <c r="DN1945" s="8"/>
      <c r="DO1945" s="8"/>
      <c r="DP1945" s="115"/>
      <c r="DQ1945" s="115"/>
      <c r="DR1945" s="115"/>
      <c r="DS1945" s="115"/>
      <c r="DT1945" s="115"/>
    </row>
    <row r="1946" spans="1:124" ht="12.75" customHeight="1">
      <c r="A1946" s="115"/>
      <c r="B1946" s="89">
        <v>1943</v>
      </c>
      <c r="C1946" s="8"/>
      <c r="D1946" s="8"/>
      <c r="E1946" s="8"/>
      <c r="F1946" s="8"/>
      <c r="G1946" s="8"/>
      <c r="H1946" s="8"/>
      <c r="I1946" s="8" t="s">
        <v>4889</v>
      </c>
      <c r="J1946" s="8" t="s">
        <v>4359</v>
      </c>
      <c r="K1946" s="8"/>
      <c r="L1946" s="8"/>
      <c r="M1946" s="8"/>
      <c r="N1946" s="8"/>
      <c r="O1946" s="8" t="s">
        <v>6264</v>
      </c>
      <c r="P1946" s="8"/>
      <c r="Q1946" s="8"/>
      <c r="R1946" s="8"/>
      <c r="S1946" s="8"/>
      <c r="T1946" s="8"/>
      <c r="U1946" s="8"/>
      <c r="V1946" s="8"/>
      <c r="W1946" s="8"/>
      <c r="X1946" s="8"/>
      <c r="Y1946" s="8"/>
      <c r="Z1946" s="8"/>
      <c r="AA1946" s="8"/>
      <c r="AB1946" s="8"/>
      <c r="AC1946" s="8" t="str">
        <f t="shared" si="309"/>
        <v>NO</v>
      </c>
      <c r="AD1946" s="8" t="str">
        <f t="shared" si="310"/>
        <v>NC,,,,,,,,,,,,,</v>
      </c>
      <c r="AE1946" s="8"/>
      <c r="AF1946" s="115"/>
      <c r="AG1946" s="115"/>
      <c r="AH1946" s="8" t="s">
        <v>4889</v>
      </c>
      <c r="AI1946" s="115" t="s">
        <v>4889</v>
      </c>
      <c r="AJ1946" s="115"/>
      <c r="AK1946" s="115"/>
      <c r="AL1946" s="115"/>
      <c r="AM1946" s="115"/>
      <c r="AN1946" s="115"/>
      <c r="AO1946" s="115"/>
      <c r="AP1946" s="115"/>
      <c r="AQ1946" s="115"/>
      <c r="AR1946" s="115"/>
      <c r="AS1946" s="115"/>
      <c r="AT1946" s="115"/>
      <c r="AU1946" s="115"/>
      <c r="AV1946" s="115"/>
      <c r="AW1946" s="115"/>
      <c r="AX1946" s="115"/>
      <c r="AY1946" s="115"/>
      <c r="AZ1946" s="115"/>
      <c r="BA1946" s="115"/>
      <c r="BB1946" s="115"/>
      <c r="BC1946" s="115"/>
      <c r="BD1946" s="115"/>
      <c r="BE1946" s="115"/>
      <c r="BF1946" s="115"/>
      <c r="BG1946" s="115"/>
      <c r="BH1946" s="115"/>
      <c r="BI1946" s="115"/>
      <c r="BJ1946" s="115"/>
      <c r="BK1946" s="115"/>
      <c r="BL1946" s="115"/>
      <c r="BM1946" s="115"/>
      <c r="BN1946" s="115"/>
      <c r="BO1946" s="8"/>
      <c r="BP1946" s="8"/>
      <c r="BQ1946" s="8"/>
      <c r="BR1946" s="8"/>
      <c r="BS1946" s="8"/>
      <c r="BT1946" s="8"/>
      <c r="BU1946" s="8"/>
      <c r="BV1946" s="8"/>
      <c r="BW1946" s="8"/>
      <c r="BX1946" s="8"/>
      <c r="BY1946" s="8"/>
      <c r="BZ1946" s="8"/>
      <c r="CA1946" s="8"/>
      <c r="CB1946" s="8"/>
      <c r="CC1946" s="8"/>
      <c r="CD1946" s="115"/>
      <c r="CE1946" s="8" t="str">
        <f t="shared" si="308"/>
        <v>NC</v>
      </c>
      <c r="CF1946" s="8" t="str">
        <f t="shared" si="311"/>
        <v>Invalid PM Setting</v>
      </c>
      <c r="CG1946" s="8" t="str">
        <f t="shared" si="312"/>
        <v>NC</v>
      </c>
      <c r="CH1946" s="8" t="str">
        <f t="shared" si="313"/>
        <v>Invalid PM Setting</v>
      </c>
      <c r="CI1946" s="8"/>
      <c r="CJ1946" s="8"/>
      <c r="CK1946" s="8"/>
      <c r="CL1946" s="8"/>
      <c r="CM1946" s="115"/>
      <c r="CN1946" s="115"/>
      <c r="CO1946" s="115"/>
      <c r="CP1946" s="115"/>
      <c r="CQ1946" s="8"/>
      <c r="CR1946" s="8"/>
      <c r="CS1946" s="8"/>
      <c r="CT1946" s="8"/>
      <c r="CU1946" s="115"/>
      <c r="CV1946" s="115"/>
      <c r="CY1946" s="115"/>
      <c r="CZ1946" s="8" t="str">
        <f t="shared" si="314"/>
        <v>NC</v>
      </c>
      <c r="DA1946" s="8" t="str">
        <f t="shared" si="315"/>
        <v>Invalid PM Setting</v>
      </c>
      <c r="DB1946" s="8" t="str">
        <f t="shared" si="316"/>
        <v>NC</v>
      </c>
      <c r="DC1946" s="8" t="str">
        <f t="shared" si="317"/>
        <v>Invalid PM Setting</v>
      </c>
      <c r="DD1946" s="8"/>
      <c r="DE1946" s="8"/>
      <c r="DF1946" s="8"/>
      <c r="DG1946" s="115"/>
      <c r="DH1946" s="115"/>
      <c r="DI1946" s="115"/>
      <c r="DJ1946" s="115"/>
      <c r="DK1946" s="8"/>
      <c r="DL1946" s="8"/>
      <c r="DM1946" s="8"/>
      <c r="DN1946" s="8"/>
      <c r="DO1946" s="8"/>
      <c r="DP1946" s="115"/>
      <c r="DQ1946" s="115"/>
      <c r="DR1946" s="115"/>
      <c r="DS1946" s="115"/>
      <c r="DT1946" s="115"/>
    </row>
    <row r="1947" spans="1:124" ht="12.75" customHeight="1">
      <c r="A1947" s="115"/>
      <c r="B1947" s="89">
        <v>1944</v>
      </c>
      <c r="C1947" s="8"/>
      <c r="D1947" s="8"/>
      <c r="E1947" s="8"/>
      <c r="F1947" s="8"/>
      <c r="G1947" s="8"/>
      <c r="H1947" s="8"/>
      <c r="I1947" s="8" t="s">
        <v>4889</v>
      </c>
      <c r="J1947" s="8" t="s">
        <v>4337</v>
      </c>
      <c r="K1947" s="8"/>
      <c r="L1947" s="8"/>
      <c r="M1947" s="8"/>
      <c r="N1947" s="8"/>
      <c r="O1947" s="8" t="s">
        <v>6264</v>
      </c>
      <c r="P1947" s="8"/>
      <c r="Q1947" s="8"/>
      <c r="R1947" s="8"/>
      <c r="S1947" s="8"/>
      <c r="T1947" s="8"/>
      <c r="U1947" s="8"/>
      <c r="V1947" s="8"/>
      <c r="W1947" s="8"/>
      <c r="X1947" s="8"/>
      <c r="Y1947" s="8"/>
      <c r="Z1947" s="8"/>
      <c r="AA1947" s="8"/>
      <c r="AB1947" s="8"/>
      <c r="AC1947" s="8" t="str">
        <f t="shared" si="309"/>
        <v>NO</v>
      </c>
      <c r="AD1947" s="8" t="str">
        <f t="shared" si="310"/>
        <v>NC,,,,,,,,,,,,,</v>
      </c>
      <c r="AE1947" s="8"/>
      <c r="AF1947" s="115"/>
      <c r="AG1947" s="115"/>
      <c r="AH1947" s="8" t="s">
        <v>4889</v>
      </c>
      <c r="AI1947" s="115" t="s">
        <v>4889</v>
      </c>
      <c r="AJ1947" s="115"/>
      <c r="AK1947" s="115"/>
      <c r="AL1947" s="115"/>
      <c r="AM1947" s="115"/>
      <c r="AN1947" s="115"/>
      <c r="AO1947" s="115"/>
      <c r="AP1947" s="115"/>
      <c r="AQ1947" s="115"/>
      <c r="AR1947" s="115"/>
      <c r="AS1947" s="115"/>
      <c r="AT1947" s="115"/>
      <c r="AU1947" s="115"/>
      <c r="AV1947" s="115"/>
      <c r="AW1947" s="115"/>
      <c r="AX1947" s="115"/>
      <c r="AY1947" s="115"/>
      <c r="AZ1947" s="115"/>
      <c r="BA1947" s="115"/>
      <c r="BB1947" s="115"/>
      <c r="BC1947" s="115"/>
      <c r="BD1947" s="115"/>
      <c r="BE1947" s="115"/>
      <c r="BF1947" s="115"/>
      <c r="BG1947" s="115"/>
      <c r="BH1947" s="115"/>
      <c r="BI1947" s="115"/>
      <c r="BJ1947" s="115"/>
      <c r="BK1947" s="115"/>
      <c r="BL1947" s="115"/>
      <c r="BM1947" s="115"/>
      <c r="BN1947" s="115"/>
      <c r="BO1947" s="8"/>
      <c r="BP1947" s="8"/>
      <c r="BQ1947" s="8"/>
      <c r="BR1947" s="8"/>
      <c r="BS1947" s="8"/>
      <c r="BT1947" s="8"/>
      <c r="BU1947" s="8"/>
      <c r="BV1947" s="8"/>
      <c r="BW1947" s="8"/>
      <c r="BX1947" s="8"/>
      <c r="BY1947" s="8"/>
      <c r="BZ1947" s="8"/>
      <c r="CA1947" s="8"/>
      <c r="CB1947" s="8"/>
      <c r="CC1947" s="8"/>
      <c r="CD1947" s="115"/>
      <c r="CE1947" s="8" t="str">
        <f t="shared" si="308"/>
        <v>NC</v>
      </c>
      <c r="CF1947" s="8" t="str">
        <f t="shared" si="311"/>
        <v>Invalid PM Setting</v>
      </c>
      <c r="CG1947" s="8" t="str">
        <f t="shared" si="312"/>
        <v>NC</v>
      </c>
      <c r="CH1947" s="8" t="str">
        <f t="shared" si="313"/>
        <v>Invalid PM Setting</v>
      </c>
      <c r="CI1947" s="8"/>
      <c r="CJ1947" s="8"/>
      <c r="CK1947" s="8"/>
      <c r="CL1947" s="8"/>
      <c r="CM1947" s="115"/>
      <c r="CN1947" s="115"/>
      <c r="CO1947" s="115"/>
      <c r="CP1947" s="115"/>
      <c r="CQ1947" s="8"/>
      <c r="CR1947" s="8"/>
      <c r="CS1947" s="8"/>
      <c r="CT1947" s="8"/>
      <c r="CU1947" s="115"/>
      <c r="CV1947" s="115"/>
      <c r="CY1947" s="115"/>
      <c r="CZ1947" s="8" t="str">
        <f t="shared" si="314"/>
        <v>NC</v>
      </c>
      <c r="DA1947" s="8" t="str">
        <f t="shared" si="315"/>
        <v>Invalid PM Setting</v>
      </c>
      <c r="DB1947" s="8" t="str">
        <f t="shared" si="316"/>
        <v>NC</v>
      </c>
      <c r="DC1947" s="8" t="str">
        <f t="shared" si="317"/>
        <v>Invalid PM Setting</v>
      </c>
      <c r="DD1947" s="8"/>
      <c r="DE1947" s="8"/>
      <c r="DF1947" s="8"/>
      <c r="DG1947" s="115"/>
      <c r="DH1947" s="115"/>
      <c r="DI1947" s="115"/>
      <c r="DJ1947" s="115"/>
      <c r="DK1947" s="8"/>
      <c r="DL1947" s="8"/>
      <c r="DM1947" s="8"/>
      <c r="DN1947" s="8"/>
      <c r="DO1947" s="8"/>
      <c r="DP1947" s="115"/>
      <c r="DQ1947" s="115"/>
      <c r="DR1947" s="115"/>
      <c r="DS1947" s="115"/>
      <c r="DT1947" s="115"/>
    </row>
    <row r="1948" spans="1:124" ht="12.75" customHeight="1">
      <c r="A1948" s="115"/>
      <c r="B1948" s="89">
        <v>1945</v>
      </c>
      <c r="C1948" s="8"/>
      <c r="D1948" s="8"/>
      <c r="E1948" s="8"/>
      <c r="F1948" s="8"/>
      <c r="G1948" s="8"/>
      <c r="H1948" s="8"/>
      <c r="I1948" s="8" t="s">
        <v>4889</v>
      </c>
      <c r="J1948" s="8" t="s">
        <v>6683</v>
      </c>
      <c r="K1948" s="8"/>
      <c r="L1948" s="8"/>
      <c r="M1948" s="8"/>
      <c r="N1948" s="8"/>
      <c r="O1948" s="8" t="s">
        <v>6264</v>
      </c>
      <c r="P1948" s="8"/>
      <c r="Q1948" s="8"/>
      <c r="R1948" s="8"/>
      <c r="S1948" s="8"/>
      <c r="T1948" s="8"/>
      <c r="U1948" s="8"/>
      <c r="V1948" s="8"/>
      <c r="W1948" s="8"/>
      <c r="X1948" s="8"/>
      <c r="Y1948" s="8"/>
      <c r="Z1948" s="8"/>
      <c r="AA1948" s="8"/>
      <c r="AB1948" s="8"/>
      <c r="AC1948" s="8" t="str">
        <f t="shared" si="309"/>
        <v>NO</v>
      </c>
      <c r="AD1948" s="8" t="str">
        <f t="shared" si="310"/>
        <v>NC,,,,,,,,,,,,,</v>
      </c>
      <c r="AE1948" s="8"/>
      <c r="AF1948" s="115"/>
      <c r="AG1948" s="115"/>
      <c r="AH1948" s="8" t="s">
        <v>4889</v>
      </c>
      <c r="AI1948" s="115" t="s">
        <v>4889</v>
      </c>
      <c r="AJ1948" s="115"/>
      <c r="AK1948" s="115"/>
      <c r="AL1948" s="115"/>
      <c r="AM1948" s="115"/>
      <c r="AN1948" s="115"/>
      <c r="AO1948" s="115"/>
      <c r="AP1948" s="115"/>
      <c r="AQ1948" s="115"/>
      <c r="AR1948" s="115"/>
      <c r="AS1948" s="115"/>
      <c r="AT1948" s="115"/>
      <c r="AU1948" s="115"/>
      <c r="AV1948" s="115"/>
      <c r="AW1948" s="115"/>
      <c r="AX1948" s="115"/>
      <c r="AY1948" s="115"/>
      <c r="AZ1948" s="115"/>
      <c r="BA1948" s="115"/>
      <c r="BB1948" s="115"/>
      <c r="BC1948" s="115"/>
      <c r="BD1948" s="115"/>
      <c r="BE1948" s="115"/>
      <c r="BF1948" s="115"/>
      <c r="BG1948" s="115"/>
      <c r="BH1948" s="115"/>
      <c r="BI1948" s="115"/>
      <c r="BJ1948" s="115"/>
      <c r="BK1948" s="115"/>
      <c r="BL1948" s="115"/>
      <c r="BM1948" s="115"/>
      <c r="BN1948" s="115"/>
      <c r="BO1948" s="8"/>
      <c r="BP1948" s="8"/>
      <c r="BQ1948" s="8"/>
      <c r="BR1948" s="8"/>
      <c r="BS1948" s="8"/>
      <c r="BT1948" s="8"/>
      <c r="BU1948" s="8"/>
      <c r="BV1948" s="8"/>
      <c r="BW1948" s="8"/>
      <c r="BX1948" s="8"/>
      <c r="BY1948" s="8"/>
      <c r="BZ1948" s="8"/>
      <c r="CA1948" s="8"/>
      <c r="CB1948" s="8"/>
      <c r="CC1948" s="8"/>
      <c r="CD1948" s="115"/>
      <c r="CE1948" s="8" t="str">
        <f t="shared" si="308"/>
        <v>NC</v>
      </c>
      <c r="CF1948" s="8" t="str">
        <f t="shared" si="311"/>
        <v>Invalid PM Setting</v>
      </c>
      <c r="CG1948" s="8" t="str">
        <f t="shared" si="312"/>
        <v>NC</v>
      </c>
      <c r="CH1948" s="8" t="str">
        <f t="shared" si="313"/>
        <v>Invalid PM Setting</v>
      </c>
      <c r="CI1948" s="8"/>
      <c r="CJ1948" s="8"/>
      <c r="CK1948" s="8"/>
      <c r="CL1948" s="8"/>
      <c r="CM1948" s="115"/>
      <c r="CN1948" s="115"/>
      <c r="CO1948" s="115"/>
      <c r="CP1948" s="115"/>
      <c r="CQ1948" s="8"/>
      <c r="CR1948" s="8"/>
      <c r="CS1948" s="8"/>
      <c r="CT1948" s="8"/>
      <c r="CU1948" s="115"/>
      <c r="CV1948" s="115"/>
      <c r="CY1948" s="115"/>
      <c r="CZ1948" s="8" t="str">
        <f t="shared" si="314"/>
        <v>NC</v>
      </c>
      <c r="DA1948" s="8" t="str">
        <f t="shared" si="315"/>
        <v>Invalid PM Setting</v>
      </c>
      <c r="DB1948" s="8" t="str">
        <f t="shared" si="316"/>
        <v>NC</v>
      </c>
      <c r="DC1948" s="8" t="str">
        <f t="shared" si="317"/>
        <v>Invalid PM Setting</v>
      </c>
      <c r="DD1948" s="8"/>
      <c r="DE1948" s="8"/>
      <c r="DF1948" s="8"/>
      <c r="DG1948" s="115"/>
      <c r="DH1948" s="115"/>
      <c r="DI1948" s="115"/>
      <c r="DJ1948" s="115"/>
      <c r="DK1948" s="8"/>
      <c r="DL1948" s="8"/>
      <c r="DM1948" s="8"/>
      <c r="DN1948" s="8"/>
      <c r="DO1948" s="8"/>
      <c r="DP1948" s="115"/>
      <c r="DQ1948" s="115"/>
      <c r="DR1948" s="115"/>
      <c r="DS1948" s="115"/>
      <c r="DT1948" s="115"/>
    </row>
    <row r="1949" spans="1:124" ht="12.75" customHeight="1">
      <c r="A1949" s="115"/>
      <c r="B1949" s="89">
        <v>1946</v>
      </c>
      <c r="C1949" s="8"/>
      <c r="D1949" s="8"/>
      <c r="E1949" s="8"/>
      <c r="F1949" s="8"/>
      <c r="G1949" s="8"/>
      <c r="H1949" s="8"/>
      <c r="I1949" s="8" t="s">
        <v>4889</v>
      </c>
      <c r="J1949" s="8" t="s">
        <v>3252</v>
      </c>
      <c r="K1949" s="8"/>
      <c r="L1949" s="8"/>
      <c r="M1949" s="8"/>
      <c r="N1949" s="8"/>
      <c r="O1949" s="8" t="s">
        <v>6264</v>
      </c>
      <c r="P1949" s="8"/>
      <c r="Q1949" s="8"/>
      <c r="R1949" s="8"/>
      <c r="S1949" s="8"/>
      <c r="T1949" s="8"/>
      <c r="U1949" s="8"/>
      <c r="V1949" s="8"/>
      <c r="W1949" s="8"/>
      <c r="X1949" s="8"/>
      <c r="Y1949" s="8"/>
      <c r="Z1949" s="8"/>
      <c r="AA1949" s="8"/>
      <c r="AB1949" s="8"/>
      <c r="AC1949" s="8" t="str">
        <f t="shared" si="309"/>
        <v>NO</v>
      </c>
      <c r="AD1949" s="8" t="str">
        <f t="shared" si="310"/>
        <v>NC,,,,,,,,,,,,,</v>
      </c>
      <c r="AE1949" s="8"/>
      <c r="AF1949" s="115"/>
      <c r="AG1949" s="115"/>
      <c r="AH1949" s="8" t="s">
        <v>4889</v>
      </c>
      <c r="AI1949" s="115" t="s">
        <v>4889</v>
      </c>
      <c r="AJ1949" s="115"/>
      <c r="AK1949" s="115"/>
      <c r="AL1949" s="115"/>
      <c r="AM1949" s="115"/>
      <c r="AN1949" s="115"/>
      <c r="AO1949" s="115"/>
      <c r="AP1949" s="115"/>
      <c r="AQ1949" s="115"/>
      <c r="AR1949" s="115"/>
      <c r="AS1949" s="115"/>
      <c r="AT1949" s="115"/>
      <c r="AU1949" s="115"/>
      <c r="AV1949" s="115"/>
      <c r="AW1949" s="115"/>
      <c r="AX1949" s="115"/>
      <c r="AY1949" s="115"/>
      <c r="AZ1949" s="115"/>
      <c r="BA1949" s="115"/>
      <c r="BB1949" s="115"/>
      <c r="BC1949" s="115"/>
      <c r="BD1949" s="115"/>
      <c r="BE1949" s="115"/>
      <c r="BF1949" s="115"/>
      <c r="BG1949" s="115"/>
      <c r="BH1949" s="115"/>
      <c r="BI1949" s="115"/>
      <c r="BJ1949" s="115"/>
      <c r="BK1949" s="115"/>
      <c r="BL1949" s="115"/>
      <c r="BM1949" s="115"/>
      <c r="BN1949" s="115"/>
      <c r="BO1949" s="8"/>
      <c r="BP1949" s="8"/>
      <c r="BQ1949" s="8"/>
      <c r="BR1949" s="8"/>
      <c r="BS1949" s="8"/>
      <c r="BT1949" s="8"/>
      <c r="BU1949" s="8"/>
      <c r="BV1949" s="8"/>
      <c r="BW1949" s="8"/>
      <c r="BX1949" s="8"/>
      <c r="BY1949" s="8"/>
      <c r="BZ1949" s="8"/>
      <c r="CA1949" s="8"/>
      <c r="CB1949" s="8"/>
      <c r="CC1949" s="8"/>
      <c r="CD1949" s="115"/>
      <c r="CE1949" s="8" t="str">
        <f t="shared" si="308"/>
        <v>NC</v>
      </c>
      <c r="CF1949" s="8" t="str">
        <f t="shared" si="311"/>
        <v>Invalid PM Setting</v>
      </c>
      <c r="CG1949" s="8" t="str">
        <f t="shared" si="312"/>
        <v>NC</v>
      </c>
      <c r="CH1949" s="8" t="str">
        <f t="shared" si="313"/>
        <v>Invalid PM Setting</v>
      </c>
      <c r="CI1949" s="8"/>
      <c r="CJ1949" s="8"/>
      <c r="CK1949" s="8"/>
      <c r="CL1949" s="8"/>
      <c r="CM1949" s="115"/>
      <c r="CN1949" s="115"/>
      <c r="CO1949" s="115"/>
      <c r="CP1949" s="115"/>
      <c r="CQ1949" s="8"/>
      <c r="CR1949" s="8"/>
      <c r="CS1949" s="8"/>
      <c r="CT1949" s="8"/>
      <c r="CU1949" s="115"/>
      <c r="CV1949" s="115"/>
      <c r="CY1949" s="115"/>
      <c r="CZ1949" s="8" t="str">
        <f t="shared" si="314"/>
        <v>NC</v>
      </c>
      <c r="DA1949" s="8" t="str">
        <f t="shared" si="315"/>
        <v>Invalid PM Setting</v>
      </c>
      <c r="DB1949" s="8" t="str">
        <f t="shared" si="316"/>
        <v>NC</v>
      </c>
      <c r="DC1949" s="8" t="str">
        <f t="shared" si="317"/>
        <v>Invalid PM Setting</v>
      </c>
      <c r="DD1949" s="8"/>
      <c r="DE1949" s="8"/>
      <c r="DF1949" s="8"/>
      <c r="DG1949" s="115"/>
      <c r="DH1949" s="115"/>
      <c r="DI1949" s="115"/>
      <c r="DJ1949" s="115"/>
      <c r="DK1949" s="8"/>
      <c r="DL1949" s="8"/>
      <c r="DM1949" s="8"/>
      <c r="DN1949" s="8"/>
      <c r="DO1949" s="8"/>
      <c r="DP1949" s="115"/>
      <c r="DQ1949" s="115"/>
      <c r="DR1949" s="115"/>
      <c r="DS1949" s="115"/>
      <c r="DT1949" s="115"/>
    </row>
    <row r="1950" spans="1:124" ht="12.75" customHeight="1">
      <c r="A1950" s="115"/>
      <c r="B1950" s="89">
        <v>1947</v>
      </c>
      <c r="C1950" s="8"/>
      <c r="D1950" s="8"/>
      <c r="E1950" s="8"/>
      <c r="F1950" s="8"/>
      <c r="G1950" s="8"/>
      <c r="H1950" s="8"/>
      <c r="I1950" s="8" t="s">
        <v>4889</v>
      </c>
      <c r="J1950" s="8" t="s">
        <v>3284</v>
      </c>
      <c r="K1950" s="8"/>
      <c r="L1950" s="8"/>
      <c r="M1950" s="8"/>
      <c r="N1950" s="8"/>
      <c r="O1950" s="8" t="s">
        <v>6264</v>
      </c>
      <c r="P1950" s="8"/>
      <c r="Q1950" s="8"/>
      <c r="R1950" s="8"/>
      <c r="S1950" s="8"/>
      <c r="T1950" s="8"/>
      <c r="U1950" s="8"/>
      <c r="V1950" s="8"/>
      <c r="W1950" s="8"/>
      <c r="X1950" s="8"/>
      <c r="Y1950" s="8"/>
      <c r="Z1950" s="8"/>
      <c r="AA1950" s="8"/>
      <c r="AB1950" s="8"/>
      <c r="AC1950" s="8" t="str">
        <f t="shared" si="309"/>
        <v>NO</v>
      </c>
      <c r="AD1950" s="8" t="str">
        <f t="shared" si="310"/>
        <v>NC,,,,,,,,,,,,,</v>
      </c>
      <c r="AE1950" s="8"/>
      <c r="AF1950" s="115"/>
      <c r="AG1950" s="115"/>
      <c r="AH1950" s="8" t="s">
        <v>4889</v>
      </c>
      <c r="AI1950" s="115" t="s">
        <v>4889</v>
      </c>
      <c r="AJ1950" s="115"/>
      <c r="AK1950" s="115"/>
      <c r="AL1950" s="115"/>
      <c r="AM1950" s="115"/>
      <c r="AN1950" s="115"/>
      <c r="AO1950" s="115"/>
      <c r="AP1950" s="115"/>
      <c r="AQ1950" s="115"/>
      <c r="AR1950" s="115"/>
      <c r="AS1950" s="115"/>
      <c r="AT1950" s="115"/>
      <c r="AU1950" s="115"/>
      <c r="AV1950" s="115"/>
      <c r="AW1950" s="115"/>
      <c r="AX1950" s="115"/>
      <c r="AY1950" s="115"/>
      <c r="AZ1950" s="115"/>
      <c r="BA1950" s="115"/>
      <c r="BB1950" s="115"/>
      <c r="BC1950" s="115"/>
      <c r="BD1950" s="115"/>
      <c r="BE1950" s="115"/>
      <c r="BF1950" s="115"/>
      <c r="BG1950" s="115"/>
      <c r="BH1950" s="115"/>
      <c r="BI1950" s="115"/>
      <c r="BJ1950" s="115"/>
      <c r="BK1950" s="115"/>
      <c r="BL1950" s="115"/>
      <c r="BM1950" s="115"/>
      <c r="BN1950" s="115"/>
      <c r="BO1950" s="8"/>
      <c r="BP1950" s="8"/>
      <c r="BQ1950" s="8"/>
      <c r="BR1950" s="8"/>
      <c r="BS1950" s="8"/>
      <c r="BT1950" s="8"/>
      <c r="BU1950" s="8"/>
      <c r="BV1950" s="8"/>
      <c r="BW1950" s="8"/>
      <c r="BX1950" s="8"/>
      <c r="BY1950" s="8"/>
      <c r="BZ1950" s="8"/>
      <c r="CA1950" s="8"/>
      <c r="CB1950" s="8"/>
      <c r="CC1950" s="8"/>
      <c r="CD1950" s="115"/>
      <c r="CE1950" s="8" t="str">
        <f t="shared" si="308"/>
        <v>NC</v>
      </c>
      <c r="CF1950" s="8" t="str">
        <f t="shared" si="311"/>
        <v>Invalid PM Setting</v>
      </c>
      <c r="CG1950" s="8" t="str">
        <f t="shared" si="312"/>
        <v>NC</v>
      </c>
      <c r="CH1950" s="8" t="str">
        <f t="shared" si="313"/>
        <v>Invalid PM Setting</v>
      </c>
      <c r="CI1950" s="8"/>
      <c r="CJ1950" s="8"/>
      <c r="CK1950" s="8"/>
      <c r="CL1950" s="8"/>
      <c r="CM1950" s="115"/>
      <c r="CN1950" s="115"/>
      <c r="CO1950" s="115"/>
      <c r="CP1950" s="115"/>
      <c r="CQ1950" s="8"/>
      <c r="CR1950" s="8"/>
      <c r="CS1950" s="8"/>
      <c r="CT1950" s="8"/>
      <c r="CU1950" s="115"/>
      <c r="CV1950" s="115"/>
      <c r="CY1950" s="115"/>
      <c r="CZ1950" s="8" t="str">
        <f t="shared" si="314"/>
        <v>NC</v>
      </c>
      <c r="DA1950" s="8" t="str">
        <f t="shared" si="315"/>
        <v>Invalid PM Setting</v>
      </c>
      <c r="DB1950" s="8" t="str">
        <f t="shared" si="316"/>
        <v>NC</v>
      </c>
      <c r="DC1950" s="8" t="str">
        <f t="shared" si="317"/>
        <v>Invalid PM Setting</v>
      </c>
      <c r="DD1950" s="8"/>
      <c r="DE1950" s="8"/>
      <c r="DF1950" s="8"/>
      <c r="DG1950" s="115"/>
      <c r="DH1950" s="115"/>
      <c r="DI1950" s="115"/>
      <c r="DJ1950" s="115"/>
      <c r="DK1950" s="8"/>
      <c r="DL1950" s="8"/>
      <c r="DM1950" s="8"/>
      <c r="DN1950" s="8"/>
      <c r="DO1950" s="8"/>
      <c r="DP1950" s="115"/>
      <c r="DQ1950" s="115"/>
      <c r="DR1950" s="115"/>
      <c r="DS1950" s="115"/>
      <c r="DT1950" s="115"/>
    </row>
    <row r="1951" spans="1:124" ht="12.75" customHeight="1">
      <c r="A1951" s="115"/>
      <c r="B1951" s="89">
        <v>1948</v>
      </c>
      <c r="C1951" s="8"/>
      <c r="D1951" s="8"/>
      <c r="E1951" s="8"/>
      <c r="F1951" s="8"/>
      <c r="G1951" s="8"/>
      <c r="H1951" s="8"/>
      <c r="I1951" s="8" t="s">
        <v>4889</v>
      </c>
      <c r="J1951" s="8" t="s">
        <v>6976</v>
      </c>
      <c r="K1951" s="8"/>
      <c r="L1951" s="8"/>
      <c r="M1951" s="8"/>
      <c r="N1951" s="8"/>
      <c r="O1951" s="8" t="s">
        <v>6264</v>
      </c>
      <c r="P1951" s="8"/>
      <c r="Q1951" s="8"/>
      <c r="R1951" s="8"/>
      <c r="S1951" s="8"/>
      <c r="T1951" s="8"/>
      <c r="U1951" s="8"/>
      <c r="V1951" s="8"/>
      <c r="W1951" s="8"/>
      <c r="X1951" s="8"/>
      <c r="Y1951" s="8"/>
      <c r="Z1951" s="8"/>
      <c r="AA1951" s="8"/>
      <c r="AB1951" s="8"/>
      <c r="AC1951" s="8" t="str">
        <f t="shared" si="309"/>
        <v>NO</v>
      </c>
      <c r="AD1951" s="8" t="str">
        <f t="shared" si="310"/>
        <v>NC,,,,,,,,,,,,,</v>
      </c>
      <c r="AE1951" s="8"/>
      <c r="AF1951" s="115"/>
      <c r="AG1951" s="115"/>
      <c r="AH1951" s="8" t="s">
        <v>4889</v>
      </c>
      <c r="AI1951" s="115" t="s">
        <v>4889</v>
      </c>
      <c r="AJ1951" s="115"/>
      <c r="AK1951" s="115"/>
      <c r="AL1951" s="115"/>
      <c r="AM1951" s="115"/>
      <c r="AN1951" s="115"/>
      <c r="AO1951" s="115"/>
      <c r="AP1951" s="115"/>
      <c r="AQ1951" s="115"/>
      <c r="AR1951" s="115"/>
      <c r="AS1951" s="115"/>
      <c r="AT1951" s="115"/>
      <c r="AU1951" s="115"/>
      <c r="AV1951" s="115"/>
      <c r="AW1951" s="115"/>
      <c r="AX1951" s="115"/>
      <c r="AY1951" s="115"/>
      <c r="AZ1951" s="115"/>
      <c r="BA1951" s="115"/>
      <c r="BB1951" s="115"/>
      <c r="BC1951" s="115"/>
      <c r="BD1951" s="115"/>
      <c r="BE1951" s="115"/>
      <c r="BF1951" s="115"/>
      <c r="BG1951" s="115"/>
      <c r="BH1951" s="115"/>
      <c r="BI1951" s="115"/>
      <c r="BJ1951" s="115"/>
      <c r="BK1951" s="115"/>
      <c r="BL1951" s="115"/>
      <c r="BM1951" s="115"/>
      <c r="BN1951" s="115"/>
      <c r="BO1951" s="8"/>
      <c r="BP1951" s="8"/>
      <c r="BQ1951" s="8"/>
      <c r="BR1951" s="8"/>
      <c r="BS1951" s="8"/>
      <c r="BT1951" s="8"/>
      <c r="BU1951" s="8"/>
      <c r="BV1951" s="8"/>
      <c r="BW1951" s="8"/>
      <c r="BX1951" s="8"/>
      <c r="BY1951" s="8"/>
      <c r="BZ1951" s="8"/>
      <c r="CA1951" s="8"/>
      <c r="CB1951" s="8"/>
      <c r="CC1951" s="8"/>
      <c r="CD1951" s="115"/>
      <c r="CE1951" s="8" t="str">
        <f t="shared" si="308"/>
        <v>NC</v>
      </c>
      <c r="CF1951" s="8" t="str">
        <f t="shared" si="311"/>
        <v>Invalid PM Setting</v>
      </c>
      <c r="CG1951" s="8" t="str">
        <f t="shared" si="312"/>
        <v>NC</v>
      </c>
      <c r="CH1951" s="8" t="str">
        <f t="shared" si="313"/>
        <v>Invalid PM Setting</v>
      </c>
      <c r="CI1951" s="8"/>
      <c r="CJ1951" s="8"/>
      <c r="CK1951" s="8"/>
      <c r="CL1951" s="8"/>
      <c r="CM1951" s="115"/>
      <c r="CN1951" s="115"/>
      <c r="CO1951" s="115"/>
      <c r="CP1951" s="115"/>
      <c r="CQ1951" s="8"/>
      <c r="CR1951" s="8"/>
      <c r="CS1951" s="8"/>
      <c r="CT1951" s="8"/>
      <c r="CU1951" s="115"/>
      <c r="CV1951" s="115"/>
      <c r="CY1951" s="115"/>
      <c r="CZ1951" s="8" t="str">
        <f t="shared" si="314"/>
        <v>NC</v>
      </c>
      <c r="DA1951" s="8" t="str">
        <f t="shared" si="315"/>
        <v>Invalid PM Setting</v>
      </c>
      <c r="DB1951" s="8" t="str">
        <f t="shared" si="316"/>
        <v>NC</v>
      </c>
      <c r="DC1951" s="8" t="str">
        <f t="shared" si="317"/>
        <v>Invalid PM Setting</v>
      </c>
      <c r="DD1951" s="8"/>
      <c r="DE1951" s="8"/>
      <c r="DF1951" s="8"/>
      <c r="DG1951" s="115"/>
      <c r="DH1951" s="115"/>
      <c r="DI1951" s="115"/>
      <c r="DJ1951" s="115"/>
      <c r="DK1951" s="8"/>
      <c r="DL1951" s="8"/>
      <c r="DM1951" s="8"/>
      <c r="DN1951" s="8"/>
      <c r="DO1951" s="8"/>
      <c r="DP1951" s="115"/>
      <c r="DQ1951" s="115"/>
      <c r="DR1951" s="115"/>
      <c r="DS1951" s="115"/>
      <c r="DT1951" s="115"/>
    </row>
    <row r="1952" spans="1:124" ht="12.75" customHeight="1">
      <c r="A1952" s="115"/>
      <c r="B1952" s="89">
        <v>1949</v>
      </c>
      <c r="C1952" s="8"/>
      <c r="D1952" s="8"/>
      <c r="E1952" s="8"/>
      <c r="F1952" s="8"/>
      <c r="G1952" s="8"/>
      <c r="H1952" s="8"/>
      <c r="I1952" s="8" t="s">
        <v>4889</v>
      </c>
      <c r="J1952" s="8" t="s">
        <v>4361</v>
      </c>
      <c r="K1952" s="8"/>
      <c r="L1952" s="8"/>
      <c r="M1952" s="8"/>
      <c r="N1952" s="8"/>
      <c r="O1952" s="8" t="s">
        <v>6264</v>
      </c>
      <c r="P1952" s="8"/>
      <c r="Q1952" s="8"/>
      <c r="R1952" s="8"/>
      <c r="S1952" s="8"/>
      <c r="T1952" s="8"/>
      <c r="U1952" s="8"/>
      <c r="V1952" s="8"/>
      <c r="W1952" s="8"/>
      <c r="X1952" s="8"/>
      <c r="Y1952" s="8"/>
      <c r="Z1952" s="8"/>
      <c r="AA1952" s="8"/>
      <c r="AB1952" s="8"/>
      <c r="AC1952" s="8" t="str">
        <f t="shared" si="309"/>
        <v>NO</v>
      </c>
      <c r="AD1952" s="8" t="str">
        <f t="shared" si="310"/>
        <v>NC,,,,,,,,,,,,,</v>
      </c>
      <c r="AE1952" s="8"/>
      <c r="AF1952" s="115"/>
      <c r="AG1952" s="115"/>
      <c r="AH1952" s="8" t="s">
        <v>4889</v>
      </c>
      <c r="AI1952" s="115" t="s">
        <v>4889</v>
      </c>
      <c r="AJ1952" s="115"/>
      <c r="AK1952" s="115"/>
      <c r="AL1952" s="115"/>
      <c r="AM1952" s="115"/>
      <c r="AN1952" s="115"/>
      <c r="AO1952" s="115"/>
      <c r="AP1952" s="115"/>
      <c r="AQ1952" s="115"/>
      <c r="AR1952" s="115"/>
      <c r="AS1952" s="115"/>
      <c r="AT1952" s="115"/>
      <c r="AU1952" s="115"/>
      <c r="AV1952" s="115"/>
      <c r="AW1952" s="115"/>
      <c r="AX1952" s="115"/>
      <c r="AY1952" s="115"/>
      <c r="AZ1952" s="115"/>
      <c r="BA1952" s="115"/>
      <c r="BB1952" s="115"/>
      <c r="BC1952" s="115"/>
      <c r="BD1952" s="115"/>
      <c r="BE1952" s="115"/>
      <c r="BF1952" s="115"/>
      <c r="BG1952" s="115"/>
      <c r="BH1952" s="115"/>
      <c r="BI1952" s="115"/>
      <c r="BJ1952" s="115"/>
      <c r="BK1952" s="115"/>
      <c r="BL1952" s="115"/>
      <c r="BM1952" s="115"/>
      <c r="BN1952" s="115"/>
      <c r="BO1952" s="8"/>
      <c r="BP1952" s="8"/>
      <c r="BQ1952" s="8"/>
      <c r="BR1952" s="8"/>
      <c r="BS1952" s="8"/>
      <c r="BT1952" s="8"/>
      <c r="BU1952" s="8"/>
      <c r="BV1952" s="8"/>
      <c r="BW1952" s="8"/>
      <c r="BX1952" s="8"/>
      <c r="BY1952" s="8"/>
      <c r="BZ1952" s="8"/>
      <c r="CA1952" s="8"/>
      <c r="CB1952" s="8"/>
      <c r="CC1952" s="8"/>
      <c r="CD1952" s="115"/>
      <c r="CE1952" s="8" t="str">
        <f t="shared" si="308"/>
        <v>NC</v>
      </c>
      <c r="CF1952" s="8" t="str">
        <f t="shared" si="311"/>
        <v>Invalid PM Setting</v>
      </c>
      <c r="CG1952" s="8" t="str">
        <f t="shared" si="312"/>
        <v>NC</v>
      </c>
      <c r="CH1952" s="8" t="str">
        <f t="shared" si="313"/>
        <v>Invalid PM Setting</v>
      </c>
      <c r="CI1952" s="8"/>
      <c r="CJ1952" s="8"/>
      <c r="CK1952" s="8"/>
      <c r="CL1952" s="8"/>
      <c r="CM1952" s="115"/>
      <c r="CN1952" s="115"/>
      <c r="CO1952" s="115"/>
      <c r="CP1952" s="115"/>
      <c r="CQ1952" s="8"/>
      <c r="CR1952" s="8"/>
      <c r="CS1952" s="8"/>
      <c r="CT1952" s="8"/>
      <c r="CU1952" s="115"/>
      <c r="CV1952" s="115"/>
      <c r="CY1952" s="115"/>
      <c r="CZ1952" s="8" t="str">
        <f t="shared" si="314"/>
        <v>NC</v>
      </c>
      <c r="DA1952" s="8" t="str">
        <f t="shared" si="315"/>
        <v>Invalid PM Setting</v>
      </c>
      <c r="DB1952" s="8" t="str">
        <f t="shared" si="316"/>
        <v>NC</v>
      </c>
      <c r="DC1952" s="8" t="str">
        <f t="shared" si="317"/>
        <v>Invalid PM Setting</v>
      </c>
      <c r="DD1952" s="8"/>
      <c r="DE1952" s="8"/>
      <c r="DF1952" s="8"/>
      <c r="DG1952" s="115"/>
      <c r="DH1952" s="115"/>
      <c r="DI1952" s="115"/>
      <c r="DJ1952" s="115"/>
      <c r="DK1952" s="8"/>
      <c r="DL1952" s="8"/>
      <c r="DM1952" s="8"/>
      <c r="DN1952" s="8"/>
      <c r="DO1952" s="8"/>
      <c r="DP1952" s="115"/>
      <c r="DQ1952" s="115"/>
      <c r="DR1952" s="115"/>
      <c r="DS1952" s="115"/>
      <c r="DT1952" s="115"/>
    </row>
    <row r="1953" spans="1:124" ht="12.75" customHeight="1">
      <c r="A1953" s="115"/>
      <c r="B1953" s="89">
        <v>1950</v>
      </c>
      <c r="C1953" s="8"/>
      <c r="D1953" s="8"/>
      <c r="E1953" s="8"/>
      <c r="F1953" s="8"/>
      <c r="G1953" s="8"/>
      <c r="H1953" s="8"/>
      <c r="I1953" s="8" t="s">
        <v>4889</v>
      </c>
      <c r="J1953" s="8" t="s">
        <v>4304</v>
      </c>
      <c r="K1953" s="8"/>
      <c r="L1953" s="8"/>
      <c r="M1953" s="8"/>
      <c r="N1953" s="8"/>
      <c r="O1953" s="8" t="s">
        <v>6264</v>
      </c>
      <c r="P1953" s="8"/>
      <c r="Q1953" s="8"/>
      <c r="R1953" s="8"/>
      <c r="S1953" s="8"/>
      <c r="T1953" s="8"/>
      <c r="U1953" s="8"/>
      <c r="V1953" s="8"/>
      <c r="W1953" s="8"/>
      <c r="X1953" s="8"/>
      <c r="Y1953" s="8"/>
      <c r="Z1953" s="8"/>
      <c r="AA1953" s="8"/>
      <c r="AB1953" s="8"/>
      <c r="AC1953" s="8" t="str">
        <f t="shared" si="309"/>
        <v>NO</v>
      </c>
      <c r="AD1953" s="8" t="str">
        <f t="shared" si="310"/>
        <v>NC,,,,,,,,,,,,,</v>
      </c>
      <c r="AE1953" s="8"/>
      <c r="AF1953" s="115"/>
      <c r="AG1953" s="115"/>
      <c r="AH1953" s="8" t="s">
        <v>4889</v>
      </c>
      <c r="AI1953" s="115" t="s">
        <v>4889</v>
      </c>
      <c r="AJ1953" s="115"/>
      <c r="AK1953" s="115"/>
      <c r="AL1953" s="115"/>
      <c r="AM1953" s="115"/>
      <c r="AN1953" s="115"/>
      <c r="AO1953" s="115"/>
      <c r="AP1953" s="115"/>
      <c r="AQ1953" s="115"/>
      <c r="AR1953" s="115"/>
      <c r="AS1953" s="115"/>
      <c r="AT1953" s="115"/>
      <c r="AU1953" s="115"/>
      <c r="AV1953" s="115"/>
      <c r="AW1953" s="115"/>
      <c r="AX1953" s="115"/>
      <c r="AY1953" s="115"/>
      <c r="AZ1953" s="115"/>
      <c r="BA1953" s="115"/>
      <c r="BB1953" s="115"/>
      <c r="BC1953" s="115"/>
      <c r="BD1953" s="115"/>
      <c r="BE1953" s="115"/>
      <c r="BF1953" s="115"/>
      <c r="BG1953" s="115"/>
      <c r="BH1953" s="115"/>
      <c r="BI1953" s="115"/>
      <c r="BJ1953" s="115"/>
      <c r="BK1953" s="115"/>
      <c r="BL1953" s="115"/>
      <c r="BM1953" s="115"/>
      <c r="BN1953" s="115"/>
      <c r="BO1953" s="8"/>
      <c r="BP1953" s="8"/>
      <c r="BQ1953" s="8"/>
      <c r="BR1953" s="8"/>
      <c r="BS1953" s="8"/>
      <c r="BT1953" s="8"/>
      <c r="BU1953" s="8"/>
      <c r="BV1953" s="8"/>
      <c r="BW1953" s="8"/>
      <c r="BX1953" s="8"/>
      <c r="BY1953" s="8"/>
      <c r="BZ1953" s="8"/>
      <c r="CA1953" s="8"/>
      <c r="CB1953" s="8"/>
      <c r="CC1953" s="8"/>
      <c r="CD1953" s="115"/>
      <c r="CE1953" s="8" t="str">
        <f t="shared" si="308"/>
        <v>NC</v>
      </c>
      <c r="CF1953" s="8" t="str">
        <f t="shared" si="311"/>
        <v>Invalid PM Setting</v>
      </c>
      <c r="CG1953" s="8" t="str">
        <f t="shared" si="312"/>
        <v>NC</v>
      </c>
      <c r="CH1953" s="8" t="str">
        <f t="shared" si="313"/>
        <v>Invalid PM Setting</v>
      </c>
      <c r="CI1953" s="8"/>
      <c r="CJ1953" s="8"/>
      <c r="CK1953" s="8"/>
      <c r="CL1953" s="8"/>
      <c r="CM1953" s="115"/>
      <c r="CN1953" s="115"/>
      <c r="CO1953" s="115"/>
      <c r="CP1953" s="115"/>
      <c r="CQ1953" s="8"/>
      <c r="CR1953" s="8"/>
      <c r="CS1953" s="8"/>
      <c r="CT1953" s="8"/>
      <c r="CU1953" s="115"/>
      <c r="CV1953" s="115"/>
      <c r="CY1953" s="115"/>
      <c r="CZ1953" s="8" t="str">
        <f t="shared" si="314"/>
        <v>NC</v>
      </c>
      <c r="DA1953" s="8" t="str">
        <f t="shared" si="315"/>
        <v>Invalid PM Setting</v>
      </c>
      <c r="DB1953" s="8" t="str">
        <f t="shared" si="316"/>
        <v>NC</v>
      </c>
      <c r="DC1953" s="8" t="str">
        <f t="shared" si="317"/>
        <v>Invalid PM Setting</v>
      </c>
      <c r="DD1953" s="8"/>
      <c r="DE1953" s="8"/>
      <c r="DF1953" s="8"/>
      <c r="DG1953" s="115"/>
      <c r="DH1953" s="115"/>
      <c r="DI1953" s="115"/>
      <c r="DJ1953" s="115"/>
      <c r="DK1953" s="8"/>
      <c r="DL1953" s="8"/>
      <c r="DM1953" s="8"/>
      <c r="DN1953" s="8"/>
      <c r="DO1953" s="8"/>
      <c r="DP1953" s="115"/>
      <c r="DQ1953" s="115"/>
      <c r="DR1953" s="115"/>
      <c r="DS1953" s="115"/>
      <c r="DT1953" s="115"/>
    </row>
    <row r="1954" spans="1:124" ht="12.75" customHeight="1">
      <c r="A1954" s="115"/>
      <c r="B1954" s="89">
        <v>1951</v>
      </c>
      <c r="C1954" s="8"/>
      <c r="D1954" s="8"/>
      <c r="E1954" s="8"/>
      <c r="F1954" s="8"/>
      <c r="G1954" s="8"/>
      <c r="H1954" s="8"/>
      <c r="I1954" s="8" t="s">
        <v>4889</v>
      </c>
      <c r="J1954" s="8" t="s">
        <v>4435</v>
      </c>
      <c r="K1954" s="8"/>
      <c r="L1954" s="8"/>
      <c r="M1954" s="8"/>
      <c r="N1954" s="8"/>
      <c r="O1954" s="8" t="s">
        <v>6264</v>
      </c>
      <c r="P1954" s="8"/>
      <c r="Q1954" s="8"/>
      <c r="R1954" s="8"/>
      <c r="S1954" s="8"/>
      <c r="T1954" s="8"/>
      <c r="U1954" s="8"/>
      <c r="V1954" s="8"/>
      <c r="W1954" s="8"/>
      <c r="X1954" s="8"/>
      <c r="Y1954" s="8"/>
      <c r="Z1954" s="8"/>
      <c r="AA1954" s="8"/>
      <c r="AB1954" s="8"/>
      <c r="AC1954" s="8" t="str">
        <f t="shared" si="309"/>
        <v>NO</v>
      </c>
      <c r="AD1954" s="8" t="str">
        <f t="shared" si="310"/>
        <v>NC,,,,,,,,,,,,,</v>
      </c>
      <c r="AE1954" s="8"/>
      <c r="AF1954" s="115"/>
      <c r="AG1954" s="115"/>
      <c r="AH1954" s="8" t="s">
        <v>4889</v>
      </c>
      <c r="AI1954" s="115" t="s">
        <v>4889</v>
      </c>
      <c r="AJ1954" s="115"/>
      <c r="AK1954" s="115"/>
      <c r="AL1954" s="115"/>
      <c r="AM1954" s="115"/>
      <c r="AN1954" s="115"/>
      <c r="AO1954" s="115"/>
      <c r="AP1954" s="115"/>
      <c r="AQ1954" s="115"/>
      <c r="AR1954" s="115"/>
      <c r="AS1954" s="115"/>
      <c r="AT1954" s="115"/>
      <c r="AU1954" s="115"/>
      <c r="AV1954" s="115"/>
      <c r="AW1954" s="115"/>
      <c r="AX1954" s="115"/>
      <c r="AY1954" s="115"/>
      <c r="AZ1954" s="115"/>
      <c r="BA1954" s="115"/>
      <c r="BB1954" s="115"/>
      <c r="BC1954" s="115"/>
      <c r="BD1954" s="115"/>
      <c r="BE1954" s="115"/>
      <c r="BF1954" s="115"/>
      <c r="BG1954" s="115"/>
      <c r="BH1954" s="115"/>
      <c r="BI1954" s="115"/>
      <c r="BJ1954" s="115"/>
      <c r="BK1954" s="115"/>
      <c r="BL1954" s="115"/>
      <c r="BM1954" s="115"/>
      <c r="BN1954" s="115"/>
      <c r="BO1954" s="8"/>
      <c r="BP1954" s="8"/>
      <c r="BQ1954" s="8"/>
      <c r="BR1954" s="8"/>
      <c r="BS1954" s="8"/>
      <c r="BT1954" s="8"/>
      <c r="BU1954" s="8"/>
      <c r="BV1954" s="8"/>
      <c r="BW1954" s="8"/>
      <c r="BX1954" s="8"/>
      <c r="BY1954" s="8"/>
      <c r="BZ1954" s="8"/>
      <c r="CA1954" s="8"/>
      <c r="CB1954" s="8"/>
      <c r="CC1954" s="8"/>
      <c r="CD1954" s="115"/>
      <c r="CE1954" s="8" t="str">
        <f t="shared" si="308"/>
        <v>NC</v>
      </c>
      <c r="CF1954" s="8" t="str">
        <f t="shared" si="311"/>
        <v>Invalid PM Setting</v>
      </c>
      <c r="CG1954" s="8" t="str">
        <f t="shared" si="312"/>
        <v>NC</v>
      </c>
      <c r="CH1954" s="8" t="str">
        <f t="shared" si="313"/>
        <v>Invalid PM Setting</v>
      </c>
      <c r="CI1954" s="8"/>
      <c r="CJ1954" s="8"/>
      <c r="CK1954" s="8"/>
      <c r="CL1954" s="8"/>
      <c r="CM1954" s="115"/>
      <c r="CN1954" s="115"/>
      <c r="CO1954" s="115"/>
      <c r="CP1954" s="115"/>
      <c r="CQ1954" s="8"/>
      <c r="CR1954" s="8"/>
      <c r="CS1954" s="8"/>
      <c r="CT1954" s="8"/>
      <c r="CU1954" s="115"/>
      <c r="CV1954" s="115"/>
      <c r="CY1954" s="115"/>
      <c r="CZ1954" s="8" t="str">
        <f t="shared" si="314"/>
        <v>NC</v>
      </c>
      <c r="DA1954" s="8" t="str">
        <f t="shared" si="315"/>
        <v>Invalid PM Setting</v>
      </c>
      <c r="DB1954" s="8" t="str">
        <f t="shared" si="316"/>
        <v>NC</v>
      </c>
      <c r="DC1954" s="8" t="str">
        <f t="shared" si="317"/>
        <v>Invalid PM Setting</v>
      </c>
      <c r="DD1954" s="8"/>
      <c r="DE1954" s="8"/>
      <c r="DF1954" s="8"/>
      <c r="DG1954" s="115"/>
      <c r="DH1954" s="115"/>
      <c r="DI1954" s="115"/>
      <c r="DJ1954" s="115"/>
      <c r="DK1954" s="8"/>
      <c r="DL1954" s="8"/>
      <c r="DM1954" s="8"/>
      <c r="DN1954" s="8"/>
      <c r="DO1954" s="8"/>
      <c r="DP1954" s="115"/>
      <c r="DQ1954" s="115"/>
      <c r="DR1954" s="115"/>
      <c r="DS1954" s="115"/>
      <c r="DT1954" s="115"/>
    </row>
    <row r="1955" spans="1:124" ht="12.75" customHeight="1">
      <c r="A1955" s="115"/>
      <c r="B1955" s="89">
        <v>1952</v>
      </c>
      <c r="C1955" s="8"/>
      <c r="D1955" s="8"/>
      <c r="E1955" s="8"/>
      <c r="F1955" s="8"/>
      <c r="G1955" s="8"/>
      <c r="H1955" s="8"/>
      <c r="I1955" s="8" t="s">
        <v>4889</v>
      </c>
      <c r="J1955" s="8" t="s">
        <v>4984</v>
      </c>
      <c r="K1955" s="8"/>
      <c r="L1955" s="8"/>
      <c r="M1955" s="8"/>
      <c r="N1955" s="8"/>
      <c r="O1955" s="8" t="s">
        <v>6264</v>
      </c>
      <c r="P1955" s="8"/>
      <c r="Q1955" s="8"/>
      <c r="R1955" s="8"/>
      <c r="S1955" s="8"/>
      <c r="T1955" s="8"/>
      <c r="U1955" s="8"/>
      <c r="V1955" s="8"/>
      <c r="W1955" s="8"/>
      <c r="X1955" s="8"/>
      <c r="Y1955" s="8"/>
      <c r="Z1955" s="8"/>
      <c r="AA1955" s="8"/>
      <c r="AB1955" s="8"/>
      <c r="AC1955" s="8" t="str">
        <f t="shared" si="309"/>
        <v>NO</v>
      </c>
      <c r="AD1955" s="8" t="str">
        <f t="shared" si="310"/>
        <v>NC,,,,,,,,,,,,,</v>
      </c>
      <c r="AE1955" s="8"/>
      <c r="AF1955" s="115"/>
      <c r="AG1955" s="115"/>
      <c r="AH1955" s="8" t="s">
        <v>4889</v>
      </c>
      <c r="AI1955" s="115" t="s">
        <v>4889</v>
      </c>
      <c r="AJ1955" s="115"/>
      <c r="AK1955" s="115"/>
      <c r="AL1955" s="115"/>
      <c r="AM1955" s="115"/>
      <c r="AN1955" s="115"/>
      <c r="AO1955" s="115"/>
      <c r="AP1955" s="115"/>
      <c r="AQ1955" s="115"/>
      <c r="AR1955" s="115"/>
      <c r="AS1955" s="115"/>
      <c r="AT1955" s="115"/>
      <c r="AU1955" s="115"/>
      <c r="AV1955" s="115"/>
      <c r="AW1955" s="115"/>
      <c r="AX1955" s="115"/>
      <c r="AY1955" s="115"/>
      <c r="AZ1955" s="115"/>
      <c r="BA1955" s="115"/>
      <c r="BB1955" s="115"/>
      <c r="BC1955" s="115"/>
      <c r="BD1955" s="115"/>
      <c r="BE1955" s="115"/>
      <c r="BF1955" s="115"/>
      <c r="BG1955" s="115"/>
      <c r="BH1955" s="115"/>
      <c r="BI1955" s="115"/>
      <c r="BJ1955" s="115"/>
      <c r="BK1955" s="115"/>
      <c r="BL1955" s="115"/>
      <c r="BM1955" s="115"/>
      <c r="BN1955" s="115"/>
      <c r="BO1955" s="8"/>
      <c r="BP1955" s="8"/>
      <c r="BQ1955" s="8"/>
      <c r="BR1955" s="8"/>
      <c r="BS1955" s="8"/>
      <c r="BT1955" s="8"/>
      <c r="BU1955" s="8"/>
      <c r="BV1955" s="8"/>
      <c r="BW1955" s="8"/>
      <c r="BX1955" s="8"/>
      <c r="BY1955" s="8"/>
      <c r="BZ1955" s="8"/>
      <c r="CA1955" s="8"/>
      <c r="CB1955" s="8"/>
      <c r="CC1955" s="8"/>
      <c r="CD1955" s="115"/>
      <c r="CE1955" s="8" t="str">
        <f t="shared" si="308"/>
        <v>NC</v>
      </c>
      <c r="CF1955" s="8" t="str">
        <f t="shared" si="311"/>
        <v>Invalid PM Setting</v>
      </c>
      <c r="CG1955" s="8" t="str">
        <f t="shared" si="312"/>
        <v>NC</v>
      </c>
      <c r="CH1955" s="8" t="str">
        <f t="shared" si="313"/>
        <v>Invalid PM Setting</v>
      </c>
      <c r="CI1955" s="8"/>
      <c r="CJ1955" s="8"/>
      <c r="CK1955" s="8"/>
      <c r="CL1955" s="8"/>
      <c r="CM1955" s="115"/>
      <c r="CN1955" s="115"/>
      <c r="CO1955" s="115"/>
      <c r="CP1955" s="115"/>
      <c r="CQ1955" s="8"/>
      <c r="CR1955" s="8"/>
      <c r="CS1955" s="8"/>
      <c r="CT1955" s="8"/>
      <c r="CU1955" s="115"/>
      <c r="CV1955" s="115"/>
      <c r="CY1955" s="115"/>
      <c r="CZ1955" s="8" t="str">
        <f t="shared" si="314"/>
        <v>NC</v>
      </c>
      <c r="DA1955" s="8" t="str">
        <f t="shared" si="315"/>
        <v>Invalid PM Setting</v>
      </c>
      <c r="DB1955" s="8" t="str">
        <f t="shared" si="316"/>
        <v>NC</v>
      </c>
      <c r="DC1955" s="8" t="str">
        <f t="shared" si="317"/>
        <v>Invalid PM Setting</v>
      </c>
      <c r="DD1955" s="8"/>
      <c r="DE1955" s="8"/>
      <c r="DF1955" s="8"/>
      <c r="DG1955" s="115"/>
      <c r="DH1955" s="115"/>
      <c r="DI1955" s="115"/>
      <c r="DJ1955" s="115"/>
      <c r="DK1955" s="8"/>
      <c r="DL1955" s="8"/>
      <c r="DM1955" s="8"/>
      <c r="DN1955" s="8"/>
      <c r="DO1955" s="8"/>
      <c r="DP1955" s="115"/>
      <c r="DQ1955" s="115"/>
      <c r="DR1955" s="115"/>
      <c r="DS1955" s="115"/>
      <c r="DT1955" s="115"/>
    </row>
    <row r="1956" spans="1:124" ht="12.75" customHeight="1">
      <c r="A1956" s="115"/>
      <c r="B1956" s="89">
        <v>1953</v>
      </c>
      <c r="C1956" s="8"/>
      <c r="D1956" s="8"/>
      <c r="E1956" s="8"/>
      <c r="F1956" s="8"/>
      <c r="G1956" s="8"/>
      <c r="H1956" s="8"/>
      <c r="I1956" s="8" t="s">
        <v>4889</v>
      </c>
      <c r="J1956" s="8" t="s">
        <v>4349</v>
      </c>
      <c r="K1956" s="8"/>
      <c r="L1956" s="8"/>
      <c r="M1956" s="8"/>
      <c r="N1956" s="8"/>
      <c r="O1956" s="8" t="s">
        <v>6264</v>
      </c>
      <c r="P1956" s="8"/>
      <c r="Q1956" s="8"/>
      <c r="R1956" s="8"/>
      <c r="S1956" s="8"/>
      <c r="T1956" s="8"/>
      <c r="U1956" s="8"/>
      <c r="V1956" s="8"/>
      <c r="W1956" s="8"/>
      <c r="X1956" s="8"/>
      <c r="Y1956" s="8"/>
      <c r="Z1956" s="8"/>
      <c r="AA1956" s="8"/>
      <c r="AB1956" s="8"/>
      <c r="AC1956" s="8" t="str">
        <f t="shared" si="309"/>
        <v>NO</v>
      </c>
      <c r="AD1956" s="8" t="str">
        <f t="shared" si="310"/>
        <v>NC,,,,,,,,,,,,,</v>
      </c>
      <c r="AE1956" s="8"/>
      <c r="AF1956" s="115"/>
      <c r="AG1956" s="115"/>
      <c r="AH1956" s="8" t="s">
        <v>4889</v>
      </c>
      <c r="AI1956" s="115" t="s">
        <v>4889</v>
      </c>
      <c r="AJ1956" s="115"/>
      <c r="AK1956" s="115"/>
      <c r="AL1956" s="115"/>
      <c r="AM1956" s="115"/>
      <c r="AN1956" s="115"/>
      <c r="AO1956" s="115"/>
      <c r="AP1956" s="115"/>
      <c r="AQ1956" s="115"/>
      <c r="AR1956" s="115"/>
      <c r="AS1956" s="115"/>
      <c r="AT1956" s="115"/>
      <c r="AU1956" s="115"/>
      <c r="AV1956" s="115"/>
      <c r="AW1956" s="115"/>
      <c r="AX1956" s="115"/>
      <c r="AY1956" s="115"/>
      <c r="AZ1956" s="115"/>
      <c r="BA1956" s="115"/>
      <c r="BB1956" s="115"/>
      <c r="BC1956" s="115"/>
      <c r="BD1956" s="115"/>
      <c r="BE1956" s="115"/>
      <c r="BF1956" s="115"/>
      <c r="BG1956" s="115"/>
      <c r="BH1956" s="115"/>
      <c r="BI1956" s="115"/>
      <c r="BJ1956" s="115"/>
      <c r="BK1956" s="115"/>
      <c r="BL1956" s="115"/>
      <c r="BM1956" s="115"/>
      <c r="BN1956" s="115"/>
      <c r="BO1956" s="8"/>
      <c r="BP1956" s="8"/>
      <c r="BQ1956" s="8"/>
      <c r="BR1956" s="8"/>
      <c r="BS1956" s="8"/>
      <c r="BT1956" s="8"/>
      <c r="BU1956" s="8"/>
      <c r="BV1956" s="8"/>
      <c r="BW1956" s="8"/>
      <c r="BX1956" s="8"/>
      <c r="BY1956" s="8"/>
      <c r="BZ1956" s="8"/>
      <c r="CA1956" s="8"/>
      <c r="CB1956" s="8"/>
      <c r="CC1956" s="8"/>
      <c r="CD1956" s="115"/>
      <c r="CE1956" s="8" t="str">
        <f t="shared" si="308"/>
        <v>NC</v>
      </c>
      <c r="CF1956" s="8" t="str">
        <f t="shared" si="311"/>
        <v>Invalid PM Setting</v>
      </c>
      <c r="CG1956" s="8" t="str">
        <f t="shared" si="312"/>
        <v>NC</v>
      </c>
      <c r="CH1956" s="8" t="str">
        <f t="shared" si="313"/>
        <v>Invalid PM Setting</v>
      </c>
      <c r="CI1956" s="8"/>
      <c r="CJ1956" s="8"/>
      <c r="CK1956" s="8"/>
      <c r="CL1956" s="8"/>
      <c r="CM1956" s="115"/>
      <c r="CN1956" s="115"/>
      <c r="CO1956" s="115"/>
      <c r="CP1956" s="115"/>
      <c r="CQ1956" s="8"/>
      <c r="CR1956" s="8"/>
      <c r="CS1956" s="8"/>
      <c r="CT1956" s="8"/>
      <c r="CU1956" s="115"/>
      <c r="CV1956" s="115"/>
      <c r="CY1956" s="115"/>
      <c r="CZ1956" s="8" t="str">
        <f t="shared" si="314"/>
        <v>NC</v>
      </c>
      <c r="DA1956" s="8" t="str">
        <f t="shared" si="315"/>
        <v>Invalid PM Setting</v>
      </c>
      <c r="DB1956" s="8" t="str">
        <f t="shared" si="316"/>
        <v>NC</v>
      </c>
      <c r="DC1956" s="8" t="str">
        <f t="shared" si="317"/>
        <v>Invalid PM Setting</v>
      </c>
      <c r="DD1956" s="8"/>
      <c r="DE1956" s="8"/>
      <c r="DF1956" s="8"/>
      <c r="DG1956" s="115"/>
      <c r="DH1956" s="115"/>
      <c r="DI1956" s="115"/>
      <c r="DJ1956" s="115"/>
      <c r="DK1956" s="8"/>
      <c r="DL1956" s="8"/>
      <c r="DM1956" s="8"/>
      <c r="DN1956" s="8"/>
      <c r="DO1956" s="8"/>
      <c r="DP1956" s="115"/>
      <c r="DQ1956" s="115"/>
      <c r="DR1956" s="115"/>
      <c r="DS1956" s="115"/>
      <c r="DT1956" s="115"/>
    </row>
    <row r="1957" spans="1:124" ht="12.75" customHeight="1">
      <c r="A1957" s="115"/>
      <c r="B1957" s="89">
        <v>1954</v>
      </c>
      <c r="C1957" s="8"/>
      <c r="D1957" s="8"/>
      <c r="E1957" s="8"/>
      <c r="F1957" s="8"/>
      <c r="G1957" s="8"/>
      <c r="H1957" s="8"/>
      <c r="I1957" s="8" t="s">
        <v>4889</v>
      </c>
      <c r="J1957" s="8" t="s">
        <v>7115</v>
      </c>
      <c r="K1957" s="8"/>
      <c r="L1957" s="8"/>
      <c r="M1957" s="8"/>
      <c r="N1957" s="8"/>
      <c r="O1957" s="8" t="s">
        <v>6264</v>
      </c>
      <c r="P1957" s="8"/>
      <c r="Q1957" s="8"/>
      <c r="R1957" s="8"/>
      <c r="S1957" s="8"/>
      <c r="T1957" s="8"/>
      <c r="U1957" s="8"/>
      <c r="V1957" s="8"/>
      <c r="W1957" s="8"/>
      <c r="X1957" s="8"/>
      <c r="Y1957" s="8"/>
      <c r="Z1957" s="8"/>
      <c r="AA1957" s="8"/>
      <c r="AB1957" s="8"/>
      <c r="AC1957" s="8" t="str">
        <f t="shared" si="309"/>
        <v>NO</v>
      </c>
      <c r="AD1957" s="8" t="str">
        <f t="shared" si="310"/>
        <v>NC,,,,,,,,,,,,,</v>
      </c>
      <c r="AE1957" s="8"/>
      <c r="AF1957" s="115"/>
      <c r="AG1957" s="115"/>
      <c r="AH1957" s="8" t="s">
        <v>4889</v>
      </c>
      <c r="AI1957" s="115" t="s">
        <v>4889</v>
      </c>
      <c r="AJ1957" s="115"/>
      <c r="AK1957" s="115"/>
      <c r="AL1957" s="115"/>
      <c r="AM1957" s="115"/>
      <c r="AN1957" s="115"/>
      <c r="AO1957" s="115"/>
      <c r="AP1957" s="115"/>
      <c r="AQ1957" s="115"/>
      <c r="AR1957" s="115"/>
      <c r="AS1957" s="115"/>
      <c r="AT1957" s="115"/>
      <c r="AU1957" s="115"/>
      <c r="AV1957" s="115"/>
      <c r="AW1957" s="115"/>
      <c r="AX1957" s="115"/>
      <c r="AY1957" s="115"/>
      <c r="AZ1957" s="115"/>
      <c r="BA1957" s="115"/>
      <c r="BB1957" s="115"/>
      <c r="BC1957" s="115"/>
      <c r="BD1957" s="115"/>
      <c r="BE1957" s="115"/>
      <c r="BF1957" s="115"/>
      <c r="BG1957" s="115"/>
      <c r="BH1957" s="115"/>
      <c r="BI1957" s="115"/>
      <c r="BJ1957" s="115"/>
      <c r="BK1957" s="115"/>
      <c r="BL1957" s="115"/>
      <c r="BM1957" s="115"/>
      <c r="BN1957" s="115"/>
      <c r="BO1957" s="8"/>
      <c r="BP1957" s="8"/>
      <c r="BQ1957" s="8"/>
      <c r="BR1957" s="8"/>
      <c r="BS1957" s="8"/>
      <c r="BT1957" s="8"/>
      <c r="BU1957" s="8"/>
      <c r="BV1957" s="8"/>
      <c r="BW1957" s="8"/>
      <c r="BX1957" s="8"/>
      <c r="BY1957" s="8"/>
      <c r="BZ1957" s="8"/>
      <c r="CA1957" s="8"/>
      <c r="CB1957" s="8"/>
      <c r="CC1957" s="8"/>
      <c r="CD1957" s="115"/>
      <c r="CE1957" s="8" t="str">
        <f t="shared" si="308"/>
        <v>NC</v>
      </c>
      <c r="CF1957" s="8" t="str">
        <f t="shared" si="311"/>
        <v>Invalid PM Setting</v>
      </c>
      <c r="CG1957" s="8" t="str">
        <f t="shared" si="312"/>
        <v>NC</v>
      </c>
      <c r="CH1957" s="8" t="str">
        <f t="shared" si="313"/>
        <v>Invalid PM Setting</v>
      </c>
      <c r="CI1957" s="8"/>
      <c r="CJ1957" s="8"/>
      <c r="CK1957" s="8"/>
      <c r="CL1957" s="8"/>
      <c r="CM1957" s="115"/>
      <c r="CN1957" s="115"/>
      <c r="CO1957" s="115"/>
      <c r="CP1957" s="115"/>
      <c r="CQ1957" s="8"/>
      <c r="CR1957" s="8"/>
      <c r="CS1957" s="8"/>
      <c r="CT1957" s="8"/>
      <c r="CU1957" s="115"/>
      <c r="CV1957" s="115"/>
      <c r="CY1957" s="115"/>
      <c r="CZ1957" s="8" t="str">
        <f t="shared" si="314"/>
        <v>NC</v>
      </c>
      <c r="DA1957" s="8" t="str">
        <f t="shared" si="315"/>
        <v>Invalid PM Setting</v>
      </c>
      <c r="DB1957" s="8" t="str">
        <f t="shared" si="316"/>
        <v>NC</v>
      </c>
      <c r="DC1957" s="8" t="str">
        <f t="shared" si="317"/>
        <v>Invalid PM Setting</v>
      </c>
      <c r="DD1957" s="8"/>
      <c r="DE1957" s="8"/>
      <c r="DF1957" s="8"/>
      <c r="DG1957" s="115"/>
      <c r="DH1957" s="115"/>
      <c r="DI1957" s="115"/>
      <c r="DJ1957" s="115"/>
      <c r="DK1957" s="8"/>
      <c r="DL1957" s="8"/>
      <c r="DM1957" s="8"/>
      <c r="DN1957" s="8"/>
      <c r="DO1957" s="8"/>
      <c r="DP1957" s="115"/>
      <c r="DQ1957" s="115"/>
      <c r="DR1957" s="115"/>
      <c r="DS1957" s="115"/>
      <c r="DT1957" s="115"/>
    </row>
    <row r="1958" spans="1:124" ht="12.75" customHeight="1">
      <c r="A1958" s="115"/>
      <c r="B1958" s="89">
        <v>1955</v>
      </c>
      <c r="C1958" s="8"/>
      <c r="D1958" s="8"/>
      <c r="E1958" s="8"/>
      <c r="F1958" s="8"/>
      <c r="G1958" s="8"/>
      <c r="H1958" s="8"/>
      <c r="I1958" s="8" t="s">
        <v>4889</v>
      </c>
      <c r="J1958" s="8" t="s">
        <v>5043</v>
      </c>
      <c r="K1958" s="8"/>
      <c r="L1958" s="8"/>
      <c r="M1958" s="8"/>
      <c r="N1958" s="8"/>
      <c r="O1958" s="8" t="s">
        <v>6264</v>
      </c>
      <c r="P1958" s="8"/>
      <c r="Q1958" s="8"/>
      <c r="R1958" s="8"/>
      <c r="S1958" s="8"/>
      <c r="T1958" s="8"/>
      <c r="U1958" s="8"/>
      <c r="V1958" s="8"/>
      <c r="W1958" s="8"/>
      <c r="X1958" s="8"/>
      <c r="Y1958" s="8"/>
      <c r="Z1958" s="8"/>
      <c r="AA1958" s="8"/>
      <c r="AB1958" s="8"/>
      <c r="AC1958" s="8" t="str">
        <f t="shared" si="309"/>
        <v>NO</v>
      </c>
      <c r="AD1958" s="8" t="str">
        <f t="shared" si="310"/>
        <v>NC,,,,,,,,,,,,,</v>
      </c>
      <c r="AE1958" s="8"/>
      <c r="AF1958" s="115"/>
      <c r="AG1958" s="115"/>
      <c r="AH1958" s="8" t="s">
        <v>4889</v>
      </c>
      <c r="AI1958" s="115" t="s">
        <v>4889</v>
      </c>
      <c r="AJ1958" s="115"/>
      <c r="AK1958" s="115"/>
      <c r="AL1958" s="115"/>
      <c r="AM1958" s="115"/>
      <c r="AN1958" s="115"/>
      <c r="AO1958" s="115"/>
      <c r="AP1958" s="115"/>
      <c r="AQ1958" s="115"/>
      <c r="AR1958" s="115"/>
      <c r="AS1958" s="115"/>
      <c r="AT1958" s="115"/>
      <c r="AU1958" s="115"/>
      <c r="AV1958" s="115"/>
      <c r="AW1958" s="115"/>
      <c r="AX1958" s="115"/>
      <c r="AY1958" s="115"/>
      <c r="AZ1958" s="115"/>
      <c r="BA1958" s="115"/>
      <c r="BB1958" s="115"/>
      <c r="BC1958" s="115"/>
      <c r="BD1958" s="115"/>
      <c r="BE1958" s="115"/>
      <c r="BF1958" s="115"/>
      <c r="BG1958" s="115"/>
      <c r="BH1958" s="115"/>
      <c r="BI1958" s="115"/>
      <c r="BJ1958" s="115"/>
      <c r="BK1958" s="115"/>
      <c r="BL1958" s="115"/>
      <c r="BM1958" s="115"/>
      <c r="BN1958" s="115"/>
      <c r="BO1958" s="8"/>
      <c r="BP1958" s="8"/>
      <c r="BQ1958" s="8"/>
      <c r="BR1958" s="8"/>
      <c r="BS1958" s="8"/>
      <c r="BT1958" s="8"/>
      <c r="BU1958" s="8"/>
      <c r="BV1958" s="8"/>
      <c r="BW1958" s="8"/>
      <c r="BX1958" s="8"/>
      <c r="BY1958" s="8"/>
      <c r="BZ1958" s="8"/>
      <c r="CA1958" s="8"/>
      <c r="CB1958" s="8"/>
      <c r="CC1958" s="8"/>
      <c r="CD1958" s="115"/>
      <c r="CE1958" s="8" t="str">
        <f t="shared" si="308"/>
        <v>NC</v>
      </c>
      <c r="CF1958" s="8" t="str">
        <f t="shared" si="311"/>
        <v>Invalid PM Setting</v>
      </c>
      <c r="CG1958" s="8" t="str">
        <f t="shared" si="312"/>
        <v>NC</v>
      </c>
      <c r="CH1958" s="8" t="str">
        <f t="shared" si="313"/>
        <v>Invalid PM Setting</v>
      </c>
      <c r="CI1958" s="8"/>
      <c r="CJ1958" s="8"/>
      <c r="CK1958" s="8"/>
      <c r="CL1958" s="8"/>
      <c r="CM1958" s="115"/>
      <c r="CN1958" s="115"/>
      <c r="CO1958" s="115"/>
      <c r="CP1958" s="115"/>
      <c r="CQ1958" s="8"/>
      <c r="CR1958" s="8"/>
      <c r="CS1958" s="8"/>
      <c r="CT1958" s="8"/>
      <c r="CU1958" s="115"/>
      <c r="CV1958" s="115"/>
      <c r="CY1958" s="115"/>
      <c r="CZ1958" s="8" t="str">
        <f t="shared" si="314"/>
        <v>NC</v>
      </c>
      <c r="DA1958" s="8" t="str">
        <f t="shared" si="315"/>
        <v>Invalid PM Setting</v>
      </c>
      <c r="DB1958" s="8" t="str">
        <f t="shared" si="316"/>
        <v>NC</v>
      </c>
      <c r="DC1958" s="8" t="str">
        <f t="shared" si="317"/>
        <v>Invalid PM Setting</v>
      </c>
      <c r="DD1958" s="8"/>
      <c r="DE1958" s="8"/>
      <c r="DF1958" s="8"/>
      <c r="DG1958" s="115"/>
      <c r="DH1958" s="115"/>
      <c r="DI1958" s="115"/>
      <c r="DJ1958" s="115"/>
      <c r="DK1958" s="8"/>
      <c r="DL1958" s="8"/>
      <c r="DM1958" s="8"/>
      <c r="DN1958" s="8"/>
      <c r="DO1958" s="8"/>
      <c r="DP1958" s="115"/>
      <c r="DQ1958" s="115"/>
      <c r="DR1958" s="115"/>
      <c r="DS1958" s="115"/>
      <c r="DT1958" s="115"/>
    </row>
    <row r="1959" spans="1:124" ht="12.75" customHeight="1">
      <c r="A1959" s="115"/>
      <c r="B1959" s="89">
        <v>1956</v>
      </c>
      <c r="C1959" s="8"/>
      <c r="D1959" s="8"/>
      <c r="E1959" s="8"/>
      <c r="F1959" s="8"/>
      <c r="G1959" s="8"/>
      <c r="H1959" s="8"/>
      <c r="I1959" s="8" t="s">
        <v>4889</v>
      </c>
      <c r="J1959" s="8" t="s">
        <v>2638</v>
      </c>
      <c r="K1959" s="8"/>
      <c r="L1959" s="8"/>
      <c r="M1959" s="8"/>
      <c r="N1959" s="8"/>
      <c r="O1959" s="8" t="s">
        <v>6264</v>
      </c>
      <c r="P1959" s="8"/>
      <c r="Q1959" s="8"/>
      <c r="R1959" s="8"/>
      <c r="S1959" s="8"/>
      <c r="T1959" s="8"/>
      <c r="U1959" s="8"/>
      <c r="V1959" s="8"/>
      <c r="W1959" s="8"/>
      <c r="X1959" s="8"/>
      <c r="Y1959" s="8"/>
      <c r="Z1959" s="8"/>
      <c r="AA1959" s="8"/>
      <c r="AB1959" s="8"/>
      <c r="AC1959" s="8" t="str">
        <f t="shared" si="309"/>
        <v>NO</v>
      </c>
      <c r="AD1959" s="8" t="str">
        <f t="shared" si="310"/>
        <v>NC,,,,,,,,,,,,,</v>
      </c>
      <c r="AE1959" s="8"/>
      <c r="AF1959" s="115"/>
      <c r="AG1959" s="115"/>
      <c r="AH1959" s="8" t="s">
        <v>4889</v>
      </c>
      <c r="AI1959" s="115" t="s">
        <v>4889</v>
      </c>
      <c r="AJ1959" s="115"/>
      <c r="AK1959" s="115"/>
      <c r="AL1959" s="115"/>
      <c r="AM1959" s="115"/>
      <c r="AN1959" s="115"/>
      <c r="AO1959" s="115"/>
      <c r="AP1959" s="115"/>
      <c r="AQ1959" s="115"/>
      <c r="AR1959" s="115"/>
      <c r="AS1959" s="115"/>
      <c r="AT1959" s="115"/>
      <c r="AU1959" s="115"/>
      <c r="AV1959" s="115"/>
      <c r="AW1959" s="115"/>
      <c r="AX1959" s="115"/>
      <c r="AY1959" s="115"/>
      <c r="AZ1959" s="115"/>
      <c r="BA1959" s="115"/>
      <c r="BB1959" s="115"/>
      <c r="BC1959" s="115"/>
      <c r="BD1959" s="115"/>
      <c r="BE1959" s="115"/>
      <c r="BF1959" s="115"/>
      <c r="BG1959" s="115"/>
      <c r="BH1959" s="115"/>
      <c r="BI1959" s="115"/>
      <c r="BJ1959" s="115"/>
      <c r="BK1959" s="115"/>
      <c r="BL1959" s="115"/>
      <c r="BM1959" s="115"/>
      <c r="BN1959" s="115"/>
      <c r="BO1959" s="8"/>
      <c r="BP1959" s="8"/>
      <c r="BQ1959" s="8"/>
      <c r="BR1959" s="8"/>
      <c r="BS1959" s="8"/>
      <c r="BT1959" s="8"/>
      <c r="BU1959" s="8"/>
      <c r="BV1959" s="8"/>
      <c r="BW1959" s="8"/>
      <c r="BX1959" s="8"/>
      <c r="BY1959" s="8"/>
      <c r="BZ1959" s="8"/>
      <c r="CA1959" s="8"/>
      <c r="CB1959" s="8"/>
      <c r="CC1959" s="8"/>
      <c r="CD1959" s="115"/>
      <c r="CE1959" s="8" t="str">
        <f t="shared" si="308"/>
        <v>NC</v>
      </c>
      <c r="CF1959" s="8" t="str">
        <f t="shared" si="311"/>
        <v>Invalid PM Setting</v>
      </c>
      <c r="CG1959" s="8" t="str">
        <f t="shared" si="312"/>
        <v>NC</v>
      </c>
      <c r="CH1959" s="8" t="str">
        <f t="shared" si="313"/>
        <v>Invalid PM Setting</v>
      </c>
      <c r="CI1959" s="8"/>
      <c r="CJ1959" s="8"/>
      <c r="CK1959" s="8"/>
      <c r="CL1959" s="8"/>
      <c r="CM1959" s="115"/>
      <c r="CN1959" s="115"/>
      <c r="CO1959" s="115"/>
      <c r="CP1959" s="115"/>
      <c r="CQ1959" s="8"/>
      <c r="CR1959" s="8"/>
      <c r="CS1959" s="8"/>
      <c r="CT1959" s="8"/>
      <c r="CU1959" s="115"/>
      <c r="CV1959" s="115"/>
      <c r="CY1959" s="115"/>
      <c r="CZ1959" s="8" t="str">
        <f t="shared" si="314"/>
        <v>NC</v>
      </c>
      <c r="DA1959" s="8" t="str">
        <f t="shared" si="315"/>
        <v>Invalid PM Setting</v>
      </c>
      <c r="DB1959" s="8" t="str">
        <f t="shared" si="316"/>
        <v>NC</v>
      </c>
      <c r="DC1959" s="8" t="str">
        <f t="shared" si="317"/>
        <v>Invalid PM Setting</v>
      </c>
      <c r="DD1959" s="8"/>
      <c r="DE1959" s="8"/>
      <c r="DF1959" s="8"/>
      <c r="DG1959" s="115"/>
      <c r="DH1959" s="115"/>
      <c r="DI1959" s="115"/>
      <c r="DJ1959" s="115"/>
      <c r="DK1959" s="8"/>
      <c r="DL1959" s="8"/>
      <c r="DM1959" s="8"/>
      <c r="DN1959" s="8"/>
      <c r="DO1959" s="8"/>
      <c r="DP1959" s="115"/>
      <c r="DQ1959" s="115"/>
      <c r="DR1959" s="115"/>
      <c r="DS1959" s="115"/>
      <c r="DT1959" s="115"/>
    </row>
    <row r="1960" spans="1:124" ht="12.75" customHeight="1">
      <c r="A1960" s="115"/>
      <c r="B1960" s="89">
        <v>1957</v>
      </c>
      <c r="C1960" s="8"/>
      <c r="D1960" s="8"/>
      <c r="E1960" s="8"/>
      <c r="F1960" s="8"/>
      <c r="G1960" s="8"/>
      <c r="H1960" s="8"/>
      <c r="I1960" s="8" t="s">
        <v>4889</v>
      </c>
      <c r="J1960" s="8" t="s">
        <v>3300</v>
      </c>
      <c r="K1960" s="8"/>
      <c r="L1960" s="8"/>
      <c r="M1960" s="8"/>
      <c r="N1960" s="8"/>
      <c r="O1960" s="8" t="s">
        <v>6264</v>
      </c>
      <c r="P1960" s="8"/>
      <c r="Q1960" s="8"/>
      <c r="R1960" s="8"/>
      <c r="S1960" s="8"/>
      <c r="T1960" s="8"/>
      <c r="U1960" s="8"/>
      <c r="V1960" s="8"/>
      <c r="W1960" s="8"/>
      <c r="X1960" s="8"/>
      <c r="Y1960" s="8"/>
      <c r="Z1960" s="8"/>
      <c r="AA1960" s="8"/>
      <c r="AB1960" s="8"/>
      <c r="AC1960" s="8" t="str">
        <f t="shared" si="309"/>
        <v>NO</v>
      </c>
      <c r="AD1960" s="8" t="str">
        <f t="shared" si="310"/>
        <v>NC,,,,,,,,,,,,,</v>
      </c>
      <c r="AE1960" s="8"/>
      <c r="AF1960" s="115"/>
      <c r="AG1960" s="115"/>
      <c r="AH1960" s="8" t="s">
        <v>4889</v>
      </c>
      <c r="AI1960" s="115" t="s">
        <v>4889</v>
      </c>
      <c r="AJ1960" s="115"/>
      <c r="AK1960" s="115"/>
      <c r="AL1960" s="115"/>
      <c r="AM1960" s="115"/>
      <c r="AN1960" s="115"/>
      <c r="AO1960" s="115"/>
      <c r="AP1960" s="115"/>
      <c r="AQ1960" s="115"/>
      <c r="AR1960" s="115"/>
      <c r="AS1960" s="115"/>
      <c r="AT1960" s="115"/>
      <c r="AU1960" s="115"/>
      <c r="AV1960" s="115"/>
      <c r="AW1960" s="115"/>
      <c r="AX1960" s="115"/>
      <c r="AY1960" s="115"/>
      <c r="AZ1960" s="115"/>
      <c r="BA1960" s="115"/>
      <c r="BB1960" s="115"/>
      <c r="BC1960" s="115"/>
      <c r="BD1960" s="115"/>
      <c r="BE1960" s="115"/>
      <c r="BF1960" s="115"/>
      <c r="BG1960" s="115"/>
      <c r="BH1960" s="115"/>
      <c r="BI1960" s="115"/>
      <c r="BJ1960" s="115"/>
      <c r="BK1960" s="115"/>
      <c r="BL1960" s="115"/>
      <c r="BM1960" s="115"/>
      <c r="BN1960" s="115"/>
      <c r="BO1960" s="8"/>
      <c r="BP1960" s="8"/>
      <c r="BQ1960" s="8"/>
      <c r="BR1960" s="8"/>
      <c r="BS1960" s="8"/>
      <c r="BT1960" s="8"/>
      <c r="BU1960" s="8"/>
      <c r="BV1960" s="8"/>
      <c r="BW1960" s="8"/>
      <c r="BX1960" s="8"/>
      <c r="BY1960" s="8"/>
      <c r="BZ1960" s="8"/>
      <c r="CA1960" s="8"/>
      <c r="CB1960" s="8"/>
      <c r="CC1960" s="8"/>
      <c r="CD1960" s="115"/>
      <c r="CE1960" s="8" t="str">
        <f t="shared" si="308"/>
        <v>NC</v>
      </c>
      <c r="CF1960" s="8" t="str">
        <f t="shared" si="311"/>
        <v>Invalid PM Setting</v>
      </c>
      <c r="CG1960" s="8" t="str">
        <f t="shared" si="312"/>
        <v>NC</v>
      </c>
      <c r="CH1960" s="8" t="str">
        <f t="shared" si="313"/>
        <v>Invalid PM Setting</v>
      </c>
      <c r="CI1960" s="8"/>
      <c r="CJ1960" s="8"/>
      <c r="CK1960" s="8"/>
      <c r="CL1960" s="8"/>
      <c r="CM1960" s="115"/>
      <c r="CN1960" s="115"/>
      <c r="CO1960" s="115"/>
      <c r="CP1960" s="115"/>
      <c r="CQ1960" s="8"/>
      <c r="CR1960" s="8"/>
      <c r="CS1960" s="8"/>
      <c r="CT1960" s="8"/>
      <c r="CU1960" s="115"/>
      <c r="CV1960" s="115"/>
      <c r="CY1960" s="115"/>
      <c r="CZ1960" s="8" t="str">
        <f t="shared" si="314"/>
        <v>NC</v>
      </c>
      <c r="DA1960" s="8" t="str">
        <f t="shared" si="315"/>
        <v>Invalid PM Setting</v>
      </c>
      <c r="DB1960" s="8" t="str">
        <f t="shared" si="316"/>
        <v>NC</v>
      </c>
      <c r="DC1960" s="8" t="str">
        <f t="shared" si="317"/>
        <v>Invalid PM Setting</v>
      </c>
      <c r="DD1960" s="8"/>
      <c r="DE1960" s="8"/>
      <c r="DF1960" s="8"/>
      <c r="DG1960" s="115"/>
      <c r="DH1960" s="115"/>
      <c r="DI1960" s="115"/>
      <c r="DJ1960" s="115"/>
      <c r="DK1960" s="8"/>
      <c r="DL1960" s="8"/>
      <c r="DM1960" s="8"/>
      <c r="DN1960" s="8"/>
      <c r="DO1960" s="8"/>
      <c r="DP1960" s="115"/>
      <c r="DQ1960" s="115"/>
      <c r="DR1960" s="115"/>
      <c r="DS1960" s="115"/>
      <c r="DT1960" s="115"/>
    </row>
    <row r="1961" spans="1:124" ht="12.75" customHeight="1">
      <c r="A1961" s="115"/>
      <c r="B1961" s="89">
        <v>1958</v>
      </c>
      <c r="C1961" s="8"/>
      <c r="D1961" s="8"/>
      <c r="E1961" s="8"/>
      <c r="F1961" s="8"/>
      <c r="G1961" s="8"/>
      <c r="H1961" s="8"/>
      <c r="I1961" s="8" t="s">
        <v>4889</v>
      </c>
      <c r="J1961" s="8" t="s">
        <v>3335</v>
      </c>
      <c r="K1961" s="8"/>
      <c r="L1961" s="8"/>
      <c r="M1961" s="8"/>
      <c r="N1961" s="8"/>
      <c r="O1961" s="8" t="s">
        <v>6264</v>
      </c>
      <c r="P1961" s="8"/>
      <c r="Q1961" s="8"/>
      <c r="R1961" s="8"/>
      <c r="S1961" s="8"/>
      <c r="T1961" s="8"/>
      <c r="U1961" s="8"/>
      <c r="V1961" s="8"/>
      <c r="W1961" s="8"/>
      <c r="X1961" s="8"/>
      <c r="Y1961" s="8"/>
      <c r="Z1961" s="8"/>
      <c r="AA1961" s="8"/>
      <c r="AB1961" s="8"/>
      <c r="AC1961" s="8" t="str">
        <f t="shared" si="309"/>
        <v>NO</v>
      </c>
      <c r="AD1961" s="8" t="str">
        <f t="shared" si="310"/>
        <v>NC,,,,,,,,,,,,,</v>
      </c>
      <c r="AE1961" s="8"/>
      <c r="AF1961" s="115"/>
      <c r="AG1961" s="115"/>
      <c r="AH1961" s="8" t="s">
        <v>4889</v>
      </c>
      <c r="AI1961" s="115" t="s">
        <v>4889</v>
      </c>
      <c r="AJ1961" s="115"/>
      <c r="AK1961" s="115"/>
      <c r="AL1961" s="115"/>
      <c r="AM1961" s="115"/>
      <c r="AN1961" s="115"/>
      <c r="AO1961" s="115"/>
      <c r="AP1961" s="115"/>
      <c r="AQ1961" s="115"/>
      <c r="AR1961" s="115"/>
      <c r="AS1961" s="115"/>
      <c r="AT1961" s="115"/>
      <c r="AU1961" s="115"/>
      <c r="AV1961" s="115"/>
      <c r="AW1961" s="115"/>
      <c r="AX1961" s="115"/>
      <c r="AY1961" s="115"/>
      <c r="AZ1961" s="115"/>
      <c r="BA1961" s="115"/>
      <c r="BB1961" s="115"/>
      <c r="BC1961" s="115"/>
      <c r="BD1961" s="115"/>
      <c r="BE1961" s="115"/>
      <c r="BF1961" s="115"/>
      <c r="BG1961" s="115"/>
      <c r="BH1961" s="115"/>
      <c r="BI1961" s="115"/>
      <c r="BJ1961" s="115"/>
      <c r="BK1961" s="115"/>
      <c r="BL1961" s="115"/>
      <c r="BM1961" s="115"/>
      <c r="BN1961" s="115"/>
      <c r="BO1961" s="8"/>
      <c r="BP1961" s="8"/>
      <c r="BQ1961" s="8"/>
      <c r="BR1961" s="8"/>
      <c r="BS1961" s="8"/>
      <c r="BT1961" s="8"/>
      <c r="BU1961" s="8"/>
      <c r="BV1961" s="8"/>
      <c r="BW1961" s="8"/>
      <c r="BX1961" s="8"/>
      <c r="BY1961" s="8"/>
      <c r="BZ1961" s="8"/>
      <c r="CA1961" s="8"/>
      <c r="CB1961" s="8"/>
      <c r="CC1961" s="8"/>
      <c r="CD1961" s="115"/>
      <c r="CE1961" s="8" t="str">
        <f t="shared" si="308"/>
        <v>NC</v>
      </c>
      <c r="CF1961" s="8" t="str">
        <f t="shared" si="311"/>
        <v>Invalid PM Setting</v>
      </c>
      <c r="CG1961" s="8" t="str">
        <f t="shared" si="312"/>
        <v>NC</v>
      </c>
      <c r="CH1961" s="8" t="str">
        <f t="shared" si="313"/>
        <v>Invalid PM Setting</v>
      </c>
      <c r="CI1961" s="8"/>
      <c r="CJ1961" s="8"/>
      <c r="CK1961" s="8"/>
      <c r="CL1961" s="8"/>
      <c r="CM1961" s="115"/>
      <c r="CN1961" s="115"/>
      <c r="CO1961" s="115"/>
      <c r="CP1961" s="115"/>
      <c r="CQ1961" s="8"/>
      <c r="CR1961" s="8"/>
      <c r="CS1961" s="8"/>
      <c r="CT1961" s="8"/>
      <c r="CU1961" s="115"/>
      <c r="CV1961" s="115"/>
      <c r="CY1961" s="115"/>
      <c r="CZ1961" s="8" t="str">
        <f t="shared" si="314"/>
        <v>NC</v>
      </c>
      <c r="DA1961" s="8" t="str">
        <f t="shared" si="315"/>
        <v>Invalid PM Setting</v>
      </c>
      <c r="DB1961" s="8" t="str">
        <f t="shared" si="316"/>
        <v>NC</v>
      </c>
      <c r="DC1961" s="8" t="str">
        <f t="shared" si="317"/>
        <v>Invalid PM Setting</v>
      </c>
      <c r="DD1961" s="8"/>
      <c r="DE1961" s="8"/>
      <c r="DF1961" s="8"/>
      <c r="DG1961" s="115"/>
      <c r="DH1961" s="115"/>
      <c r="DI1961" s="115"/>
      <c r="DJ1961" s="115"/>
      <c r="DK1961" s="8"/>
      <c r="DL1961" s="8"/>
      <c r="DM1961" s="8"/>
      <c r="DN1961" s="8"/>
      <c r="DO1961" s="8"/>
      <c r="DP1961" s="115"/>
      <c r="DQ1961" s="115"/>
      <c r="DR1961" s="115"/>
      <c r="DS1961" s="115"/>
      <c r="DT1961" s="115"/>
    </row>
    <row r="1962" spans="1:124" ht="12.75" customHeight="1">
      <c r="A1962" s="115"/>
      <c r="B1962" s="89">
        <v>1959</v>
      </c>
      <c r="C1962" s="8"/>
      <c r="D1962" s="8"/>
      <c r="E1962" s="8"/>
      <c r="F1962" s="8"/>
      <c r="G1962" s="8"/>
      <c r="H1962" s="8"/>
      <c r="I1962" s="8" t="s">
        <v>4889</v>
      </c>
      <c r="J1962" s="8" t="s">
        <v>6577</v>
      </c>
      <c r="K1962" s="8"/>
      <c r="L1962" s="8"/>
      <c r="M1962" s="8"/>
      <c r="N1962" s="8"/>
      <c r="O1962" s="8" t="s">
        <v>6264</v>
      </c>
      <c r="P1962" s="8"/>
      <c r="Q1962" s="8"/>
      <c r="R1962" s="8"/>
      <c r="S1962" s="8"/>
      <c r="T1962" s="8"/>
      <c r="U1962" s="8"/>
      <c r="V1962" s="8"/>
      <c r="W1962" s="8"/>
      <c r="X1962" s="8"/>
      <c r="Y1962" s="8"/>
      <c r="Z1962" s="8"/>
      <c r="AA1962" s="8"/>
      <c r="AB1962" s="8"/>
      <c r="AC1962" s="8" t="str">
        <f t="shared" si="309"/>
        <v>NO</v>
      </c>
      <c r="AD1962" s="8" t="str">
        <f t="shared" si="310"/>
        <v>NC,,,,,,,,,,,,,</v>
      </c>
      <c r="AE1962" s="8"/>
      <c r="AF1962" s="115"/>
      <c r="AG1962" s="115"/>
      <c r="AH1962" s="8" t="s">
        <v>4889</v>
      </c>
      <c r="AI1962" s="115" t="s">
        <v>4889</v>
      </c>
      <c r="AJ1962" s="115"/>
      <c r="AK1962" s="115"/>
      <c r="AL1962" s="115"/>
      <c r="AM1962" s="115"/>
      <c r="AN1962" s="115"/>
      <c r="AO1962" s="115"/>
      <c r="AP1962" s="115"/>
      <c r="AQ1962" s="115"/>
      <c r="AR1962" s="115"/>
      <c r="AS1962" s="115"/>
      <c r="AT1962" s="115"/>
      <c r="AU1962" s="115"/>
      <c r="AV1962" s="115"/>
      <c r="AW1962" s="115"/>
      <c r="AX1962" s="115"/>
      <c r="AY1962" s="115"/>
      <c r="AZ1962" s="115"/>
      <c r="BA1962" s="115"/>
      <c r="BB1962" s="115"/>
      <c r="BC1962" s="115"/>
      <c r="BD1962" s="115"/>
      <c r="BE1962" s="115"/>
      <c r="BF1962" s="115"/>
      <c r="BG1962" s="115"/>
      <c r="BH1962" s="115"/>
      <c r="BI1962" s="115"/>
      <c r="BJ1962" s="115"/>
      <c r="BK1962" s="115"/>
      <c r="BL1962" s="115"/>
      <c r="BM1962" s="115"/>
      <c r="BN1962" s="115"/>
      <c r="BO1962" s="8"/>
      <c r="BP1962" s="8"/>
      <c r="BQ1962" s="8"/>
      <c r="BR1962" s="8"/>
      <c r="BS1962" s="8"/>
      <c r="BT1962" s="8"/>
      <c r="BU1962" s="8"/>
      <c r="BV1962" s="8"/>
      <c r="BW1962" s="8"/>
      <c r="BX1962" s="8"/>
      <c r="BY1962" s="8"/>
      <c r="BZ1962" s="8"/>
      <c r="CA1962" s="8"/>
      <c r="CB1962" s="8"/>
      <c r="CC1962" s="8"/>
      <c r="CD1962" s="115"/>
      <c r="CE1962" s="8" t="str">
        <f t="shared" si="308"/>
        <v>NC</v>
      </c>
      <c r="CF1962" s="8" t="str">
        <f t="shared" si="311"/>
        <v>Invalid PM Setting</v>
      </c>
      <c r="CG1962" s="8" t="str">
        <f t="shared" si="312"/>
        <v>NC</v>
      </c>
      <c r="CH1962" s="8" t="str">
        <f t="shared" si="313"/>
        <v>Invalid PM Setting</v>
      </c>
      <c r="CI1962" s="8"/>
      <c r="CJ1962" s="8"/>
      <c r="CK1962" s="8"/>
      <c r="CL1962" s="8"/>
      <c r="CM1962" s="115"/>
      <c r="CN1962" s="115"/>
      <c r="CO1962" s="115"/>
      <c r="CP1962" s="115"/>
      <c r="CQ1962" s="8"/>
      <c r="CR1962" s="8"/>
      <c r="CS1962" s="8"/>
      <c r="CT1962" s="8"/>
      <c r="CU1962" s="115"/>
      <c r="CV1962" s="115"/>
      <c r="CY1962" s="115"/>
      <c r="CZ1962" s="8" t="str">
        <f t="shared" si="314"/>
        <v>NC</v>
      </c>
      <c r="DA1962" s="8" t="str">
        <f t="shared" si="315"/>
        <v>Invalid PM Setting</v>
      </c>
      <c r="DB1962" s="8" t="str">
        <f t="shared" si="316"/>
        <v>NC</v>
      </c>
      <c r="DC1962" s="8" t="str">
        <f t="shared" si="317"/>
        <v>Invalid PM Setting</v>
      </c>
      <c r="DD1962" s="8"/>
      <c r="DE1962" s="8"/>
      <c r="DF1962" s="8"/>
      <c r="DG1962" s="115"/>
      <c r="DH1962" s="115"/>
      <c r="DI1962" s="115"/>
      <c r="DJ1962" s="115"/>
      <c r="DK1962" s="8"/>
      <c r="DL1962" s="8"/>
      <c r="DM1962" s="8"/>
      <c r="DN1962" s="8"/>
      <c r="DO1962" s="8"/>
      <c r="DP1962" s="115"/>
      <c r="DQ1962" s="115"/>
      <c r="DR1962" s="115"/>
      <c r="DS1962" s="115"/>
      <c r="DT1962" s="115"/>
    </row>
    <row r="1963" spans="1:124" ht="12.75" customHeight="1">
      <c r="A1963" s="115"/>
      <c r="B1963" s="89">
        <v>1960</v>
      </c>
      <c r="C1963" s="8"/>
      <c r="D1963" s="8"/>
      <c r="E1963" s="8"/>
      <c r="F1963" s="8"/>
      <c r="G1963" s="8"/>
      <c r="H1963" s="8"/>
      <c r="I1963" s="8" t="s">
        <v>4889</v>
      </c>
      <c r="J1963" s="8" t="s">
        <v>3403</v>
      </c>
      <c r="K1963" s="8"/>
      <c r="L1963" s="8"/>
      <c r="M1963" s="8"/>
      <c r="N1963" s="8"/>
      <c r="O1963" s="8" t="s">
        <v>6264</v>
      </c>
      <c r="P1963" s="8"/>
      <c r="Q1963" s="8"/>
      <c r="R1963" s="8"/>
      <c r="S1963" s="8"/>
      <c r="T1963" s="8"/>
      <c r="U1963" s="8"/>
      <c r="V1963" s="8"/>
      <c r="W1963" s="8"/>
      <c r="X1963" s="8"/>
      <c r="Y1963" s="8"/>
      <c r="Z1963" s="8"/>
      <c r="AA1963" s="8"/>
      <c r="AB1963" s="8"/>
      <c r="AC1963" s="8" t="str">
        <f t="shared" si="309"/>
        <v>NO</v>
      </c>
      <c r="AD1963" s="8" t="str">
        <f t="shared" si="310"/>
        <v>NC,,,,,,,,,,,,,</v>
      </c>
      <c r="AE1963" s="8"/>
      <c r="AF1963" s="115"/>
      <c r="AG1963" s="115"/>
      <c r="AH1963" s="8" t="s">
        <v>4889</v>
      </c>
      <c r="AI1963" s="115" t="s">
        <v>4889</v>
      </c>
      <c r="AJ1963" s="115"/>
      <c r="AK1963" s="115"/>
      <c r="AL1963" s="115"/>
      <c r="AM1963" s="115"/>
      <c r="AN1963" s="115"/>
      <c r="AO1963" s="115"/>
      <c r="AP1963" s="115"/>
      <c r="AQ1963" s="115"/>
      <c r="AR1963" s="115"/>
      <c r="AS1963" s="115"/>
      <c r="AT1963" s="115"/>
      <c r="AU1963" s="115"/>
      <c r="AV1963" s="115"/>
      <c r="AW1963" s="115"/>
      <c r="AX1963" s="115"/>
      <c r="AY1963" s="115"/>
      <c r="AZ1963" s="115"/>
      <c r="BA1963" s="115"/>
      <c r="BB1963" s="115"/>
      <c r="BC1963" s="115"/>
      <c r="BD1963" s="115"/>
      <c r="BE1963" s="115"/>
      <c r="BF1963" s="115"/>
      <c r="BG1963" s="115"/>
      <c r="BH1963" s="115"/>
      <c r="BI1963" s="115"/>
      <c r="BJ1963" s="115"/>
      <c r="BK1963" s="115"/>
      <c r="BL1963" s="115"/>
      <c r="BM1963" s="115"/>
      <c r="BN1963" s="115"/>
      <c r="BO1963" s="8"/>
      <c r="BP1963" s="8"/>
      <c r="BQ1963" s="8"/>
      <c r="BR1963" s="8"/>
      <c r="BS1963" s="8"/>
      <c r="BT1963" s="8"/>
      <c r="BU1963" s="8"/>
      <c r="BV1963" s="8"/>
      <c r="BW1963" s="8"/>
      <c r="BX1963" s="8"/>
      <c r="BY1963" s="8"/>
      <c r="BZ1963" s="8"/>
      <c r="CA1963" s="8"/>
      <c r="CB1963" s="8"/>
      <c r="CC1963" s="8"/>
      <c r="CD1963" s="115"/>
      <c r="CE1963" s="8" t="str">
        <f t="shared" si="308"/>
        <v>NC</v>
      </c>
      <c r="CF1963" s="8" t="str">
        <f t="shared" si="311"/>
        <v>Invalid PM Setting</v>
      </c>
      <c r="CG1963" s="8" t="str">
        <f t="shared" si="312"/>
        <v>NC</v>
      </c>
      <c r="CH1963" s="8" t="str">
        <f t="shared" si="313"/>
        <v>Invalid PM Setting</v>
      </c>
      <c r="CI1963" s="8"/>
      <c r="CJ1963" s="8"/>
      <c r="CK1963" s="8"/>
      <c r="CL1963" s="8"/>
      <c r="CM1963" s="115"/>
      <c r="CN1963" s="115"/>
      <c r="CO1963" s="115"/>
      <c r="CP1963" s="115"/>
      <c r="CQ1963" s="8"/>
      <c r="CR1963" s="8"/>
      <c r="CS1963" s="8"/>
      <c r="CT1963" s="8"/>
      <c r="CU1963" s="115"/>
      <c r="CV1963" s="115"/>
      <c r="CY1963" s="115"/>
      <c r="CZ1963" s="8" t="str">
        <f t="shared" si="314"/>
        <v>NC</v>
      </c>
      <c r="DA1963" s="8" t="str">
        <f t="shared" si="315"/>
        <v>Invalid PM Setting</v>
      </c>
      <c r="DB1963" s="8" t="str">
        <f t="shared" si="316"/>
        <v>NC</v>
      </c>
      <c r="DC1963" s="8" t="str">
        <f t="shared" si="317"/>
        <v>Invalid PM Setting</v>
      </c>
      <c r="DD1963" s="8"/>
      <c r="DE1963" s="8"/>
      <c r="DF1963" s="8"/>
      <c r="DG1963" s="115"/>
      <c r="DH1963" s="115"/>
      <c r="DI1963" s="115"/>
      <c r="DJ1963" s="115"/>
      <c r="DK1963" s="8"/>
      <c r="DL1963" s="8"/>
      <c r="DM1963" s="8"/>
      <c r="DN1963" s="8"/>
      <c r="DO1963" s="8"/>
      <c r="DP1963" s="115"/>
      <c r="DQ1963" s="115"/>
      <c r="DR1963" s="115"/>
      <c r="DS1963" s="115"/>
      <c r="DT1963" s="115"/>
    </row>
    <row r="1964" spans="1:124" ht="12.75" customHeight="1">
      <c r="A1964" s="115"/>
      <c r="B1964" s="89">
        <v>1961</v>
      </c>
      <c r="C1964" s="8"/>
      <c r="D1964" s="8"/>
      <c r="E1964" s="8"/>
      <c r="F1964" s="8"/>
      <c r="G1964" s="8"/>
      <c r="H1964" s="8"/>
      <c r="I1964" s="8" t="s">
        <v>4889</v>
      </c>
      <c r="J1964" s="8" t="s">
        <v>4215</v>
      </c>
      <c r="K1964" s="8"/>
      <c r="L1964" s="8"/>
      <c r="M1964" s="8"/>
      <c r="N1964" s="8"/>
      <c r="O1964" s="8" t="s">
        <v>6264</v>
      </c>
      <c r="P1964" s="8"/>
      <c r="Q1964" s="8"/>
      <c r="R1964" s="8"/>
      <c r="S1964" s="8"/>
      <c r="T1964" s="8"/>
      <c r="U1964" s="8"/>
      <c r="V1964" s="8"/>
      <c r="W1964" s="8"/>
      <c r="X1964" s="8"/>
      <c r="Y1964" s="8"/>
      <c r="Z1964" s="8"/>
      <c r="AA1964" s="8"/>
      <c r="AB1964" s="8"/>
      <c r="AC1964" s="8" t="str">
        <f t="shared" si="309"/>
        <v>NO</v>
      </c>
      <c r="AD1964" s="8" t="str">
        <f t="shared" si="310"/>
        <v>NC,,,,,,,,,,,,,</v>
      </c>
      <c r="AE1964" s="8"/>
      <c r="AF1964" s="115"/>
      <c r="AG1964" s="115"/>
      <c r="AH1964" s="8" t="s">
        <v>4889</v>
      </c>
      <c r="AI1964" s="115" t="s">
        <v>4889</v>
      </c>
      <c r="AJ1964" s="115"/>
      <c r="AK1964" s="115"/>
      <c r="AL1964" s="115"/>
      <c r="AM1964" s="115"/>
      <c r="AN1964" s="115"/>
      <c r="AO1964" s="115"/>
      <c r="AP1964" s="115"/>
      <c r="AQ1964" s="115"/>
      <c r="AR1964" s="115"/>
      <c r="AS1964" s="115"/>
      <c r="AT1964" s="115"/>
      <c r="AU1964" s="115"/>
      <c r="AV1964" s="115"/>
      <c r="AW1964" s="115"/>
      <c r="AX1964" s="115"/>
      <c r="AY1964" s="115"/>
      <c r="AZ1964" s="115"/>
      <c r="BA1964" s="115"/>
      <c r="BB1964" s="115"/>
      <c r="BC1964" s="115"/>
      <c r="BD1964" s="115"/>
      <c r="BE1964" s="115"/>
      <c r="BF1964" s="115"/>
      <c r="BG1964" s="115"/>
      <c r="BH1964" s="115"/>
      <c r="BI1964" s="115"/>
      <c r="BJ1964" s="115"/>
      <c r="BK1964" s="115"/>
      <c r="BL1964" s="115"/>
      <c r="BM1964" s="115"/>
      <c r="BN1964" s="115"/>
      <c r="BO1964" s="8"/>
      <c r="BP1964" s="8"/>
      <c r="BQ1964" s="8"/>
      <c r="BR1964" s="8"/>
      <c r="BS1964" s="8"/>
      <c r="BT1964" s="8"/>
      <c r="BU1964" s="8"/>
      <c r="BV1964" s="8"/>
      <c r="BW1964" s="8"/>
      <c r="BX1964" s="8"/>
      <c r="BY1964" s="8"/>
      <c r="BZ1964" s="8"/>
      <c r="CA1964" s="8"/>
      <c r="CB1964" s="8"/>
      <c r="CC1964" s="8"/>
      <c r="CD1964" s="115"/>
      <c r="CE1964" s="8" t="str">
        <f t="shared" si="308"/>
        <v>NC</v>
      </c>
      <c r="CF1964" s="8" t="str">
        <f t="shared" si="311"/>
        <v>Invalid PM Setting</v>
      </c>
      <c r="CG1964" s="8" t="str">
        <f t="shared" si="312"/>
        <v>NC</v>
      </c>
      <c r="CH1964" s="8" t="str">
        <f t="shared" si="313"/>
        <v>Invalid PM Setting</v>
      </c>
      <c r="CI1964" s="8"/>
      <c r="CJ1964" s="8"/>
      <c r="CK1964" s="8"/>
      <c r="CL1964" s="8"/>
      <c r="CM1964" s="115"/>
      <c r="CN1964" s="115"/>
      <c r="CO1964" s="115"/>
      <c r="CP1964" s="115"/>
      <c r="CQ1964" s="8"/>
      <c r="CR1964" s="8"/>
      <c r="CS1964" s="8"/>
      <c r="CT1964" s="8"/>
      <c r="CU1964" s="115"/>
      <c r="CV1964" s="115"/>
      <c r="CY1964" s="115"/>
      <c r="CZ1964" s="8" t="str">
        <f t="shared" si="314"/>
        <v>NC</v>
      </c>
      <c r="DA1964" s="8" t="str">
        <f t="shared" si="315"/>
        <v>Invalid PM Setting</v>
      </c>
      <c r="DB1964" s="8" t="str">
        <f t="shared" si="316"/>
        <v>NC</v>
      </c>
      <c r="DC1964" s="8" t="str">
        <f t="shared" si="317"/>
        <v>Invalid PM Setting</v>
      </c>
      <c r="DD1964" s="8"/>
      <c r="DE1964" s="8"/>
      <c r="DF1964" s="8"/>
      <c r="DG1964" s="115"/>
      <c r="DH1964" s="115"/>
      <c r="DI1964" s="115"/>
      <c r="DJ1964" s="115"/>
      <c r="DK1964" s="8"/>
      <c r="DL1964" s="8"/>
      <c r="DM1964" s="8"/>
      <c r="DN1964" s="8"/>
      <c r="DO1964" s="8"/>
      <c r="DP1964" s="115"/>
      <c r="DQ1964" s="115"/>
      <c r="DR1964" s="115"/>
      <c r="DS1964" s="115"/>
      <c r="DT1964" s="115"/>
    </row>
    <row r="1965" spans="1:124" ht="12.75" customHeight="1">
      <c r="A1965" s="115"/>
      <c r="B1965" s="89">
        <v>1962</v>
      </c>
      <c r="C1965" s="8"/>
      <c r="D1965" s="8"/>
      <c r="E1965" s="8"/>
      <c r="F1965" s="8"/>
      <c r="G1965" s="8"/>
      <c r="H1965" s="8"/>
      <c r="I1965" s="8" t="s">
        <v>4889</v>
      </c>
      <c r="J1965" s="8" t="s">
        <v>7037</v>
      </c>
      <c r="K1965" s="8"/>
      <c r="L1965" s="8"/>
      <c r="M1965" s="8"/>
      <c r="N1965" s="8"/>
      <c r="O1965" s="8" t="s">
        <v>6264</v>
      </c>
      <c r="P1965" s="8"/>
      <c r="Q1965" s="8"/>
      <c r="R1965" s="8"/>
      <c r="S1965" s="8"/>
      <c r="T1965" s="8"/>
      <c r="U1965" s="8"/>
      <c r="V1965" s="8"/>
      <c r="W1965" s="8"/>
      <c r="X1965" s="8"/>
      <c r="Y1965" s="8"/>
      <c r="Z1965" s="8"/>
      <c r="AA1965" s="8"/>
      <c r="AB1965" s="8"/>
      <c r="AC1965" s="8" t="str">
        <f t="shared" si="309"/>
        <v>NO</v>
      </c>
      <c r="AD1965" s="8" t="str">
        <f t="shared" si="310"/>
        <v>NC,,,,,,,,,,,,,</v>
      </c>
      <c r="AE1965" s="8"/>
      <c r="AF1965" s="115"/>
      <c r="AG1965" s="115"/>
      <c r="AH1965" s="8" t="s">
        <v>4889</v>
      </c>
      <c r="AI1965" s="115" t="s">
        <v>4889</v>
      </c>
      <c r="AJ1965" s="115"/>
      <c r="AK1965" s="115"/>
      <c r="AL1965" s="115"/>
      <c r="AM1965" s="115"/>
      <c r="AN1965" s="115"/>
      <c r="AO1965" s="115"/>
      <c r="AP1965" s="115"/>
      <c r="AQ1965" s="115"/>
      <c r="AR1965" s="115"/>
      <c r="AS1965" s="115"/>
      <c r="AT1965" s="115"/>
      <c r="AU1965" s="115"/>
      <c r="AV1965" s="115"/>
      <c r="AW1965" s="115"/>
      <c r="AX1965" s="115"/>
      <c r="AY1965" s="115"/>
      <c r="AZ1965" s="115"/>
      <c r="BA1965" s="115"/>
      <c r="BB1965" s="115"/>
      <c r="BC1965" s="115"/>
      <c r="BD1965" s="115"/>
      <c r="BE1965" s="115"/>
      <c r="BF1965" s="115"/>
      <c r="BG1965" s="115"/>
      <c r="BH1965" s="115"/>
      <c r="BI1965" s="115"/>
      <c r="BJ1965" s="115"/>
      <c r="BK1965" s="115"/>
      <c r="BL1965" s="115"/>
      <c r="BM1965" s="115"/>
      <c r="BN1965" s="115"/>
      <c r="BO1965" s="8"/>
      <c r="BP1965" s="8"/>
      <c r="BQ1965" s="8"/>
      <c r="BR1965" s="8"/>
      <c r="BS1965" s="8"/>
      <c r="BT1965" s="8"/>
      <c r="BU1965" s="8"/>
      <c r="BV1965" s="8"/>
      <c r="BW1965" s="8"/>
      <c r="BX1965" s="8"/>
      <c r="BY1965" s="8"/>
      <c r="BZ1965" s="8"/>
      <c r="CA1965" s="8"/>
      <c r="CB1965" s="8"/>
      <c r="CC1965" s="8"/>
      <c r="CD1965" s="115"/>
      <c r="CE1965" s="8" t="str">
        <f t="shared" si="308"/>
        <v>NC</v>
      </c>
      <c r="CF1965" s="8" t="str">
        <f t="shared" si="311"/>
        <v>Invalid PM Setting</v>
      </c>
      <c r="CG1965" s="8" t="str">
        <f t="shared" si="312"/>
        <v>NC</v>
      </c>
      <c r="CH1965" s="8" t="str">
        <f t="shared" si="313"/>
        <v>Invalid PM Setting</v>
      </c>
      <c r="CI1965" s="8"/>
      <c r="CJ1965" s="8"/>
      <c r="CK1965" s="8"/>
      <c r="CL1965" s="8"/>
      <c r="CM1965" s="115"/>
      <c r="CN1965" s="115"/>
      <c r="CO1965" s="115"/>
      <c r="CP1965" s="115"/>
      <c r="CQ1965" s="8"/>
      <c r="CR1965" s="8"/>
      <c r="CS1965" s="8"/>
      <c r="CT1965" s="8"/>
      <c r="CU1965" s="115"/>
      <c r="CV1965" s="115"/>
      <c r="CY1965" s="115"/>
      <c r="CZ1965" s="8" t="str">
        <f t="shared" si="314"/>
        <v>NC</v>
      </c>
      <c r="DA1965" s="8" t="str">
        <f t="shared" si="315"/>
        <v>Invalid PM Setting</v>
      </c>
      <c r="DB1965" s="8" t="str">
        <f t="shared" si="316"/>
        <v>NC</v>
      </c>
      <c r="DC1965" s="8" t="str">
        <f t="shared" si="317"/>
        <v>Invalid PM Setting</v>
      </c>
      <c r="DD1965" s="8"/>
      <c r="DE1965" s="8"/>
      <c r="DF1965" s="8"/>
      <c r="DG1965" s="115"/>
      <c r="DH1965" s="115"/>
      <c r="DI1965" s="115"/>
      <c r="DJ1965" s="115"/>
      <c r="DK1965" s="8"/>
      <c r="DL1965" s="8"/>
      <c r="DM1965" s="8"/>
      <c r="DN1965" s="8"/>
      <c r="DO1965" s="8"/>
      <c r="DP1965" s="115"/>
      <c r="DQ1965" s="115"/>
      <c r="DR1965" s="115"/>
      <c r="DS1965" s="115"/>
      <c r="DT1965" s="115"/>
    </row>
    <row r="1966" spans="1:124" ht="12.75" customHeight="1">
      <c r="A1966" s="115"/>
      <c r="B1966" s="89">
        <v>1963</v>
      </c>
      <c r="C1966" s="8"/>
      <c r="D1966" s="8"/>
      <c r="E1966" s="8"/>
      <c r="F1966" s="8"/>
      <c r="G1966" s="8"/>
      <c r="H1966" s="8"/>
      <c r="I1966" s="8" t="s">
        <v>4889</v>
      </c>
      <c r="J1966" s="8" t="s">
        <v>4257</v>
      </c>
      <c r="K1966" s="8"/>
      <c r="L1966" s="8"/>
      <c r="M1966" s="8"/>
      <c r="N1966" s="8"/>
      <c r="O1966" s="8" t="s">
        <v>6264</v>
      </c>
      <c r="P1966" s="8"/>
      <c r="Q1966" s="8"/>
      <c r="R1966" s="8"/>
      <c r="S1966" s="8"/>
      <c r="T1966" s="8"/>
      <c r="U1966" s="8"/>
      <c r="V1966" s="8"/>
      <c r="W1966" s="8"/>
      <c r="X1966" s="8"/>
      <c r="Y1966" s="8"/>
      <c r="Z1966" s="8"/>
      <c r="AA1966" s="8"/>
      <c r="AB1966" s="8"/>
      <c r="AC1966" s="8" t="str">
        <f t="shared" si="309"/>
        <v>NO</v>
      </c>
      <c r="AD1966" s="8" t="str">
        <f t="shared" si="310"/>
        <v>NC,,,,,,,,,,,,,</v>
      </c>
      <c r="AE1966" s="8"/>
      <c r="AF1966" s="115"/>
      <c r="AG1966" s="115"/>
      <c r="AH1966" s="8" t="s">
        <v>4889</v>
      </c>
      <c r="AI1966" s="115" t="s">
        <v>4889</v>
      </c>
      <c r="AJ1966" s="115"/>
      <c r="AK1966" s="115"/>
      <c r="AL1966" s="115"/>
      <c r="AM1966" s="115"/>
      <c r="AN1966" s="115"/>
      <c r="AO1966" s="115"/>
      <c r="AP1966" s="115"/>
      <c r="AQ1966" s="115"/>
      <c r="AR1966" s="115"/>
      <c r="AS1966" s="115"/>
      <c r="AT1966" s="115"/>
      <c r="AU1966" s="115"/>
      <c r="AV1966" s="115"/>
      <c r="AW1966" s="115"/>
      <c r="AX1966" s="115"/>
      <c r="AY1966" s="115"/>
      <c r="AZ1966" s="115"/>
      <c r="BA1966" s="115"/>
      <c r="BB1966" s="115"/>
      <c r="BC1966" s="115"/>
      <c r="BD1966" s="115"/>
      <c r="BE1966" s="115"/>
      <c r="BF1966" s="115"/>
      <c r="BG1966" s="115"/>
      <c r="BH1966" s="115"/>
      <c r="BI1966" s="115"/>
      <c r="BJ1966" s="115"/>
      <c r="BK1966" s="115"/>
      <c r="BL1966" s="115"/>
      <c r="BM1966" s="115"/>
      <c r="BN1966" s="115"/>
      <c r="BO1966" s="8"/>
      <c r="BP1966" s="8"/>
      <c r="BQ1966" s="8"/>
      <c r="BR1966" s="8"/>
      <c r="BS1966" s="8"/>
      <c r="BT1966" s="8"/>
      <c r="BU1966" s="8"/>
      <c r="BV1966" s="8"/>
      <c r="BW1966" s="8"/>
      <c r="BX1966" s="8"/>
      <c r="BY1966" s="8"/>
      <c r="BZ1966" s="8"/>
      <c r="CA1966" s="8"/>
      <c r="CB1966" s="8"/>
      <c r="CC1966" s="8"/>
      <c r="CD1966" s="115"/>
      <c r="CE1966" s="8" t="str">
        <f t="shared" si="308"/>
        <v>NC</v>
      </c>
      <c r="CF1966" s="8" t="str">
        <f t="shared" si="311"/>
        <v>Invalid PM Setting</v>
      </c>
      <c r="CG1966" s="8" t="str">
        <f t="shared" si="312"/>
        <v>NC</v>
      </c>
      <c r="CH1966" s="8" t="str">
        <f t="shared" si="313"/>
        <v>Invalid PM Setting</v>
      </c>
      <c r="CI1966" s="8"/>
      <c r="CJ1966" s="8"/>
      <c r="CK1966" s="8"/>
      <c r="CL1966" s="8"/>
      <c r="CM1966" s="115"/>
      <c r="CN1966" s="115"/>
      <c r="CO1966" s="115"/>
      <c r="CP1966" s="115"/>
      <c r="CQ1966" s="8"/>
      <c r="CR1966" s="8"/>
      <c r="CS1966" s="8"/>
      <c r="CT1966" s="8"/>
      <c r="CU1966" s="115"/>
      <c r="CV1966" s="115"/>
      <c r="CY1966" s="115"/>
      <c r="CZ1966" s="8" t="str">
        <f t="shared" si="314"/>
        <v>NC</v>
      </c>
      <c r="DA1966" s="8" t="str">
        <f t="shared" si="315"/>
        <v>Invalid PM Setting</v>
      </c>
      <c r="DB1966" s="8" t="str">
        <f t="shared" si="316"/>
        <v>NC</v>
      </c>
      <c r="DC1966" s="8" t="str">
        <f t="shared" si="317"/>
        <v>Invalid PM Setting</v>
      </c>
      <c r="DD1966" s="8"/>
      <c r="DE1966" s="8"/>
      <c r="DF1966" s="8"/>
      <c r="DG1966" s="115"/>
      <c r="DH1966" s="115"/>
      <c r="DI1966" s="115"/>
      <c r="DJ1966" s="115"/>
      <c r="DK1966" s="8"/>
      <c r="DL1966" s="8"/>
      <c r="DM1966" s="8"/>
      <c r="DN1966" s="8"/>
      <c r="DO1966" s="8"/>
      <c r="DP1966" s="115"/>
      <c r="DQ1966" s="115"/>
      <c r="DR1966" s="115"/>
      <c r="DS1966" s="115"/>
      <c r="DT1966" s="115"/>
    </row>
    <row r="1967" spans="1:124" ht="12.75" customHeight="1">
      <c r="A1967" s="115"/>
      <c r="B1967" s="89">
        <v>1964</v>
      </c>
      <c r="C1967" s="8"/>
      <c r="D1967" s="8"/>
      <c r="E1967" s="8"/>
      <c r="F1967" s="8"/>
      <c r="G1967" s="8"/>
      <c r="H1967" s="8"/>
      <c r="I1967" s="8" t="s">
        <v>4889</v>
      </c>
      <c r="J1967" s="8" t="s">
        <v>4383</v>
      </c>
      <c r="K1967" s="8"/>
      <c r="L1967" s="8"/>
      <c r="M1967" s="8"/>
      <c r="N1967" s="8"/>
      <c r="O1967" s="8" t="s">
        <v>6264</v>
      </c>
      <c r="P1967" s="8"/>
      <c r="Q1967" s="8"/>
      <c r="R1967" s="8"/>
      <c r="S1967" s="8"/>
      <c r="T1967" s="8"/>
      <c r="U1967" s="8"/>
      <c r="V1967" s="8"/>
      <c r="W1967" s="8"/>
      <c r="X1967" s="8"/>
      <c r="Y1967" s="8"/>
      <c r="Z1967" s="8"/>
      <c r="AA1967" s="8"/>
      <c r="AB1967" s="8"/>
      <c r="AC1967" s="8" t="str">
        <f t="shared" si="309"/>
        <v>NO</v>
      </c>
      <c r="AD1967" s="8" t="str">
        <f t="shared" si="310"/>
        <v>NC,,,,,,,,,,,,,</v>
      </c>
      <c r="AE1967" s="8"/>
      <c r="AF1967" s="115"/>
      <c r="AG1967" s="115"/>
      <c r="AH1967" s="8" t="s">
        <v>4889</v>
      </c>
      <c r="AI1967" s="115" t="s">
        <v>4889</v>
      </c>
      <c r="AJ1967" s="115"/>
      <c r="AK1967" s="115"/>
      <c r="AL1967" s="115"/>
      <c r="AM1967" s="115"/>
      <c r="AN1967" s="115"/>
      <c r="AO1967" s="115"/>
      <c r="AP1967" s="115"/>
      <c r="AQ1967" s="115"/>
      <c r="AR1967" s="115"/>
      <c r="AS1967" s="115"/>
      <c r="AT1967" s="115"/>
      <c r="AU1967" s="115"/>
      <c r="AV1967" s="115"/>
      <c r="AW1967" s="115"/>
      <c r="AX1967" s="115"/>
      <c r="AY1967" s="115"/>
      <c r="AZ1967" s="115"/>
      <c r="BA1967" s="115"/>
      <c r="BB1967" s="115"/>
      <c r="BC1967" s="115"/>
      <c r="BD1967" s="115"/>
      <c r="BE1967" s="115"/>
      <c r="BF1967" s="115"/>
      <c r="BG1967" s="115"/>
      <c r="BH1967" s="115"/>
      <c r="BI1967" s="115"/>
      <c r="BJ1967" s="115"/>
      <c r="BK1967" s="115"/>
      <c r="BL1967" s="115"/>
      <c r="BM1967" s="115"/>
      <c r="BN1967" s="115"/>
      <c r="BO1967" s="8"/>
      <c r="BP1967" s="8"/>
      <c r="BQ1967" s="8"/>
      <c r="BR1967" s="8"/>
      <c r="BS1967" s="8"/>
      <c r="BT1967" s="8"/>
      <c r="BU1967" s="8"/>
      <c r="BV1967" s="8"/>
      <c r="BW1967" s="8"/>
      <c r="BX1967" s="8"/>
      <c r="BY1967" s="8"/>
      <c r="BZ1967" s="8"/>
      <c r="CA1967" s="8"/>
      <c r="CB1967" s="8"/>
      <c r="CC1967" s="8"/>
      <c r="CD1967" s="115"/>
      <c r="CE1967" s="8" t="str">
        <f t="shared" si="308"/>
        <v>NC</v>
      </c>
      <c r="CF1967" s="8" t="str">
        <f t="shared" si="311"/>
        <v>Invalid PM Setting</v>
      </c>
      <c r="CG1967" s="8" t="str">
        <f t="shared" si="312"/>
        <v>NC</v>
      </c>
      <c r="CH1967" s="8" t="str">
        <f t="shared" si="313"/>
        <v>Invalid PM Setting</v>
      </c>
      <c r="CI1967" s="8"/>
      <c r="CJ1967" s="8"/>
      <c r="CK1967" s="8"/>
      <c r="CL1967" s="8"/>
      <c r="CM1967" s="115"/>
      <c r="CN1967" s="115"/>
      <c r="CO1967" s="115"/>
      <c r="CP1967" s="115"/>
      <c r="CQ1967" s="8"/>
      <c r="CR1967" s="8"/>
      <c r="CS1967" s="8"/>
      <c r="CT1967" s="8"/>
      <c r="CU1967" s="115"/>
      <c r="CV1967" s="115"/>
      <c r="CY1967" s="115"/>
      <c r="CZ1967" s="8" t="str">
        <f t="shared" si="314"/>
        <v>NC</v>
      </c>
      <c r="DA1967" s="8" t="str">
        <f t="shared" si="315"/>
        <v>Invalid PM Setting</v>
      </c>
      <c r="DB1967" s="8" t="str">
        <f t="shared" si="316"/>
        <v>NC</v>
      </c>
      <c r="DC1967" s="8" t="str">
        <f t="shared" si="317"/>
        <v>Invalid PM Setting</v>
      </c>
      <c r="DD1967" s="8"/>
      <c r="DE1967" s="8"/>
      <c r="DF1967" s="8"/>
      <c r="DG1967" s="115"/>
      <c r="DH1967" s="115"/>
      <c r="DI1967" s="115"/>
      <c r="DJ1967" s="115"/>
      <c r="DK1967" s="8"/>
      <c r="DL1967" s="8"/>
      <c r="DM1967" s="8"/>
      <c r="DN1967" s="8"/>
      <c r="DO1967" s="8"/>
      <c r="DP1967" s="115"/>
      <c r="DQ1967" s="115"/>
      <c r="DR1967" s="115"/>
      <c r="DS1967" s="115"/>
      <c r="DT1967" s="115"/>
    </row>
    <row r="1968" spans="1:124" ht="12.75" customHeight="1">
      <c r="A1968" s="115"/>
      <c r="B1968" s="89">
        <v>1965</v>
      </c>
      <c r="C1968" s="8"/>
      <c r="D1968" s="8"/>
      <c r="E1968" s="8"/>
      <c r="F1968" s="8"/>
      <c r="G1968" s="8"/>
      <c r="H1968" s="8"/>
      <c r="I1968" s="8" t="s">
        <v>4889</v>
      </c>
      <c r="J1968" s="8" t="s">
        <v>2943</v>
      </c>
      <c r="K1968" s="8"/>
      <c r="L1968" s="8"/>
      <c r="M1968" s="8"/>
      <c r="N1968" s="8"/>
      <c r="O1968" s="8" t="s">
        <v>6264</v>
      </c>
      <c r="P1968" s="8"/>
      <c r="Q1968" s="8"/>
      <c r="R1968" s="8"/>
      <c r="S1968" s="8"/>
      <c r="T1968" s="8"/>
      <c r="U1968" s="8"/>
      <c r="V1968" s="8"/>
      <c r="W1968" s="8"/>
      <c r="X1968" s="8"/>
      <c r="Y1968" s="8"/>
      <c r="Z1968" s="8"/>
      <c r="AA1968" s="8"/>
      <c r="AB1968" s="8"/>
      <c r="AC1968" s="8" t="str">
        <f t="shared" si="309"/>
        <v>NO</v>
      </c>
      <c r="AD1968" s="8" t="str">
        <f t="shared" si="310"/>
        <v>NC,,,,,,,,,,,,,</v>
      </c>
      <c r="AE1968" s="8"/>
      <c r="AF1968" s="115"/>
      <c r="AG1968" s="115"/>
      <c r="AH1968" s="8" t="s">
        <v>4889</v>
      </c>
      <c r="AI1968" s="115" t="s">
        <v>4889</v>
      </c>
      <c r="AJ1968" s="115"/>
      <c r="AK1968" s="115"/>
      <c r="AL1968" s="115"/>
      <c r="AM1968" s="115"/>
      <c r="AN1968" s="115"/>
      <c r="AO1968" s="115"/>
      <c r="AP1968" s="115"/>
      <c r="AQ1968" s="115"/>
      <c r="AR1968" s="115"/>
      <c r="AS1968" s="115"/>
      <c r="AT1968" s="115"/>
      <c r="AU1968" s="115"/>
      <c r="AV1968" s="115"/>
      <c r="AW1968" s="115"/>
      <c r="AX1968" s="115"/>
      <c r="AY1968" s="115"/>
      <c r="AZ1968" s="115"/>
      <c r="BA1968" s="115"/>
      <c r="BB1968" s="115"/>
      <c r="BC1968" s="115"/>
      <c r="BD1968" s="115"/>
      <c r="BE1968" s="115"/>
      <c r="BF1968" s="115"/>
      <c r="BG1968" s="115"/>
      <c r="BH1968" s="115"/>
      <c r="BI1968" s="115"/>
      <c r="BJ1968" s="115"/>
      <c r="BK1968" s="115"/>
      <c r="BL1968" s="115"/>
      <c r="BM1968" s="115"/>
      <c r="BN1968" s="115"/>
      <c r="BO1968" s="8"/>
      <c r="BP1968" s="8"/>
      <c r="BQ1968" s="8"/>
      <c r="BR1968" s="8"/>
      <c r="BS1968" s="8"/>
      <c r="BT1968" s="8"/>
      <c r="BU1968" s="8"/>
      <c r="BV1968" s="8"/>
      <c r="BW1968" s="8"/>
      <c r="BX1968" s="8"/>
      <c r="BY1968" s="8"/>
      <c r="BZ1968" s="8"/>
      <c r="CA1968" s="8"/>
      <c r="CB1968" s="8"/>
      <c r="CC1968" s="8"/>
      <c r="CD1968" s="115"/>
      <c r="CE1968" s="8" t="str">
        <f t="shared" si="308"/>
        <v>NC</v>
      </c>
      <c r="CF1968" s="8" t="str">
        <f t="shared" si="311"/>
        <v>Invalid PM Setting</v>
      </c>
      <c r="CG1968" s="8" t="str">
        <f t="shared" si="312"/>
        <v>NC</v>
      </c>
      <c r="CH1968" s="8" t="str">
        <f t="shared" si="313"/>
        <v>Invalid PM Setting</v>
      </c>
      <c r="CI1968" s="8"/>
      <c r="CJ1968" s="8"/>
      <c r="CK1968" s="8"/>
      <c r="CL1968" s="8"/>
      <c r="CM1968" s="115"/>
      <c r="CN1968" s="115"/>
      <c r="CO1968" s="115"/>
      <c r="CP1968" s="115"/>
      <c r="CQ1968" s="8"/>
      <c r="CR1968" s="8"/>
      <c r="CS1968" s="8"/>
      <c r="CT1968" s="8"/>
      <c r="CU1968" s="115"/>
      <c r="CV1968" s="115"/>
      <c r="CY1968" s="115"/>
      <c r="CZ1968" s="8" t="str">
        <f t="shared" si="314"/>
        <v>NC</v>
      </c>
      <c r="DA1968" s="8" t="str">
        <f t="shared" si="315"/>
        <v>Invalid PM Setting</v>
      </c>
      <c r="DB1968" s="8" t="str">
        <f t="shared" si="316"/>
        <v>NC</v>
      </c>
      <c r="DC1968" s="8" t="str">
        <f t="shared" si="317"/>
        <v>Invalid PM Setting</v>
      </c>
      <c r="DD1968" s="8"/>
      <c r="DE1968" s="8"/>
      <c r="DF1968" s="8"/>
      <c r="DG1968" s="115"/>
      <c r="DH1968" s="115"/>
      <c r="DI1968" s="115"/>
      <c r="DJ1968" s="115"/>
      <c r="DK1968" s="8"/>
      <c r="DL1968" s="8"/>
      <c r="DM1968" s="8"/>
      <c r="DN1968" s="8"/>
      <c r="DO1968" s="8"/>
      <c r="DP1968" s="115"/>
      <c r="DQ1968" s="115"/>
      <c r="DR1968" s="115"/>
      <c r="DS1968" s="115"/>
      <c r="DT1968" s="115"/>
    </row>
    <row r="1969" spans="1:124" ht="12.75" customHeight="1">
      <c r="A1969" s="115"/>
      <c r="B1969" s="89">
        <v>1966</v>
      </c>
      <c r="C1969" s="8"/>
      <c r="D1969" s="8"/>
      <c r="E1969" s="8"/>
      <c r="F1969" s="8"/>
      <c r="G1969" s="8"/>
      <c r="H1969" s="8"/>
      <c r="I1969" s="8" t="s">
        <v>4889</v>
      </c>
      <c r="J1969" s="8" t="s">
        <v>6967</v>
      </c>
      <c r="K1969" s="8"/>
      <c r="L1969" s="8"/>
      <c r="M1969" s="8"/>
      <c r="N1969" s="8"/>
      <c r="O1969" s="8" t="s">
        <v>6264</v>
      </c>
      <c r="P1969" s="8"/>
      <c r="Q1969" s="8"/>
      <c r="R1969" s="8"/>
      <c r="S1969" s="8"/>
      <c r="T1969" s="8"/>
      <c r="U1969" s="8"/>
      <c r="V1969" s="8"/>
      <c r="W1969" s="8"/>
      <c r="X1969" s="8"/>
      <c r="Y1969" s="8"/>
      <c r="Z1969" s="8"/>
      <c r="AA1969" s="8"/>
      <c r="AB1969" s="8"/>
      <c r="AC1969" s="8" t="str">
        <f t="shared" si="309"/>
        <v>NO</v>
      </c>
      <c r="AD1969" s="8" t="str">
        <f t="shared" si="310"/>
        <v>NC,,,,,,,,,,,,,</v>
      </c>
      <c r="AE1969" s="8"/>
      <c r="AF1969" s="115"/>
      <c r="AG1969" s="115"/>
      <c r="AH1969" s="8" t="s">
        <v>4889</v>
      </c>
      <c r="AI1969" s="115" t="s">
        <v>4889</v>
      </c>
      <c r="AJ1969" s="115"/>
      <c r="AK1969" s="115"/>
      <c r="AL1969" s="115"/>
      <c r="AM1969" s="115"/>
      <c r="AN1969" s="115"/>
      <c r="AO1969" s="115"/>
      <c r="AP1969" s="115"/>
      <c r="AQ1969" s="115"/>
      <c r="AR1969" s="115"/>
      <c r="AS1969" s="115"/>
      <c r="AT1969" s="115"/>
      <c r="AU1969" s="115"/>
      <c r="AV1969" s="115"/>
      <c r="AW1969" s="115"/>
      <c r="AX1969" s="115"/>
      <c r="AY1969" s="115"/>
      <c r="AZ1969" s="115"/>
      <c r="BA1969" s="115"/>
      <c r="BB1969" s="115"/>
      <c r="BC1969" s="115"/>
      <c r="BD1969" s="115"/>
      <c r="BE1969" s="115"/>
      <c r="BF1969" s="115"/>
      <c r="BG1969" s="115"/>
      <c r="BH1969" s="115"/>
      <c r="BI1969" s="115"/>
      <c r="BJ1969" s="115"/>
      <c r="BK1969" s="115"/>
      <c r="BL1969" s="115"/>
      <c r="BM1969" s="115"/>
      <c r="BN1969" s="115"/>
      <c r="BO1969" s="8"/>
      <c r="BP1969" s="8"/>
      <c r="BQ1969" s="8"/>
      <c r="BR1969" s="8"/>
      <c r="BS1969" s="8"/>
      <c r="BT1969" s="8"/>
      <c r="BU1969" s="8"/>
      <c r="BV1969" s="8"/>
      <c r="BW1969" s="8"/>
      <c r="BX1969" s="8"/>
      <c r="BY1969" s="8"/>
      <c r="BZ1969" s="8"/>
      <c r="CA1969" s="8"/>
      <c r="CB1969" s="8"/>
      <c r="CC1969" s="8"/>
      <c r="CD1969" s="115"/>
      <c r="CE1969" s="8" t="str">
        <f t="shared" si="308"/>
        <v>NC</v>
      </c>
      <c r="CF1969" s="8" t="str">
        <f t="shared" si="311"/>
        <v>Invalid PM Setting</v>
      </c>
      <c r="CG1969" s="8" t="str">
        <f t="shared" si="312"/>
        <v>NC</v>
      </c>
      <c r="CH1969" s="8" t="str">
        <f t="shared" si="313"/>
        <v>Invalid PM Setting</v>
      </c>
      <c r="CI1969" s="8"/>
      <c r="CJ1969" s="8"/>
      <c r="CK1969" s="8"/>
      <c r="CL1969" s="8"/>
      <c r="CM1969" s="115"/>
      <c r="CN1969" s="115"/>
      <c r="CO1969" s="115"/>
      <c r="CP1969" s="115"/>
      <c r="CQ1969" s="8"/>
      <c r="CR1969" s="8"/>
      <c r="CS1969" s="8"/>
      <c r="CT1969" s="8"/>
      <c r="CU1969" s="115"/>
      <c r="CV1969" s="115"/>
      <c r="CY1969" s="115"/>
      <c r="CZ1969" s="8" t="str">
        <f t="shared" si="314"/>
        <v>NC</v>
      </c>
      <c r="DA1969" s="8" t="str">
        <f t="shared" si="315"/>
        <v>Invalid PM Setting</v>
      </c>
      <c r="DB1969" s="8" t="str">
        <f t="shared" si="316"/>
        <v>NC</v>
      </c>
      <c r="DC1969" s="8" t="str">
        <f t="shared" si="317"/>
        <v>Invalid PM Setting</v>
      </c>
      <c r="DD1969" s="8"/>
      <c r="DE1969" s="8"/>
      <c r="DF1969" s="8"/>
      <c r="DG1969" s="115"/>
      <c r="DH1969" s="115"/>
      <c r="DI1969" s="115"/>
      <c r="DJ1969" s="115"/>
      <c r="DK1969" s="8"/>
      <c r="DL1969" s="8"/>
      <c r="DM1969" s="8"/>
      <c r="DN1969" s="8"/>
      <c r="DO1969" s="8"/>
      <c r="DP1969" s="115"/>
      <c r="DQ1969" s="115"/>
      <c r="DR1969" s="115"/>
      <c r="DS1969" s="115"/>
      <c r="DT1969" s="115"/>
    </row>
    <row r="1970" spans="1:124" ht="12.75" customHeight="1">
      <c r="A1970" s="115"/>
      <c r="B1970" s="89">
        <v>1967</v>
      </c>
      <c r="C1970" s="8"/>
      <c r="D1970" s="8"/>
      <c r="E1970" s="8"/>
      <c r="F1970" s="8"/>
      <c r="G1970" s="8"/>
      <c r="H1970" s="8"/>
      <c r="I1970" s="8" t="s">
        <v>4889</v>
      </c>
      <c r="J1970" s="8" t="s">
        <v>5046</v>
      </c>
      <c r="K1970" s="8"/>
      <c r="L1970" s="8"/>
      <c r="M1970" s="8"/>
      <c r="N1970" s="8"/>
      <c r="O1970" s="8" t="s">
        <v>6264</v>
      </c>
      <c r="P1970" s="8"/>
      <c r="Q1970" s="8"/>
      <c r="R1970" s="8"/>
      <c r="S1970" s="8"/>
      <c r="T1970" s="8"/>
      <c r="U1970" s="8"/>
      <c r="V1970" s="8"/>
      <c r="W1970" s="8"/>
      <c r="X1970" s="8"/>
      <c r="Y1970" s="8"/>
      <c r="Z1970" s="8"/>
      <c r="AA1970" s="8"/>
      <c r="AB1970" s="8"/>
      <c r="AC1970" s="8" t="str">
        <f t="shared" si="309"/>
        <v>NO</v>
      </c>
      <c r="AD1970" s="8" t="str">
        <f t="shared" si="310"/>
        <v>NC,,,,,,,,,,,,,</v>
      </c>
      <c r="AE1970" s="8"/>
      <c r="AF1970" s="115"/>
      <c r="AG1970" s="115"/>
      <c r="AH1970" s="8" t="s">
        <v>4889</v>
      </c>
      <c r="AI1970" s="115" t="s">
        <v>4889</v>
      </c>
      <c r="AJ1970" s="115"/>
      <c r="AK1970" s="115"/>
      <c r="AL1970" s="115"/>
      <c r="AM1970" s="115"/>
      <c r="AN1970" s="115"/>
      <c r="AO1970" s="115"/>
      <c r="AP1970" s="115"/>
      <c r="AQ1970" s="115"/>
      <c r="AR1970" s="115"/>
      <c r="AS1970" s="115"/>
      <c r="AT1970" s="115"/>
      <c r="AU1970" s="115"/>
      <c r="AV1970" s="115"/>
      <c r="AW1970" s="115"/>
      <c r="AX1970" s="115"/>
      <c r="AY1970" s="115"/>
      <c r="AZ1970" s="115"/>
      <c r="BA1970" s="115"/>
      <c r="BB1970" s="115"/>
      <c r="BC1970" s="115"/>
      <c r="BD1970" s="115"/>
      <c r="BE1970" s="115"/>
      <c r="BF1970" s="115"/>
      <c r="BG1970" s="115"/>
      <c r="BH1970" s="115"/>
      <c r="BI1970" s="115"/>
      <c r="BJ1970" s="115"/>
      <c r="BK1970" s="115"/>
      <c r="BL1970" s="115"/>
      <c r="BM1970" s="115"/>
      <c r="BN1970" s="115"/>
      <c r="BO1970" s="8"/>
      <c r="BP1970" s="8"/>
      <c r="BQ1970" s="8"/>
      <c r="BR1970" s="8"/>
      <c r="BS1970" s="8"/>
      <c r="BT1970" s="8"/>
      <c r="BU1970" s="8"/>
      <c r="BV1970" s="8"/>
      <c r="BW1970" s="8"/>
      <c r="BX1970" s="8"/>
      <c r="BY1970" s="8"/>
      <c r="BZ1970" s="8"/>
      <c r="CA1970" s="8"/>
      <c r="CB1970" s="8"/>
      <c r="CC1970" s="8"/>
      <c r="CD1970" s="115"/>
      <c r="CE1970" s="8" t="str">
        <f t="shared" si="308"/>
        <v>NC</v>
      </c>
      <c r="CF1970" s="8" t="str">
        <f t="shared" si="311"/>
        <v>Invalid PM Setting</v>
      </c>
      <c r="CG1970" s="8" t="str">
        <f t="shared" si="312"/>
        <v>NC</v>
      </c>
      <c r="CH1970" s="8" t="str">
        <f t="shared" si="313"/>
        <v>Invalid PM Setting</v>
      </c>
      <c r="CI1970" s="8"/>
      <c r="CJ1970" s="8"/>
      <c r="CK1970" s="8"/>
      <c r="CL1970" s="8"/>
      <c r="CM1970" s="115"/>
      <c r="CN1970" s="115"/>
      <c r="CO1970" s="115"/>
      <c r="CP1970" s="115"/>
      <c r="CQ1970" s="8"/>
      <c r="CR1970" s="8"/>
      <c r="CS1970" s="8"/>
      <c r="CT1970" s="8"/>
      <c r="CU1970" s="115"/>
      <c r="CV1970" s="115"/>
      <c r="CY1970" s="115"/>
      <c r="CZ1970" s="8" t="str">
        <f t="shared" si="314"/>
        <v>NC</v>
      </c>
      <c r="DA1970" s="8" t="str">
        <f t="shared" si="315"/>
        <v>Invalid PM Setting</v>
      </c>
      <c r="DB1970" s="8" t="str">
        <f t="shared" si="316"/>
        <v>NC</v>
      </c>
      <c r="DC1970" s="8" t="str">
        <f t="shared" si="317"/>
        <v>Invalid PM Setting</v>
      </c>
      <c r="DD1970" s="8"/>
      <c r="DE1970" s="8"/>
      <c r="DF1970" s="8"/>
      <c r="DG1970" s="115"/>
      <c r="DH1970" s="115"/>
      <c r="DI1970" s="115"/>
      <c r="DJ1970" s="115"/>
      <c r="DK1970" s="8"/>
      <c r="DL1970" s="8"/>
      <c r="DM1970" s="8"/>
      <c r="DN1970" s="8"/>
      <c r="DO1970" s="8"/>
      <c r="DP1970" s="115"/>
      <c r="DQ1970" s="115"/>
      <c r="DR1970" s="115"/>
      <c r="DS1970" s="115"/>
      <c r="DT1970" s="115"/>
    </row>
    <row r="1971" spans="1:124" ht="12.75" customHeight="1">
      <c r="A1971" s="115"/>
      <c r="B1971" s="89">
        <v>1968</v>
      </c>
      <c r="C1971" s="8"/>
      <c r="D1971" s="8"/>
      <c r="E1971" s="8"/>
      <c r="F1971" s="8"/>
      <c r="G1971" s="8"/>
      <c r="H1971" s="8"/>
      <c r="I1971" s="8" t="s">
        <v>4889</v>
      </c>
      <c r="J1971" s="8" t="s">
        <v>7043</v>
      </c>
      <c r="K1971" s="8"/>
      <c r="L1971" s="8"/>
      <c r="M1971" s="8"/>
      <c r="N1971" s="8"/>
      <c r="O1971" s="8" t="s">
        <v>6264</v>
      </c>
      <c r="P1971" s="8"/>
      <c r="Q1971" s="8"/>
      <c r="R1971" s="8"/>
      <c r="S1971" s="8"/>
      <c r="T1971" s="8"/>
      <c r="U1971" s="8"/>
      <c r="V1971" s="8"/>
      <c r="W1971" s="8"/>
      <c r="X1971" s="8"/>
      <c r="Y1971" s="8"/>
      <c r="Z1971" s="8"/>
      <c r="AA1971" s="8"/>
      <c r="AB1971" s="8"/>
      <c r="AC1971" s="8" t="str">
        <f t="shared" si="309"/>
        <v>NO</v>
      </c>
      <c r="AD1971" s="8" t="str">
        <f t="shared" si="310"/>
        <v>NC,,,,,,,,,,,,,</v>
      </c>
      <c r="AE1971" s="8"/>
      <c r="AF1971" s="115"/>
      <c r="AG1971" s="115"/>
      <c r="AH1971" s="8" t="s">
        <v>4889</v>
      </c>
      <c r="AI1971" s="115" t="s">
        <v>4889</v>
      </c>
      <c r="AJ1971" s="115"/>
      <c r="AK1971" s="115"/>
      <c r="AL1971" s="115"/>
      <c r="AM1971" s="115"/>
      <c r="AN1971" s="115"/>
      <c r="AO1971" s="115"/>
      <c r="AP1971" s="115"/>
      <c r="AQ1971" s="115"/>
      <c r="AR1971" s="115"/>
      <c r="AS1971" s="115"/>
      <c r="AT1971" s="115"/>
      <c r="AU1971" s="115"/>
      <c r="AV1971" s="115"/>
      <c r="AW1971" s="115"/>
      <c r="AX1971" s="115"/>
      <c r="AY1971" s="115"/>
      <c r="AZ1971" s="115"/>
      <c r="BA1971" s="115"/>
      <c r="BB1971" s="115"/>
      <c r="BC1971" s="115"/>
      <c r="BD1971" s="115"/>
      <c r="BE1971" s="115"/>
      <c r="BF1971" s="115"/>
      <c r="BG1971" s="115"/>
      <c r="BH1971" s="115"/>
      <c r="BI1971" s="115"/>
      <c r="BJ1971" s="115"/>
      <c r="BK1971" s="115"/>
      <c r="BL1971" s="115"/>
      <c r="BM1971" s="115"/>
      <c r="BN1971" s="115"/>
      <c r="BO1971" s="8"/>
      <c r="BP1971" s="8"/>
      <c r="BQ1971" s="8"/>
      <c r="BR1971" s="8"/>
      <c r="BS1971" s="8"/>
      <c r="BT1971" s="8"/>
      <c r="BU1971" s="8"/>
      <c r="BV1971" s="8"/>
      <c r="BW1971" s="8"/>
      <c r="BX1971" s="8"/>
      <c r="BY1971" s="8"/>
      <c r="BZ1971" s="8"/>
      <c r="CA1971" s="8"/>
      <c r="CB1971" s="8"/>
      <c r="CC1971" s="8"/>
      <c r="CD1971" s="115"/>
      <c r="CE1971" s="8" t="str">
        <f t="shared" si="308"/>
        <v>NC</v>
      </c>
      <c r="CF1971" s="8" t="str">
        <f t="shared" si="311"/>
        <v>Invalid PM Setting</v>
      </c>
      <c r="CG1971" s="8" t="str">
        <f t="shared" si="312"/>
        <v>NC</v>
      </c>
      <c r="CH1971" s="8" t="str">
        <f t="shared" si="313"/>
        <v>Invalid PM Setting</v>
      </c>
      <c r="CI1971" s="8"/>
      <c r="CJ1971" s="8"/>
      <c r="CK1971" s="8"/>
      <c r="CL1971" s="8"/>
      <c r="CM1971" s="115"/>
      <c r="CN1971" s="115"/>
      <c r="CO1971" s="115"/>
      <c r="CP1971" s="115"/>
      <c r="CQ1971" s="8"/>
      <c r="CR1971" s="8"/>
      <c r="CS1971" s="8"/>
      <c r="CT1971" s="8"/>
      <c r="CU1971" s="115"/>
      <c r="CV1971" s="115"/>
      <c r="CY1971" s="115"/>
      <c r="CZ1971" s="8" t="str">
        <f t="shared" si="314"/>
        <v>NC</v>
      </c>
      <c r="DA1971" s="8" t="str">
        <f t="shared" si="315"/>
        <v>Invalid PM Setting</v>
      </c>
      <c r="DB1971" s="8" t="str">
        <f t="shared" si="316"/>
        <v>NC</v>
      </c>
      <c r="DC1971" s="8" t="str">
        <f t="shared" si="317"/>
        <v>Invalid PM Setting</v>
      </c>
      <c r="DD1971" s="8"/>
      <c r="DE1971" s="8"/>
      <c r="DF1971" s="8"/>
      <c r="DG1971" s="115"/>
      <c r="DH1971" s="115"/>
      <c r="DI1971" s="115"/>
      <c r="DJ1971" s="115"/>
      <c r="DK1971" s="8"/>
      <c r="DL1971" s="8"/>
      <c r="DM1971" s="8"/>
      <c r="DN1971" s="8"/>
      <c r="DO1971" s="8"/>
      <c r="DP1971" s="115"/>
      <c r="DQ1971" s="115"/>
      <c r="DR1971" s="115"/>
      <c r="DS1971" s="115"/>
      <c r="DT1971" s="115"/>
    </row>
    <row r="1972" spans="1:124" ht="12.75" customHeight="1">
      <c r="A1972" s="115"/>
      <c r="B1972" s="89">
        <v>1969</v>
      </c>
      <c r="C1972" s="8"/>
      <c r="D1972" s="8"/>
      <c r="E1972" s="8"/>
      <c r="F1972" s="8"/>
      <c r="G1972" s="8"/>
      <c r="H1972" s="8"/>
      <c r="I1972" s="8" t="s">
        <v>4889</v>
      </c>
      <c r="J1972" s="8" t="s">
        <v>3316</v>
      </c>
      <c r="K1972" s="8"/>
      <c r="L1972" s="8"/>
      <c r="M1972" s="8"/>
      <c r="N1972" s="8"/>
      <c r="O1972" s="8" t="s">
        <v>6264</v>
      </c>
      <c r="P1972" s="8"/>
      <c r="Q1972" s="8"/>
      <c r="R1972" s="8"/>
      <c r="S1972" s="8"/>
      <c r="T1972" s="8"/>
      <c r="U1972" s="8"/>
      <c r="V1972" s="8"/>
      <c r="W1972" s="8"/>
      <c r="X1972" s="8"/>
      <c r="Y1972" s="8"/>
      <c r="Z1972" s="8"/>
      <c r="AA1972" s="8"/>
      <c r="AB1972" s="8"/>
      <c r="AC1972" s="8" t="str">
        <f t="shared" si="309"/>
        <v>NO</v>
      </c>
      <c r="AD1972" s="8" t="str">
        <f t="shared" si="310"/>
        <v>NC,,,,,,,,,,,,,</v>
      </c>
      <c r="AE1972" s="8"/>
      <c r="AF1972" s="115"/>
      <c r="AG1972" s="115"/>
      <c r="AH1972" s="8" t="s">
        <v>4889</v>
      </c>
      <c r="AI1972" s="115" t="s">
        <v>4889</v>
      </c>
      <c r="AJ1972" s="115"/>
      <c r="AK1972" s="115"/>
      <c r="AL1972" s="115"/>
      <c r="AM1972" s="115"/>
      <c r="AN1972" s="115"/>
      <c r="AO1972" s="115"/>
      <c r="AP1972" s="115"/>
      <c r="AQ1972" s="115"/>
      <c r="AR1972" s="115"/>
      <c r="AS1972" s="115"/>
      <c r="AT1972" s="115"/>
      <c r="AU1972" s="115"/>
      <c r="AV1972" s="115"/>
      <c r="AW1972" s="115"/>
      <c r="AX1972" s="115"/>
      <c r="AY1972" s="115"/>
      <c r="AZ1972" s="115"/>
      <c r="BA1972" s="115"/>
      <c r="BB1972" s="115"/>
      <c r="BC1972" s="115"/>
      <c r="BD1972" s="115"/>
      <c r="BE1972" s="115"/>
      <c r="BF1972" s="115"/>
      <c r="BG1972" s="115"/>
      <c r="BH1972" s="115"/>
      <c r="BI1972" s="115"/>
      <c r="BJ1972" s="115"/>
      <c r="BK1972" s="115"/>
      <c r="BL1972" s="115"/>
      <c r="BM1972" s="115"/>
      <c r="BN1972" s="115"/>
      <c r="BO1972" s="8"/>
      <c r="BP1972" s="8"/>
      <c r="BQ1972" s="8"/>
      <c r="BR1972" s="8"/>
      <c r="BS1972" s="8"/>
      <c r="BT1972" s="8"/>
      <c r="BU1972" s="8"/>
      <c r="BV1972" s="8"/>
      <c r="BW1972" s="8"/>
      <c r="BX1972" s="8"/>
      <c r="BY1972" s="8"/>
      <c r="BZ1972" s="8"/>
      <c r="CA1972" s="8"/>
      <c r="CB1972" s="8"/>
      <c r="CC1972" s="8"/>
      <c r="CD1972" s="115"/>
      <c r="CE1972" s="8" t="str">
        <f t="shared" si="308"/>
        <v>NC</v>
      </c>
      <c r="CF1972" s="8" t="str">
        <f t="shared" si="311"/>
        <v>Invalid PM Setting</v>
      </c>
      <c r="CG1972" s="8" t="str">
        <f t="shared" si="312"/>
        <v>NC</v>
      </c>
      <c r="CH1972" s="8" t="str">
        <f t="shared" si="313"/>
        <v>Invalid PM Setting</v>
      </c>
      <c r="CI1972" s="8"/>
      <c r="CJ1972" s="8"/>
      <c r="CK1972" s="8"/>
      <c r="CL1972" s="8"/>
      <c r="CM1972" s="115"/>
      <c r="CN1972" s="115"/>
      <c r="CO1972" s="115"/>
      <c r="CP1972" s="115"/>
      <c r="CQ1972" s="8"/>
      <c r="CR1972" s="8"/>
      <c r="CS1972" s="8"/>
      <c r="CT1972" s="8"/>
      <c r="CU1972" s="115"/>
      <c r="CV1972" s="115"/>
      <c r="CY1972" s="115"/>
      <c r="CZ1972" s="8" t="str">
        <f t="shared" si="314"/>
        <v>NC</v>
      </c>
      <c r="DA1972" s="8" t="str">
        <f t="shared" si="315"/>
        <v>Invalid PM Setting</v>
      </c>
      <c r="DB1972" s="8" t="str">
        <f t="shared" si="316"/>
        <v>NC</v>
      </c>
      <c r="DC1972" s="8" t="str">
        <f t="shared" si="317"/>
        <v>Invalid PM Setting</v>
      </c>
      <c r="DD1972" s="8"/>
      <c r="DE1972" s="8"/>
      <c r="DF1972" s="8"/>
      <c r="DG1972" s="115"/>
      <c r="DH1972" s="115"/>
      <c r="DI1972" s="115"/>
      <c r="DJ1972" s="115"/>
      <c r="DK1972" s="8"/>
      <c r="DL1972" s="8"/>
      <c r="DM1972" s="8"/>
      <c r="DN1972" s="8"/>
      <c r="DO1972" s="8"/>
      <c r="DP1972" s="115"/>
      <c r="DQ1972" s="115"/>
      <c r="DR1972" s="115"/>
      <c r="DS1972" s="115"/>
      <c r="DT1972" s="115"/>
    </row>
    <row r="1973" spans="1:124" ht="12.75" customHeight="1">
      <c r="A1973" s="115"/>
      <c r="B1973" s="89">
        <v>1970</v>
      </c>
      <c r="C1973" s="8"/>
      <c r="D1973" s="8"/>
      <c r="E1973" s="8"/>
      <c r="F1973" s="8"/>
      <c r="G1973" s="8"/>
      <c r="H1973" s="8"/>
      <c r="I1973" s="8" t="s">
        <v>4889</v>
      </c>
      <c r="J1973" s="8" t="s">
        <v>3356</v>
      </c>
      <c r="K1973" s="8"/>
      <c r="L1973" s="8"/>
      <c r="M1973" s="8"/>
      <c r="N1973" s="8"/>
      <c r="O1973" s="8" t="s">
        <v>6264</v>
      </c>
      <c r="P1973" s="8"/>
      <c r="Q1973" s="8"/>
      <c r="R1973" s="8"/>
      <c r="S1973" s="8"/>
      <c r="T1973" s="8"/>
      <c r="U1973" s="8"/>
      <c r="V1973" s="8"/>
      <c r="W1973" s="8"/>
      <c r="X1973" s="8"/>
      <c r="Y1973" s="8"/>
      <c r="Z1973" s="8"/>
      <c r="AA1973" s="8"/>
      <c r="AB1973" s="8"/>
      <c r="AC1973" s="8" t="str">
        <f t="shared" si="309"/>
        <v>NO</v>
      </c>
      <c r="AD1973" s="8" t="str">
        <f t="shared" si="310"/>
        <v>NC,,,,,,,,,,,,,</v>
      </c>
      <c r="AE1973" s="8"/>
      <c r="AF1973" s="115"/>
      <c r="AG1973" s="115"/>
      <c r="AH1973" s="8" t="s">
        <v>4889</v>
      </c>
      <c r="AI1973" s="115" t="s">
        <v>4889</v>
      </c>
      <c r="AJ1973" s="115"/>
      <c r="AK1973" s="115"/>
      <c r="AL1973" s="115"/>
      <c r="AM1973" s="115"/>
      <c r="AN1973" s="115"/>
      <c r="AO1973" s="115"/>
      <c r="AP1973" s="115"/>
      <c r="AQ1973" s="115"/>
      <c r="AR1973" s="115"/>
      <c r="AS1973" s="115"/>
      <c r="AT1973" s="115"/>
      <c r="AU1973" s="115"/>
      <c r="AV1973" s="115"/>
      <c r="AW1973" s="115"/>
      <c r="AX1973" s="115"/>
      <c r="AY1973" s="115"/>
      <c r="AZ1973" s="115"/>
      <c r="BA1973" s="115"/>
      <c r="BB1973" s="115"/>
      <c r="BC1973" s="115"/>
      <c r="BD1973" s="115"/>
      <c r="BE1973" s="115"/>
      <c r="BF1973" s="115"/>
      <c r="BG1973" s="115"/>
      <c r="BH1973" s="115"/>
      <c r="BI1973" s="115"/>
      <c r="BJ1973" s="115"/>
      <c r="BK1973" s="115"/>
      <c r="BL1973" s="115"/>
      <c r="BM1973" s="115"/>
      <c r="BN1973" s="115"/>
      <c r="BO1973" s="8"/>
      <c r="BP1973" s="8"/>
      <c r="BQ1973" s="8"/>
      <c r="BR1973" s="8"/>
      <c r="BS1973" s="8"/>
      <c r="BT1973" s="8"/>
      <c r="BU1973" s="8"/>
      <c r="BV1973" s="8"/>
      <c r="BW1973" s="8"/>
      <c r="BX1973" s="8"/>
      <c r="BY1973" s="8"/>
      <c r="BZ1973" s="8"/>
      <c r="CA1973" s="8"/>
      <c r="CB1973" s="8"/>
      <c r="CC1973" s="8"/>
      <c r="CD1973" s="115"/>
      <c r="CE1973" s="8" t="str">
        <f t="shared" si="308"/>
        <v>NC</v>
      </c>
      <c r="CF1973" s="8" t="str">
        <f t="shared" si="311"/>
        <v>Invalid PM Setting</v>
      </c>
      <c r="CG1973" s="8" t="str">
        <f t="shared" si="312"/>
        <v>NC</v>
      </c>
      <c r="CH1973" s="8" t="str">
        <f t="shared" si="313"/>
        <v>Invalid PM Setting</v>
      </c>
      <c r="CI1973" s="8"/>
      <c r="CJ1973" s="8"/>
      <c r="CK1973" s="8"/>
      <c r="CL1973" s="8"/>
      <c r="CM1973" s="115"/>
      <c r="CN1973" s="115"/>
      <c r="CO1973" s="115"/>
      <c r="CP1973" s="115"/>
      <c r="CQ1973" s="8"/>
      <c r="CR1973" s="8"/>
      <c r="CS1973" s="8"/>
      <c r="CT1973" s="8"/>
      <c r="CU1973" s="115"/>
      <c r="CV1973" s="115"/>
      <c r="CY1973" s="115"/>
      <c r="CZ1973" s="8" t="str">
        <f t="shared" si="314"/>
        <v>NC</v>
      </c>
      <c r="DA1973" s="8" t="str">
        <f t="shared" si="315"/>
        <v>Invalid PM Setting</v>
      </c>
      <c r="DB1973" s="8" t="str">
        <f t="shared" si="316"/>
        <v>NC</v>
      </c>
      <c r="DC1973" s="8" t="str">
        <f t="shared" si="317"/>
        <v>Invalid PM Setting</v>
      </c>
      <c r="DD1973" s="8"/>
      <c r="DE1973" s="8"/>
      <c r="DF1973" s="8"/>
      <c r="DG1973" s="115"/>
      <c r="DH1973" s="115"/>
      <c r="DI1973" s="115"/>
      <c r="DJ1973" s="115"/>
      <c r="DK1973" s="8"/>
      <c r="DL1973" s="8"/>
      <c r="DM1973" s="8"/>
      <c r="DN1973" s="8"/>
      <c r="DO1973" s="8"/>
      <c r="DP1973" s="115"/>
      <c r="DQ1973" s="115"/>
      <c r="DR1973" s="115"/>
      <c r="DS1973" s="115"/>
      <c r="DT1973" s="115"/>
    </row>
    <row r="1974" spans="1:124" ht="12.75" customHeight="1">
      <c r="A1974" s="115"/>
      <c r="B1974" s="89">
        <v>1971</v>
      </c>
      <c r="C1974" s="8"/>
      <c r="D1974" s="8"/>
      <c r="E1974" s="8"/>
      <c r="F1974" s="8"/>
      <c r="G1974" s="8"/>
      <c r="H1974" s="8"/>
      <c r="I1974" s="8" t="s">
        <v>4889</v>
      </c>
      <c r="J1974" s="8" t="s">
        <v>3429</v>
      </c>
      <c r="K1974" s="8"/>
      <c r="L1974" s="8"/>
      <c r="M1974" s="8"/>
      <c r="N1974" s="8"/>
      <c r="O1974" s="8" t="s">
        <v>6264</v>
      </c>
      <c r="P1974" s="8"/>
      <c r="Q1974" s="8"/>
      <c r="R1974" s="8"/>
      <c r="S1974" s="8"/>
      <c r="T1974" s="8"/>
      <c r="U1974" s="8"/>
      <c r="V1974" s="8"/>
      <c r="W1974" s="8"/>
      <c r="X1974" s="8"/>
      <c r="Y1974" s="8"/>
      <c r="Z1974" s="8"/>
      <c r="AA1974" s="8"/>
      <c r="AB1974" s="8"/>
      <c r="AC1974" s="8" t="str">
        <f t="shared" si="309"/>
        <v>NO</v>
      </c>
      <c r="AD1974" s="8" t="str">
        <f t="shared" si="310"/>
        <v>NC,,,,,,,,,,,,,</v>
      </c>
      <c r="AE1974" s="8"/>
      <c r="AF1974" s="115"/>
      <c r="AG1974" s="115"/>
      <c r="AH1974" s="8" t="s">
        <v>4889</v>
      </c>
      <c r="AI1974" s="115" t="s">
        <v>4889</v>
      </c>
      <c r="AJ1974" s="115"/>
      <c r="AK1974" s="115"/>
      <c r="AL1974" s="115"/>
      <c r="AM1974" s="115"/>
      <c r="AN1974" s="115"/>
      <c r="AO1974" s="115"/>
      <c r="AP1974" s="115"/>
      <c r="AQ1974" s="115"/>
      <c r="AR1974" s="115"/>
      <c r="AS1974" s="115"/>
      <c r="AT1974" s="115"/>
      <c r="AU1974" s="115"/>
      <c r="AV1974" s="115"/>
      <c r="AW1974" s="115"/>
      <c r="AX1974" s="115"/>
      <c r="AY1974" s="115"/>
      <c r="AZ1974" s="115"/>
      <c r="BA1974" s="115"/>
      <c r="BB1974" s="115"/>
      <c r="BC1974" s="115"/>
      <c r="BD1974" s="115"/>
      <c r="BE1974" s="115"/>
      <c r="BF1974" s="115"/>
      <c r="BG1974" s="115"/>
      <c r="BH1974" s="115"/>
      <c r="BI1974" s="115"/>
      <c r="BJ1974" s="115"/>
      <c r="BK1974" s="115"/>
      <c r="BL1974" s="115"/>
      <c r="BM1974" s="115"/>
      <c r="BN1974" s="115"/>
      <c r="BO1974" s="8"/>
      <c r="BP1974" s="8"/>
      <c r="BQ1974" s="8"/>
      <c r="BR1974" s="8"/>
      <c r="BS1974" s="8"/>
      <c r="BT1974" s="8"/>
      <c r="BU1974" s="8"/>
      <c r="BV1974" s="8"/>
      <c r="BW1974" s="8"/>
      <c r="BX1974" s="8"/>
      <c r="BY1974" s="8"/>
      <c r="BZ1974" s="8"/>
      <c r="CA1974" s="8"/>
      <c r="CB1974" s="8"/>
      <c r="CC1974" s="8"/>
      <c r="CD1974" s="115"/>
      <c r="CE1974" s="8" t="str">
        <f t="shared" si="308"/>
        <v>NC</v>
      </c>
      <c r="CF1974" s="8" t="str">
        <f t="shared" si="311"/>
        <v>Invalid PM Setting</v>
      </c>
      <c r="CG1974" s="8" t="str">
        <f t="shared" si="312"/>
        <v>NC</v>
      </c>
      <c r="CH1974" s="8" t="str">
        <f t="shared" si="313"/>
        <v>Invalid PM Setting</v>
      </c>
      <c r="CI1974" s="8"/>
      <c r="CJ1974" s="8"/>
      <c r="CK1974" s="8"/>
      <c r="CL1974" s="8"/>
      <c r="CM1974" s="115"/>
      <c r="CN1974" s="115"/>
      <c r="CO1974" s="115"/>
      <c r="CP1974" s="115"/>
      <c r="CQ1974" s="8"/>
      <c r="CR1974" s="8"/>
      <c r="CS1974" s="8"/>
      <c r="CT1974" s="8"/>
      <c r="CU1974" s="115"/>
      <c r="CV1974" s="115"/>
      <c r="CY1974" s="115"/>
      <c r="CZ1974" s="8" t="str">
        <f t="shared" si="314"/>
        <v>NC</v>
      </c>
      <c r="DA1974" s="8" t="str">
        <f t="shared" si="315"/>
        <v>Invalid PM Setting</v>
      </c>
      <c r="DB1974" s="8" t="str">
        <f t="shared" si="316"/>
        <v>NC</v>
      </c>
      <c r="DC1974" s="8" t="str">
        <f t="shared" si="317"/>
        <v>Invalid PM Setting</v>
      </c>
      <c r="DD1974" s="8"/>
      <c r="DE1974" s="8"/>
      <c r="DF1974" s="8"/>
      <c r="DG1974" s="115"/>
      <c r="DH1974" s="115"/>
      <c r="DI1974" s="115"/>
      <c r="DJ1974" s="115"/>
      <c r="DK1974" s="8"/>
      <c r="DL1974" s="8"/>
      <c r="DM1974" s="8"/>
      <c r="DN1974" s="8"/>
      <c r="DO1974" s="8"/>
      <c r="DP1974" s="115"/>
      <c r="DQ1974" s="115"/>
      <c r="DR1974" s="115"/>
      <c r="DS1974" s="115"/>
      <c r="DT1974" s="115"/>
    </row>
    <row r="1975" spans="1:124" ht="12.75" customHeight="1">
      <c r="A1975" s="115"/>
      <c r="B1975" s="89">
        <v>1972</v>
      </c>
      <c r="C1975" s="8"/>
      <c r="D1975" s="8"/>
      <c r="E1975" s="8"/>
      <c r="F1975" s="8"/>
      <c r="G1975" s="8"/>
      <c r="H1975" s="8"/>
      <c r="I1975" s="8" t="s">
        <v>4889</v>
      </c>
      <c r="J1975" s="8" t="s">
        <v>4386</v>
      </c>
      <c r="K1975" s="8"/>
      <c r="L1975" s="8"/>
      <c r="M1975" s="8"/>
      <c r="N1975" s="8"/>
      <c r="O1975" s="8" t="s">
        <v>6264</v>
      </c>
      <c r="P1975" s="8"/>
      <c r="Q1975" s="8"/>
      <c r="R1975" s="8"/>
      <c r="S1975" s="8"/>
      <c r="T1975" s="8"/>
      <c r="U1975" s="8"/>
      <c r="V1975" s="8"/>
      <c r="W1975" s="8"/>
      <c r="X1975" s="8"/>
      <c r="Y1975" s="8"/>
      <c r="Z1975" s="8"/>
      <c r="AA1975" s="8"/>
      <c r="AB1975" s="8"/>
      <c r="AC1975" s="8" t="str">
        <f t="shared" si="309"/>
        <v>NO</v>
      </c>
      <c r="AD1975" s="8" t="str">
        <f t="shared" si="310"/>
        <v>NC,,,,,,,,,,,,,</v>
      </c>
      <c r="AE1975" s="8"/>
      <c r="AF1975" s="115"/>
      <c r="AG1975" s="115"/>
      <c r="AH1975" s="8" t="s">
        <v>4889</v>
      </c>
      <c r="AI1975" s="115" t="s">
        <v>4889</v>
      </c>
      <c r="AJ1975" s="115"/>
      <c r="AK1975" s="115"/>
      <c r="AL1975" s="115"/>
      <c r="AM1975" s="115"/>
      <c r="AN1975" s="115"/>
      <c r="AO1975" s="115"/>
      <c r="AP1975" s="115"/>
      <c r="AQ1975" s="115"/>
      <c r="AR1975" s="115"/>
      <c r="AS1975" s="115"/>
      <c r="AT1975" s="115"/>
      <c r="AU1975" s="115"/>
      <c r="AV1975" s="115"/>
      <c r="AW1975" s="115"/>
      <c r="AX1975" s="115"/>
      <c r="AY1975" s="115"/>
      <c r="AZ1975" s="115"/>
      <c r="BA1975" s="115"/>
      <c r="BB1975" s="115"/>
      <c r="BC1975" s="115"/>
      <c r="BD1975" s="115"/>
      <c r="BE1975" s="115"/>
      <c r="BF1975" s="115"/>
      <c r="BG1975" s="115"/>
      <c r="BH1975" s="115"/>
      <c r="BI1975" s="115"/>
      <c r="BJ1975" s="115"/>
      <c r="BK1975" s="115"/>
      <c r="BL1975" s="115"/>
      <c r="BM1975" s="115"/>
      <c r="BN1975" s="115"/>
      <c r="BO1975" s="8"/>
      <c r="BP1975" s="8"/>
      <c r="BQ1975" s="8"/>
      <c r="BR1975" s="8"/>
      <c r="BS1975" s="8"/>
      <c r="BT1975" s="8"/>
      <c r="BU1975" s="8"/>
      <c r="BV1975" s="8"/>
      <c r="BW1975" s="8"/>
      <c r="BX1975" s="8"/>
      <c r="BY1975" s="8"/>
      <c r="BZ1975" s="8"/>
      <c r="CA1975" s="8"/>
      <c r="CB1975" s="8"/>
      <c r="CC1975" s="8"/>
      <c r="CD1975" s="115"/>
      <c r="CE1975" s="8" t="str">
        <f t="shared" si="308"/>
        <v>NC</v>
      </c>
      <c r="CF1975" s="8" t="str">
        <f t="shared" si="311"/>
        <v>Invalid PM Setting</v>
      </c>
      <c r="CG1975" s="8" t="str">
        <f t="shared" si="312"/>
        <v>NC</v>
      </c>
      <c r="CH1975" s="8" t="str">
        <f t="shared" si="313"/>
        <v>Invalid PM Setting</v>
      </c>
      <c r="CI1975" s="8"/>
      <c r="CJ1975" s="8"/>
      <c r="CK1975" s="8"/>
      <c r="CL1975" s="8"/>
      <c r="CM1975" s="115"/>
      <c r="CN1975" s="115"/>
      <c r="CO1975" s="115"/>
      <c r="CP1975" s="115"/>
      <c r="CQ1975" s="8"/>
      <c r="CR1975" s="8"/>
      <c r="CS1975" s="8"/>
      <c r="CT1975" s="8"/>
      <c r="CU1975" s="115"/>
      <c r="CV1975" s="115"/>
      <c r="CY1975" s="115"/>
      <c r="CZ1975" s="8" t="str">
        <f t="shared" si="314"/>
        <v>NC</v>
      </c>
      <c r="DA1975" s="8" t="str">
        <f t="shared" si="315"/>
        <v>Invalid PM Setting</v>
      </c>
      <c r="DB1975" s="8" t="str">
        <f t="shared" si="316"/>
        <v>NC</v>
      </c>
      <c r="DC1975" s="8" t="str">
        <f t="shared" si="317"/>
        <v>Invalid PM Setting</v>
      </c>
      <c r="DD1975" s="8"/>
      <c r="DE1975" s="8"/>
      <c r="DF1975" s="8"/>
      <c r="DG1975" s="115"/>
      <c r="DH1975" s="115"/>
      <c r="DI1975" s="115"/>
      <c r="DJ1975" s="115"/>
      <c r="DK1975" s="8"/>
      <c r="DL1975" s="8"/>
      <c r="DM1975" s="8"/>
      <c r="DN1975" s="8"/>
      <c r="DO1975" s="8"/>
      <c r="DP1975" s="115"/>
      <c r="DQ1975" s="115"/>
      <c r="DR1975" s="115"/>
      <c r="DS1975" s="115"/>
      <c r="DT1975" s="115"/>
    </row>
    <row r="1976" spans="1:124" ht="12.75" customHeight="1">
      <c r="A1976" s="115"/>
      <c r="B1976" s="89">
        <v>1973</v>
      </c>
      <c r="C1976" s="8"/>
      <c r="D1976" s="8"/>
      <c r="E1976" s="8"/>
      <c r="F1976" s="8"/>
      <c r="G1976" s="8"/>
      <c r="H1976" s="8"/>
      <c r="I1976" s="8" t="s">
        <v>4889</v>
      </c>
      <c r="J1976" s="8" t="s">
        <v>4516</v>
      </c>
      <c r="K1976" s="8"/>
      <c r="L1976" s="8"/>
      <c r="M1976" s="8"/>
      <c r="N1976" s="8"/>
      <c r="O1976" s="8" t="s">
        <v>6264</v>
      </c>
      <c r="P1976" s="8"/>
      <c r="Q1976" s="8"/>
      <c r="R1976" s="8"/>
      <c r="S1976" s="8"/>
      <c r="T1976" s="8"/>
      <c r="U1976" s="8"/>
      <c r="V1976" s="8"/>
      <c r="W1976" s="8"/>
      <c r="X1976" s="8"/>
      <c r="Y1976" s="8"/>
      <c r="Z1976" s="8"/>
      <c r="AA1976" s="8"/>
      <c r="AB1976" s="8"/>
      <c r="AC1976" s="8" t="str">
        <f t="shared" si="309"/>
        <v>NO</v>
      </c>
      <c r="AD1976" s="8" t="str">
        <f t="shared" si="310"/>
        <v>NC,,,,,,,,,,,,,</v>
      </c>
      <c r="AE1976" s="8"/>
      <c r="AF1976" s="115"/>
      <c r="AG1976" s="115"/>
      <c r="AH1976" s="8" t="s">
        <v>4889</v>
      </c>
      <c r="AI1976" s="115" t="s">
        <v>4889</v>
      </c>
      <c r="AJ1976" s="115"/>
      <c r="AK1976" s="115"/>
      <c r="AL1976" s="115"/>
      <c r="AM1976" s="115"/>
      <c r="AN1976" s="115"/>
      <c r="AO1976" s="115"/>
      <c r="AP1976" s="115"/>
      <c r="AQ1976" s="115"/>
      <c r="AR1976" s="115"/>
      <c r="AS1976" s="115"/>
      <c r="AT1976" s="115"/>
      <c r="AU1976" s="115"/>
      <c r="AV1976" s="115"/>
      <c r="AW1976" s="115"/>
      <c r="AX1976" s="115"/>
      <c r="AY1976" s="115"/>
      <c r="AZ1976" s="115"/>
      <c r="BA1976" s="115"/>
      <c r="BB1976" s="115"/>
      <c r="BC1976" s="115"/>
      <c r="BD1976" s="115"/>
      <c r="BE1976" s="115"/>
      <c r="BF1976" s="115"/>
      <c r="BG1976" s="115"/>
      <c r="BH1976" s="115"/>
      <c r="BI1976" s="115"/>
      <c r="BJ1976" s="115"/>
      <c r="BK1976" s="115"/>
      <c r="BL1976" s="115"/>
      <c r="BM1976" s="115"/>
      <c r="BN1976" s="115"/>
      <c r="BO1976" s="8"/>
      <c r="BP1976" s="8"/>
      <c r="BQ1976" s="8"/>
      <c r="BR1976" s="8"/>
      <c r="BS1976" s="8"/>
      <c r="BT1976" s="8"/>
      <c r="BU1976" s="8"/>
      <c r="BV1976" s="8"/>
      <c r="BW1976" s="8"/>
      <c r="BX1976" s="8"/>
      <c r="BY1976" s="8"/>
      <c r="BZ1976" s="8"/>
      <c r="CA1976" s="8"/>
      <c r="CB1976" s="8"/>
      <c r="CC1976" s="8"/>
      <c r="CD1976" s="115"/>
      <c r="CE1976" s="8" t="str">
        <f t="shared" si="308"/>
        <v>NC</v>
      </c>
      <c r="CF1976" s="8" t="str">
        <f t="shared" si="311"/>
        <v>Invalid PM Setting</v>
      </c>
      <c r="CG1976" s="8" t="str">
        <f t="shared" si="312"/>
        <v>NC</v>
      </c>
      <c r="CH1976" s="8" t="str">
        <f t="shared" si="313"/>
        <v>Invalid PM Setting</v>
      </c>
      <c r="CI1976" s="8"/>
      <c r="CJ1976" s="8"/>
      <c r="CK1976" s="8"/>
      <c r="CL1976" s="8"/>
      <c r="CM1976" s="115"/>
      <c r="CN1976" s="115"/>
      <c r="CO1976" s="115"/>
      <c r="CP1976" s="115"/>
      <c r="CQ1976" s="8"/>
      <c r="CR1976" s="8"/>
      <c r="CS1976" s="8"/>
      <c r="CT1976" s="8"/>
      <c r="CU1976" s="115"/>
      <c r="CV1976" s="115"/>
      <c r="CY1976" s="115"/>
      <c r="CZ1976" s="8" t="str">
        <f t="shared" si="314"/>
        <v>NC</v>
      </c>
      <c r="DA1976" s="8" t="str">
        <f t="shared" si="315"/>
        <v>Invalid PM Setting</v>
      </c>
      <c r="DB1976" s="8" t="str">
        <f t="shared" si="316"/>
        <v>NC</v>
      </c>
      <c r="DC1976" s="8" t="str">
        <f t="shared" si="317"/>
        <v>Invalid PM Setting</v>
      </c>
      <c r="DD1976" s="8"/>
      <c r="DE1976" s="8"/>
      <c r="DF1976" s="8"/>
      <c r="DG1976" s="115"/>
      <c r="DH1976" s="115"/>
      <c r="DI1976" s="115"/>
      <c r="DJ1976" s="115"/>
      <c r="DK1976" s="8"/>
      <c r="DL1976" s="8"/>
      <c r="DM1976" s="8"/>
      <c r="DN1976" s="8"/>
      <c r="DO1976" s="8"/>
      <c r="DP1976" s="115"/>
      <c r="DQ1976" s="115"/>
      <c r="DR1976" s="115"/>
      <c r="DS1976" s="115"/>
      <c r="DT1976" s="115"/>
    </row>
    <row r="1977" spans="1:124" ht="12.75" customHeight="1">
      <c r="A1977" s="115"/>
      <c r="B1977" s="89">
        <v>1974</v>
      </c>
      <c r="C1977" s="8"/>
      <c r="D1977" s="8"/>
      <c r="E1977" s="8"/>
      <c r="F1977" s="8"/>
      <c r="G1977" s="8"/>
      <c r="H1977" s="8"/>
      <c r="I1977" s="8" t="s">
        <v>4889</v>
      </c>
      <c r="J1977" s="8" t="s">
        <v>4401</v>
      </c>
      <c r="K1977" s="8"/>
      <c r="L1977" s="8"/>
      <c r="M1977" s="8"/>
      <c r="N1977" s="8"/>
      <c r="O1977" s="8" t="s">
        <v>6264</v>
      </c>
      <c r="P1977" s="8"/>
      <c r="Q1977" s="8"/>
      <c r="R1977" s="8"/>
      <c r="S1977" s="8"/>
      <c r="T1977" s="8"/>
      <c r="U1977" s="8"/>
      <c r="V1977" s="8"/>
      <c r="W1977" s="8"/>
      <c r="X1977" s="8"/>
      <c r="Y1977" s="8"/>
      <c r="Z1977" s="8"/>
      <c r="AA1977" s="8"/>
      <c r="AB1977" s="8"/>
      <c r="AC1977" s="8" t="str">
        <f t="shared" si="309"/>
        <v>NO</v>
      </c>
      <c r="AD1977" s="8" t="str">
        <f t="shared" si="310"/>
        <v>NC,,,,,,,,,,,,,</v>
      </c>
      <c r="AE1977" s="8"/>
      <c r="AF1977" s="115"/>
      <c r="AG1977" s="115"/>
      <c r="AH1977" s="8" t="s">
        <v>4889</v>
      </c>
      <c r="AI1977" s="115" t="s">
        <v>4889</v>
      </c>
      <c r="AJ1977" s="115"/>
      <c r="AK1977" s="115"/>
      <c r="AL1977" s="115"/>
      <c r="AM1977" s="115"/>
      <c r="AN1977" s="115"/>
      <c r="AO1977" s="115"/>
      <c r="AP1977" s="115"/>
      <c r="AQ1977" s="115"/>
      <c r="AR1977" s="115"/>
      <c r="AS1977" s="115"/>
      <c r="AT1977" s="115"/>
      <c r="AU1977" s="115"/>
      <c r="AV1977" s="115"/>
      <c r="AW1977" s="115"/>
      <c r="AX1977" s="115"/>
      <c r="AY1977" s="115"/>
      <c r="AZ1977" s="115"/>
      <c r="BA1977" s="115"/>
      <c r="BB1977" s="115"/>
      <c r="BC1977" s="115"/>
      <c r="BD1977" s="115"/>
      <c r="BE1977" s="115"/>
      <c r="BF1977" s="115"/>
      <c r="BG1977" s="115"/>
      <c r="BH1977" s="115"/>
      <c r="BI1977" s="115"/>
      <c r="BJ1977" s="115"/>
      <c r="BK1977" s="115"/>
      <c r="BL1977" s="115"/>
      <c r="BM1977" s="115"/>
      <c r="BN1977" s="115"/>
      <c r="BO1977" s="8"/>
      <c r="BP1977" s="8"/>
      <c r="BQ1977" s="8"/>
      <c r="BR1977" s="8"/>
      <c r="BS1977" s="8"/>
      <c r="BT1977" s="8"/>
      <c r="BU1977" s="8"/>
      <c r="BV1977" s="8"/>
      <c r="BW1977" s="8"/>
      <c r="BX1977" s="8"/>
      <c r="BY1977" s="8"/>
      <c r="BZ1977" s="8"/>
      <c r="CA1977" s="8"/>
      <c r="CB1977" s="8"/>
      <c r="CC1977" s="8"/>
      <c r="CD1977" s="115"/>
      <c r="CE1977" s="8" t="str">
        <f t="shared" si="308"/>
        <v>NC</v>
      </c>
      <c r="CF1977" s="8" t="str">
        <f t="shared" si="311"/>
        <v>Invalid PM Setting</v>
      </c>
      <c r="CG1977" s="8" t="str">
        <f t="shared" si="312"/>
        <v>NC</v>
      </c>
      <c r="CH1977" s="8" t="str">
        <f t="shared" si="313"/>
        <v>Invalid PM Setting</v>
      </c>
      <c r="CI1977" s="8"/>
      <c r="CJ1977" s="8"/>
      <c r="CK1977" s="8"/>
      <c r="CL1977" s="8"/>
      <c r="CM1977" s="115"/>
      <c r="CN1977" s="115"/>
      <c r="CO1977" s="115"/>
      <c r="CP1977" s="115"/>
      <c r="CQ1977" s="8"/>
      <c r="CR1977" s="8"/>
      <c r="CS1977" s="8"/>
      <c r="CT1977" s="8"/>
      <c r="CU1977" s="115"/>
      <c r="CV1977" s="115"/>
      <c r="CY1977" s="115"/>
      <c r="CZ1977" s="8" t="str">
        <f t="shared" si="314"/>
        <v>NC</v>
      </c>
      <c r="DA1977" s="8" t="str">
        <f t="shared" si="315"/>
        <v>Invalid PM Setting</v>
      </c>
      <c r="DB1977" s="8" t="str">
        <f t="shared" si="316"/>
        <v>NC</v>
      </c>
      <c r="DC1977" s="8" t="str">
        <f t="shared" si="317"/>
        <v>Invalid PM Setting</v>
      </c>
      <c r="DD1977" s="8"/>
      <c r="DE1977" s="8"/>
      <c r="DF1977" s="8"/>
      <c r="DG1977" s="115"/>
      <c r="DH1977" s="115"/>
      <c r="DI1977" s="115"/>
      <c r="DJ1977" s="115"/>
      <c r="DK1977" s="8"/>
      <c r="DL1977" s="8"/>
      <c r="DM1977" s="8"/>
      <c r="DN1977" s="8"/>
      <c r="DO1977" s="8"/>
      <c r="DP1977" s="115"/>
      <c r="DQ1977" s="115"/>
      <c r="DR1977" s="115"/>
      <c r="DS1977" s="115"/>
      <c r="DT1977" s="115"/>
    </row>
    <row r="1978" spans="1:124" ht="12.75" customHeight="1">
      <c r="A1978" s="115"/>
      <c r="B1978" s="89">
        <v>1975</v>
      </c>
      <c r="C1978" s="8"/>
      <c r="D1978" s="8"/>
      <c r="E1978" s="8"/>
      <c r="F1978" s="8"/>
      <c r="G1978" s="8"/>
      <c r="H1978" s="8"/>
      <c r="I1978" s="8" t="s">
        <v>4889</v>
      </c>
      <c r="J1978" s="8" t="s">
        <v>2930</v>
      </c>
      <c r="K1978" s="8"/>
      <c r="L1978" s="8"/>
      <c r="M1978" s="8"/>
      <c r="N1978" s="8"/>
      <c r="O1978" s="8" t="s">
        <v>6264</v>
      </c>
      <c r="P1978" s="8"/>
      <c r="Q1978" s="8"/>
      <c r="R1978" s="8"/>
      <c r="S1978" s="8"/>
      <c r="T1978" s="8"/>
      <c r="U1978" s="8"/>
      <c r="V1978" s="8"/>
      <c r="W1978" s="8"/>
      <c r="X1978" s="8"/>
      <c r="Y1978" s="8"/>
      <c r="Z1978" s="8"/>
      <c r="AA1978" s="8"/>
      <c r="AB1978" s="8"/>
      <c r="AC1978" s="8" t="str">
        <f t="shared" si="309"/>
        <v>NO</v>
      </c>
      <c r="AD1978" s="8" t="str">
        <f t="shared" si="310"/>
        <v>NC,,,,,,,,,,,,,</v>
      </c>
      <c r="AE1978" s="8"/>
      <c r="AF1978" s="115"/>
      <c r="AG1978" s="115"/>
      <c r="AH1978" s="8" t="s">
        <v>4889</v>
      </c>
      <c r="AI1978" s="115" t="s">
        <v>4889</v>
      </c>
      <c r="AJ1978" s="115"/>
      <c r="AK1978" s="115"/>
      <c r="AL1978" s="115"/>
      <c r="AM1978" s="115"/>
      <c r="AN1978" s="115"/>
      <c r="AO1978" s="115"/>
      <c r="AP1978" s="115"/>
      <c r="AQ1978" s="115"/>
      <c r="AR1978" s="115"/>
      <c r="AS1978" s="115"/>
      <c r="AT1978" s="115"/>
      <c r="AU1978" s="115"/>
      <c r="AV1978" s="115"/>
      <c r="AW1978" s="115"/>
      <c r="AX1978" s="115"/>
      <c r="AY1978" s="115"/>
      <c r="AZ1978" s="115"/>
      <c r="BA1978" s="115"/>
      <c r="BB1978" s="115"/>
      <c r="BC1978" s="115"/>
      <c r="BD1978" s="115"/>
      <c r="BE1978" s="115"/>
      <c r="BF1978" s="115"/>
      <c r="BG1978" s="115"/>
      <c r="BH1978" s="115"/>
      <c r="BI1978" s="115"/>
      <c r="BJ1978" s="115"/>
      <c r="BK1978" s="115"/>
      <c r="BL1978" s="115"/>
      <c r="BM1978" s="115"/>
      <c r="BN1978" s="115"/>
      <c r="BO1978" s="8"/>
      <c r="BP1978" s="8"/>
      <c r="BQ1978" s="8"/>
      <c r="BR1978" s="8"/>
      <c r="BS1978" s="8"/>
      <c r="BT1978" s="8"/>
      <c r="BU1978" s="8"/>
      <c r="BV1978" s="8"/>
      <c r="BW1978" s="8"/>
      <c r="BX1978" s="8"/>
      <c r="BY1978" s="8"/>
      <c r="BZ1978" s="8"/>
      <c r="CA1978" s="8"/>
      <c r="CB1978" s="8"/>
      <c r="CC1978" s="8"/>
      <c r="CD1978" s="115"/>
      <c r="CE1978" s="8" t="str">
        <f t="shared" si="308"/>
        <v>NC</v>
      </c>
      <c r="CF1978" s="8" t="str">
        <f t="shared" si="311"/>
        <v>Invalid PM Setting</v>
      </c>
      <c r="CG1978" s="8" t="str">
        <f t="shared" si="312"/>
        <v>NC</v>
      </c>
      <c r="CH1978" s="8" t="str">
        <f t="shared" si="313"/>
        <v>Invalid PM Setting</v>
      </c>
      <c r="CI1978" s="8"/>
      <c r="CJ1978" s="8"/>
      <c r="CK1978" s="8"/>
      <c r="CL1978" s="8"/>
      <c r="CM1978" s="115"/>
      <c r="CN1978" s="115"/>
      <c r="CO1978" s="115"/>
      <c r="CP1978" s="115"/>
      <c r="CQ1978" s="8"/>
      <c r="CR1978" s="8"/>
      <c r="CS1978" s="8"/>
      <c r="CT1978" s="8"/>
      <c r="CU1978" s="115"/>
      <c r="CV1978" s="115"/>
      <c r="CY1978" s="115"/>
      <c r="CZ1978" s="8" t="str">
        <f t="shared" si="314"/>
        <v>NC</v>
      </c>
      <c r="DA1978" s="8" t="str">
        <f t="shared" si="315"/>
        <v>Invalid PM Setting</v>
      </c>
      <c r="DB1978" s="8" t="str">
        <f t="shared" si="316"/>
        <v>NC</v>
      </c>
      <c r="DC1978" s="8" t="str">
        <f t="shared" si="317"/>
        <v>Invalid PM Setting</v>
      </c>
      <c r="DD1978" s="8"/>
      <c r="DE1978" s="8"/>
      <c r="DF1978" s="8"/>
      <c r="DG1978" s="115"/>
      <c r="DH1978" s="115"/>
      <c r="DI1978" s="115"/>
      <c r="DJ1978" s="115"/>
      <c r="DK1978" s="8"/>
      <c r="DL1978" s="8"/>
      <c r="DM1978" s="8"/>
      <c r="DN1978" s="8"/>
      <c r="DO1978" s="8"/>
      <c r="DP1978" s="115"/>
      <c r="DQ1978" s="115"/>
      <c r="DR1978" s="115"/>
      <c r="DS1978" s="115"/>
      <c r="DT1978" s="115"/>
    </row>
    <row r="1979" spans="1:124" ht="12.75" customHeight="1">
      <c r="A1979" s="115"/>
      <c r="B1979" s="89">
        <v>1976</v>
      </c>
      <c r="C1979" s="8"/>
      <c r="D1979" s="8"/>
      <c r="E1979" s="8"/>
      <c r="F1979" s="8"/>
      <c r="G1979" s="8"/>
      <c r="H1979" s="8"/>
      <c r="I1979" s="8" t="s">
        <v>4889</v>
      </c>
      <c r="J1979" s="8" t="s">
        <v>7116</v>
      </c>
      <c r="K1979" s="8"/>
      <c r="L1979" s="8"/>
      <c r="M1979" s="8"/>
      <c r="N1979" s="8"/>
      <c r="O1979" s="8" t="s">
        <v>6264</v>
      </c>
      <c r="P1979" s="8"/>
      <c r="Q1979" s="8"/>
      <c r="R1979" s="8"/>
      <c r="S1979" s="8"/>
      <c r="T1979" s="8"/>
      <c r="U1979" s="8"/>
      <c r="V1979" s="8"/>
      <c r="W1979" s="8"/>
      <c r="X1979" s="8"/>
      <c r="Y1979" s="8"/>
      <c r="Z1979" s="8"/>
      <c r="AA1979" s="8"/>
      <c r="AB1979" s="8"/>
      <c r="AC1979" s="8" t="str">
        <f t="shared" si="309"/>
        <v>NO</v>
      </c>
      <c r="AD1979" s="8" t="str">
        <f t="shared" si="310"/>
        <v>NC,,,,,,,,,,,,,</v>
      </c>
      <c r="AE1979" s="8"/>
      <c r="AF1979" s="115"/>
      <c r="AG1979" s="115"/>
      <c r="AH1979" s="8" t="s">
        <v>4889</v>
      </c>
      <c r="AI1979" s="115" t="s">
        <v>4889</v>
      </c>
      <c r="AJ1979" s="115"/>
      <c r="AK1979" s="115"/>
      <c r="AL1979" s="115"/>
      <c r="AM1979" s="115"/>
      <c r="AN1979" s="115"/>
      <c r="AO1979" s="115"/>
      <c r="AP1979" s="115"/>
      <c r="AQ1979" s="115"/>
      <c r="AR1979" s="115"/>
      <c r="AS1979" s="115"/>
      <c r="AT1979" s="115"/>
      <c r="AU1979" s="115"/>
      <c r="AV1979" s="115"/>
      <c r="AW1979" s="115"/>
      <c r="AX1979" s="115"/>
      <c r="AY1979" s="115"/>
      <c r="AZ1979" s="115"/>
      <c r="BA1979" s="115"/>
      <c r="BB1979" s="115"/>
      <c r="BC1979" s="115"/>
      <c r="BD1979" s="115"/>
      <c r="BE1979" s="115"/>
      <c r="BF1979" s="115"/>
      <c r="BG1979" s="115"/>
      <c r="BH1979" s="115"/>
      <c r="BI1979" s="115"/>
      <c r="BJ1979" s="115"/>
      <c r="BK1979" s="115"/>
      <c r="BL1979" s="115"/>
      <c r="BM1979" s="115"/>
      <c r="BN1979" s="115"/>
      <c r="BO1979" s="8"/>
      <c r="BP1979" s="8"/>
      <c r="BQ1979" s="8"/>
      <c r="BR1979" s="8"/>
      <c r="BS1979" s="8"/>
      <c r="BT1979" s="8"/>
      <c r="BU1979" s="8"/>
      <c r="BV1979" s="8"/>
      <c r="BW1979" s="8"/>
      <c r="BX1979" s="8"/>
      <c r="BY1979" s="8"/>
      <c r="BZ1979" s="8"/>
      <c r="CA1979" s="8"/>
      <c r="CB1979" s="8"/>
      <c r="CC1979" s="8"/>
      <c r="CD1979" s="115"/>
      <c r="CE1979" s="8" t="str">
        <f t="shared" si="308"/>
        <v>NC</v>
      </c>
      <c r="CF1979" s="8" t="str">
        <f t="shared" si="311"/>
        <v>Invalid PM Setting</v>
      </c>
      <c r="CG1979" s="8" t="str">
        <f t="shared" si="312"/>
        <v>NC</v>
      </c>
      <c r="CH1979" s="8" t="str">
        <f t="shared" si="313"/>
        <v>Invalid PM Setting</v>
      </c>
      <c r="CI1979" s="8"/>
      <c r="CJ1979" s="8"/>
      <c r="CK1979" s="8"/>
      <c r="CL1979" s="8"/>
      <c r="CM1979" s="115"/>
      <c r="CN1979" s="115"/>
      <c r="CO1979" s="115"/>
      <c r="CP1979" s="115"/>
      <c r="CQ1979" s="8"/>
      <c r="CR1979" s="8"/>
      <c r="CS1979" s="8"/>
      <c r="CT1979" s="8"/>
      <c r="CU1979" s="115"/>
      <c r="CV1979" s="115"/>
      <c r="CY1979" s="115"/>
      <c r="CZ1979" s="8" t="str">
        <f t="shared" si="314"/>
        <v>NC</v>
      </c>
      <c r="DA1979" s="8" t="str">
        <f t="shared" si="315"/>
        <v>Invalid PM Setting</v>
      </c>
      <c r="DB1979" s="8" t="str">
        <f t="shared" si="316"/>
        <v>NC</v>
      </c>
      <c r="DC1979" s="8" t="str">
        <f t="shared" si="317"/>
        <v>Invalid PM Setting</v>
      </c>
      <c r="DD1979" s="8"/>
      <c r="DE1979" s="8"/>
      <c r="DF1979" s="8"/>
      <c r="DG1979" s="115"/>
      <c r="DH1979" s="115"/>
      <c r="DI1979" s="115"/>
      <c r="DJ1979" s="115"/>
      <c r="DK1979" s="8"/>
      <c r="DL1979" s="8"/>
      <c r="DM1979" s="8"/>
      <c r="DN1979" s="8"/>
      <c r="DO1979" s="8"/>
      <c r="DP1979" s="115"/>
      <c r="DQ1979" s="115"/>
      <c r="DR1979" s="115"/>
      <c r="DS1979" s="115"/>
      <c r="DT1979" s="115"/>
    </row>
    <row r="1980" spans="1:124" ht="12.75" customHeight="1">
      <c r="A1980" s="115"/>
      <c r="B1980" s="89">
        <v>1977</v>
      </c>
      <c r="C1980" s="8"/>
      <c r="D1980" s="8"/>
      <c r="E1980" s="8"/>
      <c r="F1980" s="8"/>
      <c r="G1980" s="8"/>
      <c r="H1980" s="8"/>
      <c r="I1980" s="8" t="s">
        <v>4889</v>
      </c>
      <c r="J1980" s="8" t="s">
        <v>4957</v>
      </c>
      <c r="K1980" s="8"/>
      <c r="L1980" s="8"/>
      <c r="M1980" s="8"/>
      <c r="N1980" s="8"/>
      <c r="O1980" s="8" t="s">
        <v>6264</v>
      </c>
      <c r="P1980" s="8"/>
      <c r="Q1980" s="8"/>
      <c r="R1980" s="8"/>
      <c r="S1980" s="8"/>
      <c r="T1980" s="8"/>
      <c r="U1980" s="8"/>
      <c r="V1980" s="8"/>
      <c r="W1980" s="8"/>
      <c r="X1980" s="8"/>
      <c r="Y1980" s="8"/>
      <c r="Z1980" s="8"/>
      <c r="AA1980" s="8"/>
      <c r="AB1980" s="8"/>
      <c r="AC1980" s="8" t="str">
        <f t="shared" si="309"/>
        <v>NO</v>
      </c>
      <c r="AD1980" s="8" t="str">
        <f t="shared" si="310"/>
        <v>NC,,,,,,,,,,,,,</v>
      </c>
      <c r="AE1980" s="8"/>
      <c r="AF1980" s="115"/>
      <c r="AG1980" s="115"/>
      <c r="AH1980" s="8" t="s">
        <v>4889</v>
      </c>
      <c r="AI1980" s="115" t="s">
        <v>4889</v>
      </c>
      <c r="AJ1980" s="115"/>
      <c r="AK1980" s="115"/>
      <c r="AL1980" s="115"/>
      <c r="AM1980" s="115"/>
      <c r="AN1980" s="115"/>
      <c r="AO1980" s="115"/>
      <c r="AP1980" s="115"/>
      <c r="AQ1980" s="115"/>
      <c r="AR1980" s="115"/>
      <c r="AS1980" s="115"/>
      <c r="AT1980" s="115"/>
      <c r="AU1980" s="115"/>
      <c r="AV1980" s="115"/>
      <c r="AW1980" s="115"/>
      <c r="AX1980" s="115"/>
      <c r="AY1980" s="115"/>
      <c r="AZ1980" s="115"/>
      <c r="BA1980" s="115"/>
      <c r="BB1980" s="115"/>
      <c r="BC1980" s="115"/>
      <c r="BD1980" s="115"/>
      <c r="BE1980" s="115"/>
      <c r="BF1980" s="115"/>
      <c r="BG1980" s="115"/>
      <c r="BH1980" s="115"/>
      <c r="BI1980" s="115"/>
      <c r="BJ1980" s="115"/>
      <c r="BK1980" s="115"/>
      <c r="BL1980" s="115"/>
      <c r="BM1980" s="115"/>
      <c r="BN1980" s="115"/>
      <c r="BO1980" s="8"/>
      <c r="BP1980" s="8"/>
      <c r="BQ1980" s="8"/>
      <c r="BR1980" s="8"/>
      <c r="BS1980" s="8"/>
      <c r="BT1980" s="8"/>
      <c r="BU1980" s="8"/>
      <c r="BV1980" s="8"/>
      <c r="BW1980" s="8"/>
      <c r="BX1980" s="8"/>
      <c r="BY1980" s="8"/>
      <c r="BZ1980" s="8"/>
      <c r="CA1980" s="8"/>
      <c r="CB1980" s="8"/>
      <c r="CC1980" s="8"/>
      <c r="CD1980" s="115"/>
      <c r="CE1980" s="8" t="str">
        <f t="shared" ref="CE1980:CE2043" si="318">IF($AC1980 = "NO",$AH1980,IF(CF1980 = "Invalid PM Setting", CF1980, IF(OR($BH1980 = CI1980,$BK1980 = CI1980,$BN1980 = CI1980,$BQ1980 = CI1980,$BT1980 = CI1980,$BW1980 = CI1980,$BZ1980 = CI1980), "Select QUP Port",CF1980)))</f>
        <v>NC</v>
      </c>
      <c r="CF1980" s="8" t="str">
        <f t="shared" si="311"/>
        <v>Invalid PM Setting</v>
      </c>
      <c r="CG1980" s="8" t="str">
        <f t="shared" si="312"/>
        <v>NC</v>
      </c>
      <c r="CH1980" s="8" t="str">
        <f t="shared" si="313"/>
        <v>Invalid PM Setting</v>
      </c>
      <c r="CI1980" s="8"/>
      <c r="CJ1980" s="8"/>
      <c r="CK1980" s="8"/>
      <c r="CL1980" s="8"/>
      <c r="CM1980" s="115"/>
      <c r="CN1980" s="115"/>
      <c r="CO1980" s="115"/>
      <c r="CP1980" s="115"/>
      <c r="CQ1980" s="8"/>
      <c r="CR1980" s="8"/>
      <c r="CS1980" s="8"/>
      <c r="CT1980" s="8"/>
      <c r="CU1980" s="115"/>
      <c r="CV1980" s="115"/>
      <c r="CY1980" s="115"/>
      <c r="CZ1980" s="8" t="str">
        <f t="shared" si="314"/>
        <v>NC</v>
      </c>
      <c r="DA1980" s="8" t="str">
        <f t="shared" si="315"/>
        <v>Invalid PM Setting</v>
      </c>
      <c r="DB1980" s="8" t="str">
        <f t="shared" si="316"/>
        <v>NC</v>
      </c>
      <c r="DC1980" s="8" t="str">
        <f t="shared" si="317"/>
        <v>Invalid PM Setting</v>
      </c>
      <c r="DD1980" s="8"/>
      <c r="DE1980" s="8"/>
      <c r="DF1980" s="8"/>
      <c r="DG1980" s="115"/>
      <c r="DH1980" s="115"/>
      <c r="DI1980" s="115"/>
      <c r="DJ1980" s="115"/>
      <c r="DK1980" s="8"/>
      <c r="DL1980" s="8"/>
      <c r="DM1980" s="8"/>
      <c r="DN1980" s="8"/>
      <c r="DO1980" s="8"/>
      <c r="DP1980" s="115"/>
      <c r="DQ1980" s="115"/>
      <c r="DR1980" s="115"/>
      <c r="DS1980" s="115"/>
      <c r="DT1980" s="115"/>
    </row>
    <row r="1981" spans="1:124" ht="12.75" customHeight="1">
      <c r="A1981" s="115"/>
      <c r="B1981" s="89">
        <v>1978</v>
      </c>
      <c r="C1981" s="8"/>
      <c r="D1981" s="8"/>
      <c r="E1981" s="8"/>
      <c r="F1981" s="8"/>
      <c r="G1981" s="8"/>
      <c r="H1981" s="8"/>
      <c r="I1981" s="8" t="s">
        <v>4889</v>
      </c>
      <c r="J1981" s="8" t="s">
        <v>2729</v>
      </c>
      <c r="K1981" s="8"/>
      <c r="L1981" s="8"/>
      <c r="M1981" s="8"/>
      <c r="N1981" s="8"/>
      <c r="O1981" s="8" t="s">
        <v>6264</v>
      </c>
      <c r="P1981" s="8"/>
      <c r="Q1981" s="8"/>
      <c r="R1981" s="8"/>
      <c r="S1981" s="8"/>
      <c r="T1981" s="8"/>
      <c r="U1981" s="8"/>
      <c r="V1981" s="8"/>
      <c r="W1981" s="8"/>
      <c r="X1981" s="8"/>
      <c r="Y1981" s="8"/>
      <c r="Z1981" s="8"/>
      <c r="AA1981" s="8"/>
      <c r="AB1981" s="8"/>
      <c r="AC1981" s="8" t="str">
        <f t="shared" si="309"/>
        <v>NO</v>
      </c>
      <c r="AD1981" s="8" t="str">
        <f t="shared" si="310"/>
        <v>NC,,,,,,,,,,,,,</v>
      </c>
      <c r="AE1981" s="8"/>
      <c r="AF1981" s="115"/>
      <c r="AG1981" s="115"/>
      <c r="AH1981" s="8" t="s">
        <v>4889</v>
      </c>
      <c r="AI1981" s="115" t="s">
        <v>4889</v>
      </c>
      <c r="AJ1981" s="115"/>
      <c r="AK1981" s="115"/>
      <c r="AL1981" s="115"/>
      <c r="AM1981" s="115"/>
      <c r="AN1981" s="115"/>
      <c r="AO1981" s="115"/>
      <c r="AP1981" s="115"/>
      <c r="AQ1981" s="115"/>
      <c r="AR1981" s="115"/>
      <c r="AS1981" s="115"/>
      <c r="AT1981" s="115"/>
      <c r="AU1981" s="115"/>
      <c r="AV1981" s="115"/>
      <c r="AW1981" s="115"/>
      <c r="AX1981" s="115"/>
      <c r="AY1981" s="115"/>
      <c r="AZ1981" s="115"/>
      <c r="BA1981" s="115"/>
      <c r="BB1981" s="115"/>
      <c r="BC1981" s="115"/>
      <c r="BD1981" s="115"/>
      <c r="BE1981" s="115"/>
      <c r="BF1981" s="115"/>
      <c r="BG1981" s="115"/>
      <c r="BH1981" s="115"/>
      <c r="BI1981" s="115"/>
      <c r="BJ1981" s="115"/>
      <c r="BK1981" s="115"/>
      <c r="BL1981" s="115"/>
      <c r="BM1981" s="115"/>
      <c r="BN1981" s="115"/>
      <c r="BO1981" s="8"/>
      <c r="BP1981" s="8"/>
      <c r="BQ1981" s="8"/>
      <c r="BR1981" s="8"/>
      <c r="BS1981" s="8"/>
      <c r="BT1981" s="8"/>
      <c r="BU1981" s="8"/>
      <c r="BV1981" s="8"/>
      <c r="BW1981" s="8"/>
      <c r="BX1981" s="8"/>
      <c r="BY1981" s="8"/>
      <c r="BZ1981" s="8"/>
      <c r="CA1981" s="8"/>
      <c r="CB1981" s="8"/>
      <c r="CC1981" s="8"/>
      <c r="CD1981" s="115"/>
      <c r="CE1981" s="8" t="str">
        <f t="shared" si="318"/>
        <v>NC</v>
      </c>
      <c r="CF1981" s="8" t="str">
        <f t="shared" si="311"/>
        <v>Invalid PM Setting</v>
      </c>
      <c r="CG1981" s="8" t="str">
        <f t="shared" si="312"/>
        <v>NC</v>
      </c>
      <c r="CH1981" s="8" t="str">
        <f t="shared" si="313"/>
        <v>Invalid PM Setting</v>
      </c>
      <c r="CI1981" s="8"/>
      <c r="CJ1981" s="8"/>
      <c r="CK1981" s="8"/>
      <c r="CL1981" s="8"/>
      <c r="CM1981" s="115"/>
      <c r="CN1981" s="115"/>
      <c r="CO1981" s="115"/>
      <c r="CP1981" s="115"/>
      <c r="CQ1981" s="8"/>
      <c r="CR1981" s="8"/>
      <c r="CS1981" s="8"/>
      <c r="CT1981" s="8"/>
      <c r="CU1981" s="115"/>
      <c r="CV1981" s="115"/>
      <c r="CY1981" s="115"/>
      <c r="CZ1981" s="8" t="str">
        <f t="shared" si="314"/>
        <v>NC</v>
      </c>
      <c r="DA1981" s="8" t="str">
        <f t="shared" si="315"/>
        <v>Invalid PM Setting</v>
      </c>
      <c r="DB1981" s="8" t="str">
        <f t="shared" si="316"/>
        <v>NC</v>
      </c>
      <c r="DC1981" s="8" t="str">
        <f t="shared" si="317"/>
        <v>Invalid PM Setting</v>
      </c>
      <c r="DD1981" s="8"/>
      <c r="DE1981" s="8"/>
      <c r="DF1981" s="8"/>
      <c r="DG1981" s="115"/>
      <c r="DH1981" s="115"/>
      <c r="DI1981" s="115"/>
      <c r="DJ1981" s="115"/>
      <c r="DK1981" s="8"/>
      <c r="DL1981" s="8"/>
      <c r="DM1981" s="8"/>
      <c r="DN1981" s="8"/>
      <c r="DO1981" s="8"/>
      <c r="DP1981" s="115"/>
      <c r="DQ1981" s="115"/>
      <c r="DR1981" s="115"/>
      <c r="DS1981" s="115"/>
      <c r="DT1981" s="115"/>
    </row>
    <row r="1982" spans="1:124" ht="12.75" customHeight="1">
      <c r="A1982" s="115"/>
      <c r="B1982" s="89">
        <v>1979</v>
      </c>
      <c r="C1982" s="8"/>
      <c r="D1982" s="8"/>
      <c r="E1982" s="8"/>
      <c r="F1982" s="8"/>
      <c r="G1982" s="8"/>
      <c r="H1982" s="8"/>
      <c r="I1982" s="8" t="s">
        <v>4889</v>
      </c>
      <c r="J1982" s="8" t="s">
        <v>6990</v>
      </c>
      <c r="K1982" s="8"/>
      <c r="L1982" s="8"/>
      <c r="M1982" s="8"/>
      <c r="N1982" s="8"/>
      <c r="O1982" s="8" t="s">
        <v>6264</v>
      </c>
      <c r="P1982" s="8"/>
      <c r="Q1982" s="8"/>
      <c r="R1982" s="8"/>
      <c r="S1982" s="8"/>
      <c r="T1982" s="8"/>
      <c r="U1982" s="8"/>
      <c r="V1982" s="8"/>
      <c r="W1982" s="8"/>
      <c r="X1982" s="8"/>
      <c r="Y1982" s="8"/>
      <c r="Z1982" s="8"/>
      <c r="AA1982" s="8"/>
      <c r="AB1982" s="8"/>
      <c r="AC1982" s="8" t="str">
        <f t="shared" si="309"/>
        <v>NO</v>
      </c>
      <c r="AD1982" s="8" t="str">
        <f t="shared" si="310"/>
        <v>NC,,,,,,,,,,,,,</v>
      </c>
      <c r="AE1982" s="8"/>
      <c r="AF1982" s="115"/>
      <c r="AG1982" s="115"/>
      <c r="AH1982" s="8" t="s">
        <v>4889</v>
      </c>
      <c r="AI1982" s="115" t="s">
        <v>4889</v>
      </c>
      <c r="AJ1982" s="115"/>
      <c r="AK1982" s="115"/>
      <c r="AL1982" s="115"/>
      <c r="AM1982" s="115"/>
      <c r="AN1982" s="115"/>
      <c r="AO1982" s="115"/>
      <c r="AP1982" s="115"/>
      <c r="AQ1982" s="115"/>
      <c r="AR1982" s="115"/>
      <c r="AS1982" s="115"/>
      <c r="AT1982" s="115"/>
      <c r="AU1982" s="115"/>
      <c r="AV1982" s="115"/>
      <c r="AW1982" s="115"/>
      <c r="AX1982" s="115"/>
      <c r="AY1982" s="115"/>
      <c r="AZ1982" s="115"/>
      <c r="BA1982" s="115"/>
      <c r="BB1982" s="115"/>
      <c r="BC1982" s="115"/>
      <c r="BD1982" s="115"/>
      <c r="BE1982" s="115"/>
      <c r="BF1982" s="115"/>
      <c r="BG1982" s="115"/>
      <c r="BH1982" s="115"/>
      <c r="BI1982" s="115"/>
      <c r="BJ1982" s="115"/>
      <c r="BK1982" s="115"/>
      <c r="BL1982" s="115"/>
      <c r="BM1982" s="115"/>
      <c r="BN1982" s="115"/>
      <c r="BO1982" s="8"/>
      <c r="BP1982" s="8"/>
      <c r="BQ1982" s="8"/>
      <c r="BR1982" s="8"/>
      <c r="BS1982" s="8"/>
      <c r="BT1982" s="8"/>
      <c r="BU1982" s="8"/>
      <c r="BV1982" s="8"/>
      <c r="BW1982" s="8"/>
      <c r="BX1982" s="8"/>
      <c r="BY1982" s="8"/>
      <c r="BZ1982" s="8"/>
      <c r="CA1982" s="8"/>
      <c r="CB1982" s="8"/>
      <c r="CC1982" s="8"/>
      <c r="CD1982" s="115"/>
      <c r="CE1982" s="8" t="str">
        <f t="shared" si="318"/>
        <v>NC</v>
      </c>
      <c r="CF1982" s="8" t="str">
        <f t="shared" si="311"/>
        <v>Invalid PM Setting</v>
      </c>
      <c r="CG1982" s="8" t="str">
        <f t="shared" si="312"/>
        <v>NC</v>
      </c>
      <c r="CH1982" s="8" t="str">
        <f t="shared" si="313"/>
        <v>Invalid PM Setting</v>
      </c>
      <c r="CI1982" s="8"/>
      <c r="CJ1982" s="8"/>
      <c r="CK1982" s="8"/>
      <c r="CL1982" s="8"/>
      <c r="CM1982" s="115"/>
      <c r="CN1982" s="115"/>
      <c r="CO1982" s="115"/>
      <c r="CP1982" s="115"/>
      <c r="CQ1982" s="8"/>
      <c r="CR1982" s="8"/>
      <c r="CS1982" s="8"/>
      <c r="CT1982" s="8"/>
      <c r="CU1982" s="115"/>
      <c r="CV1982" s="115"/>
      <c r="CY1982" s="115"/>
      <c r="CZ1982" s="8" t="str">
        <f t="shared" si="314"/>
        <v>NC</v>
      </c>
      <c r="DA1982" s="8" t="str">
        <f t="shared" si="315"/>
        <v>Invalid PM Setting</v>
      </c>
      <c r="DB1982" s="8" t="str">
        <f t="shared" si="316"/>
        <v>NC</v>
      </c>
      <c r="DC1982" s="8" t="str">
        <f t="shared" si="317"/>
        <v>Invalid PM Setting</v>
      </c>
      <c r="DD1982" s="8"/>
      <c r="DE1982" s="8"/>
      <c r="DF1982" s="8"/>
      <c r="DG1982" s="115"/>
      <c r="DH1982" s="115"/>
      <c r="DI1982" s="115"/>
      <c r="DJ1982" s="115"/>
      <c r="DK1982" s="8"/>
      <c r="DL1982" s="8"/>
      <c r="DM1982" s="8"/>
      <c r="DN1982" s="8"/>
      <c r="DO1982" s="8"/>
      <c r="DP1982" s="115"/>
      <c r="DQ1982" s="115"/>
      <c r="DR1982" s="115"/>
      <c r="DS1982" s="115"/>
      <c r="DT1982" s="115"/>
    </row>
    <row r="1983" spans="1:124" ht="12.75" customHeight="1">
      <c r="A1983" s="115"/>
      <c r="B1983" s="89">
        <v>1980</v>
      </c>
      <c r="C1983" s="8"/>
      <c r="D1983" s="8"/>
      <c r="E1983" s="8"/>
      <c r="F1983" s="8"/>
      <c r="G1983" s="8"/>
      <c r="H1983" s="8"/>
      <c r="I1983" s="8" t="s">
        <v>4889</v>
      </c>
      <c r="J1983" s="8" t="s">
        <v>6611</v>
      </c>
      <c r="K1983" s="8"/>
      <c r="L1983" s="8"/>
      <c r="M1983" s="8"/>
      <c r="N1983" s="8"/>
      <c r="O1983" s="8" t="s">
        <v>6264</v>
      </c>
      <c r="P1983" s="8"/>
      <c r="Q1983" s="8"/>
      <c r="R1983" s="8"/>
      <c r="S1983" s="8"/>
      <c r="T1983" s="8"/>
      <c r="U1983" s="8"/>
      <c r="V1983" s="8"/>
      <c r="W1983" s="8"/>
      <c r="X1983" s="8"/>
      <c r="Y1983" s="8"/>
      <c r="Z1983" s="8"/>
      <c r="AA1983" s="8"/>
      <c r="AB1983" s="8"/>
      <c r="AC1983" s="8" t="str">
        <f t="shared" si="309"/>
        <v>NO</v>
      </c>
      <c r="AD1983" s="8" t="str">
        <f t="shared" si="310"/>
        <v>NC,,,,,,,,,,,,,</v>
      </c>
      <c r="AE1983" s="8"/>
      <c r="AF1983" s="115"/>
      <c r="AG1983" s="115"/>
      <c r="AH1983" s="8" t="s">
        <v>4889</v>
      </c>
      <c r="AI1983" s="115" t="s">
        <v>4889</v>
      </c>
      <c r="AJ1983" s="115"/>
      <c r="AK1983" s="115"/>
      <c r="AL1983" s="115"/>
      <c r="AM1983" s="115"/>
      <c r="AN1983" s="115"/>
      <c r="AO1983" s="115"/>
      <c r="AP1983" s="115"/>
      <c r="AQ1983" s="115"/>
      <c r="AR1983" s="115"/>
      <c r="AS1983" s="115"/>
      <c r="AT1983" s="115"/>
      <c r="AU1983" s="115"/>
      <c r="AV1983" s="115"/>
      <c r="AW1983" s="115"/>
      <c r="AX1983" s="115"/>
      <c r="AY1983" s="115"/>
      <c r="AZ1983" s="115"/>
      <c r="BA1983" s="115"/>
      <c r="BB1983" s="115"/>
      <c r="BC1983" s="115"/>
      <c r="BD1983" s="115"/>
      <c r="BE1983" s="115"/>
      <c r="BF1983" s="115"/>
      <c r="BG1983" s="115"/>
      <c r="BH1983" s="115"/>
      <c r="BI1983" s="115"/>
      <c r="BJ1983" s="115"/>
      <c r="BK1983" s="115"/>
      <c r="BL1983" s="115"/>
      <c r="BM1983" s="115"/>
      <c r="BN1983" s="115"/>
      <c r="BO1983" s="8"/>
      <c r="BP1983" s="8"/>
      <c r="BQ1983" s="8"/>
      <c r="BR1983" s="8"/>
      <c r="BS1983" s="8"/>
      <c r="BT1983" s="8"/>
      <c r="BU1983" s="8"/>
      <c r="BV1983" s="8"/>
      <c r="BW1983" s="8"/>
      <c r="BX1983" s="8"/>
      <c r="BY1983" s="8"/>
      <c r="BZ1983" s="8"/>
      <c r="CA1983" s="8"/>
      <c r="CB1983" s="8"/>
      <c r="CC1983" s="8"/>
      <c r="CD1983" s="115"/>
      <c r="CE1983" s="8" t="str">
        <f t="shared" si="318"/>
        <v>NC</v>
      </c>
      <c r="CF1983" s="8" t="str">
        <f t="shared" si="311"/>
        <v>Invalid PM Setting</v>
      </c>
      <c r="CG1983" s="8" t="str">
        <f t="shared" si="312"/>
        <v>NC</v>
      </c>
      <c r="CH1983" s="8" t="str">
        <f t="shared" si="313"/>
        <v>Invalid PM Setting</v>
      </c>
      <c r="CI1983" s="8"/>
      <c r="CJ1983" s="8"/>
      <c r="CK1983" s="8"/>
      <c r="CL1983" s="8"/>
      <c r="CM1983" s="115"/>
      <c r="CN1983" s="115"/>
      <c r="CO1983" s="115"/>
      <c r="CP1983" s="115"/>
      <c r="CQ1983" s="8"/>
      <c r="CR1983" s="8"/>
      <c r="CS1983" s="8"/>
      <c r="CT1983" s="8"/>
      <c r="CU1983" s="115"/>
      <c r="CV1983" s="115"/>
      <c r="CY1983" s="115"/>
      <c r="CZ1983" s="8" t="str">
        <f t="shared" si="314"/>
        <v>NC</v>
      </c>
      <c r="DA1983" s="8" t="str">
        <f t="shared" si="315"/>
        <v>Invalid PM Setting</v>
      </c>
      <c r="DB1983" s="8" t="str">
        <f t="shared" si="316"/>
        <v>NC</v>
      </c>
      <c r="DC1983" s="8" t="str">
        <f t="shared" si="317"/>
        <v>Invalid PM Setting</v>
      </c>
      <c r="DD1983" s="8"/>
      <c r="DE1983" s="8"/>
      <c r="DF1983" s="8"/>
      <c r="DG1983" s="115"/>
      <c r="DH1983" s="115"/>
      <c r="DI1983" s="115"/>
      <c r="DJ1983" s="115"/>
      <c r="DK1983" s="8"/>
      <c r="DL1983" s="8"/>
      <c r="DM1983" s="8"/>
      <c r="DN1983" s="8"/>
      <c r="DO1983" s="8"/>
      <c r="DP1983" s="115"/>
      <c r="DQ1983" s="115"/>
      <c r="DR1983" s="115"/>
      <c r="DS1983" s="115"/>
      <c r="DT1983" s="115"/>
    </row>
    <row r="1984" spans="1:124" ht="12.75" customHeight="1">
      <c r="A1984" s="115"/>
      <c r="B1984" s="89">
        <v>1981</v>
      </c>
      <c r="C1984" s="8"/>
      <c r="D1984" s="8"/>
      <c r="E1984" s="8"/>
      <c r="F1984" s="8"/>
      <c r="G1984" s="8"/>
      <c r="H1984" s="8"/>
      <c r="I1984" s="8" t="s">
        <v>4889</v>
      </c>
      <c r="J1984" s="8" t="s">
        <v>3894</v>
      </c>
      <c r="K1984" s="8"/>
      <c r="L1984" s="8"/>
      <c r="M1984" s="8"/>
      <c r="N1984" s="8"/>
      <c r="O1984" s="8" t="s">
        <v>6264</v>
      </c>
      <c r="P1984" s="8"/>
      <c r="Q1984" s="8"/>
      <c r="R1984" s="8"/>
      <c r="S1984" s="8"/>
      <c r="T1984" s="8"/>
      <c r="U1984" s="8"/>
      <c r="V1984" s="8"/>
      <c r="W1984" s="8"/>
      <c r="X1984" s="8"/>
      <c r="Y1984" s="8"/>
      <c r="Z1984" s="8"/>
      <c r="AA1984" s="8"/>
      <c r="AB1984" s="8"/>
      <c r="AC1984" s="8" t="str">
        <f t="shared" si="309"/>
        <v>NO</v>
      </c>
      <c r="AD1984" s="8" t="str">
        <f t="shared" si="310"/>
        <v>NC,,,,,,,,,,,,,</v>
      </c>
      <c r="AE1984" s="8"/>
      <c r="AF1984" s="115"/>
      <c r="AG1984" s="115"/>
      <c r="AH1984" s="8" t="s">
        <v>4889</v>
      </c>
      <c r="AI1984" s="115" t="s">
        <v>4889</v>
      </c>
      <c r="AJ1984" s="115"/>
      <c r="AK1984" s="115"/>
      <c r="AL1984" s="115"/>
      <c r="AM1984" s="115"/>
      <c r="AN1984" s="115"/>
      <c r="AO1984" s="115"/>
      <c r="AP1984" s="115"/>
      <c r="AQ1984" s="115"/>
      <c r="AR1984" s="115"/>
      <c r="AS1984" s="115"/>
      <c r="AT1984" s="115"/>
      <c r="AU1984" s="115"/>
      <c r="AV1984" s="115"/>
      <c r="AW1984" s="115"/>
      <c r="AX1984" s="115"/>
      <c r="AY1984" s="115"/>
      <c r="AZ1984" s="115"/>
      <c r="BA1984" s="115"/>
      <c r="BB1984" s="115"/>
      <c r="BC1984" s="115"/>
      <c r="BD1984" s="115"/>
      <c r="BE1984" s="115"/>
      <c r="BF1984" s="115"/>
      <c r="BG1984" s="115"/>
      <c r="BH1984" s="115"/>
      <c r="BI1984" s="115"/>
      <c r="BJ1984" s="115"/>
      <c r="BK1984" s="115"/>
      <c r="BL1984" s="115"/>
      <c r="BM1984" s="115"/>
      <c r="BN1984" s="115"/>
      <c r="BO1984" s="8"/>
      <c r="BP1984" s="8"/>
      <c r="BQ1984" s="8"/>
      <c r="BR1984" s="8"/>
      <c r="BS1984" s="8"/>
      <c r="BT1984" s="8"/>
      <c r="BU1984" s="8"/>
      <c r="BV1984" s="8"/>
      <c r="BW1984" s="8"/>
      <c r="BX1984" s="8"/>
      <c r="BY1984" s="8"/>
      <c r="BZ1984" s="8"/>
      <c r="CA1984" s="8"/>
      <c r="CB1984" s="8"/>
      <c r="CC1984" s="8"/>
      <c r="CD1984" s="115"/>
      <c r="CE1984" s="8" t="str">
        <f t="shared" si="318"/>
        <v>NC</v>
      </c>
      <c r="CF1984" s="8" t="str">
        <f t="shared" si="311"/>
        <v>Invalid PM Setting</v>
      </c>
      <c r="CG1984" s="8" t="str">
        <f t="shared" si="312"/>
        <v>NC</v>
      </c>
      <c r="CH1984" s="8" t="str">
        <f t="shared" si="313"/>
        <v>Invalid PM Setting</v>
      </c>
      <c r="CI1984" s="8"/>
      <c r="CJ1984" s="8"/>
      <c r="CK1984" s="8"/>
      <c r="CL1984" s="8"/>
      <c r="CM1984" s="115"/>
      <c r="CN1984" s="115"/>
      <c r="CO1984" s="115"/>
      <c r="CP1984" s="115"/>
      <c r="CQ1984" s="8"/>
      <c r="CR1984" s="8"/>
      <c r="CS1984" s="8"/>
      <c r="CT1984" s="8"/>
      <c r="CU1984" s="115"/>
      <c r="CV1984" s="115"/>
      <c r="CY1984" s="115"/>
      <c r="CZ1984" s="8" t="str">
        <f t="shared" si="314"/>
        <v>NC</v>
      </c>
      <c r="DA1984" s="8" t="str">
        <f t="shared" si="315"/>
        <v>Invalid PM Setting</v>
      </c>
      <c r="DB1984" s="8" t="str">
        <f t="shared" si="316"/>
        <v>NC</v>
      </c>
      <c r="DC1984" s="8" t="str">
        <f t="shared" si="317"/>
        <v>Invalid PM Setting</v>
      </c>
      <c r="DD1984" s="8"/>
      <c r="DE1984" s="8"/>
      <c r="DF1984" s="8"/>
      <c r="DG1984" s="115"/>
      <c r="DH1984" s="115"/>
      <c r="DI1984" s="115"/>
      <c r="DJ1984" s="115"/>
      <c r="DK1984" s="8"/>
      <c r="DL1984" s="8"/>
      <c r="DM1984" s="8"/>
      <c r="DN1984" s="8"/>
      <c r="DO1984" s="8"/>
      <c r="DP1984" s="115"/>
      <c r="DQ1984" s="115"/>
      <c r="DR1984" s="115"/>
      <c r="DS1984" s="115"/>
      <c r="DT1984" s="115"/>
    </row>
    <row r="1985" spans="1:124" ht="12.75" customHeight="1">
      <c r="A1985" s="115"/>
      <c r="B1985" s="89">
        <v>1982</v>
      </c>
      <c r="C1985" s="8"/>
      <c r="D1985" s="8"/>
      <c r="E1985" s="8"/>
      <c r="F1985" s="8"/>
      <c r="G1985" s="8"/>
      <c r="H1985" s="8"/>
      <c r="I1985" s="8" t="s">
        <v>4889</v>
      </c>
      <c r="J1985" s="8" t="s">
        <v>5243</v>
      </c>
      <c r="K1985" s="8"/>
      <c r="L1985" s="8"/>
      <c r="M1985" s="8"/>
      <c r="N1985" s="8"/>
      <c r="O1985" s="8" t="s">
        <v>6264</v>
      </c>
      <c r="P1985" s="8"/>
      <c r="Q1985" s="8"/>
      <c r="R1985" s="8"/>
      <c r="S1985" s="8"/>
      <c r="T1985" s="8"/>
      <c r="U1985" s="8"/>
      <c r="V1985" s="8"/>
      <c r="W1985" s="8"/>
      <c r="X1985" s="8"/>
      <c r="Y1985" s="8"/>
      <c r="Z1985" s="8"/>
      <c r="AA1985" s="8"/>
      <c r="AB1985" s="8"/>
      <c r="AC1985" s="8" t="str">
        <f t="shared" si="309"/>
        <v>NO</v>
      </c>
      <c r="AD1985" s="8" t="str">
        <f t="shared" si="310"/>
        <v>NC,,,,,,,,,,,,,</v>
      </c>
      <c r="AE1985" s="8"/>
      <c r="AF1985" s="115"/>
      <c r="AG1985" s="115"/>
      <c r="AH1985" s="8" t="s">
        <v>4889</v>
      </c>
      <c r="AI1985" s="115" t="s">
        <v>4889</v>
      </c>
      <c r="AJ1985" s="115"/>
      <c r="AK1985" s="115"/>
      <c r="AL1985" s="115"/>
      <c r="AM1985" s="115"/>
      <c r="AN1985" s="115"/>
      <c r="AO1985" s="115"/>
      <c r="AP1985" s="115"/>
      <c r="AQ1985" s="115"/>
      <c r="AR1985" s="115"/>
      <c r="AS1985" s="115"/>
      <c r="AT1985" s="115"/>
      <c r="AU1985" s="115"/>
      <c r="AV1985" s="115"/>
      <c r="AW1985" s="115"/>
      <c r="AX1985" s="115"/>
      <c r="AY1985" s="115"/>
      <c r="AZ1985" s="115"/>
      <c r="BA1985" s="115"/>
      <c r="BB1985" s="115"/>
      <c r="BC1985" s="115"/>
      <c r="BD1985" s="115"/>
      <c r="BE1985" s="115"/>
      <c r="BF1985" s="115"/>
      <c r="BG1985" s="115"/>
      <c r="BH1985" s="115"/>
      <c r="BI1985" s="115"/>
      <c r="BJ1985" s="115"/>
      <c r="BK1985" s="115"/>
      <c r="BL1985" s="115"/>
      <c r="BM1985" s="115"/>
      <c r="BN1985" s="115"/>
      <c r="BO1985" s="8"/>
      <c r="BP1985" s="8"/>
      <c r="BQ1985" s="8"/>
      <c r="BR1985" s="8"/>
      <c r="BS1985" s="8"/>
      <c r="BT1985" s="8"/>
      <c r="BU1985" s="8"/>
      <c r="BV1985" s="8"/>
      <c r="BW1985" s="8"/>
      <c r="BX1985" s="8"/>
      <c r="BY1985" s="8"/>
      <c r="BZ1985" s="8"/>
      <c r="CA1985" s="8"/>
      <c r="CB1985" s="8"/>
      <c r="CC1985" s="8"/>
      <c r="CD1985" s="115"/>
      <c r="CE1985" s="8" t="str">
        <f t="shared" si="318"/>
        <v>NC</v>
      </c>
      <c r="CF1985" s="8" t="str">
        <f t="shared" si="311"/>
        <v>Invalid PM Setting</v>
      </c>
      <c r="CG1985" s="8" t="str">
        <f t="shared" si="312"/>
        <v>NC</v>
      </c>
      <c r="CH1985" s="8" t="str">
        <f t="shared" si="313"/>
        <v>Invalid PM Setting</v>
      </c>
      <c r="CI1985" s="8"/>
      <c r="CJ1985" s="8"/>
      <c r="CK1985" s="8"/>
      <c r="CL1985" s="8"/>
      <c r="CM1985" s="115"/>
      <c r="CN1985" s="115"/>
      <c r="CO1985" s="115"/>
      <c r="CP1985" s="115"/>
      <c r="CQ1985" s="8"/>
      <c r="CR1985" s="8"/>
      <c r="CS1985" s="8"/>
      <c r="CT1985" s="8"/>
      <c r="CU1985" s="115"/>
      <c r="CV1985" s="115"/>
      <c r="CY1985" s="115"/>
      <c r="CZ1985" s="8" t="str">
        <f t="shared" si="314"/>
        <v>NC</v>
      </c>
      <c r="DA1985" s="8" t="str">
        <f t="shared" si="315"/>
        <v>Invalid PM Setting</v>
      </c>
      <c r="DB1985" s="8" t="str">
        <f t="shared" si="316"/>
        <v>NC</v>
      </c>
      <c r="DC1985" s="8" t="str">
        <f t="shared" si="317"/>
        <v>Invalid PM Setting</v>
      </c>
      <c r="DD1985" s="8"/>
      <c r="DE1985" s="8"/>
      <c r="DF1985" s="8"/>
      <c r="DG1985" s="115"/>
      <c r="DH1985" s="115"/>
      <c r="DI1985" s="115"/>
      <c r="DJ1985" s="115"/>
      <c r="DK1985" s="8"/>
      <c r="DL1985" s="8"/>
      <c r="DM1985" s="8"/>
      <c r="DN1985" s="8"/>
      <c r="DO1985" s="8"/>
      <c r="DP1985" s="115"/>
      <c r="DQ1985" s="115"/>
      <c r="DR1985" s="115"/>
      <c r="DS1985" s="115"/>
      <c r="DT1985" s="115"/>
    </row>
    <row r="1986" spans="1:124" ht="12.75" customHeight="1">
      <c r="A1986" s="115"/>
      <c r="B1986" s="89">
        <v>1983</v>
      </c>
      <c r="C1986" s="8"/>
      <c r="D1986" s="8"/>
      <c r="E1986" s="8"/>
      <c r="F1986" s="8"/>
      <c r="G1986" s="8"/>
      <c r="H1986" s="8"/>
      <c r="I1986" s="8" t="s">
        <v>4889</v>
      </c>
      <c r="J1986" s="8" t="s">
        <v>4460</v>
      </c>
      <c r="K1986" s="8"/>
      <c r="L1986" s="8"/>
      <c r="M1986" s="8"/>
      <c r="N1986" s="8"/>
      <c r="O1986" s="8" t="s">
        <v>6264</v>
      </c>
      <c r="P1986" s="8"/>
      <c r="Q1986" s="8"/>
      <c r="R1986" s="8"/>
      <c r="S1986" s="8"/>
      <c r="T1986" s="8"/>
      <c r="U1986" s="8"/>
      <c r="V1986" s="8"/>
      <c r="W1986" s="8"/>
      <c r="X1986" s="8"/>
      <c r="Y1986" s="8"/>
      <c r="Z1986" s="8"/>
      <c r="AA1986" s="8"/>
      <c r="AB1986" s="8"/>
      <c r="AC1986" s="8" t="str">
        <f t="shared" si="309"/>
        <v>NO</v>
      </c>
      <c r="AD1986" s="8" t="str">
        <f t="shared" si="310"/>
        <v>NC,,,,,,,,,,,,,</v>
      </c>
      <c r="AE1986" s="8"/>
      <c r="AF1986" s="115"/>
      <c r="AG1986" s="115"/>
      <c r="AH1986" s="8" t="s">
        <v>4889</v>
      </c>
      <c r="AI1986" s="115" t="s">
        <v>4889</v>
      </c>
      <c r="AJ1986" s="115"/>
      <c r="AK1986" s="115"/>
      <c r="AL1986" s="115"/>
      <c r="AM1986" s="115"/>
      <c r="AN1986" s="115"/>
      <c r="AO1986" s="115"/>
      <c r="AP1986" s="115"/>
      <c r="AQ1986" s="115"/>
      <c r="AR1986" s="115"/>
      <c r="AS1986" s="115"/>
      <c r="AT1986" s="115"/>
      <c r="AU1986" s="115"/>
      <c r="AV1986" s="115"/>
      <c r="AW1986" s="115"/>
      <c r="AX1986" s="115"/>
      <c r="AY1986" s="115"/>
      <c r="AZ1986" s="115"/>
      <c r="BA1986" s="115"/>
      <c r="BB1986" s="115"/>
      <c r="BC1986" s="115"/>
      <c r="BD1986" s="115"/>
      <c r="BE1986" s="115"/>
      <c r="BF1986" s="115"/>
      <c r="BG1986" s="115"/>
      <c r="BH1986" s="115"/>
      <c r="BI1986" s="115"/>
      <c r="BJ1986" s="115"/>
      <c r="BK1986" s="115"/>
      <c r="BL1986" s="115"/>
      <c r="BM1986" s="115"/>
      <c r="BN1986" s="115"/>
      <c r="BO1986" s="8"/>
      <c r="BP1986" s="8"/>
      <c r="BQ1986" s="8"/>
      <c r="BR1986" s="8"/>
      <c r="BS1986" s="8"/>
      <c r="BT1986" s="8"/>
      <c r="BU1986" s="8"/>
      <c r="BV1986" s="8"/>
      <c r="BW1986" s="8"/>
      <c r="BX1986" s="8"/>
      <c r="BY1986" s="8"/>
      <c r="BZ1986" s="8"/>
      <c r="CA1986" s="8"/>
      <c r="CB1986" s="8"/>
      <c r="CC1986" s="8"/>
      <c r="CD1986" s="115"/>
      <c r="CE1986" s="8" t="str">
        <f t="shared" si="318"/>
        <v>NC</v>
      </c>
      <c r="CF1986" s="8" t="str">
        <f t="shared" si="311"/>
        <v>Invalid PM Setting</v>
      </c>
      <c r="CG1986" s="8" t="str">
        <f t="shared" si="312"/>
        <v>NC</v>
      </c>
      <c r="CH1986" s="8" t="str">
        <f t="shared" si="313"/>
        <v>Invalid PM Setting</v>
      </c>
      <c r="CI1986" s="8"/>
      <c r="CJ1986" s="8"/>
      <c r="CK1986" s="8"/>
      <c r="CL1986" s="8"/>
      <c r="CM1986" s="115"/>
      <c r="CN1986" s="115"/>
      <c r="CO1986" s="115"/>
      <c r="CP1986" s="115"/>
      <c r="CQ1986" s="8"/>
      <c r="CR1986" s="8"/>
      <c r="CS1986" s="8"/>
      <c r="CT1986" s="8"/>
      <c r="CU1986" s="115"/>
      <c r="CV1986" s="115"/>
      <c r="CY1986" s="115"/>
      <c r="CZ1986" s="8" t="str">
        <f t="shared" si="314"/>
        <v>NC</v>
      </c>
      <c r="DA1986" s="8" t="str">
        <f t="shared" si="315"/>
        <v>Invalid PM Setting</v>
      </c>
      <c r="DB1986" s="8" t="str">
        <f t="shared" si="316"/>
        <v>NC</v>
      </c>
      <c r="DC1986" s="8" t="str">
        <f t="shared" si="317"/>
        <v>Invalid PM Setting</v>
      </c>
      <c r="DD1986" s="8"/>
      <c r="DE1986" s="8"/>
      <c r="DF1986" s="8"/>
      <c r="DG1986" s="115"/>
      <c r="DH1986" s="115"/>
      <c r="DI1986" s="115"/>
      <c r="DJ1986" s="115"/>
      <c r="DK1986" s="8"/>
      <c r="DL1986" s="8"/>
      <c r="DM1986" s="8"/>
      <c r="DN1986" s="8"/>
      <c r="DO1986" s="8"/>
      <c r="DP1986" s="115"/>
      <c r="DQ1986" s="115"/>
      <c r="DR1986" s="115"/>
      <c r="DS1986" s="115"/>
      <c r="DT1986" s="115"/>
    </row>
    <row r="1987" spans="1:124" ht="12.75" customHeight="1">
      <c r="A1987" s="115"/>
      <c r="B1987" s="89">
        <v>1984</v>
      </c>
      <c r="C1987" s="8"/>
      <c r="D1987" s="8"/>
      <c r="E1987" s="8"/>
      <c r="F1987" s="8"/>
      <c r="G1987" s="8"/>
      <c r="H1987" s="8"/>
      <c r="I1987" s="8" t="s">
        <v>4889</v>
      </c>
      <c r="J1987" s="8" t="s">
        <v>4949</v>
      </c>
      <c r="K1987" s="8"/>
      <c r="L1987" s="8"/>
      <c r="M1987" s="8"/>
      <c r="N1987" s="8"/>
      <c r="O1987" s="8" t="s">
        <v>6264</v>
      </c>
      <c r="P1987" s="8"/>
      <c r="Q1987" s="8"/>
      <c r="R1987" s="8"/>
      <c r="S1987" s="8"/>
      <c r="T1987" s="8"/>
      <c r="U1987" s="8"/>
      <c r="V1987" s="8"/>
      <c r="W1987" s="8"/>
      <c r="X1987" s="8"/>
      <c r="Y1987" s="8"/>
      <c r="Z1987" s="8"/>
      <c r="AA1987" s="8"/>
      <c r="AB1987" s="8"/>
      <c r="AC1987" s="8" t="str">
        <f t="shared" ref="AC1987:AC2050" si="319">IF(OR(AI1987 = "GPIO",AI1987 = "WUP_GPIO"),"YES","NO")</f>
        <v>NO</v>
      </c>
      <c r="AD1987" s="8" t="str">
        <f t="shared" si="310"/>
        <v>NC,,,,,,,,,,,,,</v>
      </c>
      <c r="AE1987" s="8"/>
      <c r="AF1987" s="115"/>
      <c r="AG1987" s="115"/>
      <c r="AH1987" s="8" t="s">
        <v>4889</v>
      </c>
      <c r="AI1987" s="115" t="s">
        <v>4889</v>
      </c>
      <c r="AJ1987" s="115"/>
      <c r="AK1987" s="115"/>
      <c r="AL1987" s="115"/>
      <c r="AM1987" s="115"/>
      <c r="AN1987" s="115"/>
      <c r="AO1987" s="115"/>
      <c r="AP1987" s="115"/>
      <c r="AQ1987" s="115"/>
      <c r="AR1987" s="115"/>
      <c r="AS1987" s="115"/>
      <c r="AT1987" s="115"/>
      <c r="AU1987" s="115"/>
      <c r="AV1987" s="115"/>
      <c r="AW1987" s="115"/>
      <c r="AX1987" s="115"/>
      <c r="AY1987" s="115"/>
      <c r="AZ1987" s="115"/>
      <c r="BA1987" s="115"/>
      <c r="BB1987" s="115"/>
      <c r="BC1987" s="115"/>
      <c r="BD1987" s="115"/>
      <c r="BE1987" s="115"/>
      <c r="BF1987" s="115"/>
      <c r="BG1987" s="115"/>
      <c r="BH1987" s="115"/>
      <c r="BI1987" s="115"/>
      <c r="BJ1987" s="115"/>
      <c r="BK1987" s="115"/>
      <c r="BL1987" s="115"/>
      <c r="BM1987" s="115"/>
      <c r="BN1987" s="115"/>
      <c r="BO1987" s="8"/>
      <c r="BP1987" s="8"/>
      <c r="BQ1987" s="8"/>
      <c r="BR1987" s="8"/>
      <c r="BS1987" s="8"/>
      <c r="BT1987" s="8"/>
      <c r="BU1987" s="8"/>
      <c r="BV1987" s="8"/>
      <c r="BW1987" s="8"/>
      <c r="BX1987" s="8"/>
      <c r="BY1987" s="8"/>
      <c r="BZ1987" s="8"/>
      <c r="CA1987" s="8"/>
      <c r="CB1987" s="8"/>
      <c r="CC1987" s="8"/>
      <c r="CD1987" s="115"/>
      <c r="CE1987" s="8" t="str">
        <f t="shared" si="318"/>
        <v>NC</v>
      </c>
      <c r="CF1987" s="8" t="str">
        <f t="shared" si="311"/>
        <v>Invalid PM Setting</v>
      </c>
      <c r="CG1987" s="8" t="str">
        <f t="shared" si="312"/>
        <v>NC</v>
      </c>
      <c r="CH1987" s="8" t="str">
        <f t="shared" si="313"/>
        <v>Invalid PM Setting</v>
      </c>
      <c r="CI1987" s="8"/>
      <c r="CJ1987" s="8"/>
      <c r="CK1987" s="8"/>
      <c r="CL1987" s="8"/>
      <c r="CM1987" s="115"/>
      <c r="CN1987" s="115"/>
      <c r="CO1987" s="115"/>
      <c r="CP1987" s="115"/>
      <c r="CQ1987" s="8"/>
      <c r="CR1987" s="8"/>
      <c r="CS1987" s="8"/>
      <c r="CT1987" s="8"/>
      <c r="CU1987" s="115"/>
      <c r="CV1987" s="115"/>
      <c r="CY1987" s="115"/>
      <c r="CZ1987" s="8" t="str">
        <f t="shared" si="314"/>
        <v>NC</v>
      </c>
      <c r="DA1987" s="8" t="str">
        <f t="shared" si="315"/>
        <v>Invalid PM Setting</v>
      </c>
      <c r="DB1987" s="8" t="str">
        <f t="shared" si="316"/>
        <v>NC</v>
      </c>
      <c r="DC1987" s="8" t="str">
        <f t="shared" si="317"/>
        <v>Invalid PM Setting</v>
      </c>
      <c r="DD1987" s="8"/>
      <c r="DE1987" s="8"/>
      <c r="DF1987" s="8"/>
      <c r="DG1987" s="115"/>
      <c r="DH1987" s="115"/>
      <c r="DI1987" s="115"/>
      <c r="DJ1987" s="115"/>
      <c r="DK1987" s="8"/>
      <c r="DL1987" s="8"/>
      <c r="DM1987" s="8"/>
      <c r="DN1987" s="8"/>
      <c r="DO1987" s="8"/>
      <c r="DP1987" s="115"/>
      <c r="DQ1987" s="115"/>
      <c r="DR1987" s="115"/>
      <c r="DS1987" s="115"/>
      <c r="DT1987" s="115"/>
    </row>
    <row r="1988" spans="1:124" ht="12.75" customHeight="1">
      <c r="A1988" s="115"/>
      <c r="B1988" s="89">
        <v>1985</v>
      </c>
      <c r="C1988" s="8"/>
      <c r="D1988" s="8"/>
      <c r="E1988" s="8"/>
      <c r="F1988" s="8"/>
      <c r="G1988" s="8"/>
      <c r="H1988" s="8"/>
      <c r="I1988" s="8" t="s">
        <v>4889</v>
      </c>
      <c r="J1988" s="8" t="s">
        <v>7039</v>
      </c>
      <c r="K1988" s="8"/>
      <c r="L1988" s="8"/>
      <c r="M1988" s="8"/>
      <c r="N1988" s="8"/>
      <c r="O1988" s="8" t="s">
        <v>6264</v>
      </c>
      <c r="P1988" s="8"/>
      <c r="Q1988" s="8"/>
      <c r="R1988" s="8"/>
      <c r="S1988" s="8"/>
      <c r="T1988" s="8"/>
      <c r="U1988" s="8"/>
      <c r="V1988" s="8"/>
      <c r="W1988" s="8"/>
      <c r="X1988" s="8"/>
      <c r="Y1988" s="8"/>
      <c r="Z1988" s="8"/>
      <c r="AA1988" s="8"/>
      <c r="AB1988" s="8"/>
      <c r="AC1988" s="8" t="str">
        <f t="shared" si="319"/>
        <v>NO</v>
      </c>
      <c r="AD1988" s="8" t="str">
        <f t="shared" ref="AD1988:AD2051" si="320">CONCATENATE(AI1988,",",AL1988,",",AO1988,",",AR1988,",",AU1988,",",AX1988,",",BA1988,",",BG1988,",",BJ1988,",",BM1988,",",BP1988,",",BS1988,",",BV1988,",",BY1988,)</f>
        <v>NC,,,,,,,,,,,,,</v>
      </c>
      <c r="AE1988" s="8"/>
      <c r="AF1988" s="115"/>
      <c r="AG1988" s="115"/>
      <c r="AH1988" s="8" t="s">
        <v>4889</v>
      </c>
      <c r="AI1988" s="115" t="s">
        <v>4889</v>
      </c>
      <c r="AJ1988" s="115"/>
      <c r="AK1988" s="115"/>
      <c r="AL1988" s="115"/>
      <c r="AM1988" s="115"/>
      <c r="AN1988" s="115"/>
      <c r="AO1988" s="115"/>
      <c r="AP1988" s="115"/>
      <c r="AQ1988" s="115"/>
      <c r="AR1988" s="115"/>
      <c r="AS1988" s="115"/>
      <c r="AT1988" s="115"/>
      <c r="AU1988" s="115"/>
      <c r="AV1988" s="115"/>
      <c r="AW1988" s="115"/>
      <c r="AX1988" s="115"/>
      <c r="AY1988" s="115"/>
      <c r="AZ1988" s="115"/>
      <c r="BA1988" s="115"/>
      <c r="BB1988" s="115"/>
      <c r="BC1988" s="115"/>
      <c r="BD1988" s="115"/>
      <c r="BE1988" s="115"/>
      <c r="BF1988" s="115"/>
      <c r="BG1988" s="115"/>
      <c r="BH1988" s="115"/>
      <c r="BI1988" s="115"/>
      <c r="BJ1988" s="115"/>
      <c r="BK1988" s="115"/>
      <c r="BL1988" s="115"/>
      <c r="BM1988" s="115"/>
      <c r="BN1988" s="115"/>
      <c r="BO1988" s="8"/>
      <c r="BP1988" s="8"/>
      <c r="BQ1988" s="8"/>
      <c r="BR1988" s="8"/>
      <c r="BS1988" s="8"/>
      <c r="BT1988" s="8"/>
      <c r="BU1988" s="8"/>
      <c r="BV1988" s="8"/>
      <c r="BW1988" s="8"/>
      <c r="BX1988" s="8"/>
      <c r="BY1988" s="8"/>
      <c r="BZ1988" s="8"/>
      <c r="CA1988" s="8"/>
      <c r="CB1988" s="8"/>
      <c r="CC1988" s="8"/>
      <c r="CD1988" s="115"/>
      <c r="CE1988" s="8" t="str">
        <f t="shared" si="318"/>
        <v>NC</v>
      </c>
      <c r="CF1988" s="8" t="str">
        <f t="shared" ref="CF1988:CF2051" si="321">IF(CI1988="EGPIO",$AE1988,IF(CI1988=1,$AH1988,IF(CI1988=2,$AK1988,IF(CI1988=3,$AN1988,IF(CI1988=4,$AQ1988,IF(CI1988=5,$AT1988,IF(CI1988=6,$AW1988,IF(CI1988=7,$AZ1988,IF(CI1988=8,$BC1988,IF(CI1988="Q1",$BF1988,IF(CI1988="Q2",$BI1988,IF(CI1988="Q3",$BL1988,IF(CI1988="Q4",$BO1988, IF(CI1988="Q5",$BR1988, IF(CI1988="Q6",$BU1988,IF(CI1988="Q7",$BX1988,"Invalid PM Setting"))))))))))))))))</f>
        <v>Invalid PM Setting</v>
      </c>
      <c r="CG1988" s="8" t="str">
        <f t="shared" ref="CG1988:CG2051" si="322">IF($AC1988="NO",$AI1988,IF(CH1988 = "Invalid PM Setting", CH1988, IF(OR($BH1988 = CI1988,$BK1988 = CI1988,$BN1988 = CI1988,$BQ1988 = CI1988,$BT1988 = CI1988,$BW1988 = CI1988,$BZ1988 = CI1988), "Select QUP Port",CH1988)))</f>
        <v>NC</v>
      </c>
      <c r="CH1988" s="8" t="str">
        <f t="shared" ref="CH1988:CH2051" si="323">IF(CI1988="EGPIO",$AF1988,IF(CI1988=1,$AI1988,IF(CI1988=2,$AL1988,IF(CI1988=3,$AO1988,IF(CI1988=4,$AR1988,IF(CI1988=5,$AU1988,IF(CI1988=6,$AX1988,IF(CI1988=7,$BA1988,IF(CI1988=8,$BD1988,IF(CI1988="Q1",$BG1988,IF(CI1988="Q2",$BJ1988,IF(CI1988="Q3",$BM1988,IF(CI1988="Q4",$BP1988,IF(CI1988="Q5",$BS1988,IF(CI1988="Q6",$BV1988,IF(CI1988="Q7",$BY1988, "Invalid PM Setting"))))))))))))))))</f>
        <v>Invalid PM Setting</v>
      </c>
      <c r="CI1988" s="8"/>
      <c r="CJ1988" s="8"/>
      <c r="CK1988" s="8"/>
      <c r="CL1988" s="8"/>
      <c r="CM1988" s="115"/>
      <c r="CN1988" s="115"/>
      <c r="CO1988" s="115"/>
      <c r="CP1988" s="115"/>
      <c r="CQ1988" s="8"/>
      <c r="CR1988" s="8"/>
      <c r="CS1988" s="8"/>
      <c r="CT1988" s="8"/>
      <c r="CU1988" s="115"/>
      <c r="CV1988" s="115"/>
      <c r="CY1988" s="115"/>
      <c r="CZ1988" s="8" t="str">
        <f t="shared" ref="CZ1988:CZ2051" si="324">IF($AC1988 = "NO",$AH1988,IF(DA1988 = "Invalid PM Setting", DA1988, IF(OR($BH1988 = DD1988,$BK1988 = DD1988,$BN1988 = DD1988,$BQ1988 = DD1988,$BT1988 = DD1988,$BW1988 = DD1988,$BZ1988 = DD1988), "Select QUP Port",DA1988)))</f>
        <v>NC</v>
      </c>
      <c r="DA1988" s="8" t="str">
        <f t="shared" ref="DA1988:DA2051" si="325">IF(DD1988="EGPIO",$AE1988,IF(DD1988=1,$AH1988,IF(DD1988=2,$AK1988,IF(DD1988=3,$AN1988,IF(DD1988=4,$AQ1988,IF(DD1988=5,$AT1988,IF(DD1988=6,$AW1988,IF(DD1988=7,$AZ1988,IF(DD1988=8,$BC1988,IF(DD1988="Q1",$BF1988,IF(DD1988="Q2",$BI1988,IF(DD1988="Q3",$BL1988,IF(DD1988="Q4",$BO1988, IF(DD1988="Q5",$BR1988, IF(DD1988="Q6",$BU1988,IF(DD1988="Q7",$BX1988,"Invalid PM Setting"))))))))))))))))</f>
        <v>Invalid PM Setting</v>
      </c>
      <c r="DB1988" s="8" t="str">
        <f t="shared" ref="DB1988:DB2051" si="326">IF($AC1988="NO",$AI1988,IF(DC1988 = "Invalid PM Setting", DC1988, IF(OR($BH1988 = DD1988,$BK1988 = DD1988,$BN1988 = DD1988,$BQ1988 = DD1988,$BT1988 = DD1988,$BW1988 = DD1988,$BZ1988 = DD1988), "Select QUP Port",DC1988)))</f>
        <v>NC</v>
      </c>
      <c r="DC1988" s="8" t="str">
        <f t="shared" ref="DC1988:DC2051" si="327">IF(DD1988="EGPIO",$AF1988,IF(DD1988=1,$AI1988,IF(DD1988=2,$AL1988,IF(DD1988=3,$AO1988,IF(DD1988=4,$AR1988,IF(DD1988=5,$AU1988,IF(DD1988=6,$AX1988,IF(DD1988=7,$BA1988,IF(DD1988=8,$BD1988,IF(DD1988="Q1",$BG1988,IF(DD1988="Q2",$BJ1988,IF(DD1988="Q3",$BM1988,IF(DD1988="Q4",$BP1988,IF(DD1988="Q5",$BS1988,IF(DD1988="Q6",$BV1988,IF(DD1988="Q7",$BY1988, "Invalid PM Setting"))))))))))))))))</f>
        <v>Invalid PM Setting</v>
      </c>
      <c r="DD1988" s="8"/>
      <c r="DE1988" s="8"/>
      <c r="DF1988" s="8"/>
      <c r="DG1988" s="115"/>
      <c r="DH1988" s="115"/>
      <c r="DI1988" s="115"/>
      <c r="DJ1988" s="115"/>
      <c r="DK1988" s="8"/>
      <c r="DL1988" s="8"/>
      <c r="DM1988" s="8"/>
      <c r="DN1988" s="8"/>
      <c r="DO1988" s="8"/>
      <c r="DP1988" s="115"/>
      <c r="DQ1988" s="115"/>
      <c r="DR1988" s="115"/>
      <c r="DS1988" s="115"/>
      <c r="DT1988" s="115"/>
    </row>
    <row r="1989" spans="1:124" ht="12.75" customHeight="1">
      <c r="A1989" s="115"/>
      <c r="B1989" s="89">
        <v>1986</v>
      </c>
      <c r="C1989" s="8"/>
      <c r="D1989" s="8"/>
      <c r="E1989" s="8"/>
      <c r="F1989" s="8"/>
      <c r="G1989" s="8"/>
      <c r="H1989" s="8"/>
      <c r="I1989" s="8" t="s">
        <v>4889</v>
      </c>
      <c r="J1989" s="8" t="s">
        <v>3238</v>
      </c>
      <c r="K1989" s="8"/>
      <c r="L1989" s="8"/>
      <c r="M1989" s="8"/>
      <c r="N1989" s="8"/>
      <c r="O1989" s="8" t="s">
        <v>6264</v>
      </c>
      <c r="P1989" s="8"/>
      <c r="Q1989" s="8"/>
      <c r="R1989" s="8"/>
      <c r="S1989" s="8"/>
      <c r="T1989" s="8"/>
      <c r="U1989" s="8"/>
      <c r="V1989" s="8"/>
      <c r="W1989" s="8"/>
      <c r="X1989" s="8"/>
      <c r="Y1989" s="8"/>
      <c r="Z1989" s="8"/>
      <c r="AA1989" s="8"/>
      <c r="AB1989" s="8"/>
      <c r="AC1989" s="8" t="str">
        <f t="shared" si="319"/>
        <v>NO</v>
      </c>
      <c r="AD1989" s="8" t="str">
        <f t="shared" si="320"/>
        <v>NC,,,,,,,,,,,,,</v>
      </c>
      <c r="AE1989" s="8"/>
      <c r="AF1989" s="115"/>
      <c r="AG1989" s="115"/>
      <c r="AH1989" s="8" t="s">
        <v>4889</v>
      </c>
      <c r="AI1989" s="115" t="s">
        <v>4889</v>
      </c>
      <c r="AJ1989" s="115"/>
      <c r="AK1989" s="115"/>
      <c r="AL1989" s="115"/>
      <c r="AM1989" s="115"/>
      <c r="AN1989" s="115"/>
      <c r="AO1989" s="115"/>
      <c r="AP1989" s="115"/>
      <c r="AQ1989" s="115"/>
      <c r="AR1989" s="115"/>
      <c r="AS1989" s="115"/>
      <c r="AT1989" s="115"/>
      <c r="AU1989" s="115"/>
      <c r="AV1989" s="115"/>
      <c r="AW1989" s="115"/>
      <c r="AX1989" s="115"/>
      <c r="AY1989" s="115"/>
      <c r="AZ1989" s="115"/>
      <c r="BA1989" s="115"/>
      <c r="BB1989" s="115"/>
      <c r="BC1989" s="115"/>
      <c r="BD1989" s="115"/>
      <c r="BE1989" s="115"/>
      <c r="BF1989" s="115"/>
      <c r="BG1989" s="115"/>
      <c r="BH1989" s="115"/>
      <c r="BI1989" s="115"/>
      <c r="BJ1989" s="115"/>
      <c r="BK1989" s="115"/>
      <c r="BL1989" s="115"/>
      <c r="BM1989" s="115"/>
      <c r="BN1989" s="115"/>
      <c r="BO1989" s="8"/>
      <c r="BP1989" s="8"/>
      <c r="BQ1989" s="8"/>
      <c r="BR1989" s="8"/>
      <c r="BS1989" s="8"/>
      <c r="BT1989" s="8"/>
      <c r="BU1989" s="8"/>
      <c r="BV1989" s="8"/>
      <c r="BW1989" s="8"/>
      <c r="BX1989" s="8"/>
      <c r="BY1989" s="8"/>
      <c r="BZ1989" s="8"/>
      <c r="CA1989" s="8"/>
      <c r="CB1989" s="8"/>
      <c r="CC1989" s="8"/>
      <c r="CD1989" s="115"/>
      <c r="CE1989" s="8" t="str">
        <f t="shared" si="318"/>
        <v>NC</v>
      </c>
      <c r="CF1989" s="8" t="str">
        <f t="shared" si="321"/>
        <v>Invalid PM Setting</v>
      </c>
      <c r="CG1989" s="8" t="str">
        <f t="shared" si="322"/>
        <v>NC</v>
      </c>
      <c r="CH1989" s="8" t="str">
        <f t="shared" si="323"/>
        <v>Invalid PM Setting</v>
      </c>
      <c r="CI1989" s="8"/>
      <c r="CJ1989" s="8"/>
      <c r="CK1989" s="8"/>
      <c r="CL1989" s="8"/>
      <c r="CM1989" s="115"/>
      <c r="CN1989" s="115"/>
      <c r="CO1989" s="115"/>
      <c r="CP1989" s="115"/>
      <c r="CQ1989" s="8"/>
      <c r="CR1989" s="8"/>
      <c r="CS1989" s="8"/>
      <c r="CT1989" s="8"/>
      <c r="CU1989" s="115"/>
      <c r="CV1989" s="115"/>
      <c r="CY1989" s="115"/>
      <c r="CZ1989" s="8" t="str">
        <f t="shared" si="324"/>
        <v>NC</v>
      </c>
      <c r="DA1989" s="8" t="str">
        <f t="shared" si="325"/>
        <v>Invalid PM Setting</v>
      </c>
      <c r="DB1989" s="8" t="str">
        <f t="shared" si="326"/>
        <v>NC</v>
      </c>
      <c r="DC1989" s="8" t="str">
        <f t="shared" si="327"/>
        <v>Invalid PM Setting</v>
      </c>
      <c r="DD1989" s="8"/>
      <c r="DE1989" s="8"/>
      <c r="DF1989" s="8"/>
      <c r="DG1989" s="115"/>
      <c r="DH1989" s="115"/>
      <c r="DI1989" s="115"/>
      <c r="DJ1989" s="115"/>
      <c r="DK1989" s="8"/>
      <c r="DL1989" s="8"/>
      <c r="DM1989" s="8"/>
      <c r="DN1989" s="8"/>
      <c r="DO1989" s="8"/>
      <c r="DP1989" s="115"/>
      <c r="DQ1989" s="115"/>
      <c r="DR1989" s="115"/>
      <c r="DS1989" s="115"/>
      <c r="DT1989" s="115"/>
    </row>
    <row r="1990" spans="1:124" ht="12.75" customHeight="1">
      <c r="A1990" s="115"/>
      <c r="B1990" s="89">
        <v>1987</v>
      </c>
      <c r="C1990" s="8"/>
      <c r="D1990" s="8"/>
      <c r="E1990" s="8"/>
      <c r="F1990" s="8"/>
      <c r="G1990" s="8"/>
      <c r="H1990" s="8"/>
      <c r="I1990" s="8" t="s">
        <v>4889</v>
      </c>
      <c r="J1990" s="8" t="s">
        <v>4962</v>
      </c>
      <c r="K1990" s="8"/>
      <c r="L1990" s="8"/>
      <c r="M1990" s="8"/>
      <c r="N1990" s="8"/>
      <c r="O1990" s="8" t="s">
        <v>6264</v>
      </c>
      <c r="P1990" s="8"/>
      <c r="Q1990" s="8"/>
      <c r="R1990" s="8"/>
      <c r="S1990" s="8"/>
      <c r="T1990" s="8"/>
      <c r="U1990" s="8"/>
      <c r="V1990" s="8"/>
      <c r="W1990" s="8"/>
      <c r="X1990" s="8"/>
      <c r="Y1990" s="8"/>
      <c r="Z1990" s="8"/>
      <c r="AA1990" s="8"/>
      <c r="AB1990" s="8"/>
      <c r="AC1990" s="8" t="str">
        <f t="shared" si="319"/>
        <v>NO</v>
      </c>
      <c r="AD1990" s="8" t="str">
        <f t="shared" si="320"/>
        <v>NC,,,,,,,,,,,,,</v>
      </c>
      <c r="AE1990" s="8"/>
      <c r="AF1990" s="115"/>
      <c r="AG1990" s="115"/>
      <c r="AH1990" s="8" t="s">
        <v>4889</v>
      </c>
      <c r="AI1990" s="115" t="s">
        <v>4889</v>
      </c>
      <c r="AJ1990" s="115"/>
      <c r="AK1990" s="115"/>
      <c r="AL1990" s="115"/>
      <c r="AM1990" s="115"/>
      <c r="AN1990" s="115"/>
      <c r="AO1990" s="115"/>
      <c r="AP1990" s="115"/>
      <c r="AQ1990" s="115"/>
      <c r="AR1990" s="115"/>
      <c r="AS1990" s="115"/>
      <c r="AT1990" s="115"/>
      <c r="AU1990" s="115"/>
      <c r="AV1990" s="115"/>
      <c r="AW1990" s="115"/>
      <c r="AX1990" s="115"/>
      <c r="AY1990" s="115"/>
      <c r="AZ1990" s="115"/>
      <c r="BA1990" s="115"/>
      <c r="BB1990" s="115"/>
      <c r="BC1990" s="115"/>
      <c r="BD1990" s="115"/>
      <c r="BE1990" s="115"/>
      <c r="BF1990" s="115"/>
      <c r="BG1990" s="115"/>
      <c r="BH1990" s="115"/>
      <c r="BI1990" s="115"/>
      <c r="BJ1990" s="115"/>
      <c r="BK1990" s="115"/>
      <c r="BL1990" s="115"/>
      <c r="BM1990" s="115"/>
      <c r="BN1990" s="115"/>
      <c r="BO1990" s="8"/>
      <c r="BP1990" s="8"/>
      <c r="BQ1990" s="8"/>
      <c r="BR1990" s="8"/>
      <c r="BS1990" s="8"/>
      <c r="BT1990" s="8"/>
      <c r="BU1990" s="8"/>
      <c r="BV1990" s="8"/>
      <c r="BW1990" s="8"/>
      <c r="BX1990" s="8"/>
      <c r="BY1990" s="8"/>
      <c r="BZ1990" s="8"/>
      <c r="CA1990" s="8"/>
      <c r="CB1990" s="8"/>
      <c r="CC1990" s="8"/>
      <c r="CD1990" s="115"/>
      <c r="CE1990" s="8" t="str">
        <f t="shared" si="318"/>
        <v>NC</v>
      </c>
      <c r="CF1990" s="8" t="str">
        <f t="shared" si="321"/>
        <v>Invalid PM Setting</v>
      </c>
      <c r="CG1990" s="8" t="str">
        <f t="shared" si="322"/>
        <v>NC</v>
      </c>
      <c r="CH1990" s="8" t="str">
        <f t="shared" si="323"/>
        <v>Invalid PM Setting</v>
      </c>
      <c r="CI1990" s="8"/>
      <c r="CJ1990" s="8"/>
      <c r="CK1990" s="8"/>
      <c r="CL1990" s="8"/>
      <c r="CM1990" s="115"/>
      <c r="CN1990" s="115"/>
      <c r="CO1990" s="115"/>
      <c r="CP1990" s="115"/>
      <c r="CQ1990" s="8"/>
      <c r="CR1990" s="8"/>
      <c r="CS1990" s="8"/>
      <c r="CT1990" s="8"/>
      <c r="CU1990" s="115"/>
      <c r="CV1990" s="115"/>
      <c r="CY1990" s="115"/>
      <c r="CZ1990" s="8" t="str">
        <f t="shared" si="324"/>
        <v>NC</v>
      </c>
      <c r="DA1990" s="8" t="str">
        <f t="shared" si="325"/>
        <v>Invalid PM Setting</v>
      </c>
      <c r="DB1990" s="8" t="str">
        <f t="shared" si="326"/>
        <v>NC</v>
      </c>
      <c r="DC1990" s="8" t="str">
        <f t="shared" si="327"/>
        <v>Invalid PM Setting</v>
      </c>
      <c r="DD1990" s="8"/>
      <c r="DE1990" s="8"/>
      <c r="DF1990" s="8"/>
      <c r="DG1990" s="115"/>
      <c r="DH1990" s="115"/>
      <c r="DI1990" s="115"/>
      <c r="DJ1990" s="115"/>
      <c r="DK1990" s="8"/>
      <c r="DL1990" s="8"/>
      <c r="DM1990" s="8"/>
      <c r="DN1990" s="8"/>
      <c r="DO1990" s="8"/>
      <c r="DP1990" s="115"/>
      <c r="DQ1990" s="115"/>
      <c r="DR1990" s="115"/>
      <c r="DS1990" s="115"/>
      <c r="DT1990" s="115"/>
    </row>
    <row r="1991" spans="1:124" ht="12.75" customHeight="1">
      <c r="A1991" s="115"/>
      <c r="B1991" s="89">
        <v>1988</v>
      </c>
      <c r="C1991" s="8"/>
      <c r="D1991" s="8"/>
      <c r="E1991" s="8"/>
      <c r="F1991" s="8"/>
      <c r="G1991" s="8"/>
      <c r="H1991" s="8"/>
      <c r="I1991" s="8" t="s">
        <v>4889</v>
      </c>
      <c r="J1991" s="8" t="s">
        <v>6997</v>
      </c>
      <c r="K1991" s="8"/>
      <c r="L1991" s="8"/>
      <c r="M1991" s="8"/>
      <c r="N1991" s="8"/>
      <c r="O1991" s="8" t="s">
        <v>6264</v>
      </c>
      <c r="P1991" s="8"/>
      <c r="Q1991" s="8"/>
      <c r="R1991" s="8"/>
      <c r="S1991" s="8"/>
      <c r="T1991" s="8"/>
      <c r="U1991" s="8"/>
      <c r="V1991" s="8"/>
      <c r="W1991" s="8"/>
      <c r="X1991" s="8"/>
      <c r="Y1991" s="8"/>
      <c r="Z1991" s="8"/>
      <c r="AA1991" s="8"/>
      <c r="AB1991" s="8"/>
      <c r="AC1991" s="8" t="str">
        <f t="shared" si="319"/>
        <v>NO</v>
      </c>
      <c r="AD1991" s="8" t="str">
        <f t="shared" si="320"/>
        <v>NC,,,,,,,,,,,,,</v>
      </c>
      <c r="AE1991" s="8"/>
      <c r="AF1991" s="115"/>
      <c r="AG1991" s="115"/>
      <c r="AH1991" s="8" t="s">
        <v>4889</v>
      </c>
      <c r="AI1991" s="115" t="s">
        <v>4889</v>
      </c>
      <c r="AJ1991" s="115"/>
      <c r="AK1991" s="115"/>
      <c r="AL1991" s="115"/>
      <c r="AM1991" s="115"/>
      <c r="AN1991" s="115"/>
      <c r="AO1991" s="115"/>
      <c r="AP1991" s="115"/>
      <c r="AQ1991" s="115"/>
      <c r="AR1991" s="115"/>
      <c r="AS1991" s="115"/>
      <c r="AT1991" s="115"/>
      <c r="AU1991" s="115"/>
      <c r="AV1991" s="115"/>
      <c r="AW1991" s="115"/>
      <c r="AX1991" s="115"/>
      <c r="AY1991" s="115"/>
      <c r="AZ1991" s="115"/>
      <c r="BA1991" s="115"/>
      <c r="BB1991" s="115"/>
      <c r="BC1991" s="115"/>
      <c r="BD1991" s="115"/>
      <c r="BE1991" s="115"/>
      <c r="BF1991" s="115"/>
      <c r="BG1991" s="115"/>
      <c r="BH1991" s="115"/>
      <c r="BI1991" s="115"/>
      <c r="BJ1991" s="115"/>
      <c r="BK1991" s="115"/>
      <c r="BL1991" s="115"/>
      <c r="BM1991" s="115"/>
      <c r="BN1991" s="115"/>
      <c r="BO1991" s="8"/>
      <c r="BP1991" s="8"/>
      <c r="BQ1991" s="8"/>
      <c r="BR1991" s="8"/>
      <c r="BS1991" s="8"/>
      <c r="BT1991" s="8"/>
      <c r="BU1991" s="8"/>
      <c r="BV1991" s="8"/>
      <c r="BW1991" s="8"/>
      <c r="BX1991" s="8"/>
      <c r="BY1991" s="8"/>
      <c r="BZ1991" s="8"/>
      <c r="CA1991" s="8"/>
      <c r="CB1991" s="8"/>
      <c r="CC1991" s="8"/>
      <c r="CD1991" s="115"/>
      <c r="CE1991" s="8" t="str">
        <f t="shared" si="318"/>
        <v>NC</v>
      </c>
      <c r="CF1991" s="8" t="str">
        <f t="shared" si="321"/>
        <v>Invalid PM Setting</v>
      </c>
      <c r="CG1991" s="8" t="str">
        <f t="shared" si="322"/>
        <v>NC</v>
      </c>
      <c r="CH1991" s="8" t="str">
        <f t="shared" si="323"/>
        <v>Invalid PM Setting</v>
      </c>
      <c r="CI1991" s="8"/>
      <c r="CJ1991" s="8"/>
      <c r="CK1991" s="8"/>
      <c r="CL1991" s="8"/>
      <c r="CM1991" s="115"/>
      <c r="CN1991" s="115"/>
      <c r="CO1991" s="115"/>
      <c r="CP1991" s="115"/>
      <c r="CQ1991" s="8"/>
      <c r="CR1991" s="8"/>
      <c r="CS1991" s="8"/>
      <c r="CT1991" s="8"/>
      <c r="CU1991" s="115"/>
      <c r="CV1991" s="115"/>
      <c r="CY1991" s="115"/>
      <c r="CZ1991" s="8" t="str">
        <f t="shared" si="324"/>
        <v>NC</v>
      </c>
      <c r="DA1991" s="8" t="str">
        <f t="shared" si="325"/>
        <v>Invalid PM Setting</v>
      </c>
      <c r="DB1991" s="8" t="str">
        <f t="shared" si="326"/>
        <v>NC</v>
      </c>
      <c r="DC1991" s="8" t="str">
        <f t="shared" si="327"/>
        <v>Invalid PM Setting</v>
      </c>
      <c r="DD1991" s="8"/>
      <c r="DE1991" s="8"/>
      <c r="DF1991" s="8"/>
      <c r="DG1991" s="115"/>
      <c r="DH1991" s="115"/>
      <c r="DI1991" s="115"/>
      <c r="DJ1991" s="115"/>
      <c r="DK1991" s="8"/>
      <c r="DL1991" s="8"/>
      <c r="DM1991" s="8"/>
      <c r="DN1991" s="8"/>
      <c r="DO1991" s="8"/>
      <c r="DP1991" s="115"/>
      <c r="DQ1991" s="115"/>
      <c r="DR1991" s="115"/>
      <c r="DS1991" s="115"/>
      <c r="DT1991" s="115"/>
    </row>
    <row r="1992" spans="1:124" ht="12.75" customHeight="1">
      <c r="A1992" s="115"/>
      <c r="B1992" s="89">
        <v>1989</v>
      </c>
      <c r="C1992" s="8"/>
      <c r="D1992" s="8"/>
      <c r="E1992" s="8"/>
      <c r="F1992" s="8"/>
      <c r="G1992" s="8"/>
      <c r="H1992" s="8"/>
      <c r="I1992" s="8" t="s">
        <v>4889</v>
      </c>
      <c r="J1992" s="8" t="s">
        <v>7054</v>
      </c>
      <c r="K1992" s="8"/>
      <c r="L1992" s="8"/>
      <c r="M1992" s="8"/>
      <c r="N1992" s="8"/>
      <c r="O1992" s="8" t="s">
        <v>6264</v>
      </c>
      <c r="P1992" s="8"/>
      <c r="Q1992" s="8"/>
      <c r="R1992" s="8"/>
      <c r="S1992" s="8"/>
      <c r="T1992" s="8"/>
      <c r="U1992" s="8"/>
      <c r="V1992" s="8"/>
      <c r="W1992" s="8"/>
      <c r="X1992" s="8"/>
      <c r="Y1992" s="8"/>
      <c r="Z1992" s="8"/>
      <c r="AA1992" s="8"/>
      <c r="AB1992" s="8"/>
      <c r="AC1992" s="8" t="str">
        <f t="shared" si="319"/>
        <v>NO</v>
      </c>
      <c r="AD1992" s="8" t="str">
        <f t="shared" si="320"/>
        <v>NC,,,,,,,,,,,,,</v>
      </c>
      <c r="AE1992" s="8"/>
      <c r="AF1992" s="115"/>
      <c r="AG1992" s="115"/>
      <c r="AH1992" s="8" t="s">
        <v>4889</v>
      </c>
      <c r="AI1992" s="115" t="s">
        <v>4889</v>
      </c>
      <c r="AJ1992" s="115"/>
      <c r="AK1992" s="115"/>
      <c r="AL1992" s="115"/>
      <c r="AM1992" s="115"/>
      <c r="AN1992" s="115"/>
      <c r="AO1992" s="115"/>
      <c r="AP1992" s="115"/>
      <c r="AQ1992" s="115"/>
      <c r="AR1992" s="115"/>
      <c r="AS1992" s="115"/>
      <c r="AT1992" s="115"/>
      <c r="AU1992" s="115"/>
      <c r="AV1992" s="115"/>
      <c r="AW1992" s="115"/>
      <c r="AX1992" s="115"/>
      <c r="AY1992" s="115"/>
      <c r="AZ1992" s="115"/>
      <c r="BA1992" s="115"/>
      <c r="BB1992" s="115"/>
      <c r="BC1992" s="115"/>
      <c r="BD1992" s="115"/>
      <c r="BE1992" s="115"/>
      <c r="BF1992" s="115"/>
      <c r="BG1992" s="115"/>
      <c r="BH1992" s="115"/>
      <c r="BI1992" s="115"/>
      <c r="BJ1992" s="115"/>
      <c r="BK1992" s="115"/>
      <c r="BL1992" s="115"/>
      <c r="BM1992" s="115"/>
      <c r="BN1992" s="115"/>
      <c r="BO1992" s="8"/>
      <c r="BP1992" s="8"/>
      <c r="BQ1992" s="8"/>
      <c r="BR1992" s="8"/>
      <c r="BS1992" s="8"/>
      <c r="BT1992" s="8"/>
      <c r="BU1992" s="8"/>
      <c r="BV1992" s="8"/>
      <c r="BW1992" s="8"/>
      <c r="BX1992" s="8"/>
      <c r="BY1992" s="8"/>
      <c r="BZ1992" s="8"/>
      <c r="CA1992" s="8"/>
      <c r="CB1992" s="8"/>
      <c r="CC1992" s="8"/>
      <c r="CD1992" s="115"/>
      <c r="CE1992" s="8" t="str">
        <f t="shared" si="318"/>
        <v>NC</v>
      </c>
      <c r="CF1992" s="8" t="str">
        <f t="shared" si="321"/>
        <v>Invalid PM Setting</v>
      </c>
      <c r="CG1992" s="8" t="str">
        <f t="shared" si="322"/>
        <v>NC</v>
      </c>
      <c r="CH1992" s="8" t="str">
        <f t="shared" si="323"/>
        <v>Invalid PM Setting</v>
      </c>
      <c r="CI1992" s="8"/>
      <c r="CJ1992" s="8"/>
      <c r="CK1992" s="8"/>
      <c r="CL1992" s="8"/>
      <c r="CM1992" s="115"/>
      <c r="CN1992" s="115"/>
      <c r="CO1992" s="115"/>
      <c r="CP1992" s="115"/>
      <c r="CQ1992" s="8"/>
      <c r="CR1992" s="8"/>
      <c r="CS1992" s="8"/>
      <c r="CT1992" s="8"/>
      <c r="CU1992" s="115"/>
      <c r="CV1992" s="115"/>
      <c r="CY1992" s="115"/>
      <c r="CZ1992" s="8" t="str">
        <f t="shared" si="324"/>
        <v>NC</v>
      </c>
      <c r="DA1992" s="8" t="str">
        <f t="shared" si="325"/>
        <v>Invalid PM Setting</v>
      </c>
      <c r="DB1992" s="8" t="str">
        <f t="shared" si="326"/>
        <v>NC</v>
      </c>
      <c r="DC1992" s="8" t="str">
        <f t="shared" si="327"/>
        <v>Invalid PM Setting</v>
      </c>
      <c r="DD1992" s="8"/>
      <c r="DE1992" s="8"/>
      <c r="DF1992" s="8"/>
      <c r="DG1992" s="115"/>
      <c r="DH1992" s="115"/>
      <c r="DI1992" s="115"/>
      <c r="DJ1992" s="115"/>
      <c r="DK1992" s="8"/>
      <c r="DL1992" s="8"/>
      <c r="DM1992" s="8"/>
      <c r="DN1992" s="8"/>
      <c r="DO1992" s="8"/>
      <c r="DP1992" s="115"/>
      <c r="DQ1992" s="115"/>
      <c r="DR1992" s="115"/>
      <c r="DS1992" s="115"/>
      <c r="DT1992" s="115"/>
    </row>
    <row r="1993" spans="1:124" ht="12.75" customHeight="1">
      <c r="A1993" s="115"/>
      <c r="B1993" s="89">
        <v>1990</v>
      </c>
      <c r="C1993" s="8"/>
      <c r="D1993" s="8"/>
      <c r="E1993" s="8"/>
      <c r="F1993" s="8"/>
      <c r="G1993" s="8"/>
      <c r="H1993" s="8"/>
      <c r="I1993" s="8" t="s">
        <v>4889</v>
      </c>
      <c r="J1993" s="8" t="s">
        <v>6623</v>
      </c>
      <c r="K1993" s="8"/>
      <c r="L1993" s="8"/>
      <c r="M1993" s="8"/>
      <c r="N1993" s="8"/>
      <c r="O1993" s="8" t="s">
        <v>6264</v>
      </c>
      <c r="P1993" s="8"/>
      <c r="Q1993" s="8"/>
      <c r="R1993" s="8"/>
      <c r="S1993" s="8"/>
      <c r="T1993" s="8"/>
      <c r="U1993" s="8"/>
      <c r="V1993" s="8"/>
      <c r="W1993" s="8"/>
      <c r="X1993" s="8"/>
      <c r="Y1993" s="8"/>
      <c r="Z1993" s="8"/>
      <c r="AA1993" s="8"/>
      <c r="AB1993" s="8"/>
      <c r="AC1993" s="8" t="str">
        <f t="shared" si="319"/>
        <v>NO</v>
      </c>
      <c r="AD1993" s="8" t="str">
        <f t="shared" si="320"/>
        <v>NC,,,,,,,,,,,,,</v>
      </c>
      <c r="AE1993" s="8"/>
      <c r="AF1993" s="115"/>
      <c r="AG1993" s="115"/>
      <c r="AH1993" s="8" t="s">
        <v>4889</v>
      </c>
      <c r="AI1993" s="115" t="s">
        <v>4889</v>
      </c>
      <c r="AJ1993" s="115"/>
      <c r="AK1993" s="115"/>
      <c r="AL1993" s="115"/>
      <c r="AM1993" s="115"/>
      <c r="AN1993" s="115"/>
      <c r="AO1993" s="115"/>
      <c r="AP1993" s="115"/>
      <c r="AQ1993" s="115"/>
      <c r="AR1993" s="115"/>
      <c r="AS1993" s="115"/>
      <c r="AT1993" s="115"/>
      <c r="AU1993" s="115"/>
      <c r="AV1993" s="115"/>
      <c r="AW1993" s="115"/>
      <c r="AX1993" s="115"/>
      <c r="AY1993" s="115"/>
      <c r="AZ1993" s="115"/>
      <c r="BA1993" s="115"/>
      <c r="BB1993" s="115"/>
      <c r="BC1993" s="115"/>
      <c r="BD1993" s="115"/>
      <c r="BE1993" s="115"/>
      <c r="BF1993" s="115"/>
      <c r="BG1993" s="115"/>
      <c r="BH1993" s="115"/>
      <c r="BI1993" s="115"/>
      <c r="BJ1993" s="115"/>
      <c r="BK1993" s="115"/>
      <c r="BL1993" s="115"/>
      <c r="BM1993" s="115"/>
      <c r="BN1993" s="115"/>
      <c r="BO1993" s="8"/>
      <c r="BP1993" s="8"/>
      <c r="BQ1993" s="8"/>
      <c r="BR1993" s="8"/>
      <c r="BS1993" s="8"/>
      <c r="BT1993" s="8"/>
      <c r="BU1993" s="8"/>
      <c r="BV1993" s="8"/>
      <c r="BW1993" s="8"/>
      <c r="BX1993" s="8"/>
      <c r="BY1993" s="8"/>
      <c r="BZ1993" s="8"/>
      <c r="CA1993" s="8"/>
      <c r="CB1993" s="8"/>
      <c r="CC1993" s="8"/>
      <c r="CD1993" s="115"/>
      <c r="CE1993" s="8" t="str">
        <f t="shared" si="318"/>
        <v>NC</v>
      </c>
      <c r="CF1993" s="8" t="str">
        <f t="shared" si="321"/>
        <v>Invalid PM Setting</v>
      </c>
      <c r="CG1993" s="8" t="str">
        <f t="shared" si="322"/>
        <v>NC</v>
      </c>
      <c r="CH1993" s="8" t="str">
        <f t="shared" si="323"/>
        <v>Invalid PM Setting</v>
      </c>
      <c r="CI1993" s="8"/>
      <c r="CJ1993" s="8"/>
      <c r="CK1993" s="8"/>
      <c r="CL1993" s="8"/>
      <c r="CM1993" s="115"/>
      <c r="CN1993" s="115"/>
      <c r="CO1993" s="115"/>
      <c r="CP1993" s="115"/>
      <c r="CQ1993" s="8"/>
      <c r="CR1993" s="8"/>
      <c r="CS1993" s="8"/>
      <c r="CT1993" s="8"/>
      <c r="CU1993" s="115"/>
      <c r="CV1993" s="115"/>
      <c r="CY1993" s="115"/>
      <c r="CZ1993" s="8" t="str">
        <f t="shared" si="324"/>
        <v>NC</v>
      </c>
      <c r="DA1993" s="8" t="str">
        <f t="shared" si="325"/>
        <v>Invalid PM Setting</v>
      </c>
      <c r="DB1993" s="8" t="str">
        <f t="shared" si="326"/>
        <v>NC</v>
      </c>
      <c r="DC1993" s="8" t="str">
        <f t="shared" si="327"/>
        <v>Invalid PM Setting</v>
      </c>
      <c r="DD1993" s="8"/>
      <c r="DE1993" s="8"/>
      <c r="DF1993" s="8"/>
      <c r="DG1993" s="115"/>
      <c r="DH1993" s="115"/>
      <c r="DI1993" s="115"/>
      <c r="DJ1993" s="115"/>
      <c r="DK1993" s="8"/>
      <c r="DL1993" s="8"/>
      <c r="DM1993" s="8"/>
      <c r="DN1993" s="8"/>
      <c r="DO1993" s="8"/>
      <c r="DP1993" s="115"/>
      <c r="DQ1993" s="115"/>
      <c r="DR1993" s="115"/>
      <c r="DS1993" s="115"/>
      <c r="DT1993" s="115"/>
    </row>
    <row r="1994" spans="1:124" ht="12.75" customHeight="1">
      <c r="A1994" s="115"/>
      <c r="B1994" s="89">
        <v>1991</v>
      </c>
      <c r="C1994" s="8"/>
      <c r="D1994" s="8"/>
      <c r="E1994" s="8"/>
      <c r="F1994" s="8"/>
      <c r="G1994" s="8"/>
      <c r="H1994" s="8"/>
      <c r="I1994" s="8" t="s">
        <v>4889</v>
      </c>
      <c r="J1994" s="8" t="s">
        <v>6619</v>
      </c>
      <c r="K1994" s="8"/>
      <c r="L1994" s="8"/>
      <c r="M1994" s="8"/>
      <c r="N1994" s="8"/>
      <c r="O1994" s="8" t="s">
        <v>6264</v>
      </c>
      <c r="P1994" s="8"/>
      <c r="Q1994" s="8"/>
      <c r="R1994" s="8"/>
      <c r="S1994" s="8"/>
      <c r="T1994" s="8"/>
      <c r="U1994" s="8"/>
      <c r="V1994" s="8"/>
      <c r="W1994" s="8"/>
      <c r="X1994" s="8"/>
      <c r="Y1994" s="8"/>
      <c r="Z1994" s="8"/>
      <c r="AA1994" s="8"/>
      <c r="AB1994" s="8"/>
      <c r="AC1994" s="8" t="str">
        <f t="shared" si="319"/>
        <v>NO</v>
      </c>
      <c r="AD1994" s="8" t="str">
        <f t="shared" si="320"/>
        <v>NC,,,,,,,,,,,,,</v>
      </c>
      <c r="AE1994" s="8"/>
      <c r="AF1994" s="115"/>
      <c r="AG1994" s="115"/>
      <c r="AH1994" s="8" t="s">
        <v>4889</v>
      </c>
      <c r="AI1994" s="115" t="s">
        <v>4889</v>
      </c>
      <c r="AJ1994" s="115"/>
      <c r="AK1994" s="115"/>
      <c r="AL1994" s="115"/>
      <c r="AM1994" s="115"/>
      <c r="AN1994" s="115"/>
      <c r="AO1994" s="115"/>
      <c r="AP1994" s="115"/>
      <c r="AQ1994" s="115"/>
      <c r="AR1994" s="115"/>
      <c r="AS1994" s="115"/>
      <c r="AT1994" s="115"/>
      <c r="AU1994" s="115"/>
      <c r="AV1994" s="115"/>
      <c r="AW1994" s="115"/>
      <c r="AX1994" s="115"/>
      <c r="AY1994" s="115"/>
      <c r="AZ1994" s="115"/>
      <c r="BA1994" s="115"/>
      <c r="BB1994" s="115"/>
      <c r="BC1994" s="115"/>
      <c r="BD1994" s="115"/>
      <c r="BE1994" s="115"/>
      <c r="BF1994" s="115"/>
      <c r="BG1994" s="115"/>
      <c r="BH1994" s="115"/>
      <c r="BI1994" s="115"/>
      <c r="BJ1994" s="115"/>
      <c r="BK1994" s="115"/>
      <c r="BL1994" s="115"/>
      <c r="BM1994" s="115"/>
      <c r="BN1994" s="115"/>
      <c r="BO1994" s="8"/>
      <c r="BP1994" s="8"/>
      <c r="BQ1994" s="8"/>
      <c r="BR1994" s="8"/>
      <c r="BS1994" s="8"/>
      <c r="BT1994" s="8"/>
      <c r="BU1994" s="8"/>
      <c r="BV1994" s="8"/>
      <c r="BW1994" s="8"/>
      <c r="BX1994" s="8"/>
      <c r="BY1994" s="8"/>
      <c r="BZ1994" s="8"/>
      <c r="CA1994" s="8"/>
      <c r="CB1994" s="8"/>
      <c r="CC1994" s="8"/>
      <c r="CD1994" s="115"/>
      <c r="CE1994" s="8" t="str">
        <f t="shared" si="318"/>
        <v>NC</v>
      </c>
      <c r="CF1994" s="8" t="str">
        <f t="shared" si="321"/>
        <v>Invalid PM Setting</v>
      </c>
      <c r="CG1994" s="8" t="str">
        <f t="shared" si="322"/>
        <v>NC</v>
      </c>
      <c r="CH1994" s="8" t="str">
        <f t="shared" si="323"/>
        <v>Invalid PM Setting</v>
      </c>
      <c r="CI1994" s="8"/>
      <c r="CJ1994" s="8"/>
      <c r="CK1994" s="8"/>
      <c r="CL1994" s="8"/>
      <c r="CM1994" s="115"/>
      <c r="CN1994" s="115"/>
      <c r="CO1994" s="115"/>
      <c r="CP1994" s="115"/>
      <c r="CQ1994" s="8"/>
      <c r="CR1994" s="8"/>
      <c r="CS1994" s="8"/>
      <c r="CT1994" s="8"/>
      <c r="CU1994" s="115"/>
      <c r="CV1994" s="115"/>
      <c r="CY1994" s="115"/>
      <c r="CZ1994" s="8" t="str">
        <f t="shared" si="324"/>
        <v>NC</v>
      </c>
      <c r="DA1994" s="8" t="str">
        <f t="shared" si="325"/>
        <v>Invalid PM Setting</v>
      </c>
      <c r="DB1994" s="8" t="str">
        <f t="shared" si="326"/>
        <v>NC</v>
      </c>
      <c r="DC1994" s="8" t="str">
        <f t="shared" si="327"/>
        <v>Invalid PM Setting</v>
      </c>
      <c r="DD1994" s="8"/>
      <c r="DE1994" s="8"/>
      <c r="DF1994" s="8"/>
      <c r="DG1994" s="115"/>
      <c r="DH1994" s="115"/>
      <c r="DI1994" s="115"/>
      <c r="DJ1994" s="115"/>
      <c r="DK1994" s="8"/>
      <c r="DL1994" s="8"/>
      <c r="DM1994" s="8"/>
      <c r="DN1994" s="8"/>
      <c r="DO1994" s="8"/>
      <c r="DP1994" s="115"/>
      <c r="DQ1994" s="115"/>
      <c r="DR1994" s="115"/>
      <c r="DS1994" s="115"/>
      <c r="DT1994" s="115"/>
    </row>
    <row r="1995" spans="1:124" ht="12.75" customHeight="1">
      <c r="A1995" s="115"/>
      <c r="B1995" s="89">
        <v>1992</v>
      </c>
      <c r="C1995" s="8"/>
      <c r="D1995" s="8"/>
      <c r="E1995" s="8"/>
      <c r="F1995" s="8"/>
      <c r="G1995" s="8"/>
      <c r="H1995" s="8"/>
      <c r="I1995" s="8" t="s">
        <v>4889</v>
      </c>
      <c r="J1995" s="8" t="s">
        <v>7052</v>
      </c>
      <c r="K1995" s="8"/>
      <c r="L1995" s="8"/>
      <c r="M1995" s="8"/>
      <c r="N1995" s="8"/>
      <c r="O1995" s="8" t="s">
        <v>6264</v>
      </c>
      <c r="P1995" s="8"/>
      <c r="Q1995" s="8"/>
      <c r="R1995" s="8"/>
      <c r="S1995" s="8"/>
      <c r="T1995" s="8"/>
      <c r="U1995" s="8"/>
      <c r="V1995" s="8"/>
      <c r="W1995" s="8"/>
      <c r="X1995" s="8"/>
      <c r="Y1995" s="8"/>
      <c r="Z1995" s="8"/>
      <c r="AA1995" s="8"/>
      <c r="AB1995" s="8"/>
      <c r="AC1995" s="8" t="str">
        <f t="shared" si="319"/>
        <v>NO</v>
      </c>
      <c r="AD1995" s="8" t="str">
        <f t="shared" si="320"/>
        <v>NC,,,,,,,,,,,,,</v>
      </c>
      <c r="AE1995" s="8"/>
      <c r="AF1995" s="115"/>
      <c r="AG1995" s="115"/>
      <c r="AH1995" s="8" t="s">
        <v>4889</v>
      </c>
      <c r="AI1995" s="115" t="s">
        <v>4889</v>
      </c>
      <c r="AJ1995" s="115"/>
      <c r="AK1995" s="115"/>
      <c r="AL1995" s="115"/>
      <c r="AM1995" s="115"/>
      <c r="AN1995" s="115"/>
      <c r="AO1995" s="115"/>
      <c r="AP1995" s="115"/>
      <c r="AQ1995" s="115"/>
      <c r="AR1995" s="115"/>
      <c r="AS1995" s="115"/>
      <c r="AT1995" s="115"/>
      <c r="AU1995" s="115"/>
      <c r="AV1995" s="115"/>
      <c r="AW1995" s="115"/>
      <c r="AX1995" s="115"/>
      <c r="AY1995" s="115"/>
      <c r="AZ1995" s="115"/>
      <c r="BA1995" s="115"/>
      <c r="BB1995" s="115"/>
      <c r="BC1995" s="115"/>
      <c r="BD1995" s="115"/>
      <c r="BE1995" s="115"/>
      <c r="BF1995" s="115"/>
      <c r="BG1995" s="115"/>
      <c r="BH1995" s="115"/>
      <c r="BI1995" s="115"/>
      <c r="BJ1995" s="115"/>
      <c r="BK1995" s="115"/>
      <c r="BL1995" s="115"/>
      <c r="BM1995" s="115"/>
      <c r="BN1995" s="115"/>
      <c r="BO1995" s="8"/>
      <c r="BP1995" s="8"/>
      <c r="BQ1995" s="8"/>
      <c r="BR1995" s="8"/>
      <c r="BS1995" s="8"/>
      <c r="BT1995" s="8"/>
      <c r="BU1995" s="8"/>
      <c r="BV1995" s="8"/>
      <c r="BW1995" s="8"/>
      <c r="BX1995" s="8"/>
      <c r="BY1995" s="8"/>
      <c r="BZ1995" s="8"/>
      <c r="CA1995" s="8"/>
      <c r="CB1995" s="8"/>
      <c r="CC1995" s="8"/>
      <c r="CD1995" s="115"/>
      <c r="CE1995" s="8" t="str">
        <f t="shared" si="318"/>
        <v>NC</v>
      </c>
      <c r="CF1995" s="8" t="str">
        <f t="shared" si="321"/>
        <v>Invalid PM Setting</v>
      </c>
      <c r="CG1995" s="8" t="str">
        <f t="shared" si="322"/>
        <v>NC</v>
      </c>
      <c r="CH1995" s="8" t="str">
        <f t="shared" si="323"/>
        <v>Invalid PM Setting</v>
      </c>
      <c r="CI1995" s="8"/>
      <c r="CJ1995" s="8"/>
      <c r="CK1995" s="8"/>
      <c r="CL1995" s="8"/>
      <c r="CM1995" s="115"/>
      <c r="CN1995" s="115"/>
      <c r="CO1995" s="115"/>
      <c r="CP1995" s="115"/>
      <c r="CQ1995" s="8"/>
      <c r="CR1995" s="8"/>
      <c r="CS1995" s="8"/>
      <c r="CT1995" s="8"/>
      <c r="CU1995" s="115"/>
      <c r="CV1995" s="115"/>
      <c r="CY1995" s="115"/>
      <c r="CZ1995" s="8" t="str">
        <f t="shared" si="324"/>
        <v>NC</v>
      </c>
      <c r="DA1995" s="8" t="str">
        <f t="shared" si="325"/>
        <v>Invalid PM Setting</v>
      </c>
      <c r="DB1995" s="8" t="str">
        <f t="shared" si="326"/>
        <v>NC</v>
      </c>
      <c r="DC1995" s="8" t="str">
        <f t="shared" si="327"/>
        <v>Invalid PM Setting</v>
      </c>
      <c r="DD1995" s="8"/>
      <c r="DE1995" s="8"/>
      <c r="DF1995" s="8"/>
      <c r="DG1995" s="115"/>
      <c r="DH1995" s="115"/>
      <c r="DI1995" s="115"/>
      <c r="DJ1995" s="115"/>
      <c r="DK1995" s="8"/>
      <c r="DL1995" s="8"/>
      <c r="DM1995" s="8"/>
      <c r="DN1995" s="8"/>
      <c r="DO1995" s="8"/>
      <c r="DP1995" s="115"/>
      <c r="DQ1995" s="115"/>
      <c r="DR1995" s="115"/>
      <c r="DS1995" s="115"/>
      <c r="DT1995" s="115"/>
    </row>
    <row r="1996" spans="1:124" ht="12.75" customHeight="1">
      <c r="A1996" s="115"/>
      <c r="B1996" s="89">
        <v>1993</v>
      </c>
      <c r="C1996" s="8"/>
      <c r="D1996" s="8"/>
      <c r="E1996" s="8"/>
      <c r="F1996" s="8"/>
      <c r="G1996" s="8"/>
      <c r="H1996" s="8"/>
      <c r="I1996" s="8" t="s">
        <v>4889</v>
      </c>
      <c r="J1996" s="8" t="s">
        <v>2574</v>
      </c>
      <c r="K1996" s="8"/>
      <c r="L1996" s="8"/>
      <c r="M1996" s="8"/>
      <c r="N1996" s="8"/>
      <c r="O1996" s="8" t="s">
        <v>6264</v>
      </c>
      <c r="P1996" s="8"/>
      <c r="Q1996" s="8"/>
      <c r="R1996" s="8"/>
      <c r="S1996" s="8"/>
      <c r="T1996" s="8"/>
      <c r="U1996" s="8"/>
      <c r="V1996" s="8"/>
      <c r="W1996" s="8"/>
      <c r="X1996" s="8"/>
      <c r="Y1996" s="8"/>
      <c r="Z1996" s="8"/>
      <c r="AA1996" s="8"/>
      <c r="AB1996" s="8"/>
      <c r="AC1996" s="8" t="str">
        <f t="shared" si="319"/>
        <v>NO</v>
      </c>
      <c r="AD1996" s="8" t="str">
        <f t="shared" si="320"/>
        <v>NC,,,,,,,,,,,,,</v>
      </c>
      <c r="AE1996" s="8"/>
      <c r="AF1996" s="115"/>
      <c r="AG1996" s="115"/>
      <c r="AH1996" s="8" t="s">
        <v>4889</v>
      </c>
      <c r="AI1996" s="115" t="s">
        <v>4889</v>
      </c>
      <c r="AJ1996" s="115"/>
      <c r="AK1996" s="115"/>
      <c r="AL1996" s="115"/>
      <c r="AM1996" s="115"/>
      <c r="AN1996" s="115"/>
      <c r="AO1996" s="115"/>
      <c r="AP1996" s="115"/>
      <c r="AQ1996" s="115"/>
      <c r="AR1996" s="115"/>
      <c r="AS1996" s="115"/>
      <c r="AT1996" s="115"/>
      <c r="AU1996" s="115"/>
      <c r="AV1996" s="115"/>
      <c r="AW1996" s="115"/>
      <c r="AX1996" s="115"/>
      <c r="AY1996" s="115"/>
      <c r="AZ1996" s="115"/>
      <c r="BA1996" s="115"/>
      <c r="BB1996" s="115"/>
      <c r="BC1996" s="115"/>
      <c r="BD1996" s="115"/>
      <c r="BE1996" s="115"/>
      <c r="BF1996" s="115"/>
      <c r="BG1996" s="115"/>
      <c r="BH1996" s="115"/>
      <c r="BI1996" s="115"/>
      <c r="BJ1996" s="115"/>
      <c r="BK1996" s="115"/>
      <c r="BL1996" s="115"/>
      <c r="BM1996" s="115"/>
      <c r="BN1996" s="115"/>
      <c r="BO1996" s="8"/>
      <c r="BP1996" s="8"/>
      <c r="BQ1996" s="8"/>
      <c r="BR1996" s="8"/>
      <c r="BS1996" s="8"/>
      <c r="BT1996" s="8"/>
      <c r="BU1996" s="8"/>
      <c r="BV1996" s="8"/>
      <c r="BW1996" s="8"/>
      <c r="BX1996" s="8"/>
      <c r="BY1996" s="8"/>
      <c r="BZ1996" s="8"/>
      <c r="CA1996" s="8"/>
      <c r="CB1996" s="8"/>
      <c r="CC1996" s="8"/>
      <c r="CD1996" s="115"/>
      <c r="CE1996" s="8" t="str">
        <f t="shared" si="318"/>
        <v>NC</v>
      </c>
      <c r="CF1996" s="8" t="str">
        <f t="shared" si="321"/>
        <v>Invalid PM Setting</v>
      </c>
      <c r="CG1996" s="8" t="str">
        <f t="shared" si="322"/>
        <v>NC</v>
      </c>
      <c r="CH1996" s="8" t="str">
        <f t="shared" si="323"/>
        <v>Invalid PM Setting</v>
      </c>
      <c r="CI1996" s="8"/>
      <c r="CJ1996" s="8"/>
      <c r="CK1996" s="8"/>
      <c r="CL1996" s="8"/>
      <c r="CM1996" s="115"/>
      <c r="CN1996" s="115"/>
      <c r="CO1996" s="115"/>
      <c r="CP1996" s="115"/>
      <c r="CQ1996" s="8"/>
      <c r="CR1996" s="8"/>
      <c r="CS1996" s="8"/>
      <c r="CT1996" s="8"/>
      <c r="CU1996" s="115"/>
      <c r="CV1996" s="115"/>
      <c r="CY1996" s="115"/>
      <c r="CZ1996" s="8" t="str">
        <f t="shared" si="324"/>
        <v>NC</v>
      </c>
      <c r="DA1996" s="8" t="str">
        <f t="shared" si="325"/>
        <v>Invalid PM Setting</v>
      </c>
      <c r="DB1996" s="8" t="str">
        <f t="shared" si="326"/>
        <v>NC</v>
      </c>
      <c r="DC1996" s="8" t="str">
        <f t="shared" si="327"/>
        <v>Invalid PM Setting</v>
      </c>
      <c r="DD1996" s="8"/>
      <c r="DE1996" s="8"/>
      <c r="DF1996" s="8"/>
      <c r="DG1996" s="115"/>
      <c r="DH1996" s="115"/>
      <c r="DI1996" s="115"/>
      <c r="DJ1996" s="115"/>
      <c r="DK1996" s="8"/>
      <c r="DL1996" s="8"/>
      <c r="DM1996" s="8"/>
      <c r="DN1996" s="8"/>
      <c r="DO1996" s="8"/>
      <c r="DP1996" s="115"/>
      <c r="DQ1996" s="115"/>
      <c r="DR1996" s="115"/>
      <c r="DS1996" s="115"/>
      <c r="DT1996" s="115"/>
    </row>
    <row r="1997" spans="1:124" ht="12.75" customHeight="1">
      <c r="A1997" s="115"/>
      <c r="B1997" s="89">
        <v>1994</v>
      </c>
      <c r="C1997" s="8"/>
      <c r="D1997" s="8"/>
      <c r="E1997" s="8"/>
      <c r="F1997" s="8"/>
      <c r="G1997" s="8"/>
      <c r="H1997" s="8"/>
      <c r="I1997" s="8" t="s">
        <v>4889</v>
      </c>
      <c r="J1997" s="8" t="s">
        <v>3254</v>
      </c>
      <c r="K1997" s="8"/>
      <c r="L1997" s="8"/>
      <c r="M1997" s="8"/>
      <c r="N1997" s="8"/>
      <c r="O1997" s="8" t="s">
        <v>6264</v>
      </c>
      <c r="P1997" s="8"/>
      <c r="Q1997" s="8"/>
      <c r="R1997" s="8"/>
      <c r="S1997" s="8"/>
      <c r="T1997" s="8"/>
      <c r="U1997" s="8"/>
      <c r="V1997" s="8"/>
      <c r="W1997" s="8"/>
      <c r="X1997" s="8"/>
      <c r="Y1997" s="8"/>
      <c r="Z1997" s="8"/>
      <c r="AA1997" s="8"/>
      <c r="AB1997" s="8"/>
      <c r="AC1997" s="8" t="str">
        <f t="shared" si="319"/>
        <v>NO</v>
      </c>
      <c r="AD1997" s="8" t="str">
        <f t="shared" si="320"/>
        <v>NC,,,,,,,,,,,,,</v>
      </c>
      <c r="AE1997" s="8"/>
      <c r="AF1997" s="115"/>
      <c r="AG1997" s="115"/>
      <c r="AH1997" s="8" t="s">
        <v>4889</v>
      </c>
      <c r="AI1997" s="115" t="s">
        <v>4889</v>
      </c>
      <c r="AJ1997" s="115"/>
      <c r="AK1997" s="115"/>
      <c r="AL1997" s="115"/>
      <c r="AM1997" s="115"/>
      <c r="AN1997" s="115"/>
      <c r="AO1997" s="115"/>
      <c r="AP1997" s="115"/>
      <c r="AQ1997" s="115"/>
      <c r="AR1997" s="115"/>
      <c r="AS1997" s="115"/>
      <c r="AT1997" s="115"/>
      <c r="AU1997" s="115"/>
      <c r="AV1997" s="115"/>
      <c r="AW1997" s="115"/>
      <c r="AX1997" s="115"/>
      <c r="AY1997" s="115"/>
      <c r="AZ1997" s="115"/>
      <c r="BA1997" s="115"/>
      <c r="BB1997" s="115"/>
      <c r="BC1997" s="115"/>
      <c r="BD1997" s="115"/>
      <c r="BE1997" s="115"/>
      <c r="BF1997" s="115"/>
      <c r="BG1997" s="115"/>
      <c r="BH1997" s="115"/>
      <c r="BI1997" s="115"/>
      <c r="BJ1997" s="115"/>
      <c r="BK1997" s="115"/>
      <c r="BL1997" s="115"/>
      <c r="BM1997" s="115"/>
      <c r="BN1997" s="115"/>
      <c r="BO1997" s="8"/>
      <c r="BP1997" s="8"/>
      <c r="BQ1997" s="8"/>
      <c r="BR1997" s="8"/>
      <c r="BS1997" s="8"/>
      <c r="BT1997" s="8"/>
      <c r="BU1997" s="8"/>
      <c r="BV1997" s="8"/>
      <c r="BW1997" s="8"/>
      <c r="BX1997" s="8"/>
      <c r="BY1997" s="8"/>
      <c r="BZ1997" s="8"/>
      <c r="CA1997" s="8"/>
      <c r="CB1997" s="8"/>
      <c r="CC1997" s="8"/>
      <c r="CD1997" s="115"/>
      <c r="CE1997" s="8" t="str">
        <f t="shared" si="318"/>
        <v>NC</v>
      </c>
      <c r="CF1997" s="8" t="str">
        <f t="shared" si="321"/>
        <v>Invalid PM Setting</v>
      </c>
      <c r="CG1997" s="8" t="str">
        <f t="shared" si="322"/>
        <v>NC</v>
      </c>
      <c r="CH1997" s="8" t="str">
        <f t="shared" si="323"/>
        <v>Invalid PM Setting</v>
      </c>
      <c r="CI1997" s="8"/>
      <c r="CJ1997" s="8"/>
      <c r="CK1997" s="8"/>
      <c r="CL1997" s="8"/>
      <c r="CM1997" s="115"/>
      <c r="CN1997" s="115"/>
      <c r="CO1997" s="115"/>
      <c r="CP1997" s="115"/>
      <c r="CQ1997" s="8"/>
      <c r="CR1997" s="8"/>
      <c r="CS1997" s="8"/>
      <c r="CT1997" s="8"/>
      <c r="CU1997" s="115"/>
      <c r="CV1997" s="115"/>
      <c r="CY1997" s="115"/>
      <c r="CZ1997" s="8" t="str">
        <f t="shared" si="324"/>
        <v>NC</v>
      </c>
      <c r="DA1997" s="8" t="str">
        <f t="shared" si="325"/>
        <v>Invalid PM Setting</v>
      </c>
      <c r="DB1997" s="8" t="str">
        <f t="shared" si="326"/>
        <v>NC</v>
      </c>
      <c r="DC1997" s="8" t="str">
        <f t="shared" si="327"/>
        <v>Invalid PM Setting</v>
      </c>
      <c r="DD1997" s="8"/>
      <c r="DE1997" s="8"/>
      <c r="DF1997" s="8"/>
      <c r="DG1997" s="115"/>
      <c r="DH1997" s="115"/>
      <c r="DI1997" s="115"/>
      <c r="DJ1997" s="115"/>
      <c r="DK1997" s="8"/>
      <c r="DL1997" s="8"/>
      <c r="DM1997" s="8"/>
      <c r="DN1997" s="8"/>
      <c r="DO1997" s="8"/>
      <c r="DP1997" s="115"/>
      <c r="DQ1997" s="115"/>
      <c r="DR1997" s="115"/>
      <c r="DS1997" s="115"/>
      <c r="DT1997" s="115"/>
    </row>
    <row r="1998" spans="1:124" ht="12.75" customHeight="1">
      <c r="A1998" s="115"/>
      <c r="B1998" s="89">
        <v>1995</v>
      </c>
      <c r="C1998" s="8"/>
      <c r="D1998" s="8"/>
      <c r="E1998" s="8"/>
      <c r="F1998" s="8"/>
      <c r="G1998" s="8"/>
      <c r="H1998" s="8"/>
      <c r="I1998" s="8" t="s">
        <v>4889</v>
      </c>
      <c r="J1998" s="8" t="s">
        <v>7117</v>
      </c>
      <c r="K1998" s="8"/>
      <c r="L1998" s="8"/>
      <c r="M1998" s="8"/>
      <c r="N1998" s="8"/>
      <c r="O1998" s="8" t="s">
        <v>6264</v>
      </c>
      <c r="P1998" s="8"/>
      <c r="Q1998" s="8"/>
      <c r="R1998" s="8"/>
      <c r="S1998" s="8"/>
      <c r="T1998" s="8"/>
      <c r="U1998" s="8"/>
      <c r="V1998" s="8"/>
      <c r="W1998" s="8"/>
      <c r="X1998" s="8"/>
      <c r="Y1998" s="8"/>
      <c r="Z1998" s="8"/>
      <c r="AA1998" s="8"/>
      <c r="AB1998" s="8"/>
      <c r="AC1998" s="8" t="str">
        <f t="shared" si="319"/>
        <v>NO</v>
      </c>
      <c r="AD1998" s="8" t="str">
        <f t="shared" si="320"/>
        <v>NC,,,,,,,,,,,,,</v>
      </c>
      <c r="AE1998" s="8"/>
      <c r="AF1998" s="115"/>
      <c r="AG1998" s="115"/>
      <c r="AH1998" s="8" t="s">
        <v>4889</v>
      </c>
      <c r="AI1998" s="115" t="s">
        <v>4889</v>
      </c>
      <c r="AJ1998" s="115"/>
      <c r="AK1998" s="115"/>
      <c r="AL1998" s="115"/>
      <c r="AM1998" s="115"/>
      <c r="AN1998" s="115"/>
      <c r="AO1998" s="115"/>
      <c r="AP1998" s="115"/>
      <c r="AQ1998" s="115"/>
      <c r="AR1998" s="115"/>
      <c r="AS1998" s="115"/>
      <c r="AT1998" s="115"/>
      <c r="AU1998" s="115"/>
      <c r="AV1998" s="115"/>
      <c r="AW1998" s="115"/>
      <c r="AX1998" s="115"/>
      <c r="AY1998" s="115"/>
      <c r="AZ1998" s="115"/>
      <c r="BA1998" s="115"/>
      <c r="BB1998" s="115"/>
      <c r="BC1998" s="115"/>
      <c r="BD1998" s="115"/>
      <c r="BE1998" s="115"/>
      <c r="BF1998" s="115"/>
      <c r="BG1998" s="115"/>
      <c r="BH1998" s="115"/>
      <c r="BI1998" s="115"/>
      <c r="BJ1998" s="115"/>
      <c r="BK1998" s="115"/>
      <c r="BL1998" s="115"/>
      <c r="BM1998" s="115"/>
      <c r="BN1998" s="115"/>
      <c r="BO1998" s="8"/>
      <c r="BP1998" s="8"/>
      <c r="BQ1998" s="8"/>
      <c r="BR1998" s="8"/>
      <c r="BS1998" s="8"/>
      <c r="BT1998" s="8"/>
      <c r="BU1998" s="8"/>
      <c r="BV1998" s="8"/>
      <c r="BW1998" s="8"/>
      <c r="BX1998" s="8"/>
      <c r="BY1998" s="8"/>
      <c r="BZ1998" s="8"/>
      <c r="CA1998" s="8"/>
      <c r="CB1998" s="8"/>
      <c r="CC1998" s="8"/>
      <c r="CD1998" s="115"/>
      <c r="CE1998" s="8" t="str">
        <f t="shared" si="318"/>
        <v>NC</v>
      </c>
      <c r="CF1998" s="8" t="str">
        <f t="shared" si="321"/>
        <v>Invalid PM Setting</v>
      </c>
      <c r="CG1998" s="8" t="str">
        <f t="shared" si="322"/>
        <v>NC</v>
      </c>
      <c r="CH1998" s="8" t="str">
        <f t="shared" si="323"/>
        <v>Invalid PM Setting</v>
      </c>
      <c r="CI1998" s="8"/>
      <c r="CJ1998" s="8"/>
      <c r="CK1998" s="8"/>
      <c r="CL1998" s="8"/>
      <c r="CM1998" s="115"/>
      <c r="CN1998" s="115"/>
      <c r="CO1998" s="115"/>
      <c r="CP1998" s="115"/>
      <c r="CQ1998" s="8"/>
      <c r="CR1998" s="8"/>
      <c r="CS1998" s="8"/>
      <c r="CT1998" s="8"/>
      <c r="CU1998" s="115"/>
      <c r="CV1998" s="115"/>
      <c r="CY1998" s="115"/>
      <c r="CZ1998" s="8" t="str">
        <f t="shared" si="324"/>
        <v>NC</v>
      </c>
      <c r="DA1998" s="8" t="str">
        <f t="shared" si="325"/>
        <v>Invalid PM Setting</v>
      </c>
      <c r="DB1998" s="8" t="str">
        <f t="shared" si="326"/>
        <v>NC</v>
      </c>
      <c r="DC1998" s="8" t="str">
        <f t="shared" si="327"/>
        <v>Invalid PM Setting</v>
      </c>
      <c r="DD1998" s="8"/>
      <c r="DE1998" s="8"/>
      <c r="DF1998" s="8"/>
      <c r="DG1998" s="115"/>
      <c r="DH1998" s="115"/>
      <c r="DI1998" s="115"/>
      <c r="DJ1998" s="115"/>
      <c r="DK1998" s="8"/>
      <c r="DL1998" s="8"/>
      <c r="DM1998" s="8"/>
      <c r="DN1998" s="8"/>
      <c r="DO1998" s="8"/>
      <c r="DP1998" s="115"/>
      <c r="DQ1998" s="115"/>
      <c r="DR1998" s="115"/>
      <c r="DS1998" s="115"/>
      <c r="DT1998" s="115"/>
    </row>
    <row r="1999" spans="1:124" ht="12.75" customHeight="1">
      <c r="A1999" s="115"/>
      <c r="B1999" s="89">
        <v>1996</v>
      </c>
      <c r="C1999" s="8"/>
      <c r="D1999" s="8"/>
      <c r="E1999" s="8"/>
      <c r="F1999" s="8"/>
      <c r="G1999" s="8"/>
      <c r="H1999" s="8"/>
      <c r="I1999" s="8" t="s">
        <v>4889</v>
      </c>
      <c r="J1999" s="8" t="s">
        <v>6993</v>
      </c>
      <c r="K1999" s="8"/>
      <c r="L1999" s="8"/>
      <c r="M1999" s="8"/>
      <c r="N1999" s="8"/>
      <c r="O1999" s="8" t="s">
        <v>6264</v>
      </c>
      <c r="P1999" s="8"/>
      <c r="Q1999" s="8"/>
      <c r="R1999" s="8"/>
      <c r="S1999" s="8"/>
      <c r="T1999" s="8"/>
      <c r="U1999" s="8"/>
      <c r="V1999" s="8"/>
      <c r="W1999" s="8"/>
      <c r="X1999" s="8"/>
      <c r="Y1999" s="8"/>
      <c r="Z1999" s="8"/>
      <c r="AA1999" s="8"/>
      <c r="AB1999" s="8"/>
      <c r="AC1999" s="8" t="str">
        <f t="shared" si="319"/>
        <v>NO</v>
      </c>
      <c r="AD1999" s="8" t="str">
        <f t="shared" si="320"/>
        <v>NC,,,,,,,,,,,,,</v>
      </c>
      <c r="AE1999" s="8"/>
      <c r="AF1999" s="115"/>
      <c r="AG1999" s="115"/>
      <c r="AH1999" s="8" t="s">
        <v>4889</v>
      </c>
      <c r="AI1999" s="115" t="s">
        <v>4889</v>
      </c>
      <c r="AJ1999" s="115"/>
      <c r="AK1999" s="115"/>
      <c r="AL1999" s="115"/>
      <c r="AM1999" s="115"/>
      <c r="AN1999" s="115"/>
      <c r="AO1999" s="115"/>
      <c r="AP1999" s="115"/>
      <c r="AQ1999" s="115"/>
      <c r="AR1999" s="115"/>
      <c r="AS1999" s="115"/>
      <c r="AT1999" s="115"/>
      <c r="AU1999" s="115"/>
      <c r="AV1999" s="115"/>
      <c r="AW1999" s="115"/>
      <c r="AX1999" s="115"/>
      <c r="AY1999" s="115"/>
      <c r="AZ1999" s="115"/>
      <c r="BA1999" s="115"/>
      <c r="BB1999" s="115"/>
      <c r="BC1999" s="115"/>
      <c r="BD1999" s="115"/>
      <c r="BE1999" s="115"/>
      <c r="BF1999" s="115"/>
      <c r="BG1999" s="115"/>
      <c r="BH1999" s="115"/>
      <c r="BI1999" s="115"/>
      <c r="BJ1999" s="115"/>
      <c r="BK1999" s="115"/>
      <c r="BL1999" s="115"/>
      <c r="BM1999" s="115"/>
      <c r="BN1999" s="115"/>
      <c r="BO1999" s="8"/>
      <c r="BP1999" s="8"/>
      <c r="BQ1999" s="8"/>
      <c r="BR1999" s="8"/>
      <c r="BS1999" s="8"/>
      <c r="BT1999" s="8"/>
      <c r="BU1999" s="8"/>
      <c r="BV1999" s="8"/>
      <c r="BW1999" s="8"/>
      <c r="BX1999" s="8"/>
      <c r="BY1999" s="8"/>
      <c r="BZ1999" s="8"/>
      <c r="CA1999" s="8"/>
      <c r="CB1999" s="8"/>
      <c r="CC1999" s="8"/>
      <c r="CD1999" s="115"/>
      <c r="CE1999" s="8" t="str">
        <f t="shared" si="318"/>
        <v>NC</v>
      </c>
      <c r="CF1999" s="8" t="str">
        <f t="shared" si="321"/>
        <v>Invalid PM Setting</v>
      </c>
      <c r="CG1999" s="8" t="str">
        <f t="shared" si="322"/>
        <v>NC</v>
      </c>
      <c r="CH1999" s="8" t="str">
        <f t="shared" si="323"/>
        <v>Invalid PM Setting</v>
      </c>
      <c r="CI1999" s="8"/>
      <c r="CJ1999" s="8"/>
      <c r="CK1999" s="8"/>
      <c r="CL1999" s="8"/>
      <c r="CM1999" s="115"/>
      <c r="CN1999" s="115"/>
      <c r="CO1999" s="115"/>
      <c r="CP1999" s="115"/>
      <c r="CQ1999" s="8"/>
      <c r="CR1999" s="8"/>
      <c r="CS1999" s="8"/>
      <c r="CT1999" s="8"/>
      <c r="CU1999" s="115"/>
      <c r="CV1999" s="115"/>
      <c r="CY1999" s="115"/>
      <c r="CZ1999" s="8" t="str">
        <f t="shared" si="324"/>
        <v>NC</v>
      </c>
      <c r="DA1999" s="8" t="str">
        <f t="shared" si="325"/>
        <v>Invalid PM Setting</v>
      </c>
      <c r="DB1999" s="8" t="str">
        <f t="shared" si="326"/>
        <v>NC</v>
      </c>
      <c r="DC1999" s="8" t="str">
        <f t="shared" si="327"/>
        <v>Invalid PM Setting</v>
      </c>
      <c r="DD1999" s="8"/>
      <c r="DE1999" s="8"/>
      <c r="DF1999" s="8"/>
      <c r="DG1999" s="115"/>
      <c r="DH1999" s="115"/>
      <c r="DI1999" s="115"/>
      <c r="DJ1999" s="115"/>
      <c r="DK1999" s="8"/>
      <c r="DL1999" s="8"/>
      <c r="DM1999" s="8"/>
      <c r="DN1999" s="8"/>
      <c r="DO1999" s="8"/>
      <c r="DP1999" s="115"/>
      <c r="DQ1999" s="115"/>
      <c r="DR1999" s="115"/>
      <c r="DS1999" s="115"/>
      <c r="DT1999" s="115"/>
    </row>
    <row r="2000" spans="1:124" ht="12.75" customHeight="1">
      <c r="A2000" s="115"/>
      <c r="B2000" s="89">
        <v>1997</v>
      </c>
      <c r="C2000" s="8"/>
      <c r="D2000" s="8"/>
      <c r="E2000" s="8"/>
      <c r="F2000" s="8"/>
      <c r="G2000" s="8"/>
      <c r="H2000" s="8"/>
      <c r="I2000" s="8" t="s">
        <v>4889</v>
      </c>
      <c r="J2000" s="8" t="s">
        <v>2558</v>
      </c>
      <c r="K2000" s="8"/>
      <c r="L2000" s="8"/>
      <c r="M2000" s="8"/>
      <c r="N2000" s="8"/>
      <c r="O2000" s="8" t="s">
        <v>6264</v>
      </c>
      <c r="P2000" s="8"/>
      <c r="Q2000" s="8"/>
      <c r="R2000" s="8"/>
      <c r="S2000" s="8"/>
      <c r="T2000" s="8"/>
      <c r="U2000" s="8"/>
      <c r="V2000" s="8"/>
      <c r="W2000" s="8"/>
      <c r="X2000" s="8"/>
      <c r="Y2000" s="8"/>
      <c r="Z2000" s="8"/>
      <c r="AA2000" s="8"/>
      <c r="AB2000" s="8"/>
      <c r="AC2000" s="8" t="str">
        <f t="shared" si="319"/>
        <v>NO</v>
      </c>
      <c r="AD2000" s="8" t="str">
        <f t="shared" si="320"/>
        <v>NC,,,,,,,,,,,,,</v>
      </c>
      <c r="AE2000" s="8"/>
      <c r="AF2000" s="115"/>
      <c r="AG2000" s="115"/>
      <c r="AH2000" s="8" t="s">
        <v>4889</v>
      </c>
      <c r="AI2000" s="115" t="s">
        <v>4889</v>
      </c>
      <c r="AJ2000" s="115"/>
      <c r="AK2000" s="115"/>
      <c r="AL2000" s="115"/>
      <c r="AM2000" s="115"/>
      <c r="AN2000" s="115"/>
      <c r="AO2000" s="115"/>
      <c r="AP2000" s="115"/>
      <c r="AQ2000" s="115"/>
      <c r="AR2000" s="115"/>
      <c r="AS2000" s="115"/>
      <c r="AT2000" s="115"/>
      <c r="AU2000" s="115"/>
      <c r="AV2000" s="115"/>
      <c r="AW2000" s="115"/>
      <c r="AX2000" s="115"/>
      <c r="AY2000" s="115"/>
      <c r="AZ2000" s="115"/>
      <c r="BA2000" s="115"/>
      <c r="BB2000" s="115"/>
      <c r="BC2000" s="115"/>
      <c r="BD2000" s="115"/>
      <c r="BE2000" s="115"/>
      <c r="BF2000" s="115"/>
      <c r="BG2000" s="115"/>
      <c r="BH2000" s="115"/>
      <c r="BI2000" s="115"/>
      <c r="BJ2000" s="115"/>
      <c r="BK2000" s="115"/>
      <c r="BL2000" s="115"/>
      <c r="BM2000" s="115"/>
      <c r="BN2000" s="115"/>
      <c r="BO2000" s="8"/>
      <c r="BP2000" s="8"/>
      <c r="BQ2000" s="8"/>
      <c r="BR2000" s="8"/>
      <c r="BS2000" s="8"/>
      <c r="BT2000" s="8"/>
      <c r="BU2000" s="8"/>
      <c r="BV2000" s="8"/>
      <c r="BW2000" s="8"/>
      <c r="BX2000" s="8"/>
      <c r="BY2000" s="8"/>
      <c r="BZ2000" s="8"/>
      <c r="CA2000" s="8"/>
      <c r="CB2000" s="8"/>
      <c r="CC2000" s="8"/>
      <c r="CD2000" s="115"/>
      <c r="CE2000" s="8" t="str">
        <f t="shared" si="318"/>
        <v>NC</v>
      </c>
      <c r="CF2000" s="8" t="str">
        <f t="shared" si="321"/>
        <v>Invalid PM Setting</v>
      </c>
      <c r="CG2000" s="8" t="str">
        <f t="shared" si="322"/>
        <v>NC</v>
      </c>
      <c r="CH2000" s="8" t="str">
        <f t="shared" si="323"/>
        <v>Invalid PM Setting</v>
      </c>
      <c r="CI2000" s="8"/>
      <c r="CJ2000" s="8"/>
      <c r="CK2000" s="8"/>
      <c r="CL2000" s="8"/>
      <c r="CM2000" s="115"/>
      <c r="CN2000" s="115"/>
      <c r="CO2000" s="115"/>
      <c r="CP2000" s="115"/>
      <c r="CQ2000" s="8"/>
      <c r="CR2000" s="8"/>
      <c r="CS2000" s="8"/>
      <c r="CT2000" s="8"/>
      <c r="CU2000" s="115"/>
      <c r="CV2000" s="115"/>
      <c r="CY2000" s="115"/>
      <c r="CZ2000" s="8" t="str">
        <f t="shared" si="324"/>
        <v>NC</v>
      </c>
      <c r="DA2000" s="8" t="str">
        <f t="shared" si="325"/>
        <v>Invalid PM Setting</v>
      </c>
      <c r="DB2000" s="8" t="str">
        <f t="shared" si="326"/>
        <v>NC</v>
      </c>
      <c r="DC2000" s="8" t="str">
        <f t="shared" si="327"/>
        <v>Invalid PM Setting</v>
      </c>
      <c r="DD2000" s="8"/>
      <c r="DE2000" s="8"/>
      <c r="DF2000" s="8"/>
      <c r="DG2000" s="115"/>
      <c r="DH2000" s="115"/>
      <c r="DI2000" s="115"/>
      <c r="DJ2000" s="115"/>
      <c r="DK2000" s="8"/>
      <c r="DL2000" s="8"/>
      <c r="DM2000" s="8"/>
      <c r="DN2000" s="8"/>
      <c r="DO2000" s="8"/>
      <c r="DP2000" s="115"/>
      <c r="DQ2000" s="115"/>
      <c r="DR2000" s="115"/>
      <c r="DS2000" s="115"/>
      <c r="DT2000" s="115"/>
    </row>
    <row r="2001" spans="1:124" ht="12.75" customHeight="1">
      <c r="A2001" s="115"/>
      <c r="B2001" s="89">
        <v>1998</v>
      </c>
      <c r="C2001" s="8"/>
      <c r="D2001" s="8"/>
      <c r="E2001" s="8"/>
      <c r="F2001" s="8"/>
      <c r="G2001" s="8"/>
      <c r="H2001" s="8"/>
      <c r="I2001" s="8" t="s">
        <v>4889</v>
      </c>
      <c r="J2001" s="8" t="s">
        <v>3486</v>
      </c>
      <c r="K2001" s="8"/>
      <c r="L2001" s="8"/>
      <c r="M2001" s="8"/>
      <c r="N2001" s="8"/>
      <c r="O2001" s="8" t="s">
        <v>6264</v>
      </c>
      <c r="P2001" s="8"/>
      <c r="Q2001" s="8"/>
      <c r="R2001" s="8"/>
      <c r="S2001" s="8"/>
      <c r="T2001" s="8"/>
      <c r="U2001" s="8"/>
      <c r="V2001" s="8"/>
      <c r="W2001" s="8"/>
      <c r="X2001" s="8"/>
      <c r="Y2001" s="8"/>
      <c r="Z2001" s="8"/>
      <c r="AA2001" s="8"/>
      <c r="AB2001" s="8"/>
      <c r="AC2001" s="8" t="str">
        <f t="shared" si="319"/>
        <v>NO</v>
      </c>
      <c r="AD2001" s="8" t="str">
        <f t="shared" si="320"/>
        <v>NC,,,,,,,,,,,,,</v>
      </c>
      <c r="AE2001" s="8"/>
      <c r="AF2001" s="115"/>
      <c r="AG2001" s="115"/>
      <c r="AH2001" s="8" t="s">
        <v>4889</v>
      </c>
      <c r="AI2001" s="115" t="s">
        <v>4889</v>
      </c>
      <c r="AJ2001" s="115"/>
      <c r="AK2001" s="115"/>
      <c r="AL2001" s="115"/>
      <c r="AM2001" s="115"/>
      <c r="AN2001" s="115"/>
      <c r="AO2001" s="115"/>
      <c r="AP2001" s="115"/>
      <c r="AQ2001" s="115"/>
      <c r="AR2001" s="115"/>
      <c r="AS2001" s="115"/>
      <c r="AT2001" s="115"/>
      <c r="AU2001" s="115"/>
      <c r="AV2001" s="115"/>
      <c r="AW2001" s="115"/>
      <c r="AX2001" s="115"/>
      <c r="AY2001" s="115"/>
      <c r="AZ2001" s="115"/>
      <c r="BA2001" s="115"/>
      <c r="BB2001" s="115"/>
      <c r="BC2001" s="115"/>
      <c r="BD2001" s="115"/>
      <c r="BE2001" s="115"/>
      <c r="BF2001" s="115"/>
      <c r="BG2001" s="115"/>
      <c r="BH2001" s="115"/>
      <c r="BI2001" s="115"/>
      <c r="BJ2001" s="115"/>
      <c r="BK2001" s="115"/>
      <c r="BL2001" s="115"/>
      <c r="BM2001" s="115"/>
      <c r="BN2001" s="115"/>
      <c r="BO2001" s="8"/>
      <c r="BP2001" s="8"/>
      <c r="BQ2001" s="8"/>
      <c r="BR2001" s="8"/>
      <c r="BS2001" s="8"/>
      <c r="BT2001" s="8"/>
      <c r="BU2001" s="8"/>
      <c r="BV2001" s="8"/>
      <c r="BW2001" s="8"/>
      <c r="BX2001" s="8"/>
      <c r="BY2001" s="8"/>
      <c r="BZ2001" s="8"/>
      <c r="CA2001" s="8"/>
      <c r="CB2001" s="8"/>
      <c r="CC2001" s="8"/>
      <c r="CD2001" s="115"/>
      <c r="CE2001" s="8" t="str">
        <f t="shared" si="318"/>
        <v>NC</v>
      </c>
      <c r="CF2001" s="8" t="str">
        <f t="shared" si="321"/>
        <v>Invalid PM Setting</v>
      </c>
      <c r="CG2001" s="8" t="str">
        <f t="shared" si="322"/>
        <v>NC</v>
      </c>
      <c r="CH2001" s="8" t="str">
        <f t="shared" si="323"/>
        <v>Invalid PM Setting</v>
      </c>
      <c r="CI2001" s="8"/>
      <c r="CJ2001" s="8"/>
      <c r="CK2001" s="8"/>
      <c r="CL2001" s="8"/>
      <c r="CM2001" s="115"/>
      <c r="CN2001" s="115"/>
      <c r="CO2001" s="115"/>
      <c r="CP2001" s="115"/>
      <c r="CQ2001" s="8"/>
      <c r="CR2001" s="8"/>
      <c r="CS2001" s="8"/>
      <c r="CT2001" s="8"/>
      <c r="CU2001" s="115"/>
      <c r="CV2001" s="115"/>
      <c r="CY2001" s="115"/>
      <c r="CZ2001" s="8" t="str">
        <f t="shared" si="324"/>
        <v>NC</v>
      </c>
      <c r="DA2001" s="8" t="str">
        <f t="shared" si="325"/>
        <v>Invalid PM Setting</v>
      </c>
      <c r="DB2001" s="8" t="str">
        <f t="shared" si="326"/>
        <v>NC</v>
      </c>
      <c r="DC2001" s="8" t="str">
        <f t="shared" si="327"/>
        <v>Invalid PM Setting</v>
      </c>
      <c r="DD2001" s="8"/>
      <c r="DE2001" s="8"/>
      <c r="DF2001" s="8"/>
      <c r="DG2001" s="115"/>
      <c r="DH2001" s="115"/>
      <c r="DI2001" s="115"/>
      <c r="DJ2001" s="115"/>
      <c r="DK2001" s="8"/>
      <c r="DL2001" s="8"/>
      <c r="DM2001" s="8"/>
      <c r="DN2001" s="8"/>
      <c r="DO2001" s="8"/>
      <c r="DP2001" s="115"/>
      <c r="DQ2001" s="115"/>
      <c r="DR2001" s="115"/>
      <c r="DS2001" s="115"/>
      <c r="DT2001" s="115"/>
    </row>
    <row r="2002" spans="1:124" ht="12.75" customHeight="1">
      <c r="A2002" s="115"/>
      <c r="B2002" s="89">
        <v>1999</v>
      </c>
      <c r="C2002" s="8"/>
      <c r="D2002" s="8"/>
      <c r="E2002" s="8"/>
      <c r="F2002" s="8"/>
      <c r="G2002" s="8"/>
      <c r="H2002" s="8"/>
      <c r="I2002" s="8" t="s">
        <v>4889</v>
      </c>
      <c r="J2002" s="8" t="s">
        <v>6586</v>
      </c>
      <c r="K2002" s="8"/>
      <c r="L2002" s="8"/>
      <c r="M2002" s="8"/>
      <c r="N2002" s="8"/>
      <c r="O2002" s="8" t="s">
        <v>6264</v>
      </c>
      <c r="P2002" s="8"/>
      <c r="Q2002" s="8"/>
      <c r="R2002" s="8"/>
      <c r="S2002" s="8"/>
      <c r="T2002" s="8"/>
      <c r="U2002" s="8"/>
      <c r="V2002" s="8"/>
      <c r="W2002" s="8"/>
      <c r="X2002" s="8"/>
      <c r="Y2002" s="8"/>
      <c r="Z2002" s="8"/>
      <c r="AA2002" s="8"/>
      <c r="AB2002" s="8"/>
      <c r="AC2002" s="8" t="str">
        <f t="shared" si="319"/>
        <v>NO</v>
      </c>
      <c r="AD2002" s="8" t="str">
        <f t="shared" si="320"/>
        <v>NC,,,,,,,,,,,,,</v>
      </c>
      <c r="AE2002" s="8"/>
      <c r="AF2002" s="115"/>
      <c r="AG2002" s="115"/>
      <c r="AH2002" s="8" t="s">
        <v>4889</v>
      </c>
      <c r="AI2002" s="115" t="s">
        <v>4889</v>
      </c>
      <c r="AJ2002" s="115"/>
      <c r="AK2002" s="115"/>
      <c r="AL2002" s="115"/>
      <c r="AM2002" s="115"/>
      <c r="AN2002" s="115"/>
      <c r="AO2002" s="115"/>
      <c r="AP2002" s="115"/>
      <c r="AQ2002" s="115"/>
      <c r="AR2002" s="115"/>
      <c r="AS2002" s="115"/>
      <c r="AT2002" s="115"/>
      <c r="AU2002" s="115"/>
      <c r="AV2002" s="115"/>
      <c r="AW2002" s="115"/>
      <c r="AX2002" s="115"/>
      <c r="AY2002" s="115"/>
      <c r="AZ2002" s="115"/>
      <c r="BA2002" s="115"/>
      <c r="BB2002" s="115"/>
      <c r="BC2002" s="115"/>
      <c r="BD2002" s="115"/>
      <c r="BE2002" s="115"/>
      <c r="BF2002" s="115"/>
      <c r="BG2002" s="115"/>
      <c r="BH2002" s="115"/>
      <c r="BI2002" s="115"/>
      <c r="BJ2002" s="115"/>
      <c r="BK2002" s="115"/>
      <c r="BL2002" s="115"/>
      <c r="BM2002" s="115"/>
      <c r="BN2002" s="115"/>
      <c r="BO2002" s="8"/>
      <c r="BP2002" s="8"/>
      <c r="BQ2002" s="8"/>
      <c r="BR2002" s="8"/>
      <c r="BS2002" s="8"/>
      <c r="BT2002" s="8"/>
      <c r="BU2002" s="8"/>
      <c r="BV2002" s="8"/>
      <c r="BW2002" s="8"/>
      <c r="BX2002" s="8"/>
      <c r="BY2002" s="8"/>
      <c r="BZ2002" s="8"/>
      <c r="CA2002" s="8"/>
      <c r="CB2002" s="8"/>
      <c r="CC2002" s="8"/>
      <c r="CD2002" s="115"/>
      <c r="CE2002" s="8" t="str">
        <f t="shared" si="318"/>
        <v>NC</v>
      </c>
      <c r="CF2002" s="8" t="str">
        <f t="shared" si="321"/>
        <v>Invalid PM Setting</v>
      </c>
      <c r="CG2002" s="8" t="str">
        <f t="shared" si="322"/>
        <v>NC</v>
      </c>
      <c r="CH2002" s="8" t="str">
        <f t="shared" si="323"/>
        <v>Invalid PM Setting</v>
      </c>
      <c r="CI2002" s="8"/>
      <c r="CJ2002" s="8"/>
      <c r="CK2002" s="8"/>
      <c r="CL2002" s="8"/>
      <c r="CM2002" s="115"/>
      <c r="CN2002" s="115"/>
      <c r="CO2002" s="115"/>
      <c r="CP2002" s="115"/>
      <c r="CQ2002" s="8"/>
      <c r="CR2002" s="8"/>
      <c r="CS2002" s="8"/>
      <c r="CT2002" s="8"/>
      <c r="CU2002" s="115"/>
      <c r="CV2002" s="115"/>
      <c r="CY2002" s="115"/>
      <c r="CZ2002" s="8" t="str">
        <f t="shared" si="324"/>
        <v>NC</v>
      </c>
      <c r="DA2002" s="8" t="str">
        <f t="shared" si="325"/>
        <v>Invalid PM Setting</v>
      </c>
      <c r="DB2002" s="8" t="str">
        <f t="shared" si="326"/>
        <v>NC</v>
      </c>
      <c r="DC2002" s="8" t="str">
        <f t="shared" si="327"/>
        <v>Invalid PM Setting</v>
      </c>
      <c r="DD2002" s="8"/>
      <c r="DE2002" s="8"/>
      <c r="DF2002" s="8"/>
      <c r="DG2002" s="115"/>
      <c r="DH2002" s="115"/>
      <c r="DI2002" s="115"/>
      <c r="DJ2002" s="115"/>
      <c r="DK2002" s="8"/>
      <c r="DL2002" s="8"/>
      <c r="DM2002" s="8"/>
      <c r="DN2002" s="8"/>
      <c r="DO2002" s="8"/>
      <c r="DP2002" s="115"/>
      <c r="DQ2002" s="115"/>
      <c r="DR2002" s="115"/>
      <c r="DS2002" s="115"/>
      <c r="DT2002" s="115"/>
    </row>
    <row r="2003" spans="1:124" ht="12.75" customHeight="1">
      <c r="A2003" s="115"/>
      <c r="B2003" s="89">
        <v>2000</v>
      </c>
      <c r="C2003" s="8"/>
      <c r="D2003" s="8"/>
      <c r="E2003" s="8"/>
      <c r="F2003" s="8"/>
      <c r="G2003" s="8"/>
      <c r="H2003" s="8"/>
      <c r="I2003" s="8" t="s">
        <v>4889</v>
      </c>
      <c r="J2003" s="8" t="s">
        <v>6297</v>
      </c>
      <c r="K2003" s="8"/>
      <c r="L2003" s="8"/>
      <c r="M2003" s="8"/>
      <c r="N2003" s="8"/>
      <c r="O2003" s="8" t="s">
        <v>6264</v>
      </c>
      <c r="P2003" s="8"/>
      <c r="Q2003" s="8"/>
      <c r="R2003" s="8"/>
      <c r="S2003" s="8"/>
      <c r="T2003" s="8"/>
      <c r="U2003" s="8"/>
      <c r="V2003" s="8"/>
      <c r="W2003" s="8"/>
      <c r="X2003" s="8"/>
      <c r="Y2003" s="8"/>
      <c r="Z2003" s="8"/>
      <c r="AA2003" s="8"/>
      <c r="AB2003" s="8"/>
      <c r="AC2003" s="8" t="str">
        <f t="shared" si="319"/>
        <v>NO</v>
      </c>
      <c r="AD2003" s="8" t="str">
        <f t="shared" si="320"/>
        <v>NC,,,,,,,,,,,,,</v>
      </c>
      <c r="AE2003" s="8"/>
      <c r="AF2003" s="115"/>
      <c r="AG2003" s="115"/>
      <c r="AH2003" s="8" t="s">
        <v>4889</v>
      </c>
      <c r="AI2003" s="115" t="s">
        <v>4889</v>
      </c>
      <c r="AJ2003" s="115"/>
      <c r="AK2003" s="115"/>
      <c r="AL2003" s="115"/>
      <c r="AM2003" s="115"/>
      <c r="AN2003" s="115"/>
      <c r="AO2003" s="115"/>
      <c r="AP2003" s="115"/>
      <c r="AQ2003" s="115"/>
      <c r="AR2003" s="115"/>
      <c r="AS2003" s="115"/>
      <c r="AT2003" s="115"/>
      <c r="AU2003" s="115"/>
      <c r="AV2003" s="115"/>
      <c r="AW2003" s="115"/>
      <c r="AX2003" s="115"/>
      <c r="AY2003" s="115"/>
      <c r="AZ2003" s="115"/>
      <c r="BA2003" s="115"/>
      <c r="BB2003" s="115"/>
      <c r="BC2003" s="115"/>
      <c r="BD2003" s="115"/>
      <c r="BE2003" s="115"/>
      <c r="BF2003" s="115"/>
      <c r="BG2003" s="115"/>
      <c r="BH2003" s="115"/>
      <c r="BI2003" s="115"/>
      <c r="BJ2003" s="115"/>
      <c r="BK2003" s="115"/>
      <c r="BL2003" s="115"/>
      <c r="BM2003" s="115"/>
      <c r="BN2003" s="115"/>
      <c r="BO2003" s="8"/>
      <c r="BP2003" s="8"/>
      <c r="BQ2003" s="8"/>
      <c r="BR2003" s="8"/>
      <c r="BS2003" s="8"/>
      <c r="BT2003" s="8"/>
      <c r="BU2003" s="8"/>
      <c r="BV2003" s="8"/>
      <c r="BW2003" s="8"/>
      <c r="BX2003" s="8"/>
      <c r="BY2003" s="8"/>
      <c r="BZ2003" s="8"/>
      <c r="CA2003" s="8"/>
      <c r="CB2003" s="8"/>
      <c r="CC2003" s="8"/>
      <c r="CD2003" s="115"/>
      <c r="CE2003" s="8" t="str">
        <f t="shared" si="318"/>
        <v>NC</v>
      </c>
      <c r="CF2003" s="8" t="str">
        <f t="shared" si="321"/>
        <v>Invalid PM Setting</v>
      </c>
      <c r="CG2003" s="8" t="str">
        <f t="shared" si="322"/>
        <v>NC</v>
      </c>
      <c r="CH2003" s="8" t="str">
        <f t="shared" si="323"/>
        <v>Invalid PM Setting</v>
      </c>
      <c r="CI2003" s="8"/>
      <c r="CJ2003" s="8"/>
      <c r="CK2003" s="8"/>
      <c r="CL2003" s="8"/>
      <c r="CM2003" s="115"/>
      <c r="CN2003" s="115"/>
      <c r="CO2003" s="115"/>
      <c r="CP2003" s="115"/>
      <c r="CQ2003" s="8"/>
      <c r="CR2003" s="8"/>
      <c r="CS2003" s="8"/>
      <c r="CT2003" s="8"/>
      <c r="CU2003" s="115"/>
      <c r="CV2003" s="115"/>
      <c r="CY2003" s="115"/>
      <c r="CZ2003" s="8" t="str">
        <f t="shared" si="324"/>
        <v>NC</v>
      </c>
      <c r="DA2003" s="8" t="str">
        <f t="shared" si="325"/>
        <v>Invalid PM Setting</v>
      </c>
      <c r="DB2003" s="8" t="str">
        <f t="shared" si="326"/>
        <v>NC</v>
      </c>
      <c r="DC2003" s="8" t="str">
        <f t="shared" si="327"/>
        <v>Invalid PM Setting</v>
      </c>
      <c r="DD2003" s="8"/>
      <c r="DE2003" s="8"/>
      <c r="DF2003" s="8"/>
      <c r="DG2003" s="115"/>
      <c r="DH2003" s="115"/>
      <c r="DI2003" s="115"/>
      <c r="DJ2003" s="115"/>
      <c r="DK2003" s="8"/>
      <c r="DL2003" s="8"/>
      <c r="DM2003" s="8"/>
      <c r="DN2003" s="8"/>
      <c r="DO2003" s="8"/>
      <c r="DP2003" s="115"/>
      <c r="DQ2003" s="115"/>
      <c r="DR2003" s="115"/>
      <c r="DS2003" s="115"/>
      <c r="DT2003" s="115"/>
    </row>
    <row r="2004" spans="1:124" ht="12.75" customHeight="1">
      <c r="A2004" s="115"/>
      <c r="B2004" s="89">
        <v>2001</v>
      </c>
      <c r="C2004" s="8"/>
      <c r="D2004" s="8"/>
      <c r="E2004" s="8"/>
      <c r="F2004" s="8"/>
      <c r="G2004" s="8"/>
      <c r="H2004" s="8"/>
      <c r="I2004" s="8" t="s">
        <v>4889</v>
      </c>
      <c r="J2004" s="8" t="s">
        <v>7009</v>
      </c>
      <c r="K2004" s="8"/>
      <c r="L2004" s="8"/>
      <c r="M2004" s="8"/>
      <c r="N2004" s="8"/>
      <c r="O2004" s="8" t="s">
        <v>6264</v>
      </c>
      <c r="P2004" s="8"/>
      <c r="Q2004" s="8"/>
      <c r="R2004" s="8"/>
      <c r="S2004" s="8"/>
      <c r="T2004" s="8"/>
      <c r="U2004" s="8"/>
      <c r="V2004" s="8"/>
      <c r="W2004" s="8"/>
      <c r="X2004" s="8"/>
      <c r="Y2004" s="8"/>
      <c r="Z2004" s="8"/>
      <c r="AA2004" s="8"/>
      <c r="AB2004" s="8"/>
      <c r="AC2004" s="8" t="str">
        <f t="shared" si="319"/>
        <v>NO</v>
      </c>
      <c r="AD2004" s="8" t="str">
        <f t="shared" si="320"/>
        <v>NC,,,,,,,,,,,,,</v>
      </c>
      <c r="AE2004" s="8"/>
      <c r="AF2004" s="115"/>
      <c r="AG2004" s="115"/>
      <c r="AH2004" s="8" t="s">
        <v>4889</v>
      </c>
      <c r="AI2004" s="115" t="s">
        <v>4889</v>
      </c>
      <c r="AJ2004" s="115"/>
      <c r="AK2004" s="115"/>
      <c r="AL2004" s="115"/>
      <c r="AM2004" s="115"/>
      <c r="AN2004" s="115"/>
      <c r="AO2004" s="115"/>
      <c r="AP2004" s="115"/>
      <c r="AQ2004" s="115"/>
      <c r="AR2004" s="115"/>
      <c r="AS2004" s="115"/>
      <c r="AT2004" s="115"/>
      <c r="AU2004" s="115"/>
      <c r="AV2004" s="115"/>
      <c r="AW2004" s="115"/>
      <c r="AX2004" s="115"/>
      <c r="AY2004" s="115"/>
      <c r="AZ2004" s="115"/>
      <c r="BA2004" s="115"/>
      <c r="BB2004" s="115"/>
      <c r="BC2004" s="115"/>
      <c r="BD2004" s="115"/>
      <c r="BE2004" s="115"/>
      <c r="BF2004" s="115"/>
      <c r="BG2004" s="115"/>
      <c r="BH2004" s="115"/>
      <c r="BI2004" s="115"/>
      <c r="BJ2004" s="115"/>
      <c r="BK2004" s="115"/>
      <c r="BL2004" s="115"/>
      <c r="BM2004" s="115"/>
      <c r="BN2004" s="115"/>
      <c r="BO2004" s="8"/>
      <c r="BP2004" s="8"/>
      <c r="BQ2004" s="8"/>
      <c r="BR2004" s="8"/>
      <c r="BS2004" s="8"/>
      <c r="BT2004" s="8"/>
      <c r="BU2004" s="8"/>
      <c r="BV2004" s="8"/>
      <c r="BW2004" s="8"/>
      <c r="BX2004" s="8"/>
      <c r="BY2004" s="8"/>
      <c r="BZ2004" s="8"/>
      <c r="CA2004" s="8"/>
      <c r="CB2004" s="8"/>
      <c r="CC2004" s="8"/>
      <c r="CD2004" s="115"/>
      <c r="CE2004" s="8" t="str">
        <f t="shared" si="318"/>
        <v>NC</v>
      </c>
      <c r="CF2004" s="8" t="str">
        <f t="shared" si="321"/>
        <v>Invalid PM Setting</v>
      </c>
      <c r="CG2004" s="8" t="str">
        <f t="shared" si="322"/>
        <v>NC</v>
      </c>
      <c r="CH2004" s="8" t="str">
        <f t="shared" si="323"/>
        <v>Invalid PM Setting</v>
      </c>
      <c r="CI2004" s="8"/>
      <c r="CJ2004" s="8"/>
      <c r="CK2004" s="8"/>
      <c r="CL2004" s="8"/>
      <c r="CM2004" s="115"/>
      <c r="CN2004" s="115"/>
      <c r="CO2004" s="115"/>
      <c r="CP2004" s="115"/>
      <c r="CQ2004" s="8"/>
      <c r="CR2004" s="8"/>
      <c r="CS2004" s="8"/>
      <c r="CT2004" s="8"/>
      <c r="CU2004" s="115"/>
      <c r="CV2004" s="115"/>
      <c r="CY2004" s="115"/>
      <c r="CZ2004" s="8" t="str">
        <f t="shared" si="324"/>
        <v>NC</v>
      </c>
      <c r="DA2004" s="8" t="str">
        <f t="shared" si="325"/>
        <v>Invalid PM Setting</v>
      </c>
      <c r="DB2004" s="8" t="str">
        <f t="shared" si="326"/>
        <v>NC</v>
      </c>
      <c r="DC2004" s="8" t="str">
        <f t="shared" si="327"/>
        <v>Invalid PM Setting</v>
      </c>
      <c r="DD2004" s="8"/>
      <c r="DE2004" s="8"/>
      <c r="DF2004" s="8"/>
      <c r="DG2004" s="115"/>
      <c r="DH2004" s="115"/>
      <c r="DI2004" s="115"/>
      <c r="DJ2004" s="115"/>
      <c r="DK2004" s="8"/>
      <c r="DL2004" s="8"/>
      <c r="DM2004" s="8"/>
      <c r="DN2004" s="8"/>
      <c r="DO2004" s="8"/>
      <c r="DP2004" s="115"/>
      <c r="DQ2004" s="115"/>
      <c r="DR2004" s="115"/>
      <c r="DS2004" s="115"/>
      <c r="DT2004" s="115"/>
    </row>
    <row r="2005" spans="1:124" ht="12.75" customHeight="1">
      <c r="A2005" s="115"/>
      <c r="B2005" s="89">
        <v>2002</v>
      </c>
      <c r="C2005" s="8"/>
      <c r="D2005" s="8"/>
      <c r="E2005" s="8"/>
      <c r="F2005" s="8"/>
      <c r="G2005" s="8"/>
      <c r="H2005" s="8"/>
      <c r="I2005" s="8" t="s">
        <v>4889</v>
      </c>
      <c r="J2005" s="8" t="s">
        <v>6985</v>
      </c>
      <c r="K2005" s="8"/>
      <c r="L2005" s="8"/>
      <c r="M2005" s="8"/>
      <c r="N2005" s="8"/>
      <c r="O2005" s="8" t="s">
        <v>6264</v>
      </c>
      <c r="P2005" s="8"/>
      <c r="Q2005" s="8"/>
      <c r="R2005" s="8"/>
      <c r="S2005" s="8"/>
      <c r="T2005" s="8"/>
      <c r="U2005" s="8"/>
      <c r="V2005" s="8"/>
      <c r="W2005" s="8"/>
      <c r="X2005" s="8"/>
      <c r="Y2005" s="8"/>
      <c r="Z2005" s="8"/>
      <c r="AA2005" s="8"/>
      <c r="AB2005" s="8"/>
      <c r="AC2005" s="8" t="str">
        <f t="shared" si="319"/>
        <v>NO</v>
      </c>
      <c r="AD2005" s="8" t="str">
        <f t="shared" si="320"/>
        <v>NC,,,,,,,,,,,,,</v>
      </c>
      <c r="AE2005" s="8"/>
      <c r="AF2005" s="115"/>
      <c r="AG2005" s="115"/>
      <c r="AH2005" s="8" t="s">
        <v>4889</v>
      </c>
      <c r="AI2005" s="115" t="s">
        <v>4889</v>
      </c>
      <c r="AJ2005" s="115"/>
      <c r="AK2005" s="115"/>
      <c r="AL2005" s="115"/>
      <c r="AM2005" s="115"/>
      <c r="AN2005" s="115"/>
      <c r="AO2005" s="115"/>
      <c r="AP2005" s="115"/>
      <c r="AQ2005" s="115"/>
      <c r="AR2005" s="115"/>
      <c r="AS2005" s="115"/>
      <c r="AT2005" s="115"/>
      <c r="AU2005" s="115"/>
      <c r="AV2005" s="115"/>
      <c r="AW2005" s="115"/>
      <c r="AX2005" s="115"/>
      <c r="AY2005" s="115"/>
      <c r="AZ2005" s="115"/>
      <c r="BA2005" s="115"/>
      <c r="BB2005" s="115"/>
      <c r="BC2005" s="115"/>
      <c r="BD2005" s="115"/>
      <c r="BE2005" s="115"/>
      <c r="BF2005" s="115"/>
      <c r="BG2005" s="115"/>
      <c r="BH2005" s="115"/>
      <c r="BI2005" s="115"/>
      <c r="BJ2005" s="115"/>
      <c r="BK2005" s="115"/>
      <c r="BL2005" s="115"/>
      <c r="BM2005" s="115"/>
      <c r="BN2005" s="115"/>
      <c r="BO2005" s="8"/>
      <c r="BP2005" s="8"/>
      <c r="BQ2005" s="8"/>
      <c r="BR2005" s="8"/>
      <c r="BS2005" s="8"/>
      <c r="BT2005" s="8"/>
      <c r="BU2005" s="8"/>
      <c r="BV2005" s="8"/>
      <c r="BW2005" s="8"/>
      <c r="BX2005" s="8"/>
      <c r="BY2005" s="8"/>
      <c r="BZ2005" s="8"/>
      <c r="CA2005" s="8"/>
      <c r="CB2005" s="8"/>
      <c r="CC2005" s="8"/>
      <c r="CD2005" s="115"/>
      <c r="CE2005" s="8" t="str">
        <f t="shared" si="318"/>
        <v>NC</v>
      </c>
      <c r="CF2005" s="8" t="str">
        <f t="shared" si="321"/>
        <v>Invalid PM Setting</v>
      </c>
      <c r="CG2005" s="8" t="str">
        <f t="shared" si="322"/>
        <v>NC</v>
      </c>
      <c r="CH2005" s="8" t="str">
        <f t="shared" si="323"/>
        <v>Invalid PM Setting</v>
      </c>
      <c r="CI2005" s="8"/>
      <c r="CJ2005" s="8"/>
      <c r="CK2005" s="8"/>
      <c r="CL2005" s="8"/>
      <c r="CM2005" s="115"/>
      <c r="CN2005" s="115"/>
      <c r="CO2005" s="115"/>
      <c r="CP2005" s="115"/>
      <c r="CQ2005" s="8"/>
      <c r="CR2005" s="8"/>
      <c r="CS2005" s="8"/>
      <c r="CT2005" s="8"/>
      <c r="CU2005" s="115"/>
      <c r="CV2005" s="115"/>
      <c r="CY2005" s="115"/>
      <c r="CZ2005" s="8" t="str">
        <f t="shared" si="324"/>
        <v>NC</v>
      </c>
      <c r="DA2005" s="8" t="str">
        <f t="shared" si="325"/>
        <v>Invalid PM Setting</v>
      </c>
      <c r="DB2005" s="8" t="str">
        <f t="shared" si="326"/>
        <v>NC</v>
      </c>
      <c r="DC2005" s="8" t="str">
        <f t="shared" si="327"/>
        <v>Invalid PM Setting</v>
      </c>
      <c r="DD2005" s="8"/>
      <c r="DE2005" s="8"/>
      <c r="DF2005" s="8"/>
      <c r="DG2005" s="115"/>
      <c r="DH2005" s="115"/>
      <c r="DI2005" s="115"/>
      <c r="DJ2005" s="115"/>
      <c r="DK2005" s="8"/>
      <c r="DL2005" s="8"/>
      <c r="DM2005" s="8"/>
      <c r="DN2005" s="8"/>
      <c r="DO2005" s="8"/>
      <c r="DP2005" s="115"/>
      <c r="DQ2005" s="115"/>
      <c r="DR2005" s="115"/>
      <c r="DS2005" s="115"/>
      <c r="DT2005" s="115"/>
    </row>
    <row r="2006" spans="1:124" ht="12.75" customHeight="1">
      <c r="A2006" s="115"/>
      <c r="B2006" s="89">
        <v>2003</v>
      </c>
      <c r="C2006" s="8"/>
      <c r="D2006" s="8"/>
      <c r="E2006" s="8"/>
      <c r="F2006" s="8"/>
      <c r="G2006" s="8"/>
      <c r="H2006" s="8"/>
      <c r="I2006" s="8" t="s">
        <v>4889</v>
      </c>
      <c r="J2006" s="8" t="s">
        <v>7046</v>
      </c>
      <c r="K2006" s="8"/>
      <c r="L2006" s="8"/>
      <c r="M2006" s="8"/>
      <c r="N2006" s="8"/>
      <c r="O2006" s="8" t="s">
        <v>6264</v>
      </c>
      <c r="P2006" s="8"/>
      <c r="Q2006" s="8"/>
      <c r="R2006" s="8"/>
      <c r="S2006" s="8"/>
      <c r="T2006" s="8"/>
      <c r="U2006" s="8"/>
      <c r="V2006" s="8"/>
      <c r="W2006" s="8"/>
      <c r="X2006" s="8"/>
      <c r="Y2006" s="8"/>
      <c r="Z2006" s="8"/>
      <c r="AA2006" s="8"/>
      <c r="AB2006" s="8"/>
      <c r="AC2006" s="8" t="str">
        <f t="shared" si="319"/>
        <v>NO</v>
      </c>
      <c r="AD2006" s="8" t="str">
        <f t="shared" si="320"/>
        <v>NC,,,,,,,,,,,,,</v>
      </c>
      <c r="AE2006" s="8"/>
      <c r="AF2006" s="115"/>
      <c r="AG2006" s="115"/>
      <c r="AH2006" s="8" t="s">
        <v>4889</v>
      </c>
      <c r="AI2006" s="115" t="s">
        <v>4889</v>
      </c>
      <c r="AJ2006" s="115"/>
      <c r="AK2006" s="115"/>
      <c r="AL2006" s="115"/>
      <c r="AM2006" s="115"/>
      <c r="AN2006" s="115"/>
      <c r="AO2006" s="115"/>
      <c r="AP2006" s="115"/>
      <c r="AQ2006" s="115"/>
      <c r="AR2006" s="115"/>
      <c r="AS2006" s="115"/>
      <c r="AT2006" s="115"/>
      <c r="AU2006" s="115"/>
      <c r="AV2006" s="115"/>
      <c r="AW2006" s="115"/>
      <c r="AX2006" s="115"/>
      <c r="AY2006" s="115"/>
      <c r="AZ2006" s="115"/>
      <c r="BA2006" s="115"/>
      <c r="BB2006" s="115"/>
      <c r="BC2006" s="115"/>
      <c r="BD2006" s="115"/>
      <c r="BE2006" s="115"/>
      <c r="BF2006" s="115"/>
      <c r="BG2006" s="115"/>
      <c r="BH2006" s="115"/>
      <c r="BI2006" s="115"/>
      <c r="BJ2006" s="115"/>
      <c r="BK2006" s="115"/>
      <c r="BL2006" s="115"/>
      <c r="BM2006" s="115"/>
      <c r="BN2006" s="115"/>
      <c r="BO2006" s="8"/>
      <c r="BP2006" s="8"/>
      <c r="BQ2006" s="8"/>
      <c r="BR2006" s="8"/>
      <c r="BS2006" s="8"/>
      <c r="BT2006" s="8"/>
      <c r="BU2006" s="8"/>
      <c r="BV2006" s="8"/>
      <c r="BW2006" s="8"/>
      <c r="BX2006" s="8"/>
      <c r="BY2006" s="8"/>
      <c r="BZ2006" s="8"/>
      <c r="CA2006" s="8"/>
      <c r="CB2006" s="8"/>
      <c r="CC2006" s="8"/>
      <c r="CD2006" s="115"/>
      <c r="CE2006" s="8" t="str">
        <f t="shared" si="318"/>
        <v>NC</v>
      </c>
      <c r="CF2006" s="8" t="str">
        <f t="shared" si="321"/>
        <v>Invalid PM Setting</v>
      </c>
      <c r="CG2006" s="8" t="str">
        <f t="shared" si="322"/>
        <v>NC</v>
      </c>
      <c r="CH2006" s="8" t="str">
        <f t="shared" si="323"/>
        <v>Invalid PM Setting</v>
      </c>
      <c r="CI2006" s="8"/>
      <c r="CJ2006" s="8"/>
      <c r="CK2006" s="8"/>
      <c r="CL2006" s="8"/>
      <c r="CM2006" s="115"/>
      <c r="CN2006" s="115"/>
      <c r="CO2006" s="115"/>
      <c r="CP2006" s="115"/>
      <c r="CQ2006" s="8"/>
      <c r="CR2006" s="8"/>
      <c r="CS2006" s="8"/>
      <c r="CT2006" s="8"/>
      <c r="CU2006" s="115"/>
      <c r="CV2006" s="115"/>
      <c r="CY2006" s="115"/>
      <c r="CZ2006" s="8" t="str">
        <f t="shared" si="324"/>
        <v>NC</v>
      </c>
      <c r="DA2006" s="8" t="str">
        <f t="shared" si="325"/>
        <v>Invalid PM Setting</v>
      </c>
      <c r="DB2006" s="8" t="str">
        <f t="shared" si="326"/>
        <v>NC</v>
      </c>
      <c r="DC2006" s="8" t="str">
        <f t="shared" si="327"/>
        <v>Invalid PM Setting</v>
      </c>
      <c r="DD2006" s="8"/>
      <c r="DE2006" s="8"/>
      <c r="DF2006" s="8"/>
      <c r="DG2006" s="115"/>
      <c r="DH2006" s="115"/>
      <c r="DI2006" s="115"/>
      <c r="DJ2006" s="115"/>
      <c r="DK2006" s="8"/>
      <c r="DL2006" s="8"/>
      <c r="DM2006" s="8"/>
      <c r="DN2006" s="8"/>
      <c r="DO2006" s="8"/>
      <c r="DP2006" s="115"/>
      <c r="DQ2006" s="115"/>
      <c r="DR2006" s="115"/>
      <c r="DS2006" s="115"/>
      <c r="DT2006" s="115"/>
    </row>
    <row r="2007" spans="1:124" ht="12.75" customHeight="1">
      <c r="A2007" s="115"/>
      <c r="B2007" s="89">
        <v>2004</v>
      </c>
      <c r="C2007" s="8"/>
      <c r="D2007" s="8"/>
      <c r="E2007" s="8"/>
      <c r="F2007" s="8"/>
      <c r="G2007" s="8"/>
      <c r="H2007" s="8"/>
      <c r="I2007" s="8" t="s">
        <v>4889</v>
      </c>
      <c r="J2007" s="8" t="s">
        <v>5224</v>
      </c>
      <c r="K2007" s="8"/>
      <c r="L2007" s="8"/>
      <c r="M2007" s="8"/>
      <c r="N2007" s="8"/>
      <c r="O2007" s="8" t="s">
        <v>6264</v>
      </c>
      <c r="P2007" s="8"/>
      <c r="Q2007" s="8"/>
      <c r="R2007" s="8"/>
      <c r="S2007" s="8"/>
      <c r="T2007" s="8"/>
      <c r="U2007" s="8"/>
      <c r="V2007" s="8"/>
      <c r="W2007" s="8"/>
      <c r="X2007" s="8"/>
      <c r="Y2007" s="8"/>
      <c r="Z2007" s="8"/>
      <c r="AA2007" s="8"/>
      <c r="AB2007" s="8"/>
      <c r="AC2007" s="8" t="str">
        <f t="shared" si="319"/>
        <v>NO</v>
      </c>
      <c r="AD2007" s="8" t="str">
        <f t="shared" si="320"/>
        <v>NC,,,,,,,,,,,,,</v>
      </c>
      <c r="AE2007" s="8"/>
      <c r="AF2007" s="115"/>
      <c r="AG2007" s="115"/>
      <c r="AH2007" s="8" t="s">
        <v>4889</v>
      </c>
      <c r="AI2007" s="115" t="s">
        <v>4889</v>
      </c>
      <c r="AJ2007" s="115"/>
      <c r="AK2007" s="115"/>
      <c r="AL2007" s="115"/>
      <c r="AM2007" s="115"/>
      <c r="AN2007" s="115"/>
      <c r="AO2007" s="115"/>
      <c r="AP2007" s="115"/>
      <c r="AQ2007" s="115"/>
      <c r="AR2007" s="115"/>
      <c r="AS2007" s="115"/>
      <c r="AT2007" s="115"/>
      <c r="AU2007" s="115"/>
      <c r="AV2007" s="115"/>
      <c r="AW2007" s="115"/>
      <c r="AX2007" s="115"/>
      <c r="AY2007" s="115"/>
      <c r="AZ2007" s="115"/>
      <c r="BA2007" s="115"/>
      <c r="BB2007" s="115"/>
      <c r="BC2007" s="115"/>
      <c r="BD2007" s="115"/>
      <c r="BE2007" s="115"/>
      <c r="BF2007" s="115"/>
      <c r="BG2007" s="115"/>
      <c r="BH2007" s="115"/>
      <c r="BI2007" s="115"/>
      <c r="BJ2007" s="115"/>
      <c r="BK2007" s="115"/>
      <c r="BL2007" s="115"/>
      <c r="BM2007" s="115"/>
      <c r="BN2007" s="115"/>
      <c r="BO2007" s="8"/>
      <c r="BP2007" s="8"/>
      <c r="BQ2007" s="8"/>
      <c r="BR2007" s="8"/>
      <c r="BS2007" s="8"/>
      <c r="BT2007" s="8"/>
      <c r="BU2007" s="8"/>
      <c r="BV2007" s="8"/>
      <c r="BW2007" s="8"/>
      <c r="BX2007" s="8"/>
      <c r="BY2007" s="8"/>
      <c r="BZ2007" s="8"/>
      <c r="CA2007" s="8"/>
      <c r="CB2007" s="8"/>
      <c r="CC2007" s="8"/>
      <c r="CD2007" s="115"/>
      <c r="CE2007" s="8" t="str">
        <f t="shared" si="318"/>
        <v>NC</v>
      </c>
      <c r="CF2007" s="8" t="str">
        <f t="shared" si="321"/>
        <v>Invalid PM Setting</v>
      </c>
      <c r="CG2007" s="8" t="str">
        <f t="shared" si="322"/>
        <v>NC</v>
      </c>
      <c r="CH2007" s="8" t="str">
        <f t="shared" si="323"/>
        <v>Invalid PM Setting</v>
      </c>
      <c r="CI2007" s="8"/>
      <c r="CJ2007" s="8"/>
      <c r="CK2007" s="8"/>
      <c r="CL2007" s="8"/>
      <c r="CM2007" s="115"/>
      <c r="CN2007" s="115"/>
      <c r="CO2007" s="115"/>
      <c r="CP2007" s="115"/>
      <c r="CQ2007" s="8"/>
      <c r="CR2007" s="8"/>
      <c r="CS2007" s="8"/>
      <c r="CT2007" s="8"/>
      <c r="CU2007" s="115"/>
      <c r="CV2007" s="115"/>
      <c r="CY2007" s="115"/>
      <c r="CZ2007" s="8" t="str">
        <f t="shared" si="324"/>
        <v>NC</v>
      </c>
      <c r="DA2007" s="8" t="str">
        <f t="shared" si="325"/>
        <v>Invalid PM Setting</v>
      </c>
      <c r="DB2007" s="8" t="str">
        <f t="shared" si="326"/>
        <v>NC</v>
      </c>
      <c r="DC2007" s="8" t="str">
        <f t="shared" si="327"/>
        <v>Invalid PM Setting</v>
      </c>
      <c r="DD2007" s="8"/>
      <c r="DE2007" s="8"/>
      <c r="DF2007" s="8"/>
      <c r="DG2007" s="115"/>
      <c r="DH2007" s="115"/>
      <c r="DI2007" s="115"/>
      <c r="DJ2007" s="115"/>
      <c r="DK2007" s="8"/>
      <c r="DL2007" s="8"/>
      <c r="DM2007" s="8"/>
      <c r="DN2007" s="8"/>
      <c r="DO2007" s="8"/>
      <c r="DP2007" s="115"/>
      <c r="DQ2007" s="115"/>
      <c r="DR2007" s="115"/>
      <c r="DS2007" s="115"/>
      <c r="DT2007" s="115"/>
    </row>
    <row r="2008" spans="1:124" ht="12.75" customHeight="1">
      <c r="A2008" s="115"/>
      <c r="B2008" s="89">
        <v>2005</v>
      </c>
      <c r="C2008" s="8"/>
      <c r="D2008" s="8"/>
      <c r="E2008" s="8"/>
      <c r="F2008" s="8"/>
      <c r="G2008" s="8"/>
      <c r="H2008" s="8"/>
      <c r="I2008" s="8" t="s">
        <v>4889</v>
      </c>
      <c r="J2008" s="8" t="s">
        <v>3286</v>
      </c>
      <c r="K2008" s="8"/>
      <c r="L2008" s="8"/>
      <c r="M2008" s="8"/>
      <c r="N2008" s="8"/>
      <c r="O2008" s="8" t="s">
        <v>6264</v>
      </c>
      <c r="P2008" s="8"/>
      <c r="Q2008" s="8"/>
      <c r="R2008" s="8"/>
      <c r="S2008" s="8"/>
      <c r="T2008" s="8"/>
      <c r="U2008" s="8"/>
      <c r="V2008" s="8"/>
      <c r="W2008" s="8"/>
      <c r="X2008" s="8"/>
      <c r="Y2008" s="8"/>
      <c r="Z2008" s="8"/>
      <c r="AA2008" s="8"/>
      <c r="AB2008" s="8"/>
      <c r="AC2008" s="8" t="str">
        <f t="shared" si="319"/>
        <v>NO</v>
      </c>
      <c r="AD2008" s="8" t="str">
        <f t="shared" si="320"/>
        <v>NC,,,,,,,,,,,,,</v>
      </c>
      <c r="AE2008" s="8"/>
      <c r="AF2008" s="115"/>
      <c r="AG2008" s="115"/>
      <c r="AH2008" s="8" t="s">
        <v>4889</v>
      </c>
      <c r="AI2008" s="115" t="s">
        <v>4889</v>
      </c>
      <c r="AJ2008" s="115"/>
      <c r="AK2008" s="115"/>
      <c r="AL2008" s="115"/>
      <c r="AM2008" s="115"/>
      <c r="AN2008" s="115"/>
      <c r="AO2008" s="115"/>
      <c r="AP2008" s="115"/>
      <c r="AQ2008" s="115"/>
      <c r="AR2008" s="115"/>
      <c r="AS2008" s="115"/>
      <c r="AT2008" s="115"/>
      <c r="AU2008" s="115"/>
      <c r="AV2008" s="115"/>
      <c r="AW2008" s="115"/>
      <c r="AX2008" s="115"/>
      <c r="AY2008" s="115"/>
      <c r="AZ2008" s="115"/>
      <c r="BA2008" s="115"/>
      <c r="BB2008" s="115"/>
      <c r="BC2008" s="115"/>
      <c r="BD2008" s="115"/>
      <c r="BE2008" s="115"/>
      <c r="BF2008" s="115"/>
      <c r="BG2008" s="115"/>
      <c r="BH2008" s="115"/>
      <c r="BI2008" s="115"/>
      <c r="BJ2008" s="115"/>
      <c r="BK2008" s="115"/>
      <c r="BL2008" s="115"/>
      <c r="BM2008" s="115"/>
      <c r="BN2008" s="115"/>
      <c r="BO2008" s="8"/>
      <c r="BP2008" s="8"/>
      <c r="BQ2008" s="8"/>
      <c r="BR2008" s="8"/>
      <c r="BS2008" s="8"/>
      <c r="BT2008" s="8"/>
      <c r="BU2008" s="8"/>
      <c r="BV2008" s="8"/>
      <c r="BW2008" s="8"/>
      <c r="BX2008" s="8"/>
      <c r="BY2008" s="8"/>
      <c r="BZ2008" s="8"/>
      <c r="CA2008" s="8"/>
      <c r="CB2008" s="8"/>
      <c r="CC2008" s="8"/>
      <c r="CD2008" s="115"/>
      <c r="CE2008" s="8" t="str">
        <f t="shared" si="318"/>
        <v>NC</v>
      </c>
      <c r="CF2008" s="8" t="str">
        <f t="shared" si="321"/>
        <v>Invalid PM Setting</v>
      </c>
      <c r="CG2008" s="8" t="str">
        <f t="shared" si="322"/>
        <v>NC</v>
      </c>
      <c r="CH2008" s="8" t="str">
        <f t="shared" si="323"/>
        <v>Invalid PM Setting</v>
      </c>
      <c r="CI2008" s="8"/>
      <c r="CJ2008" s="8"/>
      <c r="CK2008" s="8"/>
      <c r="CL2008" s="8"/>
      <c r="CM2008" s="115"/>
      <c r="CN2008" s="115"/>
      <c r="CO2008" s="115"/>
      <c r="CP2008" s="115"/>
      <c r="CQ2008" s="8"/>
      <c r="CR2008" s="8"/>
      <c r="CS2008" s="8"/>
      <c r="CT2008" s="8"/>
      <c r="CU2008" s="115"/>
      <c r="CV2008" s="115"/>
      <c r="CY2008" s="115"/>
      <c r="CZ2008" s="8" t="str">
        <f t="shared" si="324"/>
        <v>NC</v>
      </c>
      <c r="DA2008" s="8" t="str">
        <f t="shared" si="325"/>
        <v>Invalid PM Setting</v>
      </c>
      <c r="DB2008" s="8" t="str">
        <f t="shared" si="326"/>
        <v>NC</v>
      </c>
      <c r="DC2008" s="8" t="str">
        <f t="shared" si="327"/>
        <v>Invalid PM Setting</v>
      </c>
      <c r="DD2008" s="8"/>
      <c r="DE2008" s="8"/>
      <c r="DF2008" s="8"/>
      <c r="DG2008" s="115"/>
      <c r="DH2008" s="115"/>
      <c r="DI2008" s="115"/>
      <c r="DJ2008" s="115"/>
      <c r="DK2008" s="8"/>
      <c r="DL2008" s="8"/>
      <c r="DM2008" s="8"/>
      <c r="DN2008" s="8"/>
      <c r="DO2008" s="8"/>
      <c r="DP2008" s="115"/>
      <c r="DQ2008" s="115"/>
      <c r="DR2008" s="115"/>
      <c r="DS2008" s="115"/>
      <c r="DT2008" s="115"/>
    </row>
    <row r="2009" spans="1:124" ht="12.75" customHeight="1">
      <c r="A2009" s="115"/>
      <c r="B2009" s="89">
        <v>2006</v>
      </c>
      <c r="C2009" s="8"/>
      <c r="D2009" s="8"/>
      <c r="E2009" s="8"/>
      <c r="F2009" s="8"/>
      <c r="G2009" s="8"/>
      <c r="H2009" s="8"/>
      <c r="I2009" s="8" t="s">
        <v>4889</v>
      </c>
      <c r="J2009" s="8" t="s">
        <v>5129</v>
      </c>
      <c r="K2009" s="8"/>
      <c r="L2009" s="8"/>
      <c r="M2009" s="8"/>
      <c r="N2009" s="8"/>
      <c r="O2009" s="8" t="s">
        <v>6264</v>
      </c>
      <c r="P2009" s="8"/>
      <c r="Q2009" s="8"/>
      <c r="R2009" s="8"/>
      <c r="S2009" s="8"/>
      <c r="T2009" s="8"/>
      <c r="U2009" s="8"/>
      <c r="V2009" s="8"/>
      <c r="W2009" s="8"/>
      <c r="X2009" s="8"/>
      <c r="Y2009" s="8"/>
      <c r="Z2009" s="8"/>
      <c r="AA2009" s="8"/>
      <c r="AB2009" s="8"/>
      <c r="AC2009" s="8" t="str">
        <f t="shared" si="319"/>
        <v>NO</v>
      </c>
      <c r="AD2009" s="8" t="str">
        <f t="shared" si="320"/>
        <v>NC,,,,,,,,,,,,,</v>
      </c>
      <c r="AE2009" s="8"/>
      <c r="AF2009" s="115"/>
      <c r="AG2009" s="115"/>
      <c r="AH2009" s="8" t="s">
        <v>4889</v>
      </c>
      <c r="AI2009" s="115" t="s">
        <v>4889</v>
      </c>
      <c r="AJ2009" s="115"/>
      <c r="AK2009" s="115"/>
      <c r="AL2009" s="115"/>
      <c r="AM2009" s="115"/>
      <c r="AN2009" s="115"/>
      <c r="AO2009" s="115"/>
      <c r="AP2009" s="115"/>
      <c r="AQ2009" s="115"/>
      <c r="AR2009" s="115"/>
      <c r="AS2009" s="115"/>
      <c r="AT2009" s="115"/>
      <c r="AU2009" s="115"/>
      <c r="AV2009" s="115"/>
      <c r="AW2009" s="115"/>
      <c r="AX2009" s="115"/>
      <c r="AY2009" s="115"/>
      <c r="AZ2009" s="115"/>
      <c r="BA2009" s="115"/>
      <c r="BB2009" s="115"/>
      <c r="BC2009" s="115"/>
      <c r="BD2009" s="115"/>
      <c r="BE2009" s="115"/>
      <c r="BF2009" s="115"/>
      <c r="BG2009" s="115"/>
      <c r="BH2009" s="115"/>
      <c r="BI2009" s="115"/>
      <c r="BJ2009" s="115"/>
      <c r="BK2009" s="115"/>
      <c r="BL2009" s="115"/>
      <c r="BM2009" s="115"/>
      <c r="BN2009" s="115"/>
      <c r="BO2009" s="8"/>
      <c r="BP2009" s="8"/>
      <c r="BQ2009" s="8"/>
      <c r="BR2009" s="8"/>
      <c r="BS2009" s="8"/>
      <c r="BT2009" s="8"/>
      <c r="BU2009" s="8"/>
      <c r="BV2009" s="8"/>
      <c r="BW2009" s="8"/>
      <c r="BX2009" s="8"/>
      <c r="BY2009" s="8"/>
      <c r="BZ2009" s="8"/>
      <c r="CA2009" s="8"/>
      <c r="CB2009" s="8"/>
      <c r="CC2009" s="8"/>
      <c r="CD2009" s="115"/>
      <c r="CE2009" s="8" t="str">
        <f t="shared" si="318"/>
        <v>NC</v>
      </c>
      <c r="CF2009" s="8" t="str">
        <f t="shared" si="321"/>
        <v>Invalid PM Setting</v>
      </c>
      <c r="CG2009" s="8" t="str">
        <f t="shared" si="322"/>
        <v>NC</v>
      </c>
      <c r="CH2009" s="8" t="str">
        <f t="shared" si="323"/>
        <v>Invalid PM Setting</v>
      </c>
      <c r="CI2009" s="8"/>
      <c r="CJ2009" s="8"/>
      <c r="CK2009" s="8"/>
      <c r="CL2009" s="8"/>
      <c r="CM2009" s="115"/>
      <c r="CN2009" s="115"/>
      <c r="CO2009" s="115"/>
      <c r="CP2009" s="115"/>
      <c r="CQ2009" s="8"/>
      <c r="CR2009" s="8"/>
      <c r="CS2009" s="8"/>
      <c r="CT2009" s="8"/>
      <c r="CU2009" s="115"/>
      <c r="CV2009" s="115"/>
      <c r="CY2009" s="115"/>
      <c r="CZ2009" s="8" t="str">
        <f t="shared" si="324"/>
        <v>NC</v>
      </c>
      <c r="DA2009" s="8" t="str">
        <f t="shared" si="325"/>
        <v>Invalid PM Setting</v>
      </c>
      <c r="DB2009" s="8" t="str">
        <f t="shared" si="326"/>
        <v>NC</v>
      </c>
      <c r="DC2009" s="8" t="str">
        <f t="shared" si="327"/>
        <v>Invalid PM Setting</v>
      </c>
      <c r="DD2009" s="8"/>
      <c r="DE2009" s="8"/>
      <c r="DF2009" s="8"/>
      <c r="DG2009" s="115"/>
      <c r="DH2009" s="115"/>
      <c r="DI2009" s="115"/>
      <c r="DJ2009" s="115"/>
      <c r="DK2009" s="8"/>
      <c r="DL2009" s="8"/>
      <c r="DM2009" s="8"/>
      <c r="DN2009" s="8"/>
      <c r="DO2009" s="8"/>
      <c r="DP2009" s="115"/>
      <c r="DQ2009" s="115"/>
      <c r="DR2009" s="115"/>
      <c r="DS2009" s="115"/>
      <c r="DT2009" s="115"/>
    </row>
    <row r="2010" spans="1:124" ht="12.75" customHeight="1">
      <c r="A2010" s="115"/>
      <c r="B2010" s="89">
        <v>2007</v>
      </c>
      <c r="C2010" s="8"/>
      <c r="D2010" s="8"/>
      <c r="E2010" s="8"/>
      <c r="F2010" s="8"/>
      <c r="G2010" s="8"/>
      <c r="H2010" s="8"/>
      <c r="I2010" s="8" t="s">
        <v>4889</v>
      </c>
      <c r="J2010" s="8" t="s">
        <v>7002</v>
      </c>
      <c r="K2010" s="8"/>
      <c r="L2010" s="8"/>
      <c r="M2010" s="8"/>
      <c r="N2010" s="8"/>
      <c r="O2010" s="8" t="s">
        <v>6264</v>
      </c>
      <c r="P2010" s="8"/>
      <c r="Q2010" s="8"/>
      <c r="R2010" s="8"/>
      <c r="S2010" s="8"/>
      <c r="T2010" s="8"/>
      <c r="U2010" s="8"/>
      <c r="V2010" s="8"/>
      <c r="W2010" s="8"/>
      <c r="X2010" s="8"/>
      <c r="Y2010" s="8"/>
      <c r="Z2010" s="8"/>
      <c r="AA2010" s="8"/>
      <c r="AB2010" s="8"/>
      <c r="AC2010" s="8" t="str">
        <f t="shared" si="319"/>
        <v>NO</v>
      </c>
      <c r="AD2010" s="8" t="str">
        <f t="shared" si="320"/>
        <v>NC,,,,,,,,,,,,,</v>
      </c>
      <c r="AE2010" s="8"/>
      <c r="AF2010" s="115"/>
      <c r="AG2010" s="115"/>
      <c r="AH2010" s="8" t="s">
        <v>4889</v>
      </c>
      <c r="AI2010" s="115" t="s">
        <v>4889</v>
      </c>
      <c r="AJ2010" s="115"/>
      <c r="AK2010" s="115"/>
      <c r="AL2010" s="115"/>
      <c r="AM2010" s="115"/>
      <c r="AN2010" s="115"/>
      <c r="AO2010" s="115"/>
      <c r="AP2010" s="115"/>
      <c r="AQ2010" s="115"/>
      <c r="AR2010" s="115"/>
      <c r="AS2010" s="115"/>
      <c r="AT2010" s="115"/>
      <c r="AU2010" s="115"/>
      <c r="AV2010" s="115"/>
      <c r="AW2010" s="115"/>
      <c r="AX2010" s="115"/>
      <c r="AY2010" s="115"/>
      <c r="AZ2010" s="115"/>
      <c r="BA2010" s="115"/>
      <c r="BB2010" s="115"/>
      <c r="BC2010" s="115"/>
      <c r="BD2010" s="115"/>
      <c r="BE2010" s="115"/>
      <c r="BF2010" s="115"/>
      <c r="BG2010" s="115"/>
      <c r="BH2010" s="115"/>
      <c r="BI2010" s="115"/>
      <c r="BJ2010" s="115"/>
      <c r="BK2010" s="115"/>
      <c r="BL2010" s="115"/>
      <c r="BM2010" s="115"/>
      <c r="BN2010" s="115"/>
      <c r="BO2010" s="8"/>
      <c r="BP2010" s="8"/>
      <c r="BQ2010" s="8"/>
      <c r="BR2010" s="8"/>
      <c r="BS2010" s="8"/>
      <c r="BT2010" s="8"/>
      <c r="BU2010" s="8"/>
      <c r="BV2010" s="8"/>
      <c r="BW2010" s="8"/>
      <c r="BX2010" s="8"/>
      <c r="BY2010" s="8"/>
      <c r="BZ2010" s="8"/>
      <c r="CA2010" s="8"/>
      <c r="CB2010" s="8"/>
      <c r="CC2010" s="8"/>
      <c r="CD2010" s="115"/>
      <c r="CE2010" s="8" t="str">
        <f t="shared" si="318"/>
        <v>NC</v>
      </c>
      <c r="CF2010" s="8" t="str">
        <f t="shared" si="321"/>
        <v>Invalid PM Setting</v>
      </c>
      <c r="CG2010" s="8" t="str">
        <f t="shared" si="322"/>
        <v>NC</v>
      </c>
      <c r="CH2010" s="8" t="str">
        <f t="shared" si="323"/>
        <v>Invalid PM Setting</v>
      </c>
      <c r="CI2010" s="8"/>
      <c r="CJ2010" s="8"/>
      <c r="CK2010" s="8"/>
      <c r="CL2010" s="8"/>
      <c r="CM2010" s="115"/>
      <c r="CN2010" s="115"/>
      <c r="CO2010" s="115"/>
      <c r="CP2010" s="115"/>
      <c r="CQ2010" s="8"/>
      <c r="CR2010" s="8"/>
      <c r="CS2010" s="8"/>
      <c r="CT2010" s="8"/>
      <c r="CU2010" s="115"/>
      <c r="CV2010" s="115"/>
      <c r="CY2010" s="115"/>
      <c r="CZ2010" s="8" t="str">
        <f t="shared" si="324"/>
        <v>NC</v>
      </c>
      <c r="DA2010" s="8" t="str">
        <f t="shared" si="325"/>
        <v>Invalid PM Setting</v>
      </c>
      <c r="DB2010" s="8" t="str">
        <f t="shared" si="326"/>
        <v>NC</v>
      </c>
      <c r="DC2010" s="8" t="str">
        <f t="shared" si="327"/>
        <v>Invalid PM Setting</v>
      </c>
      <c r="DD2010" s="8"/>
      <c r="DE2010" s="8"/>
      <c r="DF2010" s="8"/>
      <c r="DG2010" s="115"/>
      <c r="DH2010" s="115"/>
      <c r="DI2010" s="115"/>
      <c r="DJ2010" s="115"/>
      <c r="DK2010" s="8"/>
      <c r="DL2010" s="8"/>
      <c r="DM2010" s="8"/>
      <c r="DN2010" s="8"/>
      <c r="DO2010" s="8"/>
      <c r="DP2010" s="115"/>
      <c r="DQ2010" s="115"/>
      <c r="DR2010" s="115"/>
      <c r="DS2010" s="115"/>
      <c r="DT2010" s="115"/>
    </row>
    <row r="2011" spans="1:124" ht="12.75" customHeight="1">
      <c r="A2011" s="115"/>
      <c r="B2011" s="89">
        <v>2008</v>
      </c>
      <c r="C2011" s="8"/>
      <c r="D2011" s="8"/>
      <c r="E2011" s="8"/>
      <c r="F2011" s="8"/>
      <c r="G2011" s="8"/>
      <c r="H2011" s="8"/>
      <c r="I2011" s="8" t="s">
        <v>4889</v>
      </c>
      <c r="J2011" s="8" t="s">
        <v>6621</v>
      </c>
      <c r="K2011" s="8"/>
      <c r="L2011" s="8"/>
      <c r="M2011" s="8"/>
      <c r="N2011" s="8"/>
      <c r="O2011" s="8" t="s">
        <v>6264</v>
      </c>
      <c r="P2011" s="8"/>
      <c r="Q2011" s="8"/>
      <c r="R2011" s="8"/>
      <c r="S2011" s="8"/>
      <c r="T2011" s="8"/>
      <c r="U2011" s="8"/>
      <c r="V2011" s="8"/>
      <c r="W2011" s="8"/>
      <c r="X2011" s="8"/>
      <c r="Y2011" s="8"/>
      <c r="Z2011" s="8"/>
      <c r="AA2011" s="8"/>
      <c r="AB2011" s="8"/>
      <c r="AC2011" s="8" t="str">
        <f t="shared" si="319"/>
        <v>NO</v>
      </c>
      <c r="AD2011" s="8" t="str">
        <f t="shared" si="320"/>
        <v>NC,,,,,,,,,,,,,</v>
      </c>
      <c r="AE2011" s="8"/>
      <c r="AF2011" s="115"/>
      <c r="AG2011" s="115"/>
      <c r="AH2011" s="8" t="s">
        <v>4889</v>
      </c>
      <c r="AI2011" s="115" t="s">
        <v>4889</v>
      </c>
      <c r="AJ2011" s="115"/>
      <c r="AK2011" s="115"/>
      <c r="AL2011" s="115"/>
      <c r="AM2011" s="115"/>
      <c r="AN2011" s="115"/>
      <c r="AO2011" s="115"/>
      <c r="AP2011" s="115"/>
      <c r="AQ2011" s="115"/>
      <c r="AR2011" s="115"/>
      <c r="AS2011" s="115"/>
      <c r="AT2011" s="115"/>
      <c r="AU2011" s="115"/>
      <c r="AV2011" s="115"/>
      <c r="AW2011" s="115"/>
      <c r="AX2011" s="115"/>
      <c r="AY2011" s="115"/>
      <c r="AZ2011" s="115"/>
      <c r="BA2011" s="115"/>
      <c r="BB2011" s="115"/>
      <c r="BC2011" s="115"/>
      <c r="BD2011" s="115"/>
      <c r="BE2011" s="115"/>
      <c r="BF2011" s="115"/>
      <c r="BG2011" s="115"/>
      <c r="BH2011" s="115"/>
      <c r="BI2011" s="115"/>
      <c r="BJ2011" s="115"/>
      <c r="BK2011" s="115"/>
      <c r="BL2011" s="115"/>
      <c r="BM2011" s="115"/>
      <c r="BN2011" s="115"/>
      <c r="BO2011" s="8"/>
      <c r="BP2011" s="8"/>
      <c r="BQ2011" s="8"/>
      <c r="BR2011" s="8"/>
      <c r="BS2011" s="8"/>
      <c r="BT2011" s="8"/>
      <c r="BU2011" s="8"/>
      <c r="BV2011" s="8"/>
      <c r="BW2011" s="8"/>
      <c r="BX2011" s="8"/>
      <c r="BY2011" s="8"/>
      <c r="BZ2011" s="8"/>
      <c r="CA2011" s="8"/>
      <c r="CB2011" s="8"/>
      <c r="CC2011" s="8"/>
      <c r="CD2011" s="115"/>
      <c r="CE2011" s="8" t="str">
        <f t="shared" si="318"/>
        <v>NC</v>
      </c>
      <c r="CF2011" s="8" t="str">
        <f t="shared" si="321"/>
        <v>Invalid PM Setting</v>
      </c>
      <c r="CG2011" s="8" t="str">
        <f t="shared" si="322"/>
        <v>NC</v>
      </c>
      <c r="CH2011" s="8" t="str">
        <f t="shared" si="323"/>
        <v>Invalid PM Setting</v>
      </c>
      <c r="CI2011" s="8"/>
      <c r="CJ2011" s="8"/>
      <c r="CK2011" s="8"/>
      <c r="CL2011" s="8"/>
      <c r="CM2011" s="115"/>
      <c r="CN2011" s="115"/>
      <c r="CO2011" s="115"/>
      <c r="CP2011" s="115"/>
      <c r="CQ2011" s="8"/>
      <c r="CR2011" s="8"/>
      <c r="CS2011" s="8"/>
      <c r="CT2011" s="8"/>
      <c r="CU2011" s="115"/>
      <c r="CV2011" s="115"/>
      <c r="CY2011" s="115"/>
      <c r="CZ2011" s="8" t="str">
        <f t="shared" si="324"/>
        <v>NC</v>
      </c>
      <c r="DA2011" s="8" t="str">
        <f t="shared" si="325"/>
        <v>Invalid PM Setting</v>
      </c>
      <c r="DB2011" s="8" t="str">
        <f t="shared" si="326"/>
        <v>NC</v>
      </c>
      <c r="DC2011" s="8" t="str">
        <f t="shared" si="327"/>
        <v>Invalid PM Setting</v>
      </c>
      <c r="DD2011" s="8"/>
      <c r="DE2011" s="8"/>
      <c r="DF2011" s="8"/>
      <c r="DG2011" s="115"/>
      <c r="DH2011" s="115"/>
      <c r="DI2011" s="115"/>
      <c r="DJ2011" s="115"/>
      <c r="DK2011" s="8"/>
      <c r="DL2011" s="8"/>
      <c r="DM2011" s="8"/>
      <c r="DN2011" s="8"/>
      <c r="DO2011" s="8"/>
      <c r="DP2011" s="115"/>
      <c r="DQ2011" s="115"/>
      <c r="DR2011" s="115"/>
      <c r="DS2011" s="115"/>
      <c r="DT2011" s="115"/>
    </row>
    <row r="2012" spans="1:124" ht="12.75" customHeight="1">
      <c r="A2012" s="115"/>
      <c r="B2012" s="89">
        <v>2009</v>
      </c>
      <c r="C2012" s="8"/>
      <c r="D2012" s="8"/>
      <c r="E2012" s="8"/>
      <c r="F2012" s="8"/>
      <c r="G2012" s="8"/>
      <c r="H2012" s="8"/>
      <c r="I2012" s="8" t="s">
        <v>4889</v>
      </c>
      <c r="J2012" s="8" t="s">
        <v>7022</v>
      </c>
      <c r="K2012" s="8"/>
      <c r="L2012" s="8"/>
      <c r="M2012" s="8"/>
      <c r="N2012" s="8"/>
      <c r="O2012" s="8" t="s">
        <v>6264</v>
      </c>
      <c r="P2012" s="8"/>
      <c r="Q2012" s="8"/>
      <c r="R2012" s="8"/>
      <c r="S2012" s="8"/>
      <c r="T2012" s="8"/>
      <c r="U2012" s="8"/>
      <c r="V2012" s="8"/>
      <c r="W2012" s="8"/>
      <c r="X2012" s="8"/>
      <c r="Y2012" s="8"/>
      <c r="Z2012" s="8"/>
      <c r="AA2012" s="8"/>
      <c r="AB2012" s="8"/>
      <c r="AC2012" s="8" t="str">
        <f t="shared" si="319"/>
        <v>NO</v>
      </c>
      <c r="AD2012" s="8" t="str">
        <f t="shared" si="320"/>
        <v>NC,,,,,,,,,,,,,</v>
      </c>
      <c r="AE2012" s="8"/>
      <c r="AF2012" s="115"/>
      <c r="AG2012" s="115"/>
      <c r="AH2012" s="8" t="s">
        <v>4889</v>
      </c>
      <c r="AI2012" s="115" t="s">
        <v>4889</v>
      </c>
      <c r="AJ2012" s="115"/>
      <c r="AK2012" s="115"/>
      <c r="AL2012" s="115"/>
      <c r="AM2012" s="115"/>
      <c r="AN2012" s="115"/>
      <c r="AO2012" s="115"/>
      <c r="AP2012" s="115"/>
      <c r="AQ2012" s="115"/>
      <c r="AR2012" s="115"/>
      <c r="AS2012" s="115"/>
      <c r="AT2012" s="115"/>
      <c r="AU2012" s="115"/>
      <c r="AV2012" s="115"/>
      <c r="AW2012" s="115"/>
      <c r="AX2012" s="115"/>
      <c r="AY2012" s="115"/>
      <c r="AZ2012" s="115"/>
      <c r="BA2012" s="115"/>
      <c r="BB2012" s="115"/>
      <c r="BC2012" s="115"/>
      <c r="BD2012" s="115"/>
      <c r="BE2012" s="115"/>
      <c r="BF2012" s="115"/>
      <c r="BG2012" s="115"/>
      <c r="BH2012" s="115"/>
      <c r="BI2012" s="115"/>
      <c r="BJ2012" s="115"/>
      <c r="BK2012" s="115"/>
      <c r="BL2012" s="115"/>
      <c r="BM2012" s="115"/>
      <c r="BN2012" s="115"/>
      <c r="BO2012" s="8"/>
      <c r="BP2012" s="8"/>
      <c r="BQ2012" s="8"/>
      <c r="BR2012" s="8"/>
      <c r="BS2012" s="8"/>
      <c r="BT2012" s="8"/>
      <c r="BU2012" s="8"/>
      <c r="BV2012" s="8"/>
      <c r="BW2012" s="8"/>
      <c r="BX2012" s="8"/>
      <c r="BY2012" s="8"/>
      <c r="BZ2012" s="8"/>
      <c r="CA2012" s="8"/>
      <c r="CB2012" s="8"/>
      <c r="CC2012" s="8"/>
      <c r="CD2012" s="115"/>
      <c r="CE2012" s="8" t="str">
        <f t="shared" si="318"/>
        <v>NC</v>
      </c>
      <c r="CF2012" s="8" t="str">
        <f t="shared" si="321"/>
        <v>Invalid PM Setting</v>
      </c>
      <c r="CG2012" s="8" t="str">
        <f t="shared" si="322"/>
        <v>NC</v>
      </c>
      <c r="CH2012" s="8" t="str">
        <f t="shared" si="323"/>
        <v>Invalid PM Setting</v>
      </c>
      <c r="CI2012" s="8"/>
      <c r="CJ2012" s="8"/>
      <c r="CK2012" s="8"/>
      <c r="CL2012" s="8"/>
      <c r="CM2012" s="115"/>
      <c r="CN2012" s="115"/>
      <c r="CO2012" s="115"/>
      <c r="CP2012" s="115"/>
      <c r="CQ2012" s="8"/>
      <c r="CR2012" s="8"/>
      <c r="CS2012" s="8"/>
      <c r="CT2012" s="8"/>
      <c r="CU2012" s="115"/>
      <c r="CV2012" s="115"/>
      <c r="CY2012" s="115"/>
      <c r="CZ2012" s="8" t="str">
        <f t="shared" si="324"/>
        <v>NC</v>
      </c>
      <c r="DA2012" s="8" t="str">
        <f t="shared" si="325"/>
        <v>Invalid PM Setting</v>
      </c>
      <c r="DB2012" s="8" t="str">
        <f t="shared" si="326"/>
        <v>NC</v>
      </c>
      <c r="DC2012" s="8" t="str">
        <f t="shared" si="327"/>
        <v>Invalid PM Setting</v>
      </c>
      <c r="DD2012" s="8"/>
      <c r="DE2012" s="8"/>
      <c r="DF2012" s="8"/>
      <c r="DG2012" s="115"/>
      <c r="DH2012" s="115"/>
      <c r="DI2012" s="115"/>
      <c r="DJ2012" s="115"/>
      <c r="DK2012" s="8"/>
      <c r="DL2012" s="8"/>
      <c r="DM2012" s="8"/>
      <c r="DN2012" s="8"/>
      <c r="DO2012" s="8"/>
      <c r="DP2012" s="115"/>
      <c r="DQ2012" s="115"/>
      <c r="DR2012" s="115"/>
      <c r="DS2012" s="115"/>
      <c r="DT2012" s="115"/>
    </row>
    <row r="2013" spans="1:124" ht="12.75" customHeight="1">
      <c r="A2013" s="115"/>
      <c r="B2013" s="89">
        <v>2010</v>
      </c>
      <c r="C2013" s="8"/>
      <c r="D2013" s="8"/>
      <c r="E2013" s="8"/>
      <c r="F2013" s="8"/>
      <c r="G2013" s="8"/>
      <c r="H2013" s="8"/>
      <c r="I2013" s="8" t="s">
        <v>4889</v>
      </c>
      <c r="J2013" s="8" t="s">
        <v>6593</v>
      </c>
      <c r="K2013" s="8"/>
      <c r="L2013" s="8"/>
      <c r="M2013" s="8"/>
      <c r="N2013" s="8"/>
      <c r="O2013" s="8" t="s">
        <v>6264</v>
      </c>
      <c r="P2013" s="8"/>
      <c r="Q2013" s="8"/>
      <c r="R2013" s="8"/>
      <c r="S2013" s="8"/>
      <c r="T2013" s="8"/>
      <c r="U2013" s="8"/>
      <c r="V2013" s="8"/>
      <c r="W2013" s="8"/>
      <c r="X2013" s="8"/>
      <c r="Y2013" s="8"/>
      <c r="Z2013" s="8"/>
      <c r="AA2013" s="8"/>
      <c r="AB2013" s="8"/>
      <c r="AC2013" s="8" t="str">
        <f t="shared" si="319"/>
        <v>NO</v>
      </c>
      <c r="AD2013" s="8" t="str">
        <f t="shared" si="320"/>
        <v>NC,,,,,,,,,,,,,</v>
      </c>
      <c r="AE2013" s="8"/>
      <c r="AF2013" s="115"/>
      <c r="AG2013" s="115"/>
      <c r="AH2013" s="8" t="s">
        <v>4889</v>
      </c>
      <c r="AI2013" s="115" t="s">
        <v>4889</v>
      </c>
      <c r="AJ2013" s="115"/>
      <c r="AK2013" s="115"/>
      <c r="AL2013" s="115"/>
      <c r="AM2013" s="115"/>
      <c r="AN2013" s="115"/>
      <c r="AO2013" s="115"/>
      <c r="AP2013" s="115"/>
      <c r="AQ2013" s="115"/>
      <c r="AR2013" s="115"/>
      <c r="AS2013" s="115"/>
      <c r="AT2013" s="115"/>
      <c r="AU2013" s="115"/>
      <c r="AV2013" s="115"/>
      <c r="AW2013" s="115"/>
      <c r="AX2013" s="115"/>
      <c r="AY2013" s="115"/>
      <c r="AZ2013" s="115"/>
      <c r="BA2013" s="115"/>
      <c r="BB2013" s="115"/>
      <c r="BC2013" s="115"/>
      <c r="BD2013" s="115"/>
      <c r="BE2013" s="115"/>
      <c r="BF2013" s="115"/>
      <c r="BG2013" s="115"/>
      <c r="BH2013" s="115"/>
      <c r="BI2013" s="115"/>
      <c r="BJ2013" s="115"/>
      <c r="BK2013" s="115"/>
      <c r="BL2013" s="115"/>
      <c r="BM2013" s="115"/>
      <c r="BN2013" s="115"/>
      <c r="BO2013" s="8"/>
      <c r="BP2013" s="8"/>
      <c r="BQ2013" s="8"/>
      <c r="BR2013" s="8"/>
      <c r="BS2013" s="8"/>
      <c r="BT2013" s="8"/>
      <c r="BU2013" s="8"/>
      <c r="BV2013" s="8"/>
      <c r="BW2013" s="8"/>
      <c r="BX2013" s="8"/>
      <c r="BY2013" s="8"/>
      <c r="BZ2013" s="8"/>
      <c r="CA2013" s="8"/>
      <c r="CB2013" s="8"/>
      <c r="CC2013" s="8"/>
      <c r="CD2013" s="115"/>
      <c r="CE2013" s="8" t="str">
        <f t="shared" si="318"/>
        <v>NC</v>
      </c>
      <c r="CF2013" s="8" t="str">
        <f t="shared" si="321"/>
        <v>Invalid PM Setting</v>
      </c>
      <c r="CG2013" s="8" t="str">
        <f t="shared" si="322"/>
        <v>NC</v>
      </c>
      <c r="CH2013" s="8" t="str">
        <f t="shared" si="323"/>
        <v>Invalid PM Setting</v>
      </c>
      <c r="CI2013" s="8"/>
      <c r="CJ2013" s="8"/>
      <c r="CK2013" s="8"/>
      <c r="CL2013" s="8"/>
      <c r="CM2013" s="115"/>
      <c r="CN2013" s="115"/>
      <c r="CO2013" s="115"/>
      <c r="CP2013" s="115"/>
      <c r="CQ2013" s="8"/>
      <c r="CR2013" s="8"/>
      <c r="CS2013" s="8"/>
      <c r="CT2013" s="8"/>
      <c r="CU2013" s="115"/>
      <c r="CV2013" s="115"/>
      <c r="CY2013" s="115"/>
      <c r="CZ2013" s="8" t="str">
        <f t="shared" si="324"/>
        <v>NC</v>
      </c>
      <c r="DA2013" s="8" t="str">
        <f t="shared" si="325"/>
        <v>Invalid PM Setting</v>
      </c>
      <c r="DB2013" s="8" t="str">
        <f t="shared" si="326"/>
        <v>NC</v>
      </c>
      <c r="DC2013" s="8" t="str">
        <f t="shared" si="327"/>
        <v>Invalid PM Setting</v>
      </c>
      <c r="DD2013" s="8"/>
      <c r="DE2013" s="8"/>
      <c r="DF2013" s="8"/>
      <c r="DG2013" s="115"/>
      <c r="DH2013" s="115"/>
      <c r="DI2013" s="115"/>
      <c r="DJ2013" s="115"/>
      <c r="DK2013" s="8"/>
      <c r="DL2013" s="8"/>
      <c r="DM2013" s="8"/>
      <c r="DN2013" s="8"/>
      <c r="DO2013" s="8"/>
      <c r="DP2013" s="115"/>
      <c r="DQ2013" s="115"/>
      <c r="DR2013" s="115"/>
      <c r="DS2013" s="115"/>
      <c r="DT2013" s="115"/>
    </row>
    <row r="2014" spans="1:124" ht="12.75" customHeight="1">
      <c r="A2014" s="115"/>
      <c r="B2014" s="89">
        <v>2011</v>
      </c>
      <c r="C2014" s="8"/>
      <c r="D2014" s="8"/>
      <c r="E2014" s="8"/>
      <c r="F2014" s="8"/>
      <c r="G2014" s="8"/>
      <c r="H2014" s="8"/>
      <c r="I2014" s="8" t="s">
        <v>4889</v>
      </c>
      <c r="J2014" s="8" t="s">
        <v>7058</v>
      </c>
      <c r="K2014" s="8"/>
      <c r="L2014" s="8"/>
      <c r="M2014" s="8"/>
      <c r="N2014" s="8"/>
      <c r="O2014" s="8" t="s">
        <v>6264</v>
      </c>
      <c r="P2014" s="8"/>
      <c r="Q2014" s="8"/>
      <c r="R2014" s="8"/>
      <c r="S2014" s="8"/>
      <c r="T2014" s="8"/>
      <c r="U2014" s="8"/>
      <c r="V2014" s="8"/>
      <c r="W2014" s="8"/>
      <c r="X2014" s="8"/>
      <c r="Y2014" s="8"/>
      <c r="Z2014" s="8"/>
      <c r="AA2014" s="8"/>
      <c r="AB2014" s="8"/>
      <c r="AC2014" s="8" t="str">
        <f t="shared" si="319"/>
        <v>NO</v>
      </c>
      <c r="AD2014" s="8" t="str">
        <f t="shared" si="320"/>
        <v>NC,,,,,,,,,,,,,</v>
      </c>
      <c r="AE2014" s="8"/>
      <c r="AF2014" s="115"/>
      <c r="AG2014" s="115"/>
      <c r="AH2014" s="8" t="s">
        <v>4889</v>
      </c>
      <c r="AI2014" s="115" t="s">
        <v>4889</v>
      </c>
      <c r="AJ2014" s="115"/>
      <c r="AK2014" s="115"/>
      <c r="AL2014" s="115"/>
      <c r="AM2014" s="115"/>
      <c r="AN2014" s="115"/>
      <c r="AO2014" s="115"/>
      <c r="AP2014" s="115"/>
      <c r="AQ2014" s="115"/>
      <c r="AR2014" s="115"/>
      <c r="AS2014" s="115"/>
      <c r="AT2014" s="115"/>
      <c r="AU2014" s="115"/>
      <c r="AV2014" s="115"/>
      <c r="AW2014" s="115"/>
      <c r="AX2014" s="115"/>
      <c r="AY2014" s="115"/>
      <c r="AZ2014" s="115"/>
      <c r="BA2014" s="115"/>
      <c r="BB2014" s="115"/>
      <c r="BC2014" s="115"/>
      <c r="BD2014" s="115"/>
      <c r="BE2014" s="115"/>
      <c r="BF2014" s="115"/>
      <c r="BG2014" s="115"/>
      <c r="BH2014" s="115"/>
      <c r="BI2014" s="115"/>
      <c r="BJ2014" s="115"/>
      <c r="BK2014" s="115"/>
      <c r="BL2014" s="115"/>
      <c r="BM2014" s="115"/>
      <c r="BN2014" s="115"/>
      <c r="BO2014" s="8"/>
      <c r="BP2014" s="8"/>
      <c r="BQ2014" s="8"/>
      <c r="BR2014" s="8"/>
      <c r="BS2014" s="8"/>
      <c r="BT2014" s="8"/>
      <c r="BU2014" s="8"/>
      <c r="BV2014" s="8"/>
      <c r="BW2014" s="8"/>
      <c r="BX2014" s="8"/>
      <c r="BY2014" s="8"/>
      <c r="BZ2014" s="8"/>
      <c r="CA2014" s="8"/>
      <c r="CB2014" s="8"/>
      <c r="CC2014" s="8"/>
      <c r="CD2014" s="115"/>
      <c r="CE2014" s="8" t="str">
        <f t="shared" si="318"/>
        <v>NC</v>
      </c>
      <c r="CF2014" s="8" t="str">
        <f t="shared" si="321"/>
        <v>Invalid PM Setting</v>
      </c>
      <c r="CG2014" s="8" t="str">
        <f t="shared" si="322"/>
        <v>NC</v>
      </c>
      <c r="CH2014" s="8" t="str">
        <f t="shared" si="323"/>
        <v>Invalid PM Setting</v>
      </c>
      <c r="CI2014" s="8"/>
      <c r="CJ2014" s="8"/>
      <c r="CK2014" s="8"/>
      <c r="CL2014" s="8"/>
      <c r="CM2014" s="115"/>
      <c r="CN2014" s="115"/>
      <c r="CO2014" s="115"/>
      <c r="CP2014" s="115"/>
      <c r="CQ2014" s="8"/>
      <c r="CR2014" s="8"/>
      <c r="CS2014" s="8"/>
      <c r="CT2014" s="8"/>
      <c r="CU2014" s="115"/>
      <c r="CV2014" s="115"/>
      <c r="CY2014" s="115"/>
      <c r="CZ2014" s="8" t="str">
        <f t="shared" si="324"/>
        <v>NC</v>
      </c>
      <c r="DA2014" s="8" t="str">
        <f t="shared" si="325"/>
        <v>Invalid PM Setting</v>
      </c>
      <c r="DB2014" s="8" t="str">
        <f t="shared" si="326"/>
        <v>NC</v>
      </c>
      <c r="DC2014" s="8" t="str">
        <f t="shared" si="327"/>
        <v>Invalid PM Setting</v>
      </c>
      <c r="DD2014" s="8"/>
      <c r="DE2014" s="8"/>
      <c r="DF2014" s="8"/>
      <c r="DG2014" s="115"/>
      <c r="DH2014" s="115"/>
      <c r="DI2014" s="115"/>
      <c r="DJ2014" s="115"/>
      <c r="DK2014" s="8"/>
      <c r="DL2014" s="8"/>
      <c r="DM2014" s="8"/>
      <c r="DN2014" s="8"/>
      <c r="DO2014" s="8"/>
      <c r="DP2014" s="115"/>
      <c r="DQ2014" s="115"/>
      <c r="DR2014" s="115"/>
      <c r="DS2014" s="115"/>
      <c r="DT2014" s="115"/>
    </row>
    <row r="2015" spans="1:124" ht="12.75" customHeight="1">
      <c r="A2015" s="115"/>
      <c r="B2015" s="89">
        <v>2012</v>
      </c>
      <c r="C2015" s="8"/>
      <c r="D2015" s="8"/>
      <c r="E2015" s="8"/>
      <c r="F2015" s="8"/>
      <c r="G2015" s="8"/>
      <c r="H2015" s="8"/>
      <c r="I2015" s="8" t="s">
        <v>4889</v>
      </c>
      <c r="J2015" s="8" t="s">
        <v>3819</v>
      </c>
      <c r="K2015" s="8"/>
      <c r="L2015" s="8"/>
      <c r="M2015" s="8"/>
      <c r="N2015" s="8"/>
      <c r="O2015" s="8" t="s">
        <v>6264</v>
      </c>
      <c r="P2015" s="8"/>
      <c r="Q2015" s="8"/>
      <c r="R2015" s="8"/>
      <c r="S2015" s="8"/>
      <c r="T2015" s="8"/>
      <c r="U2015" s="8"/>
      <c r="V2015" s="8"/>
      <c r="W2015" s="8"/>
      <c r="X2015" s="8"/>
      <c r="Y2015" s="8"/>
      <c r="Z2015" s="8"/>
      <c r="AA2015" s="8"/>
      <c r="AB2015" s="8"/>
      <c r="AC2015" s="8" t="str">
        <f t="shared" si="319"/>
        <v>NO</v>
      </c>
      <c r="AD2015" s="8" t="str">
        <f t="shared" si="320"/>
        <v>NC,,,,,,,,,,,,,</v>
      </c>
      <c r="AE2015" s="8"/>
      <c r="AF2015" s="115"/>
      <c r="AG2015" s="115"/>
      <c r="AH2015" s="8" t="s">
        <v>4889</v>
      </c>
      <c r="AI2015" s="115" t="s">
        <v>4889</v>
      </c>
      <c r="AJ2015" s="115"/>
      <c r="AK2015" s="115"/>
      <c r="AL2015" s="115"/>
      <c r="AM2015" s="115"/>
      <c r="AN2015" s="115"/>
      <c r="AO2015" s="115"/>
      <c r="AP2015" s="115"/>
      <c r="AQ2015" s="115"/>
      <c r="AR2015" s="115"/>
      <c r="AS2015" s="115"/>
      <c r="AT2015" s="115"/>
      <c r="AU2015" s="115"/>
      <c r="AV2015" s="115"/>
      <c r="AW2015" s="115"/>
      <c r="AX2015" s="115"/>
      <c r="AY2015" s="115"/>
      <c r="AZ2015" s="115"/>
      <c r="BA2015" s="115"/>
      <c r="BB2015" s="115"/>
      <c r="BC2015" s="115"/>
      <c r="BD2015" s="115"/>
      <c r="BE2015" s="115"/>
      <c r="BF2015" s="115"/>
      <c r="BG2015" s="115"/>
      <c r="BH2015" s="115"/>
      <c r="BI2015" s="115"/>
      <c r="BJ2015" s="115"/>
      <c r="BK2015" s="115"/>
      <c r="BL2015" s="115"/>
      <c r="BM2015" s="115"/>
      <c r="BN2015" s="115"/>
      <c r="BO2015" s="8"/>
      <c r="BP2015" s="8"/>
      <c r="BQ2015" s="8"/>
      <c r="BR2015" s="8"/>
      <c r="BS2015" s="8"/>
      <c r="BT2015" s="8"/>
      <c r="BU2015" s="8"/>
      <c r="BV2015" s="8"/>
      <c r="BW2015" s="8"/>
      <c r="BX2015" s="8"/>
      <c r="BY2015" s="8"/>
      <c r="BZ2015" s="8"/>
      <c r="CA2015" s="8"/>
      <c r="CB2015" s="8"/>
      <c r="CC2015" s="8"/>
      <c r="CD2015" s="115"/>
      <c r="CE2015" s="8" t="str">
        <f t="shared" si="318"/>
        <v>NC</v>
      </c>
      <c r="CF2015" s="8" t="str">
        <f t="shared" si="321"/>
        <v>Invalid PM Setting</v>
      </c>
      <c r="CG2015" s="8" t="str">
        <f t="shared" si="322"/>
        <v>NC</v>
      </c>
      <c r="CH2015" s="8" t="str">
        <f t="shared" si="323"/>
        <v>Invalid PM Setting</v>
      </c>
      <c r="CI2015" s="8"/>
      <c r="CJ2015" s="8"/>
      <c r="CK2015" s="8"/>
      <c r="CL2015" s="8"/>
      <c r="CM2015" s="115"/>
      <c r="CN2015" s="115"/>
      <c r="CO2015" s="115"/>
      <c r="CP2015" s="115"/>
      <c r="CQ2015" s="8"/>
      <c r="CR2015" s="8"/>
      <c r="CS2015" s="8"/>
      <c r="CT2015" s="8"/>
      <c r="CU2015" s="115"/>
      <c r="CV2015" s="115"/>
      <c r="CY2015" s="115"/>
      <c r="CZ2015" s="8" t="str">
        <f t="shared" si="324"/>
        <v>NC</v>
      </c>
      <c r="DA2015" s="8" t="str">
        <f t="shared" si="325"/>
        <v>Invalid PM Setting</v>
      </c>
      <c r="DB2015" s="8" t="str">
        <f t="shared" si="326"/>
        <v>NC</v>
      </c>
      <c r="DC2015" s="8" t="str">
        <f t="shared" si="327"/>
        <v>Invalid PM Setting</v>
      </c>
      <c r="DD2015" s="8"/>
      <c r="DE2015" s="8"/>
      <c r="DF2015" s="8"/>
      <c r="DG2015" s="115"/>
      <c r="DH2015" s="115"/>
      <c r="DI2015" s="115"/>
      <c r="DJ2015" s="115"/>
      <c r="DK2015" s="8"/>
      <c r="DL2015" s="8"/>
      <c r="DM2015" s="8"/>
      <c r="DN2015" s="8"/>
      <c r="DO2015" s="8"/>
      <c r="DP2015" s="115"/>
      <c r="DQ2015" s="115"/>
      <c r="DR2015" s="115"/>
      <c r="DS2015" s="115"/>
      <c r="DT2015" s="115"/>
    </row>
    <row r="2016" spans="1:124" ht="12.75" customHeight="1">
      <c r="A2016" s="115"/>
      <c r="B2016" s="89">
        <v>2013</v>
      </c>
      <c r="C2016" s="8"/>
      <c r="D2016" s="8"/>
      <c r="E2016" s="8"/>
      <c r="F2016" s="8"/>
      <c r="G2016" s="8"/>
      <c r="H2016" s="8"/>
      <c r="I2016" s="8" t="s">
        <v>4889</v>
      </c>
      <c r="J2016" s="8" t="s">
        <v>3318</v>
      </c>
      <c r="K2016" s="8"/>
      <c r="L2016" s="8"/>
      <c r="M2016" s="8"/>
      <c r="N2016" s="8"/>
      <c r="O2016" s="8" t="s">
        <v>6264</v>
      </c>
      <c r="P2016" s="8"/>
      <c r="Q2016" s="8"/>
      <c r="R2016" s="8"/>
      <c r="S2016" s="8"/>
      <c r="T2016" s="8"/>
      <c r="U2016" s="8"/>
      <c r="V2016" s="8"/>
      <c r="W2016" s="8"/>
      <c r="X2016" s="8"/>
      <c r="Y2016" s="8"/>
      <c r="Z2016" s="8"/>
      <c r="AA2016" s="8"/>
      <c r="AB2016" s="8"/>
      <c r="AC2016" s="8" t="str">
        <f t="shared" si="319"/>
        <v>NO</v>
      </c>
      <c r="AD2016" s="8" t="str">
        <f t="shared" si="320"/>
        <v>NC,,,,,,,,,,,,,</v>
      </c>
      <c r="AE2016" s="8"/>
      <c r="AF2016" s="115"/>
      <c r="AG2016" s="115"/>
      <c r="AH2016" s="8" t="s">
        <v>4889</v>
      </c>
      <c r="AI2016" s="115" t="s">
        <v>4889</v>
      </c>
      <c r="AJ2016" s="115"/>
      <c r="AK2016" s="115"/>
      <c r="AL2016" s="115"/>
      <c r="AM2016" s="115"/>
      <c r="AN2016" s="115"/>
      <c r="AO2016" s="115"/>
      <c r="AP2016" s="115"/>
      <c r="AQ2016" s="115"/>
      <c r="AR2016" s="115"/>
      <c r="AS2016" s="115"/>
      <c r="AT2016" s="115"/>
      <c r="AU2016" s="115"/>
      <c r="AV2016" s="115"/>
      <c r="AW2016" s="115"/>
      <c r="AX2016" s="115"/>
      <c r="AY2016" s="115"/>
      <c r="AZ2016" s="115"/>
      <c r="BA2016" s="115"/>
      <c r="BB2016" s="115"/>
      <c r="BC2016" s="115"/>
      <c r="BD2016" s="115"/>
      <c r="BE2016" s="115"/>
      <c r="BF2016" s="115"/>
      <c r="BG2016" s="115"/>
      <c r="BH2016" s="115"/>
      <c r="BI2016" s="115"/>
      <c r="BJ2016" s="115"/>
      <c r="BK2016" s="115"/>
      <c r="BL2016" s="115"/>
      <c r="BM2016" s="115"/>
      <c r="BN2016" s="115"/>
      <c r="BO2016" s="8"/>
      <c r="BP2016" s="8"/>
      <c r="BQ2016" s="8"/>
      <c r="BR2016" s="8"/>
      <c r="BS2016" s="8"/>
      <c r="BT2016" s="8"/>
      <c r="BU2016" s="8"/>
      <c r="BV2016" s="8"/>
      <c r="BW2016" s="8"/>
      <c r="BX2016" s="8"/>
      <c r="BY2016" s="8"/>
      <c r="BZ2016" s="8"/>
      <c r="CA2016" s="8"/>
      <c r="CB2016" s="8"/>
      <c r="CC2016" s="8"/>
      <c r="CD2016" s="115"/>
      <c r="CE2016" s="8" t="str">
        <f t="shared" si="318"/>
        <v>NC</v>
      </c>
      <c r="CF2016" s="8" t="str">
        <f t="shared" si="321"/>
        <v>Invalid PM Setting</v>
      </c>
      <c r="CG2016" s="8" t="str">
        <f t="shared" si="322"/>
        <v>NC</v>
      </c>
      <c r="CH2016" s="8" t="str">
        <f t="shared" si="323"/>
        <v>Invalid PM Setting</v>
      </c>
      <c r="CI2016" s="8"/>
      <c r="CJ2016" s="8"/>
      <c r="CK2016" s="8"/>
      <c r="CL2016" s="8"/>
      <c r="CM2016" s="115"/>
      <c r="CN2016" s="115"/>
      <c r="CO2016" s="115"/>
      <c r="CP2016" s="115"/>
      <c r="CQ2016" s="8"/>
      <c r="CR2016" s="8"/>
      <c r="CS2016" s="8"/>
      <c r="CT2016" s="8"/>
      <c r="CU2016" s="115"/>
      <c r="CV2016" s="115"/>
      <c r="CY2016" s="115"/>
      <c r="CZ2016" s="8" t="str">
        <f t="shared" si="324"/>
        <v>NC</v>
      </c>
      <c r="DA2016" s="8" t="str">
        <f t="shared" si="325"/>
        <v>Invalid PM Setting</v>
      </c>
      <c r="DB2016" s="8" t="str">
        <f t="shared" si="326"/>
        <v>NC</v>
      </c>
      <c r="DC2016" s="8" t="str">
        <f t="shared" si="327"/>
        <v>Invalid PM Setting</v>
      </c>
      <c r="DD2016" s="8"/>
      <c r="DE2016" s="8"/>
      <c r="DF2016" s="8"/>
      <c r="DG2016" s="115"/>
      <c r="DH2016" s="115"/>
      <c r="DI2016" s="115"/>
      <c r="DJ2016" s="115"/>
      <c r="DK2016" s="8"/>
      <c r="DL2016" s="8"/>
      <c r="DM2016" s="8"/>
      <c r="DN2016" s="8"/>
      <c r="DO2016" s="8"/>
      <c r="DP2016" s="115"/>
      <c r="DQ2016" s="115"/>
      <c r="DR2016" s="115"/>
      <c r="DS2016" s="115"/>
      <c r="DT2016" s="115"/>
    </row>
    <row r="2017" spans="1:124" ht="12.75" customHeight="1">
      <c r="A2017" s="115"/>
      <c r="B2017" s="89">
        <v>2014</v>
      </c>
      <c r="C2017" s="8"/>
      <c r="D2017" s="8"/>
      <c r="E2017" s="8"/>
      <c r="F2017" s="8"/>
      <c r="G2017" s="8"/>
      <c r="H2017" s="8"/>
      <c r="I2017" s="8" t="s">
        <v>4889</v>
      </c>
      <c r="J2017" s="8" t="s">
        <v>7118</v>
      </c>
      <c r="K2017" s="8"/>
      <c r="L2017" s="8"/>
      <c r="M2017" s="8"/>
      <c r="N2017" s="8"/>
      <c r="O2017" s="8" t="s">
        <v>6264</v>
      </c>
      <c r="P2017" s="8"/>
      <c r="Q2017" s="8"/>
      <c r="R2017" s="8"/>
      <c r="S2017" s="8"/>
      <c r="T2017" s="8"/>
      <c r="U2017" s="8"/>
      <c r="V2017" s="8"/>
      <c r="W2017" s="8"/>
      <c r="X2017" s="8"/>
      <c r="Y2017" s="8"/>
      <c r="Z2017" s="8"/>
      <c r="AA2017" s="8"/>
      <c r="AB2017" s="8"/>
      <c r="AC2017" s="8" t="str">
        <f t="shared" si="319"/>
        <v>NO</v>
      </c>
      <c r="AD2017" s="8" t="str">
        <f t="shared" si="320"/>
        <v>NC,,,,,,,,,,,,,</v>
      </c>
      <c r="AE2017" s="8"/>
      <c r="AF2017" s="115"/>
      <c r="AG2017" s="115"/>
      <c r="AH2017" s="8" t="s">
        <v>4889</v>
      </c>
      <c r="AI2017" s="115" t="s">
        <v>4889</v>
      </c>
      <c r="AJ2017" s="115"/>
      <c r="AK2017" s="115"/>
      <c r="AL2017" s="115"/>
      <c r="AM2017" s="115"/>
      <c r="AN2017" s="115"/>
      <c r="AO2017" s="115"/>
      <c r="AP2017" s="115"/>
      <c r="AQ2017" s="115"/>
      <c r="AR2017" s="115"/>
      <c r="AS2017" s="115"/>
      <c r="AT2017" s="115"/>
      <c r="AU2017" s="115"/>
      <c r="AV2017" s="115"/>
      <c r="AW2017" s="115"/>
      <c r="AX2017" s="115"/>
      <c r="AY2017" s="115"/>
      <c r="AZ2017" s="115"/>
      <c r="BA2017" s="115"/>
      <c r="BB2017" s="115"/>
      <c r="BC2017" s="115"/>
      <c r="BD2017" s="115"/>
      <c r="BE2017" s="115"/>
      <c r="BF2017" s="115"/>
      <c r="BG2017" s="115"/>
      <c r="BH2017" s="115"/>
      <c r="BI2017" s="115"/>
      <c r="BJ2017" s="115"/>
      <c r="BK2017" s="115"/>
      <c r="BL2017" s="115"/>
      <c r="BM2017" s="115"/>
      <c r="BN2017" s="115"/>
      <c r="BO2017" s="8"/>
      <c r="BP2017" s="8"/>
      <c r="BQ2017" s="8"/>
      <c r="BR2017" s="8"/>
      <c r="BS2017" s="8"/>
      <c r="BT2017" s="8"/>
      <c r="BU2017" s="8"/>
      <c r="BV2017" s="8"/>
      <c r="BW2017" s="8"/>
      <c r="BX2017" s="8"/>
      <c r="BY2017" s="8"/>
      <c r="BZ2017" s="8"/>
      <c r="CA2017" s="8"/>
      <c r="CB2017" s="8"/>
      <c r="CC2017" s="8"/>
      <c r="CD2017" s="115"/>
      <c r="CE2017" s="8" t="str">
        <f t="shared" si="318"/>
        <v>NC</v>
      </c>
      <c r="CF2017" s="8" t="str">
        <f t="shared" si="321"/>
        <v>Invalid PM Setting</v>
      </c>
      <c r="CG2017" s="8" t="str">
        <f t="shared" si="322"/>
        <v>NC</v>
      </c>
      <c r="CH2017" s="8" t="str">
        <f t="shared" si="323"/>
        <v>Invalid PM Setting</v>
      </c>
      <c r="CI2017" s="8"/>
      <c r="CJ2017" s="8"/>
      <c r="CK2017" s="8"/>
      <c r="CL2017" s="8"/>
      <c r="CM2017" s="115"/>
      <c r="CN2017" s="115"/>
      <c r="CO2017" s="115"/>
      <c r="CP2017" s="115"/>
      <c r="CQ2017" s="8"/>
      <c r="CR2017" s="8"/>
      <c r="CS2017" s="8"/>
      <c r="CT2017" s="8"/>
      <c r="CU2017" s="115"/>
      <c r="CV2017" s="115"/>
      <c r="CY2017" s="115"/>
      <c r="CZ2017" s="8" t="str">
        <f t="shared" si="324"/>
        <v>NC</v>
      </c>
      <c r="DA2017" s="8" t="str">
        <f t="shared" si="325"/>
        <v>Invalid PM Setting</v>
      </c>
      <c r="DB2017" s="8" t="str">
        <f t="shared" si="326"/>
        <v>NC</v>
      </c>
      <c r="DC2017" s="8" t="str">
        <f t="shared" si="327"/>
        <v>Invalid PM Setting</v>
      </c>
      <c r="DD2017" s="8"/>
      <c r="DE2017" s="8"/>
      <c r="DF2017" s="8"/>
      <c r="DG2017" s="115"/>
      <c r="DH2017" s="115"/>
      <c r="DI2017" s="115"/>
      <c r="DJ2017" s="115"/>
      <c r="DK2017" s="8"/>
      <c r="DL2017" s="8"/>
      <c r="DM2017" s="8"/>
      <c r="DN2017" s="8"/>
      <c r="DO2017" s="8"/>
      <c r="DP2017" s="115"/>
      <c r="DQ2017" s="115"/>
      <c r="DR2017" s="115"/>
      <c r="DS2017" s="115"/>
      <c r="DT2017" s="115"/>
    </row>
    <row r="2018" spans="1:124" ht="12.75" customHeight="1">
      <c r="A2018" s="115"/>
      <c r="B2018" s="89">
        <v>2015</v>
      </c>
      <c r="C2018" s="8"/>
      <c r="D2018" s="8"/>
      <c r="E2018" s="8"/>
      <c r="F2018" s="8"/>
      <c r="G2018" s="8"/>
      <c r="H2018" s="8"/>
      <c r="I2018" s="8" t="s">
        <v>4889</v>
      </c>
      <c r="J2018" s="8" t="s">
        <v>5356</v>
      </c>
      <c r="K2018" s="8"/>
      <c r="L2018" s="8"/>
      <c r="M2018" s="8"/>
      <c r="N2018" s="8"/>
      <c r="O2018" s="8" t="s">
        <v>6264</v>
      </c>
      <c r="P2018" s="8"/>
      <c r="Q2018" s="8"/>
      <c r="R2018" s="8"/>
      <c r="S2018" s="8"/>
      <c r="T2018" s="8"/>
      <c r="U2018" s="8"/>
      <c r="V2018" s="8"/>
      <c r="W2018" s="8"/>
      <c r="X2018" s="8"/>
      <c r="Y2018" s="8"/>
      <c r="Z2018" s="8"/>
      <c r="AA2018" s="8"/>
      <c r="AB2018" s="8"/>
      <c r="AC2018" s="8" t="str">
        <f t="shared" si="319"/>
        <v>NO</v>
      </c>
      <c r="AD2018" s="8" t="str">
        <f t="shared" si="320"/>
        <v>NC,,,,,,,,,,,,,</v>
      </c>
      <c r="AE2018" s="8"/>
      <c r="AF2018" s="115"/>
      <c r="AG2018" s="115"/>
      <c r="AH2018" s="8" t="s">
        <v>4889</v>
      </c>
      <c r="AI2018" s="115" t="s">
        <v>4889</v>
      </c>
      <c r="AJ2018" s="115"/>
      <c r="AK2018" s="115"/>
      <c r="AL2018" s="115"/>
      <c r="AM2018" s="115"/>
      <c r="AN2018" s="115"/>
      <c r="AO2018" s="115"/>
      <c r="AP2018" s="115"/>
      <c r="AQ2018" s="115"/>
      <c r="AR2018" s="115"/>
      <c r="AS2018" s="115"/>
      <c r="AT2018" s="115"/>
      <c r="AU2018" s="115"/>
      <c r="AV2018" s="115"/>
      <c r="AW2018" s="115"/>
      <c r="AX2018" s="115"/>
      <c r="AY2018" s="115"/>
      <c r="AZ2018" s="115"/>
      <c r="BA2018" s="115"/>
      <c r="BB2018" s="115"/>
      <c r="BC2018" s="115"/>
      <c r="BD2018" s="115"/>
      <c r="BE2018" s="115"/>
      <c r="BF2018" s="115"/>
      <c r="BG2018" s="115"/>
      <c r="BH2018" s="115"/>
      <c r="BI2018" s="115"/>
      <c r="BJ2018" s="115"/>
      <c r="BK2018" s="115"/>
      <c r="BL2018" s="115"/>
      <c r="BM2018" s="115"/>
      <c r="BN2018" s="115"/>
      <c r="BO2018" s="8"/>
      <c r="BP2018" s="8"/>
      <c r="BQ2018" s="8"/>
      <c r="BR2018" s="8"/>
      <c r="BS2018" s="8"/>
      <c r="BT2018" s="8"/>
      <c r="BU2018" s="8"/>
      <c r="BV2018" s="8"/>
      <c r="BW2018" s="8"/>
      <c r="BX2018" s="8"/>
      <c r="BY2018" s="8"/>
      <c r="BZ2018" s="8"/>
      <c r="CA2018" s="8"/>
      <c r="CB2018" s="8"/>
      <c r="CC2018" s="8"/>
      <c r="CD2018" s="115"/>
      <c r="CE2018" s="8" t="str">
        <f t="shared" si="318"/>
        <v>NC</v>
      </c>
      <c r="CF2018" s="8" t="str">
        <f t="shared" si="321"/>
        <v>Invalid PM Setting</v>
      </c>
      <c r="CG2018" s="8" t="str">
        <f t="shared" si="322"/>
        <v>NC</v>
      </c>
      <c r="CH2018" s="8" t="str">
        <f t="shared" si="323"/>
        <v>Invalid PM Setting</v>
      </c>
      <c r="CI2018" s="8"/>
      <c r="CJ2018" s="8"/>
      <c r="CK2018" s="8"/>
      <c r="CL2018" s="8"/>
      <c r="CM2018" s="115"/>
      <c r="CN2018" s="115"/>
      <c r="CO2018" s="115"/>
      <c r="CP2018" s="115"/>
      <c r="CQ2018" s="8"/>
      <c r="CR2018" s="8"/>
      <c r="CS2018" s="8"/>
      <c r="CT2018" s="8"/>
      <c r="CU2018" s="115"/>
      <c r="CV2018" s="115"/>
      <c r="CY2018" s="115"/>
      <c r="CZ2018" s="8" t="str">
        <f t="shared" si="324"/>
        <v>NC</v>
      </c>
      <c r="DA2018" s="8" t="str">
        <f t="shared" si="325"/>
        <v>Invalid PM Setting</v>
      </c>
      <c r="DB2018" s="8" t="str">
        <f t="shared" si="326"/>
        <v>NC</v>
      </c>
      <c r="DC2018" s="8" t="str">
        <f t="shared" si="327"/>
        <v>Invalid PM Setting</v>
      </c>
      <c r="DD2018" s="8"/>
      <c r="DE2018" s="8"/>
      <c r="DF2018" s="8"/>
      <c r="DG2018" s="115"/>
      <c r="DH2018" s="115"/>
      <c r="DI2018" s="115"/>
      <c r="DJ2018" s="115"/>
      <c r="DK2018" s="8"/>
      <c r="DL2018" s="8"/>
      <c r="DM2018" s="8"/>
      <c r="DN2018" s="8"/>
      <c r="DO2018" s="8"/>
      <c r="DP2018" s="115"/>
      <c r="DQ2018" s="115"/>
      <c r="DR2018" s="115"/>
      <c r="DS2018" s="115"/>
      <c r="DT2018" s="115"/>
    </row>
    <row r="2019" spans="1:124" ht="12.75" customHeight="1">
      <c r="A2019" s="115"/>
      <c r="B2019" s="89">
        <v>2016</v>
      </c>
      <c r="C2019" s="8"/>
      <c r="D2019" s="8"/>
      <c r="E2019" s="8"/>
      <c r="F2019" s="8"/>
      <c r="G2019" s="8"/>
      <c r="H2019" s="8"/>
      <c r="I2019" s="8" t="s">
        <v>4889</v>
      </c>
      <c r="J2019" s="8" t="s">
        <v>4967</v>
      </c>
      <c r="K2019" s="8"/>
      <c r="L2019" s="8"/>
      <c r="M2019" s="8"/>
      <c r="N2019" s="8"/>
      <c r="O2019" s="8" t="s">
        <v>6264</v>
      </c>
      <c r="P2019" s="8"/>
      <c r="Q2019" s="8"/>
      <c r="R2019" s="8"/>
      <c r="S2019" s="8"/>
      <c r="T2019" s="8"/>
      <c r="U2019" s="8"/>
      <c r="V2019" s="8"/>
      <c r="W2019" s="8"/>
      <c r="X2019" s="8"/>
      <c r="Y2019" s="8"/>
      <c r="Z2019" s="8"/>
      <c r="AA2019" s="8"/>
      <c r="AB2019" s="8"/>
      <c r="AC2019" s="8" t="str">
        <f t="shared" si="319"/>
        <v>NO</v>
      </c>
      <c r="AD2019" s="8" t="str">
        <f t="shared" si="320"/>
        <v>NC,,,,,,,,,,,,,</v>
      </c>
      <c r="AE2019" s="8"/>
      <c r="AF2019" s="115"/>
      <c r="AG2019" s="115"/>
      <c r="AH2019" s="8" t="s">
        <v>4889</v>
      </c>
      <c r="AI2019" s="115" t="s">
        <v>4889</v>
      </c>
      <c r="AJ2019" s="115"/>
      <c r="AK2019" s="115"/>
      <c r="AL2019" s="115"/>
      <c r="AM2019" s="115"/>
      <c r="AN2019" s="115"/>
      <c r="AO2019" s="115"/>
      <c r="AP2019" s="115"/>
      <c r="AQ2019" s="115"/>
      <c r="AR2019" s="115"/>
      <c r="AS2019" s="115"/>
      <c r="AT2019" s="115"/>
      <c r="AU2019" s="115"/>
      <c r="AV2019" s="115"/>
      <c r="AW2019" s="115"/>
      <c r="AX2019" s="115"/>
      <c r="AY2019" s="115"/>
      <c r="AZ2019" s="115"/>
      <c r="BA2019" s="115"/>
      <c r="BB2019" s="115"/>
      <c r="BC2019" s="115"/>
      <c r="BD2019" s="115"/>
      <c r="BE2019" s="115"/>
      <c r="BF2019" s="115"/>
      <c r="BG2019" s="115"/>
      <c r="BH2019" s="115"/>
      <c r="BI2019" s="115"/>
      <c r="BJ2019" s="115"/>
      <c r="BK2019" s="115"/>
      <c r="BL2019" s="115"/>
      <c r="BM2019" s="115"/>
      <c r="BN2019" s="115"/>
      <c r="BO2019" s="8"/>
      <c r="BP2019" s="8"/>
      <c r="BQ2019" s="8"/>
      <c r="BR2019" s="8"/>
      <c r="BS2019" s="8"/>
      <c r="BT2019" s="8"/>
      <c r="BU2019" s="8"/>
      <c r="BV2019" s="8"/>
      <c r="BW2019" s="8"/>
      <c r="BX2019" s="8"/>
      <c r="BY2019" s="8"/>
      <c r="BZ2019" s="8"/>
      <c r="CA2019" s="8"/>
      <c r="CB2019" s="8"/>
      <c r="CC2019" s="8"/>
      <c r="CD2019" s="115"/>
      <c r="CE2019" s="8" t="str">
        <f t="shared" si="318"/>
        <v>NC</v>
      </c>
      <c r="CF2019" s="8" t="str">
        <f t="shared" si="321"/>
        <v>Invalid PM Setting</v>
      </c>
      <c r="CG2019" s="8" t="str">
        <f t="shared" si="322"/>
        <v>NC</v>
      </c>
      <c r="CH2019" s="8" t="str">
        <f t="shared" si="323"/>
        <v>Invalid PM Setting</v>
      </c>
      <c r="CI2019" s="8"/>
      <c r="CJ2019" s="8"/>
      <c r="CK2019" s="8"/>
      <c r="CL2019" s="8"/>
      <c r="CM2019" s="115"/>
      <c r="CN2019" s="115"/>
      <c r="CO2019" s="115"/>
      <c r="CP2019" s="115"/>
      <c r="CQ2019" s="8"/>
      <c r="CR2019" s="8"/>
      <c r="CS2019" s="8"/>
      <c r="CT2019" s="8"/>
      <c r="CU2019" s="115"/>
      <c r="CV2019" s="115"/>
      <c r="CY2019" s="115"/>
      <c r="CZ2019" s="8" t="str">
        <f t="shared" si="324"/>
        <v>NC</v>
      </c>
      <c r="DA2019" s="8" t="str">
        <f t="shared" si="325"/>
        <v>Invalid PM Setting</v>
      </c>
      <c r="DB2019" s="8" t="str">
        <f t="shared" si="326"/>
        <v>NC</v>
      </c>
      <c r="DC2019" s="8" t="str">
        <f t="shared" si="327"/>
        <v>Invalid PM Setting</v>
      </c>
      <c r="DD2019" s="8"/>
      <c r="DE2019" s="8"/>
      <c r="DF2019" s="8"/>
      <c r="DG2019" s="115"/>
      <c r="DH2019" s="115"/>
      <c r="DI2019" s="115"/>
      <c r="DJ2019" s="115"/>
      <c r="DK2019" s="8"/>
      <c r="DL2019" s="8"/>
      <c r="DM2019" s="8"/>
      <c r="DN2019" s="8"/>
      <c r="DO2019" s="8"/>
      <c r="DP2019" s="115"/>
      <c r="DQ2019" s="115"/>
      <c r="DR2019" s="115"/>
      <c r="DS2019" s="115"/>
      <c r="DT2019" s="115"/>
    </row>
    <row r="2020" spans="1:124" ht="12.75" customHeight="1">
      <c r="A2020" s="115"/>
      <c r="B2020" s="89">
        <v>2017</v>
      </c>
      <c r="C2020" s="8"/>
      <c r="D2020" s="8"/>
      <c r="E2020" s="8"/>
      <c r="F2020" s="8"/>
      <c r="G2020" s="8"/>
      <c r="H2020" s="8"/>
      <c r="I2020" s="8" t="s">
        <v>4889</v>
      </c>
      <c r="J2020" s="8" t="s">
        <v>2589</v>
      </c>
      <c r="K2020" s="8"/>
      <c r="L2020" s="8"/>
      <c r="M2020" s="8"/>
      <c r="N2020" s="8"/>
      <c r="O2020" s="8" t="s">
        <v>6264</v>
      </c>
      <c r="P2020" s="8"/>
      <c r="Q2020" s="8"/>
      <c r="R2020" s="8"/>
      <c r="S2020" s="8"/>
      <c r="T2020" s="8"/>
      <c r="U2020" s="8"/>
      <c r="V2020" s="8"/>
      <c r="W2020" s="8"/>
      <c r="X2020" s="8"/>
      <c r="Y2020" s="8"/>
      <c r="Z2020" s="8"/>
      <c r="AA2020" s="8"/>
      <c r="AB2020" s="8"/>
      <c r="AC2020" s="8" t="str">
        <f t="shared" si="319"/>
        <v>NO</v>
      </c>
      <c r="AD2020" s="8" t="str">
        <f t="shared" si="320"/>
        <v>NC,,,,,,,,,,,,,</v>
      </c>
      <c r="AE2020" s="8"/>
      <c r="AF2020" s="115"/>
      <c r="AG2020" s="115"/>
      <c r="AH2020" s="8" t="s">
        <v>4889</v>
      </c>
      <c r="AI2020" s="115" t="s">
        <v>4889</v>
      </c>
      <c r="AJ2020" s="115"/>
      <c r="AK2020" s="115"/>
      <c r="AL2020" s="115"/>
      <c r="AM2020" s="115"/>
      <c r="AN2020" s="115"/>
      <c r="AO2020" s="115"/>
      <c r="AP2020" s="115"/>
      <c r="AQ2020" s="115"/>
      <c r="AR2020" s="115"/>
      <c r="AS2020" s="115"/>
      <c r="AT2020" s="115"/>
      <c r="AU2020" s="115"/>
      <c r="AV2020" s="115"/>
      <c r="AW2020" s="115"/>
      <c r="AX2020" s="115"/>
      <c r="AY2020" s="115"/>
      <c r="AZ2020" s="115"/>
      <c r="BA2020" s="115"/>
      <c r="BB2020" s="115"/>
      <c r="BC2020" s="115"/>
      <c r="BD2020" s="115"/>
      <c r="BE2020" s="115"/>
      <c r="BF2020" s="115"/>
      <c r="BG2020" s="115"/>
      <c r="BH2020" s="115"/>
      <c r="BI2020" s="115"/>
      <c r="BJ2020" s="115"/>
      <c r="BK2020" s="115"/>
      <c r="BL2020" s="115"/>
      <c r="BM2020" s="115"/>
      <c r="BN2020" s="115"/>
      <c r="BO2020" s="8"/>
      <c r="BP2020" s="8"/>
      <c r="BQ2020" s="8"/>
      <c r="BR2020" s="8"/>
      <c r="BS2020" s="8"/>
      <c r="BT2020" s="8"/>
      <c r="BU2020" s="8"/>
      <c r="BV2020" s="8"/>
      <c r="BW2020" s="8"/>
      <c r="BX2020" s="8"/>
      <c r="BY2020" s="8"/>
      <c r="BZ2020" s="8"/>
      <c r="CA2020" s="8"/>
      <c r="CB2020" s="8"/>
      <c r="CC2020" s="8"/>
      <c r="CD2020" s="115"/>
      <c r="CE2020" s="8" t="str">
        <f t="shared" si="318"/>
        <v>NC</v>
      </c>
      <c r="CF2020" s="8" t="str">
        <f t="shared" si="321"/>
        <v>Invalid PM Setting</v>
      </c>
      <c r="CG2020" s="8" t="str">
        <f t="shared" si="322"/>
        <v>NC</v>
      </c>
      <c r="CH2020" s="8" t="str">
        <f t="shared" si="323"/>
        <v>Invalid PM Setting</v>
      </c>
      <c r="CI2020" s="8"/>
      <c r="CJ2020" s="8"/>
      <c r="CK2020" s="8"/>
      <c r="CL2020" s="8"/>
      <c r="CM2020" s="115"/>
      <c r="CN2020" s="115"/>
      <c r="CO2020" s="115"/>
      <c r="CP2020" s="115"/>
      <c r="CQ2020" s="8"/>
      <c r="CR2020" s="8"/>
      <c r="CS2020" s="8"/>
      <c r="CT2020" s="8"/>
      <c r="CU2020" s="115"/>
      <c r="CV2020" s="115"/>
      <c r="CY2020" s="115"/>
      <c r="CZ2020" s="8" t="str">
        <f t="shared" si="324"/>
        <v>NC</v>
      </c>
      <c r="DA2020" s="8" t="str">
        <f t="shared" si="325"/>
        <v>Invalid PM Setting</v>
      </c>
      <c r="DB2020" s="8" t="str">
        <f t="shared" si="326"/>
        <v>NC</v>
      </c>
      <c r="DC2020" s="8" t="str">
        <f t="shared" si="327"/>
        <v>Invalid PM Setting</v>
      </c>
      <c r="DD2020" s="8"/>
      <c r="DE2020" s="8"/>
      <c r="DF2020" s="8"/>
      <c r="DG2020" s="115"/>
      <c r="DH2020" s="115"/>
      <c r="DI2020" s="115"/>
      <c r="DJ2020" s="115"/>
      <c r="DK2020" s="8"/>
      <c r="DL2020" s="8"/>
      <c r="DM2020" s="8"/>
      <c r="DN2020" s="8"/>
      <c r="DO2020" s="8"/>
      <c r="DP2020" s="115"/>
      <c r="DQ2020" s="115"/>
      <c r="DR2020" s="115"/>
      <c r="DS2020" s="115"/>
      <c r="DT2020" s="115"/>
    </row>
    <row r="2021" spans="1:124" ht="12.75" customHeight="1">
      <c r="A2021" s="115"/>
      <c r="B2021" s="89">
        <v>2018</v>
      </c>
      <c r="C2021" s="8"/>
      <c r="D2021" s="8"/>
      <c r="E2021" s="8"/>
      <c r="F2021" s="8"/>
      <c r="G2021" s="8"/>
      <c r="H2021" s="8"/>
      <c r="I2021" s="8" t="s">
        <v>4889</v>
      </c>
      <c r="J2021" s="8" t="s">
        <v>4980</v>
      </c>
      <c r="K2021" s="8"/>
      <c r="L2021" s="8"/>
      <c r="M2021" s="8"/>
      <c r="N2021" s="8"/>
      <c r="O2021" s="8" t="s">
        <v>6264</v>
      </c>
      <c r="P2021" s="8"/>
      <c r="Q2021" s="8"/>
      <c r="R2021" s="8"/>
      <c r="S2021" s="8"/>
      <c r="T2021" s="8"/>
      <c r="U2021" s="8"/>
      <c r="V2021" s="8"/>
      <c r="W2021" s="8"/>
      <c r="X2021" s="8"/>
      <c r="Y2021" s="8"/>
      <c r="Z2021" s="8"/>
      <c r="AA2021" s="8"/>
      <c r="AB2021" s="8"/>
      <c r="AC2021" s="8" t="str">
        <f t="shared" si="319"/>
        <v>NO</v>
      </c>
      <c r="AD2021" s="8" t="str">
        <f t="shared" si="320"/>
        <v>NC,,,,,,,,,,,,,</v>
      </c>
      <c r="AE2021" s="8"/>
      <c r="AF2021" s="115"/>
      <c r="AG2021" s="115"/>
      <c r="AH2021" s="8" t="s">
        <v>4889</v>
      </c>
      <c r="AI2021" s="115" t="s">
        <v>4889</v>
      </c>
      <c r="AJ2021" s="115"/>
      <c r="AK2021" s="115"/>
      <c r="AL2021" s="115"/>
      <c r="AM2021" s="115"/>
      <c r="AN2021" s="115"/>
      <c r="AO2021" s="115"/>
      <c r="AP2021" s="115"/>
      <c r="AQ2021" s="115"/>
      <c r="AR2021" s="115"/>
      <c r="AS2021" s="115"/>
      <c r="AT2021" s="115"/>
      <c r="AU2021" s="115"/>
      <c r="AV2021" s="115"/>
      <c r="AW2021" s="115"/>
      <c r="AX2021" s="115"/>
      <c r="AY2021" s="115"/>
      <c r="AZ2021" s="115"/>
      <c r="BA2021" s="115"/>
      <c r="BB2021" s="115"/>
      <c r="BC2021" s="115"/>
      <c r="BD2021" s="115"/>
      <c r="BE2021" s="115"/>
      <c r="BF2021" s="115"/>
      <c r="BG2021" s="115"/>
      <c r="BH2021" s="115"/>
      <c r="BI2021" s="115"/>
      <c r="BJ2021" s="115"/>
      <c r="BK2021" s="115"/>
      <c r="BL2021" s="115"/>
      <c r="BM2021" s="115"/>
      <c r="BN2021" s="115"/>
      <c r="BO2021" s="8"/>
      <c r="BP2021" s="8"/>
      <c r="BQ2021" s="8"/>
      <c r="BR2021" s="8"/>
      <c r="BS2021" s="8"/>
      <c r="BT2021" s="8"/>
      <c r="BU2021" s="8"/>
      <c r="BV2021" s="8"/>
      <c r="BW2021" s="8"/>
      <c r="BX2021" s="8"/>
      <c r="BY2021" s="8"/>
      <c r="BZ2021" s="8"/>
      <c r="CA2021" s="8"/>
      <c r="CB2021" s="8"/>
      <c r="CC2021" s="8"/>
      <c r="CD2021" s="115"/>
      <c r="CE2021" s="8" t="str">
        <f t="shared" si="318"/>
        <v>NC</v>
      </c>
      <c r="CF2021" s="8" t="str">
        <f t="shared" si="321"/>
        <v>Invalid PM Setting</v>
      </c>
      <c r="CG2021" s="8" t="str">
        <f t="shared" si="322"/>
        <v>NC</v>
      </c>
      <c r="CH2021" s="8" t="str">
        <f t="shared" si="323"/>
        <v>Invalid PM Setting</v>
      </c>
      <c r="CI2021" s="8"/>
      <c r="CJ2021" s="8"/>
      <c r="CK2021" s="8"/>
      <c r="CL2021" s="8"/>
      <c r="CM2021" s="115"/>
      <c r="CN2021" s="115"/>
      <c r="CO2021" s="115"/>
      <c r="CP2021" s="115"/>
      <c r="CQ2021" s="8"/>
      <c r="CR2021" s="8"/>
      <c r="CS2021" s="8"/>
      <c r="CT2021" s="8"/>
      <c r="CU2021" s="115"/>
      <c r="CV2021" s="115"/>
      <c r="CY2021" s="115"/>
      <c r="CZ2021" s="8" t="str">
        <f t="shared" si="324"/>
        <v>NC</v>
      </c>
      <c r="DA2021" s="8" t="str">
        <f t="shared" si="325"/>
        <v>Invalid PM Setting</v>
      </c>
      <c r="DB2021" s="8" t="str">
        <f t="shared" si="326"/>
        <v>NC</v>
      </c>
      <c r="DC2021" s="8" t="str">
        <f t="shared" si="327"/>
        <v>Invalid PM Setting</v>
      </c>
      <c r="DD2021" s="8"/>
      <c r="DE2021" s="8"/>
      <c r="DF2021" s="8"/>
      <c r="DG2021" s="115"/>
      <c r="DH2021" s="115"/>
      <c r="DI2021" s="115"/>
      <c r="DJ2021" s="115"/>
      <c r="DK2021" s="8"/>
      <c r="DL2021" s="8"/>
      <c r="DM2021" s="8"/>
      <c r="DN2021" s="8"/>
      <c r="DO2021" s="8"/>
      <c r="DP2021" s="115"/>
      <c r="DQ2021" s="115"/>
      <c r="DR2021" s="115"/>
      <c r="DS2021" s="115"/>
      <c r="DT2021" s="115"/>
    </row>
    <row r="2022" spans="1:124" ht="12.75" customHeight="1">
      <c r="A2022" s="115"/>
      <c r="B2022" s="89">
        <v>2019</v>
      </c>
      <c r="C2022" s="8"/>
      <c r="D2022" s="8"/>
      <c r="E2022" s="8"/>
      <c r="F2022" s="8"/>
      <c r="G2022" s="8"/>
      <c r="H2022" s="8"/>
      <c r="I2022" s="8" t="s">
        <v>4889</v>
      </c>
      <c r="J2022" s="8" t="s">
        <v>4936</v>
      </c>
      <c r="K2022" s="8"/>
      <c r="L2022" s="8"/>
      <c r="M2022" s="8"/>
      <c r="N2022" s="8"/>
      <c r="O2022" s="8" t="s">
        <v>6264</v>
      </c>
      <c r="P2022" s="8"/>
      <c r="Q2022" s="8"/>
      <c r="R2022" s="8"/>
      <c r="S2022" s="8"/>
      <c r="T2022" s="8"/>
      <c r="U2022" s="8"/>
      <c r="V2022" s="8"/>
      <c r="W2022" s="8"/>
      <c r="X2022" s="8"/>
      <c r="Y2022" s="8"/>
      <c r="Z2022" s="8"/>
      <c r="AA2022" s="8"/>
      <c r="AB2022" s="8"/>
      <c r="AC2022" s="8" t="str">
        <f t="shared" si="319"/>
        <v>NO</v>
      </c>
      <c r="AD2022" s="8" t="str">
        <f t="shared" si="320"/>
        <v>NC,,,,,,,,,,,,,</v>
      </c>
      <c r="AE2022" s="8"/>
      <c r="AF2022" s="115"/>
      <c r="AG2022" s="115"/>
      <c r="AH2022" s="8" t="s">
        <v>4889</v>
      </c>
      <c r="AI2022" s="115" t="s">
        <v>4889</v>
      </c>
      <c r="AJ2022" s="115"/>
      <c r="AK2022" s="115"/>
      <c r="AL2022" s="115"/>
      <c r="AM2022" s="115"/>
      <c r="AN2022" s="115"/>
      <c r="AO2022" s="115"/>
      <c r="AP2022" s="115"/>
      <c r="AQ2022" s="115"/>
      <c r="AR2022" s="115"/>
      <c r="AS2022" s="115"/>
      <c r="AT2022" s="115"/>
      <c r="AU2022" s="115"/>
      <c r="AV2022" s="115"/>
      <c r="AW2022" s="115"/>
      <c r="AX2022" s="115"/>
      <c r="AY2022" s="115"/>
      <c r="AZ2022" s="115"/>
      <c r="BA2022" s="115"/>
      <c r="BB2022" s="115"/>
      <c r="BC2022" s="115"/>
      <c r="BD2022" s="115"/>
      <c r="BE2022" s="115"/>
      <c r="BF2022" s="115"/>
      <c r="BG2022" s="115"/>
      <c r="BH2022" s="115"/>
      <c r="BI2022" s="115"/>
      <c r="BJ2022" s="115"/>
      <c r="BK2022" s="115"/>
      <c r="BL2022" s="115"/>
      <c r="BM2022" s="115"/>
      <c r="BN2022" s="115"/>
      <c r="BO2022" s="8"/>
      <c r="BP2022" s="8"/>
      <c r="BQ2022" s="8"/>
      <c r="BR2022" s="8"/>
      <c r="BS2022" s="8"/>
      <c r="BT2022" s="8"/>
      <c r="BU2022" s="8"/>
      <c r="BV2022" s="8"/>
      <c r="BW2022" s="8"/>
      <c r="BX2022" s="8"/>
      <c r="BY2022" s="8"/>
      <c r="BZ2022" s="8"/>
      <c r="CA2022" s="8"/>
      <c r="CB2022" s="8"/>
      <c r="CC2022" s="8"/>
      <c r="CD2022" s="115"/>
      <c r="CE2022" s="8" t="str">
        <f t="shared" si="318"/>
        <v>NC</v>
      </c>
      <c r="CF2022" s="8" t="str">
        <f t="shared" si="321"/>
        <v>Invalid PM Setting</v>
      </c>
      <c r="CG2022" s="8" t="str">
        <f t="shared" si="322"/>
        <v>NC</v>
      </c>
      <c r="CH2022" s="8" t="str">
        <f t="shared" si="323"/>
        <v>Invalid PM Setting</v>
      </c>
      <c r="CI2022" s="8"/>
      <c r="CJ2022" s="8"/>
      <c r="CK2022" s="8"/>
      <c r="CL2022" s="8"/>
      <c r="CM2022" s="115"/>
      <c r="CN2022" s="115"/>
      <c r="CO2022" s="115"/>
      <c r="CP2022" s="115"/>
      <c r="CQ2022" s="8"/>
      <c r="CR2022" s="8"/>
      <c r="CS2022" s="8"/>
      <c r="CT2022" s="8"/>
      <c r="CU2022" s="115"/>
      <c r="CV2022" s="115"/>
      <c r="CY2022" s="115"/>
      <c r="CZ2022" s="8" t="str">
        <f t="shared" si="324"/>
        <v>NC</v>
      </c>
      <c r="DA2022" s="8" t="str">
        <f t="shared" si="325"/>
        <v>Invalid PM Setting</v>
      </c>
      <c r="DB2022" s="8" t="str">
        <f t="shared" si="326"/>
        <v>NC</v>
      </c>
      <c r="DC2022" s="8" t="str">
        <f t="shared" si="327"/>
        <v>Invalid PM Setting</v>
      </c>
      <c r="DD2022" s="8"/>
      <c r="DE2022" s="8"/>
      <c r="DF2022" s="8"/>
      <c r="DG2022" s="115"/>
      <c r="DH2022" s="115"/>
      <c r="DI2022" s="115"/>
      <c r="DJ2022" s="115"/>
      <c r="DK2022" s="8"/>
      <c r="DL2022" s="8"/>
      <c r="DM2022" s="8"/>
      <c r="DN2022" s="8"/>
      <c r="DO2022" s="8"/>
      <c r="DP2022" s="115"/>
      <c r="DQ2022" s="115"/>
      <c r="DR2022" s="115"/>
      <c r="DS2022" s="115"/>
      <c r="DT2022" s="115"/>
    </row>
    <row r="2023" spans="1:124" ht="12.75" customHeight="1">
      <c r="A2023" s="115"/>
      <c r="B2023" s="89">
        <v>2020</v>
      </c>
      <c r="C2023" s="8"/>
      <c r="D2023" s="8"/>
      <c r="E2023" s="8"/>
      <c r="F2023" s="8"/>
      <c r="G2023" s="8"/>
      <c r="H2023" s="8"/>
      <c r="I2023" s="8" t="s">
        <v>4889</v>
      </c>
      <c r="J2023" s="8" t="s">
        <v>5258</v>
      </c>
      <c r="K2023" s="8"/>
      <c r="L2023" s="8"/>
      <c r="M2023" s="8"/>
      <c r="N2023" s="8"/>
      <c r="O2023" s="8" t="s">
        <v>6264</v>
      </c>
      <c r="P2023" s="8"/>
      <c r="Q2023" s="8"/>
      <c r="R2023" s="8"/>
      <c r="S2023" s="8"/>
      <c r="T2023" s="8"/>
      <c r="U2023" s="8"/>
      <c r="V2023" s="8"/>
      <c r="W2023" s="8"/>
      <c r="X2023" s="8"/>
      <c r="Y2023" s="8"/>
      <c r="Z2023" s="8"/>
      <c r="AA2023" s="8"/>
      <c r="AB2023" s="8"/>
      <c r="AC2023" s="8" t="str">
        <f t="shared" si="319"/>
        <v>NO</v>
      </c>
      <c r="AD2023" s="8" t="str">
        <f t="shared" si="320"/>
        <v>NC,,,,,,,,,,,,,</v>
      </c>
      <c r="AE2023" s="8"/>
      <c r="AF2023" s="115"/>
      <c r="AG2023" s="115"/>
      <c r="AH2023" s="8" t="s">
        <v>4889</v>
      </c>
      <c r="AI2023" s="115" t="s">
        <v>4889</v>
      </c>
      <c r="AJ2023" s="115"/>
      <c r="AK2023" s="115"/>
      <c r="AL2023" s="115"/>
      <c r="AM2023" s="115"/>
      <c r="AN2023" s="115"/>
      <c r="AO2023" s="115"/>
      <c r="AP2023" s="115"/>
      <c r="AQ2023" s="115"/>
      <c r="AR2023" s="115"/>
      <c r="AS2023" s="115"/>
      <c r="AT2023" s="115"/>
      <c r="AU2023" s="115"/>
      <c r="AV2023" s="115"/>
      <c r="AW2023" s="115"/>
      <c r="AX2023" s="115"/>
      <c r="AY2023" s="115"/>
      <c r="AZ2023" s="115"/>
      <c r="BA2023" s="115"/>
      <c r="BB2023" s="115"/>
      <c r="BC2023" s="115"/>
      <c r="BD2023" s="115"/>
      <c r="BE2023" s="115"/>
      <c r="BF2023" s="115"/>
      <c r="BG2023" s="115"/>
      <c r="BH2023" s="115"/>
      <c r="BI2023" s="115"/>
      <c r="BJ2023" s="115"/>
      <c r="BK2023" s="115"/>
      <c r="BL2023" s="115"/>
      <c r="BM2023" s="115"/>
      <c r="BN2023" s="115"/>
      <c r="BO2023" s="8"/>
      <c r="BP2023" s="8"/>
      <c r="BQ2023" s="8"/>
      <c r="BR2023" s="8"/>
      <c r="BS2023" s="8"/>
      <c r="BT2023" s="8"/>
      <c r="BU2023" s="8"/>
      <c r="BV2023" s="8"/>
      <c r="BW2023" s="8"/>
      <c r="BX2023" s="8"/>
      <c r="BY2023" s="8"/>
      <c r="BZ2023" s="8"/>
      <c r="CA2023" s="8"/>
      <c r="CB2023" s="8"/>
      <c r="CC2023" s="8"/>
      <c r="CD2023" s="115"/>
      <c r="CE2023" s="8" t="str">
        <f t="shared" si="318"/>
        <v>NC</v>
      </c>
      <c r="CF2023" s="8" t="str">
        <f t="shared" si="321"/>
        <v>Invalid PM Setting</v>
      </c>
      <c r="CG2023" s="8" t="str">
        <f t="shared" si="322"/>
        <v>NC</v>
      </c>
      <c r="CH2023" s="8" t="str">
        <f t="shared" si="323"/>
        <v>Invalid PM Setting</v>
      </c>
      <c r="CI2023" s="8"/>
      <c r="CJ2023" s="8"/>
      <c r="CK2023" s="8"/>
      <c r="CL2023" s="8"/>
      <c r="CM2023" s="115"/>
      <c r="CN2023" s="115"/>
      <c r="CO2023" s="115"/>
      <c r="CP2023" s="115"/>
      <c r="CQ2023" s="8"/>
      <c r="CR2023" s="8"/>
      <c r="CS2023" s="8"/>
      <c r="CT2023" s="8"/>
      <c r="CU2023" s="115"/>
      <c r="CV2023" s="115"/>
      <c r="CY2023" s="115"/>
      <c r="CZ2023" s="8" t="str">
        <f t="shared" si="324"/>
        <v>NC</v>
      </c>
      <c r="DA2023" s="8" t="str">
        <f t="shared" si="325"/>
        <v>Invalid PM Setting</v>
      </c>
      <c r="DB2023" s="8" t="str">
        <f t="shared" si="326"/>
        <v>NC</v>
      </c>
      <c r="DC2023" s="8" t="str">
        <f t="shared" si="327"/>
        <v>Invalid PM Setting</v>
      </c>
      <c r="DD2023" s="8"/>
      <c r="DE2023" s="8"/>
      <c r="DF2023" s="8"/>
      <c r="DG2023" s="115"/>
      <c r="DH2023" s="115"/>
      <c r="DI2023" s="115"/>
      <c r="DJ2023" s="115"/>
      <c r="DK2023" s="8"/>
      <c r="DL2023" s="8"/>
      <c r="DM2023" s="8"/>
      <c r="DN2023" s="8"/>
      <c r="DO2023" s="8"/>
      <c r="DP2023" s="115"/>
      <c r="DQ2023" s="115"/>
      <c r="DR2023" s="115"/>
      <c r="DS2023" s="115"/>
      <c r="DT2023" s="115"/>
    </row>
    <row r="2024" spans="1:124" ht="12.75" customHeight="1">
      <c r="A2024" s="115"/>
      <c r="B2024" s="89">
        <v>2021</v>
      </c>
      <c r="C2024" s="8"/>
      <c r="D2024" s="8"/>
      <c r="E2024" s="8"/>
      <c r="F2024" s="8"/>
      <c r="G2024" s="8"/>
      <c r="H2024" s="8"/>
      <c r="I2024" s="8" t="s">
        <v>4889</v>
      </c>
      <c r="J2024" s="8" t="s">
        <v>3371</v>
      </c>
      <c r="K2024" s="8"/>
      <c r="L2024" s="8"/>
      <c r="M2024" s="8"/>
      <c r="N2024" s="8"/>
      <c r="O2024" s="8" t="s">
        <v>6264</v>
      </c>
      <c r="P2024" s="8"/>
      <c r="Q2024" s="8"/>
      <c r="R2024" s="8"/>
      <c r="S2024" s="8"/>
      <c r="T2024" s="8"/>
      <c r="U2024" s="8"/>
      <c r="V2024" s="8"/>
      <c r="W2024" s="8"/>
      <c r="X2024" s="8"/>
      <c r="Y2024" s="8"/>
      <c r="Z2024" s="8"/>
      <c r="AA2024" s="8"/>
      <c r="AB2024" s="8"/>
      <c r="AC2024" s="8" t="str">
        <f t="shared" si="319"/>
        <v>NO</v>
      </c>
      <c r="AD2024" s="8" t="str">
        <f t="shared" si="320"/>
        <v>NC,,,,,,,,,,,,,</v>
      </c>
      <c r="AE2024" s="8"/>
      <c r="AF2024" s="115"/>
      <c r="AG2024" s="115"/>
      <c r="AH2024" s="8" t="s">
        <v>4889</v>
      </c>
      <c r="AI2024" s="115" t="s">
        <v>4889</v>
      </c>
      <c r="AJ2024" s="115"/>
      <c r="AK2024" s="115"/>
      <c r="AL2024" s="115"/>
      <c r="AM2024" s="115"/>
      <c r="AN2024" s="115"/>
      <c r="AO2024" s="115"/>
      <c r="AP2024" s="115"/>
      <c r="AQ2024" s="115"/>
      <c r="AR2024" s="115"/>
      <c r="AS2024" s="115"/>
      <c r="AT2024" s="115"/>
      <c r="AU2024" s="115"/>
      <c r="AV2024" s="115"/>
      <c r="AW2024" s="115"/>
      <c r="AX2024" s="115"/>
      <c r="AY2024" s="115"/>
      <c r="AZ2024" s="115"/>
      <c r="BA2024" s="115"/>
      <c r="BB2024" s="115"/>
      <c r="BC2024" s="115"/>
      <c r="BD2024" s="115"/>
      <c r="BE2024" s="115"/>
      <c r="BF2024" s="115"/>
      <c r="BG2024" s="115"/>
      <c r="BH2024" s="115"/>
      <c r="BI2024" s="115"/>
      <c r="BJ2024" s="115"/>
      <c r="BK2024" s="115"/>
      <c r="BL2024" s="115"/>
      <c r="BM2024" s="115"/>
      <c r="BN2024" s="115"/>
      <c r="BO2024" s="8"/>
      <c r="BP2024" s="8"/>
      <c r="BQ2024" s="8"/>
      <c r="BR2024" s="8"/>
      <c r="BS2024" s="8"/>
      <c r="BT2024" s="8"/>
      <c r="BU2024" s="8"/>
      <c r="BV2024" s="8"/>
      <c r="BW2024" s="8"/>
      <c r="BX2024" s="8"/>
      <c r="BY2024" s="8"/>
      <c r="BZ2024" s="8"/>
      <c r="CA2024" s="8"/>
      <c r="CB2024" s="8"/>
      <c r="CC2024" s="8"/>
      <c r="CD2024" s="115"/>
      <c r="CE2024" s="8" t="str">
        <f t="shared" si="318"/>
        <v>NC</v>
      </c>
      <c r="CF2024" s="8" t="str">
        <f t="shared" si="321"/>
        <v>Invalid PM Setting</v>
      </c>
      <c r="CG2024" s="8" t="str">
        <f t="shared" si="322"/>
        <v>NC</v>
      </c>
      <c r="CH2024" s="8" t="str">
        <f t="shared" si="323"/>
        <v>Invalid PM Setting</v>
      </c>
      <c r="CI2024" s="8"/>
      <c r="CJ2024" s="8"/>
      <c r="CK2024" s="8"/>
      <c r="CL2024" s="8"/>
      <c r="CM2024" s="115"/>
      <c r="CN2024" s="115"/>
      <c r="CO2024" s="115"/>
      <c r="CP2024" s="115"/>
      <c r="CQ2024" s="8"/>
      <c r="CR2024" s="8"/>
      <c r="CS2024" s="8"/>
      <c r="CT2024" s="8"/>
      <c r="CU2024" s="115"/>
      <c r="CV2024" s="115"/>
      <c r="CY2024" s="115"/>
      <c r="CZ2024" s="8" t="str">
        <f t="shared" si="324"/>
        <v>NC</v>
      </c>
      <c r="DA2024" s="8" t="str">
        <f t="shared" si="325"/>
        <v>Invalid PM Setting</v>
      </c>
      <c r="DB2024" s="8" t="str">
        <f t="shared" si="326"/>
        <v>NC</v>
      </c>
      <c r="DC2024" s="8" t="str">
        <f t="shared" si="327"/>
        <v>Invalid PM Setting</v>
      </c>
      <c r="DD2024" s="8"/>
      <c r="DE2024" s="8"/>
      <c r="DF2024" s="8"/>
      <c r="DG2024" s="115"/>
      <c r="DH2024" s="115"/>
      <c r="DI2024" s="115"/>
      <c r="DJ2024" s="115"/>
      <c r="DK2024" s="8"/>
      <c r="DL2024" s="8"/>
      <c r="DM2024" s="8"/>
      <c r="DN2024" s="8"/>
      <c r="DO2024" s="8"/>
      <c r="DP2024" s="115"/>
      <c r="DQ2024" s="115"/>
      <c r="DR2024" s="115"/>
      <c r="DS2024" s="115"/>
      <c r="DT2024" s="115"/>
    </row>
    <row r="2025" spans="1:124" ht="12.75" customHeight="1">
      <c r="A2025" s="115"/>
      <c r="B2025" s="89">
        <v>2022</v>
      </c>
      <c r="C2025" s="8"/>
      <c r="D2025" s="8"/>
      <c r="E2025" s="8"/>
      <c r="F2025" s="8"/>
      <c r="G2025" s="8"/>
      <c r="H2025" s="8"/>
      <c r="I2025" s="8" t="s">
        <v>4889</v>
      </c>
      <c r="J2025" s="8" t="s">
        <v>5354</v>
      </c>
      <c r="K2025" s="8"/>
      <c r="L2025" s="8"/>
      <c r="M2025" s="8"/>
      <c r="N2025" s="8"/>
      <c r="O2025" s="8" t="s">
        <v>6264</v>
      </c>
      <c r="P2025" s="8"/>
      <c r="Q2025" s="8"/>
      <c r="R2025" s="8"/>
      <c r="S2025" s="8"/>
      <c r="T2025" s="8"/>
      <c r="U2025" s="8"/>
      <c r="V2025" s="8"/>
      <c r="W2025" s="8"/>
      <c r="X2025" s="8"/>
      <c r="Y2025" s="8"/>
      <c r="Z2025" s="8"/>
      <c r="AA2025" s="8"/>
      <c r="AB2025" s="8"/>
      <c r="AC2025" s="8" t="str">
        <f t="shared" si="319"/>
        <v>NO</v>
      </c>
      <c r="AD2025" s="8" t="str">
        <f t="shared" si="320"/>
        <v>NC,,,,,,,,,,,,,</v>
      </c>
      <c r="AE2025" s="8"/>
      <c r="AF2025" s="115"/>
      <c r="AG2025" s="115"/>
      <c r="AH2025" s="8" t="s">
        <v>4889</v>
      </c>
      <c r="AI2025" s="115" t="s">
        <v>4889</v>
      </c>
      <c r="AJ2025" s="115"/>
      <c r="AK2025" s="115"/>
      <c r="AL2025" s="115"/>
      <c r="AM2025" s="115"/>
      <c r="AN2025" s="115"/>
      <c r="AO2025" s="115"/>
      <c r="AP2025" s="115"/>
      <c r="AQ2025" s="115"/>
      <c r="AR2025" s="115"/>
      <c r="AS2025" s="115"/>
      <c r="AT2025" s="115"/>
      <c r="AU2025" s="115"/>
      <c r="AV2025" s="115"/>
      <c r="AW2025" s="115"/>
      <c r="AX2025" s="115"/>
      <c r="AY2025" s="115"/>
      <c r="AZ2025" s="115"/>
      <c r="BA2025" s="115"/>
      <c r="BB2025" s="115"/>
      <c r="BC2025" s="115"/>
      <c r="BD2025" s="115"/>
      <c r="BE2025" s="115"/>
      <c r="BF2025" s="115"/>
      <c r="BG2025" s="115"/>
      <c r="BH2025" s="115"/>
      <c r="BI2025" s="115"/>
      <c r="BJ2025" s="115"/>
      <c r="BK2025" s="115"/>
      <c r="BL2025" s="115"/>
      <c r="BM2025" s="115"/>
      <c r="BN2025" s="115"/>
      <c r="BO2025" s="8"/>
      <c r="BP2025" s="8"/>
      <c r="BQ2025" s="8"/>
      <c r="BR2025" s="8"/>
      <c r="BS2025" s="8"/>
      <c r="BT2025" s="8"/>
      <c r="BU2025" s="8"/>
      <c r="BV2025" s="8"/>
      <c r="BW2025" s="8"/>
      <c r="BX2025" s="8"/>
      <c r="BY2025" s="8"/>
      <c r="BZ2025" s="8"/>
      <c r="CA2025" s="8"/>
      <c r="CB2025" s="8"/>
      <c r="CC2025" s="8"/>
      <c r="CD2025" s="115"/>
      <c r="CE2025" s="8" t="str">
        <f t="shared" si="318"/>
        <v>NC</v>
      </c>
      <c r="CF2025" s="8" t="str">
        <f t="shared" si="321"/>
        <v>Invalid PM Setting</v>
      </c>
      <c r="CG2025" s="8" t="str">
        <f t="shared" si="322"/>
        <v>NC</v>
      </c>
      <c r="CH2025" s="8" t="str">
        <f t="shared" si="323"/>
        <v>Invalid PM Setting</v>
      </c>
      <c r="CI2025" s="8"/>
      <c r="CJ2025" s="8"/>
      <c r="CK2025" s="8"/>
      <c r="CL2025" s="8"/>
      <c r="CM2025" s="115"/>
      <c r="CN2025" s="115"/>
      <c r="CO2025" s="115"/>
      <c r="CP2025" s="115"/>
      <c r="CQ2025" s="8"/>
      <c r="CR2025" s="8"/>
      <c r="CS2025" s="8"/>
      <c r="CT2025" s="8"/>
      <c r="CU2025" s="115"/>
      <c r="CV2025" s="115"/>
      <c r="CY2025" s="115"/>
      <c r="CZ2025" s="8" t="str">
        <f t="shared" si="324"/>
        <v>NC</v>
      </c>
      <c r="DA2025" s="8" t="str">
        <f t="shared" si="325"/>
        <v>Invalid PM Setting</v>
      </c>
      <c r="DB2025" s="8" t="str">
        <f t="shared" si="326"/>
        <v>NC</v>
      </c>
      <c r="DC2025" s="8" t="str">
        <f t="shared" si="327"/>
        <v>Invalid PM Setting</v>
      </c>
      <c r="DD2025" s="8"/>
      <c r="DE2025" s="8"/>
      <c r="DF2025" s="8"/>
      <c r="DG2025" s="115"/>
      <c r="DH2025" s="115"/>
      <c r="DI2025" s="115"/>
      <c r="DJ2025" s="115"/>
      <c r="DK2025" s="8"/>
      <c r="DL2025" s="8"/>
      <c r="DM2025" s="8"/>
      <c r="DN2025" s="8"/>
      <c r="DO2025" s="8"/>
      <c r="DP2025" s="115"/>
      <c r="DQ2025" s="115"/>
      <c r="DR2025" s="115"/>
      <c r="DS2025" s="115"/>
      <c r="DT2025" s="115"/>
    </row>
    <row r="2026" spans="1:124" ht="12.75" customHeight="1">
      <c r="A2026" s="115"/>
      <c r="B2026" s="89">
        <v>2023</v>
      </c>
      <c r="C2026" s="8"/>
      <c r="D2026" s="8"/>
      <c r="E2026" s="8"/>
      <c r="F2026" s="8"/>
      <c r="G2026" s="8"/>
      <c r="H2026" s="8"/>
      <c r="I2026" s="8" t="s">
        <v>4889</v>
      </c>
      <c r="J2026" s="8" t="s">
        <v>5116</v>
      </c>
      <c r="K2026" s="8"/>
      <c r="L2026" s="8"/>
      <c r="M2026" s="8"/>
      <c r="N2026" s="8"/>
      <c r="O2026" s="8" t="s">
        <v>6264</v>
      </c>
      <c r="P2026" s="8"/>
      <c r="Q2026" s="8"/>
      <c r="R2026" s="8"/>
      <c r="S2026" s="8"/>
      <c r="T2026" s="8"/>
      <c r="U2026" s="8"/>
      <c r="V2026" s="8"/>
      <c r="W2026" s="8"/>
      <c r="X2026" s="8"/>
      <c r="Y2026" s="8"/>
      <c r="Z2026" s="8"/>
      <c r="AA2026" s="8"/>
      <c r="AB2026" s="8"/>
      <c r="AC2026" s="8" t="str">
        <f t="shared" si="319"/>
        <v>NO</v>
      </c>
      <c r="AD2026" s="8" t="str">
        <f t="shared" si="320"/>
        <v>NC,,,,,,,,,,,,,</v>
      </c>
      <c r="AE2026" s="8"/>
      <c r="AF2026" s="115"/>
      <c r="AG2026" s="115"/>
      <c r="AH2026" s="8" t="s">
        <v>4889</v>
      </c>
      <c r="AI2026" s="115" t="s">
        <v>4889</v>
      </c>
      <c r="AJ2026" s="115"/>
      <c r="AK2026" s="115"/>
      <c r="AL2026" s="115"/>
      <c r="AM2026" s="115"/>
      <c r="AN2026" s="115"/>
      <c r="AO2026" s="115"/>
      <c r="AP2026" s="115"/>
      <c r="AQ2026" s="115"/>
      <c r="AR2026" s="115"/>
      <c r="AS2026" s="115"/>
      <c r="AT2026" s="115"/>
      <c r="AU2026" s="115"/>
      <c r="AV2026" s="115"/>
      <c r="AW2026" s="115"/>
      <c r="AX2026" s="115"/>
      <c r="AY2026" s="115"/>
      <c r="AZ2026" s="115"/>
      <c r="BA2026" s="115"/>
      <c r="BB2026" s="115"/>
      <c r="BC2026" s="115"/>
      <c r="BD2026" s="115"/>
      <c r="BE2026" s="115"/>
      <c r="BF2026" s="115"/>
      <c r="BG2026" s="115"/>
      <c r="BH2026" s="115"/>
      <c r="BI2026" s="115"/>
      <c r="BJ2026" s="115"/>
      <c r="BK2026" s="115"/>
      <c r="BL2026" s="115"/>
      <c r="BM2026" s="115"/>
      <c r="BN2026" s="115"/>
      <c r="BO2026" s="8"/>
      <c r="BP2026" s="8"/>
      <c r="BQ2026" s="8"/>
      <c r="BR2026" s="8"/>
      <c r="BS2026" s="8"/>
      <c r="BT2026" s="8"/>
      <c r="BU2026" s="8"/>
      <c r="BV2026" s="8"/>
      <c r="BW2026" s="8"/>
      <c r="BX2026" s="8"/>
      <c r="BY2026" s="8"/>
      <c r="BZ2026" s="8"/>
      <c r="CA2026" s="8"/>
      <c r="CB2026" s="8"/>
      <c r="CC2026" s="8"/>
      <c r="CD2026" s="115"/>
      <c r="CE2026" s="8" t="str">
        <f t="shared" si="318"/>
        <v>NC</v>
      </c>
      <c r="CF2026" s="8" t="str">
        <f t="shared" si="321"/>
        <v>Invalid PM Setting</v>
      </c>
      <c r="CG2026" s="8" t="str">
        <f t="shared" si="322"/>
        <v>NC</v>
      </c>
      <c r="CH2026" s="8" t="str">
        <f t="shared" si="323"/>
        <v>Invalid PM Setting</v>
      </c>
      <c r="CI2026" s="8"/>
      <c r="CJ2026" s="8"/>
      <c r="CK2026" s="8"/>
      <c r="CL2026" s="8"/>
      <c r="CM2026" s="115"/>
      <c r="CN2026" s="115"/>
      <c r="CO2026" s="115"/>
      <c r="CP2026" s="115"/>
      <c r="CQ2026" s="8"/>
      <c r="CR2026" s="8"/>
      <c r="CS2026" s="8"/>
      <c r="CT2026" s="8"/>
      <c r="CU2026" s="115"/>
      <c r="CV2026" s="115"/>
      <c r="CY2026" s="115"/>
      <c r="CZ2026" s="8" t="str">
        <f t="shared" si="324"/>
        <v>NC</v>
      </c>
      <c r="DA2026" s="8" t="str">
        <f t="shared" si="325"/>
        <v>Invalid PM Setting</v>
      </c>
      <c r="DB2026" s="8" t="str">
        <f t="shared" si="326"/>
        <v>NC</v>
      </c>
      <c r="DC2026" s="8" t="str">
        <f t="shared" si="327"/>
        <v>Invalid PM Setting</v>
      </c>
      <c r="DD2026" s="8"/>
      <c r="DE2026" s="8"/>
      <c r="DF2026" s="8"/>
      <c r="DG2026" s="115"/>
      <c r="DH2026" s="115"/>
      <c r="DI2026" s="115"/>
      <c r="DJ2026" s="115"/>
      <c r="DK2026" s="8"/>
      <c r="DL2026" s="8"/>
      <c r="DM2026" s="8"/>
      <c r="DN2026" s="8"/>
      <c r="DO2026" s="8"/>
      <c r="DP2026" s="115"/>
      <c r="DQ2026" s="115"/>
      <c r="DR2026" s="115"/>
      <c r="DS2026" s="115"/>
      <c r="DT2026" s="115"/>
    </row>
    <row r="2027" spans="1:124" ht="12.75" customHeight="1">
      <c r="A2027" s="115"/>
      <c r="B2027" s="89">
        <v>2024</v>
      </c>
      <c r="C2027" s="8"/>
      <c r="D2027" s="8"/>
      <c r="E2027" s="8"/>
      <c r="F2027" s="8"/>
      <c r="G2027" s="8"/>
      <c r="H2027" s="8"/>
      <c r="I2027" s="8" t="s">
        <v>4889</v>
      </c>
      <c r="J2027" s="8" t="s">
        <v>7119</v>
      </c>
      <c r="K2027" s="8"/>
      <c r="L2027" s="8"/>
      <c r="M2027" s="8"/>
      <c r="N2027" s="8"/>
      <c r="O2027" s="8" t="s">
        <v>6264</v>
      </c>
      <c r="P2027" s="8"/>
      <c r="Q2027" s="8"/>
      <c r="R2027" s="8"/>
      <c r="S2027" s="8"/>
      <c r="T2027" s="8"/>
      <c r="U2027" s="8"/>
      <c r="V2027" s="8"/>
      <c r="W2027" s="8"/>
      <c r="X2027" s="8"/>
      <c r="Y2027" s="8"/>
      <c r="Z2027" s="8"/>
      <c r="AA2027" s="8"/>
      <c r="AB2027" s="8"/>
      <c r="AC2027" s="8" t="str">
        <f t="shared" si="319"/>
        <v>NO</v>
      </c>
      <c r="AD2027" s="8" t="str">
        <f t="shared" si="320"/>
        <v>NC,,,,,,,,,,,,,</v>
      </c>
      <c r="AE2027" s="8"/>
      <c r="AF2027" s="115"/>
      <c r="AG2027" s="115"/>
      <c r="AH2027" s="8" t="s">
        <v>4889</v>
      </c>
      <c r="AI2027" s="115" t="s">
        <v>4889</v>
      </c>
      <c r="AJ2027" s="115"/>
      <c r="AK2027" s="115"/>
      <c r="AL2027" s="115"/>
      <c r="AM2027" s="115"/>
      <c r="AN2027" s="115"/>
      <c r="AO2027" s="115"/>
      <c r="AP2027" s="115"/>
      <c r="AQ2027" s="115"/>
      <c r="AR2027" s="115"/>
      <c r="AS2027" s="115"/>
      <c r="AT2027" s="115"/>
      <c r="AU2027" s="115"/>
      <c r="AV2027" s="115"/>
      <c r="AW2027" s="115"/>
      <c r="AX2027" s="115"/>
      <c r="AY2027" s="115"/>
      <c r="AZ2027" s="115"/>
      <c r="BA2027" s="115"/>
      <c r="BB2027" s="115"/>
      <c r="BC2027" s="115"/>
      <c r="BD2027" s="115"/>
      <c r="BE2027" s="115"/>
      <c r="BF2027" s="115"/>
      <c r="BG2027" s="115"/>
      <c r="BH2027" s="115"/>
      <c r="BI2027" s="115"/>
      <c r="BJ2027" s="115"/>
      <c r="BK2027" s="115"/>
      <c r="BL2027" s="115"/>
      <c r="BM2027" s="115"/>
      <c r="BN2027" s="115"/>
      <c r="BO2027" s="8"/>
      <c r="BP2027" s="8"/>
      <c r="BQ2027" s="8"/>
      <c r="BR2027" s="8"/>
      <c r="BS2027" s="8"/>
      <c r="BT2027" s="8"/>
      <c r="BU2027" s="8"/>
      <c r="BV2027" s="8"/>
      <c r="BW2027" s="8"/>
      <c r="BX2027" s="8"/>
      <c r="BY2027" s="8"/>
      <c r="BZ2027" s="8"/>
      <c r="CA2027" s="8"/>
      <c r="CB2027" s="8"/>
      <c r="CC2027" s="8"/>
      <c r="CD2027" s="115"/>
      <c r="CE2027" s="8" t="str">
        <f t="shared" si="318"/>
        <v>NC</v>
      </c>
      <c r="CF2027" s="8" t="str">
        <f t="shared" si="321"/>
        <v>Invalid PM Setting</v>
      </c>
      <c r="CG2027" s="8" t="str">
        <f t="shared" si="322"/>
        <v>NC</v>
      </c>
      <c r="CH2027" s="8" t="str">
        <f t="shared" si="323"/>
        <v>Invalid PM Setting</v>
      </c>
      <c r="CI2027" s="8"/>
      <c r="CJ2027" s="8"/>
      <c r="CK2027" s="8"/>
      <c r="CL2027" s="8"/>
      <c r="CM2027" s="115"/>
      <c r="CN2027" s="115"/>
      <c r="CO2027" s="115"/>
      <c r="CP2027" s="115"/>
      <c r="CQ2027" s="8"/>
      <c r="CR2027" s="8"/>
      <c r="CS2027" s="8"/>
      <c r="CT2027" s="8"/>
      <c r="CU2027" s="115"/>
      <c r="CV2027" s="115"/>
      <c r="CY2027" s="115"/>
      <c r="CZ2027" s="8" t="str">
        <f t="shared" si="324"/>
        <v>NC</v>
      </c>
      <c r="DA2027" s="8" t="str">
        <f t="shared" si="325"/>
        <v>Invalid PM Setting</v>
      </c>
      <c r="DB2027" s="8" t="str">
        <f t="shared" si="326"/>
        <v>NC</v>
      </c>
      <c r="DC2027" s="8" t="str">
        <f t="shared" si="327"/>
        <v>Invalid PM Setting</v>
      </c>
      <c r="DD2027" s="8"/>
      <c r="DE2027" s="8"/>
      <c r="DF2027" s="8"/>
      <c r="DG2027" s="115"/>
      <c r="DH2027" s="115"/>
      <c r="DI2027" s="115"/>
      <c r="DJ2027" s="115"/>
      <c r="DK2027" s="8"/>
      <c r="DL2027" s="8"/>
      <c r="DM2027" s="8"/>
      <c r="DN2027" s="8"/>
      <c r="DO2027" s="8"/>
      <c r="DP2027" s="115"/>
      <c r="DQ2027" s="115"/>
      <c r="DR2027" s="115"/>
      <c r="DS2027" s="115"/>
      <c r="DT2027" s="115"/>
    </row>
    <row r="2028" spans="1:124" ht="12.75" customHeight="1">
      <c r="A2028" s="115"/>
      <c r="B2028" s="89">
        <v>2025</v>
      </c>
      <c r="C2028" s="8"/>
      <c r="D2028" s="8"/>
      <c r="E2028" s="8"/>
      <c r="F2028" s="8"/>
      <c r="G2028" s="8"/>
      <c r="H2028" s="8"/>
      <c r="I2028" s="8" t="s">
        <v>4889</v>
      </c>
      <c r="J2028" s="8" t="s">
        <v>2609</v>
      </c>
      <c r="K2028" s="8"/>
      <c r="L2028" s="8"/>
      <c r="M2028" s="8"/>
      <c r="N2028" s="8"/>
      <c r="O2028" s="8" t="s">
        <v>6264</v>
      </c>
      <c r="P2028" s="8"/>
      <c r="Q2028" s="8"/>
      <c r="R2028" s="8"/>
      <c r="S2028" s="8"/>
      <c r="T2028" s="8"/>
      <c r="U2028" s="8"/>
      <c r="V2028" s="8"/>
      <c r="W2028" s="8"/>
      <c r="X2028" s="8"/>
      <c r="Y2028" s="8"/>
      <c r="Z2028" s="8"/>
      <c r="AA2028" s="8"/>
      <c r="AB2028" s="8"/>
      <c r="AC2028" s="8" t="str">
        <f t="shared" si="319"/>
        <v>NO</v>
      </c>
      <c r="AD2028" s="8" t="str">
        <f t="shared" si="320"/>
        <v>NC,,,,,,,,,,,,,</v>
      </c>
      <c r="AE2028" s="8"/>
      <c r="AF2028" s="115"/>
      <c r="AG2028" s="115"/>
      <c r="AH2028" s="8" t="s">
        <v>4889</v>
      </c>
      <c r="AI2028" s="115" t="s">
        <v>4889</v>
      </c>
      <c r="AJ2028" s="115"/>
      <c r="AK2028" s="115"/>
      <c r="AL2028" s="115"/>
      <c r="AM2028" s="115"/>
      <c r="AN2028" s="115"/>
      <c r="AO2028" s="115"/>
      <c r="AP2028" s="115"/>
      <c r="AQ2028" s="115"/>
      <c r="AR2028" s="115"/>
      <c r="AS2028" s="115"/>
      <c r="AT2028" s="115"/>
      <c r="AU2028" s="115"/>
      <c r="AV2028" s="115"/>
      <c r="AW2028" s="115"/>
      <c r="AX2028" s="115"/>
      <c r="AY2028" s="115"/>
      <c r="AZ2028" s="115"/>
      <c r="BA2028" s="115"/>
      <c r="BB2028" s="115"/>
      <c r="BC2028" s="115"/>
      <c r="BD2028" s="115"/>
      <c r="BE2028" s="115"/>
      <c r="BF2028" s="115"/>
      <c r="BG2028" s="115"/>
      <c r="BH2028" s="115"/>
      <c r="BI2028" s="115"/>
      <c r="BJ2028" s="115"/>
      <c r="BK2028" s="115"/>
      <c r="BL2028" s="115"/>
      <c r="BM2028" s="115"/>
      <c r="BN2028" s="115"/>
      <c r="BO2028" s="8"/>
      <c r="BP2028" s="8"/>
      <c r="BQ2028" s="8"/>
      <c r="BR2028" s="8"/>
      <c r="BS2028" s="8"/>
      <c r="BT2028" s="8"/>
      <c r="BU2028" s="8"/>
      <c r="BV2028" s="8"/>
      <c r="BW2028" s="8"/>
      <c r="BX2028" s="8"/>
      <c r="BY2028" s="8"/>
      <c r="BZ2028" s="8"/>
      <c r="CA2028" s="8"/>
      <c r="CB2028" s="8"/>
      <c r="CC2028" s="8"/>
      <c r="CD2028" s="115"/>
      <c r="CE2028" s="8" t="str">
        <f t="shared" si="318"/>
        <v>NC</v>
      </c>
      <c r="CF2028" s="8" t="str">
        <f t="shared" si="321"/>
        <v>Invalid PM Setting</v>
      </c>
      <c r="CG2028" s="8" t="str">
        <f t="shared" si="322"/>
        <v>NC</v>
      </c>
      <c r="CH2028" s="8" t="str">
        <f t="shared" si="323"/>
        <v>Invalid PM Setting</v>
      </c>
      <c r="CI2028" s="8"/>
      <c r="CJ2028" s="8"/>
      <c r="CK2028" s="8"/>
      <c r="CL2028" s="8"/>
      <c r="CM2028" s="115"/>
      <c r="CN2028" s="115"/>
      <c r="CO2028" s="115"/>
      <c r="CP2028" s="115"/>
      <c r="CQ2028" s="8"/>
      <c r="CR2028" s="8"/>
      <c r="CS2028" s="8"/>
      <c r="CT2028" s="8"/>
      <c r="CU2028" s="115"/>
      <c r="CV2028" s="115"/>
      <c r="CY2028" s="115"/>
      <c r="CZ2028" s="8" t="str">
        <f t="shared" si="324"/>
        <v>NC</v>
      </c>
      <c r="DA2028" s="8" t="str">
        <f t="shared" si="325"/>
        <v>Invalid PM Setting</v>
      </c>
      <c r="DB2028" s="8" t="str">
        <f t="shared" si="326"/>
        <v>NC</v>
      </c>
      <c r="DC2028" s="8" t="str">
        <f t="shared" si="327"/>
        <v>Invalid PM Setting</v>
      </c>
      <c r="DD2028" s="8"/>
      <c r="DE2028" s="8"/>
      <c r="DF2028" s="8"/>
      <c r="DG2028" s="115"/>
      <c r="DH2028" s="115"/>
      <c r="DI2028" s="115"/>
      <c r="DJ2028" s="115"/>
      <c r="DK2028" s="8"/>
      <c r="DL2028" s="8"/>
      <c r="DM2028" s="8"/>
      <c r="DN2028" s="8"/>
      <c r="DO2028" s="8"/>
      <c r="DP2028" s="115"/>
      <c r="DQ2028" s="115"/>
      <c r="DR2028" s="115"/>
      <c r="DS2028" s="115"/>
      <c r="DT2028" s="115"/>
    </row>
    <row r="2029" spans="1:124" ht="12.75" customHeight="1">
      <c r="A2029" s="115"/>
      <c r="B2029" s="89">
        <v>2026</v>
      </c>
      <c r="C2029" s="8"/>
      <c r="D2029" s="8"/>
      <c r="E2029" s="8"/>
      <c r="F2029" s="8"/>
      <c r="G2029" s="8"/>
      <c r="H2029" s="8"/>
      <c r="I2029" s="8" t="s">
        <v>4889</v>
      </c>
      <c r="J2029" s="8" t="s">
        <v>6329</v>
      </c>
      <c r="K2029" s="8"/>
      <c r="L2029" s="8"/>
      <c r="M2029" s="8"/>
      <c r="N2029" s="8"/>
      <c r="O2029" s="8" t="s">
        <v>6264</v>
      </c>
      <c r="P2029" s="8"/>
      <c r="Q2029" s="8"/>
      <c r="R2029" s="8"/>
      <c r="S2029" s="8"/>
      <c r="T2029" s="8"/>
      <c r="U2029" s="8"/>
      <c r="V2029" s="8"/>
      <c r="W2029" s="8"/>
      <c r="X2029" s="8"/>
      <c r="Y2029" s="8"/>
      <c r="Z2029" s="8"/>
      <c r="AA2029" s="8"/>
      <c r="AB2029" s="8"/>
      <c r="AC2029" s="8" t="str">
        <f t="shared" si="319"/>
        <v>NO</v>
      </c>
      <c r="AD2029" s="8" t="str">
        <f t="shared" si="320"/>
        <v>NC,,,,,,,,,,,,,</v>
      </c>
      <c r="AE2029" s="8"/>
      <c r="AF2029" s="115"/>
      <c r="AG2029" s="115"/>
      <c r="AH2029" s="8" t="s">
        <v>4889</v>
      </c>
      <c r="AI2029" s="115" t="s">
        <v>4889</v>
      </c>
      <c r="AJ2029" s="115"/>
      <c r="AK2029" s="115"/>
      <c r="AL2029" s="115"/>
      <c r="AM2029" s="115"/>
      <c r="AN2029" s="115"/>
      <c r="AO2029" s="115"/>
      <c r="AP2029" s="115"/>
      <c r="AQ2029" s="115"/>
      <c r="AR2029" s="115"/>
      <c r="AS2029" s="115"/>
      <c r="AT2029" s="115"/>
      <c r="AU2029" s="115"/>
      <c r="AV2029" s="115"/>
      <c r="AW2029" s="115"/>
      <c r="AX2029" s="115"/>
      <c r="AY2029" s="115"/>
      <c r="AZ2029" s="115"/>
      <c r="BA2029" s="115"/>
      <c r="BB2029" s="115"/>
      <c r="BC2029" s="115"/>
      <c r="BD2029" s="115"/>
      <c r="BE2029" s="115"/>
      <c r="BF2029" s="115"/>
      <c r="BG2029" s="115"/>
      <c r="BH2029" s="115"/>
      <c r="BI2029" s="115"/>
      <c r="BJ2029" s="115"/>
      <c r="BK2029" s="115"/>
      <c r="BL2029" s="115"/>
      <c r="BM2029" s="115"/>
      <c r="BN2029" s="115"/>
      <c r="BO2029" s="8"/>
      <c r="BP2029" s="8"/>
      <c r="BQ2029" s="8"/>
      <c r="BR2029" s="8"/>
      <c r="BS2029" s="8"/>
      <c r="BT2029" s="8"/>
      <c r="BU2029" s="8"/>
      <c r="BV2029" s="8"/>
      <c r="BW2029" s="8"/>
      <c r="BX2029" s="8"/>
      <c r="BY2029" s="8"/>
      <c r="BZ2029" s="8"/>
      <c r="CA2029" s="8"/>
      <c r="CB2029" s="8"/>
      <c r="CC2029" s="8"/>
      <c r="CD2029" s="115"/>
      <c r="CE2029" s="8" t="str">
        <f t="shared" si="318"/>
        <v>NC</v>
      </c>
      <c r="CF2029" s="8" t="str">
        <f t="shared" si="321"/>
        <v>Invalid PM Setting</v>
      </c>
      <c r="CG2029" s="8" t="str">
        <f t="shared" si="322"/>
        <v>NC</v>
      </c>
      <c r="CH2029" s="8" t="str">
        <f t="shared" si="323"/>
        <v>Invalid PM Setting</v>
      </c>
      <c r="CI2029" s="8"/>
      <c r="CJ2029" s="8"/>
      <c r="CK2029" s="8"/>
      <c r="CL2029" s="8"/>
      <c r="CM2029" s="115"/>
      <c r="CN2029" s="115"/>
      <c r="CO2029" s="115"/>
      <c r="CP2029" s="115"/>
      <c r="CQ2029" s="8"/>
      <c r="CR2029" s="8"/>
      <c r="CS2029" s="8"/>
      <c r="CT2029" s="8"/>
      <c r="CU2029" s="115"/>
      <c r="CV2029" s="115"/>
      <c r="CY2029" s="115"/>
      <c r="CZ2029" s="8" t="str">
        <f t="shared" si="324"/>
        <v>NC</v>
      </c>
      <c r="DA2029" s="8" t="str">
        <f t="shared" si="325"/>
        <v>Invalid PM Setting</v>
      </c>
      <c r="DB2029" s="8" t="str">
        <f t="shared" si="326"/>
        <v>NC</v>
      </c>
      <c r="DC2029" s="8" t="str">
        <f t="shared" si="327"/>
        <v>Invalid PM Setting</v>
      </c>
      <c r="DD2029" s="8"/>
      <c r="DE2029" s="8"/>
      <c r="DF2029" s="8"/>
      <c r="DG2029" s="115"/>
      <c r="DH2029" s="115"/>
      <c r="DI2029" s="115"/>
      <c r="DJ2029" s="115"/>
      <c r="DK2029" s="8"/>
      <c r="DL2029" s="8"/>
      <c r="DM2029" s="8"/>
      <c r="DN2029" s="8"/>
      <c r="DO2029" s="8"/>
      <c r="DP2029" s="115"/>
      <c r="DQ2029" s="115"/>
      <c r="DR2029" s="115"/>
      <c r="DS2029" s="115"/>
      <c r="DT2029" s="115"/>
    </row>
    <row r="2030" spans="1:124" ht="12.75" customHeight="1">
      <c r="A2030" s="115"/>
      <c r="B2030" s="89">
        <v>2027</v>
      </c>
      <c r="C2030" s="8"/>
      <c r="D2030" s="8"/>
      <c r="E2030" s="8"/>
      <c r="F2030" s="8"/>
      <c r="G2030" s="8"/>
      <c r="H2030" s="8"/>
      <c r="I2030" s="8" t="s">
        <v>4889</v>
      </c>
      <c r="J2030" s="8" t="s">
        <v>7035</v>
      </c>
      <c r="K2030" s="8"/>
      <c r="L2030" s="8"/>
      <c r="M2030" s="8"/>
      <c r="N2030" s="8"/>
      <c r="O2030" s="8" t="s">
        <v>6264</v>
      </c>
      <c r="P2030" s="8"/>
      <c r="Q2030" s="8"/>
      <c r="R2030" s="8"/>
      <c r="S2030" s="8"/>
      <c r="T2030" s="8"/>
      <c r="U2030" s="8"/>
      <c r="V2030" s="8"/>
      <c r="W2030" s="8"/>
      <c r="X2030" s="8"/>
      <c r="Y2030" s="8"/>
      <c r="Z2030" s="8"/>
      <c r="AA2030" s="8"/>
      <c r="AB2030" s="8"/>
      <c r="AC2030" s="8" t="str">
        <f t="shared" si="319"/>
        <v>NO</v>
      </c>
      <c r="AD2030" s="8" t="str">
        <f t="shared" si="320"/>
        <v>NC,,,,,,,,,,,,,</v>
      </c>
      <c r="AE2030" s="8"/>
      <c r="AF2030" s="115"/>
      <c r="AG2030" s="115"/>
      <c r="AH2030" s="8" t="s">
        <v>4889</v>
      </c>
      <c r="AI2030" s="115" t="s">
        <v>4889</v>
      </c>
      <c r="AJ2030" s="115"/>
      <c r="AK2030" s="115"/>
      <c r="AL2030" s="115"/>
      <c r="AM2030" s="115"/>
      <c r="AN2030" s="115"/>
      <c r="AO2030" s="115"/>
      <c r="AP2030" s="115"/>
      <c r="AQ2030" s="115"/>
      <c r="AR2030" s="115"/>
      <c r="AS2030" s="115"/>
      <c r="AT2030" s="115"/>
      <c r="AU2030" s="115"/>
      <c r="AV2030" s="115"/>
      <c r="AW2030" s="115"/>
      <c r="AX2030" s="115"/>
      <c r="AY2030" s="115"/>
      <c r="AZ2030" s="115"/>
      <c r="BA2030" s="115"/>
      <c r="BB2030" s="115"/>
      <c r="BC2030" s="115"/>
      <c r="BD2030" s="115"/>
      <c r="BE2030" s="115"/>
      <c r="BF2030" s="115"/>
      <c r="BG2030" s="115"/>
      <c r="BH2030" s="115"/>
      <c r="BI2030" s="115"/>
      <c r="BJ2030" s="115"/>
      <c r="BK2030" s="115"/>
      <c r="BL2030" s="115"/>
      <c r="BM2030" s="115"/>
      <c r="BN2030" s="115"/>
      <c r="BO2030" s="8"/>
      <c r="BP2030" s="8"/>
      <c r="BQ2030" s="8"/>
      <c r="BR2030" s="8"/>
      <c r="BS2030" s="8"/>
      <c r="BT2030" s="8"/>
      <c r="BU2030" s="8"/>
      <c r="BV2030" s="8"/>
      <c r="BW2030" s="8"/>
      <c r="BX2030" s="8"/>
      <c r="BY2030" s="8"/>
      <c r="BZ2030" s="8"/>
      <c r="CA2030" s="8"/>
      <c r="CB2030" s="8"/>
      <c r="CC2030" s="8"/>
      <c r="CD2030" s="115"/>
      <c r="CE2030" s="8" t="str">
        <f t="shared" si="318"/>
        <v>NC</v>
      </c>
      <c r="CF2030" s="8" t="str">
        <f t="shared" si="321"/>
        <v>Invalid PM Setting</v>
      </c>
      <c r="CG2030" s="8" t="str">
        <f t="shared" si="322"/>
        <v>NC</v>
      </c>
      <c r="CH2030" s="8" t="str">
        <f t="shared" si="323"/>
        <v>Invalid PM Setting</v>
      </c>
      <c r="CI2030" s="8"/>
      <c r="CJ2030" s="8"/>
      <c r="CK2030" s="8"/>
      <c r="CL2030" s="8"/>
      <c r="CM2030" s="115"/>
      <c r="CN2030" s="115"/>
      <c r="CO2030" s="115"/>
      <c r="CP2030" s="115"/>
      <c r="CQ2030" s="8"/>
      <c r="CR2030" s="8"/>
      <c r="CS2030" s="8"/>
      <c r="CT2030" s="8"/>
      <c r="CU2030" s="115"/>
      <c r="CV2030" s="115"/>
      <c r="CY2030" s="115"/>
      <c r="CZ2030" s="8" t="str">
        <f t="shared" si="324"/>
        <v>NC</v>
      </c>
      <c r="DA2030" s="8" t="str">
        <f t="shared" si="325"/>
        <v>Invalid PM Setting</v>
      </c>
      <c r="DB2030" s="8" t="str">
        <f t="shared" si="326"/>
        <v>NC</v>
      </c>
      <c r="DC2030" s="8" t="str">
        <f t="shared" si="327"/>
        <v>Invalid PM Setting</v>
      </c>
      <c r="DD2030" s="8"/>
      <c r="DE2030" s="8"/>
      <c r="DF2030" s="8"/>
      <c r="DG2030" s="115"/>
      <c r="DH2030" s="115"/>
      <c r="DI2030" s="115"/>
      <c r="DJ2030" s="115"/>
      <c r="DK2030" s="8"/>
      <c r="DL2030" s="8"/>
      <c r="DM2030" s="8"/>
      <c r="DN2030" s="8"/>
      <c r="DO2030" s="8"/>
      <c r="DP2030" s="115"/>
      <c r="DQ2030" s="115"/>
      <c r="DR2030" s="115"/>
      <c r="DS2030" s="115"/>
      <c r="DT2030" s="115"/>
    </row>
    <row r="2031" spans="1:124" ht="12.75" customHeight="1">
      <c r="A2031" s="115"/>
      <c r="B2031" s="89">
        <v>2028</v>
      </c>
      <c r="C2031" s="8"/>
      <c r="D2031" s="8"/>
      <c r="E2031" s="8"/>
      <c r="F2031" s="8"/>
      <c r="G2031" s="8"/>
      <c r="H2031" s="8"/>
      <c r="I2031" s="8" t="s">
        <v>4889</v>
      </c>
      <c r="J2031" s="8" t="s">
        <v>6596</v>
      </c>
      <c r="K2031" s="8"/>
      <c r="L2031" s="8"/>
      <c r="M2031" s="8"/>
      <c r="N2031" s="8"/>
      <c r="O2031" s="8" t="s">
        <v>6264</v>
      </c>
      <c r="P2031" s="8"/>
      <c r="Q2031" s="8"/>
      <c r="R2031" s="8"/>
      <c r="S2031" s="8"/>
      <c r="T2031" s="8"/>
      <c r="U2031" s="8"/>
      <c r="V2031" s="8"/>
      <c r="W2031" s="8"/>
      <c r="X2031" s="8"/>
      <c r="Y2031" s="8"/>
      <c r="Z2031" s="8"/>
      <c r="AA2031" s="8"/>
      <c r="AB2031" s="8"/>
      <c r="AC2031" s="8" t="str">
        <f t="shared" si="319"/>
        <v>NO</v>
      </c>
      <c r="AD2031" s="8" t="str">
        <f t="shared" si="320"/>
        <v>NC,,,,,,,,,,,,,</v>
      </c>
      <c r="AE2031" s="8"/>
      <c r="AF2031" s="115"/>
      <c r="AG2031" s="115"/>
      <c r="AH2031" s="8" t="s">
        <v>4889</v>
      </c>
      <c r="AI2031" s="115" t="s">
        <v>4889</v>
      </c>
      <c r="AJ2031" s="115"/>
      <c r="AK2031" s="115"/>
      <c r="AL2031" s="115"/>
      <c r="AM2031" s="115"/>
      <c r="AN2031" s="115"/>
      <c r="AO2031" s="115"/>
      <c r="AP2031" s="115"/>
      <c r="AQ2031" s="115"/>
      <c r="AR2031" s="115"/>
      <c r="AS2031" s="115"/>
      <c r="AT2031" s="115"/>
      <c r="AU2031" s="115"/>
      <c r="AV2031" s="115"/>
      <c r="AW2031" s="115"/>
      <c r="AX2031" s="115"/>
      <c r="AY2031" s="115"/>
      <c r="AZ2031" s="115"/>
      <c r="BA2031" s="115"/>
      <c r="BB2031" s="115"/>
      <c r="BC2031" s="115"/>
      <c r="BD2031" s="115"/>
      <c r="BE2031" s="115"/>
      <c r="BF2031" s="115"/>
      <c r="BG2031" s="115"/>
      <c r="BH2031" s="115"/>
      <c r="BI2031" s="115"/>
      <c r="BJ2031" s="115"/>
      <c r="BK2031" s="115"/>
      <c r="BL2031" s="115"/>
      <c r="BM2031" s="115"/>
      <c r="BN2031" s="115"/>
      <c r="BO2031" s="8"/>
      <c r="BP2031" s="8"/>
      <c r="BQ2031" s="8"/>
      <c r="BR2031" s="8"/>
      <c r="BS2031" s="8"/>
      <c r="BT2031" s="8"/>
      <c r="BU2031" s="8"/>
      <c r="BV2031" s="8"/>
      <c r="BW2031" s="8"/>
      <c r="BX2031" s="8"/>
      <c r="BY2031" s="8"/>
      <c r="BZ2031" s="8"/>
      <c r="CA2031" s="8"/>
      <c r="CB2031" s="8"/>
      <c r="CC2031" s="8"/>
      <c r="CD2031" s="115"/>
      <c r="CE2031" s="8" t="str">
        <f t="shared" si="318"/>
        <v>NC</v>
      </c>
      <c r="CF2031" s="8" t="str">
        <f t="shared" si="321"/>
        <v>Invalid PM Setting</v>
      </c>
      <c r="CG2031" s="8" t="str">
        <f t="shared" si="322"/>
        <v>NC</v>
      </c>
      <c r="CH2031" s="8" t="str">
        <f t="shared" si="323"/>
        <v>Invalid PM Setting</v>
      </c>
      <c r="CI2031" s="8"/>
      <c r="CJ2031" s="8"/>
      <c r="CK2031" s="8"/>
      <c r="CL2031" s="8"/>
      <c r="CM2031" s="115"/>
      <c r="CN2031" s="115"/>
      <c r="CO2031" s="115"/>
      <c r="CP2031" s="115"/>
      <c r="CQ2031" s="8"/>
      <c r="CR2031" s="8"/>
      <c r="CS2031" s="8"/>
      <c r="CT2031" s="8"/>
      <c r="CU2031" s="115"/>
      <c r="CV2031" s="115"/>
      <c r="CY2031" s="115"/>
      <c r="CZ2031" s="8" t="str">
        <f t="shared" si="324"/>
        <v>NC</v>
      </c>
      <c r="DA2031" s="8" t="str">
        <f t="shared" si="325"/>
        <v>Invalid PM Setting</v>
      </c>
      <c r="DB2031" s="8" t="str">
        <f t="shared" si="326"/>
        <v>NC</v>
      </c>
      <c r="DC2031" s="8" t="str">
        <f t="shared" si="327"/>
        <v>Invalid PM Setting</v>
      </c>
      <c r="DD2031" s="8"/>
      <c r="DE2031" s="8"/>
      <c r="DF2031" s="8"/>
      <c r="DG2031" s="115"/>
      <c r="DH2031" s="115"/>
      <c r="DI2031" s="115"/>
      <c r="DJ2031" s="115"/>
      <c r="DK2031" s="8"/>
      <c r="DL2031" s="8"/>
      <c r="DM2031" s="8"/>
      <c r="DN2031" s="8"/>
      <c r="DO2031" s="8"/>
      <c r="DP2031" s="115"/>
      <c r="DQ2031" s="115"/>
      <c r="DR2031" s="115"/>
      <c r="DS2031" s="115"/>
      <c r="DT2031" s="115"/>
    </row>
    <row r="2032" spans="1:124" ht="12.75" customHeight="1">
      <c r="A2032" s="115"/>
      <c r="B2032" s="89">
        <v>2029</v>
      </c>
      <c r="C2032" s="8"/>
      <c r="D2032" s="8"/>
      <c r="E2032" s="8"/>
      <c r="F2032" s="8"/>
      <c r="G2032" s="8"/>
      <c r="H2032" s="8"/>
      <c r="I2032" s="8" t="s">
        <v>4889</v>
      </c>
      <c r="J2032" s="8" t="s">
        <v>6602</v>
      </c>
      <c r="K2032" s="8"/>
      <c r="L2032" s="8"/>
      <c r="M2032" s="8"/>
      <c r="N2032" s="8"/>
      <c r="O2032" s="8" t="s">
        <v>6264</v>
      </c>
      <c r="P2032" s="8"/>
      <c r="Q2032" s="8"/>
      <c r="R2032" s="8"/>
      <c r="S2032" s="8"/>
      <c r="T2032" s="8"/>
      <c r="U2032" s="8"/>
      <c r="V2032" s="8"/>
      <c r="W2032" s="8"/>
      <c r="X2032" s="8"/>
      <c r="Y2032" s="8"/>
      <c r="Z2032" s="8"/>
      <c r="AA2032" s="8"/>
      <c r="AB2032" s="8"/>
      <c r="AC2032" s="8" t="str">
        <f t="shared" si="319"/>
        <v>NO</v>
      </c>
      <c r="AD2032" s="8" t="str">
        <f t="shared" si="320"/>
        <v>NC,,,,,,,,,,,,,</v>
      </c>
      <c r="AE2032" s="8"/>
      <c r="AF2032" s="115"/>
      <c r="AG2032" s="115"/>
      <c r="AH2032" s="8" t="s">
        <v>4889</v>
      </c>
      <c r="AI2032" s="115" t="s">
        <v>4889</v>
      </c>
      <c r="AJ2032" s="115"/>
      <c r="AK2032" s="115"/>
      <c r="AL2032" s="115"/>
      <c r="AM2032" s="115"/>
      <c r="AN2032" s="115"/>
      <c r="AO2032" s="115"/>
      <c r="AP2032" s="115"/>
      <c r="AQ2032" s="115"/>
      <c r="AR2032" s="115"/>
      <c r="AS2032" s="115"/>
      <c r="AT2032" s="115"/>
      <c r="AU2032" s="115"/>
      <c r="AV2032" s="115"/>
      <c r="AW2032" s="115"/>
      <c r="AX2032" s="115"/>
      <c r="AY2032" s="115"/>
      <c r="AZ2032" s="115"/>
      <c r="BA2032" s="115"/>
      <c r="BB2032" s="115"/>
      <c r="BC2032" s="115"/>
      <c r="BD2032" s="115"/>
      <c r="BE2032" s="115"/>
      <c r="BF2032" s="115"/>
      <c r="BG2032" s="115"/>
      <c r="BH2032" s="115"/>
      <c r="BI2032" s="115"/>
      <c r="BJ2032" s="115"/>
      <c r="BK2032" s="115"/>
      <c r="BL2032" s="115"/>
      <c r="BM2032" s="115"/>
      <c r="BN2032" s="115"/>
      <c r="BO2032" s="8"/>
      <c r="BP2032" s="8"/>
      <c r="BQ2032" s="8"/>
      <c r="BR2032" s="8"/>
      <c r="BS2032" s="8"/>
      <c r="BT2032" s="8"/>
      <c r="BU2032" s="8"/>
      <c r="BV2032" s="8"/>
      <c r="BW2032" s="8"/>
      <c r="BX2032" s="8"/>
      <c r="BY2032" s="8"/>
      <c r="BZ2032" s="8"/>
      <c r="CA2032" s="8"/>
      <c r="CB2032" s="8"/>
      <c r="CC2032" s="8"/>
      <c r="CD2032" s="115"/>
      <c r="CE2032" s="8" t="str">
        <f t="shared" si="318"/>
        <v>NC</v>
      </c>
      <c r="CF2032" s="8" t="str">
        <f t="shared" si="321"/>
        <v>Invalid PM Setting</v>
      </c>
      <c r="CG2032" s="8" t="str">
        <f t="shared" si="322"/>
        <v>NC</v>
      </c>
      <c r="CH2032" s="8" t="str">
        <f t="shared" si="323"/>
        <v>Invalid PM Setting</v>
      </c>
      <c r="CI2032" s="8"/>
      <c r="CJ2032" s="8"/>
      <c r="CK2032" s="8"/>
      <c r="CL2032" s="8"/>
      <c r="CM2032" s="115"/>
      <c r="CN2032" s="115"/>
      <c r="CO2032" s="115"/>
      <c r="CP2032" s="115"/>
      <c r="CQ2032" s="8"/>
      <c r="CR2032" s="8"/>
      <c r="CS2032" s="8"/>
      <c r="CT2032" s="8"/>
      <c r="CU2032" s="115"/>
      <c r="CV2032" s="115"/>
      <c r="CY2032" s="115"/>
      <c r="CZ2032" s="8" t="str">
        <f t="shared" si="324"/>
        <v>NC</v>
      </c>
      <c r="DA2032" s="8" t="str">
        <f t="shared" si="325"/>
        <v>Invalid PM Setting</v>
      </c>
      <c r="DB2032" s="8" t="str">
        <f t="shared" si="326"/>
        <v>NC</v>
      </c>
      <c r="DC2032" s="8" t="str">
        <f t="shared" si="327"/>
        <v>Invalid PM Setting</v>
      </c>
      <c r="DD2032" s="8"/>
      <c r="DE2032" s="8"/>
      <c r="DF2032" s="8"/>
      <c r="DG2032" s="115"/>
      <c r="DH2032" s="115"/>
      <c r="DI2032" s="115"/>
      <c r="DJ2032" s="115"/>
      <c r="DK2032" s="8"/>
      <c r="DL2032" s="8"/>
      <c r="DM2032" s="8"/>
      <c r="DN2032" s="8"/>
      <c r="DO2032" s="8"/>
      <c r="DP2032" s="115"/>
      <c r="DQ2032" s="115"/>
      <c r="DR2032" s="115"/>
      <c r="DS2032" s="115"/>
      <c r="DT2032" s="115"/>
    </row>
    <row r="2033" spans="1:124" ht="12.75" customHeight="1">
      <c r="A2033" s="115"/>
      <c r="B2033" s="89">
        <v>2030</v>
      </c>
      <c r="C2033" s="8"/>
      <c r="D2033" s="8"/>
      <c r="E2033" s="8"/>
      <c r="F2033" s="8"/>
      <c r="G2033" s="8"/>
      <c r="H2033" s="8"/>
      <c r="I2033" s="8" t="s">
        <v>4889</v>
      </c>
      <c r="J2033" s="8" t="s">
        <v>4944</v>
      </c>
      <c r="K2033" s="8"/>
      <c r="L2033" s="8"/>
      <c r="M2033" s="8"/>
      <c r="N2033" s="8"/>
      <c r="O2033" s="8" t="s">
        <v>6264</v>
      </c>
      <c r="P2033" s="8"/>
      <c r="Q2033" s="8"/>
      <c r="R2033" s="8"/>
      <c r="S2033" s="8"/>
      <c r="T2033" s="8"/>
      <c r="U2033" s="8"/>
      <c r="V2033" s="8"/>
      <c r="W2033" s="8"/>
      <c r="X2033" s="8"/>
      <c r="Y2033" s="8"/>
      <c r="Z2033" s="8"/>
      <c r="AA2033" s="8"/>
      <c r="AB2033" s="8"/>
      <c r="AC2033" s="8" t="str">
        <f t="shared" si="319"/>
        <v>NO</v>
      </c>
      <c r="AD2033" s="8" t="str">
        <f t="shared" si="320"/>
        <v>NC,,,,,,,,,,,,,</v>
      </c>
      <c r="AE2033" s="8"/>
      <c r="AF2033" s="115"/>
      <c r="AG2033" s="115"/>
      <c r="AH2033" s="8" t="s">
        <v>4889</v>
      </c>
      <c r="AI2033" s="115" t="s">
        <v>4889</v>
      </c>
      <c r="AJ2033" s="115"/>
      <c r="AK2033" s="115"/>
      <c r="AL2033" s="115"/>
      <c r="AM2033" s="115"/>
      <c r="AN2033" s="115"/>
      <c r="AO2033" s="115"/>
      <c r="AP2033" s="115"/>
      <c r="AQ2033" s="115"/>
      <c r="AR2033" s="115"/>
      <c r="AS2033" s="115"/>
      <c r="AT2033" s="115"/>
      <c r="AU2033" s="115"/>
      <c r="AV2033" s="115"/>
      <c r="AW2033" s="115"/>
      <c r="AX2033" s="115"/>
      <c r="AY2033" s="115"/>
      <c r="AZ2033" s="115"/>
      <c r="BA2033" s="115"/>
      <c r="BB2033" s="115"/>
      <c r="BC2033" s="115"/>
      <c r="BD2033" s="115"/>
      <c r="BE2033" s="115"/>
      <c r="BF2033" s="115"/>
      <c r="BG2033" s="115"/>
      <c r="BH2033" s="115"/>
      <c r="BI2033" s="115"/>
      <c r="BJ2033" s="115"/>
      <c r="BK2033" s="115"/>
      <c r="BL2033" s="115"/>
      <c r="BM2033" s="115"/>
      <c r="BN2033" s="115"/>
      <c r="BO2033" s="8"/>
      <c r="BP2033" s="8"/>
      <c r="BQ2033" s="8"/>
      <c r="BR2033" s="8"/>
      <c r="BS2033" s="8"/>
      <c r="BT2033" s="8"/>
      <c r="BU2033" s="8"/>
      <c r="BV2033" s="8"/>
      <c r="BW2033" s="8"/>
      <c r="BX2033" s="8"/>
      <c r="BY2033" s="8"/>
      <c r="BZ2033" s="8"/>
      <c r="CA2033" s="8"/>
      <c r="CB2033" s="8"/>
      <c r="CC2033" s="8"/>
      <c r="CD2033" s="115"/>
      <c r="CE2033" s="8" t="str">
        <f t="shared" si="318"/>
        <v>NC</v>
      </c>
      <c r="CF2033" s="8" t="str">
        <f t="shared" si="321"/>
        <v>Invalid PM Setting</v>
      </c>
      <c r="CG2033" s="8" t="str">
        <f t="shared" si="322"/>
        <v>NC</v>
      </c>
      <c r="CH2033" s="8" t="str">
        <f t="shared" si="323"/>
        <v>Invalid PM Setting</v>
      </c>
      <c r="CI2033" s="8"/>
      <c r="CJ2033" s="8"/>
      <c r="CK2033" s="8"/>
      <c r="CL2033" s="8"/>
      <c r="CM2033" s="115"/>
      <c r="CN2033" s="115"/>
      <c r="CO2033" s="115"/>
      <c r="CP2033" s="115"/>
      <c r="CQ2033" s="8"/>
      <c r="CR2033" s="8"/>
      <c r="CS2033" s="8"/>
      <c r="CT2033" s="8"/>
      <c r="CU2033" s="115"/>
      <c r="CV2033" s="115"/>
      <c r="CY2033" s="115"/>
      <c r="CZ2033" s="8" t="str">
        <f t="shared" si="324"/>
        <v>NC</v>
      </c>
      <c r="DA2033" s="8" t="str">
        <f t="shared" si="325"/>
        <v>Invalid PM Setting</v>
      </c>
      <c r="DB2033" s="8" t="str">
        <f t="shared" si="326"/>
        <v>NC</v>
      </c>
      <c r="DC2033" s="8" t="str">
        <f t="shared" si="327"/>
        <v>Invalid PM Setting</v>
      </c>
      <c r="DD2033" s="8"/>
      <c r="DE2033" s="8"/>
      <c r="DF2033" s="8"/>
      <c r="DG2033" s="115"/>
      <c r="DH2033" s="115"/>
      <c r="DI2033" s="115"/>
      <c r="DJ2033" s="115"/>
      <c r="DK2033" s="8"/>
      <c r="DL2033" s="8"/>
      <c r="DM2033" s="8"/>
      <c r="DN2033" s="8"/>
      <c r="DO2033" s="8"/>
      <c r="DP2033" s="115"/>
      <c r="DQ2033" s="115"/>
      <c r="DR2033" s="115"/>
      <c r="DS2033" s="115"/>
      <c r="DT2033" s="115"/>
    </row>
    <row r="2034" spans="1:124" ht="12.75" customHeight="1">
      <c r="A2034" s="115"/>
      <c r="B2034" s="89">
        <v>2031</v>
      </c>
      <c r="C2034" s="8"/>
      <c r="D2034" s="8"/>
      <c r="E2034" s="8"/>
      <c r="F2034" s="8"/>
      <c r="G2034" s="8"/>
      <c r="H2034" s="8"/>
      <c r="I2034" s="8" t="s">
        <v>4889</v>
      </c>
      <c r="J2034" s="8" t="s">
        <v>3384</v>
      </c>
      <c r="K2034" s="8"/>
      <c r="L2034" s="8"/>
      <c r="M2034" s="8"/>
      <c r="N2034" s="8"/>
      <c r="O2034" s="8" t="s">
        <v>6264</v>
      </c>
      <c r="P2034" s="8"/>
      <c r="Q2034" s="8"/>
      <c r="R2034" s="8"/>
      <c r="S2034" s="8"/>
      <c r="T2034" s="8"/>
      <c r="U2034" s="8"/>
      <c r="V2034" s="8"/>
      <c r="W2034" s="8"/>
      <c r="X2034" s="8"/>
      <c r="Y2034" s="8"/>
      <c r="Z2034" s="8"/>
      <c r="AA2034" s="8"/>
      <c r="AB2034" s="8"/>
      <c r="AC2034" s="8" t="str">
        <f t="shared" si="319"/>
        <v>NO</v>
      </c>
      <c r="AD2034" s="8" t="str">
        <f t="shared" si="320"/>
        <v>NC,,,,,,,,,,,,,</v>
      </c>
      <c r="AE2034" s="8"/>
      <c r="AF2034" s="115"/>
      <c r="AG2034" s="115"/>
      <c r="AH2034" s="8" t="s">
        <v>4889</v>
      </c>
      <c r="AI2034" s="115" t="s">
        <v>4889</v>
      </c>
      <c r="AJ2034" s="115"/>
      <c r="AK2034" s="115"/>
      <c r="AL2034" s="115"/>
      <c r="AM2034" s="115"/>
      <c r="AN2034" s="115"/>
      <c r="AO2034" s="115"/>
      <c r="AP2034" s="115"/>
      <c r="AQ2034" s="115"/>
      <c r="AR2034" s="115"/>
      <c r="AS2034" s="115"/>
      <c r="AT2034" s="115"/>
      <c r="AU2034" s="115"/>
      <c r="AV2034" s="115"/>
      <c r="AW2034" s="115"/>
      <c r="AX2034" s="115"/>
      <c r="AY2034" s="115"/>
      <c r="AZ2034" s="115"/>
      <c r="BA2034" s="115"/>
      <c r="BB2034" s="115"/>
      <c r="BC2034" s="115"/>
      <c r="BD2034" s="115"/>
      <c r="BE2034" s="115"/>
      <c r="BF2034" s="115"/>
      <c r="BG2034" s="115"/>
      <c r="BH2034" s="115"/>
      <c r="BI2034" s="115"/>
      <c r="BJ2034" s="115"/>
      <c r="BK2034" s="115"/>
      <c r="BL2034" s="115"/>
      <c r="BM2034" s="115"/>
      <c r="BN2034" s="115"/>
      <c r="BO2034" s="8"/>
      <c r="BP2034" s="8"/>
      <c r="BQ2034" s="8"/>
      <c r="BR2034" s="8"/>
      <c r="BS2034" s="8"/>
      <c r="BT2034" s="8"/>
      <c r="BU2034" s="8"/>
      <c r="BV2034" s="8"/>
      <c r="BW2034" s="8"/>
      <c r="BX2034" s="8"/>
      <c r="BY2034" s="8"/>
      <c r="BZ2034" s="8"/>
      <c r="CA2034" s="8"/>
      <c r="CB2034" s="8"/>
      <c r="CC2034" s="8"/>
      <c r="CD2034" s="115"/>
      <c r="CE2034" s="8" t="str">
        <f t="shared" si="318"/>
        <v>NC</v>
      </c>
      <c r="CF2034" s="8" t="str">
        <f t="shared" si="321"/>
        <v>Invalid PM Setting</v>
      </c>
      <c r="CG2034" s="8" t="str">
        <f t="shared" si="322"/>
        <v>NC</v>
      </c>
      <c r="CH2034" s="8" t="str">
        <f t="shared" si="323"/>
        <v>Invalid PM Setting</v>
      </c>
      <c r="CI2034" s="8"/>
      <c r="CJ2034" s="8"/>
      <c r="CK2034" s="8"/>
      <c r="CL2034" s="8"/>
      <c r="CM2034" s="115"/>
      <c r="CN2034" s="115"/>
      <c r="CO2034" s="115"/>
      <c r="CP2034" s="115"/>
      <c r="CQ2034" s="8"/>
      <c r="CR2034" s="8"/>
      <c r="CS2034" s="8"/>
      <c r="CT2034" s="8"/>
      <c r="CU2034" s="115"/>
      <c r="CV2034" s="115"/>
      <c r="CY2034" s="115"/>
      <c r="CZ2034" s="8" t="str">
        <f t="shared" si="324"/>
        <v>NC</v>
      </c>
      <c r="DA2034" s="8" t="str">
        <f t="shared" si="325"/>
        <v>Invalid PM Setting</v>
      </c>
      <c r="DB2034" s="8" t="str">
        <f t="shared" si="326"/>
        <v>NC</v>
      </c>
      <c r="DC2034" s="8" t="str">
        <f t="shared" si="327"/>
        <v>Invalid PM Setting</v>
      </c>
      <c r="DD2034" s="8"/>
      <c r="DE2034" s="8"/>
      <c r="DF2034" s="8"/>
      <c r="DG2034" s="115"/>
      <c r="DH2034" s="115"/>
      <c r="DI2034" s="115"/>
      <c r="DJ2034" s="115"/>
      <c r="DK2034" s="8"/>
      <c r="DL2034" s="8"/>
      <c r="DM2034" s="8"/>
      <c r="DN2034" s="8"/>
      <c r="DO2034" s="8"/>
      <c r="DP2034" s="115"/>
      <c r="DQ2034" s="115"/>
      <c r="DR2034" s="115"/>
      <c r="DS2034" s="115"/>
      <c r="DT2034" s="115"/>
    </row>
    <row r="2035" spans="1:124" ht="12.75" customHeight="1">
      <c r="A2035" s="115"/>
      <c r="B2035" s="89">
        <v>2032</v>
      </c>
      <c r="C2035" s="8"/>
      <c r="D2035" s="8"/>
      <c r="E2035" s="8"/>
      <c r="F2035" s="8"/>
      <c r="G2035" s="8"/>
      <c r="H2035" s="8"/>
      <c r="I2035" s="8" t="s">
        <v>4889</v>
      </c>
      <c r="J2035" s="8" t="s">
        <v>7120</v>
      </c>
      <c r="K2035" s="8"/>
      <c r="L2035" s="8"/>
      <c r="M2035" s="8"/>
      <c r="N2035" s="8"/>
      <c r="O2035" s="8" t="s">
        <v>6264</v>
      </c>
      <c r="P2035" s="8"/>
      <c r="Q2035" s="8"/>
      <c r="R2035" s="8"/>
      <c r="S2035" s="8"/>
      <c r="T2035" s="8"/>
      <c r="U2035" s="8"/>
      <c r="V2035" s="8"/>
      <c r="W2035" s="8"/>
      <c r="X2035" s="8"/>
      <c r="Y2035" s="8"/>
      <c r="Z2035" s="8"/>
      <c r="AA2035" s="8"/>
      <c r="AB2035" s="8"/>
      <c r="AC2035" s="8" t="str">
        <f t="shared" si="319"/>
        <v>NO</v>
      </c>
      <c r="AD2035" s="8" t="str">
        <f t="shared" si="320"/>
        <v>NC,,,,,,,,,,,,,</v>
      </c>
      <c r="AE2035" s="8"/>
      <c r="AF2035" s="115"/>
      <c r="AG2035" s="115"/>
      <c r="AH2035" s="8" t="s">
        <v>4889</v>
      </c>
      <c r="AI2035" s="115" t="s">
        <v>4889</v>
      </c>
      <c r="AJ2035" s="115"/>
      <c r="AK2035" s="115"/>
      <c r="AL2035" s="115"/>
      <c r="AM2035" s="115"/>
      <c r="AN2035" s="115"/>
      <c r="AO2035" s="115"/>
      <c r="AP2035" s="115"/>
      <c r="AQ2035" s="115"/>
      <c r="AR2035" s="115"/>
      <c r="AS2035" s="115"/>
      <c r="AT2035" s="115"/>
      <c r="AU2035" s="115"/>
      <c r="AV2035" s="115"/>
      <c r="AW2035" s="115"/>
      <c r="AX2035" s="115"/>
      <c r="AY2035" s="115"/>
      <c r="AZ2035" s="115"/>
      <c r="BA2035" s="115"/>
      <c r="BB2035" s="115"/>
      <c r="BC2035" s="115"/>
      <c r="BD2035" s="115"/>
      <c r="BE2035" s="115"/>
      <c r="BF2035" s="115"/>
      <c r="BG2035" s="115"/>
      <c r="BH2035" s="115"/>
      <c r="BI2035" s="115"/>
      <c r="BJ2035" s="115"/>
      <c r="BK2035" s="115"/>
      <c r="BL2035" s="115"/>
      <c r="BM2035" s="115"/>
      <c r="BN2035" s="115"/>
      <c r="BO2035" s="8"/>
      <c r="BP2035" s="8"/>
      <c r="BQ2035" s="8"/>
      <c r="BR2035" s="8"/>
      <c r="BS2035" s="8"/>
      <c r="BT2035" s="8"/>
      <c r="BU2035" s="8"/>
      <c r="BV2035" s="8"/>
      <c r="BW2035" s="8"/>
      <c r="BX2035" s="8"/>
      <c r="BY2035" s="8"/>
      <c r="BZ2035" s="8"/>
      <c r="CA2035" s="8"/>
      <c r="CB2035" s="8"/>
      <c r="CC2035" s="8"/>
      <c r="CD2035" s="115"/>
      <c r="CE2035" s="8" t="str">
        <f t="shared" si="318"/>
        <v>NC</v>
      </c>
      <c r="CF2035" s="8" t="str">
        <f t="shared" si="321"/>
        <v>Invalid PM Setting</v>
      </c>
      <c r="CG2035" s="8" t="str">
        <f t="shared" si="322"/>
        <v>NC</v>
      </c>
      <c r="CH2035" s="8" t="str">
        <f t="shared" si="323"/>
        <v>Invalid PM Setting</v>
      </c>
      <c r="CI2035" s="8"/>
      <c r="CJ2035" s="8"/>
      <c r="CK2035" s="8"/>
      <c r="CL2035" s="8"/>
      <c r="CM2035" s="115"/>
      <c r="CN2035" s="115"/>
      <c r="CO2035" s="115"/>
      <c r="CP2035" s="115"/>
      <c r="CQ2035" s="8"/>
      <c r="CR2035" s="8"/>
      <c r="CS2035" s="8"/>
      <c r="CT2035" s="8"/>
      <c r="CU2035" s="115"/>
      <c r="CV2035" s="115"/>
      <c r="CY2035" s="115"/>
      <c r="CZ2035" s="8" t="str">
        <f t="shared" si="324"/>
        <v>NC</v>
      </c>
      <c r="DA2035" s="8" t="str">
        <f t="shared" si="325"/>
        <v>Invalid PM Setting</v>
      </c>
      <c r="DB2035" s="8" t="str">
        <f t="shared" si="326"/>
        <v>NC</v>
      </c>
      <c r="DC2035" s="8" t="str">
        <f t="shared" si="327"/>
        <v>Invalid PM Setting</v>
      </c>
      <c r="DD2035" s="8"/>
      <c r="DE2035" s="8"/>
      <c r="DF2035" s="8"/>
      <c r="DG2035" s="115"/>
      <c r="DH2035" s="115"/>
      <c r="DI2035" s="115"/>
      <c r="DJ2035" s="115"/>
      <c r="DK2035" s="8"/>
      <c r="DL2035" s="8"/>
      <c r="DM2035" s="8"/>
      <c r="DN2035" s="8"/>
      <c r="DO2035" s="8"/>
      <c r="DP2035" s="115"/>
      <c r="DQ2035" s="115"/>
      <c r="DR2035" s="115"/>
      <c r="DS2035" s="115"/>
      <c r="DT2035" s="115"/>
    </row>
    <row r="2036" spans="1:124" ht="12.75" customHeight="1">
      <c r="A2036" s="115"/>
      <c r="B2036" s="89">
        <v>2033</v>
      </c>
      <c r="C2036" s="8"/>
      <c r="D2036" s="8"/>
      <c r="E2036" s="8"/>
      <c r="F2036" s="8"/>
      <c r="G2036" s="8"/>
      <c r="H2036" s="8"/>
      <c r="I2036" s="8" t="s">
        <v>4889</v>
      </c>
      <c r="J2036" s="8" t="s">
        <v>5469</v>
      </c>
      <c r="K2036" s="8"/>
      <c r="L2036" s="8"/>
      <c r="M2036" s="8"/>
      <c r="N2036" s="8"/>
      <c r="O2036" s="8" t="s">
        <v>6264</v>
      </c>
      <c r="P2036" s="8"/>
      <c r="Q2036" s="8"/>
      <c r="R2036" s="8"/>
      <c r="S2036" s="8"/>
      <c r="T2036" s="8"/>
      <c r="U2036" s="8"/>
      <c r="V2036" s="8"/>
      <c r="W2036" s="8"/>
      <c r="X2036" s="8"/>
      <c r="Y2036" s="8"/>
      <c r="Z2036" s="8"/>
      <c r="AA2036" s="8"/>
      <c r="AB2036" s="8"/>
      <c r="AC2036" s="8" t="str">
        <f t="shared" si="319"/>
        <v>NO</v>
      </c>
      <c r="AD2036" s="8" t="str">
        <f t="shared" si="320"/>
        <v>NC,,,,,,,,,,,,,</v>
      </c>
      <c r="AE2036" s="8"/>
      <c r="AF2036" s="115"/>
      <c r="AG2036" s="115"/>
      <c r="AH2036" s="8" t="s">
        <v>4889</v>
      </c>
      <c r="AI2036" s="115" t="s">
        <v>4889</v>
      </c>
      <c r="AJ2036" s="115"/>
      <c r="AK2036" s="115"/>
      <c r="AL2036" s="115"/>
      <c r="AM2036" s="115"/>
      <c r="AN2036" s="115"/>
      <c r="AO2036" s="115"/>
      <c r="AP2036" s="115"/>
      <c r="AQ2036" s="115"/>
      <c r="AR2036" s="115"/>
      <c r="AS2036" s="115"/>
      <c r="AT2036" s="115"/>
      <c r="AU2036" s="115"/>
      <c r="AV2036" s="115"/>
      <c r="AW2036" s="115"/>
      <c r="AX2036" s="115"/>
      <c r="AY2036" s="115"/>
      <c r="AZ2036" s="115"/>
      <c r="BA2036" s="115"/>
      <c r="BB2036" s="115"/>
      <c r="BC2036" s="115"/>
      <c r="BD2036" s="115"/>
      <c r="BE2036" s="115"/>
      <c r="BF2036" s="115"/>
      <c r="BG2036" s="115"/>
      <c r="BH2036" s="115"/>
      <c r="BI2036" s="115"/>
      <c r="BJ2036" s="115"/>
      <c r="BK2036" s="115"/>
      <c r="BL2036" s="115"/>
      <c r="BM2036" s="115"/>
      <c r="BN2036" s="115"/>
      <c r="BO2036" s="8"/>
      <c r="BP2036" s="8"/>
      <c r="BQ2036" s="8"/>
      <c r="BR2036" s="8"/>
      <c r="BS2036" s="8"/>
      <c r="BT2036" s="8"/>
      <c r="BU2036" s="8"/>
      <c r="BV2036" s="8"/>
      <c r="BW2036" s="8"/>
      <c r="BX2036" s="8"/>
      <c r="BY2036" s="8"/>
      <c r="BZ2036" s="8"/>
      <c r="CA2036" s="8"/>
      <c r="CB2036" s="8"/>
      <c r="CC2036" s="8"/>
      <c r="CD2036" s="115"/>
      <c r="CE2036" s="8" t="str">
        <f t="shared" si="318"/>
        <v>NC</v>
      </c>
      <c r="CF2036" s="8" t="str">
        <f t="shared" si="321"/>
        <v>Invalid PM Setting</v>
      </c>
      <c r="CG2036" s="8" t="str">
        <f t="shared" si="322"/>
        <v>NC</v>
      </c>
      <c r="CH2036" s="8" t="str">
        <f t="shared" si="323"/>
        <v>Invalid PM Setting</v>
      </c>
      <c r="CI2036" s="8"/>
      <c r="CJ2036" s="8"/>
      <c r="CK2036" s="8"/>
      <c r="CL2036" s="8"/>
      <c r="CM2036" s="115"/>
      <c r="CN2036" s="115"/>
      <c r="CO2036" s="115"/>
      <c r="CP2036" s="115"/>
      <c r="CQ2036" s="8"/>
      <c r="CR2036" s="8"/>
      <c r="CS2036" s="8"/>
      <c r="CT2036" s="8"/>
      <c r="CU2036" s="115"/>
      <c r="CV2036" s="115"/>
      <c r="CY2036" s="115"/>
      <c r="CZ2036" s="8" t="str">
        <f t="shared" si="324"/>
        <v>NC</v>
      </c>
      <c r="DA2036" s="8" t="str">
        <f t="shared" si="325"/>
        <v>Invalid PM Setting</v>
      </c>
      <c r="DB2036" s="8" t="str">
        <f t="shared" si="326"/>
        <v>NC</v>
      </c>
      <c r="DC2036" s="8" t="str">
        <f t="shared" si="327"/>
        <v>Invalid PM Setting</v>
      </c>
      <c r="DD2036" s="8"/>
      <c r="DE2036" s="8"/>
      <c r="DF2036" s="8"/>
      <c r="DG2036" s="115"/>
      <c r="DH2036" s="115"/>
      <c r="DI2036" s="115"/>
      <c r="DJ2036" s="115"/>
      <c r="DK2036" s="8"/>
      <c r="DL2036" s="8"/>
      <c r="DM2036" s="8"/>
      <c r="DN2036" s="8"/>
      <c r="DO2036" s="8"/>
      <c r="DP2036" s="115"/>
      <c r="DQ2036" s="115"/>
      <c r="DR2036" s="115"/>
      <c r="DS2036" s="115"/>
      <c r="DT2036" s="115"/>
    </row>
    <row r="2037" spans="1:124" ht="12.75" customHeight="1">
      <c r="A2037" s="115"/>
      <c r="B2037" s="89">
        <v>2034</v>
      </c>
      <c r="C2037" s="8"/>
      <c r="D2037" s="8"/>
      <c r="E2037" s="8"/>
      <c r="F2037" s="8"/>
      <c r="G2037" s="8"/>
      <c r="H2037" s="8"/>
      <c r="I2037" s="8" t="s">
        <v>4889</v>
      </c>
      <c r="J2037" s="8" t="s">
        <v>5359</v>
      </c>
      <c r="K2037" s="8"/>
      <c r="L2037" s="8"/>
      <c r="M2037" s="8"/>
      <c r="N2037" s="8"/>
      <c r="O2037" s="8" t="s">
        <v>6264</v>
      </c>
      <c r="P2037" s="8"/>
      <c r="Q2037" s="8"/>
      <c r="R2037" s="8"/>
      <c r="S2037" s="8"/>
      <c r="T2037" s="8"/>
      <c r="U2037" s="8"/>
      <c r="V2037" s="8"/>
      <c r="W2037" s="8"/>
      <c r="X2037" s="8"/>
      <c r="Y2037" s="8"/>
      <c r="Z2037" s="8"/>
      <c r="AA2037" s="8"/>
      <c r="AB2037" s="8"/>
      <c r="AC2037" s="8" t="str">
        <f t="shared" si="319"/>
        <v>NO</v>
      </c>
      <c r="AD2037" s="8" t="str">
        <f t="shared" si="320"/>
        <v>NC,,,,,,,,,,,,,</v>
      </c>
      <c r="AE2037" s="8"/>
      <c r="AF2037" s="115"/>
      <c r="AG2037" s="115"/>
      <c r="AH2037" s="8" t="s">
        <v>4889</v>
      </c>
      <c r="AI2037" s="115" t="s">
        <v>4889</v>
      </c>
      <c r="AJ2037" s="115"/>
      <c r="AK2037" s="115"/>
      <c r="AL2037" s="115"/>
      <c r="AM2037" s="115"/>
      <c r="AN2037" s="115"/>
      <c r="AO2037" s="115"/>
      <c r="AP2037" s="115"/>
      <c r="AQ2037" s="115"/>
      <c r="AR2037" s="115"/>
      <c r="AS2037" s="115"/>
      <c r="AT2037" s="115"/>
      <c r="AU2037" s="115"/>
      <c r="AV2037" s="115"/>
      <c r="AW2037" s="115"/>
      <c r="AX2037" s="115"/>
      <c r="AY2037" s="115"/>
      <c r="AZ2037" s="115"/>
      <c r="BA2037" s="115"/>
      <c r="BB2037" s="115"/>
      <c r="BC2037" s="115"/>
      <c r="BD2037" s="115"/>
      <c r="BE2037" s="115"/>
      <c r="BF2037" s="115"/>
      <c r="BG2037" s="115"/>
      <c r="BH2037" s="115"/>
      <c r="BI2037" s="115"/>
      <c r="BJ2037" s="115"/>
      <c r="BK2037" s="115"/>
      <c r="BL2037" s="115"/>
      <c r="BM2037" s="115"/>
      <c r="BN2037" s="115"/>
      <c r="BO2037" s="8"/>
      <c r="BP2037" s="8"/>
      <c r="BQ2037" s="8"/>
      <c r="BR2037" s="8"/>
      <c r="BS2037" s="8"/>
      <c r="BT2037" s="8"/>
      <c r="BU2037" s="8"/>
      <c r="BV2037" s="8"/>
      <c r="BW2037" s="8"/>
      <c r="BX2037" s="8"/>
      <c r="BY2037" s="8"/>
      <c r="BZ2037" s="8"/>
      <c r="CA2037" s="8"/>
      <c r="CB2037" s="8"/>
      <c r="CC2037" s="8"/>
      <c r="CD2037" s="115"/>
      <c r="CE2037" s="8" t="str">
        <f t="shared" si="318"/>
        <v>NC</v>
      </c>
      <c r="CF2037" s="8" t="str">
        <f t="shared" si="321"/>
        <v>Invalid PM Setting</v>
      </c>
      <c r="CG2037" s="8" t="str">
        <f t="shared" si="322"/>
        <v>NC</v>
      </c>
      <c r="CH2037" s="8" t="str">
        <f t="shared" si="323"/>
        <v>Invalid PM Setting</v>
      </c>
      <c r="CI2037" s="8"/>
      <c r="CJ2037" s="8"/>
      <c r="CK2037" s="8"/>
      <c r="CL2037" s="8"/>
      <c r="CM2037" s="115"/>
      <c r="CN2037" s="115"/>
      <c r="CO2037" s="115"/>
      <c r="CP2037" s="115"/>
      <c r="CQ2037" s="8"/>
      <c r="CR2037" s="8"/>
      <c r="CS2037" s="8"/>
      <c r="CT2037" s="8"/>
      <c r="CU2037" s="115"/>
      <c r="CV2037" s="115"/>
      <c r="CY2037" s="115"/>
      <c r="CZ2037" s="8" t="str">
        <f t="shared" si="324"/>
        <v>NC</v>
      </c>
      <c r="DA2037" s="8" t="str">
        <f t="shared" si="325"/>
        <v>Invalid PM Setting</v>
      </c>
      <c r="DB2037" s="8" t="str">
        <f t="shared" si="326"/>
        <v>NC</v>
      </c>
      <c r="DC2037" s="8" t="str">
        <f t="shared" si="327"/>
        <v>Invalid PM Setting</v>
      </c>
      <c r="DD2037" s="8"/>
      <c r="DE2037" s="8"/>
      <c r="DF2037" s="8"/>
      <c r="DG2037" s="115"/>
      <c r="DH2037" s="115"/>
      <c r="DI2037" s="115"/>
      <c r="DJ2037" s="115"/>
      <c r="DK2037" s="8"/>
      <c r="DL2037" s="8"/>
      <c r="DM2037" s="8"/>
      <c r="DN2037" s="8"/>
      <c r="DO2037" s="8"/>
      <c r="DP2037" s="115"/>
      <c r="DQ2037" s="115"/>
      <c r="DR2037" s="115"/>
      <c r="DS2037" s="115"/>
      <c r="DT2037" s="115"/>
    </row>
    <row r="2038" spans="1:124" ht="12.75" customHeight="1">
      <c r="A2038" s="115"/>
      <c r="B2038" s="89">
        <v>2035</v>
      </c>
      <c r="C2038" s="8"/>
      <c r="D2038" s="8"/>
      <c r="E2038" s="8"/>
      <c r="F2038" s="8"/>
      <c r="G2038" s="8"/>
      <c r="H2038" s="8"/>
      <c r="I2038" s="8" t="s">
        <v>4889</v>
      </c>
      <c r="J2038" s="8" t="s">
        <v>5254</v>
      </c>
      <c r="K2038" s="8"/>
      <c r="L2038" s="8"/>
      <c r="M2038" s="8"/>
      <c r="N2038" s="8"/>
      <c r="O2038" s="8" t="s">
        <v>6264</v>
      </c>
      <c r="P2038" s="8"/>
      <c r="Q2038" s="8"/>
      <c r="R2038" s="8"/>
      <c r="S2038" s="8"/>
      <c r="T2038" s="8"/>
      <c r="U2038" s="8"/>
      <c r="V2038" s="8"/>
      <c r="W2038" s="8"/>
      <c r="X2038" s="8"/>
      <c r="Y2038" s="8"/>
      <c r="Z2038" s="8"/>
      <c r="AA2038" s="8"/>
      <c r="AB2038" s="8"/>
      <c r="AC2038" s="8" t="str">
        <f t="shared" si="319"/>
        <v>NO</v>
      </c>
      <c r="AD2038" s="8" t="str">
        <f t="shared" si="320"/>
        <v>NC,,,,,,,,,,,,,</v>
      </c>
      <c r="AE2038" s="8"/>
      <c r="AF2038" s="115"/>
      <c r="AG2038" s="115"/>
      <c r="AH2038" s="8" t="s">
        <v>4889</v>
      </c>
      <c r="AI2038" s="115" t="s">
        <v>4889</v>
      </c>
      <c r="AJ2038" s="115"/>
      <c r="AK2038" s="115"/>
      <c r="AL2038" s="115"/>
      <c r="AM2038" s="115"/>
      <c r="AN2038" s="115"/>
      <c r="AO2038" s="115"/>
      <c r="AP2038" s="115"/>
      <c r="AQ2038" s="115"/>
      <c r="AR2038" s="115"/>
      <c r="AS2038" s="115"/>
      <c r="AT2038" s="115"/>
      <c r="AU2038" s="115"/>
      <c r="AV2038" s="115"/>
      <c r="AW2038" s="115"/>
      <c r="AX2038" s="115"/>
      <c r="AY2038" s="115"/>
      <c r="AZ2038" s="115"/>
      <c r="BA2038" s="115"/>
      <c r="BB2038" s="115"/>
      <c r="BC2038" s="115"/>
      <c r="BD2038" s="115"/>
      <c r="BE2038" s="115"/>
      <c r="BF2038" s="115"/>
      <c r="BG2038" s="115"/>
      <c r="BH2038" s="115"/>
      <c r="BI2038" s="115"/>
      <c r="BJ2038" s="115"/>
      <c r="BK2038" s="115"/>
      <c r="BL2038" s="115"/>
      <c r="BM2038" s="115"/>
      <c r="BN2038" s="115"/>
      <c r="BO2038" s="8"/>
      <c r="BP2038" s="8"/>
      <c r="BQ2038" s="8"/>
      <c r="BR2038" s="8"/>
      <c r="BS2038" s="8"/>
      <c r="BT2038" s="8"/>
      <c r="BU2038" s="8"/>
      <c r="BV2038" s="8"/>
      <c r="BW2038" s="8"/>
      <c r="BX2038" s="8"/>
      <c r="BY2038" s="8"/>
      <c r="BZ2038" s="8"/>
      <c r="CA2038" s="8"/>
      <c r="CB2038" s="8"/>
      <c r="CC2038" s="8"/>
      <c r="CD2038" s="115"/>
      <c r="CE2038" s="8" t="str">
        <f t="shared" si="318"/>
        <v>NC</v>
      </c>
      <c r="CF2038" s="8" t="str">
        <f t="shared" si="321"/>
        <v>Invalid PM Setting</v>
      </c>
      <c r="CG2038" s="8" t="str">
        <f t="shared" si="322"/>
        <v>NC</v>
      </c>
      <c r="CH2038" s="8" t="str">
        <f t="shared" si="323"/>
        <v>Invalid PM Setting</v>
      </c>
      <c r="CI2038" s="8"/>
      <c r="CJ2038" s="8"/>
      <c r="CK2038" s="8"/>
      <c r="CL2038" s="8"/>
      <c r="CM2038" s="115"/>
      <c r="CN2038" s="115"/>
      <c r="CO2038" s="115"/>
      <c r="CP2038" s="115"/>
      <c r="CQ2038" s="8"/>
      <c r="CR2038" s="8"/>
      <c r="CS2038" s="8"/>
      <c r="CT2038" s="8"/>
      <c r="CU2038" s="115"/>
      <c r="CV2038" s="115"/>
      <c r="CY2038" s="115"/>
      <c r="CZ2038" s="8" t="str">
        <f t="shared" si="324"/>
        <v>NC</v>
      </c>
      <c r="DA2038" s="8" t="str">
        <f t="shared" si="325"/>
        <v>Invalid PM Setting</v>
      </c>
      <c r="DB2038" s="8" t="str">
        <f t="shared" si="326"/>
        <v>NC</v>
      </c>
      <c r="DC2038" s="8" t="str">
        <f t="shared" si="327"/>
        <v>Invalid PM Setting</v>
      </c>
      <c r="DD2038" s="8"/>
      <c r="DE2038" s="8"/>
      <c r="DF2038" s="8"/>
      <c r="DG2038" s="115"/>
      <c r="DH2038" s="115"/>
      <c r="DI2038" s="115"/>
      <c r="DJ2038" s="115"/>
      <c r="DK2038" s="8"/>
      <c r="DL2038" s="8"/>
      <c r="DM2038" s="8"/>
      <c r="DN2038" s="8"/>
      <c r="DO2038" s="8"/>
      <c r="DP2038" s="115"/>
      <c r="DQ2038" s="115"/>
      <c r="DR2038" s="115"/>
      <c r="DS2038" s="115"/>
      <c r="DT2038" s="115"/>
    </row>
    <row r="2039" spans="1:124" ht="12.75" customHeight="1">
      <c r="A2039" s="115"/>
      <c r="B2039" s="89">
        <v>2036</v>
      </c>
      <c r="C2039" s="8"/>
      <c r="D2039" s="8"/>
      <c r="E2039" s="8"/>
      <c r="F2039" s="8"/>
      <c r="G2039" s="8"/>
      <c r="H2039" s="8"/>
      <c r="I2039" s="8" t="s">
        <v>4889</v>
      </c>
      <c r="J2039" s="8" t="s">
        <v>7031</v>
      </c>
      <c r="K2039" s="8"/>
      <c r="L2039" s="8"/>
      <c r="M2039" s="8"/>
      <c r="N2039" s="8"/>
      <c r="O2039" s="8" t="s">
        <v>6264</v>
      </c>
      <c r="P2039" s="8"/>
      <c r="Q2039" s="8"/>
      <c r="R2039" s="8"/>
      <c r="S2039" s="8"/>
      <c r="T2039" s="8"/>
      <c r="U2039" s="8"/>
      <c r="V2039" s="8"/>
      <c r="W2039" s="8"/>
      <c r="X2039" s="8"/>
      <c r="Y2039" s="8"/>
      <c r="Z2039" s="8"/>
      <c r="AA2039" s="8"/>
      <c r="AB2039" s="8"/>
      <c r="AC2039" s="8" t="str">
        <f t="shared" si="319"/>
        <v>NO</v>
      </c>
      <c r="AD2039" s="8" t="str">
        <f t="shared" si="320"/>
        <v>NC,,,,,,,,,,,,,</v>
      </c>
      <c r="AE2039" s="8"/>
      <c r="AF2039" s="115"/>
      <c r="AG2039" s="115"/>
      <c r="AH2039" s="8" t="s">
        <v>4889</v>
      </c>
      <c r="AI2039" s="115" t="s">
        <v>4889</v>
      </c>
      <c r="AJ2039" s="115"/>
      <c r="AK2039" s="115"/>
      <c r="AL2039" s="115"/>
      <c r="AM2039" s="115"/>
      <c r="AN2039" s="115"/>
      <c r="AO2039" s="115"/>
      <c r="AP2039" s="115"/>
      <c r="AQ2039" s="115"/>
      <c r="AR2039" s="115"/>
      <c r="AS2039" s="115"/>
      <c r="AT2039" s="115"/>
      <c r="AU2039" s="115"/>
      <c r="AV2039" s="115"/>
      <c r="AW2039" s="115"/>
      <c r="AX2039" s="115"/>
      <c r="AY2039" s="115"/>
      <c r="AZ2039" s="115"/>
      <c r="BA2039" s="115"/>
      <c r="BB2039" s="115"/>
      <c r="BC2039" s="115"/>
      <c r="BD2039" s="115"/>
      <c r="BE2039" s="115"/>
      <c r="BF2039" s="115"/>
      <c r="BG2039" s="115"/>
      <c r="BH2039" s="115"/>
      <c r="BI2039" s="115"/>
      <c r="BJ2039" s="115"/>
      <c r="BK2039" s="115"/>
      <c r="BL2039" s="115"/>
      <c r="BM2039" s="115"/>
      <c r="BN2039" s="115"/>
      <c r="BO2039" s="8"/>
      <c r="BP2039" s="8"/>
      <c r="BQ2039" s="8"/>
      <c r="BR2039" s="8"/>
      <c r="BS2039" s="8"/>
      <c r="BT2039" s="8"/>
      <c r="BU2039" s="8"/>
      <c r="BV2039" s="8"/>
      <c r="BW2039" s="8"/>
      <c r="BX2039" s="8"/>
      <c r="BY2039" s="8"/>
      <c r="BZ2039" s="8"/>
      <c r="CA2039" s="8"/>
      <c r="CB2039" s="8"/>
      <c r="CC2039" s="8"/>
      <c r="CD2039" s="115"/>
      <c r="CE2039" s="8" t="str">
        <f t="shared" si="318"/>
        <v>NC</v>
      </c>
      <c r="CF2039" s="8" t="str">
        <f t="shared" si="321"/>
        <v>Invalid PM Setting</v>
      </c>
      <c r="CG2039" s="8" t="str">
        <f t="shared" si="322"/>
        <v>NC</v>
      </c>
      <c r="CH2039" s="8" t="str">
        <f t="shared" si="323"/>
        <v>Invalid PM Setting</v>
      </c>
      <c r="CI2039" s="8"/>
      <c r="CJ2039" s="8"/>
      <c r="CK2039" s="8"/>
      <c r="CL2039" s="8"/>
      <c r="CM2039" s="115"/>
      <c r="CN2039" s="115"/>
      <c r="CO2039" s="115"/>
      <c r="CP2039" s="115"/>
      <c r="CQ2039" s="8"/>
      <c r="CR2039" s="8"/>
      <c r="CS2039" s="8"/>
      <c r="CT2039" s="8"/>
      <c r="CU2039" s="115"/>
      <c r="CV2039" s="115"/>
      <c r="CY2039" s="115"/>
      <c r="CZ2039" s="8" t="str">
        <f t="shared" si="324"/>
        <v>NC</v>
      </c>
      <c r="DA2039" s="8" t="str">
        <f t="shared" si="325"/>
        <v>Invalid PM Setting</v>
      </c>
      <c r="DB2039" s="8" t="str">
        <f t="shared" si="326"/>
        <v>NC</v>
      </c>
      <c r="DC2039" s="8" t="str">
        <f t="shared" si="327"/>
        <v>Invalid PM Setting</v>
      </c>
      <c r="DD2039" s="8"/>
      <c r="DE2039" s="8"/>
      <c r="DF2039" s="8"/>
      <c r="DG2039" s="115"/>
      <c r="DH2039" s="115"/>
      <c r="DI2039" s="115"/>
      <c r="DJ2039" s="115"/>
      <c r="DK2039" s="8"/>
      <c r="DL2039" s="8"/>
      <c r="DM2039" s="8"/>
      <c r="DN2039" s="8"/>
      <c r="DO2039" s="8"/>
      <c r="DP2039" s="115"/>
      <c r="DQ2039" s="115"/>
      <c r="DR2039" s="115"/>
      <c r="DS2039" s="115"/>
      <c r="DT2039" s="115"/>
    </row>
    <row r="2040" spans="1:124" ht="12.75" customHeight="1">
      <c r="A2040" s="115"/>
      <c r="B2040" s="89">
        <v>2037</v>
      </c>
      <c r="C2040" s="8"/>
      <c r="D2040" s="8"/>
      <c r="E2040" s="8"/>
      <c r="F2040" s="8"/>
      <c r="G2040" s="8"/>
      <c r="H2040" s="8"/>
      <c r="I2040" s="8" t="s">
        <v>4889</v>
      </c>
      <c r="J2040" s="8" t="s">
        <v>3680</v>
      </c>
      <c r="K2040" s="8"/>
      <c r="L2040" s="8"/>
      <c r="M2040" s="8"/>
      <c r="N2040" s="8"/>
      <c r="O2040" s="8" t="s">
        <v>6264</v>
      </c>
      <c r="P2040" s="8"/>
      <c r="Q2040" s="8"/>
      <c r="R2040" s="8"/>
      <c r="S2040" s="8"/>
      <c r="T2040" s="8"/>
      <c r="U2040" s="8"/>
      <c r="V2040" s="8"/>
      <c r="W2040" s="8"/>
      <c r="X2040" s="8"/>
      <c r="Y2040" s="8"/>
      <c r="Z2040" s="8"/>
      <c r="AA2040" s="8"/>
      <c r="AB2040" s="8"/>
      <c r="AC2040" s="8" t="str">
        <f t="shared" si="319"/>
        <v>NO</v>
      </c>
      <c r="AD2040" s="8" t="str">
        <f t="shared" si="320"/>
        <v>NC,,,,,,,,,,,,,</v>
      </c>
      <c r="AE2040" s="8"/>
      <c r="AF2040" s="115"/>
      <c r="AG2040" s="115"/>
      <c r="AH2040" s="8" t="s">
        <v>4889</v>
      </c>
      <c r="AI2040" s="115" t="s">
        <v>4889</v>
      </c>
      <c r="AJ2040" s="115"/>
      <c r="AK2040" s="115"/>
      <c r="AL2040" s="115"/>
      <c r="AM2040" s="115"/>
      <c r="AN2040" s="115"/>
      <c r="AO2040" s="115"/>
      <c r="AP2040" s="115"/>
      <c r="AQ2040" s="115"/>
      <c r="AR2040" s="115"/>
      <c r="AS2040" s="115"/>
      <c r="AT2040" s="115"/>
      <c r="AU2040" s="115"/>
      <c r="AV2040" s="115"/>
      <c r="AW2040" s="115"/>
      <c r="AX2040" s="115"/>
      <c r="AY2040" s="115"/>
      <c r="AZ2040" s="115"/>
      <c r="BA2040" s="115"/>
      <c r="BB2040" s="115"/>
      <c r="BC2040" s="115"/>
      <c r="BD2040" s="115"/>
      <c r="BE2040" s="115"/>
      <c r="BF2040" s="115"/>
      <c r="BG2040" s="115"/>
      <c r="BH2040" s="115"/>
      <c r="BI2040" s="115"/>
      <c r="BJ2040" s="115"/>
      <c r="BK2040" s="115"/>
      <c r="BL2040" s="115"/>
      <c r="BM2040" s="115"/>
      <c r="BN2040" s="115"/>
      <c r="BO2040" s="8"/>
      <c r="BP2040" s="8"/>
      <c r="BQ2040" s="8"/>
      <c r="BR2040" s="8"/>
      <c r="BS2040" s="8"/>
      <c r="BT2040" s="8"/>
      <c r="BU2040" s="8"/>
      <c r="BV2040" s="8"/>
      <c r="BW2040" s="8"/>
      <c r="BX2040" s="8"/>
      <c r="BY2040" s="8"/>
      <c r="BZ2040" s="8"/>
      <c r="CA2040" s="8"/>
      <c r="CB2040" s="8"/>
      <c r="CC2040" s="8"/>
      <c r="CD2040" s="115"/>
      <c r="CE2040" s="8" t="str">
        <f t="shared" si="318"/>
        <v>NC</v>
      </c>
      <c r="CF2040" s="8" t="str">
        <f t="shared" si="321"/>
        <v>Invalid PM Setting</v>
      </c>
      <c r="CG2040" s="8" t="str">
        <f t="shared" si="322"/>
        <v>NC</v>
      </c>
      <c r="CH2040" s="8" t="str">
        <f t="shared" si="323"/>
        <v>Invalid PM Setting</v>
      </c>
      <c r="CI2040" s="8"/>
      <c r="CJ2040" s="8"/>
      <c r="CK2040" s="8"/>
      <c r="CL2040" s="8"/>
      <c r="CM2040" s="115"/>
      <c r="CN2040" s="115"/>
      <c r="CO2040" s="115"/>
      <c r="CP2040" s="115"/>
      <c r="CQ2040" s="8"/>
      <c r="CR2040" s="8"/>
      <c r="CS2040" s="8"/>
      <c r="CT2040" s="8"/>
      <c r="CU2040" s="115"/>
      <c r="CV2040" s="115"/>
      <c r="CY2040" s="115"/>
      <c r="CZ2040" s="8" t="str">
        <f t="shared" si="324"/>
        <v>NC</v>
      </c>
      <c r="DA2040" s="8" t="str">
        <f t="shared" si="325"/>
        <v>Invalid PM Setting</v>
      </c>
      <c r="DB2040" s="8" t="str">
        <f t="shared" si="326"/>
        <v>NC</v>
      </c>
      <c r="DC2040" s="8" t="str">
        <f t="shared" si="327"/>
        <v>Invalid PM Setting</v>
      </c>
      <c r="DD2040" s="8"/>
      <c r="DE2040" s="8"/>
      <c r="DF2040" s="8"/>
      <c r="DG2040" s="115"/>
      <c r="DH2040" s="115"/>
      <c r="DI2040" s="115"/>
      <c r="DJ2040" s="115"/>
      <c r="DK2040" s="8"/>
      <c r="DL2040" s="8"/>
      <c r="DM2040" s="8"/>
      <c r="DN2040" s="8"/>
      <c r="DO2040" s="8"/>
      <c r="DP2040" s="115"/>
      <c r="DQ2040" s="115"/>
      <c r="DR2040" s="115"/>
      <c r="DS2040" s="115"/>
      <c r="DT2040" s="115"/>
    </row>
    <row r="2041" spans="1:124" ht="12.75" customHeight="1">
      <c r="A2041" s="115"/>
      <c r="B2041" s="89">
        <v>2038</v>
      </c>
      <c r="C2041" s="8"/>
      <c r="D2041" s="8"/>
      <c r="E2041" s="8"/>
      <c r="F2041" s="8"/>
      <c r="G2041" s="8"/>
      <c r="H2041" s="8"/>
      <c r="I2041" s="8" t="s">
        <v>4889</v>
      </c>
      <c r="J2041" s="8" t="s">
        <v>7041</v>
      </c>
      <c r="K2041" s="8"/>
      <c r="L2041" s="8"/>
      <c r="M2041" s="8"/>
      <c r="N2041" s="8"/>
      <c r="O2041" s="8" t="s">
        <v>6264</v>
      </c>
      <c r="P2041" s="8"/>
      <c r="Q2041" s="8"/>
      <c r="R2041" s="8"/>
      <c r="S2041" s="8"/>
      <c r="T2041" s="8"/>
      <c r="U2041" s="8"/>
      <c r="V2041" s="8"/>
      <c r="W2041" s="8"/>
      <c r="X2041" s="8"/>
      <c r="Y2041" s="8"/>
      <c r="Z2041" s="8"/>
      <c r="AA2041" s="8"/>
      <c r="AB2041" s="8"/>
      <c r="AC2041" s="8" t="str">
        <f t="shared" si="319"/>
        <v>NO</v>
      </c>
      <c r="AD2041" s="8" t="str">
        <f t="shared" si="320"/>
        <v>NC,,,,,,,,,,,,,</v>
      </c>
      <c r="AE2041" s="8"/>
      <c r="AF2041" s="115"/>
      <c r="AG2041" s="115"/>
      <c r="AH2041" s="8" t="s">
        <v>4889</v>
      </c>
      <c r="AI2041" s="115" t="s">
        <v>4889</v>
      </c>
      <c r="AJ2041" s="115"/>
      <c r="AK2041" s="115"/>
      <c r="AL2041" s="115"/>
      <c r="AM2041" s="115"/>
      <c r="AN2041" s="115"/>
      <c r="AO2041" s="115"/>
      <c r="AP2041" s="115"/>
      <c r="AQ2041" s="115"/>
      <c r="AR2041" s="115"/>
      <c r="AS2041" s="115"/>
      <c r="AT2041" s="115"/>
      <c r="AU2041" s="115"/>
      <c r="AV2041" s="115"/>
      <c r="AW2041" s="115"/>
      <c r="AX2041" s="115"/>
      <c r="AY2041" s="115"/>
      <c r="AZ2041" s="115"/>
      <c r="BA2041" s="115"/>
      <c r="BB2041" s="115"/>
      <c r="BC2041" s="115"/>
      <c r="BD2041" s="115"/>
      <c r="BE2041" s="115"/>
      <c r="BF2041" s="115"/>
      <c r="BG2041" s="115"/>
      <c r="BH2041" s="115"/>
      <c r="BI2041" s="115"/>
      <c r="BJ2041" s="115"/>
      <c r="BK2041" s="115"/>
      <c r="BL2041" s="115"/>
      <c r="BM2041" s="115"/>
      <c r="BN2041" s="115"/>
      <c r="BO2041" s="8"/>
      <c r="BP2041" s="8"/>
      <c r="BQ2041" s="8"/>
      <c r="BR2041" s="8"/>
      <c r="BS2041" s="8"/>
      <c r="BT2041" s="8"/>
      <c r="BU2041" s="8"/>
      <c r="BV2041" s="8"/>
      <c r="BW2041" s="8"/>
      <c r="BX2041" s="8"/>
      <c r="BY2041" s="8"/>
      <c r="BZ2041" s="8"/>
      <c r="CA2041" s="8"/>
      <c r="CB2041" s="8"/>
      <c r="CC2041" s="8"/>
      <c r="CD2041" s="115"/>
      <c r="CE2041" s="8" t="str">
        <f t="shared" si="318"/>
        <v>NC</v>
      </c>
      <c r="CF2041" s="8" t="str">
        <f t="shared" si="321"/>
        <v>Invalid PM Setting</v>
      </c>
      <c r="CG2041" s="8" t="str">
        <f t="shared" si="322"/>
        <v>NC</v>
      </c>
      <c r="CH2041" s="8" t="str">
        <f t="shared" si="323"/>
        <v>Invalid PM Setting</v>
      </c>
      <c r="CI2041" s="8"/>
      <c r="CJ2041" s="8"/>
      <c r="CK2041" s="8"/>
      <c r="CL2041" s="8"/>
      <c r="CM2041" s="115"/>
      <c r="CN2041" s="115"/>
      <c r="CO2041" s="115"/>
      <c r="CP2041" s="115"/>
      <c r="CQ2041" s="8"/>
      <c r="CR2041" s="8"/>
      <c r="CS2041" s="8"/>
      <c r="CT2041" s="8"/>
      <c r="CU2041" s="115"/>
      <c r="CV2041" s="115"/>
      <c r="CY2041" s="115"/>
      <c r="CZ2041" s="8" t="str">
        <f t="shared" si="324"/>
        <v>NC</v>
      </c>
      <c r="DA2041" s="8" t="str">
        <f t="shared" si="325"/>
        <v>Invalid PM Setting</v>
      </c>
      <c r="DB2041" s="8" t="str">
        <f t="shared" si="326"/>
        <v>NC</v>
      </c>
      <c r="DC2041" s="8" t="str">
        <f t="shared" si="327"/>
        <v>Invalid PM Setting</v>
      </c>
      <c r="DD2041" s="8"/>
      <c r="DE2041" s="8"/>
      <c r="DF2041" s="8"/>
      <c r="DG2041" s="115"/>
      <c r="DH2041" s="115"/>
      <c r="DI2041" s="115"/>
      <c r="DJ2041" s="115"/>
      <c r="DK2041" s="8"/>
      <c r="DL2041" s="8"/>
      <c r="DM2041" s="8"/>
      <c r="DN2041" s="8"/>
      <c r="DO2041" s="8"/>
      <c r="DP2041" s="115"/>
      <c r="DQ2041" s="115"/>
      <c r="DR2041" s="115"/>
      <c r="DS2041" s="115"/>
      <c r="DT2041" s="115"/>
    </row>
    <row r="2042" spans="1:124" ht="12.75" customHeight="1">
      <c r="A2042" s="115"/>
      <c r="B2042" s="89">
        <v>2039</v>
      </c>
      <c r="C2042" s="8"/>
      <c r="D2042" s="8"/>
      <c r="E2042" s="8"/>
      <c r="F2042" s="8"/>
      <c r="G2042" s="8"/>
      <c r="H2042" s="8"/>
      <c r="I2042" s="8" t="s">
        <v>4889</v>
      </c>
      <c r="J2042" s="8" t="s">
        <v>5210</v>
      </c>
      <c r="K2042" s="8"/>
      <c r="L2042" s="8"/>
      <c r="M2042" s="8"/>
      <c r="N2042" s="8"/>
      <c r="O2042" s="8" t="s">
        <v>6264</v>
      </c>
      <c r="P2042" s="8"/>
      <c r="Q2042" s="8"/>
      <c r="R2042" s="8"/>
      <c r="S2042" s="8"/>
      <c r="T2042" s="8"/>
      <c r="U2042" s="8"/>
      <c r="V2042" s="8"/>
      <c r="W2042" s="8"/>
      <c r="X2042" s="8"/>
      <c r="Y2042" s="8"/>
      <c r="Z2042" s="8"/>
      <c r="AA2042" s="8"/>
      <c r="AB2042" s="8"/>
      <c r="AC2042" s="8" t="str">
        <f t="shared" si="319"/>
        <v>NO</v>
      </c>
      <c r="AD2042" s="8" t="str">
        <f t="shared" si="320"/>
        <v>NC,,,,,,,,,,,,,</v>
      </c>
      <c r="AE2042" s="8"/>
      <c r="AF2042" s="115"/>
      <c r="AG2042" s="115"/>
      <c r="AH2042" s="8" t="s">
        <v>4889</v>
      </c>
      <c r="AI2042" s="115" t="s">
        <v>4889</v>
      </c>
      <c r="AJ2042" s="115"/>
      <c r="AK2042" s="115"/>
      <c r="AL2042" s="115"/>
      <c r="AM2042" s="115"/>
      <c r="AN2042" s="115"/>
      <c r="AO2042" s="115"/>
      <c r="AP2042" s="115"/>
      <c r="AQ2042" s="115"/>
      <c r="AR2042" s="115"/>
      <c r="AS2042" s="115"/>
      <c r="AT2042" s="115"/>
      <c r="AU2042" s="115"/>
      <c r="AV2042" s="115"/>
      <c r="AW2042" s="115"/>
      <c r="AX2042" s="115"/>
      <c r="AY2042" s="115"/>
      <c r="AZ2042" s="115"/>
      <c r="BA2042" s="115"/>
      <c r="BB2042" s="115"/>
      <c r="BC2042" s="115"/>
      <c r="BD2042" s="115"/>
      <c r="BE2042" s="115"/>
      <c r="BF2042" s="115"/>
      <c r="BG2042" s="115"/>
      <c r="BH2042" s="115"/>
      <c r="BI2042" s="115"/>
      <c r="BJ2042" s="115"/>
      <c r="BK2042" s="115"/>
      <c r="BL2042" s="115"/>
      <c r="BM2042" s="115"/>
      <c r="BN2042" s="115"/>
      <c r="BO2042" s="8"/>
      <c r="BP2042" s="8"/>
      <c r="BQ2042" s="8"/>
      <c r="BR2042" s="8"/>
      <c r="BS2042" s="8"/>
      <c r="BT2042" s="8"/>
      <c r="BU2042" s="8"/>
      <c r="BV2042" s="8"/>
      <c r="BW2042" s="8"/>
      <c r="BX2042" s="8"/>
      <c r="BY2042" s="8"/>
      <c r="BZ2042" s="8"/>
      <c r="CA2042" s="8"/>
      <c r="CB2042" s="8"/>
      <c r="CC2042" s="8"/>
      <c r="CD2042" s="115"/>
      <c r="CE2042" s="8" t="str">
        <f t="shared" si="318"/>
        <v>NC</v>
      </c>
      <c r="CF2042" s="8" t="str">
        <f t="shared" si="321"/>
        <v>Invalid PM Setting</v>
      </c>
      <c r="CG2042" s="8" t="str">
        <f t="shared" si="322"/>
        <v>NC</v>
      </c>
      <c r="CH2042" s="8" t="str">
        <f t="shared" si="323"/>
        <v>Invalid PM Setting</v>
      </c>
      <c r="CI2042" s="8"/>
      <c r="CJ2042" s="8"/>
      <c r="CK2042" s="8"/>
      <c r="CL2042" s="8"/>
      <c r="CM2042" s="115"/>
      <c r="CN2042" s="115"/>
      <c r="CO2042" s="115"/>
      <c r="CP2042" s="115"/>
      <c r="CQ2042" s="8"/>
      <c r="CR2042" s="8"/>
      <c r="CS2042" s="8"/>
      <c r="CT2042" s="8"/>
      <c r="CU2042" s="115"/>
      <c r="CV2042" s="115"/>
      <c r="CY2042" s="115"/>
      <c r="CZ2042" s="8" t="str">
        <f t="shared" si="324"/>
        <v>NC</v>
      </c>
      <c r="DA2042" s="8" t="str">
        <f t="shared" si="325"/>
        <v>Invalid PM Setting</v>
      </c>
      <c r="DB2042" s="8" t="str">
        <f t="shared" si="326"/>
        <v>NC</v>
      </c>
      <c r="DC2042" s="8" t="str">
        <f t="shared" si="327"/>
        <v>Invalid PM Setting</v>
      </c>
      <c r="DD2042" s="8"/>
      <c r="DE2042" s="8"/>
      <c r="DF2042" s="8"/>
      <c r="DG2042" s="115"/>
      <c r="DH2042" s="115"/>
      <c r="DI2042" s="115"/>
      <c r="DJ2042" s="115"/>
      <c r="DK2042" s="8"/>
      <c r="DL2042" s="8"/>
      <c r="DM2042" s="8"/>
      <c r="DN2042" s="8"/>
      <c r="DO2042" s="8"/>
      <c r="DP2042" s="115"/>
      <c r="DQ2042" s="115"/>
      <c r="DR2042" s="115"/>
      <c r="DS2042" s="115"/>
      <c r="DT2042" s="115"/>
    </row>
    <row r="2043" spans="1:124" ht="12.75" customHeight="1">
      <c r="A2043" s="115"/>
      <c r="B2043" s="89">
        <v>2040</v>
      </c>
      <c r="C2043" s="8"/>
      <c r="D2043" s="8"/>
      <c r="E2043" s="8"/>
      <c r="F2043" s="8"/>
      <c r="G2043" s="8"/>
      <c r="H2043" s="8"/>
      <c r="I2043" s="8" t="s">
        <v>4889</v>
      </c>
      <c r="J2043" s="8" t="s">
        <v>5655</v>
      </c>
      <c r="K2043" s="8"/>
      <c r="L2043" s="8"/>
      <c r="M2043" s="8"/>
      <c r="N2043" s="8"/>
      <c r="O2043" s="8" t="s">
        <v>6264</v>
      </c>
      <c r="P2043" s="8"/>
      <c r="Q2043" s="8"/>
      <c r="R2043" s="8"/>
      <c r="S2043" s="8"/>
      <c r="T2043" s="8"/>
      <c r="U2043" s="8"/>
      <c r="V2043" s="8"/>
      <c r="W2043" s="8"/>
      <c r="X2043" s="8"/>
      <c r="Y2043" s="8"/>
      <c r="Z2043" s="8"/>
      <c r="AA2043" s="8"/>
      <c r="AB2043" s="8"/>
      <c r="AC2043" s="8" t="str">
        <f t="shared" si="319"/>
        <v>NO</v>
      </c>
      <c r="AD2043" s="8" t="str">
        <f t="shared" si="320"/>
        <v>NC,,,,,,,,,,,,,</v>
      </c>
      <c r="AE2043" s="8"/>
      <c r="AF2043" s="115"/>
      <c r="AG2043" s="115"/>
      <c r="AH2043" s="8" t="s">
        <v>4889</v>
      </c>
      <c r="AI2043" s="115" t="s">
        <v>4889</v>
      </c>
      <c r="AJ2043" s="115"/>
      <c r="AK2043" s="115"/>
      <c r="AL2043" s="115"/>
      <c r="AM2043" s="115"/>
      <c r="AN2043" s="115"/>
      <c r="AO2043" s="115"/>
      <c r="AP2043" s="115"/>
      <c r="AQ2043" s="115"/>
      <c r="AR2043" s="115"/>
      <c r="AS2043" s="115"/>
      <c r="AT2043" s="115"/>
      <c r="AU2043" s="115"/>
      <c r="AV2043" s="115"/>
      <c r="AW2043" s="115"/>
      <c r="AX2043" s="115"/>
      <c r="AY2043" s="115"/>
      <c r="AZ2043" s="115"/>
      <c r="BA2043" s="115"/>
      <c r="BB2043" s="115"/>
      <c r="BC2043" s="115"/>
      <c r="BD2043" s="115"/>
      <c r="BE2043" s="115"/>
      <c r="BF2043" s="115"/>
      <c r="BG2043" s="115"/>
      <c r="BH2043" s="115"/>
      <c r="BI2043" s="115"/>
      <c r="BJ2043" s="115"/>
      <c r="BK2043" s="115"/>
      <c r="BL2043" s="115"/>
      <c r="BM2043" s="115"/>
      <c r="BN2043" s="115"/>
      <c r="BO2043" s="8"/>
      <c r="BP2043" s="8"/>
      <c r="BQ2043" s="8"/>
      <c r="BR2043" s="8"/>
      <c r="BS2043" s="8"/>
      <c r="BT2043" s="8"/>
      <c r="BU2043" s="8"/>
      <c r="BV2043" s="8"/>
      <c r="BW2043" s="8"/>
      <c r="BX2043" s="8"/>
      <c r="BY2043" s="8"/>
      <c r="BZ2043" s="8"/>
      <c r="CA2043" s="8"/>
      <c r="CB2043" s="8"/>
      <c r="CC2043" s="8"/>
      <c r="CD2043" s="115"/>
      <c r="CE2043" s="8" t="str">
        <f t="shared" si="318"/>
        <v>NC</v>
      </c>
      <c r="CF2043" s="8" t="str">
        <f t="shared" si="321"/>
        <v>Invalid PM Setting</v>
      </c>
      <c r="CG2043" s="8" t="str">
        <f t="shared" si="322"/>
        <v>NC</v>
      </c>
      <c r="CH2043" s="8" t="str">
        <f t="shared" si="323"/>
        <v>Invalid PM Setting</v>
      </c>
      <c r="CI2043" s="8"/>
      <c r="CJ2043" s="8"/>
      <c r="CK2043" s="8"/>
      <c r="CL2043" s="8"/>
      <c r="CM2043" s="115"/>
      <c r="CN2043" s="115"/>
      <c r="CO2043" s="115"/>
      <c r="CP2043" s="115"/>
      <c r="CQ2043" s="8"/>
      <c r="CR2043" s="8"/>
      <c r="CS2043" s="8"/>
      <c r="CT2043" s="8"/>
      <c r="CU2043" s="115"/>
      <c r="CV2043" s="115"/>
      <c r="CY2043" s="115"/>
      <c r="CZ2043" s="8" t="str">
        <f t="shared" si="324"/>
        <v>NC</v>
      </c>
      <c r="DA2043" s="8" t="str">
        <f t="shared" si="325"/>
        <v>Invalid PM Setting</v>
      </c>
      <c r="DB2043" s="8" t="str">
        <f t="shared" si="326"/>
        <v>NC</v>
      </c>
      <c r="DC2043" s="8" t="str">
        <f t="shared" si="327"/>
        <v>Invalid PM Setting</v>
      </c>
      <c r="DD2043" s="8"/>
      <c r="DE2043" s="8"/>
      <c r="DF2043" s="8"/>
      <c r="DG2043" s="115"/>
      <c r="DH2043" s="115"/>
      <c r="DI2043" s="115"/>
      <c r="DJ2043" s="115"/>
      <c r="DK2043" s="8"/>
      <c r="DL2043" s="8"/>
      <c r="DM2043" s="8"/>
      <c r="DN2043" s="8"/>
      <c r="DO2043" s="8"/>
      <c r="DP2043" s="115"/>
      <c r="DQ2043" s="115"/>
      <c r="DR2043" s="115"/>
      <c r="DS2043" s="115"/>
      <c r="DT2043" s="115"/>
    </row>
    <row r="2044" spans="1:124" ht="12.75" customHeight="1">
      <c r="A2044" s="115"/>
      <c r="B2044" s="89">
        <v>2041</v>
      </c>
      <c r="C2044" s="8"/>
      <c r="D2044" s="8"/>
      <c r="E2044" s="8"/>
      <c r="F2044" s="8"/>
      <c r="G2044" s="8"/>
      <c r="H2044" s="8"/>
      <c r="I2044" s="8" t="s">
        <v>4889</v>
      </c>
      <c r="J2044" s="8" t="s">
        <v>5470</v>
      </c>
      <c r="K2044" s="8"/>
      <c r="L2044" s="8"/>
      <c r="M2044" s="8"/>
      <c r="N2044" s="8"/>
      <c r="O2044" s="8" t="s">
        <v>6264</v>
      </c>
      <c r="P2044" s="8"/>
      <c r="Q2044" s="8"/>
      <c r="R2044" s="8"/>
      <c r="S2044" s="8"/>
      <c r="T2044" s="8"/>
      <c r="U2044" s="8"/>
      <c r="V2044" s="8"/>
      <c r="W2044" s="8"/>
      <c r="X2044" s="8"/>
      <c r="Y2044" s="8"/>
      <c r="Z2044" s="8"/>
      <c r="AA2044" s="8"/>
      <c r="AB2044" s="8"/>
      <c r="AC2044" s="8" t="str">
        <f t="shared" si="319"/>
        <v>NO</v>
      </c>
      <c r="AD2044" s="8" t="str">
        <f t="shared" si="320"/>
        <v>NC,,,,,,,,,,,,,</v>
      </c>
      <c r="AE2044" s="8"/>
      <c r="AF2044" s="115"/>
      <c r="AG2044" s="115"/>
      <c r="AH2044" s="8" t="s">
        <v>4889</v>
      </c>
      <c r="AI2044" s="115" t="s">
        <v>4889</v>
      </c>
      <c r="AJ2044" s="115"/>
      <c r="AK2044" s="115"/>
      <c r="AL2044" s="115"/>
      <c r="AM2044" s="115"/>
      <c r="AN2044" s="115"/>
      <c r="AO2044" s="115"/>
      <c r="AP2044" s="115"/>
      <c r="AQ2044" s="115"/>
      <c r="AR2044" s="115"/>
      <c r="AS2044" s="115"/>
      <c r="AT2044" s="115"/>
      <c r="AU2044" s="115"/>
      <c r="AV2044" s="115"/>
      <c r="AW2044" s="115"/>
      <c r="AX2044" s="115"/>
      <c r="AY2044" s="115"/>
      <c r="AZ2044" s="115"/>
      <c r="BA2044" s="115"/>
      <c r="BB2044" s="115"/>
      <c r="BC2044" s="115"/>
      <c r="BD2044" s="115"/>
      <c r="BE2044" s="115"/>
      <c r="BF2044" s="115"/>
      <c r="BG2044" s="115"/>
      <c r="BH2044" s="115"/>
      <c r="BI2044" s="115"/>
      <c r="BJ2044" s="115"/>
      <c r="BK2044" s="115"/>
      <c r="BL2044" s="115"/>
      <c r="BM2044" s="115"/>
      <c r="BN2044" s="115"/>
      <c r="BO2044" s="8"/>
      <c r="BP2044" s="8"/>
      <c r="BQ2044" s="8"/>
      <c r="BR2044" s="8"/>
      <c r="BS2044" s="8"/>
      <c r="BT2044" s="8"/>
      <c r="BU2044" s="8"/>
      <c r="BV2044" s="8"/>
      <c r="BW2044" s="8"/>
      <c r="BX2044" s="8"/>
      <c r="BY2044" s="8"/>
      <c r="BZ2044" s="8"/>
      <c r="CA2044" s="8"/>
      <c r="CB2044" s="8"/>
      <c r="CC2044" s="8"/>
      <c r="CD2044" s="115"/>
      <c r="CE2044" s="8" t="str">
        <f t="shared" ref="CE2044:CE2107" si="328">IF($AC2044 = "NO",$AH2044,IF(CF2044 = "Invalid PM Setting", CF2044, IF(OR($BH2044 = CI2044,$BK2044 = CI2044,$BN2044 = CI2044,$BQ2044 = CI2044,$BT2044 = CI2044,$BW2044 = CI2044,$BZ2044 = CI2044), "Select QUP Port",CF2044)))</f>
        <v>NC</v>
      </c>
      <c r="CF2044" s="8" t="str">
        <f t="shared" si="321"/>
        <v>Invalid PM Setting</v>
      </c>
      <c r="CG2044" s="8" t="str">
        <f t="shared" si="322"/>
        <v>NC</v>
      </c>
      <c r="CH2044" s="8" t="str">
        <f t="shared" si="323"/>
        <v>Invalid PM Setting</v>
      </c>
      <c r="CI2044" s="8"/>
      <c r="CJ2044" s="8"/>
      <c r="CK2044" s="8"/>
      <c r="CL2044" s="8"/>
      <c r="CM2044" s="115"/>
      <c r="CN2044" s="115"/>
      <c r="CO2044" s="115"/>
      <c r="CP2044" s="115"/>
      <c r="CQ2044" s="8"/>
      <c r="CR2044" s="8"/>
      <c r="CS2044" s="8"/>
      <c r="CT2044" s="8"/>
      <c r="CU2044" s="115"/>
      <c r="CV2044" s="115"/>
      <c r="CY2044" s="115"/>
      <c r="CZ2044" s="8" t="str">
        <f t="shared" si="324"/>
        <v>NC</v>
      </c>
      <c r="DA2044" s="8" t="str">
        <f t="shared" si="325"/>
        <v>Invalid PM Setting</v>
      </c>
      <c r="DB2044" s="8" t="str">
        <f t="shared" si="326"/>
        <v>NC</v>
      </c>
      <c r="DC2044" s="8" t="str">
        <f t="shared" si="327"/>
        <v>Invalid PM Setting</v>
      </c>
      <c r="DD2044" s="8"/>
      <c r="DE2044" s="8"/>
      <c r="DF2044" s="8"/>
      <c r="DG2044" s="115"/>
      <c r="DH2044" s="115"/>
      <c r="DI2044" s="115"/>
      <c r="DJ2044" s="115"/>
      <c r="DK2044" s="8"/>
      <c r="DL2044" s="8"/>
      <c r="DM2044" s="8"/>
      <c r="DN2044" s="8"/>
      <c r="DO2044" s="8"/>
      <c r="DP2044" s="115"/>
      <c r="DQ2044" s="115"/>
      <c r="DR2044" s="115"/>
      <c r="DS2044" s="115"/>
      <c r="DT2044" s="115"/>
    </row>
    <row r="2045" spans="1:124" ht="12.75" customHeight="1">
      <c r="A2045" s="115"/>
      <c r="B2045" s="89">
        <v>2042</v>
      </c>
      <c r="C2045" s="8"/>
      <c r="D2045" s="8"/>
      <c r="E2045" s="8"/>
      <c r="F2045" s="8"/>
      <c r="G2045" s="8"/>
      <c r="H2045" s="8"/>
      <c r="I2045" s="8" t="s">
        <v>4889</v>
      </c>
      <c r="J2045" s="8" t="s">
        <v>5245</v>
      </c>
      <c r="K2045" s="8"/>
      <c r="L2045" s="8"/>
      <c r="M2045" s="8"/>
      <c r="N2045" s="8"/>
      <c r="O2045" s="8" t="s">
        <v>6264</v>
      </c>
      <c r="P2045" s="8"/>
      <c r="Q2045" s="8"/>
      <c r="R2045" s="8"/>
      <c r="S2045" s="8"/>
      <c r="T2045" s="8"/>
      <c r="U2045" s="8"/>
      <c r="V2045" s="8"/>
      <c r="W2045" s="8"/>
      <c r="X2045" s="8"/>
      <c r="Y2045" s="8"/>
      <c r="Z2045" s="8"/>
      <c r="AA2045" s="8"/>
      <c r="AB2045" s="8"/>
      <c r="AC2045" s="8" t="str">
        <f t="shared" si="319"/>
        <v>NO</v>
      </c>
      <c r="AD2045" s="8" t="str">
        <f t="shared" si="320"/>
        <v>NC,,,,,,,,,,,,,</v>
      </c>
      <c r="AE2045" s="8"/>
      <c r="AF2045" s="115"/>
      <c r="AG2045" s="115"/>
      <c r="AH2045" s="8" t="s">
        <v>4889</v>
      </c>
      <c r="AI2045" s="115" t="s">
        <v>4889</v>
      </c>
      <c r="AJ2045" s="115"/>
      <c r="AK2045" s="115"/>
      <c r="AL2045" s="115"/>
      <c r="AM2045" s="115"/>
      <c r="AN2045" s="115"/>
      <c r="AO2045" s="115"/>
      <c r="AP2045" s="115"/>
      <c r="AQ2045" s="115"/>
      <c r="AR2045" s="115"/>
      <c r="AS2045" s="115"/>
      <c r="AT2045" s="115"/>
      <c r="AU2045" s="115"/>
      <c r="AV2045" s="115"/>
      <c r="AW2045" s="115"/>
      <c r="AX2045" s="115"/>
      <c r="AY2045" s="115"/>
      <c r="AZ2045" s="115"/>
      <c r="BA2045" s="115"/>
      <c r="BB2045" s="115"/>
      <c r="BC2045" s="115"/>
      <c r="BD2045" s="115"/>
      <c r="BE2045" s="115"/>
      <c r="BF2045" s="115"/>
      <c r="BG2045" s="115"/>
      <c r="BH2045" s="115"/>
      <c r="BI2045" s="115"/>
      <c r="BJ2045" s="115"/>
      <c r="BK2045" s="115"/>
      <c r="BL2045" s="115"/>
      <c r="BM2045" s="115"/>
      <c r="BN2045" s="115"/>
      <c r="BO2045" s="8"/>
      <c r="BP2045" s="8"/>
      <c r="BQ2045" s="8"/>
      <c r="BR2045" s="8"/>
      <c r="BS2045" s="8"/>
      <c r="BT2045" s="8"/>
      <c r="BU2045" s="8"/>
      <c r="BV2045" s="8"/>
      <c r="BW2045" s="8"/>
      <c r="BX2045" s="8"/>
      <c r="BY2045" s="8"/>
      <c r="BZ2045" s="8"/>
      <c r="CA2045" s="8"/>
      <c r="CB2045" s="8"/>
      <c r="CC2045" s="8"/>
      <c r="CD2045" s="115"/>
      <c r="CE2045" s="8" t="str">
        <f t="shared" si="328"/>
        <v>NC</v>
      </c>
      <c r="CF2045" s="8" t="str">
        <f t="shared" si="321"/>
        <v>Invalid PM Setting</v>
      </c>
      <c r="CG2045" s="8" t="str">
        <f t="shared" si="322"/>
        <v>NC</v>
      </c>
      <c r="CH2045" s="8" t="str">
        <f t="shared" si="323"/>
        <v>Invalid PM Setting</v>
      </c>
      <c r="CI2045" s="8"/>
      <c r="CJ2045" s="8"/>
      <c r="CK2045" s="8"/>
      <c r="CL2045" s="8"/>
      <c r="CM2045" s="115"/>
      <c r="CN2045" s="115"/>
      <c r="CO2045" s="115"/>
      <c r="CP2045" s="115"/>
      <c r="CQ2045" s="8"/>
      <c r="CR2045" s="8"/>
      <c r="CS2045" s="8"/>
      <c r="CT2045" s="8"/>
      <c r="CU2045" s="115"/>
      <c r="CV2045" s="115"/>
      <c r="CY2045" s="115"/>
      <c r="CZ2045" s="8" t="str">
        <f t="shared" si="324"/>
        <v>NC</v>
      </c>
      <c r="DA2045" s="8" t="str">
        <f t="shared" si="325"/>
        <v>Invalid PM Setting</v>
      </c>
      <c r="DB2045" s="8" t="str">
        <f t="shared" si="326"/>
        <v>NC</v>
      </c>
      <c r="DC2045" s="8" t="str">
        <f t="shared" si="327"/>
        <v>Invalid PM Setting</v>
      </c>
      <c r="DD2045" s="8"/>
      <c r="DE2045" s="8"/>
      <c r="DF2045" s="8"/>
      <c r="DG2045" s="115"/>
      <c r="DH2045" s="115"/>
      <c r="DI2045" s="115"/>
      <c r="DJ2045" s="115"/>
      <c r="DK2045" s="8"/>
      <c r="DL2045" s="8"/>
      <c r="DM2045" s="8"/>
      <c r="DN2045" s="8"/>
      <c r="DO2045" s="8"/>
      <c r="DP2045" s="115"/>
      <c r="DQ2045" s="115"/>
      <c r="DR2045" s="115"/>
      <c r="DS2045" s="115"/>
      <c r="DT2045" s="115"/>
    </row>
    <row r="2046" spans="1:124" ht="12.75" customHeight="1">
      <c r="A2046" s="115"/>
      <c r="B2046" s="89">
        <v>2043</v>
      </c>
      <c r="C2046" s="8"/>
      <c r="D2046" s="8"/>
      <c r="E2046" s="8"/>
      <c r="F2046" s="8"/>
      <c r="G2046" s="8"/>
      <c r="H2046" s="8"/>
      <c r="I2046" s="8" t="s">
        <v>4889</v>
      </c>
      <c r="J2046" s="8" t="s">
        <v>7121</v>
      </c>
      <c r="K2046" s="8"/>
      <c r="L2046" s="8"/>
      <c r="M2046" s="8"/>
      <c r="N2046" s="8"/>
      <c r="O2046" s="8" t="s">
        <v>6264</v>
      </c>
      <c r="P2046" s="8"/>
      <c r="Q2046" s="8"/>
      <c r="R2046" s="8"/>
      <c r="S2046" s="8"/>
      <c r="T2046" s="8"/>
      <c r="U2046" s="8"/>
      <c r="V2046" s="8"/>
      <c r="W2046" s="8"/>
      <c r="X2046" s="8"/>
      <c r="Y2046" s="8"/>
      <c r="Z2046" s="8"/>
      <c r="AA2046" s="8"/>
      <c r="AB2046" s="8"/>
      <c r="AC2046" s="8" t="str">
        <f t="shared" si="319"/>
        <v>NO</v>
      </c>
      <c r="AD2046" s="8" t="str">
        <f t="shared" si="320"/>
        <v>NC,,,,,,,,,,,,,</v>
      </c>
      <c r="AE2046" s="8"/>
      <c r="AF2046" s="115"/>
      <c r="AG2046" s="115"/>
      <c r="AH2046" s="8" t="s">
        <v>4889</v>
      </c>
      <c r="AI2046" s="115" t="s">
        <v>4889</v>
      </c>
      <c r="AJ2046" s="115"/>
      <c r="AK2046" s="115"/>
      <c r="AL2046" s="115"/>
      <c r="AM2046" s="115"/>
      <c r="AN2046" s="115"/>
      <c r="AO2046" s="115"/>
      <c r="AP2046" s="115"/>
      <c r="AQ2046" s="115"/>
      <c r="AR2046" s="115"/>
      <c r="AS2046" s="115"/>
      <c r="AT2046" s="115"/>
      <c r="AU2046" s="115"/>
      <c r="AV2046" s="115"/>
      <c r="AW2046" s="115"/>
      <c r="AX2046" s="115"/>
      <c r="AY2046" s="115"/>
      <c r="AZ2046" s="115"/>
      <c r="BA2046" s="115"/>
      <c r="BB2046" s="115"/>
      <c r="BC2046" s="115"/>
      <c r="BD2046" s="115"/>
      <c r="BE2046" s="115"/>
      <c r="BF2046" s="115"/>
      <c r="BG2046" s="115"/>
      <c r="BH2046" s="115"/>
      <c r="BI2046" s="115"/>
      <c r="BJ2046" s="115"/>
      <c r="BK2046" s="115"/>
      <c r="BL2046" s="115"/>
      <c r="BM2046" s="115"/>
      <c r="BN2046" s="115"/>
      <c r="BO2046" s="8"/>
      <c r="BP2046" s="8"/>
      <c r="BQ2046" s="8"/>
      <c r="BR2046" s="8"/>
      <c r="BS2046" s="8"/>
      <c r="BT2046" s="8"/>
      <c r="BU2046" s="8"/>
      <c r="BV2046" s="8"/>
      <c r="BW2046" s="8"/>
      <c r="BX2046" s="8"/>
      <c r="BY2046" s="8"/>
      <c r="BZ2046" s="8"/>
      <c r="CA2046" s="8"/>
      <c r="CB2046" s="8"/>
      <c r="CC2046" s="8"/>
      <c r="CD2046" s="115"/>
      <c r="CE2046" s="8" t="str">
        <f t="shared" si="328"/>
        <v>NC</v>
      </c>
      <c r="CF2046" s="8" t="str">
        <f t="shared" si="321"/>
        <v>Invalid PM Setting</v>
      </c>
      <c r="CG2046" s="8" t="str">
        <f t="shared" si="322"/>
        <v>NC</v>
      </c>
      <c r="CH2046" s="8" t="str">
        <f t="shared" si="323"/>
        <v>Invalid PM Setting</v>
      </c>
      <c r="CI2046" s="8"/>
      <c r="CJ2046" s="8"/>
      <c r="CK2046" s="8"/>
      <c r="CL2046" s="8"/>
      <c r="CM2046" s="115"/>
      <c r="CN2046" s="115"/>
      <c r="CO2046" s="115"/>
      <c r="CP2046" s="115"/>
      <c r="CQ2046" s="8"/>
      <c r="CR2046" s="8"/>
      <c r="CS2046" s="8"/>
      <c r="CT2046" s="8"/>
      <c r="CU2046" s="115"/>
      <c r="CV2046" s="115"/>
      <c r="CY2046" s="115"/>
      <c r="CZ2046" s="8" t="str">
        <f t="shared" si="324"/>
        <v>NC</v>
      </c>
      <c r="DA2046" s="8" t="str">
        <f t="shared" si="325"/>
        <v>Invalid PM Setting</v>
      </c>
      <c r="DB2046" s="8" t="str">
        <f t="shared" si="326"/>
        <v>NC</v>
      </c>
      <c r="DC2046" s="8" t="str">
        <f t="shared" si="327"/>
        <v>Invalid PM Setting</v>
      </c>
      <c r="DD2046" s="8"/>
      <c r="DE2046" s="8"/>
      <c r="DF2046" s="8"/>
      <c r="DG2046" s="115"/>
      <c r="DH2046" s="115"/>
      <c r="DI2046" s="115"/>
      <c r="DJ2046" s="115"/>
      <c r="DK2046" s="8"/>
      <c r="DL2046" s="8"/>
      <c r="DM2046" s="8"/>
      <c r="DN2046" s="8"/>
      <c r="DO2046" s="8"/>
      <c r="DP2046" s="115"/>
      <c r="DQ2046" s="115"/>
      <c r="DR2046" s="115"/>
      <c r="DS2046" s="115"/>
      <c r="DT2046" s="115"/>
    </row>
    <row r="2047" spans="1:124" ht="12.75" customHeight="1">
      <c r="A2047" s="115"/>
      <c r="B2047" s="89">
        <v>2044</v>
      </c>
      <c r="C2047" s="8"/>
      <c r="D2047" s="8"/>
      <c r="E2047" s="8"/>
      <c r="F2047" s="8"/>
      <c r="G2047" s="8"/>
      <c r="H2047" s="8"/>
      <c r="I2047" s="8" t="s">
        <v>4889</v>
      </c>
      <c r="J2047" s="8" t="s">
        <v>3596</v>
      </c>
      <c r="K2047" s="8"/>
      <c r="L2047" s="8"/>
      <c r="M2047" s="8"/>
      <c r="N2047" s="8"/>
      <c r="O2047" s="8" t="s">
        <v>6264</v>
      </c>
      <c r="P2047" s="8"/>
      <c r="Q2047" s="8"/>
      <c r="R2047" s="8"/>
      <c r="S2047" s="8"/>
      <c r="T2047" s="8"/>
      <c r="U2047" s="8"/>
      <c r="V2047" s="8"/>
      <c r="W2047" s="8"/>
      <c r="X2047" s="8"/>
      <c r="Y2047" s="8"/>
      <c r="Z2047" s="8"/>
      <c r="AA2047" s="8"/>
      <c r="AB2047" s="8"/>
      <c r="AC2047" s="8" t="str">
        <f t="shared" si="319"/>
        <v>NO</v>
      </c>
      <c r="AD2047" s="8" t="str">
        <f t="shared" si="320"/>
        <v>NC,,,,,,,,,,,,,</v>
      </c>
      <c r="AE2047" s="8"/>
      <c r="AF2047" s="115"/>
      <c r="AG2047" s="115"/>
      <c r="AH2047" s="8" t="s">
        <v>4889</v>
      </c>
      <c r="AI2047" s="115" t="s">
        <v>4889</v>
      </c>
      <c r="AJ2047" s="115"/>
      <c r="AK2047" s="115"/>
      <c r="AL2047" s="115"/>
      <c r="AM2047" s="115"/>
      <c r="AN2047" s="115"/>
      <c r="AO2047" s="115"/>
      <c r="AP2047" s="115"/>
      <c r="AQ2047" s="115"/>
      <c r="AR2047" s="115"/>
      <c r="AS2047" s="115"/>
      <c r="AT2047" s="115"/>
      <c r="AU2047" s="115"/>
      <c r="AV2047" s="115"/>
      <c r="AW2047" s="115"/>
      <c r="AX2047" s="115"/>
      <c r="AY2047" s="115"/>
      <c r="AZ2047" s="115"/>
      <c r="BA2047" s="115"/>
      <c r="BB2047" s="115"/>
      <c r="BC2047" s="115"/>
      <c r="BD2047" s="115"/>
      <c r="BE2047" s="115"/>
      <c r="BF2047" s="115"/>
      <c r="BG2047" s="115"/>
      <c r="BH2047" s="115"/>
      <c r="BI2047" s="115"/>
      <c r="BJ2047" s="115"/>
      <c r="BK2047" s="115"/>
      <c r="BL2047" s="115"/>
      <c r="BM2047" s="115"/>
      <c r="BN2047" s="115"/>
      <c r="BO2047" s="8"/>
      <c r="BP2047" s="8"/>
      <c r="BQ2047" s="8"/>
      <c r="BR2047" s="8"/>
      <c r="BS2047" s="8"/>
      <c r="BT2047" s="8"/>
      <c r="BU2047" s="8"/>
      <c r="BV2047" s="8"/>
      <c r="BW2047" s="8"/>
      <c r="BX2047" s="8"/>
      <c r="BY2047" s="8"/>
      <c r="BZ2047" s="8"/>
      <c r="CA2047" s="8"/>
      <c r="CB2047" s="8"/>
      <c r="CC2047" s="8"/>
      <c r="CD2047" s="115"/>
      <c r="CE2047" s="8" t="str">
        <f t="shared" si="328"/>
        <v>NC</v>
      </c>
      <c r="CF2047" s="8" t="str">
        <f t="shared" si="321"/>
        <v>Invalid PM Setting</v>
      </c>
      <c r="CG2047" s="8" t="str">
        <f t="shared" si="322"/>
        <v>NC</v>
      </c>
      <c r="CH2047" s="8" t="str">
        <f t="shared" si="323"/>
        <v>Invalid PM Setting</v>
      </c>
      <c r="CI2047" s="8"/>
      <c r="CJ2047" s="8"/>
      <c r="CK2047" s="8"/>
      <c r="CL2047" s="8"/>
      <c r="CM2047" s="115"/>
      <c r="CN2047" s="115"/>
      <c r="CO2047" s="115"/>
      <c r="CP2047" s="115"/>
      <c r="CQ2047" s="8"/>
      <c r="CR2047" s="8"/>
      <c r="CS2047" s="8"/>
      <c r="CT2047" s="8"/>
      <c r="CU2047" s="115"/>
      <c r="CV2047" s="115"/>
      <c r="CY2047" s="115"/>
      <c r="CZ2047" s="8" t="str">
        <f t="shared" si="324"/>
        <v>NC</v>
      </c>
      <c r="DA2047" s="8" t="str">
        <f t="shared" si="325"/>
        <v>Invalid PM Setting</v>
      </c>
      <c r="DB2047" s="8" t="str">
        <f t="shared" si="326"/>
        <v>NC</v>
      </c>
      <c r="DC2047" s="8" t="str">
        <f t="shared" si="327"/>
        <v>Invalid PM Setting</v>
      </c>
      <c r="DD2047" s="8"/>
      <c r="DE2047" s="8"/>
      <c r="DF2047" s="8"/>
      <c r="DG2047" s="115"/>
      <c r="DH2047" s="115"/>
      <c r="DI2047" s="115"/>
      <c r="DJ2047" s="115"/>
      <c r="DK2047" s="8"/>
      <c r="DL2047" s="8"/>
      <c r="DM2047" s="8"/>
      <c r="DN2047" s="8"/>
      <c r="DO2047" s="8"/>
      <c r="DP2047" s="115"/>
      <c r="DQ2047" s="115"/>
      <c r="DR2047" s="115"/>
      <c r="DS2047" s="115"/>
      <c r="DT2047" s="115"/>
    </row>
    <row r="2048" spans="1:124" ht="12.75" customHeight="1">
      <c r="A2048" s="115"/>
      <c r="B2048" s="89">
        <v>2045</v>
      </c>
      <c r="C2048" s="8"/>
      <c r="D2048" s="8"/>
      <c r="E2048" s="8"/>
      <c r="F2048" s="8"/>
      <c r="G2048" s="8"/>
      <c r="H2048" s="8"/>
      <c r="I2048" s="8" t="s">
        <v>4889</v>
      </c>
      <c r="J2048" s="8" t="s">
        <v>6343</v>
      </c>
      <c r="K2048" s="8"/>
      <c r="L2048" s="8"/>
      <c r="M2048" s="8"/>
      <c r="N2048" s="8"/>
      <c r="O2048" s="8" t="s">
        <v>6264</v>
      </c>
      <c r="P2048" s="8"/>
      <c r="Q2048" s="8"/>
      <c r="R2048" s="8"/>
      <c r="S2048" s="8"/>
      <c r="T2048" s="8"/>
      <c r="U2048" s="8"/>
      <c r="V2048" s="8"/>
      <c r="W2048" s="8"/>
      <c r="X2048" s="8"/>
      <c r="Y2048" s="8"/>
      <c r="Z2048" s="8"/>
      <c r="AA2048" s="8"/>
      <c r="AB2048" s="8"/>
      <c r="AC2048" s="8" t="str">
        <f t="shared" si="319"/>
        <v>NO</v>
      </c>
      <c r="AD2048" s="8" t="str">
        <f t="shared" si="320"/>
        <v>NC,,,,,,,,,,,,,</v>
      </c>
      <c r="AE2048" s="8"/>
      <c r="AF2048" s="115"/>
      <c r="AG2048" s="115"/>
      <c r="AH2048" s="8" t="s">
        <v>4889</v>
      </c>
      <c r="AI2048" s="115" t="s">
        <v>4889</v>
      </c>
      <c r="AJ2048" s="115"/>
      <c r="AK2048" s="115"/>
      <c r="AL2048" s="115"/>
      <c r="AM2048" s="115"/>
      <c r="AN2048" s="115"/>
      <c r="AO2048" s="115"/>
      <c r="AP2048" s="115"/>
      <c r="AQ2048" s="115"/>
      <c r="AR2048" s="115"/>
      <c r="AS2048" s="115"/>
      <c r="AT2048" s="115"/>
      <c r="AU2048" s="115"/>
      <c r="AV2048" s="115"/>
      <c r="AW2048" s="115"/>
      <c r="AX2048" s="115"/>
      <c r="AY2048" s="115"/>
      <c r="AZ2048" s="115"/>
      <c r="BA2048" s="115"/>
      <c r="BB2048" s="115"/>
      <c r="BC2048" s="115"/>
      <c r="BD2048" s="115"/>
      <c r="BE2048" s="115"/>
      <c r="BF2048" s="115"/>
      <c r="BG2048" s="115"/>
      <c r="BH2048" s="115"/>
      <c r="BI2048" s="115"/>
      <c r="BJ2048" s="115"/>
      <c r="BK2048" s="115"/>
      <c r="BL2048" s="115"/>
      <c r="BM2048" s="115"/>
      <c r="BN2048" s="115"/>
      <c r="BO2048" s="8"/>
      <c r="BP2048" s="8"/>
      <c r="BQ2048" s="8"/>
      <c r="BR2048" s="8"/>
      <c r="BS2048" s="8"/>
      <c r="BT2048" s="8"/>
      <c r="BU2048" s="8"/>
      <c r="BV2048" s="8"/>
      <c r="BW2048" s="8"/>
      <c r="BX2048" s="8"/>
      <c r="BY2048" s="8"/>
      <c r="BZ2048" s="8"/>
      <c r="CA2048" s="8"/>
      <c r="CB2048" s="8"/>
      <c r="CC2048" s="8"/>
      <c r="CD2048" s="115"/>
      <c r="CE2048" s="8" t="str">
        <f t="shared" si="328"/>
        <v>NC</v>
      </c>
      <c r="CF2048" s="8" t="str">
        <f t="shared" si="321"/>
        <v>Invalid PM Setting</v>
      </c>
      <c r="CG2048" s="8" t="str">
        <f t="shared" si="322"/>
        <v>NC</v>
      </c>
      <c r="CH2048" s="8" t="str">
        <f t="shared" si="323"/>
        <v>Invalid PM Setting</v>
      </c>
      <c r="CI2048" s="8"/>
      <c r="CJ2048" s="8"/>
      <c r="CK2048" s="8"/>
      <c r="CL2048" s="8"/>
      <c r="CM2048" s="115"/>
      <c r="CN2048" s="115"/>
      <c r="CO2048" s="115"/>
      <c r="CP2048" s="115"/>
      <c r="CQ2048" s="8"/>
      <c r="CR2048" s="8"/>
      <c r="CS2048" s="8"/>
      <c r="CT2048" s="8"/>
      <c r="CU2048" s="115"/>
      <c r="CV2048" s="115"/>
      <c r="CY2048" s="115"/>
      <c r="CZ2048" s="8" t="str">
        <f t="shared" si="324"/>
        <v>NC</v>
      </c>
      <c r="DA2048" s="8" t="str">
        <f t="shared" si="325"/>
        <v>Invalid PM Setting</v>
      </c>
      <c r="DB2048" s="8" t="str">
        <f t="shared" si="326"/>
        <v>NC</v>
      </c>
      <c r="DC2048" s="8" t="str">
        <f t="shared" si="327"/>
        <v>Invalid PM Setting</v>
      </c>
      <c r="DD2048" s="8"/>
      <c r="DE2048" s="8"/>
      <c r="DF2048" s="8"/>
      <c r="DG2048" s="115"/>
      <c r="DH2048" s="115"/>
      <c r="DI2048" s="115"/>
      <c r="DJ2048" s="115"/>
      <c r="DK2048" s="8"/>
      <c r="DL2048" s="8"/>
      <c r="DM2048" s="8"/>
      <c r="DN2048" s="8"/>
      <c r="DO2048" s="8"/>
      <c r="DP2048" s="115"/>
      <c r="DQ2048" s="115"/>
      <c r="DR2048" s="115"/>
      <c r="DS2048" s="115"/>
      <c r="DT2048" s="115"/>
    </row>
    <row r="2049" spans="1:124" ht="12.75" customHeight="1">
      <c r="A2049" s="115"/>
      <c r="B2049" s="89">
        <v>2046</v>
      </c>
      <c r="C2049" s="8"/>
      <c r="D2049" s="8"/>
      <c r="E2049" s="8"/>
      <c r="F2049" s="8"/>
      <c r="G2049" s="8"/>
      <c r="H2049" s="8"/>
      <c r="I2049" s="8" t="s">
        <v>4889</v>
      </c>
      <c r="J2049" s="8" t="s">
        <v>7044</v>
      </c>
      <c r="K2049" s="8"/>
      <c r="L2049" s="8"/>
      <c r="M2049" s="8"/>
      <c r="N2049" s="8"/>
      <c r="O2049" s="8" t="s">
        <v>6264</v>
      </c>
      <c r="P2049" s="8"/>
      <c r="Q2049" s="8"/>
      <c r="R2049" s="8"/>
      <c r="S2049" s="8"/>
      <c r="T2049" s="8"/>
      <c r="U2049" s="8"/>
      <c r="V2049" s="8"/>
      <c r="W2049" s="8"/>
      <c r="X2049" s="8"/>
      <c r="Y2049" s="8"/>
      <c r="Z2049" s="8"/>
      <c r="AA2049" s="8"/>
      <c r="AB2049" s="8"/>
      <c r="AC2049" s="8" t="str">
        <f t="shared" si="319"/>
        <v>NO</v>
      </c>
      <c r="AD2049" s="8" t="str">
        <f t="shared" si="320"/>
        <v>NC,,,,,,,,,,,,,</v>
      </c>
      <c r="AE2049" s="8"/>
      <c r="AF2049" s="115"/>
      <c r="AG2049" s="115"/>
      <c r="AH2049" s="8" t="s">
        <v>4889</v>
      </c>
      <c r="AI2049" s="115" t="s">
        <v>4889</v>
      </c>
      <c r="AJ2049" s="115"/>
      <c r="AK2049" s="115"/>
      <c r="AL2049" s="115"/>
      <c r="AM2049" s="115"/>
      <c r="AN2049" s="115"/>
      <c r="AO2049" s="115"/>
      <c r="AP2049" s="115"/>
      <c r="AQ2049" s="115"/>
      <c r="AR2049" s="115"/>
      <c r="AS2049" s="115"/>
      <c r="AT2049" s="115"/>
      <c r="AU2049" s="115"/>
      <c r="AV2049" s="115"/>
      <c r="AW2049" s="115"/>
      <c r="AX2049" s="115"/>
      <c r="AY2049" s="115"/>
      <c r="AZ2049" s="115"/>
      <c r="BA2049" s="115"/>
      <c r="BB2049" s="115"/>
      <c r="BC2049" s="115"/>
      <c r="BD2049" s="115"/>
      <c r="BE2049" s="115"/>
      <c r="BF2049" s="115"/>
      <c r="BG2049" s="115"/>
      <c r="BH2049" s="115"/>
      <c r="BI2049" s="115"/>
      <c r="BJ2049" s="115"/>
      <c r="BK2049" s="115"/>
      <c r="BL2049" s="115"/>
      <c r="BM2049" s="115"/>
      <c r="BN2049" s="115"/>
      <c r="BO2049" s="8"/>
      <c r="BP2049" s="8"/>
      <c r="BQ2049" s="8"/>
      <c r="BR2049" s="8"/>
      <c r="BS2049" s="8"/>
      <c r="BT2049" s="8"/>
      <c r="BU2049" s="8"/>
      <c r="BV2049" s="8"/>
      <c r="BW2049" s="8"/>
      <c r="BX2049" s="8"/>
      <c r="BY2049" s="8"/>
      <c r="BZ2049" s="8"/>
      <c r="CA2049" s="8"/>
      <c r="CB2049" s="8"/>
      <c r="CC2049" s="8"/>
      <c r="CD2049" s="115"/>
      <c r="CE2049" s="8" t="str">
        <f t="shared" si="328"/>
        <v>NC</v>
      </c>
      <c r="CF2049" s="8" t="str">
        <f t="shared" si="321"/>
        <v>Invalid PM Setting</v>
      </c>
      <c r="CG2049" s="8" t="str">
        <f t="shared" si="322"/>
        <v>NC</v>
      </c>
      <c r="CH2049" s="8" t="str">
        <f t="shared" si="323"/>
        <v>Invalid PM Setting</v>
      </c>
      <c r="CI2049" s="8"/>
      <c r="CJ2049" s="8"/>
      <c r="CK2049" s="8"/>
      <c r="CL2049" s="8"/>
      <c r="CM2049" s="115"/>
      <c r="CN2049" s="115"/>
      <c r="CO2049" s="115"/>
      <c r="CP2049" s="115"/>
      <c r="CQ2049" s="8"/>
      <c r="CR2049" s="8"/>
      <c r="CS2049" s="8"/>
      <c r="CT2049" s="8"/>
      <c r="CU2049" s="115"/>
      <c r="CV2049" s="115"/>
      <c r="CY2049" s="115"/>
      <c r="CZ2049" s="8" t="str">
        <f t="shared" si="324"/>
        <v>NC</v>
      </c>
      <c r="DA2049" s="8" t="str">
        <f t="shared" si="325"/>
        <v>Invalid PM Setting</v>
      </c>
      <c r="DB2049" s="8" t="str">
        <f t="shared" si="326"/>
        <v>NC</v>
      </c>
      <c r="DC2049" s="8" t="str">
        <f t="shared" si="327"/>
        <v>Invalid PM Setting</v>
      </c>
      <c r="DD2049" s="8"/>
      <c r="DE2049" s="8"/>
      <c r="DF2049" s="8"/>
      <c r="DG2049" s="115"/>
      <c r="DH2049" s="115"/>
      <c r="DI2049" s="115"/>
      <c r="DJ2049" s="115"/>
      <c r="DK2049" s="8"/>
      <c r="DL2049" s="8"/>
      <c r="DM2049" s="8"/>
      <c r="DN2049" s="8"/>
      <c r="DO2049" s="8"/>
      <c r="DP2049" s="115"/>
      <c r="DQ2049" s="115"/>
      <c r="DR2049" s="115"/>
      <c r="DS2049" s="115"/>
      <c r="DT2049" s="115"/>
    </row>
    <row r="2050" spans="1:124" ht="12.75" customHeight="1">
      <c r="A2050" s="115"/>
      <c r="B2050" s="89">
        <v>2047</v>
      </c>
      <c r="C2050" s="8"/>
      <c r="D2050" s="8"/>
      <c r="E2050" s="8"/>
      <c r="F2050" s="8"/>
      <c r="G2050" s="8"/>
      <c r="H2050" s="8"/>
      <c r="I2050" s="8" t="s">
        <v>4889</v>
      </c>
      <c r="J2050" s="8" t="s">
        <v>6288</v>
      </c>
      <c r="K2050" s="8"/>
      <c r="L2050" s="8"/>
      <c r="M2050" s="8"/>
      <c r="N2050" s="8"/>
      <c r="O2050" s="8" t="s">
        <v>6264</v>
      </c>
      <c r="P2050" s="8"/>
      <c r="Q2050" s="8"/>
      <c r="R2050" s="8"/>
      <c r="S2050" s="8"/>
      <c r="T2050" s="8"/>
      <c r="U2050" s="8"/>
      <c r="V2050" s="8"/>
      <c r="W2050" s="8"/>
      <c r="X2050" s="8"/>
      <c r="Y2050" s="8"/>
      <c r="Z2050" s="8"/>
      <c r="AA2050" s="8"/>
      <c r="AB2050" s="8"/>
      <c r="AC2050" s="8" t="str">
        <f t="shared" si="319"/>
        <v>NO</v>
      </c>
      <c r="AD2050" s="8" t="str">
        <f t="shared" si="320"/>
        <v>NC,,,,,,,,,,,,,</v>
      </c>
      <c r="AE2050" s="8"/>
      <c r="AF2050" s="115"/>
      <c r="AG2050" s="115"/>
      <c r="AH2050" s="8" t="s">
        <v>4889</v>
      </c>
      <c r="AI2050" s="115" t="s">
        <v>4889</v>
      </c>
      <c r="AJ2050" s="115"/>
      <c r="AK2050" s="115"/>
      <c r="AL2050" s="115"/>
      <c r="AM2050" s="115"/>
      <c r="AN2050" s="115"/>
      <c r="AO2050" s="115"/>
      <c r="AP2050" s="115"/>
      <c r="AQ2050" s="115"/>
      <c r="AR2050" s="115"/>
      <c r="AS2050" s="115"/>
      <c r="AT2050" s="115"/>
      <c r="AU2050" s="115"/>
      <c r="AV2050" s="115"/>
      <c r="AW2050" s="115"/>
      <c r="AX2050" s="115"/>
      <c r="AY2050" s="115"/>
      <c r="AZ2050" s="115"/>
      <c r="BA2050" s="115"/>
      <c r="BB2050" s="115"/>
      <c r="BC2050" s="115"/>
      <c r="BD2050" s="115"/>
      <c r="BE2050" s="115"/>
      <c r="BF2050" s="115"/>
      <c r="BG2050" s="115"/>
      <c r="BH2050" s="115"/>
      <c r="BI2050" s="115"/>
      <c r="BJ2050" s="115"/>
      <c r="BK2050" s="115"/>
      <c r="BL2050" s="115"/>
      <c r="BM2050" s="115"/>
      <c r="BN2050" s="115"/>
      <c r="BO2050" s="8"/>
      <c r="BP2050" s="8"/>
      <c r="BQ2050" s="8"/>
      <c r="BR2050" s="8"/>
      <c r="BS2050" s="8"/>
      <c r="BT2050" s="8"/>
      <c r="BU2050" s="8"/>
      <c r="BV2050" s="8"/>
      <c r="BW2050" s="8"/>
      <c r="BX2050" s="8"/>
      <c r="BY2050" s="8"/>
      <c r="BZ2050" s="8"/>
      <c r="CA2050" s="8"/>
      <c r="CB2050" s="8"/>
      <c r="CC2050" s="8"/>
      <c r="CD2050" s="115"/>
      <c r="CE2050" s="8" t="str">
        <f t="shared" si="328"/>
        <v>NC</v>
      </c>
      <c r="CF2050" s="8" t="str">
        <f t="shared" si="321"/>
        <v>Invalid PM Setting</v>
      </c>
      <c r="CG2050" s="8" t="str">
        <f t="shared" si="322"/>
        <v>NC</v>
      </c>
      <c r="CH2050" s="8" t="str">
        <f t="shared" si="323"/>
        <v>Invalid PM Setting</v>
      </c>
      <c r="CI2050" s="8"/>
      <c r="CJ2050" s="8"/>
      <c r="CK2050" s="8"/>
      <c r="CL2050" s="8"/>
      <c r="CM2050" s="115"/>
      <c r="CN2050" s="115"/>
      <c r="CO2050" s="115"/>
      <c r="CP2050" s="115"/>
      <c r="CQ2050" s="8"/>
      <c r="CR2050" s="8"/>
      <c r="CS2050" s="8"/>
      <c r="CT2050" s="8"/>
      <c r="CU2050" s="115"/>
      <c r="CV2050" s="115"/>
      <c r="CY2050" s="115"/>
      <c r="CZ2050" s="8" t="str">
        <f t="shared" si="324"/>
        <v>NC</v>
      </c>
      <c r="DA2050" s="8" t="str">
        <f t="shared" si="325"/>
        <v>Invalid PM Setting</v>
      </c>
      <c r="DB2050" s="8" t="str">
        <f t="shared" si="326"/>
        <v>NC</v>
      </c>
      <c r="DC2050" s="8" t="str">
        <f t="shared" si="327"/>
        <v>Invalid PM Setting</v>
      </c>
      <c r="DD2050" s="8"/>
      <c r="DE2050" s="8"/>
      <c r="DF2050" s="8"/>
      <c r="DG2050" s="115"/>
      <c r="DH2050" s="115"/>
      <c r="DI2050" s="115"/>
      <c r="DJ2050" s="115"/>
      <c r="DK2050" s="8"/>
      <c r="DL2050" s="8"/>
      <c r="DM2050" s="8"/>
      <c r="DN2050" s="8"/>
      <c r="DO2050" s="8"/>
      <c r="DP2050" s="115"/>
      <c r="DQ2050" s="115"/>
      <c r="DR2050" s="115"/>
      <c r="DS2050" s="115"/>
      <c r="DT2050" s="115"/>
    </row>
    <row r="2051" spans="1:124" ht="12.75" customHeight="1">
      <c r="A2051" s="115"/>
      <c r="B2051" s="89">
        <v>2048</v>
      </c>
      <c r="C2051" s="8"/>
      <c r="D2051" s="8"/>
      <c r="E2051" s="8"/>
      <c r="F2051" s="8"/>
      <c r="G2051" s="8"/>
      <c r="H2051" s="8"/>
      <c r="I2051" s="8" t="s">
        <v>4889</v>
      </c>
      <c r="J2051" s="8" t="s">
        <v>6590</v>
      </c>
      <c r="K2051" s="8"/>
      <c r="L2051" s="8"/>
      <c r="M2051" s="8"/>
      <c r="N2051" s="8"/>
      <c r="O2051" s="8" t="s">
        <v>6264</v>
      </c>
      <c r="P2051" s="8"/>
      <c r="Q2051" s="8"/>
      <c r="R2051" s="8"/>
      <c r="S2051" s="8"/>
      <c r="T2051" s="8"/>
      <c r="U2051" s="8"/>
      <c r="V2051" s="8"/>
      <c r="W2051" s="8"/>
      <c r="X2051" s="8"/>
      <c r="Y2051" s="8"/>
      <c r="Z2051" s="8"/>
      <c r="AA2051" s="8"/>
      <c r="AB2051" s="8"/>
      <c r="AC2051" s="8" t="str">
        <f t="shared" ref="AC2051:AC2114" si="329">IF(OR(AI2051 = "GPIO",AI2051 = "WUP_GPIO"),"YES","NO")</f>
        <v>NO</v>
      </c>
      <c r="AD2051" s="8" t="str">
        <f t="shared" si="320"/>
        <v>NC,,,,,,,,,,,,,</v>
      </c>
      <c r="AE2051" s="8"/>
      <c r="AF2051" s="115"/>
      <c r="AG2051" s="115"/>
      <c r="AH2051" s="8" t="s">
        <v>4889</v>
      </c>
      <c r="AI2051" s="115" t="s">
        <v>4889</v>
      </c>
      <c r="AJ2051" s="115"/>
      <c r="AK2051" s="115"/>
      <c r="AL2051" s="115"/>
      <c r="AM2051" s="115"/>
      <c r="AN2051" s="115"/>
      <c r="AO2051" s="115"/>
      <c r="AP2051" s="115"/>
      <c r="AQ2051" s="115"/>
      <c r="AR2051" s="115"/>
      <c r="AS2051" s="115"/>
      <c r="AT2051" s="115"/>
      <c r="AU2051" s="115"/>
      <c r="AV2051" s="115"/>
      <c r="AW2051" s="115"/>
      <c r="AX2051" s="115"/>
      <c r="AY2051" s="115"/>
      <c r="AZ2051" s="115"/>
      <c r="BA2051" s="115"/>
      <c r="BB2051" s="115"/>
      <c r="BC2051" s="115"/>
      <c r="BD2051" s="115"/>
      <c r="BE2051" s="115"/>
      <c r="BF2051" s="115"/>
      <c r="BG2051" s="115"/>
      <c r="BH2051" s="115"/>
      <c r="BI2051" s="115"/>
      <c r="BJ2051" s="115"/>
      <c r="BK2051" s="115"/>
      <c r="BL2051" s="115"/>
      <c r="BM2051" s="115"/>
      <c r="BN2051" s="115"/>
      <c r="BO2051" s="8"/>
      <c r="BP2051" s="8"/>
      <c r="BQ2051" s="8"/>
      <c r="BR2051" s="8"/>
      <c r="BS2051" s="8"/>
      <c r="BT2051" s="8"/>
      <c r="BU2051" s="8"/>
      <c r="BV2051" s="8"/>
      <c r="BW2051" s="8"/>
      <c r="BX2051" s="8"/>
      <c r="BY2051" s="8"/>
      <c r="BZ2051" s="8"/>
      <c r="CA2051" s="8"/>
      <c r="CB2051" s="8"/>
      <c r="CC2051" s="8"/>
      <c r="CD2051" s="115"/>
      <c r="CE2051" s="8" t="str">
        <f t="shared" si="328"/>
        <v>NC</v>
      </c>
      <c r="CF2051" s="8" t="str">
        <f t="shared" si="321"/>
        <v>Invalid PM Setting</v>
      </c>
      <c r="CG2051" s="8" t="str">
        <f t="shared" si="322"/>
        <v>NC</v>
      </c>
      <c r="CH2051" s="8" t="str">
        <f t="shared" si="323"/>
        <v>Invalid PM Setting</v>
      </c>
      <c r="CI2051" s="8"/>
      <c r="CJ2051" s="8"/>
      <c r="CK2051" s="8"/>
      <c r="CL2051" s="8"/>
      <c r="CM2051" s="115"/>
      <c r="CN2051" s="115"/>
      <c r="CO2051" s="115"/>
      <c r="CP2051" s="115"/>
      <c r="CQ2051" s="8"/>
      <c r="CR2051" s="8"/>
      <c r="CS2051" s="8"/>
      <c r="CT2051" s="8"/>
      <c r="CU2051" s="115"/>
      <c r="CV2051" s="115"/>
      <c r="CY2051" s="115"/>
      <c r="CZ2051" s="8" t="str">
        <f t="shared" si="324"/>
        <v>NC</v>
      </c>
      <c r="DA2051" s="8" t="str">
        <f t="shared" si="325"/>
        <v>Invalid PM Setting</v>
      </c>
      <c r="DB2051" s="8" t="str">
        <f t="shared" si="326"/>
        <v>NC</v>
      </c>
      <c r="DC2051" s="8" t="str">
        <f t="shared" si="327"/>
        <v>Invalid PM Setting</v>
      </c>
      <c r="DD2051" s="8"/>
      <c r="DE2051" s="8"/>
      <c r="DF2051" s="8"/>
      <c r="DG2051" s="115"/>
      <c r="DH2051" s="115"/>
      <c r="DI2051" s="115"/>
      <c r="DJ2051" s="115"/>
      <c r="DK2051" s="8"/>
      <c r="DL2051" s="8"/>
      <c r="DM2051" s="8"/>
      <c r="DN2051" s="8"/>
      <c r="DO2051" s="8"/>
      <c r="DP2051" s="115"/>
      <c r="DQ2051" s="115"/>
      <c r="DR2051" s="115"/>
      <c r="DS2051" s="115"/>
      <c r="DT2051" s="115"/>
    </row>
    <row r="2052" spans="1:124" ht="12.75" customHeight="1">
      <c r="A2052" s="115"/>
      <c r="B2052" s="89">
        <v>2049</v>
      </c>
      <c r="C2052" s="8"/>
      <c r="D2052" s="8"/>
      <c r="E2052" s="8"/>
      <c r="F2052" s="8"/>
      <c r="G2052" s="8"/>
      <c r="H2052" s="8"/>
      <c r="I2052" s="8" t="s">
        <v>4889</v>
      </c>
      <c r="J2052" s="8" t="s">
        <v>7047</v>
      </c>
      <c r="K2052" s="8"/>
      <c r="L2052" s="8"/>
      <c r="M2052" s="8"/>
      <c r="N2052" s="8"/>
      <c r="O2052" s="8" t="s">
        <v>6264</v>
      </c>
      <c r="P2052" s="8"/>
      <c r="Q2052" s="8"/>
      <c r="R2052" s="8"/>
      <c r="S2052" s="8"/>
      <c r="T2052" s="8"/>
      <c r="U2052" s="8"/>
      <c r="V2052" s="8"/>
      <c r="W2052" s="8"/>
      <c r="X2052" s="8"/>
      <c r="Y2052" s="8"/>
      <c r="Z2052" s="8"/>
      <c r="AA2052" s="8"/>
      <c r="AB2052" s="8"/>
      <c r="AC2052" s="8" t="str">
        <f t="shared" si="329"/>
        <v>NO</v>
      </c>
      <c r="AD2052" s="8" t="str">
        <f t="shared" ref="AD2052:AD2115" si="330">CONCATENATE(AI2052,",",AL2052,",",AO2052,",",AR2052,",",AU2052,",",AX2052,",",BA2052,",",BG2052,",",BJ2052,",",BM2052,",",BP2052,",",BS2052,",",BV2052,",",BY2052,)</f>
        <v>NC,,,,,,,,,,,,,</v>
      </c>
      <c r="AE2052" s="8"/>
      <c r="AF2052" s="115"/>
      <c r="AG2052" s="115"/>
      <c r="AH2052" s="8" t="s">
        <v>4889</v>
      </c>
      <c r="AI2052" s="115" t="s">
        <v>4889</v>
      </c>
      <c r="AJ2052" s="115"/>
      <c r="AK2052" s="115"/>
      <c r="AL2052" s="115"/>
      <c r="AM2052" s="115"/>
      <c r="AN2052" s="115"/>
      <c r="AO2052" s="115"/>
      <c r="AP2052" s="115"/>
      <c r="AQ2052" s="115"/>
      <c r="AR2052" s="115"/>
      <c r="AS2052" s="115"/>
      <c r="AT2052" s="115"/>
      <c r="AU2052" s="115"/>
      <c r="AV2052" s="115"/>
      <c r="AW2052" s="115"/>
      <c r="AX2052" s="115"/>
      <c r="AY2052" s="115"/>
      <c r="AZ2052" s="115"/>
      <c r="BA2052" s="115"/>
      <c r="BB2052" s="115"/>
      <c r="BC2052" s="115"/>
      <c r="BD2052" s="115"/>
      <c r="BE2052" s="115"/>
      <c r="BF2052" s="115"/>
      <c r="BG2052" s="115"/>
      <c r="BH2052" s="115"/>
      <c r="BI2052" s="115"/>
      <c r="BJ2052" s="115"/>
      <c r="BK2052" s="115"/>
      <c r="BL2052" s="115"/>
      <c r="BM2052" s="115"/>
      <c r="BN2052" s="115"/>
      <c r="BO2052" s="8"/>
      <c r="BP2052" s="8"/>
      <c r="BQ2052" s="8"/>
      <c r="BR2052" s="8"/>
      <c r="BS2052" s="8"/>
      <c r="BT2052" s="8"/>
      <c r="BU2052" s="8"/>
      <c r="BV2052" s="8"/>
      <c r="BW2052" s="8"/>
      <c r="BX2052" s="8"/>
      <c r="BY2052" s="8"/>
      <c r="BZ2052" s="8"/>
      <c r="CA2052" s="8"/>
      <c r="CB2052" s="8"/>
      <c r="CC2052" s="8"/>
      <c r="CD2052" s="115"/>
      <c r="CE2052" s="8" t="str">
        <f t="shared" si="328"/>
        <v>NC</v>
      </c>
      <c r="CF2052" s="8" t="str">
        <f t="shared" ref="CF2052:CF2115" si="331">IF(CI2052="EGPIO",$AE2052,IF(CI2052=1,$AH2052,IF(CI2052=2,$AK2052,IF(CI2052=3,$AN2052,IF(CI2052=4,$AQ2052,IF(CI2052=5,$AT2052,IF(CI2052=6,$AW2052,IF(CI2052=7,$AZ2052,IF(CI2052=8,$BC2052,IF(CI2052="Q1",$BF2052,IF(CI2052="Q2",$BI2052,IF(CI2052="Q3",$BL2052,IF(CI2052="Q4",$BO2052, IF(CI2052="Q5",$BR2052, IF(CI2052="Q6",$BU2052,IF(CI2052="Q7",$BX2052,"Invalid PM Setting"))))))))))))))))</f>
        <v>Invalid PM Setting</v>
      </c>
      <c r="CG2052" s="8" t="str">
        <f t="shared" ref="CG2052:CG2115" si="332">IF($AC2052="NO",$AI2052,IF(CH2052 = "Invalid PM Setting", CH2052, IF(OR($BH2052 = CI2052,$BK2052 = CI2052,$BN2052 = CI2052,$BQ2052 = CI2052,$BT2052 = CI2052,$BW2052 = CI2052,$BZ2052 = CI2052), "Select QUP Port",CH2052)))</f>
        <v>NC</v>
      </c>
      <c r="CH2052" s="8" t="str">
        <f t="shared" ref="CH2052:CH2115" si="333">IF(CI2052="EGPIO",$AF2052,IF(CI2052=1,$AI2052,IF(CI2052=2,$AL2052,IF(CI2052=3,$AO2052,IF(CI2052=4,$AR2052,IF(CI2052=5,$AU2052,IF(CI2052=6,$AX2052,IF(CI2052=7,$BA2052,IF(CI2052=8,$BD2052,IF(CI2052="Q1",$BG2052,IF(CI2052="Q2",$BJ2052,IF(CI2052="Q3",$BM2052,IF(CI2052="Q4",$BP2052,IF(CI2052="Q5",$BS2052,IF(CI2052="Q6",$BV2052,IF(CI2052="Q7",$BY2052, "Invalid PM Setting"))))))))))))))))</f>
        <v>Invalid PM Setting</v>
      </c>
      <c r="CI2052" s="8"/>
      <c r="CJ2052" s="8"/>
      <c r="CK2052" s="8"/>
      <c r="CL2052" s="8"/>
      <c r="CM2052" s="115"/>
      <c r="CN2052" s="115"/>
      <c r="CO2052" s="115"/>
      <c r="CP2052" s="115"/>
      <c r="CQ2052" s="8"/>
      <c r="CR2052" s="8"/>
      <c r="CS2052" s="8"/>
      <c r="CT2052" s="8"/>
      <c r="CU2052" s="115"/>
      <c r="CV2052" s="115"/>
      <c r="CY2052" s="115"/>
      <c r="CZ2052" s="8" t="str">
        <f t="shared" ref="CZ2052:CZ2115" si="334">IF($AC2052 = "NO",$AH2052,IF(DA2052 = "Invalid PM Setting", DA2052, IF(OR($BH2052 = DD2052,$BK2052 = DD2052,$BN2052 = DD2052,$BQ2052 = DD2052,$BT2052 = DD2052,$BW2052 = DD2052,$BZ2052 = DD2052), "Select QUP Port",DA2052)))</f>
        <v>NC</v>
      </c>
      <c r="DA2052" s="8" t="str">
        <f t="shared" ref="DA2052:DA2115" si="335">IF(DD2052="EGPIO",$AE2052,IF(DD2052=1,$AH2052,IF(DD2052=2,$AK2052,IF(DD2052=3,$AN2052,IF(DD2052=4,$AQ2052,IF(DD2052=5,$AT2052,IF(DD2052=6,$AW2052,IF(DD2052=7,$AZ2052,IF(DD2052=8,$BC2052,IF(DD2052="Q1",$BF2052,IF(DD2052="Q2",$BI2052,IF(DD2052="Q3",$BL2052,IF(DD2052="Q4",$BO2052, IF(DD2052="Q5",$BR2052, IF(DD2052="Q6",$BU2052,IF(DD2052="Q7",$BX2052,"Invalid PM Setting"))))))))))))))))</f>
        <v>Invalid PM Setting</v>
      </c>
      <c r="DB2052" s="8" t="str">
        <f t="shared" ref="DB2052:DB2115" si="336">IF($AC2052="NO",$AI2052,IF(DC2052 = "Invalid PM Setting", DC2052, IF(OR($BH2052 = DD2052,$BK2052 = DD2052,$BN2052 = DD2052,$BQ2052 = DD2052,$BT2052 = DD2052,$BW2052 = DD2052,$BZ2052 = DD2052), "Select QUP Port",DC2052)))</f>
        <v>NC</v>
      </c>
      <c r="DC2052" s="8" t="str">
        <f t="shared" ref="DC2052:DC2115" si="337">IF(DD2052="EGPIO",$AF2052,IF(DD2052=1,$AI2052,IF(DD2052=2,$AL2052,IF(DD2052=3,$AO2052,IF(DD2052=4,$AR2052,IF(DD2052=5,$AU2052,IF(DD2052=6,$AX2052,IF(DD2052=7,$BA2052,IF(DD2052=8,$BD2052,IF(DD2052="Q1",$BG2052,IF(DD2052="Q2",$BJ2052,IF(DD2052="Q3",$BM2052,IF(DD2052="Q4",$BP2052,IF(DD2052="Q5",$BS2052,IF(DD2052="Q6",$BV2052,IF(DD2052="Q7",$BY2052, "Invalid PM Setting"))))))))))))))))</f>
        <v>Invalid PM Setting</v>
      </c>
      <c r="DD2052" s="8"/>
      <c r="DE2052" s="8"/>
      <c r="DF2052" s="8"/>
      <c r="DG2052" s="115"/>
      <c r="DH2052" s="115"/>
      <c r="DI2052" s="115"/>
      <c r="DJ2052" s="115"/>
      <c r="DK2052" s="8"/>
      <c r="DL2052" s="8"/>
      <c r="DM2052" s="8"/>
      <c r="DN2052" s="8"/>
      <c r="DO2052" s="8"/>
      <c r="DP2052" s="115"/>
      <c r="DQ2052" s="115"/>
      <c r="DR2052" s="115"/>
      <c r="DS2052" s="115"/>
      <c r="DT2052" s="115"/>
    </row>
    <row r="2053" spans="1:124" ht="12.75" customHeight="1">
      <c r="A2053" s="115"/>
      <c r="B2053" s="89">
        <v>2050</v>
      </c>
      <c r="C2053" s="8"/>
      <c r="D2053" s="8"/>
      <c r="E2053" s="8"/>
      <c r="F2053" s="8"/>
      <c r="G2053" s="8"/>
      <c r="H2053" s="8"/>
      <c r="I2053" s="8" t="s">
        <v>4889</v>
      </c>
      <c r="J2053" s="8" t="s">
        <v>6583</v>
      </c>
      <c r="K2053" s="8"/>
      <c r="L2053" s="8"/>
      <c r="M2053" s="8"/>
      <c r="N2053" s="8"/>
      <c r="O2053" s="8" t="s">
        <v>6264</v>
      </c>
      <c r="P2053" s="8"/>
      <c r="Q2053" s="8"/>
      <c r="R2053" s="8"/>
      <c r="S2053" s="8"/>
      <c r="T2053" s="8"/>
      <c r="U2053" s="8"/>
      <c r="V2053" s="8"/>
      <c r="W2053" s="8"/>
      <c r="X2053" s="8"/>
      <c r="Y2053" s="8"/>
      <c r="Z2053" s="8"/>
      <c r="AA2053" s="8"/>
      <c r="AB2053" s="8"/>
      <c r="AC2053" s="8" t="str">
        <f t="shared" si="329"/>
        <v>NO</v>
      </c>
      <c r="AD2053" s="8" t="str">
        <f t="shared" si="330"/>
        <v>NC,,,,,,,,,,,,,</v>
      </c>
      <c r="AE2053" s="8"/>
      <c r="AF2053" s="115"/>
      <c r="AG2053" s="115"/>
      <c r="AH2053" s="8" t="s">
        <v>4889</v>
      </c>
      <c r="AI2053" s="115" t="s">
        <v>4889</v>
      </c>
      <c r="AJ2053" s="115"/>
      <c r="AK2053" s="115"/>
      <c r="AL2053" s="115"/>
      <c r="AM2053" s="115"/>
      <c r="AN2053" s="115"/>
      <c r="AO2053" s="115"/>
      <c r="AP2053" s="115"/>
      <c r="AQ2053" s="115"/>
      <c r="AR2053" s="115"/>
      <c r="AS2053" s="115"/>
      <c r="AT2053" s="115"/>
      <c r="AU2053" s="115"/>
      <c r="AV2053" s="115"/>
      <c r="AW2053" s="115"/>
      <c r="AX2053" s="115"/>
      <c r="AY2053" s="115"/>
      <c r="AZ2053" s="115"/>
      <c r="BA2053" s="115"/>
      <c r="BB2053" s="115"/>
      <c r="BC2053" s="115"/>
      <c r="BD2053" s="115"/>
      <c r="BE2053" s="115"/>
      <c r="BF2053" s="115"/>
      <c r="BG2053" s="115"/>
      <c r="BH2053" s="115"/>
      <c r="BI2053" s="115"/>
      <c r="BJ2053" s="115"/>
      <c r="BK2053" s="115"/>
      <c r="BL2053" s="115"/>
      <c r="BM2053" s="115"/>
      <c r="BN2053" s="115"/>
      <c r="BO2053" s="8"/>
      <c r="BP2053" s="8"/>
      <c r="BQ2053" s="8"/>
      <c r="BR2053" s="8"/>
      <c r="BS2053" s="8"/>
      <c r="BT2053" s="8"/>
      <c r="BU2053" s="8"/>
      <c r="BV2053" s="8"/>
      <c r="BW2053" s="8"/>
      <c r="BX2053" s="8"/>
      <c r="BY2053" s="8"/>
      <c r="BZ2053" s="8"/>
      <c r="CA2053" s="8"/>
      <c r="CB2053" s="8"/>
      <c r="CC2053" s="8"/>
      <c r="CD2053" s="115"/>
      <c r="CE2053" s="8" t="str">
        <f t="shared" si="328"/>
        <v>NC</v>
      </c>
      <c r="CF2053" s="8" t="str">
        <f t="shared" si="331"/>
        <v>Invalid PM Setting</v>
      </c>
      <c r="CG2053" s="8" t="str">
        <f t="shared" si="332"/>
        <v>NC</v>
      </c>
      <c r="CH2053" s="8" t="str">
        <f t="shared" si="333"/>
        <v>Invalid PM Setting</v>
      </c>
      <c r="CI2053" s="8"/>
      <c r="CJ2053" s="8"/>
      <c r="CK2053" s="8"/>
      <c r="CL2053" s="8"/>
      <c r="CM2053" s="115"/>
      <c r="CN2053" s="115"/>
      <c r="CO2053" s="115"/>
      <c r="CP2053" s="115"/>
      <c r="CQ2053" s="8"/>
      <c r="CR2053" s="8"/>
      <c r="CS2053" s="8"/>
      <c r="CT2053" s="8"/>
      <c r="CU2053" s="115"/>
      <c r="CV2053" s="115"/>
      <c r="CY2053" s="115"/>
      <c r="CZ2053" s="8" t="str">
        <f t="shared" si="334"/>
        <v>NC</v>
      </c>
      <c r="DA2053" s="8" t="str">
        <f t="shared" si="335"/>
        <v>Invalid PM Setting</v>
      </c>
      <c r="DB2053" s="8" t="str">
        <f t="shared" si="336"/>
        <v>NC</v>
      </c>
      <c r="DC2053" s="8" t="str">
        <f t="shared" si="337"/>
        <v>Invalid PM Setting</v>
      </c>
      <c r="DD2053" s="8"/>
      <c r="DE2053" s="8"/>
      <c r="DF2053" s="8"/>
      <c r="DG2053" s="115"/>
      <c r="DH2053" s="115"/>
      <c r="DI2053" s="115"/>
      <c r="DJ2053" s="115"/>
      <c r="DK2053" s="8"/>
      <c r="DL2053" s="8"/>
      <c r="DM2053" s="8"/>
      <c r="DN2053" s="8"/>
      <c r="DO2053" s="8"/>
      <c r="DP2053" s="115"/>
      <c r="DQ2053" s="115"/>
      <c r="DR2053" s="115"/>
      <c r="DS2053" s="115"/>
      <c r="DT2053" s="115"/>
    </row>
    <row r="2054" spans="1:124" ht="12.75" customHeight="1">
      <c r="A2054" s="115"/>
      <c r="B2054" s="89">
        <v>2051</v>
      </c>
      <c r="C2054" s="8"/>
      <c r="D2054" s="8"/>
      <c r="E2054" s="8"/>
      <c r="F2054" s="8"/>
      <c r="G2054" s="8"/>
      <c r="H2054" s="8"/>
      <c r="I2054" s="8" t="s">
        <v>4889</v>
      </c>
      <c r="J2054" s="8" t="s">
        <v>6271</v>
      </c>
      <c r="K2054" s="8"/>
      <c r="L2054" s="8"/>
      <c r="M2054" s="8"/>
      <c r="N2054" s="8"/>
      <c r="O2054" s="8" t="s">
        <v>6264</v>
      </c>
      <c r="P2054" s="8"/>
      <c r="Q2054" s="8"/>
      <c r="R2054" s="8"/>
      <c r="S2054" s="8"/>
      <c r="T2054" s="8"/>
      <c r="U2054" s="8"/>
      <c r="V2054" s="8"/>
      <c r="W2054" s="8"/>
      <c r="X2054" s="8"/>
      <c r="Y2054" s="8"/>
      <c r="Z2054" s="8"/>
      <c r="AA2054" s="8"/>
      <c r="AB2054" s="8"/>
      <c r="AC2054" s="8" t="str">
        <f t="shared" si="329"/>
        <v>NO</v>
      </c>
      <c r="AD2054" s="8" t="str">
        <f t="shared" si="330"/>
        <v>NC,,,,,,,,,,,,,</v>
      </c>
      <c r="AE2054" s="8"/>
      <c r="AF2054" s="115"/>
      <c r="AG2054" s="115"/>
      <c r="AH2054" s="8" t="s">
        <v>4889</v>
      </c>
      <c r="AI2054" s="115" t="s">
        <v>4889</v>
      </c>
      <c r="AJ2054" s="115"/>
      <c r="AK2054" s="115"/>
      <c r="AL2054" s="115"/>
      <c r="AM2054" s="115"/>
      <c r="AN2054" s="115"/>
      <c r="AO2054" s="115"/>
      <c r="AP2054" s="115"/>
      <c r="AQ2054" s="115"/>
      <c r="AR2054" s="115"/>
      <c r="AS2054" s="115"/>
      <c r="AT2054" s="115"/>
      <c r="AU2054" s="115"/>
      <c r="AV2054" s="115"/>
      <c r="AW2054" s="115"/>
      <c r="AX2054" s="115"/>
      <c r="AY2054" s="115"/>
      <c r="AZ2054" s="115"/>
      <c r="BA2054" s="115"/>
      <c r="BB2054" s="115"/>
      <c r="BC2054" s="115"/>
      <c r="BD2054" s="115"/>
      <c r="BE2054" s="115"/>
      <c r="BF2054" s="115"/>
      <c r="BG2054" s="115"/>
      <c r="BH2054" s="115"/>
      <c r="BI2054" s="115"/>
      <c r="BJ2054" s="115"/>
      <c r="BK2054" s="115"/>
      <c r="BL2054" s="115"/>
      <c r="BM2054" s="115"/>
      <c r="BN2054" s="115"/>
      <c r="BO2054" s="8"/>
      <c r="BP2054" s="8"/>
      <c r="BQ2054" s="8"/>
      <c r="BR2054" s="8"/>
      <c r="BS2054" s="8"/>
      <c r="BT2054" s="8"/>
      <c r="BU2054" s="8"/>
      <c r="BV2054" s="8"/>
      <c r="BW2054" s="8"/>
      <c r="BX2054" s="8"/>
      <c r="BY2054" s="8"/>
      <c r="BZ2054" s="8"/>
      <c r="CA2054" s="8"/>
      <c r="CB2054" s="8"/>
      <c r="CC2054" s="8"/>
      <c r="CD2054" s="115"/>
      <c r="CE2054" s="8" t="str">
        <f t="shared" si="328"/>
        <v>NC</v>
      </c>
      <c r="CF2054" s="8" t="str">
        <f t="shared" si="331"/>
        <v>Invalid PM Setting</v>
      </c>
      <c r="CG2054" s="8" t="str">
        <f t="shared" si="332"/>
        <v>NC</v>
      </c>
      <c r="CH2054" s="8" t="str">
        <f t="shared" si="333"/>
        <v>Invalid PM Setting</v>
      </c>
      <c r="CI2054" s="8"/>
      <c r="CJ2054" s="8"/>
      <c r="CK2054" s="8"/>
      <c r="CL2054" s="8"/>
      <c r="CM2054" s="115"/>
      <c r="CN2054" s="115"/>
      <c r="CO2054" s="115"/>
      <c r="CP2054" s="115"/>
      <c r="CQ2054" s="8"/>
      <c r="CR2054" s="8"/>
      <c r="CS2054" s="8"/>
      <c r="CT2054" s="8"/>
      <c r="CU2054" s="115"/>
      <c r="CV2054" s="115"/>
      <c r="CY2054" s="115"/>
      <c r="CZ2054" s="8" t="str">
        <f t="shared" si="334"/>
        <v>NC</v>
      </c>
      <c r="DA2054" s="8" t="str">
        <f t="shared" si="335"/>
        <v>Invalid PM Setting</v>
      </c>
      <c r="DB2054" s="8" t="str">
        <f t="shared" si="336"/>
        <v>NC</v>
      </c>
      <c r="DC2054" s="8" t="str">
        <f t="shared" si="337"/>
        <v>Invalid PM Setting</v>
      </c>
      <c r="DD2054" s="8"/>
      <c r="DE2054" s="8"/>
      <c r="DF2054" s="8"/>
      <c r="DG2054" s="115"/>
      <c r="DH2054" s="115"/>
      <c r="DI2054" s="115"/>
      <c r="DJ2054" s="115"/>
      <c r="DK2054" s="8"/>
      <c r="DL2054" s="8"/>
      <c r="DM2054" s="8"/>
      <c r="DN2054" s="8"/>
      <c r="DO2054" s="8"/>
      <c r="DP2054" s="115"/>
      <c r="DQ2054" s="115"/>
      <c r="DR2054" s="115"/>
      <c r="DS2054" s="115"/>
      <c r="DT2054" s="115"/>
    </row>
    <row r="2055" spans="1:124" ht="12.75" customHeight="1">
      <c r="A2055" s="115"/>
      <c r="B2055" s="89">
        <v>2052</v>
      </c>
      <c r="C2055" s="8"/>
      <c r="D2055" s="8"/>
      <c r="E2055" s="8"/>
      <c r="F2055" s="8"/>
      <c r="G2055" s="8"/>
      <c r="H2055" s="8"/>
      <c r="I2055" s="8" t="s">
        <v>4889</v>
      </c>
      <c r="J2055" s="8" t="s">
        <v>6272</v>
      </c>
      <c r="K2055" s="8"/>
      <c r="L2055" s="8"/>
      <c r="M2055" s="8"/>
      <c r="N2055" s="8"/>
      <c r="O2055" s="8" t="s">
        <v>6264</v>
      </c>
      <c r="P2055" s="8"/>
      <c r="Q2055" s="8"/>
      <c r="R2055" s="8"/>
      <c r="S2055" s="8"/>
      <c r="T2055" s="8"/>
      <c r="U2055" s="8"/>
      <c r="V2055" s="8"/>
      <c r="W2055" s="8"/>
      <c r="X2055" s="8"/>
      <c r="Y2055" s="8"/>
      <c r="Z2055" s="8"/>
      <c r="AA2055" s="8"/>
      <c r="AB2055" s="8"/>
      <c r="AC2055" s="8" t="str">
        <f t="shared" si="329"/>
        <v>NO</v>
      </c>
      <c r="AD2055" s="8" t="str">
        <f t="shared" si="330"/>
        <v>NC,,,,,,,,,,,,,</v>
      </c>
      <c r="AE2055" s="8"/>
      <c r="AF2055" s="115"/>
      <c r="AG2055" s="115"/>
      <c r="AH2055" s="8" t="s">
        <v>4889</v>
      </c>
      <c r="AI2055" s="115" t="s">
        <v>4889</v>
      </c>
      <c r="AJ2055" s="115"/>
      <c r="AK2055" s="115"/>
      <c r="AL2055" s="115"/>
      <c r="AM2055" s="115"/>
      <c r="AN2055" s="115"/>
      <c r="AO2055" s="115"/>
      <c r="AP2055" s="115"/>
      <c r="AQ2055" s="115"/>
      <c r="AR2055" s="115"/>
      <c r="AS2055" s="115"/>
      <c r="AT2055" s="115"/>
      <c r="AU2055" s="115"/>
      <c r="AV2055" s="115"/>
      <c r="AW2055" s="115"/>
      <c r="AX2055" s="115"/>
      <c r="AY2055" s="115"/>
      <c r="AZ2055" s="115"/>
      <c r="BA2055" s="115"/>
      <c r="BB2055" s="115"/>
      <c r="BC2055" s="115"/>
      <c r="BD2055" s="115"/>
      <c r="BE2055" s="115"/>
      <c r="BF2055" s="115"/>
      <c r="BG2055" s="115"/>
      <c r="BH2055" s="115"/>
      <c r="BI2055" s="115"/>
      <c r="BJ2055" s="115"/>
      <c r="BK2055" s="115"/>
      <c r="BL2055" s="115"/>
      <c r="BM2055" s="115"/>
      <c r="BN2055" s="115"/>
      <c r="BO2055" s="8"/>
      <c r="BP2055" s="8"/>
      <c r="BQ2055" s="8"/>
      <c r="BR2055" s="8"/>
      <c r="BS2055" s="8"/>
      <c r="BT2055" s="8"/>
      <c r="BU2055" s="8"/>
      <c r="BV2055" s="8"/>
      <c r="BW2055" s="8"/>
      <c r="BX2055" s="8"/>
      <c r="BY2055" s="8"/>
      <c r="BZ2055" s="8"/>
      <c r="CA2055" s="8"/>
      <c r="CB2055" s="8"/>
      <c r="CC2055" s="8"/>
      <c r="CD2055" s="115"/>
      <c r="CE2055" s="8" t="str">
        <f t="shared" si="328"/>
        <v>NC</v>
      </c>
      <c r="CF2055" s="8" t="str">
        <f t="shared" si="331"/>
        <v>Invalid PM Setting</v>
      </c>
      <c r="CG2055" s="8" t="str">
        <f t="shared" si="332"/>
        <v>NC</v>
      </c>
      <c r="CH2055" s="8" t="str">
        <f t="shared" si="333"/>
        <v>Invalid PM Setting</v>
      </c>
      <c r="CI2055" s="8"/>
      <c r="CJ2055" s="8"/>
      <c r="CK2055" s="8"/>
      <c r="CL2055" s="8"/>
      <c r="CM2055" s="115"/>
      <c r="CN2055" s="115"/>
      <c r="CO2055" s="115"/>
      <c r="CP2055" s="115"/>
      <c r="CQ2055" s="8"/>
      <c r="CR2055" s="8"/>
      <c r="CS2055" s="8"/>
      <c r="CT2055" s="8"/>
      <c r="CU2055" s="115"/>
      <c r="CV2055" s="115"/>
      <c r="CY2055" s="115"/>
      <c r="CZ2055" s="8" t="str">
        <f t="shared" si="334"/>
        <v>NC</v>
      </c>
      <c r="DA2055" s="8" t="str">
        <f t="shared" si="335"/>
        <v>Invalid PM Setting</v>
      </c>
      <c r="DB2055" s="8" t="str">
        <f t="shared" si="336"/>
        <v>NC</v>
      </c>
      <c r="DC2055" s="8" t="str">
        <f t="shared" si="337"/>
        <v>Invalid PM Setting</v>
      </c>
      <c r="DD2055" s="8"/>
      <c r="DE2055" s="8"/>
      <c r="DF2055" s="8"/>
      <c r="DG2055" s="115"/>
      <c r="DH2055" s="115"/>
      <c r="DI2055" s="115"/>
      <c r="DJ2055" s="115"/>
      <c r="DK2055" s="8"/>
      <c r="DL2055" s="8"/>
      <c r="DM2055" s="8"/>
      <c r="DN2055" s="8"/>
      <c r="DO2055" s="8"/>
      <c r="DP2055" s="115"/>
      <c r="DQ2055" s="115"/>
      <c r="DR2055" s="115"/>
      <c r="DS2055" s="115"/>
      <c r="DT2055" s="115"/>
    </row>
    <row r="2056" spans="1:124" ht="12.75" customHeight="1">
      <c r="A2056" s="115"/>
      <c r="B2056" s="89">
        <v>2053</v>
      </c>
      <c r="C2056" s="8"/>
      <c r="D2056" s="8"/>
      <c r="E2056" s="8"/>
      <c r="F2056" s="8"/>
      <c r="G2056" s="8"/>
      <c r="H2056" s="8"/>
      <c r="I2056" s="8" t="s">
        <v>4889</v>
      </c>
      <c r="J2056" s="8" t="s">
        <v>7070</v>
      </c>
      <c r="K2056" s="8"/>
      <c r="L2056" s="8"/>
      <c r="M2056" s="8"/>
      <c r="N2056" s="8"/>
      <c r="O2056" s="8" t="s">
        <v>6264</v>
      </c>
      <c r="P2056" s="8"/>
      <c r="Q2056" s="8"/>
      <c r="R2056" s="8"/>
      <c r="S2056" s="8"/>
      <c r="T2056" s="8"/>
      <c r="U2056" s="8"/>
      <c r="V2056" s="8"/>
      <c r="W2056" s="8"/>
      <c r="X2056" s="8"/>
      <c r="Y2056" s="8"/>
      <c r="Z2056" s="8"/>
      <c r="AA2056" s="8"/>
      <c r="AB2056" s="8"/>
      <c r="AC2056" s="8" t="str">
        <f t="shared" si="329"/>
        <v>NO</v>
      </c>
      <c r="AD2056" s="8" t="str">
        <f t="shared" si="330"/>
        <v>NC,,,,,,,,,,,,,</v>
      </c>
      <c r="AE2056" s="8"/>
      <c r="AF2056" s="115"/>
      <c r="AG2056" s="115"/>
      <c r="AH2056" s="8" t="s">
        <v>4889</v>
      </c>
      <c r="AI2056" s="115" t="s">
        <v>4889</v>
      </c>
      <c r="AJ2056" s="115"/>
      <c r="AK2056" s="115"/>
      <c r="AL2056" s="115"/>
      <c r="AM2056" s="115"/>
      <c r="AN2056" s="115"/>
      <c r="AO2056" s="115"/>
      <c r="AP2056" s="115"/>
      <c r="AQ2056" s="115"/>
      <c r="AR2056" s="115"/>
      <c r="AS2056" s="115"/>
      <c r="AT2056" s="115"/>
      <c r="AU2056" s="115"/>
      <c r="AV2056" s="115"/>
      <c r="AW2056" s="115"/>
      <c r="AX2056" s="115"/>
      <c r="AY2056" s="115"/>
      <c r="AZ2056" s="115"/>
      <c r="BA2056" s="115"/>
      <c r="BB2056" s="115"/>
      <c r="BC2056" s="115"/>
      <c r="BD2056" s="115"/>
      <c r="BE2056" s="115"/>
      <c r="BF2056" s="115"/>
      <c r="BG2056" s="115"/>
      <c r="BH2056" s="115"/>
      <c r="BI2056" s="115"/>
      <c r="BJ2056" s="115"/>
      <c r="BK2056" s="115"/>
      <c r="BL2056" s="115"/>
      <c r="BM2056" s="115"/>
      <c r="BN2056" s="115"/>
      <c r="BO2056" s="8"/>
      <c r="BP2056" s="8"/>
      <c r="BQ2056" s="8"/>
      <c r="BR2056" s="8"/>
      <c r="BS2056" s="8"/>
      <c r="BT2056" s="8"/>
      <c r="BU2056" s="8"/>
      <c r="BV2056" s="8"/>
      <c r="BW2056" s="8"/>
      <c r="BX2056" s="8"/>
      <c r="BY2056" s="8"/>
      <c r="BZ2056" s="8"/>
      <c r="CA2056" s="8"/>
      <c r="CB2056" s="8"/>
      <c r="CC2056" s="8"/>
      <c r="CD2056" s="115"/>
      <c r="CE2056" s="8" t="str">
        <f t="shared" si="328"/>
        <v>NC</v>
      </c>
      <c r="CF2056" s="8" t="str">
        <f t="shared" si="331"/>
        <v>Invalid PM Setting</v>
      </c>
      <c r="CG2056" s="8" t="str">
        <f t="shared" si="332"/>
        <v>NC</v>
      </c>
      <c r="CH2056" s="8" t="str">
        <f t="shared" si="333"/>
        <v>Invalid PM Setting</v>
      </c>
      <c r="CI2056" s="8"/>
      <c r="CJ2056" s="8"/>
      <c r="CK2056" s="8"/>
      <c r="CL2056" s="8"/>
      <c r="CM2056" s="115"/>
      <c r="CN2056" s="115"/>
      <c r="CO2056" s="115"/>
      <c r="CP2056" s="115"/>
      <c r="CQ2056" s="8"/>
      <c r="CR2056" s="8"/>
      <c r="CS2056" s="8"/>
      <c r="CT2056" s="8"/>
      <c r="CU2056" s="115"/>
      <c r="CV2056" s="115"/>
      <c r="CY2056" s="115"/>
      <c r="CZ2056" s="8" t="str">
        <f t="shared" si="334"/>
        <v>NC</v>
      </c>
      <c r="DA2056" s="8" t="str">
        <f t="shared" si="335"/>
        <v>Invalid PM Setting</v>
      </c>
      <c r="DB2056" s="8" t="str">
        <f t="shared" si="336"/>
        <v>NC</v>
      </c>
      <c r="DC2056" s="8" t="str">
        <f t="shared" si="337"/>
        <v>Invalid PM Setting</v>
      </c>
      <c r="DD2056" s="8"/>
      <c r="DE2056" s="8"/>
      <c r="DF2056" s="8"/>
      <c r="DG2056" s="115"/>
      <c r="DH2056" s="115"/>
      <c r="DI2056" s="115"/>
      <c r="DJ2056" s="115"/>
      <c r="DK2056" s="8"/>
      <c r="DL2056" s="8"/>
      <c r="DM2056" s="8"/>
      <c r="DN2056" s="8"/>
      <c r="DO2056" s="8"/>
      <c r="DP2056" s="115"/>
      <c r="DQ2056" s="115"/>
      <c r="DR2056" s="115"/>
      <c r="DS2056" s="115"/>
      <c r="DT2056" s="115"/>
    </row>
    <row r="2057" spans="1:124" ht="12.75" customHeight="1">
      <c r="A2057" s="115"/>
      <c r="B2057" s="89">
        <v>2054</v>
      </c>
      <c r="C2057" s="8"/>
      <c r="D2057" s="8"/>
      <c r="E2057" s="8"/>
      <c r="F2057" s="8"/>
      <c r="G2057" s="8"/>
      <c r="H2057" s="8"/>
      <c r="I2057" s="8" t="s">
        <v>4889</v>
      </c>
      <c r="J2057" s="8" t="s">
        <v>7122</v>
      </c>
      <c r="K2057" s="8"/>
      <c r="L2057" s="8"/>
      <c r="M2057" s="8"/>
      <c r="N2057" s="8"/>
      <c r="O2057" s="8" t="s">
        <v>6264</v>
      </c>
      <c r="P2057" s="8"/>
      <c r="Q2057" s="8"/>
      <c r="R2057" s="8"/>
      <c r="S2057" s="8"/>
      <c r="T2057" s="8"/>
      <c r="U2057" s="8"/>
      <c r="V2057" s="8"/>
      <c r="W2057" s="8"/>
      <c r="X2057" s="8"/>
      <c r="Y2057" s="8"/>
      <c r="Z2057" s="8"/>
      <c r="AA2057" s="8"/>
      <c r="AB2057" s="8"/>
      <c r="AC2057" s="8" t="str">
        <f t="shared" si="329"/>
        <v>NO</v>
      </c>
      <c r="AD2057" s="8" t="str">
        <f t="shared" si="330"/>
        <v>NC,,,,,,,,,,,,,</v>
      </c>
      <c r="AE2057" s="8"/>
      <c r="AF2057" s="115"/>
      <c r="AG2057" s="115"/>
      <c r="AH2057" s="8" t="s">
        <v>4889</v>
      </c>
      <c r="AI2057" s="115" t="s">
        <v>4889</v>
      </c>
      <c r="AJ2057" s="115"/>
      <c r="AK2057" s="115"/>
      <c r="AL2057" s="115"/>
      <c r="AM2057" s="115"/>
      <c r="AN2057" s="115"/>
      <c r="AO2057" s="115"/>
      <c r="AP2057" s="115"/>
      <c r="AQ2057" s="115"/>
      <c r="AR2057" s="115"/>
      <c r="AS2057" s="115"/>
      <c r="AT2057" s="115"/>
      <c r="AU2057" s="115"/>
      <c r="AV2057" s="115"/>
      <c r="AW2057" s="115"/>
      <c r="AX2057" s="115"/>
      <c r="AY2057" s="115"/>
      <c r="AZ2057" s="115"/>
      <c r="BA2057" s="115"/>
      <c r="BB2057" s="115"/>
      <c r="BC2057" s="115"/>
      <c r="BD2057" s="115"/>
      <c r="BE2057" s="115"/>
      <c r="BF2057" s="115"/>
      <c r="BG2057" s="115"/>
      <c r="BH2057" s="115"/>
      <c r="BI2057" s="115"/>
      <c r="BJ2057" s="115"/>
      <c r="BK2057" s="115"/>
      <c r="BL2057" s="115"/>
      <c r="BM2057" s="115"/>
      <c r="BN2057" s="115"/>
      <c r="BO2057" s="8"/>
      <c r="BP2057" s="8"/>
      <c r="BQ2057" s="8"/>
      <c r="BR2057" s="8"/>
      <c r="BS2057" s="8"/>
      <c r="BT2057" s="8"/>
      <c r="BU2057" s="8"/>
      <c r="BV2057" s="8"/>
      <c r="BW2057" s="8"/>
      <c r="BX2057" s="8"/>
      <c r="BY2057" s="8"/>
      <c r="BZ2057" s="8"/>
      <c r="CA2057" s="8"/>
      <c r="CB2057" s="8"/>
      <c r="CC2057" s="8"/>
      <c r="CD2057" s="115"/>
      <c r="CE2057" s="8" t="str">
        <f t="shared" si="328"/>
        <v>NC</v>
      </c>
      <c r="CF2057" s="8" t="str">
        <f t="shared" si="331"/>
        <v>Invalid PM Setting</v>
      </c>
      <c r="CG2057" s="8" t="str">
        <f t="shared" si="332"/>
        <v>NC</v>
      </c>
      <c r="CH2057" s="8" t="str">
        <f t="shared" si="333"/>
        <v>Invalid PM Setting</v>
      </c>
      <c r="CI2057" s="8"/>
      <c r="CJ2057" s="8"/>
      <c r="CK2057" s="8"/>
      <c r="CL2057" s="8"/>
      <c r="CM2057" s="115"/>
      <c r="CN2057" s="115"/>
      <c r="CO2057" s="115"/>
      <c r="CP2057" s="115"/>
      <c r="CQ2057" s="8"/>
      <c r="CR2057" s="8"/>
      <c r="CS2057" s="8"/>
      <c r="CT2057" s="8"/>
      <c r="CU2057" s="115"/>
      <c r="CV2057" s="115"/>
      <c r="CY2057" s="115"/>
      <c r="CZ2057" s="8" t="str">
        <f t="shared" si="334"/>
        <v>NC</v>
      </c>
      <c r="DA2057" s="8" t="str">
        <f t="shared" si="335"/>
        <v>Invalid PM Setting</v>
      </c>
      <c r="DB2057" s="8" t="str">
        <f t="shared" si="336"/>
        <v>NC</v>
      </c>
      <c r="DC2057" s="8" t="str">
        <f t="shared" si="337"/>
        <v>Invalid PM Setting</v>
      </c>
      <c r="DD2057" s="8"/>
      <c r="DE2057" s="8"/>
      <c r="DF2057" s="8"/>
      <c r="DG2057" s="115"/>
      <c r="DH2057" s="115"/>
      <c r="DI2057" s="115"/>
      <c r="DJ2057" s="115"/>
      <c r="DK2057" s="8"/>
      <c r="DL2057" s="8"/>
      <c r="DM2057" s="8"/>
      <c r="DN2057" s="8"/>
      <c r="DO2057" s="8"/>
      <c r="DP2057" s="115"/>
      <c r="DQ2057" s="115"/>
      <c r="DR2057" s="115"/>
      <c r="DS2057" s="115"/>
      <c r="DT2057" s="115"/>
    </row>
    <row r="2058" spans="1:124" ht="12.75" customHeight="1">
      <c r="A2058" s="115"/>
      <c r="B2058" s="89">
        <v>2055</v>
      </c>
      <c r="C2058" s="8"/>
      <c r="D2058" s="8"/>
      <c r="E2058" s="8"/>
      <c r="F2058" s="8"/>
      <c r="G2058" s="8"/>
      <c r="H2058" s="8"/>
      <c r="I2058" s="8" t="s">
        <v>4889</v>
      </c>
      <c r="J2058" s="8" t="s">
        <v>7034</v>
      </c>
      <c r="K2058" s="8"/>
      <c r="L2058" s="8"/>
      <c r="M2058" s="8"/>
      <c r="N2058" s="8"/>
      <c r="O2058" s="8" t="s">
        <v>6264</v>
      </c>
      <c r="P2058" s="8"/>
      <c r="Q2058" s="8"/>
      <c r="R2058" s="8"/>
      <c r="S2058" s="8"/>
      <c r="T2058" s="8"/>
      <c r="U2058" s="8"/>
      <c r="V2058" s="8"/>
      <c r="W2058" s="8"/>
      <c r="X2058" s="8"/>
      <c r="Y2058" s="8"/>
      <c r="Z2058" s="8"/>
      <c r="AA2058" s="8"/>
      <c r="AB2058" s="8"/>
      <c r="AC2058" s="8" t="str">
        <f t="shared" si="329"/>
        <v>NO</v>
      </c>
      <c r="AD2058" s="8" t="str">
        <f t="shared" si="330"/>
        <v>NC,,,,,,,,,,,,,</v>
      </c>
      <c r="AE2058" s="8"/>
      <c r="AF2058" s="115"/>
      <c r="AG2058" s="115"/>
      <c r="AH2058" s="8" t="s">
        <v>4889</v>
      </c>
      <c r="AI2058" s="115" t="s">
        <v>4889</v>
      </c>
      <c r="AJ2058" s="115"/>
      <c r="AK2058" s="115"/>
      <c r="AL2058" s="115"/>
      <c r="AM2058" s="115"/>
      <c r="AN2058" s="115"/>
      <c r="AO2058" s="115"/>
      <c r="AP2058" s="115"/>
      <c r="AQ2058" s="115"/>
      <c r="AR2058" s="115"/>
      <c r="AS2058" s="115"/>
      <c r="AT2058" s="115"/>
      <c r="AU2058" s="115"/>
      <c r="AV2058" s="115"/>
      <c r="AW2058" s="115"/>
      <c r="AX2058" s="115"/>
      <c r="AY2058" s="115"/>
      <c r="AZ2058" s="115"/>
      <c r="BA2058" s="115"/>
      <c r="BB2058" s="115"/>
      <c r="BC2058" s="115"/>
      <c r="BD2058" s="115"/>
      <c r="BE2058" s="115"/>
      <c r="BF2058" s="115"/>
      <c r="BG2058" s="115"/>
      <c r="BH2058" s="115"/>
      <c r="BI2058" s="115"/>
      <c r="BJ2058" s="115"/>
      <c r="BK2058" s="115"/>
      <c r="BL2058" s="115"/>
      <c r="BM2058" s="115"/>
      <c r="BN2058" s="115"/>
      <c r="BO2058" s="8"/>
      <c r="BP2058" s="8"/>
      <c r="BQ2058" s="8"/>
      <c r="BR2058" s="8"/>
      <c r="BS2058" s="8"/>
      <c r="BT2058" s="8"/>
      <c r="BU2058" s="8"/>
      <c r="BV2058" s="8"/>
      <c r="BW2058" s="8"/>
      <c r="BX2058" s="8"/>
      <c r="BY2058" s="8"/>
      <c r="BZ2058" s="8"/>
      <c r="CA2058" s="8"/>
      <c r="CB2058" s="8"/>
      <c r="CC2058" s="8"/>
      <c r="CD2058" s="115"/>
      <c r="CE2058" s="8" t="str">
        <f t="shared" si="328"/>
        <v>NC</v>
      </c>
      <c r="CF2058" s="8" t="str">
        <f t="shared" si="331"/>
        <v>Invalid PM Setting</v>
      </c>
      <c r="CG2058" s="8" t="str">
        <f t="shared" si="332"/>
        <v>NC</v>
      </c>
      <c r="CH2058" s="8" t="str">
        <f t="shared" si="333"/>
        <v>Invalid PM Setting</v>
      </c>
      <c r="CI2058" s="8"/>
      <c r="CJ2058" s="8"/>
      <c r="CK2058" s="8"/>
      <c r="CL2058" s="8"/>
      <c r="CM2058" s="115"/>
      <c r="CN2058" s="115"/>
      <c r="CO2058" s="115"/>
      <c r="CP2058" s="115"/>
      <c r="CQ2058" s="8"/>
      <c r="CR2058" s="8"/>
      <c r="CS2058" s="8"/>
      <c r="CT2058" s="8"/>
      <c r="CU2058" s="115"/>
      <c r="CV2058" s="115"/>
      <c r="CY2058" s="115"/>
      <c r="CZ2058" s="8" t="str">
        <f t="shared" si="334"/>
        <v>NC</v>
      </c>
      <c r="DA2058" s="8" t="str">
        <f t="shared" si="335"/>
        <v>Invalid PM Setting</v>
      </c>
      <c r="DB2058" s="8" t="str">
        <f t="shared" si="336"/>
        <v>NC</v>
      </c>
      <c r="DC2058" s="8" t="str">
        <f t="shared" si="337"/>
        <v>Invalid PM Setting</v>
      </c>
      <c r="DD2058" s="8"/>
      <c r="DE2058" s="8"/>
      <c r="DF2058" s="8"/>
      <c r="DG2058" s="115"/>
      <c r="DH2058" s="115"/>
      <c r="DI2058" s="115"/>
      <c r="DJ2058" s="115"/>
      <c r="DK2058" s="8"/>
      <c r="DL2058" s="8"/>
      <c r="DM2058" s="8"/>
      <c r="DN2058" s="8"/>
      <c r="DO2058" s="8"/>
      <c r="DP2058" s="115"/>
      <c r="DQ2058" s="115"/>
      <c r="DR2058" s="115"/>
      <c r="DS2058" s="115"/>
      <c r="DT2058" s="115"/>
    </row>
    <row r="2059" spans="1:124">
      <c r="A2059" s="115"/>
      <c r="B2059" s="89">
        <v>2056</v>
      </c>
      <c r="C2059" s="8"/>
      <c r="D2059" s="8"/>
      <c r="E2059" s="8"/>
      <c r="F2059" s="8"/>
      <c r="G2059" s="8"/>
      <c r="H2059" s="8"/>
      <c r="I2059" s="8" t="s">
        <v>4889</v>
      </c>
      <c r="J2059" s="8" t="s">
        <v>5362</v>
      </c>
      <c r="K2059" s="8"/>
      <c r="L2059" s="8"/>
      <c r="M2059" s="8"/>
      <c r="N2059" s="8"/>
      <c r="O2059" s="8" t="s">
        <v>6264</v>
      </c>
      <c r="P2059" s="8"/>
      <c r="Q2059" s="8"/>
      <c r="R2059" s="8"/>
      <c r="S2059" s="8"/>
      <c r="T2059" s="8"/>
      <c r="U2059" s="8"/>
      <c r="V2059" s="8"/>
      <c r="W2059" s="8"/>
      <c r="X2059" s="8"/>
      <c r="Y2059" s="8"/>
      <c r="Z2059" s="8"/>
      <c r="AA2059" s="8"/>
      <c r="AB2059" s="8"/>
      <c r="AC2059" s="8" t="str">
        <f t="shared" si="329"/>
        <v>NO</v>
      </c>
      <c r="AD2059" s="8" t="str">
        <f t="shared" si="330"/>
        <v>NC,,,,,,,,,,,,,</v>
      </c>
      <c r="AE2059" s="8"/>
      <c r="AF2059" s="115"/>
      <c r="AG2059" s="115"/>
      <c r="AH2059" s="8" t="s">
        <v>4889</v>
      </c>
      <c r="AI2059" s="115" t="s">
        <v>4889</v>
      </c>
      <c r="AJ2059" s="115"/>
      <c r="AK2059" s="115"/>
      <c r="AL2059" s="115"/>
      <c r="AM2059" s="115"/>
      <c r="AN2059" s="115"/>
      <c r="AO2059" s="115"/>
      <c r="AP2059" s="115"/>
      <c r="AQ2059" s="115"/>
      <c r="AR2059" s="115"/>
      <c r="AS2059" s="115"/>
      <c r="AT2059" s="115"/>
      <c r="AU2059" s="115"/>
      <c r="AV2059" s="115"/>
      <c r="AW2059" s="115"/>
      <c r="AX2059" s="115"/>
      <c r="AY2059" s="115"/>
      <c r="AZ2059" s="115"/>
      <c r="BA2059" s="115"/>
      <c r="BB2059" s="115"/>
      <c r="BC2059" s="115"/>
      <c r="BD2059" s="115"/>
      <c r="BE2059" s="115"/>
      <c r="BF2059" s="115"/>
      <c r="BG2059" s="115"/>
      <c r="BH2059" s="115"/>
      <c r="BI2059" s="115"/>
      <c r="BJ2059" s="115"/>
      <c r="BK2059" s="115"/>
      <c r="BL2059" s="115"/>
      <c r="BM2059" s="115"/>
      <c r="BN2059" s="115"/>
      <c r="BO2059" s="8"/>
      <c r="BP2059" s="8"/>
      <c r="BQ2059" s="8"/>
      <c r="BR2059" s="8"/>
      <c r="BS2059" s="8"/>
      <c r="BT2059" s="8"/>
      <c r="BU2059" s="8"/>
      <c r="BV2059" s="8"/>
      <c r="BW2059" s="8"/>
      <c r="BX2059" s="8"/>
      <c r="BY2059" s="8"/>
      <c r="BZ2059" s="8"/>
      <c r="CA2059" s="8"/>
      <c r="CB2059" s="8"/>
      <c r="CC2059" s="8"/>
      <c r="CD2059" s="115"/>
      <c r="CE2059" s="8" t="str">
        <f t="shared" si="328"/>
        <v>NC</v>
      </c>
      <c r="CF2059" s="8" t="str">
        <f t="shared" si="331"/>
        <v>Invalid PM Setting</v>
      </c>
      <c r="CG2059" s="8" t="str">
        <f t="shared" si="332"/>
        <v>NC</v>
      </c>
      <c r="CH2059" s="8" t="str">
        <f t="shared" si="333"/>
        <v>Invalid PM Setting</v>
      </c>
      <c r="CI2059" s="8"/>
      <c r="CJ2059" s="8"/>
      <c r="CK2059" s="8"/>
      <c r="CL2059" s="8"/>
      <c r="CM2059" s="115"/>
      <c r="CN2059" s="115"/>
      <c r="CO2059" s="115"/>
      <c r="CP2059" s="115"/>
      <c r="CQ2059" s="8"/>
      <c r="CR2059" s="8"/>
      <c r="CS2059" s="8"/>
      <c r="CT2059" s="8"/>
      <c r="CU2059" s="115"/>
      <c r="CV2059" s="115"/>
      <c r="CY2059" s="115"/>
      <c r="CZ2059" s="8" t="str">
        <f t="shared" si="334"/>
        <v>NC</v>
      </c>
      <c r="DA2059" s="8" t="str">
        <f t="shared" si="335"/>
        <v>Invalid PM Setting</v>
      </c>
      <c r="DB2059" s="8" t="str">
        <f t="shared" si="336"/>
        <v>NC</v>
      </c>
      <c r="DC2059" s="8" t="str">
        <f t="shared" si="337"/>
        <v>Invalid PM Setting</v>
      </c>
      <c r="DD2059" s="8"/>
      <c r="DE2059" s="8"/>
      <c r="DF2059" s="8"/>
      <c r="DG2059" s="115"/>
      <c r="DH2059" s="115"/>
      <c r="DI2059" s="115"/>
      <c r="DJ2059" s="115"/>
      <c r="DK2059" s="8"/>
      <c r="DL2059" s="8"/>
      <c r="DM2059" s="8"/>
      <c r="DN2059" s="8"/>
      <c r="DO2059" s="8"/>
      <c r="DP2059" s="115"/>
      <c r="DQ2059" s="115"/>
      <c r="DR2059" s="115"/>
      <c r="DS2059" s="115"/>
      <c r="DT2059" s="115"/>
    </row>
    <row r="2060" spans="1:124">
      <c r="A2060" s="115"/>
      <c r="B2060" s="89">
        <v>2057</v>
      </c>
      <c r="C2060" s="8"/>
      <c r="D2060" s="8"/>
      <c r="E2060" s="8"/>
      <c r="F2060" s="8"/>
      <c r="G2060" s="8"/>
      <c r="H2060" s="8"/>
      <c r="I2060" s="8" t="s">
        <v>4889</v>
      </c>
      <c r="J2060" s="8" t="s">
        <v>5226</v>
      </c>
      <c r="K2060" s="8"/>
      <c r="L2060" s="8"/>
      <c r="M2060" s="8"/>
      <c r="N2060" s="8"/>
      <c r="O2060" s="8" t="s">
        <v>6264</v>
      </c>
      <c r="P2060" s="8"/>
      <c r="Q2060" s="8"/>
      <c r="R2060" s="8"/>
      <c r="S2060" s="8"/>
      <c r="T2060" s="8"/>
      <c r="U2060" s="8"/>
      <c r="V2060" s="8"/>
      <c r="W2060" s="8"/>
      <c r="X2060" s="8"/>
      <c r="Y2060" s="8"/>
      <c r="Z2060" s="8"/>
      <c r="AA2060" s="8"/>
      <c r="AB2060" s="8"/>
      <c r="AC2060" s="8" t="str">
        <f t="shared" si="329"/>
        <v>NO</v>
      </c>
      <c r="AD2060" s="8" t="str">
        <f t="shared" si="330"/>
        <v>NC,,,,,,,,,,,,,</v>
      </c>
      <c r="AE2060" s="8"/>
      <c r="AF2060" s="115"/>
      <c r="AG2060" s="115"/>
      <c r="AH2060" s="8" t="s">
        <v>4889</v>
      </c>
      <c r="AI2060" s="115" t="s">
        <v>4889</v>
      </c>
      <c r="AJ2060" s="115"/>
      <c r="AK2060" s="115"/>
      <c r="AL2060" s="115"/>
      <c r="AM2060" s="115"/>
      <c r="AN2060" s="115"/>
      <c r="AO2060" s="115"/>
      <c r="AP2060" s="115"/>
      <c r="AQ2060" s="115"/>
      <c r="AR2060" s="115"/>
      <c r="AS2060" s="115"/>
      <c r="AT2060" s="115"/>
      <c r="AU2060" s="115"/>
      <c r="AV2060" s="115"/>
      <c r="AW2060" s="115"/>
      <c r="AX2060" s="115"/>
      <c r="AY2060" s="115"/>
      <c r="AZ2060" s="115"/>
      <c r="BA2060" s="115"/>
      <c r="BB2060" s="115"/>
      <c r="BC2060" s="115"/>
      <c r="BD2060" s="115"/>
      <c r="BE2060" s="115"/>
      <c r="BF2060" s="115"/>
      <c r="BG2060" s="115"/>
      <c r="BH2060" s="115"/>
      <c r="BI2060" s="115"/>
      <c r="BJ2060" s="115"/>
      <c r="BK2060" s="115"/>
      <c r="BL2060" s="115"/>
      <c r="BM2060" s="115"/>
      <c r="BN2060" s="115"/>
      <c r="BO2060" s="8"/>
      <c r="BP2060" s="8"/>
      <c r="BQ2060" s="8"/>
      <c r="BR2060" s="8"/>
      <c r="BS2060" s="8"/>
      <c r="BT2060" s="8"/>
      <c r="BU2060" s="8"/>
      <c r="BV2060" s="8"/>
      <c r="BW2060" s="8"/>
      <c r="BX2060" s="8"/>
      <c r="BY2060" s="8"/>
      <c r="BZ2060" s="8"/>
      <c r="CA2060" s="8"/>
      <c r="CB2060" s="8"/>
      <c r="CC2060" s="8"/>
      <c r="CD2060" s="115"/>
      <c r="CE2060" s="8" t="str">
        <f t="shared" si="328"/>
        <v>NC</v>
      </c>
      <c r="CF2060" s="8" t="str">
        <f t="shared" si="331"/>
        <v>Invalid PM Setting</v>
      </c>
      <c r="CG2060" s="8" t="str">
        <f t="shared" si="332"/>
        <v>NC</v>
      </c>
      <c r="CH2060" s="8" t="str">
        <f t="shared" si="333"/>
        <v>Invalid PM Setting</v>
      </c>
      <c r="CI2060" s="8"/>
      <c r="CJ2060" s="8"/>
      <c r="CK2060" s="8"/>
      <c r="CL2060" s="8"/>
      <c r="CM2060" s="115"/>
      <c r="CN2060" s="115"/>
      <c r="CO2060" s="115"/>
      <c r="CP2060" s="115"/>
      <c r="CQ2060" s="8"/>
      <c r="CR2060" s="8"/>
      <c r="CS2060" s="8"/>
      <c r="CT2060" s="8"/>
      <c r="CU2060" s="115"/>
      <c r="CV2060" s="115"/>
      <c r="CY2060" s="115"/>
      <c r="CZ2060" s="8" t="str">
        <f t="shared" si="334"/>
        <v>NC</v>
      </c>
      <c r="DA2060" s="8" t="str">
        <f t="shared" si="335"/>
        <v>Invalid PM Setting</v>
      </c>
      <c r="DB2060" s="8" t="str">
        <f t="shared" si="336"/>
        <v>NC</v>
      </c>
      <c r="DC2060" s="8" t="str">
        <f t="shared" si="337"/>
        <v>Invalid PM Setting</v>
      </c>
      <c r="DD2060" s="8"/>
      <c r="DE2060" s="8"/>
      <c r="DF2060" s="8"/>
      <c r="DG2060" s="115"/>
      <c r="DH2060" s="115"/>
      <c r="DI2060" s="115"/>
      <c r="DJ2060" s="115"/>
      <c r="DK2060" s="8"/>
      <c r="DL2060" s="8"/>
      <c r="DM2060" s="8"/>
      <c r="DN2060" s="8"/>
      <c r="DO2060" s="8"/>
      <c r="DP2060" s="115"/>
      <c r="DQ2060" s="115"/>
      <c r="DR2060" s="115"/>
      <c r="DS2060" s="115"/>
      <c r="DT2060" s="115"/>
    </row>
    <row r="2061" spans="1:124">
      <c r="A2061" s="115"/>
      <c r="B2061" s="89">
        <v>2058</v>
      </c>
      <c r="C2061" s="8"/>
      <c r="D2061" s="8"/>
      <c r="E2061" s="8"/>
      <c r="F2061" s="8"/>
      <c r="G2061" s="8"/>
      <c r="H2061" s="8"/>
      <c r="I2061" s="8" t="s">
        <v>4889</v>
      </c>
      <c r="J2061" s="8" t="s">
        <v>4929</v>
      </c>
      <c r="K2061" s="8"/>
      <c r="L2061" s="8"/>
      <c r="M2061" s="8"/>
      <c r="N2061" s="8"/>
      <c r="O2061" s="8" t="s">
        <v>6264</v>
      </c>
      <c r="P2061" s="8"/>
      <c r="Q2061" s="8"/>
      <c r="R2061" s="8"/>
      <c r="S2061" s="8"/>
      <c r="T2061" s="8"/>
      <c r="U2061" s="8"/>
      <c r="V2061" s="8"/>
      <c r="W2061" s="8"/>
      <c r="X2061" s="8"/>
      <c r="Y2061" s="8"/>
      <c r="Z2061" s="8"/>
      <c r="AA2061" s="8"/>
      <c r="AB2061" s="8"/>
      <c r="AC2061" s="8" t="str">
        <f t="shared" si="329"/>
        <v>NO</v>
      </c>
      <c r="AD2061" s="8" t="str">
        <f t="shared" si="330"/>
        <v>NC,,,,,,,,,,,,,</v>
      </c>
      <c r="AE2061" s="8"/>
      <c r="AF2061" s="115"/>
      <c r="AG2061" s="115"/>
      <c r="AH2061" s="8" t="s">
        <v>4889</v>
      </c>
      <c r="AI2061" s="115" t="s">
        <v>4889</v>
      </c>
      <c r="AJ2061" s="115"/>
      <c r="AK2061" s="115"/>
      <c r="AL2061" s="115"/>
      <c r="AM2061" s="115"/>
      <c r="AN2061" s="115"/>
      <c r="AO2061" s="115"/>
      <c r="AP2061" s="115"/>
      <c r="AQ2061" s="115"/>
      <c r="AR2061" s="115"/>
      <c r="AS2061" s="115"/>
      <c r="AT2061" s="115"/>
      <c r="AU2061" s="115"/>
      <c r="AV2061" s="115"/>
      <c r="AW2061" s="115"/>
      <c r="AX2061" s="115"/>
      <c r="AY2061" s="115"/>
      <c r="AZ2061" s="115"/>
      <c r="BA2061" s="115"/>
      <c r="BB2061" s="115"/>
      <c r="BC2061" s="115"/>
      <c r="BD2061" s="115"/>
      <c r="BE2061" s="115"/>
      <c r="BF2061" s="115"/>
      <c r="BG2061" s="115"/>
      <c r="BH2061" s="115"/>
      <c r="BI2061" s="115"/>
      <c r="BJ2061" s="115"/>
      <c r="BK2061" s="115"/>
      <c r="BL2061" s="115"/>
      <c r="BM2061" s="115"/>
      <c r="BN2061" s="115"/>
      <c r="BO2061" s="8"/>
      <c r="BP2061" s="8"/>
      <c r="BQ2061" s="8"/>
      <c r="BR2061" s="8"/>
      <c r="BS2061" s="8"/>
      <c r="BT2061" s="8"/>
      <c r="BU2061" s="8"/>
      <c r="BV2061" s="8"/>
      <c r="BW2061" s="8"/>
      <c r="BX2061" s="8"/>
      <c r="BY2061" s="8"/>
      <c r="BZ2061" s="8"/>
      <c r="CA2061" s="8"/>
      <c r="CB2061" s="8"/>
      <c r="CC2061" s="8"/>
      <c r="CD2061" s="115"/>
      <c r="CE2061" s="8" t="str">
        <f t="shared" si="328"/>
        <v>NC</v>
      </c>
      <c r="CF2061" s="8" t="str">
        <f t="shared" si="331"/>
        <v>Invalid PM Setting</v>
      </c>
      <c r="CG2061" s="8" t="str">
        <f t="shared" si="332"/>
        <v>NC</v>
      </c>
      <c r="CH2061" s="8" t="str">
        <f t="shared" si="333"/>
        <v>Invalid PM Setting</v>
      </c>
      <c r="CI2061" s="8"/>
      <c r="CJ2061" s="8"/>
      <c r="CK2061" s="8"/>
      <c r="CL2061" s="8"/>
      <c r="CM2061" s="115"/>
      <c r="CN2061" s="115"/>
      <c r="CO2061" s="115"/>
      <c r="CP2061" s="115"/>
      <c r="CQ2061" s="8"/>
      <c r="CR2061" s="8"/>
      <c r="CS2061" s="8"/>
      <c r="CT2061" s="8"/>
      <c r="CU2061" s="115"/>
      <c r="CV2061" s="115"/>
      <c r="CY2061" s="115"/>
      <c r="CZ2061" s="8" t="str">
        <f t="shared" si="334"/>
        <v>NC</v>
      </c>
      <c r="DA2061" s="8" t="str">
        <f t="shared" si="335"/>
        <v>Invalid PM Setting</v>
      </c>
      <c r="DB2061" s="8" t="str">
        <f t="shared" si="336"/>
        <v>NC</v>
      </c>
      <c r="DC2061" s="8" t="str">
        <f t="shared" si="337"/>
        <v>Invalid PM Setting</v>
      </c>
      <c r="DD2061" s="8"/>
      <c r="DE2061" s="8"/>
      <c r="DF2061" s="8"/>
      <c r="DG2061" s="115"/>
      <c r="DH2061" s="115"/>
      <c r="DI2061" s="115"/>
      <c r="DJ2061" s="115"/>
      <c r="DK2061" s="8"/>
      <c r="DL2061" s="8"/>
      <c r="DM2061" s="8"/>
      <c r="DN2061" s="8"/>
      <c r="DO2061" s="8"/>
      <c r="DP2061" s="115"/>
      <c r="DQ2061" s="115"/>
      <c r="DR2061" s="115"/>
      <c r="DS2061" s="115"/>
      <c r="DT2061" s="115"/>
    </row>
    <row r="2062" spans="1:124">
      <c r="A2062" s="115"/>
      <c r="B2062" s="89">
        <v>2059</v>
      </c>
      <c r="C2062" s="8"/>
      <c r="D2062" s="8"/>
      <c r="E2062" s="8"/>
      <c r="F2062" s="8"/>
      <c r="G2062" s="8"/>
      <c r="H2062" s="8"/>
      <c r="I2062" s="8" t="s">
        <v>4889</v>
      </c>
      <c r="J2062" s="8" t="s">
        <v>7028</v>
      </c>
      <c r="K2062" s="8"/>
      <c r="L2062" s="8"/>
      <c r="M2062" s="8"/>
      <c r="N2062" s="8"/>
      <c r="O2062" s="8" t="s">
        <v>6264</v>
      </c>
      <c r="P2062" s="8"/>
      <c r="Q2062" s="8"/>
      <c r="R2062" s="8"/>
      <c r="S2062" s="8"/>
      <c r="T2062" s="8"/>
      <c r="U2062" s="8"/>
      <c r="V2062" s="8"/>
      <c r="W2062" s="8"/>
      <c r="X2062" s="8"/>
      <c r="Y2062" s="8"/>
      <c r="Z2062" s="8"/>
      <c r="AA2062" s="8"/>
      <c r="AB2062" s="8"/>
      <c r="AC2062" s="8" t="str">
        <f t="shared" si="329"/>
        <v>NO</v>
      </c>
      <c r="AD2062" s="8" t="str">
        <f t="shared" si="330"/>
        <v>NC,,,,,,,,,,,,,</v>
      </c>
      <c r="AE2062" s="8"/>
      <c r="AF2062" s="115"/>
      <c r="AG2062" s="115"/>
      <c r="AH2062" s="8" t="s">
        <v>4889</v>
      </c>
      <c r="AI2062" s="115" t="s">
        <v>4889</v>
      </c>
      <c r="AJ2062" s="115"/>
      <c r="AK2062" s="115"/>
      <c r="AL2062" s="115"/>
      <c r="AM2062" s="115"/>
      <c r="AN2062" s="115"/>
      <c r="AO2062" s="115"/>
      <c r="AP2062" s="115"/>
      <c r="AQ2062" s="115"/>
      <c r="AR2062" s="115"/>
      <c r="AS2062" s="115"/>
      <c r="AT2062" s="115"/>
      <c r="AU2062" s="115"/>
      <c r="AV2062" s="115"/>
      <c r="AW2062" s="115"/>
      <c r="AX2062" s="115"/>
      <c r="AY2062" s="115"/>
      <c r="AZ2062" s="115"/>
      <c r="BA2062" s="115"/>
      <c r="BB2062" s="115"/>
      <c r="BC2062" s="115"/>
      <c r="BD2062" s="115"/>
      <c r="BE2062" s="115"/>
      <c r="BF2062" s="115"/>
      <c r="BG2062" s="115"/>
      <c r="BH2062" s="115"/>
      <c r="BI2062" s="115"/>
      <c r="BJ2062" s="115"/>
      <c r="BK2062" s="115"/>
      <c r="BL2062" s="115"/>
      <c r="BM2062" s="115"/>
      <c r="BN2062" s="115"/>
      <c r="BO2062" s="8"/>
      <c r="BP2062" s="8"/>
      <c r="BQ2062" s="8"/>
      <c r="BR2062" s="8"/>
      <c r="BS2062" s="8"/>
      <c r="BT2062" s="8"/>
      <c r="BU2062" s="8"/>
      <c r="BV2062" s="8"/>
      <c r="BW2062" s="8"/>
      <c r="BX2062" s="8"/>
      <c r="BY2062" s="8"/>
      <c r="BZ2062" s="8"/>
      <c r="CA2062" s="8"/>
      <c r="CB2062" s="8"/>
      <c r="CC2062" s="8"/>
      <c r="CD2062" s="115"/>
      <c r="CE2062" s="8" t="str">
        <f t="shared" si="328"/>
        <v>NC</v>
      </c>
      <c r="CF2062" s="8" t="str">
        <f t="shared" si="331"/>
        <v>Invalid PM Setting</v>
      </c>
      <c r="CG2062" s="8" t="str">
        <f t="shared" si="332"/>
        <v>NC</v>
      </c>
      <c r="CH2062" s="8" t="str">
        <f t="shared" si="333"/>
        <v>Invalid PM Setting</v>
      </c>
      <c r="CI2062" s="8"/>
      <c r="CJ2062" s="8"/>
      <c r="CK2062" s="8"/>
      <c r="CL2062" s="8"/>
      <c r="CM2062" s="115"/>
      <c r="CN2062" s="115"/>
      <c r="CO2062" s="115"/>
      <c r="CP2062" s="115"/>
      <c r="CQ2062" s="8"/>
      <c r="CR2062" s="8"/>
      <c r="CS2062" s="8"/>
      <c r="CT2062" s="8"/>
      <c r="CU2062" s="115"/>
      <c r="CV2062" s="115"/>
      <c r="CY2062" s="115"/>
      <c r="CZ2062" s="8" t="str">
        <f t="shared" si="334"/>
        <v>NC</v>
      </c>
      <c r="DA2062" s="8" t="str">
        <f t="shared" si="335"/>
        <v>Invalid PM Setting</v>
      </c>
      <c r="DB2062" s="8" t="str">
        <f t="shared" si="336"/>
        <v>NC</v>
      </c>
      <c r="DC2062" s="8" t="str">
        <f t="shared" si="337"/>
        <v>Invalid PM Setting</v>
      </c>
      <c r="DD2062" s="8"/>
      <c r="DE2062" s="8"/>
      <c r="DF2062" s="8"/>
      <c r="DG2062" s="115"/>
      <c r="DH2062" s="115"/>
      <c r="DI2062" s="115"/>
      <c r="DJ2062" s="115"/>
      <c r="DK2062" s="8"/>
      <c r="DL2062" s="8"/>
      <c r="DM2062" s="8"/>
      <c r="DN2062" s="8"/>
      <c r="DO2062" s="8"/>
      <c r="DP2062" s="115"/>
      <c r="DQ2062" s="115"/>
      <c r="DR2062" s="115"/>
      <c r="DS2062" s="115"/>
      <c r="DT2062" s="115"/>
    </row>
    <row r="2063" spans="1:124">
      <c r="A2063" s="115"/>
      <c r="B2063" s="89">
        <v>2060</v>
      </c>
      <c r="C2063" s="8"/>
      <c r="D2063" s="8"/>
      <c r="E2063" s="92" t="s">
        <v>7086</v>
      </c>
      <c r="F2063" s="8" t="s">
        <v>4890</v>
      </c>
      <c r="G2063" s="8"/>
      <c r="H2063" s="8"/>
      <c r="I2063" s="8"/>
      <c r="J2063" s="8"/>
      <c r="K2063" s="8"/>
      <c r="L2063" s="8"/>
      <c r="M2063" s="8"/>
      <c r="N2063" s="8"/>
      <c r="O2063" s="8"/>
      <c r="P2063" s="8" t="s">
        <v>5346</v>
      </c>
      <c r="Q2063" s="8" t="s">
        <v>4843</v>
      </c>
      <c r="R2063" s="8"/>
      <c r="S2063" s="8"/>
      <c r="T2063" s="8"/>
      <c r="U2063" s="8"/>
      <c r="V2063" s="8"/>
      <c r="W2063" s="8"/>
      <c r="X2063" s="8"/>
      <c r="Y2063" s="8"/>
      <c r="Z2063" s="8"/>
      <c r="AA2063" s="8"/>
      <c r="AB2063" s="8"/>
      <c r="AC2063" s="8" t="str">
        <f t="shared" si="329"/>
        <v>NO</v>
      </c>
      <c r="AD2063" s="8" t="str">
        <f t="shared" si="330"/>
        <v>DNC,,,,,,,,,,,,,</v>
      </c>
      <c r="AE2063" s="8"/>
      <c r="AF2063" s="8"/>
      <c r="AG2063" s="115"/>
      <c r="AH2063" s="8" t="s">
        <v>4845</v>
      </c>
      <c r="AI2063" s="8" t="s">
        <v>4845</v>
      </c>
      <c r="AJ2063" s="115"/>
      <c r="AK2063" s="115"/>
      <c r="AL2063" s="115"/>
      <c r="AM2063" s="115"/>
      <c r="AN2063" s="115"/>
      <c r="AO2063" s="115"/>
      <c r="AP2063" s="115"/>
      <c r="AQ2063" s="115"/>
      <c r="AR2063" s="115"/>
      <c r="AS2063" s="115"/>
      <c r="AT2063" s="115"/>
      <c r="AU2063" s="115"/>
      <c r="AV2063" s="115"/>
      <c r="AW2063" s="115"/>
      <c r="AX2063" s="115"/>
      <c r="AY2063" s="115"/>
      <c r="AZ2063" s="115"/>
      <c r="BA2063" s="115"/>
      <c r="BB2063" s="115"/>
      <c r="BC2063" s="115"/>
      <c r="BD2063" s="115"/>
      <c r="BE2063" s="115"/>
      <c r="BF2063" s="115"/>
      <c r="BG2063" s="115"/>
      <c r="BH2063" s="115"/>
      <c r="BI2063" s="115"/>
      <c r="BJ2063" s="115"/>
      <c r="BK2063" s="115"/>
      <c r="BL2063" s="115"/>
      <c r="BM2063" s="115"/>
      <c r="BN2063" s="115"/>
      <c r="BO2063" s="8"/>
      <c r="BP2063" s="8"/>
      <c r="BQ2063" s="8"/>
      <c r="BR2063" s="8"/>
      <c r="BS2063" s="8"/>
      <c r="BT2063" s="8"/>
      <c r="BU2063" s="8"/>
      <c r="BV2063" s="8"/>
      <c r="BW2063" s="8"/>
      <c r="BX2063" s="8"/>
      <c r="BY2063" s="8"/>
      <c r="BZ2063" s="8"/>
      <c r="CA2063" s="8"/>
      <c r="CB2063" s="8"/>
      <c r="CC2063" s="8"/>
      <c r="CD2063" s="100"/>
      <c r="CE2063" s="8" t="str">
        <f t="shared" si="328"/>
        <v>DNC</v>
      </c>
      <c r="CF2063" s="8" t="str">
        <f t="shared" si="331"/>
        <v>DNC</v>
      </c>
      <c r="CG2063" s="8" t="str">
        <f t="shared" si="332"/>
        <v>DNC</v>
      </c>
      <c r="CH2063" s="8" t="str">
        <f t="shared" si="333"/>
        <v>DNC</v>
      </c>
      <c r="CI2063" s="8">
        <v>1</v>
      </c>
      <c r="CJ2063" s="92" t="s">
        <v>1072</v>
      </c>
      <c r="CK2063" s="8" t="s">
        <v>45</v>
      </c>
      <c r="CL2063" s="8"/>
      <c r="CM2063" s="8"/>
      <c r="CN2063" s="8"/>
      <c r="CO2063" s="8"/>
      <c r="CP2063" s="8"/>
      <c r="CQ2063" s="8"/>
      <c r="CR2063" s="8"/>
      <c r="CS2063" s="8"/>
      <c r="CT2063" s="8"/>
      <c r="CU2063" s="100"/>
      <c r="CV2063" s="8"/>
      <c r="CW2063" s="152"/>
      <c r="CY2063" s="100"/>
      <c r="CZ2063" s="8" t="str">
        <f t="shared" si="334"/>
        <v>DNC</v>
      </c>
      <c r="DA2063" s="8" t="str">
        <f t="shared" si="335"/>
        <v>DNC</v>
      </c>
      <c r="DB2063" s="8" t="str">
        <f t="shared" si="336"/>
        <v>DNC</v>
      </c>
      <c r="DC2063" s="8" t="str">
        <f t="shared" si="337"/>
        <v>DNC</v>
      </c>
      <c r="DD2063" s="8">
        <v>1</v>
      </c>
      <c r="DE2063" s="92" t="s">
        <v>1072</v>
      </c>
      <c r="DF2063" s="8" t="s">
        <v>45</v>
      </c>
      <c r="DG2063" s="8"/>
      <c r="DH2063" s="8"/>
      <c r="DI2063" s="8"/>
      <c r="DJ2063" s="8"/>
      <c r="DK2063" s="8"/>
      <c r="DL2063" s="8"/>
      <c r="DM2063" s="8"/>
      <c r="DN2063" s="8"/>
      <c r="DO2063" s="8"/>
      <c r="DP2063" s="100"/>
      <c r="DQ2063" s="8"/>
      <c r="DR2063" s="8"/>
      <c r="DS2063" s="8"/>
      <c r="DT2063" s="8"/>
    </row>
    <row r="2064" spans="1:124">
      <c r="A2064" s="115"/>
      <c r="B2064" s="89">
        <v>2061</v>
      </c>
      <c r="C2064" s="8"/>
      <c r="D2064" s="8"/>
      <c r="E2064" s="8" t="s">
        <v>4845</v>
      </c>
      <c r="F2064" s="8" t="s">
        <v>6753</v>
      </c>
      <c r="G2064" s="8"/>
      <c r="H2064" s="8"/>
      <c r="I2064" s="8"/>
      <c r="J2064" s="8"/>
      <c r="K2064" s="8"/>
      <c r="L2064" s="8"/>
      <c r="M2064" s="8"/>
      <c r="N2064" s="8"/>
      <c r="O2064" s="8"/>
      <c r="P2064" s="8" t="s">
        <v>5346</v>
      </c>
      <c r="Q2064" s="8" t="s">
        <v>4843</v>
      </c>
      <c r="R2064" s="8"/>
      <c r="S2064" s="8"/>
      <c r="T2064" s="8"/>
      <c r="U2064" s="8"/>
      <c r="V2064" s="8"/>
      <c r="W2064" s="8"/>
      <c r="X2064" s="8"/>
      <c r="Y2064" s="8"/>
      <c r="Z2064" s="8"/>
      <c r="AA2064" s="8"/>
      <c r="AB2064" s="8"/>
      <c r="AC2064" s="8" t="str">
        <f t="shared" si="329"/>
        <v>NO</v>
      </c>
      <c r="AD2064" s="8" t="str">
        <f t="shared" si="330"/>
        <v>DNC,,,,,,,,,,,,,</v>
      </c>
      <c r="AE2064" s="8"/>
      <c r="AF2064" s="8"/>
      <c r="AG2064" s="115"/>
      <c r="AH2064" s="8" t="s">
        <v>4845</v>
      </c>
      <c r="AI2064" s="8" t="s">
        <v>4845</v>
      </c>
      <c r="AJ2064" s="115"/>
      <c r="AK2064" s="115"/>
      <c r="AL2064" s="115"/>
      <c r="AM2064" s="115"/>
      <c r="AN2064" s="115"/>
      <c r="AO2064" s="115"/>
      <c r="AP2064" s="115"/>
      <c r="AQ2064" s="115"/>
      <c r="AR2064" s="115"/>
      <c r="AS2064" s="115"/>
      <c r="AT2064" s="115"/>
      <c r="AU2064" s="115"/>
      <c r="AV2064" s="115"/>
      <c r="AW2064" s="115"/>
      <c r="AX2064" s="115"/>
      <c r="AY2064" s="115"/>
      <c r="AZ2064" s="115"/>
      <c r="BA2064" s="115"/>
      <c r="BB2064" s="115"/>
      <c r="BC2064" s="115"/>
      <c r="BD2064" s="115"/>
      <c r="BE2064" s="115"/>
      <c r="BF2064" s="115"/>
      <c r="BG2064" s="115"/>
      <c r="BH2064" s="115"/>
      <c r="BI2064" s="115"/>
      <c r="BJ2064" s="115"/>
      <c r="BK2064" s="115"/>
      <c r="BL2064" s="115"/>
      <c r="BM2064" s="115"/>
      <c r="BN2064" s="115"/>
      <c r="BO2064" s="8"/>
      <c r="BP2064" s="8"/>
      <c r="BQ2064" s="8"/>
      <c r="BR2064" s="8"/>
      <c r="BS2064" s="8"/>
      <c r="BT2064" s="8"/>
      <c r="BU2064" s="8"/>
      <c r="BV2064" s="8"/>
      <c r="BW2064" s="8"/>
      <c r="BX2064" s="8"/>
      <c r="BY2064" s="8"/>
      <c r="BZ2064" s="8"/>
      <c r="CA2064" s="8"/>
      <c r="CB2064" s="8"/>
      <c r="CC2064" s="8"/>
      <c r="CD2064" s="100"/>
      <c r="CE2064" s="8" t="str">
        <f t="shared" si="328"/>
        <v>DNC</v>
      </c>
      <c r="CF2064" s="8" t="str">
        <f t="shared" si="331"/>
        <v>DNC</v>
      </c>
      <c r="CG2064" s="8" t="str">
        <f t="shared" si="332"/>
        <v>DNC</v>
      </c>
      <c r="CH2064" s="8" t="str">
        <f t="shared" si="333"/>
        <v>DNC</v>
      </c>
      <c r="CI2064" s="8">
        <v>1</v>
      </c>
      <c r="CJ2064" s="8" t="s">
        <v>45</v>
      </c>
      <c r="CK2064" s="8" t="s">
        <v>45</v>
      </c>
      <c r="CL2064" s="8"/>
      <c r="CM2064" s="8"/>
      <c r="CN2064" s="8"/>
      <c r="CO2064" s="8"/>
      <c r="CP2064" s="8"/>
      <c r="CQ2064" s="8"/>
      <c r="CR2064" s="8"/>
      <c r="CS2064" s="8"/>
      <c r="CT2064" s="8"/>
      <c r="CU2064" s="100"/>
      <c r="CV2064" s="8"/>
      <c r="CY2064" s="100"/>
      <c r="CZ2064" s="8" t="str">
        <f t="shared" si="334"/>
        <v>DNC</v>
      </c>
      <c r="DA2064" s="8" t="str">
        <f t="shared" si="335"/>
        <v>DNC</v>
      </c>
      <c r="DB2064" s="8" t="str">
        <f t="shared" si="336"/>
        <v>DNC</v>
      </c>
      <c r="DC2064" s="8" t="str">
        <f t="shared" si="337"/>
        <v>DNC</v>
      </c>
      <c r="DD2064" s="8">
        <v>1</v>
      </c>
      <c r="DE2064" s="8" t="s">
        <v>45</v>
      </c>
      <c r="DF2064" s="8" t="s">
        <v>45</v>
      </c>
      <c r="DG2064" s="8"/>
      <c r="DH2064" s="8"/>
      <c r="DI2064" s="8"/>
      <c r="DJ2064" s="8"/>
      <c r="DK2064" s="8"/>
      <c r="DL2064" s="8"/>
      <c r="DM2064" s="8"/>
      <c r="DN2064" s="8"/>
      <c r="DO2064" s="8"/>
      <c r="DP2064" s="100"/>
      <c r="DQ2064" s="8"/>
      <c r="DR2064" s="8"/>
      <c r="DS2064" s="8"/>
      <c r="DT2064" s="8"/>
    </row>
    <row r="2065" spans="1:124">
      <c r="A2065" s="115"/>
      <c r="B2065" s="89">
        <v>2062</v>
      </c>
      <c r="C2065" s="8"/>
      <c r="D2065" s="8"/>
      <c r="E2065" s="8" t="s">
        <v>4845</v>
      </c>
      <c r="F2065" s="8" t="s">
        <v>5976</v>
      </c>
      <c r="G2065" s="8"/>
      <c r="H2065" s="8"/>
      <c r="I2065" s="8"/>
      <c r="J2065" s="8"/>
      <c r="K2065" s="8"/>
      <c r="L2065" s="8"/>
      <c r="M2065" s="8"/>
      <c r="N2065" s="8"/>
      <c r="O2065" s="8"/>
      <c r="P2065" s="8" t="s">
        <v>5346</v>
      </c>
      <c r="Q2065" s="8" t="s">
        <v>4843</v>
      </c>
      <c r="R2065" s="8"/>
      <c r="S2065" s="8"/>
      <c r="T2065" s="8"/>
      <c r="U2065" s="8"/>
      <c r="V2065" s="8"/>
      <c r="W2065" s="8"/>
      <c r="X2065" s="8"/>
      <c r="Y2065" s="8"/>
      <c r="Z2065" s="8"/>
      <c r="AA2065" s="8"/>
      <c r="AB2065" s="8"/>
      <c r="AC2065" s="8" t="str">
        <f t="shared" si="329"/>
        <v>NO</v>
      </c>
      <c r="AD2065" s="8" t="str">
        <f t="shared" si="330"/>
        <v>DNC,,,,,,,,,,,,,</v>
      </c>
      <c r="AE2065" s="8"/>
      <c r="AF2065" s="8"/>
      <c r="AG2065" s="115"/>
      <c r="AH2065" s="8" t="s">
        <v>4845</v>
      </c>
      <c r="AI2065" s="8" t="s">
        <v>4845</v>
      </c>
      <c r="AJ2065" s="115"/>
      <c r="AK2065" s="115"/>
      <c r="AL2065" s="115"/>
      <c r="AM2065" s="115"/>
      <c r="AN2065" s="115"/>
      <c r="AO2065" s="115"/>
      <c r="AP2065" s="115"/>
      <c r="AQ2065" s="115"/>
      <c r="AR2065" s="115"/>
      <c r="AS2065" s="115"/>
      <c r="AT2065" s="115"/>
      <c r="AU2065" s="115"/>
      <c r="AV2065" s="115"/>
      <c r="AW2065" s="115"/>
      <c r="AX2065" s="115"/>
      <c r="AY2065" s="115"/>
      <c r="AZ2065" s="115"/>
      <c r="BA2065" s="115"/>
      <c r="BB2065" s="115"/>
      <c r="BC2065" s="115"/>
      <c r="BD2065" s="115"/>
      <c r="BE2065" s="115"/>
      <c r="BF2065" s="115"/>
      <c r="BG2065" s="115"/>
      <c r="BH2065" s="115"/>
      <c r="BI2065" s="115"/>
      <c r="BJ2065" s="115"/>
      <c r="BK2065" s="115"/>
      <c r="BL2065" s="115"/>
      <c r="BM2065" s="115"/>
      <c r="BN2065" s="115"/>
      <c r="BO2065" s="8"/>
      <c r="BP2065" s="8"/>
      <c r="BQ2065" s="8"/>
      <c r="BR2065" s="8"/>
      <c r="BS2065" s="8"/>
      <c r="BT2065" s="8"/>
      <c r="BU2065" s="8"/>
      <c r="BV2065" s="8"/>
      <c r="BW2065" s="8"/>
      <c r="BX2065" s="8"/>
      <c r="BY2065" s="8"/>
      <c r="BZ2065" s="8"/>
      <c r="CA2065" s="8"/>
      <c r="CB2065" s="8"/>
      <c r="CC2065" s="8"/>
      <c r="CD2065" s="100"/>
      <c r="CE2065" s="8" t="str">
        <f t="shared" si="328"/>
        <v>DNC</v>
      </c>
      <c r="CF2065" s="8" t="str">
        <f t="shared" si="331"/>
        <v>DNC</v>
      </c>
      <c r="CG2065" s="8" t="str">
        <f t="shared" si="332"/>
        <v>DNC</v>
      </c>
      <c r="CH2065" s="8" t="str">
        <f t="shared" si="333"/>
        <v>DNC</v>
      </c>
      <c r="CI2065" s="8">
        <v>1</v>
      </c>
      <c r="CJ2065" s="8" t="s">
        <v>45</v>
      </c>
      <c r="CK2065" s="8" t="s">
        <v>45</v>
      </c>
      <c r="CL2065" s="8"/>
      <c r="CM2065" s="8"/>
      <c r="CN2065" s="8"/>
      <c r="CO2065" s="8"/>
      <c r="CP2065" s="8"/>
      <c r="CQ2065" s="8"/>
      <c r="CR2065" s="8"/>
      <c r="CS2065" s="8"/>
      <c r="CT2065" s="8"/>
      <c r="CU2065" s="100"/>
      <c r="CV2065" s="8"/>
      <c r="CY2065" s="100"/>
      <c r="CZ2065" s="8" t="str">
        <f t="shared" si="334"/>
        <v>DNC</v>
      </c>
      <c r="DA2065" s="8" t="str">
        <f t="shared" si="335"/>
        <v>DNC</v>
      </c>
      <c r="DB2065" s="8" t="str">
        <f t="shared" si="336"/>
        <v>DNC</v>
      </c>
      <c r="DC2065" s="8" t="str">
        <f t="shared" si="337"/>
        <v>DNC</v>
      </c>
      <c r="DD2065" s="8">
        <v>1</v>
      </c>
      <c r="DE2065" s="8" t="s">
        <v>45</v>
      </c>
      <c r="DF2065" s="8" t="s">
        <v>45</v>
      </c>
      <c r="DG2065" s="8"/>
      <c r="DH2065" s="8"/>
      <c r="DI2065" s="8"/>
      <c r="DJ2065" s="8"/>
      <c r="DK2065" s="8"/>
      <c r="DL2065" s="8"/>
      <c r="DM2065" s="8"/>
      <c r="DN2065" s="8"/>
      <c r="DO2065" s="8"/>
      <c r="DP2065" s="100"/>
      <c r="DQ2065" s="8"/>
      <c r="DR2065" s="8"/>
      <c r="DS2065" s="8"/>
      <c r="DT2065" s="8"/>
    </row>
    <row r="2066" spans="1:124">
      <c r="A2066" s="115"/>
      <c r="B2066" s="89">
        <v>2063</v>
      </c>
      <c r="C2066" s="8"/>
      <c r="D2066" s="8"/>
      <c r="E2066" s="8" t="s">
        <v>4845</v>
      </c>
      <c r="F2066" s="8" t="s">
        <v>6234</v>
      </c>
      <c r="G2066" s="8"/>
      <c r="H2066" s="8"/>
      <c r="I2066" s="8"/>
      <c r="J2066" s="8"/>
      <c r="K2066" s="8"/>
      <c r="L2066" s="8"/>
      <c r="M2066" s="8"/>
      <c r="N2066" s="8"/>
      <c r="O2066" s="8"/>
      <c r="P2066" s="8" t="s">
        <v>5346</v>
      </c>
      <c r="Q2066" s="8" t="s">
        <v>4843</v>
      </c>
      <c r="R2066" s="8"/>
      <c r="S2066" s="8"/>
      <c r="T2066" s="8"/>
      <c r="U2066" s="8"/>
      <c r="V2066" s="8"/>
      <c r="W2066" s="8"/>
      <c r="X2066" s="8"/>
      <c r="Y2066" s="8"/>
      <c r="Z2066" s="8"/>
      <c r="AA2066" s="8"/>
      <c r="AB2066" s="8"/>
      <c r="AC2066" s="8" t="str">
        <f t="shared" si="329"/>
        <v>NO</v>
      </c>
      <c r="AD2066" s="8" t="str">
        <f t="shared" si="330"/>
        <v>DNC,,,,,,,,,,,,,</v>
      </c>
      <c r="AE2066" s="8"/>
      <c r="AF2066" s="8"/>
      <c r="AG2066" s="115"/>
      <c r="AH2066" s="8" t="s">
        <v>4845</v>
      </c>
      <c r="AI2066" s="8" t="s">
        <v>4845</v>
      </c>
      <c r="AJ2066" s="115"/>
      <c r="AK2066" s="115"/>
      <c r="AL2066" s="115"/>
      <c r="AM2066" s="115"/>
      <c r="AN2066" s="115"/>
      <c r="AO2066" s="115"/>
      <c r="AP2066" s="115"/>
      <c r="AQ2066" s="115"/>
      <c r="AR2066" s="115"/>
      <c r="AS2066" s="115"/>
      <c r="AT2066" s="115"/>
      <c r="AU2066" s="115"/>
      <c r="AV2066" s="115"/>
      <c r="AW2066" s="115"/>
      <c r="AX2066" s="115"/>
      <c r="AY2066" s="115"/>
      <c r="AZ2066" s="115"/>
      <c r="BA2066" s="115"/>
      <c r="BB2066" s="115"/>
      <c r="BC2066" s="115"/>
      <c r="BD2066" s="115"/>
      <c r="BE2066" s="115"/>
      <c r="BF2066" s="115"/>
      <c r="BG2066" s="115"/>
      <c r="BH2066" s="115"/>
      <c r="BI2066" s="115"/>
      <c r="BJ2066" s="115"/>
      <c r="BK2066" s="115"/>
      <c r="BL2066" s="115"/>
      <c r="BM2066" s="115"/>
      <c r="BN2066" s="115"/>
      <c r="BO2066" s="8"/>
      <c r="BP2066" s="8"/>
      <c r="BQ2066" s="8"/>
      <c r="BR2066" s="8"/>
      <c r="BS2066" s="8"/>
      <c r="BT2066" s="8"/>
      <c r="BU2066" s="8"/>
      <c r="BV2066" s="8"/>
      <c r="BW2066" s="8"/>
      <c r="BX2066" s="8"/>
      <c r="BY2066" s="8"/>
      <c r="BZ2066" s="8"/>
      <c r="CA2066" s="8"/>
      <c r="CB2066" s="8"/>
      <c r="CC2066" s="8"/>
      <c r="CD2066" s="100"/>
      <c r="CE2066" s="8" t="str">
        <f t="shared" si="328"/>
        <v>DNC</v>
      </c>
      <c r="CF2066" s="8" t="str">
        <f t="shared" si="331"/>
        <v>DNC</v>
      </c>
      <c r="CG2066" s="8" t="str">
        <f t="shared" si="332"/>
        <v>DNC</v>
      </c>
      <c r="CH2066" s="8" t="str">
        <f t="shared" si="333"/>
        <v>DNC</v>
      </c>
      <c r="CI2066" s="8">
        <v>1</v>
      </c>
      <c r="CJ2066" s="8" t="s">
        <v>45</v>
      </c>
      <c r="CK2066" s="8" t="s">
        <v>45</v>
      </c>
      <c r="CL2066" s="8"/>
      <c r="CM2066" s="8"/>
      <c r="CN2066" s="8"/>
      <c r="CO2066" s="8"/>
      <c r="CP2066" s="8"/>
      <c r="CQ2066" s="8"/>
      <c r="CR2066" s="8"/>
      <c r="CS2066" s="8"/>
      <c r="CT2066" s="8"/>
      <c r="CU2066" s="100"/>
      <c r="CV2066" s="8"/>
      <c r="CY2066" s="100"/>
      <c r="CZ2066" s="8" t="str">
        <f t="shared" si="334"/>
        <v>DNC</v>
      </c>
      <c r="DA2066" s="8" t="str">
        <f t="shared" si="335"/>
        <v>DNC</v>
      </c>
      <c r="DB2066" s="8" t="str">
        <f t="shared" si="336"/>
        <v>DNC</v>
      </c>
      <c r="DC2066" s="8" t="str">
        <f t="shared" si="337"/>
        <v>DNC</v>
      </c>
      <c r="DD2066" s="8">
        <v>1</v>
      </c>
      <c r="DE2066" s="8" t="s">
        <v>45</v>
      </c>
      <c r="DF2066" s="8" t="s">
        <v>45</v>
      </c>
      <c r="DG2066" s="8"/>
      <c r="DH2066" s="8"/>
      <c r="DI2066" s="8"/>
      <c r="DJ2066" s="8"/>
      <c r="DK2066" s="8"/>
      <c r="DL2066" s="8"/>
      <c r="DM2066" s="8"/>
      <c r="DN2066" s="8"/>
      <c r="DO2066" s="8"/>
      <c r="DP2066" s="100"/>
      <c r="DQ2066" s="8"/>
      <c r="DR2066" s="8"/>
      <c r="DS2066" s="8"/>
      <c r="DT2066" s="8"/>
    </row>
    <row r="2067" spans="1:124">
      <c r="A2067" s="115"/>
      <c r="B2067" s="89">
        <v>2064</v>
      </c>
      <c r="C2067" s="8"/>
      <c r="D2067" s="8"/>
      <c r="E2067" s="8" t="s">
        <v>4845</v>
      </c>
      <c r="F2067" s="8" t="s">
        <v>5974</v>
      </c>
      <c r="G2067" s="8"/>
      <c r="H2067" s="8"/>
      <c r="I2067" s="8"/>
      <c r="J2067" s="8"/>
      <c r="K2067" s="8"/>
      <c r="L2067" s="8"/>
      <c r="M2067" s="8"/>
      <c r="N2067" s="8"/>
      <c r="O2067" s="8"/>
      <c r="P2067" s="8" t="s">
        <v>5346</v>
      </c>
      <c r="Q2067" s="8" t="s">
        <v>4843</v>
      </c>
      <c r="R2067" s="8"/>
      <c r="S2067" s="8"/>
      <c r="T2067" s="8"/>
      <c r="U2067" s="8"/>
      <c r="V2067" s="8"/>
      <c r="W2067" s="8"/>
      <c r="X2067" s="8"/>
      <c r="Y2067" s="8"/>
      <c r="Z2067" s="8"/>
      <c r="AA2067" s="8"/>
      <c r="AB2067" s="8"/>
      <c r="AC2067" s="8" t="str">
        <f t="shared" si="329"/>
        <v>NO</v>
      </c>
      <c r="AD2067" s="8" t="str">
        <f t="shared" si="330"/>
        <v>DNC,,,,,,,,,,,,,</v>
      </c>
      <c r="AE2067" s="8"/>
      <c r="AF2067" s="8"/>
      <c r="AG2067" s="115"/>
      <c r="AH2067" s="8" t="s">
        <v>4845</v>
      </c>
      <c r="AI2067" s="8" t="s">
        <v>4845</v>
      </c>
      <c r="AJ2067" s="115"/>
      <c r="AK2067" s="115"/>
      <c r="AL2067" s="115"/>
      <c r="AM2067" s="115"/>
      <c r="AN2067" s="115"/>
      <c r="AO2067" s="115"/>
      <c r="AP2067" s="115"/>
      <c r="AQ2067" s="115"/>
      <c r="AR2067" s="115"/>
      <c r="AS2067" s="115"/>
      <c r="AT2067" s="115"/>
      <c r="AU2067" s="115"/>
      <c r="AV2067" s="115"/>
      <c r="AW2067" s="115"/>
      <c r="AX2067" s="115"/>
      <c r="AY2067" s="115"/>
      <c r="AZ2067" s="115"/>
      <c r="BA2067" s="115"/>
      <c r="BB2067" s="115"/>
      <c r="BC2067" s="115"/>
      <c r="BD2067" s="115"/>
      <c r="BE2067" s="115"/>
      <c r="BF2067" s="115"/>
      <c r="BG2067" s="115"/>
      <c r="BH2067" s="115"/>
      <c r="BI2067" s="115"/>
      <c r="BJ2067" s="115"/>
      <c r="BK2067" s="115"/>
      <c r="BL2067" s="115"/>
      <c r="BM2067" s="115"/>
      <c r="BN2067" s="115"/>
      <c r="BO2067" s="8"/>
      <c r="BP2067" s="8"/>
      <c r="BQ2067" s="8"/>
      <c r="BR2067" s="8"/>
      <c r="BS2067" s="8"/>
      <c r="BT2067" s="8"/>
      <c r="BU2067" s="8"/>
      <c r="BV2067" s="8"/>
      <c r="BW2067" s="8"/>
      <c r="BX2067" s="8"/>
      <c r="BY2067" s="8"/>
      <c r="BZ2067" s="8"/>
      <c r="CA2067" s="8"/>
      <c r="CB2067" s="8"/>
      <c r="CC2067" s="8"/>
      <c r="CD2067" s="100"/>
      <c r="CE2067" s="8" t="str">
        <f t="shared" si="328"/>
        <v>DNC</v>
      </c>
      <c r="CF2067" s="8" t="str">
        <f t="shared" si="331"/>
        <v>DNC</v>
      </c>
      <c r="CG2067" s="8" t="str">
        <f t="shared" si="332"/>
        <v>DNC</v>
      </c>
      <c r="CH2067" s="8" t="str">
        <f t="shared" si="333"/>
        <v>DNC</v>
      </c>
      <c r="CI2067" s="8">
        <v>1</v>
      </c>
      <c r="CJ2067" s="8" t="s">
        <v>45</v>
      </c>
      <c r="CK2067" s="8" t="s">
        <v>45</v>
      </c>
      <c r="CL2067" s="8"/>
      <c r="CM2067" s="8"/>
      <c r="CN2067" s="8"/>
      <c r="CO2067" s="8"/>
      <c r="CP2067" s="8"/>
      <c r="CQ2067" s="8"/>
      <c r="CR2067" s="8"/>
      <c r="CS2067" s="8"/>
      <c r="CT2067" s="8"/>
      <c r="CU2067" s="100"/>
      <c r="CV2067" s="8"/>
      <c r="CY2067" s="100"/>
      <c r="CZ2067" s="8" t="str">
        <f t="shared" si="334"/>
        <v>DNC</v>
      </c>
      <c r="DA2067" s="8" t="str">
        <f t="shared" si="335"/>
        <v>DNC</v>
      </c>
      <c r="DB2067" s="8" t="str">
        <f t="shared" si="336"/>
        <v>DNC</v>
      </c>
      <c r="DC2067" s="8" t="str">
        <f t="shared" si="337"/>
        <v>DNC</v>
      </c>
      <c r="DD2067" s="8">
        <v>1</v>
      </c>
      <c r="DE2067" s="8" t="s">
        <v>45</v>
      </c>
      <c r="DF2067" s="8" t="s">
        <v>45</v>
      </c>
      <c r="DG2067" s="8"/>
      <c r="DH2067" s="8"/>
      <c r="DI2067" s="8"/>
      <c r="DJ2067" s="8"/>
      <c r="DK2067" s="8"/>
      <c r="DL2067" s="8"/>
      <c r="DM2067" s="8"/>
      <c r="DN2067" s="8"/>
      <c r="DO2067" s="8"/>
      <c r="DP2067" s="100"/>
      <c r="DQ2067" s="8"/>
      <c r="DR2067" s="8"/>
      <c r="DS2067" s="8"/>
      <c r="DT2067" s="8"/>
    </row>
    <row r="2068" spans="1:124">
      <c r="A2068" s="115"/>
      <c r="B2068" s="89">
        <v>2065</v>
      </c>
      <c r="C2068" s="8"/>
      <c r="D2068" s="8"/>
      <c r="E2068" s="8" t="s">
        <v>4845</v>
      </c>
      <c r="F2068" s="8" t="s">
        <v>6236</v>
      </c>
      <c r="G2068" s="8"/>
      <c r="H2068" s="8"/>
      <c r="I2068" s="8"/>
      <c r="J2068" s="8"/>
      <c r="K2068" s="8"/>
      <c r="L2068" s="8"/>
      <c r="M2068" s="8"/>
      <c r="N2068" s="8"/>
      <c r="O2068" s="8"/>
      <c r="P2068" s="8" t="s">
        <v>5346</v>
      </c>
      <c r="Q2068" s="8" t="s">
        <v>4843</v>
      </c>
      <c r="R2068" s="8"/>
      <c r="S2068" s="8"/>
      <c r="T2068" s="8"/>
      <c r="U2068" s="8"/>
      <c r="V2068" s="8"/>
      <c r="W2068" s="8"/>
      <c r="X2068" s="8"/>
      <c r="Y2068" s="8"/>
      <c r="Z2068" s="8"/>
      <c r="AA2068" s="8"/>
      <c r="AB2068" s="8"/>
      <c r="AC2068" s="8" t="str">
        <f t="shared" si="329"/>
        <v>NO</v>
      </c>
      <c r="AD2068" s="8" t="str">
        <f t="shared" si="330"/>
        <v>DNC,,,,,,,,,,,,,</v>
      </c>
      <c r="AE2068" s="8"/>
      <c r="AF2068" s="8"/>
      <c r="AG2068" s="115"/>
      <c r="AH2068" s="8" t="s">
        <v>4845</v>
      </c>
      <c r="AI2068" s="8" t="s">
        <v>4845</v>
      </c>
      <c r="AJ2068" s="115"/>
      <c r="AK2068" s="115"/>
      <c r="AL2068" s="115"/>
      <c r="AM2068" s="115"/>
      <c r="AN2068" s="115"/>
      <c r="AO2068" s="115"/>
      <c r="AP2068" s="115"/>
      <c r="AQ2068" s="115"/>
      <c r="AR2068" s="115"/>
      <c r="AS2068" s="115"/>
      <c r="AT2068" s="115"/>
      <c r="AU2068" s="115"/>
      <c r="AV2068" s="115"/>
      <c r="AW2068" s="115"/>
      <c r="AX2068" s="115"/>
      <c r="AY2068" s="115"/>
      <c r="AZ2068" s="115"/>
      <c r="BA2068" s="115"/>
      <c r="BB2068" s="115"/>
      <c r="BC2068" s="115"/>
      <c r="BD2068" s="115"/>
      <c r="BE2068" s="115"/>
      <c r="BF2068" s="115"/>
      <c r="BG2068" s="115"/>
      <c r="BH2068" s="115"/>
      <c r="BI2068" s="115"/>
      <c r="BJ2068" s="115"/>
      <c r="BK2068" s="115"/>
      <c r="BL2068" s="115"/>
      <c r="BM2068" s="115"/>
      <c r="BN2068" s="115"/>
      <c r="BO2068" s="8"/>
      <c r="BP2068" s="8"/>
      <c r="BQ2068" s="8"/>
      <c r="BR2068" s="8"/>
      <c r="BS2068" s="8"/>
      <c r="BT2068" s="8"/>
      <c r="BU2068" s="8"/>
      <c r="BV2068" s="8"/>
      <c r="BW2068" s="8"/>
      <c r="BX2068" s="8"/>
      <c r="BY2068" s="8"/>
      <c r="BZ2068" s="8"/>
      <c r="CA2068" s="8"/>
      <c r="CB2068" s="8"/>
      <c r="CC2068" s="8"/>
      <c r="CD2068" s="100"/>
      <c r="CE2068" s="8" t="str">
        <f t="shared" si="328"/>
        <v>DNC</v>
      </c>
      <c r="CF2068" s="8" t="str">
        <f t="shared" si="331"/>
        <v>DNC</v>
      </c>
      <c r="CG2068" s="8" t="str">
        <f t="shared" si="332"/>
        <v>DNC</v>
      </c>
      <c r="CH2068" s="8" t="str">
        <f t="shared" si="333"/>
        <v>DNC</v>
      </c>
      <c r="CI2068" s="8">
        <v>1</v>
      </c>
      <c r="CJ2068" s="8" t="s">
        <v>45</v>
      </c>
      <c r="CK2068" s="8" t="s">
        <v>45</v>
      </c>
      <c r="CL2068" s="8"/>
      <c r="CM2068" s="8"/>
      <c r="CN2068" s="8"/>
      <c r="CO2068" s="8"/>
      <c r="CP2068" s="8"/>
      <c r="CQ2068" s="8"/>
      <c r="CR2068" s="8"/>
      <c r="CS2068" s="8"/>
      <c r="CT2068" s="8"/>
      <c r="CU2068" s="100"/>
      <c r="CV2068" s="8"/>
      <c r="CY2068" s="100"/>
      <c r="CZ2068" s="8" t="str">
        <f t="shared" si="334"/>
        <v>DNC</v>
      </c>
      <c r="DA2068" s="8" t="str">
        <f t="shared" si="335"/>
        <v>DNC</v>
      </c>
      <c r="DB2068" s="8" t="str">
        <f t="shared" si="336"/>
        <v>DNC</v>
      </c>
      <c r="DC2068" s="8" t="str">
        <f t="shared" si="337"/>
        <v>DNC</v>
      </c>
      <c r="DD2068" s="8">
        <v>1</v>
      </c>
      <c r="DE2068" s="8" t="s">
        <v>45</v>
      </c>
      <c r="DF2068" s="8" t="s">
        <v>45</v>
      </c>
      <c r="DG2068" s="8"/>
      <c r="DH2068" s="8"/>
      <c r="DI2068" s="8"/>
      <c r="DJ2068" s="8"/>
      <c r="DK2068" s="8"/>
      <c r="DL2068" s="8"/>
      <c r="DM2068" s="8"/>
      <c r="DN2068" s="8"/>
      <c r="DO2068" s="8"/>
      <c r="DP2068" s="100"/>
      <c r="DQ2068" s="8"/>
      <c r="DR2068" s="8"/>
      <c r="DS2068" s="8"/>
      <c r="DT2068" s="8"/>
    </row>
    <row r="2069" spans="1:124">
      <c r="A2069" s="115"/>
      <c r="B2069" s="89">
        <v>2066</v>
      </c>
      <c r="C2069" s="8"/>
      <c r="D2069" s="8"/>
      <c r="E2069" s="8" t="s">
        <v>4845</v>
      </c>
      <c r="F2069" s="8" t="s">
        <v>5988</v>
      </c>
      <c r="G2069" s="8"/>
      <c r="H2069" s="8"/>
      <c r="I2069" s="8"/>
      <c r="J2069" s="8"/>
      <c r="K2069" s="8"/>
      <c r="L2069" s="8"/>
      <c r="M2069" s="8"/>
      <c r="N2069" s="8"/>
      <c r="O2069" s="8"/>
      <c r="P2069" s="8" t="s">
        <v>5346</v>
      </c>
      <c r="Q2069" s="8" t="s">
        <v>4843</v>
      </c>
      <c r="R2069" s="8"/>
      <c r="S2069" s="8"/>
      <c r="T2069" s="8"/>
      <c r="U2069" s="8"/>
      <c r="V2069" s="8"/>
      <c r="W2069" s="8"/>
      <c r="X2069" s="8"/>
      <c r="Y2069" s="8"/>
      <c r="Z2069" s="8"/>
      <c r="AA2069" s="8"/>
      <c r="AB2069" s="8"/>
      <c r="AC2069" s="8" t="str">
        <f t="shared" si="329"/>
        <v>NO</v>
      </c>
      <c r="AD2069" s="8" t="str">
        <f t="shared" si="330"/>
        <v>DNC,,,,,,,,,,,,,</v>
      </c>
      <c r="AE2069" s="8"/>
      <c r="AF2069" s="8"/>
      <c r="AG2069" s="115"/>
      <c r="AH2069" s="8" t="s">
        <v>4845</v>
      </c>
      <c r="AI2069" s="8" t="s">
        <v>4845</v>
      </c>
      <c r="AJ2069" s="115"/>
      <c r="AK2069" s="115"/>
      <c r="AL2069" s="115"/>
      <c r="AM2069" s="115"/>
      <c r="AN2069" s="115"/>
      <c r="AO2069" s="115"/>
      <c r="AP2069" s="115"/>
      <c r="AQ2069" s="115"/>
      <c r="AR2069" s="115"/>
      <c r="AS2069" s="115"/>
      <c r="AT2069" s="115"/>
      <c r="AU2069" s="115"/>
      <c r="AV2069" s="115"/>
      <c r="AW2069" s="115"/>
      <c r="AX2069" s="115"/>
      <c r="AY2069" s="115"/>
      <c r="AZ2069" s="115"/>
      <c r="BA2069" s="115"/>
      <c r="BB2069" s="115"/>
      <c r="BC2069" s="115"/>
      <c r="BD2069" s="115"/>
      <c r="BE2069" s="115"/>
      <c r="BF2069" s="115"/>
      <c r="BG2069" s="115"/>
      <c r="BH2069" s="115"/>
      <c r="BI2069" s="115"/>
      <c r="BJ2069" s="115"/>
      <c r="BK2069" s="115"/>
      <c r="BL2069" s="115"/>
      <c r="BM2069" s="115"/>
      <c r="BN2069" s="115"/>
      <c r="BO2069" s="8"/>
      <c r="BP2069" s="8"/>
      <c r="BQ2069" s="8"/>
      <c r="BR2069" s="8"/>
      <c r="BS2069" s="8"/>
      <c r="BT2069" s="8"/>
      <c r="BU2069" s="8"/>
      <c r="BV2069" s="8"/>
      <c r="BW2069" s="8"/>
      <c r="BX2069" s="8"/>
      <c r="BY2069" s="8"/>
      <c r="BZ2069" s="8"/>
      <c r="CA2069" s="8"/>
      <c r="CB2069" s="8"/>
      <c r="CC2069" s="8"/>
      <c r="CD2069" s="100"/>
      <c r="CE2069" s="8" t="str">
        <f t="shared" si="328"/>
        <v>DNC</v>
      </c>
      <c r="CF2069" s="8" t="str">
        <f t="shared" si="331"/>
        <v>DNC</v>
      </c>
      <c r="CG2069" s="8" t="str">
        <f t="shared" si="332"/>
        <v>DNC</v>
      </c>
      <c r="CH2069" s="8" t="str">
        <f t="shared" si="333"/>
        <v>DNC</v>
      </c>
      <c r="CI2069" s="8">
        <v>1</v>
      </c>
      <c r="CJ2069" s="8" t="s">
        <v>45</v>
      </c>
      <c r="CK2069" s="8" t="s">
        <v>45</v>
      </c>
      <c r="CL2069" s="8"/>
      <c r="CM2069" s="8"/>
      <c r="CN2069" s="8"/>
      <c r="CO2069" s="8"/>
      <c r="CP2069" s="8"/>
      <c r="CQ2069" s="8"/>
      <c r="CR2069" s="8"/>
      <c r="CS2069" s="8"/>
      <c r="CT2069" s="8"/>
      <c r="CU2069" s="100"/>
      <c r="CV2069" s="8"/>
      <c r="CY2069" s="100"/>
      <c r="CZ2069" s="8" t="str">
        <f t="shared" si="334"/>
        <v>DNC</v>
      </c>
      <c r="DA2069" s="8" t="str">
        <f t="shared" si="335"/>
        <v>DNC</v>
      </c>
      <c r="DB2069" s="8" t="str">
        <f t="shared" si="336"/>
        <v>DNC</v>
      </c>
      <c r="DC2069" s="8" t="str">
        <f t="shared" si="337"/>
        <v>DNC</v>
      </c>
      <c r="DD2069" s="8">
        <v>1</v>
      </c>
      <c r="DE2069" s="8" t="s">
        <v>45</v>
      </c>
      <c r="DF2069" s="8" t="s">
        <v>45</v>
      </c>
      <c r="DG2069" s="8"/>
      <c r="DH2069" s="8"/>
      <c r="DI2069" s="8"/>
      <c r="DJ2069" s="8"/>
      <c r="DK2069" s="8"/>
      <c r="DL2069" s="8"/>
      <c r="DM2069" s="8"/>
      <c r="DN2069" s="8"/>
      <c r="DO2069" s="8"/>
      <c r="DP2069" s="100"/>
      <c r="DQ2069" s="8"/>
      <c r="DR2069" s="8"/>
      <c r="DS2069" s="8"/>
      <c r="DT2069" s="8"/>
    </row>
    <row r="2070" spans="1:124">
      <c r="A2070" s="115"/>
      <c r="B2070" s="89">
        <v>2067</v>
      </c>
      <c r="C2070" s="8"/>
      <c r="D2070" s="8"/>
      <c r="E2070" s="8" t="s">
        <v>4845</v>
      </c>
      <c r="F2070" s="8" t="s">
        <v>6245</v>
      </c>
      <c r="G2070" s="8"/>
      <c r="H2070" s="8"/>
      <c r="I2070" s="8"/>
      <c r="J2070" s="8"/>
      <c r="K2070" s="8"/>
      <c r="L2070" s="8"/>
      <c r="M2070" s="8"/>
      <c r="N2070" s="8"/>
      <c r="O2070" s="8"/>
      <c r="P2070" s="8" t="s">
        <v>4843</v>
      </c>
      <c r="Q2070" s="157" t="s">
        <v>7123</v>
      </c>
      <c r="R2070" s="8"/>
      <c r="S2070" s="8"/>
      <c r="T2070" s="8"/>
      <c r="U2070" s="8"/>
      <c r="V2070" s="8"/>
      <c r="W2070" s="8"/>
      <c r="X2070" s="8"/>
      <c r="Y2070" s="8"/>
      <c r="Z2070" s="8"/>
      <c r="AA2070" s="8"/>
      <c r="AB2070" s="8"/>
      <c r="AC2070" s="8" t="str">
        <f t="shared" si="329"/>
        <v>NO</v>
      </c>
      <c r="AD2070" s="8" t="str">
        <f t="shared" si="330"/>
        <v>DNC,,,,,,,,,,,,,</v>
      </c>
      <c r="AE2070" s="8"/>
      <c r="AF2070" s="8"/>
      <c r="AG2070" s="115"/>
      <c r="AH2070" s="8" t="s">
        <v>4845</v>
      </c>
      <c r="AI2070" s="8" t="s">
        <v>4845</v>
      </c>
      <c r="AJ2070" s="115"/>
      <c r="AK2070" s="115"/>
      <c r="AL2070" s="115"/>
      <c r="AM2070" s="115"/>
      <c r="AN2070" s="115"/>
      <c r="AO2070" s="115"/>
      <c r="AP2070" s="115"/>
      <c r="AQ2070" s="115"/>
      <c r="AR2070" s="115"/>
      <c r="AS2070" s="115"/>
      <c r="AT2070" s="115"/>
      <c r="AU2070" s="115"/>
      <c r="AV2070" s="115"/>
      <c r="AW2070" s="115"/>
      <c r="AX2070" s="115"/>
      <c r="AY2070" s="115"/>
      <c r="AZ2070" s="115"/>
      <c r="BA2070" s="115"/>
      <c r="BB2070" s="115"/>
      <c r="BC2070" s="115"/>
      <c r="BD2070" s="115"/>
      <c r="BE2070" s="115"/>
      <c r="BF2070" s="115"/>
      <c r="BG2070" s="115"/>
      <c r="BH2070" s="115"/>
      <c r="BI2070" s="115"/>
      <c r="BJ2070" s="115"/>
      <c r="BK2070" s="115"/>
      <c r="BL2070" s="115"/>
      <c r="BM2070" s="115"/>
      <c r="BN2070" s="115"/>
      <c r="BO2070" s="8"/>
      <c r="BP2070" s="8"/>
      <c r="BQ2070" s="8"/>
      <c r="BR2070" s="8"/>
      <c r="BS2070" s="8"/>
      <c r="BT2070" s="8"/>
      <c r="BU2070" s="8"/>
      <c r="BV2070" s="8"/>
      <c r="BW2070" s="8"/>
      <c r="BX2070" s="8"/>
      <c r="BY2070" s="8"/>
      <c r="BZ2070" s="8"/>
      <c r="CA2070" s="8"/>
      <c r="CB2070" s="8"/>
      <c r="CC2070" s="8"/>
      <c r="CD2070" s="100"/>
      <c r="CE2070" s="8" t="str">
        <f t="shared" si="328"/>
        <v>DNC</v>
      </c>
      <c r="CF2070" s="8" t="str">
        <f t="shared" si="331"/>
        <v>DNC</v>
      </c>
      <c r="CG2070" s="8" t="str">
        <f t="shared" si="332"/>
        <v>DNC</v>
      </c>
      <c r="CH2070" s="8" t="str">
        <f t="shared" si="333"/>
        <v>DNC</v>
      </c>
      <c r="CI2070" s="8">
        <v>1</v>
      </c>
      <c r="CJ2070" s="8" t="s">
        <v>45</v>
      </c>
      <c r="CK2070" s="8" t="s">
        <v>45</v>
      </c>
      <c r="CL2070" s="8"/>
      <c r="CM2070" s="8"/>
      <c r="CN2070" s="8"/>
      <c r="CO2070" s="8"/>
      <c r="CP2070" s="8"/>
      <c r="CQ2070" s="8"/>
      <c r="CR2070" s="8"/>
      <c r="CS2070" s="8"/>
      <c r="CT2070" s="8"/>
      <c r="CU2070" s="100"/>
      <c r="CV2070" s="8"/>
      <c r="CY2070" s="100"/>
      <c r="CZ2070" s="8" t="str">
        <f t="shared" si="334"/>
        <v>DNC</v>
      </c>
      <c r="DA2070" s="8" t="str">
        <f t="shared" si="335"/>
        <v>DNC</v>
      </c>
      <c r="DB2070" s="8" t="str">
        <f t="shared" si="336"/>
        <v>DNC</v>
      </c>
      <c r="DC2070" s="8" t="str">
        <f t="shared" si="337"/>
        <v>DNC</v>
      </c>
      <c r="DD2070" s="8">
        <v>1</v>
      </c>
      <c r="DE2070" s="8" t="s">
        <v>45</v>
      </c>
      <c r="DF2070" s="8" t="s">
        <v>45</v>
      </c>
      <c r="DG2070" s="8"/>
      <c r="DH2070" s="8"/>
      <c r="DI2070" s="8"/>
      <c r="DJ2070" s="8"/>
      <c r="DK2070" s="8"/>
      <c r="DL2070" s="8"/>
      <c r="DM2070" s="8"/>
      <c r="DN2070" s="8"/>
      <c r="DO2070" s="8"/>
      <c r="DP2070" s="100"/>
      <c r="DQ2070" s="8"/>
      <c r="DR2070" s="8"/>
      <c r="DS2070" s="8"/>
      <c r="DT2070" s="8"/>
    </row>
    <row r="2071" spans="1:124">
      <c r="A2071" s="115"/>
      <c r="B2071" s="89">
        <v>2068</v>
      </c>
      <c r="C2071" s="8"/>
      <c r="D2071" s="8"/>
      <c r="E2071" s="8" t="s">
        <v>4845</v>
      </c>
      <c r="F2071" s="8" t="s">
        <v>6248</v>
      </c>
      <c r="G2071" s="8"/>
      <c r="H2071" s="8"/>
      <c r="I2071" s="8"/>
      <c r="J2071" s="8"/>
      <c r="K2071" s="8"/>
      <c r="L2071" s="8"/>
      <c r="M2071" s="8"/>
      <c r="N2071" s="8"/>
      <c r="O2071" s="8"/>
      <c r="P2071" s="8" t="s">
        <v>4843</v>
      </c>
      <c r="Q2071" s="157" t="s">
        <v>7123</v>
      </c>
      <c r="R2071" s="8"/>
      <c r="S2071" s="8"/>
      <c r="T2071" s="8"/>
      <c r="U2071" s="8"/>
      <c r="V2071" s="8"/>
      <c r="W2071" s="8"/>
      <c r="X2071" s="8"/>
      <c r="Y2071" s="8"/>
      <c r="Z2071" s="8"/>
      <c r="AA2071" s="8"/>
      <c r="AB2071" s="8"/>
      <c r="AC2071" s="8" t="str">
        <f t="shared" si="329"/>
        <v>NO</v>
      </c>
      <c r="AD2071" s="8" t="str">
        <f t="shared" si="330"/>
        <v>DNC,,,,,,,,,,,,,</v>
      </c>
      <c r="AE2071" s="8"/>
      <c r="AF2071" s="8"/>
      <c r="AG2071" s="115"/>
      <c r="AH2071" s="8" t="s">
        <v>4845</v>
      </c>
      <c r="AI2071" s="8" t="s">
        <v>4845</v>
      </c>
      <c r="AJ2071" s="115"/>
      <c r="AK2071" s="115"/>
      <c r="AL2071" s="115"/>
      <c r="AM2071" s="115"/>
      <c r="AN2071" s="115"/>
      <c r="AO2071" s="115"/>
      <c r="AP2071" s="115"/>
      <c r="AQ2071" s="115"/>
      <c r="AR2071" s="115"/>
      <c r="AS2071" s="115"/>
      <c r="AT2071" s="115"/>
      <c r="AU2071" s="115"/>
      <c r="AV2071" s="115"/>
      <c r="AW2071" s="115"/>
      <c r="AX2071" s="115"/>
      <c r="AY2071" s="115"/>
      <c r="AZ2071" s="115"/>
      <c r="BA2071" s="115"/>
      <c r="BB2071" s="115"/>
      <c r="BC2071" s="115"/>
      <c r="BD2071" s="115"/>
      <c r="BE2071" s="115"/>
      <c r="BF2071" s="115"/>
      <c r="BG2071" s="115"/>
      <c r="BH2071" s="115"/>
      <c r="BI2071" s="115"/>
      <c r="BJ2071" s="115"/>
      <c r="BK2071" s="115"/>
      <c r="BL2071" s="115"/>
      <c r="BM2071" s="115"/>
      <c r="BN2071" s="115"/>
      <c r="BO2071" s="8"/>
      <c r="BP2071" s="8"/>
      <c r="BQ2071" s="8"/>
      <c r="BR2071" s="8"/>
      <c r="BS2071" s="8"/>
      <c r="BT2071" s="8"/>
      <c r="BU2071" s="8"/>
      <c r="BV2071" s="8"/>
      <c r="BW2071" s="8"/>
      <c r="BX2071" s="8"/>
      <c r="BY2071" s="8"/>
      <c r="BZ2071" s="8"/>
      <c r="CA2071" s="8"/>
      <c r="CB2071" s="8"/>
      <c r="CC2071" s="8"/>
      <c r="CD2071" s="100"/>
      <c r="CE2071" s="8" t="str">
        <f t="shared" si="328"/>
        <v>DNC</v>
      </c>
      <c r="CF2071" s="8" t="str">
        <f t="shared" si="331"/>
        <v>DNC</v>
      </c>
      <c r="CG2071" s="8" t="str">
        <f t="shared" si="332"/>
        <v>DNC</v>
      </c>
      <c r="CH2071" s="8" t="str">
        <f t="shared" si="333"/>
        <v>DNC</v>
      </c>
      <c r="CI2071" s="8">
        <v>1</v>
      </c>
      <c r="CJ2071" s="8" t="s">
        <v>45</v>
      </c>
      <c r="CK2071" s="8" t="s">
        <v>45</v>
      </c>
      <c r="CL2071" s="8"/>
      <c r="CM2071" s="8"/>
      <c r="CN2071" s="8"/>
      <c r="CO2071" s="8"/>
      <c r="CP2071" s="8"/>
      <c r="CQ2071" s="8"/>
      <c r="CR2071" s="8"/>
      <c r="CS2071" s="8"/>
      <c r="CT2071" s="8"/>
      <c r="CU2071" s="100"/>
      <c r="CV2071" s="8"/>
      <c r="CY2071" s="100"/>
      <c r="CZ2071" s="8" t="str">
        <f t="shared" si="334"/>
        <v>DNC</v>
      </c>
      <c r="DA2071" s="8" t="str">
        <f t="shared" si="335"/>
        <v>DNC</v>
      </c>
      <c r="DB2071" s="8" t="str">
        <f t="shared" si="336"/>
        <v>DNC</v>
      </c>
      <c r="DC2071" s="8" t="str">
        <f t="shared" si="337"/>
        <v>DNC</v>
      </c>
      <c r="DD2071" s="8">
        <v>1</v>
      </c>
      <c r="DE2071" s="8" t="s">
        <v>45</v>
      </c>
      <c r="DF2071" s="8" t="s">
        <v>45</v>
      </c>
      <c r="DG2071" s="8"/>
      <c r="DH2071" s="8"/>
      <c r="DI2071" s="8"/>
      <c r="DJ2071" s="8"/>
      <c r="DK2071" s="8"/>
      <c r="DL2071" s="8"/>
      <c r="DM2071" s="8"/>
      <c r="DN2071" s="8"/>
      <c r="DO2071" s="8"/>
      <c r="DP2071" s="100"/>
      <c r="DQ2071" s="8"/>
      <c r="DR2071" s="8"/>
      <c r="DS2071" s="8"/>
      <c r="DT2071" s="8"/>
    </row>
    <row r="2072" spans="1:124">
      <c r="A2072" s="115"/>
      <c r="B2072" s="89">
        <v>2069</v>
      </c>
      <c r="C2072" s="8"/>
      <c r="D2072" s="8"/>
      <c r="E2072" s="8" t="s">
        <v>4845</v>
      </c>
      <c r="F2072" s="8" t="s">
        <v>6251</v>
      </c>
      <c r="G2072" s="8"/>
      <c r="H2072" s="8"/>
      <c r="I2072" s="8"/>
      <c r="J2072" s="8"/>
      <c r="K2072" s="8"/>
      <c r="L2072" s="8"/>
      <c r="M2072" s="8"/>
      <c r="N2072" s="8"/>
      <c r="O2072" s="8"/>
      <c r="P2072" s="8" t="s">
        <v>4843</v>
      </c>
      <c r="Q2072" s="157" t="s">
        <v>7123</v>
      </c>
      <c r="R2072" s="8"/>
      <c r="S2072" s="8"/>
      <c r="T2072" s="8"/>
      <c r="U2072" s="8"/>
      <c r="V2072" s="8"/>
      <c r="W2072" s="8"/>
      <c r="X2072" s="8"/>
      <c r="Y2072" s="8"/>
      <c r="Z2072" s="8"/>
      <c r="AA2072" s="8"/>
      <c r="AB2072" s="8"/>
      <c r="AC2072" s="8" t="str">
        <f t="shared" si="329"/>
        <v>NO</v>
      </c>
      <c r="AD2072" s="8" t="str">
        <f t="shared" si="330"/>
        <v>DNC,,,,,,,,,,,,,</v>
      </c>
      <c r="AE2072" s="8"/>
      <c r="AF2072" s="8"/>
      <c r="AG2072" s="115"/>
      <c r="AH2072" s="8" t="s">
        <v>4845</v>
      </c>
      <c r="AI2072" s="8" t="s">
        <v>4845</v>
      </c>
      <c r="AJ2072" s="115"/>
      <c r="AK2072" s="115"/>
      <c r="AL2072" s="115"/>
      <c r="AM2072" s="115"/>
      <c r="AN2072" s="115"/>
      <c r="AO2072" s="115"/>
      <c r="AP2072" s="115"/>
      <c r="AQ2072" s="115"/>
      <c r="AR2072" s="115"/>
      <c r="AS2072" s="115"/>
      <c r="AT2072" s="115"/>
      <c r="AU2072" s="115"/>
      <c r="AV2072" s="115"/>
      <c r="AW2072" s="115"/>
      <c r="AX2072" s="115"/>
      <c r="AY2072" s="115"/>
      <c r="AZ2072" s="115"/>
      <c r="BA2072" s="115"/>
      <c r="BB2072" s="115"/>
      <c r="BC2072" s="115"/>
      <c r="BD2072" s="115"/>
      <c r="BE2072" s="115"/>
      <c r="BF2072" s="115"/>
      <c r="BG2072" s="115"/>
      <c r="BH2072" s="115"/>
      <c r="BI2072" s="115"/>
      <c r="BJ2072" s="115"/>
      <c r="BK2072" s="115"/>
      <c r="BL2072" s="115"/>
      <c r="BM2072" s="115"/>
      <c r="BN2072" s="115"/>
      <c r="BO2072" s="8"/>
      <c r="BP2072" s="8"/>
      <c r="BQ2072" s="8"/>
      <c r="BR2072" s="8"/>
      <c r="BS2072" s="8"/>
      <c r="BT2072" s="8"/>
      <c r="BU2072" s="8"/>
      <c r="BV2072" s="8"/>
      <c r="BW2072" s="8"/>
      <c r="BX2072" s="8"/>
      <c r="BY2072" s="8"/>
      <c r="BZ2072" s="8"/>
      <c r="CA2072" s="8"/>
      <c r="CB2072" s="8"/>
      <c r="CC2072" s="8"/>
      <c r="CD2072" s="100"/>
      <c r="CE2072" s="8" t="str">
        <f t="shared" si="328"/>
        <v>DNC</v>
      </c>
      <c r="CF2072" s="8" t="str">
        <f t="shared" si="331"/>
        <v>DNC</v>
      </c>
      <c r="CG2072" s="8" t="str">
        <f t="shared" si="332"/>
        <v>DNC</v>
      </c>
      <c r="CH2072" s="8" t="str">
        <f t="shared" si="333"/>
        <v>DNC</v>
      </c>
      <c r="CI2072" s="8">
        <v>1</v>
      </c>
      <c r="CJ2072" s="8" t="s">
        <v>45</v>
      </c>
      <c r="CK2072" s="8" t="s">
        <v>45</v>
      </c>
      <c r="CL2072" s="8"/>
      <c r="CM2072" s="8"/>
      <c r="CN2072" s="8"/>
      <c r="CO2072" s="8"/>
      <c r="CP2072" s="8"/>
      <c r="CQ2072" s="8"/>
      <c r="CR2072" s="8"/>
      <c r="CS2072" s="8"/>
      <c r="CT2072" s="8"/>
      <c r="CU2072" s="100"/>
      <c r="CV2072" s="8"/>
      <c r="CY2072" s="100"/>
      <c r="CZ2072" s="8" t="str">
        <f t="shared" si="334"/>
        <v>DNC</v>
      </c>
      <c r="DA2072" s="8" t="str">
        <f t="shared" si="335"/>
        <v>DNC</v>
      </c>
      <c r="DB2072" s="8" t="str">
        <f t="shared" si="336"/>
        <v>DNC</v>
      </c>
      <c r="DC2072" s="8" t="str">
        <f t="shared" si="337"/>
        <v>DNC</v>
      </c>
      <c r="DD2072" s="8">
        <v>1</v>
      </c>
      <c r="DE2072" s="8" t="s">
        <v>45</v>
      </c>
      <c r="DF2072" s="8" t="s">
        <v>45</v>
      </c>
      <c r="DG2072" s="8"/>
      <c r="DH2072" s="8"/>
      <c r="DI2072" s="8"/>
      <c r="DJ2072" s="8"/>
      <c r="DK2072" s="8"/>
      <c r="DL2072" s="8"/>
      <c r="DM2072" s="8"/>
      <c r="DN2072" s="8"/>
      <c r="DO2072" s="8"/>
      <c r="DP2072" s="100"/>
      <c r="DQ2072" s="8"/>
      <c r="DR2072" s="8"/>
      <c r="DS2072" s="8"/>
      <c r="DT2072" s="8"/>
    </row>
    <row r="2073" spans="1:124">
      <c r="A2073" s="115"/>
      <c r="B2073" s="89">
        <v>2070</v>
      </c>
      <c r="C2073" s="8"/>
      <c r="D2073" s="8"/>
      <c r="E2073" s="8" t="s">
        <v>4845</v>
      </c>
      <c r="F2073" s="8" t="s">
        <v>5966</v>
      </c>
      <c r="G2073" s="8"/>
      <c r="H2073" s="8"/>
      <c r="I2073" s="8"/>
      <c r="J2073" s="8"/>
      <c r="K2073" s="8"/>
      <c r="L2073" s="8"/>
      <c r="M2073" s="8"/>
      <c r="N2073" s="8"/>
      <c r="O2073" s="8"/>
      <c r="P2073" s="8" t="s">
        <v>4843</v>
      </c>
      <c r="Q2073" s="157" t="s">
        <v>7123</v>
      </c>
      <c r="R2073" s="8"/>
      <c r="S2073" s="8"/>
      <c r="T2073" s="8"/>
      <c r="U2073" s="8"/>
      <c r="V2073" s="8"/>
      <c r="W2073" s="8"/>
      <c r="X2073" s="8"/>
      <c r="Y2073" s="8"/>
      <c r="Z2073" s="8"/>
      <c r="AA2073" s="8"/>
      <c r="AB2073" s="8"/>
      <c r="AC2073" s="8" t="str">
        <f t="shared" si="329"/>
        <v>NO</v>
      </c>
      <c r="AD2073" s="8" t="str">
        <f t="shared" si="330"/>
        <v>DNC,,,,,,,,,,,,,</v>
      </c>
      <c r="AE2073" s="8"/>
      <c r="AF2073" s="8"/>
      <c r="AG2073" s="115"/>
      <c r="AH2073" s="8" t="s">
        <v>4845</v>
      </c>
      <c r="AI2073" s="8" t="s">
        <v>4845</v>
      </c>
      <c r="AJ2073" s="115"/>
      <c r="AK2073" s="115"/>
      <c r="AL2073" s="115"/>
      <c r="AM2073" s="115"/>
      <c r="AN2073" s="115"/>
      <c r="AO2073" s="115"/>
      <c r="AP2073" s="115"/>
      <c r="AQ2073" s="115"/>
      <c r="AR2073" s="115"/>
      <c r="AS2073" s="115"/>
      <c r="AT2073" s="115"/>
      <c r="AU2073" s="115"/>
      <c r="AV2073" s="115"/>
      <c r="AW2073" s="115"/>
      <c r="AX2073" s="115"/>
      <c r="AY2073" s="115"/>
      <c r="AZ2073" s="115"/>
      <c r="BA2073" s="115"/>
      <c r="BB2073" s="115"/>
      <c r="BC2073" s="115"/>
      <c r="BD2073" s="115"/>
      <c r="BE2073" s="115"/>
      <c r="BF2073" s="115"/>
      <c r="BG2073" s="115"/>
      <c r="BH2073" s="115"/>
      <c r="BI2073" s="115"/>
      <c r="BJ2073" s="115"/>
      <c r="BK2073" s="115"/>
      <c r="BL2073" s="115"/>
      <c r="BM2073" s="115"/>
      <c r="BN2073" s="115"/>
      <c r="BO2073" s="8"/>
      <c r="BP2073" s="8"/>
      <c r="BQ2073" s="8"/>
      <c r="BR2073" s="8"/>
      <c r="BS2073" s="8"/>
      <c r="BT2073" s="8"/>
      <c r="BU2073" s="8"/>
      <c r="BV2073" s="8"/>
      <c r="BW2073" s="8"/>
      <c r="BX2073" s="8"/>
      <c r="BY2073" s="8"/>
      <c r="BZ2073" s="8"/>
      <c r="CA2073" s="8"/>
      <c r="CB2073" s="8"/>
      <c r="CC2073" s="8"/>
      <c r="CD2073" s="100"/>
      <c r="CE2073" s="8" t="str">
        <f t="shared" si="328"/>
        <v>DNC</v>
      </c>
      <c r="CF2073" s="8" t="str">
        <f t="shared" si="331"/>
        <v>DNC</v>
      </c>
      <c r="CG2073" s="8" t="str">
        <f t="shared" si="332"/>
        <v>DNC</v>
      </c>
      <c r="CH2073" s="8" t="str">
        <f t="shared" si="333"/>
        <v>DNC</v>
      </c>
      <c r="CI2073" s="8">
        <v>1</v>
      </c>
      <c r="CJ2073" s="8" t="s">
        <v>45</v>
      </c>
      <c r="CK2073" s="8" t="s">
        <v>45</v>
      </c>
      <c r="CL2073" s="8"/>
      <c r="CM2073" s="8"/>
      <c r="CN2073" s="8"/>
      <c r="CO2073" s="8"/>
      <c r="CP2073" s="8"/>
      <c r="CQ2073" s="8"/>
      <c r="CR2073" s="8"/>
      <c r="CS2073" s="8"/>
      <c r="CT2073" s="8"/>
      <c r="CU2073" s="100"/>
      <c r="CV2073" s="8"/>
      <c r="CY2073" s="100"/>
      <c r="CZ2073" s="8" t="str">
        <f t="shared" si="334"/>
        <v>DNC</v>
      </c>
      <c r="DA2073" s="8" t="str">
        <f t="shared" si="335"/>
        <v>DNC</v>
      </c>
      <c r="DB2073" s="8" t="str">
        <f t="shared" si="336"/>
        <v>DNC</v>
      </c>
      <c r="DC2073" s="8" t="str">
        <f t="shared" si="337"/>
        <v>DNC</v>
      </c>
      <c r="DD2073" s="8">
        <v>1</v>
      </c>
      <c r="DE2073" s="8" t="s">
        <v>45</v>
      </c>
      <c r="DF2073" s="8" t="s">
        <v>45</v>
      </c>
      <c r="DG2073" s="8"/>
      <c r="DH2073" s="8"/>
      <c r="DI2073" s="8"/>
      <c r="DJ2073" s="8"/>
      <c r="DK2073" s="8"/>
      <c r="DL2073" s="8"/>
      <c r="DM2073" s="8"/>
      <c r="DN2073" s="8"/>
      <c r="DO2073" s="8"/>
      <c r="DP2073" s="100"/>
      <c r="DQ2073" s="8"/>
      <c r="DR2073" s="8"/>
      <c r="DS2073" s="8"/>
      <c r="DT2073" s="8"/>
    </row>
    <row r="2074" spans="1:124">
      <c r="A2074" s="115"/>
      <c r="B2074" s="89">
        <v>2071</v>
      </c>
      <c r="C2074" s="8"/>
      <c r="D2074" s="8"/>
      <c r="E2074" s="8" t="s">
        <v>4845</v>
      </c>
      <c r="F2074" s="8" t="s">
        <v>6762</v>
      </c>
      <c r="G2074" s="8"/>
      <c r="H2074" s="8"/>
      <c r="I2074" s="8"/>
      <c r="J2074" s="8"/>
      <c r="K2074" s="8"/>
      <c r="L2074" s="8"/>
      <c r="M2074" s="8"/>
      <c r="N2074" s="8"/>
      <c r="O2074" s="8"/>
      <c r="P2074" s="8" t="s">
        <v>4843</v>
      </c>
      <c r="Q2074" s="157" t="s">
        <v>7123</v>
      </c>
      <c r="R2074" s="8"/>
      <c r="S2074" s="8"/>
      <c r="T2074" s="8"/>
      <c r="U2074" s="8"/>
      <c r="V2074" s="8"/>
      <c r="W2074" s="8"/>
      <c r="X2074" s="8"/>
      <c r="Y2074" s="8"/>
      <c r="Z2074" s="8"/>
      <c r="AA2074" s="8"/>
      <c r="AB2074" s="8"/>
      <c r="AC2074" s="8" t="str">
        <f t="shared" si="329"/>
        <v>NO</v>
      </c>
      <c r="AD2074" s="8" t="str">
        <f t="shared" si="330"/>
        <v>DNC,,,,,,,,,,,,,</v>
      </c>
      <c r="AE2074" s="8"/>
      <c r="AF2074" s="8"/>
      <c r="AG2074" s="115"/>
      <c r="AH2074" s="8" t="s">
        <v>4845</v>
      </c>
      <c r="AI2074" s="8" t="s">
        <v>4845</v>
      </c>
      <c r="AJ2074" s="115"/>
      <c r="AK2074" s="115"/>
      <c r="AL2074" s="115"/>
      <c r="AM2074" s="115"/>
      <c r="AN2074" s="115"/>
      <c r="AO2074" s="115"/>
      <c r="AP2074" s="115"/>
      <c r="AQ2074" s="115"/>
      <c r="AR2074" s="115"/>
      <c r="AS2074" s="115"/>
      <c r="AT2074" s="115"/>
      <c r="AU2074" s="115"/>
      <c r="AV2074" s="115"/>
      <c r="AW2074" s="115"/>
      <c r="AX2074" s="115"/>
      <c r="AY2074" s="115"/>
      <c r="AZ2074" s="115"/>
      <c r="BA2074" s="115"/>
      <c r="BB2074" s="115"/>
      <c r="BC2074" s="115"/>
      <c r="BD2074" s="115"/>
      <c r="BE2074" s="115"/>
      <c r="BF2074" s="115"/>
      <c r="BG2074" s="115"/>
      <c r="BH2074" s="115"/>
      <c r="BI2074" s="115"/>
      <c r="BJ2074" s="115"/>
      <c r="BK2074" s="115"/>
      <c r="BL2074" s="115"/>
      <c r="BM2074" s="115"/>
      <c r="BN2074" s="115"/>
      <c r="BO2074" s="8"/>
      <c r="BP2074" s="8"/>
      <c r="BQ2074" s="8"/>
      <c r="BR2074" s="8"/>
      <c r="BS2074" s="8"/>
      <c r="BT2074" s="8"/>
      <c r="BU2074" s="8"/>
      <c r="BV2074" s="8"/>
      <c r="BW2074" s="8"/>
      <c r="BX2074" s="8"/>
      <c r="BY2074" s="8"/>
      <c r="BZ2074" s="8"/>
      <c r="CA2074" s="8"/>
      <c r="CB2074" s="8"/>
      <c r="CC2074" s="8"/>
      <c r="CD2074" s="100"/>
      <c r="CE2074" s="8" t="str">
        <f t="shared" si="328"/>
        <v>DNC</v>
      </c>
      <c r="CF2074" s="8" t="str">
        <f t="shared" si="331"/>
        <v>DNC</v>
      </c>
      <c r="CG2074" s="8" t="str">
        <f t="shared" si="332"/>
        <v>DNC</v>
      </c>
      <c r="CH2074" s="8" t="str">
        <f t="shared" si="333"/>
        <v>DNC</v>
      </c>
      <c r="CI2074" s="8">
        <v>1</v>
      </c>
      <c r="CJ2074" s="8" t="s">
        <v>45</v>
      </c>
      <c r="CK2074" s="8" t="s">
        <v>45</v>
      </c>
      <c r="CL2074" s="8"/>
      <c r="CM2074" s="8"/>
      <c r="CN2074" s="8"/>
      <c r="CO2074" s="8"/>
      <c r="CP2074" s="8"/>
      <c r="CQ2074" s="8"/>
      <c r="CR2074" s="8"/>
      <c r="CS2074" s="8"/>
      <c r="CT2074" s="8"/>
      <c r="CU2074" s="100"/>
      <c r="CV2074" s="8"/>
      <c r="CY2074" s="100"/>
      <c r="CZ2074" s="8" t="str">
        <f t="shared" si="334"/>
        <v>DNC</v>
      </c>
      <c r="DA2074" s="8" t="str">
        <f t="shared" si="335"/>
        <v>DNC</v>
      </c>
      <c r="DB2074" s="8" t="str">
        <f t="shared" si="336"/>
        <v>DNC</v>
      </c>
      <c r="DC2074" s="8" t="str">
        <f t="shared" si="337"/>
        <v>DNC</v>
      </c>
      <c r="DD2074" s="8">
        <v>1</v>
      </c>
      <c r="DE2074" s="8" t="s">
        <v>45</v>
      </c>
      <c r="DF2074" s="8" t="s">
        <v>45</v>
      </c>
      <c r="DG2074" s="8"/>
      <c r="DH2074" s="8"/>
      <c r="DI2074" s="8"/>
      <c r="DJ2074" s="8"/>
      <c r="DK2074" s="8"/>
      <c r="DL2074" s="8"/>
      <c r="DM2074" s="8"/>
      <c r="DN2074" s="8"/>
      <c r="DO2074" s="8"/>
      <c r="DP2074" s="100"/>
      <c r="DQ2074" s="8"/>
      <c r="DR2074" s="8"/>
      <c r="DS2074" s="8"/>
      <c r="DT2074" s="8"/>
    </row>
    <row r="2075" spans="1:124">
      <c r="A2075" s="115"/>
      <c r="B2075" s="89">
        <v>2072</v>
      </c>
      <c r="C2075" s="8"/>
      <c r="D2075" s="8"/>
      <c r="E2075" s="8" t="s">
        <v>4845</v>
      </c>
      <c r="F2075" s="8" t="s">
        <v>5941</v>
      </c>
      <c r="G2075" s="8"/>
      <c r="H2075" s="8"/>
      <c r="I2075" s="8"/>
      <c r="J2075" s="8"/>
      <c r="K2075" s="8"/>
      <c r="L2075" s="8"/>
      <c r="M2075" s="8"/>
      <c r="N2075" s="8"/>
      <c r="O2075" s="8"/>
      <c r="P2075" s="8" t="s">
        <v>4843</v>
      </c>
      <c r="Q2075" s="157" t="s">
        <v>7123</v>
      </c>
      <c r="R2075" s="8"/>
      <c r="S2075" s="8"/>
      <c r="T2075" s="8"/>
      <c r="U2075" s="8"/>
      <c r="V2075" s="8"/>
      <c r="W2075" s="8"/>
      <c r="X2075" s="8"/>
      <c r="Y2075" s="8"/>
      <c r="Z2075" s="8"/>
      <c r="AA2075" s="8"/>
      <c r="AB2075" s="8"/>
      <c r="AC2075" s="8" t="str">
        <f t="shared" si="329"/>
        <v>NO</v>
      </c>
      <c r="AD2075" s="8" t="str">
        <f t="shared" si="330"/>
        <v>DNC,,,,,,,,,,,,,</v>
      </c>
      <c r="AE2075" s="8"/>
      <c r="AF2075" s="8"/>
      <c r="AG2075" s="115"/>
      <c r="AH2075" s="8" t="s">
        <v>4845</v>
      </c>
      <c r="AI2075" s="8" t="s">
        <v>4845</v>
      </c>
      <c r="AJ2075" s="115"/>
      <c r="AK2075" s="115"/>
      <c r="AL2075" s="115"/>
      <c r="AM2075" s="115"/>
      <c r="AN2075" s="115"/>
      <c r="AO2075" s="115"/>
      <c r="AP2075" s="115"/>
      <c r="AQ2075" s="115"/>
      <c r="AR2075" s="115"/>
      <c r="AS2075" s="115"/>
      <c r="AT2075" s="115"/>
      <c r="AU2075" s="115"/>
      <c r="AV2075" s="115"/>
      <c r="AW2075" s="115"/>
      <c r="AX2075" s="115"/>
      <c r="AY2075" s="115"/>
      <c r="AZ2075" s="115"/>
      <c r="BA2075" s="115"/>
      <c r="BB2075" s="115"/>
      <c r="BC2075" s="115"/>
      <c r="BD2075" s="115"/>
      <c r="BE2075" s="115"/>
      <c r="BF2075" s="115"/>
      <c r="BG2075" s="115"/>
      <c r="BH2075" s="115"/>
      <c r="BI2075" s="115"/>
      <c r="BJ2075" s="115"/>
      <c r="BK2075" s="115"/>
      <c r="BL2075" s="115"/>
      <c r="BM2075" s="115"/>
      <c r="BN2075" s="115"/>
      <c r="BO2075" s="8"/>
      <c r="BP2075" s="8"/>
      <c r="BQ2075" s="8"/>
      <c r="BR2075" s="8"/>
      <c r="BS2075" s="8"/>
      <c r="BT2075" s="8"/>
      <c r="BU2075" s="8"/>
      <c r="BV2075" s="8"/>
      <c r="BW2075" s="8"/>
      <c r="BX2075" s="8"/>
      <c r="BY2075" s="8"/>
      <c r="BZ2075" s="8"/>
      <c r="CA2075" s="8"/>
      <c r="CB2075" s="8"/>
      <c r="CC2075" s="8"/>
      <c r="CD2075" s="100"/>
      <c r="CE2075" s="8" t="str">
        <f t="shared" si="328"/>
        <v>DNC</v>
      </c>
      <c r="CF2075" s="8" t="str">
        <f t="shared" si="331"/>
        <v>DNC</v>
      </c>
      <c r="CG2075" s="8" t="str">
        <f t="shared" si="332"/>
        <v>DNC</v>
      </c>
      <c r="CH2075" s="8" t="str">
        <f t="shared" si="333"/>
        <v>DNC</v>
      </c>
      <c r="CI2075" s="8">
        <v>1</v>
      </c>
      <c r="CJ2075" s="8" t="s">
        <v>45</v>
      </c>
      <c r="CK2075" s="8" t="s">
        <v>45</v>
      </c>
      <c r="CL2075" s="8"/>
      <c r="CM2075" s="8"/>
      <c r="CN2075" s="8"/>
      <c r="CO2075" s="8"/>
      <c r="CP2075" s="8"/>
      <c r="CQ2075" s="8"/>
      <c r="CR2075" s="8"/>
      <c r="CS2075" s="8"/>
      <c r="CT2075" s="8"/>
      <c r="CU2075" s="100"/>
      <c r="CV2075" s="8"/>
      <c r="CY2075" s="100"/>
      <c r="CZ2075" s="8" t="str">
        <f t="shared" si="334"/>
        <v>DNC</v>
      </c>
      <c r="DA2075" s="8" t="str">
        <f t="shared" si="335"/>
        <v>DNC</v>
      </c>
      <c r="DB2075" s="8" t="str">
        <f t="shared" si="336"/>
        <v>DNC</v>
      </c>
      <c r="DC2075" s="8" t="str">
        <f t="shared" si="337"/>
        <v>DNC</v>
      </c>
      <c r="DD2075" s="8">
        <v>1</v>
      </c>
      <c r="DE2075" s="8" t="s">
        <v>45</v>
      </c>
      <c r="DF2075" s="8" t="s">
        <v>45</v>
      </c>
      <c r="DG2075" s="8"/>
      <c r="DH2075" s="8"/>
      <c r="DI2075" s="8"/>
      <c r="DJ2075" s="8"/>
      <c r="DK2075" s="8"/>
      <c r="DL2075" s="8"/>
      <c r="DM2075" s="8"/>
      <c r="DN2075" s="8"/>
      <c r="DO2075" s="8"/>
      <c r="DP2075" s="100"/>
      <c r="DQ2075" s="8"/>
      <c r="DR2075" s="8"/>
      <c r="DS2075" s="8"/>
      <c r="DT2075" s="8"/>
    </row>
    <row r="2076" spans="1:124">
      <c r="A2076" s="115"/>
      <c r="B2076" s="89">
        <v>2073</v>
      </c>
      <c r="C2076" s="8"/>
      <c r="D2076" s="8"/>
      <c r="E2076" s="8" t="s">
        <v>4845</v>
      </c>
      <c r="F2076" s="8" t="s">
        <v>6767</v>
      </c>
      <c r="G2076" s="8"/>
      <c r="H2076" s="8"/>
      <c r="I2076" s="8"/>
      <c r="J2076" s="8"/>
      <c r="K2076" s="8"/>
      <c r="L2076" s="8"/>
      <c r="M2076" s="8"/>
      <c r="N2076" s="8"/>
      <c r="O2076" s="8"/>
      <c r="P2076" s="8" t="s">
        <v>4843</v>
      </c>
      <c r="Q2076" s="157" t="s">
        <v>7123</v>
      </c>
      <c r="R2076" s="8"/>
      <c r="S2076" s="8"/>
      <c r="T2076" s="8"/>
      <c r="U2076" s="8"/>
      <c r="V2076" s="8"/>
      <c r="W2076" s="8"/>
      <c r="X2076" s="8"/>
      <c r="Y2076" s="8"/>
      <c r="Z2076" s="8"/>
      <c r="AA2076" s="8"/>
      <c r="AB2076" s="8"/>
      <c r="AC2076" s="8" t="str">
        <f t="shared" si="329"/>
        <v>NO</v>
      </c>
      <c r="AD2076" s="8" t="str">
        <f t="shared" si="330"/>
        <v>DNC,,,,,,,,,,,,,</v>
      </c>
      <c r="AE2076" s="8"/>
      <c r="AF2076" s="8"/>
      <c r="AG2076" s="115"/>
      <c r="AH2076" s="8" t="s">
        <v>4845</v>
      </c>
      <c r="AI2076" s="8" t="s">
        <v>4845</v>
      </c>
      <c r="AJ2076" s="115"/>
      <c r="AK2076" s="115"/>
      <c r="AL2076" s="115"/>
      <c r="AM2076" s="115"/>
      <c r="AN2076" s="115"/>
      <c r="AO2076" s="115"/>
      <c r="AP2076" s="115"/>
      <c r="AQ2076" s="115"/>
      <c r="AR2076" s="115"/>
      <c r="AS2076" s="115"/>
      <c r="AT2076" s="115"/>
      <c r="AU2076" s="115"/>
      <c r="AV2076" s="115"/>
      <c r="AW2076" s="115"/>
      <c r="AX2076" s="115"/>
      <c r="AY2076" s="115"/>
      <c r="AZ2076" s="115"/>
      <c r="BA2076" s="115"/>
      <c r="BB2076" s="115"/>
      <c r="BC2076" s="115"/>
      <c r="BD2076" s="115"/>
      <c r="BE2076" s="115"/>
      <c r="BF2076" s="115"/>
      <c r="BG2076" s="115"/>
      <c r="BH2076" s="115"/>
      <c r="BI2076" s="115"/>
      <c r="BJ2076" s="115"/>
      <c r="BK2076" s="115"/>
      <c r="BL2076" s="115"/>
      <c r="BM2076" s="115"/>
      <c r="BN2076" s="115"/>
      <c r="BO2076" s="8"/>
      <c r="BP2076" s="8"/>
      <c r="BQ2076" s="8"/>
      <c r="BR2076" s="8"/>
      <c r="BS2076" s="8"/>
      <c r="BT2076" s="8"/>
      <c r="BU2076" s="8"/>
      <c r="BV2076" s="8"/>
      <c r="BW2076" s="8"/>
      <c r="BX2076" s="8"/>
      <c r="BY2076" s="8"/>
      <c r="BZ2076" s="8"/>
      <c r="CA2076" s="8"/>
      <c r="CB2076" s="8"/>
      <c r="CC2076" s="8"/>
      <c r="CD2076" s="100"/>
      <c r="CE2076" s="8" t="str">
        <f t="shared" si="328"/>
        <v>DNC</v>
      </c>
      <c r="CF2076" s="8" t="str">
        <f t="shared" si="331"/>
        <v>DNC</v>
      </c>
      <c r="CG2076" s="8" t="str">
        <f t="shared" si="332"/>
        <v>DNC</v>
      </c>
      <c r="CH2076" s="8" t="str">
        <f t="shared" si="333"/>
        <v>DNC</v>
      </c>
      <c r="CI2076" s="8">
        <v>1</v>
      </c>
      <c r="CJ2076" s="8" t="s">
        <v>45</v>
      </c>
      <c r="CK2076" s="8" t="s">
        <v>45</v>
      </c>
      <c r="CL2076" s="8"/>
      <c r="CM2076" s="8"/>
      <c r="CN2076" s="8"/>
      <c r="CO2076" s="8"/>
      <c r="CP2076" s="8"/>
      <c r="CQ2076" s="8"/>
      <c r="CR2076" s="8"/>
      <c r="CS2076" s="8"/>
      <c r="CT2076" s="8"/>
      <c r="CU2076" s="100"/>
      <c r="CV2076" s="8"/>
      <c r="CY2076" s="100"/>
      <c r="CZ2076" s="8" t="str">
        <f t="shared" si="334"/>
        <v>DNC</v>
      </c>
      <c r="DA2076" s="8" t="str">
        <f t="shared" si="335"/>
        <v>DNC</v>
      </c>
      <c r="DB2076" s="8" t="str">
        <f t="shared" si="336"/>
        <v>DNC</v>
      </c>
      <c r="DC2076" s="8" t="str">
        <f t="shared" si="337"/>
        <v>DNC</v>
      </c>
      <c r="DD2076" s="8">
        <v>1</v>
      </c>
      <c r="DE2076" s="8" t="s">
        <v>45</v>
      </c>
      <c r="DF2076" s="8" t="s">
        <v>45</v>
      </c>
      <c r="DG2076" s="8"/>
      <c r="DH2076" s="8"/>
      <c r="DI2076" s="8"/>
      <c r="DJ2076" s="8"/>
      <c r="DK2076" s="8"/>
      <c r="DL2076" s="8"/>
      <c r="DM2076" s="8"/>
      <c r="DN2076" s="8"/>
      <c r="DO2076" s="8"/>
      <c r="DP2076" s="100"/>
      <c r="DQ2076" s="8"/>
      <c r="DR2076" s="8"/>
      <c r="DS2076" s="8"/>
      <c r="DT2076" s="8"/>
    </row>
    <row r="2077" spans="1:124">
      <c r="A2077" s="115"/>
      <c r="B2077" s="89">
        <v>2074</v>
      </c>
      <c r="C2077" s="8"/>
      <c r="D2077" s="8"/>
      <c r="E2077" s="8" t="s">
        <v>4845</v>
      </c>
      <c r="F2077" s="8" t="s">
        <v>6777</v>
      </c>
      <c r="G2077" s="8"/>
      <c r="H2077" s="8"/>
      <c r="I2077" s="8"/>
      <c r="J2077" s="8"/>
      <c r="K2077" s="8"/>
      <c r="L2077" s="8"/>
      <c r="M2077" s="8"/>
      <c r="N2077" s="8"/>
      <c r="O2077" s="8"/>
      <c r="P2077" s="8" t="s">
        <v>4843</v>
      </c>
      <c r="Q2077" s="157" t="s">
        <v>7123</v>
      </c>
      <c r="R2077" s="8"/>
      <c r="S2077" s="8"/>
      <c r="T2077" s="8"/>
      <c r="U2077" s="8"/>
      <c r="V2077" s="8"/>
      <c r="W2077" s="8"/>
      <c r="X2077" s="8"/>
      <c r="Y2077" s="8"/>
      <c r="Z2077" s="8"/>
      <c r="AA2077" s="8"/>
      <c r="AB2077" s="8"/>
      <c r="AC2077" s="8" t="str">
        <f t="shared" si="329"/>
        <v>NO</v>
      </c>
      <c r="AD2077" s="8" t="str">
        <f t="shared" si="330"/>
        <v>DNC,,,,,,,,,,,,,</v>
      </c>
      <c r="AE2077" s="8"/>
      <c r="AF2077" s="8"/>
      <c r="AG2077" s="115"/>
      <c r="AH2077" s="8" t="s">
        <v>4845</v>
      </c>
      <c r="AI2077" s="8" t="s">
        <v>4845</v>
      </c>
      <c r="AJ2077" s="115"/>
      <c r="AK2077" s="115"/>
      <c r="AL2077" s="115"/>
      <c r="AM2077" s="115"/>
      <c r="AN2077" s="115"/>
      <c r="AO2077" s="115"/>
      <c r="AP2077" s="115"/>
      <c r="AQ2077" s="115"/>
      <c r="AR2077" s="115"/>
      <c r="AS2077" s="115"/>
      <c r="AT2077" s="115"/>
      <c r="AU2077" s="115"/>
      <c r="AV2077" s="115"/>
      <c r="AW2077" s="115"/>
      <c r="AX2077" s="115"/>
      <c r="AY2077" s="115"/>
      <c r="AZ2077" s="115"/>
      <c r="BA2077" s="115"/>
      <c r="BB2077" s="115"/>
      <c r="BC2077" s="115"/>
      <c r="BD2077" s="115"/>
      <c r="BE2077" s="115"/>
      <c r="BF2077" s="115"/>
      <c r="BG2077" s="115"/>
      <c r="BH2077" s="115"/>
      <c r="BI2077" s="115"/>
      <c r="BJ2077" s="115"/>
      <c r="BK2077" s="115"/>
      <c r="BL2077" s="115"/>
      <c r="BM2077" s="115"/>
      <c r="BN2077" s="115"/>
      <c r="BO2077" s="8"/>
      <c r="BP2077" s="8"/>
      <c r="BQ2077" s="8"/>
      <c r="BR2077" s="8"/>
      <c r="BS2077" s="8"/>
      <c r="BT2077" s="8"/>
      <c r="BU2077" s="8"/>
      <c r="BV2077" s="8"/>
      <c r="BW2077" s="8"/>
      <c r="BX2077" s="8"/>
      <c r="BY2077" s="8"/>
      <c r="BZ2077" s="8"/>
      <c r="CA2077" s="8"/>
      <c r="CB2077" s="8"/>
      <c r="CC2077" s="8"/>
      <c r="CD2077" s="100"/>
      <c r="CE2077" s="8" t="str">
        <f t="shared" si="328"/>
        <v>DNC</v>
      </c>
      <c r="CF2077" s="8" t="str">
        <f t="shared" si="331"/>
        <v>DNC</v>
      </c>
      <c r="CG2077" s="8" t="str">
        <f t="shared" si="332"/>
        <v>DNC</v>
      </c>
      <c r="CH2077" s="8" t="str">
        <f t="shared" si="333"/>
        <v>DNC</v>
      </c>
      <c r="CI2077" s="8">
        <v>1</v>
      </c>
      <c r="CJ2077" s="8" t="s">
        <v>45</v>
      </c>
      <c r="CK2077" s="8" t="s">
        <v>45</v>
      </c>
      <c r="CL2077" s="8"/>
      <c r="CM2077" s="8"/>
      <c r="CN2077" s="8"/>
      <c r="CO2077" s="8"/>
      <c r="CP2077" s="8"/>
      <c r="CQ2077" s="8"/>
      <c r="CR2077" s="8"/>
      <c r="CS2077" s="8"/>
      <c r="CT2077" s="8"/>
      <c r="CU2077" s="100"/>
      <c r="CV2077" s="8"/>
      <c r="CY2077" s="100"/>
      <c r="CZ2077" s="8" t="str">
        <f t="shared" si="334"/>
        <v>DNC</v>
      </c>
      <c r="DA2077" s="8" t="str">
        <f t="shared" si="335"/>
        <v>DNC</v>
      </c>
      <c r="DB2077" s="8" t="str">
        <f t="shared" si="336"/>
        <v>DNC</v>
      </c>
      <c r="DC2077" s="8" t="str">
        <f t="shared" si="337"/>
        <v>DNC</v>
      </c>
      <c r="DD2077" s="8">
        <v>1</v>
      </c>
      <c r="DE2077" s="8" t="s">
        <v>45</v>
      </c>
      <c r="DF2077" s="8" t="s">
        <v>45</v>
      </c>
      <c r="DG2077" s="8"/>
      <c r="DH2077" s="8"/>
      <c r="DI2077" s="8"/>
      <c r="DJ2077" s="8"/>
      <c r="DK2077" s="8"/>
      <c r="DL2077" s="8"/>
      <c r="DM2077" s="8"/>
      <c r="DN2077" s="8"/>
      <c r="DO2077" s="8"/>
      <c r="DP2077" s="100"/>
      <c r="DQ2077" s="8"/>
      <c r="DR2077" s="8"/>
      <c r="DS2077" s="8"/>
      <c r="DT2077" s="8"/>
    </row>
    <row r="2078" spans="1:124">
      <c r="A2078" s="115"/>
      <c r="B2078" s="89">
        <v>2075</v>
      </c>
      <c r="C2078" s="8"/>
      <c r="D2078" s="8"/>
      <c r="E2078" s="8" t="s">
        <v>4845</v>
      </c>
      <c r="F2078" s="8" t="s">
        <v>6973</v>
      </c>
      <c r="G2078" s="8"/>
      <c r="H2078" s="8"/>
      <c r="I2078" s="8"/>
      <c r="J2078" s="8"/>
      <c r="K2078" s="8"/>
      <c r="L2078" s="8"/>
      <c r="M2078" s="8"/>
      <c r="N2078" s="8"/>
      <c r="O2078" s="8"/>
      <c r="P2078" s="8" t="s">
        <v>4843</v>
      </c>
      <c r="Q2078" s="157" t="s">
        <v>7123</v>
      </c>
      <c r="R2078" s="8"/>
      <c r="S2078" s="8"/>
      <c r="T2078" s="8"/>
      <c r="U2078" s="8"/>
      <c r="V2078" s="8"/>
      <c r="W2078" s="8"/>
      <c r="X2078" s="8"/>
      <c r="Y2078" s="8"/>
      <c r="Z2078" s="8"/>
      <c r="AA2078" s="8"/>
      <c r="AB2078" s="8"/>
      <c r="AC2078" s="8" t="str">
        <f t="shared" si="329"/>
        <v>NO</v>
      </c>
      <c r="AD2078" s="8" t="str">
        <f t="shared" si="330"/>
        <v>DNC,,,,,,,,,,,,,</v>
      </c>
      <c r="AE2078" s="8"/>
      <c r="AF2078" s="8"/>
      <c r="AG2078" s="115"/>
      <c r="AH2078" s="8" t="s">
        <v>4845</v>
      </c>
      <c r="AI2078" s="8" t="s">
        <v>4845</v>
      </c>
      <c r="AJ2078" s="115"/>
      <c r="AK2078" s="115"/>
      <c r="AL2078" s="115"/>
      <c r="AM2078" s="115"/>
      <c r="AN2078" s="115"/>
      <c r="AO2078" s="115"/>
      <c r="AP2078" s="115"/>
      <c r="AQ2078" s="115"/>
      <c r="AR2078" s="115"/>
      <c r="AS2078" s="115"/>
      <c r="AT2078" s="115"/>
      <c r="AU2078" s="115"/>
      <c r="AV2078" s="115"/>
      <c r="AW2078" s="115"/>
      <c r="AX2078" s="115"/>
      <c r="AY2078" s="115"/>
      <c r="AZ2078" s="115"/>
      <c r="BA2078" s="115"/>
      <c r="BB2078" s="115"/>
      <c r="BC2078" s="115"/>
      <c r="BD2078" s="115"/>
      <c r="BE2078" s="115"/>
      <c r="BF2078" s="115"/>
      <c r="BG2078" s="115"/>
      <c r="BH2078" s="115"/>
      <c r="BI2078" s="115"/>
      <c r="BJ2078" s="115"/>
      <c r="BK2078" s="115"/>
      <c r="BL2078" s="115"/>
      <c r="BM2078" s="115"/>
      <c r="BN2078" s="115"/>
      <c r="BO2078" s="8"/>
      <c r="BP2078" s="8"/>
      <c r="BQ2078" s="8"/>
      <c r="BR2078" s="8"/>
      <c r="BS2078" s="8"/>
      <c r="BT2078" s="8"/>
      <c r="BU2078" s="8"/>
      <c r="BV2078" s="8"/>
      <c r="BW2078" s="8"/>
      <c r="BX2078" s="8"/>
      <c r="BY2078" s="8"/>
      <c r="BZ2078" s="8"/>
      <c r="CA2078" s="8"/>
      <c r="CB2078" s="8"/>
      <c r="CC2078" s="8"/>
      <c r="CD2078" s="100"/>
      <c r="CE2078" s="8" t="str">
        <f t="shared" si="328"/>
        <v>DNC</v>
      </c>
      <c r="CF2078" s="8" t="str">
        <f t="shared" si="331"/>
        <v>DNC</v>
      </c>
      <c r="CG2078" s="8" t="str">
        <f t="shared" si="332"/>
        <v>DNC</v>
      </c>
      <c r="CH2078" s="8" t="str">
        <f t="shared" si="333"/>
        <v>DNC</v>
      </c>
      <c r="CI2078" s="8">
        <v>1</v>
      </c>
      <c r="CJ2078" s="8" t="s">
        <v>45</v>
      </c>
      <c r="CK2078" s="8" t="s">
        <v>45</v>
      </c>
      <c r="CL2078" s="8"/>
      <c r="CM2078" s="8"/>
      <c r="CN2078" s="8"/>
      <c r="CO2078" s="8"/>
      <c r="CP2078" s="8"/>
      <c r="CQ2078" s="8"/>
      <c r="CR2078" s="8"/>
      <c r="CS2078" s="8"/>
      <c r="CT2078" s="8"/>
      <c r="CU2078" s="100"/>
      <c r="CV2078" s="8"/>
      <c r="CY2078" s="100"/>
      <c r="CZ2078" s="8" t="str">
        <f t="shared" si="334"/>
        <v>DNC</v>
      </c>
      <c r="DA2078" s="8" t="str">
        <f t="shared" si="335"/>
        <v>DNC</v>
      </c>
      <c r="DB2078" s="8" t="str">
        <f t="shared" si="336"/>
        <v>DNC</v>
      </c>
      <c r="DC2078" s="8" t="str">
        <f t="shared" si="337"/>
        <v>DNC</v>
      </c>
      <c r="DD2078" s="8">
        <v>1</v>
      </c>
      <c r="DE2078" s="8" t="s">
        <v>45</v>
      </c>
      <c r="DF2078" s="8" t="s">
        <v>45</v>
      </c>
      <c r="DG2078" s="8"/>
      <c r="DH2078" s="8"/>
      <c r="DI2078" s="8"/>
      <c r="DJ2078" s="8"/>
      <c r="DK2078" s="8"/>
      <c r="DL2078" s="8"/>
      <c r="DM2078" s="8"/>
      <c r="DN2078" s="8"/>
      <c r="DO2078" s="8"/>
      <c r="DP2078" s="100"/>
      <c r="DQ2078" s="8"/>
      <c r="DR2078" s="8"/>
      <c r="DS2078" s="8"/>
      <c r="DT2078" s="8"/>
    </row>
    <row r="2079" spans="1:124">
      <c r="A2079" s="115"/>
      <c r="B2079" s="89">
        <v>2076</v>
      </c>
      <c r="C2079" s="8"/>
      <c r="D2079" s="8"/>
      <c r="E2079" s="8" t="s">
        <v>4845</v>
      </c>
      <c r="F2079" s="8" t="s">
        <v>5895</v>
      </c>
      <c r="G2079" s="8"/>
      <c r="H2079" s="8"/>
      <c r="I2079" s="8"/>
      <c r="J2079" s="8"/>
      <c r="K2079" s="8"/>
      <c r="L2079" s="8"/>
      <c r="M2079" s="8"/>
      <c r="N2079" s="8"/>
      <c r="O2079" s="8"/>
      <c r="P2079" s="8" t="s">
        <v>4843</v>
      </c>
      <c r="Q2079" s="157" t="s">
        <v>7123</v>
      </c>
      <c r="R2079" s="8"/>
      <c r="S2079" s="8"/>
      <c r="T2079" s="8"/>
      <c r="U2079" s="8"/>
      <c r="V2079" s="8"/>
      <c r="W2079" s="8"/>
      <c r="X2079" s="8"/>
      <c r="Y2079" s="8"/>
      <c r="Z2079" s="8"/>
      <c r="AA2079" s="8"/>
      <c r="AB2079" s="8"/>
      <c r="AC2079" s="8" t="str">
        <f t="shared" si="329"/>
        <v>NO</v>
      </c>
      <c r="AD2079" s="8" t="str">
        <f t="shared" si="330"/>
        <v>DNC,,,,,,,,,,,,,</v>
      </c>
      <c r="AE2079" s="8"/>
      <c r="AF2079" s="8"/>
      <c r="AG2079" s="115"/>
      <c r="AH2079" s="8" t="s">
        <v>4845</v>
      </c>
      <c r="AI2079" s="8" t="s">
        <v>4845</v>
      </c>
      <c r="AJ2079" s="115"/>
      <c r="AK2079" s="115"/>
      <c r="AL2079" s="115"/>
      <c r="AM2079" s="115"/>
      <c r="AN2079" s="115"/>
      <c r="AO2079" s="115"/>
      <c r="AP2079" s="115"/>
      <c r="AQ2079" s="115"/>
      <c r="AR2079" s="115"/>
      <c r="AS2079" s="115"/>
      <c r="AT2079" s="115"/>
      <c r="AU2079" s="115"/>
      <c r="AV2079" s="115"/>
      <c r="AW2079" s="115"/>
      <c r="AX2079" s="115"/>
      <c r="AY2079" s="115"/>
      <c r="AZ2079" s="115"/>
      <c r="BA2079" s="115"/>
      <c r="BB2079" s="115"/>
      <c r="BC2079" s="115"/>
      <c r="BD2079" s="115"/>
      <c r="BE2079" s="115"/>
      <c r="BF2079" s="115"/>
      <c r="BG2079" s="115"/>
      <c r="BH2079" s="115"/>
      <c r="BI2079" s="115"/>
      <c r="BJ2079" s="115"/>
      <c r="BK2079" s="115"/>
      <c r="BL2079" s="115"/>
      <c r="BM2079" s="115"/>
      <c r="BN2079" s="115"/>
      <c r="BO2079" s="8"/>
      <c r="BP2079" s="8"/>
      <c r="BQ2079" s="8"/>
      <c r="BR2079" s="8"/>
      <c r="BS2079" s="8"/>
      <c r="BT2079" s="8"/>
      <c r="BU2079" s="8"/>
      <c r="BV2079" s="8"/>
      <c r="BW2079" s="8"/>
      <c r="BX2079" s="8"/>
      <c r="BY2079" s="8"/>
      <c r="BZ2079" s="8"/>
      <c r="CA2079" s="8"/>
      <c r="CB2079" s="8"/>
      <c r="CC2079" s="8"/>
      <c r="CD2079" s="100"/>
      <c r="CE2079" s="8" t="str">
        <f t="shared" si="328"/>
        <v>DNC</v>
      </c>
      <c r="CF2079" s="8" t="str">
        <f t="shared" si="331"/>
        <v>DNC</v>
      </c>
      <c r="CG2079" s="8" t="str">
        <f t="shared" si="332"/>
        <v>DNC</v>
      </c>
      <c r="CH2079" s="8" t="str">
        <f t="shared" si="333"/>
        <v>DNC</v>
      </c>
      <c r="CI2079" s="8">
        <v>1</v>
      </c>
      <c r="CJ2079" s="8" t="s">
        <v>45</v>
      </c>
      <c r="CK2079" s="8" t="s">
        <v>45</v>
      </c>
      <c r="CL2079" s="8"/>
      <c r="CM2079" s="8"/>
      <c r="CN2079" s="8"/>
      <c r="CO2079" s="8"/>
      <c r="CP2079" s="8"/>
      <c r="CQ2079" s="8"/>
      <c r="CR2079" s="8"/>
      <c r="CS2079" s="8"/>
      <c r="CT2079" s="8"/>
      <c r="CU2079" s="100"/>
      <c r="CV2079" s="8"/>
      <c r="CY2079" s="100"/>
      <c r="CZ2079" s="8" t="str">
        <f t="shared" si="334"/>
        <v>DNC</v>
      </c>
      <c r="DA2079" s="8" t="str">
        <f t="shared" si="335"/>
        <v>DNC</v>
      </c>
      <c r="DB2079" s="8" t="str">
        <f t="shared" si="336"/>
        <v>DNC</v>
      </c>
      <c r="DC2079" s="8" t="str">
        <f t="shared" si="337"/>
        <v>DNC</v>
      </c>
      <c r="DD2079" s="8">
        <v>1</v>
      </c>
      <c r="DE2079" s="8" t="s">
        <v>45</v>
      </c>
      <c r="DF2079" s="8" t="s">
        <v>45</v>
      </c>
      <c r="DG2079" s="8"/>
      <c r="DH2079" s="8"/>
      <c r="DI2079" s="8"/>
      <c r="DJ2079" s="8"/>
      <c r="DK2079" s="8"/>
      <c r="DL2079" s="8"/>
      <c r="DM2079" s="8"/>
      <c r="DN2079" s="8"/>
      <c r="DO2079" s="8"/>
      <c r="DP2079" s="100"/>
      <c r="DQ2079" s="8"/>
      <c r="DR2079" s="8"/>
      <c r="DS2079" s="8"/>
      <c r="DT2079" s="8"/>
    </row>
    <row r="2080" spans="1:124">
      <c r="A2080" s="115"/>
      <c r="B2080" s="89">
        <v>2077</v>
      </c>
      <c r="C2080" s="8"/>
      <c r="D2080" s="8"/>
      <c r="E2080" s="8" t="s">
        <v>4845</v>
      </c>
      <c r="F2080" s="8" t="s">
        <v>6766</v>
      </c>
      <c r="G2080" s="8"/>
      <c r="H2080" s="8"/>
      <c r="I2080" s="8"/>
      <c r="J2080" s="8"/>
      <c r="K2080" s="8"/>
      <c r="L2080" s="8"/>
      <c r="M2080" s="8"/>
      <c r="N2080" s="8"/>
      <c r="O2080" s="8"/>
      <c r="P2080" s="8" t="s">
        <v>4843</v>
      </c>
      <c r="Q2080" s="157" t="s">
        <v>7123</v>
      </c>
      <c r="R2080" s="8"/>
      <c r="S2080" s="8"/>
      <c r="T2080" s="8"/>
      <c r="U2080" s="8"/>
      <c r="V2080" s="8"/>
      <c r="W2080" s="8"/>
      <c r="X2080" s="8"/>
      <c r="Y2080" s="8"/>
      <c r="Z2080" s="8"/>
      <c r="AA2080" s="8"/>
      <c r="AB2080" s="8"/>
      <c r="AC2080" s="8" t="str">
        <f t="shared" si="329"/>
        <v>NO</v>
      </c>
      <c r="AD2080" s="8" t="str">
        <f t="shared" si="330"/>
        <v>DNC,,,,,,,,,,,,,</v>
      </c>
      <c r="AE2080" s="8"/>
      <c r="AF2080" s="8"/>
      <c r="AG2080" s="115"/>
      <c r="AH2080" s="8" t="s">
        <v>4845</v>
      </c>
      <c r="AI2080" s="8" t="s">
        <v>4845</v>
      </c>
      <c r="AJ2080" s="115"/>
      <c r="AK2080" s="115"/>
      <c r="AL2080" s="115"/>
      <c r="AM2080" s="115"/>
      <c r="AN2080" s="115"/>
      <c r="AO2080" s="115"/>
      <c r="AP2080" s="115"/>
      <c r="AQ2080" s="115"/>
      <c r="AR2080" s="115"/>
      <c r="AS2080" s="115"/>
      <c r="AT2080" s="115"/>
      <c r="AU2080" s="115"/>
      <c r="AV2080" s="115"/>
      <c r="AW2080" s="115"/>
      <c r="AX2080" s="115"/>
      <c r="AY2080" s="115"/>
      <c r="AZ2080" s="115"/>
      <c r="BA2080" s="115"/>
      <c r="BB2080" s="115"/>
      <c r="BC2080" s="115"/>
      <c r="BD2080" s="115"/>
      <c r="BE2080" s="115"/>
      <c r="BF2080" s="115"/>
      <c r="BG2080" s="115"/>
      <c r="BH2080" s="115"/>
      <c r="BI2080" s="115"/>
      <c r="BJ2080" s="115"/>
      <c r="BK2080" s="115"/>
      <c r="BL2080" s="115"/>
      <c r="BM2080" s="115"/>
      <c r="BN2080" s="115"/>
      <c r="BO2080" s="8"/>
      <c r="BP2080" s="8"/>
      <c r="BQ2080" s="8"/>
      <c r="BR2080" s="8"/>
      <c r="BS2080" s="8"/>
      <c r="BT2080" s="8"/>
      <c r="BU2080" s="8"/>
      <c r="BV2080" s="8"/>
      <c r="BW2080" s="8"/>
      <c r="BX2080" s="8"/>
      <c r="BY2080" s="8"/>
      <c r="BZ2080" s="8"/>
      <c r="CA2080" s="8"/>
      <c r="CB2080" s="8"/>
      <c r="CC2080" s="8"/>
      <c r="CD2080" s="100"/>
      <c r="CE2080" s="8" t="str">
        <f t="shared" si="328"/>
        <v>DNC</v>
      </c>
      <c r="CF2080" s="8" t="str">
        <f t="shared" si="331"/>
        <v>DNC</v>
      </c>
      <c r="CG2080" s="8" t="str">
        <f t="shared" si="332"/>
        <v>DNC</v>
      </c>
      <c r="CH2080" s="8" t="str">
        <f t="shared" si="333"/>
        <v>DNC</v>
      </c>
      <c r="CI2080" s="8">
        <v>1</v>
      </c>
      <c r="CJ2080" s="8" t="s">
        <v>45</v>
      </c>
      <c r="CK2080" s="8" t="s">
        <v>45</v>
      </c>
      <c r="CL2080" s="8"/>
      <c r="CM2080" s="8"/>
      <c r="CN2080" s="8"/>
      <c r="CO2080" s="8"/>
      <c r="CP2080" s="8"/>
      <c r="CQ2080" s="8"/>
      <c r="CR2080" s="8"/>
      <c r="CS2080" s="8"/>
      <c r="CT2080" s="8"/>
      <c r="CU2080" s="100"/>
      <c r="CV2080" s="8"/>
      <c r="CY2080" s="100"/>
      <c r="CZ2080" s="8" t="str">
        <f t="shared" si="334"/>
        <v>DNC</v>
      </c>
      <c r="DA2080" s="8" t="str">
        <f t="shared" si="335"/>
        <v>DNC</v>
      </c>
      <c r="DB2080" s="8" t="str">
        <f t="shared" si="336"/>
        <v>DNC</v>
      </c>
      <c r="DC2080" s="8" t="str">
        <f t="shared" si="337"/>
        <v>DNC</v>
      </c>
      <c r="DD2080" s="8">
        <v>1</v>
      </c>
      <c r="DE2080" s="8" t="s">
        <v>45</v>
      </c>
      <c r="DF2080" s="8" t="s">
        <v>45</v>
      </c>
      <c r="DG2080" s="8"/>
      <c r="DH2080" s="8"/>
      <c r="DI2080" s="8"/>
      <c r="DJ2080" s="8"/>
      <c r="DK2080" s="8"/>
      <c r="DL2080" s="8"/>
      <c r="DM2080" s="8"/>
      <c r="DN2080" s="8"/>
      <c r="DO2080" s="8"/>
      <c r="DP2080" s="100"/>
      <c r="DQ2080" s="8"/>
      <c r="DR2080" s="8"/>
      <c r="DS2080" s="8"/>
      <c r="DT2080" s="8"/>
    </row>
    <row r="2081" spans="1:124">
      <c r="A2081" s="115"/>
      <c r="B2081" s="89">
        <v>2078</v>
      </c>
      <c r="C2081" s="8"/>
      <c r="D2081" s="8"/>
      <c r="E2081" s="8" t="s">
        <v>4845</v>
      </c>
      <c r="F2081" s="8" t="s">
        <v>5107</v>
      </c>
      <c r="G2081" s="8"/>
      <c r="H2081" s="8"/>
      <c r="I2081" s="8"/>
      <c r="J2081" s="8"/>
      <c r="K2081" s="8"/>
      <c r="L2081" s="8"/>
      <c r="M2081" s="8"/>
      <c r="N2081" s="8"/>
      <c r="O2081" s="8"/>
      <c r="P2081" s="8" t="s">
        <v>4843</v>
      </c>
      <c r="Q2081" s="157" t="s">
        <v>7123</v>
      </c>
      <c r="R2081" s="8"/>
      <c r="S2081" s="8"/>
      <c r="T2081" s="8"/>
      <c r="U2081" s="8"/>
      <c r="V2081" s="8"/>
      <c r="W2081" s="8"/>
      <c r="X2081" s="8"/>
      <c r="Y2081" s="8"/>
      <c r="Z2081" s="8"/>
      <c r="AA2081" s="8"/>
      <c r="AB2081" s="8"/>
      <c r="AC2081" s="8" t="str">
        <f t="shared" si="329"/>
        <v>NO</v>
      </c>
      <c r="AD2081" s="8" t="str">
        <f t="shared" si="330"/>
        <v>DNC,,,,,,,,,,,,,</v>
      </c>
      <c r="AE2081" s="8"/>
      <c r="AF2081" s="8"/>
      <c r="AG2081" s="115"/>
      <c r="AH2081" s="8" t="s">
        <v>4845</v>
      </c>
      <c r="AI2081" s="8" t="s">
        <v>4845</v>
      </c>
      <c r="AJ2081" s="115"/>
      <c r="AK2081" s="115"/>
      <c r="AL2081" s="115"/>
      <c r="AM2081" s="115"/>
      <c r="AN2081" s="115"/>
      <c r="AO2081" s="115"/>
      <c r="AP2081" s="115"/>
      <c r="AQ2081" s="115"/>
      <c r="AR2081" s="115"/>
      <c r="AS2081" s="115"/>
      <c r="AT2081" s="115"/>
      <c r="AU2081" s="115"/>
      <c r="AV2081" s="115"/>
      <c r="AW2081" s="115"/>
      <c r="AX2081" s="115"/>
      <c r="AY2081" s="115"/>
      <c r="AZ2081" s="115"/>
      <c r="BA2081" s="115"/>
      <c r="BB2081" s="115"/>
      <c r="BC2081" s="115"/>
      <c r="BD2081" s="115"/>
      <c r="BE2081" s="115"/>
      <c r="BF2081" s="115"/>
      <c r="BG2081" s="115"/>
      <c r="BH2081" s="115"/>
      <c r="BI2081" s="115"/>
      <c r="BJ2081" s="115"/>
      <c r="BK2081" s="115"/>
      <c r="BL2081" s="115"/>
      <c r="BM2081" s="115"/>
      <c r="BN2081" s="115"/>
      <c r="BO2081" s="8"/>
      <c r="BP2081" s="8"/>
      <c r="BQ2081" s="8"/>
      <c r="BR2081" s="8"/>
      <c r="BS2081" s="8"/>
      <c r="BT2081" s="8"/>
      <c r="BU2081" s="8"/>
      <c r="BV2081" s="8"/>
      <c r="BW2081" s="8"/>
      <c r="BX2081" s="8"/>
      <c r="BY2081" s="8"/>
      <c r="BZ2081" s="8"/>
      <c r="CA2081" s="8"/>
      <c r="CB2081" s="8"/>
      <c r="CC2081" s="8"/>
      <c r="CD2081" s="100"/>
      <c r="CE2081" s="8" t="str">
        <f t="shared" si="328"/>
        <v>DNC</v>
      </c>
      <c r="CF2081" s="8" t="str">
        <f t="shared" si="331"/>
        <v>DNC</v>
      </c>
      <c r="CG2081" s="8" t="str">
        <f t="shared" si="332"/>
        <v>DNC</v>
      </c>
      <c r="CH2081" s="8" t="str">
        <f t="shared" si="333"/>
        <v>DNC</v>
      </c>
      <c r="CI2081" s="8">
        <v>1</v>
      </c>
      <c r="CJ2081" s="8" t="s">
        <v>45</v>
      </c>
      <c r="CK2081" s="8" t="s">
        <v>45</v>
      </c>
      <c r="CL2081" s="8"/>
      <c r="CM2081" s="8"/>
      <c r="CN2081" s="8"/>
      <c r="CO2081" s="8"/>
      <c r="CP2081" s="8"/>
      <c r="CQ2081" s="8"/>
      <c r="CR2081" s="8"/>
      <c r="CS2081" s="8"/>
      <c r="CT2081" s="8"/>
      <c r="CU2081" s="100"/>
      <c r="CV2081" s="8"/>
      <c r="CY2081" s="100"/>
      <c r="CZ2081" s="8" t="str">
        <f t="shared" si="334"/>
        <v>DNC</v>
      </c>
      <c r="DA2081" s="8" t="str">
        <f t="shared" si="335"/>
        <v>DNC</v>
      </c>
      <c r="DB2081" s="8" t="str">
        <f t="shared" si="336"/>
        <v>DNC</v>
      </c>
      <c r="DC2081" s="8" t="str">
        <f t="shared" si="337"/>
        <v>DNC</v>
      </c>
      <c r="DD2081" s="8">
        <v>1</v>
      </c>
      <c r="DE2081" s="8" t="s">
        <v>45</v>
      </c>
      <c r="DF2081" s="8" t="s">
        <v>45</v>
      </c>
      <c r="DG2081" s="8"/>
      <c r="DH2081" s="8"/>
      <c r="DI2081" s="8"/>
      <c r="DJ2081" s="8"/>
      <c r="DK2081" s="8"/>
      <c r="DL2081" s="8"/>
      <c r="DM2081" s="8"/>
      <c r="DN2081" s="8"/>
      <c r="DO2081" s="8"/>
      <c r="DP2081" s="100"/>
      <c r="DQ2081" s="8"/>
      <c r="DR2081" s="8"/>
      <c r="DS2081" s="8"/>
      <c r="DT2081" s="8"/>
    </row>
    <row r="2082" spans="1:124">
      <c r="A2082" s="115"/>
      <c r="B2082" s="89">
        <v>2079</v>
      </c>
      <c r="C2082" s="8"/>
      <c r="D2082" s="8"/>
      <c r="E2082" s="8" t="s">
        <v>4845</v>
      </c>
      <c r="F2082" s="8" t="s">
        <v>5102</v>
      </c>
      <c r="G2082" s="8"/>
      <c r="H2082" s="8"/>
      <c r="I2082" s="8"/>
      <c r="J2082" s="8"/>
      <c r="K2082" s="8"/>
      <c r="L2082" s="8"/>
      <c r="M2082" s="8"/>
      <c r="N2082" s="8"/>
      <c r="O2082" s="8"/>
      <c r="P2082" s="8" t="s">
        <v>4843</v>
      </c>
      <c r="Q2082" s="157" t="s">
        <v>7123</v>
      </c>
      <c r="R2082" s="8"/>
      <c r="S2082" s="8"/>
      <c r="T2082" s="8"/>
      <c r="U2082" s="8"/>
      <c r="V2082" s="8"/>
      <c r="W2082" s="8"/>
      <c r="X2082" s="8"/>
      <c r="Y2082" s="8"/>
      <c r="Z2082" s="8"/>
      <c r="AA2082" s="8"/>
      <c r="AB2082" s="8"/>
      <c r="AC2082" s="8" t="str">
        <f t="shared" si="329"/>
        <v>NO</v>
      </c>
      <c r="AD2082" s="8" t="str">
        <f t="shared" si="330"/>
        <v>DNC,,,,,,,,,,,,,</v>
      </c>
      <c r="AE2082" s="8"/>
      <c r="AF2082" s="8"/>
      <c r="AG2082" s="115"/>
      <c r="AH2082" s="8" t="s">
        <v>4845</v>
      </c>
      <c r="AI2082" s="8" t="s">
        <v>4845</v>
      </c>
      <c r="AJ2082" s="115"/>
      <c r="AK2082" s="115"/>
      <c r="AL2082" s="115"/>
      <c r="AM2082" s="115"/>
      <c r="AN2082" s="115"/>
      <c r="AO2082" s="115"/>
      <c r="AP2082" s="115"/>
      <c r="AQ2082" s="115"/>
      <c r="AR2082" s="115"/>
      <c r="AS2082" s="115"/>
      <c r="AT2082" s="115"/>
      <c r="AU2082" s="115"/>
      <c r="AV2082" s="115"/>
      <c r="AW2082" s="115"/>
      <c r="AX2082" s="115"/>
      <c r="AY2082" s="115"/>
      <c r="AZ2082" s="115"/>
      <c r="BA2082" s="115"/>
      <c r="BB2082" s="115"/>
      <c r="BC2082" s="115"/>
      <c r="BD2082" s="115"/>
      <c r="BE2082" s="115"/>
      <c r="BF2082" s="115"/>
      <c r="BG2082" s="115"/>
      <c r="BH2082" s="115"/>
      <c r="BI2082" s="115"/>
      <c r="BJ2082" s="115"/>
      <c r="BK2082" s="115"/>
      <c r="BL2082" s="115"/>
      <c r="BM2082" s="115"/>
      <c r="BN2082" s="115"/>
      <c r="BO2082" s="8"/>
      <c r="BP2082" s="8"/>
      <c r="BQ2082" s="8"/>
      <c r="BR2082" s="8"/>
      <c r="BS2082" s="8"/>
      <c r="BT2082" s="8"/>
      <c r="BU2082" s="8"/>
      <c r="BV2082" s="8"/>
      <c r="BW2082" s="8"/>
      <c r="BX2082" s="8"/>
      <c r="BY2082" s="8"/>
      <c r="BZ2082" s="8"/>
      <c r="CA2082" s="8"/>
      <c r="CB2082" s="8"/>
      <c r="CC2082" s="8"/>
      <c r="CD2082" s="100"/>
      <c r="CE2082" s="8" t="str">
        <f t="shared" si="328"/>
        <v>DNC</v>
      </c>
      <c r="CF2082" s="8" t="str">
        <f t="shared" si="331"/>
        <v>DNC</v>
      </c>
      <c r="CG2082" s="8" t="str">
        <f t="shared" si="332"/>
        <v>DNC</v>
      </c>
      <c r="CH2082" s="8" t="str">
        <f t="shared" si="333"/>
        <v>DNC</v>
      </c>
      <c r="CI2082" s="8">
        <v>1</v>
      </c>
      <c r="CJ2082" s="8" t="s">
        <v>45</v>
      </c>
      <c r="CK2082" s="8" t="s">
        <v>45</v>
      </c>
      <c r="CL2082" s="8"/>
      <c r="CM2082" s="8"/>
      <c r="CN2082" s="8"/>
      <c r="CO2082" s="8"/>
      <c r="CP2082" s="8"/>
      <c r="CQ2082" s="8"/>
      <c r="CR2082" s="8"/>
      <c r="CS2082" s="8"/>
      <c r="CT2082" s="8"/>
      <c r="CU2082" s="100"/>
      <c r="CV2082" s="8"/>
      <c r="CY2082" s="100"/>
      <c r="CZ2082" s="8" t="str">
        <f t="shared" si="334"/>
        <v>DNC</v>
      </c>
      <c r="DA2082" s="8" t="str">
        <f t="shared" si="335"/>
        <v>DNC</v>
      </c>
      <c r="DB2082" s="8" t="str">
        <f t="shared" si="336"/>
        <v>DNC</v>
      </c>
      <c r="DC2082" s="8" t="str">
        <f t="shared" si="337"/>
        <v>DNC</v>
      </c>
      <c r="DD2082" s="8">
        <v>1</v>
      </c>
      <c r="DE2082" s="8" t="s">
        <v>45</v>
      </c>
      <c r="DF2082" s="8" t="s">
        <v>45</v>
      </c>
      <c r="DG2082" s="8"/>
      <c r="DH2082" s="8"/>
      <c r="DI2082" s="8"/>
      <c r="DJ2082" s="8"/>
      <c r="DK2082" s="8"/>
      <c r="DL2082" s="8"/>
      <c r="DM2082" s="8"/>
      <c r="DN2082" s="8"/>
      <c r="DO2082" s="8"/>
      <c r="DP2082" s="100"/>
      <c r="DQ2082" s="8"/>
      <c r="DR2082" s="8"/>
      <c r="DS2082" s="8"/>
      <c r="DT2082" s="8"/>
    </row>
    <row r="2083" spans="1:124">
      <c r="A2083" s="115"/>
      <c r="B2083" s="89">
        <v>2080</v>
      </c>
      <c r="C2083" s="8"/>
      <c r="D2083" s="8"/>
      <c r="E2083" s="8" t="s">
        <v>4845</v>
      </c>
      <c r="F2083" s="8" t="s">
        <v>5886</v>
      </c>
      <c r="G2083" s="8"/>
      <c r="H2083" s="8"/>
      <c r="I2083" s="8"/>
      <c r="J2083" s="8"/>
      <c r="K2083" s="8"/>
      <c r="L2083" s="8"/>
      <c r="M2083" s="8"/>
      <c r="N2083" s="8"/>
      <c r="O2083" s="8"/>
      <c r="P2083" s="8" t="s">
        <v>4843</v>
      </c>
      <c r="Q2083" s="157" t="s">
        <v>7123</v>
      </c>
      <c r="R2083" s="8"/>
      <c r="S2083" s="8"/>
      <c r="T2083" s="8"/>
      <c r="U2083" s="8"/>
      <c r="V2083" s="8"/>
      <c r="W2083" s="8"/>
      <c r="X2083" s="8"/>
      <c r="Y2083" s="8"/>
      <c r="Z2083" s="8"/>
      <c r="AA2083" s="8"/>
      <c r="AB2083" s="8"/>
      <c r="AC2083" s="8" t="str">
        <f t="shared" si="329"/>
        <v>NO</v>
      </c>
      <c r="AD2083" s="8" t="str">
        <f t="shared" si="330"/>
        <v>DNC,,,,,,,,,,,,,</v>
      </c>
      <c r="AE2083" s="8"/>
      <c r="AF2083" s="8"/>
      <c r="AG2083" s="115"/>
      <c r="AH2083" s="8" t="s">
        <v>4845</v>
      </c>
      <c r="AI2083" s="8" t="s">
        <v>4845</v>
      </c>
      <c r="AJ2083" s="115"/>
      <c r="AK2083" s="115"/>
      <c r="AL2083" s="115"/>
      <c r="AM2083" s="115"/>
      <c r="AN2083" s="115"/>
      <c r="AO2083" s="115"/>
      <c r="AP2083" s="115"/>
      <c r="AQ2083" s="115"/>
      <c r="AR2083" s="115"/>
      <c r="AS2083" s="115"/>
      <c r="AT2083" s="115"/>
      <c r="AU2083" s="115"/>
      <c r="AV2083" s="115"/>
      <c r="AW2083" s="115"/>
      <c r="AX2083" s="115"/>
      <c r="AY2083" s="115"/>
      <c r="AZ2083" s="115"/>
      <c r="BA2083" s="115"/>
      <c r="BB2083" s="115"/>
      <c r="BC2083" s="115"/>
      <c r="BD2083" s="115"/>
      <c r="BE2083" s="115"/>
      <c r="BF2083" s="115"/>
      <c r="BG2083" s="115"/>
      <c r="BH2083" s="115"/>
      <c r="BI2083" s="115"/>
      <c r="BJ2083" s="115"/>
      <c r="BK2083" s="115"/>
      <c r="BL2083" s="115"/>
      <c r="BM2083" s="115"/>
      <c r="BN2083" s="115"/>
      <c r="BO2083" s="8"/>
      <c r="BP2083" s="8"/>
      <c r="BQ2083" s="8"/>
      <c r="BR2083" s="8"/>
      <c r="BS2083" s="8"/>
      <c r="BT2083" s="8"/>
      <c r="BU2083" s="8"/>
      <c r="BV2083" s="8"/>
      <c r="BW2083" s="8"/>
      <c r="BX2083" s="8"/>
      <c r="BY2083" s="8"/>
      <c r="BZ2083" s="8"/>
      <c r="CA2083" s="8"/>
      <c r="CB2083" s="8"/>
      <c r="CC2083" s="8"/>
      <c r="CD2083" s="100"/>
      <c r="CE2083" s="8" t="str">
        <f t="shared" si="328"/>
        <v>DNC</v>
      </c>
      <c r="CF2083" s="8" t="str">
        <f t="shared" si="331"/>
        <v>DNC</v>
      </c>
      <c r="CG2083" s="8" t="str">
        <f t="shared" si="332"/>
        <v>DNC</v>
      </c>
      <c r="CH2083" s="8" t="str">
        <f t="shared" si="333"/>
        <v>DNC</v>
      </c>
      <c r="CI2083" s="8">
        <v>1</v>
      </c>
      <c r="CJ2083" s="8" t="s">
        <v>45</v>
      </c>
      <c r="CK2083" s="8" t="s">
        <v>45</v>
      </c>
      <c r="CL2083" s="8"/>
      <c r="CM2083" s="8"/>
      <c r="CN2083" s="8"/>
      <c r="CO2083" s="8"/>
      <c r="CP2083" s="8"/>
      <c r="CQ2083" s="8"/>
      <c r="CR2083" s="8"/>
      <c r="CS2083" s="8"/>
      <c r="CT2083" s="8"/>
      <c r="CU2083" s="100"/>
      <c r="CV2083" s="8"/>
      <c r="CY2083" s="100"/>
      <c r="CZ2083" s="8" t="str">
        <f t="shared" si="334"/>
        <v>DNC</v>
      </c>
      <c r="DA2083" s="8" t="str">
        <f t="shared" si="335"/>
        <v>DNC</v>
      </c>
      <c r="DB2083" s="8" t="str">
        <f t="shared" si="336"/>
        <v>DNC</v>
      </c>
      <c r="DC2083" s="8" t="str">
        <f t="shared" si="337"/>
        <v>DNC</v>
      </c>
      <c r="DD2083" s="8">
        <v>1</v>
      </c>
      <c r="DE2083" s="8" t="s">
        <v>45</v>
      </c>
      <c r="DF2083" s="8" t="s">
        <v>45</v>
      </c>
      <c r="DG2083" s="8"/>
      <c r="DH2083" s="8"/>
      <c r="DI2083" s="8"/>
      <c r="DJ2083" s="8"/>
      <c r="DK2083" s="8"/>
      <c r="DL2083" s="8"/>
      <c r="DM2083" s="8"/>
      <c r="DN2083" s="8"/>
      <c r="DO2083" s="8"/>
      <c r="DP2083" s="100"/>
      <c r="DQ2083" s="8"/>
      <c r="DR2083" s="8"/>
      <c r="DS2083" s="8"/>
      <c r="DT2083" s="8"/>
    </row>
    <row r="2084" spans="1:124">
      <c r="A2084" s="115"/>
      <c r="B2084" s="89">
        <v>2081</v>
      </c>
      <c r="C2084" s="8"/>
      <c r="D2084" s="8"/>
      <c r="E2084" s="8" t="s">
        <v>4845</v>
      </c>
      <c r="F2084" s="8" t="s">
        <v>5916</v>
      </c>
      <c r="G2084" s="8"/>
      <c r="H2084" s="8"/>
      <c r="I2084" s="8"/>
      <c r="J2084" s="8"/>
      <c r="K2084" s="8"/>
      <c r="L2084" s="8"/>
      <c r="M2084" s="8"/>
      <c r="N2084" s="8"/>
      <c r="O2084" s="8"/>
      <c r="P2084" s="8" t="s">
        <v>4843</v>
      </c>
      <c r="Q2084" s="157" t="s">
        <v>7123</v>
      </c>
      <c r="R2084" s="8"/>
      <c r="S2084" s="8"/>
      <c r="T2084" s="8"/>
      <c r="U2084" s="8"/>
      <c r="V2084" s="8"/>
      <c r="W2084" s="8"/>
      <c r="X2084" s="8"/>
      <c r="Y2084" s="8"/>
      <c r="Z2084" s="8"/>
      <c r="AA2084" s="8"/>
      <c r="AB2084" s="8"/>
      <c r="AC2084" s="8" t="str">
        <f t="shared" si="329"/>
        <v>NO</v>
      </c>
      <c r="AD2084" s="8" t="str">
        <f t="shared" si="330"/>
        <v>DNC,,,,,,,,,,,,,</v>
      </c>
      <c r="AE2084" s="8"/>
      <c r="AF2084" s="8"/>
      <c r="AG2084" s="115"/>
      <c r="AH2084" s="8" t="s">
        <v>4845</v>
      </c>
      <c r="AI2084" s="8" t="s">
        <v>4845</v>
      </c>
      <c r="AJ2084" s="115"/>
      <c r="AK2084" s="115"/>
      <c r="AL2084" s="115"/>
      <c r="AM2084" s="115"/>
      <c r="AN2084" s="115"/>
      <c r="AO2084" s="115"/>
      <c r="AP2084" s="115"/>
      <c r="AQ2084" s="115"/>
      <c r="AR2084" s="115"/>
      <c r="AS2084" s="115"/>
      <c r="AT2084" s="115"/>
      <c r="AU2084" s="115"/>
      <c r="AV2084" s="115"/>
      <c r="AW2084" s="115"/>
      <c r="AX2084" s="115"/>
      <c r="AY2084" s="115"/>
      <c r="AZ2084" s="115"/>
      <c r="BA2084" s="115"/>
      <c r="BB2084" s="115"/>
      <c r="BC2084" s="115"/>
      <c r="BD2084" s="115"/>
      <c r="BE2084" s="115"/>
      <c r="BF2084" s="115"/>
      <c r="BG2084" s="115"/>
      <c r="BH2084" s="115"/>
      <c r="BI2084" s="115"/>
      <c r="BJ2084" s="115"/>
      <c r="BK2084" s="115"/>
      <c r="BL2084" s="115"/>
      <c r="BM2084" s="115"/>
      <c r="BN2084" s="115"/>
      <c r="BO2084" s="8"/>
      <c r="BP2084" s="8"/>
      <c r="BQ2084" s="8"/>
      <c r="BR2084" s="8"/>
      <c r="BS2084" s="8"/>
      <c r="BT2084" s="8"/>
      <c r="BU2084" s="8"/>
      <c r="BV2084" s="8"/>
      <c r="BW2084" s="8"/>
      <c r="BX2084" s="8"/>
      <c r="BY2084" s="8"/>
      <c r="BZ2084" s="8"/>
      <c r="CA2084" s="8"/>
      <c r="CB2084" s="8"/>
      <c r="CC2084" s="8"/>
      <c r="CD2084" s="100"/>
      <c r="CE2084" s="8" t="str">
        <f t="shared" si="328"/>
        <v>DNC</v>
      </c>
      <c r="CF2084" s="8" t="str">
        <f t="shared" si="331"/>
        <v>DNC</v>
      </c>
      <c r="CG2084" s="8" t="str">
        <f t="shared" si="332"/>
        <v>DNC</v>
      </c>
      <c r="CH2084" s="8" t="str">
        <f t="shared" si="333"/>
        <v>DNC</v>
      </c>
      <c r="CI2084" s="8">
        <v>1</v>
      </c>
      <c r="CJ2084" s="8" t="s">
        <v>45</v>
      </c>
      <c r="CK2084" s="8" t="s">
        <v>45</v>
      </c>
      <c r="CL2084" s="8"/>
      <c r="CM2084" s="8"/>
      <c r="CN2084" s="8"/>
      <c r="CO2084" s="8"/>
      <c r="CP2084" s="8"/>
      <c r="CQ2084" s="8"/>
      <c r="CR2084" s="8"/>
      <c r="CS2084" s="8"/>
      <c r="CT2084" s="8"/>
      <c r="CU2084" s="100"/>
      <c r="CV2084" s="8"/>
      <c r="CY2084" s="100"/>
      <c r="CZ2084" s="8" t="str">
        <f t="shared" si="334"/>
        <v>DNC</v>
      </c>
      <c r="DA2084" s="8" t="str">
        <f t="shared" si="335"/>
        <v>DNC</v>
      </c>
      <c r="DB2084" s="8" t="str">
        <f t="shared" si="336"/>
        <v>DNC</v>
      </c>
      <c r="DC2084" s="8" t="str">
        <f t="shared" si="337"/>
        <v>DNC</v>
      </c>
      <c r="DD2084" s="8">
        <v>1</v>
      </c>
      <c r="DE2084" s="8" t="s">
        <v>45</v>
      </c>
      <c r="DF2084" s="8" t="s">
        <v>45</v>
      </c>
      <c r="DG2084" s="8"/>
      <c r="DH2084" s="8"/>
      <c r="DI2084" s="8"/>
      <c r="DJ2084" s="8"/>
      <c r="DK2084" s="8"/>
      <c r="DL2084" s="8"/>
      <c r="DM2084" s="8"/>
      <c r="DN2084" s="8"/>
      <c r="DO2084" s="8"/>
      <c r="DP2084" s="100"/>
      <c r="DQ2084" s="8"/>
      <c r="DR2084" s="8"/>
      <c r="DS2084" s="8"/>
      <c r="DT2084" s="8"/>
    </row>
    <row r="2085" spans="1:124">
      <c r="A2085" s="115"/>
      <c r="B2085" s="89">
        <v>2082</v>
      </c>
      <c r="C2085" s="8"/>
      <c r="D2085" s="8"/>
      <c r="E2085" s="8" t="s">
        <v>4845</v>
      </c>
      <c r="F2085" s="8" t="s">
        <v>6982</v>
      </c>
      <c r="G2085" s="8"/>
      <c r="H2085" s="8"/>
      <c r="I2085" s="8"/>
      <c r="J2085" s="8"/>
      <c r="K2085" s="8"/>
      <c r="L2085" s="8"/>
      <c r="M2085" s="8"/>
      <c r="N2085" s="8"/>
      <c r="O2085" s="8"/>
      <c r="P2085" s="8" t="s">
        <v>4843</v>
      </c>
      <c r="Q2085" s="157" t="s">
        <v>7123</v>
      </c>
      <c r="R2085" s="8"/>
      <c r="S2085" s="8"/>
      <c r="T2085" s="8"/>
      <c r="U2085" s="8"/>
      <c r="V2085" s="8"/>
      <c r="W2085" s="8"/>
      <c r="X2085" s="8"/>
      <c r="Y2085" s="8"/>
      <c r="Z2085" s="8"/>
      <c r="AA2085" s="8"/>
      <c r="AB2085" s="8"/>
      <c r="AC2085" s="8" t="str">
        <f t="shared" si="329"/>
        <v>NO</v>
      </c>
      <c r="AD2085" s="8" t="str">
        <f t="shared" si="330"/>
        <v>DNC,,,,,,,,,,,,,</v>
      </c>
      <c r="AE2085" s="8"/>
      <c r="AF2085" s="8"/>
      <c r="AG2085" s="115"/>
      <c r="AH2085" s="8" t="s">
        <v>4845</v>
      </c>
      <c r="AI2085" s="8" t="s">
        <v>4845</v>
      </c>
      <c r="AJ2085" s="115"/>
      <c r="AK2085" s="115"/>
      <c r="AL2085" s="115"/>
      <c r="AM2085" s="115"/>
      <c r="AN2085" s="115"/>
      <c r="AO2085" s="115"/>
      <c r="AP2085" s="115"/>
      <c r="AQ2085" s="115"/>
      <c r="AR2085" s="115"/>
      <c r="AS2085" s="115"/>
      <c r="AT2085" s="115"/>
      <c r="AU2085" s="115"/>
      <c r="AV2085" s="115"/>
      <c r="AW2085" s="115"/>
      <c r="AX2085" s="115"/>
      <c r="AY2085" s="115"/>
      <c r="AZ2085" s="115"/>
      <c r="BA2085" s="115"/>
      <c r="BB2085" s="115"/>
      <c r="BC2085" s="115"/>
      <c r="BD2085" s="115"/>
      <c r="BE2085" s="115"/>
      <c r="BF2085" s="115"/>
      <c r="BG2085" s="115"/>
      <c r="BH2085" s="115"/>
      <c r="BI2085" s="115"/>
      <c r="BJ2085" s="115"/>
      <c r="BK2085" s="115"/>
      <c r="BL2085" s="115"/>
      <c r="BM2085" s="115"/>
      <c r="BN2085" s="115"/>
      <c r="BO2085" s="8"/>
      <c r="BP2085" s="8"/>
      <c r="BQ2085" s="8"/>
      <c r="BR2085" s="8"/>
      <c r="BS2085" s="8"/>
      <c r="BT2085" s="8"/>
      <c r="BU2085" s="8"/>
      <c r="BV2085" s="8"/>
      <c r="BW2085" s="8"/>
      <c r="BX2085" s="8"/>
      <c r="BY2085" s="8"/>
      <c r="BZ2085" s="8"/>
      <c r="CA2085" s="8"/>
      <c r="CB2085" s="8"/>
      <c r="CC2085" s="8"/>
      <c r="CD2085" s="100"/>
      <c r="CE2085" s="8" t="str">
        <f t="shared" si="328"/>
        <v>DNC</v>
      </c>
      <c r="CF2085" s="8" t="str">
        <f t="shared" si="331"/>
        <v>DNC</v>
      </c>
      <c r="CG2085" s="8" t="str">
        <f t="shared" si="332"/>
        <v>DNC</v>
      </c>
      <c r="CH2085" s="8" t="str">
        <f t="shared" si="333"/>
        <v>DNC</v>
      </c>
      <c r="CI2085" s="8">
        <v>1</v>
      </c>
      <c r="CJ2085" s="8" t="s">
        <v>45</v>
      </c>
      <c r="CK2085" s="8" t="s">
        <v>45</v>
      </c>
      <c r="CL2085" s="8"/>
      <c r="CM2085" s="8"/>
      <c r="CN2085" s="8"/>
      <c r="CO2085" s="8"/>
      <c r="CP2085" s="8"/>
      <c r="CQ2085" s="8"/>
      <c r="CR2085" s="8"/>
      <c r="CS2085" s="8"/>
      <c r="CT2085" s="8"/>
      <c r="CU2085" s="100"/>
      <c r="CV2085" s="8"/>
      <c r="CY2085" s="100"/>
      <c r="CZ2085" s="8" t="str">
        <f t="shared" si="334"/>
        <v>DNC</v>
      </c>
      <c r="DA2085" s="8" t="str">
        <f t="shared" si="335"/>
        <v>DNC</v>
      </c>
      <c r="DB2085" s="8" t="str">
        <f t="shared" si="336"/>
        <v>DNC</v>
      </c>
      <c r="DC2085" s="8" t="str">
        <f t="shared" si="337"/>
        <v>DNC</v>
      </c>
      <c r="DD2085" s="8">
        <v>1</v>
      </c>
      <c r="DE2085" s="8" t="s">
        <v>45</v>
      </c>
      <c r="DF2085" s="8" t="s">
        <v>45</v>
      </c>
      <c r="DG2085" s="8"/>
      <c r="DH2085" s="8"/>
      <c r="DI2085" s="8"/>
      <c r="DJ2085" s="8"/>
      <c r="DK2085" s="8"/>
      <c r="DL2085" s="8"/>
      <c r="DM2085" s="8"/>
      <c r="DN2085" s="8"/>
      <c r="DO2085" s="8"/>
      <c r="DP2085" s="100"/>
      <c r="DQ2085" s="8"/>
      <c r="DR2085" s="8"/>
      <c r="DS2085" s="8"/>
      <c r="DT2085" s="8"/>
    </row>
    <row r="2086" spans="1:124">
      <c r="A2086" s="115"/>
      <c r="B2086" s="89">
        <v>2083</v>
      </c>
      <c r="C2086" s="8"/>
      <c r="D2086" s="8"/>
      <c r="E2086" s="8" t="s">
        <v>4845</v>
      </c>
      <c r="F2086" s="8" t="s">
        <v>5918</v>
      </c>
      <c r="G2086" s="8"/>
      <c r="H2086" s="8"/>
      <c r="I2086" s="8"/>
      <c r="J2086" s="8"/>
      <c r="K2086" s="8"/>
      <c r="L2086" s="8"/>
      <c r="M2086" s="8"/>
      <c r="N2086" s="8"/>
      <c r="O2086" s="8"/>
      <c r="P2086" s="8" t="s">
        <v>4843</v>
      </c>
      <c r="Q2086" s="157" t="s">
        <v>7123</v>
      </c>
      <c r="R2086" s="8"/>
      <c r="S2086" s="8"/>
      <c r="T2086" s="8"/>
      <c r="U2086" s="8"/>
      <c r="V2086" s="8"/>
      <c r="W2086" s="8"/>
      <c r="X2086" s="8"/>
      <c r="Y2086" s="8"/>
      <c r="Z2086" s="8"/>
      <c r="AA2086" s="8"/>
      <c r="AB2086" s="8"/>
      <c r="AC2086" s="8" t="str">
        <f t="shared" si="329"/>
        <v>NO</v>
      </c>
      <c r="AD2086" s="8" t="str">
        <f t="shared" si="330"/>
        <v>DNC,,,,,,,,,,,,,</v>
      </c>
      <c r="AE2086" s="8"/>
      <c r="AF2086" s="8"/>
      <c r="AG2086" s="115"/>
      <c r="AH2086" s="8" t="s">
        <v>4845</v>
      </c>
      <c r="AI2086" s="8" t="s">
        <v>4845</v>
      </c>
      <c r="AJ2086" s="115"/>
      <c r="AK2086" s="115"/>
      <c r="AL2086" s="115"/>
      <c r="AM2086" s="115"/>
      <c r="AN2086" s="115"/>
      <c r="AO2086" s="115"/>
      <c r="AP2086" s="115"/>
      <c r="AQ2086" s="115"/>
      <c r="AR2086" s="115"/>
      <c r="AS2086" s="115"/>
      <c r="AT2086" s="115"/>
      <c r="AU2086" s="115"/>
      <c r="AV2086" s="115"/>
      <c r="AW2086" s="115"/>
      <c r="AX2086" s="115"/>
      <c r="AY2086" s="115"/>
      <c r="AZ2086" s="115"/>
      <c r="BA2086" s="115"/>
      <c r="BB2086" s="115"/>
      <c r="BC2086" s="115"/>
      <c r="BD2086" s="115"/>
      <c r="BE2086" s="115"/>
      <c r="BF2086" s="115"/>
      <c r="BG2086" s="115"/>
      <c r="BH2086" s="115"/>
      <c r="BI2086" s="115"/>
      <c r="BJ2086" s="115"/>
      <c r="BK2086" s="115"/>
      <c r="BL2086" s="115"/>
      <c r="BM2086" s="115"/>
      <c r="BN2086" s="115"/>
      <c r="BO2086" s="8"/>
      <c r="BP2086" s="8"/>
      <c r="BQ2086" s="8"/>
      <c r="BR2086" s="8"/>
      <c r="BS2086" s="8"/>
      <c r="BT2086" s="8"/>
      <c r="BU2086" s="8"/>
      <c r="BV2086" s="8"/>
      <c r="BW2086" s="8"/>
      <c r="BX2086" s="8"/>
      <c r="BY2086" s="8"/>
      <c r="BZ2086" s="8"/>
      <c r="CA2086" s="8"/>
      <c r="CB2086" s="8"/>
      <c r="CC2086" s="8"/>
      <c r="CD2086" s="100"/>
      <c r="CE2086" s="8" t="str">
        <f t="shared" si="328"/>
        <v>DNC</v>
      </c>
      <c r="CF2086" s="8" t="str">
        <f t="shared" si="331"/>
        <v>DNC</v>
      </c>
      <c r="CG2086" s="8" t="str">
        <f t="shared" si="332"/>
        <v>DNC</v>
      </c>
      <c r="CH2086" s="8" t="str">
        <f t="shared" si="333"/>
        <v>DNC</v>
      </c>
      <c r="CI2086" s="8">
        <v>1</v>
      </c>
      <c r="CJ2086" s="8" t="s">
        <v>45</v>
      </c>
      <c r="CK2086" s="8" t="s">
        <v>45</v>
      </c>
      <c r="CL2086" s="8"/>
      <c r="CM2086" s="8"/>
      <c r="CN2086" s="8"/>
      <c r="CO2086" s="8"/>
      <c r="CP2086" s="8"/>
      <c r="CQ2086" s="8"/>
      <c r="CR2086" s="8"/>
      <c r="CS2086" s="8"/>
      <c r="CT2086" s="8"/>
      <c r="CU2086" s="100"/>
      <c r="CV2086" s="8"/>
      <c r="CY2086" s="100"/>
      <c r="CZ2086" s="8" t="str">
        <f t="shared" si="334"/>
        <v>DNC</v>
      </c>
      <c r="DA2086" s="8" t="str">
        <f t="shared" si="335"/>
        <v>DNC</v>
      </c>
      <c r="DB2086" s="8" t="str">
        <f t="shared" si="336"/>
        <v>DNC</v>
      </c>
      <c r="DC2086" s="8" t="str">
        <f t="shared" si="337"/>
        <v>DNC</v>
      </c>
      <c r="DD2086" s="8">
        <v>1</v>
      </c>
      <c r="DE2086" s="8" t="s">
        <v>45</v>
      </c>
      <c r="DF2086" s="8" t="s">
        <v>45</v>
      </c>
      <c r="DG2086" s="8"/>
      <c r="DH2086" s="8"/>
      <c r="DI2086" s="8"/>
      <c r="DJ2086" s="8"/>
      <c r="DK2086" s="8"/>
      <c r="DL2086" s="8"/>
      <c r="DM2086" s="8"/>
      <c r="DN2086" s="8"/>
      <c r="DO2086" s="8"/>
      <c r="DP2086" s="100"/>
      <c r="DQ2086" s="8"/>
      <c r="DR2086" s="8"/>
      <c r="DS2086" s="8"/>
      <c r="DT2086" s="8"/>
    </row>
    <row r="2087" spans="1:124">
      <c r="A2087" s="115"/>
      <c r="B2087" s="89">
        <v>2084</v>
      </c>
      <c r="C2087" s="8"/>
      <c r="D2087" s="8"/>
      <c r="E2087" s="8" t="s">
        <v>4845</v>
      </c>
      <c r="F2087" s="8" t="s">
        <v>6983</v>
      </c>
      <c r="G2087" s="8"/>
      <c r="H2087" s="8"/>
      <c r="I2087" s="8"/>
      <c r="J2087" s="8"/>
      <c r="K2087" s="8"/>
      <c r="L2087" s="8"/>
      <c r="M2087" s="8"/>
      <c r="N2087" s="8"/>
      <c r="O2087" s="8"/>
      <c r="P2087" s="8" t="s">
        <v>4843</v>
      </c>
      <c r="Q2087" s="157" t="s">
        <v>7123</v>
      </c>
      <c r="R2087" s="8"/>
      <c r="S2087" s="8"/>
      <c r="T2087" s="8"/>
      <c r="U2087" s="8"/>
      <c r="V2087" s="8"/>
      <c r="W2087" s="8"/>
      <c r="X2087" s="8"/>
      <c r="Y2087" s="8"/>
      <c r="Z2087" s="8"/>
      <c r="AA2087" s="8"/>
      <c r="AB2087" s="8"/>
      <c r="AC2087" s="8" t="str">
        <f t="shared" si="329"/>
        <v>NO</v>
      </c>
      <c r="AD2087" s="8" t="str">
        <f t="shared" si="330"/>
        <v>DNC,,,,,,,,,,,,,</v>
      </c>
      <c r="AE2087" s="8"/>
      <c r="AF2087" s="8"/>
      <c r="AG2087" s="115"/>
      <c r="AH2087" s="8" t="s">
        <v>4845</v>
      </c>
      <c r="AI2087" s="8" t="s">
        <v>4845</v>
      </c>
      <c r="AJ2087" s="115"/>
      <c r="AK2087" s="115"/>
      <c r="AL2087" s="115"/>
      <c r="AM2087" s="115"/>
      <c r="AN2087" s="115"/>
      <c r="AO2087" s="115"/>
      <c r="AP2087" s="115"/>
      <c r="AQ2087" s="115"/>
      <c r="AR2087" s="115"/>
      <c r="AS2087" s="115"/>
      <c r="AT2087" s="115"/>
      <c r="AU2087" s="115"/>
      <c r="AV2087" s="115"/>
      <c r="AW2087" s="115"/>
      <c r="AX2087" s="115"/>
      <c r="AY2087" s="115"/>
      <c r="AZ2087" s="115"/>
      <c r="BA2087" s="115"/>
      <c r="BB2087" s="115"/>
      <c r="BC2087" s="115"/>
      <c r="BD2087" s="115"/>
      <c r="BE2087" s="115"/>
      <c r="BF2087" s="115"/>
      <c r="BG2087" s="115"/>
      <c r="BH2087" s="115"/>
      <c r="BI2087" s="115"/>
      <c r="BJ2087" s="115"/>
      <c r="BK2087" s="115"/>
      <c r="BL2087" s="115"/>
      <c r="BM2087" s="115"/>
      <c r="BN2087" s="115"/>
      <c r="BO2087" s="8"/>
      <c r="BP2087" s="8"/>
      <c r="BQ2087" s="8"/>
      <c r="BR2087" s="8"/>
      <c r="BS2087" s="8"/>
      <c r="BT2087" s="8"/>
      <c r="BU2087" s="8"/>
      <c r="BV2087" s="8"/>
      <c r="BW2087" s="8"/>
      <c r="BX2087" s="8"/>
      <c r="BY2087" s="8"/>
      <c r="BZ2087" s="8"/>
      <c r="CA2087" s="8"/>
      <c r="CB2087" s="8"/>
      <c r="CC2087" s="8"/>
      <c r="CD2087" s="100"/>
      <c r="CE2087" s="8" t="str">
        <f t="shared" si="328"/>
        <v>DNC</v>
      </c>
      <c r="CF2087" s="8" t="str">
        <f t="shared" si="331"/>
        <v>DNC</v>
      </c>
      <c r="CG2087" s="8" t="str">
        <f t="shared" si="332"/>
        <v>DNC</v>
      </c>
      <c r="CH2087" s="8" t="str">
        <f t="shared" si="333"/>
        <v>DNC</v>
      </c>
      <c r="CI2087" s="8">
        <v>1</v>
      </c>
      <c r="CJ2087" s="8" t="s">
        <v>45</v>
      </c>
      <c r="CK2087" s="8" t="s">
        <v>45</v>
      </c>
      <c r="CL2087" s="8"/>
      <c r="CM2087" s="8"/>
      <c r="CN2087" s="8"/>
      <c r="CO2087" s="8"/>
      <c r="CP2087" s="8"/>
      <c r="CQ2087" s="8"/>
      <c r="CR2087" s="8"/>
      <c r="CS2087" s="8"/>
      <c r="CT2087" s="8"/>
      <c r="CU2087" s="100"/>
      <c r="CV2087" s="8"/>
      <c r="CY2087" s="100"/>
      <c r="CZ2087" s="8" t="str">
        <f t="shared" si="334"/>
        <v>DNC</v>
      </c>
      <c r="DA2087" s="8" t="str">
        <f t="shared" si="335"/>
        <v>DNC</v>
      </c>
      <c r="DB2087" s="8" t="str">
        <f t="shared" si="336"/>
        <v>DNC</v>
      </c>
      <c r="DC2087" s="8" t="str">
        <f t="shared" si="337"/>
        <v>DNC</v>
      </c>
      <c r="DD2087" s="8">
        <v>1</v>
      </c>
      <c r="DE2087" s="8" t="s">
        <v>45</v>
      </c>
      <c r="DF2087" s="8" t="s">
        <v>45</v>
      </c>
      <c r="DG2087" s="8"/>
      <c r="DH2087" s="8"/>
      <c r="DI2087" s="8"/>
      <c r="DJ2087" s="8"/>
      <c r="DK2087" s="8"/>
      <c r="DL2087" s="8"/>
      <c r="DM2087" s="8"/>
      <c r="DN2087" s="8"/>
      <c r="DO2087" s="8"/>
      <c r="DP2087" s="100"/>
      <c r="DQ2087" s="8"/>
      <c r="DR2087" s="8"/>
      <c r="DS2087" s="8"/>
      <c r="DT2087" s="8"/>
    </row>
    <row r="2088" spans="1:124">
      <c r="A2088" s="115"/>
      <c r="B2088" s="89">
        <v>2085</v>
      </c>
      <c r="C2088" s="8"/>
      <c r="D2088" s="8"/>
      <c r="E2088" s="92" t="s">
        <v>7086</v>
      </c>
      <c r="F2088" s="8" t="s">
        <v>6786</v>
      </c>
      <c r="G2088" s="8"/>
      <c r="H2088" s="8"/>
      <c r="I2088" s="8"/>
      <c r="J2088" s="8"/>
      <c r="K2088" s="8"/>
      <c r="L2088" s="8"/>
      <c r="M2088" s="8"/>
      <c r="N2088" s="8"/>
      <c r="O2088" s="8"/>
      <c r="P2088" s="8" t="s">
        <v>4843</v>
      </c>
      <c r="Q2088" s="157" t="s">
        <v>7123</v>
      </c>
      <c r="R2088" s="8"/>
      <c r="S2088" s="8"/>
      <c r="T2088" s="8"/>
      <c r="U2088" s="8"/>
      <c r="V2088" s="8"/>
      <c r="W2088" s="8"/>
      <c r="X2088" s="8"/>
      <c r="Y2088" s="8"/>
      <c r="Z2088" s="8"/>
      <c r="AA2088" s="8"/>
      <c r="AB2088" s="8"/>
      <c r="AC2088" s="8" t="str">
        <f t="shared" si="329"/>
        <v>NO</v>
      </c>
      <c r="AD2088" s="8" t="str">
        <f t="shared" si="330"/>
        <v>DNC,,,,,,,,,,,,,</v>
      </c>
      <c r="AE2088" s="8"/>
      <c r="AF2088" s="8"/>
      <c r="AG2088" s="115"/>
      <c r="AH2088" s="8" t="s">
        <v>4845</v>
      </c>
      <c r="AI2088" s="8" t="s">
        <v>4845</v>
      </c>
      <c r="AJ2088" s="115"/>
      <c r="AK2088" s="115"/>
      <c r="AL2088" s="115"/>
      <c r="AM2088" s="115"/>
      <c r="AN2088" s="115"/>
      <c r="AO2088" s="115"/>
      <c r="AP2088" s="115"/>
      <c r="AQ2088" s="115"/>
      <c r="AR2088" s="115"/>
      <c r="AS2088" s="115"/>
      <c r="AT2088" s="115"/>
      <c r="AU2088" s="115"/>
      <c r="AV2088" s="115"/>
      <c r="AW2088" s="115"/>
      <c r="AX2088" s="115"/>
      <c r="AY2088" s="115"/>
      <c r="AZ2088" s="115"/>
      <c r="BA2088" s="115"/>
      <c r="BB2088" s="115"/>
      <c r="BC2088" s="115"/>
      <c r="BD2088" s="115"/>
      <c r="BE2088" s="115"/>
      <c r="BF2088" s="115"/>
      <c r="BG2088" s="115"/>
      <c r="BH2088" s="115"/>
      <c r="BI2088" s="115"/>
      <c r="BJ2088" s="115"/>
      <c r="BK2088" s="115"/>
      <c r="BL2088" s="115"/>
      <c r="BM2088" s="115"/>
      <c r="BN2088" s="115"/>
      <c r="BO2088" s="8"/>
      <c r="BP2088" s="8"/>
      <c r="BQ2088" s="8"/>
      <c r="BR2088" s="8"/>
      <c r="BS2088" s="8"/>
      <c r="BT2088" s="8"/>
      <c r="BU2088" s="8"/>
      <c r="BV2088" s="8"/>
      <c r="BW2088" s="8"/>
      <c r="BX2088" s="8"/>
      <c r="BY2088" s="8"/>
      <c r="BZ2088" s="8"/>
      <c r="CA2088" s="8"/>
      <c r="CB2088" s="8"/>
      <c r="CC2088" s="8"/>
      <c r="CD2088" s="100"/>
      <c r="CE2088" s="8" t="str">
        <f t="shared" si="328"/>
        <v>DNC</v>
      </c>
      <c r="CF2088" s="8" t="str">
        <f t="shared" si="331"/>
        <v>DNC</v>
      </c>
      <c r="CG2088" s="8" t="str">
        <f t="shared" si="332"/>
        <v>DNC</v>
      </c>
      <c r="CH2088" s="8" t="str">
        <f t="shared" si="333"/>
        <v>DNC</v>
      </c>
      <c r="CI2088" s="8">
        <v>1</v>
      </c>
      <c r="CJ2088" s="92" t="s">
        <v>1072</v>
      </c>
      <c r="CK2088" s="8" t="s">
        <v>45</v>
      </c>
      <c r="CL2088" s="8"/>
      <c r="CM2088" s="8"/>
      <c r="CN2088" s="8"/>
      <c r="CO2088" s="8"/>
      <c r="CP2088" s="8"/>
      <c r="CQ2088" s="8"/>
      <c r="CR2088" s="8"/>
      <c r="CS2088" s="8"/>
      <c r="CT2088" s="8"/>
      <c r="CU2088" s="100"/>
      <c r="CV2088" s="8"/>
      <c r="CW2088" s="152"/>
      <c r="CY2088" s="100"/>
      <c r="CZ2088" s="8" t="str">
        <f t="shared" si="334"/>
        <v>DNC</v>
      </c>
      <c r="DA2088" s="8" t="str">
        <f t="shared" si="335"/>
        <v>DNC</v>
      </c>
      <c r="DB2088" s="8" t="str">
        <f t="shared" si="336"/>
        <v>DNC</v>
      </c>
      <c r="DC2088" s="8" t="str">
        <f t="shared" si="337"/>
        <v>DNC</v>
      </c>
      <c r="DD2088" s="8">
        <v>1</v>
      </c>
      <c r="DE2088" s="92" t="s">
        <v>1072</v>
      </c>
      <c r="DF2088" s="8" t="s">
        <v>45</v>
      </c>
      <c r="DG2088" s="8"/>
      <c r="DH2088" s="8"/>
      <c r="DI2088" s="8"/>
      <c r="DJ2088" s="8"/>
      <c r="DK2088" s="8"/>
      <c r="DL2088" s="8"/>
      <c r="DM2088" s="8"/>
      <c r="DN2088" s="8"/>
      <c r="DO2088" s="8"/>
      <c r="DP2088" s="100"/>
      <c r="DQ2088" s="8"/>
      <c r="DR2088" s="8"/>
      <c r="DS2088" s="8"/>
      <c r="DT2088" s="8"/>
    </row>
    <row r="2089" spans="1:124">
      <c r="A2089" s="115"/>
      <c r="B2089" s="89">
        <v>2086</v>
      </c>
      <c r="C2089" s="8"/>
      <c r="D2089" s="8"/>
      <c r="E2089" s="8" t="s">
        <v>4845</v>
      </c>
      <c r="F2089" s="8" t="s">
        <v>5992</v>
      </c>
      <c r="G2089" s="8"/>
      <c r="H2089" s="8"/>
      <c r="I2089" s="8"/>
      <c r="J2089" s="8"/>
      <c r="K2089" s="8"/>
      <c r="L2089" s="8"/>
      <c r="M2089" s="8"/>
      <c r="N2089" s="8"/>
      <c r="O2089" s="8"/>
      <c r="P2089" s="8" t="s">
        <v>4843</v>
      </c>
      <c r="Q2089" s="157" t="s">
        <v>7123</v>
      </c>
      <c r="R2089" s="8"/>
      <c r="S2089" s="8"/>
      <c r="T2089" s="8"/>
      <c r="U2089" s="8"/>
      <c r="V2089" s="8"/>
      <c r="W2089" s="8"/>
      <c r="X2089" s="8"/>
      <c r="Y2089" s="8"/>
      <c r="Z2089" s="8"/>
      <c r="AA2089" s="8"/>
      <c r="AB2089" s="8"/>
      <c r="AC2089" s="8" t="str">
        <f t="shared" si="329"/>
        <v>NO</v>
      </c>
      <c r="AD2089" s="8" t="str">
        <f t="shared" si="330"/>
        <v>DNC,,,,,,,,,,,,,</v>
      </c>
      <c r="AE2089" s="8"/>
      <c r="AF2089" s="8"/>
      <c r="AG2089" s="115"/>
      <c r="AH2089" s="8" t="s">
        <v>4845</v>
      </c>
      <c r="AI2089" s="8" t="s">
        <v>4845</v>
      </c>
      <c r="AJ2089" s="115"/>
      <c r="AK2089" s="115"/>
      <c r="AL2089" s="115"/>
      <c r="AM2089" s="115"/>
      <c r="AN2089" s="115"/>
      <c r="AO2089" s="115"/>
      <c r="AP2089" s="115"/>
      <c r="AQ2089" s="115"/>
      <c r="AR2089" s="115"/>
      <c r="AS2089" s="115"/>
      <c r="AT2089" s="115"/>
      <c r="AU2089" s="115"/>
      <c r="AV2089" s="115"/>
      <c r="AW2089" s="115"/>
      <c r="AX2089" s="115"/>
      <c r="AY2089" s="115"/>
      <c r="AZ2089" s="115"/>
      <c r="BA2089" s="115"/>
      <c r="BB2089" s="115"/>
      <c r="BC2089" s="115"/>
      <c r="BD2089" s="115"/>
      <c r="BE2089" s="115"/>
      <c r="BF2089" s="115"/>
      <c r="BG2089" s="115"/>
      <c r="BH2089" s="115"/>
      <c r="BI2089" s="115"/>
      <c r="BJ2089" s="115"/>
      <c r="BK2089" s="115"/>
      <c r="BL2089" s="115"/>
      <c r="BM2089" s="115"/>
      <c r="BN2089" s="115"/>
      <c r="BO2089" s="8"/>
      <c r="BP2089" s="8"/>
      <c r="BQ2089" s="8"/>
      <c r="BR2089" s="8"/>
      <c r="BS2089" s="8"/>
      <c r="BT2089" s="8"/>
      <c r="BU2089" s="8"/>
      <c r="BV2089" s="8"/>
      <c r="BW2089" s="8"/>
      <c r="BX2089" s="8"/>
      <c r="BY2089" s="8"/>
      <c r="BZ2089" s="8"/>
      <c r="CA2089" s="8"/>
      <c r="CB2089" s="8"/>
      <c r="CC2089" s="8"/>
      <c r="CD2089" s="100"/>
      <c r="CE2089" s="8" t="str">
        <f t="shared" si="328"/>
        <v>DNC</v>
      </c>
      <c r="CF2089" s="8" t="str">
        <f t="shared" si="331"/>
        <v>DNC</v>
      </c>
      <c r="CG2089" s="8" t="str">
        <f t="shared" si="332"/>
        <v>DNC</v>
      </c>
      <c r="CH2089" s="8" t="str">
        <f t="shared" si="333"/>
        <v>DNC</v>
      </c>
      <c r="CI2089" s="8">
        <v>1</v>
      </c>
      <c r="CJ2089" s="8" t="s">
        <v>45</v>
      </c>
      <c r="CK2089" s="8" t="s">
        <v>45</v>
      </c>
      <c r="CL2089" s="8"/>
      <c r="CM2089" s="8"/>
      <c r="CN2089" s="8"/>
      <c r="CO2089" s="8"/>
      <c r="CP2089" s="8"/>
      <c r="CQ2089" s="8"/>
      <c r="CR2089" s="8"/>
      <c r="CS2089" s="8"/>
      <c r="CT2089" s="8"/>
      <c r="CU2089" s="100"/>
      <c r="CV2089" s="8"/>
      <c r="CY2089" s="100"/>
      <c r="CZ2089" s="8" t="str">
        <f t="shared" si="334"/>
        <v>DNC</v>
      </c>
      <c r="DA2089" s="8" t="str">
        <f t="shared" si="335"/>
        <v>DNC</v>
      </c>
      <c r="DB2089" s="8" t="str">
        <f t="shared" si="336"/>
        <v>DNC</v>
      </c>
      <c r="DC2089" s="8" t="str">
        <f t="shared" si="337"/>
        <v>DNC</v>
      </c>
      <c r="DD2089" s="8">
        <v>1</v>
      </c>
      <c r="DE2089" s="8" t="s">
        <v>45</v>
      </c>
      <c r="DF2089" s="8" t="s">
        <v>45</v>
      </c>
      <c r="DG2089" s="8"/>
      <c r="DH2089" s="8"/>
      <c r="DI2089" s="8"/>
      <c r="DJ2089" s="8"/>
      <c r="DK2089" s="8"/>
      <c r="DL2089" s="8"/>
      <c r="DM2089" s="8"/>
      <c r="DN2089" s="8"/>
      <c r="DO2089" s="8"/>
      <c r="DP2089" s="100"/>
      <c r="DQ2089" s="8"/>
      <c r="DR2089" s="8"/>
      <c r="DS2089" s="8"/>
      <c r="DT2089" s="8"/>
    </row>
    <row r="2090" spans="1:124">
      <c r="A2090" s="115"/>
      <c r="B2090" s="89">
        <v>2087</v>
      </c>
      <c r="C2090" s="8"/>
      <c r="D2090" s="8"/>
      <c r="E2090" s="8" t="s">
        <v>4845</v>
      </c>
      <c r="F2090" s="8" t="s">
        <v>6943</v>
      </c>
      <c r="G2090" s="8"/>
      <c r="H2090" s="8"/>
      <c r="I2090" s="8"/>
      <c r="J2090" s="8"/>
      <c r="K2090" s="8"/>
      <c r="L2090" s="8"/>
      <c r="M2090" s="8"/>
      <c r="N2090" s="8"/>
      <c r="O2090" s="8"/>
      <c r="P2090" s="8" t="s">
        <v>4843</v>
      </c>
      <c r="Q2090" s="157" t="s">
        <v>7123</v>
      </c>
      <c r="R2090" s="8"/>
      <c r="S2090" s="8"/>
      <c r="T2090" s="8"/>
      <c r="U2090" s="8"/>
      <c r="V2090" s="8"/>
      <c r="W2090" s="8"/>
      <c r="X2090" s="8"/>
      <c r="Y2090" s="8"/>
      <c r="Z2090" s="8"/>
      <c r="AA2090" s="8"/>
      <c r="AB2090" s="8"/>
      <c r="AC2090" s="8" t="str">
        <f t="shared" si="329"/>
        <v>NO</v>
      </c>
      <c r="AD2090" s="8" t="str">
        <f t="shared" si="330"/>
        <v>DNC,,,,,,,,,,,,,</v>
      </c>
      <c r="AE2090" s="8"/>
      <c r="AF2090" s="8"/>
      <c r="AG2090" s="115"/>
      <c r="AH2090" s="8" t="s">
        <v>4845</v>
      </c>
      <c r="AI2090" s="8" t="s">
        <v>4845</v>
      </c>
      <c r="AJ2090" s="115"/>
      <c r="AK2090" s="115"/>
      <c r="AL2090" s="115"/>
      <c r="AM2090" s="115"/>
      <c r="AN2090" s="115"/>
      <c r="AO2090" s="115"/>
      <c r="AP2090" s="115"/>
      <c r="AQ2090" s="115"/>
      <c r="AR2090" s="115"/>
      <c r="AS2090" s="115"/>
      <c r="AT2090" s="115"/>
      <c r="AU2090" s="115"/>
      <c r="AV2090" s="115"/>
      <c r="AW2090" s="115"/>
      <c r="AX2090" s="115"/>
      <c r="AY2090" s="115"/>
      <c r="AZ2090" s="115"/>
      <c r="BA2090" s="115"/>
      <c r="BB2090" s="115"/>
      <c r="BC2090" s="115"/>
      <c r="BD2090" s="115"/>
      <c r="BE2090" s="115"/>
      <c r="BF2090" s="115"/>
      <c r="BG2090" s="115"/>
      <c r="BH2090" s="115"/>
      <c r="BI2090" s="115"/>
      <c r="BJ2090" s="115"/>
      <c r="BK2090" s="115"/>
      <c r="BL2090" s="115"/>
      <c r="BM2090" s="115"/>
      <c r="BN2090" s="115"/>
      <c r="BO2090" s="8"/>
      <c r="BP2090" s="8"/>
      <c r="BQ2090" s="8"/>
      <c r="BR2090" s="8"/>
      <c r="BS2090" s="8"/>
      <c r="BT2090" s="8"/>
      <c r="BU2090" s="8"/>
      <c r="BV2090" s="8"/>
      <c r="BW2090" s="8"/>
      <c r="BX2090" s="8"/>
      <c r="BY2090" s="8"/>
      <c r="BZ2090" s="8"/>
      <c r="CA2090" s="8"/>
      <c r="CB2090" s="8"/>
      <c r="CC2090" s="8"/>
      <c r="CD2090" s="100"/>
      <c r="CE2090" s="8" t="str">
        <f t="shared" si="328"/>
        <v>DNC</v>
      </c>
      <c r="CF2090" s="8" t="str">
        <f t="shared" si="331"/>
        <v>DNC</v>
      </c>
      <c r="CG2090" s="8" t="str">
        <f t="shared" si="332"/>
        <v>DNC</v>
      </c>
      <c r="CH2090" s="8" t="str">
        <f t="shared" si="333"/>
        <v>DNC</v>
      </c>
      <c r="CI2090" s="8">
        <v>1</v>
      </c>
      <c r="CJ2090" s="8" t="s">
        <v>45</v>
      </c>
      <c r="CK2090" s="8" t="s">
        <v>45</v>
      </c>
      <c r="CL2090" s="8"/>
      <c r="CM2090" s="8"/>
      <c r="CN2090" s="8"/>
      <c r="CO2090" s="8"/>
      <c r="CP2090" s="8"/>
      <c r="CQ2090" s="8"/>
      <c r="CR2090" s="8"/>
      <c r="CS2090" s="8"/>
      <c r="CT2090" s="8"/>
      <c r="CU2090" s="100"/>
      <c r="CV2090" s="8"/>
      <c r="CY2090" s="100"/>
      <c r="CZ2090" s="8" t="str">
        <f t="shared" si="334"/>
        <v>DNC</v>
      </c>
      <c r="DA2090" s="8" t="str">
        <f t="shared" si="335"/>
        <v>DNC</v>
      </c>
      <c r="DB2090" s="8" t="str">
        <f t="shared" si="336"/>
        <v>DNC</v>
      </c>
      <c r="DC2090" s="8" t="str">
        <f t="shared" si="337"/>
        <v>DNC</v>
      </c>
      <c r="DD2090" s="8">
        <v>1</v>
      </c>
      <c r="DE2090" s="8" t="s">
        <v>45</v>
      </c>
      <c r="DF2090" s="8" t="s">
        <v>45</v>
      </c>
      <c r="DG2090" s="8"/>
      <c r="DH2090" s="8"/>
      <c r="DI2090" s="8"/>
      <c r="DJ2090" s="8"/>
      <c r="DK2090" s="8"/>
      <c r="DL2090" s="8"/>
      <c r="DM2090" s="8"/>
      <c r="DN2090" s="8"/>
      <c r="DO2090" s="8"/>
      <c r="DP2090" s="100"/>
      <c r="DQ2090" s="8"/>
      <c r="DR2090" s="8"/>
      <c r="DS2090" s="8"/>
      <c r="DT2090" s="8"/>
    </row>
    <row r="2091" spans="1:124">
      <c r="A2091" s="115"/>
      <c r="B2091" s="89">
        <v>2088</v>
      </c>
      <c r="C2091" s="8"/>
      <c r="D2091" s="8"/>
      <c r="E2091" s="8" t="s">
        <v>4845</v>
      </c>
      <c r="F2091" s="8" t="s">
        <v>5980</v>
      </c>
      <c r="G2091" s="8"/>
      <c r="H2091" s="8"/>
      <c r="I2091" s="8"/>
      <c r="J2091" s="8"/>
      <c r="K2091" s="8"/>
      <c r="L2091" s="8"/>
      <c r="M2091" s="8"/>
      <c r="N2091" s="8"/>
      <c r="O2091" s="8"/>
      <c r="P2091" s="8" t="s">
        <v>4843</v>
      </c>
      <c r="Q2091" s="157" t="s">
        <v>7123</v>
      </c>
      <c r="R2091" s="8"/>
      <c r="S2091" s="8"/>
      <c r="T2091" s="8"/>
      <c r="U2091" s="8"/>
      <c r="V2091" s="8"/>
      <c r="W2091" s="8"/>
      <c r="X2091" s="8"/>
      <c r="Y2091" s="8"/>
      <c r="Z2091" s="8"/>
      <c r="AA2091" s="8"/>
      <c r="AB2091" s="8"/>
      <c r="AC2091" s="8" t="str">
        <f t="shared" si="329"/>
        <v>NO</v>
      </c>
      <c r="AD2091" s="8" t="str">
        <f t="shared" si="330"/>
        <v>DNC,,,,,,,,,,,,,</v>
      </c>
      <c r="AE2091" s="8"/>
      <c r="AF2091" s="8"/>
      <c r="AG2091" s="115"/>
      <c r="AH2091" s="8" t="s">
        <v>4845</v>
      </c>
      <c r="AI2091" s="8" t="s">
        <v>4845</v>
      </c>
      <c r="AJ2091" s="115"/>
      <c r="AK2091" s="115"/>
      <c r="AL2091" s="115"/>
      <c r="AM2091" s="115"/>
      <c r="AN2091" s="115"/>
      <c r="AO2091" s="115"/>
      <c r="AP2091" s="115"/>
      <c r="AQ2091" s="115"/>
      <c r="AR2091" s="115"/>
      <c r="AS2091" s="115"/>
      <c r="AT2091" s="115"/>
      <c r="AU2091" s="115"/>
      <c r="AV2091" s="115"/>
      <c r="AW2091" s="115"/>
      <c r="AX2091" s="115"/>
      <c r="AY2091" s="115"/>
      <c r="AZ2091" s="115"/>
      <c r="BA2091" s="115"/>
      <c r="BB2091" s="115"/>
      <c r="BC2091" s="115"/>
      <c r="BD2091" s="115"/>
      <c r="BE2091" s="115"/>
      <c r="BF2091" s="115"/>
      <c r="BG2091" s="115"/>
      <c r="BH2091" s="115"/>
      <c r="BI2091" s="115"/>
      <c r="BJ2091" s="115"/>
      <c r="BK2091" s="115"/>
      <c r="BL2091" s="115"/>
      <c r="BM2091" s="115"/>
      <c r="BN2091" s="115"/>
      <c r="BO2091" s="8"/>
      <c r="BP2091" s="8"/>
      <c r="BQ2091" s="8"/>
      <c r="BR2091" s="8"/>
      <c r="BS2091" s="8"/>
      <c r="BT2091" s="8"/>
      <c r="BU2091" s="8"/>
      <c r="BV2091" s="8"/>
      <c r="BW2091" s="8"/>
      <c r="BX2091" s="8"/>
      <c r="BY2091" s="8"/>
      <c r="BZ2091" s="8"/>
      <c r="CA2091" s="8"/>
      <c r="CB2091" s="8"/>
      <c r="CC2091" s="8"/>
      <c r="CD2091" s="100"/>
      <c r="CE2091" s="8" t="str">
        <f t="shared" si="328"/>
        <v>DNC</v>
      </c>
      <c r="CF2091" s="8" t="str">
        <f t="shared" si="331"/>
        <v>DNC</v>
      </c>
      <c r="CG2091" s="8" t="str">
        <f t="shared" si="332"/>
        <v>DNC</v>
      </c>
      <c r="CH2091" s="8" t="str">
        <f t="shared" si="333"/>
        <v>DNC</v>
      </c>
      <c r="CI2091" s="8">
        <v>1</v>
      </c>
      <c r="CJ2091" s="8" t="s">
        <v>45</v>
      </c>
      <c r="CK2091" s="8" t="s">
        <v>45</v>
      </c>
      <c r="CL2091" s="8"/>
      <c r="CM2091" s="8"/>
      <c r="CN2091" s="8"/>
      <c r="CO2091" s="8"/>
      <c r="CP2091" s="8"/>
      <c r="CQ2091" s="8"/>
      <c r="CR2091" s="8"/>
      <c r="CS2091" s="8"/>
      <c r="CT2091" s="8"/>
      <c r="CU2091" s="100"/>
      <c r="CV2091" s="8"/>
      <c r="CY2091" s="100"/>
      <c r="CZ2091" s="8" t="str">
        <f t="shared" si="334"/>
        <v>DNC</v>
      </c>
      <c r="DA2091" s="8" t="str">
        <f t="shared" si="335"/>
        <v>DNC</v>
      </c>
      <c r="DB2091" s="8" t="str">
        <f t="shared" si="336"/>
        <v>DNC</v>
      </c>
      <c r="DC2091" s="8" t="str">
        <f t="shared" si="337"/>
        <v>DNC</v>
      </c>
      <c r="DD2091" s="8">
        <v>1</v>
      </c>
      <c r="DE2091" s="8" t="s">
        <v>45</v>
      </c>
      <c r="DF2091" s="8" t="s">
        <v>45</v>
      </c>
      <c r="DG2091" s="8"/>
      <c r="DH2091" s="8"/>
      <c r="DI2091" s="8"/>
      <c r="DJ2091" s="8"/>
      <c r="DK2091" s="8"/>
      <c r="DL2091" s="8"/>
      <c r="DM2091" s="8"/>
      <c r="DN2091" s="8"/>
      <c r="DO2091" s="8"/>
      <c r="DP2091" s="100"/>
      <c r="DQ2091" s="8"/>
      <c r="DR2091" s="8"/>
      <c r="DS2091" s="8"/>
      <c r="DT2091" s="8"/>
    </row>
    <row r="2092" spans="1:124">
      <c r="A2092" s="115"/>
      <c r="B2092" s="89">
        <v>2089</v>
      </c>
      <c r="C2092" s="8"/>
      <c r="D2092" s="8"/>
      <c r="E2092" s="8" t="s">
        <v>4845</v>
      </c>
      <c r="F2092" s="8" t="s">
        <v>7050</v>
      </c>
      <c r="G2092" s="8"/>
      <c r="H2092" s="8"/>
      <c r="I2092" s="8"/>
      <c r="J2092" s="8"/>
      <c r="K2092" s="8"/>
      <c r="L2092" s="8"/>
      <c r="M2092" s="8"/>
      <c r="N2092" s="8"/>
      <c r="O2092" s="8"/>
      <c r="P2092" s="8" t="s">
        <v>4843</v>
      </c>
      <c r="Q2092" s="157" t="s">
        <v>7123</v>
      </c>
      <c r="R2092" s="8"/>
      <c r="S2092" s="8"/>
      <c r="T2092" s="8"/>
      <c r="U2092" s="8"/>
      <c r="V2092" s="8"/>
      <c r="W2092" s="8"/>
      <c r="X2092" s="8"/>
      <c r="Y2092" s="8"/>
      <c r="Z2092" s="8"/>
      <c r="AA2092" s="8"/>
      <c r="AB2092" s="8"/>
      <c r="AC2092" s="8" t="str">
        <f t="shared" si="329"/>
        <v>NO</v>
      </c>
      <c r="AD2092" s="8" t="str">
        <f t="shared" si="330"/>
        <v>DNC,,,,,,,,,,,,,</v>
      </c>
      <c r="AE2092" s="8"/>
      <c r="AF2092" s="8"/>
      <c r="AG2092" s="115"/>
      <c r="AH2092" s="8" t="s">
        <v>4845</v>
      </c>
      <c r="AI2092" s="8" t="s">
        <v>4845</v>
      </c>
      <c r="AJ2092" s="115"/>
      <c r="AK2092" s="115"/>
      <c r="AL2092" s="115"/>
      <c r="AM2092" s="115"/>
      <c r="AN2092" s="115"/>
      <c r="AO2092" s="115"/>
      <c r="AP2092" s="115"/>
      <c r="AQ2092" s="115"/>
      <c r="AR2092" s="115"/>
      <c r="AS2092" s="115"/>
      <c r="AT2092" s="115"/>
      <c r="AU2092" s="115"/>
      <c r="AV2092" s="115"/>
      <c r="AW2092" s="115"/>
      <c r="AX2092" s="115"/>
      <c r="AY2092" s="115"/>
      <c r="AZ2092" s="115"/>
      <c r="BA2092" s="115"/>
      <c r="BB2092" s="115"/>
      <c r="BC2092" s="115"/>
      <c r="BD2092" s="115"/>
      <c r="BE2092" s="115"/>
      <c r="BF2092" s="115"/>
      <c r="BG2092" s="115"/>
      <c r="BH2092" s="115"/>
      <c r="BI2092" s="115"/>
      <c r="BJ2092" s="115"/>
      <c r="BK2092" s="115"/>
      <c r="BL2092" s="115"/>
      <c r="BM2092" s="115"/>
      <c r="BN2092" s="115"/>
      <c r="BO2092" s="8"/>
      <c r="BP2092" s="8"/>
      <c r="BQ2092" s="8"/>
      <c r="BR2092" s="8"/>
      <c r="BS2092" s="8"/>
      <c r="BT2092" s="8"/>
      <c r="BU2092" s="8"/>
      <c r="BV2092" s="8"/>
      <c r="BW2092" s="8"/>
      <c r="BX2092" s="8"/>
      <c r="BY2092" s="8"/>
      <c r="BZ2092" s="8"/>
      <c r="CA2092" s="8"/>
      <c r="CB2092" s="8"/>
      <c r="CC2092" s="8"/>
      <c r="CD2092" s="100"/>
      <c r="CE2092" s="8" t="str">
        <f t="shared" si="328"/>
        <v>DNC</v>
      </c>
      <c r="CF2092" s="8" t="str">
        <f t="shared" si="331"/>
        <v>DNC</v>
      </c>
      <c r="CG2092" s="8" t="str">
        <f t="shared" si="332"/>
        <v>DNC</v>
      </c>
      <c r="CH2092" s="8" t="str">
        <f t="shared" si="333"/>
        <v>DNC</v>
      </c>
      <c r="CI2092" s="8">
        <v>1</v>
      </c>
      <c r="CJ2092" s="8" t="s">
        <v>45</v>
      </c>
      <c r="CK2092" s="8" t="s">
        <v>45</v>
      </c>
      <c r="CL2092" s="8"/>
      <c r="CM2092" s="8"/>
      <c r="CN2092" s="8"/>
      <c r="CO2092" s="8"/>
      <c r="CP2092" s="8"/>
      <c r="CQ2092" s="8"/>
      <c r="CR2092" s="8"/>
      <c r="CS2092" s="8"/>
      <c r="CT2092" s="8"/>
      <c r="CU2092" s="100"/>
      <c r="CV2092" s="8"/>
      <c r="CY2092" s="100"/>
      <c r="CZ2092" s="8" t="str">
        <f t="shared" si="334"/>
        <v>DNC</v>
      </c>
      <c r="DA2092" s="8" t="str">
        <f t="shared" si="335"/>
        <v>DNC</v>
      </c>
      <c r="DB2092" s="8" t="str">
        <f t="shared" si="336"/>
        <v>DNC</v>
      </c>
      <c r="DC2092" s="8" t="str">
        <f t="shared" si="337"/>
        <v>DNC</v>
      </c>
      <c r="DD2092" s="8">
        <v>1</v>
      </c>
      <c r="DE2092" s="8" t="s">
        <v>45</v>
      </c>
      <c r="DF2092" s="8" t="s">
        <v>45</v>
      </c>
      <c r="DG2092" s="8"/>
      <c r="DH2092" s="8"/>
      <c r="DI2092" s="8"/>
      <c r="DJ2092" s="8"/>
      <c r="DK2092" s="8"/>
      <c r="DL2092" s="8"/>
      <c r="DM2092" s="8"/>
      <c r="DN2092" s="8"/>
      <c r="DO2092" s="8"/>
      <c r="DP2092" s="100"/>
      <c r="DQ2092" s="8"/>
      <c r="DR2092" s="8"/>
      <c r="DS2092" s="8"/>
      <c r="DT2092" s="8"/>
    </row>
    <row r="2093" spans="1:124">
      <c r="A2093" s="115"/>
      <c r="B2093" s="89">
        <v>2090</v>
      </c>
      <c r="C2093" s="8"/>
      <c r="D2093" s="8"/>
      <c r="E2093" s="8" t="s">
        <v>4845</v>
      </c>
      <c r="F2093" s="8" t="s">
        <v>5893</v>
      </c>
      <c r="G2093" s="8"/>
      <c r="H2093" s="8"/>
      <c r="I2093" s="8"/>
      <c r="J2093" s="8"/>
      <c r="K2093" s="8"/>
      <c r="L2093" s="8"/>
      <c r="M2093" s="8"/>
      <c r="N2093" s="8"/>
      <c r="O2093" s="8"/>
      <c r="P2093" s="8" t="s">
        <v>4843</v>
      </c>
      <c r="Q2093" s="157" t="s">
        <v>7123</v>
      </c>
      <c r="R2093" s="8"/>
      <c r="S2093" s="8"/>
      <c r="T2093" s="8"/>
      <c r="U2093" s="8"/>
      <c r="V2093" s="8"/>
      <c r="W2093" s="8"/>
      <c r="X2093" s="8"/>
      <c r="Y2093" s="8"/>
      <c r="Z2093" s="8"/>
      <c r="AA2093" s="8"/>
      <c r="AB2093" s="8"/>
      <c r="AC2093" s="8" t="str">
        <f t="shared" si="329"/>
        <v>NO</v>
      </c>
      <c r="AD2093" s="8" t="str">
        <f t="shared" si="330"/>
        <v>DNC,,,,,,,,,,,,,</v>
      </c>
      <c r="AE2093" s="8"/>
      <c r="AF2093" s="8"/>
      <c r="AG2093" s="115"/>
      <c r="AH2093" s="8" t="s">
        <v>4845</v>
      </c>
      <c r="AI2093" s="8" t="s">
        <v>4845</v>
      </c>
      <c r="AJ2093" s="115"/>
      <c r="AK2093" s="115"/>
      <c r="AL2093" s="115"/>
      <c r="AM2093" s="115"/>
      <c r="AN2093" s="115"/>
      <c r="AO2093" s="115"/>
      <c r="AP2093" s="115"/>
      <c r="AQ2093" s="115"/>
      <c r="AR2093" s="115"/>
      <c r="AS2093" s="115"/>
      <c r="AT2093" s="115"/>
      <c r="AU2093" s="115"/>
      <c r="AV2093" s="115"/>
      <c r="AW2093" s="115"/>
      <c r="AX2093" s="115"/>
      <c r="AY2093" s="115"/>
      <c r="AZ2093" s="115"/>
      <c r="BA2093" s="115"/>
      <c r="BB2093" s="115"/>
      <c r="BC2093" s="115"/>
      <c r="BD2093" s="115"/>
      <c r="BE2093" s="115"/>
      <c r="BF2093" s="115"/>
      <c r="BG2093" s="115"/>
      <c r="BH2093" s="115"/>
      <c r="BI2093" s="115"/>
      <c r="BJ2093" s="115"/>
      <c r="BK2093" s="115"/>
      <c r="BL2093" s="115"/>
      <c r="BM2093" s="115"/>
      <c r="BN2093" s="115"/>
      <c r="BO2093" s="8"/>
      <c r="BP2093" s="8"/>
      <c r="BQ2093" s="8"/>
      <c r="BR2093" s="8"/>
      <c r="BS2093" s="8"/>
      <c r="BT2093" s="8"/>
      <c r="BU2093" s="8"/>
      <c r="BV2093" s="8"/>
      <c r="BW2093" s="8"/>
      <c r="BX2093" s="8"/>
      <c r="BY2093" s="8"/>
      <c r="BZ2093" s="8"/>
      <c r="CA2093" s="8"/>
      <c r="CB2093" s="8"/>
      <c r="CC2093" s="8"/>
      <c r="CD2093" s="100"/>
      <c r="CE2093" s="8" t="str">
        <f t="shared" si="328"/>
        <v>DNC</v>
      </c>
      <c r="CF2093" s="8" t="str">
        <f t="shared" si="331"/>
        <v>DNC</v>
      </c>
      <c r="CG2093" s="8" t="str">
        <f t="shared" si="332"/>
        <v>DNC</v>
      </c>
      <c r="CH2093" s="8" t="str">
        <f t="shared" si="333"/>
        <v>DNC</v>
      </c>
      <c r="CI2093" s="8">
        <v>1</v>
      </c>
      <c r="CJ2093" s="8" t="s">
        <v>45</v>
      </c>
      <c r="CK2093" s="8" t="s">
        <v>45</v>
      </c>
      <c r="CL2093" s="8"/>
      <c r="CM2093" s="8"/>
      <c r="CN2093" s="8"/>
      <c r="CO2093" s="8"/>
      <c r="CP2093" s="8"/>
      <c r="CQ2093" s="8"/>
      <c r="CR2093" s="8"/>
      <c r="CS2093" s="8"/>
      <c r="CT2093" s="8"/>
      <c r="CU2093" s="100"/>
      <c r="CV2093" s="8"/>
      <c r="CY2093" s="100"/>
      <c r="CZ2093" s="8" t="str">
        <f t="shared" si="334"/>
        <v>DNC</v>
      </c>
      <c r="DA2093" s="8" t="str">
        <f t="shared" si="335"/>
        <v>DNC</v>
      </c>
      <c r="DB2093" s="8" t="str">
        <f t="shared" si="336"/>
        <v>DNC</v>
      </c>
      <c r="DC2093" s="8" t="str">
        <f t="shared" si="337"/>
        <v>DNC</v>
      </c>
      <c r="DD2093" s="8">
        <v>1</v>
      </c>
      <c r="DE2093" s="8" t="s">
        <v>45</v>
      </c>
      <c r="DF2093" s="8" t="s">
        <v>45</v>
      </c>
      <c r="DG2093" s="8"/>
      <c r="DH2093" s="8"/>
      <c r="DI2093" s="8"/>
      <c r="DJ2093" s="8"/>
      <c r="DK2093" s="8"/>
      <c r="DL2093" s="8"/>
      <c r="DM2093" s="8"/>
      <c r="DN2093" s="8"/>
      <c r="DO2093" s="8"/>
      <c r="DP2093" s="100"/>
      <c r="DQ2093" s="8"/>
      <c r="DR2093" s="8"/>
      <c r="DS2093" s="8"/>
      <c r="DT2093" s="8"/>
    </row>
    <row r="2094" spans="1:124">
      <c r="A2094" s="115"/>
      <c r="B2094" s="89">
        <v>2091</v>
      </c>
      <c r="C2094" s="8"/>
      <c r="D2094" s="8"/>
      <c r="E2094" s="8" t="s">
        <v>4845</v>
      </c>
      <c r="F2094" s="8" t="s">
        <v>7100</v>
      </c>
      <c r="G2094" s="8"/>
      <c r="H2094" s="8"/>
      <c r="I2094" s="8"/>
      <c r="J2094" s="8"/>
      <c r="K2094" s="8"/>
      <c r="L2094" s="8"/>
      <c r="M2094" s="8"/>
      <c r="N2094" s="8"/>
      <c r="O2094" s="8"/>
      <c r="P2094" s="8" t="s">
        <v>4843</v>
      </c>
      <c r="Q2094" s="157" t="s">
        <v>7123</v>
      </c>
      <c r="R2094" s="8"/>
      <c r="S2094" s="8"/>
      <c r="T2094" s="8"/>
      <c r="U2094" s="8"/>
      <c r="V2094" s="8"/>
      <c r="W2094" s="8"/>
      <c r="X2094" s="8"/>
      <c r="Y2094" s="8"/>
      <c r="Z2094" s="8"/>
      <c r="AA2094" s="8"/>
      <c r="AB2094" s="8"/>
      <c r="AC2094" s="8" t="str">
        <f t="shared" si="329"/>
        <v>NO</v>
      </c>
      <c r="AD2094" s="8" t="str">
        <f t="shared" si="330"/>
        <v>DNC,,,,,,,,,,,,,</v>
      </c>
      <c r="AE2094" s="8"/>
      <c r="AF2094" s="8"/>
      <c r="AG2094" s="115"/>
      <c r="AH2094" s="8" t="s">
        <v>4845</v>
      </c>
      <c r="AI2094" s="8" t="s">
        <v>4845</v>
      </c>
      <c r="AJ2094" s="115"/>
      <c r="AK2094" s="115"/>
      <c r="AL2094" s="115"/>
      <c r="AM2094" s="115"/>
      <c r="AN2094" s="115"/>
      <c r="AO2094" s="115"/>
      <c r="AP2094" s="115"/>
      <c r="AQ2094" s="115"/>
      <c r="AR2094" s="115"/>
      <c r="AS2094" s="115"/>
      <c r="AT2094" s="115"/>
      <c r="AU2094" s="115"/>
      <c r="AV2094" s="115"/>
      <c r="AW2094" s="115"/>
      <c r="AX2094" s="115"/>
      <c r="AY2094" s="115"/>
      <c r="AZ2094" s="115"/>
      <c r="BA2094" s="115"/>
      <c r="BB2094" s="115"/>
      <c r="BC2094" s="115"/>
      <c r="BD2094" s="115"/>
      <c r="BE2094" s="115"/>
      <c r="BF2094" s="115"/>
      <c r="BG2094" s="115"/>
      <c r="BH2094" s="115"/>
      <c r="BI2094" s="115"/>
      <c r="BJ2094" s="115"/>
      <c r="BK2094" s="115"/>
      <c r="BL2094" s="115"/>
      <c r="BM2094" s="115"/>
      <c r="BN2094" s="115"/>
      <c r="BO2094" s="8"/>
      <c r="BP2094" s="8"/>
      <c r="BQ2094" s="8"/>
      <c r="BR2094" s="8"/>
      <c r="BS2094" s="8"/>
      <c r="BT2094" s="8"/>
      <c r="BU2094" s="8"/>
      <c r="BV2094" s="8"/>
      <c r="BW2094" s="8"/>
      <c r="BX2094" s="8"/>
      <c r="BY2094" s="8"/>
      <c r="BZ2094" s="8"/>
      <c r="CA2094" s="8"/>
      <c r="CB2094" s="8"/>
      <c r="CC2094" s="8"/>
      <c r="CD2094" s="100"/>
      <c r="CE2094" s="8" t="str">
        <f t="shared" si="328"/>
        <v>DNC</v>
      </c>
      <c r="CF2094" s="8" t="str">
        <f t="shared" si="331"/>
        <v>DNC</v>
      </c>
      <c r="CG2094" s="8" t="str">
        <f t="shared" si="332"/>
        <v>DNC</v>
      </c>
      <c r="CH2094" s="8" t="str">
        <f t="shared" si="333"/>
        <v>DNC</v>
      </c>
      <c r="CI2094" s="8">
        <v>1</v>
      </c>
      <c r="CJ2094" s="8" t="s">
        <v>45</v>
      </c>
      <c r="CK2094" s="8" t="s">
        <v>45</v>
      </c>
      <c r="CL2094" s="8"/>
      <c r="CM2094" s="8"/>
      <c r="CN2094" s="8"/>
      <c r="CO2094" s="8"/>
      <c r="CP2094" s="8"/>
      <c r="CQ2094" s="8"/>
      <c r="CR2094" s="8"/>
      <c r="CS2094" s="8"/>
      <c r="CT2094" s="8"/>
      <c r="CU2094" s="100"/>
      <c r="CV2094" s="8"/>
      <c r="CY2094" s="100"/>
      <c r="CZ2094" s="8" t="str">
        <f t="shared" si="334"/>
        <v>DNC</v>
      </c>
      <c r="DA2094" s="8" t="str">
        <f t="shared" si="335"/>
        <v>DNC</v>
      </c>
      <c r="DB2094" s="8" t="str">
        <f t="shared" si="336"/>
        <v>DNC</v>
      </c>
      <c r="DC2094" s="8" t="str">
        <f t="shared" si="337"/>
        <v>DNC</v>
      </c>
      <c r="DD2094" s="8">
        <v>1</v>
      </c>
      <c r="DE2094" s="8" t="s">
        <v>45</v>
      </c>
      <c r="DF2094" s="8" t="s">
        <v>45</v>
      </c>
      <c r="DG2094" s="8"/>
      <c r="DH2094" s="8"/>
      <c r="DI2094" s="8"/>
      <c r="DJ2094" s="8"/>
      <c r="DK2094" s="8"/>
      <c r="DL2094" s="8"/>
      <c r="DM2094" s="8"/>
      <c r="DN2094" s="8"/>
      <c r="DO2094" s="8"/>
      <c r="DP2094" s="100"/>
      <c r="DQ2094" s="8"/>
      <c r="DR2094" s="8"/>
      <c r="DS2094" s="8"/>
      <c r="DT2094" s="8"/>
    </row>
    <row r="2095" spans="1:124">
      <c r="A2095" s="115"/>
      <c r="B2095" s="89">
        <v>2092</v>
      </c>
      <c r="C2095" s="8"/>
      <c r="D2095" s="8"/>
      <c r="E2095" s="8" t="s">
        <v>4845</v>
      </c>
      <c r="F2095" s="8" t="s">
        <v>5899</v>
      </c>
      <c r="G2095" s="8"/>
      <c r="H2095" s="8"/>
      <c r="I2095" s="8"/>
      <c r="J2095" s="8"/>
      <c r="K2095" s="8"/>
      <c r="L2095" s="8"/>
      <c r="M2095" s="8"/>
      <c r="N2095" s="8"/>
      <c r="O2095" s="8"/>
      <c r="P2095" s="8" t="s">
        <v>4843</v>
      </c>
      <c r="Q2095" s="157" t="s">
        <v>7123</v>
      </c>
      <c r="R2095" s="8"/>
      <c r="S2095" s="8"/>
      <c r="T2095" s="8"/>
      <c r="U2095" s="8"/>
      <c r="V2095" s="8"/>
      <c r="W2095" s="8"/>
      <c r="X2095" s="8"/>
      <c r="Y2095" s="8"/>
      <c r="Z2095" s="8"/>
      <c r="AA2095" s="8"/>
      <c r="AB2095" s="8"/>
      <c r="AC2095" s="8" t="str">
        <f t="shared" si="329"/>
        <v>NO</v>
      </c>
      <c r="AD2095" s="8" t="str">
        <f t="shared" si="330"/>
        <v>DNC,,,,,,,,,,,,,</v>
      </c>
      <c r="AE2095" s="8"/>
      <c r="AF2095" s="8"/>
      <c r="AG2095" s="115"/>
      <c r="AH2095" s="8" t="s">
        <v>4845</v>
      </c>
      <c r="AI2095" s="8" t="s">
        <v>4845</v>
      </c>
      <c r="AJ2095" s="115"/>
      <c r="AK2095" s="115"/>
      <c r="AL2095" s="115"/>
      <c r="AM2095" s="115"/>
      <c r="AN2095" s="115"/>
      <c r="AO2095" s="115"/>
      <c r="AP2095" s="115"/>
      <c r="AQ2095" s="115"/>
      <c r="AR2095" s="115"/>
      <c r="AS2095" s="115"/>
      <c r="AT2095" s="115"/>
      <c r="AU2095" s="115"/>
      <c r="AV2095" s="115"/>
      <c r="AW2095" s="115"/>
      <c r="AX2095" s="115"/>
      <c r="AY2095" s="115"/>
      <c r="AZ2095" s="115"/>
      <c r="BA2095" s="115"/>
      <c r="BB2095" s="115"/>
      <c r="BC2095" s="115"/>
      <c r="BD2095" s="115"/>
      <c r="BE2095" s="115"/>
      <c r="BF2095" s="115"/>
      <c r="BG2095" s="115"/>
      <c r="BH2095" s="115"/>
      <c r="BI2095" s="115"/>
      <c r="BJ2095" s="115"/>
      <c r="BK2095" s="115"/>
      <c r="BL2095" s="115"/>
      <c r="BM2095" s="115"/>
      <c r="BN2095" s="115"/>
      <c r="BO2095" s="8"/>
      <c r="BP2095" s="8"/>
      <c r="BQ2095" s="8"/>
      <c r="BR2095" s="8"/>
      <c r="BS2095" s="8"/>
      <c r="BT2095" s="8"/>
      <c r="BU2095" s="8"/>
      <c r="BV2095" s="8"/>
      <c r="BW2095" s="8"/>
      <c r="BX2095" s="8"/>
      <c r="BY2095" s="8"/>
      <c r="BZ2095" s="8"/>
      <c r="CA2095" s="8"/>
      <c r="CB2095" s="8"/>
      <c r="CC2095" s="8"/>
      <c r="CD2095" s="100"/>
      <c r="CE2095" s="8" t="str">
        <f t="shared" si="328"/>
        <v>DNC</v>
      </c>
      <c r="CF2095" s="8" t="str">
        <f t="shared" si="331"/>
        <v>DNC</v>
      </c>
      <c r="CG2095" s="8" t="str">
        <f t="shared" si="332"/>
        <v>DNC</v>
      </c>
      <c r="CH2095" s="8" t="str">
        <f t="shared" si="333"/>
        <v>DNC</v>
      </c>
      <c r="CI2095" s="8">
        <v>1</v>
      </c>
      <c r="CJ2095" s="8" t="s">
        <v>45</v>
      </c>
      <c r="CK2095" s="8" t="s">
        <v>45</v>
      </c>
      <c r="CL2095" s="8"/>
      <c r="CM2095" s="8"/>
      <c r="CN2095" s="8"/>
      <c r="CO2095" s="8"/>
      <c r="CP2095" s="8"/>
      <c r="CQ2095" s="8"/>
      <c r="CR2095" s="8"/>
      <c r="CS2095" s="8"/>
      <c r="CT2095" s="8"/>
      <c r="CU2095" s="100"/>
      <c r="CV2095" s="8"/>
      <c r="CY2095" s="100"/>
      <c r="CZ2095" s="8" t="str">
        <f t="shared" si="334"/>
        <v>DNC</v>
      </c>
      <c r="DA2095" s="8" t="str">
        <f t="shared" si="335"/>
        <v>DNC</v>
      </c>
      <c r="DB2095" s="8" t="str">
        <f t="shared" si="336"/>
        <v>DNC</v>
      </c>
      <c r="DC2095" s="8" t="str">
        <f t="shared" si="337"/>
        <v>DNC</v>
      </c>
      <c r="DD2095" s="8">
        <v>1</v>
      </c>
      <c r="DE2095" s="8" t="s">
        <v>45</v>
      </c>
      <c r="DF2095" s="8" t="s">
        <v>45</v>
      </c>
      <c r="DG2095" s="8"/>
      <c r="DH2095" s="8"/>
      <c r="DI2095" s="8"/>
      <c r="DJ2095" s="8"/>
      <c r="DK2095" s="8"/>
      <c r="DL2095" s="8"/>
      <c r="DM2095" s="8"/>
      <c r="DN2095" s="8"/>
      <c r="DO2095" s="8"/>
      <c r="DP2095" s="100"/>
      <c r="DQ2095" s="8"/>
      <c r="DR2095" s="8"/>
      <c r="DS2095" s="8"/>
      <c r="DT2095" s="8"/>
    </row>
    <row r="2096" spans="1:124">
      <c r="A2096" s="115"/>
      <c r="B2096" s="89">
        <v>2093</v>
      </c>
      <c r="C2096" s="8"/>
      <c r="D2096" s="8"/>
      <c r="E2096" s="8" t="s">
        <v>4845</v>
      </c>
      <c r="F2096" s="8" t="s">
        <v>6911</v>
      </c>
      <c r="G2096" s="8"/>
      <c r="H2096" s="8"/>
      <c r="I2096" s="8"/>
      <c r="J2096" s="8"/>
      <c r="K2096" s="8"/>
      <c r="L2096" s="8"/>
      <c r="M2096" s="8"/>
      <c r="N2096" s="8"/>
      <c r="O2096" s="8"/>
      <c r="P2096" s="8" t="s">
        <v>4843</v>
      </c>
      <c r="Q2096" s="157" t="s">
        <v>7123</v>
      </c>
      <c r="R2096" s="8"/>
      <c r="S2096" s="8"/>
      <c r="T2096" s="8"/>
      <c r="U2096" s="8"/>
      <c r="V2096" s="8"/>
      <c r="W2096" s="8"/>
      <c r="X2096" s="8"/>
      <c r="Y2096" s="8"/>
      <c r="Z2096" s="8"/>
      <c r="AA2096" s="8"/>
      <c r="AB2096" s="8"/>
      <c r="AC2096" s="8" t="str">
        <f t="shared" si="329"/>
        <v>NO</v>
      </c>
      <c r="AD2096" s="8" t="str">
        <f t="shared" si="330"/>
        <v>DNC,,,,,,,,,,,,,</v>
      </c>
      <c r="AE2096" s="8"/>
      <c r="AF2096" s="8"/>
      <c r="AG2096" s="115"/>
      <c r="AH2096" s="8" t="s">
        <v>4845</v>
      </c>
      <c r="AI2096" s="8" t="s">
        <v>4845</v>
      </c>
      <c r="AJ2096" s="115"/>
      <c r="AK2096" s="115"/>
      <c r="AL2096" s="115"/>
      <c r="AM2096" s="115"/>
      <c r="AN2096" s="115"/>
      <c r="AO2096" s="115"/>
      <c r="AP2096" s="115"/>
      <c r="AQ2096" s="115"/>
      <c r="AR2096" s="115"/>
      <c r="AS2096" s="115"/>
      <c r="AT2096" s="115"/>
      <c r="AU2096" s="115"/>
      <c r="AV2096" s="115"/>
      <c r="AW2096" s="115"/>
      <c r="AX2096" s="115"/>
      <c r="AY2096" s="115"/>
      <c r="AZ2096" s="115"/>
      <c r="BA2096" s="115"/>
      <c r="BB2096" s="115"/>
      <c r="BC2096" s="115"/>
      <c r="BD2096" s="115"/>
      <c r="BE2096" s="115"/>
      <c r="BF2096" s="115"/>
      <c r="BG2096" s="115"/>
      <c r="BH2096" s="115"/>
      <c r="BI2096" s="115"/>
      <c r="BJ2096" s="115"/>
      <c r="BK2096" s="115"/>
      <c r="BL2096" s="115"/>
      <c r="BM2096" s="115"/>
      <c r="BN2096" s="115"/>
      <c r="BO2096" s="8"/>
      <c r="BP2096" s="8"/>
      <c r="BQ2096" s="8"/>
      <c r="BR2096" s="8"/>
      <c r="BS2096" s="8"/>
      <c r="BT2096" s="8"/>
      <c r="BU2096" s="8"/>
      <c r="BV2096" s="8"/>
      <c r="BW2096" s="8"/>
      <c r="BX2096" s="8"/>
      <c r="BY2096" s="8"/>
      <c r="BZ2096" s="8"/>
      <c r="CA2096" s="8"/>
      <c r="CB2096" s="8"/>
      <c r="CC2096" s="8"/>
      <c r="CD2096" s="100"/>
      <c r="CE2096" s="8" t="str">
        <f t="shared" si="328"/>
        <v>DNC</v>
      </c>
      <c r="CF2096" s="8" t="str">
        <f t="shared" si="331"/>
        <v>DNC</v>
      </c>
      <c r="CG2096" s="8" t="str">
        <f t="shared" si="332"/>
        <v>DNC</v>
      </c>
      <c r="CH2096" s="8" t="str">
        <f t="shared" si="333"/>
        <v>DNC</v>
      </c>
      <c r="CI2096" s="8">
        <v>1</v>
      </c>
      <c r="CJ2096" s="8" t="s">
        <v>45</v>
      </c>
      <c r="CK2096" s="8" t="s">
        <v>45</v>
      </c>
      <c r="CL2096" s="8"/>
      <c r="CM2096" s="8"/>
      <c r="CN2096" s="8"/>
      <c r="CO2096" s="8"/>
      <c r="CP2096" s="8"/>
      <c r="CQ2096" s="8"/>
      <c r="CR2096" s="8"/>
      <c r="CS2096" s="8"/>
      <c r="CT2096" s="8"/>
      <c r="CU2096" s="100"/>
      <c r="CV2096" s="8"/>
      <c r="CY2096" s="100"/>
      <c r="CZ2096" s="8" t="str">
        <f t="shared" si="334"/>
        <v>DNC</v>
      </c>
      <c r="DA2096" s="8" t="str">
        <f t="shared" si="335"/>
        <v>DNC</v>
      </c>
      <c r="DB2096" s="8" t="str">
        <f t="shared" si="336"/>
        <v>DNC</v>
      </c>
      <c r="DC2096" s="8" t="str">
        <f t="shared" si="337"/>
        <v>DNC</v>
      </c>
      <c r="DD2096" s="8">
        <v>1</v>
      </c>
      <c r="DE2096" s="8" t="s">
        <v>45</v>
      </c>
      <c r="DF2096" s="8" t="s">
        <v>45</v>
      </c>
      <c r="DG2096" s="8"/>
      <c r="DH2096" s="8"/>
      <c r="DI2096" s="8"/>
      <c r="DJ2096" s="8"/>
      <c r="DK2096" s="8"/>
      <c r="DL2096" s="8"/>
      <c r="DM2096" s="8"/>
      <c r="DN2096" s="8"/>
      <c r="DO2096" s="8"/>
      <c r="DP2096" s="100"/>
      <c r="DQ2096" s="8"/>
      <c r="DR2096" s="8"/>
      <c r="DS2096" s="8"/>
      <c r="DT2096" s="8"/>
    </row>
    <row r="2097" spans="1:124">
      <c r="A2097" s="115"/>
      <c r="B2097" s="89">
        <v>2094</v>
      </c>
      <c r="C2097" s="8"/>
      <c r="D2097" s="8"/>
      <c r="E2097" s="8" t="s">
        <v>4845</v>
      </c>
      <c r="F2097" s="8" t="s">
        <v>5072</v>
      </c>
      <c r="G2097" s="8"/>
      <c r="H2097" s="8"/>
      <c r="I2097" s="8"/>
      <c r="J2097" s="8"/>
      <c r="K2097" s="8"/>
      <c r="L2097" s="8"/>
      <c r="M2097" s="8"/>
      <c r="N2097" s="8"/>
      <c r="O2097" s="8"/>
      <c r="P2097" s="8" t="s">
        <v>4843</v>
      </c>
      <c r="Q2097" s="157" t="s">
        <v>7123</v>
      </c>
      <c r="R2097" s="8"/>
      <c r="S2097" s="8"/>
      <c r="T2097" s="8"/>
      <c r="U2097" s="8"/>
      <c r="V2097" s="8"/>
      <c r="W2097" s="8"/>
      <c r="X2097" s="8"/>
      <c r="Y2097" s="8"/>
      <c r="Z2097" s="8"/>
      <c r="AA2097" s="8"/>
      <c r="AB2097" s="8"/>
      <c r="AC2097" s="8" t="str">
        <f t="shared" si="329"/>
        <v>NO</v>
      </c>
      <c r="AD2097" s="8" t="str">
        <f t="shared" si="330"/>
        <v>DNC,,,,,,,,,,,,,</v>
      </c>
      <c r="AE2097" s="8"/>
      <c r="AF2097" s="8"/>
      <c r="AG2097" s="115"/>
      <c r="AH2097" s="8" t="s">
        <v>4845</v>
      </c>
      <c r="AI2097" s="8" t="s">
        <v>4845</v>
      </c>
      <c r="AJ2097" s="115"/>
      <c r="AK2097" s="115"/>
      <c r="AL2097" s="115"/>
      <c r="AM2097" s="115"/>
      <c r="AN2097" s="115"/>
      <c r="AO2097" s="115"/>
      <c r="AP2097" s="115"/>
      <c r="AQ2097" s="115"/>
      <c r="AR2097" s="115"/>
      <c r="AS2097" s="115"/>
      <c r="AT2097" s="115"/>
      <c r="AU2097" s="115"/>
      <c r="AV2097" s="115"/>
      <c r="AW2097" s="115"/>
      <c r="AX2097" s="115"/>
      <c r="AY2097" s="115"/>
      <c r="AZ2097" s="115"/>
      <c r="BA2097" s="115"/>
      <c r="BB2097" s="115"/>
      <c r="BC2097" s="115"/>
      <c r="BD2097" s="115"/>
      <c r="BE2097" s="115"/>
      <c r="BF2097" s="115"/>
      <c r="BG2097" s="115"/>
      <c r="BH2097" s="115"/>
      <c r="BI2097" s="115"/>
      <c r="BJ2097" s="115"/>
      <c r="BK2097" s="115"/>
      <c r="BL2097" s="115"/>
      <c r="BM2097" s="115"/>
      <c r="BN2097" s="115"/>
      <c r="BO2097" s="8"/>
      <c r="BP2097" s="8"/>
      <c r="BQ2097" s="8"/>
      <c r="BR2097" s="8"/>
      <c r="BS2097" s="8"/>
      <c r="BT2097" s="8"/>
      <c r="BU2097" s="8"/>
      <c r="BV2097" s="8"/>
      <c r="BW2097" s="8"/>
      <c r="BX2097" s="8"/>
      <c r="BY2097" s="8"/>
      <c r="BZ2097" s="8"/>
      <c r="CA2097" s="8"/>
      <c r="CB2097" s="8"/>
      <c r="CC2097" s="8"/>
      <c r="CD2097" s="100"/>
      <c r="CE2097" s="8" t="str">
        <f t="shared" si="328"/>
        <v>DNC</v>
      </c>
      <c r="CF2097" s="8" t="str">
        <f t="shared" si="331"/>
        <v>DNC</v>
      </c>
      <c r="CG2097" s="8" t="str">
        <f t="shared" si="332"/>
        <v>DNC</v>
      </c>
      <c r="CH2097" s="8" t="str">
        <f t="shared" si="333"/>
        <v>DNC</v>
      </c>
      <c r="CI2097" s="8">
        <v>1</v>
      </c>
      <c r="CJ2097" s="8" t="s">
        <v>45</v>
      </c>
      <c r="CK2097" s="8" t="s">
        <v>45</v>
      </c>
      <c r="CL2097" s="8"/>
      <c r="CM2097" s="8"/>
      <c r="CN2097" s="8"/>
      <c r="CO2097" s="8"/>
      <c r="CP2097" s="8"/>
      <c r="CQ2097" s="8"/>
      <c r="CR2097" s="8"/>
      <c r="CS2097" s="8"/>
      <c r="CT2097" s="8"/>
      <c r="CU2097" s="100"/>
      <c r="CV2097" s="8"/>
      <c r="CY2097" s="100"/>
      <c r="CZ2097" s="8" t="str">
        <f t="shared" si="334"/>
        <v>DNC</v>
      </c>
      <c r="DA2097" s="8" t="str">
        <f t="shared" si="335"/>
        <v>DNC</v>
      </c>
      <c r="DB2097" s="8" t="str">
        <f t="shared" si="336"/>
        <v>DNC</v>
      </c>
      <c r="DC2097" s="8" t="str">
        <f t="shared" si="337"/>
        <v>DNC</v>
      </c>
      <c r="DD2097" s="8">
        <v>1</v>
      </c>
      <c r="DE2097" s="8" t="s">
        <v>45</v>
      </c>
      <c r="DF2097" s="8" t="s">
        <v>45</v>
      </c>
      <c r="DG2097" s="8"/>
      <c r="DH2097" s="8"/>
      <c r="DI2097" s="8"/>
      <c r="DJ2097" s="8"/>
      <c r="DK2097" s="8"/>
      <c r="DL2097" s="8"/>
      <c r="DM2097" s="8"/>
      <c r="DN2097" s="8"/>
      <c r="DO2097" s="8"/>
      <c r="DP2097" s="100"/>
      <c r="DQ2097" s="8"/>
      <c r="DR2097" s="8"/>
      <c r="DS2097" s="8"/>
      <c r="DT2097" s="8"/>
    </row>
    <row r="2098" spans="1:124">
      <c r="A2098" s="115"/>
      <c r="B2098" s="89">
        <v>2095</v>
      </c>
      <c r="C2098" s="8"/>
      <c r="D2098" s="8"/>
      <c r="E2098" s="8" t="s">
        <v>4845</v>
      </c>
      <c r="F2098" s="8" t="s">
        <v>5069</v>
      </c>
      <c r="G2098" s="8"/>
      <c r="H2098" s="8"/>
      <c r="I2098" s="8"/>
      <c r="J2098" s="8"/>
      <c r="K2098" s="8"/>
      <c r="L2098" s="8"/>
      <c r="M2098" s="8"/>
      <c r="N2098" s="8"/>
      <c r="O2098" s="8"/>
      <c r="P2098" s="8" t="s">
        <v>4843</v>
      </c>
      <c r="Q2098" s="157" t="s">
        <v>7123</v>
      </c>
      <c r="R2098" s="8"/>
      <c r="S2098" s="8"/>
      <c r="T2098" s="8"/>
      <c r="U2098" s="8"/>
      <c r="V2098" s="8"/>
      <c r="W2098" s="8"/>
      <c r="X2098" s="8"/>
      <c r="Y2098" s="8"/>
      <c r="Z2098" s="8"/>
      <c r="AA2098" s="8"/>
      <c r="AB2098" s="8"/>
      <c r="AC2098" s="8" t="str">
        <f t="shared" si="329"/>
        <v>NO</v>
      </c>
      <c r="AD2098" s="8" t="str">
        <f t="shared" si="330"/>
        <v>DNC,,,,,,,,,,,,,</v>
      </c>
      <c r="AE2098" s="8"/>
      <c r="AF2098" s="8"/>
      <c r="AG2098" s="115"/>
      <c r="AH2098" s="8" t="s">
        <v>4845</v>
      </c>
      <c r="AI2098" s="8" t="s">
        <v>4845</v>
      </c>
      <c r="AJ2098" s="115"/>
      <c r="AK2098" s="115"/>
      <c r="AL2098" s="115"/>
      <c r="AM2098" s="115"/>
      <c r="AN2098" s="115"/>
      <c r="AO2098" s="115"/>
      <c r="AP2098" s="115"/>
      <c r="AQ2098" s="115"/>
      <c r="AR2098" s="115"/>
      <c r="AS2098" s="115"/>
      <c r="AT2098" s="115"/>
      <c r="AU2098" s="115"/>
      <c r="AV2098" s="115"/>
      <c r="AW2098" s="115"/>
      <c r="AX2098" s="115"/>
      <c r="AY2098" s="115"/>
      <c r="AZ2098" s="115"/>
      <c r="BA2098" s="115"/>
      <c r="BB2098" s="115"/>
      <c r="BC2098" s="115"/>
      <c r="BD2098" s="115"/>
      <c r="BE2098" s="115"/>
      <c r="BF2098" s="115"/>
      <c r="BG2098" s="115"/>
      <c r="BH2098" s="115"/>
      <c r="BI2098" s="115"/>
      <c r="BJ2098" s="115"/>
      <c r="BK2098" s="115"/>
      <c r="BL2098" s="115"/>
      <c r="BM2098" s="115"/>
      <c r="BN2098" s="115"/>
      <c r="BO2098" s="8"/>
      <c r="BP2098" s="8"/>
      <c r="BQ2098" s="8"/>
      <c r="BR2098" s="8"/>
      <c r="BS2098" s="8"/>
      <c r="BT2098" s="8"/>
      <c r="BU2098" s="8"/>
      <c r="BV2098" s="8"/>
      <c r="BW2098" s="8"/>
      <c r="BX2098" s="8"/>
      <c r="BY2098" s="8"/>
      <c r="BZ2098" s="8"/>
      <c r="CA2098" s="8"/>
      <c r="CB2098" s="8"/>
      <c r="CC2098" s="8"/>
      <c r="CD2098" s="100"/>
      <c r="CE2098" s="8" t="str">
        <f t="shared" si="328"/>
        <v>DNC</v>
      </c>
      <c r="CF2098" s="8" t="str">
        <f t="shared" si="331"/>
        <v>DNC</v>
      </c>
      <c r="CG2098" s="8" t="str">
        <f t="shared" si="332"/>
        <v>DNC</v>
      </c>
      <c r="CH2098" s="8" t="str">
        <f t="shared" si="333"/>
        <v>DNC</v>
      </c>
      <c r="CI2098" s="8">
        <v>1</v>
      </c>
      <c r="CJ2098" s="8" t="s">
        <v>45</v>
      </c>
      <c r="CK2098" s="8" t="s">
        <v>45</v>
      </c>
      <c r="CL2098" s="8"/>
      <c r="CM2098" s="8"/>
      <c r="CN2098" s="8"/>
      <c r="CO2098" s="8"/>
      <c r="CP2098" s="8"/>
      <c r="CQ2098" s="8"/>
      <c r="CR2098" s="8"/>
      <c r="CS2098" s="8"/>
      <c r="CT2098" s="8"/>
      <c r="CU2098" s="100"/>
      <c r="CV2098" s="8"/>
      <c r="CY2098" s="100"/>
      <c r="CZ2098" s="8" t="str">
        <f t="shared" si="334"/>
        <v>DNC</v>
      </c>
      <c r="DA2098" s="8" t="str">
        <f t="shared" si="335"/>
        <v>DNC</v>
      </c>
      <c r="DB2098" s="8" t="str">
        <f t="shared" si="336"/>
        <v>DNC</v>
      </c>
      <c r="DC2098" s="8" t="str">
        <f t="shared" si="337"/>
        <v>DNC</v>
      </c>
      <c r="DD2098" s="8">
        <v>1</v>
      </c>
      <c r="DE2098" s="8" t="s">
        <v>45</v>
      </c>
      <c r="DF2098" s="8" t="s">
        <v>45</v>
      </c>
      <c r="DG2098" s="8"/>
      <c r="DH2098" s="8"/>
      <c r="DI2098" s="8"/>
      <c r="DJ2098" s="8"/>
      <c r="DK2098" s="8"/>
      <c r="DL2098" s="8"/>
      <c r="DM2098" s="8"/>
      <c r="DN2098" s="8"/>
      <c r="DO2098" s="8"/>
      <c r="DP2098" s="100"/>
      <c r="DQ2098" s="8"/>
      <c r="DR2098" s="8"/>
      <c r="DS2098" s="8"/>
      <c r="DT2098" s="8"/>
    </row>
    <row r="2099" spans="1:124">
      <c r="A2099" s="115"/>
      <c r="B2099" s="89">
        <v>2096</v>
      </c>
      <c r="C2099" s="8"/>
      <c r="D2099" s="8"/>
      <c r="E2099" s="8" t="s">
        <v>4845</v>
      </c>
      <c r="F2099" s="8" t="s">
        <v>5092</v>
      </c>
      <c r="G2099" s="8"/>
      <c r="H2099" s="8"/>
      <c r="I2099" s="8"/>
      <c r="J2099" s="8"/>
      <c r="K2099" s="8"/>
      <c r="L2099" s="8"/>
      <c r="M2099" s="8"/>
      <c r="N2099" s="8"/>
      <c r="O2099" s="8"/>
      <c r="P2099" s="8" t="s">
        <v>4843</v>
      </c>
      <c r="Q2099" s="157" t="s">
        <v>7123</v>
      </c>
      <c r="R2099" s="8"/>
      <c r="S2099" s="8"/>
      <c r="T2099" s="8"/>
      <c r="U2099" s="8"/>
      <c r="V2099" s="8"/>
      <c r="W2099" s="8"/>
      <c r="X2099" s="8"/>
      <c r="Y2099" s="8"/>
      <c r="Z2099" s="8"/>
      <c r="AA2099" s="8"/>
      <c r="AB2099" s="8"/>
      <c r="AC2099" s="8" t="str">
        <f t="shared" si="329"/>
        <v>NO</v>
      </c>
      <c r="AD2099" s="8" t="str">
        <f t="shared" si="330"/>
        <v>DNC,,,,,,,,,,,,,</v>
      </c>
      <c r="AE2099" s="8"/>
      <c r="AF2099" s="8"/>
      <c r="AG2099" s="115"/>
      <c r="AH2099" s="8" t="s">
        <v>4845</v>
      </c>
      <c r="AI2099" s="8" t="s">
        <v>4845</v>
      </c>
      <c r="AJ2099" s="115"/>
      <c r="AK2099" s="115"/>
      <c r="AL2099" s="115"/>
      <c r="AM2099" s="115"/>
      <c r="AN2099" s="115"/>
      <c r="AO2099" s="115"/>
      <c r="AP2099" s="115"/>
      <c r="AQ2099" s="115"/>
      <c r="AR2099" s="115"/>
      <c r="AS2099" s="115"/>
      <c r="AT2099" s="115"/>
      <c r="AU2099" s="115"/>
      <c r="AV2099" s="115"/>
      <c r="AW2099" s="115"/>
      <c r="AX2099" s="115"/>
      <c r="AY2099" s="115"/>
      <c r="AZ2099" s="115"/>
      <c r="BA2099" s="115"/>
      <c r="BB2099" s="115"/>
      <c r="BC2099" s="115"/>
      <c r="BD2099" s="115"/>
      <c r="BE2099" s="115"/>
      <c r="BF2099" s="115"/>
      <c r="BG2099" s="115"/>
      <c r="BH2099" s="115"/>
      <c r="BI2099" s="115"/>
      <c r="BJ2099" s="115"/>
      <c r="BK2099" s="115"/>
      <c r="BL2099" s="115"/>
      <c r="BM2099" s="115"/>
      <c r="BN2099" s="115"/>
      <c r="BO2099" s="8"/>
      <c r="BP2099" s="8"/>
      <c r="BQ2099" s="8"/>
      <c r="BR2099" s="8"/>
      <c r="BS2099" s="8"/>
      <c r="BT2099" s="8"/>
      <c r="BU2099" s="8"/>
      <c r="BV2099" s="8"/>
      <c r="BW2099" s="8"/>
      <c r="BX2099" s="8"/>
      <c r="BY2099" s="8"/>
      <c r="BZ2099" s="8"/>
      <c r="CA2099" s="8"/>
      <c r="CB2099" s="8"/>
      <c r="CC2099" s="8"/>
      <c r="CD2099" s="100"/>
      <c r="CE2099" s="8" t="str">
        <f t="shared" si="328"/>
        <v>DNC</v>
      </c>
      <c r="CF2099" s="8" t="str">
        <f t="shared" si="331"/>
        <v>DNC</v>
      </c>
      <c r="CG2099" s="8" t="str">
        <f t="shared" si="332"/>
        <v>DNC</v>
      </c>
      <c r="CH2099" s="8" t="str">
        <f t="shared" si="333"/>
        <v>DNC</v>
      </c>
      <c r="CI2099" s="8">
        <v>1</v>
      </c>
      <c r="CJ2099" s="8" t="s">
        <v>45</v>
      </c>
      <c r="CK2099" s="8" t="s">
        <v>45</v>
      </c>
      <c r="CL2099" s="8"/>
      <c r="CM2099" s="8"/>
      <c r="CN2099" s="8"/>
      <c r="CO2099" s="8"/>
      <c r="CP2099" s="8"/>
      <c r="CQ2099" s="8"/>
      <c r="CR2099" s="8"/>
      <c r="CS2099" s="8"/>
      <c r="CT2099" s="8"/>
      <c r="CU2099" s="100"/>
      <c r="CV2099" s="8"/>
      <c r="CY2099" s="100"/>
      <c r="CZ2099" s="8" t="str">
        <f t="shared" si="334"/>
        <v>DNC</v>
      </c>
      <c r="DA2099" s="8" t="str">
        <f t="shared" si="335"/>
        <v>DNC</v>
      </c>
      <c r="DB2099" s="8" t="str">
        <f t="shared" si="336"/>
        <v>DNC</v>
      </c>
      <c r="DC2099" s="8" t="str">
        <f t="shared" si="337"/>
        <v>DNC</v>
      </c>
      <c r="DD2099" s="8">
        <v>1</v>
      </c>
      <c r="DE2099" s="8" t="s">
        <v>45</v>
      </c>
      <c r="DF2099" s="8" t="s">
        <v>45</v>
      </c>
      <c r="DG2099" s="8"/>
      <c r="DH2099" s="8"/>
      <c r="DI2099" s="8"/>
      <c r="DJ2099" s="8"/>
      <c r="DK2099" s="8"/>
      <c r="DL2099" s="8"/>
      <c r="DM2099" s="8"/>
      <c r="DN2099" s="8"/>
      <c r="DO2099" s="8"/>
      <c r="DP2099" s="100"/>
      <c r="DQ2099" s="8"/>
      <c r="DR2099" s="8"/>
      <c r="DS2099" s="8"/>
      <c r="DT2099" s="8"/>
    </row>
    <row r="2100" spans="1:124">
      <c r="A2100" s="115"/>
      <c r="B2100" s="89">
        <v>2097</v>
      </c>
      <c r="C2100" s="8"/>
      <c r="D2100" s="8"/>
      <c r="E2100" s="8" t="s">
        <v>4845</v>
      </c>
      <c r="F2100" s="8" t="s">
        <v>5087</v>
      </c>
      <c r="G2100" s="8"/>
      <c r="H2100" s="8"/>
      <c r="I2100" s="8"/>
      <c r="J2100" s="8"/>
      <c r="K2100" s="8"/>
      <c r="L2100" s="8"/>
      <c r="M2100" s="8"/>
      <c r="N2100" s="8"/>
      <c r="O2100" s="8"/>
      <c r="P2100" s="8" t="s">
        <v>4843</v>
      </c>
      <c r="Q2100" s="157" t="s">
        <v>7123</v>
      </c>
      <c r="R2100" s="8"/>
      <c r="S2100" s="8"/>
      <c r="T2100" s="8"/>
      <c r="U2100" s="8"/>
      <c r="V2100" s="8"/>
      <c r="W2100" s="8"/>
      <c r="X2100" s="8"/>
      <c r="Y2100" s="8"/>
      <c r="Z2100" s="8"/>
      <c r="AA2100" s="8"/>
      <c r="AB2100" s="8"/>
      <c r="AC2100" s="8" t="str">
        <f t="shared" si="329"/>
        <v>NO</v>
      </c>
      <c r="AD2100" s="8" t="str">
        <f t="shared" si="330"/>
        <v>DNC,,,,,,,,,,,,,</v>
      </c>
      <c r="AE2100" s="8"/>
      <c r="AF2100" s="8"/>
      <c r="AG2100" s="115"/>
      <c r="AH2100" s="8" t="s">
        <v>4845</v>
      </c>
      <c r="AI2100" s="8" t="s">
        <v>4845</v>
      </c>
      <c r="AJ2100" s="115"/>
      <c r="AK2100" s="115"/>
      <c r="AL2100" s="115"/>
      <c r="AM2100" s="115"/>
      <c r="AN2100" s="115"/>
      <c r="AO2100" s="115"/>
      <c r="AP2100" s="115"/>
      <c r="AQ2100" s="115"/>
      <c r="AR2100" s="115"/>
      <c r="AS2100" s="115"/>
      <c r="AT2100" s="115"/>
      <c r="AU2100" s="115"/>
      <c r="AV2100" s="115"/>
      <c r="AW2100" s="115"/>
      <c r="AX2100" s="115"/>
      <c r="AY2100" s="115"/>
      <c r="AZ2100" s="115"/>
      <c r="BA2100" s="115"/>
      <c r="BB2100" s="115"/>
      <c r="BC2100" s="115"/>
      <c r="BD2100" s="115"/>
      <c r="BE2100" s="115"/>
      <c r="BF2100" s="115"/>
      <c r="BG2100" s="115"/>
      <c r="BH2100" s="115"/>
      <c r="BI2100" s="115"/>
      <c r="BJ2100" s="115"/>
      <c r="BK2100" s="115"/>
      <c r="BL2100" s="115"/>
      <c r="BM2100" s="115"/>
      <c r="BN2100" s="115"/>
      <c r="BO2100" s="8"/>
      <c r="BP2100" s="8"/>
      <c r="BQ2100" s="8"/>
      <c r="BR2100" s="8"/>
      <c r="BS2100" s="8"/>
      <c r="BT2100" s="8"/>
      <c r="BU2100" s="8"/>
      <c r="BV2100" s="8"/>
      <c r="BW2100" s="8"/>
      <c r="BX2100" s="8"/>
      <c r="BY2100" s="8"/>
      <c r="BZ2100" s="8"/>
      <c r="CA2100" s="8"/>
      <c r="CB2100" s="8"/>
      <c r="CC2100" s="8"/>
      <c r="CD2100" s="100"/>
      <c r="CE2100" s="8" t="str">
        <f t="shared" si="328"/>
        <v>DNC</v>
      </c>
      <c r="CF2100" s="8" t="str">
        <f t="shared" si="331"/>
        <v>DNC</v>
      </c>
      <c r="CG2100" s="8" t="str">
        <f t="shared" si="332"/>
        <v>DNC</v>
      </c>
      <c r="CH2100" s="8" t="str">
        <f t="shared" si="333"/>
        <v>DNC</v>
      </c>
      <c r="CI2100" s="8">
        <v>1</v>
      </c>
      <c r="CJ2100" s="8" t="s">
        <v>45</v>
      </c>
      <c r="CK2100" s="8" t="s">
        <v>45</v>
      </c>
      <c r="CL2100" s="8"/>
      <c r="CM2100" s="8"/>
      <c r="CN2100" s="8"/>
      <c r="CO2100" s="8"/>
      <c r="CP2100" s="8"/>
      <c r="CQ2100" s="8"/>
      <c r="CR2100" s="8"/>
      <c r="CS2100" s="8"/>
      <c r="CT2100" s="8"/>
      <c r="CU2100" s="100"/>
      <c r="CV2100" s="8"/>
      <c r="CY2100" s="100"/>
      <c r="CZ2100" s="8" t="str">
        <f t="shared" si="334"/>
        <v>DNC</v>
      </c>
      <c r="DA2100" s="8" t="str">
        <f t="shared" si="335"/>
        <v>DNC</v>
      </c>
      <c r="DB2100" s="8" t="str">
        <f t="shared" si="336"/>
        <v>DNC</v>
      </c>
      <c r="DC2100" s="8" t="str">
        <f t="shared" si="337"/>
        <v>DNC</v>
      </c>
      <c r="DD2100" s="8">
        <v>1</v>
      </c>
      <c r="DE2100" s="8" t="s">
        <v>45</v>
      </c>
      <c r="DF2100" s="8" t="s">
        <v>45</v>
      </c>
      <c r="DG2100" s="8"/>
      <c r="DH2100" s="8"/>
      <c r="DI2100" s="8"/>
      <c r="DJ2100" s="8"/>
      <c r="DK2100" s="8"/>
      <c r="DL2100" s="8"/>
      <c r="DM2100" s="8"/>
      <c r="DN2100" s="8"/>
      <c r="DO2100" s="8"/>
      <c r="DP2100" s="100"/>
      <c r="DQ2100" s="8"/>
      <c r="DR2100" s="8"/>
      <c r="DS2100" s="8"/>
      <c r="DT2100" s="8"/>
    </row>
    <row r="2101" spans="1:124">
      <c r="A2101" s="115"/>
      <c r="B2101" s="89">
        <v>2098</v>
      </c>
      <c r="C2101" s="8"/>
      <c r="D2101" s="8"/>
      <c r="E2101" s="8" t="s">
        <v>4845</v>
      </c>
      <c r="F2101" s="8" t="s">
        <v>6887</v>
      </c>
      <c r="G2101" s="8"/>
      <c r="H2101" s="8"/>
      <c r="I2101" s="8"/>
      <c r="J2101" s="8"/>
      <c r="K2101" s="8"/>
      <c r="L2101" s="8"/>
      <c r="M2101" s="8"/>
      <c r="N2101" s="8"/>
      <c r="O2101" s="8"/>
      <c r="P2101" s="8" t="s">
        <v>4843</v>
      </c>
      <c r="Q2101" s="157" t="s">
        <v>7123</v>
      </c>
      <c r="R2101" s="8"/>
      <c r="S2101" s="8"/>
      <c r="T2101" s="8"/>
      <c r="U2101" s="8"/>
      <c r="V2101" s="8"/>
      <c r="W2101" s="8"/>
      <c r="X2101" s="8"/>
      <c r="Y2101" s="8"/>
      <c r="Z2101" s="8"/>
      <c r="AA2101" s="8"/>
      <c r="AB2101" s="8"/>
      <c r="AC2101" s="8" t="str">
        <f t="shared" si="329"/>
        <v>NO</v>
      </c>
      <c r="AD2101" s="8" t="str">
        <f t="shared" si="330"/>
        <v>DNC,,,,,,,,,,,,,</v>
      </c>
      <c r="AE2101" s="8"/>
      <c r="AF2101" s="8"/>
      <c r="AG2101" s="115"/>
      <c r="AH2101" s="8" t="s">
        <v>4845</v>
      </c>
      <c r="AI2101" s="8" t="s">
        <v>4845</v>
      </c>
      <c r="AJ2101" s="115"/>
      <c r="AK2101" s="115"/>
      <c r="AL2101" s="115"/>
      <c r="AM2101" s="115"/>
      <c r="AN2101" s="115"/>
      <c r="AO2101" s="115"/>
      <c r="AP2101" s="115"/>
      <c r="AQ2101" s="115"/>
      <c r="AR2101" s="115"/>
      <c r="AS2101" s="115"/>
      <c r="AT2101" s="115"/>
      <c r="AU2101" s="115"/>
      <c r="AV2101" s="115"/>
      <c r="AW2101" s="115"/>
      <c r="AX2101" s="115"/>
      <c r="AY2101" s="115"/>
      <c r="AZ2101" s="115"/>
      <c r="BA2101" s="115"/>
      <c r="BB2101" s="115"/>
      <c r="BC2101" s="115"/>
      <c r="BD2101" s="115"/>
      <c r="BE2101" s="115"/>
      <c r="BF2101" s="115"/>
      <c r="BG2101" s="115"/>
      <c r="BH2101" s="115"/>
      <c r="BI2101" s="115"/>
      <c r="BJ2101" s="115"/>
      <c r="BK2101" s="115"/>
      <c r="BL2101" s="115"/>
      <c r="BM2101" s="115"/>
      <c r="BN2101" s="115"/>
      <c r="BO2101" s="8"/>
      <c r="BP2101" s="8"/>
      <c r="BQ2101" s="8"/>
      <c r="BR2101" s="8"/>
      <c r="BS2101" s="8"/>
      <c r="BT2101" s="8"/>
      <c r="BU2101" s="8"/>
      <c r="BV2101" s="8"/>
      <c r="BW2101" s="8"/>
      <c r="BX2101" s="8"/>
      <c r="BY2101" s="8"/>
      <c r="BZ2101" s="8"/>
      <c r="CA2101" s="8"/>
      <c r="CB2101" s="8"/>
      <c r="CC2101" s="8"/>
      <c r="CD2101" s="100"/>
      <c r="CE2101" s="8" t="str">
        <f t="shared" si="328"/>
        <v>DNC</v>
      </c>
      <c r="CF2101" s="8" t="str">
        <f t="shared" si="331"/>
        <v>DNC</v>
      </c>
      <c r="CG2101" s="8" t="str">
        <f t="shared" si="332"/>
        <v>DNC</v>
      </c>
      <c r="CH2101" s="8" t="str">
        <f t="shared" si="333"/>
        <v>DNC</v>
      </c>
      <c r="CI2101" s="8">
        <v>1</v>
      </c>
      <c r="CJ2101" s="8" t="s">
        <v>45</v>
      </c>
      <c r="CK2101" s="8" t="s">
        <v>45</v>
      </c>
      <c r="CL2101" s="8"/>
      <c r="CM2101" s="8"/>
      <c r="CN2101" s="8"/>
      <c r="CO2101" s="8"/>
      <c r="CP2101" s="8"/>
      <c r="CQ2101" s="8"/>
      <c r="CR2101" s="8"/>
      <c r="CS2101" s="8"/>
      <c r="CT2101" s="8"/>
      <c r="CU2101" s="100"/>
      <c r="CV2101" s="8"/>
      <c r="CY2101" s="100"/>
      <c r="CZ2101" s="8" t="str">
        <f t="shared" si="334"/>
        <v>DNC</v>
      </c>
      <c r="DA2101" s="8" t="str">
        <f t="shared" si="335"/>
        <v>DNC</v>
      </c>
      <c r="DB2101" s="8" t="str">
        <f t="shared" si="336"/>
        <v>DNC</v>
      </c>
      <c r="DC2101" s="8" t="str">
        <f t="shared" si="337"/>
        <v>DNC</v>
      </c>
      <c r="DD2101" s="8">
        <v>1</v>
      </c>
      <c r="DE2101" s="8" t="s">
        <v>45</v>
      </c>
      <c r="DF2101" s="8" t="s">
        <v>45</v>
      </c>
      <c r="DG2101" s="8"/>
      <c r="DH2101" s="8"/>
      <c r="DI2101" s="8"/>
      <c r="DJ2101" s="8"/>
      <c r="DK2101" s="8"/>
      <c r="DL2101" s="8"/>
      <c r="DM2101" s="8"/>
      <c r="DN2101" s="8"/>
      <c r="DO2101" s="8"/>
      <c r="DP2101" s="100"/>
      <c r="DQ2101" s="8"/>
      <c r="DR2101" s="8"/>
      <c r="DS2101" s="8"/>
      <c r="DT2101" s="8"/>
    </row>
    <row r="2102" spans="1:124">
      <c r="A2102" s="115"/>
      <c r="B2102" s="89">
        <v>2099</v>
      </c>
      <c r="C2102" s="8"/>
      <c r="D2102" s="8"/>
      <c r="E2102" s="8" t="s">
        <v>4845</v>
      </c>
      <c r="F2102" s="8" t="s">
        <v>6996</v>
      </c>
      <c r="G2102" s="8"/>
      <c r="H2102" s="8"/>
      <c r="I2102" s="8"/>
      <c r="J2102" s="8"/>
      <c r="K2102" s="8"/>
      <c r="L2102" s="8"/>
      <c r="M2102" s="8"/>
      <c r="N2102" s="8"/>
      <c r="O2102" s="8"/>
      <c r="P2102" s="8" t="s">
        <v>4843</v>
      </c>
      <c r="Q2102" s="157" t="s">
        <v>7123</v>
      </c>
      <c r="R2102" s="8"/>
      <c r="S2102" s="8"/>
      <c r="T2102" s="8"/>
      <c r="U2102" s="8"/>
      <c r="V2102" s="8"/>
      <c r="W2102" s="8"/>
      <c r="X2102" s="8"/>
      <c r="Y2102" s="8"/>
      <c r="Z2102" s="8"/>
      <c r="AA2102" s="8"/>
      <c r="AB2102" s="8"/>
      <c r="AC2102" s="8" t="str">
        <f t="shared" si="329"/>
        <v>NO</v>
      </c>
      <c r="AD2102" s="8" t="str">
        <f t="shared" si="330"/>
        <v>DNC,,,,,,,,,,,,,</v>
      </c>
      <c r="AE2102" s="8"/>
      <c r="AF2102" s="8"/>
      <c r="AG2102" s="115"/>
      <c r="AH2102" s="8" t="s">
        <v>4845</v>
      </c>
      <c r="AI2102" s="8" t="s">
        <v>4845</v>
      </c>
      <c r="AJ2102" s="115"/>
      <c r="AK2102" s="115"/>
      <c r="AL2102" s="115"/>
      <c r="AM2102" s="115"/>
      <c r="AN2102" s="115"/>
      <c r="AO2102" s="115"/>
      <c r="AP2102" s="115"/>
      <c r="AQ2102" s="115"/>
      <c r="AR2102" s="115"/>
      <c r="AS2102" s="115"/>
      <c r="AT2102" s="115"/>
      <c r="AU2102" s="115"/>
      <c r="AV2102" s="115"/>
      <c r="AW2102" s="115"/>
      <c r="AX2102" s="115"/>
      <c r="AY2102" s="115"/>
      <c r="AZ2102" s="115"/>
      <c r="BA2102" s="115"/>
      <c r="BB2102" s="115"/>
      <c r="BC2102" s="115"/>
      <c r="BD2102" s="115"/>
      <c r="BE2102" s="115"/>
      <c r="BF2102" s="115"/>
      <c r="BG2102" s="115"/>
      <c r="BH2102" s="115"/>
      <c r="BI2102" s="115"/>
      <c r="BJ2102" s="115"/>
      <c r="BK2102" s="115"/>
      <c r="BL2102" s="115"/>
      <c r="BM2102" s="115"/>
      <c r="BN2102" s="115"/>
      <c r="BO2102" s="8"/>
      <c r="BP2102" s="8"/>
      <c r="BQ2102" s="8"/>
      <c r="BR2102" s="8"/>
      <c r="BS2102" s="8"/>
      <c r="BT2102" s="8"/>
      <c r="BU2102" s="8"/>
      <c r="BV2102" s="8"/>
      <c r="BW2102" s="8"/>
      <c r="BX2102" s="8"/>
      <c r="BY2102" s="8"/>
      <c r="BZ2102" s="8"/>
      <c r="CA2102" s="8"/>
      <c r="CB2102" s="8"/>
      <c r="CC2102" s="8"/>
      <c r="CD2102" s="100"/>
      <c r="CE2102" s="8" t="str">
        <f t="shared" si="328"/>
        <v>DNC</v>
      </c>
      <c r="CF2102" s="8" t="str">
        <f t="shared" si="331"/>
        <v>DNC</v>
      </c>
      <c r="CG2102" s="8" t="str">
        <f t="shared" si="332"/>
        <v>DNC</v>
      </c>
      <c r="CH2102" s="8" t="str">
        <f t="shared" si="333"/>
        <v>DNC</v>
      </c>
      <c r="CI2102" s="8">
        <v>1</v>
      </c>
      <c r="CJ2102" s="8" t="s">
        <v>45</v>
      </c>
      <c r="CK2102" s="8" t="s">
        <v>45</v>
      </c>
      <c r="CL2102" s="8"/>
      <c r="CM2102" s="8"/>
      <c r="CN2102" s="8"/>
      <c r="CO2102" s="8"/>
      <c r="CP2102" s="8"/>
      <c r="CQ2102" s="8"/>
      <c r="CR2102" s="8"/>
      <c r="CS2102" s="8"/>
      <c r="CT2102" s="8"/>
      <c r="CU2102" s="100"/>
      <c r="CV2102" s="8"/>
      <c r="CY2102" s="100"/>
      <c r="CZ2102" s="8" t="str">
        <f t="shared" si="334"/>
        <v>DNC</v>
      </c>
      <c r="DA2102" s="8" t="str">
        <f t="shared" si="335"/>
        <v>DNC</v>
      </c>
      <c r="DB2102" s="8" t="str">
        <f t="shared" si="336"/>
        <v>DNC</v>
      </c>
      <c r="DC2102" s="8" t="str">
        <f t="shared" si="337"/>
        <v>DNC</v>
      </c>
      <c r="DD2102" s="8">
        <v>1</v>
      </c>
      <c r="DE2102" s="8" t="s">
        <v>45</v>
      </c>
      <c r="DF2102" s="8" t="s">
        <v>45</v>
      </c>
      <c r="DG2102" s="8"/>
      <c r="DH2102" s="8"/>
      <c r="DI2102" s="8"/>
      <c r="DJ2102" s="8"/>
      <c r="DK2102" s="8"/>
      <c r="DL2102" s="8"/>
      <c r="DM2102" s="8"/>
      <c r="DN2102" s="8"/>
      <c r="DO2102" s="8"/>
      <c r="DP2102" s="100"/>
      <c r="DQ2102" s="8"/>
      <c r="DR2102" s="8"/>
      <c r="DS2102" s="8"/>
      <c r="DT2102" s="8"/>
    </row>
    <row r="2103" spans="1:124">
      <c r="A2103" s="115"/>
      <c r="B2103" s="89">
        <v>2100</v>
      </c>
      <c r="C2103" s="8"/>
      <c r="D2103" s="8"/>
      <c r="E2103" s="8" t="s">
        <v>4845</v>
      </c>
      <c r="F2103" s="8" t="s">
        <v>6888</v>
      </c>
      <c r="G2103" s="8"/>
      <c r="H2103" s="8"/>
      <c r="I2103" s="8"/>
      <c r="J2103" s="8"/>
      <c r="K2103" s="8"/>
      <c r="L2103" s="8"/>
      <c r="M2103" s="8"/>
      <c r="N2103" s="8"/>
      <c r="O2103" s="8"/>
      <c r="P2103" s="8" t="s">
        <v>4843</v>
      </c>
      <c r="Q2103" s="157" t="s">
        <v>7123</v>
      </c>
      <c r="R2103" s="8"/>
      <c r="S2103" s="8"/>
      <c r="T2103" s="8"/>
      <c r="U2103" s="8"/>
      <c r="V2103" s="8"/>
      <c r="W2103" s="8"/>
      <c r="X2103" s="8"/>
      <c r="Y2103" s="8"/>
      <c r="Z2103" s="8"/>
      <c r="AA2103" s="8"/>
      <c r="AB2103" s="8"/>
      <c r="AC2103" s="8" t="str">
        <f t="shared" si="329"/>
        <v>NO</v>
      </c>
      <c r="AD2103" s="8" t="str">
        <f t="shared" si="330"/>
        <v>DNC,,,,,,,,,,,,,</v>
      </c>
      <c r="AE2103" s="8"/>
      <c r="AF2103" s="8"/>
      <c r="AG2103" s="115"/>
      <c r="AH2103" s="8" t="s">
        <v>4845</v>
      </c>
      <c r="AI2103" s="8" t="s">
        <v>4845</v>
      </c>
      <c r="AJ2103" s="115"/>
      <c r="AK2103" s="115"/>
      <c r="AL2103" s="115"/>
      <c r="AM2103" s="115"/>
      <c r="AN2103" s="115"/>
      <c r="AO2103" s="115"/>
      <c r="AP2103" s="115"/>
      <c r="AQ2103" s="115"/>
      <c r="AR2103" s="115"/>
      <c r="AS2103" s="115"/>
      <c r="AT2103" s="115"/>
      <c r="AU2103" s="115"/>
      <c r="AV2103" s="115"/>
      <c r="AW2103" s="115"/>
      <c r="AX2103" s="115"/>
      <c r="AY2103" s="115"/>
      <c r="AZ2103" s="115"/>
      <c r="BA2103" s="115"/>
      <c r="BB2103" s="115"/>
      <c r="BC2103" s="115"/>
      <c r="BD2103" s="115"/>
      <c r="BE2103" s="115"/>
      <c r="BF2103" s="115"/>
      <c r="BG2103" s="115"/>
      <c r="BH2103" s="115"/>
      <c r="BI2103" s="115"/>
      <c r="BJ2103" s="115"/>
      <c r="BK2103" s="115"/>
      <c r="BL2103" s="115"/>
      <c r="BM2103" s="115"/>
      <c r="BN2103" s="115"/>
      <c r="BO2103" s="8"/>
      <c r="BP2103" s="8"/>
      <c r="BQ2103" s="8"/>
      <c r="BR2103" s="8"/>
      <c r="BS2103" s="8"/>
      <c r="BT2103" s="8"/>
      <c r="BU2103" s="8"/>
      <c r="BV2103" s="8"/>
      <c r="BW2103" s="8"/>
      <c r="BX2103" s="8"/>
      <c r="BY2103" s="8"/>
      <c r="BZ2103" s="8"/>
      <c r="CA2103" s="8"/>
      <c r="CB2103" s="8"/>
      <c r="CC2103" s="8"/>
      <c r="CD2103" s="100"/>
      <c r="CE2103" s="8" t="str">
        <f t="shared" si="328"/>
        <v>DNC</v>
      </c>
      <c r="CF2103" s="8" t="str">
        <f t="shared" si="331"/>
        <v>DNC</v>
      </c>
      <c r="CG2103" s="8" t="str">
        <f t="shared" si="332"/>
        <v>DNC</v>
      </c>
      <c r="CH2103" s="8" t="str">
        <f t="shared" si="333"/>
        <v>DNC</v>
      </c>
      <c r="CI2103" s="8">
        <v>1</v>
      </c>
      <c r="CJ2103" s="8" t="s">
        <v>45</v>
      </c>
      <c r="CK2103" s="8" t="s">
        <v>45</v>
      </c>
      <c r="CL2103" s="8"/>
      <c r="CM2103" s="8"/>
      <c r="CN2103" s="8"/>
      <c r="CO2103" s="8"/>
      <c r="CP2103" s="8"/>
      <c r="CQ2103" s="8"/>
      <c r="CR2103" s="8"/>
      <c r="CS2103" s="8"/>
      <c r="CT2103" s="8"/>
      <c r="CU2103" s="100"/>
      <c r="CV2103" s="8"/>
      <c r="CY2103" s="100"/>
      <c r="CZ2103" s="8" t="str">
        <f t="shared" si="334"/>
        <v>DNC</v>
      </c>
      <c r="DA2103" s="8" t="str">
        <f t="shared" si="335"/>
        <v>DNC</v>
      </c>
      <c r="DB2103" s="8" t="str">
        <f t="shared" si="336"/>
        <v>DNC</v>
      </c>
      <c r="DC2103" s="8" t="str">
        <f t="shared" si="337"/>
        <v>DNC</v>
      </c>
      <c r="DD2103" s="8">
        <v>1</v>
      </c>
      <c r="DE2103" s="8" t="s">
        <v>45</v>
      </c>
      <c r="DF2103" s="8" t="s">
        <v>45</v>
      </c>
      <c r="DG2103" s="8"/>
      <c r="DH2103" s="8"/>
      <c r="DI2103" s="8"/>
      <c r="DJ2103" s="8"/>
      <c r="DK2103" s="8"/>
      <c r="DL2103" s="8"/>
      <c r="DM2103" s="8"/>
      <c r="DN2103" s="8"/>
      <c r="DO2103" s="8"/>
      <c r="DP2103" s="100"/>
      <c r="DQ2103" s="8"/>
      <c r="DR2103" s="8"/>
      <c r="DS2103" s="8"/>
      <c r="DT2103" s="8"/>
    </row>
    <row r="2104" spans="1:124">
      <c r="A2104" s="115"/>
      <c r="B2104" s="89">
        <v>2101</v>
      </c>
      <c r="C2104" s="8"/>
      <c r="D2104" s="8"/>
      <c r="E2104" s="8" t="s">
        <v>4845</v>
      </c>
      <c r="F2104" s="8" t="s">
        <v>5723</v>
      </c>
      <c r="G2104" s="8"/>
      <c r="H2104" s="8"/>
      <c r="I2104" s="8"/>
      <c r="J2104" s="8"/>
      <c r="K2104" s="8"/>
      <c r="L2104" s="8"/>
      <c r="M2104" s="8"/>
      <c r="N2104" s="8"/>
      <c r="O2104" s="8"/>
      <c r="P2104" s="8" t="s">
        <v>4843</v>
      </c>
      <c r="Q2104" s="157" t="s">
        <v>7123</v>
      </c>
      <c r="R2104" s="8"/>
      <c r="S2104" s="8"/>
      <c r="T2104" s="8"/>
      <c r="U2104" s="8"/>
      <c r="V2104" s="8"/>
      <c r="W2104" s="8"/>
      <c r="X2104" s="8"/>
      <c r="Y2104" s="8"/>
      <c r="Z2104" s="8"/>
      <c r="AA2104" s="8"/>
      <c r="AB2104" s="8"/>
      <c r="AC2104" s="8" t="str">
        <f t="shared" si="329"/>
        <v>NO</v>
      </c>
      <c r="AD2104" s="8" t="str">
        <f t="shared" si="330"/>
        <v>DNC,,,,,,,,,,,,,</v>
      </c>
      <c r="AE2104" s="8"/>
      <c r="AF2104" s="8"/>
      <c r="AG2104" s="115"/>
      <c r="AH2104" s="8" t="s">
        <v>4845</v>
      </c>
      <c r="AI2104" s="8" t="s">
        <v>4845</v>
      </c>
      <c r="AJ2104" s="115"/>
      <c r="AK2104" s="115"/>
      <c r="AL2104" s="115"/>
      <c r="AM2104" s="115"/>
      <c r="AN2104" s="115"/>
      <c r="AO2104" s="115"/>
      <c r="AP2104" s="115"/>
      <c r="AQ2104" s="115"/>
      <c r="AR2104" s="115"/>
      <c r="AS2104" s="115"/>
      <c r="AT2104" s="115"/>
      <c r="AU2104" s="115"/>
      <c r="AV2104" s="115"/>
      <c r="AW2104" s="115"/>
      <c r="AX2104" s="115"/>
      <c r="AY2104" s="115"/>
      <c r="AZ2104" s="115"/>
      <c r="BA2104" s="115"/>
      <c r="BB2104" s="115"/>
      <c r="BC2104" s="115"/>
      <c r="BD2104" s="115"/>
      <c r="BE2104" s="115"/>
      <c r="BF2104" s="115"/>
      <c r="BG2104" s="115"/>
      <c r="BH2104" s="115"/>
      <c r="BI2104" s="115"/>
      <c r="BJ2104" s="115"/>
      <c r="BK2104" s="115"/>
      <c r="BL2104" s="115"/>
      <c r="BM2104" s="115"/>
      <c r="BN2104" s="115"/>
      <c r="BO2104" s="8"/>
      <c r="BP2104" s="8"/>
      <c r="BQ2104" s="8"/>
      <c r="BR2104" s="8"/>
      <c r="BS2104" s="8"/>
      <c r="BT2104" s="8"/>
      <c r="BU2104" s="8"/>
      <c r="BV2104" s="8"/>
      <c r="BW2104" s="8"/>
      <c r="BX2104" s="8"/>
      <c r="BY2104" s="8"/>
      <c r="BZ2104" s="8"/>
      <c r="CA2104" s="8"/>
      <c r="CB2104" s="8"/>
      <c r="CC2104" s="8"/>
      <c r="CD2104" s="100"/>
      <c r="CE2104" s="8" t="str">
        <f t="shared" si="328"/>
        <v>DNC</v>
      </c>
      <c r="CF2104" s="8" t="str">
        <f t="shared" si="331"/>
        <v>DNC</v>
      </c>
      <c r="CG2104" s="8" t="str">
        <f t="shared" si="332"/>
        <v>DNC</v>
      </c>
      <c r="CH2104" s="8" t="str">
        <f t="shared" si="333"/>
        <v>DNC</v>
      </c>
      <c r="CI2104" s="8">
        <v>1</v>
      </c>
      <c r="CJ2104" s="8" t="s">
        <v>45</v>
      </c>
      <c r="CK2104" s="8" t="s">
        <v>45</v>
      </c>
      <c r="CL2104" s="8"/>
      <c r="CM2104" s="8"/>
      <c r="CN2104" s="8"/>
      <c r="CO2104" s="8"/>
      <c r="CP2104" s="8"/>
      <c r="CQ2104" s="8"/>
      <c r="CR2104" s="8"/>
      <c r="CS2104" s="8"/>
      <c r="CT2104" s="8"/>
      <c r="CU2104" s="100"/>
      <c r="CV2104" s="8"/>
      <c r="CY2104" s="100"/>
      <c r="CZ2104" s="8" t="str">
        <f t="shared" si="334"/>
        <v>DNC</v>
      </c>
      <c r="DA2104" s="8" t="str">
        <f t="shared" si="335"/>
        <v>DNC</v>
      </c>
      <c r="DB2104" s="8" t="str">
        <f t="shared" si="336"/>
        <v>DNC</v>
      </c>
      <c r="DC2104" s="8" t="str">
        <f t="shared" si="337"/>
        <v>DNC</v>
      </c>
      <c r="DD2104" s="8">
        <v>1</v>
      </c>
      <c r="DE2104" s="8" t="s">
        <v>45</v>
      </c>
      <c r="DF2104" s="8" t="s">
        <v>45</v>
      </c>
      <c r="DG2104" s="8"/>
      <c r="DH2104" s="8"/>
      <c r="DI2104" s="8"/>
      <c r="DJ2104" s="8"/>
      <c r="DK2104" s="8"/>
      <c r="DL2104" s="8"/>
      <c r="DM2104" s="8"/>
      <c r="DN2104" s="8"/>
      <c r="DO2104" s="8"/>
      <c r="DP2104" s="100"/>
      <c r="DQ2104" s="8"/>
      <c r="DR2104" s="8"/>
      <c r="DS2104" s="8"/>
      <c r="DT2104" s="8"/>
    </row>
    <row r="2105" spans="1:124">
      <c r="A2105" s="115"/>
      <c r="B2105" s="89">
        <v>2102</v>
      </c>
      <c r="C2105" s="8"/>
      <c r="D2105" s="8"/>
      <c r="E2105" s="8" t="s">
        <v>4845</v>
      </c>
      <c r="F2105" s="8" t="s">
        <v>7019</v>
      </c>
      <c r="G2105" s="8"/>
      <c r="H2105" s="8"/>
      <c r="I2105" s="8"/>
      <c r="J2105" s="8"/>
      <c r="K2105" s="8"/>
      <c r="L2105" s="8"/>
      <c r="M2105" s="8"/>
      <c r="N2105" s="8"/>
      <c r="O2105" s="8"/>
      <c r="P2105" s="8" t="s">
        <v>4843</v>
      </c>
      <c r="Q2105" s="157" t="s">
        <v>7123</v>
      </c>
      <c r="R2105" s="8"/>
      <c r="S2105" s="8"/>
      <c r="T2105" s="8"/>
      <c r="U2105" s="8"/>
      <c r="V2105" s="8"/>
      <c r="W2105" s="8"/>
      <c r="X2105" s="8"/>
      <c r="Y2105" s="8"/>
      <c r="Z2105" s="8"/>
      <c r="AA2105" s="8"/>
      <c r="AB2105" s="8"/>
      <c r="AC2105" s="8" t="str">
        <f t="shared" si="329"/>
        <v>NO</v>
      </c>
      <c r="AD2105" s="8" t="str">
        <f t="shared" si="330"/>
        <v>DNC,,,,,,,,,,,,,</v>
      </c>
      <c r="AE2105" s="8"/>
      <c r="AF2105" s="8"/>
      <c r="AG2105" s="115"/>
      <c r="AH2105" s="8" t="s">
        <v>4845</v>
      </c>
      <c r="AI2105" s="8" t="s">
        <v>4845</v>
      </c>
      <c r="AJ2105" s="115"/>
      <c r="AK2105" s="115"/>
      <c r="AL2105" s="115"/>
      <c r="AM2105" s="115"/>
      <c r="AN2105" s="115"/>
      <c r="AO2105" s="115"/>
      <c r="AP2105" s="115"/>
      <c r="AQ2105" s="115"/>
      <c r="AR2105" s="115"/>
      <c r="AS2105" s="115"/>
      <c r="AT2105" s="115"/>
      <c r="AU2105" s="115"/>
      <c r="AV2105" s="115"/>
      <c r="AW2105" s="115"/>
      <c r="AX2105" s="115"/>
      <c r="AY2105" s="115"/>
      <c r="AZ2105" s="115"/>
      <c r="BA2105" s="115"/>
      <c r="BB2105" s="115"/>
      <c r="BC2105" s="115"/>
      <c r="BD2105" s="115"/>
      <c r="BE2105" s="115"/>
      <c r="BF2105" s="115"/>
      <c r="BG2105" s="115"/>
      <c r="BH2105" s="115"/>
      <c r="BI2105" s="115"/>
      <c r="BJ2105" s="115"/>
      <c r="BK2105" s="115"/>
      <c r="BL2105" s="115"/>
      <c r="BM2105" s="115"/>
      <c r="BN2105" s="115"/>
      <c r="BO2105" s="8"/>
      <c r="BP2105" s="8"/>
      <c r="BQ2105" s="8"/>
      <c r="BR2105" s="8"/>
      <c r="BS2105" s="8"/>
      <c r="BT2105" s="8"/>
      <c r="BU2105" s="8"/>
      <c r="BV2105" s="8"/>
      <c r="BW2105" s="8"/>
      <c r="BX2105" s="8"/>
      <c r="BY2105" s="8"/>
      <c r="BZ2105" s="8"/>
      <c r="CA2105" s="8"/>
      <c r="CB2105" s="8"/>
      <c r="CC2105" s="8"/>
      <c r="CD2105" s="100"/>
      <c r="CE2105" s="8" t="str">
        <f t="shared" si="328"/>
        <v>DNC</v>
      </c>
      <c r="CF2105" s="8" t="str">
        <f t="shared" si="331"/>
        <v>DNC</v>
      </c>
      <c r="CG2105" s="8" t="str">
        <f t="shared" si="332"/>
        <v>DNC</v>
      </c>
      <c r="CH2105" s="8" t="str">
        <f t="shared" si="333"/>
        <v>DNC</v>
      </c>
      <c r="CI2105" s="8">
        <v>1</v>
      </c>
      <c r="CJ2105" s="8" t="s">
        <v>45</v>
      </c>
      <c r="CK2105" s="8" t="s">
        <v>45</v>
      </c>
      <c r="CL2105" s="8"/>
      <c r="CM2105" s="8"/>
      <c r="CN2105" s="8"/>
      <c r="CO2105" s="8"/>
      <c r="CP2105" s="8"/>
      <c r="CQ2105" s="8"/>
      <c r="CR2105" s="8"/>
      <c r="CS2105" s="8"/>
      <c r="CT2105" s="8"/>
      <c r="CU2105" s="100"/>
      <c r="CV2105" s="8"/>
      <c r="CY2105" s="100"/>
      <c r="CZ2105" s="8" t="str">
        <f t="shared" si="334"/>
        <v>DNC</v>
      </c>
      <c r="DA2105" s="8" t="str">
        <f t="shared" si="335"/>
        <v>DNC</v>
      </c>
      <c r="DB2105" s="8" t="str">
        <f t="shared" si="336"/>
        <v>DNC</v>
      </c>
      <c r="DC2105" s="8" t="str">
        <f t="shared" si="337"/>
        <v>DNC</v>
      </c>
      <c r="DD2105" s="8">
        <v>1</v>
      </c>
      <c r="DE2105" s="8" t="s">
        <v>45</v>
      </c>
      <c r="DF2105" s="8" t="s">
        <v>45</v>
      </c>
      <c r="DG2105" s="8"/>
      <c r="DH2105" s="8"/>
      <c r="DI2105" s="8"/>
      <c r="DJ2105" s="8"/>
      <c r="DK2105" s="8"/>
      <c r="DL2105" s="8"/>
      <c r="DM2105" s="8"/>
      <c r="DN2105" s="8"/>
      <c r="DO2105" s="8"/>
      <c r="DP2105" s="100"/>
      <c r="DQ2105" s="8"/>
      <c r="DR2105" s="8"/>
      <c r="DS2105" s="8"/>
      <c r="DT2105" s="8"/>
    </row>
    <row r="2106" spans="1:124">
      <c r="A2106" s="115"/>
      <c r="B2106" s="89">
        <v>2103</v>
      </c>
      <c r="C2106" s="8"/>
      <c r="D2106" s="8"/>
      <c r="E2106" s="8" t="s">
        <v>4845</v>
      </c>
      <c r="F2106" s="8" t="s">
        <v>6892</v>
      </c>
      <c r="G2106" s="8"/>
      <c r="H2106" s="8"/>
      <c r="I2106" s="8"/>
      <c r="J2106" s="8"/>
      <c r="K2106" s="8"/>
      <c r="L2106" s="8"/>
      <c r="M2106" s="8"/>
      <c r="N2106" s="8"/>
      <c r="O2106" s="8"/>
      <c r="P2106" s="8" t="s">
        <v>4843</v>
      </c>
      <c r="Q2106" s="157" t="s">
        <v>7123</v>
      </c>
      <c r="R2106" s="8"/>
      <c r="S2106" s="8"/>
      <c r="T2106" s="8"/>
      <c r="U2106" s="8"/>
      <c r="V2106" s="8"/>
      <c r="W2106" s="8"/>
      <c r="X2106" s="8"/>
      <c r="Y2106" s="8"/>
      <c r="Z2106" s="8"/>
      <c r="AA2106" s="8"/>
      <c r="AB2106" s="8"/>
      <c r="AC2106" s="8" t="str">
        <f t="shared" si="329"/>
        <v>NO</v>
      </c>
      <c r="AD2106" s="8" t="str">
        <f t="shared" si="330"/>
        <v>DNC,,,,,,,,,,,,,</v>
      </c>
      <c r="AE2106" s="8"/>
      <c r="AF2106" s="8"/>
      <c r="AG2106" s="115"/>
      <c r="AH2106" s="8" t="s">
        <v>4845</v>
      </c>
      <c r="AI2106" s="8" t="s">
        <v>4845</v>
      </c>
      <c r="AJ2106" s="115"/>
      <c r="AK2106" s="115"/>
      <c r="AL2106" s="115"/>
      <c r="AM2106" s="115"/>
      <c r="AN2106" s="115"/>
      <c r="AO2106" s="115"/>
      <c r="AP2106" s="115"/>
      <c r="AQ2106" s="115"/>
      <c r="AR2106" s="115"/>
      <c r="AS2106" s="115"/>
      <c r="AT2106" s="115"/>
      <c r="AU2106" s="115"/>
      <c r="AV2106" s="115"/>
      <c r="AW2106" s="115"/>
      <c r="AX2106" s="115"/>
      <c r="AY2106" s="115"/>
      <c r="AZ2106" s="115"/>
      <c r="BA2106" s="115"/>
      <c r="BB2106" s="115"/>
      <c r="BC2106" s="115"/>
      <c r="BD2106" s="115"/>
      <c r="BE2106" s="115"/>
      <c r="BF2106" s="115"/>
      <c r="BG2106" s="115"/>
      <c r="BH2106" s="115"/>
      <c r="BI2106" s="115"/>
      <c r="BJ2106" s="115"/>
      <c r="BK2106" s="115"/>
      <c r="BL2106" s="115"/>
      <c r="BM2106" s="115"/>
      <c r="BN2106" s="115"/>
      <c r="BO2106" s="8"/>
      <c r="BP2106" s="8"/>
      <c r="BQ2106" s="8"/>
      <c r="BR2106" s="8"/>
      <c r="BS2106" s="8"/>
      <c r="BT2106" s="8"/>
      <c r="BU2106" s="8"/>
      <c r="BV2106" s="8"/>
      <c r="BW2106" s="8"/>
      <c r="BX2106" s="8"/>
      <c r="BY2106" s="8"/>
      <c r="BZ2106" s="8"/>
      <c r="CA2106" s="8"/>
      <c r="CB2106" s="8"/>
      <c r="CC2106" s="8"/>
      <c r="CD2106" s="100"/>
      <c r="CE2106" s="8" t="str">
        <f t="shared" si="328"/>
        <v>DNC</v>
      </c>
      <c r="CF2106" s="8" t="str">
        <f t="shared" si="331"/>
        <v>DNC</v>
      </c>
      <c r="CG2106" s="8" t="str">
        <f t="shared" si="332"/>
        <v>DNC</v>
      </c>
      <c r="CH2106" s="8" t="str">
        <f t="shared" si="333"/>
        <v>DNC</v>
      </c>
      <c r="CI2106" s="8">
        <v>1</v>
      </c>
      <c r="CJ2106" s="8" t="s">
        <v>45</v>
      </c>
      <c r="CK2106" s="8" t="s">
        <v>45</v>
      </c>
      <c r="CL2106" s="8"/>
      <c r="CM2106" s="8"/>
      <c r="CN2106" s="8"/>
      <c r="CO2106" s="8"/>
      <c r="CP2106" s="8"/>
      <c r="CQ2106" s="8"/>
      <c r="CR2106" s="8"/>
      <c r="CS2106" s="8"/>
      <c r="CT2106" s="8"/>
      <c r="CU2106" s="100"/>
      <c r="CV2106" s="8"/>
      <c r="CY2106" s="100"/>
      <c r="CZ2106" s="8" t="str">
        <f t="shared" si="334"/>
        <v>DNC</v>
      </c>
      <c r="DA2106" s="8" t="str">
        <f t="shared" si="335"/>
        <v>DNC</v>
      </c>
      <c r="DB2106" s="8" t="str">
        <f t="shared" si="336"/>
        <v>DNC</v>
      </c>
      <c r="DC2106" s="8" t="str">
        <f t="shared" si="337"/>
        <v>DNC</v>
      </c>
      <c r="DD2106" s="8">
        <v>1</v>
      </c>
      <c r="DE2106" s="8" t="s">
        <v>45</v>
      </c>
      <c r="DF2106" s="8" t="s">
        <v>45</v>
      </c>
      <c r="DG2106" s="8"/>
      <c r="DH2106" s="8"/>
      <c r="DI2106" s="8"/>
      <c r="DJ2106" s="8"/>
      <c r="DK2106" s="8"/>
      <c r="DL2106" s="8"/>
      <c r="DM2106" s="8"/>
      <c r="DN2106" s="8"/>
      <c r="DO2106" s="8"/>
      <c r="DP2106" s="100"/>
      <c r="DQ2106" s="8"/>
      <c r="DR2106" s="8"/>
      <c r="DS2106" s="8"/>
      <c r="DT2106" s="8"/>
    </row>
    <row r="2107" spans="1:124">
      <c r="A2107" s="115"/>
      <c r="B2107" s="89">
        <v>2104</v>
      </c>
      <c r="C2107" s="8"/>
      <c r="D2107" s="8"/>
      <c r="E2107" s="8" t="s">
        <v>4845</v>
      </c>
      <c r="F2107" s="8" t="s">
        <v>7020</v>
      </c>
      <c r="G2107" s="8"/>
      <c r="H2107" s="8"/>
      <c r="I2107" s="8"/>
      <c r="J2107" s="8"/>
      <c r="K2107" s="8"/>
      <c r="L2107" s="8"/>
      <c r="M2107" s="8"/>
      <c r="N2107" s="8"/>
      <c r="O2107" s="8"/>
      <c r="P2107" s="8" t="s">
        <v>4843</v>
      </c>
      <c r="Q2107" s="157" t="s">
        <v>7123</v>
      </c>
      <c r="R2107" s="8"/>
      <c r="S2107" s="8"/>
      <c r="T2107" s="8"/>
      <c r="U2107" s="8"/>
      <c r="V2107" s="8"/>
      <c r="W2107" s="8"/>
      <c r="X2107" s="8"/>
      <c r="Y2107" s="8"/>
      <c r="Z2107" s="8"/>
      <c r="AA2107" s="8"/>
      <c r="AB2107" s="8"/>
      <c r="AC2107" s="8" t="str">
        <f t="shared" si="329"/>
        <v>NO</v>
      </c>
      <c r="AD2107" s="8" t="str">
        <f t="shared" si="330"/>
        <v>DNC,,,,,,,,,,,,,</v>
      </c>
      <c r="AE2107" s="8"/>
      <c r="AF2107" s="8"/>
      <c r="AG2107" s="115"/>
      <c r="AH2107" s="8" t="s">
        <v>4845</v>
      </c>
      <c r="AI2107" s="8" t="s">
        <v>4845</v>
      </c>
      <c r="AJ2107" s="115"/>
      <c r="AK2107" s="115"/>
      <c r="AL2107" s="115"/>
      <c r="AM2107" s="115"/>
      <c r="AN2107" s="115"/>
      <c r="AO2107" s="115"/>
      <c r="AP2107" s="115"/>
      <c r="AQ2107" s="115"/>
      <c r="AR2107" s="115"/>
      <c r="AS2107" s="115"/>
      <c r="AT2107" s="115"/>
      <c r="AU2107" s="115"/>
      <c r="AV2107" s="115"/>
      <c r="AW2107" s="115"/>
      <c r="AX2107" s="115"/>
      <c r="AY2107" s="115"/>
      <c r="AZ2107" s="115"/>
      <c r="BA2107" s="115"/>
      <c r="BB2107" s="115"/>
      <c r="BC2107" s="115"/>
      <c r="BD2107" s="115"/>
      <c r="BE2107" s="115"/>
      <c r="BF2107" s="115"/>
      <c r="BG2107" s="115"/>
      <c r="BH2107" s="115"/>
      <c r="BI2107" s="115"/>
      <c r="BJ2107" s="115"/>
      <c r="BK2107" s="115"/>
      <c r="BL2107" s="115"/>
      <c r="BM2107" s="115"/>
      <c r="BN2107" s="115"/>
      <c r="BO2107" s="8"/>
      <c r="BP2107" s="8"/>
      <c r="BQ2107" s="8"/>
      <c r="BR2107" s="8"/>
      <c r="BS2107" s="8"/>
      <c r="BT2107" s="8"/>
      <c r="BU2107" s="8"/>
      <c r="BV2107" s="8"/>
      <c r="BW2107" s="8"/>
      <c r="BX2107" s="8"/>
      <c r="BY2107" s="8"/>
      <c r="BZ2107" s="8"/>
      <c r="CA2107" s="8"/>
      <c r="CB2107" s="8"/>
      <c r="CC2107" s="8"/>
      <c r="CD2107" s="100"/>
      <c r="CE2107" s="8" t="str">
        <f t="shared" si="328"/>
        <v>DNC</v>
      </c>
      <c r="CF2107" s="8" t="str">
        <f t="shared" si="331"/>
        <v>DNC</v>
      </c>
      <c r="CG2107" s="8" t="str">
        <f t="shared" si="332"/>
        <v>DNC</v>
      </c>
      <c r="CH2107" s="8" t="str">
        <f t="shared" si="333"/>
        <v>DNC</v>
      </c>
      <c r="CI2107" s="8">
        <v>1</v>
      </c>
      <c r="CJ2107" s="8" t="s">
        <v>45</v>
      </c>
      <c r="CK2107" s="8" t="s">
        <v>45</v>
      </c>
      <c r="CL2107" s="8"/>
      <c r="CM2107" s="8"/>
      <c r="CN2107" s="8"/>
      <c r="CO2107" s="8"/>
      <c r="CP2107" s="8"/>
      <c r="CQ2107" s="8"/>
      <c r="CR2107" s="8"/>
      <c r="CS2107" s="8"/>
      <c r="CT2107" s="8"/>
      <c r="CU2107" s="100"/>
      <c r="CV2107" s="8"/>
      <c r="CY2107" s="100"/>
      <c r="CZ2107" s="8" t="str">
        <f t="shared" si="334"/>
        <v>DNC</v>
      </c>
      <c r="DA2107" s="8" t="str">
        <f t="shared" si="335"/>
        <v>DNC</v>
      </c>
      <c r="DB2107" s="8" t="str">
        <f t="shared" si="336"/>
        <v>DNC</v>
      </c>
      <c r="DC2107" s="8" t="str">
        <f t="shared" si="337"/>
        <v>DNC</v>
      </c>
      <c r="DD2107" s="8">
        <v>1</v>
      </c>
      <c r="DE2107" s="8" t="s">
        <v>45</v>
      </c>
      <c r="DF2107" s="8" t="s">
        <v>45</v>
      </c>
      <c r="DG2107" s="8"/>
      <c r="DH2107" s="8"/>
      <c r="DI2107" s="8"/>
      <c r="DJ2107" s="8"/>
      <c r="DK2107" s="8"/>
      <c r="DL2107" s="8"/>
      <c r="DM2107" s="8"/>
      <c r="DN2107" s="8"/>
      <c r="DO2107" s="8"/>
      <c r="DP2107" s="100"/>
      <c r="DQ2107" s="8"/>
      <c r="DR2107" s="8"/>
      <c r="DS2107" s="8"/>
      <c r="DT2107" s="8"/>
    </row>
    <row r="2108" spans="1:124">
      <c r="A2108" s="115"/>
      <c r="B2108" s="89">
        <v>2105</v>
      </c>
      <c r="C2108" s="8"/>
      <c r="D2108" s="8"/>
      <c r="E2108" s="8" t="s">
        <v>4845</v>
      </c>
      <c r="F2108" s="8" t="s">
        <v>5659</v>
      </c>
      <c r="G2108" s="8"/>
      <c r="H2108" s="8"/>
      <c r="I2108" s="8"/>
      <c r="J2108" s="8"/>
      <c r="K2108" s="8"/>
      <c r="L2108" s="8"/>
      <c r="M2108" s="8"/>
      <c r="N2108" s="8"/>
      <c r="O2108" s="8"/>
      <c r="P2108" s="8" t="s">
        <v>4843</v>
      </c>
      <c r="Q2108" s="157" t="s">
        <v>7123</v>
      </c>
      <c r="R2108" s="8"/>
      <c r="S2108" s="8"/>
      <c r="T2108" s="8"/>
      <c r="U2108" s="8"/>
      <c r="V2108" s="8"/>
      <c r="W2108" s="8"/>
      <c r="X2108" s="8"/>
      <c r="Y2108" s="8"/>
      <c r="Z2108" s="8"/>
      <c r="AA2108" s="8"/>
      <c r="AB2108" s="8"/>
      <c r="AC2108" s="8" t="str">
        <f t="shared" si="329"/>
        <v>NO</v>
      </c>
      <c r="AD2108" s="8" t="str">
        <f t="shared" si="330"/>
        <v>DNC,,,,,,,,,,,,,</v>
      </c>
      <c r="AE2108" s="8"/>
      <c r="AF2108" s="8"/>
      <c r="AG2108" s="115"/>
      <c r="AH2108" s="8" t="s">
        <v>4845</v>
      </c>
      <c r="AI2108" s="8" t="s">
        <v>4845</v>
      </c>
      <c r="AJ2108" s="115"/>
      <c r="AK2108" s="115"/>
      <c r="AL2108" s="115"/>
      <c r="AM2108" s="115"/>
      <c r="AN2108" s="115"/>
      <c r="AO2108" s="115"/>
      <c r="AP2108" s="115"/>
      <c r="AQ2108" s="115"/>
      <c r="AR2108" s="115"/>
      <c r="AS2108" s="115"/>
      <c r="AT2108" s="115"/>
      <c r="AU2108" s="115"/>
      <c r="AV2108" s="115"/>
      <c r="AW2108" s="115"/>
      <c r="AX2108" s="115"/>
      <c r="AY2108" s="115"/>
      <c r="AZ2108" s="115"/>
      <c r="BA2108" s="115"/>
      <c r="BB2108" s="115"/>
      <c r="BC2108" s="115"/>
      <c r="BD2108" s="115"/>
      <c r="BE2108" s="115"/>
      <c r="BF2108" s="115"/>
      <c r="BG2108" s="115"/>
      <c r="BH2108" s="115"/>
      <c r="BI2108" s="115"/>
      <c r="BJ2108" s="115"/>
      <c r="BK2108" s="115"/>
      <c r="BL2108" s="115"/>
      <c r="BM2108" s="115"/>
      <c r="BN2108" s="115"/>
      <c r="BO2108" s="8"/>
      <c r="BP2108" s="8"/>
      <c r="BQ2108" s="8"/>
      <c r="BR2108" s="8"/>
      <c r="BS2108" s="8"/>
      <c r="BT2108" s="8"/>
      <c r="BU2108" s="8"/>
      <c r="BV2108" s="8"/>
      <c r="BW2108" s="8"/>
      <c r="BX2108" s="8"/>
      <c r="BY2108" s="8"/>
      <c r="BZ2108" s="8"/>
      <c r="CA2108" s="8"/>
      <c r="CB2108" s="8"/>
      <c r="CC2108" s="8"/>
      <c r="CD2108" s="100"/>
      <c r="CE2108" s="8" t="str">
        <f t="shared" ref="CE2108:CE2171" si="338">IF($AC2108 = "NO",$AH2108,IF(CF2108 = "Invalid PM Setting", CF2108, IF(OR($BH2108 = CI2108,$BK2108 = CI2108,$BN2108 = CI2108,$BQ2108 = CI2108,$BT2108 = CI2108,$BW2108 = CI2108,$BZ2108 = CI2108), "Select QUP Port",CF2108)))</f>
        <v>DNC</v>
      </c>
      <c r="CF2108" s="8" t="str">
        <f t="shared" si="331"/>
        <v>DNC</v>
      </c>
      <c r="CG2108" s="8" t="str">
        <f t="shared" si="332"/>
        <v>DNC</v>
      </c>
      <c r="CH2108" s="8" t="str">
        <f t="shared" si="333"/>
        <v>DNC</v>
      </c>
      <c r="CI2108" s="8">
        <v>1</v>
      </c>
      <c r="CJ2108" s="8" t="s">
        <v>45</v>
      </c>
      <c r="CK2108" s="8" t="s">
        <v>45</v>
      </c>
      <c r="CL2108" s="8"/>
      <c r="CM2108" s="8"/>
      <c r="CN2108" s="8"/>
      <c r="CO2108" s="8"/>
      <c r="CP2108" s="8"/>
      <c r="CQ2108" s="8"/>
      <c r="CR2108" s="8"/>
      <c r="CS2108" s="8"/>
      <c r="CT2108" s="8"/>
      <c r="CU2108" s="100"/>
      <c r="CV2108" s="8"/>
      <c r="CY2108" s="100"/>
      <c r="CZ2108" s="8" t="str">
        <f t="shared" si="334"/>
        <v>DNC</v>
      </c>
      <c r="DA2108" s="8" t="str">
        <f t="shared" si="335"/>
        <v>DNC</v>
      </c>
      <c r="DB2108" s="8" t="str">
        <f t="shared" si="336"/>
        <v>DNC</v>
      </c>
      <c r="DC2108" s="8" t="str">
        <f t="shared" si="337"/>
        <v>DNC</v>
      </c>
      <c r="DD2108" s="8">
        <v>1</v>
      </c>
      <c r="DE2108" s="8" t="s">
        <v>45</v>
      </c>
      <c r="DF2108" s="8" t="s">
        <v>45</v>
      </c>
      <c r="DG2108" s="8"/>
      <c r="DH2108" s="8"/>
      <c r="DI2108" s="8"/>
      <c r="DJ2108" s="8"/>
      <c r="DK2108" s="8"/>
      <c r="DL2108" s="8"/>
      <c r="DM2108" s="8"/>
      <c r="DN2108" s="8"/>
      <c r="DO2108" s="8"/>
      <c r="DP2108" s="100"/>
      <c r="DQ2108" s="8"/>
      <c r="DR2108" s="8"/>
      <c r="DS2108" s="8"/>
      <c r="DT2108" s="8"/>
    </row>
    <row r="2109" spans="1:124">
      <c r="A2109" s="115"/>
      <c r="B2109" s="89">
        <v>2106</v>
      </c>
      <c r="C2109" s="8"/>
      <c r="D2109" s="8"/>
      <c r="E2109" s="8" t="s">
        <v>4845</v>
      </c>
      <c r="F2109" s="8" t="s">
        <v>5863</v>
      </c>
      <c r="G2109" s="8"/>
      <c r="H2109" s="8"/>
      <c r="I2109" s="8"/>
      <c r="J2109" s="8"/>
      <c r="K2109" s="8"/>
      <c r="L2109" s="8"/>
      <c r="M2109" s="8"/>
      <c r="N2109" s="8"/>
      <c r="O2109" s="8"/>
      <c r="P2109" s="8" t="s">
        <v>4843</v>
      </c>
      <c r="Q2109" s="157" t="s">
        <v>7123</v>
      </c>
      <c r="R2109" s="8"/>
      <c r="S2109" s="8"/>
      <c r="T2109" s="8"/>
      <c r="U2109" s="8"/>
      <c r="V2109" s="8"/>
      <c r="W2109" s="8"/>
      <c r="X2109" s="8"/>
      <c r="Y2109" s="8"/>
      <c r="Z2109" s="8"/>
      <c r="AA2109" s="8"/>
      <c r="AB2109" s="8"/>
      <c r="AC2109" s="8" t="str">
        <f t="shared" si="329"/>
        <v>NO</v>
      </c>
      <c r="AD2109" s="8" t="str">
        <f t="shared" si="330"/>
        <v>DNC,,,,,,,,,,,,,</v>
      </c>
      <c r="AE2109" s="8"/>
      <c r="AF2109" s="8"/>
      <c r="AG2109" s="115"/>
      <c r="AH2109" s="8" t="s">
        <v>4845</v>
      </c>
      <c r="AI2109" s="8" t="s">
        <v>4845</v>
      </c>
      <c r="AJ2109" s="115"/>
      <c r="AK2109" s="115"/>
      <c r="AL2109" s="115"/>
      <c r="AM2109" s="115"/>
      <c r="AN2109" s="115"/>
      <c r="AO2109" s="115"/>
      <c r="AP2109" s="115"/>
      <c r="AQ2109" s="115"/>
      <c r="AR2109" s="115"/>
      <c r="AS2109" s="115"/>
      <c r="AT2109" s="115"/>
      <c r="AU2109" s="115"/>
      <c r="AV2109" s="115"/>
      <c r="AW2109" s="115"/>
      <c r="AX2109" s="115"/>
      <c r="AY2109" s="115"/>
      <c r="AZ2109" s="115"/>
      <c r="BA2109" s="115"/>
      <c r="BB2109" s="115"/>
      <c r="BC2109" s="115"/>
      <c r="BD2109" s="115"/>
      <c r="BE2109" s="115"/>
      <c r="BF2109" s="115"/>
      <c r="BG2109" s="115"/>
      <c r="BH2109" s="115"/>
      <c r="BI2109" s="115"/>
      <c r="BJ2109" s="115"/>
      <c r="BK2109" s="115"/>
      <c r="BL2109" s="115"/>
      <c r="BM2109" s="115"/>
      <c r="BN2109" s="115"/>
      <c r="BO2109" s="8"/>
      <c r="BP2109" s="8"/>
      <c r="BQ2109" s="8"/>
      <c r="BR2109" s="8"/>
      <c r="BS2109" s="8"/>
      <c r="BT2109" s="8"/>
      <c r="BU2109" s="8"/>
      <c r="BV2109" s="8"/>
      <c r="BW2109" s="8"/>
      <c r="BX2109" s="8"/>
      <c r="BY2109" s="8"/>
      <c r="BZ2109" s="8"/>
      <c r="CA2109" s="8"/>
      <c r="CB2109" s="8"/>
      <c r="CC2109" s="8"/>
      <c r="CD2109" s="100"/>
      <c r="CE2109" s="8" t="str">
        <f t="shared" si="338"/>
        <v>DNC</v>
      </c>
      <c r="CF2109" s="8" t="str">
        <f t="shared" si="331"/>
        <v>DNC</v>
      </c>
      <c r="CG2109" s="8" t="str">
        <f t="shared" si="332"/>
        <v>DNC</v>
      </c>
      <c r="CH2109" s="8" t="str">
        <f t="shared" si="333"/>
        <v>DNC</v>
      </c>
      <c r="CI2109" s="8">
        <v>1</v>
      </c>
      <c r="CJ2109" s="8" t="s">
        <v>45</v>
      </c>
      <c r="CK2109" s="8" t="s">
        <v>45</v>
      </c>
      <c r="CL2109" s="8"/>
      <c r="CM2109" s="8"/>
      <c r="CN2109" s="8"/>
      <c r="CO2109" s="8"/>
      <c r="CP2109" s="8"/>
      <c r="CQ2109" s="8"/>
      <c r="CR2109" s="8"/>
      <c r="CS2109" s="8"/>
      <c r="CT2109" s="8"/>
      <c r="CU2109" s="100"/>
      <c r="CV2109" s="8"/>
      <c r="CY2109" s="100"/>
      <c r="CZ2109" s="8" t="str">
        <f t="shared" si="334"/>
        <v>DNC</v>
      </c>
      <c r="DA2109" s="8" t="str">
        <f t="shared" si="335"/>
        <v>DNC</v>
      </c>
      <c r="DB2109" s="8" t="str">
        <f t="shared" si="336"/>
        <v>DNC</v>
      </c>
      <c r="DC2109" s="8" t="str">
        <f t="shared" si="337"/>
        <v>DNC</v>
      </c>
      <c r="DD2109" s="8">
        <v>1</v>
      </c>
      <c r="DE2109" s="8" t="s">
        <v>45</v>
      </c>
      <c r="DF2109" s="8" t="s">
        <v>45</v>
      </c>
      <c r="DG2109" s="8"/>
      <c r="DH2109" s="8"/>
      <c r="DI2109" s="8"/>
      <c r="DJ2109" s="8"/>
      <c r="DK2109" s="8"/>
      <c r="DL2109" s="8"/>
      <c r="DM2109" s="8"/>
      <c r="DN2109" s="8"/>
      <c r="DO2109" s="8"/>
      <c r="DP2109" s="100"/>
      <c r="DQ2109" s="8"/>
      <c r="DR2109" s="8"/>
      <c r="DS2109" s="8"/>
      <c r="DT2109" s="8"/>
    </row>
    <row r="2110" spans="1:124">
      <c r="A2110" s="115"/>
      <c r="B2110" s="89">
        <v>2107</v>
      </c>
      <c r="C2110" s="8"/>
      <c r="D2110" s="8"/>
      <c r="E2110" s="92" t="s">
        <v>7086</v>
      </c>
      <c r="F2110" s="8" t="s">
        <v>7124</v>
      </c>
      <c r="G2110" s="8"/>
      <c r="H2110" s="8"/>
      <c r="I2110" s="8"/>
      <c r="J2110" s="8"/>
      <c r="K2110" s="8"/>
      <c r="L2110" s="8"/>
      <c r="M2110" s="8"/>
      <c r="N2110" s="8"/>
      <c r="O2110" s="8"/>
      <c r="P2110" s="8" t="s">
        <v>4843</v>
      </c>
      <c r="Q2110" s="157" t="s">
        <v>7123</v>
      </c>
      <c r="R2110" s="8"/>
      <c r="S2110" s="8"/>
      <c r="T2110" s="8"/>
      <c r="U2110" s="8"/>
      <c r="V2110" s="8"/>
      <c r="W2110" s="8"/>
      <c r="X2110" s="8"/>
      <c r="Y2110" s="8"/>
      <c r="Z2110" s="8"/>
      <c r="AA2110" s="8"/>
      <c r="AB2110" s="8"/>
      <c r="AC2110" s="8" t="str">
        <f t="shared" si="329"/>
        <v>NO</v>
      </c>
      <c r="AD2110" s="8" t="str">
        <f t="shared" si="330"/>
        <v>DNC,,,,,,,,,,,,,</v>
      </c>
      <c r="AE2110" s="8"/>
      <c r="AF2110" s="8"/>
      <c r="AG2110" s="115"/>
      <c r="AH2110" s="8" t="s">
        <v>4845</v>
      </c>
      <c r="AI2110" s="8" t="s">
        <v>4845</v>
      </c>
      <c r="AJ2110" s="115"/>
      <c r="AK2110" s="115"/>
      <c r="AL2110" s="115"/>
      <c r="AM2110" s="115"/>
      <c r="AN2110" s="115"/>
      <c r="AO2110" s="115"/>
      <c r="AP2110" s="115"/>
      <c r="AQ2110" s="115"/>
      <c r="AR2110" s="115"/>
      <c r="AS2110" s="115"/>
      <c r="AT2110" s="115"/>
      <c r="AU2110" s="115"/>
      <c r="AV2110" s="115"/>
      <c r="AW2110" s="115"/>
      <c r="AX2110" s="115"/>
      <c r="AY2110" s="115"/>
      <c r="AZ2110" s="115"/>
      <c r="BA2110" s="115"/>
      <c r="BB2110" s="115"/>
      <c r="BC2110" s="115"/>
      <c r="BD2110" s="115"/>
      <c r="BE2110" s="115"/>
      <c r="BF2110" s="115"/>
      <c r="BG2110" s="115"/>
      <c r="BH2110" s="115"/>
      <c r="BI2110" s="115"/>
      <c r="BJ2110" s="115"/>
      <c r="BK2110" s="115"/>
      <c r="BL2110" s="115"/>
      <c r="BM2110" s="115"/>
      <c r="BN2110" s="115"/>
      <c r="BO2110" s="8"/>
      <c r="BP2110" s="8"/>
      <c r="BQ2110" s="8"/>
      <c r="BR2110" s="8"/>
      <c r="BS2110" s="8"/>
      <c r="BT2110" s="8"/>
      <c r="BU2110" s="8"/>
      <c r="BV2110" s="8"/>
      <c r="BW2110" s="8"/>
      <c r="BX2110" s="8"/>
      <c r="BY2110" s="8"/>
      <c r="BZ2110" s="8"/>
      <c r="CA2110" s="8"/>
      <c r="CB2110" s="8"/>
      <c r="CC2110" s="8"/>
      <c r="CD2110" s="100"/>
      <c r="CE2110" s="8" t="str">
        <f t="shared" si="338"/>
        <v>DNC</v>
      </c>
      <c r="CF2110" s="8" t="str">
        <f t="shared" si="331"/>
        <v>DNC</v>
      </c>
      <c r="CG2110" s="8" t="str">
        <f t="shared" si="332"/>
        <v>DNC</v>
      </c>
      <c r="CH2110" s="8" t="str">
        <f t="shared" si="333"/>
        <v>DNC</v>
      </c>
      <c r="CI2110" s="8">
        <v>1</v>
      </c>
      <c r="CJ2110" s="92" t="s">
        <v>1072</v>
      </c>
      <c r="CK2110" s="8" t="s">
        <v>45</v>
      </c>
      <c r="CL2110" s="8"/>
      <c r="CM2110" s="8"/>
      <c r="CN2110" s="8"/>
      <c r="CO2110" s="8"/>
      <c r="CP2110" s="8"/>
      <c r="CQ2110" s="8"/>
      <c r="CR2110" s="8"/>
      <c r="CS2110" s="8"/>
      <c r="CT2110" s="8"/>
      <c r="CU2110" s="100"/>
      <c r="CV2110" s="8"/>
      <c r="CW2110" s="152"/>
      <c r="CY2110" s="100"/>
      <c r="CZ2110" s="8" t="str">
        <f t="shared" si="334"/>
        <v>DNC</v>
      </c>
      <c r="DA2110" s="8" t="str">
        <f t="shared" si="335"/>
        <v>DNC</v>
      </c>
      <c r="DB2110" s="8" t="str">
        <f t="shared" si="336"/>
        <v>DNC</v>
      </c>
      <c r="DC2110" s="8" t="str">
        <f t="shared" si="337"/>
        <v>DNC</v>
      </c>
      <c r="DD2110" s="8">
        <v>1</v>
      </c>
      <c r="DE2110" s="92" t="s">
        <v>1072</v>
      </c>
      <c r="DF2110" s="8" t="s">
        <v>45</v>
      </c>
      <c r="DG2110" s="8"/>
      <c r="DH2110" s="8"/>
      <c r="DI2110" s="8"/>
      <c r="DJ2110" s="8"/>
      <c r="DK2110" s="8"/>
      <c r="DL2110" s="8"/>
      <c r="DM2110" s="8"/>
      <c r="DN2110" s="8"/>
      <c r="DO2110" s="8"/>
      <c r="DP2110" s="100"/>
      <c r="DQ2110" s="8"/>
      <c r="DR2110" s="8"/>
      <c r="DS2110" s="8"/>
      <c r="DT2110" s="8"/>
    </row>
    <row r="2111" spans="1:124">
      <c r="A2111" s="115"/>
      <c r="B2111" s="89">
        <v>2108</v>
      </c>
      <c r="C2111" s="8"/>
      <c r="D2111" s="8"/>
      <c r="E2111" s="8" t="s">
        <v>4845</v>
      </c>
      <c r="F2111" s="8" t="s">
        <v>7125</v>
      </c>
      <c r="G2111" s="8"/>
      <c r="H2111" s="8"/>
      <c r="I2111" s="8"/>
      <c r="J2111" s="8"/>
      <c r="K2111" s="8"/>
      <c r="L2111" s="8"/>
      <c r="M2111" s="8"/>
      <c r="N2111" s="8"/>
      <c r="O2111" s="8"/>
      <c r="P2111" s="8" t="s">
        <v>4843</v>
      </c>
      <c r="Q2111" s="157" t="s">
        <v>7123</v>
      </c>
      <c r="R2111" s="8"/>
      <c r="S2111" s="8"/>
      <c r="T2111" s="8"/>
      <c r="U2111" s="8"/>
      <c r="V2111" s="8"/>
      <c r="W2111" s="8"/>
      <c r="X2111" s="8"/>
      <c r="Y2111" s="8"/>
      <c r="Z2111" s="8"/>
      <c r="AA2111" s="8"/>
      <c r="AB2111" s="8"/>
      <c r="AC2111" s="8" t="str">
        <f t="shared" si="329"/>
        <v>NO</v>
      </c>
      <c r="AD2111" s="8" t="str">
        <f t="shared" si="330"/>
        <v>DNC,,,,,,,,,,,,,</v>
      </c>
      <c r="AE2111" s="8"/>
      <c r="AF2111" s="8"/>
      <c r="AG2111" s="115"/>
      <c r="AH2111" s="8" t="s">
        <v>4845</v>
      </c>
      <c r="AI2111" s="8" t="s">
        <v>4845</v>
      </c>
      <c r="AJ2111" s="115"/>
      <c r="AK2111" s="115"/>
      <c r="AL2111" s="115"/>
      <c r="AM2111" s="115"/>
      <c r="AN2111" s="115"/>
      <c r="AO2111" s="115"/>
      <c r="AP2111" s="115"/>
      <c r="AQ2111" s="115"/>
      <c r="AR2111" s="115"/>
      <c r="AS2111" s="115"/>
      <c r="AT2111" s="115"/>
      <c r="AU2111" s="115"/>
      <c r="AV2111" s="115"/>
      <c r="AW2111" s="115"/>
      <c r="AX2111" s="115"/>
      <c r="AY2111" s="115"/>
      <c r="AZ2111" s="115"/>
      <c r="BA2111" s="115"/>
      <c r="BB2111" s="115"/>
      <c r="BC2111" s="115"/>
      <c r="BD2111" s="115"/>
      <c r="BE2111" s="115"/>
      <c r="BF2111" s="115"/>
      <c r="BG2111" s="115"/>
      <c r="BH2111" s="115"/>
      <c r="BI2111" s="115"/>
      <c r="BJ2111" s="115"/>
      <c r="BK2111" s="115"/>
      <c r="BL2111" s="115"/>
      <c r="BM2111" s="115"/>
      <c r="BN2111" s="115"/>
      <c r="BO2111" s="8"/>
      <c r="BP2111" s="8"/>
      <c r="BQ2111" s="8"/>
      <c r="BR2111" s="8"/>
      <c r="BS2111" s="8"/>
      <c r="BT2111" s="8"/>
      <c r="BU2111" s="8"/>
      <c r="BV2111" s="8"/>
      <c r="BW2111" s="8"/>
      <c r="BX2111" s="8"/>
      <c r="BY2111" s="8"/>
      <c r="BZ2111" s="8"/>
      <c r="CA2111" s="8"/>
      <c r="CB2111" s="8"/>
      <c r="CC2111" s="8"/>
      <c r="CD2111" s="100"/>
      <c r="CE2111" s="8" t="str">
        <f t="shared" si="338"/>
        <v>DNC</v>
      </c>
      <c r="CF2111" s="8" t="str">
        <f t="shared" si="331"/>
        <v>DNC</v>
      </c>
      <c r="CG2111" s="8" t="str">
        <f t="shared" si="332"/>
        <v>DNC</v>
      </c>
      <c r="CH2111" s="8" t="str">
        <f t="shared" si="333"/>
        <v>DNC</v>
      </c>
      <c r="CI2111" s="8">
        <v>1</v>
      </c>
      <c r="CJ2111" s="8" t="s">
        <v>45</v>
      </c>
      <c r="CK2111" s="8" t="s">
        <v>45</v>
      </c>
      <c r="CL2111" s="8"/>
      <c r="CM2111" s="8"/>
      <c r="CN2111" s="8"/>
      <c r="CO2111" s="8"/>
      <c r="CP2111" s="8"/>
      <c r="CQ2111" s="8"/>
      <c r="CR2111" s="8"/>
      <c r="CS2111" s="8"/>
      <c r="CT2111" s="8"/>
      <c r="CU2111" s="100"/>
      <c r="CV2111" s="8"/>
      <c r="CY2111" s="100"/>
      <c r="CZ2111" s="8" t="str">
        <f t="shared" si="334"/>
        <v>DNC</v>
      </c>
      <c r="DA2111" s="8" t="str">
        <f t="shared" si="335"/>
        <v>DNC</v>
      </c>
      <c r="DB2111" s="8" t="str">
        <f t="shared" si="336"/>
        <v>DNC</v>
      </c>
      <c r="DC2111" s="8" t="str">
        <f t="shared" si="337"/>
        <v>DNC</v>
      </c>
      <c r="DD2111" s="8">
        <v>1</v>
      </c>
      <c r="DE2111" s="8" t="s">
        <v>45</v>
      </c>
      <c r="DF2111" s="8" t="s">
        <v>45</v>
      </c>
      <c r="DG2111" s="8"/>
      <c r="DH2111" s="8"/>
      <c r="DI2111" s="8"/>
      <c r="DJ2111" s="8"/>
      <c r="DK2111" s="8"/>
      <c r="DL2111" s="8"/>
      <c r="DM2111" s="8"/>
      <c r="DN2111" s="8"/>
      <c r="DO2111" s="8"/>
      <c r="DP2111" s="100"/>
      <c r="DQ2111" s="8"/>
      <c r="DR2111" s="8"/>
      <c r="DS2111" s="8"/>
      <c r="DT2111" s="8"/>
    </row>
    <row r="2112" spans="1:124">
      <c r="A2112" s="115"/>
      <c r="B2112" s="89">
        <v>2109</v>
      </c>
      <c r="C2112" s="8"/>
      <c r="D2112" s="8"/>
      <c r="E2112" s="8" t="s">
        <v>4845</v>
      </c>
      <c r="F2112" s="8" t="s">
        <v>5821</v>
      </c>
      <c r="G2112" s="8"/>
      <c r="H2112" s="8"/>
      <c r="I2112" s="8"/>
      <c r="J2112" s="8"/>
      <c r="K2112" s="8"/>
      <c r="L2112" s="8"/>
      <c r="M2112" s="8"/>
      <c r="N2112" s="8"/>
      <c r="O2112" s="8"/>
      <c r="P2112" s="8" t="s">
        <v>4843</v>
      </c>
      <c r="Q2112" s="157" t="s">
        <v>7123</v>
      </c>
      <c r="R2112" s="8"/>
      <c r="S2112" s="8"/>
      <c r="T2112" s="8"/>
      <c r="U2112" s="8"/>
      <c r="V2112" s="8"/>
      <c r="W2112" s="8"/>
      <c r="X2112" s="8"/>
      <c r="Y2112" s="8"/>
      <c r="Z2112" s="8"/>
      <c r="AA2112" s="8"/>
      <c r="AB2112" s="8"/>
      <c r="AC2112" s="8" t="str">
        <f t="shared" si="329"/>
        <v>NO</v>
      </c>
      <c r="AD2112" s="8" t="str">
        <f t="shared" si="330"/>
        <v>DNC,,,,,,,,,,,,,</v>
      </c>
      <c r="AE2112" s="8"/>
      <c r="AF2112" s="8"/>
      <c r="AG2112" s="115"/>
      <c r="AH2112" s="8" t="s">
        <v>4845</v>
      </c>
      <c r="AI2112" s="8" t="s">
        <v>4845</v>
      </c>
      <c r="AJ2112" s="115"/>
      <c r="AK2112" s="115"/>
      <c r="AL2112" s="115"/>
      <c r="AM2112" s="115"/>
      <c r="AN2112" s="115"/>
      <c r="AO2112" s="115"/>
      <c r="AP2112" s="115"/>
      <c r="AQ2112" s="115"/>
      <c r="AR2112" s="115"/>
      <c r="AS2112" s="115"/>
      <c r="AT2112" s="115"/>
      <c r="AU2112" s="115"/>
      <c r="AV2112" s="115"/>
      <c r="AW2112" s="115"/>
      <c r="AX2112" s="115"/>
      <c r="AY2112" s="115"/>
      <c r="AZ2112" s="115"/>
      <c r="BA2112" s="115"/>
      <c r="BB2112" s="115"/>
      <c r="BC2112" s="115"/>
      <c r="BD2112" s="115"/>
      <c r="BE2112" s="115"/>
      <c r="BF2112" s="115"/>
      <c r="BG2112" s="115"/>
      <c r="BH2112" s="115"/>
      <c r="BI2112" s="115"/>
      <c r="BJ2112" s="115"/>
      <c r="BK2112" s="115"/>
      <c r="BL2112" s="115"/>
      <c r="BM2112" s="115"/>
      <c r="BN2112" s="115"/>
      <c r="BO2112" s="8"/>
      <c r="BP2112" s="8"/>
      <c r="BQ2112" s="8"/>
      <c r="BR2112" s="8"/>
      <c r="BS2112" s="8"/>
      <c r="BT2112" s="8"/>
      <c r="BU2112" s="8"/>
      <c r="BV2112" s="8"/>
      <c r="BW2112" s="8"/>
      <c r="BX2112" s="8"/>
      <c r="BY2112" s="8"/>
      <c r="BZ2112" s="8"/>
      <c r="CA2112" s="8"/>
      <c r="CB2112" s="8"/>
      <c r="CC2112" s="8"/>
      <c r="CD2112" s="100"/>
      <c r="CE2112" s="8" t="str">
        <f t="shared" si="338"/>
        <v>DNC</v>
      </c>
      <c r="CF2112" s="8" t="str">
        <f t="shared" si="331"/>
        <v>DNC</v>
      </c>
      <c r="CG2112" s="8" t="str">
        <f t="shared" si="332"/>
        <v>DNC</v>
      </c>
      <c r="CH2112" s="8" t="str">
        <f t="shared" si="333"/>
        <v>DNC</v>
      </c>
      <c r="CI2112" s="8">
        <v>1</v>
      </c>
      <c r="CJ2112" s="8" t="s">
        <v>45</v>
      </c>
      <c r="CK2112" s="8" t="s">
        <v>45</v>
      </c>
      <c r="CL2112" s="8"/>
      <c r="CM2112" s="8"/>
      <c r="CN2112" s="8"/>
      <c r="CO2112" s="8"/>
      <c r="CP2112" s="8"/>
      <c r="CQ2112" s="8"/>
      <c r="CR2112" s="8"/>
      <c r="CS2112" s="8"/>
      <c r="CT2112" s="8"/>
      <c r="CU2112" s="100"/>
      <c r="CV2112" s="8"/>
      <c r="CY2112" s="100"/>
      <c r="CZ2112" s="8" t="str">
        <f t="shared" si="334"/>
        <v>DNC</v>
      </c>
      <c r="DA2112" s="8" t="str">
        <f t="shared" si="335"/>
        <v>DNC</v>
      </c>
      <c r="DB2112" s="8" t="str">
        <f t="shared" si="336"/>
        <v>DNC</v>
      </c>
      <c r="DC2112" s="8" t="str">
        <f t="shared" si="337"/>
        <v>DNC</v>
      </c>
      <c r="DD2112" s="8">
        <v>1</v>
      </c>
      <c r="DE2112" s="8" t="s">
        <v>45</v>
      </c>
      <c r="DF2112" s="8" t="s">
        <v>45</v>
      </c>
      <c r="DG2112" s="8"/>
      <c r="DH2112" s="8"/>
      <c r="DI2112" s="8"/>
      <c r="DJ2112" s="8"/>
      <c r="DK2112" s="8"/>
      <c r="DL2112" s="8"/>
      <c r="DM2112" s="8"/>
      <c r="DN2112" s="8"/>
      <c r="DO2112" s="8"/>
      <c r="DP2112" s="100"/>
      <c r="DQ2112" s="8"/>
      <c r="DR2112" s="8"/>
      <c r="DS2112" s="8"/>
      <c r="DT2112" s="8"/>
    </row>
    <row r="2113" spans="1:124">
      <c r="A2113" s="115"/>
      <c r="B2113" s="89">
        <v>2110</v>
      </c>
      <c r="C2113" s="8"/>
      <c r="D2113" s="8"/>
      <c r="E2113" s="8" t="s">
        <v>4845</v>
      </c>
      <c r="F2113" s="8" t="s">
        <v>7126</v>
      </c>
      <c r="G2113" s="8"/>
      <c r="H2113" s="8"/>
      <c r="I2113" s="8"/>
      <c r="J2113" s="8"/>
      <c r="K2113" s="8"/>
      <c r="L2113" s="8"/>
      <c r="M2113" s="8"/>
      <c r="N2113" s="8"/>
      <c r="O2113" s="8"/>
      <c r="P2113" s="8" t="s">
        <v>4843</v>
      </c>
      <c r="Q2113" s="157" t="s">
        <v>7123</v>
      </c>
      <c r="R2113" s="8"/>
      <c r="S2113" s="8"/>
      <c r="T2113" s="8"/>
      <c r="U2113" s="8"/>
      <c r="V2113" s="8"/>
      <c r="W2113" s="8"/>
      <c r="X2113" s="8"/>
      <c r="Y2113" s="8"/>
      <c r="Z2113" s="8"/>
      <c r="AA2113" s="8"/>
      <c r="AB2113" s="8"/>
      <c r="AC2113" s="8" t="str">
        <f t="shared" si="329"/>
        <v>NO</v>
      </c>
      <c r="AD2113" s="8" t="str">
        <f t="shared" si="330"/>
        <v>DNC,,,,,,,,,,,,,</v>
      </c>
      <c r="AE2113" s="8"/>
      <c r="AF2113" s="8"/>
      <c r="AG2113" s="115"/>
      <c r="AH2113" s="8" t="s">
        <v>4845</v>
      </c>
      <c r="AI2113" s="8" t="s">
        <v>4845</v>
      </c>
      <c r="AJ2113" s="115"/>
      <c r="AK2113" s="115"/>
      <c r="AL2113" s="115"/>
      <c r="AM2113" s="115"/>
      <c r="AN2113" s="115"/>
      <c r="AO2113" s="115"/>
      <c r="AP2113" s="115"/>
      <c r="AQ2113" s="115"/>
      <c r="AR2113" s="115"/>
      <c r="AS2113" s="115"/>
      <c r="AT2113" s="115"/>
      <c r="AU2113" s="115"/>
      <c r="AV2113" s="115"/>
      <c r="AW2113" s="115"/>
      <c r="AX2113" s="115"/>
      <c r="AY2113" s="115"/>
      <c r="AZ2113" s="115"/>
      <c r="BA2113" s="115"/>
      <c r="BB2113" s="115"/>
      <c r="BC2113" s="115"/>
      <c r="BD2113" s="115"/>
      <c r="BE2113" s="115"/>
      <c r="BF2113" s="115"/>
      <c r="BG2113" s="115"/>
      <c r="BH2113" s="115"/>
      <c r="BI2113" s="115"/>
      <c r="BJ2113" s="115"/>
      <c r="BK2113" s="115"/>
      <c r="BL2113" s="115"/>
      <c r="BM2113" s="115"/>
      <c r="BN2113" s="115"/>
      <c r="BO2113" s="8"/>
      <c r="BP2113" s="8"/>
      <c r="BQ2113" s="8"/>
      <c r="BR2113" s="8"/>
      <c r="BS2113" s="8"/>
      <c r="BT2113" s="8"/>
      <c r="BU2113" s="8"/>
      <c r="BV2113" s="8"/>
      <c r="BW2113" s="8"/>
      <c r="BX2113" s="8"/>
      <c r="BY2113" s="8"/>
      <c r="BZ2113" s="8"/>
      <c r="CA2113" s="8"/>
      <c r="CB2113" s="8"/>
      <c r="CC2113" s="8"/>
      <c r="CD2113" s="100"/>
      <c r="CE2113" s="8" t="str">
        <f t="shared" si="338"/>
        <v>DNC</v>
      </c>
      <c r="CF2113" s="8" t="str">
        <f t="shared" si="331"/>
        <v>DNC</v>
      </c>
      <c r="CG2113" s="8" t="str">
        <f t="shared" si="332"/>
        <v>DNC</v>
      </c>
      <c r="CH2113" s="8" t="str">
        <f t="shared" si="333"/>
        <v>DNC</v>
      </c>
      <c r="CI2113" s="8">
        <v>1</v>
      </c>
      <c r="CJ2113" s="8" t="s">
        <v>45</v>
      </c>
      <c r="CK2113" s="8" t="s">
        <v>45</v>
      </c>
      <c r="CL2113" s="8"/>
      <c r="CM2113" s="8"/>
      <c r="CN2113" s="8"/>
      <c r="CO2113" s="8"/>
      <c r="CP2113" s="8"/>
      <c r="CQ2113" s="8"/>
      <c r="CR2113" s="8"/>
      <c r="CS2113" s="8"/>
      <c r="CT2113" s="8"/>
      <c r="CU2113" s="100"/>
      <c r="CV2113" s="8"/>
      <c r="CY2113" s="100"/>
      <c r="CZ2113" s="8" t="str">
        <f t="shared" si="334"/>
        <v>DNC</v>
      </c>
      <c r="DA2113" s="8" t="str">
        <f t="shared" si="335"/>
        <v>DNC</v>
      </c>
      <c r="DB2113" s="8" t="str">
        <f t="shared" si="336"/>
        <v>DNC</v>
      </c>
      <c r="DC2113" s="8" t="str">
        <f t="shared" si="337"/>
        <v>DNC</v>
      </c>
      <c r="DD2113" s="8">
        <v>1</v>
      </c>
      <c r="DE2113" s="8" t="s">
        <v>45</v>
      </c>
      <c r="DF2113" s="8" t="s">
        <v>45</v>
      </c>
      <c r="DG2113" s="8"/>
      <c r="DH2113" s="8"/>
      <c r="DI2113" s="8"/>
      <c r="DJ2113" s="8"/>
      <c r="DK2113" s="8"/>
      <c r="DL2113" s="8"/>
      <c r="DM2113" s="8"/>
      <c r="DN2113" s="8"/>
      <c r="DO2113" s="8"/>
      <c r="DP2113" s="100"/>
      <c r="DQ2113" s="8"/>
      <c r="DR2113" s="8"/>
      <c r="DS2113" s="8"/>
      <c r="DT2113" s="8"/>
    </row>
    <row r="2114" spans="1:124">
      <c r="A2114" s="115"/>
      <c r="B2114" s="89">
        <v>2111</v>
      </c>
      <c r="C2114" s="8"/>
      <c r="D2114" s="8"/>
      <c r="E2114" s="8" t="s">
        <v>4845</v>
      </c>
      <c r="F2114" s="8" t="s">
        <v>5829</v>
      </c>
      <c r="G2114" s="8"/>
      <c r="H2114" s="8"/>
      <c r="I2114" s="8"/>
      <c r="J2114" s="8"/>
      <c r="K2114" s="8"/>
      <c r="L2114" s="8"/>
      <c r="M2114" s="8"/>
      <c r="N2114" s="8"/>
      <c r="O2114" s="8"/>
      <c r="P2114" s="8" t="s">
        <v>4843</v>
      </c>
      <c r="Q2114" s="157" t="s">
        <v>7123</v>
      </c>
      <c r="R2114" s="8"/>
      <c r="S2114" s="8"/>
      <c r="T2114" s="8"/>
      <c r="U2114" s="8"/>
      <c r="V2114" s="8"/>
      <c r="W2114" s="8"/>
      <c r="X2114" s="8"/>
      <c r="Y2114" s="8"/>
      <c r="Z2114" s="8"/>
      <c r="AA2114" s="8"/>
      <c r="AB2114" s="8"/>
      <c r="AC2114" s="8" t="str">
        <f t="shared" si="329"/>
        <v>NO</v>
      </c>
      <c r="AD2114" s="8" t="str">
        <f t="shared" si="330"/>
        <v>DNC,,,,,,,,,,,,,</v>
      </c>
      <c r="AE2114" s="8"/>
      <c r="AF2114" s="8"/>
      <c r="AG2114" s="115"/>
      <c r="AH2114" s="8" t="s">
        <v>4845</v>
      </c>
      <c r="AI2114" s="8" t="s">
        <v>4845</v>
      </c>
      <c r="AJ2114" s="115"/>
      <c r="AK2114" s="115"/>
      <c r="AL2114" s="115"/>
      <c r="AM2114" s="115"/>
      <c r="AN2114" s="115"/>
      <c r="AO2114" s="115"/>
      <c r="AP2114" s="115"/>
      <c r="AQ2114" s="115"/>
      <c r="AR2114" s="115"/>
      <c r="AS2114" s="115"/>
      <c r="AT2114" s="115"/>
      <c r="AU2114" s="115"/>
      <c r="AV2114" s="115"/>
      <c r="AW2114" s="115"/>
      <c r="AX2114" s="115"/>
      <c r="AY2114" s="115"/>
      <c r="AZ2114" s="115"/>
      <c r="BA2114" s="115"/>
      <c r="BB2114" s="115"/>
      <c r="BC2114" s="115"/>
      <c r="BD2114" s="115"/>
      <c r="BE2114" s="115"/>
      <c r="BF2114" s="115"/>
      <c r="BG2114" s="115"/>
      <c r="BH2114" s="115"/>
      <c r="BI2114" s="115"/>
      <c r="BJ2114" s="115"/>
      <c r="BK2114" s="115"/>
      <c r="BL2114" s="115"/>
      <c r="BM2114" s="115"/>
      <c r="BN2114" s="115"/>
      <c r="BO2114" s="8"/>
      <c r="BP2114" s="8"/>
      <c r="BQ2114" s="8"/>
      <c r="BR2114" s="8"/>
      <c r="BS2114" s="8"/>
      <c r="BT2114" s="8"/>
      <c r="BU2114" s="8"/>
      <c r="BV2114" s="8"/>
      <c r="BW2114" s="8"/>
      <c r="BX2114" s="8"/>
      <c r="BY2114" s="8"/>
      <c r="BZ2114" s="8"/>
      <c r="CA2114" s="8"/>
      <c r="CB2114" s="8"/>
      <c r="CC2114" s="8"/>
      <c r="CD2114" s="100"/>
      <c r="CE2114" s="8" t="str">
        <f t="shared" si="338"/>
        <v>DNC</v>
      </c>
      <c r="CF2114" s="8" t="str">
        <f t="shared" si="331"/>
        <v>DNC</v>
      </c>
      <c r="CG2114" s="8" t="str">
        <f t="shared" si="332"/>
        <v>DNC</v>
      </c>
      <c r="CH2114" s="8" t="str">
        <f t="shared" si="333"/>
        <v>DNC</v>
      </c>
      <c r="CI2114" s="8">
        <v>1</v>
      </c>
      <c r="CJ2114" s="8" t="s">
        <v>45</v>
      </c>
      <c r="CK2114" s="8" t="s">
        <v>45</v>
      </c>
      <c r="CL2114" s="8"/>
      <c r="CM2114" s="8"/>
      <c r="CN2114" s="8"/>
      <c r="CO2114" s="8"/>
      <c r="CP2114" s="8"/>
      <c r="CQ2114" s="8"/>
      <c r="CR2114" s="8"/>
      <c r="CS2114" s="8"/>
      <c r="CT2114" s="8"/>
      <c r="CU2114" s="100"/>
      <c r="CV2114" s="8"/>
      <c r="CY2114" s="100"/>
      <c r="CZ2114" s="8" t="str">
        <f t="shared" si="334"/>
        <v>DNC</v>
      </c>
      <c r="DA2114" s="8" t="str">
        <f t="shared" si="335"/>
        <v>DNC</v>
      </c>
      <c r="DB2114" s="8" t="str">
        <f t="shared" si="336"/>
        <v>DNC</v>
      </c>
      <c r="DC2114" s="8" t="str">
        <f t="shared" si="337"/>
        <v>DNC</v>
      </c>
      <c r="DD2114" s="8">
        <v>1</v>
      </c>
      <c r="DE2114" s="8" t="s">
        <v>45</v>
      </c>
      <c r="DF2114" s="8" t="s">
        <v>45</v>
      </c>
      <c r="DG2114" s="8"/>
      <c r="DH2114" s="8"/>
      <c r="DI2114" s="8"/>
      <c r="DJ2114" s="8"/>
      <c r="DK2114" s="8"/>
      <c r="DL2114" s="8"/>
      <c r="DM2114" s="8"/>
      <c r="DN2114" s="8"/>
      <c r="DO2114" s="8"/>
      <c r="DP2114" s="100"/>
      <c r="DQ2114" s="8"/>
      <c r="DR2114" s="8"/>
      <c r="DS2114" s="8"/>
      <c r="DT2114" s="8"/>
    </row>
    <row r="2115" spans="1:124">
      <c r="A2115" s="115"/>
      <c r="B2115" s="89">
        <v>2112</v>
      </c>
      <c r="C2115" s="8"/>
      <c r="D2115" s="8"/>
      <c r="E2115" s="8" t="s">
        <v>4845</v>
      </c>
      <c r="F2115" s="8" t="s">
        <v>7127</v>
      </c>
      <c r="G2115" s="8"/>
      <c r="H2115" s="8"/>
      <c r="I2115" s="8"/>
      <c r="J2115" s="8"/>
      <c r="K2115" s="8"/>
      <c r="L2115" s="8"/>
      <c r="M2115" s="8"/>
      <c r="N2115" s="8"/>
      <c r="O2115" s="8"/>
      <c r="P2115" s="8" t="s">
        <v>4843</v>
      </c>
      <c r="Q2115" s="157" t="s">
        <v>7123</v>
      </c>
      <c r="R2115" s="8"/>
      <c r="S2115" s="8"/>
      <c r="T2115" s="8"/>
      <c r="U2115" s="8"/>
      <c r="V2115" s="8"/>
      <c r="W2115" s="8"/>
      <c r="X2115" s="8"/>
      <c r="Y2115" s="8"/>
      <c r="Z2115" s="8"/>
      <c r="AA2115" s="8"/>
      <c r="AB2115" s="8"/>
      <c r="AC2115" s="8" t="str">
        <f t="shared" ref="AC2115:AC2178" si="339">IF(OR(AI2115 = "GPIO",AI2115 = "WUP_GPIO"),"YES","NO")</f>
        <v>NO</v>
      </c>
      <c r="AD2115" s="8" t="str">
        <f t="shared" si="330"/>
        <v>DNC,,,,,,,,,,,,,</v>
      </c>
      <c r="AE2115" s="8"/>
      <c r="AF2115" s="8"/>
      <c r="AG2115" s="115"/>
      <c r="AH2115" s="8" t="s">
        <v>4845</v>
      </c>
      <c r="AI2115" s="8" t="s">
        <v>4845</v>
      </c>
      <c r="AJ2115" s="115"/>
      <c r="AK2115" s="115"/>
      <c r="AL2115" s="115"/>
      <c r="AM2115" s="115"/>
      <c r="AN2115" s="115"/>
      <c r="AO2115" s="115"/>
      <c r="AP2115" s="115"/>
      <c r="AQ2115" s="115"/>
      <c r="AR2115" s="115"/>
      <c r="AS2115" s="115"/>
      <c r="AT2115" s="115"/>
      <c r="AU2115" s="115"/>
      <c r="AV2115" s="115"/>
      <c r="AW2115" s="115"/>
      <c r="AX2115" s="115"/>
      <c r="AY2115" s="115"/>
      <c r="AZ2115" s="115"/>
      <c r="BA2115" s="115"/>
      <c r="BB2115" s="115"/>
      <c r="BC2115" s="115"/>
      <c r="BD2115" s="115"/>
      <c r="BE2115" s="115"/>
      <c r="BF2115" s="115"/>
      <c r="BG2115" s="115"/>
      <c r="BH2115" s="115"/>
      <c r="BI2115" s="115"/>
      <c r="BJ2115" s="115"/>
      <c r="BK2115" s="115"/>
      <c r="BL2115" s="115"/>
      <c r="BM2115" s="115"/>
      <c r="BN2115" s="115"/>
      <c r="BO2115" s="8"/>
      <c r="BP2115" s="8"/>
      <c r="BQ2115" s="8"/>
      <c r="BR2115" s="8"/>
      <c r="BS2115" s="8"/>
      <c r="BT2115" s="8"/>
      <c r="BU2115" s="8"/>
      <c r="BV2115" s="8"/>
      <c r="BW2115" s="8"/>
      <c r="BX2115" s="8"/>
      <c r="BY2115" s="8"/>
      <c r="BZ2115" s="8"/>
      <c r="CA2115" s="8"/>
      <c r="CB2115" s="8"/>
      <c r="CC2115" s="8"/>
      <c r="CD2115" s="100"/>
      <c r="CE2115" s="8" t="str">
        <f t="shared" si="338"/>
        <v>DNC</v>
      </c>
      <c r="CF2115" s="8" t="str">
        <f t="shared" si="331"/>
        <v>DNC</v>
      </c>
      <c r="CG2115" s="8" t="str">
        <f t="shared" si="332"/>
        <v>DNC</v>
      </c>
      <c r="CH2115" s="8" t="str">
        <f t="shared" si="333"/>
        <v>DNC</v>
      </c>
      <c r="CI2115" s="8">
        <v>1</v>
      </c>
      <c r="CJ2115" s="8" t="s">
        <v>45</v>
      </c>
      <c r="CK2115" s="8" t="s">
        <v>45</v>
      </c>
      <c r="CL2115" s="8"/>
      <c r="CM2115" s="8"/>
      <c r="CN2115" s="8"/>
      <c r="CO2115" s="8"/>
      <c r="CP2115" s="8"/>
      <c r="CQ2115" s="8"/>
      <c r="CR2115" s="8"/>
      <c r="CS2115" s="8"/>
      <c r="CT2115" s="8"/>
      <c r="CU2115" s="100"/>
      <c r="CV2115" s="8"/>
      <c r="CY2115" s="100"/>
      <c r="CZ2115" s="8" t="str">
        <f t="shared" si="334"/>
        <v>DNC</v>
      </c>
      <c r="DA2115" s="8" t="str">
        <f t="shared" si="335"/>
        <v>DNC</v>
      </c>
      <c r="DB2115" s="8" t="str">
        <f t="shared" si="336"/>
        <v>DNC</v>
      </c>
      <c r="DC2115" s="8" t="str">
        <f t="shared" si="337"/>
        <v>DNC</v>
      </c>
      <c r="DD2115" s="8">
        <v>1</v>
      </c>
      <c r="DE2115" s="8" t="s">
        <v>45</v>
      </c>
      <c r="DF2115" s="8" t="s">
        <v>45</v>
      </c>
      <c r="DG2115" s="8"/>
      <c r="DH2115" s="8"/>
      <c r="DI2115" s="8"/>
      <c r="DJ2115" s="8"/>
      <c r="DK2115" s="8"/>
      <c r="DL2115" s="8"/>
      <c r="DM2115" s="8"/>
      <c r="DN2115" s="8"/>
      <c r="DO2115" s="8"/>
      <c r="DP2115" s="100"/>
      <c r="DQ2115" s="8"/>
      <c r="DR2115" s="8"/>
      <c r="DS2115" s="8"/>
      <c r="DT2115" s="8"/>
    </row>
    <row r="2116" spans="1:124">
      <c r="A2116" s="115"/>
      <c r="B2116" s="89">
        <v>2113</v>
      </c>
      <c r="C2116" s="8"/>
      <c r="D2116" s="8"/>
      <c r="E2116" s="8" t="s">
        <v>4845</v>
      </c>
      <c r="F2116" s="8" t="s">
        <v>5811</v>
      </c>
      <c r="G2116" s="8"/>
      <c r="H2116" s="8"/>
      <c r="I2116" s="8"/>
      <c r="J2116" s="8"/>
      <c r="K2116" s="8"/>
      <c r="L2116" s="8"/>
      <c r="M2116" s="8"/>
      <c r="N2116" s="8"/>
      <c r="O2116" s="8"/>
      <c r="P2116" s="8" t="s">
        <v>4843</v>
      </c>
      <c r="Q2116" s="157" t="s">
        <v>7123</v>
      </c>
      <c r="R2116" s="8"/>
      <c r="S2116" s="8"/>
      <c r="T2116" s="8"/>
      <c r="U2116" s="8"/>
      <c r="V2116" s="8"/>
      <c r="W2116" s="8"/>
      <c r="X2116" s="8"/>
      <c r="Y2116" s="8"/>
      <c r="Z2116" s="8"/>
      <c r="AA2116" s="8"/>
      <c r="AB2116" s="8"/>
      <c r="AC2116" s="8" t="str">
        <f t="shared" si="339"/>
        <v>NO</v>
      </c>
      <c r="AD2116" s="8" t="str">
        <f t="shared" ref="AD2116:AD2179" si="340">CONCATENATE(AI2116,",",AL2116,",",AO2116,",",AR2116,",",AU2116,",",AX2116,",",BA2116,",",BG2116,",",BJ2116,",",BM2116,",",BP2116,",",BS2116,",",BV2116,",",BY2116,)</f>
        <v>DNC,,,,,,,,,,,,,</v>
      </c>
      <c r="AE2116" s="8"/>
      <c r="AF2116" s="8"/>
      <c r="AG2116" s="115"/>
      <c r="AH2116" s="8" t="s">
        <v>4845</v>
      </c>
      <c r="AI2116" s="8" t="s">
        <v>4845</v>
      </c>
      <c r="AJ2116" s="115"/>
      <c r="AK2116" s="115"/>
      <c r="AL2116" s="115"/>
      <c r="AM2116" s="115"/>
      <c r="AN2116" s="115"/>
      <c r="AO2116" s="115"/>
      <c r="AP2116" s="115"/>
      <c r="AQ2116" s="115"/>
      <c r="AR2116" s="115"/>
      <c r="AS2116" s="115"/>
      <c r="AT2116" s="115"/>
      <c r="AU2116" s="115"/>
      <c r="AV2116" s="115"/>
      <c r="AW2116" s="115"/>
      <c r="AX2116" s="115"/>
      <c r="AY2116" s="115"/>
      <c r="AZ2116" s="115"/>
      <c r="BA2116" s="115"/>
      <c r="BB2116" s="115"/>
      <c r="BC2116" s="115"/>
      <c r="BD2116" s="115"/>
      <c r="BE2116" s="115"/>
      <c r="BF2116" s="115"/>
      <c r="BG2116" s="115"/>
      <c r="BH2116" s="115"/>
      <c r="BI2116" s="115"/>
      <c r="BJ2116" s="115"/>
      <c r="BK2116" s="115"/>
      <c r="BL2116" s="115"/>
      <c r="BM2116" s="115"/>
      <c r="BN2116" s="115"/>
      <c r="BO2116" s="8"/>
      <c r="BP2116" s="8"/>
      <c r="BQ2116" s="8"/>
      <c r="BR2116" s="8"/>
      <c r="BS2116" s="8"/>
      <c r="BT2116" s="8"/>
      <c r="BU2116" s="8"/>
      <c r="BV2116" s="8"/>
      <c r="BW2116" s="8"/>
      <c r="BX2116" s="8"/>
      <c r="BY2116" s="8"/>
      <c r="BZ2116" s="8"/>
      <c r="CA2116" s="8"/>
      <c r="CB2116" s="8"/>
      <c r="CC2116" s="8"/>
      <c r="CD2116" s="100"/>
      <c r="CE2116" s="8" t="str">
        <f t="shared" si="338"/>
        <v>DNC</v>
      </c>
      <c r="CF2116" s="8" t="str">
        <f t="shared" ref="CF2116:CF2179" si="341">IF(CI2116="EGPIO",$AE2116,IF(CI2116=1,$AH2116,IF(CI2116=2,$AK2116,IF(CI2116=3,$AN2116,IF(CI2116=4,$AQ2116,IF(CI2116=5,$AT2116,IF(CI2116=6,$AW2116,IF(CI2116=7,$AZ2116,IF(CI2116=8,$BC2116,IF(CI2116="Q1",$BF2116,IF(CI2116="Q2",$BI2116,IF(CI2116="Q3",$BL2116,IF(CI2116="Q4",$BO2116, IF(CI2116="Q5",$BR2116, IF(CI2116="Q6",$BU2116,IF(CI2116="Q7",$BX2116,"Invalid PM Setting"))))))))))))))))</f>
        <v>DNC</v>
      </c>
      <c r="CG2116" s="8" t="str">
        <f t="shared" ref="CG2116:CG2179" si="342">IF($AC2116="NO",$AI2116,IF(CH2116 = "Invalid PM Setting", CH2116, IF(OR($BH2116 = CI2116,$BK2116 = CI2116,$BN2116 = CI2116,$BQ2116 = CI2116,$BT2116 = CI2116,$BW2116 = CI2116,$BZ2116 = CI2116), "Select QUP Port",CH2116)))</f>
        <v>DNC</v>
      </c>
      <c r="CH2116" s="8" t="str">
        <f t="shared" ref="CH2116:CH2179" si="343">IF(CI2116="EGPIO",$AF2116,IF(CI2116=1,$AI2116,IF(CI2116=2,$AL2116,IF(CI2116=3,$AO2116,IF(CI2116=4,$AR2116,IF(CI2116=5,$AU2116,IF(CI2116=6,$AX2116,IF(CI2116=7,$BA2116,IF(CI2116=8,$BD2116,IF(CI2116="Q1",$BG2116,IF(CI2116="Q2",$BJ2116,IF(CI2116="Q3",$BM2116,IF(CI2116="Q4",$BP2116,IF(CI2116="Q5",$BS2116,IF(CI2116="Q6",$BV2116,IF(CI2116="Q7",$BY2116, "Invalid PM Setting"))))))))))))))))</f>
        <v>DNC</v>
      </c>
      <c r="CI2116" s="8">
        <v>1</v>
      </c>
      <c r="CJ2116" s="8" t="s">
        <v>45</v>
      </c>
      <c r="CK2116" s="8" t="s">
        <v>45</v>
      </c>
      <c r="CL2116" s="8"/>
      <c r="CM2116" s="8"/>
      <c r="CN2116" s="8"/>
      <c r="CO2116" s="8"/>
      <c r="CP2116" s="8"/>
      <c r="CQ2116" s="8"/>
      <c r="CR2116" s="8"/>
      <c r="CS2116" s="8"/>
      <c r="CT2116" s="8"/>
      <c r="CU2116" s="100"/>
      <c r="CV2116" s="8"/>
      <c r="CY2116" s="100"/>
      <c r="CZ2116" s="8" t="str">
        <f t="shared" ref="CZ2116:CZ2179" si="344">IF($AC2116 = "NO",$AH2116,IF(DA2116 = "Invalid PM Setting", DA2116, IF(OR($BH2116 = DD2116,$BK2116 = DD2116,$BN2116 = DD2116,$BQ2116 = DD2116,$BT2116 = DD2116,$BW2116 = DD2116,$BZ2116 = DD2116), "Select QUP Port",DA2116)))</f>
        <v>DNC</v>
      </c>
      <c r="DA2116" s="8" t="str">
        <f t="shared" ref="DA2116:DA2179" si="345">IF(DD2116="EGPIO",$AE2116,IF(DD2116=1,$AH2116,IF(DD2116=2,$AK2116,IF(DD2116=3,$AN2116,IF(DD2116=4,$AQ2116,IF(DD2116=5,$AT2116,IF(DD2116=6,$AW2116,IF(DD2116=7,$AZ2116,IF(DD2116=8,$BC2116,IF(DD2116="Q1",$BF2116,IF(DD2116="Q2",$BI2116,IF(DD2116="Q3",$BL2116,IF(DD2116="Q4",$BO2116, IF(DD2116="Q5",$BR2116, IF(DD2116="Q6",$BU2116,IF(DD2116="Q7",$BX2116,"Invalid PM Setting"))))))))))))))))</f>
        <v>DNC</v>
      </c>
      <c r="DB2116" s="8" t="str">
        <f t="shared" ref="DB2116:DB2179" si="346">IF($AC2116="NO",$AI2116,IF(DC2116 = "Invalid PM Setting", DC2116, IF(OR($BH2116 = DD2116,$BK2116 = DD2116,$BN2116 = DD2116,$BQ2116 = DD2116,$BT2116 = DD2116,$BW2116 = DD2116,$BZ2116 = DD2116), "Select QUP Port",DC2116)))</f>
        <v>DNC</v>
      </c>
      <c r="DC2116" s="8" t="str">
        <f t="shared" ref="DC2116:DC2179" si="347">IF(DD2116="EGPIO",$AF2116,IF(DD2116=1,$AI2116,IF(DD2116=2,$AL2116,IF(DD2116=3,$AO2116,IF(DD2116=4,$AR2116,IF(DD2116=5,$AU2116,IF(DD2116=6,$AX2116,IF(DD2116=7,$BA2116,IF(DD2116=8,$BD2116,IF(DD2116="Q1",$BG2116,IF(DD2116="Q2",$BJ2116,IF(DD2116="Q3",$BM2116,IF(DD2116="Q4",$BP2116,IF(DD2116="Q5",$BS2116,IF(DD2116="Q6",$BV2116,IF(DD2116="Q7",$BY2116, "Invalid PM Setting"))))))))))))))))</f>
        <v>DNC</v>
      </c>
      <c r="DD2116" s="8">
        <v>1</v>
      </c>
      <c r="DE2116" s="8" t="s">
        <v>45</v>
      </c>
      <c r="DF2116" s="8" t="s">
        <v>45</v>
      </c>
      <c r="DG2116" s="8"/>
      <c r="DH2116" s="8"/>
      <c r="DI2116" s="8"/>
      <c r="DJ2116" s="8"/>
      <c r="DK2116" s="8"/>
      <c r="DL2116" s="8"/>
      <c r="DM2116" s="8"/>
      <c r="DN2116" s="8"/>
      <c r="DO2116" s="8"/>
      <c r="DP2116" s="100"/>
      <c r="DQ2116" s="8"/>
      <c r="DR2116" s="8"/>
      <c r="DS2116" s="8"/>
      <c r="DT2116" s="8"/>
    </row>
    <row r="2117" spans="1:124">
      <c r="A2117" s="115"/>
      <c r="B2117" s="89">
        <v>2114</v>
      </c>
      <c r="C2117" s="8"/>
      <c r="D2117" s="8"/>
      <c r="E2117" s="8" t="s">
        <v>4845</v>
      </c>
      <c r="F2117" s="8" t="s">
        <v>7128</v>
      </c>
      <c r="G2117" s="8"/>
      <c r="H2117" s="8"/>
      <c r="I2117" s="8"/>
      <c r="J2117" s="8"/>
      <c r="K2117" s="8"/>
      <c r="L2117" s="8"/>
      <c r="M2117" s="8"/>
      <c r="N2117" s="8"/>
      <c r="O2117" s="8"/>
      <c r="P2117" s="8" t="s">
        <v>4843</v>
      </c>
      <c r="Q2117" s="157" t="s">
        <v>7123</v>
      </c>
      <c r="R2117" s="8"/>
      <c r="S2117" s="8"/>
      <c r="T2117" s="8"/>
      <c r="U2117" s="8"/>
      <c r="V2117" s="8"/>
      <c r="W2117" s="8"/>
      <c r="X2117" s="8"/>
      <c r="Y2117" s="8"/>
      <c r="Z2117" s="8"/>
      <c r="AA2117" s="8"/>
      <c r="AB2117" s="8"/>
      <c r="AC2117" s="8" t="str">
        <f t="shared" si="339"/>
        <v>NO</v>
      </c>
      <c r="AD2117" s="8" t="str">
        <f t="shared" si="340"/>
        <v>DNC,,,,,,,,,,,,,</v>
      </c>
      <c r="AE2117" s="8"/>
      <c r="AF2117" s="8"/>
      <c r="AG2117" s="115"/>
      <c r="AH2117" s="8" t="s">
        <v>4845</v>
      </c>
      <c r="AI2117" s="8" t="s">
        <v>4845</v>
      </c>
      <c r="AJ2117" s="115"/>
      <c r="AK2117" s="115"/>
      <c r="AL2117" s="115"/>
      <c r="AM2117" s="115"/>
      <c r="AN2117" s="115"/>
      <c r="AO2117" s="115"/>
      <c r="AP2117" s="115"/>
      <c r="AQ2117" s="115"/>
      <c r="AR2117" s="115"/>
      <c r="AS2117" s="115"/>
      <c r="AT2117" s="115"/>
      <c r="AU2117" s="115"/>
      <c r="AV2117" s="115"/>
      <c r="AW2117" s="115"/>
      <c r="AX2117" s="115"/>
      <c r="AY2117" s="115"/>
      <c r="AZ2117" s="115"/>
      <c r="BA2117" s="115"/>
      <c r="BB2117" s="115"/>
      <c r="BC2117" s="115"/>
      <c r="BD2117" s="115"/>
      <c r="BE2117" s="115"/>
      <c r="BF2117" s="115"/>
      <c r="BG2117" s="115"/>
      <c r="BH2117" s="115"/>
      <c r="BI2117" s="115"/>
      <c r="BJ2117" s="115"/>
      <c r="BK2117" s="115"/>
      <c r="BL2117" s="115"/>
      <c r="BM2117" s="115"/>
      <c r="BN2117" s="115"/>
      <c r="BO2117" s="8"/>
      <c r="BP2117" s="8"/>
      <c r="BQ2117" s="8"/>
      <c r="BR2117" s="8"/>
      <c r="BS2117" s="8"/>
      <c r="BT2117" s="8"/>
      <c r="BU2117" s="8"/>
      <c r="BV2117" s="8"/>
      <c r="BW2117" s="8"/>
      <c r="BX2117" s="8"/>
      <c r="BY2117" s="8"/>
      <c r="BZ2117" s="8"/>
      <c r="CA2117" s="8"/>
      <c r="CB2117" s="8"/>
      <c r="CC2117" s="8"/>
      <c r="CD2117" s="100"/>
      <c r="CE2117" s="8" t="str">
        <f t="shared" si="338"/>
        <v>DNC</v>
      </c>
      <c r="CF2117" s="8" t="str">
        <f t="shared" si="341"/>
        <v>DNC</v>
      </c>
      <c r="CG2117" s="8" t="str">
        <f t="shared" si="342"/>
        <v>DNC</v>
      </c>
      <c r="CH2117" s="8" t="str">
        <f t="shared" si="343"/>
        <v>DNC</v>
      </c>
      <c r="CI2117" s="8">
        <v>1</v>
      </c>
      <c r="CJ2117" s="8" t="s">
        <v>45</v>
      </c>
      <c r="CK2117" s="8" t="s">
        <v>45</v>
      </c>
      <c r="CL2117" s="8"/>
      <c r="CM2117" s="8"/>
      <c r="CN2117" s="8"/>
      <c r="CO2117" s="8"/>
      <c r="CP2117" s="8"/>
      <c r="CQ2117" s="8"/>
      <c r="CR2117" s="8"/>
      <c r="CS2117" s="8"/>
      <c r="CT2117" s="8"/>
      <c r="CU2117" s="100"/>
      <c r="CV2117" s="8"/>
      <c r="CY2117" s="100"/>
      <c r="CZ2117" s="8" t="str">
        <f t="shared" si="344"/>
        <v>DNC</v>
      </c>
      <c r="DA2117" s="8" t="str">
        <f t="shared" si="345"/>
        <v>DNC</v>
      </c>
      <c r="DB2117" s="8" t="str">
        <f t="shared" si="346"/>
        <v>DNC</v>
      </c>
      <c r="DC2117" s="8" t="str">
        <f t="shared" si="347"/>
        <v>DNC</v>
      </c>
      <c r="DD2117" s="8">
        <v>1</v>
      </c>
      <c r="DE2117" s="8" t="s">
        <v>45</v>
      </c>
      <c r="DF2117" s="8" t="s">
        <v>45</v>
      </c>
      <c r="DG2117" s="8"/>
      <c r="DH2117" s="8"/>
      <c r="DI2117" s="8"/>
      <c r="DJ2117" s="8"/>
      <c r="DK2117" s="8"/>
      <c r="DL2117" s="8"/>
      <c r="DM2117" s="8"/>
      <c r="DN2117" s="8"/>
      <c r="DO2117" s="8"/>
      <c r="DP2117" s="100"/>
      <c r="DQ2117" s="8"/>
      <c r="DR2117" s="8"/>
      <c r="DS2117" s="8"/>
      <c r="DT2117" s="8"/>
    </row>
    <row r="2118" spans="1:124">
      <c r="A2118" s="115"/>
      <c r="B2118" s="89">
        <v>2115</v>
      </c>
      <c r="C2118" s="8"/>
      <c r="D2118" s="8"/>
      <c r="E2118" s="92" t="s">
        <v>7086</v>
      </c>
      <c r="F2118" s="8" t="s">
        <v>7129</v>
      </c>
      <c r="G2118" s="8"/>
      <c r="H2118" s="8"/>
      <c r="I2118" s="8"/>
      <c r="J2118" s="8"/>
      <c r="K2118" s="8"/>
      <c r="L2118" s="8"/>
      <c r="M2118" s="8"/>
      <c r="N2118" s="8"/>
      <c r="O2118" s="8"/>
      <c r="P2118" s="8" t="s">
        <v>4843</v>
      </c>
      <c r="Q2118" s="157" t="s">
        <v>7123</v>
      </c>
      <c r="R2118" s="8"/>
      <c r="S2118" s="8"/>
      <c r="T2118" s="8"/>
      <c r="U2118" s="8"/>
      <c r="V2118" s="8"/>
      <c r="W2118" s="8"/>
      <c r="X2118" s="8"/>
      <c r="Y2118" s="8"/>
      <c r="Z2118" s="8"/>
      <c r="AA2118" s="8"/>
      <c r="AB2118" s="8"/>
      <c r="AC2118" s="8" t="str">
        <f t="shared" si="339"/>
        <v>NO</v>
      </c>
      <c r="AD2118" s="8" t="str">
        <f t="shared" si="340"/>
        <v>DNC,,,,,,,,,,,,,</v>
      </c>
      <c r="AE2118" s="8"/>
      <c r="AF2118" s="8"/>
      <c r="AG2118" s="115"/>
      <c r="AH2118" s="8" t="s">
        <v>4845</v>
      </c>
      <c r="AI2118" s="8" t="s">
        <v>4845</v>
      </c>
      <c r="AJ2118" s="115"/>
      <c r="AK2118" s="115"/>
      <c r="AL2118" s="115"/>
      <c r="AM2118" s="115"/>
      <c r="AN2118" s="115"/>
      <c r="AO2118" s="115"/>
      <c r="AP2118" s="115"/>
      <c r="AQ2118" s="115"/>
      <c r="AR2118" s="115"/>
      <c r="AS2118" s="115"/>
      <c r="AT2118" s="115"/>
      <c r="AU2118" s="115"/>
      <c r="AV2118" s="115"/>
      <c r="AW2118" s="115"/>
      <c r="AX2118" s="115"/>
      <c r="AY2118" s="115"/>
      <c r="AZ2118" s="115"/>
      <c r="BA2118" s="115"/>
      <c r="BB2118" s="115"/>
      <c r="BC2118" s="115"/>
      <c r="BD2118" s="115"/>
      <c r="BE2118" s="115"/>
      <c r="BF2118" s="115"/>
      <c r="BG2118" s="115"/>
      <c r="BH2118" s="115"/>
      <c r="BI2118" s="115"/>
      <c r="BJ2118" s="115"/>
      <c r="BK2118" s="115"/>
      <c r="BL2118" s="115"/>
      <c r="BM2118" s="115"/>
      <c r="BN2118" s="115"/>
      <c r="BO2118" s="8"/>
      <c r="BP2118" s="8"/>
      <c r="BQ2118" s="8"/>
      <c r="BR2118" s="8"/>
      <c r="BS2118" s="8"/>
      <c r="BT2118" s="8"/>
      <c r="BU2118" s="8"/>
      <c r="BV2118" s="8"/>
      <c r="BW2118" s="8"/>
      <c r="BX2118" s="8"/>
      <c r="BY2118" s="8"/>
      <c r="BZ2118" s="8"/>
      <c r="CA2118" s="8"/>
      <c r="CB2118" s="8"/>
      <c r="CC2118" s="8"/>
      <c r="CD2118" s="100"/>
      <c r="CE2118" s="8" t="str">
        <f t="shared" si="338"/>
        <v>DNC</v>
      </c>
      <c r="CF2118" s="8" t="str">
        <f t="shared" si="341"/>
        <v>DNC</v>
      </c>
      <c r="CG2118" s="8" t="str">
        <f t="shared" si="342"/>
        <v>DNC</v>
      </c>
      <c r="CH2118" s="8" t="str">
        <f t="shared" si="343"/>
        <v>DNC</v>
      </c>
      <c r="CI2118" s="8">
        <v>1</v>
      </c>
      <c r="CJ2118" s="92" t="s">
        <v>1072</v>
      </c>
      <c r="CK2118" s="8" t="s">
        <v>45</v>
      </c>
      <c r="CL2118" s="8"/>
      <c r="CM2118" s="8"/>
      <c r="CN2118" s="8"/>
      <c r="CO2118" s="8"/>
      <c r="CP2118" s="8"/>
      <c r="CQ2118" s="8"/>
      <c r="CR2118" s="8"/>
      <c r="CS2118" s="8"/>
      <c r="CT2118" s="8"/>
      <c r="CU2118" s="100"/>
      <c r="CV2118" s="8"/>
      <c r="CW2118" s="152"/>
      <c r="CY2118" s="100"/>
      <c r="CZ2118" s="8" t="str">
        <f t="shared" si="344"/>
        <v>DNC</v>
      </c>
      <c r="DA2118" s="8" t="str">
        <f t="shared" si="345"/>
        <v>DNC</v>
      </c>
      <c r="DB2118" s="8" t="str">
        <f t="shared" si="346"/>
        <v>DNC</v>
      </c>
      <c r="DC2118" s="8" t="str">
        <f t="shared" si="347"/>
        <v>DNC</v>
      </c>
      <c r="DD2118" s="8">
        <v>1</v>
      </c>
      <c r="DE2118" s="92" t="s">
        <v>1072</v>
      </c>
      <c r="DF2118" s="8" t="s">
        <v>45</v>
      </c>
      <c r="DG2118" s="8"/>
      <c r="DH2118" s="8"/>
      <c r="DI2118" s="8"/>
      <c r="DJ2118" s="8"/>
      <c r="DK2118" s="8"/>
      <c r="DL2118" s="8"/>
      <c r="DM2118" s="8"/>
      <c r="DN2118" s="8"/>
      <c r="DO2118" s="8"/>
      <c r="DP2118" s="100"/>
      <c r="DQ2118" s="8"/>
      <c r="DR2118" s="8"/>
      <c r="DS2118" s="8"/>
      <c r="DT2118" s="8"/>
    </row>
    <row r="2119" spans="1:124">
      <c r="A2119" s="115"/>
      <c r="B2119" s="89">
        <v>2116</v>
      </c>
      <c r="C2119" s="8"/>
      <c r="D2119" s="8"/>
      <c r="E2119" s="8" t="s">
        <v>4845</v>
      </c>
      <c r="F2119" s="8" t="s">
        <v>4948</v>
      </c>
      <c r="G2119" s="8"/>
      <c r="H2119" s="8"/>
      <c r="I2119" s="8"/>
      <c r="J2119" s="8"/>
      <c r="K2119" s="8"/>
      <c r="L2119" s="8"/>
      <c r="M2119" s="8"/>
      <c r="N2119" s="8"/>
      <c r="O2119" s="8"/>
      <c r="P2119" s="8" t="s">
        <v>4843</v>
      </c>
      <c r="Q2119" s="157" t="s">
        <v>7123</v>
      </c>
      <c r="R2119" s="8"/>
      <c r="S2119" s="8"/>
      <c r="T2119" s="8"/>
      <c r="U2119" s="8"/>
      <c r="V2119" s="8"/>
      <c r="W2119" s="8"/>
      <c r="X2119" s="8"/>
      <c r="Y2119" s="8"/>
      <c r="Z2119" s="8"/>
      <c r="AA2119" s="8"/>
      <c r="AB2119" s="8"/>
      <c r="AC2119" s="8" t="str">
        <f t="shared" si="339"/>
        <v>NO</v>
      </c>
      <c r="AD2119" s="8" t="str">
        <f t="shared" si="340"/>
        <v>DNC,,,,,,,,,,,,,</v>
      </c>
      <c r="AE2119" s="8"/>
      <c r="AF2119" s="8"/>
      <c r="AG2119" s="115"/>
      <c r="AH2119" s="8" t="s">
        <v>4845</v>
      </c>
      <c r="AI2119" s="8" t="s">
        <v>4845</v>
      </c>
      <c r="AJ2119" s="115"/>
      <c r="AK2119" s="115"/>
      <c r="AL2119" s="115"/>
      <c r="AM2119" s="115"/>
      <c r="AN2119" s="115"/>
      <c r="AO2119" s="115"/>
      <c r="AP2119" s="115"/>
      <c r="AQ2119" s="115"/>
      <c r="AR2119" s="115"/>
      <c r="AS2119" s="115"/>
      <c r="AT2119" s="115"/>
      <c r="AU2119" s="115"/>
      <c r="AV2119" s="115"/>
      <c r="AW2119" s="115"/>
      <c r="AX2119" s="115"/>
      <c r="AY2119" s="115"/>
      <c r="AZ2119" s="115"/>
      <c r="BA2119" s="115"/>
      <c r="BB2119" s="115"/>
      <c r="BC2119" s="115"/>
      <c r="BD2119" s="115"/>
      <c r="BE2119" s="115"/>
      <c r="BF2119" s="115"/>
      <c r="BG2119" s="115"/>
      <c r="BH2119" s="115"/>
      <c r="BI2119" s="115"/>
      <c r="BJ2119" s="115"/>
      <c r="BK2119" s="115"/>
      <c r="BL2119" s="115"/>
      <c r="BM2119" s="115"/>
      <c r="BN2119" s="115"/>
      <c r="BO2119" s="8"/>
      <c r="BP2119" s="8"/>
      <c r="BQ2119" s="8"/>
      <c r="BR2119" s="8"/>
      <c r="BS2119" s="8"/>
      <c r="BT2119" s="8"/>
      <c r="BU2119" s="8"/>
      <c r="BV2119" s="8"/>
      <c r="BW2119" s="8"/>
      <c r="BX2119" s="8"/>
      <c r="BY2119" s="8"/>
      <c r="BZ2119" s="8"/>
      <c r="CA2119" s="8"/>
      <c r="CB2119" s="8"/>
      <c r="CC2119" s="8"/>
      <c r="CD2119" s="100"/>
      <c r="CE2119" s="8" t="str">
        <f t="shared" si="338"/>
        <v>DNC</v>
      </c>
      <c r="CF2119" s="8" t="str">
        <f t="shared" si="341"/>
        <v>DNC</v>
      </c>
      <c r="CG2119" s="8" t="str">
        <f t="shared" si="342"/>
        <v>DNC</v>
      </c>
      <c r="CH2119" s="8" t="str">
        <f t="shared" si="343"/>
        <v>DNC</v>
      </c>
      <c r="CI2119" s="8">
        <v>1</v>
      </c>
      <c r="CJ2119" s="8" t="s">
        <v>45</v>
      </c>
      <c r="CK2119" s="8" t="s">
        <v>45</v>
      </c>
      <c r="CL2119" s="8"/>
      <c r="CM2119" s="8"/>
      <c r="CN2119" s="8"/>
      <c r="CO2119" s="8"/>
      <c r="CP2119" s="8"/>
      <c r="CQ2119" s="8"/>
      <c r="CR2119" s="8"/>
      <c r="CS2119" s="8"/>
      <c r="CT2119" s="8"/>
      <c r="CU2119" s="100"/>
      <c r="CV2119" s="8"/>
      <c r="CY2119" s="100"/>
      <c r="CZ2119" s="8" t="str">
        <f t="shared" si="344"/>
        <v>DNC</v>
      </c>
      <c r="DA2119" s="8" t="str">
        <f t="shared" si="345"/>
        <v>DNC</v>
      </c>
      <c r="DB2119" s="8" t="str">
        <f t="shared" si="346"/>
        <v>DNC</v>
      </c>
      <c r="DC2119" s="8" t="str">
        <f t="shared" si="347"/>
        <v>DNC</v>
      </c>
      <c r="DD2119" s="8">
        <v>1</v>
      </c>
      <c r="DE2119" s="8" t="s">
        <v>45</v>
      </c>
      <c r="DF2119" s="8" t="s">
        <v>45</v>
      </c>
      <c r="DG2119" s="8"/>
      <c r="DH2119" s="8"/>
      <c r="DI2119" s="8"/>
      <c r="DJ2119" s="8"/>
      <c r="DK2119" s="8"/>
      <c r="DL2119" s="8"/>
      <c r="DM2119" s="8"/>
      <c r="DN2119" s="8"/>
      <c r="DO2119" s="8"/>
      <c r="DP2119" s="100"/>
      <c r="DQ2119" s="8"/>
      <c r="DR2119" s="8"/>
      <c r="DS2119" s="8"/>
      <c r="DT2119" s="8"/>
    </row>
    <row r="2120" spans="1:124">
      <c r="A2120" s="115"/>
      <c r="B2120" s="89">
        <v>2117</v>
      </c>
      <c r="C2120" s="8"/>
      <c r="D2120" s="8"/>
      <c r="E2120" s="8" t="s">
        <v>4845</v>
      </c>
      <c r="F2120" s="8" t="s">
        <v>4953</v>
      </c>
      <c r="G2120" s="8"/>
      <c r="H2120" s="8"/>
      <c r="I2120" s="8"/>
      <c r="J2120" s="8"/>
      <c r="K2120" s="8"/>
      <c r="L2120" s="8"/>
      <c r="M2120" s="8"/>
      <c r="N2120" s="8"/>
      <c r="O2120" s="8"/>
      <c r="P2120" s="8" t="s">
        <v>4843</v>
      </c>
      <c r="Q2120" s="157" t="s">
        <v>7123</v>
      </c>
      <c r="R2120" s="8"/>
      <c r="S2120" s="8"/>
      <c r="T2120" s="8"/>
      <c r="U2120" s="8"/>
      <c r="V2120" s="8"/>
      <c r="W2120" s="8"/>
      <c r="X2120" s="8"/>
      <c r="Y2120" s="8"/>
      <c r="Z2120" s="8"/>
      <c r="AA2120" s="8"/>
      <c r="AB2120" s="8"/>
      <c r="AC2120" s="8" t="str">
        <f t="shared" si="339"/>
        <v>NO</v>
      </c>
      <c r="AD2120" s="8" t="str">
        <f t="shared" si="340"/>
        <v>DNC,,,,,,,,,,,,,</v>
      </c>
      <c r="AE2120" s="8"/>
      <c r="AF2120" s="8"/>
      <c r="AG2120" s="115"/>
      <c r="AH2120" s="8" t="s">
        <v>4845</v>
      </c>
      <c r="AI2120" s="8" t="s">
        <v>4845</v>
      </c>
      <c r="AJ2120" s="115"/>
      <c r="AK2120" s="115"/>
      <c r="AL2120" s="115"/>
      <c r="AM2120" s="115"/>
      <c r="AN2120" s="115"/>
      <c r="AO2120" s="115"/>
      <c r="AP2120" s="115"/>
      <c r="AQ2120" s="115"/>
      <c r="AR2120" s="115"/>
      <c r="AS2120" s="115"/>
      <c r="AT2120" s="115"/>
      <c r="AU2120" s="115"/>
      <c r="AV2120" s="115"/>
      <c r="AW2120" s="115"/>
      <c r="AX2120" s="115"/>
      <c r="AY2120" s="115"/>
      <c r="AZ2120" s="115"/>
      <c r="BA2120" s="115"/>
      <c r="BB2120" s="115"/>
      <c r="BC2120" s="115"/>
      <c r="BD2120" s="115"/>
      <c r="BE2120" s="115"/>
      <c r="BF2120" s="115"/>
      <c r="BG2120" s="115"/>
      <c r="BH2120" s="115"/>
      <c r="BI2120" s="115"/>
      <c r="BJ2120" s="115"/>
      <c r="BK2120" s="115"/>
      <c r="BL2120" s="115"/>
      <c r="BM2120" s="115"/>
      <c r="BN2120" s="115"/>
      <c r="BO2120" s="8"/>
      <c r="BP2120" s="8"/>
      <c r="BQ2120" s="8"/>
      <c r="BR2120" s="8"/>
      <c r="BS2120" s="8"/>
      <c r="BT2120" s="8"/>
      <c r="BU2120" s="8"/>
      <c r="BV2120" s="8"/>
      <c r="BW2120" s="8"/>
      <c r="BX2120" s="8"/>
      <c r="BY2120" s="8"/>
      <c r="BZ2120" s="8"/>
      <c r="CA2120" s="8"/>
      <c r="CB2120" s="8"/>
      <c r="CC2120" s="8"/>
      <c r="CD2120" s="100"/>
      <c r="CE2120" s="8" t="str">
        <f t="shared" si="338"/>
        <v>DNC</v>
      </c>
      <c r="CF2120" s="8" t="str">
        <f t="shared" si="341"/>
        <v>DNC</v>
      </c>
      <c r="CG2120" s="8" t="str">
        <f t="shared" si="342"/>
        <v>DNC</v>
      </c>
      <c r="CH2120" s="8" t="str">
        <f t="shared" si="343"/>
        <v>DNC</v>
      </c>
      <c r="CI2120" s="8">
        <v>1</v>
      </c>
      <c r="CJ2120" s="8" t="s">
        <v>45</v>
      </c>
      <c r="CK2120" s="8" t="s">
        <v>45</v>
      </c>
      <c r="CL2120" s="8"/>
      <c r="CM2120" s="8"/>
      <c r="CN2120" s="8"/>
      <c r="CO2120" s="8"/>
      <c r="CP2120" s="8"/>
      <c r="CQ2120" s="8"/>
      <c r="CR2120" s="8"/>
      <c r="CS2120" s="8"/>
      <c r="CT2120" s="8"/>
      <c r="CU2120" s="100"/>
      <c r="CV2120" s="8"/>
      <c r="CY2120" s="100"/>
      <c r="CZ2120" s="8" t="str">
        <f t="shared" si="344"/>
        <v>DNC</v>
      </c>
      <c r="DA2120" s="8" t="str">
        <f t="shared" si="345"/>
        <v>DNC</v>
      </c>
      <c r="DB2120" s="8" t="str">
        <f t="shared" si="346"/>
        <v>DNC</v>
      </c>
      <c r="DC2120" s="8" t="str">
        <f t="shared" si="347"/>
        <v>DNC</v>
      </c>
      <c r="DD2120" s="8">
        <v>1</v>
      </c>
      <c r="DE2120" s="8" t="s">
        <v>45</v>
      </c>
      <c r="DF2120" s="8" t="s">
        <v>45</v>
      </c>
      <c r="DG2120" s="8"/>
      <c r="DH2120" s="8"/>
      <c r="DI2120" s="8"/>
      <c r="DJ2120" s="8"/>
      <c r="DK2120" s="8"/>
      <c r="DL2120" s="8"/>
      <c r="DM2120" s="8"/>
      <c r="DN2120" s="8"/>
      <c r="DO2120" s="8"/>
      <c r="DP2120" s="100"/>
      <c r="DQ2120" s="8"/>
      <c r="DR2120" s="8"/>
      <c r="DS2120" s="8"/>
      <c r="DT2120" s="8"/>
    </row>
    <row r="2121" spans="1:124">
      <c r="A2121" s="115"/>
      <c r="B2121" s="89">
        <v>2118</v>
      </c>
      <c r="C2121" s="8"/>
      <c r="D2121" s="8"/>
      <c r="E2121" s="8" t="s">
        <v>4845</v>
      </c>
      <c r="F2121" s="8" t="s">
        <v>4939</v>
      </c>
      <c r="G2121" s="8"/>
      <c r="H2121" s="8"/>
      <c r="I2121" s="8"/>
      <c r="J2121" s="8"/>
      <c r="K2121" s="8"/>
      <c r="L2121" s="8"/>
      <c r="M2121" s="8"/>
      <c r="N2121" s="8"/>
      <c r="O2121" s="8"/>
      <c r="P2121" s="8" t="s">
        <v>4843</v>
      </c>
      <c r="Q2121" s="157" t="s">
        <v>7123</v>
      </c>
      <c r="R2121" s="8"/>
      <c r="S2121" s="8"/>
      <c r="T2121" s="8"/>
      <c r="U2121" s="8"/>
      <c r="V2121" s="8"/>
      <c r="W2121" s="8"/>
      <c r="X2121" s="8"/>
      <c r="Y2121" s="8"/>
      <c r="Z2121" s="8"/>
      <c r="AA2121" s="8"/>
      <c r="AB2121" s="8"/>
      <c r="AC2121" s="8" t="str">
        <f t="shared" si="339"/>
        <v>NO</v>
      </c>
      <c r="AD2121" s="8" t="str">
        <f t="shared" si="340"/>
        <v>DNC,,,,,,,,,,,,,</v>
      </c>
      <c r="AE2121" s="8"/>
      <c r="AF2121" s="8"/>
      <c r="AG2121" s="115"/>
      <c r="AH2121" s="8" t="s">
        <v>4845</v>
      </c>
      <c r="AI2121" s="8" t="s">
        <v>4845</v>
      </c>
      <c r="AJ2121" s="115"/>
      <c r="AK2121" s="115"/>
      <c r="AL2121" s="115"/>
      <c r="AM2121" s="115"/>
      <c r="AN2121" s="115"/>
      <c r="AO2121" s="115"/>
      <c r="AP2121" s="115"/>
      <c r="AQ2121" s="115"/>
      <c r="AR2121" s="115"/>
      <c r="AS2121" s="115"/>
      <c r="AT2121" s="115"/>
      <c r="AU2121" s="115"/>
      <c r="AV2121" s="115"/>
      <c r="AW2121" s="115"/>
      <c r="AX2121" s="115"/>
      <c r="AY2121" s="115"/>
      <c r="AZ2121" s="115"/>
      <c r="BA2121" s="115"/>
      <c r="BB2121" s="115"/>
      <c r="BC2121" s="115"/>
      <c r="BD2121" s="115"/>
      <c r="BE2121" s="115"/>
      <c r="BF2121" s="115"/>
      <c r="BG2121" s="115"/>
      <c r="BH2121" s="115"/>
      <c r="BI2121" s="115"/>
      <c r="BJ2121" s="115"/>
      <c r="BK2121" s="115"/>
      <c r="BL2121" s="115"/>
      <c r="BM2121" s="115"/>
      <c r="BN2121" s="115"/>
      <c r="BO2121" s="8"/>
      <c r="BP2121" s="8"/>
      <c r="BQ2121" s="8"/>
      <c r="BR2121" s="8"/>
      <c r="BS2121" s="8"/>
      <c r="BT2121" s="8"/>
      <c r="BU2121" s="8"/>
      <c r="BV2121" s="8"/>
      <c r="BW2121" s="8"/>
      <c r="BX2121" s="8"/>
      <c r="BY2121" s="8"/>
      <c r="BZ2121" s="8"/>
      <c r="CA2121" s="8"/>
      <c r="CB2121" s="8"/>
      <c r="CC2121" s="8"/>
      <c r="CD2121" s="100"/>
      <c r="CE2121" s="8" t="str">
        <f t="shared" si="338"/>
        <v>DNC</v>
      </c>
      <c r="CF2121" s="8" t="str">
        <f t="shared" si="341"/>
        <v>DNC</v>
      </c>
      <c r="CG2121" s="8" t="str">
        <f t="shared" si="342"/>
        <v>DNC</v>
      </c>
      <c r="CH2121" s="8" t="str">
        <f t="shared" si="343"/>
        <v>DNC</v>
      </c>
      <c r="CI2121" s="8">
        <v>1</v>
      </c>
      <c r="CJ2121" s="8" t="s">
        <v>45</v>
      </c>
      <c r="CK2121" s="8" t="s">
        <v>45</v>
      </c>
      <c r="CL2121" s="8"/>
      <c r="CM2121" s="8"/>
      <c r="CN2121" s="8"/>
      <c r="CO2121" s="8"/>
      <c r="CP2121" s="8"/>
      <c r="CQ2121" s="8"/>
      <c r="CR2121" s="8"/>
      <c r="CS2121" s="8"/>
      <c r="CT2121" s="8"/>
      <c r="CU2121" s="100"/>
      <c r="CV2121" s="8"/>
      <c r="CY2121" s="100"/>
      <c r="CZ2121" s="8" t="str">
        <f t="shared" si="344"/>
        <v>DNC</v>
      </c>
      <c r="DA2121" s="8" t="str">
        <f t="shared" si="345"/>
        <v>DNC</v>
      </c>
      <c r="DB2121" s="8" t="str">
        <f t="shared" si="346"/>
        <v>DNC</v>
      </c>
      <c r="DC2121" s="8" t="str">
        <f t="shared" si="347"/>
        <v>DNC</v>
      </c>
      <c r="DD2121" s="8">
        <v>1</v>
      </c>
      <c r="DE2121" s="8" t="s">
        <v>45</v>
      </c>
      <c r="DF2121" s="8" t="s">
        <v>45</v>
      </c>
      <c r="DG2121" s="8"/>
      <c r="DH2121" s="8"/>
      <c r="DI2121" s="8"/>
      <c r="DJ2121" s="8"/>
      <c r="DK2121" s="8"/>
      <c r="DL2121" s="8"/>
      <c r="DM2121" s="8"/>
      <c r="DN2121" s="8"/>
      <c r="DO2121" s="8"/>
      <c r="DP2121" s="100"/>
      <c r="DQ2121" s="8"/>
      <c r="DR2121" s="8"/>
      <c r="DS2121" s="8"/>
      <c r="DT2121" s="8"/>
    </row>
    <row r="2122" spans="1:124">
      <c r="A2122" s="115"/>
      <c r="B2122" s="89">
        <v>2119</v>
      </c>
      <c r="C2122" s="8"/>
      <c r="D2122" s="8"/>
      <c r="E2122" s="8" t="s">
        <v>4845</v>
      </c>
      <c r="F2122" s="8" t="s">
        <v>4935</v>
      </c>
      <c r="G2122" s="8"/>
      <c r="H2122" s="8"/>
      <c r="I2122" s="8"/>
      <c r="J2122" s="8"/>
      <c r="K2122" s="8"/>
      <c r="L2122" s="8"/>
      <c r="M2122" s="8"/>
      <c r="N2122" s="8"/>
      <c r="O2122" s="8"/>
      <c r="P2122" s="8" t="s">
        <v>4843</v>
      </c>
      <c r="Q2122" s="157" t="s">
        <v>7123</v>
      </c>
      <c r="R2122" s="8"/>
      <c r="S2122" s="8"/>
      <c r="T2122" s="8"/>
      <c r="U2122" s="8"/>
      <c r="V2122" s="8"/>
      <c r="W2122" s="8"/>
      <c r="X2122" s="8"/>
      <c r="Y2122" s="8"/>
      <c r="Z2122" s="8"/>
      <c r="AA2122" s="8"/>
      <c r="AB2122" s="8"/>
      <c r="AC2122" s="8" t="str">
        <f t="shared" si="339"/>
        <v>NO</v>
      </c>
      <c r="AD2122" s="8" t="str">
        <f t="shared" si="340"/>
        <v>DNC,,,,,,,,,,,,,</v>
      </c>
      <c r="AE2122" s="8"/>
      <c r="AF2122" s="8"/>
      <c r="AG2122" s="115"/>
      <c r="AH2122" s="8" t="s">
        <v>4845</v>
      </c>
      <c r="AI2122" s="8" t="s">
        <v>4845</v>
      </c>
      <c r="AJ2122" s="115"/>
      <c r="AK2122" s="115"/>
      <c r="AL2122" s="115"/>
      <c r="AM2122" s="115"/>
      <c r="AN2122" s="115"/>
      <c r="AO2122" s="115"/>
      <c r="AP2122" s="115"/>
      <c r="AQ2122" s="115"/>
      <c r="AR2122" s="115"/>
      <c r="AS2122" s="115"/>
      <c r="AT2122" s="115"/>
      <c r="AU2122" s="115"/>
      <c r="AV2122" s="115"/>
      <c r="AW2122" s="115"/>
      <c r="AX2122" s="115"/>
      <c r="AY2122" s="115"/>
      <c r="AZ2122" s="115"/>
      <c r="BA2122" s="115"/>
      <c r="BB2122" s="115"/>
      <c r="BC2122" s="115"/>
      <c r="BD2122" s="115"/>
      <c r="BE2122" s="115"/>
      <c r="BF2122" s="115"/>
      <c r="BG2122" s="115"/>
      <c r="BH2122" s="115"/>
      <c r="BI2122" s="115"/>
      <c r="BJ2122" s="115"/>
      <c r="BK2122" s="115"/>
      <c r="BL2122" s="115"/>
      <c r="BM2122" s="115"/>
      <c r="BN2122" s="115"/>
      <c r="BO2122" s="8"/>
      <c r="BP2122" s="8"/>
      <c r="BQ2122" s="8"/>
      <c r="BR2122" s="8"/>
      <c r="BS2122" s="8"/>
      <c r="BT2122" s="8"/>
      <c r="BU2122" s="8"/>
      <c r="BV2122" s="8"/>
      <c r="BW2122" s="8"/>
      <c r="BX2122" s="8"/>
      <c r="BY2122" s="8"/>
      <c r="BZ2122" s="8"/>
      <c r="CA2122" s="8"/>
      <c r="CB2122" s="8"/>
      <c r="CC2122" s="8"/>
      <c r="CD2122" s="100"/>
      <c r="CE2122" s="8" t="str">
        <f t="shared" si="338"/>
        <v>DNC</v>
      </c>
      <c r="CF2122" s="8" t="str">
        <f t="shared" si="341"/>
        <v>DNC</v>
      </c>
      <c r="CG2122" s="8" t="str">
        <f t="shared" si="342"/>
        <v>DNC</v>
      </c>
      <c r="CH2122" s="8" t="str">
        <f t="shared" si="343"/>
        <v>DNC</v>
      </c>
      <c r="CI2122" s="8">
        <v>1</v>
      </c>
      <c r="CJ2122" s="8" t="s">
        <v>45</v>
      </c>
      <c r="CK2122" s="8" t="s">
        <v>45</v>
      </c>
      <c r="CL2122" s="8"/>
      <c r="CM2122" s="8"/>
      <c r="CN2122" s="8"/>
      <c r="CO2122" s="8"/>
      <c r="CP2122" s="8"/>
      <c r="CQ2122" s="8"/>
      <c r="CR2122" s="8"/>
      <c r="CS2122" s="8"/>
      <c r="CT2122" s="8"/>
      <c r="CU2122" s="100"/>
      <c r="CV2122" s="8"/>
      <c r="CY2122" s="100"/>
      <c r="CZ2122" s="8" t="str">
        <f t="shared" si="344"/>
        <v>DNC</v>
      </c>
      <c r="DA2122" s="8" t="str">
        <f t="shared" si="345"/>
        <v>DNC</v>
      </c>
      <c r="DB2122" s="8" t="str">
        <f t="shared" si="346"/>
        <v>DNC</v>
      </c>
      <c r="DC2122" s="8" t="str">
        <f t="shared" si="347"/>
        <v>DNC</v>
      </c>
      <c r="DD2122" s="8">
        <v>1</v>
      </c>
      <c r="DE2122" s="8" t="s">
        <v>45</v>
      </c>
      <c r="DF2122" s="8" t="s">
        <v>45</v>
      </c>
      <c r="DG2122" s="8"/>
      <c r="DH2122" s="8"/>
      <c r="DI2122" s="8"/>
      <c r="DJ2122" s="8"/>
      <c r="DK2122" s="8"/>
      <c r="DL2122" s="8"/>
      <c r="DM2122" s="8"/>
      <c r="DN2122" s="8"/>
      <c r="DO2122" s="8"/>
      <c r="DP2122" s="100"/>
      <c r="DQ2122" s="8"/>
      <c r="DR2122" s="8"/>
      <c r="DS2122" s="8"/>
      <c r="DT2122" s="8"/>
    </row>
    <row r="2123" spans="1:124">
      <c r="A2123" s="115"/>
      <c r="B2123" s="89">
        <v>2120</v>
      </c>
      <c r="C2123" s="8"/>
      <c r="D2123" s="8"/>
      <c r="E2123" s="8" t="s">
        <v>4845</v>
      </c>
      <c r="F2123" s="8" t="s">
        <v>4943</v>
      </c>
      <c r="G2123" s="8"/>
      <c r="H2123" s="8"/>
      <c r="I2123" s="8"/>
      <c r="J2123" s="8"/>
      <c r="K2123" s="8"/>
      <c r="L2123" s="8"/>
      <c r="M2123" s="8"/>
      <c r="N2123" s="8"/>
      <c r="O2123" s="8"/>
      <c r="P2123" s="8" t="s">
        <v>4843</v>
      </c>
      <c r="Q2123" s="157" t="s">
        <v>7123</v>
      </c>
      <c r="R2123" s="8"/>
      <c r="S2123" s="8"/>
      <c r="T2123" s="8"/>
      <c r="U2123" s="8"/>
      <c r="V2123" s="8"/>
      <c r="W2123" s="8"/>
      <c r="X2123" s="8"/>
      <c r="Y2123" s="8"/>
      <c r="Z2123" s="8"/>
      <c r="AA2123" s="8"/>
      <c r="AB2123" s="8"/>
      <c r="AC2123" s="8" t="str">
        <f t="shared" si="339"/>
        <v>NO</v>
      </c>
      <c r="AD2123" s="8" t="str">
        <f t="shared" si="340"/>
        <v>DNC,,,,,,,,,,,,,</v>
      </c>
      <c r="AE2123" s="8"/>
      <c r="AF2123" s="8"/>
      <c r="AG2123" s="115"/>
      <c r="AH2123" s="8" t="s">
        <v>4845</v>
      </c>
      <c r="AI2123" s="8" t="s">
        <v>4845</v>
      </c>
      <c r="AJ2123" s="115"/>
      <c r="AK2123" s="115"/>
      <c r="AL2123" s="115"/>
      <c r="AM2123" s="115"/>
      <c r="AN2123" s="115"/>
      <c r="AO2123" s="115"/>
      <c r="AP2123" s="115"/>
      <c r="AQ2123" s="115"/>
      <c r="AR2123" s="115"/>
      <c r="AS2123" s="115"/>
      <c r="AT2123" s="115"/>
      <c r="AU2123" s="115"/>
      <c r="AV2123" s="115"/>
      <c r="AW2123" s="115"/>
      <c r="AX2123" s="115"/>
      <c r="AY2123" s="115"/>
      <c r="AZ2123" s="115"/>
      <c r="BA2123" s="115"/>
      <c r="BB2123" s="115"/>
      <c r="BC2123" s="115"/>
      <c r="BD2123" s="115"/>
      <c r="BE2123" s="115"/>
      <c r="BF2123" s="115"/>
      <c r="BG2123" s="115"/>
      <c r="BH2123" s="115"/>
      <c r="BI2123" s="115"/>
      <c r="BJ2123" s="115"/>
      <c r="BK2123" s="115"/>
      <c r="BL2123" s="115"/>
      <c r="BM2123" s="115"/>
      <c r="BN2123" s="115"/>
      <c r="BO2123" s="8"/>
      <c r="BP2123" s="8"/>
      <c r="BQ2123" s="8"/>
      <c r="BR2123" s="8"/>
      <c r="BS2123" s="8"/>
      <c r="BT2123" s="8"/>
      <c r="BU2123" s="8"/>
      <c r="BV2123" s="8"/>
      <c r="BW2123" s="8"/>
      <c r="BX2123" s="8"/>
      <c r="BY2123" s="8"/>
      <c r="BZ2123" s="8"/>
      <c r="CA2123" s="8"/>
      <c r="CB2123" s="8"/>
      <c r="CC2123" s="8"/>
      <c r="CD2123" s="100"/>
      <c r="CE2123" s="8" t="str">
        <f t="shared" si="338"/>
        <v>DNC</v>
      </c>
      <c r="CF2123" s="8" t="str">
        <f t="shared" si="341"/>
        <v>DNC</v>
      </c>
      <c r="CG2123" s="8" t="str">
        <f t="shared" si="342"/>
        <v>DNC</v>
      </c>
      <c r="CH2123" s="8" t="str">
        <f t="shared" si="343"/>
        <v>DNC</v>
      </c>
      <c r="CI2123" s="8">
        <v>1</v>
      </c>
      <c r="CJ2123" s="8" t="s">
        <v>45</v>
      </c>
      <c r="CK2123" s="8" t="s">
        <v>45</v>
      </c>
      <c r="CL2123" s="8"/>
      <c r="CM2123" s="8"/>
      <c r="CN2123" s="8"/>
      <c r="CO2123" s="8"/>
      <c r="CP2123" s="8"/>
      <c r="CQ2123" s="8"/>
      <c r="CR2123" s="8"/>
      <c r="CS2123" s="8"/>
      <c r="CT2123" s="8"/>
      <c r="CU2123" s="100"/>
      <c r="CV2123" s="8"/>
      <c r="CY2123" s="100"/>
      <c r="CZ2123" s="8" t="str">
        <f t="shared" si="344"/>
        <v>DNC</v>
      </c>
      <c r="DA2123" s="8" t="str">
        <f t="shared" si="345"/>
        <v>DNC</v>
      </c>
      <c r="DB2123" s="8" t="str">
        <f t="shared" si="346"/>
        <v>DNC</v>
      </c>
      <c r="DC2123" s="8" t="str">
        <f t="shared" si="347"/>
        <v>DNC</v>
      </c>
      <c r="DD2123" s="8">
        <v>1</v>
      </c>
      <c r="DE2123" s="8" t="s">
        <v>45</v>
      </c>
      <c r="DF2123" s="8" t="s">
        <v>45</v>
      </c>
      <c r="DG2123" s="8"/>
      <c r="DH2123" s="8"/>
      <c r="DI2123" s="8"/>
      <c r="DJ2123" s="8"/>
      <c r="DK2123" s="8"/>
      <c r="DL2123" s="8"/>
      <c r="DM2123" s="8"/>
      <c r="DN2123" s="8"/>
      <c r="DO2123" s="8"/>
      <c r="DP2123" s="100"/>
      <c r="DQ2123" s="8"/>
      <c r="DR2123" s="8"/>
      <c r="DS2123" s="8"/>
      <c r="DT2123" s="8"/>
    </row>
    <row r="2124" spans="1:124">
      <c r="A2124" s="115"/>
      <c r="B2124" s="89">
        <v>2121</v>
      </c>
      <c r="C2124" s="8"/>
      <c r="D2124" s="8"/>
      <c r="E2124" s="8" t="s">
        <v>4845</v>
      </c>
      <c r="F2124" s="8" t="s">
        <v>6879</v>
      </c>
      <c r="G2124" s="8"/>
      <c r="H2124" s="8"/>
      <c r="I2124" s="8"/>
      <c r="J2124" s="8"/>
      <c r="K2124" s="8"/>
      <c r="L2124" s="8"/>
      <c r="M2124" s="8"/>
      <c r="N2124" s="8"/>
      <c r="O2124" s="8"/>
      <c r="P2124" s="8" t="s">
        <v>4843</v>
      </c>
      <c r="Q2124" s="157" t="s">
        <v>7123</v>
      </c>
      <c r="R2124" s="8"/>
      <c r="S2124" s="8"/>
      <c r="T2124" s="8"/>
      <c r="U2124" s="8"/>
      <c r="V2124" s="8"/>
      <c r="W2124" s="8"/>
      <c r="X2124" s="8"/>
      <c r="Y2124" s="8"/>
      <c r="Z2124" s="8"/>
      <c r="AA2124" s="8"/>
      <c r="AB2124" s="8"/>
      <c r="AC2124" s="8" t="str">
        <f t="shared" si="339"/>
        <v>NO</v>
      </c>
      <c r="AD2124" s="8" t="str">
        <f t="shared" si="340"/>
        <v>DNC,,,,,,,,,,,,,</v>
      </c>
      <c r="AE2124" s="8"/>
      <c r="AF2124" s="8"/>
      <c r="AG2124" s="115"/>
      <c r="AH2124" s="8" t="s">
        <v>4845</v>
      </c>
      <c r="AI2124" s="8" t="s">
        <v>4845</v>
      </c>
      <c r="AJ2124" s="115"/>
      <c r="AK2124" s="115"/>
      <c r="AL2124" s="115"/>
      <c r="AM2124" s="115"/>
      <c r="AN2124" s="115"/>
      <c r="AO2124" s="115"/>
      <c r="AP2124" s="115"/>
      <c r="AQ2124" s="115"/>
      <c r="AR2124" s="115"/>
      <c r="AS2124" s="115"/>
      <c r="AT2124" s="115"/>
      <c r="AU2124" s="115"/>
      <c r="AV2124" s="115"/>
      <c r="AW2124" s="115"/>
      <c r="AX2124" s="115"/>
      <c r="AY2124" s="115"/>
      <c r="AZ2124" s="115"/>
      <c r="BA2124" s="115"/>
      <c r="BB2124" s="115"/>
      <c r="BC2124" s="115"/>
      <c r="BD2124" s="115"/>
      <c r="BE2124" s="115"/>
      <c r="BF2124" s="115"/>
      <c r="BG2124" s="115"/>
      <c r="BH2124" s="115"/>
      <c r="BI2124" s="115"/>
      <c r="BJ2124" s="115"/>
      <c r="BK2124" s="115"/>
      <c r="BL2124" s="115"/>
      <c r="BM2124" s="115"/>
      <c r="BN2124" s="115"/>
      <c r="BO2124" s="8"/>
      <c r="BP2124" s="8"/>
      <c r="BQ2124" s="8"/>
      <c r="BR2124" s="8"/>
      <c r="BS2124" s="8"/>
      <c r="BT2124" s="8"/>
      <c r="BU2124" s="8"/>
      <c r="BV2124" s="8"/>
      <c r="BW2124" s="8"/>
      <c r="BX2124" s="8"/>
      <c r="BY2124" s="8"/>
      <c r="BZ2124" s="8"/>
      <c r="CA2124" s="8"/>
      <c r="CB2124" s="8"/>
      <c r="CC2124" s="8"/>
      <c r="CD2124" s="100"/>
      <c r="CE2124" s="8" t="str">
        <f t="shared" si="338"/>
        <v>DNC</v>
      </c>
      <c r="CF2124" s="8" t="str">
        <f t="shared" si="341"/>
        <v>DNC</v>
      </c>
      <c r="CG2124" s="8" t="str">
        <f t="shared" si="342"/>
        <v>DNC</v>
      </c>
      <c r="CH2124" s="8" t="str">
        <f t="shared" si="343"/>
        <v>DNC</v>
      </c>
      <c r="CI2124" s="8">
        <v>1</v>
      </c>
      <c r="CJ2124" s="8" t="s">
        <v>45</v>
      </c>
      <c r="CK2124" s="8" t="s">
        <v>45</v>
      </c>
      <c r="CL2124" s="8"/>
      <c r="CM2124" s="8"/>
      <c r="CN2124" s="8"/>
      <c r="CO2124" s="8"/>
      <c r="CP2124" s="8"/>
      <c r="CQ2124" s="8"/>
      <c r="CR2124" s="8"/>
      <c r="CS2124" s="8"/>
      <c r="CT2124" s="8"/>
      <c r="CU2124" s="100"/>
      <c r="CV2124" s="8"/>
      <c r="CY2124" s="100"/>
      <c r="CZ2124" s="8" t="str">
        <f t="shared" si="344"/>
        <v>DNC</v>
      </c>
      <c r="DA2124" s="8" t="str">
        <f t="shared" si="345"/>
        <v>DNC</v>
      </c>
      <c r="DB2124" s="8" t="str">
        <f t="shared" si="346"/>
        <v>DNC</v>
      </c>
      <c r="DC2124" s="8" t="str">
        <f t="shared" si="347"/>
        <v>DNC</v>
      </c>
      <c r="DD2124" s="8">
        <v>1</v>
      </c>
      <c r="DE2124" s="8" t="s">
        <v>45</v>
      </c>
      <c r="DF2124" s="8" t="s">
        <v>45</v>
      </c>
      <c r="DG2124" s="8"/>
      <c r="DH2124" s="8"/>
      <c r="DI2124" s="8"/>
      <c r="DJ2124" s="8"/>
      <c r="DK2124" s="8"/>
      <c r="DL2124" s="8"/>
      <c r="DM2124" s="8"/>
      <c r="DN2124" s="8"/>
      <c r="DO2124" s="8"/>
      <c r="DP2124" s="100"/>
      <c r="DQ2124" s="8"/>
      <c r="DR2124" s="8"/>
      <c r="DS2124" s="8"/>
      <c r="DT2124" s="8"/>
    </row>
    <row r="2125" spans="1:124">
      <c r="A2125" s="115"/>
      <c r="B2125" s="89">
        <v>2122</v>
      </c>
      <c r="C2125" s="8"/>
      <c r="D2125" s="8"/>
      <c r="E2125" s="8" t="s">
        <v>4845</v>
      </c>
      <c r="F2125" s="8" t="s">
        <v>4961</v>
      </c>
      <c r="G2125" s="8"/>
      <c r="H2125" s="8"/>
      <c r="I2125" s="8"/>
      <c r="J2125" s="8"/>
      <c r="K2125" s="8"/>
      <c r="L2125" s="8"/>
      <c r="M2125" s="8"/>
      <c r="N2125" s="8"/>
      <c r="O2125" s="8"/>
      <c r="P2125" s="8" t="s">
        <v>4843</v>
      </c>
      <c r="Q2125" s="157" t="s">
        <v>7123</v>
      </c>
      <c r="R2125" s="8"/>
      <c r="S2125" s="8"/>
      <c r="T2125" s="8"/>
      <c r="U2125" s="8"/>
      <c r="V2125" s="8"/>
      <c r="W2125" s="8"/>
      <c r="X2125" s="8"/>
      <c r="Y2125" s="8"/>
      <c r="Z2125" s="8"/>
      <c r="AA2125" s="8"/>
      <c r="AB2125" s="8"/>
      <c r="AC2125" s="8" t="str">
        <f t="shared" si="339"/>
        <v>NO</v>
      </c>
      <c r="AD2125" s="8" t="str">
        <f t="shared" si="340"/>
        <v>DNC,,,,,,,,,,,,,</v>
      </c>
      <c r="AE2125" s="8"/>
      <c r="AF2125" s="8"/>
      <c r="AG2125" s="115"/>
      <c r="AH2125" s="8" t="s">
        <v>4845</v>
      </c>
      <c r="AI2125" s="8" t="s">
        <v>4845</v>
      </c>
      <c r="AJ2125" s="115"/>
      <c r="AK2125" s="115"/>
      <c r="AL2125" s="115"/>
      <c r="AM2125" s="115"/>
      <c r="AN2125" s="115"/>
      <c r="AO2125" s="115"/>
      <c r="AP2125" s="115"/>
      <c r="AQ2125" s="115"/>
      <c r="AR2125" s="115"/>
      <c r="AS2125" s="115"/>
      <c r="AT2125" s="115"/>
      <c r="AU2125" s="115"/>
      <c r="AV2125" s="115"/>
      <c r="AW2125" s="115"/>
      <c r="AX2125" s="115"/>
      <c r="AY2125" s="115"/>
      <c r="AZ2125" s="115"/>
      <c r="BA2125" s="115"/>
      <c r="BB2125" s="115"/>
      <c r="BC2125" s="115"/>
      <c r="BD2125" s="115"/>
      <c r="BE2125" s="115"/>
      <c r="BF2125" s="115"/>
      <c r="BG2125" s="115"/>
      <c r="BH2125" s="115"/>
      <c r="BI2125" s="115"/>
      <c r="BJ2125" s="115"/>
      <c r="BK2125" s="115"/>
      <c r="BL2125" s="115"/>
      <c r="BM2125" s="115"/>
      <c r="BN2125" s="115"/>
      <c r="BO2125" s="8"/>
      <c r="BP2125" s="8"/>
      <c r="BQ2125" s="8"/>
      <c r="BR2125" s="8"/>
      <c r="BS2125" s="8"/>
      <c r="BT2125" s="8"/>
      <c r="BU2125" s="8"/>
      <c r="BV2125" s="8"/>
      <c r="BW2125" s="8"/>
      <c r="BX2125" s="8"/>
      <c r="BY2125" s="8"/>
      <c r="BZ2125" s="8"/>
      <c r="CA2125" s="8"/>
      <c r="CB2125" s="8"/>
      <c r="CC2125" s="8"/>
      <c r="CD2125" s="100"/>
      <c r="CE2125" s="8" t="str">
        <f t="shared" si="338"/>
        <v>DNC</v>
      </c>
      <c r="CF2125" s="8" t="str">
        <f t="shared" si="341"/>
        <v>DNC</v>
      </c>
      <c r="CG2125" s="8" t="str">
        <f t="shared" si="342"/>
        <v>DNC</v>
      </c>
      <c r="CH2125" s="8" t="str">
        <f t="shared" si="343"/>
        <v>DNC</v>
      </c>
      <c r="CI2125" s="8">
        <v>1</v>
      </c>
      <c r="CJ2125" s="8" t="s">
        <v>45</v>
      </c>
      <c r="CK2125" s="8" t="s">
        <v>45</v>
      </c>
      <c r="CL2125" s="8"/>
      <c r="CM2125" s="8"/>
      <c r="CN2125" s="8"/>
      <c r="CO2125" s="8"/>
      <c r="CP2125" s="8"/>
      <c r="CQ2125" s="8"/>
      <c r="CR2125" s="8"/>
      <c r="CS2125" s="8"/>
      <c r="CT2125" s="8"/>
      <c r="CU2125" s="100"/>
      <c r="CV2125" s="8"/>
      <c r="CY2125" s="100"/>
      <c r="CZ2125" s="8" t="str">
        <f t="shared" si="344"/>
        <v>DNC</v>
      </c>
      <c r="DA2125" s="8" t="str">
        <f t="shared" si="345"/>
        <v>DNC</v>
      </c>
      <c r="DB2125" s="8" t="str">
        <f t="shared" si="346"/>
        <v>DNC</v>
      </c>
      <c r="DC2125" s="8" t="str">
        <f t="shared" si="347"/>
        <v>DNC</v>
      </c>
      <c r="DD2125" s="8">
        <v>1</v>
      </c>
      <c r="DE2125" s="8" t="s">
        <v>45</v>
      </c>
      <c r="DF2125" s="8" t="s">
        <v>45</v>
      </c>
      <c r="DG2125" s="8"/>
      <c r="DH2125" s="8"/>
      <c r="DI2125" s="8"/>
      <c r="DJ2125" s="8"/>
      <c r="DK2125" s="8"/>
      <c r="DL2125" s="8"/>
      <c r="DM2125" s="8"/>
      <c r="DN2125" s="8"/>
      <c r="DO2125" s="8"/>
      <c r="DP2125" s="100"/>
      <c r="DQ2125" s="8"/>
      <c r="DR2125" s="8"/>
      <c r="DS2125" s="8"/>
      <c r="DT2125" s="8"/>
    </row>
    <row r="2126" spans="1:124">
      <c r="A2126" s="115"/>
      <c r="B2126" s="89">
        <v>2123</v>
      </c>
      <c r="C2126" s="8"/>
      <c r="D2126" s="8"/>
      <c r="E2126" s="8" t="s">
        <v>4845</v>
      </c>
      <c r="F2126" s="8" t="s">
        <v>6235</v>
      </c>
      <c r="G2126" s="8"/>
      <c r="H2126" s="8"/>
      <c r="I2126" s="8"/>
      <c r="J2126" s="8"/>
      <c r="K2126" s="8"/>
      <c r="L2126" s="8"/>
      <c r="M2126" s="8"/>
      <c r="N2126" s="8"/>
      <c r="O2126" s="8"/>
      <c r="P2126" s="8" t="s">
        <v>4843</v>
      </c>
      <c r="Q2126" s="157" t="s">
        <v>7123</v>
      </c>
      <c r="R2126" s="8"/>
      <c r="S2126" s="8"/>
      <c r="T2126" s="8"/>
      <c r="U2126" s="8"/>
      <c r="V2126" s="8"/>
      <c r="W2126" s="8"/>
      <c r="X2126" s="8"/>
      <c r="Y2126" s="8"/>
      <c r="Z2126" s="8"/>
      <c r="AA2126" s="8"/>
      <c r="AB2126" s="8"/>
      <c r="AC2126" s="8" t="str">
        <f t="shared" si="339"/>
        <v>NO</v>
      </c>
      <c r="AD2126" s="8" t="str">
        <f t="shared" si="340"/>
        <v>DNC,,,,,,,,,,,,,</v>
      </c>
      <c r="AE2126" s="8"/>
      <c r="AF2126" s="8"/>
      <c r="AG2126" s="115"/>
      <c r="AH2126" s="8" t="s">
        <v>4845</v>
      </c>
      <c r="AI2126" s="8" t="s">
        <v>4845</v>
      </c>
      <c r="AJ2126" s="115"/>
      <c r="AK2126" s="115"/>
      <c r="AL2126" s="115"/>
      <c r="AM2126" s="115"/>
      <c r="AN2126" s="115"/>
      <c r="AO2126" s="115"/>
      <c r="AP2126" s="115"/>
      <c r="AQ2126" s="115"/>
      <c r="AR2126" s="115"/>
      <c r="AS2126" s="115"/>
      <c r="AT2126" s="115"/>
      <c r="AU2126" s="115"/>
      <c r="AV2126" s="115"/>
      <c r="AW2126" s="115"/>
      <c r="AX2126" s="115"/>
      <c r="AY2126" s="115"/>
      <c r="AZ2126" s="115"/>
      <c r="BA2126" s="115"/>
      <c r="BB2126" s="115"/>
      <c r="BC2126" s="115"/>
      <c r="BD2126" s="115"/>
      <c r="BE2126" s="115"/>
      <c r="BF2126" s="115"/>
      <c r="BG2126" s="115"/>
      <c r="BH2126" s="115"/>
      <c r="BI2126" s="115"/>
      <c r="BJ2126" s="115"/>
      <c r="BK2126" s="115"/>
      <c r="BL2126" s="115"/>
      <c r="BM2126" s="115"/>
      <c r="BN2126" s="115"/>
      <c r="BO2126" s="8"/>
      <c r="BP2126" s="8"/>
      <c r="BQ2126" s="8"/>
      <c r="BR2126" s="8"/>
      <c r="BS2126" s="8"/>
      <c r="BT2126" s="8"/>
      <c r="BU2126" s="8"/>
      <c r="BV2126" s="8"/>
      <c r="BW2126" s="8"/>
      <c r="BX2126" s="8"/>
      <c r="BY2126" s="8"/>
      <c r="BZ2126" s="8"/>
      <c r="CA2126" s="8"/>
      <c r="CB2126" s="8"/>
      <c r="CC2126" s="8"/>
      <c r="CD2126" s="100"/>
      <c r="CE2126" s="8" t="str">
        <f t="shared" si="338"/>
        <v>DNC</v>
      </c>
      <c r="CF2126" s="8" t="str">
        <f t="shared" si="341"/>
        <v>DNC</v>
      </c>
      <c r="CG2126" s="8" t="str">
        <f t="shared" si="342"/>
        <v>DNC</v>
      </c>
      <c r="CH2126" s="8" t="str">
        <f t="shared" si="343"/>
        <v>DNC</v>
      </c>
      <c r="CI2126" s="8">
        <v>1</v>
      </c>
      <c r="CJ2126" s="8" t="s">
        <v>45</v>
      </c>
      <c r="CK2126" s="8" t="s">
        <v>45</v>
      </c>
      <c r="CL2126" s="8"/>
      <c r="CM2126" s="8"/>
      <c r="CN2126" s="8"/>
      <c r="CO2126" s="8"/>
      <c r="CP2126" s="8"/>
      <c r="CQ2126" s="8"/>
      <c r="CR2126" s="8"/>
      <c r="CS2126" s="8"/>
      <c r="CT2126" s="8"/>
      <c r="CU2126" s="100"/>
      <c r="CV2126" s="8"/>
      <c r="CY2126" s="100"/>
      <c r="CZ2126" s="8" t="str">
        <f t="shared" si="344"/>
        <v>DNC</v>
      </c>
      <c r="DA2126" s="8" t="str">
        <f t="shared" si="345"/>
        <v>DNC</v>
      </c>
      <c r="DB2126" s="8" t="str">
        <f t="shared" si="346"/>
        <v>DNC</v>
      </c>
      <c r="DC2126" s="8" t="str">
        <f t="shared" si="347"/>
        <v>DNC</v>
      </c>
      <c r="DD2126" s="8">
        <v>1</v>
      </c>
      <c r="DE2126" s="8" t="s">
        <v>45</v>
      </c>
      <c r="DF2126" s="8" t="s">
        <v>45</v>
      </c>
      <c r="DG2126" s="8"/>
      <c r="DH2126" s="8"/>
      <c r="DI2126" s="8"/>
      <c r="DJ2126" s="8"/>
      <c r="DK2126" s="8"/>
      <c r="DL2126" s="8"/>
      <c r="DM2126" s="8"/>
      <c r="DN2126" s="8"/>
      <c r="DO2126" s="8"/>
      <c r="DP2126" s="100"/>
      <c r="DQ2126" s="8"/>
      <c r="DR2126" s="8"/>
      <c r="DS2126" s="8"/>
      <c r="DT2126" s="8"/>
    </row>
    <row r="2127" spans="1:124">
      <c r="A2127" s="115"/>
      <c r="B2127" s="89">
        <v>2124</v>
      </c>
      <c r="C2127" s="8"/>
      <c r="D2127" s="8"/>
      <c r="E2127" s="8" t="s">
        <v>4845</v>
      </c>
      <c r="F2127" s="8" t="s">
        <v>4946</v>
      </c>
      <c r="G2127" s="8"/>
      <c r="H2127" s="8"/>
      <c r="I2127" s="8"/>
      <c r="J2127" s="8"/>
      <c r="K2127" s="8"/>
      <c r="L2127" s="8"/>
      <c r="M2127" s="8"/>
      <c r="N2127" s="8"/>
      <c r="O2127" s="8"/>
      <c r="P2127" s="8" t="s">
        <v>4843</v>
      </c>
      <c r="Q2127" s="157" t="s">
        <v>7123</v>
      </c>
      <c r="R2127" s="8"/>
      <c r="S2127" s="8"/>
      <c r="T2127" s="8"/>
      <c r="U2127" s="8"/>
      <c r="V2127" s="8"/>
      <c r="W2127" s="8"/>
      <c r="X2127" s="8"/>
      <c r="Y2127" s="8"/>
      <c r="Z2127" s="8"/>
      <c r="AA2127" s="8"/>
      <c r="AB2127" s="8"/>
      <c r="AC2127" s="8" t="str">
        <f t="shared" si="339"/>
        <v>NO</v>
      </c>
      <c r="AD2127" s="8" t="str">
        <f t="shared" si="340"/>
        <v>DNC,,,,,,,,,,,,,</v>
      </c>
      <c r="AE2127" s="8"/>
      <c r="AF2127" s="8"/>
      <c r="AG2127" s="115"/>
      <c r="AH2127" s="8" t="s">
        <v>4845</v>
      </c>
      <c r="AI2127" s="8" t="s">
        <v>4845</v>
      </c>
      <c r="AJ2127" s="115"/>
      <c r="AK2127" s="115"/>
      <c r="AL2127" s="115"/>
      <c r="AM2127" s="115"/>
      <c r="AN2127" s="115"/>
      <c r="AO2127" s="115"/>
      <c r="AP2127" s="115"/>
      <c r="AQ2127" s="115"/>
      <c r="AR2127" s="115"/>
      <c r="AS2127" s="115"/>
      <c r="AT2127" s="115"/>
      <c r="AU2127" s="115"/>
      <c r="AV2127" s="115"/>
      <c r="AW2127" s="115"/>
      <c r="AX2127" s="115"/>
      <c r="AY2127" s="115"/>
      <c r="AZ2127" s="115"/>
      <c r="BA2127" s="115"/>
      <c r="BB2127" s="115"/>
      <c r="BC2127" s="115"/>
      <c r="BD2127" s="115"/>
      <c r="BE2127" s="115"/>
      <c r="BF2127" s="115"/>
      <c r="BG2127" s="115"/>
      <c r="BH2127" s="115"/>
      <c r="BI2127" s="115"/>
      <c r="BJ2127" s="115"/>
      <c r="BK2127" s="115"/>
      <c r="BL2127" s="115"/>
      <c r="BM2127" s="115"/>
      <c r="BN2127" s="115"/>
      <c r="BO2127" s="8"/>
      <c r="BP2127" s="8"/>
      <c r="BQ2127" s="8"/>
      <c r="BR2127" s="8"/>
      <c r="BS2127" s="8"/>
      <c r="BT2127" s="8"/>
      <c r="BU2127" s="8"/>
      <c r="BV2127" s="8"/>
      <c r="BW2127" s="8"/>
      <c r="BX2127" s="8"/>
      <c r="BY2127" s="8"/>
      <c r="BZ2127" s="8"/>
      <c r="CA2127" s="8"/>
      <c r="CB2127" s="8"/>
      <c r="CC2127" s="8"/>
      <c r="CD2127" s="100"/>
      <c r="CE2127" s="8" t="str">
        <f t="shared" si="338"/>
        <v>DNC</v>
      </c>
      <c r="CF2127" s="8" t="str">
        <f t="shared" si="341"/>
        <v>DNC</v>
      </c>
      <c r="CG2127" s="8" t="str">
        <f t="shared" si="342"/>
        <v>DNC</v>
      </c>
      <c r="CH2127" s="8" t="str">
        <f t="shared" si="343"/>
        <v>DNC</v>
      </c>
      <c r="CI2127" s="8">
        <v>1</v>
      </c>
      <c r="CJ2127" s="8" t="s">
        <v>45</v>
      </c>
      <c r="CK2127" s="8" t="s">
        <v>45</v>
      </c>
      <c r="CL2127" s="8"/>
      <c r="CM2127" s="8"/>
      <c r="CN2127" s="8"/>
      <c r="CO2127" s="8"/>
      <c r="CP2127" s="8"/>
      <c r="CQ2127" s="8"/>
      <c r="CR2127" s="8"/>
      <c r="CS2127" s="8"/>
      <c r="CT2127" s="8"/>
      <c r="CU2127" s="100"/>
      <c r="CV2127" s="8"/>
      <c r="CY2127" s="100"/>
      <c r="CZ2127" s="8" t="str">
        <f t="shared" si="344"/>
        <v>DNC</v>
      </c>
      <c r="DA2127" s="8" t="str">
        <f t="shared" si="345"/>
        <v>DNC</v>
      </c>
      <c r="DB2127" s="8" t="str">
        <f t="shared" si="346"/>
        <v>DNC</v>
      </c>
      <c r="DC2127" s="8" t="str">
        <f t="shared" si="347"/>
        <v>DNC</v>
      </c>
      <c r="DD2127" s="8">
        <v>1</v>
      </c>
      <c r="DE2127" s="8" t="s">
        <v>45</v>
      </c>
      <c r="DF2127" s="8" t="s">
        <v>45</v>
      </c>
      <c r="DG2127" s="8"/>
      <c r="DH2127" s="8"/>
      <c r="DI2127" s="8"/>
      <c r="DJ2127" s="8"/>
      <c r="DK2127" s="8"/>
      <c r="DL2127" s="8"/>
      <c r="DM2127" s="8"/>
      <c r="DN2127" s="8"/>
      <c r="DO2127" s="8"/>
      <c r="DP2127" s="100"/>
      <c r="DQ2127" s="8"/>
      <c r="DR2127" s="8"/>
      <c r="DS2127" s="8"/>
      <c r="DT2127" s="8"/>
    </row>
    <row r="2128" spans="1:124">
      <c r="A2128" s="115"/>
      <c r="B2128" s="89">
        <v>2125</v>
      </c>
      <c r="C2128" s="8"/>
      <c r="D2128" s="8"/>
      <c r="E2128" s="8" t="s">
        <v>4845</v>
      </c>
      <c r="F2128" s="8" t="s">
        <v>4972</v>
      </c>
      <c r="G2128" s="8"/>
      <c r="H2128" s="8"/>
      <c r="I2128" s="8"/>
      <c r="J2128" s="8"/>
      <c r="K2128" s="8"/>
      <c r="L2128" s="8"/>
      <c r="M2128" s="8"/>
      <c r="N2128" s="8"/>
      <c r="O2128" s="8"/>
      <c r="P2128" s="8" t="s">
        <v>4843</v>
      </c>
      <c r="Q2128" s="157" t="s">
        <v>7123</v>
      </c>
      <c r="R2128" s="8"/>
      <c r="S2128" s="8"/>
      <c r="T2128" s="8"/>
      <c r="U2128" s="8"/>
      <c r="V2128" s="8"/>
      <c r="W2128" s="8"/>
      <c r="X2128" s="8"/>
      <c r="Y2128" s="8"/>
      <c r="Z2128" s="8"/>
      <c r="AA2128" s="8"/>
      <c r="AB2128" s="8"/>
      <c r="AC2128" s="8" t="str">
        <f t="shared" si="339"/>
        <v>NO</v>
      </c>
      <c r="AD2128" s="8" t="str">
        <f t="shared" si="340"/>
        <v>DNC,,,,,,,,,,,,,</v>
      </c>
      <c r="AE2128" s="8"/>
      <c r="AF2128" s="8"/>
      <c r="AG2128" s="115"/>
      <c r="AH2128" s="8" t="s">
        <v>4845</v>
      </c>
      <c r="AI2128" s="8" t="s">
        <v>4845</v>
      </c>
      <c r="AJ2128" s="115"/>
      <c r="AK2128" s="115"/>
      <c r="AL2128" s="115"/>
      <c r="AM2128" s="115"/>
      <c r="AN2128" s="115"/>
      <c r="AO2128" s="115"/>
      <c r="AP2128" s="115"/>
      <c r="AQ2128" s="115"/>
      <c r="AR2128" s="115"/>
      <c r="AS2128" s="115"/>
      <c r="AT2128" s="115"/>
      <c r="AU2128" s="115"/>
      <c r="AV2128" s="115"/>
      <c r="AW2128" s="115"/>
      <c r="AX2128" s="115"/>
      <c r="AY2128" s="115"/>
      <c r="AZ2128" s="115"/>
      <c r="BA2128" s="115"/>
      <c r="BB2128" s="115"/>
      <c r="BC2128" s="115"/>
      <c r="BD2128" s="115"/>
      <c r="BE2128" s="115"/>
      <c r="BF2128" s="115"/>
      <c r="BG2128" s="115"/>
      <c r="BH2128" s="115"/>
      <c r="BI2128" s="115"/>
      <c r="BJ2128" s="115"/>
      <c r="BK2128" s="115"/>
      <c r="BL2128" s="115"/>
      <c r="BM2128" s="115"/>
      <c r="BN2128" s="115"/>
      <c r="BO2128" s="8"/>
      <c r="BP2128" s="8"/>
      <c r="BQ2128" s="8"/>
      <c r="BR2128" s="8"/>
      <c r="BS2128" s="8"/>
      <c r="BT2128" s="8"/>
      <c r="BU2128" s="8"/>
      <c r="BV2128" s="8"/>
      <c r="BW2128" s="8"/>
      <c r="BX2128" s="8"/>
      <c r="BY2128" s="8"/>
      <c r="BZ2128" s="8"/>
      <c r="CA2128" s="8"/>
      <c r="CB2128" s="8"/>
      <c r="CC2128" s="8"/>
      <c r="CD2128" s="100"/>
      <c r="CE2128" s="8" t="str">
        <f t="shared" si="338"/>
        <v>DNC</v>
      </c>
      <c r="CF2128" s="8" t="str">
        <f t="shared" si="341"/>
        <v>DNC</v>
      </c>
      <c r="CG2128" s="8" t="str">
        <f t="shared" si="342"/>
        <v>DNC</v>
      </c>
      <c r="CH2128" s="8" t="str">
        <f t="shared" si="343"/>
        <v>DNC</v>
      </c>
      <c r="CI2128" s="8">
        <v>1</v>
      </c>
      <c r="CJ2128" s="8" t="s">
        <v>45</v>
      </c>
      <c r="CK2128" s="8" t="s">
        <v>45</v>
      </c>
      <c r="CL2128" s="8"/>
      <c r="CM2128" s="8"/>
      <c r="CN2128" s="8"/>
      <c r="CO2128" s="8"/>
      <c r="CP2128" s="8"/>
      <c r="CQ2128" s="8"/>
      <c r="CR2128" s="8"/>
      <c r="CS2128" s="8"/>
      <c r="CT2128" s="8"/>
      <c r="CU2128" s="100"/>
      <c r="CV2128" s="8"/>
      <c r="CY2128" s="100"/>
      <c r="CZ2128" s="8" t="str">
        <f t="shared" si="344"/>
        <v>DNC</v>
      </c>
      <c r="DA2128" s="8" t="str">
        <f t="shared" si="345"/>
        <v>DNC</v>
      </c>
      <c r="DB2128" s="8" t="str">
        <f t="shared" si="346"/>
        <v>DNC</v>
      </c>
      <c r="DC2128" s="8" t="str">
        <f t="shared" si="347"/>
        <v>DNC</v>
      </c>
      <c r="DD2128" s="8">
        <v>1</v>
      </c>
      <c r="DE2128" s="8" t="s">
        <v>45</v>
      </c>
      <c r="DF2128" s="8" t="s">
        <v>45</v>
      </c>
      <c r="DG2128" s="8"/>
      <c r="DH2128" s="8"/>
      <c r="DI2128" s="8"/>
      <c r="DJ2128" s="8"/>
      <c r="DK2128" s="8"/>
      <c r="DL2128" s="8"/>
      <c r="DM2128" s="8"/>
      <c r="DN2128" s="8"/>
      <c r="DO2128" s="8"/>
      <c r="DP2128" s="100"/>
      <c r="DQ2128" s="8"/>
      <c r="DR2128" s="8"/>
      <c r="DS2128" s="8"/>
      <c r="DT2128" s="8"/>
    </row>
    <row r="2129" spans="1:124">
      <c r="A2129" s="115"/>
      <c r="B2129" s="89">
        <v>2126</v>
      </c>
      <c r="C2129" s="8"/>
      <c r="D2129" s="8"/>
      <c r="E2129" s="8" t="s">
        <v>4845</v>
      </c>
      <c r="F2129" s="8" t="s">
        <v>4964</v>
      </c>
      <c r="G2129" s="8"/>
      <c r="H2129" s="8"/>
      <c r="I2129" s="8"/>
      <c r="J2129" s="8"/>
      <c r="K2129" s="8"/>
      <c r="L2129" s="8"/>
      <c r="M2129" s="8"/>
      <c r="N2129" s="8"/>
      <c r="O2129" s="8"/>
      <c r="P2129" s="8" t="s">
        <v>4843</v>
      </c>
      <c r="Q2129" s="157" t="s">
        <v>7123</v>
      </c>
      <c r="R2129" s="8"/>
      <c r="S2129" s="8"/>
      <c r="T2129" s="8"/>
      <c r="U2129" s="8"/>
      <c r="V2129" s="8"/>
      <c r="W2129" s="8"/>
      <c r="X2129" s="8"/>
      <c r="Y2129" s="8"/>
      <c r="Z2129" s="8"/>
      <c r="AA2129" s="8"/>
      <c r="AB2129" s="8"/>
      <c r="AC2129" s="8" t="str">
        <f t="shared" si="339"/>
        <v>NO</v>
      </c>
      <c r="AD2129" s="8" t="str">
        <f t="shared" si="340"/>
        <v>DNC,,,,,,,,,,,,,</v>
      </c>
      <c r="AE2129" s="8"/>
      <c r="AF2129" s="8"/>
      <c r="AG2129" s="115"/>
      <c r="AH2129" s="8" t="s">
        <v>4845</v>
      </c>
      <c r="AI2129" s="8" t="s">
        <v>4845</v>
      </c>
      <c r="AJ2129" s="115"/>
      <c r="AK2129" s="115"/>
      <c r="AL2129" s="115"/>
      <c r="AM2129" s="115"/>
      <c r="AN2129" s="115"/>
      <c r="AO2129" s="115"/>
      <c r="AP2129" s="115"/>
      <c r="AQ2129" s="115"/>
      <c r="AR2129" s="115"/>
      <c r="AS2129" s="115"/>
      <c r="AT2129" s="115"/>
      <c r="AU2129" s="115"/>
      <c r="AV2129" s="115"/>
      <c r="AW2129" s="115"/>
      <c r="AX2129" s="115"/>
      <c r="AY2129" s="115"/>
      <c r="AZ2129" s="115"/>
      <c r="BA2129" s="115"/>
      <c r="BB2129" s="115"/>
      <c r="BC2129" s="115"/>
      <c r="BD2129" s="115"/>
      <c r="BE2129" s="115"/>
      <c r="BF2129" s="115"/>
      <c r="BG2129" s="115"/>
      <c r="BH2129" s="115"/>
      <c r="BI2129" s="115"/>
      <c r="BJ2129" s="115"/>
      <c r="BK2129" s="115"/>
      <c r="BL2129" s="115"/>
      <c r="BM2129" s="115"/>
      <c r="BN2129" s="115"/>
      <c r="BO2129" s="8"/>
      <c r="BP2129" s="8"/>
      <c r="BQ2129" s="8"/>
      <c r="BR2129" s="8"/>
      <c r="BS2129" s="8"/>
      <c r="BT2129" s="8"/>
      <c r="BU2129" s="8"/>
      <c r="BV2129" s="8"/>
      <c r="BW2129" s="8"/>
      <c r="BX2129" s="8"/>
      <c r="BY2129" s="8"/>
      <c r="BZ2129" s="8"/>
      <c r="CA2129" s="8"/>
      <c r="CB2129" s="8"/>
      <c r="CC2129" s="8"/>
      <c r="CD2129" s="100"/>
      <c r="CE2129" s="8" t="str">
        <f t="shared" si="338"/>
        <v>DNC</v>
      </c>
      <c r="CF2129" s="8" t="str">
        <f t="shared" si="341"/>
        <v>DNC</v>
      </c>
      <c r="CG2129" s="8" t="str">
        <f t="shared" si="342"/>
        <v>DNC</v>
      </c>
      <c r="CH2129" s="8" t="str">
        <f t="shared" si="343"/>
        <v>DNC</v>
      </c>
      <c r="CI2129" s="8">
        <v>1</v>
      </c>
      <c r="CJ2129" s="8" t="s">
        <v>45</v>
      </c>
      <c r="CK2129" s="8" t="s">
        <v>45</v>
      </c>
      <c r="CL2129" s="8"/>
      <c r="CM2129" s="8"/>
      <c r="CN2129" s="8"/>
      <c r="CO2129" s="8"/>
      <c r="CP2129" s="8"/>
      <c r="CQ2129" s="8"/>
      <c r="CR2129" s="8"/>
      <c r="CS2129" s="8"/>
      <c r="CT2129" s="8"/>
      <c r="CU2129" s="100"/>
      <c r="CV2129" s="8"/>
      <c r="CY2129" s="100"/>
      <c r="CZ2129" s="8" t="str">
        <f t="shared" si="344"/>
        <v>DNC</v>
      </c>
      <c r="DA2129" s="8" t="str">
        <f t="shared" si="345"/>
        <v>DNC</v>
      </c>
      <c r="DB2129" s="8" t="str">
        <f t="shared" si="346"/>
        <v>DNC</v>
      </c>
      <c r="DC2129" s="8" t="str">
        <f t="shared" si="347"/>
        <v>DNC</v>
      </c>
      <c r="DD2129" s="8">
        <v>1</v>
      </c>
      <c r="DE2129" s="8" t="s">
        <v>45</v>
      </c>
      <c r="DF2129" s="8" t="s">
        <v>45</v>
      </c>
      <c r="DG2129" s="8"/>
      <c r="DH2129" s="8"/>
      <c r="DI2129" s="8"/>
      <c r="DJ2129" s="8"/>
      <c r="DK2129" s="8"/>
      <c r="DL2129" s="8"/>
      <c r="DM2129" s="8"/>
      <c r="DN2129" s="8"/>
      <c r="DO2129" s="8"/>
      <c r="DP2129" s="100"/>
      <c r="DQ2129" s="8"/>
      <c r="DR2129" s="8"/>
      <c r="DS2129" s="8"/>
      <c r="DT2129" s="8"/>
    </row>
    <row r="2130" spans="1:124">
      <c r="A2130" s="115"/>
      <c r="B2130" s="89">
        <v>2127</v>
      </c>
      <c r="C2130" s="8"/>
      <c r="D2130" s="8"/>
      <c r="E2130" s="8" t="s">
        <v>4845</v>
      </c>
      <c r="F2130" s="8" t="s">
        <v>5580</v>
      </c>
      <c r="G2130" s="8"/>
      <c r="H2130" s="8"/>
      <c r="I2130" s="8"/>
      <c r="J2130" s="8"/>
      <c r="K2130" s="8"/>
      <c r="L2130" s="8"/>
      <c r="M2130" s="8"/>
      <c r="N2130" s="8"/>
      <c r="O2130" s="8"/>
      <c r="P2130" s="8" t="s">
        <v>4843</v>
      </c>
      <c r="Q2130" s="157" t="s">
        <v>7123</v>
      </c>
      <c r="R2130" s="8"/>
      <c r="S2130" s="8"/>
      <c r="T2130" s="8"/>
      <c r="U2130" s="8"/>
      <c r="V2130" s="8"/>
      <c r="W2130" s="8"/>
      <c r="X2130" s="8"/>
      <c r="Y2130" s="8"/>
      <c r="Z2130" s="8"/>
      <c r="AA2130" s="8"/>
      <c r="AB2130" s="8"/>
      <c r="AC2130" s="8" t="str">
        <f t="shared" si="339"/>
        <v>NO</v>
      </c>
      <c r="AD2130" s="8" t="str">
        <f t="shared" si="340"/>
        <v>DNC,,,,,,,,,,,,,</v>
      </c>
      <c r="AE2130" s="8"/>
      <c r="AF2130" s="8"/>
      <c r="AG2130" s="115"/>
      <c r="AH2130" s="8" t="s">
        <v>4845</v>
      </c>
      <c r="AI2130" s="8" t="s">
        <v>4845</v>
      </c>
      <c r="AJ2130" s="115"/>
      <c r="AK2130" s="115"/>
      <c r="AL2130" s="115"/>
      <c r="AM2130" s="115"/>
      <c r="AN2130" s="115"/>
      <c r="AO2130" s="115"/>
      <c r="AP2130" s="115"/>
      <c r="AQ2130" s="115"/>
      <c r="AR2130" s="115"/>
      <c r="AS2130" s="115"/>
      <c r="AT2130" s="115"/>
      <c r="AU2130" s="115"/>
      <c r="AV2130" s="115"/>
      <c r="AW2130" s="115"/>
      <c r="AX2130" s="115"/>
      <c r="AY2130" s="115"/>
      <c r="AZ2130" s="115"/>
      <c r="BA2130" s="115"/>
      <c r="BB2130" s="115"/>
      <c r="BC2130" s="115"/>
      <c r="BD2130" s="115"/>
      <c r="BE2130" s="115"/>
      <c r="BF2130" s="115"/>
      <c r="BG2130" s="115"/>
      <c r="BH2130" s="115"/>
      <c r="BI2130" s="115"/>
      <c r="BJ2130" s="115"/>
      <c r="BK2130" s="115"/>
      <c r="BL2130" s="115"/>
      <c r="BM2130" s="115"/>
      <c r="BN2130" s="115"/>
      <c r="BO2130" s="8"/>
      <c r="BP2130" s="8"/>
      <c r="BQ2130" s="8"/>
      <c r="BR2130" s="8"/>
      <c r="BS2130" s="8"/>
      <c r="BT2130" s="8"/>
      <c r="BU2130" s="8"/>
      <c r="BV2130" s="8"/>
      <c r="BW2130" s="8"/>
      <c r="BX2130" s="8"/>
      <c r="BY2130" s="8"/>
      <c r="BZ2130" s="8"/>
      <c r="CA2130" s="8"/>
      <c r="CB2130" s="8"/>
      <c r="CC2130" s="8"/>
      <c r="CD2130" s="100"/>
      <c r="CE2130" s="8" t="str">
        <f t="shared" si="338"/>
        <v>DNC</v>
      </c>
      <c r="CF2130" s="8" t="str">
        <f t="shared" si="341"/>
        <v>DNC</v>
      </c>
      <c r="CG2130" s="8" t="str">
        <f t="shared" si="342"/>
        <v>DNC</v>
      </c>
      <c r="CH2130" s="8" t="str">
        <f t="shared" si="343"/>
        <v>DNC</v>
      </c>
      <c r="CI2130" s="8">
        <v>1</v>
      </c>
      <c r="CJ2130" s="8" t="s">
        <v>45</v>
      </c>
      <c r="CK2130" s="8" t="s">
        <v>45</v>
      </c>
      <c r="CL2130" s="8"/>
      <c r="CM2130" s="8"/>
      <c r="CN2130" s="8"/>
      <c r="CO2130" s="8"/>
      <c r="CP2130" s="8"/>
      <c r="CQ2130" s="8"/>
      <c r="CR2130" s="8"/>
      <c r="CS2130" s="8"/>
      <c r="CT2130" s="8"/>
      <c r="CU2130" s="100"/>
      <c r="CV2130" s="8"/>
      <c r="CY2130" s="100"/>
      <c r="CZ2130" s="8" t="str">
        <f t="shared" si="344"/>
        <v>DNC</v>
      </c>
      <c r="DA2130" s="8" t="str">
        <f t="shared" si="345"/>
        <v>DNC</v>
      </c>
      <c r="DB2130" s="8" t="str">
        <f t="shared" si="346"/>
        <v>DNC</v>
      </c>
      <c r="DC2130" s="8" t="str">
        <f t="shared" si="347"/>
        <v>DNC</v>
      </c>
      <c r="DD2130" s="8">
        <v>1</v>
      </c>
      <c r="DE2130" s="8" t="s">
        <v>45</v>
      </c>
      <c r="DF2130" s="8" t="s">
        <v>45</v>
      </c>
      <c r="DG2130" s="8"/>
      <c r="DH2130" s="8"/>
      <c r="DI2130" s="8"/>
      <c r="DJ2130" s="8"/>
      <c r="DK2130" s="8"/>
      <c r="DL2130" s="8"/>
      <c r="DM2130" s="8"/>
      <c r="DN2130" s="8"/>
      <c r="DO2130" s="8"/>
      <c r="DP2130" s="100"/>
      <c r="DQ2130" s="8"/>
      <c r="DR2130" s="8"/>
      <c r="DS2130" s="8"/>
      <c r="DT2130" s="8"/>
    </row>
    <row r="2131" spans="1:124">
      <c r="A2131" s="115"/>
      <c r="B2131" s="89">
        <v>2128</v>
      </c>
      <c r="C2131" s="8"/>
      <c r="D2131" s="8"/>
      <c r="E2131" s="8" t="s">
        <v>4845</v>
      </c>
      <c r="F2131" s="8" t="s">
        <v>5561</v>
      </c>
      <c r="G2131" s="8"/>
      <c r="H2131" s="8"/>
      <c r="I2131" s="8"/>
      <c r="J2131" s="8"/>
      <c r="K2131" s="8"/>
      <c r="L2131" s="8"/>
      <c r="M2131" s="8"/>
      <c r="N2131" s="8"/>
      <c r="O2131" s="8"/>
      <c r="P2131" s="8" t="s">
        <v>4843</v>
      </c>
      <c r="Q2131" s="157" t="s">
        <v>7123</v>
      </c>
      <c r="R2131" s="8"/>
      <c r="S2131" s="8"/>
      <c r="T2131" s="8"/>
      <c r="U2131" s="8"/>
      <c r="V2131" s="8"/>
      <c r="W2131" s="8"/>
      <c r="X2131" s="8"/>
      <c r="Y2131" s="8"/>
      <c r="Z2131" s="8"/>
      <c r="AA2131" s="8"/>
      <c r="AB2131" s="8"/>
      <c r="AC2131" s="8" t="str">
        <f t="shared" si="339"/>
        <v>NO</v>
      </c>
      <c r="AD2131" s="8" t="str">
        <f t="shared" si="340"/>
        <v>DNC,,,,,,,,,,,,,</v>
      </c>
      <c r="AE2131" s="8"/>
      <c r="AF2131" s="8"/>
      <c r="AG2131" s="115"/>
      <c r="AH2131" s="8" t="s">
        <v>4845</v>
      </c>
      <c r="AI2131" s="8" t="s">
        <v>4845</v>
      </c>
      <c r="AJ2131" s="115"/>
      <c r="AK2131" s="115"/>
      <c r="AL2131" s="115"/>
      <c r="AM2131" s="115"/>
      <c r="AN2131" s="115"/>
      <c r="AO2131" s="115"/>
      <c r="AP2131" s="115"/>
      <c r="AQ2131" s="115"/>
      <c r="AR2131" s="115"/>
      <c r="AS2131" s="115"/>
      <c r="AT2131" s="115"/>
      <c r="AU2131" s="115"/>
      <c r="AV2131" s="115"/>
      <c r="AW2131" s="115"/>
      <c r="AX2131" s="115"/>
      <c r="AY2131" s="115"/>
      <c r="AZ2131" s="115"/>
      <c r="BA2131" s="115"/>
      <c r="BB2131" s="115"/>
      <c r="BC2131" s="115"/>
      <c r="BD2131" s="115"/>
      <c r="BE2131" s="115"/>
      <c r="BF2131" s="115"/>
      <c r="BG2131" s="115"/>
      <c r="BH2131" s="115"/>
      <c r="BI2131" s="115"/>
      <c r="BJ2131" s="115"/>
      <c r="BK2131" s="115"/>
      <c r="BL2131" s="115"/>
      <c r="BM2131" s="115"/>
      <c r="BN2131" s="115"/>
      <c r="BO2131" s="8"/>
      <c r="BP2131" s="8"/>
      <c r="BQ2131" s="8"/>
      <c r="BR2131" s="8"/>
      <c r="BS2131" s="8"/>
      <c r="BT2131" s="8"/>
      <c r="BU2131" s="8"/>
      <c r="BV2131" s="8"/>
      <c r="BW2131" s="8"/>
      <c r="BX2131" s="8"/>
      <c r="BY2131" s="8"/>
      <c r="BZ2131" s="8"/>
      <c r="CA2131" s="8"/>
      <c r="CB2131" s="8"/>
      <c r="CC2131" s="8"/>
      <c r="CD2131" s="100"/>
      <c r="CE2131" s="8" t="str">
        <f t="shared" si="338"/>
        <v>DNC</v>
      </c>
      <c r="CF2131" s="8" t="str">
        <f t="shared" si="341"/>
        <v>DNC</v>
      </c>
      <c r="CG2131" s="8" t="str">
        <f t="shared" si="342"/>
        <v>DNC</v>
      </c>
      <c r="CH2131" s="8" t="str">
        <f t="shared" si="343"/>
        <v>DNC</v>
      </c>
      <c r="CI2131" s="8">
        <v>1</v>
      </c>
      <c r="CJ2131" s="8" t="s">
        <v>45</v>
      </c>
      <c r="CK2131" s="8" t="s">
        <v>45</v>
      </c>
      <c r="CL2131" s="8"/>
      <c r="CM2131" s="8"/>
      <c r="CN2131" s="8"/>
      <c r="CO2131" s="8"/>
      <c r="CP2131" s="8"/>
      <c r="CQ2131" s="8"/>
      <c r="CR2131" s="8"/>
      <c r="CS2131" s="8"/>
      <c r="CT2131" s="8"/>
      <c r="CU2131" s="100"/>
      <c r="CV2131" s="8"/>
      <c r="CY2131" s="100"/>
      <c r="CZ2131" s="8" t="str">
        <f t="shared" si="344"/>
        <v>DNC</v>
      </c>
      <c r="DA2131" s="8" t="str">
        <f t="shared" si="345"/>
        <v>DNC</v>
      </c>
      <c r="DB2131" s="8" t="str">
        <f t="shared" si="346"/>
        <v>DNC</v>
      </c>
      <c r="DC2131" s="8" t="str">
        <f t="shared" si="347"/>
        <v>DNC</v>
      </c>
      <c r="DD2131" s="8">
        <v>1</v>
      </c>
      <c r="DE2131" s="8" t="s">
        <v>45</v>
      </c>
      <c r="DF2131" s="8" t="s">
        <v>45</v>
      </c>
      <c r="DG2131" s="8"/>
      <c r="DH2131" s="8"/>
      <c r="DI2131" s="8"/>
      <c r="DJ2131" s="8"/>
      <c r="DK2131" s="8"/>
      <c r="DL2131" s="8"/>
      <c r="DM2131" s="8"/>
      <c r="DN2131" s="8"/>
      <c r="DO2131" s="8"/>
      <c r="DP2131" s="100"/>
      <c r="DQ2131" s="8"/>
      <c r="DR2131" s="8"/>
      <c r="DS2131" s="8"/>
      <c r="DT2131" s="8"/>
    </row>
    <row r="2132" spans="1:124">
      <c r="A2132" s="115"/>
      <c r="B2132" s="89">
        <v>2129</v>
      </c>
      <c r="C2132" s="8"/>
      <c r="D2132" s="8"/>
      <c r="E2132" s="8" t="s">
        <v>4845</v>
      </c>
      <c r="F2132" s="8" t="s">
        <v>5549</v>
      </c>
      <c r="G2132" s="8"/>
      <c r="H2132" s="8"/>
      <c r="I2132" s="8"/>
      <c r="J2132" s="8"/>
      <c r="K2132" s="8"/>
      <c r="L2132" s="8"/>
      <c r="M2132" s="8"/>
      <c r="N2132" s="8"/>
      <c r="O2132" s="8"/>
      <c r="P2132" s="8" t="s">
        <v>4843</v>
      </c>
      <c r="Q2132" s="157" t="s">
        <v>7123</v>
      </c>
      <c r="R2132" s="8"/>
      <c r="S2132" s="8"/>
      <c r="T2132" s="8"/>
      <c r="U2132" s="8"/>
      <c r="V2132" s="8"/>
      <c r="W2132" s="8"/>
      <c r="X2132" s="8"/>
      <c r="Y2132" s="8"/>
      <c r="Z2132" s="8"/>
      <c r="AA2132" s="8"/>
      <c r="AB2132" s="8"/>
      <c r="AC2132" s="8" t="str">
        <f t="shared" si="339"/>
        <v>NO</v>
      </c>
      <c r="AD2132" s="8" t="str">
        <f t="shared" si="340"/>
        <v>DNC,,,,,,,,,,,,,</v>
      </c>
      <c r="AE2132" s="8"/>
      <c r="AF2132" s="8"/>
      <c r="AG2132" s="115"/>
      <c r="AH2132" s="8" t="s">
        <v>4845</v>
      </c>
      <c r="AI2132" s="8" t="s">
        <v>4845</v>
      </c>
      <c r="AJ2132" s="115"/>
      <c r="AK2132" s="115"/>
      <c r="AL2132" s="115"/>
      <c r="AM2132" s="115"/>
      <c r="AN2132" s="115"/>
      <c r="AO2132" s="115"/>
      <c r="AP2132" s="115"/>
      <c r="AQ2132" s="115"/>
      <c r="AR2132" s="115"/>
      <c r="AS2132" s="115"/>
      <c r="AT2132" s="115"/>
      <c r="AU2132" s="115"/>
      <c r="AV2132" s="115"/>
      <c r="AW2132" s="115"/>
      <c r="AX2132" s="115"/>
      <c r="AY2132" s="115"/>
      <c r="AZ2132" s="115"/>
      <c r="BA2132" s="115"/>
      <c r="BB2132" s="115"/>
      <c r="BC2132" s="115"/>
      <c r="BD2132" s="115"/>
      <c r="BE2132" s="115"/>
      <c r="BF2132" s="115"/>
      <c r="BG2132" s="115"/>
      <c r="BH2132" s="115"/>
      <c r="BI2132" s="115"/>
      <c r="BJ2132" s="115"/>
      <c r="BK2132" s="115"/>
      <c r="BL2132" s="115"/>
      <c r="BM2132" s="115"/>
      <c r="BN2132" s="115"/>
      <c r="BO2132" s="8"/>
      <c r="BP2132" s="8"/>
      <c r="BQ2132" s="8"/>
      <c r="BR2132" s="8"/>
      <c r="BS2132" s="8"/>
      <c r="BT2132" s="8"/>
      <c r="BU2132" s="8"/>
      <c r="BV2132" s="8"/>
      <c r="BW2132" s="8"/>
      <c r="BX2132" s="8"/>
      <c r="BY2132" s="8"/>
      <c r="BZ2132" s="8"/>
      <c r="CA2132" s="8"/>
      <c r="CB2132" s="8"/>
      <c r="CC2132" s="8"/>
      <c r="CD2132" s="100"/>
      <c r="CE2132" s="8" t="str">
        <f t="shared" si="338"/>
        <v>DNC</v>
      </c>
      <c r="CF2132" s="8" t="str">
        <f t="shared" si="341"/>
        <v>DNC</v>
      </c>
      <c r="CG2132" s="8" t="str">
        <f t="shared" si="342"/>
        <v>DNC</v>
      </c>
      <c r="CH2132" s="8" t="str">
        <f t="shared" si="343"/>
        <v>DNC</v>
      </c>
      <c r="CI2132" s="8">
        <v>1</v>
      </c>
      <c r="CJ2132" s="8" t="s">
        <v>45</v>
      </c>
      <c r="CK2132" s="8" t="s">
        <v>45</v>
      </c>
      <c r="CL2132" s="8"/>
      <c r="CM2132" s="8"/>
      <c r="CN2132" s="8"/>
      <c r="CO2132" s="8"/>
      <c r="CP2132" s="8"/>
      <c r="CQ2132" s="8"/>
      <c r="CR2132" s="8"/>
      <c r="CS2132" s="8"/>
      <c r="CT2132" s="8"/>
      <c r="CU2132" s="100"/>
      <c r="CV2132" s="8"/>
      <c r="CY2132" s="100"/>
      <c r="CZ2132" s="8" t="str">
        <f t="shared" si="344"/>
        <v>DNC</v>
      </c>
      <c r="DA2132" s="8" t="str">
        <f t="shared" si="345"/>
        <v>DNC</v>
      </c>
      <c r="DB2132" s="8" t="str">
        <f t="shared" si="346"/>
        <v>DNC</v>
      </c>
      <c r="DC2132" s="8" t="str">
        <f t="shared" si="347"/>
        <v>DNC</v>
      </c>
      <c r="DD2132" s="8">
        <v>1</v>
      </c>
      <c r="DE2132" s="8" t="s">
        <v>45</v>
      </c>
      <c r="DF2132" s="8" t="s">
        <v>45</v>
      </c>
      <c r="DG2132" s="8"/>
      <c r="DH2132" s="8"/>
      <c r="DI2132" s="8"/>
      <c r="DJ2132" s="8"/>
      <c r="DK2132" s="8"/>
      <c r="DL2132" s="8"/>
      <c r="DM2132" s="8"/>
      <c r="DN2132" s="8"/>
      <c r="DO2132" s="8"/>
      <c r="DP2132" s="100"/>
      <c r="DQ2132" s="8"/>
      <c r="DR2132" s="8"/>
      <c r="DS2132" s="8"/>
      <c r="DT2132" s="8"/>
    </row>
    <row r="2133" spans="1:124">
      <c r="A2133" s="115"/>
      <c r="B2133" s="89">
        <v>2130</v>
      </c>
      <c r="C2133" s="8"/>
      <c r="D2133" s="8"/>
      <c r="E2133" s="8" t="s">
        <v>4845</v>
      </c>
      <c r="F2133" s="8" t="s">
        <v>5603</v>
      </c>
      <c r="G2133" s="8"/>
      <c r="H2133" s="8"/>
      <c r="I2133" s="8"/>
      <c r="J2133" s="8"/>
      <c r="K2133" s="8"/>
      <c r="L2133" s="8"/>
      <c r="M2133" s="8"/>
      <c r="N2133" s="8"/>
      <c r="O2133" s="8"/>
      <c r="P2133" s="8" t="s">
        <v>4843</v>
      </c>
      <c r="Q2133" s="157" t="s">
        <v>7123</v>
      </c>
      <c r="R2133" s="8"/>
      <c r="S2133" s="8"/>
      <c r="T2133" s="8"/>
      <c r="U2133" s="8"/>
      <c r="V2133" s="8"/>
      <c r="W2133" s="8"/>
      <c r="X2133" s="8"/>
      <c r="Y2133" s="8"/>
      <c r="Z2133" s="8"/>
      <c r="AA2133" s="8"/>
      <c r="AB2133" s="8"/>
      <c r="AC2133" s="8" t="str">
        <f t="shared" si="339"/>
        <v>NO</v>
      </c>
      <c r="AD2133" s="8" t="str">
        <f t="shared" si="340"/>
        <v>DNC,,,,,,,,,,,,,</v>
      </c>
      <c r="AE2133" s="8"/>
      <c r="AF2133" s="8"/>
      <c r="AG2133" s="115"/>
      <c r="AH2133" s="8" t="s">
        <v>4845</v>
      </c>
      <c r="AI2133" s="8" t="s">
        <v>4845</v>
      </c>
      <c r="AJ2133" s="115"/>
      <c r="AK2133" s="115"/>
      <c r="AL2133" s="115"/>
      <c r="AM2133" s="115"/>
      <c r="AN2133" s="115"/>
      <c r="AO2133" s="115"/>
      <c r="AP2133" s="115"/>
      <c r="AQ2133" s="115"/>
      <c r="AR2133" s="115"/>
      <c r="AS2133" s="115"/>
      <c r="AT2133" s="115"/>
      <c r="AU2133" s="115"/>
      <c r="AV2133" s="115"/>
      <c r="AW2133" s="115"/>
      <c r="AX2133" s="115"/>
      <c r="AY2133" s="115"/>
      <c r="AZ2133" s="115"/>
      <c r="BA2133" s="115"/>
      <c r="BB2133" s="115"/>
      <c r="BC2133" s="115"/>
      <c r="BD2133" s="115"/>
      <c r="BE2133" s="115"/>
      <c r="BF2133" s="115"/>
      <c r="BG2133" s="115"/>
      <c r="BH2133" s="115"/>
      <c r="BI2133" s="115"/>
      <c r="BJ2133" s="115"/>
      <c r="BK2133" s="115"/>
      <c r="BL2133" s="115"/>
      <c r="BM2133" s="115"/>
      <c r="BN2133" s="115"/>
      <c r="BO2133" s="8"/>
      <c r="BP2133" s="8"/>
      <c r="BQ2133" s="8"/>
      <c r="BR2133" s="8"/>
      <c r="BS2133" s="8"/>
      <c r="BT2133" s="8"/>
      <c r="BU2133" s="8"/>
      <c r="BV2133" s="8"/>
      <c r="BW2133" s="8"/>
      <c r="BX2133" s="8"/>
      <c r="BY2133" s="8"/>
      <c r="BZ2133" s="8"/>
      <c r="CA2133" s="8"/>
      <c r="CB2133" s="8"/>
      <c r="CC2133" s="8"/>
      <c r="CD2133" s="100"/>
      <c r="CE2133" s="8" t="str">
        <f t="shared" si="338"/>
        <v>DNC</v>
      </c>
      <c r="CF2133" s="8" t="str">
        <f t="shared" si="341"/>
        <v>DNC</v>
      </c>
      <c r="CG2133" s="8" t="str">
        <f t="shared" si="342"/>
        <v>DNC</v>
      </c>
      <c r="CH2133" s="8" t="str">
        <f t="shared" si="343"/>
        <v>DNC</v>
      </c>
      <c r="CI2133" s="8">
        <v>1</v>
      </c>
      <c r="CJ2133" s="8" t="s">
        <v>45</v>
      </c>
      <c r="CK2133" s="8" t="s">
        <v>45</v>
      </c>
      <c r="CL2133" s="8"/>
      <c r="CM2133" s="8"/>
      <c r="CN2133" s="8"/>
      <c r="CO2133" s="8"/>
      <c r="CP2133" s="8"/>
      <c r="CQ2133" s="8"/>
      <c r="CR2133" s="8"/>
      <c r="CS2133" s="8"/>
      <c r="CT2133" s="8"/>
      <c r="CU2133" s="100"/>
      <c r="CV2133" s="8"/>
      <c r="CY2133" s="100"/>
      <c r="CZ2133" s="8" t="str">
        <f t="shared" si="344"/>
        <v>DNC</v>
      </c>
      <c r="DA2133" s="8" t="str">
        <f t="shared" si="345"/>
        <v>DNC</v>
      </c>
      <c r="DB2133" s="8" t="str">
        <f t="shared" si="346"/>
        <v>DNC</v>
      </c>
      <c r="DC2133" s="8" t="str">
        <f t="shared" si="347"/>
        <v>DNC</v>
      </c>
      <c r="DD2133" s="8">
        <v>1</v>
      </c>
      <c r="DE2133" s="8" t="s">
        <v>45</v>
      </c>
      <c r="DF2133" s="8" t="s">
        <v>45</v>
      </c>
      <c r="DG2133" s="8"/>
      <c r="DH2133" s="8"/>
      <c r="DI2133" s="8"/>
      <c r="DJ2133" s="8"/>
      <c r="DK2133" s="8"/>
      <c r="DL2133" s="8"/>
      <c r="DM2133" s="8"/>
      <c r="DN2133" s="8"/>
      <c r="DO2133" s="8"/>
      <c r="DP2133" s="100"/>
      <c r="DQ2133" s="8"/>
      <c r="DR2133" s="8"/>
      <c r="DS2133" s="8"/>
      <c r="DT2133" s="8"/>
    </row>
    <row r="2134" spans="1:124">
      <c r="A2134" s="115"/>
      <c r="B2134" s="89">
        <v>2131</v>
      </c>
      <c r="C2134" s="8"/>
      <c r="D2134" s="8"/>
      <c r="E2134" s="8" t="s">
        <v>1071</v>
      </c>
      <c r="F2134" s="8" t="s">
        <v>7073</v>
      </c>
      <c r="G2134" s="8"/>
      <c r="H2134" s="8"/>
      <c r="I2134" s="8"/>
      <c r="J2134" s="8"/>
      <c r="K2134" s="8"/>
      <c r="L2134" s="8"/>
      <c r="M2134" s="8"/>
      <c r="N2134" s="8"/>
      <c r="O2134" s="8"/>
      <c r="P2134" s="8" t="s">
        <v>4843</v>
      </c>
      <c r="Q2134" s="158" t="s">
        <v>7130</v>
      </c>
      <c r="R2134" s="8"/>
      <c r="S2134" s="8"/>
      <c r="T2134" s="8"/>
      <c r="U2134" s="8"/>
      <c r="V2134" s="8"/>
      <c r="W2134" s="8"/>
      <c r="X2134" s="8"/>
      <c r="Y2134" s="8"/>
      <c r="Z2134" s="8"/>
      <c r="AA2134" s="8"/>
      <c r="AB2134" s="8"/>
      <c r="AC2134" s="8" t="str">
        <f t="shared" si="339"/>
        <v>NO</v>
      </c>
      <c r="AD2134" s="8" t="str">
        <f t="shared" si="340"/>
        <v>DNC,,,,,,,,,,,,,</v>
      </c>
      <c r="AE2134" s="8"/>
      <c r="AF2134" s="8"/>
      <c r="AG2134" s="115"/>
      <c r="AH2134" s="8" t="s">
        <v>4845</v>
      </c>
      <c r="AI2134" s="8" t="s">
        <v>4845</v>
      </c>
      <c r="AJ2134" s="115"/>
      <c r="AK2134" s="115"/>
      <c r="AL2134" s="115"/>
      <c r="AM2134" s="115"/>
      <c r="AN2134" s="115"/>
      <c r="AO2134" s="115"/>
      <c r="AP2134" s="115"/>
      <c r="AQ2134" s="115"/>
      <c r="AR2134" s="115"/>
      <c r="AS2134" s="115"/>
      <c r="AT2134" s="115"/>
      <c r="AU2134" s="115"/>
      <c r="AV2134" s="115"/>
      <c r="AW2134" s="115"/>
      <c r="AX2134" s="115"/>
      <c r="AY2134" s="115"/>
      <c r="AZ2134" s="115"/>
      <c r="BA2134" s="115"/>
      <c r="BB2134" s="115"/>
      <c r="BC2134" s="115"/>
      <c r="BD2134" s="115"/>
      <c r="BE2134" s="115"/>
      <c r="BF2134" s="115"/>
      <c r="BG2134" s="115"/>
      <c r="BH2134" s="115"/>
      <c r="BI2134" s="115"/>
      <c r="BJ2134" s="115"/>
      <c r="BK2134" s="115"/>
      <c r="BL2134" s="115"/>
      <c r="BM2134" s="115"/>
      <c r="BN2134" s="115"/>
      <c r="BO2134" s="8"/>
      <c r="BP2134" s="8"/>
      <c r="BQ2134" s="8"/>
      <c r="BR2134" s="8"/>
      <c r="BS2134" s="8"/>
      <c r="BT2134" s="8"/>
      <c r="BU2134" s="8"/>
      <c r="BV2134" s="8"/>
      <c r="BW2134" s="8"/>
      <c r="BX2134" s="8"/>
      <c r="BY2134" s="8"/>
      <c r="BZ2134" s="8"/>
      <c r="CA2134" s="8"/>
      <c r="CB2134" s="8"/>
      <c r="CC2134" s="8"/>
      <c r="CD2134" s="100"/>
      <c r="CE2134" s="8" t="str">
        <f t="shared" si="338"/>
        <v>DNC</v>
      </c>
      <c r="CF2134" s="8" t="str">
        <f t="shared" si="341"/>
        <v>DNC</v>
      </c>
      <c r="CG2134" s="8" t="str">
        <f t="shared" si="342"/>
        <v>DNC</v>
      </c>
      <c r="CH2134" s="8" t="str">
        <f t="shared" si="343"/>
        <v>DNC</v>
      </c>
      <c r="CI2134" s="8">
        <v>1</v>
      </c>
      <c r="CJ2134" s="8" t="s">
        <v>1071</v>
      </c>
      <c r="CK2134" s="8"/>
      <c r="CL2134" s="8"/>
      <c r="CM2134" s="8"/>
      <c r="CN2134" s="8"/>
      <c r="CO2134" s="8"/>
      <c r="CP2134" s="8"/>
      <c r="CQ2134" s="8"/>
      <c r="CR2134" s="8"/>
      <c r="CS2134" s="8"/>
      <c r="CT2134" s="8"/>
      <c r="CU2134" s="100"/>
      <c r="CV2134" s="8"/>
      <c r="CW2134" s="152"/>
      <c r="CY2134" s="100"/>
      <c r="CZ2134" s="8" t="str">
        <f t="shared" si="344"/>
        <v>DNC</v>
      </c>
      <c r="DA2134" s="8" t="str">
        <f t="shared" si="345"/>
        <v>DNC</v>
      </c>
      <c r="DB2134" s="8" t="str">
        <f t="shared" si="346"/>
        <v>DNC</v>
      </c>
      <c r="DC2134" s="8" t="str">
        <f t="shared" si="347"/>
        <v>DNC</v>
      </c>
      <c r="DD2134" s="8">
        <v>1</v>
      </c>
      <c r="DE2134" s="8" t="s">
        <v>1071</v>
      </c>
      <c r="DF2134" s="8"/>
      <c r="DG2134" s="8"/>
      <c r="DH2134" s="8"/>
      <c r="DI2134" s="8"/>
      <c r="DJ2134" s="8"/>
      <c r="DK2134" s="8"/>
      <c r="DL2134" s="8"/>
      <c r="DM2134" s="8"/>
      <c r="DN2134" s="8"/>
      <c r="DO2134" s="8"/>
      <c r="DP2134" s="100"/>
      <c r="DQ2134" s="8"/>
      <c r="DR2134" s="8"/>
      <c r="DS2134" s="8"/>
      <c r="DT2134" s="8"/>
    </row>
    <row r="2135" spans="1:124">
      <c r="A2135" s="115"/>
      <c r="B2135" s="89">
        <v>2132</v>
      </c>
      <c r="C2135" s="8"/>
      <c r="D2135" s="8"/>
      <c r="E2135" s="8" t="s">
        <v>1071</v>
      </c>
      <c r="F2135" s="8" t="s">
        <v>6979</v>
      </c>
      <c r="G2135" s="8"/>
      <c r="H2135" s="8"/>
      <c r="I2135" s="8"/>
      <c r="J2135" s="8"/>
      <c r="K2135" s="8"/>
      <c r="L2135" s="8"/>
      <c r="M2135" s="8"/>
      <c r="N2135" s="8"/>
      <c r="O2135" s="8"/>
      <c r="P2135" s="8" t="s">
        <v>4843</v>
      </c>
      <c r="Q2135" s="158" t="s">
        <v>7130</v>
      </c>
      <c r="R2135" s="8"/>
      <c r="S2135" s="8"/>
      <c r="T2135" s="8"/>
      <c r="U2135" s="8"/>
      <c r="V2135" s="8"/>
      <c r="W2135" s="8"/>
      <c r="X2135" s="8"/>
      <c r="Y2135" s="8"/>
      <c r="Z2135" s="8"/>
      <c r="AA2135" s="8"/>
      <c r="AB2135" s="8"/>
      <c r="AC2135" s="8" t="str">
        <f t="shared" si="339"/>
        <v>NO</v>
      </c>
      <c r="AD2135" s="8" t="str">
        <f t="shared" si="340"/>
        <v>DNC,,,,,,,,,,,,,</v>
      </c>
      <c r="AE2135" s="8"/>
      <c r="AF2135" s="8"/>
      <c r="AG2135" s="115"/>
      <c r="AH2135" s="8" t="s">
        <v>4845</v>
      </c>
      <c r="AI2135" s="8" t="s">
        <v>4845</v>
      </c>
      <c r="AJ2135" s="115"/>
      <c r="AK2135" s="115"/>
      <c r="AL2135" s="115"/>
      <c r="AM2135" s="115"/>
      <c r="AN2135" s="115"/>
      <c r="AO2135" s="115"/>
      <c r="AP2135" s="115"/>
      <c r="AQ2135" s="115"/>
      <c r="AR2135" s="115"/>
      <c r="AS2135" s="115"/>
      <c r="AT2135" s="115"/>
      <c r="AU2135" s="115"/>
      <c r="AV2135" s="115"/>
      <c r="AW2135" s="115"/>
      <c r="AX2135" s="115"/>
      <c r="AY2135" s="115"/>
      <c r="AZ2135" s="115"/>
      <c r="BA2135" s="115"/>
      <c r="BB2135" s="115"/>
      <c r="BC2135" s="115"/>
      <c r="BD2135" s="115"/>
      <c r="BE2135" s="115"/>
      <c r="BF2135" s="115"/>
      <c r="BG2135" s="115"/>
      <c r="BH2135" s="115"/>
      <c r="BI2135" s="115"/>
      <c r="BJ2135" s="115"/>
      <c r="BK2135" s="115"/>
      <c r="BL2135" s="115"/>
      <c r="BM2135" s="115"/>
      <c r="BN2135" s="115"/>
      <c r="BO2135" s="8"/>
      <c r="BP2135" s="8"/>
      <c r="BQ2135" s="8"/>
      <c r="BR2135" s="8"/>
      <c r="BS2135" s="8"/>
      <c r="BT2135" s="8"/>
      <c r="BU2135" s="8"/>
      <c r="BV2135" s="8"/>
      <c r="BW2135" s="8"/>
      <c r="BX2135" s="8"/>
      <c r="BY2135" s="8"/>
      <c r="BZ2135" s="8"/>
      <c r="CA2135" s="8"/>
      <c r="CB2135" s="8"/>
      <c r="CC2135" s="8"/>
      <c r="CD2135" s="100"/>
      <c r="CE2135" s="8" t="str">
        <f t="shared" si="338"/>
        <v>DNC</v>
      </c>
      <c r="CF2135" s="8" t="str">
        <f t="shared" si="341"/>
        <v>DNC</v>
      </c>
      <c r="CG2135" s="8" t="str">
        <f t="shared" si="342"/>
        <v>DNC</v>
      </c>
      <c r="CH2135" s="8" t="str">
        <f t="shared" si="343"/>
        <v>DNC</v>
      </c>
      <c r="CI2135" s="8">
        <v>1</v>
      </c>
      <c r="CJ2135" s="8" t="s">
        <v>1071</v>
      </c>
      <c r="CK2135" s="8"/>
      <c r="CL2135" s="8"/>
      <c r="CM2135" s="8"/>
      <c r="CN2135" s="8"/>
      <c r="CO2135" s="8"/>
      <c r="CP2135" s="8"/>
      <c r="CQ2135" s="8"/>
      <c r="CR2135" s="8"/>
      <c r="CS2135" s="8"/>
      <c r="CT2135" s="8"/>
      <c r="CU2135" s="100"/>
      <c r="CV2135" s="8"/>
      <c r="CW2135" s="152"/>
      <c r="CY2135" s="100"/>
      <c r="CZ2135" s="8" t="str">
        <f t="shared" si="344"/>
        <v>DNC</v>
      </c>
      <c r="DA2135" s="8" t="str">
        <f t="shared" si="345"/>
        <v>DNC</v>
      </c>
      <c r="DB2135" s="8" t="str">
        <f t="shared" si="346"/>
        <v>DNC</v>
      </c>
      <c r="DC2135" s="8" t="str">
        <f t="shared" si="347"/>
        <v>DNC</v>
      </c>
      <c r="DD2135" s="8">
        <v>1</v>
      </c>
      <c r="DE2135" s="8" t="s">
        <v>1071</v>
      </c>
      <c r="DF2135" s="8"/>
      <c r="DG2135" s="8"/>
      <c r="DH2135" s="8"/>
      <c r="DI2135" s="8"/>
      <c r="DJ2135" s="8"/>
      <c r="DK2135" s="8"/>
      <c r="DL2135" s="8"/>
      <c r="DM2135" s="8"/>
      <c r="DN2135" s="8"/>
      <c r="DO2135" s="8"/>
      <c r="DP2135" s="100"/>
      <c r="DQ2135" s="8"/>
      <c r="DR2135" s="8"/>
      <c r="DS2135" s="8"/>
      <c r="DT2135" s="8"/>
    </row>
    <row r="2136" spans="1:124">
      <c r="A2136" s="115"/>
      <c r="B2136" s="89">
        <v>2133</v>
      </c>
      <c r="C2136" s="8"/>
      <c r="D2136" s="8"/>
      <c r="E2136" s="8" t="s">
        <v>1071</v>
      </c>
      <c r="F2136" s="8" t="s">
        <v>7077</v>
      </c>
      <c r="G2136" s="8"/>
      <c r="H2136" s="8"/>
      <c r="I2136" s="8"/>
      <c r="J2136" s="8"/>
      <c r="K2136" s="8"/>
      <c r="L2136" s="8"/>
      <c r="M2136" s="8"/>
      <c r="N2136" s="8"/>
      <c r="O2136" s="8"/>
      <c r="P2136" s="8" t="s">
        <v>4843</v>
      </c>
      <c r="Q2136" s="158" t="s">
        <v>7130</v>
      </c>
      <c r="R2136" s="8"/>
      <c r="S2136" s="8"/>
      <c r="T2136" s="8"/>
      <c r="U2136" s="8"/>
      <c r="V2136" s="8"/>
      <c r="W2136" s="8"/>
      <c r="X2136" s="8"/>
      <c r="Y2136" s="8"/>
      <c r="Z2136" s="8"/>
      <c r="AA2136" s="8"/>
      <c r="AB2136" s="8"/>
      <c r="AC2136" s="8" t="str">
        <f t="shared" si="339"/>
        <v>NO</v>
      </c>
      <c r="AD2136" s="8" t="str">
        <f t="shared" si="340"/>
        <v>DNC,,,,,,,,,,,,,</v>
      </c>
      <c r="AE2136" s="8"/>
      <c r="AF2136" s="8"/>
      <c r="AG2136" s="115"/>
      <c r="AH2136" s="8" t="s">
        <v>4845</v>
      </c>
      <c r="AI2136" s="8" t="s">
        <v>4845</v>
      </c>
      <c r="AJ2136" s="115"/>
      <c r="AK2136" s="115"/>
      <c r="AL2136" s="115"/>
      <c r="AM2136" s="115"/>
      <c r="AN2136" s="115"/>
      <c r="AO2136" s="115"/>
      <c r="AP2136" s="115"/>
      <c r="AQ2136" s="115"/>
      <c r="AR2136" s="115"/>
      <c r="AS2136" s="115"/>
      <c r="AT2136" s="115"/>
      <c r="AU2136" s="115"/>
      <c r="AV2136" s="115"/>
      <c r="AW2136" s="115"/>
      <c r="AX2136" s="115"/>
      <c r="AY2136" s="115"/>
      <c r="AZ2136" s="115"/>
      <c r="BA2136" s="115"/>
      <c r="BB2136" s="115"/>
      <c r="BC2136" s="115"/>
      <c r="BD2136" s="115"/>
      <c r="BE2136" s="115"/>
      <c r="BF2136" s="115"/>
      <c r="BG2136" s="115"/>
      <c r="BH2136" s="115"/>
      <c r="BI2136" s="115"/>
      <c r="BJ2136" s="115"/>
      <c r="BK2136" s="115"/>
      <c r="BL2136" s="115"/>
      <c r="BM2136" s="115"/>
      <c r="BN2136" s="115"/>
      <c r="BO2136" s="8"/>
      <c r="BP2136" s="8"/>
      <c r="BQ2136" s="8"/>
      <c r="BR2136" s="8"/>
      <c r="BS2136" s="8"/>
      <c r="BT2136" s="8"/>
      <c r="BU2136" s="8"/>
      <c r="BV2136" s="8"/>
      <c r="BW2136" s="8"/>
      <c r="BX2136" s="8"/>
      <c r="BY2136" s="8"/>
      <c r="BZ2136" s="8"/>
      <c r="CA2136" s="8"/>
      <c r="CB2136" s="8"/>
      <c r="CC2136" s="8"/>
      <c r="CD2136" s="100"/>
      <c r="CE2136" s="8" t="str">
        <f t="shared" si="338"/>
        <v>DNC</v>
      </c>
      <c r="CF2136" s="8" t="str">
        <f t="shared" si="341"/>
        <v>DNC</v>
      </c>
      <c r="CG2136" s="8" t="str">
        <f t="shared" si="342"/>
        <v>DNC</v>
      </c>
      <c r="CH2136" s="8" t="str">
        <f t="shared" si="343"/>
        <v>DNC</v>
      </c>
      <c r="CI2136" s="8">
        <v>1</v>
      </c>
      <c r="CJ2136" s="8" t="s">
        <v>1071</v>
      </c>
      <c r="CK2136" s="8"/>
      <c r="CL2136" s="8"/>
      <c r="CM2136" s="8"/>
      <c r="CN2136" s="8"/>
      <c r="CO2136" s="8"/>
      <c r="CP2136" s="8"/>
      <c r="CQ2136" s="8"/>
      <c r="CR2136" s="8"/>
      <c r="CS2136" s="8"/>
      <c r="CT2136" s="8"/>
      <c r="CU2136" s="100"/>
      <c r="CV2136" s="8"/>
      <c r="CW2136" s="152"/>
      <c r="CY2136" s="100"/>
      <c r="CZ2136" s="8" t="str">
        <f t="shared" si="344"/>
        <v>DNC</v>
      </c>
      <c r="DA2136" s="8" t="str">
        <f t="shared" si="345"/>
        <v>DNC</v>
      </c>
      <c r="DB2136" s="8" t="str">
        <f t="shared" si="346"/>
        <v>DNC</v>
      </c>
      <c r="DC2136" s="8" t="str">
        <f t="shared" si="347"/>
        <v>DNC</v>
      </c>
      <c r="DD2136" s="8">
        <v>1</v>
      </c>
      <c r="DE2136" s="8" t="s">
        <v>1071</v>
      </c>
      <c r="DF2136" s="8"/>
      <c r="DG2136" s="8"/>
      <c r="DH2136" s="8"/>
      <c r="DI2136" s="8"/>
      <c r="DJ2136" s="8"/>
      <c r="DK2136" s="8"/>
      <c r="DL2136" s="8"/>
      <c r="DM2136" s="8"/>
      <c r="DN2136" s="8"/>
      <c r="DO2136" s="8"/>
      <c r="DP2136" s="100"/>
      <c r="DQ2136" s="8"/>
      <c r="DR2136" s="8"/>
      <c r="DS2136" s="8"/>
      <c r="DT2136" s="8"/>
    </row>
    <row r="2137" spans="1:124">
      <c r="A2137" s="115"/>
      <c r="B2137" s="89">
        <v>2134</v>
      </c>
      <c r="C2137" s="8"/>
      <c r="D2137" s="8"/>
      <c r="E2137" s="8" t="s">
        <v>1071</v>
      </c>
      <c r="F2137" s="8" t="s">
        <v>3269</v>
      </c>
      <c r="G2137" s="8"/>
      <c r="H2137" s="8"/>
      <c r="I2137" s="8"/>
      <c r="J2137" s="8"/>
      <c r="K2137" s="8"/>
      <c r="L2137" s="8"/>
      <c r="M2137" s="8"/>
      <c r="N2137" s="8"/>
      <c r="O2137" s="8"/>
      <c r="P2137" s="8" t="s">
        <v>4843</v>
      </c>
      <c r="Q2137" s="158" t="s">
        <v>7130</v>
      </c>
      <c r="R2137" s="8"/>
      <c r="S2137" s="8"/>
      <c r="T2137" s="8"/>
      <c r="U2137" s="8"/>
      <c r="V2137" s="8"/>
      <c r="W2137" s="8"/>
      <c r="X2137" s="8"/>
      <c r="Y2137" s="8"/>
      <c r="Z2137" s="8"/>
      <c r="AA2137" s="8"/>
      <c r="AB2137" s="8"/>
      <c r="AC2137" s="8" t="str">
        <f t="shared" si="339"/>
        <v>NO</v>
      </c>
      <c r="AD2137" s="8" t="str">
        <f t="shared" si="340"/>
        <v>DNC,,,,,,,,,,,,,</v>
      </c>
      <c r="AE2137" s="8"/>
      <c r="AF2137" s="8"/>
      <c r="AG2137" s="115"/>
      <c r="AH2137" s="8" t="s">
        <v>4845</v>
      </c>
      <c r="AI2137" s="8" t="s">
        <v>4845</v>
      </c>
      <c r="AJ2137" s="115"/>
      <c r="AK2137" s="115"/>
      <c r="AL2137" s="115"/>
      <c r="AM2137" s="115"/>
      <c r="AN2137" s="115"/>
      <c r="AO2137" s="115"/>
      <c r="AP2137" s="115"/>
      <c r="AQ2137" s="115"/>
      <c r="AR2137" s="115"/>
      <c r="AS2137" s="115"/>
      <c r="AT2137" s="115"/>
      <c r="AU2137" s="115"/>
      <c r="AV2137" s="115"/>
      <c r="AW2137" s="115"/>
      <c r="AX2137" s="115"/>
      <c r="AY2137" s="115"/>
      <c r="AZ2137" s="115"/>
      <c r="BA2137" s="115"/>
      <c r="BB2137" s="115"/>
      <c r="BC2137" s="115"/>
      <c r="BD2137" s="115"/>
      <c r="BE2137" s="115"/>
      <c r="BF2137" s="115"/>
      <c r="BG2137" s="115"/>
      <c r="BH2137" s="115"/>
      <c r="BI2137" s="115"/>
      <c r="BJ2137" s="115"/>
      <c r="BK2137" s="115"/>
      <c r="BL2137" s="115"/>
      <c r="BM2137" s="115"/>
      <c r="BN2137" s="115"/>
      <c r="BO2137" s="8"/>
      <c r="BP2137" s="8"/>
      <c r="BQ2137" s="8"/>
      <c r="BR2137" s="8"/>
      <c r="BS2137" s="8"/>
      <c r="BT2137" s="8"/>
      <c r="BU2137" s="8"/>
      <c r="BV2137" s="8"/>
      <c r="BW2137" s="8"/>
      <c r="BX2137" s="8"/>
      <c r="BY2137" s="8"/>
      <c r="BZ2137" s="8"/>
      <c r="CA2137" s="8"/>
      <c r="CB2137" s="8"/>
      <c r="CC2137" s="8"/>
      <c r="CD2137" s="100"/>
      <c r="CE2137" s="8" t="str">
        <f t="shared" si="338"/>
        <v>DNC</v>
      </c>
      <c r="CF2137" s="8" t="str">
        <f t="shared" si="341"/>
        <v>DNC</v>
      </c>
      <c r="CG2137" s="8" t="str">
        <f t="shared" si="342"/>
        <v>DNC</v>
      </c>
      <c r="CH2137" s="8" t="str">
        <f t="shared" si="343"/>
        <v>DNC</v>
      </c>
      <c r="CI2137" s="8">
        <v>1</v>
      </c>
      <c r="CJ2137" s="8" t="s">
        <v>1071</v>
      </c>
      <c r="CK2137" s="8"/>
      <c r="CL2137" s="8"/>
      <c r="CM2137" s="8"/>
      <c r="CN2137" s="8"/>
      <c r="CO2137" s="8"/>
      <c r="CP2137" s="8"/>
      <c r="CQ2137" s="8"/>
      <c r="CR2137" s="8"/>
      <c r="CS2137" s="8"/>
      <c r="CT2137" s="8"/>
      <c r="CU2137" s="100"/>
      <c r="CV2137" s="8"/>
      <c r="CW2137" s="152"/>
      <c r="CY2137" s="100"/>
      <c r="CZ2137" s="8" t="str">
        <f t="shared" si="344"/>
        <v>DNC</v>
      </c>
      <c r="DA2137" s="8" t="str">
        <f t="shared" si="345"/>
        <v>DNC</v>
      </c>
      <c r="DB2137" s="8" t="str">
        <f t="shared" si="346"/>
        <v>DNC</v>
      </c>
      <c r="DC2137" s="8" t="str">
        <f t="shared" si="347"/>
        <v>DNC</v>
      </c>
      <c r="DD2137" s="8">
        <v>1</v>
      </c>
      <c r="DE2137" s="8" t="s">
        <v>1071</v>
      </c>
      <c r="DF2137" s="8"/>
      <c r="DG2137" s="8"/>
      <c r="DH2137" s="8"/>
      <c r="DI2137" s="8"/>
      <c r="DJ2137" s="8"/>
      <c r="DK2137" s="8"/>
      <c r="DL2137" s="8"/>
      <c r="DM2137" s="8"/>
      <c r="DN2137" s="8"/>
      <c r="DO2137" s="8"/>
      <c r="DP2137" s="100"/>
      <c r="DQ2137" s="8"/>
      <c r="DR2137" s="8"/>
      <c r="DS2137" s="8"/>
      <c r="DT2137" s="8"/>
    </row>
    <row r="2138" spans="1:124">
      <c r="A2138" s="115"/>
      <c r="B2138" s="89">
        <v>2135</v>
      </c>
      <c r="C2138" s="8"/>
      <c r="D2138" s="8"/>
      <c r="E2138" s="8" t="s">
        <v>1071</v>
      </c>
      <c r="F2138" s="8" t="s">
        <v>7080</v>
      </c>
      <c r="G2138" s="8"/>
      <c r="H2138" s="8"/>
      <c r="I2138" s="8"/>
      <c r="J2138" s="8"/>
      <c r="K2138" s="8"/>
      <c r="L2138" s="8"/>
      <c r="M2138" s="8"/>
      <c r="N2138" s="8"/>
      <c r="O2138" s="8"/>
      <c r="P2138" s="8" t="s">
        <v>4843</v>
      </c>
      <c r="Q2138" s="158" t="s">
        <v>7130</v>
      </c>
      <c r="R2138" s="8"/>
      <c r="S2138" s="8"/>
      <c r="T2138" s="8"/>
      <c r="U2138" s="8"/>
      <c r="V2138" s="8"/>
      <c r="W2138" s="8"/>
      <c r="X2138" s="8"/>
      <c r="Y2138" s="8"/>
      <c r="Z2138" s="8"/>
      <c r="AA2138" s="8"/>
      <c r="AB2138" s="8"/>
      <c r="AC2138" s="8" t="str">
        <f t="shared" si="339"/>
        <v>NO</v>
      </c>
      <c r="AD2138" s="8" t="str">
        <f t="shared" si="340"/>
        <v>DNC,,,,,,,,,,,,,</v>
      </c>
      <c r="AE2138" s="8"/>
      <c r="AF2138" s="8"/>
      <c r="AG2138" s="115"/>
      <c r="AH2138" s="8" t="s">
        <v>4845</v>
      </c>
      <c r="AI2138" s="8" t="s">
        <v>4845</v>
      </c>
      <c r="AJ2138" s="115"/>
      <c r="AK2138" s="115"/>
      <c r="AL2138" s="115"/>
      <c r="AM2138" s="115"/>
      <c r="AN2138" s="115"/>
      <c r="AO2138" s="115"/>
      <c r="AP2138" s="115"/>
      <c r="AQ2138" s="115"/>
      <c r="AR2138" s="115"/>
      <c r="AS2138" s="115"/>
      <c r="AT2138" s="115"/>
      <c r="AU2138" s="115"/>
      <c r="AV2138" s="115"/>
      <c r="AW2138" s="115"/>
      <c r="AX2138" s="115"/>
      <c r="AY2138" s="115"/>
      <c r="AZ2138" s="115"/>
      <c r="BA2138" s="115"/>
      <c r="BB2138" s="115"/>
      <c r="BC2138" s="115"/>
      <c r="BD2138" s="115"/>
      <c r="BE2138" s="115"/>
      <c r="BF2138" s="115"/>
      <c r="BG2138" s="115"/>
      <c r="BH2138" s="115"/>
      <c r="BI2138" s="115"/>
      <c r="BJ2138" s="115"/>
      <c r="BK2138" s="115"/>
      <c r="BL2138" s="115"/>
      <c r="BM2138" s="115"/>
      <c r="BN2138" s="115"/>
      <c r="BO2138" s="8"/>
      <c r="BP2138" s="8"/>
      <c r="BQ2138" s="8"/>
      <c r="BR2138" s="8"/>
      <c r="BS2138" s="8"/>
      <c r="BT2138" s="8"/>
      <c r="BU2138" s="8"/>
      <c r="BV2138" s="8"/>
      <c r="BW2138" s="8"/>
      <c r="BX2138" s="8"/>
      <c r="BY2138" s="8"/>
      <c r="BZ2138" s="8"/>
      <c r="CA2138" s="8"/>
      <c r="CB2138" s="8"/>
      <c r="CC2138" s="8"/>
      <c r="CD2138" s="100"/>
      <c r="CE2138" s="8" t="str">
        <f t="shared" si="338"/>
        <v>DNC</v>
      </c>
      <c r="CF2138" s="8" t="str">
        <f t="shared" si="341"/>
        <v>DNC</v>
      </c>
      <c r="CG2138" s="8" t="str">
        <f t="shared" si="342"/>
        <v>DNC</v>
      </c>
      <c r="CH2138" s="8" t="str">
        <f t="shared" si="343"/>
        <v>DNC</v>
      </c>
      <c r="CI2138" s="8">
        <v>1</v>
      </c>
      <c r="CJ2138" s="8" t="s">
        <v>1071</v>
      </c>
      <c r="CK2138" s="8" t="s">
        <v>45</v>
      </c>
      <c r="CL2138" s="8"/>
      <c r="CM2138" s="8"/>
      <c r="CN2138" s="8"/>
      <c r="CO2138" s="8"/>
      <c r="CP2138" s="8"/>
      <c r="CQ2138" s="8"/>
      <c r="CR2138" s="8"/>
      <c r="CS2138" s="8"/>
      <c r="CT2138" s="8"/>
      <c r="CU2138" s="100"/>
      <c r="CV2138" s="8"/>
      <c r="CW2138" s="152"/>
      <c r="CY2138" s="100"/>
      <c r="CZ2138" s="8" t="str">
        <f t="shared" si="344"/>
        <v>DNC</v>
      </c>
      <c r="DA2138" s="8" t="str">
        <f t="shared" si="345"/>
        <v>DNC</v>
      </c>
      <c r="DB2138" s="8" t="str">
        <f t="shared" si="346"/>
        <v>DNC</v>
      </c>
      <c r="DC2138" s="8" t="str">
        <f t="shared" si="347"/>
        <v>DNC</v>
      </c>
      <c r="DD2138" s="8">
        <v>1</v>
      </c>
      <c r="DE2138" s="8" t="s">
        <v>1071</v>
      </c>
      <c r="DF2138" s="8" t="s">
        <v>45</v>
      </c>
      <c r="DG2138" s="8"/>
      <c r="DH2138" s="8"/>
      <c r="DI2138" s="8"/>
      <c r="DJ2138" s="8"/>
      <c r="DK2138" s="8"/>
      <c r="DL2138" s="8"/>
      <c r="DM2138" s="8"/>
      <c r="DN2138" s="8"/>
      <c r="DO2138" s="8"/>
      <c r="DP2138" s="100"/>
      <c r="DQ2138" s="8"/>
      <c r="DR2138" s="8"/>
      <c r="DS2138" s="8"/>
      <c r="DT2138" s="8"/>
    </row>
    <row r="2139" spans="1:124">
      <c r="A2139" s="115"/>
      <c r="B2139" s="89">
        <v>2136</v>
      </c>
      <c r="C2139" s="8"/>
      <c r="D2139" s="8"/>
      <c r="E2139" s="8" t="s">
        <v>1071</v>
      </c>
      <c r="F2139" s="8" t="s">
        <v>7034</v>
      </c>
      <c r="G2139" s="8"/>
      <c r="H2139" s="8"/>
      <c r="I2139" s="8"/>
      <c r="J2139" s="8"/>
      <c r="K2139" s="8"/>
      <c r="L2139" s="8"/>
      <c r="M2139" s="8"/>
      <c r="N2139" s="8"/>
      <c r="O2139" s="8"/>
      <c r="P2139" s="8" t="s">
        <v>4843</v>
      </c>
      <c r="Q2139" s="158" t="s">
        <v>7130</v>
      </c>
      <c r="R2139" s="8"/>
      <c r="S2139" s="8"/>
      <c r="T2139" s="8"/>
      <c r="U2139" s="8"/>
      <c r="V2139" s="8"/>
      <c r="W2139" s="8"/>
      <c r="X2139" s="8"/>
      <c r="Y2139" s="8"/>
      <c r="Z2139" s="8"/>
      <c r="AA2139" s="8"/>
      <c r="AB2139" s="8"/>
      <c r="AC2139" s="8" t="str">
        <f t="shared" si="339"/>
        <v>NO</v>
      </c>
      <c r="AD2139" s="8" t="str">
        <f t="shared" si="340"/>
        <v>DNC,,,,,,,,,,,,,</v>
      </c>
      <c r="AE2139" s="8"/>
      <c r="AF2139" s="8"/>
      <c r="AG2139" s="115"/>
      <c r="AH2139" s="8" t="s">
        <v>4845</v>
      </c>
      <c r="AI2139" s="8" t="s">
        <v>4845</v>
      </c>
      <c r="AJ2139" s="115"/>
      <c r="AK2139" s="115"/>
      <c r="AL2139" s="115"/>
      <c r="AM2139" s="115"/>
      <c r="AN2139" s="115"/>
      <c r="AO2139" s="115"/>
      <c r="AP2139" s="115"/>
      <c r="AQ2139" s="115"/>
      <c r="AR2139" s="115"/>
      <c r="AS2139" s="115"/>
      <c r="AT2139" s="115"/>
      <c r="AU2139" s="115"/>
      <c r="AV2139" s="115"/>
      <c r="AW2139" s="115"/>
      <c r="AX2139" s="115"/>
      <c r="AY2139" s="115"/>
      <c r="AZ2139" s="115"/>
      <c r="BA2139" s="115"/>
      <c r="BB2139" s="115"/>
      <c r="BC2139" s="115"/>
      <c r="BD2139" s="115"/>
      <c r="BE2139" s="115"/>
      <c r="BF2139" s="115"/>
      <c r="BG2139" s="115"/>
      <c r="BH2139" s="115"/>
      <c r="BI2139" s="115"/>
      <c r="BJ2139" s="115"/>
      <c r="BK2139" s="115"/>
      <c r="BL2139" s="115"/>
      <c r="BM2139" s="115"/>
      <c r="BN2139" s="115"/>
      <c r="BO2139" s="8"/>
      <c r="BP2139" s="8"/>
      <c r="BQ2139" s="8"/>
      <c r="BR2139" s="8"/>
      <c r="BS2139" s="8"/>
      <c r="BT2139" s="8"/>
      <c r="BU2139" s="8"/>
      <c r="BV2139" s="8"/>
      <c r="BW2139" s="8"/>
      <c r="BX2139" s="8"/>
      <c r="BY2139" s="8"/>
      <c r="BZ2139" s="8"/>
      <c r="CA2139" s="8"/>
      <c r="CB2139" s="8"/>
      <c r="CC2139" s="8"/>
      <c r="CD2139" s="100"/>
      <c r="CE2139" s="8" t="str">
        <f t="shared" si="338"/>
        <v>DNC</v>
      </c>
      <c r="CF2139" s="8" t="str">
        <f t="shared" si="341"/>
        <v>DNC</v>
      </c>
      <c r="CG2139" s="8" t="str">
        <f t="shared" si="342"/>
        <v>DNC</v>
      </c>
      <c r="CH2139" s="8" t="str">
        <f t="shared" si="343"/>
        <v>DNC</v>
      </c>
      <c r="CI2139" s="8">
        <v>1</v>
      </c>
      <c r="CJ2139" s="8" t="s">
        <v>1071</v>
      </c>
      <c r="CK2139" s="8" t="s">
        <v>45</v>
      </c>
      <c r="CL2139" s="8"/>
      <c r="CM2139" s="8"/>
      <c r="CN2139" s="8"/>
      <c r="CO2139" s="8"/>
      <c r="CP2139" s="8"/>
      <c r="CQ2139" s="8"/>
      <c r="CR2139" s="8"/>
      <c r="CS2139" s="8"/>
      <c r="CT2139" s="8"/>
      <c r="CU2139" s="100"/>
      <c r="CV2139" s="8"/>
      <c r="CW2139" s="152"/>
      <c r="CY2139" s="100"/>
      <c r="CZ2139" s="8" t="str">
        <f t="shared" si="344"/>
        <v>DNC</v>
      </c>
      <c r="DA2139" s="8" t="str">
        <f t="shared" si="345"/>
        <v>DNC</v>
      </c>
      <c r="DB2139" s="8" t="str">
        <f t="shared" si="346"/>
        <v>DNC</v>
      </c>
      <c r="DC2139" s="8" t="str">
        <f t="shared" si="347"/>
        <v>DNC</v>
      </c>
      <c r="DD2139" s="8">
        <v>1</v>
      </c>
      <c r="DE2139" s="8" t="s">
        <v>1071</v>
      </c>
      <c r="DF2139" s="8" t="s">
        <v>45</v>
      </c>
      <c r="DG2139" s="8"/>
      <c r="DH2139" s="8"/>
      <c r="DI2139" s="8"/>
      <c r="DJ2139" s="8"/>
      <c r="DK2139" s="8"/>
      <c r="DL2139" s="8"/>
      <c r="DM2139" s="8"/>
      <c r="DN2139" s="8"/>
      <c r="DO2139" s="8"/>
      <c r="DP2139" s="100"/>
      <c r="DQ2139" s="8"/>
      <c r="DR2139" s="8"/>
      <c r="DS2139" s="8"/>
      <c r="DT2139" s="8"/>
    </row>
    <row r="2140" spans="1:124">
      <c r="A2140" s="115"/>
      <c r="B2140" s="89">
        <v>2137</v>
      </c>
      <c r="C2140" s="8"/>
      <c r="D2140" s="8"/>
      <c r="E2140" s="8" t="s">
        <v>1071</v>
      </c>
      <c r="F2140" s="8" t="s">
        <v>7089</v>
      </c>
      <c r="G2140" s="8"/>
      <c r="H2140" s="8"/>
      <c r="I2140" s="8"/>
      <c r="J2140" s="8"/>
      <c r="K2140" s="8"/>
      <c r="L2140" s="8"/>
      <c r="M2140" s="8"/>
      <c r="N2140" s="8"/>
      <c r="O2140" s="8"/>
      <c r="P2140" s="8" t="s">
        <v>4843</v>
      </c>
      <c r="Q2140" s="158" t="s">
        <v>7130</v>
      </c>
      <c r="R2140" s="8"/>
      <c r="S2140" s="8"/>
      <c r="T2140" s="8"/>
      <c r="U2140" s="8"/>
      <c r="V2140" s="8"/>
      <c r="W2140" s="8"/>
      <c r="X2140" s="8"/>
      <c r="Y2140" s="8"/>
      <c r="Z2140" s="8"/>
      <c r="AA2140" s="8"/>
      <c r="AB2140" s="8"/>
      <c r="AC2140" s="8" t="str">
        <f t="shared" si="339"/>
        <v>NO</v>
      </c>
      <c r="AD2140" s="8" t="str">
        <f t="shared" si="340"/>
        <v>DNC,,,,,,,,,,,,,</v>
      </c>
      <c r="AE2140" s="8"/>
      <c r="AF2140" s="8"/>
      <c r="AG2140" s="115"/>
      <c r="AH2140" s="8" t="s">
        <v>4845</v>
      </c>
      <c r="AI2140" s="8" t="s">
        <v>4845</v>
      </c>
      <c r="AJ2140" s="115"/>
      <c r="AK2140" s="115"/>
      <c r="AL2140" s="115"/>
      <c r="AM2140" s="115"/>
      <c r="AN2140" s="115"/>
      <c r="AO2140" s="115"/>
      <c r="AP2140" s="115"/>
      <c r="AQ2140" s="115"/>
      <c r="AR2140" s="115"/>
      <c r="AS2140" s="115"/>
      <c r="AT2140" s="115"/>
      <c r="AU2140" s="115"/>
      <c r="AV2140" s="115"/>
      <c r="AW2140" s="115"/>
      <c r="AX2140" s="115"/>
      <c r="AY2140" s="115"/>
      <c r="AZ2140" s="115"/>
      <c r="BA2140" s="115"/>
      <c r="BB2140" s="115"/>
      <c r="BC2140" s="115"/>
      <c r="BD2140" s="115"/>
      <c r="BE2140" s="115"/>
      <c r="BF2140" s="115"/>
      <c r="BG2140" s="115"/>
      <c r="BH2140" s="115"/>
      <c r="BI2140" s="115"/>
      <c r="BJ2140" s="115"/>
      <c r="BK2140" s="115"/>
      <c r="BL2140" s="115"/>
      <c r="BM2140" s="115"/>
      <c r="BN2140" s="115"/>
      <c r="BO2140" s="8"/>
      <c r="BP2140" s="8"/>
      <c r="BQ2140" s="8"/>
      <c r="BR2140" s="8"/>
      <c r="BS2140" s="8"/>
      <c r="BT2140" s="8"/>
      <c r="BU2140" s="8"/>
      <c r="BV2140" s="8"/>
      <c r="BW2140" s="8"/>
      <c r="BX2140" s="8"/>
      <c r="BY2140" s="8"/>
      <c r="BZ2140" s="8"/>
      <c r="CA2140" s="8"/>
      <c r="CB2140" s="8"/>
      <c r="CC2140" s="8"/>
      <c r="CD2140" s="100"/>
      <c r="CE2140" s="8" t="str">
        <f t="shared" si="338"/>
        <v>DNC</v>
      </c>
      <c r="CF2140" s="8" t="str">
        <f t="shared" si="341"/>
        <v>DNC</v>
      </c>
      <c r="CG2140" s="8" t="str">
        <f t="shared" si="342"/>
        <v>DNC</v>
      </c>
      <c r="CH2140" s="8" t="str">
        <f t="shared" si="343"/>
        <v>DNC</v>
      </c>
      <c r="CI2140" s="8">
        <v>1</v>
      </c>
      <c r="CJ2140" s="8" t="s">
        <v>1071</v>
      </c>
      <c r="CK2140" s="8" t="s">
        <v>45</v>
      </c>
      <c r="CL2140" s="8"/>
      <c r="CM2140" s="8"/>
      <c r="CN2140" s="8"/>
      <c r="CO2140" s="8"/>
      <c r="CP2140" s="8"/>
      <c r="CQ2140" s="8"/>
      <c r="CR2140" s="8"/>
      <c r="CS2140" s="8"/>
      <c r="CT2140" s="8"/>
      <c r="CU2140" s="100"/>
      <c r="CV2140" s="8"/>
      <c r="CW2140" s="152"/>
      <c r="CY2140" s="100"/>
      <c r="CZ2140" s="8" t="str">
        <f t="shared" si="344"/>
        <v>DNC</v>
      </c>
      <c r="DA2140" s="8" t="str">
        <f t="shared" si="345"/>
        <v>DNC</v>
      </c>
      <c r="DB2140" s="8" t="str">
        <f t="shared" si="346"/>
        <v>DNC</v>
      </c>
      <c r="DC2140" s="8" t="str">
        <f t="shared" si="347"/>
        <v>DNC</v>
      </c>
      <c r="DD2140" s="8">
        <v>1</v>
      </c>
      <c r="DE2140" s="8" t="s">
        <v>1071</v>
      </c>
      <c r="DF2140" s="8" t="s">
        <v>45</v>
      </c>
      <c r="DG2140" s="8"/>
      <c r="DH2140" s="8"/>
      <c r="DI2140" s="8"/>
      <c r="DJ2140" s="8"/>
      <c r="DK2140" s="8"/>
      <c r="DL2140" s="8"/>
      <c r="DM2140" s="8"/>
      <c r="DN2140" s="8"/>
      <c r="DO2140" s="8"/>
      <c r="DP2140" s="100"/>
      <c r="DQ2140" s="8"/>
      <c r="DR2140" s="8"/>
      <c r="DS2140" s="8"/>
      <c r="DT2140" s="8"/>
    </row>
    <row r="2141" spans="1:124">
      <c r="A2141" s="115"/>
      <c r="B2141" s="89">
        <v>2138</v>
      </c>
      <c r="C2141" s="8"/>
      <c r="D2141" s="8"/>
      <c r="E2141" s="8" t="s">
        <v>1071</v>
      </c>
      <c r="F2141" s="8" t="s">
        <v>4149</v>
      </c>
      <c r="G2141" s="8"/>
      <c r="H2141" s="8"/>
      <c r="I2141" s="8"/>
      <c r="J2141" s="8"/>
      <c r="K2141" s="8"/>
      <c r="L2141" s="8"/>
      <c r="M2141" s="8"/>
      <c r="N2141" s="8"/>
      <c r="O2141" s="8"/>
      <c r="P2141" s="8" t="s">
        <v>4843</v>
      </c>
      <c r="Q2141" s="158" t="s">
        <v>7130</v>
      </c>
      <c r="R2141" s="8"/>
      <c r="S2141" s="8"/>
      <c r="T2141" s="8"/>
      <c r="U2141" s="8"/>
      <c r="V2141" s="8"/>
      <c r="W2141" s="8"/>
      <c r="X2141" s="8"/>
      <c r="Y2141" s="8"/>
      <c r="Z2141" s="8"/>
      <c r="AA2141" s="8"/>
      <c r="AB2141" s="8"/>
      <c r="AC2141" s="8" t="str">
        <f t="shared" si="339"/>
        <v>NO</v>
      </c>
      <c r="AD2141" s="8" t="str">
        <f t="shared" si="340"/>
        <v>DNC,,,,,,,,,,,,,</v>
      </c>
      <c r="AE2141" s="8"/>
      <c r="AF2141" s="8"/>
      <c r="AG2141" s="115"/>
      <c r="AH2141" s="8" t="s">
        <v>4845</v>
      </c>
      <c r="AI2141" s="8" t="s">
        <v>4845</v>
      </c>
      <c r="AJ2141" s="115"/>
      <c r="AK2141" s="115"/>
      <c r="AL2141" s="115"/>
      <c r="AM2141" s="115"/>
      <c r="AN2141" s="115"/>
      <c r="AO2141" s="115"/>
      <c r="AP2141" s="115"/>
      <c r="AQ2141" s="115"/>
      <c r="AR2141" s="115"/>
      <c r="AS2141" s="115"/>
      <c r="AT2141" s="115"/>
      <c r="AU2141" s="115"/>
      <c r="AV2141" s="115"/>
      <c r="AW2141" s="115"/>
      <c r="AX2141" s="115"/>
      <c r="AY2141" s="115"/>
      <c r="AZ2141" s="115"/>
      <c r="BA2141" s="115"/>
      <c r="BB2141" s="115"/>
      <c r="BC2141" s="115"/>
      <c r="BD2141" s="115"/>
      <c r="BE2141" s="115"/>
      <c r="BF2141" s="115"/>
      <c r="BG2141" s="115"/>
      <c r="BH2141" s="115"/>
      <c r="BI2141" s="115"/>
      <c r="BJ2141" s="115"/>
      <c r="BK2141" s="115"/>
      <c r="BL2141" s="115"/>
      <c r="BM2141" s="115"/>
      <c r="BN2141" s="115"/>
      <c r="BO2141" s="8"/>
      <c r="BP2141" s="8"/>
      <c r="BQ2141" s="8"/>
      <c r="BR2141" s="8"/>
      <c r="BS2141" s="8"/>
      <c r="BT2141" s="8"/>
      <c r="BU2141" s="8"/>
      <c r="BV2141" s="8"/>
      <c r="BW2141" s="8"/>
      <c r="BX2141" s="8"/>
      <c r="BY2141" s="8"/>
      <c r="BZ2141" s="8"/>
      <c r="CA2141" s="8"/>
      <c r="CB2141" s="8"/>
      <c r="CC2141" s="8"/>
      <c r="CD2141" s="100"/>
      <c r="CE2141" s="8" t="str">
        <f t="shared" si="338"/>
        <v>DNC</v>
      </c>
      <c r="CF2141" s="8" t="str">
        <f t="shared" si="341"/>
        <v>DNC</v>
      </c>
      <c r="CG2141" s="8" t="str">
        <f t="shared" si="342"/>
        <v>DNC</v>
      </c>
      <c r="CH2141" s="8" t="str">
        <f t="shared" si="343"/>
        <v>DNC</v>
      </c>
      <c r="CI2141" s="8">
        <v>1</v>
      </c>
      <c r="CJ2141" s="8" t="s">
        <v>1071</v>
      </c>
      <c r="CK2141" s="8" t="s">
        <v>45</v>
      </c>
      <c r="CL2141" s="8"/>
      <c r="CM2141" s="8"/>
      <c r="CN2141" s="8"/>
      <c r="CO2141" s="8"/>
      <c r="CP2141" s="8"/>
      <c r="CQ2141" s="8"/>
      <c r="CR2141" s="8"/>
      <c r="CS2141" s="8"/>
      <c r="CT2141" s="8"/>
      <c r="CU2141" s="100"/>
      <c r="CV2141" s="8"/>
      <c r="CW2141" s="152"/>
      <c r="CY2141" s="100"/>
      <c r="CZ2141" s="8" t="str">
        <f t="shared" si="344"/>
        <v>DNC</v>
      </c>
      <c r="DA2141" s="8" t="str">
        <f t="shared" si="345"/>
        <v>DNC</v>
      </c>
      <c r="DB2141" s="8" t="str">
        <f t="shared" si="346"/>
        <v>DNC</v>
      </c>
      <c r="DC2141" s="8" t="str">
        <f t="shared" si="347"/>
        <v>DNC</v>
      </c>
      <c r="DD2141" s="8">
        <v>1</v>
      </c>
      <c r="DE2141" s="8" t="s">
        <v>1071</v>
      </c>
      <c r="DF2141" s="8" t="s">
        <v>45</v>
      </c>
      <c r="DG2141" s="8"/>
      <c r="DH2141" s="8"/>
      <c r="DI2141" s="8"/>
      <c r="DJ2141" s="8"/>
      <c r="DK2141" s="8"/>
      <c r="DL2141" s="8"/>
      <c r="DM2141" s="8"/>
      <c r="DN2141" s="8"/>
      <c r="DO2141" s="8"/>
      <c r="DP2141" s="100"/>
      <c r="DQ2141" s="8"/>
      <c r="DR2141" s="8"/>
      <c r="DS2141" s="8"/>
      <c r="DT2141" s="8"/>
    </row>
    <row r="2142" spans="1:124">
      <c r="A2142" s="115"/>
      <c r="B2142" s="89">
        <v>2139</v>
      </c>
      <c r="C2142" s="8"/>
      <c r="D2142" s="8"/>
      <c r="E2142" s="8" t="s">
        <v>1071</v>
      </c>
      <c r="F2142" s="8" t="s">
        <v>5342</v>
      </c>
      <c r="G2142" s="8"/>
      <c r="H2142" s="8"/>
      <c r="I2142" s="8"/>
      <c r="J2142" s="8"/>
      <c r="K2142" s="8"/>
      <c r="L2142" s="8"/>
      <c r="M2142" s="8"/>
      <c r="N2142" s="8"/>
      <c r="O2142" s="8"/>
      <c r="P2142" s="8" t="s">
        <v>4843</v>
      </c>
      <c r="Q2142" s="158" t="s">
        <v>7130</v>
      </c>
      <c r="R2142" s="8"/>
      <c r="S2142" s="8"/>
      <c r="T2142" s="8"/>
      <c r="U2142" s="8"/>
      <c r="V2142" s="8"/>
      <c r="W2142" s="8"/>
      <c r="X2142" s="8"/>
      <c r="Y2142" s="8"/>
      <c r="Z2142" s="8"/>
      <c r="AA2142" s="8"/>
      <c r="AB2142" s="8"/>
      <c r="AC2142" s="8" t="str">
        <f t="shared" si="339"/>
        <v>NO</v>
      </c>
      <c r="AD2142" s="8" t="str">
        <f t="shared" si="340"/>
        <v>DNC,,,,,,,,,,,,,</v>
      </c>
      <c r="AE2142" s="8"/>
      <c r="AF2142" s="8"/>
      <c r="AG2142" s="115"/>
      <c r="AH2142" s="8" t="s">
        <v>4845</v>
      </c>
      <c r="AI2142" s="8" t="s">
        <v>4845</v>
      </c>
      <c r="AJ2142" s="115"/>
      <c r="AK2142" s="115"/>
      <c r="AL2142" s="115"/>
      <c r="AM2142" s="115"/>
      <c r="AN2142" s="115"/>
      <c r="AO2142" s="115"/>
      <c r="AP2142" s="115"/>
      <c r="AQ2142" s="115"/>
      <c r="AR2142" s="115"/>
      <c r="AS2142" s="115"/>
      <c r="AT2142" s="115"/>
      <c r="AU2142" s="115"/>
      <c r="AV2142" s="115"/>
      <c r="AW2142" s="115"/>
      <c r="AX2142" s="115"/>
      <c r="AY2142" s="115"/>
      <c r="AZ2142" s="115"/>
      <c r="BA2142" s="115"/>
      <c r="BB2142" s="115"/>
      <c r="BC2142" s="115"/>
      <c r="BD2142" s="115"/>
      <c r="BE2142" s="115"/>
      <c r="BF2142" s="115"/>
      <c r="BG2142" s="115"/>
      <c r="BH2142" s="115"/>
      <c r="BI2142" s="115"/>
      <c r="BJ2142" s="115"/>
      <c r="BK2142" s="115"/>
      <c r="BL2142" s="115"/>
      <c r="BM2142" s="115"/>
      <c r="BN2142" s="115"/>
      <c r="BO2142" s="8"/>
      <c r="BP2142" s="8"/>
      <c r="BQ2142" s="8"/>
      <c r="BR2142" s="8"/>
      <c r="BS2142" s="8"/>
      <c r="BT2142" s="8"/>
      <c r="BU2142" s="8"/>
      <c r="BV2142" s="8"/>
      <c r="BW2142" s="8"/>
      <c r="BX2142" s="8"/>
      <c r="BY2142" s="8"/>
      <c r="BZ2142" s="8"/>
      <c r="CA2142" s="8"/>
      <c r="CB2142" s="8"/>
      <c r="CC2142" s="8"/>
      <c r="CD2142" s="100"/>
      <c r="CE2142" s="8" t="str">
        <f t="shared" si="338"/>
        <v>DNC</v>
      </c>
      <c r="CF2142" s="8" t="str">
        <f t="shared" si="341"/>
        <v>DNC</v>
      </c>
      <c r="CG2142" s="8" t="str">
        <f t="shared" si="342"/>
        <v>DNC</v>
      </c>
      <c r="CH2142" s="8" t="str">
        <f t="shared" si="343"/>
        <v>DNC</v>
      </c>
      <c r="CI2142" s="8">
        <v>1</v>
      </c>
      <c r="CJ2142" s="8" t="s">
        <v>1071</v>
      </c>
      <c r="CK2142" s="8" t="s">
        <v>45</v>
      </c>
      <c r="CL2142" s="8"/>
      <c r="CM2142" s="8"/>
      <c r="CN2142" s="8"/>
      <c r="CO2142" s="8"/>
      <c r="CP2142" s="8"/>
      <c r="CQ2142" s="8"/>
      <c r="CR2142" s="8"/>
      <c r="CS2142" s="8"/>
      <c r="CT2142" s="8"/>
      <c r="CU2142" s="100"/>
      <c r="CV2142" s="8"/>
      <c r="CW2142" s="152"/>
      <c r="CY2142" s="100"/>
      <c r="CZ2142" s="8" t="str">
        <f t="shared" si="344"/>
        <v>DNC</v>
      </c>
      <c r="DA2142" s="8" t="str">
        <f t="shared" si="345"/>
        <v>DNC</v>
      </c>
      <c r="DB2142" s="8" t="str">
        <f t="shared" si="346"/>
        <v>DNC</v>
      </c>
      <c r="DC2142" s="8" t="str">
        <f t="shared" si="347"/>
        <v>DNC</v>
      </c>
      <c r="DD2142" s="8">
        <v>1</v>
      </c>
      <c r="DE2142" s="8" t="s">
        <v>1071</v>
      </c>
      <c r="DF2142" s="8" t="s">
        <v>45</v>
      </c>
      <c r="DG2142" s="8"/>
      <c r="DH2142" s="8"/>
      <c r="DI2142" s="8"/>
      <c r="DJ2142" s="8"/>
      <c r="DK2142" s="8"/>
      <c r="DL2142" s="8"/>
      <c r="DM2142" s="8"/>
      <c r="DN2142" s="8"/>
      <c r="DO2142" s="8"/>
      <c r="DP2142" s="100"/>
      <c r="DQ2142" s="8"/>
      <c r="DR2142" s="8"/>
      <c r="DS2142" s="8"/>
      <c r="DT2142" s="8"/>
    </row>
    <row r="2143" spans="1:124">
      <c r="A2143" s="115"/>
      <c r="B2143" s="89">
        <v>2140</v>
      </c>
      <c r="C2143" s="8"/>
      <c r="D2143" s="8"/>
      <c r="E2143" s="8" t="s">
        <v>1071</v>
      </c>
      <c r="F2143" s="8" t="s">
        <v>6818</v>
      </c>
      <c r="G2143" s="8"/>
      <c r="H2143" s="8"/>
      <c r="I2143" s="8"/>
      <c r="J2143" s="8"/>
      <c r="K2143" s="8"/>
      <c r="L2143" s="8"/>
      <c r="M2143" s="8"/>
      <c r="N2143" s="8"/>
      <c r="O2143" s="8"/>
      <c r="P2143" s="8" t="s">
        <v>4843</v>
      </c>
      <c r="Q2143" s="158" t="s">
        <v>7130</v>
      </c>
      <c r="R2143" s="8"/>
      <c r="S2143" s="8"/>
      <c r="T2143" s="8"/>
      <c r="U2143" s="8"/>
      <c r="V2143" s="8"/>
      <c r="W2143" s="8"/>
      <c r="X2143" s="8"/>
      <c r="Y2143" s="8"/>
      <c r="Z2143" s="8"/>
      <c r="AA2143" s="8"/>
      <c r="AB2143" s="8"/>
      <c r="AC2143" s="8" t="str">
        <f t="shared" si="339"/>
        <v>NO</v>
      </c>
      <c r="AD2143" s="8" t="str">
        <f t="shared" si="340"/>
        <v>DNC,,,,,,,,,,,,,</v>
      </c>
      <c r="AE2143" s="8"/>
      <c r="AF2143" s="8"/>
      <c r="AG2143" s="115"/>
      <c r="AH2143" s="8" t="s">
        <v>4845</v>
      </c>
      <c r="AI2143" s="8" t="s">
        <v>4845</v>
      </c>
      <c r="AJ2143" s="115"/>
      <c r="AK2143" s="115"/>
      <c r="AL2143" s="115"/>
      <c r="AM2143" s="115"/>
      <c r="AN2143" s="115"/>
      <c r="AO2143" s="115"/>
      <c r="AP2143" s="115"/>
      <c r="AQ2143" s="115"/>
      <c r="AR2143" s="115"/>
      <c r="AS2143" s="115"/>
      <c r="AT2143" s="115"/>
      <c r="AU2143" s="115"/>
      <c r="AV2143" s="115"/>
      <c r="AW2143" s="115"/>
      <c r="AX2143" s="115"/>
      <c r="AY2143" s="115"/>
      <c r="AZ2143" s="115"/>
      <c r="BA2143" s="115"/>
      <c r="BB2143" s="115"/>
      <c r="BC2143" s="115"/>
      <c r="BD2143" s="115"/>
      <c r="BE2143" s="115"/>
      <c r="BF2143" s="115"/>
      <c r="BG2143" s="115"/>
      <c r="BH2143" s="115"/>
      <c r="BI2143" s="115"/>
      <c r="BJ2143" s="115"/>
      <c r="BK2143" s="115"/>
      <c r="BL2143" s="115"/>
      <c r="BM2143" s="115"/>
      <c r="BN2143" s="115"/>
      <c r="BO2143" s="8"/>
      <c r="BP2143" s="8"/>
      <c r="BQ2143" s="8"/>
      <c r="BR2143" s="8"/>
      <c r="BS2143" s="8"/>
      <c r="BT2143" s="8"/>
      <c r="BU2143" s="8"/>
      <c r="BV2143" s="8"/>
      <c r="BW2143" s="8"/>
      <c r="BX2143" s="8"/>
      <c r="BY2143" s="8"/>
      <c r="BZ2143" s="8"/>
      <c r="CA2143" s="8"/>
      <c r="CB2143" s="8"/>
      <c r="CC2143" s="8"/>
      <c r="CD2143" s="100"/>
      <c r="CE2143" s="8" t="str">
        <f t="shared" si="338"/>
        <v>DNC</v>
      </c>
      <c r="CF2143" s="8" t="str">
        <f t="shared" si="341"/>
        <v>DNC</v>
      </c>
      <c r="CG2143" s="8" t="str">
        <f t="shared" si="342"/>
        <v>DNC</v>
      </c>
      <c r="CH2143" s="8" t="str">
        <f t="shared" si="343"/>
        <v>DNC</v>
      </c>
      <c r="CI2143" s="8">
        <v>1</v>
      </c>
      <c r="CJ2143" s="8" t="s">
        <v>1071</v>
      </c>
      <c r="CK2143" s="8" t="s">
        <v>45</v>
      </c>
      <c r="CL2143" s="8"/>
      <c r="CM2143" s="8"/>
      <c r="CN2143" s="8"/>
      <c r="CO2143" s="8"/>
      <c r="CP2143" s="8"/>
      <c r="CQ2143" s="8"/>
      <c r="CR2143" s="8"/>
      <c r="CS2143" s="8"/>
      <c r="CT2143" s="8"/>
      <c r="CU2143" s="100"/>
      <c r="CV2143" s="8"/>
      <c r="CW2143" s="152"/>
      <c r="CY2143" s="100"/>
      <c r="CZ2143" s="8" t="str">
        <f t="shared" si="344"/>
        <v>DNC</v>
      </c>
      <c r="DA2143" s="8" t="str">
        <f t="shared" si="345"/>
        <v>DNC</v>
      </c>
      <c r="DB2143" s="8" t="str">
        <f t="shared" si="346"/>
        <v>DNC</v>
      </c>
      <c r="DC2143" s="8" t="str">
        <f t="shared" si="347"/>
        <v>DNC</v>
      </c>
      <c r="DD2143" s="8">
        <v>1</v>
      </c>
      <c r="DE2143" s="8" t="s">
        <v>1071</v>
      </c>
      <c r="DF2143" s="8" t="s">
        <v>45</v>
      </c>
      <c r="DG2143" s="8"/>
      <c r="DH2143" s="8"/>
      <c r="DI2143" s="8"/>
      <c r="DJ2143" s="8"/>
      <c r="DK2143" s="8"/>
      <c r="DL2143" s="8"/>
      <c r="DM2143" s="8"/>
      <c r="DN2143" s="8"/>
      <c r="DO2143" s="8"/>
      <c r="DP2143" s="100"/>
      <c r="DQ2143" s="8"/>
      <c r="DR2143" s="8"/>
      <c r="DS2143" s="8"/>
      <c r="DT2143" s="8"/>
    </row>
    <row r="2144" spans="1:124">
      <c r="A2144" s="115"/>
      <c r="B2144" s="89">
        <v>2141</v>
      </c>
      <c r="C2144" s="8"/>
      <c r="D2144" s="8"/>
      <c r="E2144" s="8" t="s">
        <v>1071</v>
      </c>
      <c r="F2144" s="8" t="s">
        <v>6828</v>
      </c>
      <c r="G2144" s="8"/>
      <c r="H2144" s="8"/>
      <c r="I2144" s="8"/>
      <c r="J2144" s="8"/>
      <c r="K2144" s="8"/>
      <c r="L2144" s="8"/>
      <c r="M2144" s="8"/>
      <c r="N2144" s="8"/>
      <c r="O2144" s="8"/>
      <c r="P2144" s="8" t="s">
        <v>4843</v>
      </c>
      <c r="Q2144" s="158" t="s">
        <v>7130</v>
      </c>
      <c r="R2144" s="8"/>
      <c r="S2144" s="8"/>
      <c r="T2144" s="8"/>
      <c r="U2144" s="8"/>
      <c r="V2144" s="8"/>
      <c r="W2144" s="8"/>
      <c r="X2144" s="8"/>
      <c r="Y2144" s="8"/>
      <c r="Z2144" s="8"/>
      <c r="AA2144" s="8"/>
      <c r="AB2144" s="8"/>
      <c r="AC2144" s="8" t="str">
        <f t="shared" si="339"/>
        <v>NO</v>
      </c>
      <c r="AD2144" s="8" t="str">
        <f t="shared" si="340"/>
        <v>DNC,,,,,,,,,,,,,</v>
      </c>
      <c r="AE2144" s="8"/>
      <c r="AF2144" s="8"/>
      <c r="AG2144" s="115"/>
      <c r="AH2144" s="8" t="s">
        <v>4845</v>
      </c>
      <c r="AI2144" s="8" t="s">
        <v>4845</v>
      </c>
      <c r="AJ2144" s="115"/>
      <c r="AK2144" s="115"/>
      <c r="AL2144" s="115"/>
      <c r="AM2144" s="115"/>
      <c r="AN2144" s="115"/>
      <c r="AO2144" s="115"/>
      <c r="AP2144" s="115"/>
      <c r="AQ2144" s="115"/>
      <c r="AR2144" s="115"/>
      <c r="AS2144" s="115"/>
      <c r="AT2144" s="115"/>
      <c r="AU2144" s="115"/>
      <c r="AV2144" s="115"/>
      <c r="AW2144" s="115"/>
      <c r="AX2144" s="115"/>
      <c r="AY2144" s="115"/>
      <c r="AZ2144" s="115"/>
      <c r="BA2144" s="115"/>
      <c r="BB2144" s="115"/>
      <c r="BC2144" s="115"/>
      <c r="BD2144" s="115"/>
      <c r="BE2144" s="115"/>
      <c r="BF2144" s="115"/>
      <c r="BG2144" s="115"/>
      <c r="BH2144" s="115"/>
      <c r="BI2144" s="115"/>
      <c r="BJ2144" s="115"/>
      <c r="BK2144" s="115"/>
      <c r="BL2144" s="115"/>
      <c r="BM2144" s="115"/>
      <c r="BN2144" s="115"/>
      <c r="BO2144" s="8"/>
      <c r="BP2144" s="8"/>
      <c r="BQ2144" s="8"/>
      <c r="BR2144" s="8"/>
      <c r="BS2144" s="8"/>
      <c r="BT2144" s="8"/>
      <c r="BU2144" s="8"/>
      <c r="BV2144" s="8"/>
      <c r="BW2144" s="8"/>
      <c r="BX2144" s="8"/>
      <c r="BY2144" s="8"/>
      <c r="BZ2144" s="8"/>
      <c r="CA2144" s="8"/>
      <c r="CB2144" s="8"/>
      <c r="CC2144" s="8"/>
      <c r="CD2144" s="100"/>
      <c r="CE2144" s="8" t="str">
        <f t="shared" si="338"/>
        <v>DNC</v>
      </c>
      <c r="CF2144" s="8" t="str">
        <f t="shared" si="341"/>
        <v>DNC</v>
      </c>
      <c r="CG2144" s="8" t="str">
        <f t="shared" si="342"/>
        <v>DNC</v>
      </c>
      <c r="CH2144" s="8" t="str">
        <f t="shared" si="343"/>
        <v>DNC</v>
      </c>
      <c r="CI2144" s="8">
        <v>1</v>
      </c>
      <c r="CJ2144" s="8" t="s">
        <v>1071</v>
      </c>
      <c r="CK2144" s="8" t="s">
        <v>45</v>
      </c>
      <c r="CL2144" s="8"/>
      <c r="CM2144" s="8"/>
      <c r="CN2144" s="8"/>
      <c r="CO2144" s="8"/>
      <c r="CP2144" s="8"/>
      <c r="CQ2144" s="8"/>
      <c r="CR2144" s="8"/>
      <c r="CS2144" s="8"/>
      <c r="CT2144" s="8"/>
      <c r="CU2144" s="100"/>
      <c r="CV2144" s="8"/>
      <c r="CW2144" s="152"/>
      <c r="CY2144" s="100"/>
      <c r="CZ2144" s="8" t="str">
        <f t="shared" si="344"/>
        <v>DNC</v>
      </c>
      <c r="DA2144" s="8" t="str">
        <f t="shared" si="345"/>
        <v>DNC</v>
      </c>
      <c r="DB2144" s="8" t="str">
        <f t="shared" si="346"/>
        <v>DNC</v>
      </c>
      <c r="DC2144" s="8" t="str">
        <f t="shared" si="347"/>
        <v>DNC</v>
      </c>
      <c r="DD2144" s="8">
        <v>1</v>
      </c>
      <c r="DE2144" s="8" t="s">
        <v>1071</v>
      </c>
      <c r="DF2144" s="8" t="s">
        <v>45</v>
      </c>
      <c r="DG2144" s="8"/>
      <c r="DH2144" s="8"/>
      <c r="DI2144" s="8"/>
      <c r="DJ2144" s="8"/>
      <c r="DK2144" s="8"/>
      <c r="DL2144" s="8"/>
      <c r="DM2144" s="8"/>
      <c r="DN2144" s="8"/>
      <c r="DO2144" s="8"/>
      <c r="DP2144" s="100"/>
      <c r="DQ2144" s="8"/>
      <c r="DR2144" s="8"/>
      <c r="DS2144" s="8"/>
      <c r="DT2144" s="8"/>
    </row>
    <row r="2145" spans="1:124">
      <c r="A2145" s="115"/>
      <c r="B2145" s="89">
        <v>2142</v>
      </c>
      <c r="C2145" s="8"/>
      <c r="D2145" s="8"/>
      <c r="E2145" s="8" t="s">
        <v>1071</v>
      </c>
      <c r="F2145" s="8" t="s">
        <v>5903</v>
      </c>
      <c r="G2145" s="8"/>
      <c r="H2145" s="8"/>
      <c r="I2145" s="8"/>
      <c r="J2145" s="8"/>
      <c r="K2145" s="8"/>
      <c r="L2145" s="8"/>
      <c r="M2145" s="8"/>
      <c r="N2145" s="8"/>
      <c r="O2145" s="8"/>
      <c r="P2145" s="8" t="s">
        <v>4843</v>
      </c>
      <c r="Q2145" s="158" t="s">
        <v>7130</v>
      </c>
      <c r="R2145" s="8"/>
      <c r="S2145" s="8"/>
      <c r="T2145" s="8"/>
      <c r="U2145" s="8"/>
      <c r="V2145" s="8"/>
      <c r="W2145" s="8"/>
      <c r="X2145" s="8"/>
      <c r="Y2145" s="8"/>
      <c r="Z2145" s="8"/>
      <c r="AA2145" s="8"/>
      <c r="AB2145" s="8"/>
      <c r="AC2145" s="8" t="str">
        <f t="shared" si="339"/>
        <v>NO</v>
      </c>
      <c r="AD2145" s="8" t="str">
        <f t="shared" si="340"/>
        <v>DNC,,,,,,,,,,,,,</v>
      </c>
      <c r="AE2145" s="8"/>
      <c r="AF2145" s="8"/>
      <c r="AG2145" s="115"/>
      <c r="AH2145" s="8" t="s">
        <v>4845</v>
      </c>
      <c r="AI2145" s="8" t="s">
        <v>4845</v>
      </c>
      <c r="AJ2145" s="115"/>
      <c r="AK2145" s="115"/>
      <c r="AL2145" s="115"/>
      <c r="AM2145" s="115"/>
      <c r="AN2145" s="115"/>
      <c r="AO2145" s="115"/>
      <c r="AP2145" s="115"/>
      <c r="AQ2145" s="115"/>
      <c r="AR2145" s="115"/>
      <c r="AS2145" s="115"/>
      <c r="AT2145" s="115"/>
      <c r="AU2145" s="115"/>
      <c r="AV2145" s="115"/>
      <c r="AW2145" s="115"/>
      <c r="AX2145" s="115"/>
      <c r="AY2145" s="115"/>
      <c r="AZ2145" s="115"/>
      <c r="BA2145" s="115"/>
      <c r="BB2145" s="115"/>
      <c r="BC2145" s="115"/>
      <c r="BD2145" s="115"/>
      <c r="BE2145" s="115"/>
      <c r="BF2145" s="115"/>
      <c r="BG2145" s="115"/>
      <c r="BH2145" s="115"/>
      <c r="BI2145" s="115"/>
      <c r="BJ2145" s="115"/>
      <c r="BK2145" s="115"/>
      <c r="BL2145" s="115"/>
      <c r="BM2145" s="115"/>
      <c r="BN2145" s="115"/>
      <c r="BO2145" s="8"/>
      <c r="BP2145" s="8"/>
      <c r="BQ2145" s="8"/>
      <c r="BR2145" s="8"/>
      <c r="BS2145" s="8"/>
      <c r="BT2145" s="8"/>
      <c r="BU2145" s="8"/>
      <c r="BV2145" s="8"/>
      <c r="BW2145" s="8"/>
      <c r="BX2145" s="8"/>
      <c r="BY2145" s="8"/>
      <c r="BZ2145" s="8"/>
      <c r="CA2145" s="8"/>
      <c r="CB2145" s="8"/>
      <c r="CC2145" s="8"/>
      <c r="CD2145" s="100"/>
      <c r="CE2145" s="8" t="str">
        <f t="shared" si="338"/>
        <v>DNC</v>
      </c>
      <c r="CF2145" s="8" t="str">
        <f t="shared" si="341"/>
        <v>DNC</v>
      </c>
      <c r="CG2145" s="8" t="str">
        <f t="shared" si="342"/>
        <v>DNC</v>
      </c>
      <c r="CH2145" s="8" t="str">
        <f t="shared" si="343"/>
        <v>DNC</v>
      </c>
      <c r="CI2145" s="8">
        <v>1</v>
      </c>
      <c r="CJ2145" s="8" t="s">
        <v>1071</v>
      </c>
      <c r="CK2145" s="8" t="s">
        <v>45</v>
      </c>
      <c r="CL2145" s="8"/>
      <c r="CM2145" s="8"/>
      <c r="CN2145" s="8"/>
      <c r="CO2145" s="8"/>
      <c r="CP2145" s="8"/>
      <c r="CQ2145" s="8"/>
      <c r="CR2145" s="8"/>
      <c r="CS2145" s="8"/>
      <c r="CT2145" s="8"/>
      <c r="CU2145" s="100"/>
      <c r="CV2145" s="8"/>
      <c r="CW2145" s="152"/>
      <c r="CY2145" s="100"/>
      <c r="CZ2145" s="8" t="str">
        <f t="shared" si="344"/>
        <v>DNC</v>
      </c>
      <c r="DA2145" s="8" t="str">
        <f t="shared" si="345"/>
        <v>DNC</v>
      </c>
      <c r="DB2145" s="8" t="str">
        <f t="shared" si="346"/>
        <v>DNC</v>
      </c>
      <c r="DC2145" s="8" t="str">
        <f t="shared" si="347"/>
        <v>DNC</v>
      </c>
      <c r="DD2145" s="8">
        <v>1</v>
      </c>
      <c r="DE2145" s="8" t="s">
        <v>1071</v>
      </c>
      <c r="DF2145" s="8" t="s">
        <v>45</v>
      </c>
      <c r="DG2145" s="8"/>
      <c r="DH2145" s="8"/>
      <c r="DI2145" s="8"/>
      <c r="DJ2145" s="8"/>
      <c r="DK2145" s="8"/>
      <c r="DL2145" s="8"/>
      <c r="DM2145" s="8"/>
      <c r="DN2145" s="8"/>
      <c r="DO2145" s="8"/>
      <c r="DP2145" s="100"/>
      <c r="DQ2145" s="8"/>
      <c r="DR2145" s="8"/>
      <c r="DS2145" s="8"/>
      <c r="DT2145" s="8"/>
    </row>
    <row r="2146" spans="1:124">
      <c r="A2146" s="115"/>
      <c r="B2146" s="89">
        <v>2143</v>
      </c>
      <c r="C2146" s="8"/>
      <c r="D2146" s="8"/>
      <c r="E2146" s="8" t="s">
        <v>1071</v>
      </c>
      <c r="F2146" s="8" t="s">
        <v>7113</v>
      </c>
      <c r="G2146" s="8"/>
      <c r="H2146" s="8"/>
      <c r="I2146" s="8"/>
      <c r="J2146" s="8"/>
      <c r="K2146" s="8"/>
      <c r="L2146" s="8"/>
      <c r="M2146" s="8"/>
      <c r="N2146" s="8"/>
      <c r="O2146" s="8"/>
      <c r="P2146" s="8" t="s">
        <v>4843</v>
      </c>
      <c r="Q2146" s="158" t="s">
        <v>7130</v>
      </c>
      <c r="R2146" s="8"/>
      <c r="S2146" s="8"/>
      <c r="T2146" s="8"/>
      <c r="U2146" s="8"/>
      <c r="V2146" s="8"/>
      <c r="W2146" s="8"/>
      <c r="X2146" s="8"/>
      <c r="Y2146" s="8"/>
      <c r="Z2146" s="8"/>
      <c r="AA2146" s="8"/>
      <c r="AB2146" s="8"/>
      <c r="AC2146" s="8" t="str">
        <f t="shared" si="339"/>
        <v>NO</v>
      </c>
      <c r="AD2146" s="8" t="str">
        <f t="shared" si="340"/>
        <v>DNC,,,,,,,,,,,,,</v>
      </c>
      <c r="AE2146" s="8"/>
      <c r="AF2146" s="8"/>
      <c r="AG2146" s="115"/>
      <c r="AH2146" s="8" t="s">
        <v>4845</v>
      </c>
      <c r="AI2146" s="8" t="s">
        <v>4845</v>
      </c>
      <c r="AJ2146" s="115"/>
      <c r="AK2146" s="115"/>
      <c r="AL2146" s="115"/>
      <c r="AM2146" s="115"/>
      <c r="AN2146" s="115"/>
      <c r="AO2146" s="115"/>
      <c r="AP2146" s="115"/>
      <c r="AQ2146" s="115"/>
      <c r="AR2146" s="115"/>
      <c r="AS2146" s="115"/>
      <c r="AT2146" s="115"/>
      <c r="AU2146" s="115"/>
      <c r="AV2146" s="115"/>
      <c r="AW2146" s="115"/>
      <c r="AX2146" s="115"/>
      <c r="AY2146" s="115"/>
      <c r="AZ2146" s="115"/>
      <c r="BA2146" s="115"/>
      <c r="BB2146" s="115"/>
      <c r="BC2146" s="115"/>
      <c r="BD2146" s="115"/>
      <c r="BE2146" s="115"/>
      <c r="BF2146" s="115"/>
      <c r="BG2146" s="115"/>
      <c r="BH2146" s="115"/>
      <c r="BI2146" s="115"/>
      <c r="BJ2146" s="115"/>
      <c r="BK2146" s="115"/>
      <c r="BL2146" s="115"/>
      <c r="BM2146" s="115"/>
      <c r="BN2146" s="115"/>
      <c r="BO2146" s="8"/>
      <c r="BP2146" s="8"/>
      <c r="BQ2146" s="8"/>
      <c r="BR2146" s="8"/>
      <c r="BS2146" s="8"/>
      <c r="BT2146" s="8"/>
      <c r="BU2146" s="8"/>
      <c r="BV2146" s="8"/>
      <c r="BW2146" s="8"/>
      <c r="BX2146" s="8"/>
      <c r="BY2146" s="8"/>
      <c r="BZ2146" s="8"/>
      <c r="CA2146" s="8"/>
      <c r="CB2146" s="8"/>
      <c r="CC2146" s="8"/>
      <c r="CD2146" s="100"/>
      <c r="CE2146" s="8" t="str">
        <f t="shared" si="338"/>
        <v>DNC</v>
      </c>
      <c r="CF2146" s="8" t="str">
        <f t="shared" si="341"/>
        <v>DNC</v>
      </c>
      <c r="CG2146" s="8" t="str">
        <f t="shared" si="342"/>
        <v>DNC</v>
      </c>
      <c r="CH2146" s="8" t="str">
        <f t="shared" si="343"/>
        <v>DNC</v>
      </c>
      <c r="CI2146" s="8">
        <v>1</v>
      </c>
      <c r="CJ2146" s="8" t="s">
        <v>1071</v>
      </c>
      <c r="CK2146" s="8" t="s">
        <v>45</v>
      </c>
      <c r="CL2146" s="8"/>
      <c r="CM2146" s="8"/>
      <c r="CN2146" s="8"/>
      <c r="CO2146" s="8"/>
      <c r="CP2146" s="8"/>
      <c r="CQ2146" s="8"/>
      <c r="CR2146" s="8"/>
      <c r="CS2146" s="8"/>
      <c r="CT2146" s="8"/>
      <c r="CU2146" s="100"/>
      <c r="CV2146" s="8"/>
      <c r="CW2146" s="152"/>
      <c r="CY2146" s="100"/>
      <c r="CZ2146" s="8" t="str">
        <f t="shared" si="344"/>
        <v>DNC</v>
      </c>
      <c r="DA2146" s="8" t="str">
        <f t="shared" si="345"/>
        <v>DNC</v>
      </c>
      <c r="DB2146" s="8" t="str">
        <f t="shared" si="346"/>
        <v>DNC</v>
      </c>
      <c r="DC2146" s="8" t="str">
        <f t="shared" si="347"/>
        <v>DNC</v>
      </c>
      <c r="DD2146" s="8">
        <v>1</v>
      </c>
      <c r="DE2146" s="8" t="s">
        <v>1071</v>
      </c>
      <c r="DF2146" s="8" t="s">
        <v>45</v>
      </c>
      <c r="DG2146" s="8"/>
      <c r="DH2146" s="8"/>
      <c r="DI2146" s="8"/>
      <c r="DJ2146" s="8"/>
      <c r="DK2146" s="8"/>
      <c r="DL2146" s="8"/>
      <c r="DM2146" s="8"/>
      <c r="DN2146" s="8"/>
      <c r="DO2146" s="8"/>
      <c r="DP2146" s="100"/>
      <c r="DQ2146" s="8"/>
      <c r="DR2146" s="8"/>
      <c r="DS2146" s="8"/>
      <c r="DT2146" s="8"/>
    </row>
    <row r="2147" spans="1:124">
      <c r="A2147" s="115"/>
      <c r="B2147" s="89">
        <v>2144</v>
      </c>
      <c r="C2147" s="8"/>
      <c r="D2147" s="8"/>
      <c r="E2147" s="8" t="s">
        <v>1071</v>
      </c>
      <c r="F2147" s="8" t="s">
        <v>5104</v>
      </c>
      <c r="G2147" s="8"/>
      <c r="H2147" s="8"/>
      <c r="I2147" s="8"/>
      <c r="J2147" s="8"/>
      <c r="K2147" s="8"/>
      <c r="L2147" s="8"/>
      <c r="M2147" s="8"/>
      <c r="N2147" s="8"/>
      <c r="O2147" s="8"/>
      <c r="P2147" s="8" t="s">
        <v>4843</v>
      </c>
      <c r="Q2147" s="158" t="s">
        <v>7130</v>
      </c>
      <c r="R2147" s="8"/>
      <c r="S2147" s="8"/>
      <c r="T2147" s="8"/>
      <c r="U2147" s="8"/>
      <c r="V2147" s="8"/>
      <c r="W2147" s="8"/>
      <c r="X2147" s="8"/>
      <c r="Y2147" s="8"/>
      <c r="Z2147" s="8"/>
      <c r="AA2147" s="8"/>
      <c r="AB2147" s="8"/>
      <c r="AC2147" s="8" t="str">
        <f t="shared" si="339"/>
        <v>NO</v>
      </c>
      <c r="AD2147" s="8" t="str">
        <f t="shared" si="340"/>
        <v>DNC,,,,,,,,,,,,,</v>
      </c>
      <c r="AE2147" s="8"/>
      <c r="AF2147" s="8"/>
      <c r="AG2147" s="115"/>
      <c r="AH2147" s="8" t="s">
        <v>4845</v>
      </c>
      <c r="AI2147" s="8" t="s">
        <v>4845</v>
      </c>
      <c r="AJ2147" s="115"/>
      <c r="AK2147" s="115"/>
      <c r="AL2147" s="115"/>
      <c r="AM2147" s="115"/>
      <c r="AN2147" s="115"/>
      <c r="AO2147" s="115"/>
      <c r="AP2147" s="115"/>
      <c r="AQ2147" s="115"/>
      <c r="AR2147" s="115"/>
      <c r="AS2147" s="115"/>
      <c r="AT2147" s="115"/>
      <c r="AU2147" s="115"/>
      <c r="AV2147" s="115"/>
      <c r="AW2147" s="115"/>
      <c r="AX2147" s="115"/>
      <c r="AY2147" s="115"/>
      <c r="AZ2147" s="115"/>
      <c r="BA2147" s="115"/>
      <c r="BB2147" s="115"/>
      <c r="BC2147" s="115"/>
      <c r="BD2147" s="115"/>
      <c r="BE2147" s="115"/>
      <c r="BF2147" s="115"/>
      <c r="BG2147" s="115"/>
      <c r="BH2147" s="115"/>
      <c r="BI2147" s="115"/>
      <c r="BJ2147" s="115"/>
      <c r="BK2147" s="115"/>
      <c r="BL2147" s="115"/>
      <c r="BM2147" s="115"/>
      <c r="BN2147" s="115"/>
      <c r="BO2147" s="8"/>
      <c r="BP2147" s="8"/>
      <c r="BQ2147" s="8"/>
      <c r="BR2147" s="8"/>
      <c r="BS2147" s="8"/>
      <c r="BT2147" s="8"/>
      <c r="BU2147" s="8"/>
      <c r="BV2147" s="8"/>
      <c r="BW2147" s="8"/>
      <c r="BX2147" s="8"/>
      <c r="BY2147" s="8"/>
      <c r="BZ2147" s="8"/>
      <c r="CA2147" s="8"/>
      <c r="CB2147" s="8"/>
      <c r="CC2147" s="8"/>
      <c r="CD2147" s="100"/>
      <c r="CE2147" s="8" t="str">
        <f t="shared" si="338"/>
        <v>DNC</v>
      </c>
      <c r="CF2147" s="8" t="str">
        <f t="shared" si="341"/>
        <v>DNC</v>
      </c>
      <c r="CG2147" s="8" t="str">
        <f t="shared" si="342"/>
        <v>DNC</v>
      </c>
      <c r="CH2147" s="8" t="str">
        <f t="shared" si="343"/>
        <v>DNC</v>
      </c>
      <c r="CI2147" s="8">
        <v>1</v>
      </c>
      <c r="CJ2147" s="8" t="s">
        <v>1071</v>
      </c>
      <c r="CK2147" s="8" t="s">
        <v>45</v>
      </c>
      <c r="CL2147" s="8"/>
      <c r="CM2147" s="8"/>
      <c r="CN2147" s="8"/>
      <c r="CO2147" s="8"/>
      <c r="CP2147" s="8"/>
      <c r="CQ2147" s="8"/>
      <c r="CR2147" s="8"/>
      <c r="CS2147" s="8"/>
      <c r="CT2147" s="8"/>
      <c r="CU2147" s="100"/>
      <c r="CV2147" s="8"/>
      <c r="CW2147" s="152"/>
      <c r="CY2147" s="100"/>
      <c r="CZ2147" s="8" t="str">
        <f t="shared" si="344"/>
        <v>DNC</v>
      </c>
      <c r="DA2147" s="8" t="str">
        <f t="shared" si="345"/>
        <v>DNC</v>
      </c>
      <c r="DB2147" s="8" t="str">
        <f t="shared" si="346"/>
        <v>DNC</v>
      </c>
      <c r="DC2147" s="8" t="str">
        <f t="shared" si="347"/>
        <v>DNC</v>
      </c>
      <c r="DD2147" s="8">
        <v>1</v>
      </c>
      <c r="DE2147" s="8" t="s">
        <v>1071</v>
      </c>
      <c r="DF2147" s="8" t="s">
        <v>45</v>
      </c>
      <c r="DG2147" s="8"/>
      <c r="DH2147" s="8"/>
      <c r="DI2147" s="8"/>
      <c r="DJ2147" s="8"/>
      <c r="DK2147" s="8"/>
      <c r="DL2147" s="8"/>
      <c r="DM2147" s="8"/>
      <c r="DN2147" s="8"/>
      <c r="DO2147" s="8"/>
      <c r="DP2147" s="100"/>
      <c r="DQ2147" s="8"/>
      <c r="DR2147" s="8"/>
      <c r="DS2147" s="8"/>
      <c r="DT2147" s="8"/>
    </row>
    <row r="2148" spans="1:124">
      <c r="A2148" s="115"/>
      <c r="B2148" s="89">
        <v>2145</v>
      </c>
      <c r="C2148" s="8"/>
      <c r="D2148" s="8"/>
      <c r="E2148" s="8" t="s">
        <v>1071</v>
      </c>
      <c r="F2148" s="8" t="s">
        <v>5220</v>
      </c>
      <c r="G2148" s="8"/>
      <c r="H2148" s="8"/>
      <c r="I2148" s="8"/>
      <c r="J2148" s="8"/>
      <c r="K2148" s="8"/>
      <c r="L2148" s="8"/>
      <c r="M2148" s="8"/>
      <c r="N2148" s="8"/>
      <c r="O2148" s="8"/>
      <c r="P2148" s="8" t="s">
        <v>4843</v>
      </c>
      <c r="Q2148" s="158" t="s">
        <v>7130</v>
      </c>
      <c r="R2148" s="8"/>
      <c r="S2148" s="8"/>
      <c r="T2148" s="8"/>
      <c r="U2148" s="8"/>
      <c r="V2148" s="8"/>
      <c r="W2148" s="8"/>
      <c r="X2148" s="8"/>
      <c r="Y2148" s="8"/>
      <c r="Z2148" s="8"/>
      <c r="AA2148" s="8"/>
      <c r="AB2148" s="8"/>
      <c r="AC2148" s="8" t="str">
        <f t="shared" si="339"/>
        <v>NO</v>
      </c>
      <c r="AD2148" s="8" t="str">
        <f t="shared" si="340"/>
        <v>DNC,,,,,,,,,,,,,</v>
      </c>
      <c r="AE2148" s="8"/>
      <c r="AF2148" s="8"/>
      <c r="AG2148" s="115"/>
      <c r="AH2148" s="8" t="s">
        <v>4845</v>
      </c>
      <c r="AI2148" s="8" t="s">
        <v>4845</v>
      </c>
      <c r="AJ2148" s="115"/>
      <c r="AK2148" s="115"/>
      <c r="AL2148" s="115"/>
      <c r="AM2148" s="115"/>
      <c r="AN2148" s="115"/>
      <c r="AO2148" s="115"/>
      <c r="AP2148" s="115"/>
      <c r="AQ2148" s="115"/>
      <c r="AR2148" s="115"/>
      <c r="AS2148" s="115"/>
      <c r="AT2148" s="115"/>
      <c r="AU2148" s="115"/>
      <c r="AV2148" s="115"/>
      <c r="AW2148" s="115"/>
      <c r="AX2148" s="115"/>
      <c r="AY2148" s="115"/>
      <c r="AZ2148" s="115"/>
      <c r="BA2148" s="115"/>
      <c r="BB2148" s="115"/>
      <c r="BC2148" s="115"/>
      <c r="BD2148" s="115"/>
      <c r="BE2148" s="115"/>
      <c r="BF2148" s="115"/>
      <c r="BG2148" s="115"/>
      <c r="BH2148" s="115"/>
      <c r="BI2148" s="115"/>
      <c r="BJ2148" s="115"/>
      <c r="BK2148" s="115"/>
      <c r="BL2148" s="115"/>
      <c r="BM2148" s="115"/>
      <c r="BN2148" s="115"/>
      <c r="BO2148" s="8"/>
      <c r="BP2148" s="8"/>
      <c r="BQ2148" s="8"/>
      <c r="BR2148" s="8"/>
      <c r="BS2148" s="8"/>
      <c r="BT2148" s="8"/>
      <c r="BU2148" s="8"/>
      <c r="BV2148" s="8"/>
      <c r="BW2148" s="8"/>
      <c r="BX2148" s="8"/>
      <c r="BY2148" s="8"/>
      <c r="BZ2148" s="8"/>
      <c r="CA2148" s="8"/>
      <c r="CB2148" s="8"/>
      <c r="CC2148" s="8"/>
      <c r="CD2148" s="100"/>
      <c r="CE2148" s="8" t="str">
        <f t="shared" si="338"/>
        <v>DNC</v>
      </c>
      <c r="CF2148" s="8" t="str">
        <f t="shared" si="341"/>
        <v>DNC</v>
      </c>
      <c r="CG2148" s="8" t="str">
        <f t="shared" si="342"/>
        <v>DNC</v>
      </c>
      <c r="CH2148" s="8" t="str">
        <f t="shared" si="343"/>
        <v>DNC</v>
      </c>
      <c r="CI2148" s="8">
        <v>1</v>
      </c>
      <c r="CJ2148" s="8" t="s">
        <v>1071</v>
      </c>
      <c r="CK2148" s="8" t="s">
        <v>45</v>
      </c>
      <c r="CL2148" s="8"/>
      <c r="CM2148" s="8"/>
      <c r="CN2148" s="8"/>
      <c r="CO2148" s="8"/>
      <c r="CP2148" s="8"/>
      <c r="CQ2148" s="8"/>
      <c r="CR2148" s="8"/>
      <c r="CS2148" s="8"/>
      <c r="CT2148" s="8"/>
      <c r="CU2148" s="100"/>
      <c r="CV2148" s="8"/>
      <c r="CW2148" s="152"/>
      <c r="CY2148" s="100"/>
      <c r="CZ2148" s="8" t="str">
        <f t="shared" si="344"/>
        <v>DNC</v>
      </c>
      <c r="DA2148" s="8" t="str">
        <f t="shared" si="345"/>
        <v>DNC</v>
      </c>
      <c r="DB2148" s="8" t="str">
        <f t="shared" si="346"/>
        <v>DNC</v>
      </c>
      <c r="DC2148" s="8" t="str">
        <f t="shared" si="347"/>
        <v>DNC</v>
      </c>
      <c r="DD2148" s="8">
        <v>1</v>
      </c>
      <c r="DE2148" s="8" t="s">
        <v>1071</v>
      </c>
      <c r="DF2148" s="8" t="s">
        <v>45</v>
      </c>
      <c r="DG2148" s="8"/>
      <c r="DH2148" s="8"/>
      <c r="DI2148" s="8"/>
      <c r="DJ2148" s="8"/>
      <c r="DK2148" s="8"/>
      <c r="DL2148" s="8"/>
      <c r="DM2148" s="8"/>
      <c r="DN2148" s="8"/>
      <c r="DO2148" s="8"/>
      <c r="DP2148" s="100"/>
      <c r="DQ2148" s="8"/>
      <c r="DR2148" s="8"/>
      <c r="DS2148" s="8"/>
      <c r="DT2148" s="8"/>
    </row>
    <row r="2149" spans="1:124">
      <c r="A2149" s="115"/>
      <c r="B2149" s="89">
        <v>2146</v>
      </c>
      <c r="C2149" s="8"/>
      <c r="D2149" s="8"/>
      <c r="E2149" s="8" t="s">
        <v>1071</v>
      </c>
      <c r="F2149" s="8" t="s">
        <v>5086</v>
      </c>
      <c r="G2149" s="8"/>
      <c r="H2149" s="8"/>
      <c r="I2149" s="8"/>
      <c r="J2149" s="8"/>
      <c r="K2149" s="8"/>
      <c r="L2149" s="8"/>
      <c r="M2149" s="8"/>
      <c r="N2149" s="8"/>
      <c r="O2149" s="8"/>
      <c r="P2149" s="8" t="s">
        <v>4843</v>
      </c>
      <c r="Q2149" s="158" t="s">
        <v>7130</v>
      </c>
      <c r="R2149" s="8"/>
      <c r="S2149" s="8"/>
      <c r="T2149" s="8"/>
      <c r="U2149" s="8"/>
      <c r="V2149" s="8"/>
      <c r="W2149" s="8"/>
      <c r="X2149" s="8"/>
      <c r="Y2149" s="8"/>
      <c r="Z2149" s="8"/>
      <c r="AA2149" s="8"/>
      <c r="AB2149" s="8"/>
      <c r="AC2149" s="8" t="str">
        <f t="shared" si="339"/>
        <v>NO</v>
      </c>
      <c r="AD2149" s="8" t="str">
        <f t="shared" si="340"/>
        <v>DNC,,,,,,,,,,,,,</v>
      </c>
      <c r="AE2149" s="8"/>
      <c r="AF2149" s="8"/>
      <c r="AG2149" s="115"/>
      <c r="AH2149" s="8" t="s">
        <v>4845</v>
      </c>
      <c r="AI2149" s="8" t="s">
        <v>4845</v>
      </c>
      <c r="AJ2149" s="115"/>
      <c r="AK2149" s="115"/>
      <c r="AL2149" s="115"/>
      <c r="AM2149" s="115"/>
      <c r="AN2149" s="115"/>
      <c r="AO2149" s="115"/>
      <c r="AP2149" s="115"/>
      <c r="AQ2149" s="115"/>
      <c r="AR2149" s="115"/>
      <c r="AS2149" s="115"/>
      <c r="AT2149" s="115"/>
      <c r="AU2149" s="115"/>
      <c r="AV2149" s="115"/>
      <c r="AW2149" s="115"/>
      <c r="AX2149" s="115"/>
      <c r="AY2149" s="115"/>
      <c r="AZ2149" s="115"/>
      <c r="BA2149" s="115"/>
      <c r="BB2149" s="115"/>
      <c r="BC2149" s="115"/>
      <c r="BD2149" s="115"/>
      <c r="BE2149" s="115"/>
      <c r="BF2149" s="115"/>
      <c r="BG2149" s="115"/>
      <c r="BH2149" s="115"/>
      <c r="BI2149" s="115"/>
      <c r="BJ2149" s="115"/>
      <c r="BK2149" s="115"/>
      <c r="BL2149" s="115"/>
      <c r="BM2149" s="115"/>
      <c r="BN2149" s="115"/>
      <c r="BO2149" s="8"/>
      <c r="BP2149" s="8"/>
      <c r="BQ2149" s="8"/>
      <c r="BR2149" s="8"/>
      <c r="BS2149" s="8"/>
      <c r="BT2149" s="8"/>
      <c r="BU2149" s="8"/>
      <c r="BV2149" s="8"/>
      <c r="BW2149" s="8"/>
      <c r="BX2149" s="8"/>
      <c r="BY2149" s="8"/>
      <c r="BZ2149" s="8"/>
      <c r="CA2149" s="8"/>
      <c r="CB2149" s="8"/>
      <c r="CC2149" s="8"/>
      <c r="CD2149" s="100"/>
      <c r="CE2149" s="8" t="str">
        <f t="shared" si="338"/>
        <v>DNC</v>
      </c>
      <c r="CF2149" s="8" t="str">
        <f t="shared" si="341"/>
        <v>DNC</v>
      </c>
      <c r="CG2149" s="8" t="str">
        <f t="shared" si="342"/>
        <v>DNC</v>
      </c>
      <c r="CH2149" s="8" t="str">
        <f t="shared" si="343"/>
        <v>DNC</v>
      </c>
      <c r="CI2149" s="8">
        <v>1</v>
      </c>
      <c r="CJ2149" s="8" t="s">
        <v>1071</v>
      </c>
      <c r="CK2149" s="8" t="s">
        <v>45</v>
      </c>
      <c r="CL2149" s="8"/>
      <c r="CM2149" s="8"/>
      <c r="CN2149" s="8"/>
      <c r="CO2149" s="8"/>
      <c r="CP2149" s="8"/>
      <c r="CQ2149" s="8"/>
      <c r="CR2149" s="8"/>
      <c r="CS2149" s="8"/>
      <c r="CT2149" s="8"/>
      <c r="CU2149" s="100"/>
      <c r="CV2149" s="8"/>
      <c r="CW2149" s="152"/>
      <c r="CY2149" s="100"/>
      <c r="CZ2149" s="8" t="str">
        <f t="shared" si="344"/>
        <v>DNC</v>
      </c>
      <c r="DA2149" s="8" t="str">
        <f t="shared" si="345"/>
        <v>DNC</v>
      </c>
      <c r="DB2149" s="8" t="str">
        <f t="shared" si="346"/>
        <v>DNC</v>
      </c>
      <c r="DC2149" s="8" t="str">
        <f t="shared" si="347"/>
        <v>DNC</v>
      </c>
      <c r="DD2149" s="8">
        <v>1</v>
      </c>
      <c r="DE2149" s="8" t="s">
        <v>1071</v>
      </c>
      <c r="DF2149" s="8" t="s">
        <v>45</v>
      </c>
      <c r="DG2149" s="8"/>
      <c r="DH2149" s="8"/>
      <c r="DI2149" s="8"/>
      <c r="DJ2149" s="8"/>
      <c r="DK2149" s="8"/>
      <c r="DL2149" s="8"/>
      <c r="DM2149" s="8"/>
      <c r="DN2149" s="8"/>
      <c r="DO2149" s="8"/>
      <c r="DP2149" s="100"/>
      <c r="DQ2149" s="8"/>
      <c r="DR2149" s="8"/>
      <c r="DS2149" s="8"/>
      <c r="DT2149" s="8"/>
    </row>
    <row r="2150" spans="1:124">
      <c r="A2150" s="115"/>
      <c r="B2150" s="89">
        <v>2147</v>
      </c>
      <c r="C2150" s="8"/>
      <c r="D2150" s="8"/>
      <c r="E2150" s="8" t="s">
        <v>1071</v>
      </c>
      <c r="F2150" s="8" t="s">
        <v>7081</v>
      </c>
      <c r="G2150" s="8"/>
      <c r="H2150" s="8"/>
      <c r="I2150" s="8"/>
      <c r="J2150" s="8"/>
      <c r="K2150" s="8"/>
      <c r="L2150" s="8"/>
      <c r="M2150" s="8"/>
      <c r="N2150" s="8"/>
      <c r="O2150" s="8"/>
      <c r="P2150" s="8" t="s">
        <v>4843</v>
      </c>
      <c r="Q2150" s="158" t="s">
        <v>7130</v>
      </c>
      <c r="R2150" s="8"/>
      <c r="S2150" s="8"/>
      <c r="T2150" s="8"/>
      <c r="U2150" s="8"/>
      <c r="V2150" s="8"/>
      <c r="W2150" s="8"/>
      <c r="X2150" s="8"/>
      <c r="Y2150" s="8"/>
      <c r="Z2150" s="8"/>
      <c r="AA2150" s="8"/>
      <c r="AB2150" s="8"/>
      <c r="AC2150" s="8" t="str">
        <f t="shared" si="339"/>
        <v>NO</v>
      </c>
      <c r="AD2150" s="8" t="str">
        <f t="shared" si="340"/>
        <v>DNC,,,,,,,,,,,,,</v>
      </c>
      <c r="AE2150" s="8"/>
      <c r="AF2150" s="8"/>
      <c r="AG2150" s="115"/>
      <c r="AH2150" s="8" t="s">
        <v>4845</v>
      </c>
      <c r="AI2150" s="8" t="s">
        <v>4845</v>
      </c>
      <c r="AJ2150" s="115"/>
      <c r="AK2150" s="115"/>
      <c r="AL2150" s="115"/>
      <c r="AM2150" s="115"/>
      <c r="AN2150" s="115"/>
      <c r="AO2150" s="115"/>
      <c r="AP2150" s="115"/>
      <c r="AQ2150" s="115"/>
      <c r="AR2150" s="115"/>
      <c r="AS2150" s="115"/>
      <c r="AT2150" s="115"/>
      <c r="AU2150" s="115"/>
      <c r="AV2150" s="115"/>
      <c r="AW2150" s="115"/>
      <c r="AX2150" s="115"/>
      <c r="AY2150" s="115"/>
      <c r="AZ2150" s="115"/>
      <c r="BA2150" s="115"/>
      <c r="BB2150" s="115"/>
      <c r="BC2150" s="115"/>
      <c r="BD2150" s="115"/>
      <c r="BE2150" s="115"/>
      <c r="BF2150" s="115"/>
      <c r="BG2150" s="115"/>
      <c r="BH2150" s="115"/>
      <c r="BI2150" s="115"/>
      <c r="BJ2150" s="115"/>
      <c r="BK2150" s="115"/>
      <c r="BL2150" s="115"/>
      <c r="BM2150" s="115"/>
      <c r="BN2150" s="115"/>
      <c r="BO2150" s="8"/>
      <c r="BP2150" s="8"/>
      <c r="BQ2150" s="8"/>
      <c r="BR2150" s="8"/>
      <c r="BS2150" s="8"/>
      <c r="BT2150" s="8"/>
      <c r="BU2150" s="8"/>
      <c r="BV2150" s="8"/>
      <c r="BW2150" s="8"/>
      <c r="BX2150" s="8"/>
      <c r="BY2150" s="8"/>
      <c r="BZ2150" s="8"/>
      <c r="CA2150" s="8"/>
      <c r="CB2150" s="8"/>
      <c r="CC2150" s="8"/>
      <c r="CD2150" s="100"/>
      <c r="CE2150" s="8" t="str">
        <f t="shared" si="338"/>
        <v>DNC</v>
      </c>
      <c r="CF2150" s="8" t="str">
        <f t="shared" si="341"/>
        <v>DNC</v>
      </c>
      <c r="CG2150" s="8" t="str">
        <f t="shared" si="342"/>
        <v>DNC</v>
      </c>
      <c r="CH2150" s="8" t="str">
        <f t="shared" si="343"/>
        <v>DNC</v>
      </c>
      <c r="CI2150" s="8">
        <v>1</v>
      </c>
      <c r="CJ2150" s="8" t="s">
        <v>1071</v>
      </c>
      <c r="CK2150" s="8" t="s">
        <v>45</v>
      </c>
      <c r="CL2150" s="8"/>
      <c r="CM2150" s="8"/>
      <c r="CN2150" s="8"/>
      <c r="CO2150" s="8"/>
      <c r="CP2150" s="8"/>
      <c r="CQ2150" s="8"/>
      <c r="CR2150" s="8"/>
      <c r="CS2150" s="8"/>
      <c r="CT2150" s="8"/>
      <c r="CU2150" s="100"/>
      <c r="CV2150" s="8"/>
      <c r="CW2150" s="152"/>
      <c r="CY2150" s="100"/>
      <c r="CZ2150" s="8" t="str">
        <f t="shared" si="344"/>
        <v>DNC</v>
      </c>
      <c r="DA2150" s="8" t="str">
        <f t="shared" si="345"/>
        <v>DNC</v>
      </c>
      <c r="DB2150" s="8" t="str">
        <f t="shared" si="346"/>
        <v>DNC</v>
      </c>
      <c r="DC2150" s="8" t="str">
        <f t="shared" si="347"/>
        <v>DNC</v>
      </c>
      <c r="DD2150" s="8">
        <v>1</v>
      </c>
      <c r="DE2150" s="8" t="s">
        <v>1071</v>
      </c>
      <c r="DF2150" s="8" t="s">
        <v>45</v>
      </c>
      <c r="DG2150" s="8"/>
      <c r="DH2150" s="8"/>
      <c r="DI2150" s="8"/>
      <c r="DJ2150" s="8"/>
      <c r="DK2150" s="8"/>
      <c r="DL2150" s="8"/>
      <c r="DM2150" s="8"/>
      <c r="DN2150" s="8"/>
      <c r="DO2150" s="8"/>
      <c r="DP2150" s="100"/>
      <c r="DQ2150" s="8"/>
      <c r="DR2150" s="8"/>
      <c r="DS2150" s="8"/>
      <c r="DT2150" s="8"/>
    </row>
    <row r="2151" spans="1:124">
      <c r="A2151" s="115"/>
      <c r="B2151" s="89">
        <v>2148</v>
      </c>
      <c r="C2151" s="8"/>
      <c r="D2151" s="8"/>
      <c r="E2151" s="8" t="s">
        <v>1071</v>
      </c>
      <c r="F2151" s="8" t="s">
        <v>5116</v>
      </c>
      <c r="G2151" s="8"/>
      <c r="H2151" s="8"/>
      <c r="I2151" s="8"/>
      <c r="J2151" s="8"/>
      <c r="K2151" s="8"/>
      <c r="L2151" s="8"/>
      <c r="M2151" s="8"/>
      <c r="N2151" s="8"/>
      <c r="O2151" s="8"/>
      <c r="P2151" s="8" t="s">
        <v>4843</v>
      </c>
      <c r="Q2151" s="158" t="s">
        <v>7130</v>
      </c>
      <c r="R2151" s="8"/>
      <c r="S2151" s="8"/>
      <c r="T2151" s="8"/>
      <c r="U2151" s="8"/>
      <c r="V2151" s="8"/>
      <c r="W2151" s="8"/>
      <c r="X2151" s="8"/>
      <c r="Y2151" s="8"/>
      <c r="Z2151" s="8"/>
      <c r="AA2151" s="8"/>
      <c r="AB2151" s="8"/>
      <c r="AC2151" s="8" t="str">
        <f t="shared" si="339"/>
        <v>NO</v>
      </c>
      <c r="AD2151" s="8" t="str">
        <f t="shared" si="340"/>
        <v>DNC,,,,,,,,,,,,,</v>
      </c>
      <c r="AE2151" s="8"/>
      <c r="AF2151" s="8"/>
      <c r="AG2151" s="115"/>
      <c r="AH2151" s="8" t="s">
        <v>4845</v>
      </c>
      <c r="AI2151" s="8" t="s">
        <v>4845</v>
      </c>
      <c r="AJ2151" s="115"/>
      <c r="AK2151" s="115"/>
      <c r="AL2151" s="115"/>
      <c r="AM2151" s="115"/>
      <c r="AN2151" s="115"/>
      <c r="AO2151" s="115"/>
      <c r="AP2151" s="115"/>
      <c r="AQ2151" s="115"/>
      <c r="AR2151" s="115"/>
      <c r="AS2151" s="115"/>
      <c r="AT2151" s="115"/>
      <c r="AU2151" s="115"/>
      <c r="AV2151" s="115"/>
      <c r="AW2151" s="115"/>
      <c r="AX2151" s="115"/>
      <c r="AY2151" s="115"/>
      <c r="AZ2151" s="115"/>
      <c r="BA2151" s="115"/>
      <c r="BB2151" s="115"/>
      <c r="BC2151" s="115"/>
      <c r="BD2151" s="115"/>
      <c r="BE2151" s="115"/>
      <c r="BF2151" s="115"/>
      <c r="BG2151" s="115"/>
      <c r="BH2151" s="115"/>
      <c r="BI2151" s="115"/>
      <c r="BJ2151" s="115"/>
      <c r="BK2151" s="115"/>
      <c r="BL2151" s="115"/>
      <c r="BM2151" s="115"/>
      <c r="BN2151" s="115"/>
      <c r="BO2151" s="8"/>
      <c r="BP2151" s="8"/>
      <c r="BQ2151" s="8"/>
      <c r="BR2151" s="8"/>
      <c r="BS2151" s="8"/>
      <c r="BT2151" s="8"/>
      <c r="BU2151" s="8"/>
      <c r="BV2151" s="8"/>
      <c r="BW2151" s="8"/>
      <c r="BX2151" s="8"/>
      <c r="BY2151" s="8"/>
      <c r="BZ2151" s="8"/>
      <c r="CA2151" s="8"/>
      <c r="CB2151" s="8"/>
      <c r="CC2151" s="8"/>
      <c r="CD2151" s="100"/>
      <c r="CE2151" s="8" t="str">
        <f t="shared" si="338"/>
        <v>DNC</v>
      </c>
      <c r="CF2151" s="8" t="str">
        <f t="shared" si="341"/>
        <v>DNC</v>
      </c>
      <c r="CG2151" s="8" t="str">
        <f t="shared" si="342"/>
        <v>DNC</v>
      </c>
      <c r="CH2151" s="8" t="str">
        <f t="shared" si="343"/>
        <v>DNC</v>
      </c>
      <c r="CI2151" s="8">
        <v>1</v>
      </c>
      <c r="CJ2151" s="8" t="s">
        <v>1071</v>
      </c>
      <c r="CK2151" s="8" t="s">
        <v>45</v>
      </c>
      <c r="CL2151" s="8"/>
      <c r="CM2151" s="8"/>
      <c r="CN2151" s="8"/>
      <c r="CO2151" s="8"/>
      <c r="CP2151" s="8"/>
      <c r="CQ2151" s="8"/>
      <c r="CR2151" s="8"/>
      <c r="CS2151" s="8"/>
      <c r="CT2151" s="8"/>
      <c r="CU2151" s="100"/>
      <c r="CV2151" s="8"/>
      <c r="CW2151" s="152"/>
      <c r="CY2151" s="100"/>
      <c r="CZ2151" s="8" t="str">
        <f t="shared" si="344"/>
        <v>DNC</v>
      </c>
      <c r="DA2151" s="8" t="str">
        <f t="shared" si="345"/>
        <v>DNC</v>
      </c>
      <c r="DB2151" s="8" t="str">
        <f t="shared" si="346"/>
        <v>DNC</v>
      </c>
      <c r="DC2151" s="8" t="str">
        <f t="shared" si="347"/>
        <v>DNC</v>
      </c>
      <c r="DD2151" s="8">
        <v>1</v>
      </c>
      <c r="DE2151" s="8" t="s">
        <v>1071</v>
      </c>
      <c r="DF2151" s="8" t="s">
        <v>45</v>
      </c>
      <c r="DG2151" s="8"/>
      <c r="DH2151" s="8"/>
      <c r="DI2151" s="8"/>
      <c r="DJ2151" s="8"/>
      <c r="DK2151" s="8"/>
      <c r="DL2151" s="8"/>
      <c r="DM2151" s="8"/>
      <c r="DN2151" s="8"/>
      <c r="DO2151" s="8"/>
      <c r="DP2151" s="100"/>
      <c r="DQ2151" s="8"/>
      <c r="DR2151" s="8"/>
      <c r="DS2151" s="8"/>
      <c r="DT2151" s="8"/>
    </row>
    <row r="2152" spans="1:124">
      <c r="A2152" s="115"/>
      <c r="B2152" s="89">
        <v>2149</v>
      </c>
      <c r="C2152" s="8"/>
      <c r="D2152" s="8"/>
      <c r="E2152" s="8" t="s">
        <v>1071</v>
      </c>
      <c r="F2152" s="8" t="s">
        <v>7093</v>
      </c>
      <c r="G2152" s="8"/>
      <c r="H2152" s="8"/>
      <c r="I2152" s="8"/>
      <c r="J2152" s="8"/>
      <c r="K2152" s="8"/>
      <c r="L2152" s="8"/>
      <c r="M2152" s="8"/>
      <c r="N2152" s="8"/>
      <c r="O2152" s="8"/>
      <c r="P2152" s="8" t="s">
        <v>4843</v>
      </c>
      <c r="Q2152" s="158" t="s">
        <v>7130</v>
      </c>
      <c r="R2152" s="8"/>
      <c r="S2152" s="8"/>
      <c r="T2152" s="8"/>
      <c r="U2152" s="8"/>
      <c r="V2152" s="8"/>
      <c r="W2152" s="8"/>
      <c r="X2152" s="8"/>
      <c r="Y2152" s="8"/>
      <c r="Z2152" s="8"/>
      <c r="AA2152" s="8"/>
      <c r="AB2152" s="8"/>
      <c r="AC2152" s="8" t="str">
        <f t="shared" si="339"/>
        <v>NO</v>
      </c>
      <c r="AD2152" s="8" t="str">
        <f t="shared" si="340"/>
        <v>DNC,,,,,,,,,,,,,</v>
      </c>
      <c r="AE2152" s="8"/>
      <c r="AF2152" s="8"/>
      <c r="AG2152" s="115"/>
      <c r="AH2152" s="8" t="s">
        <v>4845</v>
      </c>
      <c r="AI2152" s="8" t="s">
        <v>4845</v>
      </c>
      <c r="AJ2152" s="115"/>
      <c r="AK2152" s="115"/>
      <c r="AL2152" s="115"/>
      <c r="AM2152" s="115"/>
      <c r="AN2152" s="115"/>
      <c r="AO2152" s="115"/>
      <c r="AP2152" s="115"/>
      <c r="AQ2152" s="115"/>
      <c r="AR2152" s="115"/>
      <c r="AS2152" s="115"/>
      <c r="AT2152" s="115"/>
      <c r="AU2152" s="115"/>
      <c r="AV2152" s="115"/>
      <c r="AW2152" s="115"/>
      <c r="AX2152" s="115"/>
      <c r="AY2152" s="115"/>
      <c r="AZ2152" s="115"/>
      <c r="BA2152" s="115"/>
      <c r="BB2152" s="115"/>
      <c r="BC2152" s="115"/>
      <c r="BD2152" s="115"/>
      <c r="BE2152" s="115"/>
      <c r="BF2152" s="115"/>
      <c r="BG2152" s="115"/>
      <c r="BH2152" s="115"/>
      <c r="BI2152" s="115"/>
      <c r="BJ2152" s="115"/>
      <c r="BK2152" s="115"/>
      <c r="BL2152" s="115"/>
      <c r="BM2152" s="115"/>
      <c r="BN2152" s="115"/>
      <c r="BO2152" s="8"/>
      <c r="BP2152" s="8"/>
      <c r="BQ2152" s="8"/>
      <c r="BR2152" s="8"/>
      <c r="BS2152" s="8"/>
      <c r="BT2152" s="8"/>
      <c r="BU2152" s="8"/>
      <c r="BV2152" s="8"/>
      <c r="BW2152" s="8"/>
      <c r="BX2152" s="8"/>
      <c r="BY2152" s="8"/>
      <c r="BZ2152" s="8"/>
      <c r="CA2152" s="8"/>
      <c r="CB2152" s="8"/>
      <c r="CC2152" s="8"/>
      <c r="CD2152" s="100"/>
      <c r="CE2152" s="8" t="str">
        <f t="shared" si="338"/>
        <v>DNC</v>
      </c>
      <c r="CF2152" s="8" t="str">
        <f t="shared" si="341"/>
        <v>DNC</v>
      </c>
      <c r="CG2152" s="8" t="str">
        <f t="shared" si="342"/>
        <v>DNC</v>
      </c>
      <c r="CH2152" s="8" t="str">
        <f t="shared" si="343"/>
        <v>DNC</v>
      </c>
      <c r="CI2152" s="8">
        <v>1</v>
      </c>
      <c r="CJ2152" s="8" t="s">
        <v>1071</v>
      </c>
      <c r="CK2152" s="8" t="s">
        <v>45</v>
      </c>
      <c r="CL2152" s="8"/>
      <c r="CM2152" s="8"/>
      <c r="CN2152" s="8"/>
      <c r="CO2152" s="8"/>
      <c r="CP2152" s="8"/>
      <c r="CQ2152" s="8"/>
      <c r="CR2152" s="8"/>
      <c r="CS2152" s="8"/>
      <c r="CT2152" s="8"/>
      <c r="CU2152" s="100"/>
      <c r="CV2152" s="8"/>
      <c r="CW2152" s="152"/>
      <c r="CY2152" s="100"/>
      <c r="CZ2152" s="8" t="str">
        <f t="shared" si="344"/>
        <v>DNC</v>
      </c>
      <c r="DA2152" s="8" t="str">
        <f t="shared" si="345"/>
        <v>DNC</v>
      </c>
      <c r="DB2152" s="8" t="str">
        <f t="shared" si="346"/>
        <v>DNC</v>
      </c>
      <c r="DC2152" s="8" t="str">
        <f t="shared" si="347"/>
        <v>DNC</v>
      </c>
      <c r="DD2152" s="8">
        <v>1</v>
      </c>
      <c r="DE2152" s="8" t="s">
        <v>1071</v>
      </c>
      <c r="DF2152" s="8" t="s">
        <v>45</v>
      </c>
      <c r="DG2152" s="8"/>
      <c r="DH2152" s="8"/>
      <c r="DI2152" s="8"/>
      <c r="DJ2152" s="8"/>
      <c r="DK2152" s="8"/>
      <c r="DL2152" s="8"/>
      <c r="DM2152" s="8"/>
      <c r="DN2152" s="8"/>
      <c r="DO2152" s="8"/>
      <c r="DP2152" s="100"/>
      <c r="DQ2152" s="8"/>
      <c r="DR2152" s="8"/>
      <c r="DS2152" s="8"/>
      <c r="DT2152" s="8"/>
    </row>
    <row r="2153" spans="1:124">
      <c r="A2153" s="115"/>
      <c r="B2153" s="89">
        <v>2150</v>
      </c>
      <c r="C2153" s="8"/>
      <c r="D2153" s="8"/>
      <c r="E2153" s="8" t="s">
        <v>1071</v>
      </c>
      <c r="F2153" s="8" t="s">
        <v>5414</v>
      </c>
      <c r="G2153" s="8"/>
      <c r="H2153" s="8"/>
      <c r="I2153" s="8"/>
      <c r="J2153" s="8"/>
      <c r="K2153" s="8"/>
      <c r="L2153" s="8"/>
      <c r="M2153" s="8"/>
      <c r="N2153" s="8"/>
      <c r="O2153" s="8"/>
      <c r="P2153" s="8" t="s">
        <v>4843</v>
      </c>
      <c r="Q2153" s="158" t="s">
        <v>7130</v>
      </c>
      <c r="R2153" s="8"/>
      <c r="S2153" s="8"/>
      <c r="T2153" s="8"/>
      <c r="U2153" s="8"/>
      <c r="V2153" s="8"/>
      <c r="W2153" s="8"/>
      <c r="X2153" s="8"/>
      <c r="Y2153" s="8"/>
      <c r="Z2153" s="8"/>
      <c r="AA2153" s="8"/>
      <c r="AB2153" s="8"/>
      <c r="AC2153" s="8" t="str">
        <f t="shared" si="339"/>
        <v>NO</v>
      </c>
      <c r="AD2153" s="8" t="str">
        <f t="shared" si="340"/>
        <v>DNC,,,,,,,,,,,,,</v>
      </c>
      <c r="AE2153" s="8"/>
      <c r="AF2153" s="8"/>
      <c r="AG2153" s="115"/>
      <c r="AH2153" s="8" t="s">
        <v>4845</v>
      </c>
      <c r="AI2153" s="8" t="s">
        <v>4845</v>
      </c>
      <c r="AJ2153" s="115"/>
      <c r="AK2153" s="115"/>
      <c r="AL2153" s="115"/>
      <c r="AM2153" s="115"/>
      <c r="AN2153" s="115"/>
      <c r="AO2153" s="115"/>
      <c r="AP2153" s="115"/>
      <c r="AQ2153" s="115"/>
      <c r="AR2153" s="115"/>
      <c r="AS2153" s="115"/>
      <c r="AT2153" s="115"/>
      <c r="AU2153" s="115"/>
      <c r="AV2153" s="115"/>
      <c r="AW2153" s="115"/>
      <c r="AX2153" s="115"/>
      <c r="AY2153" s="115"/>
      <c r="AZ2153" s="115"/>
      <c r="BA2153" s="115"/>
      <c r="BB2153" s="115"/>
      <c r="BC2153" s="115"/>
      <c r="BD2153" s="115"/>
      <c r="BE2153" s="115"/>
      <c r="BF2153" s="115"/>
      <c r="BG2153" s="115"/>
      <c r="BH2153" s="115"/>
      <c r="BI2153" s="115"/>
      <c r="BJ2153" s="115"/>
      <c r="BK2153" s="115"/>
      <c r="BL2153" s="115"/>
      <c r="BM2153" s="115"/>
      <c r="BN2153" s="115"/>
      <c r="BO2153" s="8"/>
      <c r="BP2153" s="8"/>
      <c r="BQ2153" s="8"/>
      <c r="BR2153" s="8"/>
      <c r="BS2153" s="8"/>
      <c r="BT2153" s="8"/>
      <c r="BU2153" s="8"/>
      <c r="BV2153" s="8"/>
      <c r="BW2153" s="8"/>
      <c r="BX2153" s="8"/>
      <c r="BY2153" s="8"/>
      <c r="BZ2153" s="8"/>
      <c r="CA2153" s="8"/>
      <c r="CB2153" s="8"/>
      <c r="CC2153" s="8"/>
      <c r="CD2153" s="100"/>
      <c r="CE2153" s="8" t="str">
        <f t="shared" si="338"/>
        <v>DNC</v>
      </c>
      <c r="CF2153" s="8" t="str">
        <f t="shared" si="341"/>
        <v>DNC</v>
      </c>
      <c r="CG2153" s="8" t="str">
        <f t="shared" si="342"/>
        <v>DNC</v>
      </c>
      <c r="CH2153" s="8" t="str">
        <f t="shared" si="343"/>
        <v>DNC</v>
      </c>
      <c r="CI2153" s="8">
        <v>1</v>
      </c>
      <c r="CJ2153" s="8" t="s">
        <v>1071</v>
      </c>
      <c r="CK2153" s="8" t="s">
        <v>45</v>
      </c>
      <c r="CL2153" s="8"/>
      <c r="CM2153" s="8"/>
      <c r="CN2153" s="8"/>
      <c r="CO2153" s="8"/>
      <c r="CP2153" s="8"/>
      <c r="CQ2153" s="8"/>
      <c r="CR2153" s="8"/>
      <c r="CS2153" s="8"/>
      <c r="CT2153" s="8"/>
      <c r="CU2153" s="100"/>
      <c r="CV2153" s="8"/>
      <c r="CW2153" s="152"/>
      <c r="CY2153" s="100"/>
      <c r="CZ2153" s="8" t="str">
        <f t="shared" si="344"/>
        <v>DNC</v>
      </c>
      <c r="DA2153" s="8" t="str">
        <f t="shared" si="345"/>
        <v>DNC</v>
      </c>
      <c r="DB2153" s="8" t="str">
        <f t="shared" si="346"/>
        <v>DNC</v>
      </c>
      <c r="DC2153" s="8" t="str">
        <f t="shared" si="347"/>
        <v>DNC</v>
      </c>
      <c r="DD2153" s="8">
        <v>1</v>
      </c>
      <c r="DE2153" s="8" t="s">
        <v>1071</v>
      </c>
      <c r="DF2153" s="8" t="s">
        <v>45</v>
      </c>
      <c r="DG2153" s="8"/>
      <c r="DH2153" s="8"/>
      <c r="DI2153" s="8"/>
      <c r="DJ2153" s="8"/>
      <c r="DK2153" s="8"/>
      <c r="DL2153" s="8"/>
      <c r="DM2153" s="8"/>
      <c r="DN2153" s="8"/>
      <c r="DO2153" s="8"/>
      <c r="DP2153" s="100"/>
      <c r="DQ2153" s="8"/>
      <c r="DR2153" s="8"/>
      <c r="DS2153" s="8"/>
      <c r="DT2153" s="8"/>
    </row>
    <row r="2154" spans="1:124">
      <c r="A2154" s="115"/>
      <c r="B2154" s="89">
        <v>2151</v>
      </c>
      <c r="C2154" s="8"/>
      <c r="D2154" s="8"/>
      <c r="E2154" s="8" t="s">
        <v>1071</v>
      </c>
      <c r="F2154" s="8" t="s">
        <v>5337</v>
      </c>
      <c r="G2154" s="8"/>
      <c r="H2154" s="8"/>
      <c r="I2154" s="8"/>
      <c r="J2154" s="8"/>
      <c r="K2154" s="8"/>
      <c r="L2154" s="8"/>
      <c r="M2154" s="8"/>
      <c r="N2154" s="8"/>
      <c r="O2154" s="8"/>
      <c r="P2154" s="8" t="s">
        <v>4843</v>
      </c>
      <c r="Q2154" s="158" t="s">
        <v>7130</v>
      </c>
      <c r="R2154" s="8"/>
      <c r="S2154" s="8"/>
      <c r="T2154" s="8"/>
      <c r="U2154" s="8"/>
      <c r="V2154" s="8"/>
      <c r="W2154" s="8"/>
      <c r="X2154" s="8"/>
      <c r="Y2154" s="8"/>
      <c r="Z2154" s="8"/>
      <c r="AA2154" s="8"/>
      <c r="AB2154" s="8"/>
      <c r="AC2154" s="8" t="str">
        <f t="shared" si="339"/>
        <v>NO</v>
      </c>
      <c r="AD2154" s="8" t="str">
        <f t="shared" si="340"/>
        <v>DNC,,,,,,,,,,,,,</v>
      </c>
      <c r="AE2154" s="8"/>
      <c r="AF2154" s="8"/>
      <c r="AG2154" s="115"/>
      <c r="AH2154" s="8" t="s">
        <v>4845</v>
      </c>
      <c r="AI2154" s="8" t="s">
        <v>4845</v>
      </c>
      <c r="AJ2154" s="115"/>
      <c r="AK2154" s="115"/>
      <c r="AL2154" s="115"/>
      <c r="AM2154" s="115"/>
      <c r="AN2154" s="115"/>
      <c r="AO2154" s="115"/>
      <c r="AP2154" s="115"/>
      <c r="AQ2154" s="115"/>
      <c r="AR2154" s="115"/>
      <c r="AS2154" s="115"/>
      <c r="AT2154" s="115"/>
      <c r="AU2154" s="115"/>
      <c r="AV2154" s="115"/>
      <c r="AW2154" s="115"/>
      <c r="AX2154" s="115"/>
      <c r="AY2154" s="115"/>
      <c r="AZ2154" s="115"/>
      <c r="BA2154" s="115"/>
      <c r="BB2154" s="115"/>
      <c r="BC2154" s="115"/>
      <c r="BD2154" s="115"/>
      <c r="BE2154" s="115"/>
      <c r="BF2154" s="115"/>
      <c r="BG2154" s="115"/>
      <c r="BH2154" s="115"/>
      <c r="BI2154" s="115"/>
      <c r="BJ2154" s="115"/>
      <c r="BK2154" s="115"/>
      <c r="BL2154" s="115"/>
      <c r="BM2154" s="115"/>
      <c r="BN2154" s="115"/>
      <c r="BO2154" s="8"/>
      <c r="BP2154" s="8"/>
      <c r="BQ2154" s="8"/>
      <c r="BR2154" s="8"/>
      <c r="BS2154" s="8"/>
      <c r="BT2154" s="8"/>
      <c r="BU2154" s="8"/>
      <c r="BV2154" s="8"/>
      <c r="BW2154" s="8"/>
      <c r="BX2154" s="8"/>
      <c r="BY2154" s="8"/>
      <c r="BZ2154" s="8"/>
      <c r="CA2154" s="8"/>
      <c r="CB2154" s="8"/>
      <c r="CC2154" s="8"/>
      <c r="CD2154" s="100"/>
      <c r="CE2154" s="8" t="str">
        <f t="shared" si="338"/>
        <v>DNC</v>
      </c>
      <c r="CF2154" s="8" t="str">
        <f t="shared" si="341"/>
        <v>DNC</v>
      </c>
      <c r="CG2154" s="8" t="str">
        <f t="shared" si="342"/>
        <v>DNC</v>
      </c>
      <c r="CH2154" s="8" t="str">
        <f t="shared" si="343"/>
        <v>DNC</v>
      </c>
      <c r="CI2154" s="8">
        <v>1</v>
      </c>
      <c r="CJ2154" s="8" t="s">
        <v>1071</v>
      </c>
      <c r="CK2154" s="8" t="s">
        <v>45</v>
      </c>
      <c r="CL2154" s="8"/>
      <c r="CM2154" s="8"/>
      <c r="CN2154" s="8"/>
      <c r="CO2154" s="8"/>
      <c r="CP2154" s="8"/>
      <c r="CQ2154" s="8"/>
      <c r="CR2154" s="8"/>
      <c r="CS2154" s="8"/>
      <c r="CT2154" s="8"/>
      <c r="CU2154" s="100"/>
      <c r="CV2154" s="8"/>
      <c r="CW2154" s="152"/>
      <c r="CY2154" s="100"/>
      <c r="CZ2154" s="8" t="str">
        <f t="shared" si="344"/>
        <v>DNC</v>
      </c>
      <c r="DA2154" s="8" t="str">
        <f t="shared" si="345"/>
        <v>DNC</v>
      </c>
      <c r="DB2154" s="8" t="str">
        <f t="shared" si="346"/>
        <v>DNC</v>
      </c>
      <c r="DC2154" s="8" t="str">
        <f t="shared" si="347"/>
        <v>DNC</v>
      </c>
      <c r="DD2154" s="8">
        <v>1</v>
      </c>
      <c r="DE2154" s="8" t="s">
        <v>1071</v>
      </c>
      <c r="DF2154" s="8" t="s">
        <v>45</v>
      </c>
      <c r="DG2154" s="8"/>
      <c r="DH2154" s="8"/>
      <c r="DI2154" s="8"/>
      <c r="DJ2154" s="8"/>
      <c r="DK2154" s="8"/>
      <c r="DL2154" s="8"/>
      <c r="DM2154" s="8"/>
      <c r="DN2154" s="8"/>
      <c r="DO2154" s="8"/>
      <c r="DP2154" s="100"/>
      <c r="DQ2154" s="8"/>
      <c r="DR2154" s="8"/>
      <c r="DS2154" s="8"/>
      <c r="DT2154" s="8"/>
    </row>
    <row r="2155" spans="1:124">
      <c r="A2155" s="115"/>
      <c r="B2155" s="89">
        <v>2152</v>
      </c>
      <c r="C2155" s="8"/>
      <c r="D2155" s="8"/>
      <c r="E2155" s="8" t="s">
        <v>1071</v>
      </c>
      <c r="F2155" s="8" t="s">
        <v>5312</v>
      </c>
      <c r="G2155" s="8"/>
      <c r="H2155" s="8"/>
      <c r="I2155" s="8"/>
      <c r="J2155" s="8"/>
      <c r="K2155" s="8"/>
      <c r="L2155" s="8"/>
      <c r="M2155" s="8"/>
      <c r="N2155" s="8"/>
      <c r="O2155" s="8"/>
      <c r="P2155" s="8" t="s">
        <v>4843</v>
      </c>
      <c r="Q2155" s="158" t="s">
        <v>7130</v>
      </c>
      <c r="R2155" s="8"/>
      <c r="S2155" s="8"/>
      <c r="T2155" s="8"/>
      <c r="U2155" s="8"/>
      <c r="V2155" s="8"/>
      <c r="W2155" s="8"/>
      <c r="X2155" s="8"/>
      <c r="Y2155" s="8"/>
      <c r="Z2155" s="8"/>
      <c r="AA2155" s="8"/>
      <c r="AB2155" s="8"/>
      <c r="AC2155" s="8" t="str">
        <f t="shared" si="339"/>
        <v>NO</v>
      </c>
      <c r="AD2155" s="8" t="str">
        <f t="shared" si="340"/>
        <v>DNC,,,,,,,,,,,,,</v>
      </c>
      <c r="AE2155" s="8"/>
      <c r="AF2155" s="8"/>
      <c r="AG2155" s="115"/>
      <c r="AH2155" s="8" t="s">
        <v>4845</v>
      </c>
      <c r="AI2155" s="8" t="s">
        <v>4845</v>
      </c>
      <c r="AJ2155" s="115"/>
      <c r="AK2155" s="115"/>
      <c r="AL2155" s="115"/>
      <c r="AM2155" s="115"/>
      <c r="AN2155" s="115"/>
      <c r="AO2155" s="115"/>
      <c r="AP2155" s="115"/>
      <c r="AQ2155" s="115"/>
      <c r="AR2155" s="115"/>
      <c r="AS2155" s="115"/>
      <c r="AT2155" s="115"/>
      <c r="AU2155" s="115"/>
      <c r="AV2155" s="115"/>
      <c r="AW2155" s="115"/>
      <c r="AX2155" s="115"/>
      <c r="AY2155" s="115"/>
      <c r="AZ2155" s="115"/>
      <c r="BA2155" s="115"/>
      <c r="BB2155" s="115"/>
      <c r="BC2155" s="115"/>
      <c r="BD2155" s="115"/>
      <c r="BE2155" s="115"/>
      <c r="BF2155" s="115"/>
      <c r="BG2155" s="115"/>
      <c r="BH2155" s="115"/>
      <c r="BI2155" s="115"/>
      <c r="BJ2155" s="115"/>
      <c r="BK2155" s="115"/>
      <c r="BL2155" s="115"/>
      <c r="BM2155" s="115"/>
      <c r="BN2155" s="115"/>
      <c r="BO2155" s="8"/>
      <c r="BP2155" s="8"/>
      <c r="BQ2155" s="8"/>
      <c r="BR2155" s="8"/>
      <c r="BS2155" s="8"/>
      <c r="BT2155" s="8"/>
      <c r="BU2155" s="8"/>
      <c r="BV2155" s="8"/>
      <c r="BW2155" s="8"/>
      <c r="BX2155" s="8"/>
      <c r="BY2155" s="8"/>
      <c r="BZ2155" s="8"/>
      <c r="CA2155" s="8"/>
      <c r="CB2155" s="8"/>
      <c r="CC2155" s="8"/>
      <c r="CD2155" s="100"/>
      <c r="CE2155" s="8" t="str">
        <f t="shared" si="338"/>
        <v>DNC</v>
      </c>
      <c r="CF2155" s="8" t="str">
        <f t="shared" si="341"/>
        <v>DNC</v>
      </c>
      <c r="CG2155" s="8" t="str">
        <f t="shared" si="342"/>
        <v>DNC</v>
      </c>
      <c r="CH2155" s="8" t="str">
        <f t="shared" si="343"/>
        <v>DNC</v>
      </c>
      <c r="CI2155" s="8">
        <v>1</v>
      </c>
      <c r="CJ2155" s="8" t="s">
        <v>1071</v>
      </c>
      <c r="CK2155" s="8" t="s">
        <v>45</v>
      </c>
      <c r="CL2155" s="8"/>
      <c r="CM2155" s="8"/>
      <c r="CN2155" s="8"/>
      <c r="CO2155" s="8"/>
      <c r="CP2155" s="8"/>
      <c r="CQ2155" s="8"/>
      <c r="CR2155" s="8"/>
      <c r="CS2155" s="8"/>
      <c r="CT2155" s="8"/>
      <c r="CU2155" s="100"/>
      <c r="CV2155" s="8"/>
      <c r="CW2155" s="152"/>
      <c r="CY2155" s="100"/>
      <c r="CZ2155" s="8" t="str">
        <f t="shared" si="344"/>
        <v>DNC</v>
      </c>
      <c r="DA2155" s="8" t="str">
        <f t="shared" si="345"/>
        <v>DNC</v>
      </c>
      <c r="DB2155" s="8" t="str">
        <f t="shared" si="346"/>
        <v>DNC</v>
      </c>
      <c r="DC2155" s="8" t="str">
        <f t="shared" si="347"/>
        <v>DNC</v>
      </c>
      <c r="DD2155" s="8">
        <v>1</v>
      </c>
      <c r="DE2155" s="8" t="s">
        <v>1071</v>
      </c>
      <c r="DF2155" s="8" t="s">
        <v>45</v>
      </c>
      <c r="DG2155" s="8"/>
      <c r="DH2155" s="8"/>
      <c r="DI2155" s="8"/>
      <c r="DJ2155" s="8"/>
      <c r="DK2155" s="8"/>
      <c r="DL2155" s="8"/>
      <c r="DM2155" s="8"/>
      <c r="DN2155" s="8"/>
      <c r="DO2155" s="8"/>
      <c r="DP2155" s="100"/>
      <c r="DQ2155" s="8"/>
      <c r="DR2155" s="8"/>
      <c r="DS2155" s="8"/>
      <c r="DT2155" s="8"/>
    </row>
    <row r="2156" spans="1:124">
      <c r="A2156" s="115"/>
      <c r="B2156" s="89">
        <v>2153</v>
      </c>
      <c r="C2156" s="8"/>
      <c r="D2156" s="8"/>
      <c r="E2156" s="8" t="s">
        <v>1071</v>
      </c>
      <c r="F2156" s="8" t="s">
        <v>5305</v>
      </c>
      <c r="G2156" s="8"/>
      <c r="H2156" s="8"/>
      <c r="I2156" s="8"/>
      <c r="J2156" s="8"/>
      <c r="K2156" s="8"/>
      <c r="L2156" s="8"/>
      <c r="M2156" s="8"/>
      <c r="N2156" s="8"/>
      <c r="O2156" s="8"/>
      <c r="P2156" s="8" t="s">
        <v>4843</v>
      </c>
      <c r="Q2156" s="158" t="s">
        <v>7130</v>
      </c>
      <c r="R2156" s="8"/>
      <c r="S2156" s="8"/>
      <c r="T2156" s="8"/>
      <c r="U2156" s="8"/>
      <c r="V2156" s="8"/>
      <c r="W2156" s="8"/>
      <c r="X2156" s="8"/>
      <c r="Y2156" s="8"/>
      <c r="Z2156" s="8"/>
      <c r="AA2156" s="8"/>
      <c r="AB2156" s="8"/>
      <c r="AC2156" s="8" t="str">
        <f t="shared" si="339"/>
        <v>NO</v>
      </c>
      <c r="AD2156" s="8" t="str">
        <f t="shared" si="340"/>
        <v>DNC,,,,,,,,,,,,,</v>
      </c>
      <c r="AE2156" s="8"/>
      <c r="AF2156" s="8"/>
      <c r="AG2156" s="115"/>
      <c r="AH2156" s="8" t="s">
        <v>4845</v>
      </c>
      <c r="AI2156" s="8" t="s">
        <v>4845</v>
      </c>
      <c r="AJ2156" s="115"/>
      <c r="AK2156" s="115"/>
      <c r="AL2156" s="115"/>
      <c r="AM2156" s="115"/>
      <c r="AN2156" s="115"/>
      <c r="AO2156" s="115"/>
      <c r="AP2156" s="115"/>
      <c r="AQ2156" s="115"/>
      <c r="AR2156" s="115"/>
      <c r="AS2156" s="115"/>
      <c r="AT2156" s="115"/>
      <c r="AU2156" s="115"/>
      <c r="AV2156" s="115"/>
      <c r="AW2156" s="115"/>
      <c r="AX2156" s="115"/>
      <c r="AY2156" s="115"/>
      <c r="AZ2156" s="115"/>
      <c r="BA2156" s="115"/>
      <c r="BB2156" s="115"/>
      <c r="BC2156" s="115"/>
      <c r="BD2156" s="115"/>
      <c r="BE2156" s="115"/>
      <c r="BF2156" s="115"/>
      <c r="BG2156" s="115"/>
      <c r="BH2156" s="115"/>
      <c r="BI2156" s="115"/>
      <c r="BJ2156" s="115"/>
      <c r="BK2156" s="115"/>
      <c r="BL2156" s="115"/>
      <c r="BM2156" s="115"/>
      <c r="BN2156" s="115"/>
      <c r="BO2156" s="8"/>
      <c r="BP2156" s="8"/>
      <c r="BQ2156" s="8"/>
      <c r="BR2156" s="8"/>
      <c r="BS2156" s="8"/>
      <c r="BT2156" s="8"/>
      <c r="BU2156" s="8"/>
      <c r="BV2156" s="8"/>
      <c r="BW2156" s="8"/>
      <c r="BX2156" s="8"/>
      <c r="BY2156" s="8"/>
      <c r="BZ2156" s="8"/>
      <c r="CA2156" s="8"/>
      <c r="CB2156" s="8"/>
      <c r="CC2156" s="8"/>
      <c r="CD2156" s="100"/>
      <c r="CE2156" s="8" t="str">
        <f t="shared" si="338"/>
        <v>DNC</v>
      </c>
      <c r="CF2156" s="8" t="str">
        <f t="shared" si="341"/>
        <v>DNC</v>
      </c>
      <c r="CG2156" s="8" t="str">
        <f t="shared" si="342"/>
        <v>DNC</v>
      </c>
      <c r="CH2156" s="8" t="str">
        <f t="shared" si="343"/>
        <v>DNC</v>
      </c>
      <c r="CI2156" s="8">
        <v>1</v>
      </c>
      <c r="CJ2156" s="8" t="s">
        <v>1071</v>
      </c>
      <c r="CK2156" s="8" t="s">
        <v>45</v>
      </c>
      <c r="CL2156" s="8"/>
      <c r="CM2156" s="8"/>
      <c r="CN2156" s="8"/>
      <c r="CO2156" s="8"/>
      <c r="CP2156" s="8"/>
      <c r="CQ2156" s="8"/>
      <c r="CR2156" s="8"/>
      <c r="CS2156" s="8"/>
      <c r="CT2156" s="8"/>
      <c r="CU2156" s="100"/>
      <c r="CV2156" s="8"/>
      <c r="CW2156" s="152"/>
      <c r="CY2156" s="100"/>
      <c r="CZ2156" s="8" t="str">
        <f t="shared" si="344"/>
        <v>DNC</v>
      </c>
      <c r="DA2156" s="8" t="str">
        <f t="shared" si="345"/>
        <v>DNC</v>
      </c>
      <c r="DB2156" s="8" t="str">
        <f t="shared" si="346"/>
        <v>DNC</v>
      </c>
      <c r="DC2156" s="8" t="str">
        <f t="shared" si="347"/>
        <v>DNC</v>
      </c>
      <c r="DD2156" s="8">
        <v>1</v>
      </c>
      <c r="DE2156" s="8" t="s">
        <v>1071</v>
      </c>
      <c r="DF2156" s="8" t="s">
        <v>45</v>
      </c>
      <c r="DG2156" s="8"/>
      <c r="DH2156" s="8"/>
      <c r="DI2156" s="8"/>
      <c r="DJ2156" s="8"/>
      <c r="DK2156" s="8"/>
      <c r="DL2156" s="8"/>
      <c r="DM2156" s="8"/>
      <c r="DN2156" s="8"/>
      <c r="DO2156" s="8"/>
      <c r="DP2156" s="100"/>
      <c r="DQ2156" s="8"/>
      <c r="DR2156" s="8"/>
      <c r="DS2156" s="8"/>
      <c r="DT2156" s="8"/>
    </row>
    <row r="2157" spans="1:124">
      <c r="A2157" s="115"/>
      <c r="B2157" s="89">
        <v>2154</v>
      </c>
      <c r="C2157" s="8"/>
      <c r="D2157" s="8"/>
      <c r="E2157" s="8" t="s">
        <v>1071</v>
      </c>
      <c r="F2157" s="8" t="s">
        <v>5466</v>
      </c>
      <c r="G2157" s="8"/>
      <c r="H2157" s="8"/>
      <c r="I2157" s="8"/>
      <c r="J2157" s="8"/>
      <c r="K2157" s="8"/>
      <c r="L2157" s="8"/>
      <c r="M2157" s="8"/>
      <c r="N2157" s="8"/>
      <c r="O2157" s="8"/>
      <c r="P2157" s="8" t="s">
        <v>4843</v>
      </c>
      <c r="Q2157" s="158" t="s">
        <v>7130</v>
      </c>
      <c r="R2157" s="8"/>
      <c r="S2157" s="8"/>
      <c r="T2157" s="8"/>
      <c r="U2157" s="8"/>
      <c r="V2157" s="8"/>
      <c r="W2157" s="8"/>
      <c r="X2157" s="8"/>
      <c r="Y2157" s="8"/>
      <c r="Z2157" s="8"/>
      <c r="AA2157" s="8"/>
      <c r="AB2157" s="8"/>
      <c r="AC2157" s="8" t="str">
        <f t="shared" si="339"/>
        <v>NO</v>
      </c>
      <c r="AD2157" s="8" t="str">
        <f t="shared" si="340"/>
        <v>DNC,,,,,,,,,,,,,</v>
      </c>
      <c r="AE2157" s="8"/>
      <c r="AF2157" s="8"/>
      <c r="AG2157" s="115"/>
      <c r="AH2157" s="8" t="s">
        <v>4845</v>
      </c>
      <c r="AI2157" s="8" t="s">
        <v>4845</v>
      </c>
      <c r="AJ2157" s="115"/>
      <c r="AK2157" s="115"/>
      <c r="AL2157" s="115"/>
      <c r="AM2157" s="115"/>
      <c r="AN2157" s="115"/>
      <c r="AO2157" s="115"/>
      <c r="AP2157" s="115"/>
      <c r="AQ2157" s="115"/>
      <c r="AR2157" s="115"/>
      <c r="AS2157" s="115"/>
      <c r="AT2157" s="115"/>
      <c r="AU2157" s="115"/>
      <c r="AV2157" s="115"/>
      <c r="AW2157" s="115"/>
      <c r="AX2157" s="115"/>
      <c r="AY2157" s="115"/>
      <c r="AZ2157" s="115"/>
      <c r="BA2157" s="115"/>
      <c r="BB2157" s="115"/>
      <c r="BC2157" s="115"/>
      <c r="BD2157" s="115"/>
      <c r="BE2157" s="115"/>
      <c r="BF2157" s="115"/>
      <c r="BG2157" s="115"/>
      <c r="BH2157" s="115"/>
      <c r="BI2157" s="115"/>
      <c r="BJ2157" s="115"/>
      <c r="BK2157" s="115"/>
      <c r="BL2157" s="115"/>
      <c r="BM2157" s="115"/>
      <c r="BN2157" s="115"/>
      <c r="BO2157" s="8"/>
      <c r="BP2157" s="8"/>
      <c r="BQ2157" s="8"/>
      <c r="BR2157" s="8"/>
      <c r="BS2157" s="8"/>
      <c r="BT2157" s="8"/>
      <c r="BU2157" s="8"/>
      <c r="BV2157" s="8"/>
      <c r="BW2157" s="8"/>
      <c r="BX2157" s="8"/>
      <c r="BY2157" s="8"/>
      <c r="BZ2157" s="8"/>
      <c r="CA2157" s="8"/>
      <c r="CB2157" s="8"/>
      <c r="CC2157" s="8"/>
      <c r="CD2157" s="100"/>
      <c r="CE2157" s="8" t="str">
        <f t="shared" si="338"/>
        <v>DNC</v>
      </c>
      <c r="CF2157" s="8" t="str">
        <f t="shared" si="341"/>
        <v>DNC</v>
      </c>
      <c r="CG2157" s="8" t="str">
        <f t="shared" si="342"/>
        <v>DNC</v>
      </c>
      <c r="CH2157" s="8" t="str">
        <f t="shared" si="343"/>
        <v>DNC</v>
      </c>
      <c r="CI2157" s="8">
        <v>1</v>
      </c>
      <c r="CJ2157" s="8" t="s">
        <v>1071</v>
      </c>
      <c r="CK2157" s="8" t="s">
        <v>45</v>
      </c>
      <c r="CL2157" s="8"/>
      <c r="CM2157" s="8"/>
      <c r="CN2157" s="8"/>
      <c r="CO2157" s="8"/>
      <c r="CP2157" s="8"/>
      <c r="CQ2157" s="8"/>
      <c r="CR2157" s="8"/>
      <c r="CS2157" s="8"/>
      <c r="CT2157" s="8"/>
      <c r="CU2157" s="100"/>
      <c r="CV2157" s="8"/>
      <c r="CW2157" s="152"/>
      <c r="CY2157" s="100"/>
      <c r="CZ2157" s="8" t="str">
        <f t="shared" si="344"/>
        <v>DNC</v>
      </c>
      <c r="DA2157" s="8" t="str">
        <f t="shared" si="345"/>
        <v>DNC</v>
      </c>
      <c r="DB2157" s="8" t="str">
        <f t="shared" si="346"/>
        <v>DNC</v>
      </c>
      <c r="DC2157" s="8" t="str">
        <f t="shared" si="347"/>
        <v>DNC</v>
      </c>
      <c r="DD2157" s="8">
        <v>1</v>
      </c>
      <c r="DE2157" s="8" t="s">
        <v>1071</v>
      </c>
      <c r="DF2157" s="8" t="s">
        <v>45</v>
      </c>
      <c r="DG2157" s="8"/>
      <c r="DH2157" s="8"/>
      <c r="DI2157" s="8"/>
      <c r="DJ2157" s="8"/>
      <c r="DK2157" s="8"/>
      <c r="DL2157" s="8"/>
      <c r="DM2157" s="8"/>
      <c r="DN2157" s="8"/>
      <c r="DO2157" s="8"/>
      <c r="DP2157" s="100"/>
      <c r="DQ2157" s="8"/>
      <c r="DR2157" s="8"/>
      <c r="DS2157" s="8"/>
      <c r="DT2157" s="8"/>
    </row>
    <row r="2158" spans="1:124">
      <c r="A2158" s="115"/>
      <c r="B2158" s="89">
        <v>2155</v>
      </c>
      <c r="C2158" s="8"/>
      <c r="D2158" s="8"/>
      <c r="E2158" s="8" t="s">
        <v>1071</v>
      </c>
      <c r="F2158" s="8" t="s">
        <v>6754</v>
      </c>
      <c r="G2158" s="8"/>
      <c r="H2158" s="8"/>
      <c r="I2158" s="8"/>
      <c r="J2158" s="8"/>
      <c r="K2158" s="8"/>
      <c r="L2158" s="8"/>
      <c r="M2158" s="8"/>
      <c r="N2158" s="8"/>
      <c r="O2158" s="8"/>
      <c r="P2158" s="8" t="s">
        <v>5346</v>
      </c>
      <c r="Q2158" s="158" t="s">
        <v>7131</v>
      </c>
      <c r="R2158" s="8"/>
      <c r="S2158" s="8"/>
      <c r="T2158" s="8"/>
      <c r="U2158" s="8"/>
      <c r="V2158" s="8"/>
      <c r="W2158" s="8"/>
      <c r="X2158" s="8"/>
      <c r="Y2158" s="8"/>
      <c r="Z2158" s="8"/>
      <c r="AA2158" s="8"/>
      <c r="AB2158" s="8"/>
      <c r="AC2158" s="8" t="str">
        <f t="shared" si="339"/>
        <v>NO</v>
      </c>
      <c r="AD2158" s="8" t="str">
        <f t="shared" si="340"/>
        <v>DNC,,,,,,,,,,,,,</v>
      </c>
      <c r="AE2158" s="8"/>
      <c r="AF2158" s="8"/>
      <c r="AG2158" s="115"/>
      <c r="AH2158" s="8" t="s">
        <v>4845</v>
      </c>
      <c r="AI2158" s="8" t="s">
        <v>4845</v>
      </c>
      <c r="AJ2158" s="115"/>
      <c r="AK2158" s="115"/>
      <c r="AL2158" s="115"/>
      <c r="AM2158" s="115"/>
      <c r="AN2158" s="115"/>
      <c r="AO2158" s="115"/>
      <c r="AP2158" s="115"/>
      <c r="AQ2158" s="115"/>
      <c r="AR2158" s="115"/>
      <c r="AS2158" s="115"/>
      <c r="AT2158" s="115"/>
      <c r="AU2158" s="115"/>
      <c r="AV2158" s="115"/>
      <c r="AW2158" s="115"/>
      <c r="AX2158" s="115"/>
      <c r="AY2158" s="115"/>
      <c r="AZ2158" s="115"/>
      <c r="BA2158" s="115"/>
      <c r="BB2158" s="115"/>
      <c r="BC2158" s="115"/>
      <c r="BD2158" s="115"/>
      <c r="BE2158" s="115"/>
      <c r="BF2158" s="115"/>
      <c r="BG2158" s="115"/>
      <c r="BH2158" s="115"/>
      <c r="BI2158" s="115"/>
      <c r="BJ2158" s="115"/>
      <c r="BK2158" s="115"/>
      <c r="BL2158" s="115"/>
      <c r="BM2158" s="115"/>
      <c r="BN2158" s="115"/>
      <c r="BO2158" s="8"/>
      <c r="BP2158" s="8"/>
      <c r="BQ2158" s="8"/>
      <c r="BR2158" s="8"/>
      <c r="BS2158" s="8"/>
      <c r="BT2158" s="8"/>
      <c r="BU2158" s="8"/>
      <c r="BV2158" s="8"/>
      <c r="BW2158" s="8"/>
      <c r="BX2158" s="8"/>
      <c r="BY2158" s="8"/>
      <c r="BZ2158" s="8"/>
      <c r="CA2158" s="8"/>
      <c r="CB2158" s="8"/>
      <c r="CC2158" s="8"/>
      <c r="CD2158" s="100"/>
      <c r="CE2158" s="8" t="str">
        <f t="shared" si="338"/>
        <v>DNC</v>
      </c>
      <c r="CF2158" s="8" t="str">
        <f t="shared" si="341"/>
        <v>DNC</v>
      </c>
      <c r="CG2158" s="8" t="str">
        <f t="shared" si="342"/>
        <v>DNC</v>
      </c>
      <c r="CH2158" s="8" t="str">
        <f t="shared" si="343"/>
        <v>DNC</v>
      </c>
      <c r="CI2158" s="8">
        <v>1</v>
      </c>
      <c r="CJ2158" s="8" t="s">
        <v>1071</v>
      </c>
      <c r="CK2158" s="8" t="s">
        <v>45</v>
      </c>
      <c r="CL2158" s="8"/>
      <c r="CM2158" s="8"/>
      <c r="CN2158" s="8"/>
      <c r="CO2158" s="8"/>
      <c r="CP2158" s="8"/>
      <c r="CQ2158" s="8"/>
      <c r="CR2158" s="8"/>
      <c r="CS2158" s="8"/>
      <c r="CT2158" s="8"/>
      <c r="CU2158" s="100"/>
      <c r="CV2158" s="8"/>
      <c r="CW2158" s="152"/>
      <c r="CY2158" s="100"/>
      <c r="CZ2158" s="8" t="str">
        <f t="shared" si="344"/>
        <v>DNC</v>
      </c>
      <c r="DA2158" s="8" t="str">
        <f t="shared" si="345"/>
        <v>DNC</v>
      </c>
      <c r="DB2158" s="8" t="str">
        <f t="shared" si="346"/>
        <v>DNC</v>
      </c>
      <c r="DC2158" s="8" t="str">
        <f t="shared" si="347"/>
        <v>DNC</v>
      </c>
      <c r="DD2158" s="8">
        <v>1</v>
      </c>
      <c r="DE2158" s="8" t="s">
        <v>1071</v>
      </c>
      <c r="DF2158" s="8" t="s">
        <v>45</v>
      </c>
      <c r="DG2158" s="8"/>
      <c r="DH2158" s="8"/>
      <c r="DI2158" s="8"/>
      <c r="DJ2158" s="8"/>
      <c r="DK2158" s="8"/>
      <c r="DL2158" s="8"/>
      <c r="DM2158" s="8"/>
      <c r="DN2158" s="8"/>
      <c r="DO2158" s="8"/>
      <c r="DP2158" s="100"/>
      <c r="DQ2158" s="8"/>
      <c r="DR2158" s="8"/>
      <c r="DS2158" s="8"/>
      <c r="DT2158" s="8"/>
    </row>
    <row r="2159" spans="1:124">
      <c r="A2159" s="115"/>
      <c r="B2159" s="89">
        <v>2156</v>
      </c>
      <c r="C2159" s="8"/>
      <c r="D2159" s="8"/>
      <c r="E2159" s="8" t="s">
        <v>1071</v>
      </c>
      <c r="F2159" s="8" t="s">
        <v>6757</v>
      </c>
      <c r="G2159" s="8"/>
      <c r="H2159" s="8"/>
      <c r="I2159" s="8"/>
      <c r="J2159" s="8"/>
      <c r="K2159" s="8"/>
      <c r="L2159" s="8"/>
      <c r="M2159" s="8"/>
      <c r="N2159" s="8"/>
      <c r="O2159" s="8"/>
      <c r="P2159" s="8" t="s">
        <v>5346</v>
      </c>
      <c r="Q2159" s="158" t="s">
        <v>7131</v>
      </c>
      <c r="R2159" s="8"/>
      <c r="S2159" s="8"/>
      <c r="T2159" s="8"/>
      <c r="U2159" s="8"/>
      <c r="V2159" s="8"/>
      <c r="W2159" s="8"/>
      <c r="X2159" s="8"/>
      <c r="Y2159" s="8"/>
      <c r="Z2159" s="8"/>
      <c r="AA2159" s="8"/>
      <c r="AB2159" s="8"/>
      <c r="AC2159" s="8" t="str">
        <f t="shared" si="339"/>
        <v>NO</v>
      </c>
      <c r="AD2159" s="8" t="str">
        <f t="shared" si="340"/>
        <v>DNC,,,,,,,,,,,,,</v>
      </c>
      <c r="AE2159" s="8"/>
      <c r="AF2159" s="8"/>
      <c r="AG2159" s="115"/>
      <c r="AH2159" s="8" t="s">
        <v>4845</v>
      </c>
      <c r="AI2159" s="8" t="s">
        <v>4845</v>
      </c>
      <c r="AJ2159" s="115"/>
      <c r="AK2159" s="115"/>
      <c r="AL2159" s="115"/>
      <c r="AM2159" s="115"/>
      <c r="AN2159" s="115"/>
      <c r="AO2159" s="115"/>
      <c r="AP2159" s="115"/>
      <c r="AQ2159" s="115"/>
      <c r="AR2159" s="115"/>
      <c r="AS2159" s="115"/>
      <c r="AT2159" s="115"/>
      <c r="AU2159" s="115"/>
      <c r="AV2159" s="115"/>
      <c r="AW2159" s="115"/>
      <c r="AX2159" s="115"/>
      <c r="AY2159" s="115"/>
      <c r="AZ2159" s="115"/>
      <c r="BA2159" s="115"/>
      <c r="BB2159" s="115"/>
      <c r="BC2159" s="115"/>
      <c r="BD2159" s="115"/>
      <c r="BE2159" s="115"/>
      <c r="BF2159" s="115"/>
      <c r="BG2159" s="115"/>
      <c r="BH2159" s="115"/>
      <c r="BI2159" s="115"/>
      <c r="BJ2159" s="115"/>
      <c r="BK2159" s="115"/>
      <c r="BL2159" s="115"/>
      <c r="BM2159" s="115"/>
      <c r="BN2159" s="115"/>
      <c r="BO2159" s="8"/>
      <c r="BP2159" s="8"/>
      <c r="BQ2159" s="8"/>
      <c r="BR2159" s="8"/>
      <c r="BS2159" s="8"/>
      <c r="BT2159" s="8"/>
      <c r="BU2159" s="8"/>
      <c r="BV2159" s="8"/>
      <c r="BW2159" s="8"/>
      <c r="BX2159" s="8"/>
      <c r="BY2159" s="8"/>
      <c r="BZ2159" s="8"/>
      <c r="CA2159" s="8"/>
      <c r="CB2159" s="8"/>
      <c r="CC2159" s="8"/>
      <c r="CD2159" s="100"/>
      <c r="CE2159" s="8" t="str">
        <f t="shared" si="338"/>
        <v>DNC</v>
      </c>
      <c r="CF2159" s="8" t="str">
        <f t="shared" si="341"/>
        <v>DNC</v>
      </c>
      <c r="CG2159" s="8" t="str">
        <f t="shared" si="342"/>
        <v>DNC</v>
      </c>
      <c r="CH2159" s="8" t="str">
        <f t="shared" si="343"/>
        <v>DNC</v>
      </c>
      <c r="CI2159" s="8">
        <v>1</v>
      </c>
      <c r="CJ2159" s="8" t="s">
        <v>1071</v>
      </c>
      <c r="CK2159" s="8" t="s">
        <v>45</v>
      </c>
      <c r="CL2159" s="8"/>
      <c r="CM2159" s="8"/>
      <c r="CN2159" s="8"/>
      <c r="CO2159" s="8"/>
      <c r="CP2159" s="8"/>
      <c r="CQ2159" s="8"/>
      <c r="CR2159" s="8"/>
      <c r="CS2159" s="8"/>
      <c r="CT2159" s="8"/>
      <c r="CU2159" s="100"/>
      <c r="CV2159" s="8"/>
      <c r="CW2159" s="152"/>
      <c r="CY2159" s="100"/>
      <c r="CZ2159" s="8" t="str">
        <f t="shared" si="344"/>
        <v>DNC</v>
      </c>
      <c r="DA2159" s="8" t="str">
        <f t="shared" si="345"/>
        <v>DNC</v>
      </c>
      <c r="DB2159" s="8" t="str">
        <f t="shared" si="346"/>
        <v>DNC</v>
      </c>
      <c r="DC2159" s="8" t="str">
        <f t="shared" si="347"/>
        <v>DNC</v>
      </c>
      <c r="DD2159" s="8">
        <v>1</v>
      </c>
      <c r="DE2159" s="8" t="s">
        <v>1071</v>
      </c>
      <c r="DF2159" s="8" t="s">
        <v>45</v>
      </c>
      <c r="DG2159" s="8"/>
      <c r="DH2159" s="8"/>
      <c r="DI2159" s="8"/>
      <c r="DJ2159" s="8"/>
      <c r="DK2159" s="8"/>
      <c r="DL2159" s="8"/>
      <c r="DM2159" s="8"/>
      <c r="DN2159" s="8"/>
      <c r="DO2159" s="8"/>
      <c r="DP2159" s="100"/>
      <c r="DQ2159" s="8"/>
      <c r="DR2159" s="8"/>
      <c r="DS2159" s="8"/>
      <c r="DT2159" s="8"/>
    </row>
    <row r="2160" spans="1:124">
      <c r="A2160" s="115"/>
      <c r="B2160" s="89">
        <v>2157</v>
      </c>
      <c r="C2160" s="8"/>
      <c r="D2160" s="8"/>
      <c r="E2160" s="8" t="s">
        <v>1071</v>
      </c>
      <c r="F2160" s="8" t="s">
        <v>6759</v>
      </c>
      <c r="G2160" s="8"/>
      <c r="H2160" s="8"/>
      <c r="I2160" s="8"/>
      <c r="J2160" s="8"/>
      <c r="K2160" s="8"/>
      <c r="L2160" s="8"/>
      <c r="M2160" s="8"/>
      <c r="N2160" s="8"/>
      <c r="O2160" s="8"/>
      <c r="P2160" s="8" t="s">
        <v>5346</v>
      </c>
      <c r="Q2160" s="158" t="s">
        <v>7131</v>
      </c>
      <c r="R2160" s="8"/>
      <c r="S2160" s="8"/>
      <c r="T2160" s="8"/>
      <c r="U2160" s="8"/>
      <c r="V2160" s="8"/>
      <c r="W2160" s="8"/>
      <c r="X2160" s="8"/>
      <c r="Y2160" s="8"/>
      <c r="Z2160" s="8"/>
      <c r="AA2160" s="8"/>
      <c r="AB2160" s="8"/>
      <c r="AC2160" s="8" t="str">
        <f t="shared" si="339"/>
        <v>NO</v>
      </c>
      <c r="AD2160" s="8" t="str">
        <f t="shared" si="340"/>
        <v>DNC,,,,,,,,,,,,,</v>
      </c>
      <c r="AE2160" s="8"/>
      <c r="AF2160" s="8"/>
      <c r="AG2160" s="115"/>
      <c r="AH2160" s="8" t="s">
        <v>4845</v>
      </c>
      <c r="AI2160" s="8" t="s">
        <v>4845</v>
      </c>
      <c r="AJ2160" s="115"/>
      <c r="AK2160" s="115"/>
      <c r="AL2160" s="115"/>
      <c r="AM2160" s="115"/>
      <c r="AN2160" s="115"/>
      <c r="AO2160" s="115"/>
      <c r="AP2160" s="115"/>
      <c r="AQ2160" s="115"/>
      <c r="AR2160" s="115"/>
      <c r="AS2160" s="115"/>
      <c r="AT2160" s="115"/>
      <c r="AU2160" s="115"/>
      <c r="AV2160" s="115"/>
      <c r="AW2160" s="115"/>
      <c r="AX2160" s="115"/>
      <c r="AY2160" s="115"/>
      <c r="AZ2160" s="115"/>
      <c r="BA2160" s="115"/>
      <c r="BB2160" s="115"/>
      <c r="BC2160" s="115"/>
      <c r="BD2160" s="115"/>
      <c r="BE2160" s="115"/>
      <c r="BF2160" s="115"/>
      <c r="BG2160" s="115"/>
      <c r="BH2160" s="115"/>
      <c r="BI2160" s="115"/>
      <c r="BJ2160" s="115"/>
      <c r="BK2160" s="115"/>
      <c r="BL2160" s="115"/>
      <c r="BM2160" s="115"/>
      <c r="BN2160" s="115"/>
      <c r="BO2160" s="8"/>
      <c r="BP2160" s="8"/>
      <c r="BQ2160" s="8"/>
      <c r="BR2160" s="8"/>
      <c r="BS2160" s="8"/>
      <c r="BT2160" s="8"/>
      <c r="BU2160" s="8"/>
      <c r="BV2160" s="8"/>
      <c r="BW2160" s="8"/>
      <c r="BX2160" s="8"/>
      <c r="BY2160" s="8"/>
      <c r="BZ2160" s="8"/>
      <c r="CA2160" s="8"/>
      <c r="CB2160" s="8"/>
      <c r="CC2160" s="8"/>
      <c r="CD2160" s="100"/>
      <c r="CE2160" s="8" t="str">
        <f t="shared" si="338"/>
        <v>DNC</v>
      </c>
      <c r="CF2160" s="8" t="str">
        <f t="shared" si="341"/>
        <v>DNC</v>
      </c>
      <c r="CG2160" s="8" t="str">
        <f t="shared" si="342"/>
        <v>DNC</v>
      </c>
      <c r="CH2160" s="8" t="str">
        <f t="shared" si="343"/>
        <v>DNC</v>
      </c>
      <c r="CI2160" s="8">
        <v>1</v>
      </c>
      <c r="CJ2160" s="8" t="s">
        <v>1071</v>
      </c>
      <c r="CK2160" s="8" t="s">
        <v>45</v>
      </c>
      <c r="CL2160" s="8"/>
      <c r="CM2160" s="8"/>
      <c r="CN2160" s="8"/>
      <c r="CO2160" s="8"/>
      <c r="CP2160" s="8"/>
      <c r="CQ2160" s="8"/>
      <c r="CR2160" s="8"/>
      <c r="CS2160" s="8"/>
      <c r="CT2160" s="8"/>
      <c r="CU2160" s="100"/>
      <c r="CV2160" s="8"/>
      <c r="CW2160" s="152"/>
      <c r="CY2160" s="100"/>
      <c r="CZ2160" s="8" t="str">
        <f t="shared" si="344"/>
        <v>DNC</v>
      </c>
      <c r="DA2160" s="8" t="str">
        <f t="shared" si="345"/>
        <v>DNC</v>
      </c>
      <c r="DB2160" s="8" t="str">
        <f t="shared" si="346"/>
        <v>DNC</v>
      </c>
      <c r="DC2160" s="8" t="str">
        <f t="shared" si="347"/>
        <v>DNC</v>
      </c>
      <c r="DD2160" s="8">
        <v>1</v>
      </c>
      <c r="DE2160" s="8" t="s">
        <v>1071</v>
      </c>
      <c r="DF2160" s="8" t="s">
        <v>45</v>
      </c>
      <c r="DG2160" s="8"/>
      <c r="DH2160" s="8"/>
      <c r="DI2160" s="8"/>
      <c r="DJ2160" s="8"/>
      <c r="DK2160" s="8"/>
      <c r="DL2160" s="8"/>
      <c r="DM2160" s="8"/>
      <c r="DN2160" s="8"/>
      <c r="DO2160" s="8"/>
      <c r="DP2160" s="100"/>
      <c r="DQ2160" s="8"/>
      <c r="DR2160" s="8"/>
      <c r="DS2160" s="8"/>
      <c r="DT2160" s="8"/>
    </row>
    <row r="2161" spans="1:124">
      <c r="A2161" s="115"/>
      <c r="B2161" s="89">
        <v>2158</v>
      </c>
      <c r="C2161" s="8"/>
      <c r="D2161" s="8"/>
      <c r="E2161" s="8" t="s">
        <v>1071</v>
      </c>
      <c r="F2161" s="8" t="s">
        <v>6771</v>
      </c>
      <c r="G2161" s="8"/>
      <c r="H2161" s="8"/>
      <c r="I2161" s="8"/>
      <c r="J2161" s="8"/>
      <c r="K2161" s="8"/>
      <c r="L2161" s="8"/>
      <c r="M2161" s="8"/>
      <c r="N2161" s="8"/>
      <c r="O2161" s="8"/>
      <c r="P2161" s="8" t="s">
        <v>5346</v>
      </c>
      <c r="Q2161" s="158" t="s">
        <v>7131</v>
      </c>
      <c r="R2161" s="8"/>
      <c r="S2161" s="8"/>
      <c r="T2161" s="8"/>
      <c r="U2161" s="8"/>
      <c r="V2161" s="8"/>
      <c r="W2161" s="8"/>
      <c r="X2161" s="8"/>
      <c r="Y2161" s="8"/>
      <c r="Z2161" s="8"/>
      <c r="AA2161" s="8"/>
      <c r="AB2161" s="8"/>
      <c r="AC2161" s="8" t="str">
        <f t="shared" si="339"/>
        <v>NO</v>
      </c>
      <c r="AD2161" s="8" t="str">
        <f t="shared" si="340"/>
        <v>DNC,,,,,,,,,,,,,</v>
      </c>
      <c r="AE2161" s="8"/>
      <c r="AF2161" s="8"/>
      <c r="AG2161" s="115"/>
      <c r="AH2161" s="8" t="s">
        <v>4845</v>
      </c>
      <c r="AI2161" s="8" t="s">
        <v>4845</v>
      </c>
      <c r="AJ2161" s="115"/>
      <c r="AK2161" s="115"/>
      <c r="AL2161" s="115"/>
      <c r="AM2161" s="115"/>
      <c r="AN2161" s="115"/>
      <c r="AO2161" s="115"/>
      <c r="AP2161" s="115"/>
      <c r="AQ2161" s="115"/>
      <c r="AR2161" s="115"/>
      <c r="AS2161" s="115"/>
      <c r="AT2161" s="115"/>
      <c r="AU2161" s="115"/>
      <c r="AV2161" s="115"/>
      <c r="AW2161" s="115"/>
      <c r="AX2161" s="115"/>
      <c r="AY2161" s="115"/>
      <c r="AZ2161" s="115"/>
      <c r="BA2161" s="115"/>
      <c r="BB2161" s="115"/>
      <c r="BC2161" s="115"/>
      <c r="BD2161" s="115"/>
      <c r="BE2161" s="115"/>
      <c r="BF2161" s="115"/>
      <c r="BG2161" s="115"/>
      <c r="BH2161" s="115"/>
      <c r="BI2161" s="115"/>
      <c r="BJ2161" s="115"/>
      <c r="BK2161" s="115"/>
      <c r="BL2161" s="115"/>
      <c r="BM2161" s="115"/>
      <c r="BN2161" s="115"/>
      <c r="BO2161" s="8"/>
      <c r="BP2161" s="8"/>
      <c r="BQ2161" s="8"/>
      <c r="BR2161" s="8"/>
      <c r="BS2161" s="8"/>
      <c r="BT2161" s="8"/>
      <c r="BU2161" s="8"/>
      <c r="BV2161" s="8"/>
      <c r="BW2161" s="8"/>
      <c r="BX2161" s="8"/>
      <c r="BY2161" s="8"/>
      <c r="BZ2161" s="8"/>
      <c r="CA2161" s="8"/>
      <c r="CB2161" s="8"/>
      <c r="CC2161" s="8"/>
      <c r="CD2161" s="100"/>
      <c r="CE2161" s="8" t="str">
        <f t="shared" si="338"/>
        <v>DNC</v>
      </c>
      <c r="CF2161" s="8" t="str">
        <f t="shared" si="341"/>
        <v>DNC</v>
      </c>
      <c r="CG2161" s="8" t="str">
        <f t="shared" si="342"/>
        <v>DNC</v>
      </c>
      <c r="CH2161" s="8" t="str">
        <f t="shared" si="343"/>
        <v>DNC</v>
      </c>
      <c r="CI2161" s="8">
        <v>1</v>
      </c>
      <c r="CJ2161" s="8" t="s">
        <v>1071</v>
      </c>
      <c r="CK2161" s="8" t="s">
        <v>45</v>
      </c>
      <c r="CL2161" s="8"/>
      <c r="CM2161" s="8"/>
      <c r="CN2161" s="8"/>
      <c r="CO2161" s="8"/>
      <c r="CP2161" s="8"/>
      <c r="CQ2161" s="8"/>
      <c r="CR2161" s="8"/>
      <c r="CS2161" s="8"/>
      <c r="CT2161" s="8"/>
      <c r="CU2161" s="100"/>
      <c r="CV2161" s="8"/>
      <c r="CW2161" s="152"/>
      <c r="CY2161" s="100"/>
      <c r="CZ2161" s="8" t="str">
        <f t="shared" si="344"/>
        <v>DNC</v>
      </c>
      <c r="DA2161" s="8" t="str">
        <f t="shared" si="345"/>
        <v>DNC</v>
      </c>
      <c r="DB2161" s="8" t="str">
        <f t="shared" si="346"/>
        <v>DNC</v>
      </c>
      <c r="DC2161" s="8" t="str">
        <f t="shared" si="347"/>
        <v>DNC</v>
      </c>
      <c r="DD2161" s="8">
        <v>1</v>
      </c>
      <c r="DE2161" s="8" t="s">
        <v>1071</v>
      </c>
      <c r="DF2161" s="8" t="s">
        <v>45</v>
      </c>
      <c r="DG2161" s="8"/>
      <c r="DH2161" s="8"/>
      <c r="DI2161" s="8"/>
      <c r="DJ2161" s="8"/>
      <c r="DK2161" s="8"/>
      <c r="DL2161" s="8"/>
      <c r="DM2161" s="8"/>
      <c r="DN2161" s="8"/>
      <c r="DO2161" s="8"/>
      <c r="DP2161" s="100"/>
      <c r="DQ2161" s="8"/>
      <c r="DR2161" s="8"/>
      <c r="DS2161" s="8"/>
      <c r="DT2161" s="8"/>
    </row>
    <row r="2162" spans="1:124">
      <c r="A2162" s="115"/>
      <c r="B2162" s="89">
        <v>2159</v>
      </c>
      <c r="C2162" s="8"/>
      <c r="D2162" s="8"/>
      <c r="E2162" s="8" t="s">
        <v>1071</v>
      </c>
      <c r="F2162" s="8" t="s">
        <v>6768</v>
      </c>
      <c r="G2162" s="8"/>
      <c r="H2162" s="8"/>
      <c r="I2162" s="8"/>
      <c r="J2162" s="8"/>
      <c r="K2162" s="8"/>
      <c r="L2162" s="8"/>
      <c r="M2162" s="8"/>
      <c r="N2162" s="8"/>
      <c r="O2162" s="8"/>
      <c r="P2162" s="8" t="s">
        <v>4843</v>
      </c>
      <c r="Q2162" s="158" t="s">
        <v>7130</v>
      </c>
      <c r="R2162" s="8"/>
      <c r="S2162" s="8"/>
      <c r="T2162" s="8"/>
      <c r="U2162" s="8"/>
      <c r="V2162" s="8"/>
      <c r="W2162" s="8"/>
      <c r="X2162" s="8"/>
      <c r="Y2162" s="8"/>
      <c r="Z2162" s="8"/>
      <c r="AA2162" s="8"/>
      <c r="AB2162" s="8"/>
      <c r="AC2162" s="8" t="str">
        <f t="shared" si="339"/>
        <v>NO</v>
      </c>
      <c r="AD2162" s="8" t="str">
        <f t="shared" si="340"/>
        <v>DNC,,,,,,,,,,,,,</v>
      </c>
      <c r="AE2162" s="8"/>
      <c r="AF2162" s="8"/>
      <c r="AG2162" s="115"/>
      <c r="AH2162" s="8" t="s">
        <v>4845</v>
      </c>
      <c r="AI2162" s="8" t="s">
        <v>4845</v>
      </c>
      <c r="AJ2162" s="115"/>
      <c r="AK2162" s="115"/>
      <c r="AL2162" s="115"/>
      <c r="AM2162" s="115"/>
      <c r="AN2162" s="115"/>
      <c r="AO2162" s="115"/>
      <c r="AP2162" s="115"/>
      <c r="AQ2162" s="115"/>
      <c r="AR2162" s="115"/>
      <c r="AS2162" s="115"/>
      <c r="AT2162" s="115"/>
      <c r="AU2162" s="115"/>
      <c r="AV2162" s="115"/>
      <c r="AW2162" s="115"/>
      <c r="AX2162" s="115"/>
      <c r="AY2162" s="115"/>
      <c r="AZ2162" s="115"/>
      <c r="BA2162" s="115"/>
      <c r="BB2162" s="115"/>
      <c r="BC2162" s="115"/>
      <c r="BD2162" s="115"/>
      <c r="BE2162" s="115"/>
      <c r="BF2162" s="115"/>
      <c r="BG2162" s="115"/>
      <c r="BH2162" s="115"/>
      <c r="BI2162" s="115"/>
      <c r="BJ2162" s="115"/>
      <c r="BK2162" s="115"/>
      <c r="BL2162" s="115"/>
      <c r="BM2162" s="115"/>
      <c r="BN2162" s="115"/>
      <c r="BO2162" s="8"/>
      <c r="BP2162" s="8"/>
      <c r="BQ2162" s="8"/>
      <c r="BR2162" s="8"/>
      <c r="BS2162" s="8"/>
      <c r="BT2162" s="8"/>
      <c r="BU2162" s="8"/>
      <c r="BV2162" s="8"/>
      <c r="BW2162" s="8"/>
      <c r="BX2162" s="8"/>
      <c r="BY2162" s="8"/>
      <c r="BZ2162" s="8"/>
      <c r="CA2162" s="8"/>
      <c r="CB2162" s="8"/>
      <c r="CC2162" s="8"/>
      <c r="CD2162" s="100"/>
      <c r="CE2162" s="8" t="str">
        <f t="shared" si="338"/>
        <v>DNC</v>
      </c>
      <c r="CF2162" s="8" t="str">
        <f t="shared" si="341"/>
        <v>DNC</v>
      </c>
      <c r="CG2162" s="8" t="str">
        <f t="shared" si="342"/>
        <v>DNC</v>
      </c>
      <c r="CH2162" s="8" t="str">
        <f t="shared" si="343"/>
        <v>DNC</v>
      </c>
      <c r="CI2162" s="8">
        <v>1</v>
      </c>
      <c r="CJ2162" s="8" t="s">
        <v>1071</v>
      </c>
      <c r="CK2162" s="8" t="s">
        <v>45</v>
      </c>
      <c r="CL2162" s="8"/>
      <c r="CM2162" s="8"/>
      <c r="CN2162" s="8"/>
      <c r="CO2162" s="8"/>
      <c r="CP2162" s="8"/>
      <c r="CQ2162" s="8"/>
      <c r="CR2162" s="8"/>
      <c r="CS2162" s="8"/>
      <c r="CT2162" s="8"/>
      <c r="CU2162" s="100"/>
      <c r="CV2162" s="8"/>
      <c r="CW2162" s="152"/>
      <c r="CY2162" s="100"/>
      <c r="CZ2162" s="8" t="str">
        <f t="shared" si="344"/>
        <v>DNC</v>
      </c>
      <c r="DA2162" s="8" t="str">
        <f t="shared" si="345"/>
        <v>DNC</v>
      </c>
      <c r="DB2162" s="8" t="str">
        <f t="shared" si="346"/>
        <v>DNC</v>
      </c>
      <c r="DC2162" s="8" t="str">
        <f t="shared" si="347"/>
        <v>DNC</v>
      </c>
      <c r="DD2162" s="8">
        <v>1</v>
      </c>
      <c r="DE2162" s="8" t="s">
        <v>1071</v>
      </c>
      <c r="DF2162" s="8" t="s">
        <v>45</v>
      </c>
      <c r="DG2162" s="8"/>
      <c r="DH2162" s="8"/>
      <c r="DI2162" s="8"/>
      <c r="DJ2162" s="8"/>
      <c r="DK2162" s="8"/>
      <c r="DL2162" s="8"/>
      <c r="DM2162" s="8"/>
      <c r="DN2162" s="8"/>
      <c r="DO2162" s="8"/>
      <c r="DP2162" s="100"/>
      <c r="DQ2162" s="8"/>
      <c r="DR2162" s="8"/>
      <c r="DS2162" s="8"/>
      <c r="DT2162" s="8"/>
    </row>
    <row r="2163" spans="1:124">
      <c r="A2163" s="115"/>
      <c r="B2163" s="89">
        <v>2160</v>
      </c>
      <c r="C2163" s="8"/>
      <c r="D2163" s="8"/>
      <c r="E2163" s="8" t="s">
        <v>1071</v>
      </c>
      <c r="F2163" s="8" t="s">
        <v>6971</v>
      </c>
      <c r="G2163" s="8"/>
      <c r="H2163" s="8"/>
      <c r="I2163" s="8"/>
      <c r="J2163" s="8"/>
      <c r="K2163" s="8"/>
      <c r="L2163" s="8"/>
      <c r="M2163" s="8"/>
      <c r="N2163" s="8"/>
      <c r="O2163" s="8"/>
      <c r="P2163" s="8" t="s">
        <v>4843</v>
      </c>
      <c r="Q2163" s="158" t="s">
        <v>7130</v>
      </c>
      <c r="R2163" s="8"/>
      <c r="S2163" s="8"/>
      <c r="T2163" s="8"/>
      <c r="U2163" s="8"/>
      <c r="V2163" s="8"/>
      <c r="W2163" s="8"/>
      <c r="X2163" s="8"/>
      <c r="Y2163" s="8"/>
      <c r="Z2163" s="8"/>
      <c r="AA2163" s="8"/>
      <c r="AB2163" s="8"/>
      <c r="AC2163" s="8" t="str">
        <f t="shared" si="339"/>
        <v>NO</v>
      </c>
      <c r="AD2163" s="8" t="str">
        <f t="shared" si="340"/>
        <v>DNC,,,,,,,,,,,,,</v>
      </c>
      <c r="AE2163" s="8"/>
      <c r="AF2163" s="8"/>
      <c r="AG2163" s="115"/>
      <c r="AH2163" s="8" t="s">
        <v>4845</v>
      </c>
      <c r="AI2163" s="8" t="s">
        <v>4845</v>
      </c>
      <c r="AJ2163" s="115"/>
      <c r="AK2163" s="115"/>
      <c r="AL2163" s="115"/>
      <c r="AM2163" s="115"/>
      <c r="AN2163" s="115"/>
      <c r="AO2163" s="115"/>
      <c r="AP2163" s="115"/>
      <c r="AQ2163" s="115"/>
      <c r="AR2163" s="115"/>
      <c r="AS2163" s="115"/>
      <c r="AT2163" s="115"/>
      <c r="AU2163" s="115"/>
      <c r="AV2163" s="115"/>
      <c r="AW2163" s="115"/>
      <c r="AX2163" s="115"/>
      <c r="AY2163" s="115"/>
      <c r="AZ2163" s="115"/>
      <c r="BA2163" s="115"/>
      <c r="BB2163" s="115"/>
      <c r="BC2163" s="115"/>
      <c r="BD2163" s="115"/>
      <c r="BE2163" s="115"/>
      <c r="BF2163" s="115"/>
      <c r="BG2163" s="115"/>
      <c r="BH2163" s="115"/>
      <c r="BI2163" s="115"/>
      <c r="BJ2163" s="115"/>
      <c r="BK2163" s="115"/>
      <c r="BL2163" s="115"/>
      <c r="BM2163" s="115"/>
      <c r="BN2163" s="115"/>
      <c r="BO2163" s="8"/>
      <c r="BP2163" s="8"/>
      <c r="BQ2163" s="8"/>
      <c r="BR2163" s="8"/>
      <c r="BS2163" s="8"/>
      <c r="BT2163" s="8"/>
      <c r="BU2163" s="8"/>
      <c r="BV2163" s="8"/>
      <c r="BW2163" s="8"/>
      <c r="BX2163" s="8"/>
      <c r="BY2163" s="8"/>
      <c r="BZ2163" s="8"/>
      <c r="CA2163" s="8"/>
      <c r="CB2163" s="8"/>
      <c r="CC2163" s="8"/>
      <c r="CD2163" s="100"/>
      <c r="CE2163" s="8" t="str">
        <f t="shared" si="338"/>
        <v>DNC</v>
      </c>
      <c r="CF2163" s="8" t="str">
        <f t="shared" si="341"/>
        <v>DNC</v>
      </c>
      <c r="CG2163" s="8" t="str">
        <f t="shared" si="342"/>
        <v>DNC</v>
      </c>
      <c r="CH2163" s="8" t="str">
        <f t="shared" si="343"/>
        <v>DNC</v>
      </c>
      <c r="CI2163" s="8">
        <v>1</v>
      </c>
      <c r="CJ2163" s="8" t="s">
        <v>1071</v>
      </c>
      <c r="CK2163" s="8" t="s">
        <v>45</v>
      </c>
      <c r="CL2163" s="8"/>
      <c r="CM2163" s="8"/>
      <c r="CN2163" s="8"/>
      <c r="CO2163" s="8"/>
      <c r="CP2163" s="8"/>
      <c r="CQ2163" s="8"/>
      <c r="CR2163" s="8"/>
      <c r="CS2163" s="8"/>
      <c r="CT2163" s="8"/>
      <c r="CU2163" s="100"/>
      <c r="CV2163" s="8"/>
      <c r="CW2163" s="152"/>
      <c r="CY2163" s="100"/>
      <c r="CZ2163" s="8" t="str">
        <f t="shared" si="344"/>
        <v>DNC</v>
      </c>
      <c r="DA2163" s="8" t="str">
        <f t="shared" si="345"/>
        <v>DNC</v>
      </c>
      <c r="DB2163" s="8" t="str">
        <f t="shared" si="346"/>
        <v>DNC</v>
      </c>
      <c r="DC2163" s="8" t="str">
        <f t="shared" si="347"/>
        <v>DNC</v>
      </c>
      <c r="DD2163" s="8">
        <v>1</v>
      </c>
      <c r="DE2163" s="8" t="s">
        <v>1071</v>
      </c>
      <c r="DF2163" s="8" t="s">
        <v>45</v>
      </c>
      <c r="DG2163" s="8"/>
      <c r="DH2163" s="8"/>
      <c r="DI2163" s="8"/>
      <c r="DJ2163" s="8"/>
      <c r="DK2163" s="8"/>
      <c r="DL2163" s="8"/>
      <c r="DM2163" s="8"/>
      <c r="DN2163" s="8"/>
      <c r="DO2163" s="8"/>
      <c r="DP2163" s="100"/>
      <c r="DQ2163" s="8"/>
      <c r="DR2163" s="8"/>
      <c r="DS2163" s="8"/>
      <c r="DT2163" s="8"/>
    </row>
    <row r="2164" spans="1:124">
      <c r="A2164" s="115"/>
      <c r="B2164" s="89">
        <v>2161</v>
      </c>
      <c r="C2164" s="8"/>
      <c r="D2164" s="8"/>
      <c r="E2164" s="8" t="s">
        <v>1071</v>
      </c>
      <c r="F2164" s="8" t="s">
        <v>5089</v>
      </c>
      <c r="G2164" s="8"/>
      <c r="H2164" s="8"/>
      <c r="I2164" s="8"/>
      <c r="J2164" s="8"/>
      <c r="K2164" s="8"/>
      <c r="L2164" s="8"/>
      <c r="M2164" s="8"/>
      <c r="N2164" s="8"/>
      <c r="O2164" s="8"/>
      <c r="P2164" s="8" t="s">
        <v>4843</v>
      </c>
      <c r="Q2164" s="158" t="s">
        <v>7130</v>
      </c>
      <c r="R2164" s="8"/>
      <c r="S2164" s="8"/>
      <c r="T2164" s="8"/>
      <c r="U2164" s="8"/>
      <c r="V2164" s="8"/>
      <c r="W2164" s="8"/>
      <c r="X2164" s="8"/>
      <c r="Y2164" s="8"/>
      <c r="Z2164" s="8"/>
      <c r="AA2164" s="8"/>
      <c r="AB2164" s="8"/>
      <c r="AC2164" s="8" t="str">
        <f t="shared" si="339"/>
        <v>NO</v>
      </c>
      <c r="AD2164" s="8" t="str">
        <f t="shared" si="340"/>
        <v>DNC,,,,,,,,,,,,,</v>
      </c>
      <c r="AE2164" s="8"/>
      <c r="AF2164" s="8"/>
      <c r="AG2164" s="115"/>
      <c r="AH2164" s="8" t="s">
        <v>4845</v>
      </c>
      <c r="AI2164" s="8" t="s">
        <v>4845</v>
      </c>
      <c r="AJ2164" s="115"/>
      <c r="AK2164" s="115"/>
      <c r="AL2164" s="115"/>
      <c r="AM2164" s="115"/>
      <c r="AN2164" s="115"/>
      <c r="AO2164" s="115"/>
      <c r="AP2164" s="115"/>
      <c r="AQ2164" s="115"/>
      <c r="AR2164" s="115"/>
      <c r="AS2164" s="115"/>
      <c r="AT2164" s="115"/>
      <c r="AU2164" s="115"/>
      <c r="AV2164" s="115"/>
      <c r="AW2164" s="115"/>
      <c r="AX2164" s="115"/>
      <c r="AY2164" s="115"/>
      <c r="AZ2164" s="115"/>
      <c r="BA2164" s="115"/>
      <c r="BB2164" s="115"/>
      <c r="BC2164" s="115"/>
      <c r="BD2164" s="115"/>
      <c r="BE2164" s="115"/>
      <c r="BF2164" s="115"/>
      <c r="BG2164" s="115"/>
      <c r="BH2164" s="115"/>
      <c r="BI2164" s="115"/>
      <c r="BJ2164" s="115"/>
      <c r="BK2164" s="115"/>
      <c r="BL2164" s="115"/>
      <c r="BM2164" s="115"/>
      <c r="BN2164" s="115"/>
      <c r="BO2164" s="8"/>
      <c r="BP2164" s="8"/>
      <c r="BQ2164" s="8"/>
      <c r="BR2164" s="8"/>
      <c r="BS2164" s="8"/>
      <c r="BT2164" s="8"/>
      <c r="BU2164" s="8"/>
      <c r="BV2164" s="8"/>
      <c r="BW2164" s="8"/>
      <c r="BX2164" s="8"/>
      <c r="BY2164" s="8"/>
      <c r="BZ2164" s="8"/>
      <c r="CA2164" s="8"/>
      <c r="CB2164" s="8"/>
      <c r="CC2164" s="8"/>
      <c r="CD2164" s="100"/>
      <c r="CE2164" s="8" t="str">
        <f t="shared" si="338"/>
        <v>DNC</v>
      </c>
      <c r="CF2164" s="8" t="str">
        <f t="shared" si="341"/>
        <v>DNC</v>
      </c>
      <c r="CG2164" s="8" t="str">
        <f t="shared" si="342"/>
        <v>DNC</v>
      </c>
      <c r="CH2164" s="8" t="str">
        <f t="shared" si="343"/>
        <v>DNC</v>
      </c>
      <c r="CI2164" s="8">
        <v>1</v>
      </c>
      <c r="CJ2164" s="8" t="s">
        <v>1071</v>
      </c>
      <c r="CK2164" s="8" t="s">
        <v>45</v>
      </c>
      <c r="CL2164" s="8"/>
      <c r="CM2164" s="8"/>
      <c r="CN2164" s="8"/>
      <c r="CO2164" s="8"/>
      <c r="CP2164" s="8"/>
      <c r="CQ2164" s="8"/>
      <c r="CR2164" s="8"/>
      <c r="CS2164" s="8"/>
      <c r="CT2164" s="8"/>
      <c r="CU2164" s="100"/>
      <c r="CV2164" s="8"/>
      <c r="CW2164" s="152"/>
      <c r="CY2164" s="100"/>
      <c r="CZ2164" s="8" t="str">
        <f t="shared" si="344"/>
        <v>DNC</v>
      </c>
      <c r="DA2164" s="8" t="str">
        <f t="shared" si="345"/>
        <v>DNC</v>
      </c>
      <c r="DB2164" s="8" t="str">
        <f t="shared" si="346"/>
        <v>DNC</v>
      </c>
      <c r="DC2164" s="8" t="str">
        <f t="shared" si="347"/>
        <v>DNC</v>
      </c>
      <c r="DD2164" s="8">
        <v>1</v>
      </c>
      <c r="DE2164" s="8" t="s">
        <v>1071</v>
      </c>
      <c r="DF2164" s="8" t="s">
        <v>45</v>
      </c>
      <c r="DG2164" s="8"/>
      <c r="DH2164" s="8"/>
      <c r="DI2164" s="8"/>
      <c r="DJ2164" s="8"/>
      <c r="DK2164" s="8"/>
      <c r="DL2164" s="8"/>
      <c r="DM2164" s="8"/>
      <c r="DN2164" s="8"/>
      <c r="DO2164" s="8"/>
      <c r="DP2164" s="100"/>
      <c r="DQ2164" s="8"/>
      <c r="DR2164" s="8"/>
      <c r="DS2164" s="8"/>
      <c r="DT2164" s="8"/>
    </row>
    <row r="2165" spans="1:124">
      <c r="A2165" s="115"/>
      <c r="B2165" s="89">
        <v>2162</v>
      </c>
      <c r="C2165" s="8"/>
      <c r="D2165" s="8"/>
      <c r="E2165" s="8" t="s">
        <v>1071</v>
      </c>
      <c r="F2165" s="8" t="s">
        <v>5085</v>
      </c>
      <c r="G2165" s="8"/>
      <c r="H2165" s="8"/>
      <c r="I2165" s="8"/>
      <c r="J2165" s="8"/>
      <c r="K2165" s="8"/>
      <c r="L2165" s="8"/>
      <c r="M2165" s="8"/>
      <c r="N2165" s="8"/>
      <c r="O2165" s="8"/>
      <c r="P2165" s="8" t="s">
        <v>4843</v>
      </c>
      <c r="Q2165" s="158" t="s">
        <v>7130</v>
      </c>
      <c r="R2165" s="8"/>
      <c r="S2165" s="8"/>
      <c r="T2165" s="8"/>
      <c r="U2165" s="8"/>
      <c r="V2165" s="8"/>
      <c r="W2165" s="8"/>
      <c r="X2165" s="8"/>
      <c r="Y2165" s="8"/>
      <c r="Z2165" s="8"/>
      <c r="AA2165" s="8"/>
      <c r="AB2165" s="8"/>
      <c r="AC2165" s="8" t="str">
        <f t="shared" si="339"/>
        <v>NO</v>
      </c>
      <c r="AD2165" s="8" t="str">
        <f t="shared" si="340"/>
        <v>DNC,,,,,,,,,,,,,</v>
      </c>
      <c r="AE2165" s="8"/>
      <c r="AF2165" s="8"/>
      <c r="AG2165" s="115"/>
      <c r="AH2165" s="8" t="s">
        <v>4845</v>
      </c>
      <c r="AI2165" s="8" t="s">
        <v>4845</v>
      </c>
      <c r="AJ2165" s="115"/>
      <c r="AK2165" s="115"/>
      <c r="AL2165" s="115"/>
      <c r="AM2165" s="115"/>
      <c r="AN2165" s="115"/>
      <c r="AO2165" s="115"/>
      <c r="AP2165" s="115"/>
      <c r="AQ2165" s="115"/>
      <c r="AR2165" s="115"/>
      <c r="AS2165" s="115"/>
      <c r="AT2165" s="115"/>
      <c r="AU2165" s="115"/>
      <c r="AV2165" s="115"/>
      <c r="AW2165" s="115"/>
      <c r="AX2165" s="115"/>
      <c r="AY2165" s="115"/>
      <c r="AZ2165" s="115"/>
      <c r="BA2165" s="115"/>
      <c r="BB2165" s="115"/>
      <c r="BC2165" s="115"/>
      <c r="BD2165" s="115"/>
      <c r="BE2165" s="115"/>
      <c r="BF2165" s="115"/>
      <c r="BG2165" s="115"/>
      <c r="BH2165" s="115"/>
      <c r="BI2165" s="115"/>
      <c r="BJ2165" s="115"/>
      <c r="BK2165" s="115"/>
      <c r="BL2165" s="115"/>
      <c r="BM2165" s="115"/>
      <c r="BN2165" s="115"/>
      <c r="BO2165" s="8"/>
      <c r="BP2165" s="8"/>
      <c r="BQ2165" s="8"/>
      <c r="BR2165" s="8"/>
      <c r="BS2165" s="8"/>
      <c r="BT2165" s="8"/>
      <c r="BU2165" s="8"/>
      <c r="BV2165" s="8"/>
      <c r="BW2165" s="8"/>
      <c r="BX2165" s="8"/>
      <c r="BY2165" s="8"/>
      <c r="BZ2165" s="8"/>
      <c r="CA2165" s="8"/>
      <c r="CB2165" s="8"/>
      <c r="CC2165" s="8"/>
      <c r="CD2165" s="100"/>
      <c r="CE2165" s="8" t="str">
        <f t="shared" si="338"/>
        <v>DNC</v>
      </c>
      <c r="CF2165" s="8" t="str">
        <f t="shared" si="341"/>
        <v>DNC</v>
      </c>
      <c r="CG2165" s="8" t="str">
        <f t="shared" si="342"/>
        <v>DNC</v>
      </c>
      <c r="CH2165" s="8" t="str">
        <f t="shared" si="343"/>
        <v>DNC</v>
      </c>
      <c r="CI2165" s="8">
        <v>1</v>
      </c>
      <c r="CJ2165" s="8" t="s">
        <v>1071</v>
      </c>
      <c r="CK2165" s="8" t="s">
        <v>45</v>
      </c>
      <c r="CL2165" s="8"/>
      <c r="CM2165" s="8"/>
      <c r="CN2165" s="8"/>
      <c r="CO2165" s="8"/>
      <c r="CP2165" s="8"/>
      <c r="CQ2165" s="8"/>
      <c r="CR2165" s="8"/>
      <c r="CS2165" s="8"/>
      <c r="CT2165" s="8"/>
      <c r="CU2165" s="100"/>
      <c r="CV2165" s="8"/>
      <c r="CW2165" s="152"/>
      <c r="CY2165" s="100"/>
      <c r="CZ2165" s="8" t="str">
        <f t="shared" si="344"/>
        <v>DNC</v>
      </c>
      <c r="DA2165" s="8" t="str">
        <f t="shared" si="345"/>
        <v>DNC</v>
      </c>
      <c r="DB2165" s="8" t="str">
        <f t="shared" si="346"/>
        <v>DNC</v>
      </c>
      <c r="DC2165" s="8" t="str">
        <f t="shared" si="347"/>
        <v>DNC</v>
      </c>
      <c r="DD2165" s="8">
        <v>1</v>
      </c>
      <c r="DE2165" s="8" t="s">
        <v>1071</v>
      </c>
      <c r="DF2165" s="8" t="s">
        <v>45</v>
      </c>
      <c r="DG2165" s="8"/>
      <c r="DH2165" s="8"/>
      <c r="DI2165" s="8"/>
      <c r="DJ2165" s="8"/>
      <c r="DK2165" s="8"/>
      <c r="DL2165" s="8"/>
      <c r="DM2165" s="8"/>
      <c r="DN2165" s="8"/>
      <c r="DO2165" s="8"/>
      <c r="DP2165" s="100"/>
      <c r="DQ2165" s="8"/>
      <c r="DR2165" s="8"/>
      <c r="DS2165" s="8"/>
      <c r="DT2165" s="8"/>
    </row>
    <row r="2166" spans="1:124">
      <c r="A2166" s="115"/>
      <c r="B2166" s="89">
        <v>2163</v>
      </c>
      <c r="C2166" s="8"/>
      <c r="D2166" s="8"/>
      <c r="E2166" s="8" t="s">
        <v>1071</v>
      </c>
      <c r="F2166" s="8" t="s">
        <v>5081</v>
      </c>
      <c r="G2166" s="8"/>
      <c r="H2166" s="8"/>
      <c r="I2166" s="8"/>
      <c r="J2166" s="8"/>
      <c r="K2166" s="8"/>
      <c r="L2166" s="8"/>
      <c r="M2166" s="8"/>
      <c r="N2166" s="8"/>
      <c r="O2166" s="8"/>
      <c r="P2166" s="8" t="s">
        <v>4843</v>
      </c>
      <c r="Q2166" s="158" t="s">
        <v>7130</v>
      </c>
      <c r="R2166" s="8"/>
      <c r="S2166" s="8"/>
      <c r="T2166" s="8"/>
      <c r="U2166" s="8"/>
      <c r="V2166" s="8"/>
      <c r="W2166" s="8"/>
      <c r="X2166" s="8"/>
      <c r="Y2166" s="8"/>
      <c r="Z2166" s="8"/>
      <c r="AA2166" s="8"/>
      <c r="AB2166" s="8"/>
      <c r="AC2166" s="8" t="str">
        <f t="shared" si="339"/>
        <v>NO</v>
      </c>
      <c r="AD2166" s="8" t="str">
        <f t="shared" si="340"/>
        <v>DNC,,,,,,,,,,,,,</v>
      </c>
      <c r="AE2166" s="8"/>
      <c r="AF2166" s="8"/>
      <c r="AG2166" s="115"/>
      <c r="AH2166" s="8" t="s">
        <v>4845</v>
      </c>
      <c r="AI2166" s="8" t="s">
        <v>4845</v>
      </c>
      <c r="AJ2166" s="115"/>
      <c r="AK2166" s="115"/>
      <c r="AL2166" s="115"/>
      <c r="AM2166" s="115"/>
      <c r="AN2166" s="115"/>
      <c r="AO2166" s="115"/>
      <c r="AP2166" s="115"/>
      <c r="AQ2166" s="115"/>
      <c r="AR2166" s="115"/>
      <c r="AS2166" s="115"/>
      <c r="AT2166" s="115"/>
      <c r="AU2166" s="115"/>
      <c r="AV2166" s="115"/>
      <c r="AW2166" s="115"/>
      <c r="AX2166" s="115"/>
      <c r="AY2166" s="115"/>
      <c r="AZ2166" s="115"/>
      <c r="BA2166" s="115"/>
      <c r="BB2166" s="115"/>
      <c r="BC2166" s="115"/>
      <c r="BD2166" s="115"/>
      <c r="BE2166" s="115"/>
      <c r="BF2166" s="115"/>
      <c r="BG2166" s="115"/>
      <c r="BH2166" s="115"/>
      <c r="BI2166" s="115"/>
      <c r="BJ2166" s="115"/>
      <c r="BK2166" s="115"/>
      <c r="BL2166" s="115"/>
      <c r="BM2166" s="115"/>
      <c r="BN2166" s="115"/>
      <c r="BO2166" s="8"/>
      <c r="BP2166" s="8"/>
      <c r="BQ2166" s="8"/>
      <c r="BR2166" s="8"/>
      <c r="BS2166" s="8"/>
      <c r="BT2166" s="8"/>
      <c r="BU2166" s="8"/>
      <c r="BV2166" s="8"/>
      <c r="BW2166" s="8"/>
      <c r="BX2166" s="8"/>
      <c r="BY2166" s="8"/>
      <c r="BZ2166" s="8"/>
      <c r="CA2166" s="8"/>
      <c r="CB2166" s="8"/>
      <c r="CC2166" s="8"/>
      <c r="CD2166" s="100"/>
      <c r="CE2166" s="8" t="str">
        <f t="shared" si="338"/>
        <v>DNC</v>
      </c>
      <c r="CF2166" s="8" t="str">
        <f t="shared" si="341"/>
        <v>DNC</v>
      </c>
      <c r="CG2166" s="8" t="str">
        <f t="shared" si="342"/>
        <v>DNC</v>
      </c>
      <c r="CH2166" s="8" t="str">
        <f t="shared" si="343"/>
        <v>DNC</v>
      </c>
      <c r="CI2166" s="8">
        <v>1</v>
      </c>
      <c r="CJ2166" s="8" t="s">
        <v>1071</v>
      </c>
      <c r="CK2166" s="8" t="s">
        <v>45</v>
      </c>
      <c r="CL2166" s="8"/>
      <c r="CM2166" s="8"/>
      <c r="CN2166" s="8"/>
      <c r="CO2166" s="8"/>
      <c r="CP2166" s="8"/>
      <c r="CQ2166" s="8"/>
      <c r="CR2166" s="8"/>
      <c r="CS2166" s="8"/>
      <c r="CT2166" s="8"/>
      <c r="CU2166" s="100"/>
      <c r="CV2166" s="8"/>
      <c r="CW2166" s="152"/>
      <c r="CY2166" s="100"/>
      <c r="CZ2166" s="8" t="str">
        <f t="shared" si="344"/>
        <v>DNC</v>
      </c>
      <c r="DA2166" s="8" t="str">
        <f t="shared" si="345"/>
        <v>DNC</v>
      </c>
      <c r="DB2166" s="8" t="str">
        <f t="shared" si="346"/>
        <v>DNC</v>
      </c>
      <c r="DC2166" s="8" t="str">
        <f t="shared" si="347"/>
        <v>DNC</v>
      </c>
      <c r="DD2166" s="8">
        <v>1</v>
      </c>
      <c r="DE2166" s="8" t="s">
        <v>1071</v>
      </c>
      <c r="DF2166" s="8" t="s">
        <v>45</v>
      </c>
      <c r="DG2166" s="8"/>
      <c r="DH2166" s="8"/>
      <c r="DI2166" s="8"/>
      <c r="DJ2166" s="8"/>
      <c r="DK2166" s="8"/>
      <c r="DL2166" s="8"/>
      <c r="DM2166" s="8"/>
      <c r="DN2166" s="8"/>
      <c r="DO2166" s="8"/>
      <c r="DP2166" s="100"/>
      <c r="DQ2166" s="8"/>
      <c r="DR2166" s="8"/>
      <c r="DS2166" s="8"/>
      <c r="DT2166" s="8"/>
    </row>
    <row r="2167" spans="1:124">
      <c r="A2167" s="115"/>
      <c r="B2167" s="89">
        <v>2164</v>
      </c>
      <c r="C2167" s="8"/>
      <c r="D2167" s="8"/>
      <c r="E2167" s="8" t="s">
        <v>1071</v>
      </c>
      <c r="F2167" s="8" t="s">
        <v>5077</v>
      </c>
      <c r="G2167" s="8"/>
      <c r="H2167" s="8"/>
      <c r="I2167" s="8"/>
      <c r="J2167" s="8"/>
      <c r="K2167" s="8"/>
      <c r="L2167" s="8"/>
      <c r="M2167" s="8"/>
      <c r="N2167" s="8"/>
      <c r="O2167" s="8"/>
      <c r="P2167" s="8" t="s">
        <v>4843</v>
      </c>
      <c r="Q2167" s="158" t="s">
        <v>7130</v>
      </c>
      <c r="R2167" s="8"/>
      <c r="S2167" s="8"/>
      <c r="T2167" s="8"/>
      <c r="U2167" s="8"/>
      <c r="V2167" s="8"/>
      <c r="W2167" s="8"/>
      <c r="X2167" s="8"/>
      <c r="Y2167" s="8"/>
      <c r="Z2167" s="8"/>
      <c r="AA2167" s="8"/>
      <c r="AB2167" s="8"/>
      <c r="AC2167" s="8" t="str">
        <f t="shared" si="339"/>
        <v>NO</v>
      </c>
      <c r="AD2167" s="8" t="str">
        <f t="shared" si="340"/>
        <v>DNC,,,,,,,,,,,,,</v>
      </c>
      <c r="AE2167" s="8"/>
      <c r="AF2167" s="8"/>
      <c r="AG2167" s="115"/>
      <c r="AH2167" s="8" t="s">
        <v>4845</v>
      </c>
      <c r="AI2167" s="8" t="s">
        <v>4845</v>
      </c>
      <c r="AJ2167" s="115"/>
      <c r="AK2167" s="115"/>
      <c r="AL2167" s="115"/>
      <c r="AM2167" s="115"/>
      <c r="AN2167" s="115"/>
      <c r="AO2167" s="115"/>
      <c r="AP2167" s="115"/>
      <c r="AQ2167" s="115"/>
      <c r="AR2167" s="115"/>
      <c r="AS2167" s="115"/>
      <c r="AT2167" s="115"/>
      <c r="AU2167" s="115"/>
      <c r="AV2167" s="115"/>
      <c r="AW2167" s="115"/>
      <c r="AX2167" s="115"/>
      <c r="AY2167" s="115"/>
      <c r="AZ2167" s="115"/>
      <c r="BA2167" s="115"/>
      <c r="BB2167" s="115"/>
      <c r="BC2167" s="115"/>
      <c r="BD2167" s="115"/>
      <c r="BE2167" s="115"/>
      <c r="BF2167" s="115"/>
      <c r="BG2167" s="115"/>
      <c r="BH2167" s="115"/>
      <c r="BI2167" s="115"/>
      <c r="BJ2167" s="115"/>
      <c r="BK2167" s="115"/>
      <c r="BL2167" s="115"/>
      <c r="BM2167" s="115"/>
      <c r="BN2167" s="115"/>
      <c r="BO2167" s="8"/>
      <c r="BP2167" s="8"/>
      <c r="BQ2167" s="8"/>
      <c r="BR2167" s="8"/>
      <c r="BS2167" s="8"/>
      <c r="BT2167" s="8"/>
      <c r="BU2167" s="8"/>
      <c r="BV2167" s="8"/>
      <c r="BW2167" s="8"/>
      <c r="BX2167" s="8"/>
      <c r="BY2167" s="8"/>
      <c r="BZ2167" s="8"/>
      <c r="CA2167" s="8"/>
      <c r="CB2167" s="8"/>
      <c r="CC2167" s="8"/>
      <c r="CD2167" s="100"/>
      <c r="CE2167" s="8" t="str">
        <f t="shared" si="338"/>
        <v>DNC</v>
      </c>
      <c r="CF2167" s="8" t="str">
        <f t="shared" si="341"/>
        <v>DNC</v>
      </c>
      <c r="CG2167" s="8" t="str">
        <f t="shared" si="342"/>
        <v>DNC</v>
      </c>
      <c r="CH2167" s="8" t="str">
        <f t="shared" si="343"/>
        <v>DNC</v>
      </c>
      <c r="CI2167" s="8">
        <v>1</v>
      </c>
      <c r="CJ2167" s="8" t="s">
        <v>1071</v>
      </c>
      <c r="CK2167" s="8" t="s">
        <v>45</v>
      </c>
      <c r="CL2167" s="8"/>
      <c r="CM2167" s="8"/>
      <c r="CN2167" s="8"/>
      <c r="CO2167" s="8"/>
      <c r="CP2167" s="8"/>
      <c r="CQ2167" s="8"/>
      <c r="CR2167" s="8"/>
      <c r="CS2167" s="8"/>
      <c r="CT2167" s="8"/>
      <c r="CU2167" s="100"/>
      <c r="CV2167" s="8"/>
      <c r="CW2167" s="152"/>
      <c r="CY2167" s="100"/>
      <c r="CZ2167" s="8" t="str">
        <f t="shared" si="344"/>
        <v>DNC</v>
      </c>
      <c r="DA2167" s="8" t="str">
        <f t="shared" si="345"/>
        <v>DNC</v>
      </c>
      <c r="DB2167" s="8" t="str">
        <f t="shared" si="346"/>
        <v>DNC</v>
      </c>
      <c r="DC2167" s="8" t="str">
        <f t="shared" si="347"/>
        <v>DNC</v>
      </c>
      <c r="DD2167" s="8">
        <v>1</v>
      </c>
      <c r="DE2167" s="8" t="s">
        <v>1071</v>
      </c>
      <c r="DF2167" s="8" t="s">
        <v>45</v>
      </c>
      <c r="DG2167" s="8"/>
      <c r="DH2167" s="8"/>
      <c r="DI2167" s="8"/>
      <c r="DJ2167" s="8"/>
      <c r="DK2167" s="8"/>
      <c r="DL2167" s="8"/>
      <c r="DM2167" s="8"/>
      <c r="DN2167" s="8"/>
      <c r="DO2167" s="8"/>
      <c r="DP2167" s="100"/>
      <c r="DQ2167" s="8"/>
      <c r="DR2167" s="8"/>
      <c r="DS2167" s="8"/>
      <c r="DT2167" s="8"/>
    </row>
    <row r="2168" spans="1:124">
      <c r="A2168" s="115"/>
      <c r="B2168" s="89">
        <v>2165</v>
      </c>
      <c r="C2168" s="8"/>
      <c r="D2168" s="8"/>
      <c r="E2168" s="8" t="s">
        <v>1071</v>
      </c>
      <c r="F2168" s="8" t="s">
        <v>6774</v>
      </c>
      <c r="G2168" s="8"/>
      <c r="H2168" s="8"/>
      <c r="I2168" s="8"/>
      <c r="J2168" s="8"/>
      <c r="K2168" s="8"/>
      <c r="L2168" s="8"/>
      <c r="M2168" s="8"/>
      <c r="N2168" s="8"/>
      <c r="O2168" s="8"/>
      <c r="P2168" s="8" t="s">
        <v>4843</v>
      </c>
      <c r="Q2168" s="158" t="s">
        <v>7130</v>
      </c>
      <c r="R2168" s="8"/>
      <c r="S2168" s="8"/>
      <c r="T2168" s="8"/>
      <c r="U2168" s="8"/>
      <c r="V2168" s="8"/>
      <c r="W2168" s="8"/>
      <c r="X2168" s="8"/>
      <c r="Y2168" s="8"/>
      <c r="Z2168" s="8"/>
      <c r="AA2168" s="8"/>
      <c r="AB2168" s="8"/>
      <c r="AC2168" s="8" t="str">
        <f t="shared" si="339"/>
        <v>NO</v>
      </c>
      <c r="AD2168" s="8" t="str">
        <f t="shared" si="340"/>
        <v>DNC,,,,,,,,,,,,,</v>
      </c>
      <c r="AE2168" s="8"/>
      <c r="AF2168" s="8"/>
      <c r="AG2168" s="115"/>
      <c r="AH2168" s="8" t="s">
        <v>4845</v>
      </c>
      <c r="AI2168" s="8" t="s">
        <v>4845</v>
      </c>
      <c r="AJ2168" s="115"/>
      <c r="AK2168" s="115"/>
      <c r="AL2168" s="115"/>
      <c r="AM2168" s="115"/>
      <c r="AN2168" s="115"/>
      <c r="AO2168" s="115"/>
      <c r="AP2168" s="115"/>
      <c r="AQ2168" s="115"/>
      <c r="AR2168" s="115"/>
      <c r="AS2168" s="115"/>
      <c r="AT2168" s="115"/>
      <c r="AU2168" s="115"/>
      <c r="AV2168" s="115"/>
      <c r="AW2168" s="115"/>
      <c r="AX2168" s="115"/>
      <c r="AY2168" s="115"/>
      <c r="AZ2168" s="115"/>
      <c r="BA2168" s="115"/>
      <c r="BB2168" s="115"/>
      <c r="BC2168" s="115"/>
      <c r="BD2168" s="115"/>
      <c r="BE2168" s="115"/>
      <c r="BF2168" s="115"/>
      <c r="BG2168" s="115"/>
      <c r="BH2168" s="115"/>
      <c r="BI2168" s="115"/>
      <c r="BJ2168" s="115"/>
      <c r="BK2168" s="115"/>
      <c r="BL2168" s="115"/>
      <c r="BM2168" s="115"/>
      <c r="BN2168" s="115"/>
      <c r="BO2168" s="8"/>
      <c r="BP2168" s="8"/>
      <c r="BQ2168" s="8"/>
      <c r="BR2168" s="8"/>
      <c r="BS2168" s="8"/>
      <c r="BT2168" s="8"/>
      <c r="BU2168" s="8"/>
      <c r="BV2168" s="8"/>
      <c r="BW2168" s="8"/>
      <c r="BX2168" s="8"/>
      <c r="BY2168" s="8"/>
      <c r="BZ2168" s="8"/>
      <c r="CA2168" s="8"/>
      <c r="CB2168" s="8"/>
      <c r="CC2168" s="8"/>
      <c r="CD2168" s="100"/>
      <c r="CE2168" s="8" t="str">
        <f t="shared" si="338"/>
        <v>DNC</v>
      </c>
      <c r="CF2168" s="8" t="str">
        <f t="shared" si="341"/>
        <v>DNC</v>
      </c>
      <c r="CG2168" s="8" t="str">
        <f t="shared" si="342"/>
        <v>DNC</v>
      </c>
      <c r="CH2168" s="8" t="str">
        <f t="shared" si="343"/>
        <v>DNC</v>
      </c>
      <c r="CI2168" s="8">
        <v>1</v>
      </c>
      <c r="CJ2168" s="8" t="s">
        <v>1071</v>
      </c>
      <c r="CK2168" s="8" t="s">
        <v>45</v>
      </c>
      <c r="CL2168" s="8"/>
      <c r="CM2168" s="8"/>
      <c r="CN2168" s="8"/>
      <c r="CO2168" s="8"/>
      <c r="CP2168" s="8"/>
      <c r="CQ2168" s="8"/>
      <c r="CR2168" s="8"/>
      <c r="CS2168" s="8"/>
      <c r="CT2168" s="8"/>
      <c r="CU2168" s="100"/>
      <c r="CV2168" s="8"/>
      <c r="CW2168" s="152"/>
      <c r="CY2168" s="100"/>
      <c r="CZ2168" s="8" t="str">
        <f t="shared" si="344"/>
        <v>DNC</v>
      </c>
      <c r="DA2168" s="8" t="str">
        <f t="shared" si="345"/>
        <v>DNC</v>
      </c>
      <c r="DB2168" s="8" t="str">
        <f t="shared" si="346"/>
        <v>DNC</v>
      </c>
      <c r="DC2168" s="8" t="str">
        <f t="shared" si="347"/>
        <v>DNC</v>
      </c>
      <c r="DD2168" s="8">
        <v>1</v>
      </c>
      <c r="DE2168" s="8" t="s">
        <v>1071</v>
      </c>
      <c r="DF2168" s="8" t="s">
        <v>45</v>
      </c>
      <c r="DG2168" s="8"/>
      <c r="DH2168" s="8"/>
      <c r="DI2168" s="8"/>
      <c r="DJ2168" s="8"/>
      <c r="DK2168" s="8"/>
      <c r="DL2168" s="8"/>
      <c r="DM2168" s="8"/>
      <c r="DN2168" s="8"/>
      <c r="DO2168" s="8"/>
      <c r="DP2168" s="100"/>
      <c r="DQ2168" s="8"/>
      <c r="DR2168" s="8"/>
      <c r="DS2168" s="8"/>
      <c r="DT2168" s="8"/>
    </row>
    <row r="2169" spans="1:124">
      <c r="A2169" s="115"/>
      <c r="B2169" s="89">
        <v>2166</v>
      </c>
      <c r="C2169" s="8"/>
      <c r="D2169" s="8"/>
      <c r="E2169" s="8" t="s">
        <v>1071</v>
      </c>
      <c r="F2169" s="8" t="s">
        <v>5926</v>
      </c>
      <c r="G2169" s="8"/>
      <c r="H2169" s="8"/>
      <c r="I2169" s="8"/>
      <c r="J2169" s="8"/>
      <c r="K2169" s="8"/>
      <c r="L2169" s="8"/>
      <c r="M2169" s="8"/>
      <c r="N2169" s="8"/>
      <c r="O2169" s="8"/>
      <c r="P2169" s="8" t="s">
        <v>4843</v>
      </c>
      <c r="Q2169" s="158" t="s">
        <v>7130</v>
      </c>
      <c r="R2169" s="8"/>
      <c r="S2169" s="8"/>
      <c r="T2169" s="8"/>
      <c r="U2169" s="8"/>
      <c r="V2169" s="8"/>
      <c r="W2169" s="8"/>
      <c r="X2169" s="8"/>
      <c r="Y2169" s="8"/>
      <c r="Z2169" s="8"/>
      <c r="AA2169" s="8"/>
      <c r="AB2169" s="8"/>
      <c r="AC2169" s="8" t="str">
        <f t="shared" si="339"/>
        <v>NO</v>
      </c>
      <c r="AD2169" s="8" t="str">
        <f t="shared" si="340"/>
        <v>DNC,,,,,,,,,,,,,</v>
      </c>
      <c r="AE2169" s="8"/>
      <c r="AF2169" s="8"/>
      <c r="AG2169" s="115"/>
      <c r="AH2169" s="8" t="s">
        <v>4845</v>
      </c>
      <c r="AI2169" s="8" t="s">
        <v>4845</v>
      </c>
      <c r="AJ2169" s="115"/>
      <c r="AK2169" s="115"/>
      <c r="AL2169" s="115"/>
      <c r="AM2169" s="115"/>
      <c r="AN2169" s="115"/>
      <c r="AO2169" s="115"/>
      <c r="AP2169" s="115"/>
      <c r="AQ2169" s="115"/>
      <c r="AR2169" s="115"/>
      <c r="AS2169" s="115"/>
      <c r="AT2169" s="115"/>
      <c r="AU2169" s="115"/>
      <c r="AV2169" s="115"/>
      <c r="AW2169" s="115"/>
      <c r="AX2169" s="115"/>
      <c r="AY2169" s="115"/>
      <c r="AZ2169" s="115"/>
      <c r="BA2169" s="115"/>
      <c r="BB2169" s="115"/>
      <c r="BC2169" s="115"/>
      <c r="BD2169" s="115"/>
      <c r="BE2169" s="115"/>
      <c r="BF2169" s="115"/>
      <c r="BG2169" s="115"/>
      <c r="BH2169" s="115"/>
      <c r="BI2169" s="115"/>
      <c r="BJ2169" s="115"/>
      <c r="BK2169" s="115"/>
      <c r="BL2169" s="115"/>
      <c r="BM2169" s="115"/>
      <c r="BN2169" s="115"/>
      <c r="BO2169" s="8"/>
      <c r="BP2169" s="8"/>
      <c r="BQ2169" s="8"/>
      <c r="BR2169" s="8"/>
      <c r="BS2169" s="8"/>
      <c r="BT2169" s="8"/>
      <c r="BU2169" s="8"/>
      <c r="BV2169" s="8"/>
      <c r="BW2169" s="8"/>
      <c r="BX2169" s="8"/>
      <c r="BY2169" s="8"/>
      <c r="BZ2169" s="8"/>
      <c r="CA2169" s="8"/>
      <c r="CB2169" s="8"/>
      <c r="CC2169" s="8"/>
      <c r="CD2169" s="100"/>
      <c r="CE2169" s="8" t="str">
        <f t="shared" si="338"/>
        <v>DNC</v>
      </c>
      <c r="CF2169" s="8" t="str">
        <f t="shared" si="341"/>
        <v>DNC</v>
      </c>
      <c r="CG2169" s="8" t="str">
        <f t="shared" si="342"/>
        <v>DNC</v>
      </c>
      <c r="CH2169" s="8" t="str">
        <f t="shared" si="343"/>
        <v>DNC</v>
      </c>
      <c r="CI2169" s="8">
        <v>1</v>
      </c>
      <c r="CJ2169" s="8" t="s">
        <v>1071</v>
      </c>
      <c r="CK2169" s="8" t="s">
        <v>45</v>
      </c>
      <c r="CL2169" s="8"/>
      <c r="CM2169" s="8"/>
      <c r="CN2169" s="8"/>
      <c r="CO2169" s="8"/>
      <c r="CP2169" s="8"/>
      <c r="CQ2169" s="8"/>
      <c r="CR2169" s="8"/>
      <c r="CS2169" s="8"/>
      <c r="CT2169" s="8"/>
      <c r="CU2169" s="100"/>
      <c r="CV2169" s="8"/>
      <c r="CW2169" s="152"/>
      <c r="CY2169" s="100"/>
      <c r="CZ2169" s="8" t="str">
        <f t="shared" si="344"/>
        <v>DNC</v>
      </c>
      <c r="DA2169" s="8" t="str">
        <f t="shared" si="345"/>
        <v>DNC</v>
      </c>
      <c r="DB2169" s="8" t="str">
        <f t="shared" si="346"/>
        <v>DNC</v>
      </c>
      <c r="DC2169" s="8" t="str">
        <f t="shared" si="347"/>
        <v>DNC</v>
      </c>
      <c r="DD2169" s="8">
        <v>1</v>
      </c>
      <c r="DE2169" s="8" t="s">
        <v>1071</v>
      </c>
      <c r="DF2169" s="8" t="s">
        <v>45</v>
      </c>
      <c r="DG2169" s="8"/>
      <c r="DH2169" s="8"/>
      <c r="DI2169" s="8"/>
      <c r="DJ2169" s="8"/>
      <c r="DK2169" s="8"/>
      <c r="DL2169" s="8"/>
      <c r="DM2169" s="8"/>
      <c r="DN2169" s="8"/>
      <c r="DO2169" s="8"/>
      <c r="DP2169" s="100"/>
      <c r="DQ2169" s="8"/>
      <c r="DR2169" s="8"/>
      <c r="DS2169" s="8"/>
      <c r="DT2169" s="8"/>
    </row>
    <row r="2170" spans="1:124">
      <c r="A2170" s="115"/>
      <c r="B2170" s="89">
        <v>2167</v>
      </c>
      <c r="C2170" s="8"/>
      <c r="D2170" s="8"/>
      <c r="E2170" s="8" t="s">
        <v>1071</v>
      </c>
      <c r="F2170" s="8" t="s">
        <v>6772</v>
      </c>
      <c r="G2170" s="8"/>
      <c r="H2170" s="8"/>
      <c r="I2170" s="8"/>
      <c r="J2170" s="8"/>
      <c r="K2170" s="8"/>
      <c r="L2170" s="8"/>
      <c r="M2170" s="8"/>
      <c r="N2170" s="8"/>
      <c r="O2170" s="8"/>
      <c r="P2170" s="8" t="s">
        <v>4843</v>
      </c>
      <c r="Q2170" s="158" t="s">
        <v>7130</v>
      </c>
      <c r="R2170" s="8"/>
      <c r="S2170" s="8"/>
      <c r="T2170" s="8"/>
      <c r="U2170" s="8"/>
      <c r="V2170" s="8"/>
      <c r="W2170" s="8"/>
      <c r="X2170" s="8"/>
      <c r="Y2170" s="8"/>
      <c r="Z2170" s="8"/>
      <c r="AA2170" s="8"/>
      <c r="AB2170" s="8"/>
      <c r="AC2170" s="8" t="str">
        <f t="shared" si="339"/>
        <v>NO</v>
      </c>
      <c r="AD2170" s="8" t="str">
        <f t="shared" si="340"/>
        <v>DNC,,,,,,,,,,,,,</v>
      </c>
      <c r="AE2170" s="8"/>
      <c r="AF2170" s="8"/>
      <c r="AG2170" s="115"/>
      <c r="AH2170" s="8" t="s">
        <v>4845</v>
      </c>
      <c r="AI2170" s="8" t="s">
        <v>4845</v>
      </c>
      <c r="AJ2170" s="115"/>
      <c r="AK2170" s="115"/>
      <c r="AL2170" s="115"/>
      <c r="AM2170" s="115"/>
      <c r="AN2170" s="115"/>
      <c r="AO2170" s="115"/>
      <c r="AP2170" s="115"/>
      <c r="AQ2170" s="115"/>
      <c r="AR2170" s="115"/>
      <c r="AS2170" s="115"/>
      <c r="AT2170" s="115"/>
      <c r="AU2170" s="115"/>
      <c r="AV2170" s="115"/>
      <c r="AW2170" s="115"/>
      <c r="AX2170" s="115"/>
      <c r="AY2170" s="115"/>
      <c r="AZ2170" s="115"/>
      <c r="BA2170" s="115"/>
      <c r="BB2170" s="115"/>
      <c r="BC2170" s="115"/>
      <c r="BD2170" s="115"/>
      <c r="BE2170" s="115"/>
      <c r="BF2170" s="115"/>
      <c r="BG2170" s="115"/>
      <c r="BH2170" s="115"/>
      <c r="BI2170" s="115"/>
      <c r="BJ2170" s="115"/>
      <c r="BK2170" s="115"/>
      <c r="BL2170" s="115"/>
      <c r="BM2170" s="115"/>
      <c r="BN2170" s="115"/>
      <c r="BO2170" s="8"/>
      <c r="BP2170" s="8"/>
      <c r="BQ2170" s="8"/>
      <c r="BR2170" s="8"/>
      <c r="BS2170" s="8"/>
      <c r="BT2170" s="8"/>
      <c r="BU2170" s="8"/>
      <c r="BV2170" s="8"/>
      <c r="BW2170" s="8"/>
      <c r="BX2170" s="8"/>
      <c r="BY2170" s="8"/>
      <c r="BZ2170" s="8"/>
      <c r="CA2170" s="8"/>
      <c r="CB2170" s="8"/>
      <c r="CC2170" s="8"/>
      <c r="CD2170" s="100"/>
      <c r="CE2170" s="8" t="str">
        <f t="shared" si="338"/>
        <v>DNC</v>
      </c>
      <c r="CF2170" s="8" t="str">
        <f t="shared" si="341"/>
        <v>DNC</v>
      </c>
      <c r="CG2170" s="8" t="str">
        <f t="shared" si="342"/>
        <v>DNC</v>
      </c>
      <c r="CH2170" s="8" t="str">
        <f t="shared" si="343"/>
        <v>DNC</v>
      </c>
      <c r="CI2170" s="8">
        <v>1</v>
      </c>
      <c r="CJ2170" s="8" t="s">
        <v>1071</v>
      </c>
      <c r="CK2170" s="8" t="s">
        <v>45</v>
      </c>
      <c r="CL2170" s="8"/>
      <c r="CM2170" s="8"/>
      <c r="CN2170" s="8"/>
      <c r="CO2170" s="8"/>
      <c r="CP2170" s="8"/>
      <c r="CQ2170" s="8"/>
      <c r="CR2170" s="8"/>
      <c r="CS2170" s="8"/>
      <c r="CT2170" s="8"/>
      <c r="CU2170" s="100"/>
      <c r="CV2170" s="8"/>
      <c r="CW2170" s="152"/>
      <c r="CY2170" s="100"/>
      <c r="CZ2170" s="8" t="str">
        <f t="shared" si="344"/>
        <v>DNC</v>
      </c>
      <c r="DA2170" s="8" t="str">
        <f t="shared" si="345"/>
        <v>DNC</v>
      </c>
      <c r="DB2170" s="8" t="str">
        <f t="shared" si="346"/>
        <v>DNC</v>
      </c>
      <c r="DC2170" s="8" t="str">
        <f t="shared" si="347"/>
        <v>DNC</v>
      </c>
      <c r="DD2170" s="8">
        <v>1</v>
      </c>
      <c r="DE2170" s="8" t="s">
        <v>1071</v>
      </c>
      <c r="DF2170" s="8" t="s">
        <v>45</v>
      </c>
      <c r="DG2170" s="8"/>
      <c r="DH2170" s="8"/>
      <c r="DI2170" s="8"/>
      <c r="DJ2170" s="8"/>
      <c r="DK2170" s="8"/>
      <c r="DL2170" s="8"/>
      <c r="DM2170" s="8"/>
      <c r="DN2170" s="8"/>
      <c r="DO2170" s="8"/>
      <c r="DP2170" s="100"/>
      <c r="DQ2170" s="8"/>
      <c r="DR2170" s="8"/>
      <c r="DS2170" s="8"/>
      <c r="DT2170" s="8"/>
    </row>
    <row r="2171" spans="1:124">
      <c r="A2171" s="115"/>
      <c r="B2171" s="89">
        <v>2168</v>
      </c>
      <c r="C2171" s="8"/>
      <c r="D2171" s="8"/>
      <c r="E2171" s="8" t="s">
        <v>1071</v>
      </c>
      <c r="F2171" s="8" t="s">
        <v>6784</v>
      </c>
      <c r="G2171" s="8"/>
      <c r="H2171" s="8"/>
      <c r="I2171" s="8"/>
      <c r="J2171" s="8"/>
      <c r="K2171" s="8"/>
      <c r="L2171" s="8"/>
      <c r="M2171" s="8"/>
      <c r="N2171" s="8"/>
      <c r="O2171" s="8"/>
      <c r="P2171" s="8" t="s">
        <v>4843</v>
      </c>
      <c r="Q2171" s="158" t="s">
        <v>7130</v>
      </c>
      <c r="R2171" s="8"/>
      <c r="S2171" s="8"/>
      <c r="T2171" s="8"/>
      <c r="U2171" s="8"/>
      <c r="V2171" s="8"/>
      <c r="W2171" s="8"/>
      <c r="X2171" s="8"/>
      <c r="Y2171" s="8"/>
      <c r="Z2171" s="8"/>
      <c r="AA2171" s="8"/>
      <c r="AB2171" s="8"/>
      <c r="AC2171" s="8" t="str">
        <f t="shared" si="339"/>
        <v>NO</v>
      </c>
      <c r="AD2171" s="8" t="str">
        <f t="shared" si="340"/>
        <v>DNC,,,,,,,,,,,,,</v>
      </c>
      <c r="AE2171" s="8"/>
      <c r="AF2171" s="8"/>
      <c r="AG2171" s="115"/>
      <c r="AH2171" s="8" t="s">
        <v>4845</v>
      </c>
      <c r="AI2171" s="8" t="s">
        <v>4845</v>
      </c>
      <c r="AJ2171" s="115"/>
      <c r="AK2171" s="115"/>
      <c r="AL2171" s="115"/>
      <c r="AM2171" s="115"/>
      <c r="AN2171" s="115"/>
      <c r="AO2171" s="115"/>
      <c r="AP2171" s="115"/>
      <c r="AQ2171" s="115"/>
      <c r="AR2171" s="115"/>
      <c r="AS2171" s="115"/>
      <c r="AT2171" s="115"/>
      <c r="AU2171" s="115"/>
      <c r="AV2171" s="115"/>
      <c r="AW2171" s="115"/>
      <c r="AX2171" s="115"/>
      <c r="AY2171" s="115"/>
      <c r="AZ2171" s="115"/>
      <c r="BA2171" s="115"/>
      <c r="BB2171" s="115"/>
      <c r="BC2171" s="115"/>
      <c r="BD2171" s="115"/>
      <c r="BE2171" s="115"/>
      <c r="BF2171" s="115"/>
      <c r="BG2171" s="115"/>
      <c r="BH2171" s="115"/>
      <c r="BI2171" s="115"/>
      <c r="BJ2171" s="115"/>
      <c r="BK2171" s="115"/>
      <c r="BL2171" s="115"/>
      <c r="BM2171" s="115"/>
      <c r="BN2171" s="115"/>
      <c r="BO2171" s="8"/>
      <c r="BP2171" s="8"/>
      <c r="BQ2171" s="8"/>
      <c r="BR2171" s="8"/>
      <c r="BS2171" s="8"/>
      <c r="BT2171" s="8"/>
      <c r="BU2171" s="8"/>
      <c r="BV2171" s="8"/>
      <c r="BW2171" s="8"/>
      <c r="BX2171" s="8"/>
      <c r="BY2171" s="8"/>
      <c r="BZ2171" s="8"/>
      <c r="CA2171" s="8"/>
      <c r="CB2171" s="8"/>
      <c r="CC2171" s="8"/>
      <c r="CD2171" s="100"/>
      <c r="CE2171" s="8" t="str">
        <f t="shared" si="338"/>
        <v>DNC</v>
      </c>
      <c r="CF2171" s="8" t="str">
        <f t="shared" si="341"/>
        <v>DNC</v>
      </c>
      <c r="CG2171" s="8" t="str">
        <f t="shared" si="342"/>
        <v>DNC</v>
      </c>
      <c r="CH2171" s="8" t="str">
        <f t="shared" si="343"/>
        <v>DNC</v>
      </c>
      <c r="CI2171" s="8">
        <v>1</v>
      </c>
      <c r="CJ2171" s="8" t="s">
        <v>1071</v>
      </c>
      <c r="CK2171" s="8" t="s">
        <v>45</v>
      </c>
      <c r="CL2171" s="8"/>
      <c r="CM2171" s="8"/>
      <c r="CN2171" s="8"/>
      <c r="CO2171" s="8"/>
      <c r="CP2171" s="8"/>
      <c r="CQ2171" s="8"/>
      <c r="CR2171" s="8"/>
      <c r="CS2171" s="8"/>
      <c r="CT2171" s="8"/>
      <c r="CU2171" s="100"/>
      <c r="CV2171" s="8"/>
      <c r="CW2171" s="152"/>
      <c r="CY2171" s="100"/>
      <c r="CZ2171" s="8" t="str">
        <f t="shared" si="344"/>
        <v>DNC</v>
      </c>
      <c r="DA2171" s="8" t="str">
        <f t="shared" si="345"/>
        <v>DNC</v>
      </c>
      <c r="DB2171" s="8" t="str">
        <f t="shared" si="346"/>
        <v>DNC</v>
      </c>
      <c r="DC2171" s="8" t="str">
        <f t="shared" si="347"/>
        <v>DNC</v>
      </c>
      <c r="DD2171" s="8">
        <v>1</v>
      </c>
      <c r="DE2171" s="8" t="s">
        <v>1071</v>
      </c>
      <c r="DF2171" s="8" t="s">
        <v>45</v>
      </c>
      <c r="DG2171" s="8"/>
      <c r="DH2171" s="8"/>
      <c r="DI2171" s="8"/>
      <c r="DJ2171" s="8"/>
      <c r="DK2171" s="8"/>
      <c r="DL2171" s="8"/>
      <c r="DM2171" s="8"/>
      <c r="DN2171" s="8"/>
      <c r="DO2171" s="8"/>
      <c r="DP2171" s="100"/>
      <c r="DQ2171" s="8"/>
      <c r="DR2171" s="8"/>
      <c r="DS2171" s="8"/>
      <c r="DT2171" s="8"/>
    </row>
    <row r="2172" spans="1:124">
      <c r="A2172" s="115"/>
      <c r="B2172" s="89">
        <v>2169</v>
      </c>
      <c r="C2172" s="8"/>
      <c r="D2172" s="8"/>
      <c r="E2172" s="8" t="s">
        <v>1071</v>
      </c>
      <c r="F2172" s="8" t="s">
        <v>6989</v>
      </c>
      <c r="G2172" s="8"/>
      <c r="H2172" s="8"/>
      <c r="I2172" s="8"/>
      <c r="J2172" s="8"/>
      <c r="K2172" s="8"/>
      <c r="L2172" s="8"/>
      <c r="M2172" s="8"/>
      <c r="N2172" s="8"/>
      <c r="O2172" s="8"/>
      <c r="P2172" s="8" t="s">
        <v>4843</v>
      </c>
      <c r="Q2172" s="158" t="s">
        <v>7130</v>
      </c>
      <c r="R2172" s="8"/>
      <c r="S2172" s="8"/>
      <c r="T2172" s="8"/>
      <c r="U2172" s="8"/>
      <c r="V2172" s="8"/>
      <c r="W2172" s="8"/>
      <c r="X2172" s="8"/>
      <c r="Y2172" s="8"/>
      <c r="Z2172" s="8"/>
      <c r="AA2172" s="8"/>
      <c r="AB2172" s="8"/>
      <c r="AC2172" s="8" t="str">
        <f t="shared" si="339"/>
        <v>NO</v>
      </c>
      <c r="AD2172" s="8" t="str">
        <f t="shared" si="340"/>
        <v>DNC,,,,,,,,,,,,,</v>
      </c>
      <c r="AE2172" s="8"/>
      <c r="AF2172" s="8"/>
      <c r="AG2172" s="115"/>
      <c r="AH2172" s="8" t="s">
        <v>4845</v>
      </c>
      <c r="AI2172" s="8" t="s">
        <v>4845</v>
      </c>
      <c r="AJ2172" s="115"/>
      <c r="AK2172" s="115"/>
      <c r="AL2172" s="115"/>
      <c r="AM2172" s="115"/>
      <c r="AN2172" s="115"/>
      <c r="AO2172" s="115"/>
      <c r="AP2172" s="115"/>
      <c r="AQ2172" s="115"/>
      <c r="AR2172" s="115"/>
      <c r="AS2172" s="115"/>
      <c r="AT2172" s="115"/>
      <c r="AU2172" s="115"/>
      <c r="AV2172" s="115"/>
      <c r="AW2172" s="115"/>
      <c r="AX2172" s="115"/>
      <c r="AY2172" s="115"/>
      <c r="AZ2172" s="115"/>
      <c r="BA2172" s="115"/>
      <c r="BB2172" s="115"/>
      <c r="BC2172" s="115"/>
      <c r="BD2172" s="115"/>
      <c r="BE2172" s="115"/>
      <c r="BF2172" s="115"/>
      <c r="BG2172" s="115"/>
      <c r="BH2172" s="115"/>
      <c r="BI2172" s="115"/>
      <c r="BJ2172" s="115"/>
      <c r="BK2172" s="115"/>
      <c r="BL2172" s="115"/>
      <c r="BM2172" s="115"/>
      <c r="BN2172" s="115"/>
      <c r="BO2172" s="8"/>
      <c r="BP2172" s="8"/>
      <c r="BQ2172" s="8"/>
      <c r="BR2172" s="8"/>
      <c r="BS2172" s="8"/>
      <c r="BT2172" s="8"/>
      <c r="BU2172" s="8"/>
      <c r="BV2172" s="8"/>
      <c r="BW2172" s="8"/>
      <c r="BX2172" s="8"/>
      <c r="BY2172" s="8"/>
      <c r="BZ2172" s="8"/>
      <c r="CA2172" s="8"/>
      <c r="CB2172" s="8"/>
      <c r="CC2172" s="8"/>
      <c r="CD2172" s="100"/>
      <c r="CE2172" s="8" t="str">
        <f t="shared" ref="CE2172:CE2235" si="348">IF($AC2172 = "NO",$AH2172,IF(CF2172 = "Invalid PM Setting", CF2172, IF(OR($BH2172 = CI2172,$BK2172 = CI2172,$BN2172 = CI2172,$BQ2172 = CI2172,$BT2172 = CI2172,$BW2172 = CI2172,$BZ2172 = CI2172), "Select QUP Port",CF2172)))</f>
        <v>DNC</v>
      </c>
      <c r="CF2172" s="8" t="str">
        <f t="shared" si="341"/>
        <v>DNC</v>
      </c>
      <c r="CG2172" s="8" t="str">
        <f t="shared" si="342"/>
        <v>DNC</v>
      </c>
      <c r="CH2172" s="8" t="str">
        <f t="shared" si="343"/>
        <v>DNC</v>
      </c>
      <c r="CI2172" s="8">
        <v>1</v>
      </c>
      <c r="CJ2172" s="8" t="s">
        <v>1071</v>
      </c>
      <c r="CK2172" s="8" t="s">
        <v>45</v>
      </c>
      <c r="CL2172" s="8"/>
      <c r="CM2172" s="8"/>
      <c r="CN2172" s="8"/>
      <c r="CO2172" s="8"/>
      <c r="CP2172" s="8"/>
      <c r="CQ2172" s="8"/>
      <c r="CR2172" s="8"/>
      <c r="CS2172" s="8"/>
      <c r="CT2172" s="8"/>
      <c r="CU2172" s="100"/>
      <c r="CV2172" s="8"/>
      <c r="CW2172" s="152"/>
      <c r="CY2172" s="100"/>
      <c r="CZ2172" s="8" t="str">
        <f t="shared" si="344"/>
        <v>DNC</v>
      </c>
      <c r="DA2172" s="8" t="str">
        <f t="shared" si="345"/>
        <v>DNC</v>
      </c>
      <c r="DB2172" s="8" t="str">
        <f t="shared" si="346"/>
        <v>DNC</v>
      </c>
      <c r="DC2172" s="8" t="str">
        <f t="shared" si="347"/>
        <v>DNC</v>
      </c>
      <c r="DD2172" s="8">
        <v>1</v>
      </c>
      <c r="DE2172" s="8" t="s">
        <v>1071</v>
      </c>
      <c r="DF2172" s="8" t="s">
        <v>45</v>
      </c>
      <c r="DG2172" s="8"/>
      <c r="DH2172" s="8"/>
      <c r="DI2172" s="8"/>
      <c r="DJ2172" s="8"/>
      <c r="DK2172" s="8"/>
      <c r="DL2172" s="8"/>
      <c r="DM2172" s="8"/>
      <c r="DN2172" s="8"/>
      <c r="DO2172" s="8"/>
      <c r="DP2172" s="100"/>
      <c r="DQ2172" s="8"/>
      <c r="DR2172" s="8"/>
      <c r="DS2172" s="8"/>
      <c r="DT2172" s="8"/>
    </row>
    <row r="2173" spans="1:124">
      <c r="A2173" s="115"/>
      <c r="B2173" s="89">
        <v>2170</v>
      </c>
      <c r="C2173" s="8"/>
      <c r="D2173" s="8"/>
      <c r="E2173" s="8" t="s">
        <v>1071</v>
      </c>
      <c r="F2173" s="8" t="s">
        <v>6901</v>
      </c>
      <c r="G2173" s="8"/>
      <c r="H2173" s="8"/>
      <c r="I2173" s="8"/>
      <c r="J2173" s="8"/>
      <c r="K2173" s="8"/>
      <c r="L2173" s="8"/>
      <c r="M2173" s="8"/>
      <c r="N2173" s="8"/>
      <c r="O2173" s="8"/>
      <c r="P2173" s="8" t="s">
        <v>4843</v>
      </c>
      <c r="Q2173" s="158" t="s">
        <v>7130</v>
      </c>
      <c r="R2173" s="8"/>
      <c r="S2173" s="8"/>
      <c r="T2173" s="8"/>
      <c r="U2173" s="8"/>
      <c r="V2173" s="8"/>
      <c r="W2173" s="8"/>
      <c r="X2173" s="8"/>
      <c r="Y2173" s="8"/>
      <c r="Z2173" s="8"/>
      <c r="AA2173" s="8"/>
      <c r="AB2173" s="8"/>
      <c r="AC2173" s="8" t="str">
        <f t="shared" si="339"/>
        <v>NO</v>
      </c>
      <c r="AD2173" s="8" t="str">
        <f t="shared" si="340"/>
        <v>DNC,,,,,,,,,,,,,</v>
      </c>
      <c r="AE2173" s="8"/>
      <c r="AF2173" s="8"/>
      <c r="AG2173" s="115"/>
      <c r="AH2173" s="8" t="s">
        <v>4845</v>
      </c>
      <c r="AI2173" s="8" t="s">
        <v>4845</v>
      </c>
      <c r="AJ2173" s="115"/>
      <c r="AK2173" s="115"/>
      <c r="AL2173" s="115"/>
      <c r="AM2173" s="115"/>
      <c r="AN2173" s="115"/>
      <c r="AO2173" s="115"/>
      <c r="AP2173" s="115"/>
      <c r="AQ2173" s="115"/>
      <c r="AR2173" s="115"/>
      <c r="AS2173" s="115"/>
      <c r="AT2173" s="115"/>
      <c r="AU2173" s="115"/>
      <c r="AV2173" s="115"/>
      <c r="AW2173" s="115"/>
      <c r="AX2173" s="115"/>
      <c r="AY2173" s="115"/>
      <c r="AZ2173" s="115"/>
      <c r="BA2173" s="115"/>
      <c r="BB2173" s="115"/>
      <c r="BC2173" s="115"/>
      <c r="BD2173" s="115"/>
      <c r="BE2173" s="115"/>
      <c r="BF2173" s="115"/>
      <c r="BG2173" s="115"/>
      <c r="BH2173" s="115"/>
      <c r="BI2173" s="115"/>
      <c r="BJ2173" s="115"/>
      <c r="BK2173" s="115"/>
      <c r="BL2173" s="115"/>
      <c r="BM2173" s="115"/>
      <c r="BN2173" s="115"/>
      <c r="BO2173" s="8"/>
      <c r="BP2173" s="8"/>
      <c r="BQ2173" s="8"/>
      <c r="BR2173" s="8"/>
      <c r="BS2173" s="8"/>
      <c r="BT2173" s="8"/>
      <c r="BU2173" s="8"/>
      <c r="BV2173" s="8"/>
      <c r="BW2173" s="8"/>
      <c r="BX2173" s="8"/>
      <c r="BY2173" s="8"/>
      <c r="BZ2173" s="8"/>
      <c r="CA2173" s="8"/>
      <c r="CB2173" s="8"/>
      <c r="CC2173" s="8"/>
      <c r="CD2173" s="100"/>
      <c r="CE2173" s="8" t="str">
        <f t="shared" si="348"/>
        <v>DNC</v>
      </c>
      <c r="CF2173" s="8" t="str">
        <f t="shared" si="341"/>
        <v>DNC</v>
      </c>
      <c r="CG2173" s="8" t="str">
        <f t="shared" si="342"/>
        <v>DNC</v>
      </c>
      <c r="CH2173" s="8" t="str">
        <f t="shared" si="343"/>
        <v>DNC</v>
      </c>
      <c r="CI2173" s="8">
        <v>1</v>
      </c>
      <c r="CJ2173" s="8" t="s">
        <v>1071</v>
      </c>
      <c r="CK2173" s="8" t="s">
        <v>45</v>
      </c>
      <c r="CL2173" s="8"/>
      <c r="CM2173" s="8"/>
      <c r="CN2173" s="8"/>
      <c r="CO2173" s="8"/>
      <c r="CP2173" s="8"/>
      <c r="CQ2173" s="8"/>
      <c r="CR2173" s="8"/>
      <c r="CS2173" s="8"/>
      <c r="CT2173" s="8"/>
      <c r="CU2173" s="100"/>
      <c r="CV2173" s="8"/>
      <c r="CW2173" s="152"/>
      <c r="CY2173" s="100"/>
      <c r="CZ2173" s="8" t="str">
        <f t="shared" si="344"/>
        <v>DNC</v>
      </c>
      <c r="DA2173" s="8" t="str">
        <f t="shared" si="345"/>
        <v>DNC</v>
      </c>
      <c r="DB2173" s="8" t="str">
        <f t="shared" si="346"/>
        <v>DNC</v>
      </c>
      <c r="DC2173" s="8" t="str">
        <f t="shared" si="347"/>
        <v>DNC</v>
      </c>
      <c r="DD2173" s="8">
        <v>1</v>
      </c>
      <c r="DE2173" s="8" t="s">
        <v>1071</v>
      </c>
      <c r="DF2173" s="8" t="s">
        <v>45</v>
      </c>
      <c r="DG2173" s="8"/>
      <c r="DH2173" s="8"/>
      <c r="DI2173" s="8"/>
      <c r="DJ2173" s="8"/>
      <c r="DK2173" s="8"/>
      <c r="DL2173" s="8"/>
      <c r="DM2173" s="8"/>
      <c r="DN2173" s="8"/>
      <c r="DO2173" s="8"/>
      <c r="DP2173" s="100"/>
      <c r="DQ2173" s="8"/>
      <c r="DR2173" s="8"/>
      <c r="DS2173" s="8"/>
      <c r="DT2173" s="8"/>
    </row>
    <row r="2174" spans="1:124">
      <c r="A2174" s="115"/>
      <c r="B2174" s="89">
        <v>2171</v>
      </c>
      <c r="C2174" s="8"/>
      <c r="D2174" s="8"/>
      <c r="E2174" s="8" t="s">
        <v>1071</v>
      </c>
      <c r="F2174" s="8" t="s">
        <v>5960</v>
      </c>
      <c r="G2174" s="8"/>
      <c r="H2174" s="8"/>
      <c r="I2174" s="8"/>
      <c r="J2174" s="8"/>
      <c r="K2174" s="8"/>
      <c r="L2174" s="8"/>
      <c r="M2174" s="8"/>
      <c r="N2174" s="8"/>
      <c r="O2174" s="8"/>
      <c r="P2174" s="8" t="s">
        <v>4843</v>
      </c>
      <c r="Q2174" s="158" t="s">
        <v>7130</v>
      </c>
      <c r="R2174" s="8"/>
      <c r="S2174" s="8"/>
      <c r="T2174" s="8"/>
      <c r="U2174" s="8"/>
      <c r="V2174" s="8"/>
      <c r="W2174" s="8"/>
      <c r="X2174" s="8"/>
      <c r="Y2174" s="8"/>
      <c r="Z2174" s="8"/>
      <c r="AA2174" s="8"/>
      <c r="AB2174" s="8"/>
      <c r="AC2174" s="8" t="str">
        <f t="shared" si="339"/>
        <v>NO</v>
      </c>
      <c r="AD2174" s="8" t="str">
        <f t="shared" si="340"/>
        <v>DNC,,,,,,,,,,,,,</v>
      </c>
      <c r="AE2174" s="8"/>
      <c r="AF2174" s="8"/>
      <c r="AG2174" s="115"/>
      <c r="AH2174" s="8" t="s">
        <v>4845</v>
      </c>
      <c r="AI2174" s="8" t="s">
        <v>4845</v>
      </c>
      <c r="AJ2174" s="115"/>
      <c r="AK2174" s="115"/>
      <c r="AL2174" s="115"/>
      <c r="AM2174" s="115"/>
      <c r="AN2174" s="115"/>
      <c r="AO2174" s="115"/>
      <c r="AP2174" s="115"/>
      <c r="AQ2174" s="115"/>
      <c r="AR2174" s="115"/>
      <c r="AS2174" s="115"/>
      <c r="AT2174" s="115"/>
      <c r="AU2174" s="115"/>
      <c r="AV2174" s="115"/>
      <c r="AW2174" s="115"/>
      <c r="AX2174" s="115"/>
      <c r="AY2174" s="115"/>
      <c r="AZ2174" s="115"/>
      <c r="BA2174" s="115"/>
      <c r="BB2174" s="115"/>
      <c r="BC2174" s="115"/>
      <c r="BD2174" s="115"/>
      <c r="BE2174" s="115"/>
      <c r="BF2174" s="115"/>
      <c r="BG2174" s="115"/>
      <c r="BH2174" s="115"/>
      <c r="BI2174" s="115"/>
      <c r="BJ2174" s="115"/>
      <c r="BK2174" s="115"/>
      <c r="BL2174" s="115"/>
      <c r="BM2174" s="115"/>
      <c r="BN2174" s="115"/>
      <c r="BO2174" s="8"/>
      <c r="BP2174" s="8"/>
      <c r="BQ2174" s="8"/>
      <c r="BR2174" s="8"/>
      <c r="BS2174" s="8"/>
      <c r="BT2174" s="8"/>
      <c r="BU2174" s="8"/>
      <c r="BV2174" s="8"/>
      <c r="BW2174" s="8"/>
      <c r="BX2174" s="8"/>
      <c r="BY2174" s="8"/>
      <c r="BZ2174" s="8"/>
      <c r="CA2174" s="8"/>
      <c r="CB2174" s="8"/>
      <c r="CC2174" s="8"/>
      <c r="CD2174" s="100"/>
      <c r="CE2174" s="8" t="str">
        <f t="shared" si="348"/>
        <v>DNC</v>
      </c>
      <c r="CF2174" s="8" t="str">
        <f t="shared" si="341"/>
        <v>DNC</v>
      </c>
      <c r="CG2174" s="8" t="str">
        <f t="shared" si="342"/>
        <v>DNC</v>
      </c>
      <c r="CH2174" s="8" t="str">
        <f t="shared" si="343"/>
        <v>DNC</v>
      </c>
      <c r="CI2174" s="8">
        <v>1</v>
      </c>
      <c r="CJ2174" s="8" t="s">
        <v>1071</v>
      </c>
      <c r="CK2174" s="8" t="s">
        <v>45</v>
      </c>
      <c r="CL2174" s="8"/>
      <c r="CM2174" s="8"/>
      <c r="CN2174" s="8"/>
      <c r="CO2174" s="8"/>
      <c r="CP2174" s="8"/>
      <c r="CQ2174" s="8"/>
      <c r="CR2174" s="8"/>
      <c r="CS2174" s="8"/>
      <c r="CT2174" s="8"/>
      <c r="CU2174" s="100"/>
      <c r="CV2174" s="8"/>
      <c r="CW2174" s="152"/>
      <c r="CY2174" s="100"/>
      <c r="CZ2174" s="8" t="str">
        <f t="shared" si="344"/>
        <v>DNC</v>
      </c>
      <c r="DA2174" s="8" t="str">
        <f t="shared" si="345"/>
        <v>DNC</v>
      </c>
      <c r="DB2174" s="8" t="str">
        <f t="shared" si="346"/>
        <v>DNC</v>
      </c>
      <c r="DC2174" s="8" t="str">
        <f t="shared" si="347"/>
        <v>DNC</v>
      </c>
      <c r="DD2174" s="8">
        <v>1</v>
      </c>
      <c r="DE2174" s="8" t="s">
        <v>1071</v>
      </c>
      <c r="DF2174" s="8" t="s">
        <v>45</v>
      </c>
      <c r="DG2174" s="8"/>
      <c r="DH2174" s="8"/>
      <c r="DI2174" s="8"/>
      <c r="DJ2174" s="8"/>
      <c r="DK2174" s="8"/>
      <c r="DL2174" s="8"/>
      <c r="DM2174" s="8"/>
      <c r="DN2174" s="8"/>
      <c r="DO2174" s="8"/>
      <c r="DP2174" s="100"/>
      <c r="DQ2174" s="8"/>
      <c r="DR2174" s="8"/>
      <c r="DS2174" s="8"/>
      <c r="DT2174" s="8"/>
    </row>
    <row r="2175" spans="1:124">
      <c r="A2175" s="115"/>
      <c r="B2175" s="89">
        <v>2172</v>
      </c>
      <c r="C2175" s="8"/>
      <c r="D2175" s="8"/>
      <c r="E2175" s="8" t="s">
        <v>1071</v>
      </c>
      <c r="F2175" s="8" t="s">
        <v>5984</v>
      </c>
      <c r="G2175" s="8"/>
      <c r="H2175" s="8"/>
      <c r="I2175" s="8"/>
      <c r="J2175" s="8"/>
      <c r="K2175" s="8"/>
      <c r="L2175" s="8"/>
      <c r="M2175" s="8"/>
      <c r="N2175" s="8"/>
      <c r="O2175" s="8"/>
      <c r="P2175" s="8" t="s">
        <v>4843</v>
      </c>
      <c r="Q2175" s="158" t="s">
        <v>7130</v>
      </c>
      <c r="R2175" s="8"/>
      <c r="S2175" s="8"/>
      <c r="T2175" s="8"/>
      <c r="U2175" s="8"/>
      <c r="V2175" s="8"/>
      <c r="W2175" s="8"/>
      <c r="X2175" s="8"/>
      <c r="Y2175" s="8"/>
      <c r="Z2175" s="8"/>
      <c r="AA2175" s="8"/>
      <c r="AB2175" s="8"/>
      <c r="AC2175" s="8" t="str">
        <f t="shared" si="339"/>
        <v>NO</v>
      </c>
      <c r="AD2175" s="8" t="str">
        <f t="shared" si="340"/>
        <v>DNC,,,,,,,,,,,,,</v>
      </c>
      <c r="AE2175" s="8"/>
      <c r="AF2175" s="8"/>
      <c r="AG2175" s="115"/>
      <c r="AH2175" s="8" t="s">
        <v>4845</v>
      </c>
      <c r="AI2175" s="8" t="s">
        <v>4845</v>
      </c>
      <c r="AJ2175" s="115"/>
      <c r="AK2175" s="115"/>
      <c r="AL2175" s="115"/>
      <c r="AM2175" s="115"/>
      <c r="AN2175" s="115"/>
      <c r="AO2175" s="115"/>
      <c r="AP2175" s="115"/>
      <c r="AQ2175" s="115"/>
      <c r="AR2175" s="115"/>
      <c r="AS2175" s="115"/>
      <c r="AT2175" s="115"/>
      <c r="AU2175" s="115"/>
      <c r="AV2175" s="115"/>
      <c r="AW2175" s="115"/>
      <c r="AX2175" s="115"/>
      <c r="AY2175" s="115"/>
      <c r="AZ2175" s="115"/>
      <c r="BA2175" s="115"/>
      <c r="BB2175" s="115"/>
      <c r="BC2175" s="115"/>
      <c r="BD2175" s="115"/>
      <c r="BE2175" s="115"/>
      <c r="BF2175" s="115"/>
      <c r="BG2175" s="115"/>
      <c r="BH2175" s="115"/>
      <c r="BI2175" s="115"/>
      <c r="BJ2175" s="115"/>
      <c r="BK2175" s="115"/>
      <c r="BL2175" s="115"/>
      <c r="BM2175" s="115"/>
      <c r="BN2175" s="115"/>
      <c r="BO2175" s="8"/>
      <c r="BP2175" s="8"/>
      <c r="BQ2175" s="8"/>
      <c r="BR2175" s="8"/>
      <c r="BS2175" s="8"/>
      <c r="BT2175" s="8"/>
      <c r="BU2175" s="8"/>
      <c r="BV2175" s="8"/>
      <c r="BW2175" s="8"/>
      <c r="BX2175" s="8"/>
      <c r="BY2175" s="8"/>
      <c r="BZ2175" s="8"/>
      <c r="CA2175" s="8"/>
      <c r="CB2175" s="8"/>
      <c r="CC2175" s="8"/>
      <c r="CD2175" s="100"/>
      <c r="CE2175" s="8" t="str">
        <f t="shared" si="348"/>
        <v>DNC</v>
      </c>
      <c r="CF2175" s="8" t="str">
        <f t="shared" si="341"/>
        <v>DNC</v>
      </c>
      <c r="CG2175" s="8" t="str">
        <f t="shared" si="342"/>
        <v>DNC</v>
      </c>
      <c r="CH2175" s="8" t="str">
        <f t="shared" si="343"/>
        <v>DNC</v>
      </c>
      <c r="CI2175" s="8">
        <v>1</v>
      </c>
      <c r="CJ2175" s="8" t="s">
        <v>1071</v>
      </c>
      <c r="CK2175" s="8" t="s">
        <v>45</v>
      </c>
      <c r="CL2175" s="8"/>
      <c r="CM2175" s="8"/>
      <c r="CN2175" s="8"/>
      <c r="CO2175" s="8"/>
      <c r="CP2175" s="8"/>
      <c r="CQ2175" s="8"/>
      <c r="CR2175" s="8"/>
      <c r="CS2175" s="8"/>
      <c r="CT2175" s="8"/>
      <c r="CU2175" s="100"/>
      <c r="CV2175" s="8"/>
      <c r="CW2175" s="152"/>
      <c r="CY2175" s="100"/>
      <c r="CZ2175" s="8" t="str">
        <f t="shared" si="344"/>
        <v>DNC</v>
      </c>
      <c r="DA2175" s="8" t="str">
        <f t="shared" si="345"/>
        <v>DNC</v>
      </c>
      <c r="DB2175" s="8" t="str">
        <f t="shared" si="346"/>
        <v>DNC</v>
      </c>
      <c r="DC2175" s="8" t="str">
        <f t="shared" si="347"/>
        <v>DNC</v>
      </c>
      <c r="DD2175" s="8">
        <v>1</v>
      </c>
      <c r="DE2175" s="8" t="s">
        <v>1071</v>
      </c>
      <c r="DF2175" s="8" t="s">
        <v>45</v>
      </c>
      <c r="DG2175" s="8"/>
      <c r="DH2175" s="8"/>
      <c r="DI2175" s="8"/>
      <c r="DJ2175" s="8"/>
      <c r="DK2175" s="8"/>
      <c r="DL2175" s="8"/>
      <c r="DM2175" s="8"/>
      <c r="DN2175" s="8"/>
      <c r="DO2175" s="8"/>
      <c r="DP2175" s="100"/>
      <c r="DQ2175" s="8"/>
      <c r="DR2175" s="8"/>
      <c r="DS2175" s="8"/>
      <c r="DT2175" s="8"/>
    </row>
    <row r="2176" spans="1:124">
      <c r="A2176" s="115"/>
      <c r="B2176" s="89">
        <v>2173</v>
      </c>
      <c r="C2176" s="8"/>
      <c r="D2176" s="8"/>
      <c r="E2176" s="8" t="s">
        <v>1071</v>
      </c>
      <c r="F2176" s="8" t="s">
        <v>7097</v>
      </c>
      <c r="G2176" s="8"/>
      <c r="H2176" s="8"/>
      <c r="I2176" s="8"/>
      <c r="J2176" s="8"/>
      <c r="K2176" s="8"/>
      <c r="L2176" s="8"/>
      <c r="M2176" s="8"/>
      <c r="N2176" s="8"/>
      <c r="O2176" s="8"/>
      <c r="P2176" s="8" t="s">
        <v>4843</v>
      </c>
      <c r="Q2176" s="158" t="s">
        <v>7130</v>
      </c>
      <c r="R2176" s="8"/>
      <c r="S2176" s="8"/>
      <c r="T2176" s="8"/>
      <c r="U2176" s="8"/>
      <c r="V2176" s="8"/>
      <c r="W2176" s="8"/>
      <c r="X2176" s="8"/>
      <c r="Y2176" s="8"/>
      <c r="Z2176" s="8"/>
      <c r="AA2176" s="8"/>
      <c r="AB2176" s="8"/>
      <c r="AC2176" s="8" t="str">
        <f t="shared" si="339"/>
        <v>NO</v>
      </c>
      <c r="AD2176" s="8" t="str">
        <f t="shared" si="340"/>
        <v>DNC,,,,,,,,,,,,,</v>
      </c>
      <c r="AE2176" s="8"/>
      <c r="AF2176" s="8"/>
      <c r="AG2176" s="115"/>
      <c r="AH2176" s="8" t="s">
        <v>4845</v>
      </c>
      <c r="AI2176" s="8" t="s">
        <v>4845</v>
      </c>
      <c r="AJ2176" s="115"/>
      <c r="AK2176" s="115"/>
      <c r="AL2176" s="115"/>
      <c r="AM2176" s="115"/>
      <c r="AN2176" s="115"/>
      <c r="AO2176" s="115"/>
      <c r="AP2176" s="115"/>
      <c r="AQ2176" s="115"/>
      <c r="AR2176" s="115"/>
      <c r="AS2176" s="115"/>
      <c r="AT2176" s="115"/>
      <c r="AU2176" s="115"/>
      <c r="AV2176" s="115"/>
      <c r="AW2176" s="115"/>
      <c r="AX2176" s="115"/>
      <c r="AY2176" s="115"/>
      <c r="AZ2176" s="115"/>
      <c r="BA2176" s="115"/>
      <c r="BB2176" s="115"/>
      <c r="BC2176" s="115"/>
      <c r="BD2176" s="115"/>
      <c r="BE2176" s="115"/>
      <c r="BF2176" s="115"/>
      <c r="BG2176" s="115"/>
      <c r="BH2176" s="115"/>
      <c r="BI2176" s="115"/>
      <c r="BJ2176" s="115"/>
      <c r="BK2176" s="115"/>
      <c r="BL2176" s="115"/>
      <c r="BM2176" s="115"/>
      <c r="BN2176" s="115"/>
      <c r="BO2176" s="8"/>
      <c r="BP2176" s="8"/>
      <c r="BQ2176" s="8"/>
      <c r="BR2176" s="8"/>
      <c r="BS2176" s="8"/>
      <c r="BT2176" s="8"/>
      <c r="BU2176" s="8"/>
      <c r="BV2176" s="8"/>
      <c r="BW2176" s="8"/>
      <c r="BX2176" s="8"/>
      <c r="BY2176" s="8"/>
      <c r="BZ2176" s="8"/>
      <c r="CA2176" s="8"/>
      <c r="CB2176" s="8"/>
      <c r="CC2176" s="8"/>
      <c r="CD2176" s="100"/>
      <c r="CE2176" s="8" t="str">
        <f t="shared" si="348"/>
        <v>DNC</v>
      </c>
      <c r="CF2176" s="8" t="str">
        <f t="shared" si="341"/>
        <v>DNC</v>
      </c>
      <c r="CG2176" s="8" t="str">
        <f t="shared" si="342"/>
        <v>DNC</v>
      </c>
      <c r="CH2176" s="8" t="str">
        <f t="shared" si="343"/>
        <v>DNC</v>
      </c>
      <c r="CI2176" s="8">
        <v>1</v>
      </c>
      <c r="CJ2176" s="8" t="s">
        <v>1071</v>
      </c>
      <c r="CK2176" s="8" t="s">
        <v>45</v>
      </c>
      <c r="CL2176" s="8"/>
      <c r="CM2176" s="8"/>
      <c r="CN2176" s="8"/>
      <c r="CO2176" s="8"/>
      <c r="CP2176" s="8"/>
      <c r="CQ2176" s="8"/>
      <c r="CR2176" s="8"/>
      <c r="CS2176" s="8"/>
      <c r="CT2176" s="8"/>
      <c r="CU2176" s="100"/>
      <c r="CV2176" s="8"/>
      <c r="CW2176" s="152"/>
      <c r="CY2176" s="100"/>
      <c r="CZ2176" s="8" t="str">
        <f t="shared" si="344"/>
        <v>DNC</v>
      </c>
      <c r="DA2176" s="8" t="str">
        <f t="shared" si="345"/>
        <v>DNC</v>
      </c>
      <c r="DB2176" s="8" t="str">
        <f t="shared" si="346"/>
        <v>DNC</v>
      </c>
      <c r="DC2176" s="8" t="str">
        <f t="shared" si="347"/>
        <v>DNC</v>
      </c>
      <c r="DD2176" s="8">
        <v>1</v>
      </c>
      <c r="DE2176" s="8" t="s">
        <v>1071</v>
      </c>
      <c r="DF2176" s="8" t="s">
        <v>45</v>
      </c>
      <c r="DG2176" s="8"/>
      <c r="DH2176" s="8"/>
      <c r="DI2176" s="8"/>
      <c r="DJ2176" s="8"/>
      <c r="DK2176" s="8"/>
      <c r="DL2176" s="8"/>
      <c r="DM2176" s="8"/>
      <c r="DN2176" s="8"/>
      <c r="DO2176" s="8"/>
      <c r="DP2176" s="100"/>
      <c r="DQ2176" s="8"/>
      <c r="DR2176" s="8"/>
      <c r="DS2176" s="8"/>
      <c r="DT2176" s="8"/>
    </row>
    <row r="2177" spans="1:124">
      <c r="A2177" s="115"/>
      <c r="B2177" s="89">
        <v>2174</v>
      </c>
      <c r="C2177" s="8"/>
      <c r="D2177" s="8"/>
      <c r="E2177" s="8" t="s">
        <v>1071</v>
      </c>
      <c r="F2177" s="8" t="s">
        <v>6238</v>
      </c>
      <c r="G2177" s="8"/>
      <c r="H2177" s="8"/>
      <c r="I2177" s="8"/>
      <c r="J2177" s="8"/>
      <c r="K2177" s="8"/>
      <c r="L2177" s="8"/>
      <c r="M2177" s="8"/>
      <c r="N2177" s="8"/>
      <c r="O2177" s="8"/>
      <c r="P2177" s="8" t="s">
        <v>4843</v>
      </c>
      <c r="Q2177" s="158" t="s">
        <v>7130</v>
      </c>
      <c r="R2177" s="8"/>
      <c r="S2177" s="8"/>
      <c r="T2177" s="8"/>
      <c r="U2177" s="8"/>
      <c r="V2177" s="8"/>
      <c r="W2177" s="8"/>
      <c r="X2177" s="8"/>
      <c r="Y2177" s="8"/>
      <c r="Z2177" s="8"/>
      <c r="AA2177" s="8"/>
      <c r="AB2177" s="8"/>
      <c r="AC2177" s="8" t="str">
        <f t="shared" si="339"/>
        <v>NO</v>
      </c>
      <c r="AD2177" s="8" t="str">
        <f t="shared" si="340"/>
        <v>DNC,,,,,,,,,,,,,</v>
      </c>
      <c r="AE2177" s="8"/>
      <c r="AF2177" s="8"/>
      <c r="AG2177" s="115"/>
      <c r="AH2177" s="8" t="s">
        <v>4845</v>
      </c>
      <c r="AI2177" s="8" t="s">
        <v>4845</v>
      </c>
      <c r="AJ2177" s="115"/>
      <c r="AK2177" s="115"/>
      <c r="AL2177" s="115"/>
      <c r="AM2177" s="115"/>
      <c r="AN2177" s="115"/>
      <c r="AO2177" s="115"/>
      <c r="AP2177" s="115"/>
      <c r="AQ2177" s="115"/>
      <c r="AR2177" s="115"/>
      <c r="AS2177" s="115"/>
      <c r="AT2177" s="115"/>
      <c r="AU2177" s="115"/>
      <c r="AV2177" s="115"/>
      <c r="AW2177" s="115"/>
      <c r="AX2177" s="115"/>
      <c r="AY2177" s="115"/>
      <c r="AZ2177" s="115"/>
      <c r="BA2177" s="115"/>
      <c r="BB2177" s="115"/>
      <c r="BC2177" s="115"/>
      <c r="BD2177" s="115"/>
      <c r="BE2177" s="115"/>
      <c r="BF2177" s="115"/>
      <c r="BG2177" s="115"/>
      <c r="BH2177" s="115"/>
      <c r="BI2177" s="115"/>
      <c r="BJ2177" s="115"/>
      <c r="BK2177" s="115"/>
      <c r="BL2177" s="115"/>
      <c r="BM2177" s="115"/>
      <c r="BN2177" s="115"/>
      <c r="BO2177" s="8"/>
      <c r="BP2177" s="8"/>
      <c r="BQ2177" s="8"/>
      <c r="BR2177" s="8"/>
      <c r="BS2177" s="8"/>
      <c r="BT2177" s="8"/>
      <c r="BU2177" s="8"/>
      <c r="BV2177" s="8"/>
      <c r="BW2177" s="8"/>
      <c r="BX2177" s="8"/>
      <c r="BY2177" s="8"/>
      <c r="BZ2177" s="8"/>
      <c r="CA2177" s="8"/>
      <c r="CB2177" s="8"/>
      <c r="CC2177" s="8"/>
      <c r="CD2177" s="100"/>
      <c r="CE2177" s="8" t="str">
        <f t="shared" si="348"/>
        <v>DNC</v>
      </c>
      <c r="CF2177" s="8" t="str">
        <f t="shared" si="341"/>
        <v>DNC</v>
      </c>
      <c r="CG2177" s="8" t="str">
        <f t="shared" si="342"/>
        <v>DNC</v>
      </c>
      <c r="CH2177" s="8" t="str">
        <f t="shared" si="343"/>
        <v>DNC</v>
      </c>
      <c r="CI2177" s="8">
        <v>1</v>
      </c>
      <c r="CJ2177" s="8" t="s">
        <v>1071</v>
      </c>
      <c r="CK2177" s="8" t="s">
        <v>45</v>
      </c>
      <c r="CL2177" s="8"/>
      <c r="CM2177" s="8"/>
      <c r="CN2177" s="8"/>
      <c r="CO2177" s="8"/>
      <c r="CP2177" s="8"/>
      <c r="CQ2177" s="8"/>
      <c r="CR2177" s="8"/>
      <c r="CS2177" s="8"/>
      <c r="CT2177" s="8"/>
      <c r="CU2177" s="100"/>
      <c r="CV2177" s="8"/>
      <c r="CW2177" s="152"/>
      <c r="CY2177" s="100"/>
      <c r="CZ2177" s="8" t="str">
        <f t="shared" si="344"/>
        <v>DNC</v>
      </c>
      <c r="DA2177" s="8" t="str">
        <f t="shared" si="345"/>
        <v>DNC</v>
      </c>
      <c r="DB2177" s="8" t="str">
        <f t="shared" si="346"/>
        <v>DNC</v>
      </c>
      <c r="DC2177" s="8" t="str">
        <f t="shared" si="347"/>
        <v>DNC</v>
      </c>
      <c r="DD2177" s="8">
        <v>1</v>
      </c>
      <c r="DE2177" s="8" t="s">
        <v>1071</v>
      </c>
      <c r="DF2177" s="8" t="s">
        <v>45</v>
      </c>
      <c r="DG2177" s="8"/>
      <c r="DH2177" s="8"/>
      <c r="DI2177" s="8"/>
      <c r="DJ2177" s="8"/>
      <c r="DK2177" s="8"/>
      <c r="DL2177" s="8"/>
      <c r="DM2177" s="8"/>
      <c r="DN2177" s="8"/>
      <c r="DO2177" s="8"/>
      <c r="DP2177" s="100"/>
      <c r="DQ2177" s="8"/>
      <c r="DR2177" s="8"/>
      <c r="DS2177" s="8"/>
      <c r="DT2177" s="8"/>
    </row>
    <row r="2178" spans="1:124">
      <c r="A2178" s="115"/>
      <c r="B2178" s="89">
        <v>2175</v>
      </c>
      <c r="C2178" s="8"/>
      <c r="D2178" s="8"/>
      <c r="E2178" s="8" t="s">
        <v>1071</v>
      </c>
      <c r="F2178" s="8" t="s">
        <v>5958</v>
      </c>
      <c r="G2178" s="8"/>
      <c r="H2178" s="8"/>
      <c r="I2178" s="8"/>
      <c r="J2178" s="8"/>
      <c r="K2178" s="8"/>
      <c r="L2178" s="8"/>
      <c r="M2178" s="8"/>
      <c r="N2178" s="8"/>
      <c r="O2178" s="8"/>
      <c r="P2178" s="8" t="s">
        <v>4843</v>
      </c>
      <c r="Q2178" s="158" t="s">
        <v>7130</v>
      </c>
      <c r="R2178" s="8"/>
      <c r="S2178" s="8"/>
      <c r="T2178" s="8"/>
      <c r="U2178" s="8"/>
      <c r="V2178" s="8"/>
      <c r="W2178" s="8"/>
      <c r="X2178" s="8"/>
      <c r="Y2178" s="8"/>
      <c r="Z2178" s="8"/>
      <c r="AA2178" s="8"/>
      <c r="AB2178" s="8"/>
      <c r="AC2178" s="8" t="str">
        <f t="shared" si="339"/>
        <v>NO</v>
      </c>
      <c r="AD2178" s="8" t="str">
        <f t="shared" si="340"/>
        <v>DNC,,,,,,,,,,,,,</v>
      </c>
      <c r="AE2178" s="8"/>
      <c r="AF2178" s="8"/>
      <c r="AG2178" s="115"/>
      <c r="AH2178" s="8" t="s">
        <v>4845</v>
      </c>
      <c r="AI2178" s="8" t="s">
        <v>4845</v>
      </c>
      <c r="AJ2178" s="115"/>
      <c r="AK2178" s="115"/>
      <c r="AL2178" s="115"/>
      <c r="AM2178" s="115"/>
      <c r="AN2178" s="115"/>
      <c r="AO2178" s="115"/>
      <c r="AP2178" s="115"/>
      <c r="AQ2178" s="115"/>
      <c r="AR2178" s="115"/>
      <c r="AS2178" s="115"/>
      <c r="AT2178" s="115"/>
      <c r="AU2178" s="115"/>
      <c r="AV2178" s="115"/>
      <c r="AW2178" s="115"/>
      <c r="AX2178" s="115"/>
      <c r="AY2178" s="115"/>
      <c r="AZ2178" s="115"/>
      <c r="BA2178" s="115"/>
      <c r="BB2178" s="115"/>
      <c r="BC2178" s="115"/>
      <c r="BD2178" s="115"/>
      <c r="BE2178" s="115"/>
      <c r="BF2178" s="115"/>
      <c r="BG2178" s="115"/>
      <c r="BH2178" s="115"/>
      <c r="BI2178" s="115"/>
      <c r="BJ2178" s="115"/>
      <c r="BK2178" s="115"/>
      <c r="BL2178" s="115"/>
      <c r="BM2178" s="115"/>
      <c r="BN2178" s="115"/>
      <c r="BO2178" s="8"/>
      <c r="BP2178" s="8"/>
      <c r="BQ2178" s="8"/>
      <c r="BR2178" s="8"/>
      <c r="BS2178" s="8"/>
      <c r="BT2178" s="8"/>
      <c r="BU2178" s="8"/>
      <c r="BV2178" s="8"/>
      <c r="BW2178" s="8"/>
      <c r="BX2178" s="8"/>
      <c r="BY2178" s="8"/>
      <c r="BZ2178" s="8"/>
      <c r="CA2178" s="8"/>
      <c r="CB2178" s="8"/>
      <c r="CC2178" s="8"/>
      <c r="CD2178" s="100"/>
      <c r="CE2178" s="8" t="str">
        <f t="shared" si="348"/>
        <v>DNC</v>
      </c>
      <c r="CF2178" s="8" t="str">
        <f t="shared" si="341"/>
        <v>DNC</v>
      </c>
      <c r="CG2178" s="8" t="str">
        <f t="shared" si="342"/>
        <v>DNC</v>
      </c>
      <c r="CH2178" s="8" t="str">
        <f t="shared" si="343"/>
        <v>DNC</v>
      </c>
      <c r="CI2178" s="8">
        <v>1</v>
      </c>
      <c r="CJ2178" s="8" t="s">
        <v>1071</v>
      </c>
      <c r="CK2178" s="8" t="s">
        <v>45</v>
      </c>
      <c r="CL2178" s="8"/>
      <c r="CM2178" s="8"/>
      <c r="CN2178" s="8"/>
      <c r="CO2178" s="8"/>
      <c r="CP2178" s="8"/>
      <c r="CQ2178" s="8"/>
      <c r="CR2178" s="8"/>
      <c r="CS2178" s="8"/>
      <c r="CT2178" s="8"/>
      <c r="CU2178" s="100"/>
      <c r="CV2178" s="8"/>
      <c r="CW2178" s="152"/>
      <c r="CY2178" s="100"/>
      <c r="CZ2178" s="8" t="str">
        <f t="shared" si="344"/>
        <v>DNC</v>
      </c>
      <c r="DA2178" s="8" t="str">
        <f t="shared" si="345"/>
        <v>DNC</v>
      </c>
      <c r="DB2178" s="8" t="str">
        <f t="shared" si="346"/>
        <v>DNC</v>
      </c>
      <c r="DC2178" s="8" t="str">
        <f t="shared" si="347"/>
        <v>DNC</v>
      </c>
      <c r="DD2178" s="8">
        <v>1</v>
      </c>
      <c r="DE2178" s="8" t="s">
        <v>1071</v>
      </c>
      <c r="DF2178" s="8" t="s">
        <v>45</v>
      </c>
      <c r="DG2178" s="8"/>
      <c r="DH2178" s="8"/>
      <c r="DI2178" s="8"/>
      <c r="DJ2178" s="8"/>
      <c r="DK2178" s="8"/>
      <c r="DL2178" s="8"/>
      <c r="DM2178" s="8"/>
      <c r="DN2178" s="8"/>
      <c r="DO2178" s="8"/>
      <c r="DP2178" s="100"/>
      <c r="DQ2178" s="8"/>
      <c r="DR2178" s="8"/>
      <c r="DS2178" s="8"/>
      <c r="DT2178" s="8"/>
    </row>
    <row r="2179" spans="1:124">
      <c r="A2179" s="115"/>
      <c r="B2179" s="89">
        <v>2176</v>
      </c>
      <c r="C2179" s="8"/>
      <c r="D2179" s="8"/>
      <c r="E2179" s="8" t="s">
        <v>1071</v>
      </c>
      <c r="F2179" s="8" t="s">
        <v>6231</v>
      </c>
      <c r="G2179" s="8"/>
      <c r="H2179" s="8"/>
      <c r="I2179" s="8"/>
      <c r="J2179" s="8"/>
      <c r="K2179" s="8"/>
      <c r="L2179" s="8"/>
      <c r="M2179" s="8"/>
      <c r="N2179" s="8"/>
      <c r="O2179" s="8"/>
      <c r="P2179" s="8" t="s">
        <v>4843</v>
      </c>
      <c r="Q2179" s="158" t="s">
        <v>7130</v>
      </c>
      <c r="R2179" s="8"/>
      <c r="S2179" s="8"/>
      <c r="T2179" s="8"/>
      <c r="U2179" s="8"/>
      <c r="V2179" s="8"/>
      <c r="W2179" s="8"/>
      <c r="X2179" s="8"/>
      <c r="Y2179" s="8"/>
      <c r="Z2179" s="8"/>
      <c r="AA2179" s="8"/>
      <c r="AB2179" s="8"/>
      <c r="AC2179" s="8" t="str">
        <f t="shared" ref="AC2179:AC2242" si="349">IF(OR(AI2179 = "GPIO",AI2179 = "WUP_GPIO"),"YES","NO")</f>
        <v>NO</v>
      </c>
      <c r="AD2179" s="8" t="str">
        <f t="shared" si="340"/>
        <v>DNC,,,,,,,,,,,,,</v>
      </c>
      <c r="AE2179" s="8"/>
      <c r="AF2179" s="8"/>
      <c r="AG2179" s="115"/>
      <c r="AH2179" s="8" t="s">
        <v>4845</v>
      </c>
      <c r="AI2179" s="8" t="s">
        <v>4845</v>
      </c>
      <c r="AJ2179" s="115"/>
      <c r="AK2179" s="115"/>
      <c r="AL2179" s="115"/>
      <c r="AM2179" s="115"/>
      <c r="AN2179" s="115"/>
      <c r="AO2179" s="115"/>
      <c r="AP2179" s="115"/>
      <c r="AQ2179" s="115"/>
      <c r="AR2179" s="115"/>
      <c r="AS2179" s="115"/>
      <c r="AT2179" s="115"/>
      <c r="AU2179" s="115"/>
      <c r="AV2179" s="115"/>
      <c r="AW2179" s="115"/>
      <c r="AX2179" s="115"/>
      <c r="AY2179" s="115"/>
      <c r="AZ2179" s="115"/>
      <c r="BA2179" s="115"/>
      <c r="BB2179" s="115"/>
      <c r="BC2179" s="115"/>
      <c r="BD2179" s="115"/>
      <c r="BE2179" s="115"/>
      <c r="BF2179" s="115"/>
      <c r="BG2179" s="115"/>
      <c r="BH2179" s="115"/>
      <c r="BI2179" s="115"/>
      <c r="BJ2179" s="115"/>
      <c r="BK2179" s="115"/>
      <c r="BL2179" s="115"/>
      <c r="BM2179" s="115"/>
      <c r="BN2179" s="115"/>
      <c r="BO2179" s="8"/>
      <c r="BP2179" s="8"/>
      <c r="BQ2179" s="8"/>
      <c r="BR2179" s="8"/>
      <c r="BS2179" s="8"/>
      <c r="BT2179" s="8"/>
      <c r="BU2179" s="8"/>
      <c r="BV2179" s="8"/>
      <c r="BW2179" s="8"/>
      <c r="BX2179" s="8"/>
      <c r="BY2179" s="8"/>
      <c r="BZ2179" s="8"/>
      <c r="CA2179" s="8"/>
      <c r="CB2179" s="8"/>
      <c r="CC2179" s="8"/>
      <c r="CD2179" s="100"/>
      <c r="CE2179" s="8" t="str">
        <f t="shared" si="348"/>
        <v>DNC</v>
      </c>
      <c r="CF2179" s="8" t="str">
        <f t="shared" si="341"/>
        <v>DNC</v>
      </c>
      <c r="CG2179" s="8" t="str">
        <f t="shared" si="342"/>
        <v>DNC</v>
      </c>
      <c r="CH2179" s="8" t="str">
        <f t="shared" si="343"/>
        <v>DNC</v>
      </c>
      <c r="CI2179" s="8">
        <v>1</v>
      </c>
      <c r="CJ2179" s="8" t="s">
        <v>1071</v>
      </c>
      <c r="CK2179" s="8" t="s">
        <v>45</v>
      </c>
      <c r="CL2179" s="8"/>
      <c r="CM2179" s="8"/>
      <c r="CN2179" s="8"/>
      <c r="CO2179" s="8"/>
      <c r="CP2179" s="8"/>
      <c r="CQ2179" s="8"/>
      <c r="CR2179" s="8"/>
      <c r="CS2179" s="8"/>
      <c r="CT2179" s="8"/>
      <c r="CU2179" s="100"/>
      <c r="CV2179" s="8"/>
      <c r="CW2179" s="152"/>
      <c r="CY2179" s="100"/>
      <c r="CZ2179" s="8" t="str">
        <f t="shared" si="344"/>
        <v>DNC</v>
      </c>
      <c r="DA2179" s="8" t="str">
        <f t="shared" si="345"/>
        <v>DNC</v>
      </c>
      <c r="DB2179" s="8" t="str">
        <f t="shared" si="346"/>
        <v>DNC</v>
      </c>
      <c r="DC2179" s="8" t="str">
        <f t="shared" si="347"/>
        <v>DNC</v>
      </c>
      <c r="DD2179" s="8">
        <v>1</v>
      </c>
      <c r="DE2179" s="8" t="s">
        <v>1071</v>
      </c>
      <c r="DF2179" s="8" t="s">
        <v>45</v>
      </c>
      <c r="DG2179" s="8"/>
      <c r="DH2179" s="8"/>
      <c r="DI2179" s="8"/>
      <c r="DJ2179" s="8"/>
      <c r="DK2179" s="8"/>
      <c r="DL2179" s="8"/>
      <c r="DM2179" s="8"/>
      <c r="DN2179" s="8"/>
      <c r="DO2179" s="8"/>
      <c r="DP2179" s="100"/>
      <c r="DQ2179" s="8"/>
      <c r="DR2179" s="8"/>
      <c r="DS2179" s="8"/>
      <c r="DT2179" s="8"/>
    </row>
    <row r="2180" spans="1:124">
      <c r="A2180" s="115"/>
      <c r="B2180" s="89">
        <v>2177</v>
      </c>
      <c r="C2180" s="8"/>
      <c r="D2180" s="8"/>
      <c r="E2180" s="8" t="s">
        <v>1071</v>
      </c>
      <c r="F2180" s="8" t="s">
        <v>5990</v>
      </c>
      <c r="G2180" s="8"/>
      <c r="H2180" s="8"/>
      <c r="I2180" s="8"/>
      <c r="J2180" s="8"/>
      <c r="K2180" s="8"/>
      <c r="L2180" s="8"/>
      <c r="M2180" s="8"/>
      <c r="N2180" s="8"/>
      <c r="O2180" s="8"/>
      <c r="P2180" s="8" t="s">
        <v>4843</v>
      </c>
      <c r="Q2180" s="158" t="s">
        <v>7130</v>
      </c>
      <c r="R2180" s="8"/>
      <c r="S2180" s="8"/>
      <c r="T2180" s="8"/>
      <c r="U2180" s="8"/>
      <c r="V2180" s="8"/>
      <c r="W2180" s="8"/>
      <c r="X2180" s="8"/>
      <c r="Y2180" s="8"/>
      <c r="Z2180" s="8"/>
      <c r="AA2180" s="8"/>
      <c r="AB2180" s="8"/>
      <c r="AC2180" s="8" t="str">
        <f t="shared" si="349"/>
        <v>NO</v>
      </c>
      <c r="AD2180" s="8" t="str">
        <f t="shared" ref="AD2180:AD2243" si="350">CONCATENATE(AI2180,",",AL2180,",",AO2180,",",AR2180,",",AU2180,",",AX2180,",",BA2180,",",BG2180,",",BJ2180,",",BM2180,",",BP2180,",",BS2180,",",BV2180,",",BY2180,)</f>
        <v>DNC,,,,,,,,,,,,,</v>
      </c>
      <c r="AE2180" s="8"/>
      <c r="AF2180" s="8"/>
      <c r="AG2180" s="115"/>
      <c r="AH2180" s="8" t="s">
        <v>4845</v>
      </c>
      <c r="AI2180" s="8" t="s">
        <v>4845</v>
      </c>
      <c r="AJ2180" s="115"/>
      <c r="AK2180" s="115"/>
      <c r="AL2180" s="115"/>
      <c r="AM2180" s="115"/>
      <c r="AN2180" s="115"/>
      <c r="AO2180" s="115"/>
      <c r="AP2180" s="115"/>
      <c r="AQ2180" s="115"/>
      <c r="AR2180" s="115"/>
      <c r="AS2180" s="115"/>
      <c r="AT2180" s="115"/>
      <c r="AU2180" s="115"/>
      <c r="AV2180" s="115"/>
      <c r="AW2180" s="115"/>
      <c r="AX2180" s="115"/>
      <c r="AY2180" s="115"/>
      <c r="AZ2180" s="115"/>
      <c r="BA2180" s="115"/>
      <c r="BB2180" s="115"/>
      <c r="BC2180" s="115"/>
      <c r="BD2180" s="115"/>
      <c r="BE2180" s="115"/>
      <c r="BF2180" s="115"/>
      <c r="BG2180" s="115"/>
      <c r="BH2180" s="115"/>
      <c r="BI2180" s="115"/>
      <c r="BJ2180" s="115"/>
      <c r="BK2180" s="115"/>
      <c r="BL2180" s="115"/>
      <c r="BM2180" s="115"/>
      <c r="BN2180" s="115"/>
      <c r="BO2180" s="8"/>
      <c r="BP2180" s="8"/>
      <c r="BQ2180" s="8"/>
      <c r="BR2180" s="8"/>
      <c r="BS2180" s="8"/>
      <c r="BT2180" s="8"/>
      <c r="BU2180" s="8"/>
      <c r="BV2180" s="8"/>
      <c r="BW2180" s="8"/>
      <c r="BX2180" s="8"/>
      <c r="BY2180" s="8"/>
      <c r="BZ2180" s="8"/>
      <c r="CA2180" s="8"/>
      <c r="CB2180" s="8"/>
      <c r="CC2180" s="8"/>
      <c r="CD2180" s="100"/>
      <c r="CE2180" s="8" t="str">
        <f t="shared" si="348"/>
        <v>DNC</v>
      </c>
      <c r="CF2180" s="8" t="str">
        <f t="shared" ref="CF2180:CF2243" si="351">IF(CI2180="EGPIO",$AE2180,IF(CI2180=1,$AH2180,IF(CI2180=2,$AK2180,IF(CI2180=3,$AN2180,IF(CI2180=4,$AQ2180,IF(CI2180=5,$AT2180,IF(CI2180=6,$AW2180,IF(CI2180=7,$AZ2180,IF(CI2180=8,$BC2180,IF(CI2180="Q1",$BF2180,IF(CI2180="Q2",$BI2180,IF(CI2180="Q3",$BL2180,IF(CI2180="Q4",$BO2180, IF(CI2180="Q5",$BR2180, IF(CI2180="Q6",$BU2180,IF(CI2180="Q7",$BX2180,"Invalid PM Setting"))))))))))))))))</f>
        <v>DNC</v>
      </c>
      <c r="CG2180" s="8" t="str">
        <f t="shared" ref="CG2180:CG2243" si="352">IF($AC2180="NO",$AI2180,IF(CH2180 = "Invalid PM Setting", CH2180, IF(OR($BH2180 = CI2180,$BK2180 = CI2180,$BN2180 = CI2180,$BQ2180 = CI2180,$BT2180 = CI2180,$BW2180 = CI2180,$BZ2180 = CI2180), "Select QUP Port",CH2180)))</f>
        <v>DNC</v>
      </c>
      <c r="CH2180" s="8" t="str">
        <f t="shared" ref="CH2180:CH2243" si="353">IF(CI2180="EGPIO",$AF2180,IF(CI2180=1,$AI2180,IF(CI2180=2,$AL2180,IF(CI2180=3,$AO2180,IF(CI2180=4,$AR2180,IF(CI2180=5,$AU2180,IF(CI2180=6,$AX2180,IF(CI2180=7,$BA2180,IF(CI2180=8,$BD2180,IF(CI2180="Q1",$BG2180,IF(CI2180="Q2",$BJ2180,IF(CI2180="Q3",$BM2180,IF(CI2180="Q4",$BP2180,IF(CI2180="Q5",$BS2180,IF(CI2180="Q6",$BV2180,IF(CI2180="Q7",$BY2180, "Invalid PM Setting"))))))))))))))))</f>
        <v>DNC</v>
      </c>
      <c r="CI2180" s="8">
        <v>1</v>
      </c>
      <c r="CJ2180" s="8" t="s">
        <v>1071</v>
      </c>
      <c r="CK2180" s="8" t="s">
        <v>45</v>
      </c>
      <c r="CL2180" s="8"/>
      <c r="CM2180" s="8"/>
      <c r="CN2180" s="8"/>
      <c r="CO2180" s="8"/>
      <c r="CP2180" s="8"/>
      <c r="CQ2180" s="8"/>
      <c r="CR2180" s="8"/>
      <c r="CS2180" s="8"/>
      <c r="CT2180" s="8"/>
      <c r="CU2180" s="100"/>
      <c r="CV2180" s="8"/>
      <c r="CW2180" s="152"/>
      <c r="CY2180" s="100"/>
      <c r="CZ2180" s="8" t="str">
        <f t="shared" ref="CZ2180:CZ2243" si="354">IF($AC2180 = "NO",$AH2180,IF(DA2180 = "Invalid PM Setting", DA2180, IF(OR($BH2180 = DD2180,$BK2180 = DD2180,$BN2180 = DD2180,$BQ2180 = DD2180,$BT2180 = DD2180,$BW2180 = DD2180,$BZ2180 = DD2180), "Select QUP Port",DA2180)))</f>
        <v>DNC</v>
      </c>
      <c r="DA2180" s="8" t="str">
        <f t="shared" ref="DA2180:DA2243" si="355">IF(DD2180="EGPIO",$AE2180,IF(DD2180=1,$AH2180,IF(DD2180=2,$AK2180,IF(DD2180=3,$AN2180,IF(DD2180=4,$AQ2180,IF(DD2180=5,$AT2180,IF(DD2180=6,$AW2180,IF(DD2180=7,$AZ2180,IF(DD2180=8,$BC2180,IF(DD2180="Q1",$BF2180,IF(DD2180="Q2",$BI2180,IF(DD2180="Q3",$BL2180,IF(DD2180="Q4",$BO2180, IF(DD2180="Q5",$BR2180, IF(DD2180="Q6",$BU2180,IF(DD2180="Q7",$BX2180,"Invalid PM Setting"))))))))))))))))</f>
        <v>DNC</v>
      </c>
      <c r="DB2180" s="8" t="str">
        <f t="shared" ref="DB2180:DB2243" si="356">IF($AC2180="NO",$AI2180,IF(DC2180 = "Invalid PM Setting", DC2180, IF(OR($BH2180 = DD2180,$BK2180 = DD2180,$BN2180 = DD2180,$BQ2180 = DD2180,$BT2180 = DD2180,$BW2180 = DD2180,$BZ2180 = DD2180), "Select QUP Port",DC2180)))</f>
        <v>DNC</v>
      </c>
      <c r="DC2180" s="8" t="str">
        <f t="shared" ref="DC2180:DC2243" si="357">IF(DD2180="EGPIO",$AF2180,IF(DD2180=1,$AI2180,IF(DD2180=2,$AL2180,IF(DD2180=3,$AO2180,IF(DD2180=4,$AR2180,IF(DD2180=5,$AU2180,IF(DD2180=6,$AX2180,IF(DD2180=7,$BA2180,IF(DD2180=8,$BD2180,IF(DD2180="Q1",$BG2180,IF(DD2180="Q2",$BJ2180,IF(DD2180="Q3",$BM2180,IF(DD2180="Q4",$BP2180,IF(DD2180="Q5",$BS2180,IF(DD2180="Q6",$BV2180,IF(DD2180="Q7",$BY2180, "Invalid PM Setting"))))))))))))))))</f>
        <v>DNC</v>
      </c>
      <c r="DD2180" s="8">
        <v>1</v>
      </c>
      <c r="DE2180" s="8" t="s">
        <v>1071</v>
      </c>
      <c r="DF2180" s="8" t="s">
        <v>45</v>
      </c>
      <c r="DG2180" s="8"/>
      <c r="DH2180" s="8"/>
      <c r="DI2180" s="8"/>
      <c r="DJ2180" s="8"/>
      <c r="DK2180" s="8"/>
      <c r="DL2180" s="8"/>
      <c r="DM2180" s="8"/>
      <c r="DN2180" s="8"/>
      <c r="DO2180" s="8"/>
      <c r="DP2180" s="100"/>
      <c r="DQ2180" s="8"/>
      <c r="DR2180" s="8"/>
      <c r="DS2180" s="8"/>
      <c r="DT2180" s="8"/>
    </row>
    <row r="2181" spans="1:124">
      <c r="A2181" s="115"/>
      <c r="B2181" s="89">
        <v>2178</v>
      </c>
      <c r="C2181" s="8"/>
      <c r="D2181" s="8"/>
      <c r="E2181" s="8" t="s">
        <v>1071</v>
      </c>
      <c r="F2181" s="8" t="s">
        <v>6908</v>
      </c>
      <c r="G2181" s="8"/>
      <c r="H2181" s="8"/>
      <c r="I2181" s="8"/>
      <c r="J2181" s="8"/>
      <c r="K2181" s="8"/>
      <c r="L2181" s="8"/>
      <c r="M2181" s="8"/>
      <c r="N2181" s="8"/>
      <c r="O2181" s="8"/>
      <c r="P2181" s="8" t="s">
        <v>4843</v>
      </c>
      <c r="Q2181" s="158" t="s">
        <v>7130</v>
      </c>
      <c r="R2181" s="8"/>
      <c r="S2181" s="8"/>
      <c r="T2181" s="8"/>
      <c r="U2181" s="8"/>
      <c r="V2181" s="8"/>
      <c r="W2181" s="8"/>
      <c r="X2181" s="8"/>
      <c r="Y2181" s="8"/>
      <c r="Z2181" s="8"/>
      <c r="AA2181" s="8"/>
      <c r="AB2181" s="8"/>
      <c r="AC2181" s="8" t="str">
        <f t="shared" si="349"/>
        <v>NO</v>
      </c>
      <c r="AD2181" s="8" t="str">
        <f t="shared" si="350"/>
        <v>DNC,,,,,,,,,,,,,</v>
      </c>
      <c r="AE2181" s="8"/>
      <c r="AF2181" s="8"/>
      <c r="AG2181" s="115"/>
      <c r="AH2181" s="8" t="s">
        <v>4845</v>
      </c>
      <c r="AI2181" s="8" t="s">
        <v>4845</v>
      </c>
      <c r="AJ2181" s="115"/>
      <c r="AK2181" s="115"/>
      <c r="AL2181" s="115"/>
      <c r="AM2181" s="115"/>
      <c r="AN2181" s="115"/>
      <c r="AO2181" s="115"/>
      <c r="AP2181" s="115"/>
      <c r="AQ2181" s="115"/>
      <c r="AR2181" s="115"/>
      <c r="AS2181" s="115"/>
      <c r="AT2181" s="115"/>
      <c r="AU2181" s="115"/>
      <c r="AV2181" s="115"/>
      <c r="AW2181" s="115"/>
      <c r="AX2181" s="115"/>
      <c r="AY2181" s="115"/>
      <c r="AZ2181" s="115"/>
      <c r="BA2181" s="115"/>
      <c r="BB2181" s="115"/>
      <c r="BC2181" s="115"/>
      <c r="BD2181" s="115"/>
      <c r="BE2181" s="115"/>
      <c r="BF2181" s="115"/>
      <c r="BG2181" s="115"/>
      <c r="BH2181" s="115"/>
      <c r="BI2181" s="115"/>
      <c r="BJ2181" s="115"/>
      <c r="BK2181" s="115"/>
      <c r="BL2181" s="115"/>
      <c r="BM2181" s="115"/>
      <c r="BN2181" s="115"/>
      <c r="BO2181" s="8"/>
      <c r="BP2181" s="8"/>
      <c r="BQ2181" s="8"/>
      <c r="BR2181" s="8"/>
      <c r="BS2181" s="8"/>
      <c r="BT2181" s="8"/>
      <c r="BU2181" s="8"/>
      <c r="BV2181" s="8"/>
      <c r="BW2181" s="8"/>
      <c r="BX2181" s="8"/>
      <c r="BY2181" s="8"/>
      <c r="BZ2181" s="8"/>
      <c r="CA2181" s="8"/>
      <c r="CB2181" s="8"/>
      <c r="CC2181" s="8"/>
      <c r="CD2181" s="100"/>
      <c r="CE2181" s="8" t="str">
        <f t="shared" si="348"/>
        <v>DNC</v>
      </c>
      <c r="CF2181" s="8" t="str">
        <f t="shared" si="351"/>
        <v>DNC</v>
      </c>
      <c r="CG2181" s="8" t="str">
        <f t="shared" si="352"/>
        <v>DNC</v>
      </c>
      <c r="CH2181" s="8" t="str">
        <f t="shared" si="353"/>
        <v>DNC</v>
      </c>
      <c r="CI2181" s="8">
        <v>1</v>
      </c>
      <c r="CJ2181" s="8" t="s">
        <v>1071</v>
      </c>
      <c r="CK2181" s="8" t="s">
        <v>45</v>
      </c>
      <c r="CL2181" s="8"/>
      <c r="CM2181" s="8"/>
      <c r="CN2181" s="8"/>
      <c r="CO2181" s="8"/>
      <c r="CP2181" s="8"/>
      <c r="CQ2181" s="8"/>
      <c r="CR2181" s="8"/>
      <c r="CS2181" s="8"/>
      <c r="CT2181" s="8"/>
      <c r="CU2181" s="100"/>
      <c r="CV2181" s="8"/>
      <c r="CW2181" s="152"/>
      <c r="CY2181" s="100"/>
      <c r="CZ2181" s="8" t="str">
        <f t="shared" si="354"/>
        <v>DNC</v>
      </c>
      <c r="DA2181" s="8" t="str">
        <f t="shared" si="355"/>
        <v>DNC</v>
      </c>
      <c r="DB2181" s="8" t="str">
        <f t="shared" si="356"/>
        <v>DNC</v>
      </c>
      <c r="DC2181" s="8" t="str">
        <f t="shared" si="357"/>
        <v>DNC</v>
      </c>
      <c r="DD2181" s="8">
        <v>1</v>
      </c>
      <c r="DE2181" s="8" t="s">
        <v>1071</v>
      </c>
      <c r="DF2181" s="8" t="s">
        <v>45</v>
      </c>
      <c r="DG2181" s="8"/>
      <c r="DH2181" s="8"/>
      <c r="DI2181" s="8"/>
      <c r="DJ2181" s="8"/>
      <c r="DK2181" s="8"/>
      <c r="DL2181" s="8"/>
      <c r="DM2181" s="8"/>
      <c r="DN2181" s="8"/>
      <c r="DO2181" s="8"/>
      <c r="DP2181" s="100"/>
      <c r="DQ2181" s="8"/>
      <c r="DR2181" s="8"/>
      <c r="DS2181" s="8"/>
      <c r="DT2181" s="8"/>
    </row>
    <row r="2182" spans="1:124">
      <c r="A2182" s="115"/>
      <c r="B2182" s="89">
        <v>2179</v>
      </c>
      <c r="C2182" s="8"/>
      <c r="D2182" s="8"/>
      <c r="E2182" s="8" t="s">
        <v>1071</v>
      </c>
      <c r="F2182" s="8" t="s">
        <v>5964</v>
      </c>
      <c r="G2182" s="8"/>
      <c r="H2182" s="8"/>
      <c r="I2182" s="8"/>
      <c r="J2182" s="8"/>
      <c r="K2182" s="8"/>
      <c r="L2182" s="8"/>
      <c r="M2182" s="8"/>
      <c r="N2182" s="8"/>
      <c r="O2182" s="8"/>
      <c r="P2182" s="8" t="s">
        <v>4843</v>
      </c>
      <c r="Q2182" s="158" t="s">
        <v>7130</v>
      </c>
      <c r="R2182" s="8"/>
      <c r="S2182" s="8"/>
      <c r="T2182" s="8"/>
      <c r="U2182" s="8"/>
      <c r="V2182" s="8"/>
      <c r="W2182" s="8"/>
      <c r="X2182" s="8"/>
      <c r="Y2182" s="8"/>
      <c r="Z2182" s="8"/>
      <c r="AA2182" s="8"/>
      <c r="AB2182" s="8"/>
      <c r="AC2182" s="8" t="str">
        <f t="shared" si="349"/>
        <v>NO</v>
      </c>
      <c r="AD2182" s="8" t="str">
        <f t="shared" si="350"/>
        <v>DNC,,,,,,,,,,,,,</v>
      </c>
      <c r="AE2182" s="8"/>
      <c r="AF2182" s="8"/>
      <c r="AG2182" s="115"/>
      <c r="AH2182" s="8" t="s">
        <v>4845</v>
      </c>
      <c r="AI2182" s="8" t="s">
        <v>4845</v>
      </c>
      <c r="AJ2182" s="115"/>
      <c r="AK2182" s="115"/>
      <c r="AL2182" s="115"/>
      <c r="AM2182" s="115"/>
      <c r="AN2182" s="115"/>
      <c r="AO2182" s="115"/>
      <c r="AP2182" s="115"/>
      <c r="AQ2182" s="115"/>
      <c r="AR2182" s="115"/>
      <c r="AS2182" s="115"/>
      <c r="AT2182" s="115"/>
      <c r="AU2182" s="115"/>
      <c r="AV2182" s="115"/>
      <c r="AW2182" s="115"/>
      <c r="AX2182" s="115"/>
      <c r="AY2182" s="115"/>
      <c r="AZ2182" s="115"/>
      <c r="BA2182" s="115"/>
      <c r="BB2182" s="115"/>
      <c r="BC2182" s="115"/>
      <c r="BD2182" s="115"/>
      <c r="BE2182" s="115"/>
      <c r="BF2182" s="115"/>
      <c r="BG2182" s="115"/>
      <c r="BH2182" s="115"/>
      <c r="BI2182" s="115"/>
      <c r="BJ2182" s="115"/>
      <c r="BK2182" s="115"/>
      <c r="BL2182" s="115"/>
      <c r="BM2182" s="115"/>
      <c r="BN2182" s="115"/>
      <c r="BO2182" s="8"/>
      <c r="BP2182" s="8"/>
      <c r="BQ2182" s="8"/>
      <c r="BR2182" s="8"/>
      <c r="BS2182" s="8"/>
      <c r="BT2182" s="8"/>
      <c r="BU2182" s="8"/>
      <c r="BV2182" s="8"/>
      <c r="BW2182" s="8"/>
      <c r="BX2182" s="8"/>
      <c r="BY2182" s="8"/>
      <c r="BZ2182" s="8"/>
      <c r="CA2182" s="8"/>
      <c r="CB2182" s="8"/>
      <c r="CC2182" s="8"/>
      <c r="CD2182" s="100"/>
      <c r="CE2182" s="8" t="str">
        <f t="shared" si="348"/>
        <v>DNC</v>
      </c>
      <c r="CF2182" s="8" t="str">
        <f t="shared" si="351"/>
        <v>DNC</v>
      </c>
      <c r="CG2182" s="8" t="str">
        <f t="shared" si="352"/>
        <v>DNC</v>
      </c>
      <c r="CH2182" s="8" t="str">
        <f t="shared" si="353"/>
        <v>DNC</v>
      </c>
      <c r="CI2182" s="8">
        <v>1</v>
      </c>
      <c r="CJ2182" s="8" t="s">
        <v>1071</v>
      </c>
      <c r="CK2182" s="8" t="s">
        <v>45</v>
      </c>
      <c r="CL2182" s="8"/>
      <c r="CM2182" s="8"/>
      <c r="CN2182" s="8"/>
      <c r="CO2182" s="8"/>
      <c r="CP2182" s="8"/>
      <c r="CQ2182" s="8"/>
      <c r="CR2182" s="8"/>
      <c r="CS2182" s="8"/>
      <c r="CT2182" s="8"/>
      <c r="CU2182" s="100"/>
      <c r="CV2182" s="8"/>
      <c r="CW2182" s="152"/>
      <c r="CY2182" s="100"/>
      <c r="CZ2182" s="8" t="str">
        <f t="shared" si="354"/>
        <v>DNC</v>
      </c>
      <c r="DA2182" s="8" t="str">
        <f t="shared" si="355"/>
        <v>DNC</v>
      </c>
      <c r="DB2182" s="8" t="str">
        <f t="shared" si="356"/>
        <v>DNC</v>
      </c>
      <c r="DC2182" s="8" t="str">
        <f t="shared" si="357"/>
        <v>DNC</v>
      </c>
      <c r="DD2182" s="8">
        <v>1</v>
      </c>
      <c r="DE2182" s="8" t="s">
        <v>1071</v>
      </c>
      <c r="DF2182" s="8" t="s">
        <v>45</v>
      </c>
      <c r="DG2182" s="8"/>
      <c r="DH2182" s="8"/>
      <c r="DI2182" s="8"/>
      <c r="DJ2182" s="8"/>
      <c r="DK2182" s="8"/>
      <c r="DL2182" s="8"/>
      <c r="DM2182" s="8"/>
      <c r="DN2182" s="8"/>
      <c r="DO2182" s="8"/>
      <c r="DP2182" s="100"/>
      <c r="DQ2182" s="8"/>
      <c r="DR2182" s="8"/>
      <c r="DS2182" s="8"/>
      <c r="DT2182" s="8"/>
    </row>
    <row r="2183" spans="1:124">
      <c r="A2183" s="115"/>
      <c r="B2183" s="89">
        <v>2180</v>
      </c>
      <c r="C2183" s="8"/>
      <c r="D2183" s="8"/>
      <c r="E2183" s="8" t="s">
        <v>1071</v>
      </c>
      <c r="F2183" s="8" t="s">
        <v>6242</v>
      </c>
      <c r="G2183" s="8"/>
      <c r="H2183" s="8"/>
      <c r="I2183" s="8"/>
      <c r="J2183" s="8"/>
      <c r="K2183" s="8"/>
      <c r="L2183" s="8"/>
      <c r="M2183" s="8"/>
      <c r="N2183" s="8"/>
      <c r="O2183" s="8"/>
      <c r="P2183" s="8" t="s">
        <v>4843</v>
      </c>
      <c r="Q2183" s="158" t="s">
        <v>7130</v>
      </c>
      <c r="R2183" s="8"/>
      <c r="S2183" s="8"/>
      <c r="T2183" s="8"/>
      <c r="U2183" s="8"/>
      <c r="V2183" s="8"/>
      <c r="W2183" s="8"/>
      <c r="X2183" s="8"/>
      <c r="Y2183" s="8"/>
      <c r="Z2183" s="8"/>
      <c r="AA2183" s="8"/>
      <c r="AB2183" s="8"/>
      <c r="AC2183" s="8" t="str">
        <f t="shared" si="349"/>
        <v>NO</v>
      </c>
      <c r="AD2183" s="8" t="str">
        <f t="shared" si="350"/>
        <v>DNC,,,,,,,,,,,,,</v>
      </c>
      <c r="AE2183" s="8"/>
      <c r="AF2183" s="8"/>
      <c r="AG2183" s="115"/>
      <c r="AH2183" s="8" t="s">
        <v>4845</v>
      </c>
      <c r="AI2183" s="8" t="s">
        <v>4845</v>
      </c>
      <c r="AJ2183" s="115"/>
      <c r="AK2183" s="115"/>
      <c r="AL2183" s="115"/>
      <c r="AM2183" s="115"/>
      <c r="AN2183" s="115"/>
      <c r="AO2183" s="115"/>
      <c r="AP2183" s="115"/>
      <c r="AQ2183" s="115"/>
      <c r="AR2183" s="115"/>
      <c r="AS2183" s="115"/>
      <c r="AT2183" s="115"/>
      <c r="AU2183" s="115"/>
      <c r="AV2183" s="115"/>
      <c r="AW2183" s="115"/>
      <c r="AX2183" s="115"/>
      <c r="AY2183" s="115"/>
      <c r="AZ2183" s="115"/>
      <c r="BA2183" s="115"/>
      <c r="BB2183" s="115"/>
      <c r="BC2183" s="115"/>
      <c r="BD2183" s="115"/>
      <c r="BE2183" s="115"/>
      <c r="BF2183" s="115"/>
      <c r="BG2183" s="115"/>
      <c r="BH2183" s="115"/>
      <c r="BI2183" s="115"/>
      <c r="BJ2183" s="115"/>
      <c r="BK2183" s="115"/>
      <c r="BL2183" s="115"/>
      <c r="BM2183" s="115"/>
      <c r="BN2183" s="115"/>
      <c r="BO2183" s="8"/>
      <c r="BP2183" s="8"/>
      <c r="BQ2183" s="8"/>
      <c r="BR2183" s="8"/>
      <c r="BS2183" s="8"/>
      <c r="BT2183" s="8"/>
      <c r="BU2183" s="8"/>
      <c r="BV2183" s="8"/>
      <c r="BW2183" s="8"/>
      <c r="BX2183" s="8"/>
      <c r="BY2183" s="8"/>
      <c r="BZ2183" s="8"/>
      <c r="CA2183" s="8"/>
      <c r="CB2183" s="8"/>
      <c r="CC2183" s="8"/>
      <c r="CD2183" s="100"/>
      <c r="CE2183" s="8" t="str">
        <f t="shared" si="348"/>
        <v>DNC</v>
      </c>
      <c r="CF2183" s="8" t="str">
        <f t="shared" si="351"/>
        <v>DNC</v>
      </c>
      <c r="CG2183" s="8" t="str">
        <f t="shared" si="352"/>
        <v>DNC</v>
      </c>
      <c r="CH2183" s="8" t="str">
        <f t="shared" si="353"/>
        <v>DNC</v>
      </c>
      <c r="CI2183" s="8">
        <v>1</v>
      </c>
      <c r="CJ2183" s="8" t="s">
        <v>1071</v>
      </c>
      <c r="CK2183" s="8" t="s">
        <v>45</v>
      </c>
      <c r="CL2183" s="8"/>
      <c r="CM2183" s="8"/>
      <c r="CN2183" s="8"/>
      <c r="CO2183" s="8"/>
      <c r="CP2183" s="8"/>
      <c r="CQ2183" s="8"/>
      <c r="CR2183" s="8"/>
      <c r="CS2183" s="8"/>
      <c r="CT2183" s="8"/>
      <c r="CU2183" s="100"/>
      <c r="CV2183" s="8"/>
      <c r="CW2183" s="152"/>
      <c r="CY2183" s="100"/>
      <c r="CZ2183" s="8" t="str">
        <f t="shared" si="354"/>
        <v>DNC</v>
      </c>
      <c r="DA2183" s="8" t="str">
        <f t="shared" si="355"/>
        <v>DNC</v>
      </c>
      <c r="DB2183" s="8" t="str">
        <f t="shared" si="356"/>
        <v>DNC</v>
      </c>
      <c r="DC2183" s="8" t="str">
        <f t="shared" si="357"/>
        <v>DNC</v>
      </c>
      <c r="DD2183" s="8">
        <v>1</v>
      </c>
      <c r="DE2183" s="8" t="s">
        <v>1071</v>
      </c>
      <c r="DF2183" s="8" t="s">
        <v>45</v>
      </c>
      <c r="DG2183" s="8"/>
      <c r="DH2183" s="8"/>
      <c r="DI2183" s="8"/>
      <c r="DJ2183" s="8"/>
      <c r="DK2183" s="8"/>
      <c r="DL2183" s="8"/>
      <c r="DM2183" s="8"/>
      <c r="DN2183" s="8"/>
      <c r="DO2183" s="8"/>
      <c r="DP2183" s="100"/>
      <c r="DQ2183" s="8"/>
      <c r="DR2183" s="8"/>
      <c r="DS2183" s="8"/>
      <c r="DT2183" s="8"/>
    </row>
    <row r="2184" spans="1:124">
      <c r="A2184" s="115"/>
      <c r="B2184" s="89">
        <v>2181</v>
      </c>
      <c r="C2184" s="8"/>
      <c r="D2184" s="8"/>
      <c r="E2184" s="8" t="s">
        <v>1071</v>
      </c>
      <c r="F2184" s="8" t="s">
        <v>6882</v>
      </c>
      <c r="G2184" s="8"/>
      <c r="H2184" s="8"/>
      <c r="I2184" s="8"/>
      <c r="J2184" s="8"/>
      <c r="K2184" s="8"/>
      <c r="L2184" s="8"/>
      <c r="M2184" s="8"/>
      <c r="N2184" s="8"/>
      <c r="O2184" s="8"/>
      <c r="P2184" s="8" t="s">
        <v>4843</v>
      </c>
      <c r="Q2184" s="158" t="s">
        <v>7130</v>
      </c>
      <c r="R2184" s="8"/>
      <c r="S2184" s="8"/>
      <c r="T2184" s="8"/>
      <c r="U2184" s="8"/>
      <c r="V2184" s="8"/>
      <c r="W2184" s="8"/>
      <c r="X2184" s="8"/>
      <c r="Y2184" s="8"/>
      <c r="Z2184" s="8"/>
      <c r="AA2184" s="8"/>
      <c r="AB2184" s="8"/>
      <c r="AC2184" s="8" t="str">
        <f t="shared" si="349"/>
        <v>NO</v>
      </c>
      <c r="AD2184" s="8" t="str">
        <f t="shared" si="350"/>
        <v>DNC,,,,,,,,,,,,,</v>
      </c>
      <c r="AE2184" s="8"/>
      <c r="AF2184" s="8"/>
      <c r="AG2184" s="115"/>
      <c r="AH2184" s="8" t="s">
        <v>4845</v>
      </c>
      <c r="AI2184" s="8" t="s">
        <v>4845</v>
      </c>
      <c r="AJ2184" s="115"/>
      <c r="AK2184" s="115"/>
      <c r="AL2184" s="115"/>
      <c r="AM2184" s="115"/>
      <c r="AN2184" s="115"/>
      <c r="AO2184" s="115"/>
      <c r="AP2184" s="115"/>
      <c r="AQ2184" s="115"/>
      <c r="AR2184" s="115"/>
      <c r="AS2184" s="115"/>
      <c r="AT2184" s="115"/>
      <c r="AU2184" s="115"/>
      <c r="AV2184" s="115"/>
      <c r="AW2184" s="115"/>
      <c r="AX2184" s="115"/>
      <c r="AY2184" s="115"/>
      <c r="AZ2184" s="115"/>
      <c r="BA2184" s="115"/>
      <c r="BB2184" s="115"/>
      <c r="BC2184" s="115"/>
      <c r="BD2184" s="115"/>
      <c r="BE2184" s="115"/>
      <c r="BF2184" s="115"/>
      <c r="BG2184" s="115"/>
      <c r="BH2184" s="115"/>
      <c r="BI2184" s="115"/>
      <c r="BJ2184" s="115"/>
      <c r="BK2184" s="115"/>
      <c r="BL2184" s="115"/>
      <c r="BM2184" s="115"/>
      <c r="BN2184" s="115"/>
      <c r="BO2184" s="8"/>
      <c r="BP2184" s="8"/>
      <c r="BQ2184" s="8"/>
      <c r="BR2184" s="8"/>
      <c r="BS2184" s="8"/>
      <c r="BT2184" s="8"/>
      <c r="BU2184" s="8"/>
      <c r="BV2184" s="8"/>
      <c r="BW2184" s="8"/>
      <c r="BX2184" s="8"/>
      <c r="BY2184" s="8"/>
      <c r="BZ2184" s="8"/>
      <c r="CA2184" s="8"/>
      <c r="CB2184" s="8"/>
      <c r="CC2184" s="8"/>
      <c r="CD2184" s="100"/>
      <c r="CE2184" s="8" t="str">
        <f t="shared" si="348"/>
        <v>DNC</v>
      </c>
      <c r="CF2184" s="8" t="str">
        <f t="shared" si="351"/>
        <v>DNC</v>
      </c>
      <c r="CG2184" s="8" t="str">
        <f t="shared" si="352"/>
        <v>DNC</v>
      </c>
      <c r="CH2184" s="8" t="str">
        <f t="shared" si="353"/>
        <v>DNC</v>
      </c>
      <c r="CI2184" s="8">
        <v>1</v>
      </c>
      <c r="CJ2184" s="8" t="s">
        <v>1071</v>
      </c>
      <c r="CK2184" s="8" t="s">
        <v>45</v>
      </c>
      <c r="CL2184" s="8"/>
      <c r="CM2184" s="8"/>
      <c r="CN2184" s="8"/>
      <c r="CO2184" s="8"/>
      <c r="CP2184" s="8"/>
      <c r="CQ2184" s="8"/>
      <c r="CR2184" s="8"/>
      <c r="CS2184" s="8"/>
      <c r="CT2184" s="8"/>
      <c r="CU2184" s="100"/>
      <c r="CV2184" s="8"/>
      <c r="CW2184" s="152"/>
      <c r="CY2184" s="100"/>
      <c r="CZ2184" s="8" t="str">
        <f t="shared" si="354"/>
        <v>DNC</v>
      </c>
      <c r="DA2184" s="8" t="str">
        <f t="shared" si="355"/>
        <v>DNC</v>
      </c>
      <c r="DB2184" s="8" t="str">
        <f t="shared" si="356"/>
        <v>DNC</v>
      </c>
      <c r="DC2184" s="8" t="str">
        <f t="shared" si="357"/>
        <v>DNC</v>
      </c>
      <c r="DD2184" s="8">
        <v>1</v>
      </c>
      <c r="DE2184" s="8" t="s">
        <v>1071</v>
      </c>
      <c r="DF2184" s="8" t="s">
        <v>45</v>
      </c>
      <c r="DG2184" s="8"/>
      <c r="DH2184" s="8"/>
      <c r="DI2184" s="8"/>
      <c r="DJ2184" s="8"/>
      <c r="DK2184" s="8"/>
      <c r="DL2184" s="8"/>
      <c r="DM2184" s="8"/>
      <c r="DN2184" s="8"/>
      <c r="DO2184" s="8"/>
      <c r="DP2184" s="100"/>
      <c r="DQ2184" s="8"/>
      <c r="DR2184" s="8"/>
      <c r="DS2184" s="8"/>
      <c r="DT2184" s="8"/>
    </row>
    <row r="2185" spans="1:124">
      <c r="A2185" s="115"/>
      <c r="B2185" s="89">
        <v>2182</v>
      </c>
      <c r="C2185" s="8"/>
      <c r="D2185" s="8"/>
      <c r="E2185" s="8" t="s">
        <v>1071</v>
      </c>
      <c r="F2185" s="8" t="s">
        <v>6247</v>
      </c>
      <c r="G2185" s="8"/>
      <c r="H2185" s="8"/>
      <c r="I2185" s="8"/>
      <c r="J2185" s="8"/>
      <c r="K2185" s="8"/>
      <c r="L2185" s="8"/>
      <c r="M2185" s="8"/>
      <c r="N2185" s="8"/>
      <c r="O2185" s="8"/>
      <c r="P2185" s="8" t="s">
        <v>4843</v>
      </c>
      <c r="Q2185" s="158" t="s">
        <v>7130</v>
      </c>
      <c r="R2185" s="8"/>
      <c r="S2185" s="8"/>
      <c r="T2185" s="8"/>
      <c r="U2185" s="8"/>
      <c r="V2185" s="8"/>
      <c r="W2185" s="8"/>
      <c r="X2185" s="8"/>
      <c r="Y2185" s="8"/>
      <c r="Z2185" s="8"/>
      <c r="AA2185" s="8"/>
      <c r="AB2185" s="8"/>
      <c r="AC2185" s="8" t="str">
        <f t="shared" si="349"/>
        <v>NO</v>
      </c>
      <c r="AD2185" s="8" t="str">
        <f t="shared" si="350"/>
        <v>DNC,,,,,,,,,,,,,</v>
      </c>
      <c r="AE2185" s="8"/>
      <c r="AF2185" s="8"/>
      <c r="AG2185" s="115"/>
      <c r="AH2185" s="8" t="s">
        <v>4845</v>
      </c>
      <c r="AI2185" s="8" t="s">
        <v>4845</v>
      </c>
      <c r="AJ2185" s="115"/>
      <c r="AK2185" s="115"/>
      <c r="AL2185" s="115"/>
      <c r="AM2185" s="115"/>
      <c r="AN2185" s="115"/>
      <c r="AO2185" s="115"/>
      <c r="AP2185" s="115"/>
      <c r="AQ2185" s="115"/>
      <c r="AR2185" s="115"/>
      <c r="AS2185" s="115"/>
      <c r="AT2185" s="115"/>
      <c r="AU2185" s="115"/>
      <c r="AV2185" s="115"/>
      <c r="AW2185" s="115"/>
      <c r="AX2185" s="115"/>
      <c r="AY2185" s="115"/>
      <c r="AZ2185" s="115"/>
      <c r="BA2185" s="115"/>
      <c r="BB2185" s="115"/>
      <c r="BC2185" s="115"/>
      <c r="BD2185" s="115"/>
      <c r="BE2185" s="115"/>
      <c r="BF2185" s="115"/>
      <c r="BG2185" s="115"/>
      <c r="BH2185" s="115"/>
      <c r="BI2185" s="115"/>
      <c r="BJ2185" s="115"/>
      <c r="BK2185" s="115"/>
      <c r="BL2185" s="115"/>
      <c r="BM2185" s="115"/>
      <c r="BN2185" s="115"/>
      <c r="BO2185" s="8"/>
      <c r="BP2185" s="8"/>
      <c r="BQ2185" s="8"/>
      <c r="BR2185" s="8"/>
      <c r="BS2185" s="8"/>
      <c r="BT2185" s="8"/>
      <c r="BU2185" s="8"/>
      <c r="BV2185" s="8"/>
      <c r="BW2185" s="8"/>
      <c r="BX2185" s="8"/>
      <c r="BY2185" s="8"/>
      <c r="BZ2185" s="8"/>
      <c r="CA2185" s="8"/>
      <c r="CB2185" s="8"/>
      <c r="CC2185" s="8"/>
      <c r="CD2185" s="100"/>
      <c r="CE2185" s="8" t="str">
        <f t="shared" si="348"/>
        <v>DNC</v>
      </c>
      <c r="CF2185" s="8" t="str">
        <f t="shared" si="351"/>
        <v>DNC</v>
      </c>
      <c r="CG2185" s="8" t="str">
        <f t="shared" si="352"/>
        <v>DNC</v>
      </c>
      <c r="CH2185" s="8" t="str">
        <f t="shared" si="353"/>
        <v>DNC</v>
      </c>
      <c r="CI2185" s="8">
        <v>1</v>
      </c>
      <c r="CJ2185" s="8" t="s">
        <v>1071</v>
      </c>
      <c r="CK2185" s="8" t="s">
        <v>45</v>
      </c>
      <c r="CL2185" s="8"/>
      <c r="CM2185" s="8"/>
      <c r="CN2185" s="8"/>
      <c r="CO2185" s="8"/>
      <c r="CP2185" s="8"/>
      <c r="CQ2185" s="8"/>
      <c r="CR2185" s="8"/>
      <c r="CS2185" s="8"/>
      <c r="CT2185" s="8"/>
      <c r="CU2185" s="100"/>
      <c r="CV2185" s="8"/>
      <c r="CW2185" s="152"/>
      <c r="CY2185" s="100"/>
      <c r="CZ2185" s="8" t="str">
        <f t="shared" si="354"/>
        <v>DNC</v>
      </c>
      <c r="DA2185" s="8" t="str">
        <f t="shared" si="355"/>
        <v>DNC</v>
      </c>
      <c r="DB2185" s="8" t="str">
        <f t="shared" si="356"/>
        <v>DNC</v>
      </c>
      <c r="DC2185" s="8" t="str">
        <f t="shared" si="357"/>
        <v>DNC</v>
      </c>
      <c r="DD2185" s="8">
        <v>1</v>
      </c>
      <c r="DE2185" s="8" t="s">
        <v>1071</v>
      </c>
      <c r="DF2185" s="8" t="s">
        <v>45</v>
      </c>
      <c r="DG2185" s="8"/>
      <c r="DH2185" s="8"/>
      <c r="DI2185" s="8"/>
      <c r="DJ2185" s="8"/>
      <c r="DK2185" s="8"/>
      <c r="DL2185" s="8"/>
      <c r="DM2185" s="8"/>
      <c r="DN2185" s="8"/>
      <c r="DO2185" s="8"/>
      <c r="DP2185" s="100"/>
      <c r="DQ2185" s="8"/>
      <c r="DR2185" s="8"/>
      <c r="DS2185" s="8"/>
      <c r="DT2185" s="8"/>
    </row>
    <row r="2186" spans="1:124">
      <c r="A2186" s="115"/>
      <c r="B2186" s="89">
        <v>2183</v>
      </c>
      <c r="C2186" s="8"/>
      <c r="D2186" s="8"/>
      <c r="E2186" s="8" t="s">
        <v>1071</v>
      </c>
      <c r="F2186" s="8" t="s">
        <v>5939</v>
      </c>
      <c r="G2186" s="8"/>
      <c r="H2186" s="8"/>
      <c r="I2186" s="8"/>
      <c r="J2186" s="8"/>
      <c r="K2186" s="8"/>
      <c r="L2186" s="8"/>
      <c r="M2186" s="8"/>
      <c r="N2186" s="8"/>
      <c r="O2186" s="8"/>
      <c r="P2186" s="8" t="s">
        <v>4843</v>
      </c>
      <c r="Q2186" s="158" t="s">
        <v>7130</v>
      </c>
      <c r="R2186" s="8"/>
      <c r="S2186" s="8"/>
      <c r="T2186" s="8"/>
      <c r="U2186" s="8"/>
      <c r="V2186" s="8"/>
      <c r="W2186" s="8"/>
      <c r="X2186" s="8"/>
      <c r="Y2186" s="8"/>
      <c r="Z2186" s="8"/>
      <c r="AA2186" s="8"/>
      <c r="AB2186" s="8"/>
      <c r="AC2186" s="8" t="str">
        <f t="shared" si="349"/>
        <v>NO</v>
      </c>
      <c r="AD2186" s="8" t="str">
        <f t="shared" si="350"/>
        <v>DNC,,,,,,,,,,,,,</v>
      </c>
      <c r="AE2186" s="8"/>
      <c r="AF2186" s="8"/>
      <c r="AG2186" s="115"/>
      <c r="AH2186" s="8" t="s">
        <v>4845</v>
      </c>
      <c r="AI2186" s="8" t="s">
        <v>4845</v>
      </c>
      <c r="AJ2186" s="115"/>
      <c r="AK2186" s="115"/>
      <c r="AL2186" s="115"/>
      <c r="AM2186" s="115"/>
      <c r="AN2186" s="115"/>
      <c r="AO2186" s="115"/>
      <c r="AP2186" s="115"/>
      <c r="AQ2186" s="115"/>
      <c r="AR2186" s="115"/>
      <c r="AS2186" s="115"/>
      <c r="AT2186" s="115"/>
      <c r="AU2186" s="115"/>
      <c r="AV2186" s="115"/>
      <c r="AW2186" s="115"/>
      <c r="AX2186" s="115"/>
      <c r="AY2186" s="115"/>
      <c r="AZ2186" s="115"/>
      <c r="BA2186" s="115"/>
      <c r="BB2186" s="115"/>
      <c r="BC2186" s="115"/>
      <c r="BD2186" s="115"/>
      <c r="BE2186" s="115"/>
      <c r="BF2186" s="115"/>
      <c r="BG2186" s="115"/>
      <c r="BH2186" s="115"/>
      <c r="BI2186" s="115"/>
      <c r="BJ2186" s="115"/>
      <c r="BK2186" s="115"/>
      <c r="BL2186" s="115"/>
      <c r="BM2186" s="115"/>
      <c r="BN2186" s="115"/>
      <c r="BO2186" s="8"/>
      <c r="BP2186" s="8"/>
      <c r="BQ2186" s="8"/>
      <c r="BR2186" s="8"/>
      <c r="BS2186" s="8"/>
      <c r="BT2186" s="8"/>
      <c r="BU2186" s="8"/>
      <c r="BV2186" s="8"/>
      <c r="BW2186" s="8"/>
      <c r="BX2186" s="8"/>
      <c r="BY2186" s="8"/>
      <c r="BZ2186" s="8"/>
      <c r="CA2186" s="8"/>
      <c r="CB2186" s="8"/>
      <c r="CC2186" s="8"/>
      <c r="CD2186" s="100"/>
      <c r="CE2186" s="8" t="str">
        <f t="shared" si="348"/>
        <v>DNC</v>
      </c>
      <c r="CF2186" s="8" t="str">
        <f t="shared" si="351"/>
        <v>DNC</v>
      </c>
      <c r="CG2186" s="8" t="str">
        <f t="shared" si="352"/>
        <v>DNC</v>
      </c>
      <c r="CH2186" s="8" t="str">
        <f t="shared" si="353"/>
        <v>DNC</v>
      </c>
      <c r="CI2186" s="8">
        <v>1</v>
      </c>
      <c r="CJ2186" s="8" t="s">
        <v>1071</v>
      </c>
      <c r="CK2186" s="8" t="s">
        <v>45</v>
      </c>
      <c r="CL2186" s="8"/>
      <c r="CM2186" s="8"/>
      <c r="CN2186" s="8"/>
      <c r="CO2186" s="8"/>
      <c r="CP2186" s="8"/>
      <c r="CQ2186" s="8"/>
      <c r="CR2186" s="8"/>
      <c r="CS2186" s="8"/>
      <c r="CT2186" s="8"/>
      <c r="CU2186" s="100"/>
      <c r="CV2186" s="8"/>
      <c r="CW2186" s="152"/>
      <c r="CY2186" s="100"/>
      <c r="CZ2186" s="8" t="str">
        <f t="shared" si="354"/>
        <v>DNC</v>
      </c>
      <c r="DA2186" s="8" t="str">
        <f t="shared" si="355"/>
        <v>DNC</v>
      </c>
      <c r="DB2186" s="8" t="str">
        <f t="shared" si="356"/>
        <v>DNC</v>
      </c>
      <c r="DC2186" s="8" t="str">
        <f t="shared" si="357"/>
        <v>DNC</v>
      </c>
      <c r="DD2186" s="8">
        <v>1</v>
      </c>
      <c r="DE2186" s="8" t="s">
        <v>1071</v>
      </c>
      <c r="DF2186" s="8" t="s">
        <v>45</v>
      </c>
      <c r="DG2186" s="8"/>
      <c r="DH2186" s="8"/>
      <c r="DI2186" s="8"/>
      <c r="DJ2186" s="8"/>
      <c r="DK2186" s="8"/>
      <c r="DL2186" s="8"/>
      <c r="DM2186" s="8"/>
      <c r="DN2186" s="8"/>
      <c r="DO2186" s="8"/>
      <c r="DP2186" s="100"/>
      <c r="DQ2186" s="8"/>
      <c r="DR2186" s="8"/>
      <c r="DS2186" s="8"/>
      <c r="DT2186" s="8"/>
    </row>
    <row r="2187" spans="1:124">
      <c r="A2187" s="115"/>
      <c r="B2187" s="89">
        <v>2184</v>
      </c>
      <c r="C2187" s="8"/>
      <c r="D2187" s="8"/>
      <c r="E2187" s="8" t="s">
        <v>1071</v>
      </c>
      <c r="F2187" s="8" t="s">
        <v>6951</v>
      </c>
      <c r="G2187" s="8"/>
      <c r="H2187" s="8"/>
      <c r="I2187" s="8"/>
      <c r="J2187" s="8"/>
      <c r="K2187" s="8"/>
      <c r="L2187" s="8"/>
      <c r="M2187" s="8"/>
      <c r="N2187" s="8"/>
      <c r="O2187" s="8"/>
      <c r="P2187" s="8" t="s">
        <v>4843</v>
      </c>
      <c r="Q2187" s="158" t="s">
        <v>7130</v>
      </c>
      <c r="R2187" s="8"/>
      <c r="S2187" s="8"/>
      <c r="T2187" s="8"/>
      <c r="U2187" s="8"/>
      <c r="V2187" s="8"/>
      <c r="W2187" s="8"/>
      <c r="X2187" s="8"/>
      <c r="Y2187" s="8"/>
      <c r="Z2187" s="8"/>
      <c r="AA2187" s="8"/>
      <c r="AB2187" s="8"/>
      <c r="AC2187" s="8" t="str">
        <f t="shared" si="349"/>
        <v>NO</v>
      </c>
      <c r="AD2187" s="8" t="str">
        <f t="shared" si="350"/>
        <v>DNC,,,,,,,,,,,,,</v>
      </c>
      <c r="AE2187" s="8"/>
      <c r="AF2187" s="8"/>
      <c r="AG2187" s="115"/>
      <c r="AH2187" s="8" t="s">
        <v>4845</v>
      </c>
      <c r="AI2187" s="8" t="s">
        <v>4845</v>
      </c>
      <c r="AJ2187" s="115"/>
      <c r="AK2187" s="115"/>
      <c r="AL2187" s="115"/>
      <c r="AM2187" s="115"/>
      <c r="AN2187" s="115"/>
      <c r="AO2187" s="115"/>
      <c r="AP2187" s="115"/>
      <c r="AQ2187" s="115"/>
      <c r="AR2187" s="115"/>
      <c r="AS2187" s="115"/>
      <c r="AT2187" s="115"/>
      <c r="AU2187" s="115"/>
      <c r="AV2187" s="115"/>
      <c r="AW2187" s="115"/>
      <c r="AX2187" s="115"/>
      <c r="AY2187" s="115"/>
      <c r="AZ2187" s="115"/>
      <c r="BA2187" s="115"/>
      <c r="BB2187" s="115"/>
      <c r="BC2187" s="115"/>
      <c r="BD2187" s="115"/>
      <c r="BE2187" s="115"/>
      <c r="BF2187" s="115"/>
      <c r="BG2187" s="115"/>
      <c r="BH2187" s="115"/>
      <c r="BI2187" s="115"/>
      <c r="BJ2187" s="115"/>
      <c r="BK2187" s="115"/>
      <c r="BL2187" s="115"/>
      <c r="BM2187" s="115"/>
      <c r="BN2187" s="115"/>
      <c r="BO2187" s="8"/>
      <c r="BP2187" s="8"/>
      <c r="BQ2187" s="8"/>
      <c r="BR2187" s="8"/>
      <c r="BS2187" s="8"/>
      <c r="BT2187" s="8"/>
      <c r="BU2187" s="8"/>
      <c r="BV2187" s="8"/>
      <c r="BW2187" s="8"/>
      <c r="BX2187" s="8"/>
      <c r="BY2187" s="8"/>
      <c r="BZ2187" s="8"/>
      <c r="CA2187" s="8"/>
      <c r="CB2187" s="8"/>
      <c r="CC2187" s="8"/>
      <c r="CD2187" s="100"/>
      <c r="CE2187" s="8" t="str">
        <f t="shared" si="348"/>
        <v>DNC</v>
      </c>
      <c r="CF2187" s="8" t="str">
        <f t="shared" si="351"/>
        <v>DNC</v>
      </c>
      <c r="CG2187" s="8" t="str">
        <f t="shared" si="352"/>
        <v>DNC</v>
      </c>
      <c r="CH2187" s="8" t="str">
        <f t="shared" si="353"/>
        <v>DNC</v>
      </c>
      <c r="CI2187" s="8">
        <v>1</v>
      </c>
      <c r="CJ2187" s="8" t="s">
        <v>1071</v>
      </c>
      <c r="CK2187" s="8" t="s">
        <v>45</v>
      </c>
      <c r="CL2187" s="8"/>
      <c r="CM2187" s="8"/>
      <c r="CN2187" s="8"/>
      <c r="CO2187" s="8"/>
      <c r="CP2187" s="8"/>
      <c r="CQ2187" s="8"/>
      <c r="CR2187" s="8"/>
      <c r="CS2187" s="8"/>
      <c r="CT2187" s="8"/>
      <c r="CU2187" s="100"/>
      <c r="CV2187" s="8"/>
      <c r="CW2187" s="152"/>
      <c r="CY2187" s="100"/>
      <c r="CZ2187" s="8" t="str">
        <f t="shared" si="354"/>
        <v>DNC</v>
      </c>
      <c r="DA2187" s="8" t="str">
        <f t="shared" si="355"/>
        <v>DNC</v>
      </c>
      <c r="DB2187" s="8" t="str">
        <f t="shared" si="356"/>
        <v>DNC</v>
      </c>
      <c r="DC2187" s="8" t="str">
        <f t="shared" si="357"/>
        <v>DNC</v>
      </c>
      <c r="DD2187" s="8">
        <v>1</v>
      </c>
      <c r="DE2187" s="8" t="s">
        <v>1071</v>
      </c>
      <c r="DF2187" s="8" t="s">
        <v>45</v>
      </c>
      <c r="DG2187" s="8"/>
      <c r="DH2187" s="8"/>
      <c r="DI2187" s="8"/>
      <c r="DJ2187" s="8"/>
      <c r="DK2187" s="8"/>
      <c r="DL2187" s="8"/>
      <c r="DM2187" s="8"/>
      <c r="DN2187" s="8"/>
      <c r="DO2187" s="8"/>
      <c r="DP2187" s="100"/>
      <c r="DQ2187" s="8"/>
      <c r="DR2187" s="8"/>
      <c r="DS2187" s="8"/>
      <c r="DT2187" s="8"/>
    </row>
    <row r="2188" spans="1:124">
      <c r="A2188" s="115"/>
      <c r="B2188" s="89">
        <v>2185</v>
      </c>
      <c r="C2188" s="8"/>
      <c r="D2188" s="8"/>
      <c r="E2188" s="8" t="s">
        <v>1071</v>
      </c>
      <c r="F2188" s="8" t="s">
        <v>5951</v>
      </c>
      <c r="G2188" s="8"/>
      <c r="H2188" s="8"/>
      <c r="I2188" s="8"/>
      <c r="J2188" s="8"/>
      <c r="K2188" s="8"/>
      <c r="L2188" s="8"/>
      <c r="M2188" s="8"/>
      <c r="N2188" s="8"/>
      <c r="O2188" s="8"/>
      <c r="P2188" s="8" t="s">
        <v>4843</v>
      </c>
      <c r="Q2188" s="158" t="s">
        <v>7130</v>
      </c>
      <c r="R2188" s="8"/>
      <c r="S2188" s="8"/>
      <c r="T2188" s="8"/>
      <c r="U2188" s="8"/>
      <c r="V2188" s="8"/>
      <c r="W2188" s="8"/>
      <c r="X2188" s="8"/>
      <c r="Y2188" s="8"/>
      <c r="Z2188" s="8"/>
      <c r="AA2188" s="8"/>
      <c r="AB2188" s="8"/>
      <c r="AC2188" s="8" t="str">
        <f t="shared" si="349"/>
        <v>NO</v>
      </c>
      <c r="AD2188" s="8" t="str">
        <f t="shared" si="350"/>
        <v>DNC,,,,,,,,,,,,,</v>
      </c>
      <c r="AE2188" s="8"/>
      <c r="AF2188" s="8"/>
      <c r="AG2188" s="115"/>
      <c r="AH2188" s="8" t="s">
        <v>4845</v>
      </c>
      <c r="AI2188" s="8" t="s">
        <v>4845</v>
      </c>
      <c r="AJ2188" s="115"/>
      <c r="AK2188" s="115"/>
      <c r="AL2188" s="115"/>
      <c r="AM2188" s="115"/>
      <c r="AN2188" s="115"/>
      <c r="AO2188" s="115"/>
      <c r="AP2188" s="115"/>
      <c r="AQ2188" s="115"/>
      <c r="AR2188" s="115"/>
      <c r="AS2188" s="115"/>
      <c r="AT2188" s="115"/>
      <c r="AU2188" s="115"/>
      <c r="AV2188" s="115"/>
      <c r="AW2188" s="115"/>
      <c r="AX2188" s="115"/>
      <c r="AY2188" s="115"/>
      <c r="AZ2188" s="115"/>
      <c r="BA2188" s="115"/>
      <c r="BB2188" s="115"/>
      <c r="BC2188" s="115"/>
      <c r="BD2188" s="115"/>
      <c r="BE2188" s="115"/>
      <c r="BF2188" s="115"/>
      <c r="BG2188" s="115"/>
      <c r="BH2188" s="115"/>
      <c r="BI2188" s="115"/>
      <c r="BJ2188" s="115"/>
      <c r="BK2188" s="115"/>
      <c r="BL2188" s="115"/>
      <c r="BM2188" s="115"/>
      <c r="BN2188" s="115"/>
      <c r="BO2188" s="8"/>
      <c r="BP2188" s="8"/>
      <c r="BQ2188" s="8"/>
      <c r="BR2188" s="8"/>
      <c r="BS2188" s="8"/>
      <c r="BT2188" s="8"/>
      <c r="BU2188" s="8"/>
      <c r="BV2188" s="8"/>
      <c r="BW2188" s="8"/>
      <c r="BX2188" s="8"/>
      <c r="BY2188" s="8"/>
      <c r="BZ2188" s="8"/>
      <c r="CA2188" s="8"/>
      <c r="CB2188" s="8"/>
      <c r="CC2188" s="8"/>
      <c r="CD2188" s="100"/>
      <c r="CE2188" s="8" t="str">
        <f t="shared" si="348"/>
        <v>DNC</v>
      </c>
      <c r="CF2188" s="8" t="str">
        <f t="shared" si="351"/>
        <v>DNC</v>
      </c>
      <c r="CG2188" s="8" t="str">
        <f t="shared" si="352"/>
        <v>DNC</v>
      </c>
      <c r="CH2188" s="8" t="str">
        <f t="shared" si="353"/>
        <v>DNC</v>
      </c>
      <c r="CI2188" s="8">
        <v>1</v>
      </c>
      <c r="CJ2188" s="8" t="s">
        <v>1071</v>
      </c>
      <c r="CK2188" s="8" t="s">
        <v>45</v>
      </c>
      <c r="CL2188" s="8"/>
      <c r="CM2188" s="8"/>
      <c r="CN2188" s="8"/>
      <c r="CO2188" s="8"/>
      <c r="CP2188" s="8"/>
      <c r="CQ2188" s="8"/>
      <c r="CR2188" s="8"/>
      <c r="CS2188" s="8"/>
      <c r="CT2188" s="8"/>
      <c r="CU2188" s="100"/>
      <c r="CV2188" s="8"/>
      <c r="CW2188" s="152"/>
      <c r="CY2188" s="100"/>
      <c r="CZ2188" s="8" t="str">
        <f t="shared" si="354"/>
        <v>DNC</v>
      </c>
      <c r="DA2188" s="8" t="str">
        <f t="shared" si="355"/>
        <v>DNC</v>
      </c>
      <c r="DB2188" s="8" t="str">
        <f t="shared" si="356"/>
        <v>DNC</v>
      </c>
      <c r="DC2188" s="8" t="str">
        <f t="shared" si="357"/>
        <v>DNC</v>
      </c>
      <c r="DD2188" s="8">
        <v>1</v>
      </c>
      <c r="DE2188" s="8" t="s">
        <v>1071</v>
      </c>
      <c r="DF2188" s="8" t="s">
        <v>45</v>
      </c>
      <c r="DG2188" s="8"/>
      <c r="DH2188" s="8"/>
      <c r="DI2188" s="8"/>
      <c r="DJ2188" s="8"/>
      <c r="DK2188" s="8"/>
      <c r="DL2188" s="8"/>
      <c r="DM2188" s="8"/>
      <c r="DN2188" s="8"/>
      <c r="DO2188" s="8"/>
      <c r="DP2188" s="100"/>
      <c r="DQ2188" s="8"/>
      <c r="DR2188" s="8"/>
      <c r="DS2188" s="8"/>
      <c r="DT2188" s="8"/>
    </row>
    <row r="2189" spans="1:124">
      <c r="A2189" s="115"/>
      <c r="B2189" s="89">
        <v>2186</v>
      </c>
      <c r="C2189" s="8"/>
      <c r="D2189" s="8"/>
      <c r="E2189" s="8" t="s">
        <v>1071</v>
      </c>
      <c r="F2189" s="8" t="s">
        <v>5066</v>
      </c>
      <c r="G2189" s="8"/>
      <c r="H2189" s="8"/>
      <c r="I2189" s="8"/>
      <c r="J2189" s="8"/>
      <c r="K2189" s="8"/>
      <c r="L2189" s="8"/>
      <c r="M2189" s="8"/>
      <c r="N2189" s="8"/>
      <c r="O2189" s="8"/>
      <c r="P2189" s="8" t="s">
        <v>4843</v>
      </c>
      <c r="Q2189" s="158" t="s">
        <v>7130</v>
      </c>
      <c r="R2189" s="8"/>
      <c r="S2189" s="8"/>
      <c r="T2189" s="8"/>
      <c r="U2189" s="8"/>
      <c r="V2189" s="8"/>
      <c r="W2189" s="8"/>
      <c r="X2189" s="8"/>
      <c r="Y2189" s="8"/>
      <c r="Z2189" s="8"/>
      <c r="AA2189" s="8"/>
      <c r="AB2189" s="8"/>
      <c r="AC2189" s="8" t="str">
        <f t="shared" si="349"/>
        <v>NO</v>
      </c>
      <c r="AD2189" s="8" t="str">
        <f t="shared" si="350"/>
        <v>DNC,,,,,,,,,,,,,</v>
      </c>
      <c r="AE2189" s="8"/>
      <c r="AF2189" s="8"/>
      <c r="AG2189" s="115"/>
      <c r="AH2189" s="8" t="s">
        <v>4845</v>
      </c>
      <c r="AI2189" s="8" t="s">
        <v>4845</v>
      </c>
      <c r="AJ2189" s="115"/>
      <c r="AK2189" s="115"/>
      <c r="AL2189" s="115"/>
      <c r="AM2189" s="115"/>
      <c r="AN2189" s="115"/>
      <c r="AO2189" s="115"/>
      <c r="AP2189" s="115"/>
      <c r="AQ2189" s="115"/>
      <c r="AR2189" s="115"/>
      <c r="AS2189" s="115"/>
      <c r="AT2189" s="115"/>
      <c r="AU2189" s="115"/>
      <c r="AV2189" s="115"/>
      <c r="AW2189" s="115"/>
      <c r="AX2189" s="115"/>
      <c r="AY2189" s="115"/>
      <c r="AZ2189" s="115"/>
      <c r="BA2189" s="115"/>
      <c r="BB2189" s="115"/>
      <c r="BC2189" s="115"/>
      <c r="BD2189" s="115"/>
      <c r="BE2189" s="115"/>
      <c r="BF2189" s="115"/>
      <c r="BG2189" s="115"/>
      <c r="BH2189" s="115"/>
      <c r="BI2189" s="115"/>
      <c r="BJ2189" s="115"/>
      <c r="BK2189" s="115"/>
      <c r="BL2189" s="115"/>
      <c r="BM2189" s="115"/>
      <c r="BN2189" s="115"/>
      <c r="BO2189" s="8"/>
      <c r="BP2189" s="8"/>
      <c r="BQ2189" s="8"/>
      <c r="BR2189" s="8"/>
      <c r="BS2189" s="8"/>
      <c r="BT2189" s="8"/>
      <c r="BU2189" s="8"/>
      <c r="BV2189" s="8"/>
      <c r="BW2189" s="8"/>
      <c r="BX2189" s="8"/>
      <c r="BY2189" s="8"/>
      <c r="BZ2189" s="8"/>
      <c r="CA2189" s="8"/>
      <c r="CB2189" s="8"/>
      <c r="CC2189" s="8"/>
      <c r="CD2189" s="100"/>
      <c r="CE2189" s="8" t="str">
        <f t="shared" si="348"/>
        <v>DNC</v>
      </c>
      <c r="CF2189" s="8" t="str">
        <f t="shared" si="351"/>
        <v>DNC</v>
      </c>
      <c r="CG2189" s="8" t="str">
        <f t="shared" si="352"/>
        <v>DNC</v>
      </c>
      <c r="CH2189" s="8" t="str">
        <f t="shared" si="353"/>
        <v>DNC</v>
      </c>
      <c r="CI2189" s="8">
        <v>1</v>
      </c>
      <c r="CJ2189" s="8" t="s">
        <v>1071</v>
      </c>
      <c r="CK2189" s="8" t="s">
        <v>45</v>
      </c>
      <c r="CL2189" s="8"/>
      <c r="CM2189" s="8"/>
      <c r="CN2189" s="8"/>
      <c r="CO2189" s="8"/>
      <c r="CP2189" s="8"/>
      <c r="CQ2189" s="8"/>
      <c r="CR2189" s="8"/>
      <c r="CS2189" s="8"/>
      <c r="CT2189" s="8"/>
      <c r="CU2189" s="100"/>
      <c r="CV2189" s="8"/>
      <c r="CW2189" s="152"/>
      <c r="CY2189" s="100"/>
      <c r="CZ2189" s="8" t="str">
        <f t="shared" si="354"/>
        <v>DNC</v>
      </c>
      <c r="DA2189" s="8" t="str">
        <f t="shared" si="355"/>
        <v>DNC</v>
      </c>
      <c r="DB2189" s="8" t="str">
        <f t="shared" si="356"/>
        <v>DNC</v>
      </c>
      <c r="DC2189" s="8" t="str">
        <f t="shared" si="357"/>
        <v>DNC</v>
      </c>
      <c r="DD2189" s="8">
        <v>1</v>
      </c>
      <c r="DE2189" s="8" t="s">
        <v>1071</v>
      </c>
      <c r="DF2189" s="8" t="s">
        <v>45</v>
      </c>
      <c r="DG2189" s="8"/>
      <c r="DH2189" s="8"/>
      <c r="DI2189" s="8"/>
      <c r="DJ2189" s="8"/>
      <c r="DK2189" s="8"/>
      <c r="DL2189" s="8"/>
      <c r="DM2189" s="8"/>
      <c r="DN2189" s="8"/>
      <c r="DO2189" s="8"/>
      <c r="DP2189" s="100"/>
      <c r="DQ2189" s="8"/>
      <c r="DR2189" s="8"/>
      <c r="DS2189" s="8"/>
      <c r="DT2189" s="8"/>
    </row>
    <row r="2190" spans="1:124">
      <c r="A2190" s="115"/>
      <c r="B2190" s="89">
        <v>2187</v>
      </c>
      <c r="C2190" s="8"/>
      <c r="D2190" s="8"/>
      <c r="E2190" s="8" t="s">
        <v>1071</v>
      </c>
      <c r="F2190" s="8" t="s">
        <v>6883</v>
      </c>
      <c r="G2190" s="8"/>
      <c r="H2190" s="8"/>
      <c r="I2190" s="8"/>
      <c r="J2190" s="8"/>
      <c r="K2190" s="8"/>
      <c r="L2190" s="8"/>
      <c r="M2190" s="8"/>
      <c r="N2190" s="8"/>
      <c r="O2190" s="8"/>
      <c r="P2190" s="8" t="s">
        <v>4843</v>
      </c>
      <c r="Q2190" s="158" t="s">
        <v>7130</v>
      </c>
      <c r="R2190" s="8"/>
      <c r="S2190" s="8"/>
      <c r="T2190" s="8"/>
      <c r="U2190" s="8"/>
      <c r="V2190" s="8"/>
      <c r="W2190" s="8"/>
      <c r="X2190" s="8"/>
      <c r="Y2190" s="8"/>
      <c r="Z2190" s="8"/>
      <c r="AA2190" s="8"/>
      <c r="AB2190" s="8"/>
      <c r="AC2190" s="8" t="str">
        <f t="shared" si="349"/>
        <v>NO</v>
      </c>
      <c r="AD2190" s="8" t="str">
        <f t="shared" si="350"/>
        <v>DNC,,,,,,,,,,,,,</v>
      </c>
      <c r="AE2190" s="8"/>
      <c r="AF2190" s="8"/>
      <c r="AG2190" s="115"/>
      <c r="AH2190" s="8" t="s">
        <v>4845</v>
      </c>
      <c r="AI2190" s="8" t="s">
        <v>4845</v>
      </c>
      <c r="AJ2190" s="115"/>
      <c r="AK2190" s="115"/>
      <c r="AL2190" s="115"/>
      <c r="AM2190" s="115"/>
      <c r="AN2190" s="115"/>
      <c r="AO2190" s="115"/>
      <c r="AP2190" s="115"/>
      <c r="AQ2190" s="115"/>
      <c r="AR2190" s="115"/>
      <c r="AS2190" s="115"/>
      <c r="AT2190" s="115"/>
      <c r="AU2190" s="115"/>
      <c r="AV2190" s="115"/>
      <c r="AW2190" s="115"/>
      <c r="AX2190" s="115"/>
      <c r="AY2190" s="115"/>
      <c r="AZ2190" s="115"/>
      <c r="BA2190" s="115"/>
      <c r="BB2190" s="115"/>
      <c r="BC2190" s="115"/>
      <c r="BD2190" s="115"/>
      <c r="BE2190" s="115"/>
      <c r="BF2190" s="115"/>
      <c r="BG2190" s="115"/>
      <c r="BH2190" s="115"/>
      <c r="BI2190" s="115"/>
      <c r="BJ2190" s="115"/>
      <c r="BK2190" s="115"/>
      <c r="BL2190" s="115"/>
      <c r="BM2190" s="115"/>
      <c r="BN2190" s="115"/>
      <c r="BO2190" s="8"/>
      <c r="BP2190" s="8"/>
      <c r="BQ2190" s="8"/>
      <c r="BR2190" s="8"/>
      <c r="BS2190" s="8"/>
      <c r="BT2190" s="8"/>
      <c r="BU2190" s="8"/>
      <c r="BV2190" s="8"/>
      <c r="BW2190" s="8"/>
      <c r="BX2190" s="8"/>
      <c r="BY2190" s="8"/>
      <c r="BZ2190" s="8"/>
      <c r="CA2190" s="8"/>
      <c r="CB2190" s="8"/>
      <c r="CC2190" s="8"/>
      <c r="CD2190" s="100"/>
      <c r="CE2190" s="8" t="str">
        <f t="shared" si="348"/>
        <v>DNC</v>
      </c>
      <c r="CF2190" s="8" t="str">
        <f t="shared" si="351"/>
        <v>DNC</v>
      </c>
      <c r="CG2190" s="8" t="str">
        <f t="shared" si="352"/>
        <v>DNC</v>
      </c>
      <c r="CH2190" s="8" t="str">
        <f t="shared" si="353"/>
        <v>DNC</v>
      </c>
      <c r="CI2190" s="8">
        <v>1</v>
      </c>
      <c r="CJ2190" s="8" t="s">
        <v>1071</v>
      </c>
      <c r="CK2190" s="8" t="s">
        <v>45</v>
      </c>
      <c r="CL2190" s="8"/>
      <c r="CM2190" s="8"/>
      <c r="CN2190" s="8"/>
      <c r="CO2190" s="8"/>
      <c r="CP2190" s="8"/>
      <c r="CQ2190" s="8"/>
      <c r="CR2190" s="8"/>
      <c r="CS2190" s="8"/>
      <c r="CT2190" s="8"/>
      <c r="CU2190" s="100"/>
      <c r="CV2190" s="8"/>
      <c r="CW2190" s="152"/>
      <c r="CY2190" s="100"/>
      <c r="CZ2190" s="8" t="str">
        <f t="shared" si="354"/>
        <v>DNC</v>
      </c>
      <c r="DA2190" s="8" t="str">
        <f t="shared" si="355"/>
        <v>DNC</v>
      </c>
      <c r="DB2190" s="8" t="str">
        <f t="shared" si="356"/>
        <v>DNC</v>
      </c>
      <c r="DC2190" s="8" t="str">
        <f t="shared" si="357"/>
        <v>DNC</v>
      </c>
      <c r="DD2190" s="8">
        <v>1</v>
      </c>
      <c r="DE2190" s="8" t="s">
        <v>1071</v>
      </c>
      <c r="DF2190" s="8" t="s">
        <v>45</v>
      </c>
      <c r="DG2190" s="8"/>
      <c r="DH2190" s="8"/>
      <c r="DI2190" s="8"/>
      <c r="DJ2190" s="8"/>
      <c r="DK2190" s="8"/>
      <c r="DL2190" s="8"/>
      <c r="DM2190" s="8"/>
      <c r="DN2190" s="8"/>
      <c r="DO2190" s="8"/>
      <c r="DP2190" s="100"/>
      <c r="DQ2190" s="8"/>
      <c r="DR2190" s="8"/>
      <c r="DS2190" s="8"/>
      <c r="DT2190" s="8"/>
    </row>
    <row r="2191" spans="1:124">
      <c r="A2191" s="115"/>
      <c r="B2191" s="89">
        <v>2188</v>
      </c>
      <c r="C2191" s="8"/>
      <c r="D2191" s="8"/>
      <c r="E2191" s="8" t="s">
        <v>1071</v>
      </c>
      <c r="F2191" s="8" t="s">
        <v>5098</v>
      </c>
      <c r="G2191" s="8"/>
      <c r="H2191" s="8"/>
      <c r="I2191" s="8"/>
      <c r="J2191" s="8"/>
      <c r="K2191" s="8"/>
      <c r="L2191" s="8"/>
      <c r="M2191" s="8"/>
      <c r="N2191" s="8"/>
      <c r="O2191" s="8"/>
      <c r="P2191" s="8" t="s">
        <v>4843</v>
      </c>
      <c r="Q2191" s="158" t="s">
        <v>7130</v>
      </c>
      <c r="R2191" s="8"/>
      <c r="S2191" s="8"/>
      <c r="T2191" s="8"/>
      <c r="U2191" s="8"/>
      <c r="V2191" s="8"/>
      <c r="W2191" s="8"/>
      <c r="X2191" s="8"/>
      <c r="Y2191" s="8"/>
      <c r="Z2191" s="8"/>
      <c r="AA2191" s="8"/>
      <c r="AB2191" s="8"/>
      <c r="AC2191" s="8" t="str">
        <f t="shared" si="349"/>
        <v>NO</v>
      </c>
      <c r="AD2191" s="8" t="str">
        <f t="shared" si="350"/>
        <v>DNC,,,,,,,,,,,,,</v>
      </c>
      <c r="AE2191" s="8"/>
      <c r="AF2191" s="8"/>
      <c r="AG2191" s="115"/>
      <c r="AH2191" s="8" t="s">
        <v>4845</v>
      </c>
      <c r="AI2191" s="8" t="s">
        <v>4845</v>
      </c>
      <c r="AJ2191" s="115"/>
      <c r="AK2191" s="115"/>
      <c r="AL2191" s="115"/>
      <c r="AM2191" s="115"/>
      <c r="AN2191" s="115"/>
      <c r="AO2191" s="115"/>
      <c r="AP2191" s="115"/>
      <c r="AQ2191" s="115"/>
      <c r="AR2191" s="115"/>
      <c r="AS2191" s="115"/>
      <c r="AT2191" s="115"/>
      <c r="AU2191" s="115"/>
      <c r="AV2191" s="115"/>
      <c r="AW2191" s="115"/>
      <c r="AX2191" s="115"/>
      <c r="AY2191" s="115"/>
      <c r="AZ2191" s="115"/>
      <c r="BA2191" s="115"/>
      <c r="BB2191" s="115"/>
      <c r="BC2191" s="115"/>
      <c r="BD2191" s="115"/>
      <c r="BE2191" s="115"/>
      <c r="BF2191" s="115"/>
      <c r="BG2191" s="115"/>
      <c r="BH2191" s="115"/>
      <c r="BI2191" s="115"/>
      <c r="BJ2191" s="115"/>
      <c r="BK2191" s="115"/>
      <c r="BL2191" s="115"/>
      <c r="BM2191" s="115"/>
      <c r="BN2191" s="115"/>
      <c r="BO2191" s="8"/>
      <c r="BP2191" s="8"/>
      <c r="BQ2191" s="8"/>
      <c r="BR2191" s="8"/>
      <c r="BS2191" s="8"/>
      <c r="BT2191" s="8"/>
      <c r="BU2191" s="8"/>
      <c r="BV2191" s="8"/>
      <c r="BW2191" s="8"/>
      <c r="BX2191" s="8"/>
      <c r="BY2191" s="8"/>
      <c r="BZ2191" s="8"/>
      <c r="CA2191" s="8"/>
      <c r="CB2191" s="8"/>
      <c r="CC2191" s="8"/>
      <c r="CD2191" s="100"/>
      <c r="CE2191" s="8" t="str">
        <f t="shared" si="348"/>
        <v>DNC</v>
      </c>
      <c r="CF2191" s="8" t="str">
        <f t="shared" si="351"/>
        <v>DNC</v>
      </c>
      <c r="CG2191" s="8" t="str">
        <f t="shared" si="352"/>
        <v>DNC</v>
      </c>
      <c r="CH2191" s="8" t="str">
        <f t="shared" si="353"/>
        <v>DNC</v>
      </c>
      <c r="CI2191" s="8">
        <v>1</v>
      </c>
      <c r="CJ2191" s="8" t="s">
        <v>1071</v>
      </c>
      <c r="CK2191" s="8" t="s">
        <v>45</v>
      </c>
      <c r="CL2191" s="8"/>
      <c r="CM2191" s="8"/>
      <c r="CN2191" s="8"/>
      <c r="CO2191" s="8"/>
      <c r="CP2191" s="8"/>
      <c r="CQ2191" s="8"/>
      <c r="CR2191" s="8"/>
      <c r="CS2191" s="8"/>
      <c r="CT2191" s="8"/>
      <c r="CU2191" s="100"/>
      <c r="CV2191" s="8"/>
      <c r="CW2191" s="152"/>
      <c r="CY2191" s="100"/>
      <c r="CZ2191" s="8" t="str">
        <f t="shared" si="354"/>
        <v>DNC</v>
      </c>
      <c r="DA2191" s="8" t="str">
        <f t="shared" si="355"/>
        <v>DNC</v>
      </c>
      <c r="DB2191" s="8" t="str">
        <f t="shared" si="356"/>
        <v>DNC</v>
      </c>
      <c r="DC2191" s="8" t="str">
        <f t="shared" si="357"/>
        <v>DNC</v>
      </c>
      <c r="DD2191" s="8">
        <v>1</v>
      </c>
      <c r="DE2191" s="8" t="s">
        <v>1071</v>
      </c>
      <c r="DF2191" s="8" t="s">
        <v>45</v>
      </c>
      <c r="DG2191" s="8"/>
      <c r="DH2191" s="8"/>
      <c r="DI2191" s="8"/>
      <c r="DJ2191" s="8"/>
      <c r="DK2191" s="8"/>
      <c r="DL2191" s="8"/>
      <c r="DM2191" s="8"/>
      <c r="DN2191" s="8"/>
      <c r="DO2191" s="8"/>
      <c r="DP2191" s="100"/>
      <c r="DQ2191" s="8"/>
      <c r="DR2191" s="8"/>
      <c r="DS2191" s="8"/>
      <c r="DT2191" s="8"/>
    </row>
    <row r="2192" spans="1:124">
      <c r="A2192" s="115"/>
      <c r="B2192" s="89">
        <v>2189</v>
      </c>
      <c r="C2192" s="8"/>
      <c r="D2192" s="8"/>
      <c r="E2192" s="8" t="s">
        <v>1071</v>
      </c>
      <c r="F2192" s="8" t="s">
        <v>5094</v>
      </c>
      <c r="G2192" s="8"/>
      <c r="H2192" s="8"/>
      <c r="I2192" s="8"/>
      <c r="J2192" s="8"/>
      <c r="K2192" s="8"/>
      <c r="L2192" s="8"/>
      <c r="M2192" s="8"/>
      <c r="N2192" s="8"/>
      <c r="O2192" s="8"/>
      <c r="P2192" s="8" t="s">
        <v>4843</v>
      </c>
      <c r="Q2192" s="158" t="s">
        <v>7130</v>
      </c>
      <c r="R2192" s="8"/>
      <c r="S2192" s="8"/>
      <c r="T2192" s="8"/>
      <c r="U2192" s="8"/>
      <c r="V2192" s="8"/>
      <c r="W2192" s="8"/>
      <c r="X2192" s="8"/>
      <c r="Y2192" s="8"/>
      <c r="Z2192" s="8"/>
      <c r="AA2192" s="8"/>
      <c r="AB2192" s="8"/>
      <c r="AC2192" s="8" t="str">
        <f t="shared" si="349"/>
        <v>NO</v>
      </c>
      <c r="AD2192" s="8" t="str">
        <f t="shared" si="350"/>
        <v>DNC,,,,,,,,,,,,,</v>
      </c>
      <c r="AE2192" s="8"/>
      <c r="AF2192" s="8"/>
      <c r="AG2192" s="115"/>
      <c r="AH2192" s="8" t="s">
        <v>4845</v>
      </c>
      <c r="AI2192" s="8" t="s">
        <v>4845</v>
      </c>
      <c r="AJ2192" s="115"/>
      <c r="AK2192" s="115"/>
      <c r="AL2192" s="115"/>
      <c r="AM2192" s="115"/>
      <c r="AN2192" s="115"/>
      <c r="AO2192" s="115"/>
      <c r="AP2192" s="115"/>
      <c r="AQ2192" s="115"/>
      <c r="AR2192" s="115"/>
      <c r="AS2192" s="115"/>
      <c r="AT2192" s="115"/>
      <c r="AU2192" s="115"/>
      <c r="AV2192" s="115"/>
      <c r="AW2192" s="115"/>
      <c r="AX2192" s="115"/>
      <c r="AY2192" s="115"/>
      <c r="AZ2192" s="115"/>
      <c r="BA2192" s="115"/>
      <c r="BB2192" s="115"/>
      <c r="BC2192" s="115"/>
      <c r="BD2192" s="115"/>
      <c r="BE2192" s="115"/>
      <c r="BF2192" s="115"/>
      <c r="BG2192" s="115"/>
      <c r="BH2192" s="115"/>
      <c r="BI2192" s="115"/>
      <c r="BJ2192" s="115"/>
      <c r="BK2192" s="115"/>
      <c r="BL2192" s="115"/>
      <c r="BM2192" s="115"/>
      <c r="BN2192" s="115"/>
      <c r="BO2192" s="8"/>
      <c r="BP2192" s="8"/>
      <c r="BQ2192" s="8"/>
      <c r="BR2192" s="8"/>
      <c r="BS2192" s="8"/>
      <c r="BT2192" s="8"/>
      <c r="BU2192" s="8"/>
      <c r="BV2192" s="8"/>
      <c r="BW2192" s="8"/>
      <c r="BX2192" s="8"/>
      <c r="BY2192" s="8"/>
      <c r="BZ2192" s="8"/>
      <c r="CA2192" s="8"/>
      <c r="CB2192" s="8"/>
      <c r="CC2192" s="8"/>
      <c r="CD2192" s="100"/>
      <c r="CE2192" s="8" t="str">
        <f t="shared" si="348"/>
        <v>DNC</v>
      </c>
      <c r="CF2192" s="8" t="str">
        <f t="shared" si="351"/>
        <v>DNC</v>
      </c>
      <c r="CG2192" s="8" t="str">
        <f t="shared" si="352"/>
        <v>DNC</v>
      </c>
      <c r="CH2192" s="8" t="str">
        <f t="shared" si="353"/>
        <v>DNC</v>
      </c>
      <c r="CI2192" s="8">
        <v>1</v>
      </c>
      <c r="CJ2192" s="8" t="s">
        <v>1071</v>
      </c>
      <c r="CK2192" s="8" t="s">
        <v>45</v>
      </c>
      <c r="CL2192" s="8"/>
      <c r="CM2192" s="8"/>
      <c r="CN2192" s="8"/>
      <c r="CO2192" s="8"/>
      <c r="CP2192" s="8"/>
      <c r="CQ2192" s="8"/>
      <c r="CR2192" s="8"/>
      <c r="CS2192" s="8"/>
      <c r="CT2192" s="8"/>
      <c r="CU2192" s="100"/>
      <c r="CV2192" s="8"/>
      <c r="CW2192" s="152"/>
      <c r="CY2192" s="100"/>
      <c r="CZ2192" s="8" t="str">
        <f t="shared" si="354"/>
        <v>DNC</v>
      </c>
      <c r="DA2192" s="8" t="str">
        <f t="shared" si="355"/>
        <v>DNC</v>
      </c>
      <c r="DB2192" s="8" t="str">
        <f t="shared" si="356"/>
        <v>DNC</v>
      </c>
      <c r="DC2192" s="8" t="str">
        <f t="shared" si="357"/>
        <v>DNC</v>
      </c>
      <c r="DD2192" s="8">
        <v>1</v>
      </c>
      <c r="DE2192" s="8" t="s">
        <v>1071</v>
      </c>
      <c r="DF2192" s="8" t="s">
        <v>45</v>
      </c>
      <c r="DG2192" s="8"/>
      <c r="DH2192" s="8"/>
      <c r="DI2192" s="8"/>
      <c r="DJ2192" s="8"/>
      <c r="DK2192" s="8"/>
      <c r="DL2192" s="8"/>
      <c r="DM2192" s="8"/>
      <c r="DN2192" s="8"/>
      <c r="DO2192" s="8"/>
      <c r="DP2192" s="100"/>
      <c r="DQ2192" s="8"/>
      <c r="DR2192" s="8"/>
      <c r="DS2192" s="8"/>
      <c r="DT2192" s="8"/>
    </row>
    <row r="2193" spans="1:124">
      <c r="A2193" s="115"/>
      <c r="B2193" s="89">
        <v>2190</v>
      </c>
      <c r="C2193" s="8"/>
      <c r="D2193" s="8"/>
      <c r="E2193" s="8" t="s">
        <v>1071</v>
      </c>
      <c r="F2193" s="8" t="s">
        <v>6423</v>
      </c>
      <c r="G2193" s="8"/>
      <c r="H2193" s="8"/>
      <c r="I2193" s="8"/>
      <c r="J2193" s="8"/>
      <c r="K2193" s="8"/>
      <c r="L2193" s="8"/>
      <c r="M2193" s="8"/>
      <c r="N2193" s="8"/>
      <c r="O2193" s="8"/>
      <c r="P2193" s="8" t="s">
        <v>4843</v>
      </c>
      <c r="Q2193" s="158" t="s">
        <v>7130</v>
      </c>
      <c r="R2193" s="8"/>
      <c r="S2193" s="8"/>
      <c r="T2193" s="8"/>
      <c r="U2193" s="8"/>
      <c r="V2193" s="8"/>
      <c r="W2193" s="8"/>
      <c r="X2193" s="8"/>
      <c r="Y2193" s="8"/>
      <c r="Z2193" s="8"/>
      <c r="AA2193" s="8"/>
      <c r="AB2193" s="8"/>
      <c r="AC2193" s="8" t="str">
        <f t="shared" si="349"/>
        <v>NO</v>
      </c>
      <c r="AD2193" s="8" t="str">
        <f t="shared" si="350"/>
        <v>DNC,,,,,,,,,,,,,</v>
      </c>
      <c r="AE2193" s="8"/>
      <c r="AF2193" s="8"/>
      <c r="AG2193" s="115"/>
      <c r="AH2193" s="8" t="s">
        <v>4845</v>
      </c>
      <c r="AI2193" s="8" t="s">
        <v>4845</v>
      </c>
      <c r="AJ2193" s="115"/>
      <c r="AK2193" s="115"/>
      <c r="AL2193" s="115"/>
      <c r="AM2193" s="115"/>
      <c r="AN2193" s="115"/>
      <c r="AO2193" s="115"/>
      <c r="AP2193" s="115"/>
      <c r="AQ2193" s="115"/>
      <c r="AR2193" s="115"/>
      <c r="AS2193" s="115"/>
      <c r="AT2193" s="115"/>
      <c r="AU2193" s="115"/>
      <c r="AV2193" s="115"/>
      <c r="AW2193" s="115"/>
      <c r="AX2193" s="115"/>
      <c r="AY2193" s="115"/>
      <c r="AZ2193" s="115"/>
      <c r="BA2193" s="115"/>
      <c r="BB2193" s="115"/>
      <c r="BC2193" s="115"/>
      <c r="BD2193" s="115"/>
      <c r="BE2193" s="115"/>
      <c r="BF2193" s="115"/>
      <c r="BG2193" s="115"/>
      <c r="BH2193" s="115"/>
      <c r="BI2193" s="115"/>
      <c r="BJ2193" s="115"/>
      <c r="BK2193" s="115"/>
      <c r="BL2193" s="115"/>
      <c r="BM2193" s="115"/>
      <c r="BN2193" s="115"/>
      <c r="BO2193" s="8"/>
      <c r="BP2193" s="8"/>
      <c r="BQ2193" s="8"/>
      <c r="BR2193" s="8"/>
      <c r="BS2193" s="8"/>
      <c r="BT2193" s="8"/>
      <c r="BU2193" s="8"/>
      <c r="BV2193" s="8"/>
      <c r="BW2193" s="8"/>
      <c r="BX2193" s="8"/>
      <c r="BY2193" s="8"/>
      <c r="BZ2193" s="8"/>
      <c r="CA2193" s="8"/>
      <c r="CB2193" s="8"/>
      <c r="CC2193" s="8"/>
      <c r="CD2193" s="100"/>
      <c r="CE2193" s="8" t="str">
        <f t="shared" si="348"/>
        <v>DNC</v>
      </c>
      <c r="CF2193" s="8" t="str">
        <f t="shared" si="351"/>
        <v>DNC</v>
      </c>
      <c r="CG2193" s="8" t="str">
        <f t="shared" si="352"/>
        <v>DNC</v>
      </c>
      <c r="CH2193" s="8" t="str">
        <f t="shared" si="353"/>
        <v>DNC</v>
      </c>
      <c r="CI2193" s="8">
        <v>1</v>
      </c>
      <c r="CJ2193" s="8" t="s">
        <v>1071</v>
      </c>
      <c r="CK2193" s="8" t="s">
        <v>45</v>
      </c>
      <c r="CL2193" s="8"/>
      <c r="CM2193" s="8"/>
      <c r="CN2193" s="8"/>
      <c r="CO2193" s="8"/>
      <c r="CP2193" s="8"/>
      <c r="CQ2193" s="8"/>
      <c r="CR2193" s="8"/>
      <c r="CS2193" s="8"/>
      <c r="CT2193" s="8"/>
      <c r="CU2193" s="100"/>
      <c r="CV2193" s="8"/>
      <c r="CW2193" s="152"/>
      <c r="CY2193" s="100"/>
      <c r="CZ2193" s="8" t="str">
        <f t="shared" si="354"/>
        <v>DNC</v>
      </c>
      <c r="DA2193" s="8" t="str">
        <f t="shared" si="355"/>
        <v>DNC</v>
      </c>
      <c r="DB2193" s="8" t="str">
        <f t="shared" si="356"/>
        <v>DNC</v>
      </c>
      <c r="DC2193" s="8" t="str">
        <f t="shared" si="357"/>
        <v>DNC</v>
      </c>
      <c r="DD2193" s="8">
        <v>1</v>
      </c>
      <c r="DE2193" s="8" t="s">
        <v>1071</v>
      </c>
      <c r="DF2193" s="8" t="s">
        <v>45</v>
      </c>
      <c r="DG2193" s="8"/>
      <c r="DH2193" s="8"/>
      <c r="DI2193" s="8"/>
      <c r="DJ2193" s="8"/>
      <c r="DK2193" s="8"/>
      <c r="DL2193" s="8"/>
      <c r="DM2193" s="8"/>
      <c r="DN2193" s="8"/>
      <c r="DO2193" s="8"/>
      <c r="DP2193" s="100"/>
      <c r="DQ2193" s="8"/>
      <c r="DR2193" s="8"/>
      <c r="DS2193" s="8"/>
      <c r="DT2193" s="8"/>
    </row>
    <row r="2194" spans="1:124">
      <c r="A2194" s="115"/>
      <c r="B2194" s="89">
        <v>2191</v>
      </c>
      <c r="C2194" s="8"/>
      <c r="D2194" s="8"/>
      <c r="E2194" s="8" t="s">
        <v>1071</v>
      </c>
      <c r="F2194" s="8" t="s">
        <v>5928</v>
      </c>
      <c r="G2194" s="8"/>
      <c r="H2194" s="8"/>
      <c r="I2194" s="8"/>
      <c r="J2194" s="8"/>
      <c r="K2194" s="8"/>
      <c r="L2194" s="8"/>
      <c r="M2194" s="8"/>
      <c r="N2194" s="8"/>
      <c r="O2194" s="8"/>
      <c r="P2194" s="8" t="s">
        <v>4843</v>
      </c>
      <c r="Q2194" s="158" t="s">
        <v>7130</v>
      </c>
      <c r="R2194" s="8"/>
      <c r="S2194" s="8"/>
      <c r="T2194" s="8"/>
      <c r="U2194" s="8"/>
      <c r="V2194" s="8"/>
      <c r="W2194" s="8"/>
      <c r="X2194" s="8"/>
      <c r="Y2194" s="8"/>
      <c r="Z2194" s="8"/>
      <c r="AA2194" s="8"/>
      <c r="AB2194" s="8"/>
      <c r="AC2194" s="8" t="str">
        <f t="shared" si="349"/>
        <v>NO</v>
      </c>
      <c r="AD2194" s="8" t="str">
        <f t="shared" si="350"/>
        <v>DNC,,,,,,,,,,,,,</v>
      </c>
      <c r="AE2194" s="8"/>
      <c r="AF2194" s="8"/>
      <c r="AG2194" s="115"/>
      <c r="AH2194" s="8" t="s">
        <v>4845</v>
      </c>
      <c r="AI2194" s="8" t="s">
        <v>4845</v>
      </c>
      <c r="AJ2194" s="115"/>
      <c r="AK2194" s="115"/>
      <c r="AL2194" s="115"/>
      <c r="AM2194" s="115"/>
      <c r="AN2194" s="115"/>
      <c r="AO2194" s="115"/>
      <c r="AP2194" s="115"/>
      <c r="AQ2194" s="115"/>
      <c r="AR2194" s="115"/>
      <c r="AS2194" s="115"/>
      <c r="AT2194" s="115"/>
      <c r="AU2194" s="115"/>
      <c r="AV2194" s="115"/>
      <c r="AW2194" s="115"/>
      <c r="AX2194" s="115"/>
      <c r="AY2194" s="115"/>
      <c r="AZ2194" s="115"/>
      <c r="BA2194" s="115"/>
      <c r="BB2194" s="115"/>
      <c r="BC2194" s="115"/>
      <c r="BD2194" s="115"/>
      <c r="BE2194" s="115"/>
      <c r="BF2194" s="115"/>
      <c r="BG2194" s="115"/>
      <c r="BH2194" s="115"/>
      <c r="BI2194" s="115"/>
      <c r="BJ2194" s="115"/>
      <c r="BK2194" s="115"/>
      <c r="BL2194" s="115"/>
      <c r="BM2194" s="115"/>
      <c r="BN2194" s="115"/>
      <c r="BO2194" s="8"/>
      <c r="BP2194" s="8"/>
      <c r="BQ2194" s="8"/>
      <c r="BR2194" s="8"/>
      <c r="BS2194" s="8"/>
      <c r="BT2194" s="8"/>
      <c r="BU2194" s="8"/>
      <c r="BV2194" s="8"/>
      <c r="BW2194" s="8"/>
      <c r="BX2194" s="8"/>
      <c r="BY2194" s="8"/>
      <c r="BZ2194" s="8"/>
      <c r="CA2194" s="8"/>
      <c r="CB2194" s="8"/>
      <c r="CC2194" s="8"/>
      <c r="CD2194" s="100"/>
      <c r="CE2194" s="8" t="str">
        <f t="shared" si="348"/>
        <v>DNC</v>
      </c>
      <c r="CF2194" s="8" t="str">
        <f t="shared" si="351"/>
        <v>DNC</v>
      </c>
      <c r="CG2194" s="8" t="str">
        <f t="shared" si="352"/>
        <v>DNC</v>
      </c>
      <c r="CH2194" s="8" t="str">
        <f t="shared" si="353"/>
        <v>DNC</v>
      </c>
      <c r="CI2194" s="8">
        <v>1</v>
      </c>
      <c r="CJ2194" s="8" t="s">
        <v>1071</v>
      </c>
      <c r="CK2194" s="8" t="s">
        <v>45</v>
      </c>
      <c r="CL2194" s="8"/>
      <c r="CM2194" s="8"/>
      <c r="CN2194" s="8"/>
      <c r="CO2194" s="8"/>
      <c r="CP2194" s="8"/>
      <c r="CQ2194" s="8"/>
      <c r="CR2194" s="8"/>
      <c r="CS2194" s="8"/>
      <c r="CT2194" s="8"/>
      <c r="CU2194" s="100"/>
      <c r="CV2194" s="8"/>
      <c r="CW2194" s="152"/>
      <c r="CY2194" s="100"/>
      <c r="CZ2194" s="8" t="str">
        <f t="shared" si="354"/>
        <v>DNC</v>
      </c>
      <c r="DA2194" s="8" t="str">
        <f t="shared" si="355"/>
        <v>DNC</v>
      </c>
      <c r="DB2194" s="8" t="str">
        <f t="shared" si="356"/>
        <v>DNC</v>
      </c>
      <c r="DC2194" s="8" t="str">
        <f t="shared" si="357"/>
        <v>DNC</v>
      </c>
      <c r="DD2194" s="8">
        <v>1</v>
      </c>
      <c r="DE2194" s="8" t="s">
        <v>1071</v>
      </c>
      <c r="DF2194" s="8" t="s">
        <v>45</v>
      </c>
      <c r="DG2194" s="8"/>
      <c r="DH2194" s="8"/>
      <c r="DI2194" s="8"/>
      <c r="DJ2194" s="8"/>
      <c r="DK2194" s="8"/>
      <c r="DL2194" s="8"/>
      <c r="DM2194" s="8"/>
      <c r="DN2194" s="8"/>
      <c r="DO2194" s="8"/>
      <c r="DP2194" s="100"/>
      <c r="DQ2194" s="8"/>
      <c r="DR2194" s="8"/>
      <c r="DS2194" s="8"/>
      <c r="DT2194" s="8"/>
    </row>
    <row r="2195" spans="1:124">
      <c r="A2195" s="115"/>
      <c r="B2195" s="89">
        <v>2192</v>
      </c>
      <c r="C2195" s="8"/>
      <c r="D2195" s="8"/>
      <c r="E2195" s="8" t="s">
        <v>1071</v>
      </c>
      <c r="F2195" s="8" t="s">
        <v>4621</v>
      </c>
      <c r="G2195" s="8"/>
      <c r="H2195" s="8"/>
      <c r="I2195" s="8"/>
      <c r="J2195" s="8"/>
      <c r="K2195" s="8"/>
      <c r="L2195" s="8"/>
      <c r="M2195" s="8"/>
      <c r="N2195" s="8"/>
      <c r="O2195" s="8"/>
      <c r="P2195" s="8" t="s">
        <v>4843</v>
      </c>
      <c r="Q2195" s="158" t="s">
        <v>7130</v>
      </c>
      <c r="R2195" s="8"/>
      <c r="S2195" s="8"/>
      <c r="T2195" s="8"/>
      <c r="U2195" s="8"/>
      <c r="V2195" s="8"/>
      <c r="W2195" s="8"/>
      <c r="X2195" s="8"/>
      <c r="Y2195" s="8"/>
      <c r="Z2195" s="8"/>
      <c r="AA2195" s="8"/>
      <c r="AB2195" s="8"/>
      <c r="AC2195" s="8" t="str">
        <f t="shared" si="349"/>
        <v>NO</v>
      </c>
      <c r="AD2195" s="8" t="str">
        <f t="shared" si="350"/>
        <v>DNC,,,,,,,,,,,,,</v>
      </c>
      <c r="AE2195" s="8"/>
      <c r="AF2195" s="8"/>
      <c r="AG2195" s="115"/>
      <c r="AH2195" s="8" t="s">
        <v>4845</v>
      </c>
      <c r="AI2195" s="8" t="s">
        <v>4845</v>
      </c>
      <c r="AJ2195" s="115"/>
      <c r="AK2195" s="115"/>
      <c r="AL2195" s="115"/>
      <c r="AM2195" s="115"/>
      <c r="AN2195" s="115"/>
      <c r="AO2195" s="115"/>
      <c r="AP2195" s="115"/>
      <c r="AQ2195" s="115"/>
      <c r="AR2195" s="115"/>
      <c r="AS2195" s="115"/>
      <c r="AT2195" s="115"/>
      <c r="AU2195" s="115"/>
      <c r="AV2195" s="115"/>
      <c r="AW2195" s="115"/>
      <c r="AX2195" s="115"/>
      <c r="AY2195" s="115"/>
      <c r="AZ2195" s="115"/>
      <c r="BA2195" s="115"/>
      <c r="BB2195" s="115"/>
      <c r="BC2195" s="115"/>
      <c r="BD2195" s="115"/>
      <c r="BE2195" s="115"/>
      <c r="BF2195" s="115"/>
      <c r="BG2195" s="115"/>
      <c r="BH2195" s="115"/>
      <c r="BI2195" s="115"/>
      <c r="BJ2195" s="115"/>
      <c r="BK2195" s="115"/>
      <c r="BL2195" s="115"/>
      <c r="BM2195" s="115"/>
      <c r="BN2195" s="115"/>
      <c r="BO2195" s="8"/>
      <c r="BP2195" s="8"/>
      <c r="BQ2195" s="8"/>
      <c r="BR2195" s="8"/>
      <c r="BS2195" s="8"/>
      <c r="BT2195" s="8"/>
      <c r="BU2195" s="8"/>
      <c r="BV2195" s="8"/>
      <c r="BW2195" s="8"/>
      <c r="BX2195" s="8"/>
      <c r="BY2195" s="8"/>
      <c r="BZ2195" s="8"/>
      <c r="CA2195" s="8"/>
      <c r="CB2195" s="8"/>
      <c r="CC2195" s="8"/>
      <c r="CD2195" s="100"/>
      <c r="CE2195" s="8" t="str">
        <f t="shared" si="348"/>
        <v>DNC</v>
      </c>
      <c r="CF2195" s="8" t="str">
        <f t="shared" si="351"/>
        <v>DNC</v>
      </c>
      <c r="CG2195" s="8" t="str">
        <f t="shared" si="352"/>
        <v>DNC</v>
      </c>
      <c r="CH2195" s="8" t="str">
        <f t="shared" si="353"/>
        <v>DNC</v>
      </c>
      <c r="CI2195" s="8">
        <v>1</v>
      </c>
      <c r="CJ2195" s="8" t="s">
        <v>1071</v>
      </c>
      <c r="CK2195" s="8" t="s">
        <v>45</v>
      </c>
      <c r="CL2195" s="8"/>
      <c r="CM2195" s="8"/>
      <c r="CN2195" s="8"/>
      <c r="CO2195" s="8"/>
      <c r="CP2195" s="8"/>
      <c r="CQ2195" s="8"/>
      <c r="CR2195" s="8"/>
      <c r="CS2195" s="8"/>
      <c r="CT2195" s="8"/>
      <c r="CU2195" s="100"/>
      <c r="CV2195" s="8"/>
      <c r="CW2195" s="152"/>
      <c r="CY2195" s="100"/>
      <c r="CZ2195" s="8" t="str">
        <f t="shared" si="354"/>
        <v>DNC</v>
      </c>
      <c r="DA2195" s="8" t="str">
        <f t="shared" si="355"/>
        <v>DNC</v>
      </c>
      <c r="DB2195" s="8" t="str">
        <f t="shared" si="356"/>
        <v>DNC</v>
      </c>
      <c r="DC2195" s="8" t="str">
        <f t="shared" si="357"/>
        <v>DNC</v>
      </c>
      <c r="DD2195" s="8">
        <v>1</v>
      </c>
      <c r="DE2195" s="8" t="s">
        <v>1071</v>
      </c>
      <c r="DF2195" s="8" t="s">
        <v>45</v>
      </c>
      <c r="DG2195" s="8"/>
      <c r="DH2195" s="8"/>
      <c r="DI2195" s="8"/>
      <c r="DJ2195" s="8"/>
      <c r="DK2195" s="8"/>
      <c r="DL2195" s="8"/>
      <c r="DM2195" s="8"/>
      <c r="DN2195" s="8"/>
      <c r="DO2195" s="8"/>
      <c r="DP2195" s="100"/>
      <c r="DQ2195" s="8"/>
      <c r="DR2195" s="8"/>
      <c r="DS2195" s="8"/>
      <c r="DT2195" s="8"/>
    </row>
    <row r="2196" spans="1:124">
      <c r="A2196" s="115"/>
      <c r="B2196" s="89">
        <v>2193</v>
      </c>
      <c r="C2196" s="8"/>
      <c r="D2196" s="8"/>
      <c r="E2196" s="8" t="s">
        <v>1071</v>
      </c>
      <c r="F2196" s="8" t="s">
        <v>5905</v>
      </c>
      <c r="G2196" s="8"/>
      <c r="H2196" s="8"/>
      <c r="I2196" s="8"/>
      <c r="J2196" s="8"/>
      <c r="K2196" s="8"/>
      <c r="L2196" s="8"/>
      <c r="M2196" s="8"/>
      <c r="N2196" s="8"/>
      <c r="O2196" s="8"/>
      <c r="P2196" s="8" t="s">
        <v>4843</v>
      </c>
      <c r="Q2196" s="158" t="s">
        <v>7130</v>
      </c>
      <c r="R2196" s="8"/>
      <c r="S2196" s="8"/>
      <c r="T2196" s="8"/>
      <c r="U2196" s="8"/>
      <c r="V2196" s="8"/>
      <c r="W2196" s="8"/>
      <c r="X2196" s="8"/>
      <c r="Y2196" s="8"/>
      <c r="Z2196" s="8"/>
      <c r="AA2196" s="8"/>
      <c r="AB2196" s="8"/>
      <c r="AC2196" s="8" t="str">
        <f t="shared" si="349"/>
        <v>NO</v>
      </c>
      <c r="AD2196" s="8" t="str">
        <f t="shared" si="350"/>
        <v>DNC,,,,,,,,,,,,,</v>
      </c>
      <c r="AE2196" s="8"/>
      <c r="AF2196" s="8"/>
      <c r="AG2196" s="115"/>
      <c r="AH2196" s="8" t="s">
        <v>4845</v>
      </c>
      <c r="AI2196" s="8" t="s">
        <v>4845</v>
      </c>
      <c r="AJ2196" s="115"/>
      <c r="AK2196" s="115"/>
      <c r="AL2196" s="115"/>
      <c r="AM2196" s="115"/>
      <c r="AN2196" s="115"/>
      <c r="AO2196" s="115"/>
      <c r="AP2196" s="115"/>
      <c r="AQ2196" s="115"/>
      <c r="AR2196" s="115"/>
      <c r="AS2196" s="115"/>
      <c r="AT2196" s="115"/>
      <c r="AU2196" s="115"/>
      <c r="AV2196" s="115"/>
      <c r="AW2196" s="115"/>
      <c r="AX2196" s="115"/>
      <c r="AY2196" s="115"/>
      <c r="AZ2196" s="115"/>
      <c r="BA2196" s="115"/>
      <c r="BB2196" s="115"/>
      <c r="BC2196" s="115"/>
      <c r="BD2196" s="115"/>
      <c r="BE2196" s="115"/>
      <c r="BF2196" s="115"/>
      <c r="BG2196" s="115"/>
      <c r="BH2196" s="115"/>
      <c r="BI2196" s="115"/>
      <c r="BJ2196" s="115"/>
      <c r="BK2196" s="115"/>
      <c r="BL2196" s="115"/>
      <c r="BM2196" s="115"/>
      <c r="BN2196" s="115"/>
      <c r="BO2196" s="8"/>
      <c r="BP2196" s="8"/>
      <c r="BQ2196" s="8"/>
      <c r="BR2196" s="8"/>
      <c r="BS2196" s="8"/>
      <c r="BT2196" s="8"/>
      <c r="BU2196" s="8"/>
      <c r="BV2196" s="8"/>
      <c r="BW2196" s="8"/>
      <c r="BX2196" s="8"/>
      <c r="BY2196" s="8"/>
      <c r="BZ2196" s="8"/>
      <c r="CA2196" s="8"/>
      <c r="CB2196" s="8"/>
      <c r="CC2196" s="8"/>
      <c r="CD2196" s="100"/>
      <c r="CE2196" s="8" t="str">
        <f t="shared" si="348"/>
        <v>DNC</v>
      </c>
      <c r="CF2196" s="8" t="str">
        <f t="shared" si="351"/>
        <v>DNC</v>
      </c>
      <c r="CG2196" s="8" t="str">
        <f t="shared" si="352"/>
        <v>DNC</v>
      </c>
      <c r="CH2196" s="8" t="str">
        <f t="shared" si="353"/>
        <v>DNC</v>
      </c>
      <c r="CI2196" s="8">
        <v>1</v>
      </c>
      <c r="CJ2196" s="8" t="s">
        <v>1071</v>
      </c>
      <c r="CK2196" s="8" t="s">
        <v>45</v>
      </c>
      <c r="CL2196" s="8"/>
      <c r="CM2196" s="8"/>
      <c r="CN2196" s="8"/>
      <c r="CO2196" s="8"/>
      <c r="CP2196" s="8"/>
      <c r="CQ2196" s="8"/>
      <c r="CR2196" s="8"/>
      <c r="CS2196" s="8"/>
      <c r="CT2196" s="8"/>
      <c r="CU2196" s="100"/>
      <c r="CV2196" s="8"/>
      <c r="CW2196" s="152"/>
      <c r="CY2196" s="100"/>
      <c r="CZ2196" s="8" t="str">
        <f t="shared" si="354"/>
        <v>DNC</v>
      </c>
      <c r="DA2196" s="8" t="str">
        <f t="shared" si="355"/>
        <v>DNC</v>
      </c>
      <c r="DB2196" s="8" t="str">
        <f t="shared" si="356"/>
        <v>DNC</v>
      </c>
      <c r="DC2196" s="8" t="str">
        <f t="shared" si="357"/>
        <v>DNC</v>
      </c>
      <c r="DD2196" s="8">
        <v>1</v>
      </c>
      <c r="DE2196" s="8" t="s">
        <v>1071</v>
      </c>
      <c r="DF2196" s="8" t="s">
        <v>45</v>
      </c>
      <c r="DG2196" s="8"/>
      <c r="DH2196" s="8"/>
      <c r="DI2196" s="8"/>
      <c r="DJ2196" s="8"/>
      <c r="DK2196" s="8"/>
      <c r="DL2196" s="8"/>
      <c r="DM2196" s="8"/>
      <c r="DN2196" s="8"/>
      <c r="DO2196" s="8"/>
      <c r="DP2196" s="100"/>
      <c r="DQ2196" s="8"/>
      <c r="DR2196" s="8"/>
      <c r="DS2196" s="8"/>
      <c r="DT2196" s="8"/>
    </row>
    <row r="2197" spans="1:124">
      <c r="A2197" s="115"/>
      <c r="B2197" s="89">
        <v>2194</v>
      </c>
      <c r="C2197" s="8"/>
      <c r="D2197" s="8"/>
      <c r="E2197" s="8" t="s">
        <v>1071</v>
      </c>
      <c r="F2197" s="8" t="s">
        <v>5075</v>
      </c>
      <c r="G2197" s="8"/>
      <c r="H2197" s="8"/>
      <c r="I2197" s="8"/>
      <c r="J2197" s="8"/>
      <c r="K2197" s="8"/>
      <c r="L2197" s="8"/>
      <c r="M2197" s="8"/>
      <c r="N2197" s="8"/>
      <c r="O2197" s="8"/>
      <c r="P2197" s="8" t="s">
        <v>4843</v>
      </c>
      <c r="Q2197" s="158" t="s">
        <v>7130</v>
      </c>
      <c r="R2197" s="8"/>
      <c r="S2197" s="8"/>
      <c r="T2197" s="8"/>
      <c r="U2197" s="8"/>
      <c r="V2197" s="8"/>
      <c r="W2197" s="8"/>
      <c r="X2197" s="8"/>
      <c r="Y2197" s="8"/>
      <c r="Z2197" s="8"/>
      <c r="AA2197" s="8"/>
      <c r="AB2197" s="8"/>
      <c r="AC2197" s="8" t="str">
        <f t="shared" si="349"/>
        <v>NO</v>
      </c>
      <c r="AD2197" s="8" t="str">
        <f t="shared" si="350"/>
        <v>DNC,,,,,,,,,,,,,</v>
      </c>
      <c r="AE2197" s="8"/>
      <c r="AF2197" s="8"/>
      <c r="AG2197" s="115"/>
      <c r="AH2197" s="8" t="s">
        <v>4845</v>
      </c>
      <c r="AI2197" s="8" t="s">
        <v>4845</v>
      </c>
      <c r="AJ2197" s="115"/>
      <c r="AK2197" s="115"/>
      <c r="AL2197" s="115"/>
      <c r="AM2197" s="115"/>
      <c r="AN2197" s="115"/>
      <c r="AO2197" s="115"/>
      <c r="AP2197" s="115"/>
      <c r="AQ2197" s="115"/>
      <c r="AR2197" s="115"/>
      <c r="AS2197" s="115"/>
      <c r="AT2197" s="115"/>
      <c r="AU2197" s="115"/>
      <c r="AV2197" s="115"/>
      <c r="AW2197" s="115"/>
      <c r="AX2197" s="115"/>
      <c r="AY2197" s="115"/>
      <c r="AZ2197" s="115"/>
      <c r="BA2197" s="115"/>
      <c r="BB2197" s="115"/>
      <c r="BC2197" s="115"/>
      <c r="BD2197" s="115"/>
      <c r="BE2197" s="115"/>
      <c r="BF2197" s="115"/>
      <c r="BG2197" s="115"/>
      <c r="BH2197" s="115"/>
      <c r="BI2197" s="115"/>
      <c r="BJ2197" s="115"/>
      <c r="BK2197" s="115"/>
      <c r="BL2197" s="115"/>
      <c r="BM2197" s="115"/>
      <c r="BN2197" s="115"/>
      <c r="BO2197" s="8"/>
      <c r="BP2197" s="8"/>
      <c r="BQ2197" s="8"/>
      <c r="BR2197" s="8"/>
      <c r="BS2197" s="8"/>
      <c r="BT2197" s="8"/>
      <c r="BU2197" s="8"/>
      <c r="BV2197" s="8"/>
      <c r="BW2197" s="8"/>
      <c r="BX2197" s="8"/>
      <c r="BY2197" s="8"/>
      <c r="BZ2197" s="8"/>
      <c r="CA2197" s="8"/>
      <c r="CB2197" s="8"/>
      <c r="CC2197" s="8"/>
      <c r="CD2197" s="100"/>
      <c r="CE2197" s="8" t="str">
        <f t="shared" si="348"/>
        <v>DNC</v>
      </c>
      <c r="CF2197" s="8" t="str">
        <f t="shared" si="351"/>
        <v>DNC</v>
      </c>
      <c r="CG2197" s="8" t="str">
        <f t="shared" si="352"/>
        <v>DNC</v>
      </c>
      <c r="CH2197" s="8" t="str">
        <f t="shared" si="353"/>
        <v>DNC</v>
      </c>
      <c r="CI2197" s="8">
        <v>1</v>
      </c>
      <c r="CJ2197" s="8" t="s">
        <v>1071</v>
      </c>
      <c r="CK2197" s="8" t="s">
        <v>45</v>
      </c>
      <c r="CL2197" s="8"/>
      <c r="CM2197" s="8"/>
      <c r="CN2197" s="8"/>
      <c r="CO2197" s="8"/>
      <c r="CP2197" s="8"/>
      <c r="CQ2197" s="8"/>
      <c r="CR2197" s="8"/>
      <c r="CS2197" s="8"/>
      <c r="CT2197" s="8"/>
      <c r="CU2197" s="100"/>
      <c r="CV2197" s="8"/>
      <c r="CW2197" s="152"/>
      <c r="CY2197" s="100"/>
      <c r="CZ2197" s="8" t="str">
        <f t="shared" si="354"/>
        <v>DNC</v>
      </c>
      <c r="DA2197" s="8" t="str">
        <f t="shared" si="355"/>
        <v>DNC</v>
      </c>
      <c r="DB2197" s="8" t="str">
        <f t="shared" si="356"/>
        <v>DNC</v>
      </c>
      <c r="DC2197" s="8" t="str">
        <f t="shared" si="357"/>
        <v>DNC</v>
      </c>
      <c r="DD2197" s="8">
        <v>1</v>
      </c>
      <c r="DE2197" s="8" t="s">
        <v>1071</v>
      </c>
      <c r="DF2197" s="8" t="s">
        <v>45</v>
      </c>
      <c r="DG2197" s="8"/>
      <c r="DH2197" s="8"/>
      <c r="DI2197" s="8"/>
      <c r="DJ2197" s="8"/>
      <c r="DK2197" s="8"/>
      <c r="DL2197" s="8"/>
      <c r="DM2197" s="8"/>
      <c r="DN2197" s="8"/>
      <c r="DO2197" s="8"/>
      <c r="DP2197" s="100"/>
      <c r="DQ2197" s="8"/>
      <c r="DR2197" s="8"/>
      <c r="DS2197" s="8"/>
      <c r="DT2197" s="8"/>
    </row>
    <row r="2198" spans="1:124">
      <c r="A2198" s="115"/>
      <c r="B2198" s="89">
        <v>2195</v>
      </c>
      <c r="C2198" s="8"/>
      <c r="D2198" s="8"/>
      <c r="E2198" s="8" t="s">
        <v>1071</v>
      </c>
      <c r="F2198" s="8" t="s">
        <v>7051</v>
      </c>
      <c r="G2198" s="8"/>
      <c r="H2198" s="8"/>
      <c r="I2198" s="8"/>
      <c r="J2198" s="8"/>
      <c r="K2198" s="8"/>
      <c r="L2198" s="8"/>
      <c r="M2198" s="8"/>
      <c r="N2198" s="8"/>
      <c r="O2198" s="8"/>
      <c r="P2198" s="8" t="s">
        <v>4843</v>
      </c>
      <c r="Q2198" s="158" t="s">
        <v>7130</v>
      </c>
      <c r="R2198" s="8"/>
      <c r="S2198" s="8"/>
      <c r="T2198" s="8"/>
      <c r="U2198" s="8"/>
      <c r="V2198" s="8"/>
      <c r="W2198" s="8"/>
      <c r="X2198" s="8"/>
      <c r="Y2198" s="8"/>
      <c r="Z2198" s="8"/>
      <c r="AA2198" s="8"/>
      <c r="AB2198" s="8"/>
      <c r="AC2198" s="8" t="str">
        <f t="shared" si="349"/>
        <v>NO</v>
      </c>
      <c r="AD2198" s="8" t="str">
        <f t="shared" si="350"/>
        <v>DNC,,,,,,,,,,,,,</v>
      </c>
      <c r="AE2198" s="8"/>
      <c r="AF2198" s="8"/>
      <c r="AG2198" s="115"/>
      <c r="AH2198" s="8" t="s">
        <v>4845</v>
      </c>
      <c r="AI2198" s="8" t="s">
        <v>4845</v>
      </c>
      <c r="AJ2198" s="115"/>
      <c r="AK2198" s="115"/>
      <c r="AL2198" s="115"/>
      <c r="AM2198" s="115"/>
      <c r="AN2198" s="115"/>
      <c r="AO2198" s="115"/>
      <c r="AP2198" s="115"/>
      <c r="AQ2198" s="115"/>
      <c r="AR2198" s="115"/>
      <c r="AS2198" s="115"/>
      <c r="AT2198" s="115"/>
      <c r="AU2198" s="115"/>
      <c r="AV2198" s="115"/>
      <c r="AW2198" s="115"/>
      <c r="AX2198" s="115"/>
      <c r="AY2198" s="115"/>
      <c r="AZ2198" s="115"/>
      <c r="BA2198" s="115"/>
      <c r="BB2198" s="115"/>
      <c r="BC2198" s="115"/>
      <c r="BD2198" s="115"/>
      <c r="BE2198" s="115"/>
      <c r="BF2198" s="115"/>
      <c r="BG2198" s="115"/>
      <c r="BH2198" s="115"/>
      <c r="BI2198" s="115"/>
      <c r="BJ2198" s="115"/>
      <c r="BK2198" s="115"/>
      <c r="BL2198" s="115"/>
      <c r="BM2198" s="115"/>
      <c r="BN2198" s="115"/>
      <c r="BO2198" s="8"/>
      <c r="BP2198" s="8"/>
      <c r="BQ2198" s="8"/>
      <c r="BR2198" s="8"/>
      <c r="BS2198" s="8"/>
      <c r="BT2198" s="8"/>
      <c r="BU2198" s="8"/>
      <c r="BV2198" s="8"/>
      <c r="BW2198" s="8"/>
      <c r="BX2198" s="8"/>
      <c r="BY2198" s="8"/>
      <c r="BZ2198" s="8"/>
      <c r="CA2198" s="8"/>
      <c r="CB2198" s="8"/>
      <c r="CC2198" s="8"/>
      <c r="CD2198" s="100"/>
      <c r="CE2198" s="8" t="str">
        <f t="shared" si="348"/>
        <v>DNC</v>
      </c>
      <c r="CF2198" s="8" t="str">
        <f t="shared" si="351"/>
        <v>DNC</v>
      </c>
      <c r="CG2198" s="8" t="str">
        <f t="shared" si="352"/>
        <v>DNC</v>
      </c>
      <c r="CH2198" s="8" t="str">
        <f t="shared" si="353"/>
        <v>DNC</v>
      </c>
      <c r="CI2198" s="8">
        <v>1</v>
      </c>
      <c r="CJ2198" s="8" t="s">
        <v>1071</v>
      </c>
      <c r="CK2198" s="8" t="s">
        <v>45</v>
      </c>
      <c r="CL2198" s="8"/>
      <c r="CM2198" s="8"/>
      <c r="CN2198" s="8"/>
      <c r="CO2198" s="8"/>
      <c r="CP2198" s="8"/>
      <c r="CQ2198" s="8"/>
      <c r="CR2198" s="8"/>
      <c r="CS2198" s="8"/>
      <c r="CT2198" s="8"/>
      <c r="CU2198" s="100"/>
      <c r="CV2198" s="8"/>
      <c r="CW2198" s="152"/>
      <c r="CY2198" s="100"/>
      <c r="CZ2198" s="8" t="str">
        <f t="shared" si="354"/>
        <v>DNC</v>
      </c>
      <c r="DA2198" s="8" t="str">
        <f t="shared" si="355"/>
        <v>DNC</v>
      </c>
      <c r="DB2198" s="8" t="str">
        <f t="shared" si="356"/>
        <v>DNC</v>
      </c>
      <c r="DC2198" s="8" t="str">
        <f t="shared" si="357"/>
        <v>DNC</v>
      </c>
      <c r="DD2198" s="8">
        <v>1</v>
      </c>
      <c r="DE2198" s="8" t="s">
        <v>1071</v>
      </c>
      <c r="DF2198" s="8" t="s">
        <v>45</v>
      </c>
      <c r="DG2198" s="8"/>
      <c r="DH2198" s="8"/>
      <c r="DI2198" s="8"/>
      <c r="DJ2198" s="8"/>
      <c r="DK2198" s="8"/>
      <c r="DL2198" s="8"/>
      <c r="DM2198" s="8"/>
      <c r="DN2198" s="8"/>
      <c r="DO2198" s="8"/>
      <c r="DP2198" s="100"/>
      <c r="DQ2198" s="8"/>
      <c r="DR2198" s="8"/>
      <c r="DS2198" s="8"/>
      <c r="DT2198" s="8"/>
    </row>
    <row r="2199" spans="1:124">
      <c r="A2199" s="115"/>
      <c r="B2199" s="89">
        <v>2196</v>
      </c>
      <c r="C2199" s="8"/>
      <c r="D2199" s="8"/>
      <c r="E2199" s="8" t="s">
        <v>1071</v>
      </c>
      <c r="F2199" s="8" t="s">
        <v>5923</v>
      </c>
      <c r="G2199" s="8"/>
      <c r="H2199" s="8"/>
      <c r="I2199" s="8"/>
      <c r="J2199" s="8"/>
      <c r="K2199" s="8"/>
      <c r="L2199" s="8"/>
      <c r="M2199" s="8"/>
      <c r="N2199" s="8"/>
      <c r="O2199" s="8"/>
      <c r="P2199" s="8" t="s">
        <v>4843</v>
      </c>
      <c r="Q2199" s="158" t="s">
        <v>7130</v>
      </c>
      <c r="R2199" s="8"/>
      <c r="S2199" s="8"/>
      <c r="T2199" s="8"/>
      <c r="U2199" s="8"/>
      <c r="V2199" s="8"/>
      <c r="W2199" s="8"/>
      <c r="X2199" s="8"/>
      <c r="Y2199" s="8"/>
      <c r="Z2199" s="8"/>
      <c r="AA2199" s="8"/>
      <c r="AB2199" s="8"/>
      <c r="AC2199" s="8" t="str">
        <f t="shared" si="349"/>
        <v>NO</v>
      </c>
      <c r="AD2199" s="8" t="str">
        <f t="shared" si="350"/>
        <v>DNC,,,,,,,,,,,,,</v>
      </c>
      <c r="AE2199" s="8"/>
      <c r="AF2199" s="8"/>
      <c r="AG2199" s="115"/>
      <c r="AH2199" s="8" t="s">
        <v>4845</v>
      </c>
      <c r="AI2199" s="8" t="s">
        <v>4845</v>
      </c>
      <c r="AJ2199" s="115"/>
      <c r="AK2199" s="115"/>
      <c r="AL2199" s="115"/>
      <c r="AM2199" s="115"/>
      <c r="AN2199" s="115"/>
      <c r="AO2199" s="115"/>
      <c r="AP2199" s="115"/>
      <c r="AQ2199" s="115"/>
      <c r="AR2199" s="115"/>
      <c r="AS2199" s="115"/>
      <c r="AT2199" s="115"/>
      <c r="AU2199" s="115"/>
      <c r="AV2199" s="115"/>
      <c r="AW2199" s="115"/>
      <c r="AX2199" s="115"/>
      <c r="AY2199" s="115"/>
      <c r="AZ2199" s="115"/>
      <c r="BA2199" s="115"/>
      <c r="BB2199" s="115"/>
      <c r="BC2199" s="115"/>
      <c r="BD2199" s="115"/>
      <c r="BE2199" s="115"/>
      <c r="BF2199" s="115"/>
      <c r="BG2199" s="115"/>
      <c r="BH2199" s="115"/>
      <c r="BI2199" s="115"/>
      <c r="BJ2199" s="115"/>
      <c r="BK2199" s="115"/>
      <c r="BL2199" s="115"/>
      <c r="BM2199" s="115"/>
      <c r="BN2199" s="115"/>
      <c r="BO2199" s="8"/>
      <c r="BP2199" s="8"/>
      <c r="BQ2199" s="8"/>
      <c r="BR2199" s="8"/>
      <c r="BS2199" s="8"/>
      <c r="BT2199" s="8"/>
      <c r="BU2199" s="8"/>
      <c r="BV2199" s="8"/>
      <c r="BW2199" s="8"/>
      <c r="BX2199" s="8"/>
      <c r="BY2199" s="8"/>
      <c r="BZ2199" s="8"/>
      <c r="CA2199" s="8"/>
      <c r="CB2199" s="8"/>
      <c r="CC2199" s="8"/>
      <c r="CD2199" s="100"/>
      <c r="CE2199" s="8" t="str">
        <f t="shared" si="348"/>
        <v>DNC</v>
      </c>
      <c r="CF2199" s="8" t="str">
        <f t="shared" si="351"/>
        <v>DNC</v>
      </c>
      <c r="CG2199" s="8" t="str">
        <f t="shared" si="352"/>
        <v>DNC</v>
      </c>
      <c r="CH2199" s="8" t="str">
        <f t="shared" si="353"/>
        <v>DNC</v>
      </c>
      <c r="CI2199" s="8">
        <v>1</v>
      </c>
      <c r="CJ2199" s="8" t="s">
        <v>1071</v>
      </c>
      <c r="CK2199" s="8" t="s">
        <v>45</v>
      </c>
      <c r="CL2199" s="8"/>
      <c r="CM2199" s="8"/>
      <c r="CN2199" s="8"/>
      <c r="CO2199" s="8"/>
      <c r="CP2199" s="8"/>
      <c r="CQ2199" s="8"/>
      <c r="CR2199" s="8"/>
      <c r="CS2199" s="8"/>
      <c r="CT2199" s="8"/>
      <c r="CU2199" s="100"/>
      <c r="CV2199" s="8"/>
      <c r="CW2199" s="152"/>
      <c r="CY2199" s="100"/>
      <c r="CZ2199" s="8" t="str">
        <f t="shared" si="354"/>
        <v>DNC</v>
      </c>
      <c r="DA2199" s="8" t="str">
        <f t="shared" si="355"/>
        <v>DNC</v>
      </c>
      <c r="DB2199" s="8" t="str">
        <f t="shared" si="356"/>
        <v>DNC</v>
      </c>
      <c r="DC2199" s="8" t="str">
        <f t="shared" si="357"/>
        <v>DNC</v>
      </c>
      <c r="DD2199" s="8">
        <v>1</v>
      </c>
      <c r="DE2199" s="8" t="s">
        <v>1071</v>
      </c>
      <c r="DF2199" s="8" t="s">
        <v>45</v>
      </c>
      <c r="DG2199" s="8"/>
      <c r="DH2199" s="8"/>
      <c r="DI2199" s="8"/>
      <c r="DJ2199" s="8"/>
      <c r="DK2199" s="8"/>
      <c r="DL2199" s="8"/>
      <c r="DM2199" s="8"/>
      <c r="DN2199" s="8"/>
      <c r="DO2199" s="8"/>
      <c r="DP2199" s="100"/>
      <c r="DQ2199" s="8"/>
      <c r="DR2199" s="8"/>
      <c r="DS2199" s="8"/>
      <c r="DT2199" s="8"/>
    </row>
    <row r="2200" spans="1:124">
      <c r="A2200" s="115"/>
      <c r="B2200" s="89">
        <v>2197</v>
      </c>
      <c r="C2200" s="8"/>
      <c r="D2200" s="8"/>
      <c r="E2200" s="8" t="s">
        <v>1071</v>
      </c>
      <c r="F2200" s="8" t="s">
        <v>7110</v>
      </c>
      <c r="G2200" s="8"/>
      <c r="H2200" s="8"/>
      <c r="I2200" s="8"/>
      <c r="J2200" s="8"/>
      <c r="K2200" s="8"/>
      <c r="L2200" s="8"/>
      <c r="M2200" s="8"/>
      <c r="N2200" s="8"/>
      <c r="O2200" s="8"/>
      <c r="P2200" s="8" t="s">
        <v>4843</v>
      </c>
      <c r="Q2200" s="158" t="s">
        <v>7130</v>
      </c>
      <c r="R2200" s="8"/>
      <c r="S2200" s="8"/>
      <c r="T2200" s="8"/>
      <c r="U2200" s="8"/>
      <c r="V2200" s="8"/>
      <c r="W2200" s="8"/>
      <c r="X2200" s="8"/>
      <c r="Y2200" s="8"/>
      <c r="Z2200" s="8"/>
      <c r="AA2200" s="8"/>
      <c r="AB2200" s="8"/>
      <c r="AC2200" s="8" t="str">
        <f t="shared" si="349"/>
        <v>NO</v>
      </c>
      <c r="AD2200" s="8" t="str">
        <f t="shared" si="350"/>
        <v>DNC,,,,,,,,,,,,,</v>
      </c>
      <c r="AE2200" s="8"/>
      <c r="AF2200" s="8"/>
      <c r="AG2200" s="115"/>
      <c r="AH2200" s="8" t="s">
        <v>4845</v>
      </c>
      <c r="AI2200" s="8" t="s">
        <v>4845</v>
      </c>
      <c r="AJ2200" s="115"/>
      <c r="AK2200" s="115"/>
      <c r="AL2200" s="115"/>
      <c r="AM2200" s="115"/>
      <c r="AN2200" s="115"/>
      <c r="AO2200" s="115"/>
      <c r="AP2200" s="115"/>
      <c r="AQ2200" s="115"/>
      <c r="AR2200" s="115"/>
      <c r="AS2200" s="115"/>
      <c r="AT2200" s="115"/>
      <c r="AU2200" s="115"/>
      <c r="AV2200" s="115"/>
      <c r="AW2200" s="115"/>
      <c r="AX2200" s="115"/>
      <c r="AY2200" s="115"/>
      <c r="AZ2200" s="115"/>
      <c r="BA2200" s="115"/>
      <c r="BB2200" s="115"/>
      <c r="BC2200" s="115"/>
      <c r="BD2200" s="115"/>
      <c r="BE2200" s="115"/>
      <c r="BF2200" s="115"/>
      <c r="BG2200" s="115"/>
      <c r="BH2200" s="115"/>
      <c r="BI2200" s="115"/>
      <c r="BJ2200" s="115"/>
      <c r="BK2200" s="115"/>
      <c r="BL2200" s="115"/>
      <c r="BM2200" s="115"/>
      <c r="BN2200" s="115"/>
      <c r="BO2200" s="8"/>
      <c r="BP2200" s="8"/>
      <c r="BQ2200" s="8"/>
      <c r="BR2200" s="8"/>
      <c r="BS2200" s="8"/>
      <c r="BT2200" s="8"/>
      <c r="BU2200" s="8"/>
      <c r="BV2200" s="8"/>
      <c r="BW2200" s="8"/>
      <c r="BX2200" s="8"/>
      <c r="BY2200" s="8"/>
      <c r="BZ2200" s="8"/>
      <c r="CA2200" s="8"/>
      <c r="CB2200" s="8"/>
      <c r="CC2200" s="8"/>
      <c r="CD2200" s="100"/>
      <c r="CE2200" s="8" t="str">
        <f t="shared" si="348"/>
        <v>DNC</v>
      </c>
      <c r="CF2200" s="8" t="str">
        <f t="shared" si="351"/>
        <v>DNC</v>
      </c>
      <c r="CG2200" s="8" t="str">
        <f t="shared" si="352"/>
        <v>DNC</v>
      </c>
      <c r="CH2200" s="8" t="str">
        <f t="shared" si="353"/>
        <v>DNC</v>
      </c>
      <c r="CI2200" s="8">
        <v>1</v>
      </c>
      <c r="CJ2200" s="8" t="s">
        <v>1071</v>
      </c>
      <c r="CK2200" s="8" t="s">
        <v>45</v>
      </c>
      <c r="CL2200" s="8"/>
      <c r="CM2200" s="8"/>
      <c r="CN2200" s="8"/>
      <c r="CO2200" s="8"/>
      <c r="CP2200" s="8"/>
      <c r="CQ2200" s="8"/>
      <c r="CR2200" s="8"/>
      <c r="CS2200" s="8"/>
      <c r="CT2200" s="8"/>
      <c r="CU2200" s="100"/>
      <c r="CV2200" s="8"/>
      <c r="CW2200" s="152"/>
      <c r="CY2200" s="100"/>
      <c r="CZ2200" s="8" t="str">
        <f t="shared" si="354"/>
        <v>DNC</v>
      </c>
      <c r="DA2200" s="8" t="str">
        <f t="shared" si="355"/>
        <v>DNC</v>
      </c>
      <c r="DB2200" s="8" t="str">
        <f t="shared" si="356"/>
        <v>DNC</v>
      </c>
      <c r="DC2200" s="8" t="str">
        <f t="shared" si="357"/>
        <v>DNC</v>
      </c>
      <c r="DD2200" s="8">
        <v>1</v>
      </c>
      <c r="DE2200" s="8" t="s">
        <v>1071</v>
      </c>
      <c r="DF2200" s="8" t="s">
        <v>45</v>
      </c>
      <c r="DG2200" s="8"/>
      <c r="DH2200" s="8"/>
      <c r="DI2200" s="8"/>
      <c r="DJ2200" s="8"/>
      <c r="DK2200" s="8"/>
      <c r="DL2200" s="8"/>
      <c r="DM2200" s="8"/>
      <c r="DN2200" s="8"/>
      <c r="DO2200" s="8"/>
      <c r="DP2200" s="100"/>
      <c r="DQ2200" s="8"/>
      <c r="DR2200" s="8"/>
      <c r="DS2200" s="8"/>
      <c r="DT2200" s="8"/>
    </row>
    <row r="2201" spans="1:124">
      <c r="A2201" s="115"/>
      <c r="B2201" s="89">
        <v>2198</v>
      </c>
      <c r="C2201" s="8"/>
      <c r="D2201" s="8"/>
      <c r="E2201" s="8" t="s">
        <v>1071</v>
      </c>
      <c r="F2201" s="8" t="s">
        <v>6885</v>
      </c>
      <c r="G2201" s="8"/>
      <c r="H2201" s="8"/>
      <c r="I2201" s="8"/>
      <c r="J2201" s="8"/>
      <c r="K2201" s="8"/>
      <c r="L2201" s="8"/>
      <c r="M2201" s="8"/>
      <c r="N2201" s="8"/>
      <c r="O2201" s="8"/>
      <c r="P2201" s="8" t="s">
        <v>4843</v>
      </c>
      <c r="Q2201" s="158" t="s">
        <v>7130</v>
      </c>
      <c r="R2201" s="8"/>
      <c r="S2201" s="8"/>
      <c r="T2201" s="8"/>
      <c r="U2201" s="8"/>
      <c r="V2201" s="8"/>
      <c r="W2201" s="8"/>
      <c r="X2201" s="8"/>
      <c r="Y2201" s="8"/>
      <c r="Z2201" s="8"/>
      <c r="AA2201" s="8"/>
      <c r="AB2201" s="8"/>
      <c r="AC2201" s="8" t="str">
        <f t="shared" si="349"/>
        <v>NO</v>
      </c>
      <c r="AD2201" s="8" t="str">
        <f t="shared" si="350"/>
        <v>DNC,,,,,,,,,,,,,</v>
      </c>
      <c r="AE2201" s="8"/>
      <c r="AF2201" s="8"/>
      <c r="AG2201" s="115"/>
      <c r="AH2201" s="8" t="s">
        <v>4845</v>
      </c>
      <c r="AI2201" s="8" t="s">
        <v>4845</v>
      </c>
      <c r="AJ2201" s="115"/>
      <c r="AK2201" s="115"/>
      <c r="AL2201" s="115"/>
      <c r="AM2201" s="115"/>
      <c r="AN2201" s="115"/>
      <c r="AO2201" s="115"/>
      <c r="AP2201" s="115"/>
      <c r="AQ2201" s="115"/>
      <c r="AR2201" s="115"/>
      <c r="AS2201" s="115"/>
      <c r="AT2201" s="115"/>
      <c r="AU2201" s="115"/>
      <c r="AV2201" s="115"/>
      <c r="AW2201" s="115"/>
      <c r="AX2201" s="115"/>
      <c r="AY2201" s="115"/>
      <c r="AZ2201" s="115"/>
      <c r="BA2201" s="115"/>
      <c r="BB2201" s="115"/>
      <c r="BC2201" s="115"/>
      <c r="BD2201" s="115"/>
      <c r="BE2201" s="115"/>
      <c r="BF2201" s="115"/>
      <c r="BG2201" s="115"/>
      <c r="BH2201" s="115"/>
      <c r="BI2201" s="115"/>
      <c r="BJ2201" s="115"/>
      <c r="BK2201" s="115"/>
      <c r="BL2201" s="115"/>
      <c r="BM2201" s="115"/>
      <c r="BN2201" s="115"/>
      <c r="BO2201" s="8"/>
      <c r="BP2201" s="8"/>
      <c r="BQ2201" s="8"/>
      <c r="BR2201" s="8"/>
      <c r="BS2201" s="8"/>
      <c r="BT2201" s="8"/>
      <c r="BU2201" s="8"/>
      <c r="BV2201" s="8"/>
      <c r="BW2201" s="8"/>
      <c r="BX2201" s="8"/>
      <c r="BY2201" s="8"/>
      <c r="BZ2201" s="8"/>
      <c r="CA2201" s="8"/>
      <c r="CB2201" s="8"/>
      <c r="CC2201" s="8"/>
      <c r="CD2201" s="100"/>
      <c r="CE2201" s="8" t="str">
        <f t="shared" si="348"/>
        <v>DNC</v>
      </c>
      <c r="CF2201" s="8" t="str">
        <f t="shared" si="351"/>
        <v>DNC</v>
      </c>
      <c r="CG2201" s="8" t="str">
        <f t="shared" si="352"/>
        <v>DNC</v>
      </c>
      <c r="CH2201" s="8" t="str">
        <f t="shared" si="353"/>
        <v>DNC</v>
      </c>
      <c r="CI2201" s="8">
        <v>1</v>
      </c>
      <c r="CJ2201" s="8" t="s">
        <v>1071</v>
      </c>
      <c r="CK2201" s="8" t="s">
        <v>45</v>
      </c>
      <c r="CL2201" s="8"/>
      <c r="CM2201" s="8"/>
      <c r="CN2201" s="8"/>
      <c r="CO2201" s="8"/>
      <c r="CP2201" s="8"/>
      <c r="CQ2201" s="8"/>
      <c r="CR2201" s="8"/>
      <c r="CS2201" s="8"/>
      <c r="CT2201" s="8"/>
      <c r="CU2201" s="100"/>
      <c r="CV2201" s="8"/>
      <c r="CW2201" s="152"/>
      <c r="CY2201" s="100"/>
      <c r="CZ2201" s="8" t="str">
        <f t="shared" si="354"/>
        <v>DNC</v>
      </c>
      <c r="DA2201" s="8" t="str">
        <f t="shared" si="355"/>
        <v>DNC</v>
      </c>
      <c r="DB2201" s="8" t="str">
        <f t="shared" si="356"/>
        <v>DNC</v>
      </c>
      <c r="DC2201" s="8" t="str">
        <f t="shared" si="357"/>
        <v>DNC</v>
      </c>
      <c r="DD2201" s="8">
        <v>1</v>
      </c>
      <c r="DE2201" s="8" t="s">
        <v>1071</v>
      </c>
      <c r="DF2201" s="8" t="s">
        <v>45</v>
      </c>
      <c r="DG2201" s="8"/>
      <c r="DH2201" s="8"/>
      <c r="DI2201" s="8"/>
      <c r="DJ2201" s="8"/>
      <c r="DK2201" s="8"/>
      <c r="DL2201" s="8"/>
      <c r="DM2201" s="8"/>
      <c r="DN2201" s="8"/>
      <c r="DO2201" s="8"/>
      <c r="DP2201" s="100"/>
      <c r="DQ2201" s="8"/>
      <c r="DR2201" s="8"/>
      <c r="DS2201" s="8"/>
      <c r="DT2201" s="8"/>
    </row>
    <row r="2202" spans="1:124">
      <c r="A2202" s="115"/>
      <c r="B2202" s="89">
        <v>2199</v>
      </c>
      <c r="C2202" s="8"/>
      <c r="D2202" s="8"/>
      <c r="E2202" s="8" t="s">
        <v>1071</v>
      </c>
      <c r="F2202" s="8" t="s">
        <v>6995</v>
      </c>
      <c r="G2202" s="8"/>
      <c r="H2202" s="8"/>
      <c r="I2202" s="8"/>
      <c r="J2202" s="8"/>
      <c r="K2202" s="8"/>
      <c r="L2202" s="8"/>
      <c r="M2202" s="8"/>
      <c r="N2202" s="8"/>
      <c r="O2202" s="8"/>
      <c r="P2202" s="8" t="s">
        <v>4843</v>
      </c>
      <c r="Q2202" s="158" t="s">
        <v>7130</v>
      </c>
      <c r="R2202" s="8"/>
      <c r="S2202" s="8"/>
      <c r="T2202" s="8"/>
      <c r="U2202" s="8"/>
      <c r="V2202" s="8"/>
      <c r="W2202" s="8"/>
      <c r="X2202" s="8"/>
      <c r="Y2202" s="8"/>
      <c r="Z2202" s="8"/>
      <c r="AA2202" s="8"/>
      <c r="AB2202" s="8"/>
      <c r="AC2202" s="8" t="str">
        <f t="shared" si="349"/>
        <v>NO</v>
      </c>
      <c r="AD2202" s="8" t="str">
        <f t="shared" si="350"/>
        <v>DNC,,,,,,,,,,,,,</v>
      </c>
      <c r="AE2202" s="8"/>
      <c r="AF2202" s="8"/>
      <c r="AG2202" s="115"/>
      <c r="AH2202" s="8" t="s">
        <v>4845</v>
      </c>
      <c r="AI2202" s="8" t="s">
        <v>4845</v>
      </c>
      <c r="AJ2202" s="115"/>
      <c r="AK2202" s="115"/>
      <c r="AL2202" s="115"/>
      <c r="AM2202" s="115"/>
      <c r="AN2202" s="115"/>
      <c r="AO2202" s="115"/>
      <c r="AP2202" s="115"/>
      <c r="AQ2202" s="115"/>
      <c r="AR2202" s="115"/>
      <c r="AS2202" s="115"/>
      <c r="AT2202" s="115"/>
      <c r="AU2202" s="115"/>
      <c r="AV2202" s="115"/>
      <c r="AW2202" s="115"/>
      <c r="AX2202" s="115"/>
      <c r="AY2202" s="115"/>
      <c r="AZ2202" s="115"/>
      <c r="BA2202" s="115"/>
      <c r="BB2202" s="115"/>
      <c r="BC2202" s="115"/>
      <c r="BD2202" s="115"/>
      <c r="BE2202" s="115"/>
      <c r="BF2202" s="115"/>
      <c r="BG2202" s="115"/>
      <c r="BH2202" s="115"/>
      <c r="BI2202" s="115"/>
      <c r="BJ2202" s="115"/>
      <c r="BK2202" s="115"/>
      <c r="BL2202" s="115"/>
      <c r="BM2202" s="115"/>
      <c r="BN2202" s="115"/>
      <c r="BO2202" s="8"/>
      <c r="BP2202" s="8"/>
      <c r="BQ2202" s="8"/>
      <c r="BR2202" s="8"/>
      <c r="BS2202" s="8"/>
      <c r="BT2202" s="8"/>
      <c r="BU2202" s="8"/>
      <c r="BV2202" s="8"/>
      <c r="BW2202" s="8"/>
      <c r="BX2202" s="8"/>
      <c r="BY2202" s="8"/>
      <c r="BZ2202" s="8"/>
      <c r="CA2202" s="8"/>
      <c r="CB2202" s="8"/>
      <c r="CC2202" s="8"/>
      <c r="CD2202" s="100"/>
      <c r="CE2202" s="8" t="str">
        <f t="shared" si="348"/>
        <v>DNC</v>
      </c>
      <c r="CF2202" s="8" t="str">
        <f t="shared" si="351"/>
        <v>DNC</v>
      </c>
      <c r="CG2202" s="8" t="str">
        <f t="shared" si="352"/>
        <v>DNC</v>
      </c>
      <c r="CH2202" s="8" t="str">
        <f t="shared" si="353"/>
        <v>DNC</v>
      </c>
      <c r="CI2202" s="8">
        <v>1</v>
      </c>
      <c r="CJ2202" s="8" t="s">
        <v>1071</v>
      </c>
      <c r="CK2202" s="8" t="s">
        <v>45</v>
      </c>
      <c r="CL2202" s="8"/>
      <c r="CM2202" s="8"/>
      <c r="CN2202" s="8"/>
      <c r="CO2202" s="8"/>
      <c r="CP2202" s="8"/>
      <c r="CQ2202" s="8"/>
      <c r="CR2202" s="8"/>
      <c r="CS2202" s="8"/>
      <c r="CT2202" s="8"/>
      <c r="CU2202" s="100"/>
      <c r="CV2202" s="8"/>
      <c r="CW2202" s="152"/>
      <c r="CY2202" s="100"/>
      <c r="CZ2202" s="8" t="str">
        <f t="shared" si="354"/>
        <v>DNC</v>
      </c>
      <c r="DA2202" s="8" t="str">
        <f t="shared" si="355"/>
        <v>DNC</v>
      </c>
      <c r="DB2202" s="8" t="str">
        <f t="shared" si="356"/>
        <v>DNC</v>
      </c>
      <c r="DC2202" s="8" t="str">
        <f t="shared" si="357"/>
        <v>DNC</v>
      </c>
      <c r="DD2202" s="8">
        <v>1</v>
      </c>
      <c r="DE2202" s="8" t="s">
        <v>1071</v>
      </c>
      <c r="DF2202" s="8" t="s">
        <v>45</v>
      </c>
      <c r="DG2202" s="8"/>
      <c r="DH2202" s="8"/>
      <c r="DI2202" s="8"/>
      <c r="DJ2202" s="8"/>
      <c r="DK2202" s="8"/>
      <c r="DL2202" s="8"/>
      <c r="DM2202" s="8"/>
      <c r="DN2202" s="8"/>
      <c r="DO2202" s="8"/>
      <c r="DP2202" s="100"/>
      <c r="DQ2202" s="8"/>
      <c r="DR2202" s="8"/>
      <c r="DS2202" s="8"/>
      <c r="DT2202" s="8"/>
    </row>
    <row r="2203" spans="1:124">
      <c r="A2203" s="115"/>
      <c r="B2203" s="89">
        <v>2200</v>
      </c>
      <c r="C2203" s="8"/>
      <c r="D2203" s="8"/>
      <c r="E2203" s="8" t="s">
        <v>1071</v>
      </c>
      <c r="F2203" s="8" t="s">
        <v>6999</v>
      </c>
      <c r="G2203" s="8"/>
      <c r="H2203" s="8"/>
      <c r="I2203" s="8"/>
      <c r="J2203" s="8"/>
      <c r="K2203" s="8"/>
      <c r="L2203" s="8"/>
      <c r="M2203" s="8"/>
      <c r="N2203" s="8"/>
      <c r="O2203" s="8"/>
      <c r="P2203" s="8" t="s">
        <v>4843</v>
      </c>
      <c r="Q2203" s="158" t="s">
        <v>7130</v>
      </c>
      <c r="R2203" s="8"/>
      <c r="S2203" s="8"/>
      <c r="T2203" s="8"/>
      <c r="U2203" s="8"/>
      <c r="V2203" s="8"/>
      <c r="W2203" s="8"/>
      <c r="X2203" s="8"/>
      <c r="Y2203" s="8"/>
      <c r="Z2203" s="8"/>
      <c r="AA2203" s="8"/>
      <c r="AB2203" s="8"/>
      <c r="AC2203" s="8" t="str">
        <f t="shared" si="349"/>
        <v>NO</v>
      </c>
      <c r="AD2203" s="8" t="str">
        <f t="shared" si="350"/>
        <v>DNC,,,,,,,,,,,,,</v>
      </c>
      <c r="AE2203" s="8"/>
      <c r="AF2203" s="8"/>
      <c r="AG2203" s="115"/>
      <c r="AH2203" s="8" t="s">
        <v>4845</v>
      </c>
      <c r="AI2203" s="8" t="s">
        <v>4845</v>
      </c>
      <c r="AJ2203" s="115"/>
      <c r="AK2203" s="115"/>
      <c r="AL2203" s="115"/>
      <c r="AM2203" s="115"/>
      <c r="AN2203" s="115"/>
      <c r="AO2203" s="115"/>
      <c r="AP2203" s="115"/>
      <c r="AQ2203" s="115"/>
      <c r="AR2203" s="115"/>
      <c r="AS2203" s="115"/>
      <c r="AT2203" s="115"/>
      <c r="AU2203" s="115"/>
      <c r="AV2203" s="115"/>
      <c r="AW2203" s="115"/>
      <c r="AX2203" s="115"/>
      <c r="AY2203" s="115"/>
      <c r="AZ2203" s="115"/>
      <c r="BA2203" s="115"/>
      <c r="BB2203" s="115"/>
      <c r="BC2203" s="115"/>
      <c r="BD2203" s="115"/>
      <c r="BE2203" s="115"/>
      <c r="BF2203" s="115"/>
      <c r="BG2203" s="115"/>
      <c r="BH2203" s="115"/>
      <c r="BI2203" s="115"/>
      <c r="BJ2203" s="115"/>
      <c r="BK2203" s="115"/>
      <c r="BL2203" s="115"/>
      <c r="BM2203" s="115"/>
      <c r="BN2203" s="115"/>
      <c r="BO2203" s="8"/>
      <c r="BP2203" s="8"/>
      <c r="BQ2203" s="8"/>
      <c r="BR2203" s="8"/>
      <c r="BS2203" s="8"/>
      <c r="BT2203" s="8"/>
      <c r="BU2203" s="8"/>
      <c r="BV2203" s="8"/>
      <c r="BW2203" s="8"/>
      <c r="BX2203" s="8"/>
      <c r="BY2203" s="8"/>
      <c r="BZ2203" s="8"/>
      <c r="CA2203" s="8"/>
      <c r="CB2203" s="8"/>
      <c r="CC2203" s="8"/>
      <c r="CD2203" s="100"/>
      <c r="CE2203" s="8" t="str">
        <f t="shared" si="348"/>
        <v>DNC</v>
      </c>
      <c r="CF2203" s="8" t="str">
        <f t="shared" si="351"/>
        <v>DNC</v>
      </c>
      <c r="CG2203" s="8" t="str">
        <f t="shared" si="352"/>
        <v>DNC</v>
      </c>
      <c r="CH2203" s="8" t="str">
        <f t="shared" si="353"/>
        <v>DNC</v>
      </c>
      <c r="CI2203" s="8">
        <v>1</v>
      </c>
      <c r="CJ2203" s="8" t="s">
        <v>1071</v>
      </c>
      <c r="CK2203" s="8" t="s">
        <v>45</v>
      </c>
      <c r="CL2203" s="8"/>
      <c r="CM2203" s="8"/>
      <c r="CN2203" s="8"/>
      <c r="CO2203" s="8"/>
      <c r="CP2203" s="8"/>
      <c r="CQ2203" s="8"/>
      <c r="CR2203" s="8"/>
      <c r="CS2203" s="8"/>
      <c r="CT2203" s="8"/>
      <c r="CU2203" s="100"/>
      <c r="CV2203" s="8"/>
      <c r="CW2203" s="152"/>
      <c r="CY2203" s="100"/>
      <c r="CZ2203" s="8" t="str">
        <f t="shared" si="354"/>
        <v>DNC</v>
      </c>
      <c r="DA2203" s="8" t="str">
        <f t="shared" si="355"/>
        <v>DNC</v>
      </c>
      <c r="DB2203" s="8" t="str">
        <f t="shared" si="356"/>
        <v>DNC</v>
      </c>
      <c r="DC2203" s="8" t="str">
        <f t="shared" si="357"/>
        <v>DNC</v>
      </c>
      <c r="DD2203" s="8">
        <v>1</v>
      </c>
      <c r="DE2203" s="8" t="s">
        <v>1071</v>
      </c>
      <c r="DF2203" s="8" t="s">
        <v>45</v>
      </c>
      <c r="DG2203" s="8"/>
      <c r="DH2203" s="8"/>
      <c r="DI2203" s="8"/>
      <c r="DJ2203" s="8"/>
      <c r="DK2203" s="8"/>
      <c r="DL2203" s="8"/>
      <c r="DM2203" s="8"/>
      <c r="DN2203" s="8"/>
      <c r="DO2203" s="8"/>
      <c r="DP2203" s="100"/>
      <c r="DQ2203" s="8"/>
      <c r="DR2203" s="8"/>
      <c r="DS2203" s="8"/>
      <c r="DT2203" s="8"/>
    </row>
    <row r="2204" spans="1:124">
      <c r="A2204" s="115"/>
      <c r="B2204" s="89">
        <v>2201</v>
      </c>
      <c r="C2204" s="8"/>
      <c r="D2204" s="8"/>
      <c r="E2204" s="8" t="s">
        <v>1071</v>
      </c>
      <c r="F2204" s="8" t="s">
        <v>5615</v>
      </c>
      <c r="G2204" s="8"/>
      <c r="H2204" s="8"/>
      <c r="I2204" s="8"/>
      <c r="J2204" s="8"/>
      <c r="K2204" s="8"/>
      <c r="L2204" s="8"/>
      <c r="M2204" s="8"/>
      <c r="N2204" s="8"/>
      <c r="O2204" s="8"/>
      <c r="P2204" s="8" t="s">
        <v>4843</v>
      </c>
      <c r="Q2204" s="158" t="s">
        <v>7130</v>
      </c>
      <c r="R2204" s="8"/>
      <c r="S2204" s="8"/>
      <c r="T2204" s="8"/>
      <c r="U2204" s="8"/>
      <c r="V2204" s="8"/>
      <c r="W2204" s="8"/>
      <c r="X2204" s="8"/>
      <c r="Y2204" s="8"/>
      <c r="Z2204" s="8"/>
      <c r="AA2204" s="8"/>
      <c r="AB2204" s="8"/>
      <c r="AC2204" s="8" t="str">
        <f t="shared" si="349"/>
        <v>NO</v>
      </c>
      <c r="AD2204" s="8" t="str">
        <f t="shared" si="350"/>
        <v>DNC,,,,,,,,,,,,,</v>
      </c>
      <c r="AE2204" s="8"/>
      <c r="AF2204" s="8"/>
      <c r="AG2204" s="115"/>
      <c r="AH2204" s="8" t="s">
        <v>4845</v>
      </c>
      <c r="AI2204" s="8" t="s">
        <v>4845</v>
      </c>
      <c r="AJ2204" s="115"/>
      <c r="AK2204" s="115"/>
      <c r="AL2204" s="115"/>
      <c r="AM2204" s="115"/>
      <c r="AN2204" s="115"/>
      <c r="AO2204" s="115"/>
      <c r="AP2204" s="115"/>
      <c r="AQ2204" s="115"/>
      <c r="AR2204" s="115"/>
      <c r="AS2204" s="115"/>
      <c r="AT2204" s="115"/>
      <c r="AU2204" s="115"/>
      <c r="AV2204" s="115"/>
      <c r="AW2204" s="115"/>
      <c r="AX2204" s="115"/>
      <c r="AY2204" s="115"/>
      <c r="AZ2204" s="115"/>
      <c r="BA2204" s="115"/>
      <c r="BB2204" s="115"/>
      <c r="BC2204" s="115"/>
      <c r="BD2204" s="115"/>
      <c r="BE2204" s="115"/>
      <c r="BF2204" s="115"/>
      <c r="BG2204" s="115"/>
      <c r="BH2204" s="115"/>
      <c r="BI2204" s="115"/>
      <c r="BJ2204" s="115"/>
      <c r="BK2204" s="115"/>
      <c r="BL2204" s="115"/>
      <c r="BM2204" s="115"/>
      <c r="BN2204" s="115"/>
      <c r="BO2204" s="8"/>
      <c r="BP2204" s="8"/>
      <c r="BQ2204" s="8"/>
      <c r="BR2204" s="8"/>
      <c r="BS2204" s="8"/>
      <c r="BT2204" s="8"/>
      <c r="BU2204" s="8"/>
      <c r="BV2204" s="8"/>
      <c r="BW2204" s="8"/>
      <c r="BX2204" s="8"/>
      <c r="BY2204" s="8"/>
      <c r="BZ2204" s="8"/>
      <c r="CA2204" s="8"/>
      <c r="CB2204" s="8"/>
      <c r="CC2204" s="8"/>
      <c r="CD2204" s="100"/>
      <c r="CE2204" s="8" t="str">
        <f t="shared" si="348"/>
        <v>DNC</v>
      </c>
      <c r="CF2204" s="8" t="str">
        <f t="shared" si="351"/>
        <v>DNC</v>
      </c>
      <c r="CG2204" s="8" t="str">
        <f t="shared" si="352"/>
        <v>DNC</v>
      </c>
      <c r="CH2204" s="8" t="str">
        <f t="shared" si="353"/>
        <v>DNC</v>
      </c>
      <c r="CI2204" s="8">
        <v>1</v>
      </c>
      <c r="CJ2204" s="8" t="s">
        <v>1071</v>
      </c>
      <c r="CK2204" s="8" t="s">
        <v>45</v>
      </c>
      <c r="CL2204" s="8"/>
      <c r="CM2204" s="8"/>
      <c r="CN2204" s="8"/>
      <c r="CO2204" s="8"/>
      <c r="CP2204" s="8"/>
      <c r="CQ2204" s="8"/>
      <c r="CR2204" s="8"/>
      <c r="CS2204" s="8"/>
      <c r="CT2204" s="8"/>
      <c r="CU2204" s="100"/>
      <c r="CV2204" s="8"/>
      <c r="CW2204" s="152"/>
      <c r="CY2204" s="100"/>
      <c r="CZ2204" s="8" t="str">
        <f t="shared" si="354"/>
        <v>DNC</v>
      </c>
      <c r="DA2204" s="8" t="str">
        <f t="shared" si="355"/>
        <v>DNC</v>
      </c>
      <c r="DB2204" s="8" t="str">
        <f t="shared" si="356"/>
        <v>DNC</v>
      </c>
      <c r="DC2204" s="8" t="str">
        <f t="shared" si="357"/>
        <v>DNC</v>
      </c>
      <c r="DD2204" s="8">
        <v>1</v>
      </c>
      <c r="DE2204" s="8" t="s">
        <v>1071</v>
      </c>
      <c r="DF2204" s="8" t="s">
        <v>45</v>
      </c>
      <c r="DG2204" s="8"/>
      <c r="DH2204" s="8"/>
      <c r="DI2204" s="8"/>
      <c r="DJ2204" s="8"/>
      <c r="DK2204" s="8"/>
      <c r="DL2204" s="8"/>
      <c r="DM2204" s="8"/>
      <c r="DN2204" s="8"/>
      <c r="DO2204" s="8"/>
      <c r="DP2204" s="100"/>
      <c r="DQ2204" s="8"/>
      <c r="DR2204" s="8"/>
      <c r="DS2204" s="8"/>
      <c r="DT2204" s="8"/>
    </row>
    <row r="2205" spans="1:124">
      <c r="A2205" s="115"/>
      <c r="B2205" s="89">
        <v>2202</v>
      </c>
      <c r="C2205" s="8"/>
      <c r="D2205" s="8"/>
      <c r="E2205" s="8" t="s">
        <v>1071</v>
      </c>
      <c r="F2205" s="8" t="s">
        <v>7001</v>
      </c>
      <c r="G2205" s="8"/>
      <c r="H2205" s="8"/>
      <c r="I2205" s="8"/>
      <c r="J2205" s="8"/>
      <c r="K2205" s="8"/>
      <c r="L2205" s="8"/>
      <c r="M2205" s="8"/>
      <c r="N2205" s="8"/>
      <c r="O2205" s="8"/>
      <c r="P2205" s="8" t="s">
        <v>4843</v>
      </c>
      <c r="Q2205" s="158" t="s">
        <v>7130</v>
      </c>
      <c r="R2205" s="8"/>
      <c r="S2205" s="8"/>
      <c r="T2205" s="8"/>
      <c r="U2205" s="8"/>
      <c r="V2205" s="8"/>
      <c r="W2205" s="8"/>
      <c r="X2205" s="8"/>
      <c r="Y2205" s="8"/>
      <c r="Z2205" s="8"/>
      <c r="AA2205" s="8"/>
      <c r="AB2205" s="8"/>
      <c r="AC2205" s="8" t="str">
        <f t="shared" si="349"/>
        <v>NO</v>
      </c>
      <c r="AD2205" s="8" t="str">
        <f t="shared" si="350"/>
        <v>DNC,,,,,,,,,,,,,</v>
      </c>
      <c r="AE2205" s="8"/>
      <c r="AF2205" s="8"/>
      <c r="AG2205" s="115"/>
      <c r="AH2205" s="8" t="s">
        <v>4845</v>
      </c>
      <c r="AI2205" s="8" t="s">
        <v>4845</v>
      </c>
      <c r="AJ2205" s="115"/>
      <c r="AK2205" s="115"/>
      <c r="AL2205" s="115"/>
      <c r="AM2205" s="115"/>
      <c r="AN2205" s="115"/>
      <c r="AO2205" s="115"/>
      <c r="AP2205" s="115"/>
      <c r="AQ2205" s="115"/>
      <c r="AR2205" s="115"/>
      <c r="AS2205" s="115"/>
      <c r="AT2205" s="115"/>
      <c r="AU2205" s="115"/>
      <c r="AV2205" s="115"/>
      <c r="AW2205" s="115"/>
      <c r="AX2205" s="115"/>
      <c r="AY2205" s="115"/>
      <c r="AZ2205" s="115"/>
      <c r="BA2205" s="115"/>
      <c r="BB2205" s="115"/>
      <c r="BC2205" s="115"/>
      <c r="BD2205" s="115"/>
      <c r="BE2205" s="115"/>
      <c r="BF2205" s="115"/>
      <c r="BG2205" s="115"/>
      <c r="BH2205" s="115"/>
      <c r="BI2205" s="115"/>
      <c r="BJ2205" s="115"/>
      <c r="BK2205" s="115"/>
      <c r="BL2205" s="115"/>
      <c r="BM2205" s="115"/>
      <c r="BN2205" s="115"/>
      <c r="BO2205" s="8"/>
      <c r="BP2205" s="8"/>
      <c r="BQ2205" s="8"/>
      <c r="BR2205" s="8"/>
      <c r="BS2205" s="8"/>
      <c r="BT2205" s="8"/>
      <c r="BU2205" s="8"/>
      <c r="BV2205" s="8"/>
      <c r="BW2205" s="8"/>
      <c r="BX2205" s="8"/>
      <c r="BY2205" s="8"/>
      <c r="BZ2205" s="8"/>
      <c r="CA2205" s="8"/>
      <c r="CB2205" s="8"/>
      <c r="CC2205" s="8"/>
      <c r="CD2205" s="100"/>
      <c r="CE2205" s="8" t="str">
        <f t="shared" si="348"/>
        <v>DNC</v>
      </c>
      <c r="CF2205" s="8" t="str">
        <f t="shared" si="351"/>
        <v>DNC</v>
      </c>
      <c r="CG2205" s="8" t="str">
        <f t="shared" si="352"/>
        <v>DNC</v>
      </c>
      <c r="CH2205" s="8" t="str">
        <f t="shared" si="353"/>
        <v>DNC</v>
      </c>
      <c r="CI2205" s="8">
        <v>1</v>
      </c>
      <c r="CJ2205" s="8" t="s">
        <v>1071</v>
      </c>
      <c r="CK2205" s="8" t="s">
        <v>45</v>
      </c>
      <c r="CL2205" s="8"/>
      <c r="CM2205" s="8"/>
      <c r="CN2205" s="8"/>
      <c r="CO2205" s="8"/>
      <c r="CP2205" s="8"/>
      <c r="CQ2205" s="8"/>
      <c r="CR2205" s="8"/>
      <c r="CS2205" s="8"/>
      <c r="CT2205" s="8"/>
      <c r="CU2205" s="100"/>
      <c r="CV2205" s="8"/>
      <c r="CW2205" s="152"/>
      <c r="CY2205" s="100"/>
      <c r="CZ2205" s="8" t="str">
        <f t="shared" si="354"/>
        <v>DNC</v>
      </c>
      <c r="DA2205" s="8" t="str">
        <f t="shared" si="355"/>
        <v>DNC</v>
      </c>
      <c r="DB2205" s="8" t="str">
        <f t="shared" si="356"/>
        <v>DNC</v>
      </c>
      <c r="DC2205" s="8" t="str">
        <f t="shared" si="357"/>
        <v>DNC</v>
      </c>
      <c r="DD2205" s="8">
        <v>1</v>
      </c>
      <c r="DE2205" s="8" t="s">
        <v>1071</v>
      </c>
      <c r="DF2205" s="8" t="s">
        <v>45</v>
      </c>
      <c r="DG2205" s="8"/>
      <c r="DH2205" s="8"/>
      <c r="DI2205" s="8"/>
      <c r="DJ2205" s="8"/>
      <c r="DK2205" s="8"/>
      <c r="DL2205" s="8"/>
      <c r="DM2205" s="8"/>
      <c r="DN2205" s="8"/>
      <c r="DO2205" s="8"/>
      <c r="DP2205" s="100"/>
      <c r="DQ2205" s="8"/>
      <c r="DR2205" s="8"/>
      <c r="DS2205" s="8"/>
      <c r="DT2205" s="8"/>
    </row>
    <row r="2206" spans="1:124">
      <c r="A2206" s="115"/>
      <c r="B2206" s="89">
        <v>2203</v>
      </c>
      <c r="C2206" s="8"/>
      <c r="D2206" s="8"/>
      <c r="E2206" s="8" t="s">
        <v>1071</v>
      </c>
      <c r="F2206" s="8" t="s">
        <v>5642</v>
      </c>
      <c r="G2206" s="8"/>
      <c r="H2206" s="8"/>
      <c r="I2206" s="8"/>
      <c r="J2206" s="8"/>
      <c r="K2206" s="8"/>
      <c r="L2206" s="8"/>
      <c r="M2206" s="8"/>
      <c r="N2206" s="8"/>
      <c r="O2206" s="8"/>
      <c r="P2206" s="8" t="s">
        <v>4843</v>
      </c>
      <c r="Q2206" s="158" t="s">
        <v>7130</v>
      </c>
      <c r="R2206" s="8"/>
      <c r="S2206" s="8"/>
      <c r="T2206" s="8"/>
      <c r="U2206" s="8"/>
      <c r="V2206" s="8"/>
      <c r="W2206" s="8"/>
      <c r="X2206" s="8"/>
      <c r="Y2206" s="8"/>
      <c r="Z2206" s="8"/>
      <c r="AA2206" s="8"/>
      <c r="AB2206" s="8"/>
      <c r="AC2206" s="8" t="str">
        <f t="shared" si="349"/>
        <v>NO</v>
      </c>
      <c r="AD2206" s="8" t="str">
        <f t="shared" si="350"/>
        <v>DNC,,,,,,,,,,,,,</v>
      </c>
      <c r="AE2206" s="8"/>
      <c r="AF2206" s="8"/>
      <c r="AG2206" s="115"/>
      <c r="AH2206" s="8" t="s">
        <v>4845</v>
      </c>
      <c r="AI2206" s="8" t="s">
        <v>4845</v>
      </c>
      <c r="AJ2206" s="115"/>
      <c r="AK2206" s="115"/>
      <c r="AL2206" s="115"/>
      <c r="AM2206" s="115"/>
      <c r="AN2206" s="115"/>
      <c r="AO2206" s="115"/>
      <c r="AP2206" s="115"/>
      <c r="AQ2206" s="115"/>
      <c r="AR2206" s="115"/>
      <c r="AS2206" s="115"/>
      <c r="AT2206" s="115"/>
      <c r="AU2206" s="115"/>
      <c r="AV2206" s="115"/>
      <c r="AW2206" s="115"/>
      <c r="AX2206" s="115"/>
      <c r="AY2206" s="115"/>
      <c r="AZ2206" s="115"/>
      <c r="BA2206" s="115"/>
      <c r="BB2206" s="115"/>
      <c r="BC2206" s="115"/>
      <c r="BD2206" s="115"/>
      <c r="BE2206" s="115"/>
      <c r="BF2206" s="115"/>
      <c r="BG2206" s="115"/>
      <c r="BH2206" s="115"/>
      <c r="BI2206" s="115"/>
      <c r="BJ2206" s="115"/>
      <c r="BK2206" s="115"/>
      <c r="BL2206" s="115"/>
      <c r="BM2206" s="115"/>
      <c r="BN2206" s="115"/>
      <c r="BO2206" s="8"/>
      <c r="BP2206" s="8"/>
      <c r="BQ2206" s="8"/>
      <c r="BR2206" s="8"/>
      <c r="BS2206" s="8"/>
      <c r="BT2206" s="8"/>
      <c r="BU2206" s="8"/>
      <c r="BV2206" s="8"/>
      <c r="BW2206" s="8"/>
      <c r="BX2206" s="8"/>
      <c r="BY2206" s="8"/>
      <c r="BZ2206" s="8"/>
      <c r="CA2206" s="8"/>
      <c r="CB2206" s="8"/>
      <c r="CC2206" s="8"/>
      <c r="CD2206" s="100"/>
      <c r="CE2206" s="8" t="str">
        <f t="shared" si="348"/>
        <v>DNC</v>
      </c>
      <c r="CF2206" s="8" t="str">
        <f t="shared" si="351"/>
        <v>DNC</v>
      </c>
      <c r="CG2206" s="8" t="str">
        <f t="shared" si="352"/>
        <v>DNC</v>
      </c>
      <c r="CH2206" s="8" t="str">
        <f t="shared" si="353"/>
        <v>DNC</v>
      </c>
      <c r="CI2206" s="8">
        <v>1</v>
      </c>
      <c r="CJ2206" s="8" t="s">
        <v>1071</v>
      </c>
      <c r="CK2206" s="8" t="s">
        <v>45</v>
      </c>
      <c r="CL2206" s="8"/>
      <c r="CM2206" s="8"/>
      <c r="CN2206" s="8"/>
      <c r="CO2206" s="8"/>
      <c r="CP2206" s="8"/>
      <c r="CQ2206" s="8"/>
      <c r="CR2206" s="8"/>
      <c r="CS2206" s="8"/>
      <c r="CT2206" s="8"/>
      <c r="CU2206" s="100"/>
      <c r="CV2206" s="8"/>
      <c r="CW2206" s="152"/>
      <c r="CY2206" s="100"/>
      <c r="CZ2206" s="8" t="str">
        <f t="shared" si="354"/>
        <v>DNC</v>
      </c>
      <c r="DA2206" s="8" t="str">
        <f t="shared" si="355"/>
        <v>DNC</v>
      </c>
      <c r="DB2206" s="8" t="str">
        <f t="shared" si="356"/>
        <v>DNC</v>
      </c>
      <c r="DC2206" s="8" t="str">
        <f t="shared" si="357"/>
        <v>DNC</v>
      </c>
      <c r="DD2206" s="8">
        <v>1</v>
      </c>
      <c r="DE2206" s="8" t="s">
        <v>1071</v>
      </c>
      <c r="DF2206" s="8" t="s">
        <v>45</v>
      </c>
      <c r="DG2206" s="8"/>
      <c r="DH2206" s="8"/>
      <c r="DI2206" s="8"/>
      <c r="DJ2206" s="8"/>
      <c r="DK2206" s="8"/>
      <c r="DL2206" s="8"/>
      <c r="DM2206" s="8"/>
      <c r="DN2206" s="8"/>
      <c r="DO2206" s="8"/>
      <c r="DP2206" s="100"/>
      <c r="DQ2206" s="8"/>
      <c r="DR2206" s="8"/>
      <c r="DS2206" s="8"/>
      <c r="DT2206" s="8"/>
    </row>
    <row r="2207" spans="1:124">
      <c r="A2207" s="115"/>
      <c r="B2207" s="89">
        <v>2204</v>
      </c>
      <c r="C2207" s="8"/>
      <c r="D2207" s="8"/>
      <c r="E2207" s="8" t="s">
        <v>1071</v>
      </c>
      <c r="F2207" s="8" t="s">
        <v>7004</v>
      </c>
      <c r="G2207" s="8"/>
      <c r="H2207" s="8"/>
      <c r="I2207" s="8"/>
      <c r="J2207" s="8"/>
      <c r="K2207" s="8"/>
      <c r="L2207" s="8"/>
      <c r="M2207" s="8"/>
      <c r="N2207" s="8"/>
      <c r="O2207" s="8"/>
      <c r="P2207" s="8" t="s">
        <v>4843</v>
      </c>
      <c r="Q2207" s="158" t="s">
        <v>7130</v>
      </c>
      <c r="R2207" s="8"/>
      <c r="S2207" s="8"/>
      <c r="T2207" s="8"/>
      <c r="U2207" s="8"/>
      <c r="V2207" s="8"/>
      <c r="W2207" s="8"/>
      <c r="X2207" s="8"/>
      <c r="Y2207" s="8"/>
      <c r="Z2207" s="8"/>
      <c r="AA2207" s="8"/>
      <c r="AB2207" s="8"/>
      <c r="AC2207" s="8" t="str">
        <f t="shared" si="349"/>
        <v>NO</v>
      </c>
      <c r="AD2207" s="8" t="str">
        <f t="shared" si="350"/>
        <v>DNC,,,,,,,,,,,,,</v>
      </c>
      <c r="AE2207" s="8"/>
      <c r="AF2207" s="8"/>
      <c r="AG2207" s="115"/>
      <c r="AH2207" s="8" t="s">
        <v>4845</v>
      </c>
      <c r="AI2207" s="8" t="s">
        <v>4845</v>
      </c>
      <c r="AJ2207" s="115"/>
      <c r="AK2207" s="115"/>
      <c r="AL2207" s="115"/>
      <c r="AM2207" s="115"/>
      <c r="AN2207" s="115"/>
      <c r="AO2207" s="115"/>
      <c r="AP2207" s="115"/>
      <c r="AQ2207" s="115"/>
      <c r="AR2207" s="115"/>
      <c r="AS2207" s="115"/>
      <c r="AT2207" s="115"/>
      <c r="AU2207" s="115"/>
      <c r="AV2207" s="115"/>
      <c r="AW2207" s="115"/>
      <c r="AX2207" s="115"/>
      <c r="AY2207" s="115"/>
      <c r="AZ2207" s="115"/>
      <c r="BA2207" s="115"/>
      <c r="BB2207" s="115"/>
      <c r="BC2207" s="115"/>
      <c r="BD2207" s="115"/>
      <c r="BE2207" s="115"/>
      <c r="BF2207" s="115"/>
      <c r="BG2207" s="115"/>
      <c r="BH2207" s="115"/>
      <c r="BI2207" s="115"/>
      <c r="BJ2207" s="115"/>
      <c r="BK2207" s="115"/>
      <c r="BL2207" s="115"/>
      <c r="BM2207" s="115"/>
      <c r="BN2207" s="115"/>
      <c r="BO2207" s="8"/>
      <c r="BP2207" s="8"/>
      <c r="BQ2207" s="8"/>
      <c r="BR2207" s="8"/>
      <c r="BS2207" s="8"/>
      <c r="BT2207" s="8"/>
      <c r="BU2207" s="8"/>
      <c r="BV2207" s="8"/>
      <c r="BW2207" s="8"/>
      <c r="BX2207" s="8"/>
      <c r="BY2207" s="8"/>
      <c r="BZ2207" s="8"/>
      <c r="CA2207" s="8"/>
      <c r="CB2207" s="8"/>
      <c r="CC2207" s="8"/>
      <c r="CD2207" s="100"/>
      <c r="CE2207" s="8" t="str">
        <f t="shared" si="348"/>
        <v>DNC</v>
      </c>
      <c r="CF2207" s="8" t="str">
        <f t="shared" si="351"/>
        <v>DNC</v>
      </c>
      <c r="CG2207" s="8" t="str">
        <f t="shared" si="352"/>
        <v>DNC</v>
      </c>
      <c r="CH2207" s="8" t="str">
        <f t="shared" si="353"/>
        <v>DNC</v>
      </c>
      <c r="CI2207" s="8">
        <v>1</v>
      </c>
      <c r="CJ2207" s="8" t="s">
        <v>1071</v>
      </c>
      <c r="CK2207" s="8" t="s">
        <v>45</v>
      </c>
      <c r="CL2207" s="8"/>
      <c r="CM2207" s="8"/>
      <c r="CN2207" s="8"/>
      <c r="CO2207" s="8"/>
      <c r="CP2207" s="8"/>
      <c r="CQ2207" s="8"/>
      <c r="CR2207" s="8"/>
      <c r="CS2207" s="8"/>
      <c r="CT2207" s="8"/>
      <c r="CU2207" s="100"/>
      <c r="CV2207" s="8"/>
      <c r="CW2207" s="152"/>
      <c r="CY2207" s="100"/>
      <c r="CZ2207" s="8" t="str">
        <f t="shared" si="354"/>
        <v>DNC</v>
      </c>
      <c r="DA2207" s="8" t="str">
        <f t="shared" si="355"/>
        <v>DNC</v>
      </c>
      <c r="DB2207" s="8" t="str">
        <f t="shared" si="356"/>
        <v>DNC</v>
      </c>
      <c r="DC2207" s="8" t="str">
        <f t="shared" si="357"/>
        <v>DNC</v>
      </c>
      <c r="DD2207" s="8">
        <v>1</v>
      </c>
      <c r="DE2207" s="8" t="s">
        <v>1071</v>
      </c>
      <c r="DF2207" s="8" t="s">
        <v>45</v>
      </c>
      <c r="DG2207" s="8"/>
      <c r="DH2207" s="8"/>
      <c r="DI2207" s="8"/>
      <c r="DJ2207" s="8"/>
      <c r="DK2207" s="8"/>
      <c r="DL2207" s="8"/>
      <c r="DM2207" s="8"/>
      <c r="DN2207" s="8"/>
      <c r="DO2207" s="8"/>
      <c r="DP2207" s="100"/>
      <c r="DQ2207" s="8"/>
      <c r="DR2207" s="8"/>
      <c r="DS2207" s="8"/>
      <c r="DT2207" s="8"/>
    </row>
    <row r="2208" spans="1:124">
      <c r="A2208" s="115"/>
      <c r="B2208" s="89">
        <v>2205</v>
      </c>
      <c r="C2208" s="8"/>
      <c r="D2208" s="8"/>
      <c r="E2208" s="8" t="s">
        <v>1071</v>
      </c>
      <c r="F2208" s="8" t="s">
        <v>5647</v>
      </c>
      <c r="G2208" s="8"/>
      <c r="H2208" s="8"/>
      <c r="I2208" s="8"/>
      <c r="J2208" s="8"/>
      <c r="K2208" s="8"/>
      <c r="L2208" s="8"/>
      <c r="M2208" s="8"/>
      <c r="N2208" s="8"/>
      <c r="O2208" s="8"/>
      <c r="P2208" s="8" t="s">
        <v>4843</v>
      </c>
      <c r="Q2208" s="158" t="s">
        <v>7130</v>
      </c>
      <c r="R2208" s="8"/>
      <c r="S2208" s="8"/>
      <c r="T2208" s="8"/>
      <c r="U2208" s="8"/>
      <c r="V2208" s="8"/>
      <c r="W2208" s="8"/>
      <c r="X2208" s="8"/>
      <c r="Y2208" s="8"/>
      <c r="Z2208" s="8"/>
      <c r="AA2208" s="8"/>
      <c r="AB2208" s="8"/>
      <c r="AC2208" s="8" t="str">
        <f t="shared" si="349"/>
        <v>NO</v>
      </c>
      <c r="AD2208" s="8" t="str">
        <f t="shared" si="350"/>
        <v>DNC,,,,,,,,,,,,,</v>
      </c>
      <c r="AE2208" s="8"/>
      <c r="AF2208" s="8"/>
      <c r="AG2208" s="115"/>
      <c r="AH2208" s="8" t="s">
        <v>4845</v>
      </c>
      <c r="AI2208" s="8" t="s">
        <v>4845</v>
      </c>
      <c r="AJ2208" s="115"/>
      <c r="AK2208" s="115"/>
      <c r="AL2208" s="115"/>
      <c r="AM2208" s="115"/>
      <c r="AN2208" s="115"/>
      <c r="AO2208" s="115"/>
      <c r="AP2208" s="115"/>
      <c r="AQ2208" s="115"/>
      <c r="AR2208" s="115"/>
      <c r="AS2208" s="115"/>
      <c r="AT2208" s="115"/>
      <c r="AU2208" s="115"/>
      <c r="AV2208" s="115"/>
      <c r="AW2208" s="115"/>
      <c r="AX2208" s="115"/>
      <c r="AY2208" s="115"/>
      <c r="AZ2208" s="115"/>
      <c r="BA2208" s="115"/>
      <c r="BB2208" s="115"/>
      <c r="BC2208" s="115"/>
      <c r="BD2208" s="115"/>
      <c r="BE2208" s="115"/>
      <c r="BF2208" s="115"/>
      <c r="BG2208" s="115"/>
      <c r="BH2208" s="115"/>
      <c r="BI2208" s="115"/>
      <c r="BJ2208" s="115"/>
      <c r="BK2208" s="115"/>
      <c r="BL2208" s="115"/>
      <c r="BM2208" s="115"/>
      <c r="BN2208" s="115"/>
      <c r="BO2208" s="8"/>
      <c r="BP2208" s="8"/>
      <c r="BQ2208" s="8"/>
      <c r="BR2208" s="8"/>
      <c r="BS2208" s="8"/>
      <c r="BT2208" s="8"/>
      <c r="BU2208" s="8"/>
      <c r="BV2208" s="8"/>
      <c r="BW2208" s="8"/>
      <c r="BX2208" s="8"/>
      <c r="BY2208" s="8"/>
      <c r="BZ2208" s="8"/>
      <c r="CA2208" s="8"/>
      <c r="CB2208" s="8"/>
      <c r="CC2208" s="8"/>
      <c r="CD2208" s="100"/>
      <c r="CE2208" s="8" t="str">
        <f t="shared" si="348"/>
        <v>DNC</v>
      </c>
      <c r="CF2208" s="8" t="str">
        <f t="shared" si="351"/>
        <v>DNC</v>
      </c>
      <c r="CG2208" s="8" t="str">
        <f t="shared" si="352"/>
        <v>DNC</v>
      </c>
      <c r="CH2208" s="8" t="str">
        <f t="shared" si="353"/>
        <v>DNC</v>
      </c>
      <c r="CI2208" s="8">
        <v>1</v>
      </c>
      <c r="CJ2208" s="8" t="s">
        <v>1071</v>
      </c>
      <c r="CK2208" s="8" t="s">
        <v>45</v>
      </c>
      <c r="CL2208" s="8"/>
      <c r="CM2208" s="8"/>
      <c r="CN2208" s="8"/>
      <c r="CO2208" s="8"/>
      <c r="CP2208" s="8"/>
      <c r="CQ2208" s="8"/>
      <c r="CR2208" s="8"/>
      <c r="CS2208" s="8"/>
      <c r="CT2208" s="8"/>
      <c r="CU2208" s="100"/>
      <c r="CV2208" s="8"/>
      <c r="CW2208" s="152"/>
      <c r="CY2208" s="100"/>
      <c r="CZ2208" s="8" t="str">
        <f t="shared" si="354"/>
        <v>DNC</v>
      </c>
      <c r="DA2208" s="8" t="str">
        <f t="shared" si="355"/>
        <v>DNC</v>
      </c>
      <c r="DB2208" s="8" t="str">
        <f t="shared" si="356"/>
        <v>DNC</v>
      </c>
      <c r="DC2208" s="8" t="str">
        <f t="shared" si="357"/>
        <v>DNC</v>
      </c>
      <c r="DD2208" s="8">
        <v>1</v>
      </c>
      <c r="DE2208" s="8" t="s">
        <v>1071</v>
      </c>
      <c r="DF2208" s="8" t="s">
        <v>45</v>
      </c>
      <c r="DG2208" s="8"/>
      <c r="DH2208" s="8"/>
      <c r="DI2208" s="8"/>
      <c r="DJ2208" s="8"/>
      <c r="DK2208" s="8"/>
      <c r="DL2208" s="8"/>
      <c r="DM2208" s="8"/>
      <c r="DN2208" s="8"/>
      <c r="DO2208" s="8"/>
      <c r="DP2208" s="100"/>
      <c r="DQ2208" s="8"/>
      <c r="DR2208" s="8"/>
      <c r="DS2208" s="8"/>
      <c r="DT2208" s="8"/>
    </row>
    <row r="2209" spans="1:124">
      <c r="A2209" s="115"/>
      <c r="B2209" s="89">
        <v>2206</v>
      </c>
      <c r="C2209" s="8"/>
      <c r="D2209" s="8"/>
      <c r="E2209" s="8" t="s">
        <v>1071</v>
      </c>
      <c r="F2209" s="8" t="s">
        <v>7008</v>
      </c>
      <c r="G2209" s="8"/>
      <c r="H2209" s="8"/>
      <c r="I2209" s="8"/>
      <c r="J2209" s="8"/>
      <c r="K2209" s="8"/>
      <c r="L2209" s="8"/>
      <c r="M2209" s="8"/>
      <c r="N2209" s="8"/>
      <c r="O2209" s="8"/>
      <c r="P2209" s="8" t="s">
        <v>4843</v>
      </c>
      <c r="Q2209" s="158" t="s">
        <v>7130</v>
      </c>
      <c r="R2209" s="8"/>
      <c r="S2209" s="8"/>
      <c r="T2209" s="8"/>
      <c r="U2209" s="8"/>
      <c r="V2209" s="8"/>
      <c r="W2209" s="8"/>
      <c r="X2209" s="8"/>
      <c r="Y2209" s="8"/>
      <c r="Z2209" s="8"/>
      <c r="AA2209" s="8"/>
      <c r="AB2209" s="8"/>
      <c r="AC2209" s="8" t="str">
        <f t="shared" si="349"/>
        <v>NO</v>
      </c>
      <c r="AD2209" s="8" t="str">
        <f t="shared" si="350"/>
        <v>DNC,,,,,,,,,,,,,</v>
      </c>
      <c r="AE2209" s="8"/>
      <c r="AF2209" s="8"/>
      <c r="AG2209" s="115"/>
      <c r="AH2209" s="8" t="s">
        <v>4845</v>
      </c>
      <c r="AI2209" s="8" t="s">
        <v>4845</v>
      </c>
      <c r="AJ2209" s="115"/>
      <c r="AK2209" s="115"/>
      <c r="AL2209" s="115"/>
      <c r="AM2209" s="115"/>
      <c r="AN2209" s="115"/>
      <c r="AO2209" s="115"/>
      <c r="AP2209" s="115"/>
      <c r="AQ2209" s="115"/>
      <c r="AR2209" s="115"/>
      <c r="AS2209" s="115"/>
      <c r="AT2209" s="115"/>
      <c r="AU2209" s="115"/>
      <c r="AV2209" s="115"/>
      <c r="AW2209" s="115"/>
      <c r="AX2209" s="115"/>
      <c r="AY2209" s="115"/>
      <c r="AZ2209" s="115"/>
      <c r="BA2209" s="115"/>
      <c r="BB2209" s="115"/>
      <c r="BC2209" s="115"/>
      <c r="BD2209" s="115"/>
      <c r="BE2209" s="115"/>
      <c r="BF2209" s="115"/>
      <c r="BG2209" s="115"/>
      <c r="BH2209" s="115"/>
      <c r="BI2209" s="115"/>
      <c r="BJ2209" s="115"/>
      <c r="BK2209" s="115"/>
      <c r="BL2209" s="115"/>
      <c r="BM2209" s="115"/>
      <c r="BN2209" s="115"/>
      <c r="BO2209" s="8"/>
      <c r="BP2209" s="8"/>
      <c r="BQ2209" s="8"/>
      <c r="BR2209" s="8"/>
      <c r="BS2209" s="8"/>
      <c r="BT2209" s="8"/>
      <c r="BU2209" s="8"/>
      <c r="BV2209" s="8"/>
      <c r="BW2209" s="8"/>
      <c r="BX2209" s="8"/>
      <c r="BY2209" s="8"/>
      <c r="BZ2209" s="8"/>
      <c r="CA2209" s="8"/>
      <c r="CB2209" s="8"/>
      <c r="CC2209" s="8"/>
      <c r="CD2209" s="100"/>
      <c r="CE2209" s="8" t="str">
        <f t="shared" si="348"/>
        <v>DNC</v>
      </c>
      <c r="CF2209" s="8" t="str">
        <f t="shared" si="351"/>
        <v>DNC</v>
      </c>
      <c r="CG2209" s="8" t="str">
        <f t="shared" si="352"/>
        <v>DNC</v>
      </c>
      <c r="CH2209" s="8" t="str">
        <f t="shared" si="353"/>
        <v>DNC</v>
      </c>
      <c r="CI2209" s="8">
        <v>1</v>
      </c>
      <c r="CJ2209" s="8" t="s">
        <v>1071</v>
      </c>
      <c r="CK2209" s="8" t="s">
        <v>45</v>
      </c>
      <c r="CL2209" s="8"/>
      <c r="CM2209" s="8"/>
      <c r="CN2209" s="8"/>
      <c r="CO2209" s="8"/>
      <c r="CP2209" s="8"/>
      <c r="CQ2209" s="8"/>
      <c r="CR2209" s="8"/>
      <c r="CS2209" s="8"/>
      <c r="CT2209" s="8"/>
      <c r="CU2209" s="100"/>
      <c r="CV2209" s="8"/>
      <c r="CW2209" s="152"/>
      <c r="CY2209" s="100"/>
      <c r="CZ2209" s="8" t="str">
        <f t="shared" si="354"/>
        <v>DNC</v>
      </c>
      <c r="DA2209" s="8" t="str">
        <f t="shared" si="355"/>
        <v>DNC</v>
      </c>
      <c r="DB2209" s="8" t="str">
        <f t="shared" si="356"/>
        <v>DNC</v>
      </c>
      <c r="DC2209" s="8" t="str">
        <f t="shared" si="357"/>
        <v>DNC</v>
      </c>
      <c r="DD2209" s="8">
        <v>1</v>
      </c>
      <c r="DE2209" s="8" t="s">
        <v>1071</v>
      </c>
      <c r="DF2209" s="8" t="s">
        <v>45</v>
      </c>
      <c r="DG2209" s="8"/>
      <c r="DH2209" s="8"/>
      <c r="DI2209" s="8"/>
      <c r="DJ2209" s="8"/>
      <c r="DK2209" s="8"/>
      <c r="DL2209" s="8"/>
      <c r="DM2209" s="8"/>
      <c r="DN2209" s="8"/>
      <c r="DO2209" s="8"/>
      <c r="DP2209" s="100"/>
      <c r="DQ2209" s="8"/>
      <c r="DR2209" s="8"/>
      <c r="DS2209" s="8"/>
      <c r="DT2209" s="8"/>
    </row>
    <row r="2210" spans="1:124">
      <c r="A2210" s="115"/>
      <c r="B2210" s="89">
        <v>2207</v>
      </c>
      <c r="C2210" s="8"/>
      <c r="D2210" s="8"/>
      <c r="E2210" s="8" t="s">
        <v>1071</v>
      </c>
      <c r="F2210" s="8" t="s">
        <v>6889</v>
      </c>
      <c r="G2210" s="8"/>
      <c r="H2210" s="8"/>
      <c r="I2210" s="8"/>
      <c r="J2210" s="8"/>
      <c r="K2210" s="8"/>
      <c r="L2210" s="8"/>
      <c r="M2210" s="8"/>
      <c r="N2210" s="8"/>
      <c r="O2210" s="8"/>
      <c r="P2210" s="8" t="s">
        <v>4843</v>
      </c>
      <c r="Q2210" s="158" t="s">
        <v>7130</v>
      </c>
      <c r="R2210" s="8"/>
      <c r="S2210" s="8"/>
      <c r="T2210" s="8"/>
      <c r="U2210" s="8"/>
      <c r="V2210" s="8"/>
      <c r="W2210" s="8"/>
      <c r="X2210" s="8"/>
      <c r="Y2210" s="8"/>
      <c r="Z2210" s="8"/>
      <c r="AA2210" s="8"/>
      <c r="AB2210" s="8"/>
      <c r="AC2210" s="8" t="str">
        <f t="shared" si="349"/>
        <v>NO</v>
      </c>
      <c r="AD2210" s="8" t="str">
        <f t="shared" si="350"/>
        <v>DNC,,,,,,,,,,,,,</v>
      </c>
      <c r="AE2210" s="8"/>
      <c r="AF2210" s="8"/>
      <c r="AG2210" s="115"/>
      <c r="AH2210" s="8" t="s">
        <v>4845</v>
      </c>
      <c r="AI2210" s="8" t="s">
        <v>4845</v>
      </c>
      <c r="AJ2210" s="115"/>
      <c r="AK2210" s="115"/>
      <c r="AL2210" s="115"/>
      <c r="AM2210" s="115"/>
      <c r="AN2210" s="115"/>
      <c r="AO2210" s="115"/>
      <c r="AP2210" s="115"/>
      <c r="AQ2210" s="115"/>
      <c r="AR2210" s="115"/>
      <c r="AS2210" s="115"/>
      <c r="AT2210" s="115"/>
      <c r="AU2210" s="115"/>
      <c r="AV2210" s="115"/>
      <c r="AW2210" s="115"/>
      <c r="AX2210" s="115"/>
      <c r="AY2210" s="115"/>
      <c r="AZ2210" s="115"/>
      <c r="BA2210" s="115"/>
      <c r="BB2210" s="115"/>
      <c r="BC2210" s="115"/>
      <c r="BD2210" s="115"/>
      <c r="BE2210" s="115"/>
      <c r="BF2210" s="115"/>
      <c r="BG2210" s="115"/>
      <c r="BH2210" s="115"/>
      <c r="BI2210" s="115"/>
      <c r="BJ2210" s="115"/>
      <c r="BK2210" s="115"/>
      <c r="BL2210" s="115"/>
      <c r="BM2210" s="115"/>
      <c r="BN2210" s="115"/>
      <c r="BO2210" s="8"/>
      <c r="BP2210" s="8"/>
      <c r="BQ2210" s="8"/>
      <c r="BR2210" s="8"/>
      <c r="BS2210" s="8"/>
      <c r="BT2210" s="8"/>
      <c r="BU2210" s="8"/>
      <c r="BV2210" s="8"/>
      <c r="BW2210" s="8"/>
      <c r="BX2210" s="8"/>
      <c r="BY2210" s="8"/>
      <c r="BZ2210" s="8"/>
      <c r="CA2210" s="8"/>
      <c r="CB2210" s="8"/>
      <c r="CC2210" s="8"/>
      <c r="CD2210" s="100"/>
      <c r="CE2210" s="8" t="str">
        <f t="shared" si="348"/>
        <v>DNC</v>
      </c>
      <c r="CF2210" s="8" t="str">
        <f t="shared" si="351"/>
        <v>DNC</v>
      </c>
      <c r="CG2210" s="8" t="str">
        <f t="shared" si="352"/>
        <v>DNC</v>
      </c>
      <c r="CH2210" s="8" t="str">
        <f t="shared" si="353"/>
        <v>DNC</v>
      </c>
      <c r="CI2210" s="8">
        <v>1</v>
      </c>
      <c r="CJ2210" s="8" t="s">
        <v>1071</v>
      </c>
      <c r="CK2210" s="8" t="s">
        <v>45</v>
      </c>
      <c r="CL2210" s="8"/>
      <c r="CM2210" s="8"/>
      <c r="CN2210" s="8"/>
      <c r="CO2210" s="8"/>
      <c r="CP2210" s="8"/>
      <c r="CQ2210" s="8"/>
      <c r="CR2210" s="8"/>
      <c r="CS2210" s="8"/>
      <c r="CT2210" s="8"/>
      <c r="CU2210" s="100"/>
      <c r="CV2210" s="8"/>
      <c r="CW2210" s="152"/>
      <c r="CY2210" s="100"/>
      <c r="CZ2210" s="8" t="str">
        <f t="shared" si="354"/>
        <v>DNC</v>
      </c>
      <c r="DA2210" s="8" t="str">
        <f t="shared" si="355"/>
        <v>DNC</v>
      </c>
      <c r="DB2210" s="8" t="str">
        <f t="shared" si="356"/>
        <v>DNC</v>
      </c>
      <c r="DC2210" s="8" t="str">
        <f t="shared" si="357"/>
        <v>DNC</v>
      </c>
      <c r="DD2210" s="8">
        <v>1</v>
      </c>
      <c r="DE2210" s="8" t="s">
        <v>1071</v>
      </c>
      <c r="DF2210" s="8" t="s">
        <v>45</v>
      </c>
      <c r="DG2210" s="8"/>
      <c r="DH2210" s="8"/>
      <c r="DI2210" s="8"/>
      <c r="DJ2210" s="8"/>
      <c r="DK2210" s="8"/>
      <c r="DL2210" s="8"/>
      <c r="DM2210" s="8"/>
      <c r="DN2210" s="8"/>
      <c r="DO2210" s="8"/>
      <c r="DP2210" s="100"/>
      <c r="DQ2210" s="8"/>
      <c r="DR2210" s="8"/>
      <c r="DS2210" s="8"/>
      <c r="DT2210" s="8"/>
    </row>
    <row r="2211" spans="1:124">
      <c r="A2211" s="115"/>
      <c r="B2211" s="89">
        <v>2208</v>
      </c>
      <c r="C2211" s="8"/>
      <c r="D2211" s="8"/>
      <c r="E2211" s="8" t="s">
        <v>1071</v>
      </c>
      <c r="F2211" s="8" t="s">
        <v>7011</v>
      </c>
      <c r="G2211" s="8"/>
      <c r="H2211" s="8"/>
      <c r="I2211" s="8"/>
      <c r="J2211" s="8"/>
      <c r="K2211" s="8"/>
      <c r="L2211" s="8"/>
      <c r="M2211" s="8"/>
      <c r="N2211" s="8"/>
      <c r="O2211" s="8"/>
      <c r="P2211" s="8" t="s">
        <v>4843</v>
      </c>
      <c r="Q2211" s="158" t="s">
        <v>7130</v>
      </c>
      <c r="R2211" s="8"/>
      <c r="S2211" s="8"/>
      <c r="T2211" s="8"/>
      <c r="U2211" s="8"/>
      <c r="V2211" s="8"/>
      <c r="W2211" s="8"/>
      <c r="X2211" s="8"/>
      <c r="Y2211" s="8"/>
      <c r="Z2211" s="8"/>
      <c r="AA2211" s="8"/>
      <c r="AB2211" s="8"/>
      <c r="AC2211" s="8" t="str">
        <f t="shared" si="349"/>
        <v>NO</v>
      </c>
      <c r="AD2211" s="8" t="str">
        <f t="shared" si="350"/>
        <v>DNC,,,,,,,,,,,,,</v>
      </c>
      <c r="AE2211" s="8"/>
      <c r="AF2211" s="8"/>
      <c r="AG2211" s="115"/>
      <c r="AH2211" s="8" t="s">
        <v>4845</v>
      </c>
      <c r="AI2211" s="8" t="s">
        <v>4845</v>
      </c>
      <c r="AJ2211" s="115"/>
      <c r="AK2211" s="115"/>
      <c r="AL2211" s="115"/>
      <c r="AM2211" s="115"/>
      <c r="AN2211" s="115"/>
      <c r="AO2211" s="115"/>
      <c r="AP2211" s="115"/>
      <c r="AQ2211" s="115"/>
      <c r="AR2211" s="115"/>
      <c r="AS2211" s="115"/>
      <c r="AT2211" s="115"/>
      <c r="AU2211" s="115"/>
      <c r="AV2211" s="115"/>
      <c r="AW2211" s="115"/>
      <c r="AX2211" s="115"/>
      <c r="AY2211" s="115"/>
      <c r="AZ2211" s="115"/>
      <c r="BA2211" s="115"/>
      <c r="BB2211" s="115"/>
      <c r="BC2211" s="115"/>
      <c r="BD2211" s="115"/>
      <c r="BE2211" s="115"/>
      <c r="BF2211" s="115"/>
      <c r="BG2211" s="115"/>
      <c r="BH2211" s="115"/>
      <c r="BI2211" s="115"/>
      <c r="BJ2211" s="115"/>
      <c r="BK2211" s="115"/>
      <c r="BL2211" s="115"/>
      <c r="BM2211" s="115"/>
      <c r="BN2211" s="115"/>
      <c r="BO2211" s="8"/>
      <c r="BP2211" s="8"/>
      <c r="BQ2211" s="8"/>
      <c r="BR2211" s="8"/>
      <c r="BS2211" s="8"/>
      <c r="BT2211" s="8"/>
      <c r="BU2211" s="8"/>
      <c r="BV2211" s="8"/>
      <c r="BW2211" s="8"/>
      <c r="BX2211" s="8"/>
      <c r="BY2211" s="8"/>
      <c r="BZ2211" s="8"/>
      <c r="CA2211" s="8"/>
      <c r="CB2211" s="8"/>
      <c r="CC2211" s="8"/>
      <c r="CD2211" s="100"/>
      <c r="CE2211" s="8" t="str">
        <f t="shared" si="348"/>
        <v>DNC</v>
      </c>
      <c r="CF2211" s="8" t="str">
        <f t="shared" si="351"/>
        <v>DNC</v>
      </c>
      <c r="CG2211" s="8" t="str">
        <f t="shared" si="352"/>
        <v>DNC</v>
      </c>
      <c r="CH2211" s="8" t="str">
        <f t="shared" si="353"/>
        <v>DNC</v>
      </c>
      <c r="CI2211" s="8">
        <v>1</v>
      </c>
      <c r="CJ2211" s="8" t="s">
        <v>1071</v>
      </c>
      <c r="CK2211" s="8" t="s">
        <v>45</v>
      </c>
      <c r="CL2211" s="8"/>
      <c r="CM2211" s="8"/>
      <c r="CN2211" s="8"/>
      <c r="CO2211" s="8"/>
      <c r="CP2211" s="8"/>
      <c r="CQ2211" s="8"/>
      <c r="CR2211" s="8"/>
      <c r="CS2211" s="8"/>
      <c r="CT2211" s="8"/>
      <c r="CU2211" s="100"/>
      <c r="CV2211" s="8"/>
      <c r="CW2211" s="152"/>
      <c r="CY2211" s="100"/>
      <c r="CZ2211" s="8" t="str">
        <f t="shared" si="354"/>
        <v>DNC</v>
      </c>
      <c r="DA2211" s="8" t="str">
        <f t="shared" si="355"/>
        <v>DNC</v>
      </c>
      <c r="DB2211" s="8" t="str">
        <f t="shared" si="356"/>
        <v>DNC</v>
      </c>
      <c r="DC2211" s="8" t="str">
        <f t="shared" si="357"/>
        <v>DNC</v>
      </c>
      <c r="DD2211" s="8">
        <v>1</v>
      </c>
      <c r="DE2211" s="8" t="s">
        <v>1071</v>
      </c>
      <c r="DF2211" s="8" t="s">
        <v>45</v>
      </c>
      <c r="DG2211" s="8"/>
      <c r="DH2211" s="8"/>
      <c r="DI2211" s="8"/>
      <c r="DJ2211" s="8"/>
      <c r="DK2211" s="8"/>
      <c r="DL2211" s="8"/>
      <c r="DM2211" s="8"/>
      <c r="DN2211" s="8"/>
      <c r="DO2211" s="8"/>
      <c r="DP2211" s="100"/>
      <c r="DQ2211" s="8"/>
      <c r="DR2211" s="8"/>
      <c r="DS2211" s="8"/>
      <c r="DT2211" s="8"/>
    </row>
    <row r="2212" spans="1:124">
      <c r="A2212" s="115"/>
      <c r="B2212" s="89">
        <v>2209</v>
      </c>
      <c r="C2212" s="8"/>
      <c r="D2212" s="8"/>
      <c r="E2212" s="8" t="s">
        <v>1071</v>
      </c>
      <c r="F2212" s="8" t="s">
        <v>6890</v>
      </c>
      <c r="G2212" s="8"/>
      <c r="H2212" s="8"/>
      <c r="I2212" s="8"/>
      <c r="J2212" s="8"/>
      <c r="K2212" s="8"/>
      <c r="L2212" s="8"/>
      <c r="M2212" s="8"/>
      <c r="N2212" s="8"/>
      <c r="O2212" s="8"/>
      <c r="P2212" s="8" t="s">
        <v>4843</v>
      </c>
      <c r="Q2212" s="158" t="s">
        <v>7130</v>
      </c>
      <c r="R2212" s="8"/>
      <c r="S2212" s="8"/>
      <c r="T2212" s="8"/>
      <c r="U2212" s="8"/>
      <c r="V2212" s="8"/>
      <c r="W2212" s="8"/>
      <c r="X2212" s="8"/>
      <c r="Y2212" s="8"/>
      <c r="Z2212" s="8"/>
      <c r="AA2212" s="8"/>
      <c r="AB2212" s="8"/>
      <c r="AC2212" s="8" t="str">
        <f t="shared" si="349"/>
        <v>NO</v>
      </c>
      <c r="AD2212" s="8" t="str">
        <f t="shared" si="350"/>
        <v>DNC,,,,,,,,,,,,,</v>
      </c>
      <c r="AE2212" s="8"/>
      <c r="AF2212" s="8"/>
      <c r="AG2212" s="115"/>
      <c r="AH2212" s="8" t="s">
        <v>4845</v>
      </c>
      <c r="AI2212" s="8" t="s">
        <v>4845</v>
      </c>
      <c r="AJ2212" s="115"/>
      <c r="AK2212" s="115"/>
      <c r="AL2212" s="115"/>
      <c r="AM2212" s="115"/>
      <c r="AN2212" s="115"/>
      <c r="AO2212" s="115"/>
      <c r="AP2212" s="115"/>
      <c r="AQ2212" s="115"/>
      <c r="AR2212" s="115"/>
      <c r="AS2212" s="115"/>
      <c r="AT2212" s="115"/>
      <c r="AU2212" s="115"/>
      <c r="AV2212" s="115"/>
      <c r="AW2212" s="115"/>
      <c r="AX2212" s="115"/>
      <c r="AY2212" s="115"/>
      <c r="AZ2212" s="115"/>
      <c r="BA2212" s="115"/>
      <c r="BB2212" s="115"/>
      <c r="BC2212" s="115"/>
      <c r="BD2212" s="115"/>
      <c r="BE2212" s="115"/>
      <c r="BF2212" s="115"/>
      <c r="BG2212" s="115"/>
      <c r="BH2212" s="115"/>
      <c r="BI2212" s="115"/>
      <c r="BJ2212" s="115"/>
      <c r="BK2212" s="115"/>
      <c r="BL2212" s="115"/>
      <c r="BM2212" s="115"/>
      <c r="BN2212" s="115"/>
      <c r="BO2212" s="8"/>
      <c r="BP2212" s="8"/>
      <c r="BQ2212" s="8"/>
      <c r="BR2212" s="8"/>
      <c r="BS2212" s="8"/>
      <c r="BT2212" s="8"/>
      <c r="BU2212" s="8"/>
      <c r="BV2212" s="8"/>
      <c r="BW2212" s="8"/>
      <c r="BX2212" s="8"/>
      <c r="BY2212" s="8"/>
      <c r="BZ2212" s="8"/>
      <c r="CA2212" s="8"/>
      <c r="CB2212" s="8"/>
      <c r="CC2212" s="8"/>
      <c r="CD2212" s="100"/>
      <c r="CE2212" s="8" t="str">
        <f t="shared" si="348"/>
        <v>DNC</v>
      </c>
      <c r="CF2212" s="8" t="str">
        <f t="shared" si="351"/>
        <v>DNC</v>
      </c>
      <c r="CG2212" s="8" t="str">
        <f t="shared" si="352"/>
        <v>DNC</v>
      </c>
      <c r="CH2212" s="8" t="str">
        <f t="shared" si="353"/>
        <v>DNC</v>
      </c>
      <c r="CI2212" s="8">
        <v>1</v>
      </c>
      <c r="CJ2212" s="8" t="s">
        <v>1071</v>
      </c>
      <c r="CK2212" s="8" t="s">
        <v>45</v>
      </c>
      <c r="CL2212" s="8"/>
      <c r="CM2212" s="8"/>
      <c r="CN2212" s="8"/>
      <c r="CO2212" s="8"/>
      <c r="CP2212" s="8"/>
      <c r="CQ2212" s="8"/>
      <c r="CR2212" s="8"/>
      <c r="CS2212" s="8"/>
      <c r="CT2212" s="8"/>
      <c r="CU2212" s="100"/>
      <c r="CV2212" s="8"/>
      <c r="CW2212" s="152"/>
      <c r="CY2212" s="100"/>
      <c r="CZ2212" s="8" t="str">
        <f t="shared" si="354"/>
        <v>DNC</v>
      </c>
      <c r="DA2212" s="8" t="str">
        <f t="shared" si="355"/>
        <v>DNC</v>
      </c>
      <c r="DB2212" s="8" t="str">
        <f t="shared" si="356"/>
        <v>DNC</v>
      </c>
      <c r="DC2212" s="8" t="str">
        <f t="shared" si="357"/>
        <v>DNC</v>
      </c>
      <c r="DD2212" s="8">
        <v>1</v>
      </c>
      <c r="DE2212" s="8" t="s">
        <v>1071</v>
      </c>
      <c r="DF2212" s="8" t="s">
        <v>45</v>
      </c>
      <c r="DG2212" s="8"/>
      <c r="DH2212" s="8"/>
      <c r="DI2212" s="8"/>
      <c r="DJ2212" s="8"/>
      <c r="DK2212" s="8"/>
      <c r="DL2212" s="8"/>
      <c r="DM2212" s="8"/>
      <c r="DN2212" s="8"/>
      <c r="DO2212" s="8"/>
      <c r="DP2212" s="100"/>
      <c r="DQ2212" s="8"/>
      <c r="DR2212" s="8"/>
      <c r="DS2212" s="8"/>
      <c r="DT2212" s="8"/>
    </row>
    <row r="2213" spans="1:124">
      <c r="A2213" s="115"/>
      <c r="B2213" s="89">
        <v>2210</v>
      </c>
      <c r="C2213" s="8"/>
      <c r="D2213" s="8"/>
      <c r="E2213" s="8" t="s">
        <v>1071</v>
      </c>
      <c r="F2213" s="8" t="s">
        <v>7015</v>
      </c>
      <c r="G2213" s="8"/>
      <c r="H2213" s="8"/>
      <c r="I2213" s="8"/>
      <c r="J2213" s="8"/>
      <c r="K2213" s="8"/>
      <c r="L2213" s="8"/>
      <c r="M2213" s="8"/>
      <c r="N2213" s="8"/>
      <c r="O2213" s="8"/>
      <c r="P2213" s="8" t="s">
        <v>4843</v>
      </c>
      <c r="Q2213" s="158" t="s">
        <v>7130</v>
      </c>
      <c r="R2213" s="8"/>
      <c r="S2213" s="8"/>
      <c r="T2213" s="8"/>
      <c r="U2213" s="8"/>
      <c r="V2213" s="8"/>
      <c r="W2213" s="8"/>
      <c r="X2213" s="8"/>
      <c r="Y2213" s="8"/>
      <c r="Z2213" s="8"/>
      <c r="AA2213" s="8"/>
      <c r="AB2213" s="8"/>
      <c r="AC2213" s="8" t="str">
        <f t="shared" si="349"/>
        <v>NO</v>
      </c>
      <c r="AD2213" s="8" t="str">
        <f t="shared" si="350"/>
        <v>DNC,,,,,,,,,,,,,</v>
      </c>
      <c r="AE2213" s="8"/>
      <c r="AF2213" s="8"/>
      <c r="AG2213" s="115"/>
      <c r="AH2213" s="8" t="s">
        <v>4845</v>
      </c>
      <c r="AI2213" s="8" t="s">
        <v>4845</v>
      </c>
      <c r="AJ2213" s="115"/>
      <c r="AK2213" s="115"/>
      <c r="AL2213" s="115"/>
      <c r="AM2213" s="115"/>
      <c r="AN2213" s="115"/>
      <c r="AO2213" s="115"/>
      <c r="AP2213" s="115"/>
      <c r="AQ2213" s="115"/>
      <c r="AR2213" s="115"/>
      <c r="AS2213" s="115"/>
      <c r="AT2213" s="115"/>
      <c r="AU2213" s="115"/>
      <c r="AV2213" s="115"/>
      <c r="AW2213" s="115"/>
      <c r="AX2213" s="115"/>
      <c r="AY2213" s="115"/>
      <c r="AZ2213" s="115"/>
      <c r="BA2213" s="115"/>
      <c r="BB2213" s="115"/>
      <c r="BC2213" s="115"/>
      <c r="BD2213" s="115"/>
      <c r="BE2213" s="115"/>
      <c r="BF2213" s="115"/>
      <c r="BG2213" s="115"/>
      <c r="BH2213" s="115"/>
      <c r="BI2213" s="115"/>
      <c r="BJ2213" s="115"/>
      <c r="BK2213" s="115"/>
      <c r="BL2213" s="115"/>
      <c r="BM2213" s="115"/>
      <c r="BN2213" s="115"/>
      <c r="BO2213" s="8"/>
      <c r="BP2213" s="8"/>
      <c r="BQ2213" s="8"/>
      <c r="BR2213" s="8"/>
      <c r="BS2213" s="8"/>
      <c r="BT2213" s="8"/>
      <c r="BU2213" s="8"/>
      <c r="BV2213" s="8"/>
      <c r="BW2213" s="8"/>
      <c r="BX2213" s="8"/>
      <c r="BY2213" s="8"/>
      <c r="BZ2213" s="8"/>
      <c r="CA2213" s="8"/>
      <c r="CB2213" s="8"/>
      <c r="CC2213" s="8"/>
      <c r="CD2213" s="100"/>
      <c r="CE2213" s="8" t="str">
        <f t="shared" si="348"/>
        <v>DNC</v>
      </c>
      <c r="CF2213" s="8" t="str">
        <f t="shared" si="351"/>
        <v>DNC</v>
      </c>
      <c r="CG2213" s="8" t="str">
        <f t="shared" si="352"/>
        <v>DNC</v>
      </c>
      <c r="CH2213" s="8" t="str">
        <f t="shared" si="353"/>
        <v>DNC</v>
      </c>
      <c r="CI2213" s="8">
        <v>1</v>
      </c>
      <c r="CJ2213" s="8" t="s">
        <v>1071</v>
      </c>
      <c r="CK2213" s="8" t="s">
        <v>45</v>
      </c>
      <c r="CL2213" s="8"/>
      <c r="CM2213" s="8"/>
      <c r="CN2213" s="8"/>
      <c r="CO2213" s="8"/>
      <c r="CP2213" s="8"/>
      <c r="CQ2213" s="8"/>
      <c r="CR2213" s="8"/>
      <c r="CS2213" s="8"/>
      <c r="CT2213" s="8"/>
      <c r="CU2213" s="100"/>
      <c r="CV2213" s="8"/>
      <c r="CW2213" s="152"/>
      <c r="CY2213" s="100"/>
      <c r="CZ2213" s="8" t="str">
        <f t="shared" si="354"/>
        <v>DNC</v>
      </c>
      <c r="DA2213" s="8" t="str">
        <f t="shared" si="355"/>
        <v>DNC</v>
      </c>
      <c r="DB2213" s="8" t="str">
        <f t="shared" si="356"/>
        <v>DNC</v>
      </c>
      <c r="DC2213" s="8" t="str">
        <f t="shared" si="357"/>
        <v>DNC</v>
      </c>
      <c r="DD2213" s="8">
        <v>1</v>
      </c>
      <c r="DE2213" s="8" t="s">
        <v>1071</v>
      </c>
      <c r="DF2213" s="8" t="s">
        <v>45</v>
      </c>
      <c r="DG2213" s="8"/>
      <c r="DH2213" s="8"/>
      <c r="DI2213" s="8"/>
      <c r="DJ2213" s="8"/>
      <c r="DK2213" s="8"/>
      <c r="DL2213" s="8"/>
      <c r="DM2213" s="8"/>
      <c r="DN2213" s="8"/>
      <c r="DO2213" s="8"/>
      <c r="DP2213" s="100"/>
      <c r="DQ2213" s="8"/>
      <c r="DR2213" s="8"/>
      <c r="DS2213" s="8"/>
      <c r="DT2213" s="8"/>
    </row>
    <row r="2214" spans="1:124">
      <c r="A2214" s="115"/>
      <c r="B2214" s="89">
        <v>2211</v>
      </c>
      <c r="C2214" s="8"/>
      <c r="D2214" s="8"/>
      <c r="E2214" s="8" t="s">
        <v>1071</v>
      </c>
      <c r="F2214" s="8" t="s">
        <v>5704</v>
      </c>
      <c r="G2214" s="8"/>
      <c r="H2214" s="8"/>
      <c r="I2214" s="8"/>
      <c r="J2214" s="8"/>
      <c r="K2214" s="8"/>
      <c r="L2214" s="8"/>
      <c r="M2214" s="8"/>
      <c r="N2214" s="8"/>
      <c r="O2214" s="8"/>
      <c r="P2214" s="8" t="s">
        <v>4843</v>
      </c>
      <c r="Q2214" s="158" t="s">
        <v>7130</v>
      </c>
      <c r="R2214" s="8"/>
      <c r="S2214" s="8"/>
      <c r="T2214" s="8"/>
      <c r="U2214" s="8"/>
      <c r="V2214" s="8"/>
      <c r="W2214" s="8"/>
      <c r="X2214" s="8"/>
      <c r="Y2214" s="8"/>
      <c r="Z2214" s="8"/>
      <c r="AA2214" s="8"/>
      <c r="AB2214" s="8"/>
      <c r="AC2214" s="8" t="str">
        <f t="shared" si="349"/>
        <v>NO</v>
      </c>
      <c r="AD2214" s="8" t="str">
        <f t="shared" si="350"/>
        <v>DNC,,,,,,,,,,,,,</v>
      </c>
      <c r="AE2214" s="8"/>
      <c r="AF2214" s="8"/>
      <c r="AG2214" s="115"/>
      <c r="AH2214" s="8" t="s">
        <v>4845</v>
      </c>
      <c r="AI2214" s="8" t="s">
        <v>4845</v>
      </c>
      <c r="AJ2214" s="115"/>
      <c r="AK2214" s="115"/>
      <c r="AL2214" s="115"/>
      <c r="AM2214" s="115"/>
      <c r="AN2214" s="115"/>
      <c r="AO2214" s="115"/>
      <c r="AP2214" s="115"/>
      <c r="AQ2214" s="115"/>
      <c r="AR2214" s="115"/>
      <c r="AS2214" s="115"/>
      <c r="AT2214" s="115"/>
      <c r="AU2214" s="115"/>
      <c r="AV2214" s="115"/>
      <c r="AW2214" s="115"/>
      <c r="AX2214" s="115"/>
      <c r="AY2214" s="115"/>
      <c r="AZ2214" s="115"/>
      <c r="BA2214" s="115"/>
      <c r="BB2214" s="115"/>
      <c r="BC2214" s="115"/>
      <c r="BD2214" s="115"/>
      <c r="BE2214" s="115"/>
      <c r="BF2214" s="115"/>
      <c r="BG2214" s="115"/>
      <c r="BH2214" s="115"/>
      <c r="BI2214" s="115"/>
      <c r="BJ2214" s="115"/>
      <c r="BK2214" s="115"/>
      <c r="BL2214" s="115"/>
      <c r="BM2214" s="115"/>
      <c r="BN2214" s="115"/>
      <c r="BO2214" s="8"/>
      <c r="BP2214" s="8"/>
      <c r="BQ2214" s="8"/>
      <c r="BR2214" s="8"/>
      <c r="BS2214" s="8"/>
      <c r="BT2214" s="8"/>
      <c r="BU2214" s="8"/>
      <c r="BV2214" s="8"/>
      <c r="BW2214" s="8"/>
      <c r="BX2214" s="8"/>
      <c r="BY2214" s="8"/>
      <c r="BZ2214" s="8"/>
      <c r="CA2214" s="8"/>
      <c r="CB2214" s="8"/>
      <c r="CC2214" s="8"/>
      <c r="CD2214" s="100"/>
      <c r="CE2214" s="8" t="str">
        <f t="shared" si="348"/>
        <v>DNC</v>
      </c>
      <c r="CF2214" s="8" t="str">
        <f t="shared" si="351"/>
        <v>DNC</v>
      </c>
      <c r="CG2214" s="8" t="str">
        <f t="shared" si="352"/>
        <v>DNC</v>
      </c>
      <c r="CH2214" s="8" t="str">
        <f t="shared" si="353"/>
        <v>DNC</v>
      </c>
      <c r="CI2214" s="8">
        <v>1</v>
      </c>
      <c r="CJ2214" s="8" t="s">
        <v>1071</v>
      </c>
      <c r="CK2214" s="8" t="s">
        <v>45</v>
      </c>
      <c r="CL2214" s="8"/>
      <c r="CM2214" s="8"/>
      <c r="CN2214" s="8"/>
      <c r="CO2214" s="8"/>
      <c r="CP2214" s="8"/>
      <c r="CQ2214" s="8"/>
      <c r="CR2214" s="8"/>
      <c r="CS2214" s="8"/>
      <c r="CT2214" s="8"/>
      <c r="CU2214" s="100"/>
      <c r="CV2214" s="8"/>
      <c r="CW2214" s="152"/>
      <c r="CY2214" s="100"/>
      <c r="CZ2214" s="8" t="str">
        <f t="shared" si="354"/>
        <v>DNC</v>
      </c>
      <c r="DA2214" s="8" t="str">
        <f t="shared" si="355"/>
        <v>DNC</v>
      </c>
      <c r="DB2214" s="8" t="str">
        <f t="shared" si="356"/>
        <v>DNC</v>
      </c>
      <c r="DC2214" s="8" t="str">
        <f t="shared" si="357"/>
        <v>DNC</v>
      </c>
      <c r="DD2214" s="8">
        <v>1</v>
      </c>
      <c r="DE2214" s="8" t="s">
        <v>1071</v>
      </c>
      <c r="DF2214" s="8" t="s">
        <v>45</v>
      </c>
      <c r="DG2214" s="8"/>
      <c r="DH2214" s="8"/>
      <c r="DI2214" s="8"/>
      <c r="DJ2214" s="8"/>
      <c r="DK2214" s="8"/>
      <c r="DL2214" s="8"/>
      <c r="DM2214" s="8"/>
      <c r="DN2214" s="8"/>
      <c r="DO2214" s="8"/>
      <c r="DP2214" s="100"/>
      <c r="DQ2214" s="8"/>
      <c r="DR2214" s="8"/>
      <c r="DS2214" s="8"/>
      <c r="DT2214" s="8"/>
    </row>
    <row r="2215" spans="1:124">
      <c r="A2215" s="115"/>
      <c r="B2215" s="89">
        <v>2212</v>
      </c>
      <c r="C2215" s="8"/>
      <c r="D2215" s="8"/>
      <c r="E2215" s="8" t="s">
        <v>1071</v>
      </c>
      <c r="F2215" s="8" t="s">
        <v>7018</v>
      </c>
      <c r="G2215" s="8"/>
      <c r="H2215" s="8"/>
      <c r="I2215" s="8"/>
      <c r="J2215" s="8"/>
      <c r="K2215" s="8"/>
      <c r="L2215" s="8"/>
      <c r="M2215" s="8"/>
      <c r="N2215" s="8"/>
      <c r="O2215" s="8"/>
      <c r="P2215" s="8" t="s">
        <v>4843</v>
      </c>
      <c r="Q2215" s="158" t="s">
        <v>7130</v>
      </c>
      <c r="R2215" s="8"/>
      <c r="S2215" s="8"/>
      <c r="T2215" s="8"/>
      <c r="U2215" s="8"/>
      <c r="V2215" s="8"/>
      <c r="W2215" s="8"/>
      <c r="X2215" s="8"/>
      <c r="Y2215" s="8"/>
      <c r="Z2215" s="8"/>
      <c r="AA2215" s="8"/>
      <c r="AB2215" s="8"/>
      <c r="AC2215" s="8" t="str">
        <f t="shared" si="349"/>
        <v>NO</v>
      </c>
      <c r="AD2215" s="8" t="str">
        <f t="shared" si="350"/>
        <v>DNC,,,,,,,,,,,,,</v>
      </c>
      <c r="AE2215" s="8"/>
      <c r="AF2215" s="8"/>
      <c r="AG2215" s="115"/>
      <c r="AH2215" s="8" t="s">
        <v>4845</v>
      </c>
      <c r="AI2215" s="8" t="s">
        <v>4845</v>
      </c>
      <c r="AJ2215" s="115"/>
      <c r="AK2215" s="115"/>
      <c r="AL2215" s="115"/>
      <c r="AM2215" s="115"/>
      <c r="AN2215" s="115"/>
      <c r="AO2215" s="115"/>
      <c r="AP2215" s="115"/>
      <c r="AQ2215" s="115"/>
      <c r="AR2215" s="115"/>
      <c r="AS2215" s="115"/>
      <c r="AT2215" s="115"/>
      <c r="AU2215" s="115"/>
      <c r="AV2215" s="115"/>
      <c r="AW2215" s="115"/>
      <c r="AX2215" s="115"/>
      <c r="AY2215" s="115"/>
      <c r="AZ2215" s="115"/>
      <c r="BA2215" s="115"/>
      <c r="BB2215" s="115"/>
      <c r="BC2215" s="115"/>
      <c r="BD2215" s="115"/>
      <c r="BE2215" s="115"/>
      <c r="BF2215" s="115"/>
      <c r="BG2215" s="115"/>
      <c r="BH2215" s="115"/>
      <c r="BI2215" s="115"/>
      <c r="BJ2215" s="115"/>
      <c r="BK2215" s="115"/>
      <c r="BL2215" s="115"/>
      <c r="BM2215" s="115"/>
      <c r="BN2215" s="115"/>
      <c r="BO2215" s="8"/>
      <c r="BP2215" s="8"/>
      <c r="BQ2215" s="8"/>
      <c r="BR2215" s="8"/>
      <c r="BS2215" s="8"/>
      <c r="BT2215" s="8"/>
      <c r="BU2215" s="8"/>
      <c r="BV2215" s="8"/>
      <c r="BW2215" s="8"/>
      <c r="BX2215" s="8"/>
      <c r="BY2215" s="8"/>
      <c r="BZ2215" s="8"/>
      <c r="CA2215" s="8"/>
      <c r="CB2215" s="8"/>
      <c r="CC2215" s="8"/>
      <c r="CD2215" s="100"/>
      <c r="CE2215" s="8" t="str">
        <f t="shared" si="348"/>
        <v>DNC</v>
      </c>
      <c r="CF2215" s="8" t="str">
        <f t="shared" si="351"/>
        <v>DNC</v>
      </c>
      <c r="CG2215" s="8" t="str">
        <f t="shared" si="352"/>
        <v>DNC</v>
      </c>
      <c r="CH2215" s="8" t="str">
        <f t="shared" si="353"/>
        <v>DNC</v>
      </c>
      <c r="CI2215" s="8">
        <v>1</v>
      </c>
      <c r="CJ2215" s="8" t="s">
        <v>1071</v>
      </c>
      <c r="CK2215" s="8" t="s">
        <v>45</v>
      </c>
      <c r="CL2215" s="8"/>
      <c r="CM2215" s="8"/>
      <c r="CN2215" s="8"/>
      <c r="CO2215" s="8"/>
      <c r="CP2215" s="8"/>
      <c r="CQ2215" s="8"/>
      <c r="CR2215" s="8"/>
      <c r="CS2215" s="8"/>
      <c r="CT2215" s="8"/>
      <c r="CU2215" s="100"/>
      <c r="CV2215" s="8"/>
      <c r="CW2215" s="152"/>
      <c r="CY2215" s="100"/>
      <c r="CZ2215" s="8" t="str">
        <f t="shared" si="354"/>
        <v>DNC</v>
      </c>
      <c r="DA2215" s="8" t="str">
        <f t="shared" si="355"/>
        <v>DNC</v>
      </c>
      <c r="DB2215" s="8" t="str">
        <f t="shared" si="356"/>
        <v>DNC</v>
      </c>
      <c r="DC2215" s="8" t="str">
        <f t="shared" si="357"/>
        <v>DNC</v>
      </c>
      <c r="DD2215" s="8">
        <v>1</v>
      </c>
      <c r="DE2215" s="8" t="s">
        <v>1071</v>
      </c>
      <c r="DF2215" s="8" t="s">
        <v>45</v>
      </c>
      <c r="DG2215" s="8"/>
      <c r="DH2215" s="8"/>
      <c r="DI2215" s="8"/>
      <c r="DJ2215" s="8"/>
      <c r="DK2215" s="8"/>
      <c r="DL2215" s="8"/>
      <c r="DM2215" s="8"/>
      <c r="DN2215" s="8"/>
      <c r="DO2215" s="8"/>
      <c r="DP2215" s="100"/>
      <c r="DQ2215" s="8"/>
      <c r="DR2215" s="8"/>
      <c r="DS2215" s="8"/>
      <c r="DT2215" s="8"/>
    </row>
    <row r="2216" spans="1:124">
      <c r="A2216" s="115"/>
      <c r="B2216" s="89">
        <v>2213</v>
      </c>
      <c r="C2216" s="8"/>
      <c r="D2216" s="8"/>
      <c r="E2216" s="8" t="s">
        <v>1071</v>
      </c>
      <c r="F2216" s="8" t="s">
        <v>7024</v>
      </c>
      <c r="G2216" s="8"/>
      <c r="H2216" s="8"/>
      <c r="I2216" s="8"/>
      <c r="J2216" s="8"/>
      <c r="K2216" s="8"/>
      <c r="L2216" s="8"/>
      <c r="M2216" s="8"/>
      <c r="N2216" s="8"/>
      <c r="O2216" s="8"/>
      <c r="P2216" s="8" t="s">
        <v>4843</v>
      </c>
      <c r="Q2216" s="158" t="s">
        <v>7130</v>
      </c>
      <c r="R2216" s="8"/>
      <c r="S2216" s="8"/>
      <c r="T2216" s="8"/>
      <c r="U2216" s="8"/>
      <c r="V2216" s="8"/>
      <c r="W2216" s="8"/>
      <c r="X2216" s="8"/>
      <c r="Y2216" s="8"/>
      <c r="Z2216" s="8"/>
      <c r="AA2216" s="8"/>
      <c r="AB2216" s="8"/>
      <c r="AC2216" s="8" t="str">
        <f t="shared" si="349"/>
        <v>NO</v>
      </c>
      <c r="AD2216" s="8" t="str">
        <f t="shared" si="350"/>
        <v>DNC,,,,,,,,,,,,,</v>
      </c>
      <c r="AE2216" s="8"/>
      <c r="AF2216" s="8"/>
      <c r="AG2216" s="115"/>
      <c r="AH2216" s="8" t="s">
        <v>4845</v>
      </c>
      <c r="AI2216" s="8" t="s">
        <v>4845</v>
      </c>
      <c r="AJ2216" s="115"/>
      <c r="AK2216" s="115"/>
      <c r="AL2216" s="115"/>
      <c r="AM2216" s="115"/>
      <c r="AN2216" s="115"/>
      <c r="AO2216" s="115"/>
      <c r="AP2216" s="115"/>
      <c r="AQ2216" s="115"/>
      <c r="AR2216" s="115"/>
      <c r="AS2216" s="115"/>
      <c r="AT2216" s="115"/>
      <c r="AU2216" s="115"/>
      <c r="AV2216" s="115"/>
      <c r="AW2216" s="115"/>
      <c r="AX2216" s="115"/>
      <c r="AY2216" s="115"/>
      <c r="AZ2216" s="115"/>
      <c r="BA2216" s="115"/>
      <c r="BB2216" s="115"/>
      <c r="BC2216" s="115"/>
      <c r="BD2216" s="115"/>
      <c r="BE2216" s="115"/>
      <c r="BF2216" s="115"/>
      <c r="BG2216" s="115"/>
      <c r="BH2216" s="115"/>
      <c r="BI2216" s="115"/>
      <c r="BJ2216" s="115"/>
      <c r="BK2216" s="115"/>
      <c r="BL2216" s="115"/>
      <c r="BM2216" s="115"/>
      <c r="BN2216" s="115"/>
      <c r="BO2216" s="8"/>
      <c r="BP2216" s="8"/>
      <c r="BQ2216" s="8"/>
      <c r="BR2216" s="8"/>
      <c r="BS2216" s="8"/>
      <c r="BT2216" s="8"/>
      <c r="BU2216" s="8"/>
      <c r="BV2216" s="8"/>
      <c r="BW2216" s="8"/>
      <c r="BX2216" s="8"/>
      <c r="BY2216" s="8"/>
      <c r="BZ2216" s="8"/>
      <c r="CA2216" s="8"/>
      <c r="CB2216" s="8"/>
      <c r="CC2216" s="8"/>
      <c r="CD2216" s="100"/>
      <c r="CE2216" s="8" t="str">
        <f t="shared" si="348"/>
        <v>DNC</v>
      </c>
      <c r="CF2216" s="8" t="str">
        <f t="shared" si="351"/>
        <v>DNC</v>
      </c>
      <c r="CG2216" s="8" t="str">
        <f t="shared" si="352"/>
        <v>DNC</v>
      </c>
      <c r="CH2216" s="8" t="str">
        <f t="shared" si="353"/>
        <v>DNC</v>
      </c>
      <c r="CI2216" s="8">
        <v>1</v>
      </c>
      <c r="CJ2216" s="8" t="s">
        <v>1071</v>
      </c>
      <c r="CK2216" s="8" t="s">
        <v>45</v>
      </c>
      <c r="CL2216" s="8"/>
      <c r="CM2216" s="8"/>
      <c r="CN2216" s="8"/>
      <c r="CO2216" s="8"/>
      <c r="CP2216" s="8"/>
      <c r="CQ2216" s="8"/>
      <c r="CR2216" s="8"/>
      <c r="CS2216" s="8"/>
      <c r="CT2216" s="8"/>
      <c r="CU2216" s="100"/>
      <c r="CV2216" s="8"/>
      <c r="CW2216" s="152"/>
      <c r="CY2216" s="100"/>
      <c r="CZ2216" s="8" t="str">
        <f t="shared" si="354"/>
        <v>DNC</v>
      </c>
      <c r="DA2216" s="8" t="str">
        <f t="shared" si="355"/>
        <v>DNC</v>
      </c>
      <c r="DB2216" s="8" t="str">
        <f t="shared" si="356"/>
        <v>DNC</v>
      </c>
      <c r="DC2216" s="8" t="str">
        <f t="shared" si="357"/>
        <v>DNC</v>
      </c>
      <c r="DD2216" s="8">
        <v>1</v>
      </c>
      <c r="DE2216" s="8" t="s">
        <v>1071</v>
      </c>
      <c r="DF2216" s="8" t="s">
        <v>45</v>
      </c>
      <c r="DG2216" s="8"/>
      <c r="DH2216" s="8"/>
      <c r="DI2216" s="8"/>
      <c r="DJ2216" s="8"/>
      <c r="DK2216" s="8"/>
      <c r="DL2216" s="8"/>
      <c r="DM2216" s="8"/>
      <c r="DN2216" s="8"/>
      <c r="DO2216" s="8"/>
      <c r="DP2216" s="100"/>
      <c r="DQ2216" s="8"/>
      <c r="DR2216" s="8"/>
      <c r="DS2216" s="8"/>
      <c r="DT2216" s="8"/>
    </row>
    <row r="2217" spans="1:124">
      <c r="A2217" s="115"/>
      <c r="B2217" s="89">
        <v>2214</v>
      </c>
      <c r="C2217" s="8"/>
      <c r="D2217" s="8"/>
      <c r="E2217" s="8" t="s">
        <v>1071</v>
      </c>
      <c r="F2217" s="8" t="s">
        <v>6893</v>
      </c>
      <c r="G2217" s="8"/>
      <c r="H2217" s="8"/>
      <c r="I2217" s="8"/>
      <c r="J2217" s="8"/>
      <c r="K2217" s="8"/>
      <c r="L2217" s="8"/>
      <c r="M2217" s="8"/>
      <c r="N2217" s="8"/>
      <c r="O2217" s="8"/>
      <c r="P2217" s="8" t="s">
        <v>4843</v>
      </c>
      <c r="Q2217" s="158" t="s">
        <v>7130</v>
      </c>
      <c r="R2217" s="8"/>
      <c r="S2217" s="8"/>
      <c r="T2217" s="8"/>
      <c r="U2217" s="8"/>
      <c r="V2217" s="8"/>
      <c r="W2217" s="8"/>
      <c r="X2217" s="8"/>
      <c r="Y2217" s="8"/>
      <c r="Z2217" s="8"/>
      <c r="AA2217" s="8"/>
      <c r="AB2217" s="8"/>
      <c r="AC2217" s="8" t="str">
        <f t="shared" si="349"/>
        <v>NO</v>
      </c>
      <c r="AD2217" s="8" t="str">
        <f t="shared" si="350"/>
        <v>DNC,,,,,,,,,,,,,</v>
      </c>
      <c r="AE2217" s="8"/>
      <c r="AF2217" s="8"/>
      <c r="AG2217" s="115"/>
      <c r="AH2217" s="8" t="s">
        <v>4845</v>
      </c>
      <c r="AI2217" s="8" t="s">
        <v>4845</v>
      </c>
      <c r="AJ2217" s="115"/>
      <c r="AK2217" s="115"/>
      <c r="AL2217" s="115"/>
      <c r="AM2217" s="115"/>
      <c r="AN2217" s="115"/>
      <c r="AO2217" s="115"/>
      <c r="AP2217" s="115"/>
      <c r="AQ2217" s="115"/>
      <c r="AR2217" s="115"/>
      <c r="AS2217" s="115"/>
      <c r="AT2217" s="115"/>
      <c r="AU2217" s="115"/>
      <c r="AV2217" s="115"/>
      <c r="AW2217" s="115"/>
      <c r="AX2217" s="115"/>
      <c r="AY2217" s="115"/>
      <c r="AZ2217" s="115"/>
      <c r="BA2217" s="115"/>
      <c r="BB2217" s="115"/>
      <c r="BC2217" s="115"/>
      <c r="BD2217" s="115"/>
      <c r="BE2217" s="115"/>
      <c r="BF2217" s="115"/>
      <c r="BG2217" s="115"/>
      <c r="BH2217" s="115"/>
      <c r="BI2217" s="115"/>
      <c r="BJ2217" s="115"/>
      <c r="BK2217" s="115"/>
      <c r="BL2217" s="115"/>
      <c r="BM2217" s="115"/>
      <c r="BN2217" s="115"/>
      <c r="BO2217" s="8"/>
      <c r="BP2217" s="8"/>
      <c r="BQ2217" s="8"/>
      <c r="BR2217" s="8"/>
      <c r="BS2217" s="8"/>
      <c r="BT2217" s="8"/>
      <c r="BU2217" s="8"/>
      <c r="BV2217" s="8"/>
      <c r="BW2217" s="8"/>
      <c r="BX2217" s="8"/>
      <c r="BY2217" s="8"/>
      <c r="BZ2217" s="8"/>
      <c r="CA2217" s="8"/>
      <c r="CB2217" s="8"/>
      <c r="CC2217" s="8"/>
      <c r="CD2217" s="100"/>
      <c r="CE2217" s="8" t="str">
        <f t="shared" si="348"/>
        <v>DNC</v>
      </c>
      <c r="CF2217" s="8" t="str">
        <f t="shared" si="351"/>
        <v>DNC</v>
      </c>
      <c r="CG2217" s="8" t="str">
        <f t="shared" si="352"/>
        <v>DNC</v>
      </c>
      <c r="CH2217" s="8" t="str">
        <f t="shared" si="353"/>
        <v>DNC</v>
      </c>
      <c r="CI2217" s="8">
        <v>1</v>
      </c>
      <c r="CJ2217" s="8" t="s">
        <v>1071</v>
      </c>
      <c r="CK2217" s="8" t="s">
        <v>45</v>
      </c>
      <c r="CL2217" s="8"/>
      <c r="CM2217" s="8"/>
      <c r="CN2217" s="8"/>
      <c r="CO2217" s="8"/>
      <c r="CP2217" s="8"/>
      <c r="CQ2217" s="8"/>
      <c r="CR2217" s="8"/>
      <c r="CS2217" s="8"/>
      <c r="CT2217" s="8"/>
      <c r="CU2217" s="100"/>
      <c r="CV2217" s="8"/>
      <c r="CW2217" s="152"/>
      <c r="CY2217" s="100"/>
      <c r="CZ2217" s="8" t="str">
        <f t="shared" si="354"/>
        <v>DNC</v>
      </c>
      <c r="DA2217" s="8" t="str">
        <f t="shared" si="355"/>
        <v>DNC</v>
      </c>
      <c r="DB2217" s="8" t="str">
        <f t="shared" si="356"/>
        <v>DNC</v>
      </c>
      <c r="DC2217" s="8" t="str">
        <f t="shared" si="357"/>
        <v>DNC</v>
      </c>
      <c r="DD2217" s="8">
        <v>1</v>
      </c>
      <c r="DE2217" s="8" t="s">
        <v>1071</v>
      </c>
      <c r="DF2217" s="8" t="s">
        <v>45</v>
      </c>
      <c r="DG2217" s="8"/>
      <c r="DH2217" s="8"/>
      <c r="DI2217" s="8"/>
      <c r="DJ2217" s="8"/>
      <c r="DK2217" s="8"/>
      <c r="DL2217" s="8"/>
      <c r="DM2217" s="8"/>
      <c r="DN2217" s="8"/>
      <c r="DO2217" s="8"/>
      <c r="DP2217" s="100"/>
      <c r="DQ2217" s="8"/>
      <c r="DR2217" s="8"/>
      <c r="DS2217" s="8"/>
      <c r="DT2217" s="8"/>
    </row>
    <row r="2218" spans="1:124">
      <c r="A2218" s="115"/>
      <c r="B2218" s="89">
        <v>2215</v>
      </c>
      <c r="C2218" s="8"/>
      <c r="D2218" s="8"/>
      <c r="E2218" s="8" t="s">
        <v>1071</v>
      </c>
      <c r="F2218" s="8" t="s">
        <v>7026</v>
      </c>
      <c r="G2218" s="8"/>
      <c r="H2218" s="8"/>
      <c r="I2218" s="8"/>
      <c r="J2218" s="8"/>
      <c r="K2218" s="8"/>
      <c r="L2218" s="8"/>
      <c r="M2218" s="8"/>
      <c r="N2218" s="8"/>
      <c r="O2218" s="8"/>
      <c r="P2218" s="8" t="s">
        <v>4843</v>
      </c>
      <c r="Q2218" s="158" t="s">
        <v>7130</v>
      </c>
      <c r="R2218" s="8"/>
      <c r="S2218" s="8"/>
      <c r="T2218" s="8"/>
      <c r="U2218" s="8"/>
      <c r="V2218" s="8"/>
      <c r="W2218" s="8"/>
      <c r="X2218" s="8"/>
      <c r="Y2218" s="8"/>
      <c r="Z2218" s="8"/>
      <c r="AA2218" s="8"/>
      <c r="AB2218" s="8"/>
      <c r="AC2218" s="8" t="str">
        <f t="shared" si="349"/>
        <v>NO</v>
      </c>
      <c r="AD2218" s="8" t="str">
        <f t="shared" si="350"/>
        <v>DNC,,,,,,,,,,,,,</v>
      </c>
      <c r="AE2218" s="8"/>
      <c r="AF2218" s="8"/>
      <c r="AG2218" s="115"/>
      <c r="AH2218" s="8" t="s">
        <v>4845</v>
      </c>
      <c r="AI2218" s="8" t="s">
        <v>4845</v>
      </c>
      <c r="AJ2218" s="115"/>
      <c r="AK2218" s="115"/>
      <c r="AL2218" s="115"/>
      <c r="AM2218" s="115"/>
      <c r="AN2218" s="115"/>
      <c r="AO2218" s="115"/>
      <c r="AP2218" s="115"/>
      <c r="AQ2218" s="115"/>
      <c r="AR2218" s="115"/>
      <c r="AS2218" s="115"/>
      <c r="AT2218" s="115"/>
      <c r="AU2218" s="115"/>
      <c r="AV2218" s="115"/>
      <c r="AW2218" s="115"/>
      <c r="AX2218" s="115"/>
      <c r="AY2218" s="115"/>
      <c r="AZ2218" s="115"/>
      <c r="BA2218" s="115"/>
      <c r="BB2218" s="115"/>
      <c r="BC2218" s="115"/>
      <c r="BD2218" s="115"/>
      <c r="BE2218" s="115"/>
      <c r="BF2218" s="115"/>
      <c r="BG2218" s="115"/>
      <c r="BH2218" s="115"/>
      <c r="BI2218" s="115"/>
      <c r="BJ2218" s="115"/>
      <c r="BK2218" s="115"/>
      <c r="BL2218" s="115"/>
      <c r="BM2218" s="115"/>
      <c r="BN2218" s="115"/>
      <c r="BO2218" s="8"/>
      <c r="BP2218" s="8"/>
      <c r="BQ2218" s="8"/>
      <c r="BR2218" s="8"/>
      <c r="BS2218" s="8"/>
      <c r="BT2218" s="8"/>
      <c r="BU2218" s="8"/>
      <c r="BV2218" s="8"/>
      <c r="BW2218" s="8"/>
      <c r="BX2218" s="8"/>
      <c r="BY2218" s="8"/>
      <c r="BZ2218" s="8"/>
      <c r="CA2218" s="8"/>
      <c r="CB2218" s="8"/>
      <c r="CC2218" s="8"/>
      <c r="CD2218" s="100"/>
      <c r="CE2218" s="8" t="str">
        <f t="shared" si="348"/>
        <v>DNC</v>
      </c>
      <c r="CF2218" s="8" t="str">
        <f t="shared" si="351"/>
        <v>DNC</v>
      </c>
      <c r="CG2218" s="8" t="str">
        <f t="shared" si="352"/>
        <v>DNC</v>
      </c>
      <c r="CH2218" s="8" t="str">
        <f t="shared" si="353"/>
        <v>DNC</v>
      </c>
      <c r="CI2218" s="8">
        <v>1</v>
      </c>
      <c r="CJ2218" s="8" t="s">
        <v>1071</v>
      </c>
      <c r="CK2218" s="8" t="s">
        <v>45</v>
      </c>
      <c r="CL2218" s="8"/>
      <c r="CM2218" s="8"/>
      <c r="CN2218" s="8"/>
      <c r="CO2218" s="8"/>
      <c r="CP2218" s="8"/>
      <c r="CQ2218" s="8"/>
      <c r="CR2218" s="8"/>
      <c r="CS2218" s="8"/>
      <c r="CT2218" s="8"/>
      <c r="CU2218" s="100"/>
      <c r="CV2218" s="8"/>
      <c r="CW2218" s="152"/>
      <c r="CY2218" s="100"/>
      <c r="CZ2218" s="8" t="str">
        <f t="shared" si="354"/>
        <v>DNC</v>
      </c>
      <c r="DA2218" s="8" t="str">
        <f t="shared" si="355"/>
        <v>DNC</v>
      </c>
      <c r="DB2218" s="8" t="str">
        <f t="shared" si="356"/>
        <v>DNC</v>
      </c>
      <c r="DC2218" s="8" t="str">
        <f t="shared" si="357"/>
        <v>DNC</v>
      </c>
      <c r="DD2218" s="8">
        <v>1</v>
      </c>
      <c r="DE2218" s="8" t="s">
        <v>1071</v>
      </c>
      <c r="DF2218" s="8" t="s">
        <v>45</v>
      </c>
      <c r="DG2218" s="8"/>
      <c r="DH2218" s="8"/>
      <c r="DI2218" s="8"/>
      <c r="DJ2218" s="8"/>
      <c r="DK2218" s="8"/>
      <c r="DL2218" s="8"/>
      <c r="DM2218" s="8"/>
      <c r="DN2218" s="8"/>
      <c r="DO2218" s="8"/>
      <c r="DP2218" s="100"/>
      <c r="DQ2218" s="8"/>
      <c r="DR2218" s="8"/>
      <c r="DS2218" s="8"/>
      <c r="DT2218" s="8"/>
    </row>
    <row r="2219" spans="1:124">
      <c r="A2219" s="115"/>
      <c r="B2219" s="89">
        <v>2216</v>
      </c>
      <c r="C2219" s="8"/>
      <c r="D2219" s="8"/>
      <c r="E2219" s="8" t="s">
        <v>1071</v>
      </c>
      <c r="F2219" s="8" t="s">
        <v>5676</v>
      </c>
      <c r="G2219" s="8"/>
      <c r="H2219" s="8"/>
      <c r="I2219" s="8"/>
      <c r="J2219" s="8"/>
      <c r="K2219" s="8"/>
      <c r="L2219" s="8"/>
      <c r="M2219" s="8"/>
      <c r="N2219" s="8"/>
      <c r="O2219" s="8"/>
      <c r="P2219" s="8" t="s">
        <v>4843</v>
      </c>
      <c r="Q2219" s="158" t="s">
        <v>7130</v>
      </c>
      <c r="R2219" s="8"/>
      <c r="S2219" s="8"/>
      <c r="T2219" s="8"/>
      <c r="U2219" s="8"/>
      <c r="V2219" s="8"/>
      <c r="W2219" s="8"/>
      <c r="X2219" s="8"/>
      <c r="Y2219" s="8"/>
      <c r="Z2219" s="8"/>
      <c r="AA2219" s="8"/>
      <c r="AB2219" s="8"/>
      <c r="AC2219" s="8" t="str">
        <f t="shared" si="349"/>
        <v>NO</v>
      </c>
      <c r="AD2219" s="8" t="str">
        <f t="shared" si="350"/>
        <v>DNC,,,,,,,,,,,,,</v>
      </c>
      <c r="AE2219" s="8"/>
      <c r="AF2219" s="8"/>
      <c r="AG2219" s="115"/>
      <c r="AH2219" s="8" t="s">
        <v>4845</v>
      </c>
      <c r="AI2219" s="8" t="s">
        <v>4845</v>
      </c>
      <c r="AJ2219" s="115"/>
      <c r="AK2219" s="115"/>
      <c r="AL2219" s="115"/>
      <c r="AM2219" s="115"/>
      <c r="AN2219" s="115"/>
      <c r="AO2219" s="115"/>
      <c r="AP2219" s="115"/>
      <c r="AQ2219" s="115"/>
      <c r="AR2219" s="115"/>
      <c r="AS2219" s="115"/>
      <c r="AT2219" s="115"/>
      <c r="AU2219" s="115"/>
      <c r="AV2219" s="115"/>
      <c r="AW2219" s="115"/>
      <c r="AX2219" s="115"/>
      <c r="AY2219" s="115"/>
      <c r="AZ2219" s="115"/>
      <c r="BA2219" s="115"/>
      <c r="BB2219" s="115"/>
      <c r="BC2219" s="115"/>
      <c r="BD2219" s="115"/>
      <c r="BE2219" s="115"/>
      <c r="BF2219" s="115"/>
      <c r="BG2219" s="115"/>
      <c r="BH2219" s="115"/>
      <c r="BI2219" s="115"/>
      <c r="BJ2219" s="115"/>
      <c r="BK2219" s="115"/>
      <c r="BL2219" s="115"/>
      <c r="BM2219" s="115"/>
      <c r="BN2219" s="115"/>
      <c r="BO2219" s="8"/>
      <c r="BP2219" s="8"/>
      <c r="BQ2219" s="8"/>
      <c r="BR2219" s="8"/>
      <c r="BS2219" s="8"/>
      <c r="BT2219" s="8"/>
      <c r="BU2219" s="8"/>
      <c r="BV2219" s="8"/>
      <c r="BW2219" s="8"/>
      <c r="BX2219" s="8"/>
      <c r="BY2219" s="8"/>
      <c r="BZ2219" s="8"/>
      <c r="CA2219" s="8"/>
      <c r="CB2219" s="8"/>
      <c r="CC2219" s="8"/>
      <c r="CD2219" s="100"/>
      <c r="CE2219" s="8" t="str">
        <f t="shared" si="348"/>
        <v>DNC</v>
      </c>
      <c r="CF2219" s="8" t="str">
        <f t="shared" si="351"/>
        <v>DNC</v>
      </c>
      <c r="CG2219" s="8" t="str">
        <f t="shared" si="352"/>
        <v>DNC</v>
      </c>
      <c r="CH2219" s="8" t="str">
        <f t="shared" si="353"/>
        <v>DNC</v>
      </c>
      <c r="CI2219" s="8">
        <v>1</v>
      </c>
      <c r="CJ2219" s="8" t="s">
        <v>1071</v>
      </c>
      <c r="CK2219" s="8" t="s">
        <v>45</v>
      </c>
      <c r="CL2219" s="8"/>
      <c r="CM2219" s="8"/>
      <c r="CN2219" s="8"/>
      <c r="CO2219" s="8"/>
      <c r="CP2219" s="8"/>
      <c r="CQ2219" s="8"/>
      <c r="CR2219" s="8"/>
      <c r="CS2219" s="8"/>
      <c r="CT2219" s="8"/>
      <c r="CU2219" s="100"/>
      <c r="CV2219" s="8"/>
      <c r="CW2219" s="152"/>
      <c r="CY2219" s="100"/>
      <c r="CZ2219" s="8" t="str">
        <f t="shared" si="354"/>
        <v>DNC</v>
      </c>
      <c r="DA2219" s="8" t="str">
        <f t="shared" si="355"/>
        <v>DNC</v>
      </c>
      <c r="DB2219" s="8" t="str">
        <f t="shared" si="356"/>
        <v>DNC</v>
      </c>
      <c r="DC2219" s="8" t="str">
        <f t="shared" si="357"/>
        <v>DNC</v>
      </c>
      <c r="DD2219" s="8">
        <v>1</v>
      </c>
      <c r="DE2219" s="8" t="s">
        <v>1071</v>
      </c>
      <c r="DF2219" s="8" t="s">
        <v>45</v>
      </c>
      <c r="DG2219" s="8"/>
      <c r="DH2219" s="8"/>
      <c r="DI2219" s="8"/>
      <c r="DJ2219" s="8"/>
      <c r="DK2219" s="8"/>
      <c r="DL2219" s="8"/>
      <c r="DM2219" s="8"/>
      <c r="DN2219" s="8"/>
      <c r="DO2219" s="8"/>
      <c r="DP2219" s="100"/>
      <c r="DQ2219" s="8"/>
      <c r="DR2219" s="8"/>
      <c r="DS2219" s="8"/>
      <c r="DT2219" s="8"/>
    </row>
    <row r="2220" spans="1:124">
      <c r="A2220" s="115"/>
      <c r="B2220" s="89">
        <v>2217</v>
      </c>
      <c r="C2220" s="8"/>
      <c r="D2220" s="8"/>
      <c r="E2220" s="8" t="s">
        <v>1071</v>
      </c>
      <c r="F2220" s="8" t="s">
        <v>7029</v>
      </c>
      <c r="G2220" s="8"/>
      <c r="H2220" s="8"/>
      <c r="I2220" s="8"/>
      <c r="J2220" s="8"/>
      <c r="K2220" s="8"/>
      <c r="L2220" s="8"/>
      <c r="M2220" s="8"/>
      <c r="N2220" s="8"/>
      <c r="O2220" s="8"/>
      <c r="P2220" s="8" t="s">
        <v>4843</v>
      </c>
      <c r="Q2220" s="158" t="s">
        <v>7130</v>
      </c>
      <c r="R2220" s="8"/>
      <c r="S2220" s="8"/>
      <c r="T2220" s="8"/>
      <c r="U2220" s="8"/>
      <c r="V2220" s="8"/>
      <c r="W2220" s="8"/>
      <c r="X2220" s="8"/>
      <c r="Y2220" s="8"/>
      <c r="Z2220" s="8"/>
      <c r="AA2220" s="8"/>
      <c r="AB2220" s="8"/>
      <c r="AC2220" s="8" t="str">
        <f t="shared" si="349"/>
        <v>NO</v>
      </c>
      <c r="AD2220" s="8" t="str">
        <f t="shared" si="350"/>
        <v>DNC,,,,,,,,,,,,,</v>
      </c>
      <c r="AE2220" s="8"/>
      <c r="AF2220" s="8"/>
      <c r="AG2220" s="115"/>
      <c r="AH2220" s="8" t="s">
        <v>4845</v>
      </c>
      <c r="AI2220" s="8" t="s">
        <v>4845</v>
      </c>
      <c r="AJ2220" s="115"/>
      <c r="AK2220" s="115"/>
      <c r="AL2220" s="115"/>
      <c r="AM2220" s="115"/>
      <c r="AN2220" s="115"/>
      <c r="AO2220" s="115"/>
      <c r="AP2220" s="115"/>
      <c r="AQ2220" s="115"/>
      <c r="AR2220" s="115"/>
      <c r="AS2220" s="115"/>
      <c r="AT2220" s="115"/>
      <c r="AU2220" s="115"/>
      <c r="AV2220" s="115"/>
      <c r="AW2220" s="115"/>
      <c r="AX2220" s="115"/>
      <c r="AY2220" s="115"/>
      <c r="AZ2220" s="115"/>
      <c r="BA2220" s="115"/>
      <c r="BB2220" s="115"/>
      <c r="BC2220" s="115"/>
      <c r="BD2220" s="115"/>
      <c r="BE2220" s="115"/>
      <c r="BF2220" s="115"/>
      <c r="BG2220" s="115"/>
      <c r="BH2220" s="115"/>
      <c r="BI2220" s="115"/>
      <c r="BJ2220" s="115"/>
      <c r="BK2220" s="115"/>
      <c r="BL2220" s="115"/>
      <c r="BM2220" s="115"/>
      <c r="BN2220" s="115"/>
      <c r="BO2220" s="8"/>
      <c r="BP2220" s="8"/>
      <c r="BQ2220" s="8"/>
      <c r="BR2220" s="8"/>
      <c r="BS2220" s="8"/>
      <c r="BT2220" s="8"/>
      <c r="BU2220" s="8"/>
      <c r="BV2220" s="8"/>
      <c r="BW2220" s="8"/>
      <c r="BX2220" s="8"/>
      <c r="BY2220" s="8"/>
      <c r="BZ2220" s="8"/>
      <c r="CA2220" s="8"/>
      <c r="CB2220" s="8"/>
      <c r="CC2220" s="8"/>
      <c r="CD2220" s="100"/>
      <c r="CE2220" s="8" t="str">
        <f t="shared" si="348"/>
        <v>DNC</v>
      </c>
      <c r="CF2220" s="8" t="str">
        <f t="shared" si="351"/>
        <v>DNC</v>
      </c>
      <c r="CG2220" s="8" t="str">
        <f t="shared" si="352"/>
        <v>DNC</v>
      </c>
      <c r="CH2220" s="8" t="str">
        <f t="shared" si="353"/>
        <v>DNC</v>
      </c>
      <c r="CI2220" s="8">
        <v>1</v>
      </c>
      <c r="CJ2220" s="8" t="s">
        <v>1071</v>
      </c>
      <c r="CK2220" s="8" t="s">
        <v>45</v>
      </c>
      <c r="CL2220" s="8"/>
      <c r="CM2220" s="8"/>
      <c r="CN2220" s="8"/>
      <c r="CO2220" s="8"/>
      <c r="CP2220" s="8"/>
      <c r="CQ2220" s="8"/>
      <c r="CR2220" s="8"/>
      <c r="CS2220" s="8"/>
      <c r="CT2220" s="8"/>
      <c r="CU2220" s="100"/>
      <c r="CV2220" s="8"/>
      <c r="CW2220" s="152"/>
      <c r="CY2220" s="100"/>
      <c r="CZ2220" s="8" t="str">
        <f t="shared" si="354"/>
        <v>DNC</v>
      </c>
      <c r="DA2220" s="8" t="str">
        <f t="shared" si="355"/>
        <v>DNC</v>
      </c>
      <c r="DB2220" s="8" t="str">
        <f t="shared" si="356"/>
        <v>DNC</v>
      </c>
      <c r="DC2220" s="8" t="str">
        <f t="shared" si="357"/>
        <v>DNC</v>
      </c>
      <c r="DD2220" s="8">
        <v>1</v>
      </c>
      <c r="DE2220" s="8" t="s">
        <v>1071</v>
      </c>
      <c r="DF2220" s="8" t="s">
        <v>45</v>
      </c>
      <c r="DG2220" s="8"/>
      <c r="DH2220" s="8"/>
      <c r="DI2220" s="8"/>
      <c r="DJ2220" s="8"/>
      <c r="DK2220" s="8"/>
      <c r="DL2220" s="8"/>
      <c r="DM2220" s="8"/>
      <c r="DN2220" s="8"/>
      <c r="DO2220" s="8"/>
      <c r="DP2220" s="100"/>
      <c r="DQ2220" s="8"/>
      <c r="DR2220" s="8"/>
      <c r="DS2220" s="8"/>
      <c r="DT2220" s="8"/>
    </row>
    <row r="2221" spans="1:124">
      <c r="A2221" s="115"/>
      <c r="B2221" s="89">
        <v>2218</v>
      </c>
      <c r="C2221" s="8"/>
      <c r="D2221" s="8"/>
      <c r="E2221" s="8" t="s">
        <v>1071</v>
      </c>
      <c r="F2221" s="8" t="s">
        <v>5668</v>
      </c>
      <c r="G2221" s="8"/>
      <c r="H2221" s="8"/>
      <c r="I2221" s="8"/>
      <c r="J2221" s="8"/>
      <c r="K2221" s="8"/>
      <c r="L2221" s="8"/>
      <c r="M2221" s="8"/>
      <c r="N2221" s="8"/>
      <c r="O2221" s="8"/>
      <c r="P2221" s="8" t="s">
        <v>4843</v>
      </c>
      <c r="Q2221" s="158" t="s">
        <v>7130</v>
      </c>
      <c r="R2221" s="8"/>
      <c r="S2221" s="8"/>
      <c r="T2221" s="8"/>
      <c r="U2221" s="8"/>
      <c r="V2221" s="8"/>
      <c r="W2221" s="8"/>
      <c r="X2221" s="8"/>
      <c r="Y2221" s="8"/>
      <c r="Z2221" s="8"/>
      <c r="AA2221" s="8"/>
      <c r="AB2221" s="8"/>
      <c r="AC2221" s="8" t="str">
        <f t="shared" si="349"/>
        <v>NO</v>
      </c>
      <c r="AD2221" s="8" t="str">
        <f t="shared" si="350"/>
        <v>DNC,,,,,,,,,,,,,</v>
      </c>
      <c r="AE2221" s="8"/>
      <c r="AF2221" s="8"/>
      <c r="AG2221" s="115"/>
      <c r="AH2221" s="8" t="s">
        <v>4845</v>
      </c>
      <c r="AI2221" s="8" t="s">
        <v>4845</v>
      </c>
      <c r="AJ2221" s="115"/>
      <c r="AK2221" s="115"/>
      <c r="AL2221" s="115"/>
      <c r="AM2221" s="115"/>
      <c r="AN2221" s="115"/>
      <c r="AO2221" s="115"/>
      <c r="AP2221" s="115"/>
      <c r="AQ2221" s="115"/>
      <c r="AR2221" s="115"/>
      <c r="AS2221" s="115"/>
      <c r="AT2221" s="115"/>
      <c r="AU2221" s="115"/>
      <c r="AV2221" s="115"/>
      <c r="AW2221" s="115"/>
      <c r="AX2221" s="115"/>
      <c r="AY2221" s="115"/>
      <c r="AZ2221" s="115"/>
      <c r="BA2221" s="115"/>
      <c r="BB2221" s="115"/>
      <c r="BC2221" s="115"/>
      <c r="BD2221" s="115"/>
      <c r="BE2221" s="115"/>
      <c r="BF2221" s="115"/>
      <c r="BG2221" s="115"/>
      <c r="BH2221" s="115"/>
      <c r="BI2221" s="115"/>
      <c r="BJ2221" s="115"/>
      <c r="BK2221" s="115"/>
      <c r="BL2221" s="115"/>
      <c r="BM2221" s="115"/>
      <c r="BN2221" s="115"/>
      <c r="BO2221" s="8"/>
      <c r="BP2221" s="8"/>
      <c r="BQ2221" s="8"/>
      <c r="BR2221" s="8"/>
      <c r="BS2221" s="8"/>
      <c r="BT2221" s="8"/>
      <c r="BU2221" s="8"/>
      <c r="BV2221" s="8"/>
      <c r="BW2221" s="8"/>
      <c r="BX2221" s="8"/>
      <c r="BY2221" s="8"/>
      <c r="BZ2221" s="8"/>
      <c r="CA2221" s="8"/>
      <c r="CB2221" s="8"/>
      <c r="CC2221" s="8"/>
      <c r="CD2221" s="100"/>
      <c r="CE2221" s="8" t="str">
        <f t="shared" si="348"/>
        <v>DNC</v>
      </c>
      <c r="CF2221" s="8" t="str">
        <f t="shared" si="351"/>
        <v>DNC</v>
      </c>
      <c r="CG2221" s="8" t="str">
        <f t="shared" si="352"/>
        <v>DNC</v>
      </c>
      <c r="CH2221" s="8" t="str">
        <f t="shared" si="353"/>
        <v>DNC</v>
      </c>
      <c r="CI2221" s="8">
        <v>1</v>
      </c>
      <c r="CJ2221" s="8" t="s">
        <v>1071</v>
      </c>
      <c r="CK2221" s="8" t="s">
        <v>45</v>
      </c>
      <c r="CL2221" s="8"/>
      <c r="CM2221" s="8"/>
      <c r="CN2221" s="8"/>
      <c r="CO2221" s="8"/>
      <c r="CP2221" s="8"/>
      <c r="CQ2221" s="8"/>
      <c r="CR2221" s="8"/>
      <c r="CS2221" s="8"/>
      <c r="CT2221" s="8"/>
      <c r="CU2221" s="100"/>
      <c r="CV2221" s="8"/>
      <c r="CW2221" s="152"/>
      <c r="CY2221" s="100"/>
      <c r="CZ2221" s="8" t="str">
        <f t="shared" si="354"/>
        <v>DNC</v>
      </c>
      <c r="DA2221" s="8" t="str">
        <f t="shared" si="355"/>
        <v>DNC</v>
      </c>
      <c r="DB2221" s="8" t="str">
        <f t="shared" si="356"/>
        <v>DNC</v>
      </c>
      <c r="DC2221" s="8" t="str">
        <f t="shared" si="357"/>
        <v>DNC</v>
      </c>
      <c r="DD2221" s="8">
        <v>1</v>
      </c>
      <c r="DE2221" s="8" t="s">
        <v>1071</v>
      </c>
      <c r="DF2221" s="8" t="s">
        <v>45</v>
      </c>
      <c r="DG2221" s="8"/>
      <c r="DH2221" s="8"/>
      <c r="DI2221" s="8"/>
      <c r="DJ2221" s="8"/>
      <c r="DK2221" s="8"/>
      <c r="DL2221" s="8"/>
      <c r="DM2221" s="8"/>
      <c r="DN2221" s="8"/>
      <c r="DO2221" s="8"/>
      <c r="DP2221" s="100"/>
      <c r="DQ2221" s="8"/>
      <c r="DR2221" s="8"/>
      <c r="DS2221" s="8"/>
      <c r="DT2221" s="8"/>
    </row>
    <row r="2222" spans="1:124">
      <c r="A2222" s="115"/>
      <c r="B2222" s="89">
        <v>2219</v>
      </c>
      <c r="C2222" s="8"/>
      <c r="D2222" s="8"/>
      <c r="E2222" s="8" t="s">
        <v>1071</v>
      </c>
      <c r="F2222" s="8" t="s">
        <v>7033</v>
      </c>
      <c r="G2222" s="8"/>
      <c r="H2222" s="8"/>
      <c r="I2222" s="8"/>
      <c r="J2222" s="8"/>
      <c r="K2222" s="8"/>
      <c r="L2222" s="8"/>
      <c r="M2222" s="8"/>
      <c r="N2222" s="8"/>
      <c r="O2222" s="8"/>
      <c r="P2222" s="8" t="s">
        <v>4843</v>
      </c>
      <c r="Q2222" s="158" t="s">
        <v>7130</v>
      </c>
      <c r="R2222" s="8"/>
      <c r="S2222" s="8"/>
      <c r="T2222" s="8"/>
      <c r="U2222" s="8"/>
      <c r="V2222" s="8"/>
      <c r="W2222" s="8"/>
      <c r="X2222" s="8"/>
      <c r="Y2222" s="8"/>
      <c r="Z2222" s="8"/>
      <c r="AA2222" s="8"/>
      <c r="AB2222" s="8"/>
      <c r="AC2222" s="8" t="str">
        <f t="shared" si="349"/>
        <v>NO</v>
      </c>
      <c r="AD2222" s="8" t="str">
        <f t="shared" si="350"/>
        <v>DNC,,,,,,,,,,,,,</v>
      </c>
      <c r="AE2222" s="8"/>
      <c r="AF2222" s="8"/>
      <c r="AG2222" s="115"/>
      <c r="AH2222" s="8" t="s">
        <v>4845</v>
      </c>
      <c r="AI2222" s="8" t="s">
        <v>4845</v>
      </c>
      <c r="AJ2222" s="115"/>
      <c r="AK2222" s="115"/>
      <c r="AL2222" s="115"/>
      <c r="AM2222" s="115"/>
      <c r="AN2222" s="115"/>
      <c r="AO2222" s="115"/>
      <c r="AP2222" s="115"/>
      <c r="AQ2222" s="115"/>
      <c r="AR2222" s="115"/>
      <c r="AS2222" s="115"/>
      <c r="AT2222" s="115"/>
      <c r="AU2222" s="115"/>
      <c r="AV2222" s="115"/>
      <c r="AW2222" s="115"/>
      <c r="AX2222" s="115"/>
      <c r="AY2222" s="115"/>
      <c r="AZ2222" s="115"/>
      <c r="BA2222" s="115"/>
      <c r="BB2222" s="115"/>
      <c r="BC2222" s="115"/>
      <c r="BD2222" s="115"/>
      <c r="BE2222" s="115"/>
      <c r="BF2222" s="115"/>
      <c r="BG2222" s="115"/>
      <c r="BH2222" s="115"/>
      <c r="BI2222" s="115"/>
      <c r="BJ2222" s="115"/>
      <c r="BK2222" s="115"/>
      <c r="BL2222" s="115"/>
      <c r="BM2222" s="115"/>
      <c r="BN2222" s="115"/>
      <c r="BO2222" s="8"/>
      <c r="BP2222" s="8"/>
      <c r="BQ2222" s="8"/>
      <c r="BR2222" s="8"/>
      <c r="BS2222" s="8"/>
      <c r="BT2222" s="8"/>
      <c r="BU2222" s="8"/>
      <c r="BV2222" s="8"/>
      <c r="BW2222" s="8"/>
      <c r="BX2222" s="8"/>
      <c r="BY2222" s="8"/>
      <c r="BZ2222" s="8"/>
      <c r="CA2222" s="8"/>
      <c r="CB2222" s="8"/>
      <c r="CC2222" s="8"/>
      <c r="CD2222" s="100"/>
      <c r="CE2222" s="8" t="str">
        <f t="shared" si="348"/>
        <v>DNC</v>
      </c>
      <c r="CF2222" s="8" t="str">
        <f t="shared" si="351"/>
        <v>DNC</v>
      </c>
      <c r="CG2222" s="8" t="str">
        <f t="shared" si="352"/>
        <v>DNC</v>
      </c>
      <c r="CH2222" s="8" t="str">
        <f t="shared" si="353"/>
        <v>DNC</v>
      </c>
      <c r="CI2222" s="8">
        <v>1</v>
      </c>
      <c r="CJ2222" s="8" t="s">
        <v>1071</v>
      </c>
      <c r="CK2222" s="8" t="s">
        <v>45</v>
      </c>
      <c r="CL2222" s="8"/>
      <c r="CM2222" s="8"/>
      <c r="CN2222" s="8"/>
      <c r="CO2222" s="8"/>
      <c r="CP2222" s="8"/>
      <c r="CQ2222" s="8"/>
      <c r="CR2222" s="8"/>
      <c r="CS2222" s="8"/>
      <c r="CT2222" s="8"/>
      <c r="CU2222" s="100"/>
      <c r="CV2222" s="8"/>
      <c r="CW2222" s="152"/>
      <c r="CY2222" s="100"/>
      <c r="CZ2222" s="8" t="str">
        <f t="shared" si="354"/>
        <v>DNC</v>
      </c>
      <c r="DA2222" s="8" t="str">
        <f t="shared" si="355"/>
        <v>DNC</v>
      </c>
      <c r="DB2222" s="8" t="str">
        <f t="shared" si="356"/>
        <v>DNC</v>
      </c>
      <c r="DC2222" s="8" t="str">
        <f t="shared" si="357"/>
        <v>DNC</v>
      </c>
      <c r="DD2222" s="8">
        <v>1</v>
      </c>
      <c r="DE2222" s="8" t="s">
        <v>1071</v>
      </c>
      <c r="DF2222" s="8" t="s">
        <v>45</v>
      </c>
      <c r="DG2222" s="8"/>
      <c r="DH2222" s="8"/>
      <c r="DI2222" s="8"/>
      <c r="DJ2222" s="8"/>
      <c r="DK2222" s="8"/>
      <c r="DL2222" s="8"/>
      <c r="DM2222" s="8"/>
      <c r="DN2222" s="8"/>
      <c r="DO2222" s="8"/>
      <c r="DP2222" s="100"/>
      <c r="DQ2222" s="8"/>
      <c r="DR2222" s="8"/>
      <c r="DS2222" s="8"/>
      <c r="DT2222" s="8"/>
    </row>
    <row r="2223" spans="1:124">
      <c r="A2223" s="115"/>
      <c r="B2223" s="89">
        <v>2220</v>
      </c>
      <c r="C2223" s="8"/>
      <c r="D2223" s="8"/>
      <c r="E2223" s="8" t="s">
        <v>1071</v>
      </c>
      <c r="F2223" s="8" t="s">
        <v>6895</v>
      </c>
      <c r="G2223" s="8"/>
      <c r="H2223" s="8"/>
      <c r="I2223" s="8"/>
      <c r="J2223" s="8"/>
      <c r="K2223" s="8"/>
      <c r="L2223" s="8"/>
      <c r="M2223" s="8"/>
      <c r="N2223" s="8"/>
      <c r="O2223" s="8"/>
      <c r="P2223" s="8" t="s">
        <v>4843</v>
      </c>
      <c r="Q2223" s="158" t="s">
        <v>7130</v>
      </c>
      <c r="R2223" s="8"/>
      <c r="S2223" s="8"/>
      <c r="T2223" s="8"/>
      <c r="U2223" s="8"/>
      <c r="V2223" s="8"/>
      <c r="W2223" s="8"/>
      <c r="X2223" s="8"/>
      <c r="Y2223" s="8"/>
      <c r="Z2223" s="8"/>
      <c r="AA2223" s="8"/>
      <c r="AB2223" s="8"/>
      <c r="AC2223" s="8" t="str">
        <f t="shared" si="349"/>
        <v>NO</v>
      </c>
      <c r="AD2223" s="8" t="str">
        <f t="shared" si="350"/>
        <v>DNC,,,,,,,,,,,,,</v>
      </c>
      <c r="AE2223" s="8"/>
      <c r="AF2223" s="8"/>
      <c r="AG2223" s="115"/>
      <c r="AH2223" s="8" t="s">
        <v>4845</v>
      </c>
      <c r="AI2223" s="8" t="s">
        <v>4845</v>
      </c>
      <c r="AJ2223" s="115"/>
      <c r="AK2223" s="115"/>
      <c r="AL2223" s="115"/>
      <c r="AM2223" s="115"/>
      <c r="AN2223" s="115"/>
      <c r="AO2223" s="115"/>
      <c r="AP2223" s="115"/>
      <c r="AQ2223" s="115"/>
      <c r="AR2223" s="115"/>
      <c r="AS2223" s="115"/>
      <c r="AT2223" s="115"/>
      <c r="AU2223" s="115"/>
      <c r="AV2223" s="115"/>
      <c r="AW2223" s="115"/>
      <c r="AX2223" s="115"/>
      <c r="AY2223" s="115"/>
      <c r="AZ2223" s="115"/>
      <c r="BA2223" s="115"/>
      <c r="BB2223" s="115"/>
      <c r="BC2223" s="115"/>
      <c r="BD2223" s="115"/>
      <c r="BE2223" s="115"/>
      <c r="BF2223" s="115"/>
      <c r="BG2223" s="115"/>
      <c r="BH2223" s="115"/>
      <c r="BI2223" s="115"/>
      <c r="BJ2223" s="115"/>
      <c r="BK2223" s="115"/>
      <c r="BL2223" s="115"/>
      <c r="BM2223" s="115"/>
      <c r="BN2223" s="115"/>
      <c r="BO2223" s="8"/>
      <c r="BP2223" s="8"/>
      <c r="BQ2223" s="8"/>
      <c r="BR2223" s="8"/>
      <c r="BS2223" s="8"/>
      <c r="BT2223" s="8"/>
      <c r="BU2223" s="8"/>
      <c r="BV2223" s="8"/>
      <c r="BW2223" s="8"/>
      <c r="BX2223" s="8"/>
      <c r="BY2223" s="8"/>
      <c r="BZ2223" s="8"/>
      <c r="CA2223" s="8"/>
      <c r="CB2223" s="8"/>
      <c r="CC2223" s="8"/>
      <c r="CD2223" s="100"/>
      <c r="CE2223" s="8" t="str">
        <f t="shared" si="348"/>
        <v>DNC</v>
      </c>
      <c r="CF2223" s="8" t="str">
        <f t="shared" si="351"/>
        <v>DNC</v>
      </c>
      <c r="CG2223" s="8" t="str">
        <f t="shared" si="352"/>
        <v>DNC</v>
      </c>
      <c r="CH2223" s="8" t="str">
        <f t="shared" si="353"/>
        <v>DNC</v>
      </c>
      <c r="CI2223" s="8">
        <v>1</v>
      </c>
      <c r="CJ2223" s="8" t="s">
        <v>1071</v>
      </c>
      <c r="CK2223" s="8" t="s">
        <v>45</v>
      </c>
      <c r="CL2223" s="8"/>
      <c r="CM2223" s="8"/>
      <c r="CN2223" s="8"/>
      <c r="CO2223" s="8"/>
      <c r="CP2223" s="8"/>
      <c r="CQ2223" s="8"/>
      <c r="CR2223" s="8"/>
      <c r="CS2223" s="8"/>
      <c r="CT2223" s="8"/>
      <c r="CU2223" s="100"/>
      <c r="CV2223" s="8"/>
      <c r="CW2223" s="152"/>
      <c r="CY2223" s="100"/>
      <c r="CZ2223" s="8" t="str">
        <f t="shared" si="354"/>
        <v>DNC</v>
      </c>
      <c r="DA2223" s="8" t="str">
        <f t="shared" si="355"/>
        <v>DNC</v>
      </c>
      <c r="DB2223" s="8" t="str">
        <f t="shared" si="356"/>
        <v>DNC</v>
      </c>
      <c r="DC2223" s="8" t="str">
        <f t="shared" si="357"/>
        <v>DNC</v>
      </c>
      <c r="DD2223" s="8">
        <v>1</v>
      </c>
      <c r="DE2223" s="8" t="s">
        <v>1071</v>
      </c>
      <c r="DF2223" s="8" t="s">
        <v>45</v>
      </c>
      <c r="DG2223" s="8"/>
      <c r="DH2223" s="8"/>
      <c r="DI2223" s="8"/>
      <c r="DJ2223" s="8"/>
      <c r="DK2223" s="8"/>
      <c r="DL2223" s="8"/>
      <c r="DM2223" s="8"/>
      <c r="DN2223" s="8"/>
      <c r="DO2223" s="8"/>
      <c r="DP2223" s="100"/>
      <c r="DQ2223" s="8"/>
      <c r="DR2223" s="8"/>
      <c r="DS2223" s="8"/>
      <c r="DT2223" s="8"/>
    </row>
    <row r="2224" spans="1:124">
      <c r="A2224" s="115"/>
      <c r="B2224" s="89">
        <v>2221</v>
      </c>
      <c r="C2224" s="8"/>
      <c r="D2224" s="8"/>
      <c r="E2224" s="8" t="s">
        <v>1071</v>
      </c>
      <c r="F2224" s="8" t="s">
        <v>7036</v>
      </c>
      <c r="G2224" s="8"/>
      <c r="H2224" s="8"/>
      <c r="I2224" s="8"/>
      <c r="J2224" s="8"/>
      <c r="K2224" s="8"/>
      <c r="L2224" s="8"/>
      <c r="M2224" s="8"/>
      <c r="N2224" s="8"/>
      <c r="O2224" s="8"/>
      <c r="P2224" s="8" t="s">
        <v>4843</v>
      </c>
      <c r="Q2224" s="158" t="s">
        <v>7130</v>
      </c>
      <c r="R2224" s="8"/>
      <c r="S2224" s="8"/>
      <c r="T2224" s="8"/>
      <c r="U2224" s="8"/>
      <c r="V2224" s="8"/>
      <c r="W2224" s="8"/>
      <c r="X2224" s="8"/>
      <c r="Y2224" s="8"/>
      <c r="Z2224" s="8"/>
      <c r="AA2224" s="8"/>
      <c r="AB2224" s="8"/>
      <c r="AC2224" s="8" t="str">
        <f t="shared" si="349"/>
        <v>NO</v>
      </c>
      <c r="AD2224" s="8" t="str">
        <f t="shared" si="350"/>
        <v>DNC,,,,,,,,,,,,,</v>
      </c>
      <c r="AE2224" s="8"/>
      <c r="AF2224" s="8"/>
      <c r="AG2224" s="115"/>
      <c r="AH2224" s="8" t="s">
        <v>4845</v>
      </c>
      <c r="AI2224" s="8" t="s">
        <v>4845</v>
      </c>
      <c r="AJ2224" s="115"/>
      <c r="AK2224" s="115"/>
      <c r="AL2224" s="115"/>
      <c r="AM2224" s="115"/>
      <c r="AN2224" s="115"/>
      <c r="AO2224" s="115"/>
      <c r="AP2224" s="115"/>
      <c r="AQ2224" s="115"/>
      <c r="AR2224" s="115"/>
      <c r="AS2224" s="115"/>
      <c r="AT2224" s="115"/>
      <c r="AU2224" s="115"/>
      <c r="AV2224" s="115"/>
      <c r="AW2224" s="115"/>
      <c r="AX2224" s="115"/>
      <c r="AY2224" s="115"/>
      <c r="AZ2224" s="115"/>
      <c r="BA2224" s="115"/>
      <c r="BB2224" s="115"/>
      <c r="BC2224" s="115"/>
      <c r="BD2224" s="115"/>
      <c r="BE2224" s="115"/>
      <c r="BF2224" s="115"/>
      <c r="BG2224" s="115"/>
      <c r="BH2224" s="115"/>
      <c r="BI2224" s="115"/>
      <c r="BJ2224" s="115"/>
      <c r="BK2224" s="115"/>
      <c r="BL2224" s="115"/>
      <c r="BM2224" s="115"/>
      <c r="BN2224" s="115"/>
      <c r="BO2224" s="8"/>
      <c r="BP2224" s="8"/>
      <c r="BQ2224" s="8"/>
      <c r="BR2224" s="8"/>
      <c r="BS2224" s="8"/>
      <c r="BT2224" s="8"/>
      <c r="BU2224" s="8"/>
      <c r="BV2224" s="8"/>
      <c r="BW2224" s="8"/>
      <c r="BX2224" s="8"/>
      <c r="BY2224" s="8"/>
      <c r="BZ2224" s="8"/>
      <c r="CA2224" s="8"/>
      <c r="CB2224" s="8"/>
      <c r="CC2224" s="8"/>
      <c r="CD2224" s="100"/>
      <c r="CE2224" s="8" t="str">
        <f t="shared" si="348"/>
        <v>DNC</v>
      </c>
      <c r="CF2224" s="8" t="str">
        <f t="shared" si="351"/>
        <v>DNC</v>
      </c>
      <c r="CG2224" s="8" t="str">
        <f t="shared" si="352"/>
        <v>DNC</v>
      </c>
      <c r="CH2224" s="8" t="str">
        <f t="shared" si="353"/>
        <v>DNC</v>
      </c>
      <c r="CI2224" s="8">
        <v>1</v>
      </c>
      <c r="CJ2224" s="8" t="s">
        <v>1071</v>
      </c>
      <c r="CK2224" s="8" t="s">
        <v>45</v>
      </c>
      <c r="CL2224" s="8"/>
      <c r="CM2224" s="8"/>
      <c r="CN2224" s="8"/>
      <c r="CO2224" s="8"/>
      <c r="CP2224" s="8"/>
      <c r="CQ2224" s="8"/>
      <c r="CR2224" s="8"/>
      <c r="CS2224" s="8"/>
      <c r="CT2224" s="8"/>
      <c r="CU2224" s="100"/>
      <c r="CV2224" s="8"/>
      <c r="CW2224" s="152"/>
      <c r="CY2224" s="100"/>
      <c r="CZ2224" s="8" t="str">
        <f t="shared" si="354"/>
        <v>DNC</v>
      </c>
      <c r="DA2224" s="8" t="str">
        <f t="shared" si="355"/>
        <v>DNC</v>
      </c>
      <c r="DB2224" s="8" t="str">
        <f t="shared" si="356"/>
        <v>DNC</v>
      </c>
      <c r="DC2224" s="8" t="str">
        <f t="shared" si="357"/>
        <v>DNC</v>
      </c>
      <c r="DD2224" s="8">
        <v>1</v>
      </c>
      <c r="DE2224" s="8" t="s">
        <v>1071</v>
      </c>
      <c r="DF2224" s="8" t="s">
        <v>45</v>
      </c>
      <c r="DG2224" s="8"/>
      <c r="DH2224" s="8"/>
      <c r="DI2224" s="8"/>
      <c r="DJ2224" s="8"/>
      <c r="DK2224" s="8"/>
      <c r="DL2224" s="8"/>
      <c r="DM2224" s="8"/>
      <c r="DN2224" s="8"/>
      <c r="DO2224" s="8"/>
      <c r="DP2224" s="100"/>
      <c r="DQ2224" s="8"/>
      <c r="DR2224" s="8"/>
      <c r="DS2224" s="8"/>
      <c r="DT2224" s="8"/>
    </row>
    <row r="2225" spans="1:124">
      <c r="A2225" s="115"/>
      <c r="B2225" s="89">
        <v>2222</v>
      </c>
      <c r="C2225" s="8"/>
      <c r="D2225" s="8"/>
      <c r="E2225" s="8" t="s">
        <v>1071</v>
      </c>
      <c r="F2225" s="8" t="s">
        <v>6897</v>
      </c>
      <c r="G2225" s="8"/>
      <c r="H2225" s="8"/>
      <c r="I2225" s="8"/>
      <c r="J2225" s="8"/>
      <c r="K2225" s="8"/>
      <c r="L2225" s="8"/>
      <c r="M2225" s="8"/>
      <c r="N2225" s="8"/>
      <c r="O2225" s="8"/>
      <c r="P2225" s="8" t="s">
        <v>4843</v>
      </c>
      <c r="Q2225" s="158" t="s">
        <v>7130</v>
      </c>
      <c r="R2225" s="8"/>
      <c r="S2225" s="8"/>
      <c r="T2225" s="8"/>
      <c r="U2225" s="8"/>
      <c r="V2225" s="8"/>
      <c r="W2225" s="8"/>
      <c r="X2225" s="8"/>
      <c r="Y2225" s="8"/>
      <c r="Z2225" s="8"/>
      <c r="AA2225" s="8"/>
      <c r="AB2225" s="8"/>
      <c r="AC2225" s="8" t="str">
        <f t="shared" si="349"/>
        <v>NO</v>
      </c>
      <c r="AD2225" s="8" t="str">
        <f t="shared" si="350"/>
        <v>DNC,,,,,,,,,,,,,</v>
      </c>
      <c r="AE2225" s="8"/>
      <c r="AF2225" s="8"/>
      <c r="AG2225" s="115"/>
      <c r="AH2225" s="8" t="s">
        <v>4845</v>
      </c>
      <c r="AI2225" s="8" t="s">
        <v>4845</v>
      </c>
      <c r="AJ2225" s="115"/>
      <c r="AK2225" s="115"/>
      <c r="AL2225" s="115"/>
      <c r="AM2225" s="115"/>
      <c r="AN2225" s="115"/>
      <c r="AO2225" s="115"/>
      <c r="AP2225" s="115"/>
      <c r="AQ2225" s="115"/>
      <c r="AR2225" s="115"/>
      <c r="AS2225" s="115"/>
      <c r="AT2225" s="115"/>
      <c r="AU2225" s="115"/>
      <c r="AV2225" s="115"/>
      <c r="AW2225" s="115"/>
      <c r="AX2225" s="115"/>
      <c r="AY2225" s="115"/>
      <c r="AZ2225" s="115"/>
      <c r="BA2225" s="115"/>
      <c r="BB2225" s="115"/>
      <c r="BC2225" s="115"/>
      <c r="BD2225" s="115"/>
      <c r="BE2225" s="115"/>
      <c r="BF2225" s="115"/>
      <c r="BG2225" s="115"/>
      <c r="BH2225" s="115"/>
      <c r="BI2225" s="115"/>
      <c r="BJ2225" s="115"/>
      <c r="BK2225" s="115"/>
      <c r="BL2225" s="115"/>
      <c r="BM2225" s="115"/>
      <c r="BN2225" s="115"/>
      <c r="BO2225" s="8"/>
      <c r="BP2225" s="8"/>
      <c r="BQ2225" s="8"/>
      <c r="BR2225" s="8"/>
      <c r="BS2225" s="8"/>
      <c r="BT2225" s="8"/>
      <c r="BU2225" s="8"/>
      <c r="BV2225" s="8"/>
      <c r="BW2225" s="8"/>
      <c r="BX2225" s="8"/>
      <c r="BY2225" s="8"/>
      <c r="BZ2225" s="8"/>
      <c r="CA2225" s="8"/>
      <c r="CB2225" s="8"/>
      <c r="CC2225" s="8"/>
      <c r="CD2225" s="100"/>
      <c r="CE2225" s="8" t="str">
        <f t="shared" si="348"/>
        <v>DNC</v>
      </c>
      <c r="CF2225" s="8" t="str">
        <f t="shared" si="351"/>
        <v>DNC</v>
      </c>
      <c r="CG2225" s="8" t="str">
        <f t="shared" si="352"/>
        <v>DNC</v>
      </c>
      <c r="CH2225" s="8" t="str">
        <f t="shared" si="353"/>
        <v>DNC</v>
      </c>
      <c r="CI2225" s="8">
        <v>1</v>
      </c>
      <c r="CJ2225" s="8" t="s">
        <v>1071</v>
      </c>
      <c r="CK2225" s="8" t="s">
        <v>45</v>
      </c>
      <c r="CL2225" s="8"/>
      <c r="CM2225" s="8"/>
      <c r="CN2225" s="8"/>
      <c r="CO2225" s="8"/>
      <c r="CP2225" s="8"/>
      <c r="CQ2225" s="8"/>
      <c r="CR2225" s="8"/>
      <c r="CS2225" s="8"/>
      <c r="CT2225" s="8"/>
      <c r="CU2225" s="100"/>
      <c r="CV2225" s="8"/>
      <c r="CW2225" s="152"/>
      <c r="CY2225" s="100"/>
      <c r="CZ2225" s="8" t="str">
        <f t="shared" si="354"/>
        <v>DNC</v>
      </c>
      <c r="DA2225" s="8" t="str">
        <f t="shared" si="355"/>
        <v>DNC</v>
      </c>
      <c r="DB2225" s="8" t="str">
        <f t="shared" si="356"/>
        <v>DNC</v>
      </c>
      <c r="DC2225" s="8" t="str">
        <f t="shared" si="357"/>
        <v>DNC</v>
      </c>
      <c r="DD2225" s="8">
        <v>1</v>
      </c>
      <c r="DE2225" s="8" t="s">
        <v>1071</v>
      </c>
      <c r="DF2225" s="8" t="s">
        <v>45</v>
      </c>
      <c r="DG2225" s="8"/>
      <c r="DH2225" s="8"/>
      <c r="DI2225" s="8"/>
      <c r="DJ2225" s="8"/>
      <c r="DK2225" s="8"/>
      <c r="DL2225" s="8"/>
      <c r="DM2225" s="8"/>
      <c r="DN2225" s="8"/>
      <c r="DO2225" s="8"/>
      <c r="DP2225" s="100"/>
      <c r="DQ2225" s="8"/>
      <c r="DR2225" s="8"/>
      <c r="DS2225" s="8"/>
      <c r="DT2225" s="8"/>
    </row>
    <row r="2226" spans="1:124">
      <c r="A2226" s="115"/>
      <c r="B2226" s="89">
        <v>2223</v>
      </c>
      <c r="C2226" s="8"/>
      <c r="D2226" s="8"/>
      <c r="E2226" s="8" t="s">
        <v>1071</v>
      </c>
      <c r="F2226" s="8" t="s">
        <v>7040</v>
      </c>
      <c r="G2226" s="8"/>
      <c r="H2226" s="8"/>
      <c r="I2226" s="8"/>
      <c r="J2226" s="8"/>
      <c r="K2226" s="8"/>
      <c r="L2226" s="8"/>
      <c r="M2226" s="8"/>
      <c r="N2226" s="8"/>
      <c r="O2226" s="8"/>
      <c r="P2226" s="8" t="s">
        <v>4843</v>
      </c>
      <c r="Q2226" s="158" t="s">
        <v>7130</v>
      </c>
      <c r="R2226" s="8"/>
      <c r="S2226" s="8"/>
      <c r="T2226" s="8"/>
      <c r="U2226" s="8"/>
      <c r="V2226" s="8"/>
      <c r="W2226" s="8"/>
      <c r="X2226" s="8"/>
      <c r="Y2226" s="8"/>
      <c r="Z2226" s="8"/>
      <c r="AA2226" s="8"/>
      <c r="AB2226" s="8"/>
      <c r="AC2226" s="8" t="str">
        <f t="shared" si="349"/>
        <v>NO</v>
      </c>
      <c r="AD2226" s="8" t="str">
        <f t="shared" si="350"/>
        <v>DNC,,,,,,,,,,,,,</v>
      </c>
      <c r="AE2226" s="8"/>
      <c r="AF2226" s="8"/>
      <c r="AG2226" s="115"/>
      <c r="AH2226" s="8" t="s">
        <v>4845</v>
      </c>
      <c r="AI2226" s="8" t="s">
        <v>4845</v>
      </c>
      <c r="AJ2226" s="115"/>
      <c r="AK2226" s="115"/>
      <c r="AL2226" s="115"/>
      <c r="AM2226" s="115"/>
      <c r="AN2226" s="115"/>
      <c r="AO2226" s="115"/>
      <c r="AP2226" s="115"/>
      <c r="AQ2226" s="115"/>
      <c r="AR2226" s="115"/>
      <c r="AS2226" s="115"/>
      <c r="AT2226" s="115"/>
      <c r="AU2226" s="115"/>
      <c r="AV2226" s="115"/>
      <c r="AW2226" s="115"/>
      <c r="AX2226" s="115"/>
      <c r="AY2226" s="115"/>
      <c r="AZ2226" s="115"/>
      <c r="BA2226" s="115"/>
      <c r="BB2226" s="115"/>
      <c r="BC2226" s="115"/>
      <c r="BD2226" s="115"/>
      <c r="BE2226" s="115"/>
      <c r="BF2226" s="115"/>
      <c r="BG2226" s="115"/>
      <c r="BH2226" s="115"/>
      <c r="BI2226" s="115"/>
      <c r="BJ2226" s="115"/>
      <c r="BK2226" s="115"/>
      <c r="BL2226" s="115"/>
      <c r="BM2226" s="115"/>
      <c r="BN2226" s="115"/>
      <c r="BO2226" s="8"/>
      <c r="BP2226" s="8"/>
      <c r="BQ2226" s="8"/>
      <c r="BR2226" s="8"/>
      <c r="BS2226" s="8"/>
      <c r="BT2226" s="8"/>
      <c r="BU2226" s="8"/>
      <c r="BV2226" s="8"/>
      <c r="BW2226" s="8"/>
      <c r="BX2226" s="8"/>
      <c r="BY2226" s="8"/>
      <c r="BZ2226" s="8"/>
      <c r="CA2226" s="8"/>
      <c r="CB2226" s="8"/>
      <c r="CC2226" s="8"/>
      <c r="CD2226" s="100"/>
      <c r="CE2226" s="8" t="str">
        <f t="shared" si="348"/>
        <v>DNC</v>
      </c>
      <c r="CF2226" s="8" t="str">
        <f t="shared" si="351"/>
        <v>DNC</v>
      </c>
      <c r="CG2226" s="8" t="str">
        <f t="shared" si="352"/>
        <v>DNC</v>
      </c>
      <c r="CH2226" s="8" t="str">
        <f t="shared" si="353"/>
        <v>DNC</v>
      </c>
      <c r="CI2226" s="8">
        <v>1</v>
      </c>
      <c r="CJ2226" s="8" t="s">
        <v>1071</v>
      </c>
      <c r="CK2226" s="8" t="s">
        <v>45</v>
      </c>
      <c r="CL2226" s="8"/>
      <c r="CM2226" s="8"/>
      <c r="CN2226" s="8"/>
      <c r="CO2226" s="8"/>
      <c r="CP2226" s="8"/>
      <c r="CQ2226" s="8"/>
      <c r="CR2226" s="8"/>
      <c r="CS2226" s="8"/>
      <c r="CT2226" s="8"/>
      <c r="CU2226" s="100"/>
      <c r="CV2226" s="8"/>
      <c r="CW2226" s="152"/>
      <c r="CY2226" s="100"/>
      <c r="CZ2226" s="8" t="str">
        <f t="shared" si="354"/>
        <v>DNC</v>
      </c>
      <c r="DA2226" s="8" t="str">
        <f t="shared" si="355"/>
        <v>DNC</v>
      </c>
      <c r="DB2226" s="8" t="str">
        <f t="shared" si="356"/>
        <v>DNC</v>
      </c>
      <c r="DC2226" s="8" t="str">
        <f t="shared" si="357"/>
        <v>DNC</v>
      </c>
      <c r="DD2226" s="8">
        <v>1</v>
      </c>
      <c r="DE2226" s="8" t="s">
        <v>1071</v>
      </c>
      <c r="DF2226" s="8" t="s">
        <v>45</v>
      </c>
      <c r="DG2226" s="8"/>
      <c r="DH2226" s="8"/>
      <c r="DI2226" s="8"/>
      <c r="DJ2226" s="8"/>
      <c r="DK2226" s="8"/>
      <c r="DL2226" s="8"/>
      <c r="DM2226" s="8"/>
      <c r="DN2226" s="8"/>
      <c r="DO2226" s="8"/>
      <c r="DP2226" s="100"/>
      <c r="DQ2226" s="8"/>
      <c r="DR2226" s="8"/>
      <c r="DS2226" s="8"/>
      <c r="DT2226" s="8"/>
    </row>
    <row r="2227" spans="1:124">
      <c r="A2227" s="115"/>
      <c r="B2227" s="89">
        <v>2224</v>
      </c>
      <c r="C2227" s="8"/>
      <c r="D2227" s="8"/>
      <c r="E2227" s="8" t="s">
        <v>1071</v>
      </c>
      <c r="F2227" s="8" t="s">
        <v>7045</v>
      </c>
      <c r="G2227" s="8"/>
      <c r="H2227" s="8"/>
      <c r="I2227" s="8"/>
      <c r="J2227" s="8"/>
      <c r="K2227" s="8"/>
      <c r="L2227" s="8"/>
      <c r="M2227" s="8"/>
      <c r="N2227" s="8"/>
      <c r="O2227" s="8"/>
      <c r="P2227" s="8" t="s">
        <v>4843</v>
      </c>
      <c r="Q2227" s="158" t="s">
        <v>7130</v>
      </c>
      <c r="R2227" s="8"/>
      <c r="S2227" s="8"/>
      <c r="T2227" s="8"/>
      <c r="U2227" s="8"/>
      <c r="V2227" s="8"/>
      <c r="W2227" s="8"/>
      <c r="X2227" s="8"/>
      <c r="Y2227" s="8"/>
      <c r="Z2227" s="8"/>
      <c r="AA2227" s="8"/>
      <c r="AB2227" s="8"/>
      <c r="AC2227" s="8" t="str">
        <f t="shared" si="349"/>
        <v>NO</v>
      </c>
      <c r="AD2227" s="8" t="str">
        <f t="shared" si="350"/>
        <v>DNC,,,,,,,,,,,,,</v>
      </c>
      <c r="AE2227" s="8"/>
      <c r="AF2227" s="8"/>
      <c r="AG2227" s="115"/>
      <c r="AH2227" s="8" t="s">
        <v>4845</v>
      </c>
      <c r="AI2227" s="8" t="s">
        <v>4845</v>
      </c>
      <c r="AJ2227" s="115"/>
      <c r="AK2227" s="115"/>
      <c r="AL2227" s="115"/>
      <c r="AM2227" s="115"/>
      <c r="AN2227" s="115"/>
      <c r="AO2227" s="115"/>
      <c r="AP2227" s="115"/>
      <c r="AQ2227" s="115"/>
      <c r="AR2227" s="115"/>
      <c r="AS2227" s="115"/>
      <c r="AT2227" s="115"/>
      <c r="AU2227" s="115"/>
      <c r="AV2227" s="115"/>
      <c r="AW2227" s="115"/>
      <c r="AX2227" s="115"/>
      <c r="AY2227" s="115"/>
      <c r="AZ2227" s="115"/>
      <c r="BA2227" s="115"/>
      <c r="BB2227" s="115"/>
      <c r="BC2227" s="115"/>
      <c r="BD2227" s="115"/>
      <c r="BE2227" s="115"/>
      <c r="BF2227" s="115"/>
      <c r="BG2227" s="115"/>
      <c r="BH2227" s="115"/>
      <c r="BI2227" s="115"/>
      <c r="BJ2227" s="115"/>
      <c r="BK2227" s="115"/>
      <c r="BL2227" s="115"/>
      <c r="BM2227" s="115"/>
      <c r="BN2227" s="115"/>
      <c r="BO2227" s="8"/>
      <c r="BP2227" s="8"/>
      <c r="BQ2227" s="8"/>
      <c r="BR2227" s="8"/>
      <c r="BS2227" s="8"/>
      <c r="BT2227" s="8"/>
      <c r="BU2227" s="8"/>
      <c r="BV2227" s="8"/>
      <c r="BW2227" s="8"/>
      <c r="BX2227" s="8"/>
      <c r="BY2227" s="8"/>
      <c r="BZ2227" s="8"/>
      <c r="CA2227" s="8"/>
      <c r="CB2227" s="8"/>
      <c r="CC2227" s="8"/>
      <c r="CD2227" s="100"/>
      <c r="CE2227" s="8" t="str">
        <f t="shared" si="348"/>
        <v>DNC</v>
      </c>
      <c r="CF2227" s="8" t="str">
        <f t="shared" si="351"/>
        <v>DNC</v>
      </c>
      <c r="CG2227" s="8" t="str">
        <f t="shared" si="352"/>
        <v>DNC</v>
      </c>
      <c r="CH2227" s="8" t="str">
        <f t="shared" si="353"/>
        <v>DNC</v>
      </c>
      <c r="CI2227" s="8">
        <v>1</v>
      </c>
      <c r="CJ2227" s="8" t="s">
        <v>1071</v>
      </c>
      <c r="CK2227" s="8" t="s">
        <v>45</v>
      </c>
      <c r="CL2227" s="8"/>
      <c r="CM2227" s="8"/>
      <c r="CN2227" s="8"/>
      <c r="CO2227" s="8"/>
      <c r="CP2227" s="8"/>
      <c r="CQ2227" s="8"/>
      <c r="CR2227" s="8"/>
      <c r="CS2227" s="8"/>
      <c r="CT2227" s="8"/>
      <c r="CU2227" s="100"/>
      <c r="CV2227" s="8"/>
      <c r="CW2227" s="152"/>
      <c r="CY2227" s="100"/>
      <c r="CZ2227" s="8" t="str">
        <f t="shared" si="354"/>
        <v>DNC</v>
      </c>
      <c r="DA2227" s="8" t="str">
        <f t="shared" si="355"/>
        <v>DNC</v>
      </c>
      <c r="DB2227" s="8" t="str">
        <f t="shared" si="356"/>
        <v>DNC</v>
      </c>
      <c r="DC2227" s="8" t="str">
        <f t="shared" si="357"/>
        <v>DNC</v>
      </c>
      <c r="DD2227" s="8">
        <v>1</v>
      </c>
      <c r="DE2227" s="8" t="s">
        <v>1071</v>
      </c>
      <c r="DF2227" s="8" t="s">
        <v>45</v>
      </c>
      <c r="DG2227" s="8"/>
      <c r="DH2227" s="8"/>
      <c r="DI2227" s="8"/>
      <c r="DJ2227" s="8"/>
      <c r="DK2227" s="8"/>
      <c r="DL2227" s="8"/>
      <c r="DM2227" s="8"/>
      <c r="DN2227" s="8"/>
      <c r="DO2227" s="8"/>
      <c r="DP2227" s="100"/>
      <c r="DQ2227" s="8"/>
      <c r="DR2227" s="8"/>
      <c r="DS2227" s="8"/>
      <c r="DT2227" s="8"/>
    </row>
    <row r="2228" spans="1:124">
      <c r="A2228" s="115"/>
      <c r="B2228" s="89">
        <v>2225</v>
      </c>
      <c r="C2228" s="8"/>
      <c r="D2228" s="8"/>
      <c r="E2228" s="8" t="s">
        <v>1071</v>
      </c>
      <c r="F2228" s="8" t="s">
        <v>6900</v>
      </c>
      <c r="G2228" s="8"/>
      <c r="H2228" s="8"/>
      <c r="I2228" s="8"/>
      <c r="J2228" s="8"/>
      <c r="K2228" s="8"/>
      <c r="L2228" s="8"/>
      <c r="M2228" s="8"/>
      <c r="N2228" s="8"/>
      <c r="O2228" s="8"/>
      <c r="P2228" s="8" t="s">
        <v>4843</v>
      </c>
      <c r="Q2228" s="158" t="s">
        <v>7130</v>
      </c>
      <c r="R2228" s="8"/>
      <c r="S2228" s="8"/>
      <c r="T2228" s="8"/>
      <c r="U2228" s="8"/>
      <c r="V2228" s="8"/>
      <c r="W2228" s="8"/>
      <c r="X2228" s="8"/>
      <c r="Y2228" s="8"/>
      <c r="Z2228" s="8"/>
      <c r="AA2228" s="8"/>
      <c r="AB2228" s="8"/>
      <c r="AC2228" s="8" t="str">
        <f t="shared" si="349"/>
        <v>NO</v>
      </c>
      <c r="AD2228" s="8" t="str">
        <f t="shared" si="350"/>
        <v>DNC,,,,,,,,,,,,,</v>
      </c>
      <c r="AE2228" s="8"/>
      <c r="AF2228" s="8"/>
      <c r="AG2228" s="115"/>
      <c r="AH2228" s="8" t="s">
        <v>4845</v>
      </c>
      <c r="AI2228" s="8" t="s">
        <v>4845</v>
      </c>
      <c r="AJ2228" s="115"/>
      <c r="AK2228" s="115"/>
      <c r="AL2228" s="115"/>
      <c r="AM2228" s="115"/>
      <c r="AN2228" s="115"/>
      <c r="AO2228" s="115"/>
      <c r="AP2228" s="115"/>
      <c r="AQ2228" s="115"/>
      <c r="AR2228" s="115"/>
      <c r="AS2228" s="115"/>
      <c r="AT2228" s="115"/>
      <c r="AU2228" s="115"/>
      <c r="AV2228" s="115"/>
      <c r="AW2228" s="115"/>
      <c r="AX2228" s="115"/>
      <c r="AY2228" s="115"/>
      <c r="AZ2228" s="115"/>
      <c r="BA2228" s="115"/>
      <c r="BB2228" s="115"/>
      <c r="BC2228" s="115"/>
      <c r="BD2228" s="115"/>
      <c r="BE2228" s="115"/>
      <c r="BF2228" s="115"/>
      <c r="BG2228" s="115"/>
      <c r="BH2228" s="115"/>
      <c r="BI2228" s="115"/>
      <c r="BJ2228" s="115"/>
      <c r="BK2228" s="115"/>
      <c r="BL2228" s="115"/>
      <c r="BM2228" s="115"/>
      <c r="BN2228" s="115"/>
      <c r="BO2228" s="8"/>
      <c r="BP2228" s="8"/>
      <c r="BQ2228" s="8"/>
      <c r="BR2228" s="8"/>
      <c r="BS2228" s="8"/>
      <c r="BT2228" s="8"/>
      <c r="BU2228" s="8"/>
      <c r="BV2228" s="8"/>
      <c r="BW2228" s="8"/>
      <c r="BX2228" s="8"/>
      <c r="BY2228" s="8"/>
      <c r="BZ2228" s="8"/>
      <c r="CA2228" s="8"/>
      <c r="CB2228" s="8"/>
      <c r="CC2228" s="8"/>
      <c r="CD2228" s="100"/>
      <c r="CE2228" s="8" t="str">
        <f t="shared" si="348"/>
        <v>DNC</v>
      </c>
      <c r="CF2228" s="8" t="str">
        <f t="shared" si="351"/>
        <v>DNC</v>
      </c>
      <c r="CG2228" s="8" t="str">
        <f t="shared" si="352"/>
        <v>DNC</v>
      </c>
      <c r="CH2228" s="8" t="str">
        <f t="shared" si="353"/>
        <v>DNC</v>
      </c>
      <c r="CI2228" s="8">
        <v>1</v>
      </c>
      <c r="CJ2228" s="8" t="s">
        <v>1071</v>
      </c>
      <c r="CK2228" s="8" t="s">
        <v>45</v>
      </c>
      <c r="CL2228" s="8"/>
      <c r="CM2228" s="8"/>
      <c r="CN2228" s="8"/>
      <c r="CO2228" s="8"/>
      <c r="CP2228" s="8"/>
      <c r="CQ2228" s="8"/>
      <c r="CR2228" s="8"/>
      <c r="CS2228" s="8"/>
      <c r="CT2228" s="8"/>
      <c r="CU2228" s="100"/>
      <c r="CV2228" s="8"/>
      <c r="CW2228" s="152"/>
      <c r="CY2228" s="100"/>
      <c r="CZ2228" s="8" t="str">
        <f t="shared" si="354"/>
        <v>DNC</v>
      </c>
      <c r="DA2228" s="8" t="str">
        <f t="shared" si="355"/>
        <v>DNC</v>
      </c>
      <c r="DB2228" s="8" t="str">
        <f t="shared" si="356"/>
        <v>DNC</v>
      </c>
      <c r="DC2228" s="8" t="str">
        <f t="shared" si="357"/>
        <v>DNC</v>
      </c>
      <c r="DD2228" s="8">
        <v>1</v>
      </c>
      <c r="DE2228" s="8" t="s">
        <v>1071</v>
      </c>
      <c r="DF2228" s="8" t="s">
        <v>45</v>
      </c>
      <c r="DG2228" s="8"/>
      <c r="DH2228" s="8"/>
      <c r="DI2228" s="8"/>
      <c r="DJ2228" s="8"/>
      <c r="DK2228" s="8"/>
      <c r="DL2228" s="8"/>
      <c r="DM2228" s="8"/>
      <c r="DN2228" s="8"/>
      <c r="DO2228" s="8"/>
      <c r="DP2228" s="100"/>
      <c r="DQ2228" s="8"/>
      <c r="DR2228" s="8"/>
      <c r="DS2228" s="8"/>
      <c r="DT2228" s="8"/>
    </row>
    <row r="2229" spans="1:124">
      <c r="A2229" s="115"/>
      <c r="B2229" s="89">
        <v>2226</v>
      </c>
      <c r="C2229" s="8"/>
      <c r="D2229" s="8"/>
      <c r="E2229" s="8" t="s">
        <v>1071</v>
      </c>
      <c r="F2229" s="8" t="s">
        <v>5839</v>
      </c>
      <c r="G2229" s="8"/>
      <c r="H2229" s="8"/>
      <c r="I2229" s="8"/>
      <c r="J2229" s="8"/>
      <c r="K2229" s="8"/>
      <c r="L2229" s="8"/>
      <c r="M2229" s="8"/>
      <c r="N2229" s="8"/>
      <c r="O2229" s="8"/>
      <c r="P2229" s="8" t="s">
        <v>4843</v>
      </c>
      <c r="Q2229" s="158" t="s">
        <v>7130</v>
      </c>
      <c r="R2229" s="8"/>
      <c r="S2229" s="8"/>
      <c r="T2229" s="8"/>
      <c r="U2229" s="8"/>
      <c r="V2229" s="8"/>
      <c r="W2229" s="8"/>
      <c r="X2229" s="8"/>
      <c r="Y2229" s="8"/>
      <c r="Z2229" s="8"/>
      <c r="AA2229" s="8"/>
      <c r="AB2229" s="8"/>
      <c r="AC2229" s="8" t="str">
        <f t="shared" si="349"/>
        <v>NO</v>
      </c>
      <c r="AD2229" s="8" t="str">
        <f t="shared" si="350"/>
        <v>DNC,,,,,,,,,,,,,</v>
      </c>
      <c r="AE2229" s="8"/>
      <c r="AF2229" s="8"/>
      <c r="AG2229" s="115"/>
      <c r="AH2229" s="8" t="s">
        <v>4845</v>
      </c>
      <c r="AI2229" s="8" t="s">
        <v>4845</v>
      </c>
      <c r="AJ2229" s="115"/>
      <c r="AK2229" s="115"/>
      <c r="AL2229" s="115"/>
      <c r="AM2229" s="115"/>
      <c r="AN2229" s="115"/>
      <c r="AO2229" s="115"/>
      <c r="AP2229" s="115"/>
      <c r="AQ2229" s="115"/>
      <c r="AR2229" s="115"/>
      <c r="AS2229" s="115"/>
      <c r="AT2229" s="115"/>
      <c r="AU2229" s="115"/>
      <c r="AV2229" s="115"/>
      <c r="AW2229" s="115"/>
      <c r="AX2229" s="115"/>
      <c r="AY2229" s="115"/>
      <c r="AZ2229" s="115"/>
      <c r="BA2229" s="115"/>
      <c r="BB2229" s="115"/>
      <c r="BC2229" s="115"/>
      <c r="BD2229" s="115"/>
      <c r="BE2229" s="115"/>
      <c r="BF2229" s="115"/>
      <c r="BG2229" s="115"/>
      <c r="BH2229" s="115"/>
      <c r="BI2229" s="115"/>
      <c r="BJ2229" s="115"/>
      <c r="BK2229" s="115"/>
      <c r="BL2229" s="115"/>
      <c r="BM2229" s="115"/>
      <c r="BN2229" s="115"/>
      <c r="BO2229" s="8"/>
      <c r="BP2229" s="8"/>
      <c r="BQ2229" s="8"/>
      <c r="BR2229" s="8"/>
      <c r="BS2229" s="8"/>
      <c r="BT2229" s="8"/>
      <c r="BU2229" s="8"/>
      <c r="BV2229" s="8"/>
      <c r="BW2229" s="8"/>
      <c r="BX2229" s="8"/>
      <c r="BY2229" s="8"/>
      <c r="BZ2229" s="8"/>
      <c r="CA2229" s="8"/>
      <c r="CB2229" s="8"/>
      <c r="CC2229" s="8"/>
      <c r="CD2229" s="100"/>
      <c r="CE2229" s="8" t="str">
        <f t="shared" si="348"/>
        <v>DNC</v>
      </c>
      <c r="CF2229" s="8" t="str">
        <f t="shared" si="351"/>
        <v>DNC</v>
      </c>
      <c r="CG2229" s="8" t="str">
        <f t="shared" si="352"/>
        <v>DNC</v>
      </c>
      <c r="CH2229" s="8" t="str">
        <f t="shared" si="353"/>
        <v>DNC</v>
      </c>
      <c r="CI2229" s="8">
        <v>1</v>
      </c>
      <c r="CJ2229" s="8" t="s">
        <v>1071</v>
      </c>
      <c r="CK2229" s="8" t="s">
        <v>45</v>
      </c>
      <c r="CL2229" s="8"/>
      <c r="CM2229" s="8"/>
      <c r="CN2229" s="8"/>
      <c r="CO2229" s="8"/>
      <c r="CP2229" s="8"/>
      <c r="CQ2229" s="8"/>
      <c r="CR2229" s="8"/>
      <c r="CS2229" s="8"/>
      <c r="CT2229" s="8"/>
      <c r="CU2229" s="100"/>
      <c r="CV2229" s="8"/>
      <c r="CW2229" s="152"/>
      <c r="CY2229" s="100"/>
      <c r="CZ2229" s="8" t="str">
        <f t="shared" si="354"/>
        <v>DNC</v>
      </c>
      <c r="DA2229" s="8" t="str">
        <f t="shared" si="355"/>
        <v>DNC</v>
      </c>
      <c r="DB2229" s="8" t="str">
        <f t="shared" si="356"/>
        <v>DNC</v>
      </c>
      <c r="DC2229" s="8" t="str">
        <f t="shared" si="357"/>
        <v>DNC</v>
      </c>
      <c r="DD2229" s="8">
        <v>1</v>
      </c>
      <c r="DE2229" s="8" t="s">
        <v>1071</v>
      </c>
      <c r="DF2229" s="8" t="s">
        <v>45</v>
      </c>
      <c r="DG2229" s="8"/>
      <c r="DH2229" s="8"/>
      <c r="DI2229" s="8"/>
      <c r="DJ2229" s="8"/>
      <c r="DK2229" s="8"/>
      <c r="DL2229" s="8"/>
      <c r="DM2229" s="8"/>
      <c r="DN2229" s="8"/>
      <c r="DO2229" s="8"/>
      <c r="DP2229" s="100"/>
      <c r="DQ2229" s="8"/>
      <c r="DR2229" s="8"/>
      <c r="DS2229" s="8"/>
      <c r="DT2229" s="8"/>
    </row>
    <row r="2230" spans="1:124">
      <c r="A2230" s="115"/>
      <c r="B2230" s="89">
        <v>2227</v>
      </c>
      <c r="C2230" s="8"/>
      <c r="D2230" s="8"/>
      <c r="E2230" s="8" t="s">
        <v>1071</v>
      </c>
      <c r="F2230" s="8" t="s">
        <v>7132</v>
      </c>
      <c r="G2230" s="8"/>
      <c r="H2230" s="8"/>
      <c r="I2230" s="8"/>
      <c r="J2230" s="8"/>
      <c r="K2230" s="8"/>
      <c r="L2230" s="8"/>
      <c r="M2230" s="8"/>
      <c r="N2230" s="8"/>
      <c r="O2230" s="8"/>
      <c r="P2230" s="8" t="s">
        <v>4843</v>
      </c>
      <c r="Q2230" s="158" t="s">
        <v>7130</v>
      </c>
      <c r="R2230" s="8"/>
      <c r="S2230" s="8"/>
      <c r="T2230" s="8"/>
      <c r="U2230" s="8"/>
      <c r="V2230" s="8"/>
      <c r="W2230" s="8"/>
      <c r="X2230" s="8"/>
      <c r="Y2230" s="8"/>
      <c r="Z2230" s="8"/>
      <c r="AA2230" s="8"/>
      <c r="AB2230" s="8"/>
      <c r="AC2230" s="8" t="str">
        <f t="shared" si="349"/>
        <v>NO</v>
      </c>
      <c r="AD2230" s="8" t="str">
        <f t="shared" si="350"/>
        <v>DNC,,,,,,,,,,,,,</v>
      </c>
      <c r="AE2230" s="8"/>
      <c r="AF2230" s="8"/>
      <c r="AG2230" s="115"/>
      <c r="AH2230" s="8" t="s">
        <v>4845</v>
      </c>
      <c r="AI2230" s="8" t="s">
        <v>4845</v>
      </c>
      <c r="AJ2230" s="115"/>
      <c r="AK2230" s="115"/>
      <c r="AL2230" s="115"/>
      <c r="AM2230" s="115"/>
      <c r="AN2230" s="115"/>
      <c r="AO2230" s="115"/>
      <c r="AP2230" s="115"/>
      <c r="AQ2230" s="115"/>
      <c r="AR2230" s="115"/>
      <c r="AS2230" s="115"/>
      <c r="AT2230" s="115"/>
      <c r="AU2230" s="115"/>
      <c r="AV2230" s="115"/>
      <c r="AW2230" s="115"/>
      <c r="AX2230" s="115"/>
      <c r="AY2230" s="115"/>
      <c r="AZ2230" s="115"/>
      <c r="BA2230" s="115"/>
      <c r="BB2230" s="115"/>
      <c r="BC2230" s="115"/>
      <c r="BD2230" s="115"/>
      <c r="BE2230" s="115"/>
      <c r="BF2230" s="115"/>
      <c r="BG2230" s="115"/>
      <c r="BH2230" s="115"/>
      <c r="BI2230" s="115"/>
      <c r="BJ2230" s="115"/>
      <c r="BK2230" s="115"/>
      <c r="BL2230" s="115"/>
      <c r="BM2230" s="115"/>
      <c r="BN2230" s="115"/>
      <c r="BO2230" s="8"/>
      <c r="BP2230" s="8"/>
      <c r="BQ2230" s="8"/>
      <c r="BR2230" s="8"/>
      <c r="BS2230" s="8"/>
      <c r="BT2230" s="8"/>
      <c r="BU2230" s="8"/>
      <c r="BV2230" s="8"/>
      <c r="BW2230" s="8"/>
      <c r="BX2230" s="8"/>
      <c r="BY2230" s="8"/>
      <c r="BZ2230" s="8"/>
      <c r="CA2230" s="8"/>
      <c r="CB2230" s="8"/>
      <c r="CC2230" s="8"/>
      <c r="CD2230" s="100"/>
      <c r="CE2230" s="8" t="str">
        <f t="shared" si="348"/>
        <v>DNC</v>
      </c>
      <c r="CF2230" s="8" t="str">
        <f t="shared" si="351"/>
        <v>DNC</v>
      </c>
      <c r="CG2230" s="8" t="str">
        <f t="shared" si="352"/>
        <v>DNC</v>
      </c>
      <c r="CH2230" s="8" t="str">
        <f t="shared" si="353"/>
        <v>DNC</v>
      </c>
      <c r="CI2230" s="8">
        <v>1</v>
      </c>
      <c r="CJ2230" s="8" t="s">
        <v>1071</v>
      </c>
      <c r="CK2230" s="8" t="s">
        <v>45</v>
      </c>
      <c r="CL2230" s="8"/>
      <c r="CM2230" s="8"/>
      <c r="CN2230" s="8"/>
      <c r="CO2230" s="8"/>
      <c r="CP2230" s="8"/>
      <c r="CQ2230" s="8"/>
      <c r="CR2230" s="8"/>
      <c r="CS2230" s="8"/>
      <c r="CT2230" s="8"/>
      <c r="CU2230" s="100"/>
      <c r="CV2230" s="8"/>
      <c r="CW2230" s="152"/>
      <c r="CY2230" s="100"/>
      <c r="CZ2230" s="8" t="str">
        <f t="shared" si="354"/>
        <v>DNC</v>
      </c>
      <c r="DA2230" s="8" t="str">
        <f t="shared" si="355"/>
        <v>DNC</v>
      </c>
      <c r="DB2230" s="8" t="str">
        <f t="shared" si="356"/>
        <v>DNC</v>
      </c>
      <c r="DC2230" s="8" t="str">
        <f t="shared" si="357"/>
        <v>DNC</v>
      </c>
      <c r="DD2230" s="8">
        <v>1</v>
      </c>
      <c r="DE2230" s="8" t="s">
        <v>1071</v>
      </c>
      <c r="DF2230" s="8" t="s">
        <v>45</v>
      </c>
      <c r="DG2230" s="8"/>
      <c r="DH2230" s="8"/>
      <c r="DI2230" s="8"/>
      <c r="DJ2230" s="8"/>
      <c r="DK2230" s="8"/>
      <c r="DL2230" s="8"/>
      <c r="DM2230" s="8"/>
      <c r="DN2230" s="8"/>
      <c r="DO2230" s="8"/>
      <c r="DP2230" s="100"/>
      <c r="DQ2230" s="8"/>
      <c r="DR2230" s="8"/>
      <c r="DS2230" s="8"/>
      <c r="DT2230" s="8"/>
    </row>
    <row r="2231" spans="1:124">
      <c r="A2231" s="115"/>
      <c r="B2231" s="89">
        <v>2228</v>
      </c>
      <c r="C2231" s="8"/>
      <c r="D2231" s="8"/>
      <c r="E2231" s="8" t="s">
        <v>1071</v>
      </c>
      <c r="F2231" s="8" t="s">
        <v>6904</v>
      </c>
      <c r="G2231" s="8"/>
      <c r="H2231" s="8"/>
      <c r="I2231" s="8"/>
      <c r="J2231" s="8"/>
      <c r="K2231" s="8"/>
      <c r="L2231" s="8"/>
      <c r="M2231" s="8"/>
      <c r="N2231" s="8"/>
      <c r="O2231" s="8"/>
      <c r="P2231" s="8" t="s">
        <v>4843</v>
      </c>
      <c r="Q2231" s="158" t="s">
        <v>7130</v>
      </c>
      <c r="R2231" s="8"/>
      <c r="S2231" s="8"/>
      <c r="T2231" s="8"/>
      <c r="U2231" s="8"/>
      <c r="V2231" s="8"/>
      <c r="W2231" s="8"/>
      <c r="X2231" s="8"/>
      <c r="Y2231" s="8"/>
      <c r="Z2231" s="8"/>
      <c r="AA2231" s="8"/>
      <c r="AB2231" s="8"/>
      <c r="AC2231" s="8" t="str">
        <f t="shared" si="349"/>
        <v>NO</v>
      </c>
      <c r="AD2231" s="8" t="str">
        <f t="shared" si="350"/>
        <v>DNC,,,,,,,,,,,,,</v>
      </c>
      <c r="AE2231" s="8"/>
      <c r="AF2231" s="8"/>
      <c r="AG2231" s="115"/>
      <c r="AH2231" s="8" t="s">
        <v>4845</v>
      </c>
      <c r="AI2231" s="8" t="s">
        <v>4845</v>
      </c>
      <c r="AJ2231" s="115"/>
      <c r="AK2231" s="115"/>
      <c r="AL2231" s="115"/>
      <c r="AM2231" s="115"/>
      <c r="AN2231" s="115"/>
      <c r="AO2231" s="115"/>
      <c r="AP2231" s="115"/>
      <c r="AQ2231" s="115"/>
      <c r="AR2231" s="115"/>
      <c r="AS2231" s="115"/>
      <c r="AT2231" s="115"/>
      <c r="AU2231" s="115"/>
      <c r="AV2231" s="115"/>
      <c r="AW2231" s="115"/>
      <c r="AX2231" s="115"/>
      <c r="AY2231" s="115"/>
      <c r="AZ2231" s="115"/>
      <c r="BA2231" s="115"/>
      <c r="BB2231" s="115"/>
      <c r="BC2231" s="115"/>
      <c r="BD2231" s="115"/>
      <c r="BE2231" s="115"/>
      <c r="BF2231" s="115"/>
      <c r="BG2231" s="115"/>
      <c r="BH2231" s="115"/>
      <c r="BI2231" s="115"/>
      <c r="BJ2231" s="115"/>
      <c r="BK2231" s="115"/>
      <c r="BL2231" s="115"/>
      <c r="BM2231" s="115"/>
      <c r="BN2231" s="115"/>
      <c r="BO2231" s="8"/>
      <c r="BP2231" s="8"/>
      <c r="BQ2231" s="8"/>
      <c r="BR2231" s="8"/>
      <c r="BS2231" s="8"/>
      <c r="BT2231" s="8"/>
      <c r="BU2231" s="8"/>
      <c r="BV2231" s="8"/>
      <c r="BW2231" s="8"/>
      <c r="BX2231" s="8"/>
      <c r="BY2231" s="8"/>
      <c r="BZ2231" s="8"/>
      <c r="CA2231" s="8"/>
      <c r="CB2231" s="8"/>
      <c r="CC2231" s="8"/>
      <c r="CD2231" s="100"/>
      <c r="CE2231" s="8" t="str">
        <f t="shared" si="348"/>
        <v>DNC</v>
      </c>
      <c r="CF2231" s="8" t="str">
        <f t="shared" si="351"/>
        <v>DNC</v>
      </c>
      <c r="CG2231" s="8" t="str">
        <f t="shared" si="352"/>
        <v>DNC</v>
      </c>
      <c r="CH2231" s="8" t="str">
        <f t="shared" si="353"/>
        <v>DNC</v>
      </c>
      <c r="CI2231" s="8">
        <v>1</v>
      </c>
      <c r="CJ2231" s="8" t="s">
        <v>1071</v>
      </c>
      <c r="CK2231" s="8" t="s">
        <v>45</v>
      </c>
      <c r="CL2231" s="8"/>
      <c r="CM2231" s="8"/>
      <c r="CN2231" s="8"/>
      <c r="CO2231" s="8"/>
      <c r="CP2231" s="8"/>
      <c r="CQ2231" s="8"/>
      <c r="CR2231" s="8"/>
      <c r="CS2231" s="8"/>
      <c r="CT2231" s="8"/>
      <c r="CU2231" s="100"/>
      <c r="CV2231" s="8"/>
      <c r="CW2231" s="152"/>
      <c r="CY2231" s="100"/>
      <c r="CZ2231" s="8" t="str">
        <f t="shared" si="354"/>
        <v>DNC</v>
      </c>
      <c r="DA2231" s="8" t="str">
        <f t="shared" si="355"/>
        <v>DNC</v>
      </c>
      <c r="DB2231" s="8" t="str">
        <f t="shared" si="356"/>
        <v>DNC</v>
      </c>
      <c r="DC2231" s="8" t="str">
        <f t="shared" si="357"/>
        <v>DNC</v>
      </c>
      <c r="DD2231" s="8">
        <v>1</v>
      </c>
      <c r="DE2231" s="8" t="s">
        <v>1071</v>
      </c>
      <c r="DF2231" s="8" t="s">
        <v>45</v>
      </c>
      <c r="DG2231" s="8"/>
      <c r="DH2231" s="8"/>
      <c r="DI2231" s="8"/>
      <c r="DJ2231" s="8"/>
      <c r="DK2231" s="8"/>
      <c r="DL2231" s="8"/>
      <c r="DM2231" s="8"/>
      <c r="DN2231" s="8"/>
      <c r="DO2231" s="8"/>
      <c r="DP2231" s="100"/>
      <c r="DQ2231" s="8"/>
      <c r="DR2231" s="8"/>
      <c r="DS2231" s="8"/>
      <c r="DT2231" s="8"/>
    </row>
    <row r="2232" spans="1:124">
      <c r="A2232" s="115"/>
      <c r="B2232" s="89">
        <v>2229</v>
      </c>
      <c r="C2232" s="8"/>
      <c r="D2232" s="8"/>
      <c r="E2232" s="8" t="s">
        <v>1071</v>
      </c>
      <c r="F2232" s="8" t="s">
        <v>7133</v>
      </c>
      <c r="G2232" s="8"/>
      <c r="H2232" s="8"/>
      <c r="I2232" s="8"/>
      <c r="J2232" s="8"/>
      <c r="K2232" s="8"/>
      <c r="L2232" s="8"/>
      <c r="M2232" s="8"/>
      <c r="N2232" s="8"/>
      <c r="O2232" s="8"/>
      <c r="P2232" s="8" t="s">
        <v>4843</v>
      </c>
      <c r="Q2232" s="158" t="s">
        <v>7130</v>
      </c>
      <c r="R2232" s="8"/>
      <c r="S2232" s="8"/>
      <c r="T2232" s="8"/>
      <c r="U2232" s="8"/>
      <c r="V2232" s="8"/>
      <c r="W2232" s="8"/>
      <c r="X2232" s="8"/>
      <c r="Y2232" s="8"/>
      <c r="Z2232" s="8"/>
      <c r="AA2232" s="8"/>
      <c r="AB2232" s="8"/>
      <c r="AC2232" s="8" t="str">
        <f t="shared" si="349"/>
        <v>NO</v>
      </c>
      <c r="AD2232" s="8" t="str">
        <f t="shared" si="350"/>
        <v>DNC,,,,,,,,,,,,,</v>
      </c>
      <c r="AE2232" s="8"/>
      <c r="AF2232" s="8"/>
      <c r="AG2232" s="115"/>
      <c r="AH2232" s="8" t="s">
        <v>4845</v>
      </c>
      <c r="AI2232" s="8" t="s">
        <v>4845</v>
      </c>
      <c r="AJ2232" s="115"/>
      <c r="AK2232" s="115"/>
      <c r="AL2232" s="115"/>
      <c r="AM2232" s="115"/>
      <c r="AN2232" s="115"/>
      <c r="AO2232" s="115"/>
      <c r="AP2232" s="115"/>
      <c r="AQ2232" s="115"/>
      <c r="AR2232" s="115"/>
      <c r="AS2232" s="115"/>
      <c r="AT2232" s="115"/>
      <c r="AU2232" s="115"/>
      <c r="AV2232" s="115"/>
      <c r="AW2232" s="115"/>
      <c r="AX2232" s="115"/>
      <c r="AY2232" s="115"/>
      <c r="AZ2232" s="115"/>
      <c r="BA2232" s="115"/>
      <c r="BB2232" s="115"/>
      <c r="BC2232" s="115"/>
      <c r="BD2232" s="115"/>
      <c r="BE2232" s="115"/>
      <c r="BF2232" s="115"/>
      <c r="BG2232" s="115"/>
      <c r="BH2232" s="115"/>
      <c r="BI2232" s="115"/>
      <c r="BJ2232" s="115"/>
      <c r="BK2232" s="115"/>
      <c r="BL2232" s="115"/>
      <c r="BM2232" s="115"/>
      <c r="BN2232" s="115"/>
      <c r="BO2232" s="8"/>
      <c r="BP2232" s="8"/>
      <c r="BQ2232" s="8"/>
      <c r="BR2232" s="8"/>
      <c r="BS2232" s="8"/>
      <c r="BT2232" s="8"/>
      <c r="BU2232" s="8"/>
      <c r="BV2232" s="8"/>
      <c r="BW2232" s="8"/>
      <c r="BX2232" s="8"/>
      <c r="BY2232" s="8"/>
      <c r="BZ2232" s="8"/>
      <c r="CA2232" s="8"/>
      <c r="CB2232" s="8"/>
      <c r="CC2232" s="8"/>
      <c r="CD2232" s="100"/>
      <c r="CE2232" s="8" t="str">
        <f t="shared" si="348"/>
        <v>DNC</v>
      </c>
      <c r="CF2232" s="8" t="str">
        <f t="shared" si="351"/>
        <v>DNC</v>
      </c>
      <c r="CG2232" s="8" t="str">
        <f t="shared" si="352"/>
        <v>DNC</v>
      </c>
      <c r="CH2232" s="8" t="str">
        <f t="shared" si="353"/>
        <v>DNC</v>
      </c>
      <c r="CI2232" s="8">
        <v>1</v>
      </c>
      <c r="CJ2232" s="8" t="s">
        <v>1071</v>
      </c>
      <c r="CK2232" s="8" t="s">
        <v>45</v>
      </c>
      <c r="CL2232" s="8"/>
      <c r="CM2232" s="8"/>
      <c r="CN2232" s="8"/>
      <c r="CO2232" s="8"/>
      <c r="CP2232" s="8"/>
      <c r="CQ2232" s="8"/>
      <c r="CR2232" s="8"/>
      <c r="CS2232" s="8"/>
      <c r="CT2232" s="8"/>
      <c r="CU2232" s="100"/>
      <c r="CV2232" s="8"/>
      <c r="CW2232" s="152"/>
      <c r="CY2232" s="100"/>
      <c r="CZ2232" s="8" t="str">
        <f t="shared" si="354"/>
        <v>DNC</v>
      </c>
      <c r="DA2232" s="8" t="str">
        <f t="shared" si="355"/>
        <v>DNC</v>
      </c>
      <c r="DB2232" s="8" t="str">
        <f t="shared" si="356"/>
        <v>DNC</v>
      </c>
      <c r="DC2232" s="8" t="str">
        <f t="shared" si="357"/>
        <v>DNC</v>
      </c>
      <c r="DD2232" s="8">
        <v>1</v>
      </c>
      <c r="DE2232" s="8" t="s">
        <v>1071</v>
      </c>
      <c r="DF2232" s="8" t="s">
        <v>45</v>
      </c>
      <c r="DG2232" s="8"/>
      <c r="DH2232" s="8"/>
      <c r="DI2232" s="8"/>
      <c r="DJ2232" s="8"/>
      <c r="DK2232" s="8"/>
      <c r="DL2232" s="8"/>
      <c r="DM2232" s="8"/>
      <c r="DN2232" s="8"/>
      <c r="DO2232" s="8"/>
      <c r="DP2232" s="100"/>
      <c r="DQ2232" s="8"/>
      <c r="DR2232" s="8"/>
      <c r="DS2232" s="8"/>
      <c r="DT2232" s="8"/>
    </row>
    <row r="2233" spans="1:124">
      <c r="A2233" s="115"/>
      <c r="B2233" s="89">
        <v>2230</v>
      </c>
      <c r="C2233" s="8"/>
      <c r="D2233" s="8"/>
      <c r="E2233" s="8" t="s">
        <v>1071</v>
      </c>
      <c r="F2233" s="8" t="s">
        <v>6905</v>
      </c>
      <c r="G2233" s="8"/>
      <c r="H2233" s="8"/>
      <c r="I2233" s="8"/>
      <c r="J2233" s="8"/>
      <c r="K2233" s="8"/>
      <c r="L2233" s="8"/>
      <c r="M2233" s="8"/>
      <c r="N2233" s="8"/>
      <c r="O2233" s="8"/>
      <c r="P2233" s="8" t="s">
        <v>4843</v>
      </c>
      <c r="Q2233" s="158" t="s">
        <v>7130</v>
      </c>
      <c r="R2233" s="8"/>
      <c r="S2233" s="8"/>
      <c r="T2233" s="8"/>
      <c r="U2233" s="8"/>
      <c r="V2233" s="8"/>
      <c r="W2233" s="8"/>
      <c r="X2233" s="8"/>
      <c r="Y2233" s="8"/>
      <c r="Z2233" s="8"/>
      <c r="AA2233" s="8"/>
      <c r="AB2233" s="8"/>
      <c r="AC2233" s="8" t="str">
        <f t="shared" si="349"/>
        <v>NO</v>
      </c>
      <c r="AD2233" s="8" t="str">
        <f t="shared" si="350"/>
        <v>DNC,,,,,,,,,,,,,</v>
      </c>
      <c r="AE2233" s="8"/>
      <c r="AF2233" s="8"/>
      <c r="AG2233" s="115"/>
      <c r="AH2233" s="8" t="s">
        <v>4845</v>
      </c>
      <c r="AI2233" s="8" t="s">
        <v>4845</v>
      </c>
      <c r="AJ2233" s="115"/>
      <c r="AK2233" s="115"/>
      <c r="AL2233" s="115"/>
      <c r="AM2233" s="115"/>
      <c r="AN2233" s="115"/>
      <c r="AO2233" s="115"/>
      <c r="AP2233" s="115"/>
      <c r="AQ2233" s="115"/>
      <c r="AR2233" s="115"/>
      <c r="AS2233" s="115"/>
      <c r="AT2233" s="115"/>
      <c r="AU2233" s="115"/>
      <c r="AV2233" s="115"/>
      <c r="AW2233" s="115"/>
      <c r="AX2233" s="115"/>
      <c r="AY2233" s="115"/>
      <c r="AZ2233" s="115"/>
      <c r="BA2233" s="115"/>
      <c r="BB2233" s="115"/>
      <c r="BC2233" s="115"/>
      <c r="BD2233" s="115"/>
      <c r="BE2233" s="115"/>
      <c r="BF2233" s="115"/>
      <c r="BG2233" s="115"/>
      <c r="BH2233" s="115"/>
      <c r="BI2233" s="115"/>
      <c r="BJ2233" s="115"/>
      <c r="BK2233" s="115"/>
      <c r="BL2233" s="115"/>
      <c r="BM2233" s="115"/>
      <c r="BN2233" s="115"/>
      <c r="BO2233" s="8"/>
      <c r="BP2233" s="8"/>
      <c r="BQ2233" s="8"/>
      <c r="BR2233" s="8"/>
      <c r="BS2233" s="8"/>
      <c r="BT2233" s="8"/>
      <c r="BU2233" s="8"/>
      <c r="BV2233" s="8"/>
      <c r="BW2233" s="8"/>
      <c r="BX2233" s="8"/>
      <c r="BY2233" s="8"/>
      <c r="BZ2233" s="8"/>
      <c r="CA2233" s="8"/>
      <c r="CB2233" s="8"/>
      <c r="CC2233" s="8"/>
      <c r="CD2233" s="100"/>
      <c r="CE2233" s="8" t="str">
        <f t="shared" si="348"/>
        <v>DNC</v>
      </c>
      <c r="CF2233" s="8" t="str">
        <f t="shared" si="351"/>
        <v>DNC</v>
      </c>
      <c r="CG2233" s="8" t="str">
        <f t="shared" si="352"/>
        <v>DNC</v>
      </c>
      <c r="CH2233" s="8" t="str">
        <f t="shared" si="353"/>
        <v>DNC</v>
      </c>
      <c r="CI2233" s="8">
        <v>1</v>
      </c>
      <c r="CJ2233" s="8" t="s">
        <v>1071</v>
      </c>
      <c r="CK2233" s="8" t="s">
        <v>45</v>
      </c>
      <c r="CL2233" s="8"/>
      <c r="CM2233" s="8"/>
      <c r="CN2233" s="8"/>
      <c r="CO2233" s="8"/>
      <c r="CP2233" s="8"/>
      <c r="CQ2233" s="8"/>
      <c r="CR2233" s="8"/>
      <c r="CS2233" s="8"/>
      <c r="CT2233" s="8"/>
      <c r="CU2233" s="100"/>
      <c r="CV2233" s="8"/>
      <c r="CW2233" s="152"/>
      <c r="CY2233" s="100"/>
      <c r="CZ2233" s="8" t="str">
        <f t="shared" si="354"/>
        <v>DNC</v>
      </c>
      <c r="DA2233" s="8" t="str">
        <f t="shared" si="355"/>
        <v>DNC</v>
      </c>
      <c r="DB2233" s="8" t="str">
        <f t="shared" si="356"/>
        <v>DNC</v>
      </c>
      <c r="DC2233" s="8" t="str">
        <f t="shared" si="357"/>
        <v>DNC</v>
      </c>
      <c r="DD2233" s="8">
        <v>1</v>
      </c>
      <c r="DE2233" s="8" t="s">
        <v>1071</v>
      </c>
      <c r="DF2233" s="8" t="s">
        <v>45</v>
      </c>
      <c r="DG2233" s="8"/>
      <c r="DH2233" s="8"/>
      <c r="DI2233" s="8"/>
      <c r="DJ2233" s="8"/>
      <c r="DK2233" s="8"/>
      <c r="DL2233" s="8"/>
      <c r="DM2233" s="8"/>
      <c r="DN2233" s="8"/>
      <c r="DO2233" s="8"/>
      <c r="DP2233" s="100"/>
      <c r="DQ2233" s="8"/>
      <c r="DR2233" s="8"/>
      <c r="DS2233" s="8"/>
      <c r="DT2233" s="8"/>
    </row>
    <row r="2234" spans="1:124">
      <c r="A2234" s="115"/>
      <c r="B2234" s="89">
        <v>2231</v>
      </c>
      <c r="C2234" s="8"/>
      <c r="D2234" s="8"/>
      <c r="E2234" s="8" t="s">
        <v>1071</v>
      </c>
      <c r="F2234" s="8" t="s">
        <v>7134</v>
      </c>
      <c r="G2234" s="8"/>
      <c r="H2234" s="8"/>
      <c r="I2234" s="8"/>
      <c r="J2234" s="8"/>
      <c r="K2234" s="8"/>
      <c r="L2234" s="8"/>
      <c r="M2234" s="8"/>
      <c r="N2234" s="8"/>
      <c r="O2234" s="8"/>
      <c r="P2234" s="8" t="s">
        <v>4843</v>
      </c>
      <c r="Q2234" s="158" t="s">
        <v>7130</v>
      </c>
      <c r="R2234" s="8"/>
      <c r="S2234" s="8"/>
      <c r="T2234" s="8"/>
      <c r="U2234" s="8"/>
      <c r="V2234" s="8"/>
      <c r="W2234" s="8"/>
      <c r="X2234" s="8"/>
      <c r="Y2234" s="8"/>
      <c r="Z2234" s="8"/>
      <c r="AA2234" s="8"/>
      <c r="AB2234" s="8"/>
      <c r="AC2234" s="8" t="str">
        <f t="shared" si="349"/>
        <v>NO</v>
      </c>
      <c r="AD2234" s="8" t="str">
        <f t="shared" si="350"/>
        <v>DNC,,,,,,,,,,,,,</v>
      </c>
      <c r="AE2234" s="8"/>
      <c r="AF2234" s="8"/>
      <c r="AG2234" s="115"/>
      <c r="AH2234" s="8" t="s">
        <v>4845</v>
      </c>
      <c r="AI2234" s="8" t="s">
        <v>4845</v>
      </c>
      <c r="AJ2234" s="115"/>
      <c r="AK2234" s="115"/>
      <c r="AL2234" s="115"/>
      <c r="AM2234" s="115"/>
      <c r="AN2234" s="115"/>
      <c r="AO2234" s="115"/>
      <c r="AP2234" s="115"/>
      <c r="AQ2234" s="115"/>
      <c r="AR2234" s="115"/>
      <c r="AS2234" s="115"/>
      <c r="AT2234" s="115"/>
      <c r="AU2234" s="115"/>
      <c r="AV2234" s="115"/>
      <c r="AW2234" s="115"/>
      <c r="AX2234" s="115"/>
      <c r="AY2234" s="115"/>
      <c r="AZ2234" s="115"/>
      <c r="BA2234" s="115"/>
      <c r="BB2234" s="115"/>
      <c r="BC2234" s="115"/>
      <c r="BD2234" s="115"/>
      <c r="BE2234" s="115"/>
      <c r="BF2234" s="115"/>
      <c r="BG2234" s="115"/>
      <c r="BH2234" s="115"/>
      <c r="BI2234" s="115"/>
      <c r="BJ2234" s="115"/>
      <c r="BK2234" s="115"/>
      <c r="BL2234" s="115"/>
      <c r="BM2234" s="115"/>
      <c r="BN2234" s="115"/>
      <c r="BO2234" s="8"/>
      <c r="BP2234" s="8"/>
      <c r="BQ2234" s="8"/>
      <c r="BR2234" s="8"/>
      <c r="BS2234" s="8"/>
      <c r="BT2234" s="8"/>
      <c r="BU2234" s="8"/>
      <c r="BV2234" s="8"/>
      <c r="BW2234" s="8"/>
      <c r="BX2234" s="8"/>
      <c r="BY2234" s="8"/>
      <c r="BZ2234" s="8"/>
      <c r="CA2234" s="8"/>
      <c r="CB2234" s="8"/>
      <c r="CC2234" s="8"/>
      <c r="CD2234" s="100"/>
      <c r="CE2234" s="8" t="str">
        <f t="shared" si="348"/>
        <v>DNC</v>
      </c>
      <c r="CF2234" s="8" t="str">
        <f t="shared" si="351"/>
        <v>DNC</v>
      </c>
      <c r="CG2234" s="8" t="str">
        <f t="shared" si="352"/>
        <v>DNC</v>
      </c>
      <c r="CH2234" s="8" t="str">
        <f t="shared" si="353"/>
        <v>DNC</v>
      </c>
      <c r="CI2234" s="8">
        <v>1</v>
      </c>
      <c r="CJ2234" s="8" t="s">
        <v>1071</v>
      </c>
      <c r="CK2234" s="8" t="s">
        <v>45</v>
      </c>
      <c r="CL2234" s="8"/>
      <c r="CM2234" s="8"/>
      <c r="CN2234" s="8"/>
      <c r="CO2234" s="8"/>
      <c r="CP2234" s="8"/>
      <c r="CQ2234" s="8"/>
      <c r="CR2234" s="8"/>
      <c r="CS2234" s="8"/>
      <c r="CT2234" s="8"/>
      <c r="CU2234" s="100"/>
      <c r="CV2234" s="8"/>
      <c r="CW2234" s="152"/>
      <c r="CY2234" s="100"/>
      <c r="CZ2234" s="8" t="str">
        <f t="shared" si="354"/>
        <v>DNC</v>
      </c>
      <c r="DA2234" s="8" t="str">
        <f t="shared" si="355"/>
        <v>DNC</v>
      </c>
      <c r="DB2234" s="8" t="str">
        <f t="shared" si="356"/>
        <v>DNC</v>
      </c>
      <c r="DC2234" s="8" t="str">
        <f t="shared" si="357"/>
        <v>DNC</v>
      </c>
      <c r="DD2234" s="8">
        <v>1</v>
      </c>
      <c r="DE2234" s="8" t="s">
        <v>1071</v>
      </c>
      <c r="DF2234" s="8" t="s">
        <v>45</v>
      </c>
      <c r="DG2234" s="8"/>
      <c r="DH2234" s="8"/>
      <c r="DI2234" s="8"/>
      <c r="DJ2234" s="8"/>
      <c r="DK2234" s="8"/>
      <c r="DL2234" s="8"/>
      <c r="DM2234" s="8"/>
      <c r="DN2234" s="8"/>
      <c r="DO2234" s="8"/>
      <c r="DP2234" s="100"/>
      <c r="DQ2234" s="8"/>
      <c r="DR2234" s="8"/>
      <c r="DS2234" s="8"/>
      <c r="DT2234" s="8"/>
    </row>
    <row r="2235" spans="1:124">
      <c r="A2235" s="115"/>
      <c r="B2235" s="89">
        <v>2232</v>
      </c>
      <c r="C2235" s="8"/>
      <c r="D2235" s="8"/>
      <c r="E2235" s="8" t="s">
        <v>1071</v>
      </c>
      <c r="F2235" s="8" t="s">
        <v>6906</v>
      </c>
      <c r="G2235" s="8"/>
      <c r="H2235" s="8"/>
      <c r="I2235" s="8"/>
      <c r="J2235" s="8"/>
      <c r="K2235" s="8"/>
      <c r="L2235" s="8"/>
      <c r="M2235" s="8"/>
      <c r="N2235" s="8"/>
      <c r="O2235" s="8"/>
      <c r="P2235" s="8" t="s">
        <v>4843</v>
      </c>
      <c r="Q2235" s="158" t="s">
        <v>7130</v>
      </c>
      <c r="R2235" s="8"/>
      <c r="S2235" s="8"/>
      <c r="T2235" s="8"/>
      <c r="U2235" s="8"/>
      <c r="V2235" s="8"/>
      <c r="W2235" s="8"/>
      <c r="X2235" s="8"/>
      <c r="Y2235" s="8"/>
      <c r="Z2235" s="8"/>
      <c r="AA2235" s="8"/>
      <c r="AB2235" s="8"/>
      <c r="AC2235" s="8" t="str">
        <f t="shared" si="349"/>
        <v>NO</v>
      </c>
      <c r="AD2235" s="8" t="str">
        <f t="shared" si="350"/>
        <v>DNC,,,,,,,,,,,,,</v>
      </c>
      <c r="AE2235" s="8"/>
      <c r="AF2235" s="8"/>
      <c r="AG2235" s="115"/>
      <c r="AH2235" s="8" t="s">
        <v>4845</v>
      </c>
      <c r="AI2235" s="8" t="s">
        <v>4845</v>
      </c>
      <c r="AJ2235" s="115"/>
      <c r="AK2235" s="115"/>
      <c r="AL2235" s="115"/>
      <c r="AM2235" s="115"/>
      <c r="AN2235" s="115"/>
      <c r="AO2235" s="115"/>
      <c r="AP2235" s="115"/>
      <c r="AQ2235" s="115"/>
      <c r="AR2235" s="115"/>
      <c r="AS2235" s="115"/>
      <c r="AT2235" s="115"/>
      <c r="AU2235" s="115"/>
      <c r="AV2235" s="115"/>
      <c r="AW2235" s="115"/>
      <c r="AX2235" s="115"/>
      <c r="AY2235" s="115"/>
      <c r="AZ2235" s="115"/>
      <c r="BA2235" s="115"/>
      <c r="BB2235" s="115"/>
      <c r="BC2235" s="115"/>
      <c r="BD2235" s="115"/>
      <c r="BE2235" s="115"/>
      <c r="BF2235" s="115"/>
      <c r="BG2235" s="115"/>
      <c r="BH2235" s="115"/>
      <c r="BI2235" s="115"/>
      <c r="BJ2235" s="115"/>
      <c r="BK2235" s="115"/>
      <c r="BL2235" s="115"/>
      <c r="BM2235" s="115"/>
      <c r="BN2235" s="115"/>
      <c r="BO2235" s="8"/>
      <c r="BP2235" s="8"/>
      <c r="BQ2235" s="8"/>
      <c r="BR2235" s="8"/>
      <c r="BS2235" s="8"/>
      <c r="BT2235" s="8"/>
      <c r="BU2235" s="8"/>
      <c r="BV2235" s="8"/>
      <c r="BW2235" s="8"/>
      <c r="BX2235" s="8"/>
      <c r="BY2235" s="8"/>
      <c r="BZ2235" s="8"/>
      <c r="CA2235" s="8"/>
      <c r="CB2235" s="8"/>
      <c r="CC2235" s="8"/>
      <c r="CD2235" s="100"/>
      <c r="CE2235" s="8" t="str">
        <f t="shared" si="348"/>
        <v>DNC</v>
      </c>
      <c r="CF2235" s="8" t="str">
        <f t="shared" si="351"/>
        <v>DNC</v>
      </c>
      <c r="CG2235" s="8" t="str">
        <f t="shared" si="352"/>
        <v>DNC</v>
      </c>
      <c r="CH2235" s="8" t="str">
        <f t="shared" si="353"/>
        <v>DNC</v>
      </c>
      <c r="CI2235" s="8">
        <v>1</v>
      </c>
      <c r="CJ2235" s="8" t="s">
        <v>1071</v>
      </c>
      <c r="CK2235" s="8" t="s">
        <v>45</v>
      </c>
      <c r="CL2235" s="8"/>
      <c r="CM2235" s="8"/>
      <c r="CN2235" s="8"/>
      <c r="CO2235" s="8"/>
      <c r="CP2235" s="8"/>
      <c r="CQ2235" s="8"/>
      <c r="CR2235" s="8"/>
      <c r="CS2235" s="8"/>
      <c r="CT2235" s="8"/>
      <c r="CU2235" s="100"/>
      <c r="CV2235" s="8"/>
      <c r="CW2235" s="152"/>
      <c r="CY2235" s="100"/>
      <c r="CZ2235" s="8" t="str">
        <f t="shared" si="354"/>
        <v>DNC</v>
      </c>
      <c r="DA2235" s="8" t="str">
        <f t="shared" si="355"/>
        <v>DNC</v>
      </c>
      <c r="DB2235" s="8" t="str">
        <f t="shared" si="356"/>
        <v>DNC</v>
      </c>
      <c r="DC2235" s="8" t="str">
        <f t="shared" si="357"/>
        <v>DNC</v>
      </c>
      <c r="DD2235" s="8">
        <v>1</v>
      </c>
      <c r="DE2235" s="8" t="s">
        <v>1071</v>
      </c>
      <c r="DF2235" s="8" t="s">
        <v>45</v>
      </c>
      <c r="DG2235" s="8"/>
      <c r="DH2235" s="8"/>
      <c r="DI2235" s="8"/>
      <c r="DJ2235" s="8"/>
      <c r="DK2235" s="8"/>
      <c r="DL2235" s="8"/>
      <c r="DM2235" s="8"/>
      <c r="DN2235" s="8"/>
      <c r="DO2235" s="8"/>
      <c r="DP2235" s="100"/>
      <c r="DQ2235" s="8"/>
      <c r="DR2235" s="8"/>
      <c r="DS2235" s="8"/>
      <c r="DT2235" s="8"/>
    </row>
    <row r="2236" spans="1:124">
      <c r="A2236" s="115"/>
      <c r="B2236" s="89">
        <v>2233</v>
      </c>
      <c r="C2236" s="8"/>
      <c r="D2236" s="8"/>
      <c r="E2236" s="8" t="s">
        <v>1071</v>
      </c>
      <c r="F2236" s="8" t="s">
        <v>7135</v>
      </c>
      <c r="G2236" s="8"/>
      <c r="H2236" s="8"/>
      <c r="I2236" s="8"/>
      <c r="J2236" s="8"/>
      <c r="K2236" s="8"/>
      <c r="L2236" s="8"/>
      <c r="M2236" s="8"/>
      <c r="N2236" s="8"/>
      <c r="O2236" s="8"/>
      <c r="P2236" s="8" t="s">
        <v>4843</v>
      </c>
      <c r="Q2236" s="158" t="s">
        <v>7130</v>
      </c>
      <c r="R2236" s="8"/>
      <c r="S2236" s="8"/>
      <c r="T2236" s="8"/>
      <c r="U2236" s="8"/>
      <c r="V2236" s="8"/>
      <c r="W2236" s="8"/>
      <c r="X2236" s="8"/>
      <c r="Y2236" s="8"/>
      <c r="Z2236" s="8"/>
      <c r="AA2236" s="8"/>
      <c r="AB2236" s="8"/>
      <c r="AC2236" s="8" t="str">
        <f t="shared" si="349"/>
        <v>NO</v>
      </c>
      <c r="AD2236" s="8" t="str">
        <f t="shared" si="350"/>
        <v>DNC,,,,,,,,,,,,,</v>
      </c>
      <c r="AE2236" s="8"/>
      <c r="AF2236" s="8"/>
      <c r="AG2236" s="115"/>
      <c r="AH2236" s="8" t="s">
        <v>4845</v>
      </c>
      <c r="AI2236" s="8" t="s">
        <v>4845</v>
      </c>
      <c r="AJ2236" s="115"/>
      <c r="AK2236" s="115"/>
      <c r="AL2236" s="115"/>
      <c r="AM2236" s="115"/>
      <c r="AN2236" s="115"/>
      <c r="AO2236" s="115"/>
      <c r="AP2236" s="115"/>
      <c r="AQ2236" s="115"/>
      <c r="AR2236" s="115"/>
      <c r="AS2236" s="115"/>
      <c r="AT2236" s="115"/>
      <c r="AU2236" s="115"/>
      <c r="AV2236" s="115"/>
      <c r="AW2236" s="115"/>
      <c r="AX2236" s="115"/>
      <c r="AY2236" s="115"/>
      <c r="AZ2236" s="115"/>
      <c r="BA2236" s="115"/>
      <c r="BB2236" s="115"/>
      <c r="BC2236" s="115"/>
      <c r="BD2236" s="115"/>
      <c r="BE2236" s="115"/>
      <c r="BF2236" s="115"/>
      <c r="BG2236" s="115"/>
      <c r="BH2236" s="115"/>
      <c r="BI2236" s="115"/>
      <c r="BJ2236" s="115"/>
      <c r="BK2236" s="115"/>
      <c r="BL2236" s="115"/>
      <c r="BM2236" s="115"/>
      <c r="BN2236" s="115"/>
      <c r="BO2236" s="8"/>
      <c r="BP2236" s="8"/>
      <c r="BQ2236" s="8"/>
      <c r="BR2236" s="8"/>
      <c r="BS2236" s="8"/>
      <c r="BT2236" s="8"/>
      <c r="BU2236" s="8"/>
      <c r="BV2236" s="8"/>
      <c r="BW2236" s="8"/>
      <c r="BX2236" s="8"/>
      <c r="BY2236" s="8"/>
      <c r="BZ2236" s="8"/>
      <c r="CA2236" s="8"/>
      <c r="CB2236" s="8"/>
      <c r="CC2236" s="8"/>
      <c r="CD2236" s="100"/>
      <c r="CE2236" s="8" t="str">
        <f t="shared" ref="CE2236:CE2299" si="358">IF($AC2236 = "NO",$AH2236,IF(CF2236 = "Invalid PM Setting", CF2236, IF(OR($BH2236 = CI2236,$BK2236 = CI2236,$BN2236 = CI2236,$BQ2236 = CI2236,$BT2236 = CI2236,$BW2236 = CI2236,$BZ2236 = CI2236), "Select QUP Port",CF2236)))</f>
        <v>DNC</v>
      </c>
      <c r="CF2236" s="8" t="str">
        <f t="shared" si="351"/>
        <v>DNC</v>
      </c>
      <c r="CG2236" s="8" t="str">
        <f t="shared" si="352"/>
        <v>DNC</v>
      </c>
      <c r="CH2236" s="8" t="str">
        <f t="shared" si="353"/>
        <v>DNC</v>
      </c>
      <c r="CI2236" s="8">
        <v>1</v>
      </c>
      <c r="CJ2236" s="8" t="s">
        <v>1071</v>
      </c>
      <c r="CK2236" s="8" t="s">
        <v>45</v>
      </c>
      <c r="CL2236" s="8"/>
      <c r="CM2236" s="8"/>
      <c r="CN2236" s="8"/>
      <c r="CO2236" s="8"/>
      <c r="CP2236" s="8"/>
      <c r="CQ2236" s="8"/>
      <c r="CR2236" s="8"/>
      <c r="CS2236" s="8"/>
      <c r="CT2236" s="8"/>
      <c r="CU2236" s="100"/>
      <c r="CV2236" s="8"/>
      <c r="CW2236" s="152"/>
      <c r="CY2236" s="100"/>
      <c r="CZ2236" s="8" t="str">
        <f t="shared" si="354"/>
        <v>DNC</v>
      </c>
      <c r="DA2236" s="8" t="str">
        <f t="shared" si="355"/>
        <v>DNC</v>
      </c>
      <c r="DB2236" s="8" t="str">
        <f t="shared" si="356"/>
        <v>DNC</v>
      </c>
      <c r="DC2236" s="8" t="str">
        <f t="shared" si="357"/>
        <v>DNC</v>
      </c>
      <c r="DD2236" s="8">
        <v>1</v>
      </c>
      <c r="DE2236" s="8" t="s">
        <v>1071</v>
      </c>
      <c r="DF2236" s="8" t="s">
        <v>45</v>
      </c>
      <c r="DG2236" s="8"/>
      <c r="DH2236" s="8"/>
      <c r="DI2236" s="8"/>
      <c r="DJ2236" s="8"/>
      <c r="DK2236" s="8"/>
      <c r="DL2236" s="8"/>
      <c r="DM2236" s="8"/>
      <c r="DN2236" s="8"/>
      <c r="DO2236" s="8"/>
      <c r="DP2236" s="100"/>
      <c r="DQ2236" s="8"/>
      <c r="DR2236" s="8"/>
      <c r="DS2236" s="8"/>
      <c r="DT2236" s="8"/>
    </row>
    <row r="2237" spans="1:124">
      <c r="A2237" s="115"/>
      <c r="B2237" s="89">
        <v>2234</v>
      </c>
      <c r="C2237" s="8"/>
      <c r="D2237" s="8"/>
      <c r="E2237" s="8" t="s">
        <v>1071</v>
      </c>
      <c r="F2237" s="8" t="s">
        <v>5875</v>
      </c>
      <c r="G2237" s="8"/>
      <c r="H2237" s="8"/>
      <c r="I2237" s="8"/>
      <c r="J2237" s="8"/>
      <c r="K2237" s="8"/>
      <c r="L2237" s="8"/>
      <c r="M2237" s="8"/>
      <c r="N2237" s="8"/>
      <c r="O2237" s="8"/>
      <c r="P2237" s="8" t="s">
        <v>4843</v>
      </c>
      <c r="Q2237" s="158" t="s">
        <v>7130</v>
      </c>
      <c r="R2237" s="8"/>
      <c r="S2237" s="8"/>
      <c r="T2237" s="8"/>
      <c r="U2237" s="8"/>
      <c r="V2237" s="8"/>
      <c r="W2237" s="8"/>
      <c r="X2237" s="8"/>
      <c r="Y2237" s="8"/>
      <c r="Z2237" s="8"/>
      <c r="AA2237" s="8"/>
      <c r="AB2237" s="8"/>
      <c r="AC2237" s="8" t="str">
        <f t="shared" si="349"/>
        <v>NO</v>
      </c>
      <c r="AD2237" s="8" t="str">
        <f t="shared" si="350"/>
        <v>DNC,,,,,,,,,,,,,</v>
      </c>
      <c r="AE2237" s="8"/>
      <c r="AF2237" s="8"/>
      <c r="AG2237" s="115"/>
      <c r="AH2237" s="8" t="s">
        <v>4845</v>
      </c>
      <c r="AI2237" s="8" t="s">
        <v>4845</v>
      </c>
      <c r="AJ2237" s="115"/>
      <c r="AK2237" s="115"/>
      <c r="AL2237" s="115"/>
      <c r="AM2237" s="115"/>
      <c r="AN2237" s="115"/>
      <c r="AO2237" s="115"/>
      <c r="AP2237" s="115"/>
      <c r="AQ2237" s="115"/>
      <c r="AR2237" s="115"/>
      <c r="AS2237" s="115"/>
      <c r="AT2237" s="115"/>
      <c r="AU2237" s="115"/>
      <c r="AV2237" s="115"/>
      <c r="AW2237" s="115"/>
      <c r="AX2237" s="115"/>
      <c r="AY2237" s="115"/>
      <c r="AZ2237" s="115"/>
      <c r="BA2237" s="115"/>
      <c r="BB2237" s="115"/>
      <c r="BC2237" s="115"/>
      <c r="BD2237" s="115"/>
      <c r="BE2237" s="115"/>
      <c r="BF2237" s="115"/>
      <c r="BG2237" s="115"/>
      <c r="BH2237" s="115"/>
      <c r="BI2237" s="115"/>
      <c r="BJ2237" s="115"/>
      <c r="BK2237" s="115"/>
      <c r="BL2237" s="115"/>
      <c r="BM2237" s="115"/>
      <c r="BN2237" s="115"/>
      <c r="BO2237" s="8"/>
      <c r="BP2237" s="8"/>
      <c r="BQ2237" s="8"/>
      <c r="BR2237" s="8"/>
      <c r="BS2237" s="8"/>
      <c r="BT2237" s="8"/>
      <c r="BU2237" s="8"/>
      <c r="BV2237" s="8"/>
      <c r="BW2237" s="8"/>
      <c r="BX2237" s="8"/>
      <c r="BY2237" s="8"/>
      <c r="BZ2237" s="8"/>
      <c r="CA2237" s="8"/>
      <c r="CB2237" s="8"/>
      <c r="CC2237" s="8"/>
      <c r="CD2237" s="100"/>
      <c r="CE2237" s="8" t="str">
        <f t="shared" si="358"/>
        <v>DNC</v>
      </c>
      <c r="CF2237" s="8" t="str">
        <f t="shared" si="351"/>
        <v>DNC</v>
      </c>
      <c r="CG2237" s="8" t="str">
        <f t="shared" si="352"/>
        <v>DNC</v>
      </c>
      <c r="CH2237" s="8" t="str">
        <f t="shared" si="353"/>
        <v>DNC</v>
      </c>
      <c r="CI2237" s="8">
        <v>1</v>
      </c>
      <c r="CJ2237" s="8" t="s">
        <v>1071</v>
      </c>
      <c r="CK2237" s="8" t="s">
        <v>45</v>
      </c>
      <c r="CL2237" s="8"/>
      <c r="CM2237" s="8"/>
      <c r="CN2237" s="8"/>
      <c r="CO2237" s="8"/>
      <c r="CP2237" s="8"/>
      <c r="CQ2237" s="8"/>
      <c r="CR2237" s="8"/>
      <c r="CS2237" s="8"/>
      <c r="CT2237" s="8"/>
      <c r="CU2237" s="100"/>
      <c r="CV2237" s="8"/>
      <c r="CW2237" s="152"/>
      <c r="CY2237" s="100"/>
      <c r="CZ2237" s="8" t="str">
        <f t="shared" si="354"/>
        <v>DNC</v>
      </c>
      <c r="DA2237" s="8" t="str">
        <f t="shared" si="355"/>
        <v>DNC</v>
      </c>
      <c r="DB2237" s="8" t="str">
        <f t="shared" si="356"/>
        <v>DNC</v>
      </c>
      <c r="DC2237" s="8" t="str">
        <f t="shared" si="357"/>
        <v>DNC</v>
      </c>
      <c r="DD2237" s="8">
        <v>1</v>
      </c>
      <c r="DE2237" s="8" t="s">
        <v>1071</v>
      </c>
      <c r="DF2237" s="8" t="s">
        <v>45</v>
      </c>
      <c r="DG2237" s="8"/>
      <c r="DH2237" s="8"/>
      <c r="DI2237" s="8"/>
      <c r="DJ2237" s="8"/>
      <c r="DK2237" s="8"/>
      <c r="DL2237" s="8"/>
      <c r="DM2237" s="8"/>
      <c r="DN2237" s="8"/>
      <c r="DO2237" s="8"/>
      <c r="DP2237" s="100"/>
      <c r="DQ2237" s="8"/>
      <c r="DR2237" s="8"/>
      <c r="DS2237" s="8"/>
      <c r="DT2237" s="8"/>
    </row>
    <row r="2238" spans="1:124">
      <c r="A2238" s="115"/>
      <c r="B2238" s="89">
        <v>2235</v>
      </c>
      <c r="C2238" s="8"/>
      <c r="D2238" s="8"/>
      <c r="E2238" s="8" t="s">
        <v>1071</v>
      </c>
      <c r="F2238" s="8" t="s">
        <v>7136</v>
      </c>
      <c r="G2238" s="8"/>
      <c r="H2238" s="8"/>
      <c r="I2238" s="8"/>
      <c r="J2238" s="8"/>
      <c r="K2238" s="8"/>
      <c r="L2238" s="8"/>
      <c r="M2238" s="8"/>
      <c r="N2238" s="8"/>
      <c r="O2238" s="8"/>
      <c r="P2238" s="8" t="s">
        <v>4843</v>
      </c>
      <c r="Q2238" s="158" t="s">
        <v>7130</v>
      </c>
      <c r="R2238" s="8"/>
      <c r="S2238" s="8"/>
      <c r="T2238" s="8"/>
      <c r="U2238" s="8"/>
      <c r="V2238" s="8"/>
      <c r="W2238" s="8"/>
      <c r="X2238" s="8"/>
      <c r="Y2238" s="8"/>
      <c r="Z2238" s="8"/>
      <c r="AA2238" s="8"/>
      <c r="AB2238" s="8"/>
      <c r="AC2238" s="8" t="str">
        <f t="shared" si="349"/>
        <v>NO</v>
      </c>
      <c r="AD2238" s="8" t="str">
        <f t="shared" si="350"/>
        <v>DNC,,,,,,,,,,,,,</v>
      </c>
      <c r="AE2238" s="8"/>
      <c r="AF2238" s="8"/>
      <c r="AG2238" s="115"/>
      <c r="AH2238" s="8" t="s">
        <v>4845</v>
      </c>
      <c r="AI2238" s="8" t="s">
        <v>4845</v>
      </c>
      <c r="AJ2238" s="115"/>
      <c r="AK2238" s="115"/>
      <c r="AL2238" s="115"/>
      <c r="AM2238" s="115"/>
      <c r="AN2238" s="115"/>
      <c r="AO2238" s="115"/>
      <c r="AP2238" s="115"/>
      <c r="AQ2238" s="115"/>
      <c r="AR2238" s="115"/>
      <c r="AS2238" s="115"/>
      <c r="AT2238" s="115"/>
      <c r="AU2238" s="115"/>
      <c r="AV2238" s="115"/>
      <c r="AW2238" s="115"/>
      <c r="AX2238" s="115"/>
      <c r="AY2238" s="115"/>
      <c r="AZ2238" s="115"/>
      <c r="BA2238" s="115"/>
      <c r="BB2238" s="115"/>
      <c r="BC2238" s="115"/>
      <c r="BD2238" s="115"/>
      <c r="BE2238" s="115"/>
      <c r="BF2238" s="115"/>
      <c r="BG2238" s="115"/>
      <c r="BH2238" s="115"/>
      <c r="BI2238" s="115"/>
      <c r="BJ2238" s="115"/>
      <c r="BK2238" s="115"/>
      <c r="BL2238" s="115"/>
      <c r="BM2238" s="115"/>
      <c r="BN2238" s="115"/>
      <c r="BO2238" s="8"/>
      <c r="BP2238" s="8"/>
      <c r="BQ2238" s="8"/>
      <c r="BR2238" s="8"/>
      <c r="BS2238" s="8"/>
      <c r="BT2238" s="8"/>
      <c r="BU2238" s="8"/>
      <c r="BV2238" s="8"/>
      <c r="BW2238" s="8"/>
      <c r="BX2238" s="8"/>
      <c r="BY2238" s="8"/>
      <c r="BZ2238" s="8"/>
      <c r="CA2238" s="8"/>
      <c r="CB2238" s="8"/>
      <c r="CC2238" s="8"/>
      <c r="CD2238" s="100"/>
      <c r="CE2238" s="8" t="str">
        <f t="shared" si="358"/>
        <v>DNC</v>
      </c>
      <c r="CF2238" s="8" t="str">
        <f t="shared" si="351"/>
        <v>DNC</v>
      </c>
      <c r="CG2238" s="8" t="str">
        <f t="shared" si="352"/>
        <v>DNC</v>
      </c>
      <c r="CH2238" s="8" t="str">
        <f t="shared" si="353"/>
        <v>DNC</v>
      </c>
      <c r="CI2238" s="8">
        <v>1</v>
      </c>
      <c r="CJ2238" s="8" t="s">
        <v>1071</v>
      </c>
      <c r="CK2238" s="8" t="s">
        <v>45</v>
      </c>
      <c r="CL2238" s="8"/>
      <c r="CM2238" s="8"/>
      <c r="CN2238" s="8"/>
      <c r="CO2238" s="8"/>
      <c r="CP2238" s="8"/>
      <c r="CQ2238" s="8"/>
      <c r="CR2238" s="8"/>
      <c r="CS2238" s="8"/>
      <c r="CT2238" s="8"/>
      <c r="CU2238" s="100"/>
      <c r="CV2238" s="8"/>
      <c r="CW2238" s="152"/>
      <c r="CY2238" s="100"/>
      <c r="CZ2238" s="8" t="str">
        <f t="shared" si="354"/>
        <v>DNC</v>
      </c>
      <c r="DA2238" s="8" t="str">
        <f t="shared" si="355"/>
        <v>DNC</v>
      </c>
      <c r="DB2238" s="8" t="str">
        <f t="shared" si="356"/>
        <v>DNC</v>
      </c>
      <c r="DC2238" s="8" t="str">
        <f t="shared" si="357"/>
        <v>DNC</v>
      </c>
      <c r="DD2238" s="8">
        <v>1</v>
      </c>
      <c r="DE2238" s="8" t="s">
        <v>1071</v>
      </c>
      <c r="DF2238" s="8" t="s">
        <v>45</v>
      </c>
      <c r="DG2238" s="8"/>
      <c r="DH2238" s="8"/>
      <c r="DI2238" s="8"/>
      <c r="DJ2238" s="8"/>
      <c r="DK2238" s="8"/>
      <c r="DL2238" s="8"/>
      <c r="DM2238" s="8"/>
      <c r="DN2238" s="8"/>
      <c r="DO2238" s="8"/>
      <c r="DP2238" s="100"/>
      <c r="DQ2238" s="8"/>
      <c r="DR2238" s="8"/>
      <c r="DS2238" s="8"/>
      <c r="DT2238" s="8"/>
    </row>
    <row r="2239" spans="1:124">
      <c r="A2239" s="115"/>
      <c r="B2239" s="89">
        <v>2236</v>
      </c>
      <c r="C2239" s="8"/>
      <c r="D2239" s="8"/>
      <c r="E2239" s="8" t="s">
        <v>1071</v>
      </c>
      <c r="F2239" s="8" t="s">
        <v>5847</v>
      </c>
      <c r="G2239" s="8"/>
      <c r="H2239" s="8"/>
      <c r="I2239" s="8"/>
      <c r="J2239" s="8"/>
      <c r="K2239" s="8"/>
      <c r="L2239" s="8"/>
      <c r="M2239" s="8"/>
      <c r="N2239" s="8"/>
      <c r="O2239" s="8"/>
      <c r="P2239" s="8" t="s">
        <v>4843</v>
      </c>
      <c r="Q2239" s="158" t="s">
        <v>7130</v>
      </c>
      <c r="R2239" s="8"/>
      <c r="S2239" s="8"/>
      <c r="T2239" s="8"/>
      <c r="U2239" s="8"/>
      <c r="V2239" s="8"/>
      <c r="W2239" s="8"/>
      <c r="X2239" s="8"/>
      <c r="Y2239" s="8"/>
      <c r="Z2239" s="8"/>
      <c r="AA2239" s="8"/>
      <c r="AB2239" s="8"/>
      <c r="AC2239" s="8" t="str">
        <f t="shared" si="349"/>
        <v>NO</v>
      </c>
      <c r="AD2239" s="8" t="str">
        <f t="shared" si="350"/>
        <v>DNC,,,,,,,,,,,,,</v>
      </c>
      <c r="AE2239" s="8"/>
      <c r="AF2239" s="8"/>
      <c r="AG2239" s="115"/>
      <c r="AH2239" s="8" t="s">
        <v>4845</v>
      </c>
      <c r="AI2239" s="8" t="s">
        <v>4845</v>
      </c>
      <c r="AJ2239" s="115"/>
      <c r="AK2239" s="115"/>
      <c r="AL2239" s="115"/>
      <c r="AM2239" s="115"/>
      <c r="AN2239" s="115"/>
      <c r="AO2239" s="115"/>
      <c r="AP2239" s="115"/>
      <c r="AQ2239" s="115"/>
      <c r="AR2239" s="115"/>
      <c r="AS2239" s="115"/>
      <c r="AT2239" s="115"/>
      <c r="AU2239" s="115"/>
      <c r="AV2239" s="115"/>
      <c r="AW2239" s="115"/>
      <c r="AX2239" s="115"/>
      <c r="AY2239" s="115"/>
      <c r="AZ2239" s="115"/>
      <c r="BA2239" s="115"/>
      <c r="BB2239" s="115"/>
      <c r="BC2239" s="115"/>
      <c r="BD2239" s="115"/>
      <c r="BE2239" s="115"/>
      <c r="BF2239" s="115"/>
      <c r="BG2239" s="115"/>
      <c r="BH2239" s="115"/>
      <c r="BI2239" s="115"/>
      <c r="BJ2239" s="115"/>
      <c r="BK2239" s="115"/>
      <c r="BL2239" s="115"/>
      <c r="BM2239" s="115"/>
      <c r="BN2239" s="115"/>
      <c r="BO2239" s="8"/>
      <c r="BP2239" s="8"/>
      <c r="BQ2239" s="8"/>
      <c r="BR2239" s="8"/>
      <c r="BS2239" s="8"/>
      <c r="BT2239" s="8"/>
      <c r="BU2239" s="8"/>
      <c r="BV2239" s="8"/>
      <c r="BW2239" s="8"/>
      <c r="BX2239" s="8"/>
      <c r="BY2239" s="8"/>
      <c r="BZ2239" s="8"/>
      <c r="CA2239" s="8"/>
      <c r="CB2239" s="8"/>
      <c r="CC2239" s="8"/>
      <c r="CD2239" s="100"/>
      <c r="CE2239" s="8" t="str">
        <f t="shared" si="358"/>
        <v>DNC</v>
      </c>
      <c r="CF2239" s="8" t="str">
        <f t="shared" si="351"/>
        <v>DNC</v>
      </c>
      <c r="CG2239" s="8" t="str">
        <f t="shared" si="352"/>
        <v>DNC</v>
      </c>
      <c r="CH2239" s="8" t="str">
        <f t="shared" si="353"/>
        <v>DNC</v>
      </c>
      <c r="CI2239" s="8">
        <v>1</v>
      </c>
      <c r="CJ2239" s="8" t="s">
        <v>1071</v>
      </c>
      <c r="CK2239" s="8" t="s">
        <v>45</v>
      </c>
      <c r="CL2239" s="8"/>
      <c r="CM2239" s="8"/>
      <c r="CN2239" s="8"/>
      <c r="CO2239" s="8"/>
      <c r="CP2239" s="8"/>
      <c r="CQ2239" s="8"/>
      <c r="CR2239" s="8"/>
      <c r="CS2239" s="8"/>
      <c r="CT2239" s="8"/>
      <c r="CU2239" s="100"/>
      <c r="CV2239" s="8"/>
      <c r="CW2239" s="152"/>
      <c r="CY2239" s="100"/>
      <c r="CZ2239" s="8" t="str">
        <f t="shared" si="354"/>
        <v>DNC</v>
      </c>
      <c r="DA2239" s="8" t="str">
        <f t="shared" si="355"/>
        <v>DNC</v>
      </c>
      <c r="DB2239" s="8" t="str">
        <f t="shared" si="356"/>
        <v>DNC</v>
      </c>
      <c r="DC2239" s="8" t="str">
        <f t="shared" si="357"/>
        <v>DNC</v>
      </c>
      <c r="DD2239" s="8">
        <v>1</v>
      </c>
      <c r="DE2239" s="8" t="s">
        <v>1071</v>
      </c>
      <c r="DF2239" s="8" t="s">
        <v>45</v>
      </c>
      <c r="DG2239" s="8"/>
      <c r="DH2239" s="8"/>
      <c r="DI2239" s="8"/>
      <c r="DJ2239" s="8"/>
      <c r="DK2239" s="8"/>
      <c r="DL2239" s="8"/>
      <c r="DM2239" s="8"/>
      <c r="DN2239" s="8"/>
      <c r="DO2239" s="8"/>
      <c r="DP2239" s="100"/>
      <c r="DQ2239" s="8"/>
      <c r="DR2239" s="8"/>
      <c r="DS2239" s="8"/>
      <c r="DT2239" s="8"/>
    </row>
    <row r="2240" spans="1:124">
      <c r="A2240" s="115"/>
      <c r="B2240" s="89">
        <v>2237</v>
      </c>
      <c r="C2240" s="8"/>
      <c r="D2240" s="8"/>
      <c r="E2240" s="8" t="s">
        <v>1071</v>
      </c>
      <c r="F2240" s="8" t="s">
        <v>7137</v>
      </c>
      <c r="G2240" s="8"/>
      <c r="H2240" s="8"/>
      <c r="I2240" s="8"/>
      <c r="J2240" s="8"/>
      <c r="K2240" s="8"/>
      <c r="L2240" s="8"/>
      <c r="M2240" s="8"/>
      <c r="N2240" s="8"/>
      <c r="O2240" s="8"/>
      <c r="P2240" s="8" t="s">
        <v>4843</v>
      </c>
      <c r="Q2240" s="158" t="s">
        <v>7130</v>
      </c>
      <c r="R2240" s="8"/>
      <c r="S2240" s="8"/>
      <c r="T2240" s="8"/>
      <c r="U2240" s="8"/>
      <c r="V2240" s="8"/>
      <c r="W2240" s="8"/>
      <c r="X2240" s="8"/>
      <c r="Y2240" s="8"/>
      <c r="Z2240" s="8"/>
      <c r="AA2240" s="8"/>
      <c r="AB2240" s="8"/>
      <c r="AC2240" s="8" t="str">
        <f t="shared" si="349"/>
        <v>NO</v>
      </c>
      <c r="AD2240" s="8" t="str">
        <f t="shared" si="350"/>
        <v>DNC,,,,,,,,,,,,,</v>
      </c>
      <c r="AE2240" s="8"/>
      <c r="AF2240" s="8"/>
      <c r="AG2240" s="115"/>
      <c r="AH2240" s="8" t="s">
        <v>4845</v>
      </c>
      <c r="AI2240" s="8" t="s">
        <v>4845</v>
      </c>
      <c r="AJ2240" s="115"/>
      <c r="AK2240" s="115"/>
      <c r="AL2240" s="115"/>
      <c r="AM2240" s="115"/>
      <c r="AN2240" s="115"/>
      <c r="AO2240" s="115"/>
      <c r="AP2240" s="115"/>
      <c r="AQ2240" s="115"/>
      <c r="AR2240" s="115"/>
      <c r="AS2240" s="115"/>
      <c r="AT2240" s="115"/>
      <c r="AU2240" s="115"/>
      <c r="AV2240" s="115"/>
      <c r="AW2240" s="115"/>
      <c r="AX2240" s="115"/>
      <c r="AY2240" s="115"/>
      <c r="AZ2240" s="115"/>
      <c r="BA2240" s="115"/>
      <c r="BB2240" s="115"/>
      <c r="BC2240" s="115"/>
      <c r="BD2240" s="115"/>
      <c r="BE2240" s="115"/>
      <c r="BF2240" s="115"/>
      <c r="BG2240" s="115"/>
      <c r="BH2240" s="115"/>
      <c r="BI2240" s="115"/>
      <c r="BJ2240" s="115"/>
      <c r="BK2240" s="115"/>
      <c r="BL2240" s="115"/>
      <c r="BM2240" s="115"/>
      <c r="BN2240" s="115"/>
      <c r="BO2240" s="8"/>
      <c r="BP2240" s="8"/>
      <c r="BQ2240" s="8"/>
      <c r="BR2240" s="8"/>
      <c r="BS2240" s="8"/>
      <c r="BT2240" s="8"/>
      <c r="BU2240" s="8"/>
      <c r="BV2240" s="8"/>
      <c r="BW2240" s="8"/>
      <c r="BX2240" s="8"/>
      <c r="BY2240" s="8"/>
      <c r="BZ2240" s="8"/>
      <c r="CA2240" s="8"/>
      <c r="CB2240" s="8"/>
      <c r="CC2240" s="8"/>
      <c r="CD2240" s="100"/>
      <c r="CE2240" s="8" t="str">
        <f t="shared" si="358"/>
        <v>DNC</v>
      </c>
      <c r="CF2240" s="8" t="str">
        <f t="shared" si="351"/>
        <v>DNC</v>
      </c>
      <c r="CG2240" s="8" t="str">
        <f t="shared" si="352"/>
        <v>DNC</v>
      </c>
      <c r="CH2240" s="8" t="str">
        <f t="shared" si="353"/>
        <v>DNC</v>
      </c>
      <c r="CI2240" s="8">
        <v>1</v>
      </c>
      <c r="CJ2240" s="8" t="s">
        <v>1071</v>
      </c>
      <c r="CK2240" s="8" t="s">
        <v>45</v>
      </c>
      <c r="CL2240" s="8"/>
      <c r="CM2240" s="8"/>
      <c r="CN2240" s="8"/>
      <c r="CO2240" s="8"/>
      <c r="CP2240" s="8"/>
      <c r="CQ2240" s="8"/>
      <c r="CR2240" s="8"/>
      <c r="CS2240" s="8"/>
      <c r="CT2240" s="8"/>
      <c r="CU2240" s="100"/>
      <c r="CV2240" s="8"/>
      <c r="CW2240" s="152"/>
      <c r="CY2240" s="100"/>
      <c r="CZ2240" s="8" t="str">
        <f t="shared" si="354"/>
        <v>DNC</v>
      </c>
      <c r="DA2240" s="8" t="str">
        <f t="shared" si="355"/>
        <v>DNC</v>
      </c>
      <c r="DB2240" s="8" t="str">
        <f t="shared" si="356"/>
        <v>DNC</v>
      </c>
      <c r="DC2240" s="8" t="str">
        <f t="shared" si="357"/>
        <v>DNC</v>
      </c>
      <c r="DD2240" s="8">
        <v>1</v>
      </c>
      <c r="DE2240" s="8" t="s">
        <v>1071</v>
      </c>
      <c r="DF2240" s="8" t="s">
        <v>45</v>
      </c>
      <c r="DG2240" s="8"/>
      <c r="DH2240" s="8"/>
      <c r="DI2240" s="8"/>
      <c r="DJ2240" s="8"/>
      <c r="DK2240" s="8"/>
      <c r="DL2240" s="8"/>
      <c r="DM2240" s="8"/>
      <c r="DN2240" s="8"/>
      <c r="DO2240" s="8"/>
      <c r="DP2240" s="100"/>
      <c r="DQ2240" s="8"/>
      <c r="DR2240" s="8"/>
      <c r="DS2240" s="8"/>
      <c r="DT2240" s="8"/>
    </row>
    <row r="2241" spans="1:124">
      <c r="A2241" s="115"/>
      <c r="B2241" s="89">
        <v>2238</v>
      </c>
      <c r="C2241" s="8"/>
      <c r="D2241" s="8"/>
      <c r="E2241" s="8" t="s">
        <v>1071</v>
      </c>
      <c r="F2241" s="8" t="s">
        <v>5815</v>
      </c>
      <c r="G2241" s="8"/>
      <c r="H2241" s="8"/>
      <c r="I2241" s="8"/>
      <c r="J2241" s="8"/>
      <c r="K2241" s="8"/>
      <c r="L2241" s="8"/>
      <c r="M2241" s="8"/>
      <c r="N2241" s="8"/>
      <c r="O2241" s="8"/>
      <c r="P2241" s="8" t="s">
        <v>4843</v>
      </c>
      <c r="Q2241" s="158" t="s">
        <v>7130</v>
      </c>
      <c r="R2241" s="8"/>
      <c r="S2241" s="8"/>
      <c r="T2241" s="8"/>
      <c r="U2241" s="8"/>
      <c r="V2241" s="8"/>
      <c r="W2241" s="8"/>
      <c r="X2241" s="8"/>
      <c r="Y2241" s="8"/>
      <c r="Z2241" s="8"/>
      <c r="AA2241" s="8"/>
      <c r="AB2241" s="8"/>
      <c r="AC2241" s="8" t="str">
        <f t="shared" si="349"/>
        <v>NO</v>
      </c>
      <c r="AD2241" s="8" t="str">
        <f t="shared" si="350"/>
        <v>DNC,,,,,,,,,,,,,</v>
      </c>
      <c r="AE2241" s="8"/>
      <c r="AF2241" s="8"/>
      <c r="AG2241" s="115"/>
      <c r="AH2241" s="8" t="s">
        <v>4845</v>
      </c>
      <c r="AI2241" s="8" t="s">
        <v>4845</v>
      </c>
      <c r="AJ2241" s="115"/>
      <c r="AK2241" s="115"/>
      <c r="AL2241" s="115"/>
      <c r="AM2241" s="115"/>
      <c r="AN2241" s="115"/>
      <c r="AO2241" s="115"/>
      <c r="AP2241" s="115"/>
      <c r="AQ2241" s="115"/>
      <c r="AR2241" s="115"/>
      <c r="AS2241" s="115"/>
      <c r="AT2241" s="115"/>
      <c r="AU2241" s="115"/>
      <c r="AV2241" s="115"/>
      <c r="AW2241" s="115"/>
      <c r="AX2241" s="115"/>
      <c r="AY2241" s="115"/>
      <c r="AZ2241" s="115"/>
      <c r="BA2241" s="115"/>
      <c r="BB2241" s="115"/>
      <c r="BC2241" s="115"/>
      <c r="BD2241" s="115"/>
      <c r="BE2241" s="115"/>
      <c r="BF2241" s="115"/>
      <c r="BG2241" s="115"/>
      <c r="BH2241" s="115"/>
      <c r="BI2241" s="115"/>
      <c r="BJ2241" s="115"/>
      <c r="BK2241" s="115"/>
      <c r="BL2241" s="115"/>
      <c r="BM2241" s="115"/>
      <c r="BN2241" s="115"/>
      <c r="BO2241" s="8"/>
      <c r="BP2241" s="8"/>
      <c r="BQ2241" s="8"/>
      <c r="BR2241" s="8"/>
      <c r="BS2241" s="8"/>
      <c r="BT2241" s="8"/>
      <c r="BU2241" s="8"/>
      <c r="BV2241" s="8"/>
      <c r="BW2241" s="8"/>
      <c r="BX2241" s="8"/>
      <c r="BY2241" s="8"/>
      <c r="BZ2241" s="8"/>
      <c r="CA2241" s="8"/>
      <c r="CB2241" s="8"/>
      <c r="CC2241" s="8"/>
      <c r="CD2241" s="100"/>
      <c r="CE2241" s="8" t="str">
        <f t="shared" si="358"/>
        <v>DNC</v>
      </c>
      <c r="CF2241" s="8" t="str">
        <f t="shared" si="351"/>
        <v>DNC</v>
      </c>
      <c r="CG2241" s="8" t="str">
        <f t="shared" si="352"/>
        <v>DNC</v>
      </c>
      <c r="CH2241" s="8" t="str">
        <f t="shared" si="353"/>
        <v>DNC</v>
      </c>
      <c r="CI2241" s="8">
        <v>1</v>
      </c>
      <c r="CJ2241" s="8" t="s">
        <v>1071</v>
      </c>
      <c r="CK2241" s="8" t="s">
        <v>45</v>
      </c>
      <c r="CL2241" s="8"/>
      <c r="CM2241" s="8"/>
      <c r="CN2241" s="8"/>
      <c r="CO2241" s="8"/>
      <c r="CP2241" s="8"/>
      <c r="CQ2241" s="8"/>
      <c r="CR2241" s="8"/>
      <c r="CS2241" s="8"/>
      <c r="CT2241" s="8"/>
      <c r="CU2241" s="100"/>
      <c r="CV2241" s="8"/>
      <c r="CW2241" s="152"/>
      <c r="CY2241" s="100"/>
      <c r="CZ2241" s="8" t="str">
        <f t="shared" si="354"/>
        <v>DNC</v>
      </c>
      <c r="DA2241" s="8" t="str">
        <f t="shared" si="355"/>
        <v>DNC</v>
      </c>
      <c r="DB2241" s="8" t="str">
        <f t="shared" si="356"/>
        <v>DNC</v>
      </c>
      <c r="DC2241" s="8" t="str">
        <f t="shared" si="357"/>
        <v>DNC</v>
      </c>
      <c r="DD2241" s="8">
        <v>1</v>
      </c>
      <c r="DE2241" s="8" t="s">
        <v>1071</v>
      </c>
      <c r="DF2241" s="8" t="s">
        <v>45</v>
      </c>
      <c r="DG2241" s="8"/>
      <c r="DH2241" s="8"/>
      <c r="DI2241" s="8"/>
      <c r="DJ2241" s="8"/>
      <c r="DK2241" s="8"/>
      <c r="DL2241" s="8"/>
      <c r="DM2241" s="8"/>
      <c r="DN2241" s="8"/>
      <c r="DO2241" s="8"/>
      <c r="DP2241" s="100"/>
      <c r="DQ2241" s="8"/>
      <c r="DR2241" s="8"/>
      <c r="DS2241" s="8"/>
      <c r="DT2241" s="8"/>
    </row>
    <row r="2242" spans="1:124">
      <c r="A2242" s="115"/>
      <c r="B2242" s="89">
        <v>2239</v>
      </c>
      <c r="C2242" s="8"/>
      <c r="D2242" s="8"/>
      <c r="E2242" s="8" t="s">
        <v>1071</v>
      </c>
      <c r="F2242" s="8" t="s">
        <v>7138</v>
      </c>
      <c r="G2242" s="8"/>
      <c r="H2242" s="8"/>
      <c r="I2242" s="8"/>
      <c r="J2242" s="8"/>
      <c r="K2242" s="8"/>
      <c r="L2242" s="8"/>
      <c r="M2242" s="8"/>
      <c r="N2242" s="8"/>
      <c r="O2242" s="8"/>
      <c r="P2242" s="8" t="s">
        <v>4843</v>
      </c>
      <c r="Q2242" s="158" t="s">
        <v>7130</v>
      </c>
      <c r="R2242" s="8"/>
      <c r="S2242" s="8"/>
      <c r="T2242" s="8"/>
      <c r="U2242" s="8"/>
      <c r="V2242" s="8"/>
      <c r="W2242" s="8"/>
      <c r="X2242" s="8"/>
      <c r="Y2242" s="8"/>
      <c r="Z2242" s="8"/>
      <c r="AA2242" s="8"/>
      <c r="AB2242" s="8"/>
      <c r="AC2242" s="8" t="str">
        <f t="shared" si="349"/>
        <v>NO</v>
      </c>
      <c r="AD2242" s="8" t="str">
        <f t="shared" si="350"/>
        <v>DNC,,,,,,,,,,,,,</v>
      </c>
      <c r="AE2242" s="8"/>
      <c r="AF2242" s="8"/>
      <c r="AG2242" s="115"/>
      <c r="AH2242" s="8" t="s">
        <v>4845</v>
      </c>
      <c r="AI2242" s="8" t="s">
        <v>4845</v>
      </c>
      <c r="AJ2242" s="115"/>
      <c r="AK2242" s="115"/>
      <c r="AL2242" s="115"/>
      <c r="AM2242" s="115"/>
      <c r="AN2242" s="115"/>
      <c r="AO2242" s="115"/>
      <c r="AP2242" s="115"/>
      <c r="AQ2242" s="115"/>
      <c r="AR2242" s="115"/>
      <c r="AS2242" s="115"/>
      <c r="AT2242" s="115"/>
      <c r="AU2242" s="115"/>
      <c r="AV2242" s="115"/>
      <c r="AW2242" s="115"/>
      <c r="AX2242" s="115"/>
      <c r="AY2242" s="115"/>
      <c r="AZ2242" s="115"/>
      <c r="BA2242" s="115"/>
      <c r="BB2242" s="115"/>
      <c r="BC2242" s="115"/>
      <c r="BD2242" s="115"/>
      <c r="BE2242" s="115"/>
      <c r="BF2242" s="115"/>
      <c r="BG2242" s="115"/>
      <c r="BH2242" s="115"/>
      <c r="BI2242" s="115"/>
      <c r="BJ2242" s="115"/>
      <c r="BK2242" s="115"/>
      <c r="BL2242" s="115"/>
      <c r="BM2242" s="115"/>
      <c r="BN2242" s="115"/>
      <c r="BO2242" s="8"/>
      <c r="BP2242" s="8"/>
      <c r="BQ2242" s="8"/>
      <c r="BR2242" s="8"/>
      <c r="BS2242" s="8"/>
      <c r="BT2242" s="8"/>
      <c r="BU2242" s="8"/>
      <c r="BV2242" s="8"/>
      <c r="BW2242" s="8"/>
      <c r="BX2242" s="8"/>
      <c r="BY2242" s="8"/>
      <c r="BZ2242" s="8"/>
      <c r="CA2242" s="8"/>
      <c r="CB2242" s="8"/>
      <c r="CC2242" s="8"/>
      <c r="CD2242" s="100"/>
      <c r="CE2242" s="8" t="str">
        <f t="shared" si="358"/>
        <v>DNC</v>
      </c>
      <c r="CF2242" s="8" t="str">
        <f t="shared" si="351"/>
        <v>DNC</v>
      </c>
      <c r="CG2242" s="8" t="str">
        <f t="shared" si="352"/>
        <v>DNC</v>
      </c>
      <c r="CH2242" s="8" t="str">
        <f t="shared" si="353"/>
        <v>DNC</v>
      </c>
      <c r="CI2242" s="8">
        <v>1</v>
      </c>
      <c r="CJ2242" s="8" t="s">
        <v>1071</v>
      </c>
      <c r="CK2242" s="8" t="s">
        <v>45</v>
      </c>
      <c r="CL2242" s="8"/>
      <c r="CM2242" s="8"/>
      <c r="CN2242" s="8"/>
      <c r="CO2242" s="8"/>
      <c r="CP2242" s="8"/>
      <c r="CQ2242" s="8"/>
      <c r="CR2242" s="8"/>
      <c r="CS2242" s="8"/>
      <c r="CT2242" s="8"/>
      <c r="CU2242" s="100"/>
      <c r="CV2242" s="8"/>
      <c r="CW2242" s="152"/>
      <c r="CY2242" s="100"/>
      <c r="CZ2242" s="8" t="str">
        <f t="shared" si="354"/>
        <v>DNC</v>
      </c>
      <c r="DA2242" s="8" t="str">
        <f t="shared" si="355"/>
        <v>DNC</v>
      </c>
      <c r="DB2242" s="8" t="str">
        <f t="shared" si="356"/>
        <v>DNC</v>
      </c>
      <c r="DC2242" s="8" t="str">
        <f t="shared" si="357"/>
        <v>DNC</v>
      </c>
      <c r="DD2242" s="8">
        <v>1</v>
      </c>
      <c r="DE2242" s="8" t="s">
        <v>1071</v>
      </c>
      <c r="DF2242" s="8" t="s">
        <v>45</v>
      </c>
      <c r="DG2242" s="8"/>
      <c r="DH2242" s="8"/>
      <c r="DI2242" s="8"/>
      <c r="DJ2242" s="8"/>
      <c r="DK2242" s="8"/>
      <c r="DL2242" s="8"/>
      <c r="DM2242" s="8"/>
      <c r="DN2242" s="8"/>
      <c r="DO2242" s="8"/>
      <c r="DP2242" s="100"/>
      <c r="DQ2242" s="8"/>
      <c r="DR2242" s="8"/>
      <c r="DS2242" s="8"/>
      <c r="DT2242" s="8"/>
    </row>
    <row r="2243" spans="1:124">
      <c r="A2243" s="115"/>
      <c r="B2243" s="89">
        <v>2240</v>
      </c>
      <c r="C2243" s="8"/>
      <c r="D2243" s="8"/>
      <c r="E2243" s="8" t="s">
        <v>1071</v>
      </c>
      <c r="F2243" s="8" t="s">
        <v>5740</v>
      </c>
      <c r="G2243" s="8"/>
      <c r="H2243" s="8"/>
      <c r="I2243" s="8"/>
      <c r="J2243" s="8"/>
      <c r="K2243" s="8"/>
      <c r="L2243" s="8"/>
      <c r="M2243" s="8"/>
      <c r="N2243" s="8"/>
      <c r="O2243" s="8"/>
      <c r="P2243" s="8" t="s">
        <v>4843</v>
      </c>
      <c r="Q2243" s="158" t="s">
        <v>7130</v>
      </c>
      <c r="R2243" s="8"/>
      <c r="S2243" s="8"/>
      <c r="T2243" s="8"/>
      <c r="U2243" s="8"/>
      <c r="V2243" s="8"/>
      <c r="W2243" s="8"/>
      <c r="X2243" s="8"/>
      <c r="Y2243" s="8"/>
      <c r="Z2243" s="8"/>
      <c r="AA2243" s="8"/>
      <c r="AB2243" s="8"/>
      <c r="AC2243" s="8" t="str">
        <f t="shared" ref="AC2243:AC2306" si="359">IF(OR(AI2243 = "GPIO",AI2243 = "WUP_GPIO"),"YES","NO")</f>
        <v>NO</v>
      </c>
      <c r="AD2243" s="8" t="str">
        <f t="shared" si="350"/>
        <v>DNC,,,,,,,,,,,,,</v>
      </c>
      <c r="AE2243" s="8"/>
      <c r="AF2243" s="8"/>
      <c r="AG2243" s="115"/>
      <c r="AH2243" s="8" t="s">
        <v>4845</v>
      </c>
      <c r="AI2243" s="8" t="s">
        <v>4845</v>
      </c>
      <c r="AJ2243" s="115"/>
      <c r="AK2243" s="115"/>
      <c r="AL2243" s="115"/>
      <c r="AM2243" s="115"/>
      <c r="AN2243" s="115"/>
      <c r="AO2243" s="115"/>
      <c r="AP2243" s="115"/>
      <c r="AQ2243" s="115"/>
      <c r="AR2243" s="115"/>
      <c r="AS2243" s="115"/>
      <c r="AT2243" s="115"/>
      <c r="AU2243" s="115"/>
      <c r="AV2243" s="115"/>
      <c r="AW2243" s="115"/>
      <c r="AX2243" s="115"/>
      <c r="AY2243" s="115"/>
      <c r="AZ2243" s="115"/>
      <c r="BA2243" s="115"/>
      <c r="BB2243" s="115"/>
      <c r="BC2243" s="115"/>
      <c r="BD2243" s="115"/>
      <c r="BE2243" s="115"/>
      <c r="BF2243" s="115"/>
      <c r="BG2243" s="115"/>
      <c r="BH2243" s="115"/>
      <c r="BI2243" s="115"/>
      <c r="BJ2243" s="115"/>
      <c r="BK2243" s="115"/>
      <c r="BL2243" s="115"/>
      <c r="BM2243" s="115"/>
      <c r="BN2243" s="115"/>
      <c r="BO2243" s="8"/>
      <c r="BP2243" s="8"/>
      <c r="BQ2243" s="8"/>
      <c r="BR2243" s="8"/>
      <c r="BS2243" s="8"/>
      <c r="BT2243" s="8"/>
      <c r="BU2243" s="8"/>
      <c r="BV2243" s="8"/>
      <c r="BW2243" s="8"/>
      <c r="BX2243" s="8"/>
      <c r="BY2243" s="8"/>
      <c r="BZ2243" s="8"/>
      <c r="CA2243" s="8"/>
      <c r="CB2243" s="8"/>
      <c r="CC2243" s="8"/>
      <c r="CD2243" s="100"/>
      <c r="CE2243" s="8" t="str">
        <f t="shared" si="358"/>
        <v>DNC</v>
      </c>
      <c r="CF2243" s="8" t="str">
        <f t="shared" si="351"/>
        <v>DNC</v>
      </c>
      <c r="CG2243" s="8" t="str">
        <f t="shared" si="352"/>
        <v>DNC</v>
      </c>
      <c r="CH2243" s="8" t="str">
        <f t="shared" si="353"/>
        <v>DNC</v>
      </c>
      <c r="CI2243" s="8">
        <v>1</v>
      </c>
      <c r="CJ2243" s="8" t="s">
        <v>1071</v>
      </c>
      <c r="CK2243" s="8" t="s">
        <v>45</v>
      </c>
      <c r="CL2243" s="8"/>
      <c r="CM2243" s="8"/>
      <c r="CN2243" s="8"/>
      <c r="CO2243" s="8"/>
      <c r="CP2243" s="8"/>
      <c r="CQ2243" s="8"/>
      <c r="CR2243" s="8"/>
      <c r="CS2243" s="8"/>
      <c r="CT2243" s="8"/>
      <c r="CU2243" s="100"/>
      <c r="CV2243" s="8"/>
      <c r="CW2243" s="152"/>
      <c r="CY2243" s="100"/>
      <c r="CZ2243" s="8" t="str">
        <f t="shared" si="354"/>
        <v>DNC</v>
      </c>
      <c r="DA2243" s="8" t="str">
        <f t="shared" si="355"/>
        <v>DNC</v>
      </c>
      <c r="DB2243" s="8" t="str">
        <f t="shared" si="356"/>
        <v>DNC</v>
      </c>
      <c r="DC2243" s="8" t="str">
        <f t="shared" si="357"/>
        <v>DNC</v>
      </c>
      <c r="DD2243" s="8">
        <v>1</v>
      </c>
      <c r="DE2243" s="8" t="s">
        <v>1071</v>
      </c>
      <c r="DF2243" s="8" t="s">
        <v>45</v>
      </c>
      <c r="DG2243" s="8"/>
      <c r="DH2243" s="8"/>
      <c r="DI2243" s="8"/>
      <c r="DJ2243" s="8"/>
      <c r="DK2243" s="8"/>
      <c r="DL2243" s="8"/>
      <c r="DM2243" s="8"/>
      <c r="DN2243" s="8"/>
      <c r="DO2243" s="8"/>
      <c r="DP2243" s="100"/>
      <c r="DQ2243" s="8"/>
      <c r="DR2243" s="8"/>
      <c r="DS2243" s="8"/>
      <c r="DT2243" s="8"/>
    </row>
    <row r="2244" spans="1:124">
      <c r="A2244" s="115"/>
      <c r="B2244" s="89">
        <v>2241</v>
      </c>
      <c r="C2244" s="8"/>
      <c r="D2244" s="8"/>
      <c r="E2244" s="8" t="s">
        <v>1071</v>
      </c>
      <c r="F2244" s="8" t="s">
        <v>7139</v>
      </c>
      <c r="G2244" s="8"/>
      <c r="H2244" s="8"/>
      <c r="I2244" s="8"/>
      <c r="J2244" s="8"/>
      <c r="K2244" s="8"/>
      <c r="L2244" s="8"/>
      <c r="M2244" s="8"/>
      <c r="N2244" s="8"/>
      <c r="O2244" s="8"/>
      <c r="P2244" s="8" t="s">
        <v>4843</v>
      </c>
      <c r="Q2244" s="158" t="s">
        <v>7130</v>
      </c>
      <c r="R2244" s="8"/>
      <c r="S2244" s="8"/>
      <c r="T2244" s="8"/>
      <c r="U2244" s="8"/>
      <c r="V2244" s="8"/>
      <c r="W2244" s="8"/>
      <c r="X2244" s="8"/>
      <c r="Y2244" s="8"/>
      <c r="Z2244" s="8"/>
      <c r="AA2244" s="8"/>
      <c r="AB2244" s="8"/>
      <c r="AC2244" s="8" t="str">
        <f t="shared" si="359"/>
        <v>NO</v>
      </c>
      <c r="AD2244" s="8" t="str">
        <f t="shared" ref="AD2244:AD2307" si="360">CONCATENATE(AI2244,",",AL2244,",",AO2244,",",AR2244,",",AU2244,",",AX2244,",",BA2244,",",BG2244,",",BJ2244,",",BM2244,",",BP2244,",",BS2244,",",BV2244,",",BY2244,)</f>
        <v>DNC,,,,,,,,,,,,,</v>
      </c>
      <c r="AE2244" s="8"/>
      <c r="AF2244" s="8"/>
      <c r="AG2244" s="115"/>
      <c r="AH2244" s="8" t="s">
        <v>4845</v>
      </c>
      <c r="AI2244" s="8" t="s">
        <v>4845</v>
      </c>
      <c r="AJ2244" s="115"/>
      <c r="AK2244" s="115"/>
      <c r="AL2244" s="115"/>
      <c r="AM2244" s="115"/>
      <c r="AN2244" s="115"/>
      <c r="AO2244" s="115"/>
      <c r="AP2244" s="115"/>
      <c r="AQ2244" s="115"/>
      <c r="AR2244" s="115"/>
      <c r="AS2244" s="115"/>
      <c r="AT2244" s="115"/>
      <c r="AU2244" s="115"/>
      <c r="AV2244" s="115"/>
      <c r="AW2244" s="115"/>
      <c r="AX2244" s="115"/>
      <c r="AY2244" s="115"/>
      <c r="AZ2244" s="115"/>
      <c r="BA2244" s="115"/>
      <c r="BB2244" s="115"/>
      <c r="BC2244" s="115"/>
      <c r="BD2244" s="115"/>
      <c r="BE2244" s="115"/>
      <c r="BF2244" s="115"/>
      <c r="BG2244" s="115"/>
      <c r="BH2244" s="115"/>
      <c r="BI2244" s="115"/>
      <c r="BJ2244" s="115"/>
      <c r="BK2244" s="115"/>
      <c r="BL2244" s="115"/>
      <c r="BM2244" s="115"/>
      <c r="BN2244" s="115"/>
      <c r="BO2244" s="8"/>
      <c r="BP2244" s="8"/>
      <c r="BQ2244" s="8"/>
      <c r="BR2244" s="8"/>
      <c r="BS2244" s="8"/>
      <c r="BT2244" s="8"/>
      <c r="BU2244" s="8"/>
      <c r="BV2244" s="8"/>
      <c r="BW2244" s="8"/>
      <c r="BX2244" s="8"/>
      <c r="BY2244" s="8"/>
      <c r="BZ2244" s="8"/>
      <c r="CA2244" s="8"/>
      <c r="CB2244" s="8"/>
      <c r="CC2244" s="8"/>
      <c r="CD2244" s="100"/>
      <c r="CE2244" s="8" t="str">
        <f t="shared" si="358"/>
        <v>DNC</v>
      </c>
      <c r="CF2244" s="8" t="str">
        <f t="shared" ref="CF2244:CF2307" si="361">IF(CI2244="EGPIO",$AE2244,IF(CI2244=1,$AH2244,IF(CI2244=2,$AK2244,IF(CI2244=3,$AN2244,IF(CI2244=4,$AQ2244,IF(CI2244=5,$AT2244,IF(CI2244=6,$AW2244,IF(CI2244=7,$AZ2244,IF(CI2244=8,$BC2244,IF(CI2244="Q1",$BF2244,IF(CI2244="Q2",$BI2244,IF(CI2244="Q3",$BL2244,IF(CI2244="Q4",$BO2244, IF(CI2244="Q5",$BR2244, IF(CI2244="Q6",$BU2244,IF(CI2244="Q7",$BX2244,"Invalid PM Setting"))))))))))))))))</f>
        <v>DNC</v>
      </c>
      <c r="CG2244" s="8" t="str">
        <f t="shared" ref="CG2244:CG2307" si="362">IF($AC2244="NO",$AI2244,IF(CH2244 = "Invalid PM Setting", CH2244, IF(OR($BH2244 = CI2244,$BK2244 = CI2244,$BN2244 = CI2244,$BQ2244 = CI2244,$BT2244 = CI2244,$BW2244 = CI2244,$BZ2244 = CI2244), "Select QUP Port",CH2244)))</f>
        <v>DNC</v>
      </c>
      <c r="CH2244" s="8" t="str">
        <f t="shared" ref="CH2244:CH2307" si="363">IF(CI2244="EGPIO",$AF2244,IF(CI2244=1,$AI2244,IF(CI2244=2,$AL2244,IF(CI2244=3,$AO2244,IF(CI2244=4,$AR2244,IF(CI2244=5,$AU2244,IF(CI2244=6,$AX2244,IF(CI2244=7,$BA2244,IF(CI2244=8,$BD2244,IF(CI2244="Q1",$BG2244,IF(CI2244="Q2",$BJ2244,IF(CI2244="Q3",$BM2244,IF(CI2244="Q4",$BP2244,IF(CI2244="Q5",$BS2244,IF(CI2244="Q6",$BV2244,IF(CI2244="Q7",$BY2244, "Invalid PM Setting"))))))))))))))))</f>
        <v>DNC</v>
      </c>
      <c r="CI2244" s="8">
        <v>1</v>
      </c>
      <c r="CJ2244" s="8" t="s">
        <v>1071</v>
      </c>
      <c r="CK2244" s="8" t="s">
        <v>45</v>
      </c>
      <c r="CL2244" s="8"/>
      <c r="CM2244" s="8"/>
      <c r="CN2244" s="8"/>
      <c r="CO2244" s="8"/>
      <c r="CP2244" s="8"/>
      <c r="CQ2244" s="8"/>
      <c r="CR2244" s="8"/>
      <c r="CS2244" s="8"/>
      <c r="CT2244" s="8"/>
      <c r="CU2244" s="100"/>
      <c r="CV2244" s="8"/>
      <c r="CW2244" s="152"/>
      <c r="CY2244" s="100"/>
      <c r="CZ2244" s="8" t="str">
        <f t="shared" ref="CZ2244:CZ2307" si="364">IF($AC2244 = "NO",$AH2244,IF(DA2244 = "Invalid PM Setting", DA2244, IF(OR($BH2244 = DD2244,$BK2244 = DD2244,$BN2244 = DD2244,$BQ2244 = DD2244,$BT2244 = DD2244,$BW2244 = DD2244,$BZ2244 = DD2244), "Select QUP Port",DA2244)))</f>
        <v>DNC</v>
      </c>
      <c r="DA2244" s="8" t="str">
        <f t="shared" ref="DA2244:DA2307" si="365">IF(DD2244="EGPIO",$AE2244,IF(DD2244=1,$AH2244,IF(DD2244=2,$AK2244,IF(DD2244=3,$AN2244,IF(DD2244=4,$AQ2244,IF(DD2244=5,$AT2244,IF(DD2244=6,$AW2244,IF(DD2244=7,$AZ2244,IF(DD2244=8,$BC2244,IF(DD2244="Q1",$BF2244,IF(DD2244="Q2",$BI2244,IF(DD2244="Q3",$BL2244,IF(DD2244="Q4",$BO2244, IF(DD2244="Q5",$BR2244, IF(DD2244="Q6",$BU2244,IF(DD2244="Q7",$BX2244,"Invalid PM Setting"))))))))))))))))</f>
        <v>DNC</v>
      </c>
      <c r="DB2244" s="8" t="str">
        <f t="shared" ref="DB2244:DB2307" si="366">IF($AC2244="NO",$AI2244,IF(DC2244 = "Invalid PM Setting", DC2244, IF(OR($BH2244 = DD2244,$BK2244 = DD2244,$BN2244 = DD2244,$BQ2244 = DD2244,$BT2244 = DD2244,$BW2244 = DD2244,$BZ2244 = DD2244), "Select QUP Port",DC2244)))</f>
        <v>DNC</v>
      </c>
      <c r="DC2244" s="8" t="str">
        <f t="shared" ref="DC2244:DC2307" si="367">IF(DD2244="EGPIO",$AF2244,IF(DD2244=1,$AI2244,IF(DD2244=2,$AL2244,IF(DD2244=3,$AO2244,IF(DD2244=4,$AR2244,IF(DD2244=5,$AU2244,IF(DD2244=6,$AX2244,IF(DD2244=7,$BA2244,IF(DD2244=8,$BD2244,IF(DD2244="Q1",$BG2244,IF(DD2244="Q2",$BJ2244,IF(DD2244="Q3",$BM2244,IF(DD2244="Q4",$BP2244,IF(DD2244="Q5",$BS2244,IF(DD2244="Q6",$BV2244,IF(DD2244="Q7",$BY2244, "Invalid PM Setting"))))))))))))))))</f>
        <v>DNC</v>
      </c>
      <c r="DD2244" s="8">
        <v>1</v>
      </c>
      <c r="DE2244" s="8" t="s">
        <v>1071</v>
      </c>
      <c r="DF2244" s="8" t="s">
        <v>45</v>
      </c>
      <c r="DG2244" s="8"/>
      <c r="DH2244" s="8"/>
      <c r="DI2244" s="8"/>
      <c r="DJ2244" s="8"/>
      <c r="DK2244" s="8"/>
      <c r="DL2244" s="8"/>
      <c r="DM2244" s="8"/>
      <c r="DN2244" s="8"/>
      <c r="DO2244" s="8"/>
      <c r="DP2244" s="100"/>
      <c r="DQ2244" s="8"/>
      <c r="DR2244" s="8"/>
      <c r="DS2244" s="8"/>
      <c r="DT2244" s="8"/>
    </row>
    <row r="2245" spans="1:124">
      <c r="A2245" s="115"/>
      <c r="B2245" s="89">
        <v>2242</v>
      </c>
      <c r="C2245" s="8"/>
      <c r="D2245" s="8"/>
      <c r="E2245" s="8" t="s">
        <v>1071</v>
      </c>
      <c r="F2245" s="8" t="s">
        <v>5758</v>
      </c>
      <c r="G2245" s="8"/>
      <c r="H2245" s="8"/>
      <c r="I2245" s="8"/>
      <c r="J2245" s="8"/>
      <c r="K2245" s="8"/>
      <c r="L2245" s="8"/>
      <c r="M2245" s="8"/>
      <c r="N2245" s="8"/>
      <c r="O2245" s="8"/>
      <c r="P2245" s="8" t="s">
        <v>4843</v>
      </c>
      <c r="Q2245" s="158" t="s">
        <v>7130</v>
      </c>
      <c r="R2245" s="8"/>
      <c r="S2245" s="8"/>
      <c r="T2245" s="8"/>
      <c r="U2245" s="8"/>
      <c r="V2245" s="8"/>
      <c r="W2245" s="8"/>
      <c r="X2245" s="8"/>
      <c r="Y2245" s="8"/>
      <c r="Z2245" s="8"/>
      <c r="AA2245" s="8"/>
      <c r="AB2245" s="8"/>
      <c r="AC2245" s="8" t="str">
        <f t="shared" si="359"/>
        <v>NO</v>
      </c>
      <c r="AD2245" s="8" t="str">
        <f t="shared" si="360"/>
        <v>DNC,,,,,,,,,,,,,</v>
      </c>
      <c r="AE2245" s="8"/>
      <c r="AF2245" s="8"/>
      <c r="AG2245" s="115"/>
      <c r="AH2245" s="8" t="s">
        <v>4845</v>
      </c>
      <c r="AI2245" s="8" t="s">
        <v>4845</v>
      </c>
      <c r="AJ2245" s="115"/>
      <c r="AK2245" s="115"/>
      <c r="AL2245" s="115"/>
      <c r="AM2245" s="115"/>
      <c r="AN2245" s="115"/>
      <c r="AO2245" s="115"/>
      <c r="AP2245" s="115"/>
      <c r="AQ2245" s="115"/>
      <c r="AR2245" s="115"/>
      <c r="AS2245" s="115"/>
      <c r="AT2245" s="115"/>
      <c r="AU2245" s="115"/>
      <c r="AV2245" s="115"/>
      <c r="AW2245" s="115"/>
      <c r="AX2245" s="115"/>
      <c r="AY2245" s="115"/>
      <c r="AZ2245" s="115"/>
      <c r="BA2245" s="115"/>
      <c r="BB2245" s="115"/>
      <c r="BC2245" s="115"/>
      <c r="BD2245" s="115"/>
      <c r="BE2245" s="115"/>
      <c r="BF2245" s="115"/>
      <c r="BG2245" s="115"/>
      <c r="BH2245" s="115"/>
      <c r="BI2245" s="115"/>
      <c r="BJ2245" s="115"/>
      <c r="BK2245" s="115"/>
      <c r="BL2245" s="115"/>
      <c r="BM2245" s="115"/>
      <c r="BN2245" s="115"/>
      <c r="BO2245" s="8"/>
      <c r="BP2245" s="8"/>
      <c r="BQ2245" s="8"/>
      <c r="BR2245" s="8"/>
      <c r="BS2245" s="8"/>
      <c r="BT2245" s="8"/>
      <c r="BU2245" s="8"/>
      <c r="BV2245" s="8"/>
      <c r="BW2245" s="8"/>
      <c r="BX2245" s="8"/>
      <c r="BY2245" s="8"/>
      <c r="BZ2245" s="8"/>
      <c r="CA2245" s="8"/>
      <c r="CB2245" s="8"/>
      <c r="CC2245" s="8"/>
      <c r="CD2245" s="100"/>
      <c r="CE2245" s="8" t="str">
        <f t="shared" si="358"/>
        <v>DNC</v>
      </c>
      <c r="CF2245" s="8" t="str">
        <f t="shared" si="361"/>
        <v>DNC</v>
      </c>
      <c r="CG2245" s="8" t="str">
        <f t="shared" si="362"/>
        <v>DNC</v>
      </c>
      <c r="CH2245" s="8" t="str">
        <f t="shared" si="363"/>
        <v>DNC</v>
      </c>
      <c r="CI2245" s="8">
        <v>1</v>
      </c>
      <c r="CJ2245" s="8" t="s">
        <v>1071</v>
      </c>
      <c r="CK2245" s="8" t="s">
        <v>45</v>
      </c>
      <c r="CL2245" s="8"/>
      <c r="CM2245" s="8"/>
      <c r="CN2245" s="8"/>
      <c r="CO2245" s="8"/>
      <c r="CP2245" s="8"/>
      <c r="CQ2245" s="8"/>
      <c r="CR2245" s="8"/>
      <c r="CS2245" s="8"/>
      <c r="CT2245" s="8"/>
      <c r="CU2245" s="100"/>
      <c r="CV2245" s="8"/>
      <c r="CW2245" s="152"/>
      <c r="CY2245" s="100"/>
      <c r="CZ2245" s="8" t="str">
        <f t="shared" si="364"/>
        <v>DNC</v>
      </c>
      <c r="DA2245" s="8" t="str">
        <f t="shared" si="365"/>
        <v>DNC</v>
      </c>
      <c r="DB2245" s="8" t="str">
        <f t="shared" si="366"/>
        <v>DNC</v>
      </c>
      <c r="DC2245" s="8" t="str">
        <f t="shared" si="367"/>
        <v>DNC</v>
      </c>
      <c r="DD2245" s="8">
        <v>1</v>
      </c>
      <c r="DE2245" s="8" t="s">
        <v>1071</v>
      </c>
      <c r="DF2245" s="8" t="s">
        <v>45</v>
      </c>
      <c r="DG2245" s="8"/>
      <c r="DH2245" s="8"/>
      <c r="DI2245" s="8"/>
      <c r="DJ2245" s="8"/>
      <c r="DK2245" s="8"/>
      <c r="DL2245" s="8"/>
      <c r="DM2245" s="8"/>
      <c r="DN2245" s="8"/>
      <c r="DO2245" s="8"/>
      <c r="DP2245" s="100"/>
      <c r="DQ2245" s="8"/>
      <c r="DR2245" s="8"/>
      <c r="DS2245" s="8"/>
      <c r="DT2245" s="8"/>
    </row>
    <row r="2246" spans="1:124">
      <c r="A2246" s="115"/>
      <c r="B2246" s="89">
        <v>2243</v>
      </c>
      <c r="C2246" s="8"/>
      <c r="D2246" s="8"/>
      <c r="E2246" s="8" t="s">
        <v>1071</v>
      </c>
      <c r="F2246" s="8" t="s">
        <v>7140</v>
      </c>
      <c r="G2246" s="8"/>
      <c r="H2246" s="8"/>
      <c r="I2246" s="8"/>
      <c r="J2246" s="8"/>
      <c r="K2246" s="8"/>
      <c r="L2246" s="8"/>
      <c r="M2246" s="8"/>
      <c r="N2246" s="8"/>
      <c r="O2246" s="8"/>
      <c r="P2246" s="8" t="s">
        <v>4843</v>
      </c>
      <c r="Q2246" s="158" t="s">
        <v>7130</v>
      </c>
      <c r="R2246" s="8"/>
      <c r="S2246" s="8"/>
      <c r="T2246" s="8"/>
      <c r="U2246" s="8"/>
      <c r="V2246" s="8"/>
      <c r="W2246" s="8"/>
      <c r="X2246" s="8"/>
      <c r="Y2246" s="8"/>
      <c r="Z2246" s="8"/>
      <c r="AA2246" s="8"/>
      <c r="AB2246" s="8"/>
      <c r="AC2246" s="8" t="str">
        <f t="shared" si="359"/>
        <v>NO</v>
      </c>
      <c r="AD2246" s="8" t="str">
        <f t="shared" si="360"/>
        <v>DNC,,,,,,,,,,,,,</v>
      </c>
      <c r="AE2246" s="8"/>
      <c r="AF2246" s="8"/>
      <c r="AG2246" s="115"/>
      <c r="AH2246" s="8" t="s">
        <v>4845</v>
      </c>
      <c r="AI2246" s="8" t="s">
        <v>4845</v>
      </c>
      <c r="AJ2246" s="115"/>
      <c r="AK2246" s="115"/>
      <c r="AL2246" s="115"/>
      <c r="AM2246" s="115"/>
      <c r="AN2246" s="115"/>
      <c r="AO2246" s="115"/>
      <c r="AP2246" s="115"/>
      <c r="AQ2246" s="115"/>
      <c r="AR2246" s="115"/>
      <c r="AS2246" s="115"/>
      <c r="AT2246" s="115"/>
      <c r="AU2246" s="115"/>
      <c r="AV2246" s="115"/>
      <c r="AW2246" s="115"/>
      <c r="AX2246" s="115"/>
      <c r="AY2246" s="115"/>
      <c r="AZ2246" s="115"/>
      <c r="BA2246" s="115"/>
      <c r="BB2246" s="115"/>
      <c r="BC2246" s="115"/>
      <c r="BD2246" s="115"/>
      <c r="BE2246" s="115"/>
      <c r="BF2246" s="115"/>
      <c r="BG2246" s="115"/>
      <c r="BH2246" s="115"/>
      <c r="BI2246" s="115"/>
      <c r="BJ2246" s="115"/>
      <c r="BK2246" s="115"/>
      <c r="BL2246" s="115"/>
      <c r="BM2246" s="115"/>
      <c r="BN2246" s="115"/>
      <c r="BO2246" s="8"/>
      <c r="BP2246" s="8"/>
      <c r="BQ2246" s="8"/>
      <c r="BR2246" s="8"/>
      <c r="BS2246" s="8"/>
      <c r="BT2246" s="8"/>
      <c r="BU2246" s="8"/>
      <c r="BV2246" s="8"/>
      <c r="BW2246" s="8"/>
      <c r="BX2246" s="8"/>
      <c r="BY2246" s="8"/>
      <c r="BZ2246" s="8"/>
      <c r="CA2246" s="8"/>
      <c r="CB2246" s="8"/>
      <c r="CC2246" s="8"/>
      <c r="CD2246" s="100"/>
      <c r="CE2246" s="8" t="str">
        <f t="shared" si="358"/>
        <v>DNC</v>
      </c>
      <c r="CF2246" s="8" t="str">
        <f t="shared" si="361"/>
        <v>DNC</v>
      </c>
      <c r="CG2246" s="8" t="str">
        <f t="shared" si="362"/>
        <v>DNC</v>
      </c>
      <c r="CH2246" s="8" t="str">
        <f t="shared" si="363"/>
        <v>DNC</v>
      </c>
      <c r="CI2246" s="8">
        <v>1</v>
      </c>
      <c r="CJ2246" s="8" t="s">
        <v>1071</v>
      </c>
      <c r="CK2246" s="8" t="s">
        <v>45</v>
      </c>
      <c r="CL2246" s="8"/>
      <c r="CM2246" s="8"/>
      <c r="CN2246" s="8"/>
      <c r="CO2246" s="8"/>
      <c r="CP2246" s="8"/>
      <c r="CQ2246" s="8"/>
      <c r="CR2246" s="8"/>
      <c r="CS2246" s="8"/>
      <c r="CT2246" s="8"/>
      <c r="CU2246" s="100"/>
      <c r="CV2246" s="8"/>
      <c r="CW2246" s="152"/>
      <c r="CY2246" s="100"/>
      <c r="CZ2246" s="8" t="str">
        <f t="shared" si="364"/>
        <v>DNC</v>
      </c>
      <c r="DA2246" s="8" t="str">
        <f t="shared" si="365"/>
        <v>DNC</v>
      </c>
      <c r="DB2246" s="8" t="str">
        <f t="shared" si="366"/>
        <v>DNC</v>
      </c>
      <c r="DC2246" s="8" t="str">
        <f t="shared" si="367"/>
        <v>DNC</v>
      </c>
      <c r="DD2246" s="8">
        <v>1</v>
      </c>
      <c r="DE2246" s="8" t="s">
        <v>1071</v>
      </c>
      <c r="DF2246" s="8" t="s">
        <v>45</v>
      </c>
      <c r="DG2246" s="8"/>
      <c r="DH2246" s="8"/>
      <c r="DI2246" s="8"/>
      <c r="DJ2246" s="8"/>
      <c r="DK2246" s="8"/>
      <c r="DL2246" s="8"/>
      <c r="DM2246" s="8"/>
      <c r="DN2246" s="8"/>
      <c r="DO2246" s="8"/>
      <c r="DP2246" s="100"/>
      <c r="DQ2246" s="8"/>
      <c r="DR2246" s="8"/>
      <c r="DS2246" s="8"/>
      <c r="DT2246" s="8"/>
    </row>
    <row r="2247" spans="1:124">
      <c r="A2247" s="115"/>
      <c r="B2247" s="89">
        <v>2244</v>
      </c>
      <c r="C2247" s="8"/>
      <c r="D2247" s="8"/>
      <c r="E2247" s="8" t="s">
        <v>1071</v>
      </c>
      <c r="F2247" s="8" t="s">
        <v>5750</v>
      </c>
      <c r="G2247" s="8"/>
      <c r="H2247" s="8"/>
      <c r="I2247" s="8"/>
      <c r="J2247" s="8"/>
      <c r="K2247" s="8"/>
      <c r="L2247" s="8"/>
      <c r="M2247" s="8"/>
      <c r="N2247" s="8"/>
      <c r="O2247" s="8"/>
      <c r="P2247" s="8" t="s">
        <v>4843</v>
      </c>
      <c r="Q2247" s="158" t="s">
        <v>7130</v>
      </c>
      <c r="R2247" s="8"/>
      <c r="S2247" s="8"/>
      <c r="T2247" s="8"/>
      <c r="U2247" s="8"/>
      <c r="V2247" s="8"/>
      <c r="W2247" s="8"/>
      <c r="X2247" s="8"/>
      <c r="Y2247" s="8"/>
      <c r="Z2247" s="8"/>
      <c r="AA2247" s="8"/>
      <c r="AB2247" s="8"/>
      <c r="AC2247" s="8" t="str">
        <f t="shared" si="359"/>
        <v>NO</v>
      </c>
      <c r="AD2247" s="8" t="str">
        <f t="shared" si="360"/>
        <v>DNC,,,,,,,,,,,,,</v>
      </c>
      <c r="AE2247" s="8"/>
      <c r="AF2247" s="8"/>
      <c r="AG2247" s="115"/>
      <c r="AH2247" s="8" t="s">
        <v>4845</v>
      </c>
      <c r="AI2247" s="8" t="s">
        <v>4845</v>
      </c>
      <c r="AJ2247" s="115"/>
      <c r="AK2247" s="115"/>
      <c r="AL2247" s="115"/>
      <c r="AM2247" s="115"/>
      <c r="AN2247" s="115"/>
      <c r="AO2247" s="115"/>
      <c r="AP2247" s="115"/>
      <c r="AQ2247" s="115"/>
      <c r="AR2247" s="115"/>
      <c r="AS2247" s="115"/>
      <c r="AT2247" s="115"/>
      <c r="AU2247" s="115"/>
      <c r="AV2247" s="115"/>
      <c r="AW2247" s="115"/>
      <c r="AX2247" s="115"/>
      <c r="AY2247" s="115"/>
      <c r="AZ2247" s="115"/>
      <c r="BA2247" s="115"/>
      <c r="BB2247" s="115"/>
      <c r="BC2247" s="115"/>
      <c r="BD2247" s="115"/>
      <c r="BE2247" s="115"/>
      <c r="BF2247" s="115"/>
      <c r="BG2247" s="115"/>
      <c r="BH2247" s="115"/>
      <c r="BI2247" s="115"/>
      <c r="BJ2247" s="115"/>
      <c r="BK2247" s="115"/>
      <c r="BL2247" s="115"/>
      <c r="BM2247" s="115"/>
      <c r="BN2247" s="115"/>
      <c r="BO2247" s="8"/>
      <c r="BP2247" s="8"/>
      <c r="BQ2247" s="8"/>
      <c r="BR2247" s="8"/>
      <c r="BS2247" s="8"/>
      <c r="BT2247" s="8"/>
      <c r="BU2247" s="8"/>
      <c r="BV2247" s="8"/>
      <c r="BW2247" s="8"/>
      <c r="BX2247" s="8"/>
      <c r="BY2247" s="8"/>
      <c r="BZ2247" s="8"/>
      <c r="CA2247" s="8"/>
      <c r="CB2247" s="8"/>
      <c r="CC2247" s="8"/>
      <c r="CD2247" s="100"/>
      <c r="CE2247" s="8" t="str">
        <f t="shared" si="358"/>
        <v>DNC</v>
      </c>
      <c r="CF2247" s="8" t="str">
        <f t="shared" si="361"/>
        <v>DNC</v>
      </c>
      <c r="CG2247" s="8" t="str">
        <f t="shared" si="362"/>
        <v>DNC</v>
      </c>
      <c r="CH2247" s="8" t="str">
        <f t="shared" si="363"/>
        <v>DNC</v>
      </c>
      <c r="CI2247" s="8">
        <v>1</v>
      </c>
      <c r="CJ2247" s="8" t="s">
        <v>1071</v>
      </c>
      <c r="CK2247" s="8" t="s">
        <v>45</v>
      </c>
      <c r="CL2247" s="8"/>
      <c r="CM2247" s="8"/>
      <c r="CN2247" s="8"/>
      <c r="CO2247" s="8"/>
      <c r="CP2247" s="8"/>
      <c r="CQ2247" s="8"/>
      <c r="CR2247" s="8"/>
      <c r="CS2247" s="8"/>
      <c r="CT2247" s="8"/>
      <c r="CU2247" s="100"/>
      <c r="CV2247" s="8"/>
      <c r="CW2247" s="152"/>
      <c r="CY2247" s="100"/>
      <c r="CZ2247" s="8" t="str">
        <f t="shared" si="364"/>
        <v>DNC</v>
      </c>
      <c r="DA2247" s="8" t="str">
        <f t="shared" si="365"/>
        <v>DNC</v>
      </c>
      <c r="DB2247" s="8" t="str">
        <f t="shared" si="366"/>
        <v>DNC</v>
      </c>
      <c r="DC2247" s="8" t="str">
        <f t="shared" si="367"/>
        <v>DNC</v>
      </c>
      <c r="DD2247" s="8">
        <v>1</v>
      </c>
      <c r="DE2247" s="8" t="s">
        <v>1071</v>
      </c>
      <c r="DF2247" s="8" t="s">
        <v>45</v>
      </c>
      <c r="DG2247" s="8"/>
      <c r="DH2247" s="8"/>
      <c r="DI2247" s="8"/>
      <c r="DJ2247" s="8"/>
      <c r="DK2247" s="8"/>
      <c r="DL2247" s="8"/>
      <c r="DM2247" s="8"/>
      <c r="DN2247" s="8"/>
      <c r="DO2247" s="8"/>
      <c r="DP2247" s="100"/>
      <c r="DQ2247" s="8"/>
      <c r="DR2247" s="8"/>
      <c r="DS2247" s="8"/>
      <c r="DT2247" s="8"/>
    </row>
    <row r="2248" spans="1:124">
      <c r="A2248" s="115"/>
      <c r="B2248" s="89">
        <v>2245</v>
      </c>
      <c r="C2248" s="8"/>
      <c r="D2248" s="8"/>
      <c r="E2248" s="8" t="s">
        <v>1071</v>
      </c>
      <c r="F2248" s="8" t="s">
        <v>7141</v>
      </c>
      <c r="G2248" s="8"/>
      <c r="H2248" s="8"/>
      <c r="I2248" s="8"/>
      <c r="J2248" s="8"/>
      <c r="K2248" s="8"/>
      <c r="L2248" s="8"/>
      <c r="M2248" s="8"/>
      <c r="N2248" s="8"/>
      <c r="O2248" s="8"/>
      <c r="P2248" s="8" t="s">
        <v>4843</v>
      </c>
      <c r="Q2248" s="158" t="s">
        <v>7130</v>
      </c>
      <c r="R2248" s="8"/>
      <c r="S2248" s="8"/>
      <c r="T2248" s="8"/>
      <c r="U2248" s="8"/>
      <c r="V2248" s="8"/>
      <c r="W2248" s="8"/>
      <c r="X2248" s="8"/>
      <c r="Y2248" s="8"/>
      <c r="Z2248" s="8"/>
      <c r="AA2248" s="8"/>
      <c r="AB2248" s="8"/>
      <c r="AC2248" s="8" t="str">
        <f t="shared" si="359"/>
        <v>NO</v>
      </c>
      <c r="AD2248" s="8" t="str">
        <f t="shared" si="360"/>
        <v>DNC,,,,,,,,,,,,,</v>
      </c>
      <c r="AE2248" s="8"/>
      <c r="AF2248" s="8"/>
      <c r="AG2248" s="115"/>
      <c r="AH2248" s="8" t="s">
        <v>4845</v>
      </c>
      <c r="AI2248" s="8" t="s">
        <v>4845</v>
      </c>
      <c r="AJ2248" s="115"/>
      <c r="AK2248" s="115"/>
      <c r="AL2248" s="115"/>
      <c r="AM2248" s="115"/>
      <c r="AN2248" s="115"/>
      <c r="AO2248" s="115"/>
      <c r="AP2248" s="115"/>
      <c r="AQ2248" s="115"/>
      <c r="AR2248" s="115"/>
      <c r="AS2248" s="115"/>
      <c r="AT2248" s="115"/>
      <c r="AU2248" s="115"/>
      <c r="AV2248" s="115"/>
      <c r="AW2248" s="115"/>
      <c r="AX2248" s="115"/>
      <c r="AY2248" s="115"/>
      <c r="AZ2248" s="115"/>
      <c r="BA2248" s="115"/>
      <c r="BB2248" s="115"/>
      <c r="BC2248" s="115"/>
      <c r="BD2248" s="115"/>
      <c r="BE2248" s="115"/>
      <c r="BF2248" s="115"/>
      <c r="BG2248" s="115"/>
      <c r="BH2248" s="115"/>
      <c r="BI2248" s="115"/>
      <c r="BJ2248" s="115"/>
      <c r="BK2248" s="115"/>
      <c r="BL2248" s="115"/>
      <c r="BM2248" s="115"/>
      <c r="BN2248" s="115"/>
      <c r="BO2248" s="8"/>
      <c r="BP2248" s="8"/>
      <c r="BQ2248" s="8"/>
      <c r="BR2248" s="8"/>
      <c r="BS2248" s="8"/>
      <c r="BT2248" s="8"/>
      <c r="BU2248" s="8"/>
      <c r="BV2248" s="8"/>
      <c r="BW2248" s="8"/>
      <c r="BX2248" s="8"/>
      <c r="BY2248" s="8"/>
      <c r="BZ2248" s="8"/>
      <c r="CA2248" s="8"/>
      <c r="CB2248" s="8"/>
      <c r="CC2248" s="8"/>
      <c r="CD2248" s="100"/>
      <c r="CE2248" s="8" t="str">
        <f t="shared" si="358"/>
        <v>DNC</v>
      </c>
      <c r="CF2248" s="8" t="str">
        <f t="shared" si="361"/>
        <v>DNC</v>
      </c>
      <c r="CG2248" s="8" t="str">
        <f t="shared" si="362"/>
        <v>DNC</v>
      </c>
      <c r="CH2248" s="8" t="str">
        <f t="shared" si="363"/>
        <v>DNC</v>
      </c>
      <c r="CI2248" s="8">
        <v>1</v>
      </c>
      <c r="CJ2248" s="8" t="s">
        <v>1071</v>
      </c>
      <c r="CK2248" s="8" t="s">
        <v>45</v>
      </c>
      <c r="CL2248" s="8"/>
      <c r="CM2248" s="8"/>
      <c r="CN2248" s="8"/>
      <c r="CO2248" s="8"/>
      <c r="CP2248" s="8"/>
      <c r="CQ2248" s="8"/>
      <c r="CR2248" s="8"/>
      <c r="CS2248" s="8"/>
      <c r="CT2248" s="8"/>
      <c r="CU2248" s="100"/>
      <c r="CV2248" s="8"/>
      <c r="CW2248" s="152"/>
      <c r="CY2248" s="100"/>
      <c r="CZ2248" s="8" t="str">
        <f t="shared" si="364"/>
        <v>DNC</v>
      </c>
      <c r="DA2248" s="8" t="str">
        <f t="shared" si="365"/>
        <v>DNC</v>
      </c>
      <c r="DB2248" s="8" t="str">
        <f t="shared" si="366"/>
        <v>DNC</v>
      </c>
      <c r="DC2248" s="8" t="str">
        <f t="shared" si="367"/>
        <v>DNC</v>
      </c>
      <c r="DD2248" s="8">
        <v>1</v>
      </c>
      <c r="DE2248" s="8" t="s">
        <v>1071</v>
      </c>
      <c r="DF2248" s="8" t="s">
        <v>45</v>
      </c>
      <c r="DG2248" s="8"/>
      <c r="DH2248" s="8"/>
      <c r="DI2248" s="8"/>
      <c r="DJ2248" s="8"/>
      <c r="DK2248" s="8"/>
      <c r="DL2248" s="8"/>
      <c r="DM2248" s="8"/>
      <c r="DN2248" s="8"/>
      <c r="DO2248" s="8"/>
      <c r="DP2248" s="100"/>
      <c r="DQ2248" s="8"/>
      <c r="DR2248" s="8"/>
      <c r="DS2248" s="8"/>
      <c r="DT2248" s="8"/>
    </row>
    <row r="2249" spans="1:124">
      <c r="A2249" s="115"/>
      <c r="B2249" s="89">
        <v>2246</v>
      </c>
      <c r="C2249" s="8"/>
      <c r="D2249" s="8"/>
      <c r="E2249" s="8" t="s">
        <v>1071</v>
      </c>
      <c r="F2249" s="8" t="s">
        <v>5746</v>
      </c>
      <c r="G2249" s="8"/>
      <c r="H2249" s="8"/>
      <c r="I2249" s="8"/>
      <c r="J2249" s="8"/>
      <c r="K2249" s="8"/>
      <c r="L2249" s="8"/>
      <c r="M2249" s="8"/>
      <c r="N2249" s="8"/>
      <c r="O2249" s="8"/>
      <c r="P2249" s="8" t="s">
        <v>4843</v>
      </c>
      <c r="Q2249" s="158" t="s">
        <v>7130</v>
      </c>
      <c r="R2249" s="8"/>
      <c r="S2249" s="8"/>
      <c r="T2249" s="8"/>
      <c r="U2249" s="8"/>
      <c r="V2249" s="8"/>
      <c r="W2249" s="8"/>
      <c r="X2249" s="8"/>
      <c r="Y2249" s="8"/>
      <c r="Z2249" s="8"/>
      <c r="AA2249" s="8"/>
      <c r="AB2249" s="8"/>
      <c r="AC2249" s="8" t="str">
        <f t="shared" si="359"/>
        <v>NO</v>
      </c>
      <c r="AD2249" s="8" t="str">
        <f t="shared" si="360"/>
        <v>DNC,,,,,,,,,,,,,</v>
      </c>
      <c r="AE2249" s="8"/>
      <c r="AF2249" s="8"/>
      <c r="AG2249" s="115"/>
      <c r="AH2249" s="8" t="s">
        <v>4845</v>
      </c>
      <c r="AI2249" s="8" t="s">
        <v>4845</v>
      </c>
      <c r="AJ2249" s="115"/>
      <c r="AK2249" s="115"/>
      <c r="AL2249" s="115"/>
      <c r="AM2249" s="115"/>
      <c r="AN2249" s="115"/>
      <c r="AO2249" s="115"/>
      <c r="AP2249" s="115"/>
      <c r="AQ2249" s="115"/>
      <c r="AR2249" s="115"/>
      <c r="AS2249" s="115"/>
      <c r="AT2249" s="115"/>
      <c r="AU2249" s="115"/>
      <c r="AV2249" s="115"/>
      <c r="AW2249" s="115"/>
      <c r="AX2249" s="115"/>
      <c r="AY2249" s="115"/>
      <c r="AZ2249" s="115"/>
      <c r="BA2249" s="115"/>
      <c r="BB2249" s="115"/>
      <c r="BC2249" s="115"/>
      <c r="BD2249" s="115"/>
      <c r="BE2249" s="115"/>
      <c r="BF2249" s="115"/>
      <c r="BG2249" s="115"/>
      <c r="BH2249" s="115"/>
      <c r="BI2249" s="115"/>
      <c r="BJ2249" s="115"/>
      <c r="BK2249" s="115"/>
      <c r="BL2249" s="115"/>
      <c r="BM2249" s="115"/>
      <c r="BN2249" s="115"/>
      <c r="BO2249" s="8"/>
      <c r="BP2249" s="8"/>
      <c r="BQ2249" s="8"/>
      <c r="BR2249" s="8"/>
      <c r="BS2249" s="8"/>
      <c r="BT2249" s="8"/>
      <c r="BU2249" s="8"/>
      <c r="BV2249" s="8"/>
      <c r="BW2249" s="8"/>
      <c r="BX2249" s="8"/>
      <c r="BY2249" s="8"/>
      <c r="BZ2249" s="8"/>
      <c r="CA2249" s="8"/>
      <c r="CB2249" s="8"/>
      <c r="CC2249" s="8"/>
      <c r="CD2249" s="100"/>
      <c r="CE2249" s="8" t="str">
        <f t="shared" si="358"/>
        <v>DNC</v>
      </c>
      <c r="CF2249" s="8" t="str">
        <f t="shared" si="361"/>
        <v>DNC</v>
      </c>
      <c r="CG2249" s="8" t="str">
        <f t="shared" si="362"/>
        <v>DNC</v>
      </c>
      <c r="CH2249" s="8" t="str">
        <f t="shared" si="363"/>
        <v>DNC</v>
      </c>
      <c r="CI2249" s="8">
        <v>1</v>
      </c>
      <c r="CJ2249" s="8" t="s">
        <v>1071</v>
      </c>
      <c r="CK2249" s="8" t="s">
        <v>45</v>
      </c>
      <c r="CL2249" s="8"/>
      <c r="CM2249" s="8"/>
      <c r="CN2249" s="8"/>
      <c r="CO2249" s="8"/>
      <c r="CP2249" s="8"/>
      <c r="CQ2249" s="8"/>
      <c r="CR2249" s="8"/>
      <c r="CS2249" s="8"/>
      <c r="CT2249" s="8"/>
      <c r="CU2249" s="100"/>
      <c r="CV2249" s="8"/>
      <c r="CW2249" s="152"/>
      <c r="CY2249" s="100"/>
      <c r="CZ2249" s="8" t="str">
        <f t="shared" si="364"/>
        <v>DNC</v>
      </c>
      <c r="DA2249" s="8" t="str">
        <f t="shared" si="365"/>
        <v>DNC</v>
      </c>
      <c r="DB2249" s="8" t="str">
        <f t="shared" si="366"/>
        <v>DNC</v>
      </c>
      <c r="DC2249" s="8" t="str">
        <f t="shared" si="367"/>
        <v>DNC</v>
      </c>
      <c r="DD2249" s="8">
        <v>1</v>
      </c>
      <c r="DE2249" s="8" t="s">
        <v>1071</v>
      </c>
      <c r="DF2249" s="8" t="s">
        <v>45</v>
      </c>
      <c r="DG2249" s="8"/>
      <c r="DH2249" s="8"/>
      <c r="DI2249" s="8"/>
      <c r="DJ2249" s="8"/>
      <c r="DK2249" s="8"/>
      <c r="DL2249" s="8"/>
      <c r="DM2249" s="8"/>
      <c r="DN2249" s="8"/>
      <c r="DO2249" s="8"/>
      <c r="DP2249" s="100"/>
      <c r="DQ2249" s="8"/>
      <c r="DR2249" s="8"/>
      <c r="DS2249" s="8"/>
      <c r="DT2249" s="8"/>
    </row>
    <row r="2250" spans="1:124">
      <c r="A2250" s="115"/>
      <c r="B2250" s="89">
        <v>2247</v>
      </c>
      <c r="C2250" s="8"/>
      <c r="D2250" s="8"/>
      <c r="E2250" s="8" t="s">
        <v>1071</v>
      </c>
      <c r="F2250" s="8" t="s">
        <v>7142</v>
      </c>
      <c r="G2250" s="8"/>
      <c r="H2250" s="8"/>
      <c r="I2250" s="8"/>
      <c r="J2250" s="8"/>
      <c r="K2250" s="8"/>
      <c r="L2250" s="8"/>
      <c r="M2250" s="8"/>
      <c r="N2250" s="8"/>
      <c r="O2250" s="8"/>
      <c r="P2250" s="8" t="s">
        <v>4843</v>
      </c>
      <c r="Q2250" s="158" t="s">
        <v>7130</v>
      </c>
      <c r="R2250" s="8"/>
      <c r="S2250" s="8"/>
      <c r="T2250" s="8"/>
      <c r="U2250" s="8"/>
      <c r="V2250" s="8"/>
      <c r="W2250" s="8"/>
      <c r="X2250" s="8"/>
      <c r="Y2250" s="8"/>
      <c r="Z2250" s="8"/>
      <c r="AA2250" s="8"/>
      <c r="AB2250" s="8"/>
      <c r="AC2250" s="8" t="str">
        <f t="shared" si="359"/>
        <v>NO</v>
      </c>
      <c r="AD2250" s="8" t="str">
        <f t="shared" si="360"/>
        <v>DNC,,,,,,,,,,,,,</v>
      </c>
      <c r="AE2250" s="8"/>
      <c r="AF2250" s="8"/>
      <c r="AG2250" s="115"/>
      <c r="AH2250" s="8" t="s">
        <v>4845</v>
      </c>
      <c r="AI2250" s="8" t="s">
        <v>4845</v>
      </c>
      <c r="AJ2250" s="115"/>
      <c r="AK2250" s="115"/>
      <c r="AL2250" s="115"/>
      <c r="AM2250" s="115"/>
      <c r="AN2250" s="115"/>
      <c r="AO2250" s="115"/>
      <c r="AP2250" s="115"/>
      <c r="AQ2250" s="115"/>
      <c r="AR2250" s="115"/>
      <c r="AS2250" s="115"/>
      <c r="AT2250" s="115"/>
      <c r="AU2250" s="115"/>
      <c r="AV2250" s="115"/>
      <c r="AW2250" s="115"/>
      <c r="AX2250" s="115"/>
      <c r="AY2250" s="115"/>
      <c r="AZ2250" s="115"/>
      <c r="BA2250" s="115"/>
      <c r="BB2250" s="115"/>
      <c r="BC2250" s="115"/>
      <c r="BD2250" s="115"/>
      <c r="BE2250" s="115"/>
      <c r="BF2250" s="115"/>
      <c r="BG2250" s="115"/>
      <c r="BH2250" s="115"/>
      <c r="BI2250" s="115"/>
      <c r="BJ2250" s="115"/>
      <c r="BK2250" s="115"/>
      <c r="BL2250" s="115"/>
      <c r="BM2250" s="115"/>
      <c r="BN2250" s="115"/>
      <c r="BO2250" s="8"/>
      <c r="BP2250" s="8"/>
      <c r="BQ2250" s="8"/>
      <c r="BR2250" s="8"/>
      <c r="BS2250" s="8"/>
      <c r="BT2250" s="8"/>
      <c r="BU2250" s="8"/>
      <c r="BV2250" s="8"/>
      <c r="BW2250" s="8"/>
      <c r="BX2250" s="8"/>
      <c r="BY2250" s="8"/>
      <c r="BZ2250" s="8"/>
      <c r="CA2250" s="8"/>
      <c r="CB2250" s="8"/>
      <c r="CC2250" s="8"/>
      <c r="CD2250" s="100"/>
      <c r="CE2250" s="8" t="str">
        <f t="shared" si="358"/>
        <v>DNC</v>
      </c>
      <c r="CF2250" s="8" t="str">
        <f t="shared" si="361"/>
        <v>DNC</v>
      </c>
      <c r="CG2250" s="8" t="str">
        <f t="shared" si="362"/>
        <v>DNC</v>
      </c>
      <c r="CH2250" s="8" t="str">
        <f t="shared" si="363"/>
        <v>DNC</v>
      </c>
      <c r="CI2250" s="8">
        <v>1</v>
      </c>
      <c r="CJ2250" s="8" t="s">
        <v>1071</v>
      </c>
      <c r="CK2250" s="8" t="s">
        <v>45</v>
      </c>
      <c r="CL2250" s="8"/>
      <c r="CM2250" s="8"/>
      <c r="CN2250" s="8"/>
      <c r="CO2250" s="8"/>
      <c r="CP2250" s="8"/>
      <c r="CQ2250" s="8"/>
      <c r="CR2250" s="8"/>
      <c r="CS2250" s="8"/>
      <c r="CT2250" s="8"/>
      <c r="CU2250" s="100"/>
      <c r="CV2250" s="8"/>
      <c r="CW2250" s="152"/>
      <c r="CY2250" s="100"/>
      <c r="CZ2250" s="8" t="str">
        <f t="shared" si="364"/>
        <v>DNC</v>
      </c>
      <c r="DA2250" s="8" t="str">
        <f t="shared" si="365"/>
        <v>DNC</v>
      </c>
      <c r="DB2250" s="8" t="str">
        <f t="shared" si="366"/>
        <v>DNC</v>
      </c>
      <c r="DC2250" s="8" t="str">
        <f t="shared" si="367"/>
        <v>DNC</v>
      </c>
      <c r="DD2250" s="8">
        <v>1</v>
      </c>
      <c r="DE2250" s="8" t="s">
        <v>1071</v>
      </c>
      <c r="DF2250" s="8" t="s">
        <v>45</v>
      </c>
      <c r="DG2250" s="8"/>
      <c r="DH2250" s="8"/>
      <c r="DI2250" s="8"/>
      <c r="DJ2250" s="8"/>
      <c r="DK2250" s="8"/>
      <c r="DL2250" s="8"/>
      <c r="DM2250" s="8"/>
      <c r="DN2250" s="8"/>
      <c r="DO2250" s="8"/>
      <c r="DP2250" s="100"/>
      <c r="DQ2250" s="8"/>
      <c r="DR2250" s="8"/>
      <c r="DS2250" s="8"/>
      <c r="DT2250" s="8"/>
    </row>
    <row r="2251" spans="1:124">
      <c r="A2251" s="115"/>
      <c r="B2251" s="89">
        <v>2248</v>
      </c>
      <c r="C2251" s="8"/>
      <c r="D2251" s="8"/>
      <c r="E2251" s="8" t="s">
        <v>1071</v>
      </c>
      <c r="F2251" s="8" t="s">
        <v>5778</v>
      </c>
      <c r="G2251" s="8"/>
      <c r="H2251" s="8"/>
      <c r="I2251" s="8"/>
      <c r="J2251" s="8"/>
      <c r="K2251" s="8"/>
      <c r="L2251" s="8"/>
      <c r="M2251" s="8"/>
      <c r="N2251" s="8"/>
      <c r="O2251" s="8"/>
      <c r="P2251" s="8" t="s">
        <v>4843</v>
      </c>
      <c r="Q2251" s="158" t="s">
        <v>7130</v>
      </c>
      <c r="R2251" s="8"/>
      <c r="S2251" s="8"/>
      <c r="T2251" s="8"/>
      <c r="U2251" s="8"/>
      <c r="V2251" s="8"/>
      <c r="W2251" s="8"/>
      <c r="X2251" s="8"/>
      <c r="Y2251" s="8"/>
      <c r="Z2251" s="8"/>
      <c r="AA2251" s="8"/>
      <c r="AB2251" s="8"/>
      <c r="AC2251" s="8" t="str">
        <f t="shared" si="359"/>
        <v>NO</v>
      </c>
      <c r="AD2251" s="8" t="str">
        <f t="shared" si="360"/>
        <v>DNC,,,,,,,,,,,,,</v>
      </c>
      <c r="AE2251" s="8"/>
      <c r="AF2251" s="8"/>
      <c r="AG2251" s="115"/>
      <c r="AH2251" s="8" t="s">
        <v>4845</v>
      </c>
      <c r="AI2251" s="8" t="s">
        <v>4845</v>
      </c>
      <c r="AJ2251" s="115"/>
      <c r="AK2251" s="115"/>
      <c r="AL2251" s="115"/>
      <c r="AM2251" s="115"/>
      <c r="AN2251" s="115"/>
      <c r="AO2251" s="115"/>
      <c r="AP2251" s="115"/>
      <c r="AQ2251" s="115"/>
      <c r="AR2251" s="115"/>
      <c r="AS2251" s="115"/>
      <c r="AT2251" s="115"/>
      <c r="AU2251" s="115"/>
      <c r="AV2251" s="115"/>
      <c r="AW2251" s="115"/>
      <c r="AX2251" s="115"/>
      <c r="AY2251" s="115"/>
      <c r="AZ2251" s="115"/>
      <c r="BA2251" s="115"/>
      <c r="BB2251" s="115"/>
      <c r="BC2251" s="115"/>
      <c r="BD2251" s="115"/>
      <c r="BE2251" s="115"/>
      <c r="BF2251" s="115"/>
      <c r="BG2251" s="115"/>
      <c r="BH2251" s="115"/>
      <c r="BI2251" s="115"/>
      <c r="BJ2251" s="115"/>
      <c r="BK2251" s="115"/>
      <c r="BL2251" s="115"/>
      <c r="BM2251" s="115"/>
      <c r="BN2251" s="115"/>
      <c r="BO2251" s="8"/>
      <c r="BP2251" s="8"/>
      <c r="BQ2251" s="8"/>
      <c r="BR2251" s="8"/>
      <c r="BS2251" s="8"/>
      <c r="BT2251" s="8"/>
      <c r="BU2251" s="8"/>
      <c r="BV2251" s="8"/>
      <c r="BW2251" s="8"/>
      <c r="BX2251" s="8"/>
      <c r="BY2251" s="8"/>
      <c r="BZ2251" s="8"/>
      <c r="CA2251" s="8"/>
      <c r="CB2251" s="8"/>
      <c r="CC2251" s="8"/>
      <c r="CD2251" s="100"/>
      <c r="CE2251" s="8" t="str">
        <f t="shared" si="358"/>
        <v>DNC</v>
      </c>
      <c r="CF2251" s="8" t="str">
        <f t="shared" si="361"/>
        <v>DNC</v>
      </c>
      <c r="CG2251" s="8" t="str">
        <f t="shared" si="362"/>
        <v>DNC</v>
      </c>
      <c r="CH2251" s="8" t="str">
        <f t="shared" si="363"/>
        <v>DNC</v>
      </c>
      <c r="CI2251" s="8">
        <v>1</v>
      </c>
      <c r="CJ2251" s="8" t="s">
        <v>1071</v>
      </c>
      <c r="CK2251" s="8" t="s">
        <v>45</v>
      </c>
      <c r="CL2251" s="8"/>
      <c r="CM2251" s="8"/>
      <c r="CN2251" s="8"/>
      <c r="CO2251" s="8"/>
      <c r="CP2251" s="8"/>
      <c r="CQ2251" s="8"/>
      <c r="CR2251" s="8"/>
      <c r="CS2251" s="8"/>
      <c r="CT2251" s="8"/>
      <c r="CU2251" s="100"/>
      <c r="CV2251" s="8"/>
      <c r="CW2251" s="152"/>
      <c r="CY2251" s="100"/>
      <c r="CZ2251" s="8" t="str">
        <f t="shared" si="364"/>
        <v>DNC</v>
      </c>
      <c r="DA2251" s="8" t="str">
        <f t="shared" si="365"/>
        <v>DNC</v>
      </c>
      <c r="DB2251" s="8" t="str">
        <f t="shared" si="366"/>
        <v>DNC</v>
      </c>
      <c r="DC2251" s="8" t="str">
        <f t="shared" si="367"/>
        <v>DNC</v>
      </c>
      <c r="DD2251" s="8">
        <v>1</v>
      </c>
      <c r="DE2251" s="8" t="s">
        <v>1071</v>
      </c>
      <c r="DF2251" s="8" t="s">
        <v>45</v>
      </c>
      <c r="DG2251" s="8"/>
      <c r="DH2251" s="8"/>
      <c r="DI2251" s="8"/>
      <c r="DJ2251" s="8"/>
      <c r="DK2251" s="8"/>
      <c r="DL2251" s="8"/>
      <c r="DM2251" s="8"/>
      <c r="DN2251" s="8"/>
      <c r="DO2251" s="8"/>
      <c r="DP2251" s="100"/>
      <c r="DQ2251" s="8"/>
      <c r="DR2251" s="8"/>
      <c r="DS2251" s="8"/>
      <c r="DT2251" s="8"/>
    </row>
    <row r="2252" spans="1:124">
      <c r="A2252" s="115"/>
      <c r="B2252" s="89">
        <v>2249</v>
      </c>
      <c r="C2252" s="8"/>
      <c r="D2252" s="8"/>
      <c r="E2252" s="8" t="s">
        <v>1071</v>
      </c>
      <c r="F2252" s="8" t="s">
        <v>5806</v>
      </c>
      <c r="G2252" s="8"/>
      <c r="H2252" s="8"/>
      <c r="I2252" s="8"/>
      <c r="J2252" s="8"/>
      <c r="K2252" s="8"/>
      <c r="L2252" s="8"/>
      <c r="M2252" s="8"/>
      <c r="N2252" s="8"/>
      <c r="O2252" s="8"/>
      <c r="P2252" s="8" t="s">
        <v>4843</v>
      </c>
      <c r="Q2252" s="158" t="s">
        <v>7130</v>
      </c>
      <c r="R2252" s="8"/>
      <c r="S2252" s="8"/>
      <c r="T2252" s="8"/>
      <c r="U2252" s="8"/>
      <c r="V2252" s="8"/>
      <c r="W2252" s="8"/>
      <c r="X2252" s="8"/>
      <c r="Y2252" s="8"/>
      <c r="Z2252" s="8"/>
      <c r="AA2252" s="8"/>
      <c r="AB2252" s="8"/>
      <c r="AC2252" s="8" t="str">
        <f t="shared" si="359"/>
        <v>NO</v>
      </c>
      <c r="AD2252" s="8" t="str">
        <f t="shared" si="360"/>
        <v>DNC,,,,,,,,,,,,,</v>
      </c>
      <c r="AE2252" s="8"/>
      <c r="AF2252" s="8"/>
      <c r="AG2252" s="115"/>
      <c r="AH2252" s="8" t="s">
        <v>4845</v>
      </c>
      <c r="AI2252" s="8" t="s">
        <v>4845</v>
      </c>
      <c r="AJ2252" s="115"/>
      <c r="AK2252" s="115"/>
      <c r="AL2252" s="115"/>
      <c r="AM2252" s="115"/>
      <c r="AN2252" s="115"/>
      <c r="AO2252" s="115"/>
      <c r="AP2252" s="115"/>
      <c r="AQ2252" s="115"/>
      <c r="AR2252" s="115"/>
      <c r="AS2252" s="115"/>
      <c r="AT2252" s="115"/>
      <c r="AU2252" s="115"/>
      <c r="AV2252" s="115"/>
      <c r="AW2252" s="115"/>
      <c r="AX2252" s="115"/>
      <c r="AY2252" s="115"/>
      <c r="AZ2252" s="115"/>
      <c r="BA2252" s="115"/>
      <c r="BB2252" s="115"/>
      <c r="BC2252" s="115"/>
      <c r="BD2252" s="115"/>
      <c r="BE2252" s="115"/>
      <c r="BF2252" s="115"/>
      <c r="BG2252" s="115"/>
      <c r="BH2252" s="115"/>
      <c r="BI2252" s="115"/>
      <c r="BJ2252" s="115"/>
      <c r="BK2252" s="115"/>
      <c r="BL2252" s="115"/>
      <c r="BM2252" s="115"/>
      <c r="BN2252" s="115"/>
      <c r="BO2252" s="8"/>
      <c r="BP2252" s="8"/>
      <c r="BQ2252" s="8"/>
      <c r="BR2252" s="8"/>
      <c r="BS2252" s="8"/>
      <c r="BT2252" s="8"/>
      <c r="BU2252" s="8"/>
      <c r="BV2252" s="8"/>
      <c r="BW2252" s="8"/>
      <c r="BX2252" s="8"/>
      <c r="BY2252" s="8"/>
      <c r="BZ2252" s="8"/>
      <c r="CA2252" s="8"/>
      <c r="CB2252" s="8"/>
      <c r="CC2252" s="8"/>
      <c r="CD2252" s="100"/>
      <c r="CE2252" s="8" t="str">
        <f t="shared" si="358"/>
        <v>DNC</v>
      </c>
      <c r="CF2252" s="8" t="str">
        <f t="shared" si="361"/>
        <v>DNC</v>
      </c>
      <c r="CG2252" s="8" t="str">
        <f t="shared" si="362"/>
        <v>DNC</v>
      </c>
      <c r="CH2252" s="8" t="str">
        <f t="shared" si="363"/>
        <v>DNC</v>
      </c>
      <c r="CI2252" s="8">
        <v>1</v>
      </c>
      <c r="CJ2252" s="8" t="s">
        <v>1071</v>
      </c>
      <c r="CK2252" s="8" t="s">
        <v>45</v>
      </c>
      <c r="CL2252" s="8"/>
      <c r="CM2252" s="8"/>
      <c r="CN2252" s="8"/>
      <c r="CO2252" s="8"/>
      <c r="CP2252" s="8"/>
      <c r="CQ2252" s="8"/>
      <c r="CR2252" s="8"/>
      <c r="CS2252" s="8"/>
      <c r="CT2252" s="8"/>
      <c r="CU2252" s="100"/>
      <c r="CV2252" s="8"/>
      <c r="CW2252" s="152"/>
      <c r="CY2252" s="100"/>
      <c r="CZ2252" s="8" t="str">
        <f t="shared" si="364"/>
        <v>DNC</v>
      </c>
      <c r="DA2252" s="8" t="str">
        <f t="shared" si="365"/>
        <v>DNC</v>
      </c>
      <c r="DB2252" s="8" t="str">
        <f t="shared" si="366"/>
        <v>DNC</v>
      </c>
      <c r="DC2252" s="8" t="str">
        <f t="shared" si="367"/>
        <v>DNC</v>
      </c>
      <c r="DD2252" s="8">
        <v>1</v>
      </c>
      <c r="DE2252" s="8" t="s">
        <v>1071</v>
      </c>
      <c r="DF2252" s="8" t="s">
        <v>45</v>
      </c>
      <c r="DG2252" s="8"/>
      <c r="DH2252" s="8"/>
      <c r="DI2252" s="8"/>
      <c r="DJ2252" s="8"/>
      <c r="DK2252" s="8"/>
      <c r="DL2252" s="8"/>
      <c r="DM2252" s="8"/>
      <c r="DN2252" s="8"/>
      <c r="DO2252" s="8"/>
      <c r="DP2252" s="100"/>
      <c r="DQ2252" s="8"/>
      <c r="DR2252" s="8"/>
      <c r="DS2252" s="8"/>
      <c r="DT2252" s="8"/>
    </row>
    <row r="2253" spans="1:124">
      <c r="A2253" s="115"/>
      <c r="B2253" s="89">
        <v>2250</v>
      </c>
      <c r="C2253" s="8"/>
      <c r="D2253" s="8"/>
      <c r="E2253" s="8" t="s">
        <v>1071</v>
      </c>
      <c r="F2253" s="8" t="s">
        <v>7143</v>
      </c>
      <c r="G2253" s="8"/>
      <c r="H2253" s="8"/>
      <c r="I2253" s="8"/>
      <c r="J2253" s="8"/>
      <c r="K2253" s="8"/>
      <c r="L2253" s="8"/>
      <c r="M2253" s="8"/>
      <c r="N2253" s="8"/>
      <c r="O2253" s="8"/>
      <c r="P2253" s="8" t="s">
        <v>4843</v>
      </c>
      <c r="Q2253" s="158" t="s">
        <v>7130</v>
      </c>
      <c r="R2253" s="8"/>
      <c r="S2253" s="8"/>
      <c r="T2253" s="8"/>
      <c r="U2253" s="8"/>
      <c r="V2253" s="8"/>
      <c r="W2253" s="8"/>
      <c r="X2253" s="8"/>
      <c r="Y2253" s="8"/>
      <c r="Z2253" s="8"/>
      <c r="AA2253" s="8"/>
      <c r="AB2253" s="8"/>
      <c r="AC2253" s="8" t="str">
        <f t="shared" si="359"/>
        <v>NO</v>
      </c>
      <c r="AD2253" s="8" t="str">
        <f t="shared" si="360"/>
        <v>DNC,,,,,,,,,,,,,</v>
      </c>
      <c r="AE2253" s="8"/>
      <c r="AF2253" s="8"/>
      <c r="AG2253" s="115"/>
      <c r="AH2253" s="8" t="s">
        <v>4845</v>
      </c>
      <c r="AI2253" s="8" t="s">
        <v>4845</v>
      </c>
      <c r="AJ2253" s="115"/>
      <c r="AK2253" s="115"/>
      <c r="AL2253" s="115"/>
      <c r="AM2253" s="115"/>
      <c r="AN2253" s="115"/>
      <c r="AO2253" s="115"/>
      <c r="AP2253" s="115"/>
      <c r="AQ2253" s="115"/>
      <c r="AR2253" s="115"/>
      <c r="AS2253" s="115"/>
      <c r="AT2253" s="115"/>
      <c r="AU2253" s="115"/>
      <c r="AV2253" s="115"/>
      <c r="AW2253" s="115"/>
      <c r="AX2253" s="115"/>
      <c r="AY2253" s="115"/>
      <c r="AZ2253" s="115"/>
      <c r="BA2253" s="115"/>
      <c r="BB2253" s="115"/>
      <c r="BC2253" s="115"/>
      <c r="BD2253" s="115"/>
      <c r="BE2253" s="115"/>
      <c r="BF2253" s="115"/>
      <c r="BG2253" s="115"/>
      <c r="BH2253" s="115"/>
      <c r="BI2253" s="115"/>
      <c r="BJ2253" s="115"/>
      <c r="BK2253" s="115"/>
      <c r="BL2253" s="115"/>
      <c r="BM2253" s="115"/>
      <c r="BN2253" s="115"/>
      <c r="BO2253" s="8"/>
      <c r="BP2253" s="8"/>
      <c r="BQ2253" s="8"/>
      <c r="BR2253" s="8"/>
      <c r="BS2253" s="8"/>
      <c r="BT2253" s="8"/>
      <c r="BU2253" s="8"/>
      <c r="BV2253" s="8"/>
      <c r="BW2253" s="8"/>
      <c r="BX2253" s="8"/>
      <c r="BY2253" s="8"/>
      <c r="BZ2253" s="8"/>
      <c r="CA2253" s="8"/>
      <c r="CB2253" s="8"/>
      <c r="CC2253" s="8"/>
      <c r="CD2253" s="100"/>
      <c r="CE2253" s="8" t="str">
        <f t="shared" si="358"/>
        <v>DNC</v>
      </c>
      <c r="CF2253" s="8" t="str">
        <f t="shared" si="361"/>
        <v>DNC</v>
      </c>
      <c r="CG2253" s="8" t="str">
        <f t="shared" si="362"/>
        <v>DNC</v>
      </c>
      <c r="CH2253" s="8" t="str">
        <f t="shared" si="363"/>
        <v>DNC</v>
      </c>
      <c r="CI2253" s="8">
        <v>1</v>
      </c>
      <c r="CJ2253" s="8" t="s">
        <v>1071</v>
      </c>
      <c r="CK2253" s="8" t="s">
        <v>45</v>
      </c>
      <c r="CL2253" s="8"/>
      <c r="CM2253" s="8"/>
      <c r="CN2253" s="8"/>
      <c r="CO2253" s="8"/>
      <c r="CP2253" s="8"/>
      <c r="CQ2253" s="8"/>
      <c r="CR2253" s="8"/>
      <c r="CS2253" s="8"/>
      <c r="CT2253" s="8"/>
      <c r="CU2253" s="100"/>
      <c r="CV2253" s="8"/>
      <c r="CW2253" s="152"/>
      <c r="CY2253" s="100"/>
      <c r="CZ2253" s="8" t="str">
        <f t="shared" si="364"/>
        <v>DNC</v>
      </c>
      <c r="DA2253" s="8" t="str">
        <f t="shared" si="365"/>
        <v>DNC</v>
      </c>
      <c r="DB2253" s="8" t="str">
        <f t="shared" si="366"/>
        <v>DNC</v>
      </c>
      <c r="DC2253" s="8" t="str">
        <f t="shared" si="367"/>
        <v>DNC</v>
      </c>
      <c r="DD2253" s="8">
        <v>1</v>
      </c>
      <c r="DE2253" s="8" t="s">
        <v>1071</v>
      </c>
      <c r="DF2253" s="8" t="s">
        <v>45</v>
      </c>
      <c r="DG2253" s="8"/>
      <c r="DH2253" s="8"/>
      <c r="DI2253" s="8"/>
      <c r="DJ2253" s="8"/>
      <c r="DK2253" s="8"/>
      <c r="DL2253" s="8"/>
      <c r="DM2253" s="8"/>
      <c r="DN2253" s="8"/>
      <c r="DO2253" s="8"/>
      <c r="DP2253" s="100"/>
      <c r="DQ2253" s="8"/>
      <c r="DR2253" s="8"/>
      <c r="DS2253" s="8"/>
      <c r="DT2253" s="8"/>
    </row>
    <row r="2254" spans="1:124">
      <c r="A2254" s="115"/>
      <c r="B2254" s="89">
        <v>2251</v>
      </c>
      <c r="C2254" s="8"/>
      <c r="D2254" s="8"/>
      <c r="E2254" s="8" t="s">
        <v>1071</v>
      </c>
      <c r="F2254" s="8" t="s">
        <v>6909</v>
      </c>
      <c r="G2254" s="8"/>
      <c r="H2254" s="8"/>
      <c r="I2254" s="8"/>
      <c r="J2254" s="8"/>
      <c r="K2254" s="8"/>
      <c r="L2254" s="8"/>
      <c r="M2254" s="8"/>
      <c r="N2254" s="8"/>
      <c r="O2254" s="8"/>
      <c r="P2254" s="8" t="s">
        <v>4843</v>
      </c>
      <c r="Q2254" s="158" t="s">
        <v>7130</v>
      </c>
      <c r="R2254" s="8"/>
      <c r="S2254" s="8"/>
      <c r="T2254" s="8"/>
      <c r="U2254" s="8"/>
      <c r="V2254" s="8"/>
      <c r="W2254" s="8"/>
      <c r="X2254" s="8"/>
      <c r="Y2254" s="8"/>
      <c r="Z2254" s="8"/>
      <c r="AA2254" s="8"/>
      <c r="AB2254" s="8"/>
      <c r="AC2254" s="8" t="str">
        <f t="shared" si="359"/>
        <v>NO</v>
      </c>
      <c r="AD2254" s="8" t="str">
        <f t="shared" si="360"/>
        <v>DNC,,,,,,,,,,,,,</v>
      </c>
      <c r="AE2254" s="8"/>
      <c r="AF2254" s="8"/>
      <c r="AG2254" s="115"/>
      <c r="AH2254" s="8" t="s">
        <v>4845</v>
      </c>
      <c r="AI2254" s="8" t="s">
        <v>4845</v>
      </c>
      <c r="AJ2254" s="115"/>
      <c r="AK2254" s="115"/>
      <c r="AL2254" s="115"/>
      <c r="AM2254" s="115"/>
      <c r="AN2254" s="115"/>
      <c r="AO2254" s="115"/>
      <c r="AP2254" s="115"/>
      <c r="AQ2254" s="115"/>
      <c r="AR2254" s="115"/>
      <c r="AS2254" s="115"/>
      <c r="AT2254" s="115"/>
      <c r="AU2254" s="115"/>
      <c r="AV2254" s="115"/>
      <c r="AW2254" s="115"/>
      <c r="AX2254" s="115"/>
      <c r="AY2254" s="115"/>
      <c r="AZ2254" s="115"/>
      <c r="BA2254" s="115"/>
      <c r="BB2254" s="115"/>
      <c r="BC2254" s="115"/>
      <c r="BD2254" s="115"/>
      <c r="BE2254" s="115"/>
      <c r="BF2254" s="115"/>
      <c r="BG2254" s="115"/>
      <c r="BH2254" s="115"/>
      <c r="BI2254" s="115"/>
      <c r="BJ2254" s="115"/>
      <c r="BK2254" s="115"/>
      <c r="BL2254" s="115"/>
      <c r="BM2254" s="115"/>
      <c r="BN2254" s="115"/>
      <c r="BO2254" s="8"/>
      <c r="BP2254" s="8"/>
      <c r="BQ2254" s="8"/>
      <c r="BR2254" s="8"/>
      <c r="BS2254" s="8"/>
      <c r="BT2254" s="8"/>
      <c r="BU2254" s="8"/>
      <c r="BV2254" s="8"/>
      <c r="BW2254" s="8"/>
      <c r="BX2254" s="8"/>
      <c r="BY2254" s="8"/>
      <c r="BZ2254" s="8"/>
      <c r="CA2254" s="8"/>
      <c r="CB2254" s="8"/>
      <c r="CC2254" s="8"/>
      <c r="CD2254" s="100"/>
      <c r="CE2254" s="8" t="str">
        <f t="shared" si="358"/>
        <v>DNC</v>
      </c>
      <c r="CF2254" s="8" t="str">
        <f t="shared" si="361"/>
        <v>DNC</v>
      </c>
      <c r="CG2254" s="8" t="str">
        <f t="shared" si="362"/>
        <v>DNC</v>
      </c>
      <c r="CH2254" s="8" t="str">
        <f t="shared" si="363"/>
        <v>DNC</v>
      </c>
      <c r="CI2254" s="8">
        <v>1</v>
      </c>
      <c r="CJ2254" s="8" t="s">
        <v>1071</v>
      </c>
      <c r="CK2254" s="8" t="s">
        <v>45</v>
      </c>
      <c r="CL2254" s="8"/>
      <c r="CM2254" s="8"/>
      <c r="CN2254" s="8"/>
      <c r="CO2254" s="8"/>
      <c r="CP2254" s="8"/>
      <c r="CQ2254" s="8"/>
      <c r="CR2254" s="8"/>
      <c r="CS2254" s="8"/>
      <c r="CT2254" s="8"/>
      <c r="CU2254" s="100"/>
      <c r="CV2254" s="8"/>
      <c r="CW2254" s="152"/>
      <c r="CY2254" s="100"/>
      <c r="CZ2254" s="8" t="str">
        <f t="shared" si="364"/>
        <v>DNC</v>
      </c>
      <c r="DA2254" s="8" t="str">
        <f t="shared" si="365"/>
        <v>DNC</v>
      </c>
      <c r="DB2254" s="8" t="str">
        <f t="shared" si="366"/>
        <v>DNC</v>
      </c>
      <c r="DC2254" s="8" t="str">
        <f t="shared" si="367"/>
        <v>DNC</v>
      </c>
      <c r="DD2254" s="8">
        <v>1</v>
      </c>
      <c r="DE2254" s="8" t="s">
        <v>1071</v>
      </c>
      <c r="DF2254" s="8" t="s">
        <v>45</v>
      </c>
      <c r="DG2254" s="8"/>
      <c r="DH2254" s="8"/>
      <c r="DI2254" s="8"/>
      <c r="DJ2254" s="8"/>
      <c r="DK2254" s="8"/>
      <c r="DL2254" s="8"/>
      <c r="DM2254" s="8"/>
      <c r="DN2254" s="8"/>
      <c r="DO2254" s="8"/>
      <c r="DP2254" s="100"/>
      <c r="DQ2254" s="8"/>
      <c r="DR2254" s="8"/>
      <c r="DS2254" s="8"/>
      <c r="DT2254" s="8"/>
    </row>
    <row r="2255" spans="1:124">
      <c r="A2255" s="115"/>
      <c r="B2255" s="89">
        <v>2252</v>
      </c>
      <c r="C2255" s="8"/>
      <c r="D2255" s="8"/>
      <c r="E2255" s="8" t="s">
        <v>1071</v>
      </c>
      <c r="F2255" s="8" t="s">
        <v>7144</v>
      </c>
      <c r="G2255" s="8"/>
      <c r="H2255" s="8"/>
      <c r="I2255" s="8"/>
      <c r="J2255" s="8"/>
      <c r="K2255" s="8"/>
      <c r="L2255" s="8"/>
      <c r="M2255" s="8"/>
      <c r="N2255" s="8"/>
      <c r="O2255" s="8"/>
      <c r="P2255" s="8" t="s">
        <v>4843</v>
      </c>
      <c r="Q2255" s="158" t="s">
        <v>7130</v>
      </c>
      <c r="R2255" s="8"/>
      <c r="S2255" s="8"/>
      <c r="T2255" s="8"/>
      <c r="U2255" s="8"/>
      <c r="V2255" s="8"/>
      <c r="W2255" s="8"/>
      <c r="X2255" s="8"/>
      <c r="Y2255" s="8"/>
      <c r="Z2255" s="8"/>
      <c r="AA2255" s="8"/>
      <c r="AB2255" s="8"/>
      <c r="AC2255" s="8" t="str">
        <f t="shared" si="359"/>
        <v>NO</v>
      </c>
      <c r="AD2255" s="8" t="str">
        <f t="shared" si="360"/>
        <v>DNC,,,,,,,,,,,,,</v>
      </c>
      <c r="AE2255" s="8"/>
      <c r="AF2255" s="8"/>
      <c r="AG2255" s="115"/>
      <c r="AH2255" s="8" t="s">
        <v>4845</v>
      </c>
      <c r="AI2255" s="8" t="s">
        <v>4845</v>
      </c>
      <c r="AJ2255" s="115"/>
      <c r="AK2255" s="115"/>
      <c r="AL2255" s="115"/>
      <c r="AM2255" s="115"/>
      <c r="AN2255" s="115"/>
      <c r="AO2255" s="115"/>
      <c r="AP2255" s="115"/>
      <c r="AQ2255" s="115"/>
      <c r="AR2255" s="115"/>
      <c r="AS2255" s="115"/>
      <c r="AT2255" s="115"/>
      <c r="AU2255" s="115"/>
      <c r="AV2255" s="115"/>
      <c r="AW2255" s="115"/>
      <c r="AX2255" s="115"/>
      <c r="AY2255" s="115"/>
      <c r="AZ2255" s="115"/>
      <c r="BA2255" s="115"/>
      <c r="BB2255" s="115"/>
      <c r="BC2255" s="115"/>
      <c r="BD2255" s="115"/>
      <c r="BE2255" s="115"/>
      <c r="BF2255" s="115"/>
      <c r="BG2255" s="115"/>
      <c r="BH2255" s="115"/>
      <c r="BI2255" s="115"/>
      <c r="BJ2255" s="115"/>
      <c r="BK2255" s="115"/>
      <c r="BL2255" s="115"/>
      <c r="BM2255" s="115"/>
      <c r="BN2255" s="115"/>
      <c r="BO2255" s="8"/>
      <c r="BP2255" s="8"/>
      <c r="BQ2255" s="8"/>
      <c r="BR2255" s="8"/>
      <c r="BS2255" s="8"/>
      <c r="BT2255" s="8"/>
      <c r="BU2255" s="8"/>
      <c r="BV2255" s="8"/>
      <c r="BW2255" s="8"/>
      <c r="BX2255" s="8"/>
      <c r="BY2255" s="8"/>
      <c r="BZ2255" s="8"/>
      <c r="CA2255" s="8"/>
      <c r="CB2255" s="8"/>
      <c r="CC2255" s="8"/>
      <c r="CD2255" s="100"/>
      <c r="CE2255" s="8" t="str">
        <f t="shared" si="358"/>
        <v>DNC</v>
      </c>
      <c r="CF2255" s="8" t="str">
        <f t="shared" si="361"/>
        <v>DNC</v>
      </c>
      <c r="CG2255" s="8" t="str">
        <f t="shared" si="362"/>
        <v>DNC</v>
      </c>
      <c r="CH2255" s="8" t="str">
        <f t="shared" si="363"/>
        <v>DNC</v>
      </c>
      <c r="CI2255" s="8">
        <v>1</v>
      </c>
      <c r="CJ2255" s="8" t="s">
        <v>1071</v>
      </c>
      <c r="CK2255" s="8" t="s">
        <v>45</v>
      </c>
      <c r="CL2255" s="8"/>
      <c r="CM2255" s="8"/>
      <c r="CN2255" s="8"/>
      <c r="CO2255" s="8"/>
      <c r="CP2255" s="8"/>
      <c r="CQ2255" s="8"/>
      <c r="CR2255" s="8"/>
      <c r="CS2255" s="8"/>
      <c r="CT2255" s="8"/>
      <c r="CU2255" s="100"/>
      <c r="CV2255" s="8"/>
      <c r="CW2255" s="152"/>
      <c r="CY2255" s="100"/>
      <c r="CZ2255" s="8" t="str">
        <f t="shared" si="364"/>
        <v>DNC</v>
      </c>
      <c r="DA2255" s="8" t="str">
        <f t="shared" si="365"/>
        <v>DNC</v>
      </c>
      <c r="DB2255" s="8" t="str">
        <f t="shared" si="366"/>
        <v>DNC</v>
      </c>
      <c r="DC2255" s="8" t="str">
        <f t="shared" si="367"/>
        <v>DNC</v>
      </c>
      <c r="DD2255" s="8">
        <v>1</v>
      </c>
      <c r="DE2255" s="8" t="s">
        <v>1071</v>
      </c>
      <c r="DF2255" s="8" t="s">
        <v>45</v>
      </c>
      <c r="DG2255" s="8"/>
      <c r="DH2255" s="8"/>
      <c r="DI2255" s="8"/>
      <c r="DJ2255" s="8"/>
      <c r="DK2255" s="8"/>
      <c r="DL2255" s="8"/>
      <c r="DM2255" s="8"/>
      <c r="DN2255" s="8"/>
      <c r="DO2255" s="8"/>
      <c r="DP2255" s="100"/>
      <c r="DQ2255" s="8"/>
      <c r="DR2255" s="8"/>
      <c r="DS2255" s="8"/>
      <c r="DT2255" s="8"/>
    </row>
    <row r="2256" spans="1:124">
      <c r="A2256" s="115"/>
      <c r="B2256" s="89">
        <v>2253</v>
      </c>
      <c r="C2256" s="8"/>
      <c r="D2256" s="8"/>
      <c r="E2256" s="8" t="s">
        <v>1071</v>
      </c>
      <c r="F2256" s="8" t="s">
        <v>5794</v>
      </c>
      <c r="G2256" s="8"/>
      <c r="H2256" s="8"/>
      <c r="I2256" s="8"/>
      <c r="J2256" s="8"/>
      <c r="K2256" s="8"/>
      <c r="L2256" s="8"/>
      <c r="M2256" s="8"/>
      <c r="N2256" s="8"/>
      <c r="O2256" s="8"/>
      <c r="P2256" s="8" t="s">
        <v>4843</v>
      </c>
      <c r="Q2256" s="158" t="s">
        <v>7130</v>
      </c>
      <c r="R2256" s="8"/>
      <c r="S2256" s="8"/>
      <c r="T2256" s="8"/>
      <c r="U2256" s="8"/>
      <c r="V2256" s="8"/>
      <c r="W2256" s="8"/>
      <c r="X2256" s="8"/>
      <c r="Y2256" s="8"/>
      <c r="Z2256" s="8"/>
      <c r="AA2256" s="8"/>
      <c r="AB2256" s="8"/>
      <c r="AC2256" s="8" t="str">
        <f t="shared" si="359"/>
        <v>NO</v>
      </c>
      <c r="AD2256" s="8" t="str">
        <f t="shared" si="360"/>
        <v>DNC,,,,,,,,,,,,,</v>
      </c>
      <c r="AE2256" s="8"/>
      <c r="AF2256" s="8"/>
      <c r="AG2256" s="115"/>
      <c r="AH2256" s="8" t="s">
        <v>4845</v>
      </c>
      <c r="AI2256" s="8" t="s">
        <v>4845</v>
      </c>
      <c r="AJ2256" s="115"/>
      <c r="AK2256" s="115"/>
      <c r="AL2256" s="115"/>
      <c r="AM2256" s="115"/>
      <c r="AN2256" s="115"/>
      <c r="AO2256" s="115"/>
      <c r="AP2256" s="115"/>
      <c r="AQ2256" s="115"/>
      <c r="AR2256" s="115"/>
      <c r="AS2256" s="115"/>
      <c r="AT2256" s="115"/>
      <c r="AU2256" s="115"/>
      <c r="AV2256" s="115"/>
      <c r="AW2256" s="115"/>
      <c r="AX2256" s="115"/>
      <c r="AY2256" s="115"/>
      <c r="AZ2256" s="115"/>
      <c r="BA2256" s="115"/>
      <c r="BB2256" s="115"/>
      <c r="BC2256" s="115"/>
      <c r="BD2256" s="115"/>
      <c r="BE2256" s="115"/>
      <c r="BF2256" s="115"/>
      <c r="BG2256" s="115"/>
      <c r="BH2256" s="115"/>
      <c r="BI2256" s="115"/>
      <c r="BJ2256" s="115"/>
      <c r="BK2256" s="115"/>
      <c r="BL2256" s="115"/>
      <c r="BM2256" s="115"/>
      <c r="BN2256" s="115"/>
      <c r="BO2256" s="8"/>
      <c r="BP2256" s="8"/>
      <c r="BQ2256" s="8"/>
      <c r="BR2256" s="8"/>
      <c r="BS2256" s="8"/>
      <c r="BT2256" s="8"/>
      <c r="BU2256" s="8"/>
      <c r="BV2256" s="8"/>
      <c r="BW2256" s="8"/>
      <c r="BX2256" s="8"/>
      <c r="BY2256" s="8"/>
      <c r="BZ2256" s="8"/>
      <c r="CA2256" s="8"/>
      <c r="CB2256" s="8"/>
      <c r="CC2256" s="8"/>
      <c r="CD2256" s="100"/>
      <c r="CE2256" s="8" t="str">
        <f t="shared" si="358"/>
        <v>DNC</v>
      </c>
      <c r="CF2256" s="8" t="str">
        <f t="shared" si="361"/>
        <v>DNC</v>
      </c>
      <c r="CG2256" s="8" t="str">
        <f t="shared" si="362"/>
        <v>DNC</v>
      </c>
      <c r="CH2256" s="8" t="str">
        <f t="shared" si="363"/>
        <v>DNC</v>
      </c>
      <c r="CI2256" s="8">
        <v>1</v>
      </c>
      <c r="CJ2256" s="8" t="s">
        <v>1071</v>
      </c>
      <c r="CK2256" s="8" t="s">
        <v>45</v>
      </c>
      <c r="CL2256" s="8"/>
      <c r="CM2256" s="8"/>
      <c r="CN2256" s="8"/>
      <c r="CO2256" s="8"/>
      <c r="CP2256" s="8"/>
      <c r="CQ2256" s="8"/>
      <c r="CR2256" s="8"/>
      <c r="CS2256" s="8"/>
      <c r="CT2256" s="8"/>
      <c r="CU2256" s="100"/>
      <c r="CV2256" s="8"/>
      <c r="CW2256" s="152"/>
      <c r="CY2256" s="100"/>
      <c r="CZ2256" s="8" t="str">
        <f t="shared" si="364"/>
        <v>DNC</v>
      </c>
      <c r="DA2256" s="8" t="str">
        <f t="shared" si="365"/>
        <v>DNC</v>
      </c>
      <c r="DB2256" s="8" t="str">
        <f t="shared" si="366"/>
        <v>DNC</v>
      </c>
      <c r="DC2256" s="8" t="str">
        <f t="shared" si="367"/>
        <v>DNC</v>
      </c>
      <c r="DD2256" s="8">
        <v>1</v>
      </c>
      <c r="DE2256" s="8" t="s">
        <v>1071</v>
      </c>
      <c r="DF2256" s="8" t="s">
        <v>45</v>
      </c>
      <c r="DG2256" s="8"/>
      <c r="DH2256" s="8"/>
      <c r="DI2256" s="8"/>
      <c r="DJ2256" s="8"/>
      <c r="DK2256" s="8"/>
      <c r="DL2256" s="8"/>
      <c r="DM2256" s="8"/>
      <c r="DN2256" s="8"/>
      <c r="DO2256" s="8"/>
      <c r="DP2256" s="100"/>
      <c r="DQ2256" s="8"/>
      <c r="DR2256" s="8"/>
      <c r="DS2256" s="8"/>
      <c r="DT2256" s="8"/>
    </row>
    <row r="2257" spans="1:124">
      <c r="A2257" s="115"/>
      <c r="B2257" s="89">
        <v>2254</v>
      </c>
      <c r="C2257" s="8"/>
      <c r="D2257" s="8"/>
      <c r="E2257" s="8" t="s">
        <v>1071</v>
      </c>
      <c r="F2257" s="8" t="s">
        <v>6916</v>
      </c>
      <c r="G2257" s="8"/>
      <c r="H2257" s="8"/>
      <c r="I2257" s="8"/>
      <c r="J2257" s="8"/>
      <c r="K2257" s="8"/>
      <c r="L2257" s="8"/>
      <c r="M2257" s="8"/>
      <c r="N2257" s="8"/>
      <c r="O2257" s="8"/>
      <c r="P2257" s="8" t="s">
        <v>4843</v>
      </c>
      <c r="Q2257" s="158" t="s">
        <v>7130</v>
      </c>
      <c r="R2257" s="8"/>
      <c r="S2257" s="8"/>
      <c r="T2257" s="8"/>
      <c r="U2257" s="8"/>
      <c r="V2257" s="8"/>
      <c r="W2257" s="8"/>
      <c r="X2257" s="8"/>
      <c r="Y2257" s="8"/>
      <c r="Z2257" s="8"/>
      <c r="AA2257" s="8"/>
      <c r="AB2257" s="8"/>
      <c r="AC2257" s="8" t="str">
        <f t="shared" si="359"/>
        <v>NO</v>
      </c>
      <c r="AD2257" s="8" t="str">
        <f t="shared" si="360"/>
        <v>DNC,,,,,,,,,,,,,</v>
      </c>
      <c r="AE2257" s="8"/>
      <c r="AF2257" s="8"/>
      <c r="AG2257" s="115"/>
      <c r="AH2257" s="8" t="s">
        <v>4845</v>
      </c>
      <c r="AI2257" s="8" t="s">
        <v>4845</v>
      </c>
      <c r="AJ2257" s="115"/>
      <c r="AK2257" s="115"/>
      <c r="AL2257" s="115"/>
      <c r="AM2257" s="115"/>
      <c r="AN2257" s="115"/>
      <c r="AO2257" s="115"/>
      <c r="AP2257" s="115"/>
      <c r="AQ2257" s="115"/>
      <c r="AR2257" s="115"/>
      <c r="AS2257" s="115"/>
      <c r="AT2257" s="115"/>
      <c r="AU2257" s="115"/>
      <c r="AV2257" s="115"/>
      <c r="AW2257" s="115"/>
      <c r="AX2257" s="115"/>
      <c r="AY2257" s="115"/>
      <c r="AZ2257" s="115"/>
      <c r="BA2257" s="115"/>
      <c r="BB2257" s="115"/>
      <c r="BC2257" s="115"/>
      <c r="BD2257" s="115"/>
      <c r="BE2257" s="115"/>
      <c r="BF2257" s="115"/>
      <c r="BG2257" s="115"/>
      <c r="BH2257" s="115"/>
      <c r="BI2257" s="115"/>
      <c r="BJ2257" s="115"/>
      <c r="BK2257" s="115"/>
      <c r="BL2257" s="115"/>
      <c r="BM2257" s="115"/>
      <c r="BN2257" s="115"/>
      <c r="BO2257" s="8"/>
      <c r="BP2257" s="8"/>
      <c r="BQ2257" s="8"/>
      <c r="BR2257" s="8"/>
      <c r="BS2257" s="8"/>
      <c r="BT2257" s="8"/>
      <c r="BU2257" s="8"/>
      <c r="BV2257" s="8"/>
      <c r="BW2257" s="8"/>
      <c r="BX2257" s="8"/>
      <c r="BY2257" s="8"/>
      <c r="BZ2257" s="8"/>
      <c r="CA2257" s="8"/>
      <c r="CB2257" s="8"/>
      <c r="CC2257" s="8"/>
      <c r="CD2257" s="100"/>
      <c r="CE2257" s="8" t="str">
        <f t="shared" si="358"/>
        <v>DNC</v>
      </c>
      <c r="CF2257" s="8" t="str">
        <f t="shared" si="361"/>
        <v>DNC</v>
      </c>
      <c r="CG2257" s="8" t="str">
        <f t="shared" si="362"/>
        <v>DNC</v>
      </c>
      <c r="CH2257" s="8" t="str">
        <f t="shared" si="363"/>
        <v>DNC</v>
      </c>
      <c r="CI2257" s="8">
        <v>1</v>
      </c>
      <c r="CJ2257" s="8" t="s">
        <v>1071</v>
      </c>
      <c r="CK2257" s="8" t="s">
        <v>45</v>
      </c>
      <c r="CL2257" s="8"/>
      <c r="CM2257" s="8"/>
      <c r="CN2257" s="8"/>
      <c r="CO2257" s="8"/>
      <c r="CP2257" s="8"/>
      <c r="CQ2257" s="8"/>
      <c r="CR2257" s="8"/>
      <c r="CS2257" s="8"/>
      <c r="CT2257" s="8"/>
      <c r="CU2257" s="100"/>
      <c r="CV2257" s="8"/>
      <c r="CW2257" s="152"/>
      <c r="CY2257" s="100"/>
      <c r="CZ2257" s="8" t="str">
        <f t="shared" si="364"/>
        <v>DNC</v>
      </c>
      <c r="DA2257" s="8" t="str">
        <f t="shared" si="365"/>
        <v>DNC</v>
      </c>
      <c r="DB2257" s="8" t="str">
        <f t="shared" si="366"/>
        <v>DNC</v>
      </c>
      <c r="DC2257" s="8" t="str">
        <f t="shared" si="367"/>
        <v>DNC</v>
      </c>
      <c r="DD2257" s="8">
        <v>1</v>
      </c>
      <c r="DE2257" s="8" t="s">
        <v>1071</v>
      </c>
      <c r="DF2257" s="8" t="s">
        <v>45</v>
      </c>
      <c r="DG2257" s="8"/>
      <c r="DH2257" s="8"/>
      <c r="DI2257" s="8"/>
      <c r="DJ2257" s="8"/>
      <c r="DK2257" s="8"/>
      <c r="DL2257" s="8"/>
      <c r="DM2257" s="8"/>
      <c r="DN2257" s="8"/>
      <c r="DO2257" s="8"/>
      <c r="DP2257" s="100"/>
      <c r="DQ2257" s="8"/>
      <c r="DR2257" s="8"/>
      <c r="DS2257" s="8"/>
      <c r="DT2257" s="8"/>
    </row>
    <row r="2258" spans="1:124">
      <c r="A2258" s="115"/>
      <c r="B2258" s="89">
        <v>2255</v>
      </c>
      <c r="C2258" s="8"/>
      <c r="D2258" s="8"/>
      <c r="E2258" s="8" t="s">
        <v>1071</v>
      </c>
      <c r="F2258" s="8" t="s">
        <v>6469</v>
      </c>
      <c r="G2258" s="8"/>
      <c r="H2258" s="8"/>
      <c r="I2258" s="8"/>
      <c r="J2258" s="8"/>
      <c r="K2258" s="8"/>
      <c r="L2258" s="8"/>
      <c r="M2258" s="8"/>
      <c r="N2258" s="8"/>
      <c r="O2258" s="8"/>
      <c r="P2258" s="8" t="s">
        <v>4843</v>
      </c>
      <c r="Q2258" s="158" t="s">
        <v>7130</v>
      </c>
      <c r="R2258" s="8"/>
      <c r="S2258" s="8"/>
      <c r="T2258" s="8"/>
      <c r="U2258" s="8"/>
      <c r="V2258" s="8"/>
      <c r="W2258" s="8"/>
      <c r="X2258" s="8"/>
      <c r="Y2258" s="8"/>
      <c r="Z2258" s="8"/>
      <c r="AA2258" s="8"/>
      <c r="AB2258" s="8"/>
      <c r="AC2258" s="8" t="str">
        <f t="shared" si="359"/>
        <v>NO</v>
      </c>
      <c r="AD2258" s="8" t="str">
        <f t="shared" si="360"/>
        <v>DNC,,,,,,,,,,,,,</v>
      </c>
      <c r="AE2258" s="8"/>
      <c r="AF2258" s="8"/>
      <c r="AG2258" s="115"/>
      <c r="AH2258" s="8" t="s">
        <v>4845</v>
      </c>
      <c r="AI2258" s="8" t="s">
        <v>4845</v>
      </c>
      <c r="AJ2258" s="115"/>
      <c r="AK2258" s="115"/>
      <c r="AL2258" s="115"/>
      <c r="AM2258" s="115"/>
      <c r="AN2258" s="115"/>
      <c r="AO2258" s="115"/>
      <c r="AP2258" s="115"/>
      <c r="AQ2258" s="115"/>
      <c r="AR2258" s="115"/>
      <c r="AS2258" s="115"/>
      <c r="AT2258" s="115"/>
      <c r="AU2258" s="115"/>
      <c r="AV2258" s="115"/>
      <c r="AW2258" s="115"/>
      <c r="AX2258" s="115"/>
      <c r="AY2258" s="115"/>
      <c r="AZ2258" s="115"/>
      <c r="BA2258" s="115"/>
      <c r="BB2258" s="115"/>
      <c r="BC2258" s="115"/>
      <c r="BD2258" s="115"/>
      <c r="BE2258" s="115"/>
      <c r="BF2258" s="115"/>
      <c r="BG2258" s="115"/>
      <c r="BH2258" s="115"/>
      <c r="BI2258" s="115"/>
      <c r="BJ2258" s="115"/>
      <c r="BK2258" s="115"/>
      <c r="BL2258" s="115"/>
      <c r="BM2258" s="115"/>
      <c r="BN2258" s="115"/>
      <c r="BO2258" s="8"/>
      <c r="BP2258" s="8"/>
      <c r="BQ2258" s="8"/>
      <c r="BR2258" s="8"/>
      <c r="BS2258" s="8"/>
      <c r="BT2258" s="8"/>
      <c r="BU2258" s="8"/>
      <c r="BV2258" s="8"/>
      <c r="BW2258" s="8"/>
      <c r="BX2258" s="8"/>
      <c r="BY2258" s="8"/>
      <c r="BZ2258" s="8"/>
      <c r="CA2258" s="8"/>
      <c r="CB2258" s="8"/>
      <c r="CC2258" s="8"/>
      <c r="CD2258" s="100"/>
      <c r="CE2258" s="8" t="str">
        <f t="shared" si="358"/>
        <v>DNC</v>
      </c>
      <c r="CF2258" s="8" t="str">
        <f t="shared" si="361"/>
        <v>DNC</v>
      </c>
      <c r="CG2258" s="8" t="str">
        <f t="shared" si="362"/>
        <v>DNC</v>
      </c>
      <c r="CH2258" s="8" t="str">
        <f t="shared" si="363"/>
        <v>DNC</v>
      </c>
      <c r="CI2258" s="8">
        <v>1</v>
      </c>
      <c r="CJ2258" s="8" t="s">
        <v>1071</v>
      </c>
      <c r="CK2258" s="8" t="s">
        <v>45</v>
      </c>
      <c r="CL2258" s="8"/>
      <c r="CM2258" s="8"/>
      <c r="CN2258" s="8"/>
      <c r="CO2258" s="8"/>
      <c r="CP2258" s="8"/>
      <c r="CQ2258" s="8"/>
      <c r="CR2258" s="8"/>
      <c r="CS2258" s="8"/>
      <c r="CT2258" s="8"/>
      <c r="CU2258" s="100"/>
      <c r="CV2258" s="8"/>
      <c r="CW2258" s="152"/>
      <c r="CY2258" s="100"/>
      <c r="CZ2258" s="8" t="str">
        <f t="shared" si="364"/>
        <v>DNC</v>
      </c>
      <c r="DA2258" s="8" t="str">
        <f t="shared" si="365"/>
        <v>DNC</v>
      </c>
      <c r="DB2258" s="8" t="str">
        <f t="shared" si="366"/>
        <v>DNC</v>
      </c>
      <c r="DC2258" s="8" t="str">
        <f t="shared" si="367"/>
        <v>DNC</v>
      </c>
      <c r="DD2258" s="8">
        <v>1</v>
      </c>
      <c r="DE2258" s="8" t="s">
        <v>1071</v>
      </c>
      <c r="DF2258" s="8" t="s">
        <v>45</v>
      </c>
      <c r="DG2258" s="8"/>
      <c r="DH2258" s="8"/>
      <c r="DI2258" s="8"/>
      <c r="DJ2258" s="8"/>
      <c r="DK2258" s="8"/>
      <c r="DL2258" s="8"/>
      <c r="DM2258" s="8"/>
      <c r="DN2258" s="8"/>
      <c r="DO2258" s="8"/>
      <c r="DP2258" s="100"/>
      <c r="DQ2258" s="8"/>
      <c r="DR2258" s="8"/>
      <c r="DS2258" s="8"/>
      <c r="DT2258" s="8"/>
    </row>
    <row r="2259" spans="1:124">
      <c r="A2259" s="115"/>
      <c r="B2259" s="89">
        <v>2256</v>
      </c>
      <c r="C2259" s="8"/>
      <c r="D2259" s="8"/>
      <c r="E2259" s="8" t="s">
        <v>1071</v>
      </c>
      <c r="F2259" s="8" t="s">
        <v>4977</v>
      </c>
      <c r="G2259" s="8"/>
      <c r="H2259" s="8"/>
      <c r="I2259" s="8"/>
      <c r="J2259" s="8"/>
      <c r="K2259" s="8"/>
      <c r="L2259" s="8"/>
      <c r="M2259" s="8"/>
      <c r="N2259" s="8"/>
      <c r="O2259" s="8"/>
      <c r="P2259" s="8" t="s">
        <v>4843</v>
      </c>
      <c r="Q2259" s="158" t="s">
        <v>7130</v>
      </c>
      <c r="R2259" s="8"/>
      <c r="S2259" s="8"/>
      <c r="T2259" s="8"/>
      <c r="U2259" s="8"/>
      <c r="V2259" s="8"/>
      <c r="W2259" s="8"/>
      <c r="X2259" s="8"/>
      <c r="Y2259" s="8"/>
      <c r="Z2259" s="8"/>
      <c r="AA2259" s="8"/>
      <c r="AB2259" s="8"/>
      <c r="AC2259" s="8" t="str">
        <f t="shared" si="359"/>
        <v>NO</v>
      </c>
      <c r="AD2259" s="8" t="str">
        <f t="shared" si="360"/>
        <v>DNC,,,,,,,,,,,,,</v>
      </c>
      <c r="AE2259" s="8"/>
      <c r="AF2259" s="8"/>
      <c r="AG2259" s="115"/>
      <c r="AH2259" s="8" t="s">
        <v>4845</v>
      </c>
      <c r="AI2259" s="8" t="s">
        <v>4845</v>
      </c>
      <c r="AJ2259" s="115"/>
      <c r="AK2259" s="115"/>
      <c r="AL2259" s="115"/>
      <c r="AM2259" s="115"/>
      <c r="AN2259" s="115"/>
      <c r="AO2259" s="115"/>
      <c r="AP2259" s="115"/>
      <c r="AQ2259" s="115"/>
      <c r="AR2259" s="115"/>
      <c r="AS2259" s="115"/>
      <c r="AT2259" s="115"/>
      <c r="AU2259" s="115"/>
      <c r="AV2259" s="115"/>
      <c r="AW2259" s="115"/>
      <c r="AX2259" s="115"/>
      <c r="AY2259" s="115"/>
      <c r="AZ2259" s="115"/>
      <c r="BA2259" s="115"/>
      <c r="BB2259" s="115"/>
      <c r="BC2259" s="115"/>
      <c r="BD2259" s="115"/>
      <c r="BE2259" s="115"/>
      <c r="BF2259" s="115"/>
      <c r="BG2259" s="115"/>
      <c r="BH2259" s="115"/>
      <c r="BI2259" s="115"/>
      <c r="BJ2259" s="115"/>
      <c r="BK2259" s="115"/>
      <c r="BL2259" s="115"/>
      <c r="BM2259" s="115"/>
      <c r="BN2259" s="115"/>
      <c r="BO2259" s="8"/>
      <c r="BP2259" s="8"/>
      <c r="BQ2259" s="8"/>
      <c r="BR2259" s="8"/>
      <c r="BS2259" s="8"/>
      <c r="BT2259" s="8"/>
      <c r="BU2259" s="8"/>
      <c r="BV2259" s="8"/>
      <c r="BW2259" s="8"/>
      <c r="BX2259" s="8"/>
      <c r="BY2259" s="8"/>
      <c r="BZ2259" s="8"/>
      <c r="CA2259" s="8"/>
      <c r="CB2259" s="8"/>
      <c r="CC2259" s="8"/>
      <c r="CD2259" s="100"/>
      <c r="CE2259" s="8" t="str">
        <f t="shared" si="358"/>
        <v>DNC</v>
      </c>
      <c r="CF2259" s="8" t="str">
        <f t="shared" si="361"/>
        <v>DNC</v>
      </c>
      <c r="CG2259" s="8" t="str">
        <f t="shared" si="362"/>
        <v>DNC</v>
      </c>
      <c r="CH2259" s="8" t="str">
        <f t="shared" si="363"/>
        <v>DNC</v>
      </c>
      <c r="CI2259" s="8">
        <v>1</v>
      </c>
      <c r="CJ2259" s="8" t="s">
        <v>1071</v>
      </c>
      <c r="CK2259" s="8" t="s">
        <v>45</v>
      </c>
      <c r="CL2259" s="8"/>
      <c r="CM2259" s="8"/>
      <c r="CN2259" s="8"/>
      <c r="CO2259" s="8"/>
      <c r="CP2259" s="8"/>
      <c r="CQ2259" s="8"/>
      <c r="CR2259" s="8"/>
      <c r="CS2259" s="8"/>
      <c r="CT2259" s="8"/>
      <c r="CU2259" s="100"/>
      <c r="CV2259" s="8"/>
      <c r="CW2259" s="152"/>
      <c r="CY2259" s="100"/>
      <c r="CZ2259" s="8" t="str">
        <f t="shared" si="364"/>
        <v>DNC</v>
      </c>
      <c r="DA2259" s="8" t="str">
        <f t="shared" si="365"/>
        <v>DNC</v>
      </c>
      <c r="DB2259" s="8" t="str">
        <f t="shared" si="366"/>
        <v>DNC</v>
      </c>
      <c r="DC2259" s="8" t="str">
        <f t="shared" si="367"/>
        <v>DNC</v>
      </c>
      <c r="DD2259" s="8">
        <v>1</v>
      </c>
      <c r="DE2259" s="8" t="s">
        <v>1071</v>
      </c>
      <c r="DF2259" s="8" t="s">
        <v>45</v>
      </c>
      <c r="DG2259" s="8"/>
      <c r="DH2259" s="8"/>
      <c r="DI2259" s="8"/>
      <c r="DJ2259" s="8"/>
      <c r="DK2259" s="8"/>
      <c r="DL2259" s="8"/>
      <c r="DM2259" s="8"/>
      <c r="DN2259" s="8"/>
      <c r="DO2259" s="8"/>
      <c r="DP2259" s="100"/>
      <c r="DQ2259" s="8"/>
      <c r="DR2259" s="8"/>
      <c r="DS2259" s="8"/>
      <c r="DT2259" s="8"/>
    </row>
    <row r="2260" spans="1:124">
      <c r="A2260" s="115"/>
      <c r="B2260" s="89">
        <v>2257</v>
      </c>
      <c r="C2260" s="8"/>
      <c r="D2260" s="8"/>
      <c r="E2260" s="8" t="s">
        <v>1071</v>
      </c>
      <c r="F2260" s="8" t="s">
        <v>4982</v>
      </c>
      <c r="G2260" s="8"/>
      <c r="H2260" s="8"/>
      <c r="I2260" s="8"/>
      <c r="J2260" s="8"/>
      <c r="K2260" s="8"/>
      <c r="L2260" s="8"/>
      <c r="M2260" s="8"/>
      <c r="N2260" s="8"/>
      <c r="O2260" s="8"/>
      <c r="P2260" s="8" t="s">
        <v>4843</v>
      </c>
      <c r="Q2260" s="158" t="s">
        <v>7130</v>
      </c>
      <c r="R2260" s="8"/>
      <c r="S2260" s="8"/>
      <c r="T2260" s="8"/>
      <c r="U2260" s="8"/>
      <c r="V2260" s="8"/>
      <c r="W2260" s="8"/>
      <c r="X2260" s="8"/>
      <c r="Y2260" s="8"/>
      <c r="Z2260" s="8"/>
      <c r="AA2260" s="8"/>
      <c r="AB2260" s="8"/>
      <c r="AC2260" s="8" t="str">
        <f t="shared" si="359"/>
        <v>NO</v>
      </c>
      <c r="AD2260" s="8" t="str">
        <f t="shared" si="360"/>
        <v>DNC,,,,,,,,,,,,,</v>
      </c>
      <c r="AE2260" s="8"/>
      <c r="AF2260" s="8"/>
      <c r="AG2260" s="115"/>
      <c r="AH2260" s="8" t="s">
        <v>4845</v>
      </c>
      <c r="AI2260" s="8" t="s">
        <v>4845</v>
      </c>
      <c r="AJ2260" s="115"/>
      <c r="AK2260" s="115"/>
      <c r="AL2260" s="115"/>
      <c r="AM2260" s="115"/>
      <c r="AN2260" s="115"/>
      <c r="AO2260" s="115"/>
      <c r="AP2260" s="115"/>
      <c r="AQ2260" s="115"/>
      <c r="AR2260" s="115"/>
      <c r="AS2260" s="115"/>
      <c r="AT2260" s="115"/>
      <c r="AU2260" s="115"/>
      <c r="AV2260" s="115"/>
      <c r="AW2260" s="115"/>
      <c r="AX2260" s="115"/>
      <c r="AY2260" s="115"/>
      <c r="AZ2260" s="115"/>
      <c r="BA2260" s="115"/>
      <c r="BB2260" s="115"/>
      <c r="BC2260" s="115"/>
      <c r="BD2260" s="115"/>
      <c r="BE2260" s="115"/>
      <c r="BF2260" s="115"/>
      <c r="BG2260" s="115"/>
      <c r="BH2260" s="115"/>
      <c r="BI2260" s="115"/>
      <c r="BJ2260" s="115"/>
      <c r="BK2260" s="115"/>
      <c r="BL2260" s="115"/>
      <c r="BM2260" s="115"/>
      <c r="BN2260" s="115"/>
      <c r="BO2260" s="8"/>
      <c r="BP2260" s="8"/>
      <c r="BQ2260" s="8"/>
      <c r="BR2260" s="8"/>
      <c r="BS2260" s="8"/>
      <c r="BT2260" s="8"/>
      <c r="BU2260" s="8"/>
      <c r="BV2260" s="8"/>
      <c r="BW2260" s="8"/>
      <c r="BX2260" s="8"/>
      <c r="BY2260" s="8"/>
      <c r="BZ2260" s="8"/>
      <c r="CA2260" s="8"/>
      <c r="CB2260" s="8"/>
      <c r="CC2260" s="8"/>
      <c r="CD2260" s="100"/>
      <c r="CE2260" s="8" t="str">
        <f t="shared" si="358"/>
        <v>DNC</v>
      </c>
      <c r="CF2260" s="8" t="str">
        <f t="shared" si="361"/>
        <v>DNC</v>
      </c>
      <c r="CG2260" s="8" t="str">
        <f t="shared" si="362"/>
        <v>DNC</v>
      </c>
      <c r="CH2260" s="8" t="str">
        <f t="shared" si="363"/>
        <v>DNC</v>
      </c>
      <c r="CI2260" s="8">
        <v>1</v>
      </c>
      <c r="CJ2260" s="8" t="s">
        <v>1071</v>
      </c>
      <c r="CK2260" s="8" t="s">
        <v>45</v>
      </c>
      <c r="CL2260" s="8"/>
      <c r="CM2260" s="8"/>
      <c r="CN2260" s="8"/>
      <c r="CO2260" s="8"/>
      <c r="CP2260" s="8"/>
      <c r="CQ2260" s="8"/>
      <c r="CR2260" s="8"/>
      <c r="CS2260" s="8"/>
      <c r="CT2260" s="8"/>
      <c r="CU2260" s="100"/>
      <c r="CV2260" s="8"/>
      <c r="CW2260" s="152"/>
      <c r="CY2260" s="100"/>
      <c r="CZ2260" s="8" t="str">
        <f t="shared" si="364"/>
        <v>DNC</v>
      </c>
      <c r="DA2260" s="8" t="str">
        <f t="shared" si="365"/>
        <v>DNC</v>
      </c>
      <c r="DB2260" s="8" t="str">
        <f t="shared" si="366"/>
        <v>DNC</v>
      </c>
      <c r="DC2260" s="8" t="str">
        <f t="shared" si="367"/>
        <v>DNC</v>
      </c>
      <c r="DD2260" s="8">
        <v>1</v>
      </c>
      <c r="DE2260" s="8" t="s">
        <v>1071</v>
      </c>
      <c r="DF2260" s="8" t="s">
        <v>45</v>
      </c>
      <c r="DG2260" s="8"/>
      <c r="DH2260" s="8"/>
      <c r="DI2260" s="8"/>
      <c r="DJ2260" s="8"/>
      <c r="DK2260" s="8"/>
      <c r="DL2260" s="8"/>
      <c r="DM2260" s="8"/>
      <c r="DN2260" s="8"/>
      <c r="DO2260" s="8"/>
      <c r="DP2260" s="100"/>
      <c r="DQ2260" s="8"/>
      <c r="DR2260" s="8"/>
      <c r="DS2260" s="8"/>
      <c r="DT2260" s="8"/>
    </row>
    <row r="2261" spans="1:124">
      <c r="A2261" s="115"/>
      <c r="B2261" s="89">
        <v>2258</v>
      </c>
      <c r="C2261" s="8"/>
      <c r="D2261" s="8"/>
      <c r="E2261" s="8" t="s">
        <v>1071</v>
      </c>
      <c r="F2261" s="8" t="s">
        <v>4987</v>
      </c>
      <c r="G2261" s="8"/>
      <c r="H2261" s="8"/>
      <c r="I2261" s="8"/>
      <c r="J2261" s="8"/>
      <c r="K2261" s="8"/>
      <c r="L2261" s="8"/>
      <c r="M2261" s="8"/>
      <c r="N2261" s="8"/>
      <c r="O2261" s="8"/>
      <c r="P2261" s="8" t="s">
        <v>4843</v>
      </c>
      <c r="Q2261" s="158" t="s">
        <v>7130</v>
      </c>
      <c r="R2261" s="8"/>
      <c r="S2261" s="8"/>
      <c r="T2261" s="8"/>
      <c r="U2261" s="8"/>
      <c r="V2261" s="8"/>
      <c r="W2261" s="8"/>
      <c r="X2261" s="8"/>
      <c r="Y2261" s="8"/>
      <c r="Z2261" s="8"/>
      <c r="AA2261" s="8"/>
      <c r="AB2261" s="8"/>
      <c r="AC2261" s="8" t="str">
        <f t="shared" si="359"/>
        <v>NO</v>
      </c>
      <c r="AD2261" s="8" t="str">
        <f t="shared" si="360"/>
        <v>DNC,,,,,,,,,,,,,</v>
      </c>
      <c r="AE2261" s="8"/>
      <c r="AF2261" s="8"/>
      <c r="AG2261" s="115"/>
      <c r="AH2261" s="8" t="s">
        <v>4845</v>
      </c>
      <c r="AI2261" s="8" t="s">
        <v>4845</v>
      </c>
      <c r="AJ2261" s="115"/>
      <c r="AK2261" s="115"/>
      <c r="AL2261" s="115"/>
      <c r="AM2261" s="115"/>
      <c r="AN2261" s="115"/>
      <c r="AO2261" s="115"/>
      <c r="AP2261" s="115"/>
      <c r="AQ2261" s="115"/>
      <c r="AR2261" s="115"/>
      <c r="AS2261" s="115"/>
      <c r="AT2261" s="115"/>
      <c r="AU2261" s="115"/>
      <c r="AV2261" s="115"/>
      <c r="AW2261" s="115"/>
      <c r="AX2261" s="115"/>
      <c r="AY2261" s="115"/>
      <c r="AZ2261" s="115"/>
      <c r="BA2261" s="115"/>
      <c r="BB2261" s="115"/>
      <c r="BC2261" s="115"/>
      <c r="BD2261" s="115"/>
      <c r="BE2261" s="115"/>
      <c r="BF2261" s="115"/>
      <c r="BG2261" s="115"/>
      <c r="BH2261" s="115"/>
      <c r="BI2261" s="115"/>
      <c r="BJ2261" s="115"/>
      <c r="BK2261" s="115"/>
      <c r="BL2261" s="115"/>
      <c r="BM2261" s="115"/>
      <c r="BN2261" s="115"/>
      <c r="BO2261" s="8"/>
      <c r="BP2261" s="8"/>
      <c r="BQ2261" s="8"/>
      <c r="BR2261" s="8"/>
      <c r="BS2261" s="8"/>
      <c r="BT2261" s="8"/>
      <c r="BU2261" s="8"/>
      <c r="BV2261" s="8"/>
      <c r="BW2261" s="8"/>
      <c r="BX2261" s="8"/>
      <c r="BY2261" s="8"/>
      <c r="BZ2261" s="8"/>
      <c r="CA2261" s="8"/>
      <c r="CB2261" s="8"/>
      <c r="CC2261" s="8"/>
      <c r="CD2261" s="100"/>
      <c r="CE2261" s="8" t="str">
        <f t="shared" si="358"/>
        <v>DNC</v>
      </c>
      <c r="CF2261" s="8" t="str">
        <f t="shared" si="361"/>
        <v>DNC</v>
      </c>
      <c r="CG2261" s="8" t="str">
        <f t="shared" si="362"/>
        <v>DNC</v>
      </c>
      <c r="CH2261" s="8" t="str">
        <f t="shared" si="363"/>
        <v>DNC</v>
      </c>
      <c r="CI2261" s="8">
        <v>1</v>
      </c>
      <c r="CJ2261" s="8" t="s">
        <v>1071</v>
      </c>
      <c r="CK2261" s="8" t="s">
        <v>45</v>
      </c>
      <c r="CL2261" s="8"/>
      <c r="CM2261" s="8"/>
      <c r="CN2261" s="8"/>
      <c r="CO2261" s="8"/>
      <c r="CP2261" s="8"/>
      <c r="CQ2261" s="8"/>
      <c r="CR2261" s="8"/>
      <c r="CS2261" s="8"/>
      <c r="CT2261" s="8"/>
      <c r="CU2261" s="100"/>
      <c r="CV2261" s="8"/>
      <c r="CW2261" s="152"/>
      <c r="CY2261" s="100"/>
      <c r="CZ2261" s="8" t="str">
        <f t="shared" si="364"/>
        <v>DNC</v>
      </c>
      <c r="DA2261" s="8" t="str">
        <f t="shared" si="365"/>
        <v>DNC</v>
      </c>
      <c r="DB2261" s="8" t="str">
        <f t="shared" si="366"/>
        <v>DNC</v>
      </c>
      <c r="DC2261" s="8" t="str">
        <f t="shared" si="367"/>
        <v>DNC</v>
      </c>
      <c r="DD2261" s="8">
        <v>1</v>
      </c>
      <c r="DE2261" s="8" t="s">
        <v>1071</v>
      </c>
      <c r="DF2261" s="8" t="s">
        <v>45</v>
      </c>
      <c r="DG2261" s="8"/>
      <c r="DH2261" s="8"/>
      <c r="DI2261" s="8"/>
      <c r="DJ2261" s="8"/>
      <c r="DK2261" s="8"/>
      <c r="DL2261" s="8"/>
      <c r="DM2261" s="8"/>
      <c r="DN2261" s="8"/>
      <c r="DO2261" s="8"/>
      <c r="DP2261" s="100"/>
      <c r="DQ2261" s="8"/>
      <c r="DR2261" s="8"/>
      <c r="DS2261" s="8"/>
      <c r="DT2261" s="8"/>
    </row>
    <row r="2262" spans="1:124">
      <c r="A2262" s="115"/>
      <c r="B2262" s="89">
        <v>2259</v>
      </c>
      <c r="C2262" s="8"/>
      <c r="D2262" s="8"/>
      <c r="E2262" s="8" t="s">
        <v>1071</v>
      </c>
      <c r="F2262" s="8" t="s">
        <v>6969</v>
      </c>
      <c r="G2262" s="8"/>
      <c r="H2262" s="8"/>
      <c r="I2262" s="8"/>
      <c r="J2262" s="8"/>
      <c r="K2262" s="8"/>
      <c r="L2262" s="8"/>
      <c r="M2262" s="8"/>
      <c r="N2262" s="8"/>
      <c r="O2262" s="8"/>
      <c r="P2262" s="8" t="s">
        <v>4843</v>
      </c>
      <c r="Q2262" s="158" t="s">
        <v>7130</v>
      </c>
      <c r="R2262" s="8"/>
      <c r="S2262" s="8"/>
      <c r="T2262" s="8"/>
      <c r="U2262" s="8"/>
      <c r="V2262" s="8"/>
      <c r="W2262" s="8"/>
      <c r="X2262" s="8"/>
      <c r="Y2262" s="8"/>
      <c r="Z2262" s="8"/>
      <c r="AA2262" s="8"/>
      <c r="AB2262" s="8"/>
      <c r="AC2262" s="8" t="str">
        <f t="shared" si="359"/>
        <v>NO</v>
      </c>
      <c r="AD2262" s="8" t="str">
        <f t="shared" si="360"/>
        <v>DNC,,,,,,,,,,,,,</v>
      </c>
      <c r="AE2262" s="8"/>
      <c r="AF2262" s="8"/>
      <c r="AG2262" s="115"/>
      <c r="AH2262" s="8" t="s">
        <v>4845</v>
      </c>
      <c r="AI2262" s="8" t="s">
        <v>4845</v>
      </c>
      <c r="AJ2262" s="115"/>
      <c r="AK2262" s="115"/>
      <c r="AL2262" s="115"/>
      <c r="AM2262" s="115"/>
      <c r="AN2262" s="115"/>
      <c r="AO2262" s="115"/>
      <c r="AP2262" s="115"/>
      <c r="AQ2262" s="115"/>
      <c r="AR2262" s="115"/>
      <c r="AS2262" s="115"/>
      <c r="AT2262" s="115"/>
      <c r="AU2262" s="115"/>
      <c r="AV2262" s="115"/>
      <c r="AW2262" s="115"/>
      <c r="AX2262" s="115"/>
      <c r="AY2262" s="115"/>
      <c r="AZ2262" s="115"/>
      <c r="BA2262" s="115"/>
      <c r="BB2262" s="115"/>
      <c r="BC2262" s="115"/>
      <c r="BD2262" s="115"/>
      <c r="BE2262" s="115"/>
      <c r="BF2262" s="115"/>
      <c r="BG2262" s="115"/>
      <c r="BH2262" s="115"/>
      <c r="BI2262" s="115"/>
      <c r="BJ2262" s="115"/>
      <c r="BK2262" s="115"/>
      <c r="BL2262" s="115"/>
      <c r="BM2262" s="115"/>
      <c r="BN2262" s="115"/>
      <c r="BO2262" s="8"/>
      <c r="BP2262" s="8"/>
      <c r="BQ2262" s="8"/>
      <c r="BR2262" s="8"/>
      <c r="BS2262" s="8"/>
      <c r="BT2262" s="8"/>
      <c r="BU2262" s="8"/>
      <c r="BV2262" s="8"/>
      <c r="BW2262" s="8"/>
      <c r="BX2262" s="8"/>
      <c r="BY2262" s="8"/>
      <c r="BZ2262" s="8"/>
      <c r="CA2262" s="8"/>
      <c r="CB2262" s="8"/>
      <c r="CC2262" s="8"/>
      <c r="CD2262" s="100"/>
      <c r="CE2262" s="8" t="str">
        <f t="shared" si="358"/>
        <v>DNC</v>
      </c>
      <c r="CF2262" s="8" t="str">
        <f t="shared" si="361"/>
        <v>DNC</v>
      </c>
      <c r="CG2262" s="8" t="str">
        <f t="shared" si="362"/>
        <v>DNC</v>
      </c>
      <c r="CH2262" s="8" t="str">
        <f t="shared" si="363"/>
        <v>DNC</v>
      </c>
      <c r="CI2262" s="8">
        <v>1</v>
      </c>
      <c r="CJ2262" s="8" t="s">
        <v>1071</v>
      </c>
      <c r="CK2262" s="8" t="s">
        <v>45</v>
      </c>
      <c r="CL2262" s="8"/>
      <c r="CM2262" s="8"/>
      <c r="CN2262" s="8"/>
      <c r="CO2262" s="8"/>
      <c r="CP2262" s="8"/>
      <c r="CQ2262" s="8"/>
      <c r="CR2262" s="8"/>
      <c r="CS2262" s="8"/>
      <c r="CT2262" s="8"/>
      <c r="CU2262" s="100"/>
      <c r="CV2262" s="8"/>
      <c r="CW2262" s="152"/>
      <c r="CY2262" s="100"/>
      <c r="CZ2262" s="8" t="str">
        <f t="shared" si="364"/>
        <v>DNC</v>
      </c>
      <c r="DA2262" s="8" t="str">
        <f t="shared" si="365"/>
        <v>DNC</v>
      </c>
      <c r="DB2262" s="8" t="str">
        <f t="shared" si="366"/>
        <v>DNC</v>
      </c>
      <c r="DC2262" s="8" t="str">
        <f t="shared" si="367"/>
        <v>DNC</v>
      </c>
      <c r="DD2262" s="8">
        <v>1</v>
      </c>
      <c r="DE2262" s="8" t="s">
        <v>1071</v>
      </c>
      <c r="DF2262" s="8" t="s">
        <v>45</v>
      </c>
      <c r="DG2262" s="8"/>
      <c r="DH2262" s="8"/>
      <c r="DI2262" s="8"/>
      <c r="DJ2262" s="8"/>
      <c r="DK2262" s="8"/>
      <c r="DL2262" s="8"/>
      <c r="DM2262" s="8"/>
      <c r="DN2262" s="8"/>
      <c r="DO2262" s="8"/>
      <c r="DP2262" s="100"/>
      <c r="DQ2262" s="8"/>
      <c r="DR2262" s="8"/>
      <c r="DS2262" s="8"/>
      <c r="DT2262" s="8"/>
    </row>
    <row r="2263" spans="1:124">
      <c r="A2263" s="115"/>
      <c r="B2263" s="89">
        <v>2260</v>
      </c>
      <c r="C2263" s="8"/>
      <c r="D2263" s="8"/>
      <c r="E2263" s="8" t="s">
        <v>1071</v>
      </c>
      <c r="F2263" s="8" t="s">
        <v>6230</v>
      </c>
      <c r="G2263" s="8"/>
      <c r="H2263" s="8"/>
      <c r="I2263" s="8"/>
      <c r="J2263" s="8"/>
      <c r="K2263" s="8"/>
      <c r="L2263" s="8"/>
      <c r="M2263" s="8"/>
      <c r="N2263" s="8"/>
      <c r="O2263" s="8"/>
      <c r="P2263" s="8" t="s">
        <v>4843</v>
      </c>
      <c r="Q2263" s="158" t="s">
        <v>7130</v>
      </c>
      <c r="R2263" s="8"/>
      <c r="S2263" s="8"/>
      <c r="T2263" s="8"/>
      <c r="U2263" s="8"/>
      <c r="V2263" s="8"/>
      <c r="W2263" s="8"/>
      <c r="X2263" s="8"/>
      <c r="Y2263" s="8"/>
      <c r="Z2263" s="8"/>
      <c r="AA2263" s="8"/>
      <c r="AB2263" s="8"/>
      <c r="AC2263" s="8" t="str">
        <f t="shared" si="359"/>
        <v>NO</v>
      </c>
      <c r="AD2263" s="8" t="str">
        <f t="shared" si="360"/>
        <v>DNC,,,,,,,,,,,,,</v>
      </c>
      <c r="AE2263" s="8"/>
      <c r="AF2263" s="8"/>
      <c r="AG2263" s="115"/>
      <c r="AH2263" s="8" t="s">
        <v>4845</v>
      </c>
      <c r="AI2263" s="8" t="s">
        <v>4845</v>
      </c>
      <c r="AJ2263" s="115"/>
      <c r="AK2263" s="115"/>
      <c r="AL2263" s="115"/>
      <c r="AM2263" s="115"/>
      <c r="AN2263" s="115"/>
      <c r="AO2263" s="115"/>
      <c r="AP2263" s="115"/>
      <c r="AQ2263" s="115"/>
      <c r="AR2263" s="115"/>
      <c r="AS2263" s="115"/>
      <c r="AT2263" s="115"/>
      <c r="AU2263" s="115"/>
      <c r="AV2263" s="115"/>
      <c r="AW2263" s="115"/>
      <c r="AX2263" s="115"/>
      <c r="AY2263" s="115"/>
      <c r="AZ2263" s="115"/>
      <c r="BA2263" s="115"/>
      <c r="BB2263" s="115"/>
      <c r="BC2263" s="115"/>
      <c r="BD2263" s="115"/>
      <c r="BE2263" s="115"/>
      <c r="BF2263" s="115"/>
      <c r="BG2263" s="115"/>
      <c r="BH2263" s="115"/>
      <c r="BI2263" s="115"/>
      <c r="BJ2263" s="115"/>
      <c r="BK2263" s="115"/>
      <c r="BL2263" s="115"/>
      <c r="BM2263" s="115"/>
      <c r="BN2263" s="115"/>
      <c r="BO2263" s="8"/>
      <c r="BP2263" s="8"/>
      <c r="BQ2263" s="8"/>
      <c r="BR2263" s="8"/>
      <c r="BS2263" s="8"/>
      <c r="BT2263" s="8"/>
      <c r="BU2263" s="8"/>
      <c r="BV2263" s="8"/>
      <c r="BW2263" s="8"/>
      <c r="BX2263" s="8"/>
      <c r="BY2263" s="8"/>
      <c r="BZ2263" s="8"/>
      <c r="CA2263" s="8"/>
      <c r="CB2263" s="8"/>
      <c r="CC2263" s="8"/>
      <c r="CD2263" s="100"/>
      <c r="CE2263" s="8" t="str">
        <f t="shared" si="358"/>
        <v>DNC</v>
      </c>
      <c r="CF2263" s="8" t="str">
        <f t="shared" si="361"/>
        <v>DNC</v>
      </c>
      <c r="CG2263" s="8" t="str">
        <f t="shared" si="362"/>
        <v>DNC</v>
      </c>
      <c r="CH2263" s="8" t="str">
        <f t="shared" si="363"/>
        <v>DNC</v>
      </c>
      <c r="CI2263" s="8">
        <v>1</v>
      </c>
      <c r="CJ2263" s="8" t="s">
        <v>1071</v>
      </c>
      <c r="CK2263" s="8" t="s">
        <v>45</v>
      </c>
      <c r="CL2263" s="8"/>
      <c r="CM2263" s="8"/>
      <c r="CN2263" s="8"/>
      <c r="CO2263" s="8"/>
      <c r="CP2263" s="8"/>
      <c r="CQ2263" s="8"/>
      <c r="CR2263" s="8"/>
      <c r="CS2263" s="8"/>
      <c r="CT2263" s="8"/>
      <c r="CU2263" s="100"/>
      <c r="CV2263" s="8"/>
      <c r="CW2263" s="152"/>
      <c r="CY2263" s="100"/>
      <c r="CZ2263" s="8" t="str">
        <f t="shared" si="364"/>
        <v>DNC</v>
      </c>
      <c r="DA2263" s="8" t="str">
        <f t="shared" si="365"/>
        <v>DNC</v>
      </c>
      <c r="DB2263" s="8" t="str">
        <f t="shared" si="366"/>
        <v>DNC</v>
      </c>
      <c r="DC2263" s="8" t="str">
        <f t="shared" si="367"/>
        <v>DNC</v>
      </c>
      <c r="DD2263" s="8">
        <v>1</v>
      </c>
      <c r="DE2263" s="8" t="s">
        <v>1071</v>
      </c>
      <c r="DF2263" s="8" t="s">
        <v>45</v>
      </c>
      <c r="DG2263" s="8"/>
      <c r="DH2263" s="8"/>
      <c r="DI2263" s="8"/>
      <c r="DJ2263" s="8"/>
      <c r="DK2263" s="8"/>
      <c r="DL2263" s="8"/>
      <c r="DM2263" s="8"/>
      <c r="DN2263" s="8"/>
      <c r="DO2263" s="8"/>
      <c r="DP2263" s="100"/>
      <c r="DQ2263" s="8"/>
      <c r="DR2263" s="8"/>
      <c r="DS2263" s="8"/>
      <c r="DT2263" s="8"/>
    </row>
    <row r="2264" spans="1:124">
      <c r="A2264" s="115"/>
      <c r="B2264" s="89">
        <v>2261</v>
      </c>
      <c r="C2264" s="8"/>
      <c r="D2264" s="8"/>
      <c r="E2264" s="8" t="s">
        <v>1071</v>
      </c>
      <c r="F2264" s="8" t="s">
        <v>7006</v>
      </c>
      <c r="G2264" s="8"/>
      <c r="H2264" s="8"/>
      <c r="I2264" s="8"/>
      <c r="J2264" s="8"/>
      <c r="K2264" s="8"/>
      <c r="L2264" s="8"/>
      <c r="M2264" s="8"/>
      <c r="N2264" s="8"/>
      <c r="O2264" s="8"/>
      <c r="P2264" s="8" t="s">
        <v>4843</v>
      </c>
      <c r="Q2264" s="158" t="s">
        <v>7130</v>
      </c>
      <c r="R2264" s="8"/>
      <c r="S2264" s="8"/>
      <c r="T2264" s="8"/>
      <c r="U2264" s="8"/>
      <c r="V2264" s="8"/>
      <c r="W2264" s="8"/>
      <c r="X2264" s="8"/>
      <c r="Y2264" s="8"/>
      <c r="Z2264" s="8"/>
      <c r="AA2264" s="8"/>
      <c r="AB2264" s="8"/>
      <c r="AC2264" s="8" t="str">
        <f t="shared" si="359"/>
        <v>NO</v>
      </c>
      <c r="AD2264" s="8" t="str">
        <f t="shared" si="360"/>
        <v>DNC,,,,,,,,,,,,,</v>
      </c>
      <c r="AE2264" s="8"/>
      <c r="AF2264" s="8"/>
      <c r="AG2264" s="115"/>
      <c r="AH2264" s="8" t="s">
        <v>4845</v>
      </c>
      <c r="AI2264" s="8" t="s">
        <v>4845</v>
      </c>
      <c r="AJ2264" s="115"/>
      <c r="AK2264" s="115"/>
      <c r="AL2264" s="115"/>
      <c r="AM2264" s="115"/>
      <c r="AN2264" s="115"/>
      <c r="AO2264" s="115"/>
      <c r="AP2264" s="115"/>
      <c r="AQ2264" s="115"/>
      <c r="AR2264" s="115"/>
      <c r="AS2264" s="115"/>
      <c r="AT2264" s="115"/>
      <c r="AU2264" s="115"/>
      <c r="AV2264" s="115"/>
      <c r="AW2264" s="115"/>
      <c r="AX2264" s="115"/>
      <c r="AY2264" s="115"/>
      <c r="AZ2264" s="115"/>
      <c r="BA2264" s="115"/>
      <c r="BB2264" s="115"/>
      <c r="BC2264" s="115"/>
      <c r="BD2264" s="115"/>
      <c r="BE2264" s="115"/>
      <c r="BF2264" s="115"/>
      <c r="BG2264" s="115"/>
      <c r="BH2264" s="115"/>
      <c r="BI2264" s="115"/>
      <c r="BJ2264" s="115"/>
      <c r="BK2264" s="115"/>
      <c r="BL2264" s="115"/>
      <c r="BM2264" s="115"/>
      <c r="BN2264" s="115"/>
      <c r="BO2264" s="8"/>
      <c r="BP2264" s="8"/>
      <c r="BQ2264" s="8"/>
      <c r="BR2264" s="8"/>
      <c r="BS2264" s="8"/>
      <c r="BT2264" s="8"/>
      <c r="BU2264" s="8"/>
      <c r="BV2264" s="8"/>
      <c r="BW2264" s="8"/>
      <c r="BX2264" s="8"/>
      <c r="BY2264" s="8"/>
      <c r="BZ2264" s="8"/>
      <c r="CA2264" s="8"/>
      <c r="CB2264" s="8"/>
      <c r="CC2264" s="8"/>
      <c r="CD2264" s="100"/>
      <c r="CE2264" s="8" t="str">
        <f t="shared" si="358"/>
        <v>DNC</v>
      </c>
      <c r="CF2264" s="8" t="str">
        <f t="shared" si="361"/>
        <v>DNC</v>
      </c>
      <c r="CG2264" s="8" t="str">
        <f t="shared" si="362"/>
        <v>DNC</v>
      </c>
      <c r="CH2264" s="8" t="str">
        <f t="shared" si="363"/>
        <v>DNC</v>
      </c>
      <c r="CI2264" s="8">
        <v>1</v>
      </c>
      <c r="CJ2264" s="8" t="s">
        <v>1071</v>
      </c>
      <c r="CK2264" s="8" t="s">
        <v>45</v>
      </c>
      <c r="CL2264" s="8"/>
      <c r="CM2264" s="8"/>
      <c r="CN2264" s="8"/>
      <c r="CO2264" s="8"/>
      <c r="CP2264" s="8"/>
      <c r="CQ2264" s="8"/>
      <c r="CR2264" s="8"/>
      <c r="CS2264" s="8"/>
      <c r="CT2264" s="8"/>
      <c r="CU2264" s="100"/>
      <c r="CV2264" s="8"/>
      <c r="CW2264" s="152"/>
      <c r="CY2264" s="100"/>
      <c r="CZ2264" s="8" t="str">
        <f t="shared" si="364"/>
        <v>DNC</v>
      </c>
      <c r="DA2264" s="8" t="str">
        <f t="shared" si="365"/>
        <v>DNC</v>
      </c>
      <c r="DB2264" s="8" t="str">
        <f t="shared" si="366"/>
        <v>DNC</v>
      </c>
      <c r="DC2264" s="8" t="str">
        <f t="shared" si="367"/>
        <v>DNC</v>
      </c>
      <c r="DD2264" s="8">
        <v>1</v>
      </c>
      <c r="DE2264" s="8" t="s">
        <v>1071</v>
      </c>
      <c r="DF2264" s="8" t="s">
        <v>45</v>
      </c>
      <c r="DG2264" s="8"/>
      <c r="DH2264" s="8"/>
      <c r="DI2264" s="8"/>
      <c r="DJ2264" s="8"/>
      <c r="DK2264" s="8"/>
      <c r="DL2264" s="8"/>
      <c r="DM2264" s="8"/>
      <c r="DN2264" s="8"/>
      <c r="DO2264" s="8"/>
      <c r="DP2264" s="100"/>
      <c r="DQ2264" s="8"/>
      <c r="DR2264" s="8"/>
      <c r="DS2264" s="8"/>
      <c r="DT2264" s="8"/>
    </row>
    <row r="2265" spans="1:124">
      <c r="A2265" s="115"/>
      <c r="B2265" s="89">
        <v>2262</v>
      </c>
      <c r="C2265" s="8"/>
      <c r="D2265" s="8"/>
      <c r="E2265" s="8" t="s">
        <v>1071</v>
      </c>
      <c r="F2265" s="8" t="s">
        <v>4895</v>
      </c>
      <c r="G2265" s="8"/>
      <c r="H2265" s="8"/>
      <c r="I2265" s="8"/>
      <c r="J2265" s="8"/>
      <c r="K2265" s="8"/>
      <c r="L2265" s="8"/>
      <c r="M2265" s="8"/>
      <c r="N2265" s="8"/>
      <c r="O2265" s="8"/>
      <c r="P2265" s="8" t="s">
        <v>4843</v>
      </c>
      <c r="Q2265" s="158" t="s">
        <v>7130</v>
      </c>
      <c r="R2265" s="8"/>
      <c r="S2265" s="8"/>
      <c r="T2265" s="8"/>
      <c r="U2265" s="8"/>
      <c r="V2265" s="8"/>
      <c r="W2265" s="8"/>
      <c r="X2265" s="8"/>
      <c r="Y2265" s="8"/>
      <c r="Z2265" s="8"/>
      <c r="AA2265" s="8"/>
      <c r="AB2265" s="8"/>
      <c r="AC2265" s="8" t="str">
        <f t="shared" si="359"/>
        <v>NO</v>
      </c>
      <c r="AD2265" s="8" t="str">
        <f t="shared" si="360"/>
        <v>DNC,,,,,,,,,,,,,</v>
      </c>
      <c r="AE2265" s="8"/>
      <c r="AF2265" s="8"/>
      <c r="AG2265" s="115"/>
      <c r="AH2265" s="8" t="s">
        <v>4845</v>
      </c>
      <c r="AI2265" s="8" t="s">
        <v>4845</v>
      </c>
      <c r="AJ2265" s="115"/>
      <c r="AK2265" s="115"/>
      <c r="AL2265" s="115"/>
      <c r="AM2265" s="115"/>
      <c r="AN2265" s="115"/>
      <c r="AO2265" s="115"/>
      <c r="AP2265" s="115"/>
      <c r="AQ2265" s="115"/>
      <c r="AR2265" s="115"/>
      <c r="AS2265" s="115"/>
      <c r="AT2265" s="115"/>
      <c r="AU2265" s="115"/>
      <c r="AV2265" s="115"/>
      <c r="AW2265" s="115"/>
      <c r="AX2265" s="115"/>
      <c r="AY2265" s="115"/>
      <c r="AZ2265" s="115"/>
      <c r="BA2265" s="115"/>
      <c r="BB2265" s="115"/>
      <c r="BC2265" s="115"/>
      <c r="BD2265" s="115"/>
      <c r="BE2265" s="115"/>
      <c r="BF2265" s="115"/>
      <c r="BG2265" s="115"/>
      <c r="BH2265" s="115"/>
      <c r="BI2265" s="115"/>
      <c r="BJ2265" s="115"/>
      <c r="BK2265" s="115"/>
      <c r="BL2265" s="115"/>
      <c r="BM2265" s="115"/>
      <c r="BN2265" s="115"/>
      <c r="BO2265" s="8"/>
      <c r="BP2265" s="8"/>
      <c r="BQ2265" s="8"/>
      <c r="BR2265" s="8"/>
      <c r="BS2265" s="8"/>
      <c r="BT2265" s="8"/>
      <c r="BU2265" s="8"/>
      <c r="BV2265" s="8"/>
      <c r="BW2265" s="8"/>
      <c r="BX2265" s="8"/>
      <c r="BY2265" s="8"/>
      <c r="BZ2265" s="8"/>
      <c r="CA2265" s="8"/>
      <c r="CB2265" s="8"/>
      <c r="CC2265" s="8"/>
      <c r="CD2265" s="100"/>
      <c r="CE2265" s="8" t="str">
        <f t="shared" si="358"/>
        <v>DNC</v>
      </c>
      <c r="CF2265" s="8" t="str">
        <f t="shared" si="361"/>
        <v>DNC</v>
      </c>
      <c r="CG2265" s="8" t="str">
        <f t="shared" si="362"/>
        <v>DNC</v>
      </c>
      <c r="CH2265" s="8" t="str">
        <f t="shared" si="363"/>
        <v>DNC</v>
      </c>
      <c r="CI2265" s="8">
        <v>1</v>
      </c>
      <c r="CJ2265" s="8" t="s">
        <v>1071</v>
      </c>
      <c r="CK2265" s="8" t="s">
        <v>45</v>
      </c>
      <c r="CL2265" s="8"/>
      <c r="CM2265" s="8"/>
      <c r="CN2265" s="8"/>
      <c r="CO2265" s="8"/>
      <c r="CP2265" s="8"/>
      <c r="CQ2265" s="8"/>
      <c r="CR2265" s="8"/>
      <c r="CS2265" s="8"/>
      <c r="CT2265" s="8"/>
      <c r="CU2265" s="100"/>
      <c r="CV2265" s="8"/>
      <c r="CW2265" s="152"/>
      <c r="CY2265" s="100"/>
      <c r="CZ2265" s="8" t="str">
        <f t="shared" si="364"/>
        <v>DNC</v>
      </c>
      <c r="DA2265" s="8" t="str">
        <f t="shared" si="365"/>
        <v>DNC</v>
      </c>
      <c r="DB2265" s="8" t="str">
        <f t="shared" si="366"/>
        <v>DNC</v>
      </c>
      <c r="DC2265" s="8" t="str">
        <f t="shared" si="367"/>
        <v>DNC</v>
      </c>
      <c r="DD2265" s="8">
        <v>1</v>
      </c>
      <c r="DE2265" s="8" t="s">
        <v>1071</v>
      </c>
      <c r="DF2265" s="8" t="s">
        <v>45</v>
      </c>
      <c r="DG2265" s="8"/>
      <c r="DH2265" s="8"/>
      <c r="DI2265" s="8"/>
      <c r="DJ2265" s="8"/>
      <c r="DK2265" s="8"/>
      <c r="DL2265" s="8"/>
      <c r="DM2265" s="8"/>
      <c r="DN2265" s="8"/>
      <c r="DO2265" s="8"/>
      <c r="DP2265" s="100"/>
      <c r="DQ2265" s="8"/>
      <c r="DR2265" s="8"/>
      <c r="DS2265" s="8"/>
      <c r="DT2265" s="8"/>
    </row>
    <row r="2266" spans="1:124">
      <c r="A2266" s="115"/>
      <c r="B2266" s="89">
        <v>2263</v>
      </c>
      <c r="C2266" s="8"/>
      <c r="D2266" s="8"/>
      <c r="E2266" s="8" t="s">
        <v>1071</v>
      </c>
      <c r="F2266" s="8" t="s">
        <v>4905</v>
      </c>
      <c r="G2266" s="8"/>
      <c r="H2266" s="8"/>
      <c r="I2266" s="8"/>
      <c r="J2266" s="8"/>
      <c r="K2266" s="8"/>
      <c r="L2266" s="8"/>
      <c r="M2266" s="8"/>
      <c r="N2266" s="8"/>
      <c r="O2266" s="8"/>
      <c r="P2266" s="8" t="s">
        <v>4843</v>
      </c>
      <c r="Q2266" s="158" t="s">
        <v>7130</v>
      </c>
      <c r="R2266" s="8"/>
      <c r="S2266" s="8"/>
      <c r="T2266" s="8"/>
      <c r="U2266" s="8"/>
      <c r="V2266" s="8"/>
      <c r="W2266" s="8"/>
      <c r="X2266" s="8"/>
      <c r="Y2266" s="8"/>
      <c r="Z2266" s="8"/>
      <c r="AA2266" s="8"/>
      <c r="AB2266" s="8"/>
      <c r="AC2266" s="8" t="str">
        <f t="shared" si="359"/>
        <v>NO</v>
      </c>
      <c r="AD2266" s="8" t="str">
        <f t="shared" si="360"/>
        <v>DNC,,,,,,,,,,,,,</v>
      </c>
      <c r="AE2266" s="8"/>
      <c r="AF2266" s="8"/>
      <c r="AG2266" s="115"/>
      <c r="AH2266" s="8" t="s">
        <v>4845</v>
      </c>
      <c r="AI2266" s="8" t="s">
        <v>4845</v>
      </c>
      <c r="AJ2266" s="115"/>
      <c r="AK2266" s="115"/>
      <c r="AL2266" s="115"/>
      <c r="AM2266" s="115"/>
      <c r="AN2266" s="115"/>
      <c r="AO2266" s="115"/>
      <c r="AP2266" s="115"/>
      <c r="AQ2266" s="115"/>
      <c r="AR2266" s="115"/>
      <c r="AS2266" s="115"/>
      <c r="AT2266" s="115"/>
      <c r="AU2266" s="115"/>
      <c r="AV2266" s="115"/>
      <c r="AW2266" s="115"/>
      <c r="AX2266" s="115"/>
      <c r="AY2266" s="115"/>
      <c r="AZ2266" s="115"/>
      <c r="BA2266" s="115"/>
      <c r="BB2266" s="115"/>
      <c r="BC2266" s="115"/>
      <c r="BD2266" s="115"/>
      <c r="BE2266" s="115"/>
      <c r="BF2266" s="115"/>
      <c r="BG2266" s="115"/>
      <c r="BH2266" s="115"/>
      <c r="BI2266" s="115"/>
      <c r="BJ2266" s="115"/>
      <c r="BK2266" s="115"/>
      <c r="BL2266" s="115"/>
      <c r="BM2266" s="115"/>
      <c r="BN2266" s="115"/>
      <c r="BO2266" s="8"/>
      <c r="BP2266" s="8"/>
      <c r="BQ2266" s="8"/>
      <c r="BR2266" s="8"/>
      <c r="BS2266" s="8"/>
      <c r="BT2266" s="8"/>
      <c r="BU2266" s="8"/>
      <c r="BV2266" s="8"/>
      <c r="BW2266" s="8"/>
      <c r="BX2266" s="8"/>
      <c r="BY2266" s="8"/>
      <c r="BZ2266" s="8"/>
      <c r="CA2266" s="8"/>
      <c r="CB2266" s="8"/>
      <c r="CC2266" s="8"/>
      <c r="CD2266" s="100"/>
      <c r="CE2266" s="8" t="str">
        <f t="shared" si="358"/>
        <v>DNC</v>
      </c>
      <c r="CF2266" s="8" t="str">
        <f t="shared" si="361"/>
        <v>DNC</v>
      </c>
      <c r="CG2266" s="8" t="str">
        <f t="shared" si="362"/>
        <v>DNC</v>
      </c>
      <c r="CH2266" s="8" t="str">
        <f t="shared" si="363"/>
        <v>DNC</v>
      </c>
      <c r="CI2266" s="8">
        <v>1</v>
      </c>
      <c r="CJ2266" s="8" t="s">
        <v>1071</v>
      </c>
      <c r="CK2266" s="8" t="s">
        <v>45</v>
      </c>
      <c r="CL2266" s="8"/>
      <c r="CM2266" s="8"/>
      <c r="CN2266" s="8"/>
      <c r="CO2266" s="8"/>
      <c r="CP2266" s="8"/>
      <c r="CQ2266" s="8"/>
      <c r="CR2266" s="8"/>
      <c r="CS2266" s="8"/>
      <c r="CT2266" s="8"/>
      <c r="CU2266" s="100"/>
      <c r="CV2266" s="8"/>
      <c r="CW2266" s="152"/>
      <c r="CY2266" s="100"/>
      <c r="CZ2266" s="8" t="str">
        <f t="shared" si="364"/>
        <v>DNC</v>
      </c>
      <c r="DA2266" s="8" t="str">
        <f t="shared" si="365"/>
        <v>DNC</v>
      </c>
      <c r="DB2266" s="8" t="str">
        <f t="shared" si="366"/>
        <v>DNC</v>
      </c>
      <c r="DC2266" s="8" t="str">
        <f t="shared" si="367"/>
        <v>DNC</v>
      </c>
      <c r="DD2266" s="8">
        <v>1</v>
      </c>
      <c r="DE2266" s="8" t="s">
        <v>1071</v>
      </c>
      <c r="DF2266" s="8" t="s">
        <v>45</v>
      </c>
      <c r="DG2266" s="8"/>
      <c r="DH2266" s="8"/>
      <c r="DI2266" s="8"/>
      <c r="DJ2266" s="8"/>
      <c r="DK2266" s="8"/>
      <c r="DL2266" s="8"/>
      <c r="DM2266" s="8"/>
      <c r="DN2266" s="8"/>
      <c r="DO2266" s="8"/>
      <c r="DP2266" s="100"/>
      <c r="DQ2266" s="8"/>
      <c r="DR2266" s="8"/>
      <c r="DS2266" s="8"/>
      <c r="DT2266" s="8"/>
    </row>
    <row r="2267" spans="1:124">
      <c r="A2267" s="115"/>
      <c r="B2267" s="89">
        <v>2264</v>
      </c>
      <c r="C2267" s="8"/>
      <c r="D2267" s="8"/>
      <c r="E2267" s="8" t="s">
        <v>1071</v>
      </c>
      <c r="F2267" s="8" t="s">
        <v>6763</v>
      </c>
      <c r="G2267" s="8"/>
      <c r="H2267" s="8"/>
      <c r="I2267" s="8"/>
      <c r="J2267" s="8"/>
      <c r="K2267" s="8"/>
      <c r="L2267" s="8"/>
      <c r="M2267" s="8"/>
      <c r="N2267" s="8"/>
      <c r="O2267" s="8"/>
      <c r="P2267" s="8" t="s">
        <v>4843</v>
      </c>
      <c r="Q2267" s="158" t="s">
        <v>7130</v>
      </c>
      <c r="R2267" s="8"/>
      <c r="S2267" s="8"/>
      <c r="T2267" s="8"/>
      <c r="U2267" s="8"/>
      <c r="V2267" s="8"/>
      <c r="W2267" s="8"/>
      <c r="X2267" s="8"/>
      <c r="Y2267" s="8"/>
      <c r="Z2267" s="8"/>
      <c r="AA2267" s="8"/>
      <c r="AB2267" s="8"/>
      <c r="AC2267" s="8" t="str">
        <f t="shared" si="359"/>
        <v>NO</v>
      </c>
      <c r="AD2267" s="8" t="str">
        <f t="shared" si="360"/>
        <v>DNC,,,,,,,,,,,,,</v>
      </c>
      <c r="AE2267" s="8"/>
      <c r="AF2267" s="8"/>
      <c r="AG2267" s="115"/>
      <c r="AH2267" s="8" t="s">
        <v>4845</v>
      </c>
      <c r="AI2267" s="8" t="s">
        <v>4845</v>
      </c>
      <c r="AJ2267" s="115"/>
      <c r="AK2267" s="115"/>
      <c r="AL2267" s="115"/>
      <c r="AM2267" s="115"/>
      <c r="AN2267" s="115"/>
      <c r="AO2267" s="115"/>
      <c r="AP2267" s="115"/>
      <c r="AQ2267" s="115"/>
      <c r="AR2267" s="115"/>
      <c r="AS2267" s="115"/>
      <c r="AT2267" s="115"/>
      <c r="AU2267" s="115"/>
      <c r="AV2267" s="115"/>
      <c r="AW2267" s="115"/>
      <c r="AX2267" s="115"/>
      <c r="AY2267" s="115"/>
      <c r="AZ2267" s="115"/>
      <c r="BA2267" s="115"/>
      <c r="BB2267" s="115"/>
      <c r="BC2267" s="115"/>
      <c r="BD2267" s="115"/>
      <c r="BE2267" s="115"/>
      <c r="BF2267" s="115"/>
      <c r="BG2267" s="115"/>
      <c r="BH2267" s="115"/>
      <c r="BI2267" s="115"/>
      <c r="BJ2267" s="115"/>
      <c r="BK2267" s="115"/>
      <c r="BL2267" s="115"/>
      <c r="BM2267" s="115"/>
      <c r="BN2267" s="115"/>
      <c r="BO2267" s="8"/>
      <c r="BP2267" s="8"/>
      <c r="BQ2267" s="8"/>
      <c r="BR2267" s="8"/>
      <c r="BS2267" s="8"/>
      <c r="BT2267" s="8"/>
      <c r="BU2267" s="8"/>
      <c r="BV2267" s="8"/>
      <c r="BW2267" s="8"/>
      <c r="BX2267" s="8"/>
      <c r="BY2267" s="8"/>
      <c r="BZ2267" s="8"/>
      <c r="CA2267" s="8"/>
      <c r="CB2267" s="8"/>
      <c r="CC2267" s="8"/>
      <c r="CD2267" s="100"/>
      <c r="CE2267" s="8" t="str">
        <f t="shared" si="358"/>
        <v>DNC</v>
      </c>
      <c r="CF2267" s="8" t="str">
        <f t="shared" si="361"/>
        <v>DNC</v>
      </c>
      <c r="CG2267" s="8" t="str">
        <f t="shared" si="362"/>
        <v>DNC</v>
      </c>
      <c r="CH2267" s="8" t="str">
        <f t="shared" si="363"/>
        <v>DNC</v>
      </c>
      <c r="CI2267" s="8">
        <v>1</v>
      </c>
      <c r="CJ2267" s="8" t="s">
        <v>1071</v>
      </c>
      <c r="CK2267" s="8" t="s">
        <v>45</v>
      </c>
      <c r="CL2267" s="8"/>
      <c r="CM2267" s="8"/>
      <c r="CN2267" s="8"/>
      <c r="CO2267" s="8"/>
      <c r="CP2267" s="8"/>
      <c r="CQ2267" s="8"/>
      <c r="CR2267" s="8"/>
      <c r="CS2267" s="8"/>
      <c r="CT2267" s="8"/>
      <c r="CU2267" s="100"/>
      <c r="CV2267" s="8"/>
      <c r="CW2267" s="152"/>
      <c r="CY2267" s="100"/>
      <c r="CZ2267" s="8" t="str">
        <f t="shared" si="364"/>
        <v>DNC</v>
      </c>
      <c r="DA2267" s="8" t="str">
        <f t="shared" si="365"/>
        <v>DNC</v>
      </c>
      <c r="DB2267" s="8" t="str">
        <f t="shared" si="366"/>
        <v>DNC</v>
      </c>
      <c r="DC2267" s="8" t="str">
        <f t="shared" si="367"/>
        <v>DNC</v>
      </c>
      <c r="DD2267" s="8">
        <v>1</v>
      </c>
      <c r="DE2267" s="8" t="s">
        <v>1071</v>
      </c>
      <c r="DF2267" s="8" t="s">
        <v>45</v>
      </c>
      <c r="DG2267" s="8"/>
      <c r="DH2267" s="8"/>
      <c r="DI2267" s="8"/>
      <c r="DJ2267" s="8"/>
      <c r="DK2267" s="8"/>
      <c r="DL2267" s="8"/>
      <c r="DM2267" s="8"/>
      <c r="DN2267" s="8"/>
      <c r="DO2267" s="8"/>
      <c r="DP2267" s="100"/>
      <c r="DQ2267" s="8"/>
      <c r="DR2267" s="8"/>
      <c r="DS2267" s="8"/>
      <c r="DT2267" s="8"/>
    </row>
    <row r="2268" spans="1:124">
      <c r="A2268" s="115"/>
      <c r="B2268" s="89">
        <v>2265</v>
      </c>
      <c r="C2268" s="8"/>
      <c r="D2268" s="8"/>
      <c r="E2268" s="8" t="s">
        <v>1071</v>
      </c>
      <c r="F2268" s="8" t="s">
        <v>4914</v>
      </c>
      <c r="G2268" s="8"/>
      <c r="H2268" s="8"/>
      <c r="I2268" s="8"/>
      <c r="J2268" s="8"/>
      <c r="K2268" s="8"/>
      <c r="L2268" s="8"/>
      <c r="M2268" s="8"/>
      <c r="N2268" s="8"/>
      <c r="O2268" s="8"/>
      <c r="P2268" s="8" t="s">
        <v>4843</v>
      </c>
      <c r="Q2268" s="158" t="s">
        <v>7130</v>
      </c>
      <c r="R2268" s="8"/>
      <c r="S2268" s="8"/>
      <c r="T2268" s="8"/>
      <c r="U2268" s="8"/>
      <c r="V2268" s="8"/>
      <c r="W2268" s="8"/>
      <c r="X2268" s="8"/>
      <c r="Y2268" s="8"/>
      <c r="Z2268" s="8"/>
      <c r="AA2268" s="8"/>
      <c r="AB2268" s="8"/>
      <c r="AC2268" s="8" t="str">
        <f t="shared" si="359"/>
        <v>NO</v>
      </c>
      <c r="AD2268" s="8" t="str">
        <f t="shared" si="360"/>
        <v>DNC,,,,,,,,,,,,,</v>
      </c>
      <c r="AE2268" s="8"/>
      <c r="AF2268" s="8"/>
      <c r="AG2268" s="115"/>
      <c r="AH2268" s="8" t="s">
        <v>4845</v>
      </c>
      <c r="AI2268" s="8" t="s">
        <v>4845</v>
      </c>
      <c r="AJ2268" s="115"/>
      <c r="AK2268" s="115"/>
      <c r="AL2268" s="115"/>
      <c r="AM2268" s="115"/>
      <c r="AN2268" s="115"/>
      <c r="AO2268" s="115"/>
      <c r="AP2268" s="115"/>
      <c r="AQ2268" s="115"/>
      <c r="AR2268" s="115"/>
      <c r="AS2268" s="115"/>
      <c r="AT2268" s="115"/>
      <c r="AU2268" s="115"/>
      <c r="AV2268" s="115"/>
      <c r="AW2268" s="115"/>
      <c r="AX2268" s="115"/>
      <c r="AY2268" s="115"/>
      <c r="AZ2268" s="115"/>
      <c r="BA2268" s="115"/>
      <c r="BB2268" s="115"/>
      <c r="BC2268" s="115"/>
      <c r="BD2268" s="115"/>
      <c r="BE2268" s="115"/>
      <c r="BF2268" s="115"/>
      <c r="BG2268" s="115"/>
      <c r="BH2268" s="115"/>
      <c r="BI2268" s="115"/>
      <c r="BJ2268" s="115"/>
      <c r="BK2268" s="115"/>
      <c r="BL2268" s="115"/>
      <c r="BM2268" s="115"/>
      <c r="BN2268" s="115"/>
      <c r="BO2268" s="8"/>
      <c r="BP2268" s="8"/>
      <c r="BQ2268" s="8"/>
      <c r="BR2268" s="8"/>
      <c r="BS2268" s="8"/>
      <c r="BT2268" s="8"/>
      <c r="BU2268" s="8"/>
      <c r="BV2268" s="8"/>
      <c r="BW2268" s="8"/>
      <c r="BX2268" s="8"/>
      <c r="BY2268" s="8"/>
      <c r="BZ2268" s="8"/>
      <c r="CA2268" s="8"/>
      <c r="CB2268" s="8"/>
      <c r="CC2268" s="8"/>
      <c r="CD2268" s="100"/>
      <c r="CE2268" s="8" t="str">
        <f t="shared" si="358"/>
        <v>DNC</v>
      </c>
      <c r="CF2268" s="8" t="str">
        <f t="shared" si="361"/>
        <v>DNC</v>
      </c>
      <c r="CG2268" s="8" t="str">
        <f t="shared" si="362"/>
        <v>DNC</v>
      </c>
      <c r="CH2268" s="8" t="str">
        <f t="shared" si="363"/>
        <v>DNC</v>
      </c>
      <c r="CI2268" s="8">
        <v>1</v>
      </c>
      <c r="CJ2268" s="8" t="s">
        <v>1071</v>
      </c>
      <c r="CK2268" s="8" t="s">
        <v>45</v>
      </c>
      <c r="CL2268" s="8"/>
      <c r="CM2268" s="8"/>
      <c r="CN2268" s="8"/>
      <c r="CO2268" s="8"/>
      <c r="CP2268" s="8"/>
      <c r="CQ2268" s="8"/>
      <c r="CR2268" s="8"/>
      <c r="CS2268" s="8"/>
      <c r="CT2268" s="8"/>
      <c r="CU2268" s="100"/>
      <c r="CV2268" s="8"/>
      <c r="CW2268" s="152"/>
      <c r="CY2268" s="100"/>
      <c r="CZ2268" s="8" t="str">
        <f t="shared" si="364"/>
        <v>DNC</v>
      </c>
      <c r="DA2268" s="8" t="str">
        <f t="shared" si="365"/>
        <v>DNC</v>
      </c>
      <c r="DB2268" s="8" t="str">
        <f t="shared" si="366"/>
        <v>DNC</v>
      </c>
      <c r="DC2268" s="8" t="str">
        <f t="shared" si="367"/>
        <v>DNC</v>
      </c>
      <c r="DD2268" s="8">
        <v>1</v>
      </c>
      <c r="DE2268" s="8" t="s">
        <v>1071</v>
      </c>
      <c r="DF2268" s="8" t="s">
        <v>45</v>
      </c>
      <c r="DG2268" s="8"/>
      <c r="DH2268" s="8"/>
      <c r="DI2268" s="8"/>
      <c r="DJ2268" s="8"/>
      <c r="DK2268" s="8"/>
      <c r="DL2268" s="8"/>
      <c r="DM2268" s="8"/>
      <c r="DN2268" s="8"/>
      <c r="DO2268" s="8"/>
      <c r="DP2268" s="100"/>
      <c r="DQ2268" s="8"/>
      <c r="DR2268" s="8"/>
      <c r="DS2268" s="8"/>
      <c r="DT2268" s="8"/>
    </row>
    <row r="2269" spans="1:124">
      <c r="A2269" s="115"/>
      <c r="B2269" s="89">
        <v>2266</v>
      </c>
      <c r="C2269" s="8"/>
      <c r="D2269" s="8"/>
      <c r="E2269" s="8" t="s">
        <v>1071</v>
      </c>
      <c r="F2269" s="8" t="s">
        <v>6789</v>
      </c>
      <c r="G2269" s="8"/>
      <c r="H2269" s="8"/>
      <c r="I2269" s="8"/>
      <c r="J2269" s="8"/>
      <c r="K2269" s="8"/>
      <c r="L2269" s="8"/>
      <c r="M2269" s="8"/>
      <c r="N2269" s="8"/>
      <c r="O2269" s="8"/>
      <c r="P2269" s="8" t="s">
        <v>4843</v>
      </c>
      <c r="Q2269" s="158" t="s">
        <v>7130</v>
      </c>
      <c r="R2269" s="8"/>
      <c r="S2269" s="8"/>
      <c r="T2269" s="8"/>
      <c r="U2269" s="8"/>
      <c r="V2269" s="8"/>
      <c r="W2269" s="8"/>
      <c r="X2269" s="8"/>
      <c r="Y2269" s="8"/>
      <c r="Z2269" s="8"/>
      <c r="AA2269" s="8"/>
      <c r="AB2269" s="8"/>
      <c r="AC2269" s="8" t="str">
        <f t="shared" si="359"/>
        <v>NO</v>
      </c>
      <c r="AD2269" s="8" t="str">
        <f t="shared" si="360"/>
        <v>DNC,,,,,,,,,,,,,</v>
      </c>
      <c r="AE2269" s="8"/>
      <c r="AF2269" s="8"/>
      <c r="AG2269" s="115"/>
      <c r="AH2269" s="8" t="s">
        <v>4845</v>
      </c>
      <c r="AI2269" s="8" t="s">
        <v>4845</v>
      </c>
      <c r="AJ2269" s="115"/>
      <c r="AK2269" s="115"/>
      <c r="AL2269" s="115"/>
      <c r="AM2269" s="115"/>
      <c r="AN2269" s="115"/>
      <c r="AO2269" s="115"/>
      <c r="AP2269" s="115"/>
      <c r="AQ2269" s="115"/>
      <c r="AR2269" s="115"/>
      <c r="AS2269" s="115"/>
      <c r="AT2269" s="115"/>
      <c r="AU2269" s="115"/>
      <c r="AV2269" s="115"/>
      <c r="AW2269" s="115"/>
      <c r="AX2269" s="115"/>
      <c r="AY2269" s="115"/>
      <c r="AZ2269" s="115"/>
      <c r="BA2269" s="115"/>
      <c r="BB2269" s="115"/>
      <c r="BC2269" s="115"/>
      <c r="BD2269" s="115"/>
      <c r="BE2269" s="115"/>
      <c r="BF2269" s="115"/>
      <c r="BG2269" s="115"/>
      <c r="BH2269" s="115"/>
      <c r="BI2269" s="115"/>
      <c r="BJ2269" s="115"/>
      <c r="BK2269" s="115"/>
      <c r="BL2269" s="115"/>
      <c r="BM2269" s="115"/>
      <c r="BN2269" s="115"/>
      <c r="BO2269" s="8"/>
      <c r="BP2269" s="8"/>
      <c r="BQ2269" s="8"/>
      <c r="BR2269" s="8"/>
      <c r="BS2269" s="8"/>
      <c r="BT2269" s="8"/>
      <c r="BU2269" s="8"/>
      <c r="BV2269" s="8"/>
      <c r="BW2269" s="8"/>
      <c r="BX2269" s="8"/>
      <c r="BY2269" s="8"/>
      <c r="BZ2269" s="8"/>
      <c r="CA2269" s="8"/>
      <c r="CB2269" s="8"/>
      <c r="CC2269" s="8"/>
      <c r="CD2269" s="100"/>
      <c r="CE2269" s="8" t="str">
        <f t="shared" si="358"/>
        <v>DNC</v>
      </c>
      <c r="CF2269" s="8" t="str">
        <f t="shared" si="361"/>
        <v>DNC</v>
      </c>
      <c r="CG2269" s="8" t="str">
        <f t="shared" si="362"/>
        <v>DNC</v>
      </c>
      <c r="CH2269" s="8" t="str">
        <f t="shared" si="363"/>
        <v>DNC</v>
      </c>
      <c r="CI2269" s="8">
        <v>1</v>
      </c>
      <c r="CJ2269" s="8" t="s">
        <v>1071</v>
      </c>
      <c r="CK2269" s="8" t="s">
        <v>45</v>
      </c>
      <c r="CL2269" s="8"/>
      <c r="CM2269" s="8"/>
      <c r="CN2269" s="8"/>
      <c r="CO2269" s="8"/>
      <c r="CP2269" s="8"/>
      <c r="CQ2269" s="8"/>
      <c r="CR2269" s="8"/>
      <c r="CS2269" s="8"/>
      <c r="CT2269" s="8"/>
      <c r="CU2269" s="100"/>
      <c r="CV2269" s="8"/>
      <c r="CW2269" s="152"/>
      <c r="CY2269" s="100"/>
      <c r="CZ2269" s="8" t="str">
        <f t="shared" si="364"/>
        <v>DNC</v>
      </c>
      <c r="DA2269" s="8" t="str">
        <f t="shared" si="365"/>
        <v>DNC</v>
      </c>
      <c r="DB2269" s="8" t="str">
        <f t="shared" si="366"/>
        <v>DNC</v>
      </c>
      <c r="DC2269" s="8" t="str">
        <f t="shared" si="367"/>
        <v>DNC</v>
      </c>
      <c r="DD2269" s="8">
        <v>1</v>
      </c>
      <c r="DE2269" s="8" t="s">
        <v>1071</v>
      </c>
      <c r="DF2269" s="8" t="s">
        <v>45</v>
      </c>
      <c r="DG2269" s="8"/>
      <c r="DH2269" s="8"/>
      <c r="DI2269" s="8"/>
      <c r="DJ2269" s="8"/>
      <c r="DK2269" s="8"/>
      <c r="DL2269" s="8"/>
      <c r="DM2269" s="8"/>
      <c r="DN2269" s="8"/>
      <c r="DO2269" s="8"/>
      <c r="DP2269" s="100"/>
      <c r="DQ2269" s="8"/>
      <c r="DR2269" s="8"/>
      <c r="DS2269" s="8"/>
      <c r="DT2269" s="8"/>
    </row>
    <row r="2270" spans="1:124">
      <c r="A2270" s="115"/>
      <c r="B2270" s="89">
        <v>2267</v>
      </c>
      <c r="C2270" s="8"/>
      <c r="D2270" s="8"/>
      <c r="E2270" s="8" t="s">
        <v>1071</v>
      </c>
      <c r="F2270" s="8" t="s">
        <v>5494</v>
      </c>
      <c r="G2270" s="8"/>
      <c r="H2270" s="8"/>
      <c r="I2270" s="8"/>
      <c r="J2270" s="8"/>
      <c r="K2270" s="8"/>
      <c r="L2270" s="8"/>
      <c r="M2270" s="8"/>
      <c r="N2270" s="8"/>
      <c r="O2270" s="8"/>
      <c r="P2270" s="8" t="s">
        <v>4843</v>
      </c>
      <c r="Q2270" s="158" t="s">
        <v>7130</v>
      </c>
      <c r="R2270" s="8"/>
      <c r="S2270" s="8"/>
      <c r="T2270" s="8"/>
      <c r="U2270" s="8"/>
      <c r="V2270" s="8"/>
      <c r="W2270" s="8"/>
      <c r="X2270" s="8"/>
      <c r="Y2270" s="8"/>
      <c r="Z2270" s="8"/>
      <c r="AA2270" s="8"/>
      <c r="AB2270" s="8"/>
      <c r="AC2270" s="8" t="str">
        <f t="shared" si="359"/>
        <v>NO</v>
      </c>
      <c r="AD2270" s="8" t="str">
        <f t="shared" si="360"/>
        <v>DNC,,,,,,,,,,,,,</v>
      </c>
      <c r="AE2270" s="8"/>
      <c r="AF2270" s="8"/>
      <c r="AG2270" s="115"/>
      <c r="AH2270" s="8" t="s">
        <v>4845</v>
      </c>
      <c r="AI2270" s="8" t="s">
        <v>4845</v>
      </c>
      <c r="AJ2270" s="115"/>
      <c r="AK2270" s="115"/>
      <c r="AL2270" s="115"/>
      <c r="AM2270" s="115"/>
      <c r="AN2270" s="115"/>
      <c r="AO2270" s="115"/>
      <c r="AP2270" s="115"/>
      <c r="AQ2270" s="115"/>
      <c r="AR2270" s="115"/>
      <c r="AS2270" s="115"/>
      <c r="AT2270" s="115"/>
      <c r="AU2270" s="115"/>
      <c r="AV2270" s="115"/>
      <c r="AW2270" s="115"/>
      <c r="AX2270" s="115"/>
      <c r="AY2270" s="115"/>
      <c r="AZ2270" s="115"/>
      <c r="BA2270" s="115"/>
      <c r="BB2270" s="115"/>
      <c r="BC2270" s="115"/>
      <c r="BD2270" s="115"/>
      <c r="BE2270" s="115"/>
      <c r="BF2270" s="115"/>
      <c r="BG2270" s="115"/>
      <c r="BH2270" s="115"/>
      <c r="BI2270" s="115"/>
      <c r="BJ2270" s="115"/>
      <c r="BK2270" s="115"/>
      <c r="BL2270" s="115"/>
      <c r="BM2270" s="115"/>
      <c r="BN2270" s="115"/>
      <c r="BO2270" s="8"/>
      <c r="BP2270" s="8"/>
      <c r="BQ2270" s="8"/>
      <c r="BR2270" s="8"/>
      <c r="BS2270" s="8"/>
      <c r="BT2270" s="8"/>
      <c r="BU2270" s="8"/>
      <c r="BV2270" s="8"/>
      <c r="BW2270" s="8"/>
      <c r="BX2270" s="8"/>
      <c r="BY2270" s="8"/>
      <c r="BZ2270" s="8"/>
      <c r="CA2270" s="8"/>
      <c r="CB2270" s="8"/>
      <c r="CC2270" s="8"/>
      <c r="CD2270" s="100"/>
      <c r="CE2270" s="8" t="str">
        <f t="shared" si="358"/>
        <v>DNC</v>
      </c>
      <c r="CF2270" s="8" t="str">
        <f t="shared" si="361"/>
        <v>DNC</v>
      </c>
      <c r="CG2270" s="8" t="str">
        <f t="shared" si="362"/>
        <v>DNC</v>
      </c>
      <c r="CH2270" s="8" t="str">
        <f t="shared" si="363"/>
        <v>DNC</v>
      </c>
      <c r="CI2270" s="8">
        <v>1</v>
      </c>
      <c r="CJ2270" s="8" t="s">
        <v>1071</v>
      </c>
      <c r="CK2270" s="8" t="s">
        <v>45</v>
      </c>
      <c r="CL2270" s="8"/>
      <c r="CM2270" s="8"/>
      <c r="CN2270" s="8"/>
      <c r="CO2270" s="8"/>
      <c r="CP2270" s="8"/>
      <c r="CQ2270" s="8"/>
      <c r="CR2270" s="8"/>
      <c r="CS2270" s="8"/>
      <c r="CT2270" s="8"/>
      <c r="CU2270" s="100"/>
      <c r="CV2270" s="8"/>
      <c r="CW2270" s="152"/>
      <c r="CY2270" s="100"/>
      <c r="CZ2270" s="8" t="str">
        <f t="shared" si="364"/>
        <v>DNC</v>
      </c>
      <c r="DA2270" s="8" t="str">
        <f t="shared" si="365"/>
        <v>DNC</v>
      </c>
      <c r="DB2270" s="8" t="str">
        <f t="shared" si="366"/>
        <v>DNC</v>
      </c>
      <c r="DC2270" s="8" t="str">
        <f t="shared" si="367"/>
        <v>DNC</v>
      </c>
      <c r="DD2270" s="8">
        <v>1</v>
      </c>
      <c r="DE2270" s="8" t="s">
        <v>1071</v>
      </c>
      <c r="DF2270" s="8" t="s">
        <v>45</v>
      </c>
      <c r="DG2270" s="8"/>
      <c r="DH2270" s="8"/>
      <c r="DI2270" s="8"/>
      <c r="DJ2270" s="8"/>
      <c r="DK2270" s="8"/>
      <c r="DL2270" s="8"/>
      <c r="DM2270" s="8"/>
      <c r="DN2270" s="8"/>
      <c r="DO2270" s="8"/>
      <c r="DP2270" s="100"/>
      <c r="DQ2270" s="8"/>
      <c r="DR2270" s="8"/>
      <c r="DS2270" s="8"/>
      <c r="DT2270" s="8"/>
    </row>
    <row r="2271" spans="1:124">
      <c r="A2271" s="115"/>
      <c r="B2271" s="89">
        <v>2268</v>
      </c>
      <c r="C2271" s="8"/>
      <c r="D2271" s="8"/>
      <c r="E2271" s="8" t="s">
        <v>1071</v>
      </c>
      <c r="F2271" s="8" t="s">
        <v>5490</v>
      </c>
      <c r="G2271" s="8"/>
      <c r="H2271" s="8"/>
      <c r="I2271" s="8"/>
      <c r="J2271" s="8"/>
      <c r="K2271" s="8"/>
      <c r="L2271" s="8"/>
      <c r="M2271" s="8"/>
      <c r="N2271" s="8"/>
      <c r="O2271" s="8"/>
      <c r="P2271" s="8" t="s">
        <v>4843</v>
      </c>
      <c r="Q2271" s="158" t="s">
        <v>7130</v>
      </c>
      <c r="R2271" s="8"/>
      <c r="S2271" s="8"/>
      <c r="T2271" s="8"/>
      <c r="U2271" s="8"/>
      <c r="V2271" s="8"/>
      <c r="W2271" s="8"/>
      <c r="X2271" s="8"/>
      <c r="Y2271" s="8"/>
      <c r="Z2271" s="8"/>
      <c r="AA2271" s="8"/>
      <c r="AB2271" s="8"/>
      <c r="AC2271" s="8" t="str">
        <f t="shared" si="359"/>
        <v>NO</v>
      </c>
      <c r="AD2271" s="8" t="str">
        <f t="shared" si="360"/>
        <v>DNC,,,,,,,,,,,,,</v>
      </c>
      <c r="AE2271" s="8"/>
      <c r="AF2271" s="8"/>
      <c r="AG2271" s="115"/>
      <c r="AH2271" s="8" t="s">
        <v>4845</v>
      </c>
      <c r="AI2271" s="8" t="s">
        <v>4845</v>
      </c>
      <c r="AJ2271" s="115"/>
      <c r="AK2271" s="115"/>
      <c r="AL2271" s="115"/>
      <c r="AM2271" s="115"/>
      <c r="AN2271" s="115"/>
      <c r="AO2271" s="115"/>
      <c r="AP2271" s="115"/>
      <c r="AQ2271" s="115"/>
      <c r="AR2271" s="115"/>
      <c r="AS2271" s="115"/>
      <c r="AT2271" s="115"/>
      <c r="AU2271" s="115"/>
      <c r="AV2271" s="115"/>
      <c r="AW2271" s="115"/>
      <c r="AX2271" s="115"/>
      <c r="AY2271" s="115"/>
      <c r="AZ2271" s="115"/>
      <c r="BA2271" s="115"/>
      <c r="BB2271" s="115"/>
      <c r="BC2271" s="115"/>
      <c r="BD2271" s="115"/>
      <c r="BE2271" s="115"/>
      <c r="BF2271" s="115"/>
      <c r="BG2271" s="115"/>
      <c r="BH2271" s="115"/>
      <c r="BI2271" s="115"/>
      <c r="BJ2271" s="115"/>
      <c r="BK2271" s="115"/>
      <c r="BL2271" s="115"/>
      <c r="BM2271" s="115"/>
      <c r="BN2271" s="115"/>
      <c r="BO2271" s="8"/>
      <c r="BP2271" s="8"/>
      <c r="BQ2271" s="8"/>
      <c r="BR2271" s="8"/>
      <c r="BS2271" s="8"/>
      <c r="BT2271" s="8"/>
      <c r="BU2271" s="8"/>
      <c r="BV2271" s="8"/>
      <c r="BW2271" s="8"/>
      <c r="BX2271" s="8"/>
      <c r="BY2271" s="8"/>
      <c r="BZ2271" s="8"/>
      <c r="CA2271" s="8"/>
      <c r="CB2271" s="8"/>
      <c r="CC2271" s="8"/>
      <c r="CD2271" s="100"/>
      <c r="CE2271" s="8" t="str">
        <f t="shared" si="358"/>
        <v>DNC</v>
      </c>
      <c r="CF2271" s="8" t="str">
        <f t="shared" si="361"/>
        <v>DNC</v>
      </c>
      <c r="CG2271" s="8" t="str">
        <f t="shared" si="362"/>
        <v>DNC</v>
      </c>
      <c r="CH2271" s="8" t="str">
        <f t="shared" si="363"/>
        <v>DNC</v>
      </c>
      <c r="CI2271" s="8">
        <v>1</v>
      </c>
      <c r="CJ2271" s="8" t="s">
        <v>1071</v>
      </c>
      <c r="CK2271" s="8" t="s">
        <v>45</v>
      </c>
      <c r="CL2271" s="8"/>
      <c r="CM2271" s="8"/>
      <c r="CN2271" s="8"/>
      <c r="CO2271" s="8"/>
      <c r="CP2271" s="8"/>
      <c r="CQ2271" s="8"/>
      <c r="CR2271" s="8"/>
      <c r="CS2271" s="8"/>
      <c r="CT2271" s="8"/>
      <c r="CU2271" s="100"/>
      <c r="CV2271" s="8"/>
      <c r="CW2271" s="152"/>
      <c r="CY2271" s="100"/>
      <c r="CZ2271" s="8" t="str">
        <f t="shared" si="364"/>
        <v>DNC</v>
      </c>
      <c r="DA2271" s="8" t="str">
        <f t="shared" si="365"/>
        <v>DNC</v>
      </c>
      <c r="DB2271" s="8" t="str">
        <f t="shared" si="366"/>
        <v>DNC</v>
      </c>
      <c r="DC2271" s="8" t="str">
        <f t="shared" si="367"/>
        <v>DNC</v>
      </c>
      <c r="DD2271" s="8">
        <v>1</v>
      </c>
      <c r="DE2271" s="8" t="s">
        <v>1071</v>
      </c>
      <c r="DF2271" s="8" t="s">
        <v>45</v>
      </c>
      <c r="DG2271" s="8"/>
      <c r="DH2271" s="8"/>
      <c r="DI2271" s="8"/>
      <c r="DJ2271" s="8"/>
      <c r="DK2271" s="8"/>
      <c r="DL2271" s="8"/>
      <c r="DM2271" s="8"/>
      <c r="DN2271" s="8"/>
      <c r="DO2271" s="8"/>
      <c r="DP2271" s="100"/>
      <c r="DQ2271" s="8"/>
      <c r="DR2271" s="8"/>
      <c r="DS2271" s="8"/>
      <c r="DT2271" s="8"/>
    </row>
    <row r="2272" spans="1:124">
      <c r="A2272" s="115"/>
      <c r="B2272" s="89">
        <v>2269</v>
      </c>
      <c r="C2272" s="8"/>
      <c r="D2272" s="8"/>
      <c r="E2272" s="8" t="s">
        <v>1071</v>
      </c>
      <c r="F2272" s="8" t="s">
        <v>5516</v>
      </c>
      <c r="G2272" s="8"/>
      <c r="H2272" s="8"/>
      <c r="I2272" s="8"/>
      <c r="J2272" s="8"/>
      <c r="K2272" s="8"/>
      <c r="L2272" s="8"/>
      <c r="M2272" s="8"/>
      <c r="N2272" s="8"/>
      <c r="O2272" s="8"/>
      <c r="P2272" s="8" t="s">
        <v>4843</v>
      </c>
      <c r="Q2272" s="158" t="s">
        <v>7130</v>
      </c>
      <c r="R2272" s="8"/>
      <c r="S2272" s="8"/>
      <c r="T2272" s="8"/>
      <c r="U2272" s="8"/>
      <c r="V2272" s="8"/>
      <c r="W2272" s="8"/>
      <c r="X2272" s="8"/>
      <c r="Y2272" s="8"/>
      <c r="Z2272" s="8"/>
      <c r="AA2272" s="8"/>
      <c r="AB2272" s="8"/>
      <c r="AC2272" s="8" t="str">
        <f t="shared" si="359"/>
        <v>NO</v>
      </c>
      <c r="AD2272" s="8" t="str">
        <f t="shared" si="360"/>
        <v>DNC,,,,,,,,,,,,,</v>
      </c>
      <c r="AE2272" s="8"/>
      <c r="AF2272" s="8"/>
      <c r="AG2272" s="115"/>
      <c r="AH2272" s="8" t="s">
        <v>4845</v>
      </c>
      <c r="AI2272" s="8" t="s">
        <v>4845</v>
      </c>
      <c r="AJ2272" s="115"/>
      <c r="AK2272" s="115"/>
      <c r="AL2272" s="115"/>
      <c r="AM2272" s="115"/>
      <c r="AN2272" s="115"/>
      <c r="AO2272" s="115"/>
      <c r="AP2272" s="115"/>
      <c r="AQ2272" s="115"/>
      <c r="AR2272" s="115"/>
      <c r="AS2272" s="115"/>
      <c r="AT2272" s="115"/>
      <c r="AU2272" s="115"/>
      <c r="AV2272" s="115"/>
      <c r="AW2272" s="115"/>
      <c r="AX2272" s="115"/>
      <c r="AY2272" s="115"/>
      <c r="AZ2272" s="115"/>
      <c r="BA2272" s="115"/>
      <c r="BB2272" s="115"/>
      <c r="BC2272" s="115"/>
      <c r="BD2272" s="115"/>
      <c r="BE2272" s="115"/>
      <c r="BF2272" s="115"/>
      <c r="BG2272" s="115"/>
      <c r="BH2272" s="115"/>
      <c r="BI2272" s="115"/>
      <c r="BJ2272" s="115"/>
      <c r="BK2272" s="115"/>
      <c r="BL2272" s="115"/>
      <c r="BM2272" s="115"/>
      <c r="BN2272" s="115"/>
      <c r="BO2272" s="8"/>
      <c r="BP2272" s="8"/>
      <c r="BQ2272" s="8"/>
      <c r="BR2272" s="8"/>
      <c r="BS2272" s="8"/>
      <c r="BT2272" s="8"/>
      <c r="BU2272" s="8"/>
      <c r="BV2272" s="8"/>
      <c r="BW2272" s="8"/>
      <c r="BX2272" s="8"/>
      <c r="BY2272" s="8"/>
      <c r="BZ2272" s="8"/>
      <c r="CA2272" s="8"/>
      <c r="CB2272" s="8"/>
      <c r="CC2272" s="8"/>
      <c r="CD2272" s="100"/>
      <c r="CE2272" s="8" t="str">
        <f t="shared" si="358"/>
        <v>DNC</v>
      </c>
      <c r="CF2272" s="8" t="str">
        <f t="shared" si="361"/>
        <v>DNC</v>
      </c>
      <c r="CG2272" s="8" t="str">
        <f t="shared" si="362"/>
        <v>DNC</v>
      </c>
      <c r="CH2272" s="8" t="str">
        <f t="shared" si="363"/>
        <v>DNC</v>
      </c>
      <c r="CI2272" s="8">
        <v>1</v>
      </c>
      <c r="CJ2272" s="8" t="s">
        <v>1071</v>
      </c>
      <c r="CK2272" s="8" t="s">
        <v>45</v>
      </c>
      <c r="CL2272" s="8"/>
      <c r="CM2272" s="8"/>
      <c r="CN2272" s="8"/>
      <c r="CO2272" s="8"/>
      <c r="CP2272" s="8"/>
      <c r="CQ2272" s="8"/>
      <c r="CR2272" s="8"/>
      <c r="CS2272" s="8"/>
      <c r="CT2272" s="8"/>
      <c r="CU2272" s="100"/>
      <c r="CV2272" s="8"/>
      <c r="CW2272" s="152"/>
      <c r="CY2272" s="100"/>
      <c r="CZ2272" s="8" t="str">
        <f t="shared" si="364"/>
        <v>DNC</v>
      </c>
      <c r="DA2272" s="8" t="str">
        <f t="shared" si="365"/>
        <v>DNC</v>
      </c>
      <c r="DB2272" s="8" t="str">
        <f t="shared" si="366"/>
        <v>DNC</v>
      </c>
      <c r="DC2272" s="8" t="str">
        <f t="shared" si="367"/>
        <v>DNC</v>
      </c>
      <c r="DD2272" s="8">
        <v>1</v>
      </c>
      <c r="DE2272" s="8" t="s">
        <v>1071</v>
      </c>
      <c r="DF2272" s="8" t="s">
        <v>45</v>
      </c>
      <c r="DG2272" s="8"/>
      <c r="DH2272" s="8"/>
      <c r="DI2272" s="8"/>
      <c r="DJ2272" s="8"/>
      <c r="DK2272" s="8"/>
      <c r="DL2272" s="8"/>
      <c r="DM2272" s="8"/>
      <c r="DN2272" s="8"/>
      <c r="DO2272" s="8"/>
      <c r="DP2272" s="100"/>
      <c r="DQ2272" s="8"/>
      <c r="DR2272" s="8"/>
      <c r="DS2272" s="8"/>
      <c r="DT2272" s="8"/>
    </row>
    <row r="2273" spans="1:124">
      <c r="A2273" s="115"/>
      <c r="B2273" s="89">
        <v>2270</v>
      </c>
      <c r="C2273" s="8"/>
      <c r="D2273" s="8"/>
      <c r="E2273" s="8" t="s">
        <v>1071</v>
      </c>
      <c r="F2273" s="8" t="s">
        <v>6824</v>
      </c>
      <c r="G2273" s="8"/>
      <c r="H2273" s="8"/>
      <c r="I2273" s="8"/>
      <c r="J2273" s="8"/>
      <c r="K2273" s="8"/>
      <c r="L2273" s="8"/>
      <c r="M2273" s="8"/>
      <c r="N2273" s="8"/>
      <c r="O2273" s="8"/>
      <c r="P2273" s="8" t="s">
        <v>4843</v>
      </c>
      <c r="Q2273" s="158" t="s">
        <v>7130</v>
      </c>
      <c r="R2273" s="8"/>
      <c r="S2273" s="8"/>
      <c r="T2273" s="8"/>
      <c r="U2273" s="8"/>
      <c r="V2273" s="8"/>
      <c r="W2273" s="8"/>
      <c r="X2273" s="8"/>
      <c r="Y2273" s="8"/>
      <c r="Z2273" s="8"/>
      <c r="AA2273" s="8"/>
      <c r="AB2273" s="8"/>
      <c r="AC2273" s="8" t="str">
        <f t="shared" si="359"/>
        <v>NO</v>
      </c>
      <c r="AD2273" s="8" t="str">
        <f t="shared" si="360"/>
        <v>DNC,,,,,,,,,,,,,</v>
      </c>
      <c r="AE2273" s="8"/>
      <c r="AF2273" s="8"/>
      <c r="AG2273" s="115"/>
      <c r="AH2273" s="8" t="s">
        <v>4845</v>
      </c>
      <c r="AI2273" s="8" t="s">
        <v>4845</v>
      </c>
      <c r="AJ2273" s="115"/>
      <c r="AK2273" s="115"/>
      <c r="AL2273" s="115"/>
      <c r="AM2273" s="115"/>
      <c r="AN2273" s="115"/>
      <c r="AO2273" s="115"/>
      <c r="AP2273" s="115"/>
      <c r="AQ2273" s="115"/>
      <c r="AR2273" s="115"/>
      <c r="AS2273" s="115"/>
      <c r="AT2273" s="115"/>
      <c r="AU2273" s="115"/>
      <c r="AV2273" s="115"/>
      <c r="AW2273" s="115"/>
      <c r="AX2273" s="115"/>
      <c r="AY2273" s="115"/>
      <c r="AZ2273" s="115"/>
      <c r="BA2273" s="115"/>
      <c r="BB2273" s="115"/>
      <c r="BC2273" s="115"/>
      <c r="BD2273" s="115"/>
      <c r="BE2273" s="115"/>
      <c r="BF2273" s="115"/>
      <c r="BG2273" s="115"/>
      <c r="BH2273" s="115"/>
      <c r="BI2273" s="115"/>
      <c r="BJ2273" s="115"/>
      <c r="BK2273" s="115"/>
      <c r="BL2273" s="115"/>
      <c r="BM2273" s="115"/>
      <c r="BN2273" s="115"/>
      <c r="BO2273" s="8"/>
      <c r="BP2273" s="8"/>
      <c r="BQ2273" s="8"/>
      <c r="BR2273" s="8"/>
      <c r="BS2273" s="8"/>
      <c r="BT2273" s="8"/>
      <c r="BU2273" s="8"/>
      <c r="BV2273" s="8"/>
      <c r="BW2273" s="8"/>
      <c r="BX2273" s="8"/>
      <c r="BY2273" s="8"/>
      <c r="BZ2273" s="8"/>
      <c r="CA2273" s="8"/>
      <c r="CB2273" s="8"/>
      <c r="CC2273" s="8"/>
      <c r="CD2273" s="100"/>
      <c r="CE2273" s="8" t="str">
        <f t="shared" si="358"/>
        <v>DNC</v>
      </c>
      <c r="CF2273" s="8" t="str">
        <f t="shared" si="361"/>
        <v>DNC</v>
      </c>
      <c r="CG2273" s="8" t="str">
        <f t="shared" si="362"/>
        <v>DNC</v>
      </c>
      <c r="CH2273" s="8" t="str">
        <f t="shared" si="363"/>
        <v>DNC</v>
      </c>
      <c r="CI2273" s="8">
        <v>1</v>
      </c>
      <c r="CJ2273" s="8" t="s">
        <v>1071</v>
      </c>
      <c r="CK2273" s="8" t="s">
        <v>45</v>
      </c>
      <c r="CL2273" s="8"/>
      <c r="CM2273" s="8"/>
      <c r="CN2273" s="8"/>
      <c r="CO2273" s="8"/>
      <c r="CP2273" s="8"/>
      <c r="CQ2273" s="8"/>
      <c r="CR2273" s="8"/>
      <c r="CS2273" s="8"/>
      <c r="CT2273" s="8"/>
      <c r="CU2273" s="100"/>
      <c r="CV2273" s="8"/>
      <c r="CW2273" s="152"/>
      <c r="CY2273" s="100"/>
      <c r="CZ2273" s="8" t="str">
        <f t="shared" si="364"/>
        <v>DNC</v>
      </c>
      <c r="DA2273" s="8" t="str">
        <f t="shared" si="365"/>
        <v>DNC</v>
      </c>
      <c r="DB2273" s="8" t="str">
        <f t="shared" si="366"/>
        <v>DNC</v>
      </c>
      <c r="DC2273" s="8" t="str">
        <f t="shared" si="367"/>
        <v>DNC</v>
      </c>
      <c r="DD2273" s="8">
        <v>1</v>
      </c>
      <c r="DE2273" s="8" t="s">
        <v>1071</v>
      </c>
      <c r="DF2273" s="8" t="s">
        <v>45</v>
      </c>
      <c r="DG2273" s="8"/>
      <c r="DH2273" s="8"/>
      <c r="DI2273" s="8"/>
      <c r="DJ2273" s="8"/>
      <c r="DK2273" s="8"/>
      <c r="DL2273" s="8"/>
      <c r="DM2273" s="8"/>
      <c r="DN2273" s="8"/>
      <c r="DO2273" s="8"/>
      <c r="DP2273" s="100"/>
      <c r="DQ2273" s="8"/>
      <c r="DR2273" s="8"/>
      <c r="DS2273" s="8"/>
      <c r="DT2273" s="8"/>
    </row>
    <row r="2274" spans="1:124">
      <c r="A2274" s="115"/>
      <c r="B2274" s="89">
        <v>2271</v>
      </c>
      <c r="C2274" s="8"/>
      <c r="D2274" s="8"/>
      <c r="E2274" s="8" t="s">
        <v>1071</v>
      </c>
      <c r="F2274" s="8" t="s">
        <v>5486</v>
      </c>
      <c r="G2274" s="8"/>
      <c r="H2274" s="8"/>
      <c r="I2274" s="8"/>
      <c r="J2274" s="8"/>
      <c r="K2274" s="8"/>
      <c r="L2274" s="8"/>
      <c r="M2274" s="8"/>
      <c r="N2274" s="8"/>
      <c r="O2274" s="8"/>
      <c r="P2274" s="8" t="s">
        <v>4843</v>
      </c>
      <c r="Q2274" s="158" t="s">
        <v>7130</v>
      </c>
      <c r="R2274" s="8"/>
      <c r="S2274" s="8"/>
      <c r="T2274" s="8"/>
      <c r="U2274" s="8"/>
      <c r="V2274" s="8"/>
      <c r="W2274" s="8"/>
      <c r="X2274" s="8"/>
      <c r="Y2274" s="8"/>
      <c r="Z2274" s="8"/>
      <c r="AA2274" s="8"/>
      <c r="AB2274" s="8"/>
      <c r="AC2274" s="8" t="str">
        <f t="shared" si="359"/>
        <v>NO</v>
      </c>
      <c r="AD2274" s="8" t="str">
        <f t="shared" si="360"/>
        <v>DNC,,,,,,,,,,,,,</v>
      </c>
      <c r="AE2274" s="8"/>
      <c r="AF2274" s="8"/>
      <c r="AG2274" s="115"/>
      <c r="AH2274" s="8" t="s">
        <v>4845</v>
      </c>
      <c r="AI2274" s="8" t="s">
        <v>4845</v>
      </c>
      <c r="AJ2274" s="115"/>
      <c r="AK2274" s="115"/>
      <c r="AL2274" s="115"/>
      <c r="AM2274" s="115"/>
      <c r="AN2274" s="115"/>
      <c r="AO2274" s="115"/>
      <c r="AP2274" s="115"/>
      <c r="AQ2274" s="115"/>
      <c r="AR2274" s="115"/>
      <c r="AS2274" s="115"/>
      <c r="AT2274" s="115"/>
      <c r="AU2274" s="115"/>
      <c r="AV2274" s="115"/>
      <c r="AW2274" s="115"/>
      <c r="AX2274" s="115"/>
      <c r="AY2274" s="115"/>
      <c r="AZ2274" s="115"/>
      <c r="BA2274" s="115"/>
      <c r="BB2274" s="115"/>
      <c r="BC2274" s="115"/>
      <c r="BD2274" s="115"/>
      <c r="BE2274" s="115"/>
      <c r="BF2274" s="115"/>
      <c r="BG2274" s="115"/>
      <c r="BH2274" s="115"/>
      <c r="BI2274" s="115"/>
      <c r="BJ2274" s="115"/>
      <c r="BK2274" s="115"/>
      <c r="BL2274" s="115"/>
      <c r="BM2274" s="115"/>
      <c r="BN2274" s="115"/>
      <c r="BO2274" s="8"/>
      <c r="BP2274" s="8"/>
      <c r="BQ2274" s="8"/>
      <c r="BR2274" s="8"/>
      <c r="BS2274" s="8"/>
      <c r="BT2274" s="8"/>
      <c r="BU2274" s="8"/>
      <c r="BV2274" s="8"/>
      <c r="BW2274" s="8"/>
      <c r="BX2274" s="8"/>
      <c r="BY2274" s="8"/>
      <c r="BZ2274" s="8"/>
      <c r="CA2274" s="8"/>
      <c r="CB2274" s="8"/>
      <c r="CC2274" s="8"/>
      <c r="CD2274" s="100"/>
      <c r="CE2274" s="8" t="str">
        <f t="shared" si="358"/>
        <v>DNC</v>
      </c>
      <c r="CF2274" s="8" t="str">
        <f t="shared" si="361"/>
        <v>DNC</v>
      </c>
      <c r="CG2274" s="8" t="str">
        <f t="shared" si="362"/>
        <v>DNC</v>
      </c>
      <c r="CH2274" s="8" t="str">
        <f t="shared" si="363"/>
        <v>DNC</v>
      </c>
      <c r="CI2274" s="8">
        <v>1</v>
      </c>
      <c r="CJ2274" s="8" t="s">
        <v>1071</v>
      </c>
      <c r="CK2274" s="8" t="s">
        <v>45</v>
      </c>
      <c r="CL2274" s="8"/>
      <c r="CM2274" s="8"/>
      <c r="CN2274" s="8"/>
      <c r="CO2274" s="8"/>
      <c r="CP2274" s="8"/>
      <c r="CQ2274" s="8"/>
      <c r="CR2274" s="8"/>
      <c r="CS2274" s="8"/>
      <c r="CT2274" s="8"/>
      <c r="CU2274" s="100"/>
      <c r="CV2274" s="8"/>
      <c r="CW2274" s="152"/>
      <c r="CY2274" s="100"/>
      <c r="CZ2274" s="8" t="str">
        <f t="shared" si="364"/>
        <v>DNC</v>
      </c>
      <c r="DA2274" s="8" t="str">
        <f t="shared" si="365"/>
        <v>DNC</v>
      </c>
      <c r="DB2274" s="8" t="str">
        <f t="shared" si="366"/>
        <v>DNC</v>
      </c>
      <c r="DC2274" s="8" t="str">
        <f t="shared" si="367"/>
        <v>DNC</v>
      </c>
      <c r="DD2274" s="8">
        <v>1</v>
      </c>
      <c r="DE2274" s="8" t="s">
        <v>1071</v>
      </c>
      <c r="DF2274" s="8" t="s">
        <v>45</v>
      </c>
      <c r="DG2274" s="8"/>
      <c r="DH2274" s="8"/>
      <c r="DI2274" s="8"/>
      <c r="DJ2274" s="8"/>
      <c r="DK2274" s="8"/>
      <c r="DL2274" s="8"/>
      <c r="DM2274" s="8"/>
      <c r="DN2274" s="8"/>
      <c r="DO2274" s="8"/>
      <c r="DP2274" s="100"/>
      <c r="DQ2274" s="8"/>
      <c r="DR2274" s="8"/>
      <c r="DS2274" s="8"/>
      <c r="DT2274" s="8"/>
    </row>
    <row r="2275" spans="1:124">
      <c r="A2275" s="115"/>
      <c r="B2275" s="89">
        <v>2272</v>
      </c>
      <c r="C2275" s="8"/>
      <c r="D2275" s="8"/>
      <c r="E2275" s="8" t="s">
        <v>1071</v>
      </c>
      <c r="F2275" s="8" t="s">
        <v>5599</v>
      </c>
      <c r="G2275" s="8"/>
      <c r="H2275" s="8"/>
      <c r="I2275" s="8"/>
      <c r="J2275" s="8"/>
      <c r="K2275" s="8"/>
      <c r="L2275" s="8"/>
      <c r="M2275" s="8"/>
      <c r="N2275" s="8"/>
      <c r="O2275" s="8"/>
      <c r="P2275" s="8" t="s">
        <v>4843</v>
      </c>
      <c r="Q2275" s="158" t="s">
        <v>7130</v>
      </c>
      <c r="R2275" s="8"/>
      <c r="S2275" s="8"/>
      <c r="T2275" s="8"/>
      <c r="U2275" s="8"/>
      <c r="V2275" s="8"/>
      <c r="W2275" s="8"/>
      <c r="X2275" s="8"/>
      <c r="Y2275" s="8"/>
      <c r="Z2275" s="8"/>
      <c r="AA2275" s="8"/>
      <c r="AB2275" s="8"/>
      <c r="AC2275" s="8" t="str">
        <f t="shared" si="359"/>
        <v>NO</v>
      </c>
      <c r="AD2275" s="8" t="str">
        <f t="shared" si="360"/>
        <v>DNC,,,,,,,,,,,,,</v>
      </c>
      <c r="AE2275" s="8"/>
      <c r="AF2275" s="8"/>
      <c r="AG2275" s="115"/>
      <c r="AH2275" s="8" t="s">
        <v>4845</v>
      </c>
      <c r="AI2275" s="8" t="s">
        <v>4845</v>
      </c>
      <c r="AJ2275" s="115"/>
      <c r="AK2275" s="115"/>
      <c r="AL2275" s="115"/>
      <c r="AM2275" s="115"/>
      <c r="AN2275" s="115"/>
      <c r="AO2275" s="115"/>
      <c r="AP2275" s="115"/>
      <c r="AQ2275" s="115"/>
      <c r="AR2275" s="115"/>
      <c r="AS2275" s="115"/>
      <c r="AT2275" s="115"/>
      <c r="AU2275" s="115"/>
      <c r="AV2275" s="115"/>
      <c r="AW2275" s="115"/>
      <c r="AX2275" s="115"/>
      <c r="AY2275" s="115"/>
      <c r="AZ2275" s="115"/>
      <c r="BA2275" s="115"/>
      <c r="BB2275" s="115"/>
      <c r="BC2275" s="115"/>
      <c r="BD2275" s="115"/>
      <c r="BE2275" s="115"/>
      <c r="BF2275" s="115"/>
      <c r="BG2275" s="115"/>
      <c r="BH2275" s="115"/>
      <c r="BI2275" s="115"/>
      <c r="BJ2275" s="115"/>
      <c r="BK2275" s="115"/>
      <c r="BL2275" s="115"/>
      <c r="BM2275" s="115"/>
      <c r="BN2275" s="115"/>
      <c r="BO2275" s="8"/>
      <c r="BP2275" s="8"/>
      <c r="BQ2275" s="8"/>
      <c r="BR2275" s="8"/>
      <c r="BS2275" s="8"/>
      <c r="BT2275" s="8"/>
      <c r="BU2275" s="8"/>
      <c r="BV2275" s="8"/>
      <c r="BW2275" s="8"/>
      <c r="BX2275" s="8"/>
      <c r="BY2275" s="8"/>
      <c r="BZ2275" s="8"/>
      <c r="CA2275" s="8"/>
      <c r="CB2275" s="8"/>
      <c r="CC2275" s="8"/>
      <c r="CD2275" s="100"/>
      <c r="CE2275" s="8" t="str">
        <f t="shared" si="358"/>
        <v>DNC</v>
      </c>
      <c r="CF2275" s="8" t="str">
        <f t="shared" si="361"/>
        <v>DNC</v>
      </c>
      <c r="CG2275" s="8" t="str">
        <f t="shared" si="362"/>
        <v>DNC</v>
      </c>
      <c r="CH2275" s="8" t="str">
        <f t="shared" si="363"/>
        <v>DNC</v>
      </c>
      <c r="CI2275" s="8">
        <v>1</v>
      </c>
      <c r="CJ2275" s="8" t="s">
        <v>1071</v>
      </c>
      <c r="CK2275" s="8" t="s">
        <v>45</v>
      </c>
      <c r="CL2275" s="8"/>
      <c r="CM2275" s="8"/>
      <c r="CN2275" s="8"/>
      <c r="CO2275" s="8"/>
      <c r="CP2275" s="8"/>
      <c r="CQ2275" s="8"/>
      <c r="CR2275" s="8"/>
      <c r="CS2275" s="8"/>
      <c r="CT2275" s="8"/>
      <c r="CU2275" s="100"/>
      <c r="CV2275" s="8"/>
      <c r="CW2275" s="152"/>
      <c r="CY2275" s="100"/>
      <c r="CZ2275" s="8" t="str">
        <f t="shared" si="364"/>
        <v>DNC</v>
      </c>
      <c r="DA2275" s="8" t="str">
        <f t="shared" si="365"/>
        <v>DNC</v>
      </c>
      <c r="DB2275" s="8" t="str">
        <f t="shared" si="366"/>
        <v>DNC</v>
      </c>
      <c r="DC2275" s="8" t="str">
        <f t="shared" si="367"/>
        <v>DNC</v>
      </c>
      <c r="DD2275" s="8">
        <v>1</v>
      </c>
      <c r="DE2275" s="8" t="s">
        <v>1071</v>
      </c>
      <c r="DF2275" s="8" t="s">
        <v>45</v>
      </c>
      <c r="DG2275" s="8"/>
      <c r="DH2275" s="8"/>
      <c r="DI2275" s="8"/>
      <c r="DJ2275" s="8"/>
      <c r="DK2275" s="8"/>
      <c r="DL2275" s="8"/>
      <c r="DM2275" s="8"/>
      <c r="DN2275" s="8"/>
      <c r="DO2275" s="8"/>
      <c r="DP2275" s="100"/>
      <c r="DQ2275" s="8"/>
      <c r="DR2275" s="8"/>
      <c r="DS2275" s="8"/>
      <c r="DT2275" s="8"/>
    </row>
    <row r="2276" spans="1:124">
      <c r="A2276" s="115"/>
      <c r="B2276" s="89">
        <v>2273</v>
      </c>
      <c r="C2276" s="8"/>
      <c r="D2276" s="8"/>
      <c r="E2276" s="8" t="s">
        <v>1071</v>
      </c>
      <c r="F2276" s="8" t="s">
        <v>5563</v>
      </c>
      <c r="G2276" s="8"/>
      <c r="H2276" s="8"/>
      <c r="I2276" s="8"/>
      <c r="J2276" s="8"/>
      <c r="K2276" s="8"/>
      <c r="L2276" s="8"/>
      <c r="M2276" s="8"/>
      <c r="N2276" s="8"/>
      <c r="O2276" s="8"/>
      <c r="P2276" s="8" t="s">
        <v>4843</v>
      </c>
      <c r="Q2276" s="158" t="s">
        <v>7130</v>
      </c>
      <c r="R2276" s="8"/>
      <c r="S2276" s="8"/>
      <c r="T2276" s="8"/>
      <c r="U2276" s="8"/>
      <c r="V2276" s="8"/>
      <c r="W2276" s="8"/>
      <c r="X2276" s="8"/>
      <c r="Y2276" s="8"/>
      <c r="Z2276" s="8"/>
      <c r="AA2276" s="8"/>
      <c r="AB2276" s="8"/>
      <c r="AC2276" s="8" t="str">
        <f t="shared" si="359"/>
        <v>NO</v>
      </c>
      <c r="AD2276" s="8" t="str">
        <f t="shared" si="360"/>
        <v>DNC,,,,,,,,,,,,,</v>
      </c>
      <c r="AE2276" s="8"/>
      <c r="AF2276" s="8"/>
      <c r="AG2276" s="115"/>
      <c r="AH2276" s="8" t="s">
        <v>4845</v>
      </c>
      <c r="AI2276" s="8" t="s">
        <v>4845</v>
      </c>
      <c r="AJ2276" s="115"/>
      <c r="AK2276" s="115"/>
      <c r="AL2276" s="115"/>
      <c r="AM2276" s="115"/>
      <c r="AN2276" s="115"/>
      <c r="AO2276" s="115"/>
      <c r="AP2276" s="115"/>
      <c r="AQ2276" s="115"/>
      <c r="AR2276" s="115"/>
      <c r="AS2276" s="115"/>
      <c r="AT2276" s="115"/>
      <c r="AU2276" s="115"/>
      <c r="AV2276" s="115"/>
      <c r="AW2276" s="115"/>
      <c r="AX2276" s="115"/>
      <c r="AY2276" s="115"/>
      <c r="AZ2276" s="115"/>
      <c r="BA2276" s="115"/>
      <c r="BB2276" s="115"/>
      <c r="BC2276" s="115"/>
      <c r="BD2276" s="115"/>
      <c r="BE2276" s="115"/>
      <c r="BF2276" s="115"/>
      <c r="BG2276" s="115"/>
      <c r="BH2276" s="115"/>
      <c r="BI2276" s="115"/>
      <c r="BJ2276" s="115"/>
      <c r="BK2276" s="115"/>
      <c r="BL2276" s="115"/>
      <c r="BM2276" s="115"/>
      <c r="BN2276" s="115"/>
      <c r="BO2276" s="8"/>
      <c r="BP2276" s="8"/>
      <c r="BQ2276" s="8"/>
      <c r="BR2276" s="8"/>
      <c r="BS2276" s="8"/>
      <c r="BT2276" s="8"/>
      <c r="BU2276" s="8"/>
      <c r="BV2276" s="8"/>
      <c r="BW2276" s="8"/>
      <c r="BX2276" s="8"/>
      <c r="BY2276" s="8"/>
      <c r="BZ2276" s="8"/>
      <c r="CA2276" s="8"/>
      <c r="CB2276" s="8"/>
      <c r="CC2276" s="8"/>
      <c r="CD2276" s="100"/>
      <c r="CE2276" s="8" t="str">
        <f t="shared" si="358"/>
        <v>DNC</v>
      </c>
      <c r="CF2276" s="8" t="str">
        <f t="shared" si="361"/>
        <v>DNC</v>
      </c>
      <c r="CG2276" s="8" t="str">
        <f t="shared" si="362"/>
        <v>DNC</v>
      </c>
      <c r="CH2276" s="8" t="str">
        <f t="shared" si="363"/>
        <v>DNC</v>
      </c>
      <c r="CI2276" s="8">
        <v>1</v>
      </c>
      <c r="CJ2276" s="8" t="s">
        <v>1071</v>
      </c>
      <c r="CK2276" s="8" t="s">
        <v>45</v>
      </c>
      <c r="CL2276" s="8"/>
      <c r="CM2276" s="8"/>
      <c r="CN2276" s="8"/>
      <c r="CO2276" s="8"/>
      <c r="CP2276" s="8"/>
      <c r="CQ2276" s="8"/>
      <c r="CR2276" s="8"/>
      <c r="CS2276" s="8"/>
      <c r="CT2276" s="8"/>
      <c r="CU2276" s="100"/>
      <c r="CV2276" s="8"/>
      <c r="CW2276" s="152"/>
      <c r="CY2276" s="100"/>
      <c r="CZ2276" s="8" t="str">
        <f t="shared" si="364"/>
        <v>DNC</v>
      </c>
      <c r="DA2276" s="8" t="str">
        <f t="shared" si="365"/>
        <v>DNC</v>
      </c>
      <c r="DB2276" s="8" t="str">
        <f t="shared" si="366"/>
        <v>DNC</v>
      </c>
      <c r="DC2276" s="8" t="str">
        <f t="shared" si="367"/>
        <v>DNC</v>
      </c>
      <c r="DD2276" s="8">
        <v>1</v>
      </c>
      <c r="DE2276" s="8" t="s">
        <v>1071</v>
      </c>
      <c r="DF2276" s="8" t="s">
        <v>45</v>
      </c>
      <c r="DG2276" s="8"/>
      <c r="DH2276" s="8"/>
      <c r="DI2276" s="8"/>
      <c r="DJ2276" s="8"/>
      <c r="DK2276" s="8"/>
      <c r="DL2276" s="8"/>
      <c r="DM2276" s="8"/>
      <c r="DN2276" s="8"/>
      <c r="DO2276" s="8"/>
      <c r="DP2276" s="100"/>
      <c r="DQ2276" s="8"/>
      <c r="DR2276" s="8"/>
      <c r="DS2276" s="8"/>
      <c r="DT2276" s="8"/>
    </row>
    <row r="2277" spans="1:124">
      <c r="A2277" s="115"/>
      <c r="B2277" s="89">
        <v>2274</v>
      </c>
      <c r="C2277" s="8"/>
      <c r="D2277" s="8"/>
      <c r="E2277" s="8" t="s">
        <v>1071</v>
      </c>
      <c r="F2277" s="8" t="s">
        <v>6869</v>
      </c>
      <c r="G2277" s="8"/>
      <c r="H2277" s="8"/>
      <c r="I2277" s="8"/>
      <c r="J2277" s="8"/>
      <c r="K2277" s="8"/>
      <c r="L2277" s="8"/>
      <c r="M2277" s="8"/>
      <c r="N2277" s="8"/>
      <c r="O2277" s="8"/>
      <c r="P2277" s="8" t="s">
        <v>4843</v>
      </c>
      <c r="Q2277" s="158" t="s">
        <v>7130</v>
      </c>
      <c r="R2277" s="8"/>
      <c r="S2277" s="8"/>
      <c r="T2277" s="8"/>
      <c r="U2277" s="8"/>
      <c r="V2277" s="8"/>
      <c r="W2277" s="8"/>
      <c r="X2277" s="8"/>
      <c r="Y2277" s="8"/>
      <c r="Z2277" s="8"/>
      <c r="AA2277" s="8"/>
      <c r="AB2277" s="8"/>
      <c r="AC2277" s="8" t="str">
        <f t="shared" si="359"/>
        <v>NO</v>
      </c>
      <c r="AD2277" s="8" t="str">
        <f t="shared" si="360"/>
        <v>DNC,,,,,,,,,,,,,</v>
      </c>
      <c r="AE2277" s="8"/>
      <c r="AF2277" s="8"/>
      <c r="AG2277" s="115"/>
      <c r="AH2277" s="8" t="s">
        <v>4845</v>
      </c>
      <c r="AI2277" s="8" t="s">
        <v>4845</v>
      </c>
      <c r="AJ2277" s="115"/>
      <c r="AK2277" s="115"/>
      <c r="AL2277" s="115"/>
      <c r="AM2277" s="115"/>
      <c r="AN2277" s="115"/>
      <c r="AO2277" s="115"/>
      <c r="AP2277" s="115"/>
      <c r="AQ2277" s="115"/>
      <c r="AR2277" s="115"/>
      <c r="AS2277" s="115"/>
      <c r="AT2277" s="115"/>
      <c r="AU2277" s="115"/>
      <c r="AV2277" s="115"/>
      <c r="AW2277" s="115"/>
      <c r="AX2277" s="115"/>
      <c r="AY2277" s="115"/>
      <c r="AZ2277" s="115"/>
      <c r="BA2277" s="115"/>
      <c r="BB2277" s="115"/>
      <c r="BC2277" s="115"/>
      <c r="BD2277" s="115"/>
      <c r="BE2277" s="115"/>
      <c r="BF2277" s="115"/>
      <c r="BG2277" s="115"/>
      <c r="BH2277" s="115"/>
      <c r="BI2277" s="115"/>
      <c r="BJ2277" s="115"/>
      <c r="BK2277" s="115"/>
      <c r="BL2277" s="115"/>
      <c r="BM2277" s="115"/>
      <c r="BN2277" s="115"/>
      <c r="BO2277" s="8"/>
      <c r="BP2277" s="8"/>
      <c r="BQ2277" s="8"/>
      <c r="BR2277" s="8"/>
      <c r="BS2277" s="8"/>
      <c r="BT2277" s="8"/>
      <c r="BU2277" s="8"/>
      <c r="BV2277" s="8"/>
      <c r="BW2277" s="8"/>
      <c r="BX2277" s="8"/>
      <c r="BY2277" s="8"/>
      <c r="BZ2277" s="8"/>
      <c r="CA2277" s="8"/>
      <c r="CB2277" s="8"/>
      <c r="CC2277" s="8"/>
      <c r="CD2277" s="100"/>
      <c r="CE2277" s="8" t="str">
        <f t="shared" si="358"/>
        <v>DNC</v>
      </c>
      <c r="CF2277" s="8" t="str">
        <f t="shared" si="361"/>
        <v>DNC</v>
      </c>
      <c r="CG2277" s="8" t="str">
        <f t="shared" si="362"/>
        <v>DNC</v>
      </c>
      <c r="CH2277" s="8" t="str">
        <f t="shared" si="363"/>
        <v>DNC</v>
      </c>
      <c r="CI2277" s="8">
        <v>1</v>
      </c>
      <c r="CJ2277" s="8" t="s">
        <v>1071</v>
      </c>
      <c r="CK2277" s="8" t="s">
        <v>45</v>
      </c>
      <c r="CL2277" s="8"/>
      <c r="CM2277" s="8"/>
      <c r="CN2277" s="8"/>
      <c r="CO2277" s="8"/>
      <c r="CP2277" s="8"/>
      <c r="CQ2277" s="8"/>
      <c r="CR2277" s="8"/>
      <c r="CS2277" s="8"/>
      <c r="CT2277" s="8"/>
      <c r="CU2277" s="100"/>
      <c r="CV2277" s="8"/>
      <c r="CW2277" s="152"/>
      <c r="CY2277" s="100"/>
      <c r="CZ2277" s="8" t="str">
        <f t="shared" si="364"/>
        <v>DNC</v>
      </c>
      <c r="DA2277" s="8" t="str">
        <f t="shared" si="365"/>
        <v>DNC</v>
      </c>
      <c r="DB2277" s="8" t="str">
        <f t="shared" si="366"/>
        <v>DNC</v>
      </c>
      <c r="DC2277" s="8" t="str">
        <f t="shared" si="367"/>
        <v>DNC</v>
      </c>
      <c r="DD2277" s="8">
        <v>1</v>
      </c>
      <c r="DE2277" s="8" t="s">
        <v>1071</v>
      </c>
      <c r="DF2277" s="8" t="s">
        <v>45</v>
      </c>
      <c r="DG2277" s="8"/>
      <c r="DH2277" s="8"/>
      <c r="DI2277" s="8"/>
      <c r="DJ2277" s="8"/>
      <c r="DK2277" s="8"/>
      <c r="DL2277" s="8"/>
      <c r="DM2277" s="8"/>
      <c r="DN2277" s="8"/>
      <c r="DO2277" s="8"/>
      <c r="DP2277" s="100"/>
      <c r="DQ2277" s="8"/>
      <c r="DR2277" s="8"/>
      <c r="DS2277" s="8"/>
      <c r="DT2277" s="8"/>
    </row>
    <row r="2278" spans="1:124">
      <c r="A2278" s="115"/>
      <c r="B2278" s="89">
        <v>2275</v>
      </c>
      <c r="C2278" s="8"/>
      <c r="D2278" s="8"/>
      <c r="E2278" s="8" t="s">
        <v>1071</v>
      </c>
      <c r="F2278" s="8" t="s">
        <v>5528</v>
      </c>
      <c r="G2278" s="8"/>
      <c r="H2278" s="8"/>
      <c r="I2278" s="8"/>
      <c r="J2278" s="8"/>
      <c r="K2278" s="8"/>
      <c r="L2278" s="8"/>
      <c r="M2278" s="8"/>
      <c r="N2278" s="8"/>
      <c r="O2278" s="8"/>
      <c r="P2278" s="8" t="s">
        <v>4843</v>
      </c>
      <c r="Q2278" s="158" t="s">
        <v>7130</v>
      </c>
      <c r="R2278" s="8"/>
      <c r="S2278" s="8"/>
      <c r="T2278" s="8"/>
      <c r="U2278" s="8"/>
      <c r="V2278" s="8"/>
      <c r="W2278" s="8"/>
      <c r="X2278" s="8"/>
      <c r="Y2278" s="8"/>
      <c r="Z2278" s="8"/>
      <c r="AA2278" s="8"/>
      <c r="AB2278" s="8"/>
      <c r="AC2278" s="8" t="str">
        <f t="shared" si="359"/>
        <v>NO</v>
      </c>
      <c r="AD2278" s="8" t="str">
        <f t="shared" si="360"/>
        <v>DNC,,,,,,,,,,,,,</v>
      </c>
      <c r="AE2278" s="8"/>
      <c r="AF2278" s="8"/>
      <c r="AG2278" s="115"/>
      <c r="AH2278" s="8" t="s">
        <v>4845</v>
      </c>
      <c r="AI2278" s="8" t="s">
        <v>4845</v>
      </c>
      <c r="AJ2278" s="115"/>
      <c r="AK2278" s="115"/>
      <c r="AL2278" s="115"/>
      <c r="AM2278" s="115"/>
      <c r="AN2278" s="115"/>
      <c r="AO2278" s="115"/>
      <c r="AP2278" s="115"/>
      <c r="AQ2278" s="115"/>
      <c r="AR2278" s="115"/>
      <c r="AS2278" s="115"/>
      <c r="AT2278" s="115"/>
      <c r="AU2278" s="115"/>
      <c r="AV2278" s="115"/>
      <c r="AW2278" s="115"/>
      <c r="AX2278" s="115"/>
      <c r="AY2278" s="115"/>
      <c r="AZ2278" s="115"/>
      <c r="BA2278" s="115"/>
      <c r="BB2278" s="115"/>
      <c r="BC2278" s="115"/>
      <c r="BD2278" s="115"/>
      <c r="BE2278" s="115"/>
      <c r="BF2278" s="115"/>
      <c r="BG2278" s="115"/>
      <c r="BH2278" s="115"/>
      <c r="BI2278" s="115"/>
      <c r="BJ2278" s="115"/>
      <c r="BK2278" s="115"/>
      <c r="BL2278" s="115"/>
      <c r="BM2278" s="115"/>
      <c r="BN2278" s="115"/>
      <c r="BO2278" s="8"/>
      <c r="BP2278" s="8"/>
      <c r="BQ2278" s="8"/>
      <c r="BR2278" s="8"/>
      <c r="BS2278" s="8"/>
      <c r="BT2278" s="8"/>
      <c r="BU2278" s="8"/>
      <c r="BV2278" s="8"/>
      <c r="BW2278" s="8"/>
      <c r="BX2278" s="8"/>
      <c r="BY2278" s="8"/>
      <c r="BZ2278" s="8"/>
      <c r="CA2278" s="8"/>
      <c r="CB2278" s="8"/>
      <c r="CC2278" s="8"/>
      <c r="CD2278" s="100"/>
      <c r="CE2278" s="8" t="str">
        <f t="shared" si="358"/>
        <v>DNC</v>
      </c>
      <c r="CF2278" s="8" t="str">
        <f t="shared" si="361"/>
        <v>DNC</v>
      </c>
      <c r="CG2278" s="8" t="str">
        <f t="shared" si="362"/>
        <v>DNC</v>
      </c>
      <c r="CH2278" s="8" t="str">
        <f t="shared" si="363"/>
        <v>DNC</v>
      </c>
      <c r="CI2278" s="8">
        <v>1</v>
      </c>
      <c r="CJ2278" s="8" t="s">
        <v>1071</v>
      </c>
      <c r="CK2278" s="8" t="s">
        <v>45</v>
      </c>
      <c r="CL2278" s="8"/>
      <c r="CM2278" s="8"/>
      <c r="CN2278" s="8"/>
      <c r="CO2278" s="8"/>
      <c r="CP2278" s="8"/>
      <c r="CQ2278" s="8"/>
      <c r="CR2278" s="8"/>
      <c r="CS2278" s="8"/>
      <c r="CT2278" s="8"/>
      <c r="CU2278" s="100"/>
      <c r="CV2278" s="8"/>
      <c r="CW2278" s="152"/>
      <c r="CY2278" s="100"/>
      <c r="CZ2278" s="8" t="str">
        <f t="shared" si="364"/>
        <v>DNC</v>
      </c>
      <c r="DA2278" s="8" t="str">
        <f t="shared" si="365"/>
        <v>DNC</v>
      </c>
      <c r="DB2278" s="8" t="str">
        <f t="shared" si="366"/>
        <v>DNC</v>
      </c>
      <c r="DC2278" s="8" t="str">
        <f t="shared" si="367"/>
        <v>DNC</v>
      </c>
      <c r="DD2278" s="8">
        <v>1</v>
      </c>
      <c r="DE2278" s="8" t="s">
        <v>1071</v>
      </c>
      <c r="DF2278" s="8" t="s">
        <v>45</v>
      </c>
      <c r="DG2278" s="8"/>
      <c r="DH2278" s="8"/>
      <c r="DI2278" s="8"/>
      <c r="DJ2278" s="8"/>
      <c r="DK2278" s="8"/>
      <c r="DL2278" s="8"/>
      <c r="DM2278" s="8"/>
      <c r="DN2278" s="8"/>
      <c r="DO2278" s="8"/>
      <c r="DP2278" s="100"/>
      <c r="DQ2278" s="8"/>
      <c r="DR2278" s="8"/>
      <c r="DS2278" s="8"/>
      <c r="DT2278" s="8"/>
    </row>
    <row r="2279" spans="1:124">
      <c r="A2279" s="115"/>
      <c r="B2279" s="89">
        <v>2276</v>
      </c>
      <c r="C2279" s="8"/>
      <c r="D2279" s="8"/>
      <c r="E2279" s="8" t="s">
        <v>1071</v>
      </c>
      <c r="F2279" s="8" t="s">
        <v>6881</v>
      </c>
      <c r="G2279" s="8"/>
      <c r="H2279" s="8"/>
      <c r="I2279" s="8"/>
      <c r="J2279" s="8"/>
      <c r="K2279" s="8"/>
      <c r="L2279" s="8"/>
      <c r="M2279" s="8"/>
      <c r="N2279" s="8"/>
      <c r="O2279" s="8"/>
      <c r="P2279" s="8" t="s">
        <v>4843</v>
      </c>
      <c r="Q2279" s="158" t="s">
        <v>7130</v>
      </c>
      <c r="R2279" s="8"/>
      <c r="S2279" s="8"/>
      <c r="T2279" s="8"/>
      <c r="U2279" s="8"/>
      <c r="V2279" s="8"/>
      <c r="W2279" s="8"/>
      <c r="X2279" s="8"/>
      <c r="Y2279" s="8"/>
      <c r="Z2279" s="8"/>
      <c r="AA2279" s="8"/>
      <c r="AB2279" s="8"/>
      <c r="AC2279" s="8" t="str">
        <f t="shared" si="359"/>
        <v>NO</v>
      </c>
      <c r="AD2279" s="8" t="str">
        <f t="shared" si="360"/>
        <v>DNC,,,,,,,,,,,,,</v>
      </c>
      <c r="AE2279" s="8"/>
      <c r="AF2279" s="8"/>
      <c r="AG2279" s="115"/>
      <c r="AH2279" s="8" t="s">
        <v>4845</v>
      </c>
      <c r="AI2279" s="8" t="s">
        <v>4845</v>
      </c>
      <c r="AJ2279" s="115"/>
      <c r="AK2279" s="115"/>
      <c r="AL2279" s="115"/>
      <c r="AM2279" s="115"/>
      <c r="AN2279" s="115"/>
      <c r="AO2279" s="115"/>
      <c r="AP2279" s="115"/>
      <c r="AQ2279" s="115"/>
      <c r="AR2279" s="115"/>
      <c r="AS2279" s="115"/>
      <c r="AT2279" s="115"/>
      <c r="AU2279" s="115"/>
      <c r="AV2279" s="115"/>
      <c r="AW2279" s="115"/>
      <c r="AX2279" s="115"/>
      <c r="AY2279" s="115"/>
      <c r="AZ2279" s="115"/>
      <c r="BA2279" s="115"/>
      <c r="BB2279" s="115"/>
      <c r="BC2279" s="115"/>
      <c r="BD2279" s="115"/>
      <c r="BE2279" s="115"/>
      <c r="BF2279" s="115"/>
      <c r="BG2279" s="115"/>
      <c r="BH2279" s="115"/>
      <c r="BI2279" s="115"/>
      <c r="BJ2279" s="115"/>
      <c r="BK2279" s="115"/>
      <c r="BL2279" s="115"/>
      <c r="BM2279" s="115"/>
      <c r="BN2279" s="115"/>
      <c r="BO2279" s="8"/>
      <c r="BP2279" s="8"/>
      <c r="BQ2279" s="8"/>
      <c r="BR2279" s="8"/>
      <c r="BS2279" s="8"/>
      <c r="BT2279" s="8"/>
      <c r="BU2279" s="8"/>
      <c r="BV2279" s="8"/>
      <c r="BW2279" s="8"/>
      <c r="BX2279" s="8"/>
      <c r="BY2279" s="8"/>
      <c r="BZ2279" s="8"/>
      <c r="CA2279" s="8"/>
      <c r="CB2279" s="8"/>
      <c r="CC2279" s="8"/>
      <c r="CD2279" s="100"/>
      <c r="CE2279" s="8" t="str">
        <f t="shared" si="358"/>
        <v>DNC</v>
      </c>
      <c r="CF2279" s="8" t="str">
        <f t="shared" si="361"/>
        <v>DNC</v>
      </c>
      <c r="CG2279" s="8" t="str">
        <f t="shared" si="362"/>
        <v>DNC</v>
      </c>
      <c r="CH2279" s="8" t="str">
        <f t="shared" si="363"/>
        <v>DNC</v>
      </c>
      <c r="CI2279" s="8">
        <v>1</v>
      </c>
      <c r="CJ2279" s="8" t="s">
        <v>1071</v>
      </c>
      <c r="CK2279" s="8" t="s">
        <v>45</v>
      </c>
      <c r="CL2279" s="8"/>
      <c r="CM2279" s="8"/>
      <c r="CN2279" s="8"/>
      <c r="CO2279" s="8"/>
      <c r="CP2279" s="8"/>
      <c r="CQ2279" s="8"/>
      <c r="CR2279" s="8"/>
      <c r="CS2279" s="8"/>
      <c r="CT2279" s="8"/>
      <c r="CU2279" s="100"/>
      <c r="CV2279" s="8"/>
      <c r="CW2279" s="152"/>
      <c r="CY2279" s="100"/>
      <c r="CZ2279" s="8" t="str">
        <f t="shared" si="364"/>
        <v>DNC</v>
      </c>
      <c r="DA2279" s="8" t="str">
        <f t="shared" si="365"/>
        <v>DNC</v>
      </c>
      <c r="DB2279" s="8" t="str">
        <f t="shared" si="366"/>
        <v>DNC</v>
      </c>
      <c r="DC2279" s="8" t="str">
        <f t="shared" si="367"/>
        <v>DNC</v>
      </c>
      <c r="DD2279" s="8">
        <v>1</v>
      </c>
      <c r="DE2279" s="8" t="s">
        <v>1071</v>
      </c>
      <c r="DF2279" s="8" t="s">
        <v>45</v>
      </c>
      <c r="DG2279" s="8"/>
      <c r="DH2279" s="8"/>
      <c r="DI2279" s="8"/>
      <c r="DJ2279" s="8"/>
      <c r="DK2279" s="8"/>
      <c r="DL2279" s="8"/>
      <c r="DM2279" s="8"/>
      <c r="DN2279" s="8"/>
      <c r="DO2279" s="8"/>
      <c r="DP2279" s="100"/>
      <c r="DQ2279" s="8"/>
      <c r="DR2279" s="8"/>
      <c r="DS2279" s="8"/>
      <c r="DT2279" s="8"/>
    </row>
    <row r="2280" spans="1:124">
      <c r="A2280" s="115"/>
      <c r="B2280" s="89">
        <v>2277</v>
      </c>
      <c r="C2280" s="8"/>
      <c r="D2280" s="8"/>
      <c r="E2280" s="8" t="s">
        <v>1071</v>
      </c>
      <c r="F2280" s="8" t="s">
        <v>6940</v>
      </c>
      <c r="G2280" s="8"/>
      <c r="H2280" s="8"/>
      <c r="I2280" s="8"/>
      <c r="J2280" s="8"/>
      <c r="K2280" s="8"/>
      <c r="L2280" s="8"/>
      <c r="M2280" s="8"/>
      <c r="N2280" s="8"/>
      <c r="O2280" s="8"/>
      <c r="P2280" s="8" t="s">
        <v>4843</v>
      </c>
      <c r="Q2280" s="158" t="s">
        <v>7130</v>
      </c>
      <c r="R2280" s="8"/>
      <c r="S2280" s="8"/>
      <c r="T2280" s="8"/>
      <c r="U2280" s="8"/>
      <c r="V2280" s="8"/>
      <c r="W2280" s="8"/>
      <c r="X2280" s="8"/>
      <c r="Y2280" s="8"/>
      <c r="Z2280" s="8"/>
      <c r="AA2280" s="8"/>
      <c r="AB2280" s="8"/>
      <c r="AC2280" s="8" t="str">
        <f t="shared" si="359"/>
        <v>NO</v>
      </c>
      <c r="AD2280" s="8" t="str">
        <f t="shared" si="360"/>
        <v>DNC,,,,,,,,,,,,,</v>
      </c>
      <c r="AE2280" s="8"/>
      <c r="AF2280" s="8"/>
      <c r="AG2280" s="115"/>
      <c r="AH2280" s="8" t="s">
        <v>4845</v>
      </c>
      <c r="AI2280" s="8" t="s">
        <v>4845</v>
      </c>
      <c r="AJ2280" s="115"/>
      <c r="AK2280" s="115"/>
      <c r="AL2280" s="115"/>
      <c r="AM2280" s="115"/>
      <c r="AN2280" s="115"/>
      <c r="AO2280" s="115"/>
      <c r="AP2280" s="115"/>
      <c r="AQ2280" s="115"/>
      <c r="AR2280" s="115"/>
      <c r="AS2280" s="115"/>
      <c r="AT2280" s="115"/>
      <c r="AU2280" s="115"/>
      <c r="AV2280" s="115"/>
      <c r="AW2280" s="115"/>
      <c r="AX2280" s="115"/>
      <c r="AY2280" s="115"/>
      <c r="AZ2280" s="115"/>
      <c r="BA2280" s="115"/>
      <c r="BB2280" s="115"/>
      <c r="BC2280" s="115"/>
      <c r="BD2280" s="115"/>
      <c r="BE2280" s="115"/>
      <c r="BF2280" s="115"/>
      <c r="BG2280" s="115"/>
      <c r="BH2280" s="115"/>
      <c r="BI2280" s="115"/>
      <c r="BJ2280" s="115"/>
      <c r="BK2280" s="115"/>
      <c r="BL2280" s="115"/>
      <c r="BM2280" s="115"/>
      <c r="BN2280" s="115"/>
      <c r="BO2280" s="8"/>
      <c r="BP2280" s="8"/>
      <c r="BQ2280" s="8"/>
      <c r="BR2280" s="8"/>
      <c r="BS2280" s="8"/>
      <c r="BT2280" s="8"/>
      <c r="BU2280" s="8"/>
      <c r="BV2280" s="8"/>
      <c r="BW2280" s="8"/>
      <c r="BX2280" s="8"/>
      <c r="BY2280" s="8"/>
      <c r="BZ2280" s="8"/>
      <c r="CA2280" s="8"/>
      <c r="CB2280" s="8"/>
      <c r="CC2280" s="8"/>
      <c r="CD2280" s="100"/>
      <c r="CE2280" s="8" t="str">
        <f t="shared" si="358"/>
        <v>DNC</v>
      </c>
      <c r="CF2280" s="8" t="str">
        <f t="shared" si="361"/>
        <v>DNC</v>
      </c>
      <c r="CG2280" s="8" t="str">
        <f t="shared" si="362"/>
        <v>DNC</v>
      </c>
      <c r="CH2280" s="8" t="str">
        <f t="shared" si="363"/>
        <v>DNC</v>
      </c>
      <c r="CI2280" s="8">
        <v>1</v>
      </c>
      <c r="CJ2280" s="8" t="s">
        <v>1071</v>
      </c>
      <c r="CK2280" s="8" t="s">
        <v>45</v>
      </c>
      <c r="CL2280" s="8"/>
      <c r="CM2280" s="8"/>
      <c r="CN2280" s="8"/>
      <c r="CO2280" s="8"/>
      <c r="CP2280" s="8"/>
      <c r="CQ2280" s="8"/>
      <c r="CR2280" s="8"/>
      <c r="CS2280" s="8"/>
      <c r="CT2280" s="8"/>
      <c r="CU2280" s="100"/>
      <c r="CV2280" s="8"/>
      <c r="CW2280" s="152"/>
      <c r="CY2280" s="100"/>
      <c r="CZ2280" s="8" t="str">
        <f t="shared" si="364"/>
        <v>DNC</v>
      </c>
      <c r="DA2280" s="8" t="str">
        <f t="shared" si="365"/>
        <v>DNC</v>
      </c>
      <c r="DB2280" s="8" t="str">
        <f t="shared" si="366"/>
        <v>DNC</v>
      </c>
      <c r="DC2280" s="8" t="str">
        <f t="shared" si="367"/>
        <v>DNC</v>
      </c>
      <c r="DD2280" s="8">
        <v>1</v>
      </c>
      <c r="DE2280" s="8" t="s">
        <v>1071</v>
      </c>
      <c r="DF2280" s="8" t="s">
        <v>45</v>
      </c>
      <c r="DG2280" s="8"/>
      <c r="DH2280" s="8"/>
      <c r="DI2280" s="8"/>
      <c r="DJ2280" s="8"/>
      <c r="DK2280" s="8"/>
      <c r="DL2280" s="8"/>
      <c r="DM2280" s="8"/>
      <c r="DN2280" s="8"/>
      <c r="DO2280" s="8"/>
      <c r="DP2280" s="100"/>
      <c r="DQ2280" s="8"/>
      <c r="DR2280" s="8"/>
      <c r="DS2280" s="8"/>
      <c r="DT2280" s="8"/>
    </row>
    <row r="2281" spans="1:124">
      <c r="A2281" s="115"/>
      <c r="B2281" s="89">
        <v>2278</v>
      </c>
      <c r="C2281" s="8"/>
      <c r="D2281" s="8"/>
      <c r="E2281" s="8" t="s">
        <v>1071</v>
      </c>
      <c r="F2281" s="8" t="s">
        <v>6463</v>
      </c>
      <c r="G2281" s="8"/>
      <c r="H2281" s="8"/>
      <c r="I2281" s="8"/>
      <c r="J2281" s="8"/>
      <c r="K2281" s="8"/>
      <c r="L2281" s="8"/>
      <c r="M2281" s="8"/>
      <c r="N2281" s="8"/>
      <c r="O2281" s="8"/>
      <c r="P2281" s="8" t="s">
        <v>4843</v>
      </c>
      <c r="Q2281" s="158" t="s">
        <v>7130</v>
      </c>
      <c r="R2281" s="8"/>
      <c r="S2281" s="8"/>
      <c r="T2281" s="8"/>
      <c r="U2281" s="8"/>
      <c r="V2281" s="8"/>
      <c r="W2281" s="8"/>
      <c r="X2281" s="8"/>
      <c r="Y2281" s="8"/>
      <c r="Z2281" s="8"/>
      <c r="AA2281" s="8"/>
      <c r="AB2281" s="8"/>
      <c r="AC2281" s="8" t="str">
        <f t="shared" si="359"/>
        <v>NO</v>
      </c>
      <c r="AD2281" s="8" t="str">
        <f t="shared" si="360"/>
        <v>DNC,,,,,,,,,,,,,</v>
      </c>
      <c r="AE2281" s="8"/>
      <c r="AF2281" s="8"/>
      <c r="AG2281" s="115"/>
      <c r="AH2281" s="8" t="s">
        <v>4845</v>
      </c>
      <c r="AI2281" s="8" t="s">
        <v>4845</v>
      </c>
      <c r="AJ2281" s="115"/>
      <c r="AK2281" s="115"/>
      <c r="AL2281" s="115"/>
      <c r="AM2281" s="115"/>
      <c r="AN2281" s="115"/>
      <c r="AO2281" s="115"/>
      <c r="AP2281" s="115"/>
      <c r="AQ2281" s="115"/>
      <c r="AR2281" s="115"/>
      <c r="AS2281" s="115"/>
      <c r="AT2281" s="115"/>
      <c r="AU2281" s="115"/>
      <c r="AV2281" s="115"/>
      <c r="AW2281" s="115"/>
      <c r="AX2281" s="115"/>
      <c r="AY2281" s="115"/>
      <c r="AZ2281" s="115"/>
      <c r="BA2281" s="115"/>
      <c r="BB2281" s="115"/>
      <c r="BC2281" s="115"/>
      <c r="BD2281" s="115"/>
      <c r="BE2281" s="115"/>
      <c r="BF2281" s="115"/>
      <c r="BG2281" s="115"/>
      <c r="BH2281" s="115"/>
      <c r="BI2281" s="115"/>
      <c r="BJ2281" s="115"/>
      <c r="BK2281" s="115"/>
      <c r="BL2281" s="115"/>
      <c r="BM2281" s="115"/>
      <c r="BN2281" s="115"/>
      <c r="BO2281" s="8"/>
      <c r="BP2281" s="8"/>
      <c r="BQ2281" s="8"/>
      <c r="BR2281" s="8"/>
      <c r="BS2281" s="8"/>
      <c r="BT2281" s="8"/>
      <c r="BU2281" s="8"/>
      <c r="BV2281" s="8"/>
      <c r="BW2281" s="8"/>
      <c r="BX2281" s="8"/>
      <c r="BY2281" s="8"/>
      <c r="BZ2281" s="8"/>
      <c r="CA2281" s="8"/>
      <c r="CB2281" s="8"/>
      <c r="CC2281" s="8"/>
      <c r="CD2281" s="100"/>
      <c r="CE2281" s="8" t="str">
        <f t="shared" si="358"/>
        <v>DNC</v>
      </c>
      <c r="CF2281" s="8" t="str">
        <f t="shared" si="361"/>
        <v>DNC</v>
      </c>
      <c r="CG2281" s="8" t="str">
        <f t="shared" si="362"/>
        <v>DNC</v>
      </c>
      <c r="CH2281" s="8" t="str">
        <f t="shared" si="363"/>
        <v>DNC</v>
      </c>
      <c r="CI2281" s="8">
        <v>1</v>
      </c>
      <c r="CJ2281" s="8" t="s">
        <v>1071</v>
      </c>
      <c r="CK2281" s="8" t="s">
        <v>45</v>
      </c>
      <c r="CL2281" s="8"/>
      <c r="CM2281" s="8"/>
      <c r="CN2281" s="8"/>
      <c r="CO2281" s="8"/>
      <c r="CP2281" s="8"/>
      <c r="CQ2281" s="8"/>
      <c r="CR2281" s="8"/>
      <c r="CS2281" s="8"/>
      <c r="CT2281" s="8"/>
      <c r="CU2281" s="100"/>
      <c r="CV2281" s="8"/>
      <c r="CW2281" s="152"/>
      <c r="CY2281" s="100"/>
      <c r="CZ2281" s="8" t="str">
        <f t="shared" si="364"/>
        <v>DNC</v>
      </c>
      <c r="DA2281" s="8" t="str">
        <f t="shared" si="365"/>
        <v>DNC</v>
      </c>
      <c r="DB2281" s="8" t="str">
        <f t="shared" si="366"/>
        <v>DNC</v>
      </c>
      <c r="DC2281" s="8" t="str">
        <f t="shared" si="367"/>
        <v>DNC</v>
      </c>
      <c r="DD2281" s="8">
        <v>1</v>
      </c>
      <c r="DE2281" s="8" t="s">
        <v>1071</v>
      </c>
      <c r="DF2281" s="8" t="s">
        <v>45</v>
      </c>
      <c r="DG2281" s="8"/>
      <c r="DH2281" s="8"/>
      <c r="DI2281" s="8"/>
      <c r="DJ2281" s="8"/>
      <c r="DK2281" s="8"/>
      <c r="DL2281" s="8"/>
      <c r="DM2281" s="8"/>
      <c r="DN2281" s="8"/>
      <c r="DO2281" s="8"/>
      <c r="DP2281" s="100"/>
      <c r="DQ2281" s="8"/>
      <c r="DR2281" s="8"/>
      <c r="DS2281" s="8"/>
      <c r="DT2281" s="8"/>
    </row>
    <row r="2282" spans="1:124">
      <c r="A2282" s="115"/>
      <c r="B2282" s="89">
        <v>2279</v>
      </c>
      <c r="C2282" s="8"/>
      <c r="D2282" s="8"/>
      <c r="E2282" s="8" t="s">
        <v>1071</v>
      </c>
      <c r="F2282" s="8" t="s">
        <v>5962</v>
      </c>
      <c r="G2282" s="8"/>
      <c r="H2282" s="8"/>
      <c r="I2282" s="8"/>
      <c r="J2282" s="8"/>
      <c r="K2282" s="8"/>
      <c r="L2282" s="8"/>
      <c r="M2282" s="8"/>
      <c r="N2282" s="8"/>
      <c r="O2282" s="8"/>
      <c r="P2282" s="8" t="s">
        <v>4843</v>
      </c>
      <c r="Q2282" s="158" t="s">
        <v>7130</v>
      </c>
      <c r="R2282" s="8"/>
      <c r="S2282" s="8"/>
      <c r="T2282" s="8"/>
      <c r="U2282" s="8"/>
      <c r="V2282" s="8"/>
      <c r="W2282" s="8"/>
      <c r="X2282" s="8"/>
      <c r="Y2282" s="8"/>
      <c r="Z2282" s="8"/>
      <c r="AA2282" s="8"/>
      <c r="AB2282" s="8"/>
      <c r="AC2282" s="8" t="str">
        <f t="shared" si="359"/>
        <v>NO</v>
      </c>
      <c r="AD2282" s="8" t="str">
        <f t="shared" si="360"/>
        <v>DNC,,,,,,,,,,,,,</v>
      </c>
      <c r="AE2282" s="8"/>
      <c r="AF2282" s="8"/>
      <c r="AG2282" s="115"/>
      <c r="AH2282" s="8" t="s">
        <v>4845</v>
      </c>
      <c r="AI2282" s="8" t="s">
        <v>4845</v>
      </c>
      <c r="AJ2282" s="115"/>
      <c r="AK2282" s="115"/>
      <c r="AL2282" s="115"/>
      <c r="AM2282" s="115"/>
      <c r="AN2282" s="115"/>
      <c r="AO2282" s="115"/>
      <c r="AP2282" s="115"/>
      <c r="AQ2282" s="115"/>
      <c r="AR2282" s="115"/>
      <c r="AS2282" s="115"/>
      <c r="AT2282" s="115"/>
      <c r="AU2282" s="115"/>
      <c r="AV2282" s="115"/>
      <c r="AW2282" s="115"/>
      <c r="AX2282" s="115"/>
      <c r="AY2282" s="115"/>
      <c r="AZ2282" s="115"/>
      <c r="BA2282" s="115"/>
      <c r="BB2282" s="115"/>
      <c r="BC2282" s="115"/>
      <c r="BD2282" s="115"/>
      <c r="BE2282" s="115"/>
      <c r="BF2282" s="115"/>
      <c r="BG2282" s="115"/>
      <c r="BH2282" s="115"/>
      <c r="BI2282" s="115"/>
      <c r="BJ2282" s="115"/>
      <c r="BK2282" s="115"/>
      <c r="BL2282" s="115"/>
      <c r="BM2282" s="115"/>
      <c r="BN2282" s="115"/>
      <c r="BO2282" s="8"/>
      <c r="BP2282" s="8"/>
      <c r="BQ2282" s="8"/>
      <c r="BR2282" s="8"/>
      <c r="BS2282" s="8"/>
      <c r="BT2282" s="8"/>
      <c r="BU2282" s="8"/>
      <c r="BV2282" s="8"/>
      <c r="BW2282" s="8"/>
      <c r="BX2282" s="8"/>
      <c r="BY2282" s="8"/>
      <c r="BZ2282" s="8"/>
      <c r="CA2282" s="8"/>
      <c r="CB2282" s="8"/>
      <c r="CC2282" s="8"/>
      <c r="CD2282" s="100"/>
      <c r="CE2282" s="8" t="str">
        <f t="shared" si="358"/>
        <v>DNC</v>
      </c>
      <c r="CF2282" s="8" t="str">
        <f t="shared" si="361"/>
        <v>DNC</v>
      </c>
      <c r="CG2282" s="8" t="str">
        <f t="shared" si="362"/>
        <v>DNC</v>
      </c>
      <c r="CH2282" s="8" t="str">
        <f t="shared" si="363"/>
        <v>DNC</v>
      </c>
      <c r="CI2282" s="8">
        <v>1</v>
      </c>
      <c r="CJ2282" s="8" t="s">
        <v>1071</v>
      </c>
      <c r="CK2282" s="8" t="s">
        <v>45</v>
      </c>
      <c r="CL2282" s="8"/>
      <c r="CM2282" s="8"/>
      <c r="CN2282" s="8"/>
      <c r="CO2282" s="8"/>
      <c r="CP2282" s="8"/>
      <c r="CQ2282" s="8"/>
      <c r="CR2282" s="8"/>
      <c r="CS2282" s="8"/>
      <c r="CT2282" s="8"/>
      <c r="CU2282" s="100"/>
      <c r="CV2282" s="8"/>
      <c r="CW2282" s="152"/>
      <c r="CY2282" s="100"/>
      <c r="CZ2282" s="8" t="str">
        <f t="shared" si="364"/>
        <v>DNC</v>
      </c>
      <c r="DA2282" s="8" t="str">
        <f t="shared" si="365"/>
        <v>DNC</v>
      </c>
      <c r="DB2282" s="8" t="str">
        <f t="shared" si="366"/>
        <v>DNC</v>
      </c>
      <c r="DC2282" s="8" t="str">
        <f t="shared" si="367"/>
        <v>DNC</v>
      </c>
      <c r="DD2282" s="8">
        <v>1</v>
      </c>
      <c r="DE2282" s="8" t="s">
        <v>1071</v>
      </c>
      <c r="DF2282" s="8" t="s">
        <v>45</v>
      </c>
      <c r="DG2282" s="8"/>
      <c r="DH2282" s="8"/>
      <c r="DI2282" s="8"/>
      <c r="DJ2282" s="8"/>
      <c r="DK2282" s="8"/>
      <c r="DL2282" s="8"/>
      <c r="DM2282" s="8"/>
      <c r="DN2282" s="8"/>
      <c r="DO2282" s="8"/>
      <c r="DP2282" s="100"/>
      <c r="DQ2282" s="8"/>
      <c r="DR2282" s="8"/>
      <c r="DS2282" s="8"/>
      <c r="DT2282" s="8"/>
    </row>
    <row r="2283" spans="1:124">
      <c r="A2283" s="115"/>
      <c r="B2283" s="89">
        <v>2280</v>
      </c>
      <c r="C2283" s="8"/>
      <c r="D2283" s="8"/>
      <c r="E2283" s="8" t="s">
        <v>1071</v>
      </c>
      <c r="F2283" s="8" t="s">
        <v>6431</v>
      </c>
      <c r="G2283" s="8"/>
      <c r="H2283" s="8"/>
      <c r="I2283" s="8"/>
      <c r="J2283" s="8"/>
      <c r="K2283" s="8"/>
      <c r="L2283" s="8"/>
      <c r="M2283" s="8"/>
      <c r="N2283" s="8"/>
      <c r="O2283" s="8"/>
      <c r="P2283" s="8" t="s">
        <v>4843</v>
      </c>
      <c r="Q2283" s="158" t="s">
        <v>7130</v>
      </c>
      <c r="R2283" s="8"/>
      <c r="S2283" s="8"/>
      <c r="T2283" s="8"/>
      <c r="U2283" s="8"/>
      <c r="V2283" s="8"/>
      <c r="W2283" s="8"/>
      <c r="X2283" s="8"/>
      <c r="Y2283" s="8"/>
      <c r="Z2283" s="8"/>
      <c r="AA2283" s="8"/>
      <c r="AB2283" s="8"/>
      <c r="AC2283" s="8" t="str">
        <f t="shared" si="359"/>
        <v>NO</v>
      </c>
      <c r="AD2283" s="8" t="str">
        <f t="shared" si="360"/>
        <v>DNC,,,,,,,,,,,,,</v>
      </c>
      <c r="AE2283" s="8"/>
      <c r="AF2283" s="8"/>
      <c r="AG2283" s="115"/>
      <c r="AH2283" s="8" t="s">
        <v>4845</v>
      </c>
      <c r="AI2283" s="8" t="s">
        <v>4845</v>
      </c>
      <c r="AJ2283" s="115"/>
      <c r="AK2283" s="115"/>
      <c r="AL2283" s="115"/>
      <c r="AM2283" s="115"/>
      <c r="AN2283" s="115"/>
      <c r="AO2283" s="115"/>
      <c r="AP2283" s="115"/>
      <c r="AQ2283" s="115"/>
      <c r="AR2283" s="115"/>
      <c r="AS2283" s="115"/>
      <c r="AT2283" s="115"/>
      <c r="AU2283" s="115"/>
      <c r="AV2283" s="115"/>
      <c r="AW2283" s="115"/>
      <c r="AX2283" s="115"/>
      <c r="AY2283" s="115"/>
      <c r="AZ2283" s="115"/>
      <c r="BA2283" s="115"/>
      <c r="BB2283" s="115"/>
      <c r="BC2283" s="115"/>
      <c r="BD2283" s="115"/>
      <c r="BE2283" s="115"/>
      <c r="BF2283" s="115"/>
      <c r="BG2283" s="115"/>
      <c r="BH2283" s="115"/>
      <c r="BI2283" s="115"/>
      <c r="BJ2283" s="115"/>
      <c r="BK2283" s="115"/>
      <c r="BL2283" s="115"/>
      <c r="BM2283" s="115"/>
      <c r="BN2283" s="115"/>
      <c r="BO2283" s="8"/>
      <c r="BP2283" s="8"/>
      <c r="BQ2283" s="8"/>
      <c r="BR2283" s="8"/>
      <c r="BS2283" s="8"/>
      <c r="BT2283" s="8"/>
      <c r="BU2283" s="8"/>
      <c r="BV2283" s="8"/>
      <c r="BW2283" s="8"/>
      <c r="BX2283" s="8"/>
      <c r="BY2283" s="8"/>
      <c r="BZ2283" s="8"/>
      <c r="CA2283" s="8"/>
      <c r="CB2283" s="8"/>
      <c r="CC2283" s="8"/>
      <c r="CD2283" s="100"/>
      <c r="CE2283" s="8" t="str">
        <f t="shared" si="358"/>
        <v>DNC</v>
      </c>
      <c r="CF2283" s="8" t="str">
        <f t="shared" si="361"/>
        <v>DNC</v>
      </c>
      <c r="CG2283" s="8" t="str">
        <f t="shared" si="362"/>
        <v>DNC</v>
      </c>
      <c r="CH2283" s="8" t="str">
        <f t="shared" si="363"/>
        <v>DNC</v>
      </c>
      <c r="CI2283" s="8">
        <v>1</v>
      </c>
      <c r="CJ2283" s="8" t="s">
        <v>1071</v>
      </c>
      <c r="CK2283" s="8" t="s">
        <v>45</v>
      </c>
      <c r="CL2283" s="8"/>
      <c r="CM2283" s="8"/>
      <c r="CN2283" s="8"/>
      <c r="CO2283" s="8"/>
      <c r="CP2283" s="8"/>
      <c r="CQ2283" s="8"/>
      <c r="CR2283" s="8"/>
      <c r="CS2283" s="8"/>
      <c r="CT2283" s="8"/>
      <c r="CU2283" s="100"/>
      <c r="CV2283" s="8"/>
      <c r="CW2283" s="152"/>
      <c r="CY2283" s="100"/>
      <c r="CZ2283" s="8" t="str">
        <f t="shared" si="364"/>
        <v>DNC</v>
      </c>
      <c r="DA2283" s="8" t="str">
        <f t="shared" si="365"/>
        <v>DNC</v>
      </c>
      <c r="DB2283" s="8" t="str">
        <f t="shared" si="366"/>
        <v>DNC</v>
      </c>
      <c r="DC2283" s="8" t="str">
        <f t="shared" si="367"/>
        <v>DNC</v>
      </c>
      <c r="DD2283" s="8">
        <v>1</v>
      </c>
      <c r="DE2283" s="8" t="s">
        <v>1071</v>
      </c>
      <c r="DF2283" s="8" t="s">
        <v>45</v>
      </c>
      <c r="DG2283" s="8"/>
      <c r="DH2283" s="8"/>
      <c r="DI2283" s="8"/>
      <c r="DJ2283" s="8"/>
      <c r="DK2283" s="8"/>
      <c r="DL2283" s="8"/>
      <c r="DM2283" s="8"/>
      <c r="DN2283" s="8"/>
      <c r="DO2283" s="8"/>
      <c r="DP2283" s="100"/>
      <c r="DQ2283" s="8"/>
      <c r="DR2283" s="8"/>
      <c r="DS2283" s="8"/>
      <c r="DT2283" s="8"/>
    </row>
    <row r="2284" spans="1:124">
      <c r="A2284" s="115"/>
      <c r="B2284" s="89">
        <v>2281</v>
      </c>
      <c r="C2284" s="8"/>
      <c r="D2284" s="8"/>
      <c r="E2284" s="8" t="s">
        <v>1071</v>
      </c>
      <c r="F2284" s="8" t="s">
        <v>6256</v>
      </c>
      <c r="G2284" s="8"/>
      <c r="H2284" s="8"/>
      <c r="I2284" s="8"/>
      <c r="J2284" s="8"/>
      <c r="K2284" s="8"/>
      <c r="L2284" s="8"/>
      <c r="M2284" s="8"/>
      <c r="N2284" s="8"/>
      <c r="O2284" s="8"/>
      <c r="P2284" s="8" t="s">
        <v>4843</v>
      </c>
      <c r="Q2284" s="158" t="s">
        <v>7130</v>
      </c>
      <c r="R2284" s="8"/>
      <c r="S2284" s="8"/>
      <c r="T2284" s="8"/>
      <c r="U2284" s="8"/>
      <c r="V2284" s="8"/>
      <c r="W2284" s="8"/>
      <c r="X2284" s="8"/>
      <c r="Y2284" s="8"/>
      <c r="Z2284" s="8"/>
      <c r="AA2284" s="8"/>
      <c r="AB2284" s="8"/>
      <c r="AC2284" s="8" t="str">
        <f t="shared" si="359"/>
        <v>NO</v>
      </c>
      <c r="AD2284" s="8" t="str">
        <f t="shared" si="360"/>
        <v>DNC,,,,,,,,,,,,,</v>
      </c>
      <c r="AE2284" s="8"/>
      <c r="AF2284" s="8"/>
      <c r="AG2284" s="115"/>
      <c r="AH2284" s="8" t="s">
        <v>4845</v>
      </c>
      <c r="AI2284" s="8" t="s">
        <v>4845</v>
      </c>
      <c r="AJ2284" s="115"/>
      <c r="AK2284" s="115"/>
      <c r="AL2284" s="115"/>
      <c r="AM2284" s="115"/>
      <c r="AN2284" s="115"/>
      <c r="AO2284" s="115"/>
      <c r="AP2284" s="115"/>
      <c r="AQ2284" s="115"/>
      <c r="AR2284" s="115"/>
      <c r="AS2284" s="115"/>
      <c r="AT2284" s="115"/>
      <c r="AU2284" s="115"/>
      <c r="AV2284" s="115"/>
      <c r="AW2284" s="115"/>
      <c r="AX2284" s="115"/>
      <c r="AY2284" s="115"/>
      <c r="AZ2284" s="115"/>
      <c r="BA2284" s="115"/>
      <c r="BB2284" s="115"/>
      <c r="BC2284" s="115"/>
      <c r="BD2284" s="115"/>
      <c r="BE2284" s="115"/>
      <c r="BF2284" s="115"/>
      <c r="BG2284" s="115"/>
      <c r="BH2284" s="115"/>
      <c r="BI2284" s="115"/>
      <c r="BJ2284" s="115"/>
      <c r="BK2284" s="115"/>
      <c r="BL2284" s="115"/>
      <c r="BM2284" s="115"/>
      <c r="BN2284" s="115"/>
      <c r="BO2284" s="8"/>
      <c r="BP2284" s="8"/>
      <c r="BQ2284" s="8"/>
      <c r="BR2284" s="8"/>
      <c r="BS2284" s="8"/>
      <c r="BT2284" s="8"/>
      <c r="BU2284" s="8"/>
      <c r="BV2284" s="8"/>
      <c r="BW2284" s="8"/>
      <c r="BX2284" s="8"/>
      <c r="BY2284" s="8"/>
      <c r="BZ2284" s="8"/>
      <c r="CA2284" s="8"/>
      <c r="CB2284" s="8"/>
      <c r="CC2284" s="8"/>
      <c r="CD2284" s="100"/>
      <c r="CE2284" s="8" t="str">
        <f t="shared" si="358"/>
        <v>DNC</v>
      </c>
      <c r="CF2284" s="8" t="str">
        <f t="shared" si="361"/>
        <v>DNC</v>
      </c>
      <c r="CG2284" s="8" t="str">
        <f t="shared" si="362"/>
        <v>DNC</v>
      </c>
      <c r="CH2284" s="8" t="str">
        <f t="shared" si="363"/>
        <v>DNC</v>
      </c>
      <c r="CI2284" s="8">
        <v>1</v>
      </c>
      <c r="CJ2284" s="8" t="s">
        <v>1071</v>
      </c>
      <c r="CK2284" s="8" t="s">
        <v>45</v>
      </c>
      <c r="CL2284" s="8"/>
      <c r="CM2284" s="8"/>
      <c r="CN2284" s="8"/>
      <c r="CO2284" s="8"/>
      <c r="CP2284" s="8"/>
      <c r="CQ2284" s="8"/>
      <c r="CR2284" s="8"/>
      <c r="CS2284" s="8"/>
      <c r="CT2284" s="8"/>
      <c r="CU2284" s="100"/>
      <c r="CV2284" s="8"/>
      <c r="CW2284" s="152"/>
      <c r="CY2284" s="100"/>
      <c r="CZ2284" s="8" t="str">
        <f t="shared" si="364"/>
        <v>DNC</v>
      </c>
      <c r="DA2284" s="8" t="str">
        <f t="shared" si="365"/>
        <v>DNC</v>
      </c>
      <c r="DB2284" s="8" t="str">
        <f t="shared" si="366"/>
        <v>DNC</v>
      </c>
      <c r="DC2284" s="8" t="str">
        <f t="shared" si="367"/>
        <v>DNC</v>
      </c>
      <c r="DD2284" s="8">
        <v>1</v>
      </c>
      <c r="DE2284" s="8" t="s">
        <v>1071</v>
      </c>
      <c r="DF2284" s="8" t="s">
        <v>45</v>
      </c>
      <c r="DG2284" s="8"/>
      <c r="DH2284" s="8"/>
      <c r="DI2284" s="8"/>
      <c r="DJ2284" s="8"/>
      <c r="DK2284" s="8"/>
      <c r="DL2284" s="8"/>
      <c r="DM2284" s="8"/>
      <c r="DN2284" s="8"/>
      <c r="DO2284" s="8"/>
      <c r="DP2284" s="100"/>
      <c r="DQ2284" s="8"/>
      <c r="DR2284" s="8"/>
      <c r="DS2284" s="8"/>
      <c r="DT2284" s="8"/>
    </row>
    <row r="2285" spans="1:124">
      <c r="A2285" s="115"/>
      <c r="B2285" s="89">
        <v>2282</v>
      </c>
      <c r="C2285" s="8"/>
      <c r="D2285" s="8"/>
      <c r="E2285" s="8" t="s">
        <v>1071</v>
      </c>
      <c r="F2285" s="8" t="s">
        <v>4951</v>
      </c>
      <c r="G2285" s="8"/>
      <c r="H2285" s="8"/>
      <c r="I2285" s="8"/>
      <c r="J2285" s="8"/>
      <c r="K2285" s="8"/>
      <c r="L2285" s="8"/>
      <c r="M2285" s="8"/>
      <c r="N2285" s="8"/>
      <c r="O2285" s="8"/>
      <c r="P2285" s="8" t="s">
        <v>4843</v>
      </c>
      <c r="Q2285" s="158" t="s">
        <v>7130</v>
      </c>
      <c r="R2285" s="8"/>
      <c r="S2285" s="8"/>
      <c r="T2285" s="8"/>
      <c r="U2285" s="8"/>
      <c r="V2285" s="8"/>
      <c r="W2285" s="8"/>
      <c r="X2285" s="8"/>
      <c r="Y2285" s="8"/>
      <c r="Z2285" s="8"/>
      <c r="AA2285" s="8"/>
      <c r="AB2285" s="8"/>
      <c r="AC2285" s="8" t="str">
        <f t="shared" si="359"/>
        <v>NO</v>
      </c>
      <c r="AD2285" s="8" t="str">
        <f t="shared" si="360"/>
        <v>DNC,,,,,,,,,,,,,</v>
      </c>
      <c r="AE2285" s="8"/>
      <c r="AF2285" s="8"/>
      <c r="AG2285" s="115"/>
      <c r="AH2285" s="8" t="s">
        <v>4845</v>
      </c>
      <c r="AI2285" s="8" t="s">
        <v>4845</v>
      </c>
      <c r="AJ2285" s="115"/>
      <c r="AK2285" s="115"/>
      <c r="AL2285" s="115"/>
      <c r="AM2285" s="115"/>
      <c r="AN2285" s="115"/>
      <c r="AO2285" s="115"/>
      <c r="AP2285" s="115"/>
      <c r="AQ2285" s="115"/>
      <c r="AR2285" s="115"/>
      <c r="AS2285" s="115"/>
      <c r="AT2285" s="115"/>
      <c r="AU2285" s="115"/>
      <c r="AV2285" s="115"/>
      <c r="AW2285" s="115"/>
      <c r="AX2285" s="115"/>
      <c r="AY2285" s="115"/>
      <c r="AZ2285" s="115"/>
      <c r="BA2285" s="115"/>
      <c r="BB2285" s="115"/>
      <c r="BC2285" s="115"/>
      <c r="BD2285" s="115"/>
      <c r="BE2285" s="115"/>
      <c r="BF2285" s="115"/>
      <c r="BG2285" s="115"/>
      <c r="BH2285" s="115"/>
      <c r="BI2285" s="115"/>
      <c r="BJ2285" s="115"/>
      <c r="BK2285" s="115"/>
      <c r="BL2285" s="115"/>
      <c r="BM2285" s="115"/>
      <c r="BN2285" s="115"/>
      <c r="BO2285" s="8"/>
      <c r="BP2285" s="8"/>
      <c r="BQ2285" s="8"/>
      <c r="BR2285" s="8"/>
      <c r="BS2285" s="8"/>
      <c r="BT2285" s="8"/>
      <c r="BU2285" s="8"/>
      <c r="BV2285" s="8"/>
      <c r="BW2285" s="8"/>
      <c r="BX2285" s="8"/>
      <c r="BY2285" s="8"/>
      <c r="BZ2285" s="8"/>
      <c r="CA2285" s="8"/>
      <c r="CB2285" s="8"/>
      <c r="CC2285" s="8"/>
      <c r="CD2285" s="100"/>
      <c r="CE2285" s="8" t="str">
        <f t="shared" si="358"/>
        <v>DNC</v>
      </c>
      <c r="CF2285" s="8" t="str">
        <f t="shared" si="361"/>
        <v>DNC</v>
      </c>
      <c r="CG2285" s="8" t="str">
        <f t="shared" si="362"/>
        <v>DNC</v>
      </c>
      <c r="CH2285" s="8" t="str">
        <f t="shared" si="363"/>
        <v>DNC</v>
      </c>
      <c r="CI2285" s="8">
        <v>1</v>
      </c>
      <c r="CJ2285" s="8" t="s">
        <v>1071</v>
      </c>
      <c r="CK2285" s="8" t="s">
        <v>45</v>
      </c>
      <c r="CL2285" s="8"/>
      <c r="CM2285" s="8"/>
      <c r="CN2285" s="8"/>
      <c r="CO2285" s="8"/>
      <c r="CP2285" s="8"/>
      <c r="CQ2285" s="8"/>
      <c r="CR2285" s="8"/>
      <c r="CS2285" s="8"/>
      <c r="CT2285" s="8"/>
      <c r="CU2285" s="100"/>
      <c r="CV2285" s="8"/>
      <c r="CW2285" s="152"/>
      <c r="CY2285" s="100"/>
      <c r="CZ2285" s="8" t="str">
        <f t="shared" si="364"/>
        <v>DNC</v>
      </c>
      <c r="DA2285" s="8" t="str">
        <f t="shared" si="365"/>
        <v>DNC</v>
      </c>
      <c r="DB2285" s="8" t="str">
        <f t="shared" si="366"/>
        <v>DNC</v>
      </c>
      <c r="DC2285" s="8" t="str">
        <f t="shared" si="367"/>
        <v>DNC</v>
      </c>
      <c r="DD2285" s="8">
        <v>1</v>
      </c>
      <c r="DE2285" s="8" t="s">
        <v>1071</v>
      </c>
      <c r="DF2285" s="8" t="s">
        <v>45</v>
      </c>
      <c r="DG2285" s="8"/>
      <c r="DH2285" s="8"/>
      <c r="DI2285" s="8"/>
      <c r="DJ2285" s="8"/>
      <c r="DK2285" s="8"/>
      <c r="DL2285" s="8"/>
      <c r="DM2285" s="8"/>
      <c r="DN2285" s="8"/>
      <c r="DO2285" s="8"/>
      <c r="DP2285" s="100"/>
      <c r="DQ2285" s="8"/>
      <c r="DR2285" s="8"/>
      <c r="DS2285" s="8"/>
      <c r="DT2285" s="8"/>
    </row>
    <row r="2286" spans="1:124">
      <c r="A2286" s="115"/>
      <c r="B2286" s="89">
        <v>2283</v>
      </c>
      <c r="C2286" s="8"/>
      <c r="D2286" s="8"/>
      <c r="E2286" s="8" t="s">
        <v>1071</v>
      </c>
      <c r="F2286" s="8" t="s">
        <v>4955</v>
      </c>
      <c r="G2286" s="8"/>
      <c r="H2286" s="8"/>
      <c r="I2286" s="8"/>
      <c r="J2286" s="8"/>
      <c r="K2286" s="8"/>
      <c r="L2286" s="8"/>
      <c r="M2286" s="8"/>
      <c r="N2286" s="8"/>
      <c r="O2286" s="8"/>
      <c r="P2286" s="8" t="s">
        <v>4843</v>
      </c>
      <c r="Q2286" s="158" t="s">
        <v>7130</v>
      </c>
      <c r="R2286" s="8"/>
      <c r="S2286" s="8"/>
      <c r="T2286" s="8"/>
      <c r="U2286" s="8"/>
      <c r="V2286" s="8"/>
      <c r="W2286" s="8"/>
      <c r="X2286" s="8"/>
      <c r="Y2286" s="8"/>
      <c r="Z2286" s="8"/>
      <c r="AA2286" s="8"/>
      <c r="AB2286" s="8"/>
      <c r="AC2286" s="8" t="str">
        <f t="shared" si="359"/>
        <v>NO</v>
      </c>
      <c r="AD2286" s="8" t="str">
        <f t="shared" si="360"/>
        <v>DNC,,,,,,,,,,,,,</v>
      </c>
      <c r="AE2286" s="8"/>
      <c r="AF2286" s="8"/>
      <c r="AG2286" s="115"/>
      <c r="AH2286" s="8" t="s">
        <v>4845</v>
      </c>
      <c r="AI2286" s="8" t="s">
        <v>4845</v>
      </c>
      <c r="AJ2286" s="115"/>
      <c r="AK2286" s="115"/>
      <c r="AL2286" s="115"/>
      <c r="AM2286" s="115"/>
      <c r="AN2286" s="115"/>
      <c r="AO2286" s="115"/>
      <c r="AP2286" s="115"/>
      <c r="AQ2286" s="115"/>
      <c r="AR2286" s="115"/>
      <c r="AS2286" s="115"/>
      <c r="AT2286" s="115"/>
      <c r="AU2286" s="115"/>
      <c r="AV2286" s="115"/>
      <c r="AW2286" s="115"/>
      <c r="AX2286" s="115"/>
      <c r="AY2286" s="115"/>
      <c r="AZ2286" s="115"/>
      <c r="BA2286" s="115"/>
      <c r="BB2286" s="115"/>
      <c r="BC2286" s="115"/>
      <c r="BD2286" s="115"/>
      <c r="BE2286" s="115"/>
      <c r="BF2286" s="115"/>
      <c r="BG2286" s="115"/>
      <c r="BH2286" s="115"/>
      <c r="BI2286" s="115"/>
      <c r="BJ2286" s="115"/>
      <c r="BK2286" s="115"/>
      <c r="BL2286" s="115"/>
      <c r="BM2286" s="115"/>
      <c r="BN2286" s="115"/>
      <c r="BO2286" s="8"/>
      <c r="BP2286" s="8"/>
      <c r="BQ2286" s="8"/>
      <c r="BR2286" s="8"/>
      <c r="BS2286" s="8"/>
      <c r="BT2286" s="8"/>
      <c r="BU2286" s="8"/>
      <c r="BV2286" s="8"/>
      <c r="BW2286" s="8"/>
      <c r="BX2286" s="8"/>
      <c r="BY2286" s="8"/>
      <c r="BZ2286" s="8"/>
      <c r="CA2286" s="8"/>
      <c r="CB2286" s="8"/>
      <c r="CC2286" s="8"/>
      <c r="CD2286" s="100"/>
      <c r="CE2286" s="8" t="str">
        <f t="shared" si="358"/>
        <v>DNC</v>
      </c>
      <c r="CF2286" s="8" t="str">
        <f t="shared" si="361"/>
        <v>DNC</v>
      </c>
      <c r="CG2286" s="8" t="str">
        <f t="shared" si="362"/>
        <v>DNC</v>
      </c>
      <c r="CH2286" s="8" t="str">
        <f t="shared" si="363"/>
        <v>DNC</v>
      </c>
      <c r="CI2286" s="8">
        <v>1</v>
      </c>
      <c r="CJ2286" s="8" t="s">
        <v>1071</v>
      </c>
      <c r="CK2286" s="8" t="s">
        <v>45</v>
      </c>
      <c r="CL2286" s="8"/>
      <c r="CM2286" s="8"/>
      <c r="CN2286" s="8"/>
      <c r="CO2286" s="8"/>
      <c r="CP2286" s="8"/>
      <c r="CQ2286" s="8"/>
      <c r="CR2286" s="8"/>
      <c r="CS2286" s="8"/>
      <c r="CT2286" s="8"/>
      <c r="CU2286" s="100"/>
      <c r="CV2286" s="8"/>
      <c r="CW2286" s="152"/>
      <c r="CY2286" s="100"/>
      <c r="CZ2286" s="8" t="str">
        <f t="shared" si="364"/>
        <v>DNC</v>
      </c>
      <c r="DA2286" s="8" t="str">
        <f t="shared" si="365"/>
        <v>DNC</v>
      </c>
      <c r="DB2286" s="8" t="str">
        <f t="shared" si="366"/>
        <v>DNC</v>
      </c>
      <c r="DC2286" s="8" t="str">
        <f t="shared" si="367"/>
        <v>DNC</v>
      </c>
      <c r="DD2286" s="8">
        <v>1</v>
      </c>
      <c r="DE2286" s="8" t="s">
        <v>1071</v>
      </c>
      <c r="DF2286" s="8" t="s">
        <v>45</v>
      </c>
      <c r="DG2286" s="8"/>
      <c r="DH2286" s="8"/>
      <c r="DI2286" s="8"/>
      <c r="DJ2286" s="8"/>
      <c r="DK2286" s="8"/>
      <c r="DL2286" s="8"/>
      <c r="DM2286" s="8"/>
      <c r="DN2286" s="8"/>
      <c r="DO2286" s="8"/>
      <c r="DP2286" s="100"/>
      <c r="DQ2286" s="8"/>
      <c r="DR2286" s="8"/>
      <c r="DS2286" s="8"/>
      <c r="DT2286" s="8"/>
    </row>
    <row r="2287" spans="1:124">
      <c r="A2287" s="115"/>
      <c r="B2287" s="89">
        <v>2284</v>
      </c>
      <c r="C2287" s="8"/>
      <c r="D2287" s="8"/>
      <c r="E2287" s="8" t="s">
        <v>1071</v>
      </c>
      <c r="F2287" s="8" t="s">
        <v>4938</v>
      </c>
      <c r="G2287" s="8"/>
      <c r="H2287" s="8"/>
      <c r="I2287" s="8"/>
      <c r="J2287" s="8"/>
      <c r="K2287" s="8"/>
      <c r="L2287" s="8"/>
      <c r="M2287" s="8"/>
      <c r="N2287" s="8"/>
      <c r="O2287" s="8"/>
      <c r="P2287" s="8" t="s">
        <v>4843</v>
      </c>
      <c r="Q2287" s="158" t="s">
        <v>7130</v>
      </c>
      <c r="R2287" s="8"/>
      <c r="S2287" s="8"/>
      <c r="T2287" s="8"/>
      <c r="U2287" s="8"/>
      <c r="V2287" s="8"/>
      <c r="W2287" s="8"/>
      <c r="X2287" s="8"/>
      <c r="Y2287" s="8"/>
      <c r="Z2287" s="8"/>
      <c r="AA2287" s="8"/>
      <c r="AB2287" s="8"/>
      <c r="AC2287" s="8" t="str">
        <f t="shared" si="359"/>
        <v>NO</v>
      </c>
      <c r="AD2287" s="8" t="str">
        <f t="shared" si="360"/>
        <v>DNC,,,,,,,,,,,,,</v>
      </c>
      <c r="AE2287" s="8"/>
      <c r="AF2287" s="8"/>
      <c r="AG2287" s="115"/>
      <c r="AH2287" s="8" t="s">
        <v>4845</v>
      </c>
      <c r="AI2287" s="8" t="s">
        <v>4845</v>
      </c>
      <c r="AJ2287" s="115"/>
      <c r="AK2287" s="115"/>
      <c r="AL2287" s="115"/>
      <c r="AM2287" s="115"/>
      <c r="AN2287" s="115"/>
      <c r="AO2287" s="115"/>
      <c r="AP2287" s="115"/>
      <c r="AQ2287" s="115"/>
      <c r="AR2287" s="115"/>
      <c r="AS2287" s="115"/>
      <c r="AT2287" s="115"/>
      <c r="AU2287" s="115"/>
      <c r="AV2287" s="115"/>
      <c r="AW2287" s="115"/>
      <c r="AX2287" s="115"/>
      <c r="AY2287" s="115"/>
      <c r="AZ2287" s="115"/>
      <c r="BA2287" s="115"/>
      <c r="BB2287" s="115"/>
      <c r="BC2287" s="115"/>
      <c r="BD2287" s="115"/>
      <c r="BE2287" s="115"/>
      <c r="BF2287" s="115"/>
      <c r="BG2287" s="115"/>
      <c r="BH2287" s="115"/>
      <c r="BI2287" s="115"/>
      <c r="BJ2287" s="115"/>
      <c r="BK2287" s="115"/>
      <c r="BL2287" s="115"/>
      <c r="BM2287" s="115"/>
      <c r="BN2287" s="115"/>
      <c r="BO2287" s="8"/>
      <c r="BP2287" s="8"/>
      <c r="BQ2287" s="8"/>
      <c r="BR2287" s="8"/>
      <c r="BS2287" s="8"/>
      <c r="BT2287" s="8"/>
      <c r="BU2287" s="8"/>
      <c r="BV2287" s="8"/>
      <c r="BW2287" s="8"/>
      <c r="BX2287" s="8"/>
      <c r="BY2287" s="8"/>
      <c r="BZ2287" s="8"/>
      <c r="CA2287" s="8"/>
      <c r="CB2287" s="8"/>
      <c r="CC2287" s="8"/>
      <c r="CD2287" s="100"/>
      <c r="CE2287" s="8" t="str">
        <f t="shared" si="358"/>
        <v>DNC</v>
      </c>
      <c r="CF2287" s="8" t="str">
        <f t="shared" si="361"/>
        <v>DNC</v>
      </c>
      <c r="CG2287" s="8" t="str">
        <f t="shared" si="362"/>
        <v>DNC</v>
      </c>
      <c r="CH2287" s="8" t="str">
        <f t="shared" si="363"/>
        <v>DNC</v>
      </c>
      <c r="CI2287" s="8">
        <v>1</v>
      </c>
      <c r="CJ2287" s="8" t="s">
        <v>1071</v>
      </c>
      <c r="CK2287" s="8" t="s">
        <v>45</v>
      </c>
      <c r="CL2287" s="8"/>
      <c r="CM2287" s="8"/>
      <c r="CN2287" s="8"/>
      <c r="CO2287" s="8"/>
      <c r="CP2287" s="8"/>
      <c r="CQ2287" s="8"/>
      <c r="CR2287" s="8"/>
      <c r="CS2287" s="8"/>
      <c r="CT2287" s="8"/>
      <c r="CU2287" s="100"/>
      <c r="CV2287" s="8"/>
      <c r="CW2287" s="152"/>
      <c r="CY2287" s="100"/>
      <c r="CZ2287" s="8" t="str">
        <f t="shared" si="364"/>
        <v>DNC</v>
      </c>
      <c r="DA2287" s="8" t="str">
        <f t="shared" si="365"/>
        <v>DNC</v>
      </c>
      <c r="DB2287" s="8" t="str">
        <f t="shared" si="366"/>
        <v>DNC</v>
      </c>
      <c r="DC2287" s="8" t="str">
        <f t="shared" si="367"/>
        <v>DNC</v>
      </c>
      <c r="DD2287" s="8">
        <v>1</v>
      </c>
      <c r="DE2287" s="8" t="s">
        <v>1071</v>
      </c>
      <c r="DF2287" s="8" t="s">
        <v>45</v>
      </c>
      <c r="DG2287" s="8"/>
      <c r="DH2287" s="8"/>
      <c r="DI2287" s="8"/>
      <c r="DJ2287" s="8"/>
      <c r="DK2287" s="8"/>
      <c r="DL2287" s="8"/>
      <c r="DM2287" s="8"/>
      <c r="DN2287" s="8"/>
      <c r="DO2287" s="8"/>
      <c r="DP2287" s="100"/>
      <c r="DQ2287" s="8"/>
      <c r="DR2287" s="8"/>
      <c r="DS2287" s="8"/>
      <c r="DT2287" s="8"/>
    </row>
    <row r="2288" spans="1:124">
      <c r="A2288" s="115"/>
      <c r="B2288" s="89">
        <v>2285</v>
      </c>
      <c r="C2288" s="8"/>
      <c r="D2288" s="8"/>
      <c r="E2288" s="8" t="s">
        <v>1071</v>
      </c>
      <c r="F2288" s="8" t="s">
        <v>4915</v>
      </c>
      <c r="G2288" s="8"/>
      <c r="H2288" s="8"/>
      <c r="I2288" s="8"/>
      <c r="J2288" s="8"/>
      <c r="K2288" s="8"/>
      <c r="L2288" s="8"/>
      <c r="M2288" s="8"/>
      <c r="N2288" s="8"/>
      <c r="O2288" s="8"/>
      <c r="P2288" s="8" t="s">
        <v>4843</v>
      </c>
      <c r="Q2288" s="158" t="s">
        <v>7130</v>
      </c>
      <c r="R2288" s="8"/>
      <c r="S2288" s="8"/>
      <c r="T2288" s="8"/>
      <c r="U2288" s="8"/>
      <c r="V2288" s="8"/>
      <c r="W2288" s="8"/>
      <c r="X2288" s="8"/>
      <c r="Y2288" s="8"/>
      <c r="Z2288" s="8"/>
      <c r="AA2288" s="8"/>
      <c r="AB2288" s="8"/>
      <c r="AC2288" s="8" t="str">
        <f t="shared" si="359"/>
        <v>NO</v>
      </c>
      <c r="AD2288" s="8" t="str">
        <f t="shared" si="360"/>
        <v>DNC,,,,,,,,,,,,,</v>
      </c>
      <c r="AE2288" s="8"/>
      <c r="AF2288" s="8"/>
      <c r="AG2288" s="115"/>
      <c r="AH2288" s="8" t="s">
        <v>4845</v>
      </c>
      <c r="AI2288" s="8" t="s">
        <v>4845</v>
      </c>
      <c r="AJ2288" s="115"/>
      <c r="AK2288" s="115"/>
      <c r="AL2288" s="115"/>
      <c r="AM2288" s="115"/>
      <c r="AN2288" s="115"/>
      <c r="AO2288" s="115"/>
      <c r="AP2288" s="115"/>
      <c r="AQ2288" s="115"/>
      <c r="AR2288" s="115"/>
      <c r="AS2288" s="115"/>
      <c r="AT2288" s="115"/>
      <c r="AU2288" s="115"/>
      <c r="AV2288" s="115"/>
      <c r="AW2288" s="115"/>
      <c r="AX2288" s="115"/>
      <c r="AY2288" s="115"/>
      <c r="AZ2288" s="115"/>
      <c r="BA2288" s="115"/>
      <c r="BB2288" s="115"/>
      <c r="BC2288" s="115"/>
      <c r="BD2288" s="115"/>
      <c r="BE2288" s="115"/>
      <c r="BF2288" s="115"/>
      <c r="BG2288" s="115"/>
      <c r="BH2288" s="115"/>
      <c r="BI2288" s="115"/>
      <c r="BJ2288" s="115"/>
      <c r="BK2288" s="115"/>
      <c r="BL2288" s="115"/>
      <c r="BM2288" s="115"/>
      <c r="BN2288" s="115"/>
      <c r="BO2288" s="8"/>
      <c r="BP2288" s="8"/>
      <c r="BQ2288" s="8"/>
      <c r="BR2288" s="8"/>
      <c r="BS2288" s="8"/>
      <c r="BT2288" s="8"/>
      <c r="BU2288" s="8"/>
      <c r="BV2288" s="8"/>
      <c r="BW2288" s="8"/>
      <c r="BX2288" s="8"/>
      <c r="BY2288" s="8"/>
      <c r="BZ2288" s="8"/>
      <c r="CA2288" s="8"/>
      <c r="CB2288" s="8"/>
      <c r="CC2288" s="8"/>
      <c r="CD2288" s="100"/>
      <c r="CE2288" s="8" t="str">
        <f t="shared" si="358"/>
        <v>DNC</v>
      </c>
      <c r="CF2288" s="8" t="str">
        <f t="shared" si="361"/>
        <v>DNC</v>
      </c>
      <c r="CG2288" s="8" t="str">
        <f t="shared" si="362"/>
        <v>DNC</v>
      </c>
      <c r="CH2288" s="8" t="str">
        <f t="shared" si="363"/>
        <v>DNC</v>
      </c>
      <c r="CI2288" s="8">
        <v>1</v>
      </c>
      <c r="CJ2288" s="8" t="s">
        <v>1071</v>
      </c>
      <c r="CK2288" s="8" t="s">
        <v>45</v>
      </c>
      <c r="CL2288" s="8"/>
      <c r="CM2288" s="8"/>
      <c r="CN2288" s="8"/>
      <c r="CO2288" s="8"/>
      <c r="CP2288" s="8"/>
      <c r="CQ2288" s="8"/>
      <c r="CR2288" s="8"/>
      <c r="CS2288" s="8"/>
      <c r="CT2288" s="8"/>
      <c r="CU2288" s="100"/>
      <c r="CV2288" s="8"/>
      <c r="CW2288" s="152"/>
      <c r="CY2288" s="100"/>
      <c r="CZ2288" s="8" t="str">
        <f t="shared" si="364"/>
        <v>DNC</v>
      </c>
      <c r="DA2288" s="8" t="str">
        <f t="shared" si="365"/>
        <v>DNC</v>
      </c>
      <c r="DB2288" s="8" t="str">
        <f t="shared" si="366"/>
        <v>DNC</v>
      </c>
      <c r="DC2288" s="8" t="str">
        <f t="shared" si="367"/>
        <v>DNC</v>
      </c>
      <c r="DD2288" s="8">
        <v>1</v>
      </c>
      <c r="DE2288" s="8" t="s">
        <v>1071</v>
      </c>
      <c r="DF2288" s="8" t="s">
        <v>45</v>
      </c>
      <c r="DG2288" s="8"/>
      <c r="DH2288" s="8"/>
      <c r="DI2288" s="8"/>
      <c r="DJ2288" s="8"/>
      <c r="DK2288" s="8"/>
      <c r="DL2288" s="8"/>
      <c r="DM2288" s="8"/>
      <c r="DN2288" s="8"/>
      <c r="DO2288" s="8"/>
      <c r="DP2288" s="100"/>
      <c r="DQ2288" s="8"/>
      <c r="DR2288" s="8"/>
      <c r="DS2288" s="8"/>
      <c r="DT2288" s="8"/>
    </row>
    <row r="2289" spans="1:124">
      <c r="A2289" s="115"/>
      <c r="B2289" s="89">
        <v>2286</v>
      </c>
      <c r="C2289" s="8"/>
      <c r="D2289" s="8"/>
      <c r="E2289" s="8" t="s">
        <v>1071</v>
      </c>
      <c r="F2289" s="8" t="s">
        <v>4921</v>
      </c>
      <c r="G2289" s="8"/>
      <c r="H2289" s="8"/>
      <c r="I2289" s="8"/>
      <c r="J2289" s="8"/>
      <c r="K2289" s="8"/>
      <c r="L2289" s="8"/>
      <c r="M2289" s="8"/>
      <c r="N2289" s="8"/>
      <c r="O2289" s="8"/>
      <c r="P2289" s="8" t="s">
        <v>4843</v>
      </c>
      <c r="Q2289" s="158" t="s">
        <v>7130</v>
      </c>
      <c r="R2289" s="8"/>
      <c r="S2289" s="8"/>
      <c r="T2289" s="8"/>
      <c r="U2289" s="8"/>
      <c r="V2289" s="8"/>
      <c r="W2289" s="8"/>
      <c r="X2289" s="8"/>
      <c r="Y2289" s="8"/>
      <c r="Z2289" s="8"/>
      <c r="AA2289" s="8"/>
      <c r="AB2289" s="8"/>
      <c r="AC2289" s="8" t="str">
        <f t="shared" si="359"/>
        <v>NO</v>
      </c>
      <c r="AD2289" s="8" t="str">
        <f t="shared" si="360"/>
        <v>DNC,,,,,,,,,,,,,</v>
      </c>
      <c r="AE2289" s="8"/>
      <c r="AF2289" s="8"/>
      <c r="AG2289" s="115"/>
      <c r="AH2289" s="8" t="s">
        <v>4845</v>
      </c>
      <c r="AI2289" s="8" t="s">
        <v>4845</v>
      </c>
      <c r="AJ2289" s="115"/>
      <c r="AK2289" s="115"/>
      <c r="AL2289" s="115"/>
      <c r="AM2289" s="115"/>
      <c r="AN2289" s="115"/>
      <c r="AO2289" s="115"/>
      <c r="AP2289" s="115"/>
      <c r="AQ2289" s="115"/>
      <c r="AR2289" s="115"/>
      <c r="AS2289" s="115"/>
      <c r="AT2289" s="115"/>
      <c r="AU2289" s="115"/>
      <c r="AV2289" s="115"/>
      <c r="AW2289" s="115"/>
      <c r="AX2289" s="115"/>
      <c r="AY2289" s="115"/>
      <c r="AZ2289" s="115"/>
      <c r="BA2289" s="115"/>
      <c r="BB2289" s="115"/>
      <c r="BC2289" s="115"/>
      <c r="BD2289" s="115"/>
      <c r="BE2289" s="115"/>
      <c r="BF2289" s="115"/>
      <c r="BG2289" s="115"/>
      <c r="BH2289" s="115"/>
      <c r="BI2289" s="115"/>
      <c r="BJ2289" s="115"/>
      <c r="BK2289" s="115"/>
      <c r="BL2289" s="115"/>
      <c r="BM2289" s="115"/>
      <c r="BN2289" s="115"/>
      <c r="BO2289" s="8"/>
      <c r="BP2289" s="8"/>
      <c r="BQ2289" s="8"/>
      <c r="BR2289" s="8"/>
      <c r="BS2289" s="8"/>
      <c r="BT2289" s="8"/>
      <c r="BU2289" s="8"/>
      <c r="BV2289" s="8"/>
      <c r="BW2289" s="8"/>
      <c r="BX2289" s="8"/>
      <c r="BY2289" s="8"/>
      <c r="BZ2289" s="8"/>
      <c r="CA2289" s="8"/>
      <c r="CB2289" s="8"/>
      <c r="CC2289" s="8"/>
      <c r="CD2289" s="100"/>
      <c r="CE2289" s="8" t="str">
        <f t="shared" si="358"/>
        <v>DNC</v>
      </c>
      <c r="CF2289" s="8" t="str">
        <f t="shared" si="361"/>
        <v>DNC</v>
      </c>
      <c r="CG2289" s="8" t="str">
        <f t="shared" si="362"/>
        <v>DNC</v>
      </c>
      <c r="CH2289" s="8" t="str">
        <f t="shared" si="363"/>
        <v>DNC</v>
      </c>
      <c r="CI2289" s="8">
        <v>1</v>
      </c>
      <c r="CJ2289" s="8" t="s">
        <v>1071</v>
      </c>
      <c r="CK2289" s="8" t="s">
        <v>45</v>
      </c>
      <c r="CL2289" s="8"/>
      <c r="CM2289" s="8"/>
      <c r="CN2289" s="8"/>
      <c r="CO2289" s="8"/>
      <c r="CP2289" s="8"/>
      <c r="CQ2289" s="8"/>
      <c r="CR2289" s="8"/>
      <c r="CS2289" s="8"/>
      <c r="CT2289" s="8"/>
      <c r="CU2289" s="100"/>
      <c r="CV2289" s="8"/>
      <c r="CW2289" s="152"/>
      <c r="CY2289" s="100"/>
      <c r="CZ2289" s="8" t="str">
        <f t="shared" si="364"/>
        <v>DNC</v>
      </c>
      <c r="DA2289" s="8" t="str">
        <f t="shared" si="365"/>
        <v>DNC</v>
      </c>
      <c r="DB2289" s="8" t="str">
        <f t="shared" si="366"/>
        <v>DNC</v>
      </c>
      <c r="DC2289" s="8" t="str">
        <f t="shared" si="367"/>
        <v>DNC</v>
      </c>
      <c r="DD2289" s="8">
        <v>1</v>
      </c>
      <c r="DE2289" s="8" t="s">
        <v>1071</v>
      </c>
      <c r="DF2289" s="8" t="s">
        <v>45</v>
      </c>
      <c r="DG2289" s="8"/>
      <c r="DH2289" s="8"/>
      <c r="DI2289" s="8"/>
      <c r="DJ2289" s="8"/>
      <c r="DK2289" s="8"/>
      <c r="DL2289" s="8"/>
      <c r="DM2289" s="8"/>
      <c r="DN2289" s="8"/>
      <c r="DO2289" s="8"/>
      <c r="DP2289" s="100"/>
      <c r="DQ2289" s="8"/>
      <c r="DR2289" s="8"/>
      <c r="DS2289" s="8"/>
      <c r="DT2289" s="8"/>
    </row>
    <row r="2290" spans="1:124">
      <c r="A2290" s="115"/>
      <c r="B2290" s="89">
        <v>2287</v>
      </c>
      <c r="C2290" s="8"/>
      <c r="D2290" s="8"/>
      <c r="E2290" s="8" t="s">
        <v>1071</v>
      </c>
      <c r="F2290" s="8" t="s">
        <v>7038</v>
      </c>
      <c r="G2290" s="8"/>
      <c r="H2290" s="8"/>
      <c r="I2290" s="8"/>
      <c r="J2290" s="8"/>
      <c r="K2290" s="8"/>
      <c r="L2290" s="8"/>
      <c r="M2290" s="8"/>
      <c r="N2290" s="8"/>
      <c r="O2290" s="8"/>
      <c r="P2290" s="8" t="s">
        <v>4843</v>
      </c>
      <c r="Q2290" s="158" t="s">
        <v>7130</v>
      </c>
      <c r="R2290" s="8"/>
      <c r="S2290" s="8"/>
      <c r="T2290" s="8"/>
      <c r="U2290" s="8"/>
      <c r="V2290" s="8"/>
      <c r="W2290" s="8"/>
      <c r="X2290" s="8"/>
      <c r="Y2290" s="8"/>
      <c r="Z2290" s="8"/>
      <c r="AA2290" s="8"/>
      <c r="AB2290" s="8"/>
      <c r="AC2290" s="8" t="str">
        <f t="shared" si="359"/>
        <v>NO</v>
      </c>
      <c r="AD2290" s="8" t="str">
        <f t="shared" si="360"/>
        <v>DNC,,,,,,,,,,,,,</v>
      </c>
      <c r="AE2290" s="8"/>
      <c r="AF2290" s="8"/>
      <c r="AG2290" s="115"/>
      <c r="AH2290" s="8" t="s">
        <v>4845</v>
      </c>
      <c r="AI2290" s="8" t="s">
        <v>4845</v>
      </c>
      <c r="AJ2290" s="115"/>
      <c r="AK2290" s="115"/>
      <c r="AL2290" s="115"/>
      <c r="AM2290" s="115"/>
      <c r="AN2290" s="115"/>
      <c r="AO2290" s="115"/>
      <c r="AP2290" s="115"/>
      <c r="AQ2290" s="115"/>
      <c r="AR2290" s="115"/>
      <c r="AS2290" s="115"/>
      <c r="AT2290" s="115"/>
      <c r="AU2290" s="115"/>
      <c r="AV2290" s="115"/>
      <c r="AW2290" s="115"/>
      <c r="AX2290" s="115"/>
      <c r="AY2290" s="115"/>
      <c r="AZ2290" s="115"/>
      <c r="BA2290" s="115"/>
      <c r="BB2290" s="115"/>
      <c r="BC2290" s="115"/>
      <c r="BD2290" s="115"/>
      <c r="BE2290" s="115"/>
      <c r="BF2290" s="115"/>
      <c r="BG2290" s="115"/>
      <c r="BH2290" s="115"/>
      <c r="BI2290" s="115"/>
      <c r="BJ2290" s="115"/>
      <c r="BK2290" s="115"/>
      <c r="BL2290" s="115"/>
      <c r="BM2290" s="115"/>
      <c r="BN2290" s="115"/>
      <c r="BO2290" s="8"/>
      <c r="BP2290" s="8"/>
      <c r="BQ2290" s="8"/>
      <c r="BR2290" s="8"/>
      <c r="BS2290" s="8"/>
      <c r="BT2290" s="8"/>
      <c r="BU2290" s="8"/>
      <c r="BV2290" s="8"/>
      <c r="BW2290" s="8"/>
      <c r="BX2290" s="8"/>
      <c r="BY2290" s="8"/>
      <c r="BZ2290" s="8"/>
      <c r="CA2290" s="8"/>
      <c r="CB2290" s="8"/>
      <c r="CC2290" s="8"/>
      <c r="CD2290" s="100"/>
      <c r="CE2290" s="8" t="str">
        <f t="shared" si="358"/>
        <v>DNC</v>
      </c>
      <c r="CF2290" s="8" t="str">
        <f t="shared" si="361"/>
        <v>DNC</v>
      </c>
      <c r="CG2290" s="8" t="str">
        <f t="shared" si="362"/>
        <v>DNC</v>
      </c>
      <c r="CH2290" s="8" t="str">
        <f t="shared" si="363"/>
        <v>DNC</v>
      </c>
      <c r="CI2290" s="8">
        <v>1</v>
      </c>
      <c r="CJ2290" s="8" t="s">
        <v>1071</v>
      </c>
      <c r="CK2290" s="8" t="s">
        <v>45</v>
      </c>
      <c r="CL2290" s="8"/>
      <c r="CM2290" s="8"/>
      <c r="CN2290" s="8"/>
      <c r="CO2290" s="8"/>
      <c r="CP2290" s="8"/>
      <c r="CQ2290" s="8"/>
      <c r="CR2290" s="8"/>
      <c r="CS2290" s="8"/>
      <c r="CT2290" s="8"/>
      <c r="CU2290" s="100"/>
      <c r="CV2290" s="8"/>
      <c r="CW2290" s="152"/>
      <c r="CY2290" s="100"/>
      <c r="CZ2290" s="8" t="str">
        <f t="shared" si="364"/>
        <v>DNC</v>
      </c>
      <c r="DA2290" s="8" t="str">
        <f t="shared" si="365"/>
        <v>DNC</v>
      </c>
      <c r="DB2290" s="8" t="str">
        <f t="shared" si="366"/>
        <v>DNC</v>
      </c>
      <c r="DC2290" s="8" t="str">
        <f t="shared" si="367"/>
        <v>DNC</v>
      </c>
      <c r="DD2290" s="8">
        <v>1</v>
      </c>
      <c r="DE2290" s="8" t="s">
        <v>1071</v>
      </c>
      <c r="DF2290" s="8" t="s">
        <v>45</v>
      </c>
      <c r="DG2290" s="8"/>
      <c r="DH2290" s="8"/>
      <c r="DI2290" s="8"/>
      <c r="DJ2290" s="8"/>
      <c r="DK2290" s="8"/>
      <c r="DL2290" s="8"/>
      <c r="DM2290" s="8"/>
      <c r="DN2290" s="8"/>
      <c r="DO2290" s="8"/>
      <c r="DP2290" s="100"/>
      <c r="DQ2290" s="8"/>
      <c r="DR2290" s="8"/>
      <c r="DS2290" s="8"/>
      <c r="DT2290" s="8"/>
    </row>
    <row r="2291" spans="1:124">
      <c r="A2291" s="115"/>
      <c r="B2291" s="89">
        <v>2288</v>
      </c>
      <c r="C2291" s="8"/>
      <c r="D2291" s="8"/>
      <c r="E2291" s="8" t="s">
        <v>1071</v>
      </c>
      <c r="F2291" s="8" t="s">
        <v>4969</v>
      </c>
      <c r="G2291" s="8"/>
      <c r="H2291" s="8"/>
      <c r="I2291" s="8"/>
      <c r="J2291" s="8"/>
      <c r="K2291" s="8"/>
      <c r="L2291" s="8"/>
      <c r="M2291" s="8"/>
      <c r="N2291" s="8"/>
      <c r="O2291" s="8"/>
      <c r="P2291" s="8" t="s">
        <v>4843</v>
      </c>
      <c r="Q2291" s="158" t="s">
        <v>7130</v>
      </c>
      <c r="R2291" s="8"/>
      <c r="S2291" s="8"/>
      <c r="T2291" s="8"/>
      <c r="U2291" s="8"/>
      <c r="V2291" s="8"/>
      <c r="W2291" s="8"/>
      <c r="X2291" s="8"/>
      <c r="Y2291" s="8"/>
      <c r="Z2291" s="8"/>
      <c r="AA2291" s="8"/>
      <c r="AB2291" s="8"/>
      <c r="AC2291" s="8" t="str">
        <f t="shared" si="359"/>
        <v>NO</v>
      </c>
      <c r="AD2291" s="8" t="str">
        <f t="shared" si="360"/>
        <v>DNC,,,,,,,,,,,,,</v>
      </c>
      <c r="AE2291" s="8"/>
      <c r="AF2291" s="8"/>
      <c r="AG2291" s="115"/>
      <c r="AH2291" s="8" t="s">
        <v>4845</v>
      </c>
      <c r="AI2291" s="8" t="s">
        <v>4845</v>
      </c>
      <c r="AJ2291" s="115"/>
      <c r="AK2291" s="115"/>
      <c r="AL2291" s="115"/>
      <c r="AM2291" s="115"/>
      <c r="AN2291" s="115"/>
      <c r="AO2291" s="115"/>
      <c r="AP2291" s="115"/>
      <c r="AQ2291" s="115"/>
      <c r="AR2291" s="115"/>
      <c r="AS2291" s="115"/>
      <c r="AT2291" s="115"/>
      <c r="AU2291" s="115"/>
      <c r="AV2291" s="115"/>
      <c r="AW2291" s="115"/>
      <c r="AX2291" s="115"/>
      <c r="AY2291" s="115"/>
      <c r="AZ2291" s="115"/>
      <c r="BA2291" s="115"/>
      <c r="BB2291" s="115"/>
      <c r="BC2291" s="115"/>
      <c r="BD2291" s="115"/>
      <c r="BE2291" s="115"/>
      <c r="BF2291" s="115"/>
      <c r="BG2291" s="115"/>
      <c r="BH2291" s="115"/>
      <c r="BI2291" s="115"/>
      <c r="BJ2291" s="115"/>
      <c r="BK2291" s="115"/>
      <c r="BL2291" s="115"/>
      <c r="BM2291" s="115"/>
      <c r="BN2291" s="115"/>
      <c r="BO2291" s="8"/>
      <c r="BP2291" s="8"/>
      <c r="BQ2291" s="8"/>
      <c r="BR2291" s="8"/>
      <c r="BS2291" s="8"/>
      <c r="BT2291" s="8"/>
      <c r="BU2291" s="8"/>
      <c r="BV2291" s="8"/>
      <c r="BW2291" s="8"/>
      <c r="BX2291" s="8"/>
      <c r="BY2291" s="8"/>
      <c r="BZ2291" s="8"/>
      <c r="CA2291" s="8"/>
      <c r="CB2291" s="8"/>
      <c r="CC2291" s="8"/>
      <c r="CD2291" s="100"/>
      <c r="CE2291" s="8" t="str">
        <f t="shared" si="358"/>
        <v>DNC</v>
      </c>
      <c r="CF2291" s="8" t="str">
        <f t="shared" si="361"/>
        <v>DNC</v>
      </c>
      <c r="CG2291" s="8" t="str">
        <f t="shared" si="362"/>
        <v>DNC</v>
      </c>
      <c r="CH2291" s="8" t="str">
        <f t="shared" si="363"/>
        <v>DNC</v>
      </c>
      <c r="CI2291" s="8">
        <v>1</v>
      </c>
      <c r="CJ2291" s="8" t="s">
        <v>1071</v>
      </c>
      <c r="CK2291" s="8" t="s">
        <v>45</v>
      </c>
      <c r="CL2291" s="8"/>
      <c r="CM2291" s="8"/>
      <c r="CN2291" s="8"/>
      <c r="CO2291" s="8"/>
      <c r="CP2291" s="8"/>
      <c r="CQ2291" s="8"/>
      <c r="CR2291" s="8"/>
      <c r="CS2291" s="8"/>
      <c r="CT2291" s="8"/>
      <c r="CU2291" s="100"/>
      <c r="CV2291" s="8"/>
      <c r="CW2291" s="152"/>
      <c r="CY2291" s="100"/>
      <c r="CZ2291" s="8" t="str">
        <f t="shared" si="364"/>
        <v>DNC</v>
      </c>
      <c r="DA2291" s="8" t="str">
        <f t="shared" si="365"/>
        <v>DNC</v>
      </c>
      <c r="DB2291" s="8" t="str">
        <f t="shared" si="366"/>
        <v>DNC</v>
      </c>
      <c r="DC2291" s="8" t="str">
        <f t="shared" si="367"/>
        <v>DNC</v>
      </c>
      <c r="DD2291" s="8">
        <v>1</v>
      </c>
      <c r="DE2291" s="8" t="s">
        <v>1071</v>
      </c>
      <c r="DF2291" s="8" t="s">
        <v>45</v>
      </c>
      <c r="DG2291" s="8"/>
      <c r="DH2291" s="8"/>
      <c r="DI2291" s="8"/>
      <c r="DJ2291" s="8"/>
      <c r="DK2291" s="8"/>
      <c r="DL2291" s="8"/>
      <c r="DM2291" s="8"/>
      <c r="DN2291" s="8"/>
      <c r="DO2291" s="8"/>
      <c r="DP2291" s="100"/>
      <c r="DQ2291" s="8"/>
      <c r="DR2291" s="8"/>
      <c r="DS2291" s="8"/>
      <c r="DT2291" s="8"/>
    </row>
    <row r="2292" spans="1:124">
      <c r="A2292" s="115"/>
      <c r="B2292" s="89">
        <v>2289</v>
      </c>
      <c r="C2292" s="8"/>
      <c r="D2292" s="8"/>
      <c r="E2292" s="8" t="s">
        <v>1071</v>
      </c>
      <c r="F2292" s="8" t="s">
        <v>6779</v>
      </c>
      <c r="G2292" s="8"/>
      <c r="H2292" s="8"/>
      <c r="I2292" s="8"/>
      <c r="J2292" s="8"/>
      <c r="K2292" s="8"/>
      <c r="L2292" s="8"/>
      <c r="M2292" s="8"/>
      <c r="N2292" s="8"/>
      <c r="O2292" s="8"/>
      <c r="P2292" s="8" t="s">
        <v>4843</v>
      </c>
      <c r="Q2292" s="158" t="s">
        <v>7130</v>
      </c>
      <c r="R2292" s="8"/>
      <c r="S2292" s="8"/>
      <c r="T2292" s="8"/>
      <c r="U2292" s="8"/>
      <c r="V2292" s="8"/>
      <c r="W2292" s="8"/>
      <c r="X2292" s="8"/>
      <c r="Y2292" s="8"/>
      <c r="Z2292" s="8"/>
      <c r="AA2292" s="8"/>
      <c r="AB2292" s="8"/>
      <c r="AC2292" s="8" t="str">
        <f t="shared" si="359"/>
        <v>NO</v>
      </c>
      <c r="AD2292" s="8" t="str">
        <f t="shared" si="360"/>
        <v>DNC,,,,,,,,,,,,,</v>
      </c>
      <c r="AE2292" s="8"/>
      <c r="AF2292" s="8"/>
      <c r="AG2292" s="115"/>
      <c r="AH2292" s="8" t="s">
        <v>4845</v>
      </c>
      <c r="AI2292" s="8" t="s">
        <v>4845</v>
      </c>
      <c r="AJ2292" s="115"/>
      <c r="AK2292" s="115"/>
      <c r="AL2292" s="115"/>
      <c r="AM2292" s="115"/>
      <c r="AN2292" s="115"/>
      <c r="AO2292" s="115"/>
      <c r="AP2292" s="115"/>
      <c r="AQ2292" s="115"/>
      <c r="AR2292" s="115"/>
      <c r="AS2292" s="115"/>
      <c r="AT2292" s="115"/>
      <c r="AU2292" s="115"/>
      <c r="AV2292" s="115"/>
      <c r="AW2292" s="115"/>
      <c r="AX2292" s="115"/>
      <c r="AY2292" s="115"/>
      <c r="AZ2292" s="115"/>
      <c r="BA2292" s="115"/>
      <c r="BB2292" s="115"/>
      <c r="BC2292" s="115"/>
      <c r="BD2292" s="115"/>
      <c r="BE2292" s="115"/>
      <c r="BF2292" s="115"/>
      <c r="BG2292" s="115"/>
      <c r="BH2292" s="115"/>
      <c r="BI2292" s="115"/>
      <c r="BJ2292" s="115"/>
      <c r="BK2292" s="115"/>
      <c r="BL2292" s="115"/>
      <c r="BM2292" s="115"/>
      <c r="BN2292" s="115"/>
      <c r="BO2292" s="8"/>
      <c r="BP2292" s="8"/>
      <c r="BQ2292" s="8"/>
      <c r="BR2292" s="8"/>
      <c r="BS2292" s="8"/>
      <c r="BT2292" s="8"/>
      <c r="BU2292" s="8"/>
      <c r="BV2292" s="8"/>
      <c r="BW2292" s="8"/>
      <c r="BX2292" s="8"/>
      <c r="BY2292" s="8"/>
      <c r="BZ2292" s="8"/>
      <c r="CA2292" s="8"/>
      <c r="CB2292" s="8"/>
      <c r="CC2292" s="8"/>
      <c r="CD2292" s="100"/>
      <c r="CE2292" s="8" t="str">
        <f t="shared" si="358"/>
        <v>DNC</v>
      </c>
      <c r="CF2292" s="8" t="str">
        <f t="shared" si="361"/>
        <v>DNC</v>
      </c>
      <c r="CG2292" s="8" t="str">
        <f t="shared" si="362"/>
        <v>DNC</v>
      </c>
      <c r="CH2292" s="8" t="str">
        <f t="shared" si="363"/>
        <v>DNC</v>
      </c>
      <c r="CI2292" s="8">
        <v>1</v>
      </c>
      <c r="CJ2292" s="8" t="s">
        <v>1071</v>
      </c>
      <c r="CK2292" s="8" t="s">
        <v>45</v>
      </c>
      <c r="CL2292" s="8"/>
      <c r="CM2292" s="8"/>
      <c r="CN2292" s="8"/>
      <c r="CO2292" s="8"/>
      <c r="CP2292" s="8"/>
      <c r="CQ2292" s="8"/>
      <c r="CR2292" s="8"/>
      <c r="CS2292" s="8"/>
      <c r="CT2292" s="8"/>
      <c r="CU2292" s="100"/>
      <c r="CV2292" s="8"/>
      <c r="CW2292" s="152"/>
      <c r="CY2292" s="100"/>
      <c r="CZ2292" s="8" t="str">
        <f t="shared" si="364"/>
        <v>DNC</v>
      </c>
      <c r="DA2292" s="8" t="str">
        <f t="shared" si="365"/>
        <v>DNC</v>
      </c>
      <c r="DB2292" s="8" t="str">
        <f t="shared" si="366"/>
        <v>DNC</v>
      </c>
      <c r="DC2292" s="8" t="str">
        <f t="shared" si="367"/>
        <v>DNC</v>
      </c>
      <c r="DD2292" s="8">
        <v>1</v>
      </c>
      <c r="DE2292" s="8" t="s">
        <v>1071</v>
      </c>
      <c r="DF2292" s="8" t="s">
        <v>45</v>
      </c>
      <c r="DG2292" s="8"/>
      <c r="DH2292" s="8"/>
      <c r="DI2292" s="8"/>
      <c r="DJ2292" s="8"/>
      <c r="DK2292" s="8"/>
      <c r="DL2292" s="8"/>
      <c r="DM2292" s="8"/>
      <c r="DN2292" s="8"/>
      <c r="DO2292" s="8"/>
      <c r="DP2292" s="100"/>
      <c r="DQ2292" s="8"/>
      <c r="DR2292" s="8"/>
      <c r="DS2292" s="8"/>
      <c r="DT2292" s="8"/>
    </row>
    <row r="2293" spans="1:124">
      <c r="A2293" s="115"/>
      <c r="B2293" s="89">
        <v>2290</v>
      </c>
      <c r="C2293" s="8"/>
      <c r="D2293" s="8"/>
      <c r="E2293" s="8" t="s">
        <v>1071</v>
      </c>
      <c r="F2293" s="8" t="s">
        <v>4920</v>
      </c>
      <c r="G2293" s="8"/>
      <c r="H2293" s="8"/>
      <c r="I2293" s="8"/>
      <c r="J2293" s="8"/>
      <c r="K2293" s="8"/>
      <c r="L2293" s="8"/>
      <c r="M2293" s="8"/>
      <c r="N2293" s="8"/>
      <c r="O2293" s="8"/>
      <c r="P2293" s="8" t="s">
        <v>4843</v>
      </c>
      <c r="Q2293" s="158" t="s">
        <v>7130</v>
      </c>
      <c r="R2293" s="8"/>
      <c r="S2293" s="8"/>
      <c r="T2293" s="8"/>
      <c r="U2293" s="8"/>
      <c r="V2293" s="8"/>
      <c r="W2293" s="8"/>
      <c r="X2293" s="8"/>
      <c r="Y2293" s="8"/>
      <c r="Z2293" s="8"/>
      <c r="AA2293" s="8"/>
      <c r="AB2293" s="8"/>
      <c r="AC2293" s="8" t="str">
        <f t="shared" si="359"/>
        <v>NO</v>
      </c>
      <c r="AD2293" s="8" t="str">
        <f t="shared" si="360"/>
        <v>DNC,,,,,,,,,,,,,</v>
      </c>
      <c r="AE2293" s="8"/>
      <c r="AF2293" s="8"/>
      <c r="AG2293" s="115"/>
      <c r="AH2293" s="8" t="s">
        <v>4845</v>
      </c>
      <c r="AI2293" s="8" t="s">
        <v>4845</v>
      </c>
      <c r="AJ2293" s="115"/>
      <c r="AK2293" s="115"/>
      <c r="AL2293" s="115"/>
      <c r="AM2293" s="115"/>
      <c r="AN2293" s="115"/>
      <c r="AO2293" s="115"/>
      <c r="AP2293" s="115"/>
      <c r="AQ2293" s="115"/>
      <c r="AR2293" s="115"/>
      <c r="AS2293" s="115"/>
      <c r="AT2293" s="115"/>
      <c r="AU2293" s="115"/>
      <c r="AV2293" s="115"/>
      <c r="AW2293" s="115"/>
      <c r="AX2293" s="115"/>
      <c r="AY2293" s="115"/>
      <c r="AZ2293" s="115"/>
      <c r="BA2293" s="115"/>
      <c r="BB2293" s="115"/>
      <c r="BC2293" s="115"/>
      <c r="BD2293" s="115"/>
      <c r="BE2293" s="115"/>
      <c r="BF2293" s="115"/>
      <c r="BG2293" s="115"/>
      <c r="BH2293" s="115"/>
      <c r="BI2293" s="115"/>
      <c r="BJ2293" s="115"/>
      <c r="BK2293" s="115"/>
      <c r="BL2293" s="115"/>
      <c r="BM2293" s="115"/>
      <c r="BN2293" s="115"/>
      <c r="BO2293" s="8"/>
      <c r="BP2293" s="8"/>
      <c r="BQ2293" s="8"/>
      <c r="BR2293" s="8"/>
      <c r="BS2293" s="8"/>
      <c r="BT2293" s="8"/>
      <c r="BU2293" s="8"/>
      <c r="BV2293" s="8"/>
      <c r="BW2293" s="8"/>
      <c r="BX2293" s="8"/>
      <c r="BY2293" s="8"/>
      <c r="BZ2293" s="8"/>
      <c r="CA2293" s="8"/>
      <c r="CB2293" s="8"/>
      <c r="CC2293" s="8"/>
      <c r="CD2293" s="100"/>
      <c r="CE2293" s="8" t="str">
        <f t="shared" si="358"/>
        <v>DNC</v>
      </c>
      <c r="CF2293" s="8" t="str">
        <f t="shared" si="361"/>
        <v>DNC</v>
      </c>
      <c r="CG2293" s="8" t="str">
        <f t="shared" si="362"/>
        <v>DNC</v>
      </c>
      <c r="CH2293" s="8" t="str">
        <f t="shared" si="363"/>
        <v>DNC</v>
      </c>
      <c r="CI2293" s="8">
        <v>1</v>
      </c>
      <c r="CJ2293" s="8" t="s">
        <v>1071</v>
      </c>
      <c r="CK2293" s="8" t="s">
        <v>45</v>
      </c>
      <c r="CL2293" s="8"/>
      <c r="CM2293" s="8"/>
      <c r="CN2293" s="8"/>
      <c r="CO2293" s="8"/>
      <c r="CP2293" s="8"/>
      <c r="CQ2293" s="8"/>
      <c r="CR2293" s="8"/>
      <c r="CS2293" s="8"/>
      <c r="CT2293" s="8"/>
      <c r="CU2293" s="100"/>
      <c r="CV2293" s="8"/>
      <c r="CW2293" s="152"/>
      <c r="CY2293" s="100"/>
      <c r="CZ2293" s="8" t="str">
        <f t="shared" si="364"/>
        <v>DNC</v>
      </c>
      <c r="DA2293" s="8" t="str">
        <f t="shared" si="365"/>
        <v>DNC</v>
      </c>
      <c r="DB2293" s="8" t="str">
        <f t="shared" si="366"/>
        <v>DNC</v>
      </c>
      <c r="DC2293" s="8" t="str">
        <f t="shared" si="367"/>
        <v>DNC</v>
      </c>
      <c r="DD2293" s="8">
        <v>1</v>
      </c>
      <c r="DE2293" s="8" t="s">
        <v>1071</v>
      </c>
      <c r="DF2293" s="8" t="s">
        <v>45</v>
      </c>
      <c r="DG2293" s="8"/>
      <c r="DH2293" s="8"/>
      <c r="DI2293" s="8"/>
      <c r="DJ2293" s="8"/>
      <c r="DK2293" s="8"/>
      <c r="DL2293" s="8"/>
      <c r="DM2293" s="8"/>
      <c r="DN2293" s="8"/>
      <c r="DO2293" s="8"/>
      <c r="DP2293" s="100"/>
      <c r="DQ2293" s="8"/>
      <c r="DR2293" s="8"/>
      <c r="DS2293" s="8"/>
      <c r="DT2293" s="8"/>
    </row>
    <row r="2294" spans="1:124">
      <c r="A2294" s="115"/>
      <c r="B2294" s="89">
        <v>2291</v>
      </c>
      <c r="C2294" s="8"/>
      <c r="D2294" s="8"/>
      <c r="E2294" s="8" t="s">
        <v>1071</v>
      </c>
      <c r="F2294" s="8" t="s">
        <v>5498</v>
      </c>
      <c r="G2294" s="8"/>
      <c r="H2294" s="8"/>
      <c r="I2294" s="8"/>
      <c r="J2294" s="8"/>
      <c r="K2294" s="8"/>
      <c r="L2294" s="8"/>
      <c r="M2294" s="8"/>
      <c r="N2294" s="8"/>
      <c r="O2294" s="8"/>
      <c r="P2294" s="8" t="s">
        <v>4843</v>
      </c>
      <c r="Q2294" s="158" t="s">
        <v>7130</v>
      </c>
      <c r="R2294" s="8"/>
      <c r="S2294" s="8"/>
      <c r="T2294" s="8"/>
      <c r="U2294" s="8"/>
      <c r="V2294" s="8"/>
      <c r="W2294" s="8"/>
      <c r="X2294" s="8"/>
      <c r="Y2294" s="8"/>
      <c r="Z2294" s="8"/>
      <c r="AA2294" s="8"/>
      <c r="AB2294" s="8"/>
      <c r="AC2294" s="8" t="str">
        <f t="shared" si="359"/>
        <v>NO</v>
      </c>
      <c r="AD2294" s="8" t="str">
        <f t="shared" si="360"/>
        <v>DNC,,,,,,,,,,,,,</v>
      </c>
      <c r="AE2294" s="8"/>
      <c r="AF2294" s="8"/>
      <c r="AG2294" s="115"/>
      <c r="AH2294" s="8" t="s">
        <v>4845</v>
      </c>
      <c r="AI2294" s="8" t="s">
        <v>4845</v>
      </c>
      <c r="AJ2294" s="115"/>
      <c r="AK2294" s="115"/>
      <c r="AL2294" s="115"/>
      <c r="AM2294" s="115"/>
      <c r="AN2294" s="115"/>
      <c r="AO2294" s="115"/>
      <c r="AP2294" s="115"/>
      <c r="AQ2294" s="115"/>
      <c r="AR2294" s="115"/>
      <c r="AS2294" s="115"/>
      <c r="AT2294" s="115"/>
      <c r="AU2294" s="115"/>
      <c r="AV2294" s="115"/>
      <c r="AW2294" s="115"/>
      <c r="AX2294" s="115"/>
      <c r="AY2294" s="115"/>
      <c r="AZ2294" s="115"/>
      <c r="BA2294" s="115"/>
      <c r="BB2294" s="115"/>
      <c r="BC2294" s="115"/>
      <c r="BD2294" s="115"/>
      <c r="BE2294" s="115"/>
      <c r="BF2294" s="115"/>
      <c r="BG2294" s="115"/>
      <c r="BH2294" s="115"/>
      <c r="BI2294" s="115"/>
      <c r="BJ2294" s="115"/>
      <c r="BK2294" s="115"/>
      <c r="BL2294" s="115"/>
      <c r="BM2294" s="115"/>
      <c r="BN2294" s="115"/>
      <c r="BO2294" s="8"/>
      <c r="BP2294" s="8"/>
      <c r="BQ2294" s="8"/>
      <c r="BR2294" s="8"/>
      <c r="BS2294" s="8"/>
      <c r="BT2294" s="8"/>
      <c r="BU2294" s="8"/>
      <c r="BV2294" s="8"/>
      <c r="BW2294" s="8"/>
      <c r="BX2294" s="8"/>
      <c r="BY2294" s="8"/>
      <c r="BZ2294" s="8"/>
      <c r="CA2294" s="8"/>
      <c r="CB2294" s="8"/>
      <c r="CC2294" s="8"/>
      <c r="CD2294" s="100"/>
      <c r="CE2294" s="8" t="str">
        <f t="shared" si="358"/>
        <v>DNC</v>
      </c>
      <c r="CF2294" s="8" t="str">
        <f t="shared" si="361"/>
        <v>DNC</v>
      </c>
      <c r="CG2294" s="8" t="str">
        <f t="shared" si="362"/>
        <v>DNC</v>
      </c>
      <c r="CH2294" s="8" t="str">
        <f t="shared" si="363"/>
        <v>DNC</v>
      </c>
      <c r="CI2294" s="8">
        <v>1</v>
      </c>
      <c r="CJ2294" s="8" t="s">
        <v>1071</v>
      </c>
      <c r="CK2294" s="8" t="s">
        <v>45</v>
      </c>
      <c r="CL2294" s="8"/>
      <c r="CM2294" s="8"/>
      <c r="CN2294" s="8"/>
      <c r="CO2294" s="8"/>
      <c r="CP2294" s="8"/>
      <c r="CQ2294" s="8"/>
      <c r="CR2294" s="8"/>
      <c r="CS2294" s="8"/>
      <c r="CT2294" s="8"/>
      <c r="CU2294" s="100"/>
      <c r="CV2294" s="8"/>
      <c r="CW2294" s="152"/>
      <c r="CY2294" s="100"/>
      <c r="CZ2294" s="8" t="str">
        <f t="shared" si="364"/>
        <v>DNC</v>
      </c>
      <c r="DA2294" s="8" t="str">
        <f t="shared" si="365"/>
        <v>DNC</v>
      </c>
      <c r="DB2294" s="8" t="str">
        <f t="shared" si="366"/>
        <v>DNC</v>
      </c>
      <c r="DC2294" s="8" t="str">
        <f t="shared" si="367"/>
        <v>DNC</v>
      </c>
      <c r="DD2294" s="8">
        <v>1</v>
      </c>
      <c r="DE2294" s="8" t="s">
        <v>1071</v>
      </c>
      <c r="DF2294" s="8" t="s">
        <v>45</v>
      </c>
      <c r="DG2294" s="8"/>
      <c r="DH2294" s="8"/>
      <c r="DI2294" s="8"/>
      <c r="DJ2294" s="8"/>
      <c r="DK2294" s="8"/>
      <c r="DL2294" s="8"/>
      <c r="DM2294" s="8"/>
      <c r="DN2294" s="8"/>
      <c r="DO2294" s="8"/>
      <c r="DP2294" s="100"/>
      <c r="DQ2294" s="8"/>
      <c r="DR2294" s="8"/>
      <c r="DS2294" s="8"/>
      <c r="DT2294" s="8"/>
    </row>
    <row r="2295" spans="1:124">
      <c r="A2295" s="115"/>
      <c r="B2295" s="89">
        <v>2292</v>
      </c>
      <c r="C2295" s="8"/>
      <c r="D2295" s="8"/>
      <c r="E2295" s="8" t="s">
        <v>1071</v>
      </c>
      <c r="F2295" s="8" t="s">
        <v>5503</v>
      </c>
      <c r="G2295" s="8"/>
      <c r="H2295" s="8"/>
      <c r="I2295" s="8"/>
      <c r="J2295" s="8"/>
      <c r="K2295" s="8"/>
      <c r="L2295" s="8"/>
      <c r="M2295" s="8"/>
      <c r="N2295" s="8"/>
      <c r="O2295" s="8"/>
      <c r="P2295" s="8" t="s">
        <v>4843</v>
      </c>
      <c r="Q2295" s="158" t="s">
        <v>7130</v>
      </c>
      <c r="R2295" s="8"/>
      <c r="S2295" s="8"/>
      <c r="T2295" s="8"/>
      <c r="U2295" s="8"/>
      <c r="V2295" s="8"/>
      <c r="W2295" s="8"/>
      <c r="X2295" s="8"/>
      <c r="Y2295" s="8"/>
      <c r="Z2295" s="8"/>
      <c r="AA2295" s="8"/>
      <c r="AB2295" s="8"/>
      <c r="AC2295" s="8" t="str">
        <f t="shared" si="359"/>
        <v>NO</v>
      </c>
      <c r="AD2295" s="8" t="str">
        <f t="shared" si="360"/>
        <v>DNC,,,,,,,,,,,,,</v>
      </c>
      <c r="AE2295" s="8"/>
      <c r="AF2295" s="8"/>
      <c r="AG2295" s="115"/>
      <c r="AH2295" s="8" t="s">
        <v>4845</v>
      </c>
      <c r="AI2295" s="8" t="s">
        <v>4845</v>
      </c>
      <c r="AJ2295" s="115"/>
      <c r="AK2295" s="115"/>
      <c r="AL2295" s="115"/>
      <c r="AM2295" s="115"/>
      <c r="AN2295" s="115"/>
      <c r="AO2295" s="115"/>
      <c r="AP2295" s="115"/>
      <c r="AQ2295" s="115"/>
      <c r="AR2295" s="115"/>
      <c r="AS2295" s="115"/>
      <c r="AT2295" s="115"/>
      <c r="AU2295" s="115"/>
      <c r="AV2295" s="115"/>
      <c r="AW2295" s="115"/>
      <c r="AX2295" s="115"/>
      <c r="AY2295" s="115"/>
      <c r="AZ2295" s="115"/>
      <c r="BA2295" s="115"/>
      <c r="BB2295" s="115"/>
      <c r="BC2295" s="115"/>
      <c r="BD2295" s="115"/>
      <c r="BE2295" s="115"/>
      <c r="BF2295" s="115"/>
      <c r="BG2295" s="115"/>
      <c r="BH2295" s="115"/>
      <c r="BI2295" s="115"/>
      <c r="BJ2295" s="115"/>
      <c r="BK2295" s="115"/>
      <c r="BL2295" s="115"/>
      <c r="BM2295" s="115"/>
      <c r="BN2295" s="115"/>
      <c r="BO2295" s="8"/>
      <c r="BP2295" s="8"/>
      <c r="BQ2295" s="8"/>
      <c r="BR2295" s="8"/>
      <c r="BS2295" s="8"/>
      <c r="BT2295" s="8"/>
      <c r="BU2295" s="8"/>
      <c r="BV2295" s="8"/>
      <c r="BW2295" s="8"/>
      <c r="BX2295" s="8"/>
      <c r="BY2295" s="8"/>
      <c r="BZ2295" s="8"/>
      <c r="CA2295" s="8"/>
      <c r="CB2295" s="8"/>
      <c r="CC2295" s="8"/>
      <c r="CD2295" s="100"/>
      <c r="CE2295" s="8" t="str">
        <f t="shared" si="358"/>
        <v>DNC</v>
      </c>
      <c r="CF2295" s="8" t="str">
        <f t="shared" si="361"/>
        <v>DNC</v>
      </c>
      <c r="CG2295" s="8" t="str">
        <f t="shared" si="362"/>
        <v>DNC</v>
      </c>
      <c r="CH2295" s="8" t="str">
        <f t="shared" si="363"/>
        <v>DNC</v>
      </c>
      <c r="CI2295" s="8">
        <v>1</v>
      </c>
      <c r="CJ2295" s="8" t="s">
        <v>1071</v>
      </c>
      <c r="CK2295" s="8" t="s">
        <v>45</v>
      </c>
      <c r="CL2295" s="8"/>
      <c r="CM2295" s="8"/>
      <c r="CN2295" s="8"/>
      <c r="CO2295" s="8"/>
      <c r="CP2295" s="8"/>
      <c r="CQ2295" s="8"/>
      <c r="CR2295" s="8"/>
      <c r="CS2295" s="8"/>
      <c r="CT2295" s="8"/>
      <c r="CU2295" s="100"/>
      <c r="CV2295" s="8"/>
      <c r="CW2295" s="152"/>
      <c r="CY2295" s="100"/>
      <c r="CZ2295" s="8" t="str">
        <f t="shared" si="364"/>
        <v>DNC</v>
      </c>
      <c r="DA2295" s="8" t="str">
        <f t="shared" si="365"/>
        <v>DNC</v>
      </c>
      <c r="DB2295" s="8" t="str">
        <f t="shared" si="366"/>
        <v>DNC</v>
      </c>
      <c r="DC2295" s="8" t="str">
        <f t="shared" si="367"/>
        <v>DNC</v>
      </c>
      <c r="DD2295" s="8">
        <v>1</v>
      </c>
      <c r="DE2295" s="8" t="s">
        <v>1071</v>
      </c>
      <c r="DF2295" s="8" t="s">
        <v>45</v>
      </c>
      <c r="DG2295" s="8"/>
      <c r="DH2295" s="8"/>
      <c r="DI2295" s="8"/>
      <c r="DJ2295" s="8"/>
      <c r="DK2295" s="8"/>
      <c r="DL2295" s="8"/>
      <c r="DM2295" s="8"/>
      <c r="DN2295" s="8"/>
      <c r="DO2295" s="8"/>
      <c r="DP2295" s="100"/>
      <c r="DQ2295" s="8"/>
      <c r="DR2295" s="8"/>
      <c r="DS2295" s="8"/>
      <c r="DT2295" s="8"/>
    </row>
    <row r="2296" spans="1:124">
      <c r="A2296" s="115"/>
      <c r="B2296" s="89">
        <v>2293</v>
      </c>
      <c r="C2296" s="8"/>
      <c r="D2296" s="8"/>
      <c r="E2296" s="8" t="s">
        <v>1071</v>
      </c>
      <c r="F2296" s="8" t="s">
        <v>5487</v>
      </c>
      <c r="G2296" s="8"/>
      <c r="H2296" s="8"/>
      <c r="I2296" s="8"/>
      <c r="J2296" s="8"/>
      <c r="K2296" s="8"/>
      <c r="L2296" s="8"/>
      <c r="M2296" s="8"/>
      <c r="N2296" s="8"/>
      <c r="O2296" s="8"/>
      <c r="P2296" s="8" t="s">
        <v>4843</v>
      </c>
      <c r="Q2296" s="158" t="s">
        <v>7130</v>
      </c>
      <c r="R2296" s="8"/>
      <c r="S2296" s="8"/>
      <c r="T2296" s="8"/>
      <c r="U2296" s="8"/>
      <c r="V2296" s="8"/>
      <c r="W2296" s="8"/>
      <c r="X2296" s="8"/>
      <c r="Y2296" s="8"/>
      <c r="Z2296" s="8"/>
      <c r="AA2296" s="8"/>
      <c r="AB2296" s="8"/>
      <c r="AC2296" s="8" t="str">
        <f t="shared" si="359"/>
        <v>NO</v>
      </c>
      <c r="AD2296" s="8" t="str">
        <f t="shared" si="360"/>
        <v>DNC,,,,,,,,,,,,,</v>
      </c>
      <c r="AE2296" s="8"/>
      <c r="AF2296" s="8"/>
      <c r="AG2296" s="115"/>
      <c r="AH2296" s="8" t="s">
        <v>4845</v>
      </c>
      <c r="AI2296" s="8" t="s">
        <v>4845</v>
      </c>
      <c r="AJ2296" s="115"/>
      <c r="AK2296" s="115"/>
      <c r="AL2296" s="115"/>
      <c r="AM2296" s="115"/>
      <c r="AN2296" s="115"/>
      <c r="AO2296" s="115"/>
      <c r="AP2296" s="115"/>
      <c r="AQ2296" s="115"/>
      <c r="AR2296" s="115"/>
      <c r="AS2296" s="115"/>
      <c r="AT2296" s="115"/>
      <c r="AU2296" s="115"/>
      <c r="AV2296" s="115"/>
      <c r="AW2296" s="115"/>
      <c r="AX2296" s="115"/>
      <c r="AY2296" s="115"/>
      <c r="AZ2296" s="115"/>
      <c r="BA2296" s="115"/>
      <c r="BB2296" s="115"/>
      <c r="BC2296" s="115"/>
      <c r="BD2296" s="115"/>
      <c r="BE2296" s="115"/>
      <c r="BF2296" s="115"/>
      <c r="BG2296" s="115"/>
      <c r="BH2296" s="115"/>
      <c r="BI2296" s="115"/>
      <c r="BJ2296" s="115"/>
      <c r="BK2296" s="115"/>
      <c r="BL2296" s="115"/>
      <c r="BM2296" s="115"/>
      <c r="BN2296" s="115"/>
      <c r="BO2296" s="8"/>
      <c r="BP2296" s="8"/>
      <c r="BQ2296" s="8"/>
      <c r="BR2296" s="8"/>
      <c r="BS2296" s="8"/>
      <c r="BT2296" s="8"/>
      <c r="BU2296" s="8"/>
      <c r="BV2296" s="8"/>
      <c r="BW2296" s="8"/>
      <c r="BX2296" s="8"/>
      <c r="BY2296" s="8"/>
      <c r="BZ2296" s="8"/>
      <c r="CA2296" s="8"/>
      <c r="CB2296" s="8"/>
      <c r="CC2296" s="8"/>
      <c r="CD2296" s="100"/>
      <c r="CE2296" s="8" t="str">
        <f t="shared" si="358"/>
        <v>DNC</v>
      </c>
      <c r="CF2296" s="8" t="str">
        <f t="shared" si="361"/>
        <v>DNC</v>
      </c>
      <c r="CG2296" s="8" t="str">
        <f t="shared" si="362"/>
        <v>DNC</v>
      </c>
      <c r="CH2296" s="8" t="str">
        <f t="shared" si="363"/>
        <v>DNC</v>
      </c>
      <c r="CI2296" s="8">
        <v>1</v>
      </c>
      <c r="CJ2296" s="8" t="s">
        <v>1071</v>
      </c>
      <c r="CK2296" s="8" t="s">
        <v>45</v>
      </c>
      <c r="CL2296" s="8"/>
      <c r="CM2296" s="8"/>
      <c r="CN2296" s="8"/>
      <c r="CO2296" s="8"/>
      <c r="CP2296" s="8"/>
      <c r="CQ2296" s="8"/>
      <c r="CR2296" s="8"/>
      <c r="CS2296" s="8"/>
      <c r="CT2296" s="8"/>
      <c r="CU2296" s="100"/>
      <c r="CV2296" s="8"/>
      <c r="CW2296" s="152"/>
      <c r="CY2296" s="100"/>
      <c r="CZ2296" s="8" t="str">
        <f t="shared" si="364"/>
        <v>DNC</v>
      </c>
      <c r="DA2296" s="8" t="str">
        <f t="shared" si="365"/>
        <v>DNC</v>
      </c>
      <c r="DB2296" s="8" t="str">
        <f t="shared" si="366"/>
        <v>DNC</v>
      </c>
      <c r="DC2296" s="8" t="str">
        <f t="shared" si="367"/>
        <v>DNC</v>
      </c>
      <c r="DD2296" s="8">
        <v>1</v>
      </c>
      <c r="DE2296" s="8" t="s">
        <v>1071</v>
      </c>
      <c r="DF2296" s="8" t="s">
        <v>45</v>
      </c>
      <c r="DG2296" s="8"/>
      <c r="DH2296" s="8"/>
      <c r="DI2296" s="8"/>
      <c r="DJ2296" s="8"/>
      <c r="DK2296" s="8"/>
      <c r="DL2296" s="8"/>
      <c r="DM2296" s="8"/>
      <c r="DN2296" s="8"/>
      <c r="DO2296" s="8"/>
      <c r="DP2296" s="100"/>
      <c r="DQ2296" s="8"/>
      <c r="DR2296" s="8"/>
      <c r="DS2296" s="8"/>
      <c r="DT2296" s="8"/>
    </row>
    <row r="2297" spans="1:124">
      <c r="A2297" s="115"/>
      <c r="B2297" s="89">
        <v>2294</v>
      </c>
      <c r="C2297" s="8"/>
      <c r="D2297" s="8"/>
      <c r="E2297" s="8" t="s">
        <v>1071</v>
      </c>
      <c r="F2297" s="8" t="s">
        <v>5513</v>
      </c>
      <c r="G2297" s="8"/>
      <c r="H2297" s="8"/>
      <c r="I2297" s="8"/>
      <c r="J2297" s="8"/>
      <c r="K2297" s="8"/>
      <c r="L2297" s="8"/>
      <c r="M2297" s="8"/>
      <c r="N2297" s="8"/>
      <c r="O2297" s="8"/>
      <c r="P2297" s="8" t="s">
        <v>4843</v>
      </c>
      <c r="Q2297" s="158" t="s">
        <v>7130</v>
      </c>
      <c r="R2297" s="8"/>
      <c r="S2297" s="8"/>
      <c r="T2297" s="8"/>
      <c r="U2297" s="8"/>
      <c r="V2297" s="8"/>
      <c r="W2297" s="8"/>
      <c r="X2297" s="8"/>
      <c r="Y2297" s="8"/>
      <c r="Z2297" s="8"/>
      <c r="AA2297" s="8"/>
      <c r="AB2297" s="8"/>
      <c r="AC2297" s="8" t="str">
        <f t="shared" si="359"/>
        <v>NO</v>
      </c>
      <c r="AD2297" s="8" t="str">
        <f t="shared" si="360"/>
        <v>DNC,,,,,,,,,,,,,</v>
      </c>
      <c r="AE2297" s="8"/>
      <c r="AF2297" s="8"/>
      <c r="AG2297" s="115"/>
      <c r="AH2297" s="8" t="s">
        <v>4845</v>
      </c>
      <c r="AI2297" s="8" t="s">
        <v>4845</v>
      </c>
      <c r="AJ2297" s="115"/>
      <c r="AK2297" s="115"/>
      <c r="AL2297" s="115"/>
      <c r="AM2297" s="115"/>
      <c r="AN2297" s="115"/>
      <c r="AO2297" s="115"/>
      <c r="AP2297" s="115"/>
      <c r="AQ2297" s="115"/>
      <c r="AR2297" s="115"/>
      <c r="AS2297" s="115"/>
      <c r="AT2297" s="115"/>
      <c r="AU2297" s="115"/>
      <c r="AV2297" s="115"/>
      <c r="AW2297" s="115"/>
      <c r="AX2297" s="115"/>
      <c r="AY2297" s="115"/>
      <c r="AZ2297" s="115"/>
      <c r="BA2297" s="115"/>
      <c r="BB2297" s="115"/>
      <c r="BC2297" s="115"/>
      <c r="BD2297" s="115"/>
      <c r="BE2297" s="115"/>
      <c r="BF2297" s="115"/>
      <c r="BG2297" s="115"/>
      <c r="BH2297" s="115"/>
      <c r="BI2297" s="115"/>
      <c r="BJ2297" s="115"/>
      <c r="BK2297" s="115"/>
      <c r="BL2297" s="115"/>
      <c r="BM2297" s="115"/>
      <c r="BN2297" s="115"/>
      <c r="BO2297" s="8"/>
      <c r="BP2297" s="8"/>
      <c r="BQ2297" s="8"/>
      <c r="BR2297" s="8"/>
      <c r="BS2297" s="8"/>
      <c r="BT2297" s="8"/>
      <c r="BU2297" s="8"/>
      <c r="BV2297" s="8"/>
      <c r="BW2297" s="8"/>
      <c r="BX2297" s="8"/>
      <c r="BY2297" s="8"/>
      <c r="BZ2297" s="8"/>
      <c r="CA2297" s="8"/>
      <c r="CB2297" s="8"/>
      <c r="CC2297" s="8"/>
      <c r="CD2297" s="100"/>
      <c r="CE2297" s="8" t="str">
        <f t="shared" si="358"/>
        <v>DNC</v>
      </c>
      <c r="CF2297" s="8" t="str">
        <f t="shared" si="361"/>
        <v>DNC</v>
      </c>
      <c r="CG2297" s="8" t="str">
        <f t="shared" si="362"/>
        <v>DNC</v>
      </c>
      <c r="CH2297" s="8" t="str">
        <f t="shared" si="363"/>
        <v>DNC</v>
      </c>
      <c r="CI2297" s="8">
        <v>1</v>
      </c>
      <c r="CJ2297" s="8" t="s">
        <v>1071</v>
      </c>
      <c r="CK2297" s="8" t="s">
        <v>45</v>
      </c>
      <c r="CL2297" s="8"/>
      <c r="CM2297" s="8"/>
      <c r="CN2297" s="8"/>
      <c r="CO2297" s="8"/>
      <c r="CP2297" s="8"/>
      <c r="CQ2297" s="8"/>
      <c r="CR2297" s="8"/>
      <c r="CS2297" s="8"/>
      <c r="CT2297" s="8"/>
      <c r="CU2297" s="100"/>
      <c r="CV2297" s="8"/>
      <c r="CW2297" s="152"/>
      <c r="CY2297" s="100"/>
      <c r="CZ2297" s="8" t="str">
        <f t="shared" si="364"/>
        <v>DNC</v>
      </c>
      <c r="DA2297" s="8" t="str">
        <f t="shared" si="365"/>
        <v>DNC</v>
      </c>
      <c r="DB2297" s="8" t="str">
        <f t="shared" si="366"/>
        <v>DNC</v>
      </c>
      <c r="DC2297" s="8" t="str">
        <f t="shared" si="367"/>
        <v>DNC</v>
      </c>
      <c r="DD2297" s="8">
        <v>1</v>
      </c>
      <c r="DE2297" s="8" t="s">
        <v>1071</v>
      </c>
      <c r="DF2297" s="8" t="s">
        <v>45</v>
      </c>
      <c r="DG2297" s="8"/>
      <c r="DH2297" s="8"/>
      <c r="DI2297" s="8"/>
      <c r="DJ2297" s="8"/>
      <c r="DK2297" s="8"/>
      <c r="DL2297" s="8"/>
      <c r="DM2297" s="8"/>
      <c r="DN2297" s="8"/>
      <c r="DO2297" s="8"/>
      <c r="DP2297" s="100"/>
      <c r="DQ2297" s="8"/>
      <c r="DR2297" s="8"/>
      <c r="DS2297" s="8"/>
      <c r="DT2297" s="8"/>
    </row>
    <row r="2298" spans="1:124">
      <c r="A2298" s="115"/>
      <c r="B2298" s="89">
        <v>2295</v>
      </c>
      <c r="C2298" s="8"/>
      <c r="D2298" s="8"/>
      <c r="E2298" s="8" t="s">
        <v>1071</v>
      </c>
      <c r="F2298" s="8" t="s">
        <v>5591</v>
      </c>
      <c r="G2298" s="8"/>
      <c r="H2298" s="8"/>
      <c r="I2298" s="8"/>
      <c r="J2298" s="8"/>
      <c r="K2298" s="8"/>
      <c r="L2298" s="8"/>
      <c r="M2298" s="8"/>
      <c r="N2298" s="8"/>
      <c r="O2298" s="8"/>
      <c r="P2298" s="8" t="s">
        <v>4843</v>
      </c>
      <c r="Q2298" s="158" t="s">
        <v>7130</v>
      </c>
      <c r="R2298" s="8"/>
      <c r="S2298" s="8"/>
      <c r="T2298" s="8"/>
      <c r="U2298" s="8"/>
      <c r="V2298" s="8"/>
      <c r="W2298" s="8"/>
      <c r="X2298" s="8"/>
      <c r="Y2298" s="8"/>
      <c r="Z2298" s="8"/>
      <c r="AA2298" s="8"/>
      <c r="AB2298" s="8"/>
      <c r="AC2298" s="8" t="str">
        <f t="shared" si="359"/>
        <v>NO</v>
      </c>
      <c r="AD2298" s="8" t="str">
        <f t="shared" si="360"/>
        <v>DNC,,,,,,,,,,,,,</v>
      </c>
      <c r="AE2298" s="8"/>
      <c r="AF2298" s="8"/>
      <c r="AG2298" s="115"/>
      <c r="AH2298" s="8" t="s">
        <v>4845</v>
      </c>
      <c r="AI2298" s="8" t="s">
        <v>4845</v>
      </c>
      <c r="AJ2298" s="115"/>
      <c r="AK2298" s="115"/>
      <c r="AL2298" s="115"/>
      <c r="AM2298" s="115"/>
      <c r="AN2298" s="115"/>
      <c r="AO2298" s="115"/>
      <c r="AP2298" s="115"/>
      <c r="AQ2298" s="115"/>
      <c r="AR2298" s="115"/>
      <c r="AS2298" s="115"/>
      <c r="AT2298" s="115"/>
      <c r="AU2298" s="115"/>
      <c r="AV2298" s="115"/>
      <c r="AW2298" s="115"/>
      <c r="AX2298" s="115"/>
      <c r="AY2298" s="115"/>
      <c r="AZ2298" s="115"/>
      <c r="BA2298" s="115"/>
      <c r="BB2298" s="115"/>
      <c r="BC2298" s="115"/>
      <c r="BD2298" s="115"/>
      <c r="BE2298" s="115"/>
      <c r="BF2298" s="115"/>
      <c r="BG2298" s="115"/>
      <c r="BH2298" s="115"/>
      <c r="BI2298" s="115"/>
      <c r="BJ2298" s="115"/>
      <c r="BK2298" s="115"/>
      <c r="BL2298" s="115"/>
      <c r="BM2298" s="115"/>
      <c r="BN2298" s="115"/>
      <c r="BO2298" s="8"/>
      <c r="BP2298" s="8"/>
      <c r="BQ2298" s="8"/>
      <c r="BR2298" s="8"/>
      <c r="BS2298" s="8"/>
      <c r="BT2298" s="8"/>
      <c r="BU2298" s="8"/>
      <c r="BV2298" s="8"/>
      <c r="BW2298" s="8"/>
      <c r="BX2298" s="8"/>
      <c r="BY2298" s="8"/>
      <c r="BZ2298" s="8"/>
      <c r="CA2298" s="8"/>
      <c r="CB2298" s="8"/>
      <c r="CC2298" s="8"/>
      <c r="CD2298" s="100"/>
      <c r="CE2298" s="8" t="str">
        <f t="shared" si="358"/>
        <v>DNC</v>
      </c>
      <c r="CF2298" s="8" t="str">
        <f t="shared" si="361"/>
        <v>DNC</v>
      </c>
      <c r="CG2298" s="8" t="str">
        <f t="shared" si="362"/>
        <v>DNC</v>
      </c>
      <c r="CH2298" s="8" t="str">
        <f t="shared" si="363"/>
        <v>DNC</v>
      </c>
      <c r="CI2298" s="8">
        <v>1</v>
      </c>
      <c r="CJ2298" s="8" t="s">
        <v>1071</v>
      </c>
      <c r="CK2298" s="8" t="s">
        <v>45</v>
      </c>
      <c r="CL2298" s="8"/>
      <c r="CM2298" s="8"/>
      <c r="CN2298" s="8"/>
      <c r="CO2298" s="8"/>
      <c r="CP2298" s="8"/>
      <c r="CQ2298" s="8"/>
      <c r="CR2298" s="8"/>
      <c r="CS2298" s="8"/>
      <c r="CT2298" s="8"/>
      <c r="CU2298" s="100"/>
      <c r="CV2298" s="8"/>
      <c r="CW2298" s="152"/>
      <c r="CY2298" s="100"/>
      <c r="CZ2298" s="8" t="str">
        <f t="shared" si="364"/>
        <v>DNC</v>
      </c>
      <c r="DA2298" s="8" t="str">
        <f t="shared" si="365"/>
        <v>DNC</v>
      </c>
      <c r="DB2298" s="8" t="str">
        <f t="shared" si="366"/>
        <v>DNC</v>
      </c>
      <c r="DC2298" s="8" t="str">
        <f t="shared" si="367"/>
        <v>DNC</v>
      </c>
      <c r="DD2298" s="8">
        <v>1</v>
      </c>
      <c r="DE2298" s="8" t="s">
        <v>1071</v>
      </c>
      <c r="DF2298" s="8" t="s">
        <v>45</v>
      </c>
      <c r="DG2298" s="8"/>
      <c r="DH2298" s="8"/>
      <c r="DI2298" s="8"/>
      <c r="DJ2298" s="8"/>
      <c r="DK2298" s="8"/>
      <c r="DL2298" s="8"/>
      <c r="DM2298" s="8"/>
      <c r="DN2298" s="8"/>
      <c r="DO2298" s="8"/>
      <c r="DP2298" s="100"/>
      <c r="DQ2298" s="8"/>
      <c r="DR2298" s="8"/>
      <c r="DS2298" s="8"/>
      <c r="DT2298" s="8"/>
    </row>
    <row r="2299" spans="1:124">
      <c r="A2299" s="115"/>
      <c r="B2299" s="89">
        <v>2296</v>
      </c>
      <c r="C2299" s="8"/>
      <c r="D2299" s="8"/>
      <c r="E2299" s="8" t="s">
        <v>1071</v>
      </c>
      <c r="F2299" s="8" t="s">
        <v>5538</v>
      </c>
      <c r="G2299" s="8"/>
      <c r="H2299" s="8"/>
      <c r="I2299" s="8"/>
      <c r="J2299" s="8"/>
      <c r="K2299" s="8"/>
      <c r="L2299" s="8"/>
      <c r="M2299" s="8"/>
      <c r="N2299" s="8"/>
      <c r="O2299" s="8"/>
      <c r="P2299" s="8" t="s">
        <v>4843</v>
      </c>
      <c r="Q2299" s="158" t="s">
        <v>7130</v>
      </c>
      <c r="R2299" s="8"/>
      <c r="S2299" s="8"/>
      <c r="T2299" s="8"/>
      <c r="U2299" s="8"/>
      <c r="V2299" s="8"/>
      <c r="W2299" s="8"/>
      <c r="X2299" s="8"/>
      <c r="Y2299" s="8"/>
      <c r="Z2299" s="8"/>
      <c r="AA2299" s="8"/>
      <c r="AB2299" s="8"/>
      <c r="AC2299" s="8" t="str">
        <f t="shared" si="359"/>
        <v>NO</v>
      </c>
      <c r="AD2299" s="8" t="str">
        <f t="shared" si="360"/>
        <v>DNC,,,,,,,,,,,,,</v>
      </c>
      <c r="AE2299" s="8"/>
      <c r="AF2299" s="8"/>
      <c r="AG2299" s="115"/>
      <c r="AH2299" s="8" t="s">
        <v>4845</v>
      </c>
      <c r="AI2299" s="8" t="s">
        <v>4845</v>
      </c>
      <c r="AJ2299" s="115"/>
      <c r="AK2299" s="115"/>
      <c r="AL2299" s="115"/>
      <c r="AM2299" s="115"/>
      <c r="AN2299" s="115"/>
      <c r="AO2299" s="115"/>
      <c r="AP2299" s="115"/>
      <c r="AQ2299" s="115"/>
      <c r="AR2299" s="115"/>
      <c r="AS2299" s="115"/>
      <c r="AT2299" s="115"/>
      <c r="AU2299" s="115"/>
      <c r="AV2299" s="115"/>
      <c r="AW2299" s="115"/>
      <c r="AX2299" s="115"/>
      <c r="AY2299" s="115"/>
      <c r="AZ2299" s="115"/>
      <c r="BA2299" s="115"/>
      <c r="BB2299" s="115"/>
      <c r="BC2299" s="115"/>
      <c r="BD2299" s="115"/>
      <c r="BE2299" s="115"/>
      <c r="BF2299" s="115"/>
      <c r="BG2299" s="115"/>
      <c r="BH2299" s="115"/>
      <c r="BI2299" s="115"/>
      <c r="BJ2299" s="115"/>
      <c r="BK2299" s="115"/>
      <c r="BL2299" s="115"/>
      <c r="BM2299" s="115"/>
      <c r="BN2299" s="115"/>
      <c r="BO2299" s="8"/>
      <c r="BP2299" s="8"/>
      <c r="BQ2299" s="8"/>
      <c r="BR2299" s="8"/>
      <c r="BS2299" s="8"/>
      <c r="BT2299" s="8"/>
      <c r="BU2299" s="8"/>
      <c r="BV2299" s="8"/>
      <c r="BW2299" s="8"/>
      <c r="BX2299" s="8"/>
      <c r="BY2299" s="8"/>
      <c r="BZ2299" s="8"/>
      <c r="CA2299" s="8"/>
      <c r="CB2299" s="8"/>
      <c r="CC2299" s="8"/>
      <c r="CD2299" s="100"/>
      <c r="CE2299" s="8" t="str">
        <f t="shared" si="358"/>
        <v>DNC</v>
      </c>
      <c r="CF2299" s="8" t="str">
        <f t="shared" si="361"/>
        <v>DNC</v>
      </c>
      <c r="CG2299" s="8" t="str">
        <f t="shared" si="362"/>
        <v>DNC</v>
      </c>
      <c r="CH2299" s="8" t="str">
        <f t="shared" si="363"/>
        <v>DNC</v>
      </c>
      <c r="CI2299" s="8">
        <v>1</v>
      </c>
      <c r="CJ2299" s="8" t="s">
        <v>1071</v>
      </c>
      <c r="CK2299" s="8" t="s">
        <v>45</v>
      </c>
      <c r="CL2299" s="8"/>
      <c r="CM2299" s="8"/>
      <c r="CN2299" s="8"/>
      <c r="CO2299" s="8"/>
      <c r="CP2299" s="8"/>
      <c r="CQ2299" s="8"/>
      <c r="CR2299" s="8"/>
      <c r="CS2299" s="8"/>
      <c r="CT2299" s="8"/>
      <c r="CU2299" s="100"/>
      <c r="CV2299" s="8"/>
      <c r="CW2299" s="152"/>
      <c r="CY2299" s="100"/>
      <c r="CZ2299" s="8" t="str">
        <f t="shared" si="364"/>
        <v>DNC</v>
      </c>
      <c r="DA2299" s="8" t="str">
        <f t="shared" si="365"/>
        <v>DNC</v>
      </c>
      <c r="DB2299" s="8" t="str">
        <f t="shared" si="366"/>
        <v>DNC</v>
      </c>
      <c r="DC2299" s="8" t="str">
        <f t="shared" si="367"/>
        <v>DNC</v>
      </c>
      <c r="DD2299" s="8">
        <v>1</v>
      </c>
      <c r="DE2299" s="8" t="s">
        <v>1071</v>
      </c>
      <c r="DF2299" s="8" t="s">
        <v>45</v>
      </c>
      <c r="DG2299" s="8"/>
      <c r="DH2299" s="8"/>
      <c r="DI2299" s="8"/>
      <c r="DJ2299" s="8"/>
      <c r="DK2299" s="8"/>
      <c r="DL2299" s="8"/>
      <c r="DM2299" s="8"/>
      <c r="DN2299" s="8"/>
      <c r="DO2299" s="8"/>
      <c r="DP2299" s="100"/>
      <c r="DQ2299" s="8"/>
      <c r="DR2299" s="8"/>
      <c r="DS2299" s="8"/>
      <c r="DT2299" s="8"/>
    </row>
    <row r="2300" spans="1:124">
      <c r="A2300" s="115"/>
      <c r="B2300" s="89">
        <v>2297</v>
      </c>
      <c r="C2300" s="8"/>
      <c r="D2300" s="8"/>
      <c r="E2300" s="8" t="s">
        <v>1071</v>
      </c>
      <c r="F2300" s="8" t="s">
        <v>5596</v>
      </c>
      <c r="G2300" s="8"/>
      <c r="H2300" s="8"/>
      <c r="I2300" s="8"/>
      <c r="J2300" s="8"/>
      <c r="K2300" s="8"/>
      <c r="L2300" s="8"/>
      <c r="M2300" s="8"/>
      <c r="N2300" s="8"/>
      <c r="O2300" s="8"/>
      <c r="P2300" s="8" t="s">
        <v>4843</v>
      </c>
      <c r="Q2300" s="158" t="s">
        <v>7130</v>
      </c>
      <c r="R2300" s="8"/>
      <c r="S2300" s="8"/>
      <c r="T2300" s="8"/>
      <c r="U2300" s="8"/>
      <c r="V2300" s="8"/>
      <c r="W2300" s="8"/>
      <c r="X2300" s="8"/>
      <c r="Y2300" s="8"/>
      <c r="Z2300" s="8"/>
      <c r="AA2300" s="8"/>
      <c r="AB2300" s="8"/>
      <c r="AC2300" s="8" t="str">
        <f t="shared" si="359"/>
        <v>NO</v>
      </c>
      <c r="AD2300" s="8" t="str">
        <f t="shared" si="360"/>
        <v>DNC,,,,,,,,,,,,,</v>
      </c>
      <c r="AE2300" s="8"/>
      <c r="AF2300" s="8"/>
      <c r="AG2300" s="115"/>
      <c r="AH2300" s="8" t="s">
        <v>4845</v>
      </c>
      <c r="AI2300" s="8" t="s">
        <v>4845</v>
      </c>
      <c r="AJ2300" s="115"/>
      <c r="AK2300" s="115"/>
      <c r="AL2300" s="115"/>
      <c r="AM2300" s="115"/>
      <c r="AN2300" s="115"/>
      <c r="AO2300" s="115"/>
      <c r="AP2300" s="115"/>
      <c r="AQ2300" s="115"/>
      <c r="AR2300" s="115"/>
      <c r="AS2300" s="115"/>
      <c r="AT2300" s="115"/>
      <c r="AU2300" s="115"/>
      <c r="AV2300" s="115"/>
      <c r="AW2300" s="115"/>
      <c r="AX2300" s="115"/>
      <c r="AY2300" s="115"/>
      <c r="AZ2300" s="115"/>
      <c r="BA2300" s="115"/>
      <c r="BB2300" s="115"/>
      <c r="BC2300" s="115"/>
      <c r="BD2300" s="115"/>
      <c r="BE2300" s="115"/>
      <c r="BF2300" s="115"/>
      <c r="BG2300" s="115"/>
      <c r="BH2300" s="115"/>
      <c r="BI2300" s="115"/>
      <c r="BJ2300" s="115"/>
      <c r="BK2300" s="115"/>
      <c r="BL2300" s="115"/>
      <c r="BM2300" s="115"/>
      <c r="BN2300" s="115"/>
      <c r="BO2300" s="8"/>
      <c r="BP2300" s="8"/>
      <c r="BQ2300" s="8"/>
      <c r="BR2300" s="8"/>
      <c r="BS2300" s="8"/>
      <c r="BT2300" s="8"/>
      <c r="BU2300" s="8"/>
      <c r="BV2300" s="8"/>
      <c r="BW2300" s="8"/>
      <c r="BX2300" s="8"/>
      <c r="BY2300" s="8"/>
      <c r="BZ2300" s="8"/>
      <c r="CA2300" s="8"/>
      <c r="CB2300" s="8"/>
      <c r="CC2300" s="8"/>
      <c r="CD2300" s="100"/>
      <c r="CE2300" s="8" t="str">
        <f t="shared" ref="CE2300:CE2361" si="368">IF($AC2300 = "NO",$AH2300,IF(CF2300 = "Invalid PM Setting", CF2300, IF(OR($BH2300 = CI2300,$BK2300 = CI2300,$BN2300 = CI2300,$BQ2300 = CI2300,$BT2300 = CI2300,$BW2300 = CI2300,$BZ2300 = CI2300), "Select QUP Port",CF2300)))</f>
        <v>DNC</v>
      </c>
      <c r="CF2300" s="8" t="str">
        <f t="shared" si="361"/>
        <v>DNC</v>
      </c>
      <c r="CG2300" s="8" t="str">
        <f t="shared" si="362"/>
        <v>DNC</v>
      </c>
      <c r="CH2300" s="8" t="str">
        <f t="shared" si="363"/>
        <v>DNC</v>
      </c>
      <c r="CI2300" s="8">
        <v>1</v>
      </c>
      <c r="CJ2300" s="8" t="s">
        <v>1071</v>
      </c>
      <c r="CK2300" s="8" t="s">
        <v>45</v>
      </c>
      <c r="CL2300" s="8"/>
      <c r="CM2300" s="8"/>
      <c r="CN2300" s="8"/>
      <c r="CO2300" s="8"/>
      <c r="CP2300" s="8"/>
      <c r="CQ2300" s="8"/>
      <c r="CR2300" s="8"/>
      <c r="CS2300" s="8"/>
      <c r="CT2300" s="8"/>
      <c r="CU2300" s="100"/>
      <c r="CV2300" s="8"/>
      <c r="CW2300" s="152"/>
      <c r="CY2300" s="100"/>
      <c r="CZ2300" s="8" t="str">
        <f t="shared" si="364"/>
        <v>DNC</v>
      </c>
      <c r="DA2300" s="8" t="str">
        <f t="shared" si="365"/>
        <v>DNC</v>
      </c>
      <c r="DB2300" s="8" t="str">
        <f t="shared" si="366"/>
        <v>DNC</v>
      </c>
      <c r="DC2300" s="8" t="str">
        <f t="shared" si="367"/>
        <v>DNC</v>
      </c>
      <c r="DD2300" s="8">
        <v>1</v>
      </c>
      <c r="DE2300" s="8" t="s">
        <v>1071</v>
      </c>
      <c r="DF2300" s="8" t="s">
        <v>45</v>
      </c>
      <c r="DG2300" s="8"/>
      <c r="DH2300" s="8"/>
      <c r="DI2300" s="8"/>
      <c r="DJ2300" s="8"/>
      <c r="DK2300" s="8"/>
      <c r="DL2300" s="8"/>
      <c r="DM2300" s="8"/>
      <c r="DN2300" s="8"/>
      <c r="DO2300" s="8"/>
      <c r="DP2300" s="100"/>
      <c r="DQ2300" s="8"/>
      <c r="DR2300" s="8"/>
      <c r="DS2300" s="8"/>
      <c r="DT2300" s="8"/>
    </row>
    <row r="2301" spans="1:124">
      <c r="A2301" s="115"/>
      <c r="B2301" s="89">
        <v>2298</v>
      </c>
      <c r="C2301" s="8"/>
      <c r="D2301" s="8"/>
      <c r="E2301" s="8" t="s">
        <v>1071</v>
      </c>
      <c r="F2301" s="8" t="s">
        <v>5557</v>
      </c>
      <c r="G2301" s="8"/>
      <c r="H2301" s="8"/>
      <c r="I2301" s="8"/>
      <c r="J2301" s="8"/>
      <c r="K2301" s="8"/>
      <c r="L2301" s="8"/>
      <c r="M2301" s="8"/>
      <c r="N2301" s="8"/>
      <c r="O2301" s="8"/>
      <c r="P2301" s="8" t="s">
        <v>4843</v>
      </c>
      <c r="Q2301" s="158" t="s">
        <v>7130</v>
      </c>
      <c r="R2301" s="8"/>
      <c r="S2301" s="8"/>
      <c r="T2301" s="8"/>
      <c r="U2301" s="8"/>
      <c r="V2301" s="8"/>
      <c r="W2301" s="8"/>
      <c r="X2301" s="8"/>
      <c r="Y2301" s="8"/>
      <c r="Z2301" s="8"/>
      <c r="AA2301" s="8"/>
      <c r="AB2301" s="8"/>
      <c r="AC2301" s="8" t="str">
        <f t="shared" si="359"/>
        <v>NO</v>
      </c>
      <c r="AD2301" s="8" t="str">
        <f t="shared" si="360"/>
        <v>DNC,,,,,,,,,,,,,</v>
      </c>
      <c r="AE2301" s="8"/>
      <c r="AF2301" s="8"/>
      <c r="AG2301" s="115"/>
      <c r="AH2301" s="8" t="s">
        <v>4845</v>
      </c>
      <c r="AI2301" s="8" t="s">
        <v>4845</v>
      </c>
      <c r="AJ2301" s="115"/>
      <c r="AK2301" s="115"/>
      <c r="AL2301" s="115"/>
      <c r="AM2301" s="115"/>
      <c r="AN2301" s="115"/>
      <c r="AO2301" s="115"/>
      <c r="AP2301" s="115"/>
      <c r="AQ2301" s="115"/>
      <c r="AR2301" s="115"/>
      <c r="AS2301" s="115"/>
      <c r="AT2301" s="115"/>
      <c r="AU2301" s="115"/>
      <c r="AV2301" s="115"/>
      <c r="AW2301" s="115"/>
      <c r="AX2301" s="115"/>
      <c r="AY2301" s="115"/>
      <c r="AZ2301" s="115"/>
      <c r="BA2301" s="115"/>
      <c r="BB2301" s="115"/>
      <c r="BC2301" s="115"/>
      <c r="BD2301" s="115"/>
      <c r="BE2301" s="115"/>
      <c r="BF2301" s="115"/>
      <c r="BG2301" s="115"/>
      <c r="BH2301" s="115"/>
      <c r="BI2301" s="115"/>
      <c r="BJ2301" s="115"/>
      <c r="BK2301" s="115"/>
      <c r="BL2301" s="115"/>
      <c r="BM2301" s="115"/>
      <c r="BN2301" s="115"/>
      <c r="BO2301" s="8"/>
      <c r="BP2301" s="8"/>
      <c r="BQ2301" s="8"/>
      <c r="BR2301" s="8"/>
      <c r="BS2301" s="8"/>
      <c r="BT2301" s="8"/>
      <c r="BU2301" s="8"/>
      <c r="BV2301" s="8"/>
      <c r="BW2301" s="8"/>
      <c r="BX2301" s="8"/>
      <c r="BY2301" s="8"/>
      <c r="BZ2301" s="8"/>
      <c r="CA2301" s="8"/>
      <c r="CB2301" s="8"/>
      <c r="CC2301" s="8"/>
      <c r="CD2301" s="100"/>
      <c r="CE2301" s="8" t="str">
        <f t="shared" si="368"/>
        <v>DNC</v>
      </c>
      <c r="CF2301" s="8" t="str">
        <f t="shared" si="361"/>
        <v>DNC</v>
      </c>
      <c r="CG2301" s="8" t="str">
        <f t="shared" si="362"/>
        <v>DNC</v>
      </c>
      <c r="CH2301" s="8" t="str">
        <f t="shared" si="363"/>
        <v>DNC</v>
      </c>
      <c r="CI2301" s="8">
        <v>1</v>
      </c>
      <c r="CJ2301" s="8" t="s">
        <v>1071</v>
      </c>
      <c r="CK2301" s="8" t="s">
        <v>45</v>
      </c>
      <c r="CL2301" s="8"/>
      <c r="CM2301" s="8"/>
      <c r="CN2301" s="8"/>
      <c r="CO2301" s="8"/>
      <c r="CP2301" s="8"/>
      <c r="CQ2301" s="8"/>
      <c r="CR2301" s="8"/>
      <c r="CS2301" s="8"/>
      <c r="CT2301" s="8"/>
      <c r="CU2301" s="100"/>
      <c r="CV2301" s="8"/>
      <c r="CW2301" s="152"/>
      <c r="CY2301" s="100"/>
      <c r="CZ2301" s="8" t="str">
        <f t="shared" si="364"/>
        <v>DNC</v>
      </c>
      <c r="DA2301" s="8" t="str">
        <f t="shared" si="365"/>
        <v>DNC</v>
      </c>
      <c r="DB2301" s="8" t="str">
        <f t="shared" si="366"/>
        <v>DNC</v>
      </c>
      <c r="DC2301" s="8" t="str">
        <f t="shared" si="367"/>
        <v>DNC</v>
      </c>
      <c r="DD2301" s="8">
        <v>1</v>
      </c>
      <c r="DE2301" s="8" t="s">
        <v>1071</v>
      </c>
      <c r="DF2301" s="8" t="s">
        <v>45</v>
      </c>
      <c r="DG2301" s="8"/>
      <c r="DH2301" s="8"/>
      <c r="DI2301" s="8"/>
      <c r="DJ2301" s="8"/>
      <c r="DK2301" s="8"/>
      <c r="DL2301" s="8"/>
      <c r="DM2301" s="8"/>
      <c r="DN2301" s="8"/>
      <c r="DO2301" s="8"/>
      <c r="DP2301" s="100"/>
      <c r="DQ2301" s="8"/>
      <c r="DR2301" s="8"/>
      <c r="DS2301" s="8"/>
      <c r="DT2301" s="8"/>
    </row>
    <row r="2302" spans="1:124">
      <c r="A2302" s="115"/>
      <c r="B2302" s="89">
        <v>2299</v>
      </c>
      <c r="C2302" s="8"/>
      <c r="D2302" s="8"/>
      <c r="E2302" s="8" t="s">
        <v>1071</v>
      </c>
      <c r="F2302" s="8" t="s">
        <v>6451</v>
      </c>
      <c r="G2302" s="8"/>
      <c r="H2302" s="8"/>
      <c r="I2302" s="8"/>
      <c r="J2302" s="8"/>
      <c r="K2302" s="8"/>
      <c r="L2302" s="8"/>
      <c r="M2302" s="8"/>
      <c r="N2302" s="8"/>
      <c r="O2302" s="8"/>
      <c r="P2302" s="8" t="s">
        <v>4843</v>
      </c>
      <c r="Q2302" s="158" t="s">
        <v>7130</v>
      </c>
      <c r="R2302" s="8"/>
      <c r="S2302" s="8"/>
      <c r="T2302" s="8"/>
      <c r="U2302" s="8"/>
      <c r="V2302" s="8"/>
      <c r="W2302" s="8"/>
      <c r="X2302" s="8"/>
      <c r="Y2302" s="8"/>
      <c r="Z2302" s="8"/>
      <c r="AA2302" s="8"/>
      <c r="AB2302" s="8"/>
      <c r="AC2302" s="8" t="str">
        <f t="shared" si="359"/>
        <v>NO</v>
      </c>
      <c r="AD2302" s="8" t="str">
        <f t="shared" si="360"/>
        <v>DNC,,,,,,,,,,,,,</v>
      </c>
      <c r="AE2302" s="8"/>
      <c r="AF2302" s="8"/>
      <c r="AG2302" s="115"/>
      <c r="AH2302" s="8" t="s">
        <v>4845</v>
      </c>
      <c r="AI2302" s="8" t="s">
        <v>4845</v>
      </c>
      <c r="AJ2302" s="115"/>
      <c r="AK2302" s="115"/>
      <c r="AL2302" s="115"/>
      <c r="AM2302" s="115"/>
      <c r="AN2302" s="115"/>
      <c r="AO2302" s="115"/>
      <c r="AP2302" s="115"/>
      <c r="AQ2302" s="115"/>
      <c r="AR2302" s="115"/>
      <c r="AS2302" s="115"/>
      <c r="AT2302" s="115"/>
      <c r="AU2302" s="115"/>
      <c r="AV2302" s="115"/>
      <c r="AW2302" s="115"/>
      <c r="AX2302" s="115"/>
      <c r="AY2302" s="115"/>
      <c r="AZ2302" s="115"/>
      <c r="BA2302" s="115"/>
      <c r="BB2302" s="115"/>
      <c r="BC2302" s="115"/>
      <c r="BD2302" s="115"/>
      <c r="BE2302" s="115"/>
      <c r="BF2302" s="115"/>
      <c r="BG2302" s="115"/>
      <c r="BH2302" s="115"/>
      <c r="BI2302" s="115"/>
      <c r="BJ2302" s="115"/>
      <c r="BK2302" s="115"/>
      <c r="BL2302" s="115"/>
      <c r="BM2302" s="115"/>
      <c r="BN2302" s="115"/>
      <c r="BO2302" s="8"/>
      <c r="BP2302" s="8"/>
      <c r="BQ2302" s="8"/>
      <c r="BR2302" s="8"/>
      <c r="BS2302" s="8"/>
      <c r="BT2302" s="8"/>
      <c r="BU2302" s="8"/>
      <c r="BV2302" s="8"/>
      <c r="BW2302" s="8"/>
      <c r="BX2302" s="8"/>
      <c r="BY2302" s="8"/>
      <c r="BZ2302" s="8"/>
      <c r="CA2302" s="8"/>
      <c r="CB2302" s="8"/>
      <c r="CC2302" s="8"/>
      <c r="CD2302" s="100"/>
      <c r="CE2302" s="8" t="str">
        <f t="shared" si="368"/>
        <v>DNC</v>
      </c>
      <c r="CF2302" s="8" t="str">
        <f t="shared" si="361"/>
        <v>DNC</v>
      </c>
      <c r="CG2302" s="8" t="str">
        <f t="shared" si="362"/>
        <v>DNC</v>
      </c>
      <c r="CH2302" s="8" t="str">
        <f t="shared" si="363"/>
        <v>DNC</v>
      </c>
      <c r="CI2302" s="8">
        <v>1</v>
      </c>
      <c r="CJ2302" s="8" t="s">
        <v>1071</v>
      </c>
      <c r="CK2302" s="8" t="s">
        <v>45</v>
      </c>
      <c r="CL2302" s="8"/>
      <c r="CM2302" s="8"/>
      <c r="CN2302" s="8"/>
      <c r="CO2302" s="8"/>
      <c r="CP2302" s="8"/>
      <c r="CQ2302" s="8"/>
      <c r="CR2302" s="8"/>
      <c r="CS2302" s="8"/>
      <c r="CT2302" s="8"/>
      <c r="CU2302" s="100"/>
      <c r="CV2302" s="8"/>
      <c r="CW2302" s="152"/>
      <c r="CY2302" s="100"/>
      <c r="CZ2302" s="8" t="str">
        <f t="shared" si="364"/>
        <v>DNC</v>
      </c>
      <c r="DA2302" s="8" t="str">
        <f t="shared" si="365"/>
        <v>DNC</v>
      </c>
      <c r="DB2302" s="8" t="str">
        <f t="shared" si="366"/>
        <v>DNC</v>
      </c>
      <c r="DC2302" s="8" t="str">
        <f t="shared" si="367"/>
        <v>DNC</v>
      </c>
      <c r="DD2302" s="8">
        <v>1</v>
      </c>
      <c r="DE2302" s="8" t="s">
        <v>1071</v>
      </c>
      <c r="DF2302" s="8" t="s">
        <v>45</v>
      </c>
      <c r="DG2302" s="8"/>
      <c r="DH2302" s="8"/>
      <c r="DI2302" s="8"/>
      <c r="DJ2302" s="8"/>
      <c r="DK2302" s="8"/>
      <c r="DL2302" s="8"/>
      <c r="DM2302" s="8"/>
      <c r="DN2302" s="8"/>
      <c r="DO2302" s="8"/>
      <c r="DP2302" s="100"/>
      <c r="DQ2302" s="8"/>
      <c r="DR2302" s="8"/>
      <c r="DS2302" s="8"/>
      <c r="DT2302" s="8"/>
    </row>
    <row r="2303" spans="1:124">
      <c r="A2303" s="115"/>
      <c r="B2303" s="89">
        <v>2300</v>
      </c>
      <c r="C2303" s="8"/>
      <c r="D2303" s="8"/>
      <c r="E2303" s="8" t="s">
        <v>1071</v>
      </c>
      <c r="F2303" s="8" t="s">
        <v>6443</v>
      </c>
      <c r="G2303" s="8"/>
      <c r="H2303" s="8"/>
      <c r="I2303" s="8"/>
      <c r="J2303" s="8"/>
      <c r="K2303" s="8"/>
      <c r="L2303" s="8"/>
      <c r="M2303" s="8"/>
      <c r="N2303" s="8"/>
      <c r="O2303" s="8"/>
      <c r="P2303" s="8" t="s">
        <v>4843</v>
      </c>
      <c r="Q2303" s="158" t="s">
        <v>7130</v>
      </c>
      <c r="R2303" s="8"/>
      <c r="S2303" s="8"/>
      <c r="T2303" s="8"/>
      <c r="U2303" s="8"/>
      <c r="V2303" s="8"/>
      <c r="W2303" s="8"/>
      <c r="X2303" s="8"/>
      <c r="Y2303" s="8"/>
      <c r="Z2303" s="8"/>
      <c r="AA2303" s="8"/>
      <c r="AB2303" s="8"/>
      <c r="AC2303" s="8" t="str">
        <f t="shared" si="359"/>
        <v>NO</v>
      </c>
      <c r="AD2303" s="8" t="str">
        <f t="shared" si="360"/>
        <v>DNC,,,,,,,,,,,,,</v>
      </c>
      <c r="AE2303" s="8"/>
      <c r="AF2303" s="8"/>
      <c r="AG2303" s="115"/>
      <c r="AH2303" s="8" t="s">
        <v>4845</v>
      </c>
      <c r="AI2303" s="8" t="s">
        <v>4845</v>
      </c>
      <c r="AJ2303" s="115"/>
      <c r="AK2303" s="115"/>
      <c r="AL2303" s="115"/>
      <c r="AM2303" s="115"/>
      <c r="AN2303" s="115"/>
      <c r="AO2303" s="115"/>
      <c r="AP2303" s="115"/>
      <c r="AQ2303" s="115"/>
      <c r="AR2303" s="115"/>
      <c r="AS2303" s="115"/>
      <c r="AT2303" s="115"/>
      <c r="AU2303" s="115"/>
      <c r="AV2303" s="115"/>
      <c r="AW2303" s="115"/>
      <c r="AX2303" s="115"/>
      <c r="AY2303" s="115"/>
      <c r="AZ2303" s="115"/>
      <c r="BA2303" s="115"/>
      <c r="BB2303" s="115"/>
      <c r="BC2303" s="115"/>
      <c r="BD2303" s="115"/>
      <c r="BE2303" s="115"/>
      <c r="BF2303" s="115"/>
      <c r="BG2303" s="115"/>
      <c r="BH2303" s="115"/>
      <c r="BI2303" s="115"/>
      <c r="BJ2303" s="115"/>
      <c r="BK2303" s="115"/>
      <c r="BL2303" s="115"/>
      <c r="BM2303" s="115"/>
      <c r="BN2303" s="115"/>
      <c r="BO2303" s="8"/>
      <c r="BP2303" s="8"/>
      <c r="BQ2303" s="8"/>
      <c r="BR2303" s="8"/>
      <c r="BS2303" s="8"/>
      <c r="BT2303" s="8"/>
      <c r="BU2303" s="8"/>
      <c r="BV2303" s="8"/>
      <c r="BW2303" s="8"/>
      <c r="BX2303" s="8"/>
      <c r="BY2303" s="8"/>
      <c r="BZ2303" s="8"/>
      <c r="CA2303" s="8"/>
      <c r="CB2303" s="8"/>
      <c r="CC2303" s="8"/>
      <c r="CD2303" s="100"/>
      <c r="CE2303" s="8" t="str">
        <f t="shared" si="368"/>
        <v>DNC</v>
      </c>
      <c r="CF2303" s="8" t="str">
        <f t="shared" si="361"/>
        <v>DNC</v>
      </c>
      <c r="CG2303" s="8" t="str">
        <f t="shared" si="362"/>
        <v>DNC</v>
      </c>
      <c r="CH2303" s="8" t="str">
        <f t="shared" si="363"/>
        <v>DNC</v>
      </c>
      <c r="CI2303" s="8">
        <v>1</v>
      </c>
      <c r="CJ2303" s="8" t="s">
        <v>1071</v>
      </c>
      <c r="CK2303" s="8" t="s">
        <v>45</v>
      </c>
      <c r="CL2303" s="8"/>
      <c r="CM2303" s="8"/>
      <c r="CN2303" s="8"/>
      <c r="CO2303" s="8"/>
      <c r="CP2303" s="8"/>
      <c r="CQ2303" s="8"/>
      <c r="CR2303" s="8"/>
      <c r="CS2303" s="8"/>
      <c r="CT2303" s="8"/>
      <c r="CU2303" s="100"/>
      <c r="CV2303" s="8"/>
      <c r="CW2303" s="152"/>
      <c r="CY2303" s="100"/>
      <c r="CZ2303" s="8" t="str">
        <f t="shared" si="364"/>
        <v>DNC</v>
      </c>
      <c r="DA2303" s="8" t="str">
        <f t="shared" si="365"/>
        <v>DNC</v>
      </c>
      <c r="DB2303" s="8" t="str">
        <f t="shared" si="366"/>
        <v>DNC</v>
      </c>
      <c r="DC2303" s="8" t="str">
        <f t="shared" si="367"/>
        <v>DNC</v>
      </c>
      <c r="DD2303" s="8">
        <v>1</v>
      </c>
      <c r="DE2303" s="8" t="s">
        <v>1071</v>
      </c>
      <c r="DF2303" s="8" t="s">
        <v>45</v>
      </c>
      <c r="DG2303" s="8"/>
      <c r="DH2303" s="8"/>
      <c r="DI2303" s="8"/>
      <c r="DJ2303" s="8"/>
      <c r="DK2303" s="8"/>
      <c r="DL2303" s="8"/>
      <c r="DM2303" s="8"/>
      <c r="DN2303" s="8"/>
      <c r="DO2303" s="8"/>
      <c r="DP2303" s="100"/>
      <c r="DQ2303" s="8"/>
      <c r="DR2303" s="8"/>
      <c r="DS2303" s="8"/>
      <c r="DT2303" s="8"/>
    </row>
    <row r="2304" spans="1:124">
      <c r="A2304" s="115"/>
      <c r="B2304" s="89">
        <v>2301</v>
      </c>
      <c r="C2304" s="8"/>
      <c r="D2304" s="8"/>
      <c r="E2304" s="8" t="s">
        <v>1071</v>
      </c>
      <c r="F2304" s="8" t="s">
        <v>6435</v>
      </c>
      <c r="G2304" s="8"/>
      <c r="H2304" s="8"/>
      <c r="I2304" s="8"/>
      <c r="J2304" s="8"/>
      <c r="K2304" s="8"/>
      <c r="L2304" s="8"/>
      <c r="M2304" s="8"/>
      <c r="N2304" s="8"/>
      <c r="O2304" s="8"/>
      <c r="P2304" s="8" t="s">
        <v>4843</v>
      </c>
      <c r="Q2304" s="158" t="s">
        <v>7130</v>
      </c>
      <c r="R2304" s="8"/>
      <c r="S2304" s="8"/>
      <c r="T2304" s="8"/>
      <c r="U2304" s="8"/>
      <c r="V2304" s="8"/>
      <c r="W2304" s="8"/>
      <c r="X2304" s="8"/>
      <c r="Y2304" s="8"/>
      <c r="Z2304" s="8"/>
      <c r="AA2304" s="8"/>
      <c r="AB2304" s="8"/>
      <c r="AC2304" s="8" t="str">
        <f t="shared" si="359"/>
        <v>NO</v>
      </c>
      <c r="AD2304" s="8" t="str">
        <f t="shared" si="360"/>
        <v>DNC,,,,,,,,,,,,,</v>
      </c>
      <c r="AE2304" s="8"/>
      <c r="AF2304" s="8"/>
      <c r="AG2304" s="115"/>
      <c r="AH2304" s="8" t="s">
        <v>4845</v>
      </c>
      <c r="AI2304" s="8" t="s">
        <v>4845</v>
      </c>
      <c r="AJ2304" s="115"/>
      <c r="AK2304" s="115"/>
      <c r="AL2304" s="115"/>
      <c r="AM2304" s="115"/>
      <c r="AN2304" s="115"/>
      <c r="AO2304" s="115"/>
      <c r="AP2304" s="115"/>
      <c r="AQ2304" s="115"/>
      <c r="AR2304" s="115"/>
      <c r="AS2304" s="115"/>
      <c r="AT2304" s="115"/>
      <c r="AU2304" s="115"/>
      <c r="AV2304" s="115"/>
      <c r="AW2304" s="115"/>
      <c r="AX2304" s="115"/>
      <c r="AY2304" s="115"/>
      <c r="AZ2304" s="115"/>
      <c r="BA2304" s="115"/>
      <c r="BB2304" s="115"/>
      <c r="BC2304" s="115"/>
      <c r="BD2304" s="115"/>
      <c r="BE2304" s="115"/>
      <c r="BF2304" s="115"/>
      <c r="BG2304" s="115"/>
      <c r="BH2304" s="115"/>
      <c r="BI2304" s="115"/>
      <c r="BJ2304" s="115"/>
      <c r="BK2304" s="115"/>
      <c r="BL2304" s="115"/>
      <c r="BM2304" s="115"/>
      <c r="BN2304" s="115"/>
      <c r="BO2304" s="8"/>
      <c r="BP2304" s="8"/>
      <c r="BQ2304" s="8"/>
      <c r="BR2304" s="8"/>
      <c r="BS2304" s="8"/>
      <c r="BT2304" s="8"/>
      <c r="BU2304" s="8"/>
      <c r="BV2304" s="8"/>
      <c r="BW2304" s="8"/>
      <c r="BX2304" s="8"/>
      <c r="BY2304" s="8"/>
      <c r="BZ2304" s="8"/>
      <c r="CA2304" s="8"/>
      <c r="CB2304" s="8"/>
      <c r="CC2304" s="8"/>
      <c r="CD2304" s="100"/>
      <c r="CE2304" s="8" t="str">
        <f t="shared" si="368"/>
        <v>DNC</v>
      </c>
      <c r="CF2304" s="8" t="str">
        <f t="shared" si="361"/>
        <v>DNC</v>
      </c>
      <c r="CG2304" s="8" t="str">
        <f t="shared" si="362"/>
        <v>DNC</v>
      </c>
      <c r="CH2304" s="8" t="str">
        <f t="shared" si="363"/>
        <v>DNC</v>
      </c>
      <c r="CI2304" s="8">
        <v>1</v>
      </c>
      <c r="CJ2304" s="8" t="s">
        <v>1071</v>
      </c>
      <c r="CK2304" s="8" t="s">
        <v>45</v>
      </c>
      <c r="CL2304" s="8"/>
      <c r="CM2304" s="8"/>
      <c r="CN2304" s="8"/>
      <c r="CO2304" s="8"/>
      <c r="CP2304" s="8"/>
      <c r="CQ2304" s="8"/>
      <c r="CR2304" s="8"/>
      <c r="CS2304" s="8"/>
      <c r="CT2304" s="8"/>
      <c r="CU2304" s="100"/>
      <c r="CV2304" s="8"/>
      <c r="CW2304" s="152"/>
      <c r="CY2304" s="100"/>
      <c r="CZ2304" s="8" t="str">
        <f t="shared" si="364"/>
        <v>DNC</v>
      </c>
      <c r="DA2304" s="8" t="str">
        <f t="shared" si="365"/>
        <v>DNC</v>
      </c>
      <c r="DB2304" s="8" t="str">
        <f t="shared" si="366"/>
        <v>DNC</v>
      </c>
      <c r="DC2304" s="8" t="str">
        <f t="shared" si="367"/>
        <v>DNC</v>
      </c>
      <c r="DD2304" s="8">
        <v>1</v>
      </c>
      <c r="DE2304" s="8" t="s">
        <v>1071</v>
      </c>
      <c r="DF2304" s="8" t="s">
        <v>45</v>
      </c>
      <c r="DG2304" s="8"/>
      <c r="DH2304" s="8"/>
      <c r="DI2304" s="8"/>
      <c r="DJ2304" s="8"/>
      <c r="DK2304" s="8"/>
      <c r="DL2304" s="8"/>
      <c r="DM2304" s="8"/>
      <c r="DN2304" s="8"/>
      <c r="DO2304" s="8"/>
      <c r="DP2304" s="100"/>
      <c r="DQ2304" s="8"/>
      <c r="DR2304" s="8"/>
      <c r="DS2304" s="8"/>
      <c r="DT2304" s="8"/>
    </row>
    <row r="2305" spans="1:124">
      <c r="A2305" s="115"/>
      <c r="B2305" s="89">
        <v>2302</v>
      </c>
      <c r="C2305" s="8"/>
      <c r="D2305" s="8"/>
      <c r="E2305" s="8" t="s">
        <v>1071</v>
      </c>
      <c r="F2305" s="8" t="s">
        <v>4981</v>
      </c>
      <c r="G2305" s="8"/>
      <c r="H2305" s="8"/>
      <c r="I2305" s="8"/>
      <c r="J2305" s="8"/>
      <c r="K2305" s="8"/>
      <c r="L2305" s="8"/>
      <c r="M2305" s="8"/>
      <c r="N2305" s="8"/>
      <c r="O2305" s="8"/>
      <c r="P2305" s="8" t="s">
        <v>4843</v>
      </c>
      <c r="Q2305" s="158" t="s">
        <v>7130</v>
      </c>
      <c r="R2305" s="8"/>
      <c r="S2305" s="8"/>
      <c r="T2305" s="8"/>
      <c r="U2305" s="8"/>
      <c r="V2305" s="8"/>
      <c r="W2305" s="8"/>
      <c r="X2305" s="8"/>
      <c r="Y2305" s="8"/>
      <c r="Z2305" s="8"/>
      <c r="AA2305" s="8"/>
      <c r="AB2305" s="8"/>
      <c r="AC2305" s="8" t="str">
        <f t="shared" si="359"/>
        <v>NO</v>
      </c>
      <c r="AD2305" s="8" t="str">
        <f t="shared" si="360"/>
        <v>DNC,,,,,,,,,,,,,</v>
      </c>
      <c r="AE2305" s="8"/>
      <c r="AF2305" s="8"/>
      <c r="AG2305" s="115"/>
      <c r="AH2305" s="8" t="s">
        <v>4845</v>
      </c>
      <c r="AI2305" s="8" t="s">
        <v>4845</v>
      </c>
      <c r="AJ2305" s="115"/>
      <c r="AK2305" s="115"/>
      <c r="AL2305" s="115"/>
      <c r="AM2305" s="115"/>
      <c r="AN2305" s="115"/>
      <c r="AO2305" s="115"/>
      <c r="AP2305" s="115"/>
      <c r="AQ2305" s="115"/>
      <c r="AR2305" s="115"/>
      <c r="AS2305" s="115"/>
      <c r="AT2305" s="115"/>
      <c r="AU2305" s="115"/>
      <c r="AV2305" s="115"/>
      <c r="AW2305" s="115"/>
      <c r="AX2305" s="115"/>
      <c r="AY2305" s="115"/>
      <c r="AZ2305" s="115"/>
      <c r="BA2305" s="115"/>
      <c r="BB2305" s="115"/>
      <c r="BC2305" s="115"/>
      <c r="BD2305" s="115"/>
      <c r="BE2305" s="115"/>
      <c r="BF2305" s="115"/>
      <c r="BG2305" s="115"/>
      <c r="BH2305" s="115"/>
      <c r="BI2305" s="115"/>
      <c r="BJ2305" s="115"/>
      <c r="BK2305" s="115"/>
      <c r="BL2305" s="115"/>
      <c r="BM2305" s="115"/>
      <c r="BN2305" s="115"/>
      <c r="BO2305" s="8"/>
      <c r="BP2305" s="8"/>
      <c r="BQ2305" s="8"/>
      <c r="BR2305" s="8"/>
      <c r="BS2305" s="8"/>
      <c r="BT2305" s="8"/>
      <c r="BU2305" s="8"/>
      <c r="BV2305" s="8"/>
      <c r="BW2305" s="8"/>
      <c r="BX2305" s="8"/>
      <c r="BY2305" s="8"/>
      <c r="BZ2305" s="8"/>
      <c r="CA2305" s="8"/>
      <c r="CB2305" s="8"/>
      <c r="CC2305" s="8"/>
      <c r="CD2305" s="100"/>
      <c r="CE2305" s="8" t="str">
        <f t="shared" si="368"/>
        <v>DNC</v>
      </c>
      <c r="CF2305" s="8" t="str">
        <f t="shared" si="361"/>
        <v>DNC</v>
      </c>
      <c r="CG2305" s="8" t="str">
        <f t="shared" si="362"/>
        <v>DNC</v>
      </c>
      <c r="CH2305" s="8" t="str">
        <f t="shared" si="363"/>
        <v>DNC</v>
      </c>
      <c r="CI2305" s="8">
        <v>1</v>
      </c>
      <c r="CJ2305" s="8" t="s">
        <v>1071</v>
      </c>
      <c r="CK2305" s="8" t="s">
        <v>45</v>
      </c>
      <c r="CL2305" s="8"/>
      <c r="CM2305" s="8"/>
      <c r="CN2305" s="8"/>
      <c r="CO2305" s="8"/>
      <c r="CP2305" s="8"/>
      <c r="CQ2305" s="8"/>
      <c r="CR2305" s="8"/>
      <c r="CS2305" s="8"/>
      <c r="CT2305" s="8"/>
      <c r="CU2305" s="100"/>
      <c r="CV2305" s="8"/>
      <c r="CW2305" s="152"/>
      <c r="CY2305" s="100"/>
      <c r="CZ2305" s="8" t="str">
        <f t="shared" si="364"/>
        <v>DNC</v>
      </c>
      <c r="DA2305" s="8" t="str">
        <f t="shared" si="365"/>
        <v>DNC</v>
      </c>
      <c r="DB2305" s="8" t="str">
        <f t="shared" si="366"/>
        <v>DNC</v>
      </c>
      <c r="DC2305" s="8" t="str">
        <f t="shared" si="367"/>
        <v>DNC</v>
      </c>
      <c r="DD2305" s="8">
        <v>1</v>
      </c>
      <c r="DE2305" s="8" t="s">
        <v>1071</v>
      </c>
      <c r="DF2305" s="8" t="s">
        <v>45</v>
      </c>
      <c r="DG2305" s="8"/>
      <c r="DH2305" s="8"/>
      <c r="DI2305" s="8"/>
      <c r="DJ2305" s="8"/>
      <c r="DK2305" s="8"/>
      <c r="DL2305" s="8"/>
      <c r="DM2305" s="8"/>
      <c r="DN2305" s="8"/>
      <c r="DO2305" s="8"/>
      <c r="DP2305" s="100"/>
      <c r="DQ2305" s="8"/>
      <c r="DR2305" s="8"/>
      <c r="DS2305" s="8"/>
      <c r="DT2305" s="8"/>
    </row>
    <row r="2306" spans="1:124">
      <c r="A2306" s="115"/>
      <c r="B2306" s="89">
        <v>2303</v>
      </c>
      <c r="C2306" s="8"/>
      <c r="D2306" s="8"/>
      <c r="E2306" s="8" t="s">
        <v>1071</v>
      </c>
      <c r="F2306" s="8" t="s">
        <v>5145</v>
      </c>
      <c r="G2306" s="8"/>
      <c r="H2306" s="8"/>
      <c r="I2306" s="8"/>
      <c r="J2306" s="8"/>
      <c r="K2306" s="8"/>
      <c r="L2306" s="8"/>
      <c r="M2306" s="8"/>
      <c r="N2306" s="8"/>
      <c r="O2306" s="8"/>
      <c r="P2306" s="8" t="s">
        <v>4843</v>
      </c>
      <c r="Q2306" s="158" t="s">
        <v>7130</v>
      </c>
      <c r="R2306" s="8"/>
      <c r="S2306" s="8"/>
      <c r="T2306" s="8"/>
      <c r="U2306" s="8"/>
      <c r="V2306" s="8"/>
      <c r="W2306" s="8"/>
      <c r="X2306" s="8"/>
      <c r="Y2306" s="8"/>
      <c r="Z2306" s="8"/>
      <c r="AA2306" s="8"/>
      <c r="AB2306" s="8"/>
      <c r="AC2306" s="8" t="str">
        <f t="shared" si="359"/>
        <v>NO</v>
      </c>
      <c r="AD2306" s="8" t="str">
        <f t="shared" si="360"/>
        <v>DNC,,,,,,,,,,,,,</v>
      </c>
      <c r="AE2306" s="8"/>
      <c r="AF2306" s="8"/>
      <c r="AG2306" s="115"/>
      <c r="AH2306" s="8" t="s">
        <v>4845</v>
      </c>
      <c r="AI2306" s="8" t="s">
        <v>4845</v>
      </c>
      <c r="AJ2306" s="115"/>
      <c r="AK2306" s="115"/>
      <c r="AL2306" s="115"/>
      <c r="AM2306" s="115"/>
      <c r="AN2306" s="115"/>
      <c r="AO2306" s="115"/>
      <c r="AP2306" s="115"/>
      <c r="AQ2306" s="115"/>
      <c r="AR2306" s="115"/>
      <c r="AS2306" s="115"/>
      <c r="AT2306" s="115"/>
      <c r="AU2306" s="115"/>
      <c r="AV2306" s="115"/>
      <c r="AW2306" s="115"/>
      <c r="AX2306" s="115"/>
      <c r="AY2306" s="115"/>
      <c r="AZ2306" s="115"/>
      <c r="BA2306" s="115"/>
      <c r="BB2306" s="115"/>
      <c r="BC2306" s="115"/>
      <c r="BD2306" s="115"/>
      <c r="BE2306" s="115"/>
      <c r="BF2306" s="115"/>
      <c r="BG2306" s="115"/>
      <c r="BH2306" s="115"/>
      <c r="BI2306" s="115"/>
      <c r="BJ2306" s="115"/>
      <c r="BK2306" s="115"/>
      <c r="BL2306" s="115"/>
      <c r="BM2306" s="115"/>
      <c r="BN2306" s="115"/>
      <c r="BO2306" s="8"/>
      <c r="BP2306" s="8"/>
      <c r="BQ2306" s="8"/>
      <c r="BR2306" s="8"/>
      <c r="BS2306" s="8"/>
      <c r="BT2306" s="8"/>
      <c r="BU2306" s="8"/>
      <c r="BV2306" s="8"/>
      <c r="BW2306" s="8"/>
      <c r="BX2306" s="8"/>
      <c r="BY2306" s="8"/>
      <c r="BZ2306" s="8"/>
      <c r="CA2306" s="8"/>
      <c r="CB2306" s="8"/>
      <c r="CC2306" s="8"/>
      <c r="CD2306" s="100"/>
      <c r="CE2306" s="8" t="str">
        <f t="shared" si="368"/>
        <v>DNC</v>
      </c>
      <c r="CF2306" s="8" t="str">
        <f t="shared" si="361"/>
        <v>DNC</v>
      </c>
      <c r="CG2306" s="8" t="str">
        <f t="shared" si="362"/>
        <v>DNC</v>
      </c>
      <c r="CH2306" s="8" t="str">
        <f t="shared" si="363"/>
        <v>DNC</v>
      </c>
      <c r="CI2306" s="8">
        <v>1</v>
      </c>
      <c r="CJ2306" s="8" t="s">
        <v>1071</v>
      </c>
      <c r="CK2306" s="8" t="s">
        <v>45</v>
      </c>
      <c r="CL2306" s="8"/>
      <c r="CM2306" s="8"/>
      <c r="CN2306" s="8"/>
      <c r="CO2306" s="8"/>
      <c r="CP2306" s="8"/>
      <c r="CQ2306" s="8"/>
      <c r="CR2306" s="8"/>
      <c r="CS2306" s="8"/>
      <c r="CT2306" s="8"/>
      <c r="CU2306" s="100"/>
      <c r="CV2306" s="8"/>
      <c r="CW2306" s="152"/>
      <c r="CY2306" s="100"/>
      <c r="CZ2306" s="8" t="str">
        <f t="shared" si="364"/>
        <v>DNC</v>
      </c>
      <c r="DA2306" s="8" t="str">
        <f t="shared" si="365"/>
        <v>DNC</v>
      </c>
      <c r="DB2306" s="8" t="str">
        <f t="shared" si="366"/>
        <v>DNC</v>
      </c>
      <c r="DC2306" s="8" t="str">
        <f t="shared" si="367"/>
        <v>DNC</v>
      </c>
      <c r="DD2306" s="8">
        <v>1</v>
      </c>
      <c r="DE2306" s="8" t="s">
        <v>1071</v>
      </c>
      <c r="DF2306" s="8" t="s">
        <v>45</v>
      </c>
      <c r="DG2306" s="8"/>
      <c r="DH2306" s="8"/>
      <c r="DI2306" s="8"/>
      <c r="DJ2306" s="8"/>
      <c r="DK2306" s="8"/>
      <c r="DL2306" s="8"/>
      <c r="DM2306" s="8"/>
      <c r="DN2306" s="8"/>
      <c r="DO2306" s="8"/>
      <c r="DP2306" s="100"/>
      <c r="DQ2306" s="8"/>
      <c r="DR2306" s="8"/>
      <c r="DS2306" s="8"/>
      <c r="DT2306" s="8"/>
    </row>
    <row r="2307" spans="1:124">
      <c r="A2307" s="115"/>
      <c r="B2307" s="89">
        <v>2304</v>
      </c>
      <c r="C2307" s="8"/>
      <c r="D2307" s="8"/>
      <c r="E2307" s="8" t="s">
        <v>1071</v>
      </c>
      <c r="F2307" s="8" t="s">
        <v>4970</v>
      </c>
      <c r="G2307" s="8"/>
      <c r="H2307" s="8"/>
      <c r="I2307" s="8"/>
      <c r="J2307" s="8"/>
      <c r="K2307" s="8"/>
      <c r="L2307" s="8"/>
      <c r="M2307" s="8"/>
      <c r="N2307" s="8"/>
      <c r="O2307" s="8"/>
      <c r="P2307" s="8" t="s">
        <v>4843</v>
      </c>
      <c r="Q2307" s="158" t="s">
        <v>7130</v>
      </c>
      <c r="R2307" s="8"/>
      <c r="S2307" s="8"/>
      <c r="T2307" s="8"/>
      <c r="U2307" s="8"/>
      <c r="V2307" s="8"/>
      <c r="W2307" s="8"/>
      <c r="X2307" s="8"/>
      <c r="Y2307" s="8"/>
      <c r="Z2307" s="8"/>
      <c r="AA2307" s="8"/>
      <c r="AB2307" s="8"/>
      <c r="AC2307" s="8" t="str">
        <f t="shared" ref="AC2307:AC2361" si="369">IF(OR(AI2307 = "GPIO",AI2307 = "WUP_GPIO"),"YES","NO")</f>
        <v>NO</v>
      </c>
      <c r="AD2307" s="8" t="str">
        <f t="shared" si="360"/>
        <v>DNC,,,,,,,,,,,,,</v>
      </c>
      <c r="AE2307" s="8"/>
      <c r="AF2307" s="8"/>
      <c r="AG2307" s="115"/>
      <c r="AH2307" s="8" t="s">
        <v>4845</v>
      </c>
      <c r="AI2307" s="8" t="s">
        <v>4845</v>
      </c>
      <c r="AJ2307" s="115"/>
      <c r="AK2307" s="115"/>
      <c r="AL2307" s="115"/>
      <c r="AM2307" s="115"/>
      <c r="AN2307" s="115"/>
      <c r="AO2307" s="115"/>
      <c r="AP2307" s="115"/>
      <c r="AQ2307" s="115"/>
      <c r="AR2307" s="115"/>
      <c r="AS2307" s="115"/>
      <c r="AT2307" s="115"/>
      <c r="AU2307" s="115"/>
      <c r="AV2307" s="115"/>
      <c r="AW2307" s="115"/>
      <c r="AX2307" s="115"/>
      <c r="AY2307" s="115"/>
      <c r="AZ2307" s="115"/>
      <c r="BA2307" s="115"/>
      <c r="BB2307" s="115"/>
      <c r="BC2307" s="115"/>
      <c r="BD2307" s="115"/>
      <c r="BE2307" s="115"/>
      <c r="BF2307" s="115"/>
      <c r="BG2307" s="115"/>
      <c r="BH2307" s="115"/>
      <c r="BI2307" s="115"/>
      <c r="BJ2307" s="115"/>
      <c r="BK2307" s="115"/>
      <c r="BL2307" s="115"/>
      <c r="BM2307" s="115"/>
      <c r="BN2307" s="115"/>
      <c r="BO2307" s="8"/>
      <c r="BP2307" s="8"/>
      <c r="BQ2307" s="8"/>
      <c r="BR2307" s="8"/>
      <c r="BS2307" s="8"/>
      <c r="BT2307" s="8"/>
      <c r="BU2307" s="8"/>
      <c r="BV2307" s="8"/>
      <c r="BW2307" s="8"/>
      <c r="BX2307" s="8"/>
      <c r="BY2307" s="8"/>
      <c r="BZ2307" s="8"/>
      <c r="CA2307" s="8"/>
      <c r="CB2307" s="8"/>
      <c r="CC2307" s="8"/>
      <c r="CD2307" s="100"/>
      <c r="CE2307" s="8" t="str">
        <f t="shared" si="368"/>
        <v>DNC</v>
      </c>
      <c r="CF2307" s="8" t="str">
        <f t="shared" si="361"/>
        <v>DNC</v>
      </c>
      <c r="CG2307" s="8" t="str">
        <f t="shared" si="362"/>
        <v>DNC</v>
      </c>
      <c r="CH2307" s="8" t="str">
        <f t="shared" si="363"/>
        <v>DNC</v>
      </c>
      <c r="CI2307" s="8">
        <v>1</v>
      </c>
      <c r="CJ2307" s="8" t="s">
        <v>1071</v>
      </c>
      <c r="CK2307" s="8" t="s">
        <v>45</v>
      </c>
      <c r="CL2307" s="8"/>
      <c r="CM2307" s="8"/>
      <c r="CN2307" s="8"/>
      <c r="CO2307" s="8"/>
      <c r="CP2307" s="8"/>
      <c r="CQ2307" s="8"/>
      <c r="CR2307" s="8"/>
      <c r="CS2307" s="8"/>
      <c r="CT2307" s="8"/>
      <c r="CU2307" s="100"/>
      <c r="CV2307" s="8"/>
      <c r="CW2307" s="152"/>
      <c r="CY2307" s="100"/>
      <c r="CZ2307" s="8" t="str">
        <f t="shared" si="364"/>
        <v>DNC</v>
      </c>
      <c r="DA2307" s="8" t="str">
        <f t="shared" si="365"/>
        <v>DNC</v>
      </c>
      <c r="DB2307" s="8" t="str">
        <f t="shared" si="366"/>
        <v>DNC</v>
      </c>
      <c r="DC2307" s="8" t="str">
        <f t="shared" si="367"/>
        <v>DNC</v>
      </c>
      <c r="DD2307" s="8">
        <v>1</v>
      </c>
      <c r="DE2307" s="8" t="s">
        <v>1071</v>
      </c>
      <c r="DF2307" s="8" t="s">
        <v>45</v>
      </c>
      <c r="DG2307" s="8"/>
      <c r="DH2307" s="8"/>
      <c r="DI2307" s="8"/>
      <c r="DJ2307" s="8"/>
      <c r="DK2307" s="8"/>
      <c r="DL2307" s="8"/>
      <c r="DM2307" s="8"/>
      <c r="DN2307" s="8"/>
      <c r="DO2307" s="8"/>
      <c r="DP2307" s="100"/>
      <c r="DQ2307" s="8"/>
      <c r="DR2307" s="8"/>
      <c r="DS2307" s="8"/>
      <c r="DT2307" s="8"/>
    </row>
    <row r="2308" spans="1:124">
      <c r="A2308" s="115"/>
      <c r="B2308" s="89">
        <v>2305</v>
      </c>
      <c r="C2308" s="8"/>
      <c r="D2308" s="8"/>
      <c r="E2308" s="8" t="s">
        <v>1071</v>
      </c>
      <c r="F2308" s="8" t="s">
        <v>4975</v>
      </c>
      <c r="G2308" s="8"/>
      <c r="H2308" s="8"/>
      <c r="I2308" s="8"/>
      <c r="J2308" s="8"/>
      <c r="K2308" s="8"/>
      <c r="L2308" s="8"/>
      <c r="M2308" s="8"/>
      <c r="N2308" s="8"/>
      <c r="O2308" s="8"/>
      <c r="P2308" s="8" t="s">
        <v>4843</v>
      </c>
      <c r="Q2308" s="158" t="s">
        <v>7130</v>
      </c>
      <c r="R2308" s="8"/>
      <c r="S2308" s="8"/>
      <c r="T2308" s="8"/>
      <c r="U2308" s="8"/>
      <c r="V2308" s="8"/>
      <c r="W2308" s="8"/>
      <c r="X2308" s="8"/>
      <c r="Y2308" s="8"/>
      <c r="Z2308" s="8"/>
      <c r="AA2308" s="8"/>
      <c r="AB2308" s="8"/>
      <c r="AC2308" s="8" t="str">
        <f t="shared" si="369"/>
        <v>NO</v>
      </c>
      <c r="AD2308" s="8" t="str">
        <f t="shared" ref="AD2308:AD2361" si="370">CONCATENATE(AI2308,",",AL2308,",",AO2308,",",AR2308,",",AU2308,",",AX2308,",",BA2308,",",BG2308,",",BJ2308,",",BM2308,",",BP2308,",",BS2308,",",BV2308,",",BY2308,)</f>
        <v>DNC,,,,,,,,,,,,,</v>
      </c>
      <c r="AE2308" s="8"/>
      <c r="AF2308" s="8"/>
      <c r="AG2308" s="115"/>
      <c r="AH2308" s="8" t="s">
        <v>4845</v>
      </c>
      <c r="AI2308" s="8" t="s">
        <v>4845</v>
      </c>
      <c r="AJ2308" s="115"/>
      <c r="AK2308" s="115"/>
      <c r="AL2308" s="115"/>
      <c r="AM2308" s="115"/>
      <c r="AN2308" s="115"/>
      <c r="AO2308" s="115"/>
      <c r="AP2308" s="115"/>
      <c r="AQ2308" s="115"/>
      <c r="AR2308" s="115"/>
      <c r="AS2308" s="115"/>
      <c r="AT2308" s="115"/>
      <c r="AU2308" s="115"/>
      <c r="AV2308" s="115"/>
      <c r="AW2308" s="115"/>
      <c r="AX2308" s="115"/>
      <c r="AY2308" s="115"/>
      <c r="AZ2308" s="115"/>
      <c r="BA2308" s="115"/>
      <c r="BB2308" s="115"/>
      <c r="BC2308" s="115"/>
      <c r="BD2308" s="115"/>
      <c r="BE2308" s="115"/>
      <c r="BF2308" s="115"/>
      <c r="BG2308" s="115"/>
      <c r="BH2308" s="115"/>
      <c r="BI2308" s="115"/>
      <c r="BJ2308" s="115"/>
      <c r="BK2308" s="115"/>
      <c r="BL2308" s="115"/>
      <c r="BM2308" s="115"/>
      <c r="BN2308" s="115"/>
      <c r="BO2308" s="8"/>
      <c r="BP2308" s="8"/>
      <c r="BQ2308" s="8"/>
      <c r="BR2308" s="8"/>
      <c r="BS2308" s="8"/>
      <c r="BT2308" s="8"/>
      <c r="BU2308" s="8"/>
      <c r="BV2308" s="8"/>
      <c r="BW2308" s="8"/>
      <c r="BX2308" s="8"/>
      <c r="BY2308" s="8"/>
      <c r="BZ2308" s="8"/>
      <c r="CA2308" s="8"/>
      <c r="CB2308" s="8"/>
      <c r="CC2308" s="8"/>
      <c r="CD2308" s="100"/>
      <c r="CE2308" s="8" t="str">
        <f t="shared" si="368"/>
        <v>DNC</v>
      </c>
      <c r="CF2308" s="8" t="str">
        <f t="shared" ref="CF2308:CF2361" si="371">IF(CI2308="EGPIO",$AE2308,IF(CI2308=1,$AH2308,IF(CI2308=2,$AK2308,IF(CI2308=3,$AN2308,IF(CI2308=4,$AQ2308,IF(CI2308=5,$AT2308,IF(CI2308=6,$AW2308,IF(CI2308=7,$AZ2308,IF(CI2308=8,$BC2308,IF(CI2308="Q1",$BF2308,IF(CI2308="Q2",$BI2308,IF(CI2308="Q3",$BL2308,IF(CI2308="Q4",$BO2308, IF(CI2308="Q5",$BR2308, IF(CI2308="Q6",$BU2308,IF(CI2308="Q7",$BX2308,"Invalid PM Setting"))))))))))))))))</f>
        <v>DNC</v>
      </c>
      <c r="CG2308" s="8" t="str">
        <f t="shared" ref="CG2308:CG2361" si="372">IF($AC2308="NO",$AI2308,IF(CH2308 = "Invalid PM Setting", CH2308, IF(OR($BH2308 = CI2308,$BK2308 = CI2308,$BN2308 = CI2308,$BQ2308 = CI2308,$BT2308 = CI2308,$BW2308 = CI2308,$BZ2308 = CI2308), "Select QUP Port",CH2308)))</f>
        <v>DNC</v>
      </c>
      <c r="CH2308" s="8" t="str">
        <f t="shared" ref="CH2308:CH2361" si="373">IF(CI2308="EGPIO",$AF2308,IF(CI2308=1,$AI2308,IF(CI2308=2,$AL2308,IF(CI2308=3,$AO2308,IF(CI2308=4,$AR2308,IF(CI2308=5,$AU2308,IF(CI2308=6,$AX2308,IF(CI2308=7,$BA2308,IF(CI2308=8,$BD2308,IF(CI2308="Q1",$BG2308,IF(CI2308="Q2",$BJ2308,IF(CI2308="Q3",$BM2308,IF(CI2308="Q4",$BP2308,IF(CI2308="Q5",$BS2308,IF(CI2308="Q6",$BV2308,IF(CI2308="Q7",$BY2308, "Invalid PM Setting"))))))))))))))))</f>
        <v>DNC</v>
      </c>
      <c r="CI2308" s="8">
        <v>1</v>
      </c>
      <c r="CJ2308" s="8" t="s">
        <v>1071</v>
      </c>
      <c r="CK2308" s="8" t="s">
        <v>45</v>
      </c>
      <c r="CL2308" s="8"/>
      <c r="CM2308" s="8"/>
      <c r="CN2308" s="8"/>
      <c r="CO2308" s="8"/>
      <c r="CP2308" s="8"/>
      <c r="CQ2308" s="8"/>
      <c r="CR2308" s="8"/>
      <c r="CS2308" s="8"/>
      <c r="CT2308" s="8"/>
      <c r="CU2308" s="100"/>
      <c r="CV2308" s="8"/>
      <c r="CW2308" s="152"/>
      <c r="CY2308" s="100"/>
      <c r="CZ2308" s="8" t="str">
        <f t="shared" ref="CZ2308:CZ2361" si="374">IF($AC2308 = "NO",$AH2308,IF(DA2308 = "Invalid PM Setting", DA2308, IF(OR($BH2308 = DD2308,$BK2308 = DD2308,$BN2308 = DD2308,$BQ2308 = DD2308,$BT2308 = DD2308,$BW2308 = DD2308,$BZ2308 = DD2308), "Select QUP Port",DA2308)))</f>
        <v>DNC</v>
      </c>
      <c r="DA2308" s="8" t="str">
        <f t="shared" ref="DA2308:DA2361" si="375">IF(DD2308="EGPIO",$AE2308,IF(DD2308=1,$AH2308,IF(DD2308=2,$AK2308,IF(DD2308=3,$AN2308,IF(DD2308=4,$AQ2308,IF(DD2308=5,$AT2308,IF(DD2308=6,$AW2308,IF(DD2308=7,$AZ2308,IF(DD2308=8,$BC2308,IF(DD2308="Q1",$BF2308,IF(DD2308="Q2",$BI2308,IF(DD2308="Q3",$BL2308,IF(DD2308="Q4",$BO2308, IF(DD2308="Q5",$BR2308, IF(DD2308="Q6",$BU2308,IF(DD2308="Q7",$BX2308,"Invalid PM Setting"))))))))))))))))</f>
        <v>DNC</v>
      </c>
      <c r="DB2308" s="8" t="str">
        <f t="shared" ref="DB2308:DB2361" si="376">IF($AC2308="NO",$AI2308,IF(DC2308 = "Invalid PM Setting", DC2308, IF(OR($BH2308 = DD2308,$BK2308 = DD2308,$BN2308 = DD2308,$BQ2308 = DD2308,$BT2308 = DD2308,$BW2308 = DD2308,$BZ2308 = DD2308), "Select QUP Port",DC2308)))</f>
        <v>DNC</v>
      </c>
      <c r="DC2308" s="8" t="str">
        <f t="shared" ref="DC2308:DC2361" si="377">IF(DD2308="EGPIO",$AF2308,IF(DD2308=1,$AI2308,IF(DD2308=2,$AL2308,IF(DD2308=3,$AO2308,IF(DD2308=4,$AR2308,IF(DD2308=5,$AU2308,IF(DD2308=6,$AX2308,IF(DD2308=7,$BA2308,IF(DD2308=8,$BD2308,IF(DD2308="Q1",$BG2308,IF(DD2308="Q2",$BJ2308,IF(DD2308="Q3",$BM2308,IF(DD2308="Q4",$BP2308,IF(DD2308="Q5",$BS2308,IF(DD2308="Q6",$BV2308,IF(DD2308="Q7",$BY2308, "Invalid PM Setting"))))))))))))))))</f>
        <v>DNC</v>
      </c>
      <c r="DD2308" s="8">
        <v>1</v>
      </c>
      <c r="DE2308" s="8" t="s">
        <v>1071</v>
      </c>
      <c r="DF2308" s="8" t="s">
        <v>45</v>
      </c>
      <c r="DG2308" s="8"/>
      <c r="DH2308" s="8"/>
      <c r="DI2308" s="8"/>
      <c r="DJ2308" s="8"/>
      <c r="DK2308" s="8"/>
      <c r="DL2308" s="8"/>
      <c r="DM2308" s="8"/>
      <c r="DN2308" s="8"/>
      <c r="DO2308" s="8"/>
      <c r="DP2308" s="100"/>
      <c r="DQ2308" s="8"/>
      <c r="DR2308" s="8"/>
      <c r="DS2308" s="8"/>
      <c r="DT2308" s="8"/>
    </row>
    <row r="2309" spans="1:124">
      <c r="A2309" s="115"/>
      <c r="B2309" s="89">
        <v>2306</v>
      </c>
      <c r="C2309" s="8"/>
      <c r="D2309" s="8"/>
      <c r="E2309" s="8" t="s">
        <v>1071</v>
      </c>
      <c r="F2309" s="8" t="s">
        <v>6758</v>
      </c>
      <c r="G2309" s="8"/>
      <c r="H2309" s="8"/>
      <c r="I2309" s="8"/>
      <c r="J2309" s="8"/>
      <c r="K2309" s="8"/>
      <c r="L2309" s="8"/>
      <c r="M2309" s="8"/>
      <c r="N2309" s="8"/>
      <c r="O2309" s="8"/>
      <c r="P2309" s="8" t="s">
        <v>4843</v>
      </c>
      <c r="Q2309" s="158" t="s">
        <v>7130</v>
      </c>
      <c r="R2309" s="8"/>
      <c r="S2309" s="8"/>
      <c r="T2309" s="8"/>
      <c r="U2309" s="8"/>
      <c r="V2309" s="8"/>
      <c r="W2309" s="8"/>
      <c r="X2309" s="8"/>
      <c r="Y2309" s="8"/>
      <c r="Z2309" s="8"/>
      <c r="AA2309" s="8"/>
      <c r="AB2309" s="8"/>
      <c r="AC2309" s="8" t="str">
        <f t="shared" si="369"/>
        <v>NO</v>
      </c>
      <c r="AD2309" s="8" t="str">
        <f t="shared" si="370"/>
        <v>DNC,,,,,,,,,,,,,</v>
      </c>
      <c r="AE2309" s="8"/>
      <c r="AF2309" s="8"/>
      <c r="AG2309" s="115"/>
      <c r="AH2309" s="8" t="s">
        <v>4845</v>
      </c>
      <c r="AI2309" s="8" t="s">
        <v>4845</v>
      </c>
      <c r="AJ2309" s="115"/>
      <c r="AK2309" s="115"/>
      <c r="AL2309" s="115"/>
      <c r="AM2309" s="115"/>
      <c r="AN2309" s="115"/>
      <c r="AO2309" s="115"/>
      <c r="AP2309" s="115"/>
      <c r="AQ2309" s="115"/>
      <c r="AR2309" s="115"/>
      <c r="AS2309" s="115"/>
      <c r="AT2309" s="115"/>
      <c r="AU2309" s="115"/>
      <c r="AV2309" s="115"/>
      <c r="AW2309" s="115"/>
      <c r="AX2309" s="115"/>
      <c r="AY2309" s="115"/>
      <c r="AZ2309" s="115"/>
      <c r="BA2309" s="115"/>
      <c r="BB2309" s="115"/>
      <c r="BC2309" s="115"/>
      <c r="BD2309" s="115"/>
      <c r="BE2309" s="115"/>
      <c r="BF2309" s="115"/>
      <c r="BG2309" s="115"/>
      <c r="BH2309" s="115"/>
      <c r="BI2309" s="115"/>
      <c r="BJ2309" s="115"/>
      <c r="BK2309" s="115"/>
      <c r="BL2309" s="115"/>
      <c r="BM2309" s="115"/>
      <c r="BN2309" s="115"/>
      <c r="BO2309" s="8"/>
      <c r="BP2309" s="8"/>
      <c r="BQ2309" s="8"/>
      <c r="BR2309" s="8"/>
      <c r="BS2309" s="8"/>
      <c r="BT2309" s="8"/>
      <c r="BU2309" s="8"/>
      <c r="BV2309" s="8"/>
      <c r="BW2309" s="8"/>
      <c r="BX2309" s="8"/>
      <c r="BY2309" s="8"/>
      <c r="BZ2309" s="8"/>
      <c r="CA2309" s="8"/>
      <c r="CB2309" s="8"/>
      <c r="CC2309" s="8"/>
      <c r="CD2309" s="100"/>
      <c r="CE2309" s="8" t="str">
        <f t="shared" si="368"/>
        <v>DNC</v>
      </c>
      <c r="CF2309" s="8" t="str">
        <f t="shared" si="371"/>
        <v>DNC</v>
      </c>
      <c r="CG2309" s="8" t="str">
        <f t="shared" si="372"/>
        <v>DNC</v>
      </c>
      <c r="CH2309" s="8" t="str">
        <f t="shared" si="373"/>
        <v>DNC</v>
      </c>
      <c r="CI2309" s="8">
        <v>1</v>
      </c>
      <c r="CJ2309" s="8" t="s">
        <v>1071</v>
      </c>
      <c r="CK2309" s="8" t="s">
        <v>45</v>
      </c>
      <c r="CL2309" s="8"/>
      <c r="CM2309" s="8"/>
      <c r="CN2309" s="8"/>
      <c r="CO2309" s="8"/>
      <c r="CP2309" s="8"/>
      <c r="CQ2309" s="8"/>
      <c r="CR2309" s="8"/>
      <c r="CS2309" s="8"/>
      <c r="CT2309" s="8"/>
      <c r="CU2309" s="100"/>
      <c r="CV2309" s="8"/>
      <c r="CW2309" s="152"/>
      <c r="CY2309" s="100"/>
      <c r="CZ2309" s="8" t="str">
        <f t="shared" si="374"/>
        <v>DNC</v>
      </c>
      <c r="DA2309" s="8" t="str">
        <f t="shared" si="375"/>
        <v>DNC</v>
      </c>
      <c r="DB2309" s="8" t="str">
        <f t="shared" si="376"/>
        <v>DNC</v>
      </c>
      <c r="DC2309" s="8" t="str">
        <f t="shared" si="377"/>
        <v>DNC</v>
      </c>
      <c r="DD2309" s="8">
        <v>1</v>
      </c>
      <c r="DE2309" s="8" t="s">
        <v>1071</v>
      </c>
      <c r="DF2309" s="8" t="s">
        <v>45</v>
      </c>
      <c r="DG2309" s="8"/>
      <c r="DH2309" s="8"/>
      <c r="DI2309" s="8"/>
      <c r="DJ2309" s="8"/>
      <c r="DK2309" s="8"/>
      <c r="DL2309" s="8"/>
      <c r="DM2309" s="8"/>
      <c r="DN2309" s="8"/>
      <c r="DO2309" s="8"/>
      <c r="DP2309" s="100"/>
      <c r="DQ2309" s="8"/>
      <c r="DR2309" s="8"/>
      <c r="DS2309" s="8"/>
      <c r="DT2309" s="8"/>
    </row>
    <row r="2310" spans="1:124">
      <c r="A2310" s="115"/>
      <c r="B2310" s="89">
        <v>2307</v>
      </c>
      <c r="C2310" s="8"/>
      <c r="D2310" s="8"/>
      <c r="E2310" s="8" t="s">
        <v>1071</v>
      </c>
      <c r="F2310" s="8" t="s">
        <v>7052</v>
      </c>
      <c r="G2310" s="8"/>
      <c r="H2310" s="8"/>
      <c r="I2310" s="8"/>
      <c r="J2310" s="8"/>
      <c r="K2310" s="8"/>
      <c r="L2310" s="8"/>
      <c r="M2310" s="8"/>
      <c r="N2310" s="8"/>
      <c r="O2310" s="8"/>
      <c r="P2310" s="8" t="s">
        <v>4843</v>
      </c>
      <c r="Q2310" s="158" t="s">
        <v>7130</v>
      </c>
      <c r="R2310" s="8"/>
      <c r="S2310" s="8"/>
      <c r="T2310" s="8"/>
      <c r="U2310" s="8"/>
      <c r="V2310" s="8"/>
      <c r="W2310" s="8"/>
      <c r="X2310" s="8"/>
      <c r="Y2310" s="8"/>
      <c r="Z2310" s="8"/>
      <c r="AA2310" s="8"/>
      <c r="AB2310" s="8"/>
      <c r="AC2310" s="8" t="str">
        <f t="shared" si="369"/>
        <v>NO</v>
      </c>
      <c r="AD2310" s="8" t="str">
        <f t="shared" si="370"/>
        <v>DNC,,,,,,,,,,,,,</v>
      </c>
      <c r="AE2310" s="8"/>
      <c r="AF2310" s="8"/>
      <c r="AG2310" s="115"/>
      <c r="AH2310" s="8" t="s">
        <v>4845</v>
      </c>
      <c r="AI2310" s="8" t="s">
        <v>4845</v>
      </c>
      <c r="AJ2310" s="115"/>
      <c r="AK2310" s="115"/>
      <c r="AL2310" s="115"/>
      <c r="AM2310" s="115"/>
      <c r="AN2310" s="115"/>
      <c r="AO2310" s="115"/>
      <c r="AP2310" s="115"/>
      <c r="AQ2310" s="115"/>
      <c r="AR2310" s="115"/>
      <c r="AS2310" s="115"/>
      <c r="AT2310" s="115"/>
      <c r="AU2310" s="115"/>
      <c r="AV2310" s="115"/>
      <c r="AW2310" s="115"/>
      <c r="AX2310" s="115"/>
      <c r="AY2310" s="115"/>
      <c r="AZ2310" s="115"/>
      <c r="BA2310" s="115"/>
      <c r="BB2310" s="115"/>
      <c r="BC2310" s="115"/>
      <c r="BD2310" s="115"/>
      <c r="BE2310" s="115"/>
      <c r="BF2310" s="115"/>
      <c r="BG2310" s="115"/>
      <c r="BH2310" s="115"/>
      <c r="BI2310" s="115"/>
      <c r="BJ2310" s="115"/>
      <c r="BK2310" s="115"/>
      <c r="BL2310" s="115"/>
      <c r="BM2310" s="115"/>
      <c r="BN2310" s="115"/>
      <c r="BO2310" s="8"/>
      <c r="BP2310" s="8"/>
      <c r="BQ2310" s="8"/>
      <c r="BR2310" s="8"/>
      <c r="BS2310" s="8"/>
      <c r="BT2310" s="8"/>
      <c r="BU2310" s="8"/>
      <c r="BV2310" s="8"/>
      <c r="BW2310" s="8"/>
      <c r="BX2310" s="8"/>
      <c r="BY2310" s="8"/>
      <c r="BZ2310" s="8"/>
      <c r="CA2310" s="8"/>
      <c r="CB2310" s="8"/>
      <c r="CC2310" s="8"/>
      <c r="CD2310" s="100"/>
      <c r="CE2310" s="8" t="str">
        <f t="shared" si="368"/>
        <v>DNC</v>
      </c>
      <c r="CF2310" s="8" t="str">
        <f t="shared" si="371"/>
        <v>DNC</v>
      </c>
      <c r="CG2310" s="8" t="str">
        <f t="shared" si="372"/>
        <v>DNC</v>
      </c>
      <c r="CH2310" s="8" t="str">
        <f t="shared" si="373"/>
        <v>DNC</v>
      </c>
      <c r="CI2310" s="8">
        <v>1</v>
      </c>
      <c r="CJ2310" s="8" t="s">
        <v>1071</v>
      </c>
      <c r="CK2310" s="8" t="s">
        <v>45</v>
      </c>
      <c r="CL2310" s="8"/>
      <c r="CM2310" s="8"/>
      <c r="CN2310" s="8"/>
      <c r="CO2310" s="8"/>
      <c r="CP2310" s="8"/>
      <c r="CQ2310" s="8"/>
      <c r="CR2310" s="8"/>
      <c r="CS2310" s="8"/>
      <c r="CT2310" s="8"/>
      <c r="CU2310" s="100"/>
      <c r="CV2310" s="8"/>
      <c r="CW2310" s="152"/>
      <c r="CY2310" s="100"/>
      <c r="CZ2310" s="8" t="str">
        <f t="shared" si="374"/>
        <v>DNC</v>
      </c>
      <c r="DA2310" s="8" t="str">
        <f t="shared" si="375"/>
        <v>DNC</v>
      </c>
      <c r="DB2310" s="8" t="str">
        <f t="shared" si="376"/>
        <v>DNC</v>
      </c>
      <c r="DC2310" s="8" t="str">
        <f t="shared" si="377"/>
        <v>DNC</v>
      </c>
      <c r="DD2310" s="8">
        <v>1</v>
      </c>
      <c r="DE2310" s="8" t="s">
        <v>1071</v>
      </c>
      <c r="DF2310" s="8" t="s">
        <v>45</v>
      </c>
      <c r="DG2310" s="8"/>
      <c r="DH2310" s="8"/>
      <c r="DI2310" s="8"/>
      <c r="DJ2310" s="8"/>
      <c r="DK2310" s="8"/>
      <c r="DL2310" s="8"/>
      <c r="DM2310" s="8"/>
      <c r="DN2310" s="8"/>
      <c r="DO2310" s="8"/>
      <c r="DP2310" s="100"/>
      <c r="DQ2310" s="8"/>
      <c r="DR2310" s="8"/>
      <c r="DS2310" s="8"/>
      <c r="DT2310" s="8"/>
    </row>
    <row r="2311" spans="1:124">
      <c r="A2311" s="115"/>
      <c r="B2311" s="89">
        <v>2308</v>
      </c>
      <c r="C2311" s="8"/>
      <c r="D2311" s="8"/>
      <c r="E2311" s="8" t="s">
        <v>1071</v>
      </c>
      <c r="F2311" s="8" t="s">
        <v>6985</v>
      </c>
      <c r="G2311" s="8"/>
      <c r="H2311" s="8"/>
      <c r="I2311" s="8"/>
      <c r="J2311" s="8"/>
      <c r="K2311" s="8"/>
      <c r="L2311" s="8"/>
      <c r="M2311" s="8"/>
      <c r="N2311" s="8"/>
      <c r="O2311" s="8"/>
      <c r="P2311" s="8" t="s">
        <v>4843</v>
      </c>
      <c r="Q2311" s="158" t="s">
        <v>7130</v>
      </c>
      <c r="R2311" s="8"/>
      <c r="S2311" s="8"/>
      <c r="T2311" s="8"/>
      <c r="U2311" s="8"/>
      <c r="V2311" s="8"/>
      <c r="W2311" s="8"/>
      <c r="X2311" s="8"/>
      <c r="Y2311" s="8"/>
      <c r="Z2311" s="8"/>
      <c r="AA2311" s="8"/>
      <c r="AB2311" s="8"/>
      <c r="AC2311" s="8" t="str">
        <f t="shared" si="369"/>
        <v>NO</v>
      </c>
      <c r="AD2311" s="8" t="str">
        <f t="shared" si="370"/>
        <v>DNC,,,,,,,,,,,,,</v>
      </c>
      <c r="AE2311" s="8"/>
      <c r="AF2311" s="8"/>
      <c r="AG2311" s="115"/>
      <c r="AH2311" s="8" t="s">
        <v>4845</v>
      </c>
      <c r="AI2311" s="8" t="s">
        <v>4845</v>
      </c>
      <c r="AJ2311" s="115"/>
      <c r="AK2311" s="115"/>
      <c r="AL2311" s="115"/>
      <c r="AM2311" s="115"/>
      <c r="AN2311" s="115"/>
      <c r="AO2311" s="115"/>
      <c r="AP2311" s="115"/>
      <c r="AQ2311" s="115"/>
      <c r="AR2311" s="115"/>
      <c r="AS2311" s="115"/>
      <c r="AT2311" s="115"/>
      <c r="AU2311" s="115"/>
      <c r="AV2311" s="115"/>
      <c r="AW2311" s="115"/>
      <c r="AX2311" s="115"/>
      <c r="AY2311" s="115"/>
      <c r="AZ2311" s="115"/>
      <c r="BA2311" s="115"/>
      <c r="BB2311" s="115"/>
      <c r="BC2311" s="115"/>
      <c r="BD2311" s="115"/>
      <c r="BE2311" s="115"/>
      <c r="BF2311" s="115"/>
      <c r="BG2311" s="115"/>
      <c r="BH2311" s="115"/>
      <c r="BI2311" s="115"/>
      <c r="BJ2311" s="115"/>
      <c r="BK2311" s="115"/>
      <c r="BL2311" s="115"/>
      <c r="BM2311" s="115"/>
      <c r="BN2311" s="115"/>
      <c r="BO2311" s="8"/>
      <c r="BP2311" s="8"/>
      <c r="BQ2311" s="8"/>
      <c r="BR2311" s="8"/>
      <c r="BS2311" s="8"/>
      <c r="BT2311" s="8"/>
      <c r="BU2311" s="8"/>
      <c r="BV2311" s="8"/>
      <c r="BW2311" s="8"/>
      <c r="BX2311" s="8"/>
      <c r="BY2311" s="8"/>
      <c r="BZ2311" s="8"/>
      <c r="CA2311" s="8"/>
      <c r="CB2311" s="8"/>
      <c r="CC2311" s="8"/>
      <c r="CD2311" s="100"/>
      <c r="CE2311" s="8" t="str">
        <f t="shared" si="368"/>
        <v>DNC</v>
      </c>
      <c r="CF2311" s="8" t="str">
        <f t="shared" si="371"/>
        <v>DNC</v>
      </c>
      <c r="CG2311" s="8" t="str">
        <f t="shared" si="372"/>
        <v>DNC</v>
      </c>
      <c r="CH2311" s="8" t="str">
        <f t="shared" si="373"/>
        <v>DNC</v>
      </c>
      <c r="CI2311" s="8">
        <v>1</v>
      </c>
      <c r="CJ2311" s="8" t="s">
        <v>1071</v>
      </c>
      <c r="CK2311" s="8" t="s">
        <v>45</v>
      </c>
      <c r="CL2311" s="8"/>
      <c r="CM2311" s="8"/>
      <c r="CN2311" s="8"/>
      <c r="CO2311" s="8"/>
      <c r="CP2311" s="8"/>
      <c r="CQ2311" s="8"/>
      <c r="CR2311" s="8"/>
      <c r="CS2311" s="8"/>
      <c r="CT2311" s="8"/>
      <c r="CU2311" s="100"/>
      <c r="CV2311" s="8"/>
      <c r="CW2311" s="152"/>
      <c r="CY2311" s="100"/>
      <c r="CZ2311" s="8" t="str">
        <f t="shared" si="374"/>
        <v>DNC</v>
      </c>
      <c r="DA2311" s="8" t="str">
        <f t="shared" si="375"/>
        <v>DNC</v>
      </c>
      <c r="DB2311" s="8" t="str">
        <f t="shared" si="376"/>
        <v>DNC</v>
      </c>
      <c r="DC2311" s="8" t="str">
        <f t="shared" si="377"/>
        <v>DNC</v>
      </c>
      <c r="DD2311" s="8">
        <v>1</v>
      </c>
      <c r="DE2311" s="8" t="s">
        <v>1071</v>
      </c>
      <c r="DF2311" s="8" t="s">
        <v>45</v>
      </c>
      <c r="DG2311" s="8"/>
      <c r="DH2311" s="8"/>
      <c r="DI2311" s="8"/>
      <c r="DJ2311" s="8"/>
      <c r="DK2311" s="8"/>
      <c r="DL2311" s="8"/>
      <c r="DM2311" s="8"/>
      <c r="DN2311" s="8"/>
      <c r="DO2311" s="8"/>
      <c r="DP2311" s="100"/>
      <c r="DQ2311" s="8"/>
      <c r="DR2311" s="8"/>
      <c r="DS2311" s="8"/>
      <c r="DT2311" s="8"/>
    </row>
    <row r="2312" spans="1:124">
      <c r="A2312" s="115"/>
      <c r="B2312" s="89">
        <v>2309</v>
      </c>
      <c r="C2312" s="8"/>
      <c r="D2312" s="8"/>
      <c r="E2312" s="8" t="s">
        <v>1071</v>
      </c>
      <c r="F2312" s="8" t="s">
        <v>7058</v>
      </c>
      <c r="G2312" s="8"/>
      <c r="H2312" s="8"/>
      <c r="I2312" s="8"/>
      <c r="J2312" s="8"/>
      <c r="K2312" s="8"/>
      <c r="L2312" s="8"/>
      <c r="M2312" s="8"/>
      <c r="N2312" s="8"/>
      <c r="O2312" s="8"/>
      <c r="P2312" s="8" t="s">
        <v>4843</v>
      </c>
      <c r="Q2312" s="158" t="s">
        <v>7130</v>
      </c>
      <c r="R2312" s="8"/>
      <c r="S2312" s="8"/>
      <c r="T2312" s="8"/>
      <c r="U2312" s="8"/>
      <c r="V2312" s="8"/>
      <c r="W2312" s="8"/>
      <c r="X2312" s="8"/>
      <c r="Y2312" s="8"/>
      <c r="Z2312" s="8"/>
      <c r="AA2312" s="8"/>
      <c r="AB2312" s="8"/>
      <c r="AC2312" s="8" t="str">
        <f t="shared" si="369"/>
        <v>NO</v>
      </c>
      <c r="AD2312" s="8" t="str">
        <f t="shared" si="370"/>
        <v>DNC,,,,,,,,,,,,,</v>
      </c>
      <c r="AE2312" s="8"/>
      <c r="AF2312" s="8"/>
      <c r="AG2312" s="115"/>
      <c r="AH2312" s="8" t="s">
        <v>4845</v>
      </c>
      <c r="AI2312" s="8" t="s">
        <v>4845</v>
      </c>
      <c r="AJ2312" s="115"/>
      <c r="AK2312" s="115"/>
      <c r="AL2312" s="115"/>
      <c r="AM2312" s="115"/>
      <c r="AN2312" s="115"/>
      <c r="AO2312" s="115"/>
      <c r="AP2312" s="115"/>
      <c r="AQ2312" s="115"/>
      <c r="AR2312" s="115"/>
      <c r="AS2312" s="115"/>
      <c r="AT2312" s="115"/>
      <c r="AU2312" s="115"/>
      <c r="AV2312" s="115"/>
      <c r="AW2312" s="115"/>
      <c r="AX2312" s="115"/>
      <c r="AY2312" s="115"/>
      <c r="AZ2312" s="115"/>
      <c r="BA2312" s="115"/>
      <c r="BB2312" s="115"/>
      <c r="BC2312" s="115"/>
      <c r="BD2312" s="115"/>
      <c r="BE2312" s="115"/>
      <c r="BF2312" s="115"/>
      <c r="BG2312" s="115"/>
      <c r="BH2312" s="115"/>
      <c r="BI2312" s="115"/>
      <c r="BJ2312" s="115"/>
      <c r="BK2312" s="115"/>
      <c r="BL2312" s="115"/>
      <c r="BM2312" s="115"/>
      <c r="BN2312" s="115"/>
      <c r="BO2312" s="8"/>
      <c r="BP2312" s="8"/>
      <c r="BQ2312" s="8"/>
      <c r="BR2312" s="8"/>
      <c r="BS2312" s="8"/>
      <c r="BT2312" s="8"/>
      <c r="BU2312" s="8"/>
      <c r="BV2312" s="8"/>
      <c r="BW2312" s="8"/>
      <c r="BX2312" s="8"/>
      <c r="BY2312" s="8"/>
      <c r="BZ2312" s="8"/>
      <c r="CA2312" s="8"/>
      <c r="CB2312" s="8"/>
      <c r="CC2312" s="8"/>
      <c r="CD2312" s="100"/>
      <c r="CE2312" s="8" t="str">
        <f t="shared" si="368"/>
        <v>DNC</v>
      </c>
      <c r="CF2312" s="8" t="str">
        <f t="shared" si="371"/>
        <v>DNC</v>
      </c>
      <c r="CG2312" s="8" t="str">
        <f t="shared" si="372"/>
        <v>DNC</v>
      </c>
      <c r="CH2312" s="8" t="str">
        <f t="shared" si="373"/>
        <v>DNC</v>
      </c>
      <c r="CI2312" s="8">
        <v>1</v>
      </c>
      <c r="CJ2312" s="8" t="s">
        <v>1071</v>
      </c>
      <c r="CK2312" s="8" t="s">
        <v>45</v>
      </c>
      <c r="CL2312" s="8"/>
      <c r="CM2312" s="8"/>
      <c r="CN2312" s="8"/>
      <c r="CO2312" s="8"/>
      <c r="CP2312" s="8"/>
      <c r="CQ2312" s="8"/>
      <c r="CR2312" s="8"/>
      <c r="CS2312" s="8"/>
      <c r="CT2312" s="8"/>
      <c r="CU2312" s="100"/>
      <c r="CV2312" s="8"/>
      <c r="CW2312" s="152"/>
      <c r="CY2312" s="100"/>
      <c r="CZ2312" s="8" t="str">
        <f t="shared" si="374"/>
        <v>DNC</v>
      </c>
      <c r="DA2312" s="8" t="str">
        <f t="shared" si="375"/>
        <v>DNC</v>
      </c>
      <c r="DB2312" s="8" t="str">
        <f t="shared" si="376"/>
        <v>DNC</v>
      </c>
      <c r="DC2312" s="8" t="str">
        <f t="shared" si="377"/>
        <v>DNC</v>
      </c>
      <c r="DD2312" s="8">
        <v>1</v>
      </c>
      <c r="DE2312" s="8" t="s">
        <v>1071</v>
      </c>
      <c r="DF2312" s="8" t="s">
        <v>45</v>
      </c>
      <c r="DG2312" s="8"/>
      <c r="DH2312" s="8"/>
      <c r="DI2312" s="8"/>
      <c r="DJ2312" s="8"/>
      <c r="DK2312" s="8"/>
      <c r="DL2312" s="8"/>
      <c r="DM2312" s="8"/>
      <c r="DN2312" s="8"/>
      <c r="DO2312" s="8"/>
      <c r="DP2312" s="100"/>
      <c r="DQ2312" s="8"/>
      <c r="DR2312" s="8"/>
      <c r="DS2312" s="8"/>
      <c r="DT2312" s="8"/>
    </row>
    <row r="2313" spans="1:124">
      <c r="A2313" s="115"/>
      <c r="B2313" s="89">
        <v>2310</v>
      </c>
      <c r="C2313" s="8"/>
      <c r="D2313" s="8"/>
      <c r="E2313" s="8" t="s">
        <v>1071</v>
      </c>
      <c r="F2313" s="8" t="s">
        <v>4980</v>
      </c>
      <c r="G2313" s="8"/>
      <c r="H2313" s="8"/>
      <c r="I2313" s="8"/>
      <c r="J2313" s="8"/>
      <c r="K2313" s="8"/>
      <c r="L2313" s="8"/>
      <c r="M2313" s="8"/>
      <c r="N2313" s="8"/>
      <c r="O2313" s="8"/>
      <c r="P2313" s="8" t="s">
        <v>4843</v>
      </c>
      <c r="Q2313" s="158" t="s">
        <v>7130</v>
      </c>
      <c r="R2313" s="8"/>
      <c r="S2313" s="8"/>
      <c r="T2313" s="8"/>
      <c r="U2313" s="8"/>
      <c r="V2313" s="8"/>
      <c r="W2313" s="8"/>
      <c r="X2313" s="8"/>
      <c r="Y2313" s="8"/>
      <c r="Z2313" s="8"/>
      <c r="AA2313" s="8"/>
      <c r="AB2313" s="8"/>
      <c r="AC2313" s="8" t="str">
        <f t="shared" si="369"/>
        <v>NO</v>
      </c>
      <c r="AD2313" s="8" t="str">
        <f t="shared" si="370"/>
        <v>DNC,,,,,,,,,,,,,</v>
      </c>
      <c r="AE2313" s="8"/>
      <c r="AF2313" s="8"/>
      <c r="AG2313" s="115"/>
      <c r="AH2313" s="8" t="s">
        <v>4845</v>
      </c>
      <c r="AI2313" s="8" t="s">
        <v>4845</v>
      </c>
      <c r="AJ2313" s="115"/>
      <c r="AK2313" s="115"/>
      <c r="AL2313" s="115"/>
      <c r="AM2313" s="115"/>
      <c r="AN2313" s="115"/>
      <c r="AO2313" s="115"/>
      <c r="AP2313" s="115"/>
      <c r="AQ2313" s="115"/>
      <c r="AR2313" s="115"/>
      <c r="AS2313" s="115"/>
      <c r="AT2313" s="115"/>
      <c r="AU2313" s="115"/>
      <c r="AV2313" s="115"/>
      <c r="AW2313" s="115"/>
      <c r="AX2313" s="115"/>
      <c r="AY2313" s="115"/>
      <c r="AZ2313" s="115"/>
      <c r="BA2313" s="115"/>
      <c r="BB2313" s="115"/>
      <c r="BC2313" s="115"/>
      <c r="BD2313" s="115"/>
      <c r="BE2313" s="115"/>
      <c r="BF2313" s="115"/>
      <c r="BG2313" s="115"/>
      <c r="BH2313" s="115"/>
      <c r="BI2313" s="115"/>
      <c r="BJ2313" s="115"/>
      <c r="BK2313" s="115"/>
      <c r="BL2313" s="115"/>
      <c r="BM2313" s="115"/>
      <c r="BN2313" s="115"/>
      <c r="BO2313" s="8"/>
      <c r="BP2313" s="8"/>
      <c r="BQ2313" s="8"/>
      <c r="BR2313" s="8"/>
      <c r="BS2313" s="8"/>
      <c r="BT2313" s="8"/>
      <c r="BU2313" s="8"/>
      <c r="BV2313" s="8"/>
      <c r="BW2313" s="8"/>
      <c r="BX2313" s="8"/>
      <c r="BY2313" s="8"/>
      <c r="BZ2313" s="8"/>
      <c r="CA2313" s="8"/>
      <c r="CB2313" s="8"/>
      <c r="CC2313" s="8"/>
      <c r="CD2313" s="100"/>
      <c r="CE2313" s="8" t="str">
        <f t="shared" si="368"/>
        <v>DNC</v>
      </c>
      <c r="CF2313" s="8" t="str">
        <f t="shared" si="371"/>
        <v>DNC</v>
      </c>
      <c r="CG2313" s="8" t="str">
        <f t="shared" si="372"/>
        <v>DNC</v>
      </c>
      <c r="CH2313" s="8" t="str">
        <f t="shared" si="373"/>
        <v>DNC</v>
      </c>
      <c r="CI2313" s="8">
        <v>1</v>
      </c>
      <c r="CJ2313" s="8" t="s">
        <v>1071</v>
      </c>
      <c r="CK2313" s="8" t="s">
        <v>45</v>
      </c>
      <c r="CL2313" s="8"/>
      <c r="CM2313" s="8"/>
      <c r="CN2313" s="8"/>
      <c r="CO2313" s="8"/>
      <c r="CP2313" s="8"/>
      <c r="CQ2313" s="8"/>
      <c r="CR2313" s="8"/>
      <c r="CS2313" s="8"/>
      <c r="CT2313" s="8"/>
      <c r="CU2313" s="100"/>
      <c r="CV2313" s="8"/>
      <c r="CW2313" s="152"/>
      <c r="CY2313" s="100"/>
      <c r="CZ2313" s="8" t="str">
        <f t="shared" si="374"/>
        <v>DNC</v>
      </c>
      <c r="DA2313" s="8" t="str">
        <f t="shared" si="375"/>
        <v>DNC</v>
      </c>
      <c r="DB2313" s="8" t="str">
        <f t="shared" si="376"/>
        <v>DNC</v>
      </c>
      <c r="DC2313" s="8" t="str">
        <f t="shared" si="377"/>
        <v>DNC</v>
      </c>
      <c r="DD2313" s="8">
        <v>1</v>
      </c>
      <c r="DE2313" s="8" t="s">
        <v>1071</v>
      </c>
      <c r="DF2313" s="8" t="s">
        <v>45</v>
      </c>
      <c r="DG2313" s="8"/>
      <c r="DH2313" s="8"/>
      <c r="DI2313" s="8"/>
      <c r="DJ2313" s="8"/>
      <c r="DK2313" s="8"/>
      <c r="DL2313" s="8"/>
      <c r="DM2313" s="8"/>
      <c r="DN2313" s="8"/>
      <c r="DO2313" s="8"/>
      <c r="DP2313" s="100"/>
      <c r="DQ2313" s="8"/>
      <c r="DR2313" s="8"/>
      <c r="DS2313" s="8"/>
      <c r="DT2313" s="8"/>
    </row>
    <row r="2314" spans="1:124">
      <c r="A2314" s="115"/>
      <c r="B2314" s="89">
        <v>2311</v>
      </c>
      <c r="C2314" s="8"/>
      <c r="D2314" s="8"/>
      <c r="E2314" s="8" t="s">
        <v>1071</v>
      </c>
      <c r="F2314" s="8" t="s">
        <v>4932</v>
      </c>
      <c r="G2314" s="8"/>
      <c r="H2314" s="8"/>
      <c r="I2314" s="8"/>
      <c r="J2314" s="8"/>
      <c r="K2314" s="8"/>
      <c r="L2314" s="8"/>
      <c r="M2314" s="8"/>
      <c r="N2314" s="8"/>
      <c r="O2314" s="8"/>
      <c r="P2314" s="8" t="s">
        <v>4843</v>
      </c>
      <c r="Q2314" s="158" t="s">
        <v>7130</v>
      </c>
      <c r="R2314" s="8"/>
      <c r="S2314" s="8"/>
      <c r="T2314" s="8"/>
      <c r="U2314" s="8"/>
      <c r="V2314" s="8"/>
      <c r="W2314" s="8"/>
      <c r="X2314" s="8"/>
      <c r="Y2314" s="8"/>
      <c r="Z2314" s="8"/>
      <c r="AA2314" s="8"/>
      <c r="AB2314" s="8"/>
      <c r="AC2314" s="8" t="str">
        <f t="shared" si="369"/>
        <v>NO</v>
      </c>
      <c r="AD2314" s="8" t="str">
        <f t="shared" si="370"/>
        <v>DNC,,,,,,,,,,,,,</v>
      </c>
      <c r="AE2314" s="8"/>
      <c r="AF2314" s="8"/>
      <c r="AG2314" s="115"/>
      <c r="AH2314" s="8" t="s">
        <v>4845</v>
      </c>
      <c r="AI2314" s="8" t="s">
        <v>4845</v>
      </c>
      <c r="AJ2314" s="115"/>
      <c r="AK2314" s="115"/>
      <c r="AL2314" s="115"/>
      <c r="AM2314" s="115"/>
      <c r="AN2314" s="115"/>
      <c r="AO2314" s="115"/>
      <c r="AP2314" s="115"/>
      <c r="AQ2314" s="115"/>
      <c r="AR2314" s="115"/>
      <c r="AS2314" s="115"/>
      <c r="AT2314" s="115"/>
      <c r="AU2314" s="115"/>
      <c r="AV2314" s="115"/>
      <c r="AW2314" s="115"/>
      <c r="AX2314" s="115"/>
      <c r="AY2314" s="115"/>
      <c r="AZ2314" s="115"/>
      <c r="BA2314" s="115"/>
      <c r="BB2314" s="115"/>
      <c r="BC2314" s="115"/>
      <c r="BD2314" s="115"/>
      <c r="BE2314" s="115"/>
      <c r="BF2314" s="115"/>
      <c r="BG2314" s="115"/>
      <c r="BH2314" s="115"/>
      <c r="BI2314" s="115"/>
      <c r="BJ2314" s="115"/>
      <c r="BK2314" s="115"/>
      <c r="BL2314" s="115"/>
      <c r="BM2314" s="115"/>
      <c r="BN2314" s="115"/>
      <c r="BO2314" s="8"/>
      <c r="BP2314" s="8"/>
      <c r="BQ2314" s="8"/>
      <c r="BR2314" s="8"/>
      <c r="BS2314" s="8"/>
      <c r="BT2314" s="8"/>
      <c r="BU2314" s="8"/>
      <c r="BV2314" s="8"/>
      <c r="BW2314" s="8"/>
      <c r="BX2314" s="8"/>
      <c r="BY2314" s="8"/>
      <c r="BZ2314" s="8"/>
      <c r="CA2314" s="8"/>
      <c r="CB2314" s="8"/>
      <c r="CC2314" s="8"/>
      <c r="CD2314" s="100"/>
      <c r="CE2314" s="8" t="str">
        <f t="shared" si="368"/>
        <v>DNC</v>
      </c>
      <c r="CF2314" s="8" t="str">
        <f t="shared" si="371"/>
        <v>DNC</v>
      </c>
      <c r="CG2314" s="8" t="str">
        <f t="shared" si="372"/>
        <v>DNC</v>
      </c>
      <c r="CH2314" s="8" t="str">
        <f t="shared" si="373"/>
        <v>DNC</v>
      </c>
      <c r="CI2314" s="8">
        <v>1</v>
      </c>
      <c r="CJ2314" s="8" t="s">
        <v>1071</v>
      </c>
      <c r="CK2314" s="8" t="s">
        <v>45</v>
      </c>
      <c r="CL2314" s="8"/>
      <c r="CM2314" s="8"/>
      <c r="CN2314" s="8"/>
      <c r="CO2314" s="8"/>
      <c r="CP2314" s="8"/>
      <c r="CQ2314" s="8"/>
      <c r="CR2314" s="8"/>
      <c r="CS2314" s="8"/>
      <c r="CT2314" s="8"/>
      <c r="CU2314" s="100"/>
      <c r="CV2314" s="8"/>
      <c r="CW2314" s="152"/>
      <c r="CY2314" s="100"/>
      <c r="CZ2314" s="8" t="str">
        <f t="shared" si="374"/>
        <v>DNC</v>
      </c>
      <c r="DA2314" s="8" t="str">
        <f t="shared" si="375"/>
        <v>DNC</v>
      </c>
      <c r="DB2314" s="8" t="str">
        <f t="shared" si="376"/>
        <v>DNC</v>
      </c>
      <c r="DC2314" s="8" t="str">
        <f t="shared" si="377"/>
        <v>DNC</v>
      </c>
      <c r="DD2314" s="8">
        <v>1</v>
      </c>
      <c r="DE2314" s="8" t="s">
        <v>1071</v>
      </c>
      <c r="DF2314" s="8" t="s">
        <v>45</v>
      </c>
      <c r="DG2314" s="8"/>
      <c r="DH2314" s="8"/>
      <c r="DI2314" s="8"/>
      <c r="DJ2314" s="8"/>
      <c r="DK2314" s="8"/>
      <c r="DL2314" s="8"/>
      <c r="DM2314" s="8"/>
      <c r="DN2314" s="8"/>
      <c r="DO2314" s="8"/>
      <c r="DP2314" s="100"/>
      <c r="DQ2314" s="8"/>
      <c r="DR2314" s="8"/>
      <c r="DS2314" s="8"/>
      <c r="DT2314" s="8"/>
    </row>
    <row r="2315" spans="1:124">
      <c r="A2315" s="115"/>
      <c r="B2315" s="89">
        <v>2312</v>
      </c>
      <c r="C2315" s="8"/>
      <c r="D2315" s="8"/>
      <c r="E2315" s="8" t="s">
        <v>1071</v>
      </c>
      <c r="F2315" s="8" t="s">
        <v>4974</v>
      </c>
      <c r="G2315" s="8"/>
      <c r="H2315" s="8"/>
      <c r="I2315" s="8"/>
      <c r="J2315" s="8"/>
      <c r="K2315" s="8"/>
      <c r="L2315" s="8"/>
      <c r="M2315" s="8"/>
      <c r="N2315" s="8"/>
      <c r="O2315" s="8"/>
      <c r="P2315" s="8" t="s">
        <v>4843</v>
      </c>
      <c r="Q2315" s="158" t="s">
        <v>7130</v>
      </c>
      <c r="R2315" s="8"/>
      <c r="S2315" s="8"/>
      <c r="T2315" s="8"/>
      <c r="U2315" s="8"/>
      <c r="V2315" s="8"/>
      <c r="W2315" s="8"/>
      <c r="X2315" s="8"/>
      <c r="Y2315" s="8"/>
      <c r="Z2315" s="8"/>
      <c r="AA2315" s="8"/>
      <c r="AB2315" s="8"/>
      <c r="AC2315" s="8" t="str">
        <f t="shared" si="369"/>
        <v>NO</v>
      </c>
      <c r="AD2315" s="8" t="str">
        <f t="shared" si="370"/>
        <v>DNC,,,,,,,,,,,,,</v>
      </c>
      <c r="AE2315" s="8"/>
      <c r="AF2315" s="8"/>
      <c r="AG2315" s="115"/>
      <c r="AH2315" s="8" t="s">
        <v>4845</v>
      </c>
      <c r="AI2315" s="8" t="s">
        <v>4845</v>
      </c>
      <c r="AJ2315" s="115"/>
      <c r="AK2315" s="115"/>
      <c r="AL2315" s="115"/>
      <c r="AM2315" s="115"/>
      <c r="AN2315" s="115"/>
      <c r="AO2315" s="115"/>
      <c r="AP2315" s="115"/>
      <c r="AQ2315" s="115"/>
      <c r="AR2315" s="115"/>
      <c r="AS2315" s="115"/>
      <c r="AT2315" s="115"/>
      <c r="AU2315" s="115"/>
      <c r="AV2315" s="115"/>
      <c r="AW2315" s="115"/>
      <c r="AX2315" s="115"/>
      <c r="AY2315" s="115"/>
      <c r="AZ2315" s="115"/>
      <c r="BA2315" s="115"/>
      <c r="BB2315" s="115"/>
      <c r="BC2315" s="115"/>
      <c r="BD2315" s="115"/>
      <c r="BE2315" s="115"/>
      <c r="BF2315" s="115"/>
      <c r="BG2315" s="115"/>
      <c r="BH2315" s="115"/>
      <c r="BI2315" s="115"/>
      <c r="BJ2315" s="115"/>
      <c r="BK2315" s="115"/>
      <c r="BL2315" s="115"/>
      <c r="BM2315" s="115"/>
      <c r="BN2315" s="115"/>
      <c r="BO2315" s="8"/>
      <c r="BP2315" s="8"/>
      <c r="BQ2315" s="8"/>
      <c r="BR2315" s="8"/>
      <c r="BS2315" s="8"/>
      <c r="BT2315" s="8"/>
      <c r="BU2315" s="8"/>
      <c r="BV2315" s="8"/>
      <c r="BW2315" s="8"/>
      <c r="BX2315" s="8"/>
      <c r="BY2315" s="8"/>
      <c r="BZ2315" s="8"/>
      <c r="CA2315" s="8"/>
      <c r="CB2315" s="8"/>
      <c r="CC2315" s="8"/>
      <c r="CD2315" s="100"/>
      <c r="CE2315" s="8" t="str">
        <f t="shared" si="368"/>
        <v>DNC</v>
      </c>
      <c r="CF2315" s="8" t="str">
        <f t="shared" si="371"/>
        <v>DNC</v>
      </c>
      <c r="CG2315" s="8" t="str">
        <f t="shared" si="372"/>
        <v>DNC</v>
      </c>
      <c r="CH2315" s="8" t="str">
        <f t="shared" si="373"/>
        <v>DNC</v>
      </c>
      <c r="CI2315" s="8">
        <v>1</v>
      </c>
      <c r="CJ2315" s="8" t="s">
        <v>1071</v>
      </c>
      <c r="CK2315" s="8" t="s">
        <v>45</v>
      </c>
      <c r="CL2315" s="8"/>
      <c r="CM2315" s="8"/>
      <c r="CN2315" s="8"/>
      <c r="CO2315" s="8"/>
      <c r="CP2315" s="8"/>
      <c r="CQ2315" s="8"/>
      <c r="CR2315" s="8"/>
      <c r="CS2315" s="8"/>
      <c r="CT2315" s="8"/>
      <c r="CU2315" s="100"/>
      <c r="CV2315" s="8"/>
      <c r="CW2315" s="152"/>
      <c r="CY2315" s="100"/>
      <c r="CZ2315" s="8" t="str">
        <f t="shared" si="374"/>
        <v>DNC</v>
      </c>
      <c r="DA2315" s="8" t="str">
        <f t="shared" si="375"/>
        <v>DNC</v>
      </c>
      <c r="DB2315" s="8" t="str">
        <f t="shared" si="376"/>
        <v>DNC</v>
      </c>
      <c r="DC2315" s="8" t="str">
        <f t="shared" si="377"/>
        <v>DNC</v>
      </c>
      <c r="DD2315" s="8">
        <v>1</v>
      </c>
      <c r="DE2315" s="8" t="s">
        <v>1071</v>
      </c>
      <c r="DF2315" s="8" t="s">
        <v>45</v>
      </c>
      <c r="DG2315" s="8"/>
      <c r="DH2315" s="8"/>
      <c r="DI2315" s="8"/>
      <c r="DJ2315" s="8"/>
      <c r="DK2315" s="8"/>
      <c r="DL2315" s="8"/>
      <c r="DM2315" s="8"/>
      <c r="DN2315" s="8"/>
      <c r="DO2315" s="8"/>
      <c r="DP2315" s="100"/>
      <c r="DQ2315" s="8"/>
      <c r="DR2315" s="8"/>
      <c r="DS2315" s="8"/>
      <c r="DT2315" s="8"/>
    </row>
    <row r="2316" spans="1:124">
      <c r="A2316" s="115"/>
      <c r="B2316" s="89">
        <v>2313</v>
      </c>
      <c r="C2316" s="8"/>
      <c r="D2316" s="8"/>
      <c r="E2316" s="8" t="s">
        <v>1071</v>
      </c>
      <c r="F2316" s="8" t="s">
        <v>6765</v>
      </c>
      <c r="G2316" s="8"/>
      <c r="H2316" s="8"/>
      <c r="I2316" s="8"/>
      <c r="J2316" s="8"/>
      <c r="K2316" s="8"/>
      <c r="L2316" s="8"/>
      <c r="M2316" s="8"/>
      <c r="N2316" s="8"/>
      <c r="O2316" s="8"/>
      <c r="P2316" s="8" t="s">
        <v>4843</v>
      </c>
      <c r="Q2316" s="158" t="s">
        <v>7130</v>
      </c>
      <c r="R2316" s="8"/>
      <c r="S2316" s="8"/>
      <c r="T2316" s="8"/>
      <c r="U2316" s="8"/>
      <c r="V2316" s="8"/>
      <c r="W2316" s="8"/>
      <c r="X2316" s="8"/>
      <c r="Y2316" s="8"/>
      <c r="Z2316" s="8"/>
      <c r="AA2316" s="8"/>
      <c r="AB2316" s="8"/>
      <c r="AC2316" s="8" t="str">
        <f t="shared" si="369"/>
        <v>NO</v>
      </c>
      <c r="AD2316" s="8" t="str">
        <f t="shared" si="370"/>
        <v>DNC,,,,,,,,,,,,,</v>
      </c>
      <c r="AE2316" s="8"/>
      <c r="AF2316" s="8"/>
      <c r="AG2316" s="115"/>
      <c r="AH2316" s="8" t="s">
        <v>4845</v>
      </c>
      <c r="AI2316" s="8" t="s">
        <v>4845</v>
      </c>
      <c r="AJ2316" s="115"/>
      <c r="AK2316" s="115"/>
      <c r="AL2316" s="115"/>
      <c r="AM2316" s="115"/>
      <c r="AN2316" s="115"/>
      <c r="AO2316" s="115"/>
      <c r="AP2316" s="115"/>
      <c r="AQ2316" s="115"/>
      <c r="AR2316" s="115"/>
      <c r="AS2316" s="115"/>
      <c r="AT2316" s="115"/>
      <c r="AU2316" s="115"/>
      <c r="AV2316" s="115"/>
      <c r="AW2316" s="115"/>
      <c r="AX2316" s="115"/>
      <c r="AY2316" s="115"/>
      <c r="AZ2316" s="115"/>
      <c r="BA2316" s="115"/>
      <c r="BB2316" s="115"/>
      <c r="BC2316" s="115"/>
      <c r="BD2316" s="115"/>
      <c r="BE2316" s="115"/>
      <c r="BF2316" s="115"/>
      <c r="BG2316" s="115"/>
      <c r="BH2316" s="115"/>
      <c r="BI2316" s="115"/>
      <c r="BJ2316" s="115"/>
      <c r="BK2316" s="115"/>
      <c r="BL2316" s="115"/>
      <c r="BM2316" s="115"/>
      <c r="BN2316" s="115"/>
      <c r="BO2316" s="8"/>
      <c r="BP2316" s="8"/>
      <c r="BQ2316" s="8"/>
      <c r="BR2316" s="8"/>
      <c r="BS2316" s="8"/>
      <c r="BT2316" s="8"/>
      <c r="BU2316" s="8"/>
      <c r="BV2316" s="8"/>
      <c r="BW2316" s="8"/>
      <c r="BX2316" s="8"/>
      <c r="BY2316" s="8"/>
      <c r="BZ2316" s="8"/>
      <c r="CA2316" s="8"/>
      <c r="CB2316" s="8"/>
      <c r="CC2316" s="8"/>
      <c r="CD2316" s="100"/>
      <c r="CE2316" s="8" t="str">
        <f t="shared" si="368"/>
        <v>DNC</v>
      </c>
      <c r="CF2316" s="8" t="str">
        <f t="shared" si="371"/>
        <v>DNC</v>
      </c>
      <c r="CG2316" s="8" t="str">
        <f t="shared" si="372"/>
        <v>DNC</v>
      </c>
      <c r="CH2316" s="8" t="str">
        <f t="shared" si="373"/>
        <v>DNC</v>
      </c>
      <c r="CI2316" s="8">
        <v>1</v>
      </c>
      <c r="CJ2316" s="8" t="s">
        <v>1071</v>
      </c>
      <c r="CK2316" s="8" t="s">
        <v>45</v>
      </c>
      <c r="CL2316" s="8"/>
      <c r="CM2316" s="8"/>
      <c r="CN2316" s="8"/>
      <c r="CO2316" s="8"/>
      <c r="CP2316" s="8"/>
      <c r="CQ2316" s="8"/>
      <c r="CR2316" s="8"/>
      <c r="CS2316" s="8"/>
      <c r="CT2316" s="8"/>
      <c r="CU2316" s="100"/>
      <c r="CV2316" s="8"/>
      <c r="CW2316" s="152"/>
      <c r="CY2316" s="100"/>
      <c r="CZ2316" s="8" t="str">
        <f t="shared" si="374"/>
        <v>DNC</v>
      </c>
      <c r="DA2316" s="8" t="str">
        <f t="shared" si="375"/>
        <v>DNC</v>
      </c>
      <c r="DB2316" s="8" t="str">
        <f t="shared" si="376"/>
        <v>DNC</v>
      </c>
      <c r="DC2316" s="8" t="str">
        <f t="shared" si="377"/>
        <v>DNC</v>
      </c>
      <c r="DD2316" s="8">
        <v>1</v>
      </c>
      <c r="DE2316" s="8" t="s">
        <v>1071</v>
      </c>
      <c r="DF2316" s="8" t="s">
        <v>45</v>
      </c>
      <c r="DG2316" s="8"/>
      <c r="DH2316" s="8"/>
      <c r="DI2316" s="8"/>
      <c r="DJ2316" s="8"/>
      <c r="DK2316" s="8"/>
      <c r="DL2316" s="8"/>
      <c r="DM2316" s="8"/>
      <c r="DN2316" s="8"/>
      <c r="DO2316" s="8"/>
      <c r="DP2316" s="100"/>
      <c r="DQ2316" s="8"/>
      <c r="DR2316" s="8"/>
      <c r="DS2316" s="8"/>
      <c r="DT2316" s="8"/>
    </row>
    <row r="2317" spans="1:124">
      <c r="A2317" s="115"/>
      <c r="B2317" s="89">
        <v>2314</v>
      </c>
      <c r="C2317" s="8"/>
      <c r="D2317" s="8"/>
      <c r="E2317" s="8" t="s">
        <v>1071</v>
      </c>
      <c r="F2317" s="8" t="s">
        <v>6800</v>
      </c>
      <c r="G2317" s="8"/>
      <c r="H2317" s="8"/>
      <c r="I2317" s="8"/>
      <c r="J2317" s="8"/>
      <c r="K2317" s="8"/>
      <c r="L2317" s="8"/>
      <c r="M2317" s="8"/>
      <c r="N2317" s="8"/>
      <c r="O2317" s="8"/>
      <c r="P2317" s="8" t="s">
        <v>4843</v>
      </c>
      <c r="Q2317" s="158" t="s">
        <v>7130</v>
      </c>
      <c r="R2317" s="8"/>
      <c r="S2317" s="8"/>
      <c r="T2317" s="8"/>
      <c r="U2317" s="8"/>
      <c r="V2317" s="8"/>
      <c r="W2317" s="8"/>
      <c r="X2317" s="8"/>
      <c r="Y2317" s="8"/>
      <c r="Z2317" s="8"/>
      <c r="AA2317" s="8"/>
      <c r="AB2317" s="8"/>
      <c r="AC2317" s="8" t="str">
        <f t="shared" si="369"/>
        <v>NO</v>
      </c>
      <c r="AD2317" s="8" t="str">
        <f t="shared" si="370"/>
        <v>DNC,,,,,,,,,,,,,</v>
      </c>
      <c r="AE2317" s="8"/>
      <c r="AF2317" s="8"/>
      <c r="AG2317" s="115"/>
      <c r="AH2317" s="8" t="s">
        <v>4845</v>
      </c>
      <c r="AI2317" s="8" t="s">
        <v>4845</v>
      </c>
      <c r="AJ2317" s="115"/>
      <c r="AK2317" s="115"/>
      <c r="AL2317" s="115"/>
      <c r="AM2317" s="115"/>
      <c r="AN2317" s="115"/>
      <c r="AO2317" s="115"/>
      <c r="AP2317" s="115"/>
      <c r="AQ2317" s="115"/>
      <c r="AR2317" s="115"/>
      <c r="AS2317" s="115"/>
      <c r="AT2317" s="115"/>
      <c r="AU2317" s="115"/>
      <c r="AV2317" s="115"/>
      <c r="AW2317" s="115"/>
      <c r="AX2317" s="115"/>
      <c r="AY2317" s="115"/>
      <c r="AZ2317" s="115"/>
      <c r="BA2317" s="115"/>
      <c r="BB2317" s="115"/>
      <c r="BC2317" s="115"/>
      <c r="BD2317" s="115"/>
      <c r="BE2317" s="115"/>
      <c r="BF2317" s="115"/>
      <c r="BG2317" s="115"/>
      <c r="BH2317" s="115"/>
      <c r="BI2317" s="115"/>
      <c r="BJ2317" s="115"/>
      <c r="BK2317" s="115"/>
      <c r="BL2317" s="115"/>
      <c r="BM2317" s="115"/>
      <c r="BN2317" s="115"/>
      <c r="BO2317" s="8"/>
      <c r="BP2317" s="8"/>
      <c r="BQ2317" s="8"/>
      <c r="BR2317" s="8"/>
      <c r="BS2317" s="8"/>
      <c r="BT2317" s="8"/>
      <c r="BU2317" s="8"/>
      <c r="BV2317" s="8"/>
      <c r="BW2317" s="8"/>
      <c r="BX2317" s="8"/>
      <c r="BY2317" s="8"/>
      <c r="BZ2317" s="8"/>
      <c r="CA2317" s="8"/>
      <c r="CB2317" s="8"/>
      <c r="CC2317" s="8"/>
      <c r="CD2317" s="100"/>
      <c r="CE2317" s="8" t="str">
        <f t="shared" si="368"/>
        <v>DNC</v>
      </c>
      <c r="CF2317" s="8" t="str">
        <f t="shared" si="371"/>
        <v>DNC</v>
      </c>
      <c r="CG2317" s="8" t="str">
        <f t="shared" si="372"/>
        <v>DNC</v>
      </c>
      <c r="CH2317" s="8" t="str">
        <f t="shared" si="373"/>
        <v>DNC</v>
      </c>
      <c r="CI2317" s="8">
        <v>1</v>
      </c>
      <c r="CJ2317" s="8" t="s">
        <v>1071</v>
      </c>
      <c r="CK2317" s="8" t="s">
        <v>45</v>
      </c>
      <c r="CL2317" s="8"/>
      <c r="CM2317" s="8"/>
      <c r="CN2317" s="8"/>
      <c r="CO2317" s="8"/>
      <c r="CP2317" s="8"/>
      <c r="CQ2317" s="8"/>
      <c r="CR2317" s="8"/>
      <c r="CS2317" s="8"/>
      <c r="CT2317" s="8"/>
      <c r="CU2317" s="100"/>
      <c r="CV2317" s="8"/>
      <c r="CW2317" s="152"/>
      <c r="CY2317" s="100"/>
      <c r="CZ2317" s="8" t="str">
        <f t="shared" si="374"/>
        <v>DNC</v>
      </c>
      <c r="DA2317" s="8" t="str">
        <f t="shared" si="375"/>
        <v>DNC</v>
      </c>
      <c r="DB2317" s="8" t="str">
        <f t="shared" si="376"/>
        <v>DNC</v>
      </c>
      <c r="DC2317" s="8" t="str">
        <f t="shared" si="377"/>
        <v>DNC</v>
      </c>
      <c r="DD2317" s="8">
        <v>1</v>
      </c>
      <c r="DE2317" s="8" t="s">
        <v>1071</v>
      </c>
      <c r="DF2317" s="8" t="s">
        <v>45</v>
      </c>
      <c r="DG2317" s="8"/>
      <c r="DH2317" s="8"/>
      <c r="DI2317" s="8"/>
      <c r="DJ2317" s="8"/>
      <c r="DK2317" s="8"/>
      <c r="DL2317" s="8"/>
      <c r="DM2317" s="8"/>
      <c r="DN2317" s="8"/>
      <c r="DO2317" s="8"/>
      <c r="DP2317" s="100"/>
      <c r="DQ2317" s="8"/>
      <c r="DR2317" s="8"/>
      <c r="DS2317" s="8"/>
      <c r="DT2317" s="8"/>
    </row>
    <row r="2318" spans="1:124">
      <c r="A2318" s="115"/>
      <c r="B2318" s="89">
        <v>2315</v>
      </c>
      <c r="C2318" s="8"/>
      <c r="D2318" s="8"/>
      <c r="E2318" s="8" t="s">
        <v>1071</v>
      </c>
      <c r="F2318" s="8" t="s">
        <v>6805</v>
      </c>
      <c r="G2318" s="8"/>
      <c r="H2318" s="8"/>
      <c r="I2318" s="8"/>
      <c r="J2318" s="8"/>
      <c r="K2318" s="8"/>
      <c r="L2318" s="8"/>
      <c r="M2318" s="8"/>
      <c r="N2318" s="8"/>
      <c r="O2318" s="8"/>
      <c r="P2318" s="8" t="s">
        <v>4843</v>
      </c>
      <c r="Q2318" s="158" t="s">
        <v>7130</v>
      </c>
      <c r="R2318" s="8"/>
      <c r="S2318" s="8"/>
      <c r="T2318" s="8"/>
      <c r="U2318" s="8"/>
      <c r="V2318" s="8"/>
      <c r="W2318" s="8"/>
      <c r="X2318" s="8"/>
      <c r="Y2318" s="8"/>
      <c r="Z2318" s="8"/>
      <c r="AA2318" s="8"/>
      <c r="AB2318" s="8"/>
      <c r="AC2318" s="8" t="str">
        <f t="shared" si="369"/>
        <v>NO</v>
      </c>
      <c r="AD2318" s="8" t="str">
        <f t="shared" si="370"/>
        <v>DNC,,,,,,,,,,,,,</v>
      </c>
      <c r="AE2318" s="8"/>
      <c r="AF2318" s="8"/>
      <c r="AG2318" s="115"/>
      <c r="AH2318" s="8" t="s">
        <v>4845</v>
      </c>
      <c r="AI2318" s="8" t="s">
        <v>4845</v>
      </c>
      <c r="AJ2318" s="115"/>
      <c r="AK2318" s="115"/>
      <c r="AL2318" s="115"/>
      <c r="AM2318" s="115"/>
      <c r="AN2318" s="115"/>
      <c r="AO2318" s="115"/>
      <c r="AP2318" s="115"/>
      <c r="AQ2318" s="115"/>
      <c r="AR2318" s="115"/>
      <c r="AS2318" s="115"/>
      <c r="AT2318" s="115"/>
      <c r="AU2318" s="115"/>
      <c r="AV2318" s="115"/>
      <c r="AW2318" s="115"/>
      <c r="AX2318" s="115"/>
      <c r="AY2318" s="115"/>
      <c r="AZ2318" s="115"/>
      <c r="BA2318" s="115"/>
      <c r="BB2318" s="115"/>
      <c r="BC2318" s="115"/>
      <c r="BD2318" s="115"/>
      <c r="BE2318" s="115"/>
      <c r="BF2318" s="115"/>
      <c r="BG2318" s="115"/>
      <c r="BH2318" s="115"/>
      <c r="BI2318" s="115"/>
      <c r="BJ2318" s="115"/>
      <c r="BK2318" s="115"/>
      <c r="BL2318" s="115"/>
      <c r="BM2318" s="115"/>
      <c r="BN2318" s="115"/>
      <c r="BO2318" s="8"/>
      <c r="BP2318" s="8"/>
      <c r="BQ2318" s="8"/>
      <c r="BR2318" s="8"/>
      <c r="BS2318" s="8"/>
      <c r="BT2318" s="8"/>
      <c r="BU2318" s="8"/>
      <c r="BV2318" s="8"/>
      <c r="BW2318" s="8"/>
      <c r="BX2318" s="8"/>
      <c r="BY2318" s="8"/>
      <c r="BZ2318" s="8"/>
      <c r="CA2318" s="8"/>
      <c r="CB2318" s="8"/>
      <c r="CC2318" s="8"/>
      <c r="CD2318" s="100"/>
      <c r="CE2318" s="8" t="str">
        <f t="shared" si="368"/>
        <v>DNC</v>
      </c>
      <c r="CF2318" s="8" t="str">
        <f t="shared" si="371"/>
        <v>DNC</v>
      </c>
      <c r="CG2318" s="8" t="str">
        <f t="shared" si="372"/>
        <v>DNC</v>
      </c>
      <c r="CH2318" s="8" t="str">
        <f t="shared" si="373"/>
        <v>DNC</v>
      </c>
      <c r="CI2318" s="8">
        <v>1</v>
      </c>
      <c r="CJ2318" s="8" t="s">
        <v>1071</v>
      </c>
      <c r="CK2318" s="8" t="s">
        <v>45</v>
      </c>
      <c r="CL2318" s="8"/>
      <c r="CM2318" s="8"/>
      <c r="CN2318" s="8"/>
      <c r="CO2318" s="8"/>
      <c r="CP2318" s="8"/>
      <c r="CQ2318" s="8"/>
      <c r="CR2318" s="8"/>
      <c r="CS2318" s="8"/>
      <c r="CT2318" s="8"/>
      <c r="CU2318" s="100"/>
      <c r="CV2318" s="8"/>
      <c r="CW2318" s="152"/>
      <c r="CY2318" s="100"/>
      <c r="CZ2318" s="8" t="str">
        <f t="shared" si="374"/>
        <v>DNC</v>
      </c>
      <c r="DA2318" s="8" t="str">
        <f t="shared" si="375"/>
        <v>DNC</v>
      </c>
      <c r="DB2318" s="8" t="str">
        <f t="shared" si="376"/>
        <v>DNC</v>
      </c>
      <c r="DC2318" s="8" t="str">
        <f t="shared" si="377"/>
        <v>DNC</v>
      </c>
      <c r="DD2318" s="8">
        <v>1</v>
      </c>
      <c r="DE2318" s="8" t="s">
        <v>1071</v>
      </c>
      <c r="DF2318" s="8" t="s">
        <v>45</v>
      </c>
      <c r="DG2318" s="8"/>
      <c r="DH2318" s="8"/>
      <c r="DI2318" s="8"/>
      <c r="DJ2318" s="8"/>
      <c r="DK2318" s="8"/>
      <c r="DL2318" s="8"/>
      <c r="DM2318" s="8"/>
      <c r="DN2318" s="8"/>
      <c r="DO2318" s="8"/>
      <c r="DP2318" s="100"/>
      <c r="DQ2318" s="8"/>
      <c r="DR2318" s="8"/>
      <c r="DS2318" s="8"/>
      <c r="DT2318" s="8"/>
    </row>
    <row r="2319" spans="1:124">
      <c r="A2319" s="115"/>
      <c r="B2319" s="89">
        <v>2316</v>
      </c>
      <c r="C2319" s="8"/>
      <c r="D2319" s="8"/>
      <c r="E2319" s="8" t="s">
        <v>1071</v>
      </c>
      <c r="F2319" s="8" t="s">
        <v>5113</v>
      </c>
      <c r="G2319" s="8"/>
      <c r="H2319" s="8"/>
      <c r="I2319" s="8"/>
      <c r="J2319" s="8"/>
      <c r="K2319" s="8"/>
      <c r="L2319" s="8"/>
      <c r="M2319" s="8"/>
      <c r="N2319" s="8"/>
      <c r="O2319" s="8"/>
      <c r="P2319" s="8" t="s">
        <v>4843</v>
      </c>
      <c r="Q2319" s="158" t="s">
        <v>7130</v>
      </c>
      <c r="R2319" s="8"/>
      <c r="S2319" s="8"/>
      <c r="T2319" s="8"/>
      <c r="U2319" s="8"/>
      <c r="V2319" s="8"/>
      <c r="W2319" s="8"/>
      <c r="X2319" s="8"/>
      <c r="Y2319" s="8"/>
      <c r="Z2319" s="8"/>
      <c r="AA2319" s="8"/>
      <c r="AB2319" s="8"/>
      <c r="AC2319" s="8" t="str">
        <f t="shared" si="369"/>
        <v>NO</v>
      </c>
      <c r="AD2319" s="8" t="str">
        <f t="shared" si="370"/>
        <v>DNC,,,,,,,,,,,,,</v>
      </c>
      <c r="AE2319" s="8"/>
      <c r="AF2319" s="8"/>
      <c r="AG2319" s="115"/>
      <c r="AH2319" s="8" t="s">
        <v>4845</v>
      </c>
      <c r="AI2319" s="8" t="s">
        <v>4845</v>
      </c>
      <c r="AJ2319" s="115"/>
      <c r="AK2319" s="115"/>
      <c r="AL2319" s="115"/>
      <c r="AM2319" s="115"/>
      <c r="AN2319" s="115"/>
      <c r="AO2319" s="115"/>
      <c r="AP2319" s="115"/>
      <c r="AQ2319" s="115"/>
      <c r="AR2319" s="115"/>
      <c r="AS2319" s="115"/>
      <c r="AT2319" s="115"/>
      <c r="AU2319" s="115"/>
      <c r="AV2319" s="115"/>
      <c r="AW2319" s="115"/>
      <c r="AX2319" s="115"/>
      <c r="AY2319" s="115"/>
      <c r="AZ2319" s="115"/>
      <c r="BA2319" s="115"/>
      <c r="BB2319" s="115"/>
      <c r="BC2319" s="115"/>
      <c r="BD2319" s="115"/>
      <c r="BE2319" s="115"/>
      <c r="BF2319" s="115"/>
      <c r="BG2319" s="115"/>
      <c r="BH2319" s="115"/>
      <c r="BI2319" s="115"/>
      <c r="BJ2319" s="115"/>
      <c r="BK2319" s="115"/>
      <c r="BL2319" s="115"/>
      <c r="BM2319" s="115"/>
      <c r="BN2319" s="115"/>
      <c r="BO2319" s="8"/>
      <c r="BP2319" s="8"/>
      <c r="BQ2319" s="8"/>
      <c r="BR2319" s="8"/>
      <c r="BS2319" s="8"/>
      <c r="BT2319" s="8"/>
      <c r="BU2319" s="8"/>
      <c r="BV2319" s="8"/>
      <c r="BW2319" s="8"/>
      <c r="BX2319" s="8"/>
      <c r="BY2319" s="8"/>
      <c r="BZ2319" s="8"/>
      <c r="CA2319" s="8"/>
      <c r="CB2319" s="8"/>
      <c r="CC2319" s="8"/>
      <c r="CD2319" s="100"/>
      <c r="CE2319" s="8" t="str">
        <f t="shared" si="368"/>
        <v>DNC</v>
      </c>
      <c r="CF2319" s="8" t="str">
        <f t="shared" si="371"/>
        <v>DNC</v>
      </c>
      <c r="CG2319" s="8" t="str">
        <f t="shared" si="372"/>
        <v>DNC</v>
      </c>
      <c r="CH2319" s="8" t="str">
        <f t="shared" si="373"/>
        <v>DNC</v>
      </c>
      <c r="CI2319" s="8">
        <v>1</v>
      </c>
      <c r="CJ2319" s="8" t="s">
        <v>1071</v>
      </c>
      <c r="CK2319" s="8" t="s">
        <v>45</v>
      </c>
      <c r="CL2319" s="8"/>
      <c r="CM2319" s="8"/>
      <c r="CN2319" s="8"/>
      <c r="CO2319" s="8"/>
      <c r="CP2319" s="8"/>
      <c r="CQ2319" s="8"/>
      <c r="CR2319" s="8"/>
      <c r="CS2319" s="8"/>
      <c r="CT2319" s="8"/>
      <c r="CU2319" s="100"/>
      <c r="CV2319" s="8"/>
      <c r="CW2319" s="152"/>
      <c r="CY2319" s="100"/>
      <c r="CZ2319" s="8" t="str">
        <f t="shared" si="374"/>
        <v>DNC</v>
      </c>
      <c r="DA2319" s="8" t="str">
        <f t="shared" si="375"/>
        <v>DNC</v>
      </c>
      <c r="DB2319" s="8" t="str">
        <f t="shared" si="376"/>
        <v>DNC</v>
      </c>
      <c r="DC2319" s="8" t="str">
        <f t="shared" si="377"/>
        <v>DNC</v>
      </c>
      <c r="DD2319" s="8">
        <v>1</v>
      </c>
      <c r="DE2319" s="8" t="s">
        <v>1071</v>
      </c>
      <c r="DF2319" s="8" t="s">
        <v>45</v>
      </c>
      <c r="DG2319" s="8"/>
      <c r="DH2319" s="8"/>
      <c r="DI2319" s="8"/>
      <c r="DJ2319" s="8"/>
      <c r="DK2319" s="8"/>
      <c r="DL2319" s="8"/>
      <c r="DM2319" s="8"/>
      <c r="DN2319" s="8"/>
      <c r="DO2319" s="8"/>
      <c r="DP2319" s="100"/>
      <c r="DQ2319" s="8"/>
      <c r="DR2319" s="8"/>
      <c r="DS2319" s="8"/>
      <c r="DT2319" s="8"/>
    </row>
    <row r="2320" spans="1:124">
      <c r="A2320" s="115"/>
      <c r="B2320" s="89">
        <v>2317</v>
      </c>
      <c r="C2320" s="8"/>
      <c r="D2320" s="8"/>
      <c r="E2320" s="8" t="s">
        <v>1071</v>
      </c>
      <c r="F2320" s="8" t="s">
        <v>5061</v>
      </c>
      <c r="G2320" s="8"/>
      <c r="H2320" s="8"/>
      <c r="I2320" s="8"/>
      <c r="J2320" s="8"/>
      <c r="K2320" s="8"/>
      <c r="L2320" s="8"/>
      <c r="M2320" s="8"/>
      <c r="N2320" s="8"/>
      <c r="O2320" s="8"/>
      <c r="P2320" s="8" t="s">
        <v>4843</v>
      </c>
      <c r="Q2320" s="158" t="s">
        <v>7130</v>
      </c>
      <c r="R2320" s="8"/>
      <c r="S2320" s="8"/>
      <c r="T2320" s="8"/>
      <c r="U2320" s="8"/>
      <c r="V2320" s="8"/>
      <c r="W2320" s="8"/>
      <c r="X2320" s="8"/>
      <c r="Y2320" s="8"/>
      <c r="Z2320" s="8"/>
      <c r="AA2320" s="8"/>
      <c r="AB2320" s="8"/>
      <c r="AC2320" s="8" t="str">
        <f t="shared" si="369"/>
        <v>NO</v>
      </c>
      <c r="AD2320" s="8" t="str">
        <f t="shared" si="370"/>
        <v>DNC,,,,,,,,,,,,,</v>
      </c>
      <c r="AE2320" s="8"/>
      <c r="AF2320" s="8"/>
      <c r="AG2320" s="115"/>
      <c r="AH2320" s="8" t="s">
        <v>4845</v>
      </c>
      <c r="AI2320" s="8" t="s">
        <v>4845</v>
      </c>
      <c r="AJ2320" s="115"/>
      <c r="AK2320" s="115"/>
      <c r="AL2320" s="115"/>
      <c r="AM2320" s="115"/>
      <c r="AN2320" s="115"/>
      <c r="AO2320" s="115"/>
      <c r="AP2320" s="115"/>
      <c r="AQ2320" s="115"/>
      <c r="AR2320" s="115"/>
      <c r="AS2320" s="115"/>
      <c r="AT2320" s="115"/>
      <c r="AU2320" s="115"/>
      <c r="AV2320" s="115"/>
      <c r="AW2320" s="115"/>
      <c r="AX2320" s="115"/>
      <c r="AY2320" s="115"/>
      <c r="AZ2320" s="115"/>
      <c r="BA2320" s="115"/>
      <c r="BB2320" s="115"/>
      <c r="BC2320" s="115"/>
      <c r="BD2320" s="115"/>
      <c r="BE2320" s="115"/>
      <c r="BF2320" s="115"/>
      <c r="BG2320" s="115"/>
      <c r="BH2320" s="115"/>
      <c r="BI2320" s="115"/>
      <c r="BJ2320" s="115"/>
      <c r="BK2320" s="115"/>
      <c r="BL2320" s="115"/>
      <c r="BM2320" s="115"/>
      <c r="BN2320" s="115"/>
      <c r="BO2320" s="8"/>
      <c r="BP2320" s="8"/>
      <c r="BQ2320" s="8"/>
      <c r="BR2320" s="8"/>
      <c r="BS2320" s="8"/>
      <c r="BT2320" s="8"/>
      <c r="BU2320" s="8"/>
      <c r="BV2320" s="8"/>
      <c r="BW2320" s="8"/>
      <c r="BX2320" s="8"/>
      <c r="BY2320" s="8"/>
      <c r="BZ2320" s="8"/>
      <c r="CA2320" s="8"/>
      <c r="CB2320" s="8"/>
      <c r="CC2320" s="8"/>
      <c r="CD2320" s="100"/>
      <c r="CE2320" s="8" t="str">
        <f t="shared" si="368"/>
        <v>DNC</v>
      </c>
      <c r="CF2320" s="8" t="str">
        <f t="shared" si="371"/>
        <v>DNC</v>
      </c>
      <c r="CG2320" s="8" t="str">
        <f t="shared" si="372"/>
        <v>DNC</v>
      </c>
      <c r="CH2320" s="8" t="str">
        <f t="shared" si="373"/>
        <v>DNC</v>
      </c>
      <c r="CI2320" s="8">
        <v>1</v>
      </c>
      <c r="CJ2320" s="8" t="s">
        <v>1071</v>
      </c>
      <c r="CK2320" s="8" t="s">
        <v>45</v>
      </c>
      <c r="CL2320" s="8"/>
      <c r="CM2320" s="8"/>
      <c r="CN2320" s="8"/>
      <c r="CO2320" s="8"/>
      <c r="CP2320" s="8"/>
      <c r="CQ2320" s="8"/>
      <c r="CR2320" s="8"/>
      <c r="CS2320" s="8"/>
      <c r="CT2320" s="8"/>
      <c r="CU2320" s="100"/>
      <c r="CV2320" s="8"/>
      <c r="CW2320" s="152"/>
      <c r="CY2320" s="100"/>
      <c r="CZ2320" s="8" t="str">
        <f t="shared" si="374"/>
        <v>DNC</v>
      </c>
      <c r="DA2320" s="8" t="str">
        <f t="shared" si="375"/>
        <v>DNC</v>
      </c>
      <c r="DB2320" s="8" t="str">
        <f t="shared" si="376"/>
        <v>DNC</v>
      </c>
      <c r="DC2320" s="8" t="str">
        <f t="shared" si="377"/>
        <v>DNC</v>
      </c>
      <c r="DD2320" s="8">
        <v>1</v>
      </c>
      <c r="DE2320" s="8" t="s">
        <v>1071</v>
      </c>
      <c r="DF2320" s="8" t="s">
        <v>45</v>
      </c>
      <c r="DG2320" s="8"/>
      <c r="DH2320" s="8"/>
      <c r="DI2320" s="8"/>
      <c r="DJ2320" s="8"/>
      <c r="DK2320" s="8"/>
      <c r="DL2320" s="8"/>
      <c r="DM2320" s="8"/>
      <c r="DN2320" s="8"/>
      <c r="DO2320" s="8"/>
      <c r="DP2320" s="100"/>
      <c r="DQ2320" s="8"/>
      <c r="DR2320" s="8"/>
      <c r="DS2320" s="8"/>
      <c r="DT2320" s="8"/>
    </row>
    <row r="2321" spans="1:124">
      <c r="A2321" s="115"/>
      <c r="B2321" s="89">
        <v>2318</v>
      </c>
      <c r="C2321" s="8"/>
      <c r="D2321" s="8"/>
      <c r="E2321" s="8" t="s">
        <v>1071</v>
      </c>
      <c r="F2321" s="8" t="s">
        <v>5501</v>
      </c>
      <c r="G2321" s="8"/>
      <c r="H2321" s="8"/>
      <c r="I2321" s="8"/>
      <c r="J2321" s="8"/>
      <c r="K2321" s="8"/>
      <c r="L2321" s="8"/>
      <c r="M2321" s="8"/>
      <c r="N2321" s="8"/>
      <c r="O2321" s="8"/>
      <c r="P2321" s="8" t="s">
        <v>4843</v>
      </c>
      <c r="Q2321" s="158" t="s">
        <v>7130</v>
      </c>
      <c r="R2321" s="8"/>
      <c r="S2321" s="8"/>
      <c r="T2321" s="8"/>
      <c r="U2321" s="8"/>
      <c r="V2321" s="8"/>
      <c r="W2321" s="8"/>
      <c r="X2321" s="8"/>
      <c r="Y2321" s="8"/>
      <c r="Z2321" s="8"/>
      <c r="AA2321" s="8"/>
      <c r="AB2321" s="8"/>
      <c r="AC2321" s="8" t="str">
        <f t="shared" si="369"/>
        <v>NO</v>
      </c>
      <c r="AD2321" s="8" t="str">
        <f t="shared" si="370"/>
        <v>DNC,,,,,,,,,,,,,</v>
      </c>
      <c r="AE2321" s="8"/>
      <c r="AF2321" s="8"/>
      <c r="AG2321" s="115"/>
      <c r="AH2321" s="8" t="s">
        <v>4845</v>
      </c>
      <c r="AI2321" s="8" t="s">
        <v>4845</v>
      </c>
      <c r="AJ2321" s="115"/>
      <c r="AK2321" s="115"/>
      <c r="AL2321" s="115"/>
      <c r="AM2321" s="115"/>
      <c r="AN2321" s="115"/>
      <c r="AO2321" s="115"/>
      <c r="AP2321" s="115"/>
      <c r="AQ2321" s="115"/>
      <c r="AR2321" s="115"/>
      <c r="AS2321" s="115"/>
      <c r="AT2321" s="115"/>
      <c r="AU2321" s="115"/>
      <c r="AV2321" s="115"/>
      <c r="AW2321" s="115"/>
      <c r="AX2321" s="115"/>
      <c r="AY2321" s="115"/>
      <c r="AZ2321" s="115"/>
      <c r="BA2321" s="115"/>
      <c r="BB2321" s="115"/>
      <c r="BC2321" s="115"/>
      <c r="BD2321" s="115"/>
      <c r="BE2321" s="115"/>
      <c r="BF2321" s="115"/>
      <c r="BG2321" s="115"/>
      <c r="BH2321" s="115"/>
      <c r="BI2321" s="115"/>
      <c r="BJ2321" s="115"/>
      <c r="BK2321" s="115"/>
      <c r="BL2321" s="115"/>
      <c r="BM2321" s="115"/>
      <c r="BN2321" s="115"/>
      <c r="BO2321" s="8"/>
      <c r="BP2321" s="8"/>
      <c r="BQ2321" s="8"/>
      <c r="BR2321" s="8"/>
      <c r="BS2321" s="8"/>
      <c r="BT2321" s="8"/>
      <c r="BU2321" s="8"/>
      <c r="BV2321" s="8"/>
      <c r="BW2321" s="8"/>
      <c r="BX2321" s="8"/>
      <c r="BY2321" s="8"/>
      <c r="BZ2321" s="8"/>
      <c r="CA2321" s="8"/>
      <c r="CB2321" s="8"/>
      <c r="CC2321" s="8"/>
      <c r="CD2321" s="100"/>
      <c r="CE2321" s="8" t="str">
        <f t="shared" si="368"/>
        <v>DNC</v>
      </c>
      <c r="CF2321" s="8" t="str">
        <f t="shared" si="371"/>
        <v>DNC</v>
      </c>
      <c r="CG2321" s="8" t="str">
        <f t="shared" si="372"/>
        <v>DNC</v>
      </c>
      <c r="CH2321" s="8" t="str">
        <f t="shared" si="373"/>
        <v>DNC</v>
      </c>
      <c r="CI2321" s="8">
        <v>1</v>
      </c>
      <c r="CJ2321" s="8" t="s">
        <v>1071</v>
      </c>
      <c r="CK2321" s="8" t="s">
        <v>45</v>
      </c>
      <c r="CL2321" s="8"/>
      <c r="CM2321" s="8"/>
      <c r="CN2321" s="8"/>
      <c r="CO2321" s="8"/>
      <c r="CP2321" s="8"/>
      <c r="CQ2321" s="8"/>
      <c r="CR2321" s="8"/>
      <c r="CS2321" s="8"/>
      <c r="CT2321" s="8"/>
      <c r="CU2321" s="100"/>
      <c r="CV2321" s="8"/>
      <c r="CW2321" s="152"/>
      <c r="CY2321" s="100"/>
      <c r="CZ2321" s="8" t="str">
        <f t="shared" si="374"/>
        <v>DNC</v>
      </c>
      <c r="DA2321" s="8" t="str">
        <f t="shared" si="375"/>
        <v>DNC</v>
      </c>
      <c r="DB2321" s="8" t="str">
        <f t="shared" si="376"/>
        <v>DNC</v>
      </c>
      <c r="DC2321" s="8" t="str">
        <f t="shared" si="377"/>
        <v>DNC</v>
      </c>
      <c r="DD2321" s="8">
        <v>1</v>
      </c>
      <c r="DE2321" s="8" t="s">
        <v>1071</v>
      </c>
      <c r="DF2321" s="8" t="s">
        <v>45</v>
      </c>
      <c r="DG2321" s="8"/>
      <c r="DH2321" s="8"/>
      <c r="DI2321" s="8"/>
      <c r="DJ2321" s="8"/>
      <c r="DK2321" s="8"/>
      <c r="DL2321" s="8"/>
      <c r="DM2321" s="8"/>
      <c r="DN2321" s="8"/>
      <c r="DO2321" s="8"/>
      <c r="DP2321" s="100"/>
      <c r="DQ2321" s="8"/>
      <c r="DR2321" s="8"/>
      <c r="DS2321" s="8"/>
      <c r="DT2321" s="8"/>
    </row>
    <row r="2322" spans="1:124">
      <c r="A2322" s="115"/>
      <c r="B2322" s="89">
        <v>2319</v>
      </c>
      <c r="C2322" s="8"/>
      <c r="D2322" s="8"/>
      <c r="E2322" s="8" t="s">
        <v>1071</v>
      </c>
      <c r="F2322" s="8" t="s">
        <v>4884</v>
      </c>
      <c r="G2322" s="8"/>
      <c r="H2322" s="8"/>
      <c r="I2322" s="8"/>
      <c r="J2322" s="8"/>
      <c r="K2322" s="8"/>
      <c r="L2322" s="8"/>
      <c r="M2322" s="8"/>
      <c r="N2322" s="8"/>
      <c r="O2322" s="8"/>
      <c r="P2322" s="8" t="s">
        <v>4843</v>
      </c>
      <c r="Q2322" s="158" t="s">
        <v>7130</v>
      </c>
      <c r="R2322" s="8"/>
      <c r="S2322" s="8"/>
      <c r="T2322" s="8"/>
      <c r="U2322" s="8"/>
      <c r="V2322" s="8"/>
      <c r="W2322" s="8"/>
      <c r="X2322" s="8"/>
      <c r="Y2322" s="8"/>
      <c r="Z2322" s="8"/>
      <c r="AA2322" s="8"/>
      <c r="AB2322" s="8"/>
      <c r="AC2322" s="8" t="str">
        <f t="shared" si="369"/>
        <v>NO</v>
      </c>
      <c r="AD2322" s="8" t="str">
        <f t="shared" si="370"/>
        <v>DNC,,,,,,,,,,,,,</v>
      </c>
      <c r="AE2322" s="8"/>
      <c r="AF2322" s="8"/>
      <c r="AG2322" s="115"/>
      <c r="AH2322" s="8" t="s">
        <v>4845</v>
      </c>
      <c r="AI2322" s="8" t="s">
        <v>4845</v>
      </c>
      <c r="AJ2322" s="115"/>
      <c r="AK2322" s="115"/>
      <c r="AL2322" s="115"/>
      <c r="AM2322" s="115"/>
      <c r="AN2322" s="115"/>
      <c r="AO2322" s="115"/>
      <c r="AP2322" s="115"/>
      <c r="AQ2322" s="115"/>
      <c r="AR2322" s="115"/>
      <c r="AS2322" s="115"/>
      <c r="AT2322" s="115"/>
      <c r="AU2322" s="115"/>
      <c r="AV2322" s="115"/>
      <c r="AW2322" s="115"/>
      <c r="AX2322" s="115"/>
      <c r="AY2322" s="115"/>
      <c r="AZ2322" s="115"/>
      <c r="BA2322" s="115"/>
      <c r="BB2322" s="115"/>
      <c r="BC2322" s="115"/>
      <c r="BD2322" s="115"/>
      <c r="BE2322" s="115"/>
      <c r="BF2322" s="115"/>
      <c r="BG2322" s="115"/>
      <c r="BH2322" s="115"/>
      <c r="BI2322" s="115"/>
      <c r="BJ2322" s="115"/>
      <c r="BK2322" s="115"/>
      <c r="BL2322" s="115"/>
      <c r="BM2322" s="115"/>
      <c r="BN2322" s="115"/>
      <c r="BO2322" s="8"/>
      <c r="BP2322" s="8"/>
      <c r="BQ2322" s="8"/>
      <c r="BR2322" s="8"/>
      <c r="BS2322" s="8"/>
      <c r="BT2322" s="8"/>
      <c r="BU2322" s="8"/>
      <c r="BV2322" s="8"/>
      <c r="BW2322" s="8"/>
      <c r="BX2322" s="8"/>
      <c r="BY2322" s="8"/>
      <c r="BZ2322" s="8"/>
      <c r="CA2322" s="8"/>
      <c r="CB2322" s="8"/>
      <c r="CC2322" s="8"/>
      <c r="CD2322" s="100"/>
      <c r="CE2322" s="8" t="str">
        <f t="shared" si="368"/>
        <v>DNC</v>
      </c>
      <c r="CF2322" s="8" t="str">
        <f t="shared" si="371"/>
        <v>DNC</v>
      </c>
      <c r="CG2322" s="8" t="str">
        <f t="shared" si="372"/>
        <v>DNC</v>
      </c>
      <c r="CH2322" s="8" t="str">
        <f t="shared" si="373"/>
        <v>DNC</v>
      </c>
      <c r="CI2322" s="8">
        <v>1</v>
      </c>
      <c r="CJ2322" s="8" t="s">
        <v>1071</v>
      </c>
      <c r="CK2322" s="8" t="s">
        <v>45</v>
      </c>
      <c r="CL2322" s="8"/>
      <c r="CM2322" s="8"/>
      <c r="CN2322" s="8"/>
      <c r="CO2322" s="8"/>
      <c r="CP2322" s="8"/>
      <c r="CQ2322" s="8"/>
      <c r="CR2322" s="8"/>
      <c r="CS2322" s="8"/>
      <c r="CT2322" s="8"/>
      <c r="CU2322" s="100"/>
      <c r="CV2322" s="8"/>
      <c r="CW2322" s="152"/>
      <c r="CY2322" s="100"/>
      <c r="CZ2322" s="8" t="str">
        <f t="shared" si="374"/>
        <v>DNC</v>
      </c>
      <c r="DA2322" s="8" t="str">
        <f t="shared" si="375"/>
        <v>DNC</v>
      </c>
      <c r="DB2322" s="8" t="str">
        <f t="shared" si="376"/>
        <v>DNC</v>
      </c>
      <c r="DC2322" s="8" t="str">
        <f t="shared" si="377"/>
        <v>DNC</v>
      </c>
      <c r="DD2322" s="8">
        <v>1</v>
      </c>
      <c r="DE2322" s="8" t="s">
        <v>1071</v>
      </c>
      <c r="DF2322" s="8" t="s">
        <v>45</v>
      </c>
      <c r="DG2322" s="8"/>
      <c r="DH2322" s="8"/>
      <c r="DI2322" s="8"/>
      <c r="DJ2322" s="8"/>
      <c r="DK2322" s="8"/>
      <c r="DL2322" s="8"/>
      <c r="DM2322" s="8"/>
      <c r="DN2322" s="8"/>
      <c r="DO2322" s="8"/>
      <c r="DP2322" s="100"/>
      <c r="DQ2322" s="8"/>
      <c r="DR2322" s="8"/>
      <c r="DS2322" s="8"/>
      <c r="DT2322" s="8"/>
    </row>
    <row r="2323" spans="1:124">
      <c r="A2323" s="115"/>
      <c r="B2323" s="89">
        <v>2320</v>
      </c>
      <c r="C2323" s="8"/>
      <c r="D2323" s="8"/>
      <c r="E2323" s="8" t="s">
        <v>1071</v>
      </c>
      <c r="F2323" s="8" t="s">
        <v>5492</v>
      </c>
      <c r="G2323" s="8"/>
      <c r="H2323" s="8"/>
      <c r="I2323" s="8"/>
      <c r="J2323" s="8"/>
      <c r="K2323" s="8"/>
      <c r="L2323" s="8"/>
      <c r="M2323" s="8"/>
      <c r="N2323" s="8"/>
      <c r="O2323" s="8"/>
      <c r="P2323" s="8" t="s">
        <v>4843</v>
      </c>
      <c r="Q2323" s="158" t="s">
        <v>7130</v>
      </c>
      <c r="R2323" s="8"/>
      <c r="S2323" s="8"/>
      <c r="T2323" s="8"/>
      <c r="U2323" s="8"/>
      <c r="V2323" s="8"/>
      <c r="W2323" s="8"/>
      <c r="X2323" s="8"/>
      <c r="Y2323" s="8"/>
      <c r="Z2323" s="8"/>
      <c r="AA2323" s="8"/>
      <c r="AB2323" s="8"/>
      <c r="AC2323" s="8" t="str">
        <f t="shared" si="369"/>
        <v>NO</v>
      </c>
      <c r="AD2323" s="8" t="str">
        <f t="shared" si="370"/>
        <v>DNC,,,,,,,,,,,,,</v>
      </c>
      <c r="AE2323" s="8"/>
      <c r="AF2323" s="8"/>
      <c r="AG2323" s="115"/>
      <c r="AH2323" s="8" t="s">
        <v>4845</v>
      </c>
      <c r="AI2323" s="8" t="s">
        <v>4845</v>
      </c>
      <c r="AJ2323" s="115"/>
      <c r="AK2323" s="115"/>
      <c r="AL2323" s="115"/>
      <c r="AM2323" s="115"/>
      <c r="AN2323" s="115"/>
      <c r="AO2323" s="115"/>
      <c r="AP2323" s="115"/>
      <c r="AQ2323" s="115"/>
      <c r="AR2323" s="115"/>
      <c r="AS2323" s="115"/>
      <c r="AT2323" s="115"/>
      <c r="AU2323" s="115"/>
      <c r="AV2323" s="115"/>
      <c r="AW2323" s="115"/>
      <c r="AX2323" s="115"/>
      <c r="AY2323" s="115"/>
      <c r="AZ2323" s="115"/>
      <c r="BA2323" s="115"/>
      <c r="BB2323" s="115"/>
      <c r="BC2323" s="115"/>
      <c r="BD2323" s="115"/>
      <c r="BE2323" s="115"/>
      <c r="BF2323" s="115"/>
      <c r="BG2323" s="115"/>
      <c r="BH2323" s="115"/>
      <c r="BI2323" s="115"/>
      <c r="BJ2323" s="115"/>
      <c r="BK2323" s="115"/>
      <c r="BL2323" s="115"/>
      <c r="BM2323" s="115"/>
      <c r="BN2323" s="115"/>
      <c r="BO2323" s="8"/>
      <c r="BP2323" s="8"/>
      <c r="BQ2323" s="8"/>
      <c r="BR2323" s="8"/>
      <c r="BS2323" s="8"/>
      <c r="BT2323" s="8"/>
      <c r="BU2323" s="8"/>
      <c r="BV2323" s="8"/>
      <c r="BW2323" s="8"/>
      <c r="BX2323" s="8"/>
      <c r="BY2323" s="8"/>
      <c r="BZ2323" s="8"/>
      <c r="CA2323" s="8"/>
      <c r="CB2323" s="8"/>
      <c r="CC2323" s="8"/>
      <c r="CD2323" s="100"/>
      <c r="CE2323" s="8" t="str">
        <f t="shared" si="368"/>
        <v>DNC</v>
      </c>
      <c r="CF2323" s="8" t="str">
        <f t="shared" si="371"/>
        <v>DNC</v>
      </c>
      <c r="CG2323" s="8" t="str">
        <f t="shared" si="372"/>
        <v>DNC</v>
      </c>
      <c r="CH2323" s="8" t="str">
        <f t="shared" si="373"/>
        <v>DNC</v>
      </c>
      <c r="CI2323" s="8">
        <v>1</v>
      </c>
      <c r="CJ2323" s="8" t="s">
        <v>1071</v>
      </c>
      <c r="CK2323" s="8" t="s">
        <v>45</v>
      </c>
      <c r="CL2323" s="8"/>
      <c r="CM2323" s="8"/>
      <c r="CN2323" s="8"/>
      <c r="CO2323" s="8"/>
      <c r="CP2323" s="8"/>
      <c r="CQ2323" s="8"/>
      <c r="CR2323" s="8"/>
      <c r="CS2323" s="8"/>
      <c r="CT2323" s="8"/>
      <c r="CU2323" s="100"/>
      <c r="CV2323" s="8"/>
      <c r="CW2323" s="152"/>
      <c r="CY2323" s="100"/>
      <c r="CZ2323" s="8" t="str">
        <f t="shared" si="374"/>
        <v>DNC</v>
      </c>
      <c r="DA2323" s="8" t="str">
        <f t="shared" si="375"/>
        <v>DNC</v>
      </c>
      <c r="DB2323" s="8" t="str">
        <f t="shared" si="376"/>
        <v>DNC</v>
      </c>
      <c r="DC2323" s="8" t="str">
        <f t="shared" si="377"/>
        <v>DNC</v>
      </c>
      <c r="DD2323" s="8">
        <v>1</v>
      </c>
      <c r="DE2323" s="8" t="s">
        <v>1071</v>
      </c>
      <c r="DF2323" s="8" t="s">
        <v>45</v>
      </c>
      <c r="DG2323" s="8"/>
      <c r="DH2323" s="8"/>
      <c r="DI2323" s="8"/>
      <c r="DJ2323" s="8"/>
      <c r="DK2323" s="8"/>
      <c r="DL2323" s="8"/>
      <c r="DM2323" s="8"/>
      <c r="DN2323" s="8"/>
      <c r="DO2323" s="8"/>
      <c r="DP2323" s="100"/>
      <c r="DQ2323" s="8"/>
      <c r="DR2323" s="8"/>
      <c r="DS2323" s="8"/>
      <c r="DT2323" s="8"/>
    </row>
    <row r="2324" spans="1:124">
      <c r="A2324" s="115"/>
      <c r="B2324" s="89">
        <v>2321</v>
      </c>
      <c r="C2324" s="8"/>
      <c r="D2324" s="8"/>
      <c r="E2324" s="8" t="s">
        <v>1071</v>
      </c>
      <c r="F2324" s="8" t="s">
        <v>6854</v>
      </c>
      <c r="G2324" s="8"/>
      <c r="H2324" s="8"/>
      <c r="I2324" s="8"/>
      <c r="J2324" s="8"/>
      <c r="K2324" s="8"/>
      <c r="L2324" s="8"/>
      <c r="M2324" s="8"/>
      <c r="N2324" s="8"/>
      <c r="O2324" s="8"/>
      <c r="P2324" s="8" t="s">
        <v>4843</v>
      </c>
      <c r="Q2324" s="158" t="s">
        <v>7130</v>
      </c>
      <c r="R2324" s="8"/>
      <c r="S2324" s="8"/>
      <c r="T2324" s="8"/>
      <c r="U2324" s="8"/>
      <c r="V2324" s="8"/>
      <c r="W2324" s="8"/>
      <c r="X2324" s="8"/>
      <c r="Y2324" s="8"/>
      <c r="Z2324" s="8"/>
      <c r="AA2324" s="8"/>
      <c r="AB2324" s="8"/>
      <c r="AC2324" s="8" t="str">
        <f t="shared" si="369"/>
        <v>NO</v>
      </c>
      <c r="AD2324" s="8" t="str">
        <f t="shared" si="370"/>
        <v>DNC,,,,,,,,,,,,,</v>
      </c>
      <c r="AE2324" s="8"/>
      <c r="AF2324" s="8"/>
      <c r="AG2324" s="115"/>
      <c r="AH2324" s="8" t="s">
        <v>4845</v>
      </c>
      <c r="AI2324" s="8" t="s">
        <v>4845</v>
      </c>
      <c r="AJ2324" s="115"/>
      <c r="AK2324" s="115"/>
      <c r="AL2324" s="115"/>
      <c r="AM2324" s="115"/>
      <c r="AN2324" s="115"/>
      <c r="AO2324" s="115"/>
      <c r="AP2324" s="115"/>
      <c r="AQ2324" s="115"/>
      <c r="AR2324" s="115"/>
      <c r="AS2324" s="115"/>
      <c r="AT2324" s="115"/>
      <c r="AU2324" s="115"/>
      <c r="AV2324" s="115"/>
      <c r="AW2324" s="115"/>
      <c r="AX2324" s="115"/>
      <c r="AY2324" s="115"/>
      <c r="AZ2324" s="115"/>
      <c r="BA2324" s="115"/>
      <c r="BB2324" s="115"/>
      <c r="BC2324" s="115"/>
      <c r="BD2324" s="115"/>
      <c r="BE2324" s="115"/>
      <c r="BF2324" s="115"/>
      <c r="BG2324" s="115"/>
      <c r="BH2324" s="115"/>
      <c r="BI2324" s="115"/>
      <c r="BJ2324" s="115"/>
      <c r="BK2324" s="115"/>
      <c r="BL2324" s="115"/>
      <c r="BM2324" s="115"/>
      <c r="BN2324" s="115"/>
      <c r="BO2324" s="8"/>
      <c r="BP2324" s="8"/>
      <c r="BQ2324" s="8"/>
      <c r="BR2324" s="8"/>
      <c r="BS2324" s="8"/>
      <c r="BT2324" s="8"/>
      <c r="BU2324" s="8"/>
      <c r="BV2324" s="8"/>
      <c r="BW2324" s="8"/>
      <c r="BX2324" s="8"/>
      <c r="BY2324" s="8"/>
      <c r="BZ2324" s="8"/>
      <c r="CA2324" s="8"/>
      <c r="CB2324" s="8"/>
      <c r="CC2324" s="8"/>
      <c r="CD2324" s="100"/>
      <c r="CE2324" s="8" t="str">
        <f t="shared" si="368"/>
        <v>DNC</v>
      </c>
      <c r="CF2324" s="8" t="str">
        <f t="shared" si="371"/>
        <v>DNC</v>
      </c>
      <c r="CG2324" s="8" t="str">
        <f t="shared" si="372"/>
        <v>DNC</v>
      </c>
      <c r="CH2324" s="8" t="str">
        <f t="shared" si="373"/>
        <v>DNC</v>
      </c>
      <c r="CI2324" s="8">
        <v>1</v>
      </c>
      <c r="CJ2324" s="8" t="s">
        <v>1071</v>
      </c>
      <c r="CK2324" s="8" t="s">
        <v>45</v>
      </c>
      <c r="CL2324" s="8"/>
      <c r="CM2324" s="8"/>
      <c r="CN2324" s="8"/>
      <c r="CO2324" s="8"/>
      <c r="CP2324" s="8"/>
      <c r="CQ2324" s="8"/>
      <c r="CR2324" s="8"/>
      <c r="CS2324" s="8"/>
      <c r="CT2324" s="8"/>
      <c r="CU2324" s="100"/>
      <c r="CV2324" s="8"/>
      <c r="CW2324" s="152"/>
      <c r="CY2324" s="100"/>
      <c r="CZ2324" s="8" t="str">
        <f t="shared" si="374"/>
        <v>DNC</v>
      </c>
      <c r="DA2324" s="8" t="str">
        <f t="shared" si="375"/>
        <v>DNC</v>
      </c>
      <c r="DB2324" s="8" t="str">
        <f t="shared" si="376"/>
        <v>DNC</v>
      </c>
      <c r="DC2324" s="8" t="str">
        <f t="shared" si="377"/>
        <v>DNC</v>
      </c>
      <c r="DD2324" s="8">
        <v>1</v>
      </c>
      <c r="DE2324" s="8" t="s">
        <v>1071</v>
      </c>
      <c r="DF2324" s="8" t="s">
        <v>45</v>
      </c>
      <c r="DG2324" s="8"/>
      <c r="DH2324" s="8"/>
      <c r="DI2324" s="8"/>
      <c r="DJ2324" s="8"/>
      <c r="DK2324" s="8"/>
      <c r="DL2324" s="8"/>
      <c r="DM2324" s="8"/>
      <c r="DN2324" s="8"/>
      <c r="DO2324" s="8"/>
      <c r="DP2324" s="100"/>
      <c r="DQ2324" s="8"/>
      <c r="DR2324" s="8"/>
      <c r="DS2324" s="8"/>
      <c r="DT2324" s="8"/>
    </row>
    <row r="2325" spans="1:124">
      <c r="A2325" s="115"/>
      <c r="B2325" s="89">
        <v>2322</v>
      </c>
      <c r="C2325" s="8"/>
      <c r="D2325" s="8"/>
      <c r="E2325" s="8" t="s">
        <v>1071</v>
      </c>
      <c r="F2325" s="8" t="s">
        <v>4878</v>
      </c>
      <c r="G2325" s="8"/>
      <c r="H2325" s="8"/>
      <c r="I2325" s="8"/>
      <c r="J2325" s="8"/>
      <c r="K2325" s="8"/>
      <c r="L2325" s="8"/>
      <c r="M2325" s="8"/>
      <c r="N2325" s="8"/>
      <c r="O2325" s="8"/>
      <c r="P2325" s="8" t="s">
        <v>4843</v>
      </c>
      <c r="Q2325" s="158" t="s">
        <v>7130</v>
      </c>
      <c r="R2325" s="8"/>
      <c r="S2325" s="8"/>
      <c r="T2325" s="8"/>
      <c r="U2325" s="8"/>
      <c r="V2325" s="8"/>
      <c r="W2325" s="8"/>
      <c r="X2325" s="8"/>
      <c r="Y2325" s="8"/>
      <c r="Z2325" s="8"/>
      <c r="AA2325" s="8"/>
      <c r="AB2325" s="8"/>
      <c r="AC2325" s="8" t="str">
        <f t="shared" si="369"/>
        <v>NO</v>
      </c>
      <c r="AD2325" s="8" t="str">
        <f t="shared" si="370"/>
        <v>DNC,,,,,,,,,,,,,</v>
      </c>
      <c r="AE2325" s="8"/>
      <c r="AF2325" s="8"/>
      <c r="AG2325" s="115"/>
      <c r="AH2325" s="8" t="s">
        <v>4845</v>
      </c>
      <c r="AI2325" s="8" t="s">
        <v>4845</v>
      </c>
      <c r="AJ2325" s="115"/>
      <c r="AK2325" s="115"/>
      <c r="AL2325" s="115"/>
      <c r="AM2325" s="115"/>
      <c r="AN2325" s="115"/>
      <c r="AO2325" s="115"/>
      <c r="AP2325" s="115"/>
      <c r="AQ2325" s="115"/>
      <c r="AR2325" s="115"/>
      <c r="AS2325" s="115"/>
      <c r="AT2325" s="115"/>
      <c r="AU2325" s="115"/>
      <c r="AV2325" s="115"/>
      <c r="AW2325" s="115"/>
      <c r="AX2325" s="115"/>
      <c r="AY2325" s="115"/>
      <c r="AZ2325" s="115"/>
      <c r="BA2325" s="115"/>
      <c r="BB2325" s="115"/>
      <c r="BC2325" s="115"/>
      <c r="BD2325" s="115"/>
      <c r="BE2325" s="115"/>
      <c r="BF2325" s="115"/>
      <c r="BG2325" s="115"/>
      <c r="BH2325" s="115"/>
      <c r="BI2325" s="115"/>
      <c r="BJ2325" s="115"/>
      <c r="BK2325" s="115"/>
      <c r="BL2325" s="115"/>
      <c r="BM2325" s="115"/>
      <c r="BN2325" s="115"/>
      <c r="BO2325" s="8"/>
      <c r="BP2325" s="8"/>
      <c r="BQ2325" s="8"/>
      <c r="BR2325" s="8"/>
      <c r="BS2325" s="8"/>
      <c r="BT2325" s="8"/>
      <c r="BU2325" s="8"/>
      <c r="BV2325" s="8"/>
      <c r="BW2325" s="8"/>
      <c r="BX2325" s="8"/>
      <c r="BY2325" s="8"/>
      <c r="BZ2325" s="8"/>
      <c r="CA2325" s="8"/>
      <c r="CB2325" s="8"/>
      <c r="CC2325" s="8"/>
      <c r="CD2325" s="100"/>
      <c r="CE2325" s="8" t="str">
        <f t="shared" si="368"/>
        <v>DNC</v>
      </c>
      <c r="CF2325" s="8" t="str">
        <f t="shared" si="371"/>
        <v>DNC</v>
      </c>
      <c r="CG2325" s="8" t="str">
        <f t="shared" si="372"/>
        <v>DNC</v>
      </c>
      <c r="CH2325" s="8" t="str">
        <f t="shared" si="373"/>
        <v>DNC</v>
      </c>
      <c r="CI2325" s="8">
        <v>1</v>
      </c>
      <c r="CJ2325" s="8" t="s">
        <v>1071</v>
      </c>
      <c r="CK2325" s="8" t="s">
        <v>45</v>
      </c>
      <c r="CL2325" s="8"/>
      <c r="CM2325" s="8"/>
      <c r="CN2325" s="8"/>
      <c r="CO2325" s="8"/>
      <c r="CP2325" s="8"/>
      <c r="CQ2325" s="8"/>
      <c r="CR2325" s="8"/>
      <c r="CS2325" s="8"/>
      <c r="CT2325" s="8"/>
      <c r="CU2325" s="100"/>
      <c r="CV2325" s="8"/>
      <c r="CW2325" s="152"/>
      <c r="CY2325" s="100"/>
      <c r="CZ2325" s="8" t="str">
        <f t="shared" si="374"/>
        <v>DNC</v>
      </c>
      <c r="DA2325" s="8" t="str">
        <f t="shared" si="375"/>
        <v>DNC</v>
      </c>
      <c r="DB2325" s="8" t="str">
        <f t="shared" si="376"/>
        <v>DNC</v>
      </c>
      <c r="DC2325" s="8" t="str">
        <f t="shared" si="377"/>
        <v>DNC</v>
      </c>
      <c r="DD2325" s="8">
        <v>1</v>
      </c>
      <c r="DE2325" s="8" t="s">
        <v>1071</v>
      </c>
      <c r="DF2325" s="8" t="s">
        <v>45</v>
      </c>
      <c r="DG2325" s="8"/>
      <c r="DH2325" s="8"/>
      <c r="DI2325" s="8"/>
      <c r="DJ2325" s="8"/>
      <c r="DK2325" s="8"/>
      <c r="DL2325" s="8"/>
      <c r="DM2325" s="8"/>
      <c r="DN2325" s="8"/>
      <c r="DO2325" s="8"/>
      <c r="DP2325" s="100"/>
      <c r="DQ2325" s="8"/>
      <c r="DR2325" s="8"/>
      <c r="DS2325" s="8"/>
      <c r="DT2325" s="8"/>
    </row>
    <row r="2326" spans="1:124">
      <c r="A2326" s="115"/>
      <c r="B2326" s="89">
        <v>2323</v>
      </c>
      <c r="C2326" s="8"/>
      <c r="D2326" s="8"/>
      <c r="E2326" s="8" t="s">
        <v>1071</v>
      </c>
      <c r="F2326" s="8" t="s">
        <v>5570</v>
      </c>
      <c r="G2326" s="8"/>
      <c r="H2326" s="8"/>
      <c r="I2326" s="8"/>
      <c r="J2326" s="8"/>
      <c r="K2326" s="8"/>
      <c r="L2326" s="8"/>
      <c r="M2326" s="8"/>
      <c r="N2326" s="8"/>
      <c r="O2326" s="8"/>
      <c r="P2326" s="8" t="s">
        <v>4843</v>
      </c>
      <c r="Q2326" s="158" t="s">
        <v>7130</v>
      </c>
      <c r="R2326" s="8"/>
      <c r="S2326" s="8"/>
      <c r="T2326" s="8"/>
      <c r="U2326" s="8"/>
      <c r="V2326" s="8"/>
      <c r="W2326" s="8"/>
      <c r="X2326" s="8"/>
      <c r="Y2326" s="8"/>
      <c r="Z2326" s="8"/>
      <c r="AA2326" s="8"/>
      <c r="AB2326" s="8"/>
      <c r="AC2326" s="8" t="str">
        <f t="shared" si="369"/>
        <v>NO</v>
      </c>
      <c r="AD2326" s="8" t="str">
        <f t="shared" si="370"/>
        <v>DNC,,,,,,,,,,,,,</v>
      </c>
      <c r="AE2326" s="8"/>
      <c r="AF2326" s="8"/>
      <c r="AG2326" s="115"/>
      <c r="AH2326" s="8" t="s">
        <v>4845</v>
      </c>
      <c r="AI2326" s="8" t="s">
        <v>4845</v>
      </c>
      <c r="AJ2326" s="115"/>
      <c r="AK2326" s="115"/>
      <c r="AL2326" s="115"/>
      <c r="AM2326" s="115"/>
      <c r="AN2326" s="115"/>
      <c r="AO2326" s="115"/>
      <c r="AP2326" s="115"/>
      <c r="AQ2326" s="115"/>
      <c r="AR2326" s="115"/>
      <c r="AS2326" s="115"/>
      <c r="AT2326" s="115"/>
      <c r="AU2326" s="115"/>
      <c r="AV2326" s="115"/>
      <c r="AW2326" s="115"/>
      <c r="AX2326" s="115"/>
      <c r="AY2326" s="115"/>
      <c r="AZ2326" s="115"/>
      <c r="BA2326" s="115"/>
      <c r="BB2326" s="115"/>
      <c r="BC2326" s="115"/>
      <c r="BD2326" s="115"/>
      <c r="BE2326" s="115"/>
      <c r="BF2326" s="115"/>
      <c r="BG2326" s="115"/>
      <c r="BH2326" s="115"/>
      <c r="BI2326" s="115"/>
      <c r="BJ2326" s="115"/>
      <c r="BK2326" s="115"/>
      <c r="BL2326" s="115"/>
      <c r="BM2326" s="115"/>
      <c r="BN2326" s="115"/>
      <c r="BO2326" s="8"/>
      <c r="BP2326" s="8"/>
      <c r="BQ2326" s="8"/>
      <c r="BR2326" s="8"/>
      <c r="BS2326" s="8"/>
      <c r="BT2326" s="8"/>
      <c r="BU2326" s="8"/>
      <c r="BV2326" s="8"/>
      <c r="BW2326" s="8"/>
      <c r="BX2326" s="8"/>
      <c r="BY2326" s="8"/>
      <c r="BZ2326" s="8"/>
      <c r="CA2326" s="8"/>
      <c r="CB2326" s="8"/>
      <c r="CC2326" s="8"/>
      <c r="CD2326" s="100"/>
      <c r="CE2326" s="8" t="str">
        <f t="shared" si="368"/>
        <v>DNC</v>
      </c>
      <c r="CF2326" s="8" t="str">
        <f t="shared" si="371"/>
        <v>DNC</v>
      </c>
      <c r="CG2326" s="8" t="str">
        <f t="shared" si="372"/>
        <v>DNC</v>
      </c>
      <c r="CH2326" s="8" t="str">
        <f t="shared" si="373"/>
        <v>DNC</v>
      </c>
      <c r="CI2326" s="8">
        <v>1</v>
      </c>
      <c r="CJ2326" s="8" t="s">
        <v>1071</v>
      </c>
      <c r="CK2326" s="8" t="s">
        <v>45</v>
      </c>
      <c r="CL2326" s="8"/>
      <c r="CM2326" s="8"/>
      <c r="CN2326" s="8"/>
      <c r="CO2326" s="8"/>
      <c r="CP2326" s="8"/>
      <c r="CQ2326" s="8"/>
      <c r="CR2326" s="8"/>
      <c r="CS2326" s="8"/>
      <c r="CT2326" s="8"/>
      <c r="CU2326" s="100"/>
      <c r="CV2326" s="8"/>
      <c r="CW2326" s="152"/>
      <c r="CY2326" s="100"/>
      <c r="CZ2326" s="8" t="str">
        <f t="shared" si="374"/>
        <v>DNC</v>
      </c>
      <c r="DA2326" s="8" t="str">
        <f t="shared" si="375"/>
        <v>DNC</v>
      </c>
      <c r="DB2326" s="8" t="str">
        <f t="shared" si="376"/>
        <v>DNC</v>
      </c>
      <c r="DC2326" s="8" t="str">
        <f t="shared" si="377"/>
        <v>DNC</v>
      </c>
      <c r="DD2326" s="8">
        <v>1</v>
      </c>
      <c r="DE2326" s="8" t="s">
        <v>1071</v>
      </c>
      <c r="DF2326" s="8" t="s">
        <v>45</v>
      </c>
      <c r="DG2326" s="8"/>
      <c r="DH2326" s="8"/>
      <c r="DI2326" s="8"/>
      <c r="DJ2326" s="8"/>
      <c r="DK2326" s="8"/>
      <c r="DL2326" s="8"/>
      <c r="DM2326" s="8"/>
      <c r="DN2326" s="8"/>
      <c r="DO2326" s="8"/>
      <c r="DP2326" s="100"/>
      <c r="DQ2326" s="8"/>
      <c r="DR2326" s="8"/>
      <c r="DS2326" s="8"/>
      <c r="DT2326" s="8"/>
    </row>
    <row r="2327" spans="1:124">
      <c r="A2327" s="115"/>
      <c r="B2327" s="89">
        <v>2324</v>
      </c>
      <c r="C2327" s="8"/>
      <c r="D2327" s="8"/>
      <c r="E2327" s="8" t="s">
        <v>1071</v>
      </c>
      <c r="F2327" s="8" t="s">
        <v>5544</v>
      </c>
      <c r="G2327" s="8"/>
      <c r="H2327" s="8"/>
      <c r="I2327" s="8"/>
      <c r="J2327" s="8"/>
      <c r="K2327" s="8"/>
      <c r="L2327" s="8"/>
      <c r="M2327" s="8"/>
      <c r="N2327" s="8"/>
      <c r="O2327" s="8"/>
      <c r="P2327" s="8" t="s">
        <v>4843</v>
      </c>
      <c r="Q2327" s="158" t="s">
        <v>7130</v>
      </c>
      <c r="R2327" s="8"/>
      <c r="S2327" s="8"/>
      <c r="T2327" s="8"/>
      <c r="U2327" s="8"/>
      <c r="V2327" s="8"/>
      <c r="W2327" s="8"/>
      <c r="X2327" s="8"/>
      <c r="Y2327" s="8"/>
      <c r="Z2327" s="8"/>
      <c r="AA2327" s="8"/>
      <c r="AB2327" s="8"/>
      <c r="AC2327" s="8" t="str">
        <f t="shared" si="369"/>
        <v>NO</v>
      </c>
      <c r="AD2327" s="8" t="str">
        <f t="shared" si="370"/>
        <v>DNC,,,,,,,,,,,,,</v>
      </c>
      <c r="AE2327" s="8"/>
      <c r="AF2327" s="8"/>
      <c r="AG2327" s="115"/>
      <c r="AH2327" s="8" t="s">
        <v>4845</v>
      </c>
      <c r="AI2327" s="8" t="s">
        <v>4845</v>
      </c>
      <c r="AJ2327" s="115"/>
      <c r="AK2327" s="115"/>
      <c r="AL2327" s="115"/>
      <c r="AM2327" s="115"/>
      <c r="AN2327" s="115"/>
      <c r="AO2327" s="115"/>
      <c r="AP2327" s="115"/>
      <c r="AQ2327" s="115"/>
      <c r="AR2327" s="115"/>
      <c r="AS2327" s="115"/>
      <c r="AT2327" s="115"/>
      <c r="AU2327" s="115"/>
      <c r="AV2327" s="115"/>
      <c r="AW2327" s="115"/>
      <c r="AX2327" s="115"/>
      <c r="AY2327" s="115"/>
      <c r="AZ2327" s="115"/>
      <c r="BA2327" s="115"/>
      <c r="BB2327" s="115"/>
      <c r="BC2327" s="115"/>
      <c r="BD2327" s="115"/>
      <c r="BE2327" s="115"/>
      <c r="BF2327" s="115"/>
      <c r="BG2327" s="115"/>
      <c r="BH2327" s="115"/>
      <c r="BI2327" s="115"/>
      <c r="BJ2327" s="115"/>
      <c r="BK2327" s="115"/>
      <c r="BL2327" s="115"/>
      <c r="BM2327" s="115"/>
      <c r="BN2327" s="115"/>
      <c r="BO2327" s="8"/>
      <c r="BP2327" s="8"/>
      <c r="BQ2327" s="8"/>
      <c r="BR2327" s="8"/>
      <c r="BS2327" s="8"/>
      <c r="BT2327" s="8"/>
      <c r="BU2327" s="8"/>
      <c r="BV2327" s="8"/>
      <c r="BW2327" s="8"/>
      <c r="BX2327" s="8"/>
      <c r="BY2327" s="8"/>
      <c r="BZ2327" s="8"/>
      <c r="CA2327" s="8"/>
      <c r="CB2327" s="8"/>
      <c r="CC2327" s="8"/>
      <c r="CD2327" s="100"/>
      <c r="CE2327" s="8" t="str">
        <f t="shared" si="368"/>
        <v>DNC</v>
      </c>
      <c r="CF2327" s="8" t="str">
        <f t="shared" si="371"/>
        <v>DNC</v>
      </c>
      <c r="CG2327" s="8" t="str">
        <f t="shared" si="372"/>
        <v>DNC</v>
      </c>
      <c r="CH2327" s="8" t="str">
        <f t="shared" si="373"/>
        <v>DNC</v>
      </c>
      <c r="CI2327" s="8">
        <v>1</v>
      </c>
      <c r="CJ2327" s="8" t="s">
        <v>1071</v>
      </c>
      <c r="CK2327" s="8" t="s">
        <v>45</v>
      </c>
      <c r="CL2327" s="8"/>
      <c r="CM2327" s="8"/>
      <c r="CN2327" s="8"/>
      <c r="CO2327" s="8"/>
      <c r="CP2327" s="8"/>
      <c r="CQ2327" s="8"/>
      <c r="CR2327" s="8"/>
      <c r="CS2327" s="8"/>
      <c r="CT2327" s="8"/>
      <c r="CU2327" s="100"/>
      <c r="CV2327" s="8"/>
      <c r="CW2327" s="152"/>
      <c r="CY2327" s="100"/>
      <c r="CZ2327" s="8" t="str">
        <f t="shared" si="374"/>
        <v>DNC</v>
      </c>
      <c r="DA2327" s="8" t="str">
        <f t="shared" si="375"/>
        <v>DNC</v>
      </c>
      <c r="DB2327" s="8" t="str">
        <f t="shared" si="376"/>
        <v>DNC</v>
      </c>
      <c r="DC2327" s="8" t="str">
        <f t="shared" si="377"/>
        <v>DNC</v>
      </c>
      <c r="DD2327" s="8">
        <v>1</v>
      </c>
      <c r="DE2327" s="8" t="s">
        <v>1071</v>
      </c>
      <c r="DF2327" s="8" t="s">
        <v>45</v>
      </c>
      <c r="DG2327" s="8"/>
      <c r="DH2327" s="8"/>
      <c r="DI2327" s="8"/>
      <c r="DJ2327" s="8"/>
      <c r="DK2327" s="8"/>
      <c r="DL2327" s="8"/>
      <c r="DM2327" s="8"/>
      <c r="DN2327" s="8"/>
      <c r="DO2327" s="8"/>
      <c r="DP2327" s="100"/>
      <c r="DQ2327" s="8"/>
      <c r="DR2327" s="8"/>
      <c r="DS2327" s="8"/>
      <c r="DT2327" s="8"/>
    </row>
    <row r="2328" spans="1:124">
      <c r="A2328" s="115"/>
      <c r="B2328" s="89">
        <v>2325</v>
      </c>
      <c r="C2328" s="8"/>
      <c r="D2328" s="8"/>
      <c r="E2328" s="8" t="s">
        <v>1071</v>
      </c>
      <c r="F2328" s="8" t="s">
        <v>5588</v>
      </c>
      <c r="G2328" s="8"/>
      <c r="H2328" s="8"/>
      <c r="I2328" s="8"/>
      <c r="J2328" s="8"/>
      <c r="K2328" s="8"/>
      <c r="L2328" s="8"/>
      <c r="M2328" s="8"/>
      <c r="N2328" s="8"/>
      <c r="O2328" s="8"/>
      <c r="P2328" s="8" t="s">
        <v>4843</v>
      </c>
      <c r="Q2328" s="158" t="s">
        <v>7130</v>
      </c>
      <c r="R2328" s="8"/>
      <c r="S2328" s="8"/>
      <c r="T2328" s="8"/>
      <c r="U2328" s="8"/>
      <c r="V2328" s="8"/>
      <c r="W2328" s="8"/>
      <c r="X2328" s="8"/>
      <c r="Y2328" s="8"/>
      <c r="Z2328" s="8"/>
      <c r="AA2328" s="8"/>
      <c r="AB2328" s="8"/>
      <c r="AC2328" s="8" t="str">
        <f t="shared" si="369"/>
        <v>NO</v>
      </c>
      <c r="AD2328" s="8" t="str">
        <f t="shared" si="370"/>
        <v>DNC,,,,,,,,,,,,,</v>
      </c>
      <c r="AE2328" s="8"/>
      <c r="AF2328" s="8"/>
      <c r="AG2328" s="115"/>
      <c r="AH2328" s="8" t="s">
        <v>4845</v>
      </c>
      <c r="AI2328" s="8" t="s">
        <v>4845</v>
      </c>
      <c r="AJ2328" s="115"/>
      <c r="AK2328" s="115"/>
      <c r="AL2328" s="115"/>
      <c r="AM2328" s="115"/>
      <c r="AN2328" s="115"/>
      <c r="AO2328" s="115"/>
      <c r="AP2328" s="115"/>
      <c r="AQ2328" s="115"/>
      <c r="AR2328" s="115"/>
      <c r="AS2328" s="115"/>
      <c r="AT2328" s="115"/>
      <c r="AU2328" s="115"/>
      <c r="AV2328" s="115"/>
      <c r="AW2328" s="115"/>
      <c r="AX2328" s="115"/>
      <c r="AY2328" s="115"/>
      <c r="AZ2328" s="115"/>
      <c r="BA2328" s="115"/>
      <c r="BB2328" s="115"/>
      <c r="BC2328" s="115"/>
      <c r="BD2328" s="115"/>
      <c r="BE2328" s="115"/>
      <c r="BF2328" s="115"/>
      <c r="BG2328" s="115"/>
      <c r="BH2328" s="115"/>
      <c r="BI2328" s="115"/>
      <c r="BJ2328" s="115"/>
      <c r="BK2328" s="115"/>
      <c r="BL2328" s="115"/>
      <c r="BM2328" s="115"/>
      <c r="BN2328" s="115"/>
      <c r="BO2328" s="8"/>
      <c r="BP2328" s="8"/>
      <c r="BQ2328" s="8"/>
      <c r="BR2328" s="8"/>
      <c r="BS2328" s="8"/>
      <c r="BT2328" s="8"/>
      <c r="BU2328" s="8"/>
      <c r="BV2328" s="8"/>
      <c r="BW2328" s="8"/>
      <c r="BX2328" s="8"/>
      <c r="BY2328" s="8"/>
      <c r="BZ2328" s="8"/>
      <c r="CA2328" s="8"/>
      <c r="CB2328" s="8"/>
      <c r="CC2328" s="8"/>
      <c r="CD2328" s="100"/>
      <c r="CE2328" s="8" t="str">
        <f t="shared" si="368"/>
        <v>DNC</v>
      </c>
      <c r="CF2328" s="8" t="str">
        <f t="shared" si="371"/>
        <v>DNC</v>
      </c>
      <c r="CG2328" s="8" t="str">
        <f t="shared" si="372"/>
        <v>DNC</v>
      </c>
      <c r="CH2328" s="8" t="str">
        <f t="shared" si="373"/>
        <v>DNC</v>
      </c>
      <c r="CI2328" s="8">
        <v>1</v>
      </c>
      <c r="CJ2328" s="8" t="s">
        <v>1071</v>
      </c>
      <c r="CK2328" s="8" t="s">
        <v>45</v>
      </c>
      <c r="CL2328" s="8"/>
      <c r="CM2328" s="8"/>
      <c r="CN2328" s="8"/>
      <c r="CO2328" s="8"/>
      <c r="CP2328" s="8"/>
      <c r="CQ2328" s="8"/>
      <c r="CR2328" s="8"/>
      <c r="CS2328" s="8"/>
      <c r="CT2328" s="8"/>
      <c r="CU2328" s="100"/>
      <c r="CV2328" s="8"/>
      <c r="CW2328" s="152"/>
      <c r="CY2328" s="100"/>
      <c r="CZ2328" s="8" t="str">
        <f t="shared" si="374"/>
        <v>DNC</v>
      </c>
      <c r="DA2328" s="8" t="str">
        <f t="shared" si="375"/>
        <v>DNC</v>
      </c>
      <c r="DB2328" s="8" t="str">
        <f t="shared" si="376"/>
        <v>DNC</v>
      </c>
      <c r="DC2328" s="8" t="str">
        <f t="shared" si="377"/>
        <v>DNC</v>
      </c>
      <c r="DD2328" s="8">
        <v>1</v>
      </c>
      <c r="DE2328" s="8" t="s">
        <v>1071</v>
      </c>
      <c r="DF2328" s="8" t="s">
        <v>45</v>
      </c>
      <c r="DG2328" s="8"/>
      <c r="DH2328" s="8"/>
      <c r="DI2328" s="8"/>
      <c r="DJ2328" s="8"/>
      <c r="DK2328" s="8"/>
      <c r="DL2328" s="8"/>
      <c r="DM2328" s="8"/>
      <c r="DN2328" s="8"/>
      <c r="DO2328" s="8"/>
      <c r="DP2328" s="100"/>
      <c r="DQ2328" s="8"/>
      <c r="DR2328" s="8"/>
      <c r="DS2328" s="8"/>
      <c r="DT2328" s="8"/>
    </row>
    <row r="2329" spans="1:124">
      <c r="A2329" s="115"/>
      <c r="B2329" s="89">
        <v>2326</v>
      </c>
      <c r="C2329" s="8"/>
      <c r="D2329" s="8"/>
      <c r="E2329" s="8" t="s">
        <v>1071</v>
      </c>
      <c r="F2329" s="8" t="s">
        <v>5096</v>
      </c>
      <c r="G2329" s="8"/>
      <c r="H2329" s="8"/>
      <c r="I2329" s="8"/>
      <c r="J2329" s="8"/>
      <c r="K2329" s="8"/>
      <c r="L2329" s="8"/>
      <c r="M2329" s="8"/>
      <c r="N2329" s="8"/>
      <c r="O2329" s="8"/>
      <c r="P2329" s="8" t="s">
        <v>4843</v>
      </c>
      <c r="Q2329" s="158" t="s">
        <v>7130</v>
      </c>
      <c r="R2329" s="8"/>
      <c r="S2329" s="8"/>
      <c r="T2329" s="8"/>
      <c r="U2329" s="8"/>
      <c r="V2329" s="8"/>
      <c r="W2329" s="8"/>
      <c r="X2329" s="8"/>
      <c r="Y2329" s="8"/>
      <c r="Z2329" s="8"/>
      <c r="AA2329" s="8"/>
      <c r="AB2329" s="8"/>
      <c r="AC2329" s="8" t="str">
        <f t="shared" si="369"/>
        <v>NO</v>
      </c>
      <c r="AD2329" s="8" t="str">
        <f t="shared" si="370"/>
        <v>DNC,,,,,,,,,,,,,</v>
      </c>
      <c r="AE2329" s="8"/>
      <c r="AF2329" s="8"/>
      <c r="AG2329" s="115"/>
      <c r="AH2329" s="8" t="s">
        <v>4845</v>
      </c>
      <c r="AI2329" s="8" t="s">
        <v>4845</v>
      </c>
      <c r="AJ2329" s="115"/>
      <c r="AK2329" s="115"/>
      <c r="AL2329" s="115"/>
      <c r="AM2329" s="115"/>
      <c r="AN2329" s="115"/>
      <c r="AO2329" s="115"/>
      <c r="AP2329" s="115"/>
      <c r="AQ2329" s="115"/>
      <c r="AR2329" s="115"/>
      <c r="AS2329" s="115"/>
      <c r="AT2329" s="115"/>
      <c r="AU2329" s="115"/>
      <c r="AV2329" s="115"/>
      <c r="AW2329" s="115"/>
      <c r="AX2329" s="115"/>
      <c r="AY2329" s="115"/>
      <c r="AZ2329" s="115"/>
      <c r="BA2329" s="115"/>
      <c r="BB2329" s="115"/>
      <c r="BC2329" s="115"/>
      <c r="BD2329" s="115"/>
      <c r="BE2329" s="115"/>
      <c r="BF2329" s="115"/>
      <c r="BG2329" s="115"/>
      <c r="BH2329" s="115"/>
      <c r="BI2329" s="115"/>
      <c r="BJ2329" s="115"/>
      <c r="BK2329" s="115"/>
      <c r="BL2329" s="115"/>
      <c r="BM2329" s="115"/>
      <c r="BN2329" s="115"/>
      <c r="BO2329" s="8"/>
      <c r="BP2329" s="8"/>
      <c r="BQ2329" s="8"/>
      <c r="BR2329" s="8"/>
      <c r="BS2329" s="8"/>
      <c r="BT2329" s="8"/>
      <c r="BU2329" s="8"/>
      <c r="BV2329" s="8"/>
      <c r="BW2329" s="8"/>
      <c r="BX2329" s="8"/>
      <c r="BY2329" s="8"/>
      <c r="BZ2329" s="8"/>
      <c r="CA2329" s="8"/>
      <c r="CB2329" s="8"/>
      <c r="CC2329" s="8"/>
      <c r="CD2329" s="100"/>
      <c r="CE2329" s="8" t="str">
        <f t="shared" si="368"/>
        <v>DNC</v>
      </c>
      <c r="CF2329" s="8" t="str">
        <f t="shared" si="371"/>
        <v>DNC</v>
      </c>
      <c r="CG2329" s="8" t="str">
        <f t="shared" si="372"/>
        <v>DNC</v>
      </c>
      <c r="CH2329" s="8" t="str">
        <f t="shared" si="373"/>
        <v>DNC</v>
      </c>
      <c r="CI2329" s="8">
        <v>1</v>
      </c>
      <c r="CJ2329" s="8" t="s">
        <v>1071</v>
      </c>
      <c r="CK2329" s="8" t="s">
        <v>45</v>
      </c>
      <c r="CL2329" s="8"/>
      <c r="CM2329" s="8"/>
      <c r="CN2329" s="8"/>
      <c r="CO2329" s="8"/>
      <c r="CP2329" s="8"/>
      <c r="CQ2329" s="8"/>
      <c r="CR2329" s="8"/>
      <c r="CS2329" s="8"/>
      <c r="CT2329" s="8"/>
      <c r="CU2329" s="100"/>
      <c r="CV2329" s="8"/>
      <c r="CW2329" s="152"/>
      <c r="CY2329" s="100"/>
      <c r="CZ2329" s="8" t="str">
        <f t="shared" si="374"/>
        <v>DNC</v>
      </c>
      <c r="DA2329" s="8" t="str">
        <f t="shared" si="375"/>
        <v>DNC</v>
      </c>
      <c r="DB2329" s="8" t="str">
        <f t="shared" si="376"/>
        <v>DNC</v>
      </c>
      <c r="DC2329" s="8" t="str">
        <f t="shared" si="377"/>
        <v>DNC</v>
      </c>
      <c r="DD2329" s="8">
        <v>1</v>
      </c>
      <c r="DE2329" s="8" t="s">
        <v>1071</v>
      </c>
      <c r="DF2329" s="8" t="s">
        <v>45</v>
      </c>
      <c r="DG2329" s="8"/>
      <c r="DH2329" s="8"/>
      <c r="DI2329" s="8"/>
      <c r="DJ2329" s="8"/>
      <c r="DK2329" s="8"/>
      <c r="DL2329" s="8"/>
      <c r="DM2329" s="8"/>
      <c r="DN2329" s="8"/>
      <c r="DO2329" s="8"/>
      <c r="DP2329" s="100"/>
      <c r="DQ2329" s="8"/>
      <c r="DR2329" s="8"/>
      <c r="DS2329" s="8"/>
      <c r="DT2329" s="8"/>
    </row>
    <row r="2330" spans="1:124">
      <c r="A2330" s="115"/>
      <c r="B2330" s="89">
        <v>2327</v>
      </c>
      <c r="C2330" s="8"/>
      <c r="D2330" s="8"/>
      <c r="E2330" s="8" t="s">
        <v>1071</v>
      </c>
      <c r="F2330" s="8" t="s">
        <v>7064</v>
      </c>
      <c r="G2330" s="8"/>
      <c r="H2330" s="8"/>
      <c r="I2330" s="8"/>
      <c r="J2330" s="8"/>
      <c r="K2330" s="8"/>
      <c r="L2330" s="8"/>
      <c r="M2330" s="8"/>
      <c r="N2330" s="8"/>
      <c r="O2330" s="8"/>
      <c r="P2330" s="8" t="s">
        <v>4843</v>
      </c>
      <c r="Q2330" s="158" t="s">
        <v>7130</v>
      </c>
      <c r="R2330" s="8"/>
      <c r="S2330" s="8"/>
      <c r="T2330" s="8"/>
      <c r="U2330" s="8"/>
      <c r="V2330" s="8"/>
      <c r="W2330" s="8"/>
      <c r="X2330" s="8"/>
      <c r="Y2330" s="8"/>
      <c r="Z2330" s="8"/>
      <c r="AA2330" s="8"/>
      <c r="AB2330" s="8"/>
      <c r="AC2330" s="8" t="str">
        <f t="shared" si="369"/>
        <v>NO</v>
      </c>
      <c r="AD2330" s="8" t="str">
        <f t="shared" si="370"/>
        <v>DNC,,,,,,,,,,,,,</v>
      </c>
      <c r="AE2330" s="8"/>
      <c r="AF2330" s="8"/>
      <c r="AG2330" s="115"/>
      <c r="AH2330" s="8" t="s">
        <v>4845</v>
      </c>
      <c r="AI2330" s="8" t="s">
        <v>4845</v>
      </c>
      <c r="AJ2330" s="115"/>
      <c r="AK2330" s="115"/>
      <c r="AL2330" s="115"/>
      <c r="AM2330" s="115"/>
      <c r="AN2330" s="115"/>
      <c r="AO2330" s="115"/>
      <c r="AP2330" s="115"/>
      <c r="AQ2330" s="115"/>
      <c r="AR2330" s="115"/>
      <c r="AS2330" s="115"/>
      <c r="AT2330" s="115"/>
      <c r="AU2330" s="115"/>
      <c r="AV2330" s="115"/>
      <c r="AW2330" s="115"/>
      <c r="AX2330" s="115"/>
      <c r="AY2330" s="115"/>
      <c r="AZ2330" s="115"/>
      <c r="BA2330" s="115"/>
      <c r="BB2330" s="115"/>
      <c r="BC2330" s="115"/>
      <c r="BD2330" s="115"/>
      <c r="BE2330" s="115"/>
      <c r="BF2330" s="115"/>
      <c r="BG2330" s="115"/>
      <c r="BH2330" s="115"/>
      <c r="BI2330" s="115"/>
      <c r="BJ2330" s="115"/>
      <c r="BK2330" s="115"/>
      <c r="BL2330" s="115"/>
      <c r="BM2330" s="115"/>
      <c r="BN2330" s="115"/>
      <c r="BO2330" s="8"/>
      <c r="BP2330" s="8"/>
      <c r="BQ2330" s="8"/>
      <c r="BR2330" s="8"/>
      <c r="BS2330" s="8"/>
      <c r="BT2330" s="8"/>
      <c r="BU2330" s="8"/>
      <c r="BV2330" s="8"/>
      <c r="BW2330" s="8"/>
      <c r="BX2330" s="8"/>
      <c r="BY2330" s="8"/>
      <c r="BZ2330" s="8"/>
      <c r="CA2330" s="8"/>
      <c r="CB2330" s="8"/>
      <c r="CC2330" s="8"/>
      <c r="CD2330" s="100"/>
      <c r="CE2330" s="8" t="str">
        <f t="shared" si="368"/>
        <v>DNC</v>
      </c>
      <c r="CF2330" s="8" t="str">
        <f t="shared" si="371"/>
        <v>DNC</v>
      </c>
      <c r="CG2330" s="8" t="str">
        <f t="shared" si="372"/>
        <v>DNC</v>
      </c>
      <c r="CH2330" s="8" t="str">
        <f t="shared" si="373"/>
        <v>DNC</v>
      </c>
      <c r="CI2330" s="8">
        <v>1</v>
      </c>
      <c r="CJ2330" s="8" t="s">
        <v>1071</v>
      </c>
      <c r="CK2330" s="8" t="s">
        <v>45</v>
      </c>
      <c r="CL2330" s="8"/>
      <c r="CM2330" s="8"/>
      <c r="CN2330" s="8"/>
      <c r="CO2330" s="8"/>
      <c r="CP2330" s="8"/>
      <c r="CQ2330" s="8"/>
      <c r="CR2330" s="8"/>
      <c r="CS2330" s="8"/>
      <c r="CT2330" s="8"/>
      <c r="CU2330" s="100"/>
      <c r="CV2330" s="8"/>
      <c r="CW2330" s="152"/>
      <c r="CY2330" s="100"/>
      <c r="CZ2330" s="8" t="str">
        <f t="shared" si="374"/>
        <v>DNC</v>
      </c>
      <c r="DA2330" s="8" t="str">
        <f t="shared" si="375"/>
        <v>DNC</v>
      </c>
      <c r="DB2330" s="8" t="str">
        <f t="shared" si="376"/>
        <v>DNC</v>
      </c>
      <c r="DC2330" s="8" t="str">
        <f t="shared" si="377"/>
        <v>DNC</v>
      </c>
      <c r="DD2330" s="8">
        <v>1</v>
      </c>
      <c r="DE2330" s="8" t="s">
        <v>1071</v>
      </c>
      <c r="DF2330" s="8" t="s">
        <v>45</v>
      </c>
      <c r="DG2330" s="8"/>
      <c r="DH2330" s="8"/>
      <c r="DI2330" s="8"/>
      <c r="DJ2330" s="8"/>
      <c r="DK2330" s="8"/>
      <c r="DL2330" s="8"/>
      <c r="DM2330" s="8"/>
      <c r="DN2330" s="8"/>
      <c r="DO2330" s="8"/>
      <c r="DP2330" s="100"/>
      <c r="DQ2330" s="8"/>
      <c r="DR2330" s="8"/>
      <c r="DS2330" s="8"/>
      <c r="DT2330" s="8"/>
    </row>
    <row r="2331" spans="1:124">
      <c r="A2331" s="115"/>
      <c r="B2331" s="89">
        <v>2328</v>
      </c>
      <c r="C2331" s="8"/>
      <c r="D2331" s="8"/>
      <c r="E2331" s="8" t="s">
        <v>1071</v>
      </c>
      <c r="F2331" s="8" t="s">
        <v>3338</v>
      </c>
      <c r="G2331" s="8"/>
      <c r="H2331" s="8"/>
      <c r="I2331" s="8"/>
      <c r="J2331" s="8"/>
      <c r="K2331" s="8"/>
      <c r="L2331" s="8"/>
      <c r="M2331" s="8"/>
      <c r="N2331" s="8"/>
      <c r="O2331" s="8"/>
      <c r="P2331" s="8" t="s">
        <v>4843</v>
      </c>
      <c r="Q2331" s="158" t="s">
        <v>7130</v>
      </c>
      <c r="R2331" s="8"/>
      <c r="S2331" s="8"/>
      <c r="T2331" s="8"/>
      <c r="U2331" s="8"/>
      <c r="V2331" s="8"/>
      <c r="W2331" s="8"/>
      <c r="X2331" s="8"/>
      <c r="Y2331" s="8"/>
      <c r="Z2331" s="8"/>
      <c r="AA2331" s="8"/>
      <c r="AB2331" s="8"/>
      <c r="AC2331" s="8" t="str">
        <f t="shared" si="369"/>
        <v>NO</v>
      </c>
      <c r="AD2331" s="8" t="str">
        <f t="shared" si="370"/>
        <v>DNC,,,,,,,,,,,,,</v>
      </c>
      <c r="AE2331" s="8"/>
      <c r="AF2331" s="8"/>
      <c r="AG2331" s="115"/>
      <c r="AH2331" s="8" t="s">
        <v>4845</v>
      </c>
      <c r="AI2331" s="8" t="s">
        <v>4845</v>
      </c>
      <c r="AJ2331" s="115"/>
      <c r="AK2331" s="115"/>
      <c r="AL2331" s="115"/>
      <c r="AM2331" s="115"/>
      <c r="AN2331" s="115"/>
      <c r="AO2331" s="115"/>
      <c r="AP2331" s="115"/>
      <c r="AQ2331" s="115"/>
      <c r="AR2331" s="115"/>
      <c r="AS2331" s="115"/>
      <c r="AT2331" s="115"/>
      <c r="AU2331" s="115"/>
      <c r="AV2331" s="115"/>
      <c r="AW2331" s="115"/>
      <c r="AX2331" s="115"/>
      <c r="AY2331" s="115"/>
      <c r="AZ2331" s="115"/>
      <c r="BA2331" s="115"/>
      <c r="BB2331" s="115"/>
      <c r="BC2331" s="115"/>
      <c r="BD2331" s="115"/>
      <c r="BE2331" s="115"/>
      <c r="BF2331" s="115"/>
      <c r="BG2331" s="115"/>
      <c r="BH2331" s="115"/>
      <c r="BI2331" s="115"/>
      <c r="BJ2331" s="115"/>
      <c r="BK2331" s="115"/>
      <c r="BL2331" s="115"/>
      <c r="BM2331" s="115"/>
      <c r="BN2331" s="115"/>
      <c r="BO2331" s="8"/>
      <c r="BP2331" s="8"/>
      <c r="BQ2331" s="8"/>
      <c r="BR2331" s="8"/>
      <c r="BS2331" s="8"/>
      <c r="BT2331" s="8"/>
      <c r="BU2331" s="8"/>
      <c r="BV2331" s="8"/>
      <c r="BW2331" s="8"/>
      <c r="BX2331" s="8"/>
      <c r="BY2331" s="8"/>
      <c r="BZ2331" s="8"/>
      <c r="CA2331" s="8"/>
      <c r="CB2331" s="8"/>
      <c r="CC2331" s="8"/>
      <c r="CD2331" s="100"/>
      <c r="CE2331" s="8" t="str">
        <f t="shared" si="368"/>
        <v>DNC</v>
      </c>
      <c r="CF2331" s="8" t="str">
        <f t="shared" si="371"/>
        <v>DNC</v>
      </c>
      <c r="CG2331" s="8" t="str">
        <f t="shared" si="372"/>
        <v>DNC</v>
      </c>
      <c r="CH2331" s="8" t="str">
        <f t="shared" si="373"/>
        <v>DNC</v>
      </c>
      <c r="CI2331" s="8">
        <v>1</v>
      </c>
      <c r="CJ2331" s="8" t="s">
        <v>1071</v>
      </c>
      <c r="CK2331" s="8" t="s">
        <v>45</v>
      </c>
      <c r="CL2331" s="8"/>
      <c r="CM2331" s="8"/>
      <c r="CN2331" s="8"/>
      <c r="CO2331" s="8"/>
      <c r="CP2331" s="8"/>
      <c r="CQ2331" s="8"/>
      <c r="CR2331" s="8"/>
      <c r="CS2331" s="8"/>
      <c r="CT2331" s="8"/>
      <c r="CU2331" s="100"/>
      <c r="CV2331" s="8"/>
      <c r="CW2331" s="152"/>
      <c r="CY2331" s="100"/>
      <c r="CZ2331" s="8" t="str">
        <f t="shared" si="374"/>
        <v>DNC</v>
      </c>
      <c r="DA2331" s="8" t="str">
        <f t="shared" si="375"/>
        <v>DNC</v>
      </c>
      <c r="DB2331" s="8" t="str">
        <f t="shared" si="376"/>
        <v>DNC</v>
      </c>
      <c r="DC2331" s="8" t="str">
        <f t="shared" si="377"/>
        <v>DNC</v>
      </c>
      <c r="DD2331" s="8">
        <v>1</v>
      </c>
      <c r="DE2331" s="8" t="s">
        <v>1071</v>
      </c>
      <c r="DF2331" s="8" t="s">
        <v>45</v>
      </c>
      <c r="DG2331" s="8"/>
      <c r="DH2331" s="8"/>
      <c r="DI2331" s="8"/>
      <c r="DJ2331" s="8"/>
      <c r="DK2331" s="8"/>
      <c r="DL2331" s="8"/>
      <c r="DM2331" s="8"/>
      <c r="DN2331" s="8"/>
      <c r="DO2331" s="8"/>
      <c r="DP2331" s="100"/>
      <c r="DQ2331" s="8"/>
      <c r="DR2331" s="8"/>
      <c r="DS2331" s="8"/>
      <c r="DT2331" s="8"/>
    </row>
    <row r="2332" spans="1:124">
      <c r="A2332" s="115"/>
      <c r="B2332" s="89">
        <v>2329</v>
      </c>
      <c r="C2332" s="8"/>
      <c r="D2332" s="8"/>
      <c r="E2332" s="8" t="s">
        <v>1071</v>
      </c>
      <c r="F2332" s="8" t="s">
        <v>3359</v>
      </c>
      <c r="G2332" s="8"/>
      <c r="H2332" s="8"/>
      <c r="I2332" s="8"/>
      <c r="J2332" s="8"/>
      <c r="K2332" s="8"/>
      <c r="L2332" s="8"/>
      <c r="M2332" s="8"/>
      <c r="N2332" s="8"/>
      <c r="O2332" s="8"/>
      <c r="P2332" s="8" t="s">
        <v>4843</v>
      </c>
      <c r="Q2332" s="158" t="s">
        <v>7130</v>
      </c>
      <c r="R2332" s="8"/>
      <c r="S2332" s="8"/>
      <c r="T2332" s="8"/>
      <c r="U2332" s="8"/>
      <c r="V2332" s="8"/>
      <c r="W2332" s="8"/>
      <c r="X2332" s="8"/>
      <c r="Y2332" s="8"/>
      <c r="Z2332" s="8"/>
      <c r="AA2332" s="8"/>
      <c r="AB2332" s="8"/>
      <c r="AC2332" s="8" t="str">
        <f t="shared" si="369"/>
        <v>NO</v>
      </c>
      <c r="AD2332" s="8" t="str">
        <f t="shared" si="370"/>
        <v>DNC,,,,,,,,,,,,,</v>
      </c>
      <c r="AE2332" s="8"/>
      <c r="AF2332" s="8"/>
      <c r="AG2332" s="115"/>
      <c r="AH2332" s="8" t="s">
        <v>4845</v>
      </c>
      <c r="AI2332" s="8" t="s">
        <v>4845</v>
      </c>
      <c r="AJ2332" s="115"/>
      <c r="AK2332" s="115"/>
      <c r="AL2332" s="115"/>
      <c r="AM2332" s="115"/>
      <c r="AN2332" s="115"/>
      <c r="AO2332" s="115"/>
      <c r="AP2332" s="115"/>
      <c r="AQ2332" s="115"/>
      <c r="AR2332" s="115"/>
      <c r="AS2332" s="115"/>
      <c r="AT2332" s="115"/>
      <c r="AU2332" s="115"/>
      <c r="AV2332" s="115"/>
      <c r="AW2332" s="115"/>
      <c r="AX2332" s="115"/>
      <c r="AY2332" s="115"/>
      <c r="AZ2332" s="115"/>
      <c r="BA2332" s="115"/>
      <c r="BB2332" s="115"/>
      <c r="BC2332" s="115"/>
      <c r="BD2332" s="115"/>
      <c r="BE2332" s="115"/>
      <c r="BF2332" s="115"/>
      <c r="BG2332" s="115"/>
      <c r="BH2332" s="115"/>
      <c r="BI2332" s="115"/>
      <c r="BJ2332" s="115"/>
      <c r="BK2332" s="115"/>
      <c r="BL2332" s="115"/>
      <c r="BM2332" s="115"/>
      <c r="BN2332" s="115"/>
      <c r="BO2332" s="8"/>
      <c r="BP2332" s="8"/>
      <c r="BQ2332" s="8"/>
      <c r="BR2332" s="8"/>
      <c r="BS2332" s="8"/>
      <c r="BT2332" s="8"/>
      <c r="BU2332" s="8"/>
      <c r="BV2332" s="8"/>
      <c r="BW2332" s="8"/>
      <c r="BX2332" s="8"/>
      <c r="BY2332" s="8"/>
      <c r="BZ2332" s="8"/>
      <c r="CA2332" s="8"/>
      <c r="CB2332" s="8"/>
      <c r="CC2332" s="8"/>
      <c r="CD2332" s="100"/>
      <c r="CE2332" s="8" t="str">
        <f t="shared" si="368"/>
        <v>DNC</v>
      </c>
      <c r="CF2332" s="8" t="str">
        <f t="shared" si="371"/>
        <v>DNC</v>
      </c>
      <c r="CG2332" s="8" t="str">
        <f t="shared" si="372"/>
        <v>DNC</v>
      </c>
      <c r="CH2332" s="8" t="str">
        <f t="shared" si="373"/>
        <v>DNC</v>
      </c>
      <c r="CI2332" s="8">
        <v>1</v>
      </c>
      <c r="CJ2332" s="8" t="s">
        <v>1071</v>
      </c>
      <c r="CK2332" s="8" t="s">
        <v>45</v>
      </c>
      <c r="CL2332" s="8"/>
      <c r="CM2332" s="8"/>
      <c r="CN2332" s="8"/>
      <c r="CO2332" s="8"/>
      <c r="CP2332" s="8"/>
      <c r="CQ2332" s="8"/>
      <c r="CR2332" s="8"/>
      <c r="CS2332" s="8"/>
      <c r="CT2332" s="8"/>
      <c r="CU2332" s="100"/>
      <c r="CV2332" s="8"/>
      <c r="CW2332" s="152"/>
      <c r="CY2332" s="100"/>
      <c r="CZ2332" s="8" t="str">
        <f t="shared" si="374"/>
        <v>DNC</v>
      </c>
      <c r="DA2332" s="8" t="str">
        <f t="shared" si="375"/>
        <v>DNC</v>
      </c>
      <c r="DB2332" s="8" t="str">
        <f t="shared" si="376"/>
        <v>DNC</v>
      </c>
      <c r="DC2332" s="8" t="str">
        <f t="shared" si="377"/>
        <v>DNC</v>
      </c>
      <c r="DD2332" s="8">
        <v>1</v>
      </c>
      <c r="DE2332" s="8" t="s">
        <v>1071</v>
      </c>
      <c r="DF2332" s="8" t="s">
        <v>45</v>
      </c>
      <c r="DG2332" s="8"/>
      <c r="DH2332" s="8"/>
      <c r="DI2332" s="8"/>
      <c r="DJ2332" s="8"/>
      <c r="DK2332" s="8"/>
      <c r="DL2332" s="8"/>
      <c r="DM2332" s="8"/>
      <c r="DN2332" s="8"/>
      <c r="DO2332" s="8"/>
      <c r="DP2332" s="100"/>
      <c r="DQ2332" s="8"/>
      <c r="DR2332" s="8"/>
      <c r="DS2332" s="8"/>
      <c r="DT2332" s="8"/>
    </row>
    <row r="2333" spans="1:124">
      <c r="A2333" s="115"/>
      <c r="B2333" s="89">
        <v>2330</v>
      </c>
      <c r="C2333" s="8"/>
      <c r="D2333" s="8"/>
      <c r="E2333" s="8" t="s">
        <v>1071</v>
      </c>
      <c r="F2333" s="8" t="s">
        <v>3385</v>
      </c>
      <c r="G2333" s="8"/>
      <c r="H2333" s="8"/>
      <c r="I2333" s="8"/>
      <c r="J2333" s="8"/>
      <c r="K2333" s="8"/>
      <c r="L2333" s="8"/>
      <c r="M2333" s="8"/>
      <c r="N2333" s="8"/>
      <c r="O2333" s="8"/>
      <c r="P2333" s="8" t="s">
        <v>4843</v>
      </c>
      <c r="Q2333" s="158" t="s">
        <v>7130</v>
      </c>
      <c r="R2333" s="8"/>
      <c r="S2333" s="8"/>
      <c r="T2333" s="8"/>
      <c r="U2333" s="8"/>
      <c r="V2333" s="8"/>
      <c r="W2333" s="8"/>
      <c r="X2333" s="8"/>
      <c r="Y2333" s="8"/>
      <c r="Z2333" s="8"/>
      <c r="AA2333" s="8"/>
      <c r="AB2333" s="8"/>
      <c r="AC2333" s="8" t="str">
        <f t="shared" si="369"/>
        <v>NO</v>
      </c>
      <c r="AD2333" s="8" t="str">
        <f t="shared" si="370"/>
        <v>DNC,,,,,,,,,,,,,</v>
      </c>
      <c r="AE2333" s="8"/>
      <c r="AF2333" s="8"/>
      <c r="AG2333" s="115"/>
      <c r="AH2333" s="8" t="s">
        <v>4845</v>
      </c>
      <c r="AI2333" s="8" t="s">
        <v>4845</v>
      </c>
      <c r="AJ2333" s="115"/>
      <c r="AK2333" s="115"/>
      <c r="AL2333" s="115"/>
      <c r="AM2333" s="115"/>
      <c r="AN2333" s="115"/>
      <c r="AO2333" s="115"/>
      <c r="AP2333" s="115"/>
      <c r="AQ2333" s="115"/>
      <c r="AR2333" s="115"/>
      <c r="AS2333" s="115"/>
      <c r="AT2333" s="115"/>
      <c r="AU2333" s="115"/>
      <c r="AV2333" s="115"/>
      <c r="AW2333" s="115"/>
      <c r="AX2333" s="115"/>
      <c r="AY2333" s="115"/>
      <c r="AZ2333" s="115"/>
      <c r="BA2333" s="115"/>
      <c r="BB2333" s="115"/>
      <c r="BC2333" s="115"/>
      <c r="BD2333" s="115"/>
      <c r="BE2333" s="115"/>
      <c r="BF2333" s="115"/>
      <c r="BG2333" s="115"/>
      <c r="BH2333" s="115"/>
      <c r="BI2333" s="115"/>
      <c r="BJ2333" s="115"/>
      <c r="BK2333" s="115"/>
      <c r="BL2333" s="115"/>
      <c r="BM2333" s="115"/>
      <c r="BN2333" s="115"/>
      <c r="BO2333" s="8"/>
      <c r="BP2333" s="8"/>
      <c r="BQ2333" s="8"/>
      <c r="BR2333" s="8"/>
      <c r="BS2333" s="8"/>
      <c r="BT2333" s="8"/>
      <c r="BU2333" s="8"/>
      <c r="BV2333" s="8"/>
      <c r="BW2333" s="8"/>
      <c r="BX2333" s="8"/>
      <c r="BY2333" s="8"/>
      <c r="BZ2333" s="8"/>
      <c r="CA2333" s="8"/>
      <c r="CB2333" s="8"/>
      <c r="CC2333" s="8"/>
      <c r="CD2333" s="100"/>
      <c r="CE2333" s="8" t="str">
        <f t="shared" si="368"/>
        <v>DNC</v>
      </c>
      <c r="CF2333" s="8" t="str">
        <f t="shared" si="371"/>
        <v>DNC</v>
      </c>
      <c r="CG2333" s="8" t="str">
        <f t="shared" si="372"/>
        <v>DNC</v>
      </c>
      <c r="CH2333" s="8" t="str">
        <f t="shared" si="373"/>
        <v>DNC</v>
      </c>
      <c r="CI2333" s="8">
        <v>1</v>
      </c>
      <c r="CJ2333" s="8" t="s">
        <v>1071</v>
      </c>
      <c r="CK2333" s="8" t="s">
        <v>45</v>
      </c>
      <c r="CL2333" s="8"/>
      <c r="CM2333" s="8"/>
      <c r="CN2333" s="8"/>
      <c r="CO2333" s="8"/>
      <c r="CP2333" s="8"/>
      <c r="CQ2333" s="8"/>
      <c r="CR2333" s="8"/>
      <c r="CS2333" s="8"/>
      <c r="CT2333" s="8"/>
      <c r="CU2333" s="100"/>
      <c r="CV2333" s="8"/>
      <c r="CW2333" s="152"/>
      <c r="CY2333" s="100"/>
      <c r="CZ2333" s="8" t="str">
        <f t="shared" si="374"/>
        <v>DNC</v>
      </c>
      <c r="DA2333" s="8" t="str">
        <f t="shared" si="375"/>
        <v>DNC</v>
      </c>
      <c r="DB2333" s="8" t="str">
        <f t="shared" si="376"/>
        <v>DNC</v>
      </c>
      <c r="DC2333" s="8" t="str">
        <f t="shared" si="377"/>
        <v>DNC</v>
      </c>
      <c r="DD2333" s="8">
        <v>1</v>
      </c>
      <c r="DE2333" s="8" t="s">
        <v>1071</v>
      </c>
      <c r="DF2333" s="8" t="s">
        <v>45</v>
      </c>
      <c r="DG2333" s="8"/>
      <c r="DH2333" s="8"/>
      <c r="DI2333" s="8"/>
      <c r="DJ2333" s="8"/>
      <c r="DK2333" s="8"/>
      <c r="DL2333" s="8"/>
      <c r="DM2333" s="8"/>
      <c r="DN2333" s="8"/>
      <c r="DO2333" s="8"/>
      <c r="DP2333" s="100"/>
      <c r="DQ2333" s="8"/>
      <c r="DR2333" s="8"/>
      <c r="DS2333" s="8"/>
      <c r="DT2333" s="8"/>
    </row>
    <row r="2334" spans="1:124">
      <c r="A2334" s="115"/>
      <c r="B2334" s="89">
        <v>2331</v>
      </c>
      <c r="C2334" s="8"/>
      <c r="D2334" s="8"/>
      <c r="E2334" s="8" t="s">
        <v>1071</v>
      </c>
      <c r="F2334" s="8" t="s">
        <v>3428</v>
      </c>
      <c r="G2334" s="8"/>
      <c r="H2334" s="8"/>
      <c r="I2334" s="8"/>
      <c r="J2334" s="8"/>
      <c r="K2334" s="8"/>
      <c r="L2334" s="8"/>
      <c r="M2334" s="8"/>
      <c r="N2334" s="8"/>
      <c r="O2334" s="8"/>
      <c r="P2334" s="8" t="s">
        <v>4843</v>
      </c>
      <c r="Q2334" s="158" t="s">
        <v>7130</v>
      </c>
      <c r="R2334" s="8"/>
      <c r="S2334" s="8"/>
      <c r="T2334" s="8"/>
      <c r="U2334" s="8"/>
      <c r="V2334" s="8"/>
      <c r="W2334" s="8"/>
      <c r="X2334" s="8"/>
      <c r="Y2334" s="8"/>
      <c r="Z2334" s="8"/>
      <c r="AA2334" s="8"/>
      <c r="AB2334" s="8"/>
      <c r="AC2334" s="8" t="str">
        <f t="shared" si="369"/>
        <v>NO</v>
      </c>
      <c r="AD2334" s="8" t="str">
        <f t="shared" si="370"/>
        <v>DNC,,,,,,,,,,,,,</v>
      </c>
      <c r="AE2334" s="8"/>
      <c r="AF2334" s="8"/>
      <c r="AG2334" s="115"/>
      <c r="AH2334" s="8" t="s">
        <v>4845</v>
      </c>
      <c r="AI2334" s="8" t="s">
        <v>4845</v>
      </c>
      <c r="AJ2334" s="115"/>
      <c r="AK2334" s="115"/>
      <c r="AL2334" s="115"/>
      <c r="AM2334" s="115"/>
      <c r="AN2334" s="115"/>
      <c r="AO2334" s="115"/>
      <c r="AP2334" s="115"/>
      <c r="AQ2334" s="115"/>
      <c r="AR2334" s="115"/>
      <c r="AS2334" s="115"/>
      <c r="AT2334" s="115"/>
      <c r="AU2334" s="115"/>
      <c r="AV2334" s="115"/>
      <c r="AW2334" s="115"/>
      <c r="AX2334" s="115"/>
      <c r="AY2334" s="115"/>
      <c r="AZ2334" s="115"/>
      <c r="BA2334" s="115"/>
      <c r="BB2334" s="115"/>
      <c r="BC2334" s="115"/>
      <c r="BD2334" s="115"/>
      <c r="BE2334" s="115"/>
      <c r="BF2334" s="115"/>
      <c r="BG2334" s="115"/>
      <c r="BH2334" s="115"/>
      <c r="BI2334" s="115"/>
      <c r="BJ2334" s="115"/>
      <c r="BK2334" s="115"/>
      <c r="BL2334" s="115"/>
      <c r="BM2334" s="115"/>
      <c r="BN2334" s="115"/>
      <c r="BO2334" s="8"/>
      <c r="BP2334" s="8"/>
      <c r="BQ2334" s="8"/>
      <c r="BR2334" s="8"/>
      <c r="BS2334" s="8"/>
      <c r="BT2334" s="8"/>
      <c r="BU2334" s="8"/>
      <c r="BV2334" s="8"/>
      <c r="BW2334" s="8"/>
      <c r="BX2334" s="8"/>
      <c r="BY2334" s="8"/>
      <c r="BZ2334" s="8"/>
      <c r="CA2334" s="8"/>
      <c r="CB2334" s="8"/>
      <c r="CC2334" s="8"/>
      <c r="CD2334" s="100"/>
      <c r="CE2334" s="8" t="str">
        <f t="shared" si="368"/>
        <v>DNC</v>
      </c>
      <c r="CF2334" s="8" t="str">
        <f t="shared" si="371"/>
        <v>DNC</v>
      </c>
      <c r="CG2334" s="8" t="str">
        <f t="shared" si="372"/>
        <v>DNC</v>
      </c>
      <c r="CH2334" s="8" t="str">
        <f t="shared" si="373"/>
        <v>DNC</v>
      </c>
      <c r="CI2334" s="8">
        <v>1</v>
      </c>
      <c r="CJ2334" s="8" t="s">
        <v>1071</v>
      </c>
      <c r="CK2334" s="8" t="s">
        <v>45</v>
      </c>
      <c r="CL2334" s="8"/>
      <c r="CM2334" s="8"/>
      <c r="CN2334" s="8"/>
      <c r="CO2334" s="8"/>
      <c r="CP2334" s="8"/>
      <c r="CQ2334" s="8"/>
      <c r="CR2334" s="8"/>
      <c r="CS2334" s="8"/>
      <c r="CT2334" s="8"/>
      <c r="CU2334" s="100"/>
      <c r="CV2334" s="8"/>
      <c r="CW2334" s="152"/>
      <c r="CY2334" s="100"/>
      <c r="CZ2334" s="8" t="str">
        <f t="shared" si="374"/>
        <v>DNC</v>
      </c>
      <c r="DA2334" s="8" t="str">
        <f t="shared" si="375"/>
        <v>DNC</v>
      </c>
      <c r="DB2334" s="8" t="str">
        <f t="shared" si="376"/>
        <v>DNC</v>
      </c>
      <c r="DC2334" s="8" t="str">
        <f t="shared" si="377"/>
        <v>DNC</v>
      </c>
      <c r="DD2334" s="8">
        <v>1</v>
      </c>
      <c r="DE2334" s="8" t="s">
        <v>1071</v>
      </c>
      <c r="DF2334" s="8" t="s">
        <v>45</v>
      </c>
      <c r="DG2334" s="8"/>
      <c r="DH2334" s="8"/>
      <c r="DI2334" s="8"/>
      <c r="DJ2334" s="8"/>
      <c r="DK2334" s="8"/>
      <c r="DL2334" s="8"/>
      <c r="DM2334" s="8"/>
      <c r="DN2334" s="8"/>
      <c r="DO2334" s="8"/>
      <c r="DP2334" s="100"/>
      <c r="DQ2334" s="8"/>
      <c r="DR2334" s="8"/>
      <c r="DS2334" s="8"/>
      <c r="DT2334" s="8"/>
    </row>
    <row r="2335" spans="1:124">
      <c r="A2335" s="115"/>
      <c r="B2335" s="89">
        <v>2332</v>
      </c>
      <c r="C2335" s="8"/>
      <c r="D2335" s="8"/>
      <c r="E2335" s="8" t="s">
        <v>1071</v>
      </c>
      <c r="F2335" s="8" t="s">
        <v>4337</v>
      </c>
      <c r="G2335" s="8"/>
      <c r="H2335" s="8"/>
      <c r="I2335" s="8"/>
      <c r="J2335" s="8"/>
      <c r="K2335" s="8"/>
      <c r="L2335" s="8"/>
      <c r="M2335" s="8"/>
      <c r="N2335" s="8"/>
      <c r="O2335" s="8"/>
      <c r="P2335" s="8" t="s">
        <v>4843</v>
      </c>
      <c r="Q2335" s="158" t="s">
        <v>7130</v>
      </c>
      <c r="R2335" s="8"/>
      <c r="S2335" s="8"/>
      <c r="T2335" s="8"/>
      <c r="U2335" s="8"/>
      <c r="V2335" s="8"/>
      <c r="W2335" s="8"/>
      <c r="X2335" s="8"/>
      <c r="Y2335" s="8"/>
      <c r="Z2335" s="8"/>
      <c r="AA2335" s="8"/>
      <c r="AB2335" s="8"/>
      <c r="AC2335" s="8" t="str">
        <f t="shared" si="369"/>
        <v>NO</v>
      </c>
      <c r="AD2335" s="8" t="str">
        <f t="shared" si="370"/>
        <v>DNC,,,,,,,,,,,,,</v>
      </c>
      <c r="AE2335" s="8"/>
      <c r="AF2335" s="8"/>
      <c r="AG2335" s="115"/>
      <c r="AH2335" s="8" t="s">
        <v>4845</v>
      </c>
      <c r="AI2335" s="8" t="s">
        <v>4845</v>
      </c>
      <c r="AJ2335" s="115"/>
      <c r="AK2335" s="115"/>
      <c r="AL2335" s="115"/>
      <c r="AM2335" s="115"/>
      <c r="AN2335" s="115"/>
      <c r="AO2335" s="115"/>
      <c r="AP2335" s="115"/>
      <c r="AQ2335" s="115"/>
      <c r="AR2335" s="115"/>
      <c r="AS2335" s="115"/>
      <c r="AT2335" s="115"/>
      <c r="AU2335" s="115"/>
      <c r="AV2335" s="115"/>
      <c r="AW2335" s="115"/>
      <c r="AX2335" s="115"/>
      <c r="AY2335" s="115"/>
      <c r="AZ2335" s="115"/>
      <c r="BA2335" s="115"/>
      <c r="BB2335" s="115"/>
      <c r="BC2335" s="115"/>
      <c r="BD2335" s="115"/>
      <c r="BE2335" s="115"/>
      <c r="BF2335" s="115"/>
      <c r="BG2335" s="115"/>
      <c r="BH2335" s="115"/>
      <c r="BI2335" s="115"/>
      <c r="BJ2335" s="115"/>
      <c r="BK2335" s="115"/>
      <c r="BL2335" s="115"/>
      <c r="BM2335" s="115"/>
      <c r="BN2335" s="115"/>
      <c r="BO2335" s="8"/>
      <c r="BP2335" s="8"/>
      <c r="BQ2335" s="8"/>
      <c r="BR2335" s="8"/>
      <c r="BS2335" s="8"/>
      <c r="BT2335" s="8"/>
      <c r="BU2335" s="8"/>
      <c r="BV2335" s="8"/>
      <c r="BW2335" s="8"/>
      <c r="BX2335" s="8"/>
      <c r="BY2335" s="8"/>
      <c r="BZ2335" s="8"/>
      <c r="CA2335" s="8"/>
      <c r="CB2335" s="8"/>
      <c r="CC2335" s="8"/>
      <c r="CD2335" s="100"/>
      <c r="CE2335" s="8" t="str">
        <f t="shared" si="368"/>
        <v>DNC</v>
      </c>
      <c r="CF2335" s="8" t="str">
        <f t="shared" si="371"/>
        <v>DNC</v>
      </c>
      <c r="CG2335" s="8" t="str">
        <f t="shared" si="372"/>
        <v>DNC</v>
      </c>
      <c r="CH2335" s="8" t="str">
        <f t="shared" si="373"/>
        <v>DNC</v>
      </c>
      <c r="CI2335" s="8">
        <v>1</v>
      </c>
      <c r="CJ2335" s="8" t="s">
        <v>1071</v>
      </c>
      <c r="CK2335" s="8" t="s">
        <v>45</v>
      </c>
      <c r="CL2335" s="8"/>
      <c r="CM2335" s="8"/>
      <c r="CN2335" s="8"/>
      <c r="CO2335" s="8"/>
      <c r="CP2335" s="8"/>
      <c r="CQ2335" s="8"/>
      <c r="CR2335" s="8"/>
      <c r="CS2335" s="8"/>
      <c r="CT2335" s="8"/>
      <c r="CU2335" s="100"/>
      <c r="CV2335" s="8"/>
      <c r="CW2335" s="152"/>
      <c r="CY2335" s="100"/>
      <c r="CZ2335" s="8" t="str">
        <f t="shared" si="374"/>
        <v>DNC</v>
      </c>
      <c r="DA2335" s="8" t="str">
        <f t="shared" si="375"/>
        <v>DNC</v>
      </c>
      <c r="DB2335" s="8" t="str">
        <f t="shared" si="376"/>
        <v>DNC</v>
      </c>
      <c r="DC2335" s="8" t="str">
        <f t="shared" si="377"/>
        <v>DNC</v>
      </c>
      <c r="DD2335" s="8">
        <v>1</v>
      </c>
      <c r="DE2335" s="8" t="s">
        <v>1071</v>
      </c>
      <c r="DF2335" s="8" t="s">
        <v>45</v>
      </c>
      <c r="DG2335" s="8"/>
      <c r="DH2335" s="8"/>
      <c r="DI2335" s="8"/>
      <c r="DJ2335" s="8"/>
      <c r="DK2335" s="8"/>
      <c r="DL2335" s="8"/>
      <c r="DM2335" s="8"/>
      <c r="DN2335" s="8"/>
      <c r="DO2335" s="8"/>
      <c r="DP2335" s="100"/>
      <c r="DQ2335" s="8"/>
      <c r="DR2335" s="8"/>
      <c r="DS2335" s="8"/>
      <c r="DT2335" s="8"/>
    </row>
    <row r="2336" spans="1:124">
      <c r="A2336" s="115"/>
      <c r="B2336" s="89">
        <v>2333</v>
      </c>
      <c r="C2336" s="8"/>
      <c r="D2336" s="8"/>
      <c r="E2336" s="8" t="s">
        <v>1071</v>
      </c>
      <c r="F2336" s="8" t="s">
        <v>7115</v>
      </c>
      <c r="G2336" s="8"/>
      <c r="H2336" s="8"/>
      <c r="I2336" s="8"/>
      <c r="J2336" s="8"/>
      <c r="K2336" s="8"/>
      <c r="L2336" s="8"/>
      <c r="M2336" s="8"/>
      <c r="N2336" s="8"/>
      <c r="O2336" s="8"/>
      <c r="P2336" s="8" t="s">
        <v>4843</v>
      </c>
      <c r="Q2336" s="158" t="s">
        <v>7130</v>
      </c>
      <c r="R2336" s="8"/>
      <c r="S2336" s="8"/>
      <c r="T2336" s="8"/>
      <c r="U2336" s="8"/>
      <c r="V2336" s="8"/>
      <c r="W2336" s="8"/>
      <c r="X2336" s="8"/>
      <c r="Y2336" s="8"/>
      <c r="Z2336" s="8"/>
      <c r="AA2336" s="8"/>
      <c r="AB2336" s="8"/>
      <c r="AC2336" s="8" t="str">
        <f t="shared" si="369"/>
        <v>NO</v>
      </c>
      <c r="AD2336" s="8" t="str">
        <f t="shared" si="370"/>
        <v>DNC,,,,,,,,,,,,,</v>
      </c>
      <c r="AE2336" s="8"/>
      <c r="AF2336" s="8"/>
      <c r="AG2336" s="115"/>
      <c r="AH2336" s="8" t="s">
        <v>4845</v>
      </c>
      <c r="AI2336" s="8" t="s">
        <v>4845</v>
      </c>
      <c r="AJ2336" s="115"/>
      <c r="AK2336" s="115"/>
      <c r="AL2336" s="115"/>
      <c r="AM2336" s="115"/>
      <c r="AN2336" s="115"/>
      <c r="AO2336" s="115"/>
      <c r="AP2336" s="115"/>
      <c r="AQ2336" s="115"/>
      <c r="AR2336" s="115"/>
      <c r="AS2336" s="115"/>
      <c r="AT2336" s="115"/>
      <c r="AU2336" s="115"/>
      <c r="AV2336" s="115"/>
      <c r="AW2336" s="115"/>
      <c r="AX2336" s="115"/>
      <c r="AY2336" s="115"/>
      <c r="AZ2336" s="115"/>
      <c r="BA2336" s="115"/>
      <c r="BB2336" s="115"/>
      <c r="BC2336" s="115"/>
      <c r="BD2336" s="115"/>
      <c r="BE2336" s="115"/>
      <c r="BF2336" s="115"/>
      <c r="BG2336" s="115"/>
      <c r="BH2336" s="115"/>
      <c r="BI2336" s="115"/>
      <c r="BJ2336" s="115"/>
      <c r="BK2336" s="115"/>
      <c r="BL2336" s="115"/>
      <c r="BM2336" s="115"/>
      <c r="BN2336" s="115"/>
      <c r="BO2336" s="8"/>
      <c r="BP2336" s="8"/>
      <c r="BQ2336" s="8"/>
      <c r="BR2336" s="8"/>
      <c r="BS2336" s="8"/>
      <c r="BT2336" s="8"/>
      <c r="BU2336" s="8"/>
      <c r="BV2336" s="8"/>
      <c r="BW2336" s="8"/>
      <c r="BX2336" s="8"/>
      <c r="BY2336" s="8"/>
      <c r="BZ2336" s="8"/>
      <c r="CA2336" s="8"/>
      <c r="CB2336" s="8"/>
      <c r="CC2336" s="8"/>
      <c r="CD2336" s="100"/>
      <c r="CE2336" s="8" t="str">
        <f t="shared" si="368"/>
        <v>DNC</v>
      </c>
      <c r="CF2336" s="8" t="str">
        <f t="shared" si="371"/>
        <v>DNC</v>
      </c>
      <c r="CG2336" s="8" t="str">
        <f t="shared" si="372"/>
        <v>DNC</v>
      </c>
      <c r="CH2336" s="8" t="str">
        <f t="shared" si="373"/>
        <v>DNC</v>
      </c>
      <c r="CI2336" s="8">
        <v>1</v>
      </c>
      <c r="CJ2336" s="8" t="s">
        <v>1071</v>
      </c>
      <c r="CK2336" s="8" t="s">
        <v>45</v>
      </c>
      <c r="CL2336" s="8"/>
      <c r="CM2336" s="8"/>
      <c r="CN2336" s="8"/>
      <c r="CO2336" s="8"/>
      <c r="CP2336" s="8"/>
      <c r="CQ2336" s="8"/>
      <c r="CR2336" s="8"/>
      <c r="CS2336" s="8"/>
      <c r="CT2336" s="8"/>
      <c r="CU2336" s="100"/>
      <c r="CV2336" s="8"/>
      <c r="CW2336" s="152"/>
      <c r="CY2336" s="100"/>
      <c r="CZ2336" s="8" t="str">
        <f t="shared" si="374"/>
        <v>DNC</v>
      </c>
      <c r="DA2336" s="8" t="str">
        <f t="shared" si="375"/>
        <v>DNC</v>
      </c>
      <c r="DB2336" s="8" t="str">
        <f t="shared" si="376"/>
        <v>DNC</v>
      </c>
      <c r="DC2336" s="8" t="str">
        <f t="shared" si="377"/>
        <v>DNC</v>
      </c>
      <c r="DD2336" s="8">
        <v>1</v>
      </c>
      <c r="DE2336" s="8" t="s">
        <v>1071</v>
      </c>
      <c r="DF2336" s="8" t="s">
        <v>45</v>
      </c>
      <c r="DG2336" s="8"/>
      <c r="DH2336" s="8"/>
      <c r="DI2336" s="8"/>
      <c r="DJ2336" s="8"/>
      <c r="DK2336" s="8"/>
      <c r="DL2336" s="8"/>
      <c r="DM2336" s="8"/>
      <c r="DN2336" s="8"/>
      <c r="DO2336" s="8"/>
      <c r="DP2336" s="100"/>
      <c r="DQ2336" s="8"/>
      <c r="DR2336" s="8"/>
      <c r="DS2336" s="8"/>
      <c r="DT2336" s="8"/>
    </row>
    <row r="2337" spans="1:124">
      <c r="A2337" s="115"/>
      <c r="B2337" s="89">
        <v>2334</v>
      </c>
      <c r="C2337" s="8"/>
      <c r="D2337" s="8"/>
      <c r="E2337" s="8" t="s">
        <v>1071</v>
      </c>
      <c r="F2337" s="8" t="s">
        <v>2943</v>
      </c>
      <c r="G2337" s="8"/>
      <c r="H2337" s="8"/>
      <c r="I2337" s="8"/>
      <c r="J2337" s="8"/>
      <c r="K2337" s="8"/>
      <c r="L2337" s="8"/>
      <c r="M2337" s="8"/>
      <c r="N2337" s="8"/>
      <c r="O2337" s="8"/>
      <c r="P2337" s="8" t="s">
        <v>4843</v>
      </c>
      <c r="Q2337" s="158" t="s">
        <v>7130</v>
      </c>
      <c r="R2337" s="8"/>
      <c r="S2337" s="8"/>
      <c r="T2337" s="8"/>
      <c r="U2337" s="8"/>
      <c r="V2337" s="8"/>
      <c r="W2337" s="8"/>
      <c r="X2337" s="8"/>
      <c r="Y2337" s="8"/>
      <c r="Z2337" s="8"/>
      <c r="AA2337" s="8"/>
      <c r="AB2337" s="8"/>
      <c r="AC2337" s="8" t="str">
        <f t="shared" si="369"/>
        <v>NO</v>
      </c>
      <c r="AD2337" s="8" t="str">
        <f t="shared" si="370"/>
        <v>DNC,,,,,,,,,,,,,</v>
      </c>
      <c r="AE2337" s="8"/>
      <c r="AF2337" s="8"/>
      <c r="AG2337" s="115"/>
      <c r="AH2337" s="8" t="s">
        <v>4845</v>
      </c>
      <c r="AI2337" s="8" t="s">
        <v>4845</v>
      </c>
      <c r="AJ2337" s="115"/>
      <c r="AK2337" s="115"/>
      <c r="AL2337" s="115"/>
      <c r="AM2337" s="115"/>
      <c r="AN2337" s="115"/>
      <c r="AO2337" s="115"/>
      <c r="AP2337" s="115"/>
      <c r="AQ2337" s="115"/>
      <c r="AR2337" s="115"/>
      <c r="AS2337" s="115"/>
      <c r="AT2337" s="115"/>
      <c r="AU2337" s="115"/>
      <c r="AV2337" s="115"/>
      <c r="AW2337" s="115"/>
      <c r="AX2337" s="115"/>
      <c r="AY2337" s="115"/>
      <c r="AZ2337" s="115"/>
      <c r="BA2337" s="115"/>
      <c r="BB2337" s="115"/>
      <c r="BC2337" s="115"/>
      <c r="BD2337" s="115"/>
      <c r="BE2337" s="115"/>
      <c r="BF2337" s="115"/>
      <c r="BG2337" s="115"/>
      <c r="BH2337" s="115"/>
      <c r="BI2337" s="115"/>
      <c r="BJ2337" s="115"/>
      <c r="BK2337" s="115"/>
      <c r="BL2337" s="115"/>
      <c r="BM2337" s="115"/>
      <c r="BN2337" s="115"/>
      <c r="BO2337" s="8"/>
      <c r="BP2337" s="8"/>
      <c r="BQ2337" s="8"/>
      <c r="BR2337" s="8"/>
      <c r="BS2337" s="8"/>
      <c r="BT2337" s="8"/>
      <c r="BU2337" s="8"/>
      <c r="BV2337" s="8"/>
      <c r="BW2337" s="8"/>
      <c r="BX2337" s="8"/>
      <c r="BY2337" s="8"/>
      <c r="BZ2337" s="8"/>
      <c r="CA2337" s="8"/>
      <c r="CB2337" s="8"/>
      <c r="CC2337" s="8"/>
      <c r="CD2337" s="100"/>
      <c r="CE2337" s="8" t="str">
        <f t="shared" si="368"/>
        <v>DNC</v>
      </c>
      <c r="CF2337" s="8" t="str">
        <f t="shared" si="371"/>
        <v>DNC</v>
      </c>
      <c r="CG2337" s="8" t="str">
        <f t="shared" si="372"/>
        <v>DNC</v>
      </c>
      <c r="CH2337" s="8" t="str">
        <f t="shared" si="373"/>
        <v>DNC</v>
      </c>
      <c r="CI2337" s="8">
        <v>1</v>
      </c>
      <c r="CJ2337" s="8" t="s">
        <v>1071</v>
      </c>
      <c r="CK2337" s="8" t="s">
        <v>45</v>
      </c>
      <c r="CL2337" s="8"/>
      <c r="CM2337" s="8"/>
      <c r="CN2337" s="8"/>
      <c r="CO2337" s="8"/>
      <c r="CP2337" s="8"/>
      <c r="CQ2337" s="8"/>
      <c r="CR2337" s="8"/>
      <c r="CS2337" s="8"/>
      <c r="CT2337" s="8"/>
      <c r="CU2337" s="100"/>
      <c r="CV2337" s="8"/>
      <c r="CW2337" s="152"/>
      <c r="CY2337" s="100"/>
      <c r="CZ2337" s="8" t="str">
        <f t="shared" si="374"/>
        <v>DNC</v>
      </c>
      <c r="DA2337" s="8" t="str">
        <f t="shared" si="375"/>
        <v>DNC</v>
      </c>
      <c r="DB2337" s="8" t="str">
        <f t="shared" si="376"/>
        <v>DNC</v>
      </c>
      <c r="DC2337" s="8" t="str">
        <f t="shared" si="377"/>
        <v>DNC</v>
      </c>
      <c r="DD2337" s="8">
        <v>1</v>
      </c>
      <c r="DE2337" s="8" t="s">
        <v>1071</v>
      </c>
      <c r="DF2337" s="8" t="s">
        <v>45</v>
      </c>
      <c r="DG2337" s="8"/>
      <c r="DH2337" s="8"/>
      <c r="DI2337" s="8"/>
      <c r="DJ2337" s="8"/>
      <c r="DK2337" s="8"/>
      <c r="DL2337" s="8"/>
      <c r="DM2337" s="8"/>
      <c r="DN2337" s="8"/>
      <c r="DO2337" s="8"/>
      <c r="DP2337" s="100"/>
      <c r="DQ2337" s="8"/>
      <c r="DR2337" s="8"/>
      <c r="DS2337" s="8"/>
      <c r="DT2337" s="8"/>
    </row>
    <row r="2338" spans="1:124">
      <c r="A2338" s="115"/>
      <c r="B2338" s="89">
        <v>2335</v>
      </c>
      <c r="C2338" s="8"/>
      <c r="D2338" s="8"/>
      <c r="E2338" s="8" t="s">
        <v>1071</v>
      </c>
      <c r="F2338" s="8" t="s">
        <v>7116</v>
      </c>
      <c r="G2338" s="8"/>
      <c r="H2338" s="8"/>
      <c r="I2338" s="8"/>
      <c r="J2338" s="8"/>
      <c r="K2338" s="8"/>
      <c r="L2338" s="8"/>
      <c r="M2338" s="8"/>
      <c r="N2338" s="8"/>
      <c r="O2338" s="8"/>
      <c r="P2338" s="8" t="s">
        <v>4843</v>
      </c>
      <c r="Q2338" s="158" t="s">
        <v>7130</v>
      </c>
      <c r="R2338" s="8"/>
      <c r="S2338" s="8"/>
      <c r="T2338" s="8"/>
      <c r="U2338" s="8"/>
      <c r="V2338" s="8"/>
      <c r="W2338" s="8"/>
      <c r="X2338" s="8"/>
      <c r="Y2338" s="8"/>
      <c r="Z2338" s="8"/>
      <c r="AA2338" s="8"/>
      <c r="AB2338" s="8"/>
      <c r="AC2338" s="8" t="str">
        <f t="shared" si="369"/>
        <v>NO</v>
      </c>
      <c r="AD2338" s="8" t="str">
        <f t="shared" si="370"/>
        <v>DNC,,,,,,,,,,,,,</v>
      </c>
      <c r="AE2338" s="8"/>
      <c r="AF2338" s="8"/>
      <c r="AG2338" s="115"/>
      <c r="AH2338" s="8" t="s">
        <v>4845</v>
      </c>
      <c r="AI2338" s="8" t="s">
        <v>4845</v>
      </c>
      <c r="AJ2338" s="115"/>
      <c r="AK2338" s="115"/>
      <c r="AL2338" s="115"/>
      <c r="AM2338" s="115"/>
      <c r="AN2338" s="115"/>
      <c r="AO2338" s="115"/>
      <c r="AP2338" s="115"/>
      <c r="AQ2338" s="115"/>
      <c r="AR2338" s="115"/>
      <c r="AS2338" s="115"/>
      <c r="AT2338" s="115"/>
      <c r="AU2338" s="115"/>
      <c r="AV2338" s="115"/>
      <c r="AW2338" s="115"/>
      <c r="AX2338" s="115"/>
      <c r="AY2338" s="115"/>
      <c r="AZ2338" s="115"/>
      <c r="BA2338" s="115"/>
      <c r="BB2338" s="115"/>
      <c r="BC2338" s="115"/>
      <c r="BD2338" s="115"/>
      <c r="BE2338" s="115"/>
      <c r="BF2338" s="115"/>
      <c r="BG2338" s="115"/>
      <c r="BH2338" s="115"/>
      <c r="BI2338" s="115"/>
      <c r="BJ2338" s="115"/>
      <c r="BK2338" s="115"/>
      <c r="BL2338" s="115"/>
      <c r="BM2338" s="115"/>
      <c r="BN2338" s="115"/>
      <c r="BO2338" s="8"/>
      <c r="BP2338" s="8"/>
      <c r="BQ2338" s="8"/>
      <c r="BR2338" s="8"/>
      <c r="BS2338" s="8"/>
      <c r="BT2338" s="8"/>
      <c r="BU2338" s="8"/>
      <c r="BV2338" s="8"/>
      <c r="BW2338" s="8"/>
      <c r="BX2338" s="8"/>
      <c r="BY2338" s="8"/>
      <c r="BZ2338" s="8"/>
      <c r="CA2338" s="8"/>
      <c r="CB2338" s="8"/>
      <c r="CC2338" s="8"/>
      <c r="CD2338" s="100"/>
      <c r="CE2338" s="8" t="str">
        <f t="shared" si="368"/>
        <v>DNC</v>
      </c>
      <c r="CF2338" s="8" t="str">
        <f t="shared" si="371"/>
        <v>DNC</v>
      </c>
      <c r="CG2338" s="8" t="str">
        <f t="shared" si="372"/>
        <v>DNC</v>
      </c>
      <c r="CH2338" s="8" t="str">
        <f t="shared" si="373"/>
        <v>DNC</v>
      </c>
      <c r="CI2338" s="8">
        <v>1</v>
      </c>
      <c r="CJ2338" s="8" t="s">
        <v>1071</v>
      </c>
      <c r="CK2338" s="8" t="s">
        <v>45</v>
      </c>
      <c r="CL2338" s="8"/>
      <c r="CM2338" s="8"/>
      <c r="CN2338" s="8"/>
      <c r="CO2338" s="8"/>
      <c r="CP2338" s="8"/>
      <c r="CQ2338" s="8"/>
      <c r="CR2338" s="8"/>
      <c r="CS2338" s="8"/>
      <c r="CT2338" s="8"/>
      <c r="CU2338" s="100"/>
      <c r="CV2338" s="8"/>
      <c r="CW2338" s="152"/>
      <c r="CY2338" s="100"/>
      <c r="CZ2338" s="8" t="str">
        <f t="shared" si="374"/>
        <v>DNC</v>
      </c>
      <c r="DA2338" s="8" t="str">
        <f t="shared" si="375"/>
        <v>DNC</v>
      </c>
      <c r="DB2338" s="8" t="str">
        <f t="shared" si="376"/>
        <v>DNC</v>
      </c>
      <c r="DC2338" s="8" t="str">
        <f t="shared" si="377"/>
        <v>DNC</v>
      </c>
      <c r="DD2338" s="8">
        <v>1</v>
      </c>
      <c r="DE2338" s="8" t="s">
        <v>1071</v>
      </c>
      <c r="DF2338" s="8" t="s">
        <v>45</v>
      </c>
      <c r="DG2338" s="8"/>
      <c r="DH2338" s="8"/>
      <c r="DI2338" s="8"/>
      <c r="DJ2338" s="8"/>
      <c r="DK2338" s="8"/>
      <c r="DL2338" s="8"/>
      <c r="DM2338" s="8"/>
      <c r="DN2338" s="8"/>
      <c r="DO2338" s="8"/>
      <c r="DP2338" s="100"/>
      <c r="DQ2338" s="8"/>
      <c r="DR2338" s="8"/>
      <c r="DS2338" s="8"/>
      <c r="DT2338" s="8"/>
    </row>
    <row r="2339" spans="1:124">
      <c r="A2339" s="115"/>
      <c r="B2339" s="89">
        <v>2336</v>
      </c>
      <c r="C2339" s="8"/>
      <c r="D2339" s="8"/>
      <c r="E2339" s="8" t="s">
        <v>1071</v>
      </c>
      <c r="F2339" s="8" t="s">
        <v>3238</v>
      </c>
      <c r="G2339" s="8"/>
      <c r="H2339" s="8"/>
      <c r="I2339" s="8"/>
      <c r="J2339" s="8"/>
      <c r="K2339" s="8"/>
      <c r="L2339" s="8"/>
      <c r="M2339" s="8"/>
      <c r="N2339" s="8"/>
      <c r="O2339" s="8"/>
      <c r="P2339" s="8" t="s">
        <v>4843</v>
      </c>
      <c r="Q2339" s="158" t="s">
        <v>7130</v>
      </c>
      <c r="R2339" s="8"/>
      <c r="S2339" s="8"/>
      <c r="T2339" s="8"/>
      <c r="U2339" s="8"/>
      <c r="V2339" s="8"/>
      <c r="W2339" s="8"/>
      <c r="X2339" s="8"/>
      <c r="Y2339" s="8"/>
      <c r="Z2339" s="8"/>
      <c r="AA2339" s="8"/>
      <c r="AB2339" s="8"/>
      <c r="AC2339" s="8" t="str">
        <f t="shared" si="369"/>
        <v>NO</v>
      </c>
      <c r="AD2339" s="8" t="str">
        <f t="shared" si="370"/>
        <v>DNC,,,,,,,,,,,,,</v>
      </c>
      <c r="AE2339" s="8"/>
      <c r="AF2339" s="8"/>
      <c r="AG2339" s="115"/>
      <c r="AH2339" s="8" t="s">
        <v>4845</v>
      </c>
      <c r="AI2339" s="8" t="s">
        <v>4845</v>
      </c>
      <c r="AJ2339" s="115"/>
      <c r="AK2339" s="115"/>
      <c r="AL2339" s="115"/>
      <c r="AM2339" s="115"/>
      <c r="AN2339" s="115"/>
      <c r="AO2339" s="115"/>
      <c r="AP2339" s="115"/>
      <c r="AQ2339" s="115"/>
      <c r="AR2339" s="115"/>
      <c r="AS2339" s="115"/>
      <c r="AT2339" s="115"/>
      <c r="AU2339" s="115"/>
      <c r="AV2339" s="115"/>
      <c r="AW2339" s="115"/>
      <c r="AX2339" s="115"/>
      <c r="AY2339" s="115"/>
      <c r="AZ2339" s="115"/>
      <c r="BA2339" s="115"/>
      <c r="BB2339" s="115"/>
      <c r="BC2339" s="115"/>
      <c r="BD2339" s="115"/>
      <c r="BE2339" s="115"/>
      <c r="BF2339" s="115"/>
      <c r="BG2339" s="115"/>
      <c r="BH2339" s="115"/>
      <c r="BI2339" s="115"/>
      <c r="BJ2339" s="115"/>
      <c r="BK2339" s="115"/>
      <c r="BL2339" s="115"/>
      <c r="BM2339" s="115"/>
      <c r="BN2339" s="115"/>
      <c r="BO2339" s="8"/>
      <c r="BP2339" s="8"/>
      <c r="BQ2339" s="8"/>
      <c r="BR2339" s="8"/>
      <c r="BS2339" s="8"/>
      <c r="BT2339" s="8"/>
      <c r="BU2339" s="8"/>
      <c r="BV2339" s="8"/>
      <c r="BW2339" s="8"/>
      <c r="BX2339" s="8"/>
      <c r="BY2339" s="8"/>
      <c r="BZ2339" s="8"/>
      <c r="CA2339" s="8"/>
      <c r="CB2339" s="8"/>
      <c r="CC2339" s="8"/>
      <c r="CD2339" s="100"/>
      <c r="CE2339" s="8" t="str">
        <f t="shared" si="368"/>
        <v>DNC</v>
      </c>
      <c r="CF2339" s="8" t="str">
        <f t="shared" si="371"/>
        <v>DNC</v>
      </c>
      <c r="CG2339" s="8" t="str">
        <f t="shared" si="372"/>
        <v>DNC</v>
      </c>
      <c r="CH2339" s="8" t="str">
        <f t="shared" si="373"/>
        <v>DNC</v>
      </c>
      <c r="CI2339" s="8">
        <v>1</v>
      </c>
      <c r="CJ2339" s="8" t="s">
        <v>1071</v>
      </c>
      <c r="CK2339" s="8" t="s">
        <v>45</v>
      </c>
      <c r="CL2339" s="8"/>
      <c r="CM2339" s="8"/>
      <c r="CN2339" s="8"/>
      <c r="CO2339" s="8"/>
      <c r="CP2339" s="8"/>
      <c r="CQ2339" s="8"/>
      <c r="CR2339" s="8"/>
      <c r="CS2339" s="8"/>
      <c r="CT2339" s="8"/>
      <c r="CU2339" s="100"/>
      <c r="CV2339" s="8"/>
      <c r="CW2339" s="152"/>
      <c r="CY2339" s="100"/>
      <c r="CZ2339" s="8" t="str">
        <f t="shared" si="374"/>
        <v>DNC</v>
      </c>
      <c r="DA2339" s="8" t="str">
        <f t="shared" si="375"/>
        <v>DNC</v>
      </c>
      <c r="DB2339" s="8" t="str">
        <f t="shared" si="376"/>
        <v>DNC</v>
      </c>
      <c r="DC2339" s="8" t="str">
        <f t="shared" si="377"/>
        <v>DNC</v>
      </c>
      <c r="DD2339" s="8">
        <v>1</v>
      </c>
      <c r="DE2339" s="8" t="s">
        <v>1071</v>
      </c>
      <c r="DF2339" s="8" t="s">
        <v>45</v>
      </c>
      <c r="DG2339" s="8"/>
      <c r="DH2339" s="8"/>
      <c r="DI2339" s="8"/>
      <c r="DJ2339" s="8"/>
      <c r="DK2339" s="8"/>
      <c r="DL2339" s="8"/>
      <c r="DM2339" s="8"/>
      <c r="DN2339" s="8"/>
      <c r="DO2339" s="8"/>
      <c r="DP2339" s="100"/>
      <c r="DQ2339" s="8"/>
      <c r="DR2339" s="8"/>
      <c r="DS2339" s="8"/>
      <c r="DT2339" s="8"/>
    </row>
    <row r="2340" spans="1:124">
      <c r="A2340" s="115"/>
      <c r="B2340" s="89">
        <v>2337</v>
      </c>
      <c r="C2340" s="8"/>
      <c r="D2340" s="8"/>
      <c r="E2340" s="8" t="s">
        <v>1071</v>
      </c>
      <c r="F2340" s="8" t="s">
        <v>7117</v>
      </c>
      <c r="G2340" s="8"/>
      <c r="H2340" s="8"/>
      <c r="I2340" s="8"/>
      <c r="J2340" s="8"/>
      <c r="K2340" s="8"/>
      <c r="L2340" s="8"/>
      <c r="M2340" s="8"/>
      <c r="N2340" s="8"/>
      <c r="O2340" s="8"/>
      <c r="P2340" s="8" t="s">
        <v>4843</v>
      </c>
      <c r="Q2340" s="158" t="s">
        <v>7130</v>
      </c>
      <c r="R2340" s="8"/>
      <c r="S2340" s="8"/>
      <c r="T2340" s="8"/>
      <c r="U2340" s="8"/>
      <c r="V2340" s="8"/>
      <c r="W2340" s="8"/>
      <c r="X2340" s="8"/>
      <c r="Y2340" s="8"/>
      <c r="Z2340" s="8"/>
      <c r="AA2340" s="8"/>
      <c r="AB2340" s="8"/>
      <c r="AC2340" s="8" t="str">
        <f t="shared" si="369"/>
        <v>NO</v>
      </c>
      <c r="AD2340" s="8" t="str">
        <f t="shared" si="370"/>
        <v>DNC,,,,,,,,,,,,,</v>
      </c>
      <c r="AE2340" s="8"/>
      <c r="AF2340" s="8"/>
      <c r="AG2340" s="115"/>
      <c r="AH2340" s="8" t="s">
        <v>4845</v>
      </c>
      <c r="AI2340" s="8" t="s">
        <v>4845</v>
      </c>
      <c r="AJ2340" s="115"/>
      <c r="AK2340" s="115"/>
      <c r="AL2340" s="115"/>
      <c r="AM2340" s="115"/>
      <c r="AN2340" s="115"/>
      <c r="AO2340" s="115"/>
      <c r="AP2340" s="115"/>
      <c r="AQ2340" s="115"/>
      <c r="AR2340" s="115"/>
      <c r="AS2340" s="115"/>
      <c r="AT2340" s="115"/>
      <c r="AU2340" s="115"/>
      <c r="AV2340" s="115"/>
      <c r="AW2340" s="115"/>
      <c r="AX2340" s="115"/>
      <c r="AY2340" s="115"/>
      <c r="AZ2340" s="115"/>
      <c r="BA2340" s="115"/>
      <c r="BB2340" s="115"/>
      <c r="BC2340" s="115"/>
      <c r="BD2340" s="115"/>
      <c r="BE2340" s="115"/>
      <c r="BF2340" s="115"/>
      <c r="BG2340" s="115"/>
      <c r="BH2340" s="115"/>
      <c r="BI2340" s="115"/>
      <c r="BJ2340" s="115"/>
      <c r="BK2340" s="115"/>
      <c r="BL2340" s="115"/>
      <c r="BM2340" s="115"/>
      <c r="BN2340" s="115"/>
      <c r="BO2340" s="8"/>
      <c r="BP2340" s="8"/>
      <c r="BQ2340" s="8"/>
      <c r="BR2340" s="8"/>
      <c r="BS2340" s="8"/>
      <c r="BT2340" s="8"/>
      <c r="BU2340" s="8"/>
      <c r="BV2340" s="8"/>
      <c r="BW2340" s="8"/>
      <c r="BX2340" s="8"/>
      <c r="BY2340" s="8"/>
      <c r="BZ2340" s="8"/>
      <c r="CA2340" s="8"/>
      <c r="CB2340" s="8"/>
      <c r="CC2340" s="8"/>
      <c r="CD2340" s="100"/>
      <c r="CE2340" s="8" t="str">
        <f t="shared" si="368"/>
        <v>DNC</v>
      </c>
      <c r="CF2340" s="8" t="str">
        <f t="shared" si="371"/>
        <v>DNC</v>
      </c>
      <c r="CG2340" s="8" t="str">
        <f t="shared" si="372"/>
        <v>DNC</v>
      </c>
      <c r="CH2340" s="8" t="str">
        <f t="shared" si="373"/>
        <v>DNC</v>
      </c>
      <c r="CI2340" s="8">
        <v>1</v>
      </c>
      <c r="CJ2340" s="8" t="s">
        <v>1071</v>
      </c>
      <c r="CK2340" s="8" t="s">
        <v>45</v>
      </c>
      <c r="CL2340" s="8"/>
      <c r="CM2340" s="8"/>
      <c r="CN2340" s="8"/>
      <c r="CO2340" s="8"/>
      <c r="CP2340" s="8"/>
      <c r="CQ2340" s="8"/>
      <c r="CR2340" s="8"/>
      <c r="CS2340" s="8"/>
      <c r="CT2340" s="8"/>
      <c r="CU2340" s="100"/>
      <c r="CV2340" s="8"/>
      <c r="CW2340" s="152"/>
      <c r="CY2340" s="100"/>
      <c r="CZ2340" s="8" t="str">
        <f t="shared" si="374"/>
        <v>DNC</v>
      </c>
      <c r="DA2340" s="8" t="str">
        <f t="shared" si="375"/>
        <v>DNC</v>
      </c>
      <c r="DB2340" s="8" t="str">
        <f t="shared" si="376"/>
        <v>DNC</v>
      </c>
      <c r="DC2340" s="8" t="str">
        <f t="shared" si="377"/>
        <v>DNC</v>
      </c>
      <c r="DD2340" s="8">
        <v>1</v>
      </c>
      <c r="DE2340" s="8" t="s">
        <v>1071</v>
      </c>
      <c r="DF2340" s="8" t="s">
        <v>45</v>
      </c>
      <c r="DG2340" s="8"/>
      <c r="DH2340" s="8"/>
      <c r="DI2340" s="8"/>
      <c r="DJ2340" s="8"/>
      <c r="DK2340" s="8"/>
      <c r="DL2340" s="8"/>
      <c r="DM2340" s="8"/>
      <c r="DN2340" s="8"/>
      <c r="DO2340" s="8"/>
      <c r="DP2340" s="100"/>
      <c r="DQ2340" s="8"/>
      <c r="DR2340" s="8"/>
      <c r="DS2340" s="8"/>
      <c r="DT2340" s="8"/>
    </row>
    <row r="2341" spans="1:124">
      <c r="A2341" s="115"/>
      <c r="B2341" s="89">
        <v>2338</v>
      </c>
      <c r="C2341" s="8"/>
      <c r="D2341" s="8"/>
      <c r="E2341" s="8" t="s">
        <v>1071</v>
      </c>
      <c r="F2341" s="8" t="s">
        <v>3286</v>
      </c>
      <c r="G2341" s="8"/>
      <c r="H2341" s="8"/>
      <c r="I2341" s="8"/>
      <c r="J2341" s="8"/>
      <c r="K2341" s="8"/>
      <c r="L2341" s="8"/>
      <c r="M2341" s="8"/>
      <c r="N2341" s="8"/>
      <c r="O2341" s="8"/>
      <c r="P2341" s="8" t="s">
        <v>4843</v>
      </c>
      <c r="Q2341" s="158" t="s">
        <v>7130</v>
      </c>
      <c r="R2341" s="8"/>
      <c r="S2341" s="8"/>
      <c r="T2341" s="8"/>
      <c r="U2341" s="8"/>
      <c r="V2341" s="8"/>
      <c r="W2341" s="8"/>
      <c r="X2341" s="8"/>
      <c r="Y2341" s="8"/>
      <c r="Z2341" s="8"/>
      <c r="AA2341" s="8"/>
      <c r="AB2341" s="8"/>
      <c r="AC2341" s="8" t="str">
        <f t="shared" si="369"/>
        <v>NO</v>
      </c>
      <c r="AD2341" s="8" t="str">
        <f t="shared" si="370"/>
        <v>DNC,,,,,,,,,,,,,</v>
      </c>
      <c r="AE2341" s="8"/>
      <c r="AF2341" s="8"/>
      <c r="AG2341" s="115"/>
      <c r="AH2341" s="8" t="s">
        <v>4845</v>
      </c>
      <c r="AI2341" s="8" t="s">
        <v>4845</v>
      </c>
      <c r="AJ2341" s="115"/>
      <c r="AK2341" s="115"/>
      <c r="AL2341" s="115"/>
      <c r="AM2341" s="115"/>
      <c r="AN2341" s="115"/>
      <c r="AO2341" s="115"/>
      <c r="AP2341" s="115"/>
      <c r="AQ2341" s="115"/>
      <c r="AR2341" s="115"/>
      <c r="AS2341" s="115"/>
      <c r="AT2341" s="115"/>
      <c r="AU2341" s="115"/>
      <c r="AV2341" s="115"/>
      <c r="AW2341" s="115"/>
      <c r="AX2341" s="115"/>
      <c r="AY2341" s="115"/>
      <c r="AZ2341" s="115"/>
      <c r="BA2341" s="115"/>
      <c r="BB2341" s="115"/>
      <c r="BC2341" s="115"/>
      <c r="BD2341" s="115"/>
      <c r="BE2341" s="115"/>
      <c r="BF2341" s="115"/>
      <c r="BG2341" s="115"/>
      <c r="BH2341" s="115"/>
      <c r="BI2341" s="115"/>
      <c r="BJ2341" s="115"/>
      <c r="BK2341" s="115"/>
      <c r="BL2341" s="115"/>
      <c r="BM2341" s="115"/>
      <c r="BN2341" s="115"/>
      <c r="BO2341" s="8"/>
      <c r="BP2341" s="8"/>
      <c r="BQ2341" s="8"/>
      <c r="BR2341" s="8"/>
      <c r="BS2341" s="8"/>
      <c r="BT2341" s="8"/>
      <c r="BU2341" s="8"/>
      <c r="BV2341" s="8"/>
      <c r="BW2341" s="8"/>
      <c r="BX2341" s="8"/>
      <c r="BY2341" s="8"/>
      <c r="BZ2341" s="8"/>
      <c r="CA2341" s="8"/>
      <c r="CB2341" s="8"/>
      <c r="CC2341" s="8"/>
      <c r="CD2341" s="100"/>
      <c r="CE2341" s="8" t="str">
        <f t="shared" si="368"/>
        <v>DNC</v>
      </c>
      <c r="CF2341" s="8" t="str">
        <f t="shared" si="371"/>
        <v>DNC</v>
      </c>
      <c r="CG2341" s="8" t="str">
        <f t="shared" si="372"/>
        <v>DNC</v>
      </c>
      <c r="CH2341" s="8" t="str">
        <f t="shared" si="373"/>
        <v>DNC</v>
      </c>
      <c r="CI2341" s="8">
        <v>1</v>
      </c>
      <c r="CJ2341" s="8" t="s">
        <v>1071</v>
      </c>
      <c r="CK2341" s="8" t="s">
        <v>45</v>
      </c>
      <c r="CL2341" s="8"/>
      <c r="CM2341" s="8"/>
      <c r="CN2341" s="8"/>
      <c r="CO2341" s="8"/>
      <c r="CP2341" s="8"/>
      <c r="CQ2341" s="8"/>
      <c r="CR2341" s="8"/>
      <c r="CS2341" s="8"/>
      <c r="CT2341" s="8"/>
      <c r="CU2341" s="100"/>
      <c r="CV2341" s="8"/>
      <c r="CW2341" s="152"/>
      <c r="CY2341" s="100"/>
      <c r="CZ2341" s="8" t="str">
        <f t="shared" si="374"/>
        <v>DNC</v>
      </c>
      <c r="DA2341" s="8" t="str">
        <f t="shared" si="375"/>
        <v>DNC</v>
      </c>
      <c r="DB2341" s="8" t="str">
        <f t="shared" si="376"/>
        <v>DNC</v>
      </c>
      <c r="DC2341" s="8" t="str">
        <f t="shared" si="377"/>
        <v>DNC</v>
      </c>
      <c r="DD2341" s="8">
        <v>1</v>
      </c>
      <c r="DE2341" s="8" t="s">
        <v>1071</v>
      </c>
      <c r="DF2341" s="8" t="s">
        <v>45</v>
      </c>
      <c r="DG2341" s="8"/>
      <c r="DH2341" s="8"/>
      <c r="DI2341" s="8"/>
      <c r="DJ2341" s="8"/>
      <c r="DK2341" s="8"/>
      <c r="DL2341" s="8"/>
      <c r="DM2341" s="8"/>
      <c r="DN2341" s="8"/>
      <c r="DO2341" s="8"/>
      <c r="DP2341" s="100"/>
      <c r="DQ2341" s="8"/>
      <c r="DR2341" s="8"/>
      <c r="DS2341" s="8"/>
      <c r="DT2341" s="8"/>
    </row>
    <row r="2342" spans="1:124">
      <c r="A2342" s="115"/>
      <c r="B2342" s="89">
        <v>2339</v>
      </c>
      <c r="C2342" s="8"/>
      <c r="D2342" s="8"/>
      <c r="E2342" s="8" t="s">
        <v>1071</v>
      </c>
      <c r="F2342" s="8" t="s">
        <v>7118</v>
      </c>
      <c r="G2342" s="8"/>
      <c r="H2342" s="8"/>
      <c r="I2342" s="8"/>
      <c r="J2342" s="8"/>
      <c r="K2342" s="8"/>
      <c r="L2342" s="8"/>
      <c r="M2342" s="8"/>
      <c r="N2342" s="8"/>
      <c r="O2342" s="8"/>
      <c r="P2342" s="8" t="s">
        <v>4843</v>
      </c>
      <c r="Q2342" s="158" t="s">
        <v>7130</v>
      </c>
      <c r="R2342" s="8"/>
      <c r="S2342" s="8"/>
      <c r="T2342" s="8"/>
      <c r="U2342" s="8"/>
      <c r="V2342" s="8"/>
      <c r="W2342" s="8"/>
      <c r="X2342" s="8"/>
      <c r="Y2342" s="8"/>
      <c r="Z2342" s="8"/>
      <c r="AA2342" s="8"/>
      <c r="AB2342" s="8"/>
      <c r="AC2342" s="8" t="str">
        <f t="shared" si="369"/>
        <v>NO</v>
      </c>
      <c r="AD2342" s="8" t="str">
        <f t="shared" si="370"/>
        <v>DNC,,,,,,,,,,,,,</v>
      </c>
      <c r="AE2342" s="8"/>
      <c r="AF2342" s="8"/>
      <c r="AG2342" s="115"/>
      <c r="AH2342" s="8" t="s">
        <v>4845</v>
      </c>
      <c r="AI2342" s="8" t="s">
        <v>4845</v>
      </c>
      <c r="AJ2342" s="115"/>
      <c r="AK2342" s="115"/>
      <c r="AL2342" s="115"/>
      <c r="AM2342" s="115"/>
      <c r="AN2342" s="115"/>
      <c r="AO2342" s="115"/>
      <c r="AP2342" s="115"/>
      <c r="AQ2342" s="115"/>
      <c r="AR2342" s="115"/>
      <c r="AS2342" s="115"/>
      <c r="AT2342" s="115"/>
      <c r="AU2342" s="115"/>
      <c r="AV2342" s="115"/>
      <c r="AW2342" s="115"/>
      <c r="AX2342" s="115"/>
      <c r="AY2342" s="115"/>
      <c r="AZ2342" s="115"/>
      <c r="BA2342" s="115"/>
      <c r="BB2342" s="115"/>
      <c r="BC2342" s="115"/>
      <c r="BD2342" s="115"/>
      <c r="BE2342" s="115"/>
      <c r="BF2342" s="115"/>
      <c r="BG2342" s="115"/>
      <c r="BH2342" s="115"/>
      <c r="BI2342" s="115"/>
      <c r="BJ2342" s="115"/>
      <c r="BK2342" s="115"/>
      <c r="BL2342" s="115"/>
      <c r="BM2342" s="115"/>
      <c r="BN2342" s="115"/>
      <c r="BO2342" s="8"/>
      <c r="BP2342" s="8"/>
      <c r="BQ2342" s="8"/>
      <c r="BR2342" s="8"/>
      <c r="BS2342" s="8"/>
      <c r="BT2342" s="8"/>
      <c r="BU2342" s="8"/>
      <c r="BV2342" s="8"/>
      <c r="BW2342" s="8"/>
      <c r="BX2342" s="8"/>
      <c r="BY2342" s="8"/>
      <c r="BZ2342" s="8"/>
      <c r="CA2342" s="8"/>
      <c r="CB2342" s="8"/>
      <c r="CC2342" s="8"/>
      <c r="CD2342" s="100"/>
      <c r="CE2342" s="8" t="str">
        <f t="shared" si="368"/>
        <v>DNC</v>
      </c>
      <c r="CF2342" s="8" t="str">
        <f t="shared" si="371"/>
        <v>DNC</v>
      </c>
      <c r="CG2342" s="8" t="str">
        <f t="shared" si="372"/>
        <v>DNC</v>
      </c>
      <c r="CH2342" s="8" t="str">
        <f t="shared" si="373"/>
        <v>DNC</v>
      </c>
      <c r="CI2342" s="8">
        <v>1</v>
      </c>
      <c r="CJ2342" s="8" t="s">
        <v>1071</v>
      </c>
      <c r="CK2342" s="8" t="s">
        <v>45</v>
      </c>
      <c r="CL2342" s="8"/>
      <c r="CM2342" s="8"/>
      <c r="CN2342" s="8"/>
      <c r="CO2342" s="8"/>
      <c r="CP2342" s="8"/>
      <c r="CQ2342" s="8"/>
      <c r="CR2342" s="8"/>
      <c r="CS2342" s="8"/>
      <c r="CT2342" s="8"/>
      <c r="CU2342" s="100"/>
      <c r="CV2342" s="8"/>
      <c r="CW2342" s="152"/>
      <c r="CY2342" s="100"/>
      <c r="CZ2342" s="8" t="str">
        <f t="shared" si="374"/>
        <v>DNC</v>
      </c>
      <c r="DA2342" s="8" t="str">
        <f t="shared" si="375"/>
        <v>DNC</v>
      </c>
      <c r="DB2342" s="8" t="str">
        <f t="shared" si="376"/>
        <v>DNC</v>
      </c>
      <c r="DC2342" s="8" t="str">
        <f t="shared" si="377"/>
        <v>DNC</v>
      </c>
      <c r="DD2342" s="8">
        <v>1</v>
      </c>
      <c r="DE2342" s="8" t="s">
        <v>1071</v>
      </c>
      <c r="DF2342" s="8" t="s">
        <v>45</v>
      </c>
      <c r="DG2342" s="8"/>
      <c r="DH2342" s="8"/>
      <c r="DI2342" s="8"/>
      <c r="DJ2342" s="8"/>
      <c r="DK2342" s="8"/>
      <c r="DL2342" s="8"/>
      <c r="DM2342" s="8"/>
      <c r="DN2342" s="8"/>
      <c r="DO2342" s="8"/>
      <c r="DP2342" s="100"/>
      <c r="DQ2342" s="8"/>
      <c r="DR2342" s="8"/>
      <c r="DS2342" s="8"/>
      <c r="DT2342" s="8"/>
    </row>
    <row r="2343" spans="1:124">
      <c r="A2343" s="115"/>
      <c r="B2343" s="89">
        <v>2340</v>
      </c>
      <c r="C2343" s="8"/>
      <c r="D2343" s="8"/>
      <c r="E2343" s="8" t="s">
        <v>1071</v>
      </c>
      <c r="F2343" s="8" t="s">
        <v>3371</v>
      </c>
      <c r="G2343" s="8"/>
      <c r="H2343" s="8"/>
      <c r="I2343" s="8"/>
      <c r="J2343" s="8"/>
      <c r="K2343" s="8"/>
      <c r="L2343" s="8"/>
      <c r="M2343" s="8"/>
      <c r="N2343" s="8"/>
      <c r="O2343" s="8"/>
      <c r="P2343" s="8" t="s">
        <v>4843</v>
      </c>
      <c r="Q2343" s="158" t="s">
        <v>7130</v>
      </c>
      <c r="R2343" s="8"/>
      <c r="S2343" s="8"/>
      <c r="T2343" s="8"/>
      <c r="U2343" s="8"/>
      <c r="V2343" s="8"/>
      <c r="W2343" s="8"/>
      <c r="X2343" s="8"/>
      <c r="Y2343" s="8"/>
      <c r="Z2343" s="8"/>
      <c r="AA2343" s="8"/>
      <c r="AB2343" s="8"/>
      <c r="AC2343" s="8" t="str">
        <f t="shared" si="369"/>
        <v>NO</v>
      </c>
      <c r="AD2343" s="8" t="str">
        <f t="shared" si="370"/>
        <v>DNC,,,,,,,,,,,,,</v>
      </c>
      <c r="AE2343" s="8"/>
      <c r="AF2343" s="8"/>
      <c r="AG2343" s="115"/>
      <c r="AH2343" s="8" t="s">
        <v>4845</v>
      </c>
      <c r="AI2343" s="8" t="s">
        <v>4845</v>
      </c>
      <c r="AJ2343" s="115"/>
      <c r="AK2343" s="115"/>
      <c r="AL2343" s="115"/>
      <c r="AM2343" s="115"/>
      <c r="AN2343" s="115"/>
      <c r="AO2343" s="115"/>
      <c r="AP2343" s="115"/>
      <c r="AQ2343" s="115"/>
      <c r="AR2343" s="115"/>
      <c r="AS2343" s="115"/>
      <c r="AT2343" s="115"/>
      <c r="AU2343" s="115"/>
      <c r="AV2343" s="115"/>
      <c r="AW2343" s="115"/>
      <c r="AX2343" s="115"/>
      <c r="AY2343" s="115"/>
      <c r="AZ2343" s="115"/>
      <c r="BA2343" s="115"/>
      <c r="BB2343" s="115"/>
      <c r="BC2343" s="115"/>
      <c r="BD2343" s="115"/>
      <c r="BE2343" s="115"/>
      <c r="BF2343" s="115"/>
      <c r="BG2343" s="115"/>
      <c r="BH2343" s="115"/>
      <c r="BI2343" s="115"/>
      <c r="BJ2343" s="115"/>
      <c r="BK2343" s="115"/>
      <c r="BL2343" s="115"/>
      <c r="BM2343" s="115"/>
      <c r="BN2343" s="115"/>
      <c r="BO2343" s="8"/>
      <c r="BP2343" s="8"/>
      <c r="BQ2343" s="8"/>
      <c r="BR2343" s="8"/>
      <c r="BS2343" s="8"/>
      <c r="BT2343" s="8"/>
      <c r="BU2343" s="8"/>
      <c r="BV2343" s="8"/>
      <c r="BW2343" s="8"/>
      <c r="BX2343" s="8"/>
      <c r="BY2343" s="8"/>
      <c r="BZ2343" s="8"/>
      <c r="CA2343" s="8"/>
      <c r="CB2343" s="8"/>
      <c r="CC2343" s="8"/>
      <c r="CD2343" s="100"/>
      <c r="CE2343" s="8" t="str">
        <f t="shared" si="368"/>
        <v>DNC</v>
      </c>
      <c r="CF2343" s="8" t="str">
        <f t="shared" si="371"/>
        <v>DNC</v>
      </c>
      <c r="CG2343" s="8" t="str">
        <f t="shared" si="372"/>
        <v>DNC</v>
      </c>
      <c r="CH2343" s="8" t="str">
        <f t="shared" si="373"/>
        <v>DNC</v>
      </c>
      <c r="CI2343" s="8">
        <v>1</v>
      </c>
      <c r="CJ2343" s="8" t="s">
        <v>1071</v>
      </c>
      <c r="CK2343" s="8" t="s">
        <v>45</v>
      </c>
      <c r="CL2343" s="8"/>
      <c r="CM2343" s="8"/>
      <c r="CN2343" s="8"/>
      <c r="CO2343" s="8"/>
      <c r="CP2343" s="8"/>
      <c r="CQ2343" s="8"/>
      <c r="CR2343" s="8"/>
      <c r="CS2343" s="8"/>
      <c r="CT2343" s="8"/>
      <c r="CU2343" s="100"/>
      <c r="CV2343" s="8"/>
      <c r="CW2343" s="152"/>
      <c r="CY2343" s="100"/>
      <c r="CZ2343" s="8" t="str">
        <f t="shared" si="374"/>
        <v>DNC</v>
      </c>
      <c r="DA2343" s="8" t="str">
        <f t="shared" si="375"/>
        <v>DNC</v>
      </c>
      <c r="DB2343" s="8" t="str">
        <f t="shared" si="376"/>
        <v>DNC</v>
      </c>
      <c r="DC2343" s="8" t="str">
        <f t="shared" si="377"/>
        <v>DNC</v>
      </c>
      <c r="DD2343" s="8">
        <v>1</v>
      </c>
      <c r="DE2343" s="8" t="s">
        <v>1071</v>
      </c>
      <c r="DF2343" s="8" t="s">
        <v>45</v>
      </c>
      <c r="DG2343" s="8"/>
      <c r="DH2343" s="8"/>
      <c r="DI2343" s="8"/>
      <c r="DJ2343" s="8"/>
      <c r="DK2343" s="8"/>
      <c r="DL2343" s="8"/>
      <c r="DM2343" s="8"/>
      <c r="DN2343" s="8"/>
      <c r="DO2343" s="8"/>
      <c r="DP2343" s="100"/>
      <c r="DQ2343" s="8"/>
      <c r="DR2343" s="8"/>
      <c r="DS2343" s="8"/>
      <c r="DT2343" s="8"/>
    </row>
    <row r="2344" spans="1:124">
      <c r="A2344" s="115"/>
      <c r="B2344" s="89">
        <v>2341</v>
      </c>
      <c r="C2344" s="8"/>
      <c r="D2344" s="8"/>
      <c r="E2344" s="8" t="s">
        <v>1071</v>
      </c>
      <c r="F2344" s="8" t="s">
        <v>7120</v>
      </c>
      <c r="G2344" s="8"/>
      <c r="H2344" s="8"/>
      <c r="I2344" s="8"/>
      <c r="J2344" s="8"/>
      <c r="K2344" s="8"/>
      <c r="L2344" s="8"/>
      <c r="M2344" s="8"/>
      <c r="N2344" s="8"/>
      <c r="O2344" s="8"/>
      <c r="P2344" s="8" t="s">
        <v>4843</v>
      </c>
      <c r="Q2344" s="158" t="s">
        <v>7130</v>
      </c>
      <c r="R2344" s="8"/>
      <c r="S2344" s="8"/>
      <c r="T2344" s="8"/>
      <c r="U2344" s="8"/>
      <c r="V2344" s="8"/>
      <c r="W2344" s="8"/>
      <c r="X2344" s="8"/>
      <c r="Y2344" s="8"/>
      <c r="Z2344" s="8"/>
      <c r="AA2344" s="8"/>
      <c r="AB2344" s="8"/>
      <c r="AC2344" s="8" t="str">
        <f t="shared" si="369"/>
        <v>NO</v>
      </c>
      <c r="AD2344" s="8" t="str">
        <f t="shared" si="370"/>
        <v>DNC,,,,,,,,,,,,,</v>
      </c>
      <c r="AE2344" s="8"/>
      <c r="AF2344" s="8"/>
      <c r="AG2344" s="115"/>
      <c r="AH2344" s="8" t="s">
        <v>4845</v>
      </c>
      <c r="AI2344" s="8" t="s">
        <v>4845</v>
      </c>
      <c r="AJ2344" s="115"/>
      <c r="AK2344" s="115"/>
      <c r="AL2344" s="115"/>
      <c r="AM2344" s="115"/>
      <c r="AN2344" s="115"/>
      <c r="AO2344" s="115"/>
      <c r="AP2344" s="115"/>
      <c r="AQ2344" s="115"/>
      <c r="AR2344" s="115"/>
      <c r="AS2344" s="115"/>
      <c r="AT2344" s="115"/>
      <c r="AU2344" s="115"/>
      <c r="AV2344" s="115"/>
      <c r="AW2344" s="115"/>
      <c r="AX2344" s="115"/>
      <c r="AY2344" s="115"/>
      <c r="AZ2344" s="115"/>
      <c r="BA2344" s="115"/>
      <c r="BB2344" s="115"/>
      <c r="BC2344" s="115"/>
      <c r="BD2344" s="115"/>
      <c r="BE2344" s="115"/>
      <c r="BF2344" s="115"/>
      <c r="BG2344" s="115"/>
      <c r="BH2344" s="115"/>
      <c r="BI2344" s="115"/>
      <c r="BJ2344" s="115"/>
      <c r="BK2344" s="115"/>
      <c r="BL2344" s="115"/>
      <c r="BM2344" s="115"/>
      <c r="BN2344" s="115"/>
      <c r="BO2344" s="8"/>
      <c r="BP2344" s="8"/>
      <c r="BQ2344" s="8"/>
      <c r="BR2344" s="8"/>
      <c r="BS2344" s="8"/>
      <c r="BT2344" s="8"/>
      <c r="BU2344" s="8"/>
      <c r="BV2344" s="8"/>
      <c r="BW2344" s="8"/>
      <c r="BX2344" s="8"/>
      <c r="BY2344" s="8"/>
      <c r="BZ2344" s="8"/>
      <c r="CA2344" s="8"/>
      <c r="CB2344" s="8"/>
      <c r="CC2344" s="8"/>
      <c r="CD2344" s="100"/>
      <c r="CE2344" s="8" t="str">
        <f t="shared" si="368"/>
        <v>DNC</v>
      </c>
      <c r="CF2344" s="8" t="str">
        <f t="shared" si="371"/>
        <v>DNC</v>
      </c>
      <c r="CG2344" s="8" t="str">
        <f t="shared" si="372"/>
        <v>DNC</v>
      </c>
      <c r="CH2344" s="8" t="str">
        <f t="shared" si="373"/>
        <v>DNC</v>
      </c>
      <c r="CI2344" s="8">
        <v>1</v>
      </c>
      <c r="CJ2344" s="8" t="s">
        <v>1071</v>
      </c>
      <c r="CK2344" s="8" t="s">
        <v>45</v>
      </c>
      <c r="CL2344" s="8"/>
      <c r="CM2344" s="8"/>
      <c r="CN2344" s="8"/>
      <c r="CO2344" s="8"/>
      <c r="CP2344" s="8"/>
      <c r="CQ2344" s="8"/>
      <c r="CR2344" s="8"/>
      <c r="CS2344" s="8"/>
      <c r="CT2344" s="8"/>
      <c r="CU2344" s="100"/>
      <c r="CV2344" s="8"/>
      <c r="CW2344" s="152"/>
      <c r="CY2344" s="100"/>
      <c r="CZ2344" s="8" t="str">
        <f t="shared" si="374"/>
        <v>DNC</v>
      </c>
      <c r="DA2344" s="8" t="str">
        <f t="shared" si="375"/>
        <v>DNC</v>
      </c>
      <c r="DB2344" s="8" t="str">
        <f t="shared" si="376"/>
        <v>DNC</v>
      </c>
      <c r="DC2344" s="8" t="str">
        <f t="shared" si="377"/>
        <v>DNC</v>
      </c>
      <c r="DD2344" s="8">
        <v>1</v>
      </c>
      <c r="DE2344" s="8" t="s">
        <v>1071</v>
      </c>
      <c r="DF2344" s="8" t="s">
        <v>45</v>
      </c>
      <c r="DG2344" s="8"/>
      <c r="DH2344" s="8"/>
      <c r="DI2344" s="8"/>
      <c r="DJ2344" s="8"/>
      <c r="DK2344" s="8"/>
      <c r="DL2344" s="8"/>
      <c r="DM2344" s="8"/>
      <c r="DN2344" s="8"/>
      <c r="DO2344" s="8"/>
      <c r="DP2344" s="100"/>
      <c r="DQ2344" s="8"/>
      <c r="DR2344" s="8"/>
      <c r="DS2344" s="8"/>
      <c r="DT2344" s="8"/>
    </row>
    <row r="2345" spans="1:124">
      <c r="A2345" s="115"/>
      <c r="B2345" s="89">
        <v>2342</v>
      </c>
      <c r="C2345" s="8"/>
      <c r="D2345" s="8"/>
      <c r="E2345" s="8" t="s">
        <v>1071</v>
      </c>
      <c r="F2345" s="8" t="s">
        <v>5655</v>
      </c>
      <c r="G2345" s="8"/>
      <c r="H2345" s="8"/>
      <c r="I2345" s="8"/>
      <c r="J2345" s="8"/>
      <c r="K2345" s="8"/>
      <c r="L2345" s="8"/>
      <c r="M2345" s="8"/>
      <c r="N2345" s="8"/>
      <c r="O2345" s="8"/>
      <c r="P2345" s="8" t="s">
        <v>4843</v>
      </c>
      <c r="Q2345" s="158" t="s">
        <v>7130</v>
      </c>
      <c r="R2345" s="8"/>
      <c r="S2345" s="8"/>
      <c r="T2345" s="8"/>
      <c r="U2345" s="8"/>
      <c r="V2345" s="8"/>
      <c r="W2345" s="8"/>
      <c r="X2345" s="8"/>
      <c r="Y2345" s="8"/>
      <c r="Z2345" s="8"/>
      <c r="AA2345" s="8"/>
      <c r="AB2345" s="8"/>
      <c r="AC2345" s="8" t="str">
        <f t="shared" si="369"/>
        <v>NO</v>
      </c>
      <c r="AD2345" s="8" t="str">
        <f t="shared" si="370"/>
        <v>DNC,,,,,,,,,,,,,</v>
      </c>
      <c r="AE2345" s="8"/>
      <c r="AF2345" s="8"/>
      <c r="AG2345" s="115"/>
      <c r="AH2345" s="8" t="s">
        <v>4845</v>
      </c>
      <c r="AI2345" s="8" t="s">
        <v>4845</v>
      </c>
      <c r="AJ2345" s="115"/>
      <c r="AK2345" s="115"/>
      <c r="AL2345" s="115"/>
      <c r="AM2345" s="115"/>
      <c r="AN2345" s="115"/>
      <c r="AO2345" s="115"/>
      <c r="AP2345" s="115"/>
      <c r="AQ2345" s="115"/>
      <c r="AR2345" s="115"/>
      <c r="AS2345" s="115"/>
      <c r="AT2345" s="115"/>
      <c r="AU2345" s="115"/>
      <c r="AV2345" s="115"/>
      <c r="AW2345" s="115"/>
      <c r="AX2345" s="115"/>
      <c r="AY2345" s="115"/>
      <c r="AZ2345" s="115"/>
      <c r="BA2345" s="115"/>
      <c r="BB2345" s="115"/>
      <c r="BC2345" s="115"/>
      <c r="BD2345" s="115"/>
      <c r="BE2345" s="115"/>
      <c r="BF2345" s="115"/>
      <c r="BG2345" s="115"/>
      <c r="BH2345" s="115"/>
      <c r="BI2345" s="115"/>
      <c r="BJ2345" s="115"/>
      <c r="BK2345" s="115"/>
      <c r="BL2345" s="115"/>
      <c r="BM2345" s="115"/>
      <c r="BN2345" s="115"/>
      <c r="BO2345" s="8"/>
      <c r="BP2345" s="8"/>
      <c r="BQ2345" s="8"/>
      <c r="BR2345" s="8"/>
      <c r="BS2345" s="8"/>
      <c r="BT2345" s="8"/>
      <c r="BU2345" s="8"/>
      <c r="BV2345" s="8"/>
      <c r="BW2345" s="8"/>
      <c r="BX2345" s="8"/>
      <c r="BY2345" s="8"/>
      <c r="BZ2345" s="8"/>
      <c r="CA2345" s="8"/>
      <c r="CB2345" s="8"/>
      <c r="CC2345" s="8"/>
      <c r="CD2345" s="100"/>
      <c r="CE2345" s="8" t="str">
        <f t="shared" si="368"/>
        <v>DNC</v>
      </c>
      <c r="CF2345" s="8" t="str">
        <f t="shared" si="371"/>
        <v>DNC</v>
      </c>
      <c r="CG2345" s="8" t="str">
        <f t="shared" si="372"/>
        <v>DNC</v>
      </c>
      <c r="CH2345" s="8" t="str">
        <f t="shared" si="373"/>
        <v>DNC</v>
      </c>
      <c r="CI2345" s="8">
        <v>1</v>
      </c>
      <c r="CJ2345" s="8" t="s">
        <v>1071</v>
      </c>
      <c r="CK2345" s="8" t="s">
        <v>45</v>
      </c>
      <c r="CL2345" s="8"/>
      <c r="CM2345" s="8"/>
      <c r="CN2345" s="8"/>
      <c r="CO2345" s="8"/>
      <c r="CP2345" s="8"/>
      <c r="CQ2345" s="8"/>
      <c r="CR2345" s="8"/>
      <c r="CS2345" s="8"/>
      <c r="CT2345" s="8"/>
      <c r="CU2345" s="100"/>
      <c r="CV2345" s="8"/>
      <c r="CW2345" s="152"/>
      <c r="CY2345" s="100"/>
      <c r="CZ2345" s="8" t="str">
        <f t="shared" si="374"/>
        <v>DNC</v>
      </c>
      <c r="DA2345" s="8" t="str">
        <f t="shared" si="375"/>
        <v>DNC</v>
      </c>
      <c r="DB2345" s="8" t="str">
        <f t="shared" si="376"/>
        <v>DNC</v>
      </c>
      <c r="DC2345" s="8" t="str">
        <f t="shared" si="377"/>
        <v>DNC</v>
      </c>
      <c r="DD2345" s="8">
        <v>1</v>
      </c>
      <c r="DE2345" s="8" t="s">
        <v>1071</v>
      </c>
      <c r="DF2345" s="8" t="s">
        <v>45</v>
      </c>
      <c r="DG2345" s="8"/>
      <c r="DH2345" s="8"/>
      <c r="DI2345" s="8"/>
      <c r="DJ2345" s="8"/>
      <c r="DK2345" s="8"/>
      <c r="DL2345" s="8"/>
      <c r="DM2345" s="8"/>
      <c r="DN2345" s="8"/>
      <c r="DO2345" s="8"/>
      <c r="DP2345" s="100"/>
      <c r="DQ2345" s="8"/>
      <c r="DR2345" s="8"/>
      <c r="DS2345" s="8"/>
      <c r="DT2345" s="8"/>
    </row>
    <row r="2346" spans="1:124">
      <c r="A2346" s="115"/>
      <c r="B2346" s="89">
        <v>2343</v>
      </c>
      <c r="C2346" s="8"/>
      <c r="D2346" s="8"/>
      <c r="E2346" s="8" t="s">
        <v>1071</v>
      </c>
      <c r="F2346" s="8" t="s">
        <v>7122</v>
      </c>
      <c r="G2346" s="8"/>
      <c r="H2346" s="8"/>
      <c r="I2346" s="8"/>
      <c r="J2346" s="8"/>
      <c r="K2346" s="8"/>
      <c r="L2346" s="8"/>
      <c r="M2346" s="8"/>
      <c r="N2346" s="8"/>
      <c r="O2346" s="8"/>
      <c r="P2346" s="8" t="s">
        <v>4843</v>
      </c>
      <c r="Q2346" s="158" t="s">
        <v>7130</v>
      </c>
      <c r="R2346" s="8"/>
      <c r="S2346" s="8"/>
      <c r="T2346" s="8"/>
      <c r="U2346" s="8"/>
      <c r="V2346" s="8"/>
      <c r="W2346" s="8"/>
      <c r="X2346" s="8"/>
      <c r="Y2346" s="8"/>
      <c r="Z2346" s="8"/>
      <c r="AA2346" s="8"/>
      <c r="AB2346" s="8"/>
      <c r="AC2346" s="8" t="str">
        <f t="shared" si="369"/>
        <v>NO</v>
      </c>
      <c r="AD2346" s="8" t="str">
        <f t="shared" si="370"/>
        <v>DNC,,,,,,,,,,,,,</v>
      </c>
      <c r="AE2346" s="8"/>
      <c r="AF2346" s="8"/>
      <c r="AG2346" s="115"/>
      <c r="AH2346" s="8" t="s">
        <v>4845</v>
      </c>
      <c r="AI2346" s="8" t="s">
        <v>4845</v>
      </c>
      <c r="AJ2346" s="115"/>
      <c r="AK2346" s="115"/>
      <c r="AL2346" s="115"/>
      <c r="AM2346" s="115"/>
      <c r="AN2346" s="115"/>
      <c r="AO2346" s="115"/>
      <c r="AP2346" s="115"/>
      <c r="AQ2346" s="115"/>
      <c r="AR2346" s="115"/>
      <c r="AS2346" s="115"/>
      <c r="AT2346" s="115"/>
      <c r="AU2346" s="115"/>
      <c r="AV2346" s="115"/>
      <c r="AW2346" s="115"/>
      <c r="AX2346" s="115"/>
      <c r="AY2346" s="115"/>
      <c r="AZ2346" s="115"/>
      <c r="BA2346" s="115"/>
      <c r="BB2346" s="115"/>
      <c r="BC2346" s="115"/>
      <c r="BD2346" s="115"/>
      <c r="BE2346" s="115"/>
      <c r="BF2346" s="115"/>
      <c r="BG2346" s="115"/>
      <c r="BH2346" s="115"/>
      <c r="BI2346" s="115"/>
      <c r="BJ2346" s="115"/>
      <c r="BK2346" s="115"/>
      <c r="BL2346" s="115"/>
      <c r="BM2346" s="115"/>
      <c r="BN2346" s="115"/>
      <c r="BO2346" s="8"/>
      <c r="BP2346" s="8"/>
      <c r="BQ2346" s="8"/>
      <c r="BR2346" s="8"/>
      <c r="BS2346" s="8"/>
      <c r="BT2346" s="8"/>
      <c r="BU2346" s="8"/>
      <c r="BV2346" s="8"/>
      <c r="BW2346" s="8"/>
      <c r="BX2346" s="8"/>
      <c r="BY2346" s="8"/>
      <c r="BZ2346" s="8"/>
      <c r="CA2346" s="8"/>
      <c r="CB2346" s="8"/>
      <c r="CC2346" s="8"/>
      <c r="CD2346" s="100"/>
      <c r="CE2346" s="8" t="str">
        <f t="shared" si="368"/>
        <v>DNC</v>
      </c>
      <c r="CF2346" s="8" t="str">
        <f t="shared" si="371"/>
        <v>DNC</v>
      </c>
      <c r="CG2346" s="8" t="str">
        <f t="shared" si="372"/>
        <v>DNC</v>
      </c>
      <c r="CH2346" s="8" t="str">
        <f t="shared" si="373"/>
        <v>DNC</v>
      </c>
      <c r="CI2346" s="8">
        <v>1</v>
      </c>
      <c r="CJ2346" s="8" t="s">
        <v>1071</v>
      </c>
      <c r="CK2346" s="8" t="s">
        <v>45</v>
      </c>
      <c r="CL2346" s="8"/>
      <c r="CM2346" s="8"/>
      <c r="CN2346" s="8"/>
      <c r="CO2346" s="8"/>
      <c r="CP2346" s="8"/>
      <c r="CQ2346" s="8"/>
      <c r="CR2346" s="8"/>
      <c r="CS2346" s="8"/>
      <c r="CT2346" s="8"/>
      <c r="CU2346" s="100"/>
      <c r="CV2346" s="8"/>
      <c r="CW2346" s="152"/>
      <c r="CY2346" s="100"/>
      <c r="CZ2346" s="8" t="str">
        <f t="shared" si="374"/>
        <v>DNC</v>
      </c>
      <c r="DA2346" s="8" t="str">
        <f t="shared" si="375"/>
        <v>DNC</v>
      </c>
      <c r="DB2346" s="8" t="str">
        <f t="shared" si="376"/>
        <v>DNC</v>
      </c>
      <c r="DC2346" s="8" t="str">
        <f t="shared" si="377"/>
        <v>DNC</v>
      </c>
      <c r="DD2346" s="8">
        <v>1</v>
      </c>
      <c r="DE2346" s="8" t="s">
        <v>1071</v>
      </c>
      <c r="DF2346" s="8" t="s">
        <v>45</v>
      </c>
      <c r="DG2346" s="8"/>
      <c r="DH2346" s="8"/>
      <c r="DI2346" s="8"/>
      <c r="DJ2346" s="8"/>
      <c r="DK2346" s="8"/>
      <c r="DL2346" s="8"/>
      <c r="DM2346" s="8"/>
      <c r="DN2346" s="8"/>
      <c r="DO2346" s="8"/>
      <c r="DP2346" s="100"/>
      <c r="DQ2346" s="8"/>
      <c r="DR2346" s="8"/>
      <c r="DS2346" s="8"/>
      <c r="DT2346" s="8"/>
    </row>
    <row r="2347" spans="1:124">
      <c r="A2347" s="115"/>
      <c r="B2347" s="89">
        <v>2344</v>
      </c>
      <c r="C2347" s="8"/>
      <c r="D2347" s="8"/>
      <c r="E2347" s="8" t="s">
        <v>1071</v>
      </c>
      <c r="F2347" s="8" t="s">
        <v>4213</v>
      </c>
      <c r="G2347" s="8"/>
      <c r="H2347" s="8"/>
      <c r="I2347" s="8"/>
      <c r="J2347" s="8"/>
      <c r="K2347" s="8"/>
      <c r="L2347" s="8"/>
      <c r="M2347" s="8"/>
      <c r="N2347" s="8"/>
      <c r="O2347" s="8"/>
      <c r="P2347" s="8" t="s">
        <v>4843</v>
      </c>
      <c r="Q2347" s="158" t="s">
        <v>7130</v>
      </c>
      <c r="R2347" s="8"/>
      <c r="S2347" s="8"/>
      <c r="T2347" s="8"/>
      <c r="U2347" s="8"/>
      <c r="V2347" s="8"/>
      <c r="W2347" s="8"/>
      <c r="X2347" s="8"/>
      <c r="Y2347" s="8"/>
      <c r="Z2347" s="8"/>
      <c r="AA2347" s="8"/>
      <c r="AB2347" s="8"/>
      <c r="AC2347" s="8" t="str">
        <f t="shared" si="369"/>
        <v>NO</v>
      </c>
      <c r="AD2347" s="8" t="str">
        <f t="shared" si="370"/>
        <v>DNC,,,,,,,,,,,,,</v>
      </c>
      <c r="AE2347" s="8"/>
      <c r="AF2347" s="8"/>
      <c r="AG2347" s="115"/>
      <c r="AH2347" s="8" t="s">
        <v>4845</v>
      </c>
      <c r="AI2347" s="8" t="s">
        <v>4845</v>
      </c>
      <c r="AJ2347" s="115"/>
      <c r="AK2347" s="115"/>
      <c r="AL2347" s="115"/>
      <c r="AM2347" s="115"/>
      <c r="AN2347" s="115"/>
      <c r="AO2347" s="115"/>
      <c r="AP2347" s="115"/>
      <c r="AQ2347" s="115"/>
      <c r="AR2347" s="115"/>
      <c r="AS2347" s="115"/>
      <c r="AT2347" s="115"/>
      <c r="AU2347" s="115"/>
      <c r="AV2347" s="115"/>
      <c r="AW2347" s="115"/>
      <c r="AX2347" s="115"/>
      <c r="AY2347" s="115"/>
      <c r="AZ2347" s="115"/>
      <c r="BA2347" s="115"/>
      <c r="BB2347" s="115"/>
      <c r="BC2347" s="115"/>
      <c r="BD2347" s="115"/>
      <c r="BE2347" s="115"/>
      <c r="BF2347" s="115"/>
      <c r="BG2347" s="115"/>
      <c r="BH2347" s="115"/>
      <c r="BI2347" s="115"/>
      <c r="BJ2347" s="115"/>
      <c r="BK2347" s="115"/>
      <c r="BL2347" s="115"/>
      <c r="BM2347" s="115"/>
      <c r="BN2347" s="115"/>
      <c r="BO2347" s="8"/>
      <c r="BP2347" s="8"/>
      <c r="BQ2347" s="8"/>
      <c r="BR2347" s="8"/>
      <c r="BS2347" s="8"/>
      <c r="BT2347" s="8"/>
      <c r="BU2347" s="8"/>
      <c r="BV2347" s="8"/>
      <c r="BW2347" s="8"/>
      <c r="BX2347" s="8"/>
      <c r="BY2347" s="8"/>
      <c r="BZ2347" s="8"/>
      <c r="CA2347" s="8"/>
      <c r="CB2347" s="8"/>
      <c r="CC2347" s="8"/>
      <c r="CD2347" s="100"/>
      <c r="CE2347" s="8" t="str">
        <f t="shared" si="368"/>
        <v>DNC</v>
      </c>
      <c r="CF2347" s="8" t="str">
        <f t="shared" si="371"/>
        <v>DNC</v>
      </c>
      <c r="CG2347" s="8" t="str">
        <f t="shared" si="372"/>
        <v>DNC</v>
      </c>
      <c r="CH2347" s="8" t="str">
        <f t="shared" si="373"/>
        <v>DNC</v>
      </c>
      <c r="CI2347" s="8">
        <v>1</v>
      </c>
      <c r="CJ2347" s="8" t="s">
        <v>1071</v>
      </c>
      <c r="CK2347" s="8" t="s">
        <v>45</v>
      </c>
      <c r="CL2347" s="8"/>
      <c r="CM2347" s="8"/>
      <c r="CN2347" s="8"/>
      <c r="CO2347" s="8"/>
      <c r="CP2347" s="8"/>
      <c r="CQ2347" s="8"/>
      <c r="CR2347" s="8"/>
      <c r="CS2347" s="8"/>
      <c r="CT2347" s="8"/>
      <c r="CU2347" s="100"/>
      <c r="CV2347" s="8"/>
      <c r="CW2347" s="152"/>
      <c r="CY2347" s="100"/>
      <c r="CZ2347" s="8" t="str">
        <f t="shared" si="374"/>
        <v>DNC</v>
      </c>
      <c r="DA2347" s="8" t="str">
        <f t="shared" si="375"/>
        <v>DNC</v>
      </c>
      <c r="DB2347" s="8" t="str">
        <f t="shared" si="376"/>
        <v>DNC</v>
      </c>
      <c r="DC2347" s="8" t="str">
        <f t="shared" si="377"/>
        <v>DNC</v>
      </c>
      <c r="DD2347" s="8">
        <v>1</v>
      </c>
      <c r="DE2347" s="8" t="s">
        <v>1071</v>
      </c>
      <c r="DF2347" s="8" t="s">
        <v>45</v>
      </c>
      <c r="DG2347" s="8"/>
      <c r="DH2347" s="8"/>
      <c r="DI2347" s="8"/>
      <c r="DJ2347" s="8"/>
      <c r="DK2347" s="8"/>
      <c r="DL2347" s="8"/>
      <c r="DM2347" s="8"/>
      <c r="DN2347" s="8"/>
      <c r="DO2347" s="8"/>
      <c r="DP2347" s="100"/>
      <c r="DQ2347" s="8"/>
      <c r="DR2347" s="8"/>
      <c r="DS2347" s="8"/>
      <c r="DT2347" s="8"/>
    </row>
    <row r="2348" spans="1:124">
      <c r="A2348" s="115"/>
      <c r="B2348" s="89">
        <v>2345</v>
      </c>
      <c r="C2348" s="8"/>
      <c r="D2348" s="8"/>
      <c r="E2348" s="8" t="s">
        <v>1071</v>
      </c>
      <c r="F2348" s="8" t="s">
        <v>7092</v>
      </c>
      <c r="G2348" s="8"/>
      <c r="H2348" s="8"/>
      <c r="I2348" s="8"/>
      <c r="J2348" s="8"/>
      <c r="K2348" s="8"/>
      <c r="L2348" s="8"/>
      <c r="M2348" s="8"/>
      <c r="N2348" s="8"/>
      <c r="O2348" s="8"/>
      <c r="P2348" s="8" t="s">
        <v>4843</v>
      </c>
      <c r="Q2348" s="158" t="s">
        <v>7130</v>
      </c>
      <c r="R2348" s="8"/>
      <c r="S2348" s="8"/>
      <c r="T2348" s="8"/>
      <c r="U2348" s="8"/>
      <c r="V2348" s="8"/>
      <c r="W2348" s="8"/>
      <c r="X2348" s="8"/>
      <c r="Y2348" s="8"/>
      <c r="Z2348" s="8"/>
      <c r="AA2348" s="8"/>
      <c r="AB2348" s="8"/>
      <c r="AC2348" s="8" t="str">
        <f t="shared" si="369"/>
        <v>NO</v>
      </c>
      <c r="AD2348" s="8" t="str">
        <f t="shared" si="370"/>
        <v>DNC,,,,,,,,,,,,,</v>
      </c>
      <c r="AE2348" s="8"/>
      <c r="AF2348" s="8"/>
      <c r="AG2348" s="115"/>
      <c r="AH2348" s="8" t="s">
        <v>4845</v>
      </c>
      <c r="AI2348" s="8" t="s">
        <v>4845</v>
      </c>
      <c r="AJ2348" s="115"/>
      <c r="AK2348" s="115"/>
      <c r="AL2348" s="115"/>
      <c r="AM2348" s="115"/>
      <c r="AN2348" s="115"/>
      <c r="AO2348" s="115"/>
      <c r="AP2348" s="115"/>
      <c r="AQ2348" s="115"/>
      <c r="AR2348" s="115"/>
      <c r="AS2348" s="115"/>
      <c r="AT2348" s="115"/>
      <c r="AU2348" s="115"/>
      <c r="AV2348" s="115"/>
      <c r="AW2348" s="115"/>
      <c r="AX2348" s="115"/>
      <c r="AY2348" s="115"/>
      <c r="AZ2348" s="115"/>
      <c r="BA2348" s="115"/>
      <c r="BB2348" s="115"/>
      <c r="BC2348" s="115"/>
      <c r="BD2348" s="115"/>
      <c r="BE2348" s="115"/>
      <c r="BF2348" s="115"/>
      <c r="BG2348" s="115"/>
      <c r="BH2348" s="115"/>
      <c r="BI2348" s="115"/>
      <c r="BJ2348" s="115"/>
      <c r="BK2348" s="115"/>
      <c r="BL2348" s="115"/>
      <c r="BM2348" s="115"/>
      <c r="BN2348" s="115"/>
      <c r="BO2348" s="8"/>
      <c r="BP2348" s="8"/>
      <c r="BQ2348" s="8"/>
      <c r="BR2348" s="8"/>
      <c r="BS2348" s="8"/>
      <c r="BT2348" s="8"/>
      <c r="BU2348" s="8"/>
      <c r="BV2348" s="8"/>
      <c r="BW2348" s="8"/>
      <c r="BX2348" s="8"/>
      <c r="BY2348" s="8"/>
      <c r="BZ2348" s="8"/>
      <c r="CA2348" s="8"/>
      <c r="CB2348" s="8"/>
      <c r="CC2348" s="8"/>
      <c r="CD2348" s="100"/>
      <c r="CE2348" s="8" t="str">
        <f t="shared" si="368"/>
        <v>DNC</v>
      </c>
      <c r="CF2348" s="8" t="str">
        <f t="shared" si="371"/>
        <v>DNC</v>
      </c>
      <c r="CG2348" s="8" t="str">
        <f t="shared" si="372"/>
        <v>DNC</v>
      </c>
      <c r="CH2348" s="8" t="str">
        <f t="shared" si="373"/>
        <v>DNC</v>
      </c>
      <c r="CI2348" s="8">
        <v>1</v>
      </c>
      <c r="CJ2348" s="8" t="s">
        <v>1071</v>
      </c>
      <c r="CK2348" s="8" t="s">
        <v>45</v>
      </c>
      <c r="CL2348" s="8"/>
      <c r="CM2348" s="8"/>
      <c r="CN2348" s="8"/>
      <c r="CO2348" s="8"/>
      <c r="CP2348" s="8"/>
      <c r="CQ2348" s="8"/>
      <c r="CR2348" s="8"/>
      <c r="CS2348" s="8"/>
      <c r="CT2348" s="8"/>
      <c r="CU2348" s="100"/>
      <c r="CV2348" s="8"/>
      <c r="CW2348" s="152"/>
      <c r="CY2348" s="100"/>
      <c r="CZ2348" s="8" t="str">
        <f t="shared" si="374"/>
        <v>DNC</v>
      </c>
      <c r="DA2348" s="8" t="str">
        <f t="shared" si="375"/>
        <v>DNC</v>
      </c>
      <c r="DB2348" s="8" t="str">
        <f t="shared" si="376"/>
        <v>DNC</v>
      </c>
      <c r="DC2348" s="8" t="str">
        <f t="shared" si="377"/>
        <v>DNC</v>
      </c>
      <c r="DD2348" s="8">
        <v>1</v>
      </c>
      <c r="DE2348" s="8" t="s">
        <v>1071</v>
      </c>
      <c r="DF2348" s="8" t="s">
        <v>45</v>
      </c>
      <c r="DG2348" s="8"/>
      <c r="DH2348" s="8"/>
      <c r="DI2348" s="8"/>
      <c r="DJ2348" s="8"/>
      <c r="DK2348" s="8"/>
      <c r="DL2348" s="8"/>
      <c r="DM2348" s="8"/>
      <c r="DN2348" s="8"/>
      <c r="DO2348" s="8"/>
      <c r="DP2348" s="100"/>
      <c r="DQ2348" s="8"/>
      <c r="DR2348" s="8"/>
      <c r="DS2348" s="8"/>
      <c r="DT2348" s="8"/>
    </row>
    <row r="2349" spans="1:124">
      <c r="A2349" s="115"/>
      <c r="B2349" s="89">
        <v>2346</v>
      </c>
      <c r="C2349" s="8"/>
      <c r="D2349" s="8"/>
      <c r="E2349" s="8" t="s">
        <v>1071</v>
      </c>
      <c r="F2349" s="8" t="s">
        <v>4170</v>
      </c>
      <c r="G2349" s="8"/>
      <c r="H2349" s="8"/>
      <c r="I2349" s="8"/>
      <c r="J2349" s="8"/>
      <c r="K2349" s="8"/>
      <c r="L2349" s="8"/>
      <c r="M2349" s="8"/>
      <c r="N2349" s="8"/>
      <c r="O2349" s="8"/>
      <c r="P2349" s="8" t="s">
        <v>4843</v>
      </c>
      <c r="Q2349" s="158" t="s">
        <v>7130</v>
      </c>
      <c r="R2349" s="8"/>
      <c r="S2349" s="8"/>
      <c r="T2349" s="8"/>
      <c r="U2349" s="8"/>
      <c r="V2349" s="8"/>
      <c r="W2349" s="8"/>
      <c r="X2349" s="8"/>
      <c r="Y2349" s="8"/>
      <c r="Z2349" s="8"/>
      <c r="AA2349" s="8"/>
      <c r="AB2349" s="8"/>
      <c r="AC2349" s="8" t="str">
        <f t="shared" si="369"/>
        <v>NO</v>
      </c>
      <c r="AD2349" s="8" t="str">
        <f t="shared" si="370"/>
        <v>DNC,,,,,,,,,,,,,</v>
      </c>
      <c r="AE2349" s="8"/>
      <c r="AF2349" s="8"/>
      <c r="AG2349" s="115"/>
      <c r="AH2349" s="8" t="s">
        <v>4845</v>
      </c>
      <c r="AI2349" s="8" t="s">
        <v>4845</v>
      </c>
      <c r="AJ2349" s="115"/>
      <c r="AK2349" s="115"/>
      <c r="AL2349" s="115"/>
      <c r="AM2349" s="115"/>
      <c r="AN2349" s="115"/>
      <c r="AO2349" s="115"/>
      <c r="AP2349" s="115"/>
      <c r="AQ2349" s="115"/>
      <c r="AR2349" s="115"/>
      <c r="AS2349" s="115"/>
      <c r="AT2349" s="115"/>
      <c r="AU2349" s="115"/>
      <c r="AV2349" s="115"/>
      <c r="AW2349" s="115"/>
      <c r="AX2349" s="115"/>
      <c r="AY2349" s="115"/>
      <c r="AZ2349" s="115"/>
      <c r="BA2349" s="115"/>
      <c r="BB2349" s="115"/>
      <c r="BC2349" s="115"/>
      <c r="BD2349" s="115"/>
      <c r="BE2349" s="115"/>
      <c r="BF2349" s="115"/>
      <c r="BG2349" s="115"/>
      <c r="BH2349" s="115"/>
      <c r="BI2349" s="115"/>
      <c r="BJ2349" s="115"/>
      <c r="BK2349" s="115"/>
      <c r="BL2349" s="115"/>
      <c r="BM2349" s="115"/>
      <c r="BN2349" s="115"/>
      <c r="BO2349" s="8"/>
      <c r="BP2349" s="8"/>
      <c r="BQ2349" s="8"/>
      <c r="BR2349" s="8"/>
      <c r="BS2349" s="8"/>
      <c r="BT2349" s="8"/>
      <c r="BU2349" s="8"/>
      <c r="BV2349" s="8"/>
      <c r="BW2349" s="8"/>
      <c r="BX2349" s="8"/>
      <c r="BY2349" s="8"/>
      <c r="BZ2349" s="8"/>
      <c r="CA2349" s="8"/>
      <c r="CB2349" s="8"/>
      <c r="CC2349" s="8"/>
      <c r="CD2349" s="100"/>
      <c r="CE2349" s="8" t="str">
        <f t="shared" si="368"/>
        <v>DNC</v>
      </c>
      <c r="CF2349" s="8" t="str">
        <f t="shared" si="371"/>
        <v>DNC</v>
      </c>
      <c r="CG2349" s="8" t="str">
        <f t="shared" si="372"/>
        <v>DNC</v>
      </c>
      <c r="CH2349" s="8" t="str">
        <f t="shared" si="373"/>
        <v>DNC</v>
      </c>
      <c r="CI2349" s="8">
        <v>1</v>
      </c>
      <c r="CJ2349" s="8" t="s">
        <v>1071</v>
      </c>
      <c r="CK2349" s="8" t="s">
        <v>45</v>
      </c>
      <c r="CL2349" s="8"/>
      <c r="CM2349" s="8"/>
      <c r="CN2349" s="8"/>
      <c r="CO2349" s="8"/>
      <c r="CP2349" s="8"/>
      <c r="CQ2349" s="8"/>
      <c r="CR2349" s="8"/>
      <c r="CS2349" s="8"/>
      <c r="CT2349" s="8"/>
      <c r="CU2349" s="100"/>
      <c r="CV2349" s="8"/>
      <c r="CW2349" s="152"/>
      <c r="CY2349" s="100"/>
      <c r="CZ2349" s="8" t="str">
        <f t="shared" si="374"/>
        <v>DNC</v>
      </c>
      <c r="DA2349" s="8" t="str">
        <f t="shared" si="375"/>
        <v>DNC</v>
      </c>
      <c r="DB2349" s="8" t="str">
        <f t="shared" si="376"/>
        <v>DNC</v>
      </c>
      <c r="DC2349" s="8" t="str">
        <f t="shared" si="377"/>
        <v>DNC</v>
      </c>
      <c r="DD2349" s="8">
        <v>1</v>
      </c>
      <c r="DE2349" s="8" t="s">
        <v>1071</v>
      </c>
      <c r="DF2349" s="8" t="s">
        <v>45</v>
      </c>
      <c r="DG2349" s="8"/>
      <c r="DH2349" s="8"/>
      <c r="DI2349" s="8"/>
      <c r="DJ2349" s="8"/>
      <c r="DK2349" s="8"/>
      <c r="DL2349" s="8"/>
      <c r="DM2349" s="8"/>
      <c r="DN2349" s="8"/>
      <c r="DO2349" s="8"/>
      <c r="DP2349" s="100"/>
      <c r="DQ2349" s="8"/>
      <c r="DR2349" s="8"/>
      <c r="DS2349" s="8"/>
      <c r="DT2349" s="8"/>
    </row>
    <row r="2350" spans="1:124">
      <c r="A2350" s="115"/>
      <c r="B2350" s="89">
        <v>2347</v>
      </c>
      <c r="C2350" s="8"/>
      <c r="D2350" s="8"/>
      <c r="E2350" s="8" t="s">
        <v>1071</v>
      </c>
      <c r="F2350" s="8" t="s">
        <v>4414</v>
      </c>
      <c r="G2350" s="8"/>
      <c r="H2350" s="8"/>
      <c r="I2350" s="8"/>
      <c r="J2350" s="8"/>
      <c r="K2350" s="8"/>
      <c r="L2350" s="8"/>
      <c r="M2350" s="8"/>
      <c r="N2350" s="8"/>
      <c r="O2350" s="8"/>
      <c r="P2350" s="8" t="s">
        <v>4843</v>
      </c>
      <c r="Q2350" s="158" t="s">
        <v>7130</v>
      </c>
      <c r="R2350" s="8"/>
      <c r="S2350" s="8"/>
      <c r="T2350" s="8"/>
      <c r="U2350" s="8"/>
      <c r="V2350" s="8"/>
      <c r="W2350" s="8"/>
      <c r="X2350" s="8"/>
      <c r="Y2350" s="8"/>
      <c r="Z2350" s="8"/>
      <c r="AA2350" s="8"/>
      <c r="AB2350" s="8"/>
      <c r="AC2350" s="8" t="str">
        <f t="shared" si="369"/>
        <v>NO</v>
      </c>
      <c r="AD2350" s="8" t="str">
        <f t="shared" si="370"/>
        <v>DNC,,,,,,,,,,,,,</v>
      </c>
      <c r="AE2350" s="8"/>
      <c r="AF2350" s="8"/>
      <c r="AG2350" s="115"/>
      <c r="AH2350" s="8" t="s">
        <v>4845</v>
      </c>
      <c r="AI2350" s="8" t="s">
        <v>4845</v>
      </c>
      <c r="AJ2350" s="115"/>
      <c r="AK2350" s="115"/>
      <c r="AL2350" s="115"/>
      <c r="AM2350" s="115"/>
      <c r="AN2350" s="115"/>
      <c r="AO2350" s="115"/>
      <c r="AP2350" s="115"/>
      <c r="AQ2350" s="115"/>
      <c r="AR2350" s="115"/>
      <c r="AS2350" s="115"/>
      <c r="AT2350" s="115"/>
      <c r="AU2350" s="115"/>
      <c r="AV2350" s="115"/>
      <c r="AW2350" s="115"/>
      <c r="AX2350" s="115"/>
      <c r="AY2350" s="115"/>
      <c r="AZ2350" s="115"/>
      <c r="BA2350" s="115"/>
      <c r="BB2350" s="115"/>
      <c r="BC2350" s="115"/>
      <c r="BD2350" s="115"/>
      <c r="BE2350" s="115"/>
      <c r="BF2350" s="115"/>
      <c r="BG2350" s="115"/>
      <c r="BH2350" s="115"/>
      <c r="BI2350" s="115"/>
      <c r="BJ2350" s="115"/>
      <c r="BK2350" s="115"/>
      <c r="BL2350" s="115"/>
      <c r="BM2350" s="115"/>
      <c r="BN2350" s="115"/>
      <c r="BO2350" s="8"/>
      <c r="BP2350" s="8"/>
      <c r="BQ2350" s="8"/>
      <c r="BR2350" s="8"/>
      <c r="BS2350" s="8"/>
      <c r="BT2350" s="8"/>
      <c r="BU2350" s="8"/>
      <c r="BV2350" s="8"/>
      <c r="BW2350" s="8"/>
      <c r="BX2350" s="8"/>
      <c r="BY2350" s="8"/>
      <c r="BZ2350" s="8"/>
      <c r="CA2350" s="8"/>
      <c r="CB2350" s="8"/>
      <c r="CC2350" s="8"/>
      <c r="CD2350" s="100"/>
      <c r="CE2350" s="8" t="str">
        <f t="shared" si="368"/>
        <v>DNC</v>
      </c>
      <c r="CF2350" s="8" t="str">
        <f t="shared" si="371"/>
        <v>DNC</v>
      </c>
      <c r="CG2350" s="8" t="str">
        <f t="shared" si="372"/>
        <v>DNC</v>
      </c>
      <c r="CH2350" s="8" t="str">
        <f t="shared" si="373"/>
        <v>DNC</v>
      </c>
      <c r="CI2350" s="8">
        <v>1</v>
      </c>
      <c r="CJ2350" s="8" t="s">
        <v>1071</v>
      </c>
      <c r="CK2350" s="8" t="s">
        <v>45</v>
      </c>
      <c r="CL2350" s="8"/>
      <c r="CM2350" s="8"/>
      <c r="CN2350" s="8"/>
      <c r="CO2350" s="8"/>
      <c r="CP2350" s="8"/>
      <c r="CQ2350" s="8"/>
      <c r="CR2350" s="8"/>
      <c r="CS2350" s="8"/>
      <c r="CT2350" s="8"/>
      <c r="CU2350" s="100"/>
      <c r="CV2350" s="8"/>
      <c r="CW2350" s="152"/>
      <c r="CY2350" s="100"/>
      <c r="CZ2350" s="8" t="str">
        <f t="shared" si="374"/>
        <v>DNC</v>
      </c>
      <c r="DA2350" s="8" t="str">
        <f t="shared" si="375"/>
        <v>DNC</v>
      </c>
      <c r="DB2350" s="8" t="str">
        <f t="shared" si="376"/>
        <v>DNC</v>
      </c>
      <c r="DC2350" s="8" t="str">
        <f t="shared" si="377"/>
        <v>DNC</v>
      </c>
      <c r="DD2350" s="8">
        <v>1</v>
      </c>
      <c r="DE2350" s="8" t="s">
        <v>1071</v>
      </c>
      <c r="DF2350" s="8" t="s">
        <v>45</v>
      </c>
      <c r="DG2350" s="8"/>
      <c r="DH2350" s="8"/>
      <c r="DI2350" s="8"/>
      <c r="DJ2350" s="8"/>
      <c r="DK2350" s="8"/>
      <c r="DL2350" s="8"/>
      <c r="DM2350" s="8"/>
      <c r="DN2350" s="8"/>
      <c r="DO2350" s="8"/>
      <c r="DP2350" s="100"/>
      <c r="DQ2350" s="8"/>
      <c r="DR2350" s="8"/>
      <c r="DS2350" s="8"/>
      <c r="DT2350" s="8"/>
    </row>
    <row r="2351" spans="1:124">
      <c r="A2351" s="115"/>
      <c r="B2351" s="89">
        <v>2348</v>
      </c>
      <c r="C2351" s="8"/>
      <c r="D2351" s="8"/>
      <c r="E2351" s="8" t="s">
        <v>1071</v>
      </c>
      <c r="F2351" s="8" t="s">
        <v>7103</v>
      </c>
      <c r="G2351" s="8"/>
      <c r="H2351" s="8"/>
      <c r="I2351" s="8"/>
      <c r="J2351" s="8"/>
      <c r="K2351" s="8"/>
      <c r="L2351" s="8"/>
      <c r="M2351" s="8"/>
      <c r="N2351" s="8"/>
      <c r="O2351" s="8"/>
      <c r="P2351" s="8" t="s">
        <v>4843</v>
      </c>
      <c r="Q2351" s="158" t="s">
        <v>7130</v>
      </c>
      <c r="R2351" s="8"/>
      <c r="S2351" s="8"/>
      <c r="T2351" s="8"/>
      <c r="U2351" s="8"/>
      <c r="V2351" s="8"/>
      <c r="W2351" s="8"/>
      <c r="X2351" s="8"/>
      <c r="Y2351" s="8"/>
      <c r="Z2351" s="8"/>
      <c r="AA2351" s="8"/>
      <c r="AB2351" s="8"/>
      <c r="AC2351" s="8" t="str">
        <f t="shared" si="369"/>
        <v>NO</v>
      </c>
      <c r="AD2351" s="8" t="str">
        <f t="shared" si="370"/>
        <v>DNC,,,,,,,,,,,,,</v>
      </c>
      <c r="AE2351" s="8"/>
      <c r="AF2351" s="8"/>
      <c r="AG2351" s="115"/>
      <c r="AH2351" s="8" t="s">
        <v>4845</v>
      </c>
      <c r="AI2351" s="8" t="s">
        <v>4845</v>
      </c>
      <c r="AJ2351" s="115"/>
      <c r="AK2351" s="115"/>
      <c r="AL2351" s="115"/>
      <c r="AM2351" s="115"/>
      <c r="AN2351" s="115"/>
      <c r="AO2351" s="115"/>
      <c r="AP2351" s="115"/>
      <c r="AQ2351" s="115"/>
      <c r="AR2351" s="115"/>
      <c r="AS2351" s="115"/>
      <c r="AT2351" s="115"/>
      <c r="AU2351" s="115"/>
      <c r="AV2351" s="115"/>
      <c r="AW2351" s="115"/>
      <c r="AX2351" s="115"/>
      <c r="AY2351" s="115"/>
      <c r="AZ2351" s="115"/>
      <c r="BA2351" s="115"/>
      <c r="BB2351" s="115"/>
      <c r="BC2351" s="115"/>
      <c r="BD2351" s="115"/>
      <c r="BE2351" s="115"/>
      <c r="BF2351" s="115"/>
      <c r="BG2351" s="115"/>
      <c r="BH2351" s="115"/>
      <c r="BI2351" s="115"/>
      <c r="BJ2351" s="115"/>
      <c r="BK2351" s="115"/>
      <c r="BL2351" s="115"/>
      <c r="BM2351" s="115"/>
      <c r="BN2351" s="115"/>
      <c r="BO2351" s="8"/>
      <c r="BP2351" s="8"/>
      <c r="BQ2351" s="8"/>
      <c r="BR2351" s="8"/>
      <c r="BS2351" s="8"/>
      <c r="BT2351" s="8"/>
      <c r="BU2351" s="8"/>
      <c r="BV2351" s="8"/>
      <c r="BW2351" s="8"/>
      <c r="BX2351" s="8"/>
      <c r="BY2351" s="8"/>
      <c r="BZ2351" s="8"/>
      <c r="CA2351" s="8"/>
      <c r="CB2351" s="8"/>
      <c r="CC2351" s="8"/>
      <c r="CD2351" s="100"/>
      <c r="CE2351" s="8" t="str">
        <f t="shared" si="368"/>
        <v>DNC</v>
      </c>
      <c r="CF2351" s="8" t="str">
        <f t="shared" si="371"/>
        <v>DNC</v>
      </c>
      <c r="CG2351" s="8" t="str">
        <f t="shared" si="372"/>
        <v>DNC</v>
      </c>
      <c r="CH2351" s="8" t="str">
        <f t="shared" si="373"/>
        <v>DNC</v>
      </c>
      <c r="CI2351" s="8">
        <v>1</v>
      </c>
      <c r="CJ2351" s="8" t="s">
        <v>1071</v>
      </c>
      <c r="CK2351" s="8" t="s">
        <v>45</v>
      </c>
      <c r="CL2351" s="8"/>
      <c r="CM2351" s="8"/>
      <c r="CN2351" s="8"/>
      <c r="CO2351" s="8"/>
      <c r="CP2351" s="8"/>
      <c r="CQ2351" s="8"/>
      <c r="CR2351" s="8"/>
      <c r="CS2351" s="8"/>
      <c r="CT2351" s="8"/>
      <c r="CU2351" s="100"/>
      <c r="CV2351" s="8"/>
      <c r="CW2351" s="152"/>
      <c r="CY2351" s="100"/>
      <c r="CZ2351" s="8" t="str">
        <f t="shared" si="374"/>
        <v>DNC</v>
      </c>
      <c r="DA2351" s="8" t="str">
        <f t="shared" si="375"/>
        <v>DNC</v>
      </c>
      <c r="DB2351" s="8" t="str">
        <f t="shared" si="376"/>
        <v>DNC</v>
      </c>
      <c r="DC2351" s="8" t="str">
        <f t="shared" si="377"/>
        <v>DNC</v>
      </c>
      <c r="DD2351" s="8">
        <v>1</v>
      </c>
      <c r="DE2351" s="8" t="s">
        <v>1071</v>
      </c>
      <c r="DF2351" s="8" t="s">
        <v>45</v>
      </c>
      <c r="DG2351" s="8"/>
      <c r="DH2351" s="8"/>
      <c r="DI2351" s="8"/>
      <c r="DJ2351" s="8"/>
      <c r="DK2351" s="8"/>
      <c r="DL2351" s="8"/>
      <c r="DM2351" s="8"/>
      <c r="DN2351" s="8"/>
      <c r="DO2351" s="8"/>
      <c r="DP2351" s="100"/>
      <c r="DQ2351" s="8"/>
      <c r="DR2351" s="8"/>
      <c r="DS2351" s="8"/>
      <c r="DT2351" s="8"/>
    </row>
    <row r="2352" spans="1:124">
      <c r="A2352" s="115"/>
      <c r="B2352" s="89">
        <v>2349</v>
      </c>
      <c r="C2352" s="8"/>
      <c r="D2352" s="8"/>
      <c r="E2352" s="8" t="s">
        <v>1071</v>
      </c>
      <c r="F2352" s="8" t="s">
        <v>4448</v>
      </c>
      <c r="G2352" s="8"/>
      <c r="H2352" s="8"/>
      <c r="I2352" s="8"/>
      <c r="J2352" s="8"/>
      <c r="K2352" s="8"/>
      <c r="L2352" s="8"/>
      <c r="M2352" s="8"/>
      <c r="N2352" s="8"/>
      <c r="O2352" s="8"/>
      <c r="P2352" s="8" t="s">
        <v>4843</v>
      </c>
      <c r="Q2352" s="158" t="s">
        <v>7130</v>
      </c>
      <c r="R2352" s="8"/>
      <c r="S2352" s="8"/>
      <c r="T2352" s="8"/>
      <c r="U2352" s="8"/>
      <c r="V2352" s="8"/>
      <c r="W2352" s="8"/>
      <c r="X2352" s="8"/>
      <c r="Y2352" s="8"/>
      <c r="Z2352" s="8"/>
      <c r="AA2352" s="8"/>
      <c r="AB2352" s="8"/>
      <c r="AC2352" s="8" t="str">
        <f t="shared" si="369"/>
        <v>NO</v>
      </c>
      <c r="AD2352" s="8" t="str">
        <f t="shared" si="370"/>
        <v>DNC,,,,,,,,,,,,,</v>
      </c>
      <c r="AE2352" s="8"/>
      <c r="AF2352" s="8"/>
      <c r="AG2352" s="115"/>
      <c r="AH2352" s="8" t="s">
        <v>4845</v>
      </c>
      <c r="AI2352" s="8" t="s">
        <v>4845</v>
      </c>
      <c r="AJ2352" s="115"/>
      <c r="AK2352" s="115"/>
      <c r="AL2352" s="115"/>
      <c r="AM2352" s="115"/>
      <c r="AN2352" s="115"/>
      <c r="AO2352" s="115"/>
      <c r="AP2352" s="115"/>
      <c r="AQ2352" s="115"/>
      <c r="AR2352" s="115"/>
      <c r="AS2352" s="115"/>
      <c r="AT2352" s="115"/>
      <c r="AU2352" s="115"/>
      <c r="AV2352" s="115"/>
      <c r="AW2352" s="115"/>
      <c r="AX2352" s="115"/>
      <c r="AY2352" s="115"/>
      <c r="AZ2352" s="115"/>
      <c r="BA2352" s="115"/>
      <c r="BB2352" s="115"/>
      <c r="BC2352" s="115"/>
      <c r="BD2352" s="115"/>
      <c r="BE2352" s="115"/>
      <c r="BF2352" s="115"/>
      <c r="BG2352" s="115"/>
      <c r="BH2352" s="115"/>
      <c r="BI2352" s="115"/>
      <c r="BJ2352" s="115"/>
      <c r="BK2352" s="115"/>
      <c r="BL2352" s="115"/>
      <c r="BM2352" s="115"/>
      <c r="BN2352" s="115"/>
      <c r="BO2352" s="8"/>
      <c r="BP2352" s="8"/>
      <c r="BQ2352" s="8"/>
      <c r="BR2352" s="8"/>
      <c r="BS2352" s="8"/>
      <c r="BT2352" s="8"/>
      <c r="BU2352" s="8"/>
      <c r="BV2352" s="8"/>
      <c r="BW2352" s="8"/>
      <c r="BX2352" s="8"/>
      <c r="BY2352" s="8"/>
      <c r="BZ2352" s="8"/>
      <c r="CA2352" s="8"/>
      <c r="CB2352" s="8"/>
      <c r="CC2352" s="8"/>
      <c r="CD2352" s="100"/>
      <c r="CE2352" s="8" t="str">
        <f t="shared" si="368"/>
        <v>DNC</v>
      </c>
      <c r="CF2352" s="8" t="str">
        <f t="shared" si="371"/>
        <v>DNC</v>
      </c>
      <c r="CG2352" s="8" t="str">
        <f t="shared" si="372"/>
        <v>DNC</v>
      </c>
      <c r="CH2352" s="8" t="str">
        <f t="shared" si="373"/>
        <v>DNC</v>
      </c>
      <c r="CI2352" s="8">
        <v>1</v>
      </c>
      <c r="CJ2352" s="8" t="s">
        <v>1071</v>
      </c>
      <c r="CK2352" s="8" t="s">
        <v>45</v>
      </c>
      <c r="CL2352" s="8"/>
      <c r="CM2352" s="8"/>
      <c r="CN2352" s="8"/>
      <c r="CO2352" s="8"/>
      <c r="CP2352" s="8"/>
      <c r="CQ2352" s="8"/>
      <c r="CR2352" s="8"/>
      <c r="CS2352" s="8"/>
      <c r="CT2352" s="8"/>
      <c r="CU2352" s="100"/>
      <c r="CV2352" s="8"/>
      <c r="CW2352" s="152"/>
      <c r="CY2352" s="100"/>
      <c r="CZ2352" s="8" t="str">
        <f t="shared" si="374"/>
        <v>DNC</v>
      </c>
      <c r="DA2352" s="8" t="str">
        <f t="shared" si="375"/>
        <v>DNC</v>
      </c>
      <c r="DB2352" s="8" t="str">
        <f t="shared" si="376"/>
        <v>DNC</v>
      </c>
      <c r="DC2352" s="8" t="str">
        <f t="shared" si="377"/>
        <v>DNC</v>
      </c>
      <c r="DD2352" s="8">
        <v>1</v>
      </c>
      <c r="DE2352" s="8" t="s">
        <v>1071</v>
      </c>
      <c r="DF2352" s="8" t="s">
        <v>45</v>
      </c>
      <c r="DG2352" s="8"/>
      <c r="DH2352" s="8"/>
      <c r="DI2352" s="8"/>
      <c r="DJ2352" s="8"/>
      <c r="DK2352" s="8"/>
      <c r="DL2352" s="8"/>
      <c r="DM2352" s="8"/>
      <c r="DN2352" s="8"/>
      <c r="DO2352" s="8"/>
      <c r="DP2352" s="100"/>
      <c r="DQ2352" s="8"/>
      <c r="DR2352" s="8"/>
      <c r="DS2352" s="8"/>
      <c r="DT2352" s="8"/>
    </row>
    <row r="2353" spans="1:124">
      <c r="A2353" s="115"/>
      <c r="B2353" s="89">
        <v>2350</v>
      </c>
      <c r="C2353" s="8"/>
      <c r="D2353" s="8"/>
      <c r="E2353" s="8" t="s">
        <v>1071</v>
      </c>
      <c r="F2353" s="8" t="s">
        <v>7104</v>
      </c>
      <c r="G2353" s="8"/>
      <c r="H2353" s="8"/>
      <c r="I2353" s="8"/>
      <c r="J2353" s="8"/>
      <c r="K2353" s="8"/>
      <c r="L2353" s="8"/>
      <c r="M2353" s="8"/>
      <c r="N2353" s="8"/>
      <c r="O2353" s="8"/>
      <c r="P2353" s="8" t="s">
        <v>4843</v>
      </c>
      <c r="Q2353" s="158" t="s">
        <v>7130</v>
      </c>
      <c r="R2353" s="8"/>
      <c r="S2353" s="8"/>
      <c r="T2353" s="8"/>
      <c r="U2353" s="8"/>
      <c r="V2353" s="8"/>
      <c r="W2353" s="8"/>
      <c r="X2353" s="8"/>
      <c r="Y2353" s="8"/>
      <c r="Z2353" s="8"/>
      <c r="AA2353" s="8"/>
      <c r="AB2353" s="8"/>
      <c r="AC2353" s="8" t="str">
        <f t="shared" si="369"/>
        <v>NO</v>
      </c>
      <c r="AD2353" s="8" t="str">
        <f t="shared" si="370"/>
        <v>DNC,,,,,,,,,,,,,</v>
      </c>
      <c r="AE2353" s="8"/>
      <c r="AF2353" s="8"/>
      <c r="AG2353" s="115"/>
      <c r="AH2353" s="8" t="s">
        <v>4845</v>
      </c>
      <c r="AI2353" s="8" t="s">
        <v>4845</v>
      </c>
      <c r="AJ2353" s="115"/>
      <c r="AK2353" s="115"/>
      <c r="AL2353" s="115"/>
      <c r="AM2353" s="115"/>
      <c r="AN2353" s="115"/>
      <c r="AO2353" s="115"/>
      <c r="AP2353" s="115"/>
      <c r="AQ2353" s="115"/>
      <c r="AR2353" s="115"/>
      <c r="AS2353" s="115"/>
      <c r="AT2353" s="115"/>
      <c r="AU2353" s="115"/>
      <c r="AV2353" s="115"/>
      <c r="AW2353" s="115"/>
      <c r="AX2353" s="115"/>
      <c r="AY2353" s="115"/>
      <c r="AZ2353" s="115"/>
      <c r="BA2353" s="115"/>
      <c r="BB2353" s="115"/>
      <c r="BC2353" s="115"/>
      <c r="BD2353" s="115"/>
      <c r="BE2353" s="115"/>
      <c r="BF2353" s="115"/>
      <c r="BG2353" s="115"/>
      <c r="BH2353" s="115"/>
      <c r="BI2353" s="115"/>
      <c r="BJ2353" s="115"/>
      <c r="BK2353" s="115"/>
      <c r="BL2353" s="115"/>
      <c r="BM2353" s="115"/>
      <c r="BN2353" s="115"/>
      <c r="BO2353" s="8"/>
      <c r="BP2353" s="8"/>
      <c r="BQ2353" s="8"/>
      <c r="BR2353" s="8"/>
      <c r="BS2353" s="8"/>
      <c r="BT2353" s="8"/>
      <c r="BU2353" s="8"/>
      <c r="BV2353" s="8"/>
      <c r="BW2353" s="8"/>
      <c r="BX2353" s="8"/>
      <c r="BY2353" s="8"/>
      <c r="BZ2353" s="8"/>
      <c r="CA2353" s="8"/>
      <c r="CB2353" s="8"/>
      <c r="CC2353" s="8"/>
      <c r="CD2353" s="100"/>
      <c r="CE2353" s="8" t="str">
        <f t="shared" si="368"/>
        <v>DNC</v>
      </c>
      <c r="CF2353" s="8" t="str">
        <f t="shared" si="371"/>
        <v>DNC</v>
      </c>
      <c r="CG2353" s="8" t="str">
        <f t="shared" si="372"/>
        <v>DNC</v>
      </c>
      <c r="CH2353" s="8" t="str">
        <f t="shared" si="373"/>
        <v>DNC</v>
      </c>
      <c r="CI2353" s="8">
        <v>1</v>
      </c>
      <c r="CJ2353" s="8" t="s">
        <v>1071</v>
      </c>
      <c r="CK2353" s="8" t="s">
        <v>45</v>
      </c>
      <c r="CL2353" s="8"/>
      <c r="CM2353" s="8"/>
      <c r="CN2353" s="8"/>
      <c r="CO2353" s="8"/>
      <c r="CP2353" s="8"/>
      <c r="CQ2353" s="8"/>
      <c r="CR2353" s="8"/>
      <c r="CS2353" s="8"/>
      <c r="CT2353" s="8"/>
      <c r="CU2353" s="100"/>
      <c r="CV2353" s="8"/>
      <c r="CW2353" s="152"/>
      <c r="CY2353" s="100"/>
      <c r="CZ2353" s="8" t="str">
        <f t="shared" si="374"/>
        <v>DNC</v>
      </c>
      <c r="DA2353" s="8" t="str">
        <f t="shared" si="375"/>
        <v>DNC</v>
      </c>
      <c r="DB2353" s="8" t="str">
        <f t="shared" si="376"/>
        <v>DNC</v>
      </c>
      <c r="DC2353" s="8" t="str">
        <f t="shared" si="377"/>
        <v>DNC</v>
      </c>
      <c r="DD2353" s="8">
        <v>1</v>
      </c>
      <c r="DE2353" s="8" t="s">
        <v>1071</v>
      </c>
      <c r="DF2353" s="8" t="s">
        <v>45</v>
      </c>
      <c r="DG2353" s="8"/>
      <c r="DH2353" s="8"/>
      <c r="DI2353" s="8"/>
      <c r="DJ2353" s="8"/>
      <c r="DK2353" s="8"/>
      <c r="DL2353" s="8"/>
      <c r="DM2353" s="8"/>
      <c r="DN2353" s="8"/>
      <c r="DO2353" s="8"/>
      <c r="DP2353" s="100"/>
      <c r="DQ2353" s="8"/>
      <c r="DR2353" s="8"/>
      <c r="DS2353" s="8"/>
      <c r="DT2353" s="8"/>
    </row>
    <row r="2354" spans="1:124">
      <c r="A2354" s="115"/>
      <c r="B2354" s="89">
        <v>2351</v>
      </c>
      <c r="C2354" s="8"/>
      <c r="D2354" s="8"/>
      <c r="E2354" s="8" t="s">
        <v>1071</v>
      </c>
      <c r="F2354" s="8" t="s">
        <v>4476</v>
      </c>
      <c r="G2354" s="8"/>
      <c r="H2354" s="8"/>
      <c r="I2354" s="8"/>
      <c r="J2354" s="8"/>
      <c r="K2354" s="8"/>
      <c r="L2354" s="8"/>
      <c r="M2354" s="8"/>
      <c r="N2354" s="8"/>
      <c r="O2354" s="8"/>
      <c r="P2354" s="8" t="s">
        <v>4843</v>
      </c>
      <c r="Q2354" s="158" t="s">
        <v>7130</v>
      </c>
      <c r="R2354" s="8"/>
      <c r="S2354" s="8"/>
      <c r="T2354" s="8"/>
      <c r="U2354" s="8"/>
      <c r="V2354" s="8"/>
      <c r="W2354" s="8"/>
      <c r="X2354" s="8"/>
      <c r="Y2354" s="8"/>
      <c r="Z2354" s="8"/>
      <c r="AA2354" s="8"/>
      <c r="AB2354" s="8"/>
      <c r="AC2354" s="8" t="str">
        <f t="shared" si="369"/>
        <v>NO</v>
      </c>
      <c r="AD2354" s="8" t="str">
        <f t="shared" si="370"/>
        <v>DNC,,,,,,,,,,,,,</v>
      </c>
      <c r="AE2354" s="8"/>
      <c r="AF2354" s="8"/>
      <c r="AG2354" s="115"/>
      <c r="AH2354" s="8" t="s">
        <v>4845</v>
      </c>
      <c r="AI2354" s="8" t="s">
        <v>4845</v>
      </c>
      <c r="AJ2354" s="115"/>
      <c r="AK2354" s="115"/>
      <c r="AL2354" s="115"/>
      <c r="AM2354" s="115"/>
      <c r="AN2354" s="115"/>
      <c r="AO2354" s="115"/>
      <c r="AP2354" s="115"/>
      <c r="AQ2354" s="115"/>
      <c r="AR2354" s="115"/>
      <c r="AS2354" s="115"/>
      <c r="AT2354" s="115"/>
      <c r="AU2354" s="115"/>
      <c r="AV2354" s="115"/>
      <c r="AW2354" s="115"/>
      <c r="AX2354" s="115"/>
      <c r="AY2354" s="115"/>
      <c r="AZ2354" s="115"/>
      <c r="BA2354" s="115"/>
      <c r="BB2354" s="115"/>
      <c r="BC2354" s="115"/>
      <c r="BD2354" s="115"/>
      <c r="BE2354" s="115"/>
      <c r="BF2354" s="115"/>
      <c r="BG2354" s="115"/>
      <c r="BH2354" s="115"/>
      <c r="BI2354" s="115"/>
      <c r="BJ2354" s="115"/>
      <c r="BK2354" s="115"/>
      <c r="BL2354" s="115"/>
      <c r="BM2354" s="115"/>
      <c r="BN2354" s="115"/>
      <c r="BO2354" s="8"/>
      <c r="BP2354" s="8"/>
      <c r="BQ2354" s="8"/>
      <c r="BR2354" s="8"/>
      <c r="BS2354" s="8"/>
      <c r="BT2354" s="8"/>
      <c r="BU2354" s="8"/>
      <c r="BV2354" s="8"/>
      <c r="BW2354" s="8"/>
      <c r="BX2354" s="8"/>
      <c r="BY2354" s="8"/>
      <c r="BZ2354" s="8"/>
      <c r="CA2354" s="8"/>
      <c r="CB2354" s="8"/>
      <c r="CC2354" s="8"/>
      <c r="CD2354" s="100"/>
      <c r="CE2354" s="8" t="str">
        <f t="shared" si="368"/>
        <v>DNC</v>
      </c>
      <c r="CF2354" s="8" t="str">
        <f t="shared" si="371"/>
        <v>DNC</v>
      </c>
      <c r="CG2354" s="8" t="str">
        <f t="shared" si="372"/>
        <v>DNC</v>
      </c>
      <c r="CH2354" s="8" t="str">
        <f t="shared" si="373"/>
        <v>DNC</v>
      </c>
      <c r="CI2354" s="8">
        <v>1</v>
      </c>
      <c r="CJ2354" s="8" t="s">
        <v>1071</v>
      </c>
      <c r="CK2354" s="8" t="s">
        <v>45</v>
      </c>
      <c r="CL2354" s="8"/>
      <c r="CM2354" s="8"/>
      <c r="CN2354" s="8"/>
      <c r="CO2354" s="8"/>
      <c r="CP2354" s="8"/>
      <c r="CQ2354" s="8"/>
      <c r="CR2354" s="8"/>
      <c r="CS2354" s="8"/>
      <c r="CT2354" s="8"/>
      <c r="CU2354" s="100"/>
      <c r="CV2354" s="8"/>
      <c r="CW2354" s="152"/>
      <c r="CY2354" s="100"/>
      <c r="CZ2354" s="8" t="str">
        <f t="shared" si="374"/>
        <v>DNC</v>
      </c>
      <c r="DA2354" s="8" t="str">
        <f t="shared" si="375"/>
        <v>DNC</v>
      </c>
      <c r="DB2354" s="8" t="str">
        <f t="shared" si="376"/>
        <v>DNC</v>
      </c>
      <c r="DC2354" s="8" t="str">
        <f t="shared" si="377"/>
        <v>DNC</v>
      </c>
      <c r="DD2354" s="8">
        <v>1</v>
      </c>
      <c r="DE2354" s="8" t="s">
        <v>1071</v>
      </c>
      <c r="DF2354" s="8" t="s">
        <v>45</v>
      </c>
      <c r="DG2354" s="8"/>
      <c r="DH2354" s="8"/>
      <c r="DI2354" s="8"/>
      <c r="DJ2354" s="8"/>
      <c r="DK2354" s="8"/>
      <c r="DL2354" s="8"/>
      <c r="DM2354" s="8"/>
      <c r="DN2354" s="8"/>
      <c r="DO2354" s="8"/>
      <c r="DP2354" s="100"/>
      <c r="DQ2354" s="8"/>
      <c r="DR2354" s="8"/>
      <c r="DS2354" s="8"/>
      <c r="DT2354" s="8"/>
    </row>
    <row r="2355" spans="1:124">
      <c r="A2355" s="115"/>
      <c r="B2355" s="89">
        <v>2352</v>
      </c>
      <c r="C2355" s="8"/>
      <c r="D2355" s="8"/>
      <c r="E2355" s="8" t="s">
        <v>1071</v>
      </c>
      <c r="F2355" s="8" t="s">
        <v>7105</v>
      </c>
      <c r="G2355" s="8"/>
      <c r="H2355" s="8"/>
      <c r="I2355" s="8"/>
      <c r="J2355" s="8"/>
      <c r="K2355" s="8"/>
      <c r="L2355" s="8"/>
      <c r="M2355" s="8"/>
      <c r="N2355" s="8"/>
      <c r="O2355" s="8"/>
      <c r="P2355" s="8" t="s">
        <v>4843</v>
      </c>
      <c r="Q2355" s="158" t="s">
        <v>7130</v>
      </c>
      <c r="R2355" s="8"/>
      <c r="S2355" s="8"/>
      <c r="T2355" s="8"/>
      <c r="U2355" s="8"/>
      <c r="V2355" s="8"/>
      <c r="W2355" s="8"/>
      <c r="X2355" s="8"/>
      <c r="Y2355" s="8"/>
      <c r="Z2355" s="8"/>
      <c r="AA2355" s="8"/>
      <c r="AB2355" s="8"/>
      <c r="AC2355" s="8" t="str">
        <f t="shared" si="369"/>
        <v>NO</v>
      </c>
      <c r="AD2355" s="8" t="str">
        <f t="shared" si="370"/>
        <v>DNC,,,,,,,,,,,,,</v>
      </c>
      <c r="AE2355" s="8"/>
      <c r="AF2355" s="8"/>
      <c r="AG2355" s="115"/>
      <c r="AH2355" s="8" t="s">
        <v>4845</v>
      </c>
      <c r="AI2355" s="8" t="s">
        <v>4845</v>
      </c>
      <c r="AJ2355" s="115"/>
      <c r="AK2355" s="115"/>
      <c r="AL2355" s="115"/>
      <c r="AM2355" s="115"/>
      <c r="AN2355" s="115"/>
      <c r="AO2355" s="115"/>
      <c r="AP2355" s="115"/>
      <c r="AQ2355" s="115"/>
      <c r="AR2355" s="115"/>
      <c r="AS2355" s="115"/>
      <c r="AT2355" s="115"/>
      <c r="AU2355" s="115"/>
      <c r="AV2355" s="115"/>
      <c r="AW2355" s="115"/>
      <c r="AX2355" s="115"/>
      <c r="AY2355" s="115"/>
      <c r="AZ2355" s="115"/>
      <c r="BA2355" s="115"/>
      <c r="BB2355" s="115"/>
      <c r="BC2355" s="115"/>
      <c r="BD2355" s="115"/>
      <c r="BE2355" s="115"/>
      <c r="BF2355" s="115"/>
      <c r="BG2355" s="115"/>
      <c r="BH2355" s="115"/>
      <c r="BI2355" s="115"/>
      <c r="BJ2355" s="115"/>
      <c r="BK2355" s="115"/>
      <c r="BL2355" s="115"/>
      <c r="BM2355" s="115"/>
      <c r="BN2355" s="115"/>
      <c r="BO2355" s="8"/>
      <c r="BP2355" s="8"/>
      <c r="BQ2355" s="8"/>
      <c r="BR2355" s="8"/>
      <c r="BS2355" s="8"/>
      <c r="BT2355" s="8"/>
      <c r="BU2355" s="8"/>
      <c r="BV2355" s="8"/>
      <c r="BW2355" s="8"/>
      <c r="BX2355" s="8"/>
      <c r="BY2355" s="8"/>
      <c r="BZ2355" s="8"/>
      <c r="CA2355" s="8"/>
      <c r="CB2355" s="8"/>
      <c r="CC2355" s="8"/>
      <c r="CD2355" s="100"/>
      <c r="CE2355" s="8" t="str">
        <f t="shared" si="368"/>
        <v>DNC</v>
      </c>
      <c r="CF2355" s="8" t="str">
        <f t="shared" si="371"/>
        <v>DNC</v>
      </c>
      <c r="CG2355" s="8" t="str">
        <f t="shared" si="372"/>
        <v>DNC</v>
      </c>
      <c r="CH2355" s="8" t="str">
        <f t="shared" si="373"/>
        <v>DNC</v>
      </c>
      <c r="CI2355" s="8">
        <v>1</v>
      </c>
      <c r="CJ2355" s="8" t="s">
        <v>1071</v>
      </c>
      <c r="CK2355" s="8" t="s">
        <v>45</v>
      </c>
      <c r="CL2355" s="8"/>
      <c r="CM2355" s="8"/>
      <c r="CN2355" s="8"/>
      <c r="CO2355" s="8"/>
      <c r="CP2355" s="8"/>
      <c r="CQ2355" s="8"/>
      <c r="CR2355" s="8"/>
      <c r="CS2355" s="8"/>
      <c r="CT2355" s="8"/>
      <c r="CU2355" s="100"/>
      <c r="CV2355" s="8"/>
      <c r="CW2355" s="152"/>
      <c r="CY2355" s="100"/>
      <c r="CZ2355" s="8" t="str">
        <f t="shared" si="374"/>
        <v>DNC</v>
      </c>
      <c r="DA2355" s="8" t="str">
        <f t="shared" si="375"/>
        <v>DNC</v>
      </c>
      <c r="DB2355" s="8" t="str">
        <f t="shared" si="376"/>
        <v>DNC</v>
      </c>
      <c r="DC2355" s="8" t="str">
        <f t="shared" si="377"/>
        <v>DNC</v>
      </c>
      <c r="DD2355" s="8">
        <v>1</v>
      </c>
      <c r="DE2355" s="8" t="s">
        <v>1071</v>
      </c>
      <c r="DF2355" s="8" t="s">
        <v>45</v>
      </c>
      <c r="DG2355" s="8"/>
      <c r="DH2355" s="8"/>
      <c r="DI2355" s="8"/>
      <c r="DJ2355" s="8"/>
      <c r="DK2355" s="8"/>
      <c r="DL2355" s="8"/>
      <c r="DM2355" s="8"/>
      <c r="DN2355" s="8"/>
      <c r="DO2355" s="8"/>
      <c r="DP2355" s="100"/>
      <c r="DQ2355" s="8"/>
      <c r="DR2355" s="8"/>
      <c r="DS2355" s="8"/>
      <c r="DT2355" s="8"/>
    </row>
    <row r="2356" spans="1:124">
      <c r="A2356" s="115"/>
      <c r="B2356" s="89">
        <v>2353</v>
      </c>
      <c r="C2356" s="8"/>
      <c r="D2356" s="8"/>
      <c r="E2356" s="8" t="s">
        <v>1071</v>
      </c>
      <c r="F2356" s="8" t="s">
        <v>4503</v>
      </c>
      <c r="G2356" s="8"/>
      <c r="H2356" s="8"/>
      <c r="I2356" s="8"/>
      <c r="J2356" s="8"/>
      <c r="K2356" s="8"/>
      <c r="L2356" s="8"/>
      <c r="M2356" s="8"/>
      <c r="N2356" s="8"/>
      <c r="O2356" s="8"/>
      <c r="P2356" s="8" t="s">
        <v>4843</v>
      </c>
      <c r="Q2356" s="158" t="s">
        <v>7130</v>
      </c>
      <c r="R2356" s="8"/>
      <c r="S2356" s="8"/>
      <c r="T2356" s="8"/>
      <c r="U2356" s="8"/>
      <c r="V2356" s="8"/>
      <c r="W2356" s="8"/>
      <c r="X2356" s="8"/>
      <c r="Y2356" s="8"/>
      <c r="Z2356" s="8"/>
      <c r="AA2356" s="8"/>
      <c r="AB2356" s="8"/>
      <c r="AC2356" s="8" t="str">
        <f t="shared" si="369"/>
        <v>NO</v>
      </c>
      <c r="AD2356" s="8" t="str">
        <f t="shared" si="370"/>
        <v>DNC,,,,,,,,,,,,,</v>
      </c>
      <c r="AE2356" s="8"/>
      <c r="AF2356" s="8"/>
      <c r="AG2356" s="115"/>
      <c r="AH2356" s="8" t="s">
        <v>4845</v>
      </c>
      <c r="AI2356" s="8" t="s">
        <v>4845</v>
      </c>
      <c r="AJ2356" s="115"/>
      <c r="AK2356" s="115"/>
      <c r="AL2356" s="115"/>
      <c r="AM2356" s="115"/>
      <c r="AN2356" s="115"/>
      <c r="AO2356" s="115"/>
      <c r="AP2356" s="115"/>
      <c r="AQ2356" s="115"/>
      <c r="AR2356" s="115"/>
      <c r="AS2356" s="115"/>
      <c r="AT2356" s="115"/>
      <c r="AU2356" s="115"/>
      <c r="AV2356" s="115"/>
      <c r="AW2356" s="115"/>
      <c r="AX2356" s="115"/>
      <c r="AY2356" s="115"/>
      <c r="AZ2356" s="115"/>
      <c r="BA2356" s="115"/>
      <c r="BB2356" s="115"/>
      <c r="BC2356" s="115"/>
      <c r="BD2356" s="115"/>
      <c r="BE2356" s="115"/>
      <c r="BF2356" s="115"/>
      <c r="BG2356" s="115"/>
      <c r="BH2356" s="115"/>
      <c r="BI2356" s="115"/>
      <c r="BJ2356" s="115"/>
      <c r="BK2356" s="115"/>
      <c r="BL2356" s="115"/>
      <c r="BM2356" s="115"/>
      <c r="BN2356" s="115"/>
      <c r="BO2356" s="8"/>
      <c r="BP2356" s="8"/>
      <c r="BQ2356" s="8"/>
      <c r="BR2356" s="8"/>
      <c r="BS2356" s="8"/>
      <c r="BT2356" s="8"/>
      <c r="BU2356" s="8"/>
      <c r="BV2356" s="8"/>
      <c r="BW2356" s="8"/>
      <c r="BX2356" s="8"/>
      <c r="BY2356" s="8"/>
      <c r="BZ2356" s="8"/>
      <c r="CA2356" s="8"/>
      <c r="CB2356" s="8"/>
      <c r="CC2356" s="8"/>
      <c r="CD2356" s="100"/>
      <c r="CE2356" s="8" t="str">
        <f t="shared" si="368"/>
        <v>DNC</v>
      </c>
      <c r="CF2356" s="8" t="str">
        <f t="shared" si="371"/>
        <v>DNC</v>
      </c>
      <c r="CG2356" s="8" t="str">
        <f t="shared" si="372"/>
        <v>DNC</v>
      </c>
      <c r="CH2356" s="8" t="str">
        <f t="shared" si="373"/>
        <v>DNC</v>
      </c>
      <c r="CI2356" s="8">
        <v>1</v>
      </c>
      <c r="CJ2356" s="8" t="s">
        <v>1071</v>
      </c>
      <c r="CK2356" s="8" t="s">
        <v>45</v>
      </c>
      <c r="CL2356" s="8"/>
      <c r="CM2356" s="8"/>
      <c r="CN2356" s="8"/>
      <c r="CO2356" s="8"/>
      <c r="CP2356" s="8"/>
      <c r="CQ2356" s="8"/>
      <c r="CR2356" s="8"/>
      <c r="CS2356" s="8"/>
      <c r="CT2356" s="8"/>
      <c r="CU2356" s="100"/>
      <c r="CV2356" s="8"/>
      <c r="CW2356" s="152"/>
      <c r="CY2356" s="100"/>
      <c r="CZ2356" s="8" t="str">
        <f t="shared" si="374"/>
        <v>DNC</v>
      </c>
      <c r="DA2356" s="8" t="str">
        <f t="shared" si="375"/>
        <v>DNC</v>
      </c>
      <c r="DB2356" s="8" t="str">
        <f t="shared" si="376"/>
        <v>DNC</v>
      </c>
      <c r="DC2356" s="8" t="str">
        <f t="shared" si="377"/>
        <v>DNC</v>
      </c>
      <c r="DD2356" s="8">
        <v>1</v>
      </c>
      <c r="DE2356" s="8" t="s">
        <v>1071</v>
      </c>
      <c r="DF2356" s="8" t="s">
        <v>45</v>
      </c>
      <c r="DG2356" s="8"/>
      <c r="DH2356" s="8"/>
      <c r="DI2356" s="8"/>
      <c r="DJ2356" s="8"/>
      <c r="DK2356" s="8"/>
      <c r="DL2356" s="8"/>
      <c r="DM2356" s="8"/>
      <c r="DN2356" s="8"/>
      <c r="DO2356" s="8"/>
      <c r="DP2356" s="100"/>
      <c r="DQ2356" s="8"/>
      <c r="DR2356" s="8"/>
      <c r="DS2356" s="8"/>
      <c r="DT2356" s="8"/>
    </row>
    <row r="2357" spans="1:124">
      <c r="A2357" s="115"/>
      <c r="B2357" s="89">
        <v>2354</v>
      </c>
      <c r="C2357" s="8"/>
      <c r="D2357" s="8"/>
      <c r="E2357" s="8" t="s">
        <v>1071</v>
      </c>
      <c r="F2357" s="8" t="s">
        <v>7106</v>
      </c>
      <c r="G2357" s="8"/>
      <c r="H2357" s="8"/>
      <c r="I2357" s="8"/>
      <c r="J2357" s="8"/>
      <c r="K2357" s="8"/>
      <c r="L2357" s="8"/>
      <c r="M2357" s="8"/>
      <c r="N2357" s="8"/>
      <c r="O2357" s="8"/>
      <c r="P2357" s="8" t="s">
        <v>4843</v>
      </c>
      <c r="Q2357" s="158" t="s">
        <v>7130</v>
      </c>
      <c r="R2357" s="8"/>
      <c r="S2357" s="8"/>
      <c r="T2357" s="8"/>
      <c r="U2357" s="8"/>
      <c r="V2357" s="8"/>
      <c r="W2357" s="8"/>
      <c r="X2357" s="8"/>
      <c r="Y2357" s="8"/>
      <c r="Z2357" s="8"/>
      <c r="AA2357" s="8"/>
      <c r="AB2357" s="8"/>
      <c r="AC2357" s="8" t="str">
        <f t="shared" si="369"/>
        <v>NO</v>
      </c>
      <c r="AD2357" s="8" t="str">
        <f t="shared" si="370"/>
        <v>DNC,,,,,,,,,,,,,</v>
      </c>
      <c r="AE2357" s="8"/>
      <c r="AF2357" s="8"/>
      <c r="AG2357" s="115"/>
      <c r="AH2357" s="8" t="s">
        <v>4845</v>
      </c>
      <c r="AI2357" s="8" t="s">
        <v>4845</v>
      </c>
      <c r="AJ2357" s="115"/>
      <c r="AK2357" s="115"/>
      <c r="AL2357" s="115"/>
      <c r="AM2357" s="115"/>
      <c r="AN2357" s="115"/>
      <c r="AO2357" s="115"/>
      <c r="AP2357" s="115"/>
      <c r="AQ2357" s="115"/>
      <c r="AR2357" s="115"/>
      <c r="AS2357" s="115"/>
      <c r="AT2357" s="115"/>
      <c r="AU2357" s="115"/>
      <c r="AV2357" s="115"/>
      <c r="AW2357" s="115"/>
      <c r="AX2357" s="115"/>
      <c r="AY2357" s="115"/>
      <c r="AZ2357" s="115"/>
      <c r="BA2357" s="115"/>
      <c r="BB2357" s="115"/>
      <c r="BC2357" s="115"/>
      <c r="BD2357" s="115"/>
      <c r="BE2357" s="115"/>
      <c r="BF2357" s="115"/>
      <c r="BG2357" s="115"/>
      <c r="BH2357" s="115"/>
      <c r="BI2357" s="115"/>
      <c r="BJ2357" s="115"/>
      <c r="BK2357" s="115"/>
      <c r="BL2357" s="115"/>
      <c r="BM2357" s="115"/>
      <c r="BN2357" s="115"/>
      <c r="BO2357" s="8"/>
      <c r="BP2357" s="8"/>
      <c r="BQ2357" s="8"/>
      <c r="BR2357" s="8"/>
      <c r="BS2357" s="8"/>
      <c r="BT2357" s="8"/>
      <c r="BU2357" s="8"/>
      <c r="BV2357" s="8"/>
      <c r="BW2357" s="8"/>
      <c r="BX2357" s="8"/>
      <c r="BY2357" s="8"/>
      <c r="BZ2357" s="8"/>
      <c r="CA2357" s="8"/>
      <c r="CB2357" s="8"/>
      <c r="CC2357" s="8"/>
      <c r="CD2357" s="100"/>
      <c r="CE2357" s="8" t="str">
        <f t="shared" si="368"/>
        <v>DNC</v>
      </c>
      <c r="CF2357" s="8" t="str">
        <f t="shared" si="371"/>
        <v>DNC</v>
      </c>
      <c r="CG2357" s="8" t="str">
        <f t="shared" si="372"/>
        <v>DNC</v>
      </c>
      <c r="CH2357" s="8" t="str">
        <f t="shared" si="373"/>
        <v>DNC</v>
      </c>
      <c r="CI2357" s="8">
        <v>1</v>
      </c>
      <c r="CJ2357" s="8" t="s">
        <v>1071</v>
      </c>
      <c r="CK2357" s="8" t="s">
        <v>45</v>
      </c>
      <c r="CL2357" s="8"/>
      <c r="CM2357" s="8"/>
      <c r="CN2357" s="8"/>
      <c r="CO2357" s="8"/>
      <c r="CP2357" s="8"/>
      <c r="CQ2357" s="8"/>
      <c r="CR2357" s="8"/>
      <c r="CS2357" s="8"/>
      <c r="CT2357" s="8"/>
      <c r="CU2357" s="100"/>
      <c r="CV2357" s="8"/>
      <c r="CW2357" s="152"/>
      <c r="CY2357" s="100"/>
      <c r="CZ2357" s="8" t="str">
        <f t="shared" si="374"/>
        <v>DNC</v>
      </c>
      <c r="DA2357" s="8" t="str">
        <f t="shared" si="375"/>
        <v>DNC</v>
      </c>
      <c r="DB2357" s="8" t="str">
        <f t="shared" si="376"/>
        <v>DNC</v>
      </c>
      <c r="DC2357" s="8" t="str">
        <f t="shared" si="377"/>
        <v>DNC</v>
      </c>
      <c r="DD2357" s="8">
        <v>1</v>
      </c>
      <c r="DE2357" s="8" t="s">
        <v>1071</v>
      </c>
      <c r="DF2357" s="8" t="s">
        <v>45</v>
      </c>
      <c r="DG2357" s="8"/>
      <c r="DH2357" s="8"/>
      <c r="DI2357" s="8"/>
      <c r="DJ2357" s="8"/>
      <c r="DK2357" s="8"/>
      <c r="DL2357" s="8"/>
      <c r="DM2357" s="8"/>
      <c r="DN2357" s="8"/>
      <c r="DO2357" s="8"/>
      <c r="DP2357" s="100"/>
      <c r="DQ2357" s="8"/>
      <c r="DR2357" s="8"/>
      <c r="DS2357" s="8"/>
      <c r="DT2357" s="8"/>
    </row>
    <row r="2358" spans="1:124">
      <c r="A2358" s="115"/>
      <c r="B2358" s="89">
        <v>2355</v>
      </c>
      <c r="C2358" s="8"/>
      <c r="D2358" s="8"/>
      <c r="E2358" s="8" t="s">
        <v>1071</v>
      </c>
      <c r="F2358" s="8" t="s">
        <v>4530</v>
      </c>
      <c r="G2358" s="8"/>
      <c r="H2358" s="8"/>
      <c r="I2358" s="8"/>
      <c r="J2358" s="8"/>
      <c r="K2358" s="8"/>
      <c r="L2358" s="8"/>
      <c r="M2358" s="8"/>
      <c r="N2358" s="8"/>
      <c r="O2358" s="8"/>
      <c r="P2358" s="8" t="s">
        <v>4843</v>
      </c>
      <c r="Q2358" s="158" t="s">
        <v>7130</v>
      </c>
      <c r="R2358" s="8"/>
      <c r="S2358" s="8"/>
      <c r="T2358" s="8"/>
      <c r="U2358" s="8"/>
      <c r="V2358" s="8"/>
      <c r="W2358" s="8"/>
      <c r="X2358" s="8"/>
      <c r="Y2358" s="8"/>
      <c r="Z2358" s="8"/>
      <c r="AA2358" s="8"/>
      <c r="AB2358" s="8"/>
      <c r="AC2358" s="8" t="str">
        <f t="shared" si="369"/>
        <v>NO</v>
      </c>
      <c r="AD2358" s="8" t="str">
        <f t="shared" si="370"/>
        <v>DNC,,,,,,,,,,,,,</v>
      </c>
      <c r="AE2358" s="8"/>
      <c r="AF2358" s="8"/>
      <c r="AG2358" s="115"/>
      <c r="AH2358" s="8" t="s">
        <v>4845</v>
      </c>
      <c r="AI2358" s="8" t="s">
        <v>4845</v>
      </c>
      <c r="AJ2358" s="115"/>
      <c r="AK2358" s="115"/>
      <c r="AL2358" s="115"/>
      <c r="AM2358" s="115"/>
      <c r="AN2358" s="115"/>
      <c r="AO2358" s="115"/>
      <c r="AP2358" s="115"/>
      <c r="AQ2358" s="115"/>
      <c r="AR2358" s="115"/>
      <c r="AS2358" s="115"/>
      <c r="AT2358" s="115"/>
      <c r="AU2358" s="115"/>
      <c r="AV2358" s="115"/>
      <c r="AW2358" s="115"/>
      <c r="AX2358" s="115"/>
      <c r="AY2358" s="115"/>
      <c r="AZ2358" s="115"/>
      <c r="BA2358" s="115"/>
      <c r="BB2358" s="115"/>
      <c r="BC2358" s="115"/>
      <c r="BD2358" s="115"/>
      <c r="BE2358" s="115"/>
      <c r="BF2358" s="115"/>
      <c r="BG2358" s="115"/>
      <c r="BH2358" s="115"/>
      <c r="BI2358" s="115"/>
      <c r="BJ2358" s="115"/>
      <c r="BK2358" s="115"/>
      <c r="BL2358" s="115"/>
      <c r="BM2358" s="115"/>
      <c r="BN2358" s="115"/>
      <c r="BO2358" s="8"/>
      <c r="BP2358" s="8"/>
      <c r="BQ2358" s="8"/>
      <c r="BR2358" s="8"/>
      <c r="BS2358" s="8"/>
      <c r="BT2358" s="8"/>
      <c r="BU2358" s="8"/>
      <c r="BV2358" s="8"/>
      <c r="BW2358" s="8"/>
      <c r="BX2358" s="8"/>
      <c r="BY2358" s="8"/>
      <c r="BZ2358" s="8"/>
      <c r="CA2358" s="8"/>
      <c r="CB2358" s="8"/>
      <c r="CC2358" s="8"/>
      <c r="CD2358" s="100"/>
      <c r="CE2358" s="8" t="str">
        <f t="shared" si="368"/>
        <v>DNC</v>
      </c>
      <c r="CF2358" s="8" t="str">
        <f t="shared" si="371"/>
        <v>DNC</v>
      </c>
      <c r="CG2358" s="8" t="str">
        <f t="shared" si="372"/>
        <v>DNC</v>
      </c>
      <c r="CH2358" s="8" t="str">
        <f t="shared" si="373"/>
        <v>DNC</v>
      </c>
      <c r="CI2358" s="8">
        <v>1</v>
      </c>
      <c r="CJ2358" s="8" t="s">
        <v>1071</v>
      </c>
      <c r="CK2358" s="8" t="s">
        <v>45</v>
      </c>
      <c r="CL2358" s="8"/>
      <c r="CM2358" s="8"/>
      <c r="CN2358" s="8"/>
      <c r="CO2358" s="8"/>
      <c r="CP2358" s="8"/>
      <c r="CQ2358" s="8"/>
      <c r="CR2358" s="8"/>
      <c r="CS2358" s="8"/>
      <c r="CT2358" s="8"/>
      <c r="CU2358" s="100"/>
      <c r="CV2358" s="8"/>
      <c r="CW2358" s="152"/>
      <c r="CY2358" s="100"/>
      <c r="CZ2358" s="8" t="str">
        <f t="shared" si="374"/>
        <v>DNC</v>
      </c>
      <c r="DA2358" s="8" t="str">
        <f t="shared" si="375"/>
        <v>DNC</v>
      </c>
      <c r="DB2358" s="8" t="str">
        <f t="shared" si="376"/>
        <v>DNC</v>
      </c>
      <c r="DC2358" s="8" t="str">
        <f t="shared" si="377"/>
        <v>DNC</v>
      </c>
      <c r="DD2358" s="8">
        <v>1</v>
      </c>
      <c r="DE2358" s="8" t="s">
        <v>1071</v>
      </c>
      <c r="DF2358" s="8" t="s">
        <v>45</v>
      </c>
      <c r="DG2358" s="8"/>
      <c r="DH2358" s="8"/>
      <c r="DI2358" s="8"/>
      <c r="DJ2358" s="8"/>
      <c r="DK2358" s="8"/>
      <c r="DL2358" s="8"/>
      <c r="DM2358" s="8"/>
      <c r="DN2358" s="8"/>
      <c r="DO2358" s="8"/>
      <c r="DP2358" s="100"/>
      <c r="DQ2358" s="8"/>
      <c r="DR2358" s="8"/>
      <c r="DS2358" s="8"/>
      <c r="DT2358" s="8"/>
    </row>
    <row r="2359" spans="1:124">
      <c r="A2359" s="115"/>
      <c r="B2359" s="89">
        <v>2356</v>
      </c>
      <c r="C2359" s="8"/>
      <c r="D2359" s="8"/>
      <c r="E2359" s="8" t="s">
        <v>1071</v>
      </c>
      <c r="F2359" s="8" t="s">
        <v>7107</v>
      </c>
      <c r="G2359" s="8"/>
      <c r="H2359" s="8"/>
      <c r="I2359" s="8"/>
      <c r="J2359" s="8"/>
      <c r="K2359" s="8"/>
      <c r="L2359" s="8"/>
      <c r="M2359" s="8"/>
      <c r="N2359" s="8"/>
      <c r="O2359" s="8"/>
      <c r="P2359" s="8" t="s">
        <v>4843</v>
      </c>
      <c r="Q2359" s="158" t="s">
        <v>7130</v>
      </c>
      <c r="R2359" s="8"/>
      <c r="S2359" s="8"/>
      <c r="T2359" s="8"/>
      <c r="U2359" s="8"/>
      <c r="V2359" s="8"/>
      <c r="W2359" s="8"/>
      <c r="X2359" s="8"/>
      <c r="Y2359" s="8"/>
      <c r="Z2359" s="8"/>
      <c r="AA2359" s="8"/>
      <c r="AB2359" s="8"/>
      <c r="AC2359" s="8" t="str">
        <f t="shared" si="369"/>
        <v>NO</v>
      </c>
      <c r="AD2359" s="8" t="str">
        <f t="shared" si="370"/>
        <v>DNC,,,,,,,,,,,,,</v>
      </c>
      <c r="AE2359" s="8"/>
      <c r="AF2359" s="8"/>
      <c r="AG2359" s="115"/>
      <c r="AH2359" s="8" t="s">
        <v>4845</v>
      </c>
      <c r="AI2359" s="8" t="s">
        <v>4845</v>
      </c>
      <c r="AJ2359" s="115"/>
      <c r="AK2359" s="115"/>
      <c r="AL2359" s="115"/>
      <c r="AM2359" s="115"/>
      <c r="AN2359" s="115"/>
      <c r="AO2359" s="115"/>
      <c r="AP2359" s="115"/>
      <c r="AQ2359" s="115"/>
      <c r="AR2359" s="115"/>
      <c r="AS2359" s="115"/>
      <c r="AT2359" s="115"/>
      <c r="AU2359" s="115"/>
      <c r="AV2359" s="115"/>
      <c r="AW2359" s="115"/>
      <c r="AX2359" s="115"/>
      <c r="AY2359" s="115"/>
      <c r="AZ2359" s="115"/>
      <c r="BA2359" s="115"/>
      <c r="BB2359" s="115"/>
      <c r="BC2359" s="115"/>
      <c r="BD2359" s="115"/>
      <c r="BE2359" s="115"/>
      <c r="BF2359" s="115"/>
      <c r="BG2359" s="115"/>
      <c r="BH2359" s="115"/>
      <c r="BI2359" s="115"/>
      <c r="BJ2359" s="115"/>
      <c r="BK2359" s="115"/>
      <c r="BL2359" s="115"/>
      <c r="BM2359" s="115"/>
      <c r="BN2359" s="115"/>
      <c r="BO2359" s="8"/>
      <c r="BP2359" s="8"/>
      <c r="BQ2359" s="8"/>
      <c r="BR2359" s="8"/>
      <c r="BS2359" s="8"/>
      <c r="BT2359" s="8"/>
      <c r="BU2359" s="8"/>
      <c r="BV2359" s="8"/>
      <c r="BW2359" s="8"/>
      <c r="BX2359" s="8"/>
      <c r="BY2359" s="8"/>
      <c r="BZ2359" s="8"/>
      <c r="CA2359" s="8"/>
      <c r="CB2359" s="8"/>
      <c r="CC2359" s="8"/>
      <c r="CD2359" s="100"/>
      <c r="CE2359" s="8" t="str">
        <f t="shared" si="368"/>
        <v>DNC</v>
      </c>
      <c r="CF2359" s="8" t="str">
        <f t="shared" si="371"/>
        <v>DNC</v>
      </c>
      <c r="CG2359" s="8" t="str">
        <f t="shared" si="372"/>
        <v>DNC</v>
      </c>
      <c r="CH2359" s="8" t="str">
        <f t="shared" si="373"/>
        <v>DNC</v>
      </c>
      <c r="CI2359" s="8">
        <v>1</v>
      </c>
      <c r="CJ2359" s="8" t="s">
        <v>1071</v>
      </c>
      <c r="CK2359" s="8" t="s">
        <v>45</v>
      </c>
      <c r="CL2359" s="8"/>
      <c r="CM2359" s="8"/>
      <c r="CN2359" s="8"/>
      <c r="CO2359" s="8"/>
      <c r="CP2359" s="8"/>
      <c r="CQ2359" s="8"/>
      <c r="CR2359" s="8"/>
      <c r="CS2359" s="8"/>
      <c r="CT2359" s="8"/>
      <c r="CU2359" s="100"/>
      <c r="CV2359" s="8"/>
      <c r="CW2359" s="152"/>
      <c r="CY2359" s="100"/>
      <c r="CZ2359" s="8" t="str">
        <f t="shared" si="374"/>
        <v>DNC</v>
      </c>
      <c r="DA2359" s="8" t="str">
        <f t="shared" si="375"/>
        <v>DNC</v>
      </c>
      <c r="DB2359" s="8" t="str">
        <f t="shared" si="376"/>
        <v>DNC</v>
      </c>
      <c r="DC2359" s="8" t="str">
        <f t="shared" si="377"/>
        <v>DNC</v>
      </c>
      <c r="DD2359" s="8">
        <v>1</v>
      </c>
      <c r="DE2359" s="8" t="s">
        <v>1071</v>
      </c>
      <c r="DF2359" s="8" t="s">
        <v>45</v>
      </c>
      <c r="DG2359" s="8"/>
      <c r="DH2359" s="8"/>
      <c r="DI2359" s="8"/>
      <c r="DJ2359" s="8"/>
      <c r="DK2359" s="8"/>
      <c r="DL2359" s="8"/>
      <c r="DM2359" s="8"/>
      <c r="DN2359" s="8"/>
      <c r="DO2359" s="8"/>
      <c r="DP2359" s="100"/>
      <c r="DQ2359" s="8"/>
      <c r="DR2359" s="8"/>
      <c r="DS2359" s="8"/>
      <c r="DT2359" s="8"/>
    </row>
    <row r="2360" spans="1:124">
      <c r="A2360" s="115"/>
      <c r="B2360" s="89">
        <v>2357</v>
      </c>
      <c r="C2360" s="8"/>
      <c r="D2360" s="8"/>
      <c r="E2360" s="8" t="s">
        <v>1071</v>
      </c>
      <c r="F2360" s="8" t="s">
        <v>3004</v>
      </c>
      <c r="G2360" s="8"/>
      <c r="H2360" s="8"/>
      <c r="I2360" s="8"/>
      <c r="J2360" s="8"/>
      <c r="K2360" s="8"/>
      <c r="L2360" s="8"/>
      <c r="M2360" s="8"/>
      <c r="N2360" s="8"/>
      <c r="O2360" s="8"/>
      <c r="P2360" s="8" t="s">
        <v>4843</v>
      </c>
      <c r="Q2360" s="158" t="s">
        <v>7130</v>
      </c>
      <c r="R2360" s="8"/>
      <c r="S2360" s="8"/>
      <c r="T2360" s="8"/>
      <c r="U2360" s="8"/>
      <c r="V2360" s="8"/>
      <c r="W2360" s="8"/>
      <c r="X2360" s="8"/>
      <c r="Y2360" s="8"/>
      <c r="Z2360" s="8"/>
      <c r="AA2360" s="8"/>
      <c r="AB2360" s="8"/>
      <c r="AC2360" s="8" t="str">
        <f t="shared" si="369"/>
        <v>NO</v>
      </c>
      <c r="AD2360" s="8" t="str">
        <f t="shared" si="370"/>
        <v>DNC,,,,,,,,,,,,,</v>
      </c>
      <c r="AE2360" s="8"/>
      <c r="AF2360" s="8"/>
      <c r="AG2360" s="115"/>
      <c r="AH2360" s="8" t="s">
        <v>4845</v>
      </c>
      <c r="AI2360" s="8" t="s">
        <v>4845</v>
      </c>
      <c r="AJ2360" s="115"/>
      <c r="AK2360" s="115"/>
      <c r="AL2360" s="115"/>
      <c r="AM2360" s="115"/>
      <c r="AN2360" s="115"/>
      <c r="AO2360" s="115"/>
      <c r="AP2360" s="115"/>
      <c r="AQ2360" s="115"/>
      <c r="AR2360" s="115"/>
      <c r="AS2360" s="115"/>
      <c r="AT2360" s="115"/>
      <c r="AU2360" s="115"/>
      <c r="AV2360" s="115"/>
      <c r="AW2360" s="115"/>
      <c r="AX2360" s="115"/>
      <c r="AY2360" s="115"/>
      <c r="AZ2360" s="115"/>
      <c r="BA2360" s="115"/>
      <c r="BB2360" s="115"/>
      <c r="BC2360" s="115"/>
      <c r="BD2360" s="115"/>
      <c r="BE2360" s="115"/>
      <c r="BF2360" s="115"/>
      <c r="BG2360" s="115"/>
      <c r="BH2360" s="115"/>
      <c r="BI2360" s="115"/>
      <c r="BJ2360" s="115"/>
      <c r="BK2360" s="115"/>
      <c r="BL2360" s="115"/>
      <c r="BM2360" s="115"/>
      <c r="BN2360" s="115"/>
      <c r="BO2360" s="8"/>
      <c r="BP2360" s="8"/>
      <c r="BQ2360" s="8"/>
      <c r="BR2360" s="8"/>
      <c r="BS2360" s="8"/>
      <c r="BT2360" s="8"/>
      <c r="BU2360" s="8"/>
      <c r="BV2360" s="8"/>
      <c r="BW2360" s="8"/>
      <c r="BX2360" s="8"/>
      <c r="BY2360" s="8"/>
      <c r="BZ2360" s="8"/>
      <c r="CA2360" s="8"/>
      <c r="CB2360" s="8"/>
      <c r="CC2360" s="8"/>
      <c r="CD2360" s="100"/>
      <c r="CE2360" s="8" t="str">
        <f t="shared" si="368"/>
        <v>DNC</v>
      </c>
      <c r="CF2360" s="8" t="str">
        <f t="shared" si="371"/>
        <v>DNC</v>
      </c>
      <c r="CG2360" s="8" t="str">
        <f t="shared" si="372"/>
        <v>DNC</v>
      </c>
      <c r="CH2360" s="8" t="str">
        <f t="shared" si="373"/>
        <v>DNC</v>
      </c>
      <c r="CI2360" s="8">
        <v>1</v>
      </c>
      <c r="CJ2360" s="8" t="s">
        <v>1071</v>
      </c>
      <c r="CK2360" s="8" t="s">
        <v>45</v>
      </c>
      <c r="CL2360" s="8"/>
      <c r="CM2360" s="8"/>
      <c r="CN2360" s="8"/>
      <c r="CO2360" s="8"/>
      <c r="CP2360" s="8"/>
      <c r="CQ2360" s="8"/>
      <c r="CR2360" s="8"/>
      <c r="CS2360" s="8"/>
      <c r="CT2360" s="8"/>
      <c r="CU2360" s="100"/>
      <c r="CV2360" s="8"/>
      <c r="CW2360" s="152"/>
      <c r="CY2360" s="100"/>
      <c r="CZ2360" s="8" t="str">
        <f t="shared" si="374"/>
        <v>DNC</v>
      </c>
      <c r="DA2360" s="8" t="str">
        <f t="shared" si="375"/>
        <v>DNC</v>
      </c>
      <c r="DB2360" s="8" t="str">
        <f t="shared" si="376"/>
        <v>DNC</v>
      </c>
      <c r="DC2360" s="8" t="str">
        <f t="shared" si="377"/>
        <v>DNC</v>
      </c>
      <c r="DD2360" s="8">
        <v>1</v>
      </c>
      <c r="DE2360" s="8" t="s">
        <v>1071</v>
      </c>
      <c r="DF2360" s="8" t="s">
        <v>45</v>
      </c>
      <c r="DG2360" s="8"/>
      <c r="DH2360" s="8"/>
      <c r="DI2360" s="8"/>
      <c r="DJ2360" s="8"/>
      <c r="DK2360" s="8"/>
      <c r="DL2360" s="8"/>
      <c r="DM2360" s="8"/>
      <c r="DN2360" s="8"/>
      <c r="DO2360" s="8"/>
      <c r="DP2360" s="100"/>
      <c r="DQ2360" s="8"/>
      <c r="DR2360" s="8"/>
      <c r="DS2360" s="8"/>
      <c r="DT2360" s="8"/>
    </row>
    <row r="2361" spans="1:124">
      <c r="A2361" s="159" t="s">
        <v>7145</v>
      </c>
      <c r="B2361" s="89">
        <v>2358</v>
      </c>
      <c r="C2361" s="8"/>
      <c r="D2361" s="8"/>
      <c r="E2361" s="8" t="s">
        <v>1071</v>
      </c>
      <c r="F2361" s="8" t="s">
        <v>7109</v>
      </c>
      <c r="G2361" s="8"/>
      <c r="H2361" s="8"/>
      <c r="I2361" s="8"/>
      <c r="J2361" s="8"/>
      <c r="K2361" s="8"/>
      <c r="L2361" s="8"/>
      <c r="M2361" s="8"/>
      <c r="N2361" s="8"/>
      <c r="O2361" s="8"/>
      <c r="P2361" s="8" t="s">
        <v>4843</v>
      </c>
      <c r="Q2361" s="158" t="s">
        <v>7130</v>
      </c>
      <c r="R2361" s="8"/>
      <c r="S2361" s="8"/>
      <c r="T2361" s="8"/>
      <c r="U2361" s="8"/>
      <c r="V2361" s="8"/>
      <c r="W2361" s="8"/>
      <c r="X2361" s="8"/>
      <c r="Y2361" s="8"/>
      <c r="Z2361" s="8"/>
      <c r="AA2361" s="8"/>
      <c r="AB2361" s="8"/>
      <c r="AC2361" s="8" t="str">
        <f t="shared" si="369"/>
        <v>NO</v>
      </c>
      <c r="AD2361" s="8" t="str">
        <f t="shared" si="370"/>
        <v>DNC,,,,,,,,,,,,,</v>
      </c>
      <c r="AE2361" s="8"/>
      <c r="AF2361" s="8"/>
      <c r="AG2361" s="115"/>
      <c r="AH2361" s="8" t="s">
        <v>4845</v>
      </c>
      <c r="AI2361" s="8" t="s">
        <v>4845</v>
      </c>
      <c r="AJ2361" s="115"/>
      <c r="AK2361" s="115"/>
      <c r="AL2361" s="115"/>
      <c r="AM2361" s="115"/>
      <c r="AN2361" s="115"/>
      <c r="AO2361" s="115"/>
      <c r="AP2361" s="115"/>
      <c r="AQ2361" s="115"/>
      <c r="AR2361" s="115"/>
      <c r="AS2361" s="115"/>
      <c r="AT2361" s="115"/>
      <c r="AU2361" s="115"/>
      <c r="AV2361" s="115"/>
      <c r="AW2361" s="115"/>
      <c r="AX2361" s="115"/>
      <c r="AY2361" s="115"/>
      <c r="AZ2361" s="115"/>
      <c r="BA2361" s="115"/>
      <c r="BB2361" s="115"/>
      <c r="BC2361" s="115"/>
      <c r="BD2361" s="115"/>
      <c r="BE2361" s="115"/>
      <c r="BF2361" s="115"/>
      <c r="BG2361" s="115"/>
      <c r="BH2361" s="115"/>
      <c r="BI2361" s="115"/>
      <c r="BJ2361" s="115"/>
      <c r="BK2361" s="115"/>
      <c r="BL2361" s="115"/>
      <c r="BM2361" s="115"/>
      <c r="BN2361" s="115"/>
      <c r="BO2361" s="8"/>
      <c r="BP2361" s="8"/>
      <c r="BQ2361" s="8"/>
      <c r="BR2361" s="8"/>
      <c r="BS2361" s="8"/>
      <c r="BT2361" s="8"/>
      <c r="BU2361" s="8"/>
      <c r="BV2361" s="8"/>
      <c r="BW2361" s="8"/>
      <c r="BX2361" s="8"/>
      <c r="BY2361" s="8"/>
      <c r="BZ2361" s="8"/>
      <c r="CA2361" s="8"/>
      <c r="CB2361" s="8"/>
      <c r="CC2361" s="8"/>
      <c r="CD2361" s="100"/>
      <c r="CE2361" s="8" t="str">
        <f t="shared" si="368"/>
        <v>DNC</v>
      </c>
      <c r="CF2361" s="8" t="str">
        <f t="shared" si="371"/>
        <v>DNC</v>
      </c>
      <c r="CG2361" s="8" t="str">
        <f t="shared" si="372"/>
        <v>DNC</v>
      </c>
      <c r="CH2361" s="8" t="str">
        <f t="shared" si="373"/>
        <v>DNC</v>
      </c>
      <c r="CI2361" s="8">
        <v>1</v>
      </c>
      <c r="CJ2361" s="8" t="s">
        <v>1071</v>
      </c>
      <c r="CK2361" s="8" t="s">
        <v>45</v>
      </c>
      <c r="CL2361" s="8"/>
      <c r="CM2361" s="8"/>
      <c r="CN2361" s="8"/>
      <c r="CO2361" s="8"/>
      <c r="CP2361" s="8"/>
      <c r="CQ2361" s="8"/>
      <c r="CR2361" s="8"/>
      <c r="CS2361" s="8"/>
      <c r="CT2361" s="8"/>
      <c r="CU2361" s="100"/>
      <c r="CV2361" s="8"/>
      <c r="CW2361" s="152"/>
      <c r="CY2361" s="100"/>
      <c r="CZ2361" s="8" t="str">
        <f t="shared" si="374"/>
        <v>DNC</v>
      </c>
      <c r="DA2361" s="8" t="str">
        <f t="shared" si="375"/>
        <v>DNC</v>
      </c>
      <c r="DB2361" s="8" t="str">
        <f t="shared" si="376"/>
        <v>DNC</v>
      </c>
      <c r="DC2361" s="8" t="str">
        <f t="shared" si="377"/>
        <v>DNC</v>
      </c>
      <c r="DD2361" s="8">
        <v>1</v>
      </c>
      <c r="DE2361" s="8" t="s">
        <v>1071</v>
      </c>
      <c r="DF2361" s="8" t="s">
        <v>45</v>
      </c>
      <c r="DG2361" s="8"/>
      <c r="DH2361" s="8"/>
      <c r="DI2361" s="8"/>
      <c r="DJ2361" s="8"/>
      <c r="DK2361" s="8"/>
      <c r="DL2361" s="8"/>
      <c r="DM2361" s="8"/>
      <c r="DN2361" s="8"/>
      <c r="DO2361" s="8"/>
      <c r="DP2361" s="100"/>
      <c r="DQ2361" s="8"/>
      <c r="DR2361" s="8"/>
      <c r="DS2361" s="8"/>
      <c r="DT2361" s="8"/>
    </row>
    <row r="2362" spans="1:124" ht="12.75" customHeight="1">
      <c r="A2362" s="14"/>
      <c r="B2362" s="14"/>
      <c r="C2362" s="8"/>
      <c r="D2362" s="8"/>
      <c r="E2362" s="8"/>
      <c r="F2362" s="8"/>
      <c r="G2362" s="8"/>
      <c r="H2362" s="8"/>
      <c r="I2362" s="8"/>
      <c r="J2362" s="8"/>
      <c r="K2362" s="8"/>
      <c r="L2362" s="8"/>
      <c r="M2362" s="8"/>
      <c r="N2362" s="8"/>
      <c r="O2362" s="8"/>
      <c r="P2362" s="8"/>
      <c r="Q2362" s="8"/>
      <c r="R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8"/>
      <c r="AO2362" s="8"/>
      <c r="AP2362" s="8"/>
      <c r="AQ2362" s="8"/>
      <c r="AR2362" s="8"/>
      <c r="AS2362" s="8"/>
      <c r="AT2362" s="8"/>
      <c r="AU2362" s="8"/>
      <c r="AV2362" s="8"/>
      <c r="AW2362" s="8"/>
      <c r="AX2362" s="8"/>
      <c r="AY2362" s="8"/>
      <c r="AZ2362" s="8"/>
      <c r="BA2362" s="8"/>
      <c r="BB2362" s="8"/>
      <c r="BC2362" s="8"/>
      <c r="BD2362" s="8"/>
      <c r="BE2362" s="8"/>
      <c r="BF2362" s="8"/>
      <c r="BG2362" s="8"/>
      <c r="BH2362" s="8"/>
      <c r="BI2362" s="8"/>
      <c r="BJ2362" s="8"/>
      <c r="BK2362" s="8"/>
      <c r="BL2362" s="8"/>
      <c r="BM2362" s="8"/>
      <c r="BN2362" s="8"/>
      <c r="BO2362" s="8"/>
      <c r="BP2362" s="8"/>
      <c r="BQ2362" s="8"/>
      <c r="BR2362" s="8"/>
      <c r="BS2362" s="8"/>
      <c r="BT2362" s="8"/>
      <c r="BU2362" s="8"/>
      <c r="BV2362" s="8"/>
      <c r="BW2362" s="8"/>
      <c r="BX2362" s="8"/>
      <c r="BY2362" s="8"/>
      <c r="BZ2362" s="8"/>
      <c r="CA2362" s="8"/>
      <c r="CB2362" s="8"/>
      <c r="CC2362" s="8"/>
      <c r="CD2362" s="8"/>
      <c r="CE2362" s="8"/>
      <c r="CF2362" s="8"/>
      <c r="CG2362" s="8"/>
      <c r="CH2362" s="8"/>
      <c r="CI2362" s="8"/>
      <c r="CJ2362" s="14"/>
      <c r="CK2362" s="14"/>
      <c r="CL2362" s="14"/>
      <c r="CM2362" s="8"/>
      <c r="CN2362" s="8"/>
      <c r="CO2362" s="8"/>
      <c r="CP2362" s="8"/>
      <c r="CQ2362" s="14"/>
      <c r="CR2362" s="14"/>
      <c r="CS2362" s="14"/>
      <c r="CT2362" s="14"/>
      <c r="CU2362" s="14"/>
      <c r="CV2362" s="8"/>
      <c r="CW2362" s="8"/>
      <c r="CX2362" s="8"/>
      <c r="CY2362" s="8"/>
      <c r="CZ2362" s="8"/>
      <c r="DA2362" s="8"/>
      <c r="DB2362" s="8"/>
      <c r="DC2362" s="8"/>
      <c r="DD2362" s="8"/>
      <c r="DE2362" s="14"/>
      <c r="DF2362" s="14"/>
      <c r="DG2362" s="8"/>
      <c r="DH2362" s="8"/>
      <c r="DI2362" s="8"/>
      <c r="DJ2362" s="8"/>
      <c r="DK2362" s="14"/>
      <c r="DL2362" s="14"/>
      <c r="DM2362" s="14"/>
      <c r="DN2362" s="14"/>
      <c r="DO2362" s="14"/>
      <c r="DP2362" s="14"/>
      <c r="DQ2362" s="8"/>
      <c r="DR2362" s="8"/>
      <c r="DS2362" s="8"/>
      <c r="DT2362" s="8"/>
    </row>
    <row r="2363" spans="1:124" ht="12.75" customHeight="1">
      <c r="A2363" s="8"/>
      <c r="B2363" s="8"/>
      <c r="C2363" s="8"/>
      <c r="D2363" s="8"/>
      <c r="E2363" s="8"/>
      <c r="F2363" s="8"/>
      <c r="G2363" s="8"/>
      <c r="H2363" s="8"/>
      <c r="I2363" s="8"/>
      <c r="J2363" s="8"/>
      <c r="K2363" s="8"/>
      <c r="L2363" s="8"/>
      <c r="M2363" s="8"/>
      <c r="N2363" s="8"/>
      <c r="O2363" s="8"/>
      <c r="P2363" s="8"/>
      <c r="Q2363" s="8"/>
      <c r="R2363" s="8"/>
      <c r="S2363" s="8"/>
      <c r="T2363" s="8"/>
      <c r="U2363" s="8"/>
      <c r="V2363" s="8"/>
      <c r="W2363" s="8"/>
      <c r="X2363" s="8"/>
      <c r="Y2363" s="8"/>
      <c r="Z2363" s="8"/>
      <c r="AA2363" s="8"/>
      <c r="AB2363" s="8"/>
      <c r="AC2363" s="8"/>
      <c r="AD2363" s="8"/>
      <c r="AE2363" s="8"/>
      <c r="AF2363" s="8"/>
      <c r="AG2363" s="8"/>
      <c r="AH2363" s="8"/>
      <c r="AI2363" s="8"/>
      <c r="AJ2363" s="8"/>
      <c r="AK2363" s="8"/>
      <c r="AL2363" s="8"/>
      <c r="AM2363" s="8"/>
      <c r="AN2363" s="8"/>
      <c r="AO2363" s="8"/>
      <c r="AP2363" s="8"/>
      <c r="AQ2363" s="8"/>
      <c r="AR2363" s="8"/>
      <c r="AS2363" s="8"/>
      <c r="AT2363" s="8"/>
      <c r="AU2363" s="8"/>
      <c r="AV2363" s="8"/>
      <c r="AW2363" s="8"/>
      <c r="AX2363" s="8"/>
      <c r="AY2363" s="8"/>
      <c r="AZ2363" s="8"/>
      <c r="BA2363" s="8"/>
      <c r="BB2363" s="8"/>
      <c r="BC2363" s="8"/>
      <c r="BD2363" s="8"/>
      <c r="BE2363" s="8"/>
      <c r="BF2363" s="8"/>
      <c r="BG2363" s="8"/>
      <c r="BH2363" s="8"/>
      <c r="BI2363" s="8"/>
      <c r="BJ2363" s="8"/>
      <c r="BK2363" s="8"/>
      <c r="BL2363" s="8"/>
      <c r="BM2363" s="8"/>
      <c r="BN2363" s="8"/>
      <c r="BO2363" s="8"/>
      <c r="BP2363" s="8"/>
      <c r="BQ2363" s="8"/>
      <c r="BR2363" s="8"/>
      <c r="BS2363" s="8"/>
      <c r="BT2363" s="8"/>
      <c r="BU2363" s="8"/>
      <c r="BV2363" s="8"/>
      <c r="BW2363" s="8"/>
      <c r="BX2363" s="8"/>
      <c r="BY2363" s="8"/>
      <c r="BZ2363" s="8"/>
      <c r="CA2363" s="8"/>
      <c r="CB2363" s="8"/>
      <c r="CC2363" s="8"/>
      <c r="CD2363" s="8"/>
      <c r="CE2363" s="8"/>
      <c r="CF2363" s="8"/>
      <c r="CG2363" s="8"/>
      <c r="CH2363" s="8"/>
      <c r="CI2363" s="8"/>
      <c r="CJ2363" s="8"/>
      <c r="CK2363" s="8"/>
      <c r="CL2363" s="14"/>
      <c r="CM2363" s="8"/>
      <c r="CN2363" s="8"/>
      <c r="CO2363" s="8"/>
      <c r="CP2363" s="8"/>
      <c r="CQ2363" s="8"/>
      <c r="CR2363" s="8"/>
      <c r="CS2363" s="8"/>
      <c r="CT2363" s="8"/>
      <c r="CU2363" s="8"/>
      <c r="CV2363" s="8"/>
      <c r="CW2363" s="8"/>
      <c r="CX2363" s="8"/>
      <c r="CY2363" s="8"/>
      <c r="CZ2363" s="8"/>
      <c r="DA2363" s="8"/>
      <c r="DB2363" s="8"/>
      <c r="DC2363" s="8"/>
      <c r="DD2363" s="8"/>
      <c r="DE2363" s="8"/>
      <c r="DF2363" s="8"/>
      <c r="DG2363" s="8"/>
      <c r="DH2363" s="8"/>
      <c r="DI2363" s="8"/>
      <c r="DJ2363" s="8"/>
      <c r="DK2363" s="8"/>
      <c r="DL2363" s="8"/>
      <c r="DM2363" s="8"/>
      <c r="DN2363" s="8"/>
      <c r="DO2363" s="8"/>
      <c r="DP2363" s="8"/>
      <c r="DQ2363" s="8"/>
      <c r="DR2363" s="8"/>
      <c r="DS2363" s="8"/>
      <c r="DT2363" s="8"/>
    </row>
    <row r="2364" spans="1:124" ht="12.75" customHeight="1">
      <c r="A2364" s="8"/>
      <c r="B2364" s="8"/>
      <c r="C2364" s="8"/>
      <c r="D2364" s="8"/>
      <c r="E2364" s="8"/>
      <c r="F2364" s="8"/>
      <c r="G2364" s="8"/>
      <c r="H2364" s="8"/>
      <c r="I2364" s="8"/>
      <c r="J2364" s="8"/>
      <c r="K2364" s="8"/>
      <c r="L2364" s="8"/>
      <c r="M2364" s="8"/>
      <c r="N2364" s="8"/>
      <c r="O2364" s="8"/>
      <c r="P2364" s="8"/>
      <c r="Q2364" s="8"/>
      <c r="R2364" s="8"/>
      <c r="S2364" s="8"/>
      <c r="T2364" s="8"/>
      <c r="U2364" s="8"/>
      <c r="V2364" s="8"/>
      <c r="W2364" s="8"/>
      <c r="X2364" s="8"/>
      <c r="Y2364" s="8"/>
      <c r="Z2364" s="8"/>
      <c r="AA2364" s="8"/>
      <c r="AB2364" s="8"/>
      <c r="AC2364" s="8"/>
      <c r="AD2364" s="8"/>
      <c r="AE2364" s="8"/>
      <c r="AF2364" s="8"/>
      <c r="AG2364" s="8"/>
      <c r="AH2364" s="8"/>
      <c r="AI2364" s="8"/>
      <c r="AJ2364" s="8"/>
      <c r="AK2364" s="8"/>
      <c r="AL2364" s="8"/>
      <c r="AM2364" s="8"/>
      <c r="AN2364" s="8"/>
      <c r="AO2364" s="8"/>
      <c r="AP2364" s="8"/>
      <c r="AQ2364" s="8"/>
      <c r="AR2364" s="8"/>
      <c r="AS2364" s="8"/>
      <c r="AT2364" s="8"/>
      <c r="AU2364" s="8"/>
      <c r="AV2364" s="8"/>
      <c r="AW2364" s="8"/>
      <c r="AX2364" s="8"/>
      <c r="AY2364" s="8"/>
      <c r="AZ2364" s="8"/>
      <c r="BA2364" s="8"/>
      <c r="BB2364" s="8"/>
      <c r="BC2364" s="8"/>
      <c r="BD2364" s="8"/>
      <c r="BE2364" s="8"/>
      <c r="BF2364" s="8"/>
      <c r="BG2364" s="8"/>
      <c r="BH2364" s="8"/>
      <c r="BI2364" s="8"/>
      <c r="BJ2364" s="8"/>
      <c r="BK2364" s="8"/>
      <c r="BL2364" s="8"/>
      <c r="BM2364" s="8"/>
      <c r="BN2364" s="8"/>
      <c r="BO2364" s="8"/>
      <c r="BP2364" s="8"/>
      <c r="BQ2364" s="8"/>
      <c r="BR2364" s="8"/>
      <c r="BS2364" s="8"/>
      <c r="BT2364" s="8"/>
      <c r="BU2364" s="8"/>
      <c r="BV2364" s="8"/>
      <c r="BW2364" s="8"/>
      <c r="BX2364" s="8"/>
      <c r="BY2364" s="8"/>
      <c r="BZ2364" s="8"/>
      <c r="CA2364" s="8"/>
      <c r="CB2364" s="8"/>
      <c r="CC2364" s="8"/>
      <c r="CD2364" s="8"/>
      <c r="CE2364" s="8"/>
      <c r="CF2364" s="8"/>
      <c r="CG2364" s="8"/>
      <c r="CH2364" s="8"/>
      <c r="CI2364" s="8"/>
      <c r="CJ2364" s="8"/>
      <c r="CK2364" s="8"/>
      <c r="CL2364" s="8"/>
      <c r="CM2364" s="8"/>
      <c r="CN2364" s="8"/>
      <c r="CO2364" s="8"/>
      <c r="CP2364" s="8"/>
      <c r="CQ2364" s="8"/>
      <c r="CR2364" s="8"/>
      <c r="CS2364" s="8"/>
      <c r="CT2364" s="8"/>
      <c r="CU2364" s="8"/>
      <c r="CV2364" s="8"/>
      <c r="CW2364" s="8"/>
      <c r="CX2364" s="8"/>
      <c r="CY2364" s="8"/>
      <c r="CZ2364" s="8"/>
      <c r="DA2364" s="8"/>
      <c r="DB2364" s="8"/>
      <c r="DC2364" s="8"/>
      <c r="DD2364" s="8"/>
      <c r="DE2364" s="8"/>
      <c r="DF2364" s="8"/>
      <c r="DG2364" s="8"/>
      <c r="DH2364" s="8"/>
      <c r="DI2364" s="8"/>
      <c r="DJ2364" s="8"/>
      <c r="DK2364" s="8"/>
      <c r="DL2364" s="8"/>
      <c r="DM2364" s="8"/>
      <c r="DN2364" s="8"/>
      <c r="DO2364" s="8"/>
      <c r="DP2364" s="8"/>
      <c r="DQ2364" s="8"/>
      <c r="DR2364" s="8"/>
      <c r="DS2364" s="8"/>
      <c r="DT2364" s="8"/>
    </row>
    <row r="2365" spans="1:124" ht="12.75" customHeight="1">
      <c r="A2365" s="8"/>
      <c r="B2365" s="8"/>
      <c r="C2365" s="8"/>
      <c r="D2365" s="8"/>
      <c r="E2365" s="8"/>
      <c r="F2365" s="8"/>
      <c r="G2365" s="8"/>
      <c r="H2365" s="8"/>
      <c r="I2365" s="8"/>
      <c r="J2365" s="8"/>
      <c r="K2365" s="8"/>
      <c r="L2365" s="8"/>
      <c r="M2365" s="8"/>
      <c r="N2365" s="8"/>
      <c r="O2365" s="8"/>
      <c r="P2365" s="8"/>
      <c r="Q2365" s="8"/>
      <c r="R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8"/>
      <c r="AO2365" s="8"/>
      <c r="AP2365" s="8"/>
      <c r="AQ2365" s="8"/>
      <c r="AR2365" s="8"/>
      <c r="AS2365" s="8"/>
      <c r="AT2365" s="8"/>
      <c r="AU2365" s="8"/>
      <c r="AV2365" s="8"/>
      <c r="AW2365" s="8"/>
      <c r="AX2365" s="8"/>
      <c r="AY2365" s="8"/>
      <c r="AZ2365" s="8"/>
      <c r="BA2365" s="8"/>
      <c r="BB2365" s="8"/>
      <c r="BC2365" s="8"/>
      <c r="BD2365" s="8"/>
      <c r="BE2365" s="8"/>
      <c r="BF2365" s="8"/>
      <c r="BG2365" s="8"/>
      <c r="BH2365" s="8"/>
      <c r="BI2365" s="8"/>
      <c r="BJ2365" s="8"/>
      <c r="BK2365" s="8"/>
      <c r="BL2365" s="8"/>
      <c r="BM2365" s="8"/>
      <c r="BN2365" s="8"/>
      <c r="BO2365" s="8"/>
      <c r="BP2365" s="8"/>
      <c r="BQ2365" s="8"/>
      <c r="BR2365" s="8"/>
      <c r="BS2365" s="8"/>
      <c r="BT2365" s="8"/>
      <c r="BU2365" s="8"/>
      <c r="BV2365" s="8"/>
      <c r="BW2365" s="8"/>
      <c r="BX2365" s="8"/>
      <c r="BY2365" s="8"/>
      <c r="BZ2365" s="8"/>
      <c r="CA2365" s="8"/>
      <c r="CB2365" s="8"/>
      <c r="CC2365" s="8"/>
      <c r="CD2365" s="8"/>
      <c r="CE2365" s="8"/>
      <c r="CF2365" s="8"/>
      <c r="CG2365" s="8"/>
      <c r="CH2365" s="8"/>
      <c r="CI2365" s="8"/>
      <c r="CJ2365" s="8"/>
      <c r="CK2365" s="8"/>
      <c r="CL2365" s="8"/>
      <c r="CM2365" s="8"/>
      <c r="CN2365" s="8"/>
      <c r="CO2365" s="8"/>
      <c r="CP2365" s="8"/>
      <c r="CQ2365" s="8"/>
      <c r="CR2365" s="8"/>
      <c r="CS2365" s="8"/>
      <c r="CT2365" s="8"/>
      <c r="CU2365" s="8"/>
      <c r="CV2365" s="8"/>
      <c r="CW2365" s="8"/>
      <c r="CX2365" s="8"/>
      <c r="CY2365" s="8"/>
      <c r="CZ2365" s="8"/>
      <c r="DA2365" s="8"/>
      <c r="DB2365" s="8"/>
      <c r="DC2365" s="8"/>
      <c r="DD2365" s="8"/>
      <c r="DE2365" s="8"/>
      <c r="DF2365" s="8"/>
      <c r="DG2365" s="8"/>
      <c r="DH2365" s="8"/>
      <c r="DI2365" s="8"/>
      <c r="DJ2365" s="8"/>
      <c r="DK2365" s="8"/>
      <c r="DL2365" s="8"/>
      <c r="DM2365" s="8"/>
      <c r="DN2365" s="8"/>
      <c r="DO2365" s="8"/>
      <c r="DP2365" s="8"/>
      <c r="DQ2365" s="8"/>
      <c r="DR2365" s="8"/>
      <c r="DS2365" s="8"/>
      <c r="DT2365" s="8"/>
    </row>
    <row r="2366" spans="1:124" ht="12.75" customHeight="1">
      <c r="A2366" s="8"/>
      <c r="B2366" s="8"/>
      <c r="C2366" s="8"/>
      <c r="D2366" s="8"/>
      <c r="E2366" s="8"/>
      <c r="F2366" s="8"/>
      <c r="G2366" s="8"/>
      <c r="H2366" s="8"/>
      <c r="I2366" s="8"/>
      <c r="J2366" s="8"/>
      <c r="K2366" s="8"/>
      <c r="L2366" s="8"/>
      <c r="M2366" s="8"/>
      <c r="N2366" s="8"/>
      <c r="O2366" s="8"/>
      <c r="P2366" s="8"/>
      <c r="Q2366" s="8"/>
      <c r="R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8"/>
      <c r="AO2366" s="8"/>
      <c r="AP2366" s="8"/>
      <c r="AQ2366" s="8"/>
      <c r="AR2366" s="8"/>
      <c r="AS2366" s="8"/>
      <c r="AT2366" s="8"/>
      <c r="AU2366" s="8"/>
      <c r="AV2366" s="8"/>
      <c r="AW2366" s="8"/>
      <c r="AX2366" s="8"/>
      <c r="AY2366" s="8"/>
      <c r="AZ2366" s="8"/>
      <c r="BA2366" s="8"/>
      <c r="BB2366" s="8"/>
      <c r="BC2366" s="8"/>
      <c r="BD2366" s="8"/>
      <c r="BE2366" s="8"/>
      <c r="BF2366" s="8"/>
      <c r="BG2366" s="8"/>
      <c r="BH2366" s="8"/>
      <c r="BI2366" s="8"/>
      <c r="BJ2366" s="8"/>
      <c r="BK2366" s="8"/>
      <c r="BL2366" s="8"/>
      <c r="BM2366" s="8"/>
      <c r="BN2366" s="8"/>
      <c r="BO2366" s="8"/>
      <c r="BP2366" s="8"/>
      <c r="BQ2366" s="8"/>
      <c r="BR2366" s="8"/>
      <c r="BS2366" s="8"/>
      <c r="BT2366" s="8"/>
      <c r="BU2366" s="8"/>
      <c r="BV2366" s="8"/>
      <c r="BW2366" s="8"/>
      <c r="BX2366" s="8"/>
      <c r="BY2366" s="8"/>
      <c r="BZ2366" s="8"/>
      <c r="CA2366" s="8"/>
      <c r="CB2366" s="8"/>
      <c r="CC2366" s="8"/>
      <c r="CD2366" s="8"/>
      <c r="CE2366" s="8"/>
      <c r="CF2366" s="8"/>
      <c r="CG2366" s="8"/>
      <c r="CH2366" s="8"/>
      <c r="CI2366" s="8"/>
      <c r="CJ2366" s="8"/>
      <c r="CK2366" s="8"/>
      <c r="CL2366" s="8"/>
      <c r="CM2366" s="8"/>
      <c r="CN2366" s="8"/>
      <c r="CO2366" s="8"/>
      <c r="CP2366" s="8"/>
      <c r="CQ2366" s="8"/>
      <c r="CR2366" s="8"/>
      <c r="CS2366" s="8"/>
      <c r="CT2366" s="8"/>
      <c r="CU2366" s="8"/>
      <c r="CV2366" s="8"/>
      <c r="CW2366" s="8"/>
      <c r="CX2366" s="8"/>
      <c r="CY2366" s="8"/>
      <c r="CZ2366" s="8"/>
      <c r="DA2366" s="8"/>
      <c r="DB2366" s="8"/>
      <c r="DC2366" s="8"/>
      <c r="DD2366" s="8"/>
      <c r="DE2366" s="8"/>
      <c r="DF2366" s="8"/>
      <c r="DG2366" s="8"/>
      <c r="DH2366" s="8"/>
      <c r="DI2366" s="8"/>
      <c r="DJ2366" s="8"/>
      <c r="DK2366" s="8"/>
      <c r="DL2366" s="8"/>
      <c r="DM2366" s="8"/>
      <c r="DN2366" s="8"/>
      <c r="DO2366" s="8"/>
      <c r="DP2366" s="8"/>
      <c r="DQ2366" s="8"/>
      <c r="DR2366" s="8"/>
      <c r="DS2366" s="8"/>
      <c r="DT2366" s="8"/>
    </row>
    <row r="2367" spans="1:124" ht="12.75" customHeight="1">
      <c r="A2367" s="8"/>
      <c r="B2367" s="8"/>
      <c r="C2367" s="8"/>
      <c r="D2367" s="8"/>
      <c r="E2367" s="8"/>
      <c r="F2367" s="8"/>
      <c r="G2367" s="8"/>
      <c r="H2367" s="8"/>
      <c r="I2367" s="8"/>
      <c r="J2367" s="8"/>
      <c r="K2367" s="8"/>
      <c r="L2367" s="8"/>
      <c r="M2367" s="8"/>
      <c r="N2367" s="8"/>
      <c r="O2367" s="8"/>
      <c r="P2367" s="8"/>
      <c r="Q2367" s="8"/>
      <c r="R2367" s="8"/>
      <c r="S2367" s="8"/>
      <c r="T2367" s="8"/>
      <c r="U2367" s="8"/>
      <c r="V2367" s="8"/>
      <c r="W2367" s="8"/>
      <c r="X2367" s="8"/>
      <c r="Y2367" s="8"/>
      <c r="Z2367" s="8"/>
      <c r="AA2367" s="8"/>
      <c r="AB2367" s="8"/>
      <c r="AC2367" s="8"/>
      <c r="AD2367" s="8"/>
      <c r="AE2367" s="8"/>
      <c r="AF2367" s="8"/>
      <c r="AG2367" s="8"/>
      <c r="AH2367" s="8"/>
      <c r="AI2367" s="8"/>
      <c r="AJ2367" s="8"/>
      <c r="AK2367" s="8"/>
      <c r="AL2367" s="8"/>
      <c r="AM2367" s="8"/>
      <c r="AN2367" s="8"/>
      <c r="AO2367" s="8"/>
      <c r="AP2367" s="8"/>
      <c r="AQ2367" s="8"/>
      <c r="AR2367" s="8"/>
      <c r="AS2367" s="8"/>
      <c r="AT2367" s="8"/>
      <c r="AU2367" s="8"/>
      <c r="AV2367" s="8"/>
      <c r="AW2367" s="8"/>
      <c r="AX2367" s="8"/>
      <c r="AY2367" s="8"/>
      <c r="AZ2367" s="8"/>
      <c r="BA2367" s="8"/>
      <c r="BB2367" s="8"/>
      <c r="BC2367" s="8"/>
      <c r="BD2367" s="8"/>
      <c r="BE2367" s="8"/>
      <c r="BF2367" s="8"/>
      <c r="BG2367" s="8"/>
      <c r="BH2367" s="8"/>
      <c r="BI2367" s="8"/>
      <c r="BJ2367" s="8"/>
      <c r="BK2367" s="8"/>
      <c r="BL2367" s="8"/>
      <c r="BM2367" s="8"/>
      <c r="BN2367" s="8"/>
      <c r="BO2367" s="8"/>
      <c r="BP2367" s="8"/>
      <c r="BQ2367" s="8"/>
      <c r="BR2367" s="8"/>
      <c r="BS2367" s="8"/>
      <c r="BT2367" s="8"/>
      <c r="BU2367" s="8"/>
      <c r="BV2367" s="8"/>
      <c r="BW2367" s="8"/>
      <c r="BX2367" s="8"/>
      <c r="BY2367" s="8"/>
      <c r="BZ2367" s="8"/>
      <c r="CA2367" s="8"/>
      <c r="CB2367" s="8"/>
      <c r="CC2367" s="8"/>
      <c r="CD2367" s="8"/>
      <c r="CE2367" s="8"/>
      <c r="CF2367" s="8"/>
      <c r="CG2367" s="8"/>
      <c r="CH2367" s="8"/>
      <c r="CI2367" s="8"/>
      <c r="CJ2367" s="8"/>
      <c r="CK2367" s="8"/>
      <c r="CL2367" s="8"/>
      <c r="CM2367" s="8"/>
      <c r="CN2367" s="8"/>
      <c r="CO2367" s="8"/>
      <c r="CP2367" s="8"/>
      <c r="CQ2367" s="8"/>
      <c r="CR2367" s="8"/>
      <c r="CS2367" s="8"/>
      <c r="CT2367" s="8"/>
      <c r="CU2367" s="8"/>
      <c r="CV2367" s="8"/>
      <c r="CW2367" s="8"/>
      <c r="CX2367" s="8"/>
      <c r="CY2367" s="8"/>
      <c r="CZ2367" s="8"/>
      <c r="DA2367" s="8"/>
      <c r="DB2367" s="8"/>
      <c r="DC2367" s="8"/>
      <c r="DD2367" s="8"/>
      <c r="DE2367" s="8"/>
      <c r="DF2367" s="8"/>
      <c r="DG2367" s="8"/>
      <c r="DH2367" s="8"/>
      <c r="DI2367" s="8"/>
      <c r="DJ2367" s="8"/>
      <c r="DK2367" s="8"/>
      <c r="DL2367" s="8"/>
      <c r="DM2367" s="8"/>
      <c r="DN2367" s="8"/>
      <c r="DO2367" s="8"/>
      <c r="DP2367" s="8"/>
      <c r="DQ2367" s="8"/>
      <c r="DR2367" s="8"/>
      <c r="DS2367" s="8"/>
      <c r="DT2367" s="8"/>
    </row>
    <row r="2368" spans="1:124" ht="12.75" customHeight="1">
      <c r="A2368" s="8" t="s">
        <v>1074</v>
      </c>
      <c r="B2368" s="89" t="s">
        <v>1074</v>
      </c>
      <c r="C2368" s="8"/>
      <c r="D2368" s="8"/>
      <c r="E2368" s="8"/>
      <c r="F2368" s="8"/>
      <c r="G2368" s="8"/>
      <c r="H2368" s="8"/>
      <c r="I2368" s="8"/>
      <c r="J2368" s="8"/>
      <c r="K2368" s="8"/>
      <c r="L2368" s="8"/>
      <c r="M2368" s="8"/>
      <c r="N2368" s="8"/>
      <c r="O2368" s="8"/>
      <c r="P2368" s="8"/>
      <c r="Q2368" s="8"/>
      <c r="R2368" s="8"/>
      <c r="S2368" s="8"/>
      <c r="T2368" s="8"/>
      <c r="U2368" s="8"/>
      <c r="V2368" s="8"/>
      <c r="W2368" s="8"/>
      <c r="X2368" s="8"/>
      <c r="Y2368" s="8"/>
      <c r="Z2368" s="8"/>
      <c r="AA2368" s="8"/>
      <c r="AB2368" s="8"/>
      <c r="AC2368" s="8"/>
      <c r="AD2368" s="8"/>
      <c r="AE2368" s="8"/>
      <c r="AF2368" s="8"/>
      <c r="AG2368" s="8"/>
      <c r="AH2368" s="8"/>
      <c r="AI2368" s="8"/>
      <c r="AJ2368" s="8"/>
      <c r="AK2368" s="8"/>
      <c r="AL2368" s="8"/>
      <c r="AM2368" s="8"/>
      <c r="AN2368" s="8"/>
      <c r="AO2368" s="8"/>
      <c r="AP2368" s="8"/>
      <c r="AQ2368" s="8"/>
      <c r="AR2368" s="8"/>
      <c r="AS2368" s="8"/>
      <c r="AT2368" s="8"/>
      <c r="AU2368" s="8"/>
      <c r="AV2368" s="8"/>
      <c r="AW2368" s="8"/>
      <c r="AX2368" s="8"/>
      <c r="AY2368" s="8"/>
      <c r="AZ2368" s="8"/>
      <c r="BA2368" s="8"/>
      <c r="BB2368" s="8"/>
      <c r="BC2368" s="8"/>
      <c r="BD2368" s="8"/>
      <c r="BE2368" s="8"/>
      <c r="BF2368" s="8"/>
      <c r="BG2368" s="8"/>
      <c r="BH2368" s="8"/>
      <c r="BI2368" s="8"/>
      <c r="BJ2368" s="8"/>
      <c r="BK2368" s="8"/>
      <c r="BL2368" s="8"/>
      <c r="BM2368" s="8"/>
      <c r="BN2368" s="8"/>
      <c r="BO2368" s="8"/>
      <c r="BP2368" s="8"/>
      <c r="BQ2368" s="8"/>
      <c r="BR2368" s="8"/>
      <c r="BS2368" s="8"/>
      <c r="BT2368" s="8"/>
      <c r="BU2368" s="8"/>
      <c r="BV2368" s="8"/>
      <c r="BW2368" s="8"/>
      <c r="BX2368" s="8"/>
      <c r="BY2368" s="8"/>
      <c r="BZ2368" s="8"/>
      <c r="CA2368" s="8"/>
      <c r="CB2368" s="8"/>
      <c r="CC2368" s="8"/>
      <c r="CD2368" s="8"/>
      <c r="CE2368" s="8"/>
      <c r="CF2368" s="8"/>
      <c r="CG2368" s="8"/>
      <c r="CH2368" s="8"/>
      <c r="CI2368" s="8"/>
      <c r="CJ2368" s="8"/>
      <c r="CK2368" s="8"/>
      <c r="CL2368" s="8"/>
      <c r="CM2368" s="8"/>
      <c r="CN2368" s="8"/>
      <c r="CO2368" s="8"/>
      <c r="CP2368" s="8"/>
      <c r="CQ2368" s="8"/>
      <c r="CR2368" s="8"/>
      <c r="CS2368" s="8"/>
      <c r="CT2368" s="8"/>
      <c r="CU2368" s="8"/>
      <c r="CV2368" s="8"/>
      <c r="CW2368" s="8"/>
      <c r="CX2368" s="8"/>
      <c r="CY2368" s="8"/>
      <c r="CZ2368" s="8"/>
      <c r="DA2368" s="8"/>
      <c r="DB2368" s="8"/>
      <c r="DC2368" s="8"/>
      <c r="DD2368" s="8"/>
      <c r="DE2368" s="8"/>
      <c r="DF2368" s="8"/>
      <c r="DG2368" s="8"/>
      <c r="DH2368" s="8"/>
      <c r="DI2368" s="8"/>
      <c r="DJ2368" s="8"/>
      <c r="DK2368" s="8"/>
      <c r="DL2368" s="8"/>
      <c r="DM2368" s="8"/>
      <c r="DN2368" s="8"/>
      <c r="DO2368" s="8"/>
      <c r="DP2368" s="8"/>
      <c r="DQ2368" s="8"/>
      <c r="DR2368" s="8"/>
      <c r="DS2368" s="8"/>
      <c r="DT2368" s="8"/>
    </row>
    <row r="2369" spans="1:124" ht="12.75" customHeight="1">
      <c r="A2369" s="8" t="s">
        <v>7146</v>
      </c>
      <c r="B2369" s="89" t="s">
        <v>747</v>
      </c>
      <c r="C2369" s="8"/>
      <c r="D2369" s="8"/>
      <c r="E2369" s="8"/>
      <c r="F2369" s="8"/>
      <c r="G2369" s="8"/>
      <c r="H2369" s="8"/>
      <c r="I2369" s="8"/>
      <c r="J2369" s="8"/>
      <c r="K2369" s="8"/>
      <c r="L2369" s="8"/>
      <c r="M2369" s="8"/>
      <c r="N2369" s="8"/>
      <c r="O2369" s="8"/>
      <c r="P2369" s="8"/>
      <c r="Q2369" s="8"/>
      <c r="R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8"/>
      <c r="AO2369" s="8"/>
      <c r="AP2369" s="8"/>
      <c r="AQ2369" s="8"/>
      <c r="AR2369" s="8"/>
      <c r="AS2369" s="8"/>
      <c r="AT2369" s="8"/>
      <c r="AU2369" s="8"/>
      <c r="AV2369" s="8"/>
      <c r="AW2369" s="8"/>
      <c r="AX2369" s="8"/>
      <c r="AY2369" s="8"/>
      <c r="AZ2369" s="8"/>
      <c r="BA2369" s="8"/>
      <c r="BB2369" s="8"/>
      <c r="BC2369" s="8"/>
      <c r="BD2369" s="8"/>
      <c r="BE2369" s="8"/>
      <c r="BF2369" s="8"/>
      <c r="BG2369" s="8"/>
      <c r="BH2369" s="8"/>
      <c r="BI2369" s="8"/>
      <c r="BJ2369" s="8"/>
      <c r="BK2369" s="8"/>
      <c r="BL2369" s="8"/>
      <c r="BM2369" s="8"/>
      <c r="BN2369" s="8"/>
      <c r="BO2369" s="8"/>
      <c r="BP2369" s="8"/>
      <c r="BQ2369" s="8"/>
      <c r="BR2369" s="8"/>
      <c r="BS2369" s="8"/>
      <c r="BT2369" s="8"/>
      <c r="BU2369" s="8"/>
      <c r="BV2369" s="8"/>
      <c r="BW2369" s="8"/>
      <c r="BX2369" s="8"/>
      <c r="BY2369" s="8"/>
      <c r="BZ2369" s="8"/>
      <c r="CA2369" s="8"/>
      <c r="CB2369" s="8"/>
      <c r="CC2369" s="8"/>
      <c r="CD2369" s="8"/>
      <c r="CE2369" s="8"/>
      <c r="CF2369" s="8"/>
      <c r="CG2369" s="8"/>
      <c r="CH2369" s="8"/>
      <c r="CI2369" s="8"/>
      <c r="CJ2369" s="8"/>
      <c r="CK2369" s="8"/>
      <c r="CL2369" s="8"/>
      <c r="CM2369" s="8"/>
      <c r="CN2369" s="8"/>
      <c r="CO2369" s="8"/>
      <c r="CP2369" s="8"/>
      <c r="CQ2369" s="8"/>
      <c r="CR2369" s="8"/>
      <c r="CS2369" s="8"/>
      <c r="CT2369" s="8"/>
      <c r="CU2369" s="8"/>
      <c r="CV2369" s="8"/>
      <c r="CW2369" s="8"/>
      <c r="CX2369" s="8"/>
      <c r="CY2369" s="8"/>
      <c r="CZ2369" s="8"/>
      <c r="DA2369" s="8"/>
      <c r="DB2369" s="8"/>
      <c r="DC2369" s="8"/>
      <c r="DD2369" s="8"/>
      <c r="DE2369" s="8"/>
      <c r="DF2369" s="8"/>
      <c r="DG2369" s="8"/>
      <c r="DH2369" s="8"/>
      <c r="DI2369" s="8"/>
      <c r="DJ2369" s="8"/>
      <c r="DK2369" s="8"/>
      <c r="DL2369" s="8"/>
      <c r="DM2369" s="8"/>
      <c r="DN2369" s="8"/>
      <c r="DO2369" s="8"/>
      <c r="DP2369" s="8"/>
      <c r="DQ2369" s="8"/>
      <c r="DR2369" s="8"/>
      <c r="DS2369" s="8"/>
      <c r="DT2369" s="8"/>
    </row>
    <row r="2370" spans="1:124" ht="12.75" customHeight="1">
      <c r="A2370" s="8" t="s">
        <v>7146</v>
      </c>
      <c r="B2370" s="89" t="s">
        <v>1075</v>
      </c>
      <c r="C2370" s="8"/>
      <c r="D2370" s="8"/>
      <c r="E2370" s="8"/>
      <c r="F2370" s="8"/>
      <c r="G2370" s="8"/>
      <c r="H2370" s="8"/>
      <c r="I2370" s="8"/>
      <c r="J2370" s="8"/>
      <c r="K2370" s="8"/>
      <c r="L2370" s="8"/>
      <c r="M2370" s="8"/>
      <c r="N2370" s="8"/>
      <c r="O2370" s="8"/>
      <c r="P2370" s="8"/>
      <c r="Q2370" s="8"/>
      <c r="R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8"/>
      <c r="AO2370" s="8"/>
      <c r="AP2370" s="8"/>
      <c r="AQ2370" s="8"/>
      <c r="AR2370" s="8"/>
      <c r="AS2370" s="8"/>
      <c r="AT2370" s="8"/>
      <c r="AU2370" s="8"/>
      <c r="AV2370" s="8"/>
      <c r="AW2370" s="8"/>
      <c r="AX2370" s="8"/>
      <c r="AY2370" s="8"/>
      <c r="AZ2370" s="8"/>
      <c r="BA2370" s="8"/>
      <c r="BB2370" s="8"/>
      <c r="BC2370" s="8"/>
      <c r="BD2370" s="8"/>
      <c r="BE2370" s="8"/>
      <c r="BF2370" s="8"/>
      <c r="BG2370" s="8"/>
      <c r="BH2370" s="8"/>
      <c r="BI2370" s="8"/>
      <c r="BJ2370" s="8"/>
      <c r="BK2370" s="8"/>
      <c r="BL2370" s="8"/>
      <c r="BM2370" s="8"/>
      <c r="BN2370" s="8"/>
      <c r="BO2370" s="8"/>
      <c r="BP2370" s="8"/>
      <c r="BQ2370" s="8"/>
      <c r="BR2370" s="8"/>
      <c r="BS2370" s="8"/>
      <c r="BT2370" s="8"/>
      <c r="BU2370" s="8"/>
      <c r="BV2370" s="8"/>
      <c r="BW2370" s="8"/>
      <c r="BX2370" s="8"/>
      <c r="BY2370" s="8"/>
      <c r="BZ2370" s="8"/>
      <c r="CA2370" s="8"/>
      <c r="CB2370" s="8"/>
      <c r="CC2370" s="8"/>
      <c r="CD2370" s="8"/>
      <c r="CE2370" s="8"/>
      <c r="CF2370" s="8"/>
      <c r="CG2370" s="8"/>
      <c r="CH2370" s="8"/>
      <c r="CI2370" s="8"/>
      <c r="CJ2370" s="8"/>
      <c r="CK2370" s="8"/>
      <c r="CL2370" s="8"/>
      <c r="CM2370" s="8"/>
      <c r="CN2370" s="8"/>
      <c r="CO2370" s="8"/>
      <c r="CP2370" s="8"/>
      <c r="CQ2370" s="8"/>
      <c r="CR2370" s="8"/>
      <c r="CS2370" s="8"/>
      <c r="CT2370" s="8"/>
      <c r="CU2370" s="8"/>
      <c r="CV2370" s="8"/>
      <c r="CW2370" s="8"/>
      <c r="CX2370" s="8"/>
      <c r="CY2370" s="8"/>
      <c r="CZ2370" s="8"/>
      <c r="DA2370" s="8"/>
      <c r="DB2370" s="8"/>
      <c r="DC2370" s="8"/>
      <c r="DD2370" s="8"/>
      <c r="DE2370" s="8"/>
      <c r="DF2370" s="8"/>
      <c r="DG2370" s="8"/>
      <c r="DH2370" s="8"/>
      <c r="DI2370" s="8"/>
      <c r="DJ2370" s="8"/>
      <c r="DK2370" s="8"/>
      <c r="DL2370" s="8"/>
      <c r="DM2370" s="8"/>
      <c r="DN2370" s="8"/>
      <c r="DO2370" s="8"/>
      <c r="DP2370" s="8"/>
      <c r="DQ2370" s="8"/>
      <c r="DR2370" s="8"/>
      <c r="DS2370" s="8"/>
      <c r="DT2370" s="8"/>
    </row>
    <row r="2371" spans="1:124" ht="12.75" customHeight="1">
      <c r="A2371" s="8" t="s">
        <v>7146</v>
      </c>
      <c r="B2371" s="89" t="s">
        <v>1076</v>
      </c>
      <c r="C2371" s="8"/>
      <c r="D2371" s="8"/>
      <c r="E2371" s="8"/>
      <c r="F2371" s="8"/>
      <c r="G2371" s="8"/>
      <c r="H2371" s="8"/>
      <c r="I2371" s="8"/>
      <c r="J2371" s="8"/>
      <c r="K2371" s="8"/>
      <c r="L2371" s="8"/>
      <c r="M2371" s="8"/>
      <c r="N2371" s="8"/>
      <c r="O2371" s="8"/>
      <c r="P2371" s="8"/>
      <c r="Q2371" s="8"/>
      <c r="R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8"/>
      <c r="AO2371" s="8"/>
      <c r="AP2371" s="8"/>
      <c r="AQ2371" s="8"/>
      <c r="AR2371" s="8"/>
      <c r="AS2371" s="8"/>
      <c r="AT2371" s="8"/>
      <c r="AU2371" s="8"/>
      <c r="AV2371" s="8"/>
      <c r="AW2371" s="8"/>
      <c r="AX2371" s="8"/>
      <c r="AY2371" s="8"/>
      <c r="AZ2371" s="8"/>
      <c r="BA2371" s="8"/>
      <c r="BB2371" s="8"/>
      <c r="BC2371" s="8"/>
      <c r="BD2371" s="8"/>
      <c r="BE2371" s="8"/>
      <c r="BF2371" s="8"/>
      <c r="BG2371" s="8"/>
      <c r="BH2371" s="8"/>
      <c r="BI2371" s="8"/>
      <c r="BJ2371" s="8"/>
      <c r="BK2371" s="8"/>
      <c r="BL2371" s="8"/>
      <c r="BM2371" s="8"/>
      <c r="BN2371" s="8"/>
      <c r="BO2371" s="8"/>
      <c r="BP2371" s="8"/>
      <c r="BQ2371" s="8"/>
      <c r="BR2371" s="8"/>
      <c r="BS2371" s="8"/>
      <c r="BT2371" s="8"/>
      <c r="BU2371" s="8"/>
      <c r="BV2371" s="8"/>
      <c r="BW2371" s="8"/>
      <c r="BX2371" s="8"/>
      <c r="BY2371" s="8"/>
      <c r="BZ2371" s="8"/>
      <c r="CA2371" s="8"/>
      <c r="CB2371" s="8"/>
      <c r="CC2371" s="8"/>
      <c r="CD2371" s="8"/>
      <c r="CE2371" s="8"/>
      <c r="CF2371" s="8"/>
      <c r="CG2371" s="8"/>
      <c r="CH2371" s="8"/>
      <c r="CI2371" s="8"/>
      <c r="CJ2371" s="8"/>
      <c r="CK2371" s="8"/>
      <c r="CL2371" s="8"/>
      <c r="CM2371" s="8"/>
      <c r="CN2371" s="8"/>
      <c r="CO2371" s="8"/>
      <c r="CP2371" s="8"/>
      <c r="CQ2371" s="8"/>
      <c r="CR2371" s="8"/>
      <c r="CS2371" s="8"/>
      <c r="CT2371" s="8"/>
      <c r="CU2371" s="8"/>
      <c r="CV2371" s="8"/>
      <c r="CW2371" s="8"/>
      <c r="CX2371" s="8"/>
      <c r="CY2371" s="8"/>
      <c r="CZ2371" s="8"/>
      <c r="DA2371" s="8"/>
      <c r="DB2371" s="8"/>
      <c r="DC2371" s="8"/>
      <c r="DD2371" s="8"/>
      <c r="DE2371" s="8"/>
      <c r="DF2371" s="8"/>
      <c r="DG2371" s="8"/>
      <c r="DH2371" s="8"/>
      <c r="DI2371" s="8"/>
      <c r="DJ2371" s="8"/>
      <c r="DK2371" s="8"/>
      <c r="DL2371" s="8"/>
      <c r="DM2371" s="8"/>
      <c r="DN2371" s="8"/>
      <c r="DO2371" s="8"/>
      <c r="DP2371" s="8"/>
      <c r="DQ2371" s="8"/>
      <c r="DR2371" s="8"/>
      <c r="DS2371" s="8"/>
      <c r="DT2371" s="8"/>
    </row>
    <row r="2372" spans="1:124" ht="12.75" customHeight="1">
      <c r="A2372" s="8" t="s">
        <v>7146</v>
      </c>
      <c r="B2372" s="89" t="s">
        <v>1077</v>
      </c>
      <c r="C2372" s="8"/>
      <c r="D2372" s="8"/>
      <c r="E2372" s="8"/>
      <c r="F2372" s="8"/>
      <c r="G2372" s="8"/>
      <c r="H2372" s="8"/>
      <c r="I2372" s="8"/>
      <c r="J2372" s="8"/>
      <c r="K2372" s="8"/>
      <c r="L2372" s="8"/>
      <c r="M2372" s="8"/>
      <c r="N2372" s="8"/>
      <c r="O2372" s="8"/>
      <c r="P2372" s="8"/>
      <c r="Q2372" s="8"/>
      <c r="R2372" s="8"/>
      <c r="S2372" s="8"/>
      <c r="T2372" s="8"/>
      <c r="U2372" s="8"/>
      <c r="V2372" s="8"/>
      <c r="W2372" s="8"/>
      <c r="X2372" s="8"/>
      <c r="Y2372" s="8"/>
      <c r="Z2372" s="8"/>
      <c r="AA2372" s="8"/>
      <c r="AB2372" s="8"/>
      <c r="AC2372" s="8"/>
      <c r="AD2372" s="8"/>
      <c r="AE2372" s="8"/>
      <c r="AF2372" s="8"/>
      <c r="AG2372" s="8"/>
      <c r="AH2372" s="8"/>
      <c r="AI2372" s="8"/>
      <c r="AJ2372" s="8"/>
      <c r="AK2372" s="8"/>
      <c r="AL2372" s="8"/>
      <c r="AM2372" s="8"/>
      <c r="AN2372" s="8"/>
      <c r="AO2372" s="8"/>
      <c r="AP2372" s="8"/>
      <c r="AQ2372" s="8"/>
      <c r="AR2372" s="8"/>
      <c r="AS2372" s="8"/>
      <c r="AT2372" s="8"/>
      <c r="AU2372" s="8"/>
      <c r="AV2372" s="8"/>
      <c r="AW2372" s="8"/>
      <c r="AX2372" s="8"/>
      <c r="AY2372" s="8"/>
      <c r="AZ2372" s="8"/>
      <c r="BA2372" s="8"/>
      <c r="BB2372" s="8"/>
      <c r="BC2372" s="8"/>
      <c r="BD2372" s="8"/>
      <c r="BE2372" s="8"/>
      <c r="BF2372" s="8"/>
      <c r="BG2372" s="8"/>
      <c r="BH2372" s="8"/>
      <c r="BI2372" s="8"/>
      <c r="BJ2372" s="8"/>
      <c r="BK2372" s="8"/>
      <c r="BL2372" s="8"/>
      <c r="BM2372" s="8"/>
      <c r="BN2372" s="8"/>
      <c r="BO2372" s="8"/>
      <c r="BP2372" s="8"/>
      <c r="BQ2372" s="8"/>
      <c r="BR2372" s="8"/>
      <c r="BS2372" s="8"/>
      <c r="BT2372" s="8"/>
      <c r="BU2372" s="8"/>
      <c r="BV2372" s="8"/>
      <c r="BW2372" s="8"/>
      <c r="BX2372" s="8"/>
      <c r="BY2372" s="8"/>
      <c r="BZ2372" s="8"/>
      <c r="CA2372" s="8"/>
      <c r="CB2372" s="8"/>
      <c r="CC2372" s="8"/>
      <c r="CD2372" s="8"/>
      <c r="CE2372" s="8"/>
      <c r="CF2372" s="8"/>
      <c r="CG2372" s="8"/>
      <c r="CH2372" s="8"/>
      <c r="CI2372" s="8"/>
      <c r="CJ2372" s="8"/>
      <c r="CK2372" s="8"/>
      <c r="CL2372" s="8"/>
      <c r="CM2372" s="8"/>
      <c r="CN2372" s="8"/>
      <c r="CO2372" s="8"/>
      <c r="CP2372" s="8"/>
      <c r="CQ2372" s="8"/>
      <c r="CR2372" s="8"/>
      <c r="CS2372" s="8"/>
      <c r="CT2372" s="8"/>
      <c r="CU2372" s="8"/>
      <c r="CV2372" s="8"/>
      <c r="CW2372" s="8"/>
      <c r="CX2372" s="8"/>
      <c r="CY2372" s="8"/>
      <c r="CZ2372" s="8"/>
      <c r="DA2372" s="8"/>
      <c r="DB2372" s="8"/>
      <c r="DC2372" s="8"/>
      <c r="DD2372" s="8"/>
      <c r="DE2372" s="8"/>
      <c r="DF2372" s="8"/>
      <c r="DG2372" s="8"/>
      <c r="DH2372" s="8"/>
      <c r="DI2372" s="8"/>
      <c r="DJ2372" s="8"/>
      <c r="DK2372" s="8"/>
      <c r="DL2372" s="8"/>
      <c r="DM2372" s="8"/>
      <c r="DN2372" s="8"/>
      <c r="DO2372" s="8"/>
      <c r="DP2372" s="8"/>
      <c r="DQ2372" s="8"/>
      <c r="DR2372" s="8"/>
      <c r="DS2372" s="8"/>
      <c r="DT2372" s="8"/>
    </row>
    <row r="2373" spans="1:124" ht="12.75" customHeight="1">
      <c r="A2373" s="8" t="s">
        <v>7146</v>
      </c>
      <c r="B2373" s="89" t="s">
        <v>1078</v>
      </c>
      <c r="C2373" s="8"/>
      <c r="D2373" s="8"/>
      <c r="E2373" s="8"/>
      <c r="F2373" s="8"/>
      <c r="G2373" s="8"/>
      <c r="H2373" s="8"/>
      <c r="I2373" s="8"/>
      <c r="J2373" s="8"/>
      <c r="K2373" s="8"/>
      <c r="L2373" s="8"/>
      <c r="M2373" s="8"/>
      <c r="N2373" s="8"/>
      <c r="O2373" s="8"/>
      <c r="P2373" s="8"/>
      <c r="Q2373" s="8"/>
      <c r="R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8"/>
      <c r="AO2373" s="8"/>
      <c r="AP2373" s="8"/>
      <c r="AQ2373" s="8"/>
      <c r="AR2373" s="8"/>
      <c r="AS2373" s="8"/>
      <c r="AT2373" s="8"/>
      <c r="AU2373" s="8"/>
      <c r="AV2373" s="8"/>
      <c r="AW2373" s="8"/>
      <c r="AX2373" s="8"/>
      <c r="AY2373" s="8"/>
      <c r="AZ2373" s="8"/>
      <c r="BA2373" s="8"/>
      <c r="BB2373" s="8"/>
      <c r="BC2373" s="8"/>
      <c r="BD2373" s="8"/>
      <c r="BE2373" s="8"/>
      <c r="BF2373" s="8"/>
      <c r="BG2373" s="8"/>
      <c r="BH2373" s="8"/>
      <c r="BI2373" s="8"/>
      <c r="BJ2373" s="8"/>
      <c r="BK2373" s="8"/>
      <c r="BL2373" s="8"/>
      <c r="BM2373" s="8"/>
      <c r="BN2373" s="8"/>
      <c r="BO2373" s="8"/>
      <c r="BP2373" s="8"/>
      <c r="BQ2373" s="8"/>
      <c r="BR2373" s="8"/>
      <c r="BS2373" s="8"/>
      <c r="BT2373" s="8"/>
      <c r="BU2373" s="8"/>
      <c r="BV2373" s="8"/>
      <c r="BW2373" s="8"/>
      <c r="BX2373" s="8"/>
      <c r="BY2373" s="8"/>
      <c r="BZ2373" s="8"/>
      <c r="CA2373" s="8"/>
      <c r="CB2373" s="8"/>
      <c r="CC2373" s="8"/>
      <c r="CD2373" s="8"/>
      <c r="CE2373" s="8"/>
      <c r="CF2373" s="8"/>
      <c r="CG2373" s="8"/>
      <c r="CH2373" s="8"/>
      <c r="CI2373" s="8"/>
      <c r="CJ2373" s="8"/>
      <c r="CK2373" s="8"/>
      <c r="CL2373" s="8"/>
      <c r="CM2373" s="8"/>
      <c r="CN2373" s="8"/>
      <c r="CO2373" s="8"/>
      <c r="CP2373" s="8"/>
      <c r="CQ2373" s="8"/>
      <c r="CR2373" s="8"/>
      <c r="CS2373" s="8"/>
      <c r="CT2373" s="8"/>
      <c r="CU2373" s="8"/>
      <c r="CV2373" s="8"/>
      <c r="CW2373" s="8"/>
      <c r="CX2373" s="8"/>
      <c r="CY2373" s="8"/>
      <c r="CZ2373" s="8"/>
      <c r="DA2373" s="8"/>
      <c r="DB2373" s="8"/>
      <c r="DC2373" s="8"/>
      <c r="DD2373" s="8"/>
      <c r="DE2373" s="8"/>
      <c r="DF2373" s="8"/>
      <c r="DG2373" s="8"/>
      <c r="DH2373" s="8"/>
      <c r="DI2373" s="8"/>
      <c r="DJ2373" s="8"/>
      <c r="DK2373" s="8"/>
      <c r="DL2373" s="8"/>
      <c r="DM2373" s="8"/>
      <c r="DN2373" s="8"/>
      <c r="DO2373" s="8"/>
      <c r="DP2373" s="8"/>
      <c r="DQ2373" s="8"/>
      <c r="DR2373" s="8"/>
      <c r="DS2373" s="8"/>
      <c r="DT2373" s="8"/>
    </row>
    <row r="2374" spans="1:124" ht="12.75" customHeight="1">
      <c r="A2374" s="8" t="s">
        <v>7146</v>
      </c>
      <c r="B2374" s="89" t="s">
        <v>1079</v>
      </c>
      <c r="C2374" s="8"/>
      <c r="D2374" s="8"/>
      <c r="E2374" s="8"/>
      <c r="F2374" s="8"/>
      <c r="G2374" s="8"/>
      <c r="H2374" s="8"/>
      <c r="I2374" s="8"/>
      <c r="J2374" s="8"/>
      <c r="K2374" s="8"/>
      <c r="L2374" s="8"/>
      <c r="M2374" s="8"/>
      <c r="N2374" s="8"/>
      <c r="O2374" s="8"/>
      <c r="P2374" s="8"/>
      <c r="Q2374" s="8"/>
      <c r="R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8"/>
      <c r="AO2374" s="8"/>
      <c r="AP2374" s="8"/>
      <c r="AQ2374" s="8"/>
      <c r="AR2374" s="8"/>
      <c r="AS2374" s="8"/>
      <c r="AT2374" s="8"/>
      <c r="AU2374" s="8"/>
      <c r="AV2374" s="8"/>
      <c r="AW2374" s="8"/>
      <c r="AX2374" s="8"/>
      <c r="AY2374" s="8"/>
      <c r="AZ2374" s="8"/>
      <c r="BA2374" s="8"/>
      <c r="BB2374" s="8"/>
      <c r="BC2374" s="8"/>
      <c r="BD2374" s="8"/>
      <c r="BE2374" s="8"/>
      <c r="BF2374" s="8"/>
      <c r="BG2374" s="8"/>
      <c r="BH2374" s="8"/>
      <c r="BI2374" s="8"/>
      <c r="BJ2374" s="8"/>
      <c r="BK2374" s="8"/>
      <c r="BL2374" s="8"/>
      <c r="BM2374" s="8"/>
      <c r="BN2374" s="8"/>
      <c r="BO2374" s="8"/>
      <c r="BP2374" s="8"/>
      <c r="BQ2374" s="8"/>
      <c r="BR2374" s="8"/>
      <c r="BS2374" s="8"/>
      <c r="BT2374" s="8"/>
      <c r="BU2374" s="8"/>
      <c r="BV2374" s="8"/>
      <c r="BW2374" s="8"/>
      <c r="BX2374" s="8"/>
      <c r="BY2374" s="8"/>
      <c r="BZ2374" s="8"/>
      <c r="CA2374" s="8"/>
      <c r="CB2374" s="8"/>
      <c r="CC2374" s="8"/>
      <c r="CD2374" s="8"/>
      <c r="CE2374" s="8"/>
      <c r="CF2374" s="8"/>
      <c r="CG2374" s="8"/>
      <c r="CH2374" s="8"/>
      <c r="CI2374" s="8"/>
      <c r="CJ2374" s="8"/>
      <c r="CK2374" s="8"/>
      <c r="CL2374" s="8"/>
      <c r="CM2374" s="8"/>
      <c r="CN2374" s="8"/>
      <c r="CO2374" s="8"/>
      <c r="CP2374" s="8"/>
      <c r="CQ2374" s="8"/>
      <c r="CR2374" s="8"/>
      <c r="CS2374" s="8"/>
      <c r="CT2374" s="8"/>
      <c r="CU2374" s="8"/>
      <c r="CV2374" s="8"/>
      <c r="CW2374" s="8"/>
      <c r="CX2374" s="8"/>
      <c r="CY2374" s="8"/>
      <c r="CZ2374" s="8"/>
      <c r="DA2374" s="8"/>
      <c r="DB2374" s="8"/>
      <c r="DC2374" s="8"/>
      <c r="DD2374" s="8"/>
      <c r="DE2374" s="8"/>
      <c r="DF2374" s="8"/>
      <c r="DG2374" s="8"/>
      <c r="DH2374" s="8"/>
      <c r="DI2374" s="8"/>
      <c r="DJ2374" s="8"/>
      <c r="DK2374" s="8"/>
      <c r="DL2374" s="8"/>
      <c r="DM2374" s="8"/>
      <c r="DN2374" s="8"/>
      <c r="DO2374" s="8"/>
      <c r="DP2374" s="8"/>
      <c r="DQ2374" s="8"/>
      <c r="DR2374" s="8"/>
      <c r="DS2374" s="8"/>
      <c r="DT2374" s="8"/>
    </row>
    <row r="2375" spans="1:124" ht="12.75" customHeight="1">
      <c r="A2375" s="8" t="s">
        <v>7146</v>
      </c>
      <c r="B2375" s="89" t="s">
        <v>1080</v>
      </c>
      <c r="C2375" s="8"/>
      <c r="D2375" s="8"/>
      <c r="E2375" s="8"/>
      <c r="F2375" s="8"/>
      <c r="G2375" s="8"/>
      <c r="H2375" s="8"/>
      <c r="I2375" s="8"/>
      <c r="J2375" s="8"/>
      <c r="K2375" s="8"/>
      <c r="L2375" s="8"/>
      <c r="M2375" s="8"/>
      <c r="N2375" s="8"/>
      <c r="O2375" s="8"/>
      <c r="P2375" s="8"/>
      <c r="Q2375" s="8"/>
      <c r="R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8"/>
      <c r="AO2375" s="8"/>
      <c r="AP2375" s="8"/>
      <c r="AQ2375" s="8"/>
      <c r="AR2375" s="8"/>
      <c r="AS2375" s="8"/>
      <c r="AT2375" s="8"/>
      <c r="AU2375" s="8"/>
      <c r="AV2375" s="8"/>
      <c r="AW2375" s="8"/>
      <c r="AX2375" s="8"/>
      <c r="AY2375" s="8"/>
      <c r="AZ2375" s="8"/>
      <c r="BA2375" s="8"/>
      <c r="BB2375" s="8"/>
      <c r="BC2375" s="8"/>
      <c r="BD2375" s="8"/>
      <c r="BE2375" s="8"/>
      <c r="BF2375" s="8"/>
      <c r="BG2375" s="8"/>
      <c r="BH2375" s="8"/>
      <c r="BI2375" s="8"/>
      <c r="BJ2375" s="8"/>
      <c r="BK2375" s="8"/>
      <c r="BL2375" s="8"/>
      <c r="BM2375" s="8"/>
      <c r="BN2375" s="8"/>
      <c r="BO2375" s="8"/>
      <c r="BP2375" s="8"/>
      <c r="BQ2375" s="8"/>
      <c r="BR2375" s="8"/>
      <c r="BS2375" s="8"/>
      <c r="BT2375" s="8"/>
      <c r="BU2375" s="8"/>
      <c r="BV2375" s="8"/>
      <c r="BW2375" s="8"/>
      <c r="BX2375" s="8"/>
      <c r="BY2375" s="8"/>
      <c r="BZ2375" s="8"/>
      <c r="CA2375" s="8"/>
      <c r="CB2375" s="8"/>
      <c r="CC2375" s="8"/>
      <c r="CD2375" s="8"/>
      <c r="CE2375" s="8"/>
      <c r="CF2375" s="8"/>
      <c r="CG2375" s="8"/>
      <c r="CH2375" s="8"/>
      <c r="CI2375" s="8"/>
      <c r="CL2375" s="8"/>
      <c r="CM2375" s="8"/>
      <c r="CN2375" s="8"/>
      <c r="CO2375" s="8"/>
      <c r="CP2375" s="8"/>
      <c r="CQ2375" s="8"/>
      <c r="CR2375" s="8"/>
      <c r="CS2375" s="8"/>
      <c r="CT2375" s="8"/>
      <c r="CU2375" s="8"/>
      <c r="CV2375" s="8"/>
      <c r="CW2375" s="8"/>
      <c r="CX2375" s="8"/>
      <c r="CY2375" s="8"/>
      <c r="CZ2375" s="8"/>
      <c r="DA2375" s="8"/>
      <c r="DB2375" s="8"/>
      <c r="DC2375" s="8"/>
      <c r="DD2375" s="8"/>
      <c r="DE2375" s="8"/>
      <c r="DF2375" s="8"/>
      <c r="DG2375" s="8"/>
      <c r="DH2375" s="8"/>
      <c r="DI2375" s="8"/>
      <c r="DJ2375" s="8"/>
      <c r="DK2375" s="8"/>
      <c r="DL2375" s="8"/>
      <c r="DM2375" s="8"/>
      <c r="DN2375" s="8"/>
      <c r="DO2375" s="8"/>
      <c r="DP2375" s="8"/>
      <c r="DQ2375" s="8"/>
      <c r="DR2375" s="8"/>
      <c r="DS2375" s="8"/>
      <c r="DT2375" s="8"/>
    </row>
    <row r="2376" spans="1:124" ht="12.75" customHeight="1">
      <c r="A2376" s="8" t="s">
        <v>7146</v>
      </c>
      <c r="B2376" s="89" t="s">
        <v>1081</v>
      </c>
      <c r="C2376" s="8"/>
      <c r="D2376" s="8"/>
      <c r="E2376" s="8"/>
      <c r="F2376" s="8"/>
      <c r="G2376" s="8"/>
      <c r="H2376" s="8"/>
      <c r="I2376" s="8"/>
      <c r="J2376" s="8"/>
      <c r="K2376" s="8"/>
      <c r="L2376" s="8"/>
      <c r="M2376" s="8"/>
      <c r="N2376" s="8"/>
      <c r="O2376" s="8"/>
      <c r="P2376" s="8"/>
      <c r="Q2376" s="8"/>
      <c r="R2376" s="8"/>
      <c r="S2376" s="8"/>
      <c r="T2376" s="8"/>
      <c r="U2376" s="8"/>
      <c r="V2376" s="8"/>
      <c r="W2376" s="8"/>
      <c r="X2376" s="8"/>
      <c r="Y2376" s="8"/>
      <c r="Z2376" s="8"/>
      <c r="AA2376" s="8"/>
      <c r="AB2376" s="8"/>
      <c r="AC2376" s="8"/>
      <c r="AD2376" s="8"/>
      <c r="AE2376" s="8"/>
      <c r="AF2376" s="8"/>
      <c r="AG2376" s="8"/>
      <c r="AH2376" s="8"/>
      <c r="AI2376" s="8"/>
      <c r="AJ2376" s="8"/>
      <c r="AK2376" s="8"/>
      <c r="AL2376" s="8"/>
      <c r="AM2376" s="8"/>
      <c r="AN2376" s="8"/>
      <c r="AO2376" s="8"/>
      <c r="AP2376" s="8"/>
      <c r="AQ2376" s="8"/>
      <c r="AR2376" s="8"/>
      <c r="AS2376" s="8"/>
      <c r="AT2376" s="8"/>
      <c r="AU2376" s="8"/>
      <c r="AV2376" s="8"/>
      <c r="AW2376" s="8"/>
      <c r="AX2376" s="8"/>
      <c r="AY2376" s="8"/>
      <c r="AZ2376" s="8"/>
      <c r="BA2376" s="8"/>
      <c r="BB2376" s="8"/>
      <c r="BC2376" s="8"/>
      <c r="BD2376" s="8"/>
      <c r="BE2376" s="8"/>
      <c r="BF2376" s="8"/>
      <c r="BG2376" s="8"/>
      <c r="BH2376" s="8"/>
      <c r="BI2376" s="8"/>
      <c r="BJ2376" s="8"/>
      <c r="BK2376" s="8"/>
      <c r="BL2376" s="8"/>
      <c r="BM2376" s="8"/>
      <c r="BN2376" s="8"/>
      <c r="BO2376" s="8"/>
      <c r="BP2376" s="8"/>
      <c r="BQ2376" s="8"/>
      <c r="BR2376" s="8"/>
      <c r="BS2376" s="8"/>
      <c r="BT2376" s="8"/>
      <c r="BU2376" s="8"/>
      <c r="BV2376" s="8"/>
      <c r="BW2376" s="8"/>
      <c r="BX2376" s="8"/>
      <c r="BY2376" s="8"/>
      <c r="BZ2376" s="8"/>
      <c r="CA2376" s="8"/>
      <c r="CB2376" s="8"/>
      <c r="CC2376" s="8"/>
      <c r="CD2376" s="8"/>
      <c r="CE2376" s="8"/>
      <c r="CF2376" s="8"/>
      <c r="CG2376" s="8"/>
      <c r="CH2376" s="8"/>
      <c r="CI2376" s="8"/>
      <c r="CL2376" s="8"/>
      <c r="CM2376" s="8"/>
      <c r="CN2376" s="8"/>
      <c r="CO2376" s="8"/>
      <c r="CP2376" s="8"/>
      <c r="CQ2376" s="8"/>
      <c r="CR2376" s="8"/>
      <c r="CS2376" s="8"/>
      <c r="CT2376" s="8"/>
      <c r="CU2376" s="8"/>
      <c r="CV2376" s="8"/>
      <c r="CW2376" s="8"/>
      <c r="CX2376" s="8"/>
      <c r="CY2376" s="8"/>
      <c r="CZ2376" s="8"/>
      <c r="DA2376" s="8"/>
      <c r="DB2376" s="8"/>
      <c r="DC2376" s="8"/>
      <c r="DD2376" s="8"/>
      <c r="DE2376" s="8"/>
      <c r="DF2376" s="8"/>
      <c r="DG2376" s="8"/>
      <c r="DH2376" s="8"/>
      <c r="DI2376" s="8"/>
      <c r="DJ2376" s="8"/>
      <c r="DK2376" s="8"/>
      <c r="DL2376" s="8"/>
      <c r="DM2376" s="8"/>
      <c r="DN2376" s="8"/>
      <c r="DO2376" s="8"/>
      <c r="DP2376" s="8"/>
      <c r="DQ2376" s="8"/>
      <c r="DR2376" s="8"/>
      <c r="DS2376" s="8"/>
      <c r="DT2376" s="8"/>
    </row>
    <row r="2377" spans="1:124" ht="12.75" customHeight="1">
      <c r="A2377" s="8" t="s">
        <v>7147</v>
      </c>
      <c r="B2377" s="89" t="s">
        <v>753</v>
      </c>
      <c r="C2377" s="8"/>
      <c r="D2377" s="8"/>
      <c r="E2377" s="8"/>
      <c r="F2377" s="8"/>
      <c r="G2377" s="8"/>
      <c r="H2377" s="8"/>
      <c r="I2377" s="8"/>
      <c r="J2377" s="8"/>
      <c r="K2377" s="8"/>
      <c r="L2377" s="8"/>
      <c r="M2377" s="8"/>
      <c r="N2377" s="8"/>
      <c r="O2377" s="8"/>
      <c r="P2377" s="8"/>
      <c r="Q2377" s="8"/>
      <c r="R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8"/>
      <c r="AO2377" s="8"/>
      <c r="AP2377" s="8"/>
      <c r="AQ2377" s="8"/>
      <c r="AR2377" s="8"/>
      <c r="AS2377" s="8"/>
      <c r="AT2377" s="8"/>
      <c r="AU2377" s="8"/>
      <c r="AV2377" s="8"/>
      <c r="AW2377" s="8"/>
      <c r="AX2377" s="8"/>
      <c r="AY2377" s="8"/>
      <c r="AZ2377" s="8"/>
      <c r="BA2377" s="8"/>
      <c r="BB2377" s="8"/>
      <c r="BC2377" s="8"/>
      <c r="BD2377" s="8"/>
      <c r="BE2377" s="8"/>
      <c r="BF2377" s="8"/>
      <c r="BG2377" s="8"/>
      <c r="BH2377" s="8"/>
      <c r="BI2377" s="8"/>
      <c r="BJ2377" s="8"/>
      <c r="BK2377" s="8"/>
      <c r="BL2377" s="8"/>
      <c r="BM2377" s="8"/>
      <c r="BN2377" s="8"/>
      <c r="BO2377" s="8"/>
      <c r="BP2377" s="8"/>
      <c r="BQ2377" s="8"/>
      <c r="BR2377" s="8"/>
      <c r="BS2377" s="8"/>
      <c r="BT2377" s="8"/>
      <c r="BU2377" s="8"/>
      <c r="BV2377" s="8"/>
      <c r="BW2377" s="8"/>
      <c r="BX2377" s="8"/>
      <c r="BY2377" s="8"/>
      <c r="BZ2377" s="8"/>
      <c r="CA2377" s="8"/>
      <c r="CB2377" s="8"/>
      <c r="CC2377" s="8"/>
      <c r="CD2377" s="8"/>
      <c r="CE2377" s="8"/>
      <c r="CF2377" s="8"/>
      <c r="CG2377" s="8"/>
      <c r="CH2377" s="8"/>
      <c r="CI2377" s="8"/>
      <c r="CL2377" s="8"/>
      <c r="CM2377" s="8"/>
      <c r="CN2377" s="8"/>
      <c r="CO2377" s="8"/>
      <c r="CP2377" s="8"/>
      <c r="CQ2377" s="8"/>
      <c r="CR2377" s="8"/>
      <c r="CS2377" s="8"/>
      <c r="CT2377" s="8"/>
      <c r="CU2377" s="8"/>
      <c r="CV2377" s="8"/>
      <c r="CW2377" s="8"/>
      <c r="CX2377" s="8"/>
      <c r="CY2377" s="8"/>
      <c r="CZ2377" s="8"/>
      <c r="DA2377" s="8"/>
      <c r="DB2377" s="8"/>
      <c r="DC2377" s="8"/>
      <c r="DD2377" s="8"/>
      <c r="DE2377" s="8"/>
      <c r="DF2377" s="8"/>
      <c r="DG2377" s="8"/>
      <c r="DH2377" s="8"/>
      <c r="DI2377" s="8"/>
      <c r="DJ2377" s="8"/>
      <c r="DK2377" s="8"/>
      <c r="DL2377" s="8"/>
      <c r="DM2377" s="8"/>
      <c r="DN2377" s="8"/>
      <c r="DO2377" s="8"/>
      <c r="DP2377" s="8"/>
      <c r="DQ2377" s="8"/>
      <c r="DR2377" s="8"/>
      <c r="DS2377" s="8"/>
      <c r="DT2377" s="8"/>
    </row>
    <row r="2378" spans="1:124" ht="12.75" customHeight="1">
      <c r="A2378" s="8" t="s">
        <v>7147</v>
      </c>
      <c r="B2378" s="89" t="s">
        <v>763</v>
      </c>
      <c r="C2378" s="8"/>
      <c r="D2378" s="8"/>
      <c r="E2378" s="8"/>
      <c r="F2378" s="8"/>
      <c r="G2378" s="8"/>
      <c r="H2378" s="8"/>
      <c r="I2378" s="8"/>
      <c r="J2378" s="8"/>
      <c r="K2378" s="8"/>
      <c r="L2378" s="8"/>
      <c r="M2378" s="8"/>
      <c r="N2378" s="8"/>
      <c r="O2378" s="8"/>
      <c r="P2378" s="8"/>
      <c r="Q2378" s="8"/>
      <c r="R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8"/>
      <c r="AO2378" s="8"/>
      <c r="AP2378" s="8"/>
      <c r="AQ2378" s="8"/>
      <c r="AR2378" s="8"/>
      <c r="AS2378" s="8"/>
      <c r="AT2378" s="8"/>
      <c r="AU2378" s="8"/>
      <c r="AV2378" s="8"/>
      <c r="AW2378" s="8"/>
      <c r="AX2378" s="8"/>
      <c r="AY2378" s="8"/>
      <c r="AZ2378" s="8"/>
      <c r="BA2378" s="8"/>
      <c r="BB2378" s="8"/>
      <c r="BC2378" s="8"/>
      <c r="BD2378" s="8"/>
      <c r="BE2378" s="8"/>
      <c r="BF2378" s="8"/>
      <c r="BG2378" s="8"/>
      <c r="BH2378" s="8"/>
      <c r="BI2378" s="8"/>
      <c r="BJ2378" s="8"/>
      <c r="BK2378" s="8"/>
      <c r="BL2378" s="8"/>
      <c r="BM2378" s="8"/>
      <c r="BN2378" s="8"/>
      <c r="BO2378" s="8"/>
      <c r="BP2378" s="8"/>
      <c r="BQ2378" s="8"/>
      <c r="BR2378" s="8"/>
      <c r="BS2378" s="8"/>
      <c r="BT2378" s="8"/>
      <c r="BU2378" s="8"/>
      <c r="BV2378" s="8"/>
      <c r="BW2378" s="8"/>
      <c r="BX2378" s="8"/>
      <c r="BY2378" s="8"/>
      <c r="BZ2378" s="8"/>
      <c r="CA2378" s="8"/>
      <c r="CB2378" s="8"/>
      <c r="CC2378" s="8"/>
      <c r="CD2378" s="8"/>
      <c r="CE2378" s="8"/>
      <c r="CF2378" s="8"/>
      <c r="CG2378" s="8"/>
      <c r="CH2378" s="8"/>
      <c r="CI2378" s="8"/>
      <c r="CL2378" s="8"/>
      <c r="CM2378" s="8"/>
      <c r="CN2378" s="8"/>
      <c r="CO2378" s="8"/>
      <c r="CP2378" s="8"/>
      <c r="CQ2378" s="8"/>
      <c r="CR2378" s="8"/>
      <c r="CS2378" s="8"/>
      <c r="CT2378" s="8"/>
      <c r="CU2378" s="8"/>
      <c r="CV2378" s="8"/>
      <c r="CW2378" s="8"/>
      <c r="CX2378" s="8"/>
      <c r="CY2378" s="8"/>
      <c r="CZ2378" s="8"/>
      <c r="DA2378" s="8"/>
      <c r="DB2378" s="8"/>
      <c r="DC2378" s="8"/>
      <c r="DD2378" s="8"/>
      <c r="DE2378" s="8"/>
      <c r="DF2378" s="8"/>
      <c r="DG2378" s="8"/>
      <c r="DH2378" s="8"/>
      <c r="DI2378" s="8"/>
      <c r="DJ2378" s="8"/>
      <c r="DK2378" s="8"/>
      <c r="DL2378" s="8"/>
      <c r="DM2378" s="8"/>
      <c r="DN2378" s="8"/>
      <c r="DO2378" s="8"/>
      <c r="DP2378" s="8"/>
      <c r="DQ2378" s="8"/>
      <c r="DR2378" s="8"/>
      <c r="DS2378" s="8"/>
      <c r="DT2378" s="8"/>
    </row>
    <row r="2379" spans="1:124" ht="12.75" customHeight="1">
      <c r="A2379" s="8" t="s">
        <v>7147</v>
      </c>
      <c r="B2379" s="89" t="s">
        <v>1082</v>
      </c>
      <c r="C2379" s="8"/>
      <c r="D2379" s="8"/>
      <c r="E2379" s="8"/>
      <c r="F2379" s="8"/>
      <c r="G2379" s="8"/>
      <c r="H2379" s="8"/>
      <c r="I2379" s="8"/>
      <c r="J2379" s="8"/>
      <c r="K2379" s="8"/>
      <c r="L2379" s="8"/>
      <c r="M2379" s="8"/>
      <c r="N2379" s="8"/>
      <c r="O2379" s="8"/>
      <c r="P2379" s="8"/>
      <c r="Q2379" s="8"/>
      <c r="R2379" s="8"/>
      <c r="S2379" s="8"/>
      <c r="T2379" s="8"/>
      <c r="U2379" s="8"/>
      <c r="V2379" s="8"/>
      <c r="W2379" s="8"/>
      <c r="X2379" s="8"/>
      <c r="Y2379" s="8"/>
      <c r="Z2379" s="8"/>
      <c r="AA2379" s="8"/>
      <c r="AB2379" s="8"/>
      <c r="AC2379" s="8"/>
      <c r="AD2379" s="8"/>
      <c r="AE2379" s="8"/>
      <c r="AF2379" s="8"/>
      <c r="AG2379" s="8"/>
      <c r="AH2379" s="8"/>
      <c r="AI2379" s="8"/>
      <c r="AJ2379" s="8"/>
      <c r="AK2379" s="8"/>
      <c r="AL2379" s="8"/>
      <c r="AM2379" s="8"/>
      <c r="AN2379" s="8"/>
      <c r="AO2379" s="8"/>
      <c r="AP2379" s="8"/>
      <c r="AQ2379" s="8"/>
      <c r="AR2379" s="8"/>
      <c r="AS2379" s="8"/>
      <c r="AT2379" s="8"/>
      <c r="AU2379" s="8"/>
      <c r="AV2379" s="8"/>
      <c r="AW2379" s="8"/>
      <c r="AX2379" s="8"/>
      <c r="AY2379" s="8"/>
      <c r="AZ2379" s="8"/>
      <c r="BA2379" s="8"/>
      <c r="BB2379" s="8"/>
      <c r="BC2379" s="8"/>
      <c r="BD2379" s="8"/>
      <c r="BE2379" s="8"/>
      <c r="BF2379" s="8"/>
      <c r="BG2379" s="8"/>
      <c r="BH2379" s="8"/>
      <c r="BI2379" s="8"/>
      <c r="BJ2379" s="8"/>
      <c r="BK2379" s="8"/>
      <c r="BL2379" s="8"/>
      <c r="BM2379" s="8"/>
      <c r="BN2379" s="8"/>
      <c r="BO2379" s="8"/>
      <c r="BP2379" s="8"/>
      <c r="BQ2379" s="8"/>
      <c r="BR2379" s="8"/>
      <c r="BS2379" s="8"/>
      <c r="BT2379" s="8"/>
      <c r="BU2379" s="8"/>
      <c r="BV2379" s="8"/>
      <c r="BW2379" s="8"/>
      <c r="BX2379" s="8"/>
      <c r="BY2379" s="8"/>
      <c r="BZ2379" s="8"/>
      <c r="CA2379" s="8"/>
      <c r="CB2379" s="8"/>
      <c r="CC2379" s="8"/>
      <c r="CD2379" s="8"/>
      <c r="CE2379" s="8"/>
      <c r="CF2379" s="8"/>
      <c r="CG2379" s="8"/>
      <c r="CH2379" s="8"/>
      <c r="CI2379" s="8"/>
      <c r="CK2379" s="8"/>
      <c r="CL2379" s="8"/>
      <c r="CM2379" s="8"/>
      <c r="CN2379" s="8"/>
      <c r="CO2379" s="8"/>
      <c r="CP2379" s="8"/>
      <c r="CQ2379" s="8"/>
      <c r="CR2379" s="8"/>
      <c r="CS2379" s="8"/>
      <c r="CT2379" s="8"/>
      <c r="CU2379" s="8"/>
      <c r="CV2379" s="8"/>
      <c r="CW2379" s="8"/>
      <c r="CX2379" s="8"/>
      <c r="CY2379" s="8"/>
      <c r="CZ2379" s="8"/>
      <c r="DA2379" s="8"/>
      <c r="DB2379" s="8"/>
      <c r="DC2379" s="8"/>
      <c r="DD2379" s="8"/>
      <c r="DE2379" s="8"/>
      <c r="DF2379" s="8"/>
      <c r="DG2379" s="8"/>
      <c r="DH2379" s="8"/>
      <c r="DI2379" s="8"/>
      <c r="DJ2379" s="8"/>
      <c r="DK2379" s="8"/>
      <c r="DL2379" s="8"/>
      <c r="DM2379" s="8"/>
      <c r="DN2379" s="8"/>
      <c r="DO2379" s="8"/>
      <c r="DP2379" s="8"/>
      <c r="DQ2379" s="8"/>
      <c r="DR2379" s="8"/>
      <c r="DS2379" s="8"/>
      <c r="DT2379" s="8"/>
    </row>
    <row r="2380" spans="1:124" ht="12.75" customHeight="1">
      <c r="A2380" s="8" t="s">
        <v>7147</v>
      </c>
      <c r="B2380" s="89" t="s">
        <v>746</v>
      </c>
      <c r="C2380" s="8"/>
      <c r="D2380" s="8"/>
      <c r="E2380" s="8"/>
      <c r="F2380" s="8"/>
      <c r="G2380" s="8"/>
      <c r="H2380" s="8"/>
      <c r="I2380" s="8"/>
      <c r="J2380" s="8"/>
      <c r="K2380" s="8"/>
      <c r="L2380" s="8"/>
      <c r="M2380" s="8"/>
      <c r="N2380" s="8"/>
      <c r="O2380" s="8"/>
      <c r="P2380" s="8"/>
      <c r="Q2380" s="8"/>
      <c r="R2380" s="8"/>
      <c r="S2380" s="8"/>
      <c r="T2380" s="8"/>
      <c r="U2380" s="8"/>
      <c r="V2380" s="8"/>
      <c r="W2380" s="8"/>
      <c r="X2380" s="8"/>
      <c r="Y2380" s="8"/>
      <c r="Z2380" s="8"/>
      <c r="AA2380" s="8"/>
      <c r="AB2380" s="8"/>
      <c r="AC2380" s="8"/>
      <c r="AD2380" s="8"/>
      <c r="AE2380" s="8"/>
      <c r="AF2380" s="8"/>
      <c r="AG2380" s="8"/>
      <c r="AH2380" s="8"/>
      <c r="AI2380" s="8"/>
      <c r="AJ2380" s="8"/>
      <c r="AK2380" s="8"/>
      <c r="AL2380" s="8"/>
      <c r="AM2380" s="8"/>
      <c r="AN2380" s="8"/>
      <c r="AO2380" s="8"/>
      <c r="AP2380" s="8"/>
      <c r="AQ2380" s="8"/>
      <c r="AR2380" s="8"/>
      <c r="AS2380" s="8"/>
      <c r="AT2380" s="8"/>
      <c r="AU2380" s="8"/>
      <c r="AV2380" s="8"/>
      <c r="AW2380" s="8"/>
      <c r="AX2380" s="8"/>
      <c r="AY2380" s="8"/>
      <c r="AZ2380" s="8"/>
      <c r="BA2380" s="8"/>
      <c r="BB2380" s="8"/>
      <c r="BC2380" s="8"/>
      <c r="BD2380" s="8"/>
      <c r="BE2380" s="8"/>
      <c r="BF2380" s="8"/>
      <c r="BG2380" s="8"/>
      <c r="BH2380" s="8"/>
      <c r="BI2380" s="8"/>
      <c r="BJ2380" s="8"/>
      <c r="BK2380" s="8"/>
      <c r="BL2380" s="8"/>
      <c r="BM2380" s="8"/>
      <c r="BN2380" s="8"/>
      <c r="BO2380" s="8"/>
      <c r="BP2380" s="8"/>
      <c r="BQ2380" s="8"/>
      <c r="BR2380" s="8"/>
      <c r="BS2380" s="8"/>
      <c r="BT2380" s="8"/>
      <c r="BU2380" s="8"/>
      <c r="BV2380" s="8"/>
      <c r="BW2380" s="8"/>
      <c r="BX2380" s="8"/>
      <c r="BY2380" s="8"/>
      <c r="BZ2380" s="8"/>
      <c r="CA2380" s="8"/>
      <c r="CB2380" s="8"/>
      <c r="CC2380" s="8"/>
      <c r="CD2380" s="8"/>
      <c r="CE2380" s="8"/>
      <c r="CF2380" s="8"/>
      <c r="CG2380" s="8"/>
      <c r="CH2380" s="8"/>
      <c r="CI2380" s="8"/>
      <c r="CK2380" s="8"/>
      <c r="CL2380" s="8"/>
      <c r="CM2380" s="8"/>
      <c r="CN2380" s="8"/>
      <c r="CO2380" s="8"/>
      <c r="CP2380" s="8"/>
      <c r="CQ2380" s="8"/>
      <c r="CR2380" s="8"/>
      <c r="CS2380" s="8"/>
      <c r="CT2380" s="8"/>
      <c r="CU2380" s="8"/>
      <c r="CV2380" s="8"/>
      <c r="CW2380" s="8"/>
      <c r="CX2380" s="8"/>
      <c r="CY2380" s="8"/>
      <c r="CZ2380" s="8"/>
      <c r="DA2380" s="8"/>
      <c r="DB2380" s="8"/>
      <c r="DC2380" s="8"/>
      <c r="DD2380" s="8"/>
      <c r="DE2380" s="8"/>
      <c r="DF2380" s="8"/>
      <c r="DG2380" s="8"/>
      <c r="DH2380" s="8"/>
      <c r="DI2380" s="8"/>
      <c r="DJ2380" s="8"/>
      <c r="DK2380" s="8"/>
      <c r="DL2380" s="8"/>
      <c r="DM2380" s="8"/>
      <c r="DN2380" s="8"/>
      <c r="DO2380" s="8"/>
      <c r="DP2380" s="8"/>
      <c r="DQ2380" s="8"/>
      <c r="DR2380" s="8"/>
      <c r="DS2380" s="8"/>
      <c r="DT2380" s="8"/>
    </row>
    <row r="2381" spans="1:124" ht="12.75" customHeight="1">
      <c r="A2381" s="8" t="s">
        <v>7148</v>
      </c>
      <c r="B2381" s="89" t="s">
        <v>1083</v>
      </c>
      <c r="C2381" s="8"/>
      <c r="D2381" s="8"/>
      <c r="E2381" s="8"/>
      <c r="F2381" s="8"/>
      <c r="G2381" s="8"/>
      <c r="H2381" s="8"/>
      <c r="I2381" s="8"/>
      <c r="J2381" s="8"/>
      <c r="K2381" s="8"/>
      <c r="L2381" s="8"/>
      <c r="M2381" s="8"/>
      <c r="N2381" s="8"/>
      <c r="O2381" s="8"/>
      <c r="P2381" s="8"/>
      <c r="Q2381" s="8"/>
      <c r="R2381" s="8"/>
      <c r="S2381" s="8"/>
      <c r="T2381" s="8"/>
      <c r="U2381" s="8"/>
      <c r="V2381" s="8"/>
      <c r="W2381" s="8"/>
      <c r="X2381" s="8"/>
      <c r="Y2381" s="8"/>
      <c r="Z2381" s="8"/>
      <c r="AA2381" s="8"/>
      <c r="AB2381" s="8"/>
      <c r="AC2381" s="8"/>
      <c r="AD2381" s="8"/>
      <c r="AE2381" s="8"/>
      <c r="AF2381" s="8"/>
      <c r="AG2381" s="8"/>
      <c r="AH2381" s="8"/>
      <c r="AI2381" s="8"/>
      <c r="AJ2381" s="8"/>
      <c r="AK2381" s="8"/>
      <c r="AL2381" s="8"/>
      <c r="AM2381" s="8"/>
      <c r="AN2381" s="8"/>
      <c r="AO2381" s="8"/>
      <c r="AP2381" s="8"/>
      <c r="AQ2381" s="8"/>
      <c r="AR2381" s="8"/>
      <c r="AS2381" s="8"/>
      <c r="AT2381" s="8"/>
      <c r="AU2381" s="8"/>
      <c r="AV2381" s="8"/>
      <c r="AW2381" s="8"/>
      <c r="AX2381" s="8"/>
      <c r="AY2381" s="8"/>
      <c r="AZ2381" s="8"/>
      <c r="BA2381" s="8"/>
      <c r="BB2381" s="8"/>
      <c r="BC2381" s="8"/>
      <c r="BD2381" s="8"/>
      <c r="BE2381" s="8"/>
      <c r="BF2381" s="8"/>
      <c r="BG2381" s="8"/>
      <c r="BH2381" s="8"/>
      <c r="BI2381" s="8"/>
      <c r="BJ2381" s="8"/>
      <c r="BK2381" s="8"/>
      <c r="BL2381" s="8"/>
      <c r="BM2381" s="8"/>
      <c r="BN2381" s="8"/>
      <c r="BO2381" s="8"/>
      <c r="BP2381" s="8"/>
      <c r="BQ2381" s="8"/>
      <c r="BR2381" s="8"/>
      <c r="BS2381" s="8"/>
      <c r="BT2381" s="8"/>
      <c r="BU2381" s="8"/>
      <c r="BV2381" s="8"/>
      <c r="BW2381" s="8"/>
      <c r="BX2381" s="8"/>
      <c r="BY2381" s="8"/>
      <c r="BZ2381" s="8"/>
      <c r="CA2381" s="8"/>
      <c r="CB2381" s="8"/>
      <c r="CC2381" s="8"/>
      <c r="CD2381" s="8"/>
      <c r="CE2381" s="8"/>
      <c r="CF2381" s="8"/>
      <c r="CG2381" s="8"/>
      <c r="CH2381" s="8"/>
      <c r="CI2381" s="8"/>
      <c r="CK2381" s="8"/>
      <c r="CL2381" s="8"/>
      <c r="CM2381" s="8"/>
      <c r="CN2381" s="8"/>
      <c r="CO2381" s="8"/>
      <c r="CP2381" s="8"/>
      <c r="CQ2381" s="8"/>
      <c r="CR2381" s="8"/>
      <c r="CS2381" s="8"/>
      <c r="CT2381" s="8"/>
      <c r="CU2381" s="8"/>
      <c r="CV2381" s="8"/>
      <c r="CW2381" s="8"/>
      <c r="CX2381" s="8"/>
      <c r="CY2381" s="8"/>
      <c r="CZ2381" s="8"/>
      <c r="DA2381" s="8"/>
      <c r="DB2381" s="8"/>
      <c r="DC2381" s="8"/>
      <c r="DD2381" s="8"/>
      <c r="DE2381" s="8"/>
      <c r="DF2381" s="8"/>
      <c r="DG2381" s="8"/>
      <c r="DH2381" s="8"/>
      <c r="DI2381" s="8"/>
      <c r="DJ2381" s="8"/>
      <c r="DK2381" s="8"/>
      <c r="DL2381" s="8"/>
      <c r="DM2381" s="8"/>
      <c r="DN2381" s="8"/>
      <c r="DO2381" s="8"/>
      <c r="DP2381" s="8"/>
      <c r="DQ2381" s="8"/>
      <c r="DR2381" s="8"/>
      <c r="DS2381" s="8"/>
      <c r="DT2381" s="8"/>
    </row>
    <row r="2382" spans="1:124" ht="12.75" customHeight="1">
      <c r="A2382" s="8" t="s">
        <v>7148</v>
      </c>
      <c r="B2382" s="89" t="s">
        <v>1084</v>
      </c>
      <c r="C2382" s="8"/>
      <c r="D2382" s="8"/>
      <c r="E2382" s="8"/>
      <c r="F2382" s="8"/>
      <c r="G2382" s="8"/>
      <c r="H2382" s="8"/>
      <c r="I2382" s="8"/>
      <c r="J2382" s="8"/>
      <c r="K2382" s="8"/>
      <c r="L2382" s="8"/>
      <c r="M2382" s="8"/>
      <c r="N2382" s="8"/>
      <c r="O2382" s="8"/>
      <c r="P2382" s="8"/>
      <c r="Q2382" s="8"/>
      <c r="R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8"/>
      <c r="AO2382" s="8"/>
      <c r="AP2382" s="8"/>
      <c r="AQ2382" s="8"/>
      <c r="AR2382" s="8"/>
      <c r="AS2382" s="8"/>
      <c r="AT2382" s="8"/>
      <c r="AU2382" s="8"/>
      <c r="AV2382" s="8"/>
      <c r="AW2382" s="8"/>
      <c r="AX2382" s="8"/>
      <c r="AY2382" s="8"/>
      <c r="AZ2382" s="8"/>
      <c r="BA2382" s="8"/>
      <c r="BB2382" s="8"/>
      <c r="BC2382" s="8"/>
      <c r="BD2382" s="8"/>
      <c r="BE2382" s="8"/>
      <c r="BF2382" s="8"/>
      <c r="BG2382" s="8"/>
      <c r="BH2382" s="8"/>
      <c r="BI2382" s="8"/>
      <c r="BJ2382" s="8"/>
      <c r="BK2382" s="8"/>
      <c r="BL2382" s="8"/>
      <c r="BM2382" s="8"/>
      <c r="BN2382" s="8"/>
      <c r="BO2382" s="8"/>
      <c r="BP2382" s="8"/>
      <c r="BQ2382" s="8"/>
      <c r="BR2382" s="8"/>
      <c r="BS2382" s="8"/>
      <c r="BT2382" s="8"/>
      <c r="BU2382" s="8"/>
      <c r="BV2382" s="8"/>
      <c r="BW2382" s="8"/>
      <c r="BX2382" s="8"/>
      <c r="BY2382" s="8"/>
      <c r="BZ2382" s="8"/>
      <c r="CA2382" s="8"/>
      <c r="CB2382" s="8"/>
      <c r="CC2382" s="8"/>
      <c r="CD2382" s="8"/>
      <c r="CE2382" s="8"/>
      <c r="CF2382" s="8"/>
      <c r="CG2382" s="8"/>
      <c r="CH2382" s="8"/>
      <c r="CI2382" s="8"/>
      <c r="CJ2382" s="8"/>
      <c r="CK2382" s="8"/>
      <c r="CL2382" s="8"/>
      <c r="CM2382" s="8"/>
      <c r="CN2382" s="8"/>
      <c r="CO2382" s="8"/>
      <c r="CP2382" s="8"/>
      <c r="CQ2382" s="8"/>
      <c r="CR2382" s="8"/>
      <c r="CS2382" s="8"/>
      <c r="CT2382" s="8"/>
      <c r="CU2382" s="8"/>
      <c r="CV2382" s="8"/>
      <c r="CW2382" s="8"/>
      <c r="CX2382" s="8"/>
      <c r="CY2382" s="8"/>
      <c r="CZ2382" s="8"/>
      <c r="DA2382" s="8"/>
      <c r="DB2382" s="8"/>
      <c r="DC2382" s="8"/>
      <c r="DD2382" s="8"/>
      <c r="DE2382" s="8"/>
      <c r="DF2382" s="8"/>
      <c r="DG2382" s="8"/>
      <c r="DH2382" s="8"/>
      <c r="DI2382" s="8"/>
      <c r="DJ2382" s="8"/>
      <c r="DK2382" s="8"/>
      <c r="DL2382" s="8"/>
      <c r="DM2382" s="8"/>
      <c r="DN2382" s="8"/>
      <c r="DO2382" s="8"/>
      <c r="DP2382" s="8"/>
      <c r="DQ2382" s="8"/>
      <c r="DR2382" s="8"/>
      <c r="DS2382" s="8"/>
      <c r="DT2382" s="8"/>
    </row>
    <row r="2383" spans="1:124" ht="12.75" customHeight="1">
      <c r="A2383" s="8" t="s">
        <v>7148</v>
      </c>
      <c r="B2383" s="89" t="s">
        <v>1085</v>
      </c>
      <c r="C2383" s="8"/>
      <c r="D2383" s="8"/>
      <c r="E2383" s="8"/>
      <c r="F2383" s="8"/>
      <c r="G2383" s="8"/>
      <c r="H2383" s="8"/>
      <c r="I2383" s="8"/>
      <c r="J2383" s="8"/>
      <c r="K2383" s="8"/>
      <c r="L2383" s="8"/>
      <c r="M2383" s="8"/>
      <c r="N2383" s="8"/>
      <c r="O2383" s="8"/>
      <c r="P2383" s="8"/>
      <c r="Q2383" s="8"/>
      <c r="R2383" s="8"/>
      <c r="S2383" s="8"/>
      <c r="T2383" s="8"/>
      <c r="U2383" s="8"/>
      <c r="V2383" s="8"/>
      <c r="W2383" s="8"/>
      <c r="X2383" s="8"/>
      <c r="Y2383" s="8"/>
      <c r="Z2383" s="8"/>
      <c r="AA2383" s="8"/>
      <c r="AB2383" s="8"/>
      <c r="AC2383" s="8"/>
      <c r="AD2383" s="8"/>
      <c r="AE2383" s="8"/>
      <c r="AF2383" s="8"/>
      <c r="AG2383" s="8"/>
      <c r="AH2383" s="8"/>
      <c r="AI2383" s="8"/>
      <c r="AJ2383" s="8"/>
      <c r="AK2383" s="8"/>
      <c r="AL2383" s="8"/>
      <c r="AM2383" s="8"/>
      <c r="AN2383" s="8"/>
      <c r="AO2383" s="8"/>
      <c r="AP2383" s="8"/>
      <c r="AQ2383" s="8"/>
      <c r="AR2383" s="8"/>
      <c r="AS2383" s="8"/>
      <c r="AT2383" s="8"/>
      <c r="AU2383" s="8"/>
      <c r="AV2383" s="8"/>
      <c r="AW2383" s="8"/>
      <c r="AX2383" s="8"/>
      <c r="AY2383" s="8"/>
      <c r="AZ2383" s="8"/>
      <c r="BA2383" s="8"/>
      <c r="BB2383" s="8"/>
      <c r="BC2383" s="8"/>
      <c r="BD2383" s="8"/>
      <c r="BE2383" s="8"/>
      <c r="BF2383" s="8"/>
      <c r="BG2383" s="8"/>
      <c r="BH2383" s="8"/>
      <c r="BI2383" s="8"/>
      <c r="BJ2383" s="8"/>
      <c r="BK2383" s="8"/>
      <c r="BL2383" s="8"/>
      <c r="BM2383" s="8"/>
      <c r="BN2383" s="8"/>
      <c r="BO2383" s="8"/>
      <c r="BP2383" s="8"/>
      <c r="BQ2383" s="8"/>
      <c r="BR2383" s="8"/>
      <c r="BS2383" s="8"/>
      <c r="BT2383" s="8"/>
      <c r="BU2383" s="8"/>
      <c r="BV2383" s="8"/>
      <c r="BW2383" s="8"/>
      <c r="BX2383" s="8"/>
      <c r="BY2383" s="8"/>
      <c r="BZ2383" s="8"/>
      <c r="CA2383" s="8"/>
      <c r="CB2383" s="8"/>
      <c r="CC2383" s="8"/>
      <c r="CD2383" s="8"/>
      <c r="CE2383" s="8"/>
      <c r="CF2383" s="8"/>
      <c r="CG2383" s="8"/>
      <c r="CH2383" s="8"/>
      <c r="CI2383" s="8"/>
      <c r="CJ2383" s="8"/>
      <c r="CK2383" s="8"/>
      <c r="CL2383" s="8"/>
      <c r="CM2383" s="8"/>
      <c r="CN2383" s="8"/>
      <c r="CO2383" s="8"/>
      <c r="CP2383" s="8"/>
      <c r="CQ2383" s="8"/>
      <c r="CR2383" s="8"/>
      <c r="CS2383" s="8"/>
      <c r="CT2383" s="8"/>
      <c r="CU2383" s="8"/>
      <c r="CV2383" s="8"/>
      <c r="CW2383" s="8"/>
      <c r="CX2383" s="8"/>
      <c r="CY2383" s="8"/>
      <c r="CZ2383" s="8"/>
      <c r="DA2383" s="8"/>
      <c r="DB2383" s="8"/>
      <c r="DC2383" s="8"/>
      <c r="DD2383" s="8"/>
      <c r="DE2383" s="8"/>
      <c r="DF2383" s="8"/>
      <c r="DG2383" s="8"/>
      <c r="DH2383" s="8"/>
      <c r="DI2383" s="8"/>
      <c r="DJ2383" s="8"/>
      <c r="DK2383" s="8"/>
      <c r="DL2383" s="8"/>
      <c r="DM2383" s="8"/>
      <c r="DN2383" s="8"/>
      <c r="DO2383" s="8"/>
      <c r="DP2383" s="8"/>
      <c r="DQ2383" s="8"/>
      <c r="DR2383" s="8"/>
      <c r="DS2383" s="8"/>
      <c r="DT2383" s="8"/>
    </row>
    <row r="2384" spans="1:124" ht="12.75" customHeight="1">
      <c r="A2384" s="8" t="s">
        <v>7149</v>
      </c>
      <c r="B2384" s="89" t="s">
        <v>745</v>
      </c>
      <c r="C2384" s="8"/>
      <c r="D2384" s="8"/>
      <c r="E2384" s="8"/>
      <c r="F2384" s="8"/>
      <c r="G2384" s="8"/>
      <c r="H2384" s="8"/>
      <c r="I2384" s="8"/>
      <c r="J2384" s="8"/>
      <c r="K2384" s="8"/>
      <c r="L2384" s="8"/>
      <c r="M2384" s="8"/>
      <c r="N2384" s="8"/>
      <c r="O2384" s="8"/>
      <c r="P2384" s="8"/>
      <c r="Q2384" s="8"/>
      <c r="R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8"/>
      <c r="AO2384" s="8"/>
      <c r="AP2384" s="8"/>
      <c r="AQ2384" s="8"/>
      <c r="AR2384" s="8"/>
      <c r="AS2384" s="8"/>
      <c r="AT2384" s="8"/>
      <c r="AU2384" s="8"/>
      <c r="AV2384" s="8"/>
      <c r="AW2384" s="8"/>
      <c r="AX2384" s="8"/>
      <c r="AY2384" s="8"/>
      <c r="AZ2384" s="8"/>
      <c r="BA2384" s="8"/>
      <c r="BB2384" s="8"/>
      <c r="BC2384" s="8"/>
      <c r="BD2384" s="8"/>
      <c r="BE2384" s="8"/>
      <c r="BF2384" s="8"/>
      <c r="BG2384" s="8"/>
      <c r="BH2384" s="8"/>
      <c r="BI2384" s="8"/>
      <c r="BJ2384" s="8"/>
      <c r="BK2384" s="8"/>
      <c r="BL2384" s="8"/>
      <c r="BM2384" s="8"/>
      <c r="BN2384" s="8"/>
      <c r="BO2384" s="8"/>
      <c r="BP2384" s="8"/>
      <c r="BQ2384" s="8"/>
      <c r="BR2384" s="8"/>
      <c r="BS2384" s="8"/>
      <c r="BT2384" s="8"/>
      <c r="BU2384" s="8"/>
      <c r="BV2384" s="8"/>
      <c r="BW2384" s="8"/>
      <c r="BX2384" s="8"/>
      <c r="BY2384" s="8"/>
      <c r="BZ2384" s="8"/>
      <c r="CA2384" s="8"/>
      <c r="CB2384" s="8"/>
      <c r="CC2384" s="8"/>
      <c r="CD2384" s="8"/>
      <c r="CE2384" s="8"/>
      <c r="CF2384" s="8"/>
      <c r="CG2384" s="8"/>
      <c r="CH2384" s="8"/>
      <c r="CI2384" s="8"/>
      <c r="CJ2384" s="8"/>
      <c r="CK2384" s="8"/>
      <c r="CL2384" s="8"/>
      <c r="CM2384" s="8"/>
      <c r="CN2384" s="8"/>
      <c r="CO2384" s="8"/>
      <c r="CP2384" s="8"/>
      <c r="CQ2384" s="8"/>
      <c r="CR2384" s="8"/>
      <c r="CS2384" s="8"/>
      <c r="CT2384" s="8"/>
      <c r="CU2384" s="8"/>
      <c r="CV2384" s="8"/>
      <c r="CW2384" s="8"/>
      <c r="CX2384" s="8"/>
      <c r="CY2384" s="8"/>
      <c r="CZ2384" s="8"/>
      <c r="DA2384" s="8"/>
      <c r="DB2384" s="8"/>
      <c r="DC2384" s="8"/>
      <c r="DD2384" s="8"/>
      <c r="DE2384" s="8"/>
      <c r="DF2384" s="8"/>
      <c r="DG2384" s="8"/>
      <c r="DH2384" s="8"/>
      <c r="DI2384" s="8"/>
      <c r="DJ2384" s="8"/>
      <c r="DK2384" s="8"/>
      <c r="DL2384" s="8"/>
      <c r="DM2384" s="8"/>
      <c r="DN2384" s="8"/>
      <c r="DO2384" s="8"/>
      <c r="DP2384" s="8"/>
      <c r="DQ2384" s="8"/>
      <c r="DR2384" s="8"/>
      <c r="DS2384" s="8"/>
      <c r="DT2384" s="8"/>
    </row>
    <row r="2385" spans="1:124" ht="12.75" customHeight="1">
      <c r="A2385" s="8" t="s">
        <v>7149</v>
      </c>
      <c r="B2385" s="89" t="s">
        <v>871</v>
      </c>
      <c r="C2385" s="8"/>
      <c r="D2385" s="8"/>
      <c r="E2385" s="8"/>
      <c r="F2385" s="8"/>
      <c r="G2385" s="8"/>
      <c r="H2385" s="8"/>
      <c r="I2385" s="8"/>
      <c r="J2385" s="8"/>
      <c r="K2385" s="8"/>
      <c r="L2385" s="8"/>
      <c r="M2385" s="8"/>
      <c r="N2385" s="8"/>
      <c r="O2385" s="8"/>
      <c r="P2385" s="8"/>
      <c r="Q2385" s="8"/>
      <c r="R2385" s="8"/>
      <c r="S2385" s="8"/>
      <c r="T2385" s="8"/>
      <c r="U2385" s="8"/>
      <c r="V2385" s="8"/>
      <c r="W2385" s="8"/>
      <c r="X2385" s="8"/>
      <c r="Y2385" s="8"/>
      <c r="Z2385" s="8"/>
      <c r="AA2385" s="8"/>
      <c r="AB2385" s="8"/>
      <c r="AC2385" s="8"/>
      <c r="AD2385" s="8"/>
      <c r="AE2385" s="8"/>
      <c r="AF2385" s="8"/>
      <c r="AG2385" s="8"/>
      <c r="AH2385" s="8"/>
      <c r="AI2385" s="8"/>
      <c r="AJ2385" s="8"/>
      <c r="AK2385" s="8"/>
      <c r="AL2385" s="8"/>
      <c r="AM2385" s="8"/>
      <c r="AN2385" s="8"/>
      <c r="AO2385" s="8"/>
      <c r="AP2385" s="8"/>
      <c r="AQ2385" s="8"/>
      <c r="AR2385" s="8"/>
      <c r="AS2385" s="8"/>
      <c r="AT2385" s="8"/>
      <c r="AU2385" s="8"/>
      <c r="AV2385" s="8"/>
      <c r="AW2385" s="8"/>
      <c r="AX2385" s="8"/>
      <c r="AY2385" s="8"/>
      <c r="AZ2385" s="8"/>
      <c r="BA2385" s="8"/>
      <c r="BB2385" s="8"/>
      <c r="BC2385" s="8"/>
      <c r="BD2385" s="8"/>
      <c r="BE2385" s="8"/>
      <c r="BF2385" s="8"/>
      <c r="BG2385" s="8"/>
      <c r="BH2385" s="8"/>
      <c r="BI2385" s="8"/>
      <c r="BJ2385" s="8"/>
      <c r="BK2385" s="8"/>
      <c r="BL2385" s="8"/>
      <c r="BM2385" s="8"/>
      <c r="BN2385" s="8"/>
      <c r="BO2385" s="8"/>
      <c r="BP2385" s="8"/>
      <c r="BQ2385" s="8"/>
      <c r="BR2385" s="8"/>
      <c r="BS2385" s="8"/>
      <c r="BT2385" s="8"/>
      <c r="BU2385" s="8"/>
      <c r="BV2385" s="8"/>
      <c r="BW2385" s="8"/>
      <c r="BX2385" s="8"/>
      <c r="BY2385" s="8"/>
      <c r="BZ2385" s="8"/>
      <c r="CA2385" s="8"/>
      <c r="CB2385" s="8"/>
      <c r="CC2385" s="8"/>
      <c r="CD2385" s="8"/>
      <c r="CE2385" s="8"/>
      <c r="CF2385" s="8"/>
      <c r="CG2385" s="8"/>
      <c r="CH2385" s="8"/>
      <c r="CI2385" s="8"/>
      <c r="CJ2385" s="8"/>
      <c r="CK2385" s="8"/>
      <c r="CL2385" s="8"/>
      <c r="CM2385" s="8"/>
      <c r="CN2385" s="8"/>
      <c r="CO2385" s="8"/>
      <c r="CP2385" s="8"/>
      <c r="CQ2385" s="8"/>
      <c r="CR2385" s="8"/>
      <c r="CS2385" s="8"/>
      <c r="CT2385" s="8"/>
      <c r="CU2385" s="8"/>
      <c r="CV2385" s="8"/>
      <c r="CW2385" s="8"/>
      <c r="CX2385" s="8"/>
      <c r="CY2385" s="8"/>
      <c r="CZ2385" s="8"/>
      <c r="DA2385" s="8"/>
      <c r="DB2385" s="8"/>
      <c r="DC2385" s="8"/>
      <c r="DD2385" s="8"/>
      <c r="DE2385" s="8"/>
      <c r="DF2385" s="8"/>
      <c r="DG2385" s="8"/>
      <c r="DH2385" s="8"/>
      <c r="DI2385" s="8"/>
      <c r="DJ2385" s="8"/>
      <c r="DK2385" s="8"/>
      <c r="DL2385" s="8"/>
      <c r="DM2385" s="8"/>
      <c r="DN2385" s="8"/>
      <c r="DO2385" s="8"/>
      <c r="DP2385" s="8"/>
      <c r="DQ2385" s="8"/>
      <c r="DR2385" s="8"/>
      <c r="DS2385" s="8"/>
      <c r="DT2385" s="8"/>
    </row>
    <row r="2386" spans="1:124" ht="12.75" customHeight="1">
      <c r="A2386" s="8"/>
      <c r="B2386" s="8"/>
      <c r="C2386" s="8"/>
      <c r="D2386" s="8"/>
      <c r="E2386" s="8"/>
      <c r="F2386" s="8"/>
      <c r="G2386" s="8"/>
      <c r="H2386" s="8"/>
      <c r="I2386" s="8"/>
      <c r="J2386" s="8"/>
      <c r="K2386" s="8"/>
      <c r="L2386" s="8"/>
      <c r="M2386" s="8"/>
      <c r="N2386" s="8"/>
      <c r="O2386" s="8"/>
      <c r="P2386" s="8"/>
      <c r="Q2386" s="8"/>
      <c r="R2386" s="8"/>
      <c r="S2386" s="8"/>
      <c r="T2386" s="8"/>
      <c r="U2386" s="8"/>
      <c r="V2386" s="8"/>
      <c r="W2386" s="8"/>
      <c r="X2386" s="8"/>
      <c r="Y2386" s="8"/>
      <c r="Z2386" s="8"/>
      <c r="AA2386" s="8"/>
      <c r="AB2386" s="8"/>
      <c r="AC2386" s="8"/>
      <c r="AD2386" s="8"/>
      <c r="AE2386" s="8"/>
      <c r="AF2386" s="8"/>
      <c r="AG2386" s="8"/>
      <c r="AH2386" s="8"/>
      <c r="AI2386" s="8"/>
      <c r="AJ2386" s="8"/>
      <c r="AK2386" s="8"/>
      <c r="AL2386" s="8"/>
      <c r="AM2386" s="8"/>
      <c r="AN2386" s="8"/>
      <c r="AO2386" s="8"/>
      <c r="AP2386" s="8"/>
      <c r="AQ2386" s="8"/>
      <c r="AR2386" s="8"/>
      <c r="AS2386" s="8"/>
      <c r="AT2386" s="8"/>
      <c r="AU2386" s="8"/>
      <c r="AV2386" s="8"/>
      <c r="AW2386" s="8"/>
      <c r="AX2386" s="8"/>
      <c r="AY2386" s="8"/>
      <c r="AZ2386" s="8"/>
      <c r="BA2386" s="8"/>
      <c r="BB2386" s="8"/>
      <c r="BC2386" s="8"/>
      <c r="BD2386" s="8"/>
      <c r="BE2386" s="8"/>
      <c r="BF2386" s="8"/>
      <c r="BG2386" s="8"/>
      <c r="BH2386" s="8"/>
      <c r="BI2386" s="8"/>
      <c r="BJ2386" s="8"/>
      <c r="BK2386" s="8"/>
      <c r="BL2386" s="8"/>
      <c r="BM2386" s="8"/>
      <c r="BN2386" s="8"/>
      <c r="BO2386" s="8"/>
      <c r="BP2386" s="8"/>
      <c r="BQ2386" s="8"/>
      <c r="BR2386" s="8"/>
      <c r="BS2386" s="8"/>
      <c r="BT2386" s="8"/>
      <c r="BU2386" s="8"/>
      <c r="BV2386" s="8"/>
      <c r="BW2386" s="8"/>
      <c r="BX2386" s="8"/>
      <c r="BY2386" s="8"/>
      <c r="BZ2386" s="8"/>
      <c r="CA2386" s="8"/>
      <c r="CB2386" s="8"/>
      <c r="CC2386" s="8"/>
      <c r="CD2386" s="8"/>
      <c r="CE2386" s="8"/>
      <c r="CF2386" s="8"/>
      <c r="CG2386" s="8"/>
      <c r="CH2386" s="8"/>
      <c r="CI2386" s="8"/>
      <c r="CJ2386" s="8"/>
      <c r="CK2386" s="8"/>
      <c r="CL2386" s="8"/>
      <c r="CM2386" s="8"/>
      <c r="CN2386" s="8"/>
      <c r="CO2386" s="8"/>
      <c r="CP2386" s="8"/>
      <c r="CQ2386" s="8"/>
      <c r="CR2386" s="8"/>
      <c r="CS2386" s="8"/>
      <c r="CT2386" s="8"/>
      <c r="CU2386" s="8"/>
      <c r="CV2386" s="8"/>
      <c r="CW2386" s="8"/>
      <c r="CX2386" s="8"/>
      <c r="CY2386" s="8"/>
      <c r="CZ2386" s="8"/>
      <c r="DA2386" s="8"/>
      <c r="DB2386" s="8"/>
      <c r="DC2386" s="8"/>
      <c r="DD2386" s="8"/>
      <c r="DE2386" s="8"/>
      <c r="DF2386" s="8"/>
      <c r="DG2386" s="8"/>
      <c r="DH2386" s="8"/>
      <c r="DI2386" s="8"/>
      <c r="DJ2386" s="8"/>
      <c r="DK2386" s="8"/>
      <c r="DL2386" s="8"/>
      <c r="DM2386" s="8"/>
      <c r="DN2386" s="8"/>
      <c r="DO2386" s="8"/>
      <c r="DP2386" s="8"/>
      <c r="DQ2386" s="8"/>
      <c r="DR2386" s="8"/>
      <c r="DS2386" s="8"/>
      <c r="DT2386" s="8"/>
    </row>
    <row r="2387" spans="1:124" ht="12.75" customHeight="1">
      <c r="A2387" s="8"/>
      <c r="B2387" s="8"/>
      <c r="C2387" s="8"/>
      <c r="D2387" s="8"/>
      <c r="E2387" s="8"/>
      <c r="F2387" s="8"/>
      <c r="G2387" s="8"/>
      <c r="H2387" s="8"/>
      <c r="I2387" s="8"/>
      <c r="J2387" s="8"/>
      <c r="K2387" s="8"/>
      <c r="L2387" s="8"/>
      <c r="M2387" s="8"/>
      <c r="N2387" s="8"/>
      <c r="O2387" s="8"/>
      <c r="P2387" s="8"/>
      <c r="Q2387" s="8"/>
      <c r="R2387" s="8"/>
      <c r="S2387" s="8"/>
      <c r="T2387" s="8"/>
      <c r="U2387" s="8"/>
      <c r="V2387" s="8"/>
      <c r="W2387" s="8"/>
      <c r="X2387" s="8"/>
      <c r="Y2387" s="8"/>
      <c r="Z2387" s="8"/>
      <c r="AA2387" s="8"/>
      <c r="AB2387" s="8"/>
      <c r="AC2387" s="8"/>
      <c r="AD2387" s="8"/>
      <c r="AE2387" s="8"/>
      <c r="AF2387" s="8"/>
      <c r="AG2387" s="8"/>
      <c r="AH2387" s="8"/>
      <c r="AI2387" s="8"/>
      <c r="AJ2387" s="8"/>
      <c r="AK2387" s="8"/>
      <c r="AL2387" s="8"/>
      <c r="AM2387" s="8"/>
      <c r="AN2387" s="8"/>
      <c r="AO2387" s="8"/>
      <c r="AP2387" s="8"/>
      <c r="AQ2387" s="8"/>
      <c r="AR2387" s="8"/>
      <c r="AS2387" s="8"/>
      <c r="AT2387" s="8"/>
      <c r="AU2387" s="8"/>
      <c r="AV2387" s="8"/>
      <c r="AW2387" s="8"/>
      <c r="AX2387" s="8"/>
      <c r="AY2387" s="8"/>
      <c r="AZ2387" s="8"/>
      <c r="BA2387" s="8"/>
      <c r="BB2387" s="8"/>
      <c r="BC2387" s="8"/>
      <c r="BD2387" s="8"/>
      <c r="BE2387" s="8"/>
      <c r="BF2387" s="8"/>
      <c r="BG2387" s="8"/>
      <c r="BH2387" s="8"/>
      <c r="BI2387" s="8"/>
      <c r="BJ2387" s="8"/>
      <c r="BK2387" s="8"/>
      <c r="BL2387" s="8"/>
      <c r="BM2387" s="8"/>
      <c r="BN2387" s="8"/>
      <c r="BO2387" s="8"/>
      <c r="BP2387" s="8"/>
      <c r="BQ2387" s="8"/>
      <c r="BR2387" s="8"/>
      <c r="BS2387" s="8"/>
      <c r="BT2387" s="8"/>
      <c r="BU2387" s="8"/>
      <c r="BV2387" s="8"/>
      <c r="BW2387" s="8"/>
      <c r="BX2387" s="8"/>
      <c r="BY2387" s="8"/>
      <c r="BZ2387" s="8"/>
      <c r="CA2387" s="8"/>
      <c r="CB2387" s="8"/>
      <c r="CC2387" s="8"/>
      <c r="CD2387" s="8"/>
      <c r="CE2387" s="8"/>
      <c r="CF2387" s="8"/>
      <c r="CG2387" s="8"/>
      <c r="CH2387" s="8"/>
      <c r="CI2387" s="8"/>
      <c r="CJ2387" s="8"/>
      <c r="CK2387" s="8"/>
      <c r="CL2387" s="8"/>
      <c r="CM2387" s="8"/>
      <c r="CN2387" s="8"/>
      <c r="CO2387" s="8"/>
      <c r="CP2387" s="8"/>
      <c r="CQ2387" s="8"/>
      <c r="CR2387" s="8"/>
      <c r="CS2387" s="8"/>
      <c r="CT2387" s="8"/>
      <c r="CU2387" s="8"/>
      <c r="CV2387" s="8"/>
      <c r="CW2387" s="8"/>
      <c r="CX2387" s="8"/>
      <c r="CY2387" s="8"/>
      <c r="CZ2387" s="8"/>
      <c r="DA2387" s="8"/>
      <c r="DB2387" s="8"/>
      <c r="DC2387" s="8"/>
      <c r="DD2387" s="8"/>
      <c r="DE2387" s="8"/>
      <c r="DF2387" s="8"/>
      <c r="DG2387" s="8"/>
      <c r="DH2387" s="8"/>
      <c r="DI2387" s="8"/>
      <c r="DJ2387" s="8"/>
      <c r="DK2387" s="8"/>
      <c r="DL2387" s="8"/>
      <c r="DM2387" s="8"/>
      <c r="DN2387" s="8"/>
      <c r="DO2387" s="8"/>
      <c r="DP2387" s="8"/>
      <c r="DQ2387" s="8"/>
      <c r="DR2387" s="8"/>
      <c r="DS2387" s="8"/>
      <c r="DT2387" s="8"/>
    </row>
    <row r="2388" spans="1:124" ht="12.75" customHeight="1">
      <c r="A2388" s="8"/>
      <c r="B2388" s="8"/>
      <c r="C2388" s="8"/>
      <c r="D2388" s="8"/>
      <c r="E2388" s="8"/>
      <c r="F2388" s="8"/>
      <c r="G2388" s="8"/>
      <c r="H2388" s="8"/>
      <c r="I2388" s="8"/>
      <c r="J2388" s="8"/>
      <c r="K2388" s="8"/>
      <c r="L2388" s="8"/>
      <c r="M2388" s="8"/>
      <c r="N2388" s="8"/>
      <c r="O2388" s="8"/>
      <c r="P2388" s="8"/>
      <c r="Q2388" s="8"/>
      <c r="R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8"/>
      <c r="AO2388" s="8"/>
      <c r="AP2388" s="8"/>
      <c r="AQ2388" s="8"/>
      <c r="AR2388" s="8"/>
      <c r="AS2388" s="8"/>
      <c r="AT2388" s="8"/>
      <c r="AU2388" s="8"/>
      <c r="AV2388" s="8"/>
      <c r="AW2388" s="8"/>
      <c r="AX2388" s="8"/>
      <c r="AY2388" s="8"/>
      <c r="AZ2388" s="8"/>
      <c r="BA2388" s="8"/>
      <c r="BB2388" s="8"/>
      <c r="BC2388" s="8"/>
      <c r="BD2388" s="8"/>
      <c r="BE2388" s="8"/>
      <c r="BF2388" s="8"/>
      <c r="BG2388" s="8"/>
      <c r="BH2388" s="8"/>
      <c r="BI2388" s="8"/>
      <c r="BJ2388" s="8"/>
      <c r="BK2388" s="8"/>
      <c r="BL2388" s="8"/>
      <c r="BM2388" s="8"/>
      <c r="BN2388" s="8"/>
      <c r="BO2388" s="8"/>
      <c r="BP2388" s="8"/>
      <c r="BQ2388" s="8"/>
      <c r="BR2388" s="8"/>
      <c r="BS2388" s="8"/>
      <c r="BT2388" s="8"/>
      <c r="BU2388" s="8"/>
      <c r="BV2388" s="8"/>
      <c r="BW2388" s="8"/>
      <c r="BX2388" s="8"/>
      <c r="BY2388" s="8"/>
      <c r="BZ2388" s="8"/>
      <c r="CA2388" s="8"/>
      <c r="CB2388" s="8"/>
      <c r="CC2388" s="8"/>
      <c r="CD2388" s="8"/>
      <c r="CE2388" s="8"/>
      <c r="CF2388" s="8"/>
      <c r="CG2388" s="8"/>
      <c r="CH2388" s="8"/>
      <c r="CI2388" s="8"/>
      <c r="CJ2388" s="8"/>
      <c r="CK2388" s="8"/>
      <c r="CL2388" s="8"/>
      <c r="CM2388" s="8"/>
      <c r="CN2388" s="8"/>
      <c r="CO2388" s="8"/>
      <c r="CP2388" s="8"/>
      <c r="CQ2388" s="8"/>
      <c r="CR2388" s="8"/>
      <c r="CS2388" s="8"/>
      <c r="CT2388" s="8"/>
      <c r="CU2388" s="8"/>
      <c r="CV2388" s="8"/>
      <c r="CW2388" s="8"/>
      <c r="CX2388" s="8"/>
      <c r="CY2388" s="8"/>
      <c r="CZ2388" s="8"/>
      <c r="DA2388" s="8"/>
      <c r="DB2388" s="8"/>
      <c r="DC2388" s="8"/>
      <c r="DD2388" s="8"/>
      <c r="DE2388" s="8"/>
      <c r="DF2388" s="8"/>
      <c r="DG2388" s="8"/>
      <c r="DH2388" s="8"/>
      <c r="DI2388" s="8"/>
      <c r="DJ2388" s="8"/>
      <c r="DK2388" s="8"/>
      <c r="DL2388" s="8"/>
      <c r="DM2388" s="8"/>
      <c r="DN2388" s="8"/>
      <c r="DO2388" s="8"/>
      <c r="DP2388" s="8"/>
      <c r="DQ2388" s="8"/>
      <c r="DR2388" s="8"/>
      <c r="DS2388" s="8"/>
      <c r="DT2388" s="8"/>
    </row>
    <row r="2389" spans="1:124" ht="12.75" customHeight="1">
      <c r="A2389" s="8"/>
      <c r="B2389" s="8"/>
      <c r="C2389" s="8"/>
      <c r="D2389" s="8"/>
      <c r="E2389" s="8"/>
      <c r="F2389" s="8"/>
      <c r="G2389" s="8"/>
      <c r="H2389" s="8"/>
      <c r="I2389" s="8"/>
      <c r="J2389" s="8"/>
      <c r="K2389" s="8"/>
      <c r="L2389" s="8"/>
      <c r="M2389" s="8"/>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8"/>
      <c r="AO2389" s="8"/>
      <c r="AP2389" s="8"/>
      <c r="AQ2389" s="8"/>
      <c r="AR2389" s="8"/>
      <c r="AS2389" s="8"/>
      <c r="AT2389" s="8"/>
      <c r="AU2389" s="8"/>
      <c r="AV2389" s="8"/>
      <c r="AW2389" s="8"/>
      <c r="AX2389" s="8"/>
      <c r="AY2389" s="8"/>
      <c r="AZ2389" s="8"/>
      <c r="BA2389" s="8"/>
      <c r="BB2389" s="8"/>
      <c r="BC2389" s="8"/>
      <c r="BD2389" s="8"/>
      <c r="BE2389" s="8"/>
      <c r="BF2389" s="8"/>
      <c r="BG2389" s="8"/>
      <c r="BH2389" s="8"/>
      <c r="BI2389" s="8"/>
      <c r="BJ2389" s="8"/>
      <c r="BK2389" s="8"/>
      <c r="BL2389" s="8"/>
      <c r="BM2389" s="8"/>
      <c r="BN2389" s="8"/>
      <c r="BO2389" s="8"/>
      <c r="BP2389" s="8"/>
      <c r="BQ2389" s="8"/>
      <c r="BR2389" s="8"/>
      <c r="BS2389" s="8"/>
      <c r="BT2389" s="8"/>
      <c r="BU2389" s="8"/>
      <c r="BV2389" s="8"/>
      <c r="BW2389" s="8"/>
      <c r="BX2389" s="8"/>
      <c r="BY2389" s="8"/>
      <c r="BZ2389" s="8"/>
      <c r="CA2389" s="8"/>
      <c r="CB2389" s="8"/>
      <c r="CC2389" s="8"/>
      <c r="CD2389" s="8"/>
      <c r="CE2389" s="8"/>
      <c r="CF2389" s="8"/>
      <c r="CG2389" s="8"/>
      <c r="CH2389" s="8"/>
      <c r="CI2389" s="8"/>
      <c r="CJ2389" s="8"/>
      <c r="CK2389" s="8"/>
      <c r="CL2389" s="8"/>
      <c r="CM2389" s="8"/>
      <c r="CN2389" s="8"/>
      <c r="CO2389" s="8"/>
      <c r="CP2389" s="8"/>
      <c r="CQ2389" s="8"/>
      <c r="CR2389" s="8"/>
      <c r="CS2389" s="8"/>
      <c r="CT2389" s="8"/>
      <c r="CU2389" s="8"/>
      <c r="CV2389" s="8"/>
      <c r="CW2389" s="8"/>
      <c r="CX2389" s="8"/>
      <c r="CY2389" s="8"/>
      <c r="CZ2389" s="8"/>
      <c r="DA2389" s="8"/>
      <c r="DB2389" s="8"/>
      <c r="DC2389" s="8"/>
      <c r="DD2389" s="8"/>
      <c r="DE2389" s="8"/>
      <c r="DF2389" s="8"/>
      <c r="DG2389" s="8"/>
      <c r="DH2389" s="8"/>
      <c r="DI2389" s="8"/>
      <c r="DJ2389" s="8"/>
      <c r="DK2389" s="8"/>
      <c r="DL2389" s="8"/>
      <c r="DM2389" s="8"/>
      <c r="DN2389" s="8"/>
      <c r="DO2389" s="8"/>
      <c r="DP2389" s="8"/>
      <c r="DQ2389" s="8"/>
      <c r="DR2389" s="8"/>
      <c r="DS2389" s="8"/>
      <c r="DT2389" s="8"/>
    </row>
    <row r="2390" spans="1:124" ht="12.75" customHeight="1">
      <c r="A2390" s="8"/>
      <c r="B2390" s="8"/>
      <c r="C2390" s="8"/>
      <c r="D2390" s="8"/>
      <c r="E2390" s="8"/>
      <c r="F2390" s="8"/>
      <c r="G2390" s="8"/>
      <c r="H2390" s="8"/>
      <c r="I2390" s="8"/>
      <c r="J2390" s="8"/>
      <c r="K2390" s="8"/>
      <c r="L2390" s="8"/>
      <c r="M2390" s="8"/>
      <c r="N2390" s="8"/>
      <c r="O2390" s="8"/>
      <c r="P2390" s="8"/>
      <c r="Q2390" s="8"/>
      <c r="R2390" s="8"/>
      <c r="S2390" s="8"/>
      <c r="T2390" s="8"/>
      <c r="U2390" s="8"/>
      <c r="V2390" s="8"/>
      <c r="W2390" s="8"/>
      <c r="X2390" s="8"/>
      <c r="Y2390" s="8"/>
      <c r="Z2390" s="8"/>
      <c r="AA2390" s="8"/>
      <c r="AB2390" s="8"/>
      <c r="AC2390" s="8"/>
      <c r="AD2390" s="8"/>
      <c r="AE2390" s="8"/>
      <c r="AF2390" s="8"/>
      <c r="AG2390" s="8"/>
      <c r="AH2390" s="8"/>
      <c r="AI2390" s="8"/>
      <c r="AJ2390" s="8"/>
      <c r="AK2390" s="8"/>
      <c r="AL2390" s="8"/>
      <c r="AM2390" s="8"/>
      <c r="AN2390" s="8"/>
      <c r="AO2390" s="8"/>
      <c r="AP2390" s="8"/>
      <c r="AQ2390" s="8"/>
      <c r="AR2390" s="8"/>
      <c r="AS2390" s="8"/>
      <c r="AT2390" s="8"/>
      <c r="AU2390" s="8"/>
      <c r="AV2390" s="8"/>
      <c r="AW2390" s="8"/>
      <c r="AX2390" s="8"/>
      <c r="AY2390" s="8"/>
      <c r="AZ2390" s="8"/>
      <c r="BA2390" s="8"/>
      <c r="BB2390" s="8"/>
      <c r="BC2390" s="8"/>
      <c r="BD2390" s="8"/>
      <c r="BE2390" s="8"/>
      <c r="BF2390" s="8"/>
      <c r="BG2390" s="8"/>
      <c r="BH2390" s="8"/>
      <c r="BI2390" s="8"/>
      <c r="BJ2390" s="8"/>
      <c r="BK2390" s="8"/>
      <c r="BL2390" s="8"/>
      <c r="BM2390" s="8"/>
      <c r="BN2390" s="8"/>
      <c r="BO2390" s="8"/>
      <c r="BP2390" s="8"/>
      <c r="BQ2390" s="8"/>
      <c r="BR2390" s="8"/>
      <c r="BS2390" s="8"/>
      <c r="BT2390" s="8"/>
      <c r="BU2390" s="8"/>
      <c r="BV2390" s="8"/>
      <c r="BW2390" s="8"/>
      <c r="BX2390" s="8"/>
      <c r="BY2390" s="8"/>
      <c r="BZ2390" s="8"/>
      <c r="CA2390" s="8"/>
      <c r="CB2390" s="8"/>
      <c r="CC2390" s="8"/>
      <c r="CD2390" s="8"/>
      <c r="CE2390" s="8"/>
      <c r="CF2390" s="8"/>
      <c r="CG2390" s="8"/>
      <c r="CH2390" s="8"/>
      <c r="CI2390" s="8"/>
      <c r="CJ2390" s="8"/>
      <c r="CK2390" s="8"/>
      <c r="CL2390" s="8"/>
      <c r="CM2390" s="8"/>
      <c r="CN2390" s="8"/>
      <c r="CO2390" s="8"/>
      <c r="CP2390" s="8"/>
      <c r="CQ2390" s="8"/>
      <c r="CR2390" s="8"/>
      <c r="CS2390" s="8"/>
      <c r="CT2390" s="8"/>
      <c r="CU2390" s="8"/>
      <c r="CV2390" s="8"/>
      <c r="CW2390" s="8"/>
      <c r="CX2390" s="8"/>
      <c r="CY2390" s="8"/>
      <c r="CZ2390" s="8"/>
      <c r="DA2390" s="8"/>
      <c r="DB2390" s="8"/>
      <c r="DC2390" s="8"/>
      <c r="DD2390" s="8"/>
      <c r="DE2390" s="8"/>
      <c r="DF2390" s="8"/>
      <c r="DG2390" s="8"/>
      <c r="DH2390" s="8"/>
      <c r="DI2390" s="8"/>
      <c r="DJ2390" s="8"/>
      <c r="DK2390" s="8"/>
      <c r="DL2390" s="8"/>
      <c r="DM2390" s="8"/>
      <c r="DN2390" s="8"/>
      <c r="DO2390" s="8"/>
      <c r="DP2390" s="8"/>
      <c r="DQ2390" s="8"/>
      <c r="DR2390" s="8"/>
      <c r="DS2390" s="8"/>
      <c r="DT2390" s="8"/>
    </row>
    <row r="2391" spans="1:124" ht="12.75" customHeight="1">
      <c r="A2391" s="8"/>
      <c r="B2391" s="8"/>
      <c r="C2391" s="8"/>
      <c r="D2391" s="8"/>
      <c r="E2391" s="8"/>
      <c r="F2391" s="8"/>
      <c r="G2391" s="8"/>
      <c r="H2391" s="8"/>
      <c r="I2391" s="8"/>
      <c r="J2391" s="8"/>
      <c r="K2391" s="8"/>
      <c r="L2391" s="8"/>
      <c r="M2391" s="8"/>
      <c r="N2391" s="8"/>
      <c r="O2391" s="8"/>
      <c r="P2391" s="8"/>
      <c r="Q2391" s="8"/>
      <c r="R2391" s="8"/>
      <c r="S2391" s="8"/>
      <c r="T2391" s="8"/>
      <c r="U2391" s="8"/>
      <c r="V2391" s="8"/>
      <c r="W2391" s="8"/>
      <c r="X2391" s="8"/>
      <c r="Y2391" s="8"/>
      <c r="Z2391" s="8"/>
      <c r="AA2391" s="8"/>
      <c r="AB2391" s="8"/>
      <c r="AC2391" s="8"/>
      <c r="AD2391" s="8"/>
      <c r="AE2391" s="8"/>
      <c r="AF2391" s="8"/>
      <c r="AG2391" s="8"/>
      <c r="AH2391" s="8"/>
      <c r="AI2391" s="8"/>
      <c r="AJ2391" s="8"/>
      <c r="AK2391" s="8"/>
      <c r="AL2391" s="8"/>
      <c r="AM2391" s="8"/>
      <c r="AN2391" s="8"/>
      <c r="AO2391" s="8"/>
      <c r="AP2391" s="8"/>
      <c r="AQ2391" s="8"/>
      <c r="AR2391" s="8"/>
      <c r="AS2391" s="8"/>
      <c r="AT2391" s="8"/>
      <c r="AU2391" s="8"/>
      <c r="AV2391" s="8"/>
      <c r="AW2391" s="8"/>
      <c r="AX2391" s="8"/>
      <c r="AY2391" s="8"/>
      <c r="AZ2391" s="8"/>
      <c r="BA2391" s="8"/>
      <c r="BB2391" s="8"/>
      <c r="BC2391" s="8"/>
      <c r="BD2391" s="8"/>
      <c r="BE2391" s="8"/>
      <c r="BF2391" s="8"/>
      <c r="BG2391" s="8"/>
      <c r="BH2391" s="8"/>
      <c r="BI2391" s="8"/>
      <c r="BJ2391" s="8"/>
      <c r="BK2391" s="8"/>
      <c r="BL2391" s="8"/>
      <c r="BM2391" s="8"/>
      <c r="BN2391" s="8"/>
      <c r="BO2391" s="8"/>
      <c r="BP2391" s="8"/>
      <c r="BQ2391" s="8"/>
      <c r="BR2391" s="8"/>
      <c r="BS2391" s="8"/>
      <c r="BT2391" s="8"/>
      <c r="BU2391" s="8"/>
      <c r="BV2391" s="8"/>
      <c r="BW2391" s="8"/>
      <c r="BX2391" s="8"/>
      <c r="BY2391" s="8"/>
      <c r="BZ2391" s="8"/>
      <c r="CA2391" s="8"/>
      <c r="CB2391" s="8"/>
      <c r="CC2391" s="8"/>
      <c r="CD2391" s="8"/>
      <c r="CE2391" s="8"/>
      <c r="CF2391" s="8"/>
      <c r="CG2391" s="8"/>
      <c r="CH2391" s="8"/>
      <c r="CI2391" s="8"/>
      <c r="CJ2391" s="8"/>
      <c r="CK2391" s="8"/>
      <c r="CL2391" s="8"/>
      <c r="CM2391" s="8"/>
      <c r="CN2391" s="8"/>
      <c r="CO2391" s="8"/>
      <c r="CP2391" s="8"/>
      <c r="CQ2391" s="8"/>
      <c r="CR2391" s="8"/>
      <c r="CS2391" s="8"/>
      <c r="CT2391" s="8"/>
      <c r="CU2391" s="8"/>
      <c r="CV2391" s="8"/>
      <c r="CW2391" s="8"/>
      <c r="CX2391" s="8"/>
      <c r="CY2391" s="8"/>
      <c r="CZ2391" s="8"/>
      <c r="DA2391" s="8"/>
      <c r="DB2391" s="8"/>
      <c r="DC2391" s="8"/>
      <c r="DD2391" s="8"/>
      <c r="DE2391" s="8"/>
      <c r="DF2391" s="8"/>
      <c r="DG2391" s="8"/>
      <c r="DH2391" s="8"/>
      <c r="DI2391" s="8"/>
      <c r="DJ2391" s="8"/>
      <c r="DK2391" s="8"/>
      <c r="DL2391" s="8"/>
      <c r="DM2391" s="8"/>
      <c r="DN2391" s="8"/>
      <c r="DO2391" s="8"/>
      <c r="DP2391" s="8"/>
      <c r="DQ2391" s="8"/>
      <c r="DR2391" s="8"/>
      <c r="DS2391" s="8"/>
      <c r="DT2391" s="8"/>
    </row>
    <row r="2392" spans="1:124" ht="12.75" customHeight="1">
      <c r="A2392" s="8"/>
      <c r="B2392" s="8"/>
      <c r="C2392" s="8"/>
      <c r="D2392" s="8"/>
      <c r="E2392" s="8"/>
      <c r="F2392" s="8"/>
      <c r="G2392" s="8"/>
      <c r="H2392" s="8"/>
      <c r="I2392" s="8"/>
      <c r="J2392" s="8"/>
      <c r="K2392" s="8"/>
      <c r="L2392" s="8"/>
      <c r="M2392" s="8"/>
      <c r="N2392" s="8"/>
      <c r="O2392" s="8"/>
      <c r="P2392" s="8"/>
      <c r="Q2392" s="8"/>
      <c r="R2392" s="8"/>
      <c r="S2392" s="8"/>
      <c r="T2392" s="8"/>
      <c r="U2392" s="8"/>
      <c r="V2392" s="8"/>
      <c r="W2392" s="8"/>
      <c r="X2392" s="8"/>
      <c r="Y2392" s="8"/>
      <c r="Z2392" s="8"/>
      <c r="AA2392" s="8"/>
      <c r="AB2392" s="8"/>
      <c r="AC2392" s="8"/>
      <c r="AD2392" s="8"/>
      <c r="AE2392" s="8"/>
      <c r="AF2392" s="8"/>
      <c r="AG2392" s="8"/>
      <c r="AH2392" s="8"/>
      <c r="AI2392" s="8"/>
      <c r="AJ2392" s="8"/>
      <c r="AK2392" s="8"/>
      <c r="AL2392" s="8"/>
      <c r="AM2392" s="8"/>
      <c r="AN2392" s="8"/>
      <c r="AO2392" s="8"/>
      <c r="AP2392" s="8"/>
      <c r="AQ2392" s="8"/>
      <c r="AR2392" s="8"/>
      <c r="AS2392" s="8"/>
      <c r="AT2392" s="8"/>
      <c r="AU2392" s="8"/>
      <c r="AV2392" s="8"/>
      <c r="AW2392" s="8"/>
      <c r="AX2392" s="8"/>
      <c r="AY2392" s="8"/>
      <c r="AZ2392" s="8"/>
      <c r="BA2392" s="8"/>
      <c r="BB2392" s="8"/>
      <c r="BC2392" s="8"/>
      <c r="BD2392" s="8"/>
      <c r="BE2392" s="8"/>
      <c r="BF2392" s="8"/>
      <c r="BG2392" s="8"/>
      <c r="BH2392" s="8"/>
      <c r="BI2392" s="8"/>
      <c r="BJ2392" s="8"/>
      <c r="BK2392" s="8"/>
      <c r="BL2392" s="8"/>
      <c r="BM2392" s="8"/>
      <c r="BN2392" s="8"/>
      <c r="BO2392" s="8"/>
      <c r="BP2392" s="8"/>
      <c r="BQ2392" s="8"/>
      <c r="BR2392" s="8"/>
      <c r="BS2392" s="8"/>
      <c r="BT2392" s="8"/>
      <c r="BU2392" s="8"/>
      <c r="BV2392" s="8"/>
      <c r="BW2392" s="8"/>
      <c r="BX2392" s="8"/>
      <c r="BY2392" s="8"/>
      <c r="BZ2392" s="8"/>
      <c r="CA2392" s="8"/>
      <c r="CB2392" s="8"/>
      <c r="CC2392" s="8"/>
      <c r="CD2392" s="8"/>
      <c r="CE2392" s="8"/>
      <c r="CF2392" s="8"/>
      <c r="CG2392" s="8"/>
      <c r="CH2392" s="8"/>
      <c r="CI2392" s="8"/>
      <c r="CJ2392" s="8"/>
      <c r="CK2392" s="8"/>
      <c r="CL2392" s="8"/>
      <c r="CM2392" s="8"/>
      <c r="CN2392" s="8"/>
      <c r="CO2392" s="8"/>
      <c r="CP2392" s="8"/>
      <c r="CQ2392" s="8"/>
      <c r="CR2392" s="8"/>
      <c r="CS2392" s="8"/>
      <c r="CT2392" s="8"/>
      <c r="CU2392" s="8"/>
      <c r="CV2392" s="8"/>
      <c r="CW2392" s="8"/>
      <c r="CX2392" s="8"/>
      <c r="CY2392" s="8"/>
      <c r="CZ2392" s="8"/>
      <c r="DA2392" s="8"/>
      <c r="DB2392" s="8"/>
      <c r="DC2392" s="8"/>
      <c r="DD2392" s="8"/>
      <c r="DE2392" s="8"/>
      <c r="DF2392" s="8"/>
      <c r="DG2392" s="8"/>
      <c r="DH2392" s="8"/>
      <c r="DI2392" s="8"/>
      <c r="DJ2392" s="8"/>
      <c r="DK2392" s="8"/>
      <c r="DL2392" s="8"/>
      <c r="DM2392" s="8"/>
      <c r="DN2392" s="8"/>
      <c r="DO2392" s="8"/>
      <c r="DP2392" s="8"/>
      <c r="DQ2392" s="8"/>
      <c r="DR2392" s="8"/>
      <c r="DS2392" s="8"/>
      <c r="DT2392" s="8"/>
    </row>
    <row r="2393" spans="1:124" ht="12.75" customHeight="1">
      <c r="A2393" s="8"/>
      <c r="B2393" s="8"/>
      <c r="C2393" s="8"/>
      <c r="D2393" s="8"/>
      <c r="E2393" s="8"/>
      <c r="F2393" s="8"/>
      <c r="G2393" s="8"/>
      <c r="H2393" s="8"/>
      <c r="I2393" s="8"/>
      <c r="J2393" s="8"/>
      <c r="K2393" s="8"/>
      <c r="L2393" s="8"/>
      <c r="M2393" s="8"/>
      <c r="N2393" s="8"/>
      <c r="O2393" s="8"/>
      <c r="P2393" s="8"/>
      <c r="Q2393" s="8"/>
      <c r="R2393" s="8"/>
      <c r="S2393" s="8"/>
      <c r="T2393" s="8"/>
      <c r="U2393" s="8"/>
      <c r="V2393" s="8"/>
      <c r="W2393" s="8"/>
      <c r="X2393" s="8"/>
      <c r="Y2393" s="8"/>
      <c r="Z2393" s="8"/>
      <c r="AA2393" s="8"/>
      <c r="AB2393" s="8"/>
      <c r="AC2393" s="8"/>
      <c r="AD2393" s="8"/>
      <c r="AE2393" s="8"/>
      <c r="AF2393" s="8"/>
      <c r="AG2393" s="8"/>
      <c r="AH2393" s="8"/>
      <c r="AI2393" s="8"/>
      <c r="AJ2393" s="8"/>
      <c r="AK2393" s="8"/>
      <c r="AL2393" s="8"/>
      <c r="AM2393" s="8"/>
      <c r="AN2393" s="8"/>
      <c r="AO2393" s="8"/>
      <c r="AP2393" s="8"/>
      <c r="AQ2393" s="8"/>
      <c r="AR2393" s="8"/>
      <c r="AS2393" s="8"/>
      <c r="AT2393" s="8"/>
      <c r="AU2393" s="8"/>
      <c r="AV2393" s="8"/>
      <c r="AW2393" s="8"/>
      <c r="AX2393" s="8"/>
      <c r="AY2393" s="8"/>
      <c r="AZ2393" s="8"/>
      <c r="BA2393" s="8"/>
      <c r="BB2393" s="8"/>
      <c r="BC2393" s="8"/>
      <c r="BD2393" s="8"/>
      <c r="BE2393" s="8"/>
      <c r="BF2393" s="8"/>
      <c r="BG2393" s="8"/>
      <c r="BH2393" s="8"/>
      <c r="BI2393" s="8"/>
      <c r="BJ2393" s="8"/>
      <c r="BK2393" s="8"/>
      <c r="BL2393" s="8"/>
      <c r="BM2393" s="8"/>
      <c r="BN2393" s="8"/>
      <c r="BO2393" s="8"/>
      <c r="BP2393" s="8"/>
      <c r="BQ2393" s="8"/>
      <c r="BR2393" s="8"/>
      <c r="BS2393" s="8"/>
      <c r="BT2393" s="8"/>
      <c r="BU2393" s="8"/>
      <c r="BV2393" s="8"/>
      <c r="BW2393" s="8"/>
      <c r="BX2393" s="8"/>
      <c r="BY2393" s="8"/>
      <c r="BZ2393" s="8"/>
      <c r="CA2393" s="8"/>
      <c r="CB2393" s="8"/>
      <c r="CC2393" s="8"/>
      <c r="CD2393" s="8"/>
      <c r="CE2393" s="8"/>
      <c r="CF2393" s="8"/>
      <c r="CG2393" s="8"/>
      <c r="CH2393" s="8"/>
      <c r="CI2393" s="8"/>
      <c r="CJ2393" s="8"/>
      <c r="CK2393" s="8"/>
      <c r="CL2393" s="8"/>
      <c r="CM2393" s="8"/>
      <c r="CN2393" s="8"/>
      <c r="CO2393" s="8"/>
      <c r="CP2393" s="8"/>
      <c r="CQ2393" s="8"/>
      <c r="CR2393" s="8"/>
      <c r="CS2393" s="8"/>
      <c r="CT2393" s="8"/>
      <c r="CU2393" s="8"/>
      <c r="CV2393" s="8"/>
      <c r="CW2393" s="8"/>
      <c r="CX2393" s="8"/>
      <c r="CY2393" s="8"/>
      <c r="CZ2393" s="8"/>
      <c r="DA2393" s="8"/>
      <c r="DB2393" s="8"/>
      <c r="DC2393" s="8"/>
      <c r="DD2393" s="8"/>
      <c r="DE2393" s="8"/>
      <c r="DF2393" s="8"/>
      <c r="DG2393" s="8"/>
      <c r="DH2393" s="8"/>
      <c r="DI2393" s="8"/>
      <c r="DJ2393" s="8"/>
      <c r="DK2393" s="8"/>
      <c r="DL2393" s="8"/>
      <c r="DM2393" s="8"/>
      <c r="DN2393" s="8"/>
      <c r="DO2393" s="8"/>
      <c r="DP2393" s="8"/>
      <c r="DQ2393" s="8"/>
      <c r="DR2393" s="8"/>
      <c r="DS2393" s="8"/>
      <c r="DT2393" s="8"/>
    </row>
    <row r="2394" spans="1:124" ht="12.75" customHeight="1">
      <c r="A2394" s="8"/>
      <c r="B2394" s="8"/>
      <c r="C2394" s="8"/>
      <c r="D2394" s="8"/>
      <c r="E2394" s="8"/>
      <c r="F2394" s="8"/>
      <c r="G2394" s="8"/>
      <c r="H2394" s="8"/>
      <c r="I2394" s="8"/>
      <c r="J2394" s="8"/>
      <c r="K2394" s="8"/>
      <c r="L2394" s="8"/>
      <c r="M2394" s="8"/>
      <c r="N2394" s="8"/>
      <c r="O2394" s="8"/>
      <c r="P2394" s="8"/>
      <c r="Q2394" s="8"/>
      <c r="R2394" s="8"/>
      <c r="S2394" s="8"/>
      <c r="T2394" s="8"/>
      <c r="U2394" s="8"/>
      <c r="V2394" s="8"/>
      <c r="W2394" s="8"/>
      <c r="X2394" s="8"/>
      <c r="Y2394" s="8"/>
      <c r="Z2394" s="8"/>
      <c r="AA2394" s="8"/>
      <c r="AB2394" s="8"/>
      <c r="AC2394" s="8"/>
      <c r="AD2394" s="8"/>
      <c r="AE2394" s="8"/>
      <c r="AF2394" s="8"/>
      <c r="AG2394" s="8"/>
      <c r="AH2394" s="8"/>
      <c r="AI2394" s="8"/>
      <c r="AJ2394" s="8"/>
      <c r="AK2394" s="8"/>
      <c r="AL2394" s="8"/>
      <c r="AM2394" s="8"/>
      <c r="AN2394" s="8"/>
      <c r="AO2394" s="8"/>
      <c r="AP2394" s="8"/>
      <c r="AQ2394" s="8"/>
      <c r="AR2394" s="8"/>
      <c r="AS2394" s="8"/>
      <c r="AT2394" s="8"/>
      <c r="AU2394" s="8"/>
      <c r="AV2394" s="8"/>
      <c r="AW2394" s="8"/>
      <c r="AX2394" s="8"/>
      <c r="AY2394" s="8"/>
      <c r="AZ2394" s="8"/>
      <c r="BA2394" s="8"/>
      <c r="BB2394" s="8"/>
      <c r="BC2394" s="8"/>
      <c r="BD2394" s="8"/>
      <c r="BE2394" s="8"/>
      <c r="BF2394" s="8"/>
      <c r="BG2394" s="8"/>
      <c r="BH2394" s="8"/>
      <c r="BI2394" s="8"/>
      <c r="BJ2394" s="8"/>
      <c r="BK2394" s="8"/>
      <c r="BL2394" s="8"/>
      <c r="BM2394" s="8"/>
      <c r="BN2394" s="8"/>
      <c r="BO2394" s="8"/>
      <c r="BP2394" s="8"/>
      <c r="BQ2394" s="8"/>
      <c r="BR2394" s="8"/>
      <c r="BS2394" s="8"/>
      <c r="BT2394" s="8"/>
      <c r="BU2394" s="8"/>
      <c r="BV2394" s="8"/>
      <c r="BW2394" s="8"/>
      <c r="BX2394" s="8"/>
      <c r="BY2394" s="8"/>
      <c r="BZ2394" s="8"/>
      <c r="CA2394" s="8"/>
      <c r="CB2394" s="8"/>
      <c r="CC2394" s="8"/>
      <c r="CD2394" s="8"/>
      <c r="CE2394" s="8"/>
      <c r="CF2394" s="8"/>
      <c r="CG2394" s="8"/>
      <c r="CH2394" s="8"/>
      <c r="CI2394" s="8"/>
      <c r="CJ2394" s="8"/>
      <c r="CK2394" s="8"/>
      <c r="CL2394" s="8"/>
      <c r="CM2394" s="8"/>
      <c r="CN2394" s="8"/>
      <c r="CO2394" s="8"/>
      <c r="CP2394" s="8"/>
      <c r="CQ2394" s="8"/>
      <c r="CR2394" s="8"/>
      <c r="CS2394" s="8"/>
      <c r="CT2394" s="8"/>
      <c r="CU2394" s="8"/>
      <c r="CV2394" s="8"/>
      <c r="CW2394" s="8"/>
      <c r="CX2394" s="8"/>
      <c r="CY2394" s="8"/>
      <c r="CZ2394" s="8"/>
      <c r="DA2394" s="8"/>
      <c r="DB2394" s="8"/>
      <c r="DC2394" s="8"/>
      <c r="DD2394" s="8"/>
      <c r="DE2394" s="8"/>
      <c r="DF2394" s="8"/>
      <c r="DG2394" s="8"/>
      <c r="DH2394" s="8"/>
      <c r="DI2394" s="8"/>
      <c r="DJ2394" s="8"/>
      <c r="DK2394" s="8"/>
      <c r="DL2394" s="8"/>
      <c r="DM2394" s="8"/>
      <c r="DN2394" s="8"/>
      <c r="DO2394" s="8"/>
      <c r="DP2394" s="8"/>
      <c r="DQ2394" s="8"/>
      <c r="DR2394" s="8"/>
      <c r="DS2394" s="8"/>
      <c r="DT2394" s="8"/>
    </row>
    <row r="2395" spans="1:124" ht="12.75" customHeight="1">
      <c r="A2395" s="8"/>
      <c r="B2395" s="8"/>
      <c r="C2395" s="8"/>
      <c r="D2395" s="8"/>
      <c r="E2395" s="8"/>
      <c r="F2395" s="8"/>
      <c r="G2395" s="8"/>
      <c r="H2395" s="8"/>
      <c r="I2395" s="8"/>
      <c r="J2395" s="8"/>
      <c r="K2395" s="8"/>
      <c r="L2395" s="8"/>
      <c r="M2395" s="8"/>
      <c r="N2395" s="8"/>
      <c r="O2395" s="8"/>
      <c r="P2395" s="8"/>
      <c r="Q2395" s="8"/>
      <c r="R2395" s="8"/>
      <c r="S2395" s="8"/>
      <c r="T2395" s="8"/>
      <c r="U2395" s="8"/>
      <c r="V2395" s="8"/>
      <c r="W2395" s="8"/>
      <c r="X2395" s="8"/>
      <c r="Y2395" s="8"/>
      <c r="Z2395" s="8"/>
      <c r="AA2395" s="8"/>
      <c r="AB2395" s="8"/>
      <c r="AC2395" s="8"/>
      <c r="AD2395" s="8"/>
      <c r="AE2395" s="8"/>
      <c r="AF2395" s="8"/>
      <c r="AG2395" s="8"/>
      <c r="AH2395" s="8"/>
      <c r="AI2395" s="8"/>
      <c r="AJ2395" s="8"/>
      <c r="AK2395" s="8"/>
      <c r="AL2395" s="8"/>
      <c r="AM2395" s="8"/>
      <c r="AN2395" s="8"/>
      <c r="AO2395" s="8"/>
      <c r="AP2395" s="8"/>
      <c r="AQ2395" s="8"/>
      <c r="AR2395" s="8"/>
      <c r="AS2395" s="8"/>
      <c r="AT2395" s="8"/>
      <c r="AU2395" s="8"/>
      <c r="AV2395" s="8"/>
      <c r="AW2395" s="8"/>
      <c r="AX2395" s="8"/>
      <c r="AY2395" s="8"/>
      <c r="AZ2395" s="8"/>
      <c r="BA2395" s="8"/>
      <c r="BB2395" s="8"/>
      <c r="BC2395" s="8"/>
      <c r="BD2395" s="8"/>
      <c r="BE2395" s="8"/>
      <c r="BF2395" s="8"/>
      <c r="BG2395" s="8"/>
      <c r="BH2395" s="8"/>
      <c r="BI2395" s="8"/>
      <c r="BJ2395" s="8"/>
      <c r="BK2395" s="8"/>
      <c r="BL2395" s="8"/>
      <c r="BM2395" s="8"/>
      <c r="BN2395" s="8"/>
      <c r="BO2395" s="8"/>
      <c r="BP2395" s="8"/>
      <c r="BQ2395" s="8"/>
      <c r="BR2395" s="8"/>
      <c r="BS2395" s="8"/>
      <c r="BT2395" s="8"/>
      <c r="BU2395" s="8"/>
      <c r="BV2395" s="8"/>
      <c r="BW2395" s="8"/>
      <c r="BX2395" s="8"/>
      <c r="BY2395" s="8"/>
      <c r="BZ2395" s="8"/>
      <c r="CA2395" s="8"/>
      <c r="CB2395" s="8"/>
      <c r="CC2395" s="8"/>
      <c r="CD2395" s="8"/>
      <c r="CE2395" s="8"/>
      <c r="CF2395" s="8"/>
      <c r="CG2395" s="8"/>
      <c r="CH2395" s="8"/>
      <c r="CI2395" s="8"/>
      <c r="CJ2395" s="8"/>
      <c r="CK2395" s="8"/>
      <c r="CL2395" s="8"/>
      <c r="CM2395" s="8"/>
      <c r="CN2395" s="8"/>
      <c r="CO2395" s="8"/>
      <c r="CP2395" s="8"/>
      <c r="CQ2395" s="8"/>
      <c r="CR2395" s="8"/>
      <c r="CS2395" s="8"/>
      <c r="CT2395" s="8"/>
      <c r="CU2395" s="8"/>
      <c r="CV2395" s="8"/>
      <c r="CW2395" s="8"/>
      <c r="CX2395" s="8"/>
      <c r="CY2395" s="8"/>
      <c r="CZ2395" s="8"/>
      <c r="DA2395" s="8"/>
      <c r="DB2395" s="8"/>
      <c r="DC2395" s="8"/>
      <c r="DD2395" s="8"/>
      <c r="DE2395" s="8"/>
      <c r="DF2395" s="8"/>
      <c r="DG2395" s="8"/>
      <c r="DH2395" s="8"/>
      <c r="DI2395" s="8"/>
      <c r="DJ2395" s="8"/>
      <c r="DK2395" s="8"/>
      <c r="DL2395" s="8"/>
      <c r="DM2395" s="8"/>
      <c r="DN2395" s="8"/>
      <c r="DO2395" s="8"/>
      <c r="DP2395" s="8"/>
      <c r="DQ2395" s="8"/>
      <c r="DR2395" s="8"/>
      <c r="DS2395" s="8"/>
      <c r="DT2395" s="8"/>
    </row>
    <row r="2396" spans="1:124" ht="12.75" customHeight="1">
      <c r="A2396" s="8"/>
      <c r="B2396" s="8"/>
      <c r="C2396" s="8"/>
      <c r="D2396" s="8"/>
      <c r="E2396" s="8"/>
      <c r="F2396" s="8"/>
      <c r="G2396" s="8"/>
      <c r="H2396" s="8"/>
      <c r="I2396" s="8"/>
      <c r="J2396" s="8"/>
      <c r="K2396" s="8"/>
      <c r="L2396" s="8"/>
      <c r="M2396" s="8"/>
      <c r="N2396" s="8"/>
      <c r="O2396" s="8"/>
      <c r="P2396" s="8"/>
      <c r="Q2396" s="8"/>
      <c r="R2396" s="8" t="s">
        <v>7150</v>
      </c>
      <c r="S2396" s="8"/>
      <c r="T2396" s="8"/>
      <c r="U2396" s="8"/>
      <c r="V2396" s="8"/>
      <c r="W2396" s="8"/>
      <c r="X2396" s="8"/>
      <c r="Y2396" s="8"/>
      <c r="Z2396" s="8"/>
      <c r="AA2396" s="8"/>
      <c r="AB2396" s="8"/>
      <c r="AC2396" s="8"/>
      <c r="AD2396" s="8"/>
      <c r="AE2396" s="8"/>
      <c r="AF2396" s="8"/>
      <c r="AG2396" s="8"/>
      <c r="AH2396" s="8"/>
      <c r="AI2396" s="8"/>
      <c r="AJ2396" s="8"/>
      <c r="AK2396" s="8"/>
      <c r="AL2396" s="8"/>
      <c r="AM2396" s="8"/>
      <c r="AN2396" s="8"/>
      <c r="AO2396" s="8"/>
      <c r="AP2396" s="8"/>
      <c r="AQ2396" s="8"/>
      <c r="AR2396" s="8"/>
      <c r="AS2396" s="8"/>
      <c r="AT2396" s="8"/>
      <c r="AU2396" s="8"/>
      <c r="AV2396" s="8"/>
      <c r="AW2396" s="8"/>
      <c r="AX2396" s="8"/>
      <c r="AY2396" s="8"/>
      <c r="AZ2396" s="8"/>
      <c r="BA2396" s="8"/>
      <c r="BB2396" s="8"/>
      <c r="BC2396" s="8"/>
      <c r="BD2396" s="8"/>
      <c r="BE2396" s="8"/>
      <c r="BF2396" s="8"/>
      <c r="BG2396" s="8"/>
      <c r="BH2396" s="8"/>
      <c r="BI2396" s="8"/>
      <c r="BJ2396" s="8"/>
      <c r="BK2396" s="8"/>
      <c r="BL2396" s="8"/>
      <c r="BM2396" s="8"/>
      <c r="BN2396" s="8"/>
      <c r="BO2396" s="8"/>
      <c r="BP2396" s="8"/>
      <c r="BQ2396" s="8"/>
      <c r="BR2396" s="8"/>
      <c r="BS2396" s="8"/>
      <c r="BT2396" s="8"/>
      <c r="BU2396" s="8"/>
      <c r="BV2396" s="8"/>
      <c r="BW2396" s="8"/>
      <c r="BX2396" s="8"/>
      <c r="BY2396" s="8"/>
      <c r="BZ2396" s="8"/>
      <c r="CA2396" s="8"/>
      <c r="CB2396" s="8"/>
      <c r="CC2396" s="8"/>
      <c r="CD2396" s="8"/>
      <c r="CE2396" s="8"/>
      <c r="CF2396" s="8"/>
      <c r="CG2396" s="8"/>
      <c r="CH2396" s="8"/>
      <c r="CI2396" s="8"/>
      <c r="CJ2396" s="8"/>
      <c r="CK2396" s="8"/>
      <c r="CL2396" s="8"/>
      <c r="CM2396" s="8"/>
      <c r="CN2396" s="8"/>
      <c r="CO2396" s="8"/>
      <c r="CP2396" s="8"/>
      <c r="CQ2396" s="8"/>
      <c r="CR2396" s="8"/>
      <c r="CS2396" s="8"/>
      <c r="CT2396" s="8"/>
      <c r="CU2396" s="8"/>
      <c r="CV2396" s="8"/>
      <c r="CW2396" s="8"/>
      <c r="CX2396" s="8"/>
      <c r="CY2396" s="8"/>
      <c r="CZ2396" s="8"/>
      <c r="DA2396" s="8"/>
      <c r="DB2396" s="8"/>
      <c r="DC2396" s="8"/>
      <c r="DD2396" s="8"/>
      <c r="DE2396" s="8"/>
      <c r="DF2396" s="8"/>
      <c r="DG2396" s="8"/>
      <c r="DH2396" s="8"/>
      <c r="DI2396" s="8"/>
      <c r="DJ2396" s="8"/>
      <c r="DK2396" s="8"/>
      <c r="DL2396" s="8"/>
      <c r="DM2396" s="8"/>
      <c r="DN2396" s="8"/>
      <c r="DO2396" s="8"/>
      <c r="DP2396" s="8"/>
      <c r="DQ2396" s="8"/>
      <c r="DR2396" s="8"/>
      <c r="DS2396" s="8"/>
      <c r="DT2396" s="8"/>
    </row>
  </sheetData>
  <autoFilter ref="A3:DT2361" xr:uid="{00000000-0009-0000-0000-00000D000000}"/>
  <dataConsolidate/>
  <conditionalFormatting sqref="DP376">
    <cfRule type="cellIs" dxfId="12" priority="10" stopIfTrue="1" operator="equal">
      <formula>"dc"</formula>
    </cfRule>
  </conditionalFormatting>
  <conditionalFormatting sqref="DE920:DE921">
    <cfRule type="cellIs" dxfId="11" priority="9" stopIfTrue="1" operator="equal">
      <formula>"dc"</formula>
    </cfRule>
  </conditionalFormatting>
  <conditionalFormatting sqref="DK55">
    <cfRule type="cellIs" dxfId="10" priority="8" stopIfTrue="1" operator="equal">
      <formula>"dc"</formula>
    </cfRule>
  </conditionalFormatting>
  <conditionalFormatting sqref="DK65:DK68">
    <cfRule type="cellIs" dxfId="9" priority="7" stopIfTrue="1" operator="equal">
      <formula>"dc"</formula>
    </cfRule>
  </conditionalFormatting>
  <conditionalFormatting sqref="DE386">
    <cfRule type="cellIs" dxfId="8" priority="6" stopIfTrue="1" operator="equal">
      <formula>"dc"</formula>
    </cfRule>
  </conditionalFormatting>
  <conditionalFormatting sqref="DE407">
    <cfRule type="cellIs" dxfId="7" priority="5" stopIfTrue="1" operator="equal">
      <formula>"dc"</formula>
    </cfRule>
  </conditionalFormatting>
  <conditionalFormatting sqref="DE395">
    <cfRule type="cellIs" dxfId="6" priority="4" stopIfTrue="1" operator="equal">
      <formula>"dc"</formula>
    </cfRule>
  </conditionalFormatting>
  <conditionalFormatting sqref="CU376">
    <cfRule type="cellIs" dxfId="5" priority="3" stopIfTrue="1" operator="equal">
      <formula>"dc"</formula>
    </cfRule>
  </conditionalFormatting>
  <conditionalFormatting sqref="CJ920:CJ921">
    <cfRule type="cellIs" dxfId="4" priority="2" stopIfTrue="1" operator="equal">
      <formula>"dc"</formula>
    </cfRule>
  </conditionalFormatting>
  <conditionalFormatting sqref="CJ407">
    <cfRule type="cellIs" dxfId="3" priority="1" stopIfTrue="1" operator="equal">
      <formula>"dc"</formula>
    </cfRule>
  </conditionalFormatting>
  <dataValidations count="2">
    <dataValidation type="list" allowBlank="1" showInputMessage="1" showErrorMessage="1" sqref="DQ919:DQ953" xr:uid="{00000000-0002-0000-0D00-000000000000}">
      <formula1>$B$2384:$B$2385</formula1>
    </dataValidation>
    <dataValidation type="list" allowBlank="1" showInputMessage="1" showErrorMessage="1" sqref="DP919:DP953 DP336 DP314 CU314 CU336" xr:uid="{00000000-0002-0000-0D00-000001000000}">
      <formula1>$B$2381:$B$2383</formula1>
    </dataValidation>
  </dataValidations>
  <printOptions gridLines="1"/>
  <pageMargins left="0.78740157480314965" right="0.78740157480314965" top="0.98425196850393704" bottom="0.98425196850393704" header="0.51181102362204722" footer="0.51181102362204722"/>
  <pageSetup paperSize="9" scale="11" fitToHeight="6" orientation="portrait" horizontalDpi="200" verticalDpi="200" r:id="rId1"/>
  <headerFooter alignWithMargins="0"/>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D00-000002000000}">
          <x14:formula1>
            <xm:f>PADFIELDS!$B$14:$B$16</xm:f>
          </x14:formula1>
          <xm:sqref>DL4:DL179 CQ4:CQ179</xm:sqref>
        </x14:dataValidation>
        <x14:dataValidation type="list" allowBlank="1" showInputMessage="1" showErrorMessage="1" xr:uid="{00000000-0002-0000-0D00-000003000000}">
          <x14:formula1>
            <xm:f>PADFIELDS!$B$17:$B$18</xm:f>
          </x14:formula1>
          <xm:sqref>DM4:DM179 CR4:CR179</xm:sqref>
        </x14:dataValidation>
        <x14:dataValidation type="list" allowBlank="1" showInputMessage="1" showErrorMessage="1" xr:uid="{00000000-0002-0000-0D00-000004000000}">
          <x14:formula1>
            <xm:f>PADFIELDS!$B$10:$B$13</xm:f>
          </x14:formula1>
          <xm:sqref>DO4:DO179 CT4:CT179</xm:sqref>
        </x14:dataValidation>
        <x14:dataValidation type="list" allowBlank="1" showInputMessage="1" showErrorMessage="1" xr:uid="{00000000-0002-0000-0D00-000005000000}">
          <x14:formula1>
            <xm:f>PADFIELDS!$B$2:$B$9</xm:f>
          </x14:formula1>
          <xm:sqref>DP4:DP179 CU4:CU179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4">
    <tabColor rgb="FF00FF00"/>
    <outlinePr summaryRight="0"/>
  </sheetPr>
  <dimension ref="A1:U63"/>
  <sheetViews>
    <sheetView zoomScale="80" zoomScaleNormal="80" workbookViewId="0">
      <selection activeCell="S9" sqref="S9"/>
    </sheetView>
  </sheetViews>
  <sheetFormatPr defaultColWidth="11.5703125" defaultRowHeight="13.15" customHeight="1" outlineLevelCol="2"/>
  <cols>
    <col min="1" max="1" width="7.28515625" customWidth="1"/>
    <col min="2" max="2" width="7.42578125" customWidth="1"/>
    <col min="3" max="3" width="18.7109375" customWidth="1"/>
    <col min="7" max="7" width="18.7109375" customWidth="1" collapsed="1"/>
    <col min="8" max="8" width="15" hidden="1" customWidth="1" outlineLevel="1" collapsed="1"/>
    <col min="9" max="9" width="14.5703125" customWidth="1"/>
    <col min="10" max="10" width="19.7109375" customWidth="1" outlineLevel="1"/>
    <col min="11" max="11" width="17.85546875" customWidth="1" outlineLevel="1"/>
    <col min="12" max="12" width="48.140625" customWidth="1" outlineLevel="1"/>
    <col min="13" max="13" width="17.85546875" customWidth="1" outlineLevel="1"/>
    <col min="14" max="14" width="17.85546875" customWidth="1" outlineLevel="1" collapsed="1"/>
    <col min="15" max="15" width="17.85546875" hidden="1" customWidth="1" outlineLevel="2"/>
    <col min="16" max="16" width="39.28515625" hidden="1" customWidth="1" outlineLevel="2"/>
    <col min="17" max="17" width="46.42578125" hidden="1" customWidth="1" outlineLevel="2"/>
    <col min="18" max="18" width="42.28515625" hidden="1" customWidth="1" outlineLevel="2"/>
    <col min="19" max="19" width="79.85546875" customWidth="1" outlineLevel="1"/>
    <col min="20" max="20" width="20.5703125" customWidth="1" outlineLevel="1"/>
    <col min="21" max="21" width="11.5703125" outlineLevel="1"/>
  </cols>
  <sheetData>
    <row r="1" spans="1:21" ht="12.75">
      <c r="A1" s="14"/>
      <c r="B1" s="14"/>
      <c r="C1" s="8"/>
      <c r="D1" s="8"/>
      <c r="E1" s="8"/>
      <c r="F1" s="8"/>
      <c r="G1" s="8"/>
      <c r="H1" s="8"/>
      <c r="I1" s="8"/>
      <c r="J1" s="8"/>
      <c r="K1" s="8"/>
      <c r="L1" s="8"/>
      <c r="M1" s="8"/>
      <c r="N1" s="8"/>
      <c r="O1" s="8"/>
      <c r="P1" s="8"/>
      <c r="Q1" s="8"/>
      <c r="R1" s="8"/>
      <c r="S1" s="104" t="s">
        <v>12349</v>
      </c>
      <c r="T1" s="103" t="s">
        <v>12349</v>
      </c>
      <c r="U1" s="8"/>
    </row>
    <row r="2" spans="1:21" ht="40.5">
      <c r="A2" s="85" t="s">
        <v>1845</v>
      </c>
      <c r="B2" s="85" t="s">
        <v>735</v>
      </c>
      <c r="C2" s="105" t="s">
        <v>7173</v>
      </c>
      <c r="D2" s="105"/>
      <c r="E2" s="105"/>
      <c r="F2" s="105"/>
      <c r="G2" s="85"/>
      <c r="H2" s="106"/>
      <c r="I2" s="13" t="s">
        <v>1864</v>
      </c>
      <c r="J2" s="107" t="s">
        <v>1865</v>
      </c>
      <c r="K2" s="86"/>
      <c r="L2" s="86"/>
      <c r="M2" s="86"/>
      <c r="N2" s="86"/>
      <c r="O2" s="86"/>
      <c r="P2" s="86"/>
      <c r="Q2" s="86"/>
      <c r="R2" s="86"/>
      <c r="S2" s="86"/>
      <c r="T2" s="86"/>
      <c r="U2" s="13" t="s">
        <v>1866</v>
      </c>
    </row>
    <row r="3" spans="1:21" ht="51.75" thickBot="1">
      <c r="A3" s="87" t="s">
        <v>1867</v>
      </c>
      <c r="B3" s="87" t="s">
        <v>7174</v>
      </c>
      <c r="C3" s="87" t="s">
        <v>7175</v>
      </c>
      <c r="D3" s="87" t="s">
        <v>7176</v>
      </c>
      <c r="E3" s="87" t="s">
        <v>7177</v>
      </c>
      <c r="F3" s="87" t="s">
        <v>7178</v>
      </c>
      <c r="G3" s="87" t="s">
        <v>7179</v>
      </c>
      <c r="H3" s="87" t="s">
        <v>7180</v>
      </c>
      <c r="I3" s="109" t="s">
        <v>1945</v>
      </c>
      <c r="J3" s="110" t="s">
        <v>1946</v>
      </c>
      <c r="K3" s="110" t="s">
        <v>1948</v>
      </c>
      <c r="L3" s="88" t="s">
        <v>737</v>
      </c>
      <c r="M3" s="88" t="s">
        <v>738</v>
      </c>
      <c r="N3" s="164" t="s">
        <v>1951</v>
      </c>
      <c r="O3" s="164" t="s">
        <v>7181</v>
      </c>
      <c r="P3" s="164" t="s">
        <v>7182</v>
      </c>
      <c r="Q3" s="164" t="s">
        <v>7183</v>
      </c>
      <c r="R3" s="164" t="s">
        <v>7184</v>
      </c>
      <c r="S3" s="88" t="s">
        <v>7185</v>
      </c>
      <c r="T3" s="88" t="s">
        <v>7186</v>
      </c>
      <c r="U3" s="13" t="s">
        <v>1866</v>
      </c>
    </row>
    <row r="4" spans="1:21" ht="13.5" thickTop="1">
      <c r="A4" s="8"/>
      <c r="B4" s="89">
        <v>1</v>
      </c>
      <c r="C4" s="8" t="s">
        <v>7187</v>
      </c>
      <c r="D4" s="8">
        <v>1</v>
      </c>
      <c r="E4" s="8" t="str">
        <f>F4&amp; D4</f>
        <v>A1</v>
      </c>
      <c r="F4" s="8" t="s">
        <v>2972</v>
      </c>
      <c r="G4" s="8"/>
      <c r="H4" s="8" t="s">
        <v>7188</v>
      </c>
      <c r="I4" s="8"/>
      <c r="J4" s="8" t="s">
        <v>7188</v>
      </c>
      <c r="K4" s="8" t="s">
        <v>7188</v>
      </c>
      <c r="L4" s="8" t="s">
        <v>1071</v>
      </c>
      <c r="M4" s="8" t="s">
        <v>7189</v>
      </c>
      <c r="N4" s="14"/>
      <c r="O4" s="14"/>
      <c r="P4" s="8" t="s">
        <v>1071</v>
      </c>
      <c r="Q4" s="8" t="s">
        <v>1071</v>
      </c>
      <c r="R4" s="8" t="s">
        <v>1071</v>
      </c>
      <c r="S4" s="119" t="s">
        <v>11644</v>
      </c>
      <c r="T4" s="2"/>
      <c r="U4" s="8"/>
    </row>
    <row r="5" spans="1:21" ht="12.75">
      <c r="A5" s="8"/>
      <c r="B5" s="89">
        <v>2</v>
      </c>
      <c r="C5" s="8" t="s">
        <v>7190</v>
      </c>
      <c r="D5" s="8">
        <v>2</v>
      </c>
      <c r="E5" s="8" t="str">
        <f t="shared" ref="E5:E63" si="0">F5&amp;D5</f>
        <v>B2</v>
      </c>
      <c r="F5" s="8" t="s">
        <v>7151</v>
      </c>
      <c r="G5" s="8"/>
      <c r="H5" s="8" t="str">
        <f t="shared" ref="H5:H63" si="1">K5</f>
        <v>IO</v>
      </c>
      <c r="I5" s="8"/>
      <c r="J5" s="8" t="s">
        <v>7188</v>
      </c>
      <c r="K5" s="8" t="s">
        <v>7188</v>
      </c>
      <c r="L5" s="8" t="s">
        <v>1071</v>
      </c>
      <c r="M5" s="8" t="s">
        <v>7189</v>
      </c>
      <c r="N5" s="14"/>
      <c r="O5" s="14"/>
      <c r="P5" s="8" t="s">
        <v>1071</v>
      </c>
      <c r="Q5" s="8" t="s">
        <v>1071</v>
      </c>
      <c r="R5" s="8" t="s">
        <v>1071</v>
      </c>
      <c r="S5" s="119" t="s">
        <v>11645</v>
      </c>
      <c r="T5" s="2"/>
      <c r="U5" s="8"/>
    </row>
    <row r="6" spans="1:21" ht="25.5">
      <c r="A6" s="8"/>
      <c r="B6" s="89">
        <v>3</v>
      </c>
      <c r="C6" s="8" t="s">
        <v>7191</v>
      </c>
      <c r="D6" s="8">
        <v>3</v>
      </c>
      <c r="E6" s="8" t="str">
        <f t="shared" si="0"/>
        <v>A3</v>
      </c>
      <c r="F6" s="8" t="s">
        <v>2972</v>
      </c>
      <c r="G6" s="8"/>
      <c r="H6" s="8" t="str">
        <f t="shared" si="1"/>
        <v>IO</v>
      </c>
      <c r="I6" s="8"/>
      <c r="J6" s="8" t="s">
        <v>7188</v>
      </c>
      <c r="K6" s="8" t="s">
        <v>7188</v>
      </c>
      <c r="L6" s="8" t="s">
        <v>1833</v>
      </c>
      <c r="M6" s="8" t="s">
        <v>1831</v>
      </c>
      <c r="N6" s="14"/>
      <c r="O6" s="14"/>
      <c r="P6" s="8" t="s">
        <v>1833</v>
      </c>
      <c r="Q6" s="165"/>
      <c r="R6" s="165"/>
      <c r="S6" s="112" t="s">
        <v>12252</v>
      </c>
      <c r="T6" s="2"/>
      <c r="U6" s="8"/>
    </row>
    <row r="7" spans="1:21" ht="38.25">
      <c r="A7" s="8"/>
      <c r="B7" s="89">
        <v>4</v>
      </c>
      <c r="C7" s="8" t="s">
        <v>7192</v>
      </c>
      <c r="D7" s="8">
        <v>4</v>
      </c>
      <c r="E7" s="8" t="str">
        <f t="shared" si="0"/>
        <v>B4</v>
      </c>
      <c r="F7" s="8" t="s">
        <v>7151</v>
      </c>
      <c r="G7" s="8"/>
      <c r="H7" s="8" t="str">
        <f t="shared" si="1"/>
        <v>IO</v>
      </c>
      <c r="I7" s="8"/>
      <c r="J7" s="8" t="s">
        <v>7188</v>
      </c>
      <c r="K7" s="8" t="s">
        <v>7188</v>
      </c>
      <c r="L7" s="6" t="s">
        <v>5440</v>
      </c>
      <c r="M7" s="14" t="s">
        <v>5432</v>
      </c>
      <c r="N7" s="14"/>
      <c r="O7" s="14"/>
      <c r="P7" s="8" t="s">
        <v>1007</v>
      </c>
      <c r="Q7" s="8" t="s">
        <v>1698</v>
      </c>
      <c r="R7" s="8" t="s">
        <v>1698</v>
      </c>
      <c r="S7" s="112" t="s">
        <v>11646</v>
      </c>
      <c r="T7" s="2"/>
      <c r="U7" s="8"/>
    </row>
    <row r="8" spans="1:21" ht="25.5">
      <c r="A8" s="8"/>
      <c r="B8" s="89">
        <v>5</v>
      </c>
      <c r="C8" s="8" t="s">
        <v>7193</v>
      </c>
      <c r="D8" s="8">
        <v>5</v>
      </c>
      <c r="E8" s="8" t="str">
        <f t="shared" si="0"/>
        <v>A5</v>
      </c>
      <c r="F8" s="8" t="s">
        <v>2972</v>
      </c>
      <c r="G8" s="8"/>
      <c r="H8" s="8" t="str">
        <f t="shared" si="1"/>
        <v>IO</v>
      </c>
      <c r="I8" s="8"/>
      <c r="J8" s="8" t="s">
        <v>7188</v>
      </c>
      <c r="K8" s="8" t="s">
        <v>7188</v>
      </c>
      <c r="L8" s="8" t="s">
        <v>1832</v>
      </c>
      <c r="M8" s="8" t="s">
        <v>1831</v>
      </c>
      <c r="N8" s="14"/>
      <c r="O8" s="14"/>
      <c r="P8" s="8" t="s">
        <v>1832</v>
      </c>
      <c r="Q8" s="165"/>
      <c r="R8" s="165"/>
      <c r="S8" s="112" t="s">
        <v>12253</v>
      </c>
      <c r="T8" s="2"/>
      <c r="U8" s="8"/>
    </row>
    <row r="9" spans="1:21" ht="38.25">
      <c r="A9" s="8"/>
      <c r="B9" s="89">
        <v>6</v>
      </c>
      <c r="C9" s="8" t="s">
        <v>7194</v>
      </c>
      <c r="D9" s="8">
        <v>6</v>
      </c>
      <c r="E9" s="8" t="str">
        <f t="shared" si="0"/>
        <v>B6</v>
      </c>
      <c r="F9" s="8" t="s">
        <v>7151</v>
      </c>
      <c r="G9" s="8"/>
      <c r="H9" s="8" t="str">
        <f t="shared" si="1"/>
        <v>IO</v>
      </c>
      <c r="I9" s="8"/>
      <c r="J9" s="8" t="s">
        <v>7188</v>
      </c>
      <c r="K9" s="8" t="s">
        <v>7188</v>
      </c>
      <c r="L9" s="6" t="s">
        <v>5431</v>
      </c>
      <c r="M9" s="14" t="s">
        <v>5432</v>
      </c>
      <c r="N9" s="14"/>
      <c r="O9" s="14"/>
      <c r="P9" s="8" t="s">
        <v>1006</v>
      </c>
      <c r="Q9" s="8" t="s">
        <v>1699</v>
      </c>
      <c r="R9" s="8" t="s">
        <v>1699</v>
      </c>
      <c r="S9" s="112" t="s">
        <v>11647</v>
      </c>
      <c r="T9" s="2"/>
      <c r="U9" s="8"/>
    </row>
    <row r="10" spans="1:21" ht="12.75">
      <c r="A10" s="8"/>
      <c r="B10" s="89">
        <v>7</v>
      </c>
      <c r="C10" s="8" t="s">
        <v>7195</v>
      </c>
      <c r="D10" s="8">
        <v>7</v>
      </c>
      <c r="E10" s="8" t="str">
        <f t="shared" si="0"/>
        <v>A7</v>
      </c>
      <c r="F10" s="8" t="s">
        <v>2972</v>
      </c>
      <c r="G10" s="8"/>
      <c r="H10" s="8" t="str">
        <f t="shared" si="1"/>
        <v>IO</v>
      </c>
      <c r="I10" s="8"/>
      <c r="J10" s="8" t="s">
        <v>7188</v>
      </c>
      <c r="K10" s="8" t="s">
        <v>7188</v>
      </c>
      <c r="L10" s="8" t="s">
        <v>1071</v>
      </c>
      <c r="M10" s="8" t="s">
        <v>7189</v>
      </c>
      <c r="N10" s="14"/>
      <c r="O10" s="14"/>
      <c r="P10" s="8" t="s">
        <v>1071</v>
      </c>
      <c r="Q10" s="8" t="s">
        <v>1071</v>
      </c>
      <c r="R10" s="8" t="s">
        <v>1071</v>
      </c>
      <c r="S10" s="119" t="s">
        <v>11648</v>
      </c>
      <c r="T10" s="2"/>
      <c r="U10" s="8"/>
    </row>
    <row r="11" spans="1:21" ht="12.75">
      <c r="A11" s="8"/>
      <c r="B11" s="89">
        <v>8</v>
      </c>
      <c r="C11" s="8" t="s">
        <v>7196</v>
      </c>
      <c r="D11" s="8">
        <v>8</v>
      </c>
      <c r="E11" s="8" t="str">
        <f t="shared" si="0"/>
        <v>B8</v>
      </c>
      <c r="F11" s="8" t="s">
        <v>7151</v>
      </c>
      <c r="G11" s="8"/>
      <c r="H11" s="8" t="str">
        <f t="shared" si="1"/>
        <v>IO</v>
      </c>
      <c r="I11" s="8"/>
      <c r="J11" s="8" t="s">
        <v>7188</v>
      </c>
      <c r="K11" s="8" t="s">
        <v>7188</v>
      </c>
      <c r="L11" s="8" t="s">
        <v>1071</v>
      </c>
      <c r="M11" s="8" t="s">
        <v>7189</v>
      </c>
      <c r="N11" s="14"/>
      <c r="O11" s="14"/>
      <c r="P11" s="8" t="s">
        <v>1071</v>
      </c>
      <c r="Q11" s="8" t="s">
        <v>1071</v>
      </c>
      <c r="R11" s="8" t="s">
        <v>1071</v>
      </c>
      <c r="S11" s="119" t="s">
        <v>11649</v>
      </c>
      <c r="T11" s="2"/>
      <c r="U11" s="8"/>
    </row>
    <row r="12" spans="1:21" ht="12.75">
      <c r="A12" s="8"/>
      <c r="B12" s="89">
        <v>9</v>
      </c>
      <c r="C12" s="8" t="s">
        <v>7197</v>
      </c>
      <c r="D12" s="8">
        <v>9</v>
      </c>
      <c r="E12" s="8" t="str">
        <f t="shared" si="0"/>
        <v>A9</v>
      </c>
      <c r="F12" s="8" t="s">
        <v>2972</v>
      </c>
      <c r="G12" s="8"/>
      <c r="H12" s="8" t="str">
        <f t="shared" si="1"/>
        <v>IO</v>
      </c>
      <c r="I12" s="8"/>
      <c r="J12" s="8" t="s">
        <v>7188</v>
      </c>
      <c r="K12" s="8" t="s">
        <v>7188</v>
      </c>
      <c r="L12" s="8" t="s">
        <v>7152</v>
      </c>
      <c r="M12" s="8" t="s">
        <v>7189</v>
      </c>
      <c r="N12" s="14"/>
      <c r="O12" s="14"/>
      <c r="P12" s="8" t="s">
        <v>7152</v>
      </c>
      <c r="Q12" s="8" t="s">
        <v>7152</v>
      </c>
      <c r="R12" s="8" t="s">
        <v>7152</v>
      </c>
      <c r="S12" s="119" t="s">
        <v>11650</v>
      </c>
      <c r="T12" s="2"/>
      <c r="U12" s="8"/>
    </row>
    <row r="13" spans="1:21" ht="12.75">
      <c r="A13" s="8"/>
      <c r="B13" s="89">
        <v>10</v>
      </c>
      <c r="C13" s="8" t="s">
        <v>7198</v>
      </c>
      <c r="D13" s="8">
        <v>10</v>
      </c>
      <c r="E13" s="8" t="str">
        <f t="shared" si="0"/>
        <v>B10</v>
      </c>
      <c r="F13" s="8" t="s">
        <v>7151</v>
      </c>
      <c r="G13" s="8"/>
      <c r="H13" s="8" t="str">
        <f t="shared" si="1"/>
        <v>IO</v>
      </c>
      <c r="I13" s="8"/>
      <c r="J13" s="8" t="s">
        <v>7188</v>
      </c>
      <c r="K13" s="8" t="s">
        <v>7188</v>
      </c>
      <c r="L13" s="8" t="s">
        <v>7152</v>
      </c>
      <c r="M13" s="8" t="s">
        <v>7189</v>
      </c>
      <c r="N13" s="14"/>
      <c r="O13" s="14"/>
      <c r="P13" s="8" t="s">
        <v>7152</v>
      </c>
      <c r="Q13" s="8" t="s">
        <v>7152</v>
      </c>
      <c r="R13" s="8" t="s">
        <v>7152</v>
      </c>
      <c r="S13" s="119" t="s">
        <v>11651</v>
      </c>
      <c r="T13" s="2"/>
      <c r="U13" s="8"/>
    </row>
    <row r="14" spans="1:21" ht="25.5">
      <c r="A14" s="8"/>
      <c r="B14" s="89">
        <v>11</v>
      </c>
      <c r="C14" s="8" t="s">
        <v>7199</v>
      </c>
      <c r="D14" s="8">
        <v>11</v>
      </c>
      <c r="E14" s="8" t="str">
        <f t="shared" si="0"/>
        <v>A11</v>
      </c>
      <c r="F14" s="8" t="s">
        <v>2972</v>
      </c>
      <c r="G14" s="8"/>
      <c r="H14" s="8" t="str">
        <f t="shared" si="1"/>
        <v>IO</v>
      </c>
      <c r="I14" s="8"/>
      <c r="J14" s="8" t="s">
        <v>7188</v>
      </c>
      <c r="K14" s="8" t="s">
        <v>7188</v>
      </c>
      <c r="L14" s="8" t="s">
        <v>1835</v>
      </c>
      <c r="M14" s="8" t="s">
        <v>7189</v>
      </c>
      <c r="N14" s="14"/>
      <c r="O14" s="14"/>
      <c r="P14" s="8" t="s">
        <v>1821</v>
      </c>
      <c r="Q14" s="165"/>
      <c r="R14" s="165"/>
      <c r="S14" s="112" t="s">
        <v>12254</v>
      </c>
      <c r="T14" s="2"/>
      <c r="U14" s="8"/>
    </row>
    <row r="15" spans="1:21" ht="38.25">
      <c r="A15" s="8"/>
      <c r="B15" s="89">
        <v>12</v>
      </c>
      <c r="C15" s="8" t="s">
        <v>7200</v>
      </c>
      <c r="D15" s="8">
        <v>12</v>
      </c>
      <c r="E15" s="8" t="str">
        <f t="shared" si="0"/>
        <v>B12</v>
      </c>
      <c r="F15" s="8" t="s">
        <v>7151</v>
      </c>
      <c r="G15" s="8"/>
      <c r="H15" s="8" t="str">
        <f t="shared" si="1"/>
        <v>IO</v>
      </c>
      <c r="I15" s="8"/>
      <c r="J15" s="8" t="s">
        <v>7188</v>
      </c>
      <c r="K15" s="8" t="s">
        <v>7188</v>
      </c>
      <c r="L15" s="166" t="s">
        <v>3633</v>
      </c>
      <c r="M15" s="14" t="s">
        <v>3634</v>
      </c>
      <c r="N15" s="14"/>
      <c r="O15" s="14"/>
      <c r="P15" s="8" t="s">
        <v>7153</v>
      </c>
      <c r="Q15" s="8" t="s">
        <v>1695</v>
      </c>
      <c r="R15" s="8" t="s">
        <v>1695</v>
      </c>
      <c r="S15" s="112" t="s">
        <v>12324</v>
      </c>
      <c r="T15" s="2"/>
      <c r="U15" s="8"/>
    </row>
    <row r="16" spans="1:21" ht="25.5">
      <c r="A16" s="8"/>
      <c r="B16" s="89">
        <v>13</v>
      </c>
      <c r="C16" s="8" t="s">
        <v>7202</v>
      </c>
      <c r="D16" s="8">
        <v>13</v>
      </c>
      <c r="E16" s="8" t="str">
        <f t="shared" si="0"/>
        <v>A13</v>
      </c>
      <c r="F16" s="8" t="s">
        <v>2972</v>
      </c>
      <c r="G16" s="8"/>
      <c r="H16" s="8" t="str">
        <f t="shared" si="1"/>
        <v>IO</v>
      </c>
      <c r="I16" s="8"/>
      <c r="J16" s="8" t="s">
        <v>7188</v>
      </c>
      <c r="K16" s="8" t="s">
        <v>7188</v>
      </c>
      <c r="L16" s="8" t="s">
        <v>1834</v>
      </c>
      <c r="M16" s="8" t="s">
        <v>7189</v>
      </c>
      <c r="N16" s="14"/>
      <c r="O16" s="14"/>
      <c r="P16" s="8" t="s">
        <v>1820</v>
      </c>
      <c r="Q16" s="165"/>
      <c r="R16" s="165"/>
      <c r="S16" s="112" t="s">
        <v>12255</v>
      </c>
      <c r="T16" s="2"/>
      <c r="U16" s="8"/>
    </row>
    <row r="17" spans="1:21" ht="74.45" customHeight="1">
      <c r="A17" s="8"/>
      <c r="B17" s="89">
        <v>14</v>
      </c>
      <c r="C17" s="8" t="s">
        <v>7203</v>
      </c>
      <c r="D17" s="8">
        <v>14</v>
      </c>
      <c r="E17" s="8" t="str">
        <f t="shared" si="0"/>
        <v>B14</v>
      </c>
      <c r="F17" s="8" t="s">
        <v>7151</v>
      </c>
      <c r="G17" s="8"/>
      <c r="H17" s="8" t="str">
        <f t="shared" si="1"/>
        <v>IO</v>
      </c>
      <c r="I17" s="8"/>
      <c r="J17" s="8" t="s">
        <v>7188</v>
      </c>
      <c r="K17" s="8" t="s">
        <v>7188</v>
      </c>
      <c r="L17" s="167" t="s">
        <v>7204</v>
      </c>
      <c r="M17" s="14" t="s">
        <v>3634</v>
      </c>
      <c r="N17" s="14" t="s">
        <v>7205</v>
      </c>
      <c r="O17" s="14" t="s">
        <v>7206</v>
      </c>
      <c r="P17" s="8" t="s">
        <v>7154</v>
      </c>
      <c r="Q17" s="8" t="s">
        <v>1696</v>
      </c>
      <c r="R17" s="8" t="s">
        <v>1696</v>
      </c>
      <c r="S17" s="118" t="s">
        <v>12325</v>
      </c>
      <c r="T17" s="2"/>
      <c r="U17" s="8"/>
    </row>
    <row r="18" spans="1:21" ht="12.75">
      <c r="A18" s="8"/>
      <c r="B18" s="89">
        <v>15</v>
      </c>
      <c r="C18" s="8" t="s">
        <v>7207</v>
      </c>
      <c r="D18" s="8">
        <v>15</v>
      </c>
      <c r="E18" s="8" t="str">
        <f t="shared" si="0"/>
        <v>A15</v>
      </c>
      <c r="F18" s="8" t="s">
        <v>2972</v>
      </c>
      <c r="G18" s="8"/>
      <c r="H18" s="8" t="str">
        <f t="shared" si="1"/>
        <v>IO</v>
      </c>
      <c r="I18" s="8"/>
      <c r="J18" s="8" t="s">
        <v>7188</v>
      </c>
      <c r="K18" s="8" t="s">
        <v>7188</v>
      </c>
      <c r="L18" s="8" t="s">
        <v>1071</v>
      </c>
      <c r="M18" s="8" t="s">
        <v>7189</v>
      </c>
      <c r="N18" s="14"/>
      <c r="O18" s="14"/>
      <c r="P18" s="8" t="s">
        <v>1071</v>
      </c>
      <c r="Q18" s="8" t="s">
        <v>1071</v>
      </c>
      <c r="R18" s="8" t="s">
        <v>1071</v>
      </c>
      <c r="S18" s="119" t="s">
        <v>11652</v>
      </c>
      <c r="T18" s="2"/>
      <c r="U18" s="8"/>
    </row>
    <row r="19" spans="1:21" ht="12.75">
      <c r="A19" s="8"/>
      <c r="B19" s="89">
        <v>16</v>
      </c>
      <c r="C19" s="8" t="s">
        <v>7208</v>
      </c>
      <c r="D19" s="8">
        <v>16</v>
      </c>
      <c r="E19" s="8" t="str">
        <f t="shared" si="0"/>
        <v>B16</v>
      </c>
      <c r="F19" s="8" t="s">
        <v>7151</v>
      </c>
      <c r="G19" s="8"/>
      <c r="H19" s="8" t="str">
        <f t="shared" si="1"/>
        <v>IO</v>
      </c>
      <c r="I19" s="8"/>
      <c r="J19" s="8" t="s">
        <v>7188</v>
      </c>
      <c r="K19" s="8" t="s">
        <v>7188</v>
      </c>
      <c r="L19" s="8" t="s">
        <v>1071</v>
      </c>
      <c r="M19" s="8" t="s">
        <v>7189</v>
      </c>
      <c r="N19" s="14"/>
      <c r="O19" s="14"/>
      <c r="P19" s="8" t="s">
        <v>1071</v>
      </c>
      <c r="Q19" s="8" t="s">
        <v>1071</v>
      </c>
      <c r="R19" s="8" t="s">
        <v>1071</v>
      </c>
      <c r="S19" s="119" t="s">
        <v>11653</v>
      </c>
      <c r="T19" s="2"/>
      <c r="U19" s="8"/>
    </row>
    <row r="20" spans="1:21" ht="36.75">
      <c r="A20" s="8"/>
      <c r="B20" s="89">
        <v>17</v>
      </c>
      <c r="C20" s="8" t="s">
        <v>7209</v>
      </c>
      <c r="D20" s="8">
        <v>17</v>
      </c>
      <c r="E20" s="8" t="str">
        <f t="shared" si="0"/>
        <v>A17</v>
      </c>
      <c r="F20" s="8" t="s">
        <v>2972</v>
      </c>
      <c r="G20" s="8"/>
      <c r="H20" s="8" t="str">
        <f t="shared" si="1"/>
        <v>IO</v>
      </c>
      <c r="I20" s="8"/>
      <c r="J20" s="8" t="s">
        <v>7188</v>
      </c>
      <c r="K20" s="8" t="s">
        <v>7188</v>
      </c>
      <c r="L20" s="168" t="s">
        <v>7155</v>
      </c>
      <c r="M20" s="8" t="s">
        <v>1558</v>
      </c>
      <c r="N20" s="14"/>
      <c r="O20" s="14"/>
      <c r="P20" s="8"/>
      <c r="Q20" s="165"/>
      <c r="R20" s="165"/>
      <c r="S20" s="112" t="s">
        <v>12345</v>
      </c>
      <c r="T20" s="113" t="s">
        <v>12346</v>
      </c>
      <c r="U20" s="8"/>
    </row>
    <row r="21" spans="1:21" ht="38.25">
      <c r="A21" s="8"/>
      <c r="B21" s="89">
        <v>18</v>
      </c>
      <c r="C21" s="8" t="s">
        <v>7210</v>
      </c>
      <c r="D21" s="8">
        <v>18</v>
      </c>
      <c r="E21" s="8" t="str">
        <f t="shared" si="0"/>
        <v>B18</v>
      </c>
      <c r="F21" s="8" t="s">
        <v>7151</v>
      </c>
      <c r="G21" s="8"/>
      <c r="H21" s="8" t="str">
        <f t="shared" si="1"/>
        <v>IO</v>
      </c>
      <c r="I21" s="8"/>
      <c r="J21" s="8" t="s">
        <v>7188</v>
      </c>
      <c r="K21" s="8" t="s">
        <v>7188</v>
      </c>
      <c r="L21" s="166" t="s">
        <v>12264</v>
      </c>
      <c r="M21" s="14" t="s">
        <v>11887</v>
      </c>
      <c r="N21" s="14"/>
      <c r="O21" s="14"/>
      <c r="P21" s="8" t="s">
        <v>7213</v>
      </c>
      <c r="Q21" s="8" t="s">
        <v>860</v>
      </c>
      <c r="R21" s="8"/>
      <c r="S21" s="112" t="s">
        <v>12326</v>
      </c>
      <c r="T21" s="2"/>
      <c r="U21" s="8"/>
    </row>
    <row r="22" spans="1:21" ht="12.75">
      <c r="A22" s="8"/>
      <c r="B22" s="89">
        <v>19</v>
      </c>
      <c r="C22" s="8" t="s">
        <v>7214</v>
      </c>
      <c r="D22" s="8">
        <v>19</v>
      </c>
      <c r="E22" s="8" t="str">
        <f t="shared" si="0"/>
        <v>A19</v>
      </c>
      <c r="F22" s="8" t="s">
        <v>2972</v>
      </c>
      <c r="G22" s="8"/>
      <c r="H22" s="8" t="str">
        <f t="shared" si="1"/>
        <v>IO</v>
      </c>
      <c r="I22" s="8"/>
      <c r="J22" s="8" t="s">
        <v>7188</v>
      </c>
      <c r="K22" s="8" t="s">
        <v>7188</v>
      </c>
      <c r="L22" s="8" t="s">
        <v>12353</v>
      </c>
      <c r="M22" s="8" t="s">
        <v>2144</v>
      </c>
      <c r="N22" s="14"/>
      <c r="O22" s="14"/>
      <c r="P22" s="8"/>
      <c r="Q22" s="165"/>
      <c r="R22" s="165"/>
      <c r="S22" s="117" t="s">
        <v>12327</v>
      </c>
      <c r="T22" s="2"/>
      <c r="U22" s="8"/>
    </row>
    <row r="23" spans="1:21" ht="38.25">
      <c r="A23" s="8"/>
      <c r="B23" s="89">
        <v>20</v>
      </c>
      <c r="C23" s="8" t="s">
        <v>7215</v>
      </c>
      <c r="D23" s="8">
        <v>20</v>
      </c>
      <c r="E23" s="8" t="str">
        <f t="shared" si="0"/>
        <v>B20</v>
      </c>
      <c r="F23" s="8" t="s">
        <v>7151</v>
      </c>
      <c r="G23" s="8"/>
      <c r="H23" s="8" t="str">
        <f t="shared" si="1"/>
        <v>IO</v>
      </c>
      <c r="I23" s="8"/>
      <c r="J23" s="8" t="s">
        <v>7188</v>
      </c>
      <c r="K23" s="8" t="s">
        <v>7188</v>
      </c>
      <c r="L23" s="166" t="s">
        <v>12265</v>
      </c>
      <c r="M23" s="14" t="s">
        <v>11887</v>
      </c>
      <c r="N23" s="14"/>
      <c r="O23" s="14"/>
      <c r="P23" s="8" t="s">
        <v>7217</v>
      </c>
      <c r="Q23" s="8" t="s">
        <v>858</v>
      </c>
      <c r="R23" s="8"/>
      <c r="S23" s="112" t="s">
        <v>12328</v>
      </c>
      <c r="T23" s="2"/>
      <c r="U23" s="8"/>
    </row>
    <row r="24" spans="1:21" ht="12.75">
      <c r="A24" s="8"/>
      <c r="B24" s="89">
        <v>21</v>
      </c>
      <c r="C24" s="8" t="s">
        <v>7218</v>
      </c>
      <c r="D24" s="8">
        <v>21</v>
      </c>
      <c r="E24" s="8" t="str">
        <f t="shared" si="0"/>
        <v>A21</v>
      </c>
      <c r="F24" s="8" t="s">
        <v>2972</v>
      </c>
      <c r="G24" s="8"/>
      <c r="H24" s="8" t="str">
        <f t="shared" si="1"/>
        <v>IO</v>
      </c>
      <c r="I24" s="8"/>
      <c r="J24" s="8" t="s">
        <v>7188</v>
      </c>
      <c r="K24" s="8" t="s">
        <v>7188</v>
      </c>
      <c r="L24" s="8" t="s">
        <v>1071</v>
      </c>
      <c r="M24" s="8"/>
      <c r="N24" s="14"/>
      <c r="O24" s="14"/>
      <c r="P24" s="8" t="s">
        <v>1071</v>
      </c>
      <c r="Q24" s="8" t="s">
        <v>1071</v>
      </c>
      <c r="R24" s="8" t="s">
        <v>1071</v>
      </c>
      <c r="S24" s="119" t="s">
        <v>11654</v>
      </c>
      <c r="T24" s="2"/>
      <c r="U24" s="8"/>
    </row>
    <row r="25" spans="1:21" ht="12.75">
      <c r="A25" s="8"/>
      <c r="B25" s="89">
        <v>22</v>
      </c>
      <c r="C25" s="8" t="s">
        <v>7219</v>
      </c>
      <c r="D25" s="8">
        <v>22</v>
      </c>
      <c r="E25" s="8" t="str">
        <f t="shared" si="0"/>
        <v>B22</v>
      </c>
      <c r="F25" s="8" t="s">
        <v>7151</v>
      </c>
      <c r="G25" s="8"/>
      <c r="H25" s="8" t="str">
        <f t="shared" si="1"/>
        <v>IO</v>
      </c>
      <c r="I25" s="8"/>
      <c r="J25" s="8" t="s">
        <v>7188</v>
      </c>
      <c r="K25" s="8" t="s">
        <v>7188</v>
      </c>
      <c r="L25" s="8" t="s">
        <v>1071</v>
      </c>
      <c r="M25" s="8"/>
      <c r="N25" s="14"/>
      <c r="O25" s="14"/>
      <c r="P25" s="8" t="s">
        <v>1071</v>
      </c>
      <c r="Q25" s="8" t="s">
        <v>1071</v>
      </c>
      <c r="R25" s="8" t="s">
        <v>1071</v>
      </c>
      <c r="S25" s="119" t="s">
        <v>11655</v>
      </c>
      <c r="T25" s="2"/>
      <c r="U25" s="8"/>
    </row>
    <row r="26" spans="1:21" ht="12.75">
      <c r="A26" s="8"/>
      <c r="B26" s="89">
        <v>23</v>
      </c>
      <c r="C26" s="8" t="s">
        <v>7220</v>
      </c>
      <c r="D26" s="8">
        <v>23</v>
      </c>
      <c r="E26" s="8" t="str">
        <f t="shared" si="0"/>
        <v>A23</v>
      </c>
      <c r="F26" s="8" t="s">
        <v>2972</v>
      </c>
      <c r="G26" s="8"/>
      <c r="H26" s="8" t="str">
        <f t="shared" si="1"/>
        <v>IO</v>
      </c>
      <c r="I26" s="8"/>
      <c r="J26" s="8" t="s">
        <v>7188</v>
      </c>
      <c r="K26" s="8" t="s">
        <v>7188</v>
      </c>
      <c r="L26" s="8" t="s">
        <v>1485</v>
      </c>
      <c r="M26" s="8" t="s">
        <v>1489</v>
      </c>
      <c r="N26" s="14"/>
      <c r="O26" s="14"/>
      <c r="P26" s="8" t="s">
        <v>1485</v>
      </c>
      <c r="Q26" s="8" t="s">
        <v>1485</v>
      </c>
      <c r="R26" s="8" t="s">
        <v>1485</v>
      </c>
      <c r="S26" s="117" t="s">
        <v>11656</v>
      </c>
      <c r="T26" s="2"/>
      <c r="U26" s="8"/>
    </row>
    <row r="27" spans="1:21" ht="38.25">
      <c r="A27" s="8"/>
      <c r="B27" s="89">
        <v>24</v>
      </c>
      <c r="C27" s="8" t="s">
        <v>7221</v>
      </c>
      <c r="D27" s="8">
        <v>24</v>
      </c>
      <c r="E27" s="8" t="str">
        <f t="shared" si="0"/>
        <v>B24</v>
      </c>
      <c r="F27" s="8" t="s">
        <v>7151</v>
      </c>
      <c r="G27" s="8"/>
      <c r="H27" s="8" t="str">
        <f t="shared" si="1"/>
        <v>IO</v>
      </c>
      <c r="I27" s="8"/>
      <c r="J27" s="8" t="s">
        <v>7188</v>
      </c>
      <c r="K27" s="8" t="s">
        <v>7188</v>
      </c>
      <c r="L27" s="8" t="s">
        <v>942</v>
      </c>
      <c r="M27" s="8" t="s">
        <v>1650</v>
      </c>
      <c r="N27" s="14"/>
      <c r="O27" s="14"/>
      <c r="P27" s="8" t="s">
        <v>942</v>
      </c>
      <c r="Q27" s="8" t="s">
        <v>942</v>
      </c>
      <c r="R27" s="8" t="s">
        <v>942</v>
      </c>
      <c r="S27" s="112" t="s">
        <v>12329</v>
      </c>
      <c r="T27" s="2"/>
      <c r="U27" s="8"/>
    </row>
    <row r="28" spans="1:21" ht="12.75">
      <c r="A28" s="8"/>
      <c r="B28" s="89">
        <v>25</v>
      </c>
      <c r="C28" s="8" t="s">
        <v>7222</v>
      </c>
      <c r="D28" s="8">
        <v>25</v>
      </c>
      <c r="E28" s="8" t="str">
        <f t="shared" si="0"/>
        <v>A25</v>
      </c>
      <c r="F28" s="8" t="s">
        <v>2972</v>
      </c>
      <c r="G28" s="8"/>
      <c r="H28" s="8" t="str">
        <f t="shared" si="1"/>
        <v>IO</v>
      </c>
      <c r="I28" s="8"/>
      <c r="J28" s="8" t="s">
        <v>7188</v>
      </c>
      <c r="K28" s="8" t="s">
        <v>7188</v>
      </c>
      <c r="L28" s="8" t="s">
        <v>1486</v>
      </c>
      <c r="M28" s="8" t="s">
        <v>1489</v>
      </c>
      <c r="N28" s="14"/>
      <c r="O28" s="14"/>
      <c r="P28" s="8" t="s">
        <v>1486</v>
      </c>
      <c r="Q28" s="8" t="s">
        <v>1486</v>
      </c>
      <c r="R28" s="8" t="s">
        <v>1486</v>
      </c>
      <c r="S28" s="117" t="s">
        <v>11657</v>
      </c>
      <c r="T28" s="2"/>
      <c r="U28" s="8"/>
    </row>
    <row r="29" spans="1:21" ht="38.25">
      <c r="A29" s="8"/>
      <c r="B29" s="89">
        <v>26</v>
      </c>
      <c r="C29" s="8" t="s">
        <v>7223</v>
      </c>
      <c r="D29" s="8">
        <v>26</v>
      </c>
      <c r="E29" s="8" t="str">
        <f t="shared" si="0"/>
        <v>B26</v>
      </c>
      <c r="F29" s="8" t="s">
        <v>7151</v>
      </c>
      <c r="G29" s="8"/>
      <c r="H29" s="8" t="str">
        <f t="shared" si="1"/>
        <v>IO</v>
      </c>
      <c r="I29" s="8"/>
      <c r="J29" s="8" t="s">
        <v>7188</v>
      </c>
      <c r="K29" s="8" t="s">
        <v>7188</v>
      </c>
      <c r="L29" s="8" t="s">
        <v>928</v>
      </c>
      <c r="M29" s="8" t="s">
        <v>859</v>
      </c>
      <c r="N29" s="14"/>
      <c r="O29" s="14"/>
      <c r="P29" s="8"/>
      <c r="Q29" s="8" t="s">
        <v>928</v>
      </c>
      <c r="R29" s="8"/>
      <c r="S29" s="112" t="s">
        <v>12330</v>
      </c>
      <c r="T29" s="2"/>
      <c r="U29" s="8"/>
    </row>
    <row r="30" spans="1:21" ht="12.75">
      <c r="A30" s="8"/>
      <c r="B30" s="89">
        <v>27</v>
      </c>
      <c r="C30" s="8" t="s">
        <v>7224</v>
      </c>
      <c r="D30" s="8">
        <v>27</v>
      </c>
      <c r="E30" s="8" t="str">
        <f t="shared" si="0"/>
        <v>A27</v>
      </c>
      <c r="F30" s="8" t="s">
        <v>2972</v>
      </c>
      <c r="G30" s="8"/>
      <c r="H30" s="8" t="str">
        <f t="shared" si="1"/>
        <v>IO</v>
      </c>
      <c r="I30" s="8"/>
      <c r="J30" s="8" t="s">
        <v>7188</v>
      </c>
      <c r="K30" s="8" t="s">
        <v>7188</v>
      </c>
      <c r="L30" s="8" t="s">
        <v>1071</v>
      </c>
      <c r="M30" s="8"/>
      <c r="N30" s="14"/>
      <c r="O30" s="14"/>
      <c r="P30" s="8" t="s">
        <v>1071</v>
      </c>
      <c r="Q30" s="8" t="s">
        <v>1071</v>
      </c>
      <c r="R30" s="8" t="s">
        <v>1071</v>
      </c>
      <c r="S30" s="119" t="s">
        <v>11658</v>
      </c>
      <c r="T30" s="2"/>
      <c r="U30" s="8"/>
    </row>
    <row r="31" spans="1:21" ht="25.5">
      <c r="A31" s="8"/>
      <c r="B31" s="89">
        <v>28</v>
      </c>
      <c r="C31" s="8" t="s">
        <v>7225</v>
      </c>
      <c r="D31" s="8">
        <v>28</v>
      </c>
      <c r="E31" s="8" t="str">
        <f t="shared" si="0"/>
        <v>B28</v>
      </c>
      <c r="F31" s="8" t="s">
        <v>7151</v>
      </c>
      <c r="G31" s="8"/>
      <c r="H31" s="8" t="str">
        <f t="shared" si="1"/>
        <v>IO</v>
      </c>
      <c r="I31" s="8"/>
      <c r="J31" s="8" t="s">
        <v>7188</v>
      </c>
      <c r="K31" s="8" t="s">
        <v>7188</v>
      </c>
      <c r="L31" s="166" t="s">
        <v>7226</v>
      </c>
      <c r="M31" s="14" t="s">
        <v>11888</v>
      </c>
      <c r="N31" s="14"/>
      <c r="O31" s="14"/>
      <c r="P31" s="8" t="s">
        <v>7228</v>
      </c>
      <c r="Q31" s="8" t="s">
        <v>929</v>
      </c>
      <c r="R31" s="8"/>
      <c r="S31" s="112" t="s">
        <v>12331</v>
      </c>
      <c r="T31" s="2"/>
      <c r="U31" s="8"/>
    </row>
    <row r="32" spans="1:21" ht="25.5">
      <c r="A32" s="8"/>
      <c r="B32" s="89">
        <v>29</v>
      </c>
      <c r="C32" s="8" t="s">
        <v>7229</v>
      </c>
      <c r="D32" s="8">
        <v>29</v>
      </c>
      <c r="E32" s="8" t="str">
        <f t="shared" si="0"/>
        <v>A29</v>
      </c>
      <c r="F32" s="8" t="s">
        <v>2972</v>
      </c>
      <c r="G32" s="8"/>
      <c r="H32" s="8" t="str">
        <f t="shared" si="1"/>
        <v>IO</v>
      </c>
      <c r="I32" s="8"/>
      <c r="J32" s="8" t="s">
        <v>7188</v>
      </c>
      <c r="K32" s="8" t="s">
        <v>7188</v>
      </c>
      <c r="L32" s="8" t="s">
        <v>1837</v>
      </c>
      <c r="M32" s="8" t="s">
        <v>1831</v>
      </c>
      <c r="N32" s="14"/>
      <c r="O32" s="14"/>
      <c r="P32" s="8" t="s">
        <v>1827</v>
      </c>
      <c r="Q32" s="8"/>
      <c r="R32" s="8"/>
      <c r="S32" s="112" t="s">
        <v>12256</v>
      </c>
      <c r="T32" s="2"/>
      <c r="U32" s="8"/>
    </row>
    <row r="33" spans="1:21" ht="25.5">
      <c r="A33" s="8"/>
      <c r="B33" s="89">
        <v>30</v>
      </c>
      <c r="C33" s="8" t="s">
        <v>7230</v>
      </c>
      <c r="D33" s="8">
        <v>30</v>
      </c>
      <c r="E33" s="8" t="str">
        <f t="shared" si="0"/>
        <v>B30</v>
      </c>
      <c r="F33" s="8" t="s">
        <v>7151</v>
      </c>
      <c r="G33" s="8"/>
      <c r="H33" s="8" t="str">
        <f t="shared" si="1"/>
        <v>IO</v>
      </c>
      <c r="I33" s="8"/>
      <c r="J33" s="8" t="s">
        <v>7188</v>
      </c>
      <c r="K33" s="8" t="s">
        <v>7188</v>
      </c>
      <c r="L33" s="231" t="s">
        <v>12368</v>
      </c>
      <c r="M33" s="230" t="s">
        <v>1574</v>
      </c>
      <c r="N33" s="14"/>
      <c r="O33" s="14"/>
      <c r="P33" s="8" t="s">
        <v>802</v>
      </c>
      <c r="Q33" s="8" t="s">
        <v>802</v>
      </c>
      <c r="R33" s="8" t="s">
        <v>802</v>
      </c>
      <c r="S33" s="112" t="s">
        <v>12257</v>
      </c>
      <c r="T33" s="2"/>
      <c r="U33" s="8"/>
    </row>
    <row r="34" spans="1:21" ht="25.5">
      <c r="A34" s="8"/>
      <c r="B34" s="89">
        <v>31</v>
      </c>
      <c r="C34" s="8" t="s">
        <v>7231</v>
      </c>
      <c r="D34" s="8">
        <v>31</v>
      </c>
      <c r="E34" s="8" t="str">
        <f t="shared" si="0"/>
        <v>A31</v>
      </c>
      <c r="F34" s="8" t="s">
        <v>2972</v>
      </c>
      <c r="G34" s="8"/>
      <c r="H34" s="8" t="str">
        <f t="shared" si="1"/>
        <v>IO</v>
      </c>
      <c r="I34" s="8"/>
      <c r="J34" s="8" t="s">
        <v>7188</v>
      </c>
      <c r="K34" s="8" t="s">
        <v>7188</v>
      </c>
      <c r="L34" s="8" t="s">
        <v>1836</v>
      </c>
      <c r="M34" s="8" t="s">
        <v>1831</v>
      </c>
      <c r="N34" s="14"/>
      <c r="O34" s="14"/>
      <c r="P34" s="8" t="s">
        <v>1826</v>
      </c>
      <c r="Q34" s="8"/>
      <c r="R34" s="8"/>
      <c r="S34" s="112" t="s">
        <v>12258</v>
      </c>
      <c r="T34" s="2"/>
      <c r="U34" s="8"/>
    </row>
    <row r="35" spans="1:21" ht="38.25">
      <c r="A35" s="8"/>
      <c r="B35" s="89">
        <v>32</v>
      </c>
      <c r="C35" s="8" t="s">
        <v>7232</v>
      </c>
      <c r="D35" s="8">
        <v>32</v>
      </c>
      <c r="E35" s="8" t="str">
        <f t="shared" si="0"/>
        <v>B32</v>
      </c>
      <c r="F35" s="8" t="s">
        <v>7151</v>
      </c>
      <c r="G35" s="8"/>
      <c r="H35" s="8" t="str">
        <f t="shared" si="1"/>
        <v>IO</v>
      </c>
      <c r="I35" s="8"/>
      <c r="J35" s="8" t="s">
        <v>7188</v>
      </c>
      <c r="K35" s="8" t="s">
        <v>7188</v>
      </c>
      <c r="L35" s="168" t="s">
        <v>7161</v>
      </c>
      <c r="M35" s="8" t="s">
        <v>1574</v>
      </c>
      <c r="N35" s="14"/>
      <c r="O35" s="14"/>
      <c r="P35" s="169" t="s">
        <v>7233</v>
      </c>
      <c r="Q35" s="170" t="s">
        <v>7234</v>
      </c>
      <c r="R35" s="170" t="s">
        <v>4889</v>
      </c>
      <c r="S35" s="112" t="s">
        <v>12347</v>
      </c>
      <c r="T35" s="113" t="s">
        <v>12348</v>
      </c>
      <c r="U35" s="8"/>
    </row>
    <row r="36" spans="1:21" ht="12.75">
      <c r="A36" s="8"/>
      <c r="B36" s="89">
        <v>33</v>
      </c>
      <c r="C36" s="8" t="s">
        <v>7235</v>
      </c>
      <c r="D36" s="8">
        <v>33</v>
      </c>
      <c r="E36" s="8" t="str">
        <f t="shared" si="0"/>
        <v>A33</v>
      </c>
      <c r="F36" s="8" t="s">
        <v>2972</v>
      </c>
      <c r="G36" s="8"/>
      <c r="H36" s="8" t="str">
        <f t="shared" si="1"/>
        <v>IO</v>
      </c>
      <c r="I36" s="8"/>
      <c r="J36" s="8" t="s">
        <v>7188</v>
      </c>
      <c r="K36" s="8" t="s">
        <v>7188</v>
      </c>
      <c r="L36" s="8" t="s">
        <v>1071</v>
      </c>
      <c r="M36" s="8" t="s">
        <v>7189</v>
      </c>
      <c r="N36" s="14"/>
      <c r="O36" s="14"/>
      <c r="P36" s="8" t="s">
        <v>1071</v>
      </c>
      <c r="Q36" s="8" t="s">
        <v>1071</v>
      </c>
      <c r="R36" s="8" t="s">
        <v>1071</v>
      </c>
      <c r="S36" s="119" t="s">
        <v>11659</v>
      </c>
      <c r="T36" s="2"/>
      <c r="U36" s="8"/>
    </row>
    <row r="37" spans="1:21" ht="12.75">
      <c r="A37" s="8"/>
      <c r="B37" s="89">
        <v>34</v>
      </c>
      <c r="C37" s="8" t="s">
        <v>7236</v>
      </c>
      <c r="D37" s="8">
        <v>34</v>
      </c>
      <c r="E37" s="8" t="str">
        <f t="shared" si="0"/>
        <v>B34</v>
      </c>
      <c r="F37" s="8" t="s">
        <v>7151</v>
      </c>
      <c r="G37" s="8"/>
      <c r="H37" s="8" t="str">
        <f t="shared" si="1"/>
        <v>IO</v>
      </c>
      <c r="I37" s="8"/>
      <c r="J37" s="8" t="s">
        <v>7188</v>
      </c>
      <c r="K37" s="8" t="s">
        <v>7188</v>
      </c>
      <c r="L37" s="8" t="s">
        <v>1071</v>
      </c>
      <c r="M37" s="8" t="s">
        <v>7189</v>
      </c>
      <c r="N37" s="14"/>
      <c r="O37" s="14"/>
      <c r="P37" s="8" t="s">
        <v>1071</v>
      </c>
      <c r="Q37" s="8" t="s">
        <v>1071</v>
      </c>
      <c r="R37" s="8" t="s">
        <v>1071</v>
      </c>
      <c r="S37" s="119" t="s">
        <v>11660</v>
      </c>
      <c r="T37" s="2"/>
      <c r="U37" s="8"/>
    </row>
    <row r="38" spans="1:21" ht="60.75">
      <c r="A38" s="8"/>
      <c r="B38" s="89">
        <v>35</v>
      </c>
      <c r="C38" s="8" t="s">
        <v>7237</v>
      </c>
      <c r="D38" s="8">
        <v>35</v>
      </c>
      <c r="E38" s="8" t="str">
        <f t="shared" si="0"/>
        <v>A35</v>
      </c>
      <c r="F38" s="8" t="s">
        <v>2972</v>
      </c>
      <c r="G38" s="8"/>
      <c r="H38" s="8" t="str">
        <f t="shared" si="1"/>
        <v>IO</v>
      </c>
      <c r="I38" s="8"/>
      <c r="J38" s="8" t="s">
        <v>7188</v>
      </c>
      <c r="K38" s="8" t="s">
        <v>7188</v>
      </c>
      <c r="L38" s="168" t="s">
        <v>1557</v>
      </c>
      <c r="M38" s="8" t="s">
        <v>1556</v>
      </c>
      <c r="N38" s="14"/>
      <c r="O38" s="14"/>
      <c r="P38" s="8" t="s">
        <v>7238</v>
      </c>
      <c r="Q38" s="165"/>
      <c r="R38" s="165"/>
      <c r="S38" s="112" t="s">
        <v>11661</v>
      </c>
      <c r="T38" s="113" t="s">
        <v>12259</v>
      </c>
      <c r="U38" s="8"/>
    </row>
    <row r="39" spans="1:21" ht="51">
      <c r="A39" s="8"/>
      <c r="B39" s="89">
        <v>36</v>
      </c>
      <c r="C39" s="8" t="s">
        <v>7239</v>
      </c>
      <c r="D39" s="8">
        <v>36</v>
      </c>
      <c r="E39" s="8" t="str">
        <f t="shared" si="0"/>
        <v>B36</v>
      </c>
      <c r="F39" s="8" t="s">
        <v>7151</v>
      </c>
      <c r="G39" s="8"/>
      <c r="H39" s="8" t="str">
        <f t="shared" si="1"/>
        <v>IO</v>
      </c>
      <c r="I39" s="8"/>
      <c r="J39" s="8" t="s">
        <v>7188</v>
      </c>
      <c r="K39" s="8" t="s">
        <v>7188</v>
      </c>
      <c r="L39" s="171" t="s">
        <v>7240</v>
      </c>
      <c r="M39" s="14" t="s">
        <v>11889</v>
      </c>
      <c r="N39" s="14"/>
      <c r="O39" s="14"/>
      <c r="P39" s="165" t="s">
        <v>1829</v>
      </c>
      <c r="Q39" s="8" t="s">
        <v>925</v>
      </c>
      <c r="R39" s="8"/>
      <c r="S39" s="118" t="s">
        <v>12332</v>
      </c>
      <c r="T39" s="2"/>
      <c r="U39" s="8"/>
    </row>
    <row r="40" spans="1:21" ht="110.25">
      <c r="A40" s="8"/>
      <c r="B40" s="89">
        <v>37</v>
      </c>
      <c r="C40" s="8" t="s">
        <v>7242</v>
      </c>
      <c r="D40" s="8">
        <v>37</v>
      </c>
      <c r="E40" s="8" t="str">
        <f t="shared" si="0"/>
        <v>A37</v>
      </c>
      <c r="F40" s="8" t="s">
        <v>2972</v>
      </c>
      <c r="G40" s="8"/>
      <c r="H40" s="8" t="str">
        <f t="shared" si="1"/>
        <v>IO</v>
      </c>
      <c r="I40" s="8"/>
      <c r="J40" s="8" t="s">
        <v>7188</v>
      </c>
      <c r="K40" s="8" t="s">
        <v>7188</v>
      </c>
      <c r="L40" s="8" t="s">
        <v>1569</v>
      </c>
      <c r="M40" s="14" t="s">
        <v>1561</v>
      </c>
      <c r="N40" s="14"/>
      <c r="O40" s="14"/>
      <c r="P40" s="8" t="s">
        <v>1569</v>
      </c>
      <c r="Q40" s="165"/>
      <c r="R40" s="165"/>
      <c r="S40" s="112" t="s">
        <v>12333</v>
      </c>
      <c r="T40" s="113" t="s">
        <v>12260</v>
      </c>
      <c r="U40" s="8"/>
    </row>
    <row r="41" spans="1:21" ht="25.5">
      <c r="A41" s="8"/>
      <c r="B41" s="89">
        <v>38</v>
      </c>
      <c r="C41" s="8" t="s">
        <v>7243</v>
      </c>
      <c r="D41" s="8">
        <v>38</v>
      </c>
      <c r="E41" s="8" t="str">
        <f t="shared" si="0"/>
        <v>B38</v>
      </c>
      <c r="F41" s="8" t="s">
        <v>7151</v>
      </c>
      <c r="G41" s="8"/>
      <c r="H41" s="8" t="str">
        <f t="shared" si="1"/>
        <v>IO</v>
      </c>
      <c r="I41" s="8"/>
      <c r="J41" s="8" t="s">
        <v>7188</v>
      </c>
      <c r="K41" s="8" t="s">
        <v>7188</v>
      </c>
      <c r="L41" s="172" t="s">
        <v>926</v>
      </c>
      <c r="M41" s="14" t="s">
        <v>859</v>
      </c>
      <c r="N41" s="14"/>
      <c r="O41" s="14"/>
      <c r="P41" s="165"/>
      <c r="Q41" s="8" t="s">
        <v>926</v>
      </c>
      <c r="R41" s="8"/>
      <c r="S41" s="112" t="s">
        <v>12334</v>
      </c>
      <c r="T41" s="2"/>
      <c r="U41" s="8"/>
    </row>
    <row r="42" spans="1:21" ht="36.75">
      <c r="A42" s="8"/>
      <c r="B42" s="89">
        <v>39</v>
      </c>
      <c r="C42" s="8" t="s">
        <v>7244</v>
      </c>
      <c r="D42" s="8">
        <v>39</v>
      </c>
      <c r="E42" s="8" t="str">
        <f t="shared" si="0"/>
        <v>A39</v>
      </c>
      <c r="F42" s="8" t="s">
        <v>2972</v>
      </c>
      <c r="G42" s="8"/>
      <c r="H42" s="8" t="str">
        <f t="shared" si="1"/>
        <v>IO</v>
      </c>
      <c r="I42" s="8"/>
      <c r="J42" s="8" t="s">
        <v>7188</v>
      </c>
      <c r="K42" s="8" t="s">
        <v>7188</v>
      </c>
      <c r="L42" s="173" t="s">
        <v>7245</v>
      </c>
      <c r="M42" s="230" t="s">
        <v>1558</v>
      </c>
      <c r="N42" s="14"/>
      <c r="O42" s="14"/>
      <c r="P42" s="8" t="s">
        <v>7247</v>
      </c>
      <c r="Q42" s="165"/>
      <c r="R42" s="165"/>
      <c r="S42" s="112" t="s">
        <v>12261</v>
      </c>
      <c r="T42" s="113" t="s">
        <v>12174</v>
      </c>
      <c r="U42" s="8"/>
    </row>
    <row r="43" spans="1:21" ht="51">
      <c r="A43" s="8"/>
      <c r="B43" s="89">
        <v>40</v>
      </c>
      <c r="C43" s="8" t="s">
        <v>7248</v>
      </c>
      <c r="D43" s="8">
        <v>40</v>
      </c>
      <c r="E43" s="8" t="str">
        <f t="shared" si="0"/>
        <v>B40</v>
      </c>
      <c r="F43" s="8" t="s">
        <v>7151</v>
      </c>
      <c r="G43" s="8"/>
      <c r="H43" s="8" t="str">
        <f t="shared" si="1"/>
        <v>IO</v>
      </c>
      <c r="I43" s="8"/>
      <c r="J43" s="8" t="s">
        <v>7188</v>
      </c>
      <c r="K43" s="8" t="s">
        <v>7188</v>
      </c>
      <c r="L43" s="174" t="s">
        <v>7249</v>
      </c>
      <c r="M43" s="14" t="s">
        <v>11890</v>
      </c>
      <c r="N43" s="14"/>
      <c r="O43" s="14"/>
      <c r="P43" s="165" t="s">
        <v>1830</v>
      </c>
      <c r="Q43" s="8" t="s">
        <v>927</v>
      </c>
      <c r="R43" s="8"/>
      <c r="S43" s="118" t="s">
        <v>12335</v>
      </c>
      <c r="T43" s="2"/>
      <c r="U43" s="8"/>
    </row>
    <row r="44" spans="1:21" ht="36.75">
      <c r="A44" s="8"/>
      <c r="B44" s="89">
        <v>41</v>
      </c>
      <c r="C44" s="8" t="s">
        <v>7251</v>
      </c>
      <c r="D44" s="8">
        <v>41</v>
      </c>
      <c r="E44" s="8" t="str">
        <f t="shared" si="0"/>
        <v>A41</v>
      </c>
      <c r="F44" s="8" t="s">
        <v>2972</v>
      </c>
      <c r="G44" s="8"/>
      <c r="H44" s="8" t="str">
        <f t="shared" si="1"/>
        <v>IO</v>
      </c>
      <c r="I44" s="8"/>
      <c r="J44" s="8" t="s">
        <v>7188</v>
      </c>
      <c r="K44" s="8" t="s">
        <v>7188</v>
      </c>
      <c r="L44" s="231" t="s">
        <v>12369</v>
      </c>
      <c r="M44" s="8" t="s">
        <v>7246</v>
      </c>
      <c r="N44" s="14" t="s">
        <v>12433</v>
      </c>
      <c r="O44" s="14"/>
      <c r="P44" s="8" t="s">
        <v>7168</v>
      </c>
      <c r="Q44" s="165"/>
      <c r="R44" s="165"/>
      <c r="S44" s="112" t="s">
        <v>12262</v>
      </c>
      <c r="T44" s="113" t="s">
        <v>12173</v>
      </c>
      <c r="U44" s="8"/>
    </row>
    <row r="45" spans="1:21" ht="12.75">
      <c r="A45" s="8"/>
      <c r="B45" s="89">
        <v>42</v>
      </c>
      <c r="C45" s="8" t="s">
        <v>7253</v>
      </c>
      <c r="D45" s="8">
        <v>42</v>
      </c>
      <c r="E45" s="8" t="str">
        <f t="shared" si="0"/>
        <v>B42</v>
      </c>
      <c r="F45" s="8" t="s">
        <v>7151</v>
      </c>
      <c r="G45" s="8"/>
      <c r="H45" s="8" t="str">
        <f t="shared" si="1"/>
        <v>IO</v>
      </c>
      <c r="I45" s="8"/>
      <c r="J45" s="8" t="s">
        <v>7188</v>
      </c>
      <c r="K45" s="8" t="s">
        <v>7188</v>
      </c>
      <c r="L45" s="8" t="s">
        <v>1071</v>
      </c>
      <c r="M45" s="8" t="s">
        <v>7189</v>
      </c>
      <c r="N45" s="14"/>
      <c r="O45" s="14"/>
      <c r="P45" s="8" t="s">
        <v>1071</v>
      </c>
      <c r="Q45" s="8" t="s">
        <v>1071</v>
      </c>
      <c r="R45" s="8" t="s">
        <v>1071</v>
      </c>
      <c r="S45" s="119" t="s">
        <v>11662</v>
      </c>
      <c r="T45" s="2"/>
      <c r="U45" s="8"/>
    </row>
    <row r="46" spans="1:21" ht="12.75">
      <c r="A46" s="8"/>
      <c r="B46" s="89">
        <v>43</v>
      </c>
      <c r="C46" s="8" t="s">
        <v>7254</v>
      </c>
      <c r="D46" s="8">
        <v>43</v>
      </c>
      <c r="E46" s="8" t="str">
        <f t="shared" si="0"/>
        <v>A43</v>
      </c>
      <c r="F46" s="8" t="s">
        <v>2972</v>
      </c>
      <c r="G46" s="8"/>
      <c r="H46" s="8" t="str">
        <f t="shared" si="1"/>
        <v>IO</v>
      </c>
      <c r="I46" s="8"/>
      <c r="J46" s="8" t="s">
        <v>7188</v>
      </c>
      <c r="K46" s="8" t="s">
        <v>7188</v>
      </c>
      <c r="L46" s="8" t="s">
        <v>1071</v>
      </c>
      <c r="M46" s="8" t="s">
        <v>7189</v>
      </c>
      <c r="N46" s="14"/>
      <c r="O46" s="14"/>
      <c r="P46" s="8" t="s">
        <v>1071</v>
      </c>
      <c r="Q46" s="8" t="s">
        <v>1071</v>
      </c>
      <c r="R46" s="8" t="s">
        <v>1071</v>
      </c>
      <c r="S46" s="119" t="s">
        <v>11663</v>
      </c>
      <c r="T46" s="2"/>
      <c r="U46" s="8"/>
    </row>
    <row r="47" spans="1:21" ht="38.25">
      <c r="A47" s="8"/>
      <c r="B47" s="89">
        <v>44</v>
      </c>
      <c r="C47" s="8" t="s">
        <v>7255</v>
      </c>
      <c r="D47" s="8">
        <v>44</v>
      </c>
      <c r="E47" s="8" t="str">
        <f t="shared" si="0"/>
        <v>B44</v>
      </c>
      <c r="F47" s="8" t="s">
        <v>7151</v>
      </c>
      <c r="G47" s="8"/>
      <c r="H47" s="8" t="str">
        <f t="shared" si="1"/>
        <v>IO</v>
      </c>
      <c r="I47" s="8"/>
      <c r="J47" s="8" t="s">
        <v>7188</v>
      </c>
      <c r="K47" s="8" t="s">
        <v>7188</v>
      </c>
      <c r="L47" s="8" t="s">
        <v>938</v>
      </c>
      <c r="M47" s="8" t="s">
        <v>1650</v>
      </c>
      <c r="N47" s="14"/>
      <c r="O47" s="14"/>
      <c r="P47" s="8" t="s">
        <v>938</v>
      </c>
      <c r="Q47" s="8" t="s">
        <v>938</v>
      </c>
      <c r="R47" s="8" t="s">
        <v>938</v>
      </c>
      <c r="S47" s="112" t="s">
        <v>12336</v>
      </c>
      <c r="T47" s="2"/>
      <c r="U47" s="8"/>
    </row>
    <row r="48" spans="1:21" ht="12.75">
      <c r="A48" s="8"/>
      <c r="B48" s="89">
        <v>45</v>
      </c>
      <c r="C48" s="8" t="s">
        <v>7256</v>
      </c>
      <c r="D48" s="8">
        <v>45</v>
      </c>
      <c r="E48" s="8" t="str">
        <f t="shared" si="0"/>
        <v>A45</v>
      </c>
      <c r="F48" s="8" t="s">
        <v>2972</v>
      </c>
      <c r="G48" s="8"/>
      <c r="H48" s="8" t="str">
        <f t="shared" si="1"/>
        <v>IO</v>
      </c>
      <c r="I48" s="8"/>
      <c r="J48" s="8" t="s">
        <v>7188</v>
      </c>
      <c r="K48" s="8" t="s">
        <v>7188</v>
      </c>
      <c r="L48" s="8" t="s">
        <v>1259</v>
      </c>
      <c r="M48" s="8" t="s">
        <v>1258</v>
      </c>
      <c r="N48" s="14"/>
      <c r="O48" s="14"/>
      <c r="P48" s="8" t="s">
        <v>1259</v>
      </c>
      <c r="Q48" s="165"/>
      <c r="R48" s="165"/>
      <c r="S48" s="112" t="s">
        <v>11664</v>
      </c>
      <c r="T48" s="2"/>
      <c r="U48" s="8"/>
    </row>
    <row r="49" spans="1:21" ht="38.25">
      <c r="A49" s="8"/>
      <c r="B49" s="89">
        <v>46</v>
      </c>
      <c r="C49" s="8" t="s">
        <v>7257</v>
      </c>
      <c r="D49" s="8">
        <v>46</v>
      </c>
      <c r="E49" s="8" t="str">
        <f t="shared" si="0"/>
        <v>B46</v>
      </c>
      <c r="F49" s="8" t="s">
        <v>7151</v>
      </c>
      <c r="G49" s="8"/>
      <c r="H49" s="8" t="str">
        <f t="shared" si="1"/>
        <v>IO</v>
      </c>
      <c r="I49" s="8"/>
      <c r="J49" s="8" t="s">
        <v>7188</v>
      </c>
      <c r="K49" s="8" t="s">
        <v>7188</v>
      </c>
      <c r="L49" s="8" t="s">
        <v>941</v>
      </c>
      <c r="M49" s="8" t="s">
        <v>1650</v>
      </c>
      <c r="N49" s="14"/>
      <c r="O49" s="14"/>
      <c r="P49" s="8" t="s">
        <v>941</v>
      </c>
      <c r="Q49" s="8" t="s">
        <v>941</v>
      </c>
      <c r="R49" s="8" t="s">
        <v>941</v>
      </c>
      <c r="S49" s="112" t="s">
        <v>12337</v>
      </c>
      <c r="T49" s="2"/>
      <c r="U49" s="8"/>
    </row>
    <row r="50" spans="1:21" ht="12.75">
      <c r="A50" s="8"/>
      <c r="B50" s="89">
        <v>47</v>
      </c>
      <c r="C50" s="8" t="s">
        <v>7258</v>
      </c>
      <c r="D50" s="8">
        <v>47</v>
      </c>
      <c r="E50" s="8" t="str">
        <f t="shared" si="0"/>
        <v>A47</v>
      </c>
      <c r="F50" s="8" t="s">
        <v>2972</v>
      </c>
      <c r="G50" s="8"/>
      <c r="H50" s="8" t="str">
        <f t="shared" si="1"/>
        <v>IO</v>
      </c>
      <c r="I50" s="8"/>
      <c r="J50" s="8" t="s">
        <v>7188</v>
      </c>
      <c r="K50" s="8" t="s">
        <v>7188</v>
      </c>
      <c r="L50" s="8" t="s">
        <v>1260</v>
      </c>
      <c r="M50" s="8" t="s">
        <v>1258</v>
      </c>
      <c r="N50" s="14"/>
      <c r="O50" s="14"/>
      <c r="P50" s="8" t="s">
        <v>1260</v>
      </c>
      <c r="Q50" s="165"/>
      <c r="R50" s="165"/>
      <c r="S50" s="112" t="s">
        <v>11665</v>
      </c>
      <c r="T50" s="2"/>
      <c r="U50" s="8"/>
    </row>
    <row r="51" spans="1:21" ht="25.5">
      <c r="A51" s="8"/>
      <c r="B51" s="89">
        <v>48</v>
      </c>
      <c r="C51" s="8" t="s">
        <v>7259</v>
      </c>
      <c r="D51" s="8">
        <v>48</v>
      </c>
      <c r="E51" s="8" t="str">
        <f t="shared" si="0"/>
        <v>B48</v>
      </c>
      <c r="F51" s="8" t="s">
        <v>7151</v>
      </c>
      <c r="G51" s="8"/>
      <c r="H51" s="8" t="str">
        <f t="shared" si="1"/>
        <v>IO</v>
      </c>
      <c r="I51" s="8"/>
      <c r="J51" s="8" t="s">
        <v>7188</v>
      </c>
      <c r="K51" s="8" t="s">
        <v>7188</v>
      </c>
      <c r="L51" s="8" t="s">
        <v>940</v>
      </c>
      <c r="M51" s="8" t="s">
        <v>1650</v>
      </c>
      <c r="N51" s="14"/>
      <c r="O51" s="14"/>
      <c r="P51" s="8" t="s">
        <v>940</v>
      </c>
      <c r="Q51" s="8" t="s">
        <v>940</v>
      </c>
      <c r="R51" s="8" t="s">
        <v>940</v>
      </c>
      <c r="S51" s="112" t="s">
        <v>12338</v>
      </c>
      <c r="T51" s="2"/>
      <c r="U51" s="8"/>
    </row>
    <row r="52" spans="1:21" ht="12.75">
      <c r="A52" s="8"/>
      <c r="B52" s="89">
        <v>49</v>
      </c>
      <c r="C52" s="8" t="s">
        <v>7260</v>
      </c>
      <c r="D52" s="8">
        <v>49</v>
      </c>
      <c r="E52" s="8" t="str">
        <f t="shared" si="0"/>
        <v>A49</v>
      </c>
      <c r="F52" s="8" t="s">
        <v>2972</v>
      </c>
      <c r="G52" s="8"/>
      <c r="H52" s="8" t="str">
        <f t="shared" si="1"/>
        <v>IO</v>
      </c>
      <c r="I52" s="8"/>
      <c r="J52" s="8" t="s">
        <v>7188</v>
      </c>
      <c r="K52" s="8" t="s">
        <v>7188</v>
      </c>
      <c r="L52" s="8" t="s">
        <v>1071</v>
      </c>
      <c r="M52" s="8"/>
      <c r="N52" s="14"/>
      <c r="O52" s="14"/>
      <c r="P52" s="8" t="s">
        <v>1071</v>
      </c>
      <c r="Q52" s="8" t="s">
        <v>1071</v>
      </c>
      <c r="R52" s="8" t="s">
        <v>1071</v>
      </c>
      <c r="S52" s="119" t="s">
        <v>11666</v>
      </c>
      <c r="T52" s="2"/>
      <c r="U52" s="8"/>
    </row>
    <row r="53" spans="1:21" ht="25.5">
      <c r="A53" s="8"/>
      <c r="B53" s="89">
        <v>50</v>
      </c>
      <c r="C53" s="8" t="s">
        <v>7261</v>
      </c>
      <c r="D53" s="8">
        <v>50</v>
      </c>
      <c r="E53" s="8" t="str">
        <f t="shared" si="0"/>
        <v>B50</v>
      </c>
      <c r="F53" s="8" t="s">
        <v>7151</v>
      </c>
      <c r="G53" s="8"/>
      <c r="H53" s="8" t="str">
        <f t="shared" si="1"/>
        <v>IO</v>
      </c>
      <c r="I53" s="8"/>
      <c r="J53" s="8" t="s">
        <v>7188</v>
      </c>
      <c r="K53" s="8" t="s">
        <v>7188</v>
      </c>
      <c r="L53" s="8" t="s">
        <v>892</v>
      </c>
      <c r="M53" s="8" t="s">
        <v>1650</v>
      </c>
      <c r="N53" s="14"/>
      <c r="O53" s="14"/>
      <c r="P53" s="8" t="s">
        <v>892</v>
      </c>
      <c r="Q53" s="8" t="s">
        <v>892</v>
      </c>
      <c r="R53" s="8" t="s">
        <v>892</v>
      </c>
      <c r="S53" s="112" t="s">
        <v>12339</v>
      </c>
      <c r="T53" s="2"/>
      <c r="U53" s="8"/>
    </row>
    <row r="54" spans="1:21" ht="12.75">
      <c r="A54" s="8"/>
      <c r="B54" s="89">
        <v>51</v>
      </c>
      <c r="C54" s="8" t="s">
        <v>7262</v>
      </c>
      <c r="D54" s="8">
        <v>51</v>
      </c>
      <c r="E54" s="8" t="str">
        <f t="shared" si="0"/>
        <v>A51</v>
      </c>
      <c r="F54" s="8" t="s">
        <v>2972</v>
      </c>
      <c r="G54" s="8"/>
      <c r="H54" s="8" t="str">
        <f t="shared" si="1"/>
        <v>IO</v>
      </c>
      <c r="I54" s="8"/>
      <c r="J54" s="8" t="s">
        <v>7188</v>
      </c>
      <c r="K54" s="8" t="s">
        <v>7188</v>
      </c>
      <c r="L54" s="8" t="s">
        <v>12276</v>
      </c>
      <c r="M54" s="8" t="s">
        <v>7189</v>
      </c>
      <c r="N54" s="14"/>
      <c r="O54" s="14"/>
      <c r="P54" s="8" t="s">
        <v>7169</v>
      </c>
      <c r="Q54" s="8" t="s">
        <v>7169</v>
      </c>
      <c r="R54" s="8" t="s">
        <v>7169</v>
      </c>
      <c r="S54" s="119" t="s">
        <v>11667</v>
      </c>
      <c r="T54" s="2"/>
      <c r="U54" s="8"/>
    </row>
    <row r="55" spans="1:21" ht="38.25">
      <c r="A55" s="8"/>
      <c r="B55" s="89">
        <v>52</v>
      </c>
      <c r="C55" s="8" t="s">
        <v>7263</v>
      </c>
      <c r="D55" s="8">
        <v>52</v>
      </c>
      <c r="E55" s="8" t="str">
        <f t="shared" si="0"/>
        <v>B52</v>
      </c>
      <c r="F55" s="8" t="s">
        <v>7151</v>
      </c>
      <c r="G55" s="8"/>
      <c r="H55" s="8" t="str">
        <f t="shared" si="1"/>
        <v>IO</v>
      </c>
      <c r="I55" s="8"/>
      <c r="J55" s="8" t="s">
        <v>7188</v>
      </c>
      <c r="K55" s="8" t="s">
        <v>7188</v>
      </c>
      <c r="L55" s="14" t="s">
        <v>12250</v>
      </c>
      <c r="M55" s="14" t="s">
        <v>7264</v>
      </c>
      <c r="N55" s="14"/>
      <c r="O55" s="14"/>
      <c r="P55" s="165" t="s">
        <v>7170</v>
      </c>
      <c r="Q55" s="165" t="s">
        <v>7170</v>
      </c>
      <c r="R55" s="165" t="s">
        <v>7170</v>
      </c>
      <c r="S55" s="112" t="s">
        <v>12340</v>
      </c>
      <c r="T55" s="113" t="s">
        <v>12172</v>
      </c>
      <c r="U55" s="8"/>
    </row>
    <row r="56" spans="1:21" ht="12.75">
      <c r="A56" s="8"/>
      <c r="B56" s="89">
        <v>53</v>
      </c>
      <c r="C56" s="8" t="s">
        <v>7265</v>
      </c>
      <c r="D56" s="8">
        <v>53</v>
      </c>
      <c r="E56" s="8" t="str">
        <f t="shared" si="0"/>
        <v>A53</v>
      </c>
      <c r="F56" s="8" t="s">
        <v>2972</v>
      </c>
      <c r="G56" s="8"/>
      <c r="H56" s="8" t="str">
        <f t="shared" si="1"/>
        <v>IO</v>
      </c>
      <c r="I56" s="8"/>
      <c r="J56" s="8" t="s">
        <v>7188</v>
      </c>
      <c r="K56" s="8" t="s">
        <v>7188</v>
      </c>
      <c r="L56" s="8" t="s">
        <v>12276</v>
      </c>
      <c r="M56" s="8" t="s">
        <v>7189</v>
      </c>
      <c r="N56" s="14"/>
      <c r="O56" s="14"/>
      <c r="P56" s="8" t="s">
        <v>7169</v>
      </c>
      <c r="Q56" s="8" t="s">
        <v>7169</v>
      </c>
      <c r="R56" s="8" t="s">
        <v>7169</v>
      </c>
      <c r="S56" s="119" t="s">
        <v>11668</v>
      </c>
      <c r="T56" s="2"/>
      <c r="U56" s="8"/>
    </row>
    <row r="57" spans="1:21" ht="38.25">
      <c r="A57" s="8"/>
      <c r="B57" s="89">
        <v>54</v>
      </c>
      <c r="C57" s="8" t="s">
        <v>7266</v>
      </c>
      <c r="D57" s="8">
        <v>54</v>
      </c>
      <c r="E57" s="8" t="str">
        <f t="shared" si="0"/>
        <v>B54</v>
      </c>
      <c r="F57" s="8" t="s">
        <v>7151</v>
      </c>
      <c r="G57" s="8"/>
      <c r="H57" s="8" t="str">
        <f t="shared" si="1"/>
        <v>IO</v>
      </c>
      <c r="I57" s="8"/>
      <c r="J57" s="8" t="s">
        <v>7188</v>
      </c>
      <c r="K57" s="8" t="s">
        <v>7188</v>
      </c>
      <c r="L57" s="14" t="s">
        <v>12251</v>
      </c>
      <c r="M57" s="14" t="s">
        <v>7267</v>
      </c>
      <c r="N57" s="14"/>
      <c r="O57" s="14"/>
      <c r="P57" s="165" t="s">
        <v>7171</v>
      </c>
      <c r="Q57" s="165" t="s">
        <v>7171</v>
      </c>
      <c r="R57" s="165" t="s">
        <v>7171</v>
      </c>
      <c r="S57" s="112" t="s">
        <v>12341</v>
      </c>
      <c r="T57" s="113" t="s">
        <v>12171</v>
      </c>
      <c r="U57" s="8"/>
    </row>
    <row r="58" spans="1:21" ht="12.75">
      <c r="A58" s="8"/>
      <c r="B58" s="89">
        <v>55</v>
      </c>
      <c r="C58" s="8" t="s">
        <v>7268</v>
      </c>
      <c r="D58" s="8">
        <v>55</v>
      </c>
      <c r="E58" s="8" t="str">
        <f t="shared" si="0"/>
        <v>A55</v>
      </c>
      <c r="F58" s="8" t="s">
        <v>2972</v>
      </c>
      <c r="G58" s="8"/>
      <c r="H58" s="8" t="str">
        <f t="shared" si="1"/>
        <v>IO</v>
      </c>
      <c r="I58" s="8"/>
      <c r="J58" s="8" t="s">
        <v>7188</v>
      </c>
      <c r="K58" s="8" t="s">
        <v>7188</v>
      </c>
      <c r="L58" s="8" t="s">
        <v>12276</v>
      </c>
      <c r="M58" s="8" t="s">
        <v>7189</v>
      </c>
      <c r="N58" s="14"/>
      <c r="O58" s="14"/>
      <c r="P58" s="8" t="s">
        <v>7169</v>
      </c>
      <c r="Q58" s="8" t="s">
        <v>7169</v>
      </c>
      <c r="R58" s="8" t="s">
        <v>7169</v>
      </c>
      <c r="S58" s="119" t="s">
        <v>11669</v>
      </c>
      <c r="T58" s="2"/>
      <c r="U58" s="8"/>
    </row>
    <row r="59" spans="1:21" ht="12.75">
      <c r="A59" s="8"/>
      <c r="B59" s="89">
        <v>56</v>
      </c>
      <c r="C59" s="8" t="s">
        <v>7269</v>
      </c>
      <c r="D59" s="8">
        <v>56</v>
      </c>
      <c r="E59" s="8" t="str">
        <f t="shared" si="0"/>
        <v>B56</v>
      </c>
      <c r="F59" s="8" t="s">
        <v>7151</v>
      </c>
      <c r="G59" s="8"/>
      <c r="H59" s="8" t="str">
        <f t="shared" si="1"/>
        <v>IO</v>
      </c>
      <c r="I59" s="8"/>
      <c r="J59" s="8" t="s">
        <v>7188</v>
      </c>
      <c r="K59" s="8" t="s">
        <v>7188</v>
      </c>
      <c r="L59" s="8" t="s">
        <v>1510</v>
      </c>
      <c r="M59" s="8" t="s">
        <v>7189</v>
      </c>
      <c r="N59" s="14"/>
      <c r="O59" s="14"/>
      <c r="P59" s="8" t="s">
        <v>7270</v>
      </c>
      <c r="Q59" s="8" t="s">
        <v>7270</v>
      </c>
      <c r="R59" s="8" t="s">
        <v>7270</v>
      </c>
      <c r="S59" s="119" t="s">
        <v>12263</v>
      </c>
      <c r="T59" s="2"/>
      <c r="U59" s="8"/>
    </row>
    <row r="60" spans="1:21" ht="12.75">
      <c r="A60" s="8"/>
      <c r="B60" s="89">
        <v>57</v>
      </c>
      <c r="C60" s="8" t="s">
        <v>7271</v>
      </c>
      <c r="D60" s="8">
        <v>57</v>
      </c>
      <c r="E60" s="8" t="str">
        <f t="shared" si="0"/>
        <v>A57</v>
      </c>
      <c r="F60" s="8" t="s">
        <v>2972</v>
      </c>
      <c r="G60" s="8"/>
      <c r="H60" s="8" t="str">
        <f t="shared" si="1"/>
        <v>IO</v>
      </c>
      <c r="I60" s="8"/>
      <c r="J60" s="8" t="s">
        <v>7188</v>
      </c>
      <c r="K60" s="8" t="s">
        <v>7188</v>
      </c>
      <c r="L60" s="8" t="s">
        <v>12276</v>
      </c>
      <c r="M60" s="8" t="s">
        <v>7189</v>
      </c>
      <c r="N60" s="14"/>
      <c r="O60" s="14"/>
      <c r="P60" s="8" t="s">
        <v>7169</v>
      </c>
      <c r="Q60" s="8" t="s">
        <v>7169</v>
      </c>
      <c r="R60" s="8" t="s">
        <v>7169</v>
      </c>
      <c r="S60" s="119" t="s">
        <v>11670</v>
      </c>
      <c r="T60" s="2"/>
      <c r="U60" s="8"/>
    </row>
    <row r="61" spans="1:21" ht="12.75">
      <c r="A61" s="8"/>
      <c r="B61" s="89">
        <v>58</v>
      </c>
      <c r="C61" s="8" t="s">
        <v>7272</v>
      </c>
      <c r="D61" s="8">
        <v>58</v>
      </c>
      <c r="E61" s="8" t="str">
        <f t="shared" si="0"/>
        <v>B58</v>
      </c>
      <c r="F61" s="8" t="s">
        <v>7151</v>
      </c>
      <c r="G61" s="8"/>
      <c r="H61" s="8" t="str">
        <f t="shared" si="1"/>
        <v>IO</v>
      </c>
      <c r="I61" s="8"/>
      <c r="J61" s="8" t="s">
        <v>7188</v>
      </c>
      <c r="K61" s="8" t="s">
        <v>7188</v>
      </c>
      <c r="L61" s="8" t="s">
        <v>1071</v>
      </c>
      <c r="M61" s="8" t="s">
        <v>7189</v>
      </c>
      <c r="N61" s="14"/>
      <c r="O61" s="14"/>
      <c r="P61" s="8" t="s">
        <v>1071</v>
      </c>
      <c r="Q61" s="8" t="s">
        <v>1071</v>
      </c>
      <c r="R61" s="8" t="s">
        <v>1071</v>
      </c>
      <c r="S61" s="119" t="s">
        <v>11671</v>
      </c>
      <c r="T61" s="2"/>
      <c r="U61" s="8"/>
    </row>
    <row r="62" spans="1:21" ht="12.75">
      <c r="A62" s="8"/>
      <c r="B62" s="89">
        <v>59</v>
      </c>
      <c r="C62" s="8" t="s">
        <v>7273</v>
      </c>
      <c r="D62" s="8">
        <v>59</v>
      </c>
      <c r="E62" s="8" t="str">
        <f t="shared" si="0"/>
        <v>A59</v>
      </c>
      <c r="F62" s="8" t="s">
        <v>2972</v>
      </c>
      <c r="G62" s="8"/>
      <c r="H62" s="8" t="str">
        <f t="shared" si="1"/>
        <v>IO</v>
      </c>
      <c r="I62" s="8"/>
      <c r="J62" s="8" t="s">
        <v>7188</v>
      </c>
      <c r="K62" s="8" t="s">
        <v>7188</v>
      </c>
      <c r="L62" s="8" t="s">
        <v>1071</v>
      </c>
      <c r="M62" s="8" t="s">
        <v>7189</v>
      </c>
      <c r="N62" s="14"/>
      <c r="O62" s="14"/>
      <c r="P62" s="8" t="s">
        <v>1071</v>
      </c>
      <c r="Q62" s="8" t="s">
        <v>1071</v>
      </c>
      <c r="R62" s="8" t="s">
        <v>1071</v>
      </c>
      <c r="S62" s="119" t="s">
        <v>11672</v>
      </c>
      <c r="T62" s="2"/>
      <c r="U62" s="8"/>
    </row>
    <row r="63" spans="1:21" ht="12.75">
      <c r="A63" s="159" t="s">
        <v>7145</v>
      </c>
      <c r="B63" s="89">
        <v>60</v>
      </c>
      <c r="C63" s="8" t="s">
        <v>7274</v>
      </c>
      <c r="D63" s="8">
        <v>60</v>
      </c>
      <c r="E63" s="8" t="str">
        <f t="shared" si="0"/>
        <v>B60</v>
      </c>
      <c r="F63" s="8" t="s">
        <v>7151</v>
      </c>
      <c r="G63" s="8"/>
      <c r="H63" s="8" t="str">
        <f t="shared" si="1"/>
        <v>IO</v>
      </c>
      <c r="I63" s="8"/>
      <c r="J63" s="8" t="s">
        <v>7188</v>
      </c>
      <c r="K63" s="8" t="s">
        <v>7188</v>
      </c>
      <c r="L63" s="8" t="s">
        <v>1509</v>
      </c>
      <c r="M63" s="8" t="s">
        <v>7189</v>
      </c>
      <c r="N63" s="14"/>
      <c r="O63" s="14"/>
      <c r="P63" s="8" t="s">
        <v>7172</v>
      </c>
      <c r="Q63" s="8" t="s">
        <v>7172</v>
      </c>
      <c r="R63" s="8" t="s">
        <v>7172</v>
      </c>
      <c r="S63" s="119" t="s">
        <v>11673</v>
      </c>
      <c r="T63" s="2"/>
      <c r="U63" s="8"/>
    </row>
  </sheetData>
  <autoFilter ref="B3:T63" xr:uid="{00000000-0009-0000-0000-00000E000000}"/>
  <pageMargins left="0.7" right="0.7" top="0.78740157499999996" bottom="0.78740157499999996"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5">
    <tabColor rgb="FFFFC000"/>
  </sheetPr>
  <dimension ref="A1:B517"/>
  <sheetViews>
    <sheetView topLeftCell="A46" workbookViewId="0">
      <selection activeCell="F69" sqref="F69"/>
    </sheetView>
  </sheetViews>
  <sheetFormatPr defaultColWidth="11.5703125" defaultRowHeight="12.75"/>
  <sheetData>
    <row r="1" spans="1:2">
      <c r="A1" t="s">
        <v>1102</v>
      </c>
      <c r="B1" s="101">
        <v>44323.667754629627</v>
      </c>
    </row>
    <row r="2" spans="1:2">
      <c r="A2" t="s">
        <v>1103</v>
      </c>
    </row>
    <row r="3" spans="1:2">
      <c r="A3" t="s">
        <v>11894</v>
      </c>
    </row>
    <row r="5" spans="1:2">
      <c r="A5" t="s">
        <v>1104</v>
      </c>
    </row>
    <row r="6" spans="1:2">
      <c r="A6" t="s">
        <v>1105</v>
      </c>
    </row>
    <row r="7" spans="1:2">
      <c r="A7" t="s">
        <v>1106</v>
      </c>
    </row>
    <row r="8" spans="1:2">
      <c r="A8" t="s">
        <v>1107</v>
      </c>
    </row>
    <row r="9" spans="1:2">
      <c r="A9" t="s">
        <v>1108</v>
      </c>
    </row>
    <row r="10" spans="1:2">
      <c r="A10" t="s">
        <v>1109</v>
      </c>
    </row>
    <row r="12" spans="1:2">
      <c r="A12" t="s">
        <v>1110</v>
      </c>
    </row>
    <row r="13" spans="1:2">
      <c r="A13" t="s">
        <v>1111</v>
      </c>
    </row>
    <row r="14" spans="1:2">
      <c r="A14" t="s">
        <v>1112</v>
      </c>
    </row>
    <row r="15" spans="1:2">
      <c r="A15" t="s">
        <v>1113</v>
      </c>
    </row>
    <row r="16" spans="1:2">
      <c r="A16" t="s">
        <v>1110</v>
      </c>
    </row>
    <row r="19" spans="1:1">
      <c r="A19" t="s">
        <v>1110</v>
      </c>
    </row>
    <row r="20" spans="1:1">
      <c r="A20" t="s">
        <v>1114</v>
      </c>
    </row>
    <row r="21" spans="1:1">
      <c r="A21" t="s">
        <v>1110</v>
      </c>
    </row>
    <row r="22" spans="1:1">
      <c r="A22" t="s">
        <v>11836</v>
      </c>
    </row>
    <row r="23" spans="1:1">
      <c r="A23" t="s">
        <v>11837</v>
      </c>
    </row>
    <row r="24" spans="1:1">
      <c r="A24" t="s">
        <v>11895</v>
      </c>
    </row>
    <row r="25" spans="1:1">
      <c r="A25" t="s">
        <v>11896</v>
      </c>
    </row>
    <row r="26" spans="1:1">
      <c r="A26" t="s">
        <v>11897</v>
      </c>
    </row>
    <row r="27" spans="1:1">
      <c r="A27" t="s">
        <v>11674</v>
      </c>
    </row>
    <row r="28" spans="1:1">
      <c r="A28" t="s">
        <v>11898</v>
      </c>
    </row>
    <row r="29" spans="1:1">
      <c r="A29" t="s">
        <v>11899</v>
      </c>
    </row>
    <row r="30" spans="1:1">
      <c r="A30" t="s">
        <v>11900</v>
      </c>
    </row>
    <row r="31" spans="1:1">
      <c r="A31" t="s">
        <v>11675</v>
      </c>
    </row>
    <row r="32" spans="1:1">
      <c r="A32" t="s">
        <v>11676</v>
      </c>
    </row>
    <row r="33" spans="1:1">
      <c r="A33" t="s">
        <v>11761</v>
      </c>
    </row>
    <row r="34" spans="1:1">
      <c r="A34" t="s">
        <v>11901</v>
      </c>
    </row>
    <row r="35" spans="1:1">
      <c r="A35" t="s">
        <v>11902</v>
      </c>
    </row>
    <row r="36" spans="1:1">
      <c r="A36" t="s">
        <v>11903</v>
      </c>
    </row>
    <row r="37" spans="1:1">
      <c r="A37" t="s">
        <v>11904</v>
      </c>
    </row>
    <row r="38" spans="1:1">
      <c r="A38" t="s">
        <v>11905</v>
      </c>
    </row>
    <row r="39" spans="1:1">
      <c r="A39" t="s">
        <v>11906</v>
      </c>
    </row>
    <row r="40" spans="1:1">
      <c r="A40" t="s">
        <v>11907</v>
      </c>
    </row>
    <row r="41" spans="1:1">
      <c r="A41" t="s">
        <v>11908</v>
      </c>
    </row>
    <row r="42" spans="1:1">
      <c r="A42" t="s">
        <v>11809</v>
      </c>
    </row>
    <row r="43" spans="1:1">
      <c r="A43" t="s">
        <v>11677</v>
      </c>
    </row>
    <row r="44" spans="1:1">
      <c r="A44" t="s">
        <v>11909</v>
      </c>
    </row>
    <row r="45" spans="1:1">
      <c r="A45" t="s">
        <v>11910</v>
      </c>
    </row>
    <row r="46" spans="1:1">
      <c r="A46" t="s">
        <v>11678</v>
      </c>
    </row>
    <row r="47" spans="1:1">
      <c r="A47" t="s">
        <v>11911</v>
      </c>
    </row>
    <row r="48" spans="1:1">
      <c r="A48" t="s">
        <v>11912</v>
      </c>
    </row>
    <row r="49" spans="1:1">
      <c r="A49" t="s">
        <v>11913</v>
      </c>
    </row>
    <row r="50" spans="1:1">
      <c r="A50" t="s">
        <v>11914</v>
      </c>
    </row>
    <row r="51" spans="1:1">
      <c r="A51" t="s">
        <v>11915</v>
      </c>
    </row>
    <row r="52" spans="1:1">
      <c r="A52" t="s">
        <v>11916</v>
      </c>
    </row>
    <row r="53" spans="1:1">
      <c r="A53" t="s">
        <v>11917</v>
      </c>
    </row>
    <row r="54" spans="1:1">
      <c r="A54" t="s">
        <v>11918</v>
      </c>
    </row>
    <row r="55" spans="1:1">
      <c r="A55" t="s">
        <v>11919</v>
      </c>
    </row>
    <row r="56" spans="1:1">
      <c r="A56" t="s">
        <v>11920</v>
      </c>
    </row>
    <row r="57" spans="1:1">
      <c r="A57" t="s">
        <v>11921</v>
      </c>
    </row>
    <row r="58" spans="1:1">
      <c r="A58" t="s">
        <v>11922</v>
      </c>
    </row>
    <row r="59" spans="1:1">
      <c r="A59" t="s">
        <v>11923</v>
      </c>
    </row>
    <row r="60" spans="1:1">
      <c r="A60" t="s">
        <v>11924</v>
      </c>
    </row>
    <row r="61" spans="1:1">
      <c r="A61" t="s">
        <v>11892</v>
      </c>
    </row>
    <row r="62" spans="1:1">
      <c r="A62" t="s">
        <v>11891</v>
      </c>
    </row>
    <row r="63" spans="1:1">
      <c r="A63" t="s">
        <v>11925</v>
      </c>
    </row>
    <row r="64" spans="1:1">
      <c r="A64" t="s">
        <v>11926</v>
      </c>
    </row>
    <row r="65" spans="1:1">
      <c r="A65" t="s">
        <v>11927</v>
      </c>
    </row>
    <row r="66" spans="1:1">
      <c r="A66" t="s">
        <v>11928</v>
      </c>
    </row>
    <row r="67" spans="1:1">
      <c r="A67" t="s">
        <v>11929</v>
      </c>
    </row>
    <row r="68" spans="1:1">
      <c r="A68" t="s">
        <v>11680</v>
      </c>
    </row>
    <row r="69" spans="1:1">
      <c r="A69" t="s">
        <v>11762</v>
      </c>
    </row>
    <row r="70" spans="1:1">
      <c r="A70" t="s">
        <v>11930</v>
      </c>
    </row>
    <row r="71" spans="1:1">
      <c r="A71" t="s">
        <v>11931</v>
      </c>
    </row>
    <row r="72" spans="1:1">
      <c r="A72" t="s">
        <v>11763</v>
      </c>
    </row>
    <row r="73" spans="1:1">
      <c r="A73" t="s">
        <v>11764</v>
      </c>
    </row>
    <row r="74" spans="1:1">
      <c r="A74" t="s">
        <v>11765</v>
      </c>
    </row>
    <row r="75" spans="1:1">
      <c r="A75" t="s">
        <v>11766</v>
      </c>
    </row>
    <row r="76" spans="1:1">
      <c r="A76" t="s">
        <v>11842</v>
      </c>
    </row>
    <row r="77" spans="1:1">
      <c r="A77" t="s">
        <v>11932</v>
      </c>
    </row>
    <row r="78" spans="1:1">
      <c r="A78" t="s">
        <v>11933</v>
      </c>
    </row>
    <row r="79" spans="1:1">
      <c r="A79" t="s">
        <v>11934</v>
      </c>
    </row>
    <row r="80" spans="1:1">
      <c r="A80" t="s">
        <v>11935</v>
      </c>
    </row>
    <row r="81" spans="1:1">
      <c r="A81" t="s">
        <v>11680</v>
      </c>
    </row>
    <row r="82" spans="1:1">
      <c r="A82" t="s">
        <v>11681</v>
      </c>
    </row>
    <row r="83" spans="1:1">
      <c r="A83" t="s">
        <v>11680</v>
      </c>
    </row>
    <row r="84" spans="1:1">
      <c r="A84" t="s">
        <v>11731</v>
      </c>
    </row>
    <row r="85" spans="1:1">
      <c r="A85" t="s">
        <v>11936</v>
      </c>
    </row>
    <row r="86" spans="1:1">
      <c r="A86" t="s">
        <v>11937</v>
      </c>
    </row>
    <row r="87" spans="1:1">
      <c r="A87" t="s">
        <v>11938</v>
      </c>
    </row>
    <row r="88" spans="1:1">
      <c r="A88" t="s">
        <v>11939</v>
      </c>
    </row>
    <row r="89" spans="1:1">
      <c r="A89" t="s">
        <v>11680</v>
      </c>
    </row>
    <row r="90" spans="1:1">
      <c r="A90" t="s">
        <v>11739</v>
      </c>
    </row>
    <row r="91" spans="1:1">
      <c r="A91" t="s">
        <v>11940</v>
      </c>
    </row>
    <row r="92" spans="1:1">
      <c r="A92" t="s">
        <v>11941</v>
      </c>
    </row>
    <row r="93" spans="1:1">
      <c r="A93" t="s">
        <v>11767</v>
      </c>
    </row>
    <row r="94" spans="1:1">
      <c r="A94" t="s">
        <v>11829</v>
      </c>
    </row>
    <row r="95" spans="1:1">
      <c r="A95" t="s">
        <v>11830</v>
      </c>
    </row>
    <row r="96" spans="1:1">
      <c r="A96" t="s">
        <v>11831</v>
      </c>
    </row>
    <row r="97" spans="1:1">
      <c r="A97" t="s">
        <v>11942</v>
      </c>
    </row>
    <row r="98" spans="1:1">
      <c r="A98" t="s">
        <v>11943</v>
      </c>
    </row>
    <row r="99" spans="1:1">
      <c r="A99" t="s">
        <v>11944</v>
      </c>
    </row>
    <row r="103" spans="1:1">
      <c r="A103" t="s">
        <v>1110</v>
      </c>
    </row>
    <row r="104" spans="1:1">
      <c r="A104" t="s">
        <v>1115</v>
      </c>
    </row>
    <row r="105" spans="1:1">
      <c r="A105" t="s">
        <v>1110</v>
      </c>
    </row>
    <row r="106" spans="1:1">
      <c r="A106" t="s">
        <v>11945</v>
      </c>
    </row>
    <row r="107" spans="1:1">
      <c r="A107" t="s">
        <v>11946</v>
      </c>
    </row>
    <row r="108" spans="1:1">
      <c r="A108" t="s">
        <v>11947</v>
      </c>
    </row>
    <row r="109" spans="1:1">
      <c r="A109" t="s">
        <v>11948</v>
      </c>
    </row>
    <row r="110" spans="1:1">
      <c r="A110" t="s">
        <v>11949</v>
      </c>
    </row>
    <row r="111" spans="1:1">
      <c r="A111" t="s">
        <v>11950</v>
      </c>
    </row>
    <row r="112" spans="1:1">
      <c r="A112" t="s">
        <v>11951</v>
      </c>
    </row>
    <row r="113" spans="1:1">
      <c r="A113" t="s">
        <v>11952</v>
      </c>
    </row>
    <row r="114" spans="1:1">
      <c r="A114" t="s">
        <v>11682</v>
      </c>
    </row>
    <row r="115" spans="1:1">
      <c r="A115" t="s">
        <v>11683</v>
      </c>
    </row>
    <row r="116" spans="1:1">
      <c r="A116" t="s">
        <v>11953</v>
      </c>
    </row>
    <row r="117" spans="1:1">
      <c r="A117" t="s">
        <v>11954</v>
      </c>
    </row>
    <row r="118" spans="1:1">
      <c r="A118" t="s">
        <v>11955</v>
      </c>
    </row>
    <row r="119" spans="1:1">
      <c r="A119" t="s">
        <v>11956</v>
      </c>
    </row>
    <row r="120" spans="1:1">
      <c r="A120" t="s">
        <v>11957</v>
      </c>
    </row>
    <row r="121" spans="1:1">
      <c r="A121" t="s">
        <v>11958</v>
      </c>
    </row>
    <row r="122" spans="1:1">
      <c r="A122" t="s">
        <v>11959</v>
      </c>
    </row>
    <row r="123" spans="1:1">
      <c r="A123" t="s">
        <v>11960</v>
      </c>
    </row>
    <row r="124" spans="1:1">
      <c r="A124" t="s">
        <v>11961</v>
      </c>
    </row>
    <row r="125" spans="1:1">
      <c r="A125" t="s">
        <v>11962</v>
      </c>
    </row>
    <row r="126" spans="1:1">
      <c r="A126" t="s">
        <v>11810</v>
      </c>
    </row>
    <row r="127" spans="1:1">
      <c r="A127" t="s">
        <v>11811</v>
      </c>
    </row>
    <row r="128" spans="1:1">
      <c r="A128" t="s">
        <v>11963</v>
      </c>
    </row>
    <row r="129" spans="1:1">
      <c r="A129" t="s">
        <v>11964</v>
      </c>
    </row>
    <row r="130" spans="1:1">
      <c r="A130" t="s">
        <v>11965</v>
      </c>
    </row>
    <row r="131" spans="1:1">
      <c r="A131" t="s">
        <v>11966</v>
      </c>
    </row>
    <row r="132" spans="1:1">
      <c r="A132" t="s">
        <v>11684</v>
      </c>
    </row>
    <row r="133" spans="1:1">
      <c r="A133" t="s">
        <v>11685</v>
      </c>
    </row>
    <row r="134" spans="1:1">
      <c r="A134" t="s">
        <v>11686</v>
      </c>
    </row>
    <row r="135" spans="1:1">
      <c r="A135" t="s">
        <v>11687</v>
      </c>
    </row>
    <row r="136" spans="1:1">
      <c r="A136" t="s">
        <v>11967</v>
      </c>
    </row>
    <row r="137" spans="1:1">
      <c r="A137" t="s">
        <v>11968</v>
      </c>
    </row>
    <row r="138" spans="1:1">
      <c r="A138" t="s">
        <v>11969</v>
      </c>
    </row>
    <row r="139" spans="1:1">
      <c r="A139" t="s">
        <v>11740</v>
      </c>
    </row>
    <row r="140" spans="1:1">
      <c r="A140" t="s">
        <v>11970</v>
      </c>
    </row>
    <row r="141" spans="1:1">
      <c r="A141" t="s">
        <v>11971</v>
      </c>
    </row>
    <row r="142" spans="1:1">
      <c r="A142" t="s">
        <v>11972</v>
      </c>
    </row>
    <row r="143" spans="1:1">
      <c r="A143" t="s">
        <v>11973</v>
      </c>
    </row>
    <row r="144" spans="1:1">
      <c r="A144" t="s">
        <v>11974</v>
      </c>
    </row>
    <row r="145" spans="1:1">
      <c r="A145" t="s">
        <v>11975</v>
      </c>
    </row>
    <row r="146" spans="1:1">
      <c r="A146" t="s">
        <v>11976</v>
      </c>
    </row>
    <row r="147" spans="1:1">
      <c r="A147" t="s">
        <v>11977</v>
      </c>
    </row>
    <row r="148" spans="1:1">
      <c r="A148" t="s">
        <v>11978</v>
      </c>
    </row>
    <row r="149" spans="1:1">
      <c r="A149" t="s">
        <v>11979</v>
      </c>
    </row>
    <row r="150" spans="1:1">
      <c r="A150" t="s">
        <v>11980</v>
      </c>
    </row>
    <row r="151" spans="1:1">
      <c r="A151" t="s">
        <v>11981</v>
      </c>
    </row>
    <row r="152" spans="1:1">
      <c r="A152" t="s">
        <v>11982</v>
      </c>
    </row>
    <row r="153" spans="1:1">
      <c r="A153" t="s">
        <v>11983</v>
      </c>
    </row>
    <row r="154" spans="1:1">
      <c r="A154" t="s">
        <v>11984</v>
      </c>
    </row>
    <row r="155" spans="1:1">
      <c r="A155" t="s">
        <v>11985</v>
      </c>
    </row>
    <row r="156" spans="1:1">
      <c r="A156" t="s">
        <v>11986</v>
      </c>
    </row>
    <row r="157" spans="1:1">
      <c r="A157" t="s">
        <v>11987</v>
      </c>
    </row>
    <row r="158" spans="1:1">
      <c r="A158" t="s">
        <v>11988</v>
      </c>
    </row>
    <row r="159" spans="1:1">
      <c r="A159" t="s">
        <v>11989</v>
      </c>
    </row>
    <row r="160" spans="1:1">
      <c r="A160" t="s">
        <v>11990</v>
      </c>
    </row>
    <row r="161" spans="1:1">
      <c r="A161" t="s">
        <v>11991</v>
      </c>
    </row>
    <row r="162" spans="1:1">
      <c r="A162" t="s">
        <v>11992</v>
      </c>
    </row>
    <row r="163" spans="1:1">
      <c r="A163" t="s">
        <v>11993</v>
      </c>
    </row>
    <row r="164" spans="1:1">
      <c r="A164" t="s">
        <v>11994</v>
      </c>
    </row>
    <row r="165" spans="1:1">
      <c r="A165" t="s">
        <v>11995</v>
      </c>
    </row>
    <row r="166" spans="1:1">
      <c r="A166" t="s">
        <v>11996</v>
      </c>
    </row>
    <row r="167" spans="1:1">
      <c r="A167" t="s">
        <v>11997</v>
      </c>
    </row>
    <row r="168" spans="1:1">
      <c r="A168" t="s">
        <v>11998</v>
      </c>
    </row>
    <row r="169" spans="1:1">
      <c r="A169" t="s">
        <v>11999</v>
      </c>
    </row>
    <row r="170" spans="1:1">
      <c r="A170" t="s">
        <v>12000</v>
      </c>
    </row>
    <row r="171" spans="1:1">
      <c r="A171" t="s">
        <v>11688</v>
      </c>
    </row>
    <row r="172" spans="1:1">
      <c r="A172" t="s">
        <v>11689</v>
      </c>
    </row>
    <row r="173" spans="1:1">
      <c r="A173" t="s">
        <v>12001</v>
      </c>
    </row>
    <row r="174" spans="1:1">
      <c r="A174" t="s">
        <v>12002</v>
      </c>
    </row>
    <row r="175" spans="1:1">
      <c r="A175" t="s">
        <v>12003</v>
      </c>
    </row>
    <row r="176" spans="1:1">
      <c r="A176" t="s">
        <v>12004</v>
      </c>
    </row>
    <row r="177" spans="1:1">
      <c r="A177" t="s">
        <v>12005</v>
      </c>
    </row>
    <row r="178" spans="1:1">
      <c r="A178" t="s">
        <v>12006</v>
      </c>
    </row>
    <row r="179" spans="1:1">
      <c r="A179" t="s">
        <v>12007</v>
      </c>
    </row>
    <row r="180" spans="1:1">
      <c r="A180" t="s">
        <v>12008</v>
      </c>
    </row>
    <row r="181" spans="1:1">
      <c r="A181" t="s">
        <v>12009</v>
      </c>
    </row>
    <row r="182" spans="1:1">
      <c r="A182" t="s">
        <v>12010</v>
      </c>
    </row>
    <row r="183" spans="1:1">
      <c r="A183" t="s">
        <v>12011</v>
      </c>
    </row>
    <row r="184" spans="1:1">
      <c r="A184" t="s">
        <v>12012</v>
      </c>
    </row>
    <row r="185" spans="1:1">
      <c r="A185" t="s">
        <v>1116</v>
      </c>
    </row>
    <row r="186" spans="1:1">
      <c r="A186" t="s">
        <v>12013</v>
      </c>
    </row>
    <row r="187" spans="1:1">
      <c r="A187" t="s">
        <v>12014</v>
      </c>
    </row>
    <row r="188" spans="1:1">
      <c r="A188" t="s">
        <v>12015</v>
      </c>
    </row>
    <row r="189" spans="1:1">
      <c r="A189" t="s">
        <v>12016</v>
      </c>
    </row>
    <row r="190" spans="1:1">
      <c r="A190" t="s">
        <v>12017</v>
      </c>
    </row>
    <row r="191" spans="1:1">
      <c r="A191" t="s">
        <v>12018</v>
      </c>
    </row>
    <row r="192" spans="1:1">
      <c r="A192" t="s">
        <v>12019</v>
      </c>
    </row>
    <row r="193" spans="1:1">
      <c r="A193" t="s">
        <v>11768</v>
      </c>
    </row>
    <row r="194" spans="1:1">
      <c r="A194" t="s">
        <v>11690</v>
      </c>
    </row>
    <row r="195" spans="1:1">
      <c r="A195" t="s">
        <v>11691</v>
      </c>
    </row>
    <row r="196" spans="1:1">
      <c r="A196" t="s">
        <v>12020</v>
      </c>
    </row>
    <row r="197" spans="1:1">
      <c r="A197" t="s">
        <v>12021</v>
      </c>
    </row>
    <row r="198" spans="1:1">
      <c r="A198" t="s">
        <v>12022</v>
      </c>
    </row>
    <row r="199" spans="1:1">
      <c r="A199" t="s">
        <v>12023</v>
      </c>
    </row>
    <row r="200" spans="1:1">
      <c r="A200" t="s">
        <v>12024</v>
      </c>
    </row>
    <row r="201" spans="1:1">
      <c r="A201" t="s">
        <v>12025</v>
      </c>
    </row>
    <row r="202" spans="1:1">
      <c r="A202" t="s">
        <v>12026</v>
      </c>
    </row>
    <row r="203" spans="1:1">
      <c r="A203" t="s">
        <v>11769</v>
      </c>
    </row>
    <row r="204" spans="1:1">
      <c r="A204" t="s">
        <v>12027</v>
      </c>
    </row>
    <row r="205" spans="1:1">
      <c r="A205" t="s">
        <v>12028</v>
      </c>
    </row>
    <row r="206" spans="1:1">
      <c r="A206" t="s">
        <v>12029</v>
      </c>
    </row>
    <row r="207" spans="1:1">
      <c r="A207" t="s">
        <v>12030</v>
      </c>
    </row>
    <row r="208" spans="1:1">
      <c r="A208" t="s">
        <v>12031</v>
      </c>
    </row>
    <row r="209" spans="1:1">
      <c r="A209" t="s">
        <v>12032</v>
      </c>
    </row>
    <row r="210" spans="1:1">
      <c r="A210" t="s">
        <v>12033</v>
      </c>
    </row>
    <row r="211" spans="1:1">
      <c r="A211" t="s">
        <v>12034</v>
      </c>
    </row>
    <row r="212" spans="1:1">
      <c r="A212" t="s">
        <v>12035</v>
      </c>
    </row>
    <row r="213" spans="1:1">
      <c r="A213" t="s">
        <v>11832</v>
      </c>
    </row>
    <row r="214" spans="1:1">
      <c r="A214" t="s">
        <v>12036</v>
      </c>
    </row>
    <row r="215" spans="1:1">
      <c r="A215" t="s">
        <v>12037</v>
      </c>
    </row>
    <row r="216" spans="1:1">
      <c r="A216" t="s">
        <v>12038</v>
      </c>
    </row>
    <row r="217" spans="1:1">
      <c r="A217" t="s">
        <v>12039</v>
      </c>
    </row>
    <row r="218" spans="1:1">
      <c r="A218" t="s">
        <v>12040</v>
      </c>
    </row>
    <row r="219" spans="1:1">
      <c r="A219" t="s">
        <v>11833</v>
      </c>
    </row>
    <row r="220" spans="1:1">
      <c r="A220" t="s">
        <v>12041</v>
      </c>
    </row>
    <row r="221" spans="1:1">
      <c r="A221" t="s">
        <v>12042</v>
      </c>
    </row>
    <row r="222" spans="1:1">
      <c r="A222" t="s">
        <v>12043</v>
      </c>
    </row>
    <row r="223" spans="1:1">
      <c r="A223" t="s">
        <v>12044</v>
      </c>
    </row>
    <row r="224" spans="1:1">
      <c r="A224" t="s">
        <v>12045</v>
      </c>
    </row>
    <row r="225" spans="1:1">
      <c r="A225" t="s">
        <v>12046</v>
      </c>
    </row>
    <row r="226" spans="1:1">
      <c r="A226" t="s">
        <v>12047</v>
      </c>
    </row>
    <row r="227" spans="1:1">
      <c r="A227" t="s">
        <v>12048</v>
      </c>
    </row>
    <row r="228" spans="1:1">
      <c r="A228" t="s">
        <v>12049</v>
      </c>
    </row>
    <row r="229" spans="1:1">
      <c r="A229" t="s">
        <v>12050</v>
      </c>
    </row>
    <row r="230" spans="1:1">
      <c r="A230" t="s">
        <v>12051</v>
      </c>
    </row>
    <row r="231" spans="1:1">
      <c r="A231" t="s">
        <v>12052</v>
      </c>
    </row>
    <row r="232" spans="1:1">
      <c r="A232" t="s">
        <v>12053</v>
      </c>
    </row>
    <row r="233" spans="1:1">
      <c r="A233" t="s">
        <v>12054</v>
      </c>
    </row>
    <row r="234" spans="1:1">
      <c r="A234" t="s">
        <v>12055</v>
      </c>
    </row>
    <row r="235" spans="1:1">
      <c r="A235" t="s">
        <v>12056</v>
      </c>
    </row>
    <row r="236" spans="1:1">
      <c r="A236" t="s">
        <v>12057</v>
      </c>
    </row>
    <row r="237" spans="1:1">
      <c r="A237" t="s">
        <v>12058</v>
      </c>
    </row>
    <row r="238" spans="1:1">
      <c r="A238" t="s">
        <v>12059</v>
      </c>
    </row>
    <row r="239" spans="1:1">
      <c r="A239" t="s">
        <v>12060</v>
      </c>
    </row>
    <row r="240" spans="1:1">
      <c r="A240" t="s">
        <v>12061</v>
      </c>
    </row>
    <row r="241" spans="1:1">
      <c r="A241" t="s">
        <v>12062</v>
      </c>
    </row>
    <row r="242" spans="1:1">
      <c r="A242" t="s">
        <v>12063</v>
      </c>
    </row>
    <row r="243" spans="1:1">
      <c r="A243" t="s">
        <v>12064</v>
      </c>
    </row>
    <row r="244" spans="1:1">
      <c r="A244" t="s">
        <v>12065</v>
      </c>
    </row>
    <row r="245" spans="1:1">
      <c r="A245" t="s">
        <v>12066</v>
      </c>
    </row>
    <row r="246" spans="1:1">
      <c r="A246" t="s">
        <v>12067</v>
      </c>
    </row>
    <row r="247" spans="1:1">
      <c r="A247" t="s">
        <v>12068</v>
      </c>
    </row>
    <row r="248" spans="1:1">
      <c r="A248" t="s">
        <v>12069</v>
      </c>
    </row>
    <row r="249" spans="1:1">
      <c r="A249" t="s">
        <v>12070</v>
      </c>
    </row>
    <row r="250" spans="1:1">
      <c r="A250" t="s">
        <v>12071</v>
      </c>
    </row>
    <row r="251" spans="1:1">
      <c r="A251" t="s">
        <v>12072</v>
      </c>
    </row>
    <row r="252" spans="1:1">
      <c r="A252" t="s">
        <v>12073</v>
      </c>
    </row>
    <row r="253" spans="1:1">
      <c r="A253" t="s">
        <v>12074</v>
      </c>
    </row>
    <row r="254" spans="1:1">
      <c r="A254" t="s">
        <v>12075</v>
      </c>
    </row>
    <row r="255" spans="1:1">
      <c r="A255" t="s">
        <v>11770</v>
      </c>
    </row>
    <row r="256" spans="1:1">
      <c r="A256" t="s">
        <v>12076</v>
      </c>
    </row>
    <row r="257" spans="1:1">
      <c r="A257" t="s">
        <v>12077</v>
      </c>
    </row>
    <row r="258" spans="1:1">
      <c r="A258" t="s">
        <v>12078</v>
      </c>
    </row>
    <row r="259" spans="1:1">
      <c r="A259" t="s">
        <v>12079</v>
      </c>
    </row>
    <row r="260" spans="1:1">
      <c r="A260" t="s">
        <v>11692</v>
      </c>
    </row>
    <row r="261" spans="1:1">
      <c r="A261" t="s">
        <v>11693</v>
      </c>
    </row>
    <row r="262" spans="1:1">
      <c r="A262" t="s">
        <v>12080</v>
      </c>
    </row>
    <row r="263" spans="1:1">
      <c r="A263" t="s">
        <v>12081</v>
      </c>
    </row>
    <row r="264" spans="1:1">
      <c r="A264" t="s">
        <v>12082</v>
      </c>
    </row>
    <row r="265" spans="1:1">
      <c r="A265" t="s">
        <v>12083</v>
      </c>
    </row>
    <row r="266" spans="1:1">
      <c r="A266" t="s">
        <v>12084</v>
      </c>
    </row>
    <row r="267" spans="1:1">
      <c r="A267" t="s">
        <v>12085</v>
      </c>
    </row>
    <row r="268" spans="1:1">
      <c r="A268" t="s">
        <v>12086</v>
      </c>
    </row>
    <row r="269" spans="1:1">
      <c r="A269" t="s">
        <v>12087</v>
      </c>
    </row>
    <row r="270" spans="1:1">
      <c r="A270" t="s">
        <v>12088</v>
      </c>
    </row>
    <row r="271" spans="1:1">
      <c r="A271" t="s">
        <v>12089</v>
      </c>
    </row>
    <row r="272" spans="1:1">
      <c r="A272" t="s">
        <v>12090</v>
      </c>
    </row>
    <row r="273" spans="1:1">
      <c r="A273" t="s">
        <v>12091</v>
      </c>
    </row>
    <row r="274" spans="1:1">
      <c r="A274" t="s">
        <v>12092</v>
      </c>
    </row>
    <row r="275" spans="1:1">
      <c r="A275" t="s">
        <v>12093</v>
      </c>
    </row>
    <row r="276" spans="1:1">
      <c r="A276" t="s">
        <v>12094</v>
      </c>
    </row>
    <row r="277" spans="1:1">
      <c r="A277" t="s">
        <v>12095</v>
      </c>
    </row>
    <row r="278" spans="1:1">
      <c r="A278" t="s">
        <v>12096</v>
      </c>
    </row>
    <row r="279" spans="1:1">
      <c r="A279" t="s">
        <v>12097</v>
      </c>
    </row>
    <row r="280" spans="1:1">
      <c r="A280" t="s">
        <v>12098</v>
      </c>
    </row>
    <row r="281" spans="1:1">
      <c r="A281" t="s">
        <v>12099</v>
      </c>
    </row>
    <row r="282" spans="1:1">
      <c r="A282" t="s">
        <v>12100</v>
      </c>
    </row>
    <row r="283" spans="1:1">
      <c r="A283" t="s">
        <v>12101</v>
      </c>
    </row>
    <row r="284" spans="1:1">
      <c r="A284" t="s">
        <v>12102</v>
      </c>
    </row>
    <row r="285" spans="1:1">
      <c r="A285" t="s">
        <v>12103</v>
      </c>
    </row>
    <row r="286" spans="1:1">
      <c r="A286" t="s">
        <v>11732</v>
      </c>
    </row>
    <row r="287" spans="1:1">
      <c r="A287" t="s">
        <v>11733</v>
      </c>
    </row>
    <row r="288" spans="1:1">
      <c r="A288" t="s">
        <v>12104</v>
      </c>
    </row>
    <row r="289" spans="1:1">
      <c r="A289" t="s">
        <v>12105</v>
      </c>
    </row>
    <row r="290" spans="1:1">
      <c r="A290" t="s">
        <v>11734</v>
      </c>
    </row>
    <row r="291" spans="1:1">
      <c r="A291" t="s">
        <v>11735</v>
      </c>
    </row>
    <row r="292" spans="1:1">
      <c r="A292" t="s">
        <v>12106</v>
      </c>
    </row>
    <row r="293" spans="1:1">
      <c r="A293" t="s">
        <v>12107</v>
      </c>
    </row>
    <row r="294" spans="1:1">
      <c r="A294" t="s">
        <v>11736</v>
      </c>
    </row>
    <row r="295" spans="1:1">
      <c r="A295" t="s">
        <v>11737</v>
      </c>
    </row>
    <row r="296" spans="1:1">
      <c r="A296" t="s">
        <v>12108</v>
      </c>
    </row>
    <row r="297" spans="1:1">
      <c r="A297" t="s">
        <v>12109</v>
      </c>
    </row>
    <row r="298" spans="1:1">
      <c r="A298" t="s">
        <v>12110</v>
      </c>
    </row>
    <row r="299" spans="1:1">
      <c r="A299" t="s">
        <v>12111</v>
      </c>
    </row>
    <row r="300" spans="1:1">
      <c r="A300" t="s">
        <v>12112</v>
      </c>
    </row>
    <row r="301" spans="1:1">
      <c r="A301" t="s">
        <v>12113</v>
      </c>
    </row>
    <row r="302" spans="1:1">
      <c r="A302" t="s">
        <v>12114</v>
      </c>
    </row>
    <row r="303" spans="1:1">
      <c r="A303" t="s">
        <v>12115</v>
      </c>
    </row>
    <row r="304" spans="1:1">
      <c r="A304" t="s">
        <v>12116</v>
      </c>
    </row>
    <row r="305" spans="1:1">
      <c r="A305" t="s">
        <v>12117</v>
      </c>
    </row>
    <row r="306" spans="1:1">
      <c r="A306" t="s">
        <v>12118</v>
      </c>
    </row>
    <row r="307" spans="1:1">
      <c r="A307" t="s">
        <v>12119</v>
      </c>
    </row>
    <row r="308" spans="1:1">
      <c r="A308" t="s">
        <v>12120</v>
      </c>
    </row>
    <row r="309" spans="1:1">
      <c r="A309" t="s">
        <v>12121</v>
      </c>
    </row>
    <row r="310" spans="1:1">
      <c r="A310" t="s">
        <v>12122</v>
      </c>
    </row>
    <row r="311" spans="1:1">
      <c r="A311" t="s">
        <v>12123</v>
      </c>
    </row>
    <row r="312" spans="1:1">
      <c r="A312" t="s">
        <v>12124</v>
      </c>
    </row>
    <row r="313" spans="1:1">
      <c r="A313" t="s">
        <v>12125</v>
      </c>
    </row>
    <row r="314" spans="1:1">
      <c r="A314" t="s">
        <v>12126</v>
      </c>
    </row>
    <row r="315" spans="1:1">
      <c r="A315" t="s">
        <v>12127</v>
      </c>
    </row>
    <row r="316" spans="1:1">
      <c r="A316" t="s">
        <v>12128</v>
      </c>
    </row>
    <row r="317" spans="1:1">
      <c r="A317" t="s">
        <v>12129</v>
      </c>
    </row>
    <row r="318" spans="1:1">
      <c r="A318" t="s">
        <v>12130</v>
      </c>
    </row>
    <row r="319" spans="1:1">
      <c r="A319" t="s">
        <v>12131</v>
      </c>
    </row>
    <row r="320" spans="1:1">
      <c r="A320" t="s">
        <v>12132</v>
      </c>
    </row>
    <row r="321" spans="1:1">
      <c r="A321" t="s">
        <v>12133</v>
      </c>
    </row>
    <row r="322" spans="1:1">
      <c r="A322" t="s">
        <v>12134</v>
      </c>
    </row>
    <row r="323" spans="1:1">
      <c r="A323" t="s">
        <v>12135</v>
      </c>
    </row>
    <row r="324" spans="1:1">
      <c r="A324" t="s">
        <v>12136</v>
      </c>
    </row>
    <row r="325" spans="1:1">
      <c r="A325" t="s">
        <v>12137</v>
      </c>
    </row>
    <row r="326" spans="1:1">
      <c r="A326" t="s">
        <v>12138</v>
      </c>
    </row>
    <row r="327" spans="1:1">
      <c r="A327" t="s">
        <v>12139</v>
      </c>
    </row>
    <row r="328" spans="1:1">
      <c r="A328" t="s">
        <v>12140</v>
      </c>
    </row>
    <row r="329" spans="1:1">
      <c r="A329" t="s">
        <v>12141</v>
      </c>
    </row>
    <row r="330" spans="1:1">
      <c r="A330" t="s">
        <v>12142</v>
      </c>
    </row>
    <row r="331" spans="1:1">
      <c r="A331" t="s">
        <v>12143</v>
      </c>
    </row>
    <row r="332" spans="1:1">
      <c r="A332" t="s">
        <v>12144</v>
      </c>
    </row>
    <row r="333" spans="1:1">
      <c r="A333" t="s">
        <v>12145</v>
      </c>
    </row>
    <row r="334" spans="1:1">
      <c r="A334" t="s">
        <v>12146</v>
      </c>
    </row>
    <row r="335" spans="1:1">
      <c r="A335" t="s">
        <v>12147</v>
      </c>
    </row>
    <row r="336" spans="1:1">
      <c r="A336" t="s">
        <v>12148</v>
      </c>
    </row>
    <row r="337" spans="1:1">
      <c r="A337" t="s">
        <v>12149</v>
      </c>
    </row>
    <row r="338" spans="1:1">
      <c r="A338" t="s">
        <v>12150</v>
      </c>
    </row>
    <row r="339" spans="1:1">
      <c r="A339" t="s">
        <v>12151</v>
      </c>
    </row>
    <row r="340" spans="1:1">
      <c r="A340" t="s">
        <v>12152</v>
      </c>
    </row>
    <row r="341" spans="1:1">
      <c r="A341" t="s">
        <v>12153</v>
      </c>
    </row>
    <row r="342" spans="1:1">
      <c r="A342" t="s">
        <v>11834</v>
      </c>
    </row>
    <row r="343" spans="1:1">
      <c r="A343" t="s">
        <v>12154</v>
      </c>
    </row>
    <row r="344" spans="1:1">
      <c r="A344" t="s">
        <v>12155</v>
      </c>
    </row>
    <row r="345" spans="1:1">
      <c r="A345" t="s">
        <v>12156</v>
      </c>
    </row>
    <row r="346" spans="1:1">
      <c r="A346" t="s">
        <v>12157</v>
      </c>
    </row>
    <row r="347" spans="1:1">
      <c r="A347" t="s">
        <v>12158</v>
      </c>
    </row>
    <row r="348" spans="1:1">
      <c r="A348" t="s">
        <v>12159</v>
      </c>
    </row>
    <row r="349" spans="1:1">
      <c r="A349" t="s">
        <v>12160</v>
      </c>
    </row>
    <row r="350" spans="1:1">
      <c r="A350" t="s">
        <v>12161</v>
      </c>
    </row>
    <row r="351" spans="1:1">
      <c r="A351" t="s">
        <v>12162</v>
      </c>
    </row>
    <row r="352" spans="1:1">
      <c r="A352" t="s">
        <v>12163</v>
      </c>
    </row>
    <row r="353" spans="1:1">
      <c r="A353" t="s">
        <v>12164</v>
      </c>
    </row>
    <row r="357" spans="1:1">
      <c r="A357" t="s">
        <v>1110</v>
      </c>
    </row>
    <row r="358" spans="1:1">
      <c r="A358" t="s">
        <v>11694</v>
      </c>
    </row>
    <row r="359" spans="1:1">
      <c r="A359" t="s">
        <v>1110</v>
      </c>
    </row>
    <row r="360" spans="1:1">
      <c r="A360" t="s">
        <v>11695</v>
      </c>
    </row>
    <row r="361" spans="1:1">
      <c r="A361" t="s">
        <v>1117</v>
      </c>
    </row>
    <row r="362" spans="1:1">
      <c r="A362" t="s">
        <v>1118</v>
      </c>
    </row>
    <row r="363" spans="1:1">
      <c r="A363" t="s">
        <v>11696</v>
      </c>
    </row>
    <row r="364" spans="1:1">
      <c r="A364" t="s">
        <v>11697</v>
      </c>
    </row>
    <row r="365" spans="1:1">
      <c r="A365" t="s">
        <v>1119</v>
      </c>
    </row>
    <row r="366" spans="1:1">
      <c r="A366" t="s">
        <v>1120</v>
      </c>
    </row>
    <row r="367" spans="1:1">
      <c r="A367" t="s">
        <v>1121</v>
      </c>
    </row>
    <row r="368" spans="1:1">
      <c r="A368" t="s">
        <v>1122</v>
      </c>
    </row>
    <row r="369" spans="1:1">
      <c r="A369" t="s">
        <v>1123</v>
      </c>
    </row>
    <row r="370" spans="1:1">
      <c r="A370" t="s">
        <v>1124</v>
      </c>
    </row>
    <row r="371" spans="1:1">
      <c r="A371" t="s">
        <v>1125</v>
      </c>
    </row>
    <row r="372" spans="1:1">
      <c r="A372" t="s">
        <v>1126</v>
      </c>
    </row>
    <row r="373" spans="1:1">
      <c r="A373" t="s">
        <v>1127</v>
      </c>
    </row>
    <row r="374" spans="1:1">
      <c r="A374" t="s">
        <v>1128</v>
      </c>
    </row>
    <row r="375" spans="1:1">
      <c r="A375" t="s">
        <v>11698</v>
      </c>
    </row>
    <row r="376" spans="1:1">
      <c r="A376" t="s">
        <v>1129</v>
      </c>
    </row>
    <row r="377" spans="1:1">
      <c r="A377" t="s">
        <v>1130</v>
      </c>
    </row>
    <row r="378" spans="1:1">
      <c r="A378" t="s">
        <v>1131</v>
      </c>
    </row>
    <row r="379" spans="1:1">
      <c r="A379" t="s">
        <v>1132</v>
      </c>
    </row>
    <row r="380" spans="1:1">
      <c r="A380" t="s">
        <v>1133</v>
      </c>
    </row>
    <row r="381" spans="1:1">
      <c r="A381" t="s">
        <v>1134</v>
      </c>
    </row>
    <row r="382" spans="1:1">
      <c r="A382" t="s">
        <v>1135</v>
      </c>
    </row>
    <row r="383" spans="1:1">
      <c r="A383" t="s">
        <v>1136</v>
      </c>
    </row>
    <row r="384" spans="1:1">
      <c r="A384" t="s">
        <v>1137</v>
      </c>
    </row>
    <row r="385" spans="1:1">
      <c r="A385" t="s">
        <v>1138</v>
      </c>
    </row>
    <row r="386" spans="1:1">
      <c r="A386" t="s">
        <v>11699</v>
      </c>
    </row>
    <row r="387" spans="1:1">
      <c r="A387" t="s">
        <v>11700</v>
      </c>
    </row>
    <row r="388" spans="1:1">
      <c r="A388" t="s">
        <v>1139</v>
      </c>
    </row>
    <row r="389" spans="1:1">
      <c r="A389" t="s">
        <v>1140</v>
      </c>
    </row>
    <row r="390" spans="1:1">
      <c r="A390" t="s">
        <v>1141</v>
      </c>
    </row>
    <row r="391" spans="1:1">
      <c r="A391" t="s">
        <v>1142</v>
      </c>
    </row>
    <row r="392" spans="1:1">
      <c r="A392" t="s">
        <v>1143</v>
      </c>
    </row>
    <row r="393" spans="1:1">
      <c r="A393" t="s">
        <v>1144</v>
      </c>
    </row>
    <row r="394" spans="1:1">
      <c r="A394" t="s">
        <v>1145</v>
      </c>
    </row>
    <row r="395" spans="1:1">
      <c r="A395" t="s">
        <v>1146</v>
      </c>
    </row>
    <row r="396" spans="1:1">
      <c r="A396" t="s">
        <v>1147</v>
      </c>
    </row>
    <row r="397" spans="1:1">
      <c r="A397" t="s">
        <v>1148</v>
      </c>
    </row>
    <row r="398" spans="1:1">
      <c r="A398" t="s">
        <v>1149</v>
      </c>
    </row>
    <row r="399" spans="1:1">
      <c r="A399" t="s">
        <v>1150</v>
      </c>
    </row>
    <row r="400" spans="1:1">
      <c r="A400" t="s">
        <v>1151</v>
      </c>
    </row>
    <row r="401" spans="1:1">
      <c r="A401" t="s">
        <v>1152</v>
      </c>
    </row>
    <row r="402" spans="1:1">
      <c r="A402" t="s">
        <v>1153</v>
      </c>
    </row>
    <row r="403" spans="1:1">
      <c r="A403" t="s">
        <v>11701</v>
      </c>
    </row>
    <row r="404" spans="1:1">
      <c r="A404" t="s">
        <v>11702</v>
      </c>
    </row>
    <row r="405" spans="1:1">
      <c r="A405" t="s">
        <v>11703</v>
      </c>
    </row>
    <row r="406" spans="1:1">
      <c r="A406" t="s">
        <v>1154</v>
      </c>
    </row>
    <row r="407" spans="1:1">
      <c r="A407" t="s">
        <v>1155</v>
      </c>
    </row>
    <row r="408" spans="1:1">
      <c r="A408" t="s">
        <v>1156</v>
      </c>
    </row>
    <row r="409" spans="1:1">
      <c r="A409" t="s">
        <v>1157</v>
      </c>
    </row>
    <row r="410" spans="1:1">
      <c r="A410" t="s">
        <v>1158</v>
      </c>
    </row>
    <row r="411" spans="1:1">
      <c r="A411" t="s">
        <v>1159</v>
      </c>
    </row>
    <row r="412" spans="1:1">
      <c r="A412" t="s">
        <v>1160</v>
      </c>
    </row>
    <row r="413" spans="1:1">
      <c r="A413" t="s">
        <v>1195</v>
      </c>
    </row>
    <row r="414" spans="1:1">
      <c r="A414" t="s">
        <v>11704</v>
      </c>
    </row>
    <row r="415" spans="1:1">
      <c r="A415" t="s">
        <v>1196</v>
      </c>
    </row>
    <row r="416" spans="1:1">
      <c r="A416" t="s">
        <v>11705</v>
      </c>
    </row>
    <row r="417" spans="1:1">
      <c r="A417" t="s">
        <v>11706</v>
      </c>
    </row>
    <row r="418" spans="1:1">
      <c r="A418" t="s">
        <v>11707</v>
      </c>
    </row>
    <row r="419" spans="1:1">
      <c r="A419" t="s">
        <v>11708</v>
      </c>
    </row>
    <row r="420" spans="1:1">
      <c r="A420" t="s">
        <v>11709</v>
      </c>
    </row>
    <row r="421" spans="1:1">
      <c r="A421" t="s">
        <v>11710</v>
      </c>
    </row>
    <row r="422" spans="1:1">
      <c r="A422" t="s">
        <v>11711</v>
      </c>
    </row>
    <row r="423" spans="1:1">
      <c r="A423" t="s">
        <v>11712</v>
      </c>
    </row>
    <row r="424" spans="1:1">
      <c r="A424" t="s">
        <v>1177</v>
      </c>
    </row>
    <row r="425" spans="1:1">
      <c r="A425" t="s">
        <v>1178</v>
      </c>
    </row>
    <row r="426" spans="1:1">
      <c r="A426" t="s">
        <v>1179</v>
      </c>
    </row>
    <row r="427" spans="1:1">
      <c r="A427" t="s">
        <v>1180</v>
      </c>
    </row>
    <row r="428" spans="1:1">
      <c r="A428" t="s">
        <v>1181</v>
      </c>
    </row>
    <row r="429" spans="1:1">
      <c r="A429" t="s">
        <v>1182</v>
      </c>
    </row>
    <row r="430" spans="1:1">
      <c r="A430" t="s">
        <v>1183</v>
      </c>
    </row>
    <row r="431" spans="1:1">
      <c r="A431" t="s">
        <v>1184</v>
      </c>
    </row>
    <row r="432" spans="1:1">
      <c r="A432" t="s">
        <v>1185</v>
      </c>
    </row>
    <row r="433" spans="1:1">
      <c r="A433" t="s">
        <v>1186</v>
      </c>
    </row>
    <row r="434" spans="1:1">
      <c r="A434" t="s">
        <v>1197</v>
      </c>
    </row>
    <row r="435" spans="1:1">
      <c r="A435" t="s">
        <v>1198</v>
      </c>
    </row>
    <row r="436" spans="1:1">
      <c r="A436" t="s">
        <v>1199</v>
      </c>
    </row>
    <row r="437" spans="1:1">
      <c r="A437" t="s">
        <v>1169</v>
      </c>
    </row>
    <row r="438" spans="1:1">
      <c r="A438" t="s">
        <v>1170</v>
      </c>
    </row>
    <row r="439" spans="1:1">
      <c r="A439" t="s">
        <v>1171</v>
      </c>
    </row>
    <row r="440" spans="1:1">
      <c r="A440" t="s">
        <v>1172</v>
      </c>
    </row>
    <row r="441" spans="1:1">
      <c r="A441" t="s">
        <v>1173</v>
      </c>
    </row>
    <row r="442" spans="1:1">
      <c r="A442" t="s">
        <v>11713</v>
      </c>
    </row>
    <row r="443" spans="1:1">
      <c r="A443" t="s">
        <v>1174</v>
      </c>
    </row>
    <row r="444" spans="1:1">
      <c r="A444" t="s">
        <v>1175</v>
      </c>
    </row>
    <row r="445" spans="1:1">
      <c r="A445" t="s">
        <v>1176</v>
      </c>
    </row>
    <row r="446" spans="1:1">
      <c r="A446" t="s">
        <v>1200</v>
      </c>
    </row>
    <row r="447" spans="1:1">
      <c r="A447" t="s">
        <v>1161</v>
      </c>
    </row>
    <row r="448" spans="1:1">
      <c r="A448" t="s">
        <v>1162</v>
      </c>
    </row>
    <row r="449" spans="1:1">
      <c r="A449" t="s">
        <v>1163</v>
      </c>
    </row>
    <row r="450" spans="1:1">
      <c r="A450" t="s">
        <v>1165</v>
      </c>
    </row>
    <row r="451" spans="1:1">
      <c r="A451" t="s">
        <v>1166</v>
      </c>
    </row>
    <row r="452" spans="1:1">
      <c r="A452" t="s">
        <v>1167</v>
      </c>
    </row>
    <row r="453" spans="1:1">
      <c r="A453" t="s">
        <v>1168</v>
      </c>
    </row>
    <row r="454" spans="1:1">
      <c r="A454" t="s">
        <v>1187</v>
      </c>
    </row>
    <row r="455" spans="1:1">
      <c r="A455" t="s">
        <v>1188</v>
      </c>
    </row>
    <row r="456" spans="1:1">
      <c r="A456" t="s">
        <v>1189</v>
      </c>
    </row>
    <row r="457" spans="1:1">
      <c r="A457" t="s">
        <v>1190</v>
      </c>
    </row>
    <row r="458" spans="1:1">
      <c r="A458" t="s">
        <v>1191</v>
      </c>
    </row>
    <row r="459" spans="1:1">
      <c r="A459" t="s">
        <v>1192</v>
      </c>
    </row>
    <row r="460" spans="1:1">
      <c r="A460" t="s">
        <v>1193</v>
      </c>
    </row>
    <row r="461" spans="1:1">
      <c r="A461" t="s">
        <v>1194</v>
      </c>
    </row>
    <row r="462" spans="1:1">
      <c r="A462" t="s">
        <v>1201</v>
      </c>
    </row>
    <row r="463" spans="1:1">
      <c r="A463" t="s">
        <v>1202</v>
      </c>
    </row>
    <row r="464" spans="1:1">
      <c r="A464" t="s">
        <v>1203</v>
      </c>
    </row>
    <row r="465" spans="1:1">
      <c r="A465" t="s">
        <v>1204</v>
      </c>
    </row>
    <row r="466" spans="1:1">
      <c r="A466" t="s">
        <v>1205</v>
      </c>
    </row>
    <row r="467" spans="1:1">
      <c r="A467" t="s">
        <v>1206</v>
      </c>
    </row>
    <row r="468" spans="1:1">
      <c r="A468" t="s">
        <v>1207</v>
      </c>
    </row>
    <row r="469" spans="1:1">
      <c r="A469" t="s">
        <v>1208</v>
      </c>
    </row>
    <row r="470" spans="1:1">
      <c r="A470" t="s">
        <v>11714</v>
      </c>
    </row>
    <row r="471" spans="1:1">
      <c r="A471" t="s">
        <v>11715</v>
      </c>
    </row>
    <row r="472" spans="1:1">
      <c r="A472" t="s">
        <v>1164</v>
      </c>
    </row>
    <row r="473" spans="1:1">
      <c r="A473" t="s">
        <v>1209</v>
      </c>
    </row>
    <row r="474" spans="1:1">
      <c r="A474" t="s">
        <v>11716</v>
      </c>
    </row>
    <row r="475" spans="1:1">
      <c r="A475" t="s">
        <v>11717</v>
      </c>
    </row>
    <row r="476" spans="1:1">
      <c r="A476" t="s">
        <v>11718</v>
      </c>
    </row>
    <row r="477" spans="1:1">
      <c r="A477" t="s">
        <v>1212</v>
      </c>
    </row>
    <row r="478" spans="1:1">
      <c r="A478" t="s">
        <v>11719</v>
      </c>
    </row>
    <row r="479" spans="1:1">
      <c r="A479" t="s">
        <v>1213</v>
      </c>
    </row>
    <row r="480" spans="1:1">
      <c r="A480" t="s">
        <v>1214</v>
      </c>
    </row>
    <row r="481" spans="1:1">
      <c r="A481" t="s">
        <v>1210</v>
      </c>
    </row>
    <row r="482" spans="1:1">
      <c r="A482" t="s">
        <v>1211</v>
      </c>
    </row>
    <row r="483" spans="1:1">
      <c r="A483" t="s">
        <v>11720</v>
      </c>
    </row>
    <row r="484" spans="1:1">
      <c r="A484" t="s">
        <v>1220</v>
      </c>
    </row>
    <row r="485" spans="1:1">
      <c r="A485" t="s">
        <v>11721</v>
      </c>
    </row>
    <row r="486" spans="1:1">
      <c r="A486" t="s">
        <v>11722</v>
      </c>
    </row>
    <row r="487" spans="1:1">
      <c r="A487" t="s">
        <v>1216</v>
      </c>
    </row>
    <row r="488" spans="1:1">
      <c r="A488" t="s">
        <v>1221</v>
      </c>
    </row>
    <row r="489" spans="1:1">
      <c r="A489" t="s">
        <v>1222</v>
      </c>
    </row>
    <row r="490" spans="1:1">
      <c r="A490" t="s">
        <v>1223</v>
      </c>
    </row>
    <row r="491" spans="1:1">
      <c r="A491" t="s">
        <v>1224</v>
      </c>
    </row>
    <row r="492" spans="1:1">
      <c r="A492" t="s">
        <v>1215</v>
      </c>
    </row>
    <row r="493" spans="1:1">
      <c r="A493" t="s">
        <v>11723</v>
      </c>
    </row>
    <row r="494" spans="1:1">
      <c r="A494" t="s">
        <v>1217</v>
      </c>
    </row>
    <row r="495" spans="1:1">
      <c r="A495" t="s">
        <v>1218</v>
      </c>
    </row>
    <row r="496" spans="1:1">
      <c r="A496" t="s">
        <v>1219</v>
      </c>
    </row>
    <row r="497" spans="1:1">
      <c r="A497" t="s">
        <v>1225</v>
      </c>
    </row>
    <row r="498" spans="1:1">
      <c r="A498" t="s">
        <v>1226</v>
      </c>
    </row>
    <row r="499" spans="1:1">
      <c r="A499" t="s">
        <v>1227</v>
      </c>
    </row>
    <row r="500" spans="1:1">
      <c r="A500" t="s">
        <v>1228</v>
      </c>
    </row>
    <row r="501" spans="1:1">
      <c r="A501" t="s">
        <v>1229</v>
      </c>
    </row>
    <row r="502" spans="1:1">
      <c r="A502" t="s">
        <v>1230</v>
      </c>
    </row>
    <row r="503" spans="1:1">
      <c r="A503" t="s">
        <v>11724</v>
      </c>
    </row>
    <row r="504" spans="1:1">
      <c r="A504" t="s">
        <v>1231</v>
      </c>
    </row>
    <row r="505" spans="1:1">
      <c r="A505" t="s">
        <v>1232</v>
      </c>
    </row>
    <row r="506" spans="1:1">
      <c r="A506" t="s">
        <v>1233</v>
      </c>
    </row>
    <row r="507" spans="1:1">
      <c r="A507" t="s">
        <v>1234</v>
      </c>
    </row>
    <row r="508" spans="1:1">
      <c r="A508" t="s">
        <v>1235</v>
      </c>
    </row>
    <row r="509" spans="1:1">
      <c r="A509" t="s">
        <v>1236</v>
      </c>
    </row>
    <row r="510" spans="1:1">
      <c r="A510" t="s">
        <v>1237</v>
      </c>
    </row>
    <row r="511" spans="1:1">
      <c r="A511" t="s">
        <v>11725</v>
      </c>
    </row>
    <row r="512" spans="1:1">
      <c r="A512" t="s">
        <v>11726</v>
      </c>
    </row>
    <row r="513" spans="1:1">
      <c r="A513" t="s">
        <v>1238</v>
      </c>
    </row>
    <row r="514" spans="1:1">
      <c r="A514" t="s">
        <v>1239</v>
      </c>
    </row>
    <row r="515" spans="1:1">
      <c r="A515" t="s">
        <v>11727</v>
      </c>
    </row>
    <row r="516" spans="1:1">
      <c r="A516" t="s">
        <v>11728</v>
      </c>
    </row>
    <row r="517" spans="1:1">
      <c r="A517" t="s">
        <v>11729</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A923"/>
  <sheetViews>
    <sheetView workbookViewId="0"/>
  </sheetViews>
  <sheetFormatPr defaultColWidth="11.5703125" defaultRowHeight="12.75"/>
  <sheetData>
    <row r="1" spans="1:1">
      <c r="A1" s="101">
        <v>44362.58326388889</v>
      </c>
    </row>
    <row r="2" spans="1:1">
      <c r="A2" t="s">
        <v>12246</v>
      </c>
    </row>
    <row r="3" spans="1:1">
      <c r="A3" t="s">
        <v>12247</v>
      </c>
    </row>
    <row r="4" spans="1:1">
      <c r="A4" t="s">
        <v>12248</v>
      </c>
    </row>
    <row r="5" spans="1:1">
      <c r="A5" t="s">
        <v>12249</v>
      </c>
    </row>
    <row r="6" spans="1:1">
      <c r="A6" t="s">
        <v>12399</v>
      </c>
    </row>
    <row r="7" spans="1:1">
      <c r="A7" t="s">
        <v>12400</v>
      </c>
    </row>
    <row r="8" spans="1:1">
      <c r="A8" t="s">
        <v>12401</v>
      </c>
    </row>
    <row r="9" spans="1:1">
      <c r="A9" t="s">
        <v>12402</v>
      </c>
    </row>
    <row r="10" spans="1:1">
      <c r="A10" t="s">
        <v>12403</v>
      </c>
    </row>
    <row r="11" spans="1:1">
      <c r="A11" t="s">
        <v>12404</v>
      </c>
    </row>
    <row r="12" spans="1:1">
      <c r="A12" t="s">
        <v>10906</v>
      </c>
    </row>
    <row r="13" spans="1:1">
      <c r="A13" t="s">
        <v>10907</v>
      </c>
    </row>
    <row r="14" spans="1:1">
      <c r="A14" t="s">
        <v>10908</v>
      </c>
    </row>
    <row r="15" spans="1:1">
      <c r="A15" t="s">
        <v>10909</v>
      </c>
    </row>
    <row r="16" spans="1:1">
      <c r="A16" t="s">
        <v>10910</v>
      </c>
    </row>
    <row r="17" spans="1:1">
      <c r="A17" t="s">
        <v>10911</v>
      </c>
    </row>
    <row r="18" spans="1:1">
      <c r="A18" t="s">
        <v>10912</v>
      </c>
    </row>
    <row r="19" spans="1:1">
      <c r="A19" t="s">
        <v>10913</v>
      </c>
    </row>
    <row r="20" spans="1:1">
      <c r="A20" t="s">
        <v>10914</v>
      </c>
    </row>
    <row r="21" spans="1:1">
      <c r="A21" t="s">
        <v>10915</v>
      </c>
    </row>
    <row r="22" spans="1:1">
      <c r="A22" t="s">
        <v>10916</v>
      </c>
    </row>
    <row r="23" spans="1:1">
      <c r="A23" t="s">
        <v>10917</v>
      </c>
    </row>
    <row r="24" spans="1:1">
      <c r="A24" t="s">
        <v>10918</v>
      </c>
    </row>
    <row r="25" spans="1:1">
      <c r="A25" t="s">
        <v>10919</v>
      </c>
    </row>
    <row r="26" spans="1:1">
      <c r="A26" t="s">
        <v>10920</v>
      </c>
    </row>
    <row r="27" spans="1:1">
      <c r="A27" t="s">
        <v>10921</v>
      </c>
    </row>
    <row r="28" spans="1:1">
      <c r="A28" t="s">
        <v>10922</v>
      </c>
    </row>
    <row r="29" spans="1:1">
      <c r="A29" t="s">
        <v>10923</v>
      </c>
    </row>
    <row r="30" spans="1:1">
      <c r="A30" t="s">
        <v>10924</v>
      </c>
    </row>
    <row r="31" spans="1:1">
      <c r="A31" t="s">
        <v>10925</v>
      </c>
    </row>
    <row r="32" spans="1:1">
      <c r="A32" t="s">
        <v>10926</v>
      </c>
    </row>
    <row r="33" spans="1:1">
      <c r="A33" t="s">
        <v>10927</v>
      </c>
    </row>
    <row r="34" spans="1:1">
      <c r="A34" t="s">
        <v>10928</v>
      </c>
    </row>
    <row r="35" spans="1:1">
      <c r="A35" t="s">
        <v>10929</v>
      </c>
    </row>
    <row r="36" spans="1:1">
      <c r="A36" t="s">
        <v>10930</v>
      </c>
    </row>
    <row r="37" spans="1:1">
      <c r="A37" t="s">
        <v>10931</v>
      </c>
    </row>
    <row r="38" spans="1:1">
      <c r="A38" t="s">
        <v>10932</v>
      </c>
    </row>
    <row r="39" spans="1:1">
      <c r="A39" t="s">
        <v>10933</v>
      </c>
    </row>
    <row r="40" spans="1:1">
      <c r="A40" t="s">
        <v>10934</v>
      </c>
    </row>
    <row r="41" spans="1:1">
      <c r="A41" t="s">
        <v>10935</v>
      </c>
    </row>
    <row r="42" spans="1:1">
      <c r="A42" t="s">
        <v>10936</v>
      </c>
    </row>
    <row r="43" spans="1:1">
      <c r="A43" t="s">
        <v>10937</v>
      </c>
    </row>
    <row r="44" spans="1:1">
      <c r="A44" t="s">
        <v>10938</v>
      </c>
    </row>
    <row r="45" spans="1:1">
      <c r="A45" t="s">
        <v>10939</v>
      </c>
    </row>
    <row r="46" spans="1:1">
      <c r="A46" t="s">
        <v>10940</v>
      </c>
    </row>
    <row r="47" spans="1:1">
      <c r="A47" t="s">
        <v>10941</v>
      </c>
    </row>
    <row r="48" spans="1:1">
      <c r="A48" t="s">
        <v>10942</v>
      </c>
    </row>
    <row r="49" spans="1:1">
      <c r="A49" t="s">
        <v>10943</v>
      </c>
    </row>
    <row r="50" spans="1:1">
      <c r="A50" t="s">
        <v>10944</v>
      </c>
    </row>
    <row r="51" spans="1:1">
      <c r="A51" t="s">
        <v>10945</v>
      </c>
    </row>
    <row r="52" spans="1:1">
      <c r="A52" t="s">
        <v>10946</v>
      </c>
    </row>
    <row r="53" spans="1:1">
      <c r="A53" t="s">
        <v>10947</v>
      </c>
    </row>
    <row r="54" spans="1:1">
      <c r="A54" t="s">
        <v>10948</v>
      </c>
    </row>
    <row r="55" spans="1:1">
      <c r="A55" t="s">
        <v>10949</v>
      </c>
    </row>
    <row r="56" spans="1:1">
      <c r="A56" t="s">
        <v>10950</v>
      </c>
    </row>
    <row r="57" spans="1:1">
      <c r="A57" t="s">
        <v>10951</v>
      </c>
    </row>
    <row r="58" spans="1:1">
      <c r="A58" t="s">
        <v>10952</v>
      </c>
    </row>
    <row r="59" spans="1:1">
      <c r="A59" t="s">
        <v>10953</v>
      </c>
    </row>
    <row r="60" spans="1:1">
      <c r="A60" t="s">
        <v>10954</v>
      </c>
    </row>
    <row r="61" spans="1:1">
      <c r="A61" t="s">
        <v>10955</v>
      </c>
    </row>
    <row r="62" spans="1:1">
      <c r="A62" t="s">
        <v>10956</v>
      </c>
    </row>
    <row r="63" spans="1:1">
      <c r="A63" t="s">
        <v>10957</v>
      </c>
    </row>
    <row r="64" spans="1:1">
      <c r="A64" t="s">
        <v>10958</v>
      </c>
    </row>
    <row r="65" spans="1:1">
      <c r="A65" t="s">
        <v>10959</v>
      </c>
    </row>
    <row r="66" spans="1:1">
      <c r="A66" t="s">
        <v>10960</v>
      </c>
    </row>
    <row r="67" spans="1:1">
      <c r="A67" t="s">
        <v>10961</v>
      </c>
    </row>
    <row r="68" spans="1:1">
      <c r="A68" t="s">
        <v>10962</v>
      </c>
    </row>
    <row r="69" spans="1:1">
      <c r="A69" t="s">
        <v>10963</v>
      </c>
    </row>
    <row r="70" spans="1:1">
      <c r="A70" t="s">
        <v>10964</v>
      </c>
    </row>
    <row r="71" spans="1:1">
      <c r="A71" t="s">
        <v>10965</v>
      </c>
    </row>
    <row r="72" spans="1:1">
      <c r="A72" t="s">
        <v>10966</v>
      </c>
    </row>
    <row r="73" spans="1:1">
      <c r="A73" t="s">
        <v>10967</v>
      </c>
    </row>
    <row r="74" spans="1:1">
      <c r="A74" t="s">
        <v>10968</v>
      </c>
    </row>
    <row r="75" spans="1:1">
      <c r="A75" t="s">
        <v>10969</v>
      </c>
    </row>
    <row r="76" spans="1:1">
      <c r="A76" t="s">
        <v>10970</v>
      </c>
    </row>
    <row r="77" spans="1:1">
      <c r="A77" t="s">
        <v>10971</v>
      </c>
    </row>
    <row r="78" spans="1:1">
      <c r="A78" t="s">
        <v>10972</v>
      </c>
    </row>
    <row r="79" spans="1:1">
      <c r="A79" t="s">
        <v>10973</v>
      </c>
    </row>
    <row r="80" spans="1:1">
      <c r="A80" t="s">
        <v>10974</v>
      </c>
    </row>
    <row r="81" spans="1:1">
      <c r="A81" t="s">
        <v>10975</v>
      </c>
    </row>
    <row r="82" spans="1:1">
      <c r="A82" t="s">
        <v>10976</v>
      </c>
    </row>
    <row r="83" spans="1:1">
      <c r="A83" t="s">
        <v>10977</v>
      </c>
    </row>
    <row r="84" spans="1:1">
      <c r="A84" t="s">
        <v>10978</v>
      </c>
    </row>
    <row r="85" spans="1:1">
      <c r="A85" t="s">
        <v>10979</v>
      </c>
    </row>
    <row r="86" spans="1:1">
      <c r="A86" t="s">
        <v>10980</v>
      </c>
    </row>
    <row r="87" spans="1:1">
      <c r="A87" t="s">
        <v>10981</v>
      </c>
    </row>
    <row r="88" spans="1:1">
      <c r="A88" t="s">
        <v>10982</v>
      </c>
    </row>
    <row r="89" spans="1:1">
      <c r="A89" t="s">
        <v>10983</v>
      </c>
    </row>
    <row r="90" spans="1:1">
      <c r="A90" t="s">
        <v>10984</v>
      </c>
    </row>
    <row r="91" spans="1:1">
      <c r="A91" t="s">
        <v>10985</v>
      </c>
    </row>
    <row r="92" spans="1:1">
      <c r="A92" t="s">
        <v>10986</v>
      </c>
    </row>
    <row r="93" spans="1:1">
      <c r="A93" t="s">
        <v>10987</v>
      </c>
    </row>
    <row r="94" spans="1:1">
      <c r="A94" t="s">
        <v>10988</v>
      </c>
    </row>
    <row r="95" spans="1:1">
      <c r="A95" t="s">
        <v>10989</v>
      </c>
    </row>
    <row r="96" spans="1:1">
      <c r="A96" t="s">
        <v>10990</v>
      </c>
    </row>
    <row r="97" spans="1:1">
      <c r="A97" t="s">
        <v>10991</v>
      </c>
    </row>
    <row r="98" spans="1:1">
      <c r="A98" t="s">
        <v>10992</v>
      </c>
    </row>
    <row r="99" spans="1:1">
      <c r="A99" t="s">
        <v>10993</v>
      </c>
    </row>
    <row r="100" spans="1:1">
      <c r="A100" t="s">
        <v>10994</v>
      </c>
    </row>
    <row r="101" spans="1:1">
      <c r="A101" t="s">
        <v>10995</v>
      </c>
    </row>
    <row r="102" spans="1:1">
      <c r="A102" t="s">
        <v>10996</v>
      </c>
    </row>
    <row r="103" spans="1:1">
      <c r="A103" t="s">
        <v>10997</v>
      </c>
    </row>
    <row r="104" spans="1:1">
      <c r="A104" t="s">
        <v>10998</v>
      </c>
    </row>
    <row r="105" spans="1:1">
      <c r="A105" t="s">
        <v>10999</v>
      </c>
    </row>
    <row r="106" spans="1:1">
      <c r="A106" t="s">
        <v>11000</v>
      </c>
    </row>
    <row r="107" spans="1:1">
      <c r="A107" t="s">
        <v>11001</v>
      </c>
    </row>
    <row r="108" spans="1:1">
      <c r="A108" t="s">
        <v>11002</v>
      </c>
    </row>
    <row r="109" spans="1:1">
      <c r="A109" t="s">
        <v>11003</v>
      </c>
    </row>
    <row r="110" spans="1:1">
      <c r="A110" t="s">
        <v>11004</v>
      </c>
    </row>
    <row r="111" spans="1:1">
      <c r="A111" t="s">
        <v>11005</v>
      </c>
    </row>
    <row r="112" spans="1:1">
      <c r="A112" t="s">
        <v>11005</v>
      </c>
    </row>
    <row r="113" spans="1:1">
      <c r="A113" t="s">
        <v>11005</v>
      </c>
    </row>
    <row r="114" spans="1:1">
      <c r="A114" t="s">
        <v>11006</v>
      </c>
    </row>
    <row r="115" spans="1:1">
      <c r="A115" t="s">
        <v>11006</v>
      </c>
    </row>
    <row r="116" spans="1:1">
      <c r="A116" t="s">
        <v>11006</v>
      </c>
    </row>
    <row r="117" spans="1:1">
      <c r="A117" t="s">
        <v>11007</v>
      </c>
    </row>
    <row r="118" spans="1:1">
      <c r="A118" t="s">
        <v>11008</v>
      </c>
    </row>
    <row r="119" spans="1:1">
      <c r="A119" t="s">
        <v>11009</v>
      </c>
    </row>
    <row r="120" spans="1:1">
      <c r="A120" t="s">
        <v>11010</v>
      </c>
    </row>
    <row r="121" spans="1:1">
      <c r="A121" t="s">
        <v>11011</v>
      </c>
    </row>
    <row r="122" spans="1:1">
      <c r="A122" t="s">
        <v>11012</v>
      </c>
    </row>
    <row r="123" spans="1:1">
      <c r="A123" t="s">
        <v>11013</v>
      </c>
    </row>
    <row r="124" spans="1:1">
      <c r="A124" t="s">
        <v>11014</v>
      </c>
    </row>
    <row r="125" spans="1:1">
      <c r="A125" t="s">
        <v>11015</v>
      </c>
    </row>
    <row r="126" spans="1:1">
      <c r="A126" t="s">
        <v>11016</v>
      </c>
    </row>
    <row r="127" spans="1:1">
      <c r="A127" t="s">
        <v>11017</v>
      </c>
    </row>
    <row r="128" spans="1:1">
      <c r="A128" t="s">
        <v>11018</v>
      </c>
    </row>
    <row r="129" spans="1:1">
      <c r="A129" t="s">
        <v>11019</v>
      </c>
    </row>
    <row r="130" spans="1:1">
      <c r="A130" t="s">
        <v>11020</v>
      </c>
    </row>
    <row r="131" spans="1:1">
      <c r="A131" t="s">
        <v>11021</v>
      </c>
    </row>
    <row r="132" spans="1:1">
      <c r="A132" t="s">
        <v>11022</v>
      </c>
    </row>
    <row r="133" spans="1:1">
      <c r="A133" t="s">
        <v>11023</v>
      </c>
    </row>
    <row r="134" spans="1:1">
      <c r="A134" t="s">
        <v>11024</v>
      </c>
    </row>
    <row r="135" spans="1:1">
      <c r="A135" t="s">
        <v>11025</v>
      </c>
    </row>
    <row r="136" spans="1:1">
      <c r="A136" t="s">
        <v>11026</v>
      </c>
    </row>
    <row r="137" spans="1:1">
      <c r="A137" t="s">
        <v>11027</v>
      </c>
    </row>
    <row r="138" spans="1:1">
      <c r="A138" t="s">
        <v>11028</v>
      </c>
    </row>
    <row r="139" spans="1:1">
      <c r="A139" t="s">
        <v>11029</v>
      </c>
    </row>
    <row r="140" spans="1:1">
      <c r="A140" t="s">
        <v>11030</v>
      </c>
    </row>
    <row r="141" spans="1:1">
      <c r="A141" t="s">
        <v>11031</v>
      </c>
    </row>
    <row r="142" spans="1:1">
      <c r="A142" t="s">
        <v>11032</v>
      </c>
    </row>
    <row r="143" spans="1:1">
      <c r="A143" t="s">
        <v>11033</v>
      </c>
    </row>
    <row r="144" spans="1:1">
      <c r="A144" t="s">
        <v>11034</v>
      </c>
    </row>
    <row r="145" spans="1:1">
      <c r="A145" t="s">
        <v>11035</v>
      </c>
    </row>
    <row r="146" spans="1:1">
      <c r="A146" t="s">
        <v>11036</v>
      </c>
    </row>
    <row r="147" spans="1:1">
      <c r="A147" t="s">
        <v>11037</v>
      </c>
    </row>
    <row r="148" spans="1:1">
      <c r="A148" t="s">
        <v>11038</v>
      </c>
    </row>
    <row r="149" spans="1:1">
      <c r="A149" t="s">
        <v>11039</v>
      </c>
    </row>
    <row r="150" spans="1:1">
      <c r="A150" t="s">
        <v>11040</v>
      </c>
    </row>
    <row r="151" spans="1:1">
      <c r="A151" t="s">
        <v>11041</v>
      </c>
    </row>
    <row r="152" spans="1:1">
      <c r="A152" t="s">
        <v>11042</v>
      </c>
    </row>
    <row r="153" spans="1:1">
      <c r="A153" t="s">
        <v>11043</v>
      </c>
    </row>
    <row r="154" spans="1:1">
      <c r="A154" t="s">
        <v>11044</v>
      </c>
    </row>
    <row r="155" spans="1:1">
      <c r="A155" t="s">
        <v>11045</v>
      </c>
    </row>
    <row r="156" spans="1:1">
      <c r="A156" t="s">
        <v>11046</v>
      </c>
    </row>
    <row r="157" spans="1:1">
      <c r="A157" t="s">
        <v>11047</v>
      </c>
    </row>
    <row r="158" spans="1:1">
      <c r="A158" t="s">
        <v>11048</v>
      </c>
    </row>
    <row r="159" spans="1:1">
      <c r="A159" t="s">
        <v>11049</v>
      </c>
    </row>
    <row r="160" spans="1:1">
      <c r="A160" t="s">
        <v>11050</v>
      </c>
    </row>
    <row r="161" spans="1:1">
      <c r="A161" t="s">
        <v>11051</v>
      </c>
    </row>
    <row r="162" spans="1:1">
      <c r="A162" t="s">
        <v>11052</v>
      </c>
    </row>
    <row r="163" spans="1:1">
      <c r="A163" t="s">
        <v>11053</v>
      </c>
    </row>
    <row r="164" spans="1:1">
      <c r="A164" t="s">
        <v>11054</v>
      </c>
    </row>
    <row r="165" spans="1:1">
      <c r="A165" t="s">
        <v>11055</v>
      </c>
    </row>
    <row r="166" spans="1:1">
      <c r="A166" t="s">
        <v>11056</v>
      </c>
    </row>
    <row r="167" spans="1:1">
      <c r="A167" t="s">
        <v>11057</v>
      </c>
    </row>
    <row r="168" spans="1:1">
      <c r="A168" t="s">
        <v>11058</v>
      </c>
    </row>
    <row r="169" spans="1:1">
      <c r="A169" t="s">
        <v>11059</v>
      </c>
    </row>
    <row r="170" spans="1:1">
      <c r="A170" t="s">
        <v>11060</v>
      </c>
    </row>
    <row r="171" spans="1:1">
      <c r="A171" t="s">
        <v>11061</v>
      </c>
    </row>
    <row r="172" spans="1:1">
      <c r="A172" t="s">
        <v>11062</v>
      </c>
    </row>
    <row r="173" spans="1:1">
      <c r="A173" t="s">
        <v>11063</v>
      </c>
    </row>
    <row r="174" spans="1:1">
      <c r="A174" t="s">
        <v>11064</v>
      </c>
    </row>
    <row r="175" spans="1:1">
      <c r="A175" t="s">
        <v>11065</v>
      </c>
    </row>
    <row r="176" spans="1:1">
      <c r="A176" t="s">
        <v>11066</v>
      </c>
    </row>
    <row r="177" spans="1:1">
      <c r="A177" t="s">
        <v>11067</v>
      </c>
    </row>
    <row r="178" spans="1:1">
      <c r="A178" t="s">
        <v>11068</v>
      </c>
    </row>
    <row r="179" spans="1:1">
      <c r="A179" t="s">
        <v>11069</v>
      </c>
    </row>
    <row r="180" spans="1:1">
      <c r="A180" t="s">
        <v>11070</v>
      </c>
    </row>
    <row r="181" spans="1:1">
      <c r="A181" t="s">
        <v>11071</v>
      </c>
    </row>
    <row r="182" spans="1:1">
      <c r="A182" t="s">
        <v>11072</v>
      </c>
    </row>
    <row r="183" spans="1:1">
      <c r="A183" t="s">
        <v>11073</v>
      </c>
    </row>
    <row r="184" spans="1:1">
      <c r="A184" t="s">
        <v>11074</v>
      </c>
    </row>
    <row r="185" spans="1:1">
      <c r="A185" t="s">
        <v>11075</v>
      </c>
    </row>
    <row r="186" spans="1:1">
      <c r="A186" t="s">
        <v>11076</v>
      </c>
    </row>
    <row r="187" spans="1:1">
      <c r="A187" t="s">
        <v>11077</v>
      </c>
    </row>
    <row r="188" spans="1:1">
      <c r="A188" t="s">
        <v>11078</v>
      </c>
    </row>
    <row r="189" spans="1:1">
      <c r="A189" t="s">
        <v>11079</v>
      </c>
    </row>
    <row r="190" spans="1:1">
      <c r="A190" t="s">
        <v>11080</v>
      </c>
    </row>
    <row r="191" spans="1:1">
      <c r="A191" t="s">
        <v>11081</v>
      </c>
    </row>
    <row r="192" spans="1:1">
      <c r="A192" t="s">
        <v>11082</v>
      </c>
    </row>
    <row r="193" spans="1:1">
      <c r="A193" t="s">
        <v>11082</v>
      </c>
    </row>
    <row r="194" spans="1:1">
      <c r="A194" t="s">
        <v>11083</v>
      </c>
    </row>
    <row r="195" spans="1:1">
      <c r="A195" t="s">
        <v>11084</v>
      </c>
    </row>
    <row r="196" spans="1:1">
      <c r="A196" t="s">
        <v>11085</v>
      </c>
    </row>
    <row r="197" spans="1:1">
      <c r="A197" t="s">
        <v>11062</v>
      </c>
    </row>
    <row r="198" spans="1:1">
      <c r="A198" t="s">
        <v>11063</v>
      </c>
    </row>
    <row r="199" spans="1:1">
      <c r="A199" t="s">
        <v>11064</v>
      </c>
    </row>
    <row r="200" spans="1:1">
      <c r="A200" t="s">
        <v>11065</v>
      </c>
    </row>
    <row r="201" spans="1:1">
      <c r="A201" t="s">
        <v>11066</v>
      </c>
    </row>
    <row r="202" spans="1:1">
      <c r="A202" t="s">
        <v>11067</v>
      </c>
    </row>
    <row r="203" spans="1:1">
      <c r="A203" t="s">
        <v>11086</v>
      </c>
    </row>
    <row r="204" spans="1:1">
      <c r="A204" t="s">
        <v>11087</v>
      </c>
    </row>
    <row r="205" spans="1:1">
      <c r="A205" t="s">
        <v>11069</v>
      </c>
    </row>
    <row r="206" spans="1:1">
      <c r="A206" t="s">
        <v>11070</v>
      </c>
    </row>
    <row r="207" spans="1:1">
      <c r="A207" t="s">
        <v>11071</v>
      </c>
    </row>
    <row r="208" spans="1:1">
      <c r="A208" t="s">
        <v>11072</v>
      </c>
    </row>
    <row r="209" spans="1:1">
      <c r="A209" t="s">
        <v>11074</v>
      </c>
    </row>
    <row r="210" spans="1:1">
      <c r="A210" t="s">
        <v>11073</v>
      </c>
    </row>
    <row r="211" spans="1:1">
      <c r="A211" t="s">
        <v>11075</v>
      </c>
    </row>
    <row r="212" spans="1:1">
      <c r="A212" t="s">
        <v>11076</v>
      </c>
    </row>
    <row r="213" spans="1:1">
      <c r="A213" t="s">
        <v>11077</v>
      </c>
    </row>
    <row r="214" spans="1:1">
      <c r="A214" t="s">
        <v>11078</v>
      </c>
    </row>
    <row r="215" spans="1:1">
      <c r="A215" t="s">
        <v>11079</v>
      </c>
    </row>
    <row r="216" spans="1:1">
      <c r="A216" t="s">
        <v>11080</v>
      </c>
    </row>
    <row r="217" spans="1:1">
      <c r="A217" t="s">
        <v>11088</v>
      </c>
    </row>
    <row r="218" spans="1:1">
      <c r="A218" t="s">
        <v>11089</v>
      </c>
    </row>
    <row r="219" spans="1:1">
      <c r="A219" t="s">
        <v>11069</v>
      </c>
    </row>
    <row r="220" spans="1:1">
      <c r="A220" t="s">
        <v>11090</v>
      </c>
    </row>
    <row r="221" spans="1:1">
      <c r="A221" t="s">
        <v>11091</v>
      </c>
    </row>
    <row r="222" spans="1:1">
      <c r="A222" t="s">
        <v>11092</v>
      </c>
    </row>
    <row r="223" spans="1:1">
      <c r="A223" t="s">
        <v>11093</v>
      </c>
    </row>
    <row r="224" spans="1:1">
      <c r="A224" t="s">
        <v>11094</v>
      </c>
    </row>
    <row r="225" spans="1:1">
      <c r="A225" t="s">
        <v>11083</v>
      </c>
    </row>
    <row r="226" spans="1:1">
      <c r="A226" t="s">
        <v>11081</v>
      </c>
    </row>
    <row r="227" spans="1:1">
      <c r="A227" t="s">
        <v>11082</v>
      </c>
    </row>
    <row r="228" spans="1:1">
      <c r="A228" t="s">
        <v>11094</v>
      </c>
    </row>
    <row r="229" spans="1:1">
      <c r="A229" t="s">
        <v>11083</v>
      </c>
    </row>
    <row r="230" spans="1:1">
      <c r="A230" t="s">
        <v>11081</v>
      </c>
    </row>
    <row r="231" spans="1:1">
      <c r="A231" t="s">
        <v>11082</v>
      </c>
    </row>
    <row r="232" spans="1:1">
      <c r="A232" t="s">
        <v>11095</v>
      </c>
    </row>
    <row r="233" spans="1:1">
      <c r="A233" t="s">
        <v>11095</v>
      </c>
    </row>
    <row r="234" spans="1:1">
      <c r="A234" t="s">
        <v>11095</v>
      </c>
    </row>
    <row r="235" spans="1:1">
      <c r="A235" t="s">
        <v>11095</v>
      </c>
    </row>
    <row r="236" spans="1:1">
      <c r="A236" t="s">
        <v>11096</v>
      </c>
    </row>
    <row r="237" spans="1:1">
      <c r="A237" t="s">
        <v>11096</v>
      </c>
    </row>
    <row r="238" spans="1:1">
      <c r="A238" t="s">
        <v>11096</v>
      </c>
    </row>
    <row r="239" spans="1:1">
      <c r="A239" t="s">
        <v>11096</v>
      </c>
    </row>
    <row r="240" spans="1:1">
      <c r="A240" t="s">
        <v>11097</v>
      </c>
    </row>
    <row r="241" spans="1:1">
      <c r="A241" t="s">
        <v>11097</v>
      </c>
    </row>
    <row r="242" spans="1:1">
      <c r="A242" t="s">
        <v>11097</v>
      </c>
    </row>
    <row r="243" spans="1:1">
      <c r="A243" t="s">
        <v>11088</v>
      </c>
    </row>
    <row r="244" spans="1:1">
      <c r="A244" t="s">
        <v>11089</v>
      </c>
    </row>
    <row r="245" spans="1:1">
      <c r="A245" t="s">
        <v>11092</v>
      </c>
    </row>
    <row r="246" spans="1:1">
      <c r="A246" t="s">
        <v>11069</v>
      </c>
    </row>
    <row r="247" spans="1:1">
      <c r="A247" t="s">
        <v>11098</v>
      </c>
    </row>
    <row r="248" spans="1:1">
      <c r="A248" t="s">
        <v>11088</v>
      </c>
    </row>
    <row r="249" spans="1:1">
      <c r="A249" t="s">
        <v>11089</v>
      </c>
    </row>
    <row r="250" spans="1:1">
      <c r="A250" t="s">
        <v>11099</v>
      </c>
    </row>
    <row r="251" spans="1:1">
      <c r="A251" t="s">
        <v>11100</v>
      </c>
    </row>
    <row r="252" spans="1:1">
      <c r="A252" t="s">
        <v>11101</v>
      </c>
    </row>
    <row r="253" spans="1:1">
      <c r="A253" t="s">
        <v>11102</v>
      </c>
    </row>
    <row r="254" spans="1:1">
      <c r="A254" t="s">
        <v>11103</v>
      </c>
    </row>
    <row r="255" spans="1:1">
      <c r="A255" t="s">
        <v>11104</v>
      </c>
    </row>
    <row r="256" spans="1:1">
      <c r="A256" t="s">
        <v>11105</v>
      </c>
    </row>
    <row r="257" spans="1:1">
      <c r="A257" t="s">
        <v>11106</v>
      </c>
    </row>
    <row r="258" spans="1:1">
      <c r="A258" t="s">
        <v>11107</v>
      </c>
    </row>
    <row r="259" spans="1:1">
      <c r="A259" t="s">
        <v>11108</v>
      </c>
    </row>
    <row r="260" spans="1:1">
      <c r="A260" t="s">
        <v>11109</v>
      </c>
    </row>
    <row r="261" spans="1:1">
      <c r="A261" t="s">
        <v>11110</v>
      </c>
    </row>
    <row r="262" spans="1:1">
      <c r="A262" t="s">
        <v>11111</v>
      </c>
    </row>
    <row r="263" spans="1:1">
      <c r="A263" t="s">
        <v>11112</v>
      </c>
    </row>
    <row r="264" spans="1:1">
      <c r="A264" t="s">
        <v>11113</v>
      </c>
    </row>
    <row r="265" spans="1:1">
      <c r="A265" t="s">
        <v>11100</v>
      </c>
    </row>
    <row r="266" spans="1:1">
      <c r="A266" t="s">
        <v>11101</v>
      </c>
    </row>
    <row r="267" spans="1:1">
      <c r="A267" t="s">
        <v>11102</v>
      </c>
    </row>
    <row r="268" spans="1:1">
      <c r="A268" t="s">
        <v>11103</v>
      </c>
    </row>
    <row r="269" spans="1:1">
      <c r="A269" t="s">
        <v>11104</v>
      </c>
    </row>
    <row r="270" spans="1:1">
      <c r="A270" t="s">
        <v>11105</v>
      </c>
    </row>
    <row r="271" spans="1:1">
      <c r="A271" t="s">
        <v>11114</v>
      </c>
    </row>
    <row r="272" spans="1:1">
      <c r="A272" t="s">
        <v>11115</v>
      </c>
    </row>
    <row r="273" spans="1:1">
      <c r="A273" t="s">
        <v>11106</v>
      </c>
    </row>
    <row r="274" spans="1:1">
      <c r="A274" t="s">
        <v>11107</v>
      </c>
    </row>
    <row r="275" spans="1:1">
      <c r="A275" t="s">
        <v>11108</v>
      </c>
    </row>
    <row r="276" spans="1:1">
      <c r="A276" t="s">
        <v>11109</v>
      </c>
    </row>
    <row r="277" spans="1:1">
      <c r="A277" t="s">
        <v>11116</v>
      </c>
    </row>
    <row r="278" spans="1:1">
      <c r="A278" t="s">
        <v>11117</v>
      </c>
    </row>
    <row r="279" spans="1:1">
      <c r="A279" t="s">
        <v>11118</v>
      </c>
    </row>
    <row r="280" spans="1:1">
      <c r="A280" t="s">
        <v>11119</v>
      </c>
    </row>
    <row r="281" spans="1:1">
      <c r="A281" t="s">
        <v>11084</v>
      </c>
    </row>
    <row r="282" spans="1:1">
      <c r="A282" t="s">
        <v>11084</v>
      </c>
    </row>
    <row r="283" spans="1:1">
      <c r="A283" t="s">
        <v>11084</v>
      </c>
    </row>
    <row r="284" spans="1:1">
      <c r="A284" t="s">
        <v>11120</v>
      </c>
    </row>
    <row r="285" spans="1:1">
      <c r="A285" t="s">
        <v>11097</v>
      </c>
    </row>
    <row r="286" spans="1:1">
      <c r="A286" t="s">
        <v>11097</v>
      </c>
    </row>
    <row r="287" spans="1:1">
      <c r="A287" t="s">
        <v>11097</v>
      </c>
    </row>
    <row r="288" spans="1:1">
      <c r="A288" t="s">
        <v>11097</v>
      </c>
    </row>
    <row r="289" spans="1:1">
      <c r="A289" t="s">
        <v>11097</v>
      </c>
    </row>
    <row r="290" spans="1:1">
      <c r="A290" t="s">
        <v>11097</v>
      </c>
    </row>
    <row r="291" spans="1:1">
      <c r="A291" t="s">
        <v>11097</v>
      </c>
    </row>
    <row r="292" spans="1:1">
      <c r="A292" t="s">
        <v>11097</v>
      </c>
    </row>
    <row r="293" spans="1:1">
      <c r="A293" t="s">
        <v>11097</v>
      </c>
    </row>
    <row r="294" spans="1:1">
      <c r="A294" t="s">
        <v>11097</v>
      </c>
    </row>
    <row r="295" spans="1:1">
      <c r="A295" t="s">
        <v>11097</v>
      </c>
    </row>
    <row r="296" spans="1:1">
      <c r="A296" t="s">
        <v>11097</v>
      </c>
    </row>
    <row r="297" spans="1:1">
      <c r="A297" t="s">
        <v>12405</v>
      </c>
    </row>
    <row r="298" spans="1:1">
      <c r="A298" t="s">
        <v>12406</v>
      </c>
    </row>
    <row r="299" spans="1:1">
      <c r="A299" t="s">
        <v>12405</v>
      </c>
    </row>
    <row r="300" spans="1:1">
      <c r="A300" t="s">
        <v>12407</v>
      </c>
    </row>
    <row r="301" spans="1:1">
      <c r="A301" t="s">
        <v>12408</v>
      </c>
    </row>
    <row r="302" spans="1:1">
      <c r="A302" t="s">
        <v>12409</v>
      </c>
    </row>
    <row r="303" spans="1:1">
      <c r="A303" t="s">
        <v>12410</v>
      </c>
    </row>
    <row r="304" spans="1:1">
      <c r="A304" t="s">
        <v>12411</v>
      </c>
    </row>
    <row r="305" spans="1:1">
      <c r="A305" t="s">
        <v>12412</v>
      </c>
    </row>
    <row r="306" spans="1:1">
      <c r="A306" t="s">
        <v>12413</v>
      </c>
    </row>
    <row r="307" spans="1:1">
      <c r="A307" t="s">
        <v>12405</v>
      </c>
    </row>
    <row r="308" spans="1:1">
      <c r="A308" t="s">
        <v>12405</v>
      </c>
    </row>
    <row r="309" spans="1:1">
      <c r="A309" t="s">
        <v>12414</v>
      </c>
    </row>
    <row r="310" spans="1:1">
      <c r="A310" t="s">
        <v>12414</v>
      </c>
    </row>
    <row r="311" spans="1:1">
      <c r="A311" t="s">
        <v>12414</v>
      </c>
    </row>
    <row r="312" spans="1:1">
      <c r="A312" t="s">
        <v>12414</v>
      </c>
    </row>
    <row r="313" spans="1:1">
      <c r="A313" t="s">
        <v>12414</v>
      </c>
    </row>
    <row r="314" spans="1:1">
      <c r="A314" t="s">
        <v>12414</v>
      </c>
    </row>
    <row r="315" spans="1:1">
      <c r="A315" t="s">
        <v>12414</v>
      </c>
    </row>
    <row r="316" spans="1:1">
      <c r="A316" t="s">
        <v>12414</v>
      </c>
    </row>
    <row r="317" spans="1:1">
      <c r="A317" t="s">
        <v>12414</v>
      </c>
    </row>
    <row r="318" spans="1:1">
      <c r="A318" t="s">
        <v>12414</v>
      </c>
    </row>
    <row r="319" spans="1:1">
      <c r="A319" t="s">
        <v>12414</v>
      </c>
    </row>
    <row r="320" spans="1:1">
      <c r="A320" t="s">
        <v>12414</v>
      </c>
    </row>
    <row r="321" spans="1:1">
      <c r="A321" t="s">
        <v>12414</v>
      </c>
    </row>
    <row r="322" spans="1:1">
      <c r="A322" t="s">
        <v>12414</v>
      </c>
    </row>
    <row r="323" spans="1:1">
      <c r="A323" t="s">
        <v>12414</v>
      </c>
    </row>
    <row r="324" spans="1:1">
      <c r="A324" t="s">
        <v>12414</v>
      </c>
    </row>
    <row r="325" spans="1:1">
      <c r="A325" t="s">
        <v>12414</v>
      </c>
    </row>
    <row r="326" spans="1:1">
      <c r="A326" t="s">
        <v>12414</v>
      </c>
    </row>
    <row r="327" spans="1:1">
      <c r="A327" t="s">
        <v>12414</v>
      </c>
    </row>
    <row r="328" spans="1:1">
      <c r="A328" t="s">
        <v>12414</v>
      </c>
    </row>
    <row r="329" spans="1:1">
      <c r="A329" t="s">
        <v>12414</v>
      </c>
    </row>
    <row r="330" spans="1:1">
      <c r="A330" t="s">
        <v>12415</v>
      </c>
    </row>
    <row r="331" spans="1:1">
      <c r="A331" t="s">
        <v>12416</v>
      </c>
    </row>
    <row r="332" spans="1:1">
      <c r="A332" t="s">
        <v>12417</v>
      </c>
    </row>
    <row r="333" spans="1:1">
      <c r="A333" t="s">
        <v>12418</v>
      </c>
    </row>
    <row r="334" spans="1:1">
      <c r="A334" t="s">
        <v>12419</v>
      </c>
    </row>
    <row r="335" spans="1:1">
      <c r="A335" t="s">
        <v>12420</v>
      </c>
    </row>
    <row r="336" spans="1:1">
      <c r="A336" t="s">
        <v>12421</v>
      </c>
    </row>
    <row r="337" spans="1:1">
      <c r="A337" t="s">
        <v>12418</v>
      </c>
    </row>
    <row r="338" spans="1:1">
      <c r="A338" t="s">
        <v>12422</v>
      </c>
    </row>
    <row r="339" spans="1:1">
      <c r="A339" t="s">
        <v>12423</v>
      </c>
    </row>
    <row r="340" spans="1:1">
      <c r="A340" t="s">
        <v>12424</v>
      </c>
    </row>
    <row r="341" spans="1:1">
      <c r="A341" t="s">
        <v>12425</v>
      </c>
    </row>
    <row r="342" spans="1:1">
      <c r="A342" t="s">
        <v>12426</v>
      </c>
    </row>
    <row r="343" spans="1:1">
      <c r="A343" t="s">
        <v>12427</v>
      </c>
    </row>
    <row r="344" spans="1:1">
      <c r="A344" t="s">
        <v>12428</v>
      </c>
    </row>
    <row r="345" spans="1:1">
      <c r="A345" t="s">
        <v>12428</v>
      </c>
    </row>
    <row r="346" spans="1:1">
      <c r="A346" t="s">
        <v>12429</v>
      </c>
    </row>
    <row r="347" spans="1:1">
      <c r="A347" t="s">
        <v>12429</v>
      </c>
    </row>
    <row r="348" spans="1:1">
      <c r="A348" t="s">
        <v>12430</v>
      </c>
    </row>
    <row r="349" spans="1:1">
      <c r="A349" t="s">
        <v>12430</v>
      </c>
    </row>
    <row r="350" spans="1:1">
      <c r="A350" t="s">
        <v>12418</v>
      </c>
    </row>
    <row r="351" spans="1:1">
      <c r="A351" t="s">
        <v>12418</v>
      </c>
    </row>
    <row r="352" spans="1:1">
      <c r="A352" t="s">
        <v>12418</v>
      </c>
    </row>
    <row r="353" spans="1:1">
      <c r="A353" t="s">
        <v>12418</v>
      </c>
    </row>
    <row r="354" spans="1:1">
      <c r="A354" t="s">
        <v>12418</v>
      </c>
    </row>
    <row r="355" spans="1:1">
      <c r="A355" t="s">
        <v>12418</v>
      </c>
    </row>
    <row r="356" spans="1:1">
      <c r="A356" t="s">
        <v>12418</v>
      </c>
    </row>
    <row r="357" spans="1:1">
      <c r="A357" t="s">
        <v>12418</v>
      </c>
    </row>
    <row r="358" spans="1:1">
      <c r="A358" t="s">
        <v>12418</v>
      </c>
    </row>
    <row r="359" spans="1:1">
      <c r="A359" t="s">
        <v>12418</v>
      </c>
    </row>
    <row r="360" spans="1:1">
      <c r="A360" t="s">
        <v>12418</v>
      </c>
    </row>
    <row r="361" spans="1:1">
      <c r="A361" t="s">
        <v>12418</v>
      </c>
    </row>
    <row r="362" spans="1:1">
      <c r="A362" t="s">
        <v>12418</v>
      </c>
    </row>
    <row r="363" spans="1:1">
      <c r="A363" t="s">
        <v>12418</v>
      </c>
    </row>
    <row r="364" spans="1:1">
      <c r="A364" t="s">
        <v>12418</v>
      </c>
    </row>
    <row r="365" spans="1:1">
      <c r="A365" t="s">
        <v>12418</v>
      </c>
    </row>
    <row r="366" spans="1:1">
      <c r="A366" t="s">
        <v>12418</v>
      </c>
    </row>
    <row r="367" spans="1:1">
      <c r="A367" t="s">
        <v>12418</v>
      </c>
    </row>
    <row r="368" spans="1:1">
      <c r="A368" t="s">
        <v>12418</v>
      </c>
    </row>
    <row r="369" spans="1:1">
      <c r="A369" t="s">
        <v>12418</v>
      </c>
    </row>
    <row r="370" spans="1:1">
      <c r="A370" t="s">
        <v>12418</v>
      </c>
    </row>
    <row r="371" spans="1:1">
      <c r="A371" t="s">
        <v>12418</v>
      </c>
    </row>
    <row r="372" spans="1:1">
      <c r="A372" t="s">
        <v>12418</v>
      </c>
    </row>
    <row r="373" spans="1:1">
      <c r="A373" t="s">
        <v>12418</v>
      </c>
    </row>
    <row r="374" spans="1:1">
      <c r="A374" t="s">
        <v>12418</v>
      </c>
    </row>
    <row r="375" spans="1:1">
      <c r="A375" t="s">
        <v>12418</v>
      </c>
    </row>
    <row r="376" spans="1:1">
      <c r="A376" t="s">
        <v>12418</v>
      </c>
    </row>
    <row r="377" spans="1:1">
      <c r="A377" t="s">
        <v>12418</v>
      </c>
    </row>
    <row r="378" spans="1:1">
      <c r="A378" t="s">
        <v>12418</v>
      </c>
    </row>
    <row r="379" spans="1:1">
      <c r="A379" t="s">
        <v>12418</v>
      </c>
    </row>
    <row r="380" spans="1:1">
      <c r="A380" t="s">
        <v>12418</v>
      </c>
    </row>
    <row r="381" spans="1:1">
      <c r="A381" t="s">
        <v>12418</v>
      </c>
    </row>
    <row r="382" spans="1:1">
      <c r="A382" t="s">
        <v>12418</v>
      </c>
    </row>
    <row r="383" spans="1:1">
      <c r="A383" t="s">
        <v>12418</v>
      </c>
    </row>
    <row r="384" spans="1:1">
      <c r="A384" t="s">
        <v>12418</v>
      </c>
    </row>
    <row r="385" spans="1:1">
      <c r="A385" t="s">
        <v>12418</v>
      </c>
    </row>
    <row r="386" spans="1:1">
      <c r="A386" t="s">
        <v>12418</v>
      </c>
    </row>
    <row r="387" spans="1:1">
      <c r="A387" t="s">
        <v>12418</v>
      </c>
    </row>
    <row r="388" spans="1:1">
      <c r="A388" t="s">
        <v>12418</v>
      </c>
    </row>
    <row r="389" spans="1:1">
      <c r="A389" t="s">
        <v>12418</v>
      </c>
    </row>
    <row r="390" spans="1:1">
      <c r="A390" t="s">
        <v>12418</v>
      </c>
    </row>
    <row r="391" spans="1:1">
      <c r="A391" t="s">
        <v>12418</v>
      </c>
    </row>
    <row r="392" spans="1:1">
      <c r="A392" t="s">
        <v>12418</v>
      </c>
    </row>
    <row r="393" spans="1:1">
      <c r="A393" t="s">
        <v>12418</v>
      </c>
    </row>
    <row r="394" spans="1:1">
      <c r="A394" t="s">
        <v>12418</v>
      </c>
    </row>
    <row r="395" spans="1:1">
      <c r="A395" t="s">
        <v>12418</v>
      </c>
    </row>
    <row r="396" spans="1:1">
      <c r="A396" t="s">
        <v>12418</v>
      </c>
    </row>
    <row r="397" spans="1:1">
      <c r="A397" t="s">
        <v>12418</v>
      </c>
    </row>
    <row r="398" spans="1:1">
      <c r="A398" t="s">
        <v>12418</v>
      </c>
    </row>
    <row r="399" spans="1:1">
      <c r="A399" t="s">
        <v>12418</v>
      </c>
    </row>
    <row r="400" spans="1:1">
      <c r="A400" t="s">
        <v>12418</v>
      </c>
    </row>
    <row r="401" spans="1:1">
      <c r="A401" t="s">
        <v>12418</v>
      </c>
    </row>
    <row r="402" spans="1:1">
      <c r="A402" t="s">
        <v>12418</v>
      </c>
    </row>
    <row r="403" spans="1:1">
      <c r="A403" t="s">
        <v>12418</v>
      </c>
    </row>
    <row r="404" spans="1:1">
      <c r="A404" t="s">
        <v>12418</v>
      </c>
    </row>
    <row r="405" spans="1:1">
      <c r="A405" t="s">
        <v>12418</v>
      </c>
    </row>
    <row r="406" spans="1:1">
      <c r="A406" t="s">
        <v>12418</v>
      </c>
    </row>
    <row r="407" spans="1:1">
      <c r="A407" t="s">
        <v>12418</v>
      </c>
    </row>
    <row r="408" spans="1:1">
      <c r="A408" t="s">
        <v>12418</v>
      </c>
    </row>
    <row r="409" spans="1:1">
      <c r="A409" t="s">
        <v>12418</v>
      </c>
    </row>
    <row r="410" spans="1:1">
      <c r="A410" t="s">
        <v>12418</v>
      </c>
    </row>
    <row r="411" spans="1:1">
      <c r="A411" t="s">
        <v>12418</v>
      </c>
    </row>
    <row r="412" spans="1:1">
      <c r="A412" t="s">
        <v>12418</v>
      </c>
    </row>
    <row r="413" spans="1:1">
      <c r="A413" t="s">
        <v>12418</v>
      </c>
    </row>
    <row r="414" spans="1:1">
      <c r="A414" t="s">
        <v>12418</v>
      </c>
    </row>
    <row r="415" spans="1:1">
      <c r="A415" t="s">
        <v>12418</v>
      </c>
    </row>
    <row r="416" spans="1:1">
      <c r="A416" t="s">
        <v>12418</v>
      </c>
    </row>
    <row r="417" spans="1:1">
      <c r="A417" t="s">
        <v>12418</v>
      </c>
    </row>
    <row r="418" spans="1:1">
      <c r="A418" t="s">
        <v>12418</v>
      </c>
    </row>
    <row r="419" spans="1:1">
      <c r="A419" t="s">
        <v>12418</v>
      </c>
    </row>
    <row r="420" spans="1:1">
      <c r="A420" t="s">
        <v>12418</v>
      </c>
    </row>
    <row r="421" spans="1:1">
      <c r="A421" t="s">
        <v>12418</v>
      </c>
    </row>
    <row r="422" spans="1:1">
      <c r="A422" t="s">
        <v>12418</v>
      </c>
    </row>
    <row r="423" spans="1:1">
      <c r="A423" t="s">
        <v>12418</v>
      </c>
    </row>
    <row r="424" spans="1:1">
      <c r="A424" t="s">
        <v>12418</v>
      </c>
    </row>
    <row r="425" spans="1:1">
      <c r="A425" t="s">
        <v>12418</v>
      </c>
    </row>
    <row r="426" spans="1:1">
      <c r="A426" t="s">
        <v>12418</v>
      </c>
    </row>
    <row r="427" spans="1:1">
      <c r="A427" t="s">
        <v>12418</v>
      </c>
    </row>
    <row r="428" spans="1:1">
      <c r="A428" t="s">
        <v>12418</v>
      </c>
    </row>
    <row r="429" spans="1:1">
      <c r="A429" t="s">
        <v>12418</v>
      </c>
    </row>
    <row r="430" spans="1:1">
      <c r="A430" t="s">
        <v>12418</v>
      </c>
    </row>
    <row r="431" spans="1:1">
      <c r="A431" t="s">
        <v>12418</v>
      </c>
    </row>
    <row r="432" spans="1:1">
      <c r="A432" t="s">
        <v>12418</v>
      </c>
    </row>
    <row r="433" spans="1:1">
      <c r="A433" t="s">
        <v>12418</v>
      </c>
    </row>
    <row r="434" spans="1:1">
      <c r="A434" t="s">
        <v>12418</v>
      </c>
    </row>
    <row r="435" spans="1:1">
      <c r="A435" t="s">
        <v>12418</v>
      </c>
    </row>
    <row r="436" spans="1:1">
      <c r="A436" t="s">
        <v>12418</v>
      </c>
    </row>
    <row r="437" spans="1:1">
      <c r="A437" t="s">
        <v>12418</v>
      </c>
    </row>
    <row r="438" spans="1:1">
      <c r="A438" t="s">
        <v>12418</v>
      </c>
    </row>
    <row r="439" spans="1:1">
      <c r="A439" t="s">
        <v>12418</v>
      </c>
    </row>
    <row r="440" spans="1:1">
      <c r="A440" t="s">
        <v>12418</v>
      </c>
    </row>
    <row r="441" spans="1:1">
      <c r="A441" t="s">
        <v>12418</v>
      </c>
    </row>
    <row r="442" spans="1:1">
      <c r="A442" t="s">
        <v>12418</v>
      </c>
    </row>
    <row r="443" spans="1:1">
      <c r="A443" t="s">
        <v>12418</v>
      </c>
    </row>
    <row r="444" spans="1:1">
      <c r="A444" t="s">
        <v>12418</v>
      </c>
    </row>
    <row r="445" spans="1:1">
      <c r="A445" t="s">
        <v>12418</v>
      </c>
    </row>
    <row r="446" spans="1:1">
      <c r="A446" t="s">
        <v>12418</v>
      </c>
    </row>
    <row r="447" spans="1:1">
      <c r="A447" t="s">
        <v>12418</v>
      </c>
    </row>
    <row r="448" spans="1:1">
      <c r="A448" t="s">
        <v>12418</v>
      </c>
    </row>
    <row r="449" spans="1:1">
      <c r="A449" t="s">
        <v>12418</v>
      </c>
    </row>
    <row r="450" spans="1:1">
      <c r="A450" t="s">
        <v>12418</v>
      </c>
    </row>
    <row r="451" spans="1:1">
      <c r="A451" t="s">
        <v>12418</v>
      </c>
    </row>
    <row r="452" spans="1:1">
      <c r="A452" t="s">
        <v>12418</v>
      </c>
    </row>
    <row r="453" spans="1:1">
      <c r="A453" t="s">
        <v>12418</v>
      </c>
    </row>
    <row r="454" spans="1:1">
      <c r="A454" t="s">
        <v>12418</v>
      </c>
    </row>
    <row r="455" spans="1:1">
      <c r="A455" t="s">
        <v>12418</v>
      </c>
    </row>
    <row r="456" spans="1:1">
      <c r="A456" t="s">
        <v>12418</v>
      </c>
    </row>
    <row r="457" spans="1:1">
      <c r="A457" t="s">
        <v>12418</v>
      </c>
    </row>
    <row r="458" spans="1:1">
      <c r="A458" t="s">
        <v>12418</v>
      </c>
    </row>
    <row r="459" spans="1:1">
      <c r="A459" t="s">
        <v>12418</v>
      </c>
    </row>
    <row r="460" spans="1:1">
      <c r="A460" t="s">
        <v>12418</v>
      </c>
    </row>
    <row r="461" spans="1:1">
      <c r="A461" t="s">
        <v>12418</v>
      </c>
    </row>
    <row r="462" spans="1:1">
      <c r="A462" t="s">
        <v>12418</v>
      </c>
    </row>
    <row r="463" spans="1:1">
      <c r="A463" t="s">
        <v>12418</v>
      </c>
    </row>
    <row r="464" spans="1:1">
      <c r="A464" t="s">
        <v>12418</v>
      </c>
    </row>
    <row r="465" spans="1:1">
      <c r="A465" t="s">
        <v>12418</v>
      </c>
    </row>
    <row r="466" spans="1:1">
      <c r="A466" t="s">
        <v>12418</v>
      </c>
    </row>
    <row r="467" spans="1:1">
      <c r="A467" t="s">
        <v>12418</v>
      </c>
    </row>
    <row r="468" spans="1:1">
      <c r="A468" t="s">
        <v>12418</v>
      </c>
    </row>
    <row r="469" spans="1:1">
      <c r="A469" t="s">
        <v>12418</v>
      </c>
    </row>
    <row r="470" spans="1:1">
      <c r="A470" t="s">
        <v>12418</v>
      </c>
    </row>
    <row r="471" spans="1:1">
      <c r="A471" t="s">
        <v>12418</v>
      </c>
    </row>
    <row r="472" spans="1:1">
      <c r="A472" t="s">
        <v>12418</v>
      </c>
    </row>
    <row r="473" spans="1:1">
      <c r="A473" t="s">
        <v>12418</v>
      </c>
    </row>
    <row r="474" spans="1:1">
      <c r="A474" t="s">
        <v>12418</v>
      </c>
    </row>
    <row r="475" spans="1:1">
      <c r="A475" t="s">
        <v>12418</v>
      </c>
    </row>
    <row r="476" spans="1:1">
      <c r="A476" t="s">
        <v>12418</v>
      </c>
    </row>
    <row r="477" spans="1:1">
      <c r="A477" t="s">
        <v>12418</v>
      </c>
    </row>
    <row r="478" spans="1:1">
      <c r="A478" t="s">
        <v>12418</v>
      </c>
    </row>
    <row r="479" spans="1:1">
      <c r="A479" t="s">
        <v>12418</v>
      </c>
    </row>
    <row r="480" spans="1:1">
      <c r="A480" t="s">
        <v>12418</v>
      </c>
    </row>
    <row r="481" spans="1:1">
      <c r="A481" t="s">
        <v>12418</v>
      </c>
    </row>
    <row r="482" spans="1:1">
      <c r="A482" t="s">
        <v>12418</v>
      </c>
    </row>
    <row r="483" spans="1:1">
      <c r="A483" t="s">
        <v>12418</v>
      </c>
    </row>
    <row r="484" spans="1:1">
      <c r="A484" t="s">
        <v>12418</v>
      </c>
    </row>
    <row r="485" spans="1:1">
      <c r="A485" t="s">
        <v>12418</v>
      </c>
    </row>
    <row r="486" spans="1:1">
      <c r="A486" t="s">
        <v>12418</v>
      </c>
    </row>
    <row r="487" spans="1:1">
      <c r="A487" t="s">
        <v>12418</v>
      </c>
    </row>
    <row r="488" spans="1:1">
      <c r="A488" t="s">
        <v>12418</v>
      </c>
    </row>
    <row r="489" spans="1:1">
      <c r="A489" t="s">
        <v>12418</v>
      </c>
    </row>
    <row r="490" spans="1:1">
      <c r="A490" t="s">
        <v>12418</v>
      </c>
    </row>
    <row r="491" spans="1:1">
      <c r="A491" t="s">
        <v>12418</v>
      </c>
    </row>
    <row r="492" spans="1:1">
      <c r="A492" t="s">
        <v>12418</v>
      </c>
    </row>
    <row r="493" spans="1:1">
      <c r="A493" t="s">
        <v>12418</v>
      </c>
    </row>
    <row r="494" spans="1:1">
      <c r="A494" t="s">
        <v>12418</v>
      </c>
    </row>
    <row r="495" spans="1:1">
      <c r="A495" t="s">
        <v>12418</v>
      </c>
    </row>
    <row r="496" spans="1:1">
      <c r="A496" t="s">
        <v>12418</v>
      </c>
    </row>
    <row r="497" spans="1:1">
      <c r="A497" t="s">
        <v>12418</v>
      </c>
    </row>
    <row r="498" spans="1:1">
      <c r="A498" t="s">
        <v>12418</v>
      </c>
    </row>
    <row r="499" spans="1:1">
      <c r="A499" t="s">
        <v>12418</v>
      </c>
    </row>
    <row r="500" spans="1:1">
      <c r="A500" t="s">
        <v>12418</v>
      </c>
    </row>
    <row r="501" spans="1:1">
      <c r="A501" t="s">
        <v>12418</v>
      </c>
    </row>
    <row r="502" spans="1:1">
      <c r="A502" t="s">
        <v>12418</v>
      </c>
    </row>
    <row r="503" spans="1:1">
      <c r="A503" t="s">
        <v>12418</v>
      </c>
    </row>
    <row r="504" spans="1:1">
      <c r="A504" t="s">
        <v>12418</v>
      </c>
    </row>
    <row r="505" spans="1:1">
      <c r="A505" t="s">
        <v>12418</v>
      </c>
    </row>
    <row r="506" spans="1:1">
      <c r="A506" t="s">
        <v>12418</v>
      </c>
    </row>
    <row r="507" spans="1:1">
      <c r="A507" t="s">
        <v>12418</v>
      </c>
    </row>
    <row r="508" spans="1:1">
      <c r="A508" t="s">
        <v>12418</v>
      </c>
    </row>
    <row r="509" spans="1:1">
      <c r="A509" t="s">
        <v>12418</v>
      </c>
    </row>
    <row r="510" spans="1:1">
      <c r="A510" t="s">
        <v>12418</v>
      </c>
    </row>
    <row r="511" spans="1:1">
      <c r="A511" t="s">
        <v>12418</v>
      </c>
    </row>
    <row r="512" spans="1:1">
      <c r="A512" t="s">
        <v>12418</v>
      </c>
    </row>
    <row r="513" spans="1:1">
      <c r="A513" t="s">
        <v>12418</v>
      </c>
    </row>
    <row r="514" spans="1:1">
      <c r="A514" t="s">
        <v>12418</v>
      </c>
    </row>
    <row r="515" spans="1:1">
      <c r="A515" t="s">
        <v>12418</v>
      </c>
    </row>
    <row r="516" spans="1:1">
      <c r="A516" t="s">
        <v>12418</v>
      </c>
    </row>
    <row r="517" spans="1:1">
      <c r="A517" t="s">
        <v>12418</v>
      </c>
    </row>
    <row r="518" spans="1:1">
      <c r="A518" t="s">
        <v>12418</v>
      </c>
    </row>
    <row r="519" spans="1:1">
      <c r="A519" t="s">
        <v>12418</v>
      </c>
    </row>
    <row r="520" spans="1:1">
      <c r="A520" t="s">
        <v>12418</v>
      </c>
    </row>
    <row r="521" spans="1:1">
      <c r="A521" t="s">
        <v>12418</v>
      </c>
    </row>
    <row r="522" spans="1:1">
      <c r="A522" t="s">
        <v>12418</v>
      </c>
    </row>
    <row r="523" spans="1:1">
      <c r="A523" t="s">
        <v>12418</v>
      </c>
    </row>
    <row r="524" spans="1:1">
      <c r="A524" t="s">
        <v>12418</v>
      </c>
    </row>
    <row r="525" spans="1:1">
      <c r="A525" t="s">
        <v>12418</v>
      </c>
    </row>
    <row r="526" spans="1:1">
      <c r="A526" t="s">
        <v>12418</v>
      </c>
    </row>
    <row r="527" spans="1:1">
      <c r="A527" t="s">
        <v>12418</v>
      </c>
    </row>
    <row r="528" spans="1:1">
      <c r="A528" t="s">
        <v>12418</v>
      </c>
    </row>
    <row r="529" spans="1:1">
      <c r="A529" t="s">
        <v>12418</v>
      </c>
    </row>
    <row r="530" spans="1:1">
      <c r="A530" t="s">
        <v>12418</v>
      </c>
    </row>
    <row r="531" spans="1:1">
      <c r="A531" t="s">
        <v>12418</v>
      </c>
    </row>
    <row r="532" spans="1:1">
      <c r="A532" t="s">
        <v>12418</v>
      </c>
    </row>
    <row r="533" spans="1:1">
      <c r="A533" t="s">
        <v>12418</v>
      </c>
    </row>
    <row r="534" spans="1:1">
      <c r="A534" t="s">
        <v>12418</v>
      </c>
    </row>
    <row r="535" spans="1:1">
      <c r="A535" t="s">
        <v>12418</v>
      </c>
    </row>
    <row r="536" spans="1:1">
      <c r="A536" t="s">
        <v>12418</v>
      </c>
    </row>
    <row r="537" spans="1:1">
      <c r="A537" t="s">
        <v>12418</v>
      </c>
    </row>
    <row r="538" spans="1:1">
      <c r="A538" t="s">
        <v>12418</v>
      </c>
    </row>
    <row r="539" spans="1:1">
      <c r="A539" t="s">
        <v>12418</v>
      </c>
    </row>
    <row r="540" spans="1:1">
      <c r="A540" t="s">
        <v>12418</v>
      </c>
    </row>
    <row r="541" spans="1:1">
      <c r="A541" t="s">
        <v>12418</v>
      </c>
    </row>
    <row r="542" spans="1:1">
      <c r="A542" t="s">
        <v>12418</v>
      </c>
    </row>
    <row r="543" spans="1:1">
      <c r="A543" t="s">
        <v>12418</v>
      </c>
    </row>
    <row r="544" spans="1:1">
      <c r="A544" t="s">
        <v>12418</v>
      </c>
    </row>
    <row r="545" spans="1:1">
      <c r="A545" t="s">
        <v>12418</v>
      </c>
    </row>
    <row r="546" spans="1:1">
      <c r="A546" t="s">
        <v>12418</v>
      </c>
    </row>
    <row r="547" spans="1:1">
      <c r="A547" t="s">
        <v>12418</v>
      </c>
    </row>
    <row r="548" spans="1:1">
      <c r="A548" t="s">
        <v>12418</v>
      </c>
    </row>
    <row r="549" spans="1:1">
      <c r="A549" t="s">
        <v>12418</v>
      </c>
    </row>
    <row r="550" spans="1:1">
      <c r="A550" t="s">
        <v>12418</v>
      </c>
    </row>
    <row r="551" spans="1:1">
      <c r="A551" t="s">
        <v>12418</v>
      </c>
    </row>
    <row r="552" spans="1:1">
      <c r="A552" t="s">
        <v>12418</v>
      </c>
    </row>
    <row r="553" spans="1:1">
      <c r="A553" t="s">
        <v>12418</v>
      </c>
    </row>
    <row r="554" spans="1:1">
      <c r="A554" t="s">
        <v>12418</v>
      </c>
    </row>
    <row r="555" spans="1:1">
      <c r="A555" t="s">
        <v>12418</v>
      </c>
    </row>
    <row r="556" spans="1:1">
      <c r="A556" t="s">
        <v>12418</v>
      </c>
    </row>
    <row r="557" spans="1:1">
      <c r="A557" t="s">
        <v>12418</v>
      </c>
    </row>
    <row r="558" spans="1:1">
      <c r="A558" t="s">
        <v>12418</v>
      </c>
    </row>
    <row r="559" spans="1:1">
      <c r="A559" t="s">
        <v>12418</v>
      </c>
    </row>
    <row r="560" spans="1:1">
      <c r="A560" t="s">
        <v>12418</v>
      </c>
    </row>
    <row r="561" spans="1:1">
      <c r="A561" t="s">
        <v>12418</v>
      </c>
    </row>
    <row r="562" spans="1:1">
      <c r="A562" t="s">
        <v>12418</v>
      </c>
    </row>
    <row r="563" spans="1:1">
      <c r="A563" t="s">
        <v>12418</v>
      </c>
    </row>
    <row r="564" spans="1:1">
      <c r="A564" t="s">
        <v>12418</v>
      </c>
    </row>
    <row r="565" spans="1:1">
      <c r="A565" t="s">
        <v>12418</v>
      </c>
    </row>
    <row r="566" spans="1:1">
      <c r="A566" t="s">
        <v>12418</v>
      </c>
    </row>
    <row r="567" spans="1:1">
      <c r="A567" t="s">
        <v>12418</v>
      </c>
    </row>
    <row r="568" spans="1:1">
      <c r="A568" t="s">
        <v>12418</v>
      </c>
    </row>
    <row r="569" spans="1:1">
      <c r="A569" t="s">
        <v>12418</v>
      </c>
    </row>
    <row r="570" spans="1:1">
      <c r="A570" t="s">
        <v>12418</v>
      </c>
    </row>
    <row r="571" spans="1:1">
      <c r="A571" t="s">
        <v>12418</v>
      </c>
    </row>
    <row r="572" spans="1:1">
      <c r="A572" t="s">
        <v>12418</v>
      </c>
    </row>
    <row r="573" spans="1:1">
      <c r="A573" t="s">
        <v>12418</v>
      </c>
    </row>
    <row r="574" spans="1:1">
      <c r="A574" t="s">
        <v>12418</v>
      </c>
    </row>
    <row r="575" spans="1:1">
      <c r="A575" t="s">
        <v>12418</v>
      </c>
    </row>
    <row r="576" spans="1:1">
      <c r="A576" t="s">
        <v>12418</v>
      </c>
    </row>
    <row r="577" spans="1:1">
      <c r="A577" t="s">
        <v>12418</v>
      </c>
    </row>
    <row r="578" spans="1:1">
      <c r="A578" t="s">
        <v>12418</v>
      </c>
    </row>
    <row r="579" spans="1:1">
      <c r="A579" t="s">
        <v>12418</v>
      </c>
    </row>
    <row r="580" spans="1:1">
      <c r="A580" t="s">
        <v>12418</v>
      </c>
    </row>
    <row r="581" spans="1:1">
      <c r="A581" t="s">
        <v>12418</v>
      </c>
    </row>
    <row r="582" spans="1:1">
      <c r="A582" t="s">
        <v>12418</v>
      </c>
    </row>
    <row r="583" spans="1:1">
      <c r="A583" t="s">
        <v>12418</v>
      </c>
    </row>
    <row r="584" spans="1:1">
      <c r="A584" t="s">
        <v>12418</v>
      </c>
    </row>
    <row r="585" spans="1:1">
      <c r="A585" t="s">
        <v>12418</v>
      </c>
    </row>
    <row r="586" spans="1:1">
      <c r="A586" t="s">
        <v>12418</v>
      </c>
    </row>
    <row r="587" spans="1:1">
      <c r="A587" t="s">
        <v>12418</v>
      </c>
    </row>
    <row r="588" spans="1:1">
      <c r="A588" t="s">
        <v>12418</v>
      </c>
    </row>
    <row r="589" spans="1:1">
      <c r="A589" t="s">
        <v>12418</v>
      </c>
    </row>
    <row r="590" spans="1:1">
      <c r="A590" t="s">
        <v>12418</v>
      </c>
    </row>
    <row r="591" spans="1:1">
      <c r="A591" t="s">
        <v>12418</v>
      </c>
    </row>
    <row r="592" spans="1:1">
      <c r="A592" t="s">
        <v>12418</v>
      </c>
    </row>
    <row r="593" spans="1:1">
      <c r="A593" t="s">
        <v>12418</v>
      </c>
    </row>
    <row r="594" spans="1:1">
      <c r="A594" t="s">
        <v>12418</v>
      </c>
    </row>
    <row r="595" spans="1:1">
      <c r="A595" t="s">
        <v>12418</v>
      </c>
    </row>
    <row r="596" spans="1:1">
      <c r="A596" t="s">
        <v>12418</v>
      </c>
    </row>
    <row r="597" spans="1:1">
      <c r="A597" t="s">
        <v>12418</v>
      </c>
    </row>
    <row r="598" spans="1:1">
      <c r="A598" t="s">
        <v>12418</v>
      </c>
    </row>
    <row r="599" spans="1:1">
      <c r="A599" t="s">
        <v>12418</v>
      </c>
    </row>
    <row r="600" spans="1:1">
      <c r="A600" t="s">
        <v>12418</v>
      </c>
    </row>
    <row r="601" spans="1:1">
      <c r="A601" t="s">
        <v>12418</v>
      </c>
    </row>
    <row r="602" spans="1:1">
      <c r="A602" t="s">
        <v>12418</v>
      </c>
    </row>
    <row r="603" spans="1:1">
      <c r="A603" t="s">
        <v>12418</v>
      </c>
    </row>
    <row r="604" spans="1:1">
      <c r="A604" t="s">
        <v>12418</v>
      </c>
    </row>
    <row r="605" spans="1:1">
      <c r="A605" t="s">
        <v>12418</v>
      </c>
    </row>
    <row r="606" spans="1:1">
      <c r="A606" t="s">
        <v>12418</v>
      </c>
    </row>
    <row r="607" spans="1:1">
      <c r="A607" t="s">
        <v>12418</v>
      </c>
    </row>
    <row r="608" spans="1:1">
      <c r="A608" t="s">
        <v>12418</v>
      </c>
    </row>
    <row r="609" spans="1:1">
      <c r="A609" t="s">
        <v>12418</v>
      </c>
    </row>
    <row r="610" spans="1:1">
      <c r="A610" t="s">
        <v>12418</v>
      </c>
    </row>
    <row r="611" spans="1:1">
      <c r="A611" t="s">
        <v>12418</v>
      </c>
    </row>
    <row r="612" spans="1:1">
      <c r="A612" t="s">
        <v>12418</v>
      </c>
    </row>
    <row r="613" spans="1:1">
      <c r="A613" t="s">
        <v>12418</v>
      </c>
    </row>
    <row r="614" spans="1:1">
      <c r="A614" t="s">
        <v>12418</v>
      </c>
    </row>
    <row r="615" spans="1:1">
      <c r="A615" t="s">
        <v>12418</v>
      </c>
    </row>
    <row r="616" spans="1:1">
      <c r="A616" t="s">
        <v>12418</v>
      </c>
    </row>
    <row r="617" spans="1:1">
      <c r="A617" t="s">
        <v>12418</v>
      </c>
    </row>
    <row r="618" spans="1:1">
      <c r="A618" t="s">
        <v>12418</v>
      </c>
    </row>
    <row r="619" spans="1:1">
      <c r="A619" t="s">
        <v>12418</v>
      </c>
    </row>
    <row r="620" spans="1:1">
      <c r="A620" t="s">
        <v>12418</v>
      </c>
    </row>
    <row r="621" spans="1:1">
      <c r="A621" t="s">
        <v>12418</v>
      </c>
    </row>
    <row r="622" spans="1:1">
      <c r="A622" t="s">
        <v>12418</v>
      </c>
    </row>
    <row r="623" spans="1:1">
      <c r="A623" t="s">
        <v>12418</v>
      </c>
    </row>
    <row r="624" spans="1:1">
      <c r="A624" t="s">
        <v>12418</v>
      </c>
    </row>
    <row r="625" spans="1:1">
      <c r="A625" t="s">
        <v>12418</v>
      </c>
    </row>
    <row r="626" spans="1:1">
      <c r="A626" t="s">
        <v>12418</v>
      </c>
    </row>
    <row r="627" spans="1:1">
      <c r="A627" t="s">
        <v>12418</v>
      </c>
    </row>
    <row r="628" spans="1:1">
      <c r="A628" t="s">
        <v>12418</v>
      </c>
    </row>
    <row r="629" spans="1:1">
      <c r="A629" t="s">
        <v>12418</v>
      </c>
    </row>
    <row r="630" spans="1:1">
      <c r="A630" t="s">
        <v>12418</v>
      </c>
    </row>
    <row r="631" spans="1:1">
      <c r="A631" t="s">
        <v>12418</v>
      </c>
    </row>
    <row r="632" spans="1:1">
      <c r="A632" t="s">
        <v>12418</v>
      </c>
    </row>
    <row r="633" spans="1:1">
      <c r="A633" t="s">
        <v>12418</v>
      </c>
    </row>
    <row r="634" spans="1:1">
      <c r="A634" t="s">
        <v>12418</v>
      </c>
    </row>
    <row r="635" spans="1:1">
      <c r="A635" t="s">
        <v>12418</v>
      </c>
    </row>
    <row r="636" spans="1:1">
      <c r="A636" t="s">
        <v>12418</v>
      </c>
    </row>
    <row r="637" spans="1:1">
      <c r="A637" t="s">
        <v>12418</v>
      </c>
    </row>
    <row r="638" spans="1:1">
      <c r="A638" t="s">
        <v>12418</v>
      </c>
    </row>
    <row r="639" spans="1:1">
      <c r="A639" t="s">
        <v>12418</v>
      </c>
    </row>
    <row r="640" spans="1:1">
      <c r="A640" t="s">
        <v>12418</v>
      </c>
    </row>
    <row r="641" spans="1:1">
      <c r="A641" t="s">
        <v>12418</v>
      </c>
    </row>
    <row r="642" spans="1:1">
      <c r="A642" t="s">
        <v>12418</v>
      </c>
    </row>
    <row r="643" spans="1:1">
      <c r="A643" t="s">
        <v>12418</v>
      </c>
    </row>
    <row r="644" spans="1:1">
      <c r="A644" t="s">
        <v>12418</v>
      </c>
    </row>
    <row r="645" spans="1:1">
      <c r="A645" t="s">
        <v>12418</v>
      </c>
    </row>
    <row r="646" spans="1:1">
      <c r="A646" t="s">
        <v>12418</v>
      </c>
    </row>
    <row r="647" spans="1:1">
      <c r="A647" t="s">
        <v>12418</v>
      </c>
    </row>
    <row r="648" spans="1:1">
      <c r="A648" t="s">
        <v>12418</v>
      </c>
    </row>
    <row r="649" spans="1:1">
      <c r="A649" t="s">
        <v>12418</v>
      </c>
    </row>
    <row r="650" spans="1:1">
      <c r="A650" t="s">
        <v>12418</v>
      </c>
    </row>
    <row r="651" spans="1:1">
      <c r="A651" t="s">
        <v>12418</v>
      </c>
    </row>
    <row r="652" spans="1:1">
      <c r="A652" t="s">
        <v>12418</v>
      </c>
    </row>
    <row r="653" spans="1:1">
      <c r="A653" t="s">
        <v>12418</v>
      </c>
    </row>
    <row r="654" spans="1:1">
      <c r="A654" t="s">
        <v>12418</v>
      </c>
    </row>
    <row r="655" spans="1:1">
      <c r="A655" t="s">
        <v>12418</v>
      </c>
    </row>
    <row r="656" spans="1:1">
      <c r="A656" t="s">
        <v>12418</v>
      </c>
    </row>
    <row r="657" spans="1:1">
      <c r="A657" t="s">
        <v>12418</v>
      </c>
    </row>
    <row r="658" spans="1:1">
      <c r="A658" t="s">
        <v>12418</v>
      </c>
    </row>
    <row r="659" spans="1:1">
      <c r="A659" t="s">
        <v>12418</v>
      </c>
    </row>
    <row r="660" spans="1:1">
      <c r="A660" t="s">
        <v>12418</v>
      </c>
    </row>
    <row r="661" spans="1:1">
      <c r="A661" t="s">
        <v>12418</v>
      </c>
    </row>
    <row r="662" spans="1:1">
      <c r="A662" t="s">
        <v>12418</v>
      </c>
    </row>
    <row r="663" spans="1:1">
      <c r="A663" t="s">
        <v>12418</v>
      </c>
    </row>
    <row r="664" spans="1:1">
      <c r="A664" t="s">
        <v>12418</v>
      </c>
    </row>
    <row r="665" spans="1:1">
      <c r="A665" t="s">
        <v>12418</v>
      </c>
    </row>
    <row r="666" spans="1:1">
      <c r="A666" t="s">
        <v>12418</v>
      </c>
    </row>
    <row r="667" spans="1:1">
      <c r="A667" t="s">
        <v>12418</v>
      </c>
    </row>
    <row r="668" spans="1:1">
      <c r="A668" t="s">
        <v>12418</v>
      </c>
    </row>
    <row r="669" spans="1:1">
      <c r="A669" t="s">
        <v>12418</v>
      </c>
    </row>
    <row r="670" spans="1:1">
      <c r="A670" t="s">
        <v>12418</v>
      </c>
    </row>
    <row r="671" spans="1:1">
      <c r="A671" t="s">
        <v>12418</v>
      </c>
    </row>
    <row r="672" spans="1:1">
      <c r="A672" t="s">
        <v>12418</v>
      </c>
    </row>
    <row r="673" spans="1:1">
      <c r="A673" t="s">
        <v>12418</v>
      </c>
    </row>
    <row r="674" spans="1:1">
      <c r="A674" t="s">
        <v>12418</v>
      </c>
    </row>
    <row r="675" spans="1:1">
      <c r="A675" t="s">
        <v>12418</v>
      </c>
    </row>
    <row r="676" spans="1:1">
      <c r="A676" t="s">
        <v>12418</v>
      </c>
    </row>
    <row r="677" spans="1:1">
      <c r="A677" t="s">
        <v>12418</v>
      </c>
    </row>
    <row r="678" spans="1:1">
      <c r="A678" t="s">
        <v>12418</v>
      </c>
    </row>
    <row r="679" spans="1:1">
      <c r="A679" t="s">
        <v>12418</v>
      </c>
    </row>
    <row r="680" spans="1:1">
      <c r="A680" t="s">
        <v>12418</v>
      </c>
    </row>
    <row r="681" spans="1:1">
      <c r="A681" t="s">
        <v>12418</v>
      </c>
    </row>
    <row r="682" spans="1:1">
      <c r="A682" t="s">
        <v>12418</v>
      </c>
    </row>
    <row r="683" spans="1:1">
      <c r="A683" t="s">
        <v>12418</v>
      </c>
    </row>
    <row r="684" spans="1:1">
      <c r="A684" t="s">
        <v>12418</v>
      </c>
    </row>
    <row r="685" spans="1:1">
      <c r="A685" t="s">
        <v>12418</v>
      </c>
    </row>
    <row r="686" spans="1:1">
      <c r="A686" t="s">
        <v>12418</v>
      </c>
    </row>
    <row r="687" spans="1:1">
      <c r="A687" t="s">
        <v>12418</v>
      </c>
    </row>
    <row r="688" spans="1:1">
      <c r="A688" t="s">
        <v>12431</v>
      </c>
    </row>
    <row r="689" spans="1:1">
      <c r="A689" t="s">
        <v>12431</v>
      </c>
    </row>
    <row r="690" spans="1:1">
      <c r="A690" t="s">
        <v>12431</v>
      </c>
    </row>
    <row r="691" spans="1:1">
      <c r="A691" t="s">
        <v>12431</v>
      </c>
    </row>
    <row r="692" spans="1:1">
      <c r="A692" t="s">
        <v>12431</v>
      </c>
    </row>
    <row r="693" spans="1:1">
      <c r="A693" t="s">
        <v>12431</v>
      </c>
    </row>
    <row r="694" spans="1:1">
      <c r="A694" t="s">
        <v>12431</v>
      </c>
    </row>
    <row r="695" spans="1:1">
      <c r="A695" t="s">
        <v>12431</v>
      </c>
    </row>
    <row r="696" spans="1:1">
      <c r="A696" t="s">
        <v>12418</v>
      </c>
    </row>
    <row r="697" spans="1:1">
      <c r="A697" t="s">
        <v>12418</v>
      </c>
    </row>
    <row r="698" spans="1:1">
      <c r="A698" t="s">
        <v>12418</v>
      </c>
    </row>
    <row r="699" spans="1:1">
      <c r="A699" t="s">
        <v>12418</v>
      </c>
    </row>
    <row r="700" spans="1:1">
      <c r="A700" t="s">
        <v>12418</v>
      </c>
    </row>
    <row r="701" spans="1:1">
      <c r="A701" t="s">
        <v>12418</v>
      </c>
    </row>
    <row r="702" spans="1:1">
      <c r="A702" t="s">
        <v>12418</v>
      </c>
    </row>
    <row r="703" spans="1:1">
      <c r="A703" t="s">
        <v>12418</v>
      </c>
    </row>
    <row r="704" spans="1:1">
      <c r="A704" t="s">
        <v>12418</v>
      </c>
    </row>
    <row r="705" spans="1:1">
      <c r="A705" t="s">
        <v>12418</v>
      </c>
    </row>
    <row r="706" spans="1:1">
      <c r="A706" t="s">
        <v>12418</v>
      </c>
    </row>
    <row r="707" spans="1:1">
      <c r="A707" t="s">
        <v>12418</v>
      </c>
    </row>
    <row r="708" spans="1:1">
      <c r="A708" t="s">
        <v>12418</v>
      </c>
    </row>
    <row r="709" spans="1:1">
      <c r="A709" t="s">
        <v>12418</v>
      </c>
    </row>
    <row r="710" spans="1:1">
      <c r="A710" t="s">
        <v>12418</v>
      </c>
    </row>
    <row r="711" spans="1:1">
      <c r="A711" t="s">
        <v>12418</v>
      </c>
    </row>
    <row r="712" spans="1:1">
      <c r="A712" t="s">
        <v>12418</v>
      </c>
    </row>
    <row r="713" spans="1:1">
      <c r="A713" t="s">
        <v>12418</v>
      </c>
    </row>
    <row r="714" spans="1:1">
      <c r="A714" t="s">
        <v>12418</v>
      </c>
    </row>
    <row r="715" spans="1:1">
      <c r="A715" t="s">
        <v>12418</v>
      </c>
    </row>
    <row r="716" spans="1:1">
      <c r="A716" t="s">
        <v>12418</v>
      </c>
    </row>
    <row r="717" spans="1:1">
      <c r="A717" t="s">
        <v>12418</v>
      </c>
    </row>
    <row r="718" spans="1:1">
      <c r="A718" t="s">
        <v>12418</v>
      </c>
    </row>
    <row r="719" spans="1:1">
      <c r="A719" t="s">
        <v>12418</v>
      </c>
    </row>
    <row r="720" spans="1:1">
      <c r="A720" t="s">
        <v>12418</v>
      </c>
    </row>
    <row r="721" spans="1:1">
      <c r="A721" t="s">
        <v>12418</v>
      </c>
    </row>
    <row r="722" spans="1:1">
      <c r="A722" t="s">
        <v>12418</v>
      </c>
    </row>
    <row r="723" spans="1:1">
      <c r="A723" t="s">
        <v>12418</v>
      </c>
    </row>
    <row r="724" spans="1:1">
      <c r="A724" t="s">
        <v>12418</v>
      </c>
    </row>
    <row r="725" spans="1:1">
      <c r="A725" t="s">
        <v>12418</v>
      </c>
    </row>
    <row r="726" spans="1:1">
      <c r="A726" t="s">
        <v>12418</v>
      </c>
    </row>
    <row r="727" spans="1:1">
      <c r="A727" t="s">
        <v>12418</v>
      </c>
    </row>
    <row r="728" spans="1:1">
      <c r="A728" t="s">
        <v>12418</v>
      </c>
    </row>
    <row r="729" spans="1:1">
      <c r="A729" t="s">
        <v>12418</v>
      </c>
    </row>
    <row r="730" spans="1:1">
      <c r="A730" t="s">
        <v>12418</v>
      </c>
    </row>
    <row r="731" spans="1:1">
      <c r="A731" t="s">
        <v>12418</v>
      </c>
    </row>
    <row r="732" spans="1:1">
      <c r="A732" t="s">
        <v>12418</v>
      </c>
    </row>
    <row r="733" spans="1:1">
      <c r="A733" t="s">
        <v>12418</v>
      </c>
    </row>
    <row r="734" spans="1:1">
      <c r="A734" t="s">
        <v>12418</v>
      </c>
    </row>
    <row r="735" spans="1:1">
      <c r="A735" t="s">
        <v>12418</v>
      </c>
    </row>
    <row r="736" spans="1:1">
      <c r="A736" t="s">
        <v>12418</v>
      </c>
    </row>
    <row r="737" spans="1:1">
      <c r="A737" t="s">
        <v>12418</v>
      </c>
    </row>
    <row r="738" spans="1:1">
      <c r="A738" t="s">
        <v>12418</v>
      </c>
    </row>
    <row r="739" spans="1:1">
      <c r="A739" t="s">
        <v>12418</v>
      </c>
    </row>
    <row r="740" spans="1:1">
      <c r="A740" t="s">
        <v>12418</v>
      </c>
    </row>
    <row r="741" spans="1:1">
      <c r="A741" t="s">
        <v>12418</v>
      </c>
    </row>
    <row r="742" spans="1:1">
      <c r="A742" t="s">
        <v>12418</v>
      </c>
    </row>
    <row r="743" spans="1:1">
      <c r="A743" t="s">
        <v>12418</v>
      </c>
    </row>
    <row r="744" spans="1:1">
      <c r="A744" t="s">
        <v>12418</v>
      </c>
    </row>
    <row r="745" spans="1:1">
      <c r="A745" t="s">
        <v>12418</v>
      </c>
    </row>
    <row r="746" spans="1:1">
      <c r="A746" t="s">
        <v>12418</v>
      </c>
    </row>
    <row r="747" spans="1:1">
      <c r="A747" t="s">
        <v>12418</v>
      </c>
    </row>
    <row r="748" spans="1:1">
      <c r="A748" t="s">
        <v>12418</v>
      </c>
    </row>
    <row r="749" spans="1:1">
      <c r="A749" t="s">
        <v>12418</v>
      </c>
    </row>
    <row r="750" spans="1:1">
      <c r="A750" t="s">
        <v>12418</v>
      </c>
    </row>
    <row r="751" spans="1:1">
      <c r="A751" t="s">
        <v>12418</v>
      </c>
    </row>
    <row r="752" spans="1:1">
      <c r="A752" t="s">
        <v>12418</v>
      </c>
    </row>
    <row r="753" spans="1:1">
      <c r="A753" t="s">
        <v>12418</v>
      </c>
    </row>
    <row r="754" spans="1:1">
      <c r="A754" t="s">
        <v>12418</v>
      </c>
    </row>
    <row r="755" spans="1:1">
      <c r="A755" t="s">
        <v>12418</v>
      </c>
    </row>
    <row r="756" spans="1:1">
      <c r="A756" t="s">
        <v>12418</v>
      </c>
    </row>
    <row r="757" spans="1:1">
      <c r="A757" t="s">
        <v>12418</v>
      </c>
    </row>
    <row r="758" spans="1:1">
      <c r="A758" t="s">
        <v>12418</v>
      </c>
    </row>
    <row r="759" spans="1:1">
      <c r="A759" t="s">
        <v>12418</v>
      </c>
    </row>
    <row r="760" spans="1:1">
      <c r="A760" t="s">
        <v>12418</v>
      </c>
    </row>
    <row r="761" spans="1:1">
      <c r="A761" t="s">
        <v>12418</v>
      </c>
    </row>
    <row r="762" spans="1:1">
      <c r="A762" t="s">
        <v>12418</v>
      </c>
    </row>
    <row r="763" spans="1:1">
      <c r="A763" t="s">
        <v>12418</v>
      </c>
    </row>
    <row r="764" spans="1:1">
      <c r="A764" t="s">
        <v>12418</v>
      </c>
    </row>
    <row r="765" spans="1:1">
      <c r="A765" t="s">
        <v>12418</v>
      </c>
    </row>
    <row r="766" spans="1:1">
      <c r="A766" t="s">
        <v>12418</v>
      </c>
    </row>
    <row r="767" spans="1:1">
      <c r="A767" t="s">
        <v>12418</v>
      </c>
    </row>
    <row r="768" spans="1:1">
      <c r="A768" t="s">
        <v>12418</v>
      </c>
    </row>
    <row r="769" spans="1:1">
      <c r="A769" t="s">
        <v>12418</v>
      </c>
    </row>
    <row r="770" spans="1:1">
      <c r="A770" t="s">
        <v>12418</v>
      </c>
    </row>
    <row r="771" spans="1:1">
      <c r="A771" t="s">
        <v>12418</v>
      </c>
    </row>
    <row r="772" spans="1:1">
      <c r="A772" t="s">
        <v>12418</v>
      </c>
    </row>
    <row r="773" spans="1:1">
      <c r="A773" t="s">
        <v>12418</v>
      </c>
    </row>
    <row r="774" spans="1:1">
      <c r="A774" t="s">
        <v>12418</v>
      </c>
    </row>
    <row r="775" spans="1:1">
      <c r="A775" t="s">
        <v>12418</v>
      </c>
    </row>
    <row r="776" spans="1:1">
      <c r="A776" t="s">
        <v>12418</v>
      </c>
    </row>
    <row r="777" spans="1:1">
      <c r="A777" t="s">
        <v>12418</v>
      </c>
    </row>
    <row r="778" spans="1:1">
      <c r="A778" t="s">
        <v>12418</v>
      </c>
    </row>
    <row r="779" spans="1:1">
      <c r="A779" t="s">
        <v>12418</v>
      </c>
    </row>
    <row r="780" spans="1:1">
      <c r="A780" t="s">
        <v>12418</v>
      </c>
    </row>
    <row r="781" spans="1:1">
      <c r="A781" t="s">
        <v>12418</v>
      </c>
    </row>
    <row r="782" spans="1:1">
      <c r="A782" t="s">
        <v>12418</v>
      </c>
    </row>
    <row r="783" spans="1:1">
      <c r="A783" t="s">
        <v>12418</v>
      </c>
    </row>
    <row r="784" spans="1:1">
      <c r="A784" t="s">
        <v>12418</v>
      </c>
    </row>
    <row r="785" spans="1:1">
      <c r="A785" t="s">
        <v>12418</v>
      </c>
    </row>
    <row r="786" spans="1:1">
      <c r="A786" t="s">
        <v>12418</v>
      </c>
    </row>
    <row r="787" spans="1:1">
      <c r="A787" t="s">
        <v>12418</v>
      </c>
    </row>
    <row r="788" spans="1:1">
      <c r="A788" t="s">
        <v>12418</v>
      </c>
    </row>
    <row r="789" spans="1:1">
      <c r="A789" t="s">
        <v>12418</v>
      </c>
    </row>
    <row r="790" spans="1:1">
      <c r="A790" t="s">
        <v>12418</v>
      </c>
    </row>
    <row r="791" spans="1:1">
      <c r="A791" t="s">
        <v>12418</v>
      </c>
    </row>
    <row r="792" spans="1:1">
      <c r="A792" t="s">
        <v>12418</v>
      </c>
    </row>
    <row r="793" spans="1:1">
      <c r="A793" t="s">
        <v>12418</v>
      </c>
    </row>
    <row r="794" spans="1:1">
      <c r="A794" t="s">
        <v>12418</v>
      </c>
    </row>
    <row r="795" spans="1:1">
      <c r="A795" t="s">
        <v>12418</v>
      </c>
    </row>
    <row r="796" spans="1:1">
      <c r="A796" t="s">
        <v>12418</v>
      </c>
    </row>
    <row r="797" spans="1:1">
      <c r="A797" t="s">
        <v>12418</v>
      </c>
    </row>
    <row r="798" spans="1:1">
      <c r="A798" t="s">
        <v>12418</v>
      </c>
    </row>
    <row r="799" spans="1:1">
      <c r="A799" t="s">
        <v>12418</v>
      </c>
    </row>
    <row r="800" spans="1:1">
      <c r="A800" t="s">
        <v>12418</v>
      </c>
    </row>
    <row r="801" spans="1:1">
      <c r="A801" t="s">
        <v>12418</v>
      </c>
    </row>
    <row r="802" spans="1:1">
      <c r="A802" t="s">
        <v>12418</v>
      </c>
    </row>
    <row r="803" spans="1:1">
      <c r="A803" t="s">
        <v>12418</v>
      </c>
    </row>
    <row r="804" spans="1:1">
      <c r="A804" t="s">
        <v>12418</v>
      </c>
    </row>
    <row r="805" spans="1:1">
      <c r="A805" t="s">
        <v>12418</v>
      </c>
    </row>
    <row r="806" spans="1:1">
      <c r="A806" t="s">
        <v>12418</v>
      </c>
    </row>
    <row r="807" spans="1:1">
      <c r="A807" t="s">
        <v>12418</v>
      </c>
    </row>
    <row r="808" spans="1:1">
      <c r="A808" t="s">
        <v>12418</v>
      </c>
    </row>
    <row r="809" spans="1:1">
      <c r="A809" t="s">
        <v>12418</v>
      </c>
    </row>
    <row r="810" spans="1:1">
      <c r="A810" t="s">
        <v>12418</v>
      </c>
    </row>
    <row r="811" spans="1:1">
      <c r="A811" t="s">
        <v>12418</v>
      </c>
    </row>
    <row r="812" spans="1:1">
      <c r="A812" t="s">
        <v>12418</v>
      </c>
    </row>
    <row r="813" spans="1:1">
      <c r="A813" t="s">
        <v>12418</v>
      </c>
    </row>
    <row r="814" spans="1:1">
      <c r="A814" t="s">
        <v>12418</v>
      </c>
    </row>
    <row r="815" spans="1:1">
      <c r="A815" t="s">
        <v>12418</v>
      </c>
    </row>
    <row r="816" spans="1:1">
      <c r="A816" t="s">
        <v>12418</v>
      </c>
    </row>
    <row r="817" spans="1:1">
      <c r="A817" t="s">
        <v>12418</v>
      </c>
    </row>
    <row r="818" spans="1:1">
      <c r="A818" t="s">
        <v>12418</v>
      </c>
    </row>
    <row r="819" spans="1:1">
      <c r="A819" t="s">
        <v>12418</v>
      </c>
    </row>
    <row r="820" spans="1:1">
      <c r="A820" t="s">
        <v>12418</v>
      </c>
    </row>
    <row r="821" spans="1:1">
      <c r="A821" t="s">
        <v>12418</v>
      </c>
    </row>
    <row r="822" spans="1:1">
      <c r="A822" t="s">
        <v>12418</v>
      </c>
    </row>
    <row r="823" spans="1:1">
      <c r="A823" t="s">
        <v>12418</v>
      </c>
    </row>
    <row r="824" spans="1:1">
      <c r="A824" t="s">
        <v>12418</v>
      </c>
    </row>
    <row r="825" spans="1:1">
      <c r="A825" t="s">
        <v>12418</v>
      </c>
    </row>
    <row r="826" spans="1:1">
      <c r="A826" t="s">
        <v>12418</v>
      </c>
    </row>
    <row r="827" spans="1:1">
      <c r="A827" t="s">
        <v>12418</v>
      </c>
    </row>
    <row r="828" spans="1:1">
      <c r="A828" t="s">
        <v>12418</v>
      </c>
    </row>
    <row r="829" spans="1:1">
      <c r="A829" t="s">
        <v>12418</v>
      </c>
    </row>
    <row r="830" spans="1:1">
      <c r="A830" t="s">
        <v>12418</v>
      </c>
    </row>
    <row r="831" spans="1:1">
      <c r="A831" t="s">
        <v>12418</v>
      </c>
    </row>
    <row r="832" spans="1:1">
      <c r="A832" t="s">
        <v>12418</v>
      </c>
    </row>
    <row r="833" spans="1:1">
      <c r="A833" t="s">
        <v>12418</v>
      </c>
    </row>
    <row r="834" spans="1:1">
      <c r="A834" t="s">
        <v>12418</v>
      </c>
    </row>
    <row r="835" spans="1:1">
      <c r="A835" t="s">
        <v>12418</v>
      </c>
    </row>
    <row r="836" spans="1:1">
      <c r="A836" t="s">
        <v>12418</v>
      </c>
    </row>
    <row r="837" spans="1:1">
      <c r="A837" t="s">
        <v>12418</v>
      </c>
    </row>
    <row r="838" spans="1:1">
      <c r="A838" t="s">
        <v>12418</v>
      </c>
    </row>
    <row r="839" spans="1:1">
      <c r="A839" t="s">
        <v>12418</v>
      </c>
    </row>
    <row r="840" spans="1:1">
      <c r="A840" t="s">
        <v>12418</v>
      </c>
    </row>
    <row r="841" spans="1:1">
      <c r="A841" t="s">
        <v>12418</v>
      </c>
    </row>
    <row r="842" spans="1:1">
      <c r="A842" t="s">
        <v>12418</v>
      </c>
    </row>
    <row r="843" spans="1:1">
      <c r="A843" t="s">
        <v>12418</v>
      </c>
    </row>
    <row r="844" spans="1:1">
      <c r="A844" t="s">
        <v>12418</v>
      </c>
    </row>
    <row r="845" spans="1:1">
      <c r="A845" t="s">
        <v>12418</v>
      </c>
    </row>
    <row r="846" spans="1:1">
      <c r="A846" t="s">
        <v>12418</v>
      </c>
    </row>
    <row r="847" spans="1:1">
      <c r="A847" t="s">
        <v>12418</v>
      </c>
    </row>
    <row r="848" spans="1:1">
      <c r="A848" t="s">
        <v>12418</v>
      </c>
    </row>
    <row r="849" spans="1:1">
      <c r="A849" t="s">
        <v>12418</v>
      </c>
    </row>
    <row r="850" spans="1:1">
      <c r="A850" t="s">
        <v>12418</v>
      </c>
    </row>
    <row r="851" spans="1:1">
      <c r="A851" t="s">
        <v>12418</v>
      </c>
    </row>
    <row r="852" spans="1:1">
      <c r="A852" t="s">
        <v>12418</v>
      </c>
    </row>
    <row r="853" spans="1:1">
      <c r="A853" t="s">
        <v>12418</v>
      </c>
    </row>
    <row r="854" spans="1:1">
      <c r="A854" t="s">
        <v>12418</v>
      </c>
    </row>
    <row r="855" spans="1:1">
      <c r="A855" t="s">
        <v>12418</v>
      </c>
    </row>
    <row r="856" spans="1:1">
      <c r="A856" t="s">
        <v>12418</v>
      </c>
    </row>
    <row r="857" spans="1:1">
      <c r="A857" t="s">
        <v>12418</v>
      </c>
    </row>
    <row r="858" spans="1:1">
      <c r="A858" t="s">
        <v>12418</v>
      </c>
    </row>
    <row r="859" spans="1:1">
      <c r="A859" t="s">
        <v>12418</v>
      </c>
    </row>
    <row r="860" spans="1:1">
      <c r="A860" t="s">
        <v>12418</v>
      </c>
    </row>
    <row r="861" spans="1:1">
      <c r="A861" t="s">
        <v>12418</v>
      </c>
    </row>
    <row r="862" spans="1:1">
      <c r="A862" t="s">
        <v>12418</v>
      </c>
    </row>
    <row r="863" spans="1:1">
      <c r="A863" t="s">
        <v>12418</v>
      </c>
    </row>
    <row r="864" spans="1:1">
      <c r="A864" t="s">
        <v>12418</v>
      </c>
    </row>
    <row r="865" spans="1:1">
      <c r="A865" t="s">
        <v>12418</v>
      </c>
    </row>
    <row r="866" spans="1:1">
      <c r="A866" t="s">
        <v>12418</v>
      </c>
    </row>
    <row r="867" spans="1:1">
      <c r="A867" t="s">
        <v>12418</v>
      </c>
    </row>
    <row r="868" spans="1:1">
      <c r="A868" t="s">
        <v>12418</v>
      </c>
    </row>
    <row r="869" spans="1:1">
      <c r="A869" t="s">
        <v>12418</v>
      </c>
    </row>
    <row r="870" spans="1:1">
      <c r="A870" t="s">
        <v>12418</v>
      </c>
    </row>
    <row r="871" spans="1:1">
      <c r="A871" t="s">
        <v>12418</v>
      </c>
    </row>
    <row r="872" spans="1:1">
      <c r="A872" t="s">
        <v>12418</v>
      </c>
    </row>
    <row r="873" spans="1:1">
      <c r="A873" t="s">
        <v>12418</v>
      </c>
    </row>
    <row r="874" spans="1:1">
      <c r="A874" t="s">
        <v>12418</v>
      </c>
    </row>
    <row r="875" spans="1:1">
      <c r="A875" t="s">
        <v>12418</v>
      </c>
    </row>
    <row r="876" spans="1:1">
      <c r="A876" t="s">
        <v>12418</v>
      </c>
    </row>
    <row r="877" spans="1:1">
      <c r="A877" t="s">
        <v>12418</v>
      </c>
    </row>
    <row r="878" spans="1:1">
      <c r="A878" t="s">
        <v>12418</v>
      </c>
    </row>
    <row r="879" spans="1:1">
      <c r="A879" t="s">
        <v>12418</v>
      </c>
    </row>
    <row r="880" spans="1:1">
      <c r="A880" t="s">
        <v>12418</v>
      </c>
    </row>
    <row r="881" spans="1:1">
      <c r="A881" t="s">
        <v>12418</v>
      </c>
    </row>
    <row r="882" spans="1:1">
      <c r="A882" t="s">
        <v>12418</v>
      </c>
    </row>
    <row r="883" spans="1:1">
      <c r="A883" t="s">
        <v>12418</v>
      </c>
    </row>
    <row r="884" spans="1:1">
      <c r="A884" t="s">
        <v>12418</v>
      </c>
    </row>
    <row r="885" spans="1:1">
      <c r="A885" t="s">
        <v>12418</v>
      </c>
    </row>
    <row r="886" spans="1:1">
      <c r="A886" t="s">
        <v>12418</v>
      </c>
    </row>
    <row r="887" spans="1:1">
      <c r="A887" t="s">
        <v>12418</v>
      </c>
    </row>
    <row r="888" spans="1:1">
      <c r="A888" t="s">
        <v>12418</v>
      </c>
    </row>
    <row r="889" spans="1:1">
      <c r="A889" t="s">
        <v>12418</v>
      </c>
    </row>
    <row r="890" spans="1:1">
      <c r="A890" t="s">
        <v>12418</v>
      </c>
    </row>
    <row r="891" spans="1:1">
      <c r="A891" t="s">
        <v>12418</v>
      </c>
    </row>
    <row r="892" spans="1:1">
      <c r="A892" t="s">
        <v>12418</v>
      </c>
    </row>
    <row r="893" spans="1:1">
      <c r="A893" t="s">
        <v>12418</v>
      </c>
    </row>
    <row r="894" spans="1:1">
      <c r="A894" t="s">
        <v>12418</v>
      </c>
    </row>
    <row r="895" spans="1:1">
      <c r="A895" t="s">
        <v>12418</v>
      </c>
    </row>
    <row r="896" spans="1:1">
      <c r="A896" t="s">
        <v>12418</v>
      </c>
    </row>
    <row r="897" spans="1:1">
      <c r="A897" t="s">
        <v>12418</v>
      </c>
    </row>
    <row r="898" spans="1:1">
      <c r="A898" t="s">
        <v>12418</v>
      </c>
    </row>
    <row r="899" spans="1:1">
      <c r="A899" t="s">
        <v>12418</v>
      </c>
    </row>
    <row r="900" spans="1:1">
      <c r="A900" t="s">
        <v>12418</v>
      </c>
    </row>
    <row r="901" spans="1:1">
      <c r="A901" t="s">
        <v>12418</v>
      </c>
    </row>
    <row r="902" spans="1:1">
      <c r="A902" t="s">
        <v>12418</v>
      </c>
    </row>
    <row r="903" spans="1:1">
      <c r="A903" t="s">
        <v>12418</v>
      </c>
    </row>
    <row r="904" spans="1:1">
      <c r="A904" t="s">
        <v>12418</v>
      </c>
    </row>
    <row r="905" spans="1:1">
      <c r="A905" t="s">
        <v>12418</v>
      </c>
    </row>
    <row r="906" spans="1:1">
      <c r="A906" t="s">
        <v>12418</v>
      </c>
    </row>
    <row r="907" spans="1:1">
      <c r="A907" t="s">
        <v>12418</v>
      </c>
    </row>
    <row r="908" spans="1:1">
      <c r="A908" t="s">
        <v>12418</v>
      </c>
    </row>
    <row r="909" spans="1:1">
      <c r="A909" t="s">
        <v>12418</v>
      </c>
    </row>
    <row r="910" spans="1:1">
      <c r="A910" t="s">
        <v>12418</v>
      </c>
    </row>
    <row r="911" spans="1:1">
      <c r="A911" t="s">
        <v>12418</v>
      </c>
    </row>
    <row r="912" spans="1:1">
      <c r="A912" t="s">
        <v>12418</v>
      </c>
    </row>
    <row r="913" spans="1:1">
      <c r="A913" t="s">
        <v>12418</v>
      </c>
    </row>
    <row r="914" spans="1:1">
      <c r="A914" t="s">
        <v>12418</v>
      </c>
    </row>
    <row r="915" spans="1:1">
      <c r="A915" t="s">
        <v>12418</v>
      </c>
    </row>
    <row r="916" spans="1:1">
      <c r="A916" t="s">
        <v>12418</v>
      </c>
    </row>
    <row r="917" spans="1:1">
      <c r="A917" t="s">
        <v>12418</v>
      </c>
    </row>
    <row r="918" spans="1:1">
      <c r="A918" t="s">
        <v>12418</v>
      </c>
    </row>
    <row r="919" spans="1:1">
      <c r="A919" t="s">
        <v>12418</v>
      </c>
    </row>
    <row r="920" spans="1:1">
      <c r="A920" t="s">
        <v>12418</v>
      </c>
    </row>
    <row r="921" spans="1:1">
      <c r="A921" t="s">
        <v>12418</v>
      </c>
    </row>
    <row r="922" spans="1:1">
      <c r="A922" t="s">
        <v>12418</v>
      </c>
    </row>
    <row r="923" spans="1:1">
      <c r="A923" t="s">
        <v>12418</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32">
    <tabColor rgb="FFFFC000"/>
  </sheetPr>
  <dimension ref="A1:B211"/>
  <sheetViews>
    <sheetView topLeftCell="A16" workbookViewId="0">
      <selection activeCell="T25" sqref="T25"/>
    </sheetView>
  </sheetViews>
  <sheetFormatPr defaultColWidth="11.5703125" defaultRowHeight="12.75"/>
  <sheetData>
    <row r="1" spans="1:2">
      <c r="A1" t="s">
        <v>1102</v>
      </c>
      <c r="B1" s="101">
        <v>44362.58320601852</v>
      </c>
    </row>
    <row r="2" spans="1:2">
      <c r="A2" t="s">
        <v>1103</v>
      </c>
    </row>
    <row r="3" spans="1:2">
      <c r="A3" t="s">
        <v>12381</v>
      </c>
    </row>
    <row r="5" spans="1:2">
      <c r="A5" t="s">
        <v>1104</v>
      </c>
    </row>
    <row r="6" spans="1:2">
      <c r="A6" t="s">
        <v>1105</v>
      </c>
    </row>
    <row r="7" spans="1:2">
      <c r="A7" t="s">
        <v>1106</v>
      </c>
    </row>
    <row r="8" spans="1:2">
      <c r="A8" t="s">
        <v>1107</v>
      </c>
    </row>
    <row r="9" spans="1:2">
      <c r="A9" t="s">
        <v>1108</v>
      </c>
    </row>
    <row r="10" spans="1:2">
      <c r="A10" t="s">
        <v>1109</v>
      </c>
    </row>
    <row r="12" spans="1:2">
      <c r="A12" t="s">
        <v>1110</v>
      </c>
    </row>
    <row r="13" spans="1:2">
      <c r="A13" t="s">
        <v>1111</v>
      </c>
    </row>
    <row r="14" spans="1:2">
      <c r="A14" t="s">
        <v>1112</v>
      </c>
    </row>
    <row r="15" spans="1:2">
      <c r="A15" t="s">
        <v>1113</v>
      </c>
    </row>
    <row r="16" spans="1:2">
      <c r="A16" t="s">
        <v>1110</v>
      </c>
    </row>
    <row r="19" spans="1:1">
      <c r="A19" t="s">
        <v>1110</v>
      </c>
    </row>
    <row r="20" spans="1:1">
      <c r="A20" t="s">
        <v>1114</v>
      </c>
    </row>
    <row r="21" spans="1:1">
      <c r="A21" t="s">
        <v>1110</v>
      </c>
    </row>
    <row r="22" spans="1:1">
      <c r="A22" t="s">
        <v>11901</v>
      </c>
    </row>
    <row r="23" spans="1:1">
      <c r="A23" t="s">
        <v>11680</v>
      </c>
    </row>
    <row r="24" spans="1:1">
      <c r="A24" t="s">
        <v>12382</v>
      </c>
    </row>
    <row r="25" spans="1:1">
      <c r="A25" t="s">
        <v>11680</v>
      </c>
    </row>
    <row r="26" spans="1:1">
      <c r="A26" t="s">
        <v>12383</v>
      </c>
    </row>
    <row r="27" spans="1:1">
      <c r="A27" t="s">
        <v>11907</v>
      </c>
    </row>
    <row r="28" spans="1:1">
      <c r="A28" t="s">
        <v>12201</v>
      </c>
    </row>
    <row r="32" spans="1:1">
      <c r="A32" t="s">
        <v>1110</v>
      </c>
    </row>
    <row r="33" spans="1:1">
      <c r="A33" t="s">
        <v>1115</v>
      </c>
    </row>
    <row r="34" spans="1:1">
      <c r="A34" t="s">
        <v>1110</v>
      </c>
    </row>
    <row r="35" spans="1:1">
      <c r="A35" t="s">
        <v>12384</v>
      </c>
    </row>
    <row r="36" spans="1:1">
      <c r="A36" t="s">
        <v>12385</v>
      </c>
    </row>
    <row r="37" spans="1:1">
      <c r="A37" t="s">
        <v>12386</v>
      </c>
    </row>
    <row r="38" spans="1:1">
      <c r="A38" t="s">
        <v>12387</v>
      </c>
    </row>
    <row r="39" spans="1:1">
      <c r="A39" t="s">
        <v>12388</v>
      </c>
    </row>
    <row r="40" spans="1:1">
      <c r="A40" t="s">
        <v>12389</v>
      </c>
    </row>
    <row r="41" spans="1:1">
      <c r="A41" t="s">
        <v>12390</v>
      </c>
    </row>
    <row r="42" spans="1:1">
      <c r="A42" t="s">
        <v>12391</v>
      </c>
    </row>
    <row r="43" spans="1:1">
      <c r="A43" t="s">
        <v>12392</v>
      </c>
    </row>
    <row r="44" spans="1:1">
      <c r="A44" t="s">
        <v>12393</v>
      </c>
    </row>
    <row r="45" spans="1:1">
      <c r="A45" t="s">
        <v>12394</v>
      </c>
    </row>
    <row r="46" spans="1:1">
      <c r="A46" t="s">
        <v>12395</v>
      </c>
    </row>
    <row r="47" spans="1:1">
      <c r="A47" t="s">
        <v>12396</v>
      </c>
    </row>
    <row r="48" spans="1:1">
      <c r="A48" t="s">
        <v>12397</v>
      </c>
    </row>
    <row r="52" spans="1:1">
      <c r="A52" t="s">
        <v>1110</v>
      </c>
    </row>
    <row r="53" spans="1:1">
      <c r="A53" t="s">
        <v>12230</v>
      </c>
    </row>
    <row r="54" spans="1:1">
      <c r="A54" t="s">
        <v>1110</v>
      </c>
    </row>
    <row r="55" spans="1:1">
      <c r="A55" t="s">
        <v>11695</v>
      </c>
    </row>
    <row r="56" spans="1:1">
      <c r="A56" t="s">
        <v>1117</v>
      </c>
    </row>
    <row r="57" spans="1:1">
      <c r="A57" t="s">
        <v>1118</v>
      </c>
    </row>
    <row r="58" spans="1:1">
      <c r="A58" t="s">
        <v>11696</v>
      </c>
    </row>
    <row r="59" spans="1:1">
      <c r="A59" t="s">
        <v>12202</v>
      </c>
    </row>
    <row r="60" spans="1:1">
      <c r="A60" t="s">
        <v>1119</v>
      </c>
    </row>
    <row r="61" spans="1:1">
      <c r="A61" t="s">
        <v>1120</v>
      </c>
    </row>
    <row r="62" spans="1:1">
      <c r="A62" t="s">
        <v>1121</v>
      </c>
    </row>
    <row r="63" spans="1:1">
      <c r="A63" t="s">
        <v>12231</v>
      </c>
    </row>
    <row r="64" spans="1:1">
      <c r="A64" t="s">
        <v>1123</v>
      </c>
    </row>
    <row r="65" spans="1:1">
      <c r="A65" t="s">
        <v>1124</v>
      </c>
    </row>
    <row r="66" spans="1:1">
      <c r="A66" t="s">
        <v>1125</v>
      </c>
    </row>
    <row r="67" spans="1:1">
      <c r="A67" t="s">
        <v>1126</v>
      </c>
    </row>
    <row r="68" spans="1:1">
      <c r="A68" t="s">
        <v>1127</v>
      </c>
    </row>
    <row r="69" spans="1:1">
      <c r="A69" t="s">
        <v>12203</v>
      </c>
    </row>
    <row r="70" spans="1:1">
      <c r="A70" t="s">
        <v>1197</v>
      </c>
    </row>
    <row r="71" spans="1:1">
      <c r="A71" t="s">
        <v>12204</v>
      </c>
    </row>
    <row r="72" spans="1:1">
      <c r="A72" t="s">
        <v>11698</v>
      </c>
    </row>
    <row r="73" spans="1:1">
      <c r="A73" t="s">
        <v>1129</v>
      </c>
    </row>
    <row r="74" spans="1:1">
      <c r="A74" t="s">
        <v>1130</v>
      </c>
    </row>
    <row r="75" spans="1:1">
      <c r="A75" t="s">
        <v>1131</v>
      </c>
    </row>
    <row r="76" spans="1:1">
      <c r="A76" t="s">
        <v>1132</v>
      </c>
    </row>
    <row r="77" spans="1:1">
      <c r="A77" t="s">
        <v>1133</v>
      </c>
    </row>
    <row r="78" spans="1:1">
      <c r="A78" t="s">
        <v>1134</v>
      </c>
    </row>
    <row r="79" spans="1:1">
      <c r="A79" t="s">
        <v>1135</v>
      </c>
    </row>
    <row r="80" spans="1:1">
      <c r="A80" t="s">
        <v>1136</v>
      </c>
    </row>
    <row r="81" spans="1:1">
      <c r="A81" t="s">
        <v>12205</v>
      </c>
    </row>
    <row r="82" spans="1:1">
      <c r="A82" t="s">
        <v>1138</v>
      </c>
    </row>
    <row r="83" spans="1:1">
      <c r="A83" t="s">
        <v>11699</v>
      </c>
    </row>
    <row r="84" spans="1:1">
      <c r="A84" t="s">
        <v>12206</v>
      </c>
    </row>
    <row r="85" spans="1:1">
      <c r="A85" t="s">
        <v>1139</v>
      </c>
    </row>
    <row r="86" spans="1:1">
      <c r="A86" t="s">
        <v>1140</v>
      </c>
    </row>
    <row r="87" spans="1:1">
      <c r="A87" t="s">
        <v>1141</v>
      </c>
    </row>
    <row r="88" spans="1:1">
      <c r="A88" t="s">
        <v>1142</v>
      </c>
    </row>
    <row r="89" spans="1:1">
      <c r="A89" t="s">
        <v>1143</v>
      </c>
    </row>
    <row r="90" spans="1:1">
      <c r="A90" t="s">
        <v>1144</v>
      </c>
    </row>
    <row r="91" spans="1:1">
      <c r="A91" t="s">
        <v>1145</v>
      </c>
    </row>
    <row r="92" spans="1:1">
      <c r="A92" t="s">
        <v>1146</v>
      </c>
    </row>
    <row r="93" spans="1:1">
      <c r="A93" t="s">
        <v>1147</v>
      </c>
    </row>
    <row r="94" spans="1:1">
      <c r="A94" t="s">
        <v>1148</v>
      </c>
    </row>
    <row r="95" spans="1:1">
      <c r="A95" t="s">
        <v>1149</v>
      </c>
    </row>
    <row r="96" spans="1:1">
      <c r="A96" t="s">
        <v>1150</v>
      </c>
    </row>
    <row r="97" spans="1:1">
      <c r="A97" t="s">
        <v>12232</v>
      </c>
    </row>
    <row r="98" spans="1:1">
      <c r="A98" t="s">
        <v>1152</v>
      </c>
    </row>
    <row r="99" spans="1:1">
      <c r="A99" t="s">
        <v>1153</v>
      </c>
    </row>
    <row r="100" spans="1:1">
      <c r="A100" t="s">
        <v>11701</v>
      </c>
    </row>
    <row r="101" spans="1:1">
      <c r="A101" t="s">
        <v>11702</v>
      </c>
    </row>
    <row r="102" spans="1:1">
      <c r="A102" t="s">
        <v>12233</v>
      </c>
    </row>
    <row r="103" spans="1:1">
      <c r="A103" t="s">
        <v>11703</v>
      </c>
    </row>
    <row r="104" spans="1:1">
      <c r="A104" t="s">
        <v>1154</v>
      </c>
    </row>
    <row r="105" spans="1:1">
      <c r="A105" t="s">
        <v>1155</v>
      </c>
    </row>
    <row r="106" spans="1:1">
      <c r="A106" t="s">
        <v>1156</v>
      </c>
    </row>
    <row r="107" spans="1:1">
      <c r="A107" t="s">
        <v>1157</v>
      </c>
    </row>
    <row r="108" spans="1:1">
      <c r="A108" t="s">
        <v>1158</v>
      </c>
    </row>
    <row r="109" spans="1:1">
      <c r="A109" t="s">
        <v>1159</v>
      </c>
    </row>
    <row r="110" spans="1:1">
      <c r="A110" t="s">
        <v>1160</v>
      </c>
    </row>
    <row r="111" spans="1:1">
      <c r="A111" t="s">
        <v>1161</v>
      </c>
    </row>
    <row r="112" spans="1:1">
      <c r="A112" t="s">
        <v>1162</v>
      </c>
    </row>
    <row r="113" spans="1:1">
      <c r="A113" t="s">
        <v>1163</v>
      </c>
    </row>
    <row r="114" spans="1:1">
      <c r="A114" t="s">
        <v>1165</v>
      </c>
    </row>
    <row r="115" spans="1:1">
      <c r="A115" t="s">
        <v>1166</v>
      </c>
    </row>
    <row r="116" spans="1:1">
      <c r="A116" t="s">
        <v>1167</v>
      </c>
    </row>
    <row r="117" spans="1:1">
      <c r="A117" t="s">
        <v>1168</v>
      </c>
    </row>
    <row r="118" spans="1:1">
      <c r="A118" t="s">
        <v>1169</v>
      </c>
    </row>
    <row r="119" spans="1:1">
      <c r="A119" t="s">
        <v>1170</v>
      </c>
    </row>
    <row r="120" spans="1:1">
      <c r="A120" t="s">
        <v>1171</v>
      </c>
    </row>
    <row r="121" spans="1:1">
      <c r="A121" t="s">
        <v>1172</v>
      </c>
    </row>
    <row r="122" spans="1:1">
      <c r="A122" t="s">
        <v>1173</v>
      </c>
    </row>
    <row r="123" spans="1:1">
      <c r="A123" t="s">
        <v>12234</v>
      </c>
    </row>
    <row r="124" spans="1:1">
      <c r="A124" t="s">
        <v>12207</v>
      </c>
    </row>
    <row r="125" spans="1:1">
      <c r="A125" t="s">
        <v>12208</v>
      </c>
    </row>
    <row r="126" spans="1:1">
      <c r="A126" t="s">
        <v>12209</v>
      </c>
    </row>
    <row r="127" spans="1:1">
      <c r="A127" t="s">
        <v>1174</v>
      </c>
    </row>
    <row r="128" spans="1:1">
      <c r="A128" t="s">
        <v>12210</v>
      </c>
    </row>
    <row r="129" spans="1:1">
      <c r="A129" t="s">
        <v>12211</v>
      </c>
    </row>
    <row r="130" spans="1:1">
      <c r="A130" t="s">
        <v>12212</v>
      </c>
    </row>
    <row r="131" spans="1:1">
      <c r="A131" t="s">
        <v>12235</v>
      </c>
    </row>
    <row r="132" spans="1:1">
      <c r="A132" t="s">
        <v>12213</v>
      </c>
    </row>
    <row r="133" spans="1:1">
      <c r="A133" t="s">
        <v>1175</v>
      </c>
    </row>
    <row r="134" spans="1:1">
      <c r="A134" t="s">
        <v>1176</v>
      </c>
    </row>
    <row r="135" spans="1:1">
      <c r="A135" t="s">
        <v>12214</v>
      </c>
    </row>
    <row r="136" spans="1:1">
      <c r="A136" t="s">
        <v>1177</v>
      </c>
    </row>
    <row r="137" spans="1:1">
      <c r="A137" t="s">
        <v>1178</v>
      </c>
    </row>
    <row r="138" spans="1:1">
      <c r="A138" t="s">
        <v>1179</v>
      </c>
    </row>
    <row r="139" spans="1:1">
      <c r="A139" t="s">
        <v>12218</v>
      </c>
    </row>
    <row r="140" spans="1:1">
      <c r="A140" t="s">
        <v>1181</v>
      </c>
    </row>
    <row r="141" spans="1:1">
      <c r="A141" t="s">
        <v>1182</v>
      </c>
    </row>
    <row r="142" spans="1:1">
      <c r="A142" t="s">
        <v>1183</v>
      </c>
    </row>
    <row r="143" spans="1:1">
      <c r="A143" t="s">
        <v>1184</v>
      </c>
    </row>
    <row r="144" spans="1:1">
      <c r="A144" t="s">
        <v>12219</v>
      </c>
    </row>
    <row r="145" spans="1:1">
      <c r="A145" t="s">
        <v>1185</v>
      </c>
    </row>
    <row r="146" spans="1:1">
      <c r="A146" t="s">
        <v>1199</v>
      </c>
    </row>
    <row r="147" spans="1:1">
      <c r="A147" t="s">
        <v>12215</v>
      </c>
    </row>
    <row r="148" spans="1:1">
      <c r="A148" t="s">
        <v>1187</v>
      </c>
    </row>
    <row r="149" spans="1:1">
      <c r="A149" t="s">
        <v>1188</v>
      </c>
    </row>
    <row r="150" spans="1:1">
      <c r="A150" t="s">
        <v>1189</v>
      </c>
    </row>
    <row r="151" spans="1:1">
      <c r="A151" t="s">
        <v>1190</v>
      </c>
    </row>
    <row r="152" spans="1:1">
      <c r="A152" t="s">
        <v>12216</v>
      </c>
    </row>
    <row r="153" spans="1:1">
      <c r="A153" t="s">
        <v>1192</v>
      </c>
    </row>
    <row r="154" spans="1:1">
      <c r="A154" t="s">
        <v>1191</v>
      </c>
    </row>
    <row r="155" spans="1:1">
      <c r="A155" t="s">
        <v>1193</v>
      </c>
    </row>
    <row r="156" spans="1:1">
      <c r="A156" t="s">
        <v>12217</v>
      </c>
    </row>
    <row r="157" spans="1:1">
      <c r="A157" t="s">
        <v>1195</v>
      </c>
    </row>
    <row r="158" spans="1:1">
      <c r="A158" t="s">
        <v>1196</v>
      </c>
    </row>
    <row r="159" spans="1:1">
      <c r="A159" t="s">
        <v>1200</v>
      </c>
    </row>
    <row r="160" spans="1:1">
      <c r="A160" t="s">
        <v>1201</v>
      </c>
    </row>
    <row r="161" spans="1:1">
      <c r="A161" t="s">
        <v>1202</v>
      </c>
    </row>
    <row r="162" spans="1:1">
      <c r="A162" t="s">
        <v>1203</v>
      </c>
    </row>
    <row r="163" spans="1:1">
      <c r="A163" t="s">
        <v>1204</v>
      </c>
    </row>
    <row r="164" spans="1:1">
      <c r="A164" t="s">
        <v>1205</v>
      </c>
    </row>
    <row r="165" spans="1:1">
      <c r="A165" t="s">
        <v>1206</v>
      </c>
    </row>
    <row r="166" spans="1:1">
      <c r="A166" t="s">
        <v>1207</v>
      </c>
    </row>
    <row r="167" spans="1:1">
      <c r="A167" t="s">
        <v>1208</v>
      </c>
    </row>
    <row r="168" spans="1:1">
      <c r="A168" t="s">
        <v>12236</v>
      </c>
    </row>
    <row r="169" spans="1:1">
      <c r="A169" t="s">
        <v>11715</v>
      </c>
    </row>
    <row r="170" spans="1:1">
      <c r="A170" t="s">
        <v>1164</v>
      </c>
    </row>
    <row r="171" spans="1:1">
      <c r="A171" t="s">
        <v>1209</v>
      </c>
    </row>
    <row r="172" spans="1:1">
      <c r="A172" t="s">
        <v>11716</v>
      </c>
    </row>
    <row r="173" spans="1:1">
      <c r="A173" t="s">
        <v>11717</v>
      </c>
    </row>
    <row r="174" spans="1:1">
      <c r="A174" t="s">
        <v>11718</v>
      </c>
    </row>
    <row r="175" spans="1:1">
      <c r="A175" t="s">
        <v>1212</v>
      </c>
    </row>
    <row r="176" spans="1:1">
      <c r="A176" t="s">
        <v>11719</v>
      </c>
    </row>
    <row r="177" spans="1:1">
      <c r="A177" t="s">
        <v>1213</v>
      </c>
    </row>
    <row r="178" spans="1:1">
      <c r="A178" t="s">
        <v>1214</v>
      </c>
    </row>
    <row r="179" spans="1:1">
      <c r="A179" t="s">
        <v>1210</v>
      </c>
    </row>
    <row r="180" spans="1:1">
      <c r="A180" t="s">
        <v>1211</v>
      </c>
    </row>
    <row r="181" spans="1:1">
      <c r="A181" t="s">
        <v>12237</v>
      </c>
    </row>
    <row r="182" spans="1:1">
      <c r="A182" t="s">
        <v>1224</v>
      </c>
    </row>
    <row r="183" spans="1:1">
      <c r="A183" t="s">
        <v>12238</v>
      </c>
    </row>
    <row r="184" spans="1:1">
      <c r="A184" t="s">
        <v>12239</v>
      </c>
    </row>
    <row r="185" spans="1:1">
      <c r="A185" t="s">
        <v>11721</v>
      </c>
    </row>
    <row r="186" spans="1:1">
      <c r="A186" t="s">
        <v>12240</v>
      </c>
    </row>
    <row r="187" spans="1:1">
      <c r="A187" t="s">
        <v>1216</v>
      </c>
    </row>
    <row r="188" spans="1:1">
      <c r="A188" t="s">
        <v>12220</v>
      </c>
    </row>
    <row r="189" spans="1:1">
      <c r="A189" t="s">
        <v>1217</v>
      </c>
    </row>
    <row r="190" spans="1:1">
      <c r="A190" t="s">
        <v>1218</v>
      </c>
    </row>
    <row r="191" spans="1:1">
      <c r="A191" t="s">
        <v>1219</v>
      </c>
    </row>
    <row r="192" spans="1:1">
      <c r="A192" t="s">
        <v>1221</v>
      </c>
    </row>
    <row r="193" spans="1:1">
      <c r="A193" t="s">
        <v>1222</v>
      </c>
    </row>
    <row r="194" spans="1:1">
      <c r="A194" t="s">
        <v>1223</v>
      </c>
    </row>
    <row r="195" spans="1:1">
      <c r="A195" t="s">
        <v>1225</v>
      </c>
    </row>
    <row r="196" spans="1:1">
      <c r="A196" t="s">
        <v>1226</v>
      </c>
    </row>
    <row r="197" spans="1:1">
      <c r="A197" t="s">
        <v>1227</v>
      </c>
    </row>
    <row r="198" spans="1:1">
      <c r="A198" t="s">
        <v>12221</v>
      </c>
    </row>
    <row r="199" spans="1:1">
      <c r="A199" t="s">
        <v>1228</v>
      </c>
    </row>
    <row r="200" spans="1:1">
      <c r="A200" t="s">
        <v>1229</v>
      </c>
    </row>
    <row r="201" spans="1:1">
      <c r="A201" t="s">
        <v>1230</v>
      </c>
    </row>
    <row r="202" spans="1:1">
      <c r="A202" t="s">
        <v>11724</v>
      </c>
    </row>
    <row r="203" spans="1:1">
      <c r="A203" t="s">
        <v>1231</v>
      </c>
    </row>
    <row r="204" spans="1:1">
      <c r="A204" t="s">
        <v>1232</v>
      </c>
    </row>
    <row r="205" spans="1:1">
      <c r="A205" t="s">
        <v>1233</v>
      </c>
    </row>
    <row r="206" spans="1:1">
      <c r="A206" t="s">
        <v>1234</v>
      </c>
    </row>
    <row r="207" spans="1:1">
      <c r="A207" t="s">
        <v>1237</v>
      </c>
    </row>
    <row r="208" spans="1:1">
      <c r="A208" t="s">
        <v>12222</v>
      </c>
    </row>
    <row r="209" spans="1:1">
      <c r="A209" t="s">
        <v>1238</v>
      </c>
    </row>
    <row r="210" spans="1:1">
      <c r="A210" t="s">
        <v>1239</v>
      </c>
    </row>
    <row r="211" spans="1:1">
      <c r="A211" t="s">
        <v>11727</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FFFF"/>
    <outlinePr summaryBelow="0"/>
  </sheetPr>
  <dimension ref="A1:G2"/>
  <sheetViews>
    <sheetView workbookViewId="0"/>
  </sheetViews>
  <sheetFormatPr defaultColWidth="11.5703125" defaultRowHeight="12.75"/>
  <sheetData>
    <row r="1" spans="1:7">
      <c r="A1" s="101">
        <v>44362.583171296297</v>
      </c>
    </row>
    <row r="2" spans="1:7">
      <c r="A2" t="s">
        <v>1240</v>
      </c>
      <c r="B2" t="s">
        <v>1241</v>
      </c>
      <c r="C2" t="s">
        <v>1242</v>
      </c>
      <c r="D2" t="s">
        <v>1243</v>
      </c>
      <c r="E2" t="s">
        <v>1244</v>
      </c>
      <c r="F2" t="s">
        <v>1245</v>
      </c>
      <c r="G2" t="s">
        <v>1246</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8">
    <tabColor rgb="FFFFC000"/>
  </sheetPr>
  <dimension ref="A1:B255"/>
  <sheetViews>
    <sheetView topLeftCell="A40" workbookViewId="0">
      <selection activeCell="G63" sqref="G63"/>
    </sheetView>
  </sheetViews>
  <sheetFormatPr defaultColWidth="11.5703125" defaultRowHeight="12.75"/>
  <sheetData>
    <row r="1" spans="1:2">
      <c r="A1" t="s">
        <v>1102</v>
      </c>
      <c r="B1" s="101">
        <v>44323.638692129629</v>
      </c>
    </row>
    <row r="2" spans="1:2">
      <c r="A2" t="s">
        <v>1103</v>
      </c>
    </row>
    <row r="3" spans="1:2">
      <c r="A3" t="s">
        <v>11835</v>
      </c>
    </row>
    <row r="5" spans="1:2">
      <c r="A5" t="s">
        <v>1104</v>
      </c>
    </row>
    <row r="6" spans="1:2">
      <c r="A6" t="s">
        <v>1105</v>
      </c>
    </row>
    <row r="7" spans="1:2">
      <c r="A7" t="s">
        <v>1106</v>
      </c>
    </row>
    <row r="8" spans="1:2">
      <c r="A8" t="s">
        <v>1107</v>
      </c>
    </row>
    <row r="9" spans="1:2">
      <c r="A9" t="s">
        <v>1108</v>
      </c>
    </row>
    <row r="10" spans="1:2">
      <c r="A10" t="s">
        <v>1109</v>
      </c>
    </row>
    <row r="12" spans="1:2">
      <c r="A12" t="s">
        <v>1110</v>
      </c>
    </row>
    <row r="13" spans="1:2">
      <c r="A13" t="s">
        <v>1111</v>
      </c>
    </row>
    <row r="14" spans="1:2">
      <c r="A14" t="s">
        <v>1112</v>
      </c>
    </row>
    <row r="15" spans="1:2">
      <c r="A15" t="s">
        <v>1113</v>
      </c>
    </row>
    <row r="16" spans="1:2">
      <c r="A16" t="s">
        <v>1110</v>
      </c>
    </row>
    <row r="19" spans="1:1">
      <c r="A19" t="s">
        <v>1110</v>
      </c>
    </row>
    <row r="20" spans="1:1">
      <c r="A20" t="s">
        <v>1114</v>
      </c>
    </row>
    <row r="21" spans="1:1">
      <c r="A21" t="s">
        <v>1110</v>
      </c>
    </row>
    <row r="22" spans="1:1">
      <c r="A22" t="s">
        <v>11836</v>
      </c>
    </row>
    <row r="23" spans="1:1">
      <c r="A23" t="s">
        <v>11837</v>
      </c>
    </row>
    <row r="24" spans="1:1">
      <c r="A24" t="s">
        <v>11892</v>
      </c>
    </row>
    <row r="25" spans="1:1">
      <c r="A25" t="s">
        <v>11891</v>
      </c>
    </row>
    <row r="26" spans="1:1">
      <c r="A26" t="s">
        <v>11679</v>
      </c>
    </row>
    <row r="27" spans="1:1">
      <c r="A27" t="s">
        <v>11680</v>
      </c>
    </row>
    <row r="28" spans="1:1">
      <c r="A28" t="s">
        <v>11838</v>
      </c>
    </row>
    <row r="29" spans="1:1">
      <c r="A29" t="s">
        <v>11680</v>
      </c>
    </row>
    <row r="30" spans="1:1">
      <c r="A30" t="s">
        <v>11839</v>
      </c>
    </row>
    <row r="31" spans="1:1">
      <c r="A31" t="s">
        <v>11763</v>
      </c>
    </row>
    <row r="32" spans="1:1">
      <c r="A32" t="s">
        <v>11840</v>
      </c>
    </row>
    <row r="33" spans="1:1">
      <c r="A33" t="s">
        <v>11765</v>
      </c>
    </row>
    <row r="34" spans="1:1">
      <c r="A34" t="s">
        <v>11841</v>
      </c>
    </row>
    <row r="35" spans="1:1">
      <c r="A35" t="s">
        <v>11842</v>
      </c>
    </row>
    <row r="36" spans="1:1">
      <c r="A36" t="s">
        <v>11843</v>
      </c>
    </row>
    <row r="37" spans="1:1">
      <c r="A37" t="s">
        <v>11680</v>
      </c>
    </row>
    <row r="38" spans="1:1">
      <c r="A38" t="s">
        <v>11681</v>
      </c>
    </row>
    <row r="39" spans="1:1">
      <c r="A39" t="s">
        <v>11680</v>
      </c>
    </row>
    <row r="40" spans="1:1">
      <c r="A40" t="s">
        <v>11731</v>
      </c>
    </row>
    <row r="41" spans="1:1">
      <c r="A41" t="s">
        <v>11680</v>
      </c>
    </row>
    <row r="42" spans="1:1">
      <c r="A42" t="s">
        <v>11844</v>
      </c>
    </row>
    <row r="43" spans="1:1">
      <c r="A43" t="s">
        <v>11845</v>
      </c>
    </row>
    <row r="44" spans="1:1">
      <c r="A44" t="s">
        <v>11846</v>
      </c>
    </row>
    <row r="45" spans="1:1">
      <c r="A45" t="s">
        <v>11847</v>
      </c>
    </row>
    <row r="46" spans="1:1">
      <c r="A46" t="s">
        <v>11848</v>
      </c>
    </row>
    <row r="47" spans="1:1">
      <c r="A47" t="s">
        <v>11849</v>
      </c>
    </row>
    <row r="48" spans="1:1">
      <c r="A48" t="s">
        <v>11850</v>
      </c>
    </row>
    <row r="49" spans="1:1">
      <c r="A49" t="s">
        <v>11851</v>
      </c>
    </row>
    <row r="50" spans="1:1">
      <c r="A50" t="s">
        <v>11852</v>
      </c>
    </row>
    <row r="54" spans="1:1">
      <c r="A54" t="s">
        <v>1110</v>
      </c>
    </row>
    <row r="55" spans="1:1">
      <c r="A55" t="s">
        <v>1115</v>
      </c>
    </row>
    <row r="56" spans="1:1">
      <c r="A56" t="s">
        <v>1110</v>
      </c>
    </row>
    <row r="57" spans="1:1">
      <c r="A57" t="s">
        <v>11853</v>
      </c>
    </row>
    <row r="58" spans="1:1">
      <c r="A58" t="s">
        <v>11854</v>
      </c>
    </row>
    <row r="59" spans="1:1">
      <c r="A59" t="s">
        <v>11855</v>
      </c>
    </row>
    <row r="60" spans="1:1">
      <c r="A60" t="s">
        <v>11856</v>
      </c>
    </row>
    <row r="61" spans="1:1">
      <c r="A61" t="s">
        <v>11857</v>
      </c>
    </row>
    <row r="62" spans="1:1">
      <c r="A62" t="s">
        <v>11858</v>
      </c>
    </row>
    <row r="63" spans="1:1">
      <c r="A63" t="s">
        <v>11859</v>
      </c>
    </row>
    <row r="64" spans="1:1">
      <c r="A64" t="s">
        <v>11860</v>
      </c>
    </row>
    <row r="65" spans="1:1">
      <c r="A65" t="s">
        <v>11861</v>
      </c>
    </row>
    <row r="66" spans="1:1">
      <c r="A66" t="s">
        <v>11862</v>
      </c>
    </row>
    <row r="67" spans="1:1">
      <c r="A67" t="s">
        <v>11863</v>
      </c>
    </row>
    <row r="68" spans="1:1">
      <c r="A68" t="s">
        <v>11864</v>
      </c>
    </row>
    <row r="69" spans="1:1">
      <c r="A69" t="s">
        <v>11865</v>
      </c>
    </row>
    <row r="70" spans="1:1">
      <c r="A70" t="s">
        <v>11893</v>
      </c>
    </row>
    <row r="71" spans="1:1">
      <c r="A71" t="s">
        <v>11866</v>
      </c>
    </row>
    <row r="72" spans="1:1">
      <c r="A72" t="s">
        <v>11867</v>
      </c>
    </row>
    <row r="73" spans="1:1">
      <c r="A73" t="s">
        <v>11868</v>
      </c>
    </row>
    <row r="74" spans="1:1">
      <c r="A74" t="s">
        <v>11869</v>
      </c>
    </row>
    <row r="75" spans="1:1">
      <c r="A75" t="s">
        <v>11870</v>
      </c>
    </row>
    <row r="76" spans="1:1">
      <c r="A76" t="s">
        <v>11871</v>
      </c>
    </row>
    <row r="77" spans="1:1">
      <c r="A77" t="s">
        <v>11872</v>
      </c>
    </row>
    <row r="78" spans="1:1">
      <c r="A78" t="s">
        <v>11873</v>
      </c>
    </row>
    <row r="79" spans="1:1">
      <c r="A79" t="s">
        <v>11874</v>
      </c>
    </row>
    <row r="80" spans="1:1">
      <c r="A80" t="s">
        <v>11875</v>
      </c>
    </row>
    <row r="81" spans="1:1">
      <c r="A81" t="s">
        <v>11876</v>
      </c>
    </row>
    <row r="82" spans="1:1">
      <c r="A82" t="s">
        <v>11877</v>
      </c>
    </row>
    <row r="83" spans="1:1">
      <c r="A83" t="s">
        <v>11878</v>
      </c>
    </row>
    <row r="84" spans="1:1">
      <c r="A84" t="s">
        <v>11879</v>
      </c>
    </row>
    <row r="85" spans="1:1">
      <c r="A85" t="s">
        <v>11880</v>
      </c>
    </row>
    <row r="86" spans="1:1">
      <c r="A86" t="s">
        <v>11881</v>
      </c>
    </row>
    <row r="87" spans="1:1">
      <c r="A87" t="s">
        <v>11882</v>
      </c>
    </row>
    <row r="88" spans="1:1">
      <c r="A88" t="s">
        <v>11883</v>
      </c>
    </row>
    <row r="89" spans="1:1">
      <c r="A89" t="s">
        <v>11884</v>
      </c>
    </row>
    <row r="90" spans="1:1">
      <c r="A90" t="s">
        <v>11885</v>
      </c>
    </row>
    <row r="91" spans="1:1">
      <c r="A91" t="s">
        <v>11886</v>
      </c>
    </row>
    <row r="95" spans="1:1">
      <c r="A95" t="s">
        <v>1110</v>
      </c>
    </row>
    <row r="96" spans="1:1">
      <c r="A96" t="s">
        <v>11694</v>
      </c>
    </row>
    <row r="97" spans="1:1">
      <c r="A97" t="s">
        <v>1110</v>
      </c>
    </row>
    <row r="98" spans="1:1">
      <c r="A98" t="s">
        <v>11695</v>
      </c>
    </row>
    <row r="99" spans="1:1">
      <c r="A99" t="s">
        <v>1117</v>
      </c>
    </row>
    <row r="100" spans="1:1">
      <c r="A100" t="s">
        <v>1118</v>
      </c>
    </row>
    <row r="101" spans="1:1">
      <c r="A101" t="s">
        <v>11696</v>
      </c>
    </row>
    <row r="102" spans="1:1">
      <c r="A102" t="s">
        <v>11697</v>
      </c>
    </row>
    <row r="103" spans="1:1">
      <c r="A103" t="s">
        <v>1119</v>
      </c>
    </row>
    <row r="104" spans="1:1">
      <c r="A104" t="s">
        <v>1120</v>
      </c>
    </row>
    <row r="105" spans="1:1">
      <c r="A105" t="s">
        <v>1121</v>
      </c>
    </row>
    <row r="106" spans="1:1">
      <c r="A106" t="s">
        <v>1122</v>
      </c>
    </row>
    <row r="107" spans="1:1">
      <c r="A107" t="s">
        <v>1123</v>
      </c>
    </row>
    <row r="108" spans="1:1">
      <c r="A108" t="s">
        <v>1124</v>
      </c>
    </row>
    <row r="109" spans="1:1">
      <c r="A109" t="s">
        <v>1125</v>
      </c>
    </row>
    <row r="110" spans="1:1">
      <c r="A110" t="s">
        <v>1126</v>
      </c>
    </row>
    <row r="111" spans="1:1">
      <c r="A111" t="s">
        <v>1127</v>
      </c>
    </row>
    <row r="112" spans="1:1">
      <c r="A112" t="s">
        <v>1128</v>
      </c>
    </row>
    <row r="113" spans="1:1">
      <c r="A113" t="s">
        <v>11698</v>
      </c>
    </row>
    <row r="114" spans="1:1">
      <c r="A114" t="s">
        <v>1129</v>
      </c>
    </row>
    <row r="115" spans="1:1">
      <c r="A115" t="s">
        <v>1130</v>
      </c>
    </row>
    <row r="116" spans="1:1">
      <c r="A116" t="s">
        <v>1131</v>
      </c>
    </row>
    <row r="117" spans="1:1">
      <c r="A117" t="s">
        <v>1132</v>
      </c>
    </row>
    <row r="118" spans="1:1">
      <c r="A118" t="s">
        <v>1133</v>
      </c>
    </row>
    <row r="119" spans="1:1">
      <c r="A119" t="s">
        <v>1134</v>
      </c>
    </row>
    <row r="120" spans="1:1">
      <c r="A120" t="s">
        <v>1135</v>
      </c>
    </row>
    <row r="121" spans="1:1">
      <c r="A121" t="s">
        <v>1136</v>
      </c>
    </row>
    <row r="122" spans="1:1">
      <c r="A122" t="s">
        <v>1137</v>
      </c>
    </row>
    <row r="123" spans="1:1">
      <c r="A123" t="s">
        <v>1138</v>
      </c>
    </row>
    <row r="124" spans="1:1">
      <c r="A124" t="s">
        <v>11699</v>
      </c>
    </row>
    <row r="125" spans="1:1">
      <c r="A125" t="s">
        <v>11700</v>
      </c>
    </row>
    <row r="126" spans="1:1">
      <c r="A126" t="s">
        <v>1139</v>
      </c>
    </row>
    <row r="127" spans="1:1">
      <c r="A127" t="s">
        <v>1140</v>
      </c>
    </row>
    <row r="128" spans="1:1">
      <c r="A128" t="s">
        <v>1141</v>
      </c>
    </row>
    <row r="129" spans="1:1">
      <c r="A129" t="s">
        <v>1142</v>
      </c>
    </row>
    <row r="130" spans="1:1">
      <c r="A130" t="s">
        <v>1143</v>
      </c>
    </row>
    <row r="131" spans="1:1">
      <c r="A131" t="s">
        <v>1144</v>
      </c>
    </row>
    <row r="132" spans="1:1">
      <c r="A132" t="s">
        <v>1145</v>
      </c>
    </row>
    <row r="133" spans="1:1">
      <c r="A133" t="s">
        <v>1146</v>
      </c>
    </row>
    <row r="134" spans="1:1">
      <c r="A134" t="s">
        <v>1147</v>
      </c>
    </row>
    <row r="135" spans="1:1">
      <c r="A135" t="s">
        <v>1148</v>
      </c>
    </row>
    <row r="136" spans="1:1">
      <c r="A136" t="s">
        <v>1149</v>
      </c>
    </row>
    <row r="137" spans="1:1">
      <c r="A137" t="s">
        <v>1150</v>
      </c>
    </row>
    <row r="138" spans="1:1">
      <c r="A138" t="s">
        <v>1151</v>
      </c>
    </row>
    <row r="139" spans="1:1">
      <c r="A139" t="s">
        <v>1152</v>
      </c>
    </row>
    <row r="140" spans="1:1">
      <c r="A140" t="s">
        <v>1153</v>
      </c>
    </row>
    <row r="141" spans="1:1">
      <c r="A141" t="s">
        <v>11701</v>
      </c>
    </row>
    <row r="142" spans="1:1">
      <c r="A142" t="s">
        <v>11702</v>
      </c>
    </row>
    <row r="143" spans="1:1">
      <c r="A143" t="s">
        <v>11703</v>
      </c>
    </row>
    <row r="144" spans="1:1">
      <c r="A144" t="s">
        <v>1154</v>
      </c>
    </row>
    <row r="145" spans="1:1">
      <c r="A145" t="s">
        <v>1155</v>
      </c>
    </row>
    <row r="146" spans="1:1">
      <c r="A146" t="s">
        <v>1156</v>
      </c>
    </row>
    <row r="147" spans="1:1">
      <c r="A147" t="s">
        <v>1157</v>
      </c>
    </row>
    <row r="148" spans="1:1">
      <c r="A148" t="s">
        <v>1158</v>
      </c>
    </row>
    <row r="149" spans="1:1">
      <c r="A149" t="s">
        <v>1159</v>
      </c>
    </row>
    <row r="150" spans="1:1">
      <c r="A150" t="s">
        <v>1160</v>
      </c>
    </row>
    <row r="151" spans="1:1">
      <c r="A151" t="s">
        <v>1195</v>
      </c>
    </row>
    <row r="152" spans="1:1">
      <c r="A152" t="s">
        <v>11704</v>
      </c>
    </row>
    <row r="153" spans="1:1">
      <c r="A153" t="s">
        <v>1196</v>
      </c>
    </row>
    <row r="154" spans="1:1">
      <c r="A154" t="s">
        <v>11705</v>
      </c>
    </row>
    <row r="155" spans="1:1">
      <c r="A155" t="s">
        <v>11706</v>
      </c>
    </row>
    <row r="156" spans="1:1">
      <c r="A156" t="s">
        <v>11707</v>
      </c>
    </row>
    <row r="157" spans="1:1">
      <c r="A157" t="s">
        <v>11708</v>
      </c>
    </row>
    <row r="158" spans="1:1">
      <c r="A158" t="s">
        <v>11709</v>
      </c>
    </row>
    <row r="159" spans="1:1">
      <c r="A159" t="s">
        <v>11710</v>
      </c>
    </row>
    <row r="160" spans="1:1">
      <c r="A160" t="s">
        <v>11711</v>
      </c>
    </row>
    <row r="161" spans="1:1">
      <c r="A161" t="s">
        <v>11712</v>
      </c>
    </row>
    <row r="162" spans="1:1">
      <c r="A162" t="s">
        <v>1177</v>
      </c>
    </row>
    <row r="163" spans="1:1">
      <c r="A163" t="s">
        <v>1178</v>
      </c>
    </row>
    <row r="164" spans="1:1">
      <c r="A164" t="s">
        <v>1179</v>
      </c>
    </row>
    <row r="165" spans="1:1">
      <c r="A165" t="s">
        <v>1180</v>
      </c>
    </row>
    <row r="166" spans="1:1">
      <c r="A166" t="s">
        <v>1181</v>
      </c>
    </row>
    <row r="167" spans="1:1">
      <c r="A167" t="s">
        <v>1182</v>
      </c>
    </row>
    <row r="168" spans="1:1">
      <c r="A168" t="s">
        <v>1183</v>
      </c>
    </row>
    <row r="169" spans="1:1">
      <c r="A169" t="s">
        <v>1184</v>
      </c>
    </row>
    <row r="170" spans="1:1">
      <c r="A170" t="s">
        <v>1185</v>
      </c>
    </row>
    <row r="171" spans="1:1">
      <c r="A171" t="s">
        <v>1186</v>
      </c>
    </row>
    <row r="172" spans="1:1">
      <c r="A172" t="s">
        <v>1197</v>
      </c>
    </row>
    <row r="173" spans="1:1">
      <c r="A173" t="s">
        <v>1198</v>
      </c>
    </row>
    <row r="174" spans="1:1">
      <c r="A174" t="s">
        <v>1199</v>
      </c>
    </row>
    <row r="175" spans="1:1">
      <c r="A175" t="s">
        <v>1169</v>
      </c>
    </row>
    <row r="176" spans="1:1">
      <c r="A176" t="s">
        <v>1170</v>
      </c>
    </row>
    <row r="177" spans="1:1">
      <c r="A177" t="s">
        <v>1171</v>
      </c>
    </row>
    <row r="178" spans="1:1">
      <c r="A178" t="s">
        <v>1172</v>
      </c>
    </row>
    <row r="179" spans="1:1">
      <c r="A179" t="s">
        <v>1173</v>
      </c>
    </row>
    <row r="180" spans="1:1">
      <c r="A180" t="s">
        <v>11713</v>
      </c>
    </row>
    <row r="181" spans="1:1">
      <c r="A181" t="s">
        <v>1174</v>
      </c>
    </row>
    <row r="182" spans="1:1">
      <c r="A182" t="s">
        <v>1175</v>
      </c>
    </row>
    <row r="183" spans="1:1">
      <c r="A183" t="s">
        <v>1176</v>
      </c>
    </row>
    <row r="184" spans="1:1">
      <c r="A184" t="s">
        <v>1200</v>
      </c>
    </row>
    <row r="185" spans="1:1">
      <c r="A185" t="s">
        <v>1161</v>
      </c>
    </row>
    <row r="186" spans="1:1">
      <c r="A186" t="s">
        <v>1162</v>
      </c>
    </row>
    <row r="187" spans="1:1">
      <c r="A187" t="s">
        <v>1163</v>
      </c>
    </row>
    <row r="188" spans="1:1">
      <c r="A188" t="s">
        <v>1165</v>
      </c>
    </row>
    <row r="189" spans="1:1">
      <c r="A189" t="s">
        <v>1166</v>
      </c>
    </row>
    <row r="190" spans="1:1">
      <c r="A190" t="s">
        <v>1167</v>
      </c>
    </row>
    <row r="191" spans="1:1">
      <c r="A191" t="s">
        <v>1168</v>
      </c>
    </row>
    <row r="192" spans="1:1">
      <c r="A192" t="s">
        <v>1187</v>
      </c>
    </row>
    <row r="193" spans="1:1">
      <c r="A193" t="s">
        <v>1188</v>
      </c>
    </row>
    <row r="194" spans="1:1">
      <c r="A194" t="s">
        <v>1189</v>
      </c>
    </row>
    <row r="195" spans="1:1">
      <c r="A195" t="s">
        <v>1190</v>
      </c>
    </row>
    <row r="196" spans="1:1">
      <c r="A196" t="s">
        <v>1191</v>
      </c>
    </row>
    <row r="197" spans="1:1">
      <c r="A197" t="s">
        <v>1192</v>
      </c>
    </row>
    <row r="198" spans="1:1">
      <c r="A198" t="s">
        <v>1193</v>
      </c>
    </row>
    <row r="199" spans="1:1">
      <c r="A199" t="s">
        <v>1194</v>
      </c>
    </row>
    <row r="200" spans="1:1">
      <c r="A200" t="s">
        <v>1201</v>
      </c>
    </row>
    <row r="201" spans="1:1">
      <c r="A201" t="s">
        <v>1202</v>
      </c>
    </row>
    <row r="202" spans="1:1">
      <c r="A202" t="s">
        <v>1203</v>
      </c>
    </row>
    <row r="203" spans="1:1">
      <c r="A203" t="s">
        <v>1204</v>
      </c>
    </row>
    <row r="204" spans="1:1">
      <c r="A204" t="s">
        <v>1205</v>
      </c>
    </row>
    <row r="205" spans="1:1">
      <c r="A205" t="s">
        <v>1206</v>
      </c>
    </row>
    <row r="206" spans="1:1">
      <c r="A206" t="s">
        <v>1207</v>
      </c>
    </row>
    <row r="207" spans="1:1">
      <c r="A207" t="s">
        <v>1208</v>
      </c>
    </row>
    <row r="208" spans="1:1">
      <c r="A208" t="s">
        <v>11714</v>
      </c>
    </row>
    <row r="209" spans="1:1">
      <c r="A209" t="s">
        <v>11715</v>
      </c>
    </row>
    <row r="210" spans="1:1">
      <c r="A210" t="s">
        <v>1164</v>
      </c>
    </row>
    <row r="211" spans="1:1">
      <c r="A211" t="s">
        <v>1209</v>
      </c>
    </row>
    <row r="212" spans="1:1">
      <c r="A212" t="s">
        <v>11716</v>
      </c>
    </row>
    <row r="213" spans="1:1">
      <c r="A213" t="s">
        <v>11717</v>
      </c>
    </row>
    <row r="214" spans="1:1">
      <c r="A214" t="s">
        <v>11718</v>
      </c>
    </row>
    <row r="215" spans="1:1">
      <c r="A215" t="s">
        <v>1212</v>
      </c>
    </row>
    <row r="216" spans="1:1">
      <c r="A216" t="s">
        <v>11719</v>
      </c>
    </row>
    <row r="217" spans="1:1">
      <c r="A217" t="s">
        <v>1213</v>
      </c>
    </row>
    <row r="218" spans="1:1">
      <c r="A218" t="s">
        <v>1214</v>
      </c>
    </row>
    <row r="219" spans="1:1">
      <c r="A219" t="s">
        <v>1210</v>
      </c>
    </row>
    <row r="220" spans="1:1">
      <c r="A220" t="s">
        <v>1211</v>
      </c>
    </row>
    <row r="221" spans="1:1">
      <c r="A221" t="s">
        <v>11720</v>
      </c>
    </row>
    <row r="222" spans="1:1">
      <c r="A222" t="s">
        <v>1220</v>
      </c>
    </row>
    <row r="223" spans="1:1">
      <c r="A223" t="s">
        <v>11721</v>
      </c>
    </row>
    <row r="224" spans="1:1">
      <c r="A224" t="s">
        <v>11722</v>
      </c>
    </row>
    <row r="225" spans="1:1">
      <c r="A225" t="s">
        <v>1216</v>
      </c>
    </row>
    <row r="226" spans="1:1">
      <c r="A226" t="s">
        <v>1221</v>
      </c>
    </row>
    <row r="227" spans="1:1">
      <c r="A227" t="s">
        <v>1222</v>
      </c>
    </row>
    <row r="228" spans="1:1">
      <c r="A228" t="s">
        <v>1223</v>
      </c>
    </row>
    <row r="229" spans="1:1">
      <c r="A229" t="s">
        <v>1224</v>
      </c>
    </row>
    <row r="230" spans="1:1">
      <c r="A230" t="s">
        <v>1215</v>
      </c>
    </row>
    <row r="231" spans="1:1">
      <c r="A231" t="s">
        <v>11723</v>
      </c>
    </row>
    <row r="232" spans="1:1">
      <c r="A232" t="s">
        <v>1217</v>
      </c>
    </row>
    <row r="233" spans="1:1">
      <c r="A233" t="s">
        <v>1218</v>
      </c>
    </row>
    <row r="234" spans="1:1">
      <c r="A234" t="s">
        <v>1219</v>
      </c>
    </row>
    <row r="235" spans="1:1">
      <c r="A235" t="s">
        <v>1225</v>
      </c>
    </row>
    <row r="236" spans="1:1">
      <c r="A236" t="s">
        <v>1226</v>
      </c>
    </row>
    <row r="237" spans="1:1">
      <c r="A237" t="s">
        <v>1227</v>
      </c>
    </row>
    <row r="238" spans="1:1">
      <c r="A238" t="s">
        <v>1228</v>
      </c>
    </row>
    <row r="239" spans="1:1">
      <c r="A239" t="s">
        <v>1229</v>
      </c>
    </row>
    <row r="240" spans="1:1">
      <c r="A240" t="s">
        <v>1230</v>
      </c>
    </row>
    <row r="241" spans="1:1">
      <c r="A241" t="s">
        <v>11724</v>
      </c>
    </row>
    <row r="242" spans="1:1">
      <c r="A242" t="s">
        <v>1231</v>
      </c>
    </row>
    <row r="243" spans="1:1">
      <c r="A243" t="s">
        <v>1232</v>
      </c>
    </row>
    <row r="244" spans="1:1">
      <c r="A244" t="s">
        <v>1233</v>
      </c>
    </row>
    <row r="245" spans="1:1">
      <c r="A245" t="s">
        <v>1234</v>
      </c>
    </row>
    <row r="246" spans="1:1">
      <c r="A246" t="s">
        <v>1235</v>
      </c>
    </row>
    <row r="247" spans="1:1">
      <c r="A247" t="s">
        <v>1236</v>
      </c>
    </row>
    <row r="248" spans="1:1">
      <c r="A248" t="s">
        <v>1237</v>
      </c>
    </row>
    <row r="249" spans="1:1">
      <c r="A249" t="s">
        <v>11725</v>
      </c>
    </row>
    <row r="250" spans="1:1">
      <c r="A250" t="s">
        <v>11726</v>
      </c>
    </row>
    <row r="251" spans="1:1">
      <c r="A251" t="s">
        <v>1238</v>
      </c>
    </row>
    <row r="252" spans="1:1">
      <c r="A252" t="s">
        <v>1239</v>
      </c>
    </row>
    <row r="253" spans="1:1">
      <c r="A253" t="s">
        <v>11727</v>
      </c>
    </row>
    <row r="254" spans="1:1">
      <c r="A254" t="s">
        <v>11728</v>
      </c>
    </row>
    <row r="255" spans="1:1">
      <c r="A255" t="s">
        <v>11729</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31">
    <tabColor rgb="FFFFFF00"/>
  </sheetPr>
  <dimension ref="A1:D62"/>
  <sheetViews>
    <sheetView zoomScale="60" zoomScaleNormal="60" workbookViewId="0">
      <selection activeCell="V25" sqref="V25"/>
    </sheetView>
  </sheetViews>
  <sheetFormatPr defaultColWidth="11.5703125" defaultRowHeight="13.15" customHeight="1"/>
  <cols>
    <col min="2" max="2" width="38.28515625" bestFit="1" customWidth="1"/>
    <col min="3" max="3" width="41.42578125" bestFit="1" customWidth="1"/>
  </cols>
  <sheetData>
    <row r="1" spans="1:4" ht="12.75">
      <c r="A1" s="160" t="s">
        <v>501</v>
      </c>
      <c r="B1" s="161" t="s">
        <v>2972</v>
      </c>
      <c r="C1" s="161" t="s">
        <v>7151</v>
      </c>
    </row>
    <row r="2" spans="1:4" ht="12.75">
      <c r="A2" s="161">
        <v>1</v>
      </c>
      <c r="B2" s="162" t="s">
        <v>1071</v>
      </c>
      <c r="D2" s="161">
        <v>1</v>
      </c>
    </row>
    <row r="3" spans="1:4" ht="12.75">
      <c r="A3" s="161">
        <v>2</v>
      </c>
      <c r="C3" s="162" t="s">
        <v>1071</v>
      </c>
      <c r="D3" s="161">
        <v>2</v>
      </c>
    </row>
    <row r="4" spans="1:4" ht="12.75">
      <c r="A4" s="161">
        <v>3</v>
      </c>
      <c r="B4" s="162" t="s">
        <v>1819</v>
      </c>
      <c r="D4" s="161">
        <v>3</v>
      </c>
    </row>
    <row r="5" spans="1:4" ht="12.75">
      <c r="A5" s="161">
        <v>4</v>
      </c>
      <c r="C5" s="162" t="s">
        <v>1273</v>
      </c>
      <c r="D5" s="161">
        <v>4</v>
      </c>
    </row>
    <row r="6" spans="1:4" ht="12.75">
      <c r="A6" s="161">
        <v>5</v>
      </c>
      <c r="B6" s="162" t="s">
        <v>1818</v>
      </c>
      <c r="D6" s="161">
        <v>5</v>
      </c>
    </row>
    <row r="7" spans="1:4" ht="12.75">
      <c r="A7" s="161">
        <v>6</v>
      </c>
      <c r="C7" s="162" t="s">
        <v>1274</v>
      </c>
      <c r="D7" s="161">
        <v>6</v>
      </c>
    </row>
    <row r="8" spans="1:4" ht="12.75">
      <c r="A8" s="161">
        <v>7</v>
      </c>
      <c r="B8" s="162" t="s">
        <v>1071</v>
      </c>
      <c r="D8" s="161">
        <v>7</v>
      </c>
    </row>
    <row r="9" spans="1:4" ht="12.75">
      <c r="A9" s="161">
        <v>8</v>
      </c>
      <c r="C9" s="162" t="s">
        <v>1071</v>
      </c>
      <c r="D9" s="161">
        <v>8</v>
      </c>
    </row>
    <row r="10" spans="1:4" ht="12.75">
      <c r="A10" s="161">
        <v>9</v>
      </c>
      <c r="B10" s="162" t="s">
        <v>7152</v>
      </c>
      <c r="D10" s="161">
        <v>9</v>
      </c>
    </row>
    <row r="11" spans="1:4" ht="12.75">
      <c r="A11" s="161">
        <v>10</v>
      </c>
      <c r="C11" s="162" t="s">
        <v>7152</v>
      </c>
      <c r="D11" s="161">
        <v>10</v>
      </c>
    </row>
    <row r="12" spans="1:4" ht="12.75">
      <c r="A12" s="161">
        <v>11</v>
      </c>
      <c r="B12" s="162" t="s">
        <v>1821</v>
      </c>
      <c r="D12" s="161">
        <v>11</v>
      </c>
    </row>
    <row r="13" spans="1:4" ht="12.75">
      <c r="A13" s="161">
        <v>12</v>
      </c>
      <c r="C13" s="162" t="s">
        <v>7153</v>
      </c>
      <c r="D13" s="161">
        <v>12</v>
      </c>
    </row>
    <row r="14" spans="1:4" ht="12.75">
      <c r="A14" s="161">
        <v>13</v>
      </c>
      <c r="B14" s="162" t="s">
        <v>1820</v>
      </c>
      <c r="D14" s="161">
        <v>13</v>
      </c>
    </row>
    <row r="15" spans="1:4" ht="12.75">
      <c r="A15" s="161">
        <v>14</v>
      </c>
      <c r="C15" s="162" t="s">
        <v>7154</v>
      </c>
      <c r="D15" s="161">
        <v>14</v>
      </c>
    </row>
    <row r="16" spans="1:4" ht="12.75">
      <c r="A16" s="161">
        <v>15</v>
      </c>
      <c r="B16" s="162" t="s">
        <v>1071</v>
      </c>
      <c r="D16" s="161">
        <v>15</v>
      </c>
    </row>
    <row r="17" spans="1:4" ht="12.75">
      <c r="A17" s="161">
        <v>16</v>
      </c>
      <c r="C17" s="162" t="s">
        <v>1071</v>
      </c>
      <c r="D17" s="161">
        <v>16</v>
      </c>
    </row>
    <row r="18" spans="1:4" ht="12.75">
      <c r="A18" s="161">
        <v>17</v>
      </c>
      <c r="B18" s="162" t="s">
        <v>7155</v>
      </c>
      <c r="D18" s="161">
        <v>17</v>
      </c>
    </row>
    <row r="19" spans="1:4" ht="38.25">
      <c r="A19" s="161">
        <v>18</v>
      </c>
      <c r="C19" s="163" t="s">
        <v>7156</v>
      </c>
      <c r="D19" s="161">
        <v>18</v>
      </c>
    </row>
    <row r="20" spans="1:4" ht="12.75">
      <c r="A20" s="161">
        <v>19</v>
      </c>
      <c r="B20" s="162" t="s">
        <v>7157</v>
      </c>
      <c r="D20" s="161">
        <v>19</v>
      </c>
    </row>
    <row r="21" spans="1:4" ht="38.25">
      <c r="A21" s="161">
        <v>20</v>
      </c>
      <c r="C21" s="163" t="s">
        <v>7158</v>
      </c>
      <c r="D21" s="161">
        <v>20</v>
      </c>
    </row>
    <row r="22" spans="1:4" ht="12.75">
      <c r="A22" s="161">
        <v>21</v>
      </c>
      <c r="B22" s="162" t="s">
        <v>1071</v>
      </c>
      <c r="D22" s="161">
        <v>21</v>
      </c>
    </row>
    <row r="23" spans="1:4" ht="12.75">
      <c r="A23" s="161">
        <v>22</v>
      </c>
      <c r="C23" s="162" t="s">
        <v>1071</v>
      </c>
      <c r="D23" s="161">
        <v>22</v>
      </c>
    </row>
    <row r="24" spans="1:4" ht="12.75">
      <c r="A24" s="161">
        <v>23</v>
      </c>
      <c r="B24" s="162" t="s">
        <v>1485</v>
      </c>
      <c r="D24" s="161">
        <v>23</v>
      </c>
    </row>
    <row r="25" spans="1:4" ht="12.75">
      <c r="A25" s="161">
        <v>24</v>
      </c>
      <c r="C25" s="162" t="s">
        <v>942</v>
      </c>
      <c r="D25" s="161">
        <v>24</v>
      </c>
    </row>
    <row r="26" spans="1:4" ht="12.75">
      <c r="A26" s="161">
        <v>25</v>
      </c>
      <c r="B26" s="162" t="s">
        <v>1486</v>
      </c>
      <c r="D26" s="161">
        <v>25</v>
      </c>
    </row>
    <row r="27" spans="1:4" ht="12.75">
      <c r="A27" s="161">
        <v>26</v>
      </c>
      <c r="C27" s="162" t="s">
        <v>7159</v>
      </c>
      <c r="D27" s="161">
        <v>26</v>
      </c>
    </row>
    <row r="28" spans="1:4" ht="12.75">
      <c r="A28" s="161">
        <v>27</v>
      </c>
      <c r="B28" s="162" t="s">
        <v>1071</v>
      </c>
      <c r="D28" s="161">
        <v>27</v>
      </c>
    </row>
    <row r="29" spans="1:4" ht="25.5">
      <c r="A29" s="161">
        <v>28</v>
      </c>
      <c r="C29" s="163" t="s">
        <v>7160</v>
      </c>
      <c r="D29" s="161">
        <v>28</v>
      </c>
    </row>
    <row r="30" spans="1:4" ht="12.75">
      <c r="A30" s="161">
        <v>29</v>
      </c>
      <c r="B30" s="162" t="s">
        <v>1827</v>
      </c>
      <c r="D30" s="161">
        <v>29</v>
      </c>
    </row>
    <row r="31" spans="1:4" ht="12.75">
      <c r="A31" s="161">
        <v>30</v>
      </c>
      <c r="C31" s="162" t="s">
        <v>802</v>
      </c>
      <c r="D31" s="161">
        <v>30</v>
      </c>
    </row>
    <row r="32" spans="1:4" ht="12.75">
      <c r="A32" s="161">
        <v>31</v>
      </c>
      <c r="B32" s="162" t="s">
        <v>1826</v>
      </c>
      <c r="D32" s="161">
        <v>31</v>
      </c>
    </row>
    <row r="33" spans="1:4" ht="12.75">
      <c r="A33" s="161">
        <v>32</v>
      </c>
      <c r="C33" s="162" t="s">
        <v>7161</v>
      </c>
      <c r="D33" s="161">
        <v>32</v>
      </c>
    </row>
    <row r="34" spans="1:4" ht="12.75">
      <c r="A34" s="161">
        <v>33</v>
      </c>
      <c r="B34" s="162" t="s">
        <v>1071</v>
      </c>
      <c r="D34" s="161">
        <v>33</v>
      </c>
    </row>
    <row r="35" spans="1:4" ht="12.75">
      <c r="A35" s="161">
        <v>34</v>
      </c>
      <c r="C35" s="162" t="s">
        <v>1071</v>
      </c>
      <c r="D35" s="161">
        <v>34</v>
      </c>
    </row>
    <row r="36" spans="1:4" ht="12.75">
      <c r="A36" s="161">
        <v>35</v>
      </c>
      <c r="B36" s="162" t="s">
        <v>7162</v>
      </c>
      <c r="D36" s="161">
        <v>35</v>
      </c>
    </row>
    <row r="37" spans="1:4" ht="25.5">
      <c r="A37" s="161">
        <v>36</v>
      </c>
      <c r="C37" s="163" t="s">
        <v>7163</v>
      </c>
      <c r="D37" s="161">
        <v>36</v>
      </c>
    </row>
    <row r="38" spans="1:4" ht="12.75">
      <c r="A38" s="161">
        <v>37</v>
      </c>
      <c r="B38" s="162" t="s">
        <v>7164</v>
      </c>
      <c r="D38" s="161">
        <v>37</v>
      </c>
    </row>
    <row r="39" spans="1:4" ht="25.5">
      <c r="A39" s="161">
        <v>38</v>
      </c>
      <c r="C39" s="163" t="s">
        <v>7165</v>
      </c>
      <c r="D39" s="161">
        <v>38</v>
      </c>
    </row>
    <row r="40" spans="1:4" ht="12.75">
      <c r="A40" s="161">
        <v>39</v>
      </c>
      <c r="B40" s="162" t="s">
        <v>7166</v>
      </c>
      <c r="D40" s="161">
        <v>39</v>
      </c>
    </row>
    <row r="41" spans="1:4" ht="25.5">
      <c r="A41" s="161">
        <v>40</v>
      </c>
      <c r="C41" s="163" t="s">
        <v>7167</v>
      </c>
      <c r="D41" s="161">
        <v>40</v>
      </c>
    </row>
    <row r="42" spans="1:4" ht="12.75">
      <c r="A42" s="161">
        <v>41</v>
      </c>
      <c r="B42" s="162" t="s">
        <v>7168</v>
      </c>
      <c r="D42" s="161">
        <v>41</v>
      </c>
    </row>
    <row r="43" spans="1:4" ht="12.75">
      <c r="A43" s="161">
        <v>42</v>
      </c>
      <c r="C43" s="162" t="s">
        <v>1071</v>
      </c>
      <c r="D43" s="161">
        <v>42</v>
      </c>
    </row>
    <row r="44" spans="1:4" ht="12.75">
      <c r="A44" s="161">
        <v>43</v>
      </c>
      <c r="B44" s="162" t="s">
        <v>1071</v>
      </c>
      <c r="D44" s="161">
        <v>43</v>
      </c>
    </row>
    <row r="45" spans="1:4" ht="12.75">
      <c r="A45" s="161">
        <v>44</v>
      </c>
      <c r="C45" s="162" t="s">
        <v>938</v>
      </c>
      <c r="D45" s="161">
        <v>44</v>
      </c>
    </row>
    <row r="46" spans="1:4" ht="12.75">
      <c r="A46" s="161">
        <v>45</v>
      </c>
      <c r="B46" s="162" t="s">
        <v>1259</v>
      </c>
      <c r="D46" s="161">
        <v>45</v>
      </c>
    </row>
    <row r="47" spans="1:4" ht="12.75">
      <c r="A47" s="161">
        <v>46</v>
      </c>
      <c r="C47" s="162" t="s">
        <v>941</v>
      </c>
      <c r="D47" s="161">
        <v>46</v>
      </c>
    </row>
    <row r="48" spans="1:4" ht="12.75">
      <c r="A48" s="161">
        <v>47</v>
      </c>
      <c r="B48" s="162" t="s">
        <v>1260</v>
      </c>
      <c r="D48" s="161">
        <v>47</v>
      </c>
    </row>
    <row r="49" spans="1:4" ht="12.75">
      <c r="A49" s="161">
        <v>48</v>
      </c>
      <c r="C49" s="162" t="s">
        <v>940</v>
      </c>
      <c r="D49" s="161">
        <v>48</v>
      </c>
    </row>
    <row r="50" spans="1:4" ht="12.75">
      <c r="A50" s="161">
        <v>49</v>
      </c>
      <c r="B50" s="162" t="s">
        <v>1071</v>
      </c>
      <c r="D50" s="161">
        <v>49</v>
      </c>
    </row>
    <row r="51" spans="1:4" ht="12.75">
      <c r="A51" s="161">
        <v>50</v>
      </c>
      <c r="C51" s="162" t="s">
        <v>892</v>
      </c>
      <c r="D51" s="161">
        <v>50</v>
      </c>
    </row>
    <row r="52" spans="1:4" ht="12.75">
      <c r="A52" s="161">
        <v>51</v>
      </c>
      <c r="B52" s="162" t="s">
        <v>7169</v>
      </c>
      <c r="D52" s="161">
        <v>51</v>
      </c>
    </row>
    <row r="53" spans="1:4" ht="12.75">
      <c r="A53" s="161">
        <v>52</v>
      </c>
      <c r="C53" s="162" t="s">
        <v>7170</v>
      </c>
      <c r="D53" s="161">
        <v>52</v>
      </c>
    </row>
    <row r="54" spans="1:4" ht="12.75">
      <c r="A54" s="161">
        <v>53</v>
      </c>
      <c r="B54" s="162" t="s">
        <v>7169</v>
      </c>
      <c r="D54" s="161">
        <v>53</v>
      </c>
    </row>
    <row r="55" spans="1:4" ht="12.75">
      <c r="A55" s="161">
        <v>54</v>
      </c>
      <c r="C55" s="162" t="s">
        <v>7171</v>
      </c>
      <c r="D55" s="161">
        <v>54</v>
      </c>
    </row>
    <row r="56" spans="1:4" ht="12.75">
      <c r="A56" s="161">
        <v>55</v>
      </c>
      <c r="B56" s="162" t="s">
        <v>7169</v>
      </c>
      <c r="D56" s="161">
        <v>55</v>
      </c>
    </row>
    <row r="57" spans="1:4" ht="12.75">
      <c r="A57" s="161">
        <v>56</v>
      </c>
      <c r="C57" s="162" t="s">
        <v>1516</v>
      </c>
      <c r="D57" s="161">
        <v>56</v>
      </c>
    </row>
    <row r="58" spans="1:4" ht="12.75">
      <c r="A58" s="161">
        <v>57</v>
      </c>
      <c r="B58" s="162" t="s">
        <v>7169</v>
      </c>
      <c r="D58" s="161">
        <v>57</v>
      </c>
    </row>
    <row r="59" spans="1:4" ht="12.75">
      <c r="A59" s="161">
        <v>58</v>
      </c>
      <c r="C59" s="162" t="s">
        <v>1071</v>
      </c>
      <c r="D59" s="161">
        <v>58</v>
      </c>
    </row>
    <row r="60" spans="1:4" ht="12.75">
      <c r="A60" s="161">
        <v>59</v>
      </c>
      <c r="B60" s="162" t="s">
        <v>1071</v>
      </c>
      <c r="D60" s="161">
        <v>59</v>
      </c>
    </row>
    <row r="61" spans="1:4" ht="12.75">
      <c r="A61" s="161">
        <v>60</v>
      </c>
      <c r="C61" s="162" t="s">
        <v>7172</v>
      </c>
      <c r="D61" s="161">
        <v>60</v>
      </c>
    </row>
    <row r="62" spans="1:4" ht="12.75">
      <c r="B62" s="161" t="s">
        <v>2972</v>
      </c>
      <c r="C62" s="161" t="s">
        <v>7151</v>
      </c>
    </row>
  </sheetData>
  <pageMargins left="0.7" right="0.7" top="0.78740157499999996" bottom="0.78740157499999996" header="0.3" footer="0.3"/>
  <pageSetup orientation="portrait" horizontalDpi="1200" verticalDpi="1200"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3">
    <tabColor rgb="FFFF0000"/>
    <outlinePr summaryBelow="0" summaryRight="0"/>
  </sheetPr>
  <dimension ref="A1:O17"/>
  <sheetViews>
    <sheetView workbookViewId="0">
      <pane xSplit="2" ySplit="2" topLeftCell="C3" activePane="bottomRight" state="frozen"/>
      <selection pane="topRight" activeCell="C1" sqref="C1"/>
      <selection pane="bottomLeft" activeCell="A3" sqref="A3"/>
      <selection pane="bottomRight" activeCell="G14" sqref="G14"/>
    </sheetView>
  </sheetViews>
  <sheetFormatPr defaultColWidth="11.5703125" defaultRowHeight="12.75" customHeight="1" outlineLevelRow="1" outlineLevelCol="1"/>
  <cols>
    <col min="1" max="1" width="14.7109375" bestFit="1" customWidth="1"/>
    <col min="2" max="2" width="39.7109375" bestFit="1" customWidth="1"/>
    <col min="3" max="3" width="12.42578125" bestFit="1" customWidth="1"/>
    <col min="4" max="4" width="29" customWidth="1" outlineLevel="1"/>
    <col min="5" max="5" width="22.140625" customWidth="1" outlineLevel="1"/>
    <col min="6" max="6" width="23.7109375" customWidth="1" outlineLevel="1"/>
    <col min="7" max="7" width="39.7109375" customWidth="1" outlineLevel="1"/>
    <col min="8" max="8" width="21.7109375" customWidth="1" outlineLevel="1"/>
    <col min="9" max="9" width="18.85546875" bestFit="1" customWidth="1"/>
    <col min="10" max="10" width="25.28515625" customWidth="1" outlineLevel="1"/>
    <col min="11" max="11" width="22.42578125" customWidth="1" outlineLevel="1"/>
    <col min="12" max="12" width="22.140625" customWidth="1" outlineLevel="1"/>
    <col min="13" max="13" width="23.7109375" customWidth="1" outlineLevel="1"/>
    <col min="14" max="14" width="39.7109375" customWidth="1" outlineLevel="1"/>
    <col min="15" max="15" width="21.7109375" customWidth="1" outlineLevel="1"/>
  </cols>
  <sheetData>
    <row r="1" spans="1:15" ht="25.5">
      <c r="A1" s="3" t="s">
        <v>0</v>
      </c>
      <c r="B1" s="175" t="s">
        <v>7611</v>
      </c>
      <c r="C1" s="175" t="s">
        <v>7275</v>
      </c>
      <c r="D1" s="175" t="s">
        <v>7276</v>
      </c>
      <c r="E1" s="176">
        <v>44302.497789351852</v>
      </c>
      <c r="F1" s="177" t="s">
        <v>734</v>
      </c>
      <c r="G1" s="177" t="s">
        <v>733</v>
      </c>
      <c r="H1" s="177" t="s">
        <v>610</v>
      </c>
      <c r="I1" s="177" t="s">
        <v>611</v>
      </c>
      <c r="J1" s="177" t="s">
        <v>667</v>
      </c>
    </row>
    <row r="2" spans="1:15" ht="12.75" customHeight="1">
      <c r="A2" s="178" t="s">
        <v>7275</v>
      </c>
      <c r="B2" s="178" t="s">
        <v>7277</v>
      </c>
      <c r="C2" s="179" t="s">
        <v>736</v>
      </c>
      <c r="D2" s="179" t="s">
        <v>1869</v>
      </c>
      <c r="E2" s="180" t="s">
        <v>1946</v>
      </c>
      <c r="F2" s="180" t="s">
        <v>1948</v>
      </c>
      <c r="G2" s="181" t="s">
        <v>737</v>
      </c>
      <c r="H2" s="181" t="s">
        <v>738</v>
      </c>
      <c r="I2" s="179" t="s">
        <v>7174</v>
      </c>
      <c r="J2" s="179" t="s">
        <v>7175</v>
      </c>
      <c r="K2" s="179" t="s">
        <v>7177</v>
      </c>
      <c r="L2" s="180" t="s">
        <v>1946</v>
      </c>
      <c r="M2" s="180" t="s">
        <v>1948</v>
      </c>
      <c r="N2" s="181" t="s">
        <v>737</v>
      </c>
      <c r="O2" s="181" t="s">
        <v>738</v>
      </c>
    </row>
    <row r="3" spans="1:15" ht="12.75" customHeight="1">
      <c r="A3" s="182" t="s">
        <v>873</v>
      </c>
      <c r="B3" s="183" t="s">
        <v>1007</v>
      </c>
      <c r="C3">
        <v>347</v>
      </c>
      <c r="D3" t="s">
        <v>5437</v>
      </c>
      <c r="E3" t="s">
        <v>5435</v>
      </c>
      <c r="F3" t="s">
        <v>5426</v>
      </c>
      <c r="G3" t="s">
        <v>1007</v>
      </c>
      <c r="H3" t="s">
        <v>873</v>
      </c>
      <c r="I3">
        <v>4</v>
      </c>
      <c r="J3" t="s">
        <v>7192</v>
      </c>
      <c r="K3">
        <v>4</v>
      </c>
      <c r="L3" t="s">
        <v>7188</v>
      </c>
      <c r="M3" t="s">
        <v>7188</v>
      </c>
      <c r="N3" t="s">
        <v>1007</v>
      </c>
      <c r="O3" t="s">
        <v>873</v>
      </c>
    </row>
    <row r="4" spans="1:15" ht="12.75" customHeight="1" outlineLevel="1">
      <c r="A4" s="184" t="s">
        <v>873</v>
      </c>
      <c r="B4" s="183" t="s">
        <v>1006</v>
      </c>
      <c r="C4">
        <v>346</v>
      </c>
      <c r="D4" t="s">
        <v>5429</v>
      </c>
      <c r="E4" t="s">
        <v>5427</v>
      </c>
      <c r="F4" t="s">
        <v>5426</v>
      </c>
      <c r="G4" t="s">
        <v>1006</v>
      </c>
      <c r="H4" t="s">
        <v>873</v>
      </c>
      <c r="I4">
        <v>6</v>
      </c>
      <c r="J4" t="s">
        <v>7194</v>
      </c>
      <c r="K4">
        <v>6</v>
      </c>
      <c r="L4" t="s">
        <v>7188</v>
      </c>
      <c r="M4" t="s">
        <v>7188</v>
      </c>
      <c r="N4" t="s">
        <v>1006</v>
      </c>
      <c r="O4" t="s">
        <v>873</v>
      </c>
    </row>
    <row r="5" spans="1:15" ht="12.75" customHeight="1" outlineLevel="1">
      <c r="A5" s="184" t="s">
        <v>873</v>
      </c>
      <c r="B5" s="183" t="s">
        <v>885</v>
      </c>
      <c r="C5">
        <v>104</v>
      </c>
      <c r="D5" t="s">
        <v>3786</v>
      </c>
      <c r="E5" t="s">
        <v>3786</v>
      </c>
      <c r="F5" t="s">
        <v>1995</v>
      </c>
      <c r="G5" t="s">
        <v>885</v>
      </c>
      <c r="H5" t="s">
        <v>873</v>
      </c>
      <c r="I5">
        <v>12</v>
      </c>
      <c r="J5" t="s">
        <v>7200</v>
      </c>
      <c r="K5">
        <v>12</v>
      </c>
      <c r="L5" t="s">
        <v>7188</v>
      </c>
      <c r="M5" t="s">
        <v>7188</v>
      </c>
      <c r="N5" t="s">
        <v>885</v>
      </c>
      <c r="O5" t="s">
        <v>873</v>
      </c>
    </row>
    <row r="6" spans="1:15" ht="12.75" customHeight="1" outlineLevel="1">
      <c r="A6" s="184" t="s">
        <v>873</v>
      </c>
      <c r="B6" s="183" t="s">
        <v>1263</v>
      </c>
      <c r="C6">
        <v>115</v>
      </c>
      <c r="D6" t="s">
        <v>3937</v>
      </c>
      <c r="E6" t="s">
        <v>3945</v>
      </c>
      <c r="F6" t="s">
        <v>2215</v>
      </c>
      <c r="G6" t="s">
        <v>1263</v>
      </c>
      <c r="H6" t="s">
        <v>873</v>
      </c>
      <c r="I6">
        <v>11</v>
      </c>
      <c r="J6" t="s">
        <v>7199</v>
      </c>
      <c r="K6">
        <v>11</v>
      </c>
      <c r="L6" t="s">
        <v>7188</v>
      </c>
      <c r="M6" t="s">
        <v>7188</v>
      </c>
      <c r="N6" t="s">
        <v>1263</v>
      </c>
      <c r="O6" t="s">
        <v>873</v>
      </c>
    </row>
    <row r="7" spans="1:15" ht="12.75" customHeight="1" outlineLevel="1">
      <c r="A7" s="184" t="s">
        <v>873</v>
      </c>
      <c r="B7" s="183" t="s">
        <v>1264</v>
      </c>
      <c r="C7">
        <v>125</v>
      </c>
      <c r="D7" t="s">
        <v>4103</v>
      </c>
      <c r="E7" t="s">
        <v>4112</v>
      </c>
      <c r="F7" t="s">
        <v>2060</v>
      </c>
      <c r="G7" t="s">
        <v>1264</v>
      </c>
      <c r="H7" t="s">
        <v>873</v>
      </c>
      <c r="I7">
        <v>13</v>
      </c>
      <c r="J7" t="s">
        <v>7202</v>
      </c>
      <c r="K7">
        <v>13</v>
      </c>
      <c r="L7" t="s">
        <v>7188</v>
      </c>
      <c r="M7" t="s">
        <v>7188</v>
      </c>
      <c r="N7" t="s">
        <v>1264</v>
      </c>
      <c r="O7" t="s">
        <v>873</v>
      </c>
    </row>
    <row r="8" spans="1:15" ht="12.75" customHeight="1" outlineLevel="1">
      <c r="A8" s="184" t="s">
        <v>873</v>
      </c>
      <c r="B8" s="183" t="s">
        <v>1265</v>
      </c>
      <c r="C8">
        <v>94</v>
      </c>
      <c r="D8" t="s">
        <v>3613</v>
      </c>
      <c r="E8" t="s">
        <v>3613</v>
      </c>
      <c r="F8" t="s">
        <v>1995</v>
      </c>
      <c r="G8" t="s">
        <v>1265</v>
      </c>
      <c r="H8" t="s">
        <v>873</v>
      </c>
      <c r="I8">
        <v>14</v>
      </c>
      <c r="J8" t="s">
        <v>7203</v>
      </c>
      <c r="K8">
        <v>14</v>
      </c>
      <c r="L8" t="s">
        <v>7188</v>
      </c>
      <c r="M8" t="s">
        <v>7188</v>
      </c>
      <c r="N8" t="s">
        <v>1265</v>
      </c>
      <c r="O8" t="s">
        <v>873</v>
      </c>
    </row>
    <row r="9" spans="1:15" ht="12.75" customHeight="1" outlineLevel="1">
      <c r="A9" s="184" t="s">
        <v>873</v>
      </c>
      <c r="B9" s="183" t="s">
        <v>1266</v>
      </c>
    </row>
    <row r="10" spans="1:15" ht="12.75" customHeight="1" outlineLevel="1">
      <c r="A10" s="184" t="s">
        <v>873</v>
      </c>
      <c r="B10" s="183" t="s">
        <v>1267</v>
      </c>
    </row>
    <row r="11" spans="1:15" ht="12.75" customHeight="1" outlineLevel="1">
      <c r="A11" s="184" t="s">
        <v>873</v>
      </c>
      <c r="B11" s="183" t="s">
        <v>1268</v>
      </c>
    </row>
    <row r="12" spans="1:15" ht="12.75" customHeight="1" outlineLevel="1">
      <c r="A12" s="184" t="s">
        <v>873</v>
      </c>
      <c r="B12" s="183" t="s">
        <v>1269</v>
      </c>
    </row>
    <row r="13" spans="1:15" ht="12.75" customHeight="1" outlineLevel="1">
      <c r="A13" s="184" t="s">
        <v>873</v>
      </c>
      <c r="B13" s="183" t="s">
        <v>876</v>
      </c>
      <c r="C13">
        <v>26</v>
      </c>
      <c r="D13" t="s">
        <v>2432</v>
      </c>
      <c r="E13" t="s">
        <v>2026</v>
      </c>
      <c r="F13" t="s">
        <v>2426</v>
      </c>
      <c r="G13" s="2" t="s">
        <v>7612</v>
      </c>
      <c r="H13" s="2" t="s">
        <v>7613</v>
      </c>
      <c r="I13">
        <v>52</v>
      </c>
      <c r="J13" t="s">
        <v>7263</v>
      </c>
      <c r="K13">
        <v>52</v>
      </c>
      <c r="L13" t="s">
        <v>7188</v>
      </c>
      <c r="M13" t="s">
        <v>7188</v>
      </c>
      <c r="N13" s="2" t="s">
        <v>7614</v>
      </c>
      <c r="O13" s="2" t="s">
        <v>7264</v>
      </c>
    </row>
    <row r="14" spans="1:15" ht="12.75" customHeight="1" outlineLevel="1">
      <c r="A14" s="184" t="s">
        <v>873</v>
      </c>
      <c r="B14" s="183" t="s">
        <v>875</v>
      </c>
      <c r="C14">
        <v>25</v>
      </c>
      <c r="D14" t="s">
        <v>2408</v>
      </c>
      <c r="E14" t="s">
        <v>2002</v>
      </c>
      <c r="F14" t="s">
        <v>2426</v>
      </c>
      <c r="G14" s="2" t="s">
        <v>7615</v>
      </c>
      <c r="H14" s="2" t="s">
        <v>7613</v>
      </c>
      <c r="I14">
        <v>54</v>
      </c>
      <c r="J14" t="s">
        <v>7266</v>
      </c>
      <c r="K14">
        <v>54</v>
      </c>
      <c r="L14" t="s">
        <v>7188</v>
      </c>
      <c r="M14" t="s">
        <v>7188</v>
      </c>
      <c r="N14" s="2" t="s">
        <v>7616</v>
      </c>
      <c r="O14" s="2" t="s">
        <v>7267</v>
      </c>
    </row>
    <row r="15" spans="1:15" ht="12.75" customHeight="1" outlineLevel="1">
      <c r="A15" s="184" t="s">
        <v>873</v>
      </c>
      <c r="B15" s="183" t="s">
        <v>1270</v>
      </c>
    </row>
    <row r="16" spans="1:15" ht="12.75" customHeight="1" outlineLevel="1">
      <c r="A16" s="184" t="s">
        <v>873</v>
      </c>
      <c r="B16" s="183" t="s">
        <v>1271</v>
      </c>
    </row>
    <row r="17" ht="12.75" customHeight="1" outlineLevel="1"/>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19">
    <tabColor theme="4"/>
    <outlinePr summaryBelow="0" summaryRight="0"/>
  </sheetPr>
  <dimension ref="A1:W623"/>
  <sheetViews>
    <sheetView workbookViewId="0">
      <pane xSplit="2" ySplit="2" topLeftCell="K177" activePane="bottomRight" state="frozen"/>
      <selection pane="topRight" activeCell="C1" sqref="C1"/>
      <selection pane="bottomLeft" activeCell="A3" sqref="A3"/>
      <selection pane="bottomRight" activeCell="R204" sqref="R204"/>
    </sheetView>
  </sheetViews>
  <sheetFormatPr defaultColWidth="11.5703125" defaultRowHeight="12.75" customHeight="1" outlineLevelRow="1" outlineLevelCol="1"/>
  <cols>
    <col min="1" max="1" width="19.85546875" bestFit="1" customWidth="1"/>
    <col min="2" max="2" width="56.85546875" customWidth="1"/>
    <col min="3" max="3" width="12.7109375" bestFit="1" customWidth="1" collapsed="1"/>
    <col min="4" max="4" width="23.28515625" hidden="1" customWidth="1" outlineLevel="1"/>
    <col min="5" max="5" width="20.28515625" hidden="1" customWidth="1" outlineLevel="1"/>
    <col min="6" max="6" width="34.28515625" hidden="1" customWidth="1" outlineLevel="1"/>
    <col min="7" max="7" width="35.85546875" hidden="1" customWidth="1" outlineLevel="1"/>
    <col min="8" max="8" width="101.7109375" hidden="1" customWidth="1" outlineLevel="1"/>
    <col min="9" max="9" width="34.28515625" hidden="1" customWidth="1" outlineLevel="1"/>
    <col min="10" max="10" width="43.42578125" hidden="1" customWidth="1" outlineLevel="1"/>
    <col min="11" max="11" width="23.5703125" bestFit="1" customWidth="1" collapsed="1"/>
    <col min="12" max="12" width="29.85546875" hidden="1" customWidth="1" outlineLevel="1"/>
    <col min="13" max="13" width="27.140625" hidden="1" customWidth="1" outlineLevel="1"/>
    <col min="14" max="14" width="39.28515625" hidden="1" customWidth="1" outlineLevel="1"/>
    <col min="15" max="15" width="40.85546875" hidden="1" customWidth="1" outlineLevel="1"/>
    <col min="16" max="16" width="54.42578125" hidden="1" customWidth="1" outlineLevel="1"/>
    <col min="17" max="17" width="38.85546875" hidden="1" customWidth="1" outlineLevel="1"/>
    <col min="18" max="18" width="48.42578125" hidden="1" customWidth="1" outlineLevel="1"/>
    <col min="19" max="19" width="52.85546875" customWidth="1"/>
    <col min="20" max="20" width="14.28515625" customWidth="1"/>
    <col min="23" max="23" width="25.28515625" customWidth="1"/>
  </cols>
  <sheetData>
    <row r="1" spans="1:23" ht="51">
      <c r="A1" s="3" t="s">
        <v>0</v>
      </c>
      <c r="B1" s="175" t="s">
        <v>7617</v>
      </c>
      <c r="C1" s="175" t="s">
        <v>7275</v>
      </c>
      <c r="D1" s="175" t="s">
        <v>7618</v>
      </c>
      <c r="E1" s="176">
        <v>44242.39806712963</v>
      </c>
      <c r="F1" s="177" t="s">
        <v>733</v>
      </c>
      <c r="G1" s="177" t="s">
        <v>610</v>
      </c>
      <c r="H1" s="177" t="s">
        <v>611</v>
      </c>
      <c r="I1" s="177" t="s">
        <v>667</v>
      </c>
      <c r="U1" s="193" t="s">
        <v>7619</v>
      </c>
      <c r="V1" s="194" t="s">
        <v>7620</v>
      </c>
      <c r="W1" s="195" t="s">
        <v>7621</v>
      </c>
    </row>
    <row r="2" spans="1:23" ht="12.75" customHeight="1">
      <c r="A2" s="178" t="s">
        <v>7275</v>
      </c>
      <c r="B2" s="178" t="s">
        <v>7277</v>
      </c>
      <c r="C2" s="179" t="s">
        <v>7622</v>
      </c>
      <c r="D2" s="179" t="s">
        <v>7623</v>
      </c>
      <c r="E2" s="179" t="s">
        <v>7624</v>
      </c>
      <c r="F2" s="180" t="s">
        <v>7625</v>
      </c>
      <c r="G2" s="180" t="s">
        <v>7626</v>
      </c>
      <c r="H2" s="196" t="s">
        <v>7627</v>
      </c>
      <c r="I2" s="196" t="s">
        <v>7628</v>
      </c>
      <c r="J2" s="197" t="s">
        <v>7629</v>
      </c>
      <c r="K2" s="179" t="s">
        <v>7630</v>
      </c>
      <c r="L2" s="179" t="s">
        <v>7631</v>
      </c>
      <c r="M2" s="179" t="s">
        <v>7632</v>
      </c>
      <c r="N2" s="198" t="s">
        <v>7633</v>
      </c>
      <c r="O2" s="180" t="s">
        <v>7634</v>
      </c>
      <c r="P2" s="196" t="s">
        <v>7635</v>
      </c>
      <c r="Q2" s="196" t="s">
        <v>7636</v>
      </c>
      <c r="R2" s="180" t="s">
        <v>7637</v>
      </c>
    </row>
    <row r="3" spans="1:23" ht="12.75" customHeight="1">
      <c r="A3" s="182" t="s">
        <v>1650</v>
      </c>
      <c r="B3" s="199" t="s">
        <v>7638</v>
      </c>
      <c r="C3">
        <v>646</v>
      </c>
      <c r="D3" t="s">
        <v>7639</v>
      </c>
      <c r="E3" t="s">
        <v>6195</v>
      </c>
      <c r="F3" t="s">
        <v>7640</v>
      </c>
      <c r="G3" t="s">
        <v>7641</v>
      </c>
      <c r="H3" t="s">
        <v>7638</v>
      </c>
      <c r="I3" t="s">
        <v>893</v>
      </c>
      <c r="J3" t="s">
        <v>7642</v>
      </c>
      <c r="S3" t="s">
        <v>7643</v>
      </c>
    </row>
    <row r="4" spans="1:23" ht="12.75" customHeight="1" outlineLevel="1">
      <c r="A4" s="185"/>
      <c r="B4" s="200" t="s">
        <v>7644</v>
      </c>
      <c r="C4" s="185"/>
      <c r="D4" s="185"/>
      <c r="E4" s="185"/>
      <c r="F4" s="185"/>
      <c r="G4" s="185"/>
      <c r="H4" s="185"/>
      <c r="I4" s="185"/>
      <c r="J4" s="185"/>
      <c r="K4" s="185"/>
      <c r="L4" s="185"/>
      <c r="M4" s="185"/>
      <c r="N4" s="185"/>
      <c r="O4" s="185"/>
      <c r="P4" s="185"/>
      <c r="Q4" s="185"/>
      <c r="R4" s="185"/>
      <c r="S4" t="s">
        <v>7643</v>
      </c>
    </row>
    <row r="5" spans="1:23" ht="12.75" customHeight="1">
      <c r="A5" s="182" t="s">
        <v>7645</v>
      </c>
      <c r="B5" s="199" t="s">
        <v>7646</v>
      </c>
      <c r="C5">
        <v>638</v>
      </c>
      <c r="D5" t="s">
        <v>7647</v>
      </c>
      <c r="E5" t="s">
        <v>5297</v>
      </c>
      <c r="F5" t="s">
        <v>7647</v>
      </c>
      <c r="G5" t="s">
        <v>7648</v>
      </c>
      <c r="H5" t="s">
        <v>7646</v>
      </c>
      <c r="I5" t="s">
        <v>7649</v>
      </c>
      <c r="S5" t="s">
        <v>7643</v>
      </c>
    </row>
    <row r="6" spans="1:23" ht="12.75" customHeight="1" outlineLevel="1">
      <c r="A6" s="184" t="s">
        <v>7645</v>
      </c>
      <c r="B6" s="199" t="s">
        <v>7650</v>
      </c>
      <c r="C6">
        <v>639</v>
      </c>
      <c r="D6" t="s">
        <v>7651</v>
      </c>
      <c r="E6" t="s">
        <v>4559</v>
      </c>
      <c r="F6" t="s">
        <v>7651</v>
      </c>
      <c r="G6" t="s">
        <v>7648</v>
      </c>
      <c r="H6" t="s">
        <v>7650</v>
      </c>
      <c r="I6" t="s">
        <v>7649</v>
      </c>
      <c r="S6" t="s">
        <v>7643</v>
      </c>
    </row>
    <row r="7" spans="1:23" ht="12.75" customHeight="1" outlineLevel="1">
      <c r="A7" s="184" t="s">
        <v>7645</v>
      </c>
      <c r="B7" s="199" t="s">
        <v>7652</v>
      </c>
      <c r="C7">
        <v>640</v>
      </c>
      <c r="D7" t="s">
        <v>7653</v>
      </c>
      <c r="E7" t="s">
        <v>1986</v>
      </c>
      <c r="F7" t="s">
        <v>7653</v>
      </c>
      <c r="G7" t="s">
        <v>7648</v>
      </c>
      <c r="H7" t="s">
        <v>7652</v>
      </c>
      <c r="I7" t="s">
        <v>7649</v>
      </c>
      <c r="S7" t="s">
        <v>7643</v>
      </c>
    </row>
    <row r="8" spans="1:23" ht="12.75" customHeight="1" outlineLevel="1">
      <c r="A8" s="184" t="s">
        <v>7645</v>
      </c>
      <c r="B8" s="199" t="s">
        <v>7654</v>
      </c>
      <c r="C8">
        <v>643</v>
      </c>
      <c r="D8" t="s">
        <v>7655</v>
      </c>
      <c r="E8" t="s">
        <v>2017</v>
      </c>
      <c r="F8" t="s">
        <v>7655</v>
      </c>
      <c r="G8" t="s">
        <v>7648</v>
      </c>
      <c r="H8" t="s">
        <v>7654</v>
      </c>
      <c r="I8" t="s">
        <v>7649</v>
      </c>
      <c r="S8" t="s">
        <v>7643</v>
      </c>
    </row>
    <row r="9" spans="1:23" ht="12.75" customHeight="1" outlineLevel="1">
      <c r="A9" s="185"/>
      <c r="B9" s="185"/>
      <c r="C9" s="185"/>
      <c r="D9" s="185"/>
      <c r="E9" s="185"/>
      <c r="F9" s="185"/>
      <c r="G9" s="185"/>
      <c r="H9" s="185"/>
      <c r="I9" s="185"/>
      <c r="J9" s="185"/>
      <c r="K9" s="185"/>
      <c r="L9" s="185"/>
      <c r="M9" s="185"/>
      <c r="N9" s="185"/>
      <c r="O9" s="185"/>
      <c r="P9" s="185"/>
      <c r="Q9" s="185"/>
      <c r="R9" s="185"/>
    </row>
    <row r="10" spans="1:23" ht="12.75" customHeight="1">
      <c r="A10" s="182" t="s">
        <v>7656</v>
      </c>
      <c r="B10" s="187" t="s">
        <v>7657</v>
      </c>
      <c r="C10">
        <v>617</v>
      </c>
      <c r="D10" t="s">
        <v>7658</v>
      </c>
      <c r="E10" t="s">
        <v>2048</v>
      </c>
      <c r="F10" t="s">
        <v>7659</v>
      </c>
      <c r="G10" t="s">
        <v>7660</v>
      </c>
      <c r="H10" t="s">
        <v>7657</v>
      </c>
      <c r="I10" t="s">
        <v>7661</v>
      </c>
      <c r="J10" t="s">
        <v>7662</v>
      </c>
      <c r="S10" t="s">
        <v>7663</v>
      </c>
    </row>
    <row r="11" spans="1:23" ht="12.75" customHeight="1" outlineLevel="1">
      <c r="A11" s="185"/>
      <c r="B11" s="185"/>
      <c r="C11" s="185"/>
      <c r="D11" s="185"/>
      <c r="E11" s="185"/>
      <c r="F11" s="185"/>
      <c r="G11" s="185"/>
      <c r="H11" s="185"/>
      <c r="I11" s="185"/>
      <c r="J11" s="185"/>
      <c r="K11" s="185"/>
      <c r="L11" s="185"/>
      <c r="M11" s="185"/>
      <c r="N11" s="185"/>
      <c r="O11" s="185"/>
      <c r="P11" s="185"/>
      <c r="Q11" s="185"/>
      <c r="R11" s="185"/>
    </row>
    <row r="12" spans="1:23" ht="12.75" customHeight="1">
      <c r="A12" s="182" t="s">
        <v>1493</v>
      </c>
      <c r="B12" s="187" t="s">
        <v>7664</v>
      </c>
      <c r="C12">
        <v>345</v>
      </c>
      <c r="D12" t="s">
        <v>5974</v>
      </c>
      <c r="E12" t="s">
        <v>5490</v>
      </c>
      <c r="F12" t="s">
        <v>7665</v>
      </c>
      <c r="G12" t="s">
        <v>7666</v>
      </c>
      <c r="H12" t="s">
        <v>7664</v>
      </c>
      <c r="I12" t="s">
        <v>7667</v>
      </c>
      <c r="J12" t="s">
        <v>7662</v>
      </c>
      <c r="S12" t="s">
        <v>7663</v>
      </c>
    </row>
    <row r="13" spans="1:23" ht="12.75" customHeight="1" outlineLevel="1">
      <c r="A13" s="184" t="s">
        <v>1493</v>
      </c>
      <c r="B13" s="187" t="s">
        <v>7668</v>
      </c>
      <c r="C13">
        <v>618</v>
      </c>
      <c r="D13" t="s">
        <v>7669</v>
      </c>
      <c r="E13" t="s">
        <v>3734</v>
      </c>
      <c r="F13" t="s">
        <v>7670</v>
      </c>
      <c r="G13" t="s">
        <v>7660</v>
      </c>
      <c r="H13" t="s">
        <v>7668</v>
      </c>
      <c r="I13" t="s">
        <v>7671</v>
      </c>
      <c r="J13" t="s">
        <v>7662</v>
      </c>
      <c r="S13" t="s">
        <v>7663</v>
      </c>
    </row>
    <row r="14" spans="1:23" ht="12.75" customHeight="1" outlineLevel="1">
      <c r="A14" s="185"/>
      <c r="B14" s="200" t="s">
        <v>7672</v>
      </c>
      <c r="C14" s="185"/>
      <c r="D14" s="185"/>
      <c r="E14" s="185"/>
      <c r="F14" s="185"/>
      <c r="G14" s="185"/>
      <c r="H14" s="185"/>
      <c r="I14" s="185"/>
      <c r="J14" s="185"/>
      <c r="K14" s="185"/>
      <c r="L14" s="185"/>
      <c r="M14" s="185"/>
      <c r="N14" s="185"/>
      <c r="O14" s="185"/>
      <c r="P14" s="185"/>
      <c r="Q14" s="185"/>
      <c r="R14" s="185"/>
    </row>
    <row r="15" spans="1:23" ht="12.75" customHeight="1">
      <c r="A15" s="182" t="s">
        <v>7673</v>
      </c>
      <c r="B15" s="195" t="s">
        <v>7674</v>
      </c>
      <c r="C15">
        <v>380</v>
      </c>
      <c r="D15" t="s">
        <v>5970</v>
      </c>
      <c r="E15" t="s">
        <v>5606</v>
      </c>
      <c r="F15" t="s">
        <v>7675</v>
      </c>
      <c r="G15" t="s">
        <v>7676</v>
      </c>
      <c r="H15" t="s">
        <v>7674</v>
      </c>
      <c r="I15" t="s">
        <v>7677</v>
      </c>
      <c r="J15" t="s">
        <v>7662</v>
      </c>
      <c r="S15" t="s">
        <v>7663</v>
      </c>
    </row>
    <row r="16" spans="1:23" ht="12.75" customHeight="1" outlineLevel="1">
      <c r="A16" s="184" t="s">
        <v>7673</v>
      </c>
      <c r="B16" s="195" t="s">
        <v>7678</v>
      </c>
      <c r="C16">
        <v>381</v>
      </c>
      <c r="D16" t="s">
        <v>6936</v>
      </c>
      <c r="E16" t="s">
        <v>6366</v>
      </c>
      <c r="F16" t="s">
        <v>7679</v>
      </c>
      <c r="G16" t="s">
        <v>7676</v>
      </c>
      <c r="H16" t="s">
        <v>7678</v>
      </c>
      <c r="I16" t="s">
        <v>7677</v>
      </c>
      <c r="J16" t="s">
        <v>7662</v>
      </c>
      <c r="S16" t="s">
        <v>7663</v>
      </c>
    </row>
    <row r="17" spans="1:19" ht="12.75" customHeight="1" outlineLevel="1">
      <c r="A17" s="184" t="s">
        <v>7673</v>
      </c>
      <c r="B17" s="199" t="s">
        <v>7680</v>
      </c>
      <c r="C17">
        <v>633</v>
      </c>
      <c r="D17" t="s">
        <v>7681</v>
      </c>
      <c r="E17" t="s">
        <v>2974</v>
      </c>
      <c r="F17" t="s">
        <v>7681</v>
      </c>
      <c r="G17" t="s">
        <v>7648</v>
      </c>
      <c r="H17" t="s">
        <v>7680</v>
      </c>
      <c r="I17" t="s">
        <v>7682</v>
      </c>
      <c r="S17" t="s">
        <v>7683</v>
      </c>
    </row>
    <row r="18" spans="1:19" ht="12.75" customHeight="1" outlineLevel="1">
      <c r="A18" s="184" t="s">
        <v>7673</v>
      </c>
      <c r="B18" s="199" t="s">
        <v>7684</v>
      </c>
      <c r="C18">
        <v>634</v>
      </c>
      <c r="D18" t="s">
        <v>7685</v>
      </c>
      <c r="E18" t="s">
        <v>6809</v>
      </c>
      <c r="F18" t="s">
        <v>7685</v>
      </c>
      <c r="G18" t="s">
        <v>7648</v>
      </c>
      <c r="H18" t="s">
        <v>7684</v>
      </c>
      <c r="I18" t="s">
        <v>7682</v>
      </c>
      <c r="S18" t="s">
        <v>7683</v>
      </c>
    </row>
    <row r="19" spans="1:19" ht="12.75" customHeight="1" outlineLevel="1">
      <c r="A19" s="184" t="s">
        <v>7673</v>
      </c>
      <c r="B19" s="199" t="s">
        <v>7686</v>
      </c>
      <c r="C19">
        <v>635</v>
      </c>
      <c r="D19" t="s">
        <v>7687</v>
      </c>
      <c r="E19" t="s">
        <v>4544</v>
      </c>
      <c r="F19" t="s">
        <v>7687</v>
      </c>
      <c r="G19" t="s">
        <v>7648</v>
      </c>
      <c r="H19" t="s">
        <v>7686</v>
      </c>
      <c r="I19" t="s">
        <v>7682</v>
      </c>
      <c r="S19" t="s">
        <v>7683</v>
      </c>
    </row>
    <row r="20" spans="1:19" ht="12.75" customHeight="1" outlineLevel="1">
      <c r="A20" s="184" t="s">
        <v>7673</v>
      </c>
      <c r="B20" s="199" t="s">
        <v>7688</v>
      </c>
      <c r="C20">
        <v>636</v>
      </c>
      <c r="D20" t="s">
        <v>7689</v>
      </c>
      <c r="E20" t="s">
        <v>5309</v>
      </c>
      <c r="F20" t="s">
        <v>7689</v>
      </c>
      <c r="G20" t="s">
        <v>7648</v>
      </c>
      <c r="H20" t="s">
        <v>7688</v>
      </c>
      <c r="I20" t="s">
        <v>7682</v>
      </c>
      <c r="S20" t="s">
        <v>7683</v>
      </c>
    </row>
    <row r="21" spans="1:19" ht="12.75" customHeight="1" outlineLevel="1">
      <c r="A21" s="185"/>
      <c r="B21" s="200" t="s">
        <v>7672</v>
      </c>
      <c r="C21" s="185"/>
      <c r="D21" s="185"/>
      <c r="E21" s="185"/>
      <c r="F21" s="185"/>
      <c r="G21" s="185"/>
      <c r="H21" s="185"/>
      <c r="I21" s="185"/>
      <c r="J21" s="185"/>
      <c r="K21" s="185"/>
      <c r="L21" s="185"/>
      <c r="M21" s="185"/>
      <c r="N21" s="185"/>
      <c r="O21" s="185"/>
      <c r="P21" s="185"/>
      <c r="Q21" s="185"/>
      <c r="R21" s="185"/>
    </row>
    <row r="22" spans="1:19" ht="12.75" customHeight="1">
      <c r="A22" s="182" t="s">
        <v>805</v>
      </c>
      <c r="B22" s="199" t="s">
        <v>7690</v>
      </c>
      <c r="C22">
        <v>602</v>
      </c>
      <c r="D22" t="s">
        <v>7691</v>
      </c>
      <c r="E22" t="s">
        <v>6137</v>
      </c>
      <c r="F22" t="s">
        <v>7692</v>
      </c>
      <c r="G22" t="s">
        <v>7296</v>
      </c>
      <c r="H22" t="s">
        <v>7690</v>
      </c>
      <c r="I22" t="s">
        <v>7693</v>
      </c>
      <c r="J22" t="s">
        <v>7642</v>
      </c>
      <c r="S22" t="s">
        <v>7683</v>
      </c>
    </row>
    <row r="23" spans="1:19" ht="12.75" customHeight="1" outlineLevel="1">
      <c r="A23" s="184" t="s">
        <v>805</v>
      </c>
      <c r="B23" s="199" t="s">
        <v>7694</v>
      </c>
      <c r="C23">
        <v>603</v>
      </c>
      <c r="D23" t="s">
        <v>7695</v>
      </c>
      <c r="E23" t="s">
        <v>3733</v>
      </c>
      <c r="F23" t="s">
        <v>7696</v>
      </c>
      <c r="G23" t="s">
        <v>7296</v>
      </c>
      <c r="H23" t="s">
        <v>7694</v>
      </c>
      <c r="I23" t="s">
        <v>7693</v>
      </c>
      <c r="J23" t="s">
        <v>7642</v>
      </c>
      <c r="S23" t="s">
        <v>7683</v>
      </c>
    </row>
    <row r="24" spans="1:19" ht="12.75" customHeight="1" outlineLevel="1">
      <c r="A24" s="185"/>
      <c r="B24" s="185"/>
      <c r="C24" s="185"/>
      <c r="D24" s="185"/>
      <c r="E24" s="185"/>
      <c r="F24" s="185"/>
      <c r="G24" s="185"/>
      <c r="H24" s="185"/>
      <c r="I24" s="185"/>
      <c r="J24" s="185"/>
      <c r="K24" s="185"/>
      <c r="L24" s="185"/>
      <c r="M24" s="185"/>
      <c r="N24" s="185"/>
      <c r="O24" s="185"/>
      <c r="P24" s="185"/>
      <c r="Q24" s="185"/>
      <c r="R24" s="185"/>
    </row>
    <row r="25" spans="1:19" ht="12.75" customHeight="1">
      <c r="A25" s="182" t="s">
        <v>4487</v>
      </c>
      <c r="B25" s="187" t="s">
        <v>7697</v>
      </c>
      <c r="K25">
        <v>85</v>
      </c>
      <c r="M25" t="s">
        <v>5974</v>
      </c>
      <c r="N25" t="s">
        <v>7698</v>
      </c>
      <c r="O25" t="s">
        <v>7699</v>
      </c>
      <c r="P25" t="s">
        <v>7697</v>
      </c>
      <c r="Q25" t="s">
        <v>7700</v>
      </c>
      <c r="R25" t="s">
        <v>7701</v>
      </c>
      <c r="S25" t="s">
        <v>1356</v>
      </c>
    </row>
    <row r="26" spans="1:19" ht="12.75" customHeight="1" outlineLevel="1">
      <c r="A26" s="184" t="s">
        <v>4487</v>
      </c>
      <c r="B26" s="187" t="s">
        <v>7702</v>
      </c>
      <c r="K26">
        <v>91</v>
      </c>
      <c r="M26" t="s">
        <v>5992</v>
      </c>
      <c r="N26" t="s">
        <v>7703</v>
      </c>
      <c r="O26" t="s">
        <v>7699</v>
      </c>
      <c r="P26" t="s">
        <v>7702</v>
      </c>
      <c r="Q26" t="s">
        <v>7700</v>
      </c>
      <c r="R26" t="s">
        <v>7701</v>
      </c>
      <c r="S26" t="s">
        <v>1356</v>
      </c>
    </row>
    <row r="27" spans="1:19" ht="12.75" customHeight="1" outlineLevel="1">
      <c r="A27" s="185"/>
      <c r="B27" s="200" t="s">
        <v>7672</v>
      </c>
      <c r="C27" s="185"/>
      <c r="D27" s="185"/>
      <c r="E27" s="185"/>
      <c r="F27" s="185"/>
      <c r="G27" s="185"/>
      <c r="H27" s="185"/>
      <c r="I27" s="185"/>
      <c r="J27" s="185"/>
      <c r="K27" s="185"/>
      <c r="L27" s="185"/>
      <c r="M27" s="185"/>
      <c r="N27" s="185"/>
      <c r="O27" s="185"/>
      <c r="P27" s="185"/>
      <c r="Q27" s="185"/>
      <c r="R27" s="185"/>
    </row>
    <row r="28" spans="1:19" ht="12.75" customHeight="1">
      <c r="A28" s="182" t="s">
        <v>7704</v>
      </c>
      <c r="B28" s="199" t="s">
        <v>7680</v>
      </c>
      <c r="C28">
        <v>633</v>
      </c>
      <c r="D28" t="s">
        <v>7681</v>
      </c>
      <c r="E28" t="s">
        <v>2974</v>
      </c>
      <c r="F28" t="s">
        <v>7681</v>
      </c>
      <c r="G28" t="s">
        <v>7648</v>
      </c>
      <c r="H28" t="s">
        <v>7680</v>
      </c>
      <c r="I28" t="s">
        <v>7682</v>
      </c>
      <c r="S28" t="s">
        <v>7683</v>
      </c>
    </row>
    <row r="29" spans="1:19" ht="12.75" customHeight="1" outlineLevel="1">
      <c r="A29" s="184" t="s">
        <v>7704</v>
      </c>
      <c r="B29" s="199" t="s">
        <v>7684</v>
      </c>
      <c r="C29">
        <v>634</v>
      </c>
      <c r="D29" t="s">
        <v>7685</v>
      </c>
      <c r="E29" t="s">
        <v>6809</v>
      </c>
      <c r="F29" t="s">
        <v>7685</v>
      </c>
      <c r="G29" t="s">
        <v>7648</v>
      </c>
      <c r="H29" t="s">
        <v>7684</v>
      </c>
      <c r="I29" t="s">
        <v>7682</v>
      </c>
      <c r="S29" t="s">
        <v>7683</v>
      </c>
    </row>
    <row r="30" spans="1:19" ht="12.75" customHeight="1" outlineLevel="1">
      <c r="A30" s="184" t="s">
        <v>7704</v>
      </c>
      <c r="B30" s="199" t="s">
        <v>7686</v>
      </c>
      <c r="C30">
        <v>635</v>
      </c>
      <c r="D30" t="s">
        <v>7687</v>
      </c>
      <c r="E30" t="s">
        <v>4544</v>
      </c>
      <c r="F30" t="s">
        <v>7687</v>
      </c>
      <c r="G30" t="s">
        <v>7648</v>
      </c>
      <c r="H30" t="s">
        <v>7686</v>
      </c>
      <c r="I30" t="s">
        <v>7682</v>
      </c>
      <c r="S30" t="s">
        <v>7683</v>
      </c>
    </row>
    <row r="31" spans="1:19" ht="12.75" customHeight="1" outlineLevel="1">
      <c r="A31" s="184" t="s">
        <v>7704</v>
      </c>
      <c r="B31" s="199" t="s">
        <v>7688</v>
      </c>
      <c r="C31">
        <v>636</v>
      </c>
      <c r="D31" t="s">
        <v>7689</v>
      </c>
      <c r="E31" t="s">
        <v>5309</v>
      </c>
      <c r="F31" t="s">
        <v>7689</v>
      </c>
      <c r="G31" t="s">
        <v>7648</v>
      </c>
      <c r="H31" t="s">
        <v>7688</v>
      </c>
      <c r="I31" t="s">
        <v>7682</v>
      </c>
      <c r="S31" t="s">
        <v>7683</v>
      </c>
    </row>
    <row r="32" spans="1:19" ht="12.75" customHeight="1" outlineLevel="1">
      <c r="A32" s="185"/>
      <c r="B32" s="185"/>
      <c r="C32" s="185"/>
      <c r="D32" s="185"/>
      <c r="E32" s="185"/>
      <c r="F32" s="185"/>
      <c r="G32" s="185"/>
      <c r="H32" s="185"/>
      <c r="I32" s="185"/>
      <c r="J32" s="185"/>
      <c r="K32" s="185"/>
      <c r="L32" s="185"/>
      <c r="M32" s="185"/>
      <c r="N32" s="185"/>
      <c r="O32" s="185"/>
      <c r="P32" s="185"/>
      <c r="Q32" s="185"/>
      <c r="R32" s="185"/>
    </row>
    <row r="33" spans="1:18" ht="12.75" customHeight="1">
      <c r="A33" s="186" t="s">
        <v>7705</v>
      </c>
      <c r="B33" s="201" t="s">
        <v>5165</v>
      </c>
      <c r="K33">
        <v>4</v>
      </c>
      <c r="M33" t="s">
        <v>6451</v>
      </c>
      <c r="P33" t="s">
        <v>5165</v>
      </c>
      <c r="Q33" t="s">
        <v>7705</v>
      </c>
      <c r="R33" t="s">
        <v>5165</v>
      </c>
    </row>
    <row r="34" spans="1:18" ht="12.75" customHeight="1" outlineLevel="1">
      <c r="A34" s="188" t="s">
        <v>7705</v>
      </c>
      <c r="B34" s="201" t="s">
        <v>5165</v>
      </c>
      <c r="K34">
        <v>14</v>
      </c>
      <c r="M34" t="s">
        <v>4986</v>
      </c>
      <c r="P34" t="s">
        <v>5165</v>
      </c>
      <c r="Q34" t="s">
        <v>7705</v>
      </c>
      <c r="R34" t="s">
        <v>5165</v>
      </c>
    </row>
    <row r="35" spans="1:18" ht="12.75" customHeight="1" outlineLevel="1">
      <c r="A35" s="188" t="s">
        <v>7705</v>
      </c>
      <c r="B35" s="201" t="s">
        <v>5165</v>
      </c>
      <c r="K35">
        <v>65</v>
      </c>
      <c r="M35" t="s">
        <v>6685</v>
      </c>
      <c r="P35" t="s">
        <v>5165</v>
      </c>
      <c r="Q35" t="s">
        <v>7705</v>
      </c>
      <c r="R35" t="s">
        <v>5165</v>
      </c>
    </row>
    <row r="36" spans="1:18" ht="12.75" customHeight="1" outlineLevel="1" thickBot="1">
      <c r="A36" s="189" t="s">
        <v>7705</v>
      </c>
      <c r="B36" s="201" t="s">
        <v>5165</v>
      </c>
      <c r="K36">
        <v>75</v>
      </c>
      <c r="M36" t="s">
        <v>6460</v>
      </c>
      <c r="P36" t="s">
        <v>5165</v>
      </c>
      <c r="Q36" t="s">
        <v>7705</v>
      </c>
      <c r="R36" t="s">
        <v>5165</v>
      </c>
    </row>
    <row r="37" spans="1:18" ht="12.75" customHeight="1" outlineLevel="1" thickTop="1">
      <c r="A37" s="185"/>
      <c r="B37" s="185"/>
      <c r="C37" s="185"/>
      <c r="D37" s="185"/>
      <c r="E37" s="185"/>
      <c r="F37" s="185"/>
      <c r="G37" s="185"/>
      <c r="H37" s="185"/>
      <c r="I37" s="185"/>
      <c r="J37" s="185"/>
      <c r="K37" s="185"/>
      <c r="L37" s="185"/>
      <c r="M37" s="185"/>
      <c r="N37" s="185"/>
      <c r="O37" s="185"/>
      <c r="P37" s="185"/>
      <c r="Q37" s="185"/>
      <c r="R37" s="185"/>
    </row>
    <row r="38" spans="1:18" ht="12.75" customHeight="1">
      <c r="A38" s="182" t="s">
        <v>7706</v>
      </c>
      <c r="B38" s="187" t="s">
        <v>7707</v>
      </c>
      <c r="C38">
        <v>290</v>
      </c>
      <c r="D38" t="s">
        <v>7708</v>
      </c>
      <c r="E38" t="s">
        <v>4895</v>
      </c>
      <c r="F38" t="s">
        <v>7709</v>
      </c>
      <c r="G38" t="s">
        <v>3549</v>
      </c>
      <c r="H38" t="s">
        <v>7707</v>
      </c>
      <c r="I38" t="s">
        <v>7710</v>
      </c>
      <c r="J38" t="s">
        <v>7711</v>
      </c>
    </row>
    <row r="39" spans="1:18" ht="12.75" customHeight="1" outlineLevel="1">
      <c r="A39" s="184" t="s">
        <v>7706</v>
      </c>
      <c r="B39" s="187" t="s">
        <v>7712</v>
      </c>
      <c r="C39">
        <v>291</v>
      </c>
      <c r="D39" t="s">
        <v>7713</v>
      </c>
      <c r="E39" t="s">
        <v>4921</v>
      </c>
      <c r="F39" t="s">
        <v>7714</v>
      </c>
      <c r="G39" t="s">
        <v>3549</v>
      </c>
      <c r="H39" t="s">
        <v>7712</v>
      </c>
      <c r="I39" t="s">
        <v>7710</v>
      </c>
      <c r="J39" t="s">
        <v>7711</v>
      </c>
    </row>
    <row r="40" spans="1:18" ht="12.75" customHeight="1" outlineLevel="1">
      <c r="A40" s="184" t="s">
        <v>7706</v>
      </c>
      <c r="B40" s="187" t="s">
        <v>7715</v>
      </c>
      <c r="C40">
        <v>292</v>
      </c>
      <c r="D40" t="s">
        <v>7716</v>
      </c>
      <c r="E40" t="s">
        <v>5012</v>
      </c>
      <c r="F40" t="s">
        <v>7717</v>
      </c>
      <c r="G40" t="s">
        <v>3549</v>
      </c>
      <c r="H40" t="s">
        <v>7715</v>
      </c>
      <c r="I40" t="s">
        <v>7710</v>
      </c>
      <c r="J40" t="s">
        <v>7711</v>
      </c>
    </row>
    <row r="41" spans="1:18" ht="12.75" customHeight="1" outlineLevel="1">
      <c r="A41" s="184" t="s">
        <v>7706</v>
      </c>
      <c r="B41" s="187" t="s">
        <v>7718</v>
      </c>
      <c r="C41">
        <v>293</v>
      </c>
      <c r="D41" t="s">
        <v>7719</v>
      </c>
      <c r="E41" t="s">
        <v>4944</v>
      </c>
      <c r="F41" t="s">
        <v>7720</v>
      </c>
      <c r="G41" t="s">
        <v>3549</v>
      </c>
      <c r="H41" t="s">
        <v>7718</v>
      </c>
      <c r="I41" t="s">
        <v>7710</v>
      </c>
      <c r="J41" t="s">
        <v>7711</v>
      </c>
    </row>
    <row r="42" spans="1:18" ht="12.75" customHeight="1" outlineLevel="1">
      <c r="A42" s="184" t="s">
        <v>7706</v>
      </c>
      <c r="B42" s="187" t="s">
        <v>7721</v>
      </c>
      <c r="C42">
        <v>294</v>
      </c>
      <c r="D42" t="s">
        <v>7722</v>
      </c>
      <c r="E42" t="s">
        <v>7031</v>
      </c>
      <c r="F42" t="s">
        <v>7723</v>
      </c>
      <c r="G42" t="s">
        <v>3549</v>
      </c>
      <c r="H42" t="s">
        <v>7721</v>
      </c>
      <c r="I42" t="s">
        <v>7710</v>
      </c>
      <c r="J42" t="s">
        <v>7711</v>
      </c>
    </row>
    <row r="43" spans="1:18" ht="12.75" customHeight="1" outlineLevel="1">
      <c r="A43" s="184" t="s">
        <v>7706</v>
      </c>
      <c r="B43" s="187" t="s">
        <v>7724</v>
      </c>
      <c r="C43">
        <v>295</v>
      </c>
      <c r="D43" t="s">
        <v>7725</v>
      </c>
      <c r="E43" t="s">
        <v>4967</v>
      </c>
      <c r="F43" t="s">
        <v>7726</v>
      </c>
      <c r="G43" t="s">
        <v>3549</v>
      </c>
      <c r="H43" t="s">
        <v>7724</v>
      </c>
      <c r="I43" t="s">
        <v>7710</v>
      </c>
      <c r="J43" t="s">
        <v>7711</v>
      </c>
    </row>
    <row r="44" spans="1:18" ht="12.75" customHeight="1" outlineLevel="1">
      <c r="A44" s="184" t="s">
        <v>7706</v>
      </c>
      <c r="B44" s="187" t="s">
        <v>7727</v>
      </c>
      <c r="C44">
        <v>296</v>
      </c>
      <c r="D44" t="s">
        <v>7728</v>
      </c>
      <c r="E44" t="s">
        <v>4915</v>
      </c>
      <c r="F44" t="s">
        <v>7729</v>
      </c>
      <c r="G44" t="s">
        <v>3549</v>
      </c>
      <c r="H44" t="s">
        <v>7727</v>
      </c>
      <c r="I44" t="s">
        <v>7710</v>
      </c>
      <c r="J44" t="s">
        <v>7711</v>
      </c>
    </row>
    <row r="45" spans="1:18" ht="12.75" customHeight="1" outlineLevel="1">
      <c r="A45" s="184" t="s">
        <v>7706</v>
      </c>
      <c r="B45" s="187" t="s">
        <v>7730</v>
      </c>
      <c r="C45">
        <v>297</v>
      </c>
      <c r="D45" t="s">
        <v>7731</v>
      </c>
      <c r="E45" t="s">
        <v>4980</v>
      </c>
      <c r="F45" t="s">
        <v>7732</v>
      </c>
      <c r="G45" t="s">
        <v>3549</v>
      </c>
      <c r="H45" t="s">
        <v>7730</v>
      </c>
      <c r="I45" t="s">
        <v>7710</v>
      </c>
      <c r="J45" t="s">
        <v>7711</v>
      </c>
    </row>
    <row r="46" spans="1:18" ht="12.75" customHeight="1" outlineLevel="1">
      <c r="A46" s="184" t="s">
        <v>7706</v>
      </c>
      <c r="B46" s="187" t="s">
        <v>7733</v>
      </c>
      <c r="C46">
        <v>298</v>
      </c>
      <c r="D46" t="s">
        <v>7734</v>
      </c>
      <c r="E46" t="s">
        <v>4936</v>
      </c>
      <c r="F46" t="s">
        <v>7735</v>
      </c>
      <c r="G46" t="s">
        <v>3549</v>
      </c>
      <c r="H46" t="s">
        <v>7733</v>
      </c>
      <c r="I46" t="s">
        <v>7710</v>
      </c>
      <c r="J46" t="s">
        <v>7711</v>
      </c>
    </row>
    <row r="47" spans="1:18" ht="12.75" customHeight="1" outlineLevel="1">
      <c r="A47" s="184" t="s">
        <v>7706</v>
      </c>
      <c r="B47" s="187" t="s">
        <v>7736</v>
      </c>
      <c r="C47">
        <v>299</v>
      </c>
      <c r="D47" t="s">
        <v>7737</v>
      </c>
      <c r="E47" t="s">
        <v>2609</v>
      </c>
      <c r="F47" t="s">
        <v>7738</v>
      </c>
      <c r="G47" t="s">
        <v>3549</v>
      </c>
      <c r="H47" t="s">
        <v>7736</v>
      </c>
      <c r="I47" t="s">
        <v>7710</v>
      </c>
      <c r="J47" t="s">
        <v>7711</v>
      </c>
    </row>
    <row r="48" spans="1:18" ht="12.75" customHeight="1" outlineLevel="1">
      <c r="A48" s="184" t="s">
        <v>7706</v>
      </c>
      <c r="B48" s="187" t="s">
        <v>7739</v>
      </c>
      <c r="C48">
        <v>300</v>
      </c>
      <c r="D48" t="s">
        <v>7740</v>
      </c>
      <c r="E48" t="s">
        <v>6329</v>
      </c>
      <c r="F48" t="s">
        <v>7741</v>
      </c>
      <c r="G48" t="s">
        <v>3549</v>
      </c>
      <c r="H48" t="s">
        <v>7739</v>
      </c>
      <c r="I48" t="s">
        <v>7710</v>
      </c>
      <c r="J48" t="s">
        <v>7711</v>
      </c>
    </row>
    <row r="49" spans="1:10" ht="12.75" customHeight="1" outlineLevel="1">
      <c r="A49" s="184" t="s">
        <v>7706</v>
      </c>
      <c r="B49" s="187" t="s">
        <v>7742</v>
      </c>
      <c r="C49">
        <v>301</v>
      </c>
      <c r="D49" t="s">
        <v>7743</v>
      </c>
      <c r="E49" t="s">
        <v>2589</v>
      </c>
      <c r="F49" t="s">
        <v>7744</v>
      </c>
      <c r="G49" t="s">
        <v>3549</v>
      </c>
      <c r="H49" t="s">
        <v>7742</v>
      </c>
      <c r="I49" t="s">
        <v>7710</v>
      </c>
      <c r="J49" t="s">
        <v>7711</v>
      </c>
    </row>
    <row r="50" spans="1:10" ht="12.75" customHeight="1" outlineLevel="1">
      <c r="A50" s="184" t="s">
        <v>7706</v>
      </c>
      <c r="B50" s="187" t="s">
        <v>7745</v>
      </c>
      <c r="C50">
        <v>302</v>
      </c>
      <c r="D50" t="s">
        <v>7746</v>
      </c>
      <c r="E50" t="s">
        <v>5144</v>
      </c>
      <c r="F50" t="s">
        <v>7746</v>
      </c>
      <c r="G50" t="s">
        <v>7747</v>
      </c>
      <c r="H50" t="s">
        <v>7745</v>
      </c>
      <c r="I50" t="s">
        <v>7710</v>
      </c>
      <c r="J50" t="s">
        <v>7711</v>
      </c>
    </row>
    <row r="51" spans="1:10" ht="12.75" customHeight="1" outlineLevel="1">
      <c r="A51" s="184" t="s">
        <v>7706</v>
      </c>
      <c r="B51" s="187" t="s">
        <v>7748</v>
      </c>
      <c r="C51">
        <v>304</v>
      </c>
      <c r="D51" t="s">
        <v>7749</v>
      </c>
      <c r="E51" t="s">
        <v>3680</v>
      </c>
      <c r="F51" t="s">
        <v>7749</v>
      </c>
      <c r="G51" t="s">
        <v>7747</v>
      </c>
      <c r="H51" t="s">
        <v>7748</v>
      </c>
      <c r="I51" t="s">
        <v>7710</v>
      </c>
      <c r="J51" t="s">
        <v>7711</v>
      </c>
    </row>
    <row r="52" spans="1:10" ht="12.75" customHeight="1" outlineLevel="1">
      <c r="A52" s="184" t="s">
        <v>7706</v>
      </c>
      <c r="B52" s="187" t="s">
        <v>7750</v>
      </c>
      <c r="C52">
        <v>324</v>
      </c>
      <c r="D52" t="s">
        <v>7751</v>
      </c>
      <c r="E52" t="s">
        <v>6793</v>
      </c>
      <c r="F52" t="s">
        <v>7752</v>
      </c>
      <c r="G52" t="s">
        <v>7753</v>
      </c>
      <c r="H52" t="s">
        <v>7750</v>
      </c>
      <c r="I52" t="s">
        <v>7754</v>
      </c>
      <c r="J52" t="s">
        <v>7755</v>
      </c>
    </row>
    <row r="53" spans="1:10" ht="12.75" customHeight="1" outlineLevel="1">
      <c r="A53" s="184" t="s">
        <v>7706</v>
      </c>
      <c r="B53" s="187" t="s">
        <v>7756</v>
      </c>
      <c r="C53">
        <v>325</v>
      </c>
      <c r="D53" t="s">
        <v>7757</v>
      </c>
      <c r="E53" t="s">
        <v>6765</v>
      </c>
      <c r="F53" t="s">
        <v>7758</v>
      </c>
      <c r="G53" t="s">
        <v>7753</v>
      </c>
      <c r="H53" t="s">
        <v>7756</v>
      </c>
      <c r="I53" t="s">
        <v>7754</v>
      </c>
      <c r="J53" t="s">
        <v>7755</v>
      </c>
    </row>
    <row r="54" spans="1:10" ht="12.75" customHeight="1" outlineLevel="1">
      <c r="A54" s="184" t="s">
        <v>7706</v>
      </c>
      <c r="B54" s="187" t="s">
        <v>7759</v>
      </c>
      <c r="C54">
        <v>326</v>
      </c>
      <c r="D54" t="s">
        <v>7760</v>
      </c>
      <c r="E54" t="s">
        <v>4909</v>
      </c>
      <c r="F54" t="s">
        <v>7761</v>
      </c>
      <c r="G54" t="s">
        <v>7753</v>
      </c>
      <c r="H54" t="s">
        <v>7759</v>
      </c>
      <c r="I54" t="s">
        <v>7754</v>
      </c>
      <c r="J54" t="s">
        <v>7755</v>
      </c>
    </row>
    <row r="55" spans="1:10" ht="12.75" customHeight="1" outlineLevel="1">
      <c r="A55" s="184" t="s">
        <v>7706</v>
      </c>
      <c r="B55" s="187" t="s">
        <v>7762</v>
      </c>
      <c r="C55">
        <v>336</v>
      </c>
      <c r="D55" t="s">
        <v>7763</v>
      </c>
      <c r="E55" t="s">
        <v>5499</v>
      </c>
      <c r="F55" t="s">
        <v>7764</v>
      </c>
      <c r="G55" t="s">
        <v>7666</v>
      </c>
      <c r="H55" t="s">
        <v>7762</v>
      </c>
      <c r="I55" t="s">
        <v>7765</v>
      </c>
      <c r="J55" t="s">
        <v>7662</v>
      </c>
    </row>
    <row r="56" spans="1:10" ht="12.75" customHeight="1" outlineLevel="1">
      <c r="A56" s="184" t="s">
        <v>7706</v>
      </c>
      <c r="B56" s="187" t="s">
        <v>7766</v>
      </c>
      <c r="C56">
        <v>337</v>
      </c>
      <c r="D56" t="s">
        <v>4890</v>
      </c>
      <c r="E56" t="s">
        <v>5509</v>
      </c>
      <c r="F56" t="s">
        <v>7767</v>
      </c>
      <c r="G56" t="s">
        <v>7666</v>
      </c>
      <c r="H56" t="s">
        <v>7766</v>
      </c>
      <c r="I56" t="s">
        <v>7765</v>
      </c>
      <c r="J56" t="s">
        <v>7662</v>
      </c>
    </row>
    <row r="57" spans="1:10" ht="12.75" customHeight="1" outlineLevel="1">
      <c r="A57" s="184" t="s">
        <v>7706</v>
      </c>
      <c r="B57" s="187" t="s">
        <v>7768</v>
      </c>
      <c r="C57">
        <v>340</v>
      </c>
      <c r="D57" t="s">
        <v>6759</v>
      </c>
      <c r="E57" t="s">
        <v>5516</v>
      </c>
      <c r="F57" t="s">
        <v>7769</v>
      </c>
      <c r="G57" t="s">
        <v>7666</v>
      </c>
      <c r="H57" t="s">
        <v>7768</v>
      </c>
      <c r="I57" t="s">
        <v>7765</v>
      </c>
      <c r="J57" t="s">
        <v>7662</v>
      </c>
    </row>
    <row r="58" spans="1:10" ht="12.75" customHeight="1" outlineLevel="1">
      <c r="A58" s="184" t="s">
        <v>7706</v>
      </c>
      <c r="B58" s="187" t="s">
        <v>7770</v>
      </c>
      <c r="C58">
        <v>348</v>
      </c>
      <c r="D58" t="s">
        <v>6245</v>
      </c>
      <c r="E58" t="s">
        <v>5495</v>
      </c>
      <c r="F58" t="s">
        <v>7771</v>
      </c>
      <c r="G58" t="s">
        <v>7772</v>
      </c>
      <c r="H58" t="s">
        <v>7770</v>
      </c>
      <c r="I58" t="s">
        <v>7773</v>
      </c>
      <c r="J58" t="s">
        <v>7662</v>
      </c>
    </row>
    <row r="59" spans="1:10" ht="12.75" customHeight="1" outlineLevel="1">
      <c r="A59" s="184" t="s">
        <v>7706</v>
      </c>
      <c r="B59" s="187" t="s">
        <v>7774</v>
      </c>
      <c r="C59">
        <v>349</v>
      </c>
      <c r="D59" t="s">
        <v>6248</v>
      </c>
      <c r="E59" t="s">
        <v>5498</v>
      </c>
      <c r="F59" t="s">
        <v>7775</v>
      </c>
      <c r="G59" t="s">
        <v>7772</v>
      </c>
      <c r="H59" t="s">
        <v>7774</v>
      </c>
      <c r="I59" t="s">
        <v>7773</v>
      </c>
      <c r="J59" t="s">
        <v>7662</v>
      </c>
    </row>
    <row r="60" spans="1:10" ht="12.75" customHeight="1" outlineLevel="1">
      <c r="A60" s="184" t="s">
        <v>7706</v>
      </c>
      <c r="B60" s="187" t="s">
        <v>7776</v>
      </c>
      <c r="C60">
        <v>350</v>
      </c>
      <c r="D60" t="s">
        <v>6251</v>
      </c>
      <c r="E60" t="s">
        <v>4908</v>
      </c>
      <c r="F60" t="s">
        <v>7777</v>
      </c>
      <c r="G60" t="s">
        <v>7772</v>
      </c>
      <c r="H60" t="s">
        <v>7776</v>
      </c>
      <c r="I60" t="s">
        <v>7773</v>
      </c>
      <c r="J60" t="s">
        <v>7662</v>
      </c>
    </row>
    <row r="61" spans="1:10" ht="12.75" customHeight="1" outlineLevel="1">
      <c r="A61" s="184" t="s">
        <v>7706</v>
      </c>
      <c r="B61" s="187" t="s">
        <v>7778</v>
      </c>
      <c r="C61">
        <v>351</v>
      </c>
      <c r="D61" t="s">
        <v>5966</v>
      </c>
      <c r="E61" t="s">
        <v>5143</v>
      </c>
      <c r="F61" t="s">
        <v>7779</v>
      </c>
      <c r="G61" t="s">
        <v>7772</v>
      </c>
      <c r="H61" t="s">
        <v>7778</v>
      </c>
      <c r="I61" t="s">
        <v>7773</v>
      </c>
      <c r="J61" t="s">
        <v>7662</v>
      </c>
    </row>
    <row r="62" spans="1:10" ht="12.75" customHeight="1" outlineLevel="1">
      <c r="A62" s="184" t="s">
        <v>7706</v>
      </c>
      <c r="B62" s="187" t="s">
        <v>7780</v>
      </c>
      <c r="C62">
        <v>352</v>
      </c>
      <c r="D62" t="s">
        <v>6762</v>
      </c>
      <c r="E62" t="s">
        <v>5515</v>
      </c>
      <c r="F62" t="s">
        <v>7781</v>
      </c>
      <c r="G62" t="s">
        <v>7666</v>
      </c>
      <c r="H62" t="s">
        <v>7780</v>
      </c>
      <c r="I62" t="s">
        <v>7782</v>
      </c>
      <c r="J62" t="s">
        <v>7662</v>
      </c>
    </row>
    <row r="63" spans="1:10" ht="12.75" customHeight="1" outlineLevel="1">
      <c r="A63" s="184" t="s">
        <v>7706</v>
      </c>
      <c r="B63" s="187" t="s">
        <v>7783</v>
      </c>
      <c r="C63">
        <v>353</v>
      </c>
      <c r="D63" t="s">
        <v>5941</v>
      </c>
      <c r="E63" t="s">
        <v>6804</v>
      </c>
      <c r="F63" t="s">
        <v>7784</v>
      </c>
      <c r="G63" t="s">
        <v>7666</v>
      </c>
      <c r="H63" t="s">
        <v>7783</v>
      </c>
      <c r="I63" t="s">
        <v>7782</v>
      </c>
      <c r="J63" t="s">
        <v>7662</v>
      </c>
    </row>
    <row r="64" spans="1:10" ht="12.75" customHeight="1" outlineLevel="1">
      <c r="A64" s="184" t="s">
        <v>7706</v>
      </c>
      <c r="B64" s="187" t="s">
        <v>7785</v>
      </c>
      <c r="C64">
        <v>354</v>
      </c>
      <c r="D64" t="s">
        <v>6767</v>
      </c>
      <c r="E64" t="s">
        <v>4898</v>
      </c>
      <c r="F64" t="s">
        <v>7786</v>
      </c>
      <c r="G64" t="s">
        <v>7666</v>
      </c>
      <c r="H64" t="s">
        <v>7785</v>
      </c>
      <c r="I64" t="s">
        <v>7765</v>
      </c>
      <c r="J64" t="s">
        <v>7662</v>
      </c>
    </row>
    <row r="65" spans="1:10" ht="12.75" customHeight="1" outlineLevel="1">
      <c r="A65" s="184" t="s">
        <v>7706</v>
      </c>
      <c r="B65" s="187" t="s">
        <v>7787</v>
      </c>
      <c r="C65">
        <v>339</v>
      </c>
      <c r="D65" t="s">
        <v>6757</v>
      </c>
      <c r="E65" t="s">
        <v>5026</v>
      </c>
      <c r="F65" t="s">
        <v>7788</v>
      </c>
      <c r="G65" t="s">
        <v>7789</v>
      </c>
      <c r="H65" t="s">
        <v>7787</v>
      </c>
      <c r="I65" t="s">
        <v>7790</v>
      </c>
      <c r="J65" t="s">
        <v>7662</v>
      </c>
    </row>
    <row r="66" spans="1:10" ht="12.75" customHeight="1" outlineLevel="1">
      <c r="A66" s="184" t="s">
        <v>7706</v>
      </c>
      <c r="B66" s="187" t="s">
        <v>7791</v>
      </c>
      <c r="C66">
        <v>342</v>
      </c>
      <c r="D66" t="s">
        <v>6753</v>
      </c>
      <c r="E66" t="s">
        <v>5485</v>
      </c>
      <c r="F66" t="s">
        <v>7792</v>
      </c>
      <c r="G66" t="s">
        <v>7793</v>
      </c>
      <c r="H66" t="s">
        <v>7791</v>
      </c>
      <c r="I66" t="s">
        <v>7794</v>
      </c>
      <c r="J66" t="s">
        <v>7662</v>
      </c>
    </row>
    <row r="67" spans="1:10" ht="12.75" customHeight="1" outlineLevel="1">
      <c r="A67" s="184" t="s">
        <v>7706</v>
      </c>
      <c r="B67" s="187" t="s">
        <v>7795</v>
      </c>
      <c r="C67">
        <v>343</v>
      </c>
      <c r="D67" t="s">
        <v>5976</v>
      </c>
      <c r="E67" t="s">
        <v>5149</v>
      </c>
      <c r="F67" t="s">
        <v>7796</v>
      </c>
      <c r="G67" t="s">
        <v>7793</v>
      </c>
      <c r="H67" t="s">
        <v>7795</v>
      </c>
      <c r="I67" t="s">
        <v>7794</v>
      </c>
      <c r="J67" t="s">
        <v>7662</v>
      </c>
    </row>
    <row r="68" spans="1:10" ht="12.75" customHeight="1" outlineLevel="1">
      <c r="A68" s="184" t="s">
        <v>7706</v>
      </c>
      <c r="B68" s="187" t="s">
        <v>7797</v>
      </c>
      <c r="C68">
        <v>346</v>
      </c>
      <c r="D68" t="s">
        <v>6236</v>
      </c>
      <c r="E68" t="s">
        <v>6363</v>
      </c>
      <c r="F68" t="s">
        <v>7798</v>
      </c>
      <c r="G68" t="s">
        <v>7666</v>
      </c>
      <c r="H68" t="s">
        <v>7797</v>
      </c>
      <c r="I68" t="s">
        <v>7782</v>
      </c>
      <c r="J68" t="s">
        <v>7662</v>
      </c>
    </row>
    <row r="69" spans="1:10" ht="12.75" customHeight="1" outlineLevel="1">
      <c r="A69" s="184" t="s">
        <v>7706</v>
      </c>
      <c r="B69" s="187" t="s">
        <v>7799</v>
      </c>
      <c r="C69">
        <v>355</v>
      </c>
      <c r="D69" t="s">
        <v>6768</v>
      </c>
      <c r="E69" t="s">
        <v>5023</v>
      </c>
      <c r="F69" t="s">
        <v>7800</v>
      </c>
      <c r="G69" t="s">
        <v>7666</v>
      </c>
      <c r="H69" t="s">
        <v>7799</v>
      </c>
      <c r="I69" t="s">
        <v>7801</v>
      </c>
      <c r="J69" t="s">
        <v>7662</v>
      </c>
    </row>
    <row r="70" spans="1:10" ht="12.75" customHeight="1" outlineLevel="1">
      <c r="A70" s="184" t="s">
        <v>7706</v>
      </c>
      <c r="B70" s="187" t="s">
        <v>7802</v>
      </c>
      <c r="C70">
        <v>359</v>
      </c>
      <c r="D70" t="s">
        <v>7803</v>
      </c>
      <c r="E70" t="s">
        <v>2347</v>
      </c>
      <c r="F70" t="s">
        <v>7804</v>
      </c>
      <c r="G70" t="s">
        <v>7805</v>
      </c>
      <c r="H70" t="s">
        <v>7802</v>
      </c>
      <c r="I70" t="s">
        <v>7806</v>
      </c>
      <c r="J70" t="s">
        <v>7662</v>
      </c>
    </row>
    <row r="71" spans="1:10" ht="12.75" customHeight="1" outlineLevel="1">
      <c r="A71" s="184" t="s">
        <v>7706</v>
      </c>
      <c r="B71" s="187" t="s">
        <v>7807</v>
      </c>
      <c r="C71">
        <v>360</v>
      </c>
      <c r="D71" t="s">
        <v>7808</v>
      </c>
      <c r="E71" t="s">
        <v>6640</v>
      </c>
      <c r="F71" t="s">
        <v>7809</v>
      </c>
      <c r="G71" t="s">
        <v>7810</v>
      </c>
      <c r="H71" t="s">
        <v>7807</v>
      </c>
      <c r="I71" t="s">
        <v>7811</v>
      </c>
      <c r="J71" t="s">
        <v>7662</v>
      </c>
    </row>
    <row r="72" spans="1:10" ht="12.75" customHeight="1" outlineLevel="1">
      <c r="A72" s="184" t="s">
        <v>7706</v>
      </c>
      <c r="B72" s="187" t="s">
        <v>7812</v>
      </c>
      <c r="C72">
        <v>367</v>
      </c>
      <c r="D72" t="s">
        <v>4998</v>
      </c>
      <c r="E72" t="s">
        <v>6381</v>
      </c>
      <c r="F72" t="s">
        <v>7813</v>
      </c>
      <c r="G72" t="s">
        <v>7814</v>
      </c>
      <c r="H72" t="s">
        <v>7812</v>
      </c>
      <c r="I72" t="s">
        <v>7815</v>
      </c>
      <c r="J72" t="s">
        <v>7642</v>
      </c>
    </row>
    <row r="73" spans="1:10" ht="12.75" customHeight="1" outlineLevel="1">
      <c r="A73" s="184" t="s">
        <v>7706</v>
      </c>
      <c r="B73" s="187" t="s">
        <v>7816</v>
      </c>
      <c r="C73">
        <v>368</v>
      </c>
      <c r="D73" t="s">
        <v>5962</v>
      </c>
      <c r="E73" t="s">
        <v>5583</v>
      </c>
      <c r="F73" t="s">
        <v>7817</v>
      </c>
      <c r="G73" t="s">
        <v>7814</v>
      </c>
      <c r="H73" t="s">
        <v>7816</v>
      </c>
      <c r="I73" t="s">
        <v>7815</v>
      </c>
      <c r="J73" t="s">
        <v>7642</v>
      </c>
    </row>
    <row r="74" spans="1:10" ht="12.75" customHeight="1" outlineLevel="1">
      <c r="A74" s="184" t="s">
        <v>7706</v>
      </c>
      <c r="B74" s="187" t="s">
        <v>7818</v>
      </c>
      <c r="C74">
        <v>369</v>
      </c>
      <c r="D74" t="s">
        <v>6451</v>
      </c>
      <c r="E74" t="s">
        <v>5118</v>
      </c>
      <c r="F74" t="s">
        <v>7819</v>
      </c>
      <c r="G74" t="s">
        <v>7814</v>
      </c>
      <c r="H74" t="s">
        <v>7818</v>
      </c>
      <c r="I74" t="s">
        <v>7815</v>
      </c>
      <c r="J74" t="s">
        <v>7642</v>
      </c>
    </row>
    <row r="75" spans="1:10" ht="12.75" customHeight="1" outlineLevel="1">
      <c r="A75" s="184" t="s">
        <v>7706</v>
      </c>
      <c r="B75" s="187" t="s">
        <v>7820</v>
      </c>
      <c r="C75">
        <v>370</v>
      </c>
      <c r="D75" t="s">
        <v>5986</v>
      </c>
      <c r="E75" t="s">
        <v>6570</v>
      </c>
      <c r="F75" t="s">
        <v>7821</v>
      </c>
      <c r="G75" t="s">
        <v>7814</v>
      </c>
      <c r="H75" t="s">
        <v>7820</v>
      </c>
      <c r="I75" t="s">
        <v>7815</v>
      </c>
      <c r="J75" t="s">
        <v>7642</v>
      </c>
    </row>
    <row r="76" spans="1:10" ht="12.75" customHeight="1" outlineLevel="1">
      <c r="A76" s="184" t="s">
        <v>7706</v>
      </c>
      <c r="B76" s="187" t="s">
        <v>7822</v>
      </c>
      <c r="C76">
        <v>371</v>
      </c>
      <c r="D76" t="s">
        <v>6941</v>
      </c>
      <c r="E76" t="s">
        <v>5501</v>
      </c>
      <c r="F76" t="s">
        <v>7823</v>
      </c>
      <c r="G76" t="s">
        <v>7814</v>
      </c>
      <c r="H76" t="s">
        <v>7822</v>
      </c>
      <c r="I76" t="s">
        <v>7824</v>
      </c>
      <c r="J76" t="s">
        <v>7642</v>
      </c>
    </row>
    <row r="77" spans="1:10" ht="12.75" customHeight="1" outlineLevel="1">
      <c r="A77" s="184" t="s">
        <v>7706</v>
      </c>
      <c r="B77" s="187" t="s">
        <v>7825</v>
      </c>
      <c r="C77">
        <v>372</v>
      </c>
      <c r="D77" t="s">
        <v>6427</v>
      </c>
      <c r="E77" t="s">
        <v>5487</v>
      </c>
      <c r="F77" t="s">
        <v>7826</v>
      </c>
      <c r="G77" t="s">
        <v>7814</v>
      </c>
      <c r="H77" t="s">
        <v>7825</v>
      </c>
      <c r="I77" t="s">
        <v>7827</v>
      </c>
      <c r="J77" t="s">
        <v>7642</v>
      </c>
    </row>
    <row r="78" spans="1:10" ht="12.75" customHeight="1" outlineLevel="1">
      <c r="A78" s="184" t="s">
        <v>7706</v>
      </c>
      <c r="B78" s="187" t="s">
        <v>7828</v>
      </c>
      <c r="C78">
        <v>373</v>
      </c>
      <c r="D78" t="s">
        <v>6474</v>
      </c>
      <c r="E78" t="s">
        <v>5486</v>
      </c>
      <c r="F78" t="s">
        <v>7829</v>
      </c>
      <c r="G78" t="s">
        <v>7814</v>
      </c>
      <c r="H78" t="s">
        <v>7828</v>
      </c>
      <c r="I78" t="s">
        <v>7830</v>
      </c>
      <c r="J78" t="s">
        <v>7642</v>
      </c>
    </row>
    <row r="79" spans="1:10" ht="12.75" customHeight="1" outlineLevel="1">
      <c r="A79" s="184" t="s">
        <v>7706</v>
      </c>
      <c r="B79" s="187" t="s">
        <v>7831</v>
      </c>
      <c r="C79">
        <v>374</v>
      </c>
      <c r="D79" t="s">
        <v>6733</v>
      </c>
      <c r="E79" t="s">
        <v>5569</v>
      </c>
      <c r="F79" t="s">
        <v>7832</v>
      </c>
      <c r="G79" t="s">
        <v>7814</v>
      </c>
      <c r="H79" t="s">
        <v>7833</v>
      </c>
      <c r="I79" t="s">
        <v>7834</v>
      </c>
      <c r="J79" t="s">
        <v>7642</v>
      </c>
    </row>
    <row r="80" spans="1:10" ht="12.75" customHeight="1" outlineLevel="1">
      <c r="A80" s="184" t="s">
        <v>7706</v>
      </c>
      <c r="B80" s="187" t="s">
        <v>7835</v>
      </c>
      <c r="C80">
        <v>375</v>
      </c>
      <c r="D80" t="s">
        <v>6460</v>
      </c>
      <c r="E80" t="s">
        <v>5504</v>
      </c>
      <c r="F80" t="s">
        <v>7836</v>
      </c>
      <c r="G80" t="s">
        <v>7814</v>
      </c>
      <c r="H80" t="s">
        <v>7835</v>
      </c>
      <c r="I80" t="s">
        <v>7837</v>
      </c>
      <c r="J80" t="s">
        <v>7642</v>
      </c>
    </row>
    <row r="81" spans="1:18" ht="12.75" customHeight="1" outlineLevel="1">
      <c r="A81" s="184" t="s">
        <v>7706</v>
      </c>
      <c r="B81" s="187" t="s">
        <v>7838</v>
      </c>
      <c r="C81">
        <v>376</v>
      </c>
      <c r="D81" t="s">
        <v>6727</v>
      </c>
      <c r="E81" t="s">
        <v>5160</v>
      </c>
      <c r="F81" t="s">
        <v>7839</v>
      </c>
      <c r="G81" t="s">
        <v>7814</v>
      </c>
      <c r="H81" t="s">
        <v>7838</v>
      </c>
      <c r="I81" t="s">
        <v>7840</v>
      </c>
      <c r="J81" t="s">
        <v>7642</v>
      </c>
    </row>
    <row r="82" spans="1:18" ht="12.75" customHeight="1" outlineLevel="1">
      <c r="A82" s="184" t="s">
        <v>7706</v>
      </c>
      <c r="B82" s="187" t="s">
        <v>7841</v>
      </c>
      <c r="C82">
        <v>377</v>
      </c>
      <c r="D82" t="s">
        <v>6723</v>
      </c>
      <c r="E82" t="s">
        <v>5061</v>
      </c>
      <c r="F82" t="s">
        <v>7842</v>
      </c>
      <c r="G82" t="s">
        <v>7814</v>
      </c>
      <c r="H82" t="s">
        <v>7841</v>
      </c>
      <c r="I82" t="s">
        <v>7840</v>
      </c>
      <c r="J82" t="s">
        <v>7642</v>
      </c>
    </row>
    <row r="83" spans="1:18" ht="12.75" customHeight="1" outlineLevel="1">
      <c r="A83" s="184" t="s">
        <v>7706</v>
      </c>
      <c r="B83" s="187" t="s">
        <v>7843</v>
      </c>
      <c r="C83">
        <v>378</v>
      </c>
      <c r="D83" t="s">
        <v>5998</v>
      </c>
      <c r="E83" t="s">
        <v>5028</v>
      </c>
      <c r="F83" t="s">
        <v>7844</v>
      </c>
      <c r="G83" t="s">
        <v>7814</v>
      </c>
      <c r="H83" t="s">
        <v>7843</v>
      </c>
      <c r="I83" t="s">
        <v>7845</v>
      </c>
      <c r="J83" t="s">
        <v>7642</v>
      </c>
    </row>
    <row r="84" spans="1:18" ht="12.75" customHeight="1" outlineLevel="1">
      <c r="A84" s="184" t="s">
        <v>7706</v>
      </c>
      <c r="B84" s="187" t="s">
        <v>7846</v>
      </c>
      <c r="C84">
        <v>379</v>
      </c>
      <c r="D84" t="s">
        <v>6241</v>
      </c>
      <c r="E84" t="s">
        <v>6824</v>
      </c>
      <c r="F84" t="s">
        <v>7847</v>
      </c>
      <c r="G84" t="s">
        <v>7814</v>
      </c>
      <c r="H84" t="s">
        <v>7846</v>
      </c>
      <c r="I84" t="s">
        <v>7845</v>
      </c>
      <c r="J84" t="s">
        <v>7642</v>
      </c>
    </row>
    <row r="85" spans="1:18" ht="12.75" customHeight="1" outlineLevel="1">
      <c r="A85" s="185"/>
      <c r="B85" s="185"/>
      <c r="C85" s="185"/>
      <c r="D85" s="185"/>
      <c r="E85" s="185"/>
      <c r="F85" s="185"/>
      <c r="G85" s="185"/>
      <c r="H85" s="185"/>
      <c r="I85" s="185"/>
      <c r="J85" s="185"/>
      <c r="K85" s="185"/>
      <c r="L85" s="185"/>
      <c r="M85" s="185"/>
      <c r="N85" s="185"/>
      <c r="O85" s="185"/>
      <c r="P85" s="185"/>
      <c r="Q85" s="185"/>
      <c r="R85" s="185"/>
    </row>
    <row r="86" spans="1:18" ht="12.75" customHeight="1">
      <c r="A86" s="182" t="s">
        <v>895</v>
      </c>
      <c r="B86" s="199"/>
      <c r="C86">
        <v>572</v>
      </c>
      <c r="D86" t="s">
        <v>7848</v>
      </c>
      <c r="E86" t="s">
        <v>6584</v>
      </c>
      <c r="F86" t="s">
        <v>7848</v>
      </c>
      <c r="G86" t="s">
        <v>7849</v>
      </c>
      <c r="I86" t="s">
        <v>7850</v>
      </c>
      <c r="J86" t="s">
        <v>7711</v>
      </c>
    </row>
    <row r="87" spans="1:18" ht="12.75" customHeight="1" outlineLevel="1">
      <c r="A87" s="184" t="s">
        <v>895</v>
      </c>
      <c r="B87" s="199" t="s">
        <v>7770</v>
      </c>
      <c r="C87">
        <v>348</v>
      </c>
      <c r="D87" t="s">
        <v>6245</v>
      </c>
      <c r="E87" t="s">
        <v>5495</v>
      </c>
      <c r="F87" t="s">
        <v>7771</v>
      </c>
      <c r="G87" t="s">
        <v>7772</v>
      </c>
      <c r="H87" t="s">
        <v>7770</v>
      </c>
      <c r="I87" t="s">
        <v>7773</v>
      </c>
      <c r="J87" t="s">
        <v>7662</v>
      </c>
    </row>
    <row r="88" spans="1:18" ht="12.75" customHeight="1" outlineLevel="1">
      <c r="A88" s="184" t="s">
        <v>895</v>
      </c>
      <c r="B88" s="199" t="s">
        <v>7774</v>
      </c>
      <c r="C88">
        <v>349</v>
      </c>
      <c r="D88" t="s">
        <v>6248</v>
      </c>
      <c r="E88" t="s">
        <v>5498</v>
      </c>
      <c r="F88" t="s">
        <v>7775</v>
      </c>
      <c r="G88" t="s">
        <v>7772</v>
      </c>
      <c r="H88" t="s">
        <v>7774</v>
      </c>
      <c r="I88" t="s">
        <v>7773</v>
      </c>
      <c r="J88" t="s">
        <v>7662</v>
      </c>
    </row>
    <row r="89" spans="1:18" ht="12.75" customHeight="1" outlineLevel="1">
      <c r="A89" s="184" t="s">
        <v>895</v>
      </c>
      <c r="B89" s="199" t="s">
        <v>7776</v>
      </c>
      <c r="C89">
        <v>350</v>
      </c>
      <c r="D89" t="s">
        <v>6251</v>
      </c>
      <c r="E89" t="s">
        <v>4908</v>
      </c>
      <c r="F89" t="s">
        <v>7777</v>
      </c>
      <c r="G89" t="s">
        <v>7772</v>
      </c>
      <c r="H89" t="s">
        <v>7776</v>
      </c>
      <c r="I89" t="s">
        <v>7773</v>
      </c>
      <c r="J89" t="s">
        <v>7662</v>
      </c>
    </row>
    <row r="90" spans="1:18" ht="12.75" customHeight="1" outlineLevel="1">
      <c r="A90" s="184" t="s">
        <v>895</v>
      </c>
      <c r="B90" s="199" t="s">
        <v>7778</v>
      </c>
      <c r="C90">
        <v>351</v>
      </c>
      <c r="D90" t="s">
        <v>5966</v>
      </c>
      <c r="E90" t="s">
        <v>5143</v>
      </c>
      <c r="F90" t="s">
        <v>7779</v>
      </c>
      <c r="G90" t="s">
        <v>7772</v>
      </c>
      <c r="H90" t="s">
        <v>7778</v>
      </c>
      <c r="I90" t="s">
        <v>7773</v>
      </c>
      <c r="J90" t="s">
        <v>7662</v>
      </c>
    </row>
    <row r="91" spans="1:18" ht="12.75" customHeight="1" outlineLevel="1">
      <c r="A91" s="184" t="s">
        <v>895</v>
      </c>
      <c r="B91" s="199" t="s">
        <v>7851</v>
      </c>
      <c r="C91">
        <v>566</v>
      </c>
      <c r="D91" t="s">
        <v>7852</v>
      </c>
      <c r="E91" t="s">
        <v>2090</v>
      </c>
      <c r="F91" t="s">
        <v>7852</v>
      </c>
      <c r="G91" t="s">
        <v>7853</v>
      </c>
      <c r="H91" t="s">
        <v>7851</v>
      </c>
      <c r="I91" t="s">
        <v>7854</v>
      </c>
      <c r="J91" t="s">
        <v>7642</v>
      </c>
    </row>
    <row r="92" spans="1:18" ht="12.75" customHeight="1" outlineLevel="1">
      <c r="A92" s="184" t="s">
        <v>895</v>
      </c>
      <c r="B92" s="199" t="s">
        <v>7855</v>
      </c>
      <c r="C92">
        <v>567</v>
      </c>
      <c r="D92" t="s">
        <v>7856</v>
      </c>
      <c r="E92" t="s">
        <v>2030</v>
      </c>
      <c r="F92" t="s">
        <v>7856</v>
      </c>
      <c r="G92" t="s">
        <v>7853</v>
      </c>
      <c r="H92" t="s">
        <v>7855</v>
      </c>
      <c r="I92" t="s">
        <v>7854</v>
      </c>
      <c r="J92" t="s">
        <v>7642</v>
      </c>
    </row>
    <row r="93" spans="1:18" ht="12.75" customHeight="1" outlineLevel="1">
      <c r="A93" s="184" t="s">
        <v>895</v>
      </c>
      <c r="B93" s="199" t="s">
        <v>7857</v>
      </c>
      <c r="C93">
        <v>568</v>
      </c>
      <c r="D93" t="s">
        <v>7858</v>
      </c>
      <c r="E93" t="s">
        <v>4171</v>
      </c>
      <c r="F93" t="s">
        <v>7858</v>
      </c>
      <c r="G93" t="s">
        <v>7853</v>
      </c>
      <c r="H93" t="s">
        <v>7857</v>
      </c>
      <c r="I93" t="s">
        <v>7854</v>
      </c>
      <c r="J93" t="s">
        <v>7642</v>
      </c>
    </row>
    <row r="94" spans="1:18" ht="12.75" customHeight="1" outlineLevel="1">
      <c r="A94" s="184" t="s">
        <v>895</v>
      </c>
      <c r="B94" s="199" t="s">
        <v>7859</v>
      </c>
      <c r="C94">
        <v>569</v>
      </c>
      <c r="D94" t="s">
        <v>7860</v>
      </c>
      <c r="E94" t="s">
        <v>6780</v>
      </c>
      <c r="F94" t="s">
        <v>7860</v>
      </c>
      <c r="G94" t="s">
        <v>7853</v>
      </c>
      <c r="H94" t="s">
        <v>7859</v>
      </c>
      <c r="I94" t="s">
        <v>7854</v>
      </c>
      <c r="J94" t="s">
        <v>7642</v>
      </c>
    </row>
    <row r="95" spans="1:18" ht="12.75" customHeight="1" outlineLevel="1">
      <c r="A95" s="184" t="s">
        <v>895</v>
      </c>
      <c r="B95" s="199" t="s">
        <v>7861</v>
      </c>
      <c r="C95">
        <v>570</v>
      </c>
      <c r="D95" t="s">
        <v>7862</v>
      </c>
      <c r="E95" t="s">
        <v>5322</v>
      </c>
      <c r="F95" t="s">
        <v>7862</v>
      </c>
      <c r="G95" t="s">
        <v>7853</v>
      </c>
      <c r="H95" t="s">
        <v>7861</v>
      </c>
      <c r="I95" t="s">
        <v>7854</v>
      </c>
      <c r="J95" t="s">
        <v>7642</v>
      </c>
    </row>
    <row r="96" spans="1:18" ht="12.75" customHeight="1" outlineLevel="1">
      <c r="A96" s="184" t="s">
        <v>895</v>
      </c>
      <c r="B96" s="199" t="s">
        <v>7863</v>
      </c>
      <c r="C96">
        <v>571</v>
      </c>
      <c r="D96" t="s">
        <v>7864</v>
      </c>
      <c r="E96" t="s">
        <v>1982</v>
      </c>
      <c r="F96" t="s">
        <v>7864</v>
      </c>
      <c r="G96" t="s">
        <v>7853</v>
      </c>
      <c r="H96" t="s">
        <v>7863</v>
      </c>
      <c r="I96" t="s">
        <v>7854</v>
      </c>
      <c r="J96" t="s">
        <v>7642</v>
      </c>
    </row>
    <row r="97" spans="1:22" ht="12.75" customHeight="1" outlineLevel="1">
      <c r="A97" s="184" t="s">
        <v>895</v>
      </c>
      <c r="B97" s="199" t="s">
        <v>7865</v>
      </c>
      <c r="C97">
        <v>650</v>
      </c>
      <c r="D97" t="s">
        <v>7866</v>
      </c>
      <c r="E97" t="s">
        <v>5436</v>
      </c>
      <c r="F97" t="s">
        <v>7866</v>
      </c>
      <c r="G97" t="s">
        <v>7648</v>
      </c>
      <c r="H97" t="s">
        <v>7865</v>
      </c>
      <c r="I97" t="s">
        <v>933</v>
      </c>
      <c r="J97" t="s">
        <v>7642</v>
      </c>
    </row>
    <row r="98" spans="1:22" ht="12.75" customHeight="1" outlineLevel="1">
      <c r="A98" s="184" t="s">
        <v>895</v>
      </c>
      <c r="B98" s="199" t="s">
        <v>7867</v>
      </c>
      <c r="C98">
        <v>651</v>
      </c>
      <c r="D98" t="s">
        <v>7868</v>
      </c>
      <c r="E98" t="s">
        <v>5447</v>
      </c>
      <c r="F98" t="s">
        <v>7868</v>
      </c>
      <c r="G98" t="s">
        <v>7648</v>
      </c>
      <c r="H98" t="s">
        <v>7867</v>
      </c>
      <c r="I98" t="s">
        <v>933</v>
      </c>
      <c r="J98" t="s">
        <v>7642</v>
      </c>
    </row>
    <row r="99" spans="1:22" ht="12.75" customHeight="1" outlineLevel="1">
      <c r="A99" s="184" t="s">
        <v>895</v>
      </c>
      <c r="B99" s="199" t="s">
        <v>7869</v>
      </c>
      <c r="C99">
        <v>652</v>
      </c>
      <c r="D99" t="s">
        <v>7870</v>
      </c>
      <c r="E99" t="s">
        <v>6834</v>
      </c>
      <c r="F99" t="s">
        <v>7870</v>
      </c>
      <c r="G99" t="s">
        <v>7648</v>
      </c>
      <c r="H99" t="s">
        <v>7869</v>
      </c>
      <c r="I99" t="s">
        <v>933</v>
      </c>
      <c r="J99" t="s">
        <v>7642</v>
      </c>
    </row>
    <row r="100" spans="1:22" ht="12.75" customHeight="1" outlineLevel="1">
      <c r="A100" s="184" t="s">
        <v>895</v>
      </c>
      <c r="B100" s="199" t="s">
        <v>7871</v>
      </c>
      <c r="C100">
        <v>653</v>
      </c>
      <c r="D100" t="s">
        <v>7872</v>
      </c>
      <c r="E100" t="s">
        <v>3765</v>
      </c>
      <c r="F100" t="s">
        <v>7872</v>
      </c>
      <c r="G100" t="s">
        <v>7648</v>
      </c>
      <c r="H100" t="s">
        <v>7871</v>
      </c>
      <c r="I100" t="s">
        <v>933</v>
      </c>
      <c r="J100" t="s">
        <v>7642</v>
      </c>
    </row>
    <row r="101" spans="1:22" ht="12.75" customHeight="1" outlineLevel="1">
      <c r="A101" s="184" t="s">
        <v>895</v>
      </c>
      <c r="B101" s="199" t="s">
        <v>7873</v>
      </c>
      <c r="K101">
        <v>28</v>
      </c>
      <c r="M101" t="s">
        <v>6375</v>
      </c>
      <c r="N101" t="s">
        <v>7874</v>
      </c>
      <c r="O101" t="s">
        <v>7699</v>
      </c>
      <c r="P101" t="s">
        <v>7873</v>
      </c>
      <c r="Q101" t="s">
        <v>981</v>
      </c>
      <c r="R101" t="s">
        <v>7701</v>
      </c>
    </row>
    <row r="102" spans="1:22" ht="12.75" customHeight="1" outlineLevel="1">
      <c r="A102" s="184" t="s">
        <v>895</v>
      </c>
      <c r="B102" s="199" t="s">
        <v>7875</v>
      </c>
      <c r="K102">
        <v>29</v>
      </c>
      <c r="M102" t="s">
        <v>2194</v>
      </c>
      <c r="N102" t="s">
        <v>7876</v>
      </c>
      <c r="O102" t="s">
        <v>7753</v>
      </c>
      <c r="P102" t="s">
        <v>7875</v>
      </c>
      <c r="Q102" t="s">
        <v>981</v>
      </c>
      <c r="R102" t="s">
        <v>7701</v>
      </c>
    </row>
    <row r="103" spans="1:22" ht="12.75" customHeight="1" outlineLevel="1">
      <c r="A103" s="185"/>
      <c r="B103" s="200" t="s">
        <v>7877</v>
      </c>
      <c r="C103" s="185"/>
      <c r="D103" s="185"/>
      <c r="E103" s="185"/>
      <c r="F103" s="185"/>
      <c r="G103" s="185"/>
      <c r="H103" s="185"/>
      <c r="I103" s="185"/>
      <c r="J103" s="185"/>
      <c r="K103" s="185"/>
      <c r="L103" s="185"/>
      <c r="M103" s="185"/>
      <c r="N103" s="185"/>
      <c r="O103" s="185"/>
      <c r="P103" s="185"/>
      <c r="Q103" s="185"/>
      <c r="R103" s="185"/>
    </row>
    <row r="104" spans="1:22" ht="12.75" customHeight="1">
      <c r="A104" s="182" t="s">
        <v>7878</v>
      </c>
      <c r="B104" s="199" t="s">
        <v>7879</v>
      </c>
      <c r="C104">
        <v>327</v>
      </c>
      <c r="D104" t="s">
        <v>7880</v>
      </c>
      <c r="E104" t="s">
        <v>6779</v>
      </c>
      <c r="F104" t="s">
        <v>7881</v>
      </c>
      <c r="G104" t="s">
        <v>7882</v>
      </c>
      <c r="H104" t="s">
        <v>7879</v>
      </c>
      <c r="I104" t="s">
        <v>7883</v>
      </c>
      <c r="J104" t="s">
        <v>7662</v>
      </c>
    </row>
    <row r="105" spans="1:22" ht="12.75" customHeight="1" outlineLevel="1">
      <c r="A105" s="184" t="s">
        <v>7878</v>
      </c>
      <c r="B105" s="199" t="s">
        <v>7884</v>
      </c>
      <c r="C105">
        <v>328</v>
      </c>
      <c r="D105" t="s">
        <v>7885</v>
      </c>
      <c r="E105" t="s">
        <v>6800</v>
      </c>
      <c r="F105" t="s">
        <v>7886</v>
      </c>
      <c r="G105" t="s">
        <v>7882</v>
      </c>
      <c r="H105" t="s">
        <v>7884</v>
      </c>
      <c r="I105" t="s">
        <v>7883</v>
      </c>
      <c r="J105" t="s">
        <v>7662</v>
      </c>
    </row>
    <row r="106" spans="1:22" ht="12.75" customHeight="1" outlineLevel="1">
      <c r="A106" s="184" t="s">
        <v>7878</v>
      </c>
      <c r="B106" s="199" t="s">
        <v>7887</v>
      </c>
      <c r="C106">
        <v>341</v>
      </c>
      <c r="D106" t="s">
        <v>6771</v>
      </c>
      <c r="E106" t="s">
        <v>2317</v>
      </c>
      <c r="F106" t="s">
        <v>7888</v>
      </c>
      <c r="G106" t="s">
        <v>7666</v>
      </c>
      <c r="H106" t="s">
        <v>7887</v>
      </c>
      <c r="I106" t="s">
        <v>7889</v>
      </c>
      <c r="J106" t="s">
        <v>7662</v>
      </c>
    </row>
    <row r="107" spans="1:22" ht="12.75" customHeight="1" outlineLevel="1">
      <c r="A107" s="185"/>
      <c r="B107" s="200" t="s">
        <v>7877</v>
      </c>
      <c r="C107" s="185"/>
      <c r="D107" s="185"/>
      <c r="E107" s="185"/>
      <c r="F107" s="185"/>
      <c r="G107" s="185"/>
      <c r="H107" s="185"/>
      <c r="I107" s="185"/>
      <c r="J107" s="185"/>
      <c r="K107" s="185"/>
      <c r="L107" s="185"/>
      <c r="M107" s="185"/>
      <c r="N107" s="185"/>
      <c r="O107" s="185"/>
      <c r="P107" s="185"/>
      <c r="Q107" s="185"/>
      <c r="R107" s="185"/>
    </row>
    <row r="108" spans="1:22" ht="12.75" customHeight="1">
      <c r="A108" s="182" t="s">
        <v>7890</v>
      </c>
      <c r="B108" s="199" t="s">
        <v>7891</v>
      </c>
      <c r="C108">
        <v>363</v>
      </c>
      <c r="D108" t="s">
        <v>7892</v>
      </c>
      <c r="E108" t="s">
        <v>5009</v>
      </c>
      <c r="F108" t="s">
        <v>7893</v>
      </c>
      <c r="G108" t="s">
        <v>7805</v>
      </c>
      <c r="H108" t="s">
        <v>7891</v>
      </c>
      <c r="I108" t="s">
        <v>7894</v>
      </c>
      <c r="J108" t="s">
        <v>7662</v>
      </c>
    </row>
    <row r="109" spans="1:22" ht="12.75" customHeight="1" outlineLevel="1">
      <c r="A109" s="184" t="s">
        <v>7890</v>
      </c>
      <c r="B109" s="199" t="s">
        <v>7895</v>
      </c>
      <c r="C109">
        <v>393</v>
      </c>
      <c r="D109" t="s">
        <v>7896</v>
      </c>
      <c r="E109" t="s">
        <v>4019</v>
      </c>
      <c r="F109" t="s">
        <v>7896</v>
      </c>
      <c r="G109" t="s">
        <v>7897</v>
      </c>
      <c r="H109" t="s">
        <v>7895</v>
      </c>
      <c r="I109" t="s">
        <v>7898</v>
      </c>
      <c r="J109" t="s">
        <v>7662</v>
      </c>
    </row>
    <row r="110" spans="1:22" ht="12.75" customHeight="1" outlineLevel="1">
      <c r="A110" s="184" t="s">
        <v>7890</v>
      </c>
      <c r="B110" s="199" t="s">
        <v>7802</v>
      </c>
      <c r="C110">
        <v>359</v>
      </c>
      <c r="D110" t="s">
        <v>7803</v>
      </c>
      <c r="E110" t="s">
        <v>2347</v>
      </c>
      <c r="F110" t="s">
        <v>7804</v>
      </c>
      <c r="G110" t="s">
        <v>7805</v>
      </c>
      <c r="H110" t="s">
        <v>7802</v>
      </c>
      <c r="I110" t="s">
        <v>7806</v>
      </c>
      <c r="J110" t="s">
        <v>7662</v>
      </c>
    </row>
    <row r="111" spans="1:22" ht="12.75" customHeight="1" outlineLevel="1">
      <c r="A111" s="185"/>
      <c r="B111" s="200" t="s">
        <v>7899</v>
      </c>
      <c r="C111" s="185"/>
      <c r="D111" s="185"/>
      <c r="E111" s="185"/>
      <c r="F111" s="185"/>
      <c r="G111" s="185"/>
      <c r="H111" s="185"/>
      <c r="I111" s="185"/>
      <c r="J111" s="185"/>
      <c r="K111" s="185"/>
      <c r="L111" s="185"/>
      <c r="M111" s="185"/>
      <c r="N111" s="185"/>
      <c r="O111" s="185"/>
      <c r="P111" s="185"/>
      <c r="Q111" s="185"/>
      <c r="R111" s="185"/>
    </row>
    <row r="112" spans="1:22" ht="12.75" customHeight="1">
      <c r="A112" s="182" t="s">
        <v>7900</v>
      </c>
      <c r="B112" s="199" t="s">
        <v>7791</v>
      </c>
      <c r="C112">
        <v>342</v>
      </c>
      <c r="D112" t="s">
        <v>6753</v>
      </c>
      <c r="E112" t="s">
        <v>5485</v>
      </c>
      <c r="F112" t="s">
        <v>7792</v>
      </c>
      <c r="G112" t="s">
        <v>7793</v>
      </c>
      <c r="H112" t="s">
        <v>7791</v>
      </c>
      <c r="I112" t="s">
        <v>7794</v>
      </c>
      <c r="J112" t="s">
        <v>7662</v>
      </c>
      <c r="V112" s="5" t="s">
        <v>1356</v>
      </c>
    </row>
    <row r="113" spans="1:20" ht="12.75" customHeight="1" outlineLevel="1">
      <c r="A113" s="184" t="s">
        <v>7900</v>
      </c>
      <c r="B113" s="199" t="s">
        <v>7795</v>
      </c>
      <c r="C113">
        <v>343</v>
      </c>
      <c r="D113" t="s">
        <v>5976</v>
      </c>
      <c r="E113" t="s">
        <v>5149</v>
      </c>
      <c r="F113" t="s">
        <v>7796</v>
      </c>
      <c r="G113" t="s">
        <v>7793</v>
      </c>
      <c r="H113" t="s">
        <v>7795</v>
      </c>
      <c r="I113" t="s">
        <v>7794</v>
      </c>
      <c r="J113" t="s">
        <v>7662</v>
      </c>
    </row>
    <row r="114" spans="1:20" ht="12.75" customHeight="1" outlineLevel="1">
      <c r="A114" s="185"/>
      <c r="B114" s="185"/>
      <c r="C114" s="185"/>
      <c r="D114" s="185"/>
      <c r="E114" s="185"/>
      <c r="F114" s="185"/>
      <c r="G114" s="185"/>
      <c r="H114" s="185"/>
      <c r="I114" s="185"/>
      <c r="J114" s="185"/>
      <c r="K114" s="185"/>
      <c r="L114" s="185"/>
      <c r="M114" s="185"/>
      <c r="N114" s="185"/>
      <c r="O114" s="185"/>
      <c r="P114" s="185"/>
      <c r="Q114" s="185"/>
      <c r="R114" s="185"/>
    </row>
    <row r="115" spans="1:20" ht="12.75" customHeight="1">
      <c r="A115" s="182" t="s">
        <v>880</v>
      </c>
      <c r="B115" s="201" t="s">
        <v>7901</v>
      </c>
      <c r="C115">
        <v>364</v>
      </c>
      <c r="D115" t="s">
        <v>7902</v>
      </c>
      <c r="E115" t="s">
        <v>4918</v>
      </c>
      <c r="F115" t="s">
        <v>7903</v>
      </c>
      <c r="G115" t="s">
        <v>7666</v>
      </c>
      <c r="H115" t="s">
        <v>7901</v>
      </c>
      <c r="I115" t="s">
        <v>880</v>
      </c>
      <c r="J115" t="s">
        <v>7662</v>
      </c>
    </row>
    <row r="116" spans="1:20" ht="12.75" customHeight="1" outlineLevel="1">
      <c r="A116" s="184" t="s">
        <v>880</v>
      </c>
      <c r="B116" s="201" t="s">
        <v>7904</v>
      </c>
      <c r="K116">
        <v>90</v>
      </c>
      <c r="M116" t="s">
        <v>7071</v>
      </c>
      <c r="P116" t="s">
        <v>7904</v>
      </c>
      <c r="Q116" t="s">
        <v>880</v>
      </c>
      <c r="R116" t="s">
        <v>5165</v>
      </c>
    </row>
    <row r="117" spans="1:20" ht="12.75" customHeight="1" outlineLevel="1">
      <c r="A117" s="184" t="s">
        <v>880</v>
      </c>
      <c r="B117" s="201" t="s">
        <v>7905</v>
      </c>
      <c r="K117">
        <v>93</v>
      </c>
      <c r="M117" t="s">
        <v>6771</v>
      </c>
      <c r="P117" t="s">
        <v>7905</v>
      </c>
      <c r="Q117" t="s">
        <v>880</v>
      </c>
      <c r="R117" t="s">
        <v>5165</v>
      </c>
    </row>
    <row r="118" spans="1:20" ht="12.75" customHeight="1" outlineLevel="1">
      <c r="A118" s="185"/>
      <c r="B118" s="200" t="s">
        <v>7906</v>
      </c>
      <c r="C118" s="185"/>
      <c r="D118" s="185"/>
      <c r="E118" s="185"/>
      <c r="F118" s="185"/>
      <c r="G118" s="185"/>
      <c r="H118" s="185"/>
      <c r="I118" s="185"/>
      <c r="J118" s="185"/>
      <c r="K118" s="185"/>
      <c r="L118" s="185"/>
      <c r="M118" s="185"/>
      <c r="N118" s="185"/>
      <c r="O118" s="185"/>
      <c r="P118" s="185"/>
      <c r="Q118" s="185"/>
      <c r="R118" s="185"/>
    </row>
    <row r="119" spans="1:20" ht="12.75" customHeight="1">
      <c r="A119" s="182" t="s">
        <v>7907</v>
      </c>
      <c r="B119" s="187" t="s">
        <v>7908</v>
      </c>
      <c r="C119">
        <v>386</v>
      </c>
      <c r="D119" t="s">
        <v>7909</v>
      </c>
      <c r="E119" t="s">
        <v>5019</v>
      </c>
      <c r="F119" t="s">
        <v>7909</v>
      </c>
      <c r="G119" t="s">
        <v>7910</v>
      </c>
      <c r="H119" t="s">
        <v>7908</v>
      </c>
      <c r="I119" t="s">
        <v>7907</v>
      </c>
      <c r="J119" t="s">
        <v>7642</v>
      </c>
      <c r="T119" t="s">
        <v>7911</v>
      </c>
    </row>
    <row r="120" spans="1:20" ht="12.75" customHeight="1" outlineLevel="1">
      <c r="A120" s="184" t="s">
        <v>7907</v>
      </c>
      <c r="B120" s="187" t="s">
        <v>7912</v>
      </c>
      <c r="C120">
        <v>387</v>
      </c>
      <c r="D120" t="s">
        <v>7913</v>
      </c>
      <c r="E120" t="s">
        <v>5015</v>
      </c>
      <c r="F120" t="s">
        <v>7913</v>
      </c>
      <c r="G120" t="s">
        <v>7910</v>
      </c>
      <c r="H120" t="s">
        <v>7912</v>
      </c>
      <c r="I120" t="s">
        <v>7907</v>
      </c>
      <c r="J120" t="s">
        <v>7642</v>
      </c>
    </row>
    <row r="121" spans="1:20" ht="12.75" customHeight="1" outlineLevel="1">
      <c r="A121" s="185"/>
      <c r="B121" s="185"/>
      <c r="C121" s="185"/>
      <c r="D121" s="185"/>
      <c r="E121" s="185"/>
      <c r="F121" s="185"/>
      <c r="G121" s="185"/>
      <c r="H121" s="185"/>
      <c r="I121" s="185"/>
      <c r="J121" s="185"/>
      <c r="K121" s="185"/>
      <c r="L121" s="185"/>
      <c r="M121" s="185"/>
      <c r="N121" s="185"/>
      <c r="O121" s="185"/>
      <c r="P121" s="185"/>
      <c r="Q121" s="185"/>
      <c r="R121" s="185"/>
    </row>
    <row r="122" spans="1:20" ht="12.75" customHeight="1">
      <c r="A122" s="182" t="s">
        <v>7914</v>
      </c>
      <c r="B122" s="201" t="s">
        <v>7812</v>
      </c>
      <c r="C122">
        <v>367</v>
      </c>
      <c r="D122" t="s">
        <v>4998</v>
      </c>
      <c r="E122" t="s">
        <v>6381</v>
      </c>
      <c r="F122" t="s">
        <v>7813</v>
      </c>
      <c r="G122" t="s">
        <v>7814</v>
      </c>
      <c r="H122" t="s">
        <v>7812</v>
      </c>
      <c r="I122" t="s">
        <v>7815</v>
      </c>
      <c r="J122" t="s">
        <v>7642</v>
      </c>
    </row>
    <row r="123" spans="1:20" ht="12.75" customHeight="1" outlineLevel="1">
      <c r="A123" s="184" t="s">
        <v>7914</v>
      </c>
      <c r="B123" s="201" t="s">
        <v>7816</v>
      </c>
      <c r="C123">
        <v>368</v>
      </c>
      <c r="D123" t="s">
        <v>5962</v>
      </c>
      <c r="E123" t="s">
        <v>5583</v>
      </c>
      <c r="F123" t="s">
        <v>7817</v>
      </c>
      <c r="G123" t="s">
        <v>7814</v>
      </c>
      <c r="H123" t="s">
        <v>7816</v>
      </c>
      <c r="I123" t="s">
        <v>7815</v>
      </c>
      <c r="J123" t="s">
        <v>7642</v>
      </c>
    </row>
    <row r="124" spans="1:20" ht="12.75" customHeight="1" outlineLevel="1">
      <c r="A124" s="184" t="s">
        <v>7914</v>
      </c>
      <c r="B124" s="201" t="s">
        <v>7818</v>
      </c>
      <c r="C124">
        <v>369</v>
      </c>
      <c r="D124" t="s">
        <v>6451</v>
      </c>
      <c r="E124" t="s">
        <v>5118</v>
      </c>
      <c r="F124" t="s">
        <v>7819</v>
      </c>
      <c r="G124" t="s">
        <v>7814</v>
      </c>
      <c r="H124" t="s">
        <v>7818</v>
      </c>
      <c r="I124" t="s">
        <v>7815</v>
      </c>
      <c r="J124" t="s">
        <v>7642</v>
      </c>
    </row>
    <row r="125" spans="1:20" ht="12.75" customHeight="1" outlineLevel="1">
      <c r="A125" s="184" t="s">
        <v>7914</v>
      </c>
      <c r="B125" s="201" t="s">
        <v>7820</v>
      </c>
      <c r="C125">
        <v>370</v>
      </c>
      <c r="D125" t="s">
        <v>5986</v>
      </c>
      <c r="E125" t="s">
        <v>6570</v>
      </c>
      <c r="F125" t="s">
        <v>7821</v>
      </c>
      <c r="G125" t="s">
        <v>7814</v>
      </c>
      <c r="H125" t="s">
        <v>7820</v>
      </c>
      <c r="I125" t="s">
        <v>7815</v>
      </c>
      <c r="J125" t="s">
        <v>7642</v>
      </c>
    </row>
    <row r="126" spans="1:20" ht="12.75" customHeight="1" outlineLevel="1">
      <c r="A126" s="185"/>
      <c r="B126" s="185" t="s">
        <v>7915</v>
      </c>
      <c r="C126" s="185"/>
      <c r="D126" s="185"/>
      <c r="E126" s="185"/>
      <c r="F126" s="185"/>
      <c r="G126" s="185"/>
      <c r="H126" s="185"/>
      <c r="I126" s="185"/>
      <c r="J126" s="185"/>
      <c r="K126" s="185"/>
      <c r="L126" s="185"/>
      <c r="M126" s="185"/>
      <c r="N126" s="185"/>
      <c r="O126" s="185"/>
      <c r="P126" s="185"/>
      <c r="Q126" s="185"/>
      <c r="R126" s="185"/>
    </row>
    <row r="127" spans="1:20" ht="12.75" customHeight="1">
      <c r="A127" s="182" t="s">
        <v>7916</v>
      </c>
      <c r="B127" s="201" t="s">
        <v>7917</v>
      </c>
      <c r="C127">
        <v>384</v>
      </c>
      <c r="D127" t="s">
        <v>7918</v>
      </c>
      <c r="E127" t="s">
        <v>4884</v>
      </c>
      <c r="F127" t="s">
        <v>7918</v>
      </c>
      <c r="G127" t="s">
        <v>7919</v>
      </c>
      <c r="H127" t="s">
        <v>7917</v>
      </c>
      <c r="I127" t="s">
        <v>7916</v>
      </c>
      <c r="J127" t="s">
        <v>7642</v>
      </c>
    </row>
    <row r="128" spans="1:20" ht="12.75" customHeight="1" outlineLevel="1">
      <c r="A128" s="184" t="s">
        <v>7916</v>
      </c>
      <c r="B128" s="201" t="s">
        <v>7920</v>
      </c>
      <c r="C128">
        <v>385</v>
      </c>
      <c r="D128" t="s">
        <v>7921</v>
      </c>
      <c r="E128" t="s">
        <v>5053</v>
      </c>
      <c r="F128" t="s">
        <v>7921</v>
      </c>
      <c r="G128" t="s">
        <v>7919</v>
      </c>
      <c r="H128" t="s">
        <v>7920</v>
      </c>
      <c r="I128" t="s">
        <v>7916</v>
      </c>
      <c r="J128" t="s">
        <v>7642</v>
      </c>
    </row>
    <row r="129" spans="1:23" ht="12.75" customHeight="1" outlineLevel="1">
      <c r="A129" s="184" t="s">
        <v>7916</v>
      </c>
      <c r="B129" s="201" t="s">
        <v>7922</v>
      </c>
      <c r="C129">
        <v>645</v>
      </c>
      <c r="D129" t="s">
        <v>7923</v>
      </c>
      <c r="E129" t="s">
        <v>2034</v>
      </c>
      <c r="F129" t="s">
        <v>7924</v>
      </c>
      <c r="G129" t="s">
        <v>7641</v>
      </c>
      <c r="H129" t="s">
        <v>7922</v>
      </c>
      <c r="I129" t="s">
        <v>7916</v>
      </c>
      <c r="J129" t="s">
        <v>7642</v>
      </c>
    </row>
    <row r="130" spans="1:23" ht="12.75" customHeight="1" outlineLevel="1">
      <c r="A130" s="185"/>
      <c r="B130" s="185"/>
      <c r="C130" s="185"/>
      <c r="D130" s="185"/>
      <c r="E130" s="185"/>
      <c r="F130" s="185"/>
      <c r="G130" s="185"/>
      <c r="H130" s="185"/>
      <c r="I130" s="185"/>
      <c r="J130" s="185"/>
      <c r="K130" s="185"/>
      <c r="L130" s="185"/>
      <c r="M130" s="185"/>
      <c r="N130" s="185"/>
      <c r="O130" s="185"/>
      <c r="P130" s="185"/>
      <c r="Q130" s="185"/>
      <c r="R130" s="185"/>
    </row>
    <row r="131" spans="1:23" ht="12.75" customHeight="1">
      <c r="A131" s="182" t="s">
        <v>7925</v>
      </c>
      <c r="B131" s="201" t="s">
        <v>7926</v>
      </c>
      <c r="C131">
        <v>347</v>
      </c>
      <c r="D131" t="s">
        <v>5988</v>
      </c>
      <c r="E131" t="s">
        <v>5157</v>
      </c>
      <c r="F131" t="s">
        <v>7927</v>
      </c>
      <c r="G131" t="s">
        <v>7666</v>
      </c>
      <c r="H131" t="s">
        <v>7926</v>
      </c>
      <c r="I131" t="s">
        <v>7928</v>
      </c>
      <c r="J131" t="s">
        <v>7662</v>
      </c>
    </row>
    <row r="132" spans="1:23" ht="12.75" customHeight="1" outlineLevel="1">
      <c r="A132" s="184" t="s">
        <v>7925</v>
      </c>
      <c r="B132" s="199" t="s">
        <v>7657</v>
      </c>
      <c r="C132">
        <v>617</v>
      </c>
      <c r="D132" t="s">
        <v>7658</v>
      </c>
      <c r="E132" t="s">
        <v>2048</v>
      </c>
      <c r="F132" t="s">
        <v>7659</v>
      </c>
      <c r="G132" t="s">
        <v>7660</v>
      </c>
      <c r="H132" t="s">
        <v>7657</v>
      </c>
      <c r="I132" t="s">
        <v>7661</v>
      </c>
      <c r="J132" t="s">
        <v>7662</v>
      </c>
    </row>
    <row r="133" spans="1:23" ht="12.75" customHeight="1" outlineLevel="1">
      <c r="A133" s="184" t="s">
        <v>7925</v>
      </c>
      <c r="B133" s="199" t="s">
        <v>7668</v>
      </c>
      <c r="C133">
        <v>618</v>
      </c>
      <c r="D133" t="s">
        <v>7669</v>
      </c>
      <c r="E133" t="s">
        <v>3734</v>
      </c>
      <c r="F133" t="s">
        <v>7670</v>
      </c>
      <c r="G133" t="s">
        <v>7660</v>
      </c>
      <c r="H133" t="s">
        <v>7668</v>
      </c>
      <c r="I133" t="s">
        <v>7671</v>
      </c>
      <c r="J133" t="s">
        <v>7662</v>
      </c>
      <c r="S133" t="s">
        <v>7929</v>
      </c>
      <c r="W133" s="5" t="s">
        <v>7930</v>
      </c>
    </row>
    <row r="134" spans="1:23" ht="12.75" customHeight="1" outlineLevel="1">
      <c r="A134" s="184" t="s">
        <v>7925</v>
      </c>
      <c r="B134" s="201" t="s">
        <v>7931</v>
      </c>
      <c r="C134">
        <v>627</v>
      </c>
      <c r="D134" t="s">
        <v>7932</v>
      </c>
      <c r="E134" t="s">
        <v>4518</v>
      </c>
      <c r="F134" t="s">
        <v>7933</v>
      </c>
      <c r="G134" t="s">
        <v>7660</v>
      </c>
      <c r="H134" t="s">
        <v>7931</v>
      </c>
      <c r="I134" t="s">
        <v>7934</v>
      </c>
      <c r="J134" t="s">
        <v>7662</v>
      </c>
    </row>
    <row r="135" spans="1:23" ht="12.75" customHeight="1" outlineLevel="1">
      <c r="A135" s="184" t="s">
        <v>7925</v>
      </c>
      <c r="B135" s="193" t="s">
        <v>7935</v>
      </c>
      <c r="C135">
        <v>628</v>
      </c>
      <c r="D135" t="s">
        <v>7936</v>
      </c>
      <c r="E135" t="s">
        <v>3401</v>
      </c>
      <c r="F135" t="s">
        <v>7937</v>
      </c>
      <c r="G135" t="s">
        <v>7660</v>
      </c>
      <c r="H135" t="s">
        <v>7935</v>
      </c>
      <c r="I135" t="s">
        <v>7928</v>
      </c>
      <c r="J135" t="s">
        <v>7662</v>
      </c>
    </row>
    <row r="136" spans="1:23" ht="12.75" customHeight="1" outlineLevel="1">
      <c r="A136" s="184" t="s">
        <v>7925</v>
      </c>
      <c r="B136" s="199" t="s">
        <v>7938</v>
      </c>
      <c r="C136">
        <v>629</v>
      </c>
      <c r="D136" t="s">
        <v>7939</v>
      </c>
      <c r="E136" t="s">
        <v>3938</v>
      </c>
      <c r="F136" t="s">
        <v>7940</v>
      </c>
      <c r="G136" t="s">
        <v>7660</v>
      </c>
      <c r="H136" t="s">
        <v>7938</v>
      </c>
      <c r="I136" t="s">
        <v>7941</v>
      </c>
      <c r="J136" t="s">
        <v>7662</v>
      </c>
    </row>
    <row r="137" spans="1:23" ht="12.75" customHeight="1" outlineLevel="1">
      <c r="A137" s="185"/>
      <c r="B137" s="185"/>
      <c r="C137" s="185"/>
      <c r="D137" s="185"/>
      <c r="E137" s="185"/>
      <c r="F137" s="185"/>
      <c r="G137" s="185"/>
      <c r="H137" s="185"/>
      <c r="I137" s="185"/>
      <c r="J137" s="185"/>
      <c r="K137" s="185"/>
      <c r="L137" s="185"/>
      <c r="M137" s="185"/>
      <c r="N137" s="185"/>
      <c r="O137" s="185"/>
      <c r="P137" s="185"/>
      <c r="Q137" s="185"/>
      <c r="R137" s="185"/>
    </row>
    <row r="138" spans="1:23" ht="12.75" customHeight="1">
      <c r="A138" s="182" t="s">
        <v>7942</v>
      </c>
      <c r="B138" s="199" t="s">
        <v>7943</v>
      </c>
      <c r="C138">
        <v>407</v>
      </c>
      <c r="D138" t="s">
        <v>7944</v>
      </c>
      <c r="E138" t="s">
        <v>5057</v>
      </c>
      <c r="F138" t="s">
        <v>7944</v>
      </c>
      <c r="G138" t="s">
        <v>5523</v>
      </c>
      <c r="H138" t="s">
        <v>7943</v>
      </c>
      <c r="I138" t="s">
        <v>7942</v>
      </c>
      <c r="J138" t="s">
        <v>7642</v>
      </c>
    </row>
    <row r="139" spans="1:23" ht="12.75" customHeight="1" outlineLevel="1">
      <c r="A139" s="184" t="s">
        <v>7942</v>
      </c>
      <c r="B139" s="199" t="s">
        <v>7945</v>
      </c>
      <c r="C139">
        <v>408</v>
      </c>
      <c r="D139" t="s">
        <v>7946</v>
      </c>
      <c r="E139" t="s">
        <v>6357</v>
      </c>
      <c r="F139" t="s">
        <v>7946</v>
      </c>
      <c r="G139" t="s">
        <v>5523</v>
      </c>
      <c r="H139" t="s">
        <v>7945</v>
      </c>
      <c r="I139" t="s">
        <v>7942</v>
      </c>
      <c r="J139" t="s">
        <v>7642</v>
      </c>
    </row>
    <row r="140" spans="1:23" ht="12.75" customHeight="1" outlineLevel="1">
      <c r="A140" s="184" t="s">
        <v>7942</v>
      </c>
      <c r="B140" s="199" t="s">
        <v>7947</v>
      </c>
      <c r="C140">
        <v>410</v>
      </c>
      <c r="D140" t="s">
        <v>7948</v>
      </c>
      <c r="E140" t="s">
        <v>5547</v>
      </c>
      <c r="F140" t="s">
        <v>7948</v>
      </c>
      <c r="G140" t="s">
        <v>5523</v>
      </c>
      <c r="H140" t="s">
        <v>7947</v>
      </c>
      <c r="I140" t="s">
        <v>7942</v>
      </c>
      <c r="J140" t="s">
        <v>7642</v>
      </c>
    </row>
    <row r="141" spans="1:23" ht="12.75" customHeight="1" outlineLevel="1">
      <c r="A141" s="184" t="s">
        <v>7942</v>
      </c>
      <c r="B141" s="199" t="s">
        <v>7949</v>
      </c>
      <c r="C141">
        <v>411</v>
      </c>
      <c r="D141" t="s">
        <v>7950</v>
      </c>
      <c r="E141" t="s">
        <v>4879</v>
      </c>
      <c r="F141" t="s">
        <v>7950</v>
      </c>
      <c r="G141" t="s">
        <v>5523</v>
      </c>
      <c r="H141" t="s">
        <v>7949</v>
      </c>
      <c r="I141" t="s">
        <v>7942</v>
      </c>
      <c r="J141" t="s">
        <v>7642</v>
      </c>
    </row>
    <row r="142" spans="1:23" ht="12.75" customHeight="1" outlineLevel="1">
      <c r="A142" s="184" t="s">
        <v>7942</v>
      </c>
      <c r="B142" s="199" t="s">
        <v>7951</v>
      </c>
      <c r="C142">
        <v>412</v>
      </c>
      <c r="D142" t="s">
        <v>7952</v>
      </c>
      <c r="E142" t="s">
        <v>5586</v>
      </c>
      <c r="F142" t="s">
        <v>7952</v>
      </c>
      <c r="G142" t="s">
        <v>5523</v>
      </c>
      <c r="H142" t="s">
        <v>7951</v>
      </c>
      <c r="I142" t="s">
        <v>7942</v>
      </c>
      <c r="J142" t="s">
        <v>7642</v>
      </c>
    </row>
    <row r="143" spans="1:23" ht="12.75" customHeight="1" outlineLevel="1">
      <c r="A143" s="184" t="s">
        <v>7942</v>
      </c>
      <c r="B143" s="199" t="s">
        <v>7953</v>
      </c>
      <c r="C143">
        <v>413</v>
      </c>
      <c r="D143" t="s">
        <v>7954</v>
      </c>
      <c r="E143" t="s">
        <v>6503</v>
      </c>
      <c r="F143" t="s">
        <v>7954</v>
      </c>
      <c r="G143" t="s">
        <v>5523</v>
      </c>
      <c r="H143" t="s">
        <v>7953</v>
      </c>
      <c r="I143" t="s">
        <v>7942</v>
      </c>
      <c r="J143" t="s">
        <v>7642</v>
      </c>
    </row>
    <row r="144" spans="1:23" ht="12.75" customHeight="1" outlineLevel="1">
      <c r="A144" s="185"/>
      <c r="B144" s="185"/>
      <c r="C144" s="185"/>
      <c r="D144" s="185"/>
      <c r="E144" s="185"/>
      <c r="F144" s="185"/>
      <c r="G144" s="185"/>
      <c r="H144" s="185"/>
      <c r="I144" s="185"/>
      <c r="J144" s="185"/>
      <c r="K144" s="185"/>
      <c r="L144" s="185"/>
      <c r="M144" s="185"/>
      <c r="N144" s="185"/>
      <c r="O144" s="185"/>
      <c r="P144" s="185"/>
      <c r="Q144" s="185"/>
      <c r="R144" s="185"/>
    </row>
    <row r="145" spans="1:18" ht="12.75" customHeight="1">
      <c r="A145" s="182" t="s">
        <v>7955</v>
      </c>
      <c r="B145" s="199" t="s">
        <v>7956</v>
      </c>
      <c r="K145">
        <v>2</v>
      </c>
      <c r="M145" t="s">
        <v>6463</v>
      </c>
      <c r="N145" t="s">
        <v>7957</v>
      </c>
      <c r="O145" t="s">
        <v>7699</v>
      </c>
      <c r="P145" t="s">
        <v>7956</v>
      </c>
      <c r="Q145" t="s">
        <v>7955</v>
      </c>
      <c r="R145" t="s">
        <v>7701</v>
      </c>
    </row>
    <row r="146" spans="1:18" ht="12.75" customHeight="1" outlineLevel="1">
      <c r="A146" s="184" t="s">
        <v>7955</v>
      </c>
      <c r="B146" s="199" t="s">
        <v>7958</v>
      </c>
      <c r="K146">
        <v>3</v>
      </c>
      <c r="M146" t="s">
        <v>6916</v>
      </c>
      <c r="N146" t="s">
        <v>7959</v>
      </c>
      <c r="O146" t="s">
        <v>7699</v>
      </c>
      <c r="P146" t="s">
        <v>7958</v>
      </c>
      <c r="Q146" t="s">
        <v>7955</v>
      </c>
      <c r="R146" t="s">
        <v>7701</v>
      </c>
    </row>
    <row r="147" spans="1:18" ht="12.75" customHeight="1" outlineLevel="1">
      <c r="A147" s="184" t="s">
        <v>7955</v>
      </c>
      <c r="B147" s="199" t="s">
        <v>7960</v>
      </c>
      <c r="K147">
        <v>5</v>
      </c>
      <c r="M147" t="s">
        <v>5962</v>
      </c>
      <c r="N147" t="s">
        <v>7961</v>
      </c>
      <c r="O147" t="s">
        <v>7699</v>
      </c>
      <c r="P147" t="s">
        <v>7960</v>
      </c>
      <c r="Q147" t="s">
        <v>7955</v>
      </c>
      <c r="R147" t="s">
        <v>7701</v>
      </c>
    </row>
    <row r="148" spans="1:18" ht="12.75" customHeight="1" outlineLevel="1">
      <c r="A148" s="184" t="s">
        <v>7955</v>
      </c>
      <c r="B148" s="199" t="s">
        <v>7962</v>
      </c>
      <c r="K148">
        <v>6</v>
      </c>
      <c r="M148" t="s">
        <v>4998</v>
      </c>
      <c r="N148" t="s">
        <v>7963</v>
      </c>
      <c r="O148" t="s">
        <v>7814</v>
      </c>
      <c r="P148" t="s">
        <v>7962</v>
      </c>
      <c r="Q148" t="s">
        <v>7955</v>
      </c>
      <c r="R148" t="s">
        <v>7701</v>
      </c>
    </row>
    <row r="149" spans="1:18" ht="12.75" customHeight="1" outlineLevel="1">
      <c r="A149" s="184" t="s">
        <v>7955</v>
      </c>
      <c r="B149" s="199" t="s">
        <v>7964</v>
      </c>
      <c r="K149">
        <v>8</v>
      </c>
      <c r="L149" t="s">
        <v>7965</v>
      </c>
      <c r="M149" t="s">
        <v>5000</v>
      </c>
      <c r="N149" t="s">
        <v>7966</v>
      </c>
      <c r="O149" t="s">
        <v>7753</v>
      </c>
      <c r="P149" t="s">
        <v>7964</v>
      </c>
      <c r="Q149" t="s">
        <v>7955</v>
      </c>
      <c r="R149" t="s">
        <v>7701</v>
      </c>
    </row>
    <row r="150" spans="1:18" ht="12.75" customHeight="1" outlineLevel="1">
      <c r="A150" s="184" t="s">
        <v>7955</v>
      </c>
      <c r="B150" s="199" t="s">
        <v>7967</v>
      </c>
      <c r="K150">
        <v>9</v>
      </c>
      <c r="M150" t="s">
        <v>6469</v>
      </c>
      <c r="N150" t="s">
        <v>7968</v>
      </c>
      <c r="O150" t="s">
        <v>7814</v>
      </c>
      <c r="P150" t="s">
        <v>7967</v>
      </c>
      <c r="Q150" t="s">
        <v>7955</v>
      </c>
      <c r="R150" t="s">
        <v>7701</v>
      </c>
    </row>
    <row r="151" spans="1:18" ht="12.75" customHeight="1" outlineLevel="1">
      <c r="A151" s="184" t="s">
        <v>7955</v>
      </c>
      <c r="B151" s="199" t="s">
        <v>7969</v>
      </c>
      <c r="K151">
        <v>15</v>
      </c>
      <c r="M151" t="s">
        <v>6256</v>
      </c>
      <c r="P151" t="s">
        <v>7969</v>
      </c>
      <c r="Q151" t="s">
        <v>7955</v>
      </c>
    </row>
    <row r="152" spans="1:18" ht="12.75" customHeight="1" outlineLevel="1">
      <c r="A152" s="184" t="s">
        <v>7955</v>
      </c>
      <c r="B152" s="199" t="s">
        <v>7838</v>
      </c>
      <c r="C152">
        <v>376</v>
      </c>
      <c r="D152" t="s">
        <v>6727</v>
      </c>
      <c r="E152" t="s">
        <v>5160</v>
      </c>
      <c r="F152" t="s">
        <v>7839</v>
      </c>
      <c r="G152" t="s">
        <v>7814</v>
      </c>
      <c r="H152" t="s">
        <v>7838</v>
      </c>
      <c r="I152" t="s">
        <v>7840</v>
      </c>
      <c r="J152" t="s">
        <v>7642</v>
      </c>
    </row>
    <row r="153" spans="1:18" ht="12.75" customHeight="1" outlineLevel="1">
      <c r="A153" s="184" t="s">
        <v>7955</v>
      </c>
      <c r="B153" s="199" t="s">
        <v>7841</v>
      </c>
      <c r="C153">
        <v>377</v>
      </c>
      <c r="D153" t="s">
        <v>6723</v>
      </c>
      <c r="E153" t="s">
        <v>5061</v>
      </c>
      <c r="F153" t="s">
        <v>7842</v>
      </c>
      <c r="G153" t="s">
        <v>7814</v>
      </c>
      <c r="H153" t="s">
        <v>7841</v>
      </c>
      <c r="I153" t="s">
        <v>7840</v>
      </c>
      <c r="J153" t="s">
        <v>7642</v>
      </c>
    </row>
    <row r="154" spans="1:18" ht="12.75" customHeight="1" outlineLevel="1">
      <c r="A154" s="184" t="s">
        <v>7955</v>
      </c>
      <c r="B154" s="199" t="s">
        <v>7970</v>
      </c>
      <c r="K154">
        <v>7</v>
      </c>
      <c r="L154" t="s">
        <v>7971</v>
      </c>
      <c r="M154" t="s">
        <v>4965</v>
      </c>
      <c r="N154" t="s">
        <v>7972</v>
      </c>
      <c r="O154" t="s">
        <v>7814</v>
      </c>
      <c r="P154" t="s">
        <v>7970</v>
      </c>
      <c r="Q154" t="s">
        <v>7955</v>
      </c>
      <c r="R154" t="s">
        <v>7701</v>
      </c>
    </row>
    <row r="155" spans="1:18" ht="12.75" customHeight="1" outlineLevel="1">
      <c r="A155" s="185"/>
      <c r="B155" s="185"/>
      <c r="C155" s="185"/>
      <c r="D155" s="185"/>
      <c r="E155" s="185"/>
      <c r="F155" s="185"/>
      <c r="G155" s="185"/>
      <c r="H155" s="185"/>
      <c r="I155" s="185"/>
      <c r="J155" s="185"/>
      <c r="K155" s="185"/>
      <c r="L155" s="185"/>
      <c r="M155" s="185"/>
      <c r="N155" s="185"/>
      <c r="O155" s="185"/>
      <c r="P155" s="185"/>
      <c r="Q155" s="185"/>
      <c r="R155" s="185"/>
    </row>
    <row r="156" spans="1:18" ht="12.75" customHeight="1">
      <c r="A156" s="182" t="s">
        <v>7973</v>
      </c>
      <c r="B156" s="199" t="s">
        <v>7974</v>
      </c>
      <c r="C156">
        <v>394</v>
      </c>
      <c r="D156" t="s">
        <v>7975</v>
      </c>
      <c r="E156" t="s">
        <v>5522</v>
      </c>
      <c r="F156" t="s">
        <v>7975</v>
      </c>
      <c r="G156" t="s">
        <v>5482</v>
      </c>
      <c r="H156" t="s">
        <v>7974</v>
      </c>
      <c r="I156" t="s">
        <v>7973</v>
      </c>
      <c r="J156" t="s">
        <v>7642</v>
      </c>
    </row>
    <row r="157" spans="1:18" ht="12.75" customHeight="1" outlineLevel="1">
      <c r="A157" s="184" t="s">
        <v>7973</v>
      </c>
      <c r="B157" s="199" t="s">
        <v>7976</v>
      </c>
      <c r="C157">
        <v>395</v>
      </c>
      <c r="D157" t="s">
        <v>7977</v>
      </c>
      <c r="E157" t="s">
        <v>5520</v>
      </c>
      <c r="F157" t="s">
        <v>7977</v>
      </c>
      <c r="G157" t="s">
        <v>5482</v>
      </c>
      <c r="H157" t="s">
        <v>7976</v>
      </c>
      <c r="I157" t="s">
        <v>7973</v>
      </c>
      <c r="J157" t="s">
        <v>7642</v>
      </c>
    </row>
    <row r="158" spans="1:18" ht="12.75" customHeight="1" outlineLevel="1">
      <c r="A158" s="184" t="s">
        <v>7973</v>
      </c>
      <c r="B158" s="199" t="s">
        <v>7978</v>
      </c>
      <c r="C158">
        <v>397</v>
      </c>
      <c r="D158" t="s">
        <v>7979</v>
      </c>
      <c r="E158" t="s">
        <v>5526</v>
      </c>
      <c r="F158" t="s">
        <v>7979</v>
      </c>
      <c r="G158" t="s">
        <v>5482</v>
      </c>
      <c r="H158" t="s">
        <v>7978</v>
      </c>
      <c r="I158" t="s">
        <v>7973</v>
      </c>
      <c r="J158" t="s">
        <v>7642</v>
      </c>
    </row>
    <row r="159" spans="1:18" ht="12.75" customHeight="1" outlineLevel="1">
      <c r="A159" s="184" t="s">
        <v>7973</v>
      </c>
      <c r="B159" s="199" t="s">
        <v>7980</v>
      </c>
      <c r="C159">
        <v>398</v>
      </c>
      <c r="D159" t="s">
        <v>7981</v>
      </c>
      <c r="E159" t="s">
        <v>5551</v>
      </c>
      <c r="F159" t="s">
        <v>7981</v>
      </c>
      <c r="G159" t="s">
        <v>5482</v>
      </c>
      <c r="H159" t="s">
        <v>7980</v>
      </c>
      <c r="I159" t="s">
        <v>7973</v>
      </c>
      <c r="J159" t="s">
        <v>7642</v>
      </c>
    </row>
    <row r="160" spans="1:18" ht="12.75" customHeight="1" outlineLevel="1">
      <c r="A160" s="184" t="s">
        <v>7973</v>
      </c>
      <c r="B160" s="199" t="s">
        <v>7982</v>
      </c>
      <c r="C160">
        <v>399</v>
      </c>
      <c r="D160" t="s">
        <v>7983</v>
      </c>
      <c r="E160" t="s">
        <v>6918</v>
      </c>
      <c r="F160" t="s">
        <v>7983</v>
      </c>
      <c r="G160" t="s">
        <v>5482</v>
      </c>
      <c r="H160" t="s">
        <v>7982</v>
      </c>
      <c r="I160" t="s">
        <v>7973</v>
      </c>
      <c r="J160" t="s">
        <v>7642</v>
      </c>
    </row>
    <row r="161" spans="1:18" ht="12.75" customHeight="1" outlineLevel="1">
      <c r="A161" s="184" t="s">
        <v>7973</v>
      </c>
      <c r="B161" s="199" t="s">
        <v>7984</v>
      </c>
      <c r="C161">
        <v>400</v>
      </c>
      <c r="D161" t="s">
        <v>7985</v>
      </c>
      <c r="E161" t="s">
        <v>5564</v>
      </c>
      <c r="F161" t="s">
        <v>7985</v>
      </c>
      <c r="G161" t="s">
        <v>5482</v>
      </c>
      <c r="H161" t="s">
        <v>7984</v>
      </c>
      <c r="I161" t="s">
        <v>7973</v>
      </c>
      <c r="J161" t="s">
        <v>7642</v>
      </c>
    </row>
    <row r="162" spans="1:18" ht="12.75" customHeight="1" outlineLevel="1">
      <c r="A162" s="184" t="s">
        <v>7973</v>
      </c>
      <c r="B162" s="199" t="s">
        <v>7986</v>
      </c>
      <c r="C162">
        <v>401</v>
      </c>
      <c r="D162" t="s">
        <v>7987</v>
      </c>
      <c r="E162" t="s">
        <v>5519</v>
      </c>
      <c r="F162" t="s">
        <v>7987</v>
      </c>
      <c r="G162" t="s">
        <v>5482</v>
      </c>
      <c r="H162" t="s">
        <v>7986</v>
      </c>
      <c r="I162" t="s">
        <v>7973</v>
      </c>
      <c r="J162" t="s">
        <v>7642</v>
      </c>
    </row>
    <row r="163" spans="1:18" ht="12.75" customHeight="1" outlineLevel="1">
      <c r="A163" s="184" t="s">
        <v>7973</v>
      </c>
      <c r="B163" s="199" t="s">
        <v>7988</v>
      </c>
      <c r="C163">
        <v>402</v>
      </c>
      <c r="D163" t="s">
        <v>7989</v>
      </c>
      <c r="E163" t="s">
        <v>5588</v>
      </c>
      <c r="F163" t="s">
        <v>7989</v>
      </c>
      <c r="G163" t="s">
        <v>5482</v>
      </c>
      <c r="H163" t="s">
        <v>7988</v>
      </c>
      <c r="I163" t="s">
        <v>7973</v>
      </c>
      <c r="J163" t="s">
        <v>7642</v>
      </c>
    </row>
    <row r="164" spans="1:18" ht="12.75" customHeight="1" outlineLevel="1">
      <c r="A164" s="184" t="s">
        <v>7973</v>
      </c>
      <c r="B164" s="199" t="s">
        <v>7990</v>
      </c>
      <c r="C164">
        <v>403</v>
      </c>
      <c r="D164" t="s">
        <v>7991</v>
      </c>
      <c r="E164" t="s">
        <v>5580</v>
      </c>
      <c r="F164" t="s">
        <v>7991</v>
      </c>
      <c r="G164" t="s">
        <v>5482</v>
      </c>
      <c r="H164" t="s">
        <v>7990</v>
      </c>
      <c r="I164" t="s">
        <v>7973</v>
      </c>
      <c r="J164" t="s">
        <v>7642</v>
      </c>
    </row>
    <row r="165" spans="1:18" ht="12.75" customHeight="1" outlineLevel="1">
      <c r="A165" s="184" t="s">
        <v>7973</v>
      </c>
      <c r="B165" s="199" t="s">
        <v>7992</v>
      </c>
      <c r="C165">
        <v>404</v>
      </c>
      <c r="D165" t="s">
        <v>7993</v>
      </c>
      <c r="E165" t="s">
        <v>5549</v>
      </c>
      <c r="F165" t="s">
        <v>7993</v>
      </c>
      <c r="G165" t="s">
        <v>5482</v>
      </c>
      <c r="H165" t="s">
        <v>7992</v>
      </c>
      <c r="I165" t="s">
        <v>7973</v>
      </c>
      <c r="J165" t="s">
        <v>7642</v>
      </c>
    </row>
    <row r="166" spans="1:18" ht="12.75" customHeight="1" outlineLevel="1">
      <c r="A166" s="185"/>
      <c r="B166" s="185"/>
      <c r="C166" s="185"/>
      <c r="D166" s="185"/>
      <c r="E166" s="185"/>
      <c r="F166" s="185"/>
      <c r="G166" s="185"/>
      <c r="H166" s="185"/>
      <c r="I166" s="185"/>
      <c r="J166" s="185"/>
      <c r="K166" s="185"/>
      <c r="L166" s="185"/>
      <c r="M166" s="185"/>
      <c r="N166" s="185"/>
      <c r="O166" s="185"/>
      <c r="P166" s="185"/>
      <c r="Q166" s="185"/>
      <c r="R166" s="185"/>
    </row>
    <row r="167" spans="1:18" ht="12.75" customHeight="1">
      <c r="A167" s="182" t="s">
        <v>7994</v>
      </c>
      <c r="B167" s="199" t="s">
        <v>7995</v>
      </c>
      <c r="C167">
        <v>421</v>
      </c>
      <c r="D167" t="s">
        <v>7996</v>
      </c>
      <c r="E167" t="s">
        <v>5563</v>
      </c>
      <c r="F167" t="s">
        <v>7996</v>
      </c>
      <c r="G167" t="s">
        <v>5571</v>
      </c>
      <c r="H167" t="s">
        <v>7995</v>
      </c>
      <c r="I167" t="s">
        <v>7994</v>
      </c>
      <c r="J167" t="s">
        <v>7642</v>
      </c>
    </row>
    <row r="168" spans="1:18" ht="12.75" customHeight="1" outlineLevel="1">
      <c r="A168" s="184" t="s">
        <v>7994</v>
      </c>
      <c r="B168" s="199" t="s">
        <v>7997</v>
      </c>
      <c r="C168">
        <v>422</v>
      </c>
      <c r="D168" t="s">
        <v>7998</v>
      </c>
      <c r="E168" t="s">
        <v>6869</v>
      </c>
      <c r="F168" t="s">
        <v>7998</v>
      </c>
      <c r="G168" t="s">
        <v>5571</v>
      </c>
      <c r="H168" t="s">
        <v>7997</v>
      </c>
      <c r="I168" t="s">
        <v>7994</v>
      </c>
      <c r="J168" t="s">
        <v>7642</v>
      </c>
    </row>
    <row r="169" spans="1:18" ht="12.75" customHeight="1" outlineLevel="1">
      <c r="A169" s="184" t="s">
        <v>7994</v>
      </c>
      <c r="B169" s="199" t="s">
        <v>7999</v>
      </c>
      <c r="C169">
        <v>423</v>
      </c>
      <c r="D169" t="s">
        <v>8000</v>
      </c>
      <c r="E169" t="s">
        <v>5570</v>
      </c>
      <c r="F169" t="s">
        <v>8000</v>
      </c>
      <c r="G169" t="s">
        <v>5571</v>
      </c>
      <c r="H169" t="s">
        <v>7999</v>
      </c>
      <c r="I169" t="s">
        <v>7994</v>
      </c>
      <c r="J169" t="s">
        <v>7642</v>
      </c>
    </row>
    <row r="170" spans="1:18" ht="12.75" customHeight="1" outlineLevel="1">
      <c r="A170" s="184" t="s">
        <v>7994</v>
      </c>
      <c r="B170" s="199" t="s">
        <v>8001</v>
      </c>
      <c r="C170">
        <v>424</v>
      </c>
      <c r="D170" t="s">
        <v>8002</v>
      </c>
      <c r="E170" t="s">
        <v>5596</v>
      </c>
      <c r="F170" t="s">
        <v>8002</v>
      </c>
      <c r="G170" t="s">
        <v>5571</v>
      </c>
      <c r="H170" t="s">
        <v>8001</v>
      </c>
      <c r="I170" t="s">
        <v>7994</v>
      </c>
      <c r="J170" t="s">
        <v>7642</v>
      </c>
    </row>
    <row r="171" spans="1:18" ht="12.75" customHeight="1" outlineLevel="1">
      <c r="A171" s="184" t="s">
        <v>7994</v>
      </c>
      <c r="B171" s="199" t="s">
        <v>8003</v>
      </c>
      <c r="C171">
        <v>425</v>
      </c>
      <c r="D171" t="s">
        <v>8004</v>
      </c>
      <c r="E171" t="s">
        <v>5528</v>
      </c>
      <c r="F171" t="s">
        <v>8004</v>
      </c>
      <c r="G171" t="s">
        <v>5571</v>
      </c>
      <c r="H171" t="s">
        <v>8003</v>
      </c>
      <c r="I171" t="s">
        <v>7994</v>
      </c>
      <c r="J171" t="s">
        <v>7642</v>
      </c>
    </row>
    <row r="172" spans="1:18" ht="12.75" customHeight="1" outlineLevel="1">
      <c r="A172" s="184" t="s">
        <v>7994</v>
      </c>
      <c r="B172" s="199" t="s">
        <v>8005</v>
      </c>
      <c r="C172">
        <v>426</v>
      </c>
      <c r="D172" t="s">
        <v>8006</v>
      </c>
      <c r="E172" t="s">
        <v>6881</v>
      </c>
      <c r="F172" t="s">
        <v>8006</v>
      </c>
      <c r="G172" t="s">
        <v>5571</v>
      </c>
      <c r="H172" t="s">
        <v>8005</v>
      </c>
      <c r="I172" t="s">
        <v>7994</v>
      </c>
      <c r="J172" t="s">
        <v>7642</v>
      </c>
    </row>
    <row r="173" spans="1:18" ht="12.75" customHeight="1" outlineLevel="1">
      <c r="A173" s="185"/>
      <c r="B173" s="185"/>
      <c r="C173" s="185"/>
      <c r="D173" s="185"/>
      <c r="E173" s="185"/>
      <c r="F173" s="185"/>
      <c r="G173" s="185"/>
      <c r="H173" s="185"/>
      <c r="I173" s="185"/>
      <c r="J173" s="185"/>
      <c r="K173" s="185"/>
      <c r="L173" s="185"/>
      <c r="M173" s="185"/>
      <c r="N173" s="185"/>
      <c r="O173" s="185"/>
      <c r="P173" s="185"/>
      <c r="Q173" s="185"/>
      <c r="R173" s="185"/>
    </row>
    <row r="174" spans="1:18" ht="12.75" customHeight="1">
      <c r="A174" s="182" t="s">
        <v>8007</v>
      </c>
      <c r="B174" s="201" t="s">
        <v>7905</v>
      </c>
      <c r="C174">
        <v>365</v>
      </c>
      <c r="D174" t="s">
        <v>8008</v>
      </c>
      <c r="E174" t="s">
        <v>5154</v>
      </c>
      <c r="F174" t="s">
        <v>8008</v>
      </c>
      <c r="G174" t="s">
        <v>5120</v>
      </c>
      <c r="H174" t="s">
        <v>7905</v>
      </c>
      <c r="I174" t="s">
        <v>8009</v>
      </c>
      <c r="J174" t="s">
        <v>7711</v>
      </c>
    </row>
    <row r="175" spans="1:18" ht="12.75" customHeight="1" outlineLevel="1">
      <c r="A175" s="184" t="s">
        <v>8007</v>
      </c>
      <c r="B175" s="201" t="s">
        <v>8010</v>
      </c>
      <c r="C175">
        <v>483</v>
      </c>
      <c r="D175" t="s">
        <v>8011</v>
      </c>
      <c r="E175" t="s">
        <v>2252</v>
      </c>
      <c r="F175" t="s">
        <v>8011</v>
      </c>
      <c r="G175" t="s">
        <v>8012</v>
      </c>
      <c r="H175" t="s">
        <v>8010</v>
      </c>
      <c r="I175" t="s">
        <v>8013</v>
      </c>
      <c r="J175" t="s">
        <v>7711</v>
      </c>
    </row>
    <row r="176" spans="1:18" ht="12.75" customHeight="1" outlineLevel="1">
      <c r="A176" s="184" t="s">
        <v>8007</v>
      </c>
      <c r="B176" s="201" t="s">
        <v>8014</v>
      </c>
      <c r="C176">
        <v>485</v>
      </c>
      <c r="D176" t="s">
        <v>8015</v>
      </c>
      <c r="E176" t="s">
        <v>2071</v>
      </c>
      <c r="F176" t="s">
        <v>8015</v>
      </c>
      <c r="G176" t="s">
        <v>8012</v>
      </c>
      <c r="H176" t="s">
        <v>8014</v>
      </c>
      <c r="I176" t="s">
        <v>8013</v>
      </c>
      <c r="J176" t="s">
        <v>7711</v>
      </c>
    </row>
    <row r="177" spans="1:20" ht="12.75" customHeight="1" outlineLevel="1">
      <c r="A177" s="184" t="s">
        <v>8007</v>
      </c>
      <c r="B177" s="201" t="s">
        <v>8016</v>
      </c>
      <c r="C177">
        <v>487</v>
      </c>
      <c r="D177" t="s">
        <v>8017</v>
      </c>
      <c r="E177" t="s">
        <v>5461</v>
      </c>
      <c r="F177" t="s">
        <v>8018</v>
      </c>
      <c r="G177" t="s">
        <v>8019</v>
      </c>
      <c r="H177" t="s">
        <v>8016</v>
      </c>
      <c r="I177" t="s">
        <v>8013</v>
      </c>
      <c r="J177" t="s">
        <v>7711</v>
      </c>
    </row>
    <row r="178" spans="1:20" ht="12.75" customHeight="1" outlineLevel="1">
      <c r="A178" s="184" t="s">
        <v>8007</v>
      </c>
      <c r="B178" s="201" t="s">
        <v>8020</v>
      </c>
      <c r="C178">
        <v>488</v>
      </c>
      <c r="D178" t="s">
        <v>8021</v>
      </c>
      <c r="E178" t="s">
        <v>4069</v>
      </c>
      <c r="F178" t="s">
        <v>8021</v>
      </c>
      <c r="G178" t="s">
        <v>8019</v>
      </c>
      <c r="H178" t="s">
        <v>8020</v>
      </c>
      <c r="I178" t="s">
        <v>8013</v>
      </c>
      <c r="J178" t="s">
        <v>7711</v>
      </c>
    </row>
    <row r="179" spans="1:20" ht="12.75" customHeight="1" outlineLevel="1">
      <c r="A179" s="184" t="s">
        <v>8007</v>
      </c>
      <c r="B179" s="201" t="s">
        <v>8022</v>
      </c>
      <c r="C179">
        <v>489</v>
      </c>
      <c r="D179" t="s">
        <v>8023</v>
      </c>
      <c r="E179" t="s">
        <v>5302</v>
      </c>
      <c r="F179" t="s">
        <v>8023</v>
      </c>
      <c r="G179" t="s">
        <v>8019</v>
      </c>
      <c r="H179" t="s">
        <v>8022</v>
      </c>
      <c r="I179" t="s">
        <v>8013</v>
      </c>
      <c r="J179" t="s">
        <v>7711</v>
      </c>
    </row>
    <row r="180" spans="1:20" ht="12.75" customHeight="1" outlineLevel="1">
      <c r="A180" s="184" t="s">
        <v>8007</v>
      </c>
      <c r="B180" s="201" t="s">
        <v>8024</v>
      </c>
      <c r="C180">
        <v>490</v>
      </c>
      <c r="D180" t="s">
        <v>8025</v>
      </c>
      <c r="E180" t="s">
        <v>4018</v>
      </c>
      <c r="F180" t="s">
        <v>8025</v>
      </c>
      <c r="G180" t="s">
        <v>8019</v>
      </c>
      <c r="H180" t="s">
        <v>8024</v>
      </c>
      <c r="I180" t="s">
        <v>8013</v>
      </c>
      <c r="J180" t="s">
        <v>7711</v>
      </c>
    </row>
    <row r="181" spans="1:20" ht="12.75" customHeight="1" outlineLevel="1">
      <c r="A181" s="184" t="s">
        <v>8007</v>
      </c>
      <c r="B181" s="201" t="s">
        <v>7904</v>
      </c>
      <c r="C181">
        <v>491</v>
      </c>
      <c r="D181" t="s">
        <v>8026</v>
      </c>
      <c r="E181" t="s">
        <v>2316</v>
      </c>
      <c r="F181" t="s">
        <v>8026</v>
      </c>
      <c r="G181" t="s">
        <v>5120</v>
      </c>
      <c r="H181" t="s">
        <v>7904</v>
      </c>
      <c r="I181" t="s">
        <v>8009</v>
      </c>
      <c r="J181" t="s">
        <v>7711</v>
      </c>
    </row>
    <row r="182" spans="1:20" ht="12.75" customHeight="1" outlineLevel="1">
      <c r="A182" s="184" t="s">
        <v>8007</v>
      </c>
      <c r="B182" s="201" t="s">
        <v>8027</v>
      </c>
      <c r="C182">
        <v>526</v>
      </c>
      <c r="D182" t="s">
        <v>8028</v>
      </c>
      <c r="E182" t="s">
        <v>6711</v>
      </c>
      <c r="F182" t="s">
        <v>8028</v>
      </c>
      <c r="G182" t="s">
        <v>8029</v>
      </c>
      <c r="H182" t="s">
        <v>8027</v>
      </c>
      <c r="I182" t="s">
        <v>8030</v>
      </c>
      <c r="J182" t="s">
        <v>7711</v>
      </c>
    </row>
    <row r="183" spans="1:20" ht="12.75" customHeight="1" outlineLevel="1">
      <c r="A183" s="184" t="s">
        <v>8007</v>
      </c>
      <c r="B183" s="201" t="s">
        <v>8031</v>
      </c>
      <c r="C183">
        <v>536</v>
      </c>
      <c r="D183" t="s">
        <v>8032</v>
      </c>
      <c r="E183" t="s">
        <v>4051</v>
      </c>
      <c r="F183" t="s">
        <v>8032</v>
      </c>
      <c r="G183" t="s">
        <v>2682</v>
      </c>
      <c r="H183" t="s">
        <v>8031</v>
      </c>
      <c r="I183" t="s">
        <v>8033</v>
      </c>
      <c r="J183" t="s">
        <v>7711</v>
      </c>
    </row>
    <row r="184" spans="1:20" ht="12.75" customHeight="1" outlineLevel="1">
      <c r="A184" s="184" t="s">
        <v>8007</v>
      </c>
      <c r="B184" s="201" t="s">
        <v>8034</v>
      </c>
      <c r="C184">
        <v>537</v>
      </c>
      <c r="D184" t="s">
        <v>8035</v>
      </c>
      <c r="E184" t="s">
        <v>6859</v>
      </c>
      <c r="F184" t="s">
        <v>8035</v>
      </c>
      <c r="G184" t="s">
        <v>2682</v>
      </c>
      <c r="H184" t="s">
        <v>8034</v>
      </c>
      <c r="I184" t="s">
        <v>8033</v>
      </c>
      <c r="J184" t="s">
        <v>7711</v>
      </c>
    </row>
    <row r="185" spans="1:20" ht="12.75" customHeight="1" outlineLevel="1">
      <c r="A185" s="184" t="s">
        <v>8007</v>
      </c>
      <c r="B185" s="201" t="s">
        <v>8036</v>
      </c>
      <c r="C185">
        <v>543</v>
      </c>
      <c r="D185" t="s">
        <v>8037</v>
      </c>
      <c r="E185" t="s">
        <v>4088</v>
      </c>
      <c r="F185" t="s">
        <v>8037</v>
      </c>
      <c r="G185" t="s">
        <v>8038</v>
      </c>
      <c r="H185" t="s">
        <v>8036</v>
      </c>
      <c r="I185" t="s">
        <v>8030</v>
      </c>
      <c r="J185" t="s">
        <v>7711</v>
      </c>
    </row>
    <row r="186" spans="1:20" ht="12.75" customHeight="1" outlineLevel="1">
      <c r="A186" s="184" t="s">
        <v>8007</v>
      </c>
      <c r="B186" s="201" t="s">
        <v>8039</v>
      </c>
      <c r="C186">
        <v>550</v>
      </c>
      <c r="D186" t="s">
        <v>8040</v>
      </c>
      <c r="E186" t="s">
        <v>4016</v>
      </c>
      <c r="F186" t="s">
        <v>8040</v>
      </c>
      <c r="G186" t="s">
        <v>8041</v>
      </c>
      <c r="H186" t="s">
        <v>8039</v>
      </c>
      <c r="I186" t="s">
        <v>8030</v>
      </c>
      <c r="J186" t="s">
        <v>7711</v>
      </c>
    </row>
    <row r="187" spans="1:20" ht="12.75" customHeight="1" outlineLevel="1">
      <c r="A187" s="184" t="s">
        <v>8007</v>
      </c>
      <c r="B187" s="201" t="s">
        <v>8042</v>
      </c>
      <c r="C187">
        <v>655</v>
      </c>
      <c r="D187" t="s">
        <v>8043</v>
      </c>
      <c r="E187" t="s">
        <v>3988</v>
      </c>
      <c r="F187" t="s">
        <v>8043</v>
      </c>
      <c r="G187" t="s">
        <v>8044</v>
      </c>
      <c r="H187" t="s">
        <v>8042</v>
      </c>
      <c r="I187" t="s">
        <v>8045</v>
      </c>
    </row>
    <row r="188" spans="1:20" ht="12.75" customHeight="1" outlineLevel="1">
      <c r="A188" s="184" t="s">
        <v>8007</v>
      </c>
      <c r="B188" s="201" t="s">
        <v>7828</v>
      </c>
      <c r="C188">
        <v>373</v>
      </c>
      <c r="D188" t="s">
        <v>6474</v>
      </c>
      <c r="E188" t="s">
        <v>5486</v>
      </c>
      <c r="F188" t="s">
        <v>7829</v>
      </c>
      <c r="G188" t="s">
        <v>7814</v>
      </c>
      <c r="H188" t="s">
        <v>7828</v>
      </c>
      <c r="I188" t="s">
        <v>7830</v>
      </c>
      <c r="J188" t="s">
        <v>7642</v>
      </c>
    </row>
    <row r="189" spans="1:20" ht="12.75" customHeight="1" outlineLevel="1">
      <c r="A189" s="185"/>
      <c r="B189" s="185"/>
      <c r="C189" s="185"/>
      <c r="D189" s="185"/>
      <c r="E189" s="185"/>
      <c r="F189" s="185"/>
      <c r="G189" s="185"/>
      <c r="H189" s="185"/>
      <c r="I189" s="185"/>
      <c r="J189" s="185"/>
      <c r="K189" s="185"/>
      <c r="L189" s="185"/>
      <c r="M189" s="185"/>
      <c r="N189" s="185"/>
      <c r="O189" s="185"/>
      <c r="P189" s="185"/>
      <c r="Q189" s="185"/>
      <c r="R189" s="185"/>
    </row>
    <row r="190" spans="1:20" ht="12.75" customHeight="1">
      <c r="A190" s="182" t="s">
        <v>8046</v>
      </c>
      <c r="B190" s="199" t="s">
        <v>7780</v>
      </c>
      <c r="C190">
        <v>352</v>
      </c>
      <c r="D190" t="s">
        <v>6762</v>
      </c>
      <c r="E190" t="s">
        <v>5515</v>
      </c>
      <c r="F190" t="s">
        <v>7781</v>
      </c>
      <c r="G190" t="s">
        <v>7666</v>
      </c>
      <c r="H190" t="s">
        <v>7780</v>
      </c>
      <c r="I190" t="s">
        <v>7782</v>
      </c>
      <c r="J190" t="s">
        <v>7662</v>
      </c>
      <c r="S190" s="5" t="s">
        <v>8047</v>
      </c>
      <c r="T190" s="5"/>
    </row>
    <row r="191" spans="1:20" ht="12.75" customHeight="1" outlineLevel="1">
      <c r="A191" s="184" t="s">
        <v>8046</v>
      </c>
      <c r="B191" s="199" t="s">
        <v>7783</v>
      </c>
      <c r="C191">
        <v>353</v>
      </c>
      <c r="D191" t="s">
        <v>5941</v>
      </c>
      <c r="E191" t="s">
        <v>6804</v>
      </c>
      <c r="F191" t="s">
        <v>7784</v>
      </c>
      <c r="G191" t="s">
        <v>7666</v>
      </c>
      <c r="H191" t="s">
        <v>7783</v>
      </c>
      <c r="I191" t="s">
        <v>7782</v>
      </c>
      <c r="J191" t="s">
        <v>7662</v>
      </c>
      <c r="S191" s="5" t="s">
        <v>8047</v>
      </c>
      <c r="T191" s="5"/>
    </row>
    <row r="192" spans="1:20" ht="12.75" customHeight="1" outlineLevel="1">
      <c r="A192" s="184" t="s">
        <v>8046</v>
      </c>
      <c r="B192" s="199" t="s">
        <v>8048</v>
      </c>
      <c r="C192">
        <v>357</v>
      </c>
      <c r="D192" t="s">
        <v>8049</v>
      </c>
      <c r="E192" t="s">
        <v>4931</v>
      </c>
      <c r="F192" t="s">
        <v>8050</v>
      </c>
      <c r="G192" t="s">
        <v>7666</v>
      </c>
      <c r="H192" t="s">
        <v>8048</v>
      </c>
      <c r="I192" t="s">
        <v>8051</v>
      </c>
      <c r="J192" t="s">
        <v>7662</v>
      </c>
      <c r="S192" s="5" t="s">
        <v>8047</v>
      </c>
      <c r="T192" s="5"/>
    </row>
    <row r="193" spans="1:20" ht="12.75" customHeight="1" outlineLevel="1">
      <c r="A193" s="184" t="s">
        <v>8046</v>
      </c>
      <c r="B193" s="199" t="s">
        <v>8052</v>
      </c>
      <c r="C193">
        <v>358</v>
      </c>
      <c r="D193" t="s">
        <v>8053</v>
      </c>
      <c r="E193" t="s">
        <v>4920</v>
      </c>
      <c r="F193" t="s">
        <v>8054</v>
      </c>
      <c r="G193" t="s">
        <v>7666</v>
      </c>
      <c r="H193" t="s">
        <v>8052</v>
      </c>
      <c r="I193" t="s">
        <v>8051</v>
      </c>
      <c r="J193" t="s">
        <v>7662</v>
      </c>
      <c r="S193" s="5" t="s">
        <v>8047</v>
      </c>
      <c r="T193" s="5"/>
    </row>
    <row r="194" spans="1:20" ht="12.75" customHeight="1" outlineLevel="1">
      <c r="A194" s="184" t="s">
        <v>8046</v>
      </c>
      <c r="B194" s="199" t="s">
        <v>8055</v>
      </c>
      <c r="C194">
        <v>362</v>
      </c>
      <c r="D194" t="s">
        <v>8056</v>
      </c>
      <c r="E194" t="s">
        <v>4925</v>
      </c>
      <c r="F194" t="s">
        <v>8057</v>
      </c>
      <c r="G194" t="s">
        <v>7666</v>
      </c>
      <c r="H194" t="s">
        <v>8055</v>
      </c>
      <c r="I194" t="s">
        <v>8051</v>
      </c>
      <c r="J194" t="s">
        <v>7662</v>
      </c>
      <c r="S194" s="5" t="s">
        <v>8047</v>
      </c>
      <c r="T194" s="5"/>
    </row>
    <row r="195" spans="1:20" ht="12.75" customHeight="1" outlineLevel="1">
      <c r="A195" s="188" t="s">
        <v>8046</v>
      </c>
      <c r="B195" s="199" t="s">
        <v>8058</v>
      </c>
      <c r="C195">
        <v>383</v>
      </c>
      <c r="D195" t="s">
        <v>8059</v>
      </c>
      <c r="E195" t="s">
        <v>6857</v>
      </c>
      <c r="F195" t="s">
        <v>8060</v>
      </c>
      <c r="G195" t="s">
        <v>7897</v>
      </c>
      <c r="H195" t="s">
        <v>8058</v>
      </c>
      <c r="I195" t="s">
        <v>8061</v>
      </c>
      <c r="J195" t="s">
        <v>7662</v>
      </c>
      <c r="S195" s="5" t="s">
        <v>8047</v>
      </c>
      <c r="T195" s="5"/>
    </row>
    <row r="196" spans="1:20" ht="12.75" customHeight="1" outlineLevel="1" thickBot="1">
      <c r="A196" s="189" t="s">
        <v>8046</v>
      </c>
      <c r="B196" s="199" t="s">
        <v>8058</v>
      </c>
      <c r="C196">
        <v>661</v>
      </c>
      <c r="D196" t="s">
        <v>8062</v>
      </c>
      <c r="E196" t="s">
        <v>5421</v>
      </c>
      <c r="F196" t="s">
        <v>8063</v>
      </c>
      <c r="G196" t="s">
        <v>8064</v>
      </c>
      <c r="H196" t="s">
        <v>8058</v>
      </c>
      <c r="I196" t="s">
        <v>8061</v>
      </c>
      <c r="J196" t="s">
        <v>7662</v>
      </c>
      <c r="S196" s="5" t="s">
        <v>8047</v>
      </c>
      <c r="T196" s="5"/>
    </row>
    <row r="197" spans="1:20" ht="12.75" customHeight="1" outlineLevel="1" thickTop="1">
      <c r="A197" s="184" t="s">
        <v>8046</v>
      </c>
      <c r="B197" s="201" t="s">
        <v>1309</v>
      </c>
      <c r="C197">
        <v>656</v>
      </c>
      <c r="D197" t="s">
        <v>8065</v>
      </c>
      <c r="E197" t="s">
        <v>6831</v>
      </c>
      <c r="F197" t="s">
        <v>1309</v>
      </c>
      <c r="G197" t="s">
        <v>8066</v>
      </c>
      <c r="H197" t="s">
        <v>1309</v>
      </c>
      <c r="I197" t="s">
        <v>8061</v>
      </c>
      <c r="J197" t="s">
        <v>7662</v>
      </c>
      <c r="S197" s="5" t="s">
        <v>8067</v>
      </c>
    </row>
    <row r="198" spans="1:20" ht="12.75" customHeight="1" outlineLevel="1">
      <c r="A198" s="184" t="s">
        <v>8046</v>
      </c>
      <c r="B198" s="199" t="s">
        <v>8068</v>
      </c>
      <c r="K198">
        <v>33</v>
      </c>
      <c r="L198" t="s">
        <v>8069</v>
      </c>
      <c r="M198" t="s">
        <v>6436</v>
      </c>
      <c r="N198" t="s">
        <v>8070</v>
      </c>
      <c r="O198" t="s">
        <v>7699</v>
      </c>
      <c r="P198" t="s">
        <v>8068</v>
      </c>
      <c r="Q198" t="s">
        <v>8071</v>
      </c>
      <c r="R198" t="s">
        <v>7701</v>
      </c>
      <c r="S198" s="5" t="s">
        <v>8072</v>
      </c>
      <c r="T198" s="5"/>
    </row>
    <row r="199" spans="1:20" ht="12.75" customHeight="1" outlineLevel="1">
      <c r="A199" s="184" t="s">
        <v>8046</v>
      </c>
      <c r="B199" s="199" t="s">
        <v>8073</v>
      </c>
      <c r="K199">
        <v>34</v>
      </c>
      <c r="L199" t="s">
        <v>8074</v>
      </c>
      <c r="M199" t="s">
        <v>2171</v>
      </c>
      <c r="N199" t="s">
        <v>8075</v>
      </c>
      <c r="O199" t="s">
        <v>7814</v>
      </c>
      <c r="P199" t="s">
        <v>8073</v>
      </c>
      <c r="Q199" t="s">
        <v>8071</v>
      </c>
      <c r="R199" t="s">
        <v>7701</v>
      </c>
      <c r="S199" s="5" t="s">
        <v>8072</v>
      </c>
      <c r="T199" s="5"/>
    </row>
    <row r="200" spans="1:20" ht="12.75" customHeight="1" outlineLevel="1">
      <c r="A200" s="184" t="s">
        <v>8046</v>
      </c>
      <c r="B200" s="199" t="s">
        <v>8076</v>
      </c>
      <c r="K200">
        <v>37</v>
      </c>
      <c r="M200" t="s">
        <v>5039</v>
      </c>
      <c r="N200" t="s">
        <v>8077</v>
      </c>
      <c r="O200" t="s">
        <v>7814</v>
      </c>
      <c r="P200" t="s">
        <v>8076</v>
      </c>
      <c r="Q200" t="s">
        <v>8078</v>
      </c>
      <c r="R200" t="s">
        <v>7701</v>
      </c>
      <c r="S200" s="5" t="s">
        <v>8072</v>
      </c>
      <c r="T200" s="5"/>
    </row>
    <row r="201" spans="1:20" ht="12.75" customHeight="1" outlineLevel="1">
      <c r="A201" s="184" t="s">
        <v>8046</v>
      </c>
      <c r="B201" s="199" t="s">
        <v>8079</v>
      </c>
      <c r="K201">
        <v>38</v>
      </c>
      <c r="M201" t="s">
        <v>6664</v>
      </c>
      <c r="N201" t="s">
        <v>8080</v>
      </c>
      <c r="O201" t="s">
        <v>7814</v>
      </c>
      <c r="P201" t="s">
        <v>8079</v>
      </c>
      <c r="Q201" t="s">
        <v>8078</v>
      </c>
      <c r="R201" t="s">
        <v>7701</v>
      </c>
      <c r="S201" s="5" t="s">
        <v>8072</v>
      </c>
      <c r="T201" s="5"/>
    </row>
    <row r="202" spans="1:20" ht="12.75" customHeight="1" outlineLevel="1">
      <c r="A202" s="184" t="s">
        <v>8046</v>
      </c>
      <c r="B202" s="199" t="s">
        <v>8081</v>
      </c>
      <c r="K202">
        <v>39</v>
      </c>
      <c r="M202" t="s">
        <v>7013</v>
      </c>
      <c r="N202" t="s">
        <v>8082</v>
      </c>
      <c r="O202" t="s">
        <v>7814</v>
      </c>
      <c r="P202" t="s">
        <v>8081</v>
      </c>
      <c r="Q202" t="s">
        <v>8078</v>
      </c>
      <c r="R202" t="s">
        <v>7701</v>
      </c>
      <c r="S202" s="5" t="s">
        <v>8072</v>
      </c>
      <c r="T202" s="5"/>
    </row>
    <row r="203" spans="1:20" ht="12.75" customHeight="1" outlineLevel="1">
      <c r="A203" s="184" t="s">
        <v>8046</v>
      </c>
      <c r="B203" s="199" t="s">
        <v>8083</v>
      </c>
      <c r="K203">
        <v>62</v>
      </c>
      <c r="M203" t="s">
        <v>6975</v>
      </c>
      <c r="N203" t="s">
        <v>8084</v>
      </c>
      <c r="O203" t="s">
        <v>7699</v>
      </c>
      <c r="P203" t="s">
        <v>8083</v>
      </c>
      <c r="Q203" t="s">
        <v>8078</v>
      </c>
      <c r="R203" t="s">
        <v>7701</v>
      </c>
      <c r="S203" s="5" t="s">
        <v>8072</v>
      </c>
      <c r="T203" s="5"/>
    </row>
    <row r="204" spans="1:20" ht="12.75" customHeight="1" outlineLevel="1">
      <c r="A204" s="184" t="s">
        <v>8046</v>
      </c>
      <c r="B204" s="199" t="s">
        <v>8085</v>
      </c>
      <c r="K204">
        <v>63</v>
      </c>
      <c r="M204" t="s">
        <v>6409</v>
      </c>
      <c r="N204" t="s">
        <v>8086</v>
      </c>
      <c r="O204" t="s">
        <v>7814</v>
      </c>
      <c r="P204" t="s">
        <v>8085</v>
      </c>
      <c r="Q204" t="s">
        <v>8078</v>
      </c>
      <c r="R204" t="s">
        <v>8087</v>
      </c>
      <c r="S204" s="5" t="s">
        <v>8047</v>
      </c>
      <c r="T204" s="5"/>
    </row>
    <row r="205" spans="1:20" ht="12.75" customHeight="1" outlineLevel="1">
      <c r="A205" s="184" t="s">
        <v>8046</v>
      </c>
      <c r="B205" s="199" t="s">
        <v>8088</v>
      </c>
      <c r="K205">
        <v>72</v>
      </c>
      <c r="M205" t="s">
        <v>6667</v>
      </c>
      <c r="N205" t="s">
        <v>8089</v>
      </c>
      <c r="O205" t="s">
        <v>7699</v>
      </c>
      <c r="P205" t="s">
        <v>8088</v>
      </c>
      <c r="Q205" t="s">
        <v>8071</v>
      </c>
      <c r="R205" t="s">
        <v>7701</v>
      </c>
      <c r="S205" s="5" t="s">
        <v>8072</v>
      </c>
      <c r="T205" s="5"/>
    </row>
    <row r="206" spans="1:20" ht="12.75" customHeight="1" outlineLevel="1">
      <c r="A206" s="184" t="s">
        <v>8046</v>
      </c>
      <c r="B206" s="199" t="s">
        <v>8090</v>
      </c>
      <c r="K206">
        <v>73</v>
      </c>
      <c r="M206" t="s">
        <v>2624</v>
      </c>
      <c r="N206" t="s">
        <v>8091</v>
      </c>
      <c r="O206" t="s">
        <v>7814</v>
      </c>
      <c r="P206" t="s">
        <v>8090</v>
      </c>
      <c r="Q206" t="s">
        <v>8071</v>
      </c>
      <c r="R206" t="s">
        <v>7701</v>
      </c>
      <c r="S206" s="5" t="s">
        <v>8072</v>
      </c>
      <c r="T206" s="5"/>
    </row>
    <row r="207" spans="1:20" ht="12.75" customHeight="1" outlineLevel="1">
      <c r="A207" s="184" t="s">
        <v>8046</v>
      </c>
      <c r="B207" s="199" t="s">
        <v>7797</v>
      </c>
      <c r="C207">
        <v>346</v>
      </c>
      <c r="D207" t="s">
        <v>6236</v>
      </c>
      <c r="E207" t="s">
        <v>6363</v>
      </c>
      <c r="F207" t="s">
        <v>7798</v>
      </c>
      <c r="G207" t="s">
        <v>7666</v>
      </c>
      <c r="H207" t="s">
        <v>7797</v>
      </c>
      <c r="I207" t="s">
        <v>7782</v>
      </c>
      <c r="J207" t="s">
        <v>7662</v>
      </c>
      <c r="S207" s="5" t="s">
        <v>8047</v>
      </c>
      <c r="T207" s="5"/>
    </row>
    <row r="208" spans="1:20" ht="12.75" customHeight="1" outlineLevel="1">
      <c r="A208" s="185"/>
      <c r="B208" s="185"/>
      <c r="C208" s="185"/>
      <c r="D208" s="185"/>
      <c r="E208" s="185"/>
      <c r="F208" s="185"/>
      <c r="G208" s="185"/>
      <c r="H208" s="185"/>
      <c r="I208" s="185"/>
      <c r="J208" s="185"/>
      <c r="K208" s="185"/>
      <c r="L208" s="185"/>
      <c r="M208" s="185"/>
      <c r="N208" s="185"/>
      <c r="O208" s="185"/>
      <c r="P208" s="185"/>
      <c r="Q208" s="185"/>
      <c r="R208" s="185"/>
    </row>
    <row r="209" spans="1:18" ht="12.75" customHeight="1">
      <c r="A209" s="182" t="s">
        <v>787</v>
      </c>
      <c r="B209" s="199" t="s">
        <v>8092</v>
      </c>
      <c r="C209">
        <v>600</v>
      </c>
      <c r="D209" t="s">
        <v>8093</v>
      </c>
      <c r="E209" t="s">
        <v>2047</v>
      </c>
      <c r="F209" t="s">
        <v>8094</v>
      </c>
      <c r="G209" t="s">
        <v>8095</v>
      </c>
      <c r="H209" t="s">
        <v>8092</v>
      </c>
      <c r="I209" t="s">
        <v>8096</v>
      </c>
      <c r="J209" t="s">
        <v>7642</v>
      </c>
    </row>
    <row r="210" spans="1:18" ht="12.75" customHeight="1" outlineLevel="1">
      <c r="A210" s="184" t="s">
        <v>787</v>
      </c>
      <c r="B210" s="199" t="s">
        <v>8097</v>
      </c>
      <c r="C210">
        <v>601</v>
      </c>
      <c r="D210" t="s">
        <v>8098</v>
      </c>
      <c r="E210" t="s">
        <v>3749</v>
      </c>
      <c r="F210" t="s">
        <v>8099</v>
      </c>
      <c r="G210" t="s">
        <v>8095</v>
      </c>
      <c r="H210" t="s">
        <v>8097</v>
      </c>
      <c r="I210" t="s">
        <v>8096</v>
      </c>
      <c r="J210" t="s">
        <v>7642</v>
      </c>
    </row>
    <row r="211" spans="1:18" ht="12.75" customHeight="1" outlineLevel="1">
      <c r="A211" s="184" t="s">
        <v>787</v>
      </c>
      <c r="B211" s="199" t="s">
        <v>7690</v>
      </c>
      <c r="C211">
        <v>602</v>
      </c>
      <c r="D211" t="s">
        <v>7691</v>
      </c>
      <c r="E211" t="s">
        <v>6137</v>
      </c>
      <c r="F211" t="s">
        <v>7692</v>
      </c>
      <c r="G211" t="s">
        <v>7296</v>
      </c>
      <c r="H211" t="s">
        <v>7690</v>
      </c>
      <c r="I211" t="s">
        <v>7693</v>
      </c>
      <c r="J211" t="s">
        <v>7642</v>
      </c>
    </row>
    <row r="212" spans="1:18" ht="12.75" customHeight="1" outlineLevel="1">
      <c r="A212" s="184" t="s">
        <v>787</v>
      </c>
      <c r="B212" s="199" t="s">
        <v>7694</v>
      </c>
      <c r="C212">
        <v>603</v>
      </c>
      <c r="D212" t="s">
        <v>7695</v>
      </c>
      <c r="E212" t="s">
        <v>3733</v>
      </c>
      <c r="F212" t="s">
        <v>7696</v>
      </c>
      <c r="G212" t="s">
        <v>7296</v>
      </c>
      <c r="H212" t="s">
        <v>7694</v>
      </c>
      <c r="I212" t="s">
        <v>7693</v>
      </c>
      <c r="J212" t="s">
        <v>7642</v>
      </c>
    </row>
    <row r="213" spans="1:18" ht="12.75" customHeight="1" outlineLevel="1">
      <c r="A213" s="185"/>
      <c r="B213" s="200" t="s">
        <v>8100</v>
      </c>
      <c r="C213" s="185"/>
      <c r="D213" s="185"/>
      <c r="E213" s="185"/>
      <c r="F213" s="185"/>
      <c r="G213" s="185"/>
      <c r="H213" s="185"/>
      <c r="I213" s="185"/>
      <c r="J213" s="185"/>
      <c r="K213" s="185"/>
      <c r="L213" s="185"/>
      <c r="M213" s="185"/>
      <c r="N213" s="185"/>
      <c r="O213" s="185"/>
      <c r="P213" s="185"/>
      <c r="Q213" s="185"/>
      <c r="R213" s="185"/>
    </row>
    <row r="214" spans="1:18" ht="12.75" customHeight="1">
      <c r="A214" s="182" t="s">
        <v>1688</v>
      </c>
      <c r="B214" s="199" t="s">
        <v>8101</v>
      </c>
      <c r="C214">
        <v>338</v>
      </c>
      <c r="D214" t="s">
        <v>6754</v>
      </c>
      <c r="E214" t="s">
        <v>5032</v>
      </c>
      <c r="F214" t="s">
        <v>8102</v>
      </c>
      <c r="G214" t="s">
        <v>7666</v>
      </c>
      <c r="H214" t="s">
        <v>8101</v>
      </c>
      <c r="I214" t="s">
        <v>832</v>
      </c>
      <c r="J214" t="s">
        <v>7662</v>
      </c>
    </row>
    <row r="215" spans="1:18" ht="12.75" customHeight="1" outlineLevel="1">
      <c r="A215" s="184" t="s">
        <v>1688</v>
      </c>
      <c r="B215" s="199" t="s">
        <v>8103</v>
      </c>
      <c r="C215">
        <v>496</v>
      </c>
      <c r="D215" t="s">
        <v>8104</v>
      </c>
      <c r="E215" t="s">
        <v>2433</v>
      </c>
      <c r="F215" t="s">
        <v>8104</v>
      </c>
      <c r="G215" t="s">
        <v>1688</v>
      </c>
      <c r="H215" t="s">
        <v>8103</v>
      </c>
      <c r="I215" t="s">
        <v>983</v>
      </c>
      <c r="J215" t="s">
        <v>5165</v>
      </c>
    </row>
    <row r="216" spans="1:18" ht="12.75" customHeight="1" outlineLevel="1">
      <c r="A216" s="184" t="s">
        <v>1688</v>
      </c>
      <c r="B216" s="199" t="s">
        <v>8105</v>
      </c>
      <c r="C216">
        <v>497</v>
      </c>
      <c r="D216" t="s">
        <v>5175</v>
      </c>
      <c r="E216" t="s">
        <v>4052</v>
      </c>
      <c r="F216" t="s">
        <v>5175</v>
      </c>
      <c r="G216" t="s">
        <v>1688</v>
      </c>
      <c r="H216" t="s">
        <v>8105</v>
      </c>
      <c r="I216" t="s">
        <v>983</v>
      </c>
      <c r="J216" t="s">
        <v>5165</v>
      </c>
    </row>
    <row r="217" spans="1:18" ht="12.75" customHeight="1" outlineLevel="1">
      <c r="A217" s="184" t="s">
        <v>1688</v>
      </c>
      <c r="B217" s="199" t="s">
        <v>8106</v>
      </c>
      <c r="C217">
        <v>498</v>
      </c>
      <c r="D217" t="s">
        <v>5191</v>
      </c>
      <c r="E217" t="s">
        <v>6866</v>
      </c>
      <c r="F217" t="s">
        <v>5191</v>
      </c>
      <c r="G217" t="s">
        <v>1688</v>
      </c>
      <c r="H217" t="s">
        <v>8106</v>
      </c>
      <c r="I217" t="s">
        <v>983</v>
      </c>
      <c r="J217" t="s">
        <v>5165</v>
      </c>
    </row>
    <row r="218" spans="1:18" ht="12.75" customHeight="1" outlineLevel="1">
      <c r="A218" s="184" t="s">
        <v>1688</v>
      </c>
      <c r="B218" s="199" t="s">
        <v>8107</v>
      </c>
      <c r="C218">
        <v>499</v>
      </c>
      <c r="D218" t="s">
        <v>5180</v>
      </c>
      <c r="E218" t="s">
        <v>2361</v>
      </c>
      <c r="F218" t="s">
        <v>5180</v>
      </c>
      <c r="G218" t="s">
        <v>1688</v>
      </c>
      <c r="H218" t="s">
        <v>8107</v>
      </c>
      <c r="I218" t="s">
        <v>983</v>
      </c>
      <c r="J218" t="s">
        <v>5165</v>
      </c>
    </row>
    <row r="219" spans="1:18" ht="12.75" customHeight="1" outlineLevel="1">
      <c r="A219" s="184" t="s">
        <v>1688</v>
      </c>
      <c r="B219" s="199" t="s">
        <v>8108</v>
      </c>
      <c r="C219">
        <v>500</v>
      </c>
      <c r="D219" t="s">
        <v>5185</v>
      </c>
      <c r="E219" t="s">
        <v>6864</v>
      </c>
      <c r="F219" t="s">
        <v>5185</v>
      </c>
      <c r="G219" t="s">
        <v>1688</v>
      </c>
      <c r="H219" t="s">
        <v>8108</v>
      </c>
      <c r="I219" t="s">
        <v>983</v>
      </c>
      <c r="J219" t="s">
        <v>5165</v>
      </c>
    </row>
    <row r="220" spans="1:18" ht="12.75" customHeight="1" outlineLevel="1">
      <c r="A220" s="184" t="s">
        <v>1688</v>
      </c>
      <c r="B220" s="199" t="s">
        <v>8109</v>
      </c>
      <c r="C220">
        <v>614</v>
      </c>
      <c r="D220" t="s">
        <v>8110</v>
      </c>
      <c r="E220" t="s">
        <v>6015</v>
      </c>
      <c r="F220" t="s">
        <v>8110</v>
      </c>
      <c r="G220" t="s">
        <v>8111</v>
      </c>
      <c r="H220" t="s">
        <v>8109</v>
      </c>
      <c r="I220" t="s">
        <v>862</v>
      </c>
      <c r="J220" t="s">
        <v>7642</v>
      </c>
    </row>
    <row r="221" spans="1:18" ht="12.75" customHeight="1" outlineLevel="1">
      <c r="A221" s="184" t="s">
        <v>1688</v>
      </c>
      <c r="B221" s="199" t="s">
        <v>8112</v>
      </c>
      <c r="C221">
        <v>615</v>
      </c>
      <c r="D221" t="s">
        <v>8113</v>
      </c>
      <c r="E221" t="s">
        <v>4259</v>
      </c>
      <c r="F221" t="s">
        <v>8113</v>
      </c>
      <c r="G221" t="s">
        <v>8111</v>
      </c>
      <c r="H221" t="s">
        <v>8112</v>
      </c>
      <c r="I221" t="s">
        <v>862</v>
      </c>
      <c r="J221" t="s">
        <v>7642</v>
      </c>
    </row>
    <row r="222" spans="1:18" ht="12.75" customHeight="1" outlineLevel="1">
      <c r="A222" s="184" t="s">
        <v>1688</v>
      </c>
      <c r="B222" s="199" t="s">
        <v>8114</v>
      </c>
      <c r="C222">
        <v>616</v>
      </c>
      <c r="D222" t="s">
        <v>8115</v>
      </c>
      <c r="E222" t="s">
        <v>6799</v>
      </c>
      <c r="F222" t="s">
        <v>8116</v>
      </c>
      <c r="G222" t="s">
        <v>8117</v>
      </c>
      <c r="H222" t="s">
        <v>8114</v>
      </c>
      <c r="I222" t="s">
        <v>862</v>
      </c>
      <c r="J222" t="s">
        <v>7662</v>
      </c>
    </row>
    <row r="223" spans="1:18" ht="12.75" customHeight="1" outlineLevel="1">
      <c r="A223" s="184" t="s">
        <v>1688</v>
      </c>
      <c r="B223" s="199" t="s">
        <v>8118</v>
      </c>
      <c r="C223">
        <v>622</v>
      </c>
      <c r="D223" t="s">
        <v>8119</v>
      </c>
      <c r="E223" t="s">
        <v>1983</v>
      </c>
      <c r="F223" t="s">
        <v>8120</v>
      </c>
      <c r="G223" t="s">
        <v>8117</v>
      </c>
      <c r="H223" t="s">
        <v>8118</v>
      </c>
      <c r="I223" t="s">
        <v>862</v>
      </c>
      <c r="J223" t="s">
        <v>7662</v>
      </c>
    </row>
    <row r="224" spans="1:18" ht="12.75" customHeight="1" outlineLevel="1">
      <c r="A224" s="184" t="s">
        <v>1688</v>
      </c>
      <c r="B224" s="199" t="s">
        <v>8121</v>
      </c>
      <c r="K224">
        <v>11</v>
      </c>
      <c r="M224" t="s">
        <v>6431</v>
      </c>
      <c r="P224" t="s">
        <v>8121</v>
      </c>
      <c r="Q224" t="s">
        <v>832</v>
      </c>
      <c r="R224" t="s">
        <v>5165</v>
      </c>
    </row>
    <row r="225" spans="1:18" ht="12.75" customHeight="1" outlineLevel="1">
      <c r="A225" s="184" t="s">
        <v>1688</v>
      </c>
      <c r="B225" s="199" t="s">
        <v>8122</v>
      </c>
      <c r="K225">
        <v>97</v>
      </c>
      <c r="M225" t="s">
        <v>4994</v>
      </c>
      <c r="N225" t="s">
        <v>8123</v>
      </c>
      <c r="O225" t="s">
        <v>7699</v>
      </c>
      <c r="P225" t="s">
        <v>8122</v>
      </c>
      <c r="Q225" t="s">
        <v>832</v>
      </c>
      <c r="R225" t="s">
        <v>8124</v>
      </c>
    </row>
    <row r="226" spans="1:18" ht="12.75" customHeight="1" outlineLevel="1">
      <c r="A226" s="184" t="s">
        <v>1688</v>
      </c>
      <c r="B226" s="199" t="s">
        <v>8125</v>
      </c>
      <c r="K226">
        <v>102</v>
      </c>
      <c r="M226" t="s">
        <v>8126</v>
      </c>
      <c r="N226" t="s">
        <v>8127</v>
      </c>
      <c r="O226" t="s">
        <v>7699</v>
      </c>
      <c r="P226" t="s">
        <v>8125</v>
      </c>
      <c r="Q226" t="s">
        <v>832</v>
      </c>
      <c r="R226" t="s">
        <v>8087</v>
      </c>
    </row>
    <row r="227" spans="1:18" ht="12.75" customHeight="1" outlineLevel="1">
      <c r="A227" s="185"/>
      <c r="B227" s="185"/>
      <c r="C227" s="185"/>
      <c r="D227" s="185"/>
      <c r="E227" s="185"/>
      <c r="F227" s="185"/>
      <c r="G227" s="185"/>
      <c r="H227" s="185"/>
      <c r="I227" s="185"/>
      <c r="J227" s="185"/>
      <c r="K227" s="185"/>
      <c r="L227" s="185"/>
      <c r="M227" s="185"/>
      <c r="N227" s="185"/>
      <c r="O227" s="185"/>
      <c r="P227" s="185"/>
      <c r="Q227" s="185"/>
      <c r="R227" s="185"/>
    </row>
    <row r="228" spans="1:18" ht="12.75" customHeight="1">
      <c r="A228" s="182" t="s">
        <v>8128</v>
      </c>
      <c r="B228" s="199" t="s">
        <v>8129</v>
      </c>
      <c r="K228">
        <v>86</v>
      </c>
      <c r="M228" t="s">
        <v>5980</v>
      </c>
      <c r="N228" t="s">
        <v>8130</v>
      </c>
      <c r="O228" t="s">
        <v>7699</v>
      </c>
      <c r="P228" t="s">
        <v>8129</v>
      </c>
      <c r="Q228" t="s">
        <v>8131</v>
      </c>
      <c r="R228" t="s">
        <v>7701</v>
      </c>
    </row>
    <row r="229" spans="1:18" ht="12.75" customHeight="1" outlineLevel="1">
      <c r="A229" s="184" t="s">
        <v>8128</v>
      </c>
      <c r="B229" s="199" t="s">
        <v>8132</v>
      </c>
      <c r="K229">
        <v>87</v>
      </c>
      <c r="M229" t="s">
        <v>6234</v>
      </c>
      <c r="N229" t="s">
        <v>8133</v>
      </c>
      <c r="O229" t="s">
        <v>7699</v>
      </c>
      <c r="P229" t="s">
        <v>8132</v>
      </c>
      <c r="Q229" t="s">
        <v>8131</v>
      </c>
      <c r="R229" t="s">
        <v>7701</v>
      </c>
    </row>
    <row r="230" spans="1:18" ht="12.75" customHeight="1" outlineLevel="1">
      <c r="A230" s="185"/>
      <c r="B230" s="200" t="s">
        <v>8134</v>
      </c>
      <c r="C230" s="185"/>
      <c r="D230" s="185"/>
      <c r="E230" s="185"/>
      <c r="F230" s="185"/>
      <c r="G230" s="185"/>
      <c r="H230" s="185"/>
      <c r="I230" s="185"/>
      <c r="J230" s="185"/>
      <c r="K230" s="185"/>
      <c r="L230" s="185"/>
      <c r="M230" s="185"/>
      <c r="N230" s="185"/>
      <c r="O230" s="185"/>
      <c r="P230" s="185"/>
      <c r="Q230" s="185"/>
      <c r="R230" s="185"/>
    </row>
    <row r="231" spans="1:18" ht="12.75" customHeight="1">
      <c r="A231" s="182" t="s">
        <v>8135</v>
      </c>
      <c r="B231" s="201" t="s">
        <v>8136</v>
      </c>
      <c r="C231">
        <v>388</v>
      </c>
      <c r="D231" t="s">
        <v>8137</v>
      </c>
      <c r="E231" t="s">
        <v>6081</v>
      </c>
      <c r="F231" t="s">
        <v>8137</v>
      </c>
      <c r="G231" t="s">
        <v>8138</v>
      </c>
      <c r="H231" t="s">
        <v>8136</v>
      </c>
      <c r="I231" t="s">
        <v>8139</v>
      </c>
      <c r="J231" t="s">
        <v>7642</v>
      </c>
    </row>
    <row r="232" spans="1:18" ht="12.75" customHeight="1" outlineLevel="1">
      <c r="A232" s="184" t="s">
        <v>8135</v>
      </c>
      <c r="B232" s="201" t="s">
        <v>8140</v>
      </c>
      <c r="C232">
        <v>389</v>
      </c>
      <c r="D232" t="s">
        <v>8141</v>
      </c>
      <c r="E232" t="s">
        <v>6858</v>
      </c>
      <c r="F232" t="s">
        <v>8141</v>
      </c>
      <c r="G232" t="s">
        <v>8138</v>
      </c>
      <c r="H232" t="s">
        <v>8140</v>
      </c>
      <c r="I232" t="s">
        <v>8139</v>
      </c>
      <c r="J232" t="s">
        <v>7642</v>
      </c>
    </row>
    <row r="233" spans="1:18" ht="12.75" customHeight="1" outlineLevel="1">
      <c r="A233" s="184" t="s">
        <v>8135</v>
      </c>
      <c r="B233" s="201" t="s">
        <v>8142</v>
      </c>
      <c r="C233">
        <v>429</v>
      </c>
      <c r="D233" t="s">
        <v>8143</v>
      </c>
      <c r="E233" t="s">
        <v>5724</v>
      </c>
      <c r="F233" t="s">
        <v>8143</v>
      </c>
      <c r="G233" t="s">
        <v>8138</v>
      </c>
      <c r="H233" t="s">
        <v>8142</v>
      </c>
      <c r="I233" t="s">
        <v>8144</v>
      </c>
      <c r="J233" t="s">
        <v>7642</v>
      </c>
    </row>
    <row r="234" spans="1:18" ht="12.75" customHeight="1" outlineLevel="1">
      <c r="A234" s="184" t="s">
        <v>8135</v>
      </c>
      <c r="B234" s="201" t="s">
        <v>8145</v>
      </c>
      <c r="C234">
        <v>430</v>
      </c>
      <c r="D234" t="s">
        <v>8146</v>
      </c>
      <c r="E234" t="s">
        <v>5707</v>
      </c>
      <c r="F234" t="s">
        <v>8146</v>
      </c>
      <c r="G234" t="s">
        <v>8138</v>
      </c>
      <c r="H234" t="s">
        <v>8145</v>
      </c>
      <c r="I234" t="s">
        <v>8144</v>
      </c>
      <c r="J234" t="s">
        <v>7642</v>
      </c>
    </row>
    <row r="235" spans="1:18" ht="12.75" customHeight="1" outlineLevel="1">
      <c r="A235" s="184" t="s">
        <v>8135</v>
      </c>
      <c r="B235" s="201" t="s">
        <v>8147</v>
      </c>
      <c r="C235">
        <v>431</v>
      </c>
      <c r="D235" t="s">
        <v>8148</v>
      </c>
      <c r="E235" t="s">
        <v>5697</v>
      </c>
      <c r="F235" t="s">
        <v>8148</v>
      </c>
      <c r="G235" t="s">
        <v>8138</v>
      </c>
      <c r="H235" t="s">
        <v>8147</v>
      </c>
      <c r="I235" t="s">
        <v>8144</v>
      </c>
      <c r="J235" t="s">
        <v>7642</v>
      </c>
    </row>
    <row r="236" spans="1:18" ht="12.75" customHeight="1" outlineLevel="1">
      <c r="A236" s="184" t="s">
        <v>8135</v>
      </c>
      <c r="B236" s="201" t="s">
        <v>8149</v>
      </c>
      <c r="C236">
        <v>432</v>
      </c>
      <c r="D236" t="s">
        <v>8150</v>
      </c>
      <c r="E236" t="s">
        <v>6924</v>
      </c>
      <c r="F236" t="s">
        <v>8150</v>
      </c>
      <c r="G236" t="s">
        <v>8138</v>
      </c>
      <c r="H236" t="s">
        <v>8149</v>
      </c>
      <c r="I236" t="s">
        <v>8144</v>
      </c>
      <c r="J236" t="s">
        <v>7642</v>
      </c>
    </row>
    <row r="237" spans="1:18" ht="12.75" customHeight="1" outlineLevel="1">
      <c r="A237" s="184" t="s">
        <v>8135</v>
      </c>
      <c r="B237" s="201" t="s">
        <v>8151</v>
      </c>
      <c r="C237">
        <v>433</v>
      </c>
      <c r="D237" t="s">
        <v>8152</v>
      </c>
      <c r="E237" t="s">
        <v>5711</v>
      </c>
      <c r="F237" t="s">
        <v>8152</v>
      </c>
      <c r="G237" t="s">
        <v>8138</v>
      </c>
      <c r="H237" t="s">
        <v>8151</v>
      </c>
      <c r="I237" t="s">
        <v>8144</v>
      </c>
      <c r="J237" t="s">
        <v>7642</v>
      </c>
    </row>
    <row r="238" spans="1:18" ht="12.75" customHeight="1" outlineLevel="1">
      <c r="A238" s="184" t="s">
        <v>8135</v>
      </c>
      <c r="B238" s="201" t="s">
        <v>8153</v>
      </c>
      <c r="C238">
        <v>434</v>
      </c>
      <c r="D238" t="s">
        <v>8154</v>
      </c>
      <c r="E238" t="s">
        <v>5698</v>
      </c>
      <c r="F238" t="s">
        <v>8154</v>
      </c>
      <c r="G238" t="s">
        <v>8138</v>
      </c>
      <c r="H238" t="s">
        <v>8153</v>
      </c>
      <c r="I238" t="s">
        <v>8144</v>
      </c>
      <c r="J238" t="s">
        <v>7642</v>
      </c>
    </row>
    <row r="239" spans="1:18" ht="12.75" customHeight="1" outlineLevel="1">
      <c r="A239" s="184" t="s">
        <v>8135</v>
      </c>
      <c r="B239" s="201" t="s">
        <v>8155</v>
      </c>
      <c r="C239">
        <v>436</v>
      </c>
      <c r="D239" t="s">
        <v>8156</v>
      </c>
      <c r="E239" t="s">
        <v>6173</v>
      </c>
      <c r="F239" t="s">
        <v>8156</v>
      </c>
      <c r="G239" t="s">
        <v>8138</v>
      </c>
      <c r="H239" t="s">
        <v>8155</v>
      </c>
      <c r="I239" t="s">
        <v>8144</v>
      </c>
      <c r="J239" t="s">
        <v>7642</v>
      </c>
    </row>
    <row r="240" spans="1:18" ht="12.75" customHeight="1" outlineLevel="1">
      <c r="A240" s="184" t="s">
        <v>8135</v>
      </c>
      <c r="B240" s="201" t="s">
        <v>8157</v>
      </c>
      <c r="C240">
        <v>437</v>
      </c>
      <c r="D240" t="s">
        <v>8158</v>
      </c>
      <c r="E240" t="s">
        <v>6514</v>
      </c>
      <c r="F240" t="s">
        <v>8158</v>
      </c>
      <c r="G240" t="s">
        <v>8138</v>
      </c>
      <c r="H240" t="s">
        <v>8157</v>
      </c>
      <c r="I240" t="s">
        <v>8144</v>
      </c>
      <c r="J240" t="s">
        <v>7642</v>
      </c>
    </row>
    <row r="241" spans="1:18" ht="12.75" customHeight="1" outlineLevel="1">
      <c r="A241" s="184" t="s">
        <v>8135</v>
      </c>
      <c r="B241" s="201" t="s">
        <v>8159</v>
      </c>
      <c r="C241">
        <v>441</v>
      </c>
      <c r="D241" t="s">
        <v>8160</v>
      </c>
      <c r="E241" t="s">
        <v>6419</v>
      </c>
      <c r="F241" t="s">
        <v>8160</v>
      </c>
      <c r="G241" t="s">
        <v>8138</v>
      </c>
      <c r="H241" t="s">
        <v>8159</v>
      </c>
      <c r="I241" t="s">
        <v>8144</v>
      </c>
      <c r="J241" t="s">
        <v>7642</v>
      </c>
    </row>
    <row r="242" spans="1:18" ht="12.75" customHeight="1" outlineLevel="1">
      <c r="A242" s="184" t="s">
        <v>8135</v>
      </c>
      <c r="B242" s="201" t="s">
        <v>8161</v>
      </c>
      <c r="C242">
        <v>484</v>
      </c>
      <c r="D242" t="s">
        <v>8162</v>
      </c>
      <c r="E242" t="s">
        <v>3976</v>
      </c>
      <c r="F242" t="s">
        <v>8162</v>
      </c>
      <c r="G242" t="s">
        <v>8012</v>
      </c>
      <c r="H242" t="s">
        <v>8161</v>
      </c>
      <c r="I242" t="s">
        <v>8144</v>
      </c>
    </row>
    <row r="243" spans="1:18" ht="12.75" customHeight="1" outlineLevel="1">
      <c r="A243" s="184" t="s">
        <v>8135</v>
      </c>
      <c r="B243" s="201" t="s">
        <v>8163</v>
      </c>
      <c r="K243">
        <v>1</v>
      </c>
      <c r="M243" t="s">
        <v>6901</v>
      </c>
      <c r="N243" t="s">
        <v>8164</v>
      </c>
      <c r="O243" t="s">
        <v>7699</v>
      </c>
      <c r="P243" t="s">
        <v>8163</v>
      </c>
      <c r="Q243" t="s">
        <v>8165</v>
      </c>
      <c r="R243" t="s">
        <v>7701</v>
      </c>
    </row>
    <row r="244" spans="1:18" ht="12.75" customHeight="1" outlineLevel="1">
      <c r="A244" s="184" t="s">
        <v>8135</v>
      </c>
      <c r="B244" s="201" t="s">
        <v>7843</v>
      </c>
      <c r="C244">
        <v>378</v>
      </c>
      <c r="D244" t="s">
        <v>5998</v>
      </c>
      <c r="E244" t="s">
        <v>5028</v>
      </c>
      <c r="F244" t="s">
        <v>7844</v>
      </c>
      <c r="G244" t="s">
        <v>7814</v>
      </c>
      <c r="H244" t="s">
        <v>7843</v>
      </c>
      <c r="I244" t="s">
        <v>7845</v>
      </c>
      <c r="J244" t="s">
        <v>7642</v>
      </c>
    </row>
    <row r="245" spans="1:18" ht="12.75" customHeight="1" outlineLevel="1">
      <c r="A245" s="184" t="s">
        <v>8135</v>
      </c>
      <c r="B245" s="201" t="s">
        <v>7846</v>
      </c>
      <c r="C245">
        <v>379</v>
      </c>
      <c r="D245" t="s">
        <v>6241</v>
      </c>
      <c r="E245" t="s">
        <v>6824</v>
      </c>
      <c r="F245" t="s">
        <v>7847</v>
      </c>
      <c r="G245" t="s">
        <v>7814</v>
      </c>
      <c r="H245" t="s">
        <v>7846</v>
      </c>
      <c r="I245" t="s">
        <v>7845</v>
      </c>
      <c r="J245" t="s">
        <v>7642</v>
      </c>
    </row>
    <row r="246" spans="1:18" ht="12.75" customHeight="1" outlineLevel="1">
      <c r="A246" s="184" t="s">
        <v>8135</v>
      </c>
      <c r="B246" s="201" t="s">
        <v>8166</v>
      </c>
      <c r="C246">
        <v>390</v>
      </c>
      <c r="D246" t="s">
        <v>8167</v>
      </c>
      <c r="E246" t="s">
        <v>6863</v>
      </c>
      <c r="F246" t="s">
        <v>8168</v>
      </c>
      <c r="G246" t="s">
        <v>8138</v>
      </c>
      <c r="H246" t="s">
        <v>8166</v>
      </c>
      <c r="I246" t="s">
        <v>8144</v>
      </c>
    </row>
    <row r="247" spans="1:18" ht="12.75" customHeight="1" outlineLevel="1">
      <c r="A247" s="184" t="s">
        <v>8135</v>
      </c>
      <c r="B247" s="201" t="s">
        <v>8169</v>
      </c>
      <c r="C247">
        <v>664</v>
      </c>
      <c r="D247" t="s">
        <v>8170</v>
      </c>
      <c r="E247" t="s">
        <v>5467</v>
      </c>
      <c r="F247" t="s">
        <v>8171</v>
      </c>
      <c r="G247" t="s">
        <v>7641</v>
      </c>
      <c r="H247" t="s">
        <v>8169</v>
      </c>
      <c r="I247" t="s">
        <v>8165</v>
      </c>
      <c r="J247" t="s">
        <v>7642</v>
      </c>
    </row>
    <row r="248" spans="1:18" ht="12.75" customHeight="1" outlineLevel="1">
      <c r="A248" s="185"/>
      <c r="B248" s="185"/>
      <c r="C248" s="185"/>
      <c r="D248" s="185"/>
      <c r="E248" s="185"/>
      <c r="F248" s="185"/>
      <c r="G248" s="185"/>
      <c r="H248" s="185"/>
      <c r="I248" s="185"/>
      <c r="J248" s="185"/>
      <c r="K248" s="185"/>
      <c r="L248" s="185"/>
      <c r="M248" s="185"/>
      <c r="N248" s="185"/>
      <c r="O248" s="185"/>
      <c r="P248" s="185"/>
      <c r="Q248" s="185"/>
      <c r="R248" s="185"/>
    </row>
    <row r="249" spans="1:18" ht="12.75" customHeight="1">
      <c r="A249" s="182" t="s">
        <v>8172</v>
      </c>
      <c r="B249" s="201"/>
      <c r="C249">
        <v>599</v>
      </c>
      <c r="D249" t="s">
        <v>8173</v>
      </c>
      <c r="E249" t="s">
        <v>6269</v>
      </c>
      <c r="F249" t="s">
        <v>8173</v>
      </c>
      <c r="G249" t="s">
        <v>8174</v>
      </c>
      <c r="I249" t="s">
        <v>8175</v>
      </c>
      <c r="J249" t="s">
        <v>7711</v>
      </c>
    </row>
    <row r="250" spans="1:18" ht="12.75" customHeight="1" outlineLevel="1">
      <c r="A250" s="184" t="s">
        <v>8172</v>
      </c>
      <c r="B250" s="201" t="s">
        <v>8176</v>
      </c>
      <c r="C250">
        <v>573</v>
      </c>
      <c r="D250" t="s">
        <v>8177</v>
      </c>
      <c r="E250" t="s">
        <v>4214</v>
      </c>
      <c r="F250" t="s">
        <v>8178</v>
      </c>
      <c r="G250" t="s">
        <v>8095</v>
      </c>
      <c r="H250" t="s">
        <v>8176</v>
      </c>
      <c r="I250" t="s">
        <v>8179</v>
      </c>
      <c r="J250" t="s">
        <v>7642</v>
      </c>
    </row>
    <row r="251" spans="1:18" ht="12.75" customHeight="1" outlineLevel="1">
      <c r="A251" s="184" t="s">
        <v>8172</v>
      </c>
      <c r="B251" s="201" t="s">
        <v>8180</v>
      </c>
      <c r="C251">
        <v>588</v>
      </c>
      <c r="D251" t="s">
        <v>8181</v>
      </c>
      <c r="E251" t="s">
        <v>4360</v>
      </c>
      <c r="F251" t="s">
        <v>8182</v>
      </c>
      <c r="G251" t="s">
        <v>8183</v>
      </c>
      <c r="H251" t="s">
        <v>8180</v>
      </c>
      <c r="I251" t="s">
        <v>8184</v>
      </c>
      <c r="J251" t="s">
        <v>7642</v>
      </c>
    </row>
    <row r="252" spans="1:18" ht="12.75" customHeight="1" outlineLevel="1">
      <c r="A252" s="184" t="s">
        <v>8172</v>
      </c>
      <c r="B252" s="201" t="s">
        <v>8185</v>
      </c>
      <c r="C252">
        <v>589</v>
      </c>
      <c r="D252" t="s">
        <v>8186</v>
      </c>
      <c r="E252" t="s">
        <v>7063</v>
      </c>
      <c r="F252" t="s">
        <v>8187</v>
      </c>
      <c r="G252" t="s">
        <v>8183</v>
      </c>
      <c r="H252" t="s">
        <v>8185</v>
      </c>
      <c r="I252" t="s">
        <v>8184</v>
      </c>
      <c r="J252" t="s">
        <v>7642</v>
      </c>
    </row>
    <row r="253" spans="1:18" ht="12.75" customHeight="1" outlineLevel="1">
      <c r="A253" s="184" t="s">
        <v>8172</v>
      </c>
      <c r="B253" s="201" t="s">
        <v>8188</v>
      </c>
      <c r="C253">
        <v>590</v>
      </c>
      <c r="D253" t="s">
        <v>8189</v>
      </c>
      <c r="E253" t="s">
        <v>4338</v>
      </c>
      <c r="F253" t="s">
        <v>8190</v>
      </c>
      <c r="G253" t="s">
        <v>8183</v>
      </c>
      <c r="H253" t="s">
        <v>8188</v>
      </c>
      <c r="I253" t="s">
        <v>8184</v>
      </c>
      <c r="J253" t="s">
        <v>7642</v>
      </c>
    </row>
    <row r="254" spans="1:18" ht="12.75" customHeight="1" outlineLevel="1">
      <c r="A254" s="184" t="s">
        <v>8172</v>
      </c>
      <c r="B254" s="201" t="s">
        <v>8191</v>
      </c>
      <c r="C254">
        <v>591</v>
      </c>
      <c r="D254" t="s">
        <v>8192</v>
      </c>
      <c r="E254" t="s">
        <v>5209</v>
      </c>
      <c r="F254" t="s">
        <v>8193</v>
      </c>
      <c r="G254" t="s">
        <v>8183</v>
      </c>
      <c r="H254" t="s">
        <v>8191</v>
      </c>
      <c r="I254" t="s">
        <v>8184</v>
      </c>
      <c r="J254" t="s">
        <v>7642</v>
      </c>
    </row>
    <row r="255" spans="1:18" ht="12.75" customHeight="1" outlineLevel="1">
      <c r="A255" s="184" t="s">
        <v>8172</v>
      </c>
      <c r="B255" s="201" t="s">
        <v>8194</v>
      </c>
      <c r="C255">
        <v>592</v>
      </c>
      <c r="D255" t="s">
        <v>8195</v>
      </c>
      <c r="E255" t="s">
        <v>4350</v>
      </c>
      <c r="F255" t="s">
        <v>8196</v>
      </c>
      <c r="G255" t="s">
        <v>8183</v>
      </c>
      <c r="H255" t="s">
        <v>8194</v>
      </c>
      <c r="I255" t="s">
        <v>8184</v>
      </c>
      <c r="J255" t="s">
        <v>7642</v>
      </c>
    </row>
    <row r="256" spans="1:18" ht="12.75" customHeight="1" outlineLevel="1">
      <c r="A256" s="184" t="s">
        <v>8172</v>
      </c>
      <c r="B256" s="201" t="s">
        <v>8197</v>
      </c>
      <c r="C256">
        <v>593</v>
      </c>
      <c r="D256" t="s">
        <v>8198</v>
      </c>
      <c r="E256" t="s">
        <v>6040</v>
      </c>
      <c r="F256" t="s">
        <v>8199</v>
      </c>
      <c r="G256" t="s">
        <v>8183</v>
      </c>
      <c r="H256" t="s">
        <v>8197</v>
      </c>
      <c r="I256" t="s">
        <v>8184</v>
      </c>
      <c r="J256" t="s">
        <v>7642</v>
      </c>
    </row>
    <row r="257" spans="1:18" ht="12.75" customHeight="1" outlineLevel="1">
      <c r="A257" s="184" t="s">
        <v>8172</v>
      </c>
      <c r="B257" s="201" t="s">
        <v>8200</v>
      </c>
      <c r="C257">
        <v>594</v>
      </c>
      <c r="D257" t="s">
        <v>8201</v>
      </c>
      <c r="E257" t="s">
        <v>7060</v>
      </c>
      <c r="F257" t="s">
        <v>8202</v>
      </c>
      <c r="G257" t="s">
        <v>8183</v>
      </c>
      <c r="H257" t="s">
        <v>8200</v>
      </c>
      <c r="I257" t="s">
        <v>8184</v>
      </c>
      <c r="J257" t="s">
        <v>7642</v>
      </c>
    </row>
    <row r="258" spans="1:18" ht="12.75" customHeight="1" outlineLevel="1">
      <c r="A258" s="184" t="s">
        <v>8172</v>
      </c>
      <c r="B258" s="201" t="s">
        <v>8203</v>
      </c>
      <c r="C258">
        <v>595</v>
      </c>
      <c r="D258" t="s">
        <v>8204</v>
      </c>
      <c r="E258" t="s">
        <v>5237</v>
      </c>
      <c r="F258" t="s">
        <v>8205</v>
      </c>
      <c r="G258" t="s">
        <v>8183</v>
      </c>
      <c r="H258" t="s">
        <v>8203</v>
      </c>
      <c r="I258" t="s">
        <v>8184</v>
      </c>
      <c r="J258" t="s">
        <v>7642</v>
      </c>
    </row>
    <row r="259" spans="1:18" ht="12.75" customHeight="1" outlineLevel="1">
      <c r="A259" s="184" t="s">
        <v>8172</v>
      </c>
      <c r="B259" s="201" t="s">
        <v>8206</v>
      </c>
      <c r="C259">
        <v>596</v>
      </c>
      <c r="D259" t="s">
        <v>8207</v>
      </c>
      <c r="E259" t="s">
        <v>6044</v>
      </c>
      <c r="F259" t="s">
        <v>8208</v>
      </c>
      <c r="G259" t="s">
        <v>8183</v>
      </c>
      <c r="H259" t="s">
        <v>8206</v>
      </c>
      <c r="I259" t="s">
        <v>8184</v>
      </c>
      <c r="J259" t="s">
        <v>7642</v>
      </c>
    </row>
    <row r="260" spans="1:18" ht="12.75" customHeight="1" outlineLevel="1">
      <c r="A260" s="184" t="s">
        <v>8172</v>
      </c>
      <c r="B260" s="201" t="s">
        <v>8209</v>
      </c>
      <c r="C260">
        <v>597</v>
      </c>
      <c r="D260" t="s">
        <v>8210</v>
      </c>
      <c r="E260" t="s">
        <v>3868</v>
      </c>
      <c r="F260" t="s">
        <v>8211</v>
      </c>
      <c r="G260" t="s">
        <v>8183</v>
      </c>
      <c r="H260" t="s">
        <v>8209</v>
      </c>
      <c r="I260" t="s">
        <v>8184</v>
      </c>
      <c r="J260" t="s">
        <v>7642</v>
      </c>
    </row>
    <row r="261" spans="1:18" ht="12.75" customHeight="1" outlineLevel="1">
      <c r="A261" s="184" t="s">
        <v>8172</v>
      </c>
      <c r="B261" s="201" t="s">
        <v>8212</v>
      </c>
      <c r="C261">
        <v>598</v>
      </c>
      <c r="D261" t="s">
        <v>8213</v>
      </c>
      <c r="E261" t="s">
        <v>7066</v>
      </c>
      <c r="F261" t="s">
        <v>8214</v>
      </c>
      <c r="G261" t="s">
        <v>8183</v>
      </c>
      <c r="H261" t="s">
        <v>8212</v>
      </c>
      <c r="I261" t="s">
        <v>8184</v>
      </c>
      <c r="J261" t="s">
        <v>7642</v>
      </c>
    </row>
    <row r="262" spans="1:18" ht="12.75" customHeight="1" outlineLevel="1">
      <c r="A262" s="185"/>
      <c r="B262" s="185"/>
      <c r="C262" s="185"/>
      <c r="D262" s="185"/>
      <c r="E262" s="185"/>
      <c r="F262" s="185"/>
      <c r="G262" s="185"/>
      <c r="H262" s="185"/>
      <c r="I262" s="185"/>
      <c r="J262" s="185"/>
      <c r="K262" s="185"/>
      <c r="L262" s="185"/>
      <c r="M262" s="185"/>
      <c r="N262" s="185"/>
      <c r="O262" s="185"/>
      <c r="P262" s="185"/>
      <c r="Q262" s="185"/>
      <c r="R262" s="185"/>
    </row>
    <row r="263" spans="1:18" ht="12.75" customHeight="1">
      <c r="A263" s="182" t="s">
        <v>8215</v>
      </c>
      <c r="B263" s="199" t="s">
        <v>8216</v>
      </c>
      <c r="C263">
        <v>306</v>
      </c>
      <c r="D263" t="s">
        <v>8217</v>
      </c>
      <c r="E263" t="s">
        <v>4933</v>
      </c>
      <c r="F263" t="s">
        <v>8217</v>
      </c>
      <c r="G263" t="s">
        <v>8218</v>
      </c>
      <c r="H263" t="s">
        <v>8216</v>
      </c>
      <c r="I263" t="s">
        <v>8219</v>
      </c>
      <c r="J263" t="s">
        <v>7642</v>
      </c>
    </row>
    <row r="264" spans="1:18" ht="12.75" customHeight="1" outlineLevel="1">
      <c r="A264" s="184" t="s">
        <v>8215</v>
      </c>
      <c r="B264" s="199" t="s">
        <v>8220</v>
      </c>
      <c r="C264">
        <v>307</v>
      </c>
      <c r="D264" t="s">
        <v>8221</v>
      </c>
      <c r="E264" t="s">
        <v>4927</v>
      </c>
      <c r="F264" t="s">
        <v>8221</v>
      </c>
      <c r="G264" t="s">
        <v>8218</v>
      </c>
      <c r="H264" t="s">
        <v>8220</v>
      </c>
      <c r="I264" t="s">
        <v>8219</v>
      </c>
      <c r="J264" t="s">
        <v>7642</v>
      </c>
    </row>
    <row r="265" spans="1:18" ht="12.75" customHeight="1" outlineLevel="1">
      <c r="A265" s="184" t="s">
        <v>8215</v>
      </c>
      <c r="B265" s="199" t="s">
        <v>8222</v>
      </c>
      <c r="C265">
        <v>308</v>
      </c>
      <c r="D265" t="s">
        <v>8223</v>
      </c>
      <c r="E265" t="s">
        <v>4906</v>
      </c>
      <c r="F265" t="s">
        <v>8223</v>
      </c>
      <c r="G265" t="s">
        <v>8218</v>
      </c>
      <c r="H265" t="s">
        <v>8222</v>
      </c>
      <c r="I265" t="s">
        <v>8219</v>
      </c>
      <c r="J265" t="s">
        <v>7642</v>
      </c>
    </row>
    <row r="266" spans="1:18" ht="12.75" customHeight="1" outlineLevel="1">
      <c r="A266" s="184" t="s">
        <v>8215</v>
      </c>
      <c r="B266" s="199" t="s">
        <v>8224</v>
      </c>
      <c r="C266">
        <v>309</v>
      </c>
      <c r="D266" t="s">
        <v>8225</v>
      </c>
      <c r="E266" t="s">
        <v>4896</v>
      </c>
      <c r="F266" t="s">
        <v>8225</v>
      </c>
      <c r="G266" t="s">
        <v>8218</v>
      </c>
      <c r="H266" t="s">
        <v>8224</v>
      </c>
      <c r="I266" t="s">
        <v>8219</v>
      </c>
      <c r="J266" t="s">
        <v>7642</v>
      </c>
    </row>
    <row r="267" spans="1:18" ht="12.75" customHeight="1" outlineLevel="1">
      <c r="A267" s="184" t="s">
        <v>8215</v>
      </c>
      <c r="B267" s="199" t="s">
        <v>8226</v>
      </c>
      <c r="C267">
        <v>310</v>
      </c>
      <c r="D267" t="s">
        <v>8227</v>
      </c>
      <c r="E267" t="s">
        <v>4929</v>
      </c>
      <c r="F267" t="s">
        <v>8227</v>
      </c>
      <c r="G267" t="s">
        <v>8218</v>
      </c>
      <c r="H267" t="s">
        <v>8226</v>
      </c>
      <c r="I267" t="s">
        <v>8219</v>
      </c>
      <c r="J267" t="s">
        <v>7642</v>
      </c>
    </row>
    <row r="268" spans="1:18" ht="12.75" customHeight="1" outlineLevel="1">
      <c r="A268" s="184" t="s">
        <v>8215</v>
      </c>
      <c r="B268" s="199" t="s">
        <v>8228</v>
      </c>
      <c r="C268">
        <v>311</v>
      </c>
      <c r="D268" t="s">
        <v>8229</v>
      </c>
      <c r="E268" t="s">
        <v>7028</v>
      </c>
      <c r="F268" t="s">
        <v>8229</v>
      </c>
      <c r="G268" t="s">
        <v>8218</v>
      </c>
      <c r="H268" t="s">
        <v>8228</v>
      </c>
      <c r="I268" t="s">
        <v>8219</v>
      </c>
      <c r="J268" t="s">
        <v>7642</v>
      </c>
    </row>
    <row r="269" spans="1:18" ht="12.75" customHeight="1" outlineLevel="1">
      <c r="A269" s="184" t="s">
        <v>8215</v>
      </c>
      <c r="B269" s="199" t="s">
        <v>8230</v>
      </c>
      <c r="C269">
        <v>312</v>
      </c>
      <c r="D269" t="s">
        <v>8231</v>
      </c>
      <c r="E269" t="s">
        <v>4969</v>
      </c>
      <c r="F269" t="s">
        <v>8231</v>
      </c>
      <c r="G269" t="s">
        <v>8218</v>
      </c>
      <c r="H269" t="s">
        <v>8230</v>
      </c>
      <c r="I269" t="s">
        <v>8219</v>
      </c>
      <c r="J269" t="s">
        <v>7642</v>
      </c>
    </row>
    <row r="270" spans="1:18" ht="12.75" customHeight="1" outlineLevel="1">
      <c r="A270" s="184" t="s">
        <v>8215</v>
      </c>
      <c r="B270" s="199" t="s">
        <v>8232</v>
      </c>
      <c r="C270">
        <v>313</v>
      </c>
      <c r="D270" t="s">
        <v>8233</v>
      </c>
      <c r="E270" t="s">
        <v>4905</v>
      </c>
      <c r="F270" t="s">
        <v>8233</v>
      </c>
      <c r="G270" t="s">
        <v>8218</v>
      </c>
      <c r="H270" t="s">
        <v>8232</v>
      </c>
      <c r="I270" t="s">
        <v>8219</v>
      </c>
      <c r="J270" t="s">
        <v>7642</v>
      </c>
    </row>
    <row r="271" spans="1:18" ht="12.75" customHeight="1" outlineLevel="1">
      <c r="A271" s="184" t="s">
        <v>8215</v>
      </c>
      <c r="B271" s="199" t="s">
        <v>8234</v>
      </c>
      <c r="C271">
        <v>314</v>
      </c>
      <c r="D271" t="s">
        <v>8235</v>
      </c>
      <c r="E271" t="s">
        <v>7038</v>
      </c>
      <c r="F271" t="s">
        <v>8235</v>
      </c>
      <c r="G271" t="s">
        <v>8218</v>
      </c>
      <c r="H271" t="s">
        <v>8234</v>
      </c>
      <c r="I271" t="s">
        <v>8219</v>
      </c>
      <c r="J271" t="s">
        <v>7642</v>
      </c>
    </row>
    <row r="272" spans="1:18" ht="12.75" customHeight="1" outlineLevel="1">
      <c r="A272" s="184" t="s">
        <v>8215</v>
      </c>
      <c r="B272" s="199" t="s">
        <v>8236</v>
      </c>
      <c r="C272">
        <v>315</v>
      </c>
      <c r="D272" t="s">
        <v>8237</v>
      </c>
      <c r="E272" t="s">
        <v>7061</v>
      </c>
      <c r="F272" t="s">
        <v>8237</v>
      </c>
      <c r="G272" t="s">
        <v>8218</v>
      </c>
      <c r="H272" t="s">
        <v>8236</v>
      </c>
      <c r="I272" t="s">
        <v>8219</v>
      </c>
      <c r="J272" t="s">
        <v>7642</v>
      </c>
    </row>
    <row r="273" spans="1:19" ht="12.75" customHeight="1" outlineLevel="1">
      <c r="A273" s="184" t="s">
        <v>8215</v>
      </c>
      <c r="B273" s="199" t="s">
        <v>8238</v>
      </c>
      <c r="C273">
        <v>316</v>
      </c>
      <c r="D273" t="s">
        <v>8239</v>
      </c>
      <c r="E273" t="s">
        <v>3596</v>
      </c>
      <c r="F273" t="s">
        <v>8239</v>
      </c>
      <c r="G273" t="s">
        <v>8218</v>
      </c>
      <c r="H273" t="s">
        <v>8238</v>
      </c>
      <c r="I273" t="s">
        <v>8219</v>
      </c>
      <c r="J273" t="s">
        <v>7642</v>
      </c>
    </row>
    <row r="274" spans="1:19" ht="12.75" customHeight="1" outlineLevel="1">
      <c r="A274" s="184" t="s">
        <v>8215</v>
      </c>
      <c r="B274" s="199" t="s">
        <v>8240</v>
      </c>
      <c r="C274">
        <v>317</v>
      </c>
      <c r="D274" t="s">
        <v>8241</v>
      </c>
      <c r="E274" t="s">
        <v>4932</v>
      </c>
      <c r="F274" t="s">
        <v>8241</v>
      </c>
      <c r="G274" t="s">
        <v>8218</v>
      </c>
      <c r="H274" t="s">
        <v>8240</v>
      </c>
      <c r="I274" t="s">
        <v>8219</v>
      </c>
      <c r="J274" t="s">
        <v>7642</v>
      </c>
    </row>
    <row r="275" spans="1:19" ht="12.75" customHeight="1" outlineLevel="1">
      <c r="A275" s="184" t="s">
        <v>8215</v>
      </c>
      <c r="B275" s="199" t="s">
        <v>8242</v>
      </c>
      <c r="C275">
        <v>319</v>
      </c>
      <c r="D275" t="s">
        <v>8243</v>
      </c>
      <c r="E275" t="s">
        <v>6763</v>
      </c>
      <c r="F275" t="s">
        <v>8243</v>
      </c>
      <c r="G275" t="s">
        <v>8218</v>
      </c>
      <c r="H275" t="s">
        <v>8242</v>
      </c>
      <c r="I275" t="s">
        <v>8219</v>
      </c>
      <c r="J275" t="s">
        <v>7642</v>
      </c>
    </row>
    <row r="276" spans="1:19" ht="12.75" customHeight="1" outlineLevel="1">
      <c r="A276" s="184" t="s">
        <v>8215</v>
      </c>
      <c r="B276" s="199" t="s">
        <v>8244</v>
      </c>
      <c r="C276">
        <v>320</v>
      </c>
      <c r="D276" t="s">
        <v>8245</v>
      </c>
      <c r="E276" t="s">
        <v>4974</v>
      </c>
      <c r="F276" t="s">
        <v>8245</v>
      </c>
      <c r="G276" t="s">
        <v>8218</v>
      </c>
      <c r="H276" t="s">
        <v>8244</v>
      </c>
      <c r="I276" t="s">
        <v>8219</v>
      </c>
      <c r="J276" t="s">
        <v>7642</v>
      </c>
    </row>
    <row r="277" spans="1:19" ht="12.75" customHeight="1" outlineLevel="1">
      <c r="A277" s="184" t="s">
        <v>8215</v>
      </c>
      <c r="B277" s="199" t="s">
        <v>8246</v>
      </c>
      <c r="C277">
        <v>321</v>
      </c>
      <c r="D277" t="s">
        <v>8247</v>
      </c>
      <c r="E277" t="s">
        <v>4899</v>
      </c>
      <c r="F277" t="s">
        <v>8247</v>
      </c>
      <c r="G277" t="s">
        <v>8218</v>
      </c>
      <c r="H277" t="s">
        <v>8246</v>
      </c>
      <c r="I277" t="s">
        <v>8219</v>
      </c>
      <c r="J277" t="s">
        <v>7642</v>
      </c>
    </row>
    <row r="278" spans="1:19" ht="12.75" customHeight="1" outlineLevel="1">
      <c r="A278" s="184" t="s">
        <v>8215</v>
      </c>
      <c r="B278" s="199" t="s">
        <v>8248</v>
      </c>
      <c r="C278">
        <v>323</v>
      </c>
      <c r="D278" t="s">
        <v>8249</v>
      </c>
      <c r="E278" t="s">
        <v>3615</v>
      </c>
      <c r="F278" t="s">
        <v>8250</v>
      </c>
      <c r="G278" t="s">
        <v>7753</v>
      </c>
      <c r="H278" t="s">
        <v>8248</v>
      </c>
      <c r="I278" t="s">
        <v>8251</v>
      </c>
      <c r="J278" t="s">
        <v>7642</v>
      </c>
    </row>
    <row r="279" spans="1:19" ht="12.75" customHeight="1" outlineLevel="1">
      <c r="A279" s="184" t="s">
        <v>8215</v>
      </c>
      <c r="B279" s="199" t="s">
        <v>8252</v>
      </c>
      <c r="K279">
        <v>74</v>
      </c>
      <c r="M279" t="s">
        <v>6472</v>
      </c>
      <c r="N279" t="s">
        <v>8253</v>
      </c>
      <c r="O279" t="s">
        <v>7699</v>
      </c>
      <c r="P279" t="s">
        <v>8252</v>
      </c>
      <c r="Q279" t="s">
        <v>8251</v>
      </c>
      <c r="R279" t="s">
        <v>7701</v>
      </c>
    </row>
    <row r="280" spans="1:19" ht="12.75" customHeight="1" outlineLevel="1">
      <c r="A280" s="184" t="s">
        <v>8215</v>
      </c>
      <c r="B280" s="199" t="s">
        <v>7835</v>
      </c>
      <c r="C280">
        <v>375</v>
      </c>
      <c r="D280" t="s">
        <v>6460</v>
      </c>
      <c r="E280" t="s">
        <v>5504</v>
      </c>
      <c r="F280" t="s">
        <v>7836</v>
      </c>
      <c r="G280" t="s">
        <v>7814</v>
      </c>
      <c r="H280" t="s">
        <v>7835</v>
      </c>
      <c r="I280" t="s">
        <v>7837</v>
      </c>
      <c r="J280" t="s">
        <v>7642</v>
      </c>
    </row>
    <row r="281" spans="1:19" ht="12.75" customHeight="1" outlineLevel="1">
      <c r="A281" s="185"/>
      <c r="B281" s="200" t="s">
        <v>8254</v>
      </c>
      <c r="C281" s="185"/>
      <c r="D281" s="185"/>
      <c r="E281" s="185"/>
      <c r="F281" s="185"/>
      <c r="G281" s="185"/>
      <c r="H281" s="185"/>
      <c r="I281" s="185"/>
      <c r="J281" s="185"/>
      <c r="K281" s="185"/>
      <c r="L281" s="185"/>
      <c r="M281" s="185"/>
      <c r="N281" s="185"/>
      <c r="O281" s="185"/>
      <c r="P281" s="185"/>
      <c r="Q281" s="185"/>
      <c r="R281" s="185"/>
    </row>
    <row r="282" spans="1:19" ht="12.75" customHeight="1">
      <c r="A282" s="182" t="s">
        <v>1692</v>
      </c>
      <c r="B282" s="201" t="s">
        <v>8255</v>
      </c>
      <c r="C282">
        <v>344</v>
      </c>
      <c r="D282" t="s">
        <v>6234</v>
      </c>
      <c r="E282" t="s">
        <v>5030</v>
      </c>
      <c r="F282" t="s">
        <v>8256</v>
      </c>
      <c r="G282" t="s">
        <v>7666</v>
      </c>
      <c r="H282" t="s">
        <v>8255</v>
      </c>
      <c r="I282" t="s">
        <v>8257</v>
      </c>
      <c r="J282" t="s">
        <v>7662</v>
      </c>
    </row>
    <row r="283" spans="1:19" ht="12.75" customHeight="1" outlineLevel="1">
      <c r="A283" s="184" t="s">
        <v>1692</v>
      </c>
      <c r="B283" s="201" t="s">
        <v>8258</v>
      </c>
      <c r="C283">
        <v>609</v>
      </c>
      <c r="D283" t="s">
        <v>8259</v>
      </c>
      <c r="E283" t="s">
        <v>3750</v>
      </c>
      <c r="F283" t="s">
        <v>8259</v>
      </c>
      <c r="G283" t="s">
        <v>8260</v>
      </c>
      <c r="H283" t="s">
        <v>8258</v>
      </c>
      <c r="I283" t="s">
        <v>8261</v>
      </c>
      <c r="J283" t="s">
        <v>7662</v>
      </c>
    </row>
    <row r="284" spans="1:19" ht="12.75" customHeight="1" outlineLevel="1">
      <c r="A284" s="184" t="s">
        <v>1692</v>
      </c>
      <c r="B284" s="201" t="s">
        <v>8262</v>
      </c>
      <c r="C284">
        <v>610</v>
      </c>
      <c r="D284" t="s">
        <v>8263</v>
      </c>
      <c r="E284" t="s">
        <v>5405</v>
      </c>
      <c r="F284" t="s">
        <v>8263</v>
      </c>
      <c r="G284" t="s">
        <v>8260</v>
      </c>
      <c r="H284" t="s">
        <v>8262</v>
      </c>
      <c r="I284" t="s">
        <v>8261</v>
      </c>
      <c r="J284" t="s">
        <v>7662</v>
      </c>
    </row>
    <row r="285" spans="1:19" ht="12.75" customHeight="1" outlineLevel="1">
      <c r="A285" s="184" t="s">
        <v>1692</v>
      </c>
      <c r="B285" s="201" t="s">
        <v>8264</v>
      </c>
      <c r="K285">
        <v>98</v>
      </c>
      <c r="M285" t="s">
        <v>6754</v>
      </c>
      <c r="N285" t="s">
        <v>8265</v>
      </c>
      <c r="O285" t="s">
        <v>7699</v>
      </c>
      <c r="P285" t="s">
        <v>8264</v>
      </c>
      <c r="Q285" t="s">
        <v>8257</v>
      </c>
      <c r="R285" t="s">
        <v>8087</v>
      </c>
    </row>
    <row r="286" spans="1:19" ht="12.75" customHeight="1" outlineLevel="1">
      <c r="A286" s="184" t="s">
        <v>1692</v>
      </c>
      <c r="B286" s="201" t="s">
        <v>8266</v>
      </c>
      <c r="K286">
        <v>99</v>
      </c>
      <c r="M286" t="s">
        <v>5960</v>
      </c>
      <c r="N286" t="s">
        <v>8267</v>
      </c>
      <c r="O286" t="s">
        <v>7753</v>
      </c>
      <c r="P286" t="s">
        <v>8266</v>
      </c>
      <c r="Q286" t="s">
        <v>8257</v>
      </c>
      <c r="R286" t="s">
        <v>8087</v>
      </c>
    </row>
    <row r="287" spans="1:19" ht="12.75" customHeight="1" outlineLevel="1">
      <c r="A287" s="185"/>
      <c r="B287" s="185" t="s">
        <v>8268</v>
      </c>
      <c r="C287" s="185"/>
      <c r="D287" s="185"/>
      <c r="E287" s="185"/>
      <c r="F287" s="185"/>
      <c r="G287" s="185"/>
      <c r="H287" s="185"/>
      <c r="I287" s="185"/>
      <c r="J287" s="185"/>
      <c r="K287" s="185"/>
      <c r="L287" s="185"/>
      <c r="M287" s="185"/>
      <c r="N287" s="185"/>
      <c r="O287" s="185"/>
      <c r="P287" s="185"/>
      <c r="Q287" s="185"/>
      <c r="R287" s="185"/>
    </row>
    <row r="288" spans="1:19" ht="12.75" customHeight="1">
      <c r="A288" s="182" t="s">
        <v>1693</v>
      </c>
      <c r="B288" s="199" t="s">
        <v>7938</v>
      </c>
      <c r="C288">
        <v>629</v>
      </c>
      <c r="D288" t="s">
        <v>7939</v>
      </c>
      <c r="E288" t="s">
        <v>3938</v>
      </c>
      <c r="F288" t="s">
        <v>7940</v>
      </c>
      <c r="G288" t="s">
        <v>7660</v>
      </c>
      <c r="H288" t="s">
        <v>7938</v>
      </c>
      <c r="I288" t="s">
        <v>7941</v>
      </c>
      <c r="J288" t="s">
        <v>7662</v>
      </c>
      <c r="S288" t="s">
        <v>1369</v>
      </c>
    </row>
    <row r="289" spans="1:18" ht="12.75" customHeight="1" outlineLevel="1">
      <c r="A289" s="185"/>
      <c r="B289" s="200" t="s">
        <v>8269</v>
      </c>
      <c r="C289" s="185"/>
      <c r="D289" s="185"/>
      <c r="E289" s="185"/>
      <c r="F289" s="185"/>
      <c r="G289" s="185"/>
      <c r="H289" s="185"/>
      <c r="I289" s="185"/>
      <c r="J289" s="185"/>
      <c r="K289" s="185"/>
      <c r="L289" s="185"/>
      <c r="M289" s="185"/>
      <c r="N289" s="185"/>
      <c r="O289" s="185"/>
      <c r="P289" s="185"/>
      <c r="Q289" s="185"/>
      <c r="R289" s="185"/>
    </row>
    <row r="290" spans="1:18" ht="12.75" customHeight="1">
      <c r="A290" s="182" t="s">
        <v>8270</v>
      </c>
      <c r="B290" s="201" t="s">
        <v>8271</v>
      </c>
      <c r="C290">
        <v>361</v>
      </c>
      <c r="D290" t="s">
        <v>8272</v>
      </c>
      <c r="E290" t="s">
        <v>6417</v>
      </c>
      <c r="F290" t="s">
        <v>8273</v>
      </c>
      <c r="G290" t="s">
        <v>7810</v>
      </c>
      <c r="H290" t="s">
        <v>8271</v>
      </c>
      <c r="I290" t="s">
        <v>8274</v>
      </c>
      <c r="J290" t="s">
        <v>7662</v>
      </c>
    </row>
    <row r="291" spans="1:18" ht="12.75" customHeight="1" outlineLevel="1">
      <c r="A291" s="184" t="s">
        <v>8270</v>
      </c>
      <c r="B291" s="201" t="s">
        <v>7799</v>
      </c>
      <c r="C291">
        <v>355</v>
      </c>
      <c r="D291" t="s">
        <v>6768</v>
      </c>
      <c r="E291" t="s">
        <v>5023</v>
      </c>
      <c r="F291" t="s">
        <v>7800</v>
      </c>
      <c r="G291" t="s">
        <v>7666</v>
      </c>
      <c r="H291" t="s">
        <v>7799</v>
      </c>
      <c r="I291" t="s">
        <v>7801</v>
      </c>
      <c r="J291" t="s">
        <v>7662</v>
      </c>
    </row>
    <row r="292" spans="1:18" ht="12.75" customHeight="1" outlineLevel="1">
      <c r="A292" s="184" t="s">
        <v>8270</v>
      </c>
      <c r="B292" s="201" t="s">
        <v>7807</v>
      </c>
      <c r="C292">
        <v>360</v>
      </c>
      <c r="D292" t="s">
        <v>7808</v>
      </c>
      <c r="E292" t="s">
        <v>6640</v>
      </c>
      <c r="F292" t="s">
        <v>7809</v>
      </c>
      <c r="G292" t="s">
        <v>7810</v>
      </c>
      <c r="H292" t="s">
        <v>7807</v>
      </c>
      <c r="I292" t="s">
        <v>7811</v>
      </c>
      <c r="J292" t="s">
        <v>7662</v>
      </c>
    </row>
    <row r="293" spans="1:18" ht="12.75" customHeight="1" outlineLevel="1">
      <c r="A293" s="185"/>
      <c r="B293" s="185"/>
      <c r="C293" s="185"/>
      <c r="D293" s="185"/>
      <c r="E293" s="185"/>
      <c r="F293" s="185"/>
      <c r="G293" s="185"/>
      <c r="H293" s="185"/>
      <c r="I293" s="185"/>
      <c r="J293" s="185"/>
      <c r="K293" s="185"/>
      <c r="L293" s="185"/>
      <c r="M293" s="185"/>
      <c r="N293" s="185"/>
      <c r="O293" s="185"/>
      <c r="P293" s="185"/>
      <c r="Q293" s="185"/>
      <c r="R293" s="185"/>
    </row>
    <row r="294" spans="1:18" ht="12.75" customHeight="1">
      <c r="A294" s="182" t="s">
        <v>8275</v>
      </c>
      <c r="B294" s="201" t="s">
        <v>7926</v>
      </c>
      <c r="C294">
        <v>347</v>
      </c>
      <c r="D294" t="s">
        <v>5988</v>
      </c>
      <c r="E294" t="s">
        <v>5157</v>
      </c>
      <c r="F294" t="s">
        <v>7927</v>
      </c>
      <c r="G294" t="s">
        <v>7666</v>
      </c>
      <c r="H294" t="s">
        <v>7926</v>
      </c>
      <c r="I294" t="s">
        <v>7928</v>
      </c>
      <c r="J294" t="s">
        <v>7662</v>
      </c>
    </row>
    <row r="295" spans="1:18" ht="12.75" customHeight="1" outlineLevel="1">
      <c r="A295" s="184" t="s">
        <v>8275</v>
      </c>
      <c r="B295" s="201" t="s">
        <v>8276</v>
      </c>
      <c r="C295">
        <v>577</v>
      </c>
      <c r="D295" t="s">
        <v>8277</v>
      </c>
      <c r="E295" t="s">
        <v>7049</v>
      </c>
      <c r="F295" t="s">
        <v>8278</v>
      </c>
      <c r="G295" t="s">
        <v>8095</v>
      </c>
      <c r="H295" t="s">
        <v>8276</v>
      </c>
      <c r="I295" t="s">
        <v>8279</v>
      </c>
      <c r="J295" t="s">
        <v>7642</v>
      </c>
    </row>
    <row r="296" spans="1:18" ht="12.75" customHeight="1" outlineLevel="1">
      <c r="A296" s="184" t="s">
        <v>8275</v>
      </c>
      <c r="B296" s="201" t="s">
        <v>8280</v>
      </c>
      <c r="C296">
        <v>621</v>
      </c>
      <c r="D296" t="s">
        <v>8281</v>
      </c>
      <c r="E296" t="s">
        <v>4089</v>
      </c>
      <c r="F296" t="s">
        <v>8281</v>
      </c>
      <c r="G296" t="s">
        <v>8282</v>
      </c>
      <c r="H296" t="s">
        <v>8280</v>
      </c>
      <c r="I296" t="s">
        <v>8283</v>
      </c>
      <c r="J296" t="s">
        <v>7642</v>
      </c>
    </row>
    <row r="297" spans="1:18" ht="12.75" customHeight="1" outlineLevel="1">
      <c r="A297" s="184" t="s">
        <v>8275</v>
      </c>
      <c r="B297" s="201" t="s">
        <v>8284</v>
      </c>
      <c r="C297">
        <v>624</v>
      </c>
      <c r="D297" t="s">
        <v>8285</v>
      </c>
      <c r="E297" t="s">
        <v>2070</v>
      </c>
      <c r="F297" t="s">
        <v>8285</v>
      </c>
      <c r="G297" t="s">
        <v>8282</v>
      </c>
      <c r="H297" t="s">
        <v>8284</v>
      </c>
      <c r="I297" t="s">
        <v>8283</v>
      </c>
      <c r="J297" t="s">
        <v>7642</v>
      </c>
    </row>
    <row r="298" spans="1:18" ht="12.75" customHeight="1" outlineLevel="1">
      <c r="A298" s="184" t="s">
        <v>8275</v>
      </c>
      <c r="B298" s="201" t="s">
        <v>8286</v>
      </c>
      <c r="C298">
        <v>626</v>
      </c>
      <c r="D298" t="s">
        <v>8287</v>
      </c>
      <c r="E298" t="s">
        <v>2031</v>
      </c>
      <c r="F298" t="s">
        <v>8287</v>
      </c>
      <c r="G298" t="s">
        <v>8282</v>
      </c>
      <c r="H298" t="s">
        <v>8286</v>
      </c>
      <c r="I298" t="s">
        <v>8283</v>
      </c>
      <c r="J298" t="s">
        <v>7642</v>
      </c>
    </row>
    <row r="299" spans="1:18" ht="12.75" customHeight="1" outlineLevel="1">
      <c r="A299" s="184" t="s">
        <v>8275</v>
      </c>
      <c r="B299" s="201" t="s">
        <v>7931</v>
      </c>
      <c r="C299">
        <v>627</v>
      </c>
      <c r="D299" t="s">
        <v>7932</v>
      </c>
      <c r="E299" t="s">
        <v>4518</v>
      </c>
      <c r="F299" t="s">
        <v>7933</v>
      </c>
      <c r="G299" t="s">
        <v>7660</v>
      </c>
      <c r="H299" t="s">
        <v>7931</v>
      </c>
      <c r="I299" t="s">
        <v>7934</v>
      </c>
      <c r="J299" t="s">
        <v>7662</v>
      </c>
      <c r="K299">
        <v>77</v>
      </c>
      <c r="M299" t="s">
        <v>6727</v>
      </c>
      <c r="P299" t="s">
        <v>7931</v>
      </c>
      <c r="Q299" t="s">
        <v>8279</v>
      </c>
      <c r="R299" t="s">
        <v>8087</v>
      </c>
    </row>
    <row r="300" spans="1:18" ht="12.75" customHeight="1" outlineLevel="1">
      <c r="A300" s="184" t="s">
        <v>8275</v>
      </c>
      <c r="B300" s="201" t="s">
        <v>7935</v>
      </c>
      <c r="C300">
        <v>628</v>
      </c>
      <c r="D300" t="s">
        <v>7936</v>
      </c>
      <c r="E300" t="s">
        <v>3401</v>
      </c>
      <c r="F300" t="s">
        <v>7937</v>
      </c>
      <c r="G300" t="s">
        <v>7660</v>
      </c>
      <c r="H300" t="s">
        <v>7935</v>
      </c>
      <c r="I300" t="s">
        <v>7928</v>
      </c>
      <c r="J300" t="s">
        <v>7662</v>
      </c>
      <c r="K300">
        <v>24</v>
      </c>
      <c r="M300" t="s">
        <v>4984</v>
      </c>
      <c r="P300" t="s">
        <v>7935</v>
      </c>
      <c r="Q300" t="s">
        <v>8283</v>
      </c>
      <c r="R300" t="s">
        <v>5165</v>
      </c>
    </row>
    <row r="301" spans="1:18" ht="12.75" customHeight="1" outlineLevel="1">
      <c r="A301" s="184" t="s">
        <v>8275</v>
      </c>
      <c r="B301" s="201" t="s">
        <v>8288</v>
      </c>
      <c r="K301">
        <v>16</v>
      </c>
      <c r="L301" t="s">
        <v>5191</v>
      </c>
      <c r="M301" t="s">
        <v>4987</v>
      </c>
      <c r="P301" t="s">
        <v>8288</v>
      </c>
      <c r="Q301" t="s">
        <v>8289</v>
      </c>
      <c r="R301" t="s">
        <v>5165</v>
      </c>
    </row>
    <row r="302" spans="1:18" ht="12.75" customHeight="1" outlineLevel="1">
      <c r="A302" s="184" t="s">
        <v>8275</v>
      </c>
      <c r="B302" s="201" t="s">
        <v>8290</v>
      </c>
      <c r="K302">
        <v>17</v>
      </c>
      <c r="L302" t="s">
        <v>5180</v>
      </c>
      <c r="M302" t="s">
        <v>4951</v>
      </c>
      <c r="P302" t="s">
        <v>8290</v>
      </c>
      <c r="Q302" t="s">
        <v>8289</v>
      </c>
      <c r="R302" t="s">
        <v>5165</v>
      </c>
    </row>
    <row r="303" spans="1:18" ht="12.75" customHeight="1" outlineLevel="1">
      <c r="A303" s="184" t="s">
        <v>8275</v>
      </c>
      <c r="B303" s="201" t="s">
        <v>8291</v>
      </c>
      <c r="K303">
        <v>18</v>
      </c>
      <c r="L303" t="s">
        <v>5175</v>
      </c>
      <c r="M303" t="s">
        <v>6969</v>
      </c>
      <c r="P303" t="s">
        <v>8291</v>
      </c>
      <c r="Q303" t="s">
        <v>8289</v>
      </c>
      <c r="R303" t="s">
        <v>5165</v>
      </c>
    </row>
    <row r="304" spans="1:18" ht="12.75" customHeight="1" outlineLevel="1">
      <c r="A304" s="184" t="s">
        <v>8275</v>
      </c>
      <c r="B304" s="201" t="s">
        <v>8292</v>
      </c>
      <c r="K304">
        <v>19</v>
      </c>
      <c r="L304" t="s">
        <v>5185</v>
      </c>
      <c r="M304" t="s">
        <v>4955</v>
      </c>
      <c r="P304" t="s">
        <v>8292</v>
      </c>
      <c r="Q304" t="s">
        <v>8289</v>
      </c>
      <c r="R304" t="s">
        <v>5165</v>
      </c>
    </row>
    <row r="305" spans="1:18" ht="12.75" customHeight="1" outlineLevel="1">
      <c r="A305" s="184" t="s">
        <v>8275</v>
      </c>
      <c r="B305" s="201" t="s">
        <v>8293</v>
      </c>
      <c r="C305">
        <v>371</v>
      </c>
      <c r="D305" t="s">
        <v>6941</v>
      </c>
      <c r="E305" t="s">
        <v>5501</v>
      </c>
      <c r="F305" t="s">
        <v>7823</v>
      </c>
      <c r="G305" t="s">
        <v>7814</v>
      </c>
      <c r="H305" t="s">
        <v>7822</v>
      </c>
      <c r="I305" t="s">
        <v>7824</v>
      </c>
      <c r="J305" t="s">
        <v>7642</v>
      </c>
      <c r="K305">
        <v>76</v>
      </c>
      <c r="M305" t="s">
        <v>6723</v>
      </c>
      <c r="P305" t="s">
        <v>8293</v>
      </c>
      <c r="Q305" t="s">
        <v>8279</v>
      </c>
      <c r="R305" t="s">
        <v>7701</v>
      </c>
    </row>
    <row r="306" spans="1:18" ht="12.75" customHeight="1" outlineLevel="1">
      <c r="A306" s="185"/>
      <c r="B306" s="185"/>
      <c r="C306" s="185"/>
      <c r="D306" s="185"/>
      <c r="E306" s="185"/>
      <c r="F306" s="185"/>
      <c r="G306" s="185"/>
      <c r="H306" s="185"/>
      <c r="I306" s="185"/>
      <c r="J306" s="185"/>
      <c r="K306" s="185"/>
      <c r="L306" s="185"/>
      <c r="M306" s="185"/>
      <c r="N306" s="185"/>
      <c r="O306" s="185"/>
      <c r="P306" s="185"/>
      <c r="Q306" s="185"/>
      <c r="R306" s="185"/>
    </row>
    <row r="307" spans="1:18" ht="12.75" customHeight="1">
      <c r="A307" s="182" t="s">
        <v>8294</v>
      </c>
      <c r="B307" s="199" t="s">
        <v>8295</v>
      </c>
      <c r="C307">
        <v>647</v>
      </c>
      <c r="D307" t="s">
        <v>8296</v>
      </c>
      <c r="E307" t="s">
        <v>5453</v>
      </c>
      <c r="F307" t="s">
        <v>8296</v>
      </c>
      <c r="G307" t="s">
        <v>7648</v>
      </c>
      <c r="H307" t="s">
        <v>8295</v>
      </c>
      <c r="I307" t="s">
        <v>8297</v>
      </c>
    </row>
    <row r="308" spans="1:18" ht="12.75" customHeight="1" outlineLevel="1">
      <c r="A308" s="184" t="s">
        <v>8294</v>
      </c>
      <c r="B308" s="199" t="s">
        <v>8298</v>
      </c>
      <c r="C308">
        <v>648</v>
      </c>
      <c r="D308" t="s">
        <v>8299</v>
      </c>
      <c r="E308" t="s">
        <v>3736</v>
      </c>
      <c r="F308" t="s">
        <v>8299</v>
      </c>
      <c r="G308" t="s">
        <v>7648</v>
      </c>
      <c r="H308" t="s">
        <v>8298</v>
      </c>
      <c r="I308" t="s">
        <v>8297</v>
      </c>
    </row>
    <row r="309" spans="1:18" ht="12.75" customHeight="1" outlineLevel="1">
      <c r="A309" s="184" t="s">
        <v>8294</v>
      </c>
      <c r="B309" s="199" t="s">
        <v>8300</v>
      </c>
      <c r="C309">
        <v>649</v>
      </c>
      <c r="D309" t="s">
        <v>8301</v>
      </c>
      <c r="E309" t="s">
        <v>2211</v>
      </c>
      <c r="F309" t="s">
        <v>8301</v>
      </c>
      <c r="G309" t="s">
        <v>7648</v>
      </c>
      <c r="H309" t="s">
        <v>8300</v>
      </c>
      <c r="I309" t="s">
        <v>8297</v>
      </c>
    </row>
    <row r="310" spans="1:18" ht="12.75" customHeight="1" outlineLevel="1">
      <c r="A310" s="185"/>
      <c r="B310" s="185"/>
      <c r="C310" s="185"/>
      <c r="D310" s="185"/>
      <c r="E310" s="185"/>
      <c r="F310" s="185"/>
      <c r="G310" s="185"/>
      <c r="H310" s="185"/>
      <c r="I310" s="185"/>
      <c r="J310" s="185"/>
      <c r="K310" s="185"/>
      <c r="L310" s="185"/>
      <c r="M310" s="185"/>
      <c r="N310" s="185"/>
      <c r="O310" s="185"/>
      <c r="P310" s="185"/>
      <c r="Q310" s="185"/>
      <c r="R310" s="185"/>
    </row>
    <row r="311" spans="1:18" ht="12.75" customHeight="1">
      <c r="A311" s="182" t="s">
        <v>8302</v>
      </c>
      <c r="B311" s="199" t="s">
        <v>7680</v>
      </c>
      <c r="C311">
        <v>633</v>
      </c>
      <c r="D311" t="s">
        <v>7681</v>
      </c>
      <c r="E311" t="s">
        <v>2974</v>
      </c>
      <c r="F311" t="s">
        <v>7681</v>
      </c>
      <c r="G311" t="s">
        <v>7648</v>
      </c>
      <c r="H311" t="s">
        <v>7680</v>
      </c>
      <c r="I311" t="s">
        <v>7682</v>
      </c>
    </row>
    <row r="312" spans="1:18" ht="12.75" customHeight="1" outlineLevel="1">
      <c r="A312" s="184" t="s">
        <v>8302</v>
      </c>
      <c r="B312" s="199" t="s">
        <v>7684</v>
      </c>
      <c r="C312">
        <v>634</v>
      </c>
      <c r="D312" t="s">
        <v>7685</v>
      </c>
      <c r="E312" t="s">
        <v>6809</v>
      </c>
      <c r="F312" t="s">
        <v>7685</v>
      </c>
      <c r="G312" t="s">
        <v>7648</v>
      </c>
      <c r="H312" t="s">
        <v>7684</v>
      </c>
      <c r="I312" t="s">
        <v>7682</v>
      </c>
    </row>
    <row r="313" spans="1:18" ht="12.75" customHeight="1" outlineLevel="1">
      <c r="A313" s="184" t="s">
        <v>8302</v>
      </c>
      <c r="B313" s="199" t="s">
        <v>7686</v>
      </c>
      <c r="C313">
        <v>635</v>
      </c>
      <c r="D313" t="s">
        <v>7687</v>
      </c>
      <c r="E313" t="s">
        <v>4544</v>
      </c>
      <c r="F313" t="s">
        <v>7687</v>
      </c>
      <c r="G313" t="s">
        <v>7648</v>
      </c>
      <c r="H313" t="s">
        <v>7686</v>
      </c>
      <c r="I313" t="s">
        <v>7682</v>
      </c>
    </row>
    <row r="314" spans="1:18" ht="12.75" customHeight="1" outlineLevel="1">
      <c r="A314" s="184" t="s">
        <v>8302</v>
      </c>
      <c r="B314" s="199" t="s">
        <v>7688</v>
      </c>
      <c r="C314">
        <v>636</v>
      </c>
      <c r="D314" t="s">
        <v>7689</v>
      </c>
      <c r="E314" t="s">
        <v>5309</v>
      </c>
      <c r="F314" t="s">
        <v>7689</v>
      </c>
      <c r="G314" t="s">
        <v>7648</v>
      </c>
      <c r="H314" t="s">
        <v>7688</v>
      </c>
      <c r="I314" t="s">
        <v>7682</v>
      </c>
    </row>
    <row r="315" spans="1:18" ht="12.75" customHeight="1" outlineLevel="1">
      <c r="A315" s="185"/>
      <c r="B315" s="185"/>
      <c r="C315" s="185"/>
      <c r="D315" s="185"/>
      <c r="E315" s="185"/>
      <c r="F315" s="185"/>
      <c r="G315" s="185"/>
      <c r="H315" s="185"/>
      <c r="I315" s="185"/>
      <c r="J315" s="185"/>
      <c r="K315" s="185"/>
      <c r="L315" s="185"/>
      <c r="M315" s="185"/>
      <c r="N315" s="185"/>
      <c r="O315" s="185"/>
      <c r="P315" s="185"/>
      <c r="Q315" s="185"/>
      <c r="R315" s="185"/>
    </row>
    <row r="316" spans="1:18" ht="12.75" customHeight="1">
      <c r="A316" s="186" t="s">
        <v>8303</v>
      </c>
      <c r="B316" s="201" t="s">
        <v>8303</v>
      </c>
      <c r="C316">
        <v>416</v>
      </c>
      <c r="D316" t="s">
        <v>8304</v>
      </c>
      <c r="E316" t="s">
        <v>5021</v>
      </c>
      <c r="F316" t="s">
        <v>8304</v>
      </c>
      <c r="G316" t="s">
        <v>5571</v>
      </c>
      <c r="H316" t="s">
        <v>8303</v>
      </c>
      <c r="I316" t="s">
        <v>8305</v>
      </c>
    </row>
    <row r="317" spans="1:18" ht="12.75" customHeight="1" outlineLevel="1">
      <c r="A317" s="188" t="s">
        <v>8303</v>
      </c>
      <c r="B317" s="201" t="s">
        <v>8303</v>
      </c>
      <c r="C317">
        <v>417</v>
      </c>
      <c r="D317" t="s">
        <v>8306</v>
      </c>
      <c r="E317" t="s">
        <v>5599</v>
      </c>
      <c r="F317" t="s">
        <v>8306</v>
      </c>
      <c r="G317" t="s">
        <v>5571</v>
      </c>
      <c r="H317" t="s">
        <v>8303</v>
      </c>
      <c r="I317" t="s">
        <v>8305</v>
      </c>
    </row>
    <row r="318" spans="1:18" ht="12.75" customHeight="1" outlineLevel="1">
      <c r="A318" s="188" t="s">
        <v>8303</v>
      </c>
      <c r="B318" s="201" t="s">
        <v>8303</v>
      </c>
      <c r="C318">
        <v>419</v>
      </c>
      <c r="D318" t="s">
        <v>8307</v>
      </c>
      <c r="E318" t="s">
        <v>5591</v>
      </c>
      <c r="F318" t="s">
        <v>8307</v>
      </c>
      <c r="G318" t="s">
        <v>5571</v>
      </c>
      <c r="H318" t="s">
        <v>8303</v>
      </c>
      <c r="I318" t="s">
        <v>8305</v>
      </c>
    </row>
    <row r="319" spans="1:18" ht="12.75" customHeight="1" outlineLevel="1">
      <c r="A319" s="188" t="s">
        <v>8303</v>
      </c>
      <c r="B319" s="201" t="s">
        <v>8303</v>
      </c>
      <c r="C319">
        <v>420</v>
      </c>
      <c r="D319" t="s">
        <v>8308</v>
      </c>
      <c r="E319" t="s">
        <v>4878</v>
      </c>
      <c r="F319" t="s">
        <v>8308</v>
      </c>
      <c r="G319" t="s">
        <v>5571</v>
      </c>
      <c r="H319" t="s">
        <v>8303</v>
      </c>
      <c r="I319" t="s">
        <v>8305</v>
      </c>
    </row>
    <row r="320" spans="1:18" ht="12.75" customHeight="1" outlineLevel="1">
      <c r="A320" s="188" t="s">
        <v>8303</v>
      </c>
      <c r="B320" s="201" t="s">
        <v>8303</v>
      </c>
      <c r="C320">
        <v>442</v>
      </c>
      <c r="D320" t="s">
        <v>8309</v>
      </c>
      <c r="E320" t="s">
        <v>5619</v>
      </c>
      <c r="F320" t="s">
        <v>8309</v>
      </c>
      <c r="G320" t="s">
        <v>8310</v>
      </c>
      <c r="H320" t="s">
        <v>8303</v>
      </c>
      <c r="I320" t="s">
        <v>8311</v>
      </c>
    </row>
    <row r="321" spans="1:10" ht="12.75" customHeight="1" outlineLevel="1">
      <c r="A321" s="188" t="s">
        <v>8303</v>
      </c>
      <c r="B321" s="201" t="s">
        <v>8303</v>
      </c>
      <c r="C321">
        <v>443</v>
      </c>
      <c r="D321" t="s">
        <v>8312</v>
      </c>
      <c r="E321" t="s">
        <v>5621</v>
      </c>
      <c r="F321" t="s">
        <v>8312</v>
      </c>
      <c r="G321" t="s">
        <v>8310</v>
      </c>
      <c r="H321" t="s">
        <v>8303</v>
      </c>
      <c r="I321" t="s">
        <v>8311</v>
      </c>
    </row>
    <row r="322" spans="1:10" ht="12.75" customHeight="1" outlineLevel="1">
      <c r="A322" s="188" t="s">
        <v>8303</v>
      </c>
      <c r="B322" s="201" t="s">
        <v>8303</v>
      </c>
      <c r="C322">
        <v>444</v>
      </c>
      <c r="D322" t="s">
        <v>8313</v>
      </c>
      <c r="E322" t="s">
        <v>6481</v>
      </c>
      <c r="F322" t="s">
        <v>8313</v>
      </c>
      <c r="G322" t="s">
        <v>8310</v>
      </c>
      <c r="H322" t="s">
        <v>8303</v>
      </c>
      <c r="I322" t="s">
        <v>8311</v>
      </c>
    </row>
    <row r="323" spans="1:10" ht="12.75" customHeight="1" outlineLevel="1">
      <c r="A323" s="188" t="s">
        <v>8303</v>
      </c>
      <c r="B323" s="201" t="s">
        <v>8303</v>
      </c>
      <c r="C323">
        <v>445</v>
      </c>
      <c r="D323" t="s">
        <v>8314</v>
      </c>
      <c r="E323" t="s">
        <v>6163</v>
      </c>
      <c r="F323" t="s">
        <v>8314</v>
      </c>
      <c r="G323" t="s">
        <v>8310</v>
      </c>
      <c r="H323" t="s">
        <v>8303</v>
      </c>
      <c r="I323" t="s">
        <v>8311</v>
      </c>
    </row>
    <row r="324" spans="1:10" ht="12.75" customHeight="1" outlineLevel="1">
      <c r="A324" s="188" t="s">
        <v>8303</v>
      </c>
      <c r="B324" s="201" t="s">
        <v>8303</v>
      </c>
      <c r="C324">
        <v>446</v>
      </c>
      <c r="D324" t="s">
        <v>8315</v>
      </c>
      <c r="E324" t="s">
        <v>5637</v>
      </c>
      <c r="F324" t="s">
        <v>8315</v>
      </c>
      <c r="G324" t="s">
        <v>8310</v>
      </c>
      <c r="H324" t="s">
        <v>8303</v>
      </c>
      <c r="I324" t="s">
        <v>8311</v>
      </c>
    </row>
    <row r="325" spans="1:10" ht="12.75" customHeight="1" outlineLevel="1">
      <c r="A325" s="188" t="s">
        <v>8303</v>
      </c>
      <c r="B325" s="201" t="s">
        <v>8303</v>
      </c>
      <c r="C325">
        <v>447</v>
      </c>
      <c r="D325" t="s">
        <v>8316</v>
      </c>
      <c r="E325" t="s">
        <v>2394</v>
      </c>
      <c r="F325" t="s">
        <v>8316</v>
      </c>
      <c r="G325" t="s">
        <v>8310</v>
      </c>
      <c r="H325" t="s">
        <v>8303</v>
      </c>
      <c r="I325" t="s">
        <v>8311</v>
      </c>
    </row>
    <row r="326" spans="1:10" ht="12.75" customHeight="1" outlineLevel="1">
      <c r="A326" s="188" t="s">
        <v>8303</v>
      </c>
      <c r="B326" s="201" t="s">
        <v>8303</v>
      </c>
      <c r="C326">
        <v>449</v>
      </c>
      <c r="D326" t="s">
        <v>8317</v>
      </c>
      <c r="E326" t="s">
        <v>6490</v>
      </c>
      <c r="F326" t="s">
        <v>8317</v>
      </c>
      <c r="G326" t="s">
        <v>8310</v>
      </c>
      <c r="H326" t="s">
        <v>8303</v>
      </c>
      <c r="I326" t="s">
        <v>8311</v>
      </c>
    </row>
    <row r="327" spans="1:10" ht="12.75" customHeight="1" outlineLevel="1">
      <c r="A327" s="188" t="s">
        <v>8303</v>
      </c>
      <c r="B327" s="201" t="s">
        <v>8303</v>
      </c>
      <c r="C327">
        <v>450</v>
      </c>
      <c r="D327" t="s">
        <v>8318</v>
      </c>
      <c r="E327" t="s">
        <v>5618</v>
      </c>
      <c r="F327" t="s">
        <v>8318</v>
      </c>
      <c r="G327" t="s">
        <v>8310</v>
      </c>
      <c r="H327" t="s">
        <v>8303</v>
      </c>
      <c r="I327" t="s">
        <v>8311</v>
      </c>
    </row>
    <row r="328" spans="1:10" ht="12.75" customHeight="1" outlineLevel="1">
      <c r="A328" s="188" t="s">
        <v>8303</v>
      </c>
      <c r="B328" s="201" t="s">
        <v>8303</v>
      </c>
      <c r="C328">
        <v>454</v>
      </c>
      <c r="D328" t="s">
        <v>8319</v>
      </c>
      <c r="E328" t="s">
        <v>6488</v>
      </c>
      <c r="F328" t="s">
        <v>8319</v>
      </c>
      <c r="G328" t="s">
        <v>8310</v>
      </c>
      <c r="H328" t="s">
        <v>8303</v>
      </c>
      <c r="I328" t="s">
        <v>8311</v>
      </c>
    </row>
    <row r="329" spans="1:10" ht="12.75" customHeight="1" outlineLevel="1">
      <c r="A329" s="188" t="s">
        <v>8303</v>
      </c>
      <c r="B329" s="201" t="s">
        <v>8303</v>
      </c>
      <c r="C329">
        <v>459</v>
      </c>
      <c r="D329" t="s">
        <v>8320</v>
      </c>
      <c r="E329" t="s">
        <v>6495</v>
      </c>
      <c r="F329" t="s">
        <v>8320</v>
      </c>
      <c r="G329" t="s">
        <v>8321</v>
      </c>
      <c r="H329" t="s">
        <v>8303</v>
      </c>
      <c r="I329" t="s">
        <v>8322</v>
      </c>
      <c r="J329" t="s">
        <v>7711</v>
      </c>
    </row>
    <row r="330" spans="1:10" ht="12.75" customHeight="1" outlineLevel="1">
      <c r="A330" s="188" t="s">
        <v>8303</v>
      </c>
      <c r="B330" s="201" t="s">
        <v>8303</v>
      </c>
      <c r="C330">
        <v>460</v>
      </c>
      <c r="D330" t="s">
        <v>8323</v>
      </c>
      <c r="E330" t="s">
        <v>6492</v>
      </c>
      <c r="F330" t="s">
        <v>8323</v>
      </c>
      <c r="G330" t="s">
        <v>8321</v>
      </c>
      <c r="H330" t="s">
        <v>8303</v>
      </c>
      <c r="I330" t="s">
        <v>8322</v>
      </c>
      <c r="J330" t="s">
        <v>7711</v>
      </c>
    </row>
    <row r="331" spans="1:10" ht="12.75" customHeight="1" outlineLevel="1">
      <c r="A331" s="188" t="s">
        <v>8303</v>
      </c>
      <c r="B331" s="201" t="s">
        <v>8303</v>
      </c>
      <c r="C331">
        <v>461</v>
      </c>
      <c r="D331" t="s">
        <v>8324</v>
      </c>
      <c r="E331" t="s">
        <v>5548</v>
      </c>
      <c r="F331" t="s">
        <v>8324</v>
      </c>
      <c r="G331" t="s">
        <v>8321</v>
      </c>
      <c r="H331" t="s">
        <v>8303</v>
      </c>
      <c r="I331" t="s">
        <v>8322</v>
      </c>
      <c r="J331" t="s">
        <v>7711</v>
      </c>
    </row>
    <row r="332" spans="1:10" ht="12.75" customHeight="1" outlineLevel="1">
      <c r="A332" s="188" t="s">
        <v>8303</v>
      </c>
      <c r="B332" s="201" t="s">
        <v>8303</v>
      </c>
      <c r="C332">
        <v>462</v>
      </c>
      <c r="D332" t="s">
        <v>8325</v>
      </c>
      <c r="E332" t="s">
        <v>2454</v>
      </c>
      <c r="F332" t="s">
        <v>8325</v>
      </c>
      <c r="G332" t="s">
        <v>8321</v>
      </c>
      <c r="H332" t="s">
        <v>8303</v>
      </c>
      <c r="I332" t="s">
        <v>8322</v>
      </c>
      <c r="J332" t="s">
        <v>7711</v>
      </c>
    </row>
    <row r="333" spans="1:10" ht="12.75" customHeight="1" outlineLevel="1">
      <c r="A333" s="188" t="s">
        <v>8303</v>
      </c>
      <c r="B333" s="201" t="s">
        <v>8303</v>
      </c>
      <c r="C333">
        <v>463</v>
      </c>
      <c r="D333" t="s">
        <v>8326</v>
      </c>
      <c r="E333" t="s">
        <v>5559</v>
      </c>
      <c r="F333" t="s">
        <v>8326</v>
      </c>
      <c r="G333" t="s">
        <v>8321</v>
      </c>
      <c r="H333" t="s">
        <v>8303</v>
      </c>
      <c r="I333" t="s">
        <v>8322</v>
      </c>
      <c r="J333" t="s">
        <v>7711</v>
      </c>
    </row>
    <row r="334" spans="1:10" ht="12.75" customHeight="1" outlineLevel="1">
      <c r="A334" s="188" t="s">
        <v>8303</v>
      </c>
      <c r="B334" s="201" t="s">
        <v>8303</v>
      </c>
      <c r="C334">
        <v>464</v>
      </c>
      <c r="D334" t="s">
        <v>8327</v>
      </c>
      <c r="E334" t="s">
        <v>6505</v>
      </c>
      <c r="F334" t="s">
        <v>8327</v>
      </c>
      <c r="G334" t="s">
        <v>8321</v>
      </c>
      <c r="H334" t="s">
        <v>8303</v>
      </c>
      <c r="I334" t="s">
        <v>8322</v>
      </c>
      <c r="J334" t="s">
        <v>7711</v>
      </c>
    </row>
    <row r="335" spans="1:10" ht="12.75" customHeight="1" outlineLevel="1">
      <c r="A335" s="188" t="s">
        <v>8303</v>
      </c>
      <c r="B335" s="201" t="s">
        <v>8303</v>
      </c>
      <c r="C335">
        <v>465</v>
      </c>
      <c r="D335" t="s">
        <v>8328</v>
      </c>
      <c r="E335" t="s">
        <v>5624</v>
      </c>
      <c r="F335" t="s">
        <v>8328</v>
      </c>
      <c r="G335" t="s">
        <v>8321</v>
      </c>
      <c r="H335" t="s">
        <v>8303</v>
      </c>
      <c r="I335" t="s">
        <v>8322</v>
      </c>
      <c r="J335" t="s">
        <v>7711</v>
      </c>
    </row>
    <row r="336" spans="1:10" ht="12.75" customHeight="1" outlineLevel="1">
      <c r="A336" s="188" t="s">
        <v>8303</v>
      </c>
      <c r="B336" s="201" t="s">
        <v>8303</v>
      </c>
      <c r="C336">
        <v>466</v>
      </c>
      <c r="D336" t="s">
        <v>8329</v>
      </c>
      <c r="E336" t="s">
        <v>5636</v>
      </c>
      <c r="F336" t="s">
        <v>8329</v>
      </c>
      <c r="G336" t="s">
        <v>8321</v>
      </c>
      <c r="H336" t="s">
        <v>8303</v>
      </c>
      <c r="I336" t="s">
        <v>8322</v>
      </c>
      <c r="J336" t="s">
        <v>7711</v>
      </c>
    </row>
    <row r="337" spans="1:17" ht="12.75" customHeight="1" outlineLevel="1">
      <c r="A337" s="188" t="s">
        <v>8303</v>
      </c>
      <c r="B337" s="201" t="s">
        <v>8303</v>
      </c>
      <c r="C337">
        <v>467</v>
      </c>
      <c r="D337" t="s">
        <v>8330</v>
      </c>
      <c r="E337" t="s">
        <v>5527</v>
      </c>
      <c r="F337" t="s">
        <v>8330</v>
      </c>
      <c r="G337" t="s">
        <v>8321</v>
      </c>
      <c r="H337" t="s">
        <v>8303</v>
      </c>
      <c r="I337" t="s">
        <v>8322</v>
      </c>
      <c r="J337" t="s">
        <v>7711</v>
      </c>
    </row>
    <row r="338" spans="1:17" ht="12.75" customHeight="1" outlineLevel="1">
      <c r="A338" s="188" t="s">
        <v>8303</v>
      </c>
      <c r="B338" s="201" t="s">
        <v>8303</v>
      </c>
      <c r="C338">
        <v>468</v>
      </c>
      <c r="D338" t="s">
        <v>8331</v>
      </c>
      <c r="E338" t="s">
        <v>5542</v>
      </c>
      <c r="F338" t="s">
        <v>8331</v>
      </c>
      <c r="G338" t="s">
        <v>8321</v>
      </c>
      <c r="H338" t="s">
        <v>8303</v>
      </c>
      <c r="I338" t="s">
        <v>8322</v>
      </c>
      <c r="J338" t="s">
        <v>7711</v>
      </c>
    </row>
    <row r="339" spans="1:17" ht="12.75" customHeight="1" outlineLevel="1">
      <c r="A339" s="188" t="s">
        <v>8303</v>
      </c>
      <c r="B339" s="201" t="s">
        <v>8303</v>
      </c>
      <c r="C339">
        <v>506</v>
      </c>
      <c r="D339" t="s">
        <v>8332</v>
      </c>
      <c r="E339" t="s">
        <v>6720</v>
      </c>
      <c r="F339" t="s">
        <v>8332</v>
      </c>
      <c r="G339" t="s">
        <v>2632</v>
      </c>
      <c r="H339" t="s">
        <v>8303</v>
      </c>
      <c r="I339" t="s">
        <v>8333</v>
      </c>
      <c r="J339" t="s">
        <v>7711</v>
      </c>
    </row>
    <row r="340" spans="1:17" ht="12.75" customHeight="1" outlineLevel="1">
      <c r="A340" s="188" t="s">
        <v>8303</v>
      </c>
      <c r="B340" s="201" t="s">
        <v>8303</v>
      </c>
      <c r="C340">
        <v>507</v>
      </c>
      <c r="D340" t="s">
        <v>8334</v>
      </c>
      <c r="E340" t="s">
        <v>6077</v>
      </c>
      <c r="F340" t="s">
        <v>8334</v>
      </c>
      <c r="G340" t="s">
        <v>2632</v>
      </c>
      <c r="H340" t="s">
        <v>8303</v>
      </c>
      <c r="I340" t="s">
        <v>8333</v>
      </c>
      <c r="J340" t="s">
        <v>7711</v>
      </c>
    </row>
    <row r="341" spans="1:17" ht="12.75" customHeight="1" outlineLevel="1">
      <c r="A341" s="188" t="s">
        <v>8303</v>
      </c>
      <c r="B341" s="201" t="s">
        <v>8303</v>
      </c>
      <c r="C341">
        <v>515</v>
      </c>
      <c r="D341" t="s">
        <v>8335</v>
      </c>
      <c r="E341" t="s">
        <v>2870</v>
      </c>
      <c r="F341" t="s">
        <v>8336</v>
      </c>
      <c r="G341" t="s">
        <v>8337</v>
      </c>
      <c r="H341" t="s">
        <v>8303</v>
      </c>
      <c r="I341" t="s">
        <v>8333</v>
      </c>
      <c r="J341" t="s">
        <v>7711</v>
      </c>
    </row>
    <row r="342" spans="1:17" ht="12.75" customHeight="1" outlineLevel="1">
      <c r="A342" s="188" t="s">
        <v>8303</v>
      </c>
      <c r="B342" s="201" t="s">
        <v>8303</v>
      </c>
      <c r="C342">
        <v>516</v>
      </c>
      <c r="D342" t="s">
        <v>8338</v>
      </c>
      <c r="E342" t="s">
        <v>6548</v>
      </c>
      <c r="F342" t="s">
        <v>8339</v>
      </c>
      <c r="G342" t="s">
        <v>8337</v>
      </c>
      <c r="H342" t="s">
        <v>8303</v>
      </c>
      <c r="I342" t="s">
        <v>8333</v>
      </c>
      <c r="J342" t="s">
        <v>7711</v>
      </c>
    </row>
    <row r="343" spans="1:17" ht="12.75" customHeight="1" outlineLevel="1">
      <c r="A343" s="188" t="s">
        <v>8303</v>
      </c>
      <c r="B343" s="201" t="s">
        <v>8303</v>
      </c>
      <c r="C343">
        <v>552</v>
      </c>
      <c r="D343" t="s">
        <v>8340</v>
      </c>
      <c r="E343" t="s">
        <v>2126</v>
      </c>
      <c r="F343" t="s">
        <v>8340</v>
      </c>
      <c r="G343" t="s">
        <v>8341</v>
      </c>
      <c r="H343" t="s">
        <v>8303</v>
      </c>
      <c r="I343" t="s">
        <v>8342</v>
      </c>
    </row>
    <row r="344" spans="1:17" ht="12.75" customHeight="1" outlineLevel="1">
      <c r="A344" s="188" t="s">
        <v>8303</v>
      </c>
      <c r="B344" s="201" t="s">
        <v>8303</v>
      </c>
      <c r="C344">
        <v>554</v>
      </c>
      <c r="D344" t="s">
        <v>8343</v>
      </c>
      <c r="E344" t="s">
        <v>2107</v>
      </c>
      <c r="F344" t="s">
        <v>8343</v>
      </c>
      <c r="G344" t="s">
        <v>8341</v>
      </c>
      <c r="H344" t="s">
        <v>8303</v>
      </c>
      <c r="I344" t="s">
        <v>8342</v>
      </c>
    </row>
    <row r="345" spans="1:17" ht="12.75" customHeight="1" outlineLevel="1">
      <c r="A345" s="188" t="s">
        <v>8303</v>
      </c>
      <c r="B345" s="201" t="s">
        <v>8303</v>
      </c>
      <c r="C345">
        <v>555</v>
      </c>
      <c r="D345" t="s">
        <v>8344</v>
      </c>
      <c r="E345" t="s">
        <v>2015</v>
      </c>
      <c r="F345" t="s">
        <v>8344</v>
      </c>
      <c r="G345" t="s">
        <v>8341</v>
      </c>
      <c r="H345" t="s">
        <v>8303</v>
      </c>
      <c r="I345" t="s">
        <v>8342</v>
      </c>
    </row>
    <row r="346" spans="1:17" ht="12.75" customHeight="1" outlineLevel="1">
      <c r="A346" s="188" t="s">
        <v>8303</v>
      </c>
      <c r="B346" s="201" t="s">
        <v>8303</v>
      </c>
      <c r="C346">
        <v>556</v>
      </c>
      <c r="D346" t="s">
        <v>8345</v>
      </c>
      <c r="E346" t="s">
        <v>3973</v>
      </c>
      <c r="F346" t="s">
        <v>8345</v>
      </c>
      <c r="G346" t="s">
        <v>8341</v>
      </c>
      <c r="H346" t="s">
        <v>8303</v>
      </c>
      <c r="I346" t="s">
        <v>8342</v>
      </c>
    </row>
    <row r="347" spans="1:17" ht="12.75" customHeight="1" outlineLevel="1">
      <c r="A347" s="188" t="s">
        <v>8303</v>
      </c>
      <c r="B347" s="201" t="s">
        <v>8303</v>
      </c>
      <c r="C347">
        <v>558</v>
      </c>
      <c r="D347" t="s">
        <v>8346</v>
      </c>
      <c r="E347" t="s">
        <v>6713</v>
      </c>
      <c r="F347" t="s">
        <v>8346</v>
      </c>
      <c r="G347" t="s">
        <v>8347</v>
      </c>
      <c r="H347" t="s">
        <v>8303</v>
      </c>
      <c r="I347" t="s">
        <v>8342</v>
      </c>
    </row>
    <row r="348" spans="1:17" ht="12.75" customHeight="1" outlineLevel="1">
      <c r="A348" s="188" t="s">
        <v>8303</v>
      </c>
      <c r="B348" s="201" t="s">
        <v>8303</v>
      </c>
      <c r="C348">
        <v>559</v>
      </c>
      <c r="D348" t="s">
        <v>8348</v>
      </c>
      <c r="E348" t="s">
        <v>6057</v>
      </c>
      <c r="F348" t="s">
        <v>8348</v>
      </c>
      <c r="G348" t="s">
        <v>8347</v>
      </c>
      <c r="H348" t="s">
        <v>8303</v>
      </c>
      <c r="I348" t="s">
        <v>8342</v>
      </c>
    </row>
    <row r="349" spans="1:17" ht="12.75" customHeight="1" outlineLevel="1">
      <c r="A349" s="188" t="s">
        <v>8303</v>
      </c>
      <c r="B349" s="201" t="s">
        <v>8303</v>
      </c>
      <c r="C349">
        <v>561</v>
      </c>
      <c r="D349" t="s">
        <v>8349</v>
      </c>
      <c r="E349" t="s">
        <v>6545</v>
      </c>
      <c r="F349" t="s">
        <v>8349</v>
      </c>
      <c r="G349" t="s">
        <v>8347</v>
      </c>
      <c r="H349" t="s">
        <v>8303</v>
      </c>
      <c r="I349" t="s">
        <v>8342</v>
      </c>
    </row>
    <row r="350" spans="1:17" ht="12.75" customHeight="1" outlineLevel="1">
      <c r="A350" s="188" t="s">
        <v>8303</v>
      </c>
      <c r="B350" s="201" t="s">
        <v>8303</v>
      </c>
      <c r="C350">
        <v>562</v>
      </c>
      <c r="D350" t="s">
        <v>8350</v>
      </c>
      <c r="E350" t="s">
        <v>2488</v>
      </c>
      <c r="F350" t="s">
        <v>8350</v>
      </c>
      <c r="G350" t="s">
        <v>8347</v>
      </c>
      <c r="H350" t="s">
        <v>8303</v>
      </c>
      <c r="I350" t="s">
        <v>8342</v>
      </c>
    </row>
    <row r="351" spans="1:17" ht="12.75" customHeight="1" outlineLevel="1" thickBot="1">
      <c r="A351" s="189" t="s">
        <v>8303</v>
      </c>
      <c r="B351" s="201" t="s">
        <v>8303</v>
      </c>
      <c r="C351">
        <v>563</v>
      </c>
      <c r="D351" t="s">
        <v>8351</v>
      </c>
      <c r="E351" t="s">
        <v>2766</v>
      </c>
      <c r="F351" t="s">
        <v>8351</v>
      </c>
      <c r="G351" t="s">
        <v>8347</v>
      </c>
      <c r="H351" t="s">
        <v>8303</v>
      </c>
      <c r="I351" t="s">
        <v>8342</v>
      </c>
    </row>
    <row r="352" spans="1:17" ht="12.75" customHeight="1" outlineLevel="1" thickTop="1">
      <c r="A352" s="184" t="s">
        <v>8303</v>
      </c>
      <c r="B352" s="201"/>
      <c r="C352">
        <v>486</v>
      </c>
      <c r="D352" t="s">
        <v>8352</v>
      </c>
      <c r="E352" t="s">
        <v>2301</v>
      </c>
      <c r="F352" t="s">
        <v>8352</v>
      </c>
      <c r="G352" t="s">
        <v>8012</v>
      </c>
      <c r="I352" t="s">
        <v>8353</v>
      </c>
      <c r="K352">
        <v>13</v>
      </c>
      <c r="M352" t="s">
        <v>4982</v>
      </c>
      <c r="Q352" t="s">
        <v>8303</v>
      </c>
    </row>
    <row r="353" spans="1:18" ht="12.75" customHeight="1" outlineLevel="1">
      <c r="A353" s="184" t="s">
        <v>8303</v>
      </c>
      <c r="B353" s="201" t="s">
        <v>8354</v>
      </c>
      <c r="C353">
        <v>492</v>
      </c>
      <c r="D353" t="s">
        <v>8354</v>
      </c>
      <c r="E353" t="s">
        <v>2434</v>
      </c>
      <c r="F353" t="s">
        <v>8354</v>
      </c>
      <c r="G353" t="s">
        <v>8355</v>
      </c>
      <c r="H353" t="s">
        <v>8354</v>
      </c>
      <c r="I353" t="s">
        <v>8303</v>
      </c>
      <c r="J353" t="s">
        <v>7711</v>
      </c>
    </row>
    <row r="354" spans="1:18" ht="12.75" customHeight="1" outlineLevel="1">
      <c r="A354" s="184" t="s">
        <v>8303</v>
      </c>
      <c r="B354" s="201" t="s">
        <v>8356</v>
      </c>
      <c r="C354">
        <v>493</v>
      </c>
      <c r="D354" t="s">
        <v>8356</v>
      </c>
      <c r="E354" t="s">
        <v>2393</v>
      </c>
      <c r="F354" t="s">
        <v>8356</v>
      </c>
      <c r="G354" t="s">
        <v>8355</v>
      </c>
      <c r="H354" t="s">
        <v>8356</v>
      </c>
      <c r="I354" t="s">
        <v>8303</v>
      </c>
      <c r="J354" t="s">
        <v>7711</v>
      </c>
    </row>
    <row r="355" spans="1:18" ht="12.75" customHeight="1" outlineLevel="1">
      <c r="A355" s="184" t="s">
        <v>8303</v>
      </c>
      <c r="B355" s="201" t="s">
        <v>8357</v>
      </c>
      <c r="C355">
        <v>494</v>
      </c>
      <c r="D355" t="s">
        <v>8357</v>
      </c>
      <c r="E355" t="s">
        <v>2869</v>
      </c>
      <c r="F355" t="s">
        <v>8357</v>
      </c>
      <c r="G355" t="s">
        <v>8355</v>
      </c>
      <c r="H355" t="s">
        <v>8357</v>
      </c>
      <c r="I355" t="s">
        <v>8303</v>
      </c>
      <c r="J355" t="s">
        <v>7711</v>
      </c>
    </row>
    <row r="356" spans="1:18" ht="12.75" customHeight="1" outlineLevel="1">
      <c r="A356" s="184" t="s">
        <v>8303</v>
      </c>
      <c r="B356" s="201" t="s">
        <v>8358</v>
      </c>
      <c r="C356">
        <v>495</v>
      </c>
      <c r="D356" t="s">
        <v>8359</v>
      </c>
      <c r="E356" t="s">
        <v>3517</v>
      </c>
      <c r="F356" t="s">
        <v>8359</v>
      </c>
      <c r="G356" t="s">
        <v>8360</v>
      </c>
      <c r="H356" t="s">
        <v>8358</v>
      </c>
      <c r="I356" t="s">
        <v>8303</v>
      </c>
      <c r="J356" t="s">
        <v>7711</v>
      </c>
    </row>
    <row r="357" spans="1:18" ht="12.75" customHeight="1" outlineLevel="1">
      <c r="A357" s="184" t="s">
        <v>8303</v>
      </c>
      <c r="B357" s="201" t="s">
        <v>8361</v>
      </c>
      <c r="C357">
        <v>501</v>
      </c>
      <c r="D357" t="s">
        <v>8362</v>
      </c>
      <c r="E357" t="s">
        <v>6522</v>
      </c>
      <c r="F357" t="s">
        <v>8362</v>
      </c>
      <c r="G357" t="s">
        <v>1688</v>
      </c>
      <c r="H357" t="s">
        <v>8361</v>
      </c>
      <c r="I357" t="s">
        <v>8303</v>
      </c>
      <c r="J357" t="s">
        <v>7711</v>
      </c>
    </row>
    <row r="358" spans="1:18" ht="12.75" customHeight="1" outlineLevel="1">
      <c r="A358" s="184" t="s">
        <v>8303</v>
      </c>
      <c r="B358" s="201" t="s">
        <v>8363</v>
      </c>
      <c r="C358">
        <v>502</v>
      </c>
      <c r="D358" t="s">
        <v>4919</v>
      </c>
      <c r="E358" t="s">
        <v>6169</v>
      </c>
      <c r="F358" t="s">
        <v>4919</v>
      </c>
      <c r="G358" t="s">
        <v>2632</v>
      </c>
      <c r="H358" t="s">
        <v>8363</v>
      </c>
      <c r="I358" t="s">
        <v>8333</v>
      </c>
      <c r="J358" t="s">
        <v>7711</v>
      </c>
    </row>
    <row r="359" spans="1:18" ht="12.75" customHeight="1" outlineLevel="1">
      <c r="A359" s="184" t="s">
        <v>8303</v>
      </c>
      <c r="B359" s="201" t="s">
        <v>8364</v>
      </c>
      <c r="C359">
        <v>503</v>
      </c>
      <c r="D359" t="s">
        <v>4913</v>
      </c>
      <c r="E359" t="s">
        <v>5684</v>
      </c>
      <c r="F359" t="s">
        <v>4913</v>
      </c>
      <c r="G359" t="s">
        <v>2632</v>
      </c>
      <c r="H359" t="s">
        <v>8364</v>
      </c>
      <c r="I359" t="s">
        <v>8333</v>
      </c>
      <c r="J359" t="s">
        <v>7711</v>
      </c>
    </row>
    <row r="360" spans="1:18" ht="12.75" customHeight="1" outlineLevel="1">
      <c r="A360" s="184" t="s">
        <v>8303</v>
      </c>
      <c r="B360" s="201" t="s">
        <v>8365</v>
      </c>
      <c r="C360">
        <v>504</v>
      </c>
      <c r="D360" t="s">
        <v>4930</v>
      </c>
      <c r="E360" t="s">
        <v>5669</v>
      </c>
      <c r="F360" t="s">
        <v>4930</v>
      </c>
      <c r="G360" t="s">
        <v>2632</v>
      </c>
      <c r="H360" t="s">
        <v>8365</v>
      </c>
      <c r="I360" t="s">
        <v>8333</v>
      </c>
      <c r="J360" t="s">
        <v>7711</v>
      </c>
    </row>
    <row r="361" spans="1:18" ht="12.75" customHeight="1" outlineLevel="1">
      <c r="A361" s="184" t="s">
        <v>8303</v>
      </c>
      <c r="B361" s="201" t="s">
        <v>8366</v>
      </c>
      <c r="C361">
        <v>505</v>
      </c>
      <c r="D361" t="s">
        <v>4924</v>
      </c>
      <c r="E361" t="s">
        <v>5682</v>
      </c>
      <c r="F361" t="s">
        <v>4924</v>
      </c>
      <c r="G361" t="s">
        <v>2632</v>
      </c>
      <c r="H361" t="s">
        <v>8366</v>
      </c>
      <c r="I361" t="s">
        <v>8333</v>
      </c>
      <c r="J361" t="s">
        <v>7711</v>
      </c>
    </row>
    <row r="362" spans="1:18" ht="12.75" customHeight="1" outlineLevel="1">
      <c r="A362" s="184" t="s">
        <v>8303</v>
      </c>
      <c r="B362" s="201" t="s">
        <v>8367</v>
      </c>
      <c r="C362">
        <v>508</v>
      </c>
      <c r="D362" t="s">
        <v>8368</v>
      </c>
      <c r="E362" t="s">
        <v>6706</v>
      </c>
      <c r="F362" t="s">
        <v>8368</v>
      </c>
      <c r="G362" t="s">
        <v>2632</v>
      </c>
      <c r="H362" t="s">
        <v>8367</v>
      </c>
      <c r="I362" t="s">
        <v>8333</v>
      </c>
      <c r="J362" t="s">
        <v>7711</v>
      </c>
    </row>
    <row r="363" spans="1:18" ht="12.75" customHeight="1" outlineLevel="1">
      <c r="A363" s="184" t="s">
        <v>8303</v>
      </c>
      <c r="B363" s="201" t="s">
        <v>8369</v>
      </c>
      <c r="C363">
        <v>511</v>
      </c>
      <c r="D363" t="s">
        <v>8370</v>
      </c>
      <c r="E363" t="s">
        <v>5726</v>
      </c>
      <c r="F363" t="s">
        <v>8371</v>
      </c>
      <c r="G363" t="s">
        <v>8337</v>
      </c>
      <c r="H363" t="s">
        <v>8369</v>
      </c>
      <c r="I363" t="s">
        <v>8333</v>
      </c>
      <c r="J363" t="s">
        <v>7711</v>
      </c>
    </row>
    <row r="364" spans="1:18" ht="12.75" customHeight="1" outlineLevel="1">
      <c r="A364" s="184" t="s">
        <v>8303</v>
      </c>
      <c r="B364" s="201" t="s">
        <v>8372</v>
      </c>
      <c r="C364">
        <v>512</v>
      </c>
      <c r="D364" t="s">
        <v>8373</v>
      </c>
      <c r="E364" t="s">
        <v>5730</v>
      </c>
      <c r="F364" t="s">
        <v>8374</v>
      </c>
      <c r="G364" t="s">
        <v>8337</v>
      </c>
      <c r="H364" t="s">
        <v>8372</v>
      </c>
      <c r="I364" t="s">
        <v>8333</v>
      </c>
      <c r="J364" t="s">
        <v>7711</v>
      </c>
    </row>
    <row r="365" spans="1:18" ht="12.75" customHeight="1" outlineLevel="1">
      <c r="A365" s="184" t="s">
        <v>8303</v>
      </c>
      <c r="B365" s="201" t="s">
        <v>8375</v>
      </c>
      <c r="C365">
        <v>513</v>
      </c>
      <c r="D365" t="s">
        <v>8376</v>
      </c>
      <c r="E365" t="s">
        <v>5686</v>
      </c>
      <c r="F365" t="s">
        <v>8377</v>
      </c>
      <c r="G365" t="s">
        <v>8337</v>
      </c>
      <c r="H365" t="s">
        <v>8375</v>
      </c>
      <c r="I365" t="s">
        <v>8333</v>
      </c>
      <c r="J365" t="s">
        <v>7711</v>
      </c>
    </row>
    <row r="366" spans="1:18" ht="12.75" customHeight="1" outlineLevel="1">
      <c r="A366" s="184" t="s">
        <v>8303</v>
      </c>
      <c r="B366" s="201" t="s">
        <v>8378</v>
      </c>
      <c r="C366">
        <v>514</v>
      </c>
      <c r="D366" t="s">
        <v>8379</v>
      </c>
      <c r="E366" t="s">
        <v>5666</v>
      </c>
      <c r="F366" t="s">
        <v>8380</v>
      </c>
      <c r="G366" t="s">
        <v>8337</v>
      </c>
      <c r="H366" t="s">
        <v>8378</v>
      </c>
      <c r="I366" t="s">
        <v>8333</v>
      </c>
      <c r="J366" t="s">
        <v>7711</v>
      </c>
    </row>
    <row r="367" spans="1:18" ht="12.75" customHeight="1" outlineLevel="1">
      <c r="A367" s="184" t="s">
        <v>8303</v>
      </c>
      <c r="B367" s="201" t="s">
        <v>8381</v>
      </c>
      <c r="C367">
        <v>517</v>
      </c>
      <c r="D367" t="s">
        <v>8382</v>
      </c>
      <c r="E367" t="s">
        <v>2149</v>
      </c>
      <c r="F367" t="s">
        <v>8382</v>
      </c>
      <c r="G367" t="s">
        <v>3798</v>
      </c>
      <c r="H367" t="s">
        <v>8381</v>
      </c>
      <c r="I367" t="s">
        <v>8333</v>
      </c>
      <c r="J367" t="s">
        <v>7711</v>
      </c>
    </row>
    <row r="368" spans="1:18" ht="12.75" customHeight="1" outlineLevel="1">
      <c r="A368" s="185"/>
      <c r="B368" s="185"/>
      <c r="C368" s="185"/>
      <c r="D368" s="185"/>
      <c r="E368" s="185"/>
      <c r="F368" s="185"/>
      <c r="G368" s="185"/>
      <c r="H368" s="185"/>
      <c r="I368" s="185"/>
      <c r="J368" s="185"/>
      <c r="K368" s="185"/>
      <c r="L368" s="185"/>
      <c r="M368" s="185"/>
      <c r="N368" s="185"/>
      <c r="O368" s="185"/>
      <c r="P368" s="185"/>
      <c r="Q368" s="185"/>
      <c r="R368" s="185"/>
    </row>
    <row r="369" spans="1:18" ht="12.75" customHeight="1">
      <c r="A369" s="186" t="s">
        <v>8383</v>
      </c>
      <c r="B369" s="201"/>
      <c r="C369">
        <v>579</v>
      </c>
      <c r="D369" t="s">
        <v>8384</v>
      </c>
      <c r="E369" t="s">
        <v>6778</v>
      </c>
      <c r="F369" t="s">
        <v>8384</v>
      </c>
      <c r="G369" t="s">
        <v>8385</v>
      </c>
      <c r="I369" t="s">
        <v>8386</v>
      </c>
      <c r="J369" t="s">
        <v>7711</v>
      </c>
    </row>
    <row r="370" spans="1:18" ht="12.75" customHeight="1" outlineLevel="1" thickBot="1">
      <c r="A370" s="189" t="s">
        <v>8383</v>
      </c>
      <c r="B370" s="201"/>
      <c r="C370">
        <v>587</v>
      </c>
      <c r="D370" t="s">
        <v>8387</v>
      </c>
      <c r="E370" t="s">
        <v>6160</v>
      </c>
      <c r="F370" t="s">
        <v>8387</v>
      </c>
      <c r="G370" t="s">
        <v>8388</v>
      </c>
      <c r="I370" t="s">
        <v>8386</v>
      </c>
      <c r="J370" t="s">
        <v>7711</v>
      </c>
    </row>
    <row r="371" spans="1:18" ht="12.75" customHeight="1" outlineLevel="1" thickTop="1">
      <c r="A371" s="185"/>
      <c r="B371" s="185"/>
      <c r="C371" s="185"/>
      <c r="D371" s="185"/>
      <c r="E371" s="185"/>
      <c r="F371" s="185"/>
      <c r="G371" s="185"/>
      <c r="H371" s="185"/>
      <c r="I371" s="185"/>
      <c r="J371" s="185"/>
      <c r="K371" s="185"/>
      <c r="L371" s="185"/>
      <c r="M371" s="185"/>
      <c r="N371" s="185"/>
      <c r="O371" s="185"/>
      <c r="P371" s="185"/>
      <c r="Q371" s="185"/>
      <c r="R371" s="185"/>
    </row>
    <row r="372" spans="1:18" ht="12.75" customHeight="1">
      <c r="A372" s="182" t="s">
        <v>8389</v>
      </c>
      <c r="B372" s="201" t="s">
        <v>8390</v>
      </c>
      <c r="K372">
        <v>20</v>
      </c>
      <c r="M372" t="s">
        <v>4948</v>
      </c>
      <c r="P372" t="s">
        <v>8390</v>
      </c>
      <c r="Q372" t="s">
        <v>8391</v>
      </c>
      <c r="R372" t="s">
        <v>5165</v>
      </c>
    </row>
    <row r="373" spans="1:18" ht="12.75" customHeight="1" outlineLevel="1">
      <c r="A373" s="184" t="s">
        <v>8389</v>
      </c>
      <c r="B373" s="201" t="s">
        <v>8392</v>
      </c>
      <c r="K373">
        <v>21</v>
      </c>
      <c r="M373" t="s">
        <v>4961</v>
      </c>
      <c r="P373" t="s">
        <v>8392</v>
      </c>
      <c r="Q373" t="s">
        <v>8391</v>
      </c>
      <c r="R373" t="s">
        <v>5165</v>
      </c>
    </row>
    <row r="374" spans="1:18" ht="12.75" customHeight="1" outlineLevel="1">
      <c r="A374" s="184" t="s">
        <v>8389</v>
      </c>
      <c r="B374" s="201" t="s">
        <v>8393</v>
      </c>
      <c r="K374">
        <v>22</v>
      </c>
      <c r="M374" t="s">
        <v>5145</v>
      </c>
      <c r="P374" t="s">
        <v>8393</v>
      </c>
      <c r="Q374" t="s">
        <v>8391</v>
      </c>
      <c r="R374" t="s">
        <v>5165</v>
      </c>
    </row>
    <row r="375" spans="1:18" ht="12.75" customHeight="1" outlineLevel="1">
      <c r="A375" s="184" t="s">
        <v>8389</v>
      </c>
      <c r="B375" s="201" t="s">
        <v>7926</v>
      </c>
      <c r="K375">
        <v>23</v>
      </c>
      <c r="M375" t="s">
        <v>4970</v>
      </c>
      <c r="P375" t="s">
        <v>7926</v>
      </c>
      <c r="Q375" t="s">
        <v>8391</v>
      </c>
      <c r="R375" t="s">
        <v>5165</v>
      </c>
    </row>
    <row r="376" spans="1:18" ht="12.75" customHeight="1" outlineLevel="1">
      <c r="A376" s="185"/>
      <c r="B376" s="185"/>
      <c r="C376" s="185"/>
      <c r="D376" s="185"/>
      <c r="E376" s="185"/>
      <c r="F376" s="185"/>
      <c r="G376" s="185"/>
      <c r="H376" s="185"/>
      <c r="I376" s="185"/>
      <c r="J376" s="185"/>
      <c r="K376" s="185"/>
      <c r="L376" s="185"/>
      <c r="M376" s="185"/>
      <c r="N376" s="185"/>
      <c r="O376" s="185"/>
      <c r="P376" s="185"/>
      <c r="Q376" s="185"/>
      <c r="R376" s="185"/>
    </row>
    <row r="377" spans="1:18" ht="12.75" customHeight="1">
      <c r="A377" s="186" t="s">
        <v>6002</v>
      </c>
      <c r="B377" s="201"/>
      <c r="C377">
        <v>572</v>
      </c>
      <c r="D377" t="s">
        <v>7848</v>
      </c>
      <c r="E377" t="s">
        <v>6584</v>
      </c>
      <c r="F377" t="s">
        <v>7848</v>
      </c>
      <c r="G377" t="s">
        <v>7849</v>
      </c>
      <c r="I377" t="s">
        <v>7850</v>
      </c>
      <c r="J377" t="s">
        <v>7711</v>
      </c>
    </row>
    <row r="378" spans="1:18" ht="12.75" customHeight="1" outlineLevel="1">
      <c r="A378" s="188" t="s">
        <v>6002</v>
      </c>
      <c r="B378" s="201"/>
      <c r="C378">
        <v>579</v>
      </c>
      <c r="D378" t="s">
        <v>8384</v>
      </c>
      <c r="E378" t="s">
        <v>6778</v>
      </c>
      <c r="F378" t="s">
        <v>8384</v>
      </c>
      <c r="G378" t="s">
        <v>8385</v>
      </c>
      <c r="I378" t="s">
        <v>8386</v>
      </c>
      <c r="J378" t="s">
        <v>7711</v>
      </c>
    </row>
    <row r="379" spans="1:18" ht="12.75" customHeight="1" outlineLevel="1">
      <c r="A379" s="188" t="s">
        <v>6002</v>
      </c>
      <c r="B379" s="201"/>
      <c r="C379">
        <v>587</v>
      </c>
      <c r="D379" t="s">
        <v>8387</v>
      </c>
      <c r="E379" t="s">
        <v>6160</v>
      </c>
      <c r="F379" t="s">
        <v>8387</v>
      </c>
      <c r="G379" t="s">
        <v>8388</v>
      </c>
      <c r="I379" t="s">
        <v>8386</v>
      </c>
      <c r="J379" t="s">
        <v>7711</v>
      </c>
    </row>
    <row r="380" spans="1:18" ht="12.75" customHeight="1" outlineLevel="1" thickBot="1">
      <c r="A380" s="188" t="s">
        <v>6002</v>
      </c>
      <c r="B380" s="201"/>
      <c r="C380">
        <v>599</v>
      </c>
      <c r="D380" t="s">
        <v>8173</v>
      </c>
      <c r="E380" t="s">
        <v>6269</v>
      </c>
      <c r="F380" t="s">
        <v>8173</v>
      </c>
      <c r="G380" t="s">
        <v>8174</v>
      </c>
      <c r="I380" t="s">
        <v>8175</v>
      </c>
      <c r="J380" t="s">
        <v>7711</v>
      </c>
    </row>
    <row r="381" spans="1:18" ht="12.75" customHeight="1" outlineLevel="1" thickTop="1">
      <c r="A381" s="192" t="s">
        <v>6002</v>
      </c>
      <c r="B381" s="201" t="s">
        <v>7172</v>
      </c>
      <c r="K381">
        <v>40</v>
      </c>
      <c r="L381" t="s">
        <v>8394</v>
      </c>
      <c r="M381" t="s">
        <v>6443</v>
      </c>
      <c r="P381" t="s">
        <v>7172</v>
      </c>
      <c r="Q381" t="s">
        <v>6002</v>
      </c>
      <c r="R381" t="s">
        <v>5165</v>
      </c>
    </row>
    <row r="382" spans="1:18" ht="12.75" customHeight="1" outlineLevel="1">
      <c r="A382" s="188" t="s">
        <v>6002</v>
      </c>
      <c r="B382" s="201" t="s">
        <v>7172</v>
      </c>
      <c r="K382">
        <v>41</v>
      </c>
      <c r="L382" t="s">
        <v>8394</v>
      </c>
      <c r="M382" t="s">
        <v>4978</v>
      </c>
      <c r="P382" t="s">
        <v>7172</v>
      </c>
      <c r="Q382" t="s">
        <v>6002</v>
      </c>
      <c r="R382" t="s">
        <v>5165</v>
      </c>
    </row>
    <row r="383" spans="1:18" ht="12.75" customHeight="1" outlineLevel="1">
      <c r="A383" s="188" t="s">
        <v>6002</v>
      </c>
      <c r="B383" s="201" t="s">
        <v>7172</v>
      </c>
      <c r="K383">
        <v>42</v>
      </c>
      <c r="L383" t="s">
        <v>8394</v>
      </c>
      <c r="M383" t="s">
        <v>6391</v>
      </c>
      <c r="P383" t="s">
        <v>7172</v>
      </c>
      <c r="Q383" t="s">
        <v>6002</v>
      </c>
      <c r="R383" t="s">
        <v>5165</v>
      </c>
    </row>
    <row r="384" spans="1:18" ht="12.75" customHeight="1" outlineLevel="1">
      <c r="A384" s="188" t="s">
        <v>6002</v>
      </c>
      <c r="B384" s="201" t="s">
        <v>7172</v>
      </c>
      <c r="K384">
        <v>43</v>
      </c>
      <c r="L384" t="s">
        <v>8395</v>
      </c>
      <c r="M384" t="s">
        <v>2713</v>
      </c>
      <c r="P384" t="s">
        <v>7172</v>
      </c>
      <c r="Q384" t="s">
        <v>6002</v>
      </c>
      <c r="R384" t="s">
        <v>5165</v>
      </c>
    </row>
    <row r="385" spans="1:18" ht="12.75" customHeight="1" outlineLevel="1">
      <c r="A385" s="188" t="s">
        <v>6002</v>
      </c>
      <c r="B385" s="201" t="s">
        <v>7172</v>
      </c>
      <c r="K385">
        <v>44</v>
      </c>
      <c r="L385" t="s">
        <v>8395</v>
      </c>
      <c r="M385" t="s">
        <v>6963</v>
      </c>
      <c r="P385" t="s">
        <v>7172</v>
      </c>
      <c r="Q385" t="s">
        <v>6002</v>
      </c>
      <c r="R385" t="s">
        <v>5165</v>
      </c>
    </row>
    <row r="386" spans="1:18" ht="12.75" customHeight="1" outlineLevel="1" thickBot="1">
      <c r="A386" s="188" t="s">
        <v>6002</v>
      </c>
      <c r="B386" s="201" t="s">
        <v>7172</v>
      </c>
      <c r="K386">
        <v>45</v>
      </c>
      <c r="L386" t="s">
        <v>8395</v>
      </c>
      <c r="M386" t="s">
        <v>6961</v>
      </c>
      <c r="P386" t="s">
        <v>7172</v>
      </c>
      <c r="Q386" t="s">
        <v>6002</v>
      </c>
      <c r="R386" t="s">
        <v>5165</v>
      </c>
    </row>
    <row r="387" spans="1:18" ht="12.75" customHeight="1" outlineLevel="1" thickTop="1">
      <c r="A387" s="192" t="s">
        <v>6002</v>
      </c>
      <c r="B387" s="201" t="s">
        <v>8396</v>
      </c>
      <c r="K387">
        <v>46</v>
      </c>
      <c r="L387" t="s">
        <v>8397</v>
      </c>
      <c r="M387" t="s">
        <v>4981</v>
      </c>
      <c r="P387" t="s">
        <v>8396</v>
      </c>
      <c r="Q387" t="s">
        <v>6002</v>
      </c>
      <c r="R387" t="s">
        <v>5165</v>
      </c>
    </row>
    <row r="388" spans="1:18" ht="12.75" customHeight="1" outlineLevel="1">
      <c r="A388" s="188" t="s">
        <v>6002</v>
      </c>
      <c r="B388" s="201" t="s">
        <v>8396</v>
      </c>
      <c r="K388">
        <v>47</v>
      </c>
      <c r="L388" t="s">
        <v>8397</v>
      </c>
      <c r="M388" t="s">
        <v>2220</v>
      </c>
      <c r="P388" t="s">
        <v>8396</v>
      </c>
      <c r="Q388" t="s">
        <v>6002</v>
      </c>
      <c r="R388" t="s">
        <v>5165</v>
      </c>
    </row>
    <row r="389" spans="1:18" ht="12.75" customHeight="1" outlineLevel="1">
      <c r="A389" s="188" t="s">
        <v>6002</v>
      </c>
      <c r="B389" s="201" t="s">
        <v>8396</v>
      </c>
      <c r="K389">
        <v>48</v>
      </c>
      <c r="L389" t="s">
        <v>8397</v>
      </c>
      <c r="M389" t="s">
        <v>2731</v>
      </c>
      <c r="P389" t="s">
        <v>8396</v>
      </c>
      <c r="Q389" t="s">
        <v>6002</v>
      </c>
      <c r="R389" t="s">
        <v>5165</v>
      </c>
    </row>
    <row r="390" spans="1:18" ht="12.75" customHeight="1" outlineLevel="1" thickBot="1">
      <c r="A390" s="188" t="s">
        <v>6002</v>
      </c>
      <c r="B390" s="201" t="s">
        <v>8396</v>
      </c>
      <c r="K390">
        <v>49</v>
      </c>
      <c r="L390" t="s">
        <v>8397</v>
      </c>
      <c r="M390" t="s">
        <v>5982</v>
      </c>
      <c r="P390" t="s">
        <v>8396</v>
      </c>
      <c r="Q390" t="s">
        <v>6002</v>
      </c>
      <c r="R390" t="s">
        <v>5165</v>
      </c>
    </row>
    <row r="391" spans="1:18" ht="12.75" customHeight="1" outlineLevel="1" thickTop="1">
      <c r="A391" s="192" t="s">
        <v>6002</v>
      </c>
      <c r="B391" s="201" t="s">
        <v>1071</v>
      </c>
      <c r="K391">
        <v>50</v>
      </c>
      <c r="L391" t="s">
        <v>1071</v>
      </c>
      <c r="M391" t="s">
        <v>4959</v>
      </c>
      <c r="P391" t="s">
        <v>1071</v>
      </c>
      <c r="Q391" t="s">
        <v>6002</v>
      </c>
      <c r="R391" t="s">
        <v>5165</v>
      </c>
    </row>
    <row r="392" spans="1:18" ht="12.75" customHeight="1" outlineLevel="1">
      <c r="A392" s="188" t="s">
        <v>6002</v>
      </c>
      <c r="B392" s="201" t="s">
        <v>1071</v>
      </c>
      <c r="K392">
        <v>51</v>
      </c>
      <c r="L392" t="s">
        <v>1071</v>
      </c>
      <c r="M392" t="s">
        <v>6759</v>
      </c>
      <c r="P392" t="s">
        <v>1071</v>
      </c>
      <c r="Q392" t="s">
        <v>6002</v>
      </c>
      <c r="R392" t="s">
        <v>5165</v>
      </c>
    </row>
    <row r="393" spans="1:18" ht="12.75" customHeight="1" outlineLevel="1">
      <c r="A393" s="188" t="s">
        <v>6002</v>
      </c>
      <c r="B393" s="201" t="s">
        <v>1071</v>
      </c>
      <c r="K393">
        <v>52</v>
      </c>
      <c r="L393" t="s">
        <v>1071</v>
      </c>
      <c r="M393" t="s">
        <v>6960</v>
      </c>
      <c r="P393" t="s">
        <v>1071</v>
      </c>
      <c r="Q393" t="s">
        <v>6002</v>
      </c>
      <c r="R393" t="s">
        <v>5165</v>
      </c>
    </row>
    <row r="394" spans="1:18" ht="12.75" customHeight="1" outlineLevel="1">
      <c r="A394" s="188" t="s">
        <v>6002</v>
      </c>
      <c r="B394" s="201" t="s">
        <v>1071</v>
      </c>
      <c r="K394">
        <v>53</v>
      </c>
      <c r="L394" t="s">
        <v>1071</v>
      </c>
      <c r="M394" t="s">
        <v>6468</v>
      </c>
      <c r="P394" t="s">
        <v>1071</v>
      </c>
      <c r="Q394" t="s">
        <v>6002</v>
      </c>
      <c r="R394" t="s">
        <v>5165</v>
      </c>
    </row>
    <row r="395" spans="1:18" ht="12.75" customHeight="1" outlineLevel="1">
      <c r="A395" s="188" t="s">
        <v>6002</v>
      </c>
      <c r="B395" s="201" t="s">
        <v>1071</v>
      </c>
      <c r="K395">
        <v>54</v>
      </c>
      <c r="L395" t="s">
        <v>1071</v>
      </c>
      <c r="M395" t="s">
        <v>6440</v>
      </c>
      <c r="P395" t="s">
        <v>1071</v>
      </c>
      <c r="Q395" t="s">
        <v>6002</v>
      </c>
      <c r="R395" t="s">
        <v>5165</v>
      </c>
    </row>
    <row r="396" spans="1:18" ht="12.75" customHeight="1" outlineLevel="1">
      <c r="A396" s="188" t="s">
        <v>6002</v>
      </c>
      <c r="B396" s="201" t="s">
        <v>1071</v>
      </c>
      <c r="K396">
        <v>55</v>
      </c>
      <c r="L396" t="s">
        <v>1071</v>
      </c>
      <c r="M396" t="s">
        <v>6378</v>
      </c>
      <c r="P396" t="s">
        <v>1071</v>
      </c>
      <c r="Q396" t="s">
        <v>6002</v>
      </c>
      <c r="R396" t="s">
        <v>5165</v>
      </c>
    </row>
    <row r="397" spans="1:18" ht="12.75" customHeight="1" outlineLevel="1">
      <c r="A397" s="188" t="s">
        <v>6002</v>
      </c>
      <c r="B397" s="201" t="s">
        <v>1071</v>
      </c>
      <c r="K397">
        <v>56</v>
      </c>
      <c r="L397" t="s">
        <v>1071</v>
      </c>
      <c r="M397" t="s">
        <v>6383</v>
      </c>
      <c r="P397" t="s">
        <v>1071</v>
      </c>
      <c r="Q397" t="s">
        <v>6002</v>
      </c>
      <c r="R397" t="s">
        <v>5165</v>
      </c>
    </row>
    <row r="398" spans="1:18" ht="12.75" customHeight="1" outlineLevel="1">
      <c r="A398" s="188" t="s">
        <v>6002</v>
      </c>
      <c r="B398" s="201" t="s">
        <v>1071</v>
      </c>
      <c r="K398">
        <v>57</v>
      </c>
      <c r="L398" t="s">
        <v>1071</v>
      </c>
      <c r="M398" t="s">
        <v>6368</v>
      </c>
      <c r="P398" t="s">
        <v>1071</v>
      </c>
      <c r="Q398" t="s">
        <v>6002</v>
      </c>
      <c r="R398" t="s">
        <v>5165</v>
      </c>
    </row>
    <row r="399" spans="1:18" ht="12.75" customHeight="1" outlineLevel="1">
      <c r="A399" s="188" t="s">
        <v>6002</v>
      </c>
      <c r="B399" s="201" t="s">
        <v>1071</v>
      </c>
      <c r="K399">
        <v>58</v>
      </c>
      <c r="L399" t="s">
        <v>1071</v>
      </c>
      <c r="M399" t="s">
        <v>6361</v>
      </c>
      <c r="P399" t="s">
        <v>1071</v>
      </c>
      <c r="Q399" t="s">
        <v>6002</v>
      </c>
      <c r="R399" t="s">
        <v>5165</v>
      </c>
    </row>
    <row r="400" spans="1:18" ht="12.75" customHeight="1" outlineLevel="1">
      <c r="A400" s="188" t="s">
        <v>6002</v>
      </c>
      <c r="B400" s="201" t="s">
        <v>1071</v>
      </c>
      <c r="K400">
        <v>59</v>
      </c>
      <c r="L400" t="s">
        <v>1071</v>
      </c>
      <c r="M400" t="s">
        <v>6474</v>
      </c>
      <c r="P400" t="s">
        <v>1071</v>
      </c>
      <c r="Q400" t="s">
        <v>6002</v>
      </c>
      <c r="R400" t="s">
        <v>5165</v>
      </c>
    </row>
    <row r="401" spans="1:20" ht="12.75" customHeight="1" outlineLevel="1">
      <c r="A401" s="188" t="s">
        <v>6002</v>
      </c>
      <c r="B401" s="201" t="s">
        <v>1071</v>
      </c>
      <c r="K401">
        <v>60</v>
      </c>
      <c r="L401" t="s">
        <v>1071</v>
      </c>
      <c r="M401" t="s">
        <v>5996</v>
      </c>
      <c r="P401" t="s">
        <v>1071</v>
      </c>
      <c r="Q401" t="s">
        <v>6002</v>
      </c>
      <c r="R401" t="s">
        <v>5165</v>
      </c>
    </row>
    <row r="402" spans="1:20" ht="12.75" customHeight="1" outlineLevel="1" thickBot="1">
      <c r="A402" s="189" t="s">
        <v>6002</v>
      </c>
      <c r="B402" s="201" t="s">
        <v>1071</v>
      </c>
      <c r="K402">
        <v>61</v>
      </c>
      <c r="L402" t="s">
        <v>1071</v>
      </c>
      <c r="M402" t="s">
        <v>6941</v>
      </c>
      <c r="P402" t="s">
        <v>1071</v>
      </c>
      <c r="Q402" t="s">
        <v>6002</v>
      </c>
      <c r="R402" t="s">
        <v>5165</v>
      </c>
    </row>
    <row r="403" spans="1:20" ht="12.75" customHeight="1" outlineLevel="1" thickTop="1">
      <c r="A403" s="185"/>
      <c r="B403" s="185"/>
      <c r="C403" s="185"/>
      <c r="D403" s="185"/>
      <c r="E403" s="185"/>
      <c r="F403" s="185"/>
      <c r="G403" s="185"/>
      <c r="H403" s="185"/>
      <c r="I403" s="185"/>
      <c r="J403" s="185"/>
      <c r="K403" s="185"/>
      <c r="L403" s="185"/>
      <c r="M403" s="185"/>
      <c r="N403" s="185"/>
      <c r="O403" s="185"/>
      <c r="P403" s="185"/>
      <c r="Q403" s="185"/>
      <c r="R403" s="185"/>
    </row>
    <row r="404" spans="1:20" ht="12.75" customHeight="1">
      <c r="A404" s="182" t="s">
        <v>1574</v>
      </c>
      <c r="B404" s="187" t="s">
        <v>8398</v>
      </c>
      <c r="K404">
        <v>35</v>
      </c>
      <c r="M404" t="s">
        <v>6665</v>
      </c>
      <c r="P404" t="s">
        <v>8398</v>
      </c>
      <c r="Q404" t="s">
        <v>1574</v>
      </c>
      <c r="R404" t="s">
        <v>5165</v>
      </c>
    </row>
    <row r="405" spans="1:20" ht="12.75" customHeight="1" outlineLevel="1">
      <c r="A405" s="184" t="s">
        <v>1574</v>
      </c>
      <c r="B405" s="194" t="s">
        <v>8399</v>
      </c>
      <c r="K405">
        <v>88</v>
      </c>
      <c r="M405" t="s">
        <v>6943</v>
      </c>
      <c r="P405" t="s">
        <v>8399</v>
      </c>
      <c r="Q405" t="s">
        <v>1574</v>
      </c>
      <c r="R405" t="s">
        <v>5165</v>
      </c>
      <c r="S405" s="5" t="s">
        <v>8400</v>
      </c>
      <c r="T405" s="5" t="s">
        <v>8401</v>
      </c>
    </row>
    <row r="406" spans="1:20" ht="12.75" customHeight="1" outlineLevel="1">
      <c r="A406" s="185"/>
      <c r="B406" s="200" t="s">
        <v>8402</v>
      </c>
      <c r="C406" s="185"/>
      <c r="D406" s="185"/>
      <c r="E406" s="185"/>
      <c r="F406" s="185"/>
      <c r="G406" s="185"/>
      <c r="H406" s="185"/>
      <c r="I406" s="185"/>
      <c r="J406" s="185"/>
      <c r="K406" s="185"/>
      <c r="L406" s="185"/>
      <c r="M406" s="185"/>
      <c r="N406" s="185"/>
      <c r="O406" s="185"/>
      <c r="P406" s="185"/>
      <c r="Q406" s="185"/>
      <c r="R406" s="185"/>
    </row>
    <row r="407" spans="1:20" ht="12.75" customHeight="1">
      <c r="A407" s="182" t="s">
        <v>8403</v>
      </c>
      <c r="B407" s="194" t="s">
        <v>8404</v>
      </c>
      <c r="C407">
        <v>644</v>
      </c>
      <c r="D407" t="s">
        <v>8405</v>
      </c>
      <c r="E407" t="s">
        <v>6836</v>
      </c>
      <c r="F407" t="s">
        <v>8406</v>
      </c>
      <c r="G407" t="s">
        <v>7641</v>
      </c>
      <c r="H407" t="s">
        <v>8404</v>
      </c>
      <c r="I407" t="s">
        <v>8407</v>
      </c>
      <c r="J407" t="s">
        <v>7642</v>
      </c>
      <c r="S407" s="6" t="s">
        <v>8408</v>
      </c>
    </row>
    <row r="408" spans="1:20" ht="12.75" customHeight="1" outlineLevel="1">
      <c r="A408" s="185"/>
      <c r="B408" s="185"/>
      <c r="C408" s="185"/>
      <c r="D408" s="185"/>
      <c r="E408" s="185"/>
      <c r="F408" s="185"/>
      <c r="G408" s="185"/>
      <c r="H408" s="185"/>
      <c r="I408" s="185"/>
      <c r="J408" s="185"/>
      <c r="K408" s="185"/>
      <c r="L408" s="185"/>
      <c r="M408" s="185"/>
      <c r="N408" s="185"/>
      <c r="O408" s="185"/>
      <c r="P408" s="185"/>
      <c r="Q408" s="185"/>
      <c r="R408" s="185"/>
    </row>
    <row r="409" spans="1:20" ht="12.75" customHeight="1">
      <c r="A409" s="182" t="s">
        <v>8409</v>
      </c>
      <c r="B409" s="199" t="s">
        <v>8410</v>
      </c>
      <c r="C409">
        <v>623</v>
      </c>
      <c r="D409" t="s">
        <v>8411</v>
      </c>
      <c r="E409" t="s">
        <v>2014</v>
      </c>
      <c r="F409" t="s">
        <v>8412</v>
      </c>
      <c r="G409" t="s">
        <v>7648</v>
      </c>
      <c r="H409" t="s">
        <v>8410</v>
      </c>
      <c r="I409" t="s">
        <v>8413</v>
      </c>
    </row>
    <row r="410" spans="1:20" ht="12.75" customHeight="1" outlineLevel="1">
      <c r="A410" s="184" t="s">
        <v>8409</v>
      </c>
      <c r="B410" s="199" t="s">
        <v>8414</v>
      </c>
      <c r="C410">
        <v>625</v>
      </c>
      <c r="D410" t="s">
        <v>8415</v>
      </c>
      <c r="E410" t="s">
        <v>5315</v>
      </c>
      <c r="F410" t="s">
        <v>8416</v>
      </c>
      <c r="G410" t="s">
        <v>7648</v>
      </c>
      <c r="H410" t="s">
        <v>8414</v>
      </c>
      <c r="I410" t="s">
        <v>8413</v>
      </c>
    </row>
    <row r="411" spans="1:20" ht="12.75" customHeight="1" outlineLevel="1">
      <c r="A411" s="184" t="s">
        <v>8409</v>
      </c>
      <c r="B411" s="199" t="s">
        <v>8417</v>
      </c>
      <c r="C411">
        <v>637</v>
      </c>
      <c r="D411" t="s">
        <v>8418</v>
      </c>
      <c r="E411" t="s">
        <v>3975</v>
      </c>
      <c r="F411" t="s">
        <v>8418</v>
      </c>
      <c r="G411" t="s">
        <v>7648</v>
      </c>
      <c r="H411" t="s">
        <v>8417</v>
      </c>
      <c r="I411" t="s">
        <v>8413</v>
      </c>
    </row>
    <row r="412" spans="1:20" ht="12.75" customHeight="1" outlineLevel="1">
      <c r="A412" s="184" t="s">
        <v>8409</v>
      </c>
      <c r="B412" s="199" t="s">
        <v>7825</v>
      </c>
      <c r="C412">
        <v>372</v>
      </c>
      <c r="D412" t="s">
        <v>6427</v>
      </c>
      <c r="E412" t="s">
        <v>5487</v>
      </c>
      <c r="F412" t="s">
        <v>7826</v>
      </c>
      <c r="G412" t="s">
        <v>7814</v>
      </c>
      <c r="H412" t="s">
        <v>7825</v>
      </c>
      <c r="I412" t="s">
        <v>7827</v>
      </c>
      <c r="J412" t="s">
        <v>7642</v>
      </c>
    </row>
    <row r="413" spans="1:20" ht="12.75" customHeight="1" outlineLevel="1">
      <c r="A413" s="185"/>
      <c r="B413" s="185"/>
      <c r="C413" s="185"/>
      <c r="D413" s="185"/>
      <c r="E413" s="185"/>
      <c r="F413" s="185"/>
      <c r="G413" s="185"/>
      <c r="H413" s="185"/>
      <c r="I413" s="185"/>
      <c r="J413" s="185"/>
      <c r="K413" s="185"/>
      <c r="L413" s="185"/>
      <c r="M413" s="185"/>
      <c r="N413" s="185"/>
      <c r="O413" s="185"/>
      <c r="P413" s="185"/>
      <c r="Q413" s="185"/>
      <c r="R413" s="185"/>
    </row>
    <row r="414" spans="1:20" ht="12.75" customHeight="1">
      <c r="A414" s="182" t="s">
        <v>8419</v>
      </c>
      <c r="B414" s="199" t="s">
        <v>7825</v>
      </c>
      <c r="C414">
        <v>372</v>
      </c>
      <c r="D414" t="s">
        <v>6427</v>
      </c>
      <c r="E414" t="s">
        <v>5487</v>
      </c>
      <c r="F414" t="s">
        <v>7826</v>
      </c>
      <c r="G414" t="s">
        <v>7814</v>
      </c>
      <c r="H414" t="s">
        <v>7825</v>
      </c>
      <c r="I414" t="s">
        <v>7827</v>
      </c>
      <c r="J414" t="s">
        <v>7642</v>
      </c>
    </row>
    <row r="415" spans="1:20" ht="12.75" customHeight="1" outlineLevel="1">
      <c r="A415" s="185"/>
      <c r="B415" s="200" t="s">
        <v>8420</v>
      </c>
      <c r="C415" s="185"/>
      <c r="D415" s="185"/>
      <c r="E415" s="185"/>
      <c r="F415" s="185"/>
      <c r="G415" s="185"/>
      <c r="H415" s="185"/>
      <c r="I415" s="185"/>
      <c r="J415" s="185"/>
      <c r="K415" s="185"/>
      <c r="L415" s="185"/>
      <c r="M415" s="185"/>
      <c r="N415" s="185"/>
      <c r="O415" s="185"/>
      <c r="P415" s="185"/>
      <c r="Q415" s="185"/>
      <c r="R415" s="185"/>
    </row>
    <row r="416" spans="1:20" ht="12.75" customHeight="1">
      <c r="A416" s="182" t="s">
        <v>8421</v>
      </c>
      <c r="B416" s="199" t="s">
        <v>8422</v>
      </c>
      <c r="C416">
        <v>322</v>
      </c>
      <c r="D416" t="s">
        <v>8423</v>
      </c>
      <c r="E416" t="s">
        <v>6316</v>
      </c>
      <c r="F416" t="s">
        <v>8423</v>
      </c>
      <c r="G416" t="s">
        <v>8218</v>
      </c>
      <c r="H416" t="s">
        <v>8422</v>
      </c>
      <c r="I416" t="s">
        <v>8424</v>
      </c>
      <c r="J416" t="s">
        <v>7642</v>
      </c>
    </row>
    <row r="417" spans="1:18" ht="12.75" customHeight="1" outlineLevel="1">
      <c r="A417" s="184" t="s">
        <v>8421</v>
      </c>
      <c r="B417" s="199" t="s">
        <v>8425</v>
      </c>
      <c r="C417">
        <v>330</v>
      </c>
      <c r="D417" t="s">
        <v>8426</v>
      </c>
      <c r="E417" t="s">
        <v>6789</v>
      </c>
      <c r="F417" t="s">
        <v>8427</v>
      </c>
      <c r="G417" t="s">
        <v>8428</v>
      </c>
      <c r="H417" t="s">
        <v>8425</v>
      </c>
      <c r="I417" t="s">
        <v>8424</v>
      </c>
      <c r="J417" t="s">
        <v>7642</v>
      </c>
    </row>
    <row r="418" spans="1:18" ht="12.75" customHeight="1" outlineLevel="1">
      <c r="A418" s="184" t="s">
        <v>8421</v>
      </c>
      <c r="B418" s="199" t="s">
        <v>8429</v>
      </c>
      <c r="C418">
        <v>331</v>
      </c>
      <c r="D418" t="s">
        <v>8430</v>
      </c>
      <c r="E418" t="s">
        <v>6783</v>
      </c>
      <c r="F418" t="s">
        <v>8431</v>
      </c>
      <c r="G418" t="s">
        <v>8428</v>
      </c>
      <c r="H418" t="s">
        <v>8429</v>
      </c>
      <c r="I418" t="s">
        <v>8424</v>
      </c>
      <c r="J418" t="s">
        <v>7642</v>
      </c>
    </row>
    <row r="419" spans="1:18" ht="12.75" customHeight="1" outlineLevel="1">
      <c r="A419" s="184" t="s">
        <v>8421</v>
      </c>
      <c r="B419" s="199" t="s">
        <v>8432</v>
      </c>
      <c r="C419">
        <v>332</v>
      </c>
      <c r="D419" t="s">
        <v>8433</v>
      </c>
      <c r="E419" t="s">
        <v>3533</v>
      </c>
      <c r="F419" t="s">
        <v>8434</v>
      </c>
      <c r="G419" t="s">
        <v>8428</v>
      </c>
      <c r="H419" t="s">
        <v>8432</v>
      </c>
      <c r="I419" t="s">
        <v>8424</v>
      </c>
      <c r="J419" t="s">
        <v>7642</v>
      </c>
    </row>
    <row r="420" spans="1:18" ht="12.75" customHeight="1" outlineLevel="1">
      <c r="A420" s="184" t="s">
        <v>8421</v>
      </c>
      <c r="B420" s="199" t="s">
        <v>8435</v>
      </c>
      <c r="C420">
        <v>366</v>
      </c>
      <c r="D420" t="s">
        <v>8436</v>
      </c>
      <c r="E420" t="s">
        <v>5062</v>
      </c>
      <c r="F420" t="s">
        <v>8437</v>
      </c>
      <c r="G420" t="s">
        <v>7814</v>
      </c>
      <c r="H420" t="s">
        <v>8435</v>
      </c>
      <c r="I420" t="s">
        <v>8424</v>
      </c>
      <c r="J420" t="s">
        <v>7642</v>
      </c>
    </row>
    <row r="421" spans="1:18" ht="12.75" customHeight="1" outlineLevel="1">
      <c r="A421" s="184" t="s">
        <v>8421</v>
      </c>
      <c r="B421" s="199" t="s">
        <v>8438</v>
      </c>
      <c r="C421">
        <v>604</v>
      </c>
      <c r="D421" t="s">
        <v>8439</v>
      </c>
      <c r="E421" t="s">
        <v>5411</v>
      </c>
      <c r="F421" t="s">
        <v>8440</v>
      </c>
      <c r="G421" t="s">
        <v>8441</v>
      </c>
      <c r="H421" t="s">
        <v>8438</v>
      </c>
      <c r="I421" t="s">
        <v>8442</v>
      </c>
      <c r="J421" t="s">
        <v>7642</v>
      </c>
    </row>
    <row r="422" spans="1:18" ht="12.75" customHeight="1" outlineLevel="1">
      <c r="A422" s="184" t="s">
        <v>8421</v>
      </c>
      <c r="B422" s="199" t="s">
        <v>8443</v>
      </c>
      <c r="C422">
        <v>605</v>
      </c>
      <c r="D422" t="s">
        <v>8444</v>
      </c>
      <c r="E422" t="s">
        <v>3774</v>
      </c>
      <c r="F422" t="s">
        <v>8445</v>
      </c>
      <c r="G422" t="s">
        <v>8441</v>
      </c>
      <c r="H422" t="s">
        <v>8443</v>
      </c>
      <c r="I422" t="s">
        <v>8442</v>
      </c>
      <c r="J422" t="s">
        <v>7642</v>
      </c>
    </row>
    <row r="423" spans="1:18" ht="12.75" customHeight="1" outlineLevel="1">
      <c r="A423" s="184" t="s">
        <v>8421</v>
      </c>
      <c r="B423" s="199" t="s">
        <v>8446</v>
      </c>
      <c r="C423">
        <v>606</v>
      </c>
      <c r="D423" t="s">
        <v>8447</v>
      </c>
      <c r="E423" t="s">
        <v>3023</v>
      </c>
      <c r="F423" t="s">
        <v>8448</v>
      </c>
      <c r="G423" t="s">
        <v>8441</v>
      </c>
      <c r="H423" t="s">
        <v>8446</v>
      </c>
      <c r="I423" t="s">
        <v>8442</v>
      </c>
      <c r="J423" t="s">
        <v>7642</v>
      </c>
    </row>
    <row r="424" spans="1:18" ht="12.75" customHeight="1" outlineLevel="1">
      <c r="A424" s="184" t="s">
        <v>8421</v>
      </c>
      <c r="B424" s="199" t="s">
        <v>8449</v>
      </c>
      <c r="C424">
        <v>607</v>
      </c>
      <c r="D424" t="s">
        <v>8450</v>
      </c>
      <c r="E424" t="s">
        <v>3001</v>
      </c>
      <c r="F424" t="s">
        <v>8451</v>
      </c>
      <c r="G424" t="s">
        <v>8452</v>
      </c>
      <c r="H424" t="s">
        <v>8449</v>
      </c>
      <c r="I424" t="s">
        <v>8453</v>
      </c>
      <c r="J424" t="s">
        <v>7642</v>
      </c>
    </row>
    <row r="425" spans="1:18" ht="12.75" customHeight="1" outlineLevel="1">
      <c r="A425" s="184" t="s">
        <v>8421</v>
      </c>
      <c r="B425" s="199" t="s">
        <v>8454</v>
      </c>
      <c r="C425">
        <v>608</v>
      </c>
      <c r="D425" t="s">
        <v>8455</v>
      </c>
      <c r="E425" t="s">
        <v>3427</v>
      </c>
      <c r="F425" t="s">
        <v>8456</v>
      </c>
      <c r="G425" t="s">
        <v>8441</v>
      </c>
      <c r="H425" t="s">
        <v>8454</v>
      </c>
      <c r="I425" t="s">
        <v>8442</v>
      </c>
      <c r="J425" t="s">
        <v>7642</v>
      </c>
    </row>
    <row r="426" spans="1:18" ht="12.75" customHeight="1" outlineLevel="1">
      <c r="A426" s="184" t="s">
        <v>8421</v>
      </c>
      <c r="B426" s="199" t="s">
        <v>8457</v>
      </c>
      <c r="C426">
        <v>611</v>
      </c>
      <c r="D426" t="s">
        <v>8458</v>
      </c>
      <c r="E426" t="s">
        <v>3763</v>
      </c>
      <c r="F426" t="s">
        <v>8459</v>
      </c>
      <c r="G426" t="s">
        <v>8452</v>
      </c>
      <c r="H426" t="s">
        <v>8457</v>
      </c>
      <c r="I426" t="s">
        <v>8453</v>
      </c>
      <c r="J426" t="s">
        <v>7642</v>
      </c>
    </row>
    <row r="427" spans="1:18" ht="12.75" customHeight="1" outlineLevel="1">
      <c r="A427" s="184" t="s">
        <v>8421</v>
      </c>
      <c r="B427" s="199" t="s">
        <v>8460</v>
      </c>
      <c r="C427">
        <v>612</v>
      </c>
      <c r="D427" t="s">
        <v>8461</v>
      </c>
      <c r="E427" t="s">
        <v>3044</v>
      </c>
      <c r="F427" t="s">
        <v>8462</v>
      </c>
      <c r="G427" t="s">
        <v>8452</v>
      </c>
      <c r="H427" t="s">
        <v>8460</v>
      </c>
      <c r="I427" t="s">
        <v>8453</v>
      </c>
      <c r="J427" t="s">
        <v>7642</v>
      </c>
    </row>
    <row r="428" spans="1:18" ht="12.75" customHeight="1" outlineLevel="1">
      <c r="A428" s="184" t="s">
        <v>8421</v>
      </c>
      <c r="B428" s="199" t="s">
        <v>8463</v>
      </c>
      <c r="C428">
        <v>613</v>
      </c>
      <c r="D428" t="s">
        <v>8464</v>
      </c>
      <c r="E428" t="s">
        <v>4276</v>
      </c>
      <c r="F428" t="s">
        <v>8465</v>
      </c>
      <c r="G428" t="s">
        <v>8452</v>
      </c>
      <c r="H428" t="s">
        <v>8463</v>
      </c>
      <c r="I428" t="s">
        <v>8453</v>
      </c>
      <c r="J428" t="s">
        <v>7642</v>
      </c>
    </row>
    <row r="429" spans="1:18" ht="12.75" customHeight="1" outlineLevel="1">
      <c r="A429" s="184" t="s">
        <v>8421</v>
      </c>
      <c r="B429" s="195" t="s">
        <v>8466</v>
      </c>
      <c r="K429">
        <v>92</v>
      </c>
      <c r="M429" t="s">
        <v>6753</v>
      </c>
      <c r="P429" t="s">
        <v>8466</v>
      </c>
      <c r="Q429" t="s">
        <v>8467</v>
      </c>
      <c r="R429" t="s">
        <v>5165</v>
      </c>
    </row>
    <row r="430" spans="1:18" ht="12.75" customHeight="1" outlineLevel="1">
      <c r="A430" s="184" t="s">
        <v>8421</v>
      </c>
      <c r="B430" s="195" t="s">
        <v>8468</v>
      </c>
      <c r="K430">
        <v>101</v>
      </c>
      <c r="M430" t="s">
        <v>8469</v>
      </c>
      <c r="N430" t="s">
        <v>8470</v>
      </c>
      <c r="O430" t="s">
        <v>7699</v>
      </c>
      <c r="P430" t="s">
        <v>8468</v>
      </c>
      <c r="Q430" t="s">
        <v>8467</v>
      </c>
      <c r="R430" t="s">
        <v>8087</v>
      </c>
    </row>
    <row r="431" spans="1:18" ht="12.75" customHeight="1" outlineLevel="1">
      <c r="A431" s="185"/>
      <c r="B431" s="185"/>
      <c r="C431" s="185"/>
      <c r="D431" s="185"/>
      <c r="E431" s="185"/>
      <c r="F431" s="185"/>
      <c r="G431" s="185"/>
      <c r="H431" s="185"/>
      <c r="I431" s="185"/>
      <c r="J431" s="185"/>
      <c r="K431" s="185"/>
      <c r="L431" s="185"/>
      <c r="M431" s="185"/>
      <c r="N431" s="185"/>
      <c r="O431" s="185"/>
      <c r="P431" s="185"/>
      <c r="Q431" s="185"/>
      <c r="R431" s="185"/>
    </row>
    <row r="432" spans="1:18" ht="12.75" customHeight="1">
      <c r="A432" s="182" t="s">
        <v>1660</v>
      </c>
      <c r="B432" s="199" t="s">
        <v>8471</v>
      </c>
      <c r="C432">
        <v>619</v>
      </c>
      <c r="D432" t="s">
        <v>8472</v>
      </c>
      <c r="E432" t="s">
        <v>3762</v>
      </c>
      <c r="F432" t="s">
        <v>8473</v>
      </c>
      <c r="G432" t="s">
        <v>7648</v>
      </c>
      <c r="H432" t="s">
        <v>8471</v>
      </c>
      <c r="I432" t="s">
        <v>8474</v>
      </c>
    </row>
    <row r="433" spans="1:18" ht="12.75" customHeight="1" outlineLevel="1">
      <c r="A433" s="184" t="s">
        <v>1660</v>
      </c>
      <c r="B433" s="199" t="s">
        <v>8475</v>
      </c>
      <c r="C433">
        <v>620</v>
      </c>
      <c r="D433" t="s">
        <v>8476</v>
      </c>
      <c r="E433" t="s">
        <v>4462</v>
      </c>
      <c r="F433" t="s">
        <v>8477</v>
      </c>
      <c r="G433" t="s">
        <v>7648</v>
      </c>
      <c r="H433" t="s">
        <v>8475</v>
      </c>
      <c r="I433" t="s">
        <v>8474</v>
      </c>
    </row>
    <row r="434" spans="1:18" ht="12.75" customHeight="1" outlineLevel="1">
      <c r="A434" s="184" t="s">
        <v>1660</v>
      </c>
      <c r="B434" s="199" t="s">
        <v>8478</v>
      </c>
      <c r="C434">
        <v>641</v>
      </c>
      <c r="D434" t="s">
        <v>8479</v>
      </c>
      <c r="E434" t="s">
        <v>2051</v>
      </c>
      <c r="F434" t="s">
        <v>8480</v>
      </c>
      <c r="G434" t="s">
        <v>8481</v>
      </c>
      <c r="H434" t="s">
        <v>8478</v>
      </c>
      <c r="I434" t="s">
        <v>8482</v>
      </c>
      <c r="J434" t="s">
        <v>7642</v>
      </c>
    </row>
    <row r="435" spans="1:18" ht="12.75" customHeight="1" outlineLevel="1">
      <c r="A435" s="184" t="s">
        <v>1660</v>
      </c>
      <c r="B435" s="199" t="s">
        <v>8483</v>
      </c>
      <c r="C435">
        <v>642</v>
      </c>
      <c r="D435" t="s">
        <v>8484</v>
      </c>
      <c r="E435" t="s">
        <v>6840</v>
      </c>
      <c r="F435" t="s">
        <v>8485</v>
      </c>
      <c r="G435" t="s">
        <v>8481</v>
      </c>
      <c r="H435" t="s">
        <v>8483</v>
      </c>
      <c r="I435" t="s">
        <v>8482</v>
      </c>
      <c r="J435" t="s">
        <v>7642</v>
      </c>
    </row>
    <row r="436" spans="1:18" ht="12.75" customHeight="1" outlineLevel="1">
      <c r="A436" s="184" t="s">
        <v>1660</v>
      </c>
      <c r="B436" s="199" t="s">
        <v>8486</v>
      </c>
      <c r="C436">
        <v>654</v>
      </c>
      <c r="D436" t="s">
        <v>8487</v>
      </c>
      <c r="E436" t="s">
        <v>3753</v>
      </c>
      <c r="F436" t="s">
        <v>8487</v>
      </c>
      <c r="G436" t="s">
        <v>7648</v>
      </c>
      <c r="H436" t="s">
        <v>8486</v>
      </c>
      <c r="I436" t="s">
        <v>8474</v>
      </c>
    </row>
    <row r="437" spans="1:18" ht="12.75" customHeight="1" outlineLevel="1">
      <c r="A437" s="184" t="s">
        <v>1660</v>
      </c>
      <c r="B437" s="199" t="s">
        <v>8488</v>
      </c>
      <c r="K437">
        <v>95</v>
      </c>
      <c r="M437" t="s">
        <v>5984</v>
      </c>
      <c r="N437" t="s">
        <v>8489</v>
      </c>
      <c r="O437" t="s">
        <v>7699</v>
      </c>
      <c r="P437" t="s">
        <v>8488</v>
      </c>
      <c r="Q437" t="s">
        <v>8490</v>
      </c>
      <c r="R437" t="s">
        <v>7701</v>
      </c>
    </row>
    <row r="438" spans="1:18" ht="12.75" customHeight="1" outlineLevel="1">
      <c r="A438" s="184" t="s">
        <v>1660</v>
      </c>
      <c r="B438" s="199" t="s">
        <v>8491</v>
      </c>
      <c r="K438">
        <v>96</v>
      </c>
      <c r="M438" t="s">
        <v>6757</v>
      </c>
      <c r="N438" t="s">
        <v>8492</v>
      </c>
      <c r="O438" t="s">
        <v>7699</v>
      </c>
      <c r="P438" t="s">
        <v>8491</v>
      </c>
      <c r="Q438" t="s">
        <v>8490</v>
      </c>
      <c r="R438" t="s">
        <v>7701</v>
      </c>
    </row>
    <row r="439" spans="1:18" ht="12.75" customHeight="1" outlineLevel="1">
      <c r="A439" s="185"/>
      <c r="B439" s="185"/>
      <c r="C439" s="185"/>
      <c r="D439" s="185"/>
      <c r="E439" s="185"/>
      <c r="F439" s="185"/>
      <c r="G439" s="185"/>
      <c r="H439" s="185"/>
      <c r="I439" s="185"/>
      <c r="J439" s="185"/>
      <c r="K439" s="185"/>
      <c r="L439" s="185"/>
      <c r="M439" s="185"/>
      <c r="N439" s="185"/>
      <c r="O439" s="185"/>
      <c r="P439" s="185"/>
      <c r="Q439" s="185"/>
      <c r="R439" s="185"/>
    </row>
    <row r="440" spans="1:18" ht="12.75" customHeight="1">
      <c r="A440" s="186" t="s">
        <v>8493</v>
      </c>
      <c r="B440" s="201"/>
      <c r="C440">
        <v>1</v>
      </c>
      <c r="D440" t="s">
        <v>8494</v>
      </c>
      <c r="E440" t="s">
        <v>4256</v>
      </c>
      <c r="F440" t="s">
        <v>8494</v>
      </c>
      <c r="G440" t="s">
        <v>8495</v>
      </c>
      <c r="I440" t="s">
        <v>8493</v>
      </c>
      <c r="J440" t="s">
        <v>7711</v>
      </c>
    </row>
    <row r="441" spans="1:18" ht="12.75" customHeight="1" outlineLevel="1">
      <c r="A441" s="188" t="s">
        <v>8493</v>
      </c>
      <c r="B441" s="201"/>
      <c r="C441">
        <v>287</v>
      </c>
      <c r="D441" t="s">
        <v>8496</v>
      </c>
      <c r="E441" t="s">
        <v>3386</v>
      </c>
      <c r="F441" t="s">
        <v>8496</v>
      </c>
      <c r="G441" t="s">
        <v>5735</v>
      </c>
      <c r="I441" t="s">
        <v>8493</v>
      </c>
      <c r="J441" t="s">
        <v>7711</v>
      </c>
    </row>
    <row r="442" spans="1:18" ht="12.75" customHeight="1" outlineLevel="1">
      <c r="A442" s="188" t="s">
        <v>8493</v>
      </c>
      <c r="B442" s="201"/>
      <c r="C442">
        <v>305</v>
      </c>
      <c r="D442" t="s">
        <v>8497</v>
      </c>
      <c r="E442" t="s">
        <v>5150</v>
      </c>
      <c r="F442" t="s">
        <v>8498</v>
      </c>
      <c r="G442" t="s">
        <v>8499</v>
      </c>
      <c r="I442" t="s">
        <v>8493</v>
      </c>
      <c r="J442" t="s">
        <v>7711</v>
      </c>
    </row>
    <row r="443" spans="1:18" ht="12.75" customHeight="1" outlineLevel="1">
      <c r="A443" s="188" t="s">
        <v>8493</v>
      </c>
      <c r="B443" s="201"/>
      <c r="C443">
        <v>318</v>
      </c>
      <c r="D443" t="s">
        <v>8500</v>
      </c>
      <c r="E443" t="s">
        <v>3639</v>
      </c>
      <c r="F443" t="s">
        <v>8498</v>
      </c>
      <c r="G443" t="s">
        <v>8499</v>
      </c>
      <c r="I443" t="s">
        <v>8493</v>
      </c>
      <c r="J443" t="s">
        <v>7711</v>
      </c>
    </row>
    <row r="444" spans="1:18" ht="12.75" customHeight="1" outlineLevel="1">
      <c r="A444" s="188" t="s">
        <v>8493</v>
      </c>
      <c r="B444" s="201"/>
      <c r="C444">
        <v>396</v>
      </c>
      <c r="D444" t="s">
        <v>8501</v>
      </c>
      <c r="E444" t="s">
        <v>6068</v>
      </c>
      <c r="F444" t="s">
        <v>8501</v>
      </c>
      <c r="G444" t="s">
        <v>8502</v>
      </c>
      <c r="I444" t="s">
        <v>8493</v>
      </c>
      <c r="J444" t="s">
        <v>7711</v>
      </c>
    </row>
    <row r="445" spans="1:18" ht="12.75" customHeight="1" outlineLevel="1">
      <c r="A445" s="188" t="s">
        <v>8493</v>
      </c>
      <c r="B445" s="201"/>
      <c r="C445">
        <v>406</v>
      </c>
      <c r="D445" t="s">
        <v>8503</v>
      </c>
      <c r="E445" t="s">
        <v>6064</v>
      </c>
      <c r="F445" t="s">
        <v>8503</v>
      </c>
      <c r="G445" t="s">
        <v>8502</v>
      </c>
      <c r="I445" t="s">
        <v>8493</v>
      </c>
      <c r="J445" t="s">
        <v>7711</v>
      </c>
    </row>
    <row r="446" spans="1:18" ht="12.75" customHeight="1" outlineLevel="1">
      <c r="A446" s="188" t="s">
        <v>8493</v>
      </c>
      <c r="B446" s="201"/>
      <c r="C446">
        <v>409</v>
      </c>
      <c r="D446" t="s">
        <v>8504</v>
      </c>
      <c r="E446" t="s">
        <v>6182</v>
      </c>
      <c r="F446" t="s">
        <v>8504</v>
      </c>
      <c r="G446" t="s">
        <v>8505</v>
      </c>
      <c r="I446" t="s">
        <v>8493</v>
      </c>
      <c r="J446" t="s">
        <v>7711</v>
      </c>
    </row>
    <row r="447" spans="1:18" ht="12.75" customHeight="1" outlineLevel="1">
      <c r="A447" s="188" t="s">
        <v>8493</v>
      </c>
      <c r="B447" s="201"/>
      <c r="C447">
        <v>415</v>
      </c>
      <c r="D447" t="s">
        <v>8506</v>
      </c>
      <c r="E447" t="s">
        <v>6373</v>
      </c>
      <c r="F447" t="s">
        <v>8506</v>
      </c>
      <c r="G447" t="s">
        <v>8505</v>
      </c>
      <c r="I447" t="s">
        <v>8493</v>
      </c>
      <c r="J447" t="s">
        <v>7711</v>
      </c>
    </row>
    <row r="448" spans="1:18" ht="12.75" customHeight="1" outlineLevel="1">
      <c r="A448" s="188" t="s">
        <v>8493</v>
      </c>
      <c r="B448" s="201"/>
      <c r="C448">
        <v>418</v>
      </c>
      <c r="D448" t="s">
        <v>8507</v>
      </c>
      <c r="E448" t="s">
        <v>6675</v>
      </c>
      <c r="F448" t="s">
        <v>8507</v>
      </c>
      <c r="G448" t="s">
        <v>8508</v>
      </c>
      <c r="I448" t="s">
        <v>8493</v>
      </c>
    </row>
    <row r="449" spans="1:10" ht="12.75" customHeight="1" outlineLevel="1">
      <c r="A449" s="188" t="s">
        <v>8493</v>
      </c>
      <c r="B449" s="201"/>
      <c r="C449">
        <v>428</v>
      </c>
      <c r="D449" t="s">
        <v>8509</v>
      </c>
      <c r="E449" t="s">
        <v>6413</v>
      </c>
      <c r="F449" t="s">
        <v>8509</v>
      </c>
      <c r="G449" t="s">
        <v>8508</v>
      </c>
      <c r="I449" t="s">
        <v>8493</v>
      </c>
    </row>
    <row r="450" spans="1:10" ht="12.75" customHeight="1" outlineLevel="1">
      <c r="A450" s="188" t="s">
        <v>8493</v>
      </c>
      <c r="B450" s="201"/>
      <c r="C450">
        <v>435</v>
      </c>
      <c r="D450" t="s">
        <v>8510</v>
      </c>
      <c r="E450" t="s">
        <v>2091</v>
      </c>
      <c r="F450" t="s">
        <v>8511</v>
      </c>
      <c r="G450" t="s">
        <v>8512</v>
      </c>
      <c r="I450" t="s">
        <v>8493</v>
      </c>
    </row>
    <row r="451" spans="1:10" ht="12.75" customHeight="1" outlineLevel="1">
      <c r="A451" s="188" t="s">
        <v>8493</v>
      </c>
      <c r="B451" s="201"/>
      <c r="C451">
        <v>438</v>
      </c>
      <c r="D451" t="s">
        <v>8513</v>
      </c>
      <c r="E451" t="s">
        <v>6152</v>
      </c>
      <c r="F451" t="s">
        <v>8511</v>
      </c>
      <c r="G451" t="s">
        <v>8512</v>
      </c>
      <c r="I451" t="s">
        <v>8493</v>
      </c>
    </row>
    <row r="452" spans="1:10" ht="12.75" customHeight="1" outlineLevel="1">
      <c r="A452" s="188" t="s">
        <v>8493</v>
      </c>
      <c r="B452" s="201"/>
      <c r="C452">
        <v>439</v>
      </c>
      <c r="D452" t="s">
        <v>8514</v>
      </c>
      <c r="E452" t="s">
        <v>6742</v>
      </c>
      <c r="F452" t="s">
        <v>8514</v>
      </c>
      <c r="G452" t="s">
        <v>8512</v>
      </c>
      <c r="I452" t="s">
        <v>8493</v>
      </c>
      <c r="J452" t="s">
        <v>7711</v>
      </c>
    </row>
    <row r="453" spans="1:10" ht="12.75" customHeight="1" outlineLevel="1">
      <c r="A453" s="188" t="s">
        <v>8493</v>
      </c>
      <c r="B453" s="201"/>
      <c r="C453">
        <v>448</v>
      </c>
      <c r="D453" t="s">
        <v>8515</v>
      </c>
      <c r="E453" t="s">
        <v>6628</v>
      </c>
      <c r="F453" t="s">
        <v>8516</v>
      </c>
      <c r="G453" t="s">
        <v>8517</v>
      </c>
      <c r="I453" t="s">
        <v>8493</v>
      </c>
    </row>
    <row r="454" spans="1:10" ht="12.75" customHeight="1" outlineLevel="1">
      <c r="A454" s="188" t="s">
        <v>8493</v>
      </c>
      <c r="B454" s="201"/>
      <c r="C454">
        <v>451</v>
      </c>
      <c r="D454" t="s">
        <v>8518</v>
      </c>
      <c r="E454" t="s">
        <v>6839</v>
      </c>
      <c r="F454" t="s">
        <v>8516</v>
      </c>
      <c r="G454" t="s">
        <v>8517</v>
      </c>
      <c r="I454" t="s">
        <v>8493</v>
      </c>
    </row>
    <row r="455" spans="1:10" ht="12.75" customHeight="1" outlineLevel="1">
      <c r="A455" s="188" t="s">
        <v>8493</v>
      </c>
      <c r="B455" s="201"/>
      <c r="C455">
        <v>452</v>
      </c>
      <c r="D455" t="s">
        <v>8519</v>
      </c>
      <c r="E455" t="s">
        <v>6650</v>
      </c>
      <c r="F455" t="s">
        <v>8519</v>
      </c>
      <c r="G455" t="s">
        <v>8517</v>
      </c>
      <c r="I455" t="s">
        <v>8493</v>
      </c>
    </row>
    <row r="456" spans="1:10" ht="12.75" customHeight="1" outlineLevel="1">
      <c r="A456" s="188" t="s">
        <v>8493</v>
      </c>
      <c r="B456" s="201"/>
      <c r="C456">
        <v>455</v>
      </c>
      <c r="D456" t="s">
        <v>8520</v>
      </c>
      <c r="E456" t="s">
        <v>6815</v>
      </c>
      <c r="F456" t="s">
        <v>8520</v>
      </c>
      <c r="G456" t="s">
        <v>8521</v>
      </c>
      <c r="I456" t="s">
        <v>8493</v>
      </c>
      <c r="J456" t="s">
        <v>7711</v>
      </c>
    </row>
    <row r="457" spans="1:10" ht="12.75" customHeight="1" outlineLevel="1">
      <c r="A457" s="188" t="s">
        <v>8493</v>
      </c>
      <c r="B457" s="201"/>
      <c r="C457">
        <v>456</v>
      </c>
      <c r="D457" t="s">
        <v>8522</v>
      </c>
      <c r="E457" t="s">
        <v>6193</v>
      </c>
      <c r="F457" t="s">
        <v>8522</v>
      </c>
      <c r="G457" t="s">
        <v>8521</v>
      </c>
      <c r="I457" t="s">
        <v>8493</v>
      </c>
      <c r="J457" t="s">
        <v>7711</v>
      </c>
    </row>
    <row r="458" spans="1:10" ht="12.75" customHeight="1" outlineLevel="1">
      <c r="A458" s="188" t="s">
        <v>8493</v>
      </c>
      <c r="B458" s="201"/>
      <c r="C458">
        <v>457</v>
      </c>
      <c r="D458" t="s">
        <v>8523</v>
      </c>
      <c r="E458" t="s">
        <v>6478</v>
      </c>
      <c r="F458" t="s">
        <v>8523</v>
      </c>
      <c r="G458" t="s">
        <v>8521</v>
      </c>
      <c r="I458" t="s">
        <v>8493</v>
      </c>
      <c r="J458" t="s">
        <v>7711</v>
      </c>
    </row>
    <row r="459" spans="1:10" ht="12.75" customHeight="1" outlineLevel="1">
      <c r="A459" s="188" t="s">
        <v>8493</v>
      </c>
      <c r="B459" s="201"/>
      <c r="C459">
        <v>458</v>
      </c>
      <c r="D459" t="s">
        <v>8524</v>
      </c>
      <c r="E459" t="s">
        <v>6627</v>
      </c>
      <c r="F459" t="s">
        <v>8524</v>
      </c>
      <c r="G459" t="s">
        <v>8521</v>
      </c>
      <c r="I459" t="s">
        <v>8493</v>
      </c>
      <c r="J459" t="s">
        <v>7711</v>
      </c>
    </row>
    <row r="460" spans="1:10" ht="12.75" customHeight="1" outlineLevel="1">
      <c r="A460" s="188" t="s">
        <v>8493</v>
      </c>
      <c r="B460" s="201"/>
      <c r="C460">
        <v>469</v>
      </c>
      <c r="D460" t="s">
        <v>8525</v>
      </c>
      <c r="E460" t="s">
        <v>4887</v>
      </c>
      <c r="F460" t="s">
        <v>8525</v>
      </c>
      <c r="G460" t="s">
        <v>8526</v>
      </c>
      <c r="I460" t="s">
        <v>8493</v>
      </c>
      <c r="J460" t="s">
        <v>7711</v>
      </c>
    </row>
    <row r="461" spans="1:10" ht="12.75" customHeight="1" outlineLevel="1">
      <c r="A461" s="188" t="s">
        <v>8493</v>
      </c>
      <c r="B461" s="201"/>
      <c r="C461">
        <v>470</v>
      </c>
      <c r="D461" t="s">
        <v>8527</v>
      </c>
      <c r="E461" t="s">
        <v>6039</v>
      </c>
      <c r="F461" t="s">
        <v>8527</v>
      </c>
      <c r="G461" t="s">
        <v>8526</v>
      </c>
      <c r="I461" t="s">
        <v>8493</v>
      </c>
      <c r="J461" t="s">
        <v>7711</v>
      </c>
    </row>
    <row r="462" spans="1:10" ht="12.75" customHeight="1" outlineLevel="1">
      <c r="A462" s="188" t="s">
        <v>8493</v>
      </c>
      <c r="B462" s="201"/>
      <c r="C462">
        <v>471</v>
      </c>
      <c r="D462" t="s">
        <v>8528</v>
      </c>
      <c r="E462" t="s">
        <v>2254</v>
      </c>
      <c r="F462" t="s">
        <v>8528</v>
      </c>
      <c r="G462" t="s">
        <v>8526</v>
      </c>
      <c r="I462" t="s">
        <v>8493</v>
      </c>
      <c r="J462" t="s">
        <v>7711</v>
      </c>
    </row>
    <row r="463" spans="1:10" ht="12.75" customHeight="1" outlineLevel="1">
      <c r="A463" s="188" t="s">
        <v>8493</v>
      </c>
      <c r="B463" s="201"/>
      <c r="C463">
        <v>472</v>
      </c>
      <c r="D463" t="s">
        <v>8529</v>
      </c>
      <c r="E463" t="s">
        <v>6148</v>
      </c>
      <c r="F463" t="s">
        <v>8529</v>
      </c>
      <c r="G463" t="s">
        <v>8526</v>
      </c>
      <c r="I463" t="s">
        <v>8493</v>
      </c>
      <c r="J463" t="s">
        <v>7711</v>
      </c>
    </row>
    <row r="464" spans="1:10" ht="12.75" customHeight="1" outlineLevel="1">
      <c r="A464" s="188" t="s">
        <v>8493</v>
      </c>
      <c r="B464" s="201"/>
      <c r="C464">
        <v>473</v>
      </c>
      <c r="D464" t="s">
        <v>8530</v>
      </c>
      <c r="E464" t="s">
        <v>7003</v>
      </c>
      <c r="F464" t="s">
        <v>8530</v>
      </c>
      <c r="G464" t="s">
        <v>8526</v>
      </c>
      <c r="I464" t="s">
        <v>8493</v>
      </c>
      <c r="J464" t="s">
        <v>7711</v>
      </c>
    </row>
    <row r="465" spans="1:10" ht="12.75" customHeight="1" outlineLevel="1">
      <c r="A465" s="188" t="s">
        <v>8493</v>
      </c>
      <c r="B465" s="201"/>
      <c r="C465">
        <v>474</v>
      </c>
      <c r="D465" t="s">
        <v>8531</v>
      </c>
      <c r="E465" t="s">
        <v>4880</v>
      </c>
      <c r="F465" t="s">
        <v>8531</v>
      </c>
      <c r="G465" t="s">
        <v>8526</v>
      </c>
      <c r="I465" t="s">
        <v>8493</v>
      </c>
      <c r="J465" t="s">
        <v>7711</v>
      </c>
    </row>
    <row r="466" spans="1:10" ht="12.75" customHeight="1" outlineLevel="1">
      <c r="A466" s="188" t="s">
        <v>8493</v>
      </c>
      <c r="B466" s="201"/>
      <c r="C466">
        <v>475</v>
      </c>
      <c r="D466" t="s">
        <v>8532</v>
      </c>
      <c r="E466" t="s">
        <v>2221</v>
      </c>
      <c r="F466" t="s">
        <v>8532</v>
      </c>
      <c r="G466" t="s">
        <v>8526</v>
      </c>
      <c r="I466" t="s">
        <v>8493</v>
      </c>
      <c r="J466" t="s">
        <v>7711</v>
      </c>
    </row>
    <row r="467" spans="1:10" ht="12.75" customHeight="1" outlineLevel="1">
      <c r="A467" s="188" t="s">
        <v>8493</v>
      </c>
      <c r="B467" s="201"/>
      <c r="C467">
        <v>476</v>
      </c>
      <c r="D467" t="s">
        <v>8533</v>
      </c>
      <c r="E467" t="s">
        <v>7043</v>
      </c>
      <c r="F467" t="s">
        <v>8533</v>
      </c>
      <c r="G467" t="s">
        <v>8526</v>
      </c>
      <c r="I467" t="s">
        <v>8493</v>
      </c>
      <c r="J467" t="s">
        <v>7711</v>
      </c>
    </row>
    <row r="468" spans="1:10" ht="12.75" customHeight="1" outlineLevel="1">
      <c r="A468" s="188" t="s">
        <v>8493</v>
      </c>
      <c r="B468" s="201"/>
      <c r="C468">
        <v>477</v>
      </c>
      <c r="D468" t="s">
        <v>8534</v>
      </c>
      <c r="E468" t="s">
        <v>2623</v>
      </c>
      <c r="F468" t="s">
        <v>8534</v>
      </c>
      <c r="G468" t="s">
        <v>8526</v>
      </c>
      <c r="I468" t="s">
        <v>8493</v>
      </c>
      <c r="J468" t="s">
        <v>7711</v>
      </c>
    </row>
    <row r="469" spans="1:10" ht="12.75" customHeight="1" outlineLevel="1">
      <c r="A469" s="188" t="s">
        <v>8493</v>
      </c>
      <c r="B469" s="201"/>
      <c r="C469">
        <v>478</v>
      </c>
      <c r="D469" t="s">
        <v>8535</v>
      </c>
      <c r="E469" t="s">
        <v>3222</v>
      </c>
      <c r="F469" t="s">
        <v>8535</v>
      </c>
      <c r="G469" t="s">
        <v>8526</v>
      </c>
      <c r="I469" t="s">
        <v>8493</v>
      </c>
      <c r="J469" t="s">
        <v>7711</v>
      </c>
    </row>
    <row r="470" spans="1:10" ht="12.75" customHeight="1" outlineLevel="1">
      <c r="A470" s="188" t="s">
        <v>8493</v>
      </c>
      <c r="B470" s="201"/>
      <c r="C470">
        <v>479</v>
      </c>
      <c r="D470" t="s">
        <v>8536</v>
      </c>
      <c r="E470" t="s">
        <v>2273</v>
      </c>
      <c r="F470" t="s">
        <v>8536</v>
      </c>
      <c r="G470" t="s">
        <v>8537</v>
      </c>
      <c r="I470" t="s">
        <v>8493</v>
      </c>
      <c r="J470" t="s">
        <v>7711</v>
      </c>
    </row>
    <row r="471" spans="1:10" ht="12.75" customHeight="1" outlineLevel="1">
      <c r="A471" s="188" t="s">
        <v>8493</v>
      </c>
      <c r="B471" s="201"/>
      <c r="C471">
        <v>480</v>
      </c>
      <c r="D471" t="s">
        <v>8538</v>
      </c>
      <c r="E471" t="s">
        <v>2608</v>
      </c>
      <c r="F471" t="s">
        <v>8538</v>
      </c>
      <c r="G471" t="s">
        <v>8537</v>
      </c>
      <c r="I471" t="s">
        <v>8493</v>
      </c>
    </row>
    <row r="472" spans="1:10" ht="12.75" customHeight="1" outlineLevel="1">
      <c r="A472" s="188" t="s">
        <v>8493</v>
      </c>
      <c r="B472" s="201"/>
      <c r="C472">
        <v>481</v>
      </c>
      <c r="D472" t="s">
        <v>8539</v>
      </c>
      <c r="E472" t="s">
        <v>2573</v>
      </c>
      <c r="F472" t="s">
        <v>8539</v>
      </c>
      <c r="G472" t="s">
        <v>8537</v>
      </c>
      <c r="I472" t="s">
        <v>8493</v>
      </c>
      <c r="J472" t="s">
        <v>7711</v>
      </c>
    </row>
    <row r="473" spans="1:10" ht="12.75" customHeight="1" outlineLevel="1">
      <c r="A473" s="188" t="s">
        <v>8493</v>
      </c>
      <c r="B473" s="201"/>
      <c r="C473">
        <v>482</v>
      </c>
      <c r="D473" t="s">
        <v>8540</v>
      </c>
      <c r="E473" t="s">
        <v>2345</v>
      </c>
      <c r="F473" t="s">
        <v>8540</v>
      </c>
      <c r="G473" t="s">
        <v>8537</v>
      </c>
      <c r="I473" t="s">
        <v>8493</v>
      </c>
    </row>
    <row r="474" spans="1:10" ht="12.75" customHeight="1" outlineLevel="1">
      <c r="A474" s="188" t="s">
        <v>8493</v>
      </c>
      <c r="B474" s="201"/>
      <c r="C474">
        <v>509</v>
      </c>
      <c r="D474" t="s">
        <v>8541</v>
      </c>
      <c r="E474" t="s">
        <v>2237</v>
      </c>
      <c r="F474" t="s">
        <v>8541</v>
      </c>
      <c r="G474" t="s">
        <v>8542</v>
      </c>
      <c r="I474" t="s">
        <v>8493</v>
      </c>
      <c r="J474" t="s">
        <v>7711</v>
      </c>
    </row>
    <row r="475" spans="1:10" ht="12.75" customHeight="1" outlineLevel="1">
      <c r="A475" s="188" t="s">
        <v>8493</v>
      </c>
      <c r="B475" s="201"/>
      <c r="C475">
        <v>510</v>
      </c>
      <c r="D475" t="s">
        <v>8543</v>
      </c>
      <c r="E475" t="s">
        <v>2410</v>
      </c>
      <c r="F475" t="s">
        <v>8543</v>
      </c>
      <c r="G475" t="s">
        <v>8542</v>
      </c>
      <c r="I475" t="s">
        <v>8493</v>
      </c>
      <c r="J475" t="s">
        <v>7711</v>
      </c>
    </row>
    <row r="476" spans="1:10" ht="12.75" customHeight="1" outlineLevel="1">
      <c r="A476" s="188" t="s">
        <v>8493</v>
      </c>
      <c r="B476" s="201"/>
      <c r="C476">
        <v>518</v>
      </c>
      <c r="D476" t="s">
        <v>8544</v>
      </c>
      <c r="E476" t="s">
        <v>6282</v>
      </c>
      <c r="F476" t="s">
        <v>8544</v>
      </c>
      <c r="G476" t="s">
        <v>8545</v>
      </c>
      <c r="I476" t="s">
        <v>8493</v>
      </c>
      <c r="J476" t="s">
        <v>7711</v>
      </c>
    </row>
    <row r="477" spans="1:10" ht="12.75" customHeight="1" outlineLevel="1">
      <c r="A477" s="188" t="s">
        <v>8493</v>
      </c>
      <c r="B477" s="201"/>
      <c r="C477">
        <v>519</v>
      </c>
      <c r="D477" t="s">
        <v>8546</v>
      </c>
      <c r="E477" t="s">
        <v>2148</v>
      </c>
      <c r="F477" t="s">
        <v>8546</v>
      </c>
      <c r="G477" t="s">
        <v>8545</v>
      </c>
      <c r="I477" t="s">
        <v>8493</v>
      </c>
      <c r="J477" t="s">
        <v>7711</v>
      </c>
    </row>
    <row r="478" spans="1:10" ht="12.75" customHeight="1" outlineLevel="1">
      <c r="A478" s="188" t="s">
        <v>8493</v>
      </c>
      <c r="B478" s="201"/>
      <c r="C478">
        <v>527</v>
      </c>
      <c r="D478" t="s">
        <v>8547</v>
      </c>
      <c r="E478" t="s">
        <v>2527</v>
      </c>
      <c r="F478" t="s">
        <v>8547</v>
      </c>
      <c r="G478" t="s">
        <v>8548</v>
      </c>
      <c r="I478" t="s">
        <v>8493</v>
      </c>
      <c r="J478" t="s">
        <v>7711</v>
      </c>
    </row>
    <row r="479" spans="1:10" ht="12.75" customHeight="1" outlineLevel="1">
      <c r="A479" s="188" t="s">
        <v>8493</v>
      </c>
      <c r="B479" s="201"/>
      <c r="C479">
        <v>528</v>
      </c>
      <c r="D479" t="s">
        <v>8549</v>
      </c>
      <c r="E479" t="s">
        <v>6648</v>
      </c>
      <c r="F479" t="s">
        <v>8549</v>
      </c>
      <c r="G479" t="s">
        <v>8548</v>
      </c>
      <c r="I479" t="s">
        <v>8493</v>
      </c>
      <c r="J479" t="s">
        <v>7711</v>
      </c>
    </row>
    <row r="480" spans="1:10" ht="12.75" customHeight="1" outlineLevel="1">
      <c r="A480" s="188" t="s">
        <v>8493</v>
      </c>
      <c r="B480" s="201"/>
      <c r="C480">
        <v>529</v>
      </c>
      <c r="D480" t="s">
        <v>8550</v>
      </c>
      <c r="E480" t="s">
        <v>6847</v>
      </c>
      <c r="F480" t="s">
        <v>8550</v>
      </c>
      <c r="G480" t="s">
        <v>8548</v>
      </c>
      <c r="I480" t="s">
        <v>8493</v>
      </c>
      <c r="J480" t="s">
        <v>7711</v>
      </c>
    </row>
    <row r="481" spans="1:10" ht="12.75" customHeight="1" outlineLevel="1">
      <c r="A481" s="188" t="s">
        <v>8493</v>
      </c>
      <c r="B481" s="201"/>
      <c r="C481">
        <v>530</v>
      </c>
      <c r="D481" t="s">
        <v>8551</v>
      </c>
      <c r="E481" t="s">
        <v>6830</v>
      </c>
      <c r="F481" t="s">
        <v>8551</v>
      </c>
      <c r="G481" t="s">
        <v>8548</v>
      </c>
      <c r="I481" t="s">
        <v>8493</v>
      </c>
      <c r="J481" t="s">
        <v>7711</v>
      </c>
    </row>
    <row r="482" spans="1:10" ht="12.75" customHeight="1" outlineLevel="1">
      <c r="A482" s="188" t="s">
        <v>8493</v>
      </c>
      <c r="B482" s="201"/>
      <c r="C482">
        <v>531</v>
      </c>
      <c r="D482" t="s">
        <v>8552</v>
      </c>
      <c r="E482" t="s">
        <v>2238</v>
      </c>
      <c r="F482" t="s">
        <v>8552</v>
      </c>
      <c r="G482" t="s">
        <v>8548</v>
      </c>
      <c r="I482" t="s">
        <v>8493</v>
      </c>
      <c r="J482" t="s">
        <v>7711</v>
      </c>
    </row>
    <row r="483" spans="1:10" ht="12.75" customHeight="1" outlineLevel="1">
      <c r="A483" s="188" t="s">
        <v>8493</v>
      </c>
      <c r="B483" s="201"/>
      <c r="C483">
        <v>540</v>
      </c>
      <c r="D483" t="s">
        <v>8553</v>
      </c>
      <c r="E483" t="s">
        <v>2487</v>
      </c>
      <c r="F483" t="s">
        <v>8553</v>
      </c>
      <c r="G483" t="s">
        <v>8554</v>
      </c>
      <c r="I483" t="s">
        <v>8493</v>
      </c>
      <c r="J483" t="s">
        <v>7711</v>
      </c>
    </row>
    <row r="484" spans="1:10" ht="12.75" customHeight="1" outlineLevel="1">
      <c r="A484" s="188" t="s">
        <v>8493</v>
      </c>
      <c r="B484" s="201"/>
      <c r="C484">
        <v>544</v>
      </c>
      <c r="D484" t="s">
        <v>8555</v>
      </c>
      <c r="E484" t="s">
        <v>6845</v>
      </c>
      <c r="F484" t="s">
        <v>8555</v>
      </c>
      <c r="G484" t="s">
        <v>8554</v>
      </c>
      <c r="I484" t="s">
        <v>8493</v>
      </c>
      <c r="J484" t="s">
        <v>7711</v>
      </c>
    </row>
    <row r="485" spans="1:10" ht="12.75" customHeight="1" outlineLevel="1">
      <c r="A485" s="188" t="s">
        <v>8493</v>
      </c>
      <c r="B485" s="201"/>
      <c r="C485">
        <v>545</v>
      </c>
      <c r="D485" t="s">
        <v>8556</v>
      </c>
      <c r="E485" t="s">
        <v>2528</v>
      </c>
      <c r="F485" t="s">
        <v>8556</v>
      </c>
      <c r="G485" t="s">
        <v>8554</v>
      </c>
      <c r="I485" t="s">
        <v>8493</v>
      </c>
      <c r="J485" t="s">
        <v>7711</v>
      </c>
    </row>
    <row r="486" spans="1:10" ht="12.75" customHeight="1" outlineLevel="1">
      <c r="A486" s="188" t="s">
        <v>8493</v>
      </c>
      <c r="B486" s="201"/>
      <c r="C486">
        <v>547</v>
      </c>
      <c r="D486" t="s">
        <v>8557</v>
      </c>
      <c r="E486" t="s">
        <v>4053</v>
      </c>
      <c r="F486" t="s">
        <v>8557</v>
      </c>
      <c r="G486" t="s">
        <v>8554</v>
      </c>
      <c r="I486" t="s">
        <v>8493</v>
      </c>
      <c r="J486" t="s">
        <v>7711</v>
      </c>
    </row>
    <row r="487" spans="1:10" ht="12.75" customHeight="1" outlineLevel="1">
      <c r="A487" s="188" t="s">
        <v>8493</v>
      </c>
      <c r="B487" s="201"/>
      <c r="C487">
        <v>551</v>
      </c>
      <c r="D487" t="s">
        <v>8558</v>
      </c>
      <c r="E487" t="s">
        <v>6020</v>
      </c>
      <c r="F487" t="s">
        <v>8558</v>
      </c>
      <c r="G487" t="s">
        <v>8554</v>
      </c>
      <c r="I487" t="s">
        <v>8493</v>
      </c>
      <c r="J487" t="s">
        <v>7711</v>
      </c>
    </row>
    <row r="488" spans="1:10" ht="12.75" customHeight="1" outlineLevel="1">
      <c r="A488" s="188" t="s">
        <v>8493</v>
      </c>
      <c r="B488" s="201"/>
      <c r="C488">
        <v>553</v>
      </c>
      <c r="D488" t="s">
        <v>8559</v>
      </c>
      <c r="E488" t="s">
        <v>6837</v>
      </c>
      <c r="F488" t="s">
        <v>8559</v>
      </c>
      <c r="G488" t="s">
        <v>8341</v>
      </c>
      <c r="I488" t="s">
        <v>8493</v>
      </c>
    </row>
    <row r="489" spans="1:10" ht="12.75" customHeight="1" outlineLevel="1">
      <c r="A489" s="188" t="s">
        <v>8493</v>
      </c>
      <c r="B489" s="201"/>
      <c r="C489">
        <v>557</v>
      </c>
      <c r="D489" t="s">
        <v>8560</v>
      </c>
      <c r="E489" t="s">
        <v>6842</v>
      </c>
      <c r="F489" t="s">
        <v>8560</v>
      </c>
      <c r="G489" t="s">
        <v>8554</v>
      </c>
      <c r="I489" t="s">
        <v>8493</v>
      </c>
    </row>
    <row r="490" spans="1:10" ht="12.75" customHeight="1" outlineLevel="1">
      <c r="A490" s="188" t="s">
        <v>8493</v>
      </c>
      <c r="B490" s="201"/>
      <c r="C490">
        <v>560</v>
      </c>
      <c r="D490" t="s">
        <v>8561</v>
      </c>
      <c r="E490" t="s">
        <v>6637</v>
      </c>
      <c r="F490" t="s">
        <v>8561</v>
      </c>
      <c r="G490" t="s">
        <v>8554</v>
      </c>
      <c r="I490" t="s">
        <v>8493</v>
      </c>
    </row>
    <row r="491" spans="1:10" ht="12.75" customHeight="1" outlineLevel="1">
      <c r="A491" s="188" t="s">
        <v>8493</v>
      </c>
      <c r="B491" s="201"/>
      <c r="C491">
        <v>564</v>
      </c>
      <c r="D491" t="s">
        <v>8562</v>
      </c>
      <c r="E491" t="s">
        <v>6849</v>
      </c>
      <c r="F491" t="s">
        <v>8562</v>
      </c>
      <c r="G491" t="s">
        <v>8554</v>
      </c>
      <c r="I491" t="s">
        <v>8493</v>
      </c>
    </row>
    <row r="492" spans="1:10" ht="12.75" customHeight="1" outlineLevel="1">
      <c r="A492" s="188" t="s">
        <v>8493</v>
      </c>
      <c r="B492" s="201"/>
      <c r="C492">
        <v>565</v>
      </c>
      <c r="D492" t="s">
        <v>8563</v>
      </c>
      <c r="E492" t="s">
        <v>2453</v>
      </c>
      <c r="F492" t="s">
        <v>8563</v>
      </c>
      <c r="G492" t="s">
        <v>8554</v>
      </c>
      <c r="I492" t="s">
        <v>8493</v>
      </c>
    </row>
    <row r="493" spans="1:10" ht="12.75" customHeight="1" outlineLevel="1">
      <c r="A493" s="188" t="s">
        <v>8493</v>
      </c>
      <c r="B493" s="201"/>
      <c r="C493">
        <v>631</v>
      </c>
      <c r="D493" t="s">
        <v>8564</v>
      </c>
      <c r="E493" t="s">
        <v>2072</v>
      </c>
      <c r="F493" t="s">
        <v>8565</v>
      </c>
      <c r="G493" t="s">
        <v>8566</v>
      </c>
      <c r="I493" t="s">
        <v>8493</v>
      </c>
    </row>
    <row r="494" spans="1:10" ht="12.75" customHeight="1" outlineLevel="1">
      <c r="A494" s="188" t="s">
        <v>8493</v>
      </c>
      <c r="B494" s="201"/>
      <c r="C494">
        <v>632</v>
      </c>
      <c r="D494" t="s">
        <v>8567</v>
      </c>
      <c r="E494" t="s">
        <v>6808</v>
      </c>
      <c r="F494" t="s">
        <v>8567</v>
      </c>
      <c r="G494" t="s">
        <v>8566</v>
      </c>
      <c r="I494" t="s">
        <v>8493</v>
      </c>
      <c r="J494" t="s">
        <v>7711</v>
      </c>
    </row>
    <row r="495" spans="1:10" ht="12.75" customHeight="1" outlineLevel="1">
      <c r="A495" s="188" t="s">
        <v>8493</v>
      </c>
      <c r="B495" s="201"/>
      <c r="C495">
        <v>1477</v>
      </c>
      <c r="D495" t="s">
        <v>8568</v>
      </c>
      <c r="E495" t="s">
        <v>6426</v>
      </c>
      <c r="F495" t="s">
        <v>8568</v>
      </c>
      <c r="G495">
        <v>0</v>
      </c>
      <c r="I495" t="s">
        <v>8493</v>
      </c>
    </row>
    <row r="496" spans="1:10" ht="12.75" customHeight="1" outlineLevel="1">
      <c r="A496" s="188" t="s">
        <v>8493</v>
      </c>
      <c r="B496" s="201"/>
      <c r="C496">
        <v>1478</v>
      </c>
      <c r="D496" t="s">
        <v>8569</v>
      </c>
      <c r="E496" t="s">
        <v>2194</v>
      </c>
      <c r="F496" t="s">
        <v>8569</v>
      </c>
      <c r="G496">
        <v>0</v>
      </c>
      <c r="I496" t="s">
        <v>8493</v>
      </c>
    </row>
    <row r="497" spans="1:18" ht="12.75" customHeight="1" outlineLevel="1">
      <c r="A497" s="188" t="s">
        <v>8493</v>
      </c>
      <c r="B497" s="201"/>
      <c r="C497">
        <v>1479</v>
      </c>
      <c r="D497" t="s">
        <v>8570</v>
      </c>
      <c r="E497" t="s">
        <v>6383</v>
      </c>
      <c r="F497" t="s">
        <v>8570</v>
      </c>
      <c r="G497">
        <v>0</v>
      </c>
      <c r="I497" t="s">
        <v>8493</v>
      </c>
    </row>
    <row r="498" spans="1:18" ht="12.75" customHeight="1" outlineLevel="1">
      <c r="A498" s="188" t="s">
        <v>8493</v>
      </c>
      <c r="B498" s="201"/>
      <c r="C498">
        <v>1480</v>
      </c>
      <c r="D498" t="s">
        <v>8571</v>
      </c>
      <c r="E498" t="s">
        <v>2220</v>
      </c>
      <c r="F498" t="s">
        <v>8571</v>
      </c>
      <c r="G498">
        <v>0</v>
      </c>
      <c r="I498" t="s">
        <v>8493</v>
      </c>
    </row>
    <row r="499" spans="1:18" ht="12.75" customHeight="1" outlineLevel="1">
      <c r="A499" s="188" t="s">
        <v>8493</v>
      </c>
      <c r="B499" s="201"/>
      <c r="C499">
        <v>1481</v>
      </c>
      <c r="D499" t="s">
        <v>8572</v>
      </c>
      <c r="E499" t="s">
        <v>5148</v>
      </c>
      <c r="F499" t="s">
        <v>8572</v>
      </c>
      <c r="G499">
        <v>0</v>
      </c>
      <c r="I499" t="s">
        <v>8493</v>
      </c>
    </row>
    <row r="500" spans="1:18" ht="12.75" customHeight="1" outlineLevel="1" thickBot="1">
      <c r="A500" s="189" t="s">
        <v>8493</v>
      </c>
      <c r="B500" s="201"/>
      <c r="C500">
        <v>1482</v>
      </c>
      <c r="D500" t="s">
        <v>8573</v>
      </c>
      <c r="E500" t="s">
        <v>2690</v>
      </c>
      <c r="F500" t="s">
        <v>8573</v>
      </c>
      <c r="G500">
        <v>0</v>
      </c>
      <c r="I500" t="s">
        <v>8493</v>
      </c>
    </row>
    <row r="501" spans="1:18" ht="12.75" customHeight="1" outlineLevel="1" thickTop="1">
      <c r="A501" s="185"/>
      <c r="B501" s="185"/>
      <c r="C501" s="185"/>
      <c r="D501" s="185"/>
      <c r="E501" s="185"/>
      <c r="F501" s="185"/>
      <c r="G501" s="185"/>
      <c r="H501" s="185"/>
      <c r="I501" s="185"/>
      <c r="J501" s="185"/>
      <c r="K501" s="185"/>
      <c r="L501" s="185"/>
      <c r="M501" s="185"/>
      <c r="N501" s="185"/>
      <c r="O501" s="185"/>
      <c r="P501" s="185"/>
      <c r="Q501" s="185"/>
      <c r="R501" s="185"/>
    </row>
    <row r="502" spans="1:18" ht="12.75" customHeight="1">
      <c r="A502" s="182" t="s">
        <v>1261</v>
      </c>
      <c r="B502" s="187" t="s">
        <v>8574</v>
      </c>
      <c r="C502">
        <v>329</v>
      </c>
      <c r="D502" t="s">
        <v>8575</v>
      </c>
      <c r="E502" t="s">
        <v>6781</v>
      </c>
      <c r="F502" t="s">
        <v>8576</v>
      </c>
      <c r="G502" t="s">
        <v>8577</v>
      </c>
      <c r="H502" t="s">
        <v>8574</v>
      </c>
      <c r="I502" t="s">
        <v>8578</v>
      </c>
      <c r="J502" t="s">
        <v>7662</v>
      </c>
    </row>
    <row r="503" spans="1:18" ht="12.75" customHeight="1" outlineLevel="1">
      <c r="A503" s="184" t="s">
        <v>1261</v>
      </c>
      <c r="B503" s="187" t="s">
        <v>8579</v>
      </c>
      <c r="C503">
        <v>333</v>
      </c>
      <c r="D503" t="s">
        <v>8580</v>
      </c>
      <c r="E503" t="s">
        <v>4914</v>
      </c>
      <c r="F503" t="s">
        <v>8580</v>
      </c>
      <c r="G503" t="s">
        <v>8580</v>
      </c>
      <c r="H503" t="s">
        <v>8579</v>
      </c>
      <c r="I503" t="s">
        <v>8578</v>
      </c>
      <c r="J503" t="s">
        <v>7662</v>
      </c>
    </row>
    <row r="504" spans="1:18" ht="12.75" customHeight="1" outlineLevel="1">
      <c r="A504" s="184" t="s">
        <v>1261</v>
      </c>
      <c r="B504" s="187" t="s">
        <v>8398</v>
      </c>
      <c r="C504">
        <v>382</v>
      </c>
      <c r="D504" t="s">
        <v>8581</v>
      </c>
      <c r="E504" t="s">
        <v>3956</v>
      </c>
      <c r="F504" t="s">
        <v>8582</v>
      </c>
      <c r="G504" t="s">
        <v>7897</v>
      </c>
      <c r="H504" t="s">
        <v>8398</v>
      </c>
      <c r="I504" t="s">
        <v>8578</v>
      </c>
      <c r="J504" t="s">
        <v>7662</v>
      </c>
    </row>
    <row r="505" spans="1:18" ht="12.75" customHeight="1" outlineLevel="1">
      <c r="A505" s="184" t="s">
        <v>1261</v>
      </c>
      <c r="B505" s="187" t="s">
        <v>8583</v>
      </c>
      <c r="C505">
        <v>663</v>
      </c>
      <c r="D505" t="s">
        <v>8584</v>
      </c>
      <c r="E505" t="s">
        <v>5464</v>
      </c>
      <c r="F505" t="s">
        <v>8585</v>
      </c>
      <c r="G505" t="s">
        <v>8586</v>
      </c>
      <c r="H505" t="s">
        <v>8583</v>
      </c>
      <c r="I505" t="s">
        <v>8578</v>
      </c>
      <c r="J505" t="s">
        <v>7662</v>
      </c>
    </row>
    <row r="506" spans="1:18" ht="12.75" customHeight="1" outlineLevel="1">
      <c r="A506" s="184" t="s">
        <v>1261</v>
      </c>
      <c r="B506" s="187" t="s">
        <v>8587</v>
      </c>
      <c r="K506">
        <v>12</v>
      </c>
      <c r="M506" t="s">
        <v>6435</v>
      </c>
      <c r="N506" t="s">
        <v>8588</v>
      </c>
      <c r="O506" t="s">
        <v>7699</v>
      </c>
      <c r="P506" t="s">
        <v>8587</v>
      </c>
      <c r="Q506" t="s">
        <v>8578</v>
      </c>
      <c r="R506" t="s">
        <v>7701</v>
      </c>
    </row>
    <row r="507" spans="1:18" ht="12.75" customHeight="1" outlineLevel="1">
      <c r="A507" s="184" t="s">
        <v>1261</v>
      </c>
      <c r="B507" s="187" t="s">
        <v>8589</v>
      </c>
      <c r="K507">
        <v>30</v>
      </c>
      <c r="M507" t="s">
        <v>6426</v>
      </c>
      <c r="N507" t="s">
        <v>8590</v>
      </c>
      <c r="O507" t="s">
        <v>7699</v>
      </c>
      <c r="P507" t="s">
        <v>8589</v>
      </c>
      <c r="Q507" t="s">
        <v>8578</v>
      </c>
      <c r="R507" t="s">
        <v>8124</v>
      </c>
    </row>
    <row r="508" spans="1:18" ht="12.75" customHeight="1" outlineLevel="1">
      <c r="A508" s="184" t="s">
        <v>1261</v>
      </c>
      <c r="B508" s="187" t="s">
        <v>8591</v>
      </c>
      <c r="K508">
        <v>31</v>
      </c>
      <c r="M508" t="s">
        <v>3701</v>
      </c>
      <c r="N508" t="s">
        <v>8592</v>
      </c>
      <c r="O508" t="s">
        <v>7699</v>
      </c>
      <c r="P508" t="s">
        <v>8591</v>
      </c>
      <c r="Q508" t="s">
        <v>8578</v>
      </c>
      <c r="R508" t="s">
        <v>8087</v>
      </c>
    </row>
    <row r="509" spans="1:18" ht="12.75" customHeight="1" outlineLevel="1">
      <c r="A509" s="184" t="s">
        <v>1261</v>
      </c>
      <c r="B509" s="187" t="s">
        <v>8593</v>
      </c>
      <c r="K509">
        <v>32</v>
      </c>
      <c r="M509" t="s">
        <v>5148</v>
      </c>
      <c r="N509" t="s">
        <v>8594</v>
      </c>
      <c r="O509" t="s">
        <v>7699</v>
      </c>
      <c r="P509" t="s">
        <v>8593</v>
      </c>
      <c r="Q509" t="s">
        <v>8578</v>
      </c>
      <c r="R509" t="s">
        <v>8087</v>
      </c>
    </row>
    <row r="510" spans="1:18" ht="12.75" customHeight="1" outlineLevel="1">
      <c r="A510" s="184" t="s">
        <v>1261</v>
      </c>
      <c r="B510" s="187" t="s">
        <v>8595</v>
      </c>
      <c r="K510">
        <v>36</v>
      </c>
      <c r="M510" t="s">
        <v>6695</v>
      </c>
      <c r="N510" t="s">
        <v>8596</v>
      </c>
      <c r="O510" t="s">
        <v>7814</v>
      </c>
      <c r="P510" t="s">
        <v>8595</v>
      </c>
      <c r="Q510" t="s">
        <v>8597</v>
      </c>
      <c r="R510" t="s">
        <v>8087</v>
      </c>
    </row>
    <row r="511" spans="1:18" ht="12.75" customHeight="1" outlineLevel="1">
      <c r="A511" s="184" t="s">
        <v>1261</v>
      </c>
      <c r="B511" s="187" t="s">
        <v>8598</v>
      </c>
      <c r="K511">
        <v>66</v>
      </c>
      <c r="M511" t="s">
        <v>3790</v>
      </c>
      <c r="N511" t="s">
        <v>8599</v>
      </c>
      <c r="O511" t="s">
        <v>7814</v>
      </c>
      <c r="P511" t="s">
        <v>8598</v>
      </c>
      <c r="Q511" t="s">
        <v>8597</v>
      </c>
      <c r="R511" t="s">
        <v>8087</v>
      </c>
    </row>
    <row r="512" spans="1:18" ht="12.75" customHeight="1" outlineLevel="1">
      <c r="A512" s="184" t="s">
        <v>1261</v>
      </c>
      <c r="B512" s="187" t="s">
        <v>8600</v>
      </c>
      <c r="K512">
        <v>67</v>
      </c>
      <c r="M512" t="s">
        <v>6625</v>
      </c>
      <c r="N512" t="s">
        <v>8601</v>
      </c>
      <c r="O512" t="s">
        <v>7814</v>
      </c>
      <c r="P512" t="s">
        <v>8600</v>
      </c>
      <c r="Q512" t="s">
        <v>8597</v>
      </c>
      <c r="R512" t="s">
        <v>8087</v>
      </c>
    </row>
    <row r="513" spans="1:20" ht="12.75" customHeight="1" outlineLevel="1">
      <c r="A513" s="184" t="s">
        <v>1261</v>
      </c>
      <c r="B513" s="187" t="s">
        <v>8602</v>
      </c>
      <c r="K513">
        <v>68</v>
      </c>
      <c r="M513" t="s">
        <v>6668</v>
      </c>
      <c r="N513" t="s">
        <v>8603</v>
      </c>
      <c r="O513" t="s">
        <v>7814</v>
      </c>
      <c r="P513" t="s">
        <v>8602</v>
      </c>
      <c r="Q513" t="s">
        <v>8597</v>
      </c>
      <c r="R513" t="s">
        <v>8087</v>
      </c>
    </row>
    <row r="514" spans="1:20" ht="12.75" customHeight="1" outlineLevel="1">
      <c r="A514" s="184" t="s">
        <v>1261</v>
      </c>
      <c r="B514" s="187" t="s">
        <v>8604</v>
      </c>
      <c r="K514">
        <v>69</v>
      </c>
      <c r="M514" t="s">
        <v>6359</v>
      </c>
      <c r="N514" t="s">
        <v>8605</v>
      </c>
      <c r="O514" t="s">
        <v>7814</v>
      </c>
      <c r="P514" t="s">
        <v>8604</v>
      </c>
      <c r="Q514" t="s">
        <v>8597</v>
      </c>
      <c r="R514" t="s">
        <v>8087</v>
      </c>
    </row>
    <row r="515" spans="1:20" ht="12.75" customHeight="1" outlineLevel="1">
      <c r="A515" s="184" t="s">
        <v>1261</v>
      </c>
      <c r="B515" s="187" t="s">
        <v>8606</v>
      </c>
      <c r="K515">
        <v>70</v>
      </c>
      <c r="L515" t="s">
        <v>8607</v>
      </c>
      <c r="M515" t="s">
        <v>2750</v>
      </c>
      <c r="N515" t="s">
        <v>8608</v>
      </c>
      <c r="O515" t="s">
        <v>7699</v>
      </c>
      <c r="P515" t="s">
        <v>8606</v>
      </c>
      <c r="Q515" t="s">
        <v>8597</v>
      </c>
      <c r="R515" t="s">
        <v>8087</v>
      </c>
    </row>
    <row r="516" spans="1:20" ht="12.75" customHeight="1" outlineLevel="1">
      <c r="A516" s="184" t="s">
        <v>1261</v>
      </c>
      <c r="B516" s="187" t="s">
        <v>8609</v>
      </c>
      <c r="K516">
        <v>71</v>
      </c>
      <c r="L516" t="s">
        <v>8610</v>
      </c>
      <c r="M516" t="s">
        <v>3805</v>
      </c>
      <c r="N516" t="s">
        <v>8611</v>
      </c>
      <c r="O516" t="s">
        <v>7699</v>
      </c>
      <c r="P516" t="s">
        <v>8609</v>
      </c>
      <c r="Q516" t="s">
        <v>8597</v>
      </c>
      <c r="R516" t="s">
        <v>8087</v>
      </c>
    </row>
    <row r="517" spans="1:20" ht="12.75" customHeight="1" outlineLevel="1">
      <c r="A517" s="184" t="s">
        <v>1261</v>
      </c>
      <c r="B517" s="187" t="s">
        <v>8612</v>
      </c>
      <c r="K517">
        <v>78</v>
      </c>
      <c r="M517" t="s">
        <v>5972</v>
      </c>
      <c r="P517" t="s">
        <v>8612</v>
      </c>
      <c r="Q517" t="s">
        <v>8578</v>
      </c>
      <c r="R517" t="s">
        <v>5165</v>
      </c>
    </row>
    <row r="518" spans="1:20" ht="12.75" customHeight="1" outlineLevel="1">
      <c r="A518" s="184" t="s">
        <v>1261</v>
      </c>
      <c r="B518" s="187" t="s">
        <v>8613</v>
      </c>
      <c r="K518">
        <v>79</v>
      </c>
      <c r="M518" t="s">
        <v>6228</v>
      </c>
      <c r="N518" t="s">
        <v>8614</v>
      </c>
      <c r="O518" t="s">
        <v>7699</v>
      </c>
      <c r="P518" t="s">
        <v>8613</v>
      </c>
      <c r="Q518" t="s">
        <v>8578</v>
      </c>
      <c r="R518" t="s">
        <v>8087</v>
      </c>
    </row>
    <row r="519" spans="1:20" ht="12.75" customHeight="1" outlineLevel="1">
      <c r="A519" s="184" t="s">
        <v>1261</v>
      </c>
      <c r="B519" s="187" t="s">
        <v>8615</v>
      </c>
      <c r="K519">
        <v>80</v>
      </c>
      <c r="M519" t="s">
        <v>6231</v>
      </c>
      <c r="N519" t="s">
        <v>8616</v>
      </c>
      <c r="O519" t="s">
        <v>7814</v>
      </c>
      <c r="P519" t="s">
        <v>8615</v>
      </c>
      <c r="Q519" t="s">
        <v>8578</v>
      </c>
      <c r="R519" t="s">
        <v>7701</v>
      </c>
    </row>
    <row r="520" spans="1:20" ht="12.75" customHeight="1" outlineLevel="1">
      <c r="A520" s="184" t="s">
        <v>1261</v>
      </c>
      <c r="B520" s="187" t="s">
        <v>8617</v>
      </c>
      <c r="K520">
        <v>81</v>
      </c>
      <c r="M520" t="s">
        <v>5958</v>
      </c>
      <c r="N520" t="s">
        <v>8618</v>
      </c>
      <c r="O520" t="s">
        <v>7814</v>
      </c>
      <c r="P520" t="s">
        <v>8617</v>
      </c>
      <c r="Q520" t="s">
        <v>8578</v>
      </c>
      <c r="R520" t="s">
        <v>7701</v>
      </c>
    </row>
    <row r="521" spans="1:20" ht="12.75" customHeight="1" outlineLevel="1">
      <c r="A521" s="184" t="s">
        <v>1261</v>
      </c>
      <c r="B521" s="187" t="s">
        <v>8619</v>
      </c>
      <c r="K521">
        <v>82</v>
      </c>
      <c r="M521" t="s">
        <v>5988</v>
      </c>
      <c r="N521" t="s">
        <v>8620</v>
      </c>
      <c r="O521" t="s">
        <v>7699</v>
      </c>
      <c r="P521" t="s">
        <v>8619</v>
      </c>
      <c r="Q521" t="s">
        <v>8578</v>
      </c>
      <c r="R521" t="s">
        <v>7701</v>
      </c>
    </row>
    <row r="522" spans="1:20" ht="12.75" customHeight="1" outlineLevel="1">
      <c r="A522" s="184" t="s">
        <v>1261</v>
      </c>
      <c r="B522" s="187" t="s">
        <v>8621</v>
      </c>
      <c r="K522">
        <v>83</v>
      </c>
      <c r="M522" t="s">
        <v>6236</v>
      </c>
      <c r="N522" t="s">
        <v>8622</v>
      </c>
      <c r="O522" t="s">
        <v>7699</v>
      </c>
      <c r="P522" t="s">
        <v>8621</v>
      </c>
      <c r="Q522" t="s">
        <v>8578</v>
      </c>
      <c r="R522" t="s">
        <v>7701</v>
      </c>
    </row>
    <row r="523" spans="1:20" ht="12.75" customHeight="1" outlineLevel="1">
      <c r="A523" s="184" t="s">
        <v>1261</v>
      </c>
      <c r="B523" s="187" t="s">
        <v>8623</v>
      </c>
      <c r="K523">
        <v>89</v>
      </c>
      <c r="M523" t="s">
        <v>5976</v>
      </c>
      <c r="N523" t="s">
        <v>8624</v>
      </c>
      <c r="O523" t="s">
        <v>7699</v>
      </c>
      <c r="P523" t="s">
        <v>8623</v>
      </c>
      <c r="Q523" t="s">
        <v>8597</v>
      </c>
      <c r="R523" t="s">
        <v>8087</v>
      </c>
    </row>
    <row r="524" spans="1:20" ht="12.75" customHeight="1" outlineLevel="1">
      <c r="A524" s="184" t="s">
        <v>1261</v>
      </c>
      <c r="B524" s="187" t="s">
        <v>7787</v>
      </c>
      <c r="C524">
        <v>339</v>
      </c>
      <c r="D524" t="s">
        <v>6757</v>
      </c>
      <c r="E524" t="s">
        <v>5026</v>
      </c>
      <c r="F524" t="s">
        <v>7788</v>
      </c>
      <c r="G524" t="s">
        <v>7789</v>
      </c>
      <c r="H524" t="s">
        <v>7787</v>
      </c>
      <c r="I524" t="s">
        <v>7790</v>
      </c>
      <c r="J524" t="s">
        <v>7662</v>
      </c>
    </row>
    <row r="525" spans="1:20" ht="12.75" customHeight="1" outlineLevel="1">
      <c r="A525" s="184" t="s">
        <v>1261</v>
      </c>
      <c r="B525" s="187" t="s">
        <v>8625</v>
      </c>
      <c r="K525">
        <v>64</v>
      </c>
      <c r="M525" t="s">
        <v>6208</v>
      </c>
      <c r="N525" t="s">
        <v>8626</v>
      </c>
      <c r="O525" t="s">
        <v>7699</v>
      </c>
      <c r="P525" t="s">
        <v>8625</v>
      </c>
      <c r="Q525" t="s">
        <v>8597</v>
      </c>
      <c r="R525" t="s">
        <v>8087</v>
      </c>
    </row>
    <row r="526" spans="1:20" ht="12.75" customHeight="1" outlineLevel="1">
      <c r="A526" s="185"/>
      <c r="B526" s="185"/>
      <c r="C526" s="185"/>
      <c r="D526" s="185"/>
      <c r="E526" s="185"/>
      <c r="F526" s="185"/>
      <c r="G526" s="185"/>
      <c r="H526" s="185"/>
      <c r="I526" s="185"/>
      <c r="J526" s="185"/>
      <c r="K526" s="185"/>
      <c r="L526" s="185"/>
      <c r="M526" s="185"/>
      <c r="N526" s="185"/>
      <c r="O526" s="185"/>
      <c r="P526" s="185"/>
      <c r="Q526" s="185"/>
      <c r="R526" s="185"/>
    </row>
    <row r="527" spans="1:20" ht="12.75" customHeight="1">
      <c r="A527" s="182" t="s">
        <v>8627</v>
      </c>
      <c r="B527" s="194" t="s">
        <v>8628</v>
      </c>
      <c r="K527">
        <v>10</v>
      </c>
      <c r="M527" t="s">
        <v>4977</v>
      </c>
      <c r="N527" t="s">
        <v>8629</v>
      </c>
      <c r="O527" t="s">
        <v>7699</v>
      </c>
      <c r="P527" t="s">
        <v>8628</v>
      </c>
      <c r="Q527" t="s">
        <v>8630</v>
      </c>
      <c r="R527" t="s">
        <v>7701</v>
      </c>
      <c r="S527" s="5" t="s">
        <v>8631</v>
      </c>
      <c r="T527" s="8" t="s">
        <v>803</v>
      </c>
    </row>
    <row r="528" spans="1:20" ht="12.75" customHeight="1" outlineLevel="1">
      <c r="A528" s="185"/>
      <c r="B528" s="200" t="s">
        <v>3892</v>
      </c>
      <c r="C528" s="185"/>
      <c r="D528" s="185"/>
      <c r="E528" s="185"/>
      <c r="F528" s="185"/>
      <c r="G528" s="185"/>
      <c r="H528" s="185"/>
      <c r="I528" s="185"/>
      <c r="J528" s="185"/>
      <c r="K528" s="185"/>
      <c r="L528" s="185"/>
      <c r="M528" s="185"/>
      <c r="N528" s="185"/>
      <c r="O528" s="185"/>
      <c r="P528" s="185"/>
      <c r="Q528" s="185"/>
      <c r="R528" s="185"/>
    </row>
    <row r="529" spans="1:20" ht="12.75" customHeight="1">
      <c r="A529" s="182" t="s">
        <v>8632</v>
      </c>
      <c r="B529" s="199" t="s">
        <v>8633</v>
      </c>
      <c r="C529">
        <v>334</v>
      </c>
      <c r="D529" t="s">
        <v>8634</v>
      </c>
      <c r="E529" t="s">
        <v>3560</v>
      </c>
      <c r="F529" t="s">
        <v>8635</v>
      </c>
      <c r="G529" t="s">
        <v>8636</v>
      </c>
      <c r="H529" t="s">
        <v>8633</v>
      </c>
      <c r="I529" t="s">
        <v>8637</v>
      </c>
      <c r="J529" t="s">
        <v>7642</v>
      </c>
      <c r="S529" s="183" t="s">
        <v>825</v>
      </c>
      <c r="T529" s="183"/>
    </row>
    <row r="530" spans="1:20" ht="12.75" customHeight="1" outlineLevel="1">
      <c r="A530" s="184" t="s">
        <v>8632</v>
      </c>
      <c r="B530" s="199" t="s">
        <v>8638</v>
      </c>
      <c r="C530">
        <v>335</v>
      </c>
      <c r="D530" t="s">
        <v>8639</v>
      </c>
      <c r="E530" t="s">
        <v>6785</v>
      </c>
      <c r="F530" t="s">
        <v>8640</v>
      </c>
      <c r="G530" t="s">
        <v>8636</v>
      </c>
      <c r="H530" t="s">
        <v>8638</v>
      </c>
      <c r="I530" t="s">
        <v>8637</v>
      </c>
      <c r="J530" t="s">
        <v>7642</v>
      </c>
      <c r="S530" s="183" t="s">
        <v>824</v>
      </c>
      <c r="T530" s="183"/>
    </row>
    <row r="531" spans="1:20" ht="12.75" customHeight="1" outlineLevel="1">
      <c r="A531" s="185"/>
      <c r="B531" s="200" t="s">
        <v>8641</v>
      </c>
      <c r="C531" s="185"/>
      <c r="D531" s="185"/>
      <c r="E531" s="185"/>
      <c r="F531" s="185"/>
      <c r="G531" s="185"/>
      <c r="H531" s="185"/>
      <c r="I531" s="185"/>
      <c r="J531" s="185"/>
      <c r="K531" s="185"/>
      <c r="L531" s="185"/>
      <c r="M531" s="185"/>
      <c r="N531" s="185"/>
      <c r="O531" s="185"/>
      <c r="P531" s="185"/>
      <c r="Q531" s="185"/>
      <c r="R531" s="185"/>
    </row>
    <row r="532" spans="1:20" ht="12.75" customHeight="1">
      <c r="A532" s="182" t="s">
        <v>8642</v>
      </c>
      <c r="B532" s="199" t="s">
        <v>8643</v>
      </c>
      <c r="K532">
        <v>25</v>
      </c>
      <c r="M532" t="s">
        <v>5139</v>
      </c>
      <c r="N532" t="s">
        <v>8644</v>
      </c>
      <c r="O532" t="s">
        <v>7814</v>
      </c>
      <c r="P532" t="s">
        <v>8643</v>
      </c>
      <c r="Q532" t="s">
        <v>8645</v>
      </c>
      <c r="R532" t="s">
        <v>7701</v>
      </c>
    </row>
    <row r="533" spans="1:20" ht="12.75" customHeight="1" outlineLevel="1">
      <c r="A533" s="184" t="s">
        <v>8642</v>
      </c>
      <c r="B533" s="199" t="s">
        <v>8646</v>
      </c>
      <c r="K533">
        <v>26</v>
      </c>
      <c r="M533" t="s">
        <v>6379</v>
      </c>
      <c r="N533" t="s">
        <v>8647</v>
      </c>
      <c r="O533" t="s">
        <v>7699</v>
      </c>
      <c r="P533" t="s">
        <v>8646</v>
      </c>
      <c r="Q533" t="s">
        <v>8645</v>
      </c>
      <c r="R533" t="s">
        <v>7701</v>
      </c>
    </row>
    <row r="534" spans="1:20" ht="12.75" customHeight="1" outlineLevel="1">
      <c r="A534" s="184" t="s">
        <v>8642</v>
      </c>
      <c r="B534" s="199" t="s">
        <v>8648</v>
      </c>
      <c r="K534">
        <v>27</v>
      </c>
      <c r="M534" t="s">
        <v>6967</v>
      </c>
      <c r="N534" t="s">
        <v>8649</v>
      </c>
      <c r="O534" t="s">
        <v>7814</v>
      </c>
      <c r="P534" t="s">
        <v>8648</v>
      </c>
      <c r="Q534" t="s">
        <v>8645</v>
      </c>
      <c r="R534" t="s">
        <v>7701</v>
      </c>
    </row>
    <row r="535" spans="1:20" ht="12.75" customHeight="1" outlineLevel="1">
      <c r="A535" s="184" t="s">
        <v>8642</v>
      </c>
      <c r="B535" s="199" t="s">
        <v>8650</v>
      </c>
      <c r="K535">
        <v>100</v>
      </c>
      <c r="M535" t="s">
        <v>4890</v>
      </c>
      <c r="N535" t="s">
        <v>8651</v>
      </c>
      <c r="O535" t="s">
        <v>7699</v>
      </c>
      <c r="P535" t="s">
        <v>8650</v>
      </c>
      <c r="Q535" t="s">
        <v>8645</v>
      </c>
      <c r="R535" t="s">
        <v>7701</v>
      </c>
      <c r="S535" t="s">
        <v>8652</v>
      </c>
    </row>
    <row r="536" spans="1:20" ht="12.75" customHeight="1" outlineLevel="1">
      <c r="A536" s="185"/>
      <c r="B536" s="185"/>
      <c r="C536" s="185"/>
      <c r="D536" s="185"/>
      <c r="E536" s="185"/>
      <c r="F536" s="185"/>
      <c r="G536" s="185"/>
      <c r="H536" s="185"/>
      <c r="I536" s="185"/>
      <c r="J536" s="185"/>
      <c r="K536" s="185"/>
      <c r="L536" s="185"/>
      <c r="M536" s="185"/>
      <c r="N536" s="185"/>
      <c r="O536" s="185"/>
      <c r="P536" s="185"/>
      <c r="Q536" s="185"/>
      <c r="R536" s="185"/>
    </row>
    <row r="537" spans="1:20" ht="12.75" customHeight="1">
      <c r="A537" s="186" t="s">
        <v>8653</v>
      </c>
      <c r="B537" s="201" t="s">
        <v>8303</v>
      </c>
      <c r="C537">
        <v>552</v>
      </c>
      <c r="D537" t="s">
        <v>8340</v>
      </c>
      <c r="E537" t="s">
        <v>2126</v>
      </c>
      <c r="F537" t="s">
        <v>8340</v>
      </c>
      <c r="G537" t="s">
        <v>8341</v>
      </c>
      <c r="H537" t="s">
        <v>8303</v>
      </c>
      <c r="I537" t="s">
        <v>8342</v>
      </c>
    </row>
    <row r="538" spans="1:20" ht="12.75" customHeight="1" outlineLevel="1">
      <c r="A538" s="188" t="s">
        <v>8653</v>
      </c>
      <c r="B538" s="201" t="s">
        <v>8303</v>
      </c>
      <c r="C538">
        <v>554</v>
      </c>
      <c r="D538" t="s">
        <v>8343</v>
      </c>
      <c r="E538" t="s">
        <v>2107</v>
      </c>
      <c r="F538" t="s">
        <v>8343</v>
      </c>
      <c r="G538" t="s">
        <v>8341</v>
      </c>
      <c r="H538" t="s">
        <v>8303</v>
      </c>
      <c r="I538" t="s">
        <v>8342</v>
      </c>
    </row>
    <row r="539" spans="1:20" ht="12.75" customHeight="1" outlineLevel="1">
      <c r="A539" s="188" t="s">
        <v>8653</v>
      </c>
      <c r="B539" s="201" t="s">
        <v>8303</v>
      </c>
      <c r="C539">
        <v>555</v>
      </c>
      <c r="D539" t="s">
        <v>8344</v>
      </c>
      <c r="E539" t="s">
        <v>2015</v>
      </c>
      <c r="F539" t="s">
        <v>8344</v>
      </c>
      <c r="G539" t="s">
        <v>8341</v>
      </c>
      <c r="H539" t="s">
        <v>8303</v>
      </c>
      <c r="I539" t="s">
        <v>8342</v>
      </c>
    </row>
    <row r="540" spans="1:20" ht="12.75" customHeight="1" outlineLevel="1">
      <c r="A540" s="188" t="s">
        <v>8653</v>
      </c>
      <c r="B540" s="201" t="s">
        <v>8303</v>
      </c>
      <c r="C540">
        <v>556</v>
      </c>
      <c r="D540" t="s">
        <v>8345</v>
      </c>
      <c r="E540" t="s">
        <v>3973</v>
      </c>
      <c r="F540" t="s">
        <v>8345</v>
      </c>
      <c r="G540" t="s">
        <v>8341</v>
      </c>
      <c r="H540" t="s">
        <v>8303</v>
      </c>
      <c r="I540" t="s">
        <v>8342</v>
      </c>
    </row>
    <row r="541" spans="1:20" ht="12.75" customHeight="1" outlineLevel="1">
      <c r="A541" s="188" t="s">
        <v>8653</v>
      </c>
      <c r="B541" s="201" t="s">
        <v>8303</v>
      </c>
      <c r="C541">
        <v>558</v>
      </c>
      <c r="D541" t="s">
        <v>8346</v>
      </c>
      <c r="E541" t="s">
        <v>6713</v>
      </c>
      <c r="F541" t="s">
        <v>8346</v>
      </c>
      <c r="G541" t="s">
        <v>8347</v>
      </c>
      <c r="H541" t="s">
        <v>8303</v>
      </c>
      <c r="I541" t="s">
        <v>8342</v>
      </c>
    </row>
    <row r="542" spans="1:20" ht="12.75" customHeight="1" outlineLevel="1">
      <c r="A542" s="188" t="s">
        <v>8653</v>
      </c>
      <c r="B542" s="201" t="s">
        <v>8303</v>
      </c>
      <c r="C542">
        <v>559</v>
      </c>
      <c r="D542" t="s">
        <v>8348</v>
      </c>
      <c r="E542" t="s">
        <v>6057</v>
      </c>
      <c r="F542" t="s">
        <v>8348</v>
      </c>
      <c r="G542" t="s">
        <v>8347</v>
      </c>
      <c r="H542" t="s">
        <v>8303</v>
      </c>
      <c r="I542" t="s">
        <v>8342</v>
      </c>
    </row>
    <row r="543" spans="1:20" ht="12.75" customHeight="1" outlineLevel="1">
      <c r="A543" s="188" t="s">
        <v>8653</v>
      </c>
      <c r="B543" s="201" t="s">
        <v>8303</v>
      </c>
      <c r="C543">
        <v>561</v>
      </c>
      <c r="D543" t="s">
        <v>8349</v>
      </c>
      <c r="E543" t="s">
        <v>6545</v>
      </c>
      <c r="F543" t="s">
        <v>8349</v>
      </c>
      <c r="G543" t="s">
        <v>8347</v>
      </c>
      <c r="H543" t="s">
        <v>8303</v>
      </c>
      <c r="I543" t="s">
        <v>8342</v>
      </c>
    </row>
    <row r="544" spans="1:20" ht="12.75" customHeight="1" outlineLevel="1">
      <c r="A544" s="188" t="s">
        <v>8653</v>
      </c>
      <c r="B544" s="201" t="s">
        <v>8303</v>
      </c>
      <c r="C544">
        <v>562</v>
      </c>
      <c r="D544" t="s">
        <v>8350</v>
      </c>
      <c r="E544" t="s">
        <v>2488</v>
      </c>
      <c r="F544" t="s">
        <v>8350</v>
      </c>
      <c r="G544" t="s">
        <v>8347</v>
      </c>
      <c r="H544" t="s">
        <v>8303</v>
      </c>
      <c r="I544" t="s">
        <v>8342</v>
      </c>
    </row>
    <row r="545" spans="1:18" ht="12.75" customHeight="1" outlineLevel="1" thickBot="1">
      <c r="A545" s="189" t="s">
        <v>8653</v>
      </c>
      <c r="B545" s="201" t="s">
        <v>8303</v>
      </c>
      <c r="C545">
        <v>563</v>
      </c>
      <c r="D545" t="s">
        <v>8351</v>
      </c>
      <c r="E545" t="s">
        <v>2766</v>
      </c>
      <c r="F545" t="s">
        <v>8351</v>
      </c>
      <c r="G545" t="s">
        <v>8347</v>
      </c>
      <c r="H545" t="s">
        <v>8303</v>
      </c>
      <c r="I545" t="s">
        <v>8342</v>
      </c>
    </row>
    <row r="546" spans="1:18" ht="12.75" customHeight="1" outlineLevel="1" thickTop="1">
      <c r="A546" s="185"/>
      <c r="B546" s="185"/>
      <c r="C546" s="185"/>
      <c r="D546" s="185"/>
      <c r="E546" s="185"/>
      <c r="F546" s="185"/>
      <c r="G546" s="185"/>
      <c r="H546" s="185"/>
      <c r="I546" s="185"/>
      <c r="J546" s="185"/>
      <c r="K546" s="185"/>
      <c r="L546" s="185"/>
      <c r="M546" s="185"/>
      <c r="N546" s="185"/>
      <c r="O546" s="185"/>
      <c r="P546" s="185"/>
      <c r="Q546" s="185"/>
      <c r="R546" s="185"/>
    </row>
    <row r="547" spans="1:18" ht="12.75" customHeight="1">
      <c r="A547" s="182" t="s">
        <v>8654</v>
      </c>
      <c r="B547" s="201" t="s">
        <v>7762</v>
      </c>
      <c r="C547">
        <v>336</v>
      </c>
      <c r="D547" t="s">
        <v>7763</v>
      </c>
      <c r="E547" t="s">
        <v>5499</v>
      </c>
      <c r="F547" t="s">
        <v>7764</v>
      </c>
      <c r="G547" t="s">
        <v>7666</v>
      </c>
      <c r="H547" t="s">
        <v>7762</v>
      </c>
      <c r="I547" t="s">
        <v>7765</v>
      </c>
      <c r="J547" t="s">
        <v>7662</v>
      </c>
    </row>
    <row r="548" spans="1:18" ht="12.75" customHeight="1" outlineLevel="1">
      <c r="A548" s="184" t="s">
        <v>8654</v>
      </c>
      <c r="B548" s="201" t="s">
        <v>7766</v>
      </c>
      <c r="C548">
        <v>337</v>
      </c>
      <c r="D548" t="s">
        <v>4890</v>
      </c>
      <c r="E548" t="s">
        <v>5509</v>
      </c>
      <c r="F548" t="s">
        <v>7767</v>
      </c>
      <c r="G548" t="s">
        <v>7666</v>
      </c>
      <c r="H548" t="s">
        <v>7766</v>
      </c>
      <c r="I548" t="s">
        <v>7765</v>
      </c>
      <c r="J548" t="s">
        <v>7662</v>
      </c>
    </row>
    <row r="549" spans="1:18" ht="12.75" customHeight="1" outlineLevel="1">
      <c r="A549" s="184" t="s">
        <v>8654</v>
      </c>
      <c r="B549" s="201" t="s">
        <v>7768</v>
      </c>
      <c r="C549">
        <v>340</v>
      </c>
      <c r="D549" t="s">
        <v>6759</v>
      </c>
      <c r="E549" t="s">
        <v>5516</v>
      </c>
      <c r="F549" t="s">
        <v>7769</v>
      </c>
      <c r="G549" t="s">
        <v>7666</v>
      </c>
      <c r="H549" t="s">
        <v>7768</v>
      </c>
      <c r="I549" t="s">
        <v>7765</v>
      </c>
      <c r="J549" t="s">
        <v>7662</v>
      </c>
    </row>
    <row r="550" spans="1:18" ht="12.75" customHeight="1" outlineLevel="1">
      <c r="A550" s="184" t="s">
        <v>8654</v>
      </c>
      <c r="B550" s="201" t="s">
        <v>7785</v>
      </c>
      <c r="C550">
        <v>354</v>
      </c>
      <c r="D550" t="s">
        <v>6767</v>
      </c>
      <c r="E550" t="s">
        <v>4898</v>
      </c>
      <c r="F550" t="s">
        <v>7786</v>
      </c>
      <c r="G550" t="s">
        <v>7666</v>
      </c>
      <c r="H550" t="s">
        <v>7785</v>
      </c>
      <c r="I550" t="s">
        <v>7765</v>
      </c>
      <c r="J550" t="s">
        <v>7662</v>
      </c>
    </row>
    <row r="551" spans="1:18" ht="12.75" customHeight="1" outlineLevel="1">
      <c r="A551" s="188" t="s">
        <v>8654</v>
      </c>
      <c r="B551" s="201" t="s">
        <v>8303</v>
      </c>
      <c r="C551">
        <v>416</v>
      </c>
      <c r="D551" t="s">
        <v>8304</v>
      </c>
      <c r="E551" t="s">
        <v>5021</v>
      </c>
      <c r="F551" t="s">
        <v>8304</v>
      </c>
      <c r="G551" t="s">
        <v>5571</v>
      </c>
      <c r="H551" t="s">
        <v>8303</v>
      </c>
      <c r="I551" t="s">
        <v>8305</v>
      </c>
    </row>
    <row r="552" spans="1:18" ht="12.75" customHeight="1" outlineLevel="1">
      <c r="A552" s="188" t="s">
        <v>8654</v>
      </c>
      <c r="B552" s="201" t="s">
        <v>8303</v>
      </c>
      <c r="C552">
        <v>417</v>
      </c>
      <c r="D552" t="s">
        <v>8306</v>
      </c>
      <c r="E552" t="s">
        <v>5599</v>
      </c>
      <c r="F552" t="s">
        <v>8306</v>
      </c>
      <c r="G552" t="s">
        <v>5571</v>
      </c>
      <c r="H552" t="s">
        <v>8303</v>
      </c>
      <c r="I552" t="s">
        <v>8305</v>
      </c>
    </row>
    <row r="553" spans="1:18" ht="12.75" customHeight="1" outlineLevel="1">
      <c r="A553" s="188" t="s">
        <v>8654</v>
      </c>
      <c r="B553" s="201" t="s">
        <v>8303</v>
      </c>
      <c r="C553">
        <v>419</v>
      </c>
      <c r="D553" t="s">
        <v>8307</v>
      </c>
      <c r="E553" t="s">
        <v>5591</v>
      </c>
      <c r="F553" t="s">
        <v>8307</v>
      </c>
      <c r="G553" t="s">
        <v>5571</v>
      </c>
      <c r="H553" t="s">
        <v>8303</v>
      </c>
      <c r="I553" t="s">
        <v>8305</v>
      </c>
    </row>
    <row r="554" spans="1:18" ht="12.75" customHeight="1" outlineLevel="1">
      <c r="A554" s="188" t="s">
        <v>8654</v>
      </c>
      <c r="B554" s="201" t="s">
        <v>8303</v>
      </c>
      <c r="C554">
        <v>420</v>
      </c>
      <c r="D554" t="s">
        <v>8308</v>
      </c>
      <c r="E554" t="s">
        <v>4878</v>
      </c>
      <c r="F554" t="s">
        <v>8308</v>
      </c>
      <c r="G554" t="s">
        <v>5571</v>
      </c>
      <c r="H554" t="s">
        <v>8303</v>
      </c>
      <c r="I554" t="s">
        <v>8305</v>
      </c>
    </row>
    <row r="555" spans="1:18" ht="12.75" customHeight="1" outlineLevel="1">
      <c r="A555" s="188" t="s">
        <v>8654</v>
      </c>
      <c r="B555" s="201" t="s">
        <v>8303</v>
      </c>
      <c r="C555">
        <v>442</v>
      </c>
      <c r="D555" t="s">
        <v>8309</v>
      </c>
      <c r="E555" t="s">
        <v>5619</v>
      </c>
      <c r="F555" t="s">
        <v>8309</v>
      </c>
      <c r="G555" t="s">
        <v>8310</v>
      </c>
      <c r="H555" t="s">
        <v>8303</v>
      </c>
      <c r="I555" t="s">
        <v>8311</v>
      </c>
    </row>
    <row r="556" spans="1:18" ht="12.75" customHeight="1" outlineLevel="1">
      <c r="A556" s="188" t="s">
        <v>8654</v>
      </c>
      <c r="B556" s="201" t="s">
        <v>8303</v>
      </c>
      <c r="C556">
        <v>443</v>
      </c>
      <c r="D556" t="s">
        <v>8312</v>
      </c>
      <c r="E556" t="s">
        <v>5621</v>
      </c>
      <c r="F556" t="s">
        <v>8312</v>
      </c>
      <c r="G556" t="s">
        <v>8310</v>
      </c>
      <c r="H556" t="s">
        <v>8303</v>
      </c>
      <c r="I556" t="s">
        <v>8311</v>
      </c>
    </row>
    <row r="557" spans="1:18" ht="12.75" customHeight="1" outlineLevel="1">
      <c r="A557" s="188" t="s">
        <v>8654</v>
      </c>
      <c r="B557" s="201" t="s">
        <v>8303</v>
      </c>
      <c r="C557">
        <v>444</v>
      </c>
      <c r="D557" t="s">
        <v>8313</v>
      </c>
      <c r="E557" t="s">
        <v>6481</v>
      </c>
      <c r="F557" t="s">
        <v>8313</v>
      </c>
      <c r="G557" t="s">
        <v>8310</v>
      </c>
      <c r="H557" t="s">
        <v>8303</v>
      </c>
      <c r="I557" t="s">
        <v>8311</v>
      </c>
    </row>
    <row r="558" spans="1:18" ht="12.75" customHeight="1" outlineLevel="1">
      <c r="A558" s="188" t="s">
        <v>8654</v>
      </c>
      <c r="B558" s="201" t="s">
        <v>8303</v>
      </c>
      <c r="C558">
        <v>445</v>
      </c>
      <c r="D558" t="s">
        <v>8314</v>
      </c>
      <c r="E558" t="s">
        <v>6163</v>
      </c>
      <c r="F558" t="s">
        <v>8314</v>
      </c>
      <c r="G558" t="s">
        <v>8310</v>
      </c>
      <c r="H558" t="s">
        <v>8303</v>
      </c>
      <c r="I558" t="s">
        <v>8311</v>
      </c>
    </row>
    <row r="559" spans="1:18" ht="12.75" customHeight="1" outlineLevel="1">
      <c r="A559" s="188" t="s">
        <v>8654</v>
      </c>
      <c r="B559" s="201" t="s">
        <v>8303</v>
      </c>
      <c r="C559">
        <v>446</v>
      </c>
      <c r="D559" t="s">
        <v>8315</v>
      </c>
      <c r="E559" t="s">
        <v>5637</v>
      </c>
      <c r="F559" t="s">
        <v>8315</v>
      </c>
      <c r="G559" t="s">
        <v>8310</v>
      </c>
      <c r="H559" t="s">
        <v>8303</v>
      </c>
      <c r="I559" t="s">
        <v>8311</v>
      </c>
    </row>
    <row r="560" spans="1:18" ht="12.75" customHeight="1" outlineLevel="1">
      <c r="A560" s="188" t="s">
        <v>8654</v>
      </c>
      <c r="B560" s="201" t="s">
        <v>8303</v>
      </c>
      <c r="C560">
        <v>447</v>
      </c>
      <c r="D560" t="s">
        <v>8316</v>
      </c>
      <c r="E560" t="s">
        <v>2394</v>
      </c>
      <c r="F560" t="s">
        <v>8316</v>
      </c>
      <c r="G560" t="s">
        <v>8310</v>
      </c>
      <c r="H560" t="s">
        <v>8303</v>
      </c>
      <c r="I560" t="s">
        <v>8311</v>
      </c>
    </row>
    <row r="561" spans="1:10" ht="12.75" customHeight="1" outlineLevel="1">
      <c r="A561" s="188" t="s">
        <v>8654</v>
      </c>
      <c r="B561" s="201" t="s">
        <v>8303</v>
      </c>
      <c r="C561">
        <v>449</v>
      </c>
      <c r="D561" t="s">
        <v>8317</v>
      </c>
      <c r="E561" t="s">
        <v>6490</v>
      </c>
      <c r="F561" t="s">
        <v>8317</v>
      </c>
      <c r="G561" t="s">
        <v>8310</v>
      </c>
      <c r="H561" t="s">
        <v>8303</v>
      </c>
      <c r="I561" t="s">
        <v>8311</v>
      </c>
    </row>
    <row r="562" spans="1:10" ht="12.75" customHeight="1" outlineLevel="1">
      <c r="A562" s="188" t="s">
        <v>8654</v>
      </c>
      <c r="B562" s="201" t="s">
        <v>8303</v>
      </c>
      <c r="C562">
        <v>450</v>
      </c>
      <c r="D562" t="s">
        <v>8318</v>
      </c>
      <c r="E562" t="s">
        <v>5618</v>
      </c>
      <c r="F562" t="s">
        <v>8318</v>
      </c>
      <c r="G562" t="s">
        <v>8310</v>
      </c>
      <c r="H562" t="s">
        <v>8303</v>
      </c>
      <c r="I562" t="s">
        <v>8311</v>
      </c>
    </row>
    <row r="563" spans="1:10" ht="12.75" customHeight="1" outlineLevel="1">
      <c r="A563" s="188" t="s">
        <v>8654</v>
      </c>
      <c r="B563" s="201" t="s">
        <v>8303</v>
      </c>
      <c r="C563">
        <v>454</v>
      </c>
      <c r="D563" t="s">
        <v>8319</v>
      </c>
      <c r="E563" t="s">
        <v>6488</v>
      </c>
      <c r="F563" t="s">
        <v>8319</v>
      </c>
      <c r="G563" t="s">
        <v>8310</v>
      </c>
      <c r="H563" t="s">
        <v>8303</v>
      </c>
      <c r="I563" t="s">
        <v>8311</v>
      </c>
    </row>
    <row r="564" spans="1:10" ht="12.75" customHeight="1" outlineLevel="1">
      <c r="A564" s="188" t="s">
        <v>8654</v>
      </c>
      <c r="B564" s="201" t="s">
        <v>8303</v>
      </c>
      <c r="C564">
        <v>459</v>
      </c>
      <c r="D564" t="s">
        <v>8320</v>
      </c>
      <c r="E564" t="s">
        <v>6495</v>
      </c>
      <c r="F564" t="s">
        <v>8320</v>
      </c>
      <c r="G564" t="s">
        <v>8321</v>
      </c>
      <c r="H564" t="s">
        <v>8303</v>
      </c>
      <c r="I564" t="s">
        <v>8322</v>
      </c>
      <c r="J564" t="s">
        <v>7711</v>
      </c>
    </row>
    <row r="565" spans="1:10" ht="12.75" customHeight="1" outlineLevel="1">
      <c r="A565" s="188" t="s">
        <v>8654</v>
      </c>
      <c r="B565" s="201" t="s">
        <v>8303</v>
      </c>
      <c r="C565">
        <v>460</v>
      </c>
      <c r="D565" t="s">
        <v>8323</v>
      </c>
      <c r="E565" t="s">
        <v>6492</v>
      </c>
      <c r="F565" t="s">
        <v>8323</v>
      </c>
      <c r="G565" t="s">
        <v>8321</v>
      </c>
      <c r="H565" t="s">
        <v>8303</v>
      </c>
      <c r="I565" t="s">
        <v>8322</v>
      </c>
      <c r="J565" t="s">
        <v>7711</v>
      </c>
    </row>
    <row r="566" spans="1:10" ht="12.75" customHeight="1" outlineLevel="1">
      <c r="A566" s="188" t="s">
        <v>8654</v>
      </c>
      <c r="B566" s="201" t="s">
        <v>8303</v>
      </c>
      <c r="C566">
        <v>461</v>
      </c>
      <c r="D566" t="s">
        <v>8324</v>
      </c>
      <c r="E566" t="s">
        <v>5548</v>
      </c>
      <c r="F566" t="s">
        <v>8324</v>
      </c>
      <c r="G566" t="s">
        <v>8321</v>
      </c>
      <c r="H566" t="s">
        <v>8303</v>
      </c>
      <c r="I566" t="s">
        <v>8322</v>
      </c>
      <c r="J566" t="s">
        <v>7711</v>
      </c>
    </row>
    <row r="567" spans="1:10" ht="12.75" customHeight="1" outlineLevel="1">
      <c r="A567" s="188" t="s">
        <v>8654</v>
      </c>
      <c r="B567" s="201" t="s">
        <v>8303</v>
      </c>
      <c r="C567">
        <v>462</v>
      </c>
      <c r="D567" t="s">
        <v>8325</v>
      </c>
      <c r="E567" t="s">
        <v>2454</v>
      </c>
      <c r="F567" t="s">
        <v>8325</v>
      </c>
      <c r="G567" t="s">
        <v>8321</v>
      </c>
      <c r="H567" t="s">
        <v>8303</v>
      </c>
      <c r="I567" t="s">
        <v>8322</v>
      </c>
      <c r="J567" t="s">
        <v>7711</v>
      </c>
    </row>
    <row r="568" spans="1:10" ht="12.75" customHeight="1" outlineLevel="1">
      <c r="A568" s="188" t="s">
        <v>8654</v>
      </c>
      <c r="B568" s="201" t="s">
        <v>8303</v>
      </c>
      <c r="C568">
        <v>463</v>
      </c>
      <c r="D568" t="s">
        <v>8326</v>
      </c>
      <c r="E568" t="s">
        <v>5559</v>
      </c>
      <c r="F568" t="s">
        <v>8326</v>
      </c>
      <c r="G568" t="s">
        <v>8321</v>
      </c>
      <c r="H568" t="s">
        <v>8303</v>
      </c>
      <c r="I568" t="s">
        <v>8322</v>
      </c>
      <c r="J568" t="s">
        <v>7711</v>
      </c>
    </row>
    <row r="569" spans="1:10" ht="12.75" customHeight="1" outlineLevel="1">
      <c r="A569" s="188" t="s">
        <v>8654</v>
      </c>
      <c r="B569" s="201" t="s">
        <v>8303</v>
      </c>
      <c r="C569">
        <v>464</v>
      </c>
      <c r="D569" t="s">
        <v>8327</v>
      </c>
      <c r="E569" t="s">
        <v>6505</v>
      </c>
      <c r="F569" t="s">
        <v>8327</v>
      </c>
      <c r="G569" t="s">
        <v>8321</v>
      </c>
      <c r="H569" t="s">
        <v>8303</v>
      </c>
      <c r="I569" t="s">
        <v>8322</v>
      </c>
      <c r="J569" t="s">
        <v>7711</v>
      </c>
    </row>
    <row r="570" spans="1:10" ht="12.75" customHeight="1" outlineLevel="1">
      <c r="A570" s="188" t="s">
        <v>8654</v>
      </c>
      <c r="B570" s="201" t="s">
        <v>8303</v>
      </c>
      <c r="C570">
        <v>465</v>
      </c>
      <c r="D570" t="s">
        <v>8328</v>
      </c>
      <c r="E570" t="s">
        <v>5624</v>
      </c>
      <c r="F570" t="s">
        <v>8328</v>
      </c>
      <c r="G570" t="s">
        <v>8321</v>
      </c>
      <c r="H570" t="s">
        <v>8303</v>
      </c>
      <c r="I570" t="s">
        <v>8322</v>
      </c>
      <c r="J570" t="s">
        <v>7711</v>
      </c>
    </row>
    <row r="571" spans="1:10" ht="12.75" customHeight="1" outlineLevel="1">
      <c r="A571" s="188" t="s">
        <v>8654</v>
      </c>
      <c r="B571" s="201" t="s">
        <v>8303</v>
      </c>
      <c r="C571">
        <v>466</v>
      </c>
      <c r="D571" t="s">
        <v>8329</v>
      </c>
      <c r="E571" t="s">
        <v>5636</v>
      </c>
      <c r="F571" t="s">
        <v>8329</v>
      </c>
      <c r="G571" t="s">
        <v>8321</v>
      </c>
      <c r="H571" t="s">
        <v>8303</v>
      </c>
      <c r="I571" t="s">
        <v>8322</v>
      </c>
      <c r="J571" t="s">
        <v>7711</v>
      </c>
    </row>
    <row r="572" spans="1:10" ht="12.75" customHeight="1" outlineLevel="1">
      <c r="A572" s="188" t="s">
        <v>8654</v>
      </c>
      <c r="B572" s="201" t="s">
        <v>8303</v>
      </c>
      <c r="C572">
        <v>467</v>
      </c>
      <c r="D572" t="s">
        <v>8330</v>
      </c>
      <c r="E572" t="s">
        <v>5527</v>
      </c>
      <c r="F572" t="s">
        <v>8330</v>
      </c>
      <c r="G572" t="s">
        <v>8321</v>
      </c>
      <c r="H572" t="s">
        <v>8303</v>
      </c>
      <c r="I572" t="s">
        <v>8322</v>
      </c>
      <c r="J572" t="s">
        <v>7711</v>
      </c>
    </row>
    <row r="573" spans="1:10" ht="12.75" customHeight="1" outlineLevel="1">
      <c r="A573" s="188" t="s">
        <v>8654</v>
      </c>
      <c r="B573" s="201" t="s">
        <v>8303</v>
      </c>
      <c r="C573">
        <v>468</v>
      </c>
      <c r="D573" t="s">
        <v>8331</v>
      </c>
      <c r="E573" t="s">
        <v>5542</v>
      </c>
      <c r="F573" t="s">
        <v>8331</v>
      </c>
      <c r="G573" t="s">
        <v>8321</v>
      </c>
      <c r="H573" t="s">
        <v>8303</v>
      </c>
      <c r="I573" t="s">
        <v>8322</v>
      </c>
      <c r="J573" t="s">
        <v>7711</v>
      </c>
    </row>
    <row r="574" spans="1:10" ht="12.75" customHeight="1" outlineLevel="1">
      <c r="A574" s="188" t="s">
        <v>8654</v>
      </c>
      <c r="B574" s="201" t="s">
        <v>8303</v>
      </c>
      <c r="C574">
        <v>506</v>
      </c>
      <c r="D574" t="s">
        <v>8332</v>
      </c>
      <c r="E574" t="s">
        <v>6720</v>
      </c>
      <c r="F574" t="s">
        <v>8332</v>
      </c>
      <c r="G574" t="s">
        <v>2632</v>
      </c>
      <c r="H574" t="s">
        <v>8303</v>
      </c>
      <c r="I574" t="s">
        <v>8333</v>
      </c>
      <c r="J574" t="s">
        <v>7711</v>
      </c>
    </row>
    <row r="575" spans="1:10" ht="12.75" customHeight="1" outlineLevel="1">
      <c r="A575" s="188" t="s">
        <v>8654</v>
      </c>
      <c r="B575" s="201" t="s">
        <v>8303</v>
      </c>
      <c r="C575">
        <v>507</v>
      </c>
      <c r="D575" t="s">
        <v>8334</v>
      </c>
      <c r="E575" t="s">
        <v>6077</v>
      </c>
      <c r="F575" t="s">
        <v>8334</v>
      </c>
      <c r="G575" t="s">
        <v>2632</v>
      </c>
      <c r="H575" t="s">
        <v>8303</v>
      </c>
      <c r="I575" t="s">
        <v>8333</v>
      </c>
      <c r="J575" t="s">
        <v>7711</v>
      </c>
    </row>
    <row r="576" spans="1:10" ht="12.75" customHeight="1" outlineLevel="1">
      <c r="A576" s="188" t="s">
        <v>8654</v>
      </c>
      <c r="B576" s="201" t="s">
        <v>8303</v>
      </c>
      <c r="C576">
        <v>515</v>
      </c>
      <c r="D576" t="s">
        <v>8335</v>
      </c>
      <c r="E576" t="s">
        <v>2870</v>
      </c>
      <c r="F576" t="s">
        <v>8336</v>
      </c>
      <c r="G576" t="s">
        <v>8337</v>
      </c>
      <c r="H576" t="s">
        <v>8303</v>
      </c>
      <c r="I576" t="s">
        <v>8333</v>
      </c>
      <c r="J576" t="s">
        <v>7711</v>
      </c>
    </row>
    <row r="577" spans="1:10" ht="12.75" customHeight="1" outlineLevel="1">
      <c r="A577" s="188" t="s">
        <v>8654</v>
      </c>
      <c r="B577" s="201" t="s">
        <v>8303</v>
      </c>
      <c r="C577">
        <v>516</v>
      </c>
      <c r="D577" t="s">
        <v>8338</v>
      </c>
      <c r="E577" t="s">
        <v>6548</v>
      </c>
      <c r="F577" t="s">
        <v>8339</v>
      </c>
      <c r="G577" t="s">
        <v>8337</v>
      </c>
      <c r="H577" t="s">
        <v>8303</v>
      </c>
      <c r="I577" t="s">
        <v>8333</v>
      </c>
      <c r="J577" t="s">
        <v>7711</v>
      </c>
    </row>
    <row r="578" spans="1:10" ht="12.75" customHeight="1" outlineLevel="1">
      <c r="A578" s="188" t="s">
        <v>8654</v>
      </c>
      <c r="B578" s="201" t="s">
        <v>8303</v>
      </c>
      <c r="C578">
        <v>578</v>
      </c>
      <c r="D578" t="s">
        <v>8655</v>
      </c>
      <c r="E578" t="s">
        <v>7070</v>
      </c>
      <c r="F578" t="s">
        <v>8656</v>
      </c>
      <c r="G578" t="s">
        <v>8095</v>
      </c>
      <c r="H578" t="s">
        <v>8303</v>
      </c>
      <c r="I578" t="s">
        <v>8657</v>
      </c>
      <c r="J578" t="s">
        <v>7642</v>
      </c>
    </row>
    <row r="579" spans="1:10" ht="12.75" customHeight="1" outlineLevel="1">
      <c r="A579" s="188" t="s">
        <v>8654</v>
      </c>
      <c r="B579" s="201" t="s">
        <v>8303</v>
      </c>
      <c r="C579">
        <v>580</v>
      </c>
      <c r="D579" t="s">
        <v>8658</v>
      </c>
      <c r="E579" t="s">
        <v>2128</v>
      </c>
      <c r="F579" t="s">
        <v>8659</v>
      </c>
      <c r="G579" t="s">
        <v>7699</v>
      </c>
      <c r="H579" t="s">
        <v>8303</v>
      </c>
      <c r="I579" t="s">
        <v>8660</v>
      </c>
      <c r="J579" t="s">
        <v>8661</v>
      </c>
    </row>
    <row r="580" spans="1:10" ht="12.75" customHeight="1" outlineLevel="1">
      <c r="A580" s="188" t="s">
        <v>8654</v>
      </c>
      <c r="B580" s="201" t="s">
        <v>8303</v>
      </c>
      <c r="C580">
        <v>581</v>
      </c>
      <c r="D580" t="s">
        <v>8662</v>
      </c>
      <c r="E580" t="s">
        <v>6220</v>
      </c>
      <c r="F580" t="s">
        <v>8663</v>
      </c>
      <c r="G580" t="s">
        <v>7699</v>
      </c>
      <c r="H580" t="s">
        <v>8303</v>
      </c>
      <c r="I580" t="s">
        <v>8660</v>
      </c>
      <c r="J580" t="s">
        <v>8661</v>
      </c>
    </row>
    <row r="581" spans="1:10" ht="12.75" customHeight="1" outlineLevel="1">
      <c r="A581" s="188" t="s">
        <v>8654</v>
      </c>
      <c r="B581" s="201" t="s">
        <v>8303</v>
      </c>
      <c r="C581">
        <v>582</v>
      </c>
      <c r="D581" t="s">
        <v>8664</v>
      </c>
      <c r="E581" t="s">
        <v>4372</v>
      </c>
      <c r="F581" t="s">
        <v>8665</v>
      </c>
      <c r="G581" t="s">
        <v>7699</v>
      </c>
      <c r="H581" t="s">
        <v>8303</v>
      </c>
      <c r="I581" t="s">
        <v>8660</v>
      </c>
      <c r="J581" t="s">
        <v>8661</v>
      </c>
    </row>
    <row r="582" spans="1:10" ht="12.75" customHeight="1" outlineLevel="1">
      <c r="A582" s="188" t="s">
        <v>8654</v>
      </c>
      <c r="B582" s="201" t="s">
        <v>8303</v>
      </c>
      <c r="C582">
        <v>583</v>
      </c>
      <c r="D582" t="s">
        <v>8666</v>
      </c>
      <c r="E582" t="s">
        <v>4385</v>
      </c>
      <c r="F582" t="s">
        <v>8667</v>
      </c>
      <c r="G582" t="s">
        <v>7699</v>
      </c>
      <c r="H582" t="s">
        <v>8303</v>
      </c>
      <c r="I582" t="s">
        <v>8660</v>
      </c>
      <c r="J582" t="s">
        <v>8661</v>
      </c>
    </row>
    <row r="583" spans="1:10" ht="12.75" customHeight="1" outlineLevel="1">
      <c r="A583" s="188" t="s">
        <v>8654</v>
      </c>
      <c r="B583" s="201" t="s">
        <v>8303</v>
      </c>
      <c r="C583">
        <v>584</v>
      </c>
      <c r="D583" t="s">
        <v>8668</v>
      </c>
      <c r="E583" t="s">
        <v>6107</v>
      </c>
      <c r="F583" t="s">
        <v>8669</v>
      </c>
      <c r="G583" t="s">
        <v>7699</v>
      </c>
      <c r="H583" t="s">
        <v>8303</v>
      </c>
      <c r="I583" t="s">
        <v>8660</v>
      </c>
      <c r="J583" t="s">
        <v>8661</v>
      </c>
    </row>
    <row r="584" spans="1:10" ht="12.75" customHeight="1" outlineLevel="1">
      <c r="A584" s="188" t="s">
        <v>8654</v>
      </c>
      <c r="B584" s="201" t="s">
        <v>8303</v>
      </c>
      <c r="C584">
        <v>585</v>
      </c>
      <c r="D584" t="s">
        <v>8670</v>
      </c>
      <c r="E584" t="s">
        <v>5230</v>
      </c>
      <c r="F584" t="s">
        <v>8671</v>
      </c>
      <c r="G584" t="s">
        <v>7699</v>
      </c>
      <c r="H584" t="s">
        <v>8303</v>
      </c>
      <c r="I584" t="s">
        <v>8660</v>
      </c>
      <c r="J584" t="s">
        <v>8661</v>
      </c>
    </row>
    <row r="585" spans="1:10" ht="12.75" customHeight="1" outlineLevel="1" thickBot="1">
      <c r="A585" s="189" t="s">
        <v>8654</v>
      </c>
      <c r="B585" s="201" t="s">
        <v>8303</v>
      </c>
      <c r="C585">
        <v>586</v>
      </c>
      <c r="D585" t="s">
        <v>8672</v>
      </c>
      <c r="E585" t="s">
        <v>3358</v>
      </c>
      <c r="F585" t="s">
        <v>8673</v>
      </c>
      <c r="G585" t="s">
        <v>7699</v>
      </c>
      <c r="H585" t="s">
        <v>8303</v>
      </c>
      <c r="I585" t="s">
        <v>8660</v>
      </c>
      <c r="J585" t="s">
        <v>8661</v>
      </c>
    </row>
    <row r="586" spans="1:10" ht="12.75" customHeight="1" outlineLevel="1" thickTop="1">
      <c r="A586" s="184" t="s">
        <v>8654</v>
      </c>
      <c r="B586" s="201"/>
      <c r="C586">
        <v>486</v>
      </c>
      <c r="D586" t="s">
        <v>8352</v>
      </c>
      <c r="E586" t="s">
        <v>2301</v>
      </c>
      <c r="F586" t="s">
        <v>8352</v>
      </c>
      <c r="G586" t="s">
        <v>8012</v>
      </c>
      <c r="I586" t="s">
        <v>8353</v>
      </c>
    </row>
    <row r="587" spans="1:10" ht="12.75" customHeight="1" outlineLevel="1">
      <c r="A587" s="184" t="s">
        <v>8654</v>
      </c>
      <c r="B587" s="201" t="s">
        <v>8363</v>
      </c>
      <c r="C587">
        <v>502</v>
      </c>
      <c r="D587" t="s">
        <v>4919</v>
      </c>
      <c r="E587" t="s">
        <v>6169</v>
      </c>
      <c r="F587" t="s">
        <v>4919</v>
      </c>
      <c r="G587" t="s">
        <v>2632</v>
      </c>
      <c r="H587" t="s">
        <v>8363</v>
      </c>
      <c r="I587" t="s">
        <v>8333</v>
      </c>
      <c r="J587" t="s">
        <v>7711</v>
      </c>
    </row>
    <row r="588" spans="1:10" ht="12.75" customHeight="1" outlineLevel="1">
      <c r="A588" s="184" t="s">
        <v>8654</v>
      </c>
      <c r="B588" s="201" t="s">
        <v>8364</v>
      </c>
      <c r="C588">
        <v>503</v>
      </c>
      <c r="D588" t="s">
        <v>4913</v>
      </c>
      <c r="E588" t="s">
        <v>5684</v>
      </c>
      <c r="F588" t="s">
        <v>4913</v>
      </c>
      <c r="G588" t="s">
        <v>2632</v>
      </c>
      <c r="H588" t="s">
        <v>8364</v>
      </c>
      <c r="I588" t="s">
        <v>8333</v>
      </c>
      <c r="J588" t="s">
        <v>7711</v>
      </c>
    </row>
    <row r="589" spans="1:10" ht="12.75" customHeight="1" outlineLevel="1">
      <c r="A589" s="184" t="s">
        <v>8654</v>
      </c>
      <c r="B589" s="201" t="s">
        <v>8365</v>
      </c>
      <c r="C589">
        <v>504</v>
      </c>
      <c r="D589" t="s">
        <v>4930</v>
      </c>
      <c r="E589" t="s">
        <v>5669</v>
      </c>
      <c r="F589" t="s">
        <v>4930</v>
      </c>
      <c r="G589" t="s">
        <v>2632</v>
      </c>
      <c r="H589" t="s">
        <v>8365</v>
      </c>
      <c r="I589" t="s">
        <v>8333</v>
      </c>
      <c r="J589" t="s">
        <v>7711</v>
      </c>
    </row>
    <row r="590" spans="1:10" ht="12.75" customHeight="1" outlineLevel="1">
      <c r="A590" s="184" t="s">
        <v>8654</v>
      </c>
      <c r="B590" s="201" t="s">
        <v>8366</v>
      </c>
      <c r="C590">
        <v>505</v>
      </c>
      <c r="D590" t="s">
        <v>4924</v>
      </c>
      <c r="E590" t="s">
        <v>5682</v>
      </c>
      <c r="F590" t="s">
        <v>4924</v>
      </c>
      <c r="G590" t="s">
        <v>2632</v>
      </c>
      <c r="H590" t="s">
        <v>8366</v>
      </c>
      <c r="I590" t="s">
        <v>8333</v>
      </c>
      <c r="J590" t="s">
        <v>7711</v>
      </c>
    </row>
    <row r="591" spans="1:10" ht="12.75" customHeight="1" outlineLevel="1">
      <c r="A591" s="184" t="s">
        <v>8654</v>
      </c>
      <c r="B591" s="201" t="s">
        <v>8367</v>
      </c>
      <c r="C591">
        <v>508</v>
      </c>
      <c r="D591" t="s">
        <v>8368</v>
      </c>
      <c r="E591" t="s">
        <v>6706</v>
      </c>
      <c r="F591" t="s">
        <v>8368</v>
      </c>
      <c r="G591" t="s">
        <v>2632</v>
      </c>
      <c r="H591" t="s">
        <v>8367</v>
      </c>
      <c r="I591" t="s">
        <v>8333</v>
      </c>
      <c r="J591" t="s">
        <v>7711</v>
      </c>
    </row>
    <row r="592" spans="1:10" ht="12.75" customHeight="1" outlineLevel="1">
      <c r="A592" s="184" t="s">
        <v>8654</v>
      </c>
      <c r="B592" s="201" t="s">
        <v>8369</v>
      </c>
      <c r="C592">
        <v>511</v>
      </c>
      <c r="D592" t="s">
        <v>8370</v>
      </c>
      <c r="E592" t="s">
        <v>5726</v>
      </c>
      <c r="F592" t="s">
        <v>8371</v>
      </c>
      <c r="G592" t="s">
        <v>8337</v>
      </c>
      <c r="H592" t="s">
        <v>8369</v>
      </c>
      <c r="I592" t="s">
        <v>8333</v>
      </c>
      <c r="J592" t="s">
        <v>7711</v>
      </c>
    </row>
    <row r="593" spans="1:18" ht="12.75" customHeight="1" outlineLevel="1">
      <c r="A593" s="184" t="s">
        <v>8654</v>
      </c>
      <c r="B593" s="201" t="s">
        <v>8372</v>
      </c>
      <c r="C593">
        <v>512</v>
      </c>
      <c r="D593" t="s">
        <v>8373</v>
      </c>
      <c r="E593" t="s">
        <v>5730</v>
      </c>
      <c r="F593" t="s">
        <v>8374</v>
      </c>
      <c r="G593" t="s">
        <v>8337</v>
      </c>
      <c r="H593" t="s">
        <v>8372</v>
      </c>
      <c r="I593" t="s">
        <v>8333</v>
      </c>
      <c r="J593" t="s">
        <v>7711</v>
      </c>
    </row>
    <row r="594" spans="1:18" ht="12.75" customHeight="1" outlineLevel="1">
      <c r="A594" s="184" t="s">
        <v>8654</v>
      </c>
      <c r="B594" s="201" t="s">
        <v>8375</v>
      </c>
      <c r="C594">
        <v>513</v>
      </c>
      <c r="D594" t="s">
        <v>8376</v>
      </c>
      <c r="E594" t="s">
        <v>5686</v>
      </c>
      <c r="F594" t="s">
        <v>8377</v>
      </c>
      <c r="G594" t="s">
        <v>8337</v>
      </c>
      <c r="H594" t="s">
        <v>8375</v>
      </c>
      <c r="I594" t="s">
        <v>8333</v>
      </c>
      <c r="J594" t="s">
        <v>7711</v>
      </c>
    </row>
    <row r="595" spans="1:18" ht="12.75" customHeight="1" outlineLevel="1">
      <c r="A595" s="184" t="s">
        <v>8654</v>
      </c>
      <c r="B595" s="201" t="s">
        <v>8378</v>
      </c>
      <c r="C595">
        <v>514</v>
      </c>
      <c r="D595" t="s">
        <v>8379</v>
      </c>
      <c r="E595" t="s">
        <v>5666</v>
      </c>
      <c r="F595" t="s">
        <v>8380</v>
      </c>
      <c r="G595" t="s">
        <v>8337</v>
      </c>
      <c r="H595" t="s">
        <v>8378</v>
      </c>
      <c r="I595" t="s">
        <v>8333</v>
      </c>
      <c r="J595" t="s">
        <v>7711</v>
      </c>
    </row>
    <row r="596" spans="1:18" ht="12.75" customHeight="1" outlineLevel="1">
      <c r="A596" s="184" t="s">
        <v>8654</v>
      </c>
      <c r="B596" s="201" t="s">
        <v>8381</v>
      </c>
      <c r="C596">
        <v>517</v>
      </c>
      <c r="D596" t="s">
        <v>8382</v>
      </c>
      <c r="E596" t="s">
        <v>2149</v>
      </c>
      <c r="F596" t="s">
        <v>8382</v>
      </c>
      <c r="G596" t="s">
        <v>3798</v>
      </c>
      <c r="H596" t="s">
        <v>8381</v>
      </c>
      <c r="I596" t="s">
        <v>8333</v>
      </c>
      <c r="J596" t="s">
        <v>7711</v>
      </c>
    </row>
    <row r="597" spans="1:18" ht="12.75" customHeight="1" outlineLevel="1">
      <c r="A597" s="185"/>
      <c r="B597" s="185"/>
      <c r="C597" s="185"/>
      <c r="D597" s="185"/>
      <c r="E597" s="185"/>
      <c r="F597" s="185"/>
      <c r="G597" s="185"/>
      <c r="H597" s="185"/>
      <c r="I597" s="185"/>
      <c r="J597" s="185"/>
      <c r="K597" s="185"/>
      <c r="L597" s="185"/>
      <c r="M597" s="185"/>
      <c r="N597" s="185"/>
      <c r="O597" s="185"/>
      <c r="P597" s="185"/>
      <c r="Q597" s="185"/>
      <c r="R597" s="185"/>
    </row>
    <row r="598" spans="1:18" ht="12.75" customHeight="1">
      <c r="A598" s="182" t="s">
        <v>8674</v>
      </c>
      <c r="B598" s="199" t="s">
        <v>8675</v>
      </c>
      <c r="C598">
        <v>538</v>
      </c>
      <c r="D598" t="s">
        <v>8676</v>
      </c>
      <c r="E598" t="s">
        <v>4104</v>
      </c>
      <c r="F598" t="s">
        <v>8676</v>
      </c>
      <c r="G598" t="s">
        <v>8038</v>
      </c>
      <c r="H598" t="s">
        <v>8675</v>
      </c>
      <c r="I598" t="s">
        <v>8677</v>
      </c>
      <c r="J598" t="s">
        <v>7711</v>
      </c>
    </row>
    <row r="599" spans="1:18" ht="12.75" customHeight="1" outlineLevel="1">
      <c r="A599" s="184" t="s">
        <v>8674</v>
      </c>
      <c r="B599" s="199" t="s">
        <v>8678</v>
      </c>
      <c r="C599">
        <v>539</v>
      </c>
      <c r="D599" t="s">
        <v>8679</v>
      </c>
      <c r="E599" t="s">
        <v>3067</v>
      </c>
      <c r="F599" t="s">
        <v>8679</v>
      </c>
      <c r="G599" t="s">
        <v>8038</v>
      </c>
      <c r="H599" t="s">
        <v>8678</v>
      </c>
      <c r="I599" t="s">
        <v>8677</v>
      </c>
      <c r="J599" t="s">
        <v>7642</v>
      </c>
    </row>
    <row r="600" spans="1:18" ht="12.75" customHeight="1" outlineLevel="1">
      <c r="A600" s="184" t="s">
        <v>8674</v>
      </c>
      <c r="B600" s="199" t="s">
        <v>8680</v>
      </c>
      <c r="C600">
        <v>541</v>
      </c>
      <c r="D600" t="s">
        <v>8681</v>
      </c>
      <c r="E600" t="s">
        <v>3003</v>
      </c>
      <c r="F600" t="s">
        <v>8681</v>
      </c>
      <c r="G600" t="s">
        <v>8038</v>
      </c>
      <c r="H600" t="s">
        <v>8680</v>
      </c>
      <c r="I600" t="s">
        <v>8677</v>
      </c>
      <c r="J600" t="s">
        <v>7642</v>
      </c>
    </row>
    <row r="601" spans="1:18" ht="12.75" customHeight="1" outlineLevel="1">
      <c r="A601" s="184" t="s">
        <v>8674</v>
      </c>
      <c r="B601" s="199" t="s">
        <v>8682</v>
      </c>
      <c r="C601">
        <v>542</v>
      </c>
      <c r="D601" t="s">
        <v>8683</v>
      </c>
      <c r="E601" t="s">
        <v>3752</v>
      </c>
      <c r="F601" t="s">
        <v>8683</v>
      </c>
      <c r="G601" t="s">
        <v>8038</v>
      </c>
      <c r="H601" t="s">
        <v>8682</v>
      </c>
      <c r="I601" t="s">
        <v>8677</v>
      </c>
      <c r="J601" t="s">
        <v>7642</v>
      </c>
    </row>
    <row r="602" spans="1:18" ht="12.75" customHeight="1" outlineLevel="1">
      <c r="A602" s="184" t="s">
        <v>8674</v>
      </c>
      <c r="B602" s="199" t="s">
        <v>8684</v>
      </c>
      <c r="C602">
        <v>657</v>
      </c>
      <c r="D602" t="s">
        <v>8685</v>
      </c>
      <c r="E602" t="s">
        <v>6308</v>
      </c>
      <c r="F602" t="s">
        <v>8685</v>
      </c>
      <c r="G602" t="s">
        <v>8038</v>
      </c>
      <c r="H602" t="s">
        <v>8684</v>
      </c>
      <c r="I602" t="s">
        <v>8686</v>
      </c>
      <c r="J602" t="s">
        <v>7642</v>
      </c>
    </row>
    <row r="603" spans="1:18" ht="12.75" customHeight="1" outlineLevel="1">
      <c r="A603" s="184" t="s">
        <v>8674</v>
      </c>
      <c r="B603" s="199" t="s">
        <v>8687</v>
      </c>
      <c r="C603">
        <v>658</v>
      </c>
      <c r="D603" t="s">
        <v>8688</v>
      </c>
      <c r="E603" t="s">
        <v>3940</v>
      </c>
      <c r="F603" t="s">
        <v>8688</v>
      </c>
      <c r="G603" t="s">
        <v>8038</v>
      </c>
      <c r="H603" t="s">
        <v>8687</v>
      </c>
      <c r="I603" t="s">
        <v>8686</v>
      </c>
      <c r="J603" t="s">
        <v>7642</v>
      </c>
    </row>
    <row r="604" spans="1:18" ht="12.75" customHeight="1" outlineLevel="1">
      <c r="A604" s="185"/>
      <c r="B604" s="185"/>
      <c r="C604" s="185"/>
      <c r="D604" s="185"/>
      <c r="E604" s="185"/>
      <c r="F604" s="185"/>
      <c r="G604" s="185"/>
      <c r="H604" s="185"/>
      <c r="I604" s="185"/>
      <c r="J604" s="185"/>
      <c r="K604" s="185"/>
      <c r="L604" s="185"/>
      <c r="M604" s="185"/>
      <c r="N604" s="185"/>
      <c r="O604" s="185"/>
      <c r="P604" s="185"/>
      <c r="Q604" s="185"/>
      <c r="R604" s="185"/>
    </row>
    <row r="605" spans="1:18" ht="12.75" customHeight="1">
      <c r="A605" s="182" t="s">
        <v>8689</v>
      </c>
      <c r="B605" s="199" t="s">
        <v>8690</v>
      </c>
      <c r="C605">
        <v>546</v>
      </c>
      <c r="D605" t="s">
        <v>8691</v>
      </c>
      <c r="E605" t="s">
        <v>4120</v>
      </c>
      <c r="F605" t="s">
        <v>8691</v>
      </c>
      <c r="G605" t="s">
        <v>8041</v>
      </c>
      <c r="H605" t="s">
        <v>8690</v>
      </c>
      <c r="I605" t="s">
        <v>8692</v>
      </c>
      <c r="J605" t="s">
        <v>7711</v>
      </c>
    </row>
    <row r="606" spans="1:18" ht="12.75" customHeight="1" outlineLevel="1">
      <c r="A606" s="184" t="s">
        <v>8689</v>
      </c>
      <c r="B606" s="199" t="s">
        <v>8693</v>
      </c>
      <c r="C606">
        <v>548</v>
      </c>
      <c r="D606" t="s">
        <v>5348</v>
      </c>
      <c r="E606" t="s">
        <v>2671</v>
      </c>
      <c r="F606" t="s">
        <v>5348</v>
      </c>
      <c r="G606" t="s">
        <v>8041</v>
      </c>
      <c r="H606" t="s">
        <v>8693</v>
      </c>
      <c r="I606" t="s">
        <v>8692</v>
      </c>
      <c r="J606" t="s">
        <v>7642</v>
      </c>
    </row>
    <row r="607" spans="1:18" ht="12.75" customHeight="1" outlineLevel="1">
      <c r="A607" s="184" t="s">
        <v>8689</v>
      </c>
      <c r="B607" s="199" t="s">
        <v>8694</v>
      </c>
      <c r="C607">
        <v>549</v>
      </c>
      <c r="D607" t="s">
        <v>8695</v>
      </c>
      <c r="E607" t="s">
        <v>3955</v>
      </c>
      <c r="F607" t="s">
        <v>8695</v>
      </c>
      <c r="G607" t="s">
        <v>8041</v>
      </c>
      <c r="H607" t="s">
        <v>8694</v>
      </c>
      <c r="I607" t="s">
        <v>8692</v>
      </c>
      <c r="J607" t="s">
        <v>7642</v>
      </c>
    </row>
    <row r="608" spans="1:18" ht="12.75" customHeight="1" outlineLevel="1">
      <c r="A608" s="184" t="s">
        <v>8689</v>
      </c>
      <c r="B608" s="199" t="s">
        <v>8696</v>
      </c>
      <c r="C608">
        <v>659</v>
      </c>
      <c r="D608" t="s">
        <v>8697</v>
      </c>
      <c r="E608" t="s">
        <v>3776</v>
      </c>
      <c r="F608" t="s">
        <v>8697</v>
      </c>
      <c r="G608" t="s">
        <v>8041</v>
      </c>
      <c r="H608" t="s">
        <v>8696</v>
      </c>
      <c r="I608" t="s">
        <v>8698</v>
      </c>
      <c r="J608" t="s">
        <v>7642</v>
      </c>
    </row>
    <row r="609" spans="1:18" ht="12.75" customHeight="1" outlineLevel="1">
      <c r="A609" s="184" t="s">
        <v>8689</v>
      </c>
      <c r="B609" s="199" t="s">
        <v>8699</v>
      </c>
      <c r="C609">
        <v>660</v>
      </c>
      <c r="D609" t="s">
        <v>8700</v>
      </c>
      <c r="E609" t="s">
        <v>6021</v>
      </c>
      <c r="F609" t="s">
        <v>8700</v>
      </c>
      <c r="G609" t="s">
        <v>8041</v>
      </c>
      <c r="H609" t="s">
        <v>8699</v>
      </c>
      <c r="I609" t="s">
        <v>8698</v>
      </c>
      <c r="J609" t="s">
        <v>7642</v>
      </c>
    </row>
    <row r="610" spans="1:18" ht="12.75" customHeight="1" outlineLevel="1">
      <c r="A610" s="185"/>
      <c r="B610" s="185"/>
      <c r="C610" s="185"/>
      <c r="D610" s="185"/>
      <c r="E610" s="185"/>
      <c r="F610" s="185"/>
      <c r="G610" s="185"/>
      <c r="H610" s="185"/>
      <c r="I610" s="185"/>
      <c r="J610" s="185"/>
      <c r="K610" s="185"/>
      <c r="L610" s="185"/>
      <c r="M610" s="185"/>
      <c r="N610" s="185"/>
      <c r="O610" s="185"/>
      <c r="P610" s="185"/>
      <c r="Q610" s="185"/>
      <c r="R610" s="185"/>
    </row>
    <row r="611" spans="1:18" ht="12.75" customHeight="1">
      <c r="A611" s="186" t="s">
        <v>8701</v>
      </c>
      <c r="B611" s="199"/>
      <c r="C611">
        <v>520</v>
      </c>
      <c r="D611" t="s">
        <v>8702</v>
      </c>
      <c r="E611" t="s">
        <v>2106</v>
      </c>
      <c r="F611" t="s">
        <v>8702</v>
      </c>
      <c r="G611" t="s">
        <v>8029</v>
      </c>
      <c r="I611" t="s">
        <v>8703</v>
      </c>
      <c r="J611" t="s">
        <v>7711</v>
      </c>
    </row>
    <row r="612" spans="1:18" ht="12.75" customHeight="1" outlineLevel="1">
      <c r="A612" s="188" t="s">
        <v>8701</v>
      </c>
      <c r="B612" s="199"/>
      <c r="C612">
        <v>521</v>
      </c>
      <c r="D612" t="s">
        <v>8704</v>
      </c>
      <c r="E612" t="s">
        <v>3974</v>
      </c>
      <c r="F612" t="s">
        <v>8704</v>
      </c>
      <c r="G612" t="s">
        <v>8029</v>
      </c>
      <c r="I612" t="s">
        <v>8703</v>
      </c>
      <c r="J612" t="s">
        <v>7711</v>
      </c>
    </row>
    <row r="613" spans="1:18" ht="12.75" customHeight="1" outlineLevel="1">
      <c r="A613" s="188" t="s">
        <v>8701</v>
      </c>
      <c r="B613" s="199"/>
      <c r="C613">
        <v>522</v>
      </c>
      <c r="D613" t="s">
        <v>8705</v>
      </c>
      <c r="E613" t="s">
        <v>2049</v>
      </c>
      <c r="F613" t="s">
        <v>8705</v>
      </c>
      <c r="G613" t="s">
        <v>8029</v>
      </c>
      <c r="I613" t="s">
        <v>8703</v>
      </c>
      <c r="J613" t="s">
        <v>7711</v>
      </c>
    </row>
    <row r="614" spans="1:18" ht="12.75" customHeight="1" outlineLevel="1" thickBot="1">
      <c r="A614" s="188" t="s">
        <v>8701</v>
      </c>
      <c r="B614" s="199"/>
      <c r="C614">
        <v>523</v>
      </c>
      <c r="D614" t="s">
        <v>8706</v>
      </c>
      <c r="E614" t="s">
        <v>3999</v>
      </c>
      <c r="F614" t="s">
        <v>8706</v>
      </c>
      <c r="G614" t="s">
        <v>8029</v>
      </c>
      <c r="I614" t="s">
        <v>8703</v>
      </c>
      <c r="J614" t="s">
        <v>7711</v>
      </c>
    </row>
    <row r="615" spans="1:18" ht="12.75" customHeight="1" outlineLevel="1" thickTop="1">
      <c r="A615" s="192" t="s">
        <v>8701</v>
      </c>
      <c r="B615" s="199" t="s">
        <v>1071</v>
      </c>
      <c r="C615">
        <v>524</v>
      </c>
      <c r="D615" t="s">
        <v>8707</v>
      </c>
      <c r="E615" t="s">
        <v>1985</v>
      </c>
      <c r="F615" t="s">
        <v>8707</v>
      </c>
      <c r="G615" t="s">
        <v>8029</v>
      </c>
      <c r="H615" t="s">
        <v>1071</v>
      </c>
      <c r="I615" t="s">
        <v>8703</v>
      </c>
      <c r="J615" t="s">
        <v>7711</v>
      </c>
    </row>
    <row r="616" spans="1:18" ht="12.75" customHeight="1" outlineLevel="1" thickBot="1">
      <c r="A616" s="189" t="s">
        <v>8701</v>
      </c>
      <c r="B616" s="199" t="s">
        <v>1071</v>
      </c>
      <c r="C616">
        <v>525</v>
      </c>
      <c r="D616" t="s">
        <v>8708</v>
      </c>
      <c r="E616" t="s">
        <v>2033</v>
      </c>
      <c r="F616" t="s">
        <v>8708</v>
      </c>
      <c r="G616" t="s">
        <v>8029</v>
      </c>
      <c r="H616" t="s">
        <v>1071</v>
      </c>
      <c r="I616" t="s">
        <v>8703</v>
      </c>
      <c r="J616" t="s">
        <v>7711</v>
      </c>
    </row>
    <row r="617" spans="1:18" ht="12.75" customHeight="1" outlineLevel="1" thickTop="1">
      <c r="A617" s="184" t="s">
        <v>8701</v>
      </c>
      <c r="B617" s="199" t="s">
        <v>8709</v>
      </c>
      <c r="C617">
        <v>532</v>
      </c>
      <c r="D617" t="s">
        <v>8710</v>
      </c>
      <c r="E617" t="s">
        <v>5679</v>
      </c>
      <c r="F617" t="s">
        <v>8710</v>
      </c>
      <c r="G617" t="s">
        <v>8029</v>
      </c>
      <c r="H617" t="s">
        <v>8709</v>
      </c>
      <c r="I617" t="s">
        <v>8711</v>
      </c>
      <c r="J617" t="s">
        <v>7711</v>
      </c>
    </row>
    <row r="618" spans="1:18" ht="12.75" customHeight="1" outlineLevel="1">
      <c r="A618" s="184" t="s">
        <v>8701</v>
      </c>
      <c r="B618" s="199" t="s">
        <v>8712</v>
      </c>
      <c r="C618">
        <v>533</v>
      </c>
      <c r="D618" t="s">
        <v>8713</v>
      </c>
      <c r="E618" t="s">
        <v>2835</v>
      </c>
      <c r="F618" t="s">
        <v>8713</v>
      </c>
      <c r="G618" t="s">
        <v>8029</v>
      </c>
      <c r="H618" t="s">
        <v>8712</v>
      </c>
      <c r="I618" t="s">
        <v>8711</v>
      </c>
      <c r="J618" t="s">
        <v>7711</v>
      </c>
    </row>
    <row r="619" spans="1:18" ht="12.75" customHeight="1" outlineLevel="1">
      <c r="A619" s="184" t="s">
        <v>8701</v>
      </c>
      <c r="B619" s="199" t="s">
        <v>8714</v>
      </c>
      <c r="C619">
        <v>534</v>
      </c>
      <c r="D619" t="s">
        <v>8715</v>
      </c>
      <c r="E619" t="s">
        <v>6725</v>
      </c>
      <c r="F619" t="s">
        <v>8715</v>
      </c>
      <c r="G619" t="s">
        <v>8029</v>
      </c>
      <c r="H619" t="s">
        <v>8714</v>
      </c>
      <c r="I619" t="s">
        <v>8711</v>
      </c>
      <c r="J619" t="s">
        <v>7711</v>
      </c>
    </row>
    <row r="620" spans="1:18" ht="12.75" customHeight="1" outlineLevel="1">
      <c r="A620" s="184" t="s">
        <v>8701</v>
      </c>
      <c r="B620" s="199" t="s">
        <v>8716</v>
      </c>
      <c r="C620">
        <v>535</v>
      </c>
      <c r="D620" t="s">
        <v>8717</v>
      </c>
      <c r="E620" t="s">
        <v>2816</v>
      </c>
      <c r="F620" t="s">
        <v>8717</v>
      </c>
      <c r="G620" t="s">
        <v>8029</v>
      </c>
      <c r="H620" t="s">
        <v>8716</v>
      </c>
      <c r="I620" t="s">
        <v>8711</v>
      </c>
      <c r="J620" t="s">
        <v>7711</v>
      </c>
    </row>
    <row r="621" spans="1:18" ht="12.75" customHeight="1" outlineLevel="1">
      <c r="A621" s="184" t="s">
        <v>8701</v>
      </c>
      <c r="B621" s="199" t="s">
        <v>8718</v>
      </c>
      <c r="C621">
        <v>662</v>
      </c>
      <c r="D621" t="s">
        <v>8719</v>
      </c>
      <c r="E621" t="s">
        <v>5428</v>
      </c>
      <c r="F621" t="s">
        <v>8719</v>
      </c>
      <c r="G621" t="s">
        <v>8029</v>
      </c>
      <c r="H621" t="s">
        <v>8718</v>
      </c>
      <c r="I621" t="s">
        <v>8720</v>
      </c>
      <c r="J621" t="s">
        <v>7642</v>
      </c>
    </row>
    <row r="622" spans="1:18" ht="12.75" customHeight="1" outlineLevel="1">
      <c r="A622" s="184" t="s">
        <v>8701</v>
      </c>
      <c r="B622" s="199" t="s">
        <v>7831</v>
      </c>
      <c r="C622">
        <v>374</v>
      </c>
      <c r="D622" t="s">
        <v>6733</v>
      </c>
      <c r="E622" t="s">
        <v>5569</v>
      </c>
      <c r="F622" t="s">
        <v>7832</v>
      </c>
      <c r="G622" t="s">
        <v>7814</v>
      </c>
      <c r="H622" t="s">
        <v>7833</v>
      </c>
      <c r="I622" t="s">
        <v>7834</v>
      </c>
      <c r="J622" t="s">
        <v>7642</v>
      </c>
    </row>
    <row r="623" spans="1:18" ht="12.75" customHeight="1" outlineLevel="1"/>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3">
    <tabColor rgb="FFFFC000"/>
  </sheetPr>
  <dimension ref="A1:K1055"/>
  <sheetViews>
    <sheetView topLeftCell="A82" workbookViewId="0">
      <selection activeCell="G128" sqref="G128"/>
    </sheetView>
  </sheetViews>
  <sheetFormatPr defaultColWidth="11.5703125" defaultRowHeight="12.75" customHeight="1"/>
  <cols>
    <col min="1" max="1" width="29.42578125" bestFit="1" customWidth="1"/>
    <col min="2" max="2" width="15.85546875" customWidth="1"/>
    <col min="6" max="6" width="14.85546875" bestFit="1" customWidth="1"/>
    <col min="8" max="8" width="25" bestFit="1" customWidth="1"/>
    <col min="9" max="9" width="19.140625" customWidth="1"/>
    <col min="10" max="10" width="28" customWidth="1"/>
    <col min="11" max="11" width="26.85546875" bestFit="1" customWidth="1"/>
    <col min="12" max="12" width="11.5703125" customWidth="1"/>
    <col min="14" max="14" width="11.5703125" customWidth="1"/>
    <col min="18" max="18" width="11.5703125" customWidth="1"/>
    <col min="22" max="22" width="11.5703125" customWidth="1"/>
    <col min="26" max="26" width="11.5703125" customWidth="1"/>
  </cols>
  <sheetData>
    <row r="1" spans="1:11">
      <c r="A1" s="202" t="s">
        <v>8721</v>
      </c>
      <c r="B1" s="202" t="s">
        <v>8722</v>
      </c>
      <c r="C1" s="202"/>
      <c r="D1" s="202"/>
      <c r="E1" s="202"/>
      <c r="F1" s="202"/>
      <c r="G1" s="202"/>
      <c r="H1" s="202"/>
      <c r="I1" s="202"/>
      <c r="J1" s="203" t="str">
        <f>"{"&amp;$B1&amp;", "&amp;I1&amp;"};"</f>
        <v>{ DeriveHwRegList_V03.pl -tlmm 80-PE986-2x_b_HW_RegisterDescriptionTLMM.txt -o SA8155_HWRegs.csv , };</v>
      </c>
      <c r="K1" s="202"/>
    </row>
    <row r="2" spans="1:11">
      <c r="A2" s="204" t="s">
        <v>8723</v>
      </c>
      <c r="B2" s="204" t="s">
        <v>8724</v>
      </c>
      <c r="C2" s="204" t="s">
        <v>8725</v>
      </c>
      <c r="D2" s="204" t="s">
        <v>8726</v>
      </c>
      <c r="E2" s="204" t="s">
        <v>8727</v>
      </c>
      <c r="F2" s="204" t="s">
        <v>8728</v>
      </c>
      <c r="G2" s="204" t="s">
        <v>8729</v>
      </c>
      <c r="H2" s="202" t="s">
        <v>8730</v>
      </c>
      <c r="I2" s="202" t="s">
        <v>8731</v>
      </c>
      <c r="J2" s="202" t="s">
        <v>8732</v>
      </c>
      <c r="K2" s="202" t="s">
        <v>8733</v>
      </c>
    </row>
    <row r="3" spans="1:11">
      <c r="A3" s="202" t="s">
        <v>8734</v>
      </c>
      <c r="B3" s="202" t="s">
        <v>8735</v>
      </c>
      <c r="C3" s="202" t="s">
        <v>8736</v>
      </c>
      <c r="D3" s="202" t="s">
        <v>8737</v>
      </c>
      <c r="E3" s="202" t="s">
        <v>8738</v>
      </c>
      <c r="F3" s="202">
        <f>2^0+0+0+0+0+0+0+0+0+0+0+0+0+0+0+0+0+0+0+0+0+0+0+0+0+0+0+0+0+0+0+0</f>
        <v>1</v>
      </c>
      <c r="G3" s="202" t="s">
        <v>8739</v>
      </c>
      <c r="H3" s="202">
        <f>2^0+2^1+0+0+0+0+0+0+0+0+0+0+0+0+0+0+0+0+0+0+0+0+0+0+0+0+0+0+0+0+0+0</f>
        <v>3</v>
      </c>
      <c r="I3" s="205" t="s">
        <v>8740</v>
      </c>
      <c r="J3" s="202"/>
      <c r="K3" s="202"/>
    </row>
    <row r="4" spans="1:11">
      <c r="A4" s="202" t="s">
        <v>8741</v>
      </c>
      <c r="B4" s="202" t="s">
        <v>8742</v>
      </c>
      <c r="C4" s="202" t="s">
        <v>8736</v>
      </c>
      <c r="D4" s="202" t="s">
        <v>8737</v>
      </c>
      <c r="E4" s="202" t="s">
        <v>8738</v>
      </c>
      <c r="F4" s="202">
        <f>0+0+0+0+0+0+0+0+0+0+0+0+0+0+0+0+0+0+0+0+0+0+0+0+0+0+0+0+0+0+0+0</f>
        <v>0</v>
      </c>
      <c r="G4" s="202" t="s">
        <v>8743</v>
      </c>
      <c r="H4" s="202">
        <f>0+0+0+0+0+0+0+0+0+0+0+0+0+0+0+0+0+0+0+0+0+0+0+0+0+0+0+0+0+0+0+0</f>
        <v>0</v>
      </c>
      <c r="I4" s="202" t="s">
        <v>8743</v>
      </c>
      <c r="J4" s="202"/>
      <c r="K4" s="202"/>
    </row>
    <row r="5" spans="1:11">
      <c r="A5" s="202" t="s">
        <v>8744</v>
      </c>
      <c r="B5" s="202" t="s">
        <v>8745</v>
      </c>
      <c r="C5" s="202" t="s">
        <v>8736</v>
      </c>
      <c r="D5" s="202" t="s">
        <v>8737</v>
      </c>
      <c r="E5" s="202" t="s">
        <v>8738</v>
      </c>
      <c r="F5" s="202">
        <f>0+2^1+0+0+0+2^5+2^6+2^7+0+0+0+0+0+0+0+0+0+0+0+0+0+0+0+0+0+0+0+0+0+0+0+0</f>
        <v>226</v>
      </c>
      <c r="G5" s="202" t="s">
        <v>8746</v>
      </c>
      <c r="H5" s="202">
        <f>0+2^1+0+0+0+2^5+2^6+2^7+0+0+0+0+0+0+0+0+0+0+0+0+0+0+0+0+0+0+0+0+0+0+0+0</f>
        <v>226</v>
      </c>
      <c r="I5" s="202" t="s">
        <v>8746</v>
      </c>
      <c r="J5" s="202"/>
      <c r="K5" s="202"/>
    </row>
    <row r="6" spans="1:11">
      <c r="A6" s="202" t="s">
        <v>8747</v>
      </c>
      <c r="B6" s="202" t="s">
        <v>8748</v>
      </c>
      <c r="C6" s="202" t="s">
        <v>8736</v>
      </c>
      <c r="D6" s="202" t="s">
        <v>8737</v>
      </c>
      <c r="E6" s="202" t="s">
        <v>8738</v>
      </c>
      <c r="F6" s="202">
        <f>0+0+0+0+0+0+0+0+0+0+0+0+0+0+0+0+0+0+0+0+0+0+0+0+0+0+0+0+0+0+0+0</f>
        <v>0</v>
      </c>
      <c r="G6" s="202" t="s">
        <v>8743</v>
      </c>
      <c r="H6" s="202">
        <f>0+0+0+0+0+0+0+0+0+0+0+0+0+0+0+0+0+0+0+0+0+0+0+0+0+0+0+0+0+0+0+0</f>
        <v>0</v>
      </c>
      <c r="I6" s="202" t="s">
        <v>8743</v>
      </c>
      <c r="J6" s="202"/>
      <c r="K6" s="202"/>
    </row>
    <row r="7" spans="1:11">
      <c r="A7" s="202" t="s">
        <v>8749</v>
      </c>
      <c r="B7" s="202" t="s">
        <v>8750</v>
      </c>
      <c r="C7" s="202" t="s">
        <v>8751</v>
      </c>
      <c r="D7" s="202" t="s">
        <v>8737</v>
      </c>
      <c r="E7" s="202" t="s">
        <v>8738</v>
      </c>
      <c r="F7" s="202">
        <f>2^0+0+0+0+0+0+0+0+0+0+0+0+0+0+0+0+0+0+0+0+0+0+0+0+0+0+0+0+0+0+0+0</f>
        <v>1</v>
      </c>
      <c r="G7" s="202" t="s">
        <v>8739</v>
      </c>
      <c r="H7" s="202">
        <f>2^0+0+0+0+0+0+0+0+0+0+0+0+0+0+0+0+0+0+0+0+0+0+0+0+0+0+0+0+0+0+0+0</f>
        <v>1</v>
      </c>
      <c r="I7" s="202" t="s">
        <v>8739</v>
      </c>
      <c r="J7" s="202"/>
      <c r="K7" s="202"/>
    </row>
    <row r="8" spans="1:11">
      <c r="A8" s="202" t="s">
        <v>8752</v>
      </c>
      <c r="B8" s="202" t="s">
        <v>8753</v>
      </c>
      <c r="C8" s="202" t="s">
        <v>8736</v>
      </c>
      <c r="D8" s="202" t="s">
        <v>8737</v>
      </c>
      <c r="E8" s="202" t="s">
        <v>8738</v>
      </c>
      <c r="F8" s="202">
        <f>0+0+0+0+0+0+0+0+0+0+0+0+0+0+0+0+0+0+0+0+0+0+0+0+0+0+0+0+0+0+0+0</f>
        <v>0</v>
      </c>
      <c r="G8" s="202" t="s">
        <v>8743</v>
      </c>
      <c r="H8" s="202">
        <f>0+0+0+0+0+0+0+0+0+0+0+0+0+0+0+0+0+0+0+0+0+0+0+0+0+0+0+0+0+0+0+0</f>
        <v>0</v>
      </c>
      <c r="I8" s="202" t="s">
        <v>8743</v>
      </c>
      <c r="J8" s="202"/>
      <c r="K8" s="202"/>
    </row>
    <row r="9" spans="1:11">
      <c r="A9" s="202" t="s">
        <v>8754</v>
      </c>
      <c r="B9" s="202" t="s">
        <v>8755</v>
      </c>
      <c r="C9" s="202" t="s">
        <v>8736</v>
      </c>
      <c r="D9" s="202" t="s">
        <v>8737</v>
      </c>
      <c r="E9" s="202" t="s">
        <v>8738</v>
      </c>
      <c r="F9" s="202">
        <f>2^0+0+0+0+0+0+0+0+0+0+0+0+0+0+0+0+0+0+0+0+0+0+0+0+0+0+0+0+0+0+0+0</f>
        <v>1</v>
      </c>
      <c r="G9" s="202" t="s">
        <v>8739</v>
      </c>
      <c r="H9" s="202">
        <f>2^0+2^1+0+0+0+0+0+0+0+0+0+0+0+0+0+0+0+0+0+0+0+0+0+0+0+0+0+0+0+0+0+0</f>
        <v>3</v>
      </c>
      <c r="I9" s="205" t="s">
        <v>8740</v>
      </c>
      <c r="J9" s="202"/>
      <c r="K9" s="202"/>
    </row>
    <row r="10" spans="1:11">
      <c r="A10" s="202" t="s">
        <v>8756</v>
      </c>
      <c r="B10" s="202" t="s">
        <v>8757</v>
      </c>
      <c r="C10" s="202" t="s">
        <v>8736</v>
      </c>
      <c r="D10" s="202" t="s">
        <v>8737</v>
      </c>
      <c r="E10" s="202" t="s">
        <v>8738</v>
      </c>
      <c r="F10" s="202">
        <f>0+0+0+0+0+0+0+0+0+0+0+0+0+0+0+0+0+0+0+0+0+0+0+0+0+0+0+0+0+0+0+0</f>
        <v>0</v>
      </c>
      <c r="G10" s="202" t="s">
        <v>8743</v>
      </c>
      <c r="H10" s="202">
        <f>0+0+0+0+0+0+0+0+0+0+0+0+0+0+0+0+0+0+0+0+0+0+0+0+0+0+0+0+0+0+0+0</f>
        <v>0</v>
      </c>
      <c r="I10" s="202" t="s">
        <v>8743</v>
      </c>
      <c r="J10" s="202"/>
      <c r="K10" s="202"/>
    </row>
    <row r="11" spans="1:11">
      <c r="A11" s="202" t="s">
        <v>8758</v>
      </c>
      <c r="B11" s="202" t="s">
        <v>8759</v>
      </c>
      <c r="C11" s="202" t="s">
        <v>8736</v>
      </c>
      <c r="D11" s="202" t="s">
        <v>8737</v>
      </c>
      <c r="E11" s="202" t="s">
        <v>8738</v>
      </c>
      <c r="F11" s="202">
        <f>0+2^1+0+0+0+2^5+2^6+2^7+0+0+0+0+0+0+0+0+0+0+0+0+0+0+0+0+0+0+0+0+0+0+0+0</f>
        <v>226</v>
      </c>
      <c r="G11" s="202" t="s">
        <v>8746</v>
      </c>
      <c r="H11" s="202">
        <f>0+2^1+0+0+0+2^5+2^6+2^7+0+0+0+0+0+0+0+0+0+0+0+0+0+0+0+0+0+0+0+0+0+0+0+0</f>
        <v>226</v>
      </c>
      <c r="I11" s="202" t="s">
        <v>8746</v>
      </c>
      <c r="J11" s="202"/>
      <c r="K11" s="202"/>
    </row>
    <row r="12" spans="1:11">
      <c r="A12" s="202" t="s">
        <v>8760</v>
      </c>
      <c r="B12" s="202" t="s">
        <v>8761</v>
      </c>
      <c r="C12" s="202" t="s">
        <v>8736</v>
      </c>
      <c r="D12" s="202" t="s">
        <v>8737</v>
      </c>
      <c r="E12" s="202" t="s">
        <v>8738</v>
      </c>
      <c r="F12" s="202">
        <f>0+0+0+0+0+0+0+0+0+0+0+0+0+0+0+0+0+0+0+0+0+0+0+0+0+0+0+0+0+0+0+0</f>
        <v>0</v>
      </c>
      <c r="G12" s="202" t="s">
        <v>8743</v>
      </c>
      <c r="H12" s="202">
        <f>0+0+0+0+0+0+0+0+0+0+0+0+0+0+0+0+0+0+0+0+0+0+0+0+0+0+0+0+0+0+0+0</f>
        <v>0</v>
      </c>
      <c r="I12" s="202" t="s">
        <v>8743</v>
      </c>
      <c r="J12" s="202"/>
      <c r="K12" s="202"/>
    </row>
    <row r="13" spans="1:11">
      <c r="A13" s="202" t="s">
        <v>8762</v>
      </c>
      <c r="B13" s="202" t="s">
        <v>8763</v>
      </c>
      <c r="C13" s="202" t="s">
        <v>8751</v>
      </c>
      <c r="D13" s="202" t="s">
        <v>8737</v>
      </c>
      <c r="E13" s="202" t="s">
        <v>8738</v>
      </c>
      <c r="F13" s="202">
        <f>2^0+0+0+0+0+0+0+0+0+0+0+0+0+0+0+0+0+0+0+0+0+0+0+0+0+0+0+0+0+0+0+0</f>
        <v>1</v>
      </c>
      <c r="G13" s="202" t="s">
        <v>8739</v>
      </c>
      <c r="H13" s="202">
        <f>2^0+0+0+0+0+0+0+0+0+0+0+0+0+0+0+0+0+0+0+0+0+0+0+0+0+0+0+0+0+0+0+0</f>
        <v>1</v>
      </c>
      <c r="I13" s="202" t="s">
        <v>8739</v>
      </c>
      <c r="J13" s="202"/>
      <c r="K13" s="202"/>
    </row>
    <row r="14" spans="1:11">
      <c r="A14" s="202" t="s">
        <v>8764</v>
      </c>
      <c r="B14" s="202" t="s">
        <v>8765</v>
      </c>
      <c r="C14" s="202" t="s">
        <v>8736</v>
      </c>
      <c r="D14" s="202" t="s">
        <v>8737</v>
      </c>
      <c r="E14" s="202" t="s">
        <v>8738</v>
      </c>
      <c r="F14" s="202">
        <f>0+0+0+0+0+0+0+0+0+0+0+0+0+0+0+0+0+0+0+0+0+0+0+0+0+0+0+0+0+0+0+0</f>
        <v>0</v>
      </c>
      <c r="G14" s="202" t="s">
        <v>8743</v>
      </c>
      <c r="H14" s="202">
        <f>0+0+0+0+0+0+0+0+0+0+0+0+0+0+0+0+0+0+0+0+0+0+0+0+0+0+0+0+0+0+0+0</f>
        <v>0</v>
      </c>
      <c r="I14" s="202" t="s">
        <v>8743</v>
      </c>
      <c r="J14" s="202"/>
      <c r="K14" s="202"/>
    </row>
    <row r="15" spans="1:11">
      <c r="A15" s="202" t="s">
        <v>8766</v>
      </c>
      <c r="B15" s="202" t="s">
        <v>8767</v>
      </c>
      <c r="C15" s="202" t="s">
        <v>8736</v>
      </c>
      <c r="D15" s="202" t="s">
        <v>8737</v>
      </c>
      <c r="E15" s="202" t="s">
        <v>8738</v>
      </c>
      <c r="F15" s="202">
        <f>2^0+0+0+0+0+0+0+0+0+0+0+0+0+0+0+0+0+0+0+0+0+0+0+0+0+0+0+0+0+0+0+0</f>
        <v>1</v>
      </c>
      <c r="G15" s="202" t="s">
        <v>8739</v>
      </c>
      <c r="H15" s="202">
        <f>2^0+0+2^2+0+0+0+0+0+0+0+0+0+0+0+0+0+0+0+0+0+0+0+0+0+0+0+0+0+0+0+0+0</f>
        <v>5</v>
      </c>
      <c r="I15" s="205" t="s">
        <v>8768</v>
      </c>
      <c r="J15" s="202"/>
      <c r="K15" s="202"/>
    </row>
    <row r="16" spans="1:11">
      <c r="A16" s="202" t="s">
        <v>8769</v>
      </c>
      <c r="B16" s="202" t="s">
        <v>8770</v>
      </c>
      <c r="C16" s="202" t="s">
        <v>8736</v>
      </c>
      <c r="D16" s="202" t="s">
        <v>8737</v>
      </c>
      <c r="E16" s="202" t="s">
        <v>8738</v>
      </c>
      <c r="F16" s="202">
        <f>0+0+0+0+0+0+0+0+0+0+0+0+0+0+0+0+0+0+0+0+0+0+0+0+0+0+0+0+0+0+0+0</f>
        <v>0</v>
      </c>
      <c r="G16" s="202" t="s">
        <v>8743</v>
      </c>
      <c r="H16" s="202">
        <f>0+0+0+0+0+0+0+0+0+0+0+0+0+0+0+0+0+0+0+0+0+0+0+0+0+0+0+0+0+0+0+0</f>
        <v>0</v>
      </c>
      <c r="I16" s="202" t="s">
        <v>8743</v>
      </c>
      <c r="J16" s="202"/>
      <c r="K16" s="202"/>
    </row>
    <row r="17" spans="1:11">
      <c r="A17" s="202" t="s">
        <v>8771</v>
      </c>
      <c r="B17" s="202" t="s">
        <v>8772</v>
      </c>
      <c r="C17" s="202" t="s">
        <v>8736</v>
      </c>
      <c r="D17" s="202" t="s">
        <v>8737</v>
      </c>
      <c r="E17" s="202" t="s">
        <v>8738</v>
      </c>
      <c r="F17" s="202">
        <f>0+2^1+0+0+0+2^5+2^6+2^7+0+0+0+0+0+0+0+0+0+0+0+0+0+0+0+0+0+0+0+0+0+0+0+0</f>
        <v>226</v>
      </c>
      <c r="G17" s="202" t="s">
        <v>8746</v>
      </c>
      <c r="H17" s="202">
        <f>0+2^1+0+0+0+2^5+2^6+2^7+0+0+0+0+0+0+0+0+0+0+0+0+0+0+0+0+0+0+0+0+0+0+0+0</f>
        <v>226</v>
      </c>
      <c r="I17" s="202" t="s">
        <v>8746</v>
      </c>
      <c r="J17" s="202"/>
      <c r="K17" s="202"/>
    </row>
    <row r="18" spans="1:11">
      <c r="A18" s="202" t="s">
        <v>8773</v>
      </c>
      <c r="B18" s="202" t="s">
        <v>8774</v>
      </c>
      <c r="C18" s="202" t="s">
        <v>8736</v>
      </c>
      <c r="D18" s="202" t="s">
        <v>8737</v>
      </c>
      <c r="E18" s="202" t="s">
        <v>8738</v>
      </c>
      <c r="F18" s="202">
        <f>0+0+0+0+0+0+0+0+0+0+0+0+0+0+0+0+0+0+0+0+0+0+0+0+0+0+0+0+0+0+0+0</f>
        <v>0</v>
      </c>
      <c r="G18" s="202" t="s">
        <v>8743</v>
      </c>
      <c r="H18" s="202">
        <f>0+0+0+0+0+0+0+0+0+0+0+0+0+0+0+0+0+0+0+0+0+0+0+0+0+0+0+0+0+0+0+0</f>
        <v>0</v>
      </c>
      <c r="I18" s="202" t="s">
        <v>8743</v>
      </c>
      <c r="J18" s="202"/>
      <c r="K18" s="202"/>
    </row>
    <row r="19" spans="1:11">
      <c r="A19" s="202" t="s">
        <v>8775</v>
      </c>
      <c r="B19" s="202" t="s">
        <v>8776</v>
      </c>
      <c r="C19" s="202" t="s">
        <v>8751</v>
      </c>
      <c r="D19" s="202" t="s">
        <v>8737</v>
      </c>
      <c r="E19" s="202" t="s">
        <v>8738</v>
      </c>
      <c r="F19" s="202">
        <f>2^0+0+0+0+0+0+0+0+0+0+0+0+0+0+0+0+0+0+0+0+0+0+0+0+0+0+0+0+0+0+0+0</f>
        <v>1</v>
      </c>
      <c r="G19" s="202" t="s">
        <v>8739</v>
      </c>
      <c r="H19" s="202">
        <f>2^0+0+0+0+0+0+0+0+0+0+0+0+0+0+0+0+0+0+0+0+0+0+0+0+0+0+0+0+0+0+0+0</f>
        <v>1</v>
      </c>
      <c r="I19" s="202" t="s">
        <v>8739</v>
      </c>
      <c r="J19" s="202"/>
      <c r="K19" s="202"/>
    </row>
    <row r="20" spans="1:11">
      <c r="A20" s="202" t="s">
        <v>8777</v>
      </c>
      <c r="B20" s="202" t="s">
        <v>8778</v>
      </c>
      <c r="C20" s="202" t="s">
        <v>8736</v>
      </c>
      <c r="D20" s="202" t="s">
        <v>8737</v>
      </c>
      <c r="E20" s="202" t="s">
        <v>8738</v>
      </c>
      <c r="F20" s="202">
        <f>0+0+0+0+0+0+0+0+0+0+0+0+0+0+0+0+0+0+0+0+0+0+0+0+0+0+0+0+0+0+0+0</f>
        <v>0</v>
      </c>
      <c r="G20" s="202" t="s">
        <v>8743</v>
      </c>
      <c r="H20" s="202">
        <f>0+0+0+0+0+0+0+0+0+0+0+0+0+0+0+0+0+0+0+0+0+0+0+0+0+0+0+0+0+0+0+0</f>
        <v>0</v>
      </c>
      <c r="I20" s="202" t="s">
        <v>8743</v>
      </c>
      <c r="J20" s="202"/>
      <c r="K20" s="202"/>
    </row>
    <row r="21" spans="1:11">
      <c r="A21" s="202" t="s">
        <v>8779</v>
      </c>
      <c r="B21" s="202" t="s">
        <v>8780</v>
      </c>
      <c r="C21" s="202" t="s">
        <v>8736</v>
      </c>
      <c r="D21" s="202" t="s">
        <v>8737</v>
      </c>
      <c r="E21" s="202" t="s">
        <v>8738</v>
      </c>
      <c r="F21" s="202">
        <f>2^0+0+0+0+0+0+0+0+0+0+0+0+0+0+0+0+0+0+0+0+0+0+0+0+0+0+0+0+0+0+0+0</f>
        <v>1</v>
      </c>
      <c r="G21" s="202" t="s">
        <v>8739</v>
      </c>
      <c r="H21" s="202">
        <f>2^0+2^1+0+2^3+0+0+0+0+0+0+0+0+0+0+0+0+0+0+0+0+0+0+0+0+0+0+0+0+0+0+0+0</f>
        <v>11</v>
      </c>
      <c r="I21" s="205" t="s">
        <v>8781</v>
      </c>
      <c r="J21" s="202"/>
      <c r="K21" s="202"/>
    </row>
    <row r="22" spans="1:11">
      <c r="A22" s="202" t="s">
        <v>8782</v>
      </c>
      <c r="B22" s="202" t="s">
        <v>8783</v>
      </c>
      <c r="C22" s="202" t="s">
        <v>8736</v>
      </c>
      <c r="D22" s="202" t="s">
        <v>8737</v>
      </c>
      <c r="E22" s="202" t="s">
        <v>8738</v>
      </c>
      <c r="F22" s="202">
        <f>0+0+0+0+0+0+0+0+0+0+0+0+0+0+0+0+0+0+0+0+0+0+0+0+0+0+0+0+0+0+0+0</f>
        <v>0</v>
      </c>
      <c r="G22" s="202" t="s">
        <v>8743</v>
      </c>
      <c r="H22" s="202">
        <f>0+0+0+0+0+0+0+0+0+0+0+0+0+0+0+0+0+0+0+0+0+0+0+0+0+0+0+0+0+0+0+0</f>
        <v>0</v>
      </c>
      <c r="I22" s="202" t="s">
        <v>8743</v>
      </c>
      <c r="J22" s="202"/>
      <c r="K22" s="202"/>
    </row>
    <row r="23" spans="1:11">
      <c r="A23" s="202" t="s">
        <v>8784</v>
      </c>
      <c r="B23" s="202" t="s">
        <v>8785</v>
      </c>
      <c r="C23" s="202" t="s">
        <v>8736</v>
      </c>
      <c r="D23" s="202" t="s">
        <v>8737</v>
      </c>
      <c r="E23" s="202" t="s">
        <v>8738</v>
      </c>
      <c r="F23" s="202">
        <f>0+2^1+0+0+0+2^5+2^6+2^7+0+0+0+0+0+0+0+0+0+0+0+0+0+0+0+0+0+0+0+0+0+0+0+0</f>
        <v>226</v>
      </c>
      <c r="G23" s="202" t="s">
        <v>8746</v>
      </c>
      <c r="H23" s="202">
        <f>0+2^1+0+0+0+2^5+2^6+2^7+0+0+0+0+0+0+0+0+0+0+0+0+0+0+0+0+0+0+0+0+0+0+0+0</f>
        <v>226</v>
      </c>
      <c r="I23" s="202" t="s">
        <v>8746</v>
      </c>
      <c r="J23" s="202"/>
      <c r="K23" s="202"/>
    </row>
    <row r="24" spans="1:11">
      <c r="A24" s="202" t="s">
        <v>8786</v>
      </c>
      <c r="B24" s="202" t="s">
        <v>8787</v>
      </c>
      <c r="C24" s="202" t="s">
        <v>8736</v>
      </c>
      <c r="D24" s="202" t="s">
        <v>8737</v>
      </c>
      <c r="E24" s="202" t="s">
        <v>8738</v>
      </c>
      <c r="F24" s="202">
        <f>0+0+0+0+0+0+0+0+0+0+0+0+0+0+0+0+0+0+0+0+0+0+0+0+0+0+0+0+0+0+0+0</f>
        <v>0</v>
      </c>
      <c r="G24" s="202" t="s">
        <v>8743</v>
      </c>
      <c r="H24" s="202">
        <f>0+0+0+0+0+0+0+0+0+0+0+0+0+0+0+0+0+0+0+0+0+0+0+0+0+0+0+0+0+0+0+0</f>
        <v>0</v>
      </c>
      <c r="I24" s="202" t="s">
        <v>8743</v>
      </c>
      <c r="J24" s="202"/>
      <c r="K24" s="202"/>
    </row>
    <row r="25" spans="1:11">
      <c r="A25" s="202" t="s">
        <v>8788</v>
      </c>
      <c r="B25" s="202" t="s">
        <v>8789</v>
      </c>
      <c r="C25" s="202" t="s">
        <v>8751</v>
      </c>
      <c r="D25" s="202" t="s">
        <v>8737</v>
      </c>
      <c r="E25" s="202" t="s">
        <v>8738</v>
      </c>
      <c r="F25" s="202">
        <f>2^0+0+0+0+0+0+0+0+0+0+0+0+0+0+0+0+0+0+0+0+0+0+0+0+0+0+0+0+0+0+0+0</f>
        <v>1</v>
      </c>
      <c r="G25" s="202" t="s">
        <v>8739</v>
      </c>
      <c r="H25" s="202">
        <f>2^0+0+0+0+0+0+0+0+0+0+0+0+0+0+0+0+0+0+0+0+0+0+0+0+0+0+0+0+0+0+0+0</f>
        <v>1</v>
      </c>
      <c r="I25" s="202" t="s">
        <v>8739</v>
      </c>
      <c r="J25" s="202"/>
      <c r="K25" s="202"/>
    </row>
    <row r="26" spans="1:11">
      <c r="A26" s="202" t="s">
        <v>8790</v>
      </c>
      <c r="B26" s="202" t="s">
        <v>8791</v>
      </c>
      <c r="C26" s="202" t="s">
        <v>8736</v>
      </c>
      <c r="D26" s="202" t="s">
        <v>8737</v>
      </c>
      <c r="E26" s="202" t="s">
        <v>8738</v>
      </c>
      <c r="F26" s="202">
        <f>0+0+0+0+0+0+0+0+0+0+0+0+0+0+0+0+0+0+0+0+0+0+0+0+0+0+0+0+0+0+0+0</f>
        <v>0</v>
      </c>
      <c r="G26" s="202" t="s">
        <v>8743</v>
      </c>
      <c r="H26" s="202">
        <f>0+0+0+0+0+0+0+0+0+0+0+0+0+0+0+0+0+0+0+0+0+0+0+0+0+0+0+0+0+0+0+0</f>
        <v>0</v>
      </c>
      <c r="I26" s="202" t="s">
        <v>8743</v>
      </c>
      <c r="J26" s="202"/>
      <c r="K26" s="202"/>
    </row>
    <row r="27" spans="1:11">
      <c r="A27" s="202" t="s">
        <v>8792</v>
      </c>
      <c r="B27" s="202" t="s">
        <v>8793</v>
      </c>
      <c r="C27" s="202" t="s">
        <v>8736</v>
      </c>
      <c r="D27" s="202" t="s">
        <v>8737</v>
      </c>
      <c r="E27" s="202" t="s">
        <v>8738</v>
      </c>
      <c r="F27" s="202">
        <f>2^0+0+0+0+0+0+0+0+0+0+0+0+0+0+0+0+0+0+0+0+0+0+0+0+0+0+0+0+0+0+0+0</f>
        <v>1</v>
      </c>
      <c r="G27" s="202" t="s">
        <v>8739</v>
      </c>
      <c r="H27" s="202">
        <f>2^0+2^1+2^2+0+0+0+0+0+0+0+0+0+0+0+0+0+0+0+0+0+0+0+0+0+0+0+0+0+0+0+0+0</f>
        <v>7</v>
      </c>
      <c r="I27" s="205" t="s">
        <v>8794</v>
      </c>
      <c r="J27" s="202"/>
      <c r="K27" s="202"/>
    </row>
    <row r="28" spans="1:11">
      <c r="A28" s="202" t="s">
        <v>8795</v>
      </c>
      <c r="B28" s="202" t="s">
        <v>8796</v>
      </c>
      <c r="C28" s="202" t="s">
        <v>8736</v>
      </c>
      <c r="D28" s="202" t="s">
        <v>8737</v>
      </c>
      <c r="E28" s="202" t="s">
        <v>8738</v>
      </c>
      <c r="F28" s="202">
        <f>0+0+0+0+0+0+0+0+0+0+0+0+0+0+0+0+0+0+0+0+0+0+0+0+0+0+0+0+0+0+0+0</f>
        <v>0</v>
      </c>
      <c r="G28" s="202" t="s">
        <v>8743</v>
      </c>
      <c r="H28" s="202">
        <f>0+0+0+0+0+0+0+0+0+0+0+0+0+0+0+0+0+0+0+0+0+0+0+0+0+0+0+0+0+0+0+0</f>
        <v>0</v>
      </c>
      <c r="I28" s="202" t="s">
        <v>8743</v>
      </c>
      <c r="J28" s="202"/>
      <c r="K28" s="202"/>
    </row>
    <row r="29" spans="1:11">
      <c r="A29" s="202" t="s">
        <v>8797</v>
      </c>
      <c r="B29" s="202" t="s">
        <v>8798</v>
      </c>
      <c r="C29" s="202" t="s">
        <v>8736</v>
      </c>
      <c r="D29" s="202" t="s">
        <v>8737</v>
      </c>
      <c r="E29" s="202" t="s">
        <v>8738</v>
      </c>
      <c r="F29" s="202">
        <f>0+2^1+0+0+0+2^5+2^6+2^7+0+0+0+0+0+0+0+0+0+0+0+0+0+0+0+0+0+0+0+0+0+0+0+0</f>
        <v>226</v>
      </c>
      <c r="G29" s="202" t="s">
        <v>8746</v>
      </c>
      <c r="H29" s="202">
        <f>0+2^1+0+0+0+2^5+2^6+2^7+0+0+0+0+0+0+0+0+0+0+0+0+0+0+0+0+0+0+0+0+0+0+0+0</f>
        <v>226</v>
      </c>
      <c r="I29" s="202" t="s">
        <v>8746</v>
      </c>
      <c r="J29" s="202"/>
      <c r="K29" s="202"/>
    </row>
    <row r="30" spans="1:11">
      <c r="A30" s="202" t="s">
        <v>8799</v>
      </c>
      <c r="B30" s="202" t="s">
        <v>8800</v>
      </c>
      <c r="C30" s="202" t="s">
        <v>8736</v>
      </c>
      <c r="D30" s="202" t="s">
        <v>8737</v>
      </c>
      <c r="E30" s="202" t="s">
        <v>8738</v>
      </c>
      <c r="F30" s="202">
        <f>0+0+0+0+0+0+0+0+0+0+0+0+0+0+0+0+0+0+0+0+0+0+0+0+0+0+0+0+0+0+0+0</f>
        <v>0</v>
      </c>
      <c r="G30" s="202" t="s">
        <v>8743</v>
      </c>
      <c r="H30" s="202">
        <f>0+0+0+0+0+0+0+0+0+0+0+0+0+0+0+0+0+0+0+0+0+0+0+0+0+0+0+0+0+0+0+0</f>
        <v>0</v>
      </c>
      <c r="I30" s="202" t="s">
        <v>8743</v>
      </c>
      <c r="J30" s="202"/>
      <c r="K30" s="202"/>
    </row>
    <row r="31" spans="1:11">
      <c r="A31" s="202" t="s">
        <v>8801</v>
      </c>
      <c r="B31" s="202" t="s">
        <v>8802</v>
      </c>
      <c r="C31" s="202" t="s">
        <v>8751</v>
      </c>
      <c r="D31" s="202" t="s">
        <v>8737</v>
      </c>
      <c r="E31" s="202" t="s">
        <v>8738</v>
      </c>
      <c r="F31" s="202">
        <f>2^0+0+0+0+0+0+0+0+0+0+0+0+0+0+0+0+0+0+0+0+0+0+0+0+0+0+0+0+0+0+0+0</f>
        <v>1</v>
      </c>
      <c r="G31" s="202" t="s">
        <v>8739</v>
      </c>
      <c r="H31" s="202">
        <f>2^0+0+0+0+0+0+0+0+0+0+0+0+0+0+0+0+0+0+0+0+0+0+0+0+0+0+0+0+0+0+0+0</f>
        <v>1</v>
      </c>
      <c r="I31" s="202" t="s">
        <v>8739</v>
      </c>
      <c r="J31" s="202"/>
      <c r="K31" s="202"/>
    </row>
    <row r="32" spans="1:11">
      <c r="A32" s="202" t="s">
        <v>8803</v>
      </c>
      <c r="B32" s="202" t="s">
        <v>8804</v>
      </c>
      <c r="C32" s="202" t="s">
        <v>8736</v>
      </c>
      <c r="D32" s="202" t="s">
        <v>8737</v>
      </c>
      <c r="E32" s="202" t="s">
        <v>8738</v>
      </c>
      <c r="F32" s="202">
        <f>0+0+0+0+0+0+0+0+0+0+0+0+0+0+0+0+0+0+0+0+0+0+0+0+0+0+0+0+0+0+0+0</f>
        <v>0</v>
      </c>
      <c r="G32" s="202" t="s">
        <v>8743</v>
      </c>
      <c r="H32" s="202">
        <f>0+0+0+0+0+0+0+0+0+0+0+0+0+0+0+0+0+0+0+0+0+0+0+0+0+0+0+0+0+0+0+0</f>
        <v>0</v>
      </c>
      <c r="I32" s="202" t="s">
        <v>8743</v>
      </c>
      <c r="J32" s="202"/>
      <c r="K32" s="202"/>
    </row>
    <row r="33" spans="1:11">
      <c r="A33" s="202" t="s">
        <v>8805</v>
      </c>
      <c r="B33" s="202" t="s">
        <v>8806</v>
      </c>
      <c r="C33" s="202" t="s">
        <v>8736</v>
      </c>
      <c r="D33" s="202" t="s">
        <v>8737</v>
      </c>
      <c r="E33" s="202" t="s">
        <v>8738</v>
      </c>
      <c r="F33" s="202">
        <f>2^0+0+0+0+0+0+0+0+0+0+0+0+0+0+0+0+0+0+0+0+0+0+0+0+0+0+0+0+0+0+0+0</f>
        <v>1</v>
      </c>
      <c r="G33" s="202" t="s">
        <v>8739</v>
      </c>
      <c r="H33" s="202">
        <f>2^0+2^1+0+0+0+0+0+0+0+0+0+0+0+0+0+0+0+0+0+0+0+0+0+0+0+0+0+0+0+0+0+0</f>
        <v>3</v>
      </c>
      <c r="I33" s="205" t="s">
        <v>8740</v>
      </c>
      <c r="J33" s="202"/>
      <c r="K33" s="202"/>
    </row>
    <row r="34" spans="1:11">
      <c r="A34" s="202" t="s">
        <v>8807</v>
      </c>
      <c r="B34" s="202" t="s">
        <v>8808</v>
      </c>
      <c r="C34" s="202" t="s">
        <v>8736</v>
      </c>
      <c r="D34" s="202" t="s">
        <v>8737</v>
      </c>
      <c r="E34" s="202" t="s">
        <v>8738</v>
      </c>
      <c r="F34" s="202">
        <f>0+0+0+0+0+0+0+0+0+0+0+0+0+0+0+0+0+0+0+0+0+0+0+0+0+0+0+0+0+0+0+0</f>
        <v>0</v>
      </c>
      <c r="G34" s="202" t="s">
        <v>8743</v>
      </c>
      <c r="H34" s="202">
        <f>0+0+0+0+0+0+0+0+0+0+0+0+0+0+0+0+0+0+0+0+0+0+0+0+0+0+0+0+0+0+0+0</f>
        <v>0</v>
      </c>
      <c r="I34" s="202" t="s">
        <v>8743</v>
      </c>
      <c r="J34" s="202"/>
      <c r="K34" s="202"/>
    </row>
    <row r="35" spans="1:11">
      <c r="A35" s="202" t="s">
        <v>8809</v>
      </c>
      <c r="B35" s="202" t="s">
        <v>8810</v>
      </c>
      <c r="C35" s="202" t="s">
        <v>8736</v>
      </c>
      <c r="D35" s="202" t="s">
        <v>8737</v>
      </c>
      <c r="E35" s="202" t="s">
        <v>8738</v>
      </c>
      <c r="F35" s="202">
        <f>0+2^1+0+0+0+2^5+2^6+2^7+0+0+0+0+0+0+0+0+0+0+0+0+0+0+0+0+0+0+0+0+0+0+0+0</f>
        <v>226</v>
      </c>
      <c r="G35" s="202" t="s">
        <v>8746</v>
      </c>
      <c r="H35" s="202">
        <f>0+2^1+0+0+0+2^5+2^6+2^7+0+0+0+0+0+0+0+0+0+0+0+0+0+0+0+0+0+0+0+0+0+0+0+0</f>
        <v>226</v>
      </c>
      <c r="I35" s="202" t="s">
        <v>8746</v>
      </c>
      <c r="J35" s="202"/>
      <c r="K35" s="202"/>
    </row>
    <row r="36" spans="1:11">
      <c r="A36" s="202" t="s">
        <v>8811</v>
      </c>
      <c r="B36" s="202" t="s">
        <v>8812</v>
      </c>
      <c r="C36" s="202" t="s">
        <v>8736</v>
      </c>
      <c r="D36" s="202" t="s">
        <v>8737</v>
      </c>
      <c r="E36" s="202" t="s">
        <v>8738</v>
      </c>
      <c r="F36" s="202">
        <f>0+0+0+0+0+0+0+0+0+0+0+0+0+0+0+0+0+0+0+0+0+0+0+0+0+0+0+0+0+0+0+0</f>
        <v>0</v>
      </c>
      <c r="G36" s="202" t="s">
        <v>8743</v>
      </c>
      <c r="H36" s="202">
        <f>0+0+0+0+0+0+0+0+0+0+0+0+0+0+0+0+0+0+0+0+0+0+0+0+0+0+0+0+0+0+0+0</f>
        <v>0</v>
      </c>
      <c r="I36" s="202" t="s">
        <v>8743</v>
      </c>
      <c r="J36" s="202"/>
      <c r="K36" s="202"/>
    </row>
    <row r="37" spans="1:11">
      <c r="A37" s="202" t="s">
        <v>8813</v>
      </c>
      <c r="B37" s="202" t="s">
        <v>8814</v>
      </c>
      <c r="C37" s="202" t="s">
        <v>8751</v>
      </c>
      <c r="D37" s="202" t="s">
        <v>8737</v>
      </c>
      <c r="E37" s="202" t="s">
        <v>8738</v>
      </c>
      <c r="F37" s="202">
        <f>2^0+0+0+0+0+0+0+0+0+0+0+0+0+0+0+0+0+0+0+0+0+0+0+0+0+0+0+0+0+0+0+0</f>
        <v>1</v>
      </c>
      <c r="G37" s="202" t="s">
        <v>8739</v>
      </c>
      <c r="H37" s="202">
        <f>2^0+0+0+0+0+0+0+0+0+0+0+0+0+0+0+0+0+0+0+0+0+0+0+0+0+0+0+0+0+0+0+0</f>
        <v>1</v>
      </c>
      <c r="I37" s="202" t="s">
        <v>8739</v>
      </c>
      <c r="J37" s="202"/>
      <c r="K37" s="202"/>
    </row>
    <row r="38" spans="1:11">
      <c r="A38" s="202" t="s">
        <v>8815</v>
      </c>
      <c r="B38" s="202" t="s">
        <v>8816</v>
      </c>
      <c r="C38" s="202" t="s">
        <v>8736</v>
      </c>
      <c r="D38" s="202" t="s">
        <v>8737</v>
      </c>
      <c r="E38" s="202" t="s">
        <v>8738</v>
      </c>
      <c r="F38" s="202">
        <f>0+0+0+0+0+0+0+0+0+0+0+0+0+0+0+0+0+0+0+0+0+0+0+0+0+0+0+0+0+0+0+0</f>
        <v>0</v>
      </c>
      <c r="G38" s="202" t="s">
        <v>8743</v>
      </c>
      <c r="H38" s="202">
        <f>0+0+0+0+0+0+0+0+0+0+0+0+0+0+0+0+0+0+0+0+0+0+0+0+0+0+0+0+0+0+0+0</f>
        <v>0</v>
      </c>
      <c r="I38" s="202" t="s">
        <v>8743</v>
      </c>
      <c r="J38" s="202"/>
      <c r="K38" s="202"/>
    </row>
    <row r="39" spans="1:11">
      <c r="A39" s="202" t="s">
        <v>8817</v>
      </c>
      <c r="B39" s="202" t="s">
        <v>8818</v>
      </c>
      <c r="C39" s="202" t="s">
        <v>8736</v>
      </c>
      <c r="D39" s="202" t="s">
        <v>8737</v>
      </c>
      <c r="E39" s="202" t="s">
        <v>8738</v>
      </c>
      <c r="F39" s="202">
        <f>2^0+0+0+0+0+0+0+0+0+0+0+0+0+0+0+0+0+0+0+0+0+0+0+0+0+0+0+0+0+0+0+0</f>
        <v>1</v>
      </c>
      <c r="G39" s="202" t="s">
        <v>8739</v>
      </c>
      <c r="H39" s="202">
        <f>2^0+2^1+0+0+0+0+0+0+0+0+0+0+0+0+0+0+0+0+0+0+0+0+0+0+0+0+0+0+0+0+0+0</f>
        <v>3</v>
      </c>
      <c r="I39" s="205" t="s">
        <v>8740</v>
      </c>
      <c r="J39" s="202"/>
      <c r="K39" s="202"/>
    </row>
    <row r="40" spans="1:11">
      <c r="A40" s="202" t="s">
        <v>8819</v>
      </c>
      <c r="B40" s="202" t="s">
        <v>8820</v>
      </c>
      <c r="C40" s="202" t="s">
        <v>8736</v>
      </c>
      <c r="D40" s="202" t="s">
        <v>8737</v>
      </c>
      <c r="E40" s="202" t="s">
        <v>8738</v>
      </c>
      <c r="F40" s="202">
        <f>0+0+0+0+0+0+0+0+0+0+0+0+0+0+0+0+0+0+0+0+0+0+0+0+0+0+0+0+0+0+0+0</f>
        <v>0</v>
      </c>
      <c r="G40" s="202" t="s">
        <v>8743</v>
      </c>
      <c r="H40" s="202">
        <f>0+0+0+0+0+0+0+0+0+0+0+0+0+0+0+0+0+0+0+0+0+0+0+0+0+0+0+0+0+0+0+0</f>
        <v>0</v>
      </c>
      <c r="I40" s="202" t="s">
        <v>8743</v>
      </c>
      <c r="J40" s="202"/>
      <c r="K40" s="202"/>
    </row>
    <row r="41" spans="1:11">
      <c r="A41" s="202" t="s">
        <v>8821</v>
      </c>
      <c r="B41" s="202" t="s">
        <v>8822</v>
      </c>
      <c r="C41" s="202" t="s">
        <v>8736</v>
      </c>
      <c r="D41" s="202" t="s">
        <v>8737</v>
      </c>
      <c r="E41" s="202" t="s">
        <v>8738</v>
      </c>
      <c r="F41" s="202">
        <f>0+2^1+0+0+0+2^5+2^6+2^7+0+0+0+0+0+0+0+0+0+0+0+0+0+0+0+0+0+0+0+0+0+0+0+0</f>
        <v>226</v>
      </c>
      <c r="G41" s="202" t="s">
        <v>8746</v>
      </c>
      <c r="H41" s="202">
        <f>0+2^1+0+0+0+2^5+2^6+2^7+0+0+0+0+0+0+0+0+0+0+0+0+0+0+0+0+0+0+0+0+0+0+0+0</f>
        <v>226</v>
      </c>
      <c r="I41" s="202" t="s">
        <v>8746</v>
      </c>
      <c r="J41" s="202"/>
      <c r="K41" s="202"/>
    </row>
    <row r="42" spans="1:11">
      <c r="A42" s="202" t="s">
        <v>8823</v>
      </c>
      <c r="B42" s="202" t="s">
        <v>8824</v>
      </c>
      <c r="C42" s="202" t="s">
        <v>8736</v>
      </c>
      <c r="D42" s="202" t="s">
        <v>8737</v>
      </c>
      <c r="E42" s="202" t="s">
        <v>8738</v>
      </c>
      <c r="F42" s="202">
        <f>0+0+0+0+0+0+0+0+0+0+0+0+0+0+0+0+0+0+0+0+0+0+0+0+0+0+0+0+0+0+0+0</f>
        <v>0</v>
      </c>
      <c r="G42" s="202" t="s">
        <v>8743</v>
      </c>
      <c r="H42" s="202">
        <f>0+0+0+0+0+0+0+0+0+0+0+0+0+0+0+0+0+0+0+0+0+0+0+0+0+0+0+0+0+0+0+0</f>
        <v>0</v>
      </c>
      <c r="I42" s="202" t="s">
        <v>8743</v>
      </c>
      <c r="J42" s="202"/>
      <c r="K42" s="202"/>
    </row>
    <row r="43" spans="1:11">
      <c r="A43" s="202" t="s">
        <v>8825</v>
      </c>
      <c r="B43" s="202" t="s">
        <v>8826</v>
      </c>
      <c r="C43" s="202" t="s">
        <v>8751</v>
      </c>
      <c r="D43" s="202" t="s">
        <v>8737</v>
      </c>
      <c r="E43" s="202" t="s">
        <v>8738</v>
      </c>
      <c r="F43" s="202">
        <f>2^0+0+0+0+0+0+0+0+0+0+0+0+0+0+0+0+0+0+0+0+0+0+0+0+0+0+0+0+0+0+0+0</f>
        <v>1</v>
      </c>
      <c r="G43" s="202" t="s">
        <v>8739</v>
      </c>
      <c r="H43" s="202">
        <f>2^0+0+0+0+0+0+0+0+0+0+0+0+0+0+0+0+0+0+0+0+0+0+0+0+0+0+0+0+0+0+0+0</f>
        <v>1</v>
      </c>
      <c r="I43" s="202" t="s">
        <v>8739</v>
      </c>
      <c r="J43" s="202"/>
      <c r="K43" s="202"/>
    </row>
    <row r="44" spans="1:11">
      <c r="A44" s="202" t="s">
        <v>8827</v>
      </c>
      <c r="B44" s="202" t="s">
        <v>8828</v>
      </c>
      <c r="C44" s="202" t="s">
        <v>8736</v>
      </c>
      <c r="D44" s="202" t="s">
        <v>8737</v>
      </c>
      <c r="E44" s="202" t="s">
        <v>8738</v>
      </c>
      <c r="F44" s="202">
        <f>0+0+0+0+0+0+0+0+0+0+0+0+0+0+0+0+0+0+0+0+0+0+0+0+0+0+0+0+0+0+0+0</f>
        <v>0</v>
      </c>
      <c r="G44" s="202" t="s">
        <v>8743</v>
      </c>
      <c r="H44" s="202">
        <f>0+0+0+0+0+0+0+0+0+0+0+0+0+0+0+0+0+0+0+0+0+0+0+0+0+0+0+0+0+0+0+0</f>
        <v>0</v>
      </c>
      <c r="I44" s="202" t="s">
        <v>8743</v>
      </c>
      <c r="J44" s="202"/>
      <c r="K44" s="202"/>
    </row>
    <row r="45" spans="1:11">
      <c r="A45" s="202" t="s">
        <v>8829</v>
      </c>
      <c r="B45" s="202" t="s">
        <v>8830</v>
      </c>
      <c r="C45" s="202" t="s">
        <v>8736</v>
      </c>
      <c r="D45" s="202" t="s">
        <v>8737</v>
      </c>
      <c r="E45" s="202" t="s">
        <v>8738</v>
      </c>
      <c r="F45" s="202">
        <f>2^0+0+0+0+0+0+0+0+0+0+0+0+0+0+0+0+0+0+0+0+0+0+0+0+0+0+0+0+0+0+0+0</f>
        <v>1</v>
      </c>
      <c r="G45" s="202" t="s">
        <v>8739</v>
      </c>
      <c r="H45" s="202">
        <f>2^0+2^1+0+0+0+0+0+0+0+0+0+0+0+0+0+0+0+0+0+0+0+0+0+0+0+0+0+0+0+0+0+0</f>
        <v>3</v>
      </c>
      <c r="I45" s="205" t="s">
        <v>8740</v>
      </c>
      <c r="J45" s="202"/>
      <c r="K45" s="202"/>
    </row>
    <row r="46" spans="1:11">
      <c r="A46" s="202" t="s">
        <v>8831</v>
      </c>
      <c r="B46" s="202" t="s">
        <v>8832</v>
      </c>
      <c r="C46" s="202" t="s">
        <v>8736</v>
      </c>
      <c r="D46" s="202" t="s">
        <v>8737</v>
      </c>
      <c r="E46" s="202" t="s">
        <v>8738</v>
      </c>
      <c r="F46" s="202">
        <f>0+0+0+0+0+0+0+0+0+0+0+0+0+0+0+0+0+0+0+0+0+0+0+0+0+0+0+0+0+0+0+0</f>
        <v>0</v>
      </c>
      <c r="G46" s="202" t="s">
        <v>8743</v>
      </c>
      <c r="H46" s="202">
        <f>0+0+0+0+0+0+0+0+0+0+0+0+0+0+0+0+0+0+0+0+0+0+0+0+0+0+0+0+0+0+0+0</f>
        <v>0</v>
      </c>
      <c r="I46" s="202" t="s">
        <v>8743</v>
      </c>
      <c r="J46" s="202"/>
      <c r="K46" s="202"/>
    </row>
    <row r="47" spans="1:11">
      <c r="A47" s="202" t="s">
        <v>8833</v>
      </c>
      <c r="B47" s="202" t="s">
        <v>8834</v>
      </c>
      <c r="C47" s="202" t="s">
        <v>8736</v>
      </c>
      <c r="D47" s="202" t="s">
        <v>8737</v>
      </c>
      <c r="E47" s="202" t="s">
        <v>8738</v>
      </c>
      <c r="F47" s="202">
        <f>0+2^1+0+0+0+2^5+2^6+2^7+0+0+0+0+0+0+0+0+0+0+0+0+0+0+0+0+0+0+0+0+0+0+0+0</f>
        <v>226</v>
      </c>
      <c r="G47" s="202" t="s">
        <v>8746</v>
      </c>
      <c r="H47" s="202">
        <f>0+2^1+0+0+0+2^5+2^6+2^7+0+0+0+0+0+0+0+0+0+0+0+0+0+0+0+0+0+0+0+0+0+0+0+0</f>
        <v>226</v>
      </c>
      <c r="I47" s="202" t="s">
        <v>8746</v>
      </c>
      <c r="J47" s="202"/>
      <c r="K47" s="202"/>
    </row>
    <row r="48" spans="1:11">
      <c r="A48" s="202" t="s">
        <v>8835</v>
      </c>
      <c r="B48" s="202" t="s">
        <v>8836</v>
      </c>
      <c r="C48" s="202" t="s">
        <v>8736</v>
      </c>
      <c r="D48" s="202" t="s">
        <v>8737</v>
      </c>
      <c r="E48" s="202" t="s">
        <v>8738</v>
      </c>
      <c r="F48" s="202">
        <f>0+0+0+0+0+0+0+0+0+0+0+0+0+0+0+0+0+0+0+0+0+0+0+0+0+0+0+0+0+0+0+0</f>
        <v>0</v>
      </c>
      <c r="G48" s="202" t="s">
        <v>8743</v>
      </c>
      <c r="H48" s="202">
        <f>0+0+0+0+0+0+0+0+0+0+0+0+0+0+0+0+0+0+0+0+0+0+0+0+0+0+0+0+0+0+0+0</f>
        <v>0</v>
      </c>
      <c r="I48" s="202" t="s">
        <v>8743</v>
      </c>
      <c r="J48" s="202"/>
      <c r="K48" s="202"/>
    </row>
    <row r="49" spans="1:11">
      <c r="A49" s="202" t="s">
        <v>8837</v>
      </c>
      <c r="B49" s="202" t="s">
        <v>8838</v>
      </c>
      <c r="C49" s="202" t="s">
        <v>8751</v>
      </c>
      <c r="D49" s="202" t="s">
        <v>8737</v>
      </c>
      <c r="E49" s="202" t="s">
        <v>8738</v>
      </c>
      <c r="F49" s="202">
        <f>2^0+0+0+0+0+0+0+0+0+0+0+0+0+0+0+0+0+0+0+0+0+0+0+0+0+0+0+0+0+0+0+0</f>
        <v>1</v>
      </c>
      <c r="G49" s="202" t="s">
        <v>8739</v>
      </c>
      <c r="H49" s="202">
        <f>2^0+0+0+0+0+0+0+0+0+0+0+0+0+0+0+0+0+0+0+0+0+0+0+0+0+0+0+0+0+0+0+0</f>
        <v>1</v>
      </c>
      <c r="I49" s="202" t="s">
        <v>8739</v>
      </c>
      <c r="J49" s="202"/>
      <c r="K49" s="202"/>
    </row>
    <row r="50" spans="1:11">
      <c r="A50" s="202" t="s">
        <v>8839</v>
      </c>
      <c r="B50" s="202" t="s">
        <v>8840</v>
      </c>
      <c r="C50" s="202" t="s">
        <v>8736</v>
      </c>
      <c r="D50" s="202" t="s">
        <v>8737</v>
      </c>
      <c r="E50" s="202" t="s">
        <v>8738</v>
      </c>
      <c r="F50" s="202">
        <f>0+0+0+0+0+0+0+0+0+0+0+0+0+0+0+0+0+0+0+0+0+0+0+0+0+0+0+0+0+0+0+0</f>
        <v>0</v>
      </c>
      <c r="G50" s="202" t="s">
        <v>8743</v>
      </c>
      <c r="H50" s="202">
        <f>0+0+0+0+0+0+0+0+0+0+0+0+0+0+0+0+0+0+0+0+0+0+0+0+0+0+0+0+0+0+0+0</f>
        <v>0</v>
      </c>
      <c r="I50" s="202" t="s">
        <v>8743</v>
      </c>
      <c r="J50" s="202"/>
      <c r="K50" s="202"/>
    </row>
    <row r="51" spans="1:11">
      <c r="A51" s="202" t="s">
        <v>8841</v>
      </c>
      <c r="B51" s="202" t="s">
        <v>8842</v>
      </c>
      <c r="C51" s="202" t="s">
        <v>8736</v>
      </c>
      <c r="D51" s="202" t="s">
        <v>8737</v>
      </c>
      <c r="E51" s="202" t="s">
        <v>8738</v>
      </c>
      <c r="F51" s="202">
        <f>2^0+0+0+0+0+0+0+0+0+0+0+0+0+0+0+0+0+0+0+0+0+0+0+0+0+0+0+0+0+0+0+0</f>
        <v>1</v>
      </c>
      <c r="G51" s="202" t="s">
        <v>8739</v>
      </c>
      <c r="H51" s="202">
        <f>2^0+2^1+0+0+0+0+0+0+0+0+0+0+0+0+0+0+0+0+0+0+0+0+0+0+0+0+0+0+0+0+0+0</f>
        <v>3</v>
      </c>
      <c r="I51" s="205" t="s">
        <v>8740</v>
      </c>
      <c r="J51" s="202"/>
      <c r="K51" s="202"/>
    </row>
    <row r="52" spans="1:11">
      <c r="A52" s="202" t="s">
        <v>8843</v>
      </c>
      <c r="B52" s="202" t="s">
        <v>8844</v>
      </c>
      <c r="C52" s="202" t="s">
        <v>8736</v>
      </c>
      <c r="D52" s="202" t="s">
        <v>8737</v>
      </c>
      <c r="E52" s="202" t="s">
        <v>8738</v>
      </c>
      <c r="F52" s="202">
        <f>0+0+0+0+0+0+0+0+0+0+0+0+0+0+0+0+0+0+0+0+0+0+0+0+0+0+0+0+0+0+0+0</f>
        <v>0</v>
      </c>
      <c r="G52" s="202" t="s">
        <v>8743</v>
      </c>
      <c r="H52" s="202">
        <f>0+0+0+0+0+0+0+0+0+0+0+0+0+0+0+0+0+0+0+0+0+0+0+0+0+0+0+0+0+0+0+0</f>
        <v>0</v>
      </c>
      <c r="I52" s="202" t="s">
        <v>8743</v>
      </c>
      <c r="J52" s="202"/>
      <c r="K52" s="202"/>
    </row>
    <row r="53" spans="1:11">
      <c r="A53" s="202" t="s">
        <v>8845</v>
      </c>
      <c r="B53" s="202" t="s">
        <v>8846</v>
      </c>
      <c r="C53" s="202" t="s">
        <v>8736</v>
      </c>
      <c r="D53" s="202" t="s">
        <v>8737</v>
      </c>
      <c r="E53" s="202" t="s">
        <v>8738</v>
      </c>
      <c r="F53" s="202">
        <f>0+2^1+0+0+0+2^5+2^6+2^7+0+0+0+0+0+0+0+0+0+0+0+0+0+0+0+0+0+0+0+0+0+0+0+0</f>
        <v>226</v>
      </c>
      <c r="G53" s="202" t="s">
        <v>8746</v>
      </c>
      <c r="H53" s="202">
        <f>0+2^1+0+0+0+2^5+2^6+2^7+0+0+0+0+0+0+0+0+0+0+0+0+0+0+0+0+0+0+0+0+0+0+0+0</f>
        <v>226</v>
      </c>
      <c r="I53" s="202" t="s">
        <v>8746</v>
      </c>
      <c r="J53" s="202"/>
      <c r="K53" s="202"/>
    </row>
    <row r="54" spans="1:11">
      <c r="A54" s="202" t="s">
        <v>8847</v>
      </c>
      <c r="B54" s="202" t="s">
        <v>8848</v>
      </c>
      <c r="C54" s="202" t="s">
        <v>8736</v>
      </c>
      <c r="D54" s="202" t="s">
        <v>8737</v>
      </c>
      <c r="E54" s="202" t="s">
        <v>8738</v>
      </c>
      <c r="F54" s="202">
        <f>0+0+0+0+0+0+0+0+0+0+0+0+0+0+0+0+0+0+0+0+0+0+0+0+0+0+0+0+0+0+0+0</f>
        <v>0</v>
      </c>
      <c r="G54" s="202" t="s">
        <v>8743</v>
      </c>
      <c r="H54" s="202">
        <f>0+0+0+0+0+0+0+0+0+0+0+0+0+0+0+0+0+0+0+0+0+0+0+0+0+0+0+0+0+0+0+0</f>
        <v>0</v>
      </c>
      <c r="I54" s="202" t="s">
        <v>8743</v>
      </c>
      <c r="J54" s="202"/>
      <c r="K54" s="202"/>
    </row>
    <row r="55" spans="1:11">
      <c r="A55" s="202" t="s">
        <v>8849</v>
      </c>
      <c r="B55" s="202" t="s">
        <v>8850</v>
      </c>
      <c r="C55" s="202" t="s">
        <v>8751</v>
      </c>
      <c r="D55" s="202" t="s">
        <v>8737</v>
      </c>
      <c r="E55" s="202" t="s">
        <v>8738</v>
      </c>
      <c r="F55" s="202">
        <f>2^0+0+0+0+0+0+0+0+0+0+0+0+0+0+0+0+0+0+0+0+0+0+0+0+0+0+0+0+0+0+0+0</f>
        <v>1</v>
      </c>
      <c r="G55" s="202" t="s">
        <v>8739</v>
      </c>
      <c r="H55" s="202">
        <f>2^0+0+0+0+0+0+0+0+0+0+0+0+0+0+0+0+0+0+0+0+0+0+0+0+0+0+0+0+0+0+0+0</f>
        <v>1</v>
      </c>
      <c r="I55" s="202" t="s">
        <v>8739</v>
      </c>
      <c r="J55" s="202"/>
      <c r="K55" s="202"/>
    </row>
    <row r="56" spans="1:11">
      <c r="A56" s="202" t="s">
        <v>8851</v>
      </c>
      <c r="B56" s="202" t="s">
        <v>8852</v>
      </c>
      <c r="C56" s="202" t="s">
        <v>8736</v>
      </c>
      <c r="D56" s="202" t="s">
        <v>8737</v>
      </c>
      <c r="E56" s="202" t="s">
        <v>8738</v>
      </c>
      <c r="F56" s="202">
        <f>0+0+0+0+0+0+0+0+0+0+0+0+0+0+0+0+0+0+0+0+0+0+0+0+0+0+0+0+0+0+0+0</f>
        <v>0</v>
      </c>
      <c r="G56" s="202" t="s">
        <v>8743</v>
      </c>
      <c r="H56" s="202">
        <f>0+0+0+0+0+0+0+0+0+0+0+0+0+0+0+0+0+0+0+0+0+0+0+0+0+0+0+0+0+0+0+0</f>
        <v>0</v>
      </c>
      <c r="I56" s="202" t="s">
        <v>8743</v>
      </c>
      <c r="J56" s="202"/>
      <c r="K56" s="202"/>
    </row>
    <row r="57" spans="1:11">
      <c r="A57" s="202" t="s">
        <v>8853</v>
      </c>
      <c r="B57" s="202" t="s">
        <v>8854</v>
      </c>
      <c r="C57" s="202" t="s">
        <v>8736</v>
      </c>
      <c r="D57" s="202" t="s">
        <v>8737</v>
      </c>
      <c r="E57" s="202" t="s">
        <v>8738</v>
      </c>
      <c r="F57" s="202">
        <f>2^0+0+0+0+0+0+0+0+0+0+0+0+0+0+0+0+0+0+0+0+0+0+0+0+0+0+0+0+0+0+0+0</f>
        <v>1</v>
      </c>
      <c r="G57" s="202" t="s">
        <v>8739</v>
      </c>
      <c r="H57" s="202">
        <f>0+0+2^2+0+0+0+0+0+0+0+0+0+0+0+0+0+0+0+0+0+0+0+0+0+0+0+0+0+0+0+0+0</f>
        <v>4</v>
      </c>
      <c r="I57" s="205" t="s">
        <v>8855</v>
      </c>
      <c r="J57" s="202"/>
      <c r="K57" s="202"/>
    </row>
    <row r="58" spans="1:11">
      <c r="A58" s="202" t="s">
        <v>8856</v>
      </c>
      <c r="B58" s="202" t="s">
        <v>8857</v>
      </c>
      <c r="C58" s="202" t="s">
        <v>8736</v>
      </c>
      <c r="D58" s="202" t="s">
        <v>8737</v>
      </c>
      <c r="E58" s="202" t="s">
        <v>8738</v>
      </c>
      <c r="F58" s="202">
        <f>0+0+0+0+0+0+0+0+0+0+0+0+0+0+0+0+0+0+0+0+0+0+0+0+0+0+0+0+0+0+0+0</f>
        <v>0</v>
      </c>
      <c r="G58" s="202" t="s">
        <v>8743</v>
      </c>
      <c r="H58" s="202">
        <f>0+0+0+0+0+0+0+0+0+0+0+0+0+0+0+0+0+0+0+0+0+0+0+0+0+0+0+0+0+0+0+0</f>
        <v>0</v>
      </c>
      <c r="I58" s="202" t="s">
        <v>8743</v>
      </c>
      <c r="J58" s="202"/>
      <c r="K58" s="202"/>
    </row>
    <row r="59" spans="1:11">
      <c r="A59" s="202" t="s">
        <v>8858</v>
      </c>
      <c r="B59" s="202" t="s">
        <v>8859</v>
      </c>
      <c r="C59" s="202" t="s">
        <v>8736</v>
      </c>
      <c r="D59" s="202" t="s">
        <v>8737</v>
      </c>
      <c r="E59" s="202" t="s">
        <v>8738</v>
      </c>
      <c r="F59" s="202">
        <f>0+2^1+0+0+0+2^5+2^6+2^7+0+0+0+0+0+0+0+0+0+0+0+0+0+0+0+0+0+0+0+0+0+0+0+0</f>
        <v>226</v>
      </c>
      <c r="G59" s="202" t="s">
        <v>8746</v>
      </c>
      <c r="H59" s="202">
        <f>0+2^1+0+0+0+2^5+2^6+2^7+0+0+0+0+0+0+0+0+0+0+0+0+0+0+0+0+0+0+0+0+0+0+0+0</f>
        <v>226</v>
      </c>
      <c r="I59" s="202" t="s">
        <v>8746</v>
      </c>
      <c r="J59" s="202"/>
      <c r="K59" s="202"/>
    </row>
    <row r="60" spans="1:11">
      <c r="A60" s="202" t="s">
        <v>8860</v>
      </c>
      <c r="B60" s="202" t="s">
        <v>8861</v>
      </c>
      <c r="C60" s="202" t="s">
        <v>8736</v>
      </c>
      <c r="D60" s="202" t="s">
        <v>8737</v>
      </c>
      <c r="E60" s="202" t="s">
        <v>8738</v>
      </c>
      <c r="F60" s="202">
        <f>0+0+0+0+0+0+0+0+0+0+0+0+0+0+0+0+0+0+0+0+0+0+0+0+0+0+0+0+0+0+0+0</f>
        <v>0</v>
      </c>
      <c r="G60" s="202" t="s">
        <v>8743</v>
      </c>
      <c r="H60" s="202">
        <f>0+0+0+0+0+0+0+0+0+0+0+0+0+0+0+0+0+0+0+0+0+0+0+0+0+0+0+0+0+0+0+0</f>
        <v>0</v>
      </c>
      <c r="I60" s="202" t="s">
        <v>8743</v>
      </c>
      <c r="J60" s="202"/>
      <c r="K60" s="202"/>
    </row>
    <row r="61" spans="1:11">
      <c r="A61" s="202" t="s">
        <v>8862</v>
      </c>
      <c r="B61" s="202" t="s">
        <v>8863</v>
      </c>
      <c r="C61" s="202" t="s">
        <v>8751</v>
      </c>
      <c r="D61" s="202" t="s">
        <v>8737</v>
      </c>
      <c r="E61" s="202" t="s">
        <v>8738</v>
      </c>
      <c r="F61" s="202">
        <f>2^0+0+0+0+0+0+0+0+0+0+0+0+0+0+0+0+0+0+0+0+0+0+0+0+0+0+0+0+0+0+0+0</f>
        <v>1</v>
      </c>
      <c r="G61" s="202" t="s">
        <v>8739</v>
      </c>
      <c r="H61" s="202">
        <f>2^0+0+0+0+0+0+0+0+0+0+0+0+0+0+0+0+0+0+0+0+0+0+0+0+0+0+0+0+0+0+0+0</f>
        <v>1</v>
      </c>
      <c r="I61" s="202" t="s">
        <v>8739</v>
      </c>
      <c r="J61" s="202"/>
      <c r="K61" s="202"/>
    </row>
    <row r="62" spans="1:11">
      <c r="A62" s="202" t="s">
        <v>8864</v>
      </c>
      <c r="B62" s="202" t="s">
        <v>8865</v>
      </c>
      <c r="C62" s="202" t="s">
        <v>8736</v>
      </c>
      <c r="D62" s="202" t="s">
        <v>8737</v>
      </c>
      <c r="E62" s="202" t="s">
        <v>8738</v>
      </c>
      <c r="F62" s="202">
        <f>0+0+0+0+0+0+0+0+0+0+0+0+0+0+0+0+0+0+0+0+0+0+0+0+0+0+0+0+0+0+0+0</f>
        <v>0</v>
      </c>
      <c r="G62" s="202" t="s">
        <v>8743</v>
      </c>
      <c r="H62" s="202">
        <f>0+0+0+0+0+0+0+0+0+0+0+0+0+0+0+0+0+0+0+0+0+0+0+0+0+0+0+0+0+0+0+0</f>
        <v>0</v>
      </c>
      <c r="I62" s="202" t="s">
        <v>8743</v>
      </c>
      <c r="J62" s="202"/>
      <c r="K62" s="202"/>
    </row>
    <row r="63" spans="1:11">
      <c r="A63" s="202" t="s">
        <v>8866</v>
      </c>
      <c r="B63" s="202" t="s">
        <v>8867</v>
      </c>
      <c r="C63" s="202" t="s">
        <v>8736</v>
      </c>
      <c r="D63" s="202" t="s">
        <v>8737</v>
      </c>
      <c r="E63" s="202" t="s">
        <v>8738</v>
      </c>
      <c r="F63" s="202">
        <f>2^0+0+0+0+0+0+0+0+0+0+0+0+0+0+0+0+0+0+0+0+0+0+0+0+0+0+0+0+0+0+0+0</f>
        <v>1</v>
      </c>
      <c r="G63" s="202" t="s">
        <v>8739</v>
      </c>
      <c r="H63" s="202">
        <f>0+0+2^2+0+0+0+0+0+0+0+0+0+0+0+0+0+0+0+0+0+0+0+0+0+0+0+0+0+0+0+0+0</f>
        <v>4</v>
      </c>
      <c r="I63" s="205" t="s">
        <v>8855</v>
      </c>
      <c r="J63" s="202"/>
      <c r="K63" s="202"/>
    </row>
    <row r="64" spans="1:11">
      <c r="A64" s="202" t="s">
        <v>8868</v>
      </c>
      <c r="B64" s="202" t="s">
        <v>8869</v>
      </c>
      <c r="C64" s="202" t="s">
        <v>8736</v>
      </c>
      <c r="D64" s="202" t="s">
        <v>8737</v>
      </c>
      <c r="E64" s="202" t="s">
        <v>8738</v>
      </c>
      <c r="F64" s="202">
        <f>0+0+0+0+0+0+0+0+0+0+0+0+0+0+0+0+0+0+0+0+0+0+0+0+0+0+0+0+0+0+0+0</f>
        <v>0</v>
      </c>
      <c r="G64" s="202" t="s">
        <v>8743</v>
      </c>
      <c r="H64" s="202">
        <f>0+0+0+0+0+0+0+0+0+0+0+0+0+0+0+0+0+0+0+0+0+0+0+0+0+0+0+0+0+0+0+0</f>
        <v>0</v>
      </c>
      <c r="I64" s="202" t="s">
        <v>8743</v>
      </c>
      <c r="J64" s="202"/>
      <c r="K64" s="202"/>
    </row>
    <row r="65" spans="1:11">
      <c r="A65" s="202" t="s">
        <v>8870</v>
      </c>
      <c r="B65" s="202" t="s">
        <v>8871</v>
      </c>
      <c r="C65" s="202" t="s">
        <v>8736</v>
      </c>
      <c r="D65" s="202" t="s">
        <v>8737</v>
      </c>
      <c r="E65" s="202" t="s">
        <v>8738</v>
      </c>
      <c r="F65" s="202">
        <f>0+2^1+0+0+0+2^5+2^6+2^7+0+0+0+0+0+0+0+0+0+0+0+0+0+0+0+0+0+0+0+0+0+0+0+0</f>
        <v>226</v>
      </c>
      <c r="G65" s="202" t="s">
        <v>8746</v>
      </c>
      <c r="H65" s="202">
        <f>0+2^1+0+0+0+2^5+2^6+2^7+0+0+0+0+0+0+0+0+0+0+0+0+0+0+0+0+0+0+0+0+0+0+0+0</f>
        <v>226</v>
      </c>
      <c r="I65" s="202" t="s">
        <v>8746</v>
      </c>
      <c r="J65" s="202"/>
      <c r="K65" s="202"/>
    </row>
    <row r="66" spans="1:11">
      <c r="A66" s="202" t="s">
        <v>8872</v>
      </c>
      <c r="B66" s="202" t="s">
        <v>8873</v>
      </c>
      <c r="C66" s="202" t="s">
        <v>8736</v>
      </c>
      <c r="D66" s="202" t="s">
        <v>8737</v>
      </c>
      <c r="E66" s="202" t="s">
        <v>8738</v>
      </c>
      <c r="F66" s="202">
        <f>0+0+0+0+0+0+0+0+0+0+0+0+0+0+0+0+0+0+0+0+0+0+0+0+0+0+0+0+0+0+0+0</f>
        <v>0</v>
      </c>
      <c r="G66" s="202" t="s">
        <v>8743</v>
      </c>
      <c r="H66" s="202">
        <f>0+0+0+0+0+0+0+0+0+0+0+0+0+0+0+0+0+0+0+0+0+0+0+0+0+0+0+0+0+0+0+0</f>
        <v>0</v>
      </c>
      <c r="I66" s="202" t="s">
        <v>8743</v>
      </c>
      <c r="J66" s="202"/>
      <c r="K66" s="202"/>
    </row>
    <row r="67" spans="1:11">
      <c r="A67" s="202" t="s">
        <v>8874</v>
      </c>
      <c r="B67" s="202" t="s">
        <v>8875</v>
      </c>
      <c r="C67" s="202" t="s">
        <v>8751</v>
      </c>
      <c r="D67" s="202" t="s">
        <v>8737</v>
      </c>
      <c r="E67" s="202" t="s">
        <v>8738</v>
      </c>
      <c r="F67" s="202">
        <f>2^0+0+0+0+0+0+0+0+0+0+0+0+0+0+0+0+0+0+0+0+0+0+0+0+0+0+0+0+0+0+0+0</f>
        <v>1</v>
      </c>
      <c r="G67" s="202" t="s">
        <v>8739</v>
      </c>
      <c r="H67" s="202">
        <f>2^0+0+0+0+0+0+0+0+0+0+0+0+0+0+0+0+0+0+0+0+0+0+0+0+0+0+0+0+0+0+0+0</f>
        <v>1</v>
      </c>
      <c r="I67" s="202" t="s">
        <v>8739</v>
      </c>
      <c r="J67" s="202"/>
      <c r="K67" s="202"/>
    </row>
    <row r="68" spans="1:11">
      <c r="A68" s="202" t="s">
        <v>8876</v>
      </c>
      <c r="B68" s="202" t="s">
        <v>8877</v>
      </c>
      <c r="C68" s="202" t="s">
        <v>8736</v>
      </c>
      <c r="D68" s="202" t="s">
        <v>8737</v>
      </c>
      <c r="E68" s="202" t="s">
        <v>8738</v>
      </c>
      <c r="F68" s="202">
        <f>0+0+0+0+0+0+0+0+0+0+0+0+0+0+0+0+0+0+0+0+0+0+0+0+0+0+0+0+0+0+0+0</f>
        <v>0</v>
      </c>
      <c r="G68" s="202" t="s">
        <v>8743</v>
      </c>
      <c r="H68" s="202">
        <f>0+0+0+0+0+0+0+0+0+0+0+0+0+0+0+0+0+0+0+0+0+0+0+0+0+0+0+0+0+0+0+0</f>
        <v>0</v>
      </c>
      <c r="I68" s="202" t="s">
        <v>8743</v>
      </c>
      <c r="J68" s="202"/>
      <c r="K68" s="202"/>
    </row>
    <row r="69" spans="1:11">
      <c r="A69" s="202" t="s">
        <v>8878</v>
      </c>
      <c r="B69" s="202" t="s">
        <v>8879</v>
      </c>
      <c r="C69" s="202" t="s">
        <v>8736</v>
      </c>
      <c r="D69" s="202" t="s">
        <v>8737</v>
      </c>
      <c r="E69" s="202" t="s">
        <v>8738</v>
      </c>
      <c r="F69" s="202">
        <f>2^0+0+0+0+0+0+0+0+0+0+0+0+0+0+0+0+0+0+0+0+0+0+0+0+0+0+0+0+0+0+0+0</f>
        <v>1</v>
      </c>
      <c r="G69" s="202" t="s">
        <v>8739</v>
      </c>
      <c r="H69" s="202">
        <f>0+0+2^2+0+0+0+0+0+0+0+0+0+0+0+0+0+0+0+0+0+0+0+0+0+0+0+0+0+0+0+0+0</f>
        <v>4</v>
      </c>
      <c r="I69" s="205" t="s">
        <v>8855</v>
      </c>
      <c r="J69" s="202"/>
      <c r="K69" s="202"/>
    </row>
    <row r="70" spans="1:11">
      <c r="A70" s="202" t="s">
        <v>8880</v>
      </c>
      <c r="B70" s="202" t="s">
        <v>8881</v>
      </c>
      <c r="C70" s="202" t="s">
        <v>8736</v>
      </c>
      <c r="D70" s="202" t="s">
        <v>8737</v>
      </c>
      <c r="E70" s="202" t="s">
        <v>8738</v>
      </c>
      <c r="F70" s="202">
        <f>0+0+0+0+0+0+0+0+0+0+0+0+0+0+0+0+0+0+0+0+0+0+0+0+0+0+0+0+0+0+0+0</f>
        <v>0</v>
      </c>
      <c r="G70" s="202" t="s">
        <v>8743</v>
      </c>
      <c r="H70" s="202">
        <f>0+0+0+0+0+0+0+0+0+0+0+0+0+0+0+0+0+0+0+0+0+0+0+0+0+0+0+0+0+0+0+0</f>
        <v>0</v>
      </c>
      <c r="I70" s="202" t="s">
        <v>8743</v>
      </c>
      <c r="J70" s="202"/>
      <c r="K70" s="202"/>
    </row>
    <row r="71" spans="1:11">
      <c r="A71" s="202" t="s">
        <v>8882</v>
      </c>
      <c r="B71" s="202" t="s">
        <v>8883</v>
      </c>
      <c r="C71" s="202" t="s">
        <v>8736</v>
      </c>
      <c r="D71" s="202" t="s">
        <v>8737</v>
      </c>
      <c r="E71" s="202" t="s">
        <v>8738</v>
      </c>
      <c r="F71" s="202">
        <f>0+2^1+0+0+0+2^5+2^6+2^7+0+0+0+0+0+0+0+0+0+0+0+0+0+0+0+0+0+0+0+0+0+0+0+0</f>
        <v>226</v>
      </c>
      <c r="G71" s="202" t="s">
        <v>8746</v>
      </c>
      <c r="H71" s="202">
        <f>0+2^1+0+0+0+2^5+2^6+2^7+0+0+0+0+0+0+0+0+0+0+0+0+0+0+0+0+0+0+0+0+0+0+0+0</f>
        <v>226</v>
      </c>
      <c r="I71" s="202" t="s">
        <v>8746</v>
      </c>
      <c r="J71" s="202"/>
      <c r="K71" s="202"/>
    </row>
    <row r="72" spans="1:11">
      <c r="A72" s="202" t="s">
        <v>8884</v>
      </c>
      <c r="B72" s="202" t="s">
        <v>8885</v>
      </c>
      <c r="C72" s="202" t="s">
        <v>8736</v>
      </c>
      <c r="D72" s="202" t="s">
        <v>8737</v>
      </c>
      <c r="E72" s="202" t="s">
        <v>8738</v>
      </c>
      <c r="F72" s="202">
        <f>0+0+0+0+0+0+0+0+0+0+0+0+0+0+0+0+0+0+0+0+0+0+0+0+0+0+0+0+0+0+0+0</f>
        <v>0</v>
      </c>
      <c r="G72" s="202" t="s">
        <v>8743</v>
      </c>
      <c r="H72" s="202">
        <f>0+0+0+0+0+0+0+0+0+0+0+0+0+0+0+0+0+0+0+0+0+0+0+0+0+0+0+0+0+0+0+0</f>
        <v>0</v>
      </c>
      <c r="I72" s="202" t="s">
        <v>8743</v>
      </c>
      <c r="J72" s="202"/>
      <c r="K72" s="202"/>
    </row>
    <row r="73" spans="1:11">
      <c r="A73" s="202" t="s">
        <v>8886</v>
      </c>
      <c r="B73" s="202" t="s">
        <v>8887</v>
      </c>
      <c r="C73" s="202" t="s">
        <v>8751</v>
      </c>
      <c r="D73" s="202" t="s">
        <v>8737</v>
      </c>
      <c r="E73" s="202" t="s">
        <v>8738</v>
      </c>
      <c r="F73" s="202">
        <f>2^0+0+0+0+0+0+0+0+0+0+0+0+0+0+0+0+0+0+0+0+0+0+0+0+0+0+0+0+0+0+0+0</f>
        <v>1</v>
      </c>
      <c r="G73" s="202" t="s">
        <v>8739</v>
      </c>
      <c r="H73" s="202">
        <f>2^0+0+0+0+0+0+0+0+0+0+0+0+0+0+0+0+0+0+0+0+0+0+0+0+0+0+0+0+0+0+0+0</f>
        <v>1</v>
      </c>
      <c r="I73" s="202" t="s">
        <v>8739</v>
      </c>
      <c r="J73" s="202"/>
      <c r="K73" s="202"/>
    </row>
    <row r="74" spans="1:11">
      <c r="A74" s="202" t="s">
        <v>8888</v>
      </c>
      <c r="B74" s="202" t="s">
        <v>8889</v>
      </c>
      <c r="C74" s="202" t="s">
        <v>8736</v>
      </c>
      <c r="D74" s="202" t="s">
        <v>8737</v>
      </c>
      <c r="E74" s="202" t="s">
        <v>8738</v>
      </c>
      <c r="F74" s="202">
        <f>0+0+0+0+0+0+0+0+0+0+0+0+0+0+0+0+0+0+0+0+0+0+0+0+0+0+0+0+0+0+0+0</f>
        <v>0</v>
      </c>
      <c r="G74" s="202" t="s">
        <v>8743</v>
      </c>
      <c r="H74" s="202">
        <f>0+0+0+0+0+0+0+0+0+0+0+0+0+0+0+0+0+0+0+0+0+0+0+0+0+0+0+0+0+0+0+0</f>
        <v>0</v>
      </c>
      <c r="I74" s="202" t="s">
        <v>8743</v>
      </c>
      <c r="J74" s="202"/>
      <c r="K74" s="202"/>
    </row>
    <row r="75" spans="1:11">
      <c r="A75" s="202" t="s">
        <v>8890</v>
      </c>
      <c r="B75" s="202" t="s">
        <v>8891</v>
      </c>
      <c r="C75" s="202" t="s">
        <v>8736</v>
      </c>
      <c r="D75" s="202" t="s">
        <v>8737</v>
      </c>
      <c r="E75" s="202" t="s">
        <v>8738</v>
      </c>
      <c r="F75" s="202">
        <f>2^0+0+0+0+0+0+0+0+0+0+0+0+0+0+0+0+0+0+0+0+0+0+0+0+0+0+0+0+0+0+0+0</f>
        <v>1</v>
      </c>
      <c r="G75" s="202" t="s">
        <v>8739</v>
      </c>
      <c r="H75" s="202">
        <f>0+0+2^2+0+0+0+0+0+0+0+0+0+0+0+0+0+0+0+0+0+0+0+0+0+0+0+0+0+0+0+0+0</f>
        <v>4</v>
      </c>
      <c r="I75" s="205" t="s">
        <v>8855</v>
      </c>
      <c r="J75" s="202"/>
      <c r="K75" s="202"/>
    </row>
    <row r="76" spans="1:11">
      <c r="A76" s="202" t="s">
        <v>8892</v>
      </c>
      <c r="B76" s="202" t="s">
        <v>8893</v>
      </c>
      <c r="C76" s="202" t="s">
        <v>8736</v>
      </c>
      <c r="D76" s="202" t="s">
        <v>8737</v>
      </c>
      <c r="E76" s="202" t="s">
        <v>8738</v>
      </c>
      <c r="F76" s="202">
        <f>0+0+0+0+0+0+0+0+0+0+0+0+0+0+0+0+0+0+0+0+0+0+0+0+0+0+0+0+0+0+0+0</f>
        <v>0</v>
      </c>
      <c r="G76" s="202" t="s">
        <v>8743</v>
      </c>
      <c r="H76" s="202">
        <f>0+0+0+0+0+0+0+0+0+0+0+0+0+0+0+0+0+0+0+0+0+0+0+0+0+0+0+0+0+0+0+0</f>
        <v>0</v>
      </c>
      <c r="I76" s="202" t="s">
        <v>8743</v>
      </c>
      <c r="J76" s="202"/>
      <c r="K76" s="202"/>
    </row>
    <row r="77" spans="1:11">
      <c r="A77" s="202" t="s">
        <v>8894</v>
      </c>
      <c r="B77" s="202" t="s">
        <v>8895</v>
      </c>
      <c r="C77" s="202" t="s">
        <v>8736</v>
      </c>
      <c r="D77" s="202" t="s">
        <v>8737</v>
      </c>
      <c r="E77" s="202" t="s">
        <v>8738</v>
      </c>
      <c r="F77" s="202">
        <f>0+2^1+0+0+0+2^5+2^6+2^7+0+0+0+0+0+0+0+0+0+0+0+0+0+0+0+0+0+0+0+0+0+0+0+0</f>
        <v>226</v>
      </c>
      <c r="G77" s="202" t="s">
        <v>8746</v>
      </c>
      <c r="H77" s="202">
        <f>0+2^1+0+0+0+2^5+2^6+2^7+0+0+0+0+0+0+0+0+0+0+0+0+0+0+0+0+0+0+0+0+0+0+0+0</f>
        <v>226</v>
      </c>
      <c r="I77" s="202" t="s">
        <v>8746</v>
      </c>
      <c r="J77" s="202"/>
      <c r="K77" s="202"/>
    </row>
    <row r="78" spans="1:11">
      <c r="A78" s="202" t="s">
        <v>8896</v>
      </c>
      <c r="B78" s="202" t="s">
        <v>8897</v>
      </c>
      <c r="C78" s="202" t="s">
        <v>8736</v>
      </c>
      <c r="D78" s="202" t="s">
        <v>8737</v>
      </c>
      <c r="E78" s="202" t="s">
        <v>8738</v>
      </c>
      <c r="F78" s="202">
        <f>0+0+0+0+0+0+0+0+0+0+0+0+0+0+0+0+0+0+0+0+0+0+0+0+0+0+0+0+0+0+0+0</f>
        <v>0</v>
      </c>
      <c r="G78" s="202" t="s">
        <v>8743</v>
      </c>
      <c r="H78" s="202">
        <f>0+0+0+0+0+0+0+0+0+0+0+0+0+0+0+0+0+0+0+0+0+0+0+0+0+0+0+0+0+0+0+0</f>
        <v>0</v>
      </c>
      <c r="I78" s="202" t="s">
        <v>8743</v>
      </c>
      <c r="J78" s="202"/>
      <c r="K78" s="202"/>
    </row>
    <row r="79" spans="1:11">
      <c r="A79" s="202" t="s">
        <v>8898</v>
      </c>
      <c r="B79" s="202" t="s">
        <v>8899</v>
      </c>
      <c r="C79" s="202" t="s">
        <v>8751</v>
      </c>
      <c r="D79" s="202" t="s">
        <v>8737</v>
      </c>
      <c r="E79" s="202" t="s">
        <v>8738</v>
      </c>
      <c r="F79" s="202">
        <f>2^0+0+0+0+0+0+0+0+0+0+0+0+0+0+0+0+0+0+0+0+0+0+0+0+0+0+0+0+0+0+0+0</f>
        <v>1</v>
      </c>
      <c r="G79" s="202" t="s">
        <v>8739</v>
      </c>
      <c r="H79" s="202">
        <f>2^0+0+0+0+0+0+0+0+0+0+0+0+0+0+0+0+0+0+0+0+0+0+0+0+0+0+0+0+0+0+0+0</f>
        <v>1</v>
      </c>
      <c r="I79" s="202" t="s">
        <v>8739</v>
      </c>
      <c r="J79" s="202"/>
      <c r="K79" s="202"/>
    </row>
    <row r="80" spans="1:11">
      <c r="A80" s="202" t="s">
        <v>8900</v>
      </c>
      <c r="B80" s="202" t="s">
        <v>8901</v>
      </c>
      <c r="C80" s="202" t="s">
        <v>8736</v>
      </c>
      <c r="D80" s="202" t="s">
        <v>8737</v>
      </c>
      <c r="E80" s="202" t="s">
        <v>8738</v>
      </c>
      <c r="F80" s="202">
        <f>0+0+0+0+0+0+0+0+0+0+0+0+0+0+0+0+0+0+0+0+0+0+0+0+0+0+0+0+0+0+0+0</f>
        <v>0</v>
      </c>
      <c r="G80" s="202" t="s">
        <v>8743</v>
      </c>
      <c r="H80" s="202">
        <f>0+0+0+0+0+0+0+0+0+0+0+0+0+0+0+0+0+0+0+0+0+0+0+0+0+0+0+0+0+0+0+0</f>
        <v>0</v>
      </c>
      <c r="I80" s="202" t="s">
        <v>8743</v>
      </c>
      <c r="J80" s="202"/>
      <c r="K80" s="202"/>
    </row>
    <row r="81" spans="1:11">
      <c r="A81" s="202" t="s">
        <v>8902</v>
      </c>
      <c r="B81" s="202" t="s">
        <v>8903</v>
      </c>
      <c r="C81" s="202" t="s">
        <v>8736</v>
      </c>
      <c r="D81" s="202" t="s">
        <v>8737</v>
      </c>
      <c r="E81" s="202" t="s">
        <v>8738</v>
      </c>
      <c r="F81" s="202">
        <f>2^0+0+0+0+0+0+0+0+0+0+0+0+0+0+0+0+0+0+0+0+0+0+0+0+0+0+0+0+0+0+0+0</f>
        <v>1</v>
      </c>
      <c r="G81" s="202" t="s">
        <v>8739</v>
      </c>
      <c r="H81" s="202">
        <f>0+0+2^2+0+0+0+0+0+0+0+0+0+0+0+0+0+0+0+0+0+0+0+0+0+0+0+0+0+0+0+0+0</f>
        <v>4</v>
      </c>
      <c r="I81" s="205" t="s">
        <v>8855</v>
      </c>
      <c r="J81" s="202"/>
      <c r="K81" s="202"/>
    </row>
    <row r="82" spans="1:11">
      <c r="A82" s="202" t="s">
        <v>8904</v>
      </c>
      <c r="B82" s="202" t="s">
        <v>8905</v>
      </c>
      <c r="C82" s="202" t="s">
        <v>8736</v>
      </c>
      <c r="D82" s="202" t="s">
        <v>8737</v>
      </c>
      <c r="E82" s="202" t="s">
        <v>8738</v>
      </c>
      <c r="F82" s="202">
        <f>0+0+0+0+0+0+0+0+0+0+0+0+0+0+0+0+0+0+0+0+0+0+0+0+0+0+0+0+0+0+0+0</f>
        <v>0</v>
      </c>
      <c r="G82" s="202" t="s">
        <v>8743</v>
      </c>
      <c r="H82" s="202">
        <f>0+0+0+0+0+0+0+0+0+0+0+0+0+0+0+0+0+0+0+0+0+0+0+0+0+0+0+0+0+0+0+0</f>
        <v>0</v>
      </c>
      <c r="I82" s="202" t="s">
        <v>8743</v>
      </c>
      <c r="J82" s="202"/>
      <c r="K82" s="202"/>
    </row>
    <row r="83" spans="1:11">
      <c r="A83" s="202" t="s">
        <v>8906</v>
      </c>
      <c r="B83" s="202" t="s">
        <v>8907</v>
      </c>
      <c r="C83" s="202" t="s">
        <v>8736</v>
      </c>
      <c r="D83" s="202" t="s">
        <v>8737</v>
      </c>
      <c r="E83" s="202" t="s">
        <v>8738</v>
      </c>
      <c r="F83" s="202">
        <f>0+2^1+0+0+0+2^5+2^6+2^7+0+0+0+0+0+0+0+0+0+0+0+0+0+0+0+0+0+0+0+0+0+0+0+0</f>
        <v>226</v>
      </c>
      <c r="G83" s="202" t="s">
        <v>8746</v>
      </c>
      <c r="H83" s="202">
        <f>0+2^1+0+0+0+2^5+2^6+2^7+0+0+0+0+0+0+0+0+0+0+0+0+0+0+0+0+0+0+0+0+0+0+0+0</f>
        <v>226</v>
      </c>
      <c r="I83" s="202" t="s">
        <v>8746</v>
      </c>
      <c r="J83" s="202"/>
      <c r="K83" s="202"/>
    </row>
    <row r="84" spans="1:11">
      <c r="A84" s="202" t="s">
        <v>8908</v>
      </c>
      <c r="B84" s="202" t="s">
        <v>8909</v>
      </c>
      <c r="C84" s="202" t="s">
        <v>8736</v>
      </c>
      <c r="D84" s="202" t="s">
        <v>8737</v>
      </c>
      <c r="E84" s="202" t="s">
        <v>8738</v>
      </c>
      <c r="F84" s="202">
        <f>0+0+0+0+0+0+0+0+0+0+0+0+0+0+0+0+0+0+0+0+0+0+0+0+0+0+0+0+0+0+0+0</f>
        <v>0</v>
      </c>
      <c r="G84" s="202" t="s">
        <v>8743</v>
      </c>
      <c r="H84" s="202">
        <f>0+0+0+0+0+0+0+0+0+0+0+0+0+0+0+0+0+0+0+0+0+0+0+0+0+0+0+0+0+0+0+0</f>
        <v>0</v>
      </c>
      <c r="I84" s="202" t="s">
        <v>8743</v>
      </c>
      <c r="J84" s="202"/>
      <c r="K84" s="202"/>
    </row>
    <row r="85" spans="1:11">
      <c r="A85" s="202" t="s">
        <v>8910</v>
      </c>
      <c r="B85" s="202" t="s">
        <v>8911</v>
      </c>
      <c r="C85" s="202" t="s">
        <v>8751</v>
      </c>
      <c r="D85" s="202" t="s">
        <v>8737</v>
      </c>
      <c r="E85" s="202" t="s">
        <v>8738</v>
      </c>
      <c r="F85" s="202">
        <f>2^0+0+0+0+0+0+0+0+0+0+0+0+0+0+0+0+0+0+0+0+0+0+0+0+0+0+0+0+0+0+0+0</f>
        <v>1</v>
      </c>
      <c r="G85" s="202" t="s">
        <v>8739</v>
      </c>
      <c r="H85" s="202">
        <f>2^0+0+0+0+0+0+0+0+0+0+0+0+0+0+0+0+0+0+0+0+0+0+0+0+0+0+0+0+0+0+0+0</f>
        <v>1</v>
      </c>
      <c r="I85" s="202" t="s">
        <v>8739</v>
      </c>
      <c r="J85" s="202"/>
      <c r="K85" s="202"/>
    </row>
    <row r="86" spans="1:11">
      <c r="A86" s="202" t="s">
        <v>8912</v>
      </c>
      <c r="B86" s="202" t="s">
        <v>8913</v>
      </c>
      <c r="C86" s="202" t="s">
        <v>8736</v>
      </c>
      <c r="D86" s="202" t="s">
        <v>8737</v>
      </c>
      <c r="E86" s="202" t="s">
        <v>8738</v>
      </c>
      <c r="F86" s="202">
        <f>0+0+0+0+0+0+0+0+0+0+0+0+0+0+0+0+0+0+0+0+0+0+0+0+0+0+0+0+0+0+0+0</f>
        <v>0</v>
      </c>
      <c r="G86" s="202" t="s">
        <v>8743</v>
      </c>
      <c r="H86" s="202">
        <f>0+0+0+0+0+0+0+0+0+0+0+0+0+0+0+0+0+0+0+0+0+0+0+0+0+0+0+0+0+0+0+0</f>
        <v>0</v>
      </c>
      <c r="I86" s="202" t="s">
        <v>8743</v>
      </c>
      <c r="J86" s="202"/>
      <c r="K86" s="202"/>
    </row>
    <row r="87" spans="1:11">
      <c r="A87" s="202" t="s">
        <v>8914</v>
      </c>
      <c r="B87" s="202" t="s">
        <v>8915</v>
      </c>
      <c r="C87" s="202" t="s">
        <v>8736</v>
      </c>
      <c r="D87" s="202" t="s">
        <v>8737</v>
      </c>
      <c r="E87" s="202" t="s">
        <v>8738</v>
      </c>
      <c r="F87" s="202">
        <f>2^0+0+0+0+0+0+0+0+0+0+0+0+0+0+0+0+0+0+0+0+0+0+0+0+0+0+0+0+0+0+0+0</f>
        <v>1</v>
      </c>
      <c r="G87" s="202" t="s">
        <v>8739</v>
      </c>
      <c r="H87" s="202">
        <f>0+0+2^2+0+0+0+0+0+0+0+0+0+0+0+0+0+0+0+0+0+0+0+0+0+0+0+0+0+0+0+0+0</f>
        <v>4</v>
      </c>
      <c r="I87" s="205" t="s">
        <v>8855</v>
      </c>
      <c r="J87" s="202"/>
      <c r="K87" s="202"/>
    </row>
    <row r="88" spans="1:11">
      <c r="A88" s="202" t="s">
        <v>8916</v>
      </c>
      <c r="B88" s="202" t="s">
        <v>8917</v>
      </c>
      <c r="C88" s="202" t="s">
        <v>8736</v>
      </c>
      <c r="D88" s="202" t="s">
        <v>8737</v>
      </c>
      <c r="E88" s="202" t="s">
        <v>8738</v>
      </c>
      <c r="F88" s="202">
        <f>0+0+0+0+0+0+0+0+0+0+0+0+0+0+0+0+0+0+0+0+0+0+0+0+0+0+0+0+0+0+0+0</f>
        <v>0</v>
      </c>
      <c r="G88" s="202" t="s">
        <v>8743</v>
      </c>
      <c r="H88" s="202">
        <f>0+0+0+0+0+0+0+0+0+0+0+0+0+0+0+0+0+0+0+0+0+0+0+0+0+0+0+0+0+0+0+0</f>
        <v>0</v>
      </c>
      <c r="I88" s="202" t="s">
        <v>8743</v>
      </c>
      <c r="J88" s="202"/>
      <c r="K88" s="202"/>
    </row>
    <row r="89" spans="1:11">
      <c r="A89" s="202" t="s">
        <v>8918</v>
      </c>
      <c r="B89" s="202" t="s">
        <v>8919</v>
      </c>
      <c r="C89" s="202" t="s">
        <v>8736</v>
      </c>
      <c r="D89" s="202" t="s">
        <v>8737</v>
      </c>
      <c r="E89" s="202" t="s">
        <v>8738</v>
      </c>
      <c r="F89" s="202">
        <f>0+2^1+0+0+0+2^5+2^6+2^7+0+0+0+0+0+0+0+0+0+0+0+0+0+0+0+0+0+0+0+0+0+0+0+0</f>
        <v>226</v>
      </c>
      <c r="G89" s="202" t="s">
        <v>8746</v>
      </c>
      <c r="H89" s="202">
        <f>0+2^1+0+0+0+2^5+2^6+2^7+0+0+0+0+0+0+0+0+0+0+0+0+0+0+0+0+0+0+0+0+0+0+0+0</f>
        <v>226</v>
      </c>
      <c r="I89" s="202" t="s">
        <v>8746</v>
      </c>
      <c r="J89" s="202"/>
      <c r="K89" s="202"/>
    </row>
    <row r="90" spans="1:11">
      <c r="A90" s="202" t="s">
        <v>8920</v>
      </c>
      <c r="B90" s="202" t="s">
        <v>8921</v>
      </c>
      <c r="C90" s="202" t="s">
        <v>8736</v>
      </c>
      <c r="D90" s="202" t="s">
        <v>8737</v>
      </c>
      <c r="E90" s="202" t="s">
        <v>8738</v>
      </c>
      <c r="F90" s="202">
        <f>0+0+0+0+0+0+0+0+0+0+0+0+0+0+0+0+0+0+0+0+0+0+0+0+0+0+0+0+0+0+0+0</f>
        <v>0</v>
      </c>
      <c r="G90" s="202" t="s">
        <v>8743</v>
      </c>
      <c r="H90" s="202">
        <f>0+0+0+0+0+0+0+0+0+0+0+0+0+0+0+0+0+0+0+0+0+0+0+0+0+0+0+0+0+0+0+0</f>
        <v>0</v>
      </c>
      <c r="I90" s="202" t="s">
        <v>8743</v>
      </c>
      <c r="J90" s="202"/>
      <c r="K90" s="202"/>
    </row>
    <row r="91" spans="1:11">
      <c r="A91" s="202" t="s">
        <v>8922</v>
      </c>
      <c r="B91" s="202" t="s">
        <v>8923</v>
      </c>
      <c r="C91" s="202" t="s">
        <v>8751</v>
      </c>
      <c r="D91" s="202" t="s">
        <v>8737</v>
      </c>
      <c r="E91" s="202" t="s">
        <v>8738</v>
      </c>
      <c r="F91" s="202">
        <f>2^0+0+0+0+0+0+0+0+0+0+0+0+0+0+0+0+0+0+0+0+0+0+0+0+0+0+0+0+0+0+0+0</f>
        <v>1</v>
      </c>
      <c r="G91" s="202" t="s">
        <v>8739</v>
      </c>
      <c r="H91" s="202">
        <f>2^0+0+0+0+0+0+0+0+0+0+0+0+0+0+0+0+0+0+0+0+0+0+0+0+0+0+0+0+0+0+0+0</f>
        <v>1</v>
      </c>
      <c r="I91" s="202" t="s">
        <v>8739</v>
      </c>
      <c r="J91" s="202"/>
      <c r="K91" s="202"/>
    </row>
    <row r="92" spans="1:11">
      <c r="A92" s="202" t="s">
        <v>8924</v>
      </c>
      <c r="B92" s="202" t="s">
        <v>8925</v>
      </c>
      <c r="C92" s="202" t="s">
        <v>8736</v>
      </c>
      <c r="D92" s="202" t="s">
        <v>8737</v>
      </c>
      <c r="E92" s="202" t="s">
        <v>8738</v>
      </c>
      <c r="F92" s="202">
        <f>0+0+0+0+0+0+0+0+0+0+0+0+0+0+0+0+0+0+0+0+0+0+0+0+0+0+0+0+0+0+0+0</f>
        <v>0</v>
      </c>
      <c r="G92" s="202" t="s">
        <v>8743</v>
      </c>
      <c r="H92" s="202">
        <f>0+0+0+0+0+0+0+0+0+0+0+0+0+0+0+0+0+0+0+0+0+0+0+0+0+0+0+0+0+0+0+0</f>
        <v>0</v>
      </c>
      <c r="I92" s="202" t="s">
        <v>8743</v>
      </c>
      <c r="J92" s="202"/>
      <c r="K92" s="202"/>
    </row>
    <row r="93" spans="1:11">
      <c r="A93" s="202" t="s">
        <v>8926</v>
      </c>
      <c r="B93" s="202" t="s">
        <v>8927</v>
      </c>
      <c r="C93" s="202" t="s">
        <v>8736</v>
      </c>
      <c r="D93" s="202" t="s">
        <v>8737</v>
      </c>
      <c r="E93" s="202" t="s">
        <v>8738</v>
      </c>
      <c r="F93" s="202">
        <f>2^0+0+0+0+0+0+0+0+0+0+0+0+0+0+0+0+0+0+0+0+0+0+0+0+0+0+0+0+0+0+0+0</f>
        <v>1</v>
      </c>
      <c r="G93" s="202" t="s">
        <v>8739</v>
      </c>
      <c r="H93" s="202">
        <f>0+0+2^2+0+0+0+0+0+0+0+0+0+0+0+0+0+0+0+0+0+0+0+0+0+0+0+0+0+0+0+0+0</f>
        <v>4</v>
      </c>
      <c r="I93" s="205" t="s">
        <v>8855</v>
      </c>
      <c r="J93" s="202"/>
      <c r="K93" s="202"/>
    </row>
    <row r="94" spans="1:11">
      <c r="A94" s="202" t="s">
        <v>8928</v>
      </c>
      <c r="B94" s="202" t="s">
        <v>8929</v>
      </c>
      <c r="C94" s="202" t="s">
        <v>8736</v>
      </c>
      <c r="D94" s="202" t="s">
        <v>8737</v>
      </c>
      <c r="E94" s="202" t="s">
        <v>8738</v>
      </c>
      <c r="F94" s="202">
        <f>0+0+0+0+0+0+0+0+0+0+0+0+0+0+0+0+0+0+0+0+0+0+0+0+0+0+0+0+0+0+0+0</f>
        <v>0</v>
      </c>
      <c r="G94" s="202" t="s">
        <v>8743</v>
      </c>
      <c r="H94" s="202">
        <f>0+0+0+0+0+0+0+0+0+0+0+0+0+0+0+0+0+0+0+0+0+0+0+0+0+0+0+0+0+0+0+0</f>
        <v>0</v>
      </c>
      <c r="I94" s="202" t="s">
        <v>8743</v>
      </c>
      <c r="J94" s="202"/>
      <c r="K94" s="202"/>
    </row>
    <row r="95" spans="1:11">
      <c r="A95" s="202" t="s">
        <v>8930</v>
      </c>
      <c r="B95" s="202" t="s">
        <v>8931</v>
      </c>
      <c r="C95" s="202" t="s">
        <v>8736</v>
      </c>
      <c r="D95" s="202" t="s">
        <v>8737</v>
      </c>
      <c r="E95" s="202" t="s">
        <v>8738</v>
      </c>
      <c r="F95" s="202">
        <f>0+2^1+0+0+0+2^5+2^6+2^7+0+0+0+0+0+0+0+0+0+0+0+0+0+0+0+0+0+0+0+0+0+0+0+0</f>
        <v>226</v>
      </c>
      <c r="G95" s="202" t="s">
        <v>8746</v>
      </c>
      <c r="H95" s="202">
        <f>0+2^1+0+0+0+2^5+2^6+2^7+0+0+0+0+0+0+0+0+0+0+0+0+0+0+0+0+0+0+0+0+0+0+0+0</f>
        <v>226</v>
      </c>
      <c r="I95" s="202" t="s">
        <v>8746</v>
      </c>
      <c r="J95" s="202"/>
      <c r="K95" s="202"/>
    </row>
    <row r="96" spans="1:11">
      <c r="A96" s="202" t="s">
        <v>8932</v>
      </c>
      <c r="B96" s="202" t="s">
        <v>8933</v>
      </c>
      <c r="C96" s="202" t="s">
        <v>8736</v>
      </c>
      <c r="D96" s="202" t="s">
        <v>8737</v>
      </c>
      <c r="E96" s="202" t="s">
        <v>8738</v>
      </c>
      <c r="F96" s="202">
        <f>0+0+0+0+0+0+0+0+0+0+0+0+0+0+0+0+0+0+0+0+0+0+0+0+0+0+0+0+0+0+0+0</f>
        <v>0</v>
      </c>
      <c r="G96" s="202" t="s">
        <v>8743</v>
      </c>
      <c r="H96" s="202">
        <f>0+0+0+0+0+0+0+0+0+0+0+0+0+0+0+0+0+0+0+0+0+0+0+0+0+0+0+0+0+0+0+0</f>
        <v>0</v>
      </c>
      <c r="I96" s="202" t="s">
        <v>8743</v>
      </c>
      <c r="J96" s="202"/>
      <c r="K96" s="202"/>
    </row>
    <row r="97" spans="1:11">
      <c r="A97" s="202" t="s">
        <v>8934</v>
      </c>
      <c r="B97" s="202" t="s">
        <v>8935</v>
      </c>
      <c r="C97" s="202" t="s">
        <v>8751</v>
      </c>
      <c r="D97" s="202" t="s">
        <v>8737</v>
      </c>
      <c r="E97" s="202" t="s">
        <v>8738</v>
      </c>
      <c r="F97" s="202">
        <f>2^0+0+0+0+0+0+0+0+0+0+0+0+0+0+0+0+0+0+0+0+0+0+0+0+0+0+0+0+0+0+0+0</f>
        <v>1</v>
      </c>
      <c r="G97" s="202" t="s">
        <v>8739</v>
      </c>
      <c r="H97" s="202">
        <f>2^0+0+0+0+0+0+0+0+0+0+0+0+0+0+0+0+0+0+0+0+0+0+0+0+0+0+0+0+0+0+0+0</f>
        <v>1</v>
      </c>
      <c r="I97" s="202" t="s">
        <v>8739</v>
      </c>
      <c r="J97" s="202"/>
      <c r="K97" s="202"/>
    </row>
    <row r="98" spans="1:11">
      <c r="A98" s="202" t="s">
        <v>8936</v>
      </c>
      <c r="B98" s="202" t="s">
        <v>8937</v>
      </c>
      <c r="C98" s="202" t="s">
        <v>8736</v>
      </c>
      <c r="D98" s="202" t="s">
        <v>8737</v>
      </c>
      <c r="E98" s="202" t="s">
        <v>8738</v>
      </c>
      <c r="F98" s="202">
        <f>0+0+0+0+0+0+0+0+0+0+0+0+0+0+0+0+0+0+0+0+0+0+0+0+0+0+0+0+0+0+0+0</f>
        <v>0</v>
      </c>
      <c r="G98" s="202" t="s">
        <v>8743</v>
      </c>
      <c r="H98" s="202">
        <f>0+0+0+0+0+0+0+0+0+0+0+0+0+0+0+0+0+0+0+0+0+0+0+0+0+0+0+0+0+0+0+0</f>
        <v>0</v>
      </c>
      <c r="I98" s="202" t="s">
        <v>8743</v>
      </c>
      <c r="J98" s="202"/>
      <c r="K98" s="202"/>
    </row>
    <row r="99" spans="1:11">
      <c r="A99" s="202" t="s">
        <v>8938</v>
      </c>
      <c r="B99" s="202" t="s">
        <v>8939</v>
      </c>
      <c r="C99" s="202" t="s">
        <v>8736</v>
      </c>
      <c r="D99" s="202" t="s">
        <v>8737</v>
      </c>
      <c r="E99" s="202" t="s">
        <v>8738</v>
      </c>
      <c r="F99" s="202">
        <f>2^0+0+0+0+0+0+0+0+0+0+0+0+0+0+0+0+0+0+0+0+0+0+0+0+0+0+0+0+0+0+0+0</f>
        <v>1</v>
      </c>
      <c r="G99" s="202" t="s">
        <v>8739</v>
      </c>
      <c r="H99" s="202">
        <f>0+0+2^2+0+0+0+0+0+0+0+0+0+0+0+0+0+0+0+0+0+0+0+0+0+0+0+0+0+0+0+0+0</f>
        <v>4</v>
      </c>
      <c r="I99" s="205" t="s">
        <v>8855</v>
      </c>
      <c r="J99" s="202"/>
      <c r="K99" s="202"/>
    </row>
    <row r="100" spans="1:11">
      <c r="A100" s="202" t="s">
        <v>8940</v>
      </c>
      <c r="B100" s="202" t="s">
        <v>8941</v>
      </c>
      <c r="C100" s="202" t="s">
        <v>8736</v>
      </c>
      <c r="D100" s="202" t="s">
        <v>8737</v>
      </c>
      <c r="E100" s="202" t="s">
        <v>8738</v>
      </c>
      <c r="F100" s="202">
        <f>0+0+0+0+0+0+0+0+0+0+0+0+0+0+0+0+0+0+0+0+0+0+0+0+0+0+0+0+0+0+0+0</f>
        <v>0</v>
      </c>
      <c r="G100" s="202" t="s">
        <v>8743</v>
      </c>
      <c r="H100" s="202">
        <f>0+0+0+0+0+0+0+0+0+0+0+0+0+0+0+0+0+0+0+0+0+0+0+0+0+0+0+0+0+0+0+0</f>
        <v>0</v>
      </c>
      <c r="I100" s="202" t="s">
        <v>8743</v>
      </c>
      <c r="J100" s="202"/>
      <c r="K100" s="202"/>
    </row>
    <row r="101" spans="1:11">
      <c r="A101" s="202" t="s">
        <v>8942</v>
      </c>
      <c r="B101" s="202" t="s">
        <v>8943</v>
      </c>
      <c r="C101" s="202" t="s">
        <v>8736</v>
      </c>
      <c r="D101" s="202" t="s">
        <v>8737</v>
      </c>
      <c r="E101" s="202" t="s">
        <v>8738</v>
      </c>
      <c r="F101" s="202">
        <f>0+2^1+0+0+0+2^5+2^6+2^7+0+0+0+0+0+0+0+0+0+0+0+0+0+0+0+0+0+0+0+0+0+0+0+0</f>
        <v>226</v>
      </c>
      <c r="G101" s="202" t="s">
        <v>8746</v>
      </c>
      <c r="H101" s="202">
        <f>0+2^1+0+0+0+2^5+2^6+2^7+0+0+0+0+0+0+0+0+0+0+0+0+0+0+0+0+0+0+0+0+0+0+0+0</f>
        <v>226</v>
      </c>
      <c r="I101" s="202" t="s">
        <v>8746</v>
      </c>
      <c r="J101" s="202"/>
      <c r="K101" s="202"/>
    </row>
    <row r="102" spans="1:11">
      <c r="A102" s="202" t="s">
        <v>8944</v>
      </c>
      <c r="B102" s="202" t="s">
        <v>8945</v>
      </c>
      <c r="C102" s="202" t="s">
        <v>8736</v>
      </c>
      <c r="D102" s="202" t="s">
        <v>8737</v>
      </c>
      <c r="E102" s="202" t="s">
        <v>8738</v>
      </c>
      <c r="F102" s="202">
        <f>0+0+0+0+0+0+0+0+0+0+0+0+0+0+0+0+0+0+0+0+0+0+0+0+0+0+0+0+0+0+0+0</f>
        <v>0</v>
      </c>
      <c r="G102" s="202" t="s">
        <v>8743</v>
      </c>
      <c r="H102" s="202">
        <f>0+0+0+0+0+0+0+0+0+0+0+0+0+0+0+0+0+0+0+0+0+0+0+0+0+0+0+0+0+0+0+0</f>
        <v>0</v>
      </c>
      <c r="I102" s="202" t="s">
        <v>8743</v>
      </c>
      <c r="J102" s="202"/>
      <c r="K102" s="202"/>
    </row>
    <row r="103" spans="1:11">
      <c r="A103" s="202" t="s">
        <v>8946</v>
      </c>
      <c r="B103" s="202" t="s">
        <v>8947</v>
      </c>
      <c r="C103" s="202" t="s">
        <v>8751</v>
      </c>
      <c r="D103" s="202" t="s">
        <v>8737</v>
      </c>
      <c r="E103" s="202" t="s">
        <v>8738</v>
      </c>
      <c r="F103" s="202">
        <f>2^0+0+0+0+0+0+0+0+0+0+0+0+0+0+0+0+0+0+0+0+0+0+0+0+0+0+0+0+0+0+0+0</f>
        <v>1</v>
      </c>
      <c r="G103" s="202" t="s">
        <v>8739</v>
      </c>
      <c r="H103" s="202">
        <f>2^0+0+0+0+0+0+0+0+0+0+0+0+0+0+0+0+0+0+0+0+0+0+0+0+0+0+0+0+0+0+0+0</f>
        <v>1</v>
      </c>
      <c r="I103" s="202" t="s">
        <v>8739</v>
      </c>
      <c r="J103" s="202"/>
      <c r="K103" s="202"/>
    </row>
    <row r="104" spans="1:11">
      <c r="A104" s="202" t="s">
        <v>8948</v>
      </c>
      <c r="B104" s="202" t="s">
        <v>8949</v>
      </c>
      <c r="C104" s="202" t="s">
        <v>8736</v>
      </c>
      <c r="D104" s="202" t="s">
        <v>8737</v>
      </c>
      <c r="E104" s="202" t="s">
        <v>8738</v>
      </c>
      <c r="F104" s="202">
        <f>0+0+0+0+0+0+0+0+0+0+0+0+0+0+0+0+0+0+0+0+0+0+0+0+0+0+0+0+0+0+0+0</f>
        <v>0</v>
      </c>
      <c r="G104" s="202" t="s">
        <v>8743</v>
      </c>
      <c r="H104" s="202">
        <f>0+0+0+0+0+0+0+0+0+0+0+0+0+0+0+0+0+0+0+0+0+0+0+0+0+0+0+0+0+0+0+0</f>
        <v>0</v>
      </c>
      <c r="I104" s="202" t="s">
        <v>8743</v>
      </c>
      <c r="J104" s="202"/>
      <c r="K104" s="202"/>
    </row>
    <row r="105" spans="1:11">
      <c r="A105" s="202" t="s">
        <v>8950</v>
      </c>
      <c r="B105" s="202" t="s">
        <v>8951</v>
      </c>
      <c r="C105" s="202" t="s">
        <v>8736</v>
      </c>
      <c r="D105" s="202" t="s">
        <v>8737</v>
      </c>
      <c r="E105" s="202" t="s">
        <v>8738</v>
      </c>
      <c r="F105" s="202">
        <f>2^0+0+0+0+0+0+0+0+0+0+0+0+0+0+0+0+0+0+0+0+0+0+0+0+0+0+0+0+0+0+0+0</f>
        <v>1</v>
      </c>
      <c r="G105" s="202" t="s">
        <v>8739</v>
      </c>
      <c r="H105" s="202">
        <f>2^0+0+2^2+0+0+0+0+0+0+0+0+0+0+0+0+0+0+0+0+0+0+0+0+0+0+0+0+0+0+0+0+0</f>
        <v>5</v>
      </c>
      <c r="I105" s="205" t="s">
        <v>8768</v>
      </c>
      <c r="J105" s="202"/>
      <c r="K105" s="202"/>
    </row>
    <row r="106" spans="1:11">
      <c r="A106" s="202" t="s">
        <v>8952</v>
      </c>
      <c r="B106" s="202" t="s">
        <v>8953</v>
      </c>
      <c r="C106" s="202" t="s">
        <v>8736</v>
      </c>
      <c r="D106" s="202" t="s">
        <v>8737</v>
      </c>
      <c r="E106" s="202" t="s">
        <v>8738</v>
      </c>
      <c r="F106" s="202">
        <f>0+0+0+0+0+0+0+0+0+0+0+0+0+0+0+0+0+0+0+0+0+0+0+0+0+0+0+0+0+0+0+0</f>
        <v>0</v>
      </c>
      <c r="G106" s="202" t="s">
        <v>8743</v>
      </c>
      <c r="H106" s="202">
        <f>0+0+0+0+0+0+0+0+0+0+0+0+0+0+0+0+0+0+0+0+0+0+0+0+0+0+0+0+0+0+0+0</f>
        <v>0</v>
      </c>
      <c r="I106" s="202" t="s">
        <v>8743</v>
      </c>
      <c r="J106" s="202"/>
      <c r="K106" s="202"/>
    </row>
    <row r="107" spans="1:11">
      <c r="A107" s="202" t="s">
        <v>8954</v>
      </c>
      <c r="B107" s="202" t="s">
        <v>8955</v>
      </c>
      <c r="C107" s="202" t="s">
        <v>8736</v>
      </c>
      <c r="D107" s="202" t="s">
        <v>8737</v>
      </c>
      <c r="E107" s="202" t="s">
        <v>8738</v>
      </c>
      <c r="F107" s="202">
        <f>0+2^1+0+0+0+2^5+2^6+2^7+0+0+0+0+0+0+0+0+0+0+0+0+0+0+0+0+0+0+0+0+0+0+0+0</f>
        <v>226</v>
      </c>
      <c r="G107" s="202" t="s">
        <v>8746</v>
      </c>
      <c r="H107" s="202">
        <f>0+2^1+0+0+0+2^5+2^6+2^7+0+0+0+0+0+0+0+0+0+0+0+0+0+0+0+0+0+0+0+0+0+0+0+0</f>
        <v>226</v>
      </c>
      <c r="I107" s="202" t="s">
        <v>8746</v>
      </c>
      <c r="J107" s="202"/>
      <c r="K107" s="202"/>
    </row>
    <row r="108" spans="1:11">
      <c r="A108" s="202" t="s">
        <v>8956</v>
      </c>
      <c r="B108" s="202" t="s">
        <v>8957</v>
      </c>
      <c r="C108" s="202" t="s">
        <v>8736</v>
      </c>
      <c r="D108" s="202" t="s">
        <v>8737</v>
      </c>
      <c r="E108" s="202" t="s">
        <v>8738</v>
      </c>
      <c r="F108" s="202">
        <f>0+0+0+0+0+0+0+0+0+0+0+0+0+0+0+0+0+0+0+0+0+0+0+0+0+0+0+0+0+0+0+0</f>
        <v>0</v>
      </c>
      <c r="G108" s="202" t="s">
        <v>8743</v>
      </c>
      <c r="H108" s="202">
        <f>0+0+0+0+0+0+0+0+0+0+0+0+0+0+0+0+0+0+0+0+0+0+0+0+0+0+0+0+0+0+0+0</f>
        <v>0</v>
      </c>
      <c r="I108" s="202" t="s">
        <v>8743</v>
      </c>
      <c r="J108" s="202"/>
      <c r="K108" s="202"/>
    </row>
    <row r="109" spans="1:11">
      <c r="A109" s="202" t="s">
        <v>8958</v>
      </c>
      <c r="B109" s="202" t="s">
        <v>8959</v>
      </c>
      <c r="C109" s="202" t="s">
        <v>8751</v>
      </c>
      <c r="D109" s="202" t="s">
        <v>8737</v>
      </c>
      <c r="E109" s="202" t="s">
        <v>8738</v>
      </c>
      <c r="F109" s="202">
        <f>2^0+0+0+0+0+0+0+0+0+0+0+0+0+0+0+0+0+0+0+0+0+0+0+0+0+0+0+0+0+0+0+0</f>
        <v>1</v>
      </c>
      <c r="G109" s="202" t="s">
        <v>8739</v>
      </c>
      <c r="H109" s="202">
        <f>2^0+0+0+0+0+0+0+0+0+0+0+0+0+0+0+0+0+0+0+0+0+0+0+0+0+0+0+0+0+0+0+0</f>
        <v>1</v>
      </c>
      <c r="I109" s="202" t="s">
        <v>8739</v>
      </c>
      <c r="J109" s="202"/>
      <c r="K109" s="202"/>
    </row>
    <row r="110" spans="1:11">
      <c r="A110" s="202" t="s">
        <v>8960</v>
      </c>
      <c r="B110" s="202" t="s">
        <v>8961</v>
      </c>
      <c r="C110" s="202" t="s">
        <v>8736</v>
      </c>
      <c r="D110" s="202" t="s">
        <v>8737</v>
      </c>
      <c r="E110" s="202" t="s">
        <v>8738</v>
      </c>
      <c r="F110" s="202">
        <f>0+0+0+0+0+0+0+0+0+0+0+0+0+0+0+0+0+0+0+0+0+0+0+0+0+0+0+0+0+0+0+0</f>
        <v>0</v>
      </c>
      <c r="G110" s="202" t="s">
        <v>8743</v>
      </c>
      <c r="H110" s="202">
        <f>0+0+0+0+0+0+0+0+0+0+0+0+0+0+0+0+0+0+0+0+0+0+0+0+0+0+0+0+0+0+0+0</f>
        <v>0</v>
      </c>
      <c r="I110" s="202" t="s">
        <v>8743</v>
      </c>
      <c r="J110" s="202"/>
      <c r="K110" s="202"/>
    </row>
    <row r="111" spans="1:11">
      <c r="A111" s="202" t="s">
        <v>8962</v>
      </c>
      <c r="B111" s="202" t="s">
        <v>8963</v>
      </c>
      <c r="C111" s="202" t="s">
        <v>8736</v>
      </c>
      <c r="D111" s="202" t="s">
        <v>8737</v>
      </c>
      <c r="E111" s="202" t="s">
        <v>8738</v>
      </c>
      <c r="F111" s="202">
        <f>2^0+2^1+0+0+0+0+0+0+0+0+0+0+0+0+0+0+0+0+0+0+0+0+0+0+0+0+0+0+0+0+0+0</f>
        <v>3</v>
      </c>
      <c r="G111" s="202" t="s">
        <v>8740</v>
      </c>
      <c r="H111" s="202">
        <f>2^0+2^1+2^2+0+0+0+0+0+0+0+0+0+0+0+0+0+0+0+0+0+0+0+0+0+0+0+0+0+0+0+0+0</f>
        <v>7</v>
      </c>
      <c r="I111" s="205" t="s">
        <v>8794</v>
      </c>
      <c r="J111" s="202"/>
      <c r="K111" s="202"/>
    </row>
    <row r="112" spans="1:11">
      <c r="A112" s="202" t="s">
        <v>8964</v>
      </c>
      <c r="B112" s="202" t="s">
        <v>8965</v>
      </c>
      <c r="C112" s="202" t="s">
        <v>8736</v>
      </c>
      <c r="D112" s="202" t="s">
        <v>8737</v>
      </c>
      <c r="E112" s="202" t="s">
        <v>8738</v>
      </c>
      <c r="F112" s="202">
        <f>0+0+0+0+0+0+0+0+0+0+0+0+0+0+0+0+0+0+0+0+0+0+0+0+0+0+0+0+0+0+0+0</f>
        <v>0</v>
      </c>
      <c r="G112" s="202" t="s">
        <v>8743</v>
      </c>
      <c r="H112" s="202">
        <f>0+0+0+0+0+0+0+0+0+0+0+0+0+0+0+0+0+0+0+0+0+0+0+0+0+0+0+0+0+0+0+0</f>
        <v>0</v>
      </c>
      <c r="I112" s="202" t="s">
        <v>8743</v>
      </c>
      <c r="J112" s="202"/>
      <c r="K112" s="202"/>
    </row>
    <row r="113" spans="1:11">
      <c r="A113" s="202" t="s">
        <v>8966</v>
      </c>
      <c r="B113" s="202" t="s">
        <v>8967</v>
      </c>
      <c r="C113" s="202" t="s">
        <v>8736</v>
      </c>
      <c r="D113" s="202" t="s">
        <v>8737</v>
      </c>
      <c r="E113" s="202" t="s">
        <v>8738</v>
      </c>
      <c r="F113" s="202">
        <f>0+2^1+0+0+0+2^5+2^6+2^7+0+0+0+0+0+0+0+0+0+0+0+0+0+0+0+0+0+0+0+0+0+0+0+0</f>
        <v>226</v>
      </c>
      <c r="G113" s="202" t="s">
        <v>8746</v>
      </c>
      <c r="H113" s="202">
        <f>0+2^1+0+0+0+2^5+2^6+2^7+0+0+0+0+0+0+0+0+0+0+0+0+0+0+0+0+0+0+0+0+0+0+0+0</f>
        <v>226</v>
      </c>
      <c r="I113" s="202" t="s">
        <v>8746</v>
      </c>
      <c r="J113" s="202"/>
      <c r="K113" s="202"/>
    </row>
    <row r="114" spans="1:11">
      <c r="A114" s="202" t="s">
        <v>8968</v>
      </c>
      <c r="B114" s="202" t="s">
        <v>8969</v>
      </c>
      <c r="C114" s="202" t="s">
        <v>8736</v>
      </c>
      <c r="D114" s="202" t="s">
        <v>8737</v>
      </c>
      <c r="E114" s="202" t="s">
        <v>8738</v>
      </c>
      <c r="F114" s="202">
        <f>0+0+0+0+0+0+0+0+0+0+0+0+0+0+0+0+0+0+0+0+0+0+0+0+0+0+0+0+0+0+0+0</f>
        <v>0</v>
      </c>
      <c r="G114" s="202" t="s">
        <v>8743</v>
      </c>
      <c r="H114" s="202">
        <f>0+0+0+0+0+0+0+0+0+0+0+0+0+0+0+0+0+0+0+0+0+0+0+0+0+0+0+0+0+0+0+0</f>
        <v>0</v>
      </c>
      <c r="I114" s="202" t="s">
        <v>8743</v>
      </c>
      <c r="J114" s="202"/>
      <c r="K114" s="202"/>
    </row>
    <row r="115" spans="1:11">
      <c r="A115" s="202" t="s">
        <v>8970</v>
      </c>
      <c r="B115" s="202" t="s">
        <v>8971</v>
      </c>
      <c r="C115" s="202" t="s">
        <v>8751</v>
      </c>
      <c r="D115" s="202" t="s">
        <v>8737</v>
      </c>
      <c r="E115" s="202" t="s">
        <v>8738</v>
      </c>
      <c r="F115" s="202">
        <f>2^0+0+0+0+0+0+0+0+0+0+0+0+0+0+0+0+0+0+0+0+0+0+0+0+0+0+0+0+0+0+0+0</f>
        <v>1</v>
      </c>
      <c r="G115" s="202" t="s">
        <v>8739</v>
      </c>
      <c r="H115" s="202">
        <f>2^0+0+0+0+0+0+0+0+0+0+0+0+0+0+0+0+0+0+0+0+0+0+0+0+0+0+0+0+0+0+0+0</f>
        <v>1</v>
      </c>
      <c r="I115" s="202" t="s">
        <v>8739</v>
      </c>
      <c r="J115" s="202"/>
      <c r="K115" s="202"/>
    </row>
    <row r="116" spans="1:11">
      <c r="A116" s="202" t="s">
        <v>8972</v>
      </c>
      <c r="B116" s="202" t="s">
        <v>8973</v>
      </c>
      <c r="C116" s="202" t="s">
        <v>8736</v>
      </c>
      <c r="D116" s="202" t="s">
        <v>8737</v>
      </c>
      <c r="E116" s="202" t="s">
        <v>8738</v>
      </c>
      <c r="F116" s="202">
        <f>0+0+0+0+0+0+0+0+0+0+0+0+0+0+0+0+0+0+0+0+0+0+0+0+0+0+0+0+0+0+0+0</f>
        <v>0</v>
      </c>
      <c r="G116" s="202" t="s">
        <v>8743</v>
      </c>
      <c r="H116" s="202">
        <f>0+0+0+0+0+0+0+0+0+0+0+0+0+0+0+0+0+0+0+0+0+0+0+0+0+0+0+0+0+0+0+0</f>
        <v>0</v>
      </c>
      <c r="I116" s="202" t="s">
        <v>8743</v>
      </c>
      <c r="J116" s="202"/>
      <c r="K116" s="202"/>
    </row>
    <row r="117" spans="1:11">
      <c r="A117" s="202" t="s">
        <v>8974</v>
      </c>
      <c r="B117" s="202" t="s">
        <v>8975</v>
      </c>
      <c r="C117" s="202" t="s">
        <v>8736</v>
      </c>
      <c r="D117" s="202" t="s">
        <v>8737</v>
      </c>
      <c r="E117" s="202" t="s">
        <v>8738</v>
      </c>
      <c r="F117" s="202">
        <f>2^0+0+0+0+0+0+0+0+0+0+0+0+0+0+0+0+0+0+0+0+0+0+0+0+0+0+0+0+0+0+0+0</f>
        <v>1</v>
      </c>
      <c r="G117" s="202" t="s">
        <v>8739</v>
      </c>
      <c r="H117" s="202">
        <f>2^0+0+0+0+0+0+0+0+0+0+0+0+0+0+0+0+0+0+0+0+0+0+0+0+0+0+0+0+0+0+0+0</f>
        <v>1</v>
      </c>
      <c r="I117" s="202" t="s">
        <v>8739</v>
      </c>
      <c r="J117" s="202"/>
      <c r="K117" s="202"/>
    </row>
    <row r="118" spans="1:11">
      <c r="A118" s="202" t="s">
        <v>8976</v>
      </c>
      <c r="B118" s="202" t="s">
        <v>8977</v>
      </c>
      <c r="C118" s="202" t="s">
        <v>8736</v>
      </c>
      <c r="D118" s="202" t="s">
        <v>8737</v>
      </c>
      <c r="E118" s="202" t="s">
        <v>8738</v>
      </c>
      <c r="F118" s="202">
        <f>0+0+0+0+0+0+0+0+0+0+0+0+0+0+0+0+0+0+0+0+0+0+0+0+0+0+0+0+0+0+0+0</f>
        <v>0</v>
      </c>
      <c r="G118" s="202" t="s">
        <v>8743</v>
      </c>
      <c r="H118" s="202">
        <f>0+0+0+0+0+0+0+0+0+0+0+0+0+0+0+0+0+0+0+0+0+0+0+0+0+0+0+0+0+0+0+0</f>
        <v>0</v>
      </c>
      <c r="I118" s="202" t="s">
        <v>8743</v>
      </c>
      <c r="J118" s="202"/>
      <c r="K118" s="202"/>
    </row>
    <row r="119" spans="1:11">
      <c r="A119" s="202" t="s">
        <v>8978</v>
      </c>
      <c r="B119" s="202" t="s">
        <v>8979</v>
      </c>
      <c r="C119" s="202" t="s">
        <v>8736</v>
      </c>
      <c r="D119" s="202" t="s">
        <v>8737</v>
      </c>
      <c r="E119" s="202" t="s">
        <v>8738</v>
      </c>
      <c r="F119" s="202">
        <f>0+2^1+0+0+0+2^5+2^6+2^7+0+0+0+0+0+0+0+0+0+0+0+0+0+0+0+0+0+0+0+0+0+0+0+0</f>
        <v>226</v>
      </c>
      <c r="G119" s="202" t="s">
        <v>8746</v>
      </c>
      <c r="H119" s="202">
        <f>0+2^1+0+0+0+2^5+2^6+2^7+0+0+0+0+0+0+0+0+0+0+0+0+0+0+0+0+0+0+0+0+0+0+0+0</f>
        <v>226</v>
      </c>
      <c r="I119" s="202" t="s">
        <v>8746</v>
      </c>
      <c r="J119" s="202"/>
      <c r="K119" s="202"/>
    </row>
    <row r="120" spans="1:11">
      <c r="A120" s="202" t="s">
        <v>8980</v>
      </c>
      <c r="B120" s="202" t="s">
        <v>8981</v>
      </c>
      <c r="C120" s="202" t="s">
        <v>8736</v>
      </c>
      <c r="D120" s="202" t="s">
        <v>8737</v>
      </c>
      <c r="E120" s="202" t="s">
        <v>8738</v>
      </c>
      <c r="F120" s="202">
        <f>0+0+0+0+0+0+0+0+0+0+0+0+0+0+0+0+0+0+0+0+0+0+0+0+0+0+0+0+0+0+0+0</f>
        <v>0</v>
      </c>
      <c r="G120" s="202" t="s">
        <v>8743</v>
      </c>
      <c r="H120" s="202">
        <f>0+0+0+0+0+0+0+0+0+0+0+0+0+0+0+0+0+0+0+0+0+0+0+0+0+0+0+0+0+0+0+0</f>
        <v>0</v>
      </c>
      <c r="I120" s="202" t="s">
        <v>8743</v>
      </c>
      <c r="J120" s="202"/>
      <c r="K120" s="202"/>
    </row>
    <row r="121" spans="1:11">
      <c r="A121" s="202" t="s">
        <v>8982</v>
      </c>
      <c r="B121" s="202" t="s">
        <v>8983</v>
      </c>
      <c r="C121" s="202" t="s">
        <v>8751</v>
      </c>
      <c r="D121" s="202" t="s">
        <v>8737</v>
      </c>
      <c r="E121" s="202" t="s">
        <v>8738</v>
      </c>
      <c r="F121" s="202">
        <f>2^0+0+0+0+0+0+0+0+0+0+0+0+0+0+0+0+0+0+0+0+0+0+0+0+0+0+0+0+0+0+0+0</f>
        <v>1</v>
      </c>
      <c r="G121" s="202" t="s">
        <v>8739</v>
      </c>
      <c r="H121" s="202">
        <f>2^0+0+0+0+0+0+0+0+0+0+0+0+0+0+0+0+0+0+0+0+0+0+0+0+0+0+0+0+0+0+0+0</f>
        <v>1</v>
      </c>
      <c r="I121" s="202" t="s">
        <v>8739</v>
      </c>
      <c r="J121" s="202"/>
      <c r="K121" s="202"/>
    </row>
    <row r="122" spans="1:11">
      <c r="A122" s="202" t="s">
        <v>8984</v>
      </c>
      <c r="B122" s="202" t="s">
        <v>8985</v>
      </c>
      <c r="C122" s="202" t="s">
        <v>8736</v>
      </c>
      <c r="D122" s="202" t="s">
        <v>8737</v>
      </c>
      <c r="E122" s="202" t="s">
        <v>8738</v>
      </c>
      <c r="F122" s="202">
        <f>0+0+0+0+0+0+0+0+0+0+0+0+0+0+0+0+0+0+0+0+0+0+0+0+0+0+0+0+0+0+0+0</f>
        <v>0</v>
      </c>
      <c r="G122" s="202" t="s">
        <v>8743</v>
      </c>
      <c r="H122" s="202">
        <f>0+0+0+0+0+0+0+0+0+0+0+0+0+0+0+0+0+0+0+0+0+0+0+0+0+0+0+0+0+0+0+0</f>
        <v>0</v>
      </c>
      <c r="I122" s="202" t="s">
        <v>8743</v>
      </c>
      <c r="J122" s="202"/>
      <c r="K122" s="202"/>
    </row>
    <row r="123" spans="1:11">
      <c r="A123" s="202" t="s">
        <v>8986</v>
      </c>
      <c r="B123" s="202" t="s">
        <v>8987</v>
      </c>
      <c r="C123" s="202" t="s">
        <v>8736</v>
      </c>
      <c r="D123" s="202" t="s">
        <v>8737</v>
      </c>
      <c r="E123" s="202" t="s">
        <v>8738</v>
      </c>
      <c r="F123" s="202">
        <f>2^0+0+0+0+0+0+0+0+0+0+0+0+0+0+0+0+0+0+0+0+0+0+0+0+0+0+0+0+0+0+0+0</f>
        <v>1</v>
      </c>
      <c r="G123" s="202" t="s">
        <v>8739</v>
      </c>
      <c r="H123" s="202">
        <f>0+0+2^2+0+0+0+0+0+0+0+0+0+0+0+0+0+0+0+0+0+0+0+0+0+0+0+0+0+0+0+0+0</f>
        <v>4</v>
      </c>
      <c r="I123" s="205" t="s">
        <v>8855</v>
      </c>
      <c r="J123" s="202"/>
      <c r="K123" s="202"/>
    </row>
    <row r="124" spans="1:11">
      <c r="A124" s="202" t="s">
        <v>8988</v>
      </c>
      <c r="B124" s="202" t="s">
        <v>8989</v>
      </c>
      <c r="C124" s="202" t="s">
        <v>8736</v>
      </c>
      <c r="D124" s="202" t="s">
        <v>8737</v>
      </c>
      <c r="E124" s="202" t="s">
        <v>8738</v>
      </c>
      <c r="F124" s="202">
        <f>0+0+0+0+0+0+0+0+0+0+0+0+0+0+0+0+0+0+0+0+0+0+0+0+0+0+0+0+0+0+0+0</f>
        <v>0</v>
      </c>
      <c r="G124" s="202" t="s">
        <v>8743</v>
      </c>
      <c r="H124" s="202">
        <f>0+0+0+0+0+0+0+0+0+0+0+0+0+0+0+0+0+0+0+0+0+0+0+0+0+0+0+0+0+0+0+0</f>
        <v>0</v>
      </c>
      <c r="I124" s="202" t="s">
        <v>8743</v>
      </c>
      <c r="J124" s="202"/>
      <c r="K124" s="202"/>
    </row>
    <row r="125" spans="1:11">
      <c r="A125" s="202" t="s">
        <v>8990</v>
      </c>
      <c r="B125" s="202" t="s">
        <v>8991</v>
      </c>
      <c r="C125" s="202" t="s">
        <v>8736</v>
      </c>
      <c r="D125" s="202" t="s">
        <v>8737</v>
      </c>
      <c r="E125" s="202" t="s">
        <v>8738</v>
      </c>
      <c r="F125" s="202">
        <f>0+2^1+0+0+0+2^5+2^6+2^7+0+0+0+0+0+0+0+0+0+0+0+0+0+0+0+0+0+0+0+0+0+0+0+0</f>
        <v>226</v>
      </c>
      <c r="G125" s="202" t="s">
        <v>8746</v>
      </c>
      <c r="H125" s="202">
        <f>0+2^1+0+0+0+2^5+2^6+2^7+0+0+0+0+0+0+0+0+0+0+0+0+0+0+0+0+0+0+0+0+0+0+0+0</f>
        <v>226</v>
      </c>
      <c r="I125" s="202" t="s">
        <v>8746</v>
      </c>
      <c r="J125" s="202"/>
      <c r="K125" s="202"/>
    </row>
    <row r="126" spans="1:11">
      <c r="A126" s="202" t="s">
        <v>8992</v>
      </c>
      <c r="B126" s="202" t="s">
        <v>8993</v>
      </c>
      <c r="C126" s="202" t="s">
        <v>8736</v>
      </c>
      <c r="D126" s="202" t="s">
        <v>8737</v>
      </c>
      <c r="E126" s="202" t="s">
        <v>8738</v>
      </c>
      <c r="F126" s="202">
        <f>0+0+0+0+0+0+0+0+0+0+0+0+0+0+0+0+0+0+0+0+0+0+0+0+0+0+0+0+0+0+0+0</f>
        <v>0</v>
      </c>
      <c r="G126" s="202" t="s">
        <v>8743</v>
      </c>
      <c r="H126" s="202">
        <f>0+0+0+0+0+0+0+0+0+0+0+0+0+0+0+0+0+0+0+0+0+0+0+0+0+0+0+0+0+0+0+0</f>
        <v>0</v>
      </c>
      <c r="I126" s="202" t="s">
        <v>8743</v>
      </c>
      <c r="J126" s="202"/>
      <c r="K126" s="202"/>
    </row>
    <row r="127" spans="1:11">
      <c r="A127" s="202" t="s">
        <v>8994</v>
      </c>
      <c r="B127" s="202" t="s">
        <v>8995</v>
      </c>
      <c r="C127" s="202" t="s">
        <v>8751</v>
      </c>
      <c r="D127" s="202" t="s">
        <v>8737</v>
      </c>
      <c r="E127" s="202" t="s">
        <v>8738</v>
      </c>
      <c r="F127" s="202">
        <f>2^0+0+0+0+0+0+0+0+0+0+0+0+0+0+0+0+0+0+0+0+0+0+0+0+0+0+0+0+0+0+0+0</f>
        <v>1</v>
      </c>
      <c r="G127" s="202" t="s">
        <v>8739</v>
      </c>
      <c r="H127" s="202">
        <f>2^0+0+0+0+0+0+0+0+0+0+0+0+0+0+0+0+0+0+0+0+0+0+0+0+0+0+0+0+0+0+0+0</f>
        <v>1</v>
      </c>
      <c r="I127" s="202" t="s">
        <v>8739</v>
      </c>
      <c r="J127" s="202"/>
      <c r="K127" s="202"/>
    </row>
    <row r="128" spans="1:11">
      <c r="A128" s="202" t="s">
        <v>8996</v>
      </c>
      <c r="B128" s="202" t="s">
        <v>8997</v>
      </c>
      <c r="C128" s="202" t="s">
        <v>8736</v>
      </c>
      <c r="D128" s="202" t="s">
        <v>8737</v>
      </c>
      <c r="E128" s="202" t="s">
        <v>8738</v>
      </c>
      <c r="F128" s="202">
        <f>0+0+0+0+0+0+0+0+0+0+0+0+0+0+0+0+0+0+0+0+0+0+0+0+0+0+0+0+0+0+0+0</f>
        <v>0</v>
      </c>
      <c r="G128" s="202" t="s">
        <v>8743</v>
      </c>
      <c r="H128" s="202">
        <f>0+0+0+0+0+0+0+0+0+0+0+0+0+0+0+0+0+0+0+0+0+0+0+0+0+0+0+0+0+0+0+0</f>
        <v>0</v>
      </c>
      <c r="I128" s="202" t="s">
        <v>8743</v>
      </c>
      <c r="J128" s="202"/>
      <c r="K128" s="202"/>
    </row>
    <row r="129" spans="1:11">
      <c r="A129" s="202" t="s">
        <v>8998</v>
      </c>
      <c r="B129" s="202" t="s">
        <v>8999</v>
      </c>
      <c r="C129" s="202" t="s">
        <v>8736</v>
      </c>
      <c r="D129" s="202" t="s">
        <v>8737</v>
      </c>
      <c r="E129" s="202" t="s">
        <v>8738</v>
      </c>
      <c r="F129" s="202">
        <f>2^0+0+0+0+0+0+0+0+0+0+0+0+0+0+0+0+0+0+0+0+0+0+0+0+0+0+0+0+0+0+0+0</f>
        <v>1</v>
      </c>
      <c r="G129" s="202" t="s">
        <v>8739</v>
      </c>
      <c r="H129" s="202">
        <f>0+0+2^2+0+0+0+0+0+0+0+0+0+0+0+0+0+0+0+0+0+0+0+0+0+0+0+0+0+0+0+0+0</f>
        <v>4</v>
      </c>
      <c r="I129" s="205" t="s">
        <v>8855</v>
      </c>
      <c r="J129" s="202"/>
      <c r="K129" s="202"/>
    </row>
    <row r="130" spans="1:11">
      <c r="A130" s="202" t="s">
        <v>9000</v>
      </c>
      <c r="B130" s="202" t="s">
        <v>9001</v>
      </c>
      <c r="C130" s="202" t="s">
        <v>8736</v>
      </c>
      <c r="D130" s="202" t="s">
        <v>8737</v>
      </c>
      <c r="E130" s="202" t="s">
        <v>8738</v>
      </c>
      <c r="F130" s="202">
        <f>0+0+0+0+0+0+0+0+0+0+0+0+0+0+0+0+0+0+0+0+0+0+0+0+0+0+0+0+0+0+0+0</f>
        <v>0</v>
      </c>
      <c r="G130" s="202" t="s">
        <v>8743</v>
      </c>
      <c r="H130" s="202">
        <f>0+0+0+0+0+0+0+0+0+0+0+0+0+0+0+0+0+0+0+0+0+0+0+0+0+0+0+0+0+0+0+0</f>
        <v>0</v>
      </c>
      <c r="I130" s="202" t="s">
        <v>8743</v>
      </c>
      <c r="J130" s="202"/>
      <c r="K130" s="202"/>
    </row>
    <row r="131" spans="1:11">
      <c r="A131" s="202" t="s">
        <v>9002</v>
      </c>
      <c r="B131" s="202" t="s">
        <v>9003</v>
      </c>
      <c r="C131" s="202" t="s">
        <v>8736</v>
      </c>
      <c r="D131" s="202" t="s">
        <v>8737</v>
      </c>
      <c r="E131" s="202" t="s">
        <v>8738</v>
      </c>
      <c r="F131" s="202">
        <f>0+2^1+0+0+0+2^5+2^6+2^7+0+0+0+0+0+0+0+0+0+0+0+0+0+0+0+0+0+0+0+0+0+0+0+0</f>
        <v>226</v>
      </c>
      <c r="G131" s="202" t="s">
        <v>8746</v>
      </c>
      <c r="H131" s="202">
        <f>0+2^1+0+0+0+2^5+2^6+2^7+0+0+0+0+0+0+0+0+0+0+0+0+0+0+0+0+0+0+0+0+0+0+0+0</f>
        <v>226</v>
      </c>
      <c r="I131" s="202" t="s">
        <v>8746</v>
      </c>
      <c r="J131" s="202"/>
      <c r="K131" s="202"/>
    </row>
    <row r="132" spans="1:11">
      <c r="A132" s="202" t="s">
        <v>9004</v>
      </c>
      <c r="B132" s="202" t="s">
        <v>9005</v>
      </c>
      <c r="C132" s="202" t="s">
        <v>8736</v>
      </c>
      <c r="D132" s="202" t="s">
        <v>8737</v>
      </c>
      <c r="E132" s="202" t="s">
        <v>8738</v>
      </c>
      <c r="F132" s="202">
        <f>0+0+0+0+0+0+0+0+0+0+0+0+0+0+0+0+0+0+0+0+0+0+0+0+0+0+0+0+0+0+0+0</f>
        <v>0</v>
      </c>
      <c r="G132" s="202" t="s">
        <v>8743</v>
      </c>
      <c r="H132" s="202">
        <f>0+0+0+0+0+0+0+0+0+0+0+0+0+0+0+0+0+0+0+0+0+0+0+0+0+0+0+0+0+0+0+0</f>
        <v>0</v>
      </c>
      <c r="I132" s="202" t="s">
        <v>8743</v>
      </c>
      <c r="J132" s="202"/>
      <c r="K132" s="202"/>
    </row>
    <row r="133" spans="1:11">
      <c r="A133" s="202" t="s">
        <v>9006</v>
      </c>
      <c r="B133" s="202" t="s">
        <v>9007</v>
      </c>
      <c r="C133" s="202" t="s">
        <v>8751</v>
      </c>
      <c r="D133" s="202" t="s">
        <v>8737</v>
      </c>
      <c r="E133" s="202" t="s">
        <v>8738</v>
      </c>
      <c r="F133" s="202">
        <f>2^0+0+0+0+0+0+0+0+0+0+0+0+0+0+0+0+0+0+0+0+0+0+0+0+0+0+0+0+0+0+0+0</f>
        <v>1</v>
      </c>
      <c r="G133" s="202" t="s">
        <v>8739</v>
      </c>
      <c r="H133" s="202">
        <f>2^0+0+0+0+0+0+0+0+0+0+0+0+0+0+0+0+0+0+0+0+0+0+0+0+0+0+0+0+0+0+0+0</f>
        <v>1</v>
      </c>
      <c r="I133" s="202" t="s">
        <v>8739</v>
      </c>
      <c r="J133" s="202"/>
      <c r="K133" s="202"/>
    </row>
    <row r="134" spans="1:11">
      <c r="A134" s="202" t="s">
        <v>9008</v>
      </c>
      <c r="B134" s="202" t="s">
        <v>9009</v>
      </c>
      <c r="C134" s="202" t="s">
        <v>8736</v>
      </c>
      <c r="D134" s="202" t="s">
        <v>8737</v>
      </c>
      <c r="E134" s="202" t="s">
        <v>8738</v>
      </c>
      <c r="F134" s="202">
        <f>0+0+0+0+0+0+0+0+0+0+0+0+0+0+0+0+0+0+0+0+0+0+0+0+0+0+0+0+0+0+0+0</f>
        <v>0</v>
      </c>
      <c r="G134" s="202" t="s">
        <v>8743</v>
      </c>
      <c r="H134" s="202">
        <f>0+0+0+0+0+0+0+0+0+0+0+0+0+0+0+0+0+0+0+0+0+0+0+0+0+0+0+0+0+0+0+0</f>
        <v>0</v>
      </c>
      <c r="I134" s="202" t="s">
        <v>8743</v>
      </c>
      <c r="J134" s="202"/>
      <c r="K134" s="202"/>
    </row>
    <row r="135" spans="1:11">
      <c r="A135" s="202" t="s">
        <v>9010</v>
      </c>
      <c r="B135" s="202" t="s">
        <v>9011</v>
      </c>
      <c r="C135" s="202" t="s">
        <v>8736</v>
      </c>
      <c r="D135" s="202" t="s">
        <v>8737</v>
      </c>
      <c r="E135" s="202" t="s">
        <v>8738</v>
      </c>
      <c r="F135" s="202">
        <f>2^0+0+0+0+0+0+0+0+0+0+0+0+0+0+0+0+0+0+0+0+0+0+0+0+0+0+0+0+0+0+0+0</f>
        <v>1</v>
      </c>
      <c r="G135" s="202" t="s">
        <v>8739</v>
      </c>
      <c r="H135" s="202">
        <f>2^0+0+0+0+0+0+0+0+0+0+0+0+0+0+0+0+0+0+0+0+0+0+0+0+0+0+0+0+0+0+0+0</f>
        <v>1</v>
      </c>
      <c r="I135" s="202" t="s">
        <v>8739</v>
      </c>
      <c r="J135" s="202"/>
      <c r="K135" s="202"/>
    </row>
    <row r="136" spans="1:11">
      <c r="A136" s="202" t="s">
        <v>9012</v>
      </c>
      <c r="B136" s="202" t="s">
        <v>9013</v>
      </c>
      <c r="C136" s="202" t="s">
        <v>8736</v>
      </c>
      <c r="D136" s="202" t="s">
        <v>8737</v>
      </c>
      <c r="E136" s="202" t="s">
        <v>8738</v>
      </c>
      <c r="F136" s="202">
        <f>0+0+0+0+0+0+0+0+0+0+0+0+0+0+0+0+0+0+0+0+0+0+0+0+0+0+0+0+0+0+0+0</f>
        <v>0</v>
      </c>
      <c r="G136" s="202" t="s">
        <v>8743</v>
      </c>
      <c r="H136" s="202">
        <f>0+0+0+0+0+0+0+0+0+0+0+0+0+0+0+0+0+0+0+0+0+0+0+0+0+0+0+0+0+0+0+0</f>
        <v>0</v>
      </c>
      <c r="I136" s="202" t="s">
        <v>8743</v>
      </c>
      <c r="J136" s="202"/>
      <c r="K136" s="202"/>
    </row>
    <row r="137" spans="1:11">
      <c r="A137" s="202" t="s">
        <v>9014</v>
      </c>
      <c r="B137" s="202" t="s">
        <v>9015</v>
      </c>
      <c r="C137" s="202" t="s">
        <v>8736</v>
      </c>
      <c r="D137" s="202" t="s">
        <v>8737</v>
      </c>
      <c r="E137" s="202" t="s">
        <v>8738</v>
      </c>
      <c r="F137" s="202">
        <f>0+2^1+0+0+0+2^5+2^6+2^7+0+0+0+0+0+0+0+0+0+0+0+0+0+0+0+0+0+0+0+0+0+0+0+0</f>
        <v>226</v>
      </c>
      <c r="G137" s="202" t="s">
        <v>8746</v>
      </c>
      <c r="H137" s="202">
        <f>0+2^1+0+0+0+2^5+2^6+2^7+0+0+0+0+0+0+0+0+0+0+0+0+0+0+0+0+0+0+0+0+0+0+0+0</f>
        <v>226</v>
      </c>
      <c r="I137" s="202" t="s">
        <v>8746</v>
      </c>
      <c r="J137" s="202"/>
      <c r="K137" s="202"/>
    </row>
    <row r="138" spans="1:11">
      <c r="A138" s="202" t="s">
        <v>9016</v>
      </c>
      <c r="B138" s="202" t="s">
        <v>9017</v>
      </c>
      <c r="C138" s="202" t="s">
        <v>8736</v>
      </c>
      <c r="D138" s="202" t="s">
        <v>8737</v>
      </c>
      <c r="E138" s="202" t="s">
        <v>8738</v>
      </c>
      <c r="F138" s="202">
        <f>0+0+0+0+0+0+0+0+0+0+0+0+0+0+0+0+0+0+0+0+0+0+0+0+0+0+0+0+0+0+0+0</f>
        <v>0</v>
      </c>
      <c r="G138" s="202" t="s">
        <v>8743</v>
      </c>
      <c r="H138" s="202">
        <f>0+0+0+0+0+0+0+0+0+0+0+0+0+0+0+0+0+0+0+0+0+0+0+0+0+0+0+0+0+0+0+0</f>
        <v>0</v>
      </c>
      <c r="I138" s="202" t="s">
        <v>8743</v>
      </c>
      <c r="J138" s="202"/>
      <c r="K138" s="202"/>
    </row>
    <row r="139" spans="1:11">
      <c r="A139" s="202" t="s">
        <v>9018</v>
      </c>
      <c r="B139" s="202" t="s">
        <v>9019</v>
      </c>
      <c r="C139" s="202" t="s">
        <v>8751</v>
      </c>
      <c r="D139" s="202" t="s">
        <v>8737</v>
      </c>
      <c r="E139" s="202" t="s">
        <v>8738</v>
      </c>
      <c r="F139" s="202">
        <f>2^0+0+0+0+0+0+0+0+0+0+0+0+0+0+0+0+0+0+0+0+0+0+0+0+0+0+0+0+0+0+0+0</f>
        <v>1</v>
      </c>
      <c r="G139" s="202" t="s">
        <v>8739</v>
      </c>
      <c r="H139" s="202">
        <f>2^0+0+0+0+0+0+0+0+0+0+0+0+0+0+0+0+0+0+0+0+0+0+0+0+0+0+0+0+0+0+0+0</f>
        <v>1</v>
      </c>
      <c r="I139" s="202" t="s">
        <v>8739</v>
      </c>
      <c r="J139" s="202"/>
      <c r="K139" s="202"/>
    </row>
    <row r="140" spans="1:11">
      <c r="A140" s="202" t="s">
        <v>9020</v>
      </c>
      <c r="B140" s="202" t="s">
        <v>9021</v>
      </c>
      <c r="C140" s="202" t="s">
        <v>8736</v>
      </c>
      <c r="D140" s="202" t="s">
        <v>8737</v>
      </c>
      <c r="E140" s="202" t="s">
        <v>8738</v>
      </c>
      <c r="F140" s="202">
        <f>0+0+0+0+0+0+0+0+0+0+0+0+0+0+0+0+0+0+0+0+0+0+0+0+0+0+0+0+0+0+0+0</f>
        <v>0</v>
      </c>
      <c r="G140" s="202" t="s">
        <v>8743</v>
      </c>
      <c r="H140" s="202">
        <f>0+0+0+0+0+0+0+0+0+0+0+0+0+0+0+0+0+0+0+0+0+0+0+0+0+0+0+0+0+0+0+0</f>
        <v>0</v>
      </c>
      <c r="I140" s="202" t="s">
        <v>8743</v>
      </c>
      <c r="J140" s="202"/>
      <c r="K140" s="202"/>
    </row>
    <row r="141" spans="1:11">
      <c r="A141" s="202" t="s">
        <v>9022</v>
      </c>
      <c r="B141" s="202" t="s">
        <v>9023</v>
      </c>
      <c r="C141" s="202" t="s">
        <v>8736</v>
      </c>
      <c r="D141" s="202" t="s">
        <v>8737</v>
      </c>
      <c r="E141" s="202" t="s">
        <v>8738</v>
      </c>
      <c r="F141" s="202">
        <f>2^0+0+0+0+0+0+0+0+0+0+0+0+0+0+0+0+0+0+0+0+0+0+0+0+0+0+0+0+0+0+0+0</f>
        <v>1</v>
      </c>
      <c r="G141" s="202" t="s">
        <v>8739</v>
      </c>
      <c r="H141" s="202">
        <f>2^0+0+0+0+0+0+0+0+0+0+0+0+0+0+0+0+0+0+0+0+0+0+0+0+0+0+0+0+0+0+0+0</f>
        <v>1</v>
      </c>
      <c r="I141" s="202" t="s">
        <v>8739</v>
      </c>
      <c r="J141" s="202"/>
      <c r="K141" s="202"/>
    </row>
    <row r="142" spans="1:11">
      <c r="A142" s="202" t="s">
        <v>9024</v>
      </c>
      <c r="B142" s="202" t="s">
        <v>9025</v>
      </c>
      <c r="C142" s="202" t="s">
        <v>8736</v>
      </c>
      <c r="D142" s="202" t="s">
        <v>8737</v>
      </c>
      <c r="E142" s="202" t="s">
        <v>8738</v>
      </c>
      <c r="F142" s="202">
        <f>0+0+0+0+0+0+0+0+0+0+0+0+0+0+0+0+0+0+0+0+0+0+0+0+0+0+0+0+0+0+0+0</f>
        <v>0</v>
      </c>
      <c r="G142" s="202" t="s">
        <v>8743</v>
      </c>
      <c r="H142" s="202">
        <f>0+0+0+0+0+0+0+0+0+0+0+0+0+0+0+0+0+0+0+0+0+0+0+0+0+0+0+0+0+0+0+0</f>
        <v>0</v>
      </c>
      <c r="I142" s="202" t="s">
        <v>8743</v>
      </c>
      <c r="J142" s="202"/>
      <c r="K142" s="202"/>
    </row>
    <row r="143" spans="1:11">
      <c r="A143" s="202" t="s">
        <v>9026</v>
      </c>
      <c r="B143" s="202" t="s">
        <v>9027</v>
      </c>
      <c r="C143" s="202" t="s">
        <v>8736</v>
      </c>
      <c r="D143" s="202" t="s">
        <v>8737</v>
      </c>
      <c r="E143" s="202" t="s">
        <v>8738</v>
      </c>
      <c r="F143" s="202">
        <f>0+2^1+0+0+0+2^5+2^6+2^7+0+0+0+0+0+0+0+0+0+0+0+0+0+0+0+0+0+0+0+0+0+0+0+0</f>
        <v>226</v>
      </c>
      <c r="G143" s="202" t="s">
        <v>8746</v>
      </c>
      <c r="H143" s="202">
        <f>0+2^1+0+0+0+2^5+2^6+2^7+0+0+0+0+0+0+0+0+0+0+0+0+0+0+0+0+0+0+0+0+0+0+0+0</f>
        <v>226</v>
      </c>
      <c r="I143" s="202" t="s">
        <v>8746</v>
      </c>
      <c r="J143" s="202"/>
      <c r="K143" s="202"/>
    </row>
    <row r="144" spans="1:11">
      <c r="A144" s="202" t="s">
        <v>9028</v>
      </c>
      <c r="B144" s="202" t="s">
        <v>9029</v>
      </c>
      <c r="C144" s="202" t="s">
        <v>8736</v>
      </c>
      <c r="D144" s="202" t="s">
        <v>8737</v>
      </c>
      <c r="E144" s="202" t="s">
        <v>8738</v>
      </c>
      <c r="F144" s="202">
        <f>0+0+0+0+0+0+0+0+0+0+0+0+0+0+0+0+0+0+0+0+0+0+0+0+0+0+0+0+0+0+0+0</f>
        <v>0</v>
      </c>
      <c r="G144" s="202" t="s">
        <v>8743</v>
      </c>
      <c r="H144" s="202">
        <f>0+0+0+0+0+0+0+0+0+0+0+0+0+0+0+0+0+0+0+0+0+0+0+0+0+0+0+0+0+0+0+0</f>
        <v>0</v>
      </c>
      <c r="I144" s="202" t="s">
        <v>8743</v>
      </c>
      <c r="J144" s="202"/>
      <c r="K144" s="202"/>
    </row>
    <row r="145" spans="1:11">
      <c r="A145" s="202" t="s">
        <v>9030</v>
      </c>
      <c r="B145" s="202" t="s">
        <v>9031</v>
      </c>
      <c r="C145" s="202" t="s">
        <v>8751</v>
      </c>
      <c r="D145" s="202" t="s">
        <v>8737</v>
      </c>
      <c r="E145" s="202" t="s">
        <v>8738</v>
      </c>
      <c r="F145" s="202">
        <f>2^0+0+0+0+0+0+0+0+0+0+0+0+0+0+0+0+0+0+0+0+0+0+0+0+0+0+0+0+0+0+0+0</f>
        <v>1</v>
      </c>
      <c r="G145" s="202" t="s">
        <v>8739</v>
      </c>
      <c r="H145" s="202">
        <f>2^0+0+0+0+0+0+0+0+0+0+0+0+0+0+0+0+0+0+0+0+0+0+0+0+0+0+0+0+0+0+0+0</f>
        <v>1</v>
      </c>
      <c r="I145" s="202" t="s">
        <v>8739</v>
      </c>
      <c r="J145" s="202"/>
      <c r="K145" s="202"/>
    </row>
    <row r="146" spans="1:11">
      <c r="A146" s="202" t="s">
        <v>9032</v>
      </c>
      <c r="B146" s="202" t="s">
        <v>9033</v>
      </c>
      <c r="C146" s="202" t="s">
        <v>8736</v>
      </c>
      <c r="D146" s="202" t="s">
        <v>8737</v>
      </c>
      <c r="E146" s="202" t="s">
        <v>8738</v>
      </c>
      <c r="F146" s="202">
        <f>0+0+0+0+0+0+0+0+0+0+0+0+0+0+0+0+0+0+0+0+0+0+0+0+0+0+0+0+0+0+0+0</f>
        <v>0</v>
      </c>
      <c r="G146" s="202" t="s">
        <v>8743</v>
      </c>
      <c r="H146" s="202">
        <f>0+0+0+0+0+0+0+0+0+0+0+0+0+0+0+0+0+0+0+0+0+0+0+0+0+0+0+0+0+0+0+0</f>
        <v>0</v>
      </c>
      <c r="I146" s="202" t="s">
        <v>8743</v>
      </c>
      <c r="J146" s="202"/>
      <c r="K146" s="202"/>
    </row>
    <row r="147" spans="1:11">
      <c r="A147" s="202" t="s">
        <v>9034</v>
      </c>
      <c r="B147" s="202" t="s">
        <v>9035</v>
      </c>
      <c r="C147" s="202" t="s">
        <v>8736</v>
      </c>
      <c r="D147" s="202" t="s">
        <v>8737</v>
      </c>
      <c r="E147" s="202" t="s">
        <v>8738</v>
      </c>
      <c r="F147" s="202">
        <f>2^0+0+0+0+0+0+0+0+0+0+0+0+0+0+0+0+0+0+0+0+0+0+0+0+0+0+0+0+0+0+0+0</f>
        <v>1</v>
      </c>
      <c r="G147" s="202" t="s">
        <v>8739</v>
      </c>
      <c r="H147" s="202">
        <f>2^0+2^1+0+2^3+0+0+0+0+0+0+0+0+0+0+0+0+0+0+0+0+0+0+0+0+0+0+0+0+0+0+0+0</f>
        <v>11</v>
      </c>
      <c r="I147" s="205" t="s">
        <v>8781</v>
      </c>
      <c r="J147" s="202"/>
      <c r="K147" s="202"/>
    </row>
    <row r="148" spans="1:11">
      <c r="A148" s="202" t="s">
        <v>9036</v>
      </c>
      <c r="B148" s="202" t="s">
        <v>9037</v>
      </c>
      <c r="C148" s="202" t="s">
        <v>8736</v>
      </c>
      <c r="D148" s="202" t="s">
        <v>8737</v>
      </c>
      <c r="E148" s="202" t="s">
        <v>8738</v>
      </c>
      <c r="F148" s="202">
        <f>0+0+0+0+0+0+0+0+0+0+0+0+0+0+0+0+0+0+0+0+0+0+0+0+0+0+0+0+0+0+0+0</f>
        <v>0</v>
      </c>
      <c r="G148" s="202" t="s">
        <v>8743</v>
      </c>
      <c r="H148" s="202">
        <f>0+0+0+0+0+0+0+0+0+0+0+0+0+0+0+0+0+0+0+0+0+0+0+0+0+0+0+0+0+0+0+0</f>
        <v>0</v>
      </c>
      <c r="I148" s="202" t="s">
        <v>8743</v>
      </c>
      <c r="J148" s="202"/>
      <c r="K148" s="202"/>
    </row>
    <row r="149" spans="1:11">
      <c r="A149" s="202" t="s">
        <v>9038</v>
      </c>
      <c r="B149" s="202" t="s">
        <v>9039</v>
      </c>
      <c r="C149" s="202" t="s">
        <v>8736</v>
      </c>
      <c r="D149" s="202" t="s">
        <v>8737</v>
      </c>
      <c r="E149" s="202" t="s">
        <v>8738</v>
      </c>
      <c r="F149" s="202">
        <f>0+2^1+0+0+0+2^5+2^6+2^7+0+0+0+0+0+0+0+0+0+0+0+0+0+0+0+0+0+0+0+0+0+0+0+0</f>
        <v>226</v>
      </c>
      <c r="G149" s="202" t="s">
        <v>8746</v>
      </c>
      <c r="H149" s="202">
        <f>0+2^1+0+0+0+2^5+2^6+2^7+0+0+0+0+0+0+0+0+0+0+0+0+0+0+0+0+0+0+0+0+0+0+0+0</f>
        <v>226</v>
      </c>
      <c r="I149" s="202" t="s">
        <v>8746</v>
      </c>
      <c r="J149" s="202"/>
      <c r="K149" s="202"/>
    </row>
    <row r="150" spans="1:11">
      <c r="A150" s="202" t="s">
        <v>9040</v>
      </c>
      <c r="B150" s="202" t="s">
        <v>9041</v>
      </c>
      <c r="C150" s="202" t="s">
        <v>8736</v>
      </c>
      <c r="D150" s="202" t="s">
        <v>8737</v>
      </c>
      <c r="E150" s="202" t="s">
        <v>8738</v>
      </c>
      <c r="F150" s="202">
        <f>0+0+0+0+0+0+0+0+0+0+0+0+0+0+0+0+0+0+0+0+0+0+0+0+0+0+0+0+0+0+0+0</f>
        <v>0</v>
      </c>
      <c r="G150" s="202" t="s">
        <v>8743</v>
      </c>
      <c r="H150" s="202">
        <f>0+0+0+0+0+0+0+0+0+0+0+0+0+0+0+0+0+0+0+0+0+0+0+0+0+0+0+0+0+0+0+0</f>
        <v>0</v>
      </c>
      <c r="I150" s="202" t="s">
        <v>8743</v>
      </c>
      <c r="J150" s="202"/>
      <c r="K150" s="202"/>
    </row>
    <row r="151" spans="1:11">
      <c r="A151" s="202" t="s">
        <v>9042</v>
      </c>
      <c r="B151" s="202" t="s">
        <v>9043</v>
      </c>
      <c r="C151" s="202" t="s">
        <v>8751</v>
      </c>
      <c r="D151" s="202" t="s">
        <v>8737</v>
      </c>
      <c r="E151" s="202" t="s">
        <v>8738</v>
      </c>
      <c r="F151" s="202">
        <f>2^0+0+0+0+0+0+0+0+0+0+0+0+0+0+0+0+0+0+0+0+0+0+0+0+0+0+0+0+0+0+0+0</f>
        <v>1</v>
      </c>
      <c r="G151" s="202" t="s">
        <v>8739</v>
      </c>
      <c r="H151" s="202">
        <f>2^0+0+0+0+0+0+0+0+0+0+0+0+0+0+0+0+0+0+0+0+0+0+0+0+0+0+0+0+0+0+0+0</f>
        <v>1</v>
      </c>
      <c r="I151" s="202" t="s">
        <v>8739</v>
      </c>
      <c r="J151" s="202"/>
      <c r="K151" s="202"/>
    </row>
    <row r="152" spans="1:11">
      <c r="A152" s="202" t="s">
        <v>9044</v>
      </c>
      <c r="B152" s="202" t="s">
        <v>9045</v>
      </c>
      <c r="C152" s="202" t="s">
        <v>8736</v>
      </c>
      <c r="D152" s="202" t="s">
        <v>8737</v>
      </c>
      <c r="E152" s="202" t="s">
        <v>8738</v>
      </c>
      <c r="F152" s="202">
        <f>0+0+0+0+0+0+0+0+0+0+0+0+0+0+0+0+0+0+0+0+0+0+0+0+0+0+0+0+0+0+0+0</f>
        <v>0</v>
      </c>
      <c r="G152" s="202" t="s">
        <v>8743</v>
      </c>
      <c r="H152" s="202">
        <f>0+0+0+0+0+0+0+0+0+0+0+0+0+0+0+0+0+0+0+0+0+0+0+0+0+0+0+0+0+0+0+0</f>
        <v>0</v>
      </c>
      <c r="I152" s="202" t="s">
        <v>8743</v>
      </c>
      <c r="J152" s="202"/>
      <c r="K152" s="202"/>
    </row>
    <row r="153" spans="1:11">
      <c r="A153" s="202" t="s">
        <v>9046</v>
      </c>
      <c r="B153" s="202" t="s">
        <v>9047</v>
      </c>
      <c r="C153" s="202" t="s">
        <v>8736</v>
      </c>
      <c r="D153" s="202" t="s">
        <v>8737</v>
      </c>
      <c r="E153" s="202" t="s">
        <v>8738</v>
      </c>
      <c r="F153" s="202">
        <f>2^0+0+0+0+0+0+0+0+0+0+0+0+0+0+0+0+0+0+0+0+0+0+0+0+0+0+0+0+0+0+0+0</f>
        <v>1</v>
      </c>
      <c r="G153" s="202" t="s">
        <v>8739</v>
      </c>
      <c r="H153" s="202">
        <f>2^0+2^1+0+2^3+0+0+0+0+0+0+0+0+0+0+0+0+0+0+0+0+0+0+0+0+0+0+0+0+0+0+0+0</f>
        <v>11</v>
      </c>
      <c r="I153" s="205" t="s">
        <v>8781</v>
      </c>
      <c r="J153" s="202"/>
      <c r="K153" s="202"/>
    </row>
    <row r="154" spans="1:11">
      <c r="A154" s="202" t="s">
        <v>9048</v>
      </c>
      <c r="B154" s="202" t="s">
        <v>9049</v>
      </c>
      <c r="C154" s="202" t="s">
        <v>8736</v>
      </c>
      <c r="D154" s="202" t="s">
        <v>8737</v>
      </c>
      <c r="E154" s="202" t="s">
        <v>8738</v>
      </c>
      <c r="F154" s="202">
        <f>0+0+0+0+0+0+0+0+0+0+0+0+0+0+0+0+0+0+0+0+0+0+0+0+0+0+0+0+0+0+0+0</f>
        <v>0</v>
      </c>
      <c r="G154" s="202" t="s">
        <v>8743</v>
      </c>
      <c r="H154" s="202">
        <f>0+0+0+0+0+0+0+0+0+0+0+0+0+0+0+0+0+0+0+0+0+0+0+0+0+0+0+0+0+0+0+0</f>
        <v>0</v>
      </c>
      <c r="I154" s="202" t="s">
        <v>8743</v>
      </c>
      <c r="J154" s="202"/>
      <c r="K154" s="202"/>
    </row>
    <row r="155" spans="1:11">
      <c r="A155" s="202" t="s">
        <v>9050</v>
      </c>
      <c r="B155" s="202" t="s">
        <v>9051</v>
      </c>
      <c r="C155" s="202" t="s">
        <v>8736</v>
      </c>
      <c r="D155" s="202" t="s">
        <v>8737</v>
      </c>
      <c r="E155" s="202" t="s">
        <v>8738</v>
      </c>
      <c r="F155" s="202">
        <f>0+2^1+0+0+0+2^5+2^6+2^7+0+0+0+0+0+0+0+0+0+0+0+0+0+0+0+0+0+0+0+0+0+0+0+0</f>
        <v>226</v>
      </c>
      <c r="G155" s="202" t="s">
        <v>8746</v>
      </c>
      <c r="H155" s="202">
        <f>0+2^1+0+0+0+2^5+2^6+2^7+0+0+0+0+0+0+0+0+0+0+0+0+0+0+0+0+0+0+0+0+0+0+0+0</f>
        <v>226</v>
      </c>
      <c r="I155" s="202" t="s">
        <v>8746</v>
      </c>
      <c r="J155" s="202"/>
      <c r="K155" s="202"/>
    </row>
    <row r="156" spans="1:11">
      <c r="A156" s="202" t="s">
        <v>9052</v>
      </c>
      <c r="B156" s="202" t="s">
        <v>9053</v>
      </c>
      <c r="C156" s="202" t="s">
        <v>8736</v>
      </c>
      <c r="D156" s="202" t="s">
        <v>8737</v>
      </c>
      <c r="E156" s="202" t="s">
        <v>8738</v>
      </c>
      <c r="F156" s="202">
        <f>0+0+0+0+0+0+0+0+0+0+0+0+0+0+0+0+0+0+0+0+0+0+0+0+0+0+0+0+0+0+0+0</f>
        <v>0</v>
      </c>
      <c r="G156" s="202" t="s">
        <v>8743</v>
      </c>
      <c r="H156" s="202">
        <f>0+0+0+0+0+0+0+0+0+0+0+0+0+0+0+0+0+0+0+0+0+0+0+0+0+0+0+0+0+0+0+0</f>
        <v>0</v>
      </c>
      <c r="I156" s="202" t="s">
        <v>8743</v>
      </c>
      <c r="J156" s="202"/>
      <c r="K156" s="202"/>
    </row>
    <row r="157" spans="1:11">
      <c r="A157" s="202" t="s">
        <v>9054</v>
      </c>
      <c r="B157" s="202" t="s">
        <v>9055</v>
      </c>
      <c r="C157" s="202" t="s">
        <v>8751</v>
      </c>
      <c r="D157" s="202" t="s">
        <v>8737</v>
      </c>
      <c r="E157" s="202" t="s">
        <v>8738</v>
      </c>
      <c r="F157" s="202">
        <f>2^0+0+0+0+0+0+0+0+0+0+0+0+0+0+0+0+0+0+0+0+0+0+0+0+0+0+0+0+0+0+0+0</f>
        <v>1</v>
      </c>
      <c r="G157" s="202" t="s">
        <v>8739</v>
      </c>
      <c r="H157" s="202">
        <f>2^0+0+0+0+0+0+0+0+0+0+0+0+0+0+0+0+0+0+0+0+0+0+0+0+0+0+0+0+0+0+0+0</f>
        <v>1</v>
      </c>
      <c r="I157" s="202" t="s">
        <v>8739</v>
      </c>
      <c r="J157" s="202"/>
      <c r="K157" s="202"/>
    </row>
    <row r="158" spans="1:11">
      <c r="A158" s="202" t="s">
        <v>9056</v>
      </c>
      <c r="B158" s="202" t="s">
        <v>9057</v>
      </c>
      <c r="C158" s="202" t="s">
        <v>8736</v>
      </c>
      <c r="D158" s="202" t="s">
        <v>8737</v>
      </c>
      <c r="E158" s="202" t="s">
        <v>8738</v>
      </c>
      <c r="F158" s="202">
        <f>0+0+0+0+0+0+0+0+0+0+0+0+0+0+0+0+0+0+0+0+0+0+0+0+0+0+0+0+0+0+0+0</f>
        <v>0</v>
      </c>
      <c r="G158" s="202" t="s">
        <v>8743</v>
      </c>
      <c r="H158" s="202">
        <f>0+0+0+0+0+0+0+0+0+0+0+0+0+0+0+0+0+0+0+0+0+0+0+0+0+0+0+0+0+0+0+0</f>
        <v>0</v>
      </c>
      <c r="I158" s="202" t="s">
        <v>8743</v>
      </c>
      <c r="J158" s="202"/>
      <c r="K158" s="202"/>
    </row>
    <row r="159" spans="1:11">
      <c r="A159" s="202" t="s">
        <v>9058</v>
      </c>
      <c r="B159" s="202" t="s">
        <v>9059</v>
      </c>
      <c r="C159" s="202" t="s">
        <v>8736</v>
      </c>
      <c r="D159" s="202" t="s">
        <v>8737</v>
      </c>
      <c r="E159" s="202" t="s">
        <v>8738</v>
      </c>
      <c r="F159" s="202">
        <f>2^0+0+0+0+0+0+0+0+0+0+0+0+0+0+0+0+0+0+0+0+0+0+0+0+0+0+0+0+0+0+0+0</f>
        <v>1</v>
      </c>
      <c r="G159" s="202" t="s">
        <v>8739</v>
      </c>
      <c r="H159" s="202">
        <f>2^0+2^1+2^2+0+0+0+0+0+0+0+0+0+0+0+0+0+0+0+0+0+0+0+0+0+0+0+0+0+0+0+0+0</f>
        <v>7</v>
      </c>
      <c r="I159" s="205" t="s">
        <v>8794</v>
      </c>
      <c r="J159" s="202"/>
      <c r="K159" s="202"/>
    </row>
    <row r="160" spans="1:11">
      <c r="A160" s="202" t="s">
        <v>9060</v>
      </c>
      <c r="B160" s="202" t="s">
        <v>9061</v>
      </c>
      <c r="C160" s="202" t="s">
        <v>8736</v>
      </c>
      <c r="D160" s="202" t="s">
        <v>8737</v>
      </c>
      <c r="E160" s="202" t="s">
        <v>8738</v>
      </c>
      <c r="F160" s="202">
        <f>0+0+0+0+0+0+0+0+0+0+0+0+0+0+0+0+0+0+0+0+0+0+0+0+0+0+0+0+0+0+0+0</f>
        <v>0</v>
      </c>
      <c r="G160" s="202" t="s">
        <v>8743</v>
      </c>
      <c r="H160" s="202">
        <f>0+0+0+0+0+0+0+0+0+0+0+0+0+0+0+0+0+0+0+0+0+0+0+0+0+0+0+0+0+0+0+0</f>
        <v>0</v>
      </c>
      <c r="I160" s="202" t="s">
        <v>8743</v>
      </c>
      <c r="J160" s="202"/>
      <c r="K160" s="202"/>
    </row>
    <row r="161" spans="1:11">
      <c r="A161" s="202" t="s">
        <v>9062</v>
      </c>
      <c r="B161" s="202" t="s">
        <v>9063</v>
      </c>
      <c r="C161" s="202" t="s">
        <v>8736</v>
      </c>
      <c r="D161" s="202" t="s">
        <v>8737</v>
      </c>
      <c r="E161" s="202" t="s">
        <v>8738</v>
      </c>
      <c r="F161" s="202">
        <f>0+2^1+0+0+0+2^5+2^6+2^7+0+0+0+0+0+0+0+0+0+0+0+0+0+0+0+0+0+0+0+0+0+0+0+0</f>
        <v>226</v>
      </c>
      <c r="G161" s="202" t="s">
        <v>8746</v>
      </c>
      <c r="H161" s="202">
        <f>0+2^1+0+0+0+2^5+2^6+2^7+0+0+0+0+0+0+0+0+0+0+0+0+0+0+0+0+0+0+0+0+0+0+0+0</f>
        <v>226</v>
      </c>
      <c r="I161" s="202" t="s">
        <v>8746</v>
      </c>
      <c r="J161" s="202"/>
      <c r="K161" s="202"/>
    </row>
    <row r="162" spans="1:11">
      <c r="A162" s="202" t="s">
        <v>9064</v>
      </c>
      <c r="B162" s="202" t="s">
        <v>9065</v>
      </c>
      <c r="C162" s="202" t="s">
        <v>8736</v>
      </c>
      <c r="D162" s="202" t="s">
        <v>8737</v>
      </c>
      <c r="E162" s="202" t="s">
        <v>8738</v>
      </c>
      <c r="F162" s="202">
        <f>0+0+0+0+0+0+0+0+0+0+0+0+0+0+0+0+0+0+0+0+0+0+0+0+0+0+0+0+0+0+0+0</f>
        <v>0</v>
      </c>
      <c r="G162" s="202" t="s">
        <v>8743</v>
      </c>
      <c r="H162" s="202">
        <f>0+0+0+0+0+0+0+0+0+0+0+0+0+0+0+0+0+0+0+0+0+0+0+0+0+0+0+0+0+0+0+0</f>
        <v>0</v>
      </c>
      <c r="I162" s="202" t="s">
        <v>8743</v>
      </c>
      <c r="J162" s="202"/>
      <c r="K162" s="202"/>
    </row>
    <row r="163" spans="1:11">
      <c r="A163" s="202" t="s">
        <v>9066</v>
      </c>
      <c r="B163" s="202" t="s">
        <v>9067</v>
      </c>
      <c r="C163" s="202" t="s">
        <v>8751</v>
      </c>
      <c r="D163" s="202" t="s">
        <v>8737</v>
      </c>
      <c r="E163" s="202" t="s">
        <v>8738</v>
      </c>
      <c r="F163" s="202">
        <f>2^0+0+0+0+0+0+0+0+0+0+0+0+0+0+0+0+0+0+0+0+0+0+0+0+0+0+0+0+0+0+0+0</f>
        <v>1</v>
      </c>
      <c r="G163" s="202" t="s">
        <v>8739</v>
      </c>
      <c r="H163" s="202">
        <f>2^0+0+0+0+0+0+0+0+0+0+0+0+0+0+0+0+0+0+0+0+0+0+0+0+0+0+0+0+0+0+0+0</f>
        <v>1</v>
      </c>
      <c r="I163" s="202" t="s">
        <v>8739</v>
      </c>
      <c r="J163" s="202"/>
      <c r="K163" s="202"/>
    </row>
    <row r="164" spans="1:11">
      <c r="A164" s="202" t="s">
        <v>9068</v>
      </c>
      <c r="B164" s="202" t="s">
        <v>9069</v>
      </c>
      <c r="C164" s="202" t="s">
        <v>8736</v>
      </c>
      <c r="D164" s="202" t="s">
        <v>8737</v>
      </c>
      <c r="E164" s="202" t="s">
        <v>8738</v>
      </c>
      <c r="F164" s="202">
        <f>0+0+0+0+0+0+0+0+0+0+0+0+0+0+0+0+0+0+0+0+0+0+0+0+0+0+0+0+0+0+0+0</f>
        <v>0</v>
      </c>
      <c r="G164" s="202" t="s">
        <v>8743</v>
      </c>
      <c r="H164" s="202">
        <f>0+0+0+0+0+0+0+0+0+0+0+0+0+0+0+0+0+0+0+0+0+0+0+0+0+0+0+0+0+0+0+0</f>
        <v>0</v>
      </c>
      <c r="I164" s="202" t="s">
        <v>8743</v>
      </c>
      <c r="J164" s="202"/>
      <c r="K164" s="202"/>
    </row>
    <row r="165" spans="1:11">
      <c r="A165" s="202" t="s">
        <v>9070</v>
      </c>
      <c r="B165" s="202" t="s">
        <v>9071</v>
      </c>
      <c r="C165" s="202" t="s">
        <v>8736</v>
      </c>
      <c r="D165" s="202" t="s">
        <v>8737</v>
      </c>
      <c r="E165" s="202" t="s">
        <v>8738</v>
      </c>
      <c r="F165" s="202">
        <f>2^0+0+0+0+0+0+0+0+0+0+0+0+0+0+0+0+0+0+0+0+0+0+0+0+0+0+0+0+0+0+0+0</f>
        <v>1</v>
      </c>
      <c r="G165" s="202" t="s">
        <v>8739</v>
      </c>
      <c r="H165" s="202">
        <f>2^0+2^1+2^2+0+0+0+0+0+0+0+0+0+0+0+0+0+0+0+0+0+0+0+0+0+0+0+0+0+0+0+0+0</f>
        <v>7</v>
      </c>
      <c r="I165" s="205" t="s">
        <v>8794</v>
      </c>
      <c r="J165" s="202"/>
      <c r="K165" s="202"/>
    </row>
    <row r="166" spans="1:11">
      <c r="A166" s="202" t="s">
        <v>9072</v>
      </c>
      <c r="B166" s="202" t="s">
        <v>9073</v>
      </c>
      <c r="C166" s="202" t="s">
        <v>8736</v>
      </c>
      <c r="D166" s="202" t="s">
        <v>8737</v>
      </c>
      <c r="E166" s="202" t="s">
        <v>8738</v>
      </c>
      <c r="F166" s="202">
        <f>0+0+0+0+0+0+0+0+0+0+0+0+0+0+0+0+0+0+0+0+0+0+0+0+0+0+0+0+0+0+0+0</f>
        <v>0</v>
      </c>
      <c r="G166" s="202" t="s">
        <v>8743</v>
      </c>
      <c r="H166" s="202">
        <f>0+0+0+0+0+0+0+0+0+0+0+0+0+0+0+0+0+0+0+0+0+0+0+0+0+0+0+0+0+0+0+0</f>
        <v>0</v>
      </c>
      <c r="I166" s="202" t="s">
        <v>8743</v>
      </c>
      <c r="J166" s="202"/>
      <c r="K166" s="202"/>
    </row>
    <row r="167" spans="1:11">
      <c r="A167" s="202" t="s">
        <v>9074</v>
      </c>
      <c r="B167" s="202" t="s">
        <v>9075</v>
      </c>
      <c r="C167" s="202" t="s">
        <v>8736</v>
      </c>
      <c r="D167" s="202" t="s">
        <v>8737</v>
      </c>
      <c r="E167" s="202" t="s">
        <v>8738</v>
      </c>
      <c r="F167" s="202">
        <f>0+2^1+0+0+0+2^5+2^6+2^7+0+0+0+0+0+0+0+0+0+0+0+0+0+0+0+0+0+0+0+0+0+0+0+0</f>
        <v>226</v>
      </c>
      <c r="G167" s="202" t="s">
        <v>8746</v>
      </c>
      <c r="H167" s="202">
        <f>0+2^1+0+0+0+2^5+2^6+2^7+0+0+0+0+0+0+0+0+0+0+0+0+0+0+0+0+0+0+0+0+0+0+0+0</f>
        <v>226</v>
      </c>
      <c r="I167" s="202" t="s">
        <v>8746</v>
      </c>
      <c r="J167" s="202"/>
      <c r="K167" s="202"/>
    </row>
    <row r="168" spans="1:11">
      <c r="A168" s="202" t="s">
        <v>9076</v>
      </c>
      <c r="B168" s="202" t="s">
        <v>9077</v>
      </c>
      <c r="C168" s="202" t="s">
        <v>8736</v>
      </c>
      <c r="D168" s="202" t="s">
        <v>8737</v>
      </c>
      <c r="E168" s="202" t="s">
        <v>8738</v>
      </c>
      <c r="F168" s="202">
        <f>0+0+0+0+0+0+0+0+0+0+0+0+0+0+0+0+0+0+0+0+0+0+0+0+0+0+0+0+0+0+0+0</f>
        <v>0</v>
      </c>
      <c r="G168" s="202" t="s">
        <v>8743</v>
      </c>
      <c r="H168" s="202">
        <f>0+0+0+0+0+0+0+0+0+0+0+0+0+0+0+0+0+0+0+0+0+0+0+0+0+0+0+0+0+0+0+0</f>
        <v>0</v>
      </c>
      <c r="I168" s="202" t="s">
        <v>8743</v>
      </c>
      <c r="J168" s="202"/>
      <c r="K168" s="202"/>
    </row>
    <row r="169" spans="1:11">
      <c r="A169" s="202" t="s">
        <v>9078</v>
      </c>
      <c r="B169" s="202" t="s">
        <v>9079</v>
      </c>
      <c r="C169" s="202" t="s">
        <v>8751</v>
      </c>
      <c r="D169" s="202" t="s">
        <v>8737</v>
      </c>
      <c r="E169" s="202" t="s">
        <v>8738</v>
      </c>
      <c r="F169" s="202">
        <f>2^0+0+0+0+0+0+0+0+0+0+0+0+0+0+0+0+0+0+0+0+0+0+0+0+0+0+0+0+0+0+0+0</f>
        <v>1</v>
      </c>
      <c r="G169" s="202" t="s">
        <v>8739</v>
      </c>
      <c r="H169" s="202">
        <f>2^0+0+0+0+0+0+0+0+0+0+0+0+0+0+0+0+0+0+0+0+0+0+0+0+0+0+0+0+0+0+0+0</f>
        <v>1</v>
      </c>
      <c r="I169" s="202" t="s">
        <v>8739</v>
      </c>
      <c r="J169" s="202"/>
      <c r="K169" s="202"/>
    </row>
    <row r="170" spans="1:11">
      <c r="A170" s="202" t="s">
        <v>9080</v>
      </c>
      <c r="B170" s="202" t="s">
        <v>9081</v>
      </c>
      <c r="C170" s="202" t="s">
        <v>8736</v>
      </c>
      <c r="D170" s="202" t="s">
        <v>8737</v>
      </c>
      <c r="E170" s="202" t="s">
        <v>8738</v>
      </c>
      <c r="F170" s="202">
        <f>0+0+0+0+0+0+0+0+0+0+0+0+0+0+0+0+0+0+0+0+0+0+0+0+0+0+0+0+0+0+0+0</f>
        <v>0</v>
      </c>
      <c r="G170" s="202" t="s">
        <v>8743</v>
      </c>
      <c r="H170" s="202">
        <f>0+0+0+0+0+0+0+0+0+0+0+0+0+0+0+0+0+0+0+0+0+0+0+0+0+0+0+0+0+0+0+0</f>
        <v>0</v>
      </c>
      <c r="I170" s="202" t="s">
        <v>8743</v>
      </c>
      <c r="J170" s="202"/>
      <c r="K170" s="202"/>
    </row>
    <row r="171" spans="1:11">
      <c r="A171" s="202" t="s">
        <v>9082</v>
      </c>
      <c r="B171" s="202" t="s">
        <v>9083</v>
      </c>
      <c r="C171" s="202" t="s">
        <v>8736</v>
      </c>
      <c r="D171" s="202" t="s">
        <v>8737</v>
      </c>
      <c r="E171" s="202" t="s">
        <v>8738</v>
      </c>
      <c r="F171" s="202">
        <f>2^0+0+0+0+0+0+0+0+0+0+0+0+0+0+0+0+0+0+0+0+0+0+0+0+0+0+0+0+0+0+0+0</f>
        <v>1</v>
      </c>
      <c r="G171" s="202" t="s">
        <v>8739</v>
      </c>
      <c r="H171" s="202">
        <f>0+0+0+2^3+0+0+0+0+0+0+0+0+0+0+0+0+0+0+0+0+0+0+0+0+0+0+0+0+0+0+0+0</f>
        <v>8</v>
      </c>
      <c r="I171" s="205" t="s">
        <v>9084</v>
      </c>
      <c r="J171" s="202"/>
      <c r="K171" s="202"/>
    </row>
    <row r="172" spans="1:11">
      <c r="A172" s="202" t="s">
        <v>9085</v>
      </c>
      <c r="B172" s="202" t="s">
        <v>9086</v>
      </c>
      <c r="C172" s="202" t="s">
        <v>8736</v>
      </c>
      <c r="D172" s="202" t="s">
        <v>8737</v>
      </c>
      <c r="E172" s="202" t="s">
        <v>8738</v>
      </c>
      <c r="F172" s="202">
        <f>0+0+0+0+0+0+0+0+0+0+0+0+0+0+0+0+0+0+0+0+0+0+0+0+0+0+0+0+0+0+0+0</f>
        <v>0</v>
      </c>
      <c r="G172" s="202" t="s">
        <v>8743</v>
      </c>
      <c r="H172" s="202">
        <f>0+0+0+0+0+0+0+0+0+0+0+0+0+0+0+0+0+0+0+0+0+0+0+0+0+0+0+0+0+0+0+0</f>
        <v>0</v>
      </c>
      <c r="I172" s="202" t="s">
        <v>8743</v>
      </c>
      <c r="J172" s="202"/>
      <c r="K172" s="202"/>
    </row>
    <row r="173" spans="1:11">
      <c r="A173" s="202" t="s">
        <v>9087</v>
      </c>
      <c r="B173" s="202" t="s">
        <v>9088</v>
      </c>
      <c r="C173" s="202" t="s">
        <v>8736</v>
      </c>
      <c r="D173" s="202" t="s">
        <v>8737</v>
      </c>
      <c r="E173" s="202" t="s">
        <v>8738</v>
      </c>
      <c r="F173" s="202">
        <f>0+2^1+0+0+0+2^5+2^6+2^7+0+0+0+0+0+0+0+0+0+0+0+0+0+0+0+0+0+0+0+0+0+0+0+0</f>
        <v>226</v>
      </c>
      <c r="G173" s="202" t="s">
        <v>8746</v>
      </c>
      <c r="H173" s="202">
        <f>0+2^1+0+0+0+2^5+2^6+2^7+0+0+0+0+0+0+0+0+0+0+0+0+0+0+0+0+0+0+0+0+0+0+0+0</f>
        <v>226</v>
      </c>
      <c r="I173" s="202" t="s">
        <v>8746</v>
      </c>
      <c r="J173" s="202"/>
      <c r="K173" s="202"/>
    </row>
    <row r="174" spans="1:11">
      <c r="A174" s="202" t="s">
        <v>9089</v>
      </c>
      <c r="B174" s="202" t="s">
        <v>9090</v>
      </c>
      <c r="C174" s="202" t="s">
        <v>8736</v>
      </c>
      <c r="D174" s="202" t="s">
        <v>8737</v>
      </c>
      <c r="E174" s="202" t="s">
        <v>8738</v>
      </c>
      <c r="F174" s="202">
        <f>0+0+0+0+0+0+0+0+0+0+0+0+0+0+0+0+0+0+0+0+0+0+0+0+0+0+0+0+0+0+0+0</f>
        <v>0</v>
      </c>
      <c r="G174" s="202" t="s">
        <v>8743</v>
      </c>
      <c r="H174" s="202">
        <f>0+0+0+0+0+0+0+0+0+0+0+0+0+0+0+0+0+0+0+0+0+0+0+0+0+0+0+0+0+0+0+0</f>
        <v>0</v>
      </c>
      <c r="I174" s="202" t="s">
        <v>8743</v>
      </c>
      <c r="J174" s="202"/>
      <c r="K174" s="202"/>
    </row>
    <row r="175" spans="1:11">
      <c r="A175" s="202" t="s">
        <v>9091</v>
      </c>
      <c r="B175" s="202" t="s">
        <v>9092</v>
      </c>
      <c r="C175" s="202" t="s">
        <v>8751</v>
      </c>
      <c r="D175" s="202" t="s">
        <v>8737</v>
      </c>
      <c r="E175" s="202" t="s">
        <v>8738</v>
      </c>
      <c r="F175" s="202">
        <f>2^0+0+0+0+0+0+0+0+0+0+0+0+0+0+0+0+0+0+0+0+0+0+0+0+0+0+0+0+0+0+0+0</f>
        <v>1</v>
      </c>
      <c r="G175" s="202" t="s">
        <v>8739</v>
      </c>
      <c r="H175" s="202">
        <f>2^0+0+0+0+0+0+0+0+0+0+0+0+0+0+0+0+0+0+0+0+0+0+0+0+0+0+0+0+0+0+0+0</f>
        <v>1</v>
      </c>
      <c r="I175" s="202" t="s">
        <v>8739</v>
      </c>
      <c r="J175" s="202"/>
      <c r="K175" s="202"/>
    </row>
    <row r="176" spans="1:11">
      <c r="A176" s="202" t="s">
        <v>9093</v>
      </c>
      <c r="B176" s="202" t="s">
        <v>9094</v>
      </c>
      <c r="C176" s="202" t="s">
        <v>8736</v>
      </c>
      <c r="D176" s="202" t="s">
        <v>8737</v>
      </c>
      <c r="E176" s="202" t="s">
        <v>8738</v>
      </c>
      <c r="F176" s="202">
        <f>0+0+0+0+0+0+0+0+0+0+0+0+0+0+0+0+0+0+0+0+0+0+0+0+0+0+0+0+0+0+0+0</f>
        <v>0</v>
      </c>
      <c r="G176" s="202" t="s">
        <v>8743</v>
      </c>
      <c r="H176" s="202">
        <f>0+0+0+0+0+0+0+0+0+0+0+0+0+0+0+0+0+0+0+0+0+0+0+0+0+0+0+0+0+0+0+0</f>
        <v>0</v>
      </c>
      <c r="I176" s="202" t="s">
        <v>8743</v>
      </c>
      <c r="J176" s="202"/>
      <c r="K176" s="202"/>
    </row>
    <row r="177" spans="1:11">
      <c r="A177" s="202" t="s">
        <v>9095</v>
      </c>
      <c r="B177" s="202" t="s">
        <v>9096</v>
      </c>
      <c r="C177" s="202" t="s">
        <v>8736</v>
      </c>
      <c r="D177" s="202" t="s">
        <v>8737</v>
      </c>
      <c r="E177" s="202" t="s">
        <v>8738</v>
      </c>
      <c r="F177" s="202">
        <f>2^0+0+0+0+0+0+0+0+0+0+0+0+0+0+0+0+0+0+0+0+0+0+0+0+0+0+0+0+0+0+0+0</f>
        <v>1</v>
      </c>
      <c r="G177" s="202" t="s">
        <v>8739</v>
      </c>
      <c r="H177" s="202">
        <f>0+0+0+2^3+0+0+0+0+0+0+0+0+0+0+0+0+0+0+0+0+0+0+0+0+0+0+0+0+0+0+0+0</f>
        <v>8</v>
      </c>
      <c r="I177" s="205" t="s">
        <v>9084</v>
      </c>
      <c r="J177" s="202"/>
      <c r="K177" s="202"/>
    </row>
    <row r="178" spans="1:11">
      <c r="A178" s="202" t="s">
        <v>9097</v>
      </c>
      <c r="B178" s="202" t="s">
        <v>9098</v>
      </c>
      <c r="C178" s="202" t="s">
        <v>8736</v>
      </c>
      <c r="D178" s="202" t="s">
        <v>8737</v>
      </c>
      <c r="E178" s="202" t="s">
        <v>8738</v>
      </c>
      <c r="F178" s="202">
        <f>0+0+0+0+0+0+0+0+0+0+0+0+0+0+0+0+0+0+0+0+0+0+0+0+0+0+0+0+0+0+0+0</f>
        <v>0</v>
      </c>
      <c r="G178" s="202" t="s">
        <v>8743</v>
      </c>
      <c r="H178" s="202">
        <f>0+0+0+0+0+0+0+0+0+0+0+0+0+0+0+0+0+0+0+0+0+0+0+0+0+0+0+0+0+0+0+0</f>
        <v>0</v>
      </c>
      <c r="I178" s="202" t="s">
        <v>8743</v>
      </c>
      <c r="J178" s="202"/>
      <c r="K178" s="202"/>
    </row>
    <row r="179" spans="1:11">
      <c r="A179" s="202" t="s">
        <v>9099</v>
      </c>
      <c r="B179" s="202" t="s">
        <v>9100</v>
      </c>
      <c r="C179" s="202" t="s">
        <v>8736</v>
      </c>
      <c r="D179" s="202" t="s">
        <v>8737</v>
      </c>
      <c r="E179" s="202" t="s">
        <v>8738</v>
      </c>
      <c r="F179" s="202">
        <f>0+2^1+0+0+0+2^5+2^6+2^7+0+0+0+0+0+0+0+0+0+0+0+0+0+0+0+0+0+0+0+0+0+0+0+0</f>
        <v>226</v>
      </c>
      <c r="G179" s="202" t="s">
        <v>8746</v>
      </c>
      <c r="H179" s="202">
        <f>0+2^1+0+0+0+2^5+2^6+2^7+0+0+0+0+0+0+0+0+0+0+0+0+0+0+0+0+0+0+0+0+0+0+0+0</f>
        <v>226</v>
      </c>
      <c r="I179" s="202" t="s">
        <v>8746</v>
      </c>
      <c r="J179" s="202"/>
      <c r="K179" s="202"/>
    </row>
    <row r="180" spans="1:11">
      <c r="A180" s="202" t="s">
        <v>9101</v>
      </c>
      <c r="B180" s="202" t="s">
        <v>9102</v>
      </c>
      <c r="C180" s="202" t="s">
        <v>8736</v>
      </c>
      <c r="D180" s="202" t="s">
        <v>8737</v>
      </c>
      <c r="E180" s="202" t="s">
        <v>8738</v>
      </c>
      <c r="F180" s="202">
        <f>0+0+0+0+0+0+0+0+0+0+0+0+0+0+0+0+0+0+0+0+0+0+0+0+0+0+0+0+0+0+0+0</f>
        <v>0</v>
      </c>
      <c r="G180" s="202" t="s">
        <v>8743</v>
      </c>
      <c r="H180" s="202">
        <f>0+0+0+0+0+0+0+0+0+0+0+0+0+0+0+0+0+0+0+0+0+0+0+0+0+0+0+0+0+0+0+0</f>
        <v>0</v>
      </c>
      <c r="I180" s="202" t="s">
        <v>8743</v>
      </c>
      <c r="J180" s="202"/>
      <c r="K180" s="202"/>
    </row>
    <row r="181" spans="1:11">
      <c r="A181" s="202" t="s">
        <v>9103</v>
      </c>
      <c r="B181" s="202" t="s">
        <v>9104</v>
      </c>
      <c r="C181" s="202" t="s">
        <v>8751</v>
      </c>
      <c r="D181" s="202" t="s">
        <v>8737</v>
      </c>
      <c r="E181" s="202" t="s">
        <v>8738</v>
      </c>
      <c r="F181" s="202">
        <f>2^0+0+0+0+0+0+0+0+0+0+0+0+0+0+0+0+0+0+0+0+0+0+0+0+0+0+0+0+0+0+0+0</f>
        <v>1</v>
      </c>
      <c r="G181" s="202" t="s">
        <v>8739</v>
      </c>
      <c r="H181" s="202">
        <f>2^0+0+0+0+0+0+0+0+0+0+0+0+0+0+0+0+0+0+0+0+0+0+0+0+0+0+0+0+0+0+0+0</f>
        <v>1</v>
      </c>
      <c r="I181" s="202" t="s">
        <v>8739</v>
      </c>
      <c r="J181" s="202"/>
      <c r="K181" s="202"/>
    </row>
    <row r="182" spans="1:11">
      <c r="A182" s="202" t="s">
        <v>9105</v>
      </c>
      <c r="B182" s="202" t="s">
        <v>9106</v>
      </c>
      <c r="C182" s="202" t="s">
        <v>8736</v>
      </c>
      <c r="D182" s="202" t="s">
        <v>8737</v>
      </c>
      <c r="E182" s="202" t="s">
        <v>8738</v>
      </c>
      <c r="F182" s="202">
        <f>0+0+0+0+0+0+0+0+0+0+0+0+0+0+0+0+0+0+0+0+0+0+0+0+0+0+0+0+0+0+0+0</f>
        <v>0</v>
      </c>
      <c r="G182" s="202" t="s">
        <v>8743</v>
      </c>
      <c r="H182" s="202">
        <f>0+0+0+0+0+0+0+0+0+0+0+0+0+0+0+0+0+0+0+0+0+0+0+0+0+0+0+0+0+0+0+0</f>
        <v>0</v>
      </c>
      <c r="I182" s="202" t="s">
        <v>8743</v>
      </c>
      <c r="J182" s="202"/>
      <c r="K182" s="202"/>
    </row>
    <row r="183" spans="1:11">
      <c r="A183" s="202" t="s">
        <v>9107</v>
      </c>
      <c r="B183" s="202" t="s">
        <v>9108</v>
      </c>
      <c r="C183" s="202" t="s">
        <v>8736</v>
      </c>
      <c r="D183" s="202" t="s">
        <v>8737</v>
      </c>
      <c r="E183" s="202" t="s">
        <v>8738</v>
      </c>
      <c r="F183" s="202">
        <f>2^0+0+0+0+0+0+0+0+0+0+0+0+0+0+0+0+0+0+0+0+0+0+0+0+0+0+0+0+0+0+0+0</f>
        <v>1</v>
      </c>
      <c r="G183" s="202" t="s">
        <v>8739</v>
      </c>
      <c r="H183" s="202">
        <f>2^0+0+0+0+0+0+0+0+0+0+0+0+0+0+0+0+0+0+0+0+0+0+0+0+0+0+0+0+0+0+0+0</f>
        <v>1</v>
      </c>
      <c r="I183" s="202" t="s">
        <v>8739</v>
      </c>
      <c r="J183" s="202"/>
      <c r="K183" s="202"/>
    </row>
    <row r="184" spans="1:11">
      <c r="A184" s="202" t="s">
        <v>9109</v>
      </c>
      <c r="B184" s="202" t="s">
        <v>9110</v>
      </c>
      <c r="C184" s="202" t="s">
        <v>8736</v>
      </c>
      <c r="D184" s="202" t="s">
        <v>8737</v>
      </c>
      <c r="E184" s="202" t="s">
        <v>8738</v>
      </c>
      <c r="F184" s="202">
        <f>0+0+0+0+0+0+0+0+0+0+0+0+0+0+0+0+0+0+0+0+0+0+0+0+0+0+0+0+0+0+0+0</f>
        <v>0</v>
      </c>
      <c r="G184" s="202" t="s">
        <v>8743</v>
      </c>
      <c r="H184" s="202">
        <f>0+0+0+0+0+0+0+0+0+0+0+0+0+0+0+0+0+0+0+0+0+0+0+0+0+0+0+0+0+0+0+0</f>
        <v>0</v>
      </c>
      <c r="I184" s="202" t="s">
        <v>8743</v>
      </c>
      <c r="J184" s="202"/>
      <c r="K184" s="202"/>
    </row>
    <row r="185" spans="1:11">
      <c r="A185" s="202" t="s">
        <v>9111</v>
      </c>
      <c r="B185" s="202" t="s">
        <v>9112</v>
      </c>
      <c r="C185" s="202" t="s">
        <v>8736</v>
      </c>
      <c r="D185" s="202" t="s">
        <v>8737</v>
      </c>
      <c r="E185" s="202" t="s">
        <v>8738</v>
      </c>
      <c r="F185" s="202">
        <f>0+2^1+0+0+0+2^5+2^6+2^7+0+0+0+0+0+0+0+0+0+0+0+0+0+0+0+0+0+0+0+0+0+0+0+0</f>
        <v>226</v>
      </c>
      <c r="G185" s="202" t="s">
        <v>8746</v>
      </c>
      <c r="H185" s="202">
        <f>0+2^1+0+0+0+2^5+2^6+2^7+0+0+0+0+0+0+0+0+0+0+0+0+0+0+0+0+0+0+0+0+0+0+0+0</f>
        <v>226</v>
      </c>
      <c r="I185" s="202" t="s">
        <v>8746</v>
      </c>
      <c r="J185" s="202"/>
      <c r="K185" s="202"/>
    </row>
    <row r="186" spans="1:11">
      <c r="A186" s="202" t="s">
        <v>9113</v>
      </c>
      <c r="B186" s="202" t="s">
        <v>9114</v>
      </c>
      <c r="C186" s="202" t="s">
        <v>8736</v>
      </c>
      <c r="D186" s="202" t="s">
        <v>8737</v>
      </c>
      <c r="E186" s="202" t="s">
        <v>8738</v>
      </c>
      <c r="F186" s="202">
        <f>0+0+0+0+0+0+0+0+0+0+0+0+0+0+0+0+0+0+0+0+0+0+0+0+0+0+0+0+0+0+0+0</f>
        <v>0</v>
      </c>
      <c r="G186" s="202" t="s">
        <v>8743</v>
      </c>
      <c r="H186" s="202">
        <f>0+0+0+0+0+0+0+0+0+0+0+0+0+0+0+0+0+0+0+0+0+0+0+0+0+0+0+0+0+0+0+0</f>
        <v>0</v>
      </c>
      <c r="I186" s="202" t="s">
        <v>8743</v>
      </c>
      <c r="J186" s="202"/>
      <c r="K186" s="202"/>
    </row>
    <row r="187" spans="1:11">
      <c r="A187" s="202" t="s">
        <v>9115</v>
      </c>
      <c r="B187" s="202" t="s">
        <v>9116</v>
      </c>
      <c r="C187" s="202" t="s">
        <v>8751</v>
      </c>
      <c r="D187" s="202" t="s">
        <v>8737</v>
      </c>
      <c r="E187" s="202" t="s">
        <v>8738</v>
      </c>
      <c r="F187" s="202">
        <f>2^0+0+0+0+0+0+0+0+0+0+0+0+0+0+0+0+0+0+0+0+0+0+0+0+0+0+0+0+0+0+0+0</f>
        <v>1</v>
      </c>
      <c r="G187" s="202" t="s">
        <v>8739</v>
      </c>
      <c r="H187" s="202">
        <f>2^0+0+0+0+0+0+0+0+0+0+0+0+0+0+0+0+0+0+0+0+0+0+0+0+0+0+0+0+0+0+0+0</f>
        <v>1</v>
      </c>
      <c r="I187" s="202" t="s">
        <v>8739</v>
      </c>
      <c r="J187" s="202"/>
      <c r="K187" s="202"/>
    </row>
    <row r="188" spans="1:11">
      <c r="A188" s="202" t="s">
        <v>9117</v>
      </c>
      <c r="B188" s="202" t="s">
        <v>9118</v>
      </c>
      <c r="C188" s="202" t="s">
        <v>8736</v>
      </c>
      <c r="D188" s="202" t="s">
        <v>8737</v>
      </c>
      <c r="E188" s="202" t="s">
        <v>8738</v>
      </c>
      <c r="F188" s="202">
        <f>0+0+0+0+0+0+0+0+0+0+0+0+0+0+0+0+0+0+0+0+0+0+0+0+0+0+0+0+0+0+0+0</f>
        <v>0</v>
      </c>
      <c r="G188" s="202" t="s">
        <v>8743</v>
      </c>
      <c r="H188" s="202">
        <f>0+0+0+0+0+0+0+0+0+0+0+0+0+0+0+0+0+0+0+0+0+0+0+0+0+0+0+0+0+0+0+0</f>
        <v>0</v>
      </c>
      <c r="I188" s="202" t="s">
        <v>8743</v>
      </c>
      <c r="J188" s="202"/>
      <c r="K188" s="202"/>
    </row>
    <row r="189" spans="1:11">
      <c r="A189" s="202" t="s">
        <v>9119</v>
      </c>
      <c r="B189" s="202" t="s">
        <v>9120</v>
      </c>
      <c r="C189" s="202" t="s">
        <v>8736</v>
      </c>
      <c r="D189" s="202" t="s">
        <v>8737</v>
      </c>
      <c r="E189" s="202" t="s">
        <v>8738</v>
      </c>
      <c r="F189" s="202">
        <f>2^0+0+0+0+0+0+0+0+0+0+0+0+0+0+0+0+0+0+0+0+0+0+0+0+0+0+0+0+0+0+0+0</f>
        <v>1</v>
      </c>
      <c r="G189" s="202" t="s">
        <v>8739</v>
      </c>
      <c r="H189" s="202">
        <f>2^0+0+0+0+0+0+0+0+0+0+0+0+0+0+0+0+0+0+0+0+0+0+0+0+0+0+0+0+0+0+0+0</f>
        <v>1</v>
      </c>
      <c r="I189" s="202" t="s">
        <v>8739</v>
      </c>
      <c r="J189" s="202"/>
      <c r="K189" s="202"/>
    </row>
    <row r="190" spans="1:11">
      <c r="A190" s="202" t="s">
        <v>9121</v>
      </c>
      <c r="B190" s="202" t="s">
        <v>9122</v>
      </c>
      <c r="C190" s="202" t="s">
        <v>8736</v>
      </c>
      <c r="D190" s="202" t="s">
        <v>8737</v>
      </c>
      <c r="E190" s="202" t="s">
        <v>8738</v>
      </c>
      <c r="F190" s="202">
        <f>0+0+0+0+0+0+0+0+0+0+0+0+0+0+0+0+0+0+0+0+0+0+0+0+0+0+0+0+0+0+0+0</f>
        <v>0</v>
      </c>
      <c r="G190" s="202" t="s">
        <v>8743</v>
      </c>
      <c r="H190" s="202">
        <f>0+0+0+0+0+0+0+0+0+0+0+0+0+0+0+0+0+0+0+0+0+0+0+0+0+0+0+0+0+0+0+0</f>
        <v>0</v>
      </c>
      <c r="I190" s="202" t="s">
        <v>8743</v>
      </c>
      <c r="J190" s="202"/>
      <c r="K190" s="202"/>
    </row>
    <row r="191" spans="1:11">
      <c r="A191" s="202" t="s">
        <v>9123</v>
      </c>
      <c r="B191" s="202" t="s">
        <v>9124</v>
      </c>
      <c r="C191" s="202" t="s">
        <v>8736</v>
      </c>
      <c r="D191" s="202" t="s">
        <v>8737</v>
      </c>
      <c r="E191" s="202" t="s">
        <v>8738</v>
      </c>
      <c r="F191" s="202">
        <f>0+2^1+0+0+0+2^5+2^6+2^7+0+0+0+0+0+0+0+0+0+0+0+0+0+0+0+0+0+0+0+0+0+0+0+0</f>
        <v>226</v>
      </c>
      <c r="G191" s="202" t="s">
        <v>8746</v>
      </c>
      <c r="H191" s="202">
        <f>0+2^1+0+0+0+2^5+2^6+2^7+0+0+0+0+0+0+0+0+0+0+0+0+0+0+0+0+0+0+0+0+0+0+0+0</f>
        <v>226</v>
      </c>
      <c r="I191" s="202" t="s">
        <v>8746</v>
      </c>
      <c r="J191" s="202"/>
      <c r="K191" s="202"/>
    </row>
    <row r="192" spans="1:11">
      <c r="A192" s="202" t="s">
        <v>9125</v>
      </c>
      <c r="B192" s="202" t="s">
        <v>9126</v>
      </c>
      <c r="C192" s="202" t="s">
        <v>8736</v>
      </c>
      <c r="D192" s="202" t="s">
        <v>8737</v>
      </c>
      <c r="E192" s="202" t="s">
        <v>8738</v>
      </c>
      <c r="F192" s="202">
        <f>0+0+0+0+0+0+0+0+0+0+0+0+0+0+0+0+0+0+0+0+0+0+0+0+0+0+0+0+0+0+0+0</f>
        <v>0</v>
      </c>
      <c r="G192" s="202" t="s">
        <v>8743</v>
      </c>
      <c r="H192" s="202">
        <f>0+0+0+0+0+0+0+0+0+0+0+0+0+0+0+0+0+0+0+0+0+0+0+0+0+0+0+0+0+0+0+0</f>
        <v>0</v>
      </c>
      <c r="I192" s="202" t="s">
        <v>8743</v>
      </c>
      <c r="J192" s="202"/>
      <c r="K192" s="202"/>
    </row>
    <row r="193" spans="1:11">
      <c r="A193" s="202" t="s">
        <v>9127</v>
      </c>
      <c r="B193" s="202" t="s">
        <v>9128</v>
      </c>
      <c r="C193" s="202" t="s">
        <v>8751</v>
      </c>
      <c r="D193" s="202" t="s">
        <v>8737</v>
      </c>
      <c r="E193" s="202" t="s">
        <v>8738</v>
      </c>
      <c r="F193" s="202">
        <f>2^0+0+0+0+0+0+0+0+0+0+0+0+0+0+0+0+0+0+0+0+0+0+0+0+0+0+0+0+0+0+0+0</f>
        <v>1</v>
      </c>
      <c r="G193" s="202" t="s">
        <v>8739</v>
      </c>
      <c r="H193" s="202">
        <f>2^0+0+0+0+0+0+0+0+0+0+0+0+0+0+0+0+0+0+0+0+0+0+0+0+0+0+0+0+0+0+0+0</f>
        <v>1</v>
      </c>
      <c r="I193" s="202" t="s">
        <v>8739</v>
      </c>
      <c r="J193" s="202"/>
      <c r="K193" s="202"/>
    </row>
    <row r="194" spans="1:11">
      <c r="A194" s="202" t="s">
        <v>9129</v>
      </c>
      <c r="B194" s="202" t="s">
        <v>9130</v>
      </c>
      <c r="C194" s="202" t="s">
        <v>8736</v>
      </c>
      <c r="D194" s="202" t="s">
        <v>8737</v>
      </c>
      <c r="E194" s="202" t="s">
        <v>8738</v>
      </c>
      <c r="F194" s="202">
        <f>0+0+0+0+0+0+0+0+0+0+0+0+0+0+0+0+0+0+0+0+0+0+0+0+0+0+0+0+0+0+0+0</f>
        <v>0</v>
      </c>
      <c r="G194" s="202" t="s">
        <v>8743</v>
      </c>
      <c r="H194" s="202">
        <f>0+0+0+0+0+0+0+0+0+0+0+0+0+0+0+0+0+0+0+0+0+0+0+0+0+0+0+0+0+0+0+0</f>
        <v>0</v>
      </c>
      <c r="I194" s="202" t="s">
        <v>8743</v>
      </c>
      <c r="J194" s="202"/>
      <c r="K194" s="202"/>
    </row>
    <row r="195" spans="1:11">
      <c r="A195" s="202" t="s">
        <v>9131</v>
      </c>
      <c r="B195" s="202" t="s">
        <v>9132</v>
      </c>
      <c r="C195" s="202" t="s">
        <v>8736</v>
      </c>
      <c r="D195" s="202" t="s">
        <v>8737</v>
      </c>
      <c r="E195" s="202" t="s">
        <v>8738</v>
      </c>
      <c r="F195" s="202">
        <f>2^0+0+0+0+0+0+0+0+0+0+0+0+0+0+0+0+0+0+0+0+0+0+0+0+0+0+0+0+0+0+0+0</f>
        <v>1</v>
      </c>
      <c r="G195" s="202" t="s">
        <v>8739</v>
      </c>
      <c r="H195" s="202">
        <f>2^0+0+0+0+0+0+0+0+0+0+0+0+0+0+0+0+0+0+0+0+0+0+0+0+0+0+0+0+0+0+0+0</f>
        <v>1</v>
      </c>
      <c r="I195" s="202" t="s">
        <v>8739</v>
      </c>
      <c r="J195" s="202"/>
      <c r="K195" s="202"/>
    </row>
    <row r="196" spans="1:11">
      <c r="A196" s="202" t="s">
        <v>9133</v>
      </c>
      <c r="B196" s="202" t="s">
        <v>9134</v>
      </c>
      <c r="C196" s="202" t="s">
        <v>8736</v>
      </c>
      <c r="D196" s="202" t="s">
        <v>8737</v>
      </c>
      <c r="E196" s="202" t="s">
        <v>8738</v>
      </c>
      <c r="F196" s="202">
        <f>0+0+0+0+0+0+0+0+0+0+0+0+0+0+0+0+0+0+0+0+0+0+0+0+0+0+0+0+0+0+0+0</f>
        <v>0</v>
      </c>
      <c r="G196" s="202" t="s">
        <v>8743</v>
      </c>
      <c r="H196" s="202">
        <f>0+0+0+0+0+0+0+0+0+0+0+0+0+0+0+0+0+0+0+0+0+0+0+0+0+0+0+0+0+0+0+0</f>
        <v>0</v>
      </c>
      <c r="I196" s="202" t="s">
        <v>8743</v>
      </c>
      <c r="J196" s="202"/>
      <c r="K196" s="202"/>
    </row>
    <row r="197" spans="1:11">
      <c r="A197" s="202" t="s">
        <v>9135</v>
      </c>
      <c r="B197" s="202" t="s">
        <v>9136</v>
      </c>
      <c r="C197" s="202" t="s">
        <v>8736</v>
      </c>
      <c r="D197" s="202" t="s">
        <v>8737</v>
      </c>
      <c r="E197" s="202" t="s">
        <v>8738</v>
      </c>
      <c r="F197" s="202">
        <f>0+2^1+0+0+0+2^5+2^6+2^7+0+0+0+0+0+0+0+0+0+0+0+0+0+0+0+0+0+0+0+0+0+0+0+0</f>
        <v>226</v>
      </c>
      <c r="G197" s="202" t="s">
        <v>8746</v>
      </c>
      <c r="H197" s="202">
        <f>0+2^1+0+0+0+2^5+2^6+2^7+0+0+0+0+0+0+0+0+0+0+0+0+0+0+0+0+0+0+0+0+0+0+0+0</f>
        <v>226</v>
      </c>
      <c r="I197" s="202" t="s">
        <v>8746</v>
      </c>
      <c r="J197" s="202"/>
      <c r="K197" s="202"/>
    </row>
    <row r="198" spans="1:11">
      <c r="A198" s="202" t="s">
        <v>9137</v>
      </c>
      <c r="B198" s="202" t="s">
        <v>9138</v>
      </c>
      <c r="C198" s="202" t="s">
        <v>8736</v>
      </c>
      <c r="D198" s="202" t="s">
        <v>8737</v>
      </c>
      <c r="E198" s="202" t="s">
        <v>8738</v>
      </c>
      <c r="F198" s="202">
        <f>0+0+0+0+0+0+0+0+0+0+0+0+0+0+0+0+0+0+0+0+0+0+0+0+0+0+0+0+0+0+0+0</f>
        <v>0</v>
      </c>
      <c r="G198" s="202" t="s">
        <v>8743</v>
      </c>
      <c r="H198" s="202">
        <f>0+0+0+0+0+0+0+0+0+0+0+0+0+0+0+0+0+0+0+0+0+0+0+0+0+0+0+0+0+0+0+0</f>
        <v>0</v>
      </c>
      <c r="I198" s="202" t="s">
        <v>8743</v>
      </c>
      <c r="J198" s="202"/>
      <c r="K198" s="202"/>
    </row>
    <row r="199" spans="1:11">
      <c r="A199" s="202" t="s">
        <v>9139</v>
      </c>
      <c r="B199" s="202" t="s">
        <v>9140</v>
      </c>
      <c r="C199" s="202" t="s">
        <v>8751</v>
      </c>
      <c r="D199" s="202" t="s">
        <v>8737</v>
      </c>
      <c r="E199" s="202" t="s">
        <v>8738</v>
      </c>
      <c r="F199" s="202">
        <f>2^0+0+0+0+0+0+0+0+0+0+0+0+0+0+0+0+0+0+0+0+0+0+0+0+0+0+0+0+0+0+0+0</f>
        <v>1</v>
      </c>
      <c r="G199" s="202" t="s">
        <v>8739</v>
      </c>
      <c r="H199" s="202">
        <f>2^0+0+0+0+0+0+0+0+0+0+0+0+0+0+0+0+0+0+0+0+0+0+0+0+0+0+0+0+0+0+0+0</f>
        <v>1</v>
      </c>
      <c r="I199" s="202" t="s">
        <v>8739</v>
      </c>
      <c r="J199" s="202"/>
      <c r="K199" s="202"/>
    </row>
    <row r="200" spans="1:11">
      <c r="A200" s="202" t="s">
        <v>9141</v>
      </c>
      <c r="B200" s="202" t="s">
        <v>9142</v>
      </c>
      <c r="C200" s="202" t="s">
        <v>8736</v>
      </c>
      <c r="D200" s="202" t="s">
        <v>8737</v>
      </c>
      <c r="E200" s="202" t="s">
        <v>8738</v>
      </c>
      <c r="F200" s="202">
        <f>0+0+0+0+0+0+0+0+0+0+0+0+0+0+0+0+0+0+0+0+0+0+0+0+0+0+0+0+0+0+0+0</f>
        <v>0</v>
      </c>
      <c r="G200" s="202" t="s">
        <v>8743</v>
      </c>
      <c r="H200" s="202">
        <f>0+0+0+0+0+0+0+0+0+0+0+0+0+0+0+0+0+0+0+0+0+0+0+0+0+0+0+0+0+0+0+0</f>
        <v>0</v>
      </c>
      <c r="I200" s="202" t="s">
        <v>8743</v>
      </c>
      <c r="J200" s="202"/>
      <c r="K200" s="202"/>
    </row>
    <row r="201" spans="1:11">
      <c r="A201" s="202" t="s">
        <v>9143</v>
      </c>
      <c r="B201" s="202" t="s">
        <v>9144</v>
      </c>
      <c r="C201" s="202" t="s">
        <v>8736</v>
      </c>
      <c r="D201" s="202" t="s">
        <v>8737</v>
      </c>
      <c r="E201" s="202" t="s">
        <v>8738</v>
      </c>
      <c r="F201" s="202">
        <f>2^0+0+0+0+0+0+0+0+0+0+0+0+0+0+0+0+0+0+0+0+0+0+0+0+0+0+0+0+0+0+0+0</f>
        <v>1</v>
      </c>
      <c r="G201" s="202" t="s">
        <v>8739</v>
      </c>
      <c r="H201" s="202">
        <f>2^0+0+0+0+0+0+0+0+0+0+0+0+0+0+0+0+0+0+0+0+0+0+0+0+0+0+0+0+0+0+0+0</f>
        <v>1</v>
      </c>
      <c r="I201" s="202" t="s">
        <v>8739</v>
      </c>
      <c r="J201" s="202"/>
      <c r="K201" s="202"/>
    </row>
    <row r="202" spans="1:11">
      <c r="A202" s="202" t="s">
        <v>9145</v>
      </c>
      <c r="B202" s="202" t="s">
        <v>9146</v>
      </c>
      <c r="C202" s="202" t="s">
        <v>8736</v>
      </c>
      <c r="D202" s="202" t="s">
        <v>8737</v>
      </c>
      <c r="E202" s="202" t="s">
        <v>8738</v>
      </c>
      <c r="F202" s="202">
        <f>0+0+0+0+0+0+0+0+0+0+0+0+0+0+0+0+0+0+0+0+0+0+0+0+0+0+0+0+0+0+0+0</f>
        <v>0</v>
      </c>
      <c r="G202" s="202" t="s">
        <v>8743</v>
      </c>
      <c r="H202" s="202">
        <f>0+0+0+0+0+0+0+0+0+0+0+0+0+0+0+0+0+0+0+0+0+0+0+0+0+0+0+0+0+0+0+0</f>
        <v>0</v>
      </c>
      <c r="I202" s="202" t="s">
        <v>8743</v>
      </c>
      <c r="J202" s="202"/>
      <c r="K202" s="202"/>
    </row>
    <row r="203" spans="1:11">
      <c r="A203" s="202" t="s">
        <v>9147</v>
      </c>
      <c r="B203" s="202" t="s">
        <v>9148</v>
      </c>
      <c r="C203" s="202" t="s">
        <v>8736</v>
      </c>
      <c r="D203" s="202" t="s">
        <v>8737</v>
      </c>
      <c r="E203" s="202" t="s">
        <v>8738</v>
      </c>
      <c r="F203" s="202">
        <f>0+2^1+0+0+0+2^5+2^6+2^7+0+0+0+0+0+0+0+0+0+0+0+0+0+0+0+0+0+0+0+0+0+0+0+0</f>
        <v>226</v>
      </c>
      <c r="G203" s="202" t="s">
        <v>8746</v>
      </c>
      <c r="H203" s="202">
        <f>0+2^1+0+0+0+2^5+2^6+2^7+0+0+0+0+0+0+0+0+0+0+0+0+0+0+0+0+0+0+0+0+0+0+0+0</f>
        <v>226</v>
      </c>
      <c r="I203" s="202" t="s">
        <v>8746</v>
      </c>
      <c r="J203" s="202"/>
      <c r="K203" s="202"/>
    </row>
    <row r="204" spans="1:11">
      <c r="A204" s="202" t="s">
        <v>9149</v>
      </c>
      <c r="B204" s="202" t="s">
        <v>9150</v>
      </c>
      <c r="C204" s="202" t="s">
        <v>8736</v>
      </c>
      <c r="D204" s="202" t="s">
        <v>8737</v>
      </c>
      <c r="E204" s="202" t="s">
        <v>8738</v>
      </c>
      <c r="F204" s="202">
        <f>0+0+0+0+0+0+0+0+0+0+0+0+0+0+0+0+0+0+0+0+0+0+0+0+0+0+0+0+0+0+0+0</f>
        <v>0</v>
      </c>
      <c r="G204" s="202" t="s">
        <v>8743</v>
      </c>
      <c r="H204" s="202">
        <f>0+0+0+0+0+0+0+0+0+0+0+0+0+0+0+0+0+0+0+0+0+0+0+0+0+0+0+0+0+0+0+0</f>
        <v>0</v>
      </c>
      <c r="I204" s="202" t="s">
        <v>8743</v>
      </c>
      <c r="J204" s="202"/>
      <c r="K204" s="202"/>
    </row>
    <row r="205" spans="1:11">
      <c r="A205" s="202" t="s">
        <v>9151</v>
      </c>
      <c r="B205" s="202" t="s">
        <v>9152</v>
      </c>
      <c r="C205" s="202" t="s">
        <v>8751</v>
      </c>
      <c r="D205" s="202" t="s">
        <v>8737</v>
      </c>
      <c r="E205" s="202" t="s">
        <v>8738</v>
      </c>
      <c r="F205" s="202">
        <f>2^0+0+0+0+0+0+0+0+0+0+0+0+0+0+0+0+0+0+0+0+0+0+0+0+0+0+0+0+0+0+0+0</f>
        <v>1</v>
      </c>
      <c r="G205" s="202" t="s">
        <v>8739</v>
      </c>
      <c r="H205" s="202">
        <f>2^0+0+0+0+0+0+0+0+0+0+0+0+0+0+0+0+0+0+0+0+0+0+0+0+0+0+0+0+0+0+0+0</f>
        <v>1</v>
      </c>
      <c r="I205" s="202" t="s">
        <v>8739</v>
      </c>
      <c r="J205" s="202"/>
      <c r="K205" s="202"/>
    </row>
    <row r="206" spans="1:11">
      <c r="A206" s="202" t="s">
        <v>9153</v>
      </c>
      <c r="B206" s="202" t="s">
        <v>9154</v>
      </c>
      <c r="C206" s="202" t="s">
        <v>8736</v>
      </c>
      <c r="D206" s="202" t="s">
        <v>8737</v>
      </c>
      <c r="E206" s="202" t="s">
        <v>8738</v>
      </c>
      <c r="F206" s="202">
        <f>0+0+0+0+0+0+0+0+0+0+0+0+0+0+0+0+0+0+0+0+0+0+0+0+0+0+0+0+0+0+0+0</f>
        <v>0</v>
      </c>
      <c r="G206" s="202" t="s">
        <v>8743</v>
      </c>
      <c r="H206" s="202">
        <f>0+0+0+0+0+0+0+0+0+0+0+0+0+0+0+0+0+0+0+0+0+0+0+0+0+0+0+0+0+0+0+0</f>
        <v>0</v>
      </c>
      <c r="I206" s="202" t="s">
        <v>8743</v>
      </c>
      <c r="J206" s="202"/>
      <c r="K206" s="202"/>
    </row>
    <row r="207" spans="1:11">
      <c r="A207" s="202" t="s">
        <v>9155</v>
      </c>
      <c r="B207" s="202" t="s">
        <v>9156</v>
      </c>
      <c r="C207" s="202" t="s">
        <v>8736</v>
      </c>
      <c r="D207" s="202" t="s">
        <v>8737</v>
      </c>
      <c r="E207" s="202" t="s">
        <v>8738</v>
      </c>
      <c r="F207" s="202">
        <f>2^0+0+0+0+0+0+0+0+0+0+0+0+0+0+0+0+0+0+0+0+0+0+0+0+0+0+0+0+0+0+0+0</f>
        <v>1</v>
      </c>
      <c r="G207" s="202" t="s">
        <v>8739</v>
      </c>
      <c r="H207" s="202">
        <f>0+0+0+2^3+0+0+0+0+0+0+0+0+0+0+0+0+0+0+0+0+0+0+0+0+0+0+0+0+0+0+0+0</f>
        <v>8</v>
      </c>
      <c r="I207" s="205" t="s">
        <v>9084</v>
      </c>
      <c r="J207" s="202"/>
      <c r="K207" s="202"/>
    </row>
    <row r="208" spans="1:11">
      <c r="A208" s="202" t="s">
        <v>9157</v>
      </c>
      <c r="B208" s="202" t="s">
        <v>9158</v>
      </c>
      <c r="C208" s="202" t="s">
        <v>8736</v>
      </c>
      <c r="D208" s="202" t="s">
        <v>8737</v>
      </c>
      <c r="E208" s="202" t="s">
        <v>8738</v>
      </c>
      <c r="F208" s="202">
        <f>0+0+0+0+0+0+0+0+0+0+0+0+0+0+0+0+0+0+0+0+0+0+0+0+0+0+0+0+0+0+0+0</f>
        <v>0</v>
      </c>
      <c r="G208" s="202" t="s">
        <v>8743</v>
      </c>
      <c r="H208" s="202">
        <f>0+0+0+0+0+0+0+0+0+0+0+0+0+0+0+0+0+0+0+0+0+0+0+0+0+0+0+0+0+0+0+0</f>
        <v>0</v>
      </c>
      <c r="I208" s="202" t="s">
        <v>8743</v>
      </c>
      <c r="J208" s="202"/>
      <c r="K208" s="202"/>
    </row>
    <row r="209" spans="1:11">
      <c r="A209" s="202" t="s">
        <v>9159</v>
      </c>
      <c r="B209" s="202" t="s">
        <v>9160</v>
      </c>
      <c r="C209" s="202" t="s">
        <v>8736</v>
      </c>
      <c r="D209" s="202" t="s">
        <v>8737</v>
      </c>
      <c r="E209" s="202" t="s">
        <v>8738</v>
      </c>
      <c r="F209" s="202">
        <f>0+2^1+0+0+0+2^5+2^6+2^7+0+0+0+0+0+0+0+0+0+0+0+0+0+0+0+0+0+0+0+0+0+0+0+0</f>
        <v>226</v>
      </c>
      <c r="G209" s="202" t="s">
        <v>8746</v>
      </c>
      <c r="H209" s="202">
        <f>0+2^1+0+0+0+2^5+2^6+2^7+0+0+0+0+0+0+0+0+0+0+0+0+0+0+0+0+0+0+0+0+0+0+0+0</f>
        <v>226</v>
      </c>
      <c r="I209" s="202" t="s">
        <v>8746</v>
      </c>
      <c r="J209" s="202"/>
      <c r="K209" s="202"/>
    </row>
    <row r="210" spans="1:11">
      <c r="A210" s="202" t="s">
        <v>9161</v>
      </c>
      <c r="B210" s="202" t="s">
        <v>9162</v>
      </c>
      <c r="C210" s="202" t="s">
        <v>8736</v>
      </c>
      <c r="D210" s="202" t="s">
        <v>8737</v>
      </c>
      <c r="E210" s="202" t="s">
        <v>8738</v>
      </c>
      <c r="F210" s="202">
        <f>0+0+0+0+0+0+0+0+0+0+0+0+0+0+0+0+0+0+0+0+0+0+0+0+0+0+0+0+0+0+0+0</f>
        <v>0</v>
      </c>
      <c r="G210" s="202" t="s">
        <v>8743</v>
      </c>
      <c r="H210" s="202">
        <f>0+0+0+0+0+0+0+0+0+0+0+0+0+0+0+0+0+0+0+0+0+0+0+0+0+0+0+0+0+0+0+0</f>
        <v>0</v>
      </c>
      <c r="I210" s="202" t="s">
        <v>8743</v>
      </c>
      <c r="J210" s="202"/>
      <c r="K210" s="202"/>
    </row>
    <row r="211" spans="1:11">
      <c r="A211" s="202" t="s">
        <v>9163</v>
      </c>
      <c r="B211" s="202" t="s">
        <v>9164</v>
      </c>
      <c r="C211" s="202" t="s">
        <v>8751</v>
      </c>
      <c r="D211" s="202" t="s">
        <v>8737</v>
      </c>
      <c r="E211" s="202" t="s">
        <v>8738</v>
      </c>
      <c r="F211" s="202">
        <f>2^0+0+0+0+0+0+0+0+0+0+0+0+0+0+0+0+0+0+0+0+0+0+0+0+0+0+0+0+0+0+0+0</f>
        <v>1</v>
      </c>
      <c r="G211" s="202" t="s">
        <v>8739</v>
      </c>
      <c r="H211" s="202">
        <f>2^0+0+0+0+0+0+0+0+0+0+0+0+0+0+0+0+0+0+0+0+0+0+0+0+0+0+0+0+0+0+0+0</f>
        <v>1</v>
      </c>
      <c r="I211" s="202" t="s">
        <v>8739</v>
      </c>
      <c r="J211" s="202"/>
      <c r="K211" s="202"/>
    </row>
    <row r="212" spans="1:11">
      <c r="A212" s="202" t="s">
        <v>9165</v>
      </c>
      <c r="B212" s="202" t="s">
        <v>9166</v>
      </c>
      <c r="C212" s="202" t="s">
        <v>8736</v>
      </c>
      <c r="D212" s="202" t="s">
        <v>8737</v>
      </c>
      <c r="E212" s="202" t="s">
        <v>8738</v>
      </c>
      <c r="F212" s="202">
        <f>0+0+0+0+0+0+0+0+0+0+0+0+0+0+0+0+0+0+0+0+0+0+0+0+0+0+0+0+0+0+0+0</f>
        <v>0</v>
      </c>
      <c r="G212" s="202" t="s">
        <v>8743</v>
      </c>
      <c r="H212" s="202">
        <f>0+0+0+0+0+0+0+0+0+0+0+0+0+0+0+0+0+0+0+0+0+0+0+0+0+0+0+0+0+0+0+0</f>
        <v>0</v>
      </c>
      <c r="I212" s="202" t="s">
        <v>8743</v>
      </c>
      <c r="J212" s="202"/>
      <c r="K212" s="202"/>
    </row>
    <row r="213" spans="1:11">
      <c r="A213" s="202" t="s">
        <v>9167</v>
      </c>
      <c r="B213" s="202" t="s">
        <v>9168</v>
      </c>
      <c r="C213" s="202" t="s">
        <v>8736</v>
      </c>
      <c r="D213" s="202" t="s">
        <v>8737</v>
      </c>
      <c r="E213" s="202" t="s">
        <v>8738</v>
      </c>
      <c r="F213" s="202">
        <f>2^0+0+0+0+0+0+0+0+0+0+0+0+0+0+0+0+0+0+0+0+0+0+0+0+0+0+0+0+0+0+0+0</f>
        <v>1</v>
      </c>
      <c r="G213" s="202" t="s">
        <v>8739</v>
      </c>
      <c r="H213" s="202">
        <f>0+0+0+2^3+0+0+0+0+0+0+0+0+0+0+0+0+0+0+0+0+0+0+0+0+0+0+0+0+0+0+0+0</f>
        <v>8</v>
      </c>
      <c r="I213" s="205" t="s">
        <v>9084</v>
      </c>
      <c r="J213" s="202"/>
      <c r="K213" s="202"/>
    </row>
    <row r="214" spans="1:11">
      <c r="A214" s="202" t="s">
        <v>9169</v>
      </c>
      <c r="B214" s="202" t="s">
        <v>9170</v>
      </c>
      <c r="C214" s="202" t="s">
        <v>8736</v>
      </c>
      <c r="D214" s="202" t="s">
        <v>8737</v>
      </c>
      <c r="E214" s="202" t="s">
        <v>8738</v>
      </c>
      <c r="F214" s="202">
        <f>0+0+0+0+0+0+0+0+0+0+0+0+0+0+0+0+0+0+0+0+0+0+0+0+0+0+0+0+0+0+0+0</f>
        <v>0</v>
      </c>
      <c r="G214" s="202" t="s">
        <v>8743</v>
      </c>
      <c r="H214" s="202">
        <f>0+0+0+0+0+0+0+0+0+0+0+0+0+0+0+0+0+0+0+0+0+0+0+0+0+0+0+0+0+0+0+0</f>
        <v>0</v>
      </c>
      <c r="I214" s="202" t="s">
        <v>8743</v>
      </c>
      <c r="J214" s="202"/>
      <c r="K214" s="202"/>
    </row>
    <row r="215" spans="1:11">
      <c r="A215" s="202" t="s">
        <v>9171</v>
      </c>
      <c r="B215" s="202" t="s">
        <v>9172</v>
      </c>
      <c r="C215" s="202" t="s">
        <v>8736</v>
      </c>
      <c r="D215" s="202" t="s">
        <v>8737</v>
      </c>
      <c r="E215" s="202" t="s">
        <v>8738</v>
      </c>
      <c r="F215" s="202">
        <f>0+2^1+0+0+0+2^5+2^6+2^7+0+0+0+0+0+0+0+0+0+0+0+0+0+0+0+0+0+0+0+0+0+0+0+0</f>
        <v>226</v>
      </c>
      <c r="G215" s="202" t="s">
        <v>8746</v>
      </c>
      <c r="H215" s="202">
        <f>0+2^1+0+0+0+2^5+2^6+2^7+0+0+0+0+0+0+0+0+0+0+0+0+0+0+0+0+0+0+0+0+0+0+0+0</f>
        <v>226</v>
      </c>
      <c r="I215" s="202" t="s">
        <v>8746</v>
      </c>
      <c r="J215" s="202"/>
      <c r="K215" s="202"/>
    </row>
    <row r="216" spans="1:11">
      <c r="A216" s="202" t="s">
        <v>9173</v>
      </c>
      <c r="B216" s="202" t="s">
        <v>9174</v>
      </c>
      <c r="C216" s="202" t="s">
        <v>8736</v>
      </c>
      <c r="D216" s="202" t="s">
        <v>8737</v>
      </c>
      <c r="E216" s="202" t="s">
        <v>8738</v>
      </c>
      <c r="F216" s="202">
        <f>0+0+0+0+0+0+0+0+0+0+0+0+0+0+0+0+0+0+0+0+0+0+0+0+0+0+0+0+0+0+0+0</f>
        <v>0</v>
      </c>
      <c r="G216" s="202" t="s">
        <v>8743</v>
      </c>
      <c r="H216" s="202">
        <f>0+0+0+0+0+0+0+0+0+0+0+0+0+0+0+0+0+0+0+0+0+0+0+0+0+0+0+0+0+0+0+0</f>
        <v>0</v>
      </c>
      <c r="I216" s="202" t="s">
        <v>8743</v>
      </c>
      <c r="J216" s="202"/>
      <c r="K216" s="202"/>
    </row>
    <row r="217" spans="1:11">
      <c r="A217" s="202" t="s">
        <v>9175</v>
      </c>
      <c r="B217" s="202" t="s">
        <v>9176</v>
      </c>
      <c r="C217" s="202" t="s">
        <v>8751</v>
      </c>
      <c r="D217" s="202" t="s">
        <v>8737</v>
      </c>
      <c r="E217" s="202" t="s">
        <v>8738</v>
      </c>
      <c r="F217" s="202">
        <f>2^0+0+0+0+0+0+0+0+0+0+0+0+0+0+0+0+0+0+0+0+0+0+0+0+0+0+0+0+0+0+0+0</f>
        <v>1</v>
      </c>
      <c r="G217" s="202" t="s">
        <v>8739</v>
      </c>
      <c r="H217" s="202">
        <f>2^0+0+0+0+0+0+0+0+0+0+0+0+0+0+0+0+0+0+0+0+0+0+0+0+0+0+0+0+0+0+0+0</f>
        <v>1</v>
      </c>
      <c r="I217" s="202" t="s">
        <v>8739</v>
      </c>
      <c r="J217" s="202"/>
      <c r="K217" s="202"/>
    </row>
    <row r="218" spans="1:11">
      <c r="A218" s="202" t="s">
        <v>9177</v>
      </c>
      <c r="B218" s="202" t="s">
        <v>9178</v>
      </c>
      <c r="C218" s="202" t="s">
        <v>8736</v>
      </c>
      <c r="D218" s="202" t="s">
        <v>8737</v>
      </c>
      <c r="E218" s="202" t="s">
        <v>8738</v>
      </c>
      <c r="F218" s="202">
        <f>0+0+0+0+0+0+0+0+0+0+0+0+0+0+0+0+0+0+0+0+0+0+0+0+0+0+0+0+0+0+0+0</f>
        <v>0</v>
      </c>
      <c r="G218" s="202" t="s">
        <v>8743</v>
      </c>
      <c r="H218" s="202">
        <f>0+0+0+0+0+0+0+0+0+0+0+0+0+0+0+0+0+0+0+0+0+0+0+0+0+0+0+0+0+0+0+0</f>
        <v>0</v>
      </c>
      <c r="I218" s="202" t="s">
        <v>8743</v>
      </c>
      <c r="J218" s="202"/>
      <c r="K218" s="202"/>
    </row>
    <row r="219" spans="1:11">
      <c r="A219" s="202" t="s">
        <v>9179</v>
      </c>
      <c r="B219" s="202" t="s">
        <v>9180</v>
      </c>
      <c r="C219" s="202" t="s">
        <v>8736</v>
      </c>
      <c r="D219" s="202" t="s">
        <v>8737</v>
      </c>
      <c r="E219" s="202" t="s">
        <v>8738</v>
      </c>
      <c r="F219" s="202">
        <f>2^0+0+0+0+0+0+0+0+0+0+0+0+0+0+0+0+0+0+0+0+0+0+0+0+0+0+0+0+0+0+0+0</f>
        <v>1</v>
      </c>
      <c r="G219" s="202" t="s">
        <v>8739</v>
      </c>
      <c r="H219" s="202">
        <f>2^0+0+0+0+0+0+0+0+0+0+0+0+0+0+0+0+0+0+0+0+0+0+0+0+0+0+0+0+0+0+0+0</f>
        <v>1</v>
      </c>
      <c r="I219" s="202" t="s">
        <v>8739</v>
      </c>
      <c r="J219" s="202"/>
      <c r="K219" s="202"/>
    </row>
    <row r="220" spans="1:11">
      <c r="A220" s="202" t="s">
        <v>9181</v>
      </c>
      <c r="B220" s="202" t="s">
        <v>9182</v>
      </c>
      <c r="C220" s="202" t="s">
        <v>8736</v>
      </c>
      <c r="D220" s="202" t="s">
        <v>8737</v>
      </c>
      <c r="E220" s="202" t="s">
        <v>8738</v>
      </c>
      <c r="F220" s="202">
        <f>0+0+0+0+0+0+0+0+0+0+0+0+0+0+0+0+0+0+0+0+0+0+0+0+0+0+0+0+0+0+0+0</f>
        <v>0</v>
      </c>
      <c r="G220" s="202" t="s">
        <v>8743</v>
      </c>
      <c r="H220" s="202">
        <f>0+0+0+0+0+0+0+0+0+0+0+0+0+0+0+0+0+0+0+0+0+0+0+0+0+0+0+0+0+0+0+0</f>
        <v>0</v>
      </c>
      <c r="I220" s="202" t="s">
        <v>8743</v>
      </c>
      <c r="J220" s="202"/>
      <c r="K220" s="202"/>
    </row>
    <row r="221" spans="1:11">
      <c r="A221" s="202" t="s">
        <v>9183</v>
      </c>
      <c r="B221" s="202" t="s">
        <v>9184</v>
      </c>
      <c r="C221" s="202" t="s">
        <v>8736</v>
      </c>
      <c r="D221" s="202" t="s">
        <v>8737</v>
      </c>
      <c r="E221" s="202" t="s">
        <v>8738</v>
      </c>
      <c r="F221" s="202">
        <f>0+2^1+0+0+0+2^5+2^6+2^7+0+0+0+0+0+0+0+0+0+0+0+0+0+0+0+0+0+0+0+0+0+0+0+0</f>
        <v>226</v>
      </c>
      <c r="G221" s="202" t="s">
        <v>8746</v>
      </c>
      <c r="H221" s="202">
        <f>0+2^1+0+0+0+2^5+2^6+2^7+0+0+0+0+0+0+0+0+0+0+0+0+0+0+0+0+0+0+0+0+0+0+0+0</f>
        <v>226</v>
      </c>
      <c r="I221" s="202" t="s">
        <v>8746</v>
      </c>
      <c r="J221" s="202"/>
      <c r="K221" s="202"/>
    </row>
    <row r="222" spans="1:11">
      <c r="A222" s="202" t="s">
        <v>9185</v>
      </c>
      <c r="B222" s="202" t="s">
        <v>9186</v>
      </c>
      <c r="C222" s="202" t="s">
        <v>8736</v>
      </c>
      <c r="D222" s="202" t="s">
        <v>8737</v>
      </c>
      <c r="E222" s="202" t="s">
        <v>8738</v>
      </c>
      <c r="F222" s="202">
        <f>0+0+0+0+0+0+0+0+0+0+0+0+0+0+0+0+0+0+0+0+0+0+0+0+0+0+0+0+0+0+0+0</f>
        <v>0</v>
      </c>
      <c r="G222" s="202" t="s">
        <v>8743</v>
      </c>
      <c r="H222" s="202">
        <f>0+0+0+0+0+0+0+0+0+0+0+0+0+0+0+0+0+0+0+0+0+0+0+0+0+0+0+0+0+0+0+0</f>
        <v>0</v>
      </c>
      <c r="I222" s="202" t="s">
        <v>8743</v>
      </c>
      <c r="J222" s="202"/>
      <c r="K222" s="202"/>
    </row>
    <row r="223" spans="1:11">
      <c r="A223" s="202" t="s">
        <v>9187</v>
      </c>
      <c r="B223" s="202" t="s">
        <v>9188</v>
      </c>
      <c r="C223" s="202" t="s">
        <v>8751</v>
      </c>
      <c r="D223" s="202" t="s">
        <v>8737</v>
      </c>
      <c r="E223" s="202" t="s">
        <v>8738</v>
      </c>
      <c r="F223" s="202">
        <f>2^0+0+0+0+0+0+0+0+0+0+0+0+0+0+0+0+0+0+0+0+0+0+0+0+0+0+0+0+0+0+0+0</f>
        <v>1</v>
      </c>
      <c r="G223" s="202" t="s">
        <v>8739</v>
      </c>
      <c r="H223" s="202">
        <f>2^0+0+0+0+0+0+0+0+0+0+0+0+0+0+0+0+0+0+0+0+0+0+0+0+0+0+0+0+0+0+0+0</f>
        <v>1</v>
      </c>
      <c r="I223" s="202" t="s">
        <v>8739</v>
      </c>
      <c r="J223" s="202"/>
      <c r="K223" s="202"/>
    </row>
    <row r="224" spans="1:11">
      <c r="A224" s="202" t="s">
        <v>9189</v>
      </c>
      <c r="B224" s="202" t="s">
        <v>9190</v>
      </c>
      <c r="C224" s="202" t="s">
        <v>8736</v>
      </c>
      <c r="D224" s="202" t="s">
        <v>8737</v>
      </c>
      <c r="E224" s="202" t="s">
        <v>8738</v>
      </c>
      <c r="F224" s="202">
        <f>0+0+0+0+0+0+0+0+0+0+0+0+0+0+0+0+0+0+0+0+0+0+0+0+0+0+0+0+0+0+0+0</f>
        <v>0</v>
      </c>
      <c r="G224" s="202" t="s">
        <v>8743</v>
      </c>
      <c r="H224" s="202">
        <f>0+0+0+0+0+0+0+0+0+0+0+0+0+0+0+0+0+0+0+0+0+0+0+0+0+0+0+0+0+0+0+0</f>
        <v>0</v>
      </c>
      <c r="I224" s="202" t="s">
        <v>8743</v>
      </c>
      <c r="J224" s="202"/>
      <c r="K224" s="202"/>
    </row>
    <row r="225" spans="1:11">
      <c r="A225" s="202" t="s">
        <v>9191</v>
      </c>
      <c r="B225" s="202" t="s">
        <v>9192</v>
      </c>
      <c r="C225" s="202" t="s">
        <v>8736</v>
      </c>
      <c r="D225" s="202" t="s">
        <v>8737</v>
      </c>
      <c r="E225" s="202" t="s">
        <v>8738</v>
      </c>
      <c r="F225" s="202">
        <f>2^0+0+0+0+0+0+0+0+0+0+0+0+0+0+0+0+0+0+0+0+0+0+0+0+0+0+0+0+0+0+0+0</f>
        <v>1</v>
      </c>
      <c r="G225" s="202" t="s">
        <v>8739</v>
      </c>
      <c r="H225" s="202">
        <f>2^0+0+0+0+0+0+0+0+0+2^9+0+0+0+0+0+0+0+0+0+0+0+0+0+0+0+0+0+0+0+0+0+0</f>
        <v>513</v>
      </c>
      <c r="I225" s="205" t="s">
        <v>9193</v>
      </c>
      <c r="J225" s="202"/>
      <c r="K225" s="202"/>
    </row>
    <row r="226" spans="1:11">
      <c r="A226" s="202" t="s">
        <v>9194</v>
      </c>
      <c r="B226" s="202" t="s">
        <v>9195</v>
      </c>
      <c r="C226" s="202" t="s">
        <v>8736</v>
      </c>
      <c r="D226" s="202" t="s">
        <v>8737</v>
      </c>
      <c r="E226" s="202" t="s">
        <v>8738</v>
      </c>
      <c r="F226" s="202">
        <f>0+0+0+0+0+0+0+0+0+0+0+0+0+0+0+0+0+0+0+0+0+0+0+0+0+0+0+0+0+0+0+0</f>
        <v>0</v>
      </c>
      <c r="G226" s="202" t="s">
        <v>8743</v>
      </c>
      <c r="H226" s="202">
        <f>0+0+0+0+0+0+0+0+0+0+0+0+0+0+0+0+0+0+0+0+0+0+0+0+0+0+0+0+0+0+0+0</f>
        <v>0</v>
      </c>
      <c r="I226" s="202" t="s">
        <v>8743</v>
      </c>
      <c r="J226" s="202"/>
      <c r="K226" s="202"/>
    </row>
    <row r="227" spans="1:11">
      <c r="A227" s="202" t="s">
        <v>9196</v>
      </c>
      <c r="B227" s="202" t="s">
        <v>9197</v>
      </c>
      <c r="C227" s="202" t="s">
        <v>8736</v>
      </c>
      <c r="D227" s="202" t="s">
        <v>8737</v>
      </c>
      <c r="E227" s="202" t="s">
        <v>8738</v>
      </c>
      <c r="F227" s="202">
        <f>0+2^1+0+0+0+2^5+2^6+2^7+0+0+0+0+0+0+0+0+0+0+0+0+0+0+0+0+0+0+0+0+0+0+0+0</f>
        <v>226</v>
      </c>
      <c r="G227" s="202" t="s">
        <v>8746</v>
      </c>
      <c r="H227" s="202">
        <f>0+2^1+0+0+0+2^5+2^6+2^7+0+0+0+0+0+0+0+0+0+0+0+0+0+0+0+0+0+0+0+0+0+0+0+0</f>
        <v>226</v>
      </c>
      <c r="I227" s="202" t="s">
        <v>8746</v>
      </c>
      <c r="J227" s="202"/>
      <c r="K227" s="202"/>
    </row>
    <row r="228" spans="1:11">
      <c r="A228" s="202" t="s">
        <v>9198</v>
      </c>
      <c r="B228" s="202" t="s">
        <v>9199</v>
      </c>
      <c r="C228" s="202" t="s">
        <v>8736</v>
      </c>
      <c r="D228" s="202" t="s">
        <v>8737</v>
      </c>
      <c r="E228" s="202" t="s">
        <v>8738</v>
      </c>
      <c r="F228" s="202">
        <f>0+0+0+0+0+0+0+0+0+0+0+0+0+0+0+0+0+0+0+0+0+0+0+0+0+0+0+0+0+0+0+0</f>
        <v>0</v>
      </c>
      <c r="G228" s="202" t="s">
        <v>8743</v>
      </c>
      <c r="H228" s="202">
        <f>0+0+0+0+0+0+0+0+0+0+0+0+0+0+0+0+0+0+0+0+0+0+0+0+0+0+0+0+0+0+0+0</f>
        <v>0</v>
      </c>
      <c r="I228" s="202" t="s">
        <v>8743</v>
      </c>
      <c r="J228" s="202"/>
      <c r="K228" s="202"/>
    </row>
    <row r="229" spans="1:11">
      <c r="A229" s="202" t="s">
        <v>9200</v>
      </c>
      <c r="B229" s="202" t="s">
        <v>9201</v>
      </c>
      <c r="C229" s="202" t="s">
        <v>8751</v>
      </c>
      <c r="D229" s="202" t="s">
        <v>8737</v>
      </c>
      <c r="E229" s="202" t="s">
        <v>8738</v>
      </c>
      <c r="F229" s="202">
        <f>2^0+0+0+0+0+0+0+0+0+0+0+0+0+0+0+0+0+0+0+0+0+0+0+0+0+0+0+0+0+0+0+0</f>
        <v>1</v>
      </c>
      <c r="G229" s="202" t="s">
        <v>8739</v>
      </c>
      <c r="H229" s="202">
        <f>2^0+0+0+0+0+0+0+0+0+0+0+0+0+0+0+0+0+0+0+0+0+0+0+0+0+0+0+0+0+0+0+0</f>
        <v>1</v>
      </c>
      <c r="I229" s="202" t="s">
        <v>8739</v>
      </c>
      <c r="J229" s="202"/>
      <c r="K229" s="202"/>
    </row>
    <row r="230" spans="1:11">
      <c r="A230" s="202" t="s">
        <v>9202</v>
      </c>
      <c r="B230" s="202" t="s">
        <v>9203</v>
      </c>
      <c r="C230" s="202" t="s">
        <v>8736</v>
      </c>
      <c r="D230" s="202" t="s">
        <v>8737</v>
      </c>
      <c r="E230" s="202" t="s">
        <v>8738</v>
      </c>
      <c r="F230" s="202">
        <f>0+0+0+0+0+0+0+0+0+0+0+0+0+0+0+0+0+0+0+0+0+0+0+0+0+0+0+0+0+0+0+0</f>
        <v>0</v>
      </c>
      <c r="G230" s="202" t="s">
        <v>8743</v>
      </c>
      <c r="H230" s="202">
        <f>0+0+0+0+0+0+0+0+0+0+0+0+0+0+0+0+0+0+0+0+0+0+0+0+0+0+0+0+0+0+0+0</f>
        <v>0</v>
      </c>
      <c r="I230" s="202" t="s">
        <v>8743</v>
      </c>
      <c r="J230" s="202"/>
      <c r="K230" s="202"/>
    </row>
    <row r="231" spans="1:11">
      <c r="A231" s="202" t="s">
        <v>9204</v>
      </c>
      <c r="B231" s="202" t="s">
        <v>9205</v>
      </c>
      <c r="C231" s="202" t="s">
        <v>8736</v>
      </c>
      <c r="D231" s="202" t="s">
        <v>8737</v>
      </c>
      <c r="E231" s="202" t="s">
        <v>8738</v>
      </c>
      <c r="F231" s="202">
        <f>2^0+0+0+0+0+0+0+0+0+0+0+0+0+0+0+0+0+0+0+0+0+0+0+0+0+0+0+0+0+0+0+0</f>
        <v>1</v>
      </c>
      <c r="G231" s="202" t="s">
        <v>8739</v>
      </c>
      <c r="H231" s="202">
        <f>2^0+0+0+0+0+0+0+0+0+0+0+0+0+0+0+0+0+0+0+0+0+0+0+0+0+0+0+0+0+0+0+0</f>
        <v>1</v>
      </c>
      <c r="I231" s="202" t="s">
        <v>8739</v>
      </c>
      <c r="J231" s="202"/>
      <c r="K231" s="202"/>
    </row>
    <row r="232" spans="1:11">
      <c r="A232" s="202" t="s">
        <v>9206</v>
      </c>
      <c r="B232" s="202" t="s">
        <v>9207</v>
      </c>
      <c r="C232" s="202" t="s">
        <v>8736</v>
      </c>
      <c r="D232" s="202" t="s">
        <v>8737</v>
      </c>
      <c r="E232" s="202" t="s">
        <v>8738</v>
      </c>
      <c r="F232" s="202">
        <f>0+0+0+0+0+0+0+0+0+0+0+0+0+0+0+0+0+0+0+0+0+0+0+0+0+0+0+0+0+0+0+0</f>
        <v>0</v>
      </c>
      <c r="G232" s="202" t="s">
        <v>8743</v>
      </c>
      <c r="H232" s="202">
        <f>0+0+0+0+0+0+0+0+0+0+0+0+0+0+0+0+0+0+0+0+0+0+0+0+0+0+0+0+0+0+0+0</f>
        <v>0</v>
      </c>
      <c r="I232" s="202" t="s">
        <v>8743</v>
      </c>
      <c r="J232" s="202"/>
      <c r="K232" s="202"/>
    </row>
    <row r="233" spans="1:11">
      <c r="A233" s="202" t="s">
        <v>9208</v>
      </c>
      <c r="B233" s="202" t="s">
        <v>9209</v>
      </c>
      <c r="C233" s="202" t="s">
        <v>8736</v>
      </c>
      <c r="D233" s="202" t="s">
        <v>8737</v>
      </c>
      <c r="E233" s="202" t="s">
        <v>8738</v>
      </c>
      <c r="F233" s="202">
        <f>0+2^1+0+0+0+2^5+2^6+2^7+0+0+0+0+0+0+0+0+0+0+0+0+0+0+0+0+0+0+0+0+0+0+0+0</f>
        <v>226</v>
      </c>
      <c r="G233" s="202" t="s">
        <v>8746</v>
      </c>
      <c r="H233" s="202">
        <f>0+2^1+0+0+0+2^5+2^6+2^7+0+0+0+0+0+0+0+0+0+0+0+0+0+0+0+0+0+0+0+0+0+0+0+0</f>
        <v>226</v>
      </c>
      <c r="I233" s="202" t="s">
        <v>8746</v>
      </c>
      <c r="J233" s="202"/>
      <c r="K233" s="202"/>
    </row>
    <row r="234" spans="1:11">
      <c r="A234" s="202" t="s">
        <v>9210</v>
      </c>
      <c r="B234" s="202" t="s">
        <v>9211</v>
      </c>
      <c r="C234" s="202" t="s">
        <v>8736</v>
      </c>
      <c r="D234" s="202" t="s">
        <v>8737</v>
      </c>
      <c r="E234" s="202" t="s">
        <v>8738</v>
      </c>
      <c r="F234" s="202">
        <f>0+0+0+0+0+0+0+0+0+0+0+0+0+0+0+0+0+0+0+0+0+0+0+0+0+0+0+0+0+0+0+0</f>
        <v>0</v>
      </c>
      <c r="G234" s="202" t="s">
        <v>8743</v>
      </c>
      <c r="H234" s="202">
        <f>0+0+0+0+0+0+0+0+0+0+0+0+0+0+0+0+0+0+0+0+0+0+0+0+0+0+0+0+0+0+0+0</f>
        <v>0</v>
      </c>
      <c r="I234" s="202" t="s">
        <v>8743</v>
      </c>
      <c r="J234" s="202"/>
      <c r="K234" s="202"/>
    </row>
    <row r="235" spans="1:11">
      <c r="A235" s="202" t="s">
        <v>9212</v>
      </c>
      <c r="B235" s="202" t="s">
        <v>9213</v>
      </c>
      <c r="C235" s="202" t="s">
        <v>8751</v>
      </c>
      <c r="D235" s="202" t="s">
        <v>8737</v>
      </c>
      <c r="E235" s="202" t="s">
        <v>8738</v>
      </c>
      <c r="F235" s="202">
        <f>2^0+0+0+0+0+0+0+0+0+0+0+0+0+0+0+0+0+0+0+0+0+0+0+0+0+0+0+0+0+0+0+0</f>
        <v>1</v>
      </c>
      <c r="G235" s="202" t="s">
        <v>8739</v>
      </c>
      <c r="H235" s="202">
        <f>2^0+0+0+0+0+0+0+0+0+0+0+0+0+0+0+0+0+0+0+0+0+0+0+0+0+0+0+0+0+0+0+0</f>
        <v>1</v>
      </c>
      <c r="I235" s="202" t="s">
        <v>8739</v>
      </c>
      <c r="J235" s="202"/>
      <c r="K235" s="202"/>
    </row>
    <row r="236" spans="1:11">
      <c r="A236" s="202" t="s">
        <v>9214</v>
      </c>
      <c r="B236" s="202" t="s">
        <v>9215</v>
      </c>
      <c r="C236" s="202" t="s">
        <v>8736</v>
      </c>
      <c r="D236" s="202" t="s">
        <v>8737</v>
      </c>
      <c r="E236" s="202" t="s">
        <v>8738</v>
      </c>
      <c r="F236" s="202">
        <f>0+0+0+0+0+0+0+0+0+0+0+0+0+0+0+0+0+0+0+0+0+0+0+0+0+0+0+0+0+0+0+0</f>
        <v>0</v>
      </c>
      <c r="G236" s="202" t="s">
        <v>8743</v>
      </c>
      <c r="H236" s="202">
        <f>0+0+0+0+0+0+0+0+0+0+0+0+0+0+0+0+0+0+0+0+0+0+0+0+0+0+0+0+0+0+0+0</f>
        <v>0</v>
      </c>
      <c r="I236" s="202" t="s">
        <v>8743</v>
      </c>
      <c r="J236" s="202"/>
      <c r="K236" s="202"/>
    </row>
    <row r="237" spans="1:11">
      <c r="A237" s="202" t="s">
        <v>9216</v>
      </c>
      <c r="B237" s="202" t="s">
        <v>9217</v>
      </c>
      <c r="C237" s="202" t="s">
        <v>8736</v>
      </c>
      <c r="D237" s="202" t="s">
        <v>8737</v>
      </c>
      <c r="E237" s="202" t="s">
        <v>8738</v>
      </c>
      <c r="F237" s="202">
        <f>2^0+2^1+0+0+0+0+0+0+0+0+0+0+0+0+0+0+0+0+0+0+0+0+0+0+0+0+0+0+0+0+0+0</f>
        <v>3</v>
      </c>
      <c r="G237" s="202" t="s">
        <v>8740</v>
      </c>
      <c r="H237" s="202">
        <f>2^0+2^1+0+0+0+0+0+0+0+0+0+0+0+0+0+0+0+0+0+0+0+0+0+0+0+0+0+0+0+0+0+0</f>
        <v>3</v>
      </c>
      <c r="I237" s="202" t="s">
        <v>8740</v>
      </c>
      <c r="J237" s="202"/>
      <c r="K237" s="202"/>
    </row>
    <row r="238" spans="1:11">
      <c r="A238" s="202" t="s">
        <v>9218</v>
      </c>
      <c r="B238" s="202" t="s">
        <v>9219</v>
      </c>
      <c r="C238" s="202" t="s">
        <v>8736</v>
      </c>
      <c r="D238" s="202" t="s">
        <v>8737</v>
      </c>
      <c r="E238" s="202" t="s">
        <v>8738</v>
      </c>
      <c r="F238" s="202">
        <f>0+0+0+0+0+0+0+0+0+0+0+0+0+0+0+0+0+0+0+0+0+0+0+0+0+0+0+0+0+0+0+0</f>
        <v>0</v>
      </c>
      <c r="G238" s="202" t="s">
        <v>8743</v>
      </c>
      <c r="H238" s="202">
        <f>0+0+0+0+0+0+0+0+0+0+0+0+0+0+0+0+0+0+0+0+0+0+0+0+0+0+0+0+0+0+0+0</f>
        <v>0</v>
      </c>
      <c r="I238" s="202" t="s">
        <v>8743</v>
      </c>
      <c r="J238" s="202"/>
      <c r="K238" s="202"/>
    </row>
    <row r="239" spans="1:11">
      <c r="A239" s="202" t="s">
        <v>9220</v>
      </c>
      <c r="B239" s="202" t="s">
        <v>9221</v>
      </c>
      <c r="C239" s="202" t="s">
        <v>8736</v>
      </c>
      <c r="D239" s="202" t="s">
        <v>8737</v>
      </c>
      <c r="E239" s="202" t="s">
        <v>8738</v>
      </c>
      <c r="F239" s="202">
        <f>0+2^1+0+0+0+2^5+2^6+2^7+0+0+0+0+0+0+0+0+0+0+0+0+0+0+0+0+0+0+0+0+0+0+0+0</f>
        <v>226</v>
      </c>
      <c r="G239" s="202" t="s">
        <v>8746</v>
      </c>
      <c r="H239" s="202">
        <f>0+2^1+0+0+0+2^5+2^6+2^7+0+0+0+0+0+0+0+0+0+0+0+0+0+0+0+0+0+0+0+0+0+0+0+0</f>
        <v>226</v>
      </c>
      <c r="I239" s="202" t="s">
        <v>8746</v>
      </c>
      <c r="J239" s="202"/>
      <c r="K239" s="202"/>
    </row>
    <row r="240" spans="1:11">
      <c r="A240" s="202" t="s">
        <v>9222</v>
      </c>
      <c r="B240" s="202" t="s">
        <v>9223</v>
      </c>
      <c r="C240" s="202" t="s">
        <v>8736</v>
      </c>
      <c r="D240" s="202" t="s">
        <v>8737</v>
      </c>
      <c r="E240" s="202" t="s">
        <v>8738</v>
      </c>
      <c r="F240" s="202">
        <f>0+0+0+0+0+0+0+0+0+0+0+0+0+0+0+0+0+0+0+0+0+0+0+0+0+0+0+0+0+0+0+0</f>
        <v>0</v>
      </c>
      <c r="G240" s="202" t="s">
        <v>8743</v>
      </c>
      <c r="H240" s="202">
        <f>0+0+0+0+0+0+0+0+0+0+0+0+0+0+0+0+0+0+0+0+0+0+0+0+0+0+0+0+0+0+0+0</f>
        <v>0</v>
      </c>
      <c r="I240" s="202" t="s">
        <v>8743</v>
      </c>
      <c r="J240" s="202"/>
      <c r="K240" s="202"/>
    </row>
    <row r="241" spans="1:11">
      <c r="A241" s="202" t="s">
        <v>9224</v>
      </c>
      <c r="B241" s="202" t="s">
        <v>9225</v>
      </c>
      <c r="C241" s="202" t="s">
        <v>8751</v>
      </c>
      <c r="D241" s="202" t="s">
        <v>8737</v>
      </c>
      <c r="E241" s="202" t="s">
        <v>8738</v>
      </c>
      <c r="F241" s="202">
        <f>2^0+0+0+0+0+0+0+0+0+0+0+0+0+0+0+0+0+0+0+0+0+0+0+0+0+0+0+0+0+0+0+0</f>
        <v>1</v>
      </c>
      <c r="G241" s="202" t="s">
        <v>8739</v>
      </c>
      <c r="H241" s="202">
        <f>2^0+0+0+0+0+0+0+0+0+0+0+0+0+0+0+0+0+0+0+0+0+0+0+0+0+0+0+0+0+0+0+0</f>
        <v>1</v>
      </c>
      <c r="I241" s="202" t="s">
        <v>8739</v>
      </c>
      <c r="J241" s="202"/>
      <c r="K241" s="202"/>
    </row>
    <row r="242" spans="1:11">
      <c r="A242" s="202" t="s">
        <v>9226</v>
      </c>
      <c r="B242" s="202" t="s">
        <v>9227</v>
      </c>
      <c r="C242" s="202" t="s">
        <v>8736</v>
      </c>
      <c r="D242" s="202" t="s">
        <v>8737</v>
      </c>
      <c r="E242" s="202" t="s">
        <v>8738</v>
      </c>
      <c r="F242" s="202">
        <f>0+0+0+0+0+0+0+0+0+0+0+0+0+0+0+0+0+0+0+0+0+0+0+0+0+0+0+0+0+0+0+0</f>
        <v>0</v>
      </c>
      <c r="G242" s="202" t="s">
        <v>8743</v>
      </c>
      <c r="H242" s="202">
        <f>0+0+0+0+0+0+0+0+0+0+0+0+0+0+0+0+0+0+0+0+0+0+0+0+0+0+0+0+0+0+0+0</f>
        <v>0</v>
      </c>
      <c r="I242" s="202" t="s">
        <v>8743</v>
      </c>
      <c r="J242" s="202"/>
      <c r="K242" s="202"/>
    </row>
    <row r="243" spans="1:11">
      <c r="A243" s="202" t="s">
        <v>9228</v>
      </c>
      <c r="B243" s="202" t="s">
        <v>9229</v>
      </c>
      <c r="C243" s="202" t="s">
        <v>8736</v>
      </c>
      <c r="D243" s="202" t="s">
        <v>8737</v>
      </c>
      <c r="E243" s="202" t="s">
        <v>8738</v>
      </c>
      <c r="F243" s="202">
        <f>2^0+0+0+0+0+0+0+0+0+0+0+0+0+0+0+0+0+0+0+0+0+0+0+0+0+0+0+0+0+0+0+0</f>
        <v>1</v>
      </c>
      <c r="G243" s="202" t="s">
        <v>8739</v>
      </c>
      <c r="H243" s="202">
        <f>2^0+0+0+0+0+0+0+0+0+0+0+0+0+0+0+0+0+0+0+0+0+0+0+0+0+0+0+0+0+0+0+0</f>
        <v>1</v>
      </c>
      <c r="I243" s="202" t="s">
        <v>8739</v>
      </c>
      <c r="J243" s="202"/>
      <c r="K243" s="202"/>
    </row>
    <row r="244" spans="1:11">
      <c r="A244" s="202" t="s">
        <v>9230</v>
      </c>
      <c r="B244" s="202" t="s">
        <v>9231</v>
      </c>
      <c r="C244" s="202" t="s">
        <v>8736</v>
      </c>
      <c r="D244" s="202" t="s">
        <v>8737</v>
      </c>
      <c r="E244" s="202" t="s">
        <v>8738</v>
      </c>
      <c r="F244" s="202">
        <f>0+0+0+0+0+0+0+0+0+0+0+0+0+0+0+0+0+0+0+0+0+0+0+0+0+0+0+0+0+0+0+0</f>
        <v>0</v>
      </c>
      <c r="G244" s="202" t="s">
        <v>8743</v>
      </c>
      <c r="H244" s="202">
        <f>0+0+0+0+0+0+0+0+0+0+0+0+0+0+0+0+0+0+0+0+0+0+0+0+0+0+0+0+0+0+0+0</f>
        <v>0</v>
      </c>
      <c r="I244" s="202" t="s">
        <v>8743</v>
      </c>
      <c r="J244" s="202"/>
      <c r="K244" s="202"/>
    </row>
    <row r="245" spans="1:11">
      <c r="A245" s="202" t="s">
        <v>9232</v>
      </c>
      <c r="B245" s="202" t="s">
        <v>9233</v>
      </c>
      <c r="C245" s="202" t="s">
        <v>8736</v>
      </c>
      <c r="D245" s="202" t="s">
        <v>8737</v>
      </c>
      <c r="E245" s="202" t="s">
        <v>8738</v>
      </c>
      <c r="F245" s="202">
        <f>0+2^1+0+0+0+2^5+2^6+2^7+0+0+0+0+0+0+0+0+0+0+0+0+0+0+0+0+0+0+0+0+0+0+0+0</f>
        <v>226</v>
      </c>
      <c r="G245" s="202" t="s">
        <v>8746</v>
      </c>
      <c r="H245" s="202">
        <f>0+2^1+0+0+0+2^5+2^6+2^7+0+0+0+0+0+0+0+0+0+0+0+0+0+0+0+0+0+0+0+0+0+0+0+0</f>
        <v>226</v>
      </c>
      <c r="I245" s="202" t="s">
        <v>8746</v>
      </c>
      <c r="J245" s="202"/>
      <c r="K245" s="202"/>
    </row>
    <row r="246" spans="1:11">
      <c r="A246" s="202" t="s">
        <v>9234</v>
      </c>
      <c r="B246" s="202" t="s">
        <v>9235</v>
      </c>
      <c r="C246" s="202" t="s">
        <v>8736</v>
      </c>
      <c r="D246" s="202" t="s">
        <v>8737</v>
      </c>
      <c r="E246" s="202" t="s">
        <v>8738</v>
      </c>
      <c r="F246" s="202">
        <f>0+0+0+0+0+0+0+0+0+0+0+0+0+0+0+0+0+0+0+0+0+0+0+0+0+0+0+0+0+0+0+0</f>
        <v>0</v>
      </c>
      <c r="G246" s="202" t="s">
        <v>8743</v>
      </c>
      <c r="H246" s="202">
        <f>0+0+0+0+0+0+0+0+0+0+0+0+0+0+0+0+0+0+0+0+0+0+0+0+0+0+0+0+0+0+0+0</f>
        <v>0</v>
      </c>
      <c r="I246" s="202" t="s">
        <v>8743</v>
      </c>
      <c r="J246" s="202"/>
      <c r="K246" s="202"/>
    </row>
    <row r="247" spans="1:11">
      <c r="A247" s="202" t="s">
        <v>9236</v>
      </c>
      <c r="B247" s="202" t="s">
        <v>9237</v>
      </c>
      <c r="C247" s="202" t="s">
        <v>8751</v>
      </c>
      <c r="D247" s="202" t="s">
        <v>8737</v>
      </c>
      <c r="E247" s="202" t="s">
        <v>8738</v>
      </c>
      <c r="F247" s="202">
        <f>2^0+0+0+0+0+0+0+0+0+0+0+0+0+0+0+0+0+0+0+0+0+0+0+0+0+0+0+0+0+0+0+0</f>
        <v>1</v>
      </c>
      <c r="G247" s="202" t="s">
        <v>8739</v>
      </c>
      <c r="H247" s="202">
        <f>2^0+0+0+0+0+0+0+0+0+0+0+0+0+0+0+0+0+0+0+0+0+0+0+0+0+0+0+0+0+0+0+0</f>
        <v>1</v>
      </c>
      <c r="I247" s="202" t="s">
        <v>8739</v>
      </c>
      <c r="J247" s="202"/>
      <c r="K247" s="202"/>
    </row>
    <row r="248" spans="1:11">
      <c r="A248" s="202" t="s">
        <v>9238</v>
      </c>
      <c r="B248" s="202" t="s">
        <v>9239</v>
      </c>
      <c r="C248" s="202" t="s">
        <v>8736</v>
      </c>
      <c r="D248" s="202" t="s">
        <v>8737</v>
      </c>
      <c r="E248" s="202" t="s">
        <v>8738</v>
      </c>
      <c r="F248" s="202">
        <f>0+0+0+0+0+0+0+0+0+0+0+0+0+0+0+0+0+0+0+0+0+0+0+0+0+0+0+0+0+0+0+0</f>
        <v>0</v>
      </c>
      <c r="G248" s="202" t="s">
        <v>8743</v>
      </c>
      <c r="H248" s="202">
        <f>0+0+0+0+0+0+0+0+0+0+0+0+0+0+0+0+0+0+0+0+0+0+0+0+0+0+0+0+0+0+0+0</f>
        <v>0</v>
      </c>
      <c r="I248" s="202" t="s">
        <v>8743</v>
      </c>
      <c r="J248" s="202"/>
      <c r="K248" s="202"/>
    </row>
    <row r="249" spans="1:11">
      <c r="A249" s="202" t="s">
        <v>9240</v>
      </c>
      <c r="B249" s="202" t="s">
        <v>9241</v>
      </c>
      <c r="C249" s="202" t="s">
        <v>8736</v>
      </c>
      <c r="D249" s="202" t="s">
        <v>8737</v>
      </c>
      <c r="E249" s="202" t="s">
        <v>8738</v>
      </c>
      <c r="F249" s="202">
        <f>2^0+0+0+0+0+0+0+0+0+0+0+0+0+0+0+0+0+0+0+0+0+0+0+0+0+0+0+0+0+0+0+0</f>
        <v>1</v>
      </c>
      <c r="G249" s="202" t="s">
        <v>8739</v>
      </c>
      <c r="H249" s="202">
        <f>2^0+0+0+0+0+0+0+0+0+0+0+0+0+0+0+0+0+0+0+0+0+0+0+0+0+0+0+0+0+0+0+0</f>
        <v>1</v>
      </c>
      <c r="I249" s="202" t="s">
        <v>8739</v>
      </c>
      <c r="J249" s="202"/>
      <c r="K249" s="202"/>
    </row>
    <row r="250" spans="1:11">
      <c r="A250" s="202" t="s">
        <v>9242</v>
      </c>
      <c r="B250" s="202" t="s">
        <v>9243</v>
      </c>
      <c r="C250" s="202" t="s">
        <v>8736</v>
      </c>
      <c r="D250" s="202" t="s">
        <v>8737</v>
      </c>
      <c r="E250" s="202" t="s">
        <v>8738</v>
      </c>
      <c r="F250" s="202">
        <f>0+0+0+0+0+0+0+0+0+0+0+0+0+0+0+0+0+0+0+0+0+0+0+0+0+0+0+0+0+0+0+0</f>
        <v>0</v>
      </c>
      <c r="G250" s="202" t="s">
        <v>8743</v>
      </c>
      <c r="H250" s="202">
        <f>0+0+0+0+0+0+0+0+0+0+0+0+0+0+0+0+0+0+0+0+0+0+0+0+0+0+0+0+0+0+0+0</f>
        <v>0</v>
      </c>
      <c r="I250" s="202" t="s">
        <v>8743</v>
      </c>
      <c r="J250" s="202"/>
      <c r="K250" s="202"/>
    </row>
    <row r="251" spans="1:11">
      <c r="A251" s="202" t="s">
        <v>9244</v>
      </c>
      <c r="B251" s="202" t="s">
        <v>9245</v>
      </c>
      <c r="C251" s="202" t="s">
        <v>8736</v>
      </c>
      <c r="D251" s="202" t="s">
        <v>8737</v>
      </c>
      <c r="E251" s="202" t="s">
        <v>8738</v>
      </c>
      <c r="F251" s="202">
        <f>0+2^1+0+0+0+2^5+2^6+2^7+0+0+0+0+0+0+0+0+0+0+0+0+0+0+0+0+0+0+0+0+0+0+0+0</f>
        <v>226</v>
      </c>
      <c r="G251" s="202" t="s">
        <v>8746</v>
      </c>
      <c r="H251" s="202">
        <f>0+2^1+0+0+0+2^5+2^6+2^7+0+0+0+0+0+0+0+0+0+0+0+0+0+0+0+0+0+0+0+0+0+0+0+0</f>
        <v>226</v>
      </c>
      <c r="I251" s="202" t="s">
        <v>8746</v>
      </c>
      <c r="J251" s="202"/>
      <c r="K251" s="202"/>
    </row>
    <row r="252" spans="1:11">
      <c r="A252" s="202" t="s">
        <v>9246</v>
      </c>
      <c r="B252" s="202" t="s">
        <v>9247</v>
      </c>
      <c r="C252" s="202" t="s">
        <v>8736</v>
      </c>
      <c r="D252" s="202" t="s">
        <v>8737</v>
      </c>
      <c r="E252" s="202" t="s">
        <v>8738</v>
      </c>
      <c r="F252" s="202">
        <f>0+0+0+0+0+0+0+0+0+0+0+0+0+0+0+0+0+0+0+0+0+0+0+0+0+0+0+0+0+0+0+0</f>
        <v>0</v>
      </c>
      <c r="G252" s="202" t="s">
        <v>8743</v>
      </c>
      <c r="H252" s="202">
        <f>0+0+0+0+0+0+0+0+0+0+0+0+0+0+0+0+0+0+0+0+0+0+0+0+0+0+0+0+0+0+0+0</f>
        <v>0</v>
      </c>
      <c r="I252" s="202" t="s">
        <v>8743</v>
      </c>
      <c r="J252" s="202"/>
      <c r="K252" s="202"/>
    </row>
    <row r="253" spans="1:11">
      <c r="A253" s="202" t="s">
        <v>9248</v>
      </c>
      <c r="B253" s="202" t="s">
        <v>9249</v>
      </c>
      <c r="C253" s="202" t="s">
        <v>8751</v>
      </c>
      <c r="D253" s="202" t="s">
        <v>8737</v>
      </c>
      <c r="E253" s="202" t="s">
        <v>8738</v>
      </c>
      <c r="F253" s="202">
        <f>2^0+0+0+0+0+0+0+0+0+0+0+0+0+0+0+0+0+0+0+0+0+0+0+0+0+0+0+0+0+0+0+0</f>
        <v>1</v>
      </c>
      <c r="G253" s="202" t="s">
        <v>8739</v>
      </c>
      <c r="H253" s="202">
        <f>2^0+0+0+0+0+0+0+0+0+0+0+0+0+0+0+0+0+0+0+0+0+0+0+0+0+0+0+0+0+0+0+0</f>
        <v>1</v>
      </c>
      <c r="I253" s="202" t="s">
        <v>8739</v>
      </c>
      <c r="J253" s="202"/>
      <c r="K253" s="202"/>
    </row>
    <row r="254" spans="1:11">
      <c r="A254" s="202" t="s">
        <v>9250</v>
      </c>
      <c r="B254" s="202" t="s">
        <v>9251</v>
      </c>
      <c r="C254" s="202" t="s">
        <v>8736</v>
      </c>
      <c r="D254" s="202" t="s">
        <v>8737</v>
      </c>
      <c r="E254" s="202" t="s">
        <v>8738</v>
      </c>
      <c r="F254" s="202">
        <f>0+0+0+0+0+0+0+0+0+0+0+0+0+0+0+0+0+0+0+0+0+0+0+0+0+0+0+0+0+0+0+0</f>
        <v>0</v>
      </c>
      <c r="G254" s="202" t="s">
        <v>8743</v>
      </c>
      <c r="H254" s="202">
        <f>0+0+0+0+0+0+0+0+0+0+0+0+0+0+0+0+0+0+0+0+0+0+0+0+0+0+0+0+0+0+0+0</f>
        <v>0</v>
      </c>
      <c r="I254" s="202" t="s">
        <v>8743</v>
      </c>
      <c r="J254" s="202"/>
      <c r="K254" s="202"/>
    </row>
    <row r="255" spans="1:11">
      <c r="A255" s="202" t="s">
        <v>9252</v>
      </c>
      <c r="B255" s="202" t="s">
        <v>9253</v>
      </c>
      <c r="C255" s="202" t="s">
        <v>8736</v>
      </c>
      <c r="D255" s="202" t="s">
        <v>8737</v>
      </c>
      <c r="E255" s="202" t="s">
        <v>8738</v>
      </c>
      <c r="F255" s="202">
        <f>2^0+0+0+0+0+0+0+0+0+0+0+0+0+0+0+0+0+0+0+0+0+0+0+0+0+0+0+0+0+0+0+0</f>
        <v>1</v>
      </c>
      <c r="G255" s="202" t="s">
        <v>8739</v>
      </c>
      <c r="H255" s="202">
        <f>2^0+0+0+0+0+0+0+0+0+0+0+0+0+0+0+0+0+0+0+0+0+0+0+0+0+0+0+0+0+0+0+0</f>
        <v>1</v>
      </c>
      <c r="I255" s="202" t="s">
        <v>8739</v>
      </c>
      <c r="J255" s="202"/>
      <c r="K255" s="202"/>
    </row>
    <row r="256" spans="1:11">
      <c r="A256" s="202" t="s">
        <v>9254</v>
      </c>
      <c r="B256" s="202" t="s">
        <v>9255</v>
      </c>
      <c r="C256" s="202" t="s">
        <v>8736</v>
      </c>
      <c r="D256" s="202" t="s">
        <v>8737</v>
      </c>
      <c r="E256" s="202" t="s">
        <v>8738</v>
      </c>
      <c r="F256" s="202">
        <f>0+0+0+0+0+0+0+0+0+0+0+0+0+0+0+0+0+0+0+0+0+0+0+0+0+0+0+0+0+0+0+0</f>
        <v>0</v>
      </c>
      <c r="G256" s="202" t="s">
        <v>8743</v>
      </c>
      <c r="H256" s="202">
        <f>0+0+0+0+0+0+0+0+0+0+0+0+0+0+0+0+0+0+0+0+0+0+0+0+0+0+0+0+0+0+0+0</f>
        <v>0</v>
      </c>
      <c r="I256" s="202" t="s">
        <v>8743</v>
      </c>
      <c r="J256" s="202"/>
      <c r="K256" s="202"/>
    </row>
    <row r="257" spans="1:11">
      <c r="A257" s="202" t="s">
        <v>9256</v>
      </c>
      <c r="B257" s="202" t="s">
        <v>9257</v>
      </c>
      <c r="C257" s="202" t="s">
        <v>8736</v>
      </c>
      <c r="D257" s="202" t="s">
        <v>8737</v>
      </c>
      <c r="E257" s="202" t="s">
        <v>8738</v>
      </c>
      <c r="F257" s="202">
        <f>0+2^1+0+0+0+2^5+2^6+2^7+0+0+0+0+0+0+0+0+0+0+0+0+0+0+0+0+0+0+0+0+0+0+0+0</f>
        <v>226</v>
      </c>
      <c r="G257" s="202" t="s">
        <v>8746</v>
      </c>
      <c r="H257" s="202">
        <f>0+2^1+0+0+0+2^5+2^6+2^7+0+0+0+0+0+0+0+0+0+0+0+0+0+0+0+0+0+0+0+0+0+0+0+0</f>
        <v>226</v>
      </c>
      <c r="I257" s="202" t="s">
        <v>8746</v>
      </c>
      <c r="J257" s="202"/>
      <c r="K257" s="202"/>
    </row>
    <row r="258" spans="1:11">
      <c r="A258" s="202" t="s">
        <v>9258</v>
      </c>
      <c r="B258" s="202" t="s">
        <v>9259</v>
      </c>
      <c r="C258" s="202" t="s">
        <v>8736</v>
      </c>
      <c r="D258" s="202" t="s">
        <v>8737</v>
      </c>
      <c r="E258" s="202" t="s">
        <v>8738</v>
      </c>
      <c r="F258" s="202">
        <f>0+0+0+0+0+0+0+0+0+0+0+0+0+0+0+0+0+0+0+0+0+0+0+0+0+0+0+0+0+0+0+0</f>
        <v>0</v>
      </c>
      <c r="G258" s="202" t="s">
        <v>8743</v>
      </c>
      <c r="H258" s="202">
        <f>0+0+0+0+0+0+0+0+0+0+0+0+0+0+0+0+0+0+0+0+0+0+0+0+0+0+0+0+0+0+0+0</f>
        <v>0</v>
      </c>
      <c r="I258" s="202" t="s">
        <v>8743</v>
      </c>
      <c r="J258" s="202"/>
      <c r="K258" s="202"/>
    </row>
    <row r="259" spans="1:11">
      <c r="A259" s="202" t="s">
        <v>9260</v>
      </c>
      <c r="B259" s="202" t="s">
        <v>9261</v>
      </c>
      <c r="C259" s="202" t="s">
        <v>8751</v>
      </c>
      <c r="D259" s="202" t="s">
        <v>8737</v>
      </c>
      <c r="E259" s="202" t="s">
        <v>8738</v>
      </c>
      <c r="F259" s="202">
        <f>2^0+0+0+0+0+0+0+0+0+0+0+0+0+0+0+0+0+0+0+0+0+0+0+0+0+0+0+0+0+0+0+0</f>
        <v>1</v>
      </c>
      <c r="G259" s="202" t="s">
        <v>8739</v>
      </c>
      <c r="H259" s="202">
        <f>2^0+0+0+0+0+0+0+0+0+0+0+0+0+0+0+0+0+0+0+0+0+0+0+0+0+0+0+0+0+0+0+0</f>
        <v>1</v>
      </c>
      <c r="I259" s="202" t="s">
        <v>8739</v>
      </c>
      <c r="J259" s="202"/>
      <c r="K259" s="202"/>
    </row>
    <row r="260" spans="1:11">
      <c r="A260" s="202" t="s">
        <v>9262</v>
      </c>
      <c r="B260" s="202" t="s">
        <v>9263</v>
      </c>
      <c r="C260" s="202" t="s">
        <v>8736</v>
      </c>
      <c r="D260" s="202" t="s">
        <v>8737</v>
      </c>
      <c r="E260" s="202" t="s">
        <v>8738</v>
      </c>
      <c r="F260" s="202">
        <f>0+0+0+0+0+0+0+0+0+0+0+0+0+0+0+0+0+0+0+0+0+0+0+0+0+0+0+0+0+0+0+0</f>
        <v>0</v>
      </c>
      <c r="G260" s="202" t="s">
        <v>8743</v>
      </c>
      <c r="H260" s="202">
        <f>0+0+0+0+0+0+0+0+0+0+0+0+0+0+0+0+0+0+0+0+0+0+0+0+0+0+0+0+0+0+0+0</f>
        <v>0</v>
      </c>
      <c r="I260" s="202" t="s">
        <v>8743</v>
      </c>
      <c r="J260" s="202"/>
      <c r="K260" s="202"/>
    </row>
    <row r="261" spans="1:11">
      <c r="A261" s="202" t="s">
        <v>9264</v>
      </c>
      <c r="B261" s="202" t="s">
        <v>9265</v>
      </c>
      <c r="C261" s="202" t="s">
        <v>8736</v>
      </c>
      <c r="D261" s="202" t="s">
        <v>8737</v>
      </c>
      <c r="E261" s="202" t="s">
        <v>8738</v>
      </c>
      <c r="F261" s="202">
        <f>2^0+0+0+0+0+0+0+0+0+0+0+0+0+0+0+0+0+0+0+0+0+0+0+0+0+0+0+0+0+0+0+0</f>
        <v>1</v>
      </c>
      <c r="G261" s="202" t="s">
        <v>8739</v>
      </c>
      <c r="H261" s="202">
        <f>2^0+0+0+0+0+0+0+0+0+0+0+0+0+0+0+0+0+0+0+0+0+0+0+0+0+0+0+0+0+0+0+0</f>
        <v>1</v>
      </c>
      <c r="I261" s="202" t="s">
        <v>8739</v>
      </c>
      <c r="J261" s="202"/>
      <c r="K261" s="202"/>
    </row>
    <row r="262" spans="1:11">
      <c r="A262" s="202" t="s">
        <v>9266</v>
      </c>
      <c r="B262" s="202" t="s">
        <v>9267</v>
      </c>
      <c r="C262" s="202" t="s">
        <v>8736</v>
      </c>
      <c r="D262" s="202" t="s">
        <v>8737</v>
      </c>
      <c r="E262" s="202" t="s">
        <v>8738</v>
      </c>
      <c r="F262" s="202">
        <f>0+0+0+0+0+0+0+0+0+0+0+0+0+0+0+0+0+0+0+0+0+0+0+0+0+0+0+0+0+0+0+0</f>
        <v>0</v>
      </c>
      <c r="G262" s="202" t="s">
        <v>8743</v>
      </c>
      <c r="H262" s="202">
        <f>0+0+0+0+0+0+0+0+0+0+0+0+0+0+0+0+0+0+0+0+0+0+0+0+0+0+0+0+0+0+0+0</f>
        <v>0</v>
      </c>
      <c r="I262" s="202" t="s">
        <v>8743</v>
      </c>
      <c r="J262" s="202"/>
      <c r="K262" s="202"/>
    </row>
    <row r="263" spans="1:11">
      <c r="A263" s="202" t="s">
        <v>9268</v>
      </c>
      <c r="B263" s="202" t="s">
        <v>9269</v>
      </c>
      <c r="C263" s="202" t="s">
        <v>8736</v>
      </c>
      <c r="D263" s="202" t="s">
        <v>8737</v>
      </c>
      <c r="E263" s="202" t="s">
        <v>8738</v>
      </c>
      <c r="F263" s="202">
        <f>0+2^1+0+0+0+2^5+2^6+2^7+0+0+0+0+0+0+0+0+0+0+0+0+0+0+0+0+0+0+0+0+0+0+0+0</f>
        <v>226</v>
      </c>
      <c r="G263" s="202" t="s">
        <v>8746</v>
      </c>
      <c r="H263" s="202">
        <f>0+2^1+0+0+0+2^5+2^6+2^7+0+0+0+0+0+0+0+0+0+0+0+0+0+0+0+0+0+0+0+0+0+0+0+0</f>
        <v>226</v>
      </c>
      <c r="I263" s="202" t="s">
        <v>8746</v>
      </c>
      <c r="J263" s="202"/>
      <c r="K263" s="202"/>
    </row>
    <row r="264" spans="1:11">
      <c r="A264" s="202" t="s">
        <v>9270</v>
      </c>
      <c r="B264" s="202" t="s">
        <v>9271</v>
      </c>
      <c r="C264" s="202" t="s">
        <v>8736</v>
      </c>
      <c r="D264" s="202" t="s">
        <v>8737</v>
      </c>
      <c r="E264" s="202" t="s">
        <v>8738</v>
      </c>
      <c r="F264" s="202">
        <f>0+0+0+0+0+0+0+0+0+0+0+0+0+0+0+0+0+0+0+0+0+0+0+0+0+0+0+0+0+0+0+0</f>
        <v>0</v>
      </c>
      <c r="G264" s="202" t="s">
        <v>8743</v>
      </c>
      <c r="H264" s="202">
        <f>0+0+0+0+0+0+0+0+0+0+0+0+0+0+0+0+0+0+0+0+0+0+0+0+0+0+0+0+0+0+0+0</f>
        <v>0</v>
      </c>
      <c r="I264" s="202" t="s">
        <v>8743</v>
      </c>
      <c r="J264" s="202"/>
      <c r="K264" s="202"/>
    </row>
    <row r="265" spans="1:11">
      <c r="A265" s="202" t="s">
        <v>9272</v>
      </c>
      <c r="B265" s="202" t="s">
        <v>9273</v>
      </c>
      <c r="C265" s="202" t="s">
        <v>8751</v>
      </c>
      <c r="D265" s="202" t="s">
        <v>8737</v>
      </c>
      <c r="E265" s="202" t="s">
        <v>8738</v>
      </c>
      <c r="F265" s="202">
        <f>2^0+0+0+0+0+0+0+0+0+0+0+0+0+0+0+0+0+0+0+0+0+0+0+0+0+0+0+0+0+0+0+0</f>
        <v>1</v>
      </c>
      <c r="G265" s="202" t="s">
        <v>8739</v>
      </c>
      <c r="H265" s="202">
        <f>2^0+0+0+0+0+0+0+0+0+0+0+0+0+0+0+0+0+0+0+0+0+0+0+0+0+0+0+0+0+0+0+0</f>
        <v>1</v>
      </c>
      <c r="I265" s="202" t="s">
        <v>8739</v>
      </c>
      <c r="J265" s="202"/>
      <c r="K265" s="202"/>
    </row>
    <row r="266" spans="1:11">
      <c r="A266" s="202" t="s">
        <v>9274</v>
      </c>
      <c r="B266" s="202" t="s">
        <v>9275</v>
      </c>
      <c r="C266" s="202" t="s">
        <v>8736</v>
      </c>
      <c r="D266" s="202" t="s">
        <v>8737</v>
      </c>
      <c r="E266" s="202" t="s">
        <v>8738</v>
      </c>
      <c r="F266" s="202">
        <f>0+0+0+0+0+0+0+0+0+0+0+0+0+0+0+0+0+0+0+0+0+0+0+0+0+0+0+0+0+0+0+0</f>
        <v>0</v>
      </c>
      <c r="G266" s="202" t="s">
        <v>8743</v>
      </c>
      <c r="H266" s="202">
        <f>0+0+0+0+0+0+0+0+0+0+0+0+0+0+0+0+0+0+0+0+0+0+0+0+0+0+0+0+0+0+0+0</f>
        <v>0</v>
      </c>
      <c r="I266" s="202" t="s">
        <v>8743</v>
      </c>
      <c r="J266" s="202"/>
      <c r="K266" s="202"/>
    </row>
    <row r="267" spans="1:11">
      <c r="A267" s="202" t="s">
        <v>9276</v>
      </c>
      <c r="B267" s="202" t="s">
        <v>9277</v>
      </c>
      <c r="C267" s="202" t="s">
        <v>8736</v>
      </c>
      <c r="D267" s="202" t="s">
        <v>8737</v>
      </c>
      <c r="E267" s="202" t="s">
        <v>8738</v>
      </c>
      <c r="F267" s="202">
        <f>2^0+0+0+0+0+0+0+0+0+0+0+0+0+0+0+0+0+0+0+0+0+0+0+0+0+0+0+0+0+0+0+0</f>
        <v>1</v>
      </c>
      <c r="G267" s="202" t="s">
        <v>8739</v>
      </c>
      <c r="H267" s="202">
        <f>2^0+0+0+0+0+0+0+0+0+0+0+0+0+0+0+0+0+0+0+0+0+0+0+0+0+0+0+0+0+0+0+0</f>
        <v>1</v>
      </c>
      <c r="I267" s="202" t="s">
        <v>8739</v>
      </c>
      <c r="J267" s="202"/>
      <c r="K267" s="202"/>
    </row>
    <row r="268" spans="1:11">
      <c r="A268" s="202" t="s">
        <v>9278</v>
      </c>
      <c r="B268" s="202" t="s">
        <v>9279</v>
      </c>
      <c r="C268" s="202" t="s">
        <v>8736</v>
      </c>
      <c r="D268" s="202" t="s">
        <v>8737</v>
      </c>
      <c r="E268" s="202" t="s">
        <v>8738</v>
      </c>
      <c r="F268" s="202">
        <f>0+0+0+0+0+0+0+0+0+0+0+0+0+0+0+0+0+0+0+0+0+0+0+0+0+0+0+0+0+0+0+0</f>
        <v>0</v>
      </c>
      <c r="G268" s="202" t="s">
        <v>8743</v>
      </c>
      <c r="H268" s="202">
        <f>0+0+0+0+0+0+0+0+0+0+0+0+0+0+0+0+0+0+0+0+0+0+0+0+0+0+0+0+0+0+0+0</f>
        <v>0</v>
      </c>
      <c r="I268" s="202" t="s">
        <v>8743</v>
      </c>
      <c r="J268" s="202"/>
      <c r="K268" s="202"/>
    </row>
    <row r="269" spans="1:11">
      <c r="A269" s="202" t="s">
        <v>9280</v>
      </c>
      <c r="B269" s="202" t="s">
        <v>9281</v>
      </c>
      <c r="C269" s="202" t="s">
        <v>8736</v>
      </c>
      <c r="D269" s="202" t="s">
        <v>8737</v>
      </c>
      <c r="E269" s="202" t="s">
        <v>8738</v>
      </c>
      <c r="F269" s="202">
        <f>0+2^1+0+0+0+2^5+2^6+2^7+0+0+0+0+0+0+0+0+0+0+0+0+0+0+0+0+0+0+0+0+0+0+0+0</f>
        <v>226</v>
      </c>
      <c r="G269" s="202" t="s">
        <v>8746</v>
      </c>
      <c r="H269" s="202">
        <f>0+2^1+0+0+0+2^5+2^6+2^7+0+0+0+0+0+0+0+0+0+0+0+0+0+0+0+0+0+0+0+0+0+0+0+0</f>
        <v>226</v>
      </c>
      <c r="I269" s="202" t="s">
        <v>8746</v>
      </c>
      <c r="J269" s="202"/>
      <c r="K269" s="202"/>
    </row>
    <row r="270" spans="1:11">
      <c r="A270" s="202" t="s">
        <v>9282</v>
      </c>
      <c r="B270" s="202" t="s">
        <v>9283</v>
      </c>
      <c r="C270" s="202" t="s">
        <v>8736</v>
      </c>
      <c r="D270" s="202" t="s">
        <v>8737</v>
      </c>
      <c r="E270" s="202" t="s">
        <v>8738</v>
      </c>
      <c r="F270" s="202">
        <f>0+0+0+0+0+0+0+0+0+0+0+0+0+0+0+0+0+0+0+0+0+0+0+0+0+0+0+0+0+0+0+0</f>
        <v>0</v>
      </c>
      <c r="G270" s="202" t="s">
        <v>8743</v>
      </c>
      <c r="H270" s="202">
        <f>0+0+0+0+0+0+0+0+0+0+0+0+0+0+0+0+0+0+0+0+0+0+0+0+0+0+0+0+0+0+0+0</f>
        <v>0</v>
      </c>
      <c r="I270" s="202" t="s">
        <v>8743</v>
      </c>
      <c r="J270" s="202"/>
      <c r="K270" s="202"/>
    </row>
    <row r="271" spans="1:11">
      <c r="A271" s="202" t="s">
        <v>9284</v>
      </c>
      <c r="B271" s="202" t="s">
        <v>9285</v>
      </c>
      <c r="C271" s="202" t="s">
        <v>8751</v>
      </c>
      <c r="D271" s="202" t="s">
        <v>8737</v>
      </c>
      <c r="E271" s="202" t="s">
        <v>8738</v>
      </c>
      <c r="F271" s="202">
        <f>2^0+0+0+0+0+0+0+0+0+0+0+0+0+0+0+0+0+0+0+0+0+0+0+0+0+0+0+0+0+0+0+0</f>
        <v>1</v>
      </c>
      <c r="G271" s="202" t="s">
        <v>8739</v>
      </c>
      <c r="H271" s="202">
        <f>2^0+0+0+0+0+0+0+0+0+0+0+0+0+0+0+0+0+0+0+0+0+0+0+0+0+0+0+0+0+0+0+0</f>
        <v>1</v>
      </c>
      <c r="I271" s="202" t="s">
        <v>8739</v>
      </c>
      <c r="J271" s="202"/>
      <c r="K271" s="202"/>
    </row>
    <row r="272" spans="1:11">
      <c r="A272" s="202" t="s">
        <v>9286</v>
      </c>
      <c r="B272" s="202" t="s">
        <v>9287</v>
      </c>
      <c r="C272" s="202" t="s">
        <v>8736</v>
      </c>
      <c r="D272" s="202" t="s">
        <v>8737</v>
      </c>
      <c r="E272" s="202" t="s">
        <v>8738</v>
      </c>
      <c r="F272" s="202">
        <f>0+0+0+0+0+0+0+0+0+0+0+0+0+0+0+0+0+0+0+0+0+0+0+0+0+0+0+0+0+0+0+0</f>
        <v>0</v>
      </c>
      <c r="G272" s="202" t="s">
        <v>8743</v>
      </c>
      <c r="H272" s="202">
        <f>0+0+0+0+0+0+0+0+0+0+0+0+0+0+0+0+0+0+0+0+0+0+0+0+0+0+0+0+0+0+0+0</f>
        <v>0</v>
      </c>
      <c r="I272" s="202" t="s">
        <v>8743</v>
      </c>
      <c r="J272" s="202"/>
      <c r="K272" s="202"/>
    </row>
    <row r="273" spans="1:11">
      <c r="A273" s="202" t="s">
        <v>9288</v>
      </c>
      <c r="B273" s="202" t="s">
        <v>9289</v>
      </c>
      <c r="C273" s="202" t="s">
        <v>8736</v>
      </c>
      <c r="D273" s="202" t="s">
        <v>8737</v>
      </c>
      <c r="E273" s="202" t="s">
        <v>8738</v>
      </c>
      <c r="F273" s="202">
        <f>2^0+0+0+0+0+0+0+0+0+0+0+0+0+0+0+0+0+0+0+0+0+0+0+0+0+0+0+0+0+0+0+0</f>
        <v>1</v>
      </c>
      <c r="G273" s="202" t="s">
        <v>8739</v>
      </c>
      <c r="H273" s="202">
        <f>2^0+0+0+0+0+0+0+0+0+2^9+0+0+0+0+0+0+0+0+0+0+0+0+0+0+0+0+0+0+0+0+0+0</f>
        <v>513</v>
      </c>
      <c r="I273" s="205" t="s">
        <v>9193</v>
      </c>
      <c r="J273" s="202"/>
      <c r="K273" s="202"/>
    </row>
    <row r="274" spans="1:11">
      <c r="A274" s="202" t="s">
        <v>9290</v>
      </c>
      <c r="B274" s="202" t="s">
        <v>9291</v>
      </c>
      <c r="C274" s="202" t="s">
        <v>8736</v>
      </c>
      <c r="D274" s="202" t="s">
        <v>8737</v>
      </c>
      <c r="E274" s="202" t="s">
        <v>8738</v>
      </c>
      <c r="F274" s="202">
        <f>0+0+0+0+0+0+0+0+0+0+0+0+0+0+0+0+0+0+0+0+0+0+0+0+0+0+0+0+0+0+0+0</f>
        <v>0</v>
      </c>
      <c r="G274" s="202" t="s">
        <v>8743</v>
      </c>
      <c r="H274" s="202">
        <f>0+0+0+0+0+0+0+0+0+0+0+0+0+0+0+0+0+0+0+0+0+0+0+0+0+0+0+0+0+0+0+0</f>
        <v>0</v>
      </c>
      <c r="I274" s="202" t="s">
        <v>8743</v>
      </c>
      <c r="J274" s="202"/>
      <c r="K274" s="202"/>
    </row>
    <row r="275" spans="1:11">
      <c r="A275" s="202" t="s">
        <v>9292</v>
      </c>
      <c r="B275" s="202" t="s">
        <v>9293</v>
      </c>
      <c r="C275" s="202" t="s">
        <v>8736</v>
      </c>
      <c r="D275" s="202" t="s">
        <v>8737</v>
      </c>
      <c r="E275" s="202" t="s">
        <v>8738</v>
      </c>
      <c r="F275" s="202">
        <f>0+2^1+0+0+0+2^5+2^6+2^7+0+0+0+0+0+0+0+0+0+0+0+0+0+0+0+0+0+0+0+0+0+0+0+0</f>
        <v>226</v>
      </c>
      <c r="G275" s="202" t="s">
        <v>8746</v>
      </c>
      <c r="H275" s="202">
        <f>0+2^1+0+0+0+2^5+2^6+2^7+0+0+0+0+0+0+0+0+0+0+0+0+0+0+0+0+0+0+0+0+0+0+0+0</f>
        <v>226</v>
      </c>
      <c r="I275" s="202" t="s">
        <v>8746</v>
      </c>
      <c r="J275" s="202"/>
      <c r="K275" s="202"/>
    </row>
    <row r="276" spans="1:11">
      <c r="A276" s="202" t="s">
        <v>9294</v>
      </c>
      <c r="B276" s="202" t="s">
        <v>9295</v>
      </c>
      <c r="C276" s="202" t="s">
        <v>8736</v>
      </c>
      <c r="D276" s="202" t="s">
        <v>8737</v>
      </c>
      <c r="E276" s="202" t="s">
        <v>8738</v>
      </c>
      <c r="F276" s="202">
        <f>0+0+0+0+0+0+0+0+0+0+0+0+0+0+0+0+0+0+0+0+0+0+0+0+0+0+0+0+0+0+0+0</f>
        <v>0</v>
      </c>
      <c r="G276" s="202" t="s">
        <v>8743</v>
      </c>
      <c r="H276" s="202">
        <f>0+0+0+0+0+0+0+0+0+0+0+0+0+0+0+0+0+0+0+0+0+0+0+0+0+0+0+0+0+0+0+0</f>
        <v>0</v>
      </c>
      <c r="I276" s="202" t="s">
        <v>8743</v>
      </c>
      <c r="J276" s="202"/>
      <c r="K276" s="202"/>
    </row>
    <row r="277" spans="1:11">
      <c r="A277" s="202" t="s">
        <v>9296</v>
      </c>
      <c r="B277" s="202" t="s">
        <v>9297</v>
      </c>
      <c r="C277" s="202" t="s">
        <v>8751</v>
      </c>
      <c r="D277" s="202" t="s">
        <v>8737</v>
      </c>
      <c r="E277" s="202" t="s">
        <v>8738</v>
      </c>
      <c r="F277" s="202">
        <f>2^0+0+0+0+0+0+0+0+0+0+0+0+0+0+0+0+0+0+0+0+0+0+0+0+0+0+0+0+0+0+0+0</f>
        <v>1</v>
      </c>
      <c r="G277" s="202" t="s">
        <v>8739</v>
      </c>
      <c r="H277" s="202">
        <f>2^0+0+0+0+0+0+0+0+0+0+0+0+0+0+0+0+0+0+0+0+0+0+0+0+0+0+0+0+0+0+0+0</f>
        <v>1</v>
      </c>
      <c r="I277" s="202" t="s">
        <v>8739</v>
      </c>
      <c r="J277" s="202"/>
      <c r="K277" s="202"/>
    </row>
    <row r="278" spans="1:11">
      <c r="A278" s="202" t="s">
        <v>9298</v>
      </c>
      <c r="B278" s="202" t="s">
        <v>9299</v>
      </c>
      <c r="C278" s="202" t="s">
        <v>8736</v>
      </c>
      <c r="D278" s="202" t="s">
        <v>8737</v>
      </c>
      <c r="E278" s="202" t="s">
        <v>8738</v>
      </c>
      <c r="F278" s="202">
        <f>0+0+0+0+0+0+0+0+0+0+0+0+0+0+0+0+0+0+0+0+0+0+0+0+0+0+0+0+0+0+0+0</f>
        <v>0</v>
      </c>
      <c r="G278" s="202" t="s">
        <v>8743</v>
      </c>
      <c r="H278" s="202">
        <f>0+0+0+0+0+0+0+0+0+0+0+0+0+0+0+0+0+0+0+0+0+0+0+0+0+0+0+0+0+0+0+0</f>
        <v>0</v>
      </c>
      <c r="I278" s="202" t="s">
        <v>8743</v>
      </c>
      <c r="J278" s="202"/>
      <c r="K278" s="202"/>
    </row>
    <row r="279" spans="1:11">
      <c r="A279" s="202" t="s">
        <v>9300</v>
      </c>
      <c r="B279" s="202" t="s">
        <v>9301</v>
      </c>
      <c r="C279" s="202" t="s">
        <v>8736</v>
      </c>
      <c r="D279" s="202" t="s">
        <v>8737</v>
      </c>
      <c r="E279" s="202" t="s">
        <v>8738</v>
      </c>
      <c r="F279" s="202">
        <f>2^0+0+0+0+0+0+0+0+0+0+0+0+0+0+0+0+0+0+0+0+0+0+0+0+0+0+0+0+0+0+0+0</f>
        <v>1</v>
      </c>
      <c r="G279" s="202" t="s">
        <v>8739</v>
      </c>
      <c r="H279" s="202">
        <f>2^0+2^1+0+0+0+0+0+0+0+0+0+0+0+0+0+0+0+0+0+0+0+0+0+0+0+0+0+0+0+0+0+0</f>
        <v>3</v>
      </c>
      <c r="I279" s="205" t="s">
        <v>8740</v>
      </c>
      <c r="J279" s="202"/>
      <c r="K279" s="202"/>
    </row>
    <row r="280" spans="1:11">
      <c r="A280" s="202" t="s">
        <v>9302</v>
      </c>
      <c r="B280" s="202" t="s">
        <v>9303</v>
      </c>
      <c r="C280" s="202" t="s">
        <v>8736</v>
      </c>
      <c r="D280" s="202" t="s">
        <v>8737</v>
      </c>
      <c r="E280" s="202" t="s">
        <v>8738</v>
      </c>
      <c r="F280" s="202">
        <f>0+0+0+0+0+0+0+0+0+0+0+0+0+0+0+0+0+0+0+0+0+0+0+0+0+0+0+0+0+0+0+0</f>
        <v>0</v>
      </c>
      <c r="G280" s="202" t="s">
        <v>8743</v>
      </c>
      <c r="H280" s="202">
        <f>0+0+0+0+0+0+0+0+0+0+0+0+0+0+0+0+0+0+0+0+0+0+0+0+0+0+0+0+0+0+0+0</f>
        <v>0</v>
      </c>
      <c r="I280" s="202" t="s">
        <v>8743</v>
      </c>
      <c r="J280" s="202"/>
      <c r="K280" s="202"/>
    </row>
    <row r="281" spans="1:11">
      <c r="A281" s="202" t="s">
        <v>9304</v>
      </c>
      <c r="B281" s="202" t="s">
        <v>9305</v>
      </c>
      <c r="C281" s="202" t="s">
        <v>8736</v>
      </c>
      <c r="D281" s="202" t="s">
        <v>8737</v>
      </c>
      <c r="E281" s="202" t="s">
        <v>8738</v>
      </c>
      <c r="F281" s="202">
        <f>0+2^1+0+0+0+2^5+2^6+2^7+0+0+0+0+0+0+0+0+0+0+0+0+0+0+0+0+0+0+0+0+0+0+0+0</f>
        <v>226</v>
      </c>
      <c r="G281" s="202" t="s">
        <v>8746</v>
      </c>
      <c r="H281" s="202">
        <f>0+2^1+0+0+0+2^5+2^6+2^7+0+0+0+0+0+0+0+0+0+0+0+0+0+0+0+0+0+0+0+0+0+0+0+0</f>
        <v>226</v>
      </c>
      <c r="I281" s="202" t="s">
        <v>8746</v>
      </c>
      <c r="J281" s="202"/>
      <c r="K281" s="202"/>
    </row>
    <row r="282" spans="1:11">
      <c r="A282" s="202" t="s">
        <v>9306</v>
      </c>
      <c r="B282" s="202" t="s">
        <v>9307</v>
      </c>
      <c r="C282" s="202" t="s">
        <v>8736</v>
      </c>
      <c r="D282" s="202" t="s">
        <v>8737</v>
      </c>
      <c r="E282" s="202" t="s">
        <v>8738</v>
      </c>
      <c r="F282" s="202">
        <f>0+0+0+0+0+0+0+0+0+0+0+0+0+0+0+0+0+0+0+0+0+0+0+0+0+0+0+0+0+0+0+0</f>
        <v>0</v>
      </c>
      <c r="G282" s="202" t="s">
        <v>8743</v>
      </c>
      <c r="H282" s="202">
        <f>0+0+0+0+0+0+0+0+0+0+0+0+0+0+0+0+0+0+0+0+0+0+0+0+0+0+0+0+0+0+0+0</f>
        <v>0</v>
      </c>
      <c r="I282" s="202" t="s">
        <v>8743</v>
      </c>
      <c r="J282" s="202"/>
      <c r="K282" s="202"/>
    </row>
    <row r="283" spans="1:11">
      <c r="A283" s="202" t="s">
        <v>9308</v>
      </c>
      <c r="B283" s="202" t="s">
        <v>9309</v>
      </c>
      <c r="C283" s="202" t="s">
        <v>8751</v>
      </c>
      <c r="D283" s="202" t="s">
        <v>8737</v>
      </c>
      <c r="E283" s="202" t="s">
        <v>8738</v>
      </c>
      <c r="F283" s="202">
        <f>2^0+0+0+0+0+0+0+0+0+0+0+0+0+0+0+0+0+0+0+0+0+0+0+0+0+0+0+0+0+0+0+0</f>
        <v>1</v>
      </c>
      <c r="G283" s="202" t="s">
        <v>8739</v>
      </c>
      <c r="H283" s="202">
        <f>2^0+0+0+0+0+0+0+0+0+0+0+0+0+0+0+0+0+0+0+0+0+0+0+0+0+0+0+0+0+0+0+0</f>
        <v>1</v>
      </c>
      <c r="I283" s="202" t="s">
        <v>8739</v>
      </c>
      <c r="J283" s="202"/>
      <c r="K283" s="202"/>
    </row>
    <row r="284" spans="1:11">
      <c r="A284" s="202" t="s">
        <v>9310</v>
      </c>
      <c r="B284" s="202" t="s">
        <v>9311</v>
      </c>
      <c r="C284" s="202" t="s">
        <v>8736</v>
      </c>
      <c r="D284" s="202" t="s">
        <v>8737</v>
      </c>
      <c r="E284" s="202" t="s">
        <v>8738</v>
      </c>
      <c r="F284" s="202">
        <f>2^0+2^1+0+2^3+2^4+0+2^6+2^7+2^8+2^9+0+2^11+0+0+0+0+0+0+0+0+0+0+0+0+0+0+0+0+0+0+0+0</f>
        <v>3035</v>
      </c>
      <c r="G284" s="202" t="s">
        <v>9312</v>
      </c>
      <c r="H284" s="202">
        <f>2^0+2^1+0+2^3+2^4+0+2^6+2^7+2^8+2^9+0+2^11+0+0+0+0+0+0+0+0+0+0+0+0+0+0+0+0+0+0+0+0</f>
        <v>3035</v>
      </c>
      <c r="I284" s="202" t="s">
        <v>9312</v>
      </c>
      <c r="J284" s="202"/>
      <c r="K284" s="202"/>
    </row>
    <row r="285" spans="1:11">
      <c r="A285" s="202" t="s">
        <v>9313</v>
      </c>
      <c r="B285" s="202" t="s">
        <v>9314</v>
      </c>
      <c r="C285" s="202" t="s">
        <v>8736</v>
      </c>
      <c r="D285" s="202" t="s">
        <v>8737</v>
      </c>
      <c r="E285" s="202" t="s">
        <v>8738</v>
      </c>
      <c r="F285" s="202">
        <f>0+0+0+0+0+0+0+0+0+0+0+0+0+0+0+0+0+0+0+0+0+0+0+0+0+0+0+0+0+0+0+0</f>
        <v>0</v>
      </c>
      <c r="G285" s="202" t="s">
        <v>8743</v>
      </c>
      <c r="H285" s="202">
        <f>0+0+0+0+0+0+0+0+0+0+0+0+0+0+0+0+0+0+0+0+0+0+0+0+0+0+0+0+0+0+0+0</f>
        <v>0</v>
      </c>
      <c r="I285" s="202" t="s">
        <v>8743</v>
      </c>
      <c r="J285" s="202"/>
      <c r="K285" s="202"/>
    </row>
    <row r="286" spans="1:11">
      <c r="A286" s="202" t="s">
        <v>9315</v>
      </c>
      <c r="B286" s="202" t="s">
        <v>9316</v>
      </c>
      <c r="C286" s="202" t="s">
        <v>8736</v>
      </c>
      <c r="D286" s="202" t="s">
        <v>8737</v>
      </c>
      <c r="E286" s="202" t="s">
        <v>8738</v>
      </c>
      <c r="F286" s="202">
        <f>0+0+0+0+0+0+0+0+2^8+0+0+0+0+0+0+0+0+0+0+0+0+0+0+0+0+0+0+0+0+0+0+0</f>
        <v>256</v>
      </c>
      <c r="G286" s="202" t="s">
        <v>9317</v>
      </c>
      <c r="H286" s="202">
        <f>0+0+0+0+0+0+0+0+2^8+0+0+0+0+0+0+0+0+0+0+0+0+0+0+0+0+0+0+0+0+0+0+0</f>
        <v>256</v>
      </c>
      <c r="I286" s="202" t="s">
        <v>9317</v>
      </c>
      <c r="J286" s="202"/>
      <c r="K286" s="202"/>
    </row>
    <row r="287" spans="1:11">
      <c r="A287" s="202" t="s">
        <v>9318</v>
      </c>
      <c r="B287" s="202" t="s">
        <v>9319</v>
      </c>
      <c r="C287" s="202" t="s">
        <v>8736</v>
      </c>
      <c r="D287" s="202" t="s">
        <v>8737</v>
      </c>
      <c r="E287" s="202" t="s">
        <v>8738</v>
      </c>
      <c r="F287" s="202">
        <f>2^0+0+0+0+0+0+0+0+0+0+0+0+0+0+0+0+0+0+0+0+0+0+0+0+0+0+0+0+0+0+0+0</f>
        <v>1</v>
      </c>
      <c r="G287" s="202" t="s">
        <v>8739</v>
      </c>
      <c r="H287" s="202">
        <f>2^0+0+2^2+0+0+0+0+0+0+0+0+0+0+0+0+0+0+0+0+0+0+0+0+0+0+0+0+0+0+0+0+0</f>
        <v>5</v>
      </c>
      <c r="I287" s="205" t="s">
        <v>8768</v>
      </c>
      <c r="J287" s="202"/>
      <c r="K287" s="202"/>
    </row>
    <row r="288" spans="1:11">
      <c r="A288" s="202" t="s">
        <v>9320</v>
      </c>
      <c r="B288" s="202" t="s">
        <v>9321</v>
      </c>
      <c r="C288" s="202" t="s">
        <v>8736</v>
      </c>
      <c r="D288" s="202" t="s">
        <v>8737</v>
      </c>
      <c r="E288" s="202" t="s">
        <v>8738</v>
      </c>
      <c r="F288" s="202">
        <f>0+0+0+0+0+0+0+0+0+0+0+0+0+0+0+0+0+0+0+0+0+0+0+0+0+0+0+0+0+0+0+0</f>
        <v>0</v>
      </c>
      <c r="G288" s="202" t="s">
        <v>8743</v>
      </c>
      <c r="H288" s="202">
        <f>0+0+0+0+0+0+0+0+0+0+0+0+0+0+0+0+0+0+0+0+0+0+0+0+0+0+0+0+0+0+0+0</f>
        <v>0</v>
      </c>
      <c r="I288" s="202" t="s">
        <v>8743</v>
      </c>
      <c r="J288" s="202"/>
      <c r="K288" s="202"/>
    </row>
    <row r="289" spans="1:11">
      <c r="A289" s="202" t="s">
        <v>9322</v>
      </c>
      <c r="B289" s="202" t="s">
        <v>9323</v>
      </c>
      <c r="C289" s="202" t="s">
        <v>8736</v>
      </c>
      <c r="D289" s="202" t="s">
        <v>8737</v>
      </c>
      <c r="E289" s="202" t="s">
        <v>8738</v>
      </c>
      <c r="F289" s="202">
        <f>0+2^1+0+0+0+2^5+2^6+2^7+0+0+0+0+0+0+0+0+0+0+0+0+0+0+0+0+0+0+0+0+0+0+0+0</f>
        <v>226</v>
      </c>
      <c r="G289" s="202" t="s">
        <v>8746</v>
      </c>
      <c r="H289" s="202">
        <f>0+2^1+0+0+0+2^5+2^6+2^7+0+0+0+0+0+0+0+0+0+0+0+0+0+0+0+0+0+0+0+0+0+0+0+0</f>
        <v>226</v>
      </c>
      <c r="I289" s="202" t="s">
        <v>8746</v>
      </c>
      <c r="J289" s="202"/>
      <c r="K289" s="202"/>
    </row>
    <row r="290" spans="1:11">
      <c r="A290" s="202" t="s">
        <v>9324</v>
      </c>
      <c r="B290" s="202" t="s">
        <v>9325</v>
      </c>
      <c r="C290" s="202" t="s">
        <v>8736</v>
      </c>
      <c r="D290" s="202" t="s">
        <v>8737</v>
      </c>
      <c r="E290" s="202" t="s">
        <v>8738</v>
      </c>
      <c r="F290" s="202">
        <f>0+0+0+0+0+0+0+0+0+0+0+0+0+0+0+0+0+0+0+0+0+0+0+0+0+0+0+0+0+0+0+0</f>
        <v>0</v>
      </c>
      <c r="G290" s="202" t="s">
        <v>8743</v>
      </c>
      <c r="H290" s="202">
        <f>0+0+0+0+0+0+0+0+0+0+0+0+0+0+0+0+0+0+0+0+0+0+0+0+0+0+0+0+0+0+0+0</f>
        <v>0</v>
      </c>
      <c r="I290" s="202" t="s">
        <v>8743</v>
      </c>
      <c r="J290" s="202"/>
      <c r="K290" s="202"/>
    </row>
    <row r="291" spans="1:11">
      <c r="A291" s="202" t="s">
        <v>9326</v>
      </c>
      <c r="B291" s="202" t="s">
        <v>9327</v>
      </c>
      <c r="C291" s="202" t="s">
        <v>8751</v>
      </c>
      <c r="D291" s="202" t="s">
        <v>8737</v>
      </c>
      <c r="E291" s="202" t="s">
        <v>8738</v>
      </c>
      <c r="F291" s="202">
        <f>2^0+0+0+0+0+0+0+0+0+0+0+0+0+0+0+0+0+0+0+0+0+0+0+0+0+0+0+0+0+0+0+0</f>
        <v>1</v>
      </c>
      <c r="G291" s="202" t="s">
        <v>8739</v>
      </c>
      <c r="H291" s="202">
        <f>2^0+0+0+0+0+0+0+0+0+0+0+0+0+0+0+0+0+0+0+0+0+0+0+0+0+0+0+0+0+0+0+0</f>
        <v>1</v>
      </c>
      <c r="I291" s="202" t="s">
        <v>8739</v>
      </c>
      <c r="J291" s="202"/>
      <c r="K291" s="202"/>
    </row>
    <row r="292" spans="1:11">
      <c r="A292" s="202" t="s">
        <v>9328</v>
      </c>
      <c r="B292" s="202" t="s">
        <v>9329</v>
      </c>
      <c r="C292" s="202" t="s">
        <v>8736</v>
      </c>
      <c r="D292" s="202" t="s">
        <v>8737</v>
      </c>
      <c r="E292" s="202" t="s">
        <v>8738</v>
      </c>
      <c r="F292" s="202">
        <f>0+0+0+0+0+0+0+0+0+0+0+0+0+0+0+0+0+0+0+0+0+0+0+0+0+0+0+0+0+0+0+0</f>
        <v>0</v>
      </c>
      <c r="G292" s="202" t="s">
        <v>8743</v>
      </c>
      <c r="H292" s="202">
        <f>0+0+0+0+0+0+0+0+0+0+0+0+0+0+0+0+0+0+0+0+0+0+0+0+0+0+0+0+0+0+0+0</f>
        <v>0</v>
      </c>
      <c r="I292" s="202" t="s">
        <v>8743</v>
      </c>
      <c r="J292" s="202"/>
      <c r="K292" s="202"/>
    </row>
    <row r="293" spans="1:11">
      <c r="A293" s="202" t="s">
        <v>9330</v>
      </c>
      <c r="B293" s="202" t="s">
        <v>9331</v>
      </c>
      <c r="C293" s="202" t="s">
        <v>8736</v>
      </c>
      <c r="D293" s="202" t="s">
        <v>8737</v>
      </c>
      <c r="E293" s="202" t="s">
        <v>8738</v>
      </c>
      <c r="F293" s="202">
        <f>2^0+0+0+0+0+0+0+0+0+0+0+0+0+0+0+0+0+0+0+0+0+0+0+0+0+0+0+0+0+0+0+0</f>
        <v>1</v>
      </c>
      <c r="G293" s="202" t="s">
        <v>8739</v>
      </c>
      <c r="H293" s="202">
        <f>2^0+0+2^2+0+0+0+0+0+0+0+0+0+0+0+0+0+0+0+0+0+0+0+0+0+0+0+0+0+0+0+0+0</f>
        <v>5</v>
      </c>
      <c r="I293" s="205" t="s">
        <v>8768</v>
      </c>
      <c r="J293" s="202"/>
      <c r="K293" s="202"/>
    </row>
    <row r="294" spans="1:11">
      <c r="A294" s="202" t="s">
        <v>9332</v>
      </c>
      <c r="B294" s="202" t="s">
        <v>9333</v>
      </c>
      <c r="C294" s="202" t="s">
        <v>8736</v>
      </c>
      <c r="D294" s="202" t="s">
        <v>8737</v>
      </c>
      <c r="E294" s="202" t="s">
        <v>8738</v>
      </c>
      <c r="F294" s="202">
        <f>0+0+0+0+0+0+0+0+0+0+0+0+0+0+0+0+0+0+0+0+0+0+0+0+0+0+0+0+0+0+0+0</f>
        <v>0</v>
      </c>
      <c r="G294" s="202" t="s">
        <v>8743</v>
      </c>
      <c r="H294" s="202">
        <f>0+0+0+0+0+0+0+0+0+0+0+0+0+0+0+0+0+0+0+0+0+0+0+0+0+0+0+0+0+0+0+0</f>
        <v>0</v>
      </c>
      <c r="I294" s="202" t="s">
        <v>8743</v>
      </c>
      <c r="J294" s="202"/>
      <c r="K294" s="202"/>
    </row>
    <row r="295" spans="1:11">
      <c r="A295" s="202" t="s">
        <v>9334</v>
      </c>
      <c r="B295" s="202" t="s">
        <v>9335</v>
      </c>
      <c r="C295" s="202" t="s">
        <v>8736</v>
      </c>
      <c r="D295" s="202" t="s">
        <v>8737</v>
      </c>
      <c r="E295" s="202" t="s">
        <v>8738</v>
      </c>
      <c r="F295" s="202">
        <f>0+2^1+0+0+0+2^5+2^6+2^7+0+0+0+0+0+0+0+0+0+0+0+0+0+0+0+0+0+0+0+0+0+0+0+0</f>
        <v>226</v>
      </c>
      <c r="G295" s="202" t="s">
        <v>8746</v>
      </c>
      <c r="H295" s="202">
        <f>0+2^1+0+0+0+2^5+2^6+2^7+0+0+0+0+0+0+0+0+0+0+0+0+0+0+0+0+0+0+0+0+0+0+0+0</f>
        <v>226</v>
      </c>
      <c r="I295" s="202" t="s">
        <v>8746</v>
      </c>
      <c r="J295" s="202"/>
      <c r="K295" s="202"/>
    </row>
    <row r="296" spans="1:11">
      <c r="A296" s="202" t="s">
        <v>9336</v>
      </c>
      <c r="B296" s="202" t="s">
        <v>9337</v>
      </c>
      <c r="C296" s="202" t="s">
        <v>8736</v>
      </c>
      <c r="D296" s="202" t="s">
        <v>8737</v>
      </c>
      <c r="E296" s="202" t="s">
        <v>8738</v>
      </c>
      <c r="F296" s="202">
        <f>0+0+0+0+0+0+0+0+0+0+0+0+0+0+0+0+0+0+0+0+0+0+0+0+0+0+0+0+0+0+0+0</f>
        <v>0</v>
      </c>
      <c r="G296" s="202" t="s">
        <v>8743</v>
      </c>
      <c r="H296" s="202">
        <f>0+0+0+0+0+0+0+0+0+0+0+0+0+0+0+0+0+0+0+0+0+0+0+0+0+0+0+0+0+0+0+0</f>
        <v>0</v>
      </c>
      <c r="I296" s="202" t="s">
        <v>8743</v>
      </c>
      <c r="J296" s="202"/>
      <c r="K296" s="202"/>
    </row>
    <row r="297" spans="1:11">
      <c r="A297" s="202" t="s">
        <v>9338</v>
      </c>
      <c r="B297" s="202" t="s">
        <v>9339</v>
      </c>
      <c r="C297" s="202" t="s">
        <v>8751</v>
      </c>
      <c r="D297" s="202" t="s">
        <v>8737</v>
      </c>
      <c r="E297" s="202" t="s">
        <v>8738</v>
      </c>
      <c r="F297" s="202">
        <f>2^0+0+0+0+0+0+0+0+0+0+0+0+0+0+0+0+0+0+0+0+0+0+0+0+0+0+0+0+0+0+0+0</f>
        <v>1</v>
      </c>
      <c r="G297" s="202" t="s">
        <v>8739</v>
      </c>
      <c r="H297" s="202">
        <f>2^0+0+0+0+0+0+0+0+0+0+0+0+0+0+0+0+0+0+0+0+0+0+0+0+0+0+0+0+0+0+0+0</f>
        <v>1</v>
      </c>
      <c r="I297" s="202" t="s">
        <v>8739</v>
      </c>
      <c r="J297" s="202"/>
      <c r="K297" s="202"/>
    </row>
    <row r="298" spans="1:11">
      <c r="A298" s="202" t="s">
        <v>9340</v>
      </c>
      <c r="B298" s="202" t="s">
        <v>9341</v>
      </c>
      <c r="C298" s="202" t="s">
        <v>8736</v>
      </c>
      <c r="D298" s="202" t="s">
        <v>8737</v>
      </c>
      <c r="E298" s="202" t="s">
        <v>8738</v>
      </c>
      <c r="F298" s="202">
        <f>0+0+0+0+0+0+0+0+0+0+0+0+0+0+0+0+0+0+0+0+0+0+0+0+0+0+0+0+0+0+0+0</f>
        <v>0</v>
      </c>
      <c r="G298" s="202" t="s">
        <v>8743</v>
      </c>
      <c r="H298" s="202">
        <f>0+0+0+0+0+0+0+0+0+0+0+0+0+0+0+0+0+0+0+0+0+0+0+0+0+0+0+0+0+0+0+0</f>
        <v>0</v>
      </c>
      <c r="I298" s="202" t="s">
        <v>8743</v>
      </c>
      <c r="J298" s="202"/>
      <c r="K298" s="202"/>
    </row>
    <row r="299" spans="1:11">
      <c r="A299" s="202" t="s">
        <v>9342</v>
      </c>
      <c r="B299" s="202" t="s">
        <v>9343</v>
      </c>
      <c r="C299" s="202" t="s">
        <v>8736</v>
      </c>
      <c r="D299" s="202" t="s">
        <v>8737</v>
      </c>
      <c r="E299" s="202" t="s">
        <v>8738</v>
      </c>
      <c r="F299" s="202">
        <f>2^0+0+0+0+0+0+0+0+0+0+0+0+0+0+0+0+0+0+0+0+0+0+0+0+0+0+0+0+0+0+0+0</f>
        <v>1</v>
      </c>
      <c r="G299" s="202" t="s">
        <v>8739</v>
      </c>
      <c r="H299" s="202">
        <f>2^0+0+2^2+0+0+0+0+0+0+0+0+0+0+0+0+0+0+0+0+0+0+0+0+0+0+0+0+0+0+0+0+0</f>
        <v>5</v>
      </c>
      <c r="I299" s="205" t="s">
        <v>8768</v>
      </c>
      <c r="J299" s="202"/>
      <c r="K299" s="202"/>
    </row>
    <row r="300" spans="1:11">
      <c r="A300" s="202" t="s">
        <v>9344</v>
      </c>
      <c r="B300" s="202" t="s">
        <v>9345</v>
      </c>
      <c r="C300" s="202" t="s">
        <v>8736</v>
      </c>
      <c r="D300" s="202" t="s">
        <v>8737</v>
      </c>
      <c r="E300" s="202" t="s">
        <v>8738</v>
      </c>
      <c r="F300" s="202">
        <f>0+0+0+0+0+0+0+0+0+0+0+0+0+0+0+0+0+0+0+0+0+0+0+0+0+0+0+0+0+0+0+0</f>
        <v>0</v>
      </c>
      <c r="G300" s="202" t="s">
        <v>8743</v>
      </c>
      <c r="H300" s="202">
        <f>0+0+0+0+0+0+0+0+0+0+0+0+0+0+0+0+0+0+0+0+0+0+0+0+0+0+0+0+0+0+0+0</f>
        <v>0</v>
      </c>
      <c r="I300" s="202" t="s">
        <v>8743</v>
      </c>
      <c r="J300" s="202"/>
      <c r="K300" s="202"/>
    </row>
    <row r="301" spans="1:11">
      <c r="A301" s="202" t="s">
        <v>9346</v>
      </c>
      <c r="B301" s="202" t="s">
        <v>9347</v>
      </c>
      <c r="C301" s="202" t="s">
        <v>8736</v>
      </c>
      <c r="D301" s="202" t="s">
        <v>8737</v>
      </c>
      <c r="E301" s="202" t="s">
        <v>8738</v>
      </c>
      <c r="F301" s="202">
        <f>0+2^1+0+0+0+2^5+2^6+2^7+0+0+0+0+0+0+0+0+0+0+0+0+0+0+0+0+0+0+0+0+0+0+0+0</f>
        <v>226</v>
      </c>
      <c r="G301" s="202" t="s">
        <v>8746</v>
      </c>
      <c r="H301" s="202">
        <f>0+2^1+0+0+0+2^5+2^6+2^7+0+0+0+0+0+0+0+0+0+0+0+0+0+0+0+0+0+0+0+0+0+0+0+0</f>
        <v>226</v>
      </c>
      <c r="I301" s="202" t="s">
        <v>8746</v>
      </c>
      <c r="J301" s="202"/>
      <c r="K301" s="202"/>
    </row>
    <row r="302" spans="1:11">
      <c r="A302" s="202" t="s">
        <v>9348</v>
      </c>
      <c r="B302" s="202" t="s">
        <v>9349</v>
      </c>
      <c r="C302" s="202" t="s">
        <v>8736</v>
      </c>
      <c r="D302" s="202" t="s">
        <v>8737</v>
      </c>
      <c r="E302" s="202" t="s">
        <v>8738</v>
      </c>
      <c r="F302" s="202">
        <f>0+0+0+0+0+0+0+0+0+0+0+0+0+0+0+0+0+0+0+0+0+0+0+0+0+0+0+0+0+0+0+0</f>
        <v>0</v>
      </c>
      <c r="G302" s="202" t="s">
        <v>8743</v>
      </c>
      <c r="H302" s="202">
        <f>0+0+0+0+0+0+0+0+0+0+0+0+0+0+0+0+0+0+0+0+0+0+0+0+0+0+0+0+0+0+0+0</f>
        <v>0</v>
      </c>
      <c r="I302" s="202" t="s">
        <v>8743</v>
      </c>
      <c r="J302" s="202"/>
      <c r="K302" s="202"/>
    </row>
    <row r="303" spans="1:11">
      <c r="A303" s="202" t="s">
        <v>9350</v>
      </c>
      <c r="B303" s="202" t="s">
        <v>9351</v>
      </c>
      <c r="C303" s="202" t="s">
        <v>8751</v>
      </c>
      <c r="D303" s="202" t="s">
        <v>8737</v>
      </c>
      <c r="E303" s="202" t="s">
        <v>8738</v>
      </c>
      <c r="F303" s="202">
        <f>2^0+0+0+0+0+0+0+0+0+0+0+0+0+0+0+0+0+0+0+0+0+0+0+0+0+0+0+0+0+0+0+0</f>
        <v>1</v>
      </c>
      <c r="G303" s="202" t="s">
        <v>8739</v>
      </c>
      <c r="H303" s="202">
        <f>2^0+0+0+0+0+0+0+0+0+0+0+0+0+0+0+0+0+0+0+0+0+0+0+0+0+0+0+0+0+0+0+0</f>
        <v>1</v>
      </c>
      <c r="I303" s="202" t="s">
        <v>8739</v>
      </c>
      <c r="J303" s="202"/>
      <c r="K303" s="202"/>
    </row>
    <row r="304" spans="1:11">
      <c r="A304" s="202" t="s">
        <v>9352</v>
      </c>
      <c r="B304" s="202" t="s">
        <v>9353</v>
      </c>
      <c r="C304" s="202" t="s">
        <v>8736</v>
      </c>
      <c r="D304" s="202" t="s">
        <v>8737</v>
      </c>
      <c r="E304" s="202" t="s">
        <v>8738</v>
      </c>
      <c r="F304" s="202">
        <f>0+0+0+0+0+0+0+0+0+0+0+0+0+0+0+0+0+0+0+0+0+0+0+0+0+0+0+0+0+0+0+0</f>
        <v>0</v>
      </c>
      <c r="G304" s="202" t="s">
        <v>8743</v>
      </c>
      <c r="H304" s="202">
        <f>0+0+0+0+0+0+0+0+0+0+0+0+0+0+0+0+0+0+0+0+0+0+0+0+0+0+0+0+0+0+0+0</f>
        <v>0</v>
      </c>
      <c r="I304" s="202" t="s">
        <v>8743</v>
      </c>
      <c r="J304" s="202"/>
      <c r="K304" s="202"/>
    </row>
    <row r="305" spans="1:11">
      <c r="A305" s="202" t="s">
        <v>9354</v>
      </c>
      <c r="B305" s="202" t="s">
        <v>9355</v>
      </c>
      <c r="C305" s="202" t="s">
        <v>8736</v>
      </c>
      <c r="D305" s="202" t="s">
        <v>8737</v>
      </c>
      <c r="E305" s="202" t="s">
        <v>8738</v>
      </c>
      <c r="F305" s="202">
        <f>2^0+0+0+0+0+0+0+0+0+0+0+0+0+0+0+0+0+0+0+0+0+0+0+0+0+0+0+0+0+0+0+0</f>
        <v>1</v>
      </c>
      <c r="G305" s="202" t="s">
        <v>8739</v>
      </c>
      <c r="H305" s="202">
        <f>2^0+0+2^2+0+0+0+0+0+0+0+0+0+0+0+0+0+0+0+0+0+0+0+0+0+0+0+0+0+0+0+0+0</f>
        <v>5</v>
      </c>
      <c r="I305" s="205" t="s">
        <v>8768</v>
      </c>
      <c r="J305" s="202"/>
      <c r="K305" s="202"/>
    </row>
    <row r="306" spans="1:11">
      <c r="A306" s="202" t="s">
        <v>9356</v>
      </c>
      <c r="B306" s="202" t="s">
        <v>9357</v>
      </c>
      <c r="C306" s="202" t="s">
        <v>8736</v>
      </c>
      <c r="D306" s="202" t="s">
        <v>8737</v>
      </c>
      <c r="E306" s="202" t="s">
        <v>8738</v>
      </c>
      <c r="F306" s="202">
        <f>0+0+0+0+0+0+0+0+0+0+0+0+0+0+0+0+0+0+0+0+0+0+0+0+0+0+0+0+0+0+0+0</f>
        <v>0</v>
      </c>
      <c r="G306" s="202" t="s">
        <v>8743</v>
      </c>
      <c r="H306" s="202">
        <f>0+0+0+0+0+0+0+0+0+0+0+0+0+0+0+0+0+0+0+0+0+0+0+0+0+0+0+0+0+0+0+0</f>
        <v>0</v>
      </c>
      <c r="I306" s="202" t="s">
        <v>8743</v>
      </c>
      <c r="J306" s="202"/>
      <c r="K306" s="202"/>
    </row>
    <row r="307" spans="1:11">
      <c r="A307" s="202" t="s">
        <v>9358</v>
      </c>
      <c r="B307" s="202" t="s">
        <v>9359</v>
      </c>
      <c r="C307" s="202" t="s">
        <v>8736</v>
      </c>
      <c r="D307" s="202" t="s">
        <v>8737</v>
      </c>
      <c r="E307" s="202" t="s">
        <v>8738</v>
      </c>
      <c r="F307" s="202">
        <f>0+2^1+0+0+0+2^5+2^6+2^7+0+0+0+0+0+0+0+0+0+0+0+0+0+0+0+0+0+0+0+0+0+0+0+0</f>
        <v>226</v>
      </c>
      <c r="G307" s="202" t="s">
        <v>8746</v>
      </c>
      <c r="H307" s="202">
        <f>0+2^1+0+0+0+2^5+2^6+2^7+0+0+0+0+0+0+0+0+0+0+0+0+0+0+0+0+0+0+0+0+0+0+0+0</f>
        <v>226</v>
      </c>
      <c r="I307" s="202" t="s">
        <v>8746</v>
      </c>
      <c r="J307" s="202"/>
      <c r="K307" s="202"/>
    </row>
    <row r="308" spans="1:11">
      <c r="A308" s="202" t="s">
        <v>9360</v>
      </c>
      <c r="B308" s="202" t="s">
        <v>9361</v>
      </c>
      <c r="C308" s="202" t="s">
        <v>8736</v>
      </c>
      <c r="D308" s="202" t="s">
        <v>8737</v>
      </c>
      <c r="E308" s="202" t="s">
        <v>8738</v>
      </c>
      <c r="F308" s="202">
        <f>0+0+0+0+0+0+0+0+0+0+0+0+0+0+0+0+0+0+0+0+0+0+0+0+0+0+0+0+0+0+0+0</f>
        <v>0</v>
      </c>
      <c r="G308" s="202" t="s">
        <v>8743</v>
      </c>
      <c r="H308" s="202">
        <f>0+0+0+0+0+0+0+0+0+0+0+0+0+0+0+0+0+0+0+0+0+0+0+0+0+0+0+0+0+0+0+0</f>
        <v>0</v>
      </c>
      <c r="I308" s="202" t="s">
        <v>8743</v>
      </c>
      <c r="J308" s="202"/>
      <c r="K308" s="202"/>
    </row>
    <row r="309" spans="1:11">
      <c r="A309" s="202" t="s">
        <v>9362</v>
      </c>
      <c r="B309" s="202" t="s">
        <v>9363</v>
      </c>
      <c r="C309" s="202" t="s">
        <v>8751</v>
      </c>
      <c r="D309" s="202" t="s">
        <v>8737</v>
      </c>
      <c r="E309" s="202" t="s">
        <v>8738</v>
      </c>
      <c r="F309" s="202">
        <f>2^0+0+0+0+0+0+0+0+0+0+0+0+0+0+0+0+0+0+0+0+0+0+0+0+0+0+0+0+0+0+0+0</f>
        <v>1</v>
      </c>
      <c r="G309" s="202" t="s">
        <v>8739</v>
      </c>
      <c r="H309" s="202">
        <f>2^0+0+0+0+0+0+0+0+0+0+0+0+0+0+0+0+0+0+0+0+0+0+0+0+0+0+0+0+0+0+0+0</f>
        <v>1</v>
      </c>
      <c r="I309" s="202" t="s">
        <v>8739</v>
      </c>
      <c r="J309" s="202"/>
      <c r="K309" s="202"/>
    </row>
    <row r="310" spans="1:11">
      <c r="A310" s="202" t="s">
        <v>9364</v>
      </c>
      <c r="B310" s="202" t="s">
        <v>9365</v>
      </c>
      <c r="C310" s="202" t="s">
        <v>8736</v>
      </c>
      <c r="D310" s="202" t="s">
        <v>8737</v>
      </c>
      <c r="E310" s="202" t="s">
        <v>8738</v>
      </c>
      <c r="F310" s="202">
        <f>0+0+0+0+0+0+0+0+0+0+0+0+0+0+0+0+0+0+0+0+0+0+0+0+0+0+0+0+0+0+0+0</f>
        <v>0</v>
      </c>
      <c r="G310" s="202" t="s">
        <v>8743</v>
      </c>
      <c r="H310" s="202">
        <f>0+0+0+0+0+0+0+0+0+0+0+0+0+0+0+0+0+0+0+0+0+0+0+0+0+0+0+0+0+0+0+0</f>
        <v>0</v>
      </c>
      <c r="I310" s="202" t="s">
        <v>8743</v>
      </c>
      <c r="J310" s="202"/>
      <c r="K310" s="202"/>
    </row>
    <row r="311" spans="1:11">
      <c r="A311" s="202" t="s">
        <v>9366</v>
      </c>
      <c r="B311" s="202" t="s">
        <v>9367</v>
      </c>
      <c r="C311" s="202" t="s">
        <v>8736</v>
      </c>
      <c r="D311" s="202" t="s">
        <v>8737</v>
      </c>
      <c r="E311" s="202" t="s">
        <v>8738</v>
      </c>
      <c r="F311" s="202">
        <f>2^0+0+0+0+0+0+0+0+0+0+0+0+0+0+0+0+0+0+0+0+0+0+0+0+0+0+0+0+0+0+0+0</f>
        <v>1</v>
      </c>
      <c r="G311" s="202" t="s">
        <v>8739</v>
      </c>
      <c r="H311" s="202">
        <f>0+0+0+2^3+0+0+0+0+0+0+0+0+0+0+0+0+0+0+0+0+0+0+0+0+0+0+0+0+0+0+0+0</f>
        <v>8</v>
      </c>
      <c r="I311" s="205" t="s">
        <v>9084</v>
      </c>
      <c r="J311" s="202"/>
      <c r="K311" s="202"/>
    </row>
    <row r="312" spans="1:11">
      <c r="A312" s="202" t="s">
        <v>9368</v>
      </c>
      <c r="B312" s="202" t="s">
        <v>9369</v>
      </c>
      <c r="C312" s="202" t="s">
        <v>8736</v>
      </c>
      <c r="D312" s="202" t="s">
        <v>8737</v>
      </c>
      <c r="E312" s="202" t="s">
        <v>8738</v>
      </c>
      <c r="F312" s="202">
        <f>0+0+0+0+0+0+0+0+0+0+0+0+0+0+0+0+0+0+0+0+0+0+0+0+0+0+0+0+0+0+0+0</f>
        <v>0</v>
      </c>
      <c r="G312" s="202" t="s">
        <v>8743</v>
      </c>
      <c r="H312" s="202">
        <f>0+0+0+0+0+0+0+0+0+0+0+0+0+0+0+0+0+0+0+0+0+0+0+0+0+0+0+0+0+0+0+0</f>
        <v>0</v>
      </c>
      <c r="I312" s="202" t="s">
        <v>8743</v>
      </c>
      <c r="J312" s="202"/>
      <c r="K312" s="202"/>
    </row>
    <row r="313" spans="1:11">
      <c r="A313" s="202" t="s">
        <v>9370</v>
      </c>
      <c r="B313" s="202" t="s">
        <v>9371</v>
      </c>
      <c r="C313" s="202" t="s">
        <v>8736</v>
      </c>
      <c r="D313" s="202" t="s">
        <v>8737</v>
      </c>
      <c r="E313" s="202" t="s">
        <v>8738</v>
      </c>
      <c r="F313" s="202">
        <f>0+2^1+0+0+0+2^5+2^6+2^7+0+0+0+0+0+0+0+0+0+0+0+0+0+0+0+0+0+0+0+0+0+0+0+0</f>
        <v>226</v>
      </c>
      <c r="G313" s="202" t="s">
        <v>8746</v>
      </c>
      <c r="H313" s="202">
        <f>0+2^1+0+0+0+2^5+2^6+2^7+0+0+0+0+0+0+0+0+0+0+0+0+0+0+0+0+0+0+0+0+0+0+0+0</f>
        <v>226</v>
      </c>
      <c r="I313" s="202" t="s">
        <v>8746</v>
      </c>
      <c r="J313" s="202"/>
      <c r="K313" s="202"/>
    </row>
    <row r="314" spans="1:11">
      <c r="A314" s="202" t="s">
        <v>9372</v>
      </c>
      <c r="B314" s="202" t="s">
        <v>9373</v>
      </c>
      <c r="C314" s="202" t="s">
        <v>8736</v>
      </c>
      <c r="D314" s="202" t="s">
        <v>8737</v>
      </c>
      <c r="E314" s="202" t="s">
        <v>8738</v>
      </c>
      <c r="F314" s="202">
        <f>0+0+0+0+0+0+0+0+0+0+0+0+0+0+0+0+0+0+0+0+0+0+0+0+0+0+0+0+0+0+0+0</f>
        <v>0</v>
      </c>
      <c r="G314" s="202" t="s">
        <v>8743</v>
      </c>
      <c r="H314" s="202">
        <f>0+0+0+0+0+0+0+0+0+0+0+0+0+0+0+0+0+0+0+0+0+0+0+0+0+0+0+0+0+0+0+0</f>
        <v>0</v>
      </c>
      <c r="I314" s="202" t="s">
        <v>8743</v>
      </c>
      <c r="J314" s="202"/>
      <c r="K314" s="202"/>
    </row>
    <row r="315" spans="1:11">
      <c r="A315" s="202" t="s">
        <v>9374</v>
      </c>
      <c r="B315" s="202" t="s">
        <v>9375</v>
      </c>
      <c r="C315" s="202" t="s">
        <v>8751</v>
      </c>
      <c r="D315" s="202" t="s">
        <v>8737</v>
      </c>
      <c r="E315" s="202" t="s">
        <v>8738</v>
      </c>
      <c r="F315" s="202">
        <f>2^0+0+0+0+0+0+0+0+0+0+0+0+0+0+0+0+0+0+0+0+0+0+0+0+0+0+0+0+0+0+0+0</f>
        <v>1</v>
      </c>
      <c r="G315" s="202" t="s">
        <v>8739</v>
      </c>
      <c r="H315" s="202">
        <f>2^0+0+0+0+0+0+0+0+0+0+0+0+0+0+0+0+0+0+0+0+0+0+0+0+0+0+0+0+0+0+0+0</f>
        <v>1</v>
      </c>
      <c r="I315" s="202" t="s">
        <v>8739</v>
      </c>
      <c r="J315" s="202"/>
      <c r="K315" s="202"/>
    </row>
    <row r="316" spans="1:11">
      <c r="A316" s="202" t="s">
        <v>9376</v>
      </c>
      <c r="B316" s="202" t="s">
        <v>9377</v>
      </c>
      <c r="C316" s="202" t="s">
        <v>8736</v>
      </c>
      <c r="D316" s="202" t="s">
        <v>8737</v>
      </c>
      <c r="E316" s="202" t="s">
        <v>8738</v>
      </c>
      <c r="F316" s="202">
        <f>0+0+0+0+0+0+0+0+0+0+0+0+0+0+0+0+0+0+0+0+0+0+0+0+0+0+0+0+0+0+0+0</f>
        <v>0</v>
      </c>
      <c r="G316" s="202" t="s">
        <v>8743</v>
      </c>
      <c r="H316" s="202">
        <f>0+0+0+0+0+0+0+0+0+0+0+0+0+0+0+0+0+0+0+0+0+0+0+0+0+0+0+0+0+0+0+0</f>
        <v>0</v>
      </c>
      <c r="I316" s="202" t="s">
        <v>8743</v>
      </c>
      <c r="J316" s="202"/>
      <c r="K316" s="202"/>
    </row>
    <row r="317" spans="1:11">
      <c r="A317" s="202" t="s">
        <v>9378</v>
      </c>
      <c r="B317" s="202" t="s">
        <v>9379</v>
      </c>
      <c r="C317" s="202" t="s">
        <v>8736</v>
      </c>
      <c r="D317" s="202" t="s">
        <v>8737</v>
      </c>
      <c r="E317" s="202" t="s">
        <v>8738</v>
      </c>
      <c r="F317" s="202">
        <f>2^0+0+0+0+0+0+0+0+0+0+0+0+0+0+0+0+0+0+0+0+0+0+0+0+0+0+0+0+0+0+0+0</f>
        <v>1</v>
      </c>
      <c r="G317" s="202" t="s">
        <v>8739</v>
      </c>
      <c r="H317" s="202">
        <f>0+0+0+2^3+0+0+0+0+0+0+0+0+0+0+0+0+0+0+0+0+0+0+0+0+0+0+0+0+0+0+0+0</f>
        <v>8</v>
      </c>
      <c r="I317" s="205" t="s">
        <v>9084</v>
      </c>
      <c r="J317" s="202"/>
      <c r="K317" s="202"/>
    </row>
    <row r="318" spans="1:11">
      <c r="A318" s="202" t="s">
        <v>9380</v>
      </c>
      <c r="B318" s="202" t="s">
        <v>9381</v>
      </c>
      <c r="C318" s="202" t="s">
        <v>8736</v>
      </c>
      <c r="D318" s="202" t="s">
        <v>8737</v>
      </c>
      <c r="E318" s="202" t="s">
        <v>8738</v>
      </c>
      <c r="F318" s="202">
        <f>0+0+0+0+0+0+0+0+0+0+0+0+0+0+0+0+0+0+0+0+0+0+0+0+0+0+0+0+0+0+0+0</f>
        <v>0</v>
      </c>
      <c r="G318" s="202" t="s">
        <v>8743</v>
      </c>
      <c r="H318" s="202">
        <f>0+0+0+0+0+0+0+0+0+0+0+0+0+0+0+0+0+0+0+0+0+0+0+0+0+0+0+0+0+0+0+0</f>
        <v>0</v>
      </c>
      <c r="I318" s="202" t="s">
        <v>8743</v>
      </c>
      <c r="J318" s="202"/>
      <c r="K318" s="202"/>
    </row>
    <row r="319" spans="1:11">
      <c r="A319" s="202" t="s">
        <v>9382</v>
      </c>
      <c r="B319" s="202" t="s">
        <v>9383</v>
      </c>
      <c r="C319" s="202" t="s">
        <v>8736</v>
      </c>
      <c r="D319" s="202" t="s">
        <v>8737</v>
      </c>
      <c r="E319" s="202" t="s">
        <v>8738</v>
      </c>
      <c r="F319" s="202">
        <f>0+2^1+0+0+0+2^5+2^6+2^7+0+0+0+0+0+0+0+0+0+0+0+0+0+0+0+0+0+0+0+0+0+0+0+0</f>
        <v>226</v>
      </c>
      <c r="G319" s="202" t="s">
        <v>8746</v>
      </c>
      <c r="H319" s="202">
        <f>0+2^1+0+0+0+2^5+2^6+2^7+0+0+0+0+0+0+0+0+0+0+0+0+0+0+0+0+0+0+0+0+0+0+0+0</f>
        <v>226</v>
      </c>
      <c r="I319" s="202" t="s">
        <v>8746</v>
      </c>
      <c r="J319" s="202"/>
      <c r="K319" s="202"/>
    </row>
    <row r="320" spans="1:11">
      <c r="A320" s="202" t="s">
        <v>9384</v>
      </c>
      <c r="B320" s="202" t="s">
        <v>9385</v>
      </c>
      <c r="C320" s="202" t="s">
        <v>8736</v>
      </c>
      <c r="D320" s="202" t="s">
        <v>8737</v>
      </c>
      <c r="E320" s="202" t="s">
        <v>8738</v>
      </c>
      <c r="F320" s="202">
        <f>0+0+0+0+0+0+0+0+0+0+0+0+0+0+0+0+0+0+0+0+0+0+0+0+0+0+0+0+0+0+0+0</f>
        <v>0</v>
      </c>
      <c r="G320" s="202" t="s">
        <v>8743</v>
      </c>
      <c r="H320" s="202">
        <f>0+0+0+0+0+0+0+0+0+0+0+0+0+0+0+0+0+0+0+0+0+0+0+0+0+0+0+0+0+0+0+0</f>
        <v>0</v>
      </c>
      <c r="I320" s="202" t="s">
        <v>8743</v>
      </c>
      <c r="J320" s="202"/>
      <c r="K320" s="202"/>
    </row>
    <row r="321" spans="1:11">
      <c r="A321" s="202" t="s">
        <v>9386</v>
      </c>
      <c r="B321" s="202" t="s">
        <v>9387</v>
      </c>
      <c r="C321" s="202" t="s">
        <v>8751</v>
      </c>
      <c r="D321" s="202" t="s">
        <v>8737</v>
      </c>
      <c r="E321" s="202" t="s">
        <v>8738</v>
      </c>
      <c r="F321" s="202">
        <f>2^0+0+0+0+0+0+0+0+0+0+0+0+0+0+0+0+0+0+0+0+0+0+0+0+0+0+0+0+0+0+0+0</f>
        <v>1</v>
      </c>
      <c r="G321" s="202" t="s">
        <v>8739</v>
      </c>
      <c r="H321" s="202">
        <f>2^0+0+0+0+0+0+0+0+0+0+0+0+0+0+0+0+0+0+0+0+0+0+0+0+0+0+0+0+0+0+0+0</f>
        <v>1</v>
      </c>
      <c r="I321" s="202" t="s">
        <v>8739</v>
      </c>
      <c r="J321" s="202"/>
      <c r="K321" s="202"/>
    </row>
    <row r="322" spans="1:11">
      <c r="A322" s="202" t="s">
        <v>9388</v>
      </c>
      <c r="B322" s="202" t="s">
        <v>9389</v>
      </c>
      <c r="C322" s="202" t="s">
        <v>8736</v>
      </c>
      <c r="D322" s="202" t="s">
        <v>8737</v>
      </c>
      <c r="E322" s="202" t="s">
        <v>8738</v>
      </c>
      <c r="F322" s="202">
        <f>0+0+0+0+0+0+0+0+0+0+0+0+0+0+0+0+0+0+0+0+0+0+0+0+0+0+0+0+0+0+0+0</f>
        <v>0</v>
      </c>
      <c r="G322" s="202" t="s">
        <v>8743</v>
      </c>
      <c r="H322" s="202">
        <f>0+0+0+0+0+0+0+0+0+0+0+0+0+0+0+0+0+0+0+0+0+0+0+0+0+0+0+0+0+0+0+0</f>
        <v>0</v>
      </c>
      <c r="I322" s="202" t="s">
        <v>8743</v>
      </c>
      <c r="J322" s="202"/>
      <c r="K322" s="202"/>
    </row>
    <row r="323" spans="1:11">
      <c r="A323" s="202" t="s">
        <v>9390</v>
      </c>
      <c r="B323" s="202" t="s">
        <v>9391</v>
      </c>
      <c r="C323" s="202" t="s">
        <v>8736</v>
      </c>
      <c r="D323" s="202" t="s">
        <v>8737</v>
      </c>
      <c r="E323" s="202" t="s">
        <v>8738</v>
      </c>
      <c r="F323" s="202">
        <f>2^0+0+0+0+0+0+0+0+0+0+0+0+0+0+0+0+0+0+0+0+0+0+0+0+0+0+0+0+0+0+0+0</f>
        <v>1</v>
      </c>
      <c r="G323" s="202" t="s">
        <v>8739</v>
      </c>
      <c r="H323" s="202">
        <f>0+0+0+2^3+0+0+0+0+0+0+0+0+0+0+0+0+0+0+0+0+0+0+0+0+0+0+0+0+0+0+0+0</f>
        <v>8</v>
      </c>
      <c r="I323" s="205" t="s">
        <v>9084</v>
      </c>
      <c r="J323" s="202"/>
      <c r="K323" s="202"/>
    </row>
    <row r="324" spans="1:11">
      <c r="A324" s="202" t="s">
        <v>9392</v>
      </c>
      <c r="B324" s="202" t="s">
        <v>9393</v>
      </c>
      <c r="C324" s="202" t="s">
        <v>8736</v>
      </c>
      <c r="D324" s="202" t="s">
        <v>8737</v>
      </c>
      <c r="E324" s="202" t="s">
        <v>8738</v>
      </c>
      <c r="F324" s="202">
        <f>0+0+0+0+0+0+0+0+0+0+0+0+0+0+0+0+0+0+0+0+0+0+0+0+0+0+0+0+0+0+0+0</f>
        <v>0</v>
      </c>
      <c r="G324" s="202" t="s">
        <v>8743</v>
      </c>
      <c r="H324" s="202">
        <f>0+0+0+0+0+0+0+0+0+0+0+0+0+0+0+0+0+0+0+0+0+0+0+0+0+0+0+0+0+0+0+0</f>
        <v>0</v>
      </c>
      <c r="I324" s="202" t="s">
        <v>8743</v>
      </c>
      <c r="J324" s="202"/>
      <c r="K324" s="202"/>
    </row>
    <row r="325" spans="1:11">
      <c r="A325" s="202" t="s">
        <v>9394</v>
      </c>
      <c r="B325" s="202" t="s">
        <v>9395</v>
      </c>
      <c r="C325" s="202" t="s">
        <v>8736</v>
      </c>
      <c r="D325" s="202" t="s">
        <v>8737</v>
      </c>
      <c r="E325" s="202" t="s">
        <v>8738</v>
      </c>
      <c r="F325" s="202">
        <f>0+2^1+0+0+0+2^5+2^6+2^7+0+0+0+0+0+0+0+0+0+0+0+0+0+0+0+0+0+0+0+0+0+0+0+0</f>
        <v>226</v>
      </c>
      <c r="G325" s="202" t="s">
        <v>8746</v>
      </c>
      <c r="H325" s="202">
        <f>0+2^1+0+0+0+2^5+2^6+2^7+0+0+0+0+0+0+0+0+0+0+0+0+0+0+0+0+0+0+0+0+0+0+0+0</f>
        <v>226</v>
      </c>
      <c r="I325" s="202" t="s">
        <v>8746</v>
      </c>
      <c r="J325" s="202"/>
      <c r="K325" s="202"/>
    </row>
    <row r="326" spans="1:11">
      <c r="A326" s="202" t="s">
        <v>9396</v>
      </c>
      <c r="B326" s="202" t="s">
        <v>9397</v>
      </c>
      <c r="C326" s="202" t="s">
        <v>8736</v>
      </c>
      <c r="D326" s="202" t="s">
        <v>8737</v>
      </c>
      <c r="E326" s="202" t="s">
        <v>8738</v>
      </c>
      <c r="F326" s="202">
        <f>0+0+0+0+0+0+0+0+0+0+0+0+0+0+0+0+0+0+0+0+0+0+0+0+0+0+0+0+0+0+0+0</f>
        <v>0</v>
      </c>
      <c r="G326" s="202" t="s">
        <v>8743</v>
      </c>
      <c r="H326" s="202">
        <f>0+0+0+0+0+0+0+0+0+0+0+0+0+0+0+0+0+0+0+0+0+0+0+0+0+0+0+0+0+0+0+0</f>
        <v>0</v>
      </c>
      <c r="I326" s="202" t="s">
        <v>8743</v>
      </c>
      <c r="J326" s="202"/>
      <c r="K326" s="202"/>
    </row>
    <row r="327" spans="1:11">
      <c r="A327" s="202" t="s">
        <v>9398</v>
      </c>
      <c r="B327" s="202" t="s">
        <v>9399</v>
      </c>
      <c r="C327" s="202" t="s">
        <v>8751</v>
      </c>
      <c r="D327" s="202" t="s">
        <v>8737</v>
      </c>
      <c r="E327" s="202" t="s">
        <v>8738</v>
      </c>
      <c r="F327" s="202">
        <f>2^0+0+0+0+0+0+0+0+0+0+0+0+0+0+0+0+0+0+0+0+0+0+0+0+0+0+0+0+0+0+0+0</f>
        <v>1</v>
      </c>
      <c r="G327" s="202" t="s">
        <v>8739</v>
      </c>
      <c r="H327" s="202">
        <f>2^0+0+0+0+0+0+0+0+0+0+0+0+0+0+0+0+0+0+0+0+0+0+0+0+0+0+0+0+0+0+0+0</f>
        <v>1</v>
      </c>
      <c r="I327" s="202" t="s">
        <v>8739</v>
      </c>
      <c r="J327" s="202"/>
      <c r="K327" s="202"/>
    </row>
    <row r="328" spans="1:11">
      <c r="A328" s="202" t="s">
        <v>9400</v>
      </c>
      <c r="B328" s="202" t="s">
        <v>9401</v>
      </c>
      <c r="C328" s="202" t="s">
        <v>8736</v>
      </c>
      <c r="D328" s="202" t="s">
        <v>8737</v>
      </c>
      <c r="E328" s="202" t="s">
        <v>8738</v>
      </c>
      <c r="F328" s="202">
        <f>0+0+0+0+0+0+0+0+0+0+0+0+0+0+0+0+0+0+0+0+0+0+0+0+0+0+0+0+0+0+0+0</f>
        <v>0</v>
      </c>
      <c r="G328" s="202" t="s">
        <v>8743</v>
      </c>
      <c r="H328" s="202">
        <f>0+0+0+0+0+0+0+0+0+0+0+0+0+0+0+0+0+0+0+0+0+0+0+0+0+0+0+0+0+0+0+0</f>
        <v>0</v>
      </c>
      <c r="I328" s="202" t="s">
        <v>8743</v>
      </c>
      <c r="J328" s="202"/>
      <c r="K328" s="202"/>
    </row>
    <row r="329" spans="1:11">
      <c r="A329" s="202" t="s">
        <v>9402</v>
      </c>
      <c r="B329" s="202" t="s">
        <v>9403</v>
      </c>
      <c r="C329" s="202" t="s">
        <v>8736</v>
      </c>
      <c r="D329" s="202" t="s">
        <v>8737</v>
      </c>
      <c r="E329" s="202" t="s">
        <v>8738</v>
      </c>
      <c r="F329" s="202">
        <f>2^0+0+0+0+0+0+0+0+0+0+0+0+0+0+0+0+0+0+0+0+0+0+0+0+0+0+0+0+0+0+0+0</f>
        <v>1</v>
      </c>
      <c r="G329" s="202" t="s">
        <v>8739</v>
      </c>
      <c r="H329" s="202">
        <f>2^0+2^1+0+2^3+0+0+0+0+0+0+0+0+0+0+0+0+0+0+0+0+0+0+0+0+0+0+0+0+0+0+0+0</f>
        <v>11</v>
      </c>
      <c r="I329" s="205" t="s">
        <v>8781</v>
      </c>
      <c r="J329" s="202"/>
      <c r="K329" s="202"/>
    </row>
    <row r="330" spans="1:11">
      <c r="A330" s="202" t="s">
        <v>9404</v>
      </c>
      <c r="B330" s="202" t="s">
        <v>9405</v>
      </c>
      <c r="C330" s="202" t="s">
        <v>8736</v>
      </c>
      <c r="D330" s="202" t="s">
        <v>8737</v>
      </c>
      <c r="E330" s="202" t="s">
        <v>8738</v>
      </c>
      <c r="F330" s="202">
        <f>0+0+0+0+0+0+0+0+0+0+0+0+0+0+0+0+0+0+0+0+0+0+0+0+0+0+0+0+0+0+0+0</f>
        <v>0</v>
      </c>
      <c r="G330" s="202" t="s">
        <v>8743</v>
      </c>
      <c r="H330" s="202">
        <f>0+0+0+0+0+0+0+0+0+0+0+0+0+0+0+0+0+0+0+0+0+0+0+0+0+0+0+0+0+0+0+0</f>
        <v>0</v>
      </c>
      <c r="I330" s="202" t="s">
        <v>8743</v>
      </c>
      <c r="J330" s="202"/>
      <c r="K330" s="202"/>
    </row>
    <row r="331" spans="1:11">
      <c r="A331" s="202" t="s">
        <v>9406</v>
      </c>
      <c r="B331" s="202" t="s">
        <v>9407</v>
      </c>
      <c r="C331" s="202" t="s">
        <v>8736</v>
      </c>
      <c r="D331" s="202" t="s">
        <v>8737</v>
      </c>
      <c r="E331" s="202" t="s">
        <v>8738</v>
      </c>
      <c r="F331" s="202">
        <f>0+2^1+0+0+0+2^5+2^6+2^7+0+0+0+0+0+0+0+0+0+0+0+0+0+0+0+0+0+0+0+0+0+0+0+0</f>
        <v>226</v>
      </c>
      <c r="G331" s="202" t="s">
        <v>8746</v>
      </c>
      <c r="H331" s="202">
        <f>0+2^1+0+0+0+2^5+2^6+2^7+0+0+0+0+0+0+0+0+0+0+0+0+0+0+0+0+0+0+0+0+0+0+0+0</f>
        <v>226</v>
      </c>
      <c r="I331" s="202" t="s">
        <v>8746</v>
      </c>
      <c r="J331" s="202"/>
      <c r="K331" s="202"/>
    </row>
    <row r="332" spans="1:11">
      <c r="A332" s="202" t="s">
        <v>9408</v>
      </c>
      <c r="B332" s="202" t="s">
        <v>9409</v>
      </c>
      <c r="C332" s="202" t="s">
        <v>8736</v>
      </c>
      <c r="D332" s="202" t="s">
        <v>8737</v>
      </c>
      <c r="E332" s="202" t="s">
        <v>8738</v>
      </c>
      <c r="F332" s="202">
        <f>0+0+0+0+0+0+0+0+0+0+0+0+0+0+0+0+0+0+0+0+0+0+0+0+0+0+0+0+0+0+0+0</f>
        <v>0</v>
      </c>
      <c r="G332" s="202" t="s">
        <v>8743</v>
      </c>
      <c r="H332" s="202">
        <f>0+0+0+0+0+0+0+0+0+0+0+0+0+0+0+0+0+0+0+0+0+0+0+0+0+0+0+0+0+0+0+0</f>
        <v>0</v>
      </c>
      <c r="I332" s="202" t="s">
        <v>8743</v>
      </c>
      <c r="J332" s="202"/>
      <c r="K332" s="202"/>
    </row>
    <row r="333" spans="1:11">
      <c r="A333" s="202" t="s">
        <v>9410</v>
      </c>
      <c r="B333" s="202" t="s">
        <v>9411</v>
      </c>
      <c r="C333" s="202" t="s">
        <v>8751</v>
      </c>
      <c r="D333" s="202" t="s">
        <v>8737</v>
      </c>
      <c r="E333" s="202" t="s">
        <v>8738</v>
      </c>
      <c r="F333" s="202">
        <f>2^0+0+0+0+0+0+0+0+0+0+0+0+0+0+0+0+0+0+0+0+0+0+0+0+0+0+0+0+0+0+0+0</f>
        <v>1</v>
      </c>
      <c r="G333" s="202" t="s">
        <v>8739</v>
      </c>
      <c r="H333" s="202">
        <f>2^0+0+0+0+0+0+0+0+0+0+0+0+0+0+0+0+0+0+0+0+0+0+0+0+0+0+0+0+0+0+0+0</f>
        <v>1</v>
      </c>
      <c r="I333" s="202" t="s">
        <v>8739</v>
      </c>
      <c r="J333" s="202"/>
      <c r="K333" s="202"/>
    </row>
    <row r="334" spans="1:11">
      <c r="A334" s="202" t="s">
        <v>9412</v>
      </c>
      <c r="B334" s="202" t="s">
        <v>9413</v>
      </c>
      <c r="C334" s="202" t="s">
        <v>8736</v>
      </c>
      <c r="D334" s="202" t="s">
        <v>8737</v>
      </c>
      <c r="E334" s="202" t="s">
        <v>8738</v>
      </c>
      <c r="F334" s="202">
        <f>0+0+0+0+0+0+0+0+0+0+0+0+0+0+0+0+0+0+0+0+0+0+0+0+0+0+0+0+0+0+0+0</f>
        <v>0</v>
      </c>
      <c r="G334" s="202" t="s">
        <v>8743</v>
      </c>
      <c r="H334" s="202">
        <f>0+0+0+0+0+0+0+0+0+0+0+0+0+0+0+0+0+0+0+0+0+0+0+0+0+0+0+0+0+0+0+0</f>
        <v>0</v>
      </c>
      <c r="I334" s="202" t="s">
        <v>8743</v>
      </c>
      <c r="J334" s="202"/>
      <c r="K334" s="202"/>
    </row>
    <row r="335" spans="1:11">
      <c r="A335" s="202" t="s">
        <v>9414</v>
      </c>
      <c r="B335" s="202" t="s">
        <v>9415</v>
      </c>
      <c r="C335" s="202" t="s">
        <v>8736</v>
      </c>
      <c r="D335" s="202" t="s">
        <v>8737</v>
      </c>
      <c r="E335" s="202" t="s">
        <v>8738</v>
      </c>
      <c r="F335" s="202">
        <f>2^0+0+0+0+0+0+0+0+0+0+0+0+0+0+0+0+0+0+0+0+0+0+0+0+0+0+0+0+0+0+0+0</f>
        <v>1</v>
      </c>
      <c r="G335" s="202" t="s">
        <v>8739</v>
      </c>
      <c r="H335" s="202">
        <f>2^0+0+0+0+0+0+0+0+0+2^9+0+0+0+0+0+0+0+0+0+0+0+0+0+0+0+0+0+0+0+0+0+0</f>
        <v>513</v>
      </c>
      <c r="I335" s="205" t="s">
        <v>9193</v>
      </c>
      <c r="J335" s="202"/>
      <c r="K335" s="202"/>
    </row>
    <row r="336" spans="1:11">
      <c r="A336" s="202" t="s">
        <v>9416</v>
      </c>
      <c r="B336" s="202" t="s">
        <v>9417</v>
      </c>
      <c r="C336" s="202" t="s">
        <v>8736</v>
      </c>
      <c r="D336" s="202" t="s">
        <v>8737</v>
      </c>
      <c r="E336" s="202" t="s">
        <v>8738</v>
      </c>
      <c r="F336" s="202">
        <f>0+0+0+0+0+0+0+0+0+0+0+0+0+0+0+0+0+0+0+0+0+0+0+0+0+0+0+0+0+0+0+0</f>
        <v>0</v>
      </c>
      <c r="G336" s="202" t="s">
        <v>8743</v>
      </c>
      <c r="H336" s="202">
        <f>0+0+0+0+0+0+0+0+0+0+0+0+0+0+0+0+0+0+0+0+0+0+0+0+0+0+0+0+0+0+0+0</f>
        <v>0</v>
      </c>
      <c r="I336" s="202" t="s">
        <v>8743</v>
      </c>
      <c r="J336" s="202"/>
      <c r="K336" s="202"/>
    </row>
    <row r="337" spans="1:11">
      <c r="A337" s="202" t="s">
        <v>9418</v>
      </c>
      <c r="B337" s="202" t="s">
        <v>9419</v>
      </c>
      <c r="C337" s="202" t="s">
        <v>8736</v>
      </c>
      <c r="D337" s="202" t="s">
        <v>8737</v>
      </c>
      <c r="E337" s="202" t="s">
        <v>8738</v>
      </c>
      <c r="F337" s="202">
        <f>0+2^1+0+0+0+2^5+2^6+2^7+0+0+0+0+0+0+0+0+0+0+0+0+0+0+0+0+0+0+0+0+0+0+0+0</f>
        <v>226</v>
      </c>
      <c r="G337" s="202" t="s">
        <v>8746</v>
      </c>
      <c r="H337" s="202">
        <f>0+2^1+0+0+0+2^5+2^6+2^7+0+0+0+0+0+0+0+0+0+0+0+0+0+0+0+0+0+0+0+0+0+0+0+0</f>
        <v>226</v>
      </c>
      <c r="I337" s="202" t="s">
        <v>8746</v>
      </c>
      <c r="J337" s="202"/>
      <c r="K337" s="202"/>
    </row>
    <row r="338" spans="1:11">
      <c r="A338" s="202" t="s">
        <v>9420</v>
      </c>
      <c r="B338" s="202" t="s">
        <v>9421</v>
      </c>
      <c r="C338" s="202" t="s">
        <v>8736</v>
      </c>
      <c r="D338" s="202" t="s">
        <v>8737</v>
      </c>
      <c r="E338" s="202" t="s">
        <v>8738</v>
      </c>
      <c r="F338" s="202">
        <f>0+0+0+0+0+0+0+0+0+0+0+0+0+0+0+0+0+0+0+0+0+0+0+0+0+0+0+0+0+0+0+0</f>
        <v>0</v>
      </c>
      <c r="G338" s="202" t="s">
        <v>8743</v>
      </c>
      <c r="H338" s="202">
        <f>0+0+0+0+0+0+0+0+0+0+0+0+0+0+0+0+0+0+0+0+0+0+0+0+0+0+0+0+0+0+0+0</f>
        <v>0</v>
      </c>
      <c r="I338" s="202" t="s">
        <v>8743</v>
      </c>
      <c r="J338" s="202"/>
      <c r="K338" s="202"/>
    </row>
    <row r="339" spans="1:11">
      <c r="A339" s="202" t="s">
        <v>9422</v>
      </c>
      <c r="B339" s="202" t="s">
        <v>9423</v>
      </c>
      <c r="C339" s="202" t="s">
        <v>8751</v>
      </c>
      <c r="D339" s="202" t="s">
        <v>8737</v>
      </c>
      <c r="E339" s="202" t="s">
        <v>8738</v>
      </c>
      <c r="F339" s="202">
        <f>2^0+0+0+0+0+0+0+0+0+0+0+0+0+0+0+0+0+0+0+0+0+0+0+0+0+0+0+0+0+0+0+0</f>
        <v>1</v>
      </c>
      <c r="G339" s="202" t="s">
        <v>8739</v>
      </c>
      <c r="H339" s="202">
        <f>2^0+0+0+0+0+0+0+0+0+0+0+0+0+0+0+0+0+0+0+0+0+0+0+0+0+0+0+0+0+0+0+0</f>
        <v>1</v>
      </c>
      <c r="I339" s="202" t="s">
        <v>8739</v>
      </c>
      <c r="J339" s="202"/>
      <c r="K339" s="202"/>
    </row>
    <row r="340" spans="1:11">
      <c r="A340" s="202" t="s">
        <v>9424</v>
      </c>
      <c r="B340" s="202" t="s">
        <v>9425</v>
      </c>
      <c r="C340" s="202" t="s">
        <v>8736</v>
      </c>
      <c r="D340" s="202" t="s">
        <v>8737</v>
      </c>
      <c r="E340" s="202" t="s">
        <v>8738</v>
      </c>
      <c r="F340" s="202">
        <f>0+0+0+0+0+0+0+0+0+0+0+0+0+0+0+0+0+0+0+0+0+0+0+0+0+0+0+0+0+0+0+0</f>
        <v>0</v>
      </c>
      <c r="G340" s="202" t="s">
        <v>8743</v>
      </c>
      <c r="H340" s="202">
        <f>0+0+0+0+0+0+0+0+0+0+0+0+0+0+0+0+0+0+0+0+0+0+0+0+0+0+0+0+0+0+0+0</f>
        <v>0</v>
      </c>
      <c r="I340" s="202" t="s">
        <v>8743</v>
      </c>
      <c r="J340" s="202"/>
      <c r="K340" s="202"/>
    </row>
    <row r="341" spans="1:11">
      <c r="A341" s="202" t="s">
        <v>9426</v>
      </c>
      <c r="B341" s="202" t="s">
        <v>9427</v>
      </c>
      <c r="C341" s="202" t="s">
        <v>8736</v>
      </c>
      <c r="D341" s="202" t="s">
        <v>8737</v>
      </c>
      <c r="E341" s="202" t="s">
        <v>8738</v>
      </c>
      <c r="F341" s="202">
        <f>2^0+0+0+0+0+0+0+0+0+0+0+0+0+0+0+0+0+0+0+0+0+0+0+0+0+0+0+0+0+0+0+0</f>
        <v>1</v>
      </c>
      <c r="G341" s="202" t="s">
        <v>8739</v>
      </c>
      <c r="H341" s="202">
        <f>2^0+0+2^2+0+0+0+0+0+0+0+0+0+0+0+0+0+0+0+0+0+0+0+0+0+0+0+0+0+0+0+0+0</f>
        <v>5</v>
      </c>
      <c r="I341" s="205" t="s">
        <v>8768</v>
      </c>
      <c r="J341" s="202"/>
      <c r="K341" s="202"/>
    </row>
    <row r="342" spans="1:11">
      <c r="A342" s="202" t="s">
        <v>9428</v>
      </c>
      <c r="B342" s="202" t="s">
        <v>9429</v>
      </c>
      <c r="C342" s="202" t="s">
        <v>8736</v>
      </c>
      <c r="D342" s="202" t="s">
        <v>8737</v>
      </c>
      <c r="E342" s="202" t="s">
        <v>8738</v>
      </c>
      <c r="F342" s="202">
        <f>0+0+0+0+0+0+0+0+0+0+0+0+0+0+0+0+0+0+0+0+0+0+0+0+0+0+0+0+0+0+0+0</f>
        <v>0</v>
      </c>
      <c r="G342" s="202" t="s">
        <v>8743</v>
      </c>
      <c r="H342" s="202">
        <f>0+0+0+0+0+0+0+0+0+0+0+0+0+0+0+0+0+0+0+0+0+0+0+0+0+0+0+0+0+0+0+0</f>
        <v>0</v>
      </c>
      <c r="I342" s="202" t="s">
        <v>8743</v>
      </c>
      <c r="J342" s="202"/>
      <c r="K342" s="202"/>
    </row>
    <row r="343" spans="1:11">
      <c r="A343" s="202" t="s">
        <v>9430</v>
      </c>
      <c r="B343" s="202" t="s">
        <v>9431</v>
      </c>
      <c r="C343" s="202" t="s">
        <v>8736</v>
      </c>
      <c r="D343" s="202" t="s">
        <v>8737</v>
      </c>
      <c r="E343" s="202" t="s">
        <v>8738</v>
      </c>
      <c r="F343" s="202">
        <f>0+2^1+0+0+0+2^5+2^6+2^7+0+0+0+0+0+0+0+0+0+0+0+0+0+0+0+0+0+0+0+0+0+0+0+0</f>
        <v>226</v>
      </c>
      <c r="G343" s="202" t="s">
        <v>8746</v>
      </c>
      <c r="H343" s="202">
        <f>0+2^1+0+0+0+2^5+2^6+2^7+0+0+0+0+0+0+0+0+0+0+0+0+0+0+0+0+0+0+0+0+0+0+0+0</f>
        <v>226</v>
      </c>
      <c r="I343" s="202" t="s">
        <v>8746</v>
      </c>
      <c r="J343" s="202"/>
      <c r="K343" s="202"/>
    </row>
    <row r="344" spans="1:11">
      <c r="A344" s="202" t="s">
        <v>9432</v>
      </c>
      <c r="B344" s="202" t="s">
        <v>9433</v>
      </c>
      <c r="C344" s="202" t="s">
        <v>8736</v>
      </c>
      <c r="D344" s="202" t="s">
        <v>8737</v>
      </c>
      <c r="E344" s="202" t="s">
        <v>8738</v>
      </c>
      <c r="F344" s="202">
        <f>0+0+0+0+0+0+0+0+0+0+0+0+0+0+0+0+0+0+0+0+0+0+0+0+0+0+0+0+0+0+0+0</f>
        <v>0</v>
      </c>
      <c r="G344" s="202" t="s">
        <v>8743</v>
      </c>
      <c r="H344" s="202">
        <f>0+0+0+0+0+0+0+0+0+0+0+0+0+0+0+0+0+0+0+0+0+0+0+0+0+0+0+0+0+0+0+0</f>
        <v>0</v>
      </c>
      <c r="I344" s="202" t="s">
        <v>8743</v>
      </c>
      <c r="J344" s="202"/>
      <c r="K344" s="202"/>
    </row>
    <row r="345" spans="1:11">
      <c r="A345" s="202" t="s">
        <v>9434</v>
      </c>
      <c r="B345" s="202" t="s">
        <v>9435</v>
      </c>
      <c r="C345" s="202" t="s">
        <v>8751</v>
      </c>
      <c r="D345" s="202" t="s">
        <v>8737</v>
      </c>
      <c r="E345" s="202" t="s">
        <v>8738</v>
      </c>
      <c r="F345" s="202">
        <f>2^0+0+0+0+0+0+0+0+0+0+0+0+0+0+0+0+0+0+0+0+0+0+0+0+0+0+0+0+0+0+0+0</f>
        <v>1</v>
      </c>
      <c r="G345" s="202" t="s">
        <v>8739</v>
      </c>
      <c r="H345" s="202">
        <f>2^0+0+0+0+0+0+0+0+0+0+0+0+0+0+0+0+0+0+0+0+0+0+0+0+0+0+0+0+0+0+0+0</f>
        <v>1</v>
      </c>
      <c r="I345" s="202" t="s">
        <v>8739</v>
      </c>
      <c r="J345" s="202"/>
      <c r="K345" s="202"/>
    </row>
    <row r="346" spans="1:11">
      <c r="A346" s="202" t="s">
        <v>9436</v>
      </c>
      <c r="B346" s="202" t="s">
        <v>9437</v>
      </c>
      <c r="C346" s="202" t="s">
        <v>8736</v>
      </c>
      <c r="D346" s="202" t="s">
        <v>8737</v>
      </c>
      <c r="E346" s="202" t="s">
        <v>8738</v>
      </c>
      <c r="F346" s="202">
        <f>0+0+0+0+0+0+0+0+0+0+0+0+0+0+0+0+0+0+0+0+0+0+0+0+0+0+0+0+0+0+0+0</f>
        <v>0</v>
      </c>
      <c r="G346" s="202" t="s">
        <v>8743</v>
      </c>
      <c r="H346" s="202">
        <f>0+0+0+0+0+0+0+0+0+0+0+0+0+0+0+0+0+0+0+0+0+0+0+0+0+0+0+0+0+0+0+0</f>
        <v>0</v>
      </c>
      <c r="I346" s="202" t="s">
        <v>8743</v>
      </c>
      <c r="J346" s="202"/>
      <c r="K346" s="202"/>
    </row>
    <row r="347" spans="1:11">
      <c r="A347" s="202" t="s">
        <v>9438</v>
      </c>
      <c r="B347" s="202" t="s">
        <v>9439</v>
      </c>
      <c r="C347" s="202" t="s">
        <v>8736</v>
      </c>
      <c r="D347" s="202" t="s">
        <v>8737</v>
      </c>
      <c r="E347" s="202" t="s">
        <v>8738</v>
      </c>
      <c r="F347" s="202">
        <f>2^0+0+0+0+0+0+0+0+0+0+0+0+0+0+0+0+0+0+0+0+0+0+0+0+0+0+0+0+0+0+0+0</f>
        <v>1</v>
      </c>
      <c r="G347" s="202" t="s">
        <v>8739</v>
      </c>
      <c r="H347" s="202">
        <f>2^0+0+2^2+0+0+0+0+0+0+0+0+0+0+0+0+0+0+0+0+0+0+0+0+0+0+0+0+0+0+0+0+0</f>
        <v>5</v>
      </c>
      <c r="I347" s="205" t="s">
        <v>8768</v>
      </c>
      <c r="J347" s="202"/>
      <c r="K347" s="202"/>
    </row>
    <row r="348" spans="1:11">
      <c r="A348" s="202" t="s">
        <v>9440</v>
      </c>
      <c r="B348" s="202" t="s">
        <v>9441</v>
      </c>
      <c r="C348" s="202" t="s">
        <v>8736</v>
      </c>
      <c r="D348" s="202" t="s">
        <v>8737</v>
      </c>
      <c r="E348" s="202" t="s">
        <v>8738</v>
      </c>
      <c r="F348" s="202">
        <f>0+0+0+0+0+0+0+0+0+0+0+0+0+0+0+0+0+0+0+0+0+0+0+0+0+0+0+0+0+0+0+0</f>
        <v>0</v>
      </c>
      <c r="G348" s="202" t="s">
        <v>8743</v>
      </c>
      <c r="H348" s="202">
        <f>0+0+0+0+0+0+0+0+0+0+0+0+0+0+0+0+0+0+0+0+0+0+0+0+0+0+0+0+0+0+0+0</f>
        <v>0</v>
      </c>
      <c r="I348" s="202" t="s">
        <v>8743</v>
      </c>
      <c r="J348" s="202"/>
      <c r="K348" s="202"/>
    </row>
    <row r="349" spans="1:11">
      <c r="A349" s="202" t="s">
        <v>9442</v>
      </c>
      <c r="B349" s="202" t="s">
        <v>9443</v>
      </c>
      <c r="C349" s="202" t="s">
        <v>8736</v>
      </c>
      <c r="D349" s="202" t="s">
        <v>8737</v>
      </c>
      <c r="E349" s="202" t="s">
        <v>8738</v>
      </c>
      <c r="F349" s="202">
        <f>0+2^1+0+0+0+2^5+2^6+2^7+0+0+0+0+0+0+0+0+0+0+0+0+0+0+0+0+0+0+0+0+0+0+0+0</f>
        <v>226</v>
      </c>
      <c r="G349" s="202" t="s">
        <v>8746</v>
      </c>
      <c r="H349" s="202">
        <f>0+2^1+0+0+0+2^5+2^6+2^7+0+0+0+0+0+0+0+0+0+0+0+0+0+0+0+0+0+0+0+0+0+0+0+0</f>
        <v>226</v>
      </c>
      <c r="I349" s="202" t="s">
        <v>8746</v>
      </c>
      <c r="J349" s="202"/>
      <c r="K349" s="202"/>
    </row>
    <row r="350" spans="1:11">
      <c r="A350" s="202" t="s">
        <v>9444</v>
      </c>
      <c r="B350" s="202" t="s">
        <v>9445</v>
      </c>
      <c r="C350" s="202" t="s">
        <v>8736</v>
      </c>
      <c r="D350" s="202" t="s">
        <v>8737</v>
      </c>
      <c r="E350" s="202" t="s">
        <v>8738</v>
      </c>
      <c r="F350" s="202">
        <f>0+0+0+0+0+0+0+0+0+0+0+0+0+0+0+0+0+0+0+0+0+0+0+0+0+0+0+0+0+0+0+0</f>
        <v>0</v>
      </c>
      <c r="G350" s="202" t="s">
        <v>8743</v>
      </c>
      <c r="H350" s="202">
        <f>0+0+0+0+0+0+0+0+0+0+0+0+0+0+0+0+0+0+0+0+0+0+0+0+0+0+0+0+0+0+0+0</f>
        <v>0</v>
      </c>
      <c r="I350" s="202" t="s">
        <v>8743</v>
      </c>
      <c r="J350" s="202"/>
      <c r="K350" s="202"/>
    </row>
    <row r="351" spans="1:11">
      <c r="A351" s="202" t="s">
        <v>9446</v>
      </c>
      <c r="B351" s="202" t="s">
        <v>9447</v>
      </c>
      <c r="C351" s="202" t="s">
        <v>8751</v>
      </c>
      <c r="D351" s="202" t="s">
        <v>8737</v>
      </c>
      <c r="E351" s="202" t="s">
        <v>8738</v>
      </c>
      <c r="F351" s="202">
        <f>2^0+0+0+0+0+0+0+0+0+0+0+0+0+0+0+0+0+0+0+0+0+0+0+0+0+0+0+0+0+0+0+0</f>
        <v>1</v>
      </c>
      <c r="G351" s="202" t="s">
        <v>8739</v>
      </c>
      <c r="H351" s="202">
        <f>2^0+0+0+0+0+0+0+0+0+0+0+0+0+0+0+0+0+0+0+0+0+0+0+0+0+0+0+0+0+0+0+0</f>
        <v>1</v>
      </c>
      <c r="I351" s="202" t="s">
        <v>8739</v>
      </c>
      <c r="J351" s="202"/>
      <c r="K351" s="202"/>
    </row>
    <row r="352" spans="1:11">
      <c r="A352" s="202" t="s">
        <v>9448</v>
      </c>
      <c r="B352" s="202" t="s">
        <v>9449</v>
      </c>
      <c r="C352" s="202" t="s">
        <v>8736</v>
      </c>
      <c r="D352" s="202" t="s">
        <v>8737</v>
      </c>
      <c r="E352" s="202" t="s">
        <v>8738</v>
      </c>
      <c r="F352" s="202">
        <f>0+0+0+0+0+0+0+0+0+0+0+0+0+0+0+0+0+0+0+0+0+0+0+0+0+0+0+0+0+0+0+0</f>
        <v>0</v>
      </c>
      <c r="G352" s="202" t="s">
        <v>8743</v>
      </c>
      <c r="H352" s="202">
        <f>0+0+0+0+0+0+0+0+0+0+0+0+0+0+0+0+0+0+0+0+0+0+0+0+0+0+0+0+0+0+0+0</f>
        <v>0</v>
      </c>
      <c r="I352" s="202" t="s">
        <v>8743</v>
      </c>
      <c r="J352" s="202"/>
      <c r="K352" s="202"/>
    </row>
    <row r="353" spans="1:11">
      <c r="A353" s="202" t="s">
        <v>9450</v>
      </c>
      <c r="B353" s="202" t="s">
        <v>9451</v>
      </c>
      <c r="C353" s="202" t="s">
        <v>8736</v>
      </c>
      <c r="D353" s="202" t="s">
        <v>8737</v>
      </c>
      <c r="E353" s="202" t="s">
        <v>8738</v>
      </c>
      <c r="F353" s="202">
        <f>2^0+0+0+0+0+0+0+0+0+0+0+0+0+0+0+0+0+0+0+0+0+0+0+0+0+0+0+0+0+0+0+0</f>
        <v>1</v>
      </c>
      <c r="G353" s="202" t="s">
        <v>8739</v>
      </c>
      <c r="H353" s="202">
        <f>2^0+0+2^2+0+0+0+0+0+0+0+0+0+0+0+0+0+0+0+0+0+0+0+0+0+0+0+0+0+0+0+0+0</f>
        <v>5</v>
      </c>
      <c r="I353" s="205" t="s">
        <v>8768</v>
      </c>
      <c r="J353" s="202"/>
      <c r="K353" s="202"/>
    </row>
    <row r="354" spans="1:11">
      <c r="A354" s="202" t="s">
        <v>9452</v>
      </c>
      <c r="B354" s="202" t="s">
        <v>9453</v>
      </c>
      <c r="C354" s="202" t="s">
        <v>8736</v>
      </c>
      <c r="D354" s="202" t="s">
        <v>8737</v>
      </c>
      <c r="E354" s="202" t="s">
        <v>8738</v>
      </c>
      <c r="F354" s="202">
        <f>0+0+0+0+0+0+0+0+0+0+0+0+0+0+0+0+0+0+0+0+0+0+0+0+0+0+0+0+0+0+0+0</f>
        <v>0</v>
      </c>
      <c r="G354" s="202" t="s">
        <v>8743</v>
      </c>
      <c r="H354" s="202">
        <f>0+0+0+0+0+0+0+0+0+0+0+0+0+0+0+0+0+0+0+0+0+0+0+0+0+0+0+0+0+0+0+0</f>
        <v>0</v>
      </c>
      <c r="I354" s="202" t="s">
        <v>8743</v>
      </c>
      <c r="J354" s="202"/>
      <c r="K354" s="202"/>
    </row>
    <row r="355" spans="1:11">
      <c r="A355" s="202" t="s">
        <v>9454</v>
      </c>
      <c r="B355" s="202" t="s">
        <v>9455</v>
      </c>
      <c r="C355" s="202" t="s">
        <v>8736</v>
      </c>
      <c r="D355" s="202" t="s">
        <v>8737</v>
      </c>
      <c r="E355" s="202" t="s">
        <v>8738</v>
      </c>
      <c r="F355" s="202">
        <f>0+2^1+0+0+0+2^5+2^6+2^7+0+0+0+0+0+0+0+0+0+0+0+0+0+0+0+0+0+0+0+0+0+0+0+0</f>
        <v>226</v>
      </c>
      <c r="G355" s="202" t="s">
        <v>8746</v>
      </c>
      <c r="H355" s="202">
        <f>0+2^1+0+0+0+2^5+2^6+2^7+0+0+0+0+0+0+0+0+0+0+0+0+0+0+0+0+0+0+0+0+0+0+0+0</f>
        <v>226</v>
      </c>
      <c r="I355" s="202" t="s">
        <v>8746</v>
      </c>
      <c r="J355" s="202"/>
      <c r="K355" s="202"/>
    </row>
    <row r="356" spans="1:11">
      <c r="A356" s="202" t="s">
        <v>9456</v>
      </c>
      <c r="B356" s="202" t="s">
        <v>9457</v>
      </c>
      <c r="C356" s="202" t="s">
        <v>8736</v>
      </c>
      <c r="D356" s="202" t="s">
        <v>8737</v>
      </c>
      <c r="E356" s="202" t="s">
        <v>8738</v>
      </c>
      <c r="F356" s="202">
        <f>0+0+0+0+0+0+0+0+0+0+0+0+0+0+0+0+0+0+0+0+0+0+0+0+0+0+0+0+0+0+0+0</f>
        <v>0</v>
      </c>
      <c r="G356" s="202" t="s">
        <v>8743</v>
      </c>
      <c r="H356" s="202">
        <f>0+0+0+0+0+0+0+0+0+0+0+0+0+0+0+0+0+0+0+0+0+0+0+0+0+0+0+0+0+0+0+0</f>
        <v>0</v>
      </c>
      <c r="I356" s="202" t="s">
        <v>8743</v>
      </c>
      <c r="J356" s="202"/>
      <c r="K356" s="202"/>
    </row>
    <row r="357" spans="1:11">
      <c r="A357" s="202" t="s">
        <v>9458</v>
      </c>
      <c r="B357" s="202" t="s">
        <v>9459</v>
      </c>
      <c r="C357" s="202" t="s">
        <v>8751</v>
      </c>
      <c r="D357" s="202" t="s">
        <v>8737</v>
      </c>
      <c r="E357" s="202" t="s">
        <v>8738</v>
      </c>
      <c r="F357" s="202">
        <f>2^0+0+0+0+0+0+0+0+0+0+0+0+0+0+0+0+0+0+0+0+0+0+0+0+0+0+0+0+0+0+0+0</f>
        <v>1</v>
      </c>
      <c r="G357" s="202" t="s">
        <v>8739</v>
      </c>
      <c r="H357" s="202">
        <f>2^0+0+0+0+0+0+0+0+0+0+0+0+0+0+0+0+0+0+0+0+0+0+0+0+0+0+0+0+0+0+0+0</f>
        <v>1</v>
      </c>
      <c r="I357" s="202" t="s">
        <v>8739</v>
      </c>
      <c r="J357" s="202"/>
      <c r="K357" s="202"/>
    </row>
    <row r="358" spans="1:11">
      <c r="A358" s="202" t="s">
        <v>9460</v>
      </c>
      <c r="B358" s="202" t="s">
        <v>9461</v>
      </c>
      <c r="C358" s="202" t="s">
        <v>8736</v>
      </c>
      <c r="D358" s="202" t="s">
        <v>8737</v>
      </c>
      <c r="E358" s="202" t="s">
        <v>8738</v>
      </c>
      <c r="F358" s="202">
        <f>0+0+0+0+0+0+0+0+0+0+0+0+0+0+0+0+0+0+0+0+0+0+0+0+0+0+0+0+0+0+0+0</f>
        <v>0</v>
      </c>
      <c r="G358" s="202" t="s">
        <v>8743</v>
      </c>
      <c r="H358" s="202">
        <f>0+0+0+0+0+0+0+0+0+0+0+0+0+0+0+0+0+0+0+0+0+0+0+0+0+0+0+0+0+0+0+0</f>
        <v>0</v>
      </c>
      <c r="I358" s="202" t="s">
        <v>8743</v>
      </c>
      <c r="J358" s="202"/>
      <c r="K358" s="202"/>
    </row>
    <row r="359" spans="1:11">
      <c r="A359" s="202" t="s">
        <v>9462</v>
      </c>
      <c r="B359" s="202" t="s">
        <v>9463</v>
      </c>
      <c r="C359" s="202" t="s">
        <v>8736</v>
      </c>
      <c r="D359" s="202" t="s">
        <v>8737</v>
      </c>
      <c r="E359" s="202" t="s">
        <v>8738</v>
      </c>
      <c r="F359" s="202">
        <f>2^0+0+0+0+0+0+0+0+0+0+0+0+0+0+0+0+0+0+0+0+0+0+0+0+0+0+0+0+0+0+0+0</f>
        <v>1</v>
      </c>
      <c r="G359" s="202" t="s">
        <v>8739</v>
      </c>
      <c r="H359" s="202">
        <f>2^0+0+2^2+0+0+0+0+0+0+0+0+0+0+0+0+0+0+0+0+0+0+0+0+0+0+0+0+0+0+0+0+0</f>
        <v>5</v>
      </c>
      <c r="I359" s="205" t="s">
        <v>8768</v>
      </c>
      <c r="J359" s="202"/>
      <c r="K359" s="202"/>
    </row>
    <row r="360" spans="1:11">
      <c r="A360" s="202" t="s">
        <v>9464</v>
      </c>
      <c r="B360" s="202" t="s">
        <v>9465</v>
      </c>
      <c r="C360" s="202" t="s">
        <v>8736</v>
      </c>
      <c r="D360" s="202" t="s">
        <v>8737</v>
      </c>
      <c r="E360" s="202" t="s">
        <v>8738</v>
      </c>
      <c r="F360" s="202">
        <f>0+0+0+0+0+0+0+0+0+0+0+0+0+0+0+0+0+0+0+0+0+0+0+0+0+0+0+0+0+0+0+0</f>
        <v>0</v>
      </c>
      <c r="G360" s="202" t="s">
        <v>8743</v>
      </c>
      <c r="H360" s="202">
        <f>0+0+0+0+0+0+0+0+0+0+0+0+0+0+0+0+0+0+0+0+0+0+0+0+0+0+0+0+0+0+0+0</f>
        <v>0</v>
      </c>
      <c r="I360" s="202" t="s">
        <v>8743</v>
      </c>
      <c r="J360" s="202"/>
      <c r="K360" s="202"/>
    </row>
    <row r="361" spans="1:11">
      <c r="A361" s="202" t="s">
        <v>9466</v>
      </c>
      <c r="B361" s="202" t="s">
        <v>9467</v>
      </c>
      <c r="C361" s="202" t="s">
        <v>8736</v>
      </c>
      <c r="D361" s="202" t="s">
        <v>8737</v>
      </c>
      <c r="E361" s="202" t="s">
        <v>8738</v>
      </c>
      <c r="F361" s="202">
        <f>0+2^1+0+0+0+2^5+2^6+2^7+0+0+0+0+0+0+0+0+0+0+0+0+0+0+0+0+0+0+0+0+0+0+0+0</f>
        <v>226</v>
      </c>
      <c r="G361" s="202" t="s">
        <v>8746</v>
      </c>
      <c r="H361" s="202">
        <f>0+2^1+0+0+0+2^5+2^6+2^7+0+0+0+0+0+0+0+0+0+0+0+0+0+0+0+0+0+0+0+0+0+0+0+0</f>
        <v>226</v>
      </c>
      <c r="I361" s="202" t="s">
        <v>8746</v>
      </c>
      <c r="J361" s="202"/>
      <c r="K361" s="202"/>
    </row>
    <row r="362" spans="1:11">
      <c r="A362" s="202" t="s">
        <v>9468</v>
      </c>
      <c r="B362" s="202" t="s">
        <v>9469</v>
      </c>
      <c r="C362" s="202" t="s">
        <v>8736</v>
      </c>
      <c r="D362" s="202" t="s">
        <v>8737</v>
      </c>
      <c r="E362" s="202" t="s">
        <v>8738</v>
      </c>
      <c r="F362" s="202">
        <f>0+0+0+0+0+0+0+0+0+0+0+0+0+0+0+0+0+0+0+0+0+0+0+0+0+0+0+0+0+0+0+0</f>
        <v>0</v>
      </c>
      <c r="G362" s="202" t="s">
        <v>8743</v>
      </c>
      <c r="H362" s="202">
        <f>0+0+0+0+0+0+0+0+0+0+0+0+0+0+0+0+0+0+0+0+0+0+0+0+0+0+0+0+0+0+0+0</f>
        <v>0</v>
      </c>
      <c r="I362" s="202" t="s">
        <v>8743</v>
      </c>
      <c r="J362" s="202"/>
      <c r="K362" s="202"/>
    </row>
    <row r="363" spans="1:11">
      <c r="A363" s="202" t="s">
        <v>9470</v>
      </c>
      <c r="B363" s="202" t="s">
        <v>9471</v>
      </c>
      <c r="C363" s="202" t="s">
        <v>8751</v>
      </c>
      <c r="D363" s="202" t="s">
        <v>8737</v>
      </c>
      <c r="E363" s="202" t="s">
        <v>8738</v>
      </c>
      <c r="F363" s="202">
        <f>2^0+0+0+0+0+0+0+0+0+0+0+0+0+0+0+0+0+0+0+0+0+0+0+0+0+0+0+0+0+0+0+0</f>
        <v>1</v>
      </c>
      <c r="G363" s="202" t="s">
        <v>8739</v>
      </c>
      <c r="H363" s="202">
        <f>2^0+0+0+0+0+0+0+0+0+0+0+0+0+0+0+0+0+0+0+0+0+0+0+0+0+0+0+0+0+0+0+0</f>
        <v>1</v>
      </c>
      <c r="I363" s="202" t="s">
        <v>8739</v>
      </c>
      <c r="J363" s="202"/>
      <c r="K363" s="202"/>
    </row>
    <row r="364" spans="1:11">
      <c r="A364" s="202" t="s">
        <v>9472</v>
      </c>
      <c r="B364" s="202" t="s">
        <v>9473</v>
      </c>
      <c r="C364" s="202" t="s">
        <v>8736</v>
      </c>
      <c r="D364" s="202" t="s">
        <v>8737</v>
      </c>
      <c r="E364" s="202" t="s">
        <v>8738</v>
      </c>
      <c r="F364" s="202">
        <f>0+0+0+0+0+0+0+0+0+0+0+0+0+0+0+0+0+0+0+0+0+0+0+0+0+0+0+0+0+0+0+0</f>
        <v>0</v>
      </c>
      <c r="G364" s="202" t="s">
        <v>8743</v>
      </c>
      <c r="H364" s="202">
        <f>0+0+0+0+0+0+0+0+0+0+0+0+0+0+0+0+0+0+0+0+0+0+0+0+0+0+0+0+0+0+0+0</f>
        <v>0</v>
      </c>
      <c r="I364" s="202" t="s">
        <v>8743</v>
      </c>
      <c r="J364" s="202"/>
      <c r="K364" s="202"/>
    </row>
    <row r="365" spans="1:11">
      <c r="A365" s="202" t="s">
        <v>9474</v>
      </c>
      <c r="B365" s="202" t="s">
        <v>9475</v>
      </c>
      <c r="C365" s="202" t="s">
        <v>8736</v>
      </c>
      <c r="D365" s="202" t="s">
        <v>8737</v>
      </c>
      <c r="E365" s="202" t="s">
        <v>8738</v>
      </c>
      <c r="F365" s="202">
        <f>2^0+0+0+0+0+0+0+0+0+0+0+0+0+0+0+0+0+0+0+0+0+0+0+0+0+0+0+0+0+0+0+0</f>
        <v>1</v>
      </c>
      <c r="G365" s="202" t="s">
        <v>8739</v>
      </c>
      <c r="H365" s="202">
        <f>0+0+2^2+0+0+0+0+0+0+0+0+0+0+0+0+0+0+0+0+0+0+0+0+0+0+0+0+0+0+0+0+0</f>
        <v>4</v>
      </c>
      <c r="I365" s="205" t="s">
        <v>8855</v>
      </c>
      <c r="J365" s="202"/>
      <c r="K365" s="202"/>
    </row>
    <row r="366" spans="1:11">
      <c r="A366" s="202" t="s">
        <v>9476</v>
      </c>
      <c r="B366" s="202" t="s">
        <v>9477</v>
      </c>
      <c r="C366" s="202" t="s">
        <v>8736</v>
      </c>
      <c r="D366" s="202" t="s">
        <v>8737</v>
      </c>
      <c r="E366" s="202" t="s">
        <v>8738</v>
      </c>
      <c r="F366" s="202">
        <f>0+0+0+0+0+0+0+0+0+0+0+0+0+0+0+0+0+0+0+0+0+0+0+0+0+0+0+0+0+0+0+0</f>
        <v>0</v>
      </c>
      <c r="G366" s="202" t="s">
        <v>8743</v>
      </c>
      <c r="H366" s="202">
        <f>0+0+0+0+0+0+0+0+0+0+0+0+0+0+0+0+0+0+0+0+0+0+0+0+0+0+0+0+0+0+0+0</f>
        <v>0</v>
      </c>
      <c r="I366" s="202" t="s">
        <v>8743</v>
      </c>
      <c r="J366" s="202"/>
      <c r="K366" s="202"/>
    </row>
    <row r="367" spans="1:11">
      <c r="A367" s="202" t="s">
        <v>9478</v>
      </c>
      <c r="B367" s="202" t="s">
        <v>9479</v>
      </c>
      <c r="C367" s="202" t="s">
        <v>8736</v>
      </c>
      <c r="D367" s="202" t="s">
        <v>8737</v>
      </c>
      <c r="E367" s="202" t="s">
        <v>8738</v>
      </c>
      <c r="F367" s="202">
        <f>0+2^1+0+0+0+2^5+2^6+2^7+0+0+0+0+0+0+0+0+0+0+0+0+0+0+0+0+0+0+0+0+0+0+0+0</f>
        <v>226</v>
      </c>
      <c r="G367" s="202" t="s">
        <v>8746</v>
      </c>
      <c r="H367" s="202">
        <f>0+2^1+0+0+0+2^5+2^6+2^7+0+0+0+0+0+0+0+0+0+0+0+0+0+0+0+0+0+0+0+0+0+0+0+0</f>
        <v>226</v>
      </c>
      <c r="I367" s="202" t="s">
        <v>8746</v>
      </c>
      <c r="J367" s="202"/>
      <c r="K367" s="202"/>
    </row>
    <row r="368" spans="1:11">
      <c r="A368" s="202" t="s">
        <v>9480</v>
      </c>
      <c r="B368" s="202" t="s">
        <v>9481</v>
      </c>
      <c r="C368" s="202" t="s">
        <v>8736</v>
      </c>
      <c r="D368" s="202" t="s">
        <v>8737</v>
      </c>
      <c r="E368" s="202" t="s">
        <v>8738</v>
      </c>
      <c r="F368" s="202">
        <f>0+0+0+0+0+0+0+0+0+0+0+0+0+0+0+0+0+0+0+0+0+0+0+0+0+0+0+0+0+0+0+0</f>
        <v>0</v>
      </c>
      <c r="G368" s="202" t="s">
        <v>8743</v>
      </c>
      <c r="H368" s="202">
        <f>0+0+0+0+0+0+0+0+0+0+0+0+0+0+0+0+0+0+0+0+0+0+0+0+0+0+0+0+0+0+0+0</f>
        <v>0</v>
      </c>
      <c r="I368" s="202" t="s">
        <v>8743</v>
      </c>
      <c r="J368" s="202"/>
      <c r="K368" s="202"/>
    </row>
    <row r="369" spans="1:11">
      <c r="A369" s="202" t="s">
        <v>9482</v>
      </c>
      <c r="B369" s="202" t="s">
        <v>9483</v>
      </c>
      <c r="C369" s="202" t="s">
        <v>8751</v>
      </c>
      <c r="D369" s="202" t="s">
        <v>8737</v>
      </c>
      <c r="E369" s="202" t="s">
        <v>8738</v>
      </c>
      <c r="F369" s="202">
        <f>2^0+0+0+0+0+0+0+0+0+0+0+0+0+0+0+0+0+0+0+0+0+0+0+0+0+0+0+0+0+0+0+0</f>
        <v>1</v>
      </c>
      <c r="G369" s="202" t="s">
        <v>8739</v>
      </c>
      <c r="H369" s="202">
        <f>2^0+0+0+0+0+0+0+0+0+0+0+0+0+0+0+0+0+0+0+0+0+0+0+0+0+0+0+0+0+0+0+0</f>
        <v>1</v>
      </c>
      <c r="I369" s="202" t="s">
        <v>8739</v>
      </c>
      <c r="J369" s="202"/>
      <c r="K369" s="202"/>
    </row>
    <row r="370" spans="1:11">
      <c r="A370" s="202" t="s">
        <v>9484</v>
      </c>
      <c r="B370" s="202" t="s">
        <v>9485</v>
      </c>
      <c r="C370" s="202" t="s">
        <v>8736</v>
      </c>
      <c r="D370" s="202" t="s">
        <v>8737</v>
      </c>
      <c r="E370" s="202" t="s">
        <v>8738</v>
      </c>
      <c r="F370" s="202">
        <f>0+0+0+0+0+0+0+0+0+0+0+0+0+0+0+0+0+0+0+0+0+0+0+0+0+0+0+0+0+0+0+0</f>
        <v>0</v>
      </c>
      <c r="G370" s="202" t="s">
        <v>8743</v>
      </c>
      <c r="H370" s="202">
        <f>0+0+0+0+0+0+0+0+0+0+0+0+0+0+0+0+0+0+0+0+0+0+0+0+0+0+0+0+0+0+0+0</f>
        <v>0</v>
      </c>
      <c r="I370" s="202" t="s">
        <v>8743</v>
      </c>
      <c r="J370" s="202"/>
      <c r="K370" s="202"/>
    </row>
    <row r="371" spans="1:11">
      <c r="A371" s="202" t="s">
        <v>9486</v>
      </c>
      <c r="B371" s="202" t="s">
        <v>9487</v>
      </c>
      <c r="C371" s="202" t="s">
        <v>8736</v>
      </c>
      <c r="D371" s="202" t="s">
        <v>8737</v>
      </c>
      <c r="E371" s="202" t="s">
        <v>8738</v>
      </c>
      <c r="F371" s="202">
        <f>2^0+0+0+0+0+0+0+0+0+0+0+0+0+0+0+0+0+0+0+0+0+0+0+0+0+0+0+0+0+0+0+0</f>
        <v>1</v>
      </c>
      <c r="G371" s="202" t="s">
        <v>8739</v>
      </c>
      <c r="H371" s="202">
        <f>0+0+2^2+0+0+0+0+0+0+0+0+0+0+0+0+0+0+0+0+0+0+0+0+0+0+0+0+0+0+0+0+0</f>
        <v>4</v>
      </c>
      <c r="I371" s="205" t="s">
        <v>8855</v>
      </c>
      <c r="J371" s="202"/>
      <c r="K371" s="202"/>
    </row>
    <row r="372" spans="1:11">
      <c r="A372" s="202" t="s">
        <v>9488</v>
      </c>
      <c r="B372" s="202" t="s">
        <v>9489</v>
      </c>
      <c r="C372" s="202" t="s">
        <v>8736</v>
      </c>
      <c r="D372" s="202" t="s">
        <v>8737</v>
      </c>
      <c r="E372" s="202" t="s">
        <v>8738</v>
      </c>
      <c r="F372" s="202">
        <f>0+0+0+0+0+0+0+0+0+0+0+0+0+0+0+0+0+0+0+0+0+0+0+0+0+0+0+0+0+0+0+0</f>
        <v>0</v>
      </c>
      <c r="G372" s="202" t="s">
        <v>8743</v>
      </c>
      <c r="H372" s="202">
        <f>0+0+0+0+0+0+0+0+0+0+0+0+0+0+0+0+0+0+0+0+0+0+0+0+0+0+0+0+0+0+0+0</f>
        <v>0</v>
      </c>
      <c r="I372" s="202" t="s">
        <v>8743</v>
      </c>
      <c r="J372" s="202"/>
      <c r="K372" s="202"/>
    </row>
    <row r="373" spans="1:11">
      <c r="A373" s="202" t="s">
        <v>9490</v>
      </c>
      <c r="B373" s="202" t="s">
        <v>9491</v>
      </c>
      <c r="C373" s="202" t="s">
        <v>8736</v>
      </c>
      <c r="D373" s="202" t="s">
        <v>8737</v>
      </c>
      <c r="E373" s="202" t="s">
        <v>8738</v>
      </c>
      <c r="F373" s="202">
        <f>0+2^1+0+0+0+2^5+2^6+2^7+0+0+0+0+0+0+0+0+0+0+0+0+0+0+0+0+0+0+0+0+0+0+0+0</f>
        <v>226</v>
      </c>
      <c r="G373" s="202" t="s">
        <v>8746</v>
      </c>
      <c r="H373" s="202">
        <f>0+2^1+0+0+0+2^5+2^6+2^7+0+0+0+0+0+0+0+0+0+0+0+0+0+0+0+0+0+0+0+0+0+0+0+0</f>
        <v>226</v>
      </c>
      <c r="I373" s="202" t="s">
        <v>8746</v>
      </c>
      <c r="J373" s="202"/>
      <c r="K373" s="202"/>
    </row>
    <row r="374" spans="1:11">
      <c r="A374" s="202" t="s">
        <v>9492</v>
      </c>
      <c r="B374" s="202" t="s">
        <v>9493</v>
      </c>
      <c r="C374" s="202" t="s">
        <v>8736</v>
      </c>
      <c r="D374" s="202" t="s">
        <v>8737</v>
      </c>
      <c r="E374" s="202" t="s">
        <v>8738</v>
      </c>
      <c r="F374" s="202">
        <f>0+0+0+0+0+0+0+0+0+0+0+0+0+0+0+0+0+0+0+0+0+0+0+0+0+0+0+0+0+0+0+0</f>
        <v>0</v>
      </c>
      <c r="G374" s="202" t="s">
        <v>8743</v>
      </c>
      <c r="H374" s="202">
        <f>0+0+0+0+0+0+0+0+0+0+0+0+0+0+0+0+0+0+0+0+0+0+0+0+0+0+0+0+0+0+0+0</f>
        <v>0</v>
      </c>
      <c r="I374" s="202" t="s">
        <v>8743</v>
      </c>
      <c r="J374" s="202"/>
      <c r="K374" s="202"/>
    </row>
    <row r="375" spans="1:11">
      <c r="A375" s="202" t="s">
        <v>9494</v>
      </c>
      <c r="B375" s="202" t="s">
        <v>9495</v>
      </c>
      <c r="C375" s="202" t="s">
        <v>8751</v>
      </c>
      <c r="D375" s="202" t="s">
        <v>8737</v>
      </c>
      <c r="E375" s="202" t="s">
        <v>8738</v>
      </c>
      <c r="F375" s="202">
        <f>2^0+0+0+0+0+0+0+0+0+0+0+0+0+0+0+0+0+0+0+0+0+0+0+0+0+0+0+0+0+0+0+0</f>
        <v>1</v>
      </c>
      <c r="G375" s="202" t="s">
        <v>8739</v>
      </c>
      <c r="H375" s="202">
        <f>2^0+0+0+0+0+0+0+0+0+0+0+0+0+0+0+0+0+0+0+0+0+0+0+0+0+0+0+0+0+0+0+0</f>
        <v>1</v>
      </c>
      <c r="I375" s="202" t="s">
        <v>8739</v>
      </c>
      <c r="J375" s="202"/>
      <c r="K375" s="202"/>
    </row>
    <row r="376" spans="1:11">
      <c r="A376" s="202" t="s">
        <v>9496</v>
      </c>
      <c r="B376" s="202" t="s">
        <v>9497</v>
      </c>
      <c r="C376" s="202" t="s">
        <v>8736</v>
      </c>
      <c r="D376" s="202" t="s">
        <v>8737</v>
      </c>
      <c r="E376" s="202" t="s">
        <v>8738</v>
      </c>
      <c r="F376" s="202">
        <f>0+0+0+0+0+0+0+0+0+0+0+0+0+0+0+0+0+0+0+0+0+0+0+0+0+0+0+0+0+0+0+0</f>
        <v>0</v>
      </c>
      <c r="G376" s="202" t="s">
        <v>8743</v>
      </c>
      <c r="H376" s="202">
        <f>0+0+0+0+0+0+0+0+0+0+0+0+0+0+0+0+0+0+0+0+0+0+0+0+0+0+0+0+0+0+0+0</f>
        <v>0</v>
      </c>
      <c r="I376" s="202" t="s">
        <v>8743</v>
      </c>
      <c r="J376" s="202"/>
      <c r="K376" s="202"/>
    </row>
    <row r="377" spans="1:11">
      <c r="A377" s="202" t="s">
        <v>9498</v>
      </c>
      <c r="B377" s="202" t="s">
        <v>9499</v>
      </c>
      <c r="C377" s="202" t="s">
        <v>8736</v>
      </c>
      <c r="D377" s="202" t="s">
        <v>8737</v>
      </c>
      <c r="E377" s="202" t="s">
        <v>8738</v>
      </c>
      <c r="F377" s="202">
        <f>2^0+0+0+0+0+0+0+0+0+0+0+0+0+0+0+0+0+0+0+0+0+0+0+0+0+0+0+0+0+0+0+0</f>
        <v>1</v>
      </c>
      <c r="G377" s="202" t="s">
        <v>8739</v>
      </c>
      <c r="H377" s="202">
        <f>0+0+0+0+0+0+0+0+0+0+0+0+0+0+0+0+0+0+0+0+0+0+0+0+0+0+0+0+0+0+0+0</f>
        <v>0</v>
      </c>
      <c r="I377" s="205" t="s">
        <v>8743</v>
      </c>
      <c r="J377" s="202"/>
      <c r="K377" s="202"/>
    </row>
    <row r="378" spans="1:11">
      <c r="A378" s="202" t="s">
        <v>9500</v>
      </c>
      <c r="B378" s="202" t="s">
        <v>9501</v>
      </c>
      <c r="C378" s="202" t="s">
        <v>8736</v>
      </c>
      <c r="D378" s="202" t="s">
        <v>8737</v>
      </c>
      <c r="E378" s="202" t="s">
        <v>8738</v>
      </c>
      <c r="F378" s="202">
        <f>0+0+0+0+0+0+0+0+0+0+0+0+0+0+0+0+0+0+0+0+0+0+0+0+0+0+0+0+0+0+0+0</f>
        <v>0</v>
      </c>
      <c r="G378" s="202" t="s">
        <v>8743</v>
      </c>
      <c r="H378" s="202">
        <f>0+0+0+0+0+0+0+0+0+0+0+0+0+0+0+0+0+0+0+0+0+0+0+0+0+0+0+0+0+0+0+0</f>
        <v>0</v>
      </c>
      <c r="I378" s="202" t="s">
        <v>8743</v>
      </c>
      <c r="J378" s="202"/>
      <c r="K378" s="202"/>
    </row>
    <row r="379" spans="1:11">
      <c r="A379" s="202" t="s">
        <v>9502</v>
      </c>
      <c r="B379" s="202" t="s">
        <v>9503</v>
      </c>
      <c r="C379" s="202" t="s">
        <v>8736</v>
      </c>
      <c r="D379" s="202" t="s">
        <v>8737</v>
      </c>
      <c r="E379" s="202" t="s">
        <v>8738</v>
      </c>
      <c r="F379" s="202">
        <f>0+2^1+0+0+0+2^5+2^6+2^7+0+0+0+0+0+0+0+0+0+0+0+0+0+0+0+0+0+0+0+0+0+0+0+0</f>
        <v>226</v>
      </c>
      <c r="G379" s="202" t="s">
        <v>8746</v>
      </c>
      <c r="H379" s="202">
        <f>0+2^1+0+0+0+2^5+2^6+2^7+0+0+0+0+0+0+0+0+0+0+0+0+0+0+0+0+0+0+0+0+0+0+0+0</f>
        <v>226</v>
      </c>
      <c r="I379" s="202" t="s">
        <v>8746</v>
      </c>
      <c r="J379" s="202"/>
      <c r="K379" s="202"/>
    </row>
    <row r="380" spans="1:11">
      <c r="A380" s="202" t="s">
        <v>9504</v>
      </c>
      <c r="B380" s="202" t="s">
        <v>9505</v>
      </c>
      <c r="C380" s="202" t="s">
        <v>8736</v>
      </c>
      <c r="D380" s="202" t="s">
        <v>8737</v>
      </c>
      <c r="E380" s="202" t="s">
        <v>8738</v>
      </c>
      <c r="F380" s="202">
        <f>0+0+0+0+0+0+0+0+0+0+0+0+0+0+0+0+0+0+0+0+0+0+0+0+0+0+0+0+0+0+0+0</f>
        <v>0</v>
      </c>
      <c r="G380" s="202" t="s">
        <v>8743</v>
      </c>
      <c r="H380" s="202">
        <f>0+0+0+0+0+0+0+0+0+0+0+0+0+0+0+0+0+0+0+0+0+0+0+0+0+0+0+0+0+0+0+0</f>
        <v>0</v>
      </c>
      <c r="I380" s="202" t="s">
        <v>8743</v>
      </c>
      <c r="J380" s="202"/>
      <c r="K380" s="202"/>
    </row>
    <row r="381" spans="1:11">
      <c r="A381" s="202" t="s">
        <v>9506</v>
      </c>
      <c r="B381" s="202" t="s">
        <v>9507</v>
      </c>
      <c r="C381" s="202" t="s">
        <v>8751</v>
      </c>
      <c r="D381" s="202" t="s">
        <v>8737</v>
      </c>
      <c r="E381" s="202" t="s">
        <v>8738</v>
      </c>
      <c r="F381" s="202">
        <f>2^0+0+0+0+0+0+0+0+0+0+0+0+0+0+0+0+0+0+0+0+0+0+0+0+0+0+0+0+0+0+0+0</f>
        <v>1</v>
      </c>
      <c r="G381" s="202" t="s">
        <v>8739</v>
      </c>
      <c r="H381" s="202">
        <f>2^0+0+0+0+0+0+0+0+0+0+0+0+0+0+0+0+0+0+0+0+0+0+0+0+0+0+0+0+0+0+0+0</f>
        <v>1</v>
      </c>
      <c r="I381" s="202" t="s">
        <v>8739</v>
      </c>
      <c r="J381" s="202"/>
      <c r="K381" s="202"/>
    </row>
    <row r="382" spans="1:11">
      <c r="A382" s="202" t="s">
        <v>9508</v>
      </c>
      <c r="B382" s="202" t="s">
        <v>9509</v>
      </c>
      <c r="C382" s="202" t="s">
        <v>8736</v>
      </c>
      <c r="D382" s="202" t="s">
        <v>8737</v>
      </c>
      <c r="E382" s="202" t="s">
        <v>8738</v>
      </c>
      <c r="F382" s="202">
        <f>0+0+0+0+0+0+0+0+0+0+0+0+0+0+0+0+0+0+0+0+0+0+0+0+0+0+0+0+0+0+0+0</f>
        <v>0</v>
      </c>
      <c r="G382" s="202" t="s">
        <v>8743</v>
      </c>
      <c r="H382" s="202">
        <f>0+0+0+0+0+0+0+0+0+0+0+0+0+0+0+0+0+0+0+0+0+0+0+0+0+0+0+0+0+0+0+0</f>
        <v>0</v>
      </c>
      <c r="I382" s="202" t="s">
        <v>8743</v>
      </c>
      <c r="J382" s="202"/>
      <c r="K382" s="202"/>
    </row>
    <row r="383" spans="1:11">
      <c r="A383" s="202" t="s">
        <v>9510</v>
      </c>
      <c r="B383" s="202" t="s">
        <v>9511</v>
      </c>
      <c r="C383" s="202" t="s">
        <v>8736</v>
      </c>
      <c r="D383" s="202" t="s">
        <v>8737</v>
      </c>
      <c r="E383" s="202" t="s">
        <v>8738</v>
      </c>
      <c r="F383" s="202">
        <f>2^0+0+0+0+0+0+0+0+0+0+0+0+0+0+0+0+0+0+0+0+0+0+0+0+0+0+0+0+0+0+0+0</f>
        <v>1</v>
      </c>
      <c r="G383" s="202" t="s">
        <v>8739</v>
      </c>
      <c r="H383" s="202">
        <f>0+0+0+0+0+0+0+0+0+2^9+0+0+0+0+0+0+0+0+0+0+0+0+0+0+0+0+0+0+0+0+0+0</f>
        <v>512</v>
      </c>
      <c r="I383" s="205" t="s">
        <v>9512</v>
      </c>
      <c r="J383" s="202"/>
      <c r="K383" s="202"/>
    </row>
    <row r="384" spans="1:11">
      <c r="A384" s="202" t="s">
        <v>9513</v>
      </c>
      <c r="B384" s="202" t="s">
        <v>9514</v>
      </c>
      <c r="C384" s="202" t="s">
        <v>8736</v>
      </c>
      <c r="D384" s="202" t="s">
        <v>8737</v>
      </c>
      <c r="E384" s="202" t="s">
        <v>8738</v>
      </c>
      <c r="F384" s="202">
        <f>0+0+0+0+0+0+0+0+0+0+0+0+0+0+0+0+0+0+0+0+0+0+0+0+0+0+0+0+0+0+0+0</f>
        <v>0</v>
      </c>
      <c r="G384" s="202" t="s">
        <v>8743</v>
      </c>
      <c r="H384" s="202">
        <f>0+0+0+0+0+0+0+0+0+0+0+0+0+0+0+0+0+0+0+0+0+0+0+0+0+0+0+0+0+0+0+0</f>
        <v>0</v>
      </c>
      <c r="I384" s="202" t="s">
        <v>8743</v>
      </c>
      <c r="J384" s="202"/>
      <c r="K384" s="202"/>
    </row>
    <row r="385" spans="1:11">
      <c r="A385" s="202" t="s">
        <v>9515</v>
      </c>
      <c r="B385" s="202" t="s">
        <v>9516</v>
      </c>
      <c r="C385" s="202" t="s">
        <v>8736</v>
      </c>
      <c r="D385" s="202" t="s">
        <v>8737</v>
      </c>
      <c r="E385" s="202" t="s">
        <v>8738</v>
      </c>
      <c r="F385" s="202">
        <f>0+2^1+0+0+0+2^5+2^6+2^7+0+0+0+0+0+0+0+0+0+0+0+0+0+0+0+0+0+0+0+0+0+0+0+0</f>
        <v>226</v>
      </c>
      <c r="G385" s="202" t="s">
        <v>8746</v>
      </c>
      <c r="H385" s="202">
        <f>0+2^1+0+0+0+2^5+2^6+2^7+0+0+0+0+0+0+0+0+0+0+0+0+0+0+0+0+0+0+0+0+0+0+0+0</f>
        <v>226</v>
      </c>
      <c r="I385" s="202" t="s">
        <v>8746</v>
      </c>
      <c r="J385" s="202"/>
      <c r="K385" s="202"/>
    </row>
    <row r="386" spans="1:11">
      <c r="A386" s="202" t="s">
        <v>9517</v>
      </c>
      <c r="B386" s="202" t="s">
        <v>9518</v>
      </c>
      <c r="C386" s="202" t="s">
        <v>8736</v>
      </c>
      <c r="D386" s="202" t="s">
        <v>8737</v>
      </c>
      <c r="E386" s="202" t="s">
        <v>8738</v>
      </c>
      <c r="F386" s="202">
        <f>0+0+0+0+0+0+0+0+0+0+0+0+0+0+0+0+0+0+0+0+0+0+0+0+0+0+0+0+0+0+0+0</f>
        <v>0</v>
      </c>
      <c r="G386" s="202" t="s">
        <v>8743</v>
      </c>
      <c r="H386" s="202">
        <f>0+0+0+0+0+0+0+0+0+0+0+0+0+0+0+0+0+0+0+0+0+0+0+0+0+0+0+0+0+0+0+0</f>
        <v>0</v>
      </c>
      <c r="I386" s="202" t="s">
        <v>8743</v>
      </c>
      <c r="J386" s="202"/>
      <c r="K386" s="202"/>
    </row>
    <row r="387" spans="1:11">
      <c r="A387" s="202" t="s">
        <v>9519</v>
      </c>
      <c r="B387" s="202" t="s">
        <v>9520</v>
      </c>
      <c r="C387" s="202" t="s">
        <v>8751</v>
      </c>
      <c r="D387" s="202" t="s">
        <v>8737</v>
      </c>
      <c r="E387" s="202" t="s">
        <v>8738</v>
      </c>
      <c r="F387" s="202">
        <f>2^0+0+0+0+0+0+0+0+0+0+0+0+0+0+0+0+0+0+0+0+0+0+0+0+0+0+0+0+0+0+0+0</f>
        <v>1</v>
      </c>
      <c r="G387" s="202" t="s">
        <v>8739</v>
      </c>
      <c r="H387" s="202">
        <f>2^0+0+0+0+0+0+0+0+0+0+0+0+0+0+0+0+0+0+0+0+0+0+0+0+0+0+0+0+0+0+0+0</f>
        <v>1</v>
      </c>
      <c r="I387" s="202" t="s">
        <v>8739</v>
      </c>
      <c r="J387" s="202"/>
      <c r="K387" s="202"/>
    </row>
    <row r="388" spans="1:11">
      <c r="A388" s="202" t="s">
        <v>9521</v>
      </c>
      <c r="B388" s="202" t="s">
        <v>9522</v>
      </c>
      <c r="C388" s="202" t="s">
        <v>8736</v>
      </c>
      <c r="D388" s="202" t="s">
        <v>8737</v>
      </c>
      <c r="E388" s="202" t="s">
        <v>8738</v>
      </c>
      <c r="F388" s="202">
        <f>0+0+0+0+0+0+0+0+0+0+0+0+0+0+0+0+0+0+0+0+0+0+0+0+0+0+0+0+0+0+0+0</f>
        <v>0</v>
      </c>
      <c r="G388" s="202" t="s">
        <v>8743</v>
      </c>
      <c r="H388" s="202">
        <f>0+0+0+0+0+0+0+0+0+0+0+0+0+0+0+0+0+0+0+0+0+0+0+0+0+0+0+0+0+0+0+0</f>
        <v>0</v>
      </c>
      <c r="I388" s="202" t="s">
        <v>8743</v>
      </c>
      <c r="J388" s="202"/>
      <c r="K388" s="202"/>
    </row>
    <row r="389" spans="1:11">
      <c r="A389" s="202" t="s">
        <v>9523</v>
      </c>
      <c r="B389" s="202" t="s">
        <v>9524</v>
      </c>
      <c r="C389" s="202" t="s">
        <v>8736</v>
      </c>
      <c r="D389" s="202" t="s">
        <v>8737</v>
      </c>
      <c r="E389" s="202" t="s">
        <v>8738</v>
      </c>
      <c r="F389" s="202">
        <f>2^0+0+0+0+0+0+0+0+0+0+0+0+0+0+0+0+0+0+0+0+0+0+0+0+0+0+0+0+0+0+0+0</f>
        <v>1</v>
      </c>
      <c r="G389" s="202" t="s">
        <v>8739</v>
      </c>
      <c r="H389" s="202">
        <f>2^0+2^1+0+0+0+0+0+0+0+0+0+0+0+0+0+0+0+0+0+0+0+0+0+0+0+0+0+0+0+0+0+0</f>
        <v>3</v>
      </c>
      <c r="I389" s="205" t="s">
        <v>8740</v>
      </c>
      <c r="J389" s="202"/>
      <c r="K389" s="202"/>
    </row>
    <row r="390" spans="1:11">
      <c r="A390" s="202" t="s">
        <v>9525</v>
      </c>
      <c r="B390" s="202" t="s">
        <v>9526</v>
      </c>
      <c r="C390" s="202" t="s">
        <v>8736</v>
      </c>
      <c r="D390" s="202" t="s">
        <v>8737</v>
      </c>
      <c r="E390" s="202" t="s">
        <v>8738</v>
      </c>
      <c r="F390" s="202">
        <f>0+0+0+0+0+0+0+0+0+0+0+0+0+0+0+0+0+0+0+0+0+0+0+0+0+0+0+0+0+0+0+0</f>
        <v>0</v>
      </c>
      <c r="G390" s="202" t="s">
        <v>8743</v>
      </c>
      <c r="H390" s="202">
        <f>0+0+0+0+0+0+0+0+0+0+0+0+0+0+0+0+0+0+0+0+0+0+0+0+0+0+0+0+0+0+0+0</f>
        <v>0</v>
      </c>
      <c r="I390" s="202" t="s">
        <v>8743</v>
      </c>
      <c r="J390" s="202"/>
      <c r="K390" s="202"/>
    </row>
    <row r="391" spans="1:11">
      <c r="A391" s="202" t="s">
        <v>9527</v>
      </c>
      <c r="B391" s="202" t="s">
        <v>9528</v>
      </c>
      <c r="C391" s="202" t="s">
        <v>8736</v>
      </c>
      <c r="D391" s="202" t="s">
        <v>8737</v>
      </c>
      <c r="E391" s="202" t="s">
        <v>8738</v>
      </c>
      <c r="F391" s="202">
        <f>0+2^1+0+0+0+2^5+2^6+2^7+0+0+0+0+0+0+0+0+0+0+0+0+0+0+0+0+0+0+0+0+0+0+0+0</f>
        <v>226</v>
      </c>
      <c r="G391" s="202" t="s">
        <v>8746</v>
      </c>
      <c r="H391" s="202">
        <f>0+2^1+0+0+0+2^5+2^6+2^7+0+0+0+0+0+0+0+0+0+0+0+0+0+0+0+0+0+0+0+0+0+0+0+0</f>
        <v>226</v>
      </c>
      <c r="I391" s="202" t="s">
        <v>8746</v>
      </c>
      <c r="J391" s="202"/>
      <c r="K391" s="202"/>
    </row>
    <row r="392" spans="1:11">
      <c r="A392" s="202" t="s">
        <v>9529</v>
      </c>
      <c r="B392" s="202" t="s">
        <v>9530</v>
      </c>
      <c r="C392" s="202" t="s">
        <v>8736</v>
      </c>
      <c r="D392" s="202" t="s">
        <v>8737</v>
      </c>
      <c r="E392" s="202" t="s">
        <v>8738</v>
      </c>
      <c r="F392" s="202">
        <f>0+0+0+0+0+0+0+0+0+0+0+0+0+0+0+0+0+0+0+0+0+0+0+0+0+0+0+0+0+0+0+0</f>
        <v>0</v>
      </c>
      <c r="G392" s="202" t="s">
        <v>8743</v>
      </c>
      <c r="H392" s="202">
        <f>0+0+0+0+0+0+0+0+0+0+0+0+0+0+0+0+0+0+0+0+0+0+0+0+0+0+0+0+0+0+0+0</f>
        <v>0</v>
      </c>
      <c r="I392" s="202" t="s">
        <v>8743</v>
      </c>
      <c r="J392" s="202"/>
      <c r="K392" s="202"/>
    </row>
    <row r="393" spans="1:11">
      <c r="A393" s="202" t="s">
        <v>9531</v>
      </c>
      <c r="B393" s="202" t="s">
        <v>9532</v>
      </c>
      <c r="C393" s="202" t="s">
        <v>8751</v>
      </c>
      <c r="D393" s="202" t="s">
        <v>8737</v>
      </c>
      <c r="E393" s="202" t="s">
        <v>8738</v>
      </c>
      <c r="F393" s="202">
        <f>2^0+0+0+0+0+0+0+0+0+0+0+0+0+0+0+0+0+0+0+0+0+0+0+0+0+0+0+0+0+0+0+0</f>
        <v>1</v>
      </c>
      <c r="G393" s="202" t="s">
        <v>8739</v>
      </c>
      <c r="H393" s="202">
        <f>2^0+0+0+0+0+0+0+0+0+0+0+0+0+0+0+0+0+0+0+0+0+0+0+0+0+0+0+0+0+0+0+0</f>
        <v>1</v>
      </c>
      <c r="I393" s="202" t="s">
        <v>8739</v>
      </c>
      <c r="J393" s="202"/>
      <c r="K393" s="202"/>
    </row>
    <row r="394" spans="1:11">
      <c r="A394" s="202" t="s">
        <v>9533</v>
      </c>
      <c r="B394" s="202" t="s">
        <v>9534</v>
      </c>
      <c r="C394" s="202" t="s">
        <v>8736</v>
      </c>
      <c r="D394" s="202" t="s">
        <v>8737</v>
      </c>
      <c r="E394" s="202" t="s">
        <v>8738</v>
      </c>
      <c r="F394" s="202">
        <f>0+0+0+0+0+0+0+0+0+0+0+0+0+0+0+0+0+0+0+0+0+0+0+0+0+0+0+0+0+0+0+0</f>
        <v>0</v>
      </c>
      <c r="G394" s="202" t="s">
        <v>8743</v>
      </c>
      <c r="H394" s="202">
        <f>0+0+0+0+0+0+0+0+0+0+0+0+0+0+0+0+0+0+0+0+0+0+0+0+0+0+0+0+0+0+0+0</f>
        <v>0</v>
      </c>
      <c r="I394" s="202" t="s">
        <v>8743</v>
      </c>
      <c r="J394" s="202"/>
      <c r="K394" s="202"/>
    </row>
    <row r="395" spans="1:11">
      <c r="A395" s="202" t="s">
        <v>9535</v>
      </c>
      <c r="B395" s="202" t="s">
        <v>9536</v>
      </c>
      <c r="C395" s="202" t="s">
        <v>8736</v>
      </c>
      <c r="D395" s="202" t="s">
        <v>8737</v>
      </c>
      <c r="E395" s="202" t="s">
        <v>8738</v>
      </c>
      <c r="F395" s="202">
        <f>2^0+0+0+0+0+0+0+0+0+0+0+0+0+0+0+0+0+0+0+0+0+0+0+0+0+0+0+0+0+0+0+0</f>
        <v>1</v>
      </c>
      <c r="G395" s="202" t="s">
        <v>8739</v>
      </c>
      <c r="H395" s="202">
        <f>2^0+0+0+0+0+0+0+0+0+2^9+0+0+0+0+0+0+0+0+0+0+0+0+0+0+0+0+0+0+0+0+0+0</f>
        <v>513</v>
      </c>
      <c r="I395" s="205" t="s">
        <v>9193</v>
      </c>
      <c r="J395" s="202"/>
      <c r="K395" s="202"/>
    </row>
    <row r="396" spans="1:11">
      <c r="A396" s="202" t="s">
        <v>9537</v>
      </c>
      <c r="B396" s="202" t="s">
        <v>9538</v>
      </c>
      <c r="C396" s="202" t="s">
        <v>8736</v>
      </c>
      <c r="D396" s="202" t="s">
        <v>8737</v>
      </c>
      <c r="E396" s="202" t="s">
        <v>8738</v>
      </c>
      <c r="F396" s="202">
        <f>0+0+0+0+0+0+0+0+0+0+0+0+0+0+0+0+0+0+0+0+0+0+0+0+0+0+0+0+0+0+0+0</f>
        <v>0</v>
      </c>
      <c r="G396" s="202" t="s">
        <v>8743</v>
      </c>
      <c r="H396" s="202">
        <f>0+0+0+0+0+0+0+0+0+0+0+0+0+0+0+0+0+0+0+0+0+0+0+0+0+0+0+0+0+0+0+0</f>
        <v>0</v>
      </c>
      <c r="I396" s="202" t="s">
        <v>8743</v>
      </c>
      <c r="J396" s="202"/>
      <c r="K396" s="202"/>
    </row>
    <row r="397" spans="1:11">
      <c r="A397" s="202" t="s">
        <v>9539</v>
      </c>
      <c r="B397" s="202" t="s">
        <v>9540</v>
      </c>
      <c r="C397" s="202" t="s">
        <v>8736</v>
      </c>
      <c r="D397" s="202" t="s">
        <v>8737</v>
      </c>
      <c r="E397" s="202" t="s">
        <v>8738</v>
      </c>
      <c r="F397" s="202">
        <f>0+2^1+0+0+0+2^5+2^6+2^7+0+0+0+0+0+0+0+0+0+0+0+0+0+0+0+0+0+0+0+0+0+0+0+0</f>
        <v>226</v>
      </c>
      <c r="G397" s="202" t="s">
        <v>8746</v>
      </c>
      <c r="H397" s="202">
        <f>0+2^1+0+0+0+2^5+2^6+2^7+0+0+0+0+0+0+0+0+0+0+0+0+0+0+0+0+0+0+0+0+0+0+0+0</f>
        <v>226</v>
      </c>
      <c r="I397" s="202" t="s">
        <v>8746</v>
      </c>
      <c r="J397" s="202"/>
      <c r="K397" s="202"/>
    </row>
    <row r="398" spans="1:11">
      <c r="A398" s="202" t="s">
        <v>9541</v>
      </c>
      <c r="B398" s="202" t="s">
        <v>9542</v>
      </c>
      <c r="C398" s="202" t="s">
        <v>8736</v>
      </c>
      <c r="D398" s="202" t="s">
        <v>8737</v>
      </c>
      <c r="E398" s="202" t="s">
        <v>8738</v>
      </c>
      <c r="F398" s="202">
        <f>0+0+0+0+0+0+0+0+0+0+0+0+0+0+0+0+0+0+0+0+0+0+0+0+0+0+0+0+0+0+0+0</f>
        <v>0</v>
      </c>
      <c r="G398" s="202" t="s">
        <v>8743</v>
      </c>
      <c r="H398" s="202">
        <f>0+0+0+0+0+0+0+0+0+0+0+0+0+0+0+0+0+0+0+0+0+0+0+0+0+0+0+0+0+0+0+0</f>
        <v>0</v>
      </c>
      <c r="I398" s="202" t="s">
        <v>8743</v>
      </c>
      <c r="J398" s="202"/>
      <c r="K398" s="202"/>
    </row>
    <row r="399" spans="1:11">
      <c r="A399" s="202" t="s">
        <v>9543</v>
      </c>
      <c r="B399" s="202" t="s">
        <v>9544</v>
      </c>
      <c r="C399" s="202" t="s">
        <v>8751</v>
      </c>
      <c r="D399" s="202" t="s">
        <v>8737</v>
      </c>
      <c r="E399" s="202" t="s">
        <v>8738</v>
      </c>
      <c r="F399" s="202">
        <f>2^0+0+0+0+0+0+0+0+0+0+0+0+0+0+0+0+0+0+0+0+0+0+0+0+0+0+0+0+0+0+0+0</f>
        <v>1</v>
      </c>
      <c r="G399" s="202" t="s">
        <v>8739</v>
      </c>
      <c r="H399" s="202">
        <f>2^0+0+0+0+0+0+0+0+0+0+0+0+0+0+0+0+0+0+0+0+0+0+0+0+0+0+0+0+0+0+0+0</f>
        <v>1</v>
      </c>
      <c r="I399" s="202" t="s">
        <v>8739</v>
      </c>
      <c r="J399" s="202"/>
      <c r="K399" s="202"/>
    </row>
    <row r="400" spans="1:11">
      <c r="A400" s="202" t="s">
        <v>9545</v>
      </c>
      <c r="B400" s="202" t="s">
        <v>9546</v>
      </c>
      <c r="C400" s="202" t="s">
        <v>8736</v>
      </c>
      <c r="D400" s="202" t="s">
        <v>8737</v>
      </c>
      <c r="E400" s="202" t="s">
        <v>8738</v>
      </c>
      <c r="F400" s="202">
        <f>0+0+0+0+0+0+0+0+0+0+0+0+0+0+0+0+0+0+0+0+0+0+0+0+0+0+0+0+0+0+0+0</f>
        <v>0</v>
      </c>
      <c r="G400" s="202" t="s">
        <v>8743</v>
      </c>
      <c r="H400" s="202">
        <f>0+0+0+0+0+0+0+0+0+0+0+0+0+0+0+0+0+0+0+0+0+0+0+0+0+0+0+0+0+0+0+0</f>
        <v>0</v>
      </c>
      <c r="I400" s="202" t="s">
        <v>8743</v>
      </c>
      <c r="J400" s="202"/>
      <c r="K400" s="202"/>
    </row>
    <row r="401" spans="1:11">
      <c r="A401" s="202" t="s">
        <v>9547</v>
      </c>
      <c r="B401" s="202" t="s">
        <v>9548</v>
      </c>
      <c r="C401" s="202" t="s">
        <v>8736</v>
      </c>
      <c r="D401" s="202" t="s">
        <v>8737</v>
      </c>
      <c r="E401" s="202" t="s">
        <v>8738</v>
      </c>
      <c r="F401" s="202">
        <f>2^0+0+0+0+0+0+0+0+0+0+0+0+0+0+0+0+0+0+0+0+0+0+0+0+0+0+0+0+0+0+0+0</f>
        <v>1</v>
      </c>
      <c r="G401" s="202" t="s">
        <v>8739</v>
      </c>
      <c r="H401" s="202">
        <f>2^0+0+0+0+0+0+0+0+0+2^9+0+0+0+0+0+0+0+0+0+0+0+0+0+0+0+0+0+0+0+0+0+0</f>
        <v>513</v>
      </c>
      <c r="I401" s="205" t="s">
        <v>9193</v>
      </c>
      <c r="J401" s="202"/>
      <c r="K401" s="202"/>
    </row>
    <row r="402" spans="1:11">
      <c r="A402" s="202" t="s">
        <v>9549</v>
      </c>
      <c r="B402" s="202" t="s">
        <v>9550</v>
      </c>
      <c r="C402" s="202" t="s">
        <v>8736</v>
      </c>
      <c r="D402" s="202" t="s">
        <v>8737</v>
      </c>
      <c r="E402" s="202" t="s">
        <v>8738</v>
      </c>
      <c r="F402" s="202">
        <f>0+0+0+0+0+0+0+0+0+0+0+0+0+0+0+0+0+0+0+0+0+0+0+0+0+0+0+0+0+0+0+0</f>
        <v>0</v>
      </c>
      <c r="G402" s="202" t="s">
        <v>8743</v>
      </c>
      <c r="H402" s="202">
        <f>0+0+0+0+0+0+0+0+0+0+0+0+0+0+0+0+0+0+0+0+0+0+0+0+0+0+0+0+0+0+0+0</f>
        <v>0</v>
      </c>
      <c r="I402" s="202" t="s">
        <v>8743</v>
      </c>
      <c r="J402" s="202"/>
      <c r="K402" s="202"/>
    </row>
    <row r="403" spans="1:11">
      <c r="A403" s="202" t="s">
        <v>9551</v>
      </c>
      <c r="B403" s="202" t="s">
        <v>9552</v>
      </c>
      <c r="C403" s="202" t="s">
        <v>8736</v>
      </c>
      <c r="D403" s="202" t="s">
        <v>8737</v>
      </c>
      <c r="E403" s="202" t="s">
        <v>8738</v>
      </c>
      <c r="F403" s="202">
        <f>0+2^1+0+0+0+2^5+2^6+2^7+0+0+0+0+0+0+0+0+0+0+0+0+0+0+0+0+0+0+0+0+0+0+0+0</f>
        <v>226</v>
      </c>
      <c r="G403" s="202" t="s">
        <v>8746</v>
      </c>
      <c r="H403" s="202">
        <f>0+2^1+0+0+0+2^5+2^6+2^7+0+0+0+0+0+0+0+0+0+0+0+0+0+0+0+0+0+0+0+0+0+0+0+0</f>
        <v>226</v>
      </c>
      <c r="I403" s="202" t="s">
        <v>8746</v>
      </c>
      <c r="J403" s="202"/>
      <c r="K403" s="202"/>
    </row>
    <row r="404" spans="1:11">
      <c r="A404" s="202" t="s">
        <v>9553</v>
      </c>
      <c r="B404" s="202" t="s">
        <v>9554</v>
      </c>
      <c r="C404" s="202" t="s">
        <v>8736</v>
      </c>
      <c r="D404" s="202" t="s">
        <v>8737</v>
      </c>
      <c r="E404" s="202" t="s">
        <v>8738</v>
      </c>
      <c r="F404" s="202">
        <f>0+0+0+0+0+0+0+0+0+0+0+0+0+0+0+0+0+0+0+0+0+0+0+0+0+0+0+0+0+0+0+0</f>
        <v>0</v>
      </c>
      <c r="G404" s="202" t="s">
        <v>8743</v>
      </c>
      <c r="H404" s="202">
        <f>0+0+0+0+0+0+0+0+0+0+0+0+0+0+0+0+0+0+0+0+0+0+0+0+0+0+0+0+0+0+0+0</f>
        <v>0</v>
      </c>
      <c r="I404" s="202" t="s">
        <v>8743</v>
      </c>
      <c r="J404" s="202"/>
      <c r="K404" s="202"/>
    </row>
    <row r="405" spans="1:11">
      <c r="A405" s="202" t="s">
        <v>9555</v>
      </c>
      <c r="B405" s="202" t="s">
        <v>9556</v>
      </c>
      <c r="C405" s="202" t="s">
        <v>8751</v>
      </c>
      <c r="D405" s="202" t="s">
        <v>8737</v>
      </c>
      <c r="E405" s="202" t="s">
        <v>8738</v>
      </c>
      <c r="F405" s="202">
        <f>2^0+0+0+0+0+0+0+0+0+0+0+0+0+0+0+0+0+0+0+0+0+0+0+0+0+0+0+0+0+0+0+0</f>
        <v>1</v>
      </c>
      <c r="G405" s="202" t="s">
        <v>8739</v>
      </c>
      <c r="H405" s="202">
        <f>2^0+0+0+0+0+0+0+0+0+0+0+0+0+0+0+0+0+0+0+0+0+0+0+0+0+0+0+0+0+0+0+0</f>
        <v>1</v>
      </c>
      <c r="I405" s="202" t="s">
        <v>8739</v>
      </c>
      <c r="J405" s="202"/>
      <c r="K405" s="202"/>
    </row>
    <row r="406" spans="1:11">
      <c r="A406" s="202" t="s">
        <v>9557</v>
      </c>
      <c r="B406" s="202" t="s">
        <v>9558</v>
      </c>
      <c r="C406" s="202" t="s">
        <v>8736</v>
      </c>
      <c r="D406" s="202" t="s">
        <v>8737</v>
      </c>
      <c r="E406" s="202" t="s">
        <v>8738</v>
      </c>
      <c r="F406" s="202">
        <f>0+0+0+0+0+0+0+0+0+0+0+0+0+0+0+0+0+0+0+0+0+0+0+0+0+0+0+0+0+0+0+0</f>
        <v>0</v>
      </c>
      <c r="G406" s="202" t="s">
        <v>8743</v>
      </c>
      <c r="H406" s="202">
        <f>0+0+0+0+0+0+0+0+0+0+0+0+0+0+0+0+0+0+0+0+0+0+0+0+0+0+0+0+0+0+0+0</f>
        <v>0</v>
      </c>
      <c r="I406" s="202" t="s">
        <v>8743</v>
      </c>
      <c r="J406" s="202"/>
      <c r="K406" s="202"/>
    </row>
    <row r="407" spans="1:11">
      <c r="A407" s="202" t="s">
        <v>9559</v>
      </c>
      <c r="B407" s="202" t="s">
        <v>9560</v>
      </c>
      <c r="C407" s="202" t="s">
        <v>8736</v>
      </c>
      <c r="D407" s="202" t="s">
        <v>8737</v>
      </c>
      <c r="E407" s="202" t="s">
        <v>8738</v>
      </c>
      <c r="F407" s="202">
        <f>2^0+0+0+0+0+0+0+0+0+0+0+0+0+0+0+0+0+0+0+0+0+0+0+0+0+0+0+0+0+0+0+0</f>
        <v>1</v>
      </c>
      <c r="G407" s="202" t="s">
        <v>8739</v>
      </c>
      <c r="H407" s="202">
        <f>2^0+0+0+0+0+0+0+0+0+2^9+0+0+0+0+0+0+0+0+0+0+0+0+0+0+0+0+0+0+0+0+0+0</f>
        <v>513</v>
      </c>
      <c r="I407" s="205" t="s">
        <v>9193</v>
      </c>
      <c r="J407" s="202"/>
      <c r="K407" s="202"/>
    </row>
    <row r="408" spans="1:11">
      <c r="A408" s="202" t="s">
        <v>9561</v>
      </c>
      <c r="B408" s="202" t="s">
        <v>9562</v>
      </c>
      <c r="C408" s="202" t="s">
        <v>8736</v>
      </c>
      <c r="D408" s="202" t="s">
        <v>8737</v>
      </c>
      <c r="E408" s="202" t="s">
        <v>8738</v>
      </c>
      <c r="F408" s="202">
        <f>0+0+0+0+0+0+0+0+0+0+0+0+0+0+0+0+0+0+0+0+0+0+0+0+0+0+0+0+0+0+0+0</f>
        <v>0</v>
      </c>
      <c r="G408" s="202" t="s">
        <v>8743</v>
      </c>
      <c r="H408" s="202">
        <f>0+0+0+0+0+0+0+0+0+0+0+0+0+0+0+0+0+0+0+0+0+0+0+0+0+0+0+0+0+0+0+0</f>
        <v>0</v>
      </c>
      <c r="I408" s="202" t="s">
        <v>8743</v>
      </c>
      <c r="J408" s="202"/>
      <c r="K408" s="202"/>
    </row>
    <row r="409" spans="1:11">
      <c r="A409" s="202" t="s">
        <v>9563</v>
      </c>
      <c r="B409" s="202" t="s">
        <v>9564</v>
      </c>
      <c r="C409" s="202" t="s">
        <v>8736</v>
      </c>
      <c r="D409" s="202" t="s">
        <v>8737</v>
      </c>
      <c r="E409" s="202" t="s">
        <v>8738</v>
      </c>
      <c r="F409" s="202">
        <f>0+2^1+0+0+0+2^5+2^6+2^7+0+0+0+0+0+0+0+0+0+0+0+0+0+0+0+0+0+0+0+0+0+0+0+0</f>
        <v>226</v>
      </c>
      <c r="G409" s="202" t="s">
        <v>8746</v>
      </c>
      <c r="H409" s="202">
        <f>0+2^1+0+0+0+2^5+2^6+2^7+0+0+0+0+0+0+0+0+0+0+0+0+0+0+0+0+0+0+0+0+0+0+0+0</f>
        <v>226</v>
      </c>
      <c r="I409" s="202" t="s">
        <v>8746</v>
      </c>
      <c r="J409" s="202"/>
      <c r="K409" s="202"/>
    </row>
    <row r="410" spans="1:11">
      <c r="A410" s="202" t="s">
        <v>9565</v>
      </c>
      <c r="B410" s="202" t="s">
        <v>9566</v>
      </c>
      <c r="C410" s="202" t="s">
        <v>8736</v>
      </c>
      <c r="D410" s="202" t="s">
        <v>8737</v>
      </c>
      <c r="E410" s="202" t="s">
        <v>8738</v>
      </c>
      <c r="F410" s="202">
        <f>0+0+0+0+0+0+0+0+0+0+0+0+0+0+0+0+0+0+0+0+0+0+0+0+0+0+0+0+0+0+0+0</f>
        <v>0</v>
      </c>
      <c r="G410" s="202" t="s">
        <v>8743</v>
      </c>
      <c r="H410" s="202">
        <f>0+0+0+0+0+0+0+0+0+0+0+0+0+0+0+0+0+0+0+0+0+0+0+0+0+0+0+0+0+0+0+0</f>
        <v>0</v>
      </c>
      <c r="I410" s="202" t="s">
        <v>8743</v>
      </c>
      <c r="J410" s="202"/>
      <c r="K410" s="202"/>
    </row>
    <row r="411" spans="1:11">
      <c r="A411" s="202" t="s">
        <v>9567</v>
      </c>
      <c r="B411" s="202" t="s">
        <v>9568</v>
      </c>
      <c r="C411" s="202" t="s">
        <v>8751</v>
      </c>
      <c r="D411" s="202" t="s">
        <v>8737</v>
      </c>
      <c r="E411" s="202" t="s">
        <v>8738</v>
      </c>
      <c r="F411" s="202">
        <f>2^0+0+0+0+0+0+0+0+0+0+0+0+0+0+0+0+0+0+0+0+0+0+0+0+0+0+0+0+0+0+0+0</f>
        <v>1</v>
      </c>
      <c r="G411" s="202" t="s">
        <v>8739</v>
      </c>
      <c r="H411" s="202">
        <f>2^0+0+0+0+0+0+0+0+0+0+0+0+0+0+0+0+0+0+0+0+0+0+0+0+0+0+0+0+0+0+0+0</f>
        <v>1</v>
      </c>
      <c r="I411" s="202" t="s">
        <v>8739</v>
      </c>
      <c r="J411" s="202"/>
      <c r="K411" s="202"/>
    </row>
    <row r="412" spans="1:11">
      <c r="A412" s="202" t="s">
        <v>9569</v>
      </c>
      <c r="B412" s="202" t="s">
        <v>9570</v>
      </c>
      <c r="C412" s="202" t="s">
        <v>8736</v>
      </c>
      <c r="D412" s="202" t="s">
        <v>8737</v>
      </c>
      <c r="E412" s="202" t="s">
        <v>8738</v>
      </c>
      <c r="F412" s="202">
        <f>0+0+0+0+0+0+0+0+0+0+0+0+0+0+0+0+0+0+0+0+0+0+0+0+0+0+0+0+0+0+0+0</f>
        <v>0</v>
      </c>
      <c r="G412" s="202" t="s">
        <v>8743</v>
      </c>
      <c r="H412" s="202">
        <f>0+0+0+0+0+0+0+0+0+0+0+0+0+0+0+0+0+0+0+0+0+0+0+0+0+0+0+0+0+0+0+0</f>
        <v>0</v>
      </c>
      <c r="I412" s="202" t="s">
        <v>8743</v>
      </c>
      <c r="J412" s="202"/>
      <c r="K412" s="202"/>
    </row>
    <row r="413" spans="1:11">
      <c r="A413" s="202" t="s">
        <v>9571</v>
      </c>
      <c r="B413" s="202" t="s">
        <v>9572</v>
      </c>
      <c r="C413" s="202" t="s">
        <v>8736</v>
      </c>
      <c r="D413" s="202" t="s">
        <v>8737</v>
      </c>
      <c r="E413" s="202" t="s">
        <v>8738</v>
      </c>
      <c r="F413" s="202">
        <f>2^0+0+0+0+0+0+0+0+0+0+0+0+0+0+0+0+0+0+0+0+0+0+0+0+0+0+0+0+0+0+0+0</f>
        <v>1</v>
      </c>
      <c r="G413" s="202" t="s">
        <v>8739</v>
      </c>
      <c r="H413" s="202">
        <f>2^0+0+0+0+0+0+0+0+0+2^9+0+0+0+0+0+0+0+0+0+0+0+0+0+0+0+0+0+0+0+0+0+0</f>
        <v>513</v>
      </c>
      <c r="I413" s="205" t="s">
        <v>9193</v>
      </c>
      <c r="J413" s="202"/>
      <c r="K413" s="202"/>
    </row>
    <row r="414" spans="1:11">
      <c r="A414" s="202" t="s">
        <v>9573</v>
      </c>
      <c r="B414" s="202" t="s">
        <v>9574</v>
      </c>
      <c r="C414" s="202" t="s">
        <v>8736</v>
      </c>
      <c r="D414" s="202" t="s">
        <v>8737</v>
      </c>
      <c r="E414" s="202" t="s">
        <v>8738</v>
      </c>
      <c r="F414" s="202">
        <f>0+0+0+0+0+0+0+0+0+0+0+0+0+0+0+0+0+0+0+0+0+0+0+0+0+0+0+0+0+0+0+0</f>
        <v>0</v>
      </c>
      <c r="G414" s="202" t="s">
        <v>8743</v>
      </c>
      <c r="H414" s="202">
        <f>0+0+0+0+0+0+0+0+0+0+0+0+0+0+0+0+0+0+0+0+0+0+0+0+0+0+0+0+0+0+0+0</f>
        <v>0</v>
      </c>
      <c r="I414" s="202" t="s">
        <v>8743</v>
      </c>
      <c r="J414" s="202"/>
      <c r="K414" s="202"/>
    </row>
    <row r="415" spans="1:11">
      <c r="A415" s="202" t="s">
        <v>9575</v>
      </c>
      <c r="B415" s="202" t="s">
        <v>9576</v>
      </c>
      <c r="C415" s="202" t="s">
        <v>8736</v>
      </c>
      <c r="D415" s="202" t="s">
        <v>8737</v>
      </c>
      <c r="E415" s="202" t="s">
        <v>8738</v>
      </c>
      <c r="F415" s="202">
        <f>0+2^1+0+0+0+2^5+2^6+2^7+0+0+0+0+0+0+0+0+0+0+0+0+0+0+0+0+0+0+0+0+0+0+0+0</f>
        <v>226</v>
      </c>
      <c r="G415" s="202" t="s">
        <v>8746</v>
      </c>
      <c r="H415" s="202">
        <f>0+2^1+0+0+0+2^5+2^6+2^7+0+0+0+0+0+0+0+0+0+0+0+0+0+0+0+0+0+0+0+0+0+0+0+0</f>
        <v>226</v>
      </c>
      <c r="I415" s="202" t="s">
        <v>8746</v>
      </c>
      <c r="J415" s="202"/>
      <c r="K415" s="202"/>
    </row>
    <row r="416" spans="1:11">
      <c r="A416" s="202" t="s">
        <v>9577</v>
      </c>
      <c r="B416" s="202" t="s">
        <v>9578</v>
      </c>
      <c r="C416" s="202" t="s">
        <v>8736</v>
      </c>
      <c r="D416" s="202" t="s">
        <v>8737</v>
      </c>
      <c r="E416" s="202" t="s">
        <v>8738</v>
      </c>
      <c r="F416" s="202">
        <f>0+0+0+0+0+0+0+0+0+0+0+0+0+0+0+0+0+0+0+0+0+0+0+0+0+0+0+0+0+0+0+0</f>
        <v>0</v>
      </c>
      <c r="G416" s="202" t="s">
        <v>8743</v>
      </c>
      <c r="H416" s="202">
        <f>0+0+0+0+0+0+0+0+0+0+0+0+0+0+0+0+0+0+0+0+0+0+0+0+0+0+0+0+0+0+0+0</f>
        <v>0</v>
      </c>
      <c r="I416" s="202" t="s">
        <v>8743</v>
      </c>
      <c r="J416" s="202"/>
      <c r="K416" s="202"/>
    </row>
    <row r="417" spans="1:11">
      <c r="A417" s="202" t="s">
        <v>9579</v>
      </c>
      <c r="B417" s="202" t="s">
        <v>9580</v>
      </c>
      <c r="C417" s="202" t="s">
        <v>8751</v>
      </c>
      <c r="D417" s="202" t="s">
        <v>8737</v>
      </c>
      <c r="E417" s="202" t="s">
        <v>8738</v>
      </c>
      <c r="F417" s="202">
        <f>2^0+0+0+0+0+0+0+0+0+0+0+0+0+0+0+0+0+0+0+0+0+0+0+0+0+0+0+0+0+0+0+0</f>
        <v>1</v>
      </c>
      <c r="G417" s="202" t="s">
        <v>8739</v>
      </c>
      <c r="H417" s="202">
        <f>2^0+0+0+0+0+0+0+0+0+0+0+0+0+0+0+0+0+0+0+0+0+0+0+0+0+0+0+0+0+0+0+0</f>
        <v>1</v>
      </c>
      <c r="I417" s="202" t="s">
        <v>8739</v>
      </c>
      <c r="J417" s="202"/>
      <c r="K417" s="202"/>
    </row>
    <row r="418" spans="1:11">
      <c r="A418" s="202" t="s">
        <v>9581</v>
      </c>
      <c r="B418" s="202" t="s">
        <v>9582</v>
      </c>
      <c r="C418" s="202" t="s">
        <v>8736</v>
      </c>
      <c r="D418" s="202" t="s">
        <v>8737</v>
      </c>
      <c r="E418" s="202" t="s">
        <v>8738</v>
      </c>
      <c r="F418" s="202">
        <f>0+0+0+0+0+0+0+0+0+0+0+0+0+0+0+0+0+0+0+0+0+0+0+0+0+0+0+0+0+0+0+0</f>
        <v>0</v>
      </c>
      <c r="G418" s="202" t="s">
        <v>8743</v>
      </c>
      <c r="H418" s="202">
        <f>0+0+0+0+0+0+0+0+0+0+0+0+0+0+0+0+0+0+0+0+0+0+0+0+0+0+0+0+0+0+0+0</f>
        <v>0</v>
      </c>
      <c r="I418" s="202" t="s">
        <v>8743</v>
      </c>
      <c r="J418" s="202"/>
      <c r="K418" s="202"/>
    </row>
    <row r="419" spans="1:11">
      <c r="A419" s="202" t="s">
        <v>9583</v>
      </c>
      <c r="B419" s="202" t="s">
        <v>9584</v>
      </c>
      <c r="C419" s="202" t="s">
        <v>8736</v>
      </c>
      <c r="D419" s="202" t="s">
        <v>8737</v>
      </c>
      <c r="E419" s="202" t="s">
        <v>8738</v>
      </c>
      <c r="F419" s="202">
        <f>2^0+0+0+0+0+0+0+0+0+0+0+0+0+0+0+0+0+0+0+0+0+0+0+0+0+0+0+0+0+0+0+0</f>
        <v>1</v>
      </c>
      <c r="G419" s="202" t="s">
        <v>8739</v>
      </c>
      <c r="H419" s="202">
        <f>2^0+0+0+0+0+0+0+0+0+2^9+0+0+0+0+0+0+0+0+0+0+0+0+0+0+0+0+0+0+0+0+0+0</f>
        <v>513</v>
      </c>
      <c r="I419" s="205" t="s">
        <v>9193</v>
      </c>
      <c r="J419" s="202"/>
      <c r="K419" s="202"/>
    </row>
    <row r="420" spans="1:11">
      <c r="A420" s="202" t="s">
        <v>9585</v>
      </c>
      <c r="B420" s="202" t="s">
        <v>9586</v>
      </c>
      <c r="C420" s="202" t="s">
        <v>8736</v>
      </c>
      <c r="D420" s="202" t="s">
        <v>8737</v>
      </c>
      <c r="E420" s="202" t="s">
        <v>8738</v>
      </c>
      <c r="F420" s="202">
        <f>0+0+0+0+0+0+0+0+0+0+0+0+0+0+0+0+0+0+0+0+0+0+0+0+0+0+0+0+0+0+0+0</f>
        <v>0</v>
      </c>
      <c r="G420" s="202" t="s">
        <v>8743</v>
      </c>
      <c r="H420" s="202">
        <f>0+0+0+0+0+0+0+0+0+0+0+0+0+0+0+0+0+0+0+0+0+0+0+0+0+0+0+0+0+0+0+0</f>
        <v>0</v>
      </c>
      <c r="I420" s="202" t="s">
        <v>8743</v>
      </c>
      <c r="J420" s="202"/>
      <c r="K420" s="202"/>
    </row>
    <row r="421" spans="1:11">
      <c r="A421" s="202" t="s">
        <v>9587</v>
      </c>
      <c r="B421" s="202" t="s">
        <v>9588</v>
      </c>
      <c r="C421" s="202" t="s">
        <v>8736</v>
      </c>
      <c r="D421" s="202" t="s">
        <v>8737</v>
      </c>
      <c r="E421" s="202" t="s">
        <v>8738</v>
      </c>
      <c r="F421" s="202">
        <f>0+2^1+0+0+0+2^5+2^6+2^7+0+0+0+0+0+0+0+0+0+0+0+0+0+0+0+0+0+0+0+0+0+0+0+0</f>
        <v>226</v>
      </c>
      <c r="G421" s="202" t="s">
        <v>8746</v>
      </c>
      <c r="H421" s="202">
        <f>0+2^1+0+0+0+2^5+2^6+2^7+0+0+0+0+0+0+0+0+0+0+0+0+0+0+0+0+0+0+0+0+0+0+0+0</f>
        <v>226</v>
      </c>
      <c r="I421" s="202" t="s">
        <v>8746</v>
      </c>
      <c r="J421" s="202"/>
      <c r="K421" s="202"/>
    </row>
    <row r="422" spans="1:11">
      <c r="A422" s="202" t="s">
        <v>9589</v>
      </c>
      <c r="B422" s="202" t="s">
        <v>9590</v>
      </c>
      <c r="C422" s="202" t="s">
        <v>8736</v>
      </c>
      <c r="D422" s="202" t="s">
        <v>8737</v>
      </c>
      <c r="E422" s="202" t="s">
        <v>8738</v>
      </c>
      <c r="F422" s="202">
        <f>0+0+0+0+0+0+0+0+0+0+0+0+0+0+0+0+0+0+0+0+0+0+0+0+0+0+0+0+0+0+0+0</f>
        <v>0</v>
      </c>
      <c r="G422" s="202" t="s">
        <v>8743</v>
      </c>
      <c r="H422" s="202">
        <f>0+0+0+0+0+0+0+0+0+0+0+0+0+0+0+0+0+0+0+0+0+0+0+0+0+0+0+0+0+0+0+0</f>
        <v>0</v>
      </c>
      <c r="I422" s="202" t="s">
        <v>8743</v>
      </c>
      <c r="J422" s="202"/>
      <c r="K422" s="202"/>
    </row>
    <row r="423" spans="1:11">
      <c r="A423" s="202" t="s">
        <v>9591</v>
      </c>
      <c r="B423" s="202" t="s">
        <v>9592</v>
      </c>
      <c r="C423" s="202" t="s">
        <v>8751</v>
      </c>
      <c r="D423" s="202" t="s">
        <v>8737</v>
      </c>
      <c r="E423" s="202" t="s">
        <v>8738</v>
      </c>
      <c r="F423" s="202">
        <f>2^0+0+0+0+0+0+0+0+0+0+0+0+0+0+0+0+0+0+0+0+0+0+0+0+0+0+0+0+0+0+0+0</f>
        <v>1</v>
      </c>
      <c r="G423" s="202" t="s">
        <v>8739</v>
      </c>
      <c r="H423" s="202">
        <f>2^0+0+0+0+0+0+0+0+0+0+0+0+0+0+0+0+0+0+0+0+0+0+0+0+0+0+0+0+0+0+0+0</f>
        <v>1</v>
      </c>
      <c r="I423" s="202" t="s">
        <v>8739</v>
      </c>
      <c r="J423" s="202"/>
      <c r="K423" s="202"/>
    </row>
    <row r="424" spans="1:11">
      <c r="A424" s="202" t="s">
        <v>9593</v>
      </c>
      <c r="B424" s="202" t="s">
        <v>9594</v>
      </c>
      <c r="C424" s="202" t="s">
        <v>8736</v>
      </c>
      <c r="D424" s="202" t="s">
        <v>8737</v>
      </c>
      <c r="E424" s="202" t="s">
        <v>8738</v>
      </c>
      <c r="F424" s="202">
        <f>0+0+0+0+0+0+0+0+0+0+0+0+0+0+0+0+0+0+0+0+0+0+0+0+0+0+0+0+0+0+0+0</f>
        <v>0</v>
      </c>
      <c r="G424" s="202" t="s">
        <v>8743</v>
      </c>
      <c r="H424" s="202">
        <f>0+0+0+0+0+0+0+0+0+0+0+0+0+0+0+0+0+0+0+0+0+0+0+0+0+0+0+0+0+0+0+0</f>
        <v>0</v>
      </c>
      <c r="I424" s="202" t="s">
        <v>8743</v>
      </c>
      <c r="J424" s="202"/>
      <c r="K424" s="202"/>
    </row>
    <row r="425" spans="1:11">
      <c r="A425" s="202" t="s">
        <v>9595</v>
      </c>
      <c r="B425" s="202" t="s">
        <v>9596</v>
      </c>
      <c r="C425" s="202" t="s">
        <v>8736</v>
      </c>
      <c r="D425" s="202" t="s">
        <v>8737</v>
      </c>
      <c r="E425" s="202" t="s">
        <v>8738</v>
      </c>
      <c r="F425" s="202">
        <f>2^0+0+0+0+0+0+0+0+0+0+0+0+0+0+0+0+0+0+0+0+0+0+0+0+0+0+0+0+0+0+0+0</f>
        <v>1</v>
      </c>
      <c r="G425" s="202" t="s">
        <v>8739</v>
      </c>
      <c r="H425" s="202">
        <f>2^0+0+0+0+0+0+0+0+0+0+0+0+0+0+0+0+0+0+0+0+0+0+0+0+0+0+0+0+0+0+0+0</f>
        <v>1</v>
      </c>
      <c r="I425" s="202" t="s">
        <v>8739</v>
      </c>
      <c r="J425" s="202"/>
      <c r="K425" s="202"/>
    </row>
    <row r="426" spans="1:11">
      <c r="A426" s="202" t="s">
        <v>9597</v>
      </c>
      <c r="B426" s="202" t="s">
        <v>9598</v>
      </c>
      <c r="C426" s="202" t="s">
        <v>8736</v>
      </c>
      <c r="D426" s="202" t="s">
        <v>8737</v>
      </c>
      <c r="E426" s="202" t="s">
        <v>8738</v>
      </c>
      <c r="F426" s="202">
        <f>0+0+0+0+0+0+0+0+0+0+0+0+0+0+0+0+0+0+0+0+0+0+0+0+0+0+0+0+0+0+0+0</f>
        <v>0</v>
      </c>
      <c r="G426" s="202" t="s">
        <v>8743</v>
      </c>
      <c r="H426" s="202">
        <f>0+0+0+0+0+0+0+0+0+0+0+0+0+0+0+0+0+0+0+0+0+0+0+0+0+0+0+0+0+0+0+0</f>
        <v>0</v>
      </c>
      <c r="I426" s="202" t="s">
        <v>8743</v>
      </c>
      <c r="J426" s="202"/>
      <c r="K426" s="202"/>
    </row>
    <row r="427" spans="1:11">
      <c r="A427" s="202" t="s">
        <v>9599</v>
      </c>
      <c r="B427" s="202" t="s">
        <v>9600</v>
      </c>
      <c r="C427" s="202" t="s">
        <v>8736</v>
      </c>
      <c r="D427" s="202" t="s">
        <v>8737</v>
      </c>
      <c r="E427" s="202" t="s">
        <v>8738</v>
      </c>
      <c r="F427" s="202">
        <f>0+2^1+0+0+0+2^5+2^6+2^7+0+0+0+0+0+0+0+0+0+0+0+0+0+0+0+0+0+0+0+0+0+0+0+0</f>
        <v>226</v>
      </c>
      <c r="G427" s="202" t="s">
        <v>8746</v>
      </c>
      <c r="H427" s="202">
        <f>0+2^1+0+0+0+2^5+2^6+2^7+0+0+0+0+0+0+0+0+0+0+0+0+0+0+0+0+0+0+0+0+0+0+0+0</f>
        <v>226</v>
      </c>
      <c r="I427" s="202" t="s">
        <v>8746</v>
      </c>
      <c r="J427" s="202"/>
      <c r="K427" s="202"/>
    </row>
    <row r="428" spans="1:11">
      <c r="A428" s="202" t="s">
        <v>9601</v>
      </c>
      <c r="B428" s="202" t="s">
        <v>9602</v>
      </c>
      <c r="C428" s="202" t="s">
        <v>8736</v>
      </c>
      <c r="D428" s="202" t="s">
        <v>8737</v>
      </c>
      <c r="E428" s="202" t="s">
        <v>8738</v>
      </c>
      <c r="F428" s="202">
        <f>0+0+0+0+0+0+0+0+0+0+0+0+0+0+0+0+0+0+0+0+0+0+0+0+0+0+0+0+0+0+0+0</f>
        <v>0</v>
      </c>
      <c r="G428" s="202" t="s">
        <v>8743</v>
      </c>
      <c r="H428" s="202">
        <f>0+0+0+0+0+0+0+0+0+0+0+0+0+0+0+0+0+0+0+0+0+0+0+0+0+0+0+0+0+0+0+0</f>
        <v>0</v>
      </c>
      <c r="I428" s="202" t="s">
        <v>8743</v>
      </c>
      <c r="J428" s="202"/>
      <c r="K428" s="202"/>
    </row>
    <row r="429" spans="1:11">
      <c r="A429" s="202" t="s">
        <v>9603</v>
      </c>
      <c r="B429" s="202" t="s">
        <v>9604</v>
      </c>
      <c r="C429" s="202" t="s">
        <v>8751</v>
      </c>
      <c r="D429" s="202" t="s">
        <v>8737</v>
      </c>
      <c r="E429" s="202" t="s">
        <v>8738</v>
      </c>
      <c r="F429" s="202">
        <f>2^0+0+0+0+0+0+0+0+0+0+0+0+0+0+0+0+0+0+0+0+0+0+0+0+0+0+0+0+0+0+0+0</f>
        <v>1</v>
      </c>
      <c r="G429" s="202" t="s">
        <v>8739</v>
      </c>
      <c r="H429" s="202">
        <f>2^0+0+0+0+0+0+0+0+0+0+0+0+0+0+0+0+0+0+0+0+0+0+0+0+0+0+0+0+0+0+0+0</f>
        <v>1</v>
      </c>
      <c r="I429" s="202" t="s">
        <v>8739</v>
      </c>
      <c r="J429" s="202"/>
      <c r="K429" s="202"/>
    </row>
    <row r="430" spans="1:11">
      <c r="A430" s="202" t="s">
        <v>9605</v>
      </c>
      <c r="B430" s="202" t="s">
        <v>9606</v>
      </c>
      <c r="C430" s="202" t="s">
        <v>8736</v>
      </c>
      <c r="D430" s="202" t="s">
        <v>8737</v>
      </c>
      <c r="E430" s="202" t="s">
        <v>8738</v>
      </c>
      <c r="F430" s="202">
        <f>0+0+0+0+0+0+0+0+0+0+0+0+0+0+0+0+0+0+0+0+0+0+0+0+0+0+0+0+0+0+0+0</f>
        <v>0</v>
      </c>
      <c r="G430" s="202" t="s">
        <v>8743</v>
      </c>
      <c r="H430" s="202">
        <f>0+0+0+0+0+0+0+0+0+0+0+0+0+0+0+0+0+0+0+0+0+0+0+0+0+0+0+0+0+0+0+0</f>
        <v>0</v>
      </c>
      <c r="I430" s="202" t="s">
        <v>8743</v>
      </c>
      <c r="J430" s="202"/>
      <c r="K430" s="202"/>
    </row>
    <row r="431" spans="1:11">
      <c r="A431" s="202" t="s">
        <v>9607</v>
      </c>
      <c r="B431" s="202" t="s">
        <v>9608</v>
      </c>
      <c r="C431" s="202" t="s">
        <v>8736</v>
      </c>
      <c r="D431" s="202" t="s">
        <v>8737</v>
      </c>
      <c r="E431" s="202" t="s">
        <v>8738</v>
      </c>
      <c r="F431" s="202">
        <f>2^0+0+0+0+0+0+0+0+0+0+0+0+0+0+0+0+0+0+0+0+0+0+0+0+0+0+0+0+0+0+0+0</f>
        <v>1</v>
      </c>
      <c r="G431" s="202" t="s">
        <v>8739</v>
      </c>
      <c r="H431" s="202">
        <f>2^0+2^1+0+0+0+0+0+0+0+0+0+0+0+0+0+0+0+0+0+0+0+0+0+0+0+0+0+0+0+0+0+0</f>
        <v>3</v>
      </c>
      <c r="I431" s="205" t="s">
        <v>8740</v>
      </c>
      <c r="J431" s="202"/>
      <c r="K431" s="202"/>
    </row>
    <row r="432" spans="1:11">
      <c r="A432" s="202" t="s">
        <v>9609</v>
      </c>
      <c r="B432" s="202" t="s">
        <v>9610</v>
      </c>
      <c r="C432" s="202" t="s">
        <v>8736</v>
      </c>
      <c r="D432" s="202" t="s">
        <v>8737</v>
      </c>
      <c r="E432" s="202" t="s">
        <v>8738</v>
      </c>
      <c r="F432" s="202">
        <f>0+0+0+0+0+0+0+0+0+0+0+0+0+0+0+0+0+0+0+0+0+0+0+0+0+0+0+0+0+0+0+0</f>
        <v>0</v>
      </c>
      <c r="G432" s="202" t="s">
        <v>8743</v>
      </c>
      <c r="H432" s="202">
        <f>0+0+0+0+0+0+0+0+0+0+0+0+0+0+0+0+0+0+0+0+0+0+0+0+0+0+0+0+0+0+0+0</f>
        <v>0</v>
      </c>
      <c r="I432" s="202" t="s">
        <v>8743</v>
      </c>
      <c r="J432" s="202"/>
      <c r="K432" s="202"/>
    </row>
    <row r="433" spans="1:11">
      <c r="A433" s="202" t="s">
        <v>9611</v>
      </c>
      <c r="B433" s="202" t="s">
        <v>9612</v>
      </c>
      <c r="C433" s="202" t="s">
        <v>8736</v>
      </c>
      <c r="D433" s="202" t="s">
        <v>8737</v>
      </c>
      <c r="E433" s="202" t="s">
        <v>8738</v>
      </c>
      <c r="F433" s="202">
        <f>0+2^1+0+0+0+2^5+2^6+2^7+0+0+0+0+0+0+0+0+0+0+0+0+0+0+0+0+0+0+0+0+0+0+0+0</f>
        <v>226</v>
      </c>
      <c r="G433" s="202" t="s">
        <v>8746</v>
      </c>
      <c r="H433" s="202">
        <f>0+2^1+0+0+0+2^5+2^6+2^7+0+0+0+0+0+0+0+0+0+0+0+0+0+0+0+0+0+0+0+0+0+0+0+0</f>
        <v>226</v>
      </c>
      <c r="I433" s="202" t="s">
        <v>8746</v>
      </c>
      <c r="J433" s="202"/>
      <c r="K433" s="202"/>
    </row>
    <row r="434" spans="1:11">
      <c r="A434" s="202" t="s">
        <v>9613</v>
      </c>
      <c r="B434" s="202" t="s">
        <v>9614</v>
      </c>
      <c r="C434" s="202" t="s">
        <v>8736</v>
      </c>
      <c r="D434" s="202" t="s">
        <v>8737</v>
      </c>
      <c r="E434" s="202" t="s">
        <v>8738</v>
      </c>
      <c r="F434" s="202">
        <f>0+0+0+0+0+0+0+0+0+0+0+0+0+0+0+0+0+0+0+0+0+0+0+0+0+0+0+0+0+0+0+0</f>
        <v>0</v>
      </c>
      <c r="G434" s="202" t="s">
        <v>8743</v>
      </c>
      <c r="H434" s="202">
        <f>0+0+0+0+0+0+0+0+0+0+0+0+0+0+0+0+0+0+0+0+0+0+0+0+0+0+0+0+0+0+0+0</f>
        <v>0</v>
      </c>
      <c r="I434" s="202" t="s">
        <v>8743</v>
      </c>
      <c r="J434" s="202"/>
      <c r="K434" s="202"/>
    </row>
    <row r="435" spans="1:11">
      <c r="A435" s="202" t="s">
        <v>9615</v>
      </c>
      <c r="B435" s="202" t="s">
        <v>9616</v>
      </c>
      <c r="C435" s="202" t="s">
        <v>8751</v>
      </c>
      <c r="D435" s="202" t="s">
        <v>8737</v>
      </c>
      <c r="E435" s="202" t="s">
        <v>8738</v>
      </c>
      <c r="F435" s="202">
        <f>2^0+0+0+0+0+0+0+0+0+0+0+0+0+0+0+0+0+0+0+0+0+0+0+0+0+0+0+0+0+0+0+0</f>
        <v>1</v>
      </c>
      <c r="G435" s="202" t="s">
        <v>8739</v>
      </c>
      <c r="H435" s="202">
        <f>2^0+0+0+0+0+0+0+0+0+0+0+0+0+0+0+0+0+0+0+0+0+0+0+0+0+0+0+0+0+0+0+0</f>
        <v>1</v>
      </c>
      <c r="I435" s="202" t="s">
        <v>8739</v>
      </c>
      <c r="J435" s="202"/>
      <c r="K435" s="202"/>
    </row>
    <row r="436" spans="1:11">
      <c r="A436" s="202" t="s">
        <v>9617</v>
      </c>
      <c r="B436" s="202" t="s">
        <v>9618</v>
      </c>
      <c r="C436" s="202" t="s">
        <v>8736</v>
      </c>
      <c r="D436" s="202" t="s">
        <v>8737</v>
      </c>
      <c r="E436" s="202" t="s">
        <v>8738</v>
      </c>
      <c r="F436" s="202">
        <f>0+0+0+0+0+0+0+0+0+0+0+0+0+0+0+0+0+0+0+0+0+0+0+0+0+0+0+0+0+0+0+0</f>
        <v>0</v>
      </c>
      <c r="G436" s="202" t="s">
        <v>8743</v>
      </c>
      <c r="H436" s="202">
        <f>0+0+0+0+0+0+0+0+0+0+0+0+0+0+0+0+0+0+0+0+0+0+0+0+0+0+0+0+0+0+0+0</f>
        <v>0</v>
      </c>
      <c r="I436" s="202" t="s">
        <v>8743</v>
      </c>
      <c r="J436" s="202"/>
      <c r="K436" s="202"/>
    </row>
    <row r="437" spans="1:11">
      <c r="A437" s="202" t="s">
        <v>9619</v>
      </c>
      <c r="B437" s="202" t="s">
        <v>9620</v>
      </c>
      <c r="C437" s="202" t="s">
        <v>8736</v>
      </c>
      <c r="D437" s="202" t="s">
        <v>8737</v>
      </c>
      <c r="E437" s="202" t="s">
        <v>8738</v>
      </c>
      <c r="F437" s="202">
        <f>2^0+0+0+0+0+0+0+0+0+0+0+0+0+0+0+0+0+0+0+0+0+0+0+0+0+0+0+0+0+0+0+0</f>
        <v>1</v>
      </c>
      <c r="G437" s="202" t="s">
        <v>8739</v>
      </c>
      <c r="H437" s="202">
        <f>2^0+0+0+0+0+0+0+0+0+0+0+0+0+0+0+0+0+0+0+0+0+0+0+0+0+0+0+0+0+0+0+0</f>
        <v>1</v>
      </c>
      <c r="I437" s="202" t="s">
        <v>8739</v>
      </c>
      <c r="J437" s="202"/>
      <c r="K437" s="202"/>
    </row>
    <row r="438" spans="1:11">
      <c r="A438" s="202" t="s">
        <v>9621</v>
      </c>
      <c r="B438" s="202" t="s">
        <v>9622</v>
      </c>
      <c r="C438" s="202" t="s">
        <v>8736</v>
      </c>
      <c r="D438" s="202" t="s">
        <v>8737</v>
      </c>
      <c r="E438" s="202" t="s">
        <v>8738</v>
      </c>
      <c r="F438" s="202">
        <f>0+0+0+0+0+0+0+0+0+0+0+0+0+0+0+0+0+0+0+0+0+0+0+0+0+0+0+0+0+0+0+0</f>
        <v>0</v>
      </c>
      <c r="G438" s="202" t="s">
        <v>8743</v>
      </c>
      <c r="H438" s="202">
        <f>0+0+0+0+0+0+0+0+0+0+0+0+0+0+0+0+0+0+0+0+0+0+0+0+0+0+0+0+0+0+0+0</f>
        <v>0</v>
      </c>
      <c r="I438" s="202" t="s">
        <v>8743</v>
      </c>
      <c r="J438" s="202"/>
      <c r="K438" s="202"/>
    </row>
    <row r="439" spans="1:11">
      <c r="A439" s="202" t="s">
        <v>9623</v>
      </c>
      <c r="B439" s="202" t="s">
        <v>9624</v>
      </c>
      <c r="C439" s="202" t="s">
        <v>8736</v>
      </c>
      <c r="D439" s="202" t="s">
        <v>8737</v>
      </c>
      <c r="E439" s="202" t="s">
        <v>8738</v>
      </c>
      <c r="F439" s="202">
        <f>0+2^1+0+0+0+2^5+2^6+2^7+0+0+0+0+0+0+0+0+0+0+0+0+0+0+0+0+0+0+0+0+0+0+0+0</f>
        <v>226</v>
      </c>
      <c r="G439" s="202" t="s">
        <v>8746</v>
      </c>
      <c r="H439" s="202">
        <f>0+2^1+0+0+0+2^5+2^6+2^7+0+0+0+0+0+0+0+0+0+0+0+0+0+0+0+0+0+0+0+0+0+0+0+0</f>
        <v>226</v>
      </c>
      <c r="I439" s="202" t="s">
        <v>8746</v>
      </c>
      <c r="J439" s="202"/>
      <c r="K439" s="202"/>
    </row>
    <row r="440" spans="1:11">
      <c r="A440" s="202" t="s">
        <v>9625</v>
      </c>
      <c r="B440" s="202" t="s">
        <v>9626</v>
      </c>
      <c r="C440" s="202" t="s">
        <v>8736</v>
      </c>
      <c r="D440" s="202" t="s">
        <v>8737</v>
      </c>
      <c r="E440" s="202" t="s">
        <v>8738</v>
      </c>
      <c r="F440" s="202">
        <f>0+0+0+0+0+0+0+0+0+0+0+0+0+0+0+0+0+0+0+0+0+0+0+0+0+0+0+0+0+0+0+0</f>
        <v>0</v>
      </c>
      <c r="G440" s="202" t="s">
        <v>8743</v>
      </c>
      <c r="H440" s="202">
        <f>0+0+0+0+0+0+0+0+0+0+0+0+0+0+0+0+0+0+0+0+0+0+0+0+0+0+0+0+0+0+0+0</f>
        <v>0</v>
      </c>
      <c r="I440" s="202" t="s">
        <v>8743</v>
      </c>
      <c r="J440" s="202"/>
      <c r="K440" s="202"/>
    </row>
    <row r="441" spans="1:11">
      <c r="A441" s="202" t="s">
        <v>9627</v>
      </c>
      <c r="B441" s="202" t="s">
        <v>9628</v>
      </c>
      <c r="C441" s="202" t="s">
        <v>8751</v>
      </c>
      <c r="D441" s="202" t="s">
        <v>8737</v>
      </c>
      <c r="E441" s="202" t="s">
        <v>8738</v>
      </c>
      <c r="F441" s="202">
        <f>2^0+0+0+0+0+0+0+0+0+0+0+0+0+0+0+0+0+0+0+0+0+0+0+0+0+0+0+0+0+0+0+0</f>
        <v>1</v>
      </c>
      <c r="G441" s="202" t="s">
        <v>8739</v>
      </c>
      <c r="H441" s="202">
        <f>2^0+0+0+0+0+0+0+0+0+0+0+0+0+0+0+0+0+0+0+0+0+0+0+0+0+0+0+0+0+0+0+0</f>
        <v>1</v>
      </c>
      <c r="I441" s="202" t="s">
        <v>8739</v>
      </c>
      <c r="J441" s="202"/>
      <c r="K441" s="202"/>
    </row>
    <row r="442" spans="1:11">
      <c r="A442" s="202" t="s">
        <v>9629</v>
      </c>
      <c r="B442" s="202" t="s">
        <v>9630</v>
      </c>
      <c r="C442" s="202" t="s">
        <v>8736</v>
      </c>
      <c r="D442" s="202" t="s">
        <v>8737</v>
      </c>
      <c r="E442" s="202" t="s">
        <v>8738</v>
      </c>
      <c r="F442" s="202">
        <f>0+0+0+0+0+0+0+0+0+0+0+0+0+0+0+0+0+0+0+0+0+0+0+0+0+0+0+0+0+0+0+0</f>
        <v>0</v>
      </c>
      <c r="G442" s="202" t="s">
        <v>8743</v>
      </c>
      <c r="H442" s="202">
        <f>0+0+0+0+0+0+0+0+0+0+0+0+0+0+0+0+0+0+0+0+0+0+0+0+0+0+0+0+0+0+0+0</f>
        <v>0</v>
      </c>
      <c r="I442" s="202" t="s">
        <v>8743</v>
      </c>
      <c r="J442" s="202"/>
      <c r="K442" s="202"/>
    </row>
    <row r="443" spans="1:11">
      <c r="A443" s="202" t="s">
        <v>9631</v>
      </c>
      <c r="B443" s="202" t="s">
        <v>9632</v>
      </c>
      <c r="C443" s="202" t="s">
        <v>8736</v>
      </c>
      <c r="D443" s="202" t="s">
        <v>8737</v>
      </c>
      <c r="E443" s="202" t="s">
        <v>8738</v>
      </c>
      <c r="F443" s="202">
        <f>2^0+0+0+0+0+0+0+0+0+0+0+0+0+0+0+0+0+0+0+0+0+0+0+0+0+0+0+0+0+0+0+0</f>
        <v>1</v>
      </c>
      <c r="G443" s="202" t="s">
        <v>8739</v>
      </c>
      <c r="H443" s="202">
        <f>2^0+0+0+0+0+0+0+0+0+0+0+0+0+0+0+0+0+0+0+0+0+0+0+0+0+0+0+0+0+0+0+0</f>
        <v>1</v>
      </c>
      <c r="I443" s="202" t="s">
        <v>8739</v>
      </c>
      <c r="J443" s="202"/>
      <c r="K443" s="202"/>
    </row>
    <row r="444" spans="1:11">
      <c r="A444" s="202" t="s">
        <v>9633</v>
      </c>
      <c r="B444" s="202" t="s">
        <v>9634</v>
      </c>
      <c r="C444" s="202" t="s">
        <v>8736</v>
      </c>
      <c r="D444" s="202" t="s">
        <v>8737</v>
      </c>
      <c r="E444" s="202" t="s">
        <v>8738</v>
      </c>
      <c r="F444" s="202">
        <f>0+0+0+0+0+0+0+0+0+0+0+0+0+0+0+0+0+0+0+0+0+0+0+0+0+0+0+0+0+0+0+0</f>
        <v>0</v>
      </c>
      <c r="G444" s="202" t="s">
        <v>8743</v>
      </c>
      <c r="H444" s="202">
        <f>0+0+0+0+0+0+0+0+0+0+0+0+0+0+0+0+0+0+0+0+0+0+0+0+0+0+0+0+0+0+0+0</f>
        <v>0</v>
      </c>
      <c r="I444" s="202" t="s">
        <v>8743</v>
      </c>
      <c r="J444" s="202"/>
      <c r="K444" s="202"/>
    </row>
    <row r="445" spans="1:11">
      <c r="A445" s="202" t="s">
        <v>9635</v>
      </c>
      <c r="B445" s="202" t="s">
        <v>9636</v>
      </c>
      <c r="C445" s="202" t="s">
        <v>8736</v>
      </c>
      <c r="D445" s="202" t="s">
        <v>8737</v>
      </c>
      <c r="E445" s="202" t="s">
        <v>8738</v>
      </c>
      <c r="F445" s="202">
        <f>0+2^1+0+0+0+2^5+2^6+2^7+0+0+0+0+0+0+0+0+0+0+0+0+0+0+0+0+0+0+0+0+0+0+0+0</f>
        <v>226</v>
      </c>
      <c r="G445" s="202" t="s">
        <v>8746</v>
      </c>
      <c r="H445" s="202">
        <f>0+2^1+0+0+0+2^5+2^6+2^7+0+0+0+0+0+0+0+0+0+0+0+0+0+0+0+0+0+0+0+0+0+0+0+0</f>
        <v>226</v>
      </c>
      <c r="I445" s="202" t="s">
        <v>8746</v>
      </c>
      <c r="J445" s="202"/>
      <c r="K445" s="202"/>
    </row>
    <row r="446" spans="1:11">
      <c r="A446" s="202" t="s">
        <v>9637</v>
      </c>
      <c r="B446" s="202" t="s">
        <v>9638</v>
      </c>
      <c r="C446" s="202" t="s">
        <v>8736</v>
      </c>
      <c r="D446" s="202" t="s">
        <v>8737</v>
      </c>
      <c r="E446" s="202" t="s">
        <v>8738</v>
      </c>
      <c r="F446" s="202">
        <f>0+0+0+0+0+0+0+0+0+0+0+0+0+0+0+0+0+0+0+0+0+0+0+0+0+0+0+0+0+0+0+0</f>
        <v>0</v>
      </c>
      <c r="G446" s="202" t="s">
        <v>8743</v>
      </c>
      <c r="H446" s="202">
        <f>0+0+0+0+0+0+0+0+0+0+0+0+0+0+0+0+0+0+0+0+0+0+0+0+0+0+0+0+0+0+0+0</f>
        <v>0</v>
      </c>
      <c r="I446" s="202" t="s">
        <v>8743</v>
      </c>
      <c r="J446" s="202"/>
      <c r="K446" s="202"/>
    </row>
    <row r="447" spans="1:11">
      <c r="A447" s="202" t="s">
        <v>9639</v>
      </c>
      <c r="B447" s="202" t="s">
        <v>9640</v>
      </c>
      <c r="C447" s="202" t="s">
        <v>8751</v>
      </c>
      <c r="D447" s="202" t="s">
        <v>8737</v>
      </c>
      <c r="E447" s="202" t="s">
        <v>8738</v>
      </c>
      <c r="F447" s="202">
        <f>2^0+0+0+0+0+0+0+0+0+0+0+0+0+0+0+0+0+0+0+0+0+0+0+0+0+0+0+0+0+0+0+0</f>
        <v>1</v>
      </c>
      <c r="G447" s="202" t="s">
        <v>8739</v>
      </c>
      <c r="H447" s="202">
        <f>2^0+0+0+0+0+0+0+0+0+0+0+0+0+0+0+0+0+0+0+0+0+0+0+0+0+0+0+0+0+0+0+0</f>
        <v>1</v>
      </c>
      <c r="I447" s="202" t="s">
        <v>8739</v>
      </c>
      <c r="J447" s="202"/>
      <c r="K447" s="202"/>
    </row>
    <row r="448" spans="1:11">
      <c r="A448" s="202" t="s">
        <v>9641</v>
      </c>
      <c r="B448" s="202" t="s">
        <v>9642</v>
      </c>
      <c r="C448" s="202" t="s">
        <v>8736</v>
      </c>
      <c r="D448" s="202" t="s">
        <v>8737</v>
      </c>
      <c r="E448" s="202" t="s">
        <v>8738</v>
      </c>
      <c r="F448" s="202">
        <f>0+0+0+0+0+0+0+0+0+0+0+0+0+0+0+0+0+0+0+0+0+0+0+0+0+0+0+0+0+0+0+0</f>
        <v>0</v>
      </c>
      <c r="G448" s="202" t="s">
        <v>8743</v>
      </c>
      <c r="H448" s="202">
        <f>0+0+0+0+0+0+0+0+0+0+0+0+0+0+0+0+0+0+0+0+0+0+0+0+0+0+0+0+0+0+0+0</f>
        <v>0</v>
      </c>
      <c r="I448" s="202" t="s">
        <v>8743</v>
      </c>
      <c r="J448" s="202"/>
      <c r="K448" s="202"/>
    </row>
    <row r="449" spans="1:11">
      <c r="A449" s="202" t="s">
        <v>9643</v>
      </c>
      <c r="B449" s="202" t="s">
        <v>9644</v>
      </c>
      <c r="C449" s="202" t="s">
        <v>8736</v>
      </c>
      <c r="D449" s="202" t="s">
        <v>8737</v>
      </c>
      <c r="E449" s="202" t="s">
        <v>8738</v>
      </c>
      <c r="F449" s="202">
        <f>2^0+0+0+0+0+0+0+0+0+0+0+0+0+0+0+0+0+0+0+0+0+0+0+0+0+0+0+0+0+0+0+0</f>
        <v>1</v>
      </c>
      <c r="G449" s="202" t="s">
        <v>8739</v>
      </c>
      <c r="H449" s="202">
        <f>2^0+0+0+0+0+0+0+0+0+0+0+0+0+0+0+0+0+0+0+0+0+0+0+0+0+0+0+0+0+0+0+0</f>
        <v>1</v>
      </c>
      <c r="I449" s="202" t="s">
        <v>8739</v>
      </c>
      <c r="J449" s="202"/>
      <c r="K449" s="202"/>
    </row>
    <row r="450" spans="1:11">
      <c r="A450" s="202" t="s">
        <v>9645</v>
      </c>
      <c r="B450" s="202" t="s">
        <v>9646</v>
      </c>
      <c r="C450" s="202" t="s">
        <v>8736</v>
      </c>
      <c r="D450" s="202" t="s">
        <v>8737</v>
      </c>
      <c r="E450" s="202" t="s">
        <v>8738</v>
      </c>
      <c r="F450" s="202">
        <f>0+0+0+0+0+0+0+0+0+0+0+0+0+0+0+0+0+0+0+0+0+0+0+0+0+0+0+0+0+0+0+0</f>
        <v>0</v>
      </c>
      <c r="G450" s="202" t="s">
        <v>8743</v>
      </c>
      <c r="H450" s="202">
        <f>0+0+0+0+0+0+0+0+0+0+0+0+0+0+0+0+0+0+0+0+0+0+0+0+0+0+0+0+0+0+0+0</f>
        <v>0</v>
      </c>
      <c r="I450" s="202" t="s">
        <v>8743</v>
      </c>
      <c r="J450" s="202"/>
      <c r="K450" s="202"/>
    </row>
    <row r="451" spans="1:11">
      <c r="A451" s="202" t="s">
        <v>9647</v>
      </c>
      <c r="B451" s="202" t="s">
        <v>9648</v>
      </c>
      <c r="C451" s="202" t="s">
        <v>8736</v>
      </c>
      <c r="D451" s="202" t="s">
        <v>8737</v>
      </c>
      <c r="E451" s="202" t="s">
        <v>8738</v>
      </c>
      <c r="F451" s="202">
        <f>0+2^1+0+0+0+2^5+2^6+2^7+0+0+0+0+0+0+0+0+0+0+0+0+0+0+0+0+0+0+0+0+0+0+0+0</f>
        <v>226</v>
      </c>
      <c r="G451" s="202" t="s">
        <v>8746</v>
      </c>
      <c r="H451" s="202">
        <f>0+2^1+0+0+0+2^5+2^6+2^7+0+0+0+0+0+0+0+0+0+0+0+0+0+0+0+0+0+0+0+0+0+0+0+0</f>
        <v>226</v>
      </c>
      <c r="I451" s="202" t="s">
        <v>8746</v>
      </c>
      <c r="J451" s="202"/>
      <c r="K451" s="202"/>
    </row>
    <row r="452" spans="1:11">
      <c r="A452" s="202" t="s">
        <v>9649</v>
      </c>
      <c r="B452" s="202" t="s">
        <v>9650</v>
      </c>
      <c r="C452" s="202" t="s">
        <v>8736</v>
      </c>
      <c r="D452" s="202" t="s">
        <v>8737</v>
      </c>
      <c r="E452" s="202" t="s">
        <v>8738</v>
      </c>
      <c r="F452" s="202">
        <f>0+0+0+0+0+0+0+0+0+0+0+0+0+0+0+0+0+0+0+0+0+0+0+0+0+0+0+0+0+0+0+0</f>
        <v>0</v>
      </c>
      <c r="G452" s="202" t="s">
        <v>8743</v>
      </c>
      <c r="H452" s="202">
        <f>0+0+0+0+0+0+0+0+0+0+0+0+0+0+0+0+0+0+0+0+0+0+0+0+0+0+0+0+0+0+0+0</f>
        <v>0</v>
      </c>
      <c r="I452" s="202" t="s">
        <v>8743</v>
      </c>
      <c r="J452" s="202"/>
      <c r="K452" s="202"/>
    </row>
    <row r="453" spans="1:11">
      <c r="A453" s="202" t="s">
        <v>9651</v>
      </c>
      <c r="B453" s="202" t="s">
        <v>9652</v>
      </c>
      <c r="C453" s="202" t="s">
        <v>8751</v>
      </c>
      <c r="D453" s="202" t="s">
        <v>8737</v>
      </c>
      <c r="E453" s="202" t="s">
        <v>8738</v>
      </c>
      <c r="F453" s="202">
        <f>2^0+0+0+0+0+0+0+0+0+0+0+0+0+0+0+0+0+0+0+0+0+0+0+0+0+0+0+0+0+0+0+0</f>
        <v>1</v>
      </c>
      <c r="G453" s="202" t="s">
        <v>8739</v>
      </c>
      <c r="H453" s="202">
        <f>2^0+0+0+0+0+0+0+0+0+0+0+0+0+0+0+0+0+0+0+0+0+0+0+0+0+0+0+0+0+0+0+0</f>
        <v>1</v>
      </c>
      <c r="I453" s="202" t="s">
        <v>8739</v>
      </c>
      <c r="J453" s="202"/>
      <c r="K453" s="202"/>
    </row>
    <row r="454" spans="1:11">
      <c r="A454" s="202" t="s">
        <v>9653</v>
      </c>
      <c r="B454" s="202" t="s">
        <v>9654</v>
      </c>
      <c r="C454" s="202" t="s">
        <v>8736</v>
      </c>
      <c r="D454" s="202" t="s">
        <v>8737</v>
      </c>
      <c r="E454" s="202" t="s">
        <v>8738</v>
      </c>
      <c r="F454" s="202">
        <f>0+0+0+0+0+0+0+0+0+0+0+0+0+0+0+0+0+0+0+0+0+0+0+0+0+0+0+0+0+0+0+0</f>
        <v>0</v>
      </c>
      <c r="G454" s="202" t="s">
        <v>8743</v>
      </c>
      <c r="H454" s="202">
        <f>0+0+0+0+0+0+0+0+0+0+0+0+0+0+0+0+0+0+0+0+0+0+0+0+0+0+0+0+0+0+0+0</f>
        <v>0</v>
      </c>
      <c r="I454" s="202" t="s">
        <v>8743</v>
      </c>
      <c r="J454" s="202"/>
      <c r="K454" s="202"/>
    </row>
    <row r="455" spans="1:11">
      <c r="A455" s="202" t="s">
        <v>9655</v>
      </c>
      <c r="B455" s="202" t="s">
        <v>9656</v>
      </c>
      <c r="C455" s="202" t="s">
        <v>8736</v>
      </c>
      <c r="D455" s="202" t="s">
        <v>8737</v>
      </c>
      <c r="E455" s="202" t="s">
        <v>8738</v>
      </c>
      <c r="F455" s="202">
        <f>2^0+0+0+0+0+0+0+0+0+0+0+0+0+0+0+0+0+0+0+0+0+0+0+0+0+0+0+0+0+0+0+0</f>
        <v>1</v>
      </c>
      <c r="G455" s="202" t="s">
        <v>8739</v>
      </c>
      <c r="H455" s="202">
        <f>2^0+0+0+0+0+0+0+0+0+0+0+0+0+0+0+0+0+0+0+0+0+0+0+0+0+0+0+0+0+0+0+0</f>
        <v>1</v>
      </c>
      <c r="I455" s="202" t="s">
        <v>8739</v>
      </c>
      <c r="J455" s="202"/>
      <c r="K455" s="202"/>
    </row>
    <row r="456" spans="1:11">
      <c r="A456" s="202" t="s">
        <v>9657</v>
      </c>
      <c r="B456" s="202" t="s">
        <v>9658</v>
      </c>
      <c r="C456" s="202" t="s">
        <v>8736</v>
      </c>
      <c r="D456" s="202" t="s">
        <v>8737</v>
      </c>
      <c r="E456" s="202" t="s">
        <v>8738</v>
      </c>
      <c r="F456" s="202">
        <f>0+0+0+0+0+0+0+0+0+0+0+0+0+0+0+0+0+0+0+0+0+0+0+0+0+0+0+0+0+0+0+0</f>
        <v>0</v>
      </c>
      <c r="G456" s="202" t="s">
        <v>8743</v>
      </c>
      <c r="H456" s="202">
        <f>0+0+0+0+0+0+0+0+0+0+0+0+0+0+0+0+0+0+0+0+0+0+0+0+0+0+0+0+0+0+0+0</f>
        <v>0</v>
      </c>
      <c r="I456" s="202" t="s">
        <v>8743</v>
      </c>
      <c r="J456" s="202"/>
      <c r="K456" s="202"/>
    </row>
    <row r="457" spans="1:11">
      <c r="A457" s="202" t="s">
        <v>9659</v>
      </c>
      <c r="B457" s="202" t="s">
        <v>9660</v>
      </c>
      <c r="C457" s="202" t="s">
        <v>8736</v>
      </c>
      <c r="D457" s="202" t="s">
        <v>8737</v>
      </c>
      <c r="E457" s="202" t="s">
        <v>8738</v>
      </c>
      <c r="F457" s="202">
        <f>0+2^1+0+0+0+2^5+2^6+2^7+0+0+0+0+0+0+0+0+0+0+0+0+0+0+0+0+0+0+0+0+0+0+0+0</f>
        <v>226</v>
      </c>
      <c r="G457" s="202" t="s">
        <v>8746</v>
      </c>
      <c r="H457" s="202">
        <f>0+2^1+0+0+0+2^5+2^6+2^7+0+0+0+0+0+0+0+0+0+0+0+0+0+0+0+0+0+0+0+0+0+0+0+0</f>
        <v>226</v>
      </c>
      <c r="I457" s="202" t="s">
        <v>8746</v>
      </c>
      <c r="J457" s="202"/>
      <c r="K457" s="202"/>
    </row>
    <row r="458" spans="1:11">
      <c r="A458" s="202" t="s">
        <v>9661</v>
      </c>
      <c r="B458" s="202" t="s">
        <v>9662</v>
      </c>
      <c r="C458" s="202" t="s">
        <v>8736</v>
      </c>
      <c r="D458" s="202" t="s">
        <v>8737</v>
      </c>
      <c r="E458" s="202" t="s">
        <v>8738</v>
      </c>
      <c r="F458" s="202">
        <f>0+0+0+0+0+0+0+0+0+0+0+0+0+0+0+0+0+0+0+0+0+0+0+0+0+0+0+0+0+0+0+0</f>
        <v>0</v>
      </c>
      <c r="G458" s="202" t="s">
        <v>8743</v>
      </c>
      <c r="H458" s="202">
        <f>0+0+0+0+0+0+0+0+0+0+0+0+0+0+0+0+0+0+0+0+0+0+0+0+0+0+0+0+0+0+0+0</f>
        <v>0</v>
      </c>
      <c r="I458" s="202" t="s">
        <v>8743</v>
      </c>
      <c r="J458" s="202"/>
      <c r="K458" s="202"/>
    </row>
    <row r="459" spans="1:11">
      <c r="A459" s="202" t="s">
        <v>9663</v>
      </c>
      <c r="B459" s="202" t="s">
        <v>9664</v>
      </c>
      <c r="C459" s="202" t="s">
        <v>8751</v>
      </c>
      <c r="D459" s="202" t="s">
        <v>8737</v>
      </c>
      <c r="E459" s="202" t="s">
        <v>8738</v>
      </c>
      <c r="F459" s="202">
        <f>2^0+0+0+0+0+0+0+0+0+0+0+0+0+0+0+0+0+0+0+0+0+0+0+0+0+0+0+0+0+0+0+0</f>
        <v>1</v>
      </c>
      <c r="G459" s="202" t="s">
        <v>8739</v>
      </c>
      <c r="H459" s="202">
        <f>2^0+0+0+0+0+0+0+0+0+0+0+0+0+0+0+0+0+0+0+0+0+0+0+0+0+0+0+0+0+0+0+0</f>
        <v>1</v>
      </c>
      <c r="I459" s="202" t="s">
        <v>8739</v>
      </c>
      <c r="J459" s="202"/>
      <c r="K459" s="202"/>
    </row>
    <row r="460" spans="1:11">
      <c r="A460" s="202" t="s">
        <v>9665</v>
      </c>
      <c r="B460" s="202" t="s">
        <v>9666</v>
      </c>
      <c r="C460" s="202" t="s">
        <v>8736</v>
      </c>
      <c r="D460" s="202" t="s">
        <v>8737</v>
      </c>
      <c r="E460" s="202" t="s">
        <v>8738</v>
      </c>
      <c r="F460" s="202">
        <f>0+0+0+0+0+0+0+0+0+0+0+0+0+0+0+0+0+0+0+0+0+0+0+0+0+0+0+0+0+0+0+0</f>
        <v>0</v>
      </c>
      <c r="G460" s="202" t="s">
        <v>8743</v>
      </c>
      <c r="H460" s="202">
        <f>0+0+0+0+0+0+0+0+0+0+0+0+0+0+0+0+0+0+0+0+0+0+0+0+0+0+0+0+0+0+0+0</f>
        <v>0</v>
      </c>
      <c r="I460" s="202" t="s">
        <v>8743</v>
      </c>
      <c r="J460" s="202"/>
      <c r="K460" s="202"/>
    </row>
    <row r="461" spans="1:11">
      <c r="A461" s="202" t="s">
        <v>9667</v>
      </c>
      <c r="B461" s="202" t="s">
        <v>9668</v>
      </c>
      <c r="C461" s="202" t="s">
        <v>8736</v>
      </c>
      <c r="D461" s="202" t="s">
        <v>8737</v>
      </c>
      <c r="E461" s="202" t="s">
        <v>8738</v>
      </c>
      <c r="F461" s="202">
        <f>2^0+0+0+0+0+0+0+0+0+0+0+0+0+0+0+0+0+0+0+0+0+0+0+0+0+0+0+0+0+0+0+0</f>
        <v>1</v>
      </c>
      <c r="G461" s="202" t="s">
        <v>8739</v>
      </c>
      <c r="H461" s="202">
        <f>2^0+0+0+0+0+0+0+0+0+0+0+0+0+0+0+0+0+0+0+0+0+0+0+0+0+0+0+0+0+0+0+0</f>
        <v>1</v>
      </c>
      <c r="I461" s="202" t="s">
        <v>8739</v>
      </c>
      <c r="J461" s="202"/>
      <c r="K461" s="202"/>
    </row>
    <row r="462" spans="1:11">
      <c r="A462" s="202" t="s">
        <v>9669</v>
      </c>
      <c r="B462" s="202" t="s">
        <v>9670</v>
      </c>
      <c r="C462" s="202" t="s">
        <v>8736</v>
      </c>
      <c r="D462" s="202" t="s">
        <v>8737</v>
      </c>
      <c r="E462" s="202" t="s">
        <v>8738</v>
      </c>
      <c r="F462" s="202">
        <f>0+0+0+0+0+0+0+0+0+0+0+0+0+0+0+0+0+0+0+0+0+0+0+0+0+0+0+0+0+0+0+0</f>
        <v>0</v>
      </c>
      <c r="G462" s="202" t="s">
        <v>8743</v>
      </c>
      <c r="H462" s="202">
        <f>0+0+0+0+0+0+0+0+0+0+0+0+0+0+0+0+0+0+0+0+0+0+0+0+0+0+0+0+0+0+0+0</f>
        <v>0</v>
      </c>
      <c r="I462" s="202" t="s">
        <v>8743</v>
      </c>
      <c r="J462" s="202"/>
      <c r="K462" s="202"/>
    </row>
    <row r="463" spans="1:11">
      <c r="A463" s="202" t="s">
        <v>9671</v>
      </c>
      <c r="B463" s="202" t="s">
        <v>9672</v>
      </c>
      <c r="C463" s="202" t="s">
        <v>8736</v>
      </c>
      <c r="D463" s="202" t="s">
        <v>8737</v>
      </c>
      <c r="E463" s="202" t="s">
        <v>8738</v>
      </c>
      <c r="F463" s="202">
        <f>0+2^1+0+0+0+2^5+2^6+2^7+0+0+0+0+0+0+0+0+0+0+0+0+0+0+0+0+0+0+0+0+0+0+0+0</f>
        <v>226</v>
      </c>
      <c r="G463" s="202" t="s">
        <v>8746</v>
      </c>
      <c r="H463" s="202">
        <f>0+2^1+0+0+0+2^5+2^6+2^7+0+0+0+0+0+0+0+0+0+0+0+0+0+0+0+0+0+0+0+0+0+0+0+0</f>
        <v>226</v>
      </c>
      <c r="I463" s="202" t="s">
        <v>8746</v>
      </c>
      <c r="J463" s="202"/>
      <c r="K463" s="202"/>
    </row>
    <row r="464" spans="1:11">
      <c r="A464" s="202" t="s">
        <v>9673</v>
      </c>
      <c r="B464" s="202" t="s">
        <v>9674</v>
      </c>
      <c r="C464" s="202" t="s">
        <v>8736</v>
      </c>
      <c r="D464" s="202" t="s">
        <v>8737</v>
      </c>
      <c r="E464" s="202" t="s">
        <v>8738</v>
      </c>
      <c r="F464" s="202">
        <f>0+0+0+0+0+0+0+0+0+0+0+0+0+0+0+0+0+0+0+0+0+0+0+0+0+0+0+0+0+0+0+0</f>
        <v>0</v>
      </c>
      <c r="G464" s="202" t="s">
        <v>8743</v>
      </c>
      <c r="H464" s="202">
        <f>0+0+0+0+0+0+0+0+0+0+0+0+0+0+0+0+0+0+0+0+0+0+0+0+0+0+0+0+0+0+0+0</f>
        <v>0</v>
      </c>
      <c r="I464" s="202" t="s">
        <v>8743</v>
      </c>
      <c r="J464" s="202"/>
      <c r="K464" s="202"/>
    </row>
    <row r="465" spans="1:11">
      <c r="A465" s="202" t="s">
        <v>9675</v>
      </c>
      <c r="B465" s="202" t="s">
        <v>9676</v>
      </c>
      <c r="C465" s="202" t="s">
        <v>8751</v>
      </c>
      <c r="D465" s="202" t="s">
        <v>8737</v>
      </c>
      <c r="E465" s="202" t="s">
        <v>8738</v>
      </c>
      <c r="F465" s="202">
        <f>2^0+0+0+0+0+0+0+0+0+0+0+0+0+0+0+0+0+0+0+0+0+0+0+0+0+0+0+0+0+0+0+0</f>
        <v>1</v>
      </c>
      <c r="G465" s="202" t="s">
        <v>8739</v>
      </c>
      <c r="H465" s="202">
        <f>2^0+0+0+0+0+0+0+0+0+0+0+0+0+0+0+0+0+0+0+0+0+0+0+0+0+0+0+0+0+0+0+0</f>
        <v>1</v>
      </c>
      <c r="I465" s="202" t="s">
        <v>8739</v>
      </c>
      <c r="J465" s="202"/>
      <c r="K465" s="202"/>
    </row>
    <row r="466" spans="1:11">
      <c r="A466" s="202" t="s">
        <v>9677</v>
      </c>
      <c r="B466" s="202" t="s">
        <v>9678</v>
      </c>
      <c r="C466" s="202" t="s">
        <v>8736</v>
      </c>
      <c r="D466" s="202" t="s">
        <v>8737</v>
      </c>
      <c r="E466" s="202" t="s">
        <v>8738</v>
      </c>
      <c r="F466" s="202">
        <f>0+0+0+0+0+0+0+0+0+0+0+0+0+0+0+0+0+0+0+0+0+0+0+0+0+0+0+0+0+0+0+0</f>
        <v>0</v>
      </c>
      <c r="G466" s="202" t="s">
        <v>8743</v>
      </c>
      <c r="H466" s="202">
        <f>0+0+0+0+0+0+0+0+0+0+0+0+0+0+0+0+0+0+0+0+0+0+0+0+0+0+0+0+0+0+0+0</f>
        <v>0</v>
      </c>
      <c r="I466" s="202" t="s">
        <v>8743</v>
      </c>
      <c r="J466" s="202"/>
      <c r="K466" s="202"/>
    </row>
    <row r="467" spans="1:11">
      <c r="A467" s="202" t="s">
        <v>9679</v>
      </c>
      <c r="B467" s="202" t="s">
        <v>9680</v>
      </c>
      <c r="C467" s="202" t="s">
        <v>8736</v>
      </c>
      <c r="D467" s="202" t="s">
        <v>8737</v>
      </c>
      <c r="E467" s="202" t="s">
        <v>8738</v>
      </c>
      <c r="F467" s="202">
        <f>2^0+0+0+0+0+0+0+0+0+0+0+0+0+0+0+0+0+0+0+0+0+0+0+0+0+0+0+0+0+0+0+0</f>
        <v>1</v>
      </c>
      <c r="G467" s="202" t="s">
        <v>8739</v>
      </c>
      <c r="H467" s="202">
        <f>2^0+0+0+0+0+0+0+0+0+0+0+0+0+0+0+0+0+0+0+0+0+0+0+0+0+0+0+0+0+0+0+0</f>
        <v>1</v>
      </c>
      <c r="I467" s="202" t="s">
        <v>8739</v>
      </c>
      <c r="J467" s="202"/>
      <c r="K467" s="202"/>
    </row>
    <row r="468" spans="1:11">
      <c r="A468" s="202" t="s">
        <v>9681</v>
      </c>
      <c r="B468" s="202" t="s">
        <v>9682</v>
      </c>
      <c r="C468" s="202" t="s">
        <v>8736</v>
      </c>
      <c r="D468" s="202" t="s">
        <v>8737</v>
      </c>
      <c r="E468" s="202" t="s">
        <v>8738</v>
      </c>
      <c r="F468" s="202">
        <f>0+0+0+0+0+0+0+0+0+0+0+0+0+0+0+0+0+0+0+0+0+0+0+0+0+0+0+0+0+0+0+0</f>
        <v>0</v>
      </c>
      <c r="G468" s="202" t="s">
        <v>8743</v>
      </c>
      <c r="H468" s="202">
        <f>0+0+0+0+0+0+0+0+0+0+0+0+0+0+0+0+0+0+0+0+0+0+0+0+0+0+0+0+0+0+0+0</f>
        <v>0</v>
      </c>
      <c r="I468" s="202" t="s">
        <v>8743</v>
      </c>
      <c r="J468" s="202"/>
      <c r="K468" s="202"/>
    </row>
    <row r="469" spans="1:11">
      <c r="A469" s="202" t="s">
        <v>9683</v>
      </c>
      <c r="B469" s="202" t="s">
        <v>9684</v>
      </c>
      <c r="C469" s="202" t="s">
        <v>8736</v>
      </c>
      <c r="D469" s="202" t="s">
        <v>8737</v>
      </c>
      <c r="E469" s="202" t="s">
        <v>8738</v>
      </c>
      <c r="F469" s="202">
        <f>0+2^1+0+0+0+2^5+2^6+2^7+0+0+0+0+0+0+0+0+0+0+0+0+0+0+0+0+0+0+0+0+0+0+0+0</f>
        <v>226</v>
      </c>
      <c r="G469" s="202" t="s">
        <v>8746</v>
      </c>
      <c r="H469" s="202">
        <f>0+2^1+0+0+0+2^5+2^6+2^7+0+0+0+0+0+0+0+0+0+0+0+0+0+0+0+0+0+0+0+0+0+0+0+0</f>
        <v>226</v>
      </c>
      <c r="I469" s="202" t="s">
        <v>8746</v>
      </c>
      <c r="J469" s="202"/>
      <c r="K469" s="202"/>
    </row>
    <row r="470" spans="1:11">
      <c r="A470" s="202" t="s">
        <v>9685</v>
      </c>
      <c r="B470" s="202" t="s">
        <v>9686</v>
      </c>
      <c r="C470" s="202" t="s">
        <v>8736</v>
      </c>
      <c r="D470" s="202" t="s">
        <v>8737</v>
      </c>
      <c r="E470" s="202" t="s">
        <v>8738</v>
      </c>
      <c r="F470" s="202">
        <f>0+0+0+0+0+0+0+0+0+0+0+0+0+0+0+0+0+0+0+0+0+0+0+0+0+0+0+0+0+0+0+0</f>
        <v>0</v>
      </c>
      <c r="G470" s="202" t="s">
        <v>8743</v>
      </c>
      <c r="H470" s="202">
        <f>0+0+0+0+0+0+0+0+0+0+0+0+0+0+0+0+0+0+0+0+0+0+0+0+0+0+0+0+0+0+0+0</f>
        <v>0</v>
      </c>
      <c r="I470" s="202" t="s">
        <v>8743</v>
      </c>
      <c r="J470" s="202"/>
      <c r="K470" s="202"/>
    </row>
    <row r="471" spans="1:11">
      <c r="A471" s="202" t="s">
        <v>9687</v>
      </c>
      <c r="B471" s="202" t="s">
        <v>9688</v>
      </c>
      <c r="C471" s="202" t="s">
        <v>8751</v>
      </c>
      <c r="D471" s="202" t="s">
        <v>8737</v>
      </c>
      <c r="E471" s="202" t="s">
        <v>8738</v>
      </c>
      <c r="F471" s="202">
        <f>2^0+0+0+0+0+0+0+0+0+0+0+0+0+0+0+0+0+0+0+0+0+0+0+0+0+0+0+0+0+0+0+0</f>
        <v>1</v>
      </c>
      <c r="G471" s="202" t="s">
        <v>8739</v>
      </c>
      <c r="H471" s="202">
        <f>2^0+0+0+0+0+0+0+0+0+0+0+0+0+0+0+0+0+0+0+0+0+0+0+0+0+0+0+0+0+0+0+0</f>
        <v>1</v>
      </c>
      <c r="I471" s="202" t="s">
        <v>8739</v>
      </c>
      <c r="J471" s="202"/>
      <c r="K471" s="202"/>
    </row>
    <row r="472" spans="1:11">
      <c r="A472" s="202" t="s">
        <v>9689</v>
      </c>
      <c r="B472" s="202" t="s">
        <v>9690</v>
      </c>
      <c r="C472" s="202" t="s">
        <v>8736</v>
      </c>
      <c r="D472" s="202" t="s">
        <v>8737</v>
      </c>
      <c r="E472" s="202" t="s">
        <v>8738</v>
      </c>
      <c r="F472" s="202">
        <f>0+0+0+0+0+0+0+0+0+0+0+0+0+0+0+0+0+0+0+0+0+0+0+0+0+0+0+0+0+0+0+0</f>
        <v>0</v>
      </c>
      <c r="G472" s="202" t="s">
        <v>8743</v>
      </c>
      <c r="H472" s="202">
        <f>0+0+0+0+0+0+0+0+0+0+0+0+0+0+0+0+0+0+0+0+0+0+0+0+0+0+0+0+0+0+0+0</f>
        <v>0</v>
      </c>
      <c r="I472" s="202" t="s">
        <v>8743</v>
      </c>
      <c r="J472" s="202"/>
      <c r="K472" s="202"/>
    </row>
    <row r="473" spans="1:11">
      <c r="A473" s="202" t="s">
        <v>9691</v>
      </c>
      <c r="B473" s="202" t="s">
        <v>9692</v>
      </c>
      <c r="C473" s="202" t="s">
        <v>8736</v>
      </c>
      <c r="D473" s="202" t="s">
        <v>8737</v>
      </c>
      <c r="E473" s="202" t="s">
        <v>8738</v>
      </c>
      <c r="F473" s="202">
        <f>2^0+0+0+0+0+0+0+0+0+0+0+0+0+0+0+0+0+0+0+0+0+0+0+0+0+0+0+0+0+0+0+0</f>
        <v>1</v>
      </c>
      <c r="G473" s="202" t="s">
        <v>8739</v>
      </c>
      <c r="H473" s="202">
        <f>2^0+0+0+0+0+0+0+0+0+0+0+0+0+0+0+0+0+0+0+0+0+0+0+0+0+0+0+0+0+0+0+0</f>
        <v>1</v>
      </c>
      <c r="I473" s="202" t="s">
        <v>8739</v>
      </c>
      <c r="J473" s="202"/>
      <c r="K473" s="202"/>
    </row>
    <row r="474" spans="1:11">
      <c r="A474" s="202" t="s">
        <v>9693</v>
      </c>
      <c r="B474" s="202" t="s">
        <v>9694</v>
      </c>
      <c r="C474" s="202" t="s">
        <v>8736</v>
      </c>
      <c r="D474" s="202" t="s">
        <v>8737</v>
      </c>
      <c r="E474" s="202" t="s">
        <v>8738</v>
      </c>
      <c r="F474" s="202">
        <f>0+0+0+0+0+0+0+0+0+0+0+0+0+0+0+0+0+0+0+0+0+0+0+0+0+0+0+0+0+0+0+0</f>
        <v>0</v>
      </c>
      <c r="G474" s="202" t="s">
        <v>8743</v>
      </c>
      <c r="H474" s="202">
        <f>0+0+0+0+0+0+0+0+0+0+0+0+0+0+0+0+0+0+0+0+0+0+0+0+0+0+0+0+0+0+0+0</f>
        <v>0</v>
      </c>
      <c r="I474" s="202" t="s">
        <v>8743</v>
      </c>
      <c r="J474" s="202"/>
      <c r="K474" s="202"/>
    </row>
    <row r="475" spans="1:11">
      <c r="A475" s="202" t="s">
        <v>9695</v>
      </c>
      <c r="B475" s="202" t="s">
        <v>9696</v>
      </c>
      <c r="C475" s="202" t="s">
        <v>8736</v>
      </c>
      <c r="D475" s="202" t="s">
        <v>8737</v>
      </c>
      <c r="E475" s="202" t="s">
        <v>8738</v>
      </c>
      <c r="F475" s="202">
        <f>0+2^1+0+0+0+2^5+2^6+2^7+0+0+0+0+0+0+0+0+0+0+0+0+0+0+0+0+0+0+0+0+0+0+0+0</f>
        <v>226</v>
      </c>
      <c r="G475" s="202" t="s">
        <v>8746</v>
      </c>
      <c r="H475" s="202">
        <f>0+2^1+0+0+0+2^5+2^6+2^7+0+0+0+0+0+0+0+0+0+0+0+0+0+0+0+0+0+0+0+0+0+0+0+0</f>
        <v>226</v>
      </c>
      <c r="I475" s="202" t="s">
        <v>8746</v>
      </c>
      <c r="J475" s="202"/>
      <c r="K475" s="202"/>
    </row>
    <row r="476" spans="1:11">
      <c r="A476" s="202" t="s">
        <v>9697</v>
      </c>
      <c r="B476" s="202" t="s">
        <v>9698</v>
      </c>
      <c r="C476" s="202" t="s">
        <v>8736</v>
      </c>
      <c r="D476" s="202" t="s">
        <v>8737</v>
      </c>
      <c r="E476" s="202" t="s">
        <v>8738</v>
      </c>
      <c r="F476" s="202">
        <f>0+0+0+0+0+0+0+0+0+0+0+0+0+0+0+0+0+0+0+0+0+0+0+0+0+0+0+0+0+0+0+0</f>
        <v>0</v>
      </c>
      <c r="G476" s="202" t="s">
        <v>8743</v>
      </c>
      <c r="H476" s="202">
        <f>0+0+0+0+0+0+0+0+0+0+0+0+0+0+0+0+0+0+0+0+0+0+0+0+0+0+0+0+0+0+0+0</f>
        <v>0</v>
      </c>
      <c r="I476" s="202" t="s">
        <v>8743</v>
      </c>
      <c r="J476" s="202"/>
      <c r="K476" s="202"/>
    </row>
    <row r="477" spans="1:11">
      <c r="A477" s="202" t="s">
        <v>9699</v>
      </c>
      <c r="B477" s="202" t="s">
        <v>9700</v>
      </c>
      <c r="C477" s="202" t="s">
        <v>8751</v>
      </c>
      <c r="D477" s="202" t="s">
        <v>8737</v>
      </c>
      <c r="E477" s="202" t="s">
        <v>8738</v>
      </c>
      <c r="F477" s="202">
        <f>2^0+0+0+0+0+0+0+0+0+0+0+0+0+0+0+0+0+0+0+0+0+0+0+0+0+0+0+0+0+0+0+0</f>
        <v>1</v>
      </c>
      <c r="G477" s="202" t="s">
        <v>8739</v>
      </c>
      <c r="H477" s="202">
        <f>2^0+0+0+0+0+0+0+0+0+0+0+0+0+0+0+0+0+0+0+0+0+0+0+0+0+0+0+0+0+0+0+0</f>
        <v>1</v>
      </c>
      <c r="I477" s="202" t="s">
        <v>8739</v>
      </c>
      <c r="J477" s="202"/>
      <c r="K477" s="202"/>
    </row>
    <row r="478" spans="1:11">
      <c r="A478" s="202" t="s">
        <v>9701</v>
      </c>
      <c r="B478" s="202" t="s">
        <v>9702</v>
      </c>
      <c r="C478" s="202" t="s">
        <v>8736</v>
      </c>
      <c r="D478" s="202" t="s">
        <v>8737</v>
      </c>
      <c r="E478" s="202" t="s">
        <v>8738</v>
      </c>
      <c r="F478" s="202">
        <f>0+0+0+0+0+0+0+0+0+0+0+0+0+0+0+0+0+0+0+0+0+0+0+0+0+0+0+0+0+0+0+0</f>
        <v>0</v>
      </c>
      <c r="G478" s="202" t="s">
        <v>8743</v>
      </c>
      <c r="H478" s="202">
        <f>0+0+0+0+0+0+0+0+0+0+0+0+0+0+0+0+0+0+0+0+0+0+0+0+0+0+0+0+0+0+0+0</f>
        <v>0</v>
      </c>
      <c r="I478" s="202" t="s">
        <v>8743</v>
      </c>
      <c r="J478" s="202"/>
      <c r="K478" s="202"/>
    </row>
    <row r="479" spans="1:11">
      <c r="A479" s="202" t="s">
        <v>9703</v>
      </c>
      <c r="B479" s="202" t="s">
        <v>9704</v>
      </c>
      <c r="C479" s="202" t="s">
        <v>8736</v>
      </c>
      <c r="D479" s="202" t="s">
        <v>8737</v>
      </c>
      <c r="E479" s="202" t="s">
        <v>8738</v>
      </c>
      <c r="F479" s="202">
        <f>2^0+0+0+0+0+0+0+0+0+0+0+0+0+0+0+0+0+0+0+0+0+0+0+0+0+0+0+0+0+0+0+0</f>
        <v>1</v>
      </c>
      <c r="G479" s="202" t="s">
        <v>8739</v>
      </c>
      <c r="H479" s="202">
        <f>2^0+0+0+0+0+0+0+0+0+0+0+0+0+0+0+0+0+0+0+0+0+0+0+0+0+0+0+0+0+0+0+0</f>
        <v>1</v>
      </c>
      <c r="I479" s="202" t="s">
        <v>8739</v>
      </c>
      <c r="J479" s="202"/>
      <c r="K479" s="202"/>
    </row>
    <row r="480" spans="1:11">
      <c r="A480" s="202" t="s">
        <v>9705</v>
      </c>
      <c r="B480" s="202" t="s">
        <v>9706</v>
      </c>
      <c r="C480" s="202" t="s">
        <v>8736</v>
      </c>
      <c r="D480" s="202" t="s">
        <v>8737</v>
      </c>
      <c r="E480" s="202" t="s">
        <v>8738</v>
      </c>
      <c r="F480" s="202">
        <f>0+0+0+0+0+0+0+0+0+0+0+0+0+0+0+0+0+0+0+0+0+0+0+0+0+0+0+0+0+0+0+0</f>
        <v>0</v>
      </c>
      <c r="G480" s="202" t="s">
        <v>8743</v>
      </c>
      <c r="H480" s="202">
        <f>0+0+0+0+0+0+0+0+0+0+0+0+0+0+0+0+0+0+0+0+0+0+0+0+0+0+0+0+0+0+0+0</f>
        <v>0</v>
      </c>
      <c r="I480" s="202" t="s">
        <v>8743</v>
      </c>
      <c r="J480" s="202"/>
      <c r="K480" s="202"/>
    </row>
    <row r="481" spans="1:11">
      <c r="A481" s="202" t="s">
        <v>9707</v>
      </c>
      <c r="B481" s="202" t="s">
        <v>9708</v>
      </c>
      <c r="C481" s="202" t="s">
        <v>8736</v>
      </c>
      <c r="D481" s="202" t="s">
        <v>8737</v>
      </c>
      <c r="E481" s="202" t="s">
        <v>8738</v>
      </c>
      <c r="F481" s="202">
        <f>0+2^1+0+0+0+2^5+2^6+2^7+0+0+0+0+0+0+0+0+0+0+0+0+0+0+0+0+0+0+0+0+0+0+0+0</f>
        <v>226</v>
      </c>
      <c r="G481" s="202" t="s">
        <v>8746</v>
      </c>
      <c r="H481" s="202">
        <f>0+2^1+0+0+0+2^5+2^6+2^7+0+0+0+0+0+0+0+0+0+0+0+0+0+0+0+0+0+0+0+0+0+0+0+0</f>
        <v>226</v>
      </c>
      <c r="I481" s="202" t="s">
        <v>8746</v>
      </c>
      <c r="J481" s="202"/>
      <c r="K481" s="202"/>
    </row>
    <row r="482" spans="1:11">
      <c r="A482" s="202" t="s">
        <v>9709</v>
      </c>
      <c r="B482" s="202" t="s">
        <v>9710</v>
      </c>
      <c r="C482" s="202" t="s">
        <v>8736</v>
      </c>
      <c r="D482" s="202" t="s">
        <v>8737</v>
      </c>
      <c r="E482" s="202" t="s">
        <v>8738</v>
      </c>
      <c r="F482" s="202">
        <f>0+0+0+0+0+0+0+0+0+0+0+0+0+0+0+0+0+0+0+0+0+0+0+0+0+0+0+0+0+0+0+0</f>
        <v>0</v>
      </c>
      <c r="G482" s="202" t="s">
        <v>8743</v>
      </c>
      <c r="H482" s="202">
        <f>0+0+0+0+0+0+0+0+0+0+0+0+0+0+0+0+0+0+0+0+0+0+0+0+0+0+0+0+0+0+0+0</f>
        <v>0</v>
      </c>
      <c r="I482" s="202" t="s">
        <v>8743</v>
      </c>
      <c r="J482" s="202"/>
      <c r="K482" s="202"/>
    </row>
    <row r="483" spans="1:11">
      <c r="A483" s="202" t="s">
        <v>9711</v>
      </c>
      <c r="B483" s="202" t="s">
        <v>9712</v>
      </c>
      <c r="C483" s="202" t="s">
        <v>8751</v>
      </c>
      <c r="D483" s="202" t="s">
        <v>8737</v>
      </c>
      <c r="E483" s="202" t="s">
        <v>8738</v>
      </c>
      <c r="F483" s="202">
        <f>2^0+0+0+0+0+0+0+0+0+0+0+0+0+0+0+0+0+0+0+0+0+0+0+0+0+0+0+0+0+0+0+0</f>
        <v>1</v>
      </c>
      <c r="G483" s="202" t="s">
        <v>8739</v>
      </c>
      <c r="H483" s="202">
        <f>2^0+0+0+0+0+0+0+0+0+0+0+0+0+0+0+0+0+0+0+0+0+0+0+0+0+0+0+0+0+0+0+0</f>
        <v>1</v>
      </c>
      <c r="I483" s="202" t="s">
        <v>8739</v>
      </c>
      <c r="J483" s="202"/>
      <c r="K483" s="202"/>
    </row>
    <row r="484" spans="1:11">
      <c r="A484" s="202" t="s">
        <v>9713</v>
      </c>
      <c r="B484" s="202" t="s">
        <v>9714</v>
      </c>
      <c r="C484" s="202" t="s">
        <v>8736</v>
      </c>
      <c r="D484" s="202" t="s">
        <v>8737</v>
      </c>
      <c r="E484" s="202" t="s">
        <v>8738</v>
      </c>
      <c r="F484" s="202">
        <f>0+0+0+0+0+0+0+0+0+0+0+0+0+0+0+0+0+0+0+0+0+0+0+0+0+0+0+0+0+0+0+0</f>
        <v>0</v>
      </c>
      <c r="G484" s="202" t="s">
        <v>8743</v>
      </c>
      <c r="H484" s="202">
        <f>0+0+0+0+0+0+0+0+0+0+0+0+0+0+0+0+0+0+0+0+0+0+0+0+0+0+0+0+0+0+0+0</f>
        <v>0</v>
      </c>
      <c r="I484" s="202" t="s">
        <v>8743</v>
      </c>
      <c r="J484" s="202"/>
      <c r="K484" s="202"/>
    </row>
    <row r="485" spans="1:11">
      <c r="A485" s="202" t="s">
        <v>9715</v>
      </c>
      <c r="B485" s="202" t="s">
        <v>9716</v>
      </c>
      <c r="C485" s="202" t="s">
        <v>8736</v>
      </c>
      <c r="D485" s="202" t="s">
        <v>8737</v>
      </c>
      <c r="E485" s="202" t="s">
        <v>8738</v>
      </c>
      <c r="F485" s="202">
        <f>2^0+0+0+0+0+0+0+0+0+0+0+0+0+0+0+0+0+0+0+0+0+0+0+0+0+0+0+0+0+0+0+0</f>
        <v>1</v>
      </c>
      <c r="G485" s="202" t="s">
        <v>8739</v>
      </c>
      <c r="H485" s="202">
        <f>2^0+2^1+0+0+0+0+0+0+0+0+0+0+0+0+0+0+0+0+0+0+0+0+0+0+0+0+0+0+0+0+0+0</f>
        <v>3</v>
      </c>
      <c r="I485" s="205" t="s">
        <v>8740</v>
      </c>
      <c r="J485" s="202"/>
      <c r="K485" s="202"/>
    </row>
    <row r="486" spans="1:11">
      <c r="A486" s="202" t="s">
        <v>9717</v>
      </c>
      <c r="B486" s="202" t="s">
        <v>9718</v>
      </c>
      <c r="C486" s="202" t="s">
        <v>8736</v>
      </c>
      <c r="D486" s="202" t="s">
        <v>8737</v>
      </c>
      <c r="E486" s="202" t="s">
        <v>8738</v>
      </c>
      <c r="F486" s="202">
        <f>0+0+0+0+0+0+0+0+0+0+0+0+0+0+0+0+0+0+0+0+0+0+0+0+0+0+0+0+0+0+0+0</f>
        <v>0</v>
      </c>
      <c r="G486" s="202" t="s">
        <v>8743</v>
      </c>
      <c r="H486" s="202">
        <f>0+0+0+0+0+0+0+0+0+0+0+0+0+0+0+0+0+0+0+0+0+0+0+0+0+0+0+0+0+0+0+0</f>
        <v>0</v>
      </c>
      <c r="I486" s="202" t="s">
        <v>8743</v>
      </c>
      <c r="J486" s="202"/>
      <c r="K486" s="202"/>
    </row>
    <row r="487" spans="1:11">
      <c r="A487" s="202" t="s">
        <v>9719</v>
      </c>
      <c r="B487" s="202" t="s">
        <v>9720</v>
      </c>
      <c r="C487" s="202" t="s">
        <v>8736</v>
      </c>
      <c r="D487" s="202" t="s">
        <v>8737</v>
      </c>
      <c r="E487" s="202" t="s">
        <v>8738</v>
      </c>
      <c r="F487" s="202">
        <f>0+2^1+0+0+0+2^5+2^6+2^7+0+0+0+0+0+0+0+0+0+0+0+0+0+0+0+0+0+0+0+0+0+0+0+0</f>
        <v>226</v>
      </c>
      <c r="G487" s="202" t="s">
        <v>8746</v>
      </c>
      <c r="H487" s="202">
        <f>0+2^1+0+0+0+2^5+2^6+2^7+0+0+0+0+0+0+0+0+0+0+0+0+0+0+0+0+0+0+0+0+0+0+0+0</f>
        <v>226</v>
      </c>
      <c r="I487" s="202" t="s">
        <v>8746</v>
      </c>
      <c r="J487" s="202"/>
      <c r="K487" s="202"/>
    </row>
    <row r="488" spans="1:11">
      <c r="A488" s="202" t="s">
        <v>9721</v>
      </c>
      <c r="B488" s="202" t="s">
        <v>9722</v>
      </c>
      <c r="C488" s="202" t="s">
        <v>8736</v>
      </c>
      <c r="D488" s="202" t="s">
        <v>8737</v>
      </c>
      <c r="E488" s="202" t="s">
        <v>8738</v>
      </c>
      <c r="F488" s="202">
        <f>0+0+0+0+0+0+0+0+0+0+0+0+0+0+0+0+0+0+0+0+0+0+0+0+0+0+0+0+0+0+0+0</f>
        <v>0</v>
      </c>
      <c r="G488" s="202" t="s">
        <v>8743</v>
      </c>
      <c r="H488" s="202">
        <f>0+0+0+0+0+0+0+0+0+0+0+0+0+0+0+0+0+0+0+0+0+0+0+0+0+0+0+0+0+0+0+0</f>
        <v>0</v>
      </c>
      <c r="I488" s="202" t="s">
        <v>8743</v>
      </c>
      <c r="J488" s="202"/>
      <c r="K488" s="202"/>
    </row>
    <row r="489" spans="1:11">
      <c r="A489" s="202" t="s">
        <v>9723</v>
      </c>
      <c r="B489" s="202" t="s">
        <v>9724</v>
      </c>
      <c r="C489" s="202" t="s">
        <v>8751</v>
      </c>
      <c r="D489" s="202" t="s">
        <v>8737</v>
      </c>
      <c r="E489" s="202" t="s">
        <v>8738</v>
      </c>
      <c r="F489" s="202">
        <f>2^0+0+0+0+0+0+0+0+0+0+0+0+0+0+0+0+0+0+0+0+0+0+0+0+0+0+0+0+0+0+0+0</f>
        <v>1</v>
      </c>
      <c r="G489" s="202" t="s">
        <v>8739</v>
      </c>
      <c r="H489" s="202">
        <f>2^0+0+0+0+0+0+0+0+0+0+0+0+0+0+0+0+0+0+0+0+0+0+0+0+0+0+0+0+0+0+0+0</f>
        <v>1</v>
      </c>
      <c r="I489" s="202" t="s">
        <v>8739</v>
      </c>
      <c r="J489" s="202"/>
      <c r="K489" s="202"/>
    </row>
    <row r="490" spans="1:11">
      <c r="A490" s="202" t="s">
        <v>9725</v>
      </c>
      <c r="B490" s="202" t="s">
        <v>9726</v>
      </c>
      <c r="C490" s="202" t="s">
        <v>8736</v>
      </c>
      <c r="D490" s="202" t="s">
        <v>8737</v>
      </c>
      <c r="E490" s="202" t="s">
        <v>8738</v>
      </c>
      <c r="F490" s="202">
        <f>0+0+0+0+0+0+0+0+0+0+0+0+0+0+0+0+0+0+0+0+0+0+0+0+0+0+0+0+0+0+0+0</f>
        <v>0</v>
      </c>
      <c r="G490" s="202" t="s">
        <v>8743</v>
      </c>
      <c r="H490" s="202">
        <f>0+0+0+0+0+0+0+0+0+0+0+0+0+0+0+0+0+0+0+0+0+0+0+0+0+0+0+0+0+0+0+0</f>
        <v>0</v>
      </c>
      <c r="I490" s="202" t="s">
        <v>8743</v>
      </c>
      <c r="J490" s="202"/>
      <c r="K490" s="202"/>
    </row>
    <row r="491" spans="1:11">
      <c r="A491" s="202" t="s">
        <v>9727</v>
      </c>
      <c r="B491" s="202" t="s">
        <v>9728</v>
      </c>
      <c r="C491" s="202" t="s">
        <v>8736</v>
      </c>
      <c r="D491" s="202" t="s">
        <v>8737</v>
      </c>
      <c r="E491" s="202" t="s">
        <v>8738</v>
      </c>
      <c r="F491" s="202">
        <f>2^0+0+0+0+0+0+0+0+0+0+0+0+0+0+0+0+0+0+0+0+0+0+0+0+0+0+0+0+0+0+0+0</f>
        <v>1</v>
      </c>
      <c r="G491" s="202" t="s">
        <v>8739</v>
      </c>
      <c r="H491" s="202">
        <f>2^0+2^1+0+0+0+0+0+0+0+0+0+0+0+0+0+0+0+0+0+0+0+0+0+0+0+0+0+0+0+0+0+0</f>
        <v>3</v>
      </c>
      <c r="I491" s="205" t="s">
        <v>8740</v>
      </c>
      <c r="J491" s="202"/>
      <c r="K491" s="202"/>
    </row>
    <row r="492" spans="1:11">
      <c r="A492" s="202" t="s">
        <v>9729</v>
      </c>
      <c r="B492" s="202" t="s">
        <v>9730</v>
      </c>
      <c r="C492" s="202" t="s">
        <v>8736</v>
      </c>
      <c r="D492" s="202" t="s">
        <v>8737</v>
      </c>
      <c r="E492" s="202" t="s">
        <v>8738</v>
      </c>
      <c r="F492" s="202">
        <f>0+0+0+0+0+0+0+0+0+0+0+0+0+0+0+0+0+0+0+0+0+0+0+0+0+0+0+0+0+0+0+0</f>
        <v>0</v>
      </c>
      <c r="G492" s="202" t="s">
        <v>8743</v>
      </c>
      <c r="H492" s="202">
        <f>0+0+0+0+0+0+0+0+0+0+0+0+0+0+0+0+0+0+0+0+0+0+0+0+0+0+0+0+0+0+0+0</f>
        <v>0</v>
      </c>
      <c r="I492" s="202" t="s">
        <v>8743</v>
      </c>
      <c r="J492" s="202"/>
      <c r="K492" s="202"/>
    </row>
    <row r="493" spans="1:11">
      <c r="A493" s="202" t="s">
        <v>9731</v>
      </c>
      <c r="B493" s="202" t="s">
        <v>9732</v>
      </c>
      <c r="C493" s="202" t="s">
        <v>8736</v>
      </c>
      <c r="D493" s="202" t="s">
        <v>8737</v>
      </c>
      <c r="E493" s="202" t="s">
        <v>8738</v>
      </c>
      <c r="F493" s="202">
        <f>0+2^1+0+0+0+2^5+2^6+2^7+0+0+0+0+0+0+0+0+0+0+0+0+0+0+0+0+0+0+0+0+0+0+0+0</f>
        <v>226</v>
      </c>
      <c r="G493" s="202" t="s">
        <v>8746</v>
      </c>
      <c r="H493" s="202">
        <f>0+2^1+0+0+0+2^5+2^6+2^7+0+0+0+0+0+0+0+0+0+0+0+0+0+0+0+0+0+0+0+0+0+0+0+0</f>
        <v>226</v>
      </c>
      <c r="I493" s="202" t="s">
        <v>8746</v>
      </c>
      <c r="J493" s="202"/>
      <c r="K493" s="202"/>
    </row>
    <row r="494" spans="1:11">
      <c r="A494" s="202" t="s">
        <v>9733</v>
      </c>
      <c r="B494" s="202" t="s">
        <v>9734</v>
      </c>
      <c r="C494" s="202" t="s">
        <v>8736</v>
      </c>
      <c r="D494" s="202" t="s">
        <v>8737</v>
      </c>
      <c r="E494" s="202" t="s">
        <v>8738</v>
      </c>
      <c r="F494" s="202">
        <f>0+0+0+0+0+0+0+0+0+0+0+0+0+0+0+0+0+0+0+0+0+0+0+0+0+0+0+0+0+0+0+0</f>
        <v>0</v>
      </c>
      <c r="G494" s="202" t="s">
        <v>8743</v>
      </c>
      <c r="H494" s="202">
        <f>0+0+0+0+0+0+0+0+0+0+0+0+0+0+0+0+0+0+0+0+0+0+0+0+0+0+0+0+0+0+0+0</f>
        <v>0</v>
      </c>
      <c r="I494" s="202" t="s">
        <v>8743</v>
      </c>
      <c r="J494" s="202"/>
      <c r="K494" s="202"/>
    </row>
    <row r="495" spans="1:11">
      <c r="A495" s="202" t="s">
        <v>9735</v>
      </c>
      <c r="B495" s="202" t="s">
        <v>9736</v>
      </c>
      <c r="C495" s="202" t="s">
        <v>8751</v>
      </c>
      <c r="D495" s="202" t="s">
        <v>8737</v>
      </c>
      <c r="E495" s="202" t="s">
        <v>8738</v>
      </c>
      <c r="F495" s="202">
        <f>2^0+0+0+0+0+0+0+0+0+0+0+0+0+0+0+0+0+0+0+0+0+0+0+0+0+0+0+0+0+0+0+0</f>
        <v>1</v>
      </c>
      <c r="G495" s="202" t="s">
        <v>8739</v>
      </c>
      <c r="H495" s="202">
        <f>2^0+0+0+0+0+0+0+0+0+0+0+0+0+0+0+0+0+0+0+0+0+0+0+0+0+0+0+0+0+0+0+0</f>
        <v>1</v>
      </c>
      <c r="I495" s="202" t="s">
        <v>8739</v>
      </c>
      <c r="J495" s="202"/>
      <c r="K495" s="202"/>
    </row>
    <row r="496" spans="1:11">
      <c r="A496" s="202" t="s">
        <v>9737</v>
      </c>
      <c r="B496" s="202" t="s">
        <v>9738</v>
      </c>
      <c r="C496" s="202" t="s">
        <v>8736</v>
      </c>
      <c r="D496" s="202" t="s">
        <v>8737</v>
      </c>
      <c r="E496" s="202" t="s">
        <v>8738</v>
      </c>
      <c r="F496" s="202">
        <f>0+0+0+0+0+0+0+0+0+0+0+0+0+0+0+0+0+0+0+0+0+0+0+0+0+0+0+0+0+0+0+0</f>
        <v>0</v>
      </c>
      <c r="G496" s="202" t="s">
        <v>8743</v>
      </c>
      <c r="H496" s="202">
        <f>0+0+0+0+0+0+0+0+0+0+0+0+0+0+0+0+0+0+0+0+0+0+0+0+0+0+0+0+0+0+0+0</f>
        <v>0</v>
      </c>
      <c r="I496" s="202" t="s">
        <v>8743</v>
      </c>
      <c r="J496" s="202"/>
      <c r="K496" s="202"/>
    </row>
    <row r="497" spans="1:11">
      <c r="A497" s="202" t="s">
        <v>9739</v>
      </c>
      <c r="B497" s="202" t="s">
        <v>9740</v>
      </c>
      <c r="C497" s="202" t="s">
        <v>8736</v>
      </c>
      <c r="D497" s="202" t="s">
        <v>8737</v>
      </c>
      <c r="E497" s="202" t="s">
        <v>8738</v>
      </c>
      <c r="F497" s="202">
        <f>2^0+0+0+0+0+0+0+0+0+0+0+0+0+0+0+0+0+0+0+0+0+0+0+0+0+0+0+0+0+0+0+0</f>
        <v>1</v>
      </c>
      <c r="G497" s="202" t="s">
        <v>8739</v>
      </c>
      <c r="H497" s="202">
        <f>2^0+0+0+0+0+0+0+0+0+0+0+0+0+0+0+0+0+0+0+0+0+0+0+0+0+0+0+0+0+0+0+0</f>
        <v>1</v>
      </c>
      <c r="I497" s="202" t="s">
        <v>8739</v>
      </c>
      <c r="J497" s="202"/>
      <c r="K497" s="202"/>
    </row>
    <row r="498" spans="1:11">
      <c r="A498" s="202" t="s">
        <v>9741</v>
      </c>
      <c r="B498" s="202" t="s">
        <v>9742</v>
      </c>
      <c r="C498" s="202" t="s">
        <v>8736</v>
      </c>
      <c r="D498" s="202" t="s">
        <v>8737</v>
      </c>
      <c r="E498" s="202" t="s">
        <v>8738</v>
      </c>
      <c r="F498" s="202">
        <f>0+0+0+0+0+0+0+0+0+0+0+0+0+0+0+0+0+0+0+0+0+0+0+0+0+0+0+0+0+0+0+0</f>
        <v>0</v>
      </c>
      <c r="G498" s="202" t="s">
        <v>8743</v>
      </c>
      <c r="H498" s="202">
        <f>0+0+0+0+0+0+0+0+0+0+0+0+0+0+0+0+0+0+0+0+0+0+0+0+0+0+0+0+0+0+0+0</f>
        <v>0</v>
      </c>
      <c r="I498" s="202" t="s">
        <v>8743</v>
      </c>
      <c r="J498" s="202"/>
      <c r="K498" s="202"/>
    </row>
    <row r="499" spans="1:11">
      <c r="A499" s="202" t="s">
        <v>9743</v>
      </c>
      <c r="B499" s="202" t="s">
        <v>9744</v>
      </c>
      <c r="C499" s="202" t="s">
        <v>8736</v>
      </c>
      <c r="D499" s="202" t="s">
        <v>8737</v>
      </c>
      <c r="E499" s="202" t="s">
        <v>8738</v>
      </c>
      <c r="F499" s="202">
        <f>0+2^1+0+0+0+2^5+2^6+2^7+0+0+0+0+0+0+0+0+0+0+0+0+0+0+0+0+0+0+0+0+0+0+0+0</f>
        <v>226</v>
      </c>
      <c r="G499" s="202" t="s">
        <v>8746</v>
      </c>
      <c r="H499" s="202">
        <f>0+2^1+0+0+0+2^5+2^6+2^7+0+0+0+0+0+0+0+0+0+0+0+0+0+0+0+0+0+0+0+0+0+0+0+0</f>
        <v>226</v>
      </c>
      <c r="I499" s="202" t="s">
        <v>8746</v>
      </c>
      <c r="J499" s="202"/>
      <c r="K499" s="202"/>
    </row>
    <row r="500" spans="1:11">
      <c r="A500" s="202" t="s">
        <v>9745</v>
      </c>
      <c r="B500" s="202" t="s">
        <v>9746</v>
      </c>
      <c r="C500" s="202" t="s">
        <v>8736</v>
      </c>
      <c r="D500" s="202" t="s">
        <v>8737</v>
      </c>
      <c r="E500" s="202" t="s">
        <v>8738</v>
      </c>
      <c r="F500" s="202">
        <f>0+0+0+0+0+0+0+0+0+0+0+0+0+0+0+0+0+0+0+0+0+0+0+0+0+0+0+0+0+0+0+0</f>
        <v>0</v>
      </c>
      <c r="G500" s="202" t="s">
        <v>8743</v>
      </c>
      <c r="H500" s="202">
        <f>0+0+0+0+0+0+0+0+0+0+0+0+0+0+0+0+0+0+0+0+0+0+0+0+0+0+0+0+0+0+0+0</f>
        <v>0</v>
      </c>
      <c r="I500" s="202" t="s">
        <v>8743</v>
      </c>
      <c r="J500" s="202"/>
      <c r="K500" s="202"/>
    </row>
    <row r="501" spans="1:11">
      <c r="A501" s="202" t="s">
        <v>9747</v>
      </c>
      <c r="B501" s="202" t="s">
        <v>9748</v>
      </c>
      <c r="C501" s="202" t="s">
        <v>8751</v>
      </c>
      <c r="D501" s="202" t="s">
        <v>8737</v>
      </c>
      <c r="E501" s="202" t="s">
        <v>8738</v>
      </c>
      <c r="F501" s="202">
        <f>2^0+0+0+0+0+0+0+0+0+0+0+0+0+0+0+0+0+0+0+0+0+0+0+0+0+0+0+0+0+0+0+0</f>
        <v>1</v>
      </c>
      <c r="G501" s="202" t="s">
        <v>8739</v>
      </c>
      <c r="H501" s="202">
        <f>2^0+0+0+0+0+0+0+0+0+0+0+0+0+0+0+0+0+0+0+0+0+0+0+0+0+0+0+0+0+0+0+0</f>
        <v>1</v>
      </c>
      <c r="I501" s="202" t="s">
        <v>8739</v>
      </c>
      <c r="J501" s="202"/>
      <c r="K501" s="202"/>
    </row>
    <row r="502" spans="1:11">
      <c r="A502" s="202" t="s">
        <v>9749</v>
      </c>
      <c r="B502" s="202" t="s">
        <v>9750</v>
      </c>
      <c r="C502" s="202" t="s">
        <v>8736</v>
      </c>
      <c r="D502" s="202" t="s">
        <v>8737</v>
      </c>
      <c r="E502" s="202" t="s">
        <v>8738</v>
      </c>
      <c r="F502" s="202">
        <f>0+0+0+0+0+0+0+0+0+0+0+0+0+0+0+0+0+0+0+0+0+0+0+0+0+0+0+0+0+0+0+0</f>
        <v>0</v>
      </c>
      <c r="G502" s="202" t="s">
        <v>8743</v>
      </c>
      <c r="H502" s="202">
        <f>0+0+0+0+0+0+0+0+0+0+0+0+0+0+0+0+0+0+0+0+0+0+0+0+0+0+0+0+0+0+0+0</f>
        <v>0</v>
      </c>
      <c r="I502" s="202" t="s">
        <v>8743</v>
      </c>
      <c r="J502" s="202"/>
      <c r="K502" s="202"/>
    </row>
    <row r="503" spans="1:11">
      <c r="A503" s="202" t="s">
        <v>9751</v>
      </c>
      <c r="B503" s="202" t="s">
        <v>9752</v>
      </c>
      <c r="C503" s="202" t="s">
        <v>8736</v>
      </c>
      <c r="D503" s="202" t="s">
        <v>8737</v>
      </c>
      <c r="E503" s="202" t="s">
        <v>8738</v>
      </c>
      <c r="F503" s="202">
        <f>2^0+0+0+0+0+0+0+0+0+0+0+0+0+0+0+0+0+0+0+0+0+0+0+0+0+0+0+0+0+0+0+0</f>
        <v>1</v>
      </c>
      <c r="G503" s="202" t="s">
        <v>8739</v>
      </c>
      <c r="H503" s="202">
        <f>2^0+0+0+0+0+0+0+0+0+0+0+0+0+0+0+0+0+0+0+0+0+0+0+0+0+0+0+0+0+0+0+0</f>
        <v>1</v>
      </c>
      <c r="I503" s="202" t="s">
        <v>8739</v>
      </c>
      <c r="J503" s="202"/>
      <c r="K503" s="202"/>
    </row>
    <row r="504" spans="1:11">
      <c r="A504" s="202" t="s">
        <v>9753</v>
      </c>
      <c r="B504" s="202" t="s">
        <v>9754</v>
      </c>
      <c r="C504" s="202" t="s">
        <v>8736</v>
      </c>
      <c r="D504" s="202" t="s">
        <v>8737</v>
      </c>
      <c r="E504" s="202" t="s">
        <v>8738</v>
      </c>
      <c r="F504" s="202">
        <f>0+0+0+0+0+0+0+0+0+0+0+0+0+0+0+0+0+0+0+0+0+0+0+0+0+0+0+0+0+0+0+0</f>
        <v>0</v>
      </c>
      <c r="G504" s="202" t="s">
        <v>8743</v>
      </c>
      <c r="H504" s="202">
        <f>0+0+0+0+0+0+0+0+0+0+0+0+0+0+0+0+0+0+0+0+0+0+0+0+0+0+0+0+0+0+0+0</f>
        <v>0</v>
      </c>
      <c r="I504" s="202" t="s">
        <v>8743</v>
      </c>
      <c r="J504" s="202"/>
      <c r="K504" s="202"/>
    </row>
    <row r="505" spans="1:11">
      <c r="A505" s="202" t="s">
        <v>9755</v>
      </c>
      <c r="B505" s="202" t="s">
        <v>9756</v>
      </c>
      <c r="C505" s="202" t="s">
        <v>8736</v>
      </c>
      <c r="D505" s="202" t="s">
        <v>8737</v>
      </c>
      <c r="E505" s="202" t="s">
        <v>8738</v>
      </c>
      <c r="F505" s="202">
        <f>0+2^1+0+0+0+2^5+2^6+2^7+0+0+0+0+0+0+0+0+0+0+0+0+0+0+0+0+0+0+0+0+0+0+0+0</f>
        <v>226</v>
      </c>
      <c r="G505" s="202" t="s">
        <v>8746</v>
      </c>
      <c r="H505" s="202">
        <f>0+2^1+0+0+0+2^5+2^6+2^7+0+0+0+0+0+0+0+0+0+0+0+0+0+0+0+0+0+0+0+0+0+0+0+0</f>
        <v>226</v>
      </c>
      <c r="I505" s="202" t="s">
        <v>8746</v>
      </c>
      <c r="J505" s="202"/>
      <c r="K505" s="202"/>
    </row>
    <row r="506" spans="1:11">
      <c r="A506" s="202" t="s">
        <v>9757</v>
      </c>
      <c r="B506" s="202" t="s">
        <v>9758</v>
      </c>
      <c r="C506" s="202" t="s">
        <v>8736</v>
      </c>
      <c r="D506" s="202" t="s">
        <v>8737</v>
      </c>
      <c r="E506" s="202" t="s">
        <v>8738</v>
      </c>
      <c r="F506" s="202">
        <f>0+0+0+0+0+0+0+0+0+0+0+0+0+0+0+0+0+0+0+0+0+0+0+0+0+0+0+0+0+0+0+0</f>
        <v>0</v>
      </c>
      <c r="G506" s="202" t="s">
        <v>8743</v>
      </c>
      <c r="H506" s="202">
        <f>0+0+0+0+0+0+0+0+0+0+0+0+0+0+0+0+0+0+0+0+0+0+0+0+0+0+0+0+0+0+0+0</f>
        <v>0</v>
      </c>
      <c r="I506" s="202" t="s">
        <v>8743</v>
      </c>
      <c r="J506" s="202"/>
      <c r="K506" s="202"/>
    </row>
    <row r="507" spans="1:11">
      <c r="A507" s="202" t="s">
        <v>9759</v>
      </c>
      <c r="B507" s="202" t="s">
        <v>9760</v>
      </c>
      <c r="C507" s="202" t="s">
        <v>8751</v>
      </c>
      <c r="D507" s="202" t="s">
        <v>8737</v>
      </c>
      <c r="E507" s="202" t="s">
        <v>8738</v>
      </c>
      <c r="F507" s="202">
        <f>2^0+0+0+0+0+0+0+0+0+0+0+0+0+0+0+0+0+0+0+0+0+0+0+0+0+0+0+0+0+0+0+0</f>
        <v>1</v>
      </c>
      <c r="G507" s="202" t="s">
        <v>8739</v>
      </c>
      <c r="H507" s="202">
        <f>2^0+0+0+0+0+0+0+0+0+0+0+0+0+0+0+0+0+0+0+0+0+0+0+0+0+0+0+0+0+0+0+0</f>
        <v>1</v>
      </c>
      <c r="I507" s="202" t="s">
        <v>8739</v>
      </c>
      <c r="J507" s="202"/>
      <c r="K507" s="202"/>
    </row>
    <row r="508" spans="1:11">
      <c r="A508" s="202" t="s">
        <v>9761</v>
      </c>
      <c r="B508" s="202" t="s">
        <v>9762</v>
      </c>
      <c r="C508" s="202" t="s">
        <v>8736</v>
      </c>
      <c r="D508" s="202" t="s">
        <v>8737</v>
      </c>
      <c r="E508" s="202" t="s">
        <v>8738</v>
      </c>
      <c r="F508" s="202">
        <f>0+0+0+0+0+0+0+0+0+0+0+0+0+0+0+0+0+0+0+0+0+0+0+0+0+0+0+0+0+0+0+0</f>
        <v>0</v>
      </c>
      <c r="G508" s="202" t="s">
        <v>8743</v>
      </c>
      <c r="H508" s="202">
        <f>0+0+0+0+0+0+0+0+0+0+0+0+0+0+0+0+0+0+0+0+0+0+0+0+0+0+0+0+0+0+0+0</f>
        <v>0</v>
      </c>
      <c r="I508" s="202" t="s">
        <v>8743</v>
      </c>
      <c r="J508" s="202"/>
      <c r="K508" s="202"/>
    </row>
    <row r="509" spans="1:11">
      <c r="A509" s="202" t="s">
        <v>9763</v>
      </c>
      <c r="B509" s="202" t="s">
        <v>9764</v>
      </c>
      <c r="C509" s="202" t="s">
        <v>8736</v>
      </c>
      <c r="D509" s="202" t="s">
        <v>8737</v>
      </c>
      <c r="E509" s="202" t="s">
        <v>8738</v>
      </c>
      <c r="F509" s="202">
        <f>2^0+0+0+0+0+0+0+0+0+0+0+0+0+0+0+0+0+0+0+0+0+0+0+0+0+0+0+0+0+0+0+0</f>
        <v>1</v>
      </c>
      <c r="G509" s="202" t="s">
        <v>8739</v>
      </c>
      <c r="H509" s="202">
        <f>2^0+0+0+0+0+0+0+0+0+2^9+0+0+0+0+0+0+0+0+0+0+0+0+0+0+0+0+0+0+0+0+0+0</f>
        <v>513</v>
      </c>
      <c r="I509" s="205" t="s">
        <v>9193</v>
      </c>
      <c r="J509" s="202"/>
      <c r="K509" s="202"/>
    </row>
    <row r="510" spans="1:11">
      <c r="A510" s="202" t="s">
        <v>9765</v>
      </c>
      <c r="B510" s="202" t="s">
        <v>9766</v>
      </c>
      <c r="C510" s="202" t="s">
        <v>8736</v>
      </c>
      <c r="D510" s="202" t="s">
        <v>8737</v>
      </c>
      <c r="E510" s="202" t="s">
        <v>8738</v>
      </c>
      <c r="F510" s="202">
        <f>0+0+0+0+0+0+0+0+0+0+0+0+0+0+0+0+0+0+0+0+0+0+0+0+0+0+0+0+0+0+0+0</f>
        <v>0</v>
      </c>
      <c r="G510" s="202" t="s">
        <v>8743</v>
      </c>
      <c r="H510" s="202">
        <f>0+0+0+0+0+0+0+0+0+0+0+0+0+0+0+0+0+0+0+0+0+0+0+0+0+0+0+0+0+0+0+0</f>
        <v>0</v>
      </c>
      <c r="I510" s="202" t="s">
        <v>8743</v>
      </c>
      <c r="J510" s="202"/>
      <c r="K510" s="202"/>
    </row>
    <row r="511" spans="1:11">
      <c r="A511" s="202" t="s">
        <v>9767</v>
      </c>
      <c r="B511" s="202" t="s">
        <v>9768</v>
      </c>
      <c r="C511" s="202" t="s">
        <v>8736</v>
      </c>
      <c r="D511" s="202" t="s">
        <v>8737</v>
      </c>
      <c r="E511" s="202" t="s">
        <v>8738</v>
      </c>
      <c r="F511" s="202">
        <f>0+2^1+0+0+0+2^5+2^6+2^7+0+0+0+0+0+0+0+0+0+0+0+0+0+0+0+0+0+0+0+0+0+0+0+0</f>
        <v>226</v>
      </c>
      <c r="G511" s="202" t="s">
        <v>8746</v>
      </c>
      <c r="H511" s="202">
        <f>0+2^1+0+0+0+2^5+2^6+2^7+0+0+0+0+0+0+0+0+0+0+0+0+0+0+0+0+0+0+0+0+0+0+0+0</f>
        <v>226</v>
      </c>
      <c r="I511" s="202" t="s">
        <v>8746</v>
      </c>
      <c r="J511" s="202"/>
      <c r="K511" s="202"/>
    </row>
    <row r="512" spans="1:11">
      <c r="A512" s="202" t="s">
        <v>9769</v>
      </c>
      <c r="B512" s="202" t="s">
        <v>9770</v>
      </c>
      <c r="C512" s="202" t="s">
        <v>8736</v>
      </c>
      <c r="D512" s="202" t="s">
        <v>8737</v>
      </c>
      <c r="E512" s="202" t="s">
        <v>8738</v>
      </c>
      <c r="F512" s="202">
        <f>0+0+0+0+0+0+0+0+0+0+0+0+0+0+0+0+0+0+0+0+0+0+0+0+0+0+0+0+0+0+0+0</f>
        <v>0</v>
      </c>
      <c r="G512" s="202" t="s">
        <v>8743</v>
      </c>
      <c r="H512" s="202">
        <f>0+0+0+0+0+0+0+0+0+0+0+0+0+0+0+0+0+0+0+0+0+0+0+0+0+0+0+0+0+0+0+0</f>
        <v>0</v>
      </c>
      <c r="I512" s="202" t="s">
        <v>8743</v>
      </c>
      <c r="J512" s="202"/>
      <c r="K512" s="202"/>
    </row>
    <row r="513" spans="1:11">
      <c r="A513" s="202" t="s">
        <v>9771</v>
      </c>
      <c r="B513" s="202" t="s">
        <v>9772</v>
      </c>
      <c r="C513" s="202" t="s">
        <v>8751</v>
      </c>
      <c r="D513" s="202" t="s">
        <v>8737</v>
      </c>
      <c r="E513" s="202" t="s">
        <v>8738</v>
      </c>
      <c r="F513" s="202">
        <f>2^0+0+0+0+0+0+0+0+0+0+0+0+0+0+0+0+0+0+0+0+0+0+0+0+0+0+0+0+0+0+0+0</f>
        <v>1</v>
      </c>
      <c r="G513" s="202" t="s">
        <v>8739</v>
      </c>
      <c r="H513" s="202">
        <f>2^0+0+0+0+0+0+0+0+0+0+0+0+0+0+0+0+0+0+0+0+0+0+0+0+0+0+0+0+0+0+0+0</f>
        <v>1</v>
      </c>
      <c r="I513" s="202" t="s">
        <v>8739</v>
      </c>
      <c r="J513" s="202"/>
      <c r="K513" s="202"/>
    </row>
    <row r="514" spans="1:11">
      <c r="A514" s="202" t="s">
        <v>9773</v>
      </c>
      <c r="B514" s="202" t="s">
        <v>9774</v>
      </c>
      <c r="C514" s="202" t="s">
        <v>8736</v>
      </c>
      <c r="D514" s="202" t="s">
        <v>8737</v>
      </c>
      <c r="E514" s="202" t="s">
        <v>8738</v>
      </c>
      <c r="F514" s="202">
        <f>0+0+0+0+0+0+0+0+0+0+0+0+0+0+0+0+0+0+0+0+0+0+0+0+0+0+0+0+0+0+0+0</f>
        <v>0</v>
      </c>
      <c r="G514" s="202" t="s">
        <v>8743</v>
      </c>
      <c r="H514" s="202">
        <f>0+0+0+0+0+0+0+0+0+0+0+0+0+0+0+0+0+0+0+0+0+0+0+0+0+0+0+0+0+0+0+0</f>
        <v>0</v>
      </c>
      <c r="I514" s="202" t="s">
        <v>8743</v>
      </c>
      <c r="J514" s="202"/>
      <c r="K514" s="202"/>
    </row>
    <row r="515" spans="1:11">
      <c r="A515" s="202" t="s">
        <v>9775</v>
      </c>
      <c r="B515" s="202" t="s">
        <v>9776</v>
      </c>
      <c r="C515" s="202" t="s">
        <v>8736</v>
      </c>
      <c r="D515" s="202" t="s">
        <v>8737</v>
      </c>
      <c r="E515" s="202" t="s">
        <v>8738</v>
      </c>
      <c r="F515" s="202">
        <f>2^0+0+0+0+0+0+0+0+0+0+0+0+0+0+0+0+0+0+0+0+0+0+0+0+0+0+0+0+0+0+0+0</f>
        <v>1</v>
      </c>
      <c r="G515" s="202" t="s">
        <v>8739</v>
      </c>
      <c r="H515" s="202">
        <f>2^0+0+0+0+0+0+0+0+0+2^9+0+0+0+0+0+0+0+0+0+0+0+0+0+0+0+0+0+0+0+0+0+0</f>
        <v>513</v>
      </c>
      <c r="I515" s="205" t="s">
        <v>9193</v>
      </c>
      <c r="J515" s="202"/>
      <c r="K515" s="202"/>
    </row>
    <row r="516" spans="1:11">
      <c r="A516" s="202" t="s">
        <v>9777</v>
      </c>
      <c r="B516" s="202" t="s">
        <v>9778</v>
      </c>
      <c r="C516" s="202" t="s">
        <v>8736</v>
      </c>
      <c r="D516" s="202" t="s">
        <v>8737</v>
      </c>
      <c r="E516" s="202" t="s">
        <v>8738</v>
      </c>
      <c r="F516" s="202">
        <f>0+0+0+0+0+0+0+0+0+0+0+0+0+0+0+0+0+0+0+0+0+0+0+0+0+0+0+0+0+0+0+0</f>
        <v>0</v>
      </c>
      <c r="G516" s="202" t="s">
        <v>8743</v>
      </c>
      <c r="H516" s="202">
        <f>0+0+0+0+0+0+0+0+0+0+0+0+0+0+0+0+0+0+0+0+0+0+0+0+0+0+0+0+0+0+0+0</f>
        <v>0</v>
      </c>
      <c r="I516" s="202" t="s">
        <v>8743</v>
      </c>
      <c r="J516" s="202"/>
      <c r="K516" s="202"/>
    </row>
    <row r="517" spans="1:11">
      <c r="A517" s="202" t="s">
        <v>9779</v>
      </c>
      <c r="B517" s="202" t="s">
        <v>9780</v>
      </c>
      <c r="C517" s="202" t="s">
        <v>8736</v>
      </c>
      <c r="D517" s="202" t="s">
        <v>8737</v>
      </c>
      <c r="E517" s="202" t="s">
        <v>8738</v>
      </c>
      <c r="F517" s="202">
        <f>0+2^1+0+0+0+2^5+2^6+2^7+0+0+0+0+0+0+0+0+0+0+0+0+0+0+0+0+0+0+0+0+0+0+0+0</f>
        <v>226</v>
      </c>
      <c r="G517" s="202" t="s">
        <v>8746</v>
      </c>
      <c r="H517" s="202">
        <f>0+2^1+0+0+0+2^5+2^6+2^7+0+0+0+0+0+0+0+0+0+0+0+0+0+0+0+0+0+0+0+0+0+0+0+0</f>
        <v>226</v>
      </c>
      <c r="I517" s="202" t="s">
        <v>8746</v>
      </c>
      <c r="J517" s="202"/>
      <c r="K517" s="202"/>
    </row>
    <row r="518" spans="1:11">
      <c r="A518" s="202" t="s">
        <v>9781</v>
      </c>
      <c r="B518" s="202" t="s">
        <v>9782</v>
      </c>
      <c r="C518" s="202" t="s">
        <v>8736</v>
      </c>
      <c r="D518" s="202" t="s">
        <v>8737</v>
      </c>
      <c r="E518" s="202" t="s">
        <v>8738</v>
      </c>
      <c r="F518" s="202">
        <f>0+0+0+0+0+0+0+0+0+0+0+0+0+0+0+0+0+0+0+0+0+0+0+0+0+0+0+0+0+0+0+0</f>
        <v>0</v>
      </c>
      <c r="G518" s="202" t="s">
        <v>8743</v>
      </c>
      <c r="H518" s="202">
        <f>0+0+0+0+0+0+0+0+0+0+0+0+0+0+0+0+0+0+0+0+0+0+0+0+0+0+0+0+0+0+0+0</f>
        <v>0</v>
      </c>
      <c r="I518" s="202" t="s">
        <v>8743</v>
      </c>
      <c r="J518" s="202"/>
      <c r="K518" s="202"/>
    </row>
    <row r="519" spans="1:11">
      <c r="A519" s="202" t="s">
        <v>9783</v>
      </c>
      <c r="B519" s="202" t="s">
        <v>9784</v>
      </c>
      <c r="C519" s="202" t="s">
        <v>8751</v>
      </c>
      <c r="D519" s="202" t="s">
        <v>8737</v>
      </c>
      <c r="E519" s="202" t="s">
        <v>8738</v>
      </c>
      <c r="F519" s="202">
        <f>2^0+0+0+0+0+0+0+0+0+0+0+0+0+0+0+0+0+0+0+0+0+0+0+0+0+0+0+0+0+0+0+0</f>
        <v>1</v>
      </c>
      <c r="G519" s="202" t="s">
        <v>8739</v>
      </c>
      <c r="H519" s="202">
        <f>2^0+0+0+0+0+0+0+0+0+0+0+0+0+0+0+0+0+0+0+0+0+0+0+0+0+0+0+0+0+0+0+0</f>
        <v>1</v>
      </c>
      <c r="I519" s="202" t="s">
        <v>8739</v>
      </c>
      <c r="J519" s="202"/>
      <c r="K519" s="202"/>
    </row>
    <row r="520" spans="1:11">
      <c r="A520" s="202" t="s">
        <v>9785</v>
      </c>
      <c r="B520" s="202" t="s">
        <v>9786</v>
      </c>
      <c r="C520" s="202" t="s">
        <v>8736</v>
      </c>
      <c r="D520" s="202" t="s">
        <v>8737</v>
      </c>
      <c r="E520" s="202" t="s">
        <v>8738</v>
      </c>
      <c r="F520" s="202">
        <f>0+0+0+0+0+0+0+0+0+0+0+0+0+0+0+0+0+0+0+0+0+0+0+0+0+0+0+0+0+0+0+0</f>
        <v>0</v>
      </c>
      <c r="G520" s="202" t="s">
        <v>8743</v>
      </c>
      <c r="H520" s="202">
        <f>0+0+0+0+0+0+0+0+0+0+0+0+0+0+0+0+0+0+0+0+0+0+0+0+0+0+0+0+0+0+0+0</f>
        <v>0</v>
      </c>
      <c r="I520" s="202" t="s">
        <v>8743</v>
      </c>
      <c r="J520" s="202"/>
      <c r="K520" s="202"/>
    </row>
    <row r="521" spans="1:11">
      <c r="A521" s="202" t="s">
        <v>9787</v>
      </c>
      <c r="B521" s="202" t="s">
        <v>9788</v>
      </c>
      <c r="C521" s="202" t="s">
        <v>8736</v>
      </c>
      <c r="D521" s="202" t="s">
        <v>8737</v>
      </c>
      <c r="E521" s="202" t="s">
        <v>8738</v>
      </c>
      <c r="F521" s="202">
        <f>2^0+0+0+0+0+0+0+0+0+0+0+0+0+0+0+0+0+0+0+0+0+0+0+0+0+0+0+0+0+0+0+0</f>
        <v>1</v>
      </c>
      <c r="G521" s="202" t="s">
        <v>8739</v>
      </c>
      <c r="H521" s="202">
        <f>2^0+0+0+0+0+0+0+0+0+0+0+0+0+0+0+0+0+0+0+0+0+0+0+0+0+0+0+0+0+0+0+0</f>
        <v>1</v>
      </c>
      <c r="I521" s="202" t="s">
        <v>8739</v>
      </c>
      <c r="J521" s="202"/>
      <c r="K521" s="202"/>
    </row>
    <row r="522" spans="1:11">
      <c r="A522" s="202" t="s">
        <v>9789</v>
      </c>
      <c r="B522" s="202" t="s">
        <v>9790</v>
      </c>
      <c r="C522" s="202" t="s">
        <v>8736</v>
      </c>
      <c r="D522" s="202" t="s">
        <v>8737</v>
      </c>
      <c r="E522" s="202" t="s">
        <v>8738</v>
      </c>
      <c r="F522" s="202">
        <f>0+0+0+0+0+0+0+0+0+0+0+0+0+0+0+0+0+0+0+0+0+0+0+0+0+0+0+0+0+0+0+0</f>
        <v>0</v>
      </c>
      <c r="G522" s="202" t="s">
        <v>8743</v>
      </c>
      <c r="H522" s="202">
        <f>0+0+0+0+0+0+0+0+0+0+0+0+0+0+0+0+0+0+0+0+0+0+0+0+0+0+0+0+0+0+0+0</f>
        <v>0</v>
      </c>
      <c r="I522" s="202" t="s">
        <v>8743</v>
      </c>
      <c r="J522" s="202"/>
      <c r="K522" s="202"/>
    </row>
    <row r="523" spans="1:11">
      <c r="A523" s="202" t="s">
        <v>9791</v>
      </c>
      <c r="B523" s="202" t="s">
        <v>9792</v>
      </c>
      <c r="C523" s="202" t="s">
        <v>8736</v>
      </c>
      <c r="D523" s="202" t="s">
        <v>8737</v>
      </c>
      <c r="E523" s="202" t="s">
        <v>8738</v>
      </c>
      <c r="F523" s="202">
        <f>0+2^1+0+0+0+2^5+2^6+2^7+0+0+0+0+0+0+0+0+0+0+0+0+0+0+0+0+0+0+0+0+0+0+0+0</f>
        <v>226</v>
      </c>
      <c r="G523" s="202" t="s">
        <v>8746</v>
      </c>
      <c r="H523" s="202">
        <f>0+2^1+0+0+0+2^5+2^6+2^7+0+0+0+0+0+0+0+0+0+0+0+0+0+0+0+0+0+0+0+0+0+0+0+0</f>
        <v>226</v>
      </c>
      <c r="I523" s="202" t="s">
        <v>8746</v>
      </c>
      <c r="J523" s="202"/>
      <c r="K523" s="202"/>
    </row>
    <row r="524" spans="1:11">
      <c r="A524" s="202" t="s">
        <v>9793</v>
      </c>
      <c r="B524" s="202" t="s">
        <v>9794</v>
      </c>
      <c r="C524" s="202" t="s">
        <v>8736</v>
      </c>
      <c r="D524" s="202" t="s">
        <v>8737</v>
      </c>
      <c r="E524" s="202" t="s">
        <v>8738</v>
      </c>
      <c r="F524" s="202">
        <f>0+0+0+0+0+0+0+0+0+0+0+0+0+0+0+0+0+0+0+0+0+0+0+0+0+0+0+0+0+0+0+0</f>
        <v>0</v>
      </c>
      <c r="G524" s="202" t="s">
        <v>8743</v>
      </c>
      <c r="H524" s="202">
        <f>0+0+0+0+0+0+0+0+0+0+0+0+0+0+0+0+0+0+0+0+0+0+0+0+0+0+0+0+0+0+0+0</f>
        <v>0</v>
      </c>
      <c r="I524" s="202" t="s">
        <v>8743</v>
      </c>
      <c r="J524" s="202"/>
      <c r="K524" s="202"/>
    </row>
    <row r="525" spans="1:11">
      <c r="A525" s="202" t="s">
        <v>9795</v>
      </c>
      <c r="B525" s="202" t="s">
        <v>9796</v>
      </c>
      <c r="C525" s="202" t="s">
        <v>8751</v>
      </c>
      <c r="D525" s="202" t="s">
        <v>8737</v>
      </c>
      <c r="E525" s="202" t="s">
        <v>8738</v>
      </c>
      <c r="F525" s="202">
        <f>2^0+0+0+0+0+0+0+0+0+0+0+0+0+0+0+0+0+0+0+0+0+0+0+0+0+0+0+0+0+0+0+0</f>
        <v>1</v>
      </c>
      <c r="G525" s="202" t="s">
        <v>8739</v>
      </c>
      <c r="H525" s="202">
        <f>2^0+0+0+0+0+0+0+0+0+0+0+0+0+0+0+0+0+0+0+0+0+0+0+0+0+0+0+0+0+0+0+0</f>
        <v>1</v>
      </c>
      <c r="I525" s="202" t="s">
        <v>8739</v>
      </c>
      <c r="J525" s="202"/>
      <c r="K525" s="202"/>
    </row>
    <row r="526" spans="1:11">
      <c r="A526" s="202" t="s">
        <v>9797</v>
      </c>
      <c r="B526" s="202" t="s">
        <v>9798</v>
      </c>
      <c r="C526" s="202" t="s">
        <v>8736</v>
      </c>
      <c r="D526" s="202" t="s">
        <v>8737</v>
      </c>
      <c r="E526" s="202" t="s">
        <v>8738</v>
      </c>
      <c r="F526" s="202">
        <f>0+0+0+0+0+0+0+0+0+0+0+0+0+0+0+0+0+0+0+0+0+0+0+0+0+0+0+0+0+0+0+0</f>
        <v>0</v>
      </c>
      <c r="G526" s="202" t="s">
        <v>8743</v>
      </c>
      <c r="H526" s="202">
        <f>0+0+0+0+0+0+0+0+0+0+0+0+0+0+0+0+0+0+0+0+0+0+0+0+0+0+0+0+0+0+0+0</f>
        <v>0</v>
      </c>
      <c r="I526" s="202" t="s">
        <v>8743</v>
      </c>
      <c r="J526" s="202"/>
      <c r="K526" s="202"/>
    </row>
    <row r="527" spans="1:11">
      <c r="A527" s="202" t="s">
        <v>9799</v>
      </c>
      <c r="B527" s="202" t="s">
        <v>9800</v>
      </c>
      <c r="C527" s="202" t="s">
        <v>8736</v>
      </c>
      <c r="D527" s="202" t="s">
        <v>8737</v>
      </c>
      <c r="E527" s="202" t="s">
        <v>8738</v>
      </c>
      <c r="F527" s="202">
        <f>2^0+0+0+0+0+0+0+0+0+0+0+0+0+0+0+0+0+0+0+0+0+0+0+0+0+0+0+0+0+0+0+0</f>
        <v>1</v>
      </c>
      <c r="G527" s="202" t="s">
        <v>8739</v>
      </c>
      <c r="H527" s="202">
        <f>2^0+0+0+0+0+0+0+0+0+2^9+0+0+0+0+0+0+0+0+0+0+0+0+0+0+0+0+0+0+0+0+0+0</f>
        <v>513</v>
      </c>
      <c r="I527" s="205" t="s">
        <v>9193</v>
      </c>
      <c r="J527" s="202"/>
      <c r="K527" s="202"/>
    </row>
    <row r="528" spans="1:11">
      <c r="A528" s="202" t="s">
        <v>9801</v>
      </c>
      <c r="B528" s="202" t="s">
        <v>9802</v>
      </c>
      <c r="C528" s="202" t="s">
        <v>8736</v>
      </c>
      <c r="D528" s="202" t="s">
        <v>8737</v>
      </c>
      <c r="E528" s="202" t="s">
        <v>8738</v>
      </c>
      <c r="F528" s="202">
        <f>0+0+0+0+0+0+0+0+0+0+0+0+0+0+0+0+0+0+0+0+0+0+0+0+0+0+0+0+0+0+0+0</f>
        <v>0</v>
      </c>
      <c r="G528" s="202" t="s">
        <v>8743</v>
      </c>
      <c r="H528" s="202">
        <f>0+0+0+0+0+0+0+0+0+0+0+0+0+0+0+0+0+0+0+0+0+0+0+0+0+0+0+0+0+0+0+0</f>
        <v>0</v>
      </c>
      <c r="I528" s="202" t="s">
        <v>8743</v>
      </c>
      <c r="J528" s="202"/>
      <c r="K528" s="202"/>
    </row>
    <row r="529" spans="1:11">
      <c r="A529" s="202" t="s">
        <v>9803</v>
      </c>
      <c r="B529" s="202" t="s">
        <v>9804</v>
      </c>
      <c r="C529" s="202" t="s">
        <v>8736</v>
      </c>
      <c r="D529" s="202" t="s">
        <v>8737</v>
      </c>
      <c r="E529" s="202" t="s">
        <v>8738</v>
      </c>
      <c r="F529" s="202">
        <f>0+2^1+0+0+0+2^5+2^6+2^7+0+0+0+0+0+0+0+0+0+0+0+0+0+0+0+0+0+0+0+0+0+0+0+0</f>
        <v>226</v>
      </c>
      <c r="G529" s="202" t="s">
        <v>8746</v>
      </c>
      <c r="H529" s="202">
        <f>0+2^1+0+0+0+2^5+2^6+2^7+0+0+0+0+0+0+0+0+0+0+0+0+0+0+0+0+0+0+0+0+0+0+0+0</f>
        <v>226</v>
      </c>
      <c r="I529" s="202" t="s">
        <v>8746</v>
      </c>
      <c r="J529" s="202"/>
      <c r="K529" s="202"/>
    </row>
    <row r="530" spans="1:11">
      <c r="A530" s="202" t="s">
        <v>9805</v>
      </c>
      <c r="B530" s="202" t="s">
        <v>9806</v>
      </c>
      <c r="C530" s="202" t="s">
        <v>8736</v>
      </c>
      <c r="D530" s="202" t="s">
        <v>8737</v>
      </c>
      <c r="E530" s="202" t="s">
        <v>8738</v>
      </c>
      <c r="F530" s="202">
        <f>0+0+0+0+0+0+0+0+0+0+0+0+0+0+0+0+0+0+0+0+0+0+0+0+0+0+0+0+0+0+0+0</f>
        <v>0</v>
      </c>
      <c r="G530" s="202" t="s">
        <v>8743</v>
      </c>
      <c r="H530" s="202">
        <f>0+0+0+0+0+0+0+0+0+0+0+0+0+0+0+0+0+0+0+0+0+0+0+0+0+0+0+0+0+0+0+0</f>
        <v>0</v>
      </c>
      <c r="I530" s="202" t="s">
        <v>8743</v>
      </c>
      <c r="J530" s="202"/>
      <c r="K530" s="202"/>
    </row>
    <row r="531" spans="1:11">
      <c r="A531" s="202" t="s">
        <v>9807</v>
      </c>
      <c r="B531" s="202" t="s">
        <v>9808</v>
      </c>
      <c r="C531" s="202" t="s">
        <v>8751</v>
      </c>
      <c r="D531" s="202" t="s">
        <v>8737</v>
      </c>
      <c r="E531" s="202" t="s">
        <v>8738</v>
      </c>
      <c r="F531" s="202">
        <f>2^0+0+0+0+0+0+0+0+0+0+0+0+0+0+0+0+0+0+0+0+0+0+0+0+0+0+0+0+0+0+0+0</f>
        <v>1</v>
      </c>
      <c r="G531" s="202" t="s">
        <v>8739</v>
      </c>
      <c r="H531" s="202">
        <f>2^0+0+0+0+0+0+0+0+0+0+0+0+0+0+0+0+0+0+0+0+0+0+0+0+0+0+0+0+0+0+0+0</f>
        <v>1</v>
      </c>
      <c r="I531" s="202" t="s">
        <v>8739</v>
      </c>
      <c r="J531" s="202"/>
      <c r="K531" s="202"/>
    </row>
    <row r="532" spans="1:11">
      <c r="A532" s="202" t="s">
        <v>9809</v>
      </c>
      <c r="B532" s="202" t="s">
        <v>9810</v>
      </c>
      <c r="C532" s="202" t="s">
        <v>8736</v>
      </c>
      <c r="D532" s="202" t="s">
        <v>8737</v>
      </c>
      <c r="E532" s="202" t="s">
        <v>8738</v>
      </c>
      <c r="F532" s="202">
        <f>0+0+0+0+0+0+0+0+0+0+0+0+0+0+0+0+0+0+0+0+0+0+0+0+0+0+0+0+0+0+0+0</f>
        <v>0</v>
      </c>
      <c r="G532" s="202" t="s">
        <v>8743</v>
      </c>
      <c r="H532" s="202">
        <f>0+0+0+0+0+0+0+0+0+0+0+0+0+0+0+0+0+0+0+0+0+0+0+0+0+0+0+0+0+0+0+0</f>
        <v>0</v>
      </c>
      <c r="I532" s="202" t="s">
        <v>8743</v>
      </c>
      <c r="J532" s="202"/>
      <c r="K532" s="202"/>
    </row>
    <row r="533" spans="1:11">
      <c r="A533" s="202" t="s">
        <v>9811</v>
      </c>
      <c r="B533" s="202" t="s">
        <v>9812</v>
      </c>
      <c r="C533" s="202" t="s">
        <v>8736</v>
      </c>
      <c r="D533" s="202" t="s">
        <v>8737</v>
      </c>
      <c r="E533" s="202" t="s">
        <v>8738</v>
      </c>
      <c r="F533" s="202">
        <f>2^0+0+0+0+0+0+0+0+0+0+0+0+0+0+0+0+0+0+0+0+0+0+0+0+0+0+0+0+0+0+0+0</f>
        <v>1</v>
      </c>
      <c r="G533" s="202" t="s">
        <v>8739</v>
      </c>
      <c r="H533" s="202">
        <f>2^0+0+2^2+0+0+0+0+0+0+0+0+0+0+0+0+0+0+0+0+0+0+0+0+0+0+0+0+0+0+0+0+0</f>
        <v>5</v>
      </c>
      <c r="I533" s="205" t="s">
        <v>8768</v>
      </c>
      <c r="J533" s="202"/>
      <c r="K533" s="202"/>
    </row>
    <row r="534" spans="1:11">
      <c r="A534" s="202" t="s">
        <v>9813</v>
      </c>
      <c r="B534" s="202" t="s">
        <v>9814</v>
      </c>
      <c r="C534" s="202" t="s">
        <v>8736</v>
      </c>
      <c r="D534" s="202" t="s">
        <v>8737</v>
      </c>
      <c r="E534" s="202" t="s">
        <v>8738</v>
      </c>
      <c r="F534" s="202">
        <f>0+0+0+0+0+0+0+0+0+0+0+0+0+0+0+0+0+0+0+0+0+0+0+0+0+0+0+0+0+0+0+0</f>
        <v>0</v>
      </c>
      <c r="G534" s="202" t="s">
        <v>8743</v>
      </c>
      <c r="H534" s="202">
        <f>0+0+0+0+0+0+0+0+0+0+0+0+0+0+0+0+0+0+0+0+0+0+0+0+0+0+0+0+0+0+0+0</f>
        <v>0</v>
      </c>
      <c r="I534" s="202" t="s">
        <v>8743</v>
      </c>
      <c r="J534" s="202"/>
      <c r="K534" s="202"/>
    </row>
    <row r="535" spans="1:11">
      <c r="A535" s="202" t="s">
        <v>9815</v>
      </c>
      <c r="B535" s="202" t="s">
        <v>9816</v>
      </c>
      <c r="C535" s="202" t="s">
        <v>8736</v>
      </c>
      <c r="D535" s="202" t="s">
        <v>8737</v>
      </c>
      <c r="E535" s="202" t="s">
        <v>8738</v>
      </c>
      <c r="F535" s="202">
        <f>0+2^1+0+0+0+2^5+2^6+2^7+0+0+0+0+0+0+0+0+0+0+0+0+0+0+0+0+0+0+0+0+0+0+0+0</f>
        <v>226</v>
      </c>
      <c r="G535" s="202" t="s">
        <v>8746</v>
      </c>
      <c r="H535" s="202">
        <f>0+2^1+0+0+0+2^5+2^6+2^7+0+0+0+0+0+0+0+0+0+0+0+0+0+0+0+0+0+0+0+0+0+0+0+0</f>
        <v>226</v>
      </c>
      <c r="I535" s="202" t="s">
        <v>8746</v>
      </c>
      <c r="J535" s="202"/>
      <c r="K535" s="202"/>
    </row>
    <row r="536" spans="1:11">
      <c r="A536" s="202" t="s">
        <v>9817</v>
      </c>
      <c r="B536" s="202" t="s">
        <v>9818</v>
      </c>
      <c r="C536" s="202" t="s">
        <v>8736</v>
      </c>
      <c r="D536" s="202" t="s">
        <v>8737</v>
      </c>
      <c r="E536" s="202" t="s">
        <v>8738</v>
      </c>
      <c r="F536" s="202">
        <f>0+0+0+0+0+0+0+0+0+0+0+0+0+0+0+0+0+0+0+0+0+0+0+0+0+0+0+0+0+0+0+0</f>
        <v>0</v>
      </c>
      <c r="G536" s="202" t="s">
        <v>8743</v>
      </c>
      <c r="H536" s="202">
        <f>0+0+0+0+0+0+0+0+0+0+0+0+0+0+0+0+0+0+0+0+0+0+0+0+0+0+0+0+0+0+0+0</f>
        <v>0</v>
      </c>
      <c r="I536" s="202" t="s">
        <v>8743</v>
      </c>
      <c r="J536" s="202"/>
      <c r="K536" s="202"/>
    </row>
    <row r="537" spans="1:11">
      <c r="A537" s="202" t="s">
        <v>9819</v>
      </c>
      <c r="B537" s="202" t="s">
        <v>9820</v>
      </c>
      <c r="C537" s="202" t="s">
        <v>8751</v>
      </c>
      <c r="D537" s="202" t="s">
        <v>8737</v>
      </c>
      <c r="E537" s="202" t="s">
        <v>8738</v>
      </c>
      <c r="F537" s="202">
        <f>2^0+0+0+0+0+0+0+0+0+0+0+0+0+0+0+0+0+0+0+0+0+0+0+0+0+0+0+0+0+0+0+0</f>
        <v>1</v>
      </c>
      <c r="G537" s="202" t="s">
        <v>8739</v>
      </c>
      <c r="H537" s="202">
        <f>2^0+0+0+0+0+0+0+0+0+0+0+0+0+0+0+0+0+0+0+0+0+0+0+0+0+0+0+0+0+0+0+0</f>
        <v>1</v>
      </c>
      <c r="I537" s="202" t="s">
        <v>8739</v>
      </c>
      <c r="J537" s="202"/>
      <c r="K537" s="202"/>
    </row>
    <row r="538" spans="1:11">
      <c r="A538" s="202" t="s">
        <v>9821</v>
      </c>
      <c r="B538" s="202" t="s">
        <v>9822</v>
      </c>
      <c r="C538" s="202" t="s">
        <v>8736</v>
      </c>
      <c r="D538" s="202" t="s">
        <v>8737</v>
      </c>
      <c r="E538" s="202" t="s">
        <v>8738</v>
      </c>
      <c r="F538" s="202">
        <f>0+0+0+0+0+0+0+0+0+0+0+0+0+0+0+0+0+0+0+0+0+0+0+0+0+0+0+0+0+0+0+0</f>
        <v>0</v>
      </c>
      <c r="G538" s="202" t="s">
        <v>8743</v>
      </c>
      <c r="H538" s="202">
        <f>0+0+0+0+0+0+0+0+0+0+0+0+0+0+0+0+0+0+0+0+0+0+0+0+0+0+0+0+0+0+0+0</f>
        <v>0</v>
      </c>
      <c r="I538" s="202" t="s">
        <v>8743</v>
      </c>
      <c r="J538" s="202"/>
      <c r="K538" s="202"/>
    </row>
    <row r="539" spans="1:11">
      <c r="A539" s="202" t="s">
        <v>9823</v>
      </c>
      <c r="B539" s="202" t="s">
        <v>9824</v>
      </c>
      <c r="C539" s="202" t="s">
        <v>8736</v>
      </c>
      <c r="D539" s="202" t="s">
        <v>8737</v>
      </c>
      <c r="E539" s="202" t="s">
        <v>8738</v>
      </c>
      <c r="F539" s="202">
        <f>2^0+0+0+0+0+0+0+0+0+0+0+0+0+0+0+0+0+0+0+0+0+0+0+0+0+0+0+0+0+0+0+0</f>
        <v>1</v>
      </c>
      <c r="G539" s="202" t="s">
        <v>8739</v>
      </c>
      <c r="H539" s="202">
        <f>2^0+0+2^2+0+0+0+0+0+0+0+0+0+0+0+0+0+0+0+0+0+0+0+0+0+0+0+0+0+0+0+0+0</f>
        <v>5</v>
      </c>
      <c r="I539" s="205" t="s">
        <v>8768</v>
      </c>
      <c r="J539" s="202"/>
      <c r="K539" s="202"/>
    </row>
    <row r="540" spans="1:11">
      <c r="A540" s="202" t="s">
        <v>9825</v>
      </c>
      <c r="B540" s="202" t="s">
        <v>9826</v>
      </c>
      <c r="C540" s="202" t="s">
        <v>8736</v>
      </c>
      <c r="D540" s="202" t="s">
        <v>8737</v>
      </c>
      <c r="E540" s="202" t="s">
        <v>8738</v>
      </c>
      <c r="F540" s="202">
        <f>0+0+0+0+0+0+0+0+0+0+0+0+0+0+0+0+0+0+0+0+0+0+0+0+0+0+0+0+0+0+0+0</f>
        <v>0</v>
      </c>
      <c r="G540" s="202" t="s">
        <v>8743</v>
      </c>
      <c r="H540" s="202">
        <f>0+0+0+0+0+0+0+0+0+0+0+0+0+0+0+0+0+0+0+0+0+0+0+0+0+0+0+0+0+0+0+0</f>
        <v>0</v>
      </c>
      <c r="I540" s="202" t="s">
        <v>8743</v>
      </c>
      <c r="J540" s="202"/>
      <c r="K540" s="202"/>
    </row>
    <row r="541" spans="1:11">
      <c r="A541" s="202" t="s">
        <v>9827</v>
      </c>
      <c r="B541" s="202" t="s">
        <v>9828</v>
      </c>
      <c r="C541" s="202" t="s">
        <v>8736</v>
      </c>
      <c r="D541" s="202" t="s">
        <v>8737</v>
      </c>
      <c r="E541" s="202" t="s">
        <v>8738</v>
      </c>
      <c r="F541" s="202">
        <f>0+2^1+0+0+0+2^5+2^6+2^7+0+0+0+0+0+0+0+0+0+0+0+0+0+0+0+0+0+0+0+0+0+0+0+0</f>
        <v>226</v>
      </c>
      <c r="G541" s="202" t="s">
        <v>8746</v>
      </c>
      <c r="H541" s="202">
        <f>0+2^1+0+0+0+2^5+2^6+2^7+0+0+0+0+0+0+0+0+0+0+0+0+0+0+0+0+0+0+0+0+0+0+0+0</f>
        <v>226</v>
      </c>
      <c r="I541" s="202" t="s">
        <v>8746</v>
      </c>
      <c r="J541" s="202"/>
      <c r="K541" s="202"/>
    </row>
    <row r="542" spans="1:11">
      <c r="A542" s="202" t="s">
        <v>9829</v>
      </c>
      <c r="B542" s="202" t="s">
        <v>9830</v>
      </c>
      <c r="C542" s="202" t="s">
        <v>8736</v>
      </c>
      <c r="D542" s="202" t="s">
        <v>8737</v>
      </c>
      <c r="E542" s="202" t="s">
        <v>8738</v>
      </c>
      <c r="F542" s="202">
        <f>0+0+0+0+0+0+0+0+0+0+0+0+0+0+0+0+0+0+0+0+0+0+0+0+0+0+0+0+0+0+0+0</f>
        <v>0</v>
      </c>
      <c r="G542" s="202" t="s">
        <v>8743</v>
      </c>
      <c r="H542" s="202">
        <f>0+0+0+0+0+0+0+0+0+0+0+0+0+0+0+0+0+0+0+0+0+0+0+0+0+0+0+0+0+0+0+0</f>
        <v>0</v>
      </c>
      <c r="I542" s="202" t="s">
        <v>8743</v>
      </c>
      <c r="J542" s="202"/>
      <c r="K542" s="202"/>
    </row>
    <row r="543" spans="1:11">
      <c r="A543" s="202" t="s">
        <v>9831</v>
      </c>
      <c r="B543" s="202" t="s">
        <v>9832</v>
      </c>
      <c r="C543" s="202" t="s">
        <v>8751</v>
      </c>
      <c r="D543" s="202" t="s">
        <v>8737</v>
      </c>
      <c r="E543" s="202" t="s">
        <v>8738</v>
      </c>
      <c r="F543" s="202">
        <f>2^0+0+0+0+0+0+0+0+0+0+0+0+0+0+0+0+0+0+0+0+0+0+0+0+0+0+0+0+0+0+0+0</f>
        <v>1</v>
      </c>
      <c r="G543" s="202" t="s">
        <v>8739</v>
      </c>
      <c r="H543" s="202">
        <f>2^0+0+0+0+0+0+0+0+0+0+0+0+0+0+0+0+0+0+0+0+0+0+0+0+0+0+0+0+0+0+0+0</f>
        <v>1</v>
      </c>
      <c r="I543" s="202" t="s">
        <v>8739</v>
      </c>
      <c r="J543" s="202"/>
      <c r="K543" s="202"/>
    </row>
    <row r="544" spans="1:11">
      <c r="A544" s="202" t="s">
        <v>9833</v>
      </c>
      <c r="B544" s="202" t="s">
        <v>9834</v>
      </c>
      <c r="C544" s="202" t="s">
        <v>8736</v>
      </c>
      <c r="D544" s="202" t="s">
        <v>8737</v>
      </c>
      <c r="E544" s="202" t="s">
        <v>8738</v>
      </c>
      <c r="F544" s="202">
        <f>0+0+0+0+0+0+0+0+0+0+0+0+0+0+0+0+0+0+0+0+0+0+0+0+0+0+0+0+0+0+0+0</f>
        <v>0</v>
      </c>
      <c r="G544" s="202" t="s">
        <v>8743</v>
      </c>
      <c r="H544" s="202">
        <f>0+0+0+0+0+0+0+0+0+0+0+0+0+0+0+0+0+0+0+0+0+0+0+0+0+0+0+0+0+0+0+0</f>
        <v>0</v>
      </c>
      <c r="I544" s="202" t="s">
        <v>8743</v>
      </c>
      <c r="J544" s="202"/>
      <c r="K544" s="202"/>
    </row>
    <row r="545" spans="1:11">
      <c r="A545" s="202" t="s">
        <v>9835</v>
      </c>
      <c r="B545" s="202" t="s">
        <v>9836</v>
      </c>
      <c r="C545" s="202" t="s">
        <v>8736</v>
      </c>
      <c r="D545" s="202" t="s">
        <v>8737</v>
      </c>
      <c r="E545" s="202" t="s">
        <v>8738</v>
      </c>
      <c r="F545" s="202">
        <f>2^0+0+0+0+0+0+0+0+0+0+0+0+0+0+0+0+0+0+0+0+0+0+0+0+0+0+0+0+0+0+0+0</f>
        <v>1</v>
      </c>
      <c r="G545" s="202" t="s">
        <v>8739</v>
      </c>
      <c r="H545" s="202">
        <f>2^0+0+2^2+0+0+0+0+0+0+0+0+0+0+0+0+0+0+0+0+0+0+0+0+0+0+0+0+0+0+0+0+0</f>
        <v>5</v>
      </c>
      <c r="I545" s="205" t="s">
        <v>8768</v>
      </c>
      <c r="J545" s="202"/>
      <c r="K545" s="202"/>
    </row>
    <row r="546" spans="1:11">
      <c r="A546" s="202" t="s">
        <v>9837</v>
      </c>
      <c r="B546" s="202" t="s">
        <v>9838</v>
      </c>
      <c r="C546" s="202" t="s">
        <v>8736</v>
      </c>
      <c r="D546" s="202" t="s">
        <v>8737</v>
      </c>
      <c r="E546" s="202" t="s">
        <v>8738</v>
      </c>
      <c r="F546" s="202">
        <f>0+0+0+0+0+0+0+0+0+0+0+0+0+0+0+0+0+0+0+0+0+0+0+0+0+0+0+0+0+0+0+0</f>
        <v>0</v>
      </c>
      <c r="G546" s="202" t="s">
        <v>8743</v>
      </c>
      <c r="H546" s="202">
        <f>0+0+0+0+0+0+0+0+0+0+0+0+0+0+0+0+0+0+0+0+0+0+0+0+0+0+0+0+0+0+0+0</f>
        <v>0</v>
      </c>
      <c r="I546" s="202" t="s">
        <v>8743</v>
      </c>
      <c r="J546" s="202"/>
      <c r="K546" s="202"/>
    </row>
    <row r="547" spans="1:11">
      <c r="A547" s="202" t="s">
        <v>9839</v>
      </c>
      <c r="B547" s="202" t="s">
        <v>9840</v>
      </c>
      <c r="C547" s="202" t="s">
        <v>8736</v>
      </c>
      <c r="D547" s="202" t="s">
        <v>8737</v>
      </c>
      <c r="E547" s="202" t="s">
        <v>8738</v>
      </c>
      <c r="F547" s="202">
        <f>0+2^1+0+0+0+2^5+2^6+2^7+0+0+0+0+0+0+0+0+0+0+0+0+0+0+0+0+0+0+0+0+0+0+0+0</f>
        <v>226</v>
      </c>
      <c r="G547" s="202" t="s">
        <v>8746</v>
      </c>
      <c r="H547" s="202">
        <f>0+2^1+0+0+0+2^5+2^6+2^7+0+0+0+0+0+0+0+0+0+0+0+0+0+0+0+0+0+0+0+0+0+0+0+0</f>
        <v>226</v>
      </c>
      <c r="I547" s="202" t="s">
        <v>8746</v>
      </c>
      <c r="J547" s="202"/>
      <c r="K547" s="202"/>
    </row>
    <row r="548" spans="1:11">
      <c r="A548" s="202" t="s">
        <v>9841</v>
      </c>
      <c r="B548" s="202" t="s">
        <v>9842</v>
      </c>
      <c r="C548" s="202" t="s">
        <v>8736</v>
      </c>
      <c r="D548" s="202" t="s">
        <v>8737</v>
      </c>
      <c r="E548" s="202" t="s">
        <v>8738</v>
      </c>
      <c r="F548" s="202">
        <f>0+0+0+0+0+0+0+0+0+0+0+0+0+0+0+0+0+0+0+0+0+0+0+0+0+0+0+0+0+0+0+0</f>
        <v>0</v>
      </c>
      <c r="G548" s="202" t="s">
        <v>8743</v>
      </c>
      <c r="H548" s="202">
        <f>0+0+0+0+0+0+0+0+0+0+0+0+0+0+0+0+0+0+0+0+0+0+0+0+0+0+0+0+0+0+0+0</f>
        <v>0</v>
      </c>
      <c r="I548" s="202" t="s">
        <v>8743</v>
      </c>
      <c r="J548" s="202"/>
      <c r="K548" s="202"/>
    </row>
    <row r="549" spans="1:11">
      <c r="A549" s="202" t="s">
        <v>9843</v>
      </c>
      <c r="B549" s="202" t="s">
        <v>9844</v>
      </c>
      <c r="C549" s="202" t="s">
        <v>8751</v>
      </c>
      <c r="D549" s="202" t="s">
        <v>8737</v>
      </c>
      <c r="E549" s="202" t="s">
        <v>8738</v>
      </c>
      <c r="F549" s="202">
        <f>2^0+0+0+0+0+0+0+0+0+0+0+0+0+0+0+0+0+0+0+0+0+0+0+0+0+0+0+0+0+0+0+0</f>
        <v>1</v>
      </c>
      <c r="G549" s="202" t="s">
        <v>8739</v>
      </c>
      <c r="H549" s="202">
        <f>2^0+0+0+0+0+0+0+0+0+0+0+0+0+0+0+0+0+0+0+0+0+0+0+0+0+0+0+0+0+0+0+0</f>
        <v>1</v>
      </c>
      <c r="I549" s="202" t="s">
        <v>8739</v>
      </c>
      <c r="J549" s="202"/>
      <c r="K549" s="202"/>
    </row>
    <row r="550" spans="1:11">
      <c r="A550" s="202" t="s">
        <v>9845</v>
      </c>
      <c r="B550" s="202" t="s">
        <v>9846</v>
      </c>
      <c r="C550" s="202" t="s">
        <v>8736</v>
      </c>
      <c r="D550" s="202" t="s">
        <v>8737</v>
      </c>
      <c r="E550" s="202" t="s">
        <v>8738</v>
      </c>
      <c r="F550" s="202">
        <f>0+0+0+0+0+0+0+0+0+0+0+0+0+0+0+0+0+0+0+0+0+0+0+0+0+0+0+0+0+0+0+0</f>
        <v>0</v>
      </c>
      <c r="G550" s="202" t="s">
        <v>8743</v>
      </c>
      <c r="H550" s="202">
        <f>0+0+0+0+0+0+0+0+0+0+0+0+0+0+0+0+0+0+0+0+0+0+0+0+0+0+0+0+0+0+0+0</f>
        <v>0</v>
      </c>
      <c r="I550" s="202" t="s">
        <v>8743</v>
      </c>
      <c r="J550" s="202"/>
      <c r="K550" s="202"/>
    </row>
    <row r="551" spans="1:11">
      <c r="A551" s="202" t="s">
        <v>9847</v>
      </c>
      <c r="B551" s="202" t="s">
        <v>9848</v>
      </c>
      <c r="C551" s="202" t="s">
        <v>8736</v>
      </c>
      <c r="D551" s="202" t="s">
        <v>8737</v>
      </c>
      <c r="E551" s="202" t="s">
        <v>8738</v>
      </c>
      <c r="F551" s="202">
        <f>2^0+0+0+0+0+0+0+0+0+0+0+0+0+0+0+0+0+0+0+0+0+0+0+0+0+0+0+0+0+0+0+0</f>
        <v>1</v>
      </c>
      <c r="G551" s="202" t="s">
        <v>8739</v>
      </c>
      <c r="H551" s="202">
        <f>2^0+0+2^2+0+0+0+0+0+0+0+0+0+0+0+0+0+0+0+0+0+0+0+0+0+0+0+0+0+0+0+0+0</f>
        <v>5</v>
      </c>
      <c r="I551" s="205" t="s">
        <v>8768</v>
      </c>
      <c r="J551" s="202"/>
      <c r="K551" s="202"/>
    </row>
    <row r="552" spans="1:11">
      <c r="A552" s="202" t="s">
        <v>9849</v>
      </c>
      <c r="B552" s="202" t="s">
        <v>9850</v>
      </c>
      <c r="C552" s="202" t="s">
        <v>8736</v>
      </c>
      <c r="D552" s="202" t="s">
        <v>8737</v>
      </c>
      <c r="E552" s="202" t="s">
        <v>8738</v>
      </c>
      <c r="F552" s="202">
        <f>0+0+0+0+0+0+0+0+0+0+0+0+0+0+0+0+0+0+0+0+0+0+0+0+0+0+0+0+0+0+0+0</f>
        <v>0</v>
      </c>
      <c r="G552" s="202" t="s">
        <v>8743</v>
      </c>
      <c r="H552" s="202">
        <f>0+0+0+0+0+0+0+0+0+0+0+0+0+0+0+0+0+0+0+0+0+0+0+0+0+0+0+0+0+0+0+0</f>
        <v>0</v>
      </c>
      <c r="I552" s="202" t="s">
        <v>8743</v>
      </c>
      <c r="J552" s="202"/>
      <c r="K552" s="202"/>
    </row>
    <row r="553" spans="1:11">
      <c r="A553" s="202" t="s">
        <v>9851</v>
      </c>
      <c r="B553" s="202" t="s">
        <v>9852</v>
      </c>
      <c r="C553" s="202" t="s">
        <v>8736</v>
      </c>
      <c r="D553" s="202" t="s">
        <v>8737</v>
      </c>
      <c r="E553" s="202" t="s">
        <v>8738</v>
      </c>
      <c r="F553" s="202">
        <f>0+2^1+0+0+0+2^5+2^6+2^7+0+0+0+0+0+0+0+0+0+0+0+0+0+0+0+0+0+0+0+0+0+0+0+0</f>
        <v>226</v>
      </c>
      <c r="G553" s="202" t="s">
        <v>8746</v>
      </c>
      <c r="H553" s="202">
        <f>0+2^1+0+0+0+2^5+2^6+2^7+0+0+0+0+0+0+0+0+0+0+0+0+0+0+0+0+0+0+0+0+0+0+0+0</f>
        <v>226</v>
      </c>
      <c r="I553" s="202" t="s">
        <v>8746</v>
      </c>
      <c r="J553" s="202"/>
      <c r="K553" s="202"/>
    </row>
    <row r="554" spans="1:11">
      <c r="A554" s="202" t="s">
        <v>9853</v>
      </c>
      <c r="B554" s="202" t="s">
        <v>9854</v>
      </c>
      <c r="C554" s="202" t="s">
        <v>8736</v>
      </c>
      <c r="D554" s="202" t="s">
        <v>8737</v>
      </c>
      <c r="E554" s="202" t="s">
        <v>8738</v>
      </c>
      <c r="F554" s="202">
        <f>0+0+0+0+0+0+0+0+0+0+0+0+0+0+0+0+0+0+0+0+0+0+0+0+0+0+0+0+0+0+0+0</f>
        <v>0</v>
      </c>
      <c r="G554" s="202" t="s">
        <v>8743</v>
      </c>
      <c r="H554" s="202">
        <f>0+0+0+0+0+0+0+0+0+0+0+0+0+0+0+0+0+0+0+0+0+0+0+0+0+0+0+0+0+0+0+0</f>
        <v>0</v>
      </c>
      <c r="I554" s="202" t="s">
        <v>8743</v>
      </c>
      <c r="J554" s="202"/>
      <c r="K554" s="202"/>
    </row>
    <row r="555" spans="1:11">
      <c r="A555" s="202" t="s">
        <v>9855</v>
      </c>
      <c r="B555" s="202" t="s">
        <v>9856</v>
      </c>
      <c r="C555" s="202" t="s">
        <v>8751</v>
      </c>
      <c r="D555" s="202" t="s">
        <v>8737</v>
      </c>
      <c r="E555" s="202" t="s">
        <v>8738</v>
      </c>
      <c r="F555" s="202">
        <f>2^0+0+0+0+0+0+0+0+0+0+0+0+0+0+0+0+0+0+0+0+0+0+0+0+0+0+0+0+0+0+0+0</f>
        <v>1</v>
      </c>
      <c r="G555" s="202" t="s">
        <v>8739</v>
      </c>
      <c r="H555" s="202">
        <f>2^0+0+0+0+0+0+0+0+0+0+0+0+0+0+0+0+0+0+0+0+0+0+0+0+0+0+0+0+0+0+0+0</f>
        <v>1</v>
      </c>
      <c r="I555" s="202" t="s">
        <v>8739</v>
      </c>
      <c r="J555" s="202"/>
      <c r="K555" s="202"/>
    </row>
    <row r="556" spans="1:11">
      <c r="A556" s="202" t="s">
        <v>9857</v>
      </c>
      <c r="B556" s="202" t="s">
        <v>9858</v>
      </c>
      <c r="C556" s="202" t="s">
        <v>8736</v>
      </c>
      <c r="D556" s="202" t="s">
        <v>8737</v>
      </c>
      <c r="E556" s="202" t="s">
        <v>8738</v>
      </c>
      <c r="F556" s="202">
        <f>0+0+0+0+0+0+0+0+0+0+0+0+0+0+0+0+0+0+0+0+0+0+0+0+0+0+0+0+0+0+0+0</f>
        <v>0</v>
      </c>
      <c r="G556" s="202" t="s">
        <v>8743</v>
      </c>
      <c r="H556" s="202">
        <f>0+0+0+0+0+0+0+0+0+0+0+0+0+0+0+0+0+0+0+0+0+0+0+0+0+0+0+0+0+0+0+0</f>
        <v>0</v>
      </c>
      <c r="I556" s="202" t="s">
        <v>8743</v>
      </c>
      <c r="J556" s="202"/>
      <c r="K556" s="202"/>
    </row>
    <row r="557" spans="1:11">
      <c r="A557" s="202" t="s">
        <v>9859</v>
      </c>
      <c r="B557" s="202" t="s">
        <v>9860</v>
      </c>
      <c r="C557" s="202" t="s">
        <v>8736</v>
      </c>
      <c r="D557" s="202" t="s">
        <v>8737</v>
      </c>
      <c r="E557" s="202" t="s">
        <v>8738</v>
      </c>
      <c r="F557" s="202">
        <f>2^0+0+0+0+0+0+0+0+0+0+0+0+0+0+0+0+0+0+0+0+0+0+0+0+0+0+0+0+0+0+0+0</f>
        <v>1</v>
      </c>
      <c r="G557" s="202" t="s">
        <v>8739</v>
      </c>
      <c r="H557" s="202">
        <f>0+0+0+2^3+0+0+0+0+0+0+0+0+0+0+0+0+0+0+0+0+0+0+0+0+0+0+0+0+0+0+0+0</f>
        <v>8</v>
      </c>
      <c r="I557" s="205" t="s">
        <v>9084</v>
      </c>
      <c r="J557" s="202"/>
      <c r="K557" s="202"/>
    </row>
    <row r="558" spans="1:11">
      <c r="A558" s="202" t="s">
        <v>9861</v>
      </c>
      <c r="B558" s="202" t="s">
        <v>9862</v>
      </c>
      <c r="C558" s="202" t="s">
        <v>8736</v>
      </c>
      <c r="D558" s="202" t="s">
        <v>8737</v>
      </c>
      <c r="E558" s="202" t="s">
        <v>8738</v>
      </c>
      <c r="F558" s="202">
        <f>0+0+0+0+0+0+0+0+0+0+0+0+0+0+0+0+0+0+0+0+0+0+0+0+0+0+0+0+0+0+0+0</f>
        <v>0</v>
      </c>
      <c r="G558" s="202" t="s">
        <v>8743</v>
      </c>
      <c r="H558" s="202">
        <f>0+0+0+0+0+0+0+0+0+0+0+0+0+0+0+0+0+0+0+0+0+0+0+0+0+0+0+0+0+0+0+0</f>
        <v>0</v>
      </c>
      <c r="I558" s="202" t="s">
        <v>8743</v>
      </c>
      <c r="J558" s="202"/>
      <c r="K558" s="202"/>
    </row>
    <row r="559" spans="1:11">
      <c r="A559" s="202" t="s">
        <v>9863</v>
      </c>
      <c r="B559" s="202" t="s">
        <v>9864</v>
      </c>
      <c r="C559" s="202" t="s">
        <v>8736</v>
      </c>
      <c r="D559" s="202" t="s">
        <v>8737</v>
      </c>
      <c r="E559" s="202" t="s">
        <v>8738</v>
      </c>
      <c r="F559" s="202">
        <f>0+2^1+0+0+0+2^5+2^6+2^7+0+0+0+0+0+0+0+0+0+0+0+0+0+0+0+0+0+0+0+0+0+0+0+0</f>
        <v>226</v>
      </c>
      <c r="G559" s="202" t="s">
        <v>8746</v>
      </c>
      <c r="H559" s="202">
        <f>0+2^1+0+0+0+2^5+2^6+2^7+0+0+0+0+0+0+0+0+0+0+0+0+0+0+0+0+0+0+0+0+0+0+0+0</f>
        <v>226</v>
      </c>
      <c r="I559" s="202" t="s">
        <v>8746</v>
      </c>
      <c r="J559" s="202"/>
      <c r="K559" s="202"/>
    </row>
    <row r="560" spans="1:11">
      <c r="A560" s="202" t="s">
        <v>9865</v>
      </c>
      <c r="B560" s="202" t="s">
        <v>9866</v>
      </c>
      <c r="C560" s="202" t="s">
        <v>8736</v>
      </c>
      <c r="D560" s="202" t="s">
        <v>8737</v>
      </c>
      <c r="E560" s="202" t="s">
        <v>8738</v>
      </c>
      <c r="F560" s="202">
        <f>0+0+0+0+0+0+0+0+0+0+0+0+0+0+0+0+0+0+0+0+0+0+0+0+0+0+0+0+0+0+0+0</f>
        <v>0</v>
      </c>
      <c r="G560" s="202" t="s">
        <v>8743</v>
      </c>
      <c r="H560" s="202">
        <f>0+0+0+0+0+0+0+0+0+0+0+0+0+0+0+0+0+0+0+0+0+0+0+0+0+0+0+0+0+0+0+0</f>
        <v>0</v>
      </c>
      <c r="I560" s="202" t="s">
        <v>8743</v>
      </c>
      <c r="J560" s="202"/>
      <c r="K560" s="202"/>
    </row>
    <row r="561" spans="1:11">
      <c r="A561" s="202" t="s">
        <v>9867</v>
      </c>
      <c r="B561" s="202" t="s">
        <v>9868</v>
      </c>
      <c r="C561" s="202" t="s">
        <v>8751</v>
      </c>
      <c r="D561" s="202" t="s">
        <v>8737</v>
      </c>
      <c r="E561" s="202" t="s">
        <v>8738</v>
      </c>
      <c r="F561" s="202">
        <f>2^0+0+0+0+0+0+0+0+0+0+0+0+0+0+0+0+0+0+0+0+0+0+0+0+0+0+0+0+0+0+0+0</f>
        <v>1</v>
      </c>
      <c r="G561" s="202" t="s">
        <v>8739</v>
      </c>
      <c r="H561" s="202">
        <f>2^0+0+0+0+0+0+0+0+0+0+0+0+0+0+0+0+0+0+0+0+0+0+0+0+0+0+0+0+0+0+0+0</f>
        <v>1</v>
      </c>
      <c r="I561" s="202" t="s">
        <v>8739</v>
      </c>
      <c r="J561" s="202"/>
      <c r="K561" s="202"/>
    </row>
    <row r="562" spans="1:11">
      <c r="A562" s="202" t="s">
        <v>9869</v>
      </c>
      <c r="B562" s="202" t="s">
        <v>9870</v>
      </c>
      <c r="C562" s="202" t="s">
        <v>8736</v>
      </c>
      <c r="D562" s="202" t="s">
        <v>8737</v>
      </c>
      <c r="E562" s="202" t="s">
        <v>8738</v>
      </c>
      <c r="F562" s="202">
        <f>0+0+0+0+0+0+0+0+0+0+0+0+0+0+0+0+0+0+0+0+0+0+0+0+0+0+0+0+0+0+0+0</f>
        <v>0</v>
      </c>
      <c r="G562" s="202" t="s">
        <v>8743</v>
      </c>
      <c r="H562" s="202">
        <f>0+0+0+0+0+0+0+0+0+0+0+0+0+0+0+0+0+0+0+0+0+0+0+0+0+0+0+0+0+0+0+0</f>
        <v>0</v>
      </c>
      <c r="I562" s="202" t="s">
        <v>8743</v>
      </c>
      <c r="J562" s="202"/>
      <c r="K562" s="202"/>
    </row>
    <row r="563" spans="1:11">
      <c r="A563" s="202" t="s">
        <v>9871</v>
      </c>
      <c r="B563" s="202" t="s">
        <v>9872</v>
      </c>
      <c r="C563" s="202" t="s">
        <v>8736</v>
      </c>
      <c r="D563" s="202" t="s">
        <v>8737</v>
      </c>
      <c r="E563" s="202" t="s">
        <v>8738</v>
      </c>
      <c r="F563" s="202">
        <f>2^0+0+0+0+0+0+0+0+0+0+0+0+0+0+0+0+0+0+0+0+0+0+0+0+0+0+0+0+0+0+0+0</f>
        <v>1</v>
      </c>
      <c r="G563" s="202" t="s">
        <v>8739</v>
      </c>
      <c r="H563" s="202">
        <f>0+0+0+2^3+0+0+0+0+0+0+0+0+0+0+0+0+0+0+0+0+0+0+0+0+0+0+0+0+0+0+0+0</f>
        <v>8</v>
      </c>
      <c r="I563" s="205" t="s">
        <v>9084</v>
      </c>
      <c r="J563" s="202"/>
      <c r="K563" s="202"/>
    </row>
    <row r="564" spans="1:11">
      <c r="A564" s="202" t="s">
        <v>9873</v>
      </c>
      <c r="B564" s="202" t="s">
        <v>9874</v>
      </c>
      <c r="C564" s="202" t="s">
        <v>8736</v>
      </c>
      <c r="D564" s="202" t="s">
        <v>8737</v>
      </c>
      <c r="E564" s="202" t="s">
        <v>8738</v>
      </c>
      <c r="F564" s="202">
        <f>0+0+0+0+0+0+0+0+0+0+0+0+0+0+0+0+0+0+0+0+0+0+0+0+0+0+0+0+0+0+0+0</f>
        <v>0</v>
      </c>
      <c r="G564" s="202" t="s">
        <v>8743</v>
      </c>
      <c r="H564" s="202">
        <f>0+0+0+0+0+0+0+0+0+0+0+0+0+0+0+0+0+0+0+0+0+0+0+0+0+0+0+0+0+0+0+0</f>
        <v>0</v>
      </c>
      <c r="I564" s="202" t="s">
        <v>8743</v>
      </c>
      <c r="J564" s="202"/>
      <c r="K564" s="202"/>
    </row>
    <row r="565" spans="1:11">
      <c r="A565" s="202" t="s">
        <v>9875</v>
      </c>
      <c r="B565" s="202" t="s">
        <v>9876</v>
      </c>
      <c r="C565" s="202" t="s">
        <v>8736</v>
      </c>
      <c r="D565" s="202" t="s">
        <v>8737</v>
      </c>
      <c r="E565" s="202" t="s">
        <v>8738</v>
      </c>
      <c r="F565" s="202">
        <f>0+2^1+0+0+0+2^5+2^6+2^7+0+0+0+0+0+0+0+0+0+0+0+0+0+0+0+0+0+0+0+0+0+0+0+0</f>
        <v>226</v>
      </c>
      <c r="G565" s="202" t="s">
        <v>8746</v>
      </c>
      <c r="H565" s="202">
        <f>0+2^1+0+0+0+2^5+2^6+2^7+0+0+0+0+0+0+0+0+0+0+0+0+0+0+0+0+0+0+0+0+0+0+0+0</f>
        <v>226</v>
      </c>
      <c r="I565" s="202" t="s">
        <v>8746</v>
      </c>
      <c r="J565" s="202"/>
      <c r="K565" s="202"/>
    </row>
    <row r="566" spans="1:11">
      <c r="A566" s="202" t="s">
        <v>9877</v>
      </c>
      <c r="B566" s="202" t="s">
        <v>9878</v>
      </c>
      <c r="C566" s="202" t="s">
        <v>8736</v>
      </c>
      <c r="D566" s="202" t="s">
        <v>8737</v>
      </c>
      <c r="E566" s="202" t="s">
        <v>8738</v>
      </c>
      <c r="F566" s="202">
        <f>0+0+0+0+0+0+0+0+0+0+0+0+0+0+0+0+0+0+0+0+0+0+0+0+0+0+0+0+0+0+0+0</f>
        <v>0</v>
      </c>
      <c r="G566" s="202" t="s">
        <v>8743</v>
      </c>
      <c r="H566" s="202">
        <f>0+0+0+0+0+0+0+0+0+0+0+0+0+0+0+0+0+0+0+0+0+0+0+0+0+0+0+0+0+0+0+0</f>
        <v>0</v>
      </c>
      <c r="I566" s="202" t="s">
        <v>8743</v>
      </c>
      <c r="J566" s="202"/>
      <c r="K566" s="202"/>
    </row>
    <row r="567" spans="1:11">
      <c r="A567" s="202" t="s">
        <v>9879</v>
      </c>
      <c r="B567" s="202" t="s">
        <v>9880</v>
      </c>
      <c r="C567" s="202" t="s">
        <v>8751</v>
      </c>
      <c r="D567" s="202" t="s">
        <v>8737</v>
      </c>
      <c r="E567" s="202" t="s">
        <v>8738</v>
      </c>
      <c r="F567" s="202">
        <f>2^0+0+0+0+0+0+0+0+0+0+0+0+0+0+0+0+0+0+0+0+0+0+0+0+0+0+0+0+0+0+0+0</f>
        <v>1</v>
      </c>
      <c r="G567" s="202" t="s">
        <v>8739</v>
      </c>
      <c r="H567" s="202">
        <f>2^0+0+0+0+0+0+0+0+0+0+0+0+0+0+0+0+0+0+0+0+0+0+0+0+0+0+0+0+0+0+0+0</f>
        <v>1</v>
      </c>
      <c r="I567" s="202" t="s">
        <v>8739</v>
      </c>
      <c r="J567" s="202"/>
      <c r="K567" s="202"/>
    </row>
    <row r="568" spans="1:11">
      <c r="A568" s="202" t="s">
        <v>9881</v>
      </c>
      <c r="B568" s="202" t="s">
        <v>9882</v>
      </c>
      <c r="C568" s="202" t="s">
        <v>8736</v>
      </c>
      <c r="D568" s="202" t="s">
        <v>8737</v>
      </c>
      <c r="E568" s="202" t="s">
        <v>8738</v>
      </c>
      <c r="F568" s="202">
        <f>0+0+0+0+0+0+0+0+0+0+0+0+0+0+0+0+0+0+0+0+0+0+0+0+0+0+0+0+0+0+0+0</f>
        <v>0</v>
      </c>
      <c r="G568" s="202" t="s">
        <v>8743</v>
      </c>
      <c r="H568" s="202">
        <f>0+0+0+0+0+0+0+0+0+0+0+0+0+0+0+0+0+0+0+0+0+0+0+0+0+0+0+0+0+0+0+0</f>
        <v>0</v>
      </c>
      <c r="I568" s="202" t="s">
        <v>8743</v>
      </c>
      <c r="J568" s="202"/>
      <c r="K568" s="202"/>
    </row>
    <row r="569" spans="1:11">
      <c r="A569" s="202" t="s">
        <v>9883</v>
      </c>
      <c r="B569" s="202" t="s">
        <v>9884</v>
      </c>
      <c r="C569" s="202" t="s">
        <v>8736</v>
      </c>
      <c r="D569" s="202" t="s">
        <v>8737</v>
      </c>
      <c r="E569" s="202" t="s">
        <v>8738</v>
      </c>
      <c r="F569" s="202">
        <f>2^0+0+0+0+0+0+0+0+0+0+0+0+0+0+0+0+0+0+0+0+0+0+0+0+0+0+0+0+0+0+0+0</f>
        <v>1</v>
      </c>
      <c r="G569" s="202" t="s">
        <v>8739</v>
      </c>
      <c r="H569" s="202">
        <f>0+0+0+2^3+0+0+0+0+0+0+0+0+0+0+0+0+0+0+0+0+0+0+0+0+0+0+0+0+0+0+0+0</f>
        <v>8</v>
      </c>
      <c r="I569" s="205" t="s">
        <v>9084</v>
      </c>
      <c r="J569" s="202"/>
      <c r="K569" s="202"/>
    </row>
    <row r="570" spans="1:11">
      <c r="A570" s="202" t="s">
        <v>9885</v>
      </c>
      <c r="B570" s="202" t="s">
        <v>9886</v>
      </c>
      <c r="C570" s="202" t="s">
        <v>8736</v>
      </c>
      <c r="D570" s="202" t="s">
        <v>8737</v>
      </c>
      <c r="E570" s="202" t="s">
        <v>8738</v>
      </c>
      <c r="F570" s="202">
        <f>0+0+0+0+0+0+0+0+0+0+0+0+0+0+0+0+0+0+0+0+0+0+0+0+0+0+0+0+0+0+0+0</f>
        <v>0</v>
      </c>
      <c r="G570" s="202" t="s">
        <v>8743</v>
      </c>
      <c r="H570" s="202">
        <f>0+0+0+0+0+0+0+0+0+0+0+0+0+0+0+0+0+0+0+0+0+0+0+0+0+0+0+0+0+0+0+0</f>
        <v>0</v>
      </c>
      <c r="I570" s="202" t="s">
        <v>8743</v>
      </c>
      <c r="J570" s="202"/>
      <c r="K570" s="202"/>
    </row>
    <row r="571" spans="1:11">
      <c r="A571" s="202" t="s">
        <v>9887</v>
      </c>
      <c r="B571" s="202" t="s">
        <v>9888</v>
      </c>
      <c r="C571" s="202" t="s">
        <v>8736</v>
      </c>
      <c r="D571" s="202" t="s">
        <v>8737</v>
      </c>
      <c r="E571" s="202" t="s">
        <v>8738</v>
      </c>
      <c r="F571" s="202">
        <f>0+2^1+0+0+0+2^5+2^6+2^7+0+0+0+0+0+0+0+0+0+0+0+0+0+0+0+0+0+0+0+0+0+0+0+0</f>
        <v>226</v>
      </c>
      <c r="G571" s="202" t="s">
        <v>8746</v>
      </c>
      <c r="H571" s="202">
        <f>0+2^1+0+0+0+2^5+2^6+2^7+0+0+0+0+0+0+0+0+0+0+0+0+0+0+0+0+0+0+0+0+0+0+0+0</f>
        <v>226</v>
      </c>
      <c r="I571" s="202" t="s">
        <v>8746</v>
      </c>
      <c r="J571" s="202"/>
      <c r="K571" s="202"/>
    </row>
    <row r="572" spans="1:11">
      <c r="A572" s="202" t="s">
        <v>9889</v>
      </c>
      <c r="B572" s="202" t="s">
        <v>9890</v>
      </c>
      <c r="C572" s="202" t="s">
        <v>8736</v>
      </c>
      <c r="D572" s="202" t="s">
        <v>8737</v>
      </c>
      <c r="E572" s="202" t="s">
        <v>8738</v>
      </c>
      <c r="F572" s="202">
        <f>0+0+0+0+0+0+0+0+0+0+0+0+0+0+0+0+0+0+0+0+0+0+0+0+0+0+0+0+0+0+0+0</f>
        <v>0</v>
      </c>
      <c r="G572" s="202" t="s">
        <v>8743</v>
      </c>
      <c r="H572" s="202">
        <f>0+0+0+0+0+0+0+0+0+0+0+0+0+0+0+0+0+0+0+0+0+0+0+0+0+0+0+0+0+0+0+0</f>
        <v>0</v>
      </c>
      <c r="I572" s="202" t="s">
        <v>8743</v>
      </c>
      <c r="J572" s="202"/>
      <c r="K572" s="202"/>
    </row>
    <row r="573" spans="1:11">
      <c r="A573" s="202" t="s">
        <v>9891</v>
      </c>
      <c r="B573" s="202" t="s">
        <v>9892</v>
      </c>
      <c r="C573" s="202" t="s">
        <v>8751</v>
      </c>
      <c r="D573" s="202" t="s">
        <v>8737</v>
      </c>
      <c r="E573" s="202" t="s">
        <v>8738</v>
      </c>
      <c r="F573" s="202">
        <f>2^0+0+0+0+0+0+0+0+0+0+0+0+0+0+0+0+0+0+0+0+0+0+0+0+0+0+0+0+0+0+0+0</f>
        <v>1</v>
      </c>
      <c r="G573" s="202" t="s">
        <v>8739</v>
      </c>
      <c r="H573" s="202">
        <f>2^0+0+0+0+0+0+0+0+0+0+0+0+0+0+0+0+0+0+0+0+0+0+0+0+0+0+0+0+0+0+0+0</f>
        <v>1</v>
      </c>
      <c r="I573" s="202" t="s">
        <v>8739</v>
      </c>
      <c r="J573" s="202"/>
      <c r="K573" s="202"/>
    </row>
    <row r="574" spans="1:11">
      <c r="A574" s="202" t="s">
        <v>9893</v>
      </c>
      <c r="B574" s="202" t="s">
        <v>9894</v>
      </c>
      <c r="C574" s="202" t="s">
        <v>8736</v>
      </c>
      <c r="D574" s="202" t="s">
        <v>8737</v>
      </c>
      <c r="E574" s="202" t="s">
        <v>8738</v>
      </c>
      <c r="F574" s="202">
        <f>0+0+0+0+0+0+0+0+0+0+0+0+0+0+0+0+0+0+0+0+0+0+0+0+0+0+0+0+0+0+0+0</f>
        <v>0</v>
      </c>
      <c r="G574" s="202" t="s">
        <v>8743</v>
      </c>
      <c r="H574" s="202">
        <f>0+0+0+0+0+0+0+0+0+0+0+0+0+0+0+0+0+0+0+0+0+0+0+0+0+0+0+0+0+0+0+0</f>
        <v>0</v>
      </c>
      <c r="I574" s="202" t="s">
        <v>8743</v>
      </c>
      <c r="J574" s="202"/>
      <c r="K574" s="202"/>
    </row>
    <row r="575" spans="1:11">
      <c r="A575" s="202" t="s">
        <v>9895</v>
      </c>
      <c r="B575" s="202" t="s">
        <v>9896</v>
      </c>
      <c r="C575" s="202" t="s">
        <v>8736</v>
      </c>
      <c r="D575" s="202" t="s">
        <v>8737</v>
      </c>
      <c r="E575" s="202" t="s">
        <v>8738</v>
      </c>
      <c r="F575" s="202">
        <f>2^0+0+0+0+0+0+0+0+0+0+0+0+0+0+0+0+0+0+0+0+0+0+0+0+0+0+0+0+0+0+0+0</f>
        <v>1</v>
      </c>
      <c r="G575" s="202" t="s">
        <v>8739</v>
      </c>
      <c r="H575" s="202">
        <f>0+0+0+2^3+0+0+0+0+0+0+0+0+0+0+0+0+0+0+0+0+0+0+0+0+0+0+0+0+0+0+0+0</f>
        <v>8</v>
      </c>
      <c r="I575" s="205" t="s">
        <v>9084</v>
      </c>
      <c r="J575" s="202"/>
      <c r="K575" s="202"/>
    </row>
    <row r="576" spans="1:11">
      <c r="A576" s="202" t="s">
        <v>9897</v>
      </c>
      <c r="B576" s="202" t="s">
        <v>9898</v>
      </c>
      <c r="C576" s="202" t="s">
        <v>8736</v>
      </c>
      <c r="D576" s="202" t="s">
        <v>8737</v>
      </c>
      <c r="E576" s="202" t="s">
        <v>8738</v>
      </c>
      <c r="F576" s="202">
        <f>0+0+0+0+0+0+0+0+0+0+0+0+0+0+0+0+0+0+0+0+0+0+0+0+0+0+0+0+0+0+0+0</f>
        <v>0</v>
      </c>
      <c r="G576" s="202" t="s">
        <v>8743</v>
      </c>
      <c r="H576" s="202">
        <f>0+0+0+0+0+0+0+0+0+0+0+0+0+0+0+0+0+0+0+0+0+0+0+0+0+0+0+0+0+0+0+0</f>
        <v>0</v>
      </c>
      <c r="I576" s="202" t="s">
        <v>8743</v>
      </c>
      <c r="J576" s="202"/>
      <c r="K576" s="202"/>
    </row>
    <row r="577" spans="1:11">
      <c r="A577" s="202" t="s">
        <v>9899</v>
      </c>
      <c r="B577" s="202" t="s">
        <v>9900</v>
      </c>
      <c r="C577" s="202" t="s">
        <v>8736</v>
      </c>
      <c r="D577" s="202" t="s">
        <v>8737</v>
      </c>
      <c r="E577" s="202" t="s">
        <v>8738</v>
      </c>
      <c r="F577" s="202">
        <f>0+2^1+0+0+0+2^5+2^6+2^7+0+0+0+0+0+0+0+0+0+0+0+0+0+0+0+0+0+0+0+0+0+0+0+0</f>
        <v>226</v>
      </c>
      <c r="G577" s="202" t="s">
        <v>8746</v>
      </c>
      <c r="H577" s="202">
        <f>0+2^1+0+0+0+2^5+2^6+2^7+0+0+0+0+0+0+0+0+0+0+0+0+0+0+0+0+0+0+0+0+0+0+0+0</f>
        <v>226</v>
      </c>
      <c r="I577" s="202" t="s">
        <v>8746</v>
      </c>
      <c r="J577" s="202"/>
      <c r="K577" s="202"/>
    </row>
    <row r="578" spans="1:11">
      <c r="A578" s="202" t="s">
        <v>9901</v>
      </c>
      <c r="B578" s="202" t="s">
        <v>9902</v>
      </c>
      <c r="C578" s="202" t="s">
        <v>8736</v>
      </c>
      <c r="D578" s="202" t="s">
        <v>8737</v>
      </c>
      <c r="E578" s="202" t="s">
        <v>8738</v>
      </c>
      <c r="F578" s="202">
        <f>0+0+0+0+0+0+0+0+0+0+0+0+0+0+0+0+0+0+0+0+0+0+0+0+0+0+0+0+0+0+0+0</f>
        <v>0</v>
      </c>
      <c r="G578" s="202" t="s">
        <v>8743</v>
      </c>
      <c r="H578" s="202">
        <f>0+0+0+0+0+0+0+0+0+0+0+0+0+0+0+0+0+0+0+0+0+0+0+0+0+0+0+0+0+0+0+0</f>
        <v>0</v>
      </c>
      <c r="I578" s="202" t="s">
        <v>8743</v>
      </c>
      <c r="J578" s="202"/>
      <c r="K578" s="202"/>
    </row>
    <row r="579" spans="1:11">
      <c r="A579" s="202" t="s">
        <v>9903</v>
      </c>
      <c r="B579" s="202" t="s">
        <v>9904</v>
      </c>
      <c r="C579" s="202" t="s">
        <v>8751</v>
      </c>
      <c r="D579" s="202" t="s">
        <v>8737</v>
      </c>
      <c r="E579" s="202" t="s">
        <v>8738</v>
      </c>
      <c r="F579" s="202">
        <f>2^0+0+0+0+0+0+0+0+0+0+0+0+0+0+0+0+0+0+0+0+0+0+0+0+0+0+0+0+0+0+0+0</f>
        <v>1</v>
      </c>
      <c r="G579" s="202" t="s">
        <v>8739</v>
      </c>
      <c r="H579" s="202">
        <f>2^0+0+0+0+0+0+0+0+0+0+0+0+0+0+0+0+0+0+0+0+0+0+0+0+0+0+0+0+0+0+0+0</f>
        <v>1</v>
      </c>
      <c r="I579" s="202" t="s">
        <v>8739</v>
      </c>
      <c r="J579" s="202"/>
      <c r="K579" s="202"/>
    </row>
    <row r="580" spans="1:11">
      <c r="A580" s="202" t="s">
        <v>9905</v>
      </c>
      <c r="B580" s="202" t="s">
        <v>9906</v>
      </c>
      <c r="C580" s="202" t="s">
        <v>8736</v>
      </c>
      <c r="D580" s="202" t="s">
        <v>8737</v>
      </c>
      <c r="E580" s="202" t="s">
        <v>8738</v>
      </c>
      <c r="F580" s="202">
        <f>0+0+0+0+0+0+0+0+0+0+0+0+0+0+0+0+0+0+0+0+0+0+0+0+0+0+0+0+0+0+0+0</f>
        <v>0</v>
      </c>
      <c r="G580" s="202" t="s">
        <v>8743</v>
      </c>
      <c r="H580" s="202">
        <f>0+0+0+0+0+0+0+0+0+0+0+0+0+0+0+0+0+0+0+0+0+0+0+0+0+0+0+0+0+0+0+0</f>
        <v>0</v>
      </c>
      <c r="I580" s="202" t="s">
        <v>8743</v>
      </c>
      <c r="J580" s="202"/>
      <c r="K580" s="202"/>
    </row>
    <row r="581" spans="1:11">
      <c r="A581" s="202" t="s">
        <v>9907</v>
      </c>
      <c r="B581" s="202" t="s">
        <v>9908</v>
      </c>
      <c r="C581" s="202" t="s">
        <v>8736</v>
      </c>
      <c r="D581" s="202" t="s">
        <v>8737</v>
      </c>
      <c r="E581" s="202" t="s">
        <v>8738</v>
      </c>
      <c r="F581" s="202">
        <f>2^0+0+0+0+0+0+0+0+0+0+0+0+0+0+0+0+0+0+0+0+0+0+0+0+0+0+0+0+0+0+0+0</f>
        <v>1</v>
      </c>
      <c r="G581" s="202" t="s">
        <v>8739</v>
      </c>
      <c r="H581" s="202">
        <f>0+0+2^2+0+0+0+0+0+0+0+0+0+0+0+0+0+0+0+0+0+0+0+0+0+0+0+0+0+0+0+0+0</f>
        <v>4</v>
      </c>
      <c r="I581" s="205" t="s">
        <v>8855</v>
      </c>
      <c r="J581" s="202"/>
      <c r="K581" s="202"/>
    </row>
    <row r="582" spans="1:11">
      <c r="A582" s="202" t="s">
        <v>9909</v>
      </c>
      <c r="B582" s="202" t="s">
        <v>9910</v>
      </c>
      <c r="C582" s="202" t="s">
        <v>8736</v>
      </c>
      <c r="D582" s="202" t="s">
        <v>8737</v>
      </c>
      <c r="E582" s="202" t="s">
        <v>8738</v>
      </c>
      <c r="F582" s="202">
        <f>0+0+0+0+0+0+0+0+0+0+0+0+0+0+0+0+0+0+0+0+0+0+0+0+0+0+0+0+0+0+0+0</f>
        <v>0</v>
      </c>
      <c r="G582" s="202" t="s">
        <v>8743</v>
      </c>
      <c r="H582" s="202">
        <f>0+0+0+0+0+0+0+0+0+0+0+0+0+0+0+0+0+0+0+0+0+0+0+0+0+0+0+0+0+0+0+0</f>
        <v>0</v>
      </c>
      <c r="I582" s="202" t="s">
        <v>8743</v>
      </c>
      <c r="J582" s="202"/>
      <c r="K582" s="202"/>
    </row>
    <row r="583" spans="1:11">
      <c r="A583" s="202" t="s">
        <v>9911</v>
      </c>
      <c r="B583" s="202" t="s">
        <v>9912</v>
      </c>
      <c r="C583" s="202" t="s">
        <v>8736</v>
      </c>
      <c r="D583" s="202" t="s">
        <v>8737</v>
      </c>
      <c r="E583" s="202" t="s">
        <v>8738</v>
      </c>
      <c r="F583" s="202">
        <f>0+2^1+0+0+0+2^5+2^6+2^7+0+0+0+0+0+0+0+0+0+0+0+0+0+0+0+0+0+0+0+0+0+0+0+0</f>
        <v>226</v>
      </c>
      <c r="G583" s="202" t="s">
        <v>8746</v>
      </c>
      <c r="H583" s="202">
        <f>0+2^1+0+0+0+2^5+2^6+2^7+0+0+0+0+0+0+0+0+0+0+0+0+0+0+0+0+0+0+0+0+0+0+0+0</f>
        <v>226</v>
      </c>
      <c r="I583" s="202" t="s">
        <v>8746</v>
      </c>
      <c r="J583" s="202"/>
      <c r="K583" s="202"/>
    </row>
    <row r="584" spans="1:11">
      <c r="A584" s="202" t="s">
        <v>9913</v>
      </c>
      <c r="B584" s="202" t="s">
        <v>9914</v>
      </c>
      <c r="C584" s="202" t="s">
        <v>8736</v>
      </c>
      <c r="D584" s="202" t="s">
        <v>8737</v>
      </c>
      <c r="E584" s="202" t="s">
        <v>8738</v>
      </c>
      <c r="F584" s="202">
        <f>0+0+0+0+0+0+0+0+0+0+0+0+0+0+0+0+0+0+0+0+0+0+0+0+0+0+0+0+0+0+0+0</f>
        <v>0</v>
      </c>
      <c r="G584" s="202" t="s">
        <v>8743</v>
      </c>
      <c r="H584" s="202">
        <f>0+0+0+0+0+0+0+0+0+0+0+0+0+0+0+0+0+0+0+0+0+0+0+0+0+0+0+0+0+0+0+0</f>
        <v>0</v>
      </c>
      <c r="I584" s="202" t="s">
        <v>8743</v>
      </c>
      <c r="J584" s="202"/>
      <c r="K584" s="202"/>
    </row>
    <row r="585" spans="1:11">
      <c r="A585" s="202" t="s">
        <v>9915</v>
      </c>
      <c r="B585" s="202" t="s">
        <v>9916</v>
      </c>
      <c r="C585" s="202" t="s">
        <v>8751</v>
      </c>
      <c r="D585" s="202" t="s">
        <v>8737</v>
      </c>
      <c r="E585" s="202" t="s">
        <v>8738</v>
      </c>
      <c r="F585" s="202">
        <f>2^0+0+0+0+0+0+0+0+0+0+0+0+0+0+0+0+0+0+0+0+0+0+0+0+0+0+0+0+0+0+0+0</f>
        <v>1</v>
      </c>
      <c r="G585" s="202" t="s">
        <v>8739</v>
      </c>
      <c r="H585" s="202">
        <f>2^0+0+0+0+0+0+0+0+0+0+0+0+0+0+0+0+0+0+0+0+0+0+0+0+0+0+0+0+0+0+0+0</f>
        <v>1</v>
      </c>
      <c r="I585" s="202" t="s">
        <v>8739</v>
      </c>
      <c r="J585" s="202"/>
      <c r="K585" s="202"/>
    </row>
    <row r="586" spans="1:11">
      <c r="A586" s="202" t="s">
        <v>9917</v>
      </c>
      <c r="B586" s="202" t="s">
        <v>9918</v>
      </c>
      <c r="C586" s="202" t="s">
        <v>8736</v>
      </c>
      <c r="D586" s="202" t="s">
        <v>8737</v>
      </c>
      <c r="E586" s="202" t="s">
        <v>8738</v>
      </c>
      <c r="F586" s="202">
        <f>0+0+0+0+0+0+0+0+0+0+0+0+0+0+0+0+0+0+0+0+0+0+0+0+0+0+0+0+0+0+0+0</f>
        <v>0</v>
      </c>
      <c r="G586" s="202" t="s">
        <v>8743</v>
      </c>
      <c r="H586" s="202">
        <f>0+0+0+0+0+0+0+0+0+0+0+0+0+0+0+0+0+0+0+0+0+0+0+0+0+0+0+0+0+0+0+0</f>
        <v>0</v>
      </c>
      <c r="I586" s="202" t="s">
        <v>8743</v>
      </c>
      <c r="J586" s="202"/>
      <c r="K586" s="202"/>
    </row>
    <row r="587" spans="1:11">
      <c r="A587" s="202" t="s">
        <v>9919</v>
      </c>
      <c r="B587" s="202" t="s">
        <v>9920</v>
      </c>
      <c r="C587" s="202" t="s">
        <v>8736</v>
      </c>
      <c r="D587" s="202" t="s">
        <v>8737</v>
      </c>
      <c r="E587" s="202" t="s">
        <v>8738</v>
      </c>
      <c r="F587" s="202">
        <f>2^0+0+0+0+0+0+0+0+0+0+0+0+0+0+0+0+0+0+0+0+0+0+0+0+0+0+0+0+0+0+0+0</f>
        <v>1</v>
      </c>
      <c r="G587" s="202" t="s">
        <v>8739</v>
      </c>
      <c r="H587" s="202">
        <f>0+0+0+2^3+0+0+0+0+0+0+0+0+0+0+0+0+0+0+0+0+0+0+0+0+0+0+0+0+0+0+0+0</f>
        <v>8</v>
      </c>
      <c r="I587" s="205" t="s">
        <v>9084</v>
      </c>
      <c r="J587" s="202"/>
      <c r="K587" s="202"/>
    </row>
    <row r="588" spans="1:11">
      <c r="A588" s="202" t="s">
        <v>9921</v>
      </c>
      <c r="B588" s="202" t="s">
        <v>9922</v>
      </c>
      <c r="C588" s="202" t="s">
        <v>8736</v>
      </c>
      <c r="D588" s="202" t="s">
        <v>8737</v>
      </c>
      <c r="E588" s="202" t="s">
        <v>8738</v>
      </c>
      <c r="F588" s="202">
        <f>0+0+0+0+0+0+0+0+0+0+0+0+0+0+0+0+0+0+0+0+0+0+0+0+0+0+0+0+0+0+0+0</f>
        <v>0</v>
      </c>
      <c r="G588" s="202" t="s">
        <v>8743</v>
      </c>
      <c r="H588" s="202">
        <f>0+0+0+0+0+0+0+0+0+0+0+0+0+0+0+0+0+0+0+0+0+0+0+0+0+0+0+0+0+0+0+0</f>
        <v>0</v>
      </c>
      <c r="I588" s="202" t="s">
        <v>8743</v>
      </c>
      <c r="J588" s="202"/>
      <c r="K588" s="202"/>
    </row>
    <row r="589" spans="1:11">
      <c r="A589" s="202" t="s">
        <v>9923</v>
      </c>
      <c r="B589" s="202" t="s">
        <v>9924</v>
      </c>
      <c r="C589" s="202" t="s">
        <v>8736</v>
      </c>
      <c r="D589" s="202" t="s">
        <v>8737</v>
      </c>
      <c r="E589" s="202" t="s">
        <v>8738</v>
      </c>
      <c r="F589" s="202">
        <f>0+2^1+0+0+0+2^5+2^6+2^7+0+0+0+0+0+0+0+0+0+0+0+0+0+0+0+0+0+0+0+0+0+0+0+0</f>
        <v>226</v>
      </c>
      <c r="G589" s="202" t="s">
        <v>8746</v>
      </c>
      <c r="H589" s="202">
        <f>0+2^1+0+0+0+2^5+2^6+2^7+0+0+0+0+0+0+0+0+0+0+0+0+0+0+0+0+0+0+0+0+0+0+0+0</f>
        <v>226</v>
      </c>
      <c r="I589" s="202" t="s">
        <v>8746</v>
      </c>
      <c r="J589" s="202"/>
      <c r="K589" s="202"/>
    </row>
    <row r="590" spans="1:11">
      <c r="A590" s="202" t="s">
        <v>9925</v>
      </c>
      <c r="B590" s="202" t="s">
        <v>9926</v>
      </c>
      <c r="C590" s="202" t="s">
        <v>8736</v>
      </c>
      <c r="D590" s="202" t="s">
        <v>8737</v>
      </c>
      <c r="E590" s="202" t="s">
        <v>8738</v>
      </c>
      <c r="F590" s="202">
        <f>0+0+0+0+0+0+0+0+0+0+0+0+0+0+0+0+0+0+0+0+0+0+0+0+0+0+0+0+0+0+0+0</f>
        <v>0</v>
      </c>
      <c r="G590" s="202" t="s">
        <v>8743</v>
      </c>
      <c r="H590" s="202">
        <f>0+0+0+0+0+0+0+0+0+0+0+0+0+0+0+0+0+0+0+0+0+0+0+0+0+0+0+0+0+0+0+0</f>
        <v>0</v>
      </c>
      <c r="I590" s="202" t="s">
        <v>8743</v>
      </c>
      <c r="J590" s="202"/>
      <c r="K590" s="202"/>
    </row>
    <row r="591" spans="1:11">
      <c r="A591" s="202" t="s">
        <v>9927</v>
      </c>
      <c r="B591" s="202" t="s">
        <v>9928</v>
      </c>
      <c r="C591" s="202" t="s">
        <v>8751</v>
      </c>
      <c r="D591" s="202" t="s">
        <v>8737</v>
      </c>
      <c r="E591" s="202" t="s">
        <v>8738</v>
      </c>
      <c r="F591" s="202">
        <f>2^0+0+0+0+0+0+0+0+0+0+0+0+0+0+0+0+0+0+0+0+0+0+0+0+0+0+0+0+0+0+0+0</f>
        <v>1</v>
      </c>
      <c r="G591" s="202" t="s">
        <v>8739</v>
      </c>
      <c r="H591" s="202">
        <f>2^0+0+0+0+0+0+0+0+0+0+0+0+0+0+0+0+0+0+0+0+0+0+0+0+0+0+0+0+0+0+0+0</f>
        <v>1</v>
      </c>
      <c r="I591" s="202" t="s">
        <v>8739</v>
      </c>
      <c r="J591" s="202"/>
      <c r="K591" s="202"/>
    </row>
    <row r="592" spans="1:11">
      <c r="A592" s="202" t="s">
        <v>9929</v>
      </c>
      <c r="B592" s="202" t="s">
        <v>9930</v>
      </c>
      <c r="C592" s="202" t="s">
        <v>8736</v>
      </c>
      <c r="D592" s="202" t="s">
        <v>8737</v>
      </c>
      <c r="E592" s="202" t="s">
        <v>8738</v>
      </c>
      <c r="F592" s="202">
        <f>0+0+0+0+0+0+0+0+0+0+0+0+0+0+0+0+0+0+0+0+0+0+0+0+0+0+0+0+0+0+0+0</f>
        <v>0</v>
      </c>
      <c r="G592" s="202" t="s">
        <v>8743</v>
      </c>
      <c r="H592" s="202">
        <f>0+0+0+0+0+0+0+0+0+0+0+0+0+0+0+0+0+0+0+0+0+0+0+0+0+0+0+0+0+0+0+0</f>
        <v>0</v>
      </c>
      <c r="I592" s="202" t="s">
        <v>8743</v>
      </c>
      <c r="J592" s="202"/>
      <c r="K592" s="202"/>
    </row>
    <row r="593" spans="1:11">
      <c r="A593" s="202" t="s">
        <v>9931</v>
      </c>
      <c r="B593" s="202" t="s">
        <v>9932</v>
      </c>
      <c r="C593" s="202" t="s">
        <v>8736</v>
      </c>
      <c r="D593" s="202" t="s">
        <v>8737</v>
      </c>
      <c r="E593" s="202" t="s">
        <v>8738</v>
      </c>
      <c r="F593" s="202">
        <f>2^0+0+0+0+0+0+0+0+0+0+0+0+0+0+0+0+0+0+0+0+0+0+0+0+0+0+0+0+0+0+0+0</f>
        <v>1</v>
      </c>
      <c r="G593" s="202" t="s">
        <v>8739</v>
      </c>
      <c r="H593" s="202">
        <f>0+0+0+2^3+0+0+0+0+0+0+0+0+0+0+0+0+0+0+0+0+0+0+0+0+0+0+0+0+0+0+0+0</f>
        <v>8</v>
      </c>
      <c r="I593" s="205" t="s">
        <v>9084</v>
      </c>
      <c r="J593" s="202"/>
      <c r="K593" s="202"/>
    </row>
    <row r="594" spans="1:11">
      <c r="A594" s="202" t="s">
        <v>9933</v>
      </c>
      <c r="B594" s="202" t="s">
        <v>9934</v>
      </c>
      <c r="C594" s="202" t="s">
        <v>8736</v>
      </c>
      <c r="D594" s="202" t="s">
        <v>8737</v>
      </c>
      <c r="E594" s="202" t="s">
        <v>8738</v>
      </c>
      <c r="F594" s="202">
        <f>0+0+0+0+0+0+0+0+0+0+0+0+0+0+0+0+0+0+0+0+0+0+0+0+0+0+0+0+0+0+0+0</f>
        <v>0</v>
      </c>
      <c r="G594" s="202" t="s">
        <v>8743</v>
      </c>
      <c r="H594" s="202">
        <f>0+0+0+0+0+0+0+0+0+0+0+0+0+0+0+0+0+0+0+0+0+0+0+0+0+0+0+0+0+0+0+0</f>
        <v>0</v>
      </c>
      <c r="I594" s="202" t="s">
        <v>8743</v>
      </c>
      <c r="J594" s="202"/>
      <c r="K594" s="202"/>
    </row>
    <row r="595" spans="1:11">
      <c r="A595" s="202" t="s">
        <v>9935</v>
      </c>
      <c r="B595" s="202" t="s">
        <v>9936</v>
      </c>
      <c r="C595" s="202" t="s">
        <v>8736</v>
      </c>
      <c r="D595" s="202" t="s">
        <v>8737</v>
      </c>
      <c r="E595" s="202" t="s">
        <v>8738</v>
      </c>
      <c r="F595" s="202">
        <f>0+2^1+0+0+0+2^5+2^6+2^7+0+0+0+0+0+0+0+0+0+0+0+0+0+0+0+0+0+0+0+0+0+0+0+0</f>
        <v>226</v>
      </c>
      <c r="G595" s="202" t="s">
        <v>8746</v>
      </c>
      <c r="H595" s="202">
        <f>0+2^1+0+0+0+2^5+2^6+2^7+0+0+0+0+0+0+0+0+0+0+0+0+0+0+0+0+0+0+0+0+0+0+0+0</f>
        <v>226</v>
      </c>
      <c r="I595" s="202" t="s">
        <v>8746</v>
      </c>
      <c r="J595" s="202"/>
      <c r="K595" s="202"/>
    </row>
    <row r="596" spans="1:11">
      <c r="A596" s="202" t="s">
        <v>9937</v>
      </c>
      <c r="B596" s="202" t="s">
        <v>9938</v>
      </c>
      <c r="C596" s="202" t="s">
        <v>8736</v>
      </c>
      <c r="D596" s="202" t="s">
        <v>8737</v>
      </c>
      <c r="E596" s="202" t="s">
        <v>8738</v>
      </c>
      <c r="F596" s="202">
        <f>0+0+0+0+0+0+0+0+0+0+0+0+0+0+0+0+0+0+0+0+0+0+0+0+0+0+0+0+0+0+0+0</f>
        <v>0</v>
      </c>
      <c r="G596" s="202" t="s">
        <v>8743</v>
      </c>
      <c r="H596" s="202">
        <f>0+0+0+0+0+0+0+0+0+0+0+0+0+0+0+0+0+0+0+0+0+0+0+0+0+0+0+0+0+0+0+0</f>
        <v>0</v>
      </c>
      <c r="I596" s="202" t="s">
        <v>8743</v>
      </c>
      <c r="J596" s="202"/>
      <c r="K596" s="202"/>
    </row>
    <row r="597" spans="1:11">
      <c r="A597" s="202" t="s">
        <v>9939</v>
      </c>
      <c r="B597" s="202" t="s">
        <v>9940</v>
      </c>
      <c r="C597" s="202" t="s">
        <v>8751</v>
      </c>
      <c r="D597" s="202" t="s">
        <v>8737</v>
      </c>
      <c r="E597" s="202" t="s">
        <v>8738</v>
      </c>
      <c r="F597" s="202">
        <f>2^0+0+0+0+0+0+0+0+0+0+0+0+0+0+0+0+0+0+0+0+0+0+0+0+0+0+0+0+0+0+0+0</f>
        <v>1</v>
      </c>
      <c r="G597" s="202" t="s">
        <v>8739</v>
      </c>
      <c r="H597" s="202">
        <f>2^0+0+0+0+0+0+0+0+0+0+0+0+0+0+0+0+0+0+0+0+0+0+0+0+0+0+0+0+0+0+0+0</f>
        <v>1</v>
      </c>
      <c r="I597" s="202" t="s">
        <v>8739</v>
      </c>
      <c r="J597" s="202"/>
      <c r="K597" s="202"/>
    </row>
    <row r="598" spans="1:11">
      <c r="A598" s="202" t="s">
        <v>9941</v>
      </c>
      <c r="B598" s="202" t="s">
        <v>9942</v>
      </c>
      <c r="C598" s="202" t="s">
        <v>8736</v>
      </c>
      <c r="D598" s="202" t="s">
        <v>8737</v>
      </c>
      <c r="E598" s="202" t="s">
        <v>8738</v>
      </c>
      <c r="F598" s="202">
        <f>0+0+0+0+0+0+0+0+0+0+0+0+0+0+0+0+0+0+0+0+0+0+0+0+0+0+0+0+0+0+0+0</f>
        <v>0</v>
      </c>
      <c r="G598" s="202" t="s">
        <v>8743</v>
      </c>
      <c r="H598" s="202">
        <f>0+0+0+0+0+0+0+0+0+0+0+0+0+0+0+0+0+0+0+0+0+0+0+0+0+0+0+0+0+0+0+0</f>
        <v>0</v>
      </c>
      <c r="I598" s="202" t="s">
        <v>8743</v>
      </c>
      <c r="J598" s="202"/>
      <c r="K598" s="202"/>
    </row>
    <row r="599" spans="1:11">
      <c r="A599" s="202" t="s">
        <v>9943</v>
      </c>
      <c r="B599" s="202" t="s">
        <v>9944</v>
      </c>
      <c r="C599" s="202" t="s">
        <v>8736</v>
      </c>
      <c r="D599" s="202" t="s">
        <v>8737</v>
      </c>
      <c r="E599" s="202" t="s">
        <v>8738</v>
      </c>
      <c r="F599" s="202">
        <f>2^0+0+0+0+0+0+0+0+0+0+0+0+0+0+0+0+0+0+0+0+0+0+0+0+0+0+0+0+0+0+0+0</f>
        <v>1</v>
      </c>
      <c r="G599" s="202" t="s">
        <v>8739</v>
      </c>
      <c r="H599" s="202">
        <f>0+0+0+2^3+0+0+0+0+0+0+0+0+0+0+0+0+0+0+0+0+0+0+0+0+0+0+0+0+0+0+0+0</f>
        <v>8</v>
      </c>
      <c r="I599" s="205" t="s">
        <v>9084</v>
      </c>
      <c r="J599" s="202"/>
      <c r="K599" s="202"/>
    </row>
    <row r="600" spans="1:11">
      <c r="A600" s="202" t="s">
        <v>9945</v>
      </c>
      <c r="B600" s="202" t="s">
        <v>9946</v>
      </c>
      <c r="C600" s="202" t="s">
        <v>8736</v>
      </c>
      <c r="D600" s="202" t="s">
        <v>8737</v>
      </c>
      <c r="E600" s="202" t="s">
        <v>8738</v>
      </c>
      <c r="F600" s="202">
        <f>0+0+0+0+0+0+0+0+0+0+0+0+0+0+0+0+0+0+0+0+0+0+0+0+0+0+0+0+0+0+0+0</f>
        <v>0</v>
      </c>
      <c r="G600" s="202" t="s">
        <v>8743</v>
      </c>
      <c r="H600" s="202">
        <f>0+0+0+0+0+0+0+0+0+0+0+0+0+0+0+0+0+0+0+0+0+0+0+0+0+0+0+0+0+0+0+0</f>
        <v>0</v>
      </c>
      <c r="I600" s="202" t="s">
        <v>8743</v>
      </c>
      <c r="J600" s="202"/>
      <c r="K600" s="202"/>
    </row>
    <row r="601" spans="1:11">
      <c r="A601" s="202" t="s">
        <v>9947</v>
      </c>
      <c r="B601" s="202" t="s">
        <v>9948</v>
      </c>
      <c r="C601" s="202" t="s">
        <v>8736</v>
      </c>
      <c r="D601" s="202" t="s">
        <v>8737</v>
      </c>
      <c r="E601" s="202" t="s">
        <v>8738</v>
      </c>
      <c r="F601" s="202">
        <f>0+2^1+0+0+0+2^5+2^6+2^7+0+0+0+0+0+0+0+0+0+0+0+0+0+0+0+0+0+0+0+0+0+0+0+0</f>
        <v>226</v>
      </c>
      <c r="G601" s="202" t="s">
        <v>8746</v>
      </c>
      <c r="H601" s="202">
        <f>0+2^1+0+0+0+2^5+2^6+2^7+0+0+0+0+0+0+0+0+0+0+0+0+0+0+0+0+0+0+0+0+0+0+0+0</f>
        <v>226</v>
      </c>
      <c r="I601" s="202" t="s">
        <v>8746</v>
      </c>
      <c r="J601" s="202"/>
      <c r="K601" s="202"/>
    </row>
    <row r="602" spans="1:11">
      <c r="A602" s="202" t="s">
        <v>9949</v>
      </c>
      <c r="B602" s="202" t="s">
        <v>9950</v>
      </c>
      <c r="C602" s="202" t="s">
        <v>8736</v>
      </c>
      <c r="D602" s="202" t="s">
        <v>8737</v>
      </c>
      <c r="E602" s="202" t="s">
        <v>8738</v>
      </c>
      <c r="F602" s="202">
        <f>0+0+0+0+0+0+0+0+0+0+0+0+0+0+0+0+0+0+0+0+0+0+0+0+0+0+0+0+0+0+0+0</f>
        <v>0</v>
      </c>
      <c r="G602" s="202" t="s">
        <v>8743</v>
      </c>
      <c r="H602" s="202">
        <f>0+0+0+0+0+0+0+0+0+0+0+0+0+0+0+0+0+0+0+0+0+0+0+0+0+0+0+0+0+0+0+0</f>
        <v>0</v>
      </c>
      <c r="I602" s="202" t="s">
        <v>8743</v>
      </c>
      <c r="J602" s="202"/>
      <c r="K602" s="202"/>
    </row>
    <row r="603" spans="1:11">
      <c r="A603" s="202" t="s">
        <v>9951</v>
      </c>
      <c r="B603" s="202" t="s">
        <v>9952</v>
      </c>
      <c r="C603" s="202" t="s">
        <v>8751</v>
      </c>
      <c r="D603" s="202" t="s">
        <v>8737</v>
      </c>
      <c r="E603" s="202" t="s">
        <v>8738</v>
      </c>
      <c r="F603" s="202">
        <f>2^0+0+0+0+0+0+0+0+0+0+0+0+0+0+0+0+0+0+0+0+0+0+0+0+0+0+0+0+0+0+0+0</f>
        <v>1</v>
      </c>
      <c r="G603" s="202" t="s">
        <v>8739</v>
      </c>
      <c r="H603" s="202">
        <f>2^0+0+0+0+0+0+0+0+0+0+0+0+0+0+0+0+0+0+0+0+0+0+0+0+0+0+0+0+0+0+0+0</f>
        <v>1</v>
      </c>
      <c r="I603" s="202" t="s">
        <v>8739</v>
      </c>
      <c r="J603" s="202"/>
      <c r="K603" s="202"/>
    </row>
    <row r="604" spans="1:11">
      <c r="A604" s="202" t="s">
        <v>9953</v>
      </c>
      <c r="B604" s="202" t="s">
        <v>9954</v>
      </c>
      <c r="C604" s="202" t="s">
        <v>8736</v>
      </c>
      <c r="D604" s="202" t="s">
        <v>8737</v>
      </c>
      <c r="E604" s="202" t="s">
        <v>8738</v>
      </c>
      <c r="F604" s="202">
        <f>0+0+0+0+0+0+0+0+0+0+0+0+0+0+0+0+0+0+0+0+0+0+0+0+0+0+0+0+0+0+0+0</f>
        <v>0</v>
      </c>
      <c r="G604" s="202" t="s">
        <v>8743</v>
      </c>
      <c r="H604" s="202">
        <f>0+0+0+0+0+0+0+0+0+0+0+0+0+0+0+0+0+0+0+0+0+0+0+0+0+0+0+0+0+0+0+0</f>
        <v>0</v>
      </c>
      <c r="I604" s="202" t="s">
        <v>8743</v>
      </c>
      <c r="J604" s="202"/>
      <c r="K604" s="202"/>
    </row>
    <row r="605" spans="1:11">
      <c r="A605" s="202" t="s">
        <v>9955</v>
      </c>
      <c r="B605" s="202" t="s">
        <v>9956</v>
      </c>
      <c r="C605" s="202" t="s">
        <v>8736</v>
      </c>
      <c r="D605" s="202" t="s">
        <v>8737</v>
      </c>
      <c r="E605" s="202" t="s">
        <v>8738</v>
      </c>
      <c r="F605" s="202">
        <f>2^0+0+0+0+0+0+0+0+0+0+0+0+0+0+0+0+0+0+0+0+0+0+0+0+0+0+0+0+0+0+0+0</f>
        <v>1</v>
      </c>
      <c r="G605" s="202" t="s">
        <v>8739</v>
      </c>
      <c r="H605" s="202">
        <f>0+0+0+2^3+0+0+0+0+0+0+0+0+0+0+0+0+0+0+0+0+0+0+0+0+0+0+0+0+0+0+0+0</f>
        <v>8</v>
      </c>
      <c r="I605" s="205" t="s">
        <v>9084</v>
      </c>
      <c r="J605" s="202"/>
      <c r="K605" s="202"/>
    </row>
    <row r="606" spans="1:11">
      <c r="A606" s="202" t="s">
        <v>9957</v>
      </c>
      <c r="B606" s="202" t="s">
        <v>9958</v>
      </c>
      <c r="C606" s="202" t="s">
        <v>8736</v>
      </c>
      <c r="D606" s="202" t="s">
        <v>8737</v>
      </c>
      <c r="E606" s="202" t="s">
        <v>8738</v>
      </c>
      <c r="F606" s="202">
        <f>0+0+0+0+0+0+0+0+0+0+0+0+0+0+0+0+0+0+0+0+0+0+0+0+0+0+0+0+0+0+0+0</f>
        <v>0</v>
      </c>
      <c r="G606" s="202" t="s">
        <v>8743</v>
      </c>
      <c r="H606" s="202">
        <f>0+0+0+0+0+0+0+0+0+0+0+0+0+0+0+0+0+0+0+0+0+0+0+0+0+0+0+0+0+0+0+0</f>
        <v>0</v>
      </c>
      <c r="I606" s="202" t="s">
        <v>8743</v>
      </c>
      <c r="J606" s="202"/>
      <c r="K606" s="202"/>
    </row>
    <row r="607" spans="1:11">
      <c r="A607" s="202" t="s">
        <v>9959</v>
      </c>
      <c r="B607" s="202" t="s">
        <v>9960</v>
      </c>
      <c r="C607" s="202" t="s">
        <v>8736</v>
      </c>
      <c r="D607" s="202" t="s">
        <v>8737</v>
      </c>
      <c r="E607" s="202" t="s">
        <v>8738</v>
      </c>
      <c r="F607" s="202">
        <f>0+2^1+0+0+0+2^5+2^6+2^7+0+0+0+0+0+0+0+0+0+0+0+0+0+0+0+0+0+0+0+0+0+0+0+0</f>
        <v>226</v>
      </c>
      <c r="G607" s="202" t="s">
        <v>8746</v>
      </c>
      <c r="H607" s="202">
        <f>0+2^1+0+0+0+2^5+2^6+2^7+0+0+0+0+0+0+0+0+0+0+0+0+0+0+0+0+0+0+0+0+0+0+0+0</f>
        <v>226</v>
      </c>
      <c r="I607" s="202" t="s">
        <v>8746</v>
      </c>
      <c r="J607" s="202"/>
      <c r="K607" s="202"/>
    </row>
    <row r="608" spans="1:11">
      <c r="A608" s="202" t="s">
        <v>9961</v>
      </c>
      <c r="B608" s="202" t="s">
        <v>9962</v>
      </c>
      <c r="C608" s="202" t="s">
        <v>8736</v>
      </c>
      <c r="D608" s="202" t="s">
        <v>8737</v>
      </c>
      <c r="E608" s="202" t="s">
        <v>8738</v>
      </c>
      <c r="F608" s="202">
        <f>0+0+0+0+0+0+0+0+0+0+0+0+0+0+0+0+0+0+0+0+0+0+0+0+0+0+0+0+0+0+0+0</f>
        <v>0</v>
      </c>
      <c r="G608" s="202" t="s">
        <v>8743</v>
      </c>
      <c r="H608" s="202">
        <f>0+0+0+0+0+0+0+0+0+0+0+0+0+0+0+0+0+0+0+0+0+0+0+0+0+0+0+0+0+0+0+0</f>
        <v>0</v>
      </c>
      <c r="I608" s="202" t="s">
        <v>8743</v>
      </c>
      <c r="J608" s="202"/>
      <c r="K608" s="202"/>
    </row>
    <row r="609" spans="1:11">
      <c r="A609" s="202" t="s">
        <v>9963</v>
      </c>
      <c r="B609" s="202" t="s">
        <v>9964</v>
      </c>
      <c r="C609" s="202" t="s">
        <v>8751</v>
      </c>
      <c r="D609" s="202" t="s">
        <v>8737</v>
      </c>
      <c r="E609" s="202" t="s">
        <v>8738</v>
      </c>
      <c r="F609" s="202">
        <f>2^0+0+0+0+0+0+0+0+0+0+0+0+0+0+0+0+0+0+0+0+0+0+0+0+0+0+0+0+0+0+0+0</f>
        <v>1</v>
      </c>
      <c r="G609" s="202" t="s">
        <v>8739</v>
      </c>
      <c r="H609" s="202">
        <f>2^0+0+0+0+0+0+0+0+0+0+0+0+0+0+0+0+0+0+0+0+0+0+0+0+0+0+0+0+0+0+0+0</f>
        <v>1</v>
      </c>
      <c r="I609" s="202" t="s">
        <v>8739</v>
      </c>
      <c r="J609" s="202"/>
      <c r="K609" s="202"/>
    </row>
    <row r="610" spans="1:11">
      <c r="A610" s="202" t="s">
        <v>9965</v>
      </c>
      <c r="B610" s="202" t="s">
        <v>9966</v>
      </c>
      <c r="C610" s="202" t="s">
        <v>8736</v>
      </c>
      <c r="D610" s="202" t="s">
        <v>8737</v>
      </c>
      <c r="E610" s="202" t="s">
        <v>8738</v>
      </c>
      <c r="F610" s="202">
        <f>0+0+0+0+0+0+0+0+0+0+0+0+0+0+0+0+0+0+0+0+0+0+0+0+0+0+0+0+0+0+0+0</f>
        <v>0</v>
      </c>
      <c r="G610" s="202" t="s">
        <v>8743</v>
      </c>
      <c r="H610" s="202">
        <f>0+0+0+0+0+0+0+0+0+0+0+0+0+0+0+0+0+0+0+0+0+0+0+0+0+0+0+0+0+0+0+0</f>
        <v>0</v>
      </c>
      <c r="I610" s="202" t="s">
        <v>8743</v>
      </c>
      <c r="J610" s="202"/>
      <c r="K610" s="202"/>
    </row>
    <row r="611" spans="1:11">
      <c r="A611" s="202" t="s">
        <v>9967</v>
      </c>
      <c r="B611" s="202" t="s">
        <v>9968</v>
      </c>
      <c r="C611" s="202" t="s">
        <v>8736</v>
      </c>
      <c r="D611" s="202" t="s">
        <v>8737</v>
      </c>
      <c r="E611" s="202" t="s">
        <v>8738</v>
      </c>
      <c r="F611" s="202">
        <f>2^0+0+0+0+0+0+0+0+0+0+0+0+0+0+0+0+0+0+0+0+0+0+0+0+0+0+0+0+0+0+0+0</f>
        <v>1</v>
      </c>
      <c r="G611" s="202" t="s">
        <v>8739</v>
      </c>
      <c r="H611" s="202">
        <f>2^0+0+0+0+0+0+0+0+0+0+0+0+0+0+0+0+0+0+0+0+0+0+0+0+0+0+0+0+0+0+0+0</f>
        <v>1</v>
      </c>
      <c r="I611" s="202" t="s">
        <v>8739</v>
      </c>
      <c r="J611" s="202"/>
      <c r="K611" s="202"/>
    </row>
    <row r="612" spans="1:11">
      <c r="A612" s="202" t="s">
        <v>9969</v>
      </c>
      <c r="B612" s="202" t="s">
        <v>9970</v>
      </c>
      <c r="C612" s="202" t="s">
        <v>8736</v>
      </c>
      <c r="D612" s="202" t="s">
        <v>8737</v>
      </c>
      <c r="E612" s="202" t="s">
        <v>8738</v>
      </c>
      <c r="F612" s="202">
        <f>0+0+0+0+0+0+0+0+0+0+0+0+0+0+0+0+0+0+0+0+0+0+0+0+0+0+0+0+0+0+0+0</f>
        <v>0</v>
      </c>
      <c r="G612" s="202" t="s">
        <v>8743</v>
      </c>
      <c r="H612" s="202">
        <f>0+0+0+0+0+0+0+0+0+0+0+0+0+0+0+0+0+0+0+0+0+0+0+0+0+0+0+0+0+0+0+0</f>
        <v>0</v>
      </c>
      <c r="I612" s="202" t="s">
        <v>8743</v>
      </c>
      <c r="J612" s="202"/>
      <c r="K612" s="202"/>
    </row>
    <row r="613" spans="1:11">
      <c r="A613" s="202" t="s">
        <v>9971</v>
      </c>
      <c r="B613" s="202" t="s">
        <v>9972</v>
      </c>
      <c r="C613" s="202" t="s">
        <v>8736</v>
      </c>
      <c r="D613" s="202" t="s">
        <v>8737</v>
      </c>
      <c r="E613" s="202" t="s">
        <v>8738</v>
      </c>
      <c r="F613" s="202">
        <f>0+2^1+0+0+0+2^5+2^6+2^7+0+0+0+0+0+0+0+0+0+0+0+0+0+0+0+0+0+0+0+0+0+0+0+0</f>
        <v>226</v>
      </c>
      <c r="G613" s="202" t="s">
        <v>8746</v>
      </c>
      <c r="H613" s="202">
        <f>0+2^1+0+0+0+2^5+2^6+2^7+0+0+0+0+0+0+0+0+0+0+0+0+0+0+0+0+0+0+0+0+0+0+0+0</f>
        <v>226</v>
      </c>
      <c r="I613" s="202" t="s">
        <v>8746</v>
      </c>
      <c r="J613" s="202"/>
      <c r="K613" s="202"/>
    </row>
    <row r="614" spans="1:11">
      <c r="A614" s="202" t="s">
        <v>9973</v>
      </c>
      <c r="B614" s="202" t="s">
        <v>9974</v>
      </c>
      <c r="C614" s="202" t="s">
        <v>8736</v>
      </c>
      <c r="D614" s="202" t="s">
        <v>8737</v>
      </c>
      <c r="E614" s="202" t="s">
        <v>8738</v>
      </c>
      <c r="F614" s="202">
        <f>0+0+0+0+0+0+0+0+0+0+0+0+0+0+0+0+0+0+0+0+0+0+0+0+0+0+0+0+0+0+0+0</f>
        <v>0</v>
      </c>
      <c r="G614" s="202" t="s">
        <v>8743</v>
      </c>
      <c r="H614" s="202">
        <f>0+0+0+0+0+0+0+0+0+0+0+0+0+0+0+0+0+0+0+0+0+0+0+0+0+0+0+0+0+0+0+0</f>
        <v>0</v>
      </c>
      <c r="I614" s="202" t="s">
        <v>8743</v>
      </c>
      <c r="J614" s="202"/>
      <c r="K614" s="202"/>
    </row>
    <row r="615" spans="1:11">
      <c r="A615" s="202" t="s">
        <v>9975</v>
      </c>
      <c r="B615" s="202" t="s">
        <v>9976</v>
      </c>
      <c r="C615" s="202" t="s">
        <v>8751</v>
      </c>
      <c r="D615" s="202" t="s">
        <v>8737</v>
      </c>
      <c r="E615" s="202" t="s">
        <v>8738</v>
      </c>
      <c r="F615" s="202">
        <f>2^0+0+0+0+0+0+0+0+0+0+0+0+0+0+0+0+0+0+0+0+0+0+0+0+0+0+0+0+0+0+0+0</f>
        <v>1</v>
      </c>
      <c r="G615" s="202" t="s">
        <v>8739</v>
      </c>
      <c r="H615" s="202">
        <f>2^0+0+0+0+0+0+0+0+0+0+0+0+0+0+0+0+0+0+0+0+0+0+0+0+0+0+0+0+0+0+0+0</f>
        <v>1</v>
      </c>
      <c r="I615" s="202" t="s">
        <v>8739</v>
      </c>
      <c r="J615" s="202"/>
      <c r="K615" s="202"/>
    </row>
    <row r="616" spans="1:11">
      <c r="A616" s="202" t="s">
        <v>9977</v>
      </c>
      <c r="B616" s="202" t="s">
        <v>9978</v>
      </c>
      <c r="C616" s="202" t="s">
        <v>8736</v>
      </c>
      <c r="D616" s="202" t="s">
        <v>8737</v>
      </c>
      <c r="E616" s="202" t="s">
        <v>8738</v>
      </c>
      <c r="F616" s="202">
        <f>0+0+0+0+0+0+0+0+0+0+0+0+0+0+0+0+0+0+0+0+0+0+0+0+0+0+0+0+0+0+0+0</f>
        <v>0</v>
      </c>
      <c r="G616" s="202" t="s">
        <v>8743</v>
      </c>
      <c r="H616" s="202">
        <f>0+0+0+0+0+0+0+0+0+0+0+0+0+0+0+0+0+0+0+0+0+0+0+0+0+0+0+0+0+0+0+0</f>
        <v>0</v>
      </c>
      <c r="I616" s="202" t="s">
        <v>8743</v>
      </c>
      <c r="J616" s="202"/>
      <c r="K616" s="202"/>
    </row>
    <row r="617" spans="1:11">
      <c r="A617" s="202" t="s">
        <v>9979</v>
      </c>
      <c r="B617" s="202" t="s">
        <v>9980</v>
      </c>
      <c r="C617" s="202" t="s">
        <v>8736</v>
      </c>
      <c r="D617" s="202" t="s">
        <v>8737</v>
      </c>
      <c r="E617" s="202" t="s">
        <v>8738</v>
      </c>
      <c r="F617" s="202">
        <f>2^0+0+0+0+0+0+0+0+0+0+0+0+0+0+0+0+0+0+0+0+0+0+0+0+0+0+0+0+0+0+0+0</f>
        <v>1</v>
      </c>
      <c r="G617" s="202" t="s">
        <v>8739</v>
      </c>
      <c r="H617" s="202">
        <f>2^0+2^1+0+0+0+0+0+0+0+0+0+0+0+0+0+0+0+0+0+0+0+0+0+0+0+0+0+0+0+0+0+0</f>
        <v>3</v>
      </c>
      <c r="I617" s="205" t="s">
        <v>8740</v>
      </c>
      <c r="J617" s="202"/>
      <c r="K617" s="202"/>
    </row>
    <row r="618" spans="1:11">
      <c r="A618" s="202" t="s">
        <v>9981</v>
      </c>
      <c r="B618" s="202" t="s">
        <v>9982</v>
      </c>
      <c r="C618" s="202" t="s">
        <v>8736</v>
      </c>
      <c r="D618" s="202" t="s">
        <v>8737</v>
      </c>
      <c r="E618" s="202" t="s">
        <v>8738</v>
      </c>
      <c r="F618" s="202">
        <f>0+0+0+0+0+0+0+0+0+0+0+0+0+0+0+0+0+0+0+0+0+0+0+0+0+0+0+0+0+0+0+0</f>
        <v>0</v>
      </c>
      <c r="G618" s="202" t="s">
        <v>8743</v>
      </c>
      <c r="H618" s="202">
        <f>0+0+0+0+0+0+0+0+0+0+0+0+0+0+0+0+0+0+0+0+0+0+0+0+0+0+0+0+0+0+0+0</f>
        <v>0</v>
      </c>
      <c r="I618" s="202" t="s">
        <v>8743</v>
      </c>
      <c r="J618" s="202"/>
      <c r="K618" s="202"/>
    </row>
    <row r="619" spans="1:11">
      <c r="A619" s="202" t="s">
        <v>9983</v>
      </c>
      <c r="B619" s="202" t="s">
        <v>9984</v>
      </c>
      <c r="C619" s="202" t="s">
        <v>8736</v>
      </c>
      <c r="D619" s="202" t="s">
        <v>8737</v>
      </c>
      <c r="E619" s="202" t="s">
        <v>8738</v>
      </c>
      <c r="F619" s="202">
        <f>0+2^1+0+0+0+2^5+2^6+2^7+0+0+0+0+0+0+0+0+0+0+0+0+0+0+0+0+0+0+0+0+0+0+0+0</f>
        <v>226</v>
      </c>
      <c r="G619" s="202" t="s">
        <v>8746</v>
      </c>
      <c r="H619" s="202">
        <f>0+2^1+0+0+0+2^5+2^6+2^7+0+0+0+0+0+0+0+0+0+0+0+0+0+0+0+0+0+0+0+0+0+0+0+0</f>
        <v>226</v>
      </c>
      <c r="I619" s="202" t="s">
        <v>8746</v>
      </c>
      <c r="J619" s="202"/>
      <c r="K619" s="202"/>
    </row>
    <row r="620" spans="1:11">
      <c r="A620" s="202" t="s">
        <v>9985</v>
      </c>
      <c r="B620" s="202" t="s">
        <v>9986</v>
      </c>
      <c r="C620" s="202" t="s">
        <v>8736</v>
      </c>
      <c r="D620" s="202" t="s">
        <v>8737</v>
      </c>
      <c r="E620" s="202" t="s">
        <v>8738</v>
      </c>
      <c r="F620" s="202">
        <f>0+0+0+0+0+0+0+0+0+0+0+0+0+0+0+0+0+0+0+0+0+0+0+0+0+0+0+0+0+0+0+0</f>
        <v>0</v>
      </c>
      <c r="G620" s="202" t="s">
        <v>8743</v>
      </c>
      <c r="H620" s="202">
        <f>0+0+0+0+0+0+0+0+0+0+0+0+0+0+0+0+0+0+0+0+0+0+0+0+0+0+0+0+0+0+0+0</f>
        <v>0</v>
      </c>
      <c r="I620" s="202" t="s">
        <v>8743</v>
      </c>
      <c r="J620" s="202"/>
      <c r="K620" s="202"/>
    </row>
    <row r="621" spans="1:11">
      <c r="A621" s="202" t="s">
        <v>9987</v>
      </c>
      <c r="B621" s="202" t="s">
        <v>9988</v>
      </c>
      <c r="C621" s="202" t="s">
        <v>8751</v>
      </c>
      <c r="D621" s="202" t="s">
        <v>8737</v>
      </c>
      <c r="E621" s="202" t="s">
        <v>8738</v>
      </c>
      <c r="F621" s="202">
        <f>2^0+0+0+0+0+0+0+0+0+0+0+0+0+0+0+0+0+0+0+0+0+0+0+0+0+0+0+0+0+0+0+0</f>
        <v>1</v>
      </c>
      <c r="G621" s="202" t="s">
        <v>8739</v>
      </c>
      <c r="H621" s="202">
        <f>2^0+0+0+0+0+0+0+0+0+0+0+0+0+0+0+0+0+0+0+0+0+0+0+0+0+0+0+0+0+0+0+0</f>
        <v>1</v>
      </c>
      <c r="I621" s="202" t="s">
        <v>8739</v>
      </c>
      <c r="J621" s="202"/>
      <c r="K621" s="202"/>
    </row>
    <row r="622" spans="1:11">
      <c r="A622" s="202" t="s">
        <v>9989</v>
      </c>
      <c r="B622" s="202" t="s">
        <v>9990</v>
      </c>
      <c r="C622" s="202" t="s">
        <v>8736</v>
      </c>
      <c r="D622" s="202" t="s">
        <v>8737</v>
      </c>
      <c r="E622" s="202" t="s">
        <v>8738</v>
      </c>
      <c r="F622" s="202">
        <f>0+0+0+0+0+0+0+0+0+0+0+0+0+0+0+0+0+0+0+0+0+0+0+0+0+0+0+0+0+0+0+0</f>
        <v>0</v>
      </c>
      <c r="G622" s="202" t="s">
        <v>8743</v>
      </c>
      <c r="H622" s="202">
        <f>0+0+0+0+0+0+0+0+0+0+0+0+0+0+0+0+0+0+0+0+0+0+0+0+0+0+0+0+0+0+0+0</f>
        <v>0</v>
      </c>
      <c r="I622" s="202" t="s">
        <v>8743</v>
      </c>
      <c r="J622" s="202"/>
      <c r="K622" s="202"/>
    </row>
    <row r="623" spans="1:11">
      <c r="A623" s="202" t="s">
        <v>9991</v>
      </c>
      <c r="B623" s="202" t="s">
        <v>9992</v>
      </c>
      <c r="C623" s="202" t="s">
        <v>8736</v>
      </c>
      <c r="D623" s="202" t="s">
        <v>8737</v>
      </c>
      <c r="E623" s="202" t="s">
        <v>8738</v>
      </c>
      <c r="F623" s="202">
        <f>2^0+0+0+0+0+0+0+0+0+0+0+0+0+0+0+0+0+0+0+0+0+0+0+0+0+0+0+0+0+0+0+0</f>
        <v>1</v>
      </c>
      <c r="G623" s="202" t="s">
        <v>8739</v>
      </c>
      <c r="H623" s="202">
        <f>2^0+0+2^2+0+0+0+0+0+0+0+0+0+0+0+0+0+0+0+0+0+0+0+0+0+0+0+0+0+0+0+0+0</f>
        <v>5</v>
      </c>
      <c r="I623" s="205" t="s">
        <v>8768</v>
      </c>
      <c r="J623" s="202"/>
      <c r="K623" s="202"/>
    </row>
    <row r="624" spans="1:11">
      <c r="A624" s="202" t="s">
        <v>9993</v>
      </c>
      <c r="B624" s="202" t="s">
        <v>9994</v>
      </c>
      <c r="C624" s="202" t="s">
        <v>8736</v>
      </c>
      <c r="D624" s="202" t="s">
        <v>8737</v>
      </c>
      <c r="E624" s="202" t="s">
        <v>8738</v>
      </c>
      <c r="F624" s="202">
        <f>0+0+0+0+0+0+0+0+0+0+0+0+0+0+0+0+0+0+0+0+0+0+0+0+0+0+0+0+0+0+0+0</f>
        <v>0</v>
      </c>
      <c r="G624" s="202" t="s">
        <v>8743</v>
      </c>
      <c r="H624" s="202">
        <f>0+0+0+0+0+0+0+0+0+0+0+0+0+0+0+0+0+0+0+0+0+0+0+0+0+0+0+0+0+0+0+0</f>
        <v>0</v>
      </c>
      <c r="I624" s="202" t="s">
        <v>8743</v>
      </c>
      <c r="J624" s="202"/>
      <c r="K624" s="202"/>
    </row>
    <row r="625" spans="1:11">
      <c r="A625" s="202" t="s">
        <v>9995</v>
      </c>
      <c r="B625" s="202" t="s">
        <v>9996</v>
      </c>
      <c r="C625" s="202" t="s">
        <v>8736</v>
      </c>
      <c r="D625" s="202" t="s">
        <v>8737</v>
      </c>
      <c r="E625" s="202" t="s">
        <v>8738</v>
      </c>
      <c r="F625" s="202">
        <f>0+2^1+0+0+0+2^5+2^6+2^7+0+0+0+0+0+0+0+0+0+0+0+0+0+0+0+0+0+0+0+0+0+0+0+0</f>
        <v>226</v>
      </c>
      <c r="G625" s="202" t="s">
        <v>8746</v>
      </c>
      <c r="H625" s="202">
        <f>0+2^1+0+0+0+2^5+2^6+2^7+0+0+0+0+0+0+0+0+0+0+0+0+0+0+0+0+0+0+0+0+0+0+0+0</f>
        <v>226</v>
      </c>
      <c r="I625" s="202" t="s">
        <v>8746</v>
      </c>
      <c r="J625" s="202"/>
      <c r="K625" s="202"/>
    </row>
    <row r="626" spans="1:11">
      <c r="A626" s="202" t="s">
        <v>9997</v>
      </c>
      <c r="B626" s="202" t="s">
        <v>9998</v>
      </c>
      <c r="C626" s="202" t="s">
        <v>8736</v>
      </c>
      <c r="D626" s="202" t="s">
        <v>8737</v>
      </c>
      <c r="E626" s="202" t="s">
        <v>8738</v>
      </c>
      <c r="F626" s="202">
        <f>0+0+0+0+0+0+0+0+0+0+0+0+0+0+0+0+0+0+0+0+0+0+0+0+0+0+0+0+0+0+0+0</f>
        <v>0</v>
      </c>
      <c r="G626" s="202" t="s">
        <v>8743</v>
      </c>
      <c r="H626" s="202">
        <f>0+0+0+0+0+0+0+0+0+0+0+0+0+0+0+0+0+0+0+0+0+0+0+0+0+0+0+0+0+0+0+0</f>
        <v>0</v>
      </c>
      <c r="I626" s="202" t="s">
        <v>8743</v>
      </c>
      <c r="J626" s="202"/>
      <c r="K626" s="202"/>
    </row>
    <row r="627" spans="1:11">
      <c r="A627" s="202" t="s">
        <v>9999</v>
      </c>
      <c r="B627" s="202" t="s">
        <v>10000</v>
      </c>
      <c r="C627" s="202" t="s">
        <v>8751</v>
      </c>
      <c r="D627" s="202" t="s">
        <v>8737</v>
      </c>
      <c r="E627" s="202" t="s">
        <v>8738</v>
      </c>
      <c r="F627" s="202">
        <f>2^0+0+0+0+0+0+0+0+0+0+0+0+0+0+0+0+0+0+0+0+0+0+0+0+0+0+0+0+0+0+0+0</f>
        <v>1</v>
      </c>
      <c r="G627" s="202" t="s">
        <v>8739</v>
      </c>
      <c r="H627" s="202">
        <f>2^0+0+0+0+0+0+0+0+0+0+0+0+0+0+0+0+0+0+0+0+0+0+0+0+0+0+0+0+0+0+0+0</f>
        <v>1</v>
      </c>
      <c r="I627" s="202" t="s">
        <v>8739</v>
      </c>
      <c r="J627" s="202"/>
      <c r="K627" s="202"/>
    </row>
    <row r="628" spans="1:11">
      <c r="A628" s="202" t="s">
        <v>10001</v>
      </c>
      <c r="B628" s="202" t="s">
        <v>10002</v>
      </c>
      <c r="C628" s="202" t="s">
        <v>8736</v>
      </c>
      <c r="D628" s="202" t="s">
        <v>8737</v>
      </c>
      <c r="E628" s="202" t="s">
        <v>8738</v>
      </c>
      <c r="F628" s="202">
        <f>0+0+0+0+0+0+0+0+0+0+0+0+0+0+0+0+0+0+0+0+0+0+0+0+0+0+0+0+0+0+0+0</f>
        <v>0</v>
      </c>
      <c r="G628" s="202" t="s">
        <v>8743</v>
      </c>
      <c r="H628" s="202">
        <f>0+0+0+0+0+0+0+0+0+0+0+0+0+0+0+0+0+0+0+0+0+0+0+0+0+0+0+0+0+0+0+0</f>
        <v>0</v>
      </c>
      <c r="I628" s="202" t="s">
        <v>8743</v>
      </c>
      <c r="J628" s="202"/>
      <c r="K628" s="202"/>
    </row>
    <row r="629" spans="1:11">
      <c r="A629" s="202" t="s">
        <v>10003</v>
      </c>
      <c r="B629" s="202" t="s">
        <v>10004</v>
      </c>
      <c r="C629" s="202" t="s">
        <v>8736</v>
      </c>
      <c r="D629" s="202" t="s">
        <v>8737</v>
      </c>
      <c r="E629" s="202" t="s">
        <v>8738</v>
      </c>
      <c r="F629" s="202">
        <f>2^0+0+0+0+0+0+0+0+0+0+0+0+0+0+0+0+0+0+0+0+0+0+0+0+0+0+0+0+0+0+0+0</f>
        <v>1</v>
      </c>
      <c r="G629" s="202" t="s">
        <v>8739</v>
      </c>
      <c r="H629" s="202">
        <f>2^0+0+2^2+0+0+0+0+0+0+0+0+0+0+0+0+0+0+0+0+0+0+0+0+0+0+0+0+0+0+0+0+0</f>
        <v>5</v>
      </c>
      <c r="I629" s="205" t="s">
        <v>8768</v>
      </c>
      <c r="J629" s="202"/>
      <c r="K629" s="202"/>
    </row>
    <row r="630" spans="1:11">
      <c r="A630" s="202" t="s">
        <v>10005</v>
      </c>
      <c r="B630" s="202" t="s">
        <v>10006</v>
      </c>
      <c r="C630" s="202" t="s">
        <v>8736</v>
      </c>
      <c r="D630" s="202" t="s">
        <v>8737</v>
      </c>
      <c r="E630" s="202" t="s">
        <v>8738</v>
      </c>
      <c r="F630" s="202">
        <f>0+0+0+0+0+0+0+0+0+0+0+0+0+0+0+0+0+0+0+0+0+0+0+0+0+0+0+0+0+0+0+0</f>
        <v>0</v>
      </c>
      <c r="G630" s="202" t="s">
        <v>8743</v>
      </c>
      <c r="H630" s="202">
        <f>0+0+0+0+0+0+0+0+0+0+0+0+0+0+0+0+0+0+0+0+0+0+0+0+0+0+0+0+0+0+0+0</f>
        <v>0</v>
      </c>
      <c r="I630" s="202" t="s">
        <v>8743</v>
      </c>
      <c r="J630" s="202"/>
      <c r="K630" s="202"/>
    </row>
    <row r="631" spans="1:11">
      <c r="A631" s="202" t="s">
        <v>10007</v>
      </c>
      <c r="B631" s="202" t="s">
        <v>10008</v>
      </c>
      <c r="C631" s="202" t="s">
        <v>8736</v>
      </c>
      <c r="D631" s="202" t="s">
        <v>8737</v>
      </c>
      <c r="E631" s="202" t="s">
        <v>8738</v>
      </c>
      <c r="F631" s="202">
        <f>0+2^1+0+0+0+2^5+2^6+2^7+0+0+0+0+0+0+0+0+0+0+0+0+0+0+0+0+0+0+0+0+0+0+0+0</f>
        <v>226</v>
      </c>
      <c r="G631" s="202" t="s">
        <v>8746</v>
      </c>
      <c r="H631" s="202">
        <f>0+2^1+0+0+0+2^5+2^6+2^7+0+0+0+0+0+0+0+0+0+0+0+0+0+0+0+0+0+0+0+0+0+0+0+0</f>
        <v>226</v>
      </c>
      <c r="I631" s="202" t="s">
        <v>8746</v>
      </c>
      <c r="J631" s="202"/>
      <c r="K631" s="202"/>
    </row>
    <row r="632" spans="1:11">
      <c r="A632" s="202" t="s">
        <v>10009</v>
      </c>
      <c r="B632" s="202" t="s">
        <v>10010</v>
      </c>
      <c r="C632" s="202" t="s">
        <v>8736</v>
      </c>
      <c r="D632" s="202" t="s">
        <v>8737</v>
      </c>
      <c r="E632" s="202" t="s">
        <v>8738</v>
      </c>
      <c r="F632" s="202">
        <f>0+0+0+0+0+0+0+0+0+0+0+0+0+0+0+0+0+0+0+0+0+0+0+0+0+0+0+0+0+0+0+0</f>
        <v>0</v>
      </c>
      <c r="G632" s="202" t="s">
        <v>8743</v>
      </c>
      <c r="H632" s="202">
        <f>0+0+0+0+0+0+0+0+0+0+0+0+0+0+0+0+0+0+0+0+0+0+0+0+0+0+0+0+0+0+0+0</f>
        <v>0</v>
      </c>
      <c r="I632" s="202" t="s">
        <v>8743</v>
      </c>
      <c r="J632" s="202"/>
      <c r="K632" s="202"/>
    </row>
    <row r="633" spans="1:11">
      <c r="A633" s="202" t="s">
        <v>10011</v>
      </c>
      <c r="B633" s="202" t="s">
        <v>10012</v>
      </c>
      <c r="C633" s="202" t="s">
        <v>8751</v>
      </c>
      <c r="D633" s="202" t="s">
        <v>8737</v>
      </c>
      <c r="E633" s="202" t="s">
        <v>8738</v>
      </c>
      <c r="F633" s="202">
        <f>2^0+0+0+0+0+0+0+0+0+0+0+0+0+0+0+0+0+0+0+0+0+0+0+0+0+0+0+0+0+0+0+0</f>
        <v>1</v>
      </c>
      <c r="G633" s="202" t="s">
        <v>8739</v>
      </c>
      <c r="H633" s="202">
        <f>2^0+0+0+0+0+0+0+0+0+0+0+0+0+0+0+0+0+0+0+0+0+0+0+0+0+0+0+0+0+0+0+0</f>
        <v>1</v>
      </c>
      <c r="I633" s="202" t="s">
        <v>8739</v>
      </c>
      <c r="J633" s="202"/>
      <c r="K633" s="202"/>
    </row>
    <row r="634" spans="1:11">
      <c r="A634" s="202" t="s">
        <v>10013</v>
      </c>
      <c r="B634" s="202" t="s">
        <v>10014</v>
      </c>
      <c r="C634" s="202" t="s">
        <v>8736</v>
      </c>
      <c r="D634" s="202" t="s">
        <v>8737</v>
      </c>
      <c r="E634" s="202" t="s">
        <v>8738</v>
      </c>
      <c r="F634" s="202">
        <f>0+0+0+0+0+0+0+0+0+0+0+0+0+0+0+0+0+0+0+0+0+0+0+0+0+0+0+0+0+0+0+0</f>
        <v>0</v>
      </c>
      <c r="G634" s="202" t="s">
        <v>8743</v>
      </c>
      <c r="H634" s="202">
        <f>0+0+0+0+0+0+0+0+0+0+0+0+0+0+0+0+0+0+0+0+0+0+0+0+0+0+0+0+0+0+0+0</f>
        <v>0</v>
      </c>
      <c r="I634" s="202" t="s">
        <v>8743</v>
      </c>
      <c r="J634" s="202"/>
      <c r="K634" s="202"/>
    </row>
    <row r="635" spans="1:11">
      <c r="A635" s="202" t="s">
        <v>10015</v>
      </c>
      <c r="B635" s="202" t="s">
        <v>10016</v>
      </c>
      <c r="C635" s="202" t="s">
        <v>8736</v>
      </c>
      <c r="D635" s="202" t="s">
        <v>8737</v>
      </c>
      <c r="E635" s="202" t="s">
        <v>8738</v>
      </c>
      <c r="F635" s="202">
        <f>2^0+0+0+0+0+0+0+0+0+0+0+0+0+0+0+0+0+0+0+0+0+0+0+0+0+0+0+0+0+0+0+0</f>
        <v>1</v>
      </c>
      <c r="G635" s="202" t="s">
        <v>8739</v>
      </c>
      <c r="H635" s="202">
        <f>2^0+0+2^2+0+0+0+0+0+0+0+0+0+0+0+0+0+0+0+0+0+0+0+0+0+0+0+0+0+0+0+0+0</f>
        <v>5</v>
      </c>
      <c r="I635" s="205" t="s">
        <v>8768</v>
      </c>
      <c r="J635" s="202"/>
      <c r="K635" s="202"/>
    </row>
    <row r="636" spans="1:11">
      <c r="A636" s="202" t="s">
        <v>10017</v>
      </c>
      <c r="B636" s="202" t="s">
        <v>10018</v>
      </c>
      <c r="C636" s="202" t="s">
        <v>8736</v>
      </c>
      <c r="D636" s="202" t="s">
        <v>8737</v>
      </c>
      <c r="E636" s="202" t="s">
        <v>8738</v>
      </c>
      <c r="F636" s="202">
        <f>0+0+0+0+0+0+0+0+0+0+0+0+0+0+0+0+0+0+0+0+0+0+0+0+0+0+0+0+0+0+0+0</f>
        <v>0</v>
      </c>
      <c r="G636" s="202" t="s">
        <v>8743</v>
      </c>
      <c r="H636" s="202">
        <f>0+0+0+0+0+0+0+0+0+0+0+0+0+0+0+0+0+0+0+0+0+0+0+0+0+0+0+0+0+0+0+0</f>
        <v>0</v>
      </c>
      <c r="I636" s="202" t="s">
        <v>8743</v>
      </c>
      <c r="J636" s="202"/>
      <c r="K636" s="202"/>
    </row>
    <row r="637" spans="1:11">
      <c r="A637" s="202" t="s">
        <v>10019</v>
      </c>
      <c r="B637" s="202" t="s">
        <v>10020</v>
      </c>
      <c r="C637" s="202" t="s">
        <v>8736</v>
      </c>
      <c r="D637" s="202" t="s">
        <v>8737</v>
      </c>
      <c r="E637" s="202" t="s">
        <v>8738</v>
      </c>
      <c r="F637" s="202">
        <f>0+2^1+0+0+0+2^5+2^6+2^7+0+0+0+0+0+0+0+0+0+0+0+0+0+0+0+0+0+0+0+0+0+0+0+0</f>
        <v>226</v>
      </c>
      <c r="G637" s="202" t="s">
        <v>8746</v>
      </c>
      <c r="H637" s="202">
        <f>0+2^1+0+0+0+2^5+2^6+2^7+0+0+0+0+0+0+0+0+0+0+0+0+0+0+0+0+0+0+0+0+0+0+0+0</f>
        <v>226</v>
      </c>
      <c r="I637" s="202" t="s">
        <v>8746</v>
      </c>
      <c r="J637" s="202"/>
      <c r="K637" s="202"/>
    </row>
    <row r="638" spans="1:11">
      <c r="A638" s="202" t="s">
        <v>10021</v>
      </c>
      <c r="B638" s="202" t="s">
        <v>10022</v>
      </c>
      <c r="C638" s="202" t="s">
        <v>8736</v>
      </c>
      <c r="D638" s="202" t="s">
        <v>8737</v>
      </c>
      <c r="E638" s="202" t="s">
        <v>8738</v>
      </c>
      <c r="F638" s="202">
        <f>0+0+0+0+0+0+0+0+0+0+0+0+0+0+0+0+0+0+0+0+0+0+0+0+0+0+0+0+0+0+0+0</f>
        <v>0</v>
      </c>
      <c r="G638" s="202" t="s">
        <v>8743</v>
      </c>
      <c r="H638" s="202">
        <f>0+0+0+0+0+0+0+0+0+0+0+0+0+0+0+0+0+0+0+0+0+0+0+0+0+0+0+0+0+0+0+0</f>
        <v>0</v>
      </c>
      <c r="I638" s="202" t="s">
        <v>8743</v>
      </c>
      <c r="J638" s="202"/>
      <c r="K638" s="202"/>
    </row>
    <row r="639" spans="1:11">
      <c r="A639" s="202" t="s">
        <v>10023</v>
      </c>
      <c r="B639" s="202" t="s">
        <v>10024</v>
      </c>
      <c r="C639" s="202" t="s">
        <v>8751</v>
      </c>
      <c r="D639" s="202" t="s">
        <v>8737</v>
      </c>
      <c r="E639" s="202" t="s">
        <v>8738</v>
      </c>
      <c r="F639" s="202">
        <f>2^0+0+0+0+0+0+0+0+0+0+0+0+0+0+0+0+0+0+0+0+0+0+0+0+0+0+0+0+0+0+0+0</f>
        <v>1</v>
      </c>
      <c r="G639" s="202" t="s">
        <v>8739</v>
      </c>
      <c r="H639" s="202">
        <f>2^0+0+0+0+0+0+0+0+0+0+0+0+0+0+0+0+0+0+0+0+0+0+0+0+0+0+0+0+0+0+0+0</f>
        <v>1</v>
      </c>
      <c r="I639" s="202" t="s">
        <v>8739</v>
      </c>
      <c r="J639" s="202"/>
      <c r="K639" s="202"/>
    </row>
    <row r="640" spans="1:11">
      <c r="A640" s="202" t="s">
        <v>10025</v>
      </c>
      <c r="B640" s="202" t="s">
        <v>10026</v>
      </c>
      <c r="C640" s="202" t="s">
        <v>8736</v>
      </c>
      <c r="D640" s="202" t="s">
        <v>8737</v>
      </c>
      <c r="E640" s="202" t="s">
        <v>8738</v>
      </c>
      <c r="F640" s="202">
        <f>0+0+0+0+0+0+0+0+0+0+0+0+0+0+0+0+0+0+0+0+0+0+0+0+0+0+0+0+0+0+0+0</f>
        <v>0</v>
      </c>
      <c r="G640" s="202" t="s">
        <v>8743</v>
      </c>
      <c r="H640" s="202">
        <f>0+0+0+0+0+0+0+0+0+0+0+0+0+0+0+0+0+0+0+0+0+0+0+0+0+0+0+0+0+0+0+0</f>
        <v>0</v>
      </c>
      <c r="I640" s="202" t="s">
        <v>8743</v>
      </c>
      <c r="J640" s="202"/>
      <c r="K640" s="202"/>
    </row>
    <row r="641" spans="1:11">
      <c r="A641" s="202" t="s">
        <v>10027</v>
      </c>
      <c r="B641" s="202" t="s">
        <v>10028</v>
      </c>
      <c r="C641" s="202" t="s">
        <v>8736</v>
      </c>
      <c r="D641" s="202" t="s">
        <v>8737</v>
      </c>
      <c r="E641" s="202" t="s">
        <v>8738</v>
      </c>
      <c r="F641" s="202">
        <f>2^0+0+0+0+0+0+0+0+0+0+0+0+0+0+0+0+0+0+0+0+0+0+0+0+0+0+0+0+0+0+0+0</f>
        <v>1</v>
      </c>
      <c r="G641" s="202" t="s">
        <v>8739</v>
      </c>
      <c r="H641" s="202">
        <f>2^0+0+2^2+0+0+0+0+0+0+0+0+0+0+0+0+0+0+0+0+0+0+0+0+0+0+0+0+0+0+0+0+0</f>
        <v>5</v>
      </c>
      <c r="I641" s="205" t="s">
        <v>8768</v>
      </c>
      <c r="J641" s="202"/>
      <c r="K641" s="202"/>
    </row>
    <row r="642" spans="1:11">
      <c r="A642" s="202" t="s">
        <v>10029</v>
      </c>
      <c r="B642" s="202" t="s">
        <v>10030</v>
      </c>
      <c r="C642" s="202" t="s">
        <v>8736</v>
      </c>
      <c r="D642" s="202" t="s">
        <v>8737</v>
      </c>
      <c r="E642" s="202" t="s">
        <v>8738</v>
      </c>
      <c r="F642" s="202">
        <f>0+0+0+0+0+0+0+0+0+0+0+0+0+0+0+0+0+0+0+0+0+0+0+0+0+0+0+0+0+0+0+0</f>
        <v>0</v>
      </c>
      <c r="G642" s="202" t="s">
        <v>8743</v>
      </c>
      <c r="H642" s="202">
        <f>0+0+0+0+0+0+0+0+0+0+0+0+0+0+0+0+0+0+0+0+0+0+0+0+0+0+0+0+0+0+0+0</f>
        <v>0</v>
      </c>
      <c r="I642" s="202" t="s">
        <v>8743</v>
      </c>
      <c r="J642" s="202"/>
      <c r="K642" s="202"/>
    </row>
    <row r="643" spans="1:11">
      <c r="A643" s="202" t="s">
        <v>10031</v>
      </c>
      <c r="B643" s="202" t="s">
        <v>10032</v>
      </c>
      <c r="C643" s="202" t="s">
        <v>8736</v>
      </c>
      <c r="D643" s="202" t="s">
        <v>8737</v>
      </c>
      <c r="E643" s="202" t="s">
        <v>8738</v>
      </c>
      <c r="F643" s="202">
        <f>0+2^1+0+0+0+2^5+2^6+2^7+0+0+0+0+0+0+0+0+0+0+0+0+0+0+0+0+0+0+0+0+0+0+0+0</f>
        <v>226</v>
      </c>
      <c r="G643" s="202" t="s">
        <v>8746</v>
      </c>
      <c r="H643" s="202">
        <f>0+2^1+0+0+0+2^5+2^6+2^7+0+0+0+0+0+0+0+0+0+0+0+0+0+0+0+0+0+0+0+0+0+0+0+0</f>
        <v>226</v>
      </c>
      <c r="I643" s="202" t="s">
        <v>8746</v>
      </c>
      <c r="J643" s="202"/>
      <c r="K643" s="202"/>
    </row>
    <row r="644" spans="1:11">
      <c r="A644" s="202" t="s">
        <v>10033</v>
      </c>
      <c r="B644" s="202" t="s">
        <v>10034</v>
      </c>
      <c r="C644" s="202" t="s">
        <v>8736</v>
      </c>
      <c r="D644" s="202" t="s">
        <v>8737</v>
      </c>
      <c r="E644" s="202" t="s">
        <v>8738</v>
      </c>
      <c r="F644" s="202">
        <f>0+0+0+0+0+0+0+0+0+0+0+0+0+0+0+0+0+0+0+0+0+0+0+0+0+0+0+0+0+0+0+0</f>
        <v>0</v>
      </c>
      <c r="G644" s="202" t="s">
        <v>8743</v>
      </c>
      <c r="H644" s="202">
        <f>0+0+0+0+0+0+0+0+0+0+0+0+0+0+0+0+0+0+0+0+0+0+0+0+0+0+0+0+0+0+0+0</f>
        <v>0</v>
      </c>
      <c r="I644" s="202" t="s">
        <v>8743</v>
      </c>
      <c r="J644" s="202"/>
      <c r="K644" s="202"/>
    </row>
    <row r="645" spans="1:11">
      <c r="A645" s="202" t="s">
        <v>10035</v>
      </c>
      <c r="B645" s="202" t="s">
        <v>10036</v>
      </c>
      <c r="C645" s="202" t="s">
        <v>8751</v>
      </c>
      <c r="D645" s="202" t="s">
        <v>8737</v>
      </c>
      <c r="E645" s="202" t="s">
        <v>8738</v>
      </c>
      <c r="F645" s="202">
        <f>2^0+0+0+0+0+0+0+0+0+0+0+0+0+0+0+0+0+0+0+0+0+0+0+0+0+0+0+0+0+0+0+0</f>
        <v>1</v>
      </c>
      <c r="G645" s="202" t="s">
        <v>8739</v>
      </c>
      <c r="H645" s="202">
        <f>2^0+0+0+0+0+0+0+0+0+0+0+0+0+0+0+0+0+0+0+0+0+0+0+0+0+0+0+0+0+0+0+0</f>
        <v>1</v>
      </c>
      <c r="I645" s="202" t="s">
        <v>8739</v>
      </c>
      <c r="J645" s="202"/>
      <c r="K645" s="202"/>
    </row>
    <row r="646" spans="1:11">
      <c r="A646" s="202" t="s">
        <v>10037</v>
      </c>
      <c r="B646" s="202" t="s">
        <v>10038</v>
      </c>
      <c r="C646" s="202" t="s">
        <v>8736</v>
      </c>
      <c r="D646" s="202" t="s">
        <v>8737</v>
      </c>
      <c r="E646" s="202" t="s">
        <v>8738</v>
      </c>
      <c r="F646" s="202">
        <f>0+0+0+0+0+0+0+0+0+0+0+0+0+0+0+0+0+0+0+0+0+0+0+0+0+0+0+0+0+0+0+0</f>
        <v>0</v>
      </c>
      <c r="G646" s="202" t="s">
        <v>8743</v>
      </c>
      <c r="H646" s="202">
        <f>0+0+0+0+0+0+0+0+0+0+0+0+0+0+0+0+0+0+0+0+0+0+0+0+0+0+0+0+0+0+0+0</f>
        <v>0</v>
      </c>
      <c r="I646" s="202" t="s">
        <v>8743</v>
      </c>
      <c r="J646" s="202"/>
      <c r="K646" s="202"/>
    </row>
    <row r="647" spans="1:11">
      <c r="A647" s="202" t="s">
        <v>10039</v>
      </c>
      <c r="B647" s="202" t="s">
        <v>10040</v>
      </c>
      <c r="C647" s="202" t="s">
        <v>8736</v>
      </c>
      <c r="D647" s="202" t="s">
        <v>8737</v>
      </c>
      <c r="E647" s="202" t="s">
        <v>8738</v>
      </c>
      <c r="F647" s="202">
        <f>2^0+0+0+0+0+0+0+0+0+0+0+0+0+0+0+0+0+0+0+0+0+0+0+0+0+0+0+0+0+0+0+0</f>
        <v>1</v>
      </c>
      <c r="G647" s="202" t="s">
        <v>8739</v>
      </c>
      <c r="H647" s="202">
        <f>2^0+0+0+0+0+0+0+0+0+2^9+0+0+0+0+0+0+0+0+0+0+0+0+0+0+0+0+0+0+0+0+0+0</f>
        <v>513</v>
      </c>
      <c r="I647" s="205" t="s">
        <v>9193</v>
      </c>
      <c r="J647" s="202"/>
      <c r="K647" s="202"/>
    </row>
    <row r="648" spans="1:11">
      <c r="A648" s="202" t="s">
        <v>10041</v>
      </c>
      <c r="B648" s="202" t="s">
        <v>10042</v>
      </c>
      <c r="C648" s="202" t="s">
        <v>8736</v>
      </c>
      <c r="D648" s="202" t="s">
        <v>8737</v>
      </c>
      <c r="E648" s="202" t="s">
        <v>8738</v>
      </c>
      <c r="F648" s="202">
        <f>0+0+0+0+0+0+0+0+0+0+0+0+0+0+0+0+0+0+0+0+0+0+0+0+0+0+0+0+0+0+0+0</f>
        <v>0</v>
      </c>
      <c r="G648" s="202" t="s">
        <v>8743</v>
      </c>
      <c r="H648" s="202">
        <f>0+0+0+0+0+0+0+0+0+0+0+0+0+0+0+0+0+0+0+0+0+0+0+0+0+0+0+0+0+0+0+0</f>
        <v>0</v>
      </c>
      <c r="I648" s="202" t="s">
        <v>8743</v>
      </c>
      <c r="J648" s="202"/>
      <c r="K648" s="202"/>
    </row>
    <row r="649" spans="1:11">
      <c r="A649" s="202" t="s">
        <v>10043</v>
      </c>
      <c r="B649" s="202" t="s">
        <v>10044</v>
      </c>
      <c r="C649" s="202" t="s">
        <v>8736</v>
      </c>
      <c r="D649" s="202" t="s">
        <v>8737</v>
      </c>
      <c r="E649" s="202" t="s">
        <v>8738</v>
      </c>
      <c r="F649" s="202">
        <f>0+2^1+0+0+0+2^5+2^6+2^7+0+0+0+0+0+0+0+0+0+0+0+0+0+0+0+0+0+0+0+0+0+0+0+0</f>
        <v>226</v>
      </c>
      <c r="G649" s="202" t="s">
        <v>8746</v>
      </c>
      <c r="H649" s="202">
        <f>0+2^1+0+0+0+2^5+2^6+2^7+0+0+0+0+0+0+0+0+0+0+0+0+0+0+0+0+0+0+0+0+0+0+0+0</f>
        <v>226</v>
      </c>
      <c r="I649" s="202" t="s">
        <v>8746</v>
      </c>
      <c r="J649" s="202"/>
      <c r="K649" s="202"/>
    </row>
    <row r="650" spans="1:11">
      <c r="A650" s="202" t="s">
        <v>10045</v>
      </c>
      <c r="B650" s="202" t="s">
        <v>10046</v>
      </c>
      <c r="C650" s="202" t="s">
        <v>8736</v>
      </c>
      <c r="D650" s="202" t="s">
        <v>8737</v>
      </c>
      <c r="E650" s="202" t="s">
        <v>8738</v>
      </c>
      <c r="F650" s="202">
        <f>0+0+0+0+0+0+0+0+0+0+0+0+0+0+0+0+0+0+0+0+0+0+0+0+0+0+0+0+0+0+0+0</f>
        <v>0</v>
      </c>
      <c r="G650" s="202" t="s">
        <v>8743</v>
      </c>
      <c r="H650" s="202">
        <f>0+0+0+0+0+0+0+0+0+0+0+0+0+0+0+0+0+0+0+0+0+0+0+0+0+0+0+0+0+0+0+0</f>
        <v>0</v>
      </c>
      <c r="I650" s="202" t="s">
        <v>8743</v>
      </c>
      <c r="J650" s="202"/>
      <c r="K650" s="202"/>
    </row>
    <row r="651" spans="1:11">
      <c r="A651" s="202" t="s">
        <v>10047</v>
      </c>
      <c r="B651" s="202" t="s">
        <v>10048</v>
      </c>
      <c r="C651" s="202" t="s">
        <v>8751</v>
      </c>
      <c r="D651" s="202" t="s">
        <v>8737</v>
      </c>
      <c r="E651" s="202" t="s">
        <v>8738</v>
      </c>
      <c r="F651" s="202">
        <f>2^0+0+0+0+0+0+0+0+0+0+0+0+0+0+0+0+0+0+0+0+0+0+0+0+0+0+0+0+0+0+0+0</f>
        <v>1</v>
      </c>
      <c r="G651" s="202" t="s">
        <v>8739</v>
      </c>
      <c r="H651" s="202">
        <f>2^0+0+0+0+0+0+0+0+0+0+0+0+0+0+0+0+0+0+0+0+0+0+0+0+0+0+0+0+0+0+0+0</f>
        <v>1</v>
      </c>
      <c r="I651" s="202" t="s">
        <v>8739</v>
      </c>
      <c r="J651" s="202"/>
      <c r="K651" s="202"/>
    </row>
    <row r="652" spans="1:11">
      <c r="A652" s="202" t="s">
        <v>10049</v>
      </c>
      <c r="B652" s="202" t="s">
        <v>10050</v>
      </c>
      <c r="C652" s="202" t="s">
        <v>8736</v>
      </c>
      <c r="D652" s="202" t="s">
        <v>8737</v>
      </c>
      <c r="E652" s="202" t="s">
        <v>8738</v>
      </c>
      <c r="F652" s="202">
        <f>0+0+0+0+0+0+0+0+0+0+0+0+0+0+0+0+0+0+0+0+0+0+0+0+0+0+0+0+0+0+0+0</f>
        <v>0</v>
      </c>
      <c r="G652" s="202" t="s">
        <v>8743</v>
      </c>
      <c r="H652" s="202">
        <f>0+0+0+0+0+0+0+0+0+0+0+0+0+0+0+0+0+0+0+0+0+0+0+0+0+0+0+0+0+0+0+0</f>
        <v>0</v>
      </c>
      <c r="I652" s="202" t="s">
        <v>8743</v>
      </c>
      <c r="J652" s="202"/>
      <c r="K652" s="202"/>
    </row>
    <row r="653" spans="1:11">
      <c r="A653" s="202" t="s">
        <v>10051</v>
      </c>
      <c r="B653" s="202" t="s">
        <v>10052</v>
      </c>
      <c r="C653" s="202" t="s">
        <v>8736</v>
      </c>
      <c r="D653" s="202" t="s">
        <v>8737</v>
      </c>
      <c r="E653" s="202" t="s">
        <v>8738</v>
      </c>
      <c r="F653" s="202">
        <f>2^0+0+0+0+0+0+0+0+0+0+0+0+0+0+0+0+0+0+0+0+0+0+0+0+0+0+0+0+0+0+0+0</f>
        <v>1</v>
      </c>
      <c r="G653" s="202" t="s">
        <v>8739</v>
      </c>
      <c r="H653" s="202">
        <f>2^0+0+2^2+0+0+0+0+0+0+0+0+0+0+0+0+0+0+0+0+0+0+0+0+0+0+0+0+0+0+0+0+0</f>
        <v>5</v>
      </c>
      <c r="I653" s="205" t="s">
        <v>8768</v>
      </c>
      <c r="J653" s="202"/>
      <c r="K653" s="202"/>
    </row>
    <row r="654" spans="1:11">
      <c r="A654" s="202" t="s">
        <v>10053</v>
      </c>
      <c r="B654" s="202" t="s">
        <v>10054</v>
      </c>
      <c r="C654" s="202" t="s">
        <v>8736</v>
      </c>
      <c r="D654" s="202" t="s">
        <v>8737</v>
      </c>
      <c r="E654" s="202" t="s">
        <v>8738</v>
      </c>
      <c r="F654" s="202">
        <f>0+0+0+0+0+0+0+0+0+0+0+0+0+0+0+0+0+0+0+0+0+0+0+0+0+0+0+0+0+0+0+0</f>
        <v>0</v>
      </c>
      <c r="G654" s="202" t="s">
        <v>8743</v>
      </c>
      <c r="H654" s="202">
        <f>0+0+0+0+0+0+0+0+0+0+0+0+0+0+0+0+0+0+0+0+0+0+0+0+0+0+0+0+0+0+0+0</f>
        <v>0</v>
      </c>
      <c r="I654" s="202" t="s">
        <v>8743</v>
      </c>
      <c r="J654" s="202"/>
      <c r="K654" s="202"/>
    </row>
    <row r="655" spans="1:11">
      <c r="A655" s="202" t="s">
        <v>10055</v>
      </c>
      <c r="B655" s="202" t="s">
        <v>10056</v>
      </c>
      <c r="C655" s="202" t="s">
        <v>8736</v>
      </c>
      <c r="D655" s="202" t="s">
        <v>8737</v>
      </c>
      <c r="E655" s="202" t="s">
        <v>8738</v>
      </c>
      <c r="F655" s="202">
        <f>0+2^1+0+0+0+2^5+2^6+2^7+0+0+0+0+0+0+0+0+0+0+0+0+0+0+0+0+0+0+0+0+0+0+0+0</f>
        <v>226</v>
      </c>
      <c r="G655" s="202" t="s">
        <v>8746</v>
      </c>
      <c r="H655" s="202">
        <f>0+2^1+0+0+0+2^5+2^6+2^7+0+0+0+0+0+0+0+0+0+0+0+0+0+0+0+0+0+0+0+0+0+0+0+0</f>
        <v>226</v>
      </c>
      <c r="I655" s="202" t="s">
        <v>8746</v>
      </c>
      <c r="J655" s="202"/>
      <c r="K655" s="202"/>
    </row>
    <row r="656" spans="1:11">
      <c r="A656" s="202" t="s">
        <v>10057</v>
      </c>
      <c r="B656" s="202" t="s">
        <v>10058</v>
      </c>
      <c r="C656" s="202" t="s">
        <v>8736</v>
      </c>
      <c r="D656" s="202" t="s">
        <v>8737</v>
      </c>
      <c r="E656" s="202" t="s">
        <v>8738</v>
      </c>
      <c r="F656" s="202">
        <f>0+0+0+0+0+0+0+0+0+0+0+0+0+0+0+0+0+0+0+0+0+0+0+0+0+0+0+0+0+0+0+0</f>
        <v>0</v>
      </c>
      <c r="G656" s="202" t="s">
        <v>8743</v>
      </c>
      <c r="H656" s="202">
        <f>0+0+0+0+0+0+0+0+0+0+0+0+0+0+0+0+0+0+0+0+0+0+0+0+0+0+0+0+0+0+0+0</f>
        <v>0</v>
      </c>
      <c r="I656" s="202" t="s">
        <v>8743</v>
      </c>
      <c r="J656" s="202"/>
      <c r="K656" s="202"/>
    </row>
    <row r="657" spans="1:11">
      <c r="A657" s="202" t="s">
        <v>10059</v>
      </c>
      <c r="B657" s="202" t="s">
        <v>10060</v>
      </c>
      <c r="C657" s="202" t="s">
        <v>8751</v>
      </c>
      <c r="D657" s="202" t="s">
        <v>8737</v>
      </c>
      <c r="E657" s="202" t="s">
        <v>8738</v>
      </c>
      <c r="F657" s="202">
        <f>2^0+0+0+0+0+0+0+0+0+0+0+0+0+0+0+0+0+0+0+0+0+0+0+0+0+0+0+0+0+0+0+0</f>
        <v>1</v>
      </c>
      <c r="G657" s="202" t="s">
        <v>8739</v>
      </c>
      <c r="H657" s="202">
        <f>2^0+0+0+0+0+0+0+0+0+0+0+0+0+0+0+0+0+0+0+0+0+0+0+0+0+0+0+0+0+0+0+0</f>
        <v>1</v>
      </c>
      <c r="I657" s="202" t="s">
        <v>8739</v>
      </c>
      <c r="J657" s="202"/>
      <c r="K657" s="202"/>
    </row>
    <row r="658" spans="1:11">
      <c r="A658" s="202" t="s">
        <v>10061</v>
      </c>
      <c r="B658" s="202" t="s">
        <v>10062</v>
      </c>
      <c r="C658" s="202" t="s">
        <v>8736</v>
      </c>
      <c r="D658" s="202" t="s">
        <v>8737</v>
      </c>
      <c r="E658" s="202" t="s">
        <v>8738</v>
      </c>
      <c r="F658" s="202">
        <f>0+0+0+0+0+0+0+0+0+0+0+0+0+0+0+0+0+0+0+0+0+0+0+0+0+0+0+0+0+0+0+0</f>
        <v>0</v>
      </c>
      <c r="G658" s="202" t="s">
        <v>8743</v>
      </c>
      <c r="H658" s="202">
        <f>0+0+0+0+0+0+0+0+0+0+0+0+0+0+0+0+0+0+0+0+0+0+0+0+0+0+0+0+0+0+0+0</f>
        <v>0</v>
      </c>
      <c r="I658" s="202" t="s">
        <v>8743</v>
      </c>
      <c r="J658" s="202"/>
      <c r="K658" s="202"/>
    </row>
    <row r="659" spans="1:11">
      <c r="A659" s="202" t="s">
        <v>10063</v>
      </c>
      <c r="B659" s="202" t="s">
        <v>10064</v>
      </c>
      <c r="C659" s="202" t="s">
        <v>8736</v>
      </c>
      <c r="D659" s="202" t="s">
        <v>8737</v>
      </c>
      <c r="E659" s="202" t="s">
        <v>8738</v>
      </c>
      <c r="F659" s="202">
        <f>2^0+0+0+0+0+0+0+0+0+0+0+0+0+0+0+0+0+0+0+0+0+0+0+0+0+0+0+0+0+0+0+0</f>
        <v>1</v>
      </c>
      <c r="G659" s="202" t="s">
        <v>8739</v>
      </c>
      <c r="H659" s="202">
        <f>2^0+0+0+0+0+0+0+0+0+0+0+0+0+0+0+0+0+0+0+0+0+0+0+0+0+0+0+0+0+0+0+0</f>
        <v>1</v>
      </c>
      <c r="I659" s="202" t="s">
        <v>8739</v>
      </c>
      <c r="J659" s="202"/>
      <c r="K659" s="202"/>
    </row>
    <row r="660" spans="1:11">
      <c r="A660" s="202" t="s">
        <v>10065</v>
      </c>
      <c r="B660" s="202" t="s">
        <v>10066</v>
      </c>
      <c r="C660" s="202" t="s">
        <v>8736</v>
      </c>
      <c r="D660" s="202" t="s">
        <v>8737</v>
      </c>
      <c r="E660" s="202" t="s">
        <v>8738</v>
      </c>
      <c r="F660" s="202">
        <f>0+0+0+0+0+0+0+0+0+0+0+0+0+0+0+0+0+0+0+0+0+0+0+0+0+0+0+0+0+0+0+0</f>
        <v>0</v>
      </c>
      <c r="G660" s="202" t="s">
        <v>8743</v>
      </c>
      <c r="H660" s="202">
        <f>0+0+0+0+0+0+0+0+0+0+0+0+0+0+0+0+0+0+0+0+0+0+0+0+0+0+0+0+0+0+0+0</f>
        <v>0</v>
      </c>
      <c r="I660" s="202" t="s">
        <v>8743</v>
      </c>
      <c r="J660" s="202"/>
      <c r="K660" s="202"/>
    </row>
    <row r="661" spans="1:11">
      <c r="A661" s="202" t="s">
        <v>10067</v>
      </c>
      <c r="B661" s="202" t="s">
        <v>10068</v>
      </c>
      <c r="C661" s="202" t="s">
        <v>8736</v>
      </c>
      <c r="D661" s="202" t="s">
        <v>8737</v>
      </c>
      <c r="E661" s="202" t="s">
        <v>8738</v>
      </c>
      <c r="F661" s="202">
        <f>0+2^1+0+0+0+2^5+2^6+2^7+0+0+0+0+0+0+0+0+0+0+0+0+0+0+0+0+0+0+0+0+0+0+0+0</f>
        <v>226</v>
      </c>
      <c r="G661" s="202" t="s">
        <v>8746</v>
      </c>
      <c r="H661" s="202">
        <f>0+2^1+0+0+0+2^5+2^6+2^7+0+0+0+0+0+0+0+0+0+0+0+0+0+0+0+0+0+0+0+0+0+0+0+0</f>
        <v>226</v>
      </c>
      <c r="I661" s="202" t="s">
        <v>8746</v>
      </c>
      <c r="J661" s="202"/>
      <c r="K661" s="202"/>
    </row>
    <row r="662" spans="1:11">
      <c r="A662" s="202" t="s">
        <v>10069</v>
      </c>
      <c r="B662" s="202" t="s">
        <v>10070</v>
      </c>
      <c r="C662" s="202" t="s">
        <v>8736</v>
      </c>
      <c r="D662" s="202" t="s">
        <v>8737</v>
      </c>
      <c r="E662" s="202" t="s">
        <v>8738</v>
      </c>
      <c r="F662" s="202">
        <f>0+0+0+0+0+0+0+0+0+0+0+0+0+0+0+0+0+0+0+0+0+0+0+0+0+0+0+0+0+0+0+0</f>
        <v>0</v>
      </c>
      <c r="G662" s="202" t="s">
        <v>8743</v>
      </c>
      <c r="H662" s="202">
        <f>0+0+0+0+0+0+0+0+0+0+0+0+0+0+0+0+0+0+0+0+0+0+0+0+0+0+0+0+0+0+0+0</f>
        <v>0</v>
      </c>
      <c r="I662" s="202" t="s">
        <v>8743</v>
      </c>
      <c r="J662" s="202"/>
      <c r="K662" s="202"/>
    </row>
    <row r="663" spans="1:11">
      <c r="A663" s="202" t="s">
        <v>10071</v>
      </c>
      <c r="B663" s="202" t="s">
        <v>10072</v>
      </c>
      <c r="C663" s="202" t="s">
        <v>8751</v>
      </c>
      <c r="D663" s="202" t="s">
        <v>8737</v>
      </c>
      <c r="E663" s="202" t="s">
        <v>8738</v>
      </c>
      <c r="F663" s="202">
        <f>2^0+0+0+0+0+0+0+0+0+0+0+0+0+0+0+0+0+0+0+0+0+0+0+0+0+0+0+0+0+0+0+0</f>
        <v>1</v>
      </c>
      <c r="G663" s="202" t="s">
        <v>8739</v>
      </c>
      <c r="H663" s="202">
        <f>2^0+0+0+0+0+0+0+0+0+0+0+0+0+0+0+0+0+0+0+0+0+0+0+0+0+0+0+0+0+0+0+0</f>
        <v>1</v>
      </c>
      <c r="I663" s="202" t="s">
        <v>8739</v>
      </c>
      <c r="J663" s="202"/>
      <c r="K663" s="202"/>
    </row>
    <row r="664" spans="1:11">
      <c r="A664" s="202" t="s">
        <v>10073</v>
      </c>
      <c r="B664" s="202" t="s">
        <v>10074</v>
      </c>
      <c r="C664" s="202" t="s">
        <v>8736</v>
      </c>
      <c r="D664" s="202" t="s">
        <v>8737</v>
      </c>
      <c r="E664" s="202" t="s">
        <v>8738</v>
      </c>
      <c r="F664" s="202">
        <f>0+0+0+0+0+0+0+0+0+0+0+0+0+0+0+0+0+0+0+0+0+0+0+0+0+0+0+0+0+0+0+0</f>
        <v>0</v>
      </c>
      <c r="G664" s="202" t="s">
        <v>8743</v>
      </c>
      <c r="H664" s="202">
        <f>0+0+0+0+0+0+0+0+0+0+0+0+0+0+0+0+0+0+0+0+0+0+0+0+0+0+0+0+0+0+0+0</f>
        <v>0</v>
      </c>
      <c r="I664" s="202" t="s">
        <v>8743</v>
      </c>
      <c r="J664" s="202"/>
      <c r="K664" s="202"/>
    </row>
    <row r="665" spans="1:11">
      <c r="A665" s="202" t="s">
        <v>10075</v>
      </c>
      <c r="B665" s="202" t="s">
        <v>10076</v>
      </c>
      <c r="C665" s="202" t="s">
        <v>8736</v>
      </c>
      <c r="D665" s="202" t="s">
        <v>8737</v>
      </c>
      <c r="E665" s="202" t="s">
        <v>8738</v>
      </c>
      <c r="F665" s="202">
        <f>2^0+0+0+0+0+0+0+0+0+0+0+0+0+0+0+0+0+0+0+0+0+0+0+0+0+0+0+0+0+0+0+0</f>
        <v>1</v>
      </c>
      <c r="G665" s="202" t="s">
        <v>8739</v>
      </c>
      <c r="H665" s="202">
        <f>2^0+0+2^2+0+0+0+0+0+0+0+0+0+0+0+0+0+0+0+0+0+0+0+0+0+0+0+0+0+0+0+0+0</f>
        <v>5</v>
      </c>
      <c r="I665" s="205" t="s">
        <v>8768</v>
      </c>
      <c r="J665" s="202"/>
      <c r="K665" s="202"/>
    </row>
    <row r="666" spans="1:11">
      <c r="A666" s="202" t="s">
        <v>10077</v>
      </c>
      <c r="B666" s="202" t="s">
        <v>10078</v>
      </c>
      <c r="C666" s="202" t="s">
        <v>8736</v>
      </c>
      <c r="D666" s="202" t="s">
        <v>8737</v>
      </c>
      <c r="E666" s="202" t="s">
        <v>8738</v>
      </c>
      <c r="F666" s="202">
        <f>0+0+0+0+0+0+0+0+0+0+0+0+0+0+0+0+0+0+0+0+0+0+0+0+0+0+0+0+0+0+0+0</f>
        <v>0</v>
      </c>
      <c r="G666" s="202" t="s">
        <v>8743</v>
      </c>
      <c r="H666" s="202">
        <f>0+0+0+0+0+0+0+0+0+0+0+0+0+0+0+0+0+0+0+0+0+0+0+0+0+0+0+0+0+0+0+0</f>
        <v>0</v>
      </c>
      <c r="I666" s="202" t="s">
        <v>8743</v>
      </c>
      <c r="J666" s="202"/>
      <c r="K666" s="202"/>
    </row>
    <row r="667" spans="1:11">
      <c r="A667" s="202" t="s">
        <v>10079</v>
      </c>
      <c r="B667" s="202" t="s">
        <v>10080</v>
      </c>
      <c r="C667" s="202" t="s">
        <v>8736</v>
      </c>
      <c r="D667" s="202" t="s">
        <v>8737</v>
      </c>
      <c r="E667" s="202" t="s">
        <v>8738</v>
      </c>
      <c r="F667" s="202">
        <f>0+2^1+0+0+0+2^5+2^6+2^7+0+0+0+0+0+0+0+0+0+0+0+0+0+0+0+0+0+0+0+0+0+0+0+0</f>
        <v>226</v>
      </c>
      <c r="G667" s="202" t="s">
        <v>8746</v>
      </c>
      <c r="H667" s="202">
        <f>0+2^1+0+0+0+2^5+2^6+2^7+0+0+0+0+0+0+0+0+0+0+0+0+0+0+0+0+0+0+0+0+0+0+0+0</f>
        <v>226</v>
      </c>
      <c r="I667" s="202" t="s">
        <v>8746</v>
      </c>
      <c r="J667" s="202"/>
      <c r="K667" s="202"/>
    </row>
    <row r="668" spans="1:11">
      <c r="A668" s="202" t="s">
        <v>10081</v>
      </c>
      <c r="B668" s="202" t="s">
        <v>10082</v>
      </c>
      <c r="C668" s="202" t="s">
        <v>8736</v>
      </c>
      <c r="D668" s="202" t="s">
        <v>8737</v>
      </c>
      <c r="E668" s="202" t="s">
        <v>8738</v>
      </c>
      <c r="F668" s="202">
        <f>0+0+0+0+0+0+0+0+0+0+0+0+0+0+0+0+0+0+0+0+0+0+0+0+0+0+0+0+0+0+0+0</f>
        <v>0</v>
      </c>
      <c r="G668" s="202" t="s">
        <v>8743</v>
      </c>
      <c r="H668" s="202">
        <f>0+0+0+0+0+0+0+0+0+0+0+0+0+0+0+0+0+0+0+0+0+0+0+0+0+0+0+0+0+0+0+0</f>
        <v>0</v>
      </c>
      <c r="I668" s="202" t="s">
        <v>8743</v>
      </c>
      <c r="J668" s="202"/>
      <c r="K668" s="202"/>
    </row>
    <row r="669" spans="1:11">
      <c r="A669" s="202" t="s">
        <v>10083</v>
      </c>
      <c r="B669" s="202" t="s">
        <v>10084</v>
      </c>
      <c r="C669" s="202" t="s">
        <v>8751</v>
      </c>
      <c r="D669" s="202" t="s">
        <v>8737</v>
      </c>
      <c r="E669" s="202" t="s">
        <v>8738</v>
      </c>
      <c r="F669" s="202">
        <f>2^0+0+0+0+0+0+0+0+0+0+0+0+0+0+0+0+0+0+0+0+0+0+0+0+0+0+0+0+0+0+0+0</f>
        <v>1</v>
      </c>
      <c r="G669" s="202" t="s">
        <v>8739</v>
      </c>
      <c r="H669" s="202">
        <f>2^0+0+0+0+0+0+0+0+0+0+0+0+0+0+0+0+0+0+0+0+0+0+0+0+0+0+0+0+0+0+0+0</f>
        <v>1</v>
      </c>
      <c r="I669" s="202" t="s">
        <v>8739</v>
      </c>
      <c r="J669" s="202"/>
      <c r="K669" s="202"/>
    </row>
    <row r="670" spans="1:11">
      <c r="A670" s="202" t="s">
        <v>10085</v>
      </c>
      <c r="B670" s="202" t="s">
        <v>10086</v>
      </c>
      <c r="C670" s="202" t="s">
        <v>8736</v>
      </c>
      <c r="D670" s="202" t="s">
        <v>8737</v>
      </c>
      <c r="E670" s="202" t="s">
        <v>8738</v>
      </c>
      <c r="F670" s="202">
        <f>0+0+0+0+0+0+0+0+0+0+0+0+0+0+0+0+0+0+0+0+0+0+0+0+0+0+0+0+0+0+0+0</f>
        <v>0</v>
      </c>
      <c r="G670" s="202" t="s">
        <v>8743</v>
      </c>
      <c r="H670" s="202">
        <f>0+0+0+0+0+0+0+0+0+0+0+0+0+0+0+0+0+0+0+0+0+0+0+0+0+0+0+0+0+0+0+0</f>
        <v>0</v>
      </c>
      <c r="I670" s="202" t="s">
        <v>8743</v>
      </c>
      <c r="J670" s="202"/>
      <c r="K670" s="202"/>
    </row>
    <row r="671" spans="1:11">
      <c r="A671" s="202" t="s">
        <v>10087</v>
      </c>
      <c r="B671" s="202" t="s">
        <v>10088</v>
      </c>
      <c r="C671" s="202" t="s">
        <v>8736</v>
      </c>
      <c r="D671" s="202" t="s">
        <v>8737</v>
      </c>
      <c r="E671" s="202" t="s">
        <v>8738</v>
      </c>
      <c r="F671" s="202">
        <f>2^0+0+0+0+0+0+0+0+0+0+0+0+0+0+0+0+0+0+0+0+0+0+0+0+0+0+0+0+0+0+0+0</f>
        <v>1</v>
      </c>
      <c r="G671" s="202" t="s">
        <v>8739</v>
      </c>
      <c r="H671" s="202">
        <f>2^0+0+2^2+0+0+0+0+0+0+0+0+0+0+0+0+0+0+0+0+0+0+0+0+0+0+0+0+0+0+0+0+0</f>
        <v>5</v>
      </c>
      <c r="I671" s="205" t="s">
        <v>8768</v>
      </c>
      <c r="J671" s="202"/>
      <c r="K671" s="202"/>
    </row>
    <row r="672" spans="1:11">
      <c r="A672" s="202" t="s">
        <v>10089</v>
      </c>
      <c r="B672" s="202" t="s">
        <v>10090</v>
      </c>
      <c r="C672" s="202" t="s">
        <v>8736</v>
      </c>
      <c r="D672" s="202" t="s">
        <v>8737</v>
      </c>
      <c r="E672" s="202" t="s">
        <v>8738</v>
      </c>
      <c r="F672" s="202">
        <f>0+0+0+0+0+0+0+0+0+0+0+0+0+0+0+0+0+0+0+0+0+0+0+0+0+0+0+0+0+0+0+0</f>
        <v>0</v>
      </c>
      <c r="G672" s="202" t="s">
        <v>8743</v>
      </c>
      <c r="H672" s="202">
        <f>0+0+0+0+0+0+0+0+0+0+0+0+0+0+0+0+0+0+0+0+0+0+0+0+0+0+0+0+0+0+0+0</f>
        <v>0</v>
      </c>
      <c r="I672" s="202" t="s">
        <v>8743</v>
      </c>
      <c r="J672" s="202"/>
      <c r="K672" s="202"/>
    </row>
    <row r="673" spans="1:11">
      <c r="A673" s="202" t="s">
        <v>10091</v>
      </c>
      <c r="B673" s="202" t="s">
        <v>10092</v>
      </c>
      <c r="C673" s="202" t="s">
        <v>8736</v>
      </c>
      <c r="D673" s="202" t="s">
        <v>8737</v>
      </c>
      <c r="E673" s="202" t="s">
        <v>8738</v>
      </c>
      <c r="F673" s="202">
        <f>0+2^1+0+0+0+2^5+2^6+2^7+0+0+0+0+0+0+0+0+0+0+0+0+0+0+0+0+0+0+0+0+0+0+0+0</f>
        <v>226</v>
      </c>
      <c r="G673" s="202" t="s">
        <v>8746</v>
      </c>
      <c r="H673" s="202">
        <f>0+2^1+0+0+0+2^5+2^6+2^7+0+0+0+0+0+0+0+0+0+0+0+0+0+0+0+0+0+0+0+0+0+0+0+0</f>
        <v>226</v>
      </c>
      <c r="I673" s="202" t="s">
        <v>8746</v>
      </c>
      <c r="J673" s="202"/>
      <c r="K673" s="202"/>
    </row>
    <row r="674" spans="1:11">
      <c r="A674" s="202" t="s">
        <v>10093</v>
      </c>
      <c r="B674" s="202" t="s">
        <v>10094</v>
      </c>
      <c r="C674" s="202" t="s">
        <v>8736</v>
      </c>
      <c r="D674" s="202" t="s">
        <v>8737</v>
      </c>
      <c r="E674" s="202" t="s">
        <v>8738</v>
      </c>
      <c r="F674" s="202">
        <f>0+0+0+0+0+0+0+0+0+0+0+0+0+0+0+0+0+0+0+0+0+0+0+0+0+0+0+0+0+0+0+0</f>
        <v>0</v>
      </c>
      <c r="G674" s="202" t="s">
        <v>8743</v>
      </c>
      <c r="H674" s="202">
        <f>0+0+0+0+0+0+0+0+0+0+0+0+0+0+0+0+0+0+0+0+0+0+0+0+0+0+0+0+0+0+0+0</f>
        <v>0</v>
      </c>
      <c r="I674" s="202" t="s">
        <v>8743</v>
      </c>
      <c r="J674" s="202"/>
      <c r="K674" s="202"/>
    </row>
    <row r="675" spans="1:11">
      <c r="A675" s="202" t="s">
        <v>10095</v>
      </c>
      <c r="B675" s="202" t="s">
        <v>10096</v>
      </c>
      <c r="C675" s="202" t="s">
        <v>8751</v>
      </c>
      <c r="D675" s="202" t="s">
        <v>8737</v>
      </c>
      <c r="E675" s="202" t="s">
        <v>8738</v>
      </c>
      <c r="F675" s="202">
        <f>2^0+0+0+0+0+0+0+0+0+0+0+0+0+0+0+0+0+0+0+0+0+0+0+0+0+0+0+0+0+0+0+0</f>
        <v>1</v>
      </c>
      <c r="G675" s="202" t="s">
        <v>8739</v>
      </c>
      <c r="H675" s="202">
        <f>2^0+0+0+0+0+0+0+0+0+0+0+0+0+0+0+0+0+0+0+0+0+0+0+0+0+0+0+0+0+0+0+0</f>
        <v>1</v>
      </c>
      <c r="I675" s="202" t="s">
        <v>8739</v>
      </c>
      <c r="J675" s="202"/>
      <c r="K675" s="202"/>
    </row>
    <row r="676" spans="1:11">
      <c r="A676" s="202" t="s">
        <v>10097</v>
      </c>
      <c r="B676" s="202" t="s">
        <v>10098</v>
      </c>
      <c r="C676" s="202" t="s">
        <v>8736</v>
      </c>
      <c r="D676" s="202" t="s">
        <v>8737</v>
      </c>
      <c r="E676" s="202" t="s">
        <v>8738</v>
      </c>
      <c r="F676" s="202">
        <f>0+0+0+0+0+0+0+0+0+0+0+0+0+0+0+0+0+0+0+0+0+0+0+0+0+0+0+0+0+0+0+0</f>
        <v>0</v>
      </c>
      <c r="G676" s="202" t="s">
        <v>8743</v>
      </c>
      <c r="H676" s="202">
        <f>0+0+0+0+0+0+0+0+0+0+0+0+0+0+0+0+0+0+0+0+0+0+0+0+0+0+0+0+0+0+0+0</f>
        <v>0</v>
      </c>
      <c r="I676" s="202" t="s">
        <v>8743</v>
      </c>
      <c r="J676" s="202"/>
      <c r="K676" s="202"/>
    </row>
    <row r="677" spans="1:11">
      <c r="A677" s="202" t="s">
        <v>10099</v>
      </c>
      <c r="B677" s="202" t="s">
        <v>10100</v>
      </c>
      <c r="C677" s="202" t="s">
        <v>8736</v>
      </c>
      <c r="D677" s="202" t="s">
        <v>8737</v>
      </c>
      <c r="E677" s="202" t="s">
        <v>8738</v>
      </c>
      <c r="F677" s="202">
        <f>2^0+0+0+0+0+0+0+0+0+0+0+0+0+0+0+0+0+0+0+0+0+0+0+0+0+0+0+0+0+0+0+0</f>
        <v>1</v>
      </c>
      <c r="G677" s="202" t="s">
        <v>8739</v>
      </c>
      <c r="H677" s="202">
        <f>2^0+0+2^2+0+0+0+0+0+0+0+0+0+0+0+0+0+0+0+0+0+0+0+0+0+0+0+0+0+0+0+0+0</f>
        <v>5</v>
      </c>
      <c r="I677" s="205" t="s">
        <v>8768</v>
      </c>
      <c r="J677" s="202"/>
      <c r="K677" s="202"/>
    </row>
    <row r="678" spans="1:11">
      <c r="A678" s="202" t="s">
        <v>10101</v>
      </c>
      <c r="B678" s="202" t="s">
        <v>10102</v>
      </c>
      <c r="C678" s="202" t="s">
        <v>8736</v>
      </c>
      <c r="D678" s="202" t="s">
        <v>8737</v>
      </c>
      <c r="E678" s="202" t="s">
        <v>8738</v>
      </c>
      <c r="F678" s="202">
        <f>0+0+0+0+0+0+0+0+0+0+0+0+0+0+0+0+0+0+0+0+0+0+0+0+0+0+0+0+0+0+0+0</f>
        <v>0</v>
      </c>
      <c r="G678" s="202" t="s">
        <v>8743</v>
      </c>
      <c r="H678" s="202">
        <f>0+0+0+0+0+0+0+0+0+0+0+0+0+0+0+0+0+0+0+0+0+0+0+0+0+0+0+0+0+0+0+0</f>
        <v>0</v>
      </c>
      <c r="I678" s="202" t="s">
        <v>8743</v>
      </c>
      <c r="J678" s="202"/>
      <c r="K678" s="202"/>
    </row>
    <row r="679" spans="1:11">
      <c r="A679" s="202" t="s">
        <v>10103</v>
      </c>
      <c r="B679" s="202" t="s">
        <v>10104</v>
      </c>
      <c r="C679" s="202" t="s">
        <v>8736</v>
      </c>
      <c r="D679" s="202" t="s">
        <v>8737</v>
      </c>
      <c r="E679" s="202" t="s">
        <v>8738</v>
      </c>
      <c r="F679" s="202">
        <f>0+2^1+0+0+0+2^5+2^6+2^7+0+0+0+0+0+0+0+0+0+0+0+0+0+0+0+0+0+0+0+0+0+0+0+0</f>
        <v>226</v>
      </c>
      <c r="G679" s="202" t="s">
        <v>8746</v>
      </c>
      <c r="H679" s="202">
        <f>0+2^1+0+0+0+2^5+2^6+2^7+0+0+0+0+0+0+0+0+0+0+0+0+0+0+0+0+0+0+0+0+0+0+0+0</f>
        <v>226</v>
      </c>
      <c r="I679" s="202" t="s">
        <v>8746</v>
      </c>
      <c r="J679" s="202"/>
      <c r="K679" s="202"/>
    </row>
    <row r="680" spans="1:11">
      <c r="A680" s="202" t="s">
        <v>10105</v>
      </c>
      <c r="B680" s="202" t="s">
        <v>10106</v>
      </c>
      <c r="C680" s="202" t="s">
        <v>8736</v>
      </c>
      <c r="D680" s="202" t="s">
        <v>8737</v>
      </c>
      <c r="E680" s="202" t="s">
        <v>8738</v>
      </c>
      <c r="F680" s="202">
        <f>0+0+0+0+0+0+0+0+0+0+0+0+0+0+0+0+0+0+0+0+0+0+0+0+0+0+0+0+0+0+0+0</f>
        <v>0</v>
      </c>
      <c r="G680" s="202" t="s">
        <v>8743</v>
      </c>
      <c r="H680" s="202">
        <f>0+0+0+0+0+0+0+0+0+0+0+0+0+0+0+0+0+0+0+0+0+0+0+0+0+0+0+0+0+0+0+0</f>
        <v>0</v>
      </c>
      <c r="I680" s="202" t="s">
        <v>8743</v>
      </c>
      <c r="J680" s="202"/>
      <c r="K680" s="202"/>
    </row>
    <row r="681" spans="1:11">
      <c r="A681" s="202" t="s">
        <v>10107</v>
      </c>
      <c r="B681" s="202" t="s">
        <v>10108</v>
      </c>
      <c r="C681" s="202" t="s">
        <v>8751</v>
      </c>
      <c r="D681" s="202" t="s">
        <v>8737</v>
      </c>
      <c r="E681" s="202" t="s">
        <v>8738</v>
      </c>
      <c r="F681" s="202">
        <f>2^0+0+0+0+0+0+0+0+0+0+0+0+0+0+0+0+0+0+0+0+0+0+0+0+0+0+0+0+0+0+0+0</f>
        <v>1</v>
      </c>
      <c r="G681" s="202" t="s">
        <v>8739</v>
      </c>
      <c r="H681" s="202">
        <f>2^0+0+0+0+0+0+0+0+0+0+0+0+0+0+0+0+0+0+0+0+0+0+0+0+0+0+0+0+0+0+0+0</f>
        <v>1</v>
      </c>
      <c r="I681" s="202" t="s">
        <v>8739</v>
      </c>
      <c r="J681" s="202"/>
      <c r="K681" s="202"/>
    </row>
    <row r="682" spans="1:11">
      <c r="A682" s="202" t="s">
        <v>10109</v>
      </c>
      <c r="B682" s="202" t="s">
        <v>10110</v>
      </c>
      <c r="C682" s="202" t="s">
        <v>8736</v>
      </c>
      <c r="D682" s="202" t="s">
        <v>8737</v>
      </c>
      <c r="E682" s="202" t="s">
        <v>8738</v>
      </c>
      <c r="F682" s="202">
        <f>0+0+0+0+0+0+0+0+0+0+0+0+0+0+0+0+0+0+0+0+0+0+0+0+0+0+0+0+0+0+0+0</f>
        <v>0</v>
      </c>
      <c r="G682" s="202" t="s">
        <v>8743</v>
      </c>
      <c r="H682" s="202">
        <f>0+0+0+0+0+0+0+0+0+0+0+0+0+0+0+0+0+0+0+0+0+0+0+0+0+0+0+0+0+0+0+0</f>
        <v>0</v>
      </c>
      <c r="I682" s="202" t="s">
        <v>8743</v>
      </c>
      <c r="J682" s="202"/>
      <c r="K682" s="202"/>
    </row>
    <row r="683" spans="1:11">
      <c r="A683" s="202" t="s">
        <v>10111</v>
      </c>
      <c r="B683" s="202" t="s">
        <v>10112</v>
      </c>
      <c r="C683" s="202" t="s">
        <v>8736</v>
      </c>
      <c r="D683" s="202" t="s">
        <v>8737</v>
      </c>
      <c r="E683" s="202" t="s">
        <v>8738</v>
      </c>
      <c r="F683" s="202">
        <f>2^0+0+0+0+0+0+0+0+0+0+0+0+0+0+0+0+0+0+0+0+0+0+0+0+0+0+0+0+0+0+0+0</f>
        <v>1</v>
      </c>
      <c r="G683" s="202" t="s">
        <v>8739</v>
      </c>
      <c r="H683" s="202">
        <f>2^0+0+0+0+0+0+0+0+0+0+0+0+0+0+0+0+0+0+0+0+0+0+0+0+0+0+0+0+0+0+0+0</f>
        <v>1</v>
      </c>
      <c r="I683" s="202" t="s">
        <v>8739</v>
      </c>
      <c r="J683" s="202"/>
      <c r="K683" s="202"/>
    </row>
    <row r="684" spans="1:11">
      <c r="A684" s="202" t="s">
        <v>10113</v>
      </c>
      <c r="B684" s="202" t="s">
        <v>10114</v>
      </c>
      <c r="C684" s="202" t="s">
        <v>8736</v>
      </c>
      <c r="D684" s="202" t="s">
        <v>8737</v>
      </c>
      <c r="E684" s="202" t="s">
        <v>8738</v>
      </c>
      <c r="F684" s="202">
        <f>0+0+0+0+0+0+0+0+0+0+0+0+0+0+0+0+0+0+0+0+0+0+0+0+0+0+0+0+0+0+0+0</f>
        <v>0</v>
      </c>
      <c r="G684" s="202" t="s">
        <v>8743</v>
      </c>
      <c r="H684" s="202">
        <f>0+0+0+0+0+0+0+0+0+0+0+0+0+0+0+0+0+0+0+0+0+0+0+0+0+0+0+0+0+0+0+0</f>
        <v>0</v>
      </c>
      <c r="I684" s="202" t="s">
        <v>8743</v>
      </c>
      <c r="J684" s="202"/>
      <c r="K684" s="202"/>
    </row>
    <row r="685" spans="1:11">
      <c r="A685" s="202" t="s">
        <v>10115</v>
      </c>
      <c r="B685" s="202" t="s">
        <v>10116</v>
      </c>
      <c r="C685" s="202" t="s">
        <v>8736</v>
      </c>
      <c r="D685" s="202" t="s">
        <v>8737</v>
      </c>
      <c r="E685" s="202" t="s">
        <v>8738</v>
      </c>
      <c r="F685" s="202">
        <f>0+2^1+0+0+0+2^5+2^6+2^7+0+0+0+0+0+0+0+0+0+0+0+0+0+0+0+0+0+0+0+0+0+0+0+0</f>
        <v>226</v>
      </c>
      <c r="G685" s="202" t="s">
        <v>8746</v>
      </c>
      <c r="H685" s="202">
        <f>0+2^1+0+0+0+2^5+2^6+2^7+0+0+0+0+0+0+0+0+0+0+0+0+0+0+0+0+0+0+0+0+0+0+0+0</f>
        <v>226</v>
      </c>
      <c r="I685" s="202" t="s">
        <v>8746</v>
      </c>
      <c r="J685" s="202"/>
      <c r="K685" s="202"/>
    </row>
    <row r="686" spans="1:11">
      <c r="A686" s="202" t="s">
        <v>10117</v>
      </c>
      <c r="B686" s="202" t="s">
        <v>10118</v>
      </c>
      <c r="C686" s="202" t="s">
        <v>8736</v>
      </c>
      <c r="D686" s="202" t="s">
        <v>8737</v>
      </c>
      <c r="E686" s="202" t="s">
        <v>8738</v>
      </c>
      <c r="F686" s="202">
        <f>0+0+0+0+0+0+0+0+0+0+0+0+0+0+0+0+0+0+0+0+0+0+0+0+0+0+0+0+0+0+0+0</f>
        <v>0</v>
      </c>
      <c r="G686" s="202" t="s">
        <v>8743</v>
      </c>
      <c r="H686" s="202">
        <f>0+0+0+0+0+0+0+0+0+0+0+0+0+0+0+0+0+0+0+0+0+0+0+0+0+0+0+0+0+0+0+0</f>
        <v>0</v>
      </c>
      <c r="I686" s="202" t="s">
        <v>8743</v>
      </c>
      <c r="J686" s="202"/>
      <c r="K686" s="202"/>
    </row>
    <row r="687" spans="1:11">
      <c r="A687" s="202" t="s">
        <v>10119</v>
      </c>
      <c r="B687" s="202" t="s">
        <v>10120</v>
      </c>
      <c r="C687" s="202" t="s">
        <v>8751</v>
      </c>
      <c r="D687" s="202" t="s">
        <v>8737</v>
      </c>
      <c r="E687" s="202" t="s">
        <v>8738</v>
      </c>
      <c r="F687" s="202">
        <f>2^0+0+0+0+0+0+0+0+0+0+0+0+0+0+0+0+0+0+0+0+0+0+0+0+0+0+0+0+0+0+0+0</f>
        <v>1</v>
      </c>
      <c r="G687" s="202" t="s">
        <v>8739</v>
      </c>
      <c r="H687" s="202">
        <f>2^0+0+0+0+0+0+0+0+0+0+0+0+0+0+0+0+0+0+0+0+0+0+0+0+0+0+0+0+0+0+0+0</f>
        <v>1</v>
      </c>
      <c r="I687" s="202" t="s">
        <v>8739</v>
      </c>
      <c r="J687" s="202"/>
      <c r="K687" s="202"/>
    </row>
    <row r="688" spans="1:11">
      <c r="A688" s="202" t="s">
        <v>10121</v>
      </c>
      <c r="B688" s="202" t="s">
        <v>10122</v>
      </c>
      <c r="C688" s="202" t="s">
        <v>8736</v>
      </c>
      <c r="D688" s="202" t="s">
        <v>8737</v>
      </c>
      <c r="E688" s="202" t="s">
        <v>8738</v>
      </c>
      <c r="F688" s="202">
        <f>0+0+0+0+0+0+0+0+0+0+0+0+0+0+0+0+0+0+0+0+0+0+0+0+0+0+0+0+0+0+0+0</f>
        <v>0</v>
      </c>
      <c r="G688" s="202" t="s">
        <v>8743</v>
      </c>
      <c r="H688" s="202">
        <f>0+0+0+0+0+0+0+0+0+0+0+0+0+0+0+0+0+0+0+0+0+0+0+0+0+0+0+0+0+0+0+0</f>
        <v>0</v>
      </c>
      <c r="I688" s="202" t="s">
        <v>8743</v>
      </c>
      <c r="J688" s="202"/>
      <c r="K688" s="202"/>
    </row>
    <row r="689" spans="1:11">
      <c r="A689" s="202" t="s">
        <v>10123</v>
      </c>
      <c r="B689" s="202" t="s">
        <v>10124</v>
      </c>
      <c r="C689" s="202" t="s">
        <v>8736</v>
      </c>
      <c r="D689" s="202" t="s">
        <v>8737</v>
      </c>
      <c r="E689" s="202" t="s">
        <v>8738</v>
      </c>
      <c r="F689" s="202">
        <f>2^0+0+0+0+0+0+0+0+0+0+0+0+0+0+0+0+0+0+0+0+0+0+0+0+0+0+0+0+0+0+0+0</f>
        <v>1</v>
      </c>
      <c r="G689" s="202" t="s">
        <v>8739</v>
      </c>
      <c r="H689" s="202">
        <f>2^0+0+2^2+0+0+0+0+0+0+0+0+0+0+0+0+0+0+0+0+0+0+0+0+0+0+0+0+0+0+0+0+0</f>
        <v>5</v>
      </c>
      <c r="I689" s="205" t="s">
        <v>8768</v>
      </c>
      <c r="J689" s="202"/>
      <c r="K689" s="202"/>
    </row>
    <row r="690" spans="1:11">
      <c r="A690" s="202" t="s">
        <v>10125</v>
      </c>
      <c r="B690" s="202" t="s">
        <v>10126</v>
      </c>
      <c r="C690" s="202" t="s">
        <v>8736</v>
      </c>
      <c r="D690" s="202" t="s">
        <v>8737</v>
      </c>
      <c r="E690" s="202" t="s">
        <v>8738</v>
      </c>
      <c r="F690" s="202">
        <f>0+0+0+0+0+0+0+0+0+0+0+0+0+0+0+0+0+0+0+0+0+0+0+0+0+0+0+0+0+0+0+0</f>
        <v>0</v>
      </c>
      <c r="G690" s="202" t="s">
        <v>8743</v>
      </c>
      <c r="H690" s="202">
        <f>0+0+0+0+0+0+0+0+0+0+0+0+0+0+0+0+0+0+0+0+0+0+0+0+0+0+0+0+0+0+0+0</f>
        <v>0</v>
      </c>
      <c r="I690" s="202" t="s">
        <v>8743</v>
      </c>
      <c r="J690" s="202"/>
      <c r="K690" s="202"/>
    </row>
    <row r="691" spans="1:11">
      <c r="A691" s="202" t="s">
        <v>10127</v>
      </c>
      <c r="B691" s="202" t="s">
        <v>10128</v>
      </c>
      <c r="C691" s="202" t="s">
        <v>8736</v>
      </c>
      <c r="D691" s="202" t="s">
        <v>8737</v>
      </c>
      <c r="E691" s="202" t="s">
        <v>8738</v>
      </c>
      <c r="F691" s="202">
        <f>0+2^1+0+0+0+2^5+2^6+2^7+0+0+0+0+0+0+0+0+0+0+0+0+0+0+0+0+0+0+0+0+0+0+0+0</f>
        <v>226</v>
      </c>
      <c r="G691" s="202" t="s">
        <v>8746</v>
      </c>
      <c r="H691" s="202">
        <f>0+2^1+0+0+0+2^5+2^6+2^7+0+0+0+0+0+0+0+0+0+0+0+0+0+0+0+0+0+0+0+0+0+0+0+0</f>
        <v>226</v>
      </c>
      <c r="I691" s="202" t="s">
        <v>8746</v>
      </c>
      <c r="J691" s="202"/>
      <c r="K691" s="202"/>
    </row>
    <row r="692" spans="1:11">
      <c r="A692" s="202" t="s">
        <v>10129</v>
      </c>
      <c r="B692" s="202" t="s">
        <v>10130</v>
      </c>
      <c r="C692" s="202" t="s">
        <v>8736</v>
      </c>
      <c r="D692" s="202" t="s">
        <v>8737</v>
      </c>
      <c r="E692" s="202" t="s">
        <v>8738</v>
      </c>
      <c r="F692" s="202">
        <f>0+0+0+0+0+0+0+0+0+0+0+0+0+0+0+0+0+0+0+0+0+0+0+0+0+0+0+0+0+0+0+0</f>
        <v>0</v>
      </c>
      <c r="G692" s="202" t="s">
        <v>8743</v>
      </c>
      <c r="H692" s="202">
        <f>0+0+0+0+0+0+0+0+0+0+0+0+0+0+0+0+0+0+0+0+0+0+0+0+0+0+0+0+0+0+0+0</f>
        <v>0</v>
      </c>
      <c r="I692" s="202" t="s">
        <v>8743</v>
      </c>
      <c r="J692" s="202"/>
      <c r="K692" s="202"/>
    </row>
    <row r="693" spans="1:11">
      <c r="A693" s="202" t="s">
        <v>10131</v>
      </c>
      <c r="B693" s="202" t="s">
        <v>10132</v>
      </c>
      <c r="C693" s="202" t="s">
        <v>8751</v>
      </c>
      <c r="D693" s="202" t="s">
        <v>8737</v>
      </c>
      <c r="E693" s="202" t="s">
        <v>8738</v>
      </c>
      <c r="F693" s="202">
        <f>2^0+0+0+0+0+0+0+0+0+0+0+0+0+0+0+0+0+0+0+0+0+0+0+0+0+0+0+0+0+0+0+0</f>
        <v>1</v>
      </c>
      <c r="G693" s="202" t="s">
        <v>8739</v>
      </c>
      <c r="H693" s="202">
        <f>2^0+0+0+0+0+0+0+0+0+0+0+0+0+0+0+0+0+0+0+0+0+0+0+0+0+0+0+0+0+0+0+0</f>
        <v>1</v>
      </c>
      <c r="I693" s="202" t="s">
        <v>8739</v>
      </c>
      <c r="J693" s="202"/>
      <c r="K693" s="202"/>
    </row>
    <row r="694" spans="1:11">
      <c r="A694" s="202" t="s">
        <v>10133</v>
      </c>
      <c r="B694" s="202" t="s">
        <v>10134</v>
      </c>
      <c r="C694" s="202" t="s">
        <v>8736</v>
      </c>
      <c r="D694" s="202" t="s">
        <v>8737</v>
      </c>
      <c r="E694" s="202" t="s">
        <v>8738</v>
      </c>
      <c r="F694" s="202">
        <f>0+0+0+0+0+0+0+0+0+0+0+0+0+0+0+0+0+0+0+0+0+0+0+0+0+0+0+0+0+0+0+0</f>
        <v>0</v>
      </c>
      <c r="G694" s="202" t="s">
        <v>8743</v>
      </c>
      <c r="H694" s="202">
        <f>0+0+0+0+0+0+0+0+0+0+0+0+0+0+0+0+0+0+0+0+0+0+0+0+0+0+0+0+0+0+0+0</f>
        <v>0</v>
      </c>
      <c r="I694" s="202" t="s">
        <v>8743</v>
      </c>
      <c r="J694" s="202"/>
      <c r="K694" s="202"/>
    </row>
    <row r="695" spans="1:11">
      <c r="A695" s="202" t="s">
        <v>10135</v>
      </c>
      <c r="B695" s="202" t="s">
        <v>10136</v>
      </c>
      <c r="C695" s="202" t="s">
        <v>8736</v>
      </c>
      <c r="D695" s="202" t="s">
        <v>8737</v>
      </c>
      <c r="E695" s="202" t="s">
        <v>8738</v>
      </c>
      <c r="F695" s="202">
        <f>2^0+0+0+0+0+0+0+0+0+0+0+0+0+0+0+0+0+0+0+0+0+0+0+0+0+0+0+0+0+0+0+0</f>
        <v>1</v>
      </c>
      <c r="G695" s="202" t="s">
        <v>8739</v>
      </c>
      <c r="H695" s="202">
        <f>2^0+0+2^2+0+0+0+0+0+0+0+0+0+0+0+0+0+0+0+0+0+0+0+0+0+0+0+0+0+0+0+0+0</f>
        <v>5</v>
      </c>
      <c r="I695" s="205" t="s">
        <v>8768</v>
      </c>
      <c r="J695" s="202"/>
      <c r="K695" s="202"/>
    </row>
    <row r="696" spans="1:11">
      <c r="A696" s="202" t="s">
        <v>10137</v>
      </c>
      <c r="B696" s="202" t="s">
        <v>10138</v>
      </c>
      <c r="C696" s="202" t="s">
        <v>8736</v>
      </c>
      <c r="D696" s="202" t="s">
        <v>8737</v>
      </c>
      <c r="E696" s="202" t="s">
        <v>8738</v>
      </c>
      <c r="F696" s="202">
        <f>0+0+0+0+0+0+0+0+0+0+0+0+0+0+0+0+0+0+0+0+0+0+0+0+0+0+0+0+0+0+0+0</f>
        <v>0</v>
      </c>
      <c r="G696" s="202" t="s">
        <v>8743</v>
      </c>
      <c r="H696" s="202">
        <f>0+0+0+0+0+0+0+0+0+0+0+0+0+0+0+0+0+0+0+0+0+0+0+0+0+0+0+0+0+0+0+0</f>
        <v>0</v>
      </c>
      <c r="I696" s="202" t="s">
        <v>8743</v>
      </c>
      <c r="J696" s="202"/>
      <c r="K696" s="202"/>
    </row>
    <row r="697" spans="1:11">
      <c r="A697" s="202" t="s">
        <v>10139</v>
      </c>
      <c r="B697" s="202" t="s">
        <v>10140</v>
      </c>
      <c r="C697" s="202" t="s">
        <v>8736</v>
      </c>
      <c r="D697" s="202" t="s">
        <v>8737</v>
      </c>
      <c r="E697" s="202" t="s">
        <v>8738</v>
      </c>
      <c r="F697" s="202">
        <f>0+2^1+0+0+0+2^5+2^6+2^7+0+0+0+0+0+0+0+0+0+0+0+0+0+0+0+0+0+0+0+0+0+0+0+0</f>
        <v>226</v>
      </c>
      <c r="G697" s="202" t="s">
        <v>8746</v>
      </c>
      <c r="H697" s="202">
        <f>0+2^1+0+0+0+2^5+2^6+2^7+0+0+0+0+0+0+0+0+0+0+0+0+0+0+0+0+0+0+0+0+0+0+0+0</f>
        <v>226</v>
      </c>
      <c r="I697" s="202" t="s">
        <v>8746</v>
      </c>
      <c r="J697" s="202"/>
      <c r="K697" s="202"/>
    </row>
    <row r="698" spans="1:11">
      <c r="A698" s="202" t="s">
        <v>10141</v>
      </c>
      <c r="B698" s="202" t="s">
        <v>10142</v>
      </c>
      <c r="C698" s="202" t="s">
        <v>8736</v>
      </c>
      <c r="D698" s="202" t="s">
        <v>8737</v>
      </c>
      <c r="E698" s="202" t="s">
        <v>8738</v>
      </c>
      <c r="F698" s="202">
        <f>0+0+0+0+0+0+0+0+0+0+0+0+0+0+0+0+0+0+0+0+0+0+0+0+0+0+0+0+0+0+0+0</f>
        <v>0</v>
      </c>
      <c r="G698" s="202" t="s">
        <v>8743</v>
      </c>
      <c r="H698" s="202">
        <f>0+0+0+0+0+0+0+0+0+0+0+0+0+0+0+0+0+0+0+0+0+0+0+0+0+0+0+0+0+0+0+0</f>
        <v>0</v>
      </c>
      <c r="I698" s="202" t="s">
        <v>8743</v>
      </c>
      <c r="J698" s="202"/>
      <c r="K698" s="202"/>
    </row>
    <row r="699" spans="1:11">
      <c r="A699" s="202" t="s">
        <v>10143</v>
      </c>
      <c r="B699" s="202" t="s">
        <v>10144</v>
      </c>
      <c r="C699" s="202" t="s">
        <v>8751</v>
      </c>
      <c r="D699" s="202" t="s">
        <v>8737</v>
      </c>
      <c r="E699" s="202" t="s">
        <v>8738</v>
      </c>
      <c r="F699" s="202">
        <f>2^0+0+0+0+0+0+0+0+0+0+0+0+0+0+0+0+0+0+0+0+0+0+0+0+0+0+0+0+0+0+0+0</f>
        <v>1</v>
      </c>
      <c r="G699" s="202" t="s">
        <v>8739</v>
      </c>
      <c r="H699" s="202">
        <f>2^0+0+0+0+0+0+0+0+0+0+0+0+0+0+0+0+0+0+0+0+0+0+0+0+0+0+0+0+0+0+0+0</f>
        <v>1</v>
      </c>
      <c r="I699" s="202" t="s">
        <v>8739</v>
      </c>
      <c r="J699" s="202"/>
      <c r="K699" s="202"/>
    </row>
    <row r="700" spans="1:11">
      <c r="A700" s="202" t="s">
        <v>10145</v>
      </c>
      <c r="B700" s="202" t="s">
        <v>10146</v>
      </c>
      <c r="C700" s="202" t="s">
        <v>8736</v>
      </c>
      <c r="D700" s="202" t="s">
        <v>8737</v>
      </c>
      <c r="E700" s="202" t="s">
        <v>8738</v>
      </c>
      <c r="F700" s="202">
        <f>0+0+0+0+0+0+0+0+0+0+0+0+0+0+0+0+0+0+0+0+0+0+0+0+0+0+0+0+0+0+0+0</f>
        <v>0</v>
      </c>
      <c r="G700" s="202" t="s">
        <v>8743</v>
      </c>
      <c r="H700" s="202">
        <f>0+0+0+0+0+0+0+0+0+0+0+0+0+0+0+0+0+0+0+0+0+0+0+0+0+0+0+0+0+0+0+0</f>
        <v>0</v>
      </c>
      <c r="I700" s="202" t="s">
        <v>8743</v>
      </c>
      <c r="J700" s="202"/>
      <c r="K700" s="202"/>
    </row>
    <row r="701" spans="1:11">
      <c r="A701" s="202" t="s">
        <v>10147</v>
      </c>
      <c r="B701" s="202" t="s">
        <v>10148</v>
      </c>
      <c r="C701" s="202" t="s">
        <v>8736</v>
      </c>
      <c r="D701" s="202" t="s">
        <v>8737</v>
      </c>
      <c r="E701" s="202" t="s">
        <v>8738</v>
      </c>
      <c r="F701" s="202">
        <f>2^0+0+0+0+0+0+0+0+0+0+0+0+0+0+0+0+0+0+0+0+0+0+0+0+0+0+0+0+0+0+0+0</f>
        <v>1</v>
      </c>
      <c r="G701" s="202" t="s">
        <v>8739</v>
      </c>
      <c r="H701" s="202">
        <f>2^0+0+2^2+0+0+0+0+0+0+0+0+0+0+0+0+0+0+0+0+0+0+0+0+0+0+0+0+0+0+0+0+0</f>
        <v>5</v>
      </c>
      <c r="I701" s="205" t="s">
        <v>8768</v>
      </c>
      <c r="J701" s="202"/>
      <c r="K701" s="202"/>
    </row>
    <row r="702" spans="1:11">
      <c r="A702" s="202" t="s">
        <v>10149</v>
      </c>
      <c r="B702" s="202" t="s">
        <v>10150</v>
      </c>
      <c r="C702" s="202" t="s">
        <v>8736</v>
      </c>
      <c r="D702" s="202" t="s">
        <v>8737</v>
      </c>
      <c r="E702" s="202" t="s">
        <v>8738</v>
      </c>
      <c r="F702" s="202">
        <f>0+0+0+0+0+0+0+0+0+0+0+0+0+0+0+0+0+0+0+0+0+0+0+0+0+0+0+0+0+0+0+0</f>
        <v>0</v>
      </c>
      <c r="G702" s="202" t="s">
        <v>8743</v>
      </c>
      <c r="H702" s="202">
        <f>0+0+0+0+0+0+0+0+0+0+0+0+0+0+0+0+0+0+0+0+0+0+0+0+0+0+0+0+0+0+0+0</f>
        <v>0</v>
      </c>
      <c r="I702" s="202" t="s">
        <v>8743</v>
      </c>
      <c r="J702" s="202"/>
      <c r="K702" s="202"/>
    </row>
    <row r="703" spans="1:11">
      <c r="A703" s="202" t="s">
        <v>10151</v>
      </c>
      <c r="B703" s="202" t="s">
        <v>10152</v>
      </c>
      <c r="C703" s="202" t="s">
        <v>8736</v>
      </c>
      <c r="D703" s="202" t="s">
        <v>8737</v>
      </c>
      <c r="E703" s="202" t="s">
        <v>8738</v>
      </c>
      <c r="F703" s="202">
        <f>0+2^1+0+0+0+2^5+2^6+2^7+0+0+0+0+0+0+0+0+0+0+0+0+0+0+0+0+0+0+0+0+0+0+0+0</f>
        <v>226</v>
      </c>
      <c r="G703" s="202" t="s">
        <v>8746</v>
      </c>
      <c r="H703" s="202">
        <f>0+2^1+0+0+0+2^5+2^6+2^7+0+0+0+0+0+0+0+0+0+0+0+0+0+0+0+0+0+0+0+0+0+0+0+0</f>
        <v>226</v>
      </c>
      <c r="I703" s="202" t="s">
        <v>8746</v>
      </c>
      <c r="J703" s="202"/>
      <c r="K703" s="202"/>
    </row>
    <row r="704" spans="1:11">
      <c r="A704" s="202" t="s">
        <v>10153</v>
      </c>
      <c r="B704" s="202" t="s">
        <v>10154</v>
      </c>
      <c r="C704" s="202" t="s">
        <v>8736</v>
      </c>
      <c r="D704" s="202" t="s">
        <v>8737</v>
      </c>
      <c r="E704" s="202" t="s">
        <v>8738</v>
      </c>
      <c r="F704" s="202">
        <f>0+0+0+0+0+0+0+0+0+0+0+0+0+0+0+0+0+0+0+0+0+0+0+0+0+0+0+0+0+0+0+0</f>
        <v>0</v>
      </c>
      <c r="G704" s="202" t="s">
        <v>8743</v>
      </c>
      <c r="H704" s="202">
        <f>0+0+0+0+0+0+0+0+0+0+0+0+0+0+0+0+0+0+0+0+0+0+0+0+0+0+0+0+0+0+0+0</f>
        <v>0</v>
      </c>
      <c r="I704" s="202" t="s">
        <v>8743</v>
      </c>
      <c r="J704" s="202"/>
      <c r="K704" s="202"/>
    </row>
    <row r="705" spans="1:11">
      <c r="A705" s="202" t="s">
        <v>10155</v>
      </c>
      <c r="B705" s="202" t="s">
        <v>10156</v>
      </c>
      <c r="C705" s="202" t="s">
        <v>8751</v>
      </c>
      <c r="D705" s="202" t="s">
        <v>8737</v>
      </c>
      <c r="E705" s="202" t="s">
        <v>8738</v>
      </c>
      <c r="F705" s="202">
        <f>2^0+0+0+0+0+0+0+0+0+0+0+0+0+0+0+0+0+0+0+0+0+0+0+0+0+0+0+0+0+0+0+0</f>
        <v>1</v>
      </c>
      <c r="G705" s="202" t="s">
        <v>8739</v>
      </c>
      <c r="H705" s="202">
        <f>2^0+0+0+0+0+0+0+0+0+0+0+0+0+0+0+0+0+0+0+0+0+0+0+0+0+0+0+0+0+0+0+0</f>
        <v>1</v>
      </c>
      <c r="I705" s="202" t="s">
        <v>8739</v>
      </c>
      <c r="J705" s="202"/>
      <c r="K705" s="202"/>
    </row>
    <row r="706" spans="1:11">
      <c r="A706" s="202" t="s">
        <v>10157</v>
      </c>
      <c r="B706" s="202" t="s">
        <v>10158</v>
      </c>
      <c r="C706" s="202" t="s">
        <v>8736</v>
      </c>
      <c r="D706" s="202" t="s">
        <v>8737</v>
      </c>
      <c r="E706" s="202" t="s">
        <v>8738</v>
      </c>
      <c r="F706" s="202">
        <f>0+0+0+0+0+0+0+0+0+0+0+0+0+0+0+0+0+0+0+0+0+0+0+0+0+0+0+0+0+0+0+0</f>
        <v>0</v>
      </c>
      <c r="G706" s="202" t="s">
        <v>8743</v>
      </c>
      <c r="H706" s="202">
        <f>0+0+0+0+0+0+0+0+0+0+0+0+0+0+0+0+0+0+0+0+0+0+0+0+0+0+0+0+0+0+0+0</f>
        <v>0</v>
      </c>
      <c r="I706" s="202" t="s">
        <v>8743</v>
      </c>
      <c r="J706" s="202"/>
      <c r="K706" s="202"/>
    </row>
    <row r="707" spans="1:11">
      <c r="A707" s="202" t="s">
        <v>10159</v>
      </c>
      <c r="B707" s="202" t="s">
        <v>10160</v>
      </c>
      <c r="C707" s="202" t="s">
        <v>8736</v>
      </c>
      <c r="D707" s="202" t="s">
        <v>8737</v>
      </c>
      <c r="E707" s="202" t="s">
        <v>8738</v>
      </c>
      <c r="F707" s="202">
        <f>2^0+0+0+0+0+0+0+0+0+0+0+0+0+0+0+0+0+0+0+0+0+0+0+0+0+0+0+0+0+0+0+0</f>
        <v>1</v>
      </c>
      <c r="G707" s="202" t="s">
        <v>8739</v>
      </c>
      <c r="H707" s="202">
        <f>2^0+0+2^2+0+0+0+0+0+0+0+0+0+0+0+0+0+0+0+0+0+0+0+0+0+0+0+0+0+0+0+0+0</f>
        <v>5</v>
      </c>
      <c r="I707" s="205" t="s">
        <v>8768</v>
      </c>
      <c r="J707" s="202"/>
      <c r="K707" s="202"/>
    </row>
    <row r="708" spans="1:11">
      <c r="A708" s="202" t="s">
        <v>10161</v>
      </c>
      <c r="B708" s="202" t="s">
        <v>10162</v>
      </c>
      <c r="C708" s="202" t="s">
        <v>8736</v>
      </c>
      <c r="D708" s="202" t="s">
        <v>8737</v>
      </c>
      <c r="E708" s="202" t="s">
        <v>8738</v>
      </c>
      <c r="F708" s="202">
        <f>0+0+0+0+0+0+0+0+0+0+0+0+0+0+0+0+0+0+0+0+0+0+0+0+0+0+0+0+0+0+0+0</f>
        <v>0</v>
      </c>
      <c r="G708" s="202" t="s">
        <v>8743</v>
      </c>
      <c r="H708" s="202">
        <f>0+0+0+0+0+0+0+0+0+0+0+0+0+0+0+0+0+0+0+0+0+0+0+0+0+0+0+0+0+0+0+0</f>
        <v>0</v>
      </c>
      <c r="I708" s="202" t="s">
        <v>8743</v>
      </c>
      <c r="J708" s="202"/>
      <c r="K708" s="202"/>
    </row>
    <row r="709" spans="1:11">
      <c r="A709" s="202" t="s">
        <v>10163</v>
      </c>
      <c r="B709" s="202" t="s">
        <v>10164</v>
      </c>
      <c r="C709" s="202" t="s">
        <v>8736</v>
      </c>
      <c r="D709" s="202" t="s">
        <v>8737</v>
      </c>
      <c r="E709" s="202" t="s">
        <v>8738</v>
      </c>
      <c r="F709" s="202">
        <f>0+2^1+0+0+0+2^5+2^6+2^7+0+0+0+0+0+0+0+0+0+0+0+0+0+0+0+0+0+0+0+0+0+0+0+0</f>
        <v>226</v>
      </c>
      <c r="G709" s="202" t="s">
        <v>8746</v>
      </c>
      <c r="H709" s="202">
        <f>0+2^1+0+0+0+2^5+2^6+2^7+0+0+0+0+0+0+0+0+0+0+0+0+0+0+0+0+0+0+0+0+0+0+0+0</f>
        <v>226</v>
      </c>
      <c r="I709" s="202" t="s">
        <v>8746</v>
      </c>
      <c r="J709" s="202"/>
      <c r="K709" s="202"/>
    </row>
    <row r="710" spans="1:11">
      <c r="A710" s="202" t="s">
        <v>10165</v>
      </c>
      <c r="B710" s="202" t="s">
        <v>10166</v>
      </c>
      <c r="C710" s="202" t="s">
        <v>8736</v>
      </c>
      <c r="D710" s="202" t="s">
        <v>8737</v>
      </c>
      <c r="E710" s="202" t="s">
        <v>8738</v>
      </c>
      <c r="F710" s="202">
        <f>0+0+0+0+0+0+0+0+0+0+0+0+0+0+0+0+0+0+0+0+0+0+0+0+0+0+0+0+0+0+0+0</f>
        <v>0</v>
      </c>
      <c r="G710" s="202" t="s">
        <v>8743</v>
      </c>
      <c r="H710" s="202">
        <f>0+0+0+0+0+0+0+0+0+0+0+0+0+0+0+0+0+0+0+0+0+0+0+0+0+0+0+0+0+0+0+0</f>
        <v>0</v>
      </c>
      <c r="I710" s="202" t="s">
        <v>8743</v>
      </c>
      <c r="J710" s="202"/>
      <c r="K710" s="202"/>
    </row>
    <row r="711" spans="1:11">
      <c r="A711" s="202" t="s">
        <v>10167</v>
      </c>
      <c r="B711" s="202" t="s">
        <v>10168</v>
      </c>
      <c r="C711" s="202" t="s">
        <v>8751</v>
      </c>
      <c r="D711" s="202" t="s">
        <v>8737</v>
      </c>
      <c r="E711" s="202" t="s">
        <v>8738</v>
      </c>
      <c r="F711" s="202">
        <f>2^0+0+0+0+0+0+0+0+0+0+0+0+0+0+0+0+0+0+0+0+0+0+0+0+0+0+0+0+0+0+0+0</f>
        <v>1</v>
      </c>
      <c r="G711" s="202" t="s">
        <v>8739</v>
      </c>
      <c r="H711" s="202">
        <f>2^0+0+0+0+0+0+0+0+0+0+0+0+0+0+0+0+0+0+0+0+0+0+0+0+0+0+0+0+0+0+0+0</f>
        <v>1</v>
      </c>
      <c r="I711" s="202" t="s">
        <v>8739</v>
      </c>
      <c r="J711" s="202"/>
      <c r="K711" s="202"/>
    </row>
    <row r="712" spans="1:11">
      <c r="A712" s="202" t="s">
        <v>10169</v>
      </c>
      <c r="B712" s="202" t="s">
        <v>10170</v>
      </c>
      <c r="C712" s="202" t="s">
        <v>8736</v>
      </c>
      <c r="D712" s="202" t="s">
        <v>8737</v>
      </c>
      <c r="E712" s="202" t="s">
        <v>8738</v>
      </c>
      <c r="F712" s="202">
        <f>0+0+0+0+0+0+0+0+0+0+0+0+0+0+0+0+0+0+0+0+0+0+0+0+0+0+0+0+0+0+0+0</f>
        <v>0</v>
      </c>
      <c r="G712" s="202" t="s">
        <v>8743</v>
      </c>
      <c r="H712" s="202">
        <f>0+0+0+0+0+0+0+0+0+0+0+0+0+0+0+0+0+0+0+0+0+0+0+0+0+0+0+0+0+0+0+0</f>
        <v>0</v>
      </c>
      <c r="I712" s="202" t="s">
        <v>8743</v>
      </c>
      <c r="J712" s="202"/>
      <c r="K712" s="202"/>
    </row>
    <row r="713" spans="1:11">
      <c r="A713" s="202" t="s">
        <v>10171</v>
      </c>
      <c r="B713" s="202" t="s">
        <v>10172</v>
      </c>
      <c r="C713" s="202" t="s">
        <v>8736</v>
      </c>
      <c r="D713" s="202" t="s">
        <v>8737</v>
      </c>
      <c r="E713" s="202" t="s">
        <v>8738</v>
      </c>
      <c r="F713" s="202">
        <f>2^0+0+0+0+0+0+0+0+0+0+0+0+0+0+0+0+0+0+0+0+0+0+0+0+0+0+0+0+0+0+0+0</f>
        <v>1</v>
      </c>
      <c r="G713" s="202" t="s">
        <v>8739</v>
      </c>
      <c r="H713" s="202">
        <f>2^0+0+2^2+0+0+0+0+0+0+0+0+0+0+0+0+0+0+0+0+0+0+0+0+0+0+0+0+0+0+0+0+0</f>
        <v>5</v>
      </c>
      <c r="I713" s="205" t="s">
        <v>8768</v>
      </c>
      <c r="J713" s="202"/>
      <c r="K713" s="202"/>
    </row>
    <row r="714" spans="1:11">
      <c r="A714" s="202" t="s">
        <v>10173</v>
      </c>
      <c r="B714" s="202" t="s">
        <v>10174</v>
      </c>
      <c r="C714" s="202" t="s">
        <v>8736</v>
      </c>
      <c r="D714" s="202" t="s">
        <v>8737</v>
      </c>
      <c r="E714" s="202" t="s">
        <v>8738</v>
      </c>
      <c r="F714" s="202">
        <f>0+0+0+0+0+0+0+0+0+0+0+0+0+0+0+0+0+0+0+0+0+0+0+0+0+0+0+0+0+0+0+0</f>
        <v>0</v>
      </c>
      <c r="G714" s="202" t="s">
        <v>8743</v>
      </c>
      <c r="H714" s="202">
        <f>0+0+0+0+0+0+0+0+0+0+0+0+0+0+0+0+0+0+0+0+0+0+0+0+0+0+0+0+0+0+0+0</f>
        <v>0</v>
      </c>
      <c r="I714" s="202" t="s">
        <v>8743</v>
      </c>
      <c r="J714" s="202"/>
      <c r="K714" s="202"/>
    </row>
    <row r="715" spans="1:11">
      <c r="A715" s="202" t="s">
        <v>10175</v>
      </c>
      <c r="B715" s="202" t="s">
        <v>10176</v>
      </c>
      <c r="C715" s="202" t="s">
        <v>8736</v>
      </c>
      <c r="D715" s="202" t="s">
        <v>8737</v>
      </c>
      <c r="E715" s="202" t="s">
        <v>8738</v>
      </c>
      <c r="F715" s="202">
        <f>0+2^1+0+0+0+2^5+2^6+2^7+0+0+0+0+0+0+0+0+0+0+0+0+0+0+0+0+0+0+0+0+0+0+0+0</f>
        <v>226</v>
      </c>
      <c r="G715" s="202" t="s">
        <v>8746</v>
      </c>
      <c r="H715" s="202">
        <f>0+2^1+0+0+0+2^5+2^6+2^7+0+0+0+0+0+0+0+0+0+0+0+0+0+0+0+0+0+0+0+0+0+0+0+0</f>
        <v>226</v>
      </c>
      <c r="I715" s="202" t="s">
        <v>8746</v>
      </c>
      <c r="J715" s="202"/>
      <c r="K715" s="202"/>
    </row>
    <row r="716" spans="1:11">
      <c r="A716" s="202" t="s">
        <v>10177</v>
      </c>
      <c r="B716" s="202" t="s">
        <v>10178</v>
      </c>
      <c r="C716" s="202" t="s">
        <v>8736</v>
      </c>
      <c r="D716" s="202" t="s">
        <v>8737</v>
      </c>
      <c r="E716" s="202" t="s">
        <v>8738</v>
      </c>
      <c r="F716" s="202">
        <f>0+0+0+0+0+0+0+0+0+0+0+0+0+0+0+0+0+0+0+0+0+0+0+0+0+0+0+0+0+0+0+0</f>
        <v>0</v>
      </c>
      <c r="G716" s="202" t="s">
        <v>8743</v>
      </c>
      <c r="H716" s="202">
        <f>0+0+0+0+0+0+0+0+0+0+0+0+0+0+0+0+0+0+0+0+0+0+0+0+0+0+0+0+0+0+0+0</f>
        <v>0</v>
      </c>
      <c r="I716" s="202" t="s">
        <v>8743</v>
      </c>
      <c r="J716" s="202"/>
      <c r="K716" s="202"/>
    </row>
    <row r="717" spans="1:11">
      <c r="A717" s="202" t="s">
        <v>10179</v>
      </c>
      <c r="B717" s="202" t="s">
        <v>10180</v>
      </c>
      <c r="C717" s="202" t="s">
        <v>8751</v>
      </c>
      <c r="D717" s="202" t="s">
        <v>8737</v>
      </c>
      <c r="E717" s="202" t="s">
        <v>8738</v>
      </c>
      <c r="F717" s="202">
        <f>2^0+0+0+0+0+0+0+0+0+0+0+0+0+0+0+0+0+0+0+0+0+0+0+0+0+0+0+0+0+0+0+0</f>
        <v>1</v>
      </c>
      <c r="G717" s="202" t="s">
        <v>8739</v>
      </c>
      <c r="H717" s="202">
        <f>2^0+0+0+0+0+0+0+0+0+0+0+0+0+0+0+0+0+0+0+0+0+0+0+0+0+0+0+0+0+0+0+0</f>
        <v>1</v>
      </c>
      <c r="I717" s="202" t="s">
        <v>8739</v>
      </c>
      <c r="J717" s="202"/>
      <c r="K717" s="202"/>
    </row>
    <row r="718" spans="1:11">
      <c r="A718" s="202" t="s">
        <v>10181</v>
      </c>
      <c r="B718" s="202" t="s">
        <v>10182</v>
      </c>
      <c r="C718" s="202" t="s">
        <v>8736</v>
      </c>
      <c r="D718" s="202" t="s">
        <v>8737</v>
      </c>
      <c r="E718" s="202" t="s">
        <v>8738</v>
      </c>
      <c r="F718" s="202">
        <f>0+0+0+0+0+0+0+0+0+0+0+0+0+0+0+0+0+0+0+0+0+0+0+0+0+0+0+0+0+0+0+0</f>
        <v>0</v>
      </c>
      <c r="G718" s="202" t="s">
        <v>8743</v>
      </c>
      <c r="H718" s="202">
        <f>0+0+0+0+0+0+0+0+0+0+0+0+0+0+0+0+0+0+0+0+0+0+0+0+0+0+0+0+0+0+0+0</f>
        <v>0</v>
      </c>
      <c r="I718" s="202" t="s">
        <v>8743</v>
      </c>
      <c r="J718" s="202"/>
      <c r="K718" s="202"/>
    </row>
    <row r="719" spans="1:11">
      <c r="A719" s="202" t="s">
        <v>10183</v>
      </c>
      <c r="B719" s="202" t="s">
        <v>10184</v>
      </c>
      <c r="C719" s="202" t="s">
        <v>8736</v>
      </c>
      <c r="D719" s="202" t="s">
        <v>8737</v>
      </c>
      <c r="E719" s="202" t="s">
        <v>8738</v>
      </c>
      <c r="F719" s="202">
        <f>2^0+0+0+0+0+0+0+0+0+0+0+0+0+0+0+0+0+0+0+0+0+0+0+0+0+0+0+0+0+0+0+0</f>
        <v>1</v>
      </c>
      <c r="G719" s="202" t="s">
        <v>8739</v>
      </c>
      <c r="H719" s="202">
        <f>2^0+0+2^2+0+0+0+0+0+0+0+0+0+0+0+0+0+0+0+0+0+0+0+0+0+0+0+0+0+0+0+0+0</f>
        <v>5</v>
      </c>
      <c r="I719" s="205" t="s">
        <v>8768</v>
      </c>
      <c r="J719" s="202"/>
      <c r="K719" s="202"/>
    </row>
    <row r="720" spans="1:11">
      <c r="A720" s="202" t="s">
        <v>10185</v>
      </c>
      <c r="B720" s="202" t="s">
        <v>10186</v>
      </c>
      <c r="C720" s="202" t="s">
        <v>8736</v>
      </c>
      <c r="D720" s="202" t="s">
        <v>8737</v>
      </c>
      <c r="E720" s="202" t="s">
        <v>8738</v>
      </c>
      <c r="F720" s="202">
        <f>0+0+0+0+0+0+0+0+0+0+0+0+0+0+0+0+0+0+0+0+0+0+0+0+0+0+0+0+0+0+0+0</f>
        <v>0</v>
      </c>
      <c r="G720" s="202" t="s">
        <v>8743</v>
      </c>
      <c r="H720" s="202">
        <f>0+0+0+0+0+0+0+0+0+0+0+0+0+0+0+0+0+0+0+0+0+0+0+0+0+0+0+0+0+0+0+0</f>
        <v>0</v>
      </c>
      <c r="I720" s="202" t="s">
        <v>8743</v>
      </c>
      <c r="J720" s="202"/>
      <c r="K720" s="202"/>
    </row>
    <row r="721" spans="1:11">
      <c r="A721" s="202" t="s">
        <v>10187</v>
      </c>
      <c r="B721" s="202" t="s">
        <v>10188</v>
      </c>
      <c r="C721" s="202" t="s">
        <v>8736</v>
      </c>
      <c r="D721" s="202" t="s">
        <v>8737</v>
      </c>
      <c r="E721" s="202" t="s">
        <v>8738</v>
      </c>
      <c r="F721" s="202">
        <f>0+2^1+0+0+0+2^5+2^6+2^7+0+0+0+0+0+0+0+0+0+0+0+0+0+0+0+0+0+0+0+0+0+0+0+0</f>
        <v>226</v>
      </c>
      <c r="G721" s="202" t="s">
        <v>8746</v>
      </c>
      <c r="H721" s="202">
        <f>0+2^1+0+0+0+2^5+2^6+2^7+0+0+0+0+0+0+0+0+0+0+0+0+0+0+0+0+0+0+0+0+0+0+0+0</f>
        <v>226</v>
      </c>
      <c r="I721" s="202" t="s">
        <v>8746</v>
      </c>
      <c r="J721" s="202"/>
      <c r="K721" s="202"/>
    </row>
    <row r="722" spans="1:11">
      <c r="A722" s="202" t="s">
        <v>10189</v>
      </c>
      <c r="B722" s="202" t="s">
        <v>10190</v>
      </c>
      <c r="C722" s="202" t="s">
        <v>8736</v>
      </c>
      <c r="D722" s="202" t="s">
        <v>8737</v>
      </c>
      <c r="E722" s="202" t="s">
        <v>8738</v>
      </c>
      <c r="F722" s="202">
        <f>0+0+0+0+0+0+0+0+0+0+0+0+0+0+0+0+0+0+0+0+0+0+0+0+0+0+0+0+0+0+0+0</f>
        <v>0</v>
      </c>
      <c r="G722" s="202" t="s">
        <v>8743</v>
      </c>
      <c r="H722" s="202">
        <f>0+0+0+0+0+0+0+0+0+0+0+0+0+0+0+0+0+0+0+0+0+0+0+0+0+0+0+0+0+0+0+0</f>
        <v>0</v>
      </c>
      <c r="I722" s="202" t="s">
        <v>8743</v>
      </c>
      <c r="J722" s="202"/>
      <c r="K722" s="202"/>
    </row>
    <row r="723" spans="1:11">
      <c r="A723" s="202" t="s">
        <v>10191</v>
      </c>
      <c r="B723" s="202" t="s">
        <v>10192</v>
      </c>
      <c r="C723" s="202" t="s">
        <v>8751</v>
      </c>
      <c r="D723" s="202" t="s">
        <v>8737</v>
      </c>
      <c r="E723" s="202" t="s">
        <v>8738</v>
      </c>
      <c r="F723" s="202">
        <f>2^0+0+0+0+0+0+0+0+0+0+0+0+0+0+0+0+0+0+0+0+0+0+0+0+0+0+0+0+0+0+0+0</f>
        <v>1</v>
      </c>
      <c r="G723" s="202" t="s">
        <v>8739</v>
      </c>
      <c r="H723" s="202">
        <f>2^0+0+0+0+0+0+0+0+0+0+0+0+0+0+0+0+0+0+0+0+0+0+0+0+0+0+0+0+0+0+0+0</f>
        <v>1</v>
      </c>
      <c r="I723" s="202" t="s">
        <v>8739</v>
      </c>
      <c r="J723" s="202"/>
      <c r="K723" s="202"/>
    </row>
    <row r="724" spans="1:11">
      <c r="A724" s="202" t="s">
        <v>10193</v>
      </c>
      <c r="B724" s="202" t="s">
        <v>10194</v>
      </c>
      <c r="C724" s="202" t="s">
        <v>8736</v>
      </c>
      <c r="D724" s="202" t="s">
        <v>8737</v>
      </c>
      <c r="E724" s="202" t="s">
        <v>8738</v>
      </c>
      <c r="F724" s="202">
        <f>0+0+0+0+0+0+0+0+0+0+0+0+0+0+0+0+0+0+0+0+0+0+0+0+0+0+0+0+0+0+0+0</f>
        <v>0</v>
      </c>
      <c r="G724" s="202" t="s">
        <v>8743</v>
      </c>
      <c r="H724" s="202">
        <f>0+0+0+0+0+0+0+0+0+0+0+0+0+0+0+0+0+0+0+0+0+0+0+0+0+0+0+0+0+0+0+0</f>
        <v>0</v>
      </c>
      <c r="I724" s="202" t="s">
        <v>8743</v>
      </c>
      <c r="J724" s="202"/>
      <c r="K724" s="202"/>
    </row>
    <row r="725" spans="1:11">
      <c r="A725" s="202" t="s">
        <v>10195</v>
      </c>
      <c r="B725" s="202" t="s">
        <v>10196</v>
      </c>
      <c r="C725" s="202" t="s">
        <v>8736</v>
      </c>
      <c r="D725" s="202" t="s">
        <v>8737</v>
      </c>
      <c r="E725" s="202" t="s">
        <v>8738</v>
      </c>
      <c r="F725" s="202">
        <f>2^0+0+0+0+0+0+0+0+0+0+0+0+0+0+0+0+0+0+0+0+0+0+0+0+0+0+0+0+0+0+0+0</f>
        <v>1</v>
      </c>
      <c r="G725" s="202" t="s">
        <v>8739</v>
      </c>
      <c r="H725" s="202">
        <f>2^0+0+0+0+0+0+0+0+0+2^9+0+0+0+0+0+0+0+0+0+0+0+0+0+0+0+0+0+0+0+0+0+0</f>
        <v>513</v>
      </c>
      <c r="I725" s="205" t="s">
        <v>9193</v>
      </c>
      <c r="J725" s="202"/>
      <c r="K725" s="202"/>
    </row>
    <row r="726" spans="1:11">
      <c r="A726" s="202" t="s">
        <v>10197</v>
      </c>
      <c r="B726" s="202" t="s">
        <v>10198</v>
      </c>
      <c r="C726" s="202" t="s">
        <v>8736</v>
      </c>
      <c r="D726" s="202" t="s">
        <v>8737</v>
      </c>
      <c r="E726" s="202" t="s">
        <v>8738</v>
      </c>
      <c r="F726" s="202">
        <f>0+0+0+0+0+0+0+0+0+0+0+0+0+0+0+0+0+0+0+0+0+0+0+0+0+0+0+0+0+0+0+0</f>
        <v>0</v>
      </c>
      <c r="G726" s="202" t="s">
        <v>8743</v>
      </c>
      <c r="H726" s="202">
        <f>0+0+0+0+0+0+0+0+0+0+0+0+0+0+0+0+0+0+0+0+0+0+0+0+0+0+0+0+0+0+0+0</f>
        <v>0</v>
      </c>
      <c r="I726" s="202" t="s">
        <v>8743</v>
      </c>
      <c r="J726" s="202"/>
      <c r="K726" s="202"/>
    </row>
    <row r="727" spans="1:11">
      <c r="A727" s="202" t="s">
        <v>10199</v>
      </c>
      <c r="B727" s="202" t="s">
        <v>10200</v>
      </c>
      <c r="C727" s="202" t="s">
        <v>8736</v>
      </c>
      <c r="D727" s="202" t="s">
        <v>8737</v>
      </c>
      <c r="E727" s="202" t="s">
        <v>8738</v>
      </c>
      <c r="F727" s="202">
        <f>0+2^1+0+0+0+2^5+2^6+2^7+0+0+0+0+0+0+0+0+0+0+0+0+0+0+0+0+0+0+0+0+0+0+0+0</f>
        <v>226</v>
      </c>
      <c r="G727" s="202" t="s">
        <v>8746</v>
      </c>
      <c r="H727" s="202">
        <f>0+2^1+0+0+0+2^5+2^6+2^7+0+0+0+0+0+0+0+0+0+0+0+0+0+0+0+0+0+0+0+0+0+0+0+0</f>
        <v>226</v>
      </c>
      <c r="I727" s="202" t="s">
        <v>8746</v>
      </c>
      <c r="J727" s="202"/>
      <c r="K727" s="202"/>
    </row>
    <row r="728" spans="1:11">
      <c r="A728" s="202" t="s">
        <v>10201</v>
      </c>
      <c r="B728" s="202" t="s">
        <v>10202</v>
      </c>
      <c r="C728" s="202" t="s">
        <v>8736</v>
      </c>
      <c r="D728" s="202" t="s">
        <v>8737</v>
      </c>
      <c r="E728" s="202" t="s">
        <v>8738</v>
      </c>
      <c r="F728" s="202">
        <f>0+0+0+0+0+0+0+0+0+0+0+0+0+0+0+0+0+0+0+0+0+0+0+0+0+0+0+0+0+0+0+0</f>
        <v>0</v>
      </c>
      <c r="G728" s="202" t="s">
        <v>8743</v>
      </c>
      <c r="H728" s="202">
        <f>0+0+0+0+0+0+0+0+0+0+0+0+0+0+0+0+0+0+0+0+0+0+0+0+0+0+0+0+0+0+0+0</f>
        <v>0</v>
      </c>
      <c r="I728" s="202" t="s">
        <v>8743</v>
      </c>
      <c r="J728" s="202"/>
      <c r="K728" s="202"/>
    </row>
    <row r="729" spans="1:11">
      <c r="A729" s="202" t="s">
        <v>10203</v>
      </c>
      <c r="B729" s="202" t="s">
        <v>10204</v>
      </c>
      <c r="C729" s="202" t="s">
        <v>8751</v>
      </c>
      <c r="D729" s="202" t="s">
        <v>8737</v>
      </c>
      <c r="E729" s="202" t="s">
        <v>8738</v>
      </c>
      <c r="F729" s="202">
        <f>2^0+0+0+0+0+0+0+0+0+0+0+0+0+0+0+0+0+0+0+0+0+0+0+0+0+0+0+0+0+0+0+0</f>
        <v>1</v>
      </c>
      <c r="G729" s="202" t="s">
        <v>8739</v>
      </c>
      <c r="H729" s="202">
        <f>2^0+0+0+0+0+0+0+0+0+0+0+0+0+0+0+0+0+0+0+0+0+0+0+0+0+0+0+0+0+0+0+0</f>
        <v>1</v>
      </c>
      <c r="I729" s="202" t="s">
        <v>8739</v>
      </c>
      <c r="J729" s="202"/>
      <c r="K729" s="202"/>
    </row>
    <row r="730" spans="1:11">
      <c r="A730" s="202" t="s">
        <v>10205</v>
      </c>
      <c r="B730" s="202" t="s">
        <v>10206</v>
      </c>
      <c r="C730" s="202" t="s">
        <v>8736</v>
      </c>
      <c r="D730" s="202" t="s">
        <v>8737</v>
      </c>
      <c r="E730" s="202" t="s">
        <v>8738</v>
      </c>
      <c r="F730" s="202">
        <f>0+0+0+0+0+0+0+0+0+0+0+0+0+0+0+0+0+0+0+0+0+0+0+0+0+0+0+0+0+0+0+0</f>
        <v>0</v>
      </c>
      <c r="G730" s="202" t="s">
        <v>8743</v>
      </c>
      <c r="H730" s="202">
        <f>0+0+0+0+0+0+0+0+0+0+0+0+0+0+0+0+0+0+0+0+0+0+0+0+0+0+0+0+0+0+0+0</f>
        <v>0</v>
      </c>
      <c r="I730" s="202" t="s">
        <v>8743</v>
      </c>
      <c r="J730" s="202"/>
      <c r="K730" s="202"/>
    </row>
    <row r="731" spans="1:11">
      <c r="A731" s="202" t="s">
        <v>10207</v>
      </c>
      <c r="B731" s="202" t="s">
        <v>10208</v>
      </c>
      <c r="C731" s="202" t="s">
        <v>8736</v>
      </c>
      <c r="D731" s="202" t="s">
        <v>8737</v>
      </c>
      <c r="E731" s="202" t="s">
        <v>8738</v>
      </c>
      <c r="F731" s="202">
        <f>2^0+0+0+0+0+0+0+0+0+0+0+0+0+0+0+0+0+0+0+0+0+0+0+0+0+0+0+0+0+0+0+0</f>
        <v>1</v>
      </c>
      <c r="G731" s="202" t="s">
        <v>8739</v>
      </c>
      <c r="H731" s="202">
        <f>2^0+0+2^2+0+0+0+0+0+0+0+0+0+0+0+0+0+0+0+0+0+0+0+0+0+0+0+0+0+0+0+0+0</f>
        <v>5</v>
      </c>
      <c r="I731" s="205" t="s">
        <v>8768</v>
      </c>
      <c r="J731" s="202"/>
      <c r="K731" s="202"/>
    </row>
    <row r="732" spans="1:11">
      <c r="A732" s="202" t="s">
        <v>10209</v>
      </c>
      <c r="B732" s="202" t="s">
        <v>10210</v>
      </c>
      <c r="C732" s="202" t="s">
        <v>8736</v>
      </c>
      <c r="D732" s="202" t="s">
        <v>8737</v>
      </c>
      <c r="E732" s="202" t="s">
        <v>8738</v>
      </c>
      <c r="F732" s="202">
        <f>0+0+0+0+0+0+0+0+0+0+0+0+0+0+0+0+0+0+0+0+0+0+0+0+0+0+0+0+0+0+0+0</f>
        <v>0</v>
      </c>
      <c r="G732" s="202" t="s">
        <v>8743</v>
      </c>
      <c r="H732" s="202">
        <f>0+0+0+0+0+0+0+0+0+0+0+0+0+0+0+0+0+0+0+0+0+0+0+0+0+0+0+0+0+0+0+0</f>
        <v>0</v>
      </c>
      <c r="I732" s="202" t="s">
        <v>8743</v>
      </c>
      <c r="J732" s="202"/>
      <c r="K732" s="202"/>
    </row>
    <row r="733" spans="1:11">
      <c r="A733" s="202" t="s">
        <v>10211</v>
      </c>
      <c r="B733" s="202" t="s">
        <v>10212</v>
      </c>
      <c r="C733" s="202" t="s">
        <v>8736</v>
      </c>
      <c r="D733" s="202" t="s">
        <v>8737</v>
      </c>
      <c r="E733" s="202" t="s">
        <v>8738</v>
      </c>
      <c r="F733" s="202">
        <f>0+2^1+0+0+0+2^5+2^6+2^7+0+0+0+0+0+0+0+0+0+0+0+0+0+0+0+0+0+0+0+0+0+0+0+0</f>
        <v>226</v>
      </c>
      <c r="G733" s="202" t="s">
        <v>8746</v>
      </c>
      <c r="H733" s="202">
        <f>0+2^1+0+0+0+2^5+2^6+2^7+0+0+0+0+0+0+0+0+0+0+0+0+0+0+0+0+0+0+0+0+0+0+0+0</f>
        <v>226</v>
      </c>
      <c r="I733" s="202" t="s">
        <v>8746</v>
      </c>
      <c r="J733" s="202"/>
      <c r="K733" s="202"/>
    </row>
    <row r="734" spans="1:11">
      <c r="A734" s="202" t="s">
        <v>10213</v>
      </c>
      <c r="B734" s="202" t="s">
        <v>10214</v>
      </c>
      <c r="C734" s="202" t="s">
        <v>8736</v>
      </c>
      <c r="D734" s="202" t="s">
        <v>8737</v>
      </c>
      <c r="E734" s="202" t="s">
        <v>8738</v>
      </c>
      <c r="F734" s="202">
        <f>0+0+0+0+0+0+0+0+0+0+0+0+0+0+0+0+0+0+0+0+0+0+0+0+0+0+0+0+0+0+0+0</f>
        <v>0</v>
      </c>
      <c r="G734" s="202" t="s">
        <v>8743</v>
      </c>
      <c r="H734" s="202">
        <f>0+0+0+0+0+0+0+0+0+0+0+0+0+0+0+0+0+0+0+0+0+0+0+0+0+0+0+0+0+0+0+0</f>
        <v>0</v>
      </c>
      <c r="I734" s="202" t="s">
        <v>8743</v>
      </c>
      <c r="J734" s="202"/>
      <c r="K734" s="202"/>
    </row>
    <row r="735" spans="1:11">
      <c r="A735" s="202" t="s">
        <v>10215</v>
      </c>
      <c r="B735" s="202" t="s">
        <v>10216</v>
      </c>
      <c r="C735" s="202" t="s">
        <v>8751</v>
      </c>
      <c r="D735" s="202" t="s">
        <v>8737</v>
      </c>
      <c r="E735" s="202" t="s">
        <v>8738</v>
      </c>
      <c r="F735" s="202">
        <f>2^0+0+0+0+0+0+0+0+0+0+0+0+0+0+0+0+0+0+0+0+0+0+0+0+0+0+0+0+0+0+0+0</f>
        <v>1</v>
      </c>
      <c r="G735" s="202" t="s">
        <v>8739</v>
      </c>
      <c r="H735" s="202">
        <f>2^0+0+0+0+0+0+0+0+0+0+0+0+0+0+0+0+0+0+0+0+0+0+0+0+0+0+0+0+0+0+0+0</f>
        <v>1</v>
      </c>
      <c r="I735" s="202" t="s">
        <v>8739</v>
      </c>
      <c r="J735" s="202"/>
      <c r="K735" s="202"/>
    </row>
    <row r="736" spans="1:11">
      <c r="A736" s="202" t="s">
        <v>10217</v>
      </c>
      <c r="B736" s="202" t="s">
        <v>10218</v>
      </c>
      <c r="C736" s="202" t="s">
        <v>8736</v>
      </c>
      <c r="D736" s="202" t="s">
        <v>8737</v>
      </c>
      <c r="E736" s="202" t="s">
        <v>8738</v>
      </c>
      <c r="F736" s="202">
        <f>0+0+0+0+0+0+0+0+0+0+0+0+0+0+0+0+0+0+0+0+0+0+0+0+0+0+0+0+0+0+0+0</f>
        <v>0</v>
      </c>
      <c r="G736" s="202" t="s">
        <v>8743</v>
      </c>
      <c r="H736" s="202">
        <f>0+0+0+0+0+0+0+0+0+0+0+0+0+0+0+0+0+0+0+0+0+0+0+0+0+0+0+0+0+0+0+0</f>
        <v>0</v>
      </c>
      <c r="I736" s="202" t="s">
        <v>8743</v>
      </c>
      <c r="J736" s="202"/>
      <c r="K736" s="202"/>
    </row>
    <row r="737" spans="1:11">
      <c r="A737" s="202" t="s">
        <v>10219</v>
      </c>
      <c r="B737" s="202" t="s">
        <v>10220</v>
      </c>
      <c r="C737" s="202" t="s">
        <v>8736</v>
      </c>
      <c r="D737" s="202" t="s">
        <v>8737</v>
      </c>
      <c r="E737" s="202" t="s">
        <v>8738</v>
      </c>
      <c r="F737" s="202">
        <f>2^0+0+0+0+0+0+0+0+0+0+0+0+0+0+0+0+0+0+0+0+0+0+0+0+0+0+0+0+0+0+0+0</f>
        <v>1</v>
      </c>
      <c r="G737" s="202" t="s">
        <v>8739</v>
      </c>
      <c r="H737" s="202">
        <f>2^0+0+2^2+0+0+0+0+0+0+0+0+0+0+0+0+0+0+0+0+0+0+0+0+0+0+0+0+0+0+0+0+0</f>
        <v>5</v>
      </c>
      <c r="I737" s="205" t="s">
        <v>8768</v>
      </c>
      <c r="J737" s="202"/>
      <c r="K737" s="202"/>
    </row>
    <row r="738" spans="1:11">
      <c r="A738" s="202" t="s">
        <v>10221</v>
      </c>
      <c r="B738" s="202" t="s">
        <v>10222</v>
      </c>
      <c r="C738" s="202" t="s">
        <v>8736</v>
      </c>
      <c r="D738" s="202" t="s">
        <v>8737</v>
      </c>
      <c r="E738" s="202" t="s">
        <v>8738</v>
      </c>
      <c r="F738" s="202">
        <f>0+0+0+0+0+0+0+0+0+0+0+0+0+0+0+0+0+0+0+0+0+0+0+0+0+0+0+0+0+0+0+0</f>
        <v>0</v>
      </c>
      <c r="G738" s="202" t="s">
        <v>8743</v>
      </c>
      <c r="H738" s="202">
        <f>0+0+0+0+0+0+0+0+0+0+0+0+0+0+0+0+0+0+0+0+0+0+0+0+0+0+0+0+0+0+0+0</f>
        <v>0</v>
      </c>
      <c r="I738" s="202" t="s">
        <v>8743</v>
      </c>
      <c r="J738" s="202"/>
      <c r="K738" s="202"/>
    </row>
    <row r="739" spans="1:11">
      <c r="A739" s="202" t="s">
        <v>10223</v>
      </c>
      <c r="B739" s="202" t="s">
        <v>10224</v>
      </c>
      <c r="C739" s="202" t="s">
        <v>8736</v>
      </c>
      <c r="D739" s="202" t="s">
        <v>8737</v>
      </c>
      <c r="E739" s="202" t="s">
        <v>8738</v>
      </c>
      <c r="F739" s="202">
        <f>0+2^1+0+0+0+2^5+2^6+2^7+0+0+0+0+0+0+0+0+0+0+0+0+0+0+0+0+0+0+0+0+0+0+0+0</f>
        <v>226</v>
      </c>
      <c r="G739" s="202" t="s">
        <v>8746</v>
      </c>
      <c r="H739" s="202">
        <f>0+2^1+0+0+0+2^5+2^6+2^7+0+0+0+0+0+0+0+0+0+0+0+0+0+0+0+0+0+0+0+0+0+0+0+0</f>
        <v>226</v>
      </c>
      <c r="I739" s="202" t="s">
        <v>8746</v>
      </c>
      <c r="J739" s="202"/>
      <c r="K739" s="202"/>
    </row>
    <row r="740" spans="1:11">
      <c r="A740" s="202" t="s">
        <v>10225</v>
      </c>
      <c r="B740" s="202" t="s">
        <v>10226</v>
      </c>
      <c r="C740" s="202" t="s">
        <v>8736</v>
      </c>
      <c r="D740" s="202" t="s">
        <v>8737</v>
      </c>
      <c r="E740" s="202" t="s">
        <v>8738</v>
      </c>
      <c r="F740" s="202">
        <f>0+0+0+0+0+0+0+0+0+0+0+0+0+0+0+0+0+0+0+0+0+0+0+0+0+0+0+0+0+0+0+0</f>
        <v>0</v>
      </c>
      <c r="G740" s="202" t="s">
        <v>8743</v>
      </c>
      <c r="H740" s="202">
        <f>0+0+0+0+0+0+0+0+0+0+0+0+0+0+0+0+0+0+0+0+0+0+0+0+0+0+0+0+0+0+0+0</f>
        <v>0</v>
      </c>
      <c r="I740" s="202" t="s">
        <v>8743</v>
      </c>
      <c r="J740" s="202"/>
      <c r="K740" s="202"/>
    </row>
    <row r="741" spans="1:11">
      <c r="A741" s="202" t="s">
        <v>10227</v>
      </c>
      <c r="B741" s="202" t="s">
        <v>10228</v>
      </c>
      <c r="C741" s="202" t="s">
        <v>8751</v>
      </c>
      <c r="D741" s="202" t="s">
        <v>8737</v>
      </c>
      <c r="E741" s="202" t="s">
        <v>8738</v>
      </c>
      <c r="F741" s="202">
        <f>2^0+0+0+0+0+0+0+0+0+0+0+0+0+0+0+0+0+0+0+0+0+0+0+0+0+0+0+0+0+0+0+0</f>
        <v>1</v>
      </c>
      <c r="G741" s="202" t="s">
        <v>8739</v>
      </c>
      <c r="H741" s="202">
        <f>2^0+0+0+0+0+0+0+0+0+0+0+0+0+0+0+0+0+0+0+0+0+0+0+0+0+0+0+0+0+0+0+0</f>
        <v>1</v>
      </c>
      <c r="I741" s="202" t="s">
        <v>8739</v>
      </c>
      <c r="J741" s="202"/>
      <c r="K741" s="202"/>
    </row>
    <row r="742" spans="1:11">
      <c r="A742" s="202" t="s">
        <v>10229</v>
      </c>
      <c r="B742" s="202" t="s">
        <v>10230</v>
      </c>
      <c r="C742" s="202" t="s">
        <v>8736</v>
      </c>
      <c r="D742" s="202" t="s">
        <v>8737</v>
      </c>
      <c r="E742" s="202" t="s">
        <v>8738</v>
      </c>
      <c r="F742" s="202">
        <f>0+0+0+0+0+0+0+0+0+0+0+0+0+0+0+0+0+0+0+0+0+0+0+0+0+0+0+0+0+0+0+0</f>
        <v>0</v>
      </c>
      <c r="G742" s="202" t="s">
        <v>8743</v>
      </c>
      <c r="H742" s="202">
        <f>0+0+0+0+0+0+0+0+0+0+0+0+0+0+0+0+0+0+0+0+0+0+0+0+0+0+0+0+0+0+0+0</f>
        <v>0</v>
      </c>
      <c r="I742" s="202" t="s">
        <v>8743</v>
      </c>
      <c r="J742" s="202"/>
      <c r="K742" s="202"/>
    </row>
    <row r="743" spans="1:11">
      <c r="A743" s="202" t="s">
        <v>10231</v>
      </c>
      <c r="B743" s="202" t="s">
        <v>10232</v>
      </c>
      <c r="C743" s="202" t="s">
        <v>8736</v>
      </c>
      <c r="D743" s="202" t="s">
        <v>8737</v>
      </c>
      <c r="E743" s="202" t="s">
        <v>8738</v>
      </c>
      <c r="F743" s="202">
        <f>2^0+0+0+0+0+0+0+0+0+0+0+0+0+0+0+0+0+0+0+0+0+0+0+0+0+0+0+0+0+0+0+0</f>
        <v>1</v>
      </c>
      <c r="G743" s="202" t="s">
        <v>8739</v>
      </c>
      <c r="H743" s="202">
        <f>2^0+0+2^2+0+0+0+0+0+0+0+0+0+0+0+0+0+0+0+0+0+0+0+0+0+0+0+0+0+0+0+0+0</f>
        <v>5</v>
      </c>
      <c r="I743" s="205" t="s">
        <v>8768</v>
      </c>
      <c r="J743" s="202"/>
      <c r="K743" s="202"/>
    </row>
    <row r="744" spans="1:11">
      <c r="A744" s="202" t="s">
        <v>10233</v>
      </c>
      <c r="B744" s="202" t="s">
        <v>10234</v>
      </c>
      <c r="C744" s="202" t="s">
        <v>8736</v>
      </c>
      <c r="D744" s="202" t="s">
        <v>8737</v>
      </c>
      <c r="E744" s="202" t="s">
        <v>8738</v>
      </c>
      <c r="F744" s="202">
        <f>0+0+0+0+0+0+0+0+0+0+0+0+0+0+0+0+0+0+0+0+0+0+0+0+0+0+0+0+0+0+0+0</f>
        <v>0</v>
      </c>
      <c r="G744" s="202" t="s">
        <v>8743</v>
      </c>
      <c r="H744" s="202">
        <f>0+0+0+0+0+0+0+0+0+0+0+0+0+0+0+0+0+0+0+0+0+0+0+0+0+0+0+0+0+0+0+0</f>
        <v>0</v>
      </c>
      <c r="I744" s="202" t="s">
        <v>8743</v>
      </c>
      <c r="J744" s="202"/>
      <c r="K744" s="202"/>
    </row>
    <row r="745" spans="1:11">
      <c r="A745" s="202" t="s">
        <v>10235</v>
      </c>
      <c r="B745" s="202" t="s">
        <v>10236</v>
      </c>
      <c r="C745" s="202" t="s">
        <v>8736</v>
      </c>
      <c r="D745" s="202" t="s">
        <v>8737</v>
      </c>
      <c r="E745" s="202" t="s">
        <v>8738</v>
      </c>
      <c r="F745" s="202">
        <f>0+2^1+0+0+0+2^5+2^6+2^7+0+0+0+0+0+0+0+0+0+0+0+0+0+0+0+0+0+0+0+0+0+0+0+0</f>
        <v>226</v>
      </c>
      <c r="G745" s="202" t="s">
        <v>8746</v>
      </c>
      <c r="H745" s="202">
        <f>0+2^1+0+0+0+2^5+2^6+2^7+0+0+0+0+0+0+0+0+0+0+0+0+0+0+0+0+0+0+0+0+0+0+0+0</f>
        <v>226</v>
      </c>
      <c r="I745" s="202" t="s">
        <v>8746</v>
      </c>
      <c r="J745" s="202"/>
      <c r="K745" s="202"/>
    </row>
    <row r="746" spans="1:11">
      <c r="A746" s="202" t="s">
        <v>10237</v>
      </c>
      <c r="B746" s="202" t="s">
        <v>10238</v>
      </c>
      <c r="C746" s="202" t="s">
        <v>8736</v>
      </c>
      <c r="D746" s="202" t="s">
        <v>8737</v>
      </c>
      <c r="E746" s="202" t="s">
        <v>8738</v>
      </c>
      <c r="F746" s="202">
        <f>0+0+0+0+0+0+0+0+0+0+0+0+0+0+0+0+0+0+0+0+0+0+0+0+0+0+0+0+0+0+0+0</f>
        <v>0</v>
      </c>
      <c r="G746" s="202" t="s">
        <v>8743</v>
      </c>
      <c r="H746" s="202">
        <f>0+0+0+0+0+0+0+0+0+0+0+0+0+0+0+0+0+0+0+0+0+0+0+0+0+0+0+0+0+0+0+0</f>
        <v>0</v>
      </c>
      <c r="I746" s="202" t="s">
        <v>8743</v>
      </c>
      <c r="J746" s="202"/>
      <c r="K746" s="202"/>
    </row>
    <row r="747" spans="1:11">
      <c r="A747" s="202" t="s">
        <v>10239</v>
      </c>
      <c r="B747" s="202" t="s">
        <v>10240</v>
      </c>
      <c r="C747" s="202" t="s">
        <v>8751</v>
      </c>
      <c r="D747" s="202" t="s">
        <v>8737</v>
      </c>
      <c r="E747" s="202" t="s">
        <v>8738</v>
      </c>
      <c r="F747" s="202">
        <f>2^0+0+0+0+0+0+0+0+0+0+0+0+0+0+0+0+0+0+0+0+0+0+0+0+0+0+0+0+0+0+0+0</f>
        <v>1</v>
      </c>
      <c r="G747" s="202" t="s">
        <v>8739</v>
      </c>
      <c r="H747" s="202">
        <f>2^0+0+0+0+0+0+0+0+0+0+0+0+0+0+0+0+0+0+0+0+0+0+0+0+0+0+0+0+0+0+0+0</f>
        <v>1</v>
      </c>
      <c r="I747" s="202" t="s">
        <v>8739</v>
      </c>
      <c r="J747" s="202"/>
      <c r="K747" s="202"/>
    </row>
    <row r="748" spans="1:11">
      <c r="A748" s="202" t="s">
        <v>10241</v>
      </c>
      <c r="B748" s="202" t="s">
        <v>10242</v>
      </c>
      <c r="C748" s="202" t="s">
        <v>8736</v>
      </c>
      <c r="D748" s="202" t="s">
        <v>8737</v>
      </c>
      <c r="E748" s="202" t="s">
        <v>8738</v>
      </c>
      <c r="F748" s="202">
        <f>0+0+0+0+0+0+0+0+0+0+0+0+0+0+0+0+0+0+0+0+0+0+0+0+0+0+0+0+0+0+0+0</f>
        <v>0</v>
      </c>
      <c r="G748" s="202" t="s">
        <v>8743</v>
      </c>
      <c r="H748" s="202">
        <f>0+0+0+0+0+0+0+0+0+0+0+0+0+0+0+0+0+0+0+0+0+0+0+0+0+0+0+0+0+0+0+0</f>
        <v>0</v>
      </c>
      <c r="I748" s="202" t="s">
        <v>8743</v>
      </c>
      <c r="J748" s="202"/>
      <c r="K748" s="202"/>
    </row>
    <row r="749" spans="1:11">
      <c r="A749" s="202" t="s">
        <v>10243</v>
      </c>
      <c r="B749" s="202" t="s">
        <v>10244</v>
      </c>
      <c r="C749" s="202" t="s">
        <v>8736</v>
      </c>
      <c r="D749" s="202" t="s">
        <v>8737</v>
      </c>
      <c r="E749" s="202" t="s">
        <v>8738</v>
      </c>
      <c r="F749" s="202">
        <f>2^0+0+0+0+0+0+0+0+0+0+0+0+0+0+0+0+0+0+0+0+0+0+0+0+0+0+0+0+0+0+0+0</f>
        <v>1</v>
      </c>
      <c r="G749" s="202" t="s">
        <v>8739</v>
      </c>
      <c r="H749" s="202">
        <f>2^0+0+2^2+0+0+0+0+0+0+0+0+0+0+0+0+0+0+0+0+0+0+0+0+0+0+0+0+0+0+0+0+0</f>
        <v>5</v>
      </c>
      <c r="I749" s="205" t="s">
        <v>8768</v>
      </c>
      <c r="J749" s="202"/>
      <c r="K749" s="202"/>
    </row>
    <row r="750" spans="1:11">
      <c r="A750" s="202" t="s">
        <v>10245</v>
      </c>
      <c r="B750" s="202" t="s">
        <v>10246</v>
      </c>
      <c r="C750" s="202" t="s">
        <v>8736</v>
      </c>
      <c r="D750" s="202" t="s">
        <v>8737</v>
      </c>
      <c r="E750" s="202" t="s">
        <v>8738</v>
      </c>
      <c r="F750" s="202">
        <f>0+0+0+0+0+0+0+0+0+0+0+0+0+0+0+0+0+0+0+0+0+0+0+0+0+0+0+0+0+0+0+0</f>
        <v>0</v>
      </c>
      <c r="G750" s="202" t="s">
        <v>8743</v>
      </c>
      <c r="H750" s="202">
        <f>0+0+0+0+0+0+0+0+0+0+0+0+0+0+0+0+0+0+0+0+0+0+0+0+0+0+0+0+0+0+0+0</f>
        <v>0</v>
      </c>
      <c r="I750" s="202" t="s">
        <v>8743</v>
      </c>
      <c r="J750" s="202"/>
      <c r="K750" s="202"/>
    </row>
    <row r="751" spans="1:11">
      <c r="A751" s="202" t="s">
        <v>10247</v>
      </c>
      <c r="B751" s="202" t="s">
        <v>10248</v>
      </c>
      <c r="C751" s="202" t="s">
        <v>8736</v>
      </c>
      <c r="D751" s="202" t="s">
        <v>8737</v>
      </c>
      <c r="E751" s="202" t="s">
        <v>8738</v>
      </c>
      <c r="F751" s="202">
        <f>0+2^1+0+0+0+2^5+2^6+2^7+0+0+0+0+0+0+0+0+0+0+0+0+0+0+0+0+0+0+0+0+0+0+0+0</f>
        <v>226</v>
      </c>
      <c r="G751" s="202" t="s">
        <v>8746</v>
      </c>
      <c r="H751" s="202">
        <f>0+2^1+0+0+0+2^5+2^6+2^7+0+0+0+0+0+0+0+0+0+0+0+0+0+0+0+0+0+0+0+0+0+0+0+0</f>
        <v>226</v>
      </c>
      <c r="I751" s="202" t="s">
        <v>8746</v>
      </c>
      <c r="J751" s="202"/>
      <c r="K751" s="202"/>
    </row>
    <row r="752" spans="1:11">
      <c r="A752" s="202" t="s">
        <v>10249</v>
      </c>
      <c r="B752" s="202" t="s">
        <v>10250</v>
      </c>
      <c r="C752" s="202" t="s">
        <v>8736</v>
      </c>
      <c r="D752" s="202" t="s">
        <v>8737</v>
      </c>
      <c r="E752" s="202" t="s">
        <v>8738</v>
      </c>
      <c r="F752" s="202">
        <f>0+0+0+0+0+0+0+0+0+0+0+0+0+0+0+0+0+0+0+0+0+0+0+0+0+0+0+0+0+0+0+0</f>
        <v>0</v>
      </c>
      <c r="G752" s="202" t="s">
        <v>8743</v>
      </c>
      <c r="H752" s="202">
        <f>0+0+0+0+0+0+0+0+0+0+0+0+0+0+0+0+0+0+0+0+0+0+0+0+0+0+0+0+0+0+0+0</f>
        <v>0</v>
      </c>
      <c r="I752" s="202" t="s">
        <v>8743</v>
      </c>
      <c r="J752" s="202"/>
      <c r="K752" s="202"/>
    </row>
    <row r="753" spans="1:11">
      <c r="A753" s="202" t="s">
        <v>10251</v>
      </c>
      <c r="B753" s="202" t="s">
        <v>10252</v>
      </c>
      <c r="C753" s="202" t="s">
        <v>8751</v>
      </c>
      <c r="D753" s="202" t="s">
        <v>8737</v>
      </c>
      <c r="E753" s="202" t="s">
        <v>8738</v>
      </c>
      <c r="F753" s="202">
        <f>2^0+0+0+0+0+0+0+0+0+0+0+0+0+0+0+0+0+0+0+0+0+0+0+0+0+0+0+0+0+0+0+0</f>
        <v>1</v>
      </c>
      <c r="G753" s="202" t="s">
        <v>8739</v>
      </c>
      <c r="H753" s="202">
        <f>2^0+0+0+0+0+0+0+0+0+0+0+0+0+0+0+0+0+0+0+0+0+0+0+0+0+0+0+0+0+0+0+0</f>
        <v>1</v>
      </c>
      <c r="I753" s="202" t="s">
        <v>8739</v>
      </c>
      <c r="J753" s="202"/>
      <c r="K753" s="202"/>
    </row>
    <row r="754" spans="1:11">
      <c r="A754" s="202" t="s">
        <v>10253</v>
      </c>
      <c r="B754" s="202" t="s">
        <v>10254</v>
      </c>
      <c r="C754" s="202" t="s">
        <v>8736</v>
      </c>
      <c r="D754" s="202" t="s">
        <v>8737</v>
      </c>
      <c r="E754" s="202" t="s">
        <v>8738</v>
      </c>
      <c r="F754" s="202">
        <f>0+0+0+0+0+0+0+0+0+0+0+0+0+0+0+0+0+0+0+0+0+0+0+0+0+0+0+0+0+0+0+0</f>
        <v>0</v>
      </c>
      <c r="G754" s="202" t="s">
        <v>8743</v>
      </c>
      <c r="H754" s="202">
        <f>0+0+0+0+0+0+0+0+0+0+0+0+0+0+0+0+0+0+0+0+0+0+0+0+0+0+0+0+0+0+0+0</f>
        <v>0</v>
      </c>
      <c r="I754" s="202" t="s">
        <v>8743</v>
      </c>
      <c r="J754" s="202"/>
      <c r="K754" s="202"/>
    </row>
    <row r="755" spans="1:11">
      <c r="A755" s="202" t="s">
        <v>10255</v>
      </c>
      <c r="B755" s="202" t="s">
        <v>10256</v>
      </c>
      <c r="C755" s="202" t="s">
        <v>8736</v>
      </c>
      <c r="D755" s="202" t="s">
        <v>8737</v>
      </c>
      <c r="E755" s="202" t="s">
        <v>8738</v>
      </c>
      <c r="F755" s="202">
        <f>2^0+0+0+0+0+0+0+0+0+0+0+0+0+0+0+0+0+0+0+0+0+0+0+0+0+0+0+0+0+0+0+0</f>
        <v>1</v>
      </c>
      <c r="G755" s="202" t="s">
        <v>8739</v>
      </c>
      <c r="H755" s="202">
        <f>2^0+0+0+0+0+0+0+0+0+0+0+0+0+0+0+0+0+0+0+0+0+0+0+0+0+0+0+0+0+0+0+0</f>
        <v>1</v>
      </c>
      <c r="I755" s="202" t="s">
        <v>8739</v>
      </c>
      <c r="J755" s="202"/>
      <c r="K755" s="202"/>
    </row>
    <row r="756" spans="1:11">
      <c r="A756" s="202" t="s">
        <v>10257</v>
      </c>
      <c r="B756" s="202" t="s">
        <v>10258</v>
      </c>
      <c r="C756" s="202" t="s">
        <v>8736</v>
      </c>
      <c r="D756" s="202" t="s">
        <v>8737</v>
      </c>
      <c r="E756" s="202" t="s">
        <v>8738</v>
      </c>
      <c r="F756" s="202">
        <f>0+0+0+0+0+0+0+0+0+0+0+0+0+0+0+0+0+0+0+0+0+0+0+0+0+0+0+0+0+0+0+0</f>
        <v>0</v>
      </c>
      <c r="G756" s="202" t="s">
        <v>8743</v>
      </c>
      <c r="H756" s="202">
        <f>0+0+0+0+0+0+0+0+0+0+0+0+0+0+0+0+0+0+0+0+0+0+0+0+0+0+0+0+0+0+0+0</f>
        <v>0</v>
      </c>
      <c r="I756" s="202" t="s">
        <v>8743</v>
      </c>
      <c r="J756" s="202"/>
      <c r="K756" s="202"/>
    </row>
    <row r="757" spans="1:11">
      <c r="A757" s="202" t="s">
        <v>10259</v>
      </c>
      <c r="B757" s="202" t="s">
        <v>10260</v>
      </c>
      <c r="C757" s="202" t="s">
        <v>8736</v>
      </c>
      <c r="D757" s="202" t="s">
        <v>8737</v>
      </c>
      <c r="E757" s="202" t="s">
        <v>8738</v>
      </c>
      <c r="F757" s="202">
        <f>0+2^1+0+0+0+2^5+2^6+2^7+0+0+0+0+0+0+0+0+0+0+0+0+0+0+0+0+0+0+0+0+0+0+0+0</f>
        <v>226</v>
      </c>
      <c r="G757" s="202" t="s">
        <v>8746</v>
      </c>
      <c r="H757" s="202">
        <f>0+2^1+0+0+0+2^5+2^6+2^7+0+0+0+0+0+0+0+0+0+0+0+0+0+0+0+0+0+0+0+0+0+0+0+0</f>
        <v>226</v>
      </c>
      <c r="I757" s="202" t="s">
        <v>8746</v>
      </c>
      <c r="J757" s="202"/>
      <c r="K757" s="202"/>
    </row>
    <row r="758" spans="1:11">
      <c r="A758" s="202" t="s">
        <v>10261</v>
      </c>
      <c r="B758" s="202" t="s">
        <v>10262</v>
      </c>
      <c r="C758" s="202" t="s">
        <v>8736</v>
      </c>
      <c r="D758" s="202" t="s">
        <v>8737</v>
      </c>
      <c r="E758" s="202" t="s">
        <v>8738</v>
      </c>
      <c r="F758" s="202">
        <f>0+0+0+0+0+0+0+0+0+0+0+0+0+0+0+0+0+0+0+0+0+0+0+0+0+0+0+0+0+0+0+0</f>
        <v>0</v>
      </c>
      <c r="G758" s="202" t="s">
        <v>8743</v>
      </c>
      <c r="H758" s="202">
        <f>0+0+0+0+0+0+0+0+0+0+0+0+0+0+0+0+0+0+0+0+0+0+0+0+0+0+0+0+0+0+0+0</f>
        <v>0</v>
      </c>
      <c r="I758" s="202" t="s">
        <v>8743</v>
      </c>
      <c r="J758" s="202"/>
      <c r="K758" s="202"/>
    </row>
    <row r="759" spans="1:11">
      <c r="A759" s="202" t="s">
        <v>10263</v>
      </c>
      <c r="B759" s="202" t="s">
        <v>10264</v>
      </c>
      <c r="C759" s="202" t="s">
        <v>8751</v>
      </c>
      <c r="D759" s="202" t="s">
        <v>8737</v>
      </c>
      <c r="E759" s="202" t="s">
        <v>8738</v>
      </c>
      <c r="F759" s="202">
        <f>2^0+0+0+0+0+0+0+0+0+0+0+0+0+0+0+0+0+0+0+0+0+0+0+0+0+0+0+0+0+0+0+0</f>
        <v>1</v>
      </c>
      <c r="G759" s="202" t="s">
        <v>8739</v>
      </c>
      <c r="H759" s="202">
        <f>2^0+0+0+0+0+0+0+0+0+0+0+0+0+0+0+0+0+0+0+0+0+0+0+0+0+0+0+0+0+0+0+0</f>
        <v>1</v>
      </c>
      <c r="I759" s="202" t="s">
        <v>8739</v>
      </c>
      <c r="J759" s="202"/>
      <c r="K759" s="202"/>
    </row>
    <row r="760" spans="1:11">
      <c r="A760" s="202" t="s">
        <v>10265</v>
      </c>
      <c r="B760" s="202" t="s">
        <v>10266</v>
      </c>
      <c r="C760" s="202" t="s">
        <v>8736</v>
      </c>
      <c r="D760" s="202" t="s">
        <v>8737</v>
      </c>
      <c r="E760" s="202" t="s">
        <v>8738</v>
      </c>
      <c r="F760" s="202">
        <f>0+0+0+0+0+0+0+0+0+0+0+0+0+0+0+0+0+0+0+0+0+0+0+0+0+0+0+0+0+0+0+0</f>
        <v>0</v>
      </c>
      <c r="G760" s="202" t="s">
        <v>8743</v>
      </c>
      <c r="H760" s="202">
        <f>0+0+0+0+0+0+0+0+0+0+0+0+0+0+0+0+0+0+0+0+0+0+0+0+0+0+0+0+0+0+0+0</f>
        <v>0</v>
      </c>
      <c r="I760" s="202" t="s">
        <v>8743</v>
      </c>
      <c r="J760" s="202"/>
      <c r="K760" s="202"/>
    </row>
    <row r="761" spans="1:11">
      <c r="A761" s="202" t="s">
        <v>10267</v>
      </c>
      <c r="B761" s="202" t="s">
        <v>10268</v>
      </c>
      <c r="C761" s="202" t="s">
        <v>8736</v>
      </c>
      <c r="D761" s="202" t="s">
        <v>8737</v>
      </c>
      <c r="E761" s="202" t="s">
        <v>8738</v>
      </c>
      <c r="F761" s="202">
        <f>2^0+0+0+0+0+0+0+0+0+0+0+0+0+0+0+0+0+0+0+0+0+0+0+0+0+0+0+0+0+0+0+0</f>
        <v>1</v>
      </c>
      <c r="G761" s="202" t="s">
        <v>8739</v>
      </c>
      <c r="H761" s="202">
        <f>2^0+0+0+2^3+0+0+0+0+0+0+0+0+0+0+0+0+0+0+0+0+0+0+0+0+0+0+0+0+0+0+0+0</f>
        <v>9</v>
      </c>
      <c r="I761" s="205" t="s">
        <v>10269</v>
      </c>
      <c r="J761" s="202"/>
      <c r="K761" s="202"/>
    </row>
    <row r="762" spans="1:11">
      <c r="A762" s="202" t="s">
        <v>10270</v>
      </c>
      <c r="B762" s="202" t="s">
        <v>10271</v>
      </c>
      <c r="C762" s="202" t="s">
        <v>8736</v>
      </c>
      <c r="D762" s="202" t="s">
        <v>8737</v>
      </c>
      <c r="E762" s="202" t="s">
        <v>8738</v>
      </c>
      <c r="F762" s="202">
        <f>0+0+0+0+0+0+0+0+0+0+0+0+0+0+0+0+0+0+0+0+0+0+0+0+0+0+0+0+0+0+0+0</f>
        <v>0</v>
      </c>
      <c r="G762" s="202" t="s">
        <v>8743</v>
      </c>
      <c r="H762" s="202">
        <f>0+0+0+0+0+0+0+0+0+0+0+0+0+0+0+0+0+0+0+0+0+0+0+0+0+0+0+0+0+0+0+0</f>
        <v>0</v>
      </c>
      <c r="I762" s="202" t="s">
        <v>8743</v>
      </c>
      <c r="J762" s="202"/>
      <c r="K762" s="202"/>
    </row>
    <row r="763" spans="1:11">
      <c r="A763" s="202" t="s">
        <v>10272</v>
      </c>
      <c r="B763" s="202" t="s">
        <v>10273</v>
      </c>
      <c r="C763" s="202" t="s">
        <v>8736</v>
      </c>
      <c r="D763" s="202" t="s">
        <v>8737</v>
      </c>
      <c r="E763" s="202" t="s">
        <v>8738</v>
      </c>
      <c r="F763" s="202">
        <f>0+2^1+0+0+0+2^5+2^6+2^7+0+0+0+0+0+0+0+0+0+0+0+0+0+0+0+0+0+0+0+0+0+0+0+0</f>
        <v>226</v>
      </c>
      <c r="G763" s="202" t="s">
        <v>8746</v>
      </c>
      <c r="H763" s="202">
        <f>0+2^1+0+0+0+2^5+2^6+2^7+0+0+0+0+0+0+0+0+0+0+0+0+0+0+0+0+0+0+0+0+0+0+0+0</f>
        <v>226</v>
      </c>
      <c r="I763" s="202" t="s">
        <v>8746</v>
      </c>
      <c r="J763" s="202"/>
      <c r="K763" s="202"/>
    </row>
    <row r="764" spans="1:11">
      <c r="A764" s="202" t="s">
        <v>10274</v>
      </c>
      <c r="B764" s="202" t="s">
        <v>10275</v>
      </c>
      <c r="C764" s="202" t="s">
        <v>8736</v>
      </c>
      <c r="D764" s="202" t="s">
        <v>8737</v>
      </c>
      <c r="E764" s="202" t="s">
        <v>8738</v>
      </c>
      <c r="F764" s="202">
        <f>0+0+0+0+0+0+0+0+0+0+0+0+0+0+0+0+0+0+0+0+0+0+0+0+0+0+0+0+0+0+0+0</f>
        <v>0</v>
      </c>
      <c r="G764" s="202" t="s">
        <v>8743</v>
      </c>
      <c r="H764" s="202">
        <f>0+0+0+0+0+0+0+0+0+0+0+0+0+0+0+0+0+0+0+0+0+0+0+0+0+0+0+0+0+0+0+0</f>
        <v>0</v>
      </c>
      <c r="I764" s="202" t="s">
        <v>8743</v>
      </c>
      <c r="J764" s="202"/>
      <c r="K764" s="202"/>
    </row>
    <row r="765" spans="1:11">
      <c r="A765" s="202" t="s">
        <v>10276</v>
      </c>
      <c r="B765" s="202" t="s">
        <v>10277</v>
      </c>
      <c r="C765" s="202" t="s">
        <v>8751</v>
      </c>
      <c r="D765" s="202" t="s">
        <v>8737</v>
      </c>
      <c r="E765" s="202" t="s">
        <v>8738</v>
      </c>
      <c r="F765" s="202">
        <f>2^0+0+0+0+0+0+0+0+0+0+0+0+0+0+0+0+0+0+0+0+0+0+0+0+0+0+0+0+0+0+0+0</f>
        <v>1</v>
      </c>
      <c r="G765" s="202" t="s">
        <v>8739</v>
      </c>
      <c r="H765" s="202">
        <f>2^0+0+0+0+0+0+0+0+0+0+0+0+0+0+0+0+0+0+0+0+0+0+0+0+0+0+0+0+0+0+0+0</f>
        <v>1</v>
      </c>
      <c r="I765" s="202" t="s">
        <v>8739</v>
      </c>
      <c r="J765" s="202"/>
      <c r="K765" s="202"/>
    </row>
    <row r="766" spans="1:11">
      <c r="A766" s="202" t="s">
        <v>10278</v>
      </c>
      <c r="B766" s="202" t="s">
        <v>10279</v>
      </c>
      <c r="C766" s="202" t="s">
        <v>8736</v>
      </c>
      <c r="D766" s="202" t="s">
        <v>8737</v>
      </c>
      <c r="E766" s="202" t="s">
        <v>8738</v>
      </c>
      <c r="F766" s="202">
        <f>0+0+0+0+0+0+0+0+0+0+0+0+0+0+0+0+0+0+0+0+0+0+0+0+0+0+0+0+0+0+0+0</f>
        <v>0</v>
      </c>
      <c r="G766" s="202" t="s">
        <v>8743</v>
      </c>
      <c r="H766" s="202">
        <f>0+0+0+0+0+0+0+0+0+0+0+0+0+0+0+0+0+0+0+0+0+0+0+0+0+0+0+0+0+0+0+0</f>
        <v>0</v>
      </c>
      <c r="I766" s="202" t="s">
        <v>8743</v>
      </c>
      <c r="J766" s="202"/>
      <c r="K766" s="202"/>
    </row>
    <row r="767" spans="1:11">
      <c r="A767" s="202" t="s">
        <v>10280</v>
      </c>
      <c r="B767" s="202" t="s">
        <v>10281</v>
      </c>
      <c r="C767" s="202" t="s">
        <v>8736</v>
      </c>
      <c r="D767" s="202" t="s">
        <v>8737</v>
      </c>
      <c r="E767" s="202" t="s">
        <v>8738</v>
      </c>
      <c r="F767" s="202">
        <f>2^0+0+0+0+0+0+0+0+0+0+0+0+0+0+0+0+0+0+0+0+0+0+0+0+0+0+0+0+0+0+0+0</f>
        <v>1</v>
      </c>
      <c r="G767" s="202" t="s">
        <v>8739</v>
      </c>
      <c r="H767" s="202">
        <f>2^0+0+0+2^3+0+0+0+0+0+0+0+0+0+0+0+0+0+0+0+0+0+0+0+0+0+0+0+0+0+0+0+0</f>
        <v>9</v>
      </c>
      <c r="I767" s="205" t="s">
        <v>10269</v>
      </c>
      <c r="J767" s="202"/>
      <c r="K767" s="202"/>
    </row>
    <row r="768" spans="1:11">
      <c r="A768" s="202" t="s">
        <v>10282</v>
      </c>
      <c r="B768" s="202" t="s">
        <v>10283</v>
      </c>
      <c r="C768" s="202" t="s">
        <v>8736</v>
      </c>
      <c r="D768" s="202" t="s">
        <v>8737</v>
      </c>
      <c r="E768" s="202" t="s">
        <v>8738</v>
      </c>
      <c r="F768" s="202">
        <f>0+0+0+0+0+0+0+0+0+0+0+0+0+0+0+0+0+0+0+0+0+0+0+0+0+0+0+0+0+0+0+0</f>
        <v>0</v>
      </c>
      <c r="G768" s="202" t="s">
        <v>8743</v>
      </c>
      <c r="H768" s="202">
        <f>0+0+0+0+0+0+0+0+0+0+0+0+0+0+0+0+0+0+0+0+0+0+0+0+0+0+0+0+0+0+0+0</f>
        <v>0</v>
      </c>
      <c r="I768" s="202" t="s">
        <v>8743</v>
      </c>
      <c r="J768" s="202"/>
      <c r="K768" s="202"/>
    </row>
    <row r="769" spans="1:11">
      <c r="A769" s="202" t="s">
        <v>10284</v>
      </c>
      <c r="B769" s="202" t="s">
        <v>10285</v>
      </c>
      <c r="C769" s="202" t="s">
        <v>8736</v>
      </c>
      <c r="D769" s="202" t="s">
        <v>8737</v>
      </c>
      <c r="E769" s="202" t="s">
        <v>8738</v>
      </c>
      <c r="F769" s="202">
        <f>0+2^1+0+0+0+2^5+2^6+2^7+0+0+0+0+0+0+0+0+0+0+0+0+0+0+0+0+0+0+0+0+0+0+0+0</f>
        <v>226</v>
      </c>
      <c r="G769" s="202" t="s">
        <v>8746</v>
      </c>
      <c r="H769" s="202">
        <f>0+2^1+0+0+0+2^5+2^6+2^7+0+0+0+0+0+0+0+0+0+0+0+0+0+0+0+0+0+0+0+0+0+0+0+0</f>
        <v>226</v>
      </c>
      <c r="I769" s="202" t="s">
        <v>8746</v>
      </c>
      <c r="J769" s="202"/>
      <c r="K769" s="202"/>
    </row>
    <row r="770" spans="1:11">
      <c r="A770" s="202" t="s">
        <v>10286</v>
      </c>
      <c r="B770" s="202" t="s">
        <v>10287</v>
      </c>
      <c r="C770" s="202" t="s">
        <v>8736</v>
      </c>
      <c r="D770" s="202" t="s">
        <v>8737</v>
      </c>
      <c r="E770" s="202" t="s">
        <v>8738</v>
      </c>
      <c r="F770" s="202">
        <f>0+0+0+0+0+0+0+0+0+0+0+0+0+0+0+0+0+0+0+0+0+0+0+0+0+0+0+0+0+0+0+0</f>
        <v>0</v>
      </c>
      <c r="G770" s="202" t="s">
        <v>8743</v>
      </c>
      <c r="H770" s="202">
        <f>0+0+0+0+0+0+0+0+0+0+0+0+0+0+0+0+0+0+0+0+0+0+0+0+0+0+0+0+0+0+0+0</f>
        <v>0</v>
      </c>
      <c r="I770" s="202" t="s">
        <v>8743</v>
      </c>
      <c r="J770" s="202"/>
      <c r="K770" s="202"/>
    </row>
    <row r="771" spans="1:11">
      <c r="A771" s="202" t="s">
        <v>10288</v>
      </c>
      <c r="B771" s="202" t="s">
        <v>10289</v>
      </c>
      <c r="C771" s="202" t="s">
        <v>8751</v>
      </c>
      <c r="D771" s="202" t="s">
        <v>8737</v>
      </c>
      <c r="E771" s="202" t="s">
        <v>8738</v>
      </c>
      <c r="F771" s="202">
        <f>2^0+0+0+0+0+0+0+0+0+0+0+0+0+0+0+0+0+0+0+0+0+0+0+0+0+0+0+0+0+0+0+0</f>
        <v>1</v>
      </c>
      <c r="G771" s="202" t="s">
        <v>8739</v>
      </c>
      <c r="H771" s="202">
        <f>2^0+0+0+0+0+0+0+0+0+0+0+0+0+0+0+0+0+0+0+0+0+0+0+0+0+0+0+0+0+0+0+0</f>
        <v>1</v>
      </c>
      <c r="I771" s="202" t="s">
        <v>8739</v>
      </c>
      <c r="J771" s="202"/>
      <c r="K771" s="202"/>
    </row>
    <row r="772" spans="1:11">
      <c r="A772" s="202" t="s">
        <v>10290</v>
      </c>
      <c r="B772" s="202" t="s">
        <v>10291</v>
      </c>
      <c r="C772" s="202" t="s">
        <v>8736</v>
      </c>
      <c r="D772" s="202" t="s">
        <v>8737</v>
      </c>
      <c r="E772" s="202" t="s">
        <v>8738</v>
      </c>
      <c r="F772" s="202">
        <f>0+0+0+0+0+0+0+0+0+0+0+0+0+0+0+0+0+0+0+0+0+0+0+0+0+0+0+0+0+0+0+0</f>
        <v>0</v>
      </c>
      <c r="G772" s="202" t="s">
        <v>8743</v>
      </c>
      <c r="H772" s="202">
        <f>0+0+0+0+0+0+0+0+0+0+0+0+0+0+0+0+0+0+0+0+0+0+0+0+0+0+0+0+0+0+0+0</f>
        <v>0</v>
      </c>
      <c r="I772" s="202" t="s">
        <v>8743</v>
      </c>
      <c r="J772" s="202"/>
      <c r="K772" s="202"/>
    </row>
    <row r="773" spans="1:11">
      <c r="A773" s="202" t="s">
        <v>10292</v>
      </c>
      <c r="B773" s="202" t="s">
        <v>10293</v>
      </c>
      <c r="C773" s="202" t="s">
        <v>8736</v>
      </c>
      <c r="D773" s="202" t="s">
        <v>8737</v>
      </c>
      <c r="E773" s="202" t="s">
        <v>8738</v>
      </c>
      <c r="F773" s="202">
        <f>2^0+0+0+0+0+0+0+0+0+0+0+0+0+0+0+0+0+0+0+0+0+0+0+0+0+0+0+0+0+0+0+0</f>
        <v>1</v>
      </c>
      <c r="G773" s="202" t="s">
        <v>8739</v>
      </c>
      <c r="H773" s="202">
        <f>2^0+0+0+2^3+0+0+0+0+0+0+0+0+0+0+0+0+0+0+0+0+0+0+0+0+0+0+0+0+0+0+0+0</f>
        <v>9</v>
      </c>
      <c r="I773" s="205" t="s">
        <v>10269</v>
      </c>
      <c r="J773" s="202"/>
      <c r="K773" s="202"/>
    </row>
    <row r="774" spans="1:11">
      <c r="A774" s="202" t="s">
        <v>10294</v>
      </c>
      <c r="B774" s="202" t="s">
        <v>10295</v>
      </c>
      <c r="C774" s="202" t="s">
        <v>8736</v>
      </c>
      <c r="D774" s="202" t="s">
        <v>8737</v>
      </c>
      <c r="E774" s="202" t="s">
        <v>8738</v>
      </c>
      <c r="F774" s="202">
        <f>0+0+0+0+0+0+0+0+0+0+0+0+0+0+0+0+0+0+0+0+0+0+0+0+0+0+0+0+0+0+0+0</f>
        <v>0</v>
      </c>
      <c r="G774" s="202" t="s">
        <v>8743</v>
      </c>
      <c r="H774" s="202">
        <f>0+0+0+0+0+0+0+0+0+0+0+0+0+0+0+0+0+0+0+0+0+0+0+0+0+0+0+0+0+0+0+0</f>
        <v>0</v>
      </c>
      <c r="I774" s="202" t="s">
        <v>8743</v>
      </c>
      <c r="J774" s="202"/>
      <c r="K774" s="202"/>
    </row>
    <row r="775" spans="1:11">
      <c r="A775" s="202" t="s">
        <v>10296</v>
      </c>
      <c r="B775" s="202" t="s">
        <v>10297</v>
      </c>
      <c r="C775" s="202" t="s">
        <v>8736</v>
      </c>
      <c r="D775" s="202" t="s">
        <v>8737</v>
      </c>
      <c r="E775" s="202" t="s">
        <v>8738</v>
      </c>
      <c r="F775" s="202">
        <f>0+2^1+0+0+0+2^5+2^6+2^7+0+0+0+0+0+0+0+0+0+0+0+0+0+0+0+0+0+0+0+0+0+0+0+0</f>
        <v>226</v>
      </c>
      <c r="G775" s="202" t="s">
        <v>8746</v>
      </c>
      <c r="H775" s="202">
        <f>0+2^1+0+0+0+2^5+2^6+2^7+0+0+0+0+0+0+0+0+0+0+0+0+0+0+0+0+0+0+0+0+0+0+0+0</f>
        <v>226</v>
      </c>
      <c r="I775" s="202" t="s">
        <v>8746</v>
      </c>
      <c r="J775" s="202"/>
      <c r="K775" s="202"/>
    </row>
    <row r="776" spans="1:11">
      <c r="A776" s="202" t="s">
        <v>10298</v>
      </c>
      <c r="B776" s="202" t="s">
        <v>10299</v>
      </c>
      <c r="C776" s="202" t="s">
        <v>8736</v>
      </c>
      <c r="D776" s="202" t="s">
        <v>8737</v>
      </c>
      <c r="E776" s="202" t="s">
        <v>8738</v>
      </c>
      <c r="F776" s="202">
        <f>0+0+0+0+0+0+0+0+0+0+0+0+0+0+0+0+0+0+0+0+0+0+0+0+0+0+0+0+0+0+0+0</f>
        <v>0</v>
      </c>
      <c r="G776" s="202" t="s">
        <v>8743</v>
      </c>
      <c r="H776" s="202">
        <f>0+0+0+0+0+0+0+0+0+0+0+0+0+0+0+0+0+0+0+0+0+0+0+0+0+0+0+0+0+0+0+0</f>
        <v>0</v>
      </c>
      <c r="I776" s="202" t="s">
        <v>8743</v>
      </c>
      <c r="J776" s="202"/>
      <c r="K776" s="202"/>
    </row>
    <row r="777" spans="1:11">
      <c r="A777" s="202" t="s">
        <v>10300</v>
      </c>
      <c r="B777" s="202" t="s">
        <v>10301</v>
      </c>
      <c r="C777" s="202" t="s">
        <v>8751</v>
      </c>
      <c r="D777" s="202" t="s">
        <v>8737</v>
      </c>
      <c r="E777" s="202" t="s">
        <v>8738</v>
      </c>
      <c r="F777" s="202">
        <f>2^0+0+0+0+0+0+0+0+0+0+0+0+0+0+0+0+0+0+0+0+0+0+0+0+0+0+0+0+0+0+0+0</f>
        <v>1</v>
      </c>
      <c r="G777" s="202" t="s">
        <v>8739</v>
      </c>
      <c r="H777" s="202">
        <f>2^0+0+0+0+0+0+0+0+0+0+0+0+0+0+0+0+0+0+0+0+0+0+0+0+0+0+0+0+0+0+0+0</f>
        <v>1</v>
      </c>
      <c r="I777" s="202" t="s">
        <v>8739</v>
      </c>
      <c r="J777" s="202"/>
      <c r="K777" s="202"/>
    </row>
    <row r="778" spans="1:11">
      <c r="A778" s="202" t="s">
        <v>10302</v>
      </c>
      <c r="B778" s="202" t="s">
        <v>10303</v>
      </c>
      <c r="C778" s="202" t="s">
        <v>8736</v>
      </c>
      <c r="D778" s="202" t="s">
        <v>8737</v>
      </c>
      <c r="E778" s="202" t="s">
        <v>8738</v>
      </c>
      <c r="F778" s="202">
        <f>0+0+0+0+0+0+0+0+0+0+0+0+0+0+0+0+0+0+0+0+0+0+0+0+0+0+0+0+0+0+0+0</f>
        <v>0</v>
      </c>
      <c r="G778" s="202" t="s">
        <v>8743</v>
      </c>
      <c r="H778" s="202">
        <f>0+0+0+0+0+0+0+0+0+0+0+0+0+0+0+0+0+0+0+0+0+0+0+0+0+0+0+0+0+0+0+0</f>
        <v>0</v>
      </c>
      <c r="I778" s="202" t="s">
        <v>8743</v>
      </c>
      <c r="J778" s="202"/>
      <c r="K778" s="202"/>
    </row>
    <row r="779" spans="1:11">
      <c r="A779" s="202" t="s">
        <v>10304</v>
      </c>
      <c r="B779" s="202" t="s">
        <v>10305</v>
      </c>
      <c r="C779" s="202" t="s">
        <v>8736</v>
      </c>
      <c r="D779" s="202" t="s">
        <v>8737</v>
      </c>
      <c r="E779" s="202" t="s">
        <v>8738</v>
      </c>
      <c r="F779" s="202">
        <f>2^0+0+0+0+0+0+0+0+0+0+0+0+0+0+0+0+0+0+0+0+0+0+0+0+0+0+0+0+0+0+0+0</f>
        <v>1</v>
      </c>
      <c r="G779" s="202" t="s">
        <v>8739</v>
      </c>
      <c r="H779" s="202">
        <f>2^0+0+0+2^3+0+0+0+0+0+0+0+0+0+0+0+0+0+0+0+0+0+0+0+0+0+0+0+0+0+0+0+0</f>
        <v>9</v>
      </c>
      <c r="I779" s="205" t="s">
        <v>10269</v>
      </c>
      <c r="J779" s="202"/>
      <c r="K779" s="202"/>
    </row>
    <row r="780" spans="1:11">
      <c r="A780" s="202" t="s">
        <v>10306</v>
      </c>
      <c r="B780" s="202" t="s">
        <v>10307</v>
      </c>
      <c r="C780" s="202" t="s">
        <v>8736</v>
      </c>
      <c r="D780" s="202" t="s">
        <v>8737</v>
      </c>
      <c r="E780" s="202" t="s">
        <v>8738</v>
      </c>
      <c r="F780" s="202">
        <f>0+0+0+0+0+0+0+0+0+0+0+0+0+0+0+0+0+0+0+0+0+0+0+0+0+0+0+0+0+0+0+0</f>
        <v>0</v>
      </c>
      <c r="G780" s="202" t="s">
        <v>8743</v>
      </c>
      <c r="H780" s="202">
        <f>0+0+0+0+0+0+0+0+0+0+0+0+0+0+0+0+0+0+0+0+0+0+0+0+0+0+0+0+0+0+0+0</f>
        <v>0</v>
      </c>
      <c r="I780" s="202" t="s">
        <v>8743</v>
      </c>
      <c r="J780" s="202"/>
      <c r="K780" s="202"/>
    </row>
    <row r="781" spans="1:11">
      <c r="A781" s="202" t="s">
        <v>10308</v>
      </c>
      <c r="B781" s="202" t="s">
        <v>10309</v>
      </c>
      <c r="C781" s="202" t="s">
        <v>8736</v>
      </c>
      <c r="D781" s="202" t="s">
        <v>8737</v>
      </c>
      <c r="E781" s="202" t="s">
        <v>8738</v>
      </c>
      <c r="F781" s="202">
        <f>0+2^1+0+0+0+2^5+2^6+2^7+0+0+0+0+0+0+0+0+0+0+0+0+0+0+0+0+0+0+0+0+0+0+0+0</f>
        <v>226</v>
      </c>
      <c r="G781" s="202" t="s">
        <v>8746</v>
      </c>
      <c r="H781" s="202">
        <f>0+2^1+0+0+0+2^5+2^6+2^7+0+0+0+0+0+0+0+0+0+0+0+0+0+0+0+0+0+0+0+0+0+0+0+0</f>
        <v>226</v>
      </c>
      <c r="I781" s="202" t="s">
        <v>8746</v>
      </c>
      <c r="J781" s="202"/>
      <c r="K781" s="202"/>
    </row>
    <row r="782" spans="1:11">
      <c r="A782" s="202" t="s">
        <v>10310</v>
      </c>
      <c r="B782" s="202" t="s">
        <v>10311</v>
      </c>
      <c r="C782" s="202" t="s">
        <v>8736</v>
      </c>
      <c r="D782" s="202" t="s">
        <v>8737</v>
      </c>
      <c r="E782" s="202" t="s">
        <v>8738</v>
      </c>
      <c r="F782" s="202">
        <f>0+0+0+0+0+0+0+0+0+0+0+0+0+0+0+0+0+0+0+0+0+0+0+0+0+0+0+0+0+0+0+0</f>
        <v>0</v>
      </c>
      <c r="G782" s="202" t="s">
        <v>8743</v>
      </c>
      <c r="H782" s="202">
        <f>0+0+0+0+0+0+0+0+0+0+0+0+0+0+0+0+0+0+0+0+0+0+0+0+0+0+0+0+0+0+0+0</f>
        <v>0</v>
      </c>
      <c r="I782" s="202" t="s">
        <v>8743</v>
      </c>
      <c r="J782" s="202"/>
      <c r="K782" s="202"/>
    </row>
    <row r="783" spans="1:11">
      <c r="A783" s="202" t="s">
        <v>10312</v>
      </c>
      <c r="B783" s="202" t="s">
        <v>10313</v>
      </c>
      <c r="C783" s="202" t="s">
        <v>8751</v>
      </c>
      <c r="D783" s="202" t="s">
        <v>8737</v>
      </c>
      <c r="E783" s="202" t="s">
        <v>8738</v>
      </c>
      <c r="F783" s="202">
        <f>2^0+0+0+0+0+0+0+0+0+0+0+0+0+0+0+0+0+0+0+0+0+0+0+0+0+0+0+0+0+0+0+0</f>
        <v>1</v>
      </c>
      <c r="G783" s="202" t="s">
        <v>8739</v>
      </c>
      <c r="H783" s="202">
        <f>2^0+0+0+0+0+0+0+0+0+0+0+0+0+0+0+0+0+0+0+0+0+0+0+0+0+0+0+0+0+0+0+0</f>
        <v>1</v>
      </c>
      <c r="I783" s="202" t="s">
        <v>8739</v>
      </c>
      <c r="J783" s="202"/>
      <c r="K783" s="202"/>
    </row>
    <row r="784" spans="1:11">
      <c r="A784" s="202" t="s">
        <v>10314</v>
      </c>
      <c r="B784" s="202" t="s">
        <v>10315</v>
      </c>
      <c r="C784" s="202" t="s">
        <v>8736</v>
      </c>
      <c r="D784" s="202" t="s">
        <v>8737</v>
      </c>
      <c r="E784" s="202" t="s">
        <v>8738</v>
      </c>
      <c r="F784" s="202">
        <f>0+0+0+0+0+0+0+0+0+0+0+0+0+0+0+0+0+0+0+0+0+0+0+0+0+0+0+0+0+0+0+0</f>
        <v>0</v>
      </c>
      <c r="G784" s="202" t="s">
        <v>8743</v>
      </c>
      <c r="H784" s="202">
        <f>0+0+0+0+0+0+0+0+0+0+0+0+0+0+0+0+0+0+0+0+0+0+0+0+0+0+0+0+0+0+0+0</f>
        <v>0</v>
      </c>
      <c r="I784" s="202" t="s">
        <v>8743</v>
      </c>
      <c r="J784" s="202"/>
      <c r="K784" s="202"/>
    </row>
    <row r="785" spans="1:11">
      <c r="A785" s="202" t="s">
        <v>10316</v>
      </c>
      <c r="B785" s="202" t="s">
        <v>10317</v>
      </c>
      <c r="C785" s="202" t="s">
        <v>8736</v>
      </c>
      <c r="D785" s="202" t="s">
        <v>8737</v>
      </c>
      <c r="E785" s="202" t="s">
        <v>8738</v>
      </c>
      <c r="F785" s="202">
        <f>2^0+0+0+0+0+0+0+0+0+0+0+0+0+0+0+0+0+0+0+0+0+0+0+0+0+0+0+0+0+0+0+0</f>
        <v>1</v>
      </c>
      <c r="G785" s="202" t="s">
        <v>8739</v>
      </c>
      <c r="H785" s="202">
        <f>2^0+0+0+0+0+0+0+0+0+0+0+0+0+0+0+0+0+0+0+0+0+0+0+0+0+0+0+0+0+0+0+0</f>
        <v>1</v>
      </c>
      <c r="I785" s="202" t="s">
        <v>8739</v>
      </c>
      <c r="J785" s="202"/>
      <c r="K785" s="202"/>
    </row>
    <row r="786" spans="1:11">
      <c r="A786" s="202" t="s">
        <v>10318</v>
      </c>
      <c r="B786" s="202" t="s">
        <v>10319</v>
      </c>
      <c r="C786" s="202" t="s">
        <v>8736</v>
      </c>
      <c r="D786" s="202" t="s">
        <v>8737</v>
      </c>
      <c r="E786" s="202" t="s">
        <v>8738</v>
      </c>
      <c r="F786" s="202">
        <f>0+0+0+0+0+0+0+0+0+0+0+0+0+0+0+0+0+0+0+0+0+0+0+0+0+0+0+0+0+0+0+0</f>
        <v>0</v>
      </c>
      <c r="G786" s="202" t="s">
        <v>8743</v>
      </c>
      <c r="H786" s="202">
        <f>0+0+0+0+0+0+0+0+0+0+0+0+0+0+0+0+0+0+0+0+0+0+0+0+0+0+0+0+0+0+0+0</f>
        <v>0</v>
      </c>
      <c r="I786" s="202" t="s">
        <v>8743</v>
      </c>
      <c r="J786" s="202"/>
      <c r="K786" s="202"/>
    </row>
    <row r="787" spans="1:11">
      <c r="A787" s="202" t="s">
        <v>10320</v>
      </c>
      <c r="B787" s="202" t="s">
        <v>10321</v>
      </c>
      <c r="C787" s="202" t="s">
        <v>8736</v>
      </c>
      <c r="D787" s="202" t="s">
        <v>8737</v>
      </c>
      <c r="E787" s="202" t="s">
        <v>8738</v>
      </c>
      <c r="F787" s="202">
        <f>0+2^1+0+0+0+2^5+2^6+2^7+0+0+0+0+0+0+0+0+0+0+0+0+0+0+0+0+0+0+0+0+0+0+0+0</f>
        <v>226</v>
      </c>
      <c r="G787" s="202" t="s">
        <v>8746</v>
      </c>
      <c r="H787" s="202">
        <f>0+2^1+0+0+0+2^5+2^6+2^7+0+0+0+0+0+0+0+0+0+0+0+0+0+0+0+0+0+0+0+0+0+0+0+0</f>
        <v>226</v>
      </c>
      <c r="I787" s="202" t="s">
        <v>8746</v>
      </c>
      <c r="J787" s="202"/>
      <c r="K787" s="202"/>
    </row>
    <row r="788" spans="1:11">
      <c r="A788" s="202" t="s">
        <v>10322</v>
      </c>
      <c r="B788" s="202" t="s">
        <v>10323</v>
      </c>
      <c r="C788" s="202" t="s">
        <v>8736</v>
      </c>
      <c r="D788" s="202" t="s">
        <v>8737</v>
      </c>
      <c r="E788" s="202" t="s">
        <v>8738</v>
      </c>
      <c r="F788" s="202">
        <f>0+0+0+0+0+0+0+0+0+0+0+0+0+0+0+0+0+0+0+0+0+0+0+0+0+0+0+0+0+0+0+0</f>
        <v>0</v>
      </c>
      <c r="G788" s="202" t="s">
        <v>8743</v>
      </c>
      <c r="H788" s="202">
        <f>0+0+0+0+0+0+0+0+0+0+0+0+0+0+0+0+0+0+0+0+0+0+0+0+0+0+0+0+0+0+0+0</f>
        <v>0</v>
      </c>
      <c r="I788" s="202" t="s">
        <v>8743</v>
      </c>
      <c r="J788" s="202"/>
      <c r="K788" s="202"/>
    </row>
    <row r="789" spans="1:11">
      <c r="A789" s="202" t="s">
        <v>10324</v>
      </c>
      <c r="B789" s="202" t="s">
        <v>10325</v>
      </c>
      <c r="C789" s="202" t="s">
        <v>8751</v>
      </c>
      <c r="D789" s="202" t="s">
        <v>8737</v>
      </c>
      <c r="E789" s="202" t="s">
        <v>8738</v>
      </c>
      <c r="F789" s="202">
        <f>2^0+0+0+0+0+0+0+0+0+0+0+0+0+0+0+0+0+0+0+0+0+0+0+0+0+0+0+0+0+0+0+0</f>
        <v>1</v>
      </c>
      <c r="G789" s="202" t="s">
        <v>8739</v>
      </c>
      <c r="H789" s="202">
        <f>2^0+0+0+0+0+0+0+0+0+0+0+0+0+0+0+0+0+0+0+0+0+0+0+0+0+0+0+0+0+0+0+0</f>
        <v>1</v>
      </c>
      <c r="I789" s="202" t="s">
        <v>8739</v>
      </c>
      <c r="J789" s="202"/>
      <c r="K789" s="202"/>
    </row>
    <row r="790" spans="1:11">
      <c r="A790" s="202" t="s">
        <v>10326</v>
      </c>
      <c r="B790" s="202" t="s">
        <v>10327</v>
      </c>
      <c r="C790" s="202" t="s">
        <v>8736</v>
      </c>
      <c r="D790" s="202" t="s">
        <v>8737</v>
      </c>
      <c r="E790" s="202" t="s">
        <v>8738</v>
      </c>
      <c r="F790" s="202">
        <f>0+0+0+0+0+0+0+0+0+0+0+0+0+0+0+0+0+0+0+0+0+0+0+0+0+0+0+0+0+0+0+0</f>
        <v>0</v>
      </c>
      <c r="G790" s="202" t="s">
        <v>8743</v>
      </c>
      <c r="H790" s="202">
        <f>0+0+0+0+0+0+0+0+0+0+0+0+0+0+0+0+0+0+0+0+0+0+0+0+0+0+0+0+0+0+0+0</f>
        <v>0</v>
      </c>
      <c r="I790" s="202" t="s">
        <v>8743</v>
      </c>
      <c r="J790" s="202"/>
      <c r="K790" s="202"/>
    </row>
    <row r="791" spans="1:11">
      <c r="A791" s="202" t="s">
        <v>10328</v>
      </c>
      <c r="B791" s="202" t="s">
        <v>10329</v>
      </c>
      <c r="C791" s="202" t="s">
        <v>8736</v>
      </c>
      <c r="D791" s="202" t="s">
        <v>8737</v>
      </c>
      <c r="E791" s="202" t="s">
        <v>8738</v>
      </c>
      <c r="F791" s="202">
        <f>2^0+0+0+0+0+0+0+0+0+0+0+0+0+0+0+0+0+0+0+0+0+0+0+0+0+0+0+0+0+0+0+0</f>
        <v>1</v>
      </c>
      <c r="G791" s="202" t="s">
        <v>8739</v>
      </c>
      <c r="H791" s="202">
        <f>2^0+0+0+0+0+0+0+0+0+0+0+0+0+0+0+0+0+0+0+0+0+0+0+0+0+0+0+0+0+0+0+0</f>
        <v>1</v>
      </c>
      <c r="I791" s="202" t="s">
        <v>8739</v>
      </c>
      <c r="J791" s="202"/>
      <c r="K791" s="202"/>
    </row>
    <row r="792" spans="1:11">
      <c r="A792" s="202" t="s">
        <v>10330</v>
      </c>
      <c r="B792" s="202" t="s">
        <v>10331</v>
      </c>
      <c r="C792" s="202" t="s">
        <v>8736</v>
      </c>
      <c r="D792" s="202" t="s">
        <v>8737</v>
      </c>
      <c r="E792" s="202" t="s">
        <v>8738</v>
      </c>
      <c r="F792" s="202">
        <f>0+0+0+0+0+0+0+0+0+0+0+0+0+0+0+0+0+0+0+0+0+0+0+0+0+0+0+0+0+0+0+0</f>
        <v>0</v>
      </c>
      <c r="G792" s="202" t="s">
        <v>8743</v>
      </c>
      <c r="H792" s="202">
        <f>0+0+0+0+0+0+0+0+0+0+0+0+0+0+0+0+0+0+0+0+0+0+0+0+0+0+0+0+0+0+0+0</f>
        <v>0</v>
      </c>
      <c r="I792" s="202" t="s">
        <v>8743</v>
      </c>
      <c r="J792" s="202"/>
      <c r="K792" s="202"/>
    </row>
    <row r="793" spans="1:11">
      <c r="A793" s="202" t="s">
        <v>10332</v>
      </c>
      <c r="B793" s="202" t="s">
        <v>10333</v>
      </c>
      <c r="C793" s="202" t="s">
        <v>8736</v>
      </c>
      <c r="D793" s="202" t="s">
        <v>8737</v>
      </c>
      <c r="E793" s="202" t="s">
        <v>8738</v>
      </c>
      <c r="F793" s="202">
        <f>0+2^1+0+0+0+2^5+2^6+2^7+0+0+0+0+0+0+0+0+0+0+0+0+0+0+0+0+0+0+0+0+0+0+0+0</f>
        <v>226</v>
      </c>
      <c r="G793" s="202" t="s">
        <v>8746</v>
      </c>
      <c r="H793" s="202">
        <f>0+2^1+0+0+0+2^5+2^6+2^7+0+0+0+0+0+0+0+0+0+0+0+0+0+0+0+0+0+0+0+0+0+0+0+0</f>
        <v>226</v>
      </c>
      <c r="I793" s="202" t="s">
        <v>8746</v>
      </c>
      <c r="J793" s="202"/>
      <c r="K793" s="202"/>
    </row>
    <row r="794" spans="1:11">
      <c r="A794" s="202" t="s">
        <v>10334</v>
      </c>
      <c r="B794" s="202" t="s">
        <v>10335</v>
      </c>
      <c r="C794" s="202" t="s">
        <v>8736</v>
      </c>
      <c r="D794" s="202" t="s">
        <v>8737</v>
      </c>
      <c r="E794" s="202" t="s">
        <v>8738</v>
      </c>
      <c r="F794" s="202">
        <f>0+0+0+0+0+0+0+0+0+0+0+0+0+0+0+0+0+0+0+0+0+0+0+0+0+0+0+0+0+0+0+0</f>
        <v>0</v>
      </c>
      <c r="G794" s="202" t="s">
        <v>8743</v>
      </c>
      <c r="H794" s="202">
        <f>0+0+0+0+0+0+0+0+0+0+0+0+0+0+0+0+0+0+0+0+0+0+0+0+0+0+0+0+0+0+0+0</f>
        <v>0</v>
      </c>
      <c r="I794" s="202" t="s">
        <v>8743</v>
      </c>
      <c r="J794" s="202"/>
      <c r="K794" s="202"/>
    </row>
    <row r="795" spans="1:11">
      <c r="A795" s="202" t="s">
        <v>10336</v>
      </c>
      <c r="B795" s="202" t="s">
        <v>10337</v>
      </c>
      <c r="C795" s="202" t="s">
        <v>8751</v>
      </c>
      <c r="D795" s="202" t="s">
        <v>8737</v>
      </c>
      <c r="E795" s="202" t="s">
        <v>8738</v>
      </c>
      <c r="F795" s="202">
        <f>2^0+0+0+0+0+0+0+0+0+0+0+0+0+0+0+0+0+0+0+0+0+0+0+0+0+0+0+0+0+0+0+0</f>
        <v>1</v>
      </c>
      <c r="G795" s="202" t="s">
        <v>8739</v>
      </c>
      <c r="H795" s="202">
        <f>2^0+0+0+0+0+0+0+0+0+0+0+0+0+0+0+0+0+0+0+0+0+0+0+0+0+0+0+0+0+0+0+0</f>
        <v>1</v>
      </c>
      <c r="I795" s="202" t="s">
        <v>8739</v>
      </c>
      <c r="J795" s="202"/>
      <c r="K795" s="202"/>
    </row>
    <row r="796" spans="1:11">
      <c r="A796" s="202" t="s">
        <v>10338</v>
      </c>
      <c r="B796" s="202" t="s">
        <v>10339</v>
      </c>
      <c r="C796" s="202" t="s">
        <v>8736</v>
      </c>
      <c r="D796" s="202" t="s">
        <v>8737</v>
      </c>
      <c r="E796" s="202" t="s">
        <v>10340</v>
      </c>
      <c r="F796" s="202">
        <f>2^0+0+0+0+0+0+0+0+0+0+0+0+0+0+0+0+0+0+0+0+0+0+0+0+0+0+0+0+0+0+0+0</f>
        <v>1</v>
      </c>
      <c r="G796" s="202" t="s">
        <v>8739</v>
      </c>
      <c r="H796" s="202">
        <f>2^0+0+0+0+0+0+0+0+0+0+0+0+0+0+0+0+0+0+0+0+0+0+0+0+0+0+0+0+0+0+0+0</f>
        <v>1</v>
      </c>
      <c r="I796" s="202" t="s">
        <v>8739</v>
      </c>
      <c r="J796" s="202"/>
      <c r="K796" s="202"/>
    </row>
    <row r="797" spans="1:11">
      <c r="A797" s="202" t="s">
        <v>10341</v>
      </c>
      <c r="B797" s="202" t="s">
        <v>10342</v>
      </c>
      <c r="C797" s="202" t="s">
        <v>8736</v>
      </c>
      <c r="D797" s="202" t="s">
        <v>8737</v>
      </c>
      <c r="E797" s="202" t="s">
        <v>8738</v>
      </c>
      <c r="F797" s="202">
        <f>0+0+0+0+0+0+0+0+0+0+0+0+0+0+0+0+0+0+0+0+0+0+0+0+0+0+0+0+0+0+0+0</f>
        <v>0</v>
      </c>
      <c r="G797" s="202" t="s">
        <v>8743</v>
      </c>
      <c r="H797" s="202">
        <f>0+0+0+0+0+0+0+0+0+0+0+0+0+0+0+0+0+0+0+0+0+0+0+0+0+0+0+0+0+0+0+0</f>
        <v>0</v>
      </c>
      <c r="I797" s="202" t="s">
        <v>8743</v>
      </c>
      <c r="J797" s="202"/>
      <c r="K797" s="202"/>
    </row>
    <row r="798" spans="1:11">
      <c r="A798" s="202" t="s">
        <v>10343</v>
      </c>
      <c r="B798" s="202" t="s">
        <v>10344</v>
      </c>
      <c r="C798" s="202" t="s">
        <v>8736</v>
      </c>
      <c r="D798" s="202" t="s">
        <v>8737</v>
      </c>
      <c r="E798" s="202" t="s">
        <v>8738</v>
      </c>
      <c r="F798" s="202">
        <f>0+0+0+0+0+0+0+0+2^8+0+0+0+0+0+0+0+0+0+0+0+0+0+0+0+0+0+0+0+0+0+0+0</f>
        <v>256</v>
      </c>
      <c r="G798" s="202" t="s">
        <v>9317</v>
      </c>
      <c r="H798" s="202">
        <f>0+0+0+0+0+0+0+0+2^8+0+0+0+0+0+0+0+0+0+0+0+0+0+0+0+0+0+0+0+0+0+0+0</f>
        <v>256</v>
      </c>
      <c r="I798" s="202" t="s">
        <v>9317</v>
      </c>
      <c r="J798" s="202"/>
      <c r="K798" s="202"/>
    </row>
    <row r="799" spans="1:11">
      <c r="A799" s="202" t="s">
        <v>10345</v>
      </c>
      <c r="B799" s="202" t="s">
        <v>10346</v>
      </c>
      <c r="C799" s="202" t="s">
        <v>8736</v>
      </c>
      <c r="D799" s="202" t="s">
        <v>8737</v>
      </c>
      <c r="E799" s="202" t="s">
        <v>8738</v>
      </c>
      <c r="F799" s="202">
        <f>2^0+0+0+0+0+0+0+0+0+0+0+0+0+0+0+0+0+0+0+0+0+0+0+0+0+0+0+0+0+0+0+0</f>
        <v>1</v>
      </c>
      <c r="G799" s="202" t="s">
        <v>8739</v>
      </c>
      <c r="H799" s="202">
        <f>2^0+0+2^2+0+0+0+0+0+0+0+0+0+0+0+0+0+0+0+0+0+0+0+0+0+0+0+0+0+0+0+0+0</f>
        <v>5</v>
      </c>
      <c r="I799" s="205" t="s">
        <v>8768</v>
      </c>
      <c r="J799" s="202"/>
      <c r="K799" s="202"/>
    </row>
    <row r="800" spans="1:11">
      <c r="A800" s="202" t="s">
        <v>10347</v>
      </c>
      <c r="B800" s="202" t="s">
        <v>10348</v>
      </c>
      <c r="C800" s="202" t="s">
        <v>8736</v>
      </c>
      <c r="D800" s="202" t="s">
        <v>8737</v>
      </c>
      <c r="E800" s="202" t="s">
        <v>8738</v>
      </c>
      <c r="F800" s="202">
        <f>0+0+0+0+0+0+0+0+0+0+0+0+0+0+0+0+0+0+0+0+0+0+0+0+0+0+0+0+0+0+0+0</f>
        <v>0</v>
      </c>
      <c r="G800" s="202" t="s">
        <v>8743</v>
      </c>
      <c r="H800" s="202">
        <f>0+0+0+0+0+0+0+0+0+0+0+0+0+0+0+0+0+0+0+0+0+0+0+0+0+0+0+0+0+0+0+0</f>
        <v>0</v>
      </c>
      <c r="I800" s="202" t="s">
        <v>8743</v>
      </c>
      <c r="J800" s="202"/>
      <c r="K800" s="202"/>
    </row>
    <row r="801" spans="1:11">
      <c r="A801" s="202" t="s">
        <v>10349</v>
      </c>
      <c r="B801" s="202" t="s">
        <v>10350</v>
      </c>
      <c r="C801" s="202" t="s">
        <v>8736</v>
      </c>
      <c r="D801" s="202" t="s">
        <v>8737</v>
      </c>
      <c r="E801" s="202" t="s">
        <v>8738</v>
      </c>
      <c r="F801" s="202">
        <f>0+2^1+0+0+0+2^5+2^6+2^7+0+0+0+0+0+0+0+0+0+0+0+0+0+0+0+0+0+0+0+0+0+0+0+0</f>
        <v>226</v>
      </c>
      <c r="G801" s="202" t="s">
        <v>8746</v>
      </c>
      <c r="H801" s="202">
        <f>0+2^1+0+0+0+2^5+2^6+2^7+0+0+0+0+0+0+0+0+0+0+0+0+0+0+0+0+0+0+0+0+0+0+0+0</f>
        <v>226</v>
      </c>
      <c r="I801" s="202" t="s">
        <v>8746</v>
      </c>
      <c r="J801" s="202"/>
      <c r="K801" s="202"/>
    </row>
    <row r="802" spans="1:11">
      <c r="A802" s="202" t="s">
        <v>10351</v>
      </c>
      <c r="B802" s="202" t="s">
        <v>10352</v>
      </c>
      <c r="C802" s="202" t="s">
        <v>8736</v>
      </c>
      <c r="D802" s="202" t="s">
        <v>8737</v>
      </c>
      <c r="E802" s="202" t="s">
        <v>8738</v>
      </c>
      <c r="F802" s="202">
        <f>0+0+0+0+0+0+0+0+0+0+0+0+0+0+0+0+0+0+0+0+0+0+0+0+0+0+0+0+0+0+0+0</f>
        <v>0</v>
      </c>
      <c r="G802" s="202" t="s">
        <v>8743</v>
      </c>
      <c r="H802" s="202">
        <f>0+0+0+0+0+0+0+0+0+0+0+0+0+0+0+0+0+0+0+0+0+0+0+0+0+0+0+0+0+0+0+0</f>
        <v>0</v>
      </c>
      <c r="I802" s="202" t="s">
        <v>8743</v>
      </c>
      <c r="J802" s="202"/>
      <c r="K802" s="202"/>
    </row>
    <row r="803" spans="1:11">
      <c r="A803" s="202" t="s">
        <v>10353</v>
      </c>
      <c r="B803" s="202" t="s">
        <v>10354</v>
      </c>
      <c r="C803" s="202" t="s">
        <v>8751</v>
      </c>
      <c r="D803" s="202" t="s">
        <v>8737</v>
      </c>
      <c r="E803" s="202" t="s">
        <v>8738</v>
      </c>
      <c r="F803" s="202">
        <f>2^0+0+0+0+0+0+0+0+0+0+0+0+0+0+0+0+0+0+0+0+0+0+0+0+0+0+0+0+0+0+0+0</f>
        <v>1</v>
      </c>
      <c r="G803" s="202" t="s">
        <v>8739</v>
      </c>
      <c r="H803" s="202">
        <f>2^0+0+0+0+0+0+0+0+0+0+0+0+0+0+0+0+0+0+0+0+0+0+0+0+0+0+0+0+0+0+0+0</f>
        <v>1</v>
      </c>
      <c r="I803" s="202" t="s">
        <v>8739</v>
      </c>
      <c r="J803" s="202"/>
      <c r="K803" s="202"/>
    </row>
    <row r="804" spans="1:11">
      <c r="A804" s="202" t="s">
        <v>10355</v>
      </c>
      <c r="B804" s="202" t="s">
        <v>10356</v>
      </c>
      <c r="C804" s="202" t="s">
        <v>8736</v>
      </c>
      <c r="D804" s="202" t="s">
        <v>8737</v>
      </c>
      <c r="E804" s="202" t="s">
        <v>8738</v>
      </c>
      <c r="F804" s="202">
        <f>0+0+0+0+0+0+0+0+0+0+0+0+0+0+0+0+0+0+0+0+0+0+0+0+0+0+0+0+0+0+0+0</f>
        <v>0</v>
      </c>
      <c r="G804" s="202" t="s">
        <v>8743</v>
      </c>
      <c r="H804" s="202">
        <f>0+0+0+0+0+0+0+0+0+0+0+0+0+0+0+0+0+0+0+0+0+0+0+0+0+0+0+0+0+0+0+0</f>
        <v>0</v>
      </c>
      <c r="I804" s="202" t="s">
        <v>8743</v>
      </c>
      <c r="J804" s="202"/>
      <c r="K804" s="202"/>
    </row>
    <row r="805" spans="1:11">
      <c r="A805" s="202" t="s">
        <v>10357</v>
      </c>
      <c r="B805" s="202" t="s">
        <v>10358</v>
      </c>
      <c r="C805" s="202" t="s">
        <v>8736</v>
      </c>
      <c r="D805" s="202" t="s">
        <v>8737</v>
      </c>
      <c r="E805" s="202" t="s">
        <v>8738</v>
      </c>
      <c r="F805" s="202">
        <f>2^0+0+0+0+0+0+0+0+0+0+0+0+0+0+0+0+0+0+0+0+0+0+0+0+0+0+0+0+0+0+0+0</f>
        <v>1</v>
      </c>
      <c r="G805" s="202" t="s">
        <v>8739</v>
      </c>
      <c r="H805" s="202">
        <f>2^0+2^1+0+0+0+0+0+0+0+0+0+0+0+0+0+0+0+0+0+0+0+0+0+0+0+0+0+0+0+0+0+0</f>
        <v>3</v>
      </c>
      <c r="I805" s="205" t="s">
        <v>8740</v>
      </c>
      <c r="J805" s="202"/>
      <c r="K805" s="202"/>
    </row>
    <row r="806" spans="1:11">
      <c r="A806" s="202" t="s">
        <v>10359</v>
      </c>
      <c r="B806" s="202" t="s">
        <v>10360</v>
      </c>
      <c r="C806" s="202" t="s">
        <v>8736</v>
      </c>
      <c r="D806" s="202" t="s">
        <v>8737</v>
      </c>
      <c r="E806" s="202" t="s">
        <v>8738</v>
      </c>
      <c r="F806" s="202">
        <f>0+0+0+0+0+0+0+0+0+0+0+0+0+0+0+0+0+0+0+0+0+0+0+0+0+0+0+0+0+0+0+0</f>
        <v>0</v>
      </c>
      <c r="G806" s="202" t="s">
        <v>8743</v>
      </c>
      <c r="H806" s="202">
        <f>0+0+0+0+0+0+0+0+0+0+0+0+0+0+0+0+0+0+0+0+0+0+0+0+0+0+0+0+0+0+0+0</f>
        <v>0</v>
      </c>
      <c r="I806" s="202" t="s">
        <v>8743</v>
      </c>
      <c r="J806" s="202"/>
      <c r="K806" s="202"/>
    </row>
    <row r="807" spans="1:11">
      <c r="A807" s="202" t="s">
        <v>10361</v>
      </c>
      <c r="B807" s="202" t="s">
        <v>10362</v>
      </c>
      <c r="C807" s="202" t="s">
        <v>8736</v>
      </c>
      <c r="D807" s="202" t="s">
        <v>8737</v>
      </c>
      <c r="E807" s="202" t="s">
        <v>8738</v>
      </c>
      <c r="F807" s="202">
        <f>0+2^1+0+0+0+2^5+2^6+2^7+0+0+0+0+0+0+0+0+0+0+0+0+0+0+0+0+0+0+0+0+0+0+0+0</f>
        <v>226</v>
      </c>
      <c r="G807" s="202" t="s">
        <v>8746</v>
      </c>
      <c r="H807" s="202">
        <f>0+2^1+0+0+0+2^5+2^6+2^7+0+0+0+0+0+0+0+0+0+0+0+0+0+0+0+0+0+0+0+0+0+0+0+0</f>
        <v>226</v>
      </c>
      <c r="I807" s="202" t="s">
        <v>8746</v>
      </c>
      <c r="J807" s="202"/>
      <c r="K807" s="202"/>
    </row>
    <row r="808" spans="1:11">
      <c r="A808" s="202" t="s">
        <v>10363</v>
      </c>
      <c r="B808" s="202" t="s">
        <v>10364</v>
      </c>
      <c r="C808" s="202" t="s">
        <v>8736</v>
      </c>
      <c r="D808" s="202" t="s">
        <v>8737</v>
      </c>
      <c r="E808" s="202" t="s">
        <v>8738</v>
      </c>
      <c r="F808" s="202">
        <f>0+0+0+0+0+0+0+0+0+0+0+0+0+0+0+0+0+0+0+0+0+0+0+0+0+0+0+0+0+0+0+0</f>
        <v>0</v>
      </c>
      <c r="G808" s="202" t="s">
        <v>8743</v>
      </c>
      <c r="H808" s="202">
        <f>0+0+0+0+0+0+0+0+0+0+0+0+0+0+0+0+0+0+0+0+0+0+0+0+0+0+0+0+0+0+0+0</f>
        <v>0</v>
      </c>
      <c r="I808" s="202" t="s">
        <v>8743</v>
      </c>
      <c r="J808" s="202"/>
      <c r="K808" s="202"/>
    </row>
    <row r="809" spans="1:11">
      <c r="A809" s="202" t="s">
        <v>10365</v>
      </c>
      <c r="B809" s="202" t="s">
        <v>10366</v>
      </c>
      <c r="C809" s="202" t="s">
        <v>8751</v>
      </c>
      <c r="D809" s="202" t="s">
        <v>8737</v>
      </c>
      <c r="E809" s="202" t="s">
        <v>8738</v>
      </c>
      <c r="F809" s="202">
        <f>2^0+0+0+0+0+0+0+0+0+0+0+0+0+0+0+0+0+0+0+0+0+0+0+0+0+0+0+0+0+0+0+0</f>
        <v>1</v>
      </c>
      <c r="G809" s="202" t="s">
        <v>8739</v>
      </c>
      <c r="H809" s="202">
        <f>2^0+0+0+0+0+0+0+0+0+0+0+0+0+0+0+0+0+0+0+0+0+0+0+0+0+0+0+0+0+0+0+0</f>
        <v>1</v>
      </c>
      <c r="I809" s="202" t="s">
        <v>8739</v>
      </c>
      <c r="J809" s="202"/>
      <c r="K809" s="202"/>
    </row>
    <row r="810" spans="1:11">
      <c r="A810" s="202" t="s">
        <v>10367</v>
      </c>
      <c r="B810" s="202" t="s">
        <v>10368</v>
      </c>
      <c r="C810" s="202" t="s">
        <v>8736</v>
      </c>
      <c r="D810" s="202" t="s">
        <v>8737</v>
      </c>
      <c r="E810" s="202" t="s">
        <v>8738</v>
      </c>
      <c r="F810" s="202">
        <f>0+0+0+0+0+0+0+0+0+0+0+0+0+0+0+0+0+0+0+0+0+0+0+0+0+0+0+0+0+0+0+0</f>
        <v>0</v>
      </c>
      <c r="G810" s="202" t="s">
        <v>8743</v>
      </c>
      <c r="H810" s="202">
        <f>0+0+0+0+0+0+0+0+0+0+0+0+0+0+0+0+0+0+0+0+0+0+0+0+0+0+0+0+0+0+0+0</f>
        <v>0</v>
      </c>
      <c r="I810" s="202" t="s">
        <v>8743</v>
      </c>
      <c r="J810" s="202"/>
      <c r="K810" s="202"/>
    </row>
    <row r="811" spans="1:11">
      <c r="A811" s="202" t="s">
        <v>10369</v>
      </c>
      <c r="B811" s="202" t="s">
        <v>10370</v>
      </c>
      <c r="C811" s="202" t="s">
        <v>8736</v>
      </c>
      <c r="D811" s="202" t="s">
        <v>8737</v>
      </c>
      <c r="E811" s="202" t="s">
        <v>8738</v>
      </c>
      <c r="F811" s="202">
        <f>2^0+0+0+0+0+0+0+0+0+0+0+0+0+0+0+0+0+0+0+0+0+0+0+0+0+0+0+0+0+0+0+0</f>
        <v>1</v>
      </c>
      <c r="G811" s="202" t="s">
        <v>8739</v>
      </c>
      <c r="H811" s="202">
        <f>0+0+0+2^3+0+0+0+0+0+0+0+0+0+0+0+0+0+0+0+0+0+0+0+0+0+0+0+0+0+0+0+0</f>
        <v>8</v>
      </c>
      <c r="I811" s="205" t="s">
        <v>9084</v>
      </c>
      <c r="J811" s="202"/>
      <c r="K811" s="202"/>
    </row>
    <row r="812" spans="1:11">
      <c r="A812" s="202" t="s">
        <v>10371</v>
      </c>
      <c r="B812" s="202" t="s">
        <v>10372</v>
      </c>
      <c r="C812" s="202" t="s">
        <v>8736</v>
      </c>
      <c r="D812" s="202" t="s">
        <v>8737</v>
      </c>
      <c r="E812" s="202" t="s">
        <v>8738</v>
      </c>
      <c r="F812" s="202">
        <f>0+0+0+0+0+0+0+0+0+0+0+0+0+0+0+0+0+0+0+0+0+0+0+0+0+0+0+0+0+0+0+0</f>
        <v>0</v>
      </c>
      <c r="G812" s="202" t="s">
        <v>8743</v>
      </c>
      <c r="H812" s="202">
        <f>0+0+0+0+0+0+0+0+0+0+0+0+0+0+0+0+0+0+0+0+0+0+0+0+0+0+0+0+0+0+0+0</f>
        <v>0</v>
      </c>
      <c r="I812" s="202" t="s">
        <v>8743</v>
      </c>
      <c r="J812" s="202"/>
      <c r="K812" s="202"/>
    </row>
    <row r="813" spans="1:11">
      <c r="A813" s="202" t="s">
        <v>10373</v>
      </c>
      <c r="B813" s="202" t="s">
        <v>10374</v>
      </c>
      <c r="C813" s="202" t="s">
        <v>8736</v>
      </c>
      <c r="D813" s="202" t="s">
        <v>8737</v>
      </c>
      <c r="E813" s="202" t="s">
        <v>8738</v>
      </c>
      <c r="F813" s="202">
        <f>0+2^1+0+0+0+2^5+2^6+2^7+0+0+0+0+0+0+0+0+0+0+0+0+0+0+0+0+0+0+0+0+0+0+0+0</f>
        <v>226</v>
      </c>
      <c r="G813" s="202" t="s">
        <v>8746</v>
      </c>
      <c r="H813" s="202">
        <f>0+2^1+0+0+0+2^5+2^6+2^7+0+0+0+0+0+0+0+0+0+0+0+0+0+0+0+0+0+0+0+0+0+0+0+0</f>
        <v>226</v>
      </c>
      <c r="I813" s="202" t="s">
        <v>8746</v>
      </c>
      <c r="J813" s="202"/>
      <c r="K813" s="202"/>
    </row>
    <row r="814" spans="1:11">
      <c r="A814" s="202" t="s">
        <v>10375</v>
      </c>
      <c r="B814" s="202" t="s">
        <v>10376</v>
      </c>
      <c r="C814" s="202" t="s">
        <v>8736</v>
      </c>
      <c r="D814" s="202" t="s">
        <v>8737</v>
      </c>
      <c r="E814" s="202" t="s">
        <v>8738</v>
      </c>
      <c r="F814" s="202">
        <f>0+0+0+0+0+0+0+0+0+0+0+0+0+0+0+0+0+0+0+0+0+0+0+0+0+0+0+0+0+0+0+0</f>
        <v>0</v>
      </c>
      <c r="G814" s="202" t="s">
        <v>8743</v>
      </c>
      <c r="H814" s="202">
        <f>0+0+0+0+0+0+0+0+0+0+0+0+0+0+0+0+0+0+0+0+0+0+0+0+0+0+0+0+0+0+0+0</f>
        <v>0</v>
      </c>
      <c r="I814" s="202" t="s">
        <v>8743</v>
      </c>
      <c r="J814" s="202"/>
      <c r="K814" s="202"/>
    </row>
    <row r="815" spans="1:11">
      <c r="A815" s="202" t="s">
        <v>10377</v>
      </c>
      <c r="B815" s="202" t="s">
        <v>10378</v>
      </c>
      <c r="C815" s="202" t="s">
        <v>8751</v>
      </c>
      <c r="D815" s="202" t="s">
        <v>8737</v>
      </c>
      <c r="E815" s="202" t="s">
        <v>8738</v>
      </c>
      <c r="F815" s="202">
        <f>2^0+0+0+0+0+0+0+0+0+0+0+0+0+0+0+0+0+0+0+0+0+0+0+0+0+0+0+0+0+0+0+0</f>
        <v>1</v>
      </c>
      <c r="G815" s="202" t="s">
        <v>8739</v>
      </c>
      <c r="H815" s="202">
        <f>2^0+0+0+0+0+0+0+0+0+0+0+0+0+0+0+0+0+0+0+0+0+0+0+0+0+0+0+0+0+0+0+0</f>
        <v>1</v>
      </c>
      <c r="I815" s="202" t="s">
        <v>8739</v>
      </c>
      <c r="J815" s="202"/>
      <c r="K815" s="202"/>
    </row>
    <row r="816" spans="1:11">
      <c r="A816" s="202" t="s">
        <v>10379</v>
      </c>
      <c r="B816" s="202" t="s">
        <v>10380</v>
      </c>
      <c r="C816" s="202" t="s">
        <v>8736</v>
      </c>
      <c r="D816" s="202" t="s">
        <v>8737</v>
      </c>
      <c r="E816" s="202" t="s">
        <v>8738</v>
      </c>
      <c r="F816" s="202">
        <f>0+0+0+0+0+0+0+0+0+0+0+0+0+0+0+0+0+0+0+0+0+0+0+0+0+0+0+0+0+0+0+0</f>
        <v>0</v>
      </c>
      <c r="G816" s="202" t="s">
        <v>8743</v>
      </c>
      <c r="H816" s="202">
        <f>0+0+0+0+0+0+0+0+0+0+0+0+0+0+0+0+0+0+0+0+0+0+0+0+0+0+0+0+0+0+0+0</f>
        <v>0</v>
      </c>
      <c r="I816" s="202" t="s">
        <v>8743</v>
      </c>
      <c r="J816" s="202"/>
      <c r="K816" s="202"/>
    </row>
    <row r="817" spans="1:11">
      <c r="A817" s="202" t="s">
        <v>10381</v>
      </c>
      <c r="B817" s="202" t="s">
        <v>10382</v>
      </c>
      <c r="C817" s="202" t="s">
        <v>8736</v>
      </c>
      <c r="D817" s="202" t="s">
        <v>8737</v>
      </c>
      <c r="E817" s="202" t="s">
        <v>8738</v>
      </c>
      <c r="F817" s="202">
        <f>2^0+0+0+0+0+0+0+0+0+0+0+0+0+0+0+0+0+0+0+0+0+0+0+0+0+0+0+0+0+0+0+0</f>
        <v>1</v>
      </c>
      <c r="G817" s="202" t="s">
        <v>8739</v>
      </c>
      <c r="H817" s="202">
        <f>0+0+2^2+2^3+0+0+0+0+0+0+0+0+0+0+0+0+0+0+0+0+0+0+0+0+0+0+0+0+0+0+0+0</f>
        <v>12</v>
      </c>
      <c r="I817" s="205" t="s">
        <v>10383</v>
      </c>
      <c r="J817" s="202"/>
      <c r="K817" s="202"/>
    </row>
    <row r="818" spans="1:11">
      <c r="A818" s="202" t="s">
        <v>10384</v>
      </c>
      <c r="B818" s="202" t="s">
        <v>10385</v>
      </c>
      <c r="C818" s="202" t="s">
        <v>8736</v>
      </c>
      <c r="D818" s="202" t="s">
        <v>8737</v>
      </c>
      <c r="E818" s="202" t="s">
        <v>8738</v>
      </c>
      <c r="F818" s="202">
        <f>0+0+0+0+0+0+0+0+0+0+0+0+0+0+0+0+0+0+0+0+0+0+0+0+0+0+0+0+0+0+0+0</f>
        <v>0</v>
      </c>
      <c r="G818" s="202" t="s">
        <v>8743</v>
      </c>
      <c r="H818" s="202">
        <f>0+0+0+0+0+0+0+0+0+0+0+0+0+0+0+0+0+0+0+0+0+0+0+0+0+0+0+0+0+0+0+0</f>
        <v>0</v>
      </c>
      <c r="I818" s="202" t="s">
        <v>8743</v>
      </c>
      <c r="J818" s="202"/>
      <c r="K818" s="202"/>
    </row>
    <row r="819" spans="1:11">
      <c r="A819" s="202" t="s">
        <v>10386</v>
      </c>
      <c r="B819" s="202" t="s">
        <v>10387</v>
      </c>
      <c r="C819" s="202" t="s">
        <v>8736</v>
      </c>
      <c r="D819" s="202" t="s">
        <v>8737</v>
      </c>
      <c r="E819" s="202" t="s">
        <v>8738</v>
      </c>
      <c r="F819" s="202">
        <f>0+2^1+0+0+0+2^5+2^6+2^7+0+0+0+0+0+0+0+0+0+0+0+0+0+0+0+0+0+0+0+0+0+0+0+0</f>
        <v>226</v>
      </c>
      <c r="G819" s="202" t="s">
        <v>8746</v>
      </c>
      <c r="H819" s="202">
        <f>0+2^1+0+0+0+2^5+2^6+2^7+0+0+0+0+0+0+0+0+0+0+0+0+0+0+0+0+0+0+0+0+0+0+0+0</f>
        <v>226</v>
      </c>
      <c r="I819" s="202" t="s">
        <v>8746</v>
      </c>
      <c r="J819" s="202"/>
      <c r="K819" s="202"/>
    </row>
    <row r="820" spans="1:11">
      <c r="A820" s="202" t="s">
        <v>10388</v>
      </c>
      <c r="B820" s="202" t="s">
        <v>10389</v>
      </c>
      <c r="C820" s="202" t="s">
        <v>8736</v>
      </c>
      <c r="D820" s="202" t="s">
        <v>8737</v>
      </c>
      <c r="E820" s="202" t="s">
        <v>8738</v>
      </c>
      <c r="F820" s="202">
        <f>0+0+0+0+0+0+0+0+0+0+0+0+0+0+0+0+0+0+0+0+0+0+0+0+0+0+0+0+0+0+0+0</f>
        <v>0</v>
      </c>
      <c r="G820" s="202" t="s">
        <v>8743</v>
      </c>
      <c r="H820" s="202">
        <f>0+0+0+0+0+0+0+0+0+0+0+0+0+0+0+0+0+0+0+0+0+0+0+0+0+0+0+0+0+0+0+0</f>
        <v>0</v>
      </c>
      <c r="I820" s="202" t="s">
        <v>8743</v>
      </c>
      <c r="J820" s="202"/>
      <c r="K820" s="202"/>
    </row>
    <row r="821" spans="1:11">
      <c r="A821" s="202" t="s">
        <v>10390</v>
      </c>
      <c r="B821" s="202" t="s">
        <v>10391</v>
      </c>
      <c r="C821" s="202" t="s">
        <v>8751</v>
      </c>
      <c r="D821" s="202" t="s">
        <v>8737</v>
      </c>
      <c r="E821" s="202" t="s">
        <v>8738</v>
      </c>
      <c r="F821" s="202">
        <f>2^0+0+0+0+0+0+0+0+0+0+0+0+0+0+0+0+0+0+0+0+0+0+0+0+0+0+0+0+0+0+0+0</f>
        <v>1</v>
      </c>
      <c r="G821" s="202" t="s">
        <v>8739</v>
      </c>
      <c r="H821" s="202">
        <f>2^0+0+0+0+0+0+0+0+0+0+0+0+0+0+0+0+0+0+0+0+0+0+0+0+0+0+0+0+0+0+0+0</f>
        <v>1</v>
      </c>
      <c r="I821" s="202" t="s">
        <v>8739</v>
      </c>
      <c r="J821" s="202"/>
      <c r="K821" s="202"/>
    </row>
    <row r="822" spans="1:11">
      <c r="A822" s="202" t="s">
        <v>10392</v>
      </c>
      <c r="B822" s="202" t="s">
        <v>10393</v>
      </c>
      <c r="C822" s="202" t="s">
        <v>8736</v>
      </c>
      <c r="D822" s="202" t="s">
        <v>8737</v>
      </c>
      <c r="E822" s="202" t="s">
        <v>8738</v>
      </c>
      <c r="F822" s="202">
        <f>0+0+0+0+0+0+0+0+0+0+0+0+0+0+0+0+0+0+0+0+0+0+0+0+0+0+0+0+0+0+0+0</f>
        <v>0</v>
      </c>
      <c r="G822" s="202" t="s">
        <v>8743</v>
      </c>
      <c r="H822" s="202">
        <f>0+0+0+0+0+0+0+0+0+0+0+0+0+0+0+0+0+0+0+0+0+0+0+0+0+0+0+0+0+0+0+0</f>
        <v>0</v>
      </c>
      <c r="I822" s="202" t="s">
        <v>8743</v>
      </c>
      <c r="J822" s="202"/>
      <c r="K822" s="202"/>
    </row>
    <row r="823" spans="1:11">
      <c r="A823" s="202" t="s">
        <v>10394</v>
      </c>
      <c r="B823" s="202" t="s">
        <v>10395</v>
      </c>
      <c r="C823" s="202" t="s">
        <v>8736</v>
      </c>
      <c r="D823" s="202" t="s">
        <v>8737</v>
      </c>
      <c r="E823" s="202" t="s">
        <v>8738</v>
      </c>
      <c r="F823" s="202">
        <f>2^0+0+0+0+0+0+0+0+0+0+0+0+0+0+0+0+0+0+0+0+0+0+0+0+0+0+0+0+0+0+0+0</f>
        <v>1</v>
      </c>
      <c r="G823" s="202" t="s">
        <v>8739</v>
      </c>
      <c r="H823" s="202">
        <f>2^0+2^1+0+0+0+0+0+0+0+0+0+0+0+0+0+0+0+0+0+0+0+0+0+0+0+0+0+0+0+0+0+0</f>
        <v>3</v>
      </c>
      <c r="I823" s="205" t="s">
        <v>8740</v>
      </c>
      <c r="J823" s="202"/>
      <c r="K823" s="202"/>
    </row>
    <row r="824" spans="1:11">
      <c r="A824" s="202" t="s">
        <v>10396</v>
      </c>
      <c r="B824" s="202" t="s">
        <v>10397</v>
      </c>
      <c r="C824" s="202" t="s">
        <v>8736</v>
      </c>
      <c r="D824" s="202" t="s">
        <v>8737</v>
      </c>
      <c r="E824" s="202" t="s">
        <v>8738</v>
      </c>
      <c r="F824" s="202">
        <f>0+0+0+0+0+0+0+0+0+0+0+0+0+0+0+0+0+0+0+0+0+0+0+0+0+0+0+0+0+0+0+0</f>
        <v>0</v>
      </c>
      <c r="G824" s="202" t="s">
        <v>8743</v>
      </c>
      <c r="H824" s="202">
        <f>0+0+0+0+0+0+0+0+0+0+0+0+0+0+0+0+0+0+0+0+0+0+0+0+0+0+0+0+0+0+0+0</f>
        <v>0</v>
      </c>
      <c r="I824" s="202" t="s">
        <v>8743</v>
      </c>
      <c r="J824" s="202"/>
      <c r="K824" s="202"/>
    </row>
    <row r="825" spans="1:11">
      <c r="A825" s="202" t="s">
        <v>10398</v>
      </c>
      <c r="B825" s="202" t="s">
        <v>10399</v>
      </c>
      <c r="C825" s="202" t="s">
        <v>8736</v>
      </c>
      <c r="D825" s="202" t="s">
        <v>8737</v>
      </c>
      <c r="E825" s="202" t="s">
        <v>8738</v>
      </c>
      <c r="F825" s="202">
        <f>0+2^1+0+0+0+2^5+2^6+2^7+0+0+0+0+0+0+0+0+0+0+0+0+0+0+0+0+0+0+0+0+0+0+0+0</f>
        <v>226</v>
      </c>
      <c r="G825" s="202" t="s">
        <v>8746</v>
      </c>
      <c r="H825" s="202">
        <f>0+2^1+0+0+0+2^5+2^6+2^7+0+0+0+0+0+0+0+0+0+0+0+0+0+0+0+0+0+0+0+0+0+0+0+0</f>
        <v>226</v>
      </c>
      <c r="I825" s="202" t="s">
        <v>8746</v>
      </c>
      <c r="J825" s="202"/>
      <c r="K825" s="202"/>
    </row>
    <row r="826" spans="1:11">
      <c r="A826" s="202" t="s">
        <v>10400</v>
      </c>
      <c r="B826" s="202" t="s">
        <v>10401</v>
      </c>
      <c r="C826" s="202" t="s">
        <v>8736</v>
      </c>
      <c r="D826" s="202" t="s">
        <v>8737</v>
      </c>
      <c r="E826" s="202" t="s">
        <v>8738</v>
      </c>
      <c r="F826" s="202">
        <f>0+0+0+0+0+0+0+0+0+0+0+0+0+0+0+0+0+0+0+0+0+0+0+0+0+0+0+0+0+0+0+0</f>
        <v>0</v>
      </c>
      <c r="G826" s="202" t="s">
        <v>8743</v>
      </c>
      <c r="H826" s="202">
        <f>0+0+0+0+0+0+0+0+0+0+0+0+0+0+0+0+0+0+0+0+0+0+0+0+0+0+0+0+0+0+0+0</f>
        <v>0</v>
      </c>
      <c r="I826" s="202" t="s">
        <v>8743</v>
      </c>
      <c r="J826" s="202"/>
      <c r="K826" s="202"/>
    </row>
    <row r="827" spans="1:11">
      <c r="A827" s="202" t="s">
        <v>10402</v>
      </c>
      <c r="B827" s="202" t="s">
        <v>10403</v>
      </c>
      <c r="C827" s="202" t="s">
        <v>8751</v>
      </c>
      <c r="D827" s="202" t="s">
        <v>8737</v>
      </c>
      <c r="E827" s="202" t="s">
        <v>8738</v>
      </c>
      <c r="F827" s="202">
        <f>2^0+0+0+0+0+0+0+0+0+0+0+0+0+0+0+0+0+0+0+0+0+0+0+0+0+0+0+0+0+0+0+0</f>
        <v>1</v>
      </c>
      <c r="G827" s="202" t="s">
        <v>8739</v>
      </c>
      <c r="H827" s="202">
        <f>2^0+0+0+0+0+0+0+0+0+0+0+0+0+0+0+0+0+0+0+0+0+0+0+0+0+0+0+0+0+0+0+0</f>
        <v>1</v>
      </c>
      <c r="I827" s="202" t="s">
        <v>8739</v>
      </c>
      <c r="J827" s="202"/>
      <c r="K827" s="202"/>
    </row>
    <row r="828" spans="1:11">
      <c r="A828" s="202" t="s">
        <v>10404</v>
      </c>
      <c r="B828" s="202" t="s">
        <v>10405</v>
      </c>
      <c r="C828" s="202" t="s">
        <v>8736</v>
      </c>
      <c r="D828" s="202" t="s">
        <v>8737</v>
      </c>
      <c r="E828" s="202" t="s">
        <v>8738</v>
      </c>
      <c r="F828" s="202">
        <f>0+0+0+0+0+0+0+0+0+0+0+0+0+0+0+0+0+0+0+0+0+0+0+0+0+0+0+0+0+0+0+0</f>
        <v>0</v>
      </c>
      <c r="G828" s="202" t="s">
        <v>8743</v>
      </c>
      <c r="H828" s="202">
        <f>0+0+0+0+0+0+0+0+0+0+0+0+0+0+0+0+0+0+0+0+0+0+0+0+0+0+0+0+0+0+0+0</f>
        <v>0</v>
      </c>
      <c r="I828" s="202" t="s">
        <v>8743</v>
      </c>
      <c r="J828" s="202"/>
      <c r="K828" s="202"/>
    </row>
    <row r="829" spans="1:11">
      <c r="A829" s="202" t="s">
        <v>10406</v>
      </c>
      <c r="B829" s="202" t="s">
        <v>10407</v>
      </c>
      <c r="C829" s="202" t="s">
        <v>8736</v>
      </c>
      <c r="D829" s="202" t="s">
        <v>8737</v>
      </c>
      <c r="E829" s="202" t="s">
        <v>8738</v>
      </c>
      <c r="F829" s="202">
        <f>2^0+0+0+0+0+0+0+0+0+0+0+0+0+0+0+0+0+0+0+0+0+0+0+0+0+0+0+0+0+0+0+0</f>
        <v>1</v>
      </c>
      <c r="G829" s="202" t="s">
        <v>8739</v>
      </c>
      <c r="H829" s="202">
        <f>2^0+2^1+0+0+0+0+0+0+0+0+0+0+0+0+0+0+0+0+0+0+0+0+0+0+0+0+0+0+0+0+0+0</f>
        <v>3</v>
      </c>
      <c r="I829" s="205" t="s">
        <v>8740</v>
      </c>
      <c r="J829" s="202"/>
      <c r="K829" s="202"/>
    </row>
    <row r="830" spans="1:11">
      <c r="A830" s="202" t="s">
        <v>10408</v>
      </c>
      <c r="B830" s="202" t="s">
        <v>10409</v>
      </c>
      <c r="C830" s="202" t="s">
        <v>8736</v>
      </c>
      <c r="D830" s="202" t="s">
        <v>8737</v>
      </c>
      <c r="E830" s="202" t="s">
        <v>8738</v>
      </c>
      <c r="F830" s="202">
        <f>0+0+0+0+0+0+0+0+0+0+0+0+0+0+0+0+0+0+0+0+0+0+0+0+0+0+0+0+0+0+0+0</f>
        <v>0</v>
      </c>
      <c r="G830" s="202" t="s">
        <v>8743</v>
      </c>
      <c r="H830" s="202">
        <f>0+0+0+0+0+0+0+0+0+0+0+0+0+0+0+0+0+0+0+0+0+0+0+0+0+0+0+0+0+0+0+0</f>
        <v>0</v>
      </c>
      <c r="I830" s="202" t="s">
        <v>8743</v>
      </c>
      <c r="J830" s="202"/>
      <c r="K830" s="202"/>
    </row>
    <row r="831" spans="1:11">
      <c r="A831" s="202" t="s">
        <v>10410</v>
      </c>
      <c r="B831" s="202" t="s">
        <v>10411</v>
      </c>
      <c r="C831" s="202" t="s">
        <v>8736</v>
      </c>
      <c r="D831" s="202" t="s">
        <v>8737</v>
      </c>
      <c r="E831" s="202" t="s">
        <v>8738</v>
      </c>
      <c r="F831" s="202">
        <f>0+2^1+0+0+0+2^5+2^6+2^7+0+0+0+0+0+0+0+0+0+0+0+0+0+0+0+0+0+0+0+0+0+0+0+0</f>
        <v>226</v>
      </c>
      <c r="G831" s="202" t="s">
        <v>8746</v>
      </c>
      <c r="H831" s="202">
        <f>0+2^1+0+0+0+2^5+2^6+2^7+0+0+0+0+0+0+0+0+0+0+0+0+0+0+0+0+0+0+0+0+0+0+0+0</f>
        <v>226</v>
      </c>
      <c r="I831" s="202" t="s">
        <v>8746</v>
      </c>
      <c r="J831" s="202"/>
      <c r="K831" s="202"/>
    </row>
    <row r="832" spans="1:11">
      <c r="A832" s="202" t="s">
        <v>10412</v>
      </c>
      <c r="B832" s="202" t="s">
        <v>10413</v>
      </c>
      <c r="C832" s="202" t="s">
        <v>8736</v>
      </c>
      <c r="D832" s="202" t="s">
        <v>8737</v>
      </c>
      <c r="E832" s="202" t="s">
        <v>8738</v>
      </c>
      <c r="F832" s="202">
        <f>0+0+0+0+0+0+0+0+0+0+0+0+0+0+0+0+0+0+0+0+0+0+0+0+0+0+0+0+0+0+0+0</f>
        <v>0</v>
      </c>
      <c r="G832" s="202" t="s">
        <v>8743</v>
      </c>
      <c r="H832" s="202">
        <f>0+0+0+0+0+0+0+0+0+0+0+0+0+0+0+0+0+0+0+0+0+0+0+0+0+0+0+0+0+0+0+0</f>
        <v>0</v>
      </c>
      <c r="I832" s="202" t="s">
        <v>8743</v>
      </c>
      <c r="J832" s="202"/>
      <c r="K832" s="202"/>
    </row>
    <row r="833" spans="1:11">
      <c r="A833" s="202" t="s">
        <v>10414</v>
      </c>
      <c r="B833" s="202" t="s">
        <v>10415</v>
      </c>
      <c r="C833" s="202" t="s">
        <v>8751</v>
      </c>
      <c r="D833" s="202" t="s">
        <v>8737</v>
      </c>
      <c r="E833" s="202" t="s">
        <v>8738</v>
      </c>
      <c r="F833" s="202">
        <f>2^0+0+0+0+0+0+0+0+0+0+0+0+0+0+0+0+0+0+0+0+0+0+0+0+0+0+0+0+0+0+0+0</f>
        <v>1</v>
      </c>
      <c r="G833" s="202" t="s">
        <v>8739</v>
      </c>
      <c r="H833" s="202">
        <f>2^0+0+0+0+0+0+0+0+0+0+0+0+0+0+0+0+0+0+0+0+0+0+0+0+0+0+0+0+0+0+0+0</f>
        <v>1</v>
      </c>
      <c r="I833" s="202" t="s">
        <v>8739</v>
      </c>
      <c r="J833" s="202"/>
      <c r="K833" s="202"/>
    </row>
    <row r="834" spans="1:11">
      <c r="A834" s="202" t="s">
        <v>10416</v>
      </c>
      <c r="B834" s="202" t="s">
        <v>10417</v>
      </c>
      <c r="C834" s="202" t="s">
        <v>8736</v>
      </c>
      <c r="D834" s="202" t="s">
        <v>8737</v>
      </c>
      <c r="E834" s="202" t="s">
        <v>8738</v>
      </c>
      <c r="F834" s="202">
        <f>0+0+0+0+0+0+0+0+0+0+0+0+0+0+0+0+0+0+0+0+0+0+0+0+0+0+0+0+0+0+0+0</f>
        <v>0</v>
      </c>
      <c r="G834" s="202" t="s">
        <v>8743</v>
      </c>
      <c r="H834" s="202">
        <f>0+0+0+0+0+0+0+0+0+0+0+0+0+0+0+0+0+0+0+0+0+0+0+0+0+0+0+0+0+0+0+0</f>
        <v>0</v>
      </c>
      <c r="I834" s="202" t="s">
        <v>8743</v>
      </c>
      <c r="J834" s="202"/>
      <c r="K834" s="202"/>
    </row>
    <row r="835" spans="1:11">
      <c r="A835" s="202" t="s">
        <v>10418</v>
      </c>
      <c r="B835" s="202" t="s">
        <v>10419</v>
      </c>
      <c r="C835" s="202" t="s">
        <v>8736</v>
      </c>
      <c r="D835" s="202" t="s">
        <v>8737</v>
      </c>
      <c r="E835" s="202" t="s">
        <v>8738</v>
      </c>
      <c r="F835" s="202">
        <f>2^0+0+0+0+0+0+0+0+0+0+0+0+0+0+0+0+0+0+0+0+0+0+0+0+0+0+0+0+0+0+0+0</f>
        <v>1</v>
      </c>
      <c r="G835" s="202" t="s">
        <v>8739</v>
      </c>
      <c r="H835" s="202">
        <f>2^0+0+2^2+0+0+0+0+0+0+0+0+0+0+0+0+0+0+0+0+0+0+0+0+0+0+0+0+0+0+0+0+0</f>
        <v>5</v>
      </c>
      <c r="I835" s="205" t="s">
        <v>8768</v>
      </c>
      <c r="J835" s="202"/>
      <c r="K835" s="202"/>
    </row>
    <row r="836" spans="1:11">
      <c r="A836" s="202" t="s">
        <v>10420</v>
      </c>
      <c r="B836" s="202" t="s">
        <v>10421</v>
      </c>
      <c r="C836" s="202" t="s">
        <v>8736</v>
      </c>
      <c r="D836" s="202" t="s">
        <v>8737</v>
      </c>
      <c r="E836" s="202" t="s">
        <v>8738</v>
      </c>
      <c r="F836" s="202">
        <f>0+0+0+0+0+0+0+0+0+0+0+0+0+0+0+0+0+0+0+0+0+0+0+0+0+0+0+0+0+0+0+0</f>
        <v>0</v>
      </c>
      <c r="G836" s="202" t="s">
        <v>8743</v>
      </c>
      <c r="H836" s="202">
        <f>0+0+0+0+0+0+0+0+0+0+0+0+0+0+0+0+0+0+0+0+0+0+0+0+0+0+0+0+0+0+0+0</f>
        <v>0</v>
      </c>
      <c r="I836" s="202" t="s">
        <v>8743</v>
      </c>
      <c r="J836" s="202"/>
      <c r="K836" s="202"/>
    </row>
    <row r="837" spans="1:11">
      <c r="A837" s="202" t="s">
        <v>10422</v>
      </c>
      <c r="B837" s="202" t="s">
        <v>10423</v>
      </c>
      <c r="C837" s="202" t="s">
        <v>8736</v>
      </c>
      <c r="D837" s="202" t="s">
        <v>8737</v>
      </c>
      <c r="E837" s="202" t="s">
        <v>8738</v>
      </c>
      <c r="F837" s="202">
        <f>0+2^1+0+0+0+2^5+2^6+2^7+0+0+0+0+0+0+0+0+0+0+0+0+0+0+0+0+0+0+0+0+0+0+0+0</f>
        <v>226</v>
      </c>
      <c r="G837" s="202" t="s">
        <v>8746</v>
      </c>
      <c r="H837" s="202">
        <f>0+2^1+0+0+0+2^5+2^6+2^7+0+0+0+0+0+0+0+0+0+0+0+0+0+0+0+0+0+0+0+0+0+0+0+0</f>
        <v>226</v>
      </c>
      <c r="I837" s="202" t="s">
        <v>8746</v>
      </c>
      <c r="J837" s="202"/>
      <c r="K837" s="202"/>
    </row>
    <row r="838" spans="1:11">
      <c r="A838" s="202" t="s">
        <v>10424</v>
      </c>
      <c r="B838" s="202" t="s">
        <v>10425</v>
      </c>
      <c r="C838" s="202" t="s">
        <v>8736</v>
      </c>
      <c r="D838" s="202" t="s">
        <v>8737</v>
      </c>
      <c r="E838" s="202" t="s">
        <v>8738</v>
      </c>
      <c r="F838" s="202">
        <f>0+0+0+0+0+0+0+0+0+0+0+0+0+0+0+0+0+0+0+0+0+0+0+0+0+0+0+0+0+0+0+0</f>
        <v>0</v>
      </c>
      <c r="G838" s="202" t="s">
        <v>8743</v>
      </c>
      <c r="H838" s="202">
        <f>0+0+0+0+0+0+0+0+0+0+0+0+0+0+0+0+0+0+0+0+0+0+0+0+0+0+0+0+0+0+0+0</f>
        <v>0</v>
      </c>
      <c r="I838" s="202" t="s">
        <v>8743</v>
      </c>
      <c r="J838" s="202"/>
      <c r="K838" s="202"/>
    </row>
    <row r="839" spans="1:11">
      <c r="A839" s="202" t="s">
        <v>10426</v>
      </c>
      <c r="B839" s="202" t="s">
        <v>10427</v>
      </c>
      <c r="C839" s="202" t="s">
        <v>8751</v>
      </c>
      <c r="D839" s="202" t="s">
        <v>8737</v>
      </c>
      <c r="E839" s="202" t="s">
        <v>8738</v>
      </c>
      <c r="F839" s="202">
        <f>2^0+0+0+0+0+0+0+0+0+0+0+0+0+0+0+0+0+0+0+0+0+0+0+0+0+0+0+0+0+0+0+0</f>
        <v>1</v>
      </c>
      <c r="G839" s="202" t="s">
        <v>8739</v>
      </c>
      <c r="H839" s="202">
        <f>2^0+0+0+0+0+0+0+0+0+0+0+0+0+0+0+0+0+0+0+0+0+0+0+0+0+0+0+0+0+0+0+0</f>
        <v>1</v>
      </c>
      <c r="I839" s="202" t="s">
        <v>8739</v>
      </c>
      <c r="J839" s="202"/>
      <c r="K839" s="202"/>
    </row>
    <row r="840" spans="1:11">
      <c r="A840" s="202" t="s">
        <v>10428</v>
      </c>
      <c r="B840" s="202" t="s">
        <v>10429</v>
      </c>
      <c r="C840" s="202" t="s">
        <v>8736</v>
      </c>
      <c r="D840" s="202" t="s">
        <v>8737</v>
      </c>
      <c r="E840" s="202" t="s">
        <v>8738</v>
      </c>
      <c r="F840" s="202">
        <f>0+0+0+0+0+0+0+0+0+0+0+0+0+0+0+0+0+0+0+0+0+0+0+0+0+0+0+0+0+0+0+0</f>
        <v>0</v>
      </c>
      <c r="G840" s="202" t="s">
        <v>8743</v>
      </c>
      <c r="H840" s="202">
        <f>0+0+0+0+0+0+0+0+0+0+0+0+0+0+0+0+0+0+0+0+0+0+0+0+0+0+0+0+0+0+0+0</f>
        <v>0</v>
      </c>
      <c r="I840" s="202" t="s">
        <v>8743</v>
      </c>
      <c r="J840" s="202"/>
      <c r="K840" s="202"/>
    </row>
    <row r="841" spans="1:11">
      <c r="A841" s="202" t="s">
        <v>10430</v>
      </c>
      <c r="B841" s="202" t="s">
        <v>10431</v>
      </c>
      <c r="C841" s="202" t="s">
        <v>8736</v>
      </c>
      <c r="D841" s="202" t="s">
        <v>8737</v>
      </c>
      <c r="E841" s="202" t="s">
        <v>8738</v>
      </c>
      <c r="F841" s="202">
        <f>2^0+0+0+0+0+0+0+0+0+0+0+0+0+0+0+0+0+0+0+0+0+0+0+0+0+0+0+0+0+0+0+0</f>
        <v>1</v>
      </c>
      <c r="G841" s="202" t="s">
        <v>8739</v>
      </c>
      <c r="H841" s="202">
        <f>2^0+0+2^2+0+0+0+0+0+0+0+0+0+0+0+0+0+0+0+0+0+0+0+0+0+0+0+0+0+0+0+0+0</f>
        <v>5</v>
      </c>
      <c r="I841" s="205" t="s">
        <v>8768</v>
      </c>
      <c r="J841" s="202"/>
      <c r="K841" s="202"/>
    </row>
    <row r="842" spans="1:11">
      <c r="A842" s="202" t="s">
        <v>10432</v>
      </c>
      <c r="B842" s="202" t="s">
        <v>10433</v>
      </c>
      <c r="C842" s="202" t="s">
        <v>8736</v>
      </c>
      <c r="D842" s="202" t="s">
        <v>8737</v>
      </c>
      <c r="E842" s="202" t="s">
        <v>8738</v>
      </c>
      <c r="F842" s="202">
        <f>0+0+0+0+0+0+0+0+0+0+0+0+0+0+0+0+0+0+0+0+0+0+0+0+0+0+0+0+0+0+0+0</f>
        <v>0</v>
      </c>
      <c r="G842" s="202" t="s">
        <v>8743</v>
      </c>
      <c r="H842" s="202">
        <f>0+0+0+0+0+0+0+0+0+0+0+0+0+0+0+0+0+0+0+0+0+0+0+0+0+0+0+0+0+0+0+0</f>
        <v>0</v>
      </c>
      <c r="I842" s="202" t="s">
        <v>8743</v>
      </c>
      <c r="J842" s="202"/>
      <c r="K842" s="202"/>
    </row>
    <row r="843" spans="1:11">
      <c r="A843" s="202" t="s">
        <v>10434</v>
      </c>
      <c r="B843" s="202" t="s">
        <v>10435</v>
      </c>
      <c r="C843" s="202" t="s">
        <v>8736</v>
      </c>
      <c r="D843" s="202" t="s">
        <v>8737</v>
      </c>
      <c r="E843" s="202" t="s">
        <v>8738</v>
      </c>
      <c r="F843" s="202">
        <f>0+2^1+0+0+0+2^5+2^6+2^7+0+0+0+0+0+0+0+0+0+0+0+0+0+0+0+0+0+0+0+0+0+0+0+0</f>
        <v>226</v>
      </c>
      <c r="G843" s="202" t="s">
        <v>8746</v>
      </c>
      <c r="H843" s="202">
        <f>0+2^1+0+0+0+2^5+2^6+2^7+0+0+0+0+0+0+0+0+0+0+0+0+0+0+0+0+0+0+0+0+0+0+0+0</f>
        <v>226</v>
      </c>
      <c r="I843" s="202" t="s">
        <v>8746</v>
      </c>
      <c r="J843" s="202"/>
      <c r="K843" s="202"/>
    </row>
    <row r="844" spans="1:11">
      <c r="A844" s="202" t="s">
        <v>10436</v>
      </c>
      <c r="B844" s="202" t="s">
        <v>10437</v>
      </c>
      <c r="C844" s="202" t="s">
        <v>8736</v>
      </c>
      <c r="D844" s="202" t="s">
        <v>8737</v>
      </c>
      <c r="E844" s="202" t="s">
        <v>8738</v>
      </c>
      <c r="F844" s="202">
        <f>0+0+0+0+0+0+0+0+0+0+0+0+0+0+0+0+0+0+0+0+0+0+0+0+0+0+0+0+0+0+0+0</f>
        <v>0</v>
      </c>
      <c r="G844" s="202" t="s">
        <v>8743</v>
      </c>
      <c r="H844" s="202">
        <f>0+0+0+0+0+0+0+0+0+0+0+0+0+0+0+0+0+0+0+0+0+0+0+0+0+0+0+0+0+0+0+0</f>
        <v>0</v>
      </c>
      <c r="I844" s="202" t="s">
        <v>8743</v>
      </c>
      <c r="J844" s="202"/>
      <c r="K844" s="202"/>
    </row>
    <row r="845" spans="1:11">
      <c r="A845" s="202" t="s">
        <v>10438</v>
      </c>
      <c r="B845" s="202" t="s">
        <v>10439</v>
      </c>
      <c r="C845" s="202" t="s">
        <v>8751</v>
      </c>
      <c r="D845" s="202" t="s">
        <v>8737</v>
      </c>
      <c r="E845" s="202" t="s">
        <v>8738</v>
      </c>
      <c r="F845" s="202">
        <f>2^0+0+0+0+0+0+0+0+0+0+0+0+0+0+0+0+0+0+0+0+0+0+0+0+0+0+0+0+0+0+0+0</f>
        <v>1</v>
      </c>
      <c r="G845" s="202" t="s">
        <v>8739</v>
      </c>
      <c r="H845" s="202">
        <f>2^0+0+0+0+0+0+0+0+0+0+0+0+0+0+0+0+0+0+0+0+0+0+0+0+0+0+0+0+0+0+0+0</f>
        <v>1</v>
      </c>
      <c r="I845" s="202" t="s">
        <v>8739</v>
      </c>
      <c r="J845" s="202"/>
      <c r="K845" s="202"/>
    </row>
    <row r="846" spans="1:11">
      <c r="A846" s="202" t="s">
        <v>10440</v>
      </c>
      <c r="B846" s="202" t="s">
        <v>10441</v>
      </c>
      <c r="C846" s="202" t="s">
        <v>8736</v>
      </c>
      <c r="D846" s="202" t="s">
        <v>8737</v>
      </c>
      <c r="E846" s="202" t="s">
        <v>8738</v>
      </c>
      <c r="F846" s="202">
        <f>0+0+0+0+0+0+0+0+0+0+0+0+0+0+0+0+0+0+0+0+0+0+0+0+0+0+0+0+0+0+0+0</f>
        <v>0</v>
      </c>
      <c r="G846" s="202" t="s">
        <v>8743</v>
      </c>
      <c r="H846" s="202">
        <f>0+0+0+0+0+0+0+0+0+0+0+0+0+0+0+0+0+0+0+0+0+0+0+0+0+0+0+0+0+0+0+0</f>
        <v>0</v>
      </c>
      <c r="I846" s="202" t="s">
        <v>8743</v>
      </c>
      <c r="J846" s="202"/>
      <c r="K846" s="202"/>
    </row>
    <row r="847" spans="1:11">
      <c r="A847" s="202" t="s">
        <v>10442</v>
      </c>
      <c r="B847" s="202" t="s">
        <v>10443</v>
      </c>
      <c r="C847" s="202" t="s">
        <v>8736</v>
      </c>
      <c r="D847" s="202" t="s">
        <v>8737</v>
      </c>
      <c r="E847" s="202" t="s">
        <v>8738</v>
      </c>
      <c r="F847" s="202">
        <f>2^0+0+0+0+0+0+0+0+0+0+0+0+0+0+0+0+0+0+0+0+0+0+0+0+0+0+0+0+0+0+0+0</f>
        <v>1</v>
      </c>
      <c r="G847" s="202" t="s">
        <v>8739</v>
      </c>
      <c r="H847" s="202">
        <f>2^0+0+2^2+0+0+0+0+0+0+0+0+0+0+0+0+0+0+0+0+0+0+0+0+0+0+0+0+0+0+0+0+0</f>
        <v>5</v>
      </c>
      <c r="I847" s="205" t="s">
        <v>8768</v>
      </c>
      <c r="J847" s="202"/>
      <c r="K847" s="202"/>
    </row>
    <row r="848" spans="1:11">
      <c r="A848" s="202" t="s">
        <v>10444</v>
      </c>
      <c r="B848" s="202" t="s">
        <v>10445</v>
      </c>
      <c r="C848" s="202" t="s">
        <v>8736</v>
      </c>
      <c r="D848" s="202" t="s">
        <v>8737</v>
      </c>
      <c r="E848" s="202" t="s">
        <v>8738</v>
      </c>
      <c r="F848" s="202">
        <f>0+0+0+0+0+0+0+0+0+0+0+0+0+0+0+0+0+0+0+0+0+0+0+0+0+0+0+0+0+0+0+0</f>
        <v>0</v>
      </c>
      <c r="G848" s="202" t="s">
        <v>8743</v>
      </c>
      <c r="H848" s="202">
        <f>0+0+0+0+0+0+0+0+0+0+0+0+0+0+0+0+0+0+0+0+0+0+0+0+0+0+0+0+0+0+0+0</f>
        <v>0</v>
      </c>
      <c r="I848" s="202" t="s">
        <v>8743</v>
      </c>
      <c r="J848" s="202"/>
      <c r="K848" s="202"/>
    </row>
    <row r="849" spans="1:11">
      <c r="A849" s="202" t="s">
        <v>10446</v>
      </c>
      <c r="B849" s="202" t="s">
        <v>10447</v>
      </c>
      <c r="C849" s="202" t="s">
        <v>8736</v>
      </c>
      <c r="D849" s="202" t="s">
        <v>8737</v>
      </c>
      <c r="E849" s="202" t="s">
        <v>8738</v>
      </c>
      <c r="F849" s="202">
        <f>0+2^1+0+0+0+2^5+2^6+2^7+0+0+0+0+0+0+0+0+0+0+0+0+0+0+0+0+0+0+0+0+0+0+0+0</f>
        <v>226</v>
      </c>
      <c r="G849" s="202" t="s">
        <v>8746</v>
      </c>
      <c r="H849" s="202">
        <f>0+2^1+0+0+0+2^5+2^6+2^7+0+0+0+0+0+0+0+0+0+0+0+0+0+0+0+0+0+0+0+0+0+0+0+0</f>
        <v>226</v>
      </c>
      <c r="I849" s="202" t="s">
        <v>8746</v>
      </c>
      <c r="J849" s="202"/>
      <c r="K849" s="202"/>
    </row>
    <row r="850" spans="1:11">
      <c r="A850" s="202" t="s">
        <v>10448</v>
      </c>
      <c r="B850" s="202" t="s">
        <v>10449</v>
      </c>
      <c r="C850" s="202" t="s">
        <v>8736</v>
      </c>
      <c r="D850" s="202" t="s">
        <v>8737</v>
      </c>
      <c r="E850" s="202" t="s">
        <v>8738</v>
      </c>
      <c r="F850" s="202">
        <f>0+0+0+0+0+0+0+0+0+0+0+0+0+0+0+0+0+0+0+0+0+0+0+0+0+0+0+0+0+0+0+0</f>
        <v>0</v>
      </c>
      <c r="G850" s="202" t="s">
        <v>8743</v>
      </c>
      <c r="H850" s="202">
        <f>0+0+0+0+0+0+0+0+0+0+0+0+0+0+0+0+0+0+0+0+0+0+0+0+0+0+0+0+0+0+0+0</f>
        <v>0</v>
      </c>
      <c r="I850" s="202" t="s">
        <v>8743</v>
      </c>
      <c r="J850" s="202"/>
      <c r="K850" s="202"/>
    </row>
    <row r="851" spans="1:11">
      <c r="A851" s="202" t="s">
        <v>10450</v>
      </c>
      <c r="B851" s="202" t="s">
        <v>10451</v>
      </c>
      <c r="C851" s="202" t="s">
        <v>8751</v>
      </c>
      <c r="D851" s="202" t="s">
        <v>8737</v>
      </c>
      <c r="E851" s="202" t="s">
        <v>8738</v>
      </c>
      <c r="F851" s="202">
        <f>2^0+0+0+0+0+0+0+0+0+0+0+0+0+0+0+0+0+0+0+0+0+0+0+0+0+0+0+0+0+0+0+0</f>
        <v>1</v>
      </c>
      <c r="G851" s="202" t="s">
        <v>8739</v>
      </c>
      <c r="H851" s="202">
        <f>2^0+0+0+0+0+0+0+0+0+0+0+0+0+0+0+0+0+0+0+0+0+0+0+0+0+0+0+0+0+0+0+0</f>
        <v>1</v>
      </c>
      <c r="I851" s="202" t="s">
        <v>8739</v>
      </c>
      <c r="J851" s="202"/>
      <c r="K851" s="202"/>
    </row>
    <row r="852" spans="1:11">
      <c r="A852" s="202" t="s">
        <v>10452</v>
      </c>
      <c r="B852" s="202" t="s">
        <v>10453</v>
      </c>
      <c r="C852" s="202" t="s">
        <v>8736</v>
      </c>
      <c r="D852" s="202" t="s">
        <v>8737</v>
      </c>
      <c r="E852" s="202" t="s">
        <v>8738</v>
      </c>
      <c r="F852" s="202">
        <f>0+0+0+0+0+0+0+0+0+0+0+0+0+0+0+0+0+0+0+0+0+0+0+0+0+0+0+0+0+0+0+0</f>
        <v>0</v>
      </c>
      <c r="G852" s="202" t="s">
        <v>8743</v>
      </c>
      <c r="H852" s="202">
        <f>0+0+0+0+0+0+0+0+0+0+0+0+0+0+0+0+0+0+0+0+0+0+0+0+0+0+0+0+0+0+0+0</f>
        <v>0</v>
      </c>
      <c r="I852" s="202" t="s">
        <v>8743</v>
      </c>
      <c r="J852" s="202"/>
      <c r="K852" s="202"/>
    </row>
    <row r="853" spans="1:11">
      <c r="A853" s="202" t="s">
        <v>10454</v>
      </c>
      <c r="B853" s="202" t="s">
        <v>10455</v>
      </c>
      <c r="C853" s="202" t="s">
        <v>8736</v>
      </c>
      <c r="D853" s="202" t="s">
        <v>8737</v>
      </c>
      <c r="E853" s="202" t="s">
        <v>8738</v>
      </c>
      <c r="F853" s="202">
        <f>2^0+0+0+0+0+0+0+0+0+0+0+0+0+0+0+0+0+0+0+0+0+0+0+0+0+0+0+0+0+0+0+0</f>
        <v>1</v>
      </c>
      <c r="G853" s="202" t="s">
        <v>8739</v>
      </c>
      <c r="H853" s="202">
        <f>2^0+0+2^2+0+0+0+0+0+0+0+0+0+0+0+0+0+0+0+0+0+0+0+0+0+0+0+0+0+0+0+0+0</f>
        <v>5</v>
      </c>
      <c r="I853" s="205" t="s">
        <v>8768</v>
      </c>
      <c r="J853" s="202"/>
      <c r="K853" s="202"/>
    </row>
    <row r="854" spans="1:11">
      <c r="A854" s="202" t="s">
        <v>10456</v>
      </c>
      <c r="B854" s="202" t="s">
        <v>10457</v>
      </c>
      <c r="C854" s="202" t="s">
        <v>8736</v>
      </c>
      <c r="D854" s="202" t="s">
        <v>8737</v>
      </c>
      <c r="E854" s="202" t="s">
        <v>8738</v>
      </c>
      <c r="F854" s="202">
        <f>0+0+0+0+0+0+0+0+0+0+0+0+0+0+0+0+0+0+0+0+0+0+0+0+0+0+0+0+0+0+0+0</f>
        <v>0</v>
      </c>
      <c r="G854" s="202" t="s">
        <v>8743</v>
      </c>
      <c r="H854" s="202">
        <f>0+0+0+0+0+0+0+0+0+0+0+0+0+0+0+0+0+0+0+0+0+0+0+0+0+0+0+0+0+0+0+0</f>
        <v>0</v>
      </c>
      <c r="I854" s="202" t="s">
        <v>8743</v>
      </c>
      <c r="J854" s="202"/>
      <c r="K854" s="202"/>
    </row>
    <row r="855" spans="1:11">
      <c r="A855" s="202" t="s">
        <v>10458</v>
      </c>
      <c r="B855" s="202" t="s">
        <v>10459</v>
      </c>
      <c r="C855" s="202" t="s">
        <v>8736</v>
      </c>
      <c r="D855" s="202" t="s">
        <v>8737</v>
      </c>
      <c r="E855" s="202" t="s">
        <v>8738</v>
      </c>
      <c r="F855" s="202">
        <f>0+2^1+0+0+0+2^5+2^6+2^7+0+0+0+0+0+0+0+0+0+0+0+0+0+0+0+0+0+0+0+0+0+0+0+0</f>
        <v>226</v>
      </c>
      <c r="G855" s="202" t="s">
        <v>8746</v>
      </c>
      <c r="H855" s="202">
        <f>0+2^1+0+0+0+2^5+2^6+2^7+0+0+0+0+0+0+0+0+0+0+0+0+0+0+0+0+0+0+0+0+0+0+0+0</f>
        <v>226</v>
      </c>
      <c r="I855" s="202" t="s">
        <v>8746</v>
      </c>
      <c r="J855" s="202"/>
      <c r="K855" s="202"/>
    </row>
    <row r="856" spans="1:11">
      <c r="A856" s="202" t="s">
        <v>10460</v>
      </c>
      <c r="B856" s="202" t="s">
        <v>10461</v>
      </c>
      <c r="C856" s="202" t="s">
        <v>8736</v>
      </c>
      <c r="D856" s="202" t="s">
        <v>8737</v>
      </c>
      <c r="E856" s="202" t="s">
        <v>8738</v>
      </c>
      <c r="F856" s="202">
        <f>0+0+0+0+0+0+0+0+0+0+0+0+0+0+0+0+0+0+0+0+0+0+0+0+0+0+0+0+0+0+0+0</f>
        <v>0</v>
      </c>
      <c r="G856" s="202" t="s">
        <v>8743</v>
      </c>
      <c r="H856" s="202">
        <f>0+0+0+0+0+0+0+0+0+0+0+0+0+0+0+0+0+0+0+0+0+0+0+0+0+0+0+0+0+0+0+0</f>
        <v>0</v>
      </c>
      <c r="I856" s="202" t="s">
        <v>8743</v>
      </c>
      <c r="J856" s="202"/>
      <c r="K856" s="202"/>
    </row>
    <row r="857" spans="1:11">
      <c r="A857" s="202" t="s">
        <v>10462</v>
      </c>
      <c r="B857" s="202" t="s">
        <v>10463</v>
      </c>
      <c r="C857" s="202" t="s">
        <v>8751</v>
      </c>
      <c r="D857" s="202" t="s">
        <v>8737</v>
      </c>
      <c r="E857" s="202" t="s">
        <v>8738</v>
      </c>
      <c r="F857" s="202">
        <f>2^0+0+0+0+0+0+0+0+0+0+0+0+0+0+0+0+0+0+0+0+0+0+0+0+0+0+0+0+0+0+0+0</f>
        <v>1</v>
      </c>
      <c r="G857" s="202" t="s">
        <v>8739</v>
      </c>
      <c r="H857" s="202">
        <f>2^0+0+0+0+0+0+0+0+0+0+0+0+0+0+0+0+0+0+0+0+0+0+0+0+0+0+0+0+0+0+0+0</f>
        <v>1</v>
      </c>
      <c r="I857" s="202" t="s">
        <v>8739</v>
      </c>
      <c r="J857" s="202"/>
      <c r="K857" s="202"/>
    </row>
    <row r="858" spans="1:11">
      <c r="A858" s="202" t="s">
        <v>10464</v>
      </c>
      <c r="B858" s="202" t="s">
        <v>10465</v>
      </c>
      <c r="C858" s="202" t="s">
        <v>8736</v>
      </c>
      <c r="D858" s="202" t="s">
        <v>8737</v>
      </c>
      <c r="E858" s="202" t="s">
        <v>8738</v>
      </c>
      <c r="F858" s="202">
        <f>0+0+0+0+0+0+0+0+0+0+0+0+0+0+0+0+0+0+0+0+0+0+0+0+0+0+0+0+0+0+0+0</f>
        <v>0</v>
      </c>
      <c r="G858" s="202" t="s">
        <v>8743</v>
      </c>
      <c r="H858" s="202">
        <f>0+0+0+0+0+0+0+0+0+0+0+0+0+0+0+0+0+0+0+0+0+0+0+0+0+0+0+0+0+0+0+0</f>
        <v>0</v>
      </c>
      <c r="I858" s="202" t="s">
        <v>8743</v>
      </c>
      <c r="J858" s="202"/>
      <c r="K858" s="202"/>
    </row>
    <row r="859" spans="1:11">
      <c r="A859" s="202" t="s">
        <v>10466</v>
      </c>
      <c r="B859" s="202" t="s">
        <v>10467</v>
      </c>
      <c r="C859" s="202" t="s">
        <v>8736</v>
      </c>
      <c r="D859" s="202" t="s">
        <v>8737</v>
      </c>
      <c r="E859" s="202" t="s">
        <v>8738</v>
      </c>
      <c r="F859" s="202">
        <f>2^0+0+0+0+0+0+0+0+0+0+0+0+0+0+0+0+0+0+0+0+0+0+0+0+0+0+0+0+0+0+0+0</f>
        <v>1</v>
      </c>
      <c r="G859" s="202" t="s">
        <v>8739</v>
      </c>
      <c r="H859" s="202">
        <f>2^0+0+2^2+0+0+0+0+0+0+0+0+0+0+0+0+0+0+0+0+0+0+0+0+0+0+0+0+0+0+0+0+0</f>
        <v>5</v>
      </c>
      <c r="I859" s="205" t="s">
        <v>8768</v>
      </c>
      <c r="J859" s="202"/>
      <c r="K859" s="202"/>
    </row>
    <row r="860" spans="1:11">
      <c r="A860" s="202" t="s">
        <v>10468</v>
      </c>
      <c r="B860" s="202" t="s">
        <v>10469</v>
      </c>
      <c r="C860" s="202" t="s">
        <v>8736</v>
      </c>
      <c r="D860" s="202" t="s">
        <v>8737</v>
      </c>
      <c r="E860" s="202" t="s">
        <v>8738</v>
      </c>
      <c r="F860" s="202">
        <f>0+0+0+0+0+0+0+0+0+0+0+0+0+0+0+0+0+0+0+0+0+0+0+0+0+0+0+0+0+0+0+0</f>
        <v>0</v>
      </c>
      <c r="G860" s="202" t="s">
        <v>8743</v>
      </c>
      <c r="H860" s="202">
        <f>0+0+0+0+0+0+0+0+0+0+0+0+0+0+0+0+0+0+0+0+0+0+0+0+0+0+0+0+0+0+0+0</f>
        <v>0</v>
      </c>
      <c r="I860" s="202" t="s">
        <v>8743</v>
      </c>
      <c r="J860" s="202"/>
      <c r="K860" s="202"/>
    </row>
    <row r="861" spans="1:11">
      <c r="A861" s="202" t="s">
        <v>10470</v>
      </c>
      <c r="B861" s="202" t="s">
        <v>10471</v>
      </c>
      <c r="C861" s="202" t="s">
        <v>8736</v>
      </c>
      <c r="D861" s="202" t="s">
        <v>8737</v>
      </c>
      <c r="E861" s="202" t="s">
        <v>8738</v>
      </c>
      <c r="F861" s="202">
        <f>0+2^1+0+0+0+2^5+2^6+2^7+0+0+0+0+0+0+0+0+0+0+0+0+0+0+0+0+0+0+0+0+0+0+0+0</f>
        <v>226</v>
      </c>
      <c r="G861" s="202" t="s">
        <v>8746</v>
      </c>
      <c r="H861" s="202">
        <f>0+2^1+0+0+0+2^5+2^6+2^7+0+0+0+0+0+0+0+0+0+0+0+0+0+0+0+0+0+0+0+0+0+0+0+0</f>
        <v>226</v>
      </c>
      <c r="I861" s="202" t="s">
        <v>8746</v>
      </c>
      <c r="J861" s="202"/>
      <c r="K861" s="202"/>
    </row>
    <row r="862" spans="1:11">
      <c r="A862" s="202" t="s">
        <v>10472</v>
      </c>
      <c r="B862" s="202" t="s">
        <v>10473</v>
      </c>
      <c r="C862" s="202" t="s">
        <v>8736</v>
      </c>
      <c r="D862" s="202" t="s">
        <v>8737</v>
      </c>
      <c r="E862" s="202" t="s">
        <v>8738</v>
      </c>
      <c r="F862" s="202">
        <f>0+0+0+0+0+0+0+0+0+0+0+0+0+0+0+0+0+0+0+0+0+0+0+0+0+0+0+0+0+0+0+0</f>
        <v>0</v>
      </c>
      <c r="G862" s="202" t="s">
        <v>8743</v>
      </c>
      <c r="H862" s="202">
        <f>0+0+0+0+0+0+0+0+0+0+0+0+0+0+0+0+0+0+0+0+0+0+0+0+0+0+0+0+0+0+0+0</f>
        <v>0</v>
      </c>
      <c r="I862" s="202" t="s">
        <v>8743</v>
      </c>
      <c r="J862" s="202"/>
      <c r="K862" s="202"/>
    </row>
    <row r="863" spans="1:11">
      <c r="A863" s="202" t="s">
        <v>10474</v>
      </c>
      <c r="B863" s="202" t="s">
        <v>10475</v>
      </c>
      <c r="C863" s="202" t="s">
        <v>8751</v>
      </c>
      <c r="D863" s="202" t="s">
        <v>8737</v>
      </c>
      <c r="E863" s="202" t="s">
        <v>8738</v>
      </c>
      <c r="F863" s="202">
        <f>2^0+0+0+0+0+0+0+0+0+0+0+0+0+0+0+0+0+0+0+0+0+0+0+0+0+0+0+0+0+0+0+0</f>
        <v>1</v>
      </c>
      <c r="G863" s="202" t="s">
        <v>8739</v>
      </c>
      <c r="H863" s="202">
        <f>2^0+0+0+0+0+0+0+0+0+0+0+0+0+0+0+0+0+0+0+0+0+0+0+0+0+0+0+0+0+0+0+0</f>
        <v>1</v>
      </c>
      <c r="I863" s="202" t="s">
        <v>8739</v>
      </c>
      <c r="J863" s="202"/>
      <c r="K863" s="202"/>
    </row>
    <row r="864" spans="1:11">
      <c r="A864" s="202" t="s">
        <v>10476</v>
      </c>
      <c r="B864" s="202" t="s">
        <v>10477</v>
      </c>
      <c r="C864" s="202" t="s">
        <v>8736</v>
      </c>
      <c r="D864" s="202" t="s">
        <v>8737</v>
      </c>
      <c r="E864" s="202" t="s">
        <v>8738</v>
      </c>
      <c r="F864" s="202">
        <f>0+0+0+0+0+0+0+0+0+0+0+0+0+0+0+0+0+0+0+0+0+0+0+0+0+0+0+0+0+0+0+0</f>
        <v>0</v>
      </c>
      <c r="G864" s="202" t="s">
        <v>8743</v>
      </c>
      <c r="H864" s="202">
        <f>0+0+0+0+0+0+0+0+0+0+0+0+0+0+0+0+0+0+0+0+0+0+0+0+0+0+0+0+0+0+0+0</f>
        <v>0</v>
      </c>
      <c r="I864" s="202" t="s">
        <v>8743</v>
      </c>
      <c r="J864" s="202"/>
      <c r="K864" s="202"/>
    </row>
    <row r="865" spans="1:11">
      <c r="A865" s="202" t="s">
        <v>10478</v>
      </c>
      <c r="B865" s="202" t="s">
        <v>10479</v>
      </c>
      <c r="C865" s="202" t="s">
        <v>8736</v>
      </c>
      <c r="D865" s="202" t="s">
        <v>8737</v>
      </c>
      <c r="E865" s="202" t="s">
        <v>8738</v>
      </c>
      <c r="F865" s="202">
        <f>2^0+0+0+0+0+0+0+0+0+0+0+0+0+0+0+0+0+0+0+0+0+0+0+0+0+0+0+0+0+0+0+0</f>
        <v>1</v>
      </c>
      <c r="G865" s="202" t="s">
        <v>8739</v>
      </c>
      <c r="H865" s="202">
        <f>2^0+0+2^2+0+0+0+0+0+0+0+0+0+0+0+0+0+0+0+0+0+0+0+0+0+0+0+0+0+0+0+0+0</f>
        <v>5</v>
      </c>
      <c r="I865" s="205" t="s">
        <v>8768</v>
      </c>
      <c r="J865" s="202"/>
      <c r="K865" s="202"/>
    </row>
    <row r="866" spans="1:11">
      <c r="A866" s="202" t="s">
        <v>10480</v>
      </c>
      <c r="B866" s="202" t="s">
        <v>10481</v>
      </c>
      <c r="C866" s="202" t="s">
        <v>8736</v>
      </c>
      <c r="D866" s="202" t="s">
        <v>8737</v>
      </c>
      <c r="E866" s="202" t="s">
        <v>8738</v>
      </c>
      <c r="F866" s="202">
        <f>0+0+0+0+0+0+0+0+0+0+0+0+0+0+0+0+0+0+0+0+0+0+0+0+0+0+0+0+0+0+0+0</f>
        <v>0</v>
      </c>
      <c r="G866" s="202" t="s">
        <v>8743</v>
      </c>
      <c r="H866" s="202">
        <f>0+0+0+0+0+0+0+0+0+0+0+0+0+0+0+0+0+0+0+0+0+0+0+0+0+0+0+0+0+0+0+0</f>
        <v>0</v>
      </c>
      <c r="I866" s="202" t="s">
        <v>8743</v>
      </c>
      <c r="J866" s="202"/>
      <c r="K866" s="202"/>
    </row>
    <row r="867" spans="1:11">
      <c r="A867" s="202" t="s">
        <v>10482</v>
      </c>
      <c r="B867" s="202" t="s">
        <v>10483</v>
      </c>
      <c r="C867" s="202" t="s">
        <v>8736</v>
      </c>
      <c r="D867" s="202" t="s">
        <v>8737</v>
      </c>
      <c r="E867" s="202" t="s">
        <v>8738</v>
      </c>
      <c r="F867" s="202">
        <f>0+2^1+0+0+0+2^5+2^6+2^7+0+0+0+0+0+0+0+0+0+0+0+0+0+0+0+0+0+0+0+0+0+0+0+0</f>
        <v>226</v>
      </c>
      <c r="G867" s="202" t="s">
        <v>8746</v>
      </c>
      <c r="H867" s="202">
        <f>0+2^1+0+0+0+2^5+2^6+2^7+0+0+0+0+0+0+0+0+0+0+0+0+0+0+0+0+0+0+0+0+0+0+0+0</f>
        <v>226</v>
      </c>
      <c r="I867" s="202" t="s">
        <v>8746</v>
      </c>
      <c r="J867" s="202"/>
      <c r="K867" s="202"/>
    </row>
    <row r="868" spans="1:11">
      <c r="A868" s="202" t="s">
        <v>10484</v>
      </c>
      <c r="B868" s="202" t="s">
        <v>10485</v>
      </c>
      <c r="C868" s="202" t="s">
        <v>8736</v>
      </c>
      <c r="D868" s="202" t="s">
        <v>8737</v>
      </c>
      <c r="E868" s="202" t="s">
        <v>8738</v>
      </c>
      <c r="F868" s="202">
        <f>0+0+0+0+0+0+0+0+0+0+0+0+0+0+0+0+0+0+0+0+0+0+0+0+0+0+0+0+0+0+0+0</f>
        <v>0</v>
      </c>
      <c r="G868" s="202" t="s">
        <v>8743</v>
      </c>
      <c r="H868" s="202">
        <f>0+0+0+0+0+0+0+0+0+0+0+0+0+0+0+0+0+0+0+0+0+0+0+0+0+0+0+0+0+0+0+0</f>
        <v>0</v>
      </c>
      <c r="I868" s="202" t="s">
        <v>8743</v>
      </c>
      <c r="J868" s="202"/>
      <c r="K868" s="202"/>
    </row>
    <row r="869" spans="1:11">
      <c r="A869" s="202" t="s">
        <v>10486</v>
      </c>
      <c r="B869" s="202" t="s">
        <v>10487</v>
      </c>
      <c r="C869" s="202" t="s">
        <v>8751</v>
      </c>
      <c r="D869" s="202" t="s">
        <v>8737</v>
      </c>
      <c r="E869" s="202" t="s">
        <v>8738</v>
      </c>
      <c r="F869" s="202">
        <f>2^0+0+0+0+0+0+0+0+0+0+0+0+0+0+0+0+0+0+0+0+0+0+0+0+0+0+0+0+0+0+0+0</f>
        <v>1</v>
      </c>
      <c r="G869" s="202" t="s">
        <v>8739</v>
      </c>
      <c r="H869" s="202">
        <f>2^0+0+0+0+0+0+0+0+0+0+0+0+0+0+0+0+0+0+0+0+0+0+0+0+0+0+0+0+0+0+0+0</f>
        <v>1</v>
      </c>
      <c r="I869" s="202" t="s">
        <v>8739</v>
      </c>
      <c r="J869" s="202"/>
      <c r="K869" s="202"/>
    </row>
    <row r="870" spans="1:11">
      <c r="A870" s="202" t="s">
        <v>10488</v>
      </c>
      <c r="B870" s="202" t="s">
        <v>10489</v>
      </c>
      <c r="C870" s="202" t="s">
        <v>8736</v>
      </c>
      <c r="D870" s="202" t="s">
        <v>8737</v>
      </c>
      <c r="E870" s="202" t="s">
        <v>8738</v>
      </c>
      <c r="F870" s="202">
        <f>0+0+0+0+0+0+0+0+0+0+0+0+0+0+0+0+0+0+0+0+0+0+0+0+0+0+0+0+0+0+0+0</f>
        <v>0</v>
      </c>
      <c r="G870" s="202" t="s">
        <v>8743</v>
      </c>
      <c r="H870" s="202">
        <f>0+0+0+0+0+0+0+0+0+0+0+0+0+0+0+0+0+0+0+0+0+0+0+0+0+0+0+0+0+0+0+0</f>
        <v>0</v>
      </c>
      <c r="I870" s="202" t="s">
        <v>8743</v>
      </c>
      <c r="J870" s="202"/>
      <c r="K870" s="202"/>
    </row>
    <row r="871" spans="1:11">
      <c r="A871" s="202" t="s">
        <v>10490</v>
      </c>
      <c r="B871" s="202" t="s">
        <v>10491</v>
      </c>
      <c r="C871" s="202" t="s">
        <v>8736</v>
      </c>
      <c r="D871" s="202" t="s">
        <v>8737</v>
      </c>
      <c r="E871" s="202" t="s">
        <v>8738</v>
      </c>
      <c r="F871" s="202">
        <f>2^0+2^1+0+0+0+0+0+0+0+0+0+0+0+0+0+0+0+0+0+0+0+0+0+0+0+0+0+0+0+0+0+0</f>
        <v>3</v>
      </c>
      <c r="G871" s="202" t="s">
        <v>8740</v>
      </c>
      <c r="H871" s="202">
        <f>2^0+2^1+2^2+0+0+0+0+0+0+0+0+0+0+0+0+0+0+0+0+0+0+0+0+0+0+0+0+0+0+0+0+0</f>
        <v>7</v>
      </c>
      <c r="I871" s="205" t="s">
        <v>8794</v>
      </c>
      <c r="J871" s="202"/>
      <c r="K871" s="202"/>
    </row>
    <row r="872" spans="1:11">
      <c r="A872" s="202" t="s">
        <v>10492</v>
      </c>
      <c r="B872" s="202" t="s">
        <v>10493</v>
      </c>
      <c r="C872" s="202" t="s">
        <v>8736</v>
      </c>
      <c r="D872" s="202" t="s">
        <v>8737</v>
      </c>
      <c r="E872" s="202" t="s">
        <v>8738</v>
      </c>
      <c r="F872" s="202">
        <f>0+0+0+0+0+0+0+0+0+0+0+0+0+0+0+0+0+0+0+0+0+0+0+0+0+0+0+0+0+0+0+0</f>
        <v>0</v>
      </c>
      <c r="G872" s="202" t="s">
        <v>8743</v>
      </c>
      <c r="H872" s="202">
        <f>0+0+0+0+0+0+0+0+0+0+0+0+0+0+0+0+0+0+0+0+0+0+0+0+0+0+0+0+0+0+0+0</f>
        <v>0</v>
      </c>
      <c r="I872" s="202" t="s">
        <v>8743</v>
      </c>
      <c r="J872" s="202"/>
      <c r="K872" s="202"/>
    </row>
    <row r="873" spans="1:11">
      <c r="A873" s="202" t="s">
        <v>10494</v>
      </c>
      <c r="B873" s="202" t="s">
        <v>10495</v>
      </c>
      <c r="C873" s="202" t="s">
        <v>8736</v>
      </c>
      <c r="D873" s="202" t="s">
        <v>8737</v>
      </c>
      <c r="E873" s="202" t="s">
        <v>8738</v>
      </c>
      <c r="F873" s="202">
        <f>0+2^1+0+0+0+2^5+2^6+2^7+0+0+0+0+0+0+0+0+0+0+0+0+0+0+0+0+0+0+0+0+0+0+0+0</f>
        <v>226</v>
      </c>
      <c r="G873" s="202" t="s">
        <v>8746</v>
      </c>
      <c r="H873" s="202">
        <f>0+2^1+0+0+0+2^5+2^6+2^7+0+0+0+0+0+0+0+0+0+0+0+0+0+0+0+0+0+0+0+0+0+0+0+0</f>
        <v>226</v>
      </c>
      <c r="I873" s="202" t="s">
        <v>8746</v>
      </c>
      <c r="J873" s="202"/>
      <c r="K873" s="202"/>
    </row>
    <row r="874" spans="1:11">
      <c r="A874" s="202" t="s">
        <v>10496</v>
      </c>
      <c r="B874" s="202" t="s">
        <v>10497</v>
      </c>
      <c r="C874" s="202" t="s">
        <v>8736</v>
      </c>
      <c r="D874" s="202" t="s">
        <v>8737</v>
      </c>
      <c r="E874" s="202" t="s">
        <v>8738</v>
      </c>
      <c r="F874" s="202">
        <f>0+0+0+0+0+0+0+0+0+0+0+0+0+0+0+0+0+0+0+0+0+0+0+0+0+0+0+0+0+0+0+0</f>
        <v>0</v>
      </c>
      <c r="G874" s="202" t="s">
        <v>8743</v>
      </c>
      <c r="H874" s="202">
        <f>0+0+0+0+0+0+0+0+0+0+0+0+0+0+0+0+0+0+0+0+0+0+0+0+0+0+0+0+0+0+0+0</f>
        <v>0</v>
      </c>
      <c r="I874" s="202" t="s">
        <v>8743</v>
      </c>
      <c r="J874" s="202"/>
      <c r="K874" s="202"/>
    </row>
    <row r="875" spans="1:11">
      <c r="A875" s="202" t="s">
        <v>10498</v>
      </c>
      <c r="B875" s="202" t="s">
        <v>10499</v>
      </c>
      <c r="C875" s="202" t="s">
        <v>8751</v>
      </c>
      <c r="D875" s="202" t="s">
        <v>8737</v>
      </c>
      <c r="E875" s="202" t="s">
        <v>8738</v>
      </c>
      <c r="F875" s="202">
        <f>2^0+0+0+0+0+0+0+0+0+0+0+0+0+0+0+0+0+0+0+0+0+0+0+0+0+0+0+0+0+0+0+0</f>
        <v>1</v>
      </c>
      <c r="G875" s="202" t="s">
        <v>8739</v>
      </c>
      <c r="H875" s="202">
        <f>2^0+0+0+0+0+0+0+0+0+0+0+0+0+0+0+0+0+0+0+0+0+0+0+0+0+0+0+0+0+0+0+0</f>
        <v>1</v>
      </c>
      <c r="I875" s="202" t="s">
        <v>8739</v>
      </c>
      <c r="J875" s="202"/>
      <c r="K875" s="202"/>
    </row>
    <row r="876" spans="1:11">
      <c r="A876" s="202" t="s">
        <v>10500</v>
      </c>
      <c r="B876" s="202" t="s">
        <v>10501</v>
      </c>
      <c r="C876" s="202" t="s">
        <v>8736</v>
      </c>
      <c r="D876" s="202" t="s">
        <v>8737</v>
      </c>
      <c r="E876" s="202" t="s">
        <v>8738</v>
      </c>
      <c r="F876" s="202">
        <f>0+0+0+0+0+0+0+0+0+0+0+0+0+0+0+0+0+0+0+0+0+0+0+0+0+0+0+0+0+0+0+0</f>
        <v>0</v>
      </c>
      <c r="G876" s="202" t="s">
        <v>8743</v>
      </c>
      <c r="H876" s="202">
        <f>0+0+0+0+0+0+0+0+0+0+0+0+0+0+0+0+0+0+0+0+0+0+0+0+0+0+0+0+0+0+0+0</f>
        <v>0</v>
      </c>
      <c r="I876" s="202" t="s">
        <v>8743</v>
      </c>
      <c r="J876" s="202"/>
      <c r="K876" s="202"/>
    </row>
    <row r="877" spans="1:11">
      <c r="A877" s="202" t="s">
        <v>10502</v>
      </c>
      <c r="B877" s="202" t="s">
        <v>10503</v>
      </c>
      <c r="C877" s="202" t="s">
        <v>8736</v>
      </c>
      <c r="D877" s="202" t="s">
        <v>8737</v>
      </c>
      <c r="E877" s="202" t="s">
        <v>8738</v>
      </c>
      <c r="F877" s="202">
        <f>2^0+0+0+0+0+0+0+0+0+0+0+0+0+0+0+0+0+0+0+0+0+0+0+0+0+0+0+0+0+0+0+0</f>
        <v>1</v>
      </c>
      <c r="G877" s="202" t="s">
        <v>8739</v>
      </c>
      <c r="H877" s="202">
        <f>2^0+2^1+2^2+0+0+0+0+0+0+0+0+0+0+0+0+0+0+0+0+0+0+0+0+0+0+0+0+0+0+0+0+0</f>
        <v>7</v>
      </c>
      <c r="I877" s="205" t="s">
        <v>8794</v>
      </c>
      <c r="J877" s="202"/>
      <c r="K877" s="202"/>
    </row>
    <row r="878" spans="1:11">
      <c r="A878" s="202" t="s">
        <v>10504</v>
      </c>
      <c r="B878" s="202" t="s">
        <v>10505</v>
      </c>
      <c r="C878" s="202" t="s">
        <v>8736</v>
      </c>
      <c r="D878" s="202" t="s">
        <v>8737</v>
      </c>
      <c r="E878" s="202" t="s">
        <v>8738</v>
      </c>
      <c r="F878" s="202">
        <f>0+0+0+0+0+0+0+0+0+0+0+0+0+0+0+0+0+0+0+0+0+0+0+0+0+0+0+0+0+0+0+0</f>
        <v>0</v>
      </c>
      <c r="G878" s="202" t="s">
        <v>8743</v>
      </c>
      <c r="H878" s="202">
        <f>0+0+0+0+0+0+0+0+0+0+0+0+0+0+0+0+0+0+0+0+0+0+0+0+0+0+0+0+0+0+0+0</f>
        <v>0</v>
      </c>
      <c r="I878" s="202" t="s">
        <v>8743</v>
      </c>
      <c r="J878" s="202"/>
      <c r="K878" s="202"/>
    </row>
    <row r="879" spans="1:11">
      <c r="A879" s="202" t="s">
        <v>10506</v>
      </c>
      <c r="B879" s="202" t="s">
        <v>10507</v>
      </c>
      <c r="C879" s="202" t="s">
        <v>8736</v>
      </c>
      <c r="D879" s="202" t="s">
        <v>8737</v>
      </c>
      <c r="E879" s="202" t="s">
        <v>8738</v>
      </c>
      <c r="F879" s="202">
        <f>0+2^1+0+0+0+2^5+2^6+2^7+0+0+0+0+0+0+0+0+0+0+0+0+0+0+0+0+0+0+0+0+0+0+0+0</f>
        <v>226</v>
      </c>
      <c r="G879" s="202" t="s">
        <v>8746</v>
      </c>
      <c r="H879" s="202">
        <f>0+2^1+0+0+0+2^5+2^6+2^7+0+0+0+0+0+0+0+0+0+0+0+0+0+0+0+0+0+0+0+0+0+0+0+0</f>
        <v>226</v>
      </c>
      <c r="I879" s="202" t="s">
        <v>8746</v>
      </c>
      <c r="J879" s="202"/>
      <c r="K879" s="202"/>
    </row>
    <row r="880" spans="1:11">
      <c r="A880" s="202" t="s">
        <v>10508</v>
      </c>
      <c r="B880" s="202" t="s">
        <v>10509</v>
      </c>
      <c r="C880" s="202" t="s">
        <v>8736</v>
      </c>
      <c r="D880" s="202" t="s">
        <v>8737</v>
      </c>
      <c r="E880" s="202" t="s">
        <v>8738</v>
      </c>
      <c r="F880" s="202">
        <f>0+0+0+0+0+0+0+0+0+0+0+0+0+0+0+0+0+0+0+0+0+0+0+0+0+0+0+0+0+0+0+0</f>
        <v>0</v>
      </c>
      <c r="G880" s="202" t="s">
        <v>8743</v>
      </c>
      <c r="H880" s="202">
        <f>0+0+0+0+0+0+0+0+0+0+0+0+0+0+0+0+0+0+0+0+0+0+0+0+0+0+0+0+0+0+0+0</f>
        <v>0</v>
      </c>
      <c r="I880" s="202" t="s">
        <v>8743</v>
      </c>
      <c r="J880" s="202"/>
      <c r="K880" s="202"/>
    </row>
    <row r="881" spans="1:11">
      <c r="A881" s="202" t="s">
        <v>10510</v>
      </c>
      <c r="B881" s="202" t="s">
        <v>10511</v>
      </c>
      <c r="C881" s="202" t="s">
        <v>8751</v>
      </c>
      <c r="D881" s="202" t="s">
        <v>8737</v>
      </c>
      <c r="E881" s="202" t="s">
        <v>8738</v>
      </c>
      <c r="F881" s="202">
        <f>2^0+0+0+0+0+0+0+0+0+0+0+0+0+0+0+0+0+0+0+0+0+0+0+0+0+0+0+0+0+0+0+0</f>
        <v>1</v>
      </c>
      <c r="G881" s="202" t="s">
        <v>8739</v>
      </c>
      <c r="H881" s="202">
        <f>2^0+0+0+0+0+0+0+0+0+0+0+0+0+0+0+0+0+0+0+0+0+0+0+0+0+0+0+0+0+0+0+0</f>
        <v>1</v>
      </c>
      <c r="I881" s="202" t="s">
        <v>8739</v>
      </c>
      <c r="J881" s="202"/>
      <c r="K881" s="202"/>
    </row>
    <row r="882" spans="1:11">
      <c r="A882" s="202" t="s">
        <v>10512</v>
      </c>
      <c r="B882" s="202" t="s">
        <v>10513</v>
      </c>
      <c r="C882" s="202" t="s">
        <v>8736</v>
      </c>
      <c r="D882" s="202" t="s">
        <v>8737</v>
      </c>
      <c r="E882" s="202" t="s">
        <v>8738</v>
      </c>
      <c r="F882" s="202">
        <f>0+0+0+0+0+0+0+0+0+0+0+0+0+0+0+0+0+0+0+0+0+0+0+0+0+0+0+0+0+0+0+0</f>
        <v>0</v>
      </c>
      <c r="G882" s="202" t="s">
        <v>8743</v>
      </c>
      <c r="H882" s="202">
        <f>0+0+0+0+0+0+0+0+0+0+0+0+0+0+0+0+0+0+0+0+0+0+0+0+0+0+0+0+0+0+0+0</f>
        <v>0</v>
      </c>
      <c r="I882" s="202" t="s">
        <v>8743</v>
      </c>
      <c r="J882" s="202"/>
      <c r="K882" s="202"/>
    </row>
    <row r="883" spans="1:11">
      <c r="A883" s="202" t="s">
        <v>10514</v>
      </c>
      <c r="B883" s="202" t="s">
        <v>10515</v>
      </c>
      <c r="C883" s="202" t="s">
        <v>8736</v>
      </c>
      <c r="D883" s="202" t="s">
        <v>8737</v>
      </c>
      <c r="E883" s="202" t="s">
        <v>8738</v>
      </c>
      <c r="F883" s="202">
        <f>2^0+0+0+0+0+0+0+0+0+0+0+0+0+0+0+0+0+0+0+0+0+0+0+0+0+0+0+0+0+0+0+0</f>
        <v>1</v>
      </c>
      <c r="G883" s="202" t="s">
        <v>8739</v>
      </c>
      <c r="H883" s="202">
        <f>2^0+2^1+0+0+0+0+0+0+0+0+0+0+0+0+0+0+0+0+0+0+0+0+0+0+0+0+0+0+0+0+0+0</f>
        <v>3</v>
      </c>
      <c r="I883" s="205" t="s">
        <v>8740</v>
      </c>
      <c r="J883" s="202"/>
      <c r="K883" s="202"/>
    </row>
    <row r="884" spans="1:11">
      <c r="A884" s="202" t="s">
        <v>10516</v>
      </c>
      <c r="B884" s="202" t="s">
        <v>10517</v>
      </c>
      <c r="C884" s="202" t="s">
        <v>8736</v>
      </c>
      <c r="D884" s="202" t="s">
        <v>8737</v>
      </c>
      <c r="E884" s="202" t="s">
        <v>8738</v>
      </c>
      <c r="F884" s="202">
        <f>0+0+0+0+0+0+0+0+0+0+0+0+0+0+0+0+0+0+0+0+0+0+0+0+0+0+0+0+0+0+0+0</f>
        <v>0</v>
      </c>
      <c r="G884" s="202" t="s">
        <v>8743</v>
      </c>
      <c r="H884" s="202">
        <f>0+0+0+0+0+0+0+0+0+0+0+0+0+0+0+0+0+0+0+0+0+0+0+0+0+0+0+0+0+0+0+0</f>
        <v>0</v>
      </c>
      <c r="I884" s="202" t="s">
        <v>8743</v>
      </c>
      <c r="J884" s="202"/>
      <c r="K884" s="202"/>
    </row>
    <row r="885" spans="1:11">
      <c r="A885" s="202" t="s">
        <v>10518</v>
      </c>
      <c r="B885" s="202" t="s">
        <v>10519</v>
      </c>
      <c r="C885" s="202" t="s">
        <v>8736</v>
      </c>
      <c r="D885" s="202" t="s">
        <v>8737</v>
      </c>
      <c r="E885" s="202" t="s">
        <v>8738</v>
      </c>
      <c r="F885" s="202">
        <f>0+2^1+0+0+0+2^5+2^6+2^7+0+0+0+0+0+0+0+0+0+0+0+0+0+0+0+0+0+0+0+0+0+0+0+0</f>
        <v>226</v>
      </c>
      <c r="G885" s="202" t="s">
        <v>8746</v>
      </c>
      <c r="H885" s="202">
        <f>0+2^1+0+0+0+2^5+2^6+2^7+0+0+0+0+0+0+0+0+0+0+0+0+0+0+0+0+0+0+0+0+0+0+0+0</f>
        <v>226</v>
      </c>
      <c r="I885" s="202" t="s">
        <v>8746</v>
      </c>
      <c r="J885" s="202"/>
      <c r="K885" s="202"/>
    </row>
    <row r="886" spans="1:11">
      <c r="A886" s="202" t="s">
        <v>10520</v>
      </c>
      <c r="B886" s="202" t="s">
        <v>10521</v>
      </c>
      <c r="C886" s="202" t="s">
        <v>8736</v>
      </c>
      <c r="D886" s="202" t="s">
        <v>8737</v>
      </c>
      <c r="E886" s="202" t="s">
        <v>8738</v>
      </c>
      <c r="F886" s="202">
        <f>0+0+0+0+0+0+0+0+0+0+0+0+0+0+0+0+0+0+0+0+0+0+0+0+0+0+0+0+0+0+0+0</f>
        <v>0</v>
      </c>
      <c r="G886" s="202" t="s">
        <v>8743</v>
      </c>
      <c r="H886" s="202">
        <f>0+0+0+0+0+0+0+0+0+0+0+0+0+0+0+0+0+0+0+0+0+0+0+0+0+0+0+0+0+0+0+0</f>
        <v>0</v>
      </c>
      <c r="I886" s="202" t="s">
        <v>8743</v>
      </c>
      <c r="J886" s="202"/>
      <c r="K886" s="202"/>
    </row>
    <row r="887" spans="1:11">
      <c r="A887" s="202" t="s">
        <v>10522</v>
      </c>
      <c r="B887" s="202" t="s">
        <v>10523</v>
      </c>
      <c r="C887" s="202" t="s">
        <v>8751</v>
      </c>
      <c r="D887" s="202" t="s">
        <v>8737</v>
      </c>
      <c r="E887" s="202" t="s">
        <v>8738</v>
      </c>
      <c r="F887" s="202">
        <f>2^0+0+0+0+0+0+0+0+0+0+0+0+0+0+0+0+0+0+0+0+0+0+0+0+0+0+0+0+0+0+0+0</f>
        <v>1</v>
      </c>
      <c r="G887" s="202" t="s">
        <v>8739</v>
      </c>
      <c r="H887" s="202">
        <f>2^0+0+0+0+0+0+0+0+0+0+0+0+0+0+0+0+0+0+0+0+0+0+0+0+0+0+0+0+0+0+0+0</f>
        <v>1</v>
      </c>
      <c r="I887" s="202" t="s">
        <v>8739</v>
      </c>
      <c r="J887" s="202"/>
      <c r="K887" s="202"/>
    </row>
    <row r="888" spans="1:11">
      <c r="A888" s="202" t="s">
        <v>10524</v>
      </c>
      <c r="B888" s="202" t="s">
        <v>10525</v>
      </c>
      <c r="C888" s="202" t="s">
        <v>8736</v>
      </c>
      <c r="D888" s="202" t="s">
        <v>8737</v>
      </c>
      <c r="E888" s="202" t="s">
        <v>8738</v>
      </c>
      <c r="F888" s="202">
        <f>0+0+0+0+0+0+0+0+0+0+0+0+0+0+0+0+0+0+0+0+0+0+0+0+0+0+0+0+0+0+0+0</f>
        <v>0</v>
      </c>
      <c r="G888" s="202" t="s">
        <v>8743</v>
      </c>
      <c r="H888" s="202">
        <f>0+0+0+0+0+0+0+0+0+0+0+0+0+0+0+0+0+0+0+0+0+0+0+0+0+0+0+0+0+0+0+0</f>
        <v>0</v>
      </c>
      <c r="I888" s="202" t="s">
        <v>8743</v>
      </c>
      <c r="J888" s="202"/>
      <c r="K888" s="202"/>
    </row>
    <row r="889" spans="1:11">
      <c r="A889" s="202" t="s">
        <v>10526</v>
      </c>
      <c r="B889" s="202" t="s">
        <v>10527</v>
      </c>
      <c r="C889" s="202" t="s">
        <v>8736</v>
      </c>
      <c r="D889" s="202" t="s">
        <v>8737</v>
      </c>
      <c r="E889" s="202" t="s">
        <v>8738</v>
      </c>
      <c r="F889" s="202">
        <f>2^0+0+0+0+0+0+0+0+0+0+0+0+0+0+0+0+0+0+0+0+0+0+0+0+0+0+0+0+0+0+0+0</f>
        <v>1</v>
      </c>
      <c r="G889" s="202" t="s">
        <v>8739</v>
      </c>
      <c r="H889" s="202">
        <f>2^0+2^1+0+0+0+0+0+0+0+0+0+0+0+0+0+0+0+0+0+0+0+0+0+0+0+0+0+0+0+0+0+0</f>
        <v>3</v>
      </c>
      <c r="I889" s="205" t="s">
        <v>8740</v>
      </c>
      <c r="J889" s="202"/>
      <c r="K889" s="202"/>
    </row>
    <row r="890" spans="1:11">
      <c r="A890" s="202" t="s">
        <v>10528</v>
      </c>
      <c r="B890" s="202" t="s">
        <v>10529</v>
      </c>
      <c r="C890" s="202" t="s">
        <v>8736</v>
      </c>
      <c r="D890" s="202" t="s">
        <v>8737</v>
      </c>
      <c r="E890" s="202" t="s">
        <v>8738</v>
      </c>
      <c r="F890" s="202">
        <f>0+0+0+0+0+0+0+0+0+0+0+0+0+0+0+0+0+0+0+0+0+0+0+0+0+0+0+0+0+0+0+0</f>
        <v>0</v>
      </c>
      <c r="G890" s="202" t="s">
        <v>8743</v>
      </c>
      <c r="H890" s="202">
        <f>0+0+0+0+0+0+0+0+0+0+0+0+0+0+0+0+0+0+0+0+0+0+0+0+0+0+0+0+0+0+0+0</f>
        <v>0</v>
      </c>
      <c r="I890" s="202" t="s">
        <v>8743</v>
      </c>
      <c r="J890" s="202"/>
      <c r="K890" s="202"/>
    </row>
    <row r="891" spans="1:11">
      <c r="A891" s="202" t="s">
        <v>10530</v>
      </c>
      <c r="B891" s="202" t="s">
        <v>10531</v>
      </c>
      <c r="C891" s="202" t="s">
        <v>8736</v>
      </c>
      <c r="D891" s="202" t="s">
        <v>8737</v>
      </c>
      <c r="E891" s="202" t="s">
        <v>8738</v>
      </c>
      <c r="F891" s="202">
        <f>0+2^1+0+0+0+2^5+2^6+2^7+0+0+0+0+0+0+0+0+0+0+0+0+0+0+0+0+0+0+0+0+0+0+0+0</f>
        <v>226</v>
      </c>
      <c r="G891" s="202" t="s">
        <v>8746</v>
      </c>
      <c r="H891" s="202">
        <f>0+2^1+0+0+0+2^5+2^6+2^7+0+0+0+0+0+0+0+0+0+0+0+0+0+0+0+0+0+0+0+0+0+0+0+0</f>
        <v>226</v>
      </c>
      <c r="I891" s="202" t="s">
        <v>8746</v>
      </c>
      <c r="J891" s="202"/>
      <c r="K891" s="202"/>
    </row>
    <row r="892" spans="1:11">
      <c r="A892" s="202" t="s">
        <v>10532</v>
      </c>
      <c r="B892" s="202" t="s">
        <v>10533</v>
      </c>
      <c r="C892" s="202" t="s">
        <v>8736</v>
      </c>
      <c r="D892" s="202" t="s">
        <v>8737</v>
      </c>
      <c r="E892" s="202" t="s">
        <v>8738</v>
      </c>
      <c r="F892" s="202">
        <f>0+0+0+0+0+0+0+0+0+0+0+0+0+0+0+0+0+0+0+0+0+0+0+0+0+0+0+0+0+0+0+0</f>
        <v>0</v>
      </c>
      <c r="G892" s="202" t="s">
        <v>8743</v>
      </c>
      <c r="H892" s="202">
        <f>0+0+0+0+0+0+0+0+0+0+0+0+0+0+0+0+0+0+0+0+0+0+0+0+0+0+0+0+0+0+0+0</f>
        <v>0</v>
      </c>
      <c r="I892" s="202" t="s">
        <v>8743</v>
      </c>
      <c r="J892" s="202"/>
      <c r="K892" s="202"/>
    </row>
    <row r="893" spans="1:11">
      <c r="A893" s="202" t="s">
        <v>10534</v>
      </c>
      <c r="B893" s="202" t="s">
        <v>10535</v>
      </c>
      <c r="C893" s="202" t="s">
        <v>8751</v>
      </c>
      <c r="D893" s="202" t="s">
        <v>8737</v>
      </c>
      <c r="E893" s="202" t="s">
        <v>8738</v>
      </c>
      <c r="F893" s="202">
        <f>2^0+0+0+0+0+0+0+0+0+0+0+0+0+0+0+0+0+0+0+0+0+0+0+0+0+0+0+0+0+0+0+0</f>
        <v>1</v>
      </c>
      <c r="G893" s="202" t="s">
        <v>8739</v>
      </c>
      <c r="H893" s="202">
        <f>2^0+0+0+0+0+0+0+0+0+0+0+0+0+0+0+0+0+0+0+0+0+0+0+0+0+0+0+0+0+0+0+0</f>
        <v>1</v>
      </c>
      <c r="I893" s="202" t="s">
        <v>8739</v>
      </c>
      <c r="J893" s="202"/>
      <c r="K893" s="202"/>
    </row>
    <row r="894" spans="1:11">
      <c r="A894" s="202" t="s">
        <v>10536</v>
      </c>
      <c r="B894" s="202" t="s">
        <v>10537</v>
      </c>
      <c r="C894" s="202" t="s">
        <v>8736</v>
      </c>
      <c r="D894" s="202" t="s">
        <v>8737</v>
      </c>
      <c r="E894" s="202" t="s">
        <v>8738</v>
      </c>
      <c r="F894" s="202">
        <f>0+0+0+0+0+0+0+0+0+0+0+0+0+0+0+0+0+0+0+0+0+0+0+0+0+0+0+0+0+0+0+0</f>
        <v>0</v>
      </c>
      <c r="G894" s="202" t="s">
        <v>8743</v>
      </c>
      <c r="H894" s="202">
        <f>0+0+0+0+0+0+0+0+0+0+0+0+0+0+0+0+0+0+0+0+0+0+0+0+0+0+0+0+0+0+0+0</f>
        <v>0</v>
      </c>
      <c r="I894" s="202" t="s">
        <v>8743</v>
      </c>
      <c r="J894" s="202"/>
      <c r="K894" s="202"/>
    </row>
    <row r="895" spans="1:11">
      <c r="A895" s="202" t="s">
        <v>10538</v>
      </c>
      <c r="B895" s="202" t="s">
        <v>10539</v>
      </c>
      <c r="C895" s="202" t="s">
        <v>8736</v>
      </c>
      <c r="D895" s="202" t="s">
        <v>8737</v>
      </c>
      <c r="E895" s="202" t="s">
        <v>8738</v>
      </c>
      <c r="F895" s="202">
        <f>2^0+0+0+0+0+0+0+0+0+0+0+0+0+0+0+0+0+0+0+0+0+0+0+0+0+0+0+0+0+0+0+0</f>
        <v>1</v>
      </c>
      <c r="G895" s="202" t="s">
        <v>8739</v>
      </c>
      <c r="H895" s="202">
        <f>2^0+2^1+2^2+0+0+0+0+0+0+0+0+0+0+0+0+0+0+0+0+0+0+0+0+0+0+0+0+0+0+0+0+0</f>
        <v>7</v>
      </c>
      <c r="I895" s="205" t="s">
        <v>8794</v>
      </c>
      <c r="J895" s="202"/>
      <c r="K895" s="202"/>
    </row>
    <row r="896" spans="1:11">
      <c r="A896" s="202" t="s">
        <v>10540</v>
      </c>
      <c r="B896" s="202" t="s">
        <v>10541</v>
      </c>
      <c r="C896" s="202" t="s">
        <v>8736</v>
      </c>
      <c r="D896" s="202" t="s">
        <v>8737</v>
      </c>
      <c r="E896" s="202" t="s">
        <v>8738</v>
      </c>
      <c r="F896" s="202">
        <f>0+0+0+0+0+0+0+0+0+0+0+0+0+0+0+0+0+0+0+0+0+0+0+0+0+0+0+0+0+0+0+0</f>
        <v>0</v>
      </c>
      <c r="G896" s="202" t="s">
        <v>8743</v>
      </c>
      <c r="H896" s="202">
        <f>0+0+0+0+0+0+0+0+0+0+0+0+0+0+0+0+0+0+0+0+0+0+0+0+0+0+0+0+0+0+0+0</f>
        <v>0</v>
      </c>
      <c r="I896" s="202" t="s">
        <v>8743</v>
      </c>
      <c r="J896" s="202"/>
      <c r="K896" s="202"/>
    </row>
    <row r="897" spans="1:11">
      <c r="A897" s="202" t="s">
        <v>10542</v>
      </c>
      <c r="B897" s="202" t="s">
        <v>10543</v>
      </c>
      <c r="C897" s="202" t="s">
        <v>8736</v>
      </c>
      <c r="D897" s="202" t="s">
        <v>8737</v>
      </c>
      <c r="E897" s="202" t="s">
        <v>8738</v>
      </c>
      <c r="F897" s="202">
        <f>0+2^1+0+0+0+2^5+2^6+2^7+0+0+0+0+0+0+0+0+0+0+0+0+0+0+0+0+0+0+0+0+0+0+0+0</f>
        <v>226</v>
      </c>
      <c r="G897" s="202" t="s">
        <v>8746</v>
      </c>
      <c r="H897" s="202">
        <f>0+2^1+0+0+0+2^5+2^6+2^7+0+0+0+0+0+0+0+0+0+0+0+0+0+0+0+0+0+0+0+0+0+0+0+0</f>
        <v>226</v>
      </c>
      <c r="I897" s="202" t="s">
        <v>8746</v>
      </c>
      <c r="J897" s="202"/>
      <c r="K897" s="202"/>
    </row>
    <row r="898" spans="1:11">
      <c r="A898" s="202" t="s">
        <v>10544</v>
      </c>
      <c r="B898" s="202" t="s">
        <v>10545</v>
      </c>
      <c r="C898" s="202" t="s">
        <v>8736</v>
      </c>
      <c r="D898" s="202" t="s">
        <v>8737</v>
      </c>
      <c r="E898" s="202" t="s">
        <v>8738</v>
      </c>
      <c r="F898" s="202">
        <f>0+0+0+0+0+0+0+0+0+0+0+0+0+0+0+0+0+0+0+0+0+0+0+0+0+0+0+0+0+0+0+0</f>
        <v>0</v>
      </c>
      <c r="G898" s="202" t="s">
        <v>8743</v>
      </c>
      <c r="H898" s="202">
        <f>0+0+0+0+0+0+0+0+0+0+0+0+0+0+0+0+0+0+0+0+0+0+0+0+0+0+0+0+0+0+0+0</f>
        <v>0</v>
      </c>
      <c r="I898" s="202" t="s">
        <v>8743</v>
      </c>
      <c r="J898" s="202"/>
      <c r="K898" s="202"/>
    </row>
    <row r="899" spans="1:11">
      <c r="A899" s="202" t="s">
        <v>10546</v>
      </c>
      <c r="B899" s="202" t="s">
        <v>10547</v>
      </c>
      <c r="C899" s="202" t="s">
        <v>8751</v>
      </c>
      <c r="D899" s="202" t="s">
        <v>8737</v>
      </c>
      <c r="E899" s="202" t="s">
        <v>8738</v>
      </c>
      <c r="F899" s="202">
        <f>2^0+0+0+0+0+0+0+0+0+0+0+0+0+0+0+0+0+0+0+0+0+0+0+0+0+0+0+0+0+0+0+0</f>
        <v>1</v>
      </c>
      <c r="G899" s="202" t="s">
        <v>8739</v>
      </c>
      <c r="H899" s="202">
        <f>2^0+0+0+0+0+0+0+0+0+0+0+0+0+0+0+0+0+0+0+0+0+0+0+0+0+0+0+0+0+0+0+0</f>
        <v>1</v>
      </c>
      <c r="I899" s="202" t="s">
        <v>8739</v>
      </c>
      <c r="J899" s="202"/>
      <c r="K899" s="202"/>
    </row>
    <row r="900" spans="1:11">
      <c r="A900" s="202" t="s">
        <v>10548</v>
      </c>
      <c r="B900" s="202" t="s">
        <v>10549</v>
      </c>
      <c r="C900" s="202" t="s">
        <v>8736</v>
      </c>
      <c r="D900" s="202" t="s">
        <v>8737</v>
      </c>
      <c r="E900" s="202" t="s">
        <v>8738</v>
      </c>
      <c r="F900" s="202">
        <f>0+0+0+0+0+0+0+0+0+0+0+0+0+0+0+0+0+0+0+0+0+0+0+0+0+0+0+0+0+0+0+0</f>
        <v>0</v>
      </c>
      <c r="G900" s="202" t="s">
        <v>8743</v>
      </c>
      <c r="H900" s="202">
        <f>0+0+0+0+0+0+0+0+0+0+0+0+0+0+0+0+0+0+0+0+0+0+0+0+0+0+0+0+0+0+0+0</f>
        <v>0</v>
      </c>
      <c r="I900" s="202" t="s">
        <v>8743</v>
      </c>
      <c r="J900" s="202"/>
      <c r="K900" s="202"/>
    </row>
    <row r="901" spans="1:11">
      <c r="A901" s="202" t="s">
        <v>10550</v>
      </c>
      <c r="B901" s="202" t="s">
        <v>10551</v>
      </c>
      <c r="C901" s="202" t="s">
        <v>8736</v>
      </c>
      <c r="D901" s="202" t="s">
        <v>8737</v>
      </c>
      <c r="E901" s="202" t="s">
        <v>8738</v>
      </c>
      <c r="F901" s="202">
        <f>2^0+0+0+0+0+0+0+0+0+0+0+0+0+0+0+0+0+0+0+0+0+0+0+0+0+0+0+0+0+0+0+0</f>
        <v>1</v>
      </c>
      <c r="G901" s="202" t="s">
        <v>8739</v>
      </c>
      <c r="H901" s="202">
        <f>2^0+2^1+2^2+0+0+0+0+0+0+0+0+0+0+0+0+0+0+0+0+0+0+0+0+0+0+0+0+0+0+0+0+0</f>
        <v>7</v>
      </c>
      <c r="I901" s="205" t="s">
        <v>8794</v>
      </c>
      <c r="J901" s="202"/>
      <c r="K901" s="202"/>
    </row>
    <row r="902" spans="1:11">
      <c r="A902" s="202" t="s">
        <v>10552</v>
      </c>
      <c r="B902" s="202" t="s">
        <v>10553</v>
      </c>
      <c r="C902" s="202" t="s">
        <v>8736</v>
      </c>
      <c r="D902" s="202" t="s">
        <v>8737</v>
      </c>
      <c r="E902" s="202" t="s">
        <v>8738</v>
      </c>
      <c r="F902" s="202">
        <f>0+0+0+0+0+0+0+0+0+0+0+0+0+0+0+0+0+0+0+0+0+0+0+0+0+0+0+0+0+0+0+0</f>
        <v>0</v>
      </c>
      <c r="G902" s="202" t="s">
        <v>8743</v>
      </c>
      <c r="H902" s="202">
        <f>0+0+0+0+0+0+0+0+0+0+0+0+0+0+0+0+0+0+0+0+0+0+0+0+0+0+0+0+0+0+0+0</f>
        <v>0</v>
      </c>
      <c r="I902" s="202" t="s">
        <v>8743</v>
      </c>
      <c r="J902" s="202"/>
      <c r="K902" s="202"/>
    </row>
    <row r="903" spans="1:11">
      <c r="A903" s="202" t="s">
        <v>10554</v>
      </c>
      <c r="B903" s="202" t="s">
        <v>10555</v>
      </c>
      <c r="C903" s="202" t="s">
        <v>8736</v>
      </c>
      <c r="D903" s="202" t="s">
        <v>8737</v>
      </c>
      <c r="E903" s="202" t="s">
        <v>8738</v>
      </c>
      <c r="F903" s="202">
        <f>0+2^1+0+0+0+2^5+2^6+2^7+0+0+0+0+0+0+0+0+0+0+0+0+0+0+0+0+0+0+0+0+0+0+0+0</f>
        <v>226</v>
      </c>
      <c r="G903" s="202" t="s">
        <v>8746</v>
      </c>
      <c r="H903" s="202">
        <f>0+2^1+0+0+0+2^5+2^6+2^7+0+0+0+0+0+0+0+0+0+0+0+0+0+0+0+0+0+0+0+0+0+0+0+0</f>
        <v>226</v>
      </c>
      <c r="I903" s="202" t="s">
        <v>8746</v>
      </c>
      <c r="J903" s="202"/>
      <c r="K903" s="202"/>
    </row>
    <row r="904" spans="1:11">
      <c r="A904" s="202" t="s">
        <v>10556</v>
      </c>
      <c r="B904" s="202" t="s">
        <v>10557</v>
      </c>
      <c r="C904" s="202" t="s">
        <v>8736</v>
      </c>
      <c r="D904" s="202" t="s">
        <v>8737</v>
      </c>
      <c r="E904" s="202" t="s">
        <v>8738</v>
      </c>
      <c r="F904" s="202">
        <f>0+0+0+0+0+0+0+0+0+0+0+0+0+0+0+0+0+0+0+0+0+0+0+0+0+0+0+0+0+0+0+0</f>
        <v>0</v>
      </c>
      <c r="G904" s="202" t="s">
        <v>8743</v>
      </c>
      <c r="H904" s="202">
        <f>0+0+0+0+0+0+0+0+0+0+0+0+0+0+0+0+0+0+0+0+0+0+0+0+0+0+0+0+0+0+0+0</f>
        <v>0</v>
      </c>
      <c r="I904" s="202" t="s">
        <v>8743</v>
      </c>
      <c r="J904" s="202"/>
      <c r="K904" s="202"/>
    </row>
    <row r="905" spans="1:11">
      <c r="A905" s="202" t="s">
        <v>10558</v>
      </c>
      <c r="B905" s="202" t="s">
        <v>10559</v>
      </c>
      <c r="C905" s="202" t="s">
        <v>8751</v>
      </c>
      <c r="D905" s="202" t="s">
        <v>8737</v>
      </c>
      <c r="E905" s="202" t="s">
        <v>8738</v>
      </c>
      <c r="F905" s="202">
        <f>2^0+0+0+0+0+0+0+0+0+0+0+0+0+0+0+0+0+0+0+0+0+0+0+0+0+0+0+0+0+0+0+0</f>
        <v>1</v>
      </c>
      <c r="G905" s="202" t="s">
        <v>8739</v>
      </c>
      <c r="H905" s="202">
        <f>2^0+0+0+0+0+0+0+0+0+0+0+0+0+0+0+0+0+0+0+0+0+0+0+0+0+0+0+0+0+0+0+0</f>
        <v>1</v>
      </c>
      <c r="I905" s="202" t="s">
        <v>8739</v>
      </c>
      <c r="J905" s="202"/>
      <c r="K905" s="202"/>
    </row>
    <row r="906" spans="1:11">
      <c r="A906" s="202" t="s">
        <v>10560</v>
      </c>
      <c r="B906" s="202" t="s">
        <v>10561</v>
      </c>
      <c r="C906" s="202" t="s">
        <v>8736</v>
      </c>
      <c r="D906" s="202" t="s">
        <v>8737</v>
      </c>
      <c r="E906" s="202" t="s">
        <v>8738</v>
      </c>
      <c r="F906" s="202">
        <f>0+0+0+0+0+0+0+0+0+0+0+0+0+0+0+0+0+0+0+0+0+0+0+0+0+0+0+0+0+0+0+0</f>
        <v>0</v>
      </c>
      <c r="G906" s="202" t="s">
        <v>8743</v>
      </c>
      <c r="H906" s="202">
        <f>0+0+0+0+0+0+0+0+0+0+0+0+0+0+0+0+0+0+0+0+0+0+0+0+0+0+0+0+0+0+0+0</f>
        <v>0</v>
      </c>
      <c r="I906" s="202" t="s">
        <v>8743</v>
      </c>
      <c r="J906" s="202"/>
      <c r="K906" s="202"/>
    </row>
    <row r="907" spans="1:11">
      <c r="A907" s="202" t="s">
        <v>10562</v>
      </c>
      <c r="B907" s="202" t="s">
        <v>10563</v>
      </c>
      <c r="C907" s="202" t="s">
        <v>8736</v>
      </c>
      <c r="D907" s="202" t="s">
        <v>8737</v>
      </c>
      <c r="E907" s="202" t="s">
        <v>8738</v>
      </c>
      <c r="F907" s="202">
        <f>2^0+0+0+0+0+0+0+0+0+0+0+0+0+0+0+0+0+0+0+0+0+0+0+0+0+0+0+0+0+0+0+0</f>
        <v>1</v>
      </c>
      <c r="G907" s="202" t="s">
        <v>8739</v>
      </c>
      <c r="H907" s="202">
        <f>2^0+0+0+0+0+0+0+0+0+2^9+0+0+0+0+0+0+0+0+0+0+0+0+0+0+0+0+0+0+0+0+0+0</f>
        <v>513</v>
      </c>
      <c r="I907" s="205" t="s">
        <v>9193</v>
      </c>
      <c r="J907" s="202"/>
      <c r="K907" s="202"/>
    </row>
    <row r="908" spans="1:11">
      <c r="A908" s="202" t="s">
        <v>10564</v>
      </c>
      <c r="B908" s="202" t="s">
        <v>10565</v>
      </c>
      <c r="C908" s="202" t="s">
        <v>8736</v>
      </c>
      <c r="D908" s="202" t="s">
        <v>8737</v>
      </c>
      <c r="E908" s="202" t="s">
        <v>8738</v>
      </c>
      <c r="F908" s="202">
        <f>0+0+0+0+0+0+0+0+0+0+0+0+0+0+0+0+0+0+0+0+0+0+0+0+0+0+0+0+0+0+0+0</f>
        <v>0</v>
      </c>
      <c r="G908" s="202" t="s">
        <v>8743</v>
      </c>
      <c r="H908" s="202">
        <f>0+0+0+0+0+0+0+0+0+0+0+0+0+0+0+0+0+0+0+0+0+0+0+0+0+0+0+0+0+0+0+0</f>
        <v>0</v>
      </c>
      <c r="I908" s="202" t="s">
        <v>8743</v>
      </c>
      <c r="J908" s="202"/>
      <c r="K908" s="202"/>
    </row>
    <row r="909" spans="1:11">
      <c r="A909" s="202" t="s">
        <v>10566</v>
      </c>
      <c r="B909" s="202" t="s">
        <v>10567</v>
      </c>
      <c r="C909" s="202" t="s">
        <v>8736</v>
      </c>
      <c r="D909" s="202" t="s">
        <v>8737</v>
      </c>
      <c r="E909" s="202" t="s">
        <v>8738</v>
      </c>
      <c r="F909" s="202">
        <f>0+2^1+0+0+0+2^5+2^6+2^7+0+0+0+0+0+0+0+0+0+0+0+0+0+0+0+0+0+0+0+0+0+0+0+0</f>
        <v>226</v>
      </c>
      <c r="G909" s="202" t="s">
        <v>8746</v>
      </c>
      <c r="H909" s="202">
        <f>0+2^1+0+0+0+2^5+2^6+2^7+0+0+0+0+0+0+0+0+0+0+0+0+0+0+0+0+0+0+0+0+0+0+0+0</f>
        <v>226</v>
      </c>
      <c r="I909" s="202" t="s">
        <v>8746</v>
      </c>
      <c r="J909" s="202"/>
      <c r="K909" s="202"/>
    </row>
    <row r="910" spans="1:11">
      <c r="A910" s="202" t="s">
        <v>10568</v>
      </c>
      <c r="B910" s="202" t="s">
        <v>10569</v>
      </c>
      <c r="C910" s="202" t="s">
        <v>8736</v>
      </c>
      <c r="D910" s="202" t="s">
        <v>8737</v>
      </c>
      <c r="E910" s="202" t="s">
        <v>8738</v>
      </c>
      <c r="F910" s="202">
        <f>0+0+0+0+0+0+0+0+0+0+0+0+0+0+0+0+0+0+0+0+0+0+0+0+0+0+0+0+0+0+0+0</f>
        <v>0</v>
      </c>
      <c r="G910" s="202" t="s">
        <v>8743</v>
      </c>
      <c r="H910" s="202">
        <f>0+0+0+0+0+0+0+0+0+0+0+0+0+0+0+0+0+0+0+0+0+0+0+0+0+0+0+0+0+0+0+0</f>
        <v>0</v>
      </c>
      <c r="I910" s="202" t="s">
        <v>8743</v>
      </c>
      <c r="J910" s="202"/>
      <c r="K910" s="202"/>
    </row>
    <row r="911" spans="1:11">
      <c r="A911" s="202" t="s">
        <v>10570</v>
      </c>
      <c r="B911" s="202" t="s">
        <v>10571</v>
      </c>
      <c r="C911" s="202" t="s">
        <v>8751</v>
      </c>
      <c r="D911" s="202" t="s">
        <v>8737</v>
      </c>
      <c r="E911" s="202" t="s">
        <v>8738</v>
      </c>
      <c r="F911" s="202">
        <f>2^0+0+0+0+0+0+0+0+0+0+0+0+0+0+0+0+0+0+0+0+0+0+0+0+0+0+0+0+0+0+0+0</f>
        <v>1</v>
      </c>
      <c r="G911" s="202" t="s">
        <v>8739</v>
      </c>
      <c r="H911" s="202">
        <f>2^0+0+0+0+0+0+0+0+0+0+0+0+0+0+0+0+0+0+0+0+0+0+0+0+0+0+0+0+0+0+0+0</f>
        <v>1</v>
      </c>
      <c r="I911" s="202" t="s">
        <v>8739</v>
      </c>
      <c r="J911" s="202"/>
      <c r="K911" s="202"/>
    </row>
    <row r="912" spans="1:11">
      <c r="A912" s="202" t="s">
        <v>10572</v>
      </c>
      <c r="B912" s="202" t="s">
        <v>10573</v>
      </c>
      <c r="C912" s="202" t="s">
        <v>8736</v>
      </c>
      <c r="D912" s="202" t="s">
        <v>8737</v>
      </c>
      <c r="E912" s="202" t="s">
        <v>8738</v>
      </c>
      <c r="F912" s="202">
        <f>0+0+0+0+0+0+0+0+2^8+0+0+0+0+0+0+0+0+0+0+0+0+0+0+0+0+0+0+0+0+0+0+0</f>
        <v>256</v>
      </c>
      <c r="G912" s="202" t="s">
        <v>9317</v>
      </c>
      <c r="H912" s="202">
        <f>0+0+0+0+0+0+0+0+2^8+0+0+0+0+0+0+0+0+0+0+0+0+0+0+0+0+0+0+0+0+0+0+0</f>
        <v>256</v>
      </c>
      <c r="I912" s="202" t="s">
        <v>9317</v>
      </c>
      <c r="J912" s="202"/>
      <c r="K912" s="202"/>
    </row>
    <row r="913" spans="1:11">
      <c r="A913" s="202" t="s">
        <v>10574</v>
      </c>
      <c r="B913" s="202" t="s">
        <v>10575</v>
      </c>
      <c r="C913" s="202" t="s">
        <v>8736</v>
      </c>
      <c r="D913" s="202" t="s">
        <v>8737</v>
      </c>
      <c r="E913" s="202" t="s">
        <v>8738</v>
      </c>
      <c r="F913" s="202">
        <f>2^0+0+0+0+0+0+0+0+0+0+0+0+0+0+0+0+0+0+0+0+0+0+0+0+0+0+0+0+0+0+0+0</f>
        <v>1</v>
      </c>
      <c r="G913" s="202" t="s">
        <v>8739</v>
      </c>
      <c r="H913" s="202">
        <f>2^0+0+0+0+0+0+0+0+0+2^9+0+0+0+0+0+0+0+0+0+0+0+0+0+0+0+0+0+0+0+0+0+0</f>
        <v>513</v>
      </c>
      <c r="I913" s="205" t="s">
        <v>9193</v>
      </c>
      <c r="J913" s="202"/>
      <c r="K913" s="202"/>
    </row>
    <row r="914" spans="1:11">
      <c r="A914" s="202" t="s">
        <v>10576</v>
      </c>
      <c r="B914" s="202" t="s">
        <v>10577</v>
      </c>
      <c r="C914" s="202" t="s">
        <v>8736</v>
      </c>
      <c r="D914" s="202" t="s">
        <v>8737</v>
      </c>
      <c r="E914" s="202" t="s">
        <v>8738</v>
      </c>
      <c r="F914" s="202">
        <f>0+0+0+0+0+0+0+0+0+0+0+0+0+0+0+0+0+0+0+0+0+0+0+0+0+0+0+0+0+0+0+0</f>
        <v>0</v>
      </c>
      <c r="G914" s="202" t="s">
        <v>8743</v>
      </c>
      <c r="H914" s="202">
        <f>0+0+0+0+0+0+0+0+0+0+0+0+0+0+0+0+0+0+0+0+0+0+0+0+0+0+0+0+0+0+0+0</f>
        <v>0</v>
      </c>
      <c r="I914" s="202" t="s">
        <v>8743</v>
      </c>
      <c r="J914" s="202"/>
      <c r="K914" s="202"/>
    </row>
    <row r="915" spans="1:11">
      <c r="A915" s="202" t="s">
        <v>10578</v>
      </c>
      <c r="B915" s="202" t="s">
        <v>10579</v>
      </c>
      <c r="C915" s="202" t="s">
        <v>8736</v>
      </c>
      <c r="D915" s="202" t="s">
        <v>8737</v>
      </c>
      <c r="E915" s="202" t="s">
        <v>8738</v>
      </c>
      <c r="F915" s="202">
        <f>0+2^1+0+0+0+2^5+2^6+2^7+0+0+0+0+0+0+0+0+0+0+0+0+0+0+0+0+0+0+0+0+0+0+0+0</f>
        <v>226</v>
      </c>
      <c r="G915" s="202" t="s">
        <v>8746</v>
      </c>
      <c r="H915" s="202">
        <f>0+2^1+0+0+0+2^5+2^6+2^7+0+0+0+0+0+0+0+0+0+0+0+0+0+0+0+0+0+0+0+0+0+0+0+0</f>
        <v>226</v>
      </c>
      <c r="I915" s="202" t="s">
        <v>8746</v>
      </c>
      <c r="J915" s="202"/>
      <c r="K915" s="202"/>
    </row>
    <row r="916" spans="1:11">
      <c r="A916" s="202" t="s">
        <v>10580</v>
      </c>
      <c r="B916" s="202" t="s">
        <v>10581</v>
      </c>
      <c r="C916" s="202" t="s">
        <v>8736</v>
      </c>
      <c r="D916" s="202" t="s">
        <v>8737</v>
      </c>
      <c r="E916" s="202" t="s">
        <v>8738</v>
      </c>
      <c r="F916" s="202">
        <f>0+0+0+0+0+0+0+0+0+0+0+0+0+0+0+0+0+0+0+0+0+0+0+0+0+0+0+0+0+0+0+0</f>
        <v>0</v>
      </c>
      <c r="G916" s="202" t="s">
        <v>8743</v>
      </c>
      <c r="H916" s="202">
        <f>0+0+0+0+0+0+0+0+0+0+0+0+0+0+0+0+0+0+0+0+0+0+0+0+0+0+0+0+0+0+0+0</f>
        <v>0</v>
      </c>
      <c r="I916" s="202" t="s">
        <v>8743</v>
      </c>
      <c r="J916" s="202"/>
      <c r="K916" s="202"/>
    </row>
    <row r="917" spans="1:11">
      <c r="A917" s="202" t="s">
        <v>10582</v>
      </c>
      <c r="B917" s="202" t="s">
        <v>10583</v>
      </c>
      <c r="C917" s="202" t="s">
        <v>8751</v>
      </c>
      <c r="D917" s="202" t="s">
        <v>8737</v>
      </c>
      <c r="E917" s="202" t="s">
        <v>8738</v>
      </c>
      <c r="F917" s="202">
        <f>2^0+0+0+0+0+0+0+0+0+0+0+0+0+0+0+0+0+0+0+0+0+0+0+0+0+0+0+0+0+0+0+0</f>
        <v>1</v>
      </c>
      <c r="G917" s="202" t="s">
        <v>8739</v>
      </c>
      <c r="H917" s="202">
        <f>2^0+0+0+0+0+0+0+0+0+0+0+0+0+0+0+0+0+0+0+0+0+0+0+0+0+0+0+0+0+0+0+0</f>
        <v>1</v>
      </c>
      <c r="I917" s="202" t="s">
        <v>8739</v>
      </c>
      <c r="J917" s="202"/>
      <c r="K917" s="202"/>
    </row>
    <row r="918" spans="1:11">
      <c r="A918" s="202" t="s">
        <v>10584</v>
      </c>
      <c r="B918" s="202" t="s">
        <v>10585</v>
      </c>
      <c r="C918" s="202" t="s">
        <v>8736</v>
      </c>
      <c r="D918" s="202" t="s">
        <v>8737</v>
      </c>
      <c r="E918" s="202" t="s">
        <v>8738</v>
      </c>
      <c r="F918" s="202">
        <f>0+0+0+0+0+0+0+0+0+0+0+0+0+0+0+0+0+0+0+0+0+0+0+0+0+0+0+0+0+0+0+0</f>
        <v>0</v>
      </c>
      <c r="G918" s="202" t="s">
        <v>8743</v>
      </c>
      <c r="H918" s="202">
        <f>0+0+0+0+0+0+0+0+0+0+0+0+0+0+0+0+0+0+0+0+0+0+0+0+0+0+0+0+0+0+0+0</f>
        <v>0</v>
      </c>
      <c r="I918" s="202" t="s">
        <v>8743</v>
      </c>
      <c r="J918" s="202"/>
      <c r="K918" s="202"/>
    </row>
    <row r="919" spans="1:11">
      <c r="A919" s="202" t="s">
        <v>10586</v>
      </c>
      <c r="B919" s="202" t="s">
        <v>10587</v>
      </c>
      <c r="C919" s="202" t="s">
        <v>8736</v>
      </c>
      <c r="D919" s="202" t="s">
        <v>8737</v>
      </c>
      <c r="E919" s="202" t="s">
        <v>8738</v>
      </c>
      <c r="F919" s="202">
        <f>2^0+0+0+0+0+0+0+0+0+0+0+0+0+0+0+0+0+0+0+0+0+0+0+0+0+0+0+0+0+0+0+0</f>
        <v>1</v>
      </c>
      <c r="G919" s="202" t="s">
        <v>8739</v>
      </c>
      <c r="H919" s="202">
        <f>2^0+0+0+0+0+0+0+0+0+2^9+0+0+0+0+0+0+0+0+0+0+0+0+0+0+0+0+0+0+0+0+0+0</f>
        <v>513</v>
      </c>
      <c r="I919" s="205" t="s">
        <v>9193</v>
      </c>
      <c r="J919" s="202"/>
      <c r="K919" s="202"/>
    </row>
    <row r="920" spans="1:11">
      <c r="A920" s="202" t="s">
        <v>10588</v>
      </c>
      <c r="B920" s="202" t="s">
        <v>10589</v>
      </c>
      <c r="C920" s="202" t="s">
        <v>8736</v>
      </c>
      <c r="D920" s="202" t="s">
        <v>8737</v>
      </c>
      <c r="E920" s="202" t="s">
        <v>8738</v>
      </c>
      <c r="F920" s="202">
        <f>0+0+0+0+0+0+0+0+0+0+0+0+0+0+0+0+0+0+0+0+0+0+0+0+0+0+0+0+0+0+0+0</f>
        <v>0</v>
      </c>
      <c r="G920" s="202" t="s">
        <v>8743</v>
      </c>
      <c r="H920" s="202">
        <f>0+0+0+0+0+0+0+0+0+0+0+0+0+0+0+0+0+0+0+0+0+0+0+0+0+0+0+0+0+0+0+0</f>
        <v>0</v>
      </c>
      <c r="I920" s="202" t="s">
        <v>8743</v>
      </c>
      <c r="J920" s="202"/>
      <c r="K920" s="202"/>
    </row>
    <row r="921" spans="1:11">
      <c r="A921" s="202" t="s">
        <v>10590</v>
      </c>
      <c r="B921" s="202" t="s">
        <v>10591</v>
      </c>
      <c r="C921" s="202" t="s">
        <v>8736</v>
      </c>
      <c r="D921" s="202" t="s">
        <v>8737</v>
      </c>
      <c r="E921" s="202" t="s">
        <v>8738</v>
      </c>
      <c r="F921" s="202">
        <f>0+2^1+0+0+0+2^5+2^6+2^7+0+0+0+0+0+0+0+0+0+0+0+0+0+0+0+0+0+0+0+0+0+0+0+0</f>
        <v>226</v>
      </c>
      <c r="G921" s="202" t="s">
        <v>8746</v>
      </c>
      <c r="H921" s="202">
        <f>0+2^1+0+0+0+2^5+2^6+2^7+0+0+0+0+0+0+0+0+0+0+0+0+0+0+0+0+0+0+0+0+0+0+0+0</f>
        <v>226</v>
      </c>
      <c r="I921" s="202" t="s">
        <v>8746</v>
      </c>
      <c r="J921" s="202"/>
      <c r="K921" s="202"/>
    </row>
    <row r="922" spans="1:11">
      <c r="A922" s="202" t="s">
        <v>10592</v>
      </c>
      <c r="B922" s="202" t="s">
        <v>10593</v>
      </c>
      <c r="C922" s="202" t="s">
        <v>8736</v>
      </c>
      <c r="D922" s="202" t="s">
        <v>8737</v>
      </c>
      <c r="E922" s="202" t="s">
        <v>8738</v>
      </c>
      <c r="F922" s="202">
        <f>0+0+0+0+0+0+0+0+0+0+0+0+0+0+0+0+0+0+0+0+0+0+0+0+0+0+0+0+0+0+0+0</f>
        <v>0</v>
      </c>
      <c r="G922" s="202" t="s">
        <v>8743</v>
      </c>
      <c r="H922" s="202">
        <f>0+0+0+0+0+0+0+0+0+0+0+0+0+0+0+0+0+0+0+0+0+0+0+0+0+0+0+0+0+0+0+0</f>
        <v>0</v>
      </c>
      <c r="I922" s="202" t="s">
        <v>8743</v>
      </c>
      <c r="J922" s="202"/>
      <c r="K922" s="202"/>
    </row>
    <row r="923" spans="1:11">
      <c r="A923" s="202" t="s">
        <v>10594</v>
      </c>
      <c r="B923" s="202" t="s">
        <v>10595</v>
      </c>
      <c r="C923" s="202" t="s">
        <v>8751</v>
      </c>
      <c r="D923" s="202" t="s">
        <v>8737</v>
      </c>
      <c r="E923" s="202" t="s">
        <v>8738</v>
      </c>
      <c r="F923" s="202">
        <f>2^0+0+0+0+0+0+0+0+0+0+0+0+0+0+0+0+0+0+0+0+0+0+0+0+0+0+0+0+0+0+0+0</f>
        <v>1</v>
      </c>
      <c r="G923" s="202" t="s">
        <v>8739</v>
      </c>
      <c r="H923" s="202">
        <f>2^0+0+0+0+0+0+0+0+0+0+0+0+0+0+0+0+0+0+0+0+0+0+0+0+0+0+0+0+0+0+0+0</f>
        <v>1</v>
      </c>
      <c r="I923" s="202" t="s">
        <v>8739</v>
      </c>
      <c r="J923" s="202"/>
      <c r="K923" s="202"/>
    </row>
    <row r="924" spans="1:11">
      <c r="A924" s="202" t="s">
        <v>10596</v>
      </c>
      <c r="B924" s="202" t="s">
        <v>10597</v>
      </c>
      <c r="C924" s="202" t="s">
        <v>8736</v>
      </c>
      <c r="D924" s="202" t="s">
        <v>8737</v>
      </c>
      <c r="E924" s="202" t="s">
        <v>8738</v>
      </c>
      <c r="F924" s="202">
        <f>0+0+0+0+0+0+0+0+0+0+0+0+0+0+0+0+0+0+0+0+0+0+0+0+0+0+0+0+0+0+0+0</f>
        <v>0</v>
      </c>
      <c r="G924" s="202" t="s">
        <v>8743</v>
      </c>
      <c r="H924" s="202">
        <f>0+0+0+0+0+0+0+0+0+0+0+0+0+0+0+0+0+0+0+0+0+0+0+0+0+0+0+0+0+0+0+0</f>
        <v>0</v>
      </c>
      <c r="I924" s="202" t="s">
        <v>8743</v>
      </c>
      <c r="J924" s="202"/>
      <c r="K924" s="202"/>
    </row>
    <row r="925" spans="1:11">
      <c r="A925" s="202" t="s">
        <v>10598</v>
      </c>
      <c r="B925" s="202" t="s">
        <v>10599</v>
      </c>
      <c r="C925" s="202" t="s">
        <v>8736</v>
      </c>
      <c r="D925" s="202" t="s">
        <v>8737</v>
      </c>
      <c r="E925" s="202" t="s">
        <v>8738</v>
      </c>
      <c r="F925" s="202">
        <f>2^0+0+0+0+0+0+0+0+0+0+0+0+0+0+0+0+0+0+0+0+0+0+0+0+0+0+0+0+0+0+0+0</f>
        <v>1</v>
      </c>
      <c r="G925" s="202" t="s">
        <v>8739</v>
      </c>
      <c r="H925" s="202">
        <f>2^0+0+0+0+0+0+0+0+0+2^9+0+0+0+0+0+0+0+0+0+0+0+0+0+0+0+0+0+0+0+0+0+0</f>
        <v>513</v>
      </c>
      <c r="I925" s="205" t="s">
        <v>9193</v>
      </c>
      <c r="J925" s="202"/>
      <c r="K925" s="202"/>
    </row>
    <row r="926" spans="1:11">
      <c r="A926" s="202" t="s">
        <v>10600</v>
      </c>
      <c r="B926" s="202" t="s">
        <v>10601</v>
      </c>
      <c r="C926" s="202" t="s">
        <v>8736</v>
      </c>
      <c r="D926" s="202" t="s">
        <v>8737</v>
      </c>
      <c r="E926" s="202" t="s">
        <v>8738</v>
      </c>
      <c r="F926" s="202">
        <f>0+0+0+0+0+0+0+0+0+0+0+0+0+0+0+0+0+0+0+0+0+0+0+0+0+0+0+0+0+0+0+0</f>
        <v>0</v>
      </c>
      <c r="G926" s="202" t="s">
        <v>8743</v>
      </c>
      <c r="H926" s="202">
        <f>0+0+0+0+0+0+0+0+0+0+0+0+0+0+0+0+0+0+0+0+0+0+0+0+0+0+0+0+0+0+0+0</f>
        <v>0</v>
      </c>
      <c r="I926" s="202" t="s">
        <v>8743</v>
      </c>
      <c r="J926" s="202"/>
      <c r="K926" s="202"/>
    </row>
    <row r="927" spans="1:11">
      <c r="A927" s="202" t="s">
        <v>10602</v>
      </c>
      <c r="B927" s="202" t="s">
        <v>10603</v>
      </c>
      <c r="C927" s="202" t="s">
        <v>8736</v>
      </c>
      <c r="D927" s="202" t="s">
        <v>8737</v>
      </c>
      <c r="E927" s="202" t="s">
        <v>8738</v>
      </c>
      <c r="F927" s="202">
        <f>0+2^1+0+0+0+2^5+2^6+2^7+0+0+0+0+0+0+0+0+0+0+0+0+0+0+0+0+0+0+0+0+0+0+0+0</f>
        <v>226</v>
      </c>
      <c r="G927" s="202" t="s">
        <v>8746</v>
      </c>
      <c r="H927" s="202">
        <f>0+2^1+0+0+0+2^5+2^6+2^7+0+0+0+0+0+0+0+0+0+0+0+0+0+0+0+0+0+0+0+0+0+0+0+0</f>
        <v>226</v>
      </c>
      <c r="I927" s="202" t="s">
        <v>8746</v>
      </c>
      <c r="J927" s="202"/>
      <c r="K927" s="202"/>
    </row>
    <row r="928" spans="1:11">
      <c r="A928" s="202" t="s">
        <v>10604</v>
      </c>
      <c r="B928" s="202" t="s">
        <v>10605</v>
      </c>
      <c r="C928" s="202" t="s">
        <v>8736</v>
      </c>
      <c r="D928" s="202" t="s">
        <v>8737</v>
      </c>
      <c r="E928" s="202" t="s">
        <v>8738</v>
      </c>
      <c r="F928" s="202">
        <f>0+0+0+0+0+0+0+0+0+0+0+0+0+0+0+0+0+0+0+0+0+0+0+0+0+0+0+0+0+0+0+0</f>
        <v>0</v>
      </c>
      <c r="G928" s="202" t="s">
        <v>8743</v>
      </c>
      <c r="H928" s="202">
        <f>0+0+0+0+0+0+0+0+0+0+0+0+0+0+0+0+0+0+0+0+0+0+0+0+0+0+0+0+0+0+0+0</f>
        <v>0</v>
      </c>
      <c r="I928" s="202" t="s">
        <v>8743</v>
      </c>
      <c r="J928" s="202"/>
      <c r="K928" s="202"/>
    </row>
    <row r="929" spans="1:11">
      <c r="A929" s="202" t="s">
        <v>10606</v>
      </c>
      <c r="B929" s="202" t="s">
        <v>10607</v>
      </c>
      <c r="C929" s="202" t="s">
        <v>8751</v>
      </c>
      <c r="D929" s="202" t="s">
        <v>8737</v>
      </c>
      <c r="E929" s="202" t="s">
        <v>8738</v>
      </c>
      <c r="F929" s="202">
        <f>2^0+0+0+0+0+0+0+0+0+0+0+0+0+0+0+0+0+0+0+0+0+0+0+0+0+0+0+0+0+0+0+0</f>
        <v>1</v>
      </c>
      <c r="G929" s="202" t="s">
        <v>8739</v>
      </c>
      <c r="H929" s="202">
        <f>2^0+0+0+0+0+0+0+0+0+0+0+0+0+0+0+0+0+0+0+0+0+0+0+0+0+0+0+0+0+0+0+0</f>
        <v>1</v>
      </c>
      <c r="I929" s="202" t="s">
        <v>8739</v>
      </c>
      <c r="J929" s="202"/>
      <c r="K929" s="202"/>
    </row>
    <row r="930" spans="1:11">
      <c r="A930" s="202" t="s">
        <v>10608</v>
      </c>
      <c r="B930" s="202" t="s">
        <v>10609</v>
      </c>
      <c r="C930" s="202" t="s">
        <v>8736</v>
      </c>
      <c r="D930" s="202" t="s">
        <v>8737</v>
      </c>
      <c r="E930" s="202" t="s">
        <v>8738</v>
      </c>
      <c r="F930" s="202">
        <f>0+0+0+0+0+0+0+0+0+0+0+0+0+0+0+0+0+0+0+0+0+0+0+0+0+0+0+0+0+0+0+0</f>
        <v>0</v>
      </c>
      <c r="G930" s="202" t="s">
        <v>8743</v>
      </c>
      <c r="H930" s="202">
        <f>0+0+0+0+0+0+0+0+0+0+0+0+0+0+0+0+0+0+0+0+0+0+0+0+0+0+0+0+0+0+0+0</f>
        <v>0</v>
      </c>
      <c r="I930" s="202" t="s">
        <v>8743</v>
      </c>
      <c r="J930" s="202"/>
      <c r="K930" s="202"/>
    </row>
    <row r="931" spans="1:11">
      <c r="A931" s="202" t="s">
        <v>10610</v>
      </c>
      <c r="B931" s="202" t="s">
        <v>10611</v>
      </c>
      <c r="C931" s="202" t="s">
        <v>8736</v>
      </c>
      <c r="D931" s="202" t="s">
        <v>8737</v>
      </c>
      <c r="E931" s="202" t="s">
        <v>8738</v>
      </c>
      <c r="F931" s="202">
        <f>2^0+0+0+0+0+0+0+0+0+0+0+0+0+0+0+0+0+0+0+0+0+0+0+0+0+0+0+0+0+0+0+0</f>
        <v>1</v>
      </c>
      <c r="G931" s="202" t="s">
        <v>8739</v>
      </c>
      <c r="H931" s="202">
        <f>2^0+0+0+0+0+0+0+0+0+2^9+0+0+0+0+0+0+0+0+0+0+0+0+0+0+0+0+0+0+0+0+0+0</f>
        <v>513</v>
      </c>
      <c r="I931" s="205" t="s">
        <v>9193</v>
      </c>
      <c r="J931" s="202"/>
      <c r="K931" s="202"/>
    </row>
    <row r="932" spans="1:11">
      <c r="A932" s="202" t="s">
        <v>10612</v>
      </c>
      <c r="B932" s="202" t="s">
        <v>10613</v>
      </c>
      <c r="C932" s="202" t="s">
        <v>8736</v>
      </c>
      <c r="D932" s="202" t="s">
        <v>8737</v>
      </c>
      <c r="E932" s="202" t="s">
        <v>8738</v>
      </c>
      <c r="F932" s="202">
        <f>0+0+0+0+0+0+0+0+0+0+0+0+0+0+0+0+0+0+0+0+0+0+0+0+0+0+0+0+0+0+0+0</f>
        <v>0</v>
      </c>
      <c r="G932" s="202" t="s">
        <v>8743</v>
      </c>
      <c r="H932" s="202">
        <f>0+0+0+0+0+0+0+0+0+0+0+0+0+0+0+0+0+0+0+0+0+0+0+0+0+0+0+0+0+0+0+0</f>
        <v>0</v>
      </c>
      <c r="I932" s="202" t="s">
        <v>8743</v>
      </c>
      <c r="J932" s="202"/>
      <c r="K932" s="202"/>
    </row>
    <row r="933" spans="1:11">
      <c r="A933" s="202" t="s">
        <v>10614</v>
      </c>
      <c r="B933" s="202" t="s">
        <v>10615</v>
      </c>
      <c r="C933" s="202" t="s">
        <v>8736</v>
      </c>
      <c r="D933" s="202" t="s">
        <v>8737</v>
      </c>
      <c r="E933" s="202" t="s">
        <v>8738</v>
      </c>
      <c r="F933" s="202">
        <f>0+2^1+0+0+0+2^5+2^6+2^7+0+0+0+0+0+0+0+0+0+0+0+0+0+0+0+0+0+0+0+0+0+0+0+0</f>
        <v>226</v>
      </c>
      <c r="G933" s="202" t="s">
        <v>8746</v>
      </c>
      <c r="H933" s="202">
        <f>0+2^1+0+0+0+2^5+2^6+2^7+0+0+0+0+0+0+0+0+0+0+0+0+0+0+0+0+0+0+0+0+0+0+0+0</f>
        <v>226</v>
      </c>
      <c r="I933" s="202" t="s">
        <v>8746</v>
      </c>
      <c r="J933" s="202"/>
      <c r="K933" s="202"/>
    </row>
    <row r="934" spans="1:11">
      <c r="A934" s="202" t="s">
        <v>10616</v>
      </c>
      <c r="B934" s="202" t="s">
        <v>10617</v>
      </c>
      <c r="C934" s="202" t="s">
        <v>8736</v>
      </c>
      <c r="D934" s="202" t="s">
        <v>8737</v>
      </c>
      <c r="E934" s="202" t="s">
        <v>8738</v>
      </c>
      <c r="F934" s="202">
        <f>0+0+0+0+0+0+0+0+0+0+0+0+0+0+0+0+0+0+0+0+0+0+0+0+0+0+0+0+0+0+0+0</f>
        <v>0</v>
      </c>
      <c r="G934" s="202" t="s">
        <v>8743</v>
      </c>
      <c r="H934" s="202">
        <f>0+0+0+0+0+0+0+0+0+0+0+0+0+0+0+0+0+0+0+0+0+0+0+0+0+0+0+0+0+0+0+0</f>
        <v>0</v>
      </c>
      <c r="I934" s="202" t="s">
        <v>8743</v>
      </c>
      <c r="J934" s="202"/>
      <c r="K934" s="202"/>
    </row>
    <row r="935" spans="1:11">
      <c r="A935" s="202" t="s">
        <v>10618</v>
      </c>
      <c r="B935" s="202" t="s">
        <v>10619</v>
      </c>
      <c r="C935" s="202" t="s">
        <v>8751</v>
      </c>
      <c r="D935" s="202" t="s">
        <v>8737</v>
      </c>
      <c r="E935" s="202" t="s">
        <v>8738</v>
      </c>
      <c r="F935" s="202">
        <f>2^0+0+0+0+0+0+0+0+0+0+0+0+0+0+0+0+0+0+0+0+0+0+0+0+0+0+0+0+0+0+0+0</f>
        <v>1</v>
      </c>
      <c r="G935" s="202" t="s">
        <v>8739</v>
      </c>
      <c r="H935" s="202">
        <f>2^0+0+0+0+0+0+0+0+0+0+0+0+0+0+0+0+0+0+0+0+0+0+0+0+0+0+0+0+0+0+0+0</f>
        <v>1</v>
      </c>
      <c r="I935" s="202" t="s">
        <v>8739</v>
      </c>
      <c r="J935" s="202"/>
      <c r="K935" s="202"/>
    </row>
    <row r="936" spans="1:11">
      <c r="A936" s="202" t="s">
        <v>10620</v>
      </c>
      <c r="B936" s="202" t="s">
        <v>10621</v>
      </c>
      <c r="C936" s="202" t="s">
        <v>8736</v>
      </c>
      <c r="D936" s="202" t="s">
        <v>8737</v>
      </c>
      <c r="E936" s="202" t="s">
        <v>8738</v>
      </c>
      <c r="F936" s="202">
        <f>0+0+0+0+0+0+0+0+0+0+0+0+0+0+0+0+0+0+0+0+0+0+0+0+0+0+0+0+0+0+0+0</f>
        <v>0</v>
      </c>
      <c r="G936" s="202" t="s">
        <v>8743</v>
      </c>
      <c r="H936" s="202">
        <f>0+0+0+0+0+0+0+0+0+0+0+0+0+0+0+0+0+0+0+0+0+0+0+0+0+0+0+0+0+0+0+0</f>
        <v>0</v>
      </c>
      <c r="I936" s="202" t="s">
        <v>8743</v>
      </c>
      <c r="J936" s="202"/>
      <c r="K936" s="202"/>
    </row>
    <row r="937" spans="1:11">
      <c r="A937" s="202" t="s">
        <v>10622</v>
      </c>
      <c r="B937" s="202" t="s">
        <v>10623</v>
      </c>
      <c r="C937" s="202" t="s">
        <v>8736</v>
      </c>
      <c r="D937" s="202" t="s">
        <v>8737</v>
      </c>
      <c r="E937" s="202" t="s">
        <v>8738</v>
      </c>
      <c r="F937" s="202">
        <f>2^0+0+0+0+0+0+0+0+0+0+0+0+0+0+0+0+0+0+0+0+0+0+0+0+0+0+0+0+0+0+0+0</f>
        <v>1</v>
      </c>
      <c r="G937" s="202" t="s">
        <v>8739</v>
      </c>
      <c r="H937" s="202">
        <f>2^0+2^1+0+0+0+0+0+0+0+0+0+0+0+0+0+0+0+0+0+0+0+0+0+0+0+0+0+0+0+0+0+0</f>
        <v>3</v>
      </c>
      <c r="I937" s="205" t="s">
        <v>8740</v>
      </c>
      <c r="J937" s="202"/>
      <c r="K937" s="202"/>
    </row>
    <row r="938" spans="1:11">
      <c r="A938" s="202" t="s">
        <v>10624</v>
      </c>
      <c r="B938" s="202" t="s">
        <v>10625</v>
      </c>
      <c r="C938" s="202" t="s">
        <v>8736</v>
      </c>
      <c r="D938" s="202" t="s">
        <v>8737</v>
      </c>
      <c r="E938" s="202" t="s">
        <v>8738</v>
      </c>
      <c r="F938" s="202">
        <f>0+0+0+0+0+0+0+0+0+0+0+0+0+0+0+0+0+0+0+0+0+0+0+0+0+0+0+0+0+0+0+0</f>
        <v>0</v>
      </c>
      <c r="G938" s="202" t="s">
        <v>8743</v>
      </c>
      <c r="H938" s="202">
        <f>0+0+0+0+0+0+0+0+0+0+0+0+0+0+0+0+0+0+0+0+0+0+0+0+0+0+0+0+0+0+0+0</f>
        <v>0</v>
      </c>
      <c r="I938" s="202" t="s">
        <v>8743</v>
      </c>
      <c r="J938" s="202"/>
      <c r="K938" s="202"/>
    </row>
    <row r="939" spans="1:11">
      <c r="A939" s="202" t="s">
        <v>10626</v>
      </c>
      <c r="B939" s="202" t="s">
        <v>10627</v>
      </c>
      <c r="C939" s="202" t="s">
        <v>8736</v>
      </c>
      <c r="D939" s="202" t="s">
        <v>8737</v>
      </c>
      <c r="E939" s="202" t="s">
        <v>8738</v>
      </c>
      <c r="F939" s="202">
        <f>0+2^1+0+0+0+2^5+2^6+2^7+0+0+0+0+0+0+0+0+0+0+0+0+0+0+0+0+0+0+0+0+0+0+0+0</f>
        <v>226</v>
      </c>
      <c r="G939" s="202" t="s">
        <v>8746</v>
      </c>
      <c r="H939" s="202">
        <f>0+2^1+0+0+0+2^5+2^6+2^7+0+0+0+0+0+0+0+0+0+0+0+0+0+0+0+0+0+0+0+0+0+0+0+0</f>
        <v>226</v>
      </c>
      <c r="I939" s="202" t="s">
        <v>8746</v>
      </c>
      <c r="J939" s="202"/>
      <c r="K939" s="202"/>
    </row>
    <row r="940" spans="1:11">
      <c r="A940" s="202" t="s">
        <v>10628</v>
      </c>
      <c r="B940" s="202" t="s">
        <v>10629</v>
      </c>
      <c r="C940" s="202" t="s">
        <v>8736</v>
      </c>
      <c r="D940" s="202" t="s">
        <v>8737</v>
      </c>
      <c r="E940" s="202" t="s">
        <v>8738</v>
      </c>
      <c r="F940" s="202">
        <f>0+0+0+0+0+0+0+0+0+0+0+0+0+0+0+0+0+0+0+0+0+0+0+0+0+0+0+0+0+0+0+0</f>
        <v>0</v>
      </c>
      <c r="G940" s="202" t="s">
        <v>8743</v>
      </c>
      <c r="H940" s="202">
        <f>0+0+0+0+0+0+0+0+0+0+0+0+0+0+0+0+0+0+0+0+0+0+0+0+0+0+0+0+0+0+0+0</f>
        <v>0</v>
      </c>
      <c r="I940" s="202" t="s">
        <v>8743</v>
      </c>
      <c r="J940" s="202"/>
      <c r="K940" s="202"/>
    </row>
    <row r="941" spans="1:11">
      <c r="A941" s="202" t="s">
        <v>10630</v>
      </c>
      <c r="B941" s="202" t="s">
        <v>10631</v>
      </c>
      <c r="C941" s="202" t="s">
        <v>8751</v>
      </c>
      <c r="D941" s="202" t="s">
        <v>8737</v>
      </c>
      <c r="E941" s="202" t="s">
        <v>8738</v>
      </c>
      <c r="F941" s="202">
        <f>2^0+0+0+0+0+0+0+0+0+0+0+0+0+0+0+0+0+0+0+0+0+0+0+0+0+0+0+0+0+0+0+0</f>
        <v>1</v>
      </c>
      <c r="G941" s="202" t="s">
        <v>8739</v>
      </c>
      <c r="H941" s="202">
        <f>2^0+0+0+0+0+0+0+0+0+0+0+0+0+0+0+0+0+0+0+0+0+0+0+0+0+0+0+0+0+0+0+0</f>
        <v>1</v>
      </c>
      <c r="I941" s="202" t="s">
        <v>8739</v>
      </c>
      <c r="J941" s="202"/>
      <c r="K941" s="202"/>
    </row>
    <row r="942" spans="1:11">
      <c r="A942" s="202" t="s">
        <v>10632</v>
      </c>
      <c r="B942" s="202" t="s">
        <v>10633</v>
      </c>
      <c r="C942" s="202" t="s">
        <v>8736</v>
      </c>
      <c r="D942" s="202" t="s">
        <v>8737</v>
      </c>
      <c r="E942" s="202" t="s">
        <v>8738</v>
      </c>
      <c r="F942" s="202">
        <f>0+0+0+0+0+0+0+0+0+0+0+0+0+0+0+0+0+0+0+0+0+0+0+0+0+0+0+0+0+0+0+0</f>
        <v>0</v>
      </c>
      <c r="G942" s="202" t="s">
        <v>8743</v>
      </c>
      <c r="H942" s="202">
        <f>0+0+0+0+0+0+0+0+0+0+0+0+0+0+0+0+0+0+0+0+0+0+0+0+0+0+0+0+0+0+0+0</f>
        <v>0</v>
      </c>
      <c r="I942" s="202" t="s">
        <v>8743</v>
      </c>
      <c r="J942" s="202"/>
      <c r="K942" s="202"/>
    </row>
    <row r="943" spans="1:11">
      <c r="A943" s="202" t="s">
        <v>10634</v>
      </c>
      <c r="B943" s="202" t="s">
        <v>10635</v>
      </c>
      <c r="C943" s="202" t="s">
        <v>8736</v>
      </c>
      <c r="D943" s="202" t="s">
        <v>8737</v>
      </c>
      <c r="E943" s="202" t="s">
        <v>8738</v>
      </c>
      <c r="F943" s="202">
        <f>2^0+0+0+0+0+0+0+0+0+0+0+0+0+0+0+0+0+0+0+0+0+0+0+0+0+0+0+0+0+0+0+0</f>
        <v>1</v>
      </c>
      <c r="G943" s="202" t="s">
        <v>8739</v>
      </c>
      <c r="H943" s="202">
        <f>2^0+0+0+0+0+0+0+0+0+0+0+0+0+0+0+0+0+0+0+0+0+0+0+0+0+0+0+0+0+0+0+0</f>
        <v>1</v>
      </c>
      <c r="I943" s="202" t="s">
        <v>8739</v>
      </c>
      <c r="J943" s="202"/>
      <c r="K943" s="202"/>
    </row>
    <row r="944" spans="1:11">
      <c r="A944" s="202" t="s">
        <v>10636</v>
      </c>
      <c r="B944" s="202" t="s">
        <v>10637</v>
      </c>
      <c r="C944" s="202" t="s">
        <v>8736</v>
      </c>
      <c r="D944" s="202" t="s">
        <v>8737</v>
      </c>
      <c r="E944" s="202" t="s">
        <v>8738</v>
      </c>
      <c r="F944" s="202">
        <f>0+0+0+0+0+0+0+0+0+0+0+0+0+0+0+0+0+0+0+0+0+0+0+0+0+0+0+0+0+0+0+0</f>
        <v>0</v>
      </c>
      <c r="G944" s="202" t="s">
        <v>8743</v>
      </c>
      <c r="H944" s="202">
        <f>0+0+0+0+0+0+0+0+0+0+0+0+0+0+0+0+0+0+0+0+0+0+0+0+0+0+0+0+0+0+0+0</f>
        <v>0</v>
      </c>
      <c r="I944" s="202" t="s">
        <v>8743</v>
      </c>
      <c r="J944" s="202"/>
      <c r="K944" s="202"/>
    </row>
    <row r="945" spans="1:11">
      <c r="A945" s="202" t="s">
        <v>10638</v>
      </c>
      <c r="B945" s="202" t="s">
        <v>10639</v>
      </c>
      <c r="C945" s="202" t="s">
        <v>8736</v>
      </c>
      <c r="D945" s="202" t="s">
        <v>8737</v>
      </c>
      <c r="E945" s="202" t="s">
        <v>8738</v>
      </c>
      <c r="F945" s="202">
        <f>0+2^1+0+0+0+2^5+2^6+2^7+0+0+0+0+0+0+0+0+0+0+0+0+0+0+0+0+0+0+0+0+0+0+0+0</f>
        <v>226</v>
      </c>
      <c r="G945" s="202" t="s">
        <v>8746</v>
      </c>
      <c r="H945" s="202">
        <f>0+2^1+0+0+0+2^5+2^6+2^7+0+0+0+0+0+0+0+0+0+0+0+0+0+0+0+0+0+0+0+0+0+0+0+0</f>
        <v>226</v>
      </c>
      <c r="I945" s="202" t="s">
        <v>8746</v>
      </c>
      <c r="J945" s="202"/>
      <c r="K945" s="202"/>
    </row>
    <row r="946" spans="1:11">
      <c r="A946" s="202" t="s">
        <v>10640</v>
      </c>
      <c r="B946" s="202" t="s">
        <v>10641</v>
      </c>
      <c r="C946" s="202" t="s">
        <v>8736</v>
      </c>
      <c r="D946" s="202" t="s">
        <v>8737</v>
      </c>
      <c r="E946" s="202" t="s">
        <v>8738</v>
      </c>
      <c r="F946" s="202">
        <f>0+0+0+0+0+0+0+0+0+0+0+0+0+0+0+0+0+0+0+0+0+0+0+0+0+0+0+0+0+0+0+0</f>
        <v>0</v>
      </c>
      <c r="G946" s="202" t="s">
        <v>8743</v>
      </c>
      <c r="H946" s="202">
        <f>0+0+0+0+0+0+0+0+0+0+0+0+0+0+0+0+0+0+0+0+0+0+0+0+0+0+0+0+0+0+0+0</f>
        <v>0</v>
      </c>
      <c r="I946" s="202" t="s">
        <v>8743</v>
      </c>
      <c r="J946" s="202"/>
      <c r="K946" s="202"/>
    </row>
    <row r="947" spans="1:11">
      <c r="A947" s="202" t="s">
        <v>10642</v>
      </c>
      <c r="B947" s="202" t="s">
        <v>10643</v>
      </c>
      <c r="C947" s="202" t="s">
        <v>8751</v>
      </c>
      <c r="D947" s="202" t="s">
        <v>8737</v>
      </c>
      <c r="E947" s="202" t="s">
        <v>8738</v>
      </c>
      <c r="F947" s="202">
        <f>2^0+0+0+0+0+0+0+0+0+0+0+0+0+0+0+0+0+0+0+0+0+0+0+0+0+0+0+0+0+0+0+0</f>
        <v>1</v>
      </c>
      <c r="G947" s="202" t="s">
        <v>8739</v>
      </c>
      <c r="H947" s="202">
        <f>2^0+0+0+0+0+0+0+0+0+0+0+0+0+0+0+0+0+0+0+0+0+0+0+0+0+0+0+0+0+0+0+0</f>
        <v>1</v>
      </c>
      <c r="I947" s="202" t="s">
        <v>8739</v>
      </c>
      <c r="J947" s="202"/>
      <c r="K947" s="202"/>
    </row>
    <row r="948" spans="1:11">
      <c r="A948" s="202" t="s">
        <v>10644</v>
      </c>
      <c r="B948" s="202" t="s">
        <v>10645</v>
      </c>
      <c r="C948" s="202" t="s">
        <v>8736</v>
      </c>
      <c r="D948" s="202" t="s">
        <v>8737</v>
      </c>
      <c r="E948" s="202" t="s">
        <v>8738</v>
      </c>
      <c r="F948" s="202">
        <f>0+0+0+0+0+0+0+0+0+0+0+0+0+0+0+0+0+0+0+0+0+0+0+0+0+0+0+0+0+0+0+0</f>
        <v>0</v>
      </c>
      <c r="G948" s="202" t="s">
        <v>8743</v>
      </c>
      <c r="H948" s="202">
        <f>0+0+0+0+0+0+0+0+0+0+0+0+0+0+0+0+0+0+0+0+0+0+0+0+0+0+0+0+0+0+0+0</f>
        <v>0</v>
      </c>
      <c r="I948" s="202" t="s">
        <v>8743</v>
      </c>
      <c r="J948" s="202"/>
      <c r="K948" s="202"/>
    </row>
    <row r="949" spans="1:11">
      <c r="A949" s="202" t="s">
        <v>10646</v>
      </c>
      <c r="B949" s="202" t="s">
        <v>10647</v>
      </c>
      <c r="C949" s="202" t="s">
        <v>8736</v>
      </c>
      <c r="D949" s="202" t="s">
        <v>8737</v>
      </c>
      <c r="E949" s="202" t="s">
        <v>8738</v>
      </c>
      <c r="F949" s="202">
        <f>2^0+0+0+0+0+0+0+0+0+0+0+0+0+0+0+0+0+0+0+0+0+0+0+0+0+0+0+0+0+0+0+0</f>
        <v>1</v>
      </c>
      <c r="G949" s="202" t="s">
        <v>8739</v>
      </c>
      <c r="H949" s="202">
        <f>2^0+0+0+0+0+0+0+0+0+0+0+0+0+0+0+0+0+0+0+0+0+0+0+0+0+0+0+0+0+0+0+0</f>
        <v>1</v>
      </c>
      <c r="I949" s="202" t="s">
        <v>8739</v>
      </c>
      <c r="J949" s="202"/>
      <c r="K949" s="202"/>
    </row>
    <row r="950" spans="1:11">
      <c r="A950" s="202" t="s">
        <v>10648</v>
      </c>
      <c r="B950" s="202" t="s">
        <v>10649</v>
      </c>
      <c r="C950" s="202" t="s">
        <v>8736</v>
      </c>
      <c r="D950" s="202" t="s">
        <v>8737</v>
      </c>
      <c r="E950" s="202" t="s">
        <v>8738</v>
      </c>
      <c r="F950" s="202">
        <f>0+0+0+0+0+0+0+0+0+0+0+0+0+0+0+0+0+0+0+0+0+0+0+0+0+0+0+0+0+0+0+0</f>
        <v>0</v>
      </c>
      <c r="G950" s="202" t="s">
        <v>8743</v>
      </c>
      <c r="H950" s="202">
        <f>0+0+0+0+0+0+0+0+0+0+0+0+0+0+0+0+0+0+0+0+0+0+0+0+0+0+0+0+0+0+0+0</f>
        <v>0</v>
      </c>
      <c r="I950" s="202" t="s">
        <v>8743</v>
      </c>
      <c r="J950" s="202"/>
      <c r="K950" s="202"/>
    </row>
    <row r="951" spans="1:11">
      <c r="A951" s="202" t="s">
        <v>10650</v>
      </c>
      <c r="B951" s="202" t="s">
        <v>10651</v>
      </c>
      <c r="C951" s="202" t="s">
        <v>8736</v>
      </c>
      <c r="D951" s="202" t="s">
        <v>8737</v>
      </c>
      <c r="E951" s="202" t="s">
        <v>8738</v>
      </c>
      <c r="F951" s="202">
        <f>0+2^1+0+0+0+2^5+2^6+2^7+0+0+0+0+0+0+0+0+0+0+0+0+0+0+0+0+0+0+0+0+0+0+0+0</f>
        <v>226</v>
      </c>
      <c r="G951" s="202" t="s">
        <v>8746</v>
      </c>
      <c r="H951" s="202">
        <f>0+2^1+0+0+0+2^5+2^6+2^7+0+0+0+0+0+0+0+0+0+0+0+0+0+0+0+0+0+0+0+0+0+0+0+0</f>
        <v>226</v>
      </c>
      <c r="I951" s="202" t="s">
        <v>8746</v>
      </c>
      <c r="J951" s="202"/>
      <c r="K951" s="202"/>
    </row>
    <row r="952" spans="1:11">
      <c r="A952" s="202" t="s">
        <v>10652</v>
      </c>
      <c r="B952" s="202" t="s">
        <v>10653</v>
      </c>
      <c r="C952" s="202" t="s">
        <v>8736</v>
      </c>
      <c r="D952" s="202" t="s">
        <v>8737</v>
      </c>
      <c r="E952" s="202" t="s">
        <v>8738</v>
      </c>
      <c r="F952" s="202">
        <f>0+0+0+0+0+0+0+0+0+0+0+0+0+0+0+0+0+0+0+0+0+0+0+0+0+0+0+0+0+0+0+0</f>
        <v>0</v>
      </c>
      <c r="G952" s="202" t="s">
        <v>8743</v>
      </c>
      <c r="H952" s="202">
        <f>0+0+0+0+0+0+0+0+0+0+0+0+0+0+0+0+0+0+0+0+0+0+0+0+0+0+0+0+0+0+0+0</f>
        <v>0</v>
      </c>
      <c r="I952" s="202" t="s">
        <v>8743</v>
      </c>
      <c r="J952" s="202"/>
      <c r="K952" s="202"/>
    </row>
    <row r="953" spans="1:11">
      <c r="A953" s="202" t="s">
        <v>10654</v>
      </c>
      <c r="B953" s="202" t="s">
        <v>10655</v>
      </c>
      <c r="C953" s="202" t="s">
        <v>8751</v>
      </c>
      <c r="D953" s="202" t="s">
        <v>8737</v>
      </c>
      <c r="E953" s="202" t="s">
        <v>8738</v>
      </c>
      <c r="F953" s="202">
        <f>2^0+0+0+0+0+0+0+0+0+0+0+0+0+0+0+0+0+0+0+0+0+0+0+0+0+0+0+0+0+0+0+0</f>
        <v>1</v>
      </c>
      <c r="G953" s="202" t="s">
        <v>8739</v>
      </c>
      <c r="H953" s="202">
        <f>2^0+0+0+0+0+0+0+0+0+0+0+0+0+0+0+0+0+0+0+0+0+0+0+0+0+0+0+0+0+0+0+0</f>
        <v>1</v>
      </c>
      <c r="I953" s="202" t="s">
        <v>8739</v>
      </c>
      <c r="J953" s="202"/>
      <c r="K953" s="202"/>
    </row>
    <row r="954" spans="1:11">
      <c r="A954" s="202" t="s">
        <v>10656</v>
      </c>
      <c r="B954" s="202" t="s">
        <v>10657</v>
      </c>
      <c r="C954" s="202" t="s">
        <v>8736</v>
      </c>
      <c r="D954" s="202" t="s">
        <v>8737</v>
      </c>
      <c r="E954" s="202" t="s">
        <v>8738</v>
      </c>
      <c r="F954" s="202">
        <f>0+0+0+0+0+0+0+0+0+0+0+0+0+0+0+0+0+0+0+0+0+0+0+0+0+0+0+0+0+0+0+0</f>
        <v>0</v>
      </c>
      <c r="G954" s="202" t="s">
        <v>8743</v>
      </c>
      <c r="H954" s="202">
        <f>0+0+0+0+0+0+0+0+0+0+0+0+0+0+0+0+0+0+0+0+0+0+0+0+0+0+0+0+0+0+0+0</f>
        <v>0</v>
      </c>
      <c r="I954" s="202" t="s">
        <v>8743</v>
      </c>
      <c r="J954" s="202"/>
      <c r="K954" s="202"/>
    </row>
    <row r="955" spans="1:11">
      <c r="A955" s="202" t="s">
        <v>10658</v>
      </c>
      <c r="B955" s="202" t="s">
        <v>10659</v>
      </c>
      <c r="C955" s="202" t="s">
        <v>8736</v>
      </c>
      <c r="D955" s="202" t="s">
        <v>8737</v>
      </c>
      <c r="E955" s="202" t="s">
        <v>8738</v>
      </c>
      <c r="F955" s="202">
        <f>2^0+0+0+0+0+0+0+0+0+0+0+0+0+0+0+0+0+0+0+0+0+0+0+0+0+0+0+0+0+0+0+0</f>
        <v>1</v>
      </c>
      <c r="G955" s="202" t="s">
        <v>8739</v>
      </c>
      <c r="H955" s="202">
        <f>2^0+2^1+0+0+0+0+0+0+0+0+0+0+0+0+0+0+0+0+0+0+0+0+0+0+0+0+0+0+0+0+0+0</f>
        <v>3</v>
      </c>
      <c r="I955" s="205" t="s">
        <v>8740</v>
      </c>
      <c r="J955" s="202"/>
      <c r="K955" s="202"/>
    </row>
    <row r="956" spans="1:11">
      <c r="A956" s="202" t="s">
        <v>10660</v>
      </c>
      <c r="B956" s="202" t="s">
        <v>10661</v>
      </c>
      <c r="C956" s="202" t="s">
        <v>8736</v>
      </c>
      <c r="D956" s="202" t="s">
        <v>8737</v>
      </c>
      <c r="E956" s="202" t="s">
        <v>8738</v>
      </c>
      <c r="F956" s="202">
        <f>0+0+0+0+0+0+0+0+0+0+0+0+0+0+0+0+0+0+0+0+0+0+0+0+0+0+0+0+0+0+0+0</f>
        <v>0</v>
      </c>
      <c r="G956" s="202" t="s">
        <v>8743</v>
      </c>
      <c r="H956" s="202">
        <f>0+0+0+0+0+0+0+0+0+0+0+0+0+0+0+0+0+0+0+0+0+0+0+0+0+0+0+0+0+0+0+0</f>
        <v>0</v>
      </c>
      <c r="I956" s="202" t="s">
        <v>8743</v>
      </c>
      <c r="J956" s="202"/>
      <c r="K956" s="202"/>
    </row>
    <row r="957" spans="1:11">
      <c r="A957" s="202" t="s">
        <v>10662</v>
      </c>
      <c r="B957" s="202" t="s">
        <v>10663</v>
      </c>
      <c r="C957" s="202" t="s">
        <v>8736</v>
      </c>
      <c r="D957" s="202" t="s">
        <v>8737</v>
      </c>
      <c r="E957" s="202" t="s">
        <v>8738</v>
      </c>
      <c r="F957" s="202">
        <f>0+2^1+0+0+0+2^5+2^6+2^7+0+0+0+0+0+0+0+0+0+0+0+0+0+0+0+0+0+0+0+0+0+0+0+0</f>
        <v>226</v>
      </c>
      <c r="G957" s="202" t="s">
        <v>8746</v>
      </c>
      <c r="H957" s="202">
        <f>0+2^1+0+0+0+2^5+2^6+2^7+0+0+0+0+0+0+0+0+0+0+0+0+0+0+0+0+0+0+0+0+0+0+0+0</f>
        <v>226</v>
      </c>
      <c r="I957" s="202" t="s">
        <v>8746</v>
      </c>
      <c r="J957" s="202"/>
      <c r="K957" s="202"/>
    </row>
    <row r="958" spans="1:11">
      <c r="A958" s="202" t="s">
        <v>10664</v>
      </c>
      <c r="B958" s="202" t="s">
        <v>10665</v>
      </c>
      <c r="C958" s="202" t="s">
        <v>8736</v>
      </c>
      <c r="D958" s="202" t="s">
        <v>8737</v>
      </c>
      <c r="E958" s="202" t="s">
        <v>8738</v>
      </c>
      <c r="F958" s="202">
        <f>0+0+0+0+0+0+0+0+0+0+0+0+0+0+0+0+0+0+0+0+0+0+0+0+0+0+0+0+0+0+0+0</f>
        <v>0</v>
      </c>
      <c r="G958" s="202" t="s">
        <v>8743</v>
      </c>
      <c r="H958" s="202">
        <f>0+0+0+0+0+0+0+0+0+0+0+0+0+0+0+0+0+0+0+0+0+0+0+0+0+0+0+0+0+0+0+0</f>
        <v>0</v>
      </c>
      <c r="I958" s="202" t="s">
        <v>8743</v>
      </c>
      <c r="J958" s="202"/>
      <c r="K958" s="202"/>
    </row>
    <row r="959" spans="1:11">
      <c r="A959" s="202" t="s">
        <v>10666</v>
      </c>
      <c r="B959" s="202" t="s">
        <v>10667</v>
      </c>
      <c r="C959" s="202" t="s">
        <v>8751</v>
      </c>
      <c r="D959" s="202" t="s">
        <v>8737</v>
      </c>
      <c r="E959" s="202" t="s">
        <v>8738</v>
      </c>
      <c r="F959" s="202">
        <f>2^0+0+0+0+0+0+0+0+0+0+0+0+0+0+0+0+0+0+0+0+0+0+0+0+0+0+0+0+0+0+0+0</f>
        <v>1</v>
      </c>
      <c r="G959" s="202" t="s">
        <v>8739</v>
      </c>
      <c r="H959" s="202">
        <f>2^0+0+0+0+0+0+0+0+0+0+0+0+0+0+0+0+0+0+0+0+0+0+0+0+0+0+0+0+0+0+0+0</f>
        <v>1</v>
      </c>
      <c r="I959" s="202" t="s">
        <v>8739</v>
      </c>
      <c r="J959" s="202"/>
      <c r="K959" s="202"/>
    </row>
    <row r="960" spans="1:11">
      <c r="A960" s="202" t="s">
        <v>10668</v>
      </c>
      <c r="B960" s="202" t="s">
        <v>10669</v>
      </c>
      <c r="C960" s="202" t="s">
        <v>8736</v>
      </c>
      <c r="D960" s="202" t="s">
        <v>8737</v>
      </c>
      <c r="E960" s="202" t="s">
        <v>8738</v>
      </c>
      <c r="F960" s="202">
        <f>0+0+0+0+0+0+0+0+0+0+0+0+0+0+0+0+0+0+0+0+0+0+0+0+0+0+0+0+0+0+0+0</f>
        <v>0</v>
      </c>
      <c r="G960" s="202" t="s">
        <v>8743</v>
      </c>
      <c r="H960" s="202">
        <f>0+0+0+0+0+0+0+0+0+0+0+0+0+0+0+0+0+0+0+0+0+0+0+0+0+0+0+0+0+0+0+0</f>
        <v>0</v>
      </c>
      <c r="I960" s="202" t="s">
        <v>8743</v>
      </c>
      <c r="J960" s="202"/>
      <c r="K960" s="202"/>
    </row>
    <row r="961" spans="1:11">
      <c r="A961" s="202" t="s">
        <v>10670</v>
      </c>
      <c r="B961" s="202" t="s">
        <v>10671</v>
      </c>
      <c r="C961" s="202" t="s">
        <v>8736</v>
      </c>
      <c r="D961" s="202" t="s">
        <v>8737</v>
      </c>
      <c r="E961" s="202" t="s">
        <v>8738</v>
      </c>
      <c r="F961" s="202">
        <f>2^0+0+0+0+0+0+0+0+0+0+0+0+0+0+0+0+0+0+0+0+0+0+0+0+0+0+0+0+0+0+0+0</f>
        <v>1</v>
      </c>
      <c r="G961" s="202" t="s">
        <v>8739</v>
      </c>
      <c r="H961" s="202">
        <f>2^0+0+0+0+0+0+0+0+0+2^9+0+0+0+0+0+0+0+0+0+0+0+0+0+0+0+0+0+0+0+0+0+0</f>
        <v>513</v>
      </c>
      <c r="I961" s="205" t="s">
        <v>9193</v>
      </c>
      <c r="J961" s="202"/>
      <c r="K961" s="202"/>
    </row>
    <row r="962" spans="1:11">
      <c r="A962" s="202" t="s">
        <v>10672</v>
      </c>
      <c r="B962" s="202" t="s">
        <v>10673</v>
      </c>
      <c r="C962" s="202" t="s">
        <v>8736</v>
      </c>
      <c r="D962" s="202" t="s">
        <v>8737</v>
      </c>
      <c r="E962" s="202" t="s">
        <v>8738</v>
      </c>
      <c r="F962" s="202">
        <f>0+0+0+0+0+0+0+0+0+0+0+0+0+0+0+0+0+0+0+0+0+0+0+0+0+0+0+0+0+0+0+0</f>
        <v>0</v>
      </c>
      <c r="G962" s="202" t="s">
        <v>8743</v>
      </c>
      <c r="H962" s="202">
        <f>0+0+0+0+0+0+0+0+0+0+0+0+0+0+0+0+0+0+0+0+0+0+0+0+0+0+0+0+0+0+0+0</f>
        <v>0</v>
      </c>
      <c r="I962" s="202" t="s">
        <v>8743</v>
      </c>
      <c r="J962" s="202"/>
      <c r="K962" s="202"/>
    </row>
    <row r="963" spans="1:11">
      <c r="A963" s="202" t="s">
        <v>10674</v>
      </c>
      <c r="B963" s="202" t="s">
        <v>10675</v>
      </c>
      <c r="C963" s="202" t="s">
        <v>8736</v>
      </c>
      <c r="D963" s="202" t="s">
        <v>8737</v>
      </c>
      <c r="E963" s="202" t="s">
        <v>8738</v>
      </c>
      <c r="F963" s="202">
        <f>0+2^1+0+0+0+2^5+2^6+2^7+0+0+0+0+0+0+0+0+0+0+0+0+0+0+0+0+0+0+0+0+0+0+0+0</f>
        <v>226</v>
      </c>
      <c r="G963" s="202" t="s">
        <v>8746</v>
      </c>
      <c r="H963" s="202">
        <f>0+2^1+0+0+0+2^5+2^6+2^7+0+0+0+0+0+0+0+0+0+0+0+0+0+0+0+0+0+0+0+0+0+0+0+0</f>
        <v>226</v>
      </c>
      <c r="I963" s="202" t="s">
        <v>8746</v>
      </c>
      <c r="J963" s="202"/>
      <c r="K963" s="202"/>
    </row>
    <row r="964" spans="1:11">
      <c r="A964" s="202" t="s">
        <v>10676</v>
      </c>
      <c r="B964" s="202" t="s">
        <v>10677</v>
      </c>
      <c r="C964" s="202" t="s">
        <v>8736</v>
      </c>
      <c r="D964" s="202" t="s">
        <v>8737</v>
      </c>
      <c r="E964" s="202" t="s">
        <v>8738</v>
      </c>
      <c r="F964" s="202">
        <f>0+0+0+0+0+0+0+0+0+0+0+0+0+0+0+0+0+0+0+0+0+0+0+0+0+0+0+0+0+0+0+0</f>
        <v>0</v>
      </c>
      <c r="G964" s="202" t="s">
        <v>8743</v>
      </c>
      <c r="H964" s="202">
        <f>0+0+0+0+0+0+0+0+0+0+0+0+0+0+0+0+0+0+0+0+0+0+0+0+0+0+0+0+0+0+0+0</f>
        <v>0</v>
      </c>
      <c r="I964" s="202" t="s">
        <v>8743</v>
      </c>
      <c r="J964" s="202"/>
      <c r="K964" s="202"/>
    </row>
    <row r="965" spans="1:11">
      <c r="A965" s="202" t="s">
        <v>10678</v>
      </c>
      <c r="B965" s="202" t="s">
        <v>10679</v>
      </c>
      <c r="C965" s="202" t="s">
        <v>8751</v>
      </c>
      <c r="D965" s="202" t="s">
        <v>8737</v>
      </c>
      <c r="E965" s="202" t="s">
        <v>8738</v>
      </c>
      <c r="F965" s="202">
        <f>2^0+0+0+0+0+0+0+0+0+0+0+0+0+0+0+0+0+0+0+0+0+0+0+0+0+0+0+0+0+0+0+0</f>
        <v>1</v>
      </c>
      <c r="G965" s="202" t="s">
        <v>8739</v>
      </c>
      <c r="H965" s="202">
        <f>2^0+0+0+0+0+0+0+0+0+0+0+0+0+0+0+0+0+0+0+0+0+0+0+0+0+0+0+0+0+0+0+0</f>
        <v>1</v>
      </c>
      <c r="I965" s="202" t="s">
        <v>8739</v>
      </c>
      <c r="J965" s="202"/>
      <c r="K965" s="202"/>
    </row>
    <row r="966" spans="1:11">
      <c r="A966" s="202" t="s">
        <v>10680</v>
      </c>
      <c r="B966" s="202" t="s">
        <v>10681</v>
      </c>
      <c r="C966" s="202" t="s">
        <v>8736</v>
      </c>
      <c r="D966" s="202" t="s">
        <v>8737</v>
      </c>
      <c r="E966" s="202" t="s">
        <v>8738</v>
      </c>
      <c r="F966" s="202">
        <f>0+0+0+0+0+0+0+0+0+0+0+0+0+0+0+0+0+0+0+0+0+0+0+0+0+0+0+0+0+0+0+0</f>
        <v>0</v>
      </c>
      <c r="G966" s="202" t="s">
        <v>8743</v>
      </c>
      <c r="H966" s="202">
        <f>0+0+0+0+0+0+0+0+0+0+0+0+0+0+0+0+0+0+0+0+0+0+0+0+0+0+0+0+0+0+0+0</f>
        <v>0</v>
      </c>
      <c r="I966" s="202" t="s">
        <v>8743</v>
      </c>
      <c r="J966" s="202"/>
      <c r="K966" s="202"/>
    </row>
    <row r="967" spans="1:11">
      <c r="A967" s="202" t="s">
        <v>10682</v>
      </c>
      <c r="B967" s="202" t="s">
        <v>10683</v>
      </c>
      <c r="C967" s="202" t="s">
        <v>8736</v>
      </c>
      <c r="D967" s="202" t="s">
        <v>8737</v>
      </c>
      <c r="E967" s="202" t="s">
        <v>8738</v>
      </c>
      <c r="F967" s="202">
        <f>2^0+0+0+0+0+0+0+0+0+0+0+0+0+0+0+0+0+0+0+0+0+0+0+0+0+0+0+0+0+0+0+0</f>
        <v>1</v>
      </c>
      <c r="G967" s="202" t="s">
        <v>8739</v>
      </c>
      <c r="H967" s="202">
        <f>2^0+2^1+0+0+0+0+0+0+0+0+0+0+0+0+0+0+0+0+0+0+0+0+0+0+0+0+0+0+0+0+0+0</f>
        <v>3</v>
      </c>
      <c r="I967" s="205" t="s">
        <v>8740</v>
      </c>
      <c r="J967" s="202"/>
      <c r="K967" s="202"/>
    </row>
    <row r="968" spans="1:11">
      <c r="A968" s="202" t="s">
        <v>10684</v>
      </c>
      <c r="B968" s="202" t="s">
        <v>10685</v>
      </c>
      <c r="C968" s="202" t="s">
        <v>8736</v>
      </c>
      <c r="D968" s="202" t="s">
        <v>8737</v>
      </c>
      <c r="E968" s="202" t="s">
        <v>8738</v>
      </c>
      <c r="F968" s="202">
        <f>0+0+0+0+0+0+0+0+0+0+0+0+0+0+0+0+0+0+0+0+0+0+0+0+0+0+0+0+0+0+0+0</f>
        <v>0</v>
      </c>
      <c r="G968" s="202" t="s">
        <v>8743</v>
      </c>
      <c r="H968" s="202">
        <f>0+0+0+0+0+0+0+0+0+0+0+0+0+0+0+0+0+0+0+0+0+0+0+0+0+0+0+0+0+0+0+0</f>
        <v>0</v>
      </c>
      <c r="I968" s="202" t="s">
        <v>8743</v>
      </c>
      <c r="J968" s="202"/>
      <c r="K968" s="202"/>
    </row>
    <row r="969" spans="1:11">
      <c r="A969" s="202" t="s">
        <v>10686</v>
      </c>
      <c r="B969" s="202" t="s">
        <v>10687</v>
      </c>
      <c r="C969" s="202" t="s">
        <v>8736</v>
      </c>
      <c r="D969" s="202" t="s">
        <v>8737</v>
      </c>
      <c r="E969" s="202" t="s">
        <v>8738</v>
      </c>
      <c r="F969" s="202">
        <f>0+2^1+0+0+0+2^5+2^6+2^7+0+0+0+0+0+0+0+0+0+0+0+0+0+0+0+0+0+0+0+0+0+0+0+0</f>
        <v>226</v>
      </c>
      <c r="G969" s="202" t="s">
        <v>8746</v>
      </c>
      <c r="H969" s="202">
        <f>0+2^1+0+0+0+2^5+2^6+2^7+0+0+0+0+0+0+0+0+0+0+0+0+0+0+0+0+0+0+0+0+0+0+0+0</f>
        <v>226</v>
      </c>
      <c r="I969" s="202" t="s">
        <v>8746</v>
      </c>
      <c r="J969" s="202"/>
      <c r="K969" s="202"/>
    </row>
    <row r="970" spans="1:11">
      <c r="A970" s="202" t="s">
        <v>10688</v>
      </c>
      <c r="B970" s="202" t="s">
        <v>10689</v>
      </c>
      <c r="C970" s="202" t="s">
        <v>8736</v>
      </c>
      <c r="D970" s="202" t="s">
        <v>8737</v>
      </c>
      <c r="E970" s="202" t="s">
        <v>8738</v>
      </c>
      <c r="F970" s="202">
        <f>0+0+0+0+0+0+0+0+0+0+0+0+0+0+0+0+0+0+0+0+0+0+0+0+0+0+0+0+0+0+0+0</f>
        <v>0</v>
      </c>
      <c r="G970" s="202" t="s">
        <v>8743</v>
      </c>
      <c r="H970" s="202">
        <f>0+0+0+0+0+0+0+0+0+0+0+0+0+0+0+0+0+0+0+0+0+0+0+0+0+0+0+0+0+0+0+0</f>
        <v>0</v>
      </c>
      <c r="I970" s="202" t="s">
        <v>8743</v>
      </c>
      <c r="J970" s="202"/>
      <c r="K970" s="202"/>
    </row>
    <row r="971" spans="1:11">
      <c r="A971" s="202" t="s">
        <v>10690</v>
      </c>
      <c r="B971" s="202" t="s">
        <v>10691</v>
      </c>
      <c r="C971" s="202" t="s">
        <v>8751</v>
      </c>
      <c r="D971" s="202" t="s">
        <v>8737</v>
      </c>
      <c r="E971" s="202" t="s">
        <v>8738</v>
      </c>
      <c r="F971" s="202">
        <f>2^0+0+0+0+0+0+0+0+0+0+0+0+0+0+0+0+0+0+0+0+0+0+0+0+0+0+0+0+0+0+0+0</f>
        <v>1</v>
      </c>
      <c r="G971" s="202" t="s">
        <v>8739</v>
      </c>
      <c r="H971" s="202">
        <f>2^0+0+0+0+0+0+0+0+0+0+0+0+0+0+0+0+0+0+0+0+0+0+0+0+0+0+0+0+0+0+0+0</f>
        <v>1</v>
      </c>
      <c r="I971" s="202" t="s">
        <v>8739</v>
      </c>
      <c r="J971" s="202"/>
      <c r="K971" s="202"/>
    </row>
    <row r="972" spans="1:11">
      <c r="A972" s="202" t="s">
        <v>10692</v>
      </c>
      <c r="B972" s="202" t="s">
        <v>10693</v>
      </c>
      <c r="C972" s="202" t="s">
        <v>8736</v>
      </c>
      <c r="D972" s="202" t="s">
        <v>8737</v>
      </c>
      <c r="E972" s="202" t="s">
        <v>8738</v>
      </c>
      <c r="F972" s="202">
        <f>0+0+0+0+0+0+0+0+0+0+0+0+0+0+0+0+0+0+0+0+0+0+0+0+0+0+0+0+0+0+0+0</f>
        <v>0</v>
      </c>
      <c r="G972" s="202" t="s">
        <v>8743</v>
      </c>
      <c r="H972" s="202">
        <f>0+0+0+0+0+0+0+0+0+0+0+0+0+0+0+0+0+0+0+0+0+0+0+0+0+0+0+0+0+0+0+0</f>
        <v>0</v>
      </c>
      <c r="I972" s="202" t="s">
        <v>8743</v>
      </c>
      <c r="J972" s="202"/>
      <c r="K972" s="202"/>
    </row>
    <row r="973" spans="1:11">
      <c r="A973" s="202" t="s">
        <v>10694</v>
      </c>
      <c r="B973" s="202" t="s">
        <v>10695</v>
      </c>
      <c r="C973" s="202" t="s">
        <v>8736</v>
      </c>
      <c r="D973" s="202" t="s">
        <v>8737</v>
      </c>
      <c r="E973" s="202" t="s">
        <v>8738</v>
      </c>
      <c r="F973" s="202">
        <f>2^0+0+0+0+0+0+0+0+0+0+0+0+0+0+0+0+0+0+0+0+0+0+0+0+0+0+0+0+0+0+0+0</f>
        <v>1</v>
      </c>
      <c r="G973" s="202" t="s">
        <v>8739</v>
      </c>
      <c r="H973" s="202">
        <f>2^0+0+0+0+0+0+0+0+0+0+0+0+0+0+0+0+0+0+0+0+0+0+0+0+0+0+0+0+0+0+0+0</f>
        <v>1</v>
      </c>
      <c r="I973" s="202" t="s">
        <v>8739</v>
      </c>
      <c r="J973" s="202"/>
      <c r="K973" s="202"/>
    </row>
    <row r="974" spans="1:11">
      <c r="A974" s="202" t="s">
        <v>10696</v>
      </c>
      <c r="B974" s="202" t="s">
        <v>10697</v>
      </c>
      <c r="C974" s="202" t="s">
        <v>8736</v>
      </c>
      <c r="D974" s="202" t="s">
        <v>8737</v>
      </c>
      <c r="E974" s="202" t="s">
        <v>8738</v>
      </c>
      <c r="F974" s="202">
        <f>0+0+0+0+0+0+0+0+0+0+0+0+0+0+0+0+0+0+0+0+0+0+0+0+0+0+0+0+0+0+0+0</f>
        <v>0</v>
      </c>
      <c r="G974" s="202" t="s">
        <v>8743</v>
      </c>
      <c r="H974" s="202">
        <f>0+0+0+0+0+0+0+0+0+0+0+0+0+0+0+0+0+0+0+0+0+0+0+0+0+0+0+0+0+0+0+0</f>
        <v>0</v>
      </c>
      <c r="I974" s="202" t="s">
        <v>8743</v>
      </c>
      <c r="J974" s="202"/>
      <c r="K974" s="202"/>
    </row>
    <row r="975" spans="1:11">
      <c r="A975" s="202" t="s">
        <v>10698</v>
      </c>
      <c r="B975" s="202" t="s">
        <v>10699</v>
      </c>
      <c r="C975" s="202" t="s">
        <v>8736</v>
      </c>
      <c r="D975" s="202" t="s">
        <v>8737</v>
      </c>
      <c r="E975" s="202" t="s">
        <v>8738</v>
      </c>
      <c r="F975" s="202">
        <f>0+2^1+0+0+0+2^5+2^6+2^7+0+0+0+0+0+0+0+0+0+0+0+0+0+0+0+0+0+0+0+0+0+0+0+0</f>
        <v>226</v>
      </c>
      <c r="G975" s="202" t="s">
        <v>8746</v>
      </c>
      <c r="H975" s="202">
        <f>0+2^1+0+0+0+2^5+2^6+2^7+0+0+0+0+0+0+0+0+0+0+0+0+0+0+0+0+0+0+0+0+0+0+0+0</f>
        <v>226</v>
      </c>
      <c r="I975" s="202" t="s">
        <v>8746</v>
      </c>
      <c r="J975" s="202"/>
      <c r="K975" s="202"/>
    </row>
    <row r="976" spans="1:11">
      <c r="A976" s="202" t="s">
        <v>10700</v>
      </c>
      <c r="B976" s="202" t="s">
        <v>10701</v>
      </c>
      <c r="C976" s="202" t="s">
        <v>8736</v>
      </c>
      <c r="D976" s="202" t="s">
        <v>8737</v>
      </c>
      <c r="E976" s="202" t="s">
        <v>8738</v>
      </c>
      <c r="F976" s="202">
        <f>0+0+0+0+0+0+0+0+0+0+0+0+0+0+0+0+0+0+0+0+0+0+0+0+0+0+0+0+0+0+0+0</f>
        <v>0</v>
      </c>
      <c r="G976" s="202" t="s">
        <v>8743</v>
      </c>
      <c r="H976" s="202">
        <f>0+0+0+0+0+0+0+0+0+0+0+0+0+0+0+0+0+0+0+0+0+0+0+0+0+0+0+0+0+0+0+0</f>
        <v>0</v>
      </c>
      <c r="I976" s="202" t="s">
        <v>8743</v>
      </c>
      <c r="J976" s="202"/>
      <c r="K976" s="202"/>
    </row>
    <row r="977" spans="1:11">
      <c r="A977" s="202" t="s">
        <v>10702</v>
      </c>
      <c r="B977" s="202" t="s">
        <v>10703</v>
      </c>
      <c r="C977" s="202" t="s">
        <v>8751</v>
      </c>
      <c r="D977" s="202" t="s">
        <v>8737</v>
      </c>
      <c r="E977" s="202" t="s">
        <v>8738</v>
      </c>
      <c r="F977" s="202">
        <f>2^0+0+0+0+0+0+0+0+0+0+0+0+0+0+0+0+0+0+0+0+0+0+0+0+0+0+0+0+0+0+0+0</f>
        <v>1</v>
      </c>
      <c r="G977" s="202" t="s">
        <v>8739</v>
      </c>
      <c r="H977" s="202">
        <f>2^0+0+0+0+0+0+0+0+0+0+0+0+0+0+0+0+0+0+0+0+0+0+0+0+0+0+0+0+0+0+0+0</f>
        <v>1</v>
      </c>
      <c r="I977" s="202" t="s">
        <v>8739</v>
      </c>
      <c r="J977" s="202"/>
      <c r="K977" s="202"/>
    </row>
    <row r="978" spans="1:11">
      <c r="A978" s="202" t="s">
        <v>10704</v>
      </c>
      <c r="B978" s="202" t="s">
        <v>10705</v>
      </c>
      <c r="C978" s="202" t="s">
        <v>8736</v>
      </c>
      <c r="D978" s="202" t="s">
        <v>8737</v>
      </c>
      <c r="E978" s="202" t="s">
        <v>8738</v>
      </c>
      <c r="F978" s="202">
        <f>0+0+0+0+0+0+0+0+0+0+0+0+0+0+0+0+0+0+0+0+0+0+0+0+0+0+0+0+0+0+0+0</f>
        <v>0</v>
      </c>
      <c r="G978" s="202" t="s">
        <v>8743</v>
      </c>
      <c r="H978" s="202">
        <f>0+0+0+0+0+0+0+0+0+0+0+0+0+0+0+0+0+0+0+0+0+0+0+0+0+0+0+0+0+0+0+0</f>
        <v>0</v>
      </c>
      <c r="I978" s="202" t="s">
        <v>8743</v>
      </c>
      <c r="J978" s="202"/>
      <c r="K978" s="202"/>
    </row>
    <row r="979" spans="1:11">
      <c r="A979" s="202" t="s">
        <v>10706</v>
      </c>
      <c r="B979" s="202" t="s">
        <v>10707</v>
      </c>
      <c r="C979" s="202" t="s">
        <v>8736</v>
      </c>
      <c r="D979" s="202" t="s">
        <v>8737</v>
      </c>
      <c r="E979" s="202" t="s">
        <v>8738</v>
      </c>
      <c r="F979" s="202">
        <f>2^0+0+0+0+0+0+0+0+0+0+0+0+0+0+0+0+0+0+0+0+0+0+0+0+0+0+0+0+0+0+0+0</f>
        <v>1</v>
      </c>
      <c r="G979" s="202" t="s">
        <v>8739</v>
      </c>
      <c r="H979" s="202">
        <f>2^0+0+0+0+0+0+0+0+0+2^9+0+0+0+0+0+0+0+0+0+0+0+0+0+0+0+0+0+0+0+0+0+0</f>
        <v>513</v>
      </c>
      <c r="I979" s="205" t="s">
        <v>9193</v>
      </c>
      <c r="J979" s="202"/>
      <c r="K979" s="202"/>
    </row>
    <row r="980" spans="1:11">
      <c r="A980" s="202" t="s">
        <v>10708</v>
      </c>
      <c r="B980" s="202" t="s">
        <v>10709</v>
      </c>
      <c r="C980" s="202" t="s">
        <v>8736</v>
      </c>
      <c r="D980" s="202" t="s">
        <v>8737</v>
      </c>
      <c r="E980" s="202" t="s">
        <v>8738</v>
      </c>
      <c r="F980" s="202">
        <f>0+0+0+0+0+0+0+0+0+0+0+0+0+0+0+0+0+0+0+0+0+0+0+0+0+0+0+0+0+0+0+0</f>
        <v>0</v>
      </c>
      <c r="G980" s="202" t="s">
        <v>8743</v>
      </c>
      <c r="H980" s="202">
        <f>0+0+0+0+0+0+0+0+0+0+0+0+0+0+0+0+0+0+0+0+0+0+0+0+0+0+0+0+0+0+0+0</f>
        <v>0</v>
      </c>
      <c r="I980" s="202" t="s">
        <v>8743</v>
      </c>
      <c r="J980" s="202"/>
      <c r="K980" s="202"/>
    </row>
    <row r="981" spans="1:11">
      <c r="A981" s="202" t="s">
        <v>10710</v>
      </c>
      <c r="B981" s="202" t="s">
        <v>10711</v>
      </c>
      <c r="C981" s="202" t="s">
        <v>8736</v>
      </c>
      <c r="D981" s="202" t="s">
        <v>8737</v>
      </c>
      <c r="E981" s="202" t="s">
        <v>8738</v>
      </c>
      <c r="F981" s="202">
        <f>0+2^1+0+0+0+2^5+2^6+2^7+0+0+0+0+0+0+0+0+0+0+0+0+0+0+0+0+0+0+0+0+0+0+0+0</f>
        <v>226</v>
      </c>
      <c r="G981" s="202" t="s">
        <v>8746</v>
      </c>
      <c r="H981" s="202">
        <f>0+2^1+0+0+0+2^5+2^6+2^7+0+0+0+0+0+0+0+0+0+0+0+0+0+0+0+0+0+0+0+0+0+0+0+0</f>
        <v>226</v>
      </c>
      <c r="I981" s="202" t="s">
        <v>8746</v>
      </c>
      <c r="J981" s="202"/>
      <c r="K981" s="202"/>
    </row>
    <row r="982" spans="1:11">
      <c r="A982" s="202" t="s">
        <v>10712</v>
      </c>
      <c r="B982" s="202" t="s">
        <v>10713</v>
      </c>
      <c r="C982" s="202" t="s">
        <v>8736</v>
      </c>
      <c r="D982" s="202" t="s">
        <v>8737</v>
      </c>
      <c r="E982" s="202" t="s">
        <v>8738</v>
      </c>
      <c r="F982" s="202">
        <f>0+0+0+0+0+0+0+0+0+0+0+0+0+0+0+0+0+0+0+0+0+0+0+0+0+0+0+0+0+0+0+0</f>
        <v>0</v>
      </c>
      <c r="G982" s="202" t="s">
        <v>8743</v>
      </c>
      <c r="H982" s="202">
        <f>0+0+0+0+0+0+0+0+0+0+0+0+0+0+0+0+0+0+0+0+0+0+0+0+0+0+0+0+0+0+0+0</f>
        <v>0</v>
      </c>
      <c r="I982" s="202" t="s">
        <v>8743</v>
      </c>
      <c r="J982" s="202"/>
      <c r="K982" s="202"/>
    </row>
    <row r="983" spans="1:11">
      <c r="A983" s="202" t="s">
        <v>10714</v>
      </c>
      <c r="B983" s="202" t="s">
        <v>10715</v>
      </c>
      <c r="C983" s="202" t="s">
        <v>8751</v>
      </c>
      <c r="D983" s="202" t="s">
        <v>8737</v>
      </c>
      <c r="E983" s="202" t="s">
        <v>8738</v>
      </c>
      <c r="F983" s="202">
        <f>2^0+0+0+0+0+0+0+0+0+0+0+0+0+0+0+0+0+0+0+0+0+0+0+0+0+0+0+0+0+0+0+0</f>
        <v>1</v>
      </c>
      <c r="G983" s="202" t="s">
        <v>8739</v>
      </c>
      <c r="H983" s="202">
        <f>2^0+0+0+0+0+0+0+0+0+0+0+0+0+0+0+0+0+0+0+0+0+0+0+0+0+0+0+0+0+0+0+0</f>
        <v>1</v>
      </c>
      <c r="I983" s="202" t="s">
        <v>8739</v>
      </c>
      <c r="J983" s="202"/>
      <c r="K983" s="202"/>
    </row>
    <row r="984" spans="1:11">
      <c r="A984" s="202" t="s">
        <v>10716</v>
      </c>
      <c r="B984" s="202" t="s">
        <v>10717</v>
      </c>
      <c r="C984" s="202" t="s">
        <v>8736</v>
      </c>
      <c r="D984" s="202" t="s">
        <v>8737</v>
      </c>
      <c r="E984" s="202" t="s">
        <v>8738</v>
      </c>
      <c r="F984" s="202">
        <f>0+0+0+0+0+0+0+0+0+0+0+0+0+0+0+0+0+0+0+0+0+0+0+0+0+0+0+0+0+0+0+0</f>
        <v>0</v>
      </c>
      <c r="G984" s="202" t="s">
        <v>8743</v>
      </c>
      <c r="H984" s="202">
        <f>0+0+0+0+0+0+0+0+0+0+0+0+0+0+0+0+0+0+0+0+0+0+0+0+0+0+0+0+0+0+0+0</f>
        <v>0</v>
      </c>
      <c r="I984" s="202" t="s">
        <v>8743</v>
      </c>
      <c r="J984" s="202"/>
      <c r="K984" s="202"/>
    </row>
    <row r="985" spans="1:11">
      <c r="A985" s="202" t="s">
        <v>10718</v>
      </c>
      <c r="B985" s="202" t="s">
        <v>10719</v>
      </c>
      <c r="C985" s="202" t="s">
        <v>8736</v>
      </c>
      <c r="D985" s="202" t="s">
        <v>8737</v>
      </c>
      <c r="E985" s="202" t="s">
        <v>8738</v>
      </c>
      <c r="F985" s="202">
        <f>2^0+0+0+0+0+0+0+0+0+0+0+0+0+0+0+0+0+0+0+0+0+0+0+0+0+0+0+0+0+0+0+0</f>
        <v>1</v>
      </c>
      <c r="G985" s="202" t="s">
        <v>8739</v>
      </c>
      <c r="H985" s="202">
        <f>2^0+0+0+0+0+0+0+0+0+0+0+0+0+0+0+0+0+0+0+0+0+0+0+0+0+0+0+0+0+0+0+0</f>
        <v>1</v>
      </c>
      <c r="I985" s="202" t="s">
        <v>8739</v>
      </c>
      <c r="J985" s="202"/>
      <c r="K985" s="202"/>
    </row>
    <row r="986" spans="1:11">
      <c r="A986" s="202" t="s">
        <v>10720</v>
      </c>
      <c r="B986" s="202" t="s">
        <v>10721</v>
      </c>
      <c r="C986" s="202" t="s">
        <v>8736</v>
      </c>
      <c r="D986" s="202" t="s">
        <v>8737</v>
      </c>
      <c r="E986" s="202" t="s">
        <v>8738</v>
      </c>
      <c r="F986" s="202">
        <f>0+0+0+0+0+0+0+0+0+0+0+0+0+0+0+0+0+0+0+0+0+0+0+0+0+0+0+0+0+0+0+0</f>
        <v>0</v>
      </c>
      <c r="G986" s="202" t="s">
        <v>8743</v>
      </c>
      <c r="H986" s="202">
        <f>0+0+0+0+0+0+0+0+0+0+0+0+0+0+0+0+0+0+0+0+0+0+0+0+0+0+0+0+0+0+0+0</f>
        <v>0</v>
      </c>
      <c r="I986" s="202" t="s">
        <v>8743</v>
      </c>
      <c r="J986" s="202"/>
      <c r="K986" s="202"/>
    </row>
    <row r="987" spans="1:11">
      <c r="A987" s="202" t="s">
        <v>10722</v>
      </c>
      <c r="B987" s="202" t="s">
        <v>10723</v>
      </c>
      <c r="C987" s="202" t="s">
        <v>8736</v>
      </c>
      <c r="D987" s="202" t="s">
        <v>8737</v>
      </c>
      <c r="E987" s="202" t="s">
        <v>8738</v>
      </c>
      <c r="F987" s="202">
        <f>0+2^1+0+0+0+2^5+2^6+2^7+0+0+0+0+0+0+0+0+0+0+0+0+0+0+0+0+0+0+0+0+0+0+0+0</f>
        <v>226</v>
      </c>
      <c r="G987" s="202" t="s">
        <v>8746</v>
      </c>
      <c r="H987" s="202">
        <f>0+2^1+0+0+0+2^5+2^6+2^7+0+0+0+0+0+0+0+0+0+0+0+0+0+0+0+0+0+0+0+0+0+0+0+0</f>
        <v>226</v>
      </c>
      <c r="I987" s="202" t="s">
        <v>8746</v>
      </c>
      <c r="J987" s="202"/>
      <c r="K987" s="202"/>
    </row>
    <row r="988" spans="1:11">
      <c r="A988" s="202" t="s">
        <v>10724</v>
      </c>
      <c r="B988" s="202" t="s">
        <v>10725</v>
      </c>
      <c r="C988" s="202" t="s">
        <v>8736</v>
      </c>
      <c r="D988" s="202" t="s">
        <v>8737</v>
      </c>
      <c r="E988" s="202" t="s">
        <v>8738</v>
      </c>
      <c r="F988" s="202">
        <f>0+0+0+0+0+0+0+0+0+0+0+0+0+0+0+0+0+0+0+0+0+0+0+0+0+0+0+0+0+0+0+0</f>
        <v>0</v>
      </c>
      <c r="G988" s="202" t="s">
        <v>8743</v>
      </c>
      <c r="H988" s="202">
        <f>0+0+0+0+0+0+0+0+0+0+0+0+0+0+0+0+0+0+0+0+0+0+0+0+0+0+0+0+0+0+0+0</f>
        <v>0</v>
      </c>
      <c r="I988" s="202" t="s">
        <v>8743</v>
      </c>
      <c r="J988" s="202"/>
      <c r="K988" s="202"/>
    </row>
    <row r="989" spans="1:11">
      <c r="A989" s="202" t="s">
        <v>10726</v>
      </c>
      <c r="B989" s="202" t="s">
        <v>10727</v>
      </c>
      <c r="C989" s="202" t="s">
        <v>8751</v>
      </c>
      <c r="D989" s="202" t="s">
        <v>8737</v>
      </c>
      <c r="E989" s="202" t="s">
        <v>8738</v>
      </c>
      <c r="F989" s="202">
        <f>2^0+0+0+0+0+0+0+0+0+0+0+0+0+0+0+0+0+0+0+0+0+0+0+0+0+0+0+0+0+0+0+0</f>
        <v>1</v>
      </c>
      <c r="G989" s="202" t="s">
        <v>8739</v>
      </c>
      <c r="H989" s="202">
        <f>2^0+0+0+0+0+0+0+0+0+0+0+0+0+0+0+0+0+0+0+0+0+0+0+0+0+0+0+0+0+0+0+0</f>
        <v>1</v>
      </c>
      <c r="I989" s="202" t="s">
        <v>8739</v>
      </c>
      <c r="J989" s="202"/>
      <c r="K989" s="202"/>
    </row>
    <row r="990" spans="1:11">
      <c r="A990" s="202" t="s">
        <v>10728</v>
      </c>
      <c r="B990" s="202" t="s">
        <v>10729</v>
      </c>
      <c r="C990" s="202" t="s">
        <v>8736</v>
      </c>
      <c r="D990" s="202" t="s">
        <v>8737</v>
      </c>
      <c r="E990" s="202" t="s">
        <v>8738</v>
      </c>
      <c r="F990" s="202">
        <f>0+0+0+0+0+0+0+0+0+0+0+0+0+0+0+0+0+0+0+0+0+0+0+0+0+0+0+0+0+0+0+0</f>
        <v>0</v>
      </c>
      <c r="G990" s="202" t="s">
        <v>8743</v>
      </c>
      <c r="H990" s="202">
        <f>0+0+0+0+0+0+0+0+0+0+0+0+0+0+0+0+0+0+0+0+0+0+0+0+0+0+0+0+0+0+0+0</f>
        <v>0</v>
      </c>
      <c r="I990" s="202" t="s">
        <v>8743</v>
      </c>
      <c r="J990" s="202"/>
      <c r="K990" s="202"/>
    </row>
    <row r="991" spans="1:11">
      <c r="A991" s="202" t="s">
        <v>10730</v>
      </c>
      <c r="B991" s="202" t="s">
        <v>10731</v>
      </c>
      <c r="C991" s="202" t="s">
        <v>8736</v>
      </c>
      <c r="D991" s="202" t="s">
        <v>8737</v>
      </c>
      <c r="E991" s="202" t="s">
        <v>8738</v>
      </c>
      <c r="F991" s="202">
        <f>2^0+0+0+0+0+0+0+0+0+0+0+0+0+0+0+0+0+0+0+0+0+0+0+0+0+0+0+0+0+0+0+0</f>
        <v>1</v>
      </c>
      <c r="G991" s="202" t="s">
        <v>8739</v>
      </c>
      <c r="H991" s="202">
        <f>2^0+0+0+0+0+0+0+0+0+2^9+0+0+0+0+0+0+0+0+0+0+0+0+0+0+0+0+0+0+0+0+0+0</f>
        <v>513</v>
      </c>
      <c r="I991" s="205" t="s">
        <v>9193</v>
      </c>
      <c r="J991" s="202"/>
      <c r="K991" s="202"/>
    </row>
    <row r="992" spans="1:11">
      <c r="A992" s="202" t="s">
        <v>10732</v>
      </c>
      <c r="B992" s="202" t="s">
        <v>10733</v>
      </c>
      <c r="C992" s="202" t="s">
        <v>8736</v>
      </c>
      <c r="D992" s="202" t="s">
        <v>8737</v>
      </c>
      <c r="E992" s="202" t="s">
        <v>8738</v>
      </c>
      <c r="F992" s="202">
        <f>0+0+0+0+0+0+0+0+0+0+0+0+0+0+0+0+0+0+0+0+0+0+0+0+0+0+0+0+0+0+0+0</f>
        <v>0</v>
      </c>
      <c r="G992" s="202" t="s">
        <v>8743</v>
      </c>
      <c r="H992" s="202">
        <f>0+0+0+0+0+0+0+0+0+0+0+0+0+0+0+0+0+0+0+0+0+0+0+0+0+0+0+0+0+0+0+0</f>
        <v>0</v>
      </c>
      <c r="I992" s="202" t="s">
        <v>8743</v>
      </c>
      <c r="J992" s="202"/>
      <c r="K992" s="202"/>
    </row>
    <row r="993" spans="1:11">
      <c r="A993" s="202" t="s">
        <v>10734</v>
      </c>
      <c r="B993" s="202" t="s">
        <v>10735</v>
      </c>
      <c r="C993" s="202" t="s">
        <v>8736</v>
      </c>
      <c r="D993" s="202" t="s">
        <v>8737</v>
      </c>
      <c r="E993" s="202" t="s">
        <v>8738</v>
      </c>
      <c r="F993" s="202">
        <f>0+2^1+0+0+0+2^5+2^6+2^7+0+0+0+0+0+0+0+0+0+0+0+0+0+0+0+0+0+0+0+0+0+0+0+0</f>
        <v>226</v>
      </c>
      <c r="G993" s="202" t="s">
        <v>8746</v>
      </c>
      <c r="H993" s="202">
        <f>0+2^1+0+0+0+2^5+2^6+2^7+0+0+0+0+0+0+0+0+0+0+0+0+0+0+0+0+0+0+0+0+0+0+0+0</f>
        <v>226</v>
      </c>
      <c r="I993" s="202" t="s">
        <v>8746</v>
      </c>
      <c r="J993" s="202"/>
      <c r="K993" s="202"/>
    </row>
    <row r="994" spans="1:11">
      <c r="A994" s="202" t="s">
        <v>10736</v>
      </c>
      <c r="B994" s="202" t="s">
        <v>10737</v>
      </c>
      <c r="C994" s="202" t="s">
        <v>8736</v>
      </c>
      <c r="D994" s="202" t="s">
        <v>8737</v>
      </c>
      <c r="E994" s="202" t="s">
        <v>8738</v>
      </c>
      <c r="F994" s="202">
        <f>0+0+0+0+0+0+0+0+0+0+0+0+0+0+0+0+0+0+0+0+0+0+0+0+0+0+0+0+0+0+0+0</f>
        <v>0</v>
      </c>
      <c r="G994" s="202" t="s">
        <v>8743</v>
      </c>
      <c r="H994" s="202">
        <f>0+0+0+0+0+0+0+0+0+0+0+0+0+0+0+0+0+0+0+0+0+0+0+0+0+0+0+0+0+0+0+0</f>
        <v>0</v>
      </c>
      <c r="I994" s="202" t="s">
        <v>8743</v>
      </c>
      <c r="J994" s="202"/>
      <c r="K994" s="202"/>
    </row>
    <row r="995" spans="1:11">
      <c r="A995" s="202" t="s">
        <v>10738</v>
      </c>
      <c r="B995" s="202" t="s">
        <v>10739</v>
      </c>
      <c r="C995" s="202" t="s">
        <v>8751</v>
      </c>
      <c r="D995" s="202" t="s">
        <v>8737</v>
      </c>
      <c r="E995" s="202" t="s">
        <v>8738</v>
      </c>
      <c r="F995" s="202">
        <f>2^0+0+0+0+0+0+0+0+0+0+0+0+0+0+0+0+0+0+0+0+0+0+0+0+0+0+0+0+0+0+0+0</f>
        <v>1</v>
      </c>
      <c r="G995" s="202" t="s">
        <v>8739</v>
      </c>
      <c r="H995" s="202">
        <f>2^0+0+0+0+0+0+0+0+0+0+0+0+0+0+0+0+0+0+0+0+0+0+0+0+0+0+0+0+0+0+0+0</f>
        <v>1</v>
      </c>
      <c r="I995" s="202" t="s">
        <v>8739</v>
      </c>
      <c r="J995" s="202"/>
      <c r="K995" s="202"/>
    </row>
    <row r="996" spans="1:11">
      <c r="A996" s="202" t="s">
        <v>10740</v>
      </c>
      <c r="B996" s="202" t="s">
        <v>10741</v>
      </c>
      <c r="C996" s="202" t="s">
        <v>8736</v>
      </c>
      <c r="D996" s="202" t="s">
        <v>8737</v>
      </c>
      <c r="E996" s="202" t="s">
        <v>8738</v>
      </c>
      <c r="F996" s="202">
        <f>0+0+0+0+0+0+0+0+0+0+0+0+0+0+0+0+0+0+0+0+0+0+0+0+0+0+0+0+0+0+0+0</f>
        <v>0</v>
      </c>
      <c r="G996" s="202" t="s">
        <v>8743</v>
      </c>
      <c r="H996" s="202">
        <f>0+0+0+0+0+0+0+0+0+0+0+0+0+0+0+0+0+0+0+0+0+0+0+0+0+0+0+0+0+0+0+0</f>
        <v>0</v>
      </c>
      <c r="I996" s="202" t="s">
        <v>8743</v>
      </c>
      <c r="J996" s="202"/>
      <c r="K996" s="202"/>
    </row>
    <row r="997" spans="1:11">
      <c r="A997" s="202" t="s">
        <v>10742</v>
      </c>
      <c r="B997" s="202" t="s">
        <v>10743</v>
      </c>
      <c r="C997" s="202" t="s">
        <v>8736</v>
      </c>
      <c r="D997" s="202" t="s">
        <v>8737</v>
      </c>
      <c r="E997" s="202" t="s">
        <v>8738</v>
      </c>
      <c r="F997" s="202">
        <f>2^0+0+0+0+0+0+0+0+0+0+0+0+0+0+0+0+0+0+0+0+0+0+0+0+0+0+0+0+0+0+0+0</f>
        <v>1</v>
      </c>
      <c r="G997" s="202" t="s">
        <v>8739</v>
      </c>
      <c r="H997" s="202">
        <f>2^0+0+0+0+0+0+0+0+0+0+0+0+0+0+0+0+0+0+0+0+0+0+0+0+0+0+0+0+0+0+0+0</f>
        <v>1</v>
      </c>
      <c r="I997" s="202" t="s">
        <v>8739</v>
      </c>
      <c r="J997" s="202"/>
      <c r="K997" s="202"/>
    </row>
    <row r="998" spans="1:11">
      <c r="A998" s="202" t="s">
        <v>10744</v>
      </c>
      <c r="B998" s="202" t="s">
        <v>10745</v>
      </c>
      <c r="C998" s="202" t="s">
        <v>8736</v>
      </c>
      <c r="D998" s="202" t="s">
        <v>8737</v>
      </c>
      <c r="E998" s="202" t="s">
        <v>8738</v>
      </c>
      <c r="F998" s="202">
        <f>0+0+0+0+0+0+0+0+0+0+0+0+0+0+0+0+0+0+0+0+0+0+0+0+0+0+0+0+0+0+0+0</f>
        <v>0</v>
      </c>
      <c r="G998" s="202" t="s">
        <v>8743</v>
      </c>
      <c r="H998" s="202">
        <f>0+0+0+0+0+0+0+0+0+0+0+0+0+0+0+0+0+0+0+0+0+0+0+0+0+0+0+0+0+0+0+0</f>
        <v>0</v>
      </c>
      <c r="I998" s="202" t="s">
        <v>8743</v>
      </c>
      <c r="J998" s="202"/>
      <c r="K998" s="202"/>
    </row>
    <row r="999" spans="1:11">
      <c r="A999" s="202" t="s">
        <v>10746</v>
      </c>
      <c r="B999" s="202" t="s">
        <v>10747</v>
      </c>
      <c r="C999" s="202" t="s">
        <v>8736</v>
      </c>
      <c r="D999" s="202" t="s">
        <v>8737</v>
      </c>
      <c r="E999" s="202" t="s">
        <v>8738</v>
      </c>
      <c r="F999" s="202">
        <f>0+2^1+0+0+0+2^5+2^6+2^7+0+0+0+0+0+0+0+0+0+0+0+0+0+0+0+0+0+0+0+0+0+0+0+0</f>
        <v>226</v>
      </c>
      <c r="G999" s="202" t="s">
        <v>8746</v>
      </c>
      <c r="H999" s="202">
        <f>0+2^1+0+0+0+2^5+2^6+2^7+0+0+0+0+0+0+0+0+0+0+0+0+0+0+0+0+0+0+0+0+0+0+0+0</f>
        <v>226</v>
      </c>
      <c r="I999" s="202" t="s">
        <v>8746</v>
      </c>
      <c r="J999" s="202"/>
      <c r="K999" s="202"/>
    </row>
    <row r="1000" spans="1:11">
      <c r="A1000" s="202" t="s">
        <v>10748</v>
      </c>
      <c r="B1000" s="202" t="s">
        <v>10749</v>
      </c>
      <c r="C1000" s="202" t="s">
        <v>8736</v>
      </c>
      <c r="D1000" s="202" t="s">
        <v>8737</v>
      </c>
      <c r="E1000" s="202" t="s">
        <v>8738</v>
      </c>
      <c r="F1000" s="202">
        <f>0+0+0+0+0+0+0+0+0+0+0+0+0+0+0+0+0+0+0+0+0+0+0+0+0+0+0+0+0+0+0+0</f>
        <v>0</v>
      </c>
      <c r="G1000" s="202" t="s">
        <v>8743</v>
      </c>
      <c r="H1000" s="202">
        <f>0+0+0+0+0+0+0+0+0+0+0+0+0+0+0+0+0+0+0+0+0+0+0+0+0+0+0+0+0+0+0+0</f>
        <v>0</v>
      </c>
      <c r="I1000" s="202" t="s">
        <v>8743</v>
      </c>
      <c r="J1000" s="202"/>
      <c r="K1000" s="202"/>
    </row>
    <row r="1001" spans="1:11">
      <c r="A1001" s="202" t="s">
        <v>10750</v>
      </c>
      <c r="B1001" s="202" t="s">
        <v>10751</v>
      </c>
      <c r="C1001" s="202" t="s">
        <v>8751</v>
      </c>
      <c r="D1001" s="202" t="s">
        <v>8737</v>
      </c>
      <c r="E1001" s="202" t="s">
        <v>8738</v>
      </c>
      <c r="F1001" s="202">
        <f>2^0+0+0+0+0+0+0+0+0+0+0+0+0+0+0+0+0+0+0+0+0+0+0+0+0+0+0+0+0+0+0+0</f>
        <v>1</v>
      </c>
      <c r="G1001" s="202" t="s">
        <v>8739</v>
      </c>
      <c r="H1001" s="202">
        <f>2^0+0+0+0+0+0+0+0+0+0+0+0+0+0+0+0+0+0+0+0+0+0+0+0+0+0+0+0+0+0+0+0</f>
        <v>1</v>
      </c>
      <c r="I1001" s="202" t="s">
        <v>8739</v>
      </c>
      <c r="J1001" s="202"/>
      <c r="K1001" s="202"/>
    </row>
    <row r="1002" spans="1:11">
      <c r="A1002" s="202" t="s">
        <v>10752</v>
      </c>
      <c r="B1002" s="202" t="s">
        <v>10753</v>
      </c>
      <c r="C1002" s="202" t="s">
        <v>8736</v>
      </c>
      <c r="D1002" s="202" t="s">
        <v>8737</v>
      </c>
      <c r="E1002" s="202" t="s">
        <v>8738</v>
      </c>
      <c r="F1002" s="202">
        <f>0+0+0+0+0+0+0+0+0+0+0+0+0+0+0+0+0+0+0+0+0+0+0+0+0+0+0+0+0+0+0+0</f>
        <v>0</v>
      </c>
      <c r="G1002" s="202" t="s">
        <v>8743</v>
      </c>
      <c r="H1002" s="202">
        <f>0+0+0+0+0+0+0+0+0+0+0+0+0+0+0+0+0+0+0+0+0+0+0+0+0+0+0+0+0+0+0+0</f>
        <v>0</v>
      </c>
      <c r="I1002" s="202" t="s">
        <v>8743</v>
      </c>
      <c r="J1002" s="202"/>
      <c r="K1002" s="202"/>
    </row>
    <row r="1003" spans="1:11">
      <c r="A1003" s="202" t="s">
        <v>10754</v>
      </c>
      <c r="B1003" s="202" t="s">
        <v>10755</v>
      </c>
      <c r="C1003" s="202" t="s">
        <v>8736</v>
      </c>
      <c r="D1003" s="202" t="s">
        <v>8737</v>
      </c>
      <c r="E1003" s="202" t="s">
        <v>8738</v>
      </c>
      <c r="F1003" s="202">
        <f>2^0+0+0+0+0+0+0+0+0+0+0+0+0+0+0+0+0+0+0+0+0+0+0+0+0+0+0+0+0+0+0+0</f>
        <v>1</v>
      </c>
      <c r="G1003" s="202" t="s">
        <v>8739</v>
      </c>
      <c r="H1003" s="202">
        <f>2^0+0+0+0+0+0+0+0+0+2^9+0+0+0+0+0+0+0+0+0+0+0+0+0+0+0+0+0+0+0+0+0+0</f>
        <v>513</v>
      </c>
      <c r="I1003" s="205" t="s">
        <v>9193</v>
      </c>
      <c r="J1003" s="202"/>
      <c r="K1003" s="202"/>
    </row>
    <row r="1004" spans="1:11">
      <c r="A1004" s="202" t="s">
        <v>10756</v>
      </c>
      <c r="B1004" s="202" t="s">
        <v>10757</v>
      </c>
      <c r="C1004" s="202" t="s">
        <v>8736</v>
      </c>
      <c r="D1004" s="202" t="s">
        <v>8737</v>
      </c>
      <c r="E1004" s="202" t="s">
        <v>8738</v>
      </c>
      <c r="F1004" s="202">
        <f>0+0+0+0+0+0+0+0+0+0+0+0+0+0+0+0+0+0+0+0+0+0+0+0+0+0+0+0+0+0+0+0</f>
        <v>0</v>
      </c>
      <c r="G1004" s="202" t="s">
        <v>8743</v>
      </c>
      <c r="H1004" s="202">
        <f>0+0+0+0+0+0+0+0+0+0+0+0+0+0+0+0+0+0+0+0+0+0+0+0+0+0+0+0+0+0+0+0</f>
        <v>0</v>
      </c>
      <c r="I1004" s="202" t="s">
        <v>8743</v>
      </c>
      <c r="J1004" s="202"/>
      <c r="K1004" s="202"/>
    </row>
    <row r="1005" spans="1:11">
      <c r="A1005" s="202" t="s">
        <v>10758</v>
      </c>
      <c r="B1005" s="202" t="s">
        <v>10759</v>
      </c>
      <c r="C1005" s="202" t="s">
        <v>8736</v>
      </c>
      <c r="D1005" s="202" t="s">
        <v>8737</v>
      </c>
      <c r="E1005" s="202" t="s">
        <v>8738</v>
      </c>
      <c r="F1005" s="202">
        <f>0+2^1+0+0+0+2^5+2^6+2^7+0+0+0+0+0+0+0+0+0+0+0+0+0+0+0+0+0+0+0+0+0+0+0+0</f>
        <v>226</v>
      </c>
      <c r="G1005" s="202" t="s">
        <v>8746</v>
      </c>
      <c r="H1005" s="202">
        <f>0+2^1+0+0+0+2^5+2^6+2^7+0+0+0+0+0+0+0+0+0+0+0+0+0+0+0+0+0+0+0+0+0+0+0+0</f>
        <v>226</v>
      </c>
      <c r="I1005" s="202" t="s">
        <v>8746</v>
      </c>
      <c r="J1005" s="202"/>
      <c r="K1005" s="202"/>
    </row>
    <row r="1006" spans="1:11">
      <c r="A1006" s="202" t="s">
        <v>10760</v>
      </c>
      <c r="B1006" s="202" t="s">
        <v>10761</v>
      </c>
      <c r="C1006" s="202" t="s">
        <v>8736</v>
      </c>
      <c r="D1006" s="202" t="s">
        <v>8737</v>
      </c>
      <c r="E1006" s="202" t="s">
        <v>8738</v>
      </c>
      <c r="F1006" s="202">
        <f>0+0+0+0+0+0+0+0+0+0+0+0+0+0+0+0+0+0+0+0+0+0+0+0+0+0+0+0+0+0+0+0</f>
        <v>0</v>
      </c>
      <c r="G1006" s="202" t="s">
        <v>8743</v>
      </c>
      <c r="H1006" s="202">
        <f>0+0+0+0+0+0+0+0+0+0+0+0+0+0+0+0+0+0+0+0+0+0+0+0+0+0+0+0+0+0+0+0</f>
        <v>0</v>
      </c>
      <c r="I1006" s="202" t="s">
        <v>8743</v>
      </c>
      <c r="J1006" s="202"/>
      <c r="K1006" s="202"/>
    </row>
    <row r="1007" spans="1:11">
      <c r="A1007" s="202" t="s">
        <v>10762</v>
      </c>
      <c r="B1007" s="202" t="s">
        <v>10763</v>
      </c>
      <c r="C1007" s="202" t="s">
        <v>8751</v>
      </c>
      <c r="D1007" s="202" t="s">
        <v>8737</v>
      </c>
      <c r="E1007" s="202" t="s">
        <v>8738</v>
      </c>
      <c r="F1007" s="202">
        <f>2^0+0+0+0+0+0+0+0+0+0+0+0+0+0+0+0+0+0+0+0+0+0+0+0+0+0+0+0+0+0+0+0</f>
        <v>1</v>
      </c>
      <c r="G1007" s="202" t="s">
        <v>8739</v>
      </c>
      <c r="H1007" s="202">
        <f>2^0+0+0+0+0+0+0+0+0+0+0+0+0+0+0+0+0+0+0+0+0+0+0+0+0+0+0+0+0+0+0+0</f>
        <v>1</v>
      </c>
      <c r="I1007" s="202" t="s">
        <v>8739</v>
      </c>
      <c r="J1007" s="202"/>
      <c r="K1007" s="202"/>
    </row>
    <row r="1008" spans="1:11">
      <c r="A1008" s="202" t="s">
        <v>10764</v>
      </c>
      <c r="B1008" s="202" t="s">
        <v>10765</v>
      </c>
      <c r="C1008" s="202" t="s">
        <v>8736</v>
      </c>
      <c r="D1008" s="202" t="s">
        <v>8737</v>
      </c>
      <c r="E1008" s="202" t="s">
        <v>8738</v>
      </c>
      <c r="F1008" s="202">
        <f>0+0+0+0+0+0+0+0+0+0+0+0+0+0+0+0+0+0+0+0+0+0+0+0+0+0+0+0+0+0+0+0</f>
        <v>0</v>
      </c>
      <c r="G1008" s="202" t="s">
        <v>8743</v>
      </c>
      <c r="H1008" s="202">
        <f>0+0+0+0+0+0+0+0+0+0+0+0+0+0+0+0+0+0+0+0+0+0+0+0+0+0+0+0+0+0+0+0</f>
        <v>0</v>
      </c>
      <c r="I1008" s="202" t="s">
        <v>8743</v>
      </c>
      <c r="J1008" s="202"/>
      <c r="K1008" s="202"/>
    </row>
    <row r="1009" spans="1:11">
      <c r="A1009" s="202" t="s">
        <v>10766</v>
      </c>
      <c r="B1009" s="202" t="s">
        <v>10767</v>
      </c>
      <c r="C1009" s="202" t="s">
        <v>8736</v>
      </c>
      <c r="D1009" s="202" t="s">
        <v>8737</v>
      </c>
      <c r="E1009" s="202" t="s">
        <v>8738</v>
      </c>
      <c r="F1009" s="202">
        <f>2^0+0+0+0+0+0+0+0+0+0+0+0+0+0+0+0+0+0+0+0+0+0+0+0+0+0+0+0+0+0+0+0</f>
        <v>1</v>
      </c>
      <c r="G1009" s="202" t="s">
        <v>8739</v>
      </c>
      <c r="H1009" s="202">
        <f>2^0+0+0+0+0+0+0+0+0+2^9+0+0+0+0+0+0+0+0+0+0+0+0+0+0+0+0+0+0+0+0+0+0</f>
        <v>513</v>
      </c>
      <c r="I1009" s="205" t="s">
        <v>9193</v>
      </c>
      <c r="J1009" s="202"/>
      <c r="K1009" s="202"/>
    </row>
    <row r="1010" spans="1:11">
      <c r="A1010" s="202" t="s">
        <v>10768</v>
      </c>
      <c r="B1010" s="202" t="s">
        <v>10769</v>
      </c>
      <c r="C1010" s="202" t="s">
        <v>8736</v>
      </c>
      <c r="D1010" s="202" t="s">
        <v>8737</v>
      </c>
      <c r="E1010" s="202" t="s">
        <v>8738</v>
      </c>
      <c r="F1010" s="202">
        <f>0+0+0+0+0+0+0+0+0+0+0+0+0+0+0+0+0+0+0+0+0+0+0+0+0+0+0+0+0+0+0+0</f>
        <v>0</v>
      </c>
      <c r="G1010" s="202" t="s">
        <v>8743</v>
      </c>
      <c r="H1010" s="202">
        <f>0+0+0+0+0+0+0+0+0+0+0+0+0+0+0+0+0+0+0+0+0+0+0+0+0+0+0+0+0+0+0+0</f>
        <v>0</v>
      </c>
      <c r="I1010" s="202" t="s">
        <v>8743</v>
      </c>
      <c r="J1010" s="202"/>
      <c r="K1010" s="202"/>
    </row>
    <row r="1011" spans="1:11">
      <c r="A1011" s="202" t="s">
        <v>10770</v>
      </c>
      <c r="B1011" s="202" t="s">
        <v>10771</v>
      </c>
      <c r="C1011" s="202" t="s">
        <v>8736</v>
      </c>
      <c r="D1011" s="202" t="s">
        <v>8737</v>
      </c>
      <c r="E1011" s="202" t="s">
        <v>8738</v>
      </c>
      <c r="F1011" s="202">
        <f>0+2^1+0+0+0+2^5+2^6+2^7+0+0+0+0+0+0+0+0+0+0+0+0+0+0+0+0+0+0+0+0+0+0+0+0</f>
        <v>226</v>
      </c>
      <c r="G1011" s="202" t="s">
        <v>8746</v>
      </c>
      <c r="H1011" s="202">
        <f>0+2^1+0+0+0+2^5+2^6+2^7+0+0+0+0+0+0+0+0+0+0+0+0+0+0+0+0+0+0+0+0+0+0+0+0</f>
        <v>226</v>
      </c>
      <c r="I1011" s="202" t="s">
        <v>8746</v>
      </c>
      <c r="J1011" s="202"/>
      <c r="K1011" s="202"/>
    </row>
    <row r="1012" spans="1:11">
      <c r="A1012" s="202" t="s">
        <v>10772</v>
      </c>
      <c r="B1012" s="202" t="s">
        <v>10773</v>
      </c>
      <c r="C1012" s="202" t="s">
        <v>8736</v>
      </c>
      <c r="D1012" s="202" t="s">
        <v>8737</v>
      </c>
      <c r="E1012" s="202" t="s">
        <v>8738</v>
      </c>
      <c r="F1012" s="202">
        <f>0+0+0+0+0+0+0+0+0+0+0+0+0+0+0+0+0+0+0+0+0+0+0+0+0+0+0+0+0+0+0+0</f>
        <v>0</v>
      </c>
      <c r="G1012" s="202" t="s">
        <v>8743</v>
      </c>
      <c r="H1012" s="202">
        <f>0+0+0+0+0+0+0+0+0+0+0+0+0+0+0+0+0+0+0+0+0+0+0+0+0+0+0+0+0+0+0+0</f>
        <v>0</v>
      </c>
      <c r="I1012" s="202" t="s">
        <v>8743</v>
      </c>
      <c r="J1012" s="202"/>
      <c r="K1012" s="202"/>
    </row>
    <row r="1013" spans="1:11">
      <c r="A1013" s="202" t="s">
        <v>10774</v>
      </c>
      <c r="B1013" s="202" t="s">
        <v>10775</v>
      </c>
      <c r="C1013" s="202" t="s">
        <v>8751</v>
      </c>
      <c r="D1013" s="202" t="s">
        <v>8737</v>
      </c>
      <c r="E1013" s="202" t="s">
        <v>8738</v>
      </c>
      <c r="F1013" s="202">
        <f>2^0+0+0+0+0+0+0+0+0+0+0+0+0+0+0+0+0+0+0+0+0+0+0+0+0+0+0+0+0+0+0+0</f>
        <v>1</v>
      </c>
      <c r="G1013" s="202" t="s">
        <v>8739</v>
      </c>
      <c r="H1013" s="202">
        <f>2^0+0+0+0+0+0+0+0+0+0+0+0+0+0+0+0+0+0+0+0+0+0+0+0+0+0+0+0+0+0+0+0</f>
        <v>1</v>
      </c>
      <c r="I1013" s="202" t="s">
        <v>8739</v>
      </c>
      <c r="J1013" s="202"/>
      <c r="K1013" s="202"/>
    </row>
    <row r="1014" spans="1:11">
      <c r="A1014" s="202" t="s">
        <v>10776</v>
      </c>
      <c r="B1014" s="202" t="s">
        <v>10777</v>
      </c>
      <c r="C1014" s="202" t="s">
        <v>8736</v>
      </c>
      <c r="D1014" s="202" t="s">
        <v>8737</v>
      </c>
      <c r="E1014" s="202" t="s">
        <v>8738</v>
      </c>
      <c r="F1014" s="202">
        <f>0+0+0+0+0+0+0+0+0+0+0+0+0+0+0+0+0+0+0+0+0+0+0+0+0+0+0+0+0+0+0+0</f>
        <v>0</v>
      </c>
      <c r="G1014" s="202" t="s">
        <v>8743</v>
      </c>
      <c r="H1014" s="202">
        <f>0+0+0+0+0+0+0+0+0+0+0+0+0+0+0+0+0+0+0+0+0+0+0+0+0+0+0+0+0+0+0+0</f>
        <v>0</v>
      </c>
      <c r="I1014" s="202" t="s">
        <v>8743</v>
      </c>
      <c r="J1014" s="202"/>
      <c r="K1014" s="202"/>
    </row>
    <row r="1015" spans="1:11">
      <c r="A1015" s="202" t="s">
        <v>10778</v>
      </c>
      <c r="B1015" s="202" t="s">
        <v>10779</v>
      </c>
      <c r="C1015" s="202" t="s">
        <v>8736</v>
      </c>
      <c r="D1015" s="202" t="s">
        <v>8737</v>
      </c>
      <c r="E1015" s="202" t="s">
        <v>8738</v>
      </c>
      <c r="F1015" s="202">
        <f>2^0+0+0+0+0+0+0+0+0+0+0+0+0+0+0+0+0+0+0+0+0+0+0+0+0+0+0+0+0+0+0+0</f>
        <v>1</v>
      </c>
      <c r="G1015" s="202" t="s">
        <v>8739</v>
      </c>
      <c r="H1015" s="202">
        <f>2^0+0+0+0+0+0+0+0+0+2^9+0+0+0+0+0+0+0+0+0+0+0+0+0+0+0+0+0+0+0+0+0+0</f>
        <v>513</v>
      </c>
      <c r="I1015" s="205" t="s">
        <v>9193</v>
      </c>
      <c r="J1015" s="202"/>
      <c r="K1015" s="202"/>
    </row>
    <row r="1016" spans="1:11">
      <c r="A1016" s="202" t="s">
        <v>10780</v>
      </c>
      <c r="B1016" s="202" t="s">
        <v>10781</v>
      </c>
      <c r="C1016" s="202" t="s">
        <v>8736</v>
      </c>
      <c r="D1016" s="202" t="s">
        <v>8737</v>
      </c>
      <c r="E1016" s="202" t="s">
        <v>8738</v>
      </c>
      <c r="F1016" s="202">
        <f>0+0+0+0+0+0+0+0+0+0+0+0+0+0+0+0+0+0+0+0+0+0+0+0+0+0+0+0+0+0+0+0</f>
        <v>0</v>
      </c>
      <c r="G1016" s="202" t="s">
        <v>8743</v>
      </c>
      <c r="H1016" s="202">
        <f>0+0+0+0+0+0+0+0+0+0+0+0+0+0+0+0+0+0+0+0+0+0+0+0+0+0+0+0+0+0+0+0</f>
        <v>0</v>
      </c>
      <c r="I1016" s="202" t="s">
        <v>8743</v>
      </c>
      <c r="J1016" s="202"/>
      <c r="K1016" s="202"/>
    </row>
    <row r="1017" spans="1:11">
      <c r="A1017" s="202" t="s">
        <v>10782</v>
      </c>
      <c r="B1017" s="202" t="s">
        <v>10783</v>
      </c>
      <c r="C1017" s="202" t="s">
        <v>8736</v>
      </c>
      <c r="D1017" s="202" t="s">
        <v>8737</v>
      </c>
      <c r="E1017" s="202" t="s">
        <v>8738</v>
      </c>
      <c r="F1017" s="202">
        <f>0+2^1+0+0+0+2^5+2^6+2^7+0+0+0+0+0+0+0+0+0+0+0+0+0+0+0+0+0+0+0+0+0+0+0+0</f>
        <v>226</v>
      </c>
      <c r="G1017" s="202" t="s">
        <v>8746</v>
      </c>
      <c r="H1017" s="202">
        <f>0+2^1+0+0+0+2^5+2^6+2^7+0+0+0+0+0+0+0+0+0+0+0+0+0+0+0+0+0+0+0+0+0+0+0+0</f>
        <v>226</v>
      </c>
      <c r="I1017" s="202" t="s">
        <v>8746</v>
      </c>
      <c r="J1017" s="202"/>
      <c r="K1017" s="202"/>
    </row>
    <row r="1018" spans="1:11">
      <c r="A1018" s="202" t="s">
        <v>10784</v>
      </c>
      <c r="B1018" s="202" t="s">
        <v>10785</v>
      </c>
      <c r="C1018" s="202" t="s">
        <v>8736</v>
      </c>
      <c r="D1018" s="202" t="s">
        <v>8737</v>
      </c>
      <c r="E1018" s="202" t="s">
        <v>8738</v>
      </c>
      <c r="F1018" s="202">
        <f>0+0+0+0+0+0+0+0+0+0+0+0+0+0+0+0+0+0+0+0+0+0+0+0+0+0+0+0+0+0+0+0</f>
        <v>0</v>
      </c>
      <c r="G1018" s="202" t="s">
        <v>8743</v>
      </c>
      <c r="H1018" s="202">
        <f>0+0+0+0+0+0+0+0+0+0+0+0+0+0+0+0+0+0+0+0+0+0+0+0+0+0+0+0+0+0+0+0</f>
        <v>0</v>
      </c>
      <c r="I1018" s="202" t="s">
        <v>8743</v>
      </c>
      <c r="J1018" s="202"/>
      <c r="K1018" s="202"/>
    </row>
    <row r="1019" spans="1:11">
      <c r="A1019" s="202" t="s">
        <v>10786</v>
      </c>
      <c r="B1019" s="202" t="s">
        <v>10787</v>
      </c>
      <c r="C1019" s="202" t="s">
        <v>8751</v>
      </c>
      <c r="D1019" s="202" t="s">
        <v>8737</v>
      </c>
      <c r="E1019" s="202" t="s">
        <v>8738</v>
      </c>
      <c r="F1019" s="202">
        <f>2^0+0+0+0+0+0+0+0+0+0+0+0+0+0+0+0+0+0+0+0+0+0+0+0+0+0+0+0+0+0+0+0</f>
        <v>1</v>
      </c>
      <c r="G1019" s="202" t="s">
        <v>8739</v>
      </c>
      <c r="H1019" s="202">
        <f>2^0+0+0+0+0+0+0+0+0+0+0+0+0+0+0+0+0+0+0+0+0+0+0+0+0+0+0+0+0+0+0+0</f>
        <v>1</v>
      </c>
      <c r="I1019" s="202" t="s">
        <v>8739</v>
      </c>
      <c r="J1019" s="202"/>
      <c r="K1019" s="202"/>
    </row>
    <row r="1020" spans="1:11">
      <c r="A1020" s="202" t="s">
        <v>10788</v>
      </c>
      <c r="B1020" s="202" t="s">
        <v>10789</v>
      </c>
      <c r="C1020" s="202" t="s">
        <v>8736</v>
      </c>
      <c r="D1020" s="202" t="s">
        <v>8737</v>
      </c>
      <c r="E1020" s="202" t="s">
        <v>8738</v>
      </c>
      <c r="F1020" s="202">
        <f>0+0+0+0+0+0+0+0+0+0+0+0+0+0+0+0+0+0+0+0+0+0+0+0+0+0+0+0+0+0+0+0</f>
        <v>0</v>
      </c>
      <c r="G1020" s="202" t="s">
        <v>8743</v>
      </c>
      <c r="H1020" s="202">
        <f>0+0+0+0+0+0+0+0+0+0+0+0+0+0+0+0+0+0+0+0+0+0+0+0+0+0+0+0+0+0+0+0</f>
        <v>0</v>
      </c>
      <c r="I1020" s="202" t="s">
        <v>8743</v>
      </c>
      <c r="J1020" s="202"/>
      <c r="K1020" s="202"/>
    </row>
    <row r="1021" spans="1:11">
      <c r="A1021" s="202" t="s">
        <v>10790</v>
      </c>
      <c r="B1021" s="202" t="s">
        <v>10791</v>
      </c>
      <c r="C1021" s="202" t="s">
        <v>8736</v>
      </c>
      <c r="D1021" s="202" t="s">
        <v>8737</v>
      </c>
      <c r="E1021" s="202" t="s">
        <v>8738</v>
      </c>
      <c r="F1021" s="202">
        <f>2^0+0+0+0+0+0+0+0+0+0+0+0+0+0+0+0+0+0+0+0+0+0+0+0+0+0+0+0+0+0+0+0</f>
        <v>1</v>
      </c>
      <c r="G1021" s="202" t="s">
        <v>8739</v>
      </c>
      <c r="H1021" s="202">
        <f>2^0+0+0+0+0+0+0+0+0+2^9+0+0+0+0+0+0+0+0+0+0+0+0+0+0+0+0+0+0+0+0+0+0</f>
        <v>513</v>
      </c>
      <c r="I1021" s="205" t="s">
        <v>9193</v>
      </c>
      <c r="J1021" s="202"/>
      <c r="K1021" s="202"/>
    </row>
    <row r="1022" spans="1:11">
      <c r="A1022" s="202" t="s">
        <v>10792</v>
      </c>
      <c r="B1022" s="202" t="s">
        <v>10793</v>
      </c>
      <c r="C1022" s="202" t="s">
        <v>8736</v>
      </c>
      <c r="D1022" s="202" t="s">
        <v>8737</v>
      </c>
      <c r="E1022" s="202" t="s">
        <v>8738</v>
      </c>
      <c r="F1022" s="202">
        <f>0+0+0+0+0+0+0+0+0+0+0+0+0+0+0+0+0+0+0+0+0+0+0+0+0+0+0+0+0+0+0+0</f>
        <v>0</v>
      </c>
      <c r="G1022" s="202" t="s">
        <v>8743</v>
      </c>
      <c r="H1022" s="202">
        <f>0+0+0+0+0+0+0+0+0+0+0+0+0+0+0+0+0+0+0+0+0+0+0+0+0+0+0+0+0+0+0+0</f>
        <v>0</v>
      </c>
      <c r="I1022" s="202" t="s">
        <v>8743</v>
      </c>
      <c r="J1022" s="202"/>
      <c r="K1022" s="202"/>
    </row>
    <row r="1023" spans="1:11">
      <c r="A1023" s="202" t="s">
        <v>10794</v>
      </c>
      <c r="B1023" s="202" t="s">
        <v>10795</v>
      </c>
      <c r="C1023" s="202" t="s">
        <v>8736</v>
      </c>
      <c r="D1023" s="202" t="s">
        <v>8737</v>
      </c>
      <c r="E1023" s="202" t="s">
        <v>8738</v>
      </c>
      <c r="F1023" s="202">
        <f>0+2^1+0+0+0+2^5+2^6+2^7+0+0+0+0+0+0+0+0+0+0+0+0+0+0+0+0+0+0+0+0+0+0+0+0</f>
        <v>226</v>
      </c>
      <c r="G1023" s="202" t="s">
        <v>8746</v>
      </c>
      <c r="H1023" s="202">
        <f>0+2^1+0+0+0+2^5+2^6+2^7+0+0+0+0+0+0+0+0+0+0+0+0+0+0+0+0+0+0+0+0+0+0+0+0</f>
        <v>226</v>
      </c>
      <c r="I1023" s="202" t="s">
        <v>8746</v>
      </c>
      <c r="J1023" s="202"/>
      <c r="K1023" s="202"/>
    </row>
    <row r="1024" spans="1:11">
      <c r="A1024" s="202" t="s">
        <v>10796</v>
      </c>
      <c r="B1024" s="202" t="s">
        <v>10797</v>
      </c>
      <c r="C1024" s="202" t="s">
        <v>8736</v>
      </c>
      <c r="D1024" s="202" t="s">
        <v>8737</v>
      </c>
      <c r="E1024" s="202" t="s">
        <v>8738</v>
      </c>
      <c r="F1024" s="202">
        <f>0+0+0+0+0+0+0+0+0+0+0+0+0+0+0+0+0+0+0+0+0+0+0+0+0+0+0+0+0+0+0+0</f>
        <v>0</v>
      </c>
      <c r="G1024" s="202" t="s">
        <v>8743</v>
      </c>
      <c r="H1024" s="202">
        <f>0+0+0+0+0+0+0+0+0+0+0+0+0+0+0+0+0+0+0+0+0+0+0+0+0+0+0+0+0+0+0+0</f>
        <v>0</v>
      </c>
      <c r="I1024" s="202" t="s">
        <v>8743</v>
      </c>
      <c r="J1024" s="202"/>
      <c r="K1024" s="202"/>
    </row>
    <row r="1025" spans="1:11">
      <c r="A1025" s="202" t="s">
        <v>10798</v>
      </c>
      <c r="B1025" s="202" t="s">
        <v>10799</v>
      </c>
      <c r="C1025" s="202" t="s">
        <v>8751</v>
      </c>
      <c r="D1025" s="202" t="s">
        <v>8737</v>
      </c>
      <c r="E1025" s="202" t="s">
        <v>8738</v>
      </c>
      <c r="F1025" s="202">
        <f>2^0+0+0+0+0+0+0+0+0+0+0+0+0+0+0+0+0+0+0+0+0+0+0+0+0+0+0+0+0+0+0+0</f>
        <v>1</v>
      </c>
      <c r="G1025" s="202" t="s">
        <v>8739</v>
      </c>
      <c r="H1025" s="202">
        <f>2^0+0+0+0+0+0+0+0+0+0+0+0+0+0+0+0+0+0+0+0+0+0+0+0+0+0+0+0+0+0+0+0</f>
        <v>1</v>
      </c>
      <c r="I1025" s="202" t="s">
        <v>8739</v>
      </c>
      <c r="J1025" s="202"/>
      <c r="K1025" s="202"/>
    </row>
    <row r="1026" spans="1:11">
      <c r="A1026" s="202" t="s">
        <v>10800</v>
      </c>
      <c r="B1026" s="202" t="s">
        <v>10801</v>
      </c>
      <c r="C1026" s="202" t="s">
        <v>8736</v>
      </c>
      <c r="D1026" s="202" t="s">
        <v>8737</v>
      </c>
      <c r="E1026" s="202" t="s">
        <v>8738</v>
      </c>
      <c r="F1026" s="202">
        <f>0+0+0+0+0+0+0+0+0+0+0+0+0+0+0+0+0+0+0+0+0+0+0+0+0+0+0+0+0+0+0+0</f>
        <v>0</v>
      </c>
      <c r="G1026" s="202" t="s">
        <v>8743</v>
      </c>
      <c r="H1026" s="202">
        <f>0+0+0+0+0+0+0+0+0+0+0+0+0+0+0+0+0+0+0+0+0+0+0+0+0+0+0+0+0+0+0+0</f>
        <v>0</v>
      </c>
      <c r="I1026" s="202" t="s">
        <v>8743</v>
      </c>
      <c r="J1026" s="202"/>
      <c r="K1026" s="202"/>
    </row>
    <row r="1027" spans="1:11">
      <c r="A1027" s="202" t="s">
        <v>10802</v>
      </c>
      <c r="B1027" s="202" t="s">
        <v>10803</v>
      </c>
      <c r="C1027" s="202" t="s">
        <v>8736</v>
      </c>
      <c r="D1027" s="202" t="s">
        <v>8737</v>
      </c>
      <c r="E1027" s="202" t="s">
        <v>8738</v>
      </c>
      <c r="F1027" s="202">
        <f>2^0+0+0+0+0+0+0+0+0+0+0+0+0+0+0+0+0+0+0+0+0+0+0+0+0+0+0+0+0+0+0+0</f>
        <v>1</v>
      </c>
      <c r="G1027" s="202" t="s">
        <v>8739</v>
      </c>
      <c r="H1027" s="202">
        <f>2^0+0+0+0+0+0+0+0+0+2^9+0+0+0+0+0+0+0+0+0+0+0+0+0+0+0+0+0+0+0+0+0+0</f>
        <v>513</v>
      </c>
      <c r="I1027" s="205" t="s">
        <v>9193</v>
      </c>
      <c r="J1027" s="202"/>
      <c r="K1027" s="202"/>
    </row>
    <row r="1028" spans="1:11">
      <c r="A1028" s="202" t="s">
        <v>10804</v>
      </c>
      <c r="B1028" s="202" t="s">
        <v>10805</v>
      </c>
      <c r="C1028" s="202" t="s">
        <v>8736</v>
      </c>
      <c r="D1028" s="202" t="s">
        <v>8737</v>
      </c>
      <c r="E1028" s="202" t="s">
        <v>8738</v>
      </c>
      <c r="F1028" s="202">
        <f>0+0+0+0+0+0+0+0+0+0+0+0+0+0+0+0+0+0+0+0+0+0+0+0+0+0+0+0+0+0+0+0</f>
        <v>0</v>
      </c>
      <c r="G1028" s="202" t="s">
        <v>8743</v>
      </c>
      <c r="H1028" s="202">
        <f>0+0+0+0+0+0+0+0+0+0+0+0+0+0+0+0+0+0+0+0+0+0+0+0+0+0+0+0+0+0+0+0</f>
        <v>0</v>
      </c>
      <c r="I1028" s="202" t="s">
        <v>8743</v>
      </c>
      <c r="J1028" s="202"/>
      <c r="K1028" s="202"/>
    </row>
    <row r="1029" spans="1:11">
      <c r="A1029" s="202" t="s">
        <v>10806</v>
      </c>
      <c r="B1029" s="202" t="s">
        <v>10807</v>
      </c>
      <c r="C1029" s="202" t="s">
        <v>8736</v>
      </c>
      <c r="D1029" s="202" t="s">
        <v>8737</v>
      </c>
      <c r="E1029" s="202" t="s">
        <v>8738</v>
      </c>
      <c r="F1029" s="202">
        <f>0+2^1+0+0+0+2^5+2^6+2^7+0+0+0+0+0+0+0+0+0+0+0+0+0+0+0+0+0+0+0+0+0+0+0+0</f>
        <v>226</v>
      </c>
      <c r="G1029" s="202" t="s">
        <v>8746</v>
      </c>
      <c r="H1029" s="202">
        <f>0+2^1+0+0+0+2^5+2^6+2^7+0+0+0+0+0+0+0+0+0+0+0+0+0+0+0+0+0+0+0+0+0+0+0+0</f>
        <v>226</v>
      </c>
      <c r="I1029" s="202" t="s">
        <v>8746</v>
      </c>
      <c r="J1029" s="202"/>
      <c r="K1029" s="202"/>
    </row>
    <row r="1030" spans="1:11">
      <c r="A1030" s="202" t="s">
        <v>10808</v>
      </c>
      <c r="B1030" s="202" t="s">
        <v>10809</v>
      </c>
      <c r="C1030" s="202" t="s">
        <v>8736</v>
      </c>
      <c r="D1030" s="202" t="s">
        <v>8737</v>
      </c>
      <c r="E1030" s="202" t="s">
        <v>8738</v>
      </c>
      <c r="F1030" s="202">
        <f>0+0+0+0+0+0+0+0+0+0+0+0+0+0+0+0+0+0+0+0+0+0+0+0+0+0+0+0+0+0+0+0</f>
        <v>0</v>
      </c>
      <c r="G1030" s="202" t="s">
        <v>8743</v>
      </c>
      <c r="H1030" s="202">
        <f>0+0+0+0+0+0+0+0+0+0+0+0+0+0+0+0+0+0+0+0+0+0+0+0+0+0+0+0+0+0+0+0</f>
        <v>0</v>
      </c>
      <c r="I1030" s="202" t="s">
        <v>8743</v>
      </c>
      <c r="J1030" s="202"/>
      <c r="K1030" s="202"/>
    </row>
    <row r="1031" spans="1:11">
      <c r="A1031" s="202" t="s">
        <v>10810</v>
      </c>
      <c r="B1031" s="202" t="s">
        <v>10811</v>
      </c>
      <c r="C1031" s="202" t="s">
        <v>8751</v>
      </c>
      <c r="D1031" s="202" t="s">
        <v>8737</v>
      </c>
      <c r="E1031" s="202" t="s">
        <v>8738</v>
      </c>
      <c r="F1031" s="202">
        <f>2^0+0+0+0+0+0+0+0+0+0+0+0+0+0+0+0+0+0+0+0+0+0+0+0+0+0+0+0+0+0+0+0</f>
        <v>1</v>
      </c>
      <c r="G1031" s="202" t="s">
        <v>8739</v>
      </c>
      <c r="H1031" s="202">
        <f>2^0+0+0+0+0+0+0+0+0+0+0+0+0+0+0+0+0+0+0+0+0+0+0+0+0+0+0+0+0+0+0+0</f>
        <v>1</v>
      </c>
      <c r="I1031" s="202" t="s">
        <v>8739</v>
      </c>
      <c r="J1031" s="202"/>
      <c r="K1031" s="202"/>
    </row>
    <row r="1032" spans="1:11">
      <c r="A1032" s="202" t="s">
        <v>10812</v>
      </c>
      <c r="B1032" s="202" t="s">
        <v>10813</v>
      </c>
      <c r="C1032" s="202" t="s">
        <v>8736</v>
      </c>
      <c r="D1032" s="202" t="s">
        <v>8737</v>
      </c>
      <c r="E1032" s="202" t="s">
        <v>8738</v>
      </c>
      <c r="F1032" s="202">
        <f>0+0+0+0+0+0+0+0+0+0+0+0+0+0+0+0+0+0+0+0+0+0+0+0+0+0+0+0+0+0+0+0</f>
        <v>0</v>
      </c>
      <c r="G1032" s="202" t="s">
        <v>8743</v>
      </c>
      <c r="H1032" s="202">
        <f>0+0+0+0+0+0+0+0+0+0+0+0+0+0+0+0+0+0+0+0+0+0+0+0+0+0+0+0+0+0+0+0</f>
        <v>0</v>
      </c>
      <c r="I1032" s="202" t="s">
        <v>8743</v>
      </c>
      <c r="J1032" s="202"/>
      <c r="K1032" s="202"/>
    </row>
    <row r="1033" spans="1:11">
      <c r="A1033" s="202" t="s">
        <v>10814</v>
      </c>
      <c r="B1033" s="202" t="s">
        <v>10815</v>
      </c>
      <c r="C1033" s="202" t="s">
        <v>8736</v>
      </c>
      <c r="D1033" s="202" t="s">
        <v>8737</v>
      </c>
      <c r="E1033" s="202" t="s">
        <v>8738</v>
      </c>
      <c r="F1033" s="202">
        <f>2^0+0+0+0+0+0+0+0+0+0+0+0+0+0+0+0+0+0+0+0+0+0+0+0+0+0+0+0+0+0+0+0</f>
        <v>1</v>
      </c>
      <c r="G1033" s="202" t="s">
        <v>8739</v>
      </c>
      <c r="H1033" s="202">
        <f>2^0+0+0+0+0+0+0+0+0+0+0+0+0+0+0+0+0+0+0+0+0+0+0+0+0+0+0+0+0+0+0+0</f>
        <v>1</v>
      </c>
      <c r="I1033" s="202" t="s">
        <v>8739</v>
      </c>
      <c r="J1033" s="202"/>
      <c r="K1033" s="202"/>
    </row>
    <row r="1034" spans="1:11">
      <c r="A1034" s="202" t="s">
        <v>10816</v>
      </c>
      <c r="B1034" s="202" t="s">
        <v>10817</v>
      </c>
      <c r="C1034" s="202" t="s">
        <v>8736</v>
      </c>
      <c r="D1034" s="202" t="s">
        <v>8737</v>
      </c>
      <c r="E1034" s="202" t="s">
        <v>8738</v>
      </c>
      <c r="F1034" s="202">
        <f>0+0+0+0+0+0+0+0+0+0+0+0+0+0+0+0+0+0+0+0+0+0+0+0+0+0+0+0+0+0+0+0</f>
        <v>0</v>
      </c>
      <c r="G1034" s="202" t="s">
        <v>8743</v>
      </c>
      <c r="H1034" s="202">
        <f>0+0+0+0+0+0+0+0+0+0+0+0+0+0+0+0+0+0+0+0+0+0+0+0+0+0+0+0+0+0+0+0</f>
        <v>0</v>
      </c>
      <c r="I1034" s="202" t="s">
        <v>8743</v>
      </c>
      <c r="J1034" s="202"/>
      <c r="K1034" s="202"/>
    </row>
    <row r="1035" spans="1:11">
      <c r="A1035" s="202" t="s">
        <v>10818</v>
      </c>
      <c r="B1035" s="202" t="s">
        <v>10819</v>
      </c>
      <c r="C1035" s="202" t="s">
        <v>8736</v>
      </c>
      <c r="D1035" s="202" t="s">
        <v>8737</v>
      </c>
      <c r="E1035" s="202" t="s">
        <v>8738</v>
      </c>
      <c r="F1035" s="202">
        <f>0+2^1+0+0+0+2^5+2^6+2^7+0+0+0+0+0+0+0+0+0+0+0+0+0+0+0+0+0+0+0+0+0+0+0+0</f>
        <v>226</v>
      </c>
      <c r="G1035" s="202" t="s">
        <v>8746</v>
      </c>
      <c r="H1035" s="202">
        <f>0+2^1+0+0+0+2^5+2^6+2^7+0+0+0+0+0+0+0+0+0+0+0+0+0+0+0+0+0+0+0+0+0+0+0+0</f>
        <v>226</v>
      </c>
      <c r="I1035" s="202" t="s">
        <v>8746</v>
      </c>
      <c r="J1035" s="202"/>
      <c r="K1035" s="202"/>
    </row>
    <row r="1036" spans="1:11">
      <c r="A1036" s="202" t="s">
        <v>10820</v>
      </c>
      <c r="B1036" s="202" t="s">
        <v>10821</v>
      </c>
      <c r="C1036" s="202" t="s">
        <v>8736</v>
      </c>
      <c r="D1036" s="202" t="s">
        <v>8737</v>
      </c>
      <c r="E1036" s="202" t="s">
        <v>8738</v>
      </c>
      <c r="F1036" s="202">
        <f>0+0+0+0+0+0+0+0+0+0+0+0+0+0+0+0+0+0+0+0+0+0+0+0+0+0+0+0+0+0+0+0</f>
        <v>0</v>
      </c>
      <c r="G1036" s="202" t="s">
        <v>8743</v>
      </c>
      <c r="H1036" s="202">
        <f>0+0+0+0+0+0+0+0+0+0+0+0+0+0+0+0+0+0+0+0+0+0+0+0+0+0+0+0+0+0+0+0</f>
        <v>0</v>
      </c>
      <c r="I1036" s="202" t="s">
        <v>8743</v>
      </c>
      <c r="J1036" s="202"/>
      <c r="K1036" s="202"/>
    </row>
    <row r="1037" spans="1:11">
      <c r="A1037" s="202" t="s">
        <v>10822</v>
      </c>
      <c r="B1037" s="202" t="s">
        <v>10823</v>
      </c>
      <c r="C1037" s="202" t="s">
        <v>8751</v>
      </c>
      <c r="D1037" s="202" t="s">
        <v>8737</v>
      </c>
      <c r="E1037" s="202" t="s">
        <v>8738</v>
      </c>
      <c r="F1037" s="202">
        <f>2^0+0+0+0+0+0+0+0+0+0+0+0+0+0+0+0+0+0+0+0+0+0+0+0+0+0+0+0+0+0+0+0</f>
        <v>1</v>
      </c>
      <c r="G1037" s="202" t="s">
        <v>8739</v>
      </c>
      <c r="H1037" s="202">
        <f>2^0+0+0+0+0+0+0+0+0+0+0+0+0+0+0+0+0+0+0+0+0+0+0+0+0+0+0+0+0+0+0+0</f>
        <v>1</v>
      </c>
      <c r="I1037" s="202" t="s">
        <v>8739</v>
      </c>
      <c r="J1037" s="202"/>
      <c r="K1037" s="202"/>
    </row>
    <row r="1038" spans="1:11">
      <c r="A1038" s="202" t="s">
        <v>10824</v>
      </c>
      <c r="B1038" s="202" t="s">
        <v>10825</v>
      </c>
      <c r="C1038" s="202" t="s">
        <v>8736</v>
      </c>
      <c r="D1038" s="202" t="s">
        <v>8737</v>
      </c>
      <c r="E1038" s="202" t="s">
        <v>8738</v>
      </c>
      <c r="F1038" s="202">
        <f>0+0+0+0+0+0+0+0+0+0+0+0+0+0+0+0+0+0+0+0+0+0+0+0+0+0+0+0+0+0+0+0</f>
        <v>0</v>
      </c>
      <c r="G1038" s="202" t="s">
        <v>8743</v>
      </c>
      <c r="H1038" s="202">
        <f>0+0+0+0+0+0+0+0+0+0+0+0+0+0+0+0+0+0+0+0+0+0+0+0+0+0+0+0+0+0+0+0</f>
        <v>0</v>
      </c>
      <c r="I1038" s="202" t="s">
        <v>8743</v>
      </c>
      <c r="J1038" s="202"/>
      <c r="K1038" s="202"/>
    </row>
    <row r="1039" spans="1:11">
      <c r="A1039" s="202" t="s">
        <v>10826</v>
      </c>
      <c r="B1039" s="202" t="s">
        <v>10827</v>
      </c>
      <c r="C1039" s="202" t="s">
        <v>8736</v>
      </c>
      <c r="D1039" s="202" t="s">
        <v>8737</v>
      </c>
      <c r="E1039" s="202" t="s">
        <v>8738</v>
      </c>
      <c r="F1039" s="202">
        <f>2^0+0+0+0+0+0+0+0+0+0+0+0+0+0+0+0+0+0+0+0+0+0+0+0+0+0+0+0+0+0+0+0</f>
        <v>1</v>
      </c>
      <c r="G1039" s="202" t="s">
        <v>8739</v>
      </c>
      <c r="H1039" s="202">
        <f>2^0+0+0+0+0+0+0+0+0+2^9+0+0+0+0+0+0+0+0+0+0+0+0+0+0+0+0+0+0+0+0+0+0</f>
        <v>513</v>
      </c>
      <c r="I1039" s="205" t="s">
        <v>9193</v>
      </c>
      <c r="J1039" s="202"/>
      <c r="K1039" s="202"/>
    </row>
    <row r="1040" spans="1:11">
      <c r="A1040" s="202" t="s">
        <v>10828</v>
      </c>
      <c r="B1040" s="202" t="s">
        <v>10829</v>
      </c>
      <c r="C1040" s="202" t="s">
        <v>8736</v>
      </c>
      <c r="D1040" s="202" t="s">
        <v>8737</v>
      </c>
      <c r="E1040" s="202" t="s">
        <v>8738</v>
      </c>
      <c r="F1040" s="202">
        <f>0+0+0+0+0+0+0+0+0+0+0+0+0+0+0+0+0+0+0+0+0+0+0+0+0+0+0+0+0+0+0+0</f>
        <v>0</v>
      </c>
      <c r="G1040" s="202" t="s">
        <v>8743</v>
      </c>
      <c r="H1040" s="202">
        <f>0+0+0+0+0+0+0+0+0+0+0+0+0+0+0+0+0+0+0+0+0+0+0+0+0+0+0+0+0+0+0+0</f>
        <v>0</v>
      </c>
      <c r="I1040" s="202" t="s">
        <v>8743</v>
      </c>
      <c r="J1040" s="202"/>
      <c r="K1040" s="202"/>
    </row>
    <row r="1041" spans="1:11">
      <c r="A1041" s="202" t="s">
        <v>10830</v>
      </c>
      <c r="B1041" s="202" t="s">
        <v>10831</v>
      </c>
      <c r="C1041" s="202" t="s">
        <v>8736</v>
      </c>
      <c r="D1041" s="202" t="s">
        <v>8737</v>
      </c>
      <c r="E1041" s="202" t="s">
        <v>8738</v>
      </c>
      <c r="F1041" s="202">
        <f>0+2^1+0+0+0+2^5+2^6+2^7+0+0+0+0+0+0+0+0+0+0+0+0+0+0+0+0+0+0+0+0+0+0+0+0</f>
        <v>226</v>
      </c>
      <c r="G1041" s="202" t="s">
        <v>8746</v>
      </c>
      <c r="H1041" s="202">
        <f>0+2^1+0+0+0+2^5+2^6+2^7+0+0+0+0+0+0+0+0+0+0+0+0+0+0+0+0+0+0+0+0+0+0+0+0</f>
        <v>226</v>
      </c>
      <c r="I1041" s="202" t="s">
        <v>8746</v>
      </c>
      <c r="J1041" s="202"/>
      <c r="K1041" s="202"/>
    </row>
    <row r="1042" spans="1:11">
      <c r="A1042" s="202" t="s">
        <v>10832</v>
      </c>
      <c r="B1042" s="202" t="s">
        <v>10833</v>
      </c>
      <c r="C1042" s="202" t="s">
        <v>8736</v>
      </c>
      <c r="D1042" s="202" t="s">
        <v>8737</v>
      </c>
      <c r="E1042" s="202" t="s">
        <v>8738</v>
      </c>
      <c r="F1042" s="202">
        <f>0+0+0+0+0+0+0+0+0+0+0+0+0+0+0+0+0+0+0+0+0+0+0+0+0+0+0+0+0+0+0+0</f>
        <v>0</v>
      </c>
      <c r="G1042" s="202" t="s">
        <v>8743</v>
      </c>
      <c r="H1042" s="202">
        <f>0+0+0+0+0+0+0+0+0+0+0+0+0+0+0+0+0+0+0+0+0+0+0+0+0+0+0+0+0+0+0+0</f>
        <v>0</v>
      </c>
      <c r="I1042" s="202" t="s">
        <v>8743</v>
      </c>
      <c r="J1042" s="202"/>
      <c r="K1042" s="202"/>
    </row>
    <row r="1043" spans="1:11">
      <c r="A1043" s="202" t="s">
        <v>10834</v>
      </c>
      <c r="B1043" s="202" t="s">
        <v>10835</v>
      </c>
      <c r="C1043" s="202" t="s">
        <v>8751</v>
      </c>
      <c r="D1043" s="202" t="s">
        <v>8737</v>
      </c>
      <c r="E1043" s="202" t="s">
        <v>8738</v>
      </c>
      <c r="F1043" s="202">
        <f>2^0+0+0+0+0+0+0+0+0+0+0+0+0+0+0+0+0+0+0+0+0+0+0+0+0+0+0+0+0+0+0+0</f>
        <v>1</v>
      </c>
      <c r="G1043" s="202" t="s">
        <v>8739</v>
      </c>
      <c r="H1043" s="202">
        <f>2^0+0+0+0+0+0+0+0+0+0+0+0+0+0+0+0+0+0+0+0+0+0+0+0+0+0+0+0+0+0+0+0</f>
        <v>1</v>
      </c>
      <c r="I1043" s="202" t="s">
        <v>8739</v>
      </c>
      <c r="J1043" s="202"/>
      <c r="K1043" s="202"/>
    </row>
    <row r="1044" spans="1:11">
      <c r="A1044" s="202" t="s">
        <v>10836</v>
      </c>
      <c r="B1044" s="202" t="s">
        <v>10837</v>
      </c>
      <c r="C1044" s="202" t="s">
        <v>8736</v>
      </c>
      <c r="D1044" s="202" t="s">
        <v>8737</v>
      </c>
      <c r="E1044" s="202" t="s">
        <v>8738</v>
      </c>
      <c r="F1044" s="202">
        <f>0+0+0+0+0+0+0+0+0+0+0+0+0+0+0+0+0+0+0+0+0+0+0+0+0+0+0+0+0+0+0+0</f>
        <v>0</v>
      </c>
      <c r="G1044" s="202" t="s">
        <v>8743</v>
      </c>
      <c r="H1044" s="202">
        <f>0+0+0+0+0+0+0+0+0+0+0+0+0+0+0+0+0+0+0+0+0+0+0+0+0+0+0+0+0+0+0+0</f>
        <v>0</v>
      </c>
      <c r="I1044" s="202" t="s">
        <v>8743</v>
      </c>
      <c r="J1044" s="202"/>
      <c r="K1044" s="202"/>
    </row>
    <row r="1045" spans="1:11">
      <c r="A1045" s="202" t="s">
        <v>10838</v>
      </c>
      <c r="B1045" s="202" t="s">
        <v>10839</v>
      </c>
      <c r="C1045" s="202" t="s">
        <v>8736</v>
      </c>
      <c r="D1045" s="202" t="s">
        <v>8737</v>
      </c>
      <c r="E1045" s="202" t="s">
        <v>8738</v>
      </c>
      <c r="F1045" s="202">
        <f>2^0+0+0+0+0+0+0+0+0+0+0+0+0+0+0+0+0+0+0+0+0+0+0+0+0+0+0+0+0+0+0+0</f>
        <v>1</v>
      </c>
      <c r="G1045" s="202" t="s">
        <v>8739</v>
      </c>
      <c r="H1045" s="202">
        <f>2^0+0+0+0+0+0+0+0+0+2^9+0+0+0+0+0+0+0+0+0+0+0+0+0+0+0+0+0+0+0+0+0+0</f>
        <v>513</v>
      </c>
      <c r="I1045" s="205" t="s">
        <v>9193</v>
      </c>
      <c r="J1045" s="202"/>
      <c r="K1045" s="202"/>
    </row>
    <row r="1046" spans="1:11">
      <c r="A1046" s="202" t="s">
        <v>10840</v>
      </c>
      <c r="B1046" s="202" t="s">
        <v>10841</v>
      </c>
      <c r="C1046" s="202" t="s">
        <v>8736</v>
      </c>
      <c r="D1046" s="202" t="s">
        <v>8737</v>
      </c>
      <c r="E1046" s="202" t="s">
        <v>8738</v>
      </c>
      <c r="F1046" s="202">
        <f>0+0+0+0+0+0+0+0+0+0+0+0+0+0+0+0+0+0+0+0+0+0+0+0+0+0+0+0+0+0+0+0</f>
        <v>0</v>
      </c>
      <c r="G1046" s="202" t="s">
        <v>8743</v>
      </c>
      <c r="H1046" s="202">
        <f>0+0+0+0+0+0+0+0+0+0+0+0+0+0+0+0+0+0+0+0+0+0+0+0+0+0+0+0+0+0+0+0</f>
        <v>0</v>
      </c>
      <c r="I1046" s="202" t="s">
        <v>8743</v>
      </c>
      <c r="J1046" s="202"/>
      <c r="K1046" s="202"/>
    </row>
    <row r="1047" spans="1:11">
      <c r="A1047" s="202" t="s">
        <v>10842</v>
      </c>
      <c r="B1047" s="202" t="s">
        <v>10843</v>
      </c>
      <c r="C1047" s="202" t="s">
        <v>8736</v>
      </c>
      <c r="D1047" s="202" t="s">
        <v>8737</v>
      </c>
      <c r="E1047" s="202" t="s">
        <v>8738</v>
      </c>
      <c r="F1047" s="202">
        <f>0+2^1+0+0+0+2^5+2^6+2^7+0+0+0+0+0+0+0+0+0+0+0+0+0+0+0+0+0+0+0+0+0+0+0+0</f>
        <v>226</v>
      </c>
      <c r="G1047" s="202" t="s">
        <v>8746</v>
      </c>
      <c r="H1047" s="202">
        <f>0+2^1+0+0+0+2^5+2^6+2^7+0+0+0+0+0+0+0+0+0+0+0+0+0+0+0+0+0+0+0+0+0+0+0+0</f>
        <v>226</v>
      </c>
      <c r="I1047" s="202" t="s">
        <v>8746</v>
      </c>
      <c r="J1047" s="202"/>
      <c r="K1047" s="202"/>
    </row>
    <row r="1048" spans="1:11">
      <c r="A1048" s="202" t="s">
        <v>10844</v>
      </c>
      <c r="B1048" s="202" t="s">
        <v>10845</v>
      </c>
      <c r="C1048" s="202" t="s">
        <v>8736</v>
      </c>
      <c r="D1048" s="202" t="s">
        <v>8737</v>
      </c>
      <c r="E1048" s="202" t="s">
        <v>8738</v>
      </c>
      <c r="F1048" s="202">
        <f>0+0+0+0+0+0+0+0+0+0+0+0+0+0+0+0+0+0+0+0+0+0+0+0+0+0+0+0+0+0+0+0</f>
        <v>0</v>
      </c>
      <c r="G1048" s="202" t="s">
        <v>8743</v>
      </c>
      <c r="H1048" s="202">
        <f>0+0+0+0+0+0+0+0+0+0+0+0+0+0+0+0+0+0+0+0+0+0+0+0+0+0+0+0+0+0+0+0</f>
        <v>0</v>
      </c>
      <c r="I1048" s="202" t="s">
        <v>8743</v>
      </c>
      <c r="J1048" s="202"/>
      <c r="K1048" s="202"/>
    </row>
    <row r="1049" spans="1:11">
      <c r="A1049" s="202" t="s">
        <v>10846</v>
      </c>
      <c r="B1049" s="202" t="s">
        <v>10847</v>
      </c>
      <c r="C1049" s="202" t="s">
        <v>8751</v>
      </c>
      <c r="D1049" s="202" t="s">
        <v>8737</v>
      </c>
      <c r="E1049" s="202" t="s">
        <v>8738</v>
      </c>
      <c r="F1049" s="202">
        <f>2^0+0+0+0+0+0+0+0+0+0+0+0+0+0+0+0+0+0+0+0+0+0+0+0+0+0+0+0+0+0+0+0</f>
        <v>1</v>
      </c>
      <c r="G1049" s="202" t="s">
        <v>8739</v>
      </c>
      <c r="H1049" s="202">
        <f>2^0+0+0+0+0+0+0+0+0+0+0+0+0+0+0+0+0+0+0+0+0+0+0+0+0+0+0+0+0+0+0+0</f>
        <v>1</v>
      </c>
      <c r="I1049" s="202" t="s">
        <v>8739</v>
      </c>
      <c r="J1049" s="202"/>
      <c r="K1049" s="202"/>
    </row>
    <row r="1050" spans="1:11">
      <c r="A1050" s="202" t="s">
        <v>10848</v>
      </c>
      <c r="B1050" s="202" t="s">
        <v>10849</v>
      </c>
      <c r="C1050" s="202" t="s">
        <v>8736</v>
      </c>
      <c r="D1050" s="202" t="s">
        <v>8737</v>
      </c>
      <c r="E1050" s="202" t="s">
        <v>8738</v>
      </c>
      <c r="F1050" s="202">
        <f>0+0+0+0+0+0+0+0+0+0+0+0+0+0+0+0+0+0+0+0+0+0+0+0+0+0+0+0+0+0+0+0</f>
        <v>0</v>
      </c>
      <c r="G1050" s="202" t="s">
        <v>8743</v>
      </c>
      <c r="H1050" s="202">
        <f>0+0+0+0+0+0+0+0+0+0+0+0+0+0+0+0+0+0+0+0+0+0+0+0+0+0+0+0+0+0+0+0</f>
        <v>0</v>
      </c>
      <c r="I1050" s="202" t="s">
        <v>8743</v>
      </c>
      <c r="J1050" s="202"/>
      <c r="K1050" s="202"/>
    </row>
    <row r="1051" spans="1:11">
      <c r="A1051" s="202" t="s">
        <v>10850</v>
      </c>
      <c r="B1051" s="202" t="s">
        <v>10851</v>
      </c>
      <c r="C1051" s="202" t="s">
        <v>8736</v>
      </c>
      <c r="D1051" s="202" t="s">
        <v>8737</v>
      </c>
      <c r="E1051" s="202" t="s">
        <v>8738</v>
      </c>
      <c r="F1051" s="202">
        <f>2^0+0+0+0+0+0+0+0+0+0+0+0+0+0+0+0+0+0+0+0+0+0+0+0+0+0+0+0+0+0+0+0</f>
        <v>1</v>
      </c>
      <c r="G1051" s="202" t="s">
        <v>8739</v>
      </c>
      <c r="H1051" s="202">
        <f>2^0+2^1+0+0+0+0+0+0+0+0+0+0+0+0+0+0+0+0+0+0+0+0+0+0+0+0+0+0+0+0+0+0</f>
        <v>3</v>
      </c>
      <c r="I1051" s="205" t="s">
        <v>8740</v>
      </c>
      <c r="J1051" s="202"/>
      <c r="K1051" s="202"/>
    </row>
    <row r="1052" spans="1:11">
      <c r="A1052" s="202" t="s">
        <v>10852</v>
      </c>
      <c r="B1052" s="202" t="s">
        <v>10853</v>
      </c>
      <c r="C1052" s="202" t="s">
        <v>8736</v>
      </c>
      <c r="D1052" s="202" t="s">
        <v>8737</v>
      </c>
      <c r="E1052" s="202" t="s">
        <v>8738</v>
      </c>
      <c r="F1052" s="202">
        <f>0+0+0+0+0+0+0+0+0+0+0+0+0+0+0+0+0+0+0+0+0+0+0+0+0+0+0+0+0+0+0+0</f>
        <v>0</v>
      </c>
      <c r="G1052" s="202" t="s">
        <v>8743</v>
      </c>
      <c r="H1052" s="202">
        <f>0+0+0+0+0+0+0+0+0+0+0+0+0+0+0+0+0+0+0+0+0+0+0+0+0+0+0+0+0+0+0+0</f>
        <v>0</v>
      </c>
      <c r="I1052" s="202" t="s">
        <v>8743</v>
      </c>
      <c r="J1052" s="202"/>
      <c r="K1052" s="202"/>
    </row>
    <row r="1053" spans="1:11">
      <c r="A1053" s="202" t="s">
        <v>10854</v>
      </c>
      <c r="B1053" s="202" t="s">
        <v>10855</v>
      </c>
      <c r="C1053" s="202" t="s">
        <v>8736</v>
      </c>
      <c r="D1053" s="202" t="s">
        <v>8737</v>
      </c>
      <c r="E1053" s="202" t="s">
        <v>8738</v>
      </c>
      <c r="F1053" s="202">
        <f>0+2^1+0+0+0+2^5+2^6+2^7+0+0+0+0+0+0+0+0+0+0+0+0+0+0+0+0+0+0+0+0+0+0+0+0</f>
        <v>226</v>
      </c>
      <c r="G1053" s="202" t="s">
        <v>8746</v>
      </c>
      <c r="H1053" s="202">
        <f>0+2^1+0+0+0+2^5+2^6+2^7+0+0+0+0+0+0+0+0+0+0+0+0+0+0+0+0+0+0+0+0+0+0+0+0</f>
        <v>226</v>
      </c>
      <c r="I1053" s="202" t="s">
        <v>8746</v>
      </c>
      <c r="J1053" s="202"/>
      <c r="K1053" s="202"/>
    </row>
    <row r="1054" spans="1:11">
      <c r="A1054" s="202" t="s">
        <v>10856</v>
      </c>
      <c r="B1054" s="202" t="s">
        <v>10857</v>
      </c>
      <c r="C1054" s="202" t="s">
        <v>8736</v>
      </c>
      <c r="D1054" s="202" t="s">
        <v>8737</v>
      </c>
      <c r="E1054" s="202" t="s">
        <v>8738</v>
      </c>
      <c r="F1054" s="202">
        <f>0+0+0+0+0+0+0+0+0+0+0+0+0+0+0+0+0+0+0+0+0+0+0+0+0+0+0+0+0+0+0+0</f>
        <v>0</v>
      </c>
      <c r="G1054" s="202" t="s">
        <v>8743</v>
      </c>
      <c r="H1054" s="202">
        <f>0+0+0+0+0+0+0+0+0+0+0+0+0+0+0+0+0+0+0+0+0+0+0+0+0+0+0+0+0+0+0+0</f>
        <v>0</v>
      </c>
      <c r="I1054" s="202" t="s">
        <v>8743</v>
      </c>
      <c r="J1054" s="202"/>
      <c r="K1054" s="202"/>
    </row>
    <row r="1055" spans="1:11">
      <c r="A1055" s="202" t="s">
        <v>10858</v>
      </c>
      <c r="B1055" s="202" t="s">
        <v>10859</v>
      </c>
      <c r="C1055" s="202" t="s">
        <v>8751</v>
      </c>
      <c r="D1055" s="202" t="s">
        <v>8737</v>
      </c>
      <c r="E1055" s="202" t="s">
        <v>8738</v>
      </c>
      <c r="F1055" s="202">
        <f>2^0+0+0+0+0+0+0+0+0+0+0+0+0+0+0+0+0+0+0+0+0+0+0+0+0+0+0+0+0+0+0+0</f>
        <v>1</v>
      </c>
      <c r="G1055" s="202" t="s">
        <v>8739</v>
      </c>
      <c r="H1055" s="202">
        <f>2^0+0+0+0+0+0+0+0+0+0+0+0+0+0+0+0+0+0+0+0+0+0+0+0+0+0+0+0+0+0+0+0</f>
        <v>1</v>
      </c>
      <c r="I1055" s="202" t="s">
        <v>8739</v>
      </c>
      <c r="J1055" s="202"/>
      <c r="K1055" s="202"/>
    </row>
  </sheetData>
  <autoFilter ref="A2:S1055" xr:uid="{00000000-0009-0000-0000-000017000000}"/>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L78"/>
  <sheetViews>
    <sheetView topLeftCell="A16" zoomScale="85" zoomScaleNormal="85" workbookViewId="0">
      <selection activeCell="H28" sqref="H28"/>
    </sheetView>
  </sheetViews>
  <sheetFormatPr defaultColWidth="11.5703125" defaultRowHeight="13.15" customHeight="1"/>
  <cols>
    <col min="1" max="1" width="3" bestFit="1" customWidth="1"/>
    <col min="2" max="2" width="6" bestFit="1" customWidth="1"/>
    <col min="3" max="3" width="3" bestFit="1" customWidth="1"/>
    <col min="4" max="4" width="3" customWidth="1"/>
    <col min="5" max="5" width="31.5703125" customWidth="1"/>
    <col min="6" max="6" width="18.140625" customWidth="1"/>
    <col min="7" max="7" width="43.42578125" bestFit="1" customWidth="1"/>
    <col min="8" max="8" width="43.42578125" customWidth="1"/>
    <col min="9" max="9" width="55" customWidth="1"/>
    <col min="10" max="10" width="14.7109375" customWidth="1"/>
    <col min="11" max="11" width="50.7109375" customWidth="1"/>
    <col min="12" max="12" width="48" customWidth="1"/>
  </cols>
  <sheetData>
    <row r="1" spans="1:12" ht="26.25" thickBot="1">
      <c r="A1" s="87"/>
      <c r="B1" s="87"/>
      <c r="C1" s="87"/>
      <c r="D1" s="206"/>
      <c r="E1" s="88" t="s">
        <v>737</v>
      </c>
      <c r="F1" s="88" t="s">
        <v>738</v>
      </c>
      <c r="G1" s="88" t="s">
        <v>10860</v>
      </c>
      <c r="H1" s="164" t="s">
        <v>10861</v>
      </c>
      <c r="I1" s="164" t="s">
        <v>10862</v>
      </c>
      <c r="J1" s="164" t="s">
        <v>10863</v>
      </c>
      <c r="K1" s="164" t="s">
        <v>10864</v>
      </c>
      <c r="L1" s="164" t="s">
        <v>10865</v>
      </c>
    </row>
    <row r="2" spans="1:12" ht="13.5" thickTop="1">
      <c r="A2" s="89">
        <v>1</v>
      </c>
      <c r="B2" s="8" t="s">
        <v>7187</v>
      </c>
      <c r="C2" s="8">
        <v>1</v>
      </c>
      <c r="D2" s="8" t="s">
        <v>10866</v>
      </c>
      <c r="E2" s="8" t="s">
        <v>1071</v>
      </c>
      <c r="F2" s="8" t="s">
        <v>7189</v>
      </c>
      <c r="G2" s="8" t="s">
        <v>1071</v>
      </c>
      <c r="H2" s="8" t="s">
        <v>1071</v>
      </c>
      <c r="I2" s="8" t="s">
        <v>1071</v>
      </c>
      <c r="J2" s="8" t="s">
        <v>1071</v>
      </c>
      <c r="K2" s="8" t="s">
        <v>1071</v>
      </c>
      <c r="L2" s="8" t="s">
        <v>1071</v>
      </c>
    </row>
    <row r="3" spans="1:12" ht="12.75">
      <c r="A3" s="89">
        <v>2</v>
      </c>
      <c r="B3" s="8" t="s">
        <v>7190</v>
      </c>
      <c r="C3" s="8">
        <v>2</v>
      </c>
      <c r="D3" s="8" t="s">
        <v>10867</v>
      </c>
      <c r="E3" s="8" t="s">
        <v>1071</v>
      </c>
      <c r="F3" s="8" t="s">
        <v>7189</v>
      </c>
      <c r="G3" s="8" t="s">
        <v>1071</v>
      </c>
      <c r="H3" s="8" t="s">
        <v>1071</v>
      </c>
      <c r="I3" s="8" t="s">
        <v>1071</v>
      </c>
      <c r="J3" s="8" t="s">
        <v>1071</v>
      </c>
      <c r="K3" s="8" t="s">
        <v>1071</v>
      </c>
      <c r="L3" s="8" t="s">
        <v>1071</v>
      </c>
    </row>
    <row r="4" spans="1:12" ht="12.75">
      <c r="A4" s="89">
        <v>3</v>
      </c>
      <c r="B4" s="8" t="s">
        <v>7191</v>
      </c>
      <c r="C4" s="8">
        <v>3</v>
      </c>
      <c r="D4" s="8" t="s">
        <v>10866</v>
      </c>
      <c r="E4" s="8"/>
      <c r="F4" s="8" t="s">
        <v>848</v>
      </c>
      <c r="G4" s="8" t="s">
        <v>1272</v>
      </c>
      <c r="H4" s="8" t="s">
        <v>1819</v>
      </c>
      <c r="I4" s="207" t="s">
        <v>1819</v>
      </c>
      <c r="J4" s="165"/>
      <c r="K4" s="165"/>
      <c r="L4" s="165"/>
    </row>
    <row r="5" spans="1:12" ht="12.75">
      <c r="A5" s="89">
        <v>4</v>
      </c>
      <c r="B5" s="8" t="s">
        <v>7192</v>
      </c>
      <c r="C5" s="8">
        <v>4</v>
      </c>
      <c r="D5" s="8" t="s">
        <v>10867</v>
      </c>
      <c r="E5" s="8" t="s">
        <v>1007</v>
      </c>
      <c r="F5" s="8" t="s">
        <v>873</v>
      </c>
      <c r="G5" s="8" t="s">
        <v>1273</v>
      </c>
      <c r="H5" s="8" t="s">
        <v>1273</v>
      </c>
      <c r="I5" s="124" t="s">
        <v>1273</v>
      </c>
      <c r="J5" s="124" t="s">
        <v>1273</v>
      </c>
      <c r="K5" s="124" t="s">
        <v>1273</v>
      </c>
      <c r="L5" s="124" t="s">
        <v>1273</v>
      </c>
    </row>
    <row r="6" spans="1:12" ht="12.75">
      <c r="A6" s="89">
        <v>5</v>
      </c>
      <c r="B6" s="8" t="s">
        <v>7193</v>
      </c>
      <c r="C6" s="8">
        <v>5</v>
      </c>
      <c r="D6" s="8" t="s">
        <v>10866</v>
      </c>
      <c r="E6" s="8"/>
      <c r="F6" s="8" t="s">
        <v>848</v>
      </c>
      <c r="G6" s="8" t="s">
        <v>1272</v>
      </c>
      <c r="H6" s="8" t="s">
        <v>1818</v>
      </c>
      <c r="I6" s="207" t="s">
        <v>1818</v>
      </c>
      <c r="J6" s="165"/>
      <c r="K6" s="165"/>
      <c r="L6" s="165"/>
    </row>
    <row r="7" spans="1:12" ht="12.75">
      <c r="A7" s="89">
        <v>6</v>
      </c>
      <c r="B7" s="8" t="s">
        <v>7194</v>
      </c>
      <c r="C7" s="8">
        <v>6</v>
      </c>
      <c r="D7" s="8" t="s">
        <v>10867</v>
      </c>
      <c r="E7" s="8" t="s">
        <v>1006</v>
      </c>
      <c r="F7" s="8" t="s">
        <v>873</v>
      </c>
      <c r="G7" s="8" t="s">
        <v>1273</v>
      </c>
      <c r="H7" s="8" t="s">
        <v>1274</v>
      </c>
      <c r="I7" s="124" t="s">
        <v>1274</v>
      </c>
      <c r="J7" s="124" t="s">
        <v>1274</v>
      </c>
      <c r="K7" s="124" t="s">
        <v>1274</v>
      </c>
      <c r="L7" s="124" t="s">
        <v>1274</v>
      </c>
    </row>
    <row r="8" spans="1:12" ht="12.75">
      <c r="A8" s="89">
        <v>7</v>
      </c>
      <c r="B8" s="8" t="s">
        <v>7195</v>
      </c>
      <c r="C8" s="8">
        <v>7</v>
      </c>
      <c r="D8" s="8" t="s">
        <v>10866</v>
      </c>
      <c r="E8" s="8" t="s">
        <v>1071</v>
      </c>
      <c r="F8" s="8" t="s">
        <v>7189</v>
      </c>
      <c r="G8" s="8" t="s">
        <v>1071</v>
      </c>
      <c r="H8" s="8" t="s">
        <v>1071</v>
      </c>
      <c r="I8" s="8" t="s">
        <v>1071</v>
      </c>
      <c r="J8" s="8" t="s">
        <v>1071</v>
      </c>
      <c r="K8" s="8" t="s">
        <v>1071</v>
      </c>
      <c r="L8" s="8" t="s">
        <v>1071</v>
      </c>
    </row>
    <row r="9" spans="1:12" ht="12.75">
      <c r="A9" s="89">
        <v>8</v>
      </c>
      <c r="B9" s="8" t="s">
        <v>7196</v>
      </c>
      <c r="C9" s="8">
        <v>8</v>
      </c>
      <c r="D9" s="8" t="s">
        <v>10867</v>
      </c>
      <c r="E9" s="8" t="s">
        <v>1071</v>
      </c>
      <c r="F9" s="8" t="s">
        <v>7189</v>
      </c>
      <c r="G9" s="8" t="s">
        <v>1071</v>
      </c>
      <c r="H9" s="8" t="s">
        <v>1071</v>
      </c>
      <c r="I9" s="8" t="s">
        <v>1071</v>
      </c>
      <c r="J9" s="8" t="s">
        <v>1071</v>
      </c>
      <c r="K9" s="8" t="s">
        <v>1071</v>
      </c>
      <c r="L9" s="8" t="s">
        <v>1071</v>
      </c>
    </row>
    <row r="10" spans="1:12" ht="12.75">
      <c r="A10" s="89">
        <v>9</v>
      </c>
      <c r="B10" s="8" t="s">
        <v>7197</v>
      </c>
      <c r="C10" s="8">
        <v>9</v>
      </c>
      <c r="D10" s="8" t="s">
        <v>10866</v>
      </c>
      <c r="E10" s="8" t="s">
        <v>7152</v>
      </c>
      <c r="F10" s="8" t="s">
        <v>7189</v>
      </c>
      <c r="G10" s="8" t="s">
        <v>7152</v>
      </c>
      <c r="H10" s="8" t="s">
        <v>7152</v>
      </c>
      <c r="I10" s="124" t="s">
        <v>7152</v>
      </c>
      <c r="J10" s="124" t="s">
        <v>7152</v>
      </c>
      <c r="K10" s="124" t="s">
        <v>7152</v>
      </c>
      <c r="L10" s="124" t="s">
        <v>7152</v>
      </c>
    </row>
    <row r="11" spans="1:12" ht="12.75">
      <c r="A11" s="89">
        <v>10</v>
      </c>
      <c r="B11" s="8" t="s">
        <v>7198</v>
      </c>
      <c r="C11" s="8">
        <v>10</v>
      </c>
      <c r="D11" s="8" t="s">
        <v>10867</v>
      </c>
      <c r="E11" s="8" t="s">
        <v>7152</v>
      </c>
      <c r="F11" s="8" t="s">
        <v>7189</v>
      </c>
      <c r="G11" s="8" t="s">
        <v>7152</v>
      </c>
      <c r="H11" s="8" t="s">
        <v>7152</v>
      </c>
      <c r="I11" s="124" t="s">
        <v>7152</v>
      </c>
      <c r="J11" s="124" t="s">
        <v>7152</v>
      </c>
      <c r="K11" s="124" t="s">
        <v>7152</v>
      </c>
      <c r="L11" s="124" t="s">
        <v>7152</v>
      </c>
    </row>
    <row r="12" spans="1:12" ht="12.75">
      <c r="A12" s="89">
        <v>11</v>
      </c>
      <c r="B12" s="8" t="s">
        <v>7199</v>
      </c>
      <c r="C12" s="8">
        <v>11</v>
      </c>
      <c r="D12" s="8" t="s">
        <v>10866</v>
      </c>
      <c r="E12" s="8" t="s">
        <v>1263</v>
      </c>
      <c r="F12" s="8" t="s">
        <v>873</v>
      </c>
      <c r="G12" s="8" t="s">
        <v>10868</v>
      </c>
      <c r="H12" s="8" t="s">
        <v>1821</v>
      </c>
      <c r="I12" s="207" t="s">
        <v>1821</v>
      </c>
      <c r="J12" s="207" t="s">
        <v>7154</v>
      </c>
      <c r="K12" s="208"/>
      <c r="L12" s="208"/>
    </row>
    <row r="13" spans="1:12" ht="12.75">
      <c r="A13" s="89">
        <v>12</v>
      </c>
      <c r="B13" s="8" t="s">
        <v>7200</v>
      </c>
      <c r="C13" s="8">
        <v>12</v>
      </c>
      <c r="D13" s="8" t="s">
        <v>10867</v>
      </c>
      <c r="E13" s="8" t="s">
        <v>885</v>
      </c>
      <c r="F13" s="8" t="s">
        <v>873</v>
      </c>
      <c r="G13" s="8" t="s">
        <v>10869</v>
      </c>
      <c r="H13" s="209" t="s">
        <v>7153</v>
      </c>
      <c r="I13" s="92" t="s">
        <v>7153</v>
      </c>
      <c r="J13" s="8" t="s">
        <v>10870</v>
      </c>
      <c r="K13" s="124" t="s">
        <v>886</v>
      </c>
      <c r="L13" s="124" t="s">
        <v>886</v>
      </c>
    </row>
    <row r="14" spans="1:12" ht="12.75">
      <c r="A14" s="89">
        <v>13</v>
      </c>
      <c r="B14" s="8" t="s">
        <v>7202</v>
      </c>
      <c r="C14" s="8">
        <v>13</v>
      </c>
      <c r="D14" s="8" t="s">
        <v>10866</v>
      </c>
      <c r="E14" s="8" t="s">
        <v>1264</v>
      </c>
      <c r="F14" s="8" t="s">
        <v>873</v>
      </c>
      <c r="G14" s="8" t="s">
        <v>10871</v>
      </c>
      <c r="H14" s="8" t="s">
        <v>1820</v>
      </c>
      <c r="I14" s="207" t="s">
        <v>1820</v>
      </c>
      <c r="J14" s="207" t="s">
        <v>1265</v>
      </c>
      <c r="K14" s="208"/>
      <c r="L14" s="208"/>
    </row>
    <row r="15" spans="1:12" ht="12.75">
      <c r="A15" s="89">
        <v>14</v>
      </c>
      <c r="B15" s="8" t="s">
        <v>7203</v>
      </c>
      <c r="C15" s="8">
        <v>14</v>
      </c>
      <c r="D15" s="8" t="s">
        <v>10867</v>
      </c>
      <c r="E15" s="8" t="s">
        <v>1265</v>
      </c>
      <c r="F15" s="8" t="s">
        <v>873</v>
      </c>
      <c r="G15" s="8" t="s">
        <v>10872</v>
      </c>
      <c r="H15" s="210" t="s">
        <v>7154</v>
      </c>
      <c r="I15" s="92" t="s">
        <v>7154</v>
      </c>
      <c r="J15" s="8" t="s">
        <v>10870</v>
      </c>
      <c r="K15" s="124" t="s">
        <v>887</v>
      </c>
      <c r="L15" s="124" t="s">
        <v>887</v>
      </c>
    </row>
    <row r="16" spans="1:12" ht="12.75">
      <c r="A16" s="89">
        <v>15</v>
      </c>
      <c r="B16" s="8" t="s">
        <v>7207</v>
      </c>
      <c r="C16" s="8">
        <v>15</v>
      </c>
      <c r="D16" s="8" t="s">
        <v>10866</v>
      </c>
      <c r="E16" s="8" t="s">
        <v>1071</v>
      </c>
      <c r="F16" s="8" t="s">
        <v>7189</v>
      </c>
      <c r="G16" s="8" t="s">
        <v>1071</v>
      </c>
      <c r="H16" s="8" t="s">
        <v>1071</v>
      </c>
      <c r="I16" s="8" t="s">
        <v>1071</v>
      </c>
      <c r="J16" s="8" t="s">
        <v>1071</v>
      </c>
      <c r="K16" s="8" t="s">
        <v>1071</v>
      </c>
      <c r="L16" s="8" t="s">
        <v>1071</v>
      </c>
    </row>
    <row r="17" spans="1:12" ht="12.75">
      <c r="A17" s="89">
        <v>16</v>
      </c>
      <c r="B17" s="8" t="s">
        <v>7208</v>
      </c>
      <c r="C17" s="8">
        <v>16</v>
      </c>
      <c r="D17" s="8" t="s">
        <v>10867</v>
      </c>
      <c r="E17" s="8" t="s">
        <v>1071</v>
      </c>
      <c r="F17" s="8" t="s">
        <v>7189</v>
      </c>
      <c r="G17" s="8" t="s">
        <v>1071</v>
      </c>
      <c r="H17" s="8" t="s">
        <v>1071</v>
      </c>
      <c r="I17" s="8" t="s">
        <v>1071</v>
      </c>
      <c r="J17" s="8" t="s">
        <v>1071</v>
      </c>
      <c r="K17" s="8" t="s">
        <v>1071</v>
      </c>
      <c r="L17" s="8" t="s">
        <v>1071</v>
      </c>
    </row>
    <row r="18" spans="1:12" ht="12.75">
      <c r="A18" s="89">
        <v>17</v>
      </c>
      <c r="B18" s="8" t="s">
        <v>7209</v>
      </c>
      <c r="C18" s="8">
        <v>17</v>
      </c>
      <c r="D18" s="8" t="s">
        <v>10866</v>
      </c>
      <c r="E18" s="8"/>
      <c r="F18" s="8" t="s">
        <v>848</v>
      </c>
      <c r="G18" s="8" t="s">
        <v>1248</v>
      </c>
      <c r="H18" s="168" t="s">
        <v>7155</v>
      </c>
      <c r="I18" s="207" t="s">
        <v>1823</v>
      </c>
      <c r="J18" s="165"/>
      <c r="K18" s="165"/>
      <c r="L18" s="165"/>
    </row>
    <row r="19" spans="1:12" ht="38.25">
      <c r="A19" s="89">
        <v>18</v>
      </c>
      <c r="B19" s="8" t="s">
        <v>7210</v>
      </c>
      <c r="C19" s="8">
        <v>18</v>
      </c>
      <c r="D19" s="8" t="s">
        <v>10867</v>
      </c>
      <c r="E19" s="8" t="s">
        <v>1667</v>
      </c>
      <c r="F19" s="8" t="s">
        <v>1660</v>
      </c>
      <c r="G19" s="8" t="s">
        <v>1667</v>
      </c>
      <c r="H19" s="166" t="s">
        <v>7156</v>
      </c>
      <c r="I19" s="207" t="s">
        <v>7213</v>
      </c>
      <c r="J19" s="8"/>
      <c r="K19" s="124" t="s">
        <v>860</v>
      </c>
      <c r="L19" s="8"/>
    </row>
    <row r="20" spans="1:12" ht="12.75">
      <c r="A20" s="89">
        <v>19</v>
      </c>
      <c r="B20" s="8" t="s">
        <v>7214</v>
      </c>
      <c r="C20" s="8">
        <v>19</v>
      </c>
      <c r="D20" s="8" t="s">
        <v>10866</v>
      </c>
      <c r="E20" s="8"/>
      <c r="F20" s="8" t="s">
        <v>848</v>
      </c>
      <c r="G20" s="8" t="s">
        <v>1249</v>
      </c>
      <c r="H20" s="8" t="s">
        <v>7157</v>
      </c>
      <c r="I20" s="207" t="s">
        <v>1822</v>
      </c>
      <c r="J20" s="165"/>
      <c r="K20" s="165"/>
      <c r="L20" s="165"/>
    </row>
    <row r="21" spans="1:12" ht="38.25">
      <c r="A21" s="89">
        <v>20</v>
      </c>
      <c r="B21" s="8" t="s">
        <v>7215</v>
      </c>
      <c r="C21" s="8">
        <v>20</v>
      </c>
      <c r="D21" s="8" t="s">
        <v>10867</v>
      </c>
      <c r="E21" s="8" t="s">
        <v>1668</v>
      </c>
      <c r="F21" s="8" t="s">
        <v>1660</v>
      </c>
      <c r="G21" s="8" t="s">
        <v>1668</v>
      </c>
      <c r="H21" s="166" t="s">
        <v>7158</v>
      </c>
      <c r="I21" s="207" t="s">
        <v>7217</v>
      </c>
      <c r="J21" s="8"/>
      <c r="K21" s="124" t="s">
        <v>858</v>
      </c>
      <c r="L21" s="8"/>
    </row>
    <row r="22" spans="1:12" ht="12.75">
      <c r="A22" s="89">
        <v>21</v>
      </c>
      <c r="B22" s="8" t="s">
        <v>7218</v>
      </c>
      <c r="C22" s="8">
        <v>21</v>
      </c>
      <c r="D22" s="8" t="s">
        <v>10866</v>
      </c>
      <c r="E22" s="8" t="s">
        <v>1071</v>
      </c>
      <c r="F22" s="8"/>
      <c r="G22" s="8" t="s">
        <v>1071</v>
      </c>
      <c r="H22" s="8" t="s">
        <v>1071</v>
      </c>
      <c r="I22" s="8" t="s">
        <v>1071</v>
      </c>
      <c r="J22" s="8" t="s">
        <v>1071</v>
      </c>
      <c r="K22" s="8" t="s">
        <v>1071</v>
      </c>
      <c r="L22" s="8" t="s">
        <v>1071</v>
      </c>
    </row>
    <row r="23" spans="1:12" ht="12.75">
      <c r="A23" s="89">
        <v>22</v>
      </c>
      <c r="B23" s="8" t="s">
        <v>7219</v>
      </c>
      <c r="C23" s="8">
        <v>22</v>
      </c>
      <c r="D23" s="8" t="s">
        <v>10867</v>
      </c>
      <c r="E23" s="8" t="s">
        <v>1071</v>
      </c>
      <c r="F23" s="8"/>
      <c r="G23" s="8" t="s">
        <v>1071</v>
      </c>
      <c r="H23" s="8" t="s">
        <v>1071</v>
      </c>
      <c r="I23" s="8" t="s">
        <v>1071</v>
      </c>
      <c r="J23" s="8" t="s">
        <v>1071</v>
      </c>
      <c r="K23" s="8" t="s">
        <v>1071</v>
      </c>
      <c r="L23" s="8" t="s">
        <v>1071</v>
      </c>
    </row>
    <row r="24" spans="1:12" ht="12.75">
      <c r="A24" s="89">
        <v>23</v>
      </c>
      <c r="B24" s="8" t="s">
        <v>7220</v>
      </c>
      <c r="C24" s="8">
        <v>23</v>
      </c>
      <c r="D24" s="8" t="s">
        <v>10866</v>
      </c>
      <c r="E24" s="8" t="s">
        <v>1485</v>
      </c>
      <c r="F24" s="8" t="s">
        <v>1489</v>
      </c>
      <c r="G24" s="8" t="s">
        <v>1485</v>
      </c>
      <c r="H24" s="8" t="s">
        <v>1485</v>
      </c>
      <c r="I24" s="207" t="s">
        <v>1825</v>
      </c>
      <c r="J24" s="211" t="s">
        <v>1485</v>
      </c>
      <c r="K24" s="211"/>
      <c r="L24" s="211"/>
    </row>
    <row r="25" spans="1:12" ht="12.75">
      <c r="A25" s="89">
        <v>24</v>
      </c>
      <c r="B25" s="8" t="s">
        <v>7221</v>
      </c>
      <c r="C25" s="8">
        <v>24</v>
      </c>
      <c r="D25" s="8" t="s">
        <v>10867</v>
      </c>
      <c r="E25" s="8" t="s">
        <v>942</v>
      </c>
      <c r="F25" s="8" t="s">
        <v>1650</v>
      </c>
      <c r="G25" s="8" t="s">
        <v>942</v>
      </c>
      <c r="H25" s="8" t="s">
        <v>942</v>
      </c>
      <c r="I25" s="124" t="s">
        <v>942</v>
      </c>
      <c r="J25" s="124" t="s">
        <v>942</v>
      </c>
      <c r="K25" s="124" t="s">
        <v>942</v>
      </c>
      <c r="L25" s="124" t="s">
        <v>942</v>
      </c>
    </row>
    <row r="26" spans="1:12" ht="12.75">
      <c r="A26" s="89">
        <v>25</v>
      </c>
      <c r="B26" s="8" t="s">
        <v>7222</v>
      </c>
      <c r="C26" s="8">
        <v>25</v>
      </c>
      <c r="D26" s="8" t="s">
        <v>10866</v>
      </c>
      <c r="E26" s="8" t="s">
        <v>1486</v>
      </c>
      <c r="F26" s="8" t="s">
        <v>1489</v>
      </c>
      <c r="G26" s="8" t="s">
        <v>1486</v>
      </c>
      <c r="H26" s="8" t="s">
        <v>1486</v>
      </c>
      <c r="I26" s="207" t="s">
        <v>1824</v>
      </c>
      <c r="J26" s="211" t="s">
        <v>1486</v>
      </c>
      <c r="K26" s="211"/>
      <c r="L26" s="211"/>
    </row>
    <row r="27" spans="1:12" ht="12.75">
      <c r="A27" s="89">
        <v>26</v>
      </c>
      <c r="B27" s="8" t="s">
        <v>7223</v>
      </c>
      <c r="C27" s="8">
        <v>26</v>
      </c>
      <c r="D27" s="8" t="s">
        <v>10867</v>
      </c>
      <c r="E27" s="8" t="s">
        <v>1661</v>
      </c>
      <c r="F27" s="8" t="s">
        <v>1660</v>
      </c>
      <c r="G27" s="8" t="s">
        <v>1661</v>
      </c>
      <c r="H27" s="8" t="s">
        <v>7159</v>
      </c>
      <c r="I27" s="207"/>
      <c r="J27" s="207" t="s">
        <v>10873</v>
      </c>
      <c r="K27" s="207" t="s">
        <v>928</v>
      </c>
      <c r="L27" s="8"/>
    </row>
    <row r="28" spans="1:12" ht="12.75">
      <c r="A28" s="89">
        <v>27</v>
      </c>
      <c r="B28" s="8" t="s">
        <v>7224</v>
      </c>
      <c r="C28" s="8">
        <v>27</v>
      </c>
      <c r="D28" s="8" t="s">
        <v>10866</v>
      </c>
      <c r="E28" s="8" t="s">
        <v>1071</v>
      </c>
      <c r="F28" s="8"/>
      <c r="G28" s="8" t="s">
        <v>1071</v>
      </c>
      <c r="H28" s="8" t="s">
        <v>1071</v>
      </c>
      <c r="I28" s="8" t="s">
        <v>1071</v>
      </c>
      <c r="J28" s="8" t="s">
        <v>1071</v>
      </c>
      <c r="K28" s="8" t="s">
        <v>1071</v>
      </c>
      <c r="L28" s="8" t="s">
        <v>1071</v>
      </c>
    </row>
    <row r="29" spans="1:12" ht="25.5">
      <c r="A29" s="89">
        <v>28</v>
      </c>
      <c r="B29" s="8" t="s">
        <v>7225</v>
      </c>
      <c r="C29" s="8">
        <v>28</v>
      </c>
      <c r="D29" s="8" t="s">
        <v>10867</v>
      </c>
      <c r="E29" s="8" t="s">
        <v>1662</v>
      </c>
      <c r="F29" s="8" t="s">
        <v>1660</v>
      </c>
      <c r="G29" s="8" t="s">
        <v>1662</v>
      </c>
      <c r="H29" s="166" t="s">
        <v>7160</v>
      </c>
      <c r="I29" s="207" t="s">
        <v>10874</v>
      </c>
      <c r="J29" s="207" t="s">
        <v>10875</v>
      </c>
      <c r="K29" s="207" t="s">
        <v>929</v>
      </c>
      <c r="L29" s="8"/>
    </row>
    <row r="30" spans="1:12" ht="12.75">
      <c r="A30" s="89">
        <v>29</v>
      </c>
      <c r="B30" s="8" t="s">
        <v>7229</v>
      </c>
      <c r="C30" s="8">
        <v>29</v>
      </c>
      <c r="D30" s="8" t="s">
        <v>10866</v>
      </c>
      <c r="E30" s="8" t="s">
        <v>1487</v>
      </c>
      <c r="F30" s="8" t="s">
        <v>1489</v>
      </c>
      <c r="G30" s="8" t="s">
        <v>1487</v>
      </c>
      <c r="H30" s="8" t="s">
        <v>1827</v>
      </c>
      <c r="I30" s="207" t="s">
        <v>1827</v>
      </c>
      <c r="J30" s="211" t="s">
        <v>1487</v>
      </c>
      <c r="K30" s="211"/>
      <c r="L30" s="211"/>
    </row>
    <row r="31" spans="1:12" ht="12.75">
      <c r="A31" s="89">
        <v>30</v>
      </c>
      <c r="B31" s="8" t="s">
        <v>7230</v>
      </c>
      <c r="C31" s="8">
        <v>30</v>
      </c>
      <c r="D31" s="8" t="s">
        <v>10867</v>
      </c>
      <c r="E31" s="8" t="s">
        <v>8631</v>
      </c>
      <c r="F31" s="8" t="s">
        <v>803</v>
      </c>
      <c r="G31" s="8" t="s">
        <v>8631</v>
      </c>
      <c r="H31" s="209" t="s">
        <v>802</v>
      </c>
      <c r="I31" s="207" t="s">
        <v>10873</v>
      </c>
      <c r="J31" s="207" t="s">
        <v>10873</v>
      </c>
      <c r="K31" s="207"/>
      <c r="L31" s="8"/>
    </row>
    <row r="32" spans="1:12" ht="12.75">
      <c r="A32" s="89">
        <v>31</v>
      </c>
      <c r="B32" s="8" t="s">
        <v>7231</v>
      </c>
      <c r="C32" s="8">
        <v>31</v>
      </c>
      <c r="D32" s="8" t="s">
        <v>10866</v>
      </c>
      <c r="E32" s="8" t="s">
        <v>1488</v>
      </c>
      <c r="F32" s="8" t="s">
        <v>1489</v>
      </c>
      <c r="G32" s="8" t="s">
        <v>1488</v>
      </c>
      <c r="H32" s="8" t="s">
        <v>1826</v>
      </c>
      <c r="I32" s="207" t="s">
        <v>1826</v>
      </c>
      <c r="J32" s="211" t="s">
        <v>1488</v>
      </c>
      <c r="K32" s="211"/>
      <c r="L32" s="211"/>
    </row>
    <row r="33" spans="1:12" ht="12.75">
      <c r="A33" s="89">
        <v>32</v>
      </c>
      <c r="B33" s="8" t="s">
        <v>7232</v>
      </c>
      <c r="C33" s="8">
        <v>32</v>
      </c>
      <c r="D33" s="8" t="s">
        <v>10867</v>
      </c>
      <c r="E33" s="92" t="s">
        <v>1262</v>
      </c>
      <c r="F33" s="92" t="s">
        <v>1261</v>
      </c>
      <c r="G33" s="92" t="s">
        <v>1262</v>
      </c>
      <c r="H33" s="168" t="s">
        <v>7161</v>
      </c>
      <c r="I33" s="212" t="s">
        <v>7233</v>
      </c>
      <c r="J33" s="213" t="s">
        <v>10876</v>
      </c>
      <c r="K33" s="213" t="s">
        <v>7234</v>
      </c>
      <c r="L33" s="170" t="s">
        <v>4889</v>
      </c>
    </row>
    <row r="34" spans="1:12" ht="12.75">
      <c r="A34" s="89">
        <v>33</v>
      </c>
      <c r="B34" s="8" t="s">
        <v>7235</v>
      </c>
      <c r="C34" s="8">
        <v>33</v>
      </c>
      <c r="D34" s="8" t="s">
        <v>10866</v>
      </c>
      <c r="E34" s="8" t="s">
        <v>1071</v>
      </c>
      <c r="F34" s="8" t="s">
        <v>7189</v>
      </c>
      <c r="G34" s="8" t="s">
        <v>1071</v>
      </c>
      <c r="H34" s="8" t="s">
        <v>1071</v>
      </c>
      <c r="I34" s="8" t="s">
        <v>1071</v>
      </c>
      <c r="J34" s="8" t="s">
        <v>1071</v>
      </c>
      <c r="K34" s="8" t="s">
        <v>1071</v>
      </c>
      <c r="L34" s="8" t="s">
        <v>1071</v>
      </c>
    </row>
    <row r="35" spans="1:12" ht="12.75">
      <c r="A35" s="89">
        <v>34</v>
      </c>
      <c r="B35" s="8" t="s">
        <v>7236</v>
      </c>
      <c r="C35" s="8">
        <v>34</v>
      </c>
      <c r="D35" s="8" t="s">
        <v>10867</v>
      </c>
      <c r="E35" s="8" t="s">
        <v>1071</v>
      </c>
      <c r="F35" s="8" t="s">
        <v>7189</v>
      </c>
      <c r="G35" s="8" t="s">
        <v>1071</v>
      </c>
      <c r="H35" s="8" t="s">
        <v>1071</v>
      </c>
      <c r="I35" s="8" t="s">
        <v>1071</v>
      </c>
      <c r="J35" s="8" t="s">
        <v>1071</v>
      </c>
      <c r="K35" s="8" t="s">
        <v>1071</v>
      </c>
      <c r="L35" s="8" t="s">
        <v>1071</v>
      </c>
    </row>
    <row r="36" spans="1:12" ht="12.75">
      <c r="A36" s="89">
        <v>35</v>
      </c>
      <c r="B36" s="8" t="s">
        <v>7237</v>
      </c>
      <c r="C36" s="8">
        <v>35</v>
      </c>
      <c r="D36" s="8" t="s">
        <v>10866</v>
      </c>
      <c r="E36" s="8"/>
      <c r="F36" s="8" t="s">
        <v>848</v>
      </c>
      <c r="G36" s="8"/>
      <c r="H36" s="168" t="s">
        <v>7162</v>
      </c>
      <c r="I36" s="92" t="s">
        <v>7238</v>
      </c>
      <c r="J36" s="165"/>
      <c r="K36" s="165"/>
      <c r="L36" s="165"/>
    </row>
    <row r="37" spans="1:12" ht="25.5">
      <c r="A37" s="89">
        <v>36</v>
      </c>
      <c r="B37" s="8" t="s">
        <v>7239</v>
      </c>
      <c r="C37" s="8">
        <v>36</v>
      </c>
      <c r="D37" s="8" t="s">
        <v>10867</v>
      </c>
      <c r="E37" s="8" t="s">
        <v>1663</v>
      </c>
      <c r="F37" s="8" t="s">
        <v>1660</v>
      </c>
      <c r="G37" s="8" t="s">
        <v>1663</v>
      </c>
      <c r="H37" s="171" t="s">
        <v>7163</v>
      </c>
      <c r="I37" s="214" t="s">
        <v>1829</v>
      </c>
      <c r="J37" s="8"/>
      <c r="K37" s="124" t="s">
        <v>925</v>
      </c>
      <c r="L37" s="8"/>
    </row>
    <row r="38" spans="1:12" ht="12.75">
      <c r="A38" s="89">
        <v>37</v>
      </c>
      <c r="B38" s="8" t="s">
        <v>7242</v>
      </c>
      <c r="C38" s="8">
        <v>37</v>
      </c>
      <c r="D38" s="8" t="s">
        <v>10866</v>
      </c>
      <c r="E38" s="8"/>
      <c r="F38" s="8" t="s">
        <v>848</v>
      </c>
      <c r="G38" s="8"/>
      <c r="H38" s="210" t="s">
        <v>7164</v>
      </c>
      <c r="I38" s="173" t="s">
        <v>7164</v>
      </c>
      <c r="J38" s="165"/>
      <c r="K38" s="165"/>
      <c r="L38" s="165"/>
    </row>
    <row r="39" spans="1:12" ht="25.5">
      <c r="A39" s="89">
        <v>38</v>
      </c>
      <c r="B39" s="8" t="s">
        <v>7243</v>
      </c>
      <c r="C39" s="8">
        <v>38</v>
      </c>
      <c r="D39" s="8" t="s">
        <v>10867</v>
      </c>
      <c r="E39" s="8" t="s">
        <v>1665</v>
      </c>
      <c r="F39" s="8" t="s">
        <v>1660</v>
      </c>
      <c r="G39" s="8" t="s">
        <v>1665</v>
      </c>
      <c r="H39" s="215" t="s">
        <v>7165</v>
      </c>
      <c r="I39" s="214" t="s">
        <v>1828</v>
      </c>
      <c r="J39" s="8"/>
      <c r="K39" s="124" t="s">
        <v>926</v>
      </c>
      <c r="L39" s="8"/>
    </row>
    <row r="40" spans="1:12" ht="12.75">
      <c r="A40" s="89">
        <v>39</v>
      </c>
      <c r="B40" s="8" t="s">
        <v>7244</v>
      </c>
      <c r="C40" s="8">
        <v>39</v>
      </c>
      <c r="D40" s="8" t="s">
        <v>10866</v>
      </c>
      <c r="E40" s="8"/>
      <c r="F40" s="8" t="s">
        <v>848</v>
      </c>
      <c r="G40" s="8"/>
      <c r="H40" s="8" t="s">
        <v>7166</v>
      </c>
      <c r="I40" s="207" t="s">
        <v>7247</v>
      </c>
      <c r="J40" s="165"/>
      <c r="K40" s="165"/>
      <c r="L40" s="165"/>
    </row>
    <row r="41" spans="1:12" ht="25.5">
      <c r="A41" s="89">
        <v>40</v>
      </c>
      <c r="B41" s="8" t="s">
        <v>7248</v>
      </c>
      <c r="C41" s="8">
        <v>40</v>
      </c>
      <c r="D41" s="8" t="s">
        <v>10867</v>
      </c>
      <c r="E41" s="8" t="s">
        <v>1664</v>
      </c>
      <c r="F41" s="8" t="s">
        <v>1660</v>
      </c>
      <c r="G41" s="8" t="s">
        <v>1664</v>
      </c>
      <c r="H41" s="216" t="s">
        <v>7167</v>
      </c>
      <c r="I41" s="214" t="s">
        <v>1830</v>
      </c>
      <c r="J41" s="8"/>
      <c r="K41" s="124" t="s">
        <v>927</v>
      </c>
      <c r="L41" s="8"/>
    </row>
    <row r="42" spans="1:12" ht="12.75">
      <c r="A42" s="89">
        <v>41</v>
      </c>
      <c r="B42" s="8" t="s">
        <v>7251</v>
      </c>
      <c r="C42" s="8">
        <v>41</v>
      </c>
      <c r="D42" s="8" t="s">
        <v>10866</v>
      </c>
      <c r="E42" s="8"/>
      <c r="F42" s="8" t="s">
        <v>848</v>
      </c>
      <c r="G42" s="8"/>
      <c r="H42" s="8" t="s">
        <v>7168</v>
      </c>
      <c r="I42" s="207" t="s">
        <v>7168</v>
      </c>
      <c r="J42" s="165"/>
      <c r="K42" s="165"/>
      <c r="L42" s="165"/>
    </row>
    <row r="43" spans="1:12" ht="12.75">
      <c r="A43" s="89">
        <v>42</v>
      </c>
      <c r="B43" s="8" t="s">
        <v>7253</v>
      </c>
      <c r="C43" s="8">
        <v>42</v>
      </c>
      <c r="D43" s="8" t="s">
        <v>10867</v>
      </c>
      <c r="E43" s="8" t="s">
        <v>1071</v>
      </c>
      <c r="F43" s="8" t="s">
        <v>7189</v>
      </c>
      <c r="G43" s="8" t="s">
        <v>1071</v>
      </c>
      <c r="H43" s="8" t="s">
        <v>1071</v>
      </c>
      <c r="I43" s="8" t="s">
        <v>1071</v>
      </c>
      <c r="J43" s="8" t="s">
        <v>1071</v>
      </c>
      <c r="K43" s="8" t="s">
        <v>1071</v>
      </c>
      <c r="L43" s="8" t="s">
        <v>1071</v>
      </c>
    </row>
    <row r="44" spans="1:12" ht="12.75">
      <c r="A44" s="89">
        <v>43</v>
      </c>
      <c r="B44" s="8" t="s">
        <v>7254</v>
      </c>
      <c r="C44" s="8">
        <v>43</v>
      </c>
      <c r="D44" s="8" t="s">
        <v>10866</v>
      </c>
      <c r="E44" s="8" t="s">
        <v>1071</v>
      </c>
      <c r="F44" s="8" t="s">
        <v>7189</v>
      </c>
      <c r="G44" s="8" t="s">
        <v>1071</v>
      </c>
      <c r="H44" s="8" t="s">
        <v>1071</v>
      </c>
      <c r="I44" s="8" t="s">
        <v>1071</v>
      </c>
      <c r="J44" s="8" t="s">
        <v>1071</v>
      </c>
      <c r="K44" s="8" t="s">
        <v>1071</v>
      </c>
      <c r="L44" s="8" t="s">
        <v>1071</v>
      </c>
    </row>
    <row r="45" spans="1:12" ht="12.75">
      <c r="A45" s="89">
        <v>44</v>
      </c>
      <c r="B45" s="8" t="s">
        <v>7255</v>
      </c>
      <c r="C45" s="8">
        <v>44</v>
      </c>
      <c r="D45" s="8" t="s">
        <v>10867</v>
      </c>
      <c r="E45" s="8" t="s">
        <v>938</v>
      </c>
      <c r="F45" s="8" t="s">
        <v>1650</v>
      </c>
      <c r="G45" s="8" t="s">
        <v>938</v>
      </c>
      <c r="H45" s="8" t="s">
        <v>938</v>
      </c>
      <c r="I45" s="124" t="s">
        <v>938</v>
      </c>
      <c r="J45" s="124" t="s">
        <v>938</v>
      </c>
      <c r="K45" s="124" t="s">
        <v>938</v>
      </c>
      <c r="L45" s="124" t="s">
        <v>938</v>
      </c>
    </row>
    <row r="46" spans="1:12" ht="12.75">
      <c r="A46" s="89">
        <v>45</v>
      </c>
      <c r="B46" s="8" t="s">
        <v>7256</v>
      </c>
      <c r="C46" s="8">
        <v>45</v>
      </c>
      <c r="D46" s="8" t="s">
        <v>10866</v>
      </c>
      <c r="E46" s="8" t="s">
        <v>1259</v>
      </c>
      <c r="F46" s="8" t="s">
        <v>1258</v>
      </c>
      <c r="G46" s="8" t="s">
        <v>1259</v>
      </c>
      <c r="H46" s="8" t="s">
        <v>1259</v>
      </c>
      <c r="I46" s="8" t="s">
        <v>1259</v>
      </c>
      <c r="J46" s="8" t="s">
        <v>1259</v>
      </c>
      <c r="K46" s="165"/>
      <c r="L46" s="165"/>
    </row>
    <row r="47" spans="1:12" ht="12.75">
      <c r="A47" s="89">
        <v>46</v>
      </c>
      <c r="B47" s="8" t="s">
        <v>7257</v>
      </c>
      <c r="C47" s="8">
        <v>46</v>
      </c>
      <c r="D47" s="8" t="s">
        <v>10867</v>
      </c>
      <c r="E47" s="8" t="s">
        <v>941</v>
      </c>
      <c r="F47" s="8" t="s">
        <v>1650</v>
      </c>
      <c r="G47" s="8" t="s">
        <v>941</v>
      </c>
      <c r="H47" s="8" t="s">
        <v>941</v>
      </c>
      <c r="I47" s="124" t="s">
        <v>941</v>
      </c>
      <c r="J47" s="124" t="s">
        <v>941</v>
      </c>
      <c r="K47" s="124" t="s">
        <v>941</v>
      </c>
      <c r="L47" s="124" t="s">
        <v>941</v>
      </c>
    </row>
    <row r="48" spans="1:12" ht="12.75">
      <c r="A48" s="89">
        <v>47</v>
      </c>
      <c r="B48" s="8" t="s">
        <v>7258</v>
      </c>
      <c r="C48" s="8">
        <v>47</v>
      </c>
      <c r="D48" s="8" t="s">
        <v>10866</v>
      </c>
      <c r="E48" s="8" t="s">
        <v>1260</v>
      </c>
      <c r="F48" s="8" t="s">
        <v>1258</v>
      </c>
      <c r="G48" s="8" t="s">
        <v>1260</v>
      </c>
      <c r="H48" s="8" t="s">
        <v>1260</v>
      </c>
      <c r="I48" s="8" t="s">
        <v>1260</v>
      </c>
      <c r="J48" s="8" t="s">
        <v>1260</v>
      </c>
      <c r="K48" s="165"/>
      <c r="L48" s="165"/>
    </row>
    <row r="49" spans="1:12" ht="12.75">
      <c r="A49" s="89">
        <v>48</v>
      </c>
      <c r="B49" s="8" t="s">
        <v>7259</v>
      </c>
      <c r="C49" s="8">
        <v>48</v>
      </c>
      <c r="D49" s="8" t="s">
        <v>10867</v>
      </c>
      <c r="E49" s="8" t="s">
        <v>940</v>
      </c>
      <c r="F49" s="8" t="s">
        <v>1650</v>
      </c>
      <c r="G49" s="8" t="s">
        <v>940</v>
      </c>
      <c r="H49" s="8" t="s">
        <v>940</v>
      </c>
      <c r="I49" s="124" t="s">
        <v>940</v>
      </c>
      <c r="J49" s="124" t="s">
        <v>940</v>
      </c>
      <c r="K49" s="124" t="s">
        <v>940</v>
      </c>
      <c r="L49" s="124" t="s">
        <v>940</v>
      </c>
    </row>
    <row r="50" spans="1:12" ht="12.75">
      <c r="A50" s="89">
        <v>49</v>
      </c>
      <c r="B50" s="8" t="s">
        <v>7260</v>
      </c>
      <c r="C50" s="8">
        <v>49</v>
      </c>
      <c r="D50" s="8" t="s">
        <v>10866</v>
      </c>
      <c r="E50" s="8" t="s">
        <v>1071</v>
      </c>
      <c r="F50" s="8"/>
      <c r="G50" s="8" t="s">
        <v>1071</v>
      </c>
      <c r="H50" s="8" t="s">
        <v>1071</v>
      </c>
      <c r="I50" s="8" t="s">
        <v>1071</v>
      </c>
      <c r="J50" s="8" t="s">
        <v>1071</v>
      </c>
      <c r="K50" s="8" t="s">
        <v>1071</v>
      </c>
      <c r="L50" s="8" t="s">
        <v>1071</v>
      </c>
    </row>
    <row r="51" spans="1:12" ht="12.75">
      <c r="A51" s="89">
        <v>50</v>
      </c>
      <c r="B51" s="8" t="s">
        <v>7261</v>
      </c>
      <c r="C51" s="8">
        <v>50</v>
      </c>
      <c r="D51" s="8" t="s">
        <v>10867</v>
      </c>
      <c r="E51" s="8" t="s">
        <v>892</v>
      </c>
      <c r="F51" s="8" t="s">
        <v>1650</v>
      </c>
      <c r="G51" s="8" t="s">
        <v>892</v>
      </c>
      <c r="H51" s="8" t="s">
        <v>892</v>
      </c>
      <c r="I51" s="124" t="s">
        <v>892</v>
      </c>
      <c r="J51" s="124" t="s">
        <v>892</v>
      </c>
      <c r="K51" s="124" t="s">
        <v>892</v>
      </c>
      <c r="L51" s="124" t="s">
        <v>892</v>
      </c>
    </row>
    <row r="52" spans="1:12" ht="12.75">
      <c r="A52" s="89">
        <v>51</v>
      </c>
      <c r="B52" s="8" t="s">
        <v>7262</v>
      </c>
      <c r="C52" s="8">
        <v>51</v>
      </c>
      <c r="D52" s="8" t="s">
        <v>10866</v>
      </c>
      <c r="E52" s="8" t="s">
        <v>7169</v>
      </c>
      <c r="F52" s="8" t="s">
        <v>7189</v>
      </c>
      <c r="G52" s="8" t="s">
        <v>7169</v>
      </c>
      <c r="H52" s="8" t="s">
        <v>7169</v>
      </c>
      <c r="I52" s="124" t="s">
        <v>7169</v>
      </c>
      <c r="J52" s="124" t="s">
        <v>7169</v>
      </c>
      <c r="K52" s="124" t="s">
        <v>7169</v>
      </c>
      <c r="L52" s="124" t="s">
        <v>7169</v>
      </c>
    </row>
    <row r="53" spans="1:12" ht="51">
      <c r="A53" s="89">
        <v>52</v>
      </c>
      <c r="B53" s="8" t="s">
        <v>7263</v>
      </c>
      <c r="C53" s="8">
        <v>52</v>
      </c>
      <c r="D53" s="8" t="s">
        <v>10867</v>
      </c>
      <c r="E53" s="14" t="s">
        <v>7614</v>
      </c>
      <c r="F53" s="14" t="s">
        <v>7264</v>
      </c>
      <c r="G53" s="14" t="s">
        <v>10877</v>
      </c>
      <c r="H53" s="165" t="s">
        <v>7170</v>
      </c>
      <c r="I53" s="208" t="s">
        <v>7170</v>
      </c>
      <c r="J53" s="208" t="s">
        <v>7170</v>
      </c>
      <c r="K53" s="208" t="s">
        <v>7170</v>
      </c>
      <c r="L53" s="208" t="s">
        <v>7170</v>
      </c>
    </row>
    <row r="54" spans="1:12" ht="12.75">
      <c r="A54" s="89">
        <v>53</v>
      </c>
      <c r="B54" s="8" t="s">
        <v>7265</v>
      </c>
      <c r="C54" s="8">
        <v>53</v>
      </c>
      <c r="D54" s="8" t="s">
        <v>10866</v>
      </c>
      <c r="E54" s="8" t="s">
        <v>7169</v>
      </c>
      <c r="F54" s="8" t="s">
        <v>7189</v>
      </c>
      <c r="G54" s="8" t="s">
        <v>7169</v>
      </c>
      <c r="H54" s="8" t="s">
        <v>7169</v>
      </c>
      <c r="I54" s="124" t="s">
        <v>7169</v>
      </c>
      <c r="J54" s="124" t="s">
        <v>7169</v>
      </c>
      <c r="K54" s="124" t="s">
        <v>7169</v>
      </c>
      <c r="L54" s="124" t="s">
        <v>7169</v>
      </c>
    </row>
    <row r="55" spans="1:12" ht="51">
      <c r="A55" s="89">
        <v>54</v>
      </c>
      <c r="B55" s="8" t="s">
        <v>7266</v>
      </c>
      <c r="C55" s="8">
        <v>54</v>
      </c>
      <c r="D55" s="8" t="s">
        <v>10867</v>
      </c>
      <c r="E55" s="14" t="s">
        <v>7616</v>
      </c>
      <c r="F55" s="14" t="s">
        <v>7267</v>
      </c>
      <c r="G55" s="14" t="s">
        <v>10878</v>
      </c>
      <c r="H55" s="165" t="s">
        <v>7171</v>
      </c>
      <c r="I55" s="208" t="s">
        <v>7171</v>
      </c>
      <c r="J55" s="208" t="s">
        <v>7171</v>
      </c>
      <c r="K55" s="208" t="s">
        <v>7171</v>
      </c>
      <c r="L55" s="208" t="s">
        <v>7171</v>
      </c>
    </row>
    <row r="56" spans="1:12" ht="12.75">
      <c r="A56" s="89">
        <v>55</v>
      </c>
      <c r="B56" s="8" t="s">
        <v>7268</v>
      </c>
      <c r="C56" s="8">
        <v>55</v>
      </c>
      <c r="D56" s="8" t="s">
        <v>10866</v>
      </c>
      <c r="E56" s="8" t="s">
        <v>7169</v>
      </c>
      <c r="F56" s="8" t="s">
        <v>7189</v>
      </c>
      <c r="G56" s="8" t="s">
        <v>7169</v>
      </c>
      <c r="H56" s="8" t="s">
        <v>7169</v>
      </c>
      <c r="I56" s="124" t="s">
        <v>7169</v>
      </c>
      <c r="J56" s="124" t="s">
        <v>7169</v>
      </c>
      <c r="K56" s="124" t="s">
        <v>7169</v>
      </c>
      <c r="L56" s="124" t="s">
        <v>7169</v>
      </c>
    </row>
    <row r="57" spans="1:12" ht="12.75">
      <c r="A57" s="89">
        <v>56</v>
      </c>
      <c r="B57" s="8" t="s">
        <v>7269</v>
      </c>
      <c r="C57" s="8">
        <v>56</v>
      </c>
      <c r="D57" s="8" t="s">
        <v>10867</v>
      </c>
      <c r="E57" s="8" t="s">
        <v>7172</v>
      </c>
      <c r="F57" s="8" t="s">
        <v>7189</v>
      </c>
      <c r="G57" s="8" t="s">
        <v>7172</v>
      </c>
      <c r="H57" s="8" t="s">
        <v>1516</v>
      </c>
      <c r="I57" s="124" t="s">
        <v>7270</v>
      </c>
      <c r="J57" s="124" t="s">
        <v>7270</v>
      </c>
      <c r="K57" s="124" t="s">
        <v>7270</v>
      </c>
      <c r="L57" s="124" t="s">
        <v>7270</v>
      </c>
    </row>
    <row r="58" spans="1:12" ht="12.75">
      <c r="A58" s="89">
        <v>57</v>
      </c>
      <c r="B58" s="8" t="s">
        <v>7271</v>
      </c>
      <c r="C58" s="8">
        <v>57</v>
      </c>
      <c r="D58" s="8" t="s">
        <v>10866</v>
      </c>
      <c r="E58" s="8" t="s">
        <v>7169</v>
      </c>
      <c r="F58" s="8" t="s">
        <v>7189</v>
      </c>
      <c r="G58" s="8" t="s">
        <v>7169</v>
      </c>
      <c r="H58" s="8" t="s">
        <v>7169</v>
      </c>
      <c r="I58" s="124" t="s">
        <v>7169</v>
      </c>
      <c r="J58" s="124" t="s">
        <v>7169</v>
      </c>
      <c r="K58" s="124" t="s">
        <v>7169</v>
      </c>
      <c r="L58" s="124" t="s">
        <v>7169</v>
      </c>
    </row>
    <row r="59" spans="1:12" ht="12.75">
      <c r="A59" s="89">
        <v>58</v>
      </c>
      <c r="B59" s="8" t="s">
        <v>7272</v>
      </c>
      <c r="C59" s="8">
        <v>58</v>
      </c>
      <c r="D59" s="8" t="s">
        <v>10867</v>
      </c>
      <c r="E59" s="8" t="s">
        <v>7172</v>
      </c>
      <c r="F59" s="8" t="s">
        <v>7189</v>
      </c>
      <c r="G59" s="8" t="s">
        <v>7172</v>
      </c>
      <c r="H59" s="8" t="s">
        <v>1071</v>
      </c>
      <c r="I59" s="124" t="s">
        <v>1071</v>
      </c>
      <c r="J59" s="124" t="s">
        <v>1071</v>
      </c>
      <c r="K59" s="124" t="s">
        <v>1071</v>
      </c>
      <c r="L59" s="124" t="s">
        <v>1071</v>
      </c>
    </row>
    <row r="60" spans="1:12" ht="12.75">
      <c r="A60" s="89">
        <v>59</v>
      </c>
      <c r="B60" s="8" t="s">
        <v>7273</v>
      </c>
      <c r="C60" s="8">
        <v>59</v>
      </c>
      <c r="D60" s="8" t="s">
        <v>10866</v>
      </c>
      <c r="E60" s="8" t="s">
        <v>1071</v>
      </c>
      <c r="F60" s="8" t="s">
        <v>7189</v>
      </c>
      <c r="G60" s="8" t="s">
        <v>1071</v>
      </c>
      <c r="H60" s="8" t="s">
        <v>1071</v>
      </c>
      <c r="I60" s="124" t="s">
        <v>1071</v>
      </c>
      <c r="J60" s="124" t="s">
        <v>1071</v>
      </c>
      <c r="K60" s="124" t="s">
        <v>1071</v>
      </c>
      <c r="L60" s="124" t="s">
        <v>1071</v>
      </c>
    </row>
    <row r="61" spans="1:12" ht="12.75">
      <c r="A61" s="89">
        <v>60</v>
      </c>
      <c r="B61" s="8" t="s">
        <v>7274</v>
      </c>
      <c r="C61" s="8">
        <v>60</v>
      </c>
      <c r="D61" s="8" t="s">
        <v>10867</v>
      </c>
      <c r="E61" s="8" t="s">
        <v>1071</v>
      </c>
      <c r="F61" s="8" t="s">
        <v>7189</v>
      </c>
      <c r="G61" s="8" t="s">
        <v>1071</v>
      </c>
      <c r="H61" s="8" t="s">
        <v>7172</v>
      </c>
      <c r="I61" s="124" t="s">
        <v>7172</v>
      </c>
      <c r="J61" s="124" t="s">
        <v>7172</v>
      </c>
      <c r="K61" s="124" t="s">
        <v>7172</v>
      </c>
      <c r="L61" s="124" t="s">
        <v>7172</v>
      </c>
    </row>
    <row r="62" spans="1:12" ht="12.75">
      <c r="A62" s="165"/>
      <c r="B62" s="165"/>
      <c r="C62" s="165"/>
      <c r="D62" s="165"/>
      <c r="E62" s="165"/>
      <c r="F62" s="165"/>
      <c r="G62" s="165"/>
      <c r="H62" s="165"/>
      <c r="I62" s="165"/>
      <c r="J62" s="165"/>
      <c r="K62" s="165"/>
      <c r="L62" s="165"/>
    </row>
    <row r="63" spans="1:12" ht="12.75">
      <c r="A63" s="165"/>
      <c r="B63" s="165"/>
      <c r="C63" s="165"/>
      <c r="D63" s="165"/>
      <c r="E63" s="165"/>
      <c r="F63" s="165"/>
      <c r="G63" s="165"/>
      <c r="H63" s="165"/>
      <c r="I63" s="92" t="s">
        <v>10879</v>
      </c>
      <c r="J63" s="165"/>
      <c r="K63" s="165"/>
      <c r="L63" s="165"/>
    </row>
    <row r="64" spans="1:12" ht="12.75">
      <c r="A64" s="165"/>
      <c r="B64" s="165"/>
      <c r="C64" s="165"/>
      <c r="D64" s="165"/>
      <c r="E64" s="165"/>
      <c r="F64" s="165"/>
      <c r="G64" s="165"/>
      <c r="H64" s="165"/>
      <c r="I64" s="92"/>
      <c r="J64" s="165"/>
      <c r="K64" s="165"/>
      <c r="L64" s="165"/>
    </row>
    <row r="65" spans="1:12" ht="12.75">
      <c r="A65" s="165"/>
      <c r="B65" s="165"/>
      <c r="C65" s="165"/>
      <c r="D65" s="165"/>
      <c r="E65" s="165"/>
      <c r="F65" s="165"/>
      <c r="G65" s="165"/>
      <c r="H65" s="165"/>
      <c r="I65" s="165"/>
      <c r="J65" s="165"/>
      <c r="K65" s="165"/>
      <c r="L65" s="165"/>
    </row>
    <row r="66" spans="1:12" ht="12.75">
      <c r="A66" s="165"/>
      <c r="B66" s="165"/>
      <c r="C66" s="165"/>
      <c r="D66" s="165"/>
      <c r="E66" s="165"/>
      <c r="F66" s="165"/>
      <c r="G66" s="165"/>
      <c r="H66" s="165"/>
      <c r="I66" s="165"/>
      <c r="J66" s="165"/>
      <c r="K66" s="165"/>
      <c r="L66" s="165"/>
    </row>
    <row r="67" spans="1:12" ht="12.75">
      <c r="A67" s="165"/>
      <c r="B67" s="165"/>
      <c r="C67" s="165"/>
      <c r="D67" s="165"/>
      <c r="E67" s="165"/>
      <c r="F67" s="165"/>
      <c r="G67" s="165"/>
      <c r="H67" s="165"/>
      <c r="I67" s="165"/>
      <c r="J67" s="165"/>
      <c r="K67" s="165"/>
      <c r="L67" s="165"/>
    </row>
    <row r="68" spans="1:12" ht="12.75">
      <c r="A68" s="165"/>
      <c r="B68" s="165"/>
      <c r="C68" s="165"/>
      <c r="D68" s="165"/>
      <c r="E68" s="165"/>
      <c r="F68" s="165"/>
      <c r="G68" s="165"/>
      <c r="H68" s="8"/>
      <c r="I68" s="8"/>
      <c r="J68" s="8"/>
      <c r="K68" s="165"/>
      <c r="L68" s="165"/>
    </row>
    <row r="69" spans="1:12" ht="12.75">
      <c r="A69" s="165"/>
      <c r="B69" s="165"/>
      <c r="C69" s="165"/>
      <c r="D69" s="165"/>
      <c r="E69" s="165"/>
      <c r="F69" s="165"/>
      <c r="G69" s="165"/>
      <c r="H69" s="217" t="s">
        <v>7155</v>
      </c>
      <c r="I69" s="8" t="s">
        <v>1558</v>
      </c>
      <c r="J69" s="8"/>
      <c r="K69" s="165"/>
      <c r="L69" s="165"/>
    </row>
    <row r="70" spans="1:12" ht="12.75">
      <c r="A70" s="165"/>
      <c r="B70" s="165"/>
      <c r="C70" s="165"/>
      <c r="D70" s="165"/>
      <c r="E70" s="165"/>
      <c r="F70" s="165"/>
      <c r="G70" s="165"/>
      <c r="H70" s="217" t="s">
        <v>7162</v>
      </c>
      <c r="I70" s="8" t="s">
        <v>1556</v>
      </c>
      <c r="J70" s="8"/>
      <c r="K70" s="165"/>
      <c r="L70" s="165"/>
    </row>
    <row r="71" spans="1:12" ht="12.75">
      <c r="A71" s="165"/>
      <c r="B71" s="165"/>
      <c r="C71" s="165"/>
      <c r="D71" s="165"/>
      <c r="E71" s="165"/>
      <c r="F71" s="165"/>
      <c r="G71" s="165"/>
      <c r="H71" s="91" t="s">
        <v>1516</v>
      </c>
      <c r="I71" s="8" t="s">
        <v>1499</v>
      </c>
      <c r="J71" s="8" t="s">
        <v>10880</v>
      </c>
      <c r="K71" s="165"/>
      <c r="L71" s="165"/>
    </row>
    <row r="72" spans="1:12" ht="12.75">
      <c r="A72" s="165"/>
      <c r="B72" s="165"/>
      <c r="C72" s="165"/>
      <c r="D72" s="165"/>
      <c r="E72" s="165"/>
      <c r="F72" s="165"/>
      <c r="G72" s="165"/>
      <c r="H72" s="91" t="s">
        <v>7157</v>
      </c>
      <c r="I72" s="8" t="s">
        <v>975</v>
      </c>
      <c r="J72" s="8" t="s">
        <v>10881</v>
      </c>
      <c r="K72" s="165"/>
      <c r="L72" s="165"/>
    </row>
    <row r="73" spans="1:12" ht="38.25">
      <c r="A73" s="165"/>
      <c r="B73" s="165"/>
      <c r="C73" s="165"/>
      <c r="D73" s="165"/>
      <c r="E73" s="165"/>
      <c r="F73" s="165"/>
      <c r="G73" s="165"/>
      <c r="H73" s="14" t="s">
        <v>10882</v>
      </c>
      <c r="I73" s="8"/>
      <c r="J73" s="8"/>
      <c r="K73" s="165"/>
      <c r="L73" s="165"/>
    </row>
    <row r="74" spans="1:12" ht="12.75">
      <c r="A74" s="165"/>
      <c r="B74" s="165"/>
      <c r="C74" s="165"/>
      <c r="D74" s="165"/>
      <c r="E74" s="165"/>
      <c r="F74" s="165"/>
      <c r="G74" s="165"/>
      <c r="H74" s="8"/>
      <c r="I74" s="8"/>
      <c r="J74" s="8"/>
      <c r="K74" s="165"/>
      <c r="L74" s="165"/>
    </row>
    <row r="75" spans="1:12" ht="12.75">
      <c r="A75" s="165"/>
      <c r="B75" s="165"/>
      <c r="C75" s="165"/>
      <c r="D75" s="165"/>
      <c r="E75" s="165"/>
      <c r="F75" s="165"/>
      <c r="G75" s="165"/>
      <c r="I75" s="8"/>
      <c r="J75" s="8"/>
      <c r="K75" s="165"/>
      <c r="L75" s="165"/>
    </row>
    <row r="76" spans="1:12" ht="12.75">
      <c r="A76" s="165"/>
      <c r="B76" s="165"/>
      <c r="C76" s="165"/>
      <c r="D76" s="165"/>
      <c r="E76" s="165"/>
      <c r="F76" s="165"/>
      <c r="G76" s="165"/>
      <c r="H76" t="s">
        <v>10883</v>
      </c>
      <c r="I76" s="8"/>
      <c r="J76" s="8"/>
      <c r="K76" s="165"/>
      <c r="L76" s="165"/>
    </row>
    <row r="77" spans="1:12" ht="12.75">
      <c r="A77" s="165"/>
      <c r="B77" s="165"/>
      <c r="C77" s="165"/>
      <c r="D77" s="165"/>
      <c r="E77" s="165"/>
      <c r="F77" s="165"/>
      <c r="G77" s="165"/>
      <c r="H77" s="8"/>
      <c r="I77" s="8"/>
      <c r="J77" s="8"/>
      <c r="K77" s="165"/>
      <c r="L77" s="165"/>
    </row>
    <row r="78" spans="1:12" ht="12.75">
      <c r="A78" s="165"/>
      <c r="B78" s="165"/>
      <c r="C78" s="165"/>
      <c r="D78" s="165"/>
      <c r="E78" s="165"/>
      <c r="F78" s="165"/>
      <c r="G78" s="165"/>
      <c r="H78" s="8" t="s">
        <v>10884</v>
      </c>
      <c r="I78" s="8"/>
      <c r="J78" s="8"/>
      <c r="K78" s="165"/>
      <c r="L78" s="165"/>
    </row>
  </sheetData>
  <autoFilter ref="A1:O61" xr:uid="{00000000-0009-0000-0000-000018000000}"/>
  <pageMargins left="0.7" right="0.7" top="0.78740157499999996" bottom="0.78740157499999996"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7">
    <tabColor rgb="FF92D050"/>
  </sheetPr>
  <dimension ref="A1:B18"/>
  <sheetViews>
    <sheetView workbookViewId="0">
      <selection activeCell="H12" sqref="H12"/>
    </sheetView>
  </sheetViews>
  <sheetFormatPr defaultColWidth="11.5703125" defaultRowHeight="12.75" customHeight="1"/>
  <cols>
    <col min="1" max="1" width="28.7109375" customWidth="1"/>
    <col min="2" max="2" width="19.28515625" customWidth="1"/>
  </cols>
  <sheetData>
    <row r="1" spans="1:2">
      <c r="A1" s="8" t="s">
        <v>1074</v>
      </c>
      <c r="B1" s="89" t="s">
        <v>1074</v>
      </c>
    </row>
    <row r="2" spans="1:2">
      <c r="A2" s="8" t="s">
        <v>7146</v>
      </c>
      <c r="B2" s="89" t="s">
        <v>747</v>
      </c>
    </row>
    <row r="3" spans="1:2">
      <c r="A3" s="8" t="s">
        <v>7146</v>
      </c>
      <c r="B3" s="89" t="s">
        <v>1075</v>
      </c>
    </row>
    <row r="4" spans="1:2">
      <c r="A4" s="8" t="s">
        <v>7146</v>
      </c>
      <c r="B4" s="89" t="s">
        <v>1076</v>
      </c>
    </row>
    <row r="5" spans="1:2">
      <c r="A5" s="8" t="s">
        <v>7146</v>
      </c>
      <c r="B5" s="89" t="s">
        <v>1077</v>
      </c>
    </row>
    <row r="6" spans="1:2">
      <c r="A6" s="8" t="s">
        <v>7146</v>
      </c>
      <c r="B6" s="89" t="s">
        <v>1078</v>
      </c>
    </row>
    <row r="7" spans="1:2">
      <c r="A7" s="8" t="s">
        <v>7146</v>
      </c>
      <c r="B7" s="89" t="s">
        <v>1079</v>
      </c>
    </row>
    <row r="8" spans="1:2">
      <c r="A8" s="8" t="s">
        <v>7146</v>
      </c>
      <c r="B8" s="89" t="s">
        <v>1080</v>
      </c>
    </row>
    <row r="9" spans="1:2">
      <c r="A9" s="8" t="s">
        <v>7146</v>
      </c>
      <c r="B9" s="89" t="s">
        <v>1081</v>
      </c>
    </row>
    <row r="10" spans="1:2">
      <c r="A10" s="8" t="s">
        <v>7147</v>
      </c>
      <c r="B10" s="89" t="s">
        <v>753</v>
      </c>
    </row>
    <row r="11" spans="1:2">
      <c r="A11" s="8" t="s">
        <v>7147</v>
      </c>
      <c r="B11" s="89" t="s">
        <v>763</v>
      </c>
    </row>
    <row r="12" spans="1:2">
      <c r="A12" s="8" t="s">
        <v>7147</v>
      </c>
      <c r="B12" s="89" t="s">
        <v>1082</v>
      </c>
    </row>
    <row r="13" spans="1:2">
      <c r="A13" s="8" t="s">
        <v>7147</v>
      </c>
      <c r="B13" s="89" t="s">
        <v>746</v>
      </c>
    </row>
    <row r="14" spans="1:2">
      <c r="A14" s="8" t="s">
        <v>7148</v>
      </c>
      <c r="B14" s="89" t="s">
        <v>1083</v>
      </c>
    </row>
    <row r="15" spans="1:2">
      <c r="A15" s="8" t="s">
        <v>7148</v>
      </c>
      <c r="B15" s="89" t="s">
        <v>1084</v>
      </c>
    </row>
    <row r="16" spans="1:2">
      <c r="A16" s="8" t="s">
        <v>7148</v>
      </c>
      <c r="B16" s="89" t="s">
        <v>1085</v>
      </c>
    </row>
    <row r="17" spans="1:2">
      <c r="A17" s="8" t="s">
        <v>7149</v>
      </c>
      <c r="B17" s="89" t="s">
        <v>745</v>
      </c>
    </row>
    <row r="18" spans="1:2">
      <c r="A18" s="8" t="s">
        <v>7149</v>
      </c>
      <c r="B18" s="89" t="s">
        <v>871</v>
      </c>
    </row>
  </sheetData>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6">
    <tabColor rgb="FF92D050"/>
  </sheetPr>
  <dimension ref="A1:D41"/>
  <sheetViews>
    <sheetView topLeftCell="A10" workbookViewId="0">
      <selection activeCell="H23" sqref="H23"/>
    </sheetView>
  </sheetViews>
  <sheetFormatPr defaultColWidth="11.5703125" defaultRowHeight="12.75" customHeight="1"/>
  <cols>
    <col min="2" max="2" width="19.42578125" customWidth="1"/>
    <col min="3" max="3" width="61.140625" customWidth="1"/>
    <col min="4" max="4" width="14.5703125" customWidth="1"/>
  </cols>
  <sheetData>
    <row r="1" spans="1:4">
      <c r="A1" s="8"/>
      <c r="B1" s="8"/>
      <c r="C1" s="8"/>
      <c r="D1" s="8"/>
    </row>
    <row r="2" spans="1:4">
      <c r="A2" s="8"/>
      <c r="B2" s="9" t="s">
        <v>79</v>
      </c>
      <c r="C2" s="9" t="s">
        <v>80</v>
      </c>
      <c r="D2" s="9" t="s">
        <v>81</v>
      </c>
    </row>
    <row r="3" spans="1:4">
      <c r="A3" s="8"/>
      <c r="B3" s="11" t="s">
        <v>82</v>
      </c>
      <c r="C3" s="10">
        <v>12</v>
      </c>
      <c r="D3" s="8" t="s">
        <v>83</v>
      </c>
    </row>
    <row r="4" spans="1:4">
      <c r="A4" s="8"/>
      <c r="B4" s="11" t="s">
        <v>84</v>
      </c>
      <c r="C4" s="10">
        <v>13</v>
      </c>
      <c r="D4" s="8" t="s">
        <v>85</v>
      </c>
    </row>
    <row r="5" spans="1:4">
      <c r="A5" s="8"/>
      <c r="B5" s="11" t="s">
        <v>86</v>
      </c>
      <c r="C5" s="10">
        <v>14</v>
      </c>
      <c r="D5" s="8" t="s">
        <v>87</v>
      </c>
    </row>
    <row r="6" spans="1:4">
      <c r="A6" s="8"/>
      <c r="B6" s="11" t="s">
        <v>88</v>
      </c>
      <c r="C6" s="10">
        <v>15</v>
      </c>
      <c r="D6" s="8" t="s">
        <v>89</v>
      </c>
    </row>
    <row r="7" spans="1:4">
      <c r="A7" s="8"/>
      <c r="B7" s="11" t="s">
        <v>90</v>
      </c>
      <c r="C7" s="10">
        <v>16</v>
      </c>
      <c r="D7" s="8" t="s">
        <v>89</v>
      </c>
    </row>
    <row r="8" spans="1:4">
      <c r="A8" s="8"/>
      <c r="B8" s="11" t="s">
        <v>91</v>
      </c>
      <c r="C8" s="10">
        <v>17</v>
      </c>
      <c r="D8" s="8" t="s">
        <v>87</v>
      </c>
    </row>
    <row r="9" spans="1:4">
      <c r="A9" s="8"/>
      <c r="B9" s="11" t="s">
        <v>92</v>
      </c>
      <c r="C9" s="10">
        <v>18</v>
      </c>
      <c r="D9" s="8" t="s">
        <v>85</v>
      </c>
    </row>
    <row r="10" spans="1:4">
      <c r="A10" s="8"/>
      <c r="B10" s="11" t="s">
        <v>93</v>
      </c>
      <c r="C10" s="10">
        <v>19</v>
      </c>
      <c r="D10" s="8" t="s">
        <v>87</v>
      </c>
    </row>
    <row r="11" spans="1:4">
      <c r="A11" s="8"/>
      <c r="B11" s="11" t="s">
        <v>94</v>
      </c>
      <c r="C11" s="10">
        <v>20</v>
      </c>
      <c r="D11" s="8" t="s">
        <v>89</v>
      </c>
    </row>
    <row r="12" spans="1:4">
      <c r="A12" s="8"/>
      <c r="B12" s="11" t="s">
        <v>95</v>
      </c>
      <c r="C12" s="12" t="s">
        <v>96</v>
      </c>
      <c r="D12" s="8" t="s">
        <v>85</v>
      </c>
    </row>
    <row r="13" spans="1:4">
      <c r="A13" s="8"/>
      <c r="B13" s="8"/>
      <c r="C13" s="8"/>
      <c r="D13" s="8"/>
    </row>
    <row r="14" spans="1:4">
      <c r="A14" s="8"/>
      <c r="B14" s="8"/>
      <c r="C14" s="8"/>
      <c r="D14" s="8"/>
    </row>
    <row r="15" spans="1:4">
      <c r="A15" s="8"/>
      <c r="B15" s="8"/>
      <c r="C15" s="8"/>
      <c r="D15" s="8"/>
    </row>
    <row r="16" spans="1:4">
      <c r="A16" s="8"/>
      <c r="B16" s="8"/>
      <c r="C16" s="8"/>
      <c r="D16" s="8"/>
    </row>
    <row r="17" spans="1:4">
      <c r="A17" s="8"/>
      <c r="B17" s="8"/>
      <c r="C17" s="8"/>
      <c r="D17" s="8"/>
    </row>
    <row r="18" spans="1:4">
      <c r="A18" s="8"/>
      <c r="B18" s="8"/>
      <c r="C18" s="8"/>
      <c r="D18" s="8"/>
    </row>
    <row r="19" spans="1:4" ht="25.5">
      <c r="A19" s="8"/>
      <c r="B19" s="13" t="s">
        <v>214</v>
      </c>
      <c r="C19" s="13"/>
      <c r="D19" s="8"/>
    </row>
    <row r="20" spans="1:4">
      <c r="A20" s="8"/>
      <c r="B20" s="15"/>
      <c r="C20" s="14" t="s">
        <v>152</v>
      </c>
      <c r="D20" s="8"/>
    </row>
    <row r="21" spans="1:4">
      <c r="A21" s="8"/>
      <c r="B21" s="22" t="s">
        <v>154</v>
      </c>
      <c r="C21" s="14" t="s">
        <v>153</v>
      </c>
      <c r="D21" s="8"/>
    </row>
    <row r="22" spans="1:4">
      <c r="A22" s="8"/>
      <c r="B22" s="16"/>
      <c r="C22" s="14" t="s">
        <v>97</v>
      </c>
      <c r="D22" s="8"/>
    </row>
    <row r="23" spans="1:4">
      <c r="A23" s="8"/>
      <c r="B23" s="17"/>
      <c r="C23" s="14" t="s">
        <v>98</v>
      </c>
      <c r="D23" s="8"/>
    </row>
    <row r="24" spans="1:4">
      <c r="A24" s="8"/>
      <c r="B24" s="18"/>
      <c r="C24" s="14" t="s">
        <v>99</v>
      </c>
      <c r="D24" s="8"/>
    </row>
    <row r="25" spans="1:4" ht="25.5">
      <c r="A25" s="8"/>
      <c r="B25" s="19"/>
      <c r="C25" s="14" t="s">
        <v>166</v>
      </c>
      <c r="D25" s="8"/>
    </row>
    <row r="26" spans="1:4">
      <c r="A26" s="8"/>
      <c r="B26" s="14" t="s">
        <v>100</v>
      </c>
      <c r="C26" s="14" t="s">
        <v>101</v>
      </c>
      <c r="D26" s="8"/>
    </row>
    <row r="27" spans="1:4">
      <c r="A27" s="8"/>
      <c r="B27" s="8"/>
      <c r="C27" s="8"/>
      <c r="D27" s="8"/>
    </row>
    <row r="28" spans="1:4">
      <c r="A28" s="8"/>
      <c r="B28" s="8"/>
      <c r="C28" s="8"/>
      <c r="D28" s="8"/>
    </row>
    <row r="29" spans="1:4">
      <c r="A29" s="8"/>
      <c r="B29" s="8"/>
      <c r="C29" s="8"/>
      <c r="D29" s="8"/>
    </row>
    <row r="30" spans="1:4" ht="38.25">
      <c r="A30" s="8"/>
      <c r="B30" s="13" t="s">
        <v>215</v>
      </c>
      <c r="C30" s="13"/>
      <c r="D30" s="8"/>
    </row>
    <row r="31" spans="1:4">
      <c r="A31" s="8"/>
      <c r="B31" s="23"/>
      <c r="C31" s="8" t="s">
        <v>162</v>
      </c>
      <c r="D31" s="8"/>
    </row>
    <row r="32" spans="1:4">
      <c r="A32" s="8"/>
      <c r="B32" s="24"/>
      <c r="C32" s="8" t="s">
        <v>160</v>
      </c>
      <c r="D32" s="8"/>
    </row>
    <row r="33" spans="1:4">
      <c r="A33" s="8"/>
      <c r="B33" s="25"/>
      <c r="C33" s="8" t="s">
        <v>161</v>
      </c>
      <c r="D33" s="8"/>
    </row>
    <row r="34" spans="1:4">
      <c r="A34" s="8"/>
      <c r="B34" s="8"/>
      <c r="C34" s="8"/>
      <c r="D34" s="8"/>
    </row>
    <row r="35" spans="1:4">
      <c r="A35" s="8"/>
      <c r="B35" s="8"/>
      <c r="C35" s="8"/>
      <c r="D35" s="8"/>
    </row>
    <row r="36" spans="1:4" ht="38.25">
      <c r="A36" s="8"/>
      <c r="B36" s="13" t="s">
        <v>216</v>
      </c>
      <c r="C36" s="13"/>
      <c r="D36" s="8"/>
    </row>
    <row r="37" spans="1:4">
      <c r="A37" s="8"/>
      <c r="B37" s="15"/>
      <c r="C37" s="8" t="s">
        <v>217</v>
      </c>
      <c r="D37" s="8"/>
    </row>
    <row r="38" spans="1:4">
      <c r="A38" s="8"/>
      <c r="B38" s="21"/>
      <c r="C38" s="8" t="s">
        <v>218</v>
      </c>
      <c r="D38" s="8"/>
    </row>
    <row r="39" spans="1:4">
      <c r="A39" s="8"/>
      <c r="B39" s="20"/>
      <c r="C39" s="8" t="s">
        <v>219</v>
      </c>
      <c r="D39" s="8"/>
    </row>
    <row r="40" spans="1:4">
      <c r="A40" s="8"/>
      <c r="B40" s="16"/>
      <c r="C40" s="8" t="s">
        <v>220</v>
      </c>
      <c r="D40" s="8"/>
    </row>
    <row r="41" spans="1:4" ht="12.75" customHeight="1">
      <c r="B41" s="82"/>
      <c r="C41" s="8" t="s">
        <v>457</v>
      </c>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16">
    <tabColor rgb="FF0000FF"/>
    <outlinePr summaryBelow="0" summaryRight="0"/>
  </sheetPr>
  <dimension ref="A1:N115"/>
  <sheetViews>
    <sheetView showZeros="0" workbookViewId="0">
      <pane xSplit="2" ySplit="2" topLeftCell="C3" activePane="bottomRight" state="frozen"/>
      <selection pane="topRight" activeCell="C1" sqref="C1"/>
      <selection pane="bottomLeft" activeCell="A3" sqref="A3"/>
      <selection pane="bottomRight" activeCell="H10" sqref="H10"/>
    </sheetView>
  </sheetViews>
  <sheetFormatPr defaultColWidth="11.5703125" defaultRowHeight="12.75" customHeight="1" outlineLevelRow="1"/>
  <cols>
    <col min="1" max="1" width="10.5703125" bestFit="1" customWidth="1"/>
    <col min="2" max="2" width="12.42578125" bestFit="1" customWidth="1"/>
    <col min="3" max="9" width="19.28515625" bestFit="1" customWidth="1"/>
    <col min="10" max="10" width="26.28515625" customWidth="1"/>
    <col min="11" max="11" width="23.7109375" bestFit="1" customWidth="1"/>
    <col min="12" max="12" width="12.85546875" customWidth="1"/>
    <col min="13" max="13" width="40.5703125" bestFit="1" customWidth="1"/>
    <col min="14" max="14" width="38.42578125" bestFit="1" customWidth="1"/>
  </cols>
  <sheetData>
    <row r="1" spans="1:14" ht="38.25">
      <c r="A1" s="3" t="s">
        <v>0</v>
      </c>
      <c r="B1" s="175" t="s">
        <v>1</v>
      </c>
      <c r="C1" s="175" t="s">
        <v>7279</v>
      </c>
      <c r="D1" s="175" t="s">
        <v>7276</v>
      </c>
      <c r="E1" s="176">
        <v>44362.45752314815</v>
      </c>
    </row>
    <row r="2" spans="1:14" ht="12.75" customHeight="1">
      <c r="A2" s="178" t="s">
        <v>7279</v>
      </c>
      <c r="B2" s="179" t="s">
        <v>736</v>
      </c>
      <c r="C2" s="179" t="s">
        <v>1921</v>
      </c>
      <c r="D2" s="179" t="s">
        <v>1924</v>
      </c>
      <c r="E2" s="179" t="s">
        <v>1927</v>
      </c>
      <c r="F2" s="179" t="s">
        <v>1930</v>
      </c>
      <c r="G2" s="179" t="s">
        <v>1933</v>
      </c>
      <c r="H2" s="179" t="s">
        <v>1936</v>
      </c>
      <c r="I2" s="179" t="s">
        <v>1939</v>
      </c>
      <c r="J2" s="180" t="s">
        <v>1946</v>
      </c>
      <c r="K2" s="180" t="s">
        <v>1948</v>
      </c>
      <c r="L2" s="181" t="s">
        <v>1950</v>
      </c>
      <c r="M2" s="181" t="s">
        <v>737</v>
      </c>
      <c r="N2" s="181" t="s">
        <v>738</v>
      </c>
    </row>
    <row r="3" spans="1:14" ht="12.75" customHeight="1">
      <c r="A3" s="182" t="s">
        <v>1998</v>
      </c>
      <c r="B3">
        <v>1</v>
      </c>
      <c r="C3" s="190" t="s">
        <v>2000</v>
      </c>
      <c r="D3" s="190" t="s">
        <v>2002</v>
      </c>
      <c r="E3" s="190" t="s">
        <v>2004</v>
      </c>
      <c r="F3" s="190" t="s">
        <v>2006</v>
      </c>
      <c r="J3" t="s">
        <v>2006</v>
      </c>
      <c r="K3" s="191" t="s">
        <v>2007</v>
      </c>
      <c r="L3" t="s">
        <v>2008</v>
      </c>
      <c r="M3" t="s">
        <v>743</v>
      </c>
      <c r="N3" t="s">
        <v>744</v>
      </c>
    </row>
    <row r="4" spans="1:14" ht="12.75" customHeight="1" outlineLevel="1">
      <c r="A4" s="184" t="s">
        <v>1998</v>
      </c>
      <c r="B4">
        <v>2</v>
      </c>
      <c r="C4" s="190" t="s">
        <v>2025</v>
      </c>
      <c r="D4" s="190" t="s">
        <v>2026</v>
      </c>
      <c r="E4" s="190" t="s">
        <v>2027</v>
      </c>
      <c r="F4" s="190" t="s">
        <v>2028</v>
      </c>
      <c r="J4" t="s">
        <v>2028</v>
      </c>
      <c r="K4" s="191" t="s">
        <v>2007</v>
      </c>
      <c r="L4" t="s">
        <v>2008</v>
      </c>
      <c r="M4" t="s">
        <v>748</v>
      </c>
      <c r="N4" t="s">
        <v>744</v>
      </c>
    </row>
    <row r="5" spans="1:14" ht="12.75" customHeight="1" outlineLevel="1">
      <c r="A5" s="184" t="s">
        <v>1998</v>
      </c>
      <c r="B5">
        <v>3</v>
      </c>
      <c r="C5" s="190" t="s">
        <v>2042</v>
      </c>
      <c r="D5" s="190" t="s">
        <v>2043</v>
      </c>
      <c r="E5" s="190" t="s">
        <v>2044</v>
      </c>
      <c r="J5" t="s">
        <v>2044</v>
      </c>
      <c r="K5" s="191" t="s">
        <v>2007</v>
      </c>
      <c r="L5" t="s">
        <v>2045</v>
      </c>
      <c r="M5" t="s">
        <v>749</v>
      </c>
      <c r="N5" t="s">
        <v>744</v>
      </c>
    </row>
    <row r="6" spans="1:14" ht="12.75" customHeight="1" outlineLevel="1">
      <c r="A6" s="184" t="s">
        <v>1998</v>
      </c>
      <c r="B6">
        <v>4</v>
      </c>
      <c r="C6" s="190" t="s">
        <v>2064</v>
      </c>
      <c r="D6" s="190" t="s">
        <v>2065</v>
      </c>
      <c r="E6" s="190" t="s">
        <v>2066</v>
      </c>
      <c r="J6" t="s">
        <v>2066</v>
      </c>
      <c r="K6" s="191" t="s">
        <v>2007</v>
      </c>
      <c r="L6" t="s">
        <v>2045</v>
      </c>
      <c r="M6" t="s">
        <v>750</v>
      </c>
      <c r="N6" t="s">
        <v>744</v>
      </c>
    </row>
    <row r="7" spans="1:14" ht="12.75" customHeight="1" outlineLevel="1">
      <c r="A7" s="184" t="s">
        <v>1998</v>
      </c>
      <c r="B7">
        <v>7</v>
      </c>
      <c r="C7" s="190" t="s">
        <v>2122</v>
      </c>
      <c r="D7" t="s">
        <v>2123</v>
      </c>
      <c r="E7" t="s">
        <v>2002</v>
      </c>
      <c r="F7" t="s">
        <v>2004</v>
      </c>
      <c r="J7" t="s">
        <v>2118</v>
      </c>
      <c r="K7" t="s">
        <v>2082</v>
      </c>
      <c r="L7">
        <v>3</v>
      </c>
      <c r="M7" t="s">
        <v>1461</v>
      </c>
      <c r="N7" t="s">
        <v>1484</v>
      </c>
    </row>
    <row r="8" spans="1:14" ht="12.75" customHeight="1" outlineLevel="1">
      <c r="A8" s="184" t="s">
        <v>1998</v>
      </c>
      <c r="B8">
        <v>8</v>
      </c>
      <c r="C8" s="190" t="s">
        <v>2142</v>
      </c>
      <c r="D8" t="s">
        <v>2143</v>
      </c>
      <c r="E8" t="s">
        <v>2026</v>
      </c>
      <c r="F8" t="s">
        <v>2027</v>
      </c>
      <c r="J8" t="s">
        <v>2125</v>
      </c>
      <c r="K8" t="s">
        <v>1995</v>
      </c>
      <c r="L8">
        <v>1</v>
      </c>
      <c r="N8" t="s">
        <v>2144</v>
      </c>
    </row>
    <row r="9" spans="1:14" ht="12.75" customHeight="1" outlineLevel="1">
      <c r="A9" s="184" t="s">
        <v>1998</v>
      </c>
      <c r="B9">
        <v>61</v>
      </c>
      <c r="C9" s="190" t="s">
        <v>2668</v>
      </c>
      <c r="J9" t="s">
        <v>3065</v>
      </c>
      <c r="K9" t="s">
        <v>1995</v>
      </c>
      <c r="L9">
        <v>1</v>
      </c>
    </row>
    <row r="10" spans="1:14" ht="12.75" customHeight="1" outlineLevel="1">
      <c r="A10" s="185"/>
      <c r="B10" s="185"/>
      <c r="C10" s="185"/>
      <c r="D10" s="185"/>
      <c r="E10" s="185"/>
      <c r="F10" s="185"/>
      <c r="G10" s="185"/>
      <c r="H10" s="185"/>
      <c r="I10" s="185"/>
      <c r="J10" s="185"/>
      <c r="K10" s="185"/>
      <c r="L10" s="185"/>
      <c r="M10" s="185"/>
      <c r="N10" s="185"/>
    </row>
    <row r="11" spans="1:14" ht="12.75" customHeight="1">
      <c r="A11" s="182" t="s">
        <v>3416</v>
      </c>
      <c r="B11">
        <v>83</v>
      </c>
      <c r="C11" s="190" t="s">
        <v>2668</v>
      </c>
      <c r="J11" t="s">
        <v>3409</v>
      </c>
      <c r="K11" t="s">
        <v>2060</v>
      </c>
      <c r="L11">
        <v>1</v>
      </c>
      <c r="M11" t="s">
        <v>854</v>
      </c>
      <c r="N11" t="s">
        <v>855</v>
      </c>
    </row>
    <row r="12" spans="1:14" ht="12.75" customHeight="1" outlineLevel="1">
      <c r="A12" s="184" t="s">
        <v>3416</v>
      </c>
      <c r="B12">
        <v>84</v>
      </c>
      <c r="C12" s="190" t="s">
        <v>2142</v>
      </c>
      <c r="J12" t="s">
        <v>3424</v>
      </c>
      <c r="K12" t="s">
        <v>1995</v>
      </c>
      <c r="L12">
        <v>1</v>
      </c>
      <c r="M12" t="s">
        <v>856</v>
      </c>
      <c r="N12" t="s">
        <v>855</v>
      </c>
    </row>
    <row r="13" spans="1:14" ht="12.75" customHeight="1" outlineLevel="1">
      <c r="A13" s="184" t="s">
        <v>3416</v>
      </c>
      <c r="B13">
        <v>116</v>
      </c>
      <c r="C13" s="190" t="s">
        <v>2000</v>
      </c>
      <c r="D13" s="190" t="s">
        <v>2002</v>
      </c>
      <c r="E13" s="190" t="s">
        <v>2004</v>
      </c>
      <c r="F13" s="190" t="s">
        <v>2006</v>
      </c>
      <c r="J13" t="s">
        <v>3967</v>
      </c>
      <c r="K13" t="s">
        <v>2082</v>
      </c>
      <c r="L13">
        <v>3</v>
      </c>
      <c r="M13" t="s">
        <v>1457</v>
      </c>
      <c r="N13" t="s">
        <v>1484</v>
      </c>
    </row>
    <row r="14" spans="1:14" ht="12.75" customHeight="1" outlineLevel="1">
      <c r="A14" s="184" t="s">
        <v>3416</v>
      </c>
      <c r="B14">
        <v>117</v>
      </c>
      <c r="C14" s="190" t="s">
        <v>2025</v>
      </c>
      <c r="D14" s="190" t="s">
        <v>2026</v>
      </c>
      <c r="E14" s="190" t="s">
        <v>2027</v>
      </c>
      <c r="F14" s="190" t="s">
        <v>2028</v>
      </c>
      <c r="J14" t="s">
        <v>3985</v>
      </c>
      <c r="K14" t="s">
        <v>2082</v>
      </c>
      <c r="L14">
        <v>3</v>
      </c>
      <c r="M14" t="s">
        <v>1463</v>
      </c>
      <c r="N14" t="s">
        <v>1484</v>
      </c>
    </row>
    <row r="15" spans="1:14" ht="12.75" customHeight="1" outlineLevel="1">
      <c r="A15" s="184" t="s">
        <v>3416</v>
      </c>
      <c r="B15">
        <v>118</v>
      </c>
      <c r="C15" s="190" t="s">
        <v>2042</v>
      </c>
      <c r="D15" s="190" t="s">
        <v>2043</v>
      </c>
      <c r="E15" s="190" t="s">
        <v>2044</v>
      </c>
      <c r="J15" t="s">
        <v>3996</v>
      </c>
      <c r="K15" t="s">
        <v>2082</v>
      </c>
      <c r="L15">
        <v>3</v>
      </c>
      <c r="M15" t="s">
        <v>1462</v>
      </c>
      <c r="N15" t="s">
        <v>1484</v>
      </c>
    </row>
    <row r="16" spans="1:14" ht="12.75" customHeight="1" outlineLevel="1">
      <c r="A16" s="184" t="s">
        <v>3416</v>
      </c>
      <c r="B16">
        <v>119</v>
      </c>
      <c r="C16" s="190" t="s">
        <v>2064</v>
      </c>
      <c r="D16" s="190" t="s">
        <v>2065</v>
      </c>
      <c r="E16" s="190" t="s">
        <v>2066</v>
      </c>
      <c r="J16" t="s">
        <v>4011</v>
      </c>
      <c r="K16" t="s">
        <v>2082</v>
      </c>
      <c r="L16">
        <v>3</v>
      </c>
      <c r="M16" t="s">
        <v>1464</v>
      </c>
      <c r="N16" t="s">
        <v>1484</v>
      </c>
    </row>
    <row r="17" spans="1:14" ht="12.75" customHeight="1" outlineLevel="1">
      <c r="A17" s="184" t="s">
        <v>3416</v>
      </c>
      <c r="B17">
        <v>125</v>
      </c>
      <c r="C17" s="190" t="s">
        <v>2122</v>
      </c>
      <c r="J17" t="s">
        <v>4112</v>
      </c>
      <c r="K17" t="s">
        <v>2060</v>
      </c>
      <c r="L17">
        <v>1</v>
      </c>
      <c r="N17" t="s">
        <v>2144</v>
      </c>
    </row>
    <row r="18" spans="1:14" ht="12.75" customHeight="1" outlineLevel="1">
      <c r="A18" s="185"/>
      <c r="B18" s="185"/>
      <c r="C18" s="185"/>
      <c r="D18" s="185"/>
      <c r="E18" s="185"/>
      <c r="F18" s="185"/>
      <c r="G18" s="185"/>
      <c r="H18" s="185"/>
      <c r="I18" s="185"/>
      <c r="J18" s="185"/>
      <c r="K18" s="185"/>
      <c r="L18" s="185"/>
      <c r="M18" s="185"/>
      <c r="N18" s="185"/>
    </row>
    <row r="19" spans="1:14" ht="12.75" customHeight="1">
      <c r="A19" s="182" t="s">
        <v>2183</v>
      </c>
      <c r="B19">
        <v>10</v>
      </c>
      <c r="C19" s="190" t="s">
        <v>2000</v>
      </c>
      <c r="D19" s="190" t="s">
        <v>2002</v>
      </c>
      <c r="E19" s="190" t="s">
        <v>2004</v>
      </c>
      <c r="F19" s="190" t="s">
        <v>2006</v>
      </c>
      <c r="J19" t="s">
        <v>2178</v>
      </c>
      <c r="K19" t="s">
        <v>2060</v>
      </c>
      <c r="L19">
        <v>1</v>
      </c>
      <c r="M19" t="s">
        <v>1838</v>
      </c>
      <c r="N19" t="s">
        <v>1831</v>
      </c>
    </row>
    <row r="20" spans="1:14" ht="12.75" customHeight="1" outlineLevel="1">
      <c r="A20" s="184" t="s">
        <v>2183</v>
      </c>
      <c r="B20">
        <v>11</v>
      </c>
      <c r="C20" s="190" t="s">
        <v>2025</v>
      </c>
      <c r="D20" s="190" t="s">
        <v>2026</v>
      </c>
      <c r="E20" s="190" t="s">
        <v>2027</v>
      </c>
      <c r="F20" s="190" t="s">
        <v>2028</v>
      </c>
      <c r="J20" t="s">
        <v>2205</v>
      </c>
      <c r="K20" t="s">
        <v>2206</v>
      </c>
      <c r="L20">
        <v>4</v>
      </c>
      <c r="M20" t="s">
        <v>1839</v>
      </c>
      <c r="N20" t="s">
        <v>1831</v>
      </c>
    </row>
    <row r="21" spans="1:14" ht="12.75" customHeight="1" outlineLevel="1">
      <c r="A21" s="184" t="s">
        <v>2183</v>
      </c>
      <c r="B21">
        <v>12</v>
      </c>
      <c r="C21" s="190" t="s">
        <v>2025</v>
      </c>
      <c r="D21" s="190" t="s">
        <v>2026</v>
      </c>
      <c r="E21" s="190" t="s">
        <v>2027</v>
      </c>
      <c r="F21" s="190" t="s">
        <v>2028</v>
      </c>
      <c r="J21" t="s">
        <v>2205</v>
      </c>
      <c r="K21" t="s">
        <v>2206</v>
      </c>
      <c r="L21">
        <v>4</v>
      </c>
      <c r="M21" t="s">
        <v>962</v>
      </c>
      <c r="N21" t="s">
        <v>962</v>
      </c>
    </row>
    <row r="22" spans="1:14" ht="12.75" customHeight="1" outlineLevel="1">
      <c r="A22" s="184" t="s">
        <v>2183</v>
      </c>
      <c r="B22">
        <v>13</v>
      </c>
      <c r="C22" s="190" t="s">
        <v>2042</v>
      </c>
      <c r="D22" s="190" t="s">
        <v>2043</v>
      </c>
      <c r="E22" s="190" t="s">
        <v>2044</v>
      </c>
      <c r="J22" t="s">
        <v>2042</v>
      </c>
      <c r="K22" s="191" t="s">
        <v>2185</v>
      </c>
      <c r="L22" t="s">
        <v>2232</v>
      </c>
      <c r="M22" t="s">
        <v>766</v>
      </c>
      <c r="N22" t="s">
        <v>767</v>
      </c>
    </row>
    <row r="23" spans="1:14" ht="12.75" customHeight="1" outlineLevel="1">
      <c r="A23" s="184" t="s">
        <v>2183</v>
      </c>
      <c r="B23">
        <v>14</v>
      </c>
      <c r="C23" s="190" t="s">
        <v>2064</v>
      </c>
      <c r="D23" s="190" t="s">
        <v>2065</v>
      </c>
      <c r="E23" s="190" t="s">
        <v>2066</v>
      </c>
      <c r="J23" t="s">
        <v>2064</v>
      </c>
      <c r="K23" s="191" t="s">
        <v>2185</v>
      </c>
      <c r="L23" t="s">
        <v>2232</v>
      </c>
      <c r="M23" t="s">
        <v>768</v>
      </c>
      <c r="N23" t="s">
        <v>767</v>
      </c>
    </row>
    <row r="24" spans="1:14" ht="12.75" customHeight="1" outlineLevel="1">
      <c r="A24" s="185"/>
      <c r="B24" s="185"/>
      <c r="C24" s="185"/>
      <c r="D24" s="185"/>
      <c r="E24" s="185"/>
      <c r="F24" s="185"/>
      <c r="G24" s="185"/>
      <c r="H24" s="185"/>
      <c r="I24" s="185"/>
      <c r="J24" s="185"/>
      <c r="K24" s="185"/>
      <c r="L24" s="185"/>
      <c r="M24" s="185"/>
      <c r="N24" s="185"/>
    </row>
    <row r="25" spans="1:14" ht="12.75" customHeight="1">
      <c r="A25" s="182" t="s">
        <v>3625</v>
      </c>
      <c r="B25">
        <v>94</v>
      </c>
      <c r="C25" s="190" t="s">
        <v>2084</v>
      </c>
      <c r="D25" s="190" t="s">
        <v>2043</v>
      </c>
      <c r="J25" t="s">
        <v>3613</v>
      </c>
      <c r="K25" t="s">
        <v>1995</v>
      </c>
      <c r="L25">
        <v>1</v>
      </c>
      <c r="M25" s="2" t="s">
        <v>3633</v>
      </c>
      <c r="N25" s="2" t="s">
        <v>3634</v>
      </c>
    </row>
    <row r="26" spans="1:14" ht="12.75" customHeight="1" outlineLevel="1">
      <c r="A26" s="184" t="s">
        <v>3625</v>
      </c>
      <c r="B26">
        <v>95</v>
      </c>
      <c r="C26" s="190" t="s">
        <v>2104</v>
      </c>
      <c r="D26" s="190" t="s">
        <v>2065</v>
      </c>
      <c r="J26" t="s">
        <v>3645</v>
      </c>
      <c r="K26" t="s">
        <v>2060</v>
      </c>
      <c r="L26">
        <v>1</v>
      </c>
      <c r="N26" t="s">
        <v>2144</v>
      </c>
    </row>
    <row r="27" spans="1:14" ht="12.75" customHeight="1" outlineLevel="1">
      <c r="A27" s="184" t="s">
        <v>3625</v>
      </c>
      <c r="B27">
        <v>96</v>
      </c>
      <c r="C27" s="190" t="s">
        <v>2123</v>
      </c>
      <c r="D27" s="190" t="s">
        <v>2002</v>
      </c>
      <c r="E27" s="190" t="s">
        <v>2004</v>
      </c>
      <c r="J27" t="s">
        <v>3656</v>
      </c>
      <c r="K27" t="s">
        <v>1995</v>
      </c>
      <c r="L27">
        <v>1</v>
      </c>
      <c r="N27" t="s">
        <v>2144</v>
      </c>
    </row>
    <row r="28" spans="1:14" ht="12.75" customHeight="1" outlineLevel="1">
      <c r="A28" s="184" t="s">
        <v>3625</v>
      </c>
      <c r="B28">
        <v>97</v>
      </c>
      <c r="C28" t="s">
        <v>2668</v>
      </c>
      <c r="D28" s="190" t="s">
        <v>2143</v>
      </c>
      <c r="E28" s="190" t="s">
        <v>2026</v>
      </c>
      <c r="F28" s="190" t="s">
        <v>2027</v>
      </c>
      <c r="J28" t="s">
        <v>3686</v>
      </c>
      <c r="K28" t="s">
        <v>2060</v>
      </c>
      <c r="L28">
        <v>1</v>
      </c>
      <c r="N28" t="s">
        <v>2144</v>
      </c>
    </row>
    <row r="29" spans="1:14" ht="12.75" customHeight="1" outlineLevel="1">
      <c r="A29" s="185"/>
      <c r="B29" s="185"/>
      <c r="C29" s="185"/>
      <c r="D29" s="185"/>
      <c r="E29" s="185"/>
      <c r="F29" s="185"/>
      <c r="G29" s="185"/>
      <c r="H29" s="185"/>
      <c r="I29" s="185"/>
      <c r="J29" s="185"/>
      <c r="K29" s="185"/>
      <c r="L29" s="185"/>
      <c r="M29" s="185"/>
      <c r="N29" s="185"/>
    </row>
    <row r="30" spans="1:14" ht="12.75" customHeight="1">
      <c r="A30" s="182" t="s">
        <v>3457</v>
      </c>
      <c r="B30">
        <v>85</v>
      </c>
      <c r="C30" s="190" t="s">
        <v>2123</v>
      </c>
      <c r="D30" s="190" t="s">
        <v>2002</v>
      </c>
      <c r="E30" s="190" t="s">
        <v>2004</v>
      </c>
      <c r="F30" t="s">
        <v>2104</v>
      </c>
      <c r="G30" t="s">
        <v>2065</v>
      </c>
      <c r="J30" t="s">
        <v>2104</v>
      </c>
      <c r="K30" t="s">
        <v>3467</v>
      </c>
      <c r="L30" t="s">
        <v>2008</v>
      </c>
      <c r="M30" s="2" t="s">
        <v>12241</v>
      </c>
      <c r="N30" s="2" t="s">
        <v>12243</v>
      </c>
    </row>
    <row r="31" spans="1:14" ht="12.75" customHeight="1" outlineLevel="1">
      <c r="A31" s="184" t="s">
        <v>3457</v>
      </c>
      <c r="B31">
        <v>86</v>
      </c>
      <c r="C31" s="190" t="s">
        <v>2143</v>
      </c>
      <c r="D31" s="190" t="s">
        <v>2026</v>
      </c>
      <c r="E31" s="190" t="s">
        <v>2027</v>
      </c>
      <c r="F31" t="s">
        <v>2084</v>
      </c>
      <c r="G31" t="s">
        <v>2043</v>
      </c>
      <c r="J31" t="s">
        <v>2084</v>
      </c>
      <c r="K31" t="s">
        <v>3467</v>
      </c>
      <c r="L31" t="s">
        <v>2008</v>
      </c>
      <c r="M31" s="2" t="s">
        <v>12242</v>
      </c>
      <c r="N31" s="2" t="s">
        <v>12243</v>
      </c>
    </row>
    <row r="32" spans="1:14" ht="12.75" customHeight="1" outlineLevel="1">
      <c r="A32" s="184" t="s">
        <v>3457</v>
      </c>
      <c r="B32">
        <v>87</v>
      </c>
      <c r="C32" s="190" t="s">
        <v>2084</v>
      </c>
      <c r="D32" s="190" t="s">
        <v>2043</v>
      </c>
      <c r="E32" t="s">
        <v>2143</v>
      </c>
      <c r="F32" t="s">
        <v>2026</v>
      </c>
      <c r="G32" t="s">
        <v>2027</v>
      </c>
      <c r="J32" t="s">
        <v>2084</v>
      </c>
      <c r="K32" s="191" t="s">
        <v>3464</v>
      </c>
      <c r="L32" t="s">
        <v>2232</v>
      </c>
      <c r="M32" t="s">
        <v>861</v>
      </c>
      <c r="N32" t="s">
        <v>862</v>
      </c>
    </row>
    <row r="33" spans="1:14" ht="12.75" customHeight="1" outlineLevel="1">
      <c r="A33" s="184" t="s">
        <v>3457</v>
      </c>
      <c r="B33">
        <v>88</v>
      </c>
      <c r="C33" s="190" t="s">
        <v>2104</v>
      </c>
      <c r="D33" s="190" t="s">
        <v>2065</v>
      </c>
      <c r="E33" t="s">
        <v>2123</v>
      </c>
      <c r="F33" t="s">
        <v>2002</v>
      </c>
      <c r="G33" t="s">
        <v>2004</v>
      </c>
      <c r="J33" t="s">
        <v>2104</v>
      </c>
      <c r="K33" s="191" t="s">
        <v>3464</v>
      </c>
      <c r="L33" t="s">
        <v>2232</v>
      </c>
      <c r="M33" t="s">
        <v>863</v>
      </c>
      <c r="N33" t="s">
        <v>862</v>
      </c>
    </row>
    <row r="34" spans="1:14" ht="12.75" customHeight="1" outlineLevel="1">
      <c r="A34" s="185"/>
      <c r="B34" s="185"/>
      <c r="C34" s="185"/>
      <c r="D34" s="185"/>
      <c r="E34" s="185"/>
      <c r="F34" s="185"/>
      <c r="G34" s="185"/>
      <c r="H34" s="185"/>
      <c r="I34" s="185"/>
      <c r="J34" s="185"/>
      <c r="K34" s="185"/>
      <c r="L34" s="185"/>
      <c r="M34" s="185"/>
      <c r="N34" s="185"/>
    </row>
    <row r="35" spans="1:14" ht="12.75" customHeight="1">
      <c r="A35" s="182" t="s">
        <v>2776</v>
      </c>
      <c r="B35">
        <v>45</v>
      </c>
      <c r="C35" s="190" t="s">
        <v>2123</v>
      </c>
      <c r="D35" s="190" t="s">
        <v>2002</v>
      </c>
      <c r="E35" s="190" t="s">
        <v>2004</v>
      </c>
      <c r="J35" t="s">
        <v>2123</v>
      </c>
      <c r="K35" s="191" t="s">
        <v>2778</v>
      </c>
      <c r="L35" t="s">
        <v>2232</v>
      </c>
      <c r="M35" t="s">
        <v>809</v>
      </c>
      <c r="N35" t="s">
        <v>2781</v>
      </c>
    </row>
    <row r="36" spans="1:14" ht="12.75" customHeight="1" outlineLevel="1">
      <c r="A36" s="184" t="s">
        <v>2776</v>
      </c>
      <c r="B36">
        <v>46</v>
      </c>
      <c r="C36" s="190" t="s">
        <v>2143</v>
      </c>
      <c r="D36" s="190" t="s">
        <v>2026</v>
      </c>
      <c r="E36" s="190" t="s">
        <v>2027</v>
      </c>
      <c r="J36" t="s">
        <v>2143</v>
      </c>
      <c r="K36" s="191" t="s">
        <v>2778</v>
      </c>
      <c r="L36" t="s">
        <v>2232</v>
      </c>
      <c r="M36" t="s">
        <v>811</v>
      </c>
      <c r="N36" t="s">
        <v>2781</v>
      </c>
    </row>
    <row r="37" spans="1:14" ht="12.75" customHeight="1" outlineLevel="1">
      <c r="A37" s="184" t="s">
        <v>2776</v>
      </c>
      <c r="B37">
        <v>47</v>
      </c>
      <c r="C37" s="190" t="s">
        <v>2084</v>
      </c>
      <c r="D37" s="190" t="s">
        <v>2043</v>
      </c>
      <c r="J37" t="s">
        <v>2084</v>
      </c>
      <c r="K37" s="191" t="s">
        <v>2778</v>
      </c>
      <c r="L37" t="s">
        <v>2232</v>
      </c>
      <c r="M37" t="s">
        <v>812</v>
      </c>
      <c r="N37" t="s">
        <v>2781</v>
      </c>
    </row>
    <row r="38" spans="1:14" ht="12.75" customHeight="1" outlineLevel="1">
      <c r="A38" s="184" t="s">
        <v>2776</v>
      </c>
      <c r="B38">
        <v>48</v>
      </c>
      <c r="C38" s="190" t="s">
        <v>2104</v>
      </c>
      <c r="D38" s="190" t="s">
        <v>2065</v>
      </c>
      <c r="J38" t="s">
        <v>2104</v>
      </c>
      <c r="K38" s="191" t="s">
        <v>2778</v>
      </c>
      <c r="L38" t="s">
        <v>2232</v>
      </c>
      <c r="M38" t="s">
        <v>813</v>
      </c>
      <c r="N38" t="s">
        <v>2781</v>
      </c>
    </row>
    <row r="39" spans="1:14" ht="12.75" customHeight="1" outlineLevel="1">
      <c r="A39" s="185"/>
      <c r="B39" s="185"/>
      <c r="C39" s="185"/>
      <c r="D39" s="185"/>
      <c r="E39" s="185"/>
      <c r="F39" s="185"/>
      <c r="G39" s="185"/>
      <c r="H39" s="185"/>
      <c r="I39" s="185"/>
      <c r="J39" s="185"/>
      <c r="K39" s="185"/>
      <c r="L39" s="185"/>
      <c r="M39" s="185"/>
      <c r="N39" s="185"/>
    </row>
    <row r="40" spans="1:14" ht="12.75" customHeight="1">
      <c r="A40" s="182" t="s">
        <v>2845</v>
      </c>
      <c r="B40">
        <v>49</v>
      </c>
      <c r="C40" s="190" t="s">
        <v>2123</v>
      </c>
      <c r="D40" s="190" t="s">
        <v>2002</v>
      </c>
      <c r="E40" s="190" t="s">
        <v>2004</v>
      </c>
      <c r="J40" t="s">
        <v>2842</v>
      </c>
      <c r="K40" t="s">
        <v>2060</v>
      </c>
      <c r="L40">
        <v>1</v>
      </c>
      <c r="N40" t="s">
        <v>2144</v>
      </c>
    </row>
    <row r="41" spans="1:14" ht="12.75" customHeight="1" outlineLevel="1">
      <c r="A41" s="184" t="s">
        <v>2845</v>
      </c>
      <c r="B41">
        <v>50</v>
      </c>
      <c r="C41" s="190" t="s">
        <v>2143</v>
      </c>
      <c r="D41" s="190" t="s">
        <v>2026</v>
      </c>
      <c r="E41" s="190" t="s">
        <v>2027</v>
      </c>
      <c r="J41" t="s">
        <v>2862</v>
      </c>
      <c r="K41" t="s">
        <v>2060</v>
      </c>
      <c r="L41">
        <v>1</v>
      </c>
      <c r="N41" t="s">
        <v>2144</v>
      </c>
    </row>
    <row r="42" spans="1:14" ht="12.75" customHeight="1" outlineLevel="1">
      <c r="A42" s="184" t="s">
        <v>2845</v>
      </c>
      <c r="B42">
        <v>51</v>
      </c>
      <c r="C42" s="190" t="s">
        <v>2084</v>
      </c>
      <c r="D42" s="190" t="s">
        <v>2043</v>
      </c>
      <c r="J42" t="s">
        <v>2084</v>
      </c>
      <c r="K42" s="191" t="s">
        <v>2849</v>
      </c>
      <c r="L42" t="s">
        <v>2232</v>
      </c>
      <c r="M42" t="s">
        <v>816</v>
      </c>
      <c r="N42" t="s">
        <v>1597</v>
      </c>
    </row>
    <row r="43" spans="1:14" ht="12.75" customHeight="1" outlineLevel="1">
      <c r="A43" s="184" t="s">
        <v>2845</v>
      </c>
      <c r="B43">
        <v>52</v>
      </c>
      <c r="C43" s="190" t="s">
        <v>2104</v>
      </c>
      <c r="D43" s="190" t="s">
        <v>2065</v>
      </c>
      <c r="J43" t="s">
        <v>2104</v>
      </c>
      <c r="K43" s="191" t="s">
        <v>2849</v>
      </c>
      <c r="L43" t="s">
        <v>2232</v>
      </c>
      <c r="M43" t="s">
        <v>818</v>
      </c>
      <c r="N43" t="s">
        <v>1597</v>
      </c>
    </row>
    <row r="44" spans="1:14" ht="12.75" customHeight="1" outlineLevel="1">
      <c r="A44" s="185"/>
      <c r="B44" s="185"/>
      <c r="C44" s="185"/>
      <c r="D44" s="185"/>
      <c r="E44" s="185"/>
      <c r="F44" s="185"/>
      <c r="G44" s="185"/>
      <c r="H44" s="185"/>
      <c r="I44" s="185"/>
      <c r="J44" s="185"/>
      <c r="K44" s="185"/>
      <c r="L44" s="185"/>
      <c r="M44" s="185"/>
      <c r="N44" s="185"/>
    </row>
    <row r="45" spans="1:14" ht="12.75" customHeight="1">
      <c r="A45" s="182" t="s">
        <v>2499</v>
      </c>
      <c r="B45">
        <v>29</v>
      </c>
      <c r="C45" s="190" t="s">
        <v>2123</v>
      </c>
      <c r="D45" s="190" t="s">
        <v>2002</v>
      </c>
      <c r="E45" s="190" t="s">
        <v>2004</v>
      </c>
      <c r="F45" s="190" t="s">
        <v>2006</v>
      </c>
      <c r="J45" t="s">
        <v>2002</v>
      </c>
      <c r="K45" s="191" t="s">
        <v>2506</v>
      </c>
      <c r="L45" t="s">
        <v>2428</v>
      </c>
      <c r="M45" t="s">
        <v>786</v>
      </c>
      <c r="N45" t="s">
        <v>787</v>
      </c>
    </row>
    <row r="46" spans="1:14" ht="12.75" customHeight="1" outlineLevel="1">
      <c r="A46" s="184" t="s">
        <v>2499</v>
      </c>
      <c r="B46">
        <v>30</v>
      </c>
      <c r="C46" s="190" t="s">
        <v>2143</v>
      </c>
      <c r="D46" s="190" t="s">
        <v>2026</v>
      </c>
      <c r="E46" s="190" t="s">
        <v>2027</v>
      </c>
      <c r="F46" s="190" t="s">
        <v>2028</v>
      </c>
      <c r="J46" t="s">
        <v>2026</v>
      </c>
      <c r="K46" s="191" t="s">
        <v>2506</v>
      </c>
      <c r="L46" t="s">
        <v>2428</v>
      </c>
      <c r="M46" t="s">
        <v>788</v>
      </c>
      <c r="N46" t="s">
        <v>787</v>
      </c>
    </row>
    <row r="47" spans="1:14" ht="12.75" customHeight="1" outlineLevel="1">
      <c r="A47" s="184" t="s">
        <v>2499</v>
      </c>
      <c r="B47">
        <v>31</v>
      </c>
      <c r="C47" s="190" t="s">
        <v>2084</v>
      </c>
      <c r="D47" s="190" t="s">
        <v>2043</v>
      </c>
      <c r="E47" s="190" t="s">
        <v>2044</v>
      </c>
      <c r="J47" t="s">
        <v>2526</v>
      </c>
      <c r="K47" t="s">
        <v>1995</v>
      </c>
      <c r="L47">
        <v>1</v>
      </c>
      <c r="M47" t="s">
        <v>7252</v>
      </c>
      <c r="N47" t="s">
        <v>7246</v>
      </c>
    </row>
    <row r="48" spans="1:14" ht="12.75" customHeight="1" outlineLevel="1">
      <c r="A48" s="184" t="s">
        <v>2499</v>
      </c>
      <c r="B48">
        <v>32</v>
      </c>
      <c r="C48" s="190" t="s">
        <v>2104</v>
      </c>
      <c r="D48" s="190" t="s">
        <v>2065</v>
      </c>
      <c r="E48" s="190" t="s">
        <v>2066</v>
      </c>
      <c r="J48" t="s">
        <v>2550</v>
      </c>
      <c r="K48" t="s">
        <v>2060</v>
      </c>
      <c r="L48">
        <v>1</v>
      </c>
      <c r="M48" t="s">
        <v>7245</v>
      </c>
      <c r="N48" t="s">
        <v>7246</v>
      </c>
    </row>
    <row r="49" spans="1:14" ht="12.75" customHeight="1" outlineLevel="1">
      <c r="A49" s="185"/>
      <c r="B49" s="185"/>
      <c r="C49" s="185"/>
      <c r="D49" s="185"/>
      <c r="E49" s="185"/>
      <c r="F49" s="185"/>
      <c r="G49" s="185"/>
      <c r="H49" s="185"/>
      <c r="I49" s="185"/>
      <c r="J49" s="185"/>
      <c r="K49" s="185"/>
      <c r="L49" s="185"/>
      <c r="M49" s="185"/>
      <c r="N49" s="185"/>
    </row>
    <row r="50" spans="1:14" ht="12.75" customHeight="1">
      <c r="A50" s="182" t="s">
        <v>3460</v>
      </c>
      <c r="B50">
        <v>85</v>
      </c>
      <c r="C50" t="s">
        <v>2123</v>
      </c>
      <c r="D50" t="s">
        <v>2002</v>
      </c>
      <c r="E50" t="s">
        <v>2004</v>
      </c>
      <c r="F50" s="190" t="s">
        <v>2104</v>
      </c>
      <c r="G50" s="190" t="s">
        <v>2065</v>
      </c>
      <c r="J50" t="s">
        <v>2104</v>
      </c>
      <c r="K50" s="191" t="s">
        <v>3467</v>
      </c>
      <c r="L50" t="s">
        <v>2008</v>
      </c>
      <c r="M50" s="2" t="s">
        <v>12241</v>
      </c>
      <c r="N50" s="2" t="s">
        <v>12243</v>
      </c>
    </row>
    <row r="51" spans="1:14" ht="12.75" customHeight="1" outlineLevel="1">
      <c r="A51" s="184" t="s">
        <v>3460</v>
      </c>
      <c r="B51">
        <v>86</v>
      </c>
      <c r="C51" t="s">
        <v>2143</v>
      </c>
      <c r="D51" t="s">
        <v>2026</v>
      </c>
      <c r="E51" t="s">
        <v>2027</v>
      </c>
      <c r="F51" s="190" t="s">
        <v>2084</v>
      </c>
      <c r="G51" s="190" t="s">
        <v>2043</v>
      </c>
      <c r="J51" t="s">
        <v>2084</v>
      </c>
      <c r="K51" s="191" t="s">
        <v>3467</v>
      </c>
      <c r="L51" t="s">
        <v>2008</v>
      </c>
      <c r="M51" s="2" t="s">
        <v>12242</v>
      </c>
      <c r="N51" s="2" t="s">
        <v>12243</v>
      </c>
    </row>
    <row r="52" spans="1:14" ht="12.75" customHeight="1" outlineLevel="1">
      <c r="A52" s="184" t="s">
        <v>3460</v>
      </c>
      <c r="B52">
        <v>87</v>
      </c>
      <c r="C52" t="s">
        <v>2084</v>
      </c>
      <c r="D52" t="s">
        <v>2043</v>
      </c>
      <c r="E52" s="190" t="s">
        <v>2143</v>
      </c>
      <c r="F52" s="190" t="s">
        <v>2026</v>
      </c>
      <c r="G52" s="190" t="s">
        <v>2027</v>
      </c>
      <c r="J52" t="s">
        <v>2084</v>
      </c>
      <c r="K52" t="s">
        <v>3464</v>
      </c>
      <c r="L52" t="s">
        <v>2232</v>
      </c>
      <c r="M52" t="s">
        <v>861</v>
      </c>
      <c r="N52" t="s">
        <v>862</v>
      </c>
    </row>
    <row r="53" spans="1:14" ht="12.75" customHeight="1" outlineLevel="1">
      <c r="A53" s="184" t="s">
        <v>3460</v>
      </c>
      <c r="B53">
        <v>88</v>
      </c>
      <c r="C53" t="s">
        <v>2104</v>
      </c>
      <c r="D53" t="s">
        <v>2065</v>
      </c>
      <c r="E53" s="190" t="s">
        <v>2123</v>
      </c>
      <c r="F53" s="190" t="s">
        <v>2002</v>
      </c>
      <c r="G53" s="190" t="s">
        <v>2004</v>
      </c>
      <c r="J53" t="s">
        <v>2104</v>
      </c>
      <c r="K53" t="s">
        <v>3464</v>
      </c>
      <c r="L53" t="s">
        <v>2232</v>
      </c>
      <c r="M53" t="s">
        <v>863</v>
      </c>
      <c r="N53" t="s">
        <v>862</v>
      </c>
    </row>
    <row r="54" spans="1:14" ht="12.75" customHeight="1" outlineLevel="1">
      <c r="A54" s="185"/>
      <c r="B54" s="185"/>
      <c r="C54" s="185"/>
      <c r="D54" s="185"/>
      <c r="E54" s="185"/>
      <c r="F54" s="185"/>
      <c r="G54" s="185"/>
      <c r="H54" s="185"/>
      <c r="I54" s="185"/>
      <c r="J54" s="185"/>
      <c r="K54" s="185"/>
      <c r="L54" s="185"/>
      <c r="M54" s="185"/>
      <c r="N54" s="185"/>
    </row>
    <row r="55" spans="1:14" ht="12.75" customHeight="1">
      <c r="A55" s="182" t="s">
        <v>2986</v>
      </c>
      <c r="B55">
        <v>57</v>
      </c>
      <c r="C55" s="190" t="s">
        <v>2000</v>
      </c>
      <c r="D55" s="190" t="s">
        <v>2002</v>
      </c>
      <c r="E55" s="190" t="s">
        <v>2004</v>
      </c>
      <c r="F55" t="s">
        <v>2042</v>
      </c>
      <c r="G55" t="s">
        <v>2043</v>
      </c>
      <c r="J55" t="s">
        <v>2002</v>
      </c>
      <c r="K55" s="191" t="s">
        <v>2992</v>
      </c>
      <c r="L55" t="s">
        <v>2428</v>
      </c>
      <c r="M55" t="s">
        <v>824</v>
      </c>
      <c r="N55" t="s">
        <v>820</v>
      </c>
    </row>
    <row r="56" spans="1:14" ht="12.75" customHeight="1" outlineLevel="1">
      <c r="A56" s="184" t="s">
        <v>2986</v>
      </c>
      <c r="B56">
        <v>58</v>
      </c>
      <c r="C56" s="190" t="s">
        <v>2025</v>
      </c>
      <c r="D56" s="190" t="s">
        <v>2026</v>
      </c>
      <c r="E56" s="190" t="s">
        <v>2027</v>
      </c>
      <c r="F56" t="s">
        <v>2064</v>
      </c>
      <c r="G56" t="s">
        <v>2065</v>
      </c>
      <c r="J56" t="s">
        <v>2026</v>
      </c>
      <c r="K56" s="191" t="s">
        <v>2992</v>
      </c>
      <c r="L56" t="s">
        <v>2428</v>
      </c>
      <c r="M56" t="s">
        <v>825</v>
      </c>
      <c r="N56" t="s">
        <v>820</v>
      </c>
    </row>
    <row r="57" spans="1:14" ht="12.75" customHeight="1" outlineLevel="1">
      <c r="A57" s="184" t="s">
        <v>2986</v>
      </c>
      <c r="B57">
        <v>59</v>
      </c>
      <c r="C57" s="190" t="s">
        <v>2042</v>
      </c>
      <c r="D57" s="190" t="s">
        <v>2043</v>
      </c>
      <c r="E57" t="s">
        <v>2000</v>
      </c>
      <c r="F57" t="s">
        <v>2002</v>
      </c>
      <c r="G57" t="s">
        <v>2004</v>
      </c>
      <c r="J57" t="s">
        <v>3021</v>
      </c>
      <c r="K57" t="s">
        <v>1995</v>
      </c>
      <c r="L57">
        <v>1</v>
      </c>
      <c r="M57" t="s">
        <v>826</v>
      </c>
      <c r="N57" t="s">
        <v>820</v>
      </c>
    </row>
    <row r="58" spans="1:14" ht="12.75" customHeight="1" outlineLevel="1">
      <c r="A58" s="184" t="s">
        <v>2986</v>
      </c>
      <c r="B58">
        <v>60</v>
      </c>
      <c r="C58" s="190" t="s">
        <v>2064</v>
      </c>
      <c r="D58" s="190" t="s">
        <v>2065</v>
      </c>
      <c r="E58" t="s">
        <v>2025</v>
      </c>
      <c r="F58" t="s">
        <v>2026</v>
      </c>
      <c r="G58" t="s">
        <v>2027</v>
      </c>
      <c r="J58" t="s">
        <v>3052</v>
      </c>
      <c r="K58" t="s">
        <v>2060</v>
      </c>
      <c r="L58">
        <v>1</v>
      </c>
      <c r="M58" t="s">
        <v>827</v>
      </c>
      <c r="N58" t="s">
        <v>820</v>
      </c>
    </row>
    <row r="59" spans="1:14" ht="12.75" customHeight="1" outlineLevel="1">
      <c r="A59" s="185"/>
      <c r="B59" s="185"/>
      <c r="C59" s="185"/>
      <c r="D59" s="185"/>
      <c r="E59" s="185"/>
      <c r="F59" s="185"/>
      <c r="G59" s="185"/>
      <c r="H59" s="185"/>
      <c r="I59" s="185"/>
      <c r="J59" s="185"/>
      <c r="K59" s="185"/>
      <c r="L59" s="185"/>
      <c r="M59" s="185"/>
      <c r="N59" s="185"/>
    </row>
    <row r="60" spans="1:14" ht="12.75" customHeight="1">
      <c r="A60" s="182" t="s">
        <v>2421</v>
      </c>
      <c r="B60">
        <v>25</v>
      </c>
      <c r="C60" s="190" t="s">
        <v>2000</v>
      </c>
      <c r="D60" s="190" t="s">
        <v>2002</v>
      </c>
      <c r="E60" s="190" t="s">
        <v>2004</v>
      </c>
      <c r="J60" t="s">
        <v>2002</v>
      </c>
      <c r="K60" s="191" t="s">
        <v>2426</v>
      </c>
      <c r="L60" t="s">
        <v>2428</v>
      </c>
      <c r="M60" s="2" t="s">
        <v>2429</v>
      </c>
      <c r="N60" s="2" t="s">
        <v>2430</v>
      </c>
    </row>
    <row r="61" spans="1:14" ht="12.75" customHeight="1" outlineLevel="1">
      <c r="A61" s="184" t="s">
        <v>2421</v>
      </c>
      <c r="B61">
        <v>26</v>
      </c>
      <c r="C61" s="190" t="s">
        <v>2025</v>
      </c>
      <c r="D61" s="190" t="s">
        <v>2026</v>
      </c>
      <c r="E61" s="190" t="s">
        <v>2027</v>
      </c>
      <c r="J61" t="s">
        <v>2026</v>
      </c>
      <c r="K61" s="191" t="s">
        <v>2426</v>
      </c>
      <c r="L61" t="s">
        <v>2428</v>
      </c>
      <c r="M61" s="2" t="s">
        <v>2450</v>
      </c>
      <c r="N61" s="2" t="s">
        <v>2430</v>
      </c>
    </row>
    <row r="62" spans="1:14" ht="12.75" customHeight="1" outlineLevel="1">
      <c r="A62" s="184" t="s">
        <v>2421</v>
      </c>
      <c r="B62">
        <v>27</v>
      </c>
      <c r="C62" s="190" t="s">
        <v>2042</v>
      </c>
      <c r="D62" s="190" t="s">
        <v>2043</v>
      </c>
      <c r="J62" t="s">
        <v>2451</v>
      </c>
      <c r="K62" t="s">
        <v>1995</v>
      </c>
      <c r="L62">
        <v>1</v>
      </c>
      <c r="N62" t="s">
        <v>2144</v>
      </c>
    </row>
    <row r="63" spans="1:14" ht="12.75" customHeight="1" outlineLevel="1">
      <c r="A63" s="184" t="s">
        <v>2421</v>
      </c>
      <c r="B63">
        <v>28</v>
      </c>
      <c r="C63" s="190" t="s">
        <v>2064</v>
      </c>
      <c r="D63" s="190" t="s">
        <v>2065</v>
      </c>
      <c r="J63" t="s">
        <v>2478</v>
      </c>
      <c r="K63" t="s">
        <v>2060</v>
      </c>
      <c r="L63">
        <v>1</v>
      </c>
      <c r="N63" t="s">
        <v>2144</v>
      </c>
    </row>
    <row r="64" spans="1:14" ht="12.75" customHeight="1" outlineLevel="1">
      <c r="A64" s="185"/>
      <c r="B64" s="185"/>
      <c r="C64" s="185"/>
      <c r="D64" s="185"/>
      <c r="E64" s="185"/>
      <c r="F64" s="185"/>
      <c r="G64" s="185"/>
      <c r="H64" s="185"/>
      <c r="I64" s="185"/>
      <c r="J64" s="185"/>
      <c r="K64" s="185"/>
      <c r="L64" s="185"/>
      <c r="M64" s="185"/>
      <c r="N64" s="185"/>
    </row>
    <row r="65" spans="1:14" ht="12.75" customHeight="1">
      <c r="A65" s="182" t="s">
        <v>2989</v>
      </c>
      <c r="B65">
        <v>57</v>
      </c>
      <c r="C65" t="s">
        <v>2000</v>
      </c>
      <c r="D65" t="s">
        <v>2002</v>
      </c>
      <c r="E65" t="s">
        <v>2004</v>
      </c>
      <c r="F65" s="190" t="s">
        <v>2042</v>
      </c>
      <c r="G65" s="190" t="s">
        <v>2043</v>
      </c>
      <c r="J65" t="s">
        <v>2002</v>
      </c>
      <c r="K65" t="s">
        <v>2992</v>
      </c>
      <c r="L65" t="s">
        <v>2428</v>
      </c>
      <c r="M65" t="s">
        <v>824</v>
      </c>
      <c r="N65" t="s">
        <v>820</v>
      </c>
    </row>
    <row r="66" spans="1:14" ht="12.75" customHeight="1" outlineLevel="1">
      <c r="A66" s="184" t="s">
        <v>2989</v>
      </c>
      <c r="B66">
        <v>58</v>
      </c>
      <c r="C66" t="s">
        <v>2025</v>
      </c>
      <c r="D66" t="s">
        <v>2026</v>
      </c>
      <c r="E66" t="s">
        <v>2027</v>
      </c>
      <c r="F66" s="190" t="s">
        <v>2064</v>
      </c>
      <c r="G66" s="190" t="s">
        <v>2065</v>
      </c>
      <c r="J66" t="s">
        <v>2026</v>
      </c>
      <c r="K66" t="s">
        <v>2992</v>
      </c>
      <c r="L66" t="s">
        <v>2428</v>
      </c>
      <c r="M66" t="s">
        <v>825</v>
      </c>
      <c r="N66" t="s">
        <v>820</v>
      </c>
    </row>
    <row r="67" spans="1:14" ht="12.75" customHeight="1" outlineLevel="1">
      <c r="A67" s="184" t="s">
        <v>2989</v>
      </c>
      <c r="B67">
        <v>59</v>
      </c>
      <c r="C67" t="s">
        <v>2042</v>
      </c>
      <c r="D67" t="s">
        <v>2043</v>
      </c>
      <c r="E67" s="190" t="s">
        <v>2000</v>
      </c>
      <c r="F67" s="190" t="s">
        <v>2002</v>
      </c>
      <c r="G67" s="190" t="s">
        <v>2004</v>
      </c>
      <c r="J67" t="s">
        <v>3021</v>
      </c>
      <c r="K67" t="s">
        <v>1995</v>
      </c>
      <c r="L67">
        <v>1</v>
      </c>
      <c r="M67" t="s">
        <v>826</v>
      </c>
      <c r="N67" t="s">
        <v>820</v>
      </c>
    </row>
    <row r="68" spans="1:14" ht="12.75" customHeight="1" outlineLevel="1">
      <c r="A68" s="184" t="s">
        <v>2989</v>
      </c>
      <c r="B68">
        <v>60</v>
      </c>
      <c r="C68" t="s">
        <v>2064</v>
      </c>
      <c r="D68" t="s">
        <v>2065</v>
      </c>
      <c r="E68" s="190" t="s">
        <v>2025</v>
      </c>
      <c r="F68" s="190" t="s">
        <v>2026</v>
      </c>
      <c r="G68" s="190" t="s">
        <v>2027</v>
      </c>
      <c r="J68" t="s">
        <v>3052</v>
      </c>
      <c r="K68" t="s">
        <v>2060</v>
      </c>
      <c r="L68">
        <v>1</v>
      </c>
      <c r="M68" t="s">
        <v>827</v>
      </c>
      <c r="N68" t="s">
        <v>820</v>
      </c>
    </row>
    <row r="69" spans="1:14" ht="12.75" customHeight="1" outlineLevel="1">
      <c r="A69" s="185"/>
      <c r="B69" s="185"/>
      <c r="C69" s="185"/>
      <c r="D69" s="185"/>
      <c r="E69" s="185"/>
      <c r="F69" s="185"/>
      <c r="G69" s="185"/>
      <c r="H69" s="185"/>
      <c r="I69" s="185"/>
      <c r="J69" s="185"/>
      <c r="K69" s="185"/>
      <c r="L69" s="185"/>
      <c r="M69" s="185"/>
      <c r="N69" s="185"/>
    </row>
    <row r="70" spans="1:14" ht="12.75" customHeight="1">
      <c r="A70" s="182" t="s">
        <v>4160</v>
      </c>
      <c r="B70">
        <v>128</v>
      </c>
      <c r="C70" s="190" t="s">
        <v>2000</v>
      </c>
      <c r="D70" s="190" t="s">
        <v>2002</v>
      </c>
      <c r="E70" s="190" t="s">
        <v>2004</v>
      </c>
      <c r="F70" s="190" t="s">
        <v>2006</v>
      </c>
      <c r="J70" t="s">
        <v>4156</v>
      </c>
      <c r="K70" t="s">
        <v>4157</v>
      </c>
      <c r="L70">
        <v>2</v>
      </c>
      <c r="M70" s="2" t="s">
        <v>911</v>
      </c>
      <c r="N70" s="2" t="s">
        <v>912</v>
      </c>
    </row>
    <row r="71" spans="1:14" ht="12.75" customHeight="1" outlineLevel="1">
      <c r="A71" s="184" t="s">
        <v>4160</v>
      </c>
      <c r="B71">
        <v>129</v>
      </c>
      <c r="C71" s="190" t="s">
        <v>2025</v>
      </c>
      <c r="D71" s="190" t="s">
        <v>2026</v>
      </c>
      <c r="E71" s="190" t="s">
        <v>2027</v>
      </c>
      <c r="F71" s="190" t="s">
        <v>2028</v>
      </c>
      <c r="J71" t="s">
        <v>4178</v>
      </c>
      <c r="K71" t="s">
        <v>4157</v>
      </c>
      <c r="L71">
        <v>2</v>
      </c>
      <c r="M71" s="2" t="s">
        <v>913</v>
      </c>
      <c r="N71" s="2" t="s">
        <v>912</v>
      </c>
    </row>
    <row r="72" spans="1:14" ht="12.75" customHeight="1" outlineLevel="1">
      <c r="A72" s="184" t="s">
        <v>4160</v>
      </c>
      <c r="B72">
        <v>130</v>
      </c>
      <c r="C72" s="190" t="s">
        <v>2042</v>
      </c>
      <c r="D72" s="190" t="s">
        <v>2043</v>
      </c>
      <c r="E72" s="190" t="s">
        <v>2044</v>
      </c>
      <c r="J72" t="s">
        <v>4191</v>
      </c>
      <c r="K72" t="s">
        <v>4157</v>
      </c>
      <c r="L72">
        <v>2</v>
      </c>
      <c r="M72" s="2" t="s">
        <v>914</v>
      </c>
      <c r="N72" s="2" t="s">
        <v>915</v>
      </c>
    </row>
    <row r="73" spans="1:14" ht="12.75" customHeight="1" outlineLevel="1">
      <c r="A73" s="184" t="s">
        <v>4160</v>
      </c>
      <c r="B73">
        <v>131</v>
      </c>
      <c r="C73" s="190" t="s">
        <v>2064</v>
      </c>
      <c r="D73" s="190" t="s">
        <v>2065</v>
      </c>
      <c r="E73" s="190" t="s">
        <v>2066</v>
      </c>
      <c r="J73" t="s">
        <v>4207</v>
      </c>
      <c r="K73" t="s">
        <v>4157</v>
      </c>
      <c r="L73">
        <v>2</v>
      </c>
      <c r="M73" s="2" t="s">
        <v>916</v>
      </c>
      <c r="N73" s="2" t="s">
        <v>917</v>
      </c>
    </row>
    <row r="74" spans="1:14" ht="12.75" customHeight="1" outlineLevel="1">
      <c r="A74" s="185"/>
      <c r="B74" s="185"/>
      <c r="C74" s="185"/>
      <c r="D74" s="185"/>
      <c r="E74" s="185"/>
      <c r="F74" s="185"/>
      <c r="G74" s="185"/>
      <c r="H74" s="185"/>
      <c r="I74" s="185"/>
      <c r="J74" s="185"/>
      <c r="K74" s="185"/>
      <c r="L74" s="185"/>
      <c r="M74" s="185"/>
      <c r="N74" s="185"/>
    </row>
    <row r="75" spans="1:14" ht="12.75" customHeight="1">
      <c r="A75" s="182" t="s">
        <v>4426</v>
      </c>
      <c r="B75">
        <v>146</v>
      </c>
      <c r="C75" s="190" t="s">
        <v>2000</v>
      </c>
      <c r="D75" s="190" t="s">
        <v>2002</v>
      </c>
      <c r="E75" s="190" t="s">
        <v>2705</v>
      </c>
      <c r="F75" s="190" t="s">
        <v>2004</v>
      </c>
      <c r="J75" t="s">
        <v>4423</v>
      </c>
      <c r="K75" t="s">
        <v>4410</v>
      </c>
      <c r="L75">
        <v>2</v>
      </c>
      <c r="M75" t="s">
        <v>932</v>
      </c>
      <c r="N75" t="s">
        <v>4432</v>
      </c>
    </row>
    <row r="76" spans="1:14" ht="12.75" customHeight="1" outlineLevel="1">
      <c r="A76" s="184" t="s">
        <v>4426</v>
      </c>
      <c r="B76">
        <v>147</v>
      </c>
      <c r="C76" s="190" t="s">
        <v>2025</v>
      </c>
      <c r="D76" s="190" t="s">
        <v>2026</v>
      </c>
      <c r="E76" s="190" t="s">
        <v>2725</v>
      </c>
      <c r="F76" s="190" t="s">
        <v>2027</v>
      </c>
      <c r="J76" t="s">
        <v>4442</v>
      </c>
      <c r="K76" t="s">
        <v>4410</v>
      </c>
      <c r="L76">
        <v>2</v>
      </c>
      <c r="M76" t="s">
        <v>934</v>
      </c>
      <c r="N76" t="s">
        <v>4432</v>
      </c>
    </row>
    <row r="77" spans="1:14" ht="12.75" customHeight="1" outlineLevel="1">
      <c r="A77" s="184" t="s">
        <v>4426</v>
      </c>
      <c r="B77">
        <v>148</v>
      </c>
      <c r="C77" s="190" t="s">
        <v>2042</v>
      </c>
      <c r="D77" s="190" t="s">
        <v>2043</v>
      </c>
      <c r="J77" t="s">
        <v>4455</v>
      </c>
      <c r="K77" t="s">
        <v>4410</v>
      </c>
      <c r="L77">
        <v>2</v>
      </c>
      <c r="M77" t="s">
        <v>935</v>
      </c>
      <c r="N77" t="s">
        <v>4432</v>
      </c>
    </row>
    <row r="78" spans="1:14" ht="12.75" customHeight="1" outlineLevel="1">
      <c r="A78" s="184" t="s">
        <v>4426</v>
      </c>
      <c r="B78">
        <v>149</v>
      </c>
      <c r="C78" s="190" t="s">
        <v>2064</v>
      </c>
      <c r="D78" s="190" t="s">
        <v>2065</v>
      </c>
      <c r="J78" t="s">
        <v>4470</v>
      </c>
      <c r="K78" t="s">
        <v>4410</v>
      </c>
      <c r="L78">
        <v>2</v>
      </c>
      <c r="M78" t="s">
        <v>936</v>
      </c>
      <c r="N78" t="s">
        <v>4432</v>
      </c>
    </row>
    <row r="79" spans="1:14" ht="12.75" customHeight="1" outlineLevel="1">
      <c r="A79" s="185"/>
      <c r="B79" s="185"/>
      <c r="C79" s="185"/>
      <c r="D79" s="185"/>
      <c r="E79" s="185"/>
      <c r="F79" s="185"/>
      <c r="G79" s="185"/>
      <c r="H79" s="185"/>
      <c r="I79" s="185"/>
      <c r="J79" s="185"/>
      <c r="K79" s="185"/>
      <c r="L79" s="185"/>
      <c r="M79" s="185"/>
      <c r="N79" s="185"/>
    </row>
    <row r="80" spans="1:14" ht="12.75" customHeight="1">
      <c r="A80" s="182" t="s">
        <v>2918</v>
      </c>
      <c r="B80">
        <v>53</v>
      </c>
      <c r="C80" s="190" t="s">
        <v>2000</v>
      </c>
      <c r="D80" s="190" t="s">
        <v>2002</v>
      </c>
      <c r="E80" s="190" t="s">
        <v>2705</v>
      </c>
      <c r="F80" s="190" t="s">
        <v>2004</v>
      </c>
      <c r="J80" t="s">
        <v>2002</v>
      </c>
      <c r="K80" s="191" t="s">
        <v>2921</v>
      </c>
      <c r="L80" t="s">
        <v>2428</v>
      </c>
      <c r="M80" t="s">
        <v>819</v>
      </c>
      <c r="N80" t="s">
        <v>820</v>
      </c>
    </row>
    <row r="81" spans="1:14" ht="12.75" customHeight="1" outlineLevel="1">
      <c r="A81" s="184" t="s">
        <v>2918</v>
      </c>
      <c r="B81">
        <v>54</v>
      </c>
      <c r="C81" s="190" t="s">
        <v>2025</v>
      </c>
      <c r="D81" s="190" t="s">
        <v>2026</v>
      </c>
      <c r="E81" s="190" t="s">
        <v>2725</v>
      </c>
      <c r="F81" s="190" t="s">
        <v>2027</v>
      </c>
      <c r="J81" t="s">
        <v>2026</v>
      </c>
      <c r="K81" s="191" t="s">
        <v>2921</v>
      </c>
      <c r="L81" t="s">
        <v>2428</v>
      </c>
      <c r="M81" t="s">
        <v>821</v>
      </c>
      <c r="N81" t="s">
        <v>820</v>
      </c>
    </row>
    <row r="82" spans="1:14" ht="12.75" customHeight="1" outlineLevel="1">
      <c r="A82" s="184" t="s">
        <v>2918</v>
      </c>
      <c r="B82">
        <v>55</v>
      </c>
      <c r="C82" s="190" t="s">
        <v>2042</v>
      </c>
      <c r="D82" s="190" t="s">
        <v>2043</v>
      </c>
      <c r="J82" t="s">
        <v>2950</v>
      </c>
      <c r="K82" t="s">
        <v>2060</v>
      </c>
      <c r="L82">
        <v>1</v>
      </c>
      <c r="M82" t="s">
        <v>822</v>
      </c>
      <c r="N82" t="s">
        <v>758</v>
      </c>
    </row>
    <row r="83" spans="1:14" ht="12.75" customHeight="1" outlineLevel="1">
      <c r="A83" s="184" t="s">
        <v>2918</v>
      </c>
      <c r="B83">
        <v>56</v>
      </c>
      <c r="C83" s="190" t="s">
        <v>2064</v>
      </c>
      <c r="D83" s="190" t="s">
        <v>2065</v>
      </c>
      <c r="J83" t="s">
        <v>2972</v>
      </c>
      <c r="K83" t="s">
        <v>2060</v>
      </c>
      <c r="L83">
        <v>1</v>
      </c>
      <c r="M83" t="s">
        <v>823</v>
      </c>
      <c r="N83" t="s">
        <v>761</v>
      </c>
    </row>
    <row r="84" spans="1:14" ht="12.75" customHeight="1" outlineLevel="1">
      <c r="A84" s="185"/>
      <c r="B84" s="185"/>
      <c r="C84" s="185"/>
      <c r="D84" s="185"/>
      <c r="E84" s="185"/>
      <c r="F84" s="185"/>
      <c r="G84" s="185"/>
      <c r="H84" s="185"/>
      <c r="I84" s="185"/>
      <c r="J84" s="185"/>
      <c r="K84" s="185"/>
      <c r="L84" s="185"/>
      <c r="M84" s="185"/>
      <c r="N84" s="185"/>
    </row>
    <row r="85" spans="1:14" ht="12.75" customHeight="1">
      <c r="A85" s="182" t="s">
        <v>4042</v>
      </c>
      <c r="B85">
        <v>121</v>
      </c>
      <c r="C85" s="190" t="s">
        <v>2042</v>
      </c>
      <c r="D85" s="190" t="s">
        <v>2043</v>
      </c>
      <c r="J85" t="s">
        <v>4044</v>
      </c>
      <c r="K85" t="s">
        <v>2082</v>
      </c>
      <c r="L85">
        <v>3</v>
      </c>
      <c r="M85" t="s">
        <v>1466</v>
      </c>
      <c r="N85" t="s">
        <v>1484</v>
      </c>
    </row>
    <row r="86" spans="1:14" ht="12.75" customHeight="1" outlineLevel="1">
      <c r="A86" s="184" t="s">
        <v>4042</v>
      </c>
      <c r="B86">
        <v>122</v>
      </c>
      <c r="C86" s="190" t="s">
        <v>2064</v>
      </c>
      <c r="D86" s="190" t="s">
        <v>2065</v>
      </c>
      <c r="J86" t="s">
        <v>4064</v>
      </c>
      <c r="K86" t="s">
        <v>2082</v>
      </c>
      <c r="L86">
        <v>3</v>
      </c>
      <c r="M86" t="s">
        <v>1467</v>
      </c>
      <c r="N86" t="s">
        <v>1484</v>
      </c>
    </row>
    <row r="87" spans="1:14" ht="12.75" customHeight="1" outlineLevel="1">
      <c r="A87" s="184" t="s">
        <v>4042</v>
      </c>
      <c r="B87">
        <v>123</v>
      </c>
      <c r="C87" s="190" t="s">
        <v>2000</v>
      </c>
      <c r="D87" s="190" t="s">
        <v>2002</v>
      </c>
      <c r="E87" s="190" t="s">
        <v>2004</v>
      </c>
      <c r="J87" t="s">
        <v>4081</v>
      </c>
      <c r="K87" t="s">
        <v>2082</v>
      </c>
      <c r="L87">
        <v>3</v>
      </c>
      <c r="M87" t="s">
        <v>1456</v>
      </c>
      <c r="N87" t="s">
        <v>1484</v>
      </c>
    </row>
    <row r="88" spans="1:14" ht="12.75" customHeight="1" outlineLevel="1">
      <c r="A88" s="184" t="s">
        <v>4042</v>
      </c>
      <c r="B88">
        <v>124</v>
      </c>
      <c r="C88" s="190" t="s">
        <v>2025</v>
      </c>
      <c r="D88" s="190" t="s">
        <v>2026</v>
      </c>
      <c r="E88" s="190" t="s">
        <v>2027</v>
      </c>
      <c r="J88" t="s">
        <v>4101</v>
      </c>
      <c r="K88" t="s">
        <v>2082</v>
      </c>
      <c r="L88">
        <v>3</v>
      </c>
      <c r="M88" t="s">
        <v>1458</v>
      </c>
      <c r="N88" t="s">
        <v>1484</v>
      </c>
    </row>
    <row r="89" spans="1:14" ht="12.75" customHeight="1" outlineLevel="1">
      <c r="A89" s="185"/>
      <c r="B89" s="185"/>
      <c r="C89" s="185"/>
      <c r="D89" s="185"/>
      <c r="E89" s="185"/>
      <c r="F89" s="185"/>
      <c r="G89" s="185"/>
      <c r="H89" s="185"/>
      <c r="I89" s="185"/>
      <c r="J89" s="185"/>
      <c r="K89" s="185"/>
      <c r="L89" s="185"/>
      <c r="M89" s="185"/>
      <c r="N89" s="185"/>
    </row>
    <row r="90" spans="1:14" ht="12.75" customHeight="1">
      <c r="A90" s="182" t="s">
        <v>2079</v>
      </c>
      <c r="B90">
        <v>5</v>
      </c>
      <c r="C90" s="190" t="s">
        <v>2084</v>
      </c>
      <c r="D90" s="190" t="s">
        <v>2043</v>
      </c>
      <c r="J90" t="s">
        <v>2081</v>
      </c>
      <c r="K90" t="s">
        <v>2082</v>
      </c>
      <c r="L90">
        <v>3</v>
      </c>
      <c r="M90" t="s">
        <v>1459</v>
      </c>
      <c r="N90" t="s">
        <v>1484</v>
      </c>
    </row>
    <row r="91" spans="1:14" ht="12.75" customHeight="1" outlineLevel="1">
      <c r="A91" s="184" t="s">
        <v>2079</v>
      </c>
      <c r="B91">
        <v>6</v>
      </c>
      <c r="C91" s="190" t="s">
        <v>2104</v>
      </c>
      <c r="D91" s="190" t="s">
        <v>2065</v>
      </c>
      <c r="J91" t="s">
        <v>2102</v>
      </c>
      <c r="K91" t="s">
        <v>2082</v>
      </c>
      <c r="L91">
        <v>3</v>
      </c>
      <c r="M91" t="s">
        <v>1460</v>
      </c>
      <c r="N91" t="s">
        <v>1484</v>
      </c>
    </row>
    <row r="92" spans="1:14" ht="12.75" customHeight="1" outlineLevel="1">
      <c r="A92" s="184" t="s">
        <v>2079</v>
      </c>
      <c r="B92">
        <v>7</v>
      </c>
      <c r="C92" t="s">
        <v>2122</v>
      </c>
      <c r="D92" s="190" t="s">
        <v>2123</v>
      </c>
      <c r="E92" s="190" t="s">
        <v>2002</v>
      </c>
      <c r="F92" s="190" t="s">
        <v>2004</v>
      </c>
      <c r="J92" t="s">
        <v>2118</v>
      </c>
      <c r="K92" t="s">
        <v>2082</v>
      </c>
      <c r="L92">
        <v>3</v>
      </c>
      <c r="M92" t="s">
        <v>1461</v>
      </c>
      <c r="N92" t="s">
        <v>1484</v>
      </c>
    </row>
    <row r="93" spans="1:14" ht="12.75" customHeight="1" outlineLevel="1">
      <c r="A93" s="184" t="s">
        <v>2079</v>
      </c>
      <c r="B93">
        <v>8</v>
      </c>
      <c r="C93" t="s">
        <v>2142</v>
      </c>
      <c r="D93" s="190" t="s">
        <v>2143</v>
      </c>
      <c r="E93" s="190" t="s">
        <v>2026</v>
      </c>
      <c r="F93" s="190" t="s">
        <v>2027</v>
      </c>
      <c r="J93" t="s">
        <v>2125</v>
      </c>
      <c r="K93" t="s">
        <v>1995</v>
      </c>
      <c r="L93">
        <v>1</v>
      </c>
      <c r="N93" t="s">
        <v>2144</v>
      </c>
    </row>
    <row r="94" spans="1:14" ht="12.75" customHeight="1" outlineLevel="1">
      <c r="A94" s="185"/>
      <c r="B94" s="185"/>
      <c r="C94" s="185"/>
      <c r="D94" s="185"/>
      <c r="E94" s="185"/>
      <c r="F94" s="185"/>
      <c r="G94" s="185"/>
      <c r="H94" s="185"/>
      <c r="I94" s="185"/>
      <c r="J94" s="185"/>
      <c r="K94" s="185"/>
      <c r="L94" s="185"/>
      <c r="M94" s="185"/>
      <c r="N94" s="185"/>
    </row>
    <row r="95" spans="1:14" ht="12.75" customHeight="1">
      <c r="A95" s="182" t="s">
        <v>3743</v>
      </c>
      <c r="B95">
        <v>100</v>
      </c>
      <c r="C95" s="190" t="s">
        <v>2123</v>
      </c>
      <c r="D95" s="190" t="s">
        <v>2002</v>
      </c>
      <c r="E95" s="190" t="s">
        <v>2004</v>
      </c>
      <c r="J95" t="s">
        <v>2004</v>
      </c>
      <c r="K95" s="191" t="s">
        <v>3747</v>
      </c>
      <c r="L95" t="s">
        <v>2045</v>
      </c>
      <c r="M95" t="s">
        <v>881</v>
      </c>
      <c r="N95" t="s">
        <v>744</v>
      </c>
    </row>
    <row r="96" spans="1:14" ht="12.75" customHeight="1" outlineLevel="1">
      <c r="A96" s="184" t="s">
        <v>3743</v>
      </c>
      <c r="B96">
        <v>101</v>
      </c>
      <c r="C96" s="190" t="s">
        <v>2143</v>
      </c>
      <c r="D96" s="190" t="s">
        <v>2026</v>
      </c>
      <c r="E96" s="190" t="s">
        <v>2027</v>
      </c>
      <c r="J96" t="s">
        <v>2027</v>
      </c>
      <c r="K96" s="191" t="s">
        <v>3747</v>
      </c>
      <c r="L96" t="s">
        <v>2045</v>
      </c>
      <c r="M96" t="s">
        <v>882</v>
      </c>
      <c r="N96" t="s">
        <v>744</v>
      </c>
    </row>
    <row r="97" spans="1:14" ht="12.75" customHeight="1" outlineLevel="1">
      <c r="A97" s="184" t="s">
        <v>3743</v>
      </c>
      <c r="B97">
        <v>102</v>
      </c>
      <c r="C97" s="190" t="s">
        <v>2084</v>
      </c>
      <c r="D97" s="190" t="s">
        <v>2043</v>
      </c>
      <c r="J97" t="s">
        <v>2043</v>
      </c>
      <c r="K97" s="191" t="s">
        <v>3747</v>
      </c>
      <c r="L97" t="s">
        <v>2428</v>
      </c>
      <c r="M97" t="s">
        <v>883</v>
      </c>
      <c r="N97" t="s">
        <v>744</v>
      </c>
    </row>
    <row r="98" spans="1:14" ht="12.75" customHeight="1" outlineLevel="1">
      <c r="A98" s="184" t="s">
        <v>3743</v>
      </c>
      <c r="B98">
        <v>103</v>
      </c>
      <c r="C98" s="190" t="s">
        <v>2104</v>
      </c>
      <c r="D98" s="190" t="s">
        <v>2065</v>
      </c>
      <c r="J98" t="s">
        <v>2065</v>
      </c>
      <c r="K98" s="191" t="s">
        <v>3747</v>
      </c>
      <c r="L98" t="s">
        <v>2428</v>
      </c>
      <c r="M98" t="s">
        <v>884</v>
      </c>
      <c r="N98" t="s">
        <v>744</v>
      </c>
    </row>
    <row r="99" spans="1:14" ht="12.75" customHeight="1" outlineLevel="1">
      <c r="A99" s="185"/>
      <c r="B99" s="185"/>
      <c r="C99" s="185"/>
      <c r="D99" s="185"/>
      <c r="E99" s="185"/>
      <c r="F99" s="185"/>
      <c r="G99" s="185"/>
      <c r="H99" s="185"/>
      <c r="I99" s="185"/>
      <c r="J99" s="185"/>
      <c r="K99" s="185"/>
      <c r="L99" s="185"/>
      <c r="M99" s="185"/>
      <c r="N99" s="185"/>
    </row>
    <row r="100" spans="1:14" ht="12.75" customHeight="1">
      <c r="A100" s="182" t="s">
        <v>3546</v>
      </c>
      <c r="B100">
        <v>90</v>
      </c>
      <c r="C100" s="190" t="s">
        <v>2000</v>
      </c>
      <c r="D100" s="190" t="s">
        <v>2002</v>
      </c>
      <c r="E100" s="190" t="s">
        <v>2705</v>
      </c>
      <c r="F100" s="190" t="s">
        <v>2004</v>
      </c>
      <c r="J100" t="s">
        <v>2004</v>
      </c>
      <c r="K100" s="191" t="s">
        <v>3554</v>
      </c>
      <c r="L100" t="s">
        <v>2008</v>
      </c>
      <c r="M100" t="s">
        <v>865</v>
      </c>
      <c r="N100" t="s">
        <v>866</v>
      </c>
    </row>
    <row r="101" spans="1:14" ht="12.75" customHeight="1" outlineLevel="1">
      <c r="A101" s="184" t="s">
        <v>3546</v>
      </c>
      <c r="B101">
        <v>91</v>
      </c>
      <c r="C101" s="190" t="s">
        <v>2025</v>
      </c>
      <c r="D101" s="190" t="s">
        <v>2026</v>
      </c>
      <c r="E101" s="190" t="s">
        <v>2725</v>
      </c>
      <c r="F101" s="190" t="s">
        <v>2027</v>
      </c>
      <c r="J101" t="s">
        <v>2027</v>
      </c>
      <c r="K101" s="191" t="s">
        <v>3554</v>
      </c>
      <c r="L101" t="s">
        <v>2008</v>
      </c>
      <c r="M101" t="s">
        <v>867</v>
      </c>
      <c r="N101" t="s">
        <v>866</v>
      </c>
    </row>
    <row r="102" spans="1:14" ht="12.75" customHeight="1" outlineLevel="1">
      <c r="A102" s="184" t="s">
        <v>3546</v>
      </c>
      <c r="B102">
        <v>92</v>
      </c>
      <c r="C102" s="190" t="s">
        <v>2042</v>
      </c>
      <c r="D102" s="190" t="s">
        <v>2043</v>
      </c>
      <c r="J102" t="s">
        <v>2043</v>
      </c>
      <c r="K102" s="191" t="s">
        <v>3554</v>
      </c>
      <c r="L102" t="s">
        <v>2428</v>
      </c>
      <c r="M102" t="s">
        <v>868</v>
      </c>
      <c r="N102" t="s">
        <v>866</v>
      </c>
    </row>
    <row r="103" spans="1:14" ht="12.75" customHeight="1" outlineLevel="1">
      <c r="A103" s="184" t="s">
        <v>3546</v>
      </c>
      <c r="B103">
        <v>93</v>
      </c>
      <c r="C103" s="190" t="s">
        <v>2064</v>
      </c>
      <c r="D103" s="190" t="s">
        <v>2065</v>
      </c>
      <c r="J103" t="s">
        <v>2065</v>
      </c>
      <c r="K103" s="191" t="s">
        <v>3554</v>
      </c>
      <c r="L103" t="s">
        <v>2428</v>
      </c>
      <c r="M103" t="s">
        <v>869</v>
      </c>
      <c r="N103" t="s">
        <v>870</v>
      </c>
    </row>
    <row r="104" spans="1:14" ht="12.75" customHeight="1" outlineLevel="1">
      <c r="A104" s="184" t="s">
        <v>3546</v>
      </c>
      <c r="B104">
        <v>97</v>
      </c>
      <c r="C104" s="190" t="s">
        <v>2668</v>
      </c>
      <c r="D104" t="s">
        <v>2143</v>
      </c>
      <c r="E104" t="s">
        <v>2026</v>
      </c>
      <c r="F104" t="s">
        <v>2027</v>
      </c>
      <c r="J104" t="s">
        <v>3686</v>
      </c>
      <c r="K104" t="s">
        <v>2060</v>
      </c>
      <c r="L104">
        <v>1</v>
      </c>
      <c r="N104" t="s">
        <v>2144</v>
      </c>
    </row>
    <row r="105" spans="1:14" ht="12.75" customHeight="1" outlineLevel="1">
      <c r="A105" s="184" t="s">
        <v>3546</v>
      </c>
      <c r="B105">
        <v>98</v>
      </c>
      <c r="C105" s="190" t="s">
        <v>2142</v>
      </c>
      <c r="J105" t="s">
        <v>2142</v>
      </c>
      <c r="K105" s="191" t="s">
        <v>3554</v>
      </c>
      <c r="L105" t="s">
        <v>2232</v>
      </c>
      <c r="M105" t="s">
        <v>877</v>
      </c>
      <c r="N105" t="s">
        <v>878</v>
      </c>
    </row>
    <row r="106" spans="1:14" ht="12.75" customHeight="1" outlineLevel="1">
      <c r="A106" s="184" t="s">
        <v>3546</v>
      </c>
      <c r="B106">
        <v>99</v>
      </c>
      <c r="C106" s="190" t="s">
        <v>2122</v>
      </c>
      <c r="J106" t="s">
        <v>3723</v>
      </c>
      <c r="K106" t="s">
        <v>2060</v>
      </c>
      <c r="L106">
        <v>1</v>
      </c>
      <c r="M106" t="s">
        <v>879</v>
      </c>
      <c r="N106" t="s">
        <v>1639</v>
      </c>
    </row>
    <row r="107" spans="1:14" ht="12.75" customHeight="1" outlineLevel="1">
      <c r="A107" s="185"/>
      <c r="B107" s="185"/>
      <c r="C107" s="185"/>
      <c r="D107" s="185"/>
      <c r="E107" s="185"/>
      <c r="F107" s="185"/>
      <c r="G107" s="185"/>
      <c r="H107" s="185"/>
      <c r="I107" s="185"/>
      <c r="J107" s="185"/>
      <c r="K107" s="185"/>
      <c r="L107" s="185"/>
      <c r="M107" s="185"/>
      <c r="N107" s="185"/>
    </row>
    <row r="108" spans="1:14" ht="12.75" customHeight="1">
      <c r="A108" s="182" t="s">
        <v>2599</v>
      </c>
      <c r="B108">
        <v>35</v>
      </c>
      <c r="C108" s="190" t="s">
        <v>2142</v>
      </c>
      <c r="J108" t="s">
        <v>2596</v>
      </c>
      <c r="K108" t="s">
        <v>2325</v>
      </c>
      <c r="L108">
        <v>2</v>
      </c>
      <c r="M108" t="s">
        <v>791</v>
      </c>
      <c r="N108" t="s">
        <v>792</v>
      </c>
    </row>
    <row r="109" spans="1:14" ht="12.75" customHeight="1" outlineLevel="1">
      <c r="A109" s="184" t="s">
        <v>2599</v>
      </c>
      <c r="B109">
        <v>36</v>
      </c>
      <c r="C109" s="190" t="s">
        <v>2122</v>
      </c>
      <c r="J109" t="s">
        <v>2616</v>
      </c>
      <c r="K109" t="s">
        <v>2325</v>
      </c>
      <c r="L109">
        <v>2</v>
      </c>
      <c r="M109" t="s">
        <v>793</v>
      </c>
      <c r="N109" t="s">
        <v>792</v>
      </c>
    </row>
    <row r="110" spans="1:14" ht="12.75" customHeight="1" outlineLevel="1">
      <c r="A110" s="184" t="s">
        <v>2599</v>
      </c>
      <c r="B110">
        <v>39</v>
      </c>
      <c r="C110" s="190" t="s">
        <v>2668</v>
      </c>
      <c r="J110" t="s">
        <v>2664</v>
      </c>
      <c r="K110" t="s">
        <v>2060</v>
      </c>
      <c r="L110">
        <v>1</v>
      </c>
      <c r="M110" t="s">
        <v>801</v>
      </c>
      <c r="N110" t="s">
        <v>2634</v>
      </c>
    </row>
    <row r="111" spans="1:14" ht="12.75" customHeight="1" outlineLevel="1">
      <c r="A111" s="184" t="s">
        <v>2599</v>
      </c>
      <c r="B111">
        <v>41</v>
      </c>
      <c r="C111" s="190" t="s">
        <v>2000</v>
      </c>
      <c r="D111" s="190" t="s">
        <v>2002</v>
      </c>
      <c r="E111" s="190" t="s">
        <v>2705</v>
      </c>
      <c r="F111" s="190" t="s">
        <v>2004</v>
      </c>
      <c r="G111" s="190" t="s">
        <v>2006</v>
      </c>
      <c r="J111" t="s">
        <v>2002</v>
      </c>
      <c r="K111" s="191" t="s">
        <v>2704</v>
      </c>
      <c r="L111" t="s">
        <v>2428</v>
      </c>
      <c r="M111" t="s">
        <v>804</v>
      </c>
      <c r="N111" t="s">
        <v>805</v>
      </c>
    </row>
    <row r="112" spans="1:14" ht="12.75" customHeight="1" outlineLevel="1">
      <c r="A112" s="184" t="s">
        <v>2599</v>
      </c>
      <c r="B112">
        <v>42</v>
      </c>
      <c r="C112" s="190" t="s">
        <v>2025</v>
      </c>
      <c r="D112" s="190" t="s">
        <v>2026</v>
      </c>
      <c r="E112" s="190" t="s">
        <v>2725</v>
      </c>
      <c r="F112" s="190" t="s">
        <v>2027</v>
      </c>
      <c r="G112" s="190" t="s">
        <v>2028</v>
      </c>
      <c r="J112" t="s">
        <v>2026</v>
      </c>
      <c r="K112" s="191" t="s">
        <v>2704</v>
      </c>
      <c r="L112" t="s">
        <v>2428</v>
      </c>
      <c r="M112" t="s">
        <v>806</v>
      </c>
      <c r="N112" t="s">
        <v>805</v>
      </c>
    </row>
    <row r="113" spans="1:14" ht="12.75" customHeight="1" outlineLevel="1">
      <c r="A113" s="184" t="s">
        <v>2599</v>
      </c>
      <c r="B113">
        <v>43</v>
      </c>
      <c r="C113" s="190" t="s">
        <v>2042</v>
      </c>
      <c r="D113" s="190" t="s">
        <v>2043</v>
      </c>
      <c r="E113" s="190" t="s">
        <v>2044</v>
      </c>
      <c r="J113" t="s">
        <v>2738</v>
      </c>
      <c r="K113" t="s">
        <v>2060</v>
      </c>
      <c r="L113">
        <v>1</v>
      </c>
      <c r="M113" t="s">
        <v>807</v>
      </c>
      <c r="N113" t="s">
        <v>795</v>
      </c>
    </row>
    <row r="114" spans="1:14" ht="12.75" customHeight="1" outlineLevel="1">
      <c r="A114" s="184" t="s">
        <v>2599</v>
      </c>
      <c r="B114">
        <v>44</v>
      </c>
      <c r="C114" s="190" t="s">
        <v>2064</v>
      </c>
      <c r="D114" s="190" t="s">
        <v>2065</v>
      </c>
      <c r="E114" s="190" t="s">
        <v>2066</v>
      </c>
      <c r="J114" t="s">
        <v>2757</v>
      </c>
      <c r="K114" t="s">
        <v>2060</v>
      </c>
      <c r="L114">
        <v>1</v>
      </c>
      <c r="M114" t="s">
        <v>808</v>
      </c>
      <c r="N114" t="s">
        <v>795</v>
      </c>
    </row>
    <row r="115" spans="1:14" ht="12.75" customHeight="1" outlineLevel="1">
      <c r="A115" s="185"/>
      <c r="B115" s="185"/>
      <c r="C115" s="185"/>
      <c r="D115" s="185"/>
      <c r="E115" s="185"/>
      <c r="F115" s="185"/>
      <c r="G115" s="185"/>
      <c r="H115" s="185"/>
      <c r="I115" s="185"/>
      <c r="J115" s="185"/>
      <c r="K115" s="185"/>
      <c r="L115" s="185"/>
      <c r="M115" s="185"/>
      <c r="N115"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20">
    <tabColor rgb="FF0000FF"/>
    <outlinePr summaryBelow="0" summaryRight="0"/>
  </sheetPr>
  <dimension ref="A1:M109"/>
  <sheetViews>
    <sheetView showZeros="0" workbookViewId="0">
      <pane xSplit="2" ySplit="2" topLeftCell="C3" activePane="bottomRight" state="frozen"/>
      <selection pane="topRight" activeCell="C1" sqref="C1"/>
      <selection pane="bottomLeft" activeCell="A3" sqref="A3"/>
      <selection pane="bottomRight"/>
    </sheetView>
  </sheetViews>
  <sheetFormatPr defaultColWidth="11.5703125" defaultRowHeight="12.75" customHeight="1" outlineLevelRow="1"/>
  <cols>
    <col min="1" max="1" width="10.5703125" bestFit="1" customWidth="1"/>
    <col min="2" max="2" width="12.42578125" bestFit="1" customWidth="1"/>
    <col min="3" max="9" width="19.28515625" bestFit="1" customWidth="1"/>
    <col min="10" max="10" width="40.85546875" bestFit="1" customWidth="1"/>
    <col min="11" max="11" width="23.7109375" bestFit="1" customWidth="1"/>
    <col min="12" max="12" width="40.5703125" bestFit="1" customWidth="1"/>
    <col min="13" max="13" width="38.42578125" bestFit="1" customWidth="1"/>
  </cols>
  <sheetData>
    <row r="1" spans="1:13" ht="38.25">
      <c r="A1" s="3" t="s">
        <v>0</v>
      </c>
      <c r="B1" s="175" t="s">
        <v>1</v>
      </c>
      <c r="C1" s="175" t="s">
        <v>7279</v>
      </c>
      <c r="D1" s="175" t="s">
        <v>7276</v>
      </c>
      <c r="E1" s="176">
        <v>44320.715520833335</v>
      </c>
    </row>
    <row r="2" spans="1:13" ht="12.75" customHeight="1">
      <c r="A2" s="178" t="s">
        <v>7279</v>
      </c>
      <c r="B2" s="179" t="s">
        <v>736</v>
      </c>
      <c r="C2" s="179" t="s">
        <v>1921</v>
      </c>
      <c r="D2" s="179" t="s">
        <v>1924</v>
      </c>
      <c r="E2" s="179" t="s">
        <v>1927</v>
      </c>
      <c r="F2" s="179" t="s">
        <v>1930</v>
      </c>
      <c r="G2" s="179" t="s">
        <v>1933</v>
      </c>
      <c r="H2" s="179" t="s">
        <v>1936</v>
      </c>
      <c r="I2" s="179" t="s">
        <v>1939</v>
      </c>
      <c r="J2" s="180" t="s">
        <v>1946</v>
      </c>
      <c r="K2" s="180" t="s">
        <v>1948</v>
      </c>
      <c r="L2" s="181" t="s">
        <v>737</v>
      </c>
      <c r="M2" s="181" t="s">
        <v>738</v>
      </c>
    </row>
    <row r="3" spans="1:13" ht="12.75" customHeight="1" collapsed="1">
      <c r="A3" s="182" t="s">
        <v>1998</v>
      </c>
      <c r="B3">
        <v>1</v>
      </c>
      <c r="C3" s="190" t="s">
        <v>2000</v>
      </c>
      <c r="D3" s="190" t="s">
        <v>2002</v>
      </c>
      <c r="E3" s="190" t="s">
        <v>2004</v>
      </c>
      <c r="F3" s="190" t="s">
        <v>2006</v>
      </c>
      <c r="J3" t="s">
        <v>2006</v>
      </c>
      <c r="K3" s="191" t="s">
        <v>2007</v>
      </c>
      <c r="L3" t="s">
        <v>743</v>
      </c>
      <c r="M3" t="s">
        <v>744</v>
      </c>
    </row>
    <row r="4" spans="1:13" ht="12.75" hidden="1" customHeight="1" outlineLevel="1">
      <c r="A4" s="184" t="s">
        <v>1998</v>
      </c>
      <c r="B4">
        <v>2</v>
      </c>
      <c r="C4" s="190" t="s">
        <v>2025</v>
      </c>
      <c r="D4" s="190" t="s">
        <v>2026</v>
      </c>
      <c r="E4" s="190" t="s">
        <v>2027</v>
      </c>
      <c r="F4" s="190" t="s">
        <v>2028</v>
      </c>
      <c r="J4" t="s">
        <v>2028</v>
      </c>
      <c r="K4" s="191" t="s">
        <v>2007</v>
      </c>
      <c r="L4" t="s">
        <v>748</v>
      </c>
      <c r="M4" t="s">
        <v>744</v>
      </c>
    </row>
    <row r="5" spans="1:13" ht="12.75" hidden="1" customHeight="1" outlineLevel="1">
      <c r="A5" s="184" t="s">
        <v>1998</v>
      </c>
      <c r="B5">
        <v>3</v>
      </c>
      <c r="C5" s="190" t="s">
        <v>2042</v>
      </c>
      <c r="D5" s="190" t="s">
        <v>2043</v>
      </c>
      <c r="E5" s="190" t="s">
        <v>2044</v>
      </c>
      <c r="J5" t="s">
        <v>2044</v>
      </c>
      <c r="K5" s="191" t="s">
        <v>2007</v>
      </c>
      <c r="L5" t="s">
        <v>749</v>
      </c>
      <c r="M5" t="s">
        <v>744</v>
      </c>
    </row>
    <row r="6" spans="1:13" ht="12.75" hidden="1" customHeight="1" outlineLevel="1">
      <c r="A6" s="184" t="s">
        <v>1998</v>
      </c>
      <c r="B6">
        <v>4</v>
      </c>
      <c r="C6" s="190" t="s">
        <v>2064</v>
      </c>
      <c r="D6" s="190" t="s">
        <v>2065</v>
      </c>
      <c r="E6" s="190" t="s">
        <v>2066</v>
      </c>
      <c r="J6" t="s">
        <v>2066</v>
      </c>
      <c r="K6" s="191" t="s">
        <v>2007</v>
      </c>
      <c r="L6" t="s">
        <v>750</v>
      </c>
      <c r="M6" t="s">
        <v>744</v>
      </c>
    </row>
    <row r="7" spans="1:13" ht="12.75" hidden="1" customHeight="1" outlineLevel="1">
      <c r="A7" s="184" t="s">
        <v>1998</v>
      </c>
      <c r="B7">
        <v>7</v>
      </c>
      <c r="C7" s="190" t="s">
        <v>2122</v>
      </c>
      <c r="D7" t="s">
        <v>2123</v>
      </c>
      <c r="E7" t="s">
        <v>2002</v>
      </c>
      <c r="F7" t="s">
        <v>2004</v>
      </c>
      <c r="J7" t="s">
        <v>2118</v>
      </c>
      <c r="K7" t="s">
        <v>2082</v>
      </c>
      <c r="L7" t="s">
        <v>1461</v>
      </c>
      <c r="M7" t="s">
        <v>1484</v>
      </c>
    </row>
    <row r="8" spans="1:13" ht="12.75" hidden="1" customHeight="1" outlineLevel="1">
      <c r="A8" s="184" t="s">
        <v>1998</v>
      </c>
      <c r="B8">
        <v>8</v>
      </c>
      <c r="C8" s="190" t="s">
        <v>2142</v>
      </c>
      <c r="D8" t="s">
        <v>2143</v>
      </c>
      <c r="E8" t="s">
        <v>2026</v>
      </c>
      <c r="F8" t="s">
        <v>2027</v>
      </c>
      <c r="J8" t="s">
        <v>2125</v>
      </c>
      <c r="K8" t="s">
        <v>1995</v>
      </c>
      <c r="M8" t="s">
        <v>2144</v>
      </c>
    </row>
    <row r="9" spans="1:13" ht="12.75" hidden="1" customHeight="1" outlineLevel="1">
      <c r="A9" s="184" t="s">
        <v>1998</v>
      </c>
      <c r="B9">
        <v>61</v>
      </c>
      <c r="C9" s="190" t="s">
        <v>2668</v>
      </c>
      <c r="J9" t="s">
        <v>3065</v>
      </c>
      <c r="K9" t="s">
        <v>1995</v>
      </c>
    </row>
    <row r="10" spans="1:13" ht="12.75" hidden="1" customHeight="1" outlineLevel="1">
      <c r="A10" s="185"/>
      <c r="B10" s="185"/>
      <c r="C10" s="185"/>
      <c r="D10" s="185"/>
      <c r="E10" s="185"/>
      <c r="F10" s="185"/>
      <c r="G10" s="185"/>
      <c r="H10" s="185"/>
      <c r="I10" s="185"/>
      <c r="J10" s="185"/>
      <c r="K10" s="185"/>
      <c r="L10" s="185"/>
      <c r="M10" s="185"/>
    </row>
    <row r="11" spans="1:13" ht="12.75" customHeight="1" collapsed="1">
      <c r="A11" s="182" t="s">
        <v>3416</v>
      </c>
      <c r="B11">
        <v>83</v>
      </c>
      <c r="C11" s="190" t="s">
        <v>2668</v>
      </c>
      <c r="J11" t="s">
        <v>3409</v>
      </c>
      <c r="K11" t="s">
        <v>2060</v>
      </c>
      <c r="L11" t="s">
        <v>854</v>
      </c>
      <c r="M11" t="s">
        <v>855</v>
      </c>
    </row>
    <row r="12" spans="1:13" ht="12.75" hidden="1" customHeight="1" outlineLevel="1">
      <c r="A12" s="184" t="s">
        <v>3416</v>
      </c>
      <c r="B12">
        <v>84</v>
      </c>
      <c r="C12" s="190" t="s">
        <v>2142</v>
      </c>
      <c r="J12" t="s">
        <v>3424</v>
      </c>
      <c r="K12" t="s">
        <v>1995</v>
      </c>
      <c r="L12" t="s">
        <v>856</v>
      </c>
      <c r="M12" t="s">
        <v>855</v>
      </c>
    </row>
    <row r="13" spans="1:13" ht="12.75" hidden="1" customHeight="1" outlineLevel="1">
      <c r="A13" s="184" t="s">
        <v>3416</v>
      </c>
      <c r="B13">
        <v>116</v>
      </c>
      <c r="C13" s="190" t="s">
        <v>2000</v>
      </c>
      <c r="D13" s="190" t="s">
        <v>2002</v>
      </c>
      <c r="E13" s="190" t="s">
        <v>2004</v>
      </c>
      <c r="F13" s="190" t="s">
        <v>2006</v>
      </c>
      <c r="J13" t="s">
        <v>3967</v>
      </c>
      <c r="K13" t="s">
        <v>2082</v>
      </c>
      <c r="L13" t="s">
        <v>1457</v>
      </c>
      <c r="M13" t="s">
        <v>1484</v>
      </c>
    </row>
    <row r="14" spans="1:13" ht="12.75" hidden="1" customHeight="1" outlineLevel="1">
      <c r="A14" s="184" t="s">
        <v>3416</v>
      </c>
      <c r="B14">
        <v>117</v>
      </c>
      <c r="C14" s="190" t="s">
        <v>2025</v>
      </c>
      <c r="D14" s="190" t="s">
        <v>2026</v>
      </c>
      <c r="E14" s="190" t="s">
        <v>2027</v>
      </c>
      <c r="F14" s="190" t="s">
        <v>2028</v>
      </c>
      <c r="J14" t="s">
        <v>3985</v>
      </c>
      <c r="K14" t="s">
        <v>2082</v>
      </c>
      <c r="L14" t="s">
        <v>1463</v>
      </c>
      <c r="M14" t="s">
        <v>1484</v>
      </c>
    </row>
    <row r="15" spans="1:13" ht="12.75" hidden="1" customHeight="1" outlineLevel="1">
      <c r="A15" s="184" t="s">
        <v>3416</v>
      </c>
      <c r="B15">
        <v>118</v>
      </c>
      <c r="C15" s="190" t="s">
        <v>2042</v>
      </c>
      <c r="D15" s="190" t="s">
        <v>2043</v>
      </c>
      <c r="E15" s="190" t="s">
        <v>2044</v>
      </c>
      <c r="J15" t="s">
        <v>3996</v>
      </c>
      <c r="K15" t="s">
        <v>2082</v>
      </c>
      <c r="L15" t="s">
        <v>1462</v>
      </c>
      <c r="M15" t="s">
        <v>1484</v>
      </c>
    </row>
    <row r="16" spans="1:13" ht="12.75" hidden="1" customHeight="1" outlineLevel="1">
      <c r="A16" s="184" t="s">
        <v>3416</v>
      </c>
      <c r="B16">
        <v>119</v>
      </c>
      <c r="C16" s="190" t="s">
        <v>2064</v>
      </c>
      <c r="D16" s="190" t="s">
        <v>2065</v>
      </c>
      <c r="E16" s="190" t="s">
        <v>2066</v>
      </c>
      <c r="J16" t="s">
        <v>4011</v>
      </c>
      <c r="K16" t="s">
        <v>2082</v>
      </c>
      <c r="L16" t="s">
        <v>1464</v>
      </c>
      <c r="M16" t="s">
        <v>1484</v>
      </c>
    </row>
    <row r="17" spans="1:13" ht="12.75" hidden="1" customHeight="1" outlineLevel="1">
      <c r="A17" s="184" t="s">
        <v>3416</v>
      </c>
      <c r="B17">
        <v>125</v>
      </c>
      <c r="C17" s="190" t="s">
        <v>2122</v>
      </c>
      <c r="J17" t="s">
        <v>4112</v>
      </c>
      <c r="K17" t="s">
        <v>2060</v>
      </c>
      <c r="M17" t="s">
        <v>2144</v>
      </c>
    </row>
    <row r="18" spans="1:13" ht="12.75" hidden="1" customHeight="1" outlineLevel="1">
      <c r="A18" s="185"/>
      <c r="B18" s="185"/>
      <c r="C18" s="185"/>
      <c r="D18" s="185"/>
      <c r="E18" s="185"/>
      <c r="F18" s="185"/>
      <c r="G18" s="185"/>
      <c r="H18" s="185"/>
      <c r="I18" s="185"/>
      <c r="J18" s="185"/>
      <c r="K18" s="185"/>
      <c r="L18" s="185"/>
      <c r="M18" s="185"/>
    </row>
    <row r="19" spans="1:13" ht="12.75" customHeight="1" collapsed="1">
      <c r="A19" s="182" t="s">
        <v>4160</v>
      </c>
      <c r="B19">
        <v>128</v>
      </c>
      <c r="C19" s="190" t="s">
        <v>2000</v>
      </c>
      <c r="D19" s="190" t="s">
        <v>2002</v>
      </c>
      <c r="E19" s="190" t="s">
        <v>2004</v>
      </c>
      <c r="F19" s="190" t="s">
        <v>2006</v>
      </c>
      <c r="J19" t="s">
        <v>4156</v>
      </c>
      <c r="K19" t="s">
        <v>4157</v>
      </c>
      <c r="L19" s="2" t="s">
        <v>911</v>
      </c>
      <c r="M19" s="2" t="s">
        <v>912</v>
      </c>
    </row>
    <row r="20" spans="1:13" ht="12.75" hidden="1" customHeight="1" outlineLevel="1">
      <c r="A20" s="184" t="s">
        <v>4160</v>
      </c>
      <c r="B20">
        <v>129</v>
      </c>
      <c r="C20" s="190" t="s">
        <v>2025</v>
      </c>
      <c r="D20" s="190" t="s">
        <v>2026</v>
      </c>
      <c r="E20" s="190" t="s">
        <v>2027</v>
      </c>
      <c r="F20" s="190" t="s">
        <v>2028</v>
      </c>
      <c r="J20" t="s">
        <v>4178</v>
      </c>
      <c r="K20" t="s">
        <v>4157</v>
      </c>
      <c r="L20" s="2" t="s">
        <v>913</v>
      </c>
      <c r="M20" s="2" t="s">
        <v>912</v>
      </c>
    </row>
    <row r="21" spans="1:13" ht="12.75" hidden="1" customHeight="1" outlineLevel="1">
      <c r="A21" s="184" t="s">
        <v>4160</v>
      </c>
      <c r="B21">
        <v>130</v>
      </c>
      <c r="C21" s="190" t="s">
        <v>2042</v>
      </c>
      <c r="D21" s="190" t="s">
        <v>2043</v>
      </c>
      <c r="E21" s="190" t="s">
        <v>2044</v>
      </c>
      <c r="J21" t="s">
        <v>4191</v>
      </c>
      <c r="K21" t="s">
        <v>4157</v>
      </c>
      <c r="L21" s="2" t="s">
        <v>914</v>
      </c>
      <c r="M21" s="2" t="s">
        <v>915</v>
      </c>
    </row>
    <row r="22" spans="1:13" ht="12.75" hidden="1" customHeight="1" outlineLevel="1">
      <c r="A22" s="184" t="s">
        <v>4160</v>
      </c>
      <c r="B22">
        <v>131</v>
      </c>
      <c r="C22" s="190" t="s">
        <v>2064</v>
      </c>
      <c r="D22" s="190" t="s">
        <v>2065</v>
      </c>
      <c r="E22" s="190" t="s">
        <v>2066</v>
      </c>
      <c r="J22" t="s">
        <v>4207</v>
      </c>
      <c r="K22" t="s">
        <v>4157</v>
      </c>
      <c r="L22" s="2" t="s">
        <v>916</v>
      </c>
      <c r="M22" s="2" t="s">
        <v>917</v>
      </c>
    </row>
    <row r="23" spans="1:13" ht="12.75" hidden="1" customHeight="1" outlineLevel="1">
      <c r="A23" s="185"/>
      <c r="B23" s="185"/>
      <c r="C23" s="185"/>
      <c r="D23" s="185"/>
      <c r="E23" s="185"/>
      <c r="F23" s="185"/>
      <c r="G23" s="185"/>
      <c r="H23" s="185"/>
      <c r="I23" s="185"/>
      <c r="J23" s="185"/>
      <c r="K23" s="185"/>
      <c r="L23" s="185"/>
      <c r="M23" s="185"/>
    </row>
    <row r="24" spans="1:13" ht="12.75" customHeight="1" collapsed="1">
      <c r="A24" s="182" t="s">
        <v>4426</v>
      </c>
      <c r="B24">
        <v>146</v>
      </c>
      <c r="C24" s="190" t="s">
        <v>2000</v>
      </c>
      <c r="D24" s="190" t="s">
        <v>2002</v>
      </c>
      <c r="E24" s="190" t="s">
        <v>2705</v>
      </c>
      <c r="F24" s="190" t="s">
        <v>2004</v>
      </c>
      <c r="J24" t="s">
        <v>4423</v>
      </c>
      <c r="K24" t="s">
        <v>4410</v>
      </c>
      <c r="L24" t="s">
        <v>932</v>
      </c>
      <c r="M24" t="s">
        <v>4432</v>
      </c>
    </row>
    <row r="25" spans="1:13" ht="12.75" hidden="1" customHeight="1" outlineLevel="1">
      <c r="A25" s="184" t="s">
        <v>4426</v>
      </c>
      <c r="B25">
        <v>147</v>
      </c>
      <c r="C25" s="190" t="s">
        <v>2025</v>
      </c>
      <c r="D25" s="190" t="s">
        <v>2026</v>
      </c>
      <c r="E25" s="190" t="s">
        <v>2725</v>
      </c>
      <c r="F25" s="190" t="s">
        <v>2027</v>
      </c>
      <c r="J25" t="s">
        <v>4442</v>
      </c>
      <c r="K25" t="s">
        <v>4410</v>
      </c>
      <c r="L25" t="s">
        <v>934</v>
      </c>
      <c r="M25" t="s">
        <v>4432</v>
      </c>
    </row>
    <row r="26" spans="1:13" ht="12.75" hidden="1" customHeight="1" outlineLevel="1">
      <c r="A26" s="184" t="s">
        <v>4426</v>
      </c>
      <c r="B26">
        <v>148</v>
      </c>
      <c r="C26" s="190" t="s">
        <v>2042</v>
      </c>
      <c r="D26" s="190" t="s">
        <v>2043</v>
      </c>
      <c r="J26" t="s">
        <v>4455</v>
      </c>
      <c r="K26" t="s">
        <v>4410</v>
      </c>
      <c r="L26" t="s">
        <v>935</v>
      </c>
      <c r="M26" t="s">
        <v>4432</v>
      </c>
    </row>
    <row r="27" spans="1:13" ht="12.75" hidden="1" customHeight="1" outlineLevel="1">
      <c r="A27" s="184" t="s">
        <v>4426</v>
      </c>
      <c r="B27">
        <v>149</v>
      </c>
      <c r="C27" s="190" t="s">
        <v>2064</v>
      </c>
      <c r="D27" s="190" t="s">
        <v>2065</v>
      </c>
      <c r="J27" t="s">
        <v>4470</v>
      </c>
      <c r="K27" t="s">
        <v>4410</v>
      </c>
      <c r="L27" t="s">
        <v>936</v>
      </c>
      <c r="M27" t="s">
        <v>4432</v>
      </c>
    </row>
    <row r="28" spans="1:13" ht="12.75" hidden="1" customHeight="1" outlineLevel="1">
      <c r="A28" s="185"/>
      <c r="B28" s="185"/>
      <c r="C28" s="185"/>
      <c r="D28" s="185"/>
      <c r="E28" s="185"/>
      <c r="F28" s="185"/>
      <c r="G28" s="185"/>
      <c r="H28" s="185"/>
      <c r="I28" s="185"/>
      <c r="J28" s="185"/>
      <c r="K28" s="185"/>
      <c r="L28" s="185"/>
      <c r="M28" s="185"/>
    </row>
    <row r="29" spans="1:13" ht="12.75" customHeight="1" collapsed="1">
      <c r="A29" s="182" t="s">
        <v>2918</v>
      </c>
      <c r="B29">
        <v>53</v>
      </c>
      <c r="C29" s="190" t="s">
        <v>2000</v>
      </c>
      <c r="D29" s="190" t="s">
        <v>2002</v>
      </c>
      <c r="E29" s="190" t="s">
        <v>2705</v>
      </c>
      <c r="F29" s="190" t="s">
        <v>2004</v>
      </c>
      <c r="J29" t="s">
        <v>2002</v>
      </c>
      <c r="K29" s="191" t="s">
        <v>2921</v>
      </c>
      <c r="L29" t="s">
        <v>819</v>
      </c>
      <c r="M29" t="s">
        <v>820</v>
      </c>
    </row>
    <row r="30" spans="1:13" ht="12.75" hidden="1" customHeight="1" outlineLevel="1">
      <c r="A30" s="184" t="s">
        <v>2918</v>
      </c>
      <c r="B30">
        <v>54</v>
      </c>
      <c r="C30" s="190" t="s">
        <v>2025</v>
      </c>
      <c r="D30" s="190" t="s">
        <v>2026</v>
      </c>
      <c r="E30" s="190" t="s">
        <v>2725</v>
      </c>
      <c r="F30" s="190" t="s">
        <v>2027</v>
      </c>
      <c r="J30" t="s">
        <v>2026</v>
      </c>
      <c r="K30" s="191" t="s">
        <v>2921</v>
      </c>
      <c r="L30" t="s">
        <v>821</v>
      </c>
      <c r="M30" t="s">
        <v>820</v>
      </c>
    </row>
    <row r="31" spans="1:13" ht="12.75" hidden="1" customHeight="1" outlineLevel="1">
      <c r="A31" s="184" t="s">
        <v>2918</v>
      </c>
      <c r="B31">
        <v>55</v>
      </c>
      <c r="C31" s="190" t="s">
        <v>2042</v>
      </c>
      <c r="D31" s="190" t="s">
        <v>2043</v>
      </c>
      <c r="J31" t="s">
        <v>2950</v>
      </c>
      <c r="K31" t="s">
        <v>2060</v>
      </c>
      <c r="L31" t="s">
        <v>822</v>
      </c>
      <c r="M31" t="s">
        <v>758</v>
      </c>
    </row>
    <row r="32" spans="1:13" ht="12.75" hidden="1" customHeight="1" outlineLevel="1">
      <c r="A32" s="184" t="s">
        <v>2918</v>
      </c>
      <c r="B32">
        <v>56</v>
      </c>
      <c r="C32" s="190" t="s">
        <v>2064</v>
      </c>
      <c r="D32" s="190" t="s">
        <v>2065</v>
      </c>
      <c r="J32" t="s">
        <v>2972</v>
      </c>
      <c r="K32" t="s">
        <v>2060</v>
      </c>
      <c r="L32" t="s">
        <v>823</v>
      </c>
      <c r="M32" t="s">
        <v>761</v>
      </c>
    </row>
    <row r="33" spans="1:13" ht="12.75" hidden="1" customHeight="1" outlineLevel="1">
      <c r="A33" s="185"/>
      <c r="B33" s="185"/>
      <c r="C33" s="185"/>
      <c r="D33" s="185"/>
      <c r="E33" s="185"/>
      <c r="F33" s="185"/>
      <c r="G33" s="185"/>
      <c r="H33" s="185"/>
      <c r="I33" s="185"/>
      <c r="J33" s="185"/>
      <c r="K33" s="185"/>
      <c r="L33" s="185"/>
      <c r="M33" s="185"/>
    </row>
    <row r="34" spans="1:13" ht="12.75" customHeight="1" collapsed="1">
      <c r="A34" s="182" t="s">
        <v>4042</v>
      </c>
      <c r="B34">
        <v>121</v>
      </c>
      <c r="C34" s="190" t="s">
        <v>2042</v>
      </c>
      <c r="D34" s="190" t="s">
        <v>2043</v>
      </c>
      <c r="J34" t="s">
        <v>4044</v>
      </c>
      <c r="K34" t="s">
        <v>2082</v>
      </c>
      <c r="L34" t="s">
        <v>1466</v>
      </c>
      <c r="M34" t="s">
        <v>1484</v>
      </c>
    </row>
    <row r="35" spans="1:13" ht="12.75" hidden="1" customHeight="1" outlineLevel="1">
      <c r="A35" s="184" t="s">
        <v>4042</v>
      </c>
      <c r="B35">
        <v>122</v>
      </c>
      <c r="C35" s="190" t="s">
        <v>2064</v>
      </c>
      <c r="D35" s="190" t="s">
        <v>2065</v>
      </c>
      <c r="J35" t="s">
        <v>4064</v>
      </c>
      <c r="K35" t="s">
        <v>2082</v>
      </c>
      <c r="L35" t="s">
        <v>1467</v>
      </c>
      <c r="M35" t="s">
        <v>1484</v>
      </c>
    </row>
    <row r="36" spans="1:13" ht="12.75" hidden="1" customHeight="1" outlineLevel="1">
      <c r="A36" s="184" t="s">
        <v>4042</v>
      </c>
      <c r="B36">
        <v>123</v>
      </c>
      <c r="C36" s="190" t="s">
        <v>2000</v>
      </c>
      <c r="D36" s="190" t="s">
        <v>2002</v>
      </c>
      <c r="E36" s="190" t="s">
        <v>2004</v>
      </c>
      <c r="J36" t="s">
        <v>4081</v>
      </c>
      <c r="K36" t="s">
        <v>2082</v>
      </c>
      <c r="L36" t="s">
        <v>1456</v>
      </c>
      <c r="M36" t="s">
        <v>1484</v>
      </c>
    </row>
    <row r="37" spans="1:13" ht="12.75" hidden="1" customHeight="1" outlineLevel="1">
      <c r="A37" s="184" t="s">
        <v>4042</v>
      </c>
      <c r="B37">
        <v>124</v>
      </c>
      <c r="C37" s="190" t="s">
        <v>2025</v>
      </c>
      <c r="D37" s="190" t="s">
        <v>2026</v>
      </c>
      <c r="E37" s="190" t="s">
        <v>2027</v>
      </c>
      <c r="J37" t="s">
        <v>4101</v>
      </c>
      <c r="K37" t="s">
        <v>2082</v>
      </c>
      <c r="L37" t="s">
        <v>1458</v>
      </c>
      <c r="M37" t="s">
        <v>1484</v>
      </c>
    </row>
    <row r="38" spans="1:13" ht="12.75" hidden="1" customHeight="1" outlineLevel="1">
      <c r="A38" s="185"/>
      <c r="B38" s="185"/>
      <c r="C38" s="185"/>
      <c r="D38" s="185"/>
      <c r="E38" s="185"/>
      <c r="F38" s="185"/>
      <c r="G38" s="185"/>
      <c r="H38" s="185"/>
      <c r="I38" s="185"/>
      <c r="J38" s="185"/>
      <c r="K38" s="185"/>
      <c r="L38" s="185"/>
      <c r="M38" s="185"/>
    </row>
    <row r="39" spans="1:13" ht="12.75" customHeight="1" collapsed="1">
      <c r="A39" s="182" t="s">
        <v>2079</v>
      </c>
      <c r="B39">
        <v>5</v>
      </c>
      <c r="C39" s="190" t="s">
        <v>2084</v>
      </c>
      <c r="D39" s="190" t="s">
        <v>2043</v>
      </c>
      <c r="J39" t="s">
        <v>2081</v>
      </c>
      <c r="K39" t="s">
        <v>2082</v>
      </c>
      <c r="L39" t="s">
        <v>1459</v>
      </c>
      <c r="M39" t="s">
        <v>1484</v>
      </c>
    </row>
    <row r="40" spans="1:13" ht="12.75" hidden="1" customHeight="1" outlineLevel="1">
      <c r="A40" s="184" t="s">
        <v>2079</v>
      </c>
      <c r="B40">
        <v>6</v>
      </c>
      <c r="C40" s="190" t="s">
        <v>2104</v>
      </c>
      <c r="D40" s="190" t="s">
        <v>2065</v>
      </c>
      <c r="J40" t="s">
        <v>2102</v>
      </c>
      <c r="K40" t="s">
        <v>2082</v>
      </c>
      <c r="L40" t="s">
        <v>1460</v>
      </c>
      <c r="M40" t="s">
        <v>1484</v>
      </c>
    </row>
    <row r="41" spans="1:13" ht="12.75" hidden="1" customHeight="1" outlineLevel="1">
      <c r="A41" s="184" t="s">
        <v>2079</v>
      </c>
      <c r="B41">
        <v>7</v>
      </c>
      <c r="C41" t="s">
        <v>2122</v>
      </c>
      <c r="D41" s="190" t="s">
        <v>2123</v>
      </c>
      <c r="E41" s="190" t="s">
        <v>2002</v>
      </c>
      <c r="F41" s="190" t="s">
        <v>2004</v>
      </c>
      <c r="J41" t="s">
        <v>2118</v>
      </c>
      <c r="K41" t="s">
        <v>2082</v>
      </c>
      <c r="L41" t="s">
        <v>1461</v>
      </c>
      <c r="M41" t="s">
        <v>1484</v>
      </c>
    </row>
    <row r="42" spans="1:13" ht="12.75" hidden="1" customHeight="1" outlineLevel="1">
      <c r="A42" s="184" t="s">
        <v>2079</v>
      </c>
      <c r="B42">
        <v>8</v>
      </c>
      <c r="C42" t="s">
        <v>2142</v>
      </c>
      <c r="D42" s="190" t="s">
        <v>2143</v>
      </c>
      <c r="E42" s="190" t="s">
        <v>2026</v>
      </c>
      <c r="F42" s="190" t="s">
        <v>2027</v>
      </c>
      <c r="J42" t="s">
        <v>2125</v>
      </c>
      <c r="K42" t="s">
        <v>1995</v>
      </c>
      <c r="M42" t="s">
        <v>2144</v>
      </c>
    </row>
    <row r="43" spans="1:13" ht="12.75" hidden="1" customHeight="1" outlineLevel="1">
      <c r="A43" s="185"/>
      <c r="B43" s="185"/>
      <c r="C43" s="185"/>
      <c r="D43" s="185"/>
      <c r="E43" s="185"/>
      <c r="F43" s="185"/>
      <c r="G43" s="185"/>
      <c r="H43" s="185"/>
      <c r="I43" s="185"/>
      <c r="J43" s="185"/>
      <c r="K43" s="185"/>
      <c r="L43" s="185"/>
      <c r="M43" s="185"/>
    </row>
    <row r="44" spans="1:13" ht="12.75" customHeight="1" collapsed="1">
      <c r="A44" s="182" t="s">
        <v>3743</v>
      </c>
      <c r="B44">
        <v>100</v>
      </c>
      <c r="C44" s="190" t="s">
        <v>2123</v>
      </c>
      <c r="D44" s="190" t="s">
        <v>2002</v>
      </c>
      <c r="E44" s="190" t="s">
        <v>2004</v>
      </c>
      <c r="J44" t="s">
        <v>2004</v>
      </c>
      <c r="K44" s="191" t="s">
        <v>3747</v>
      </c>
      <c r="L44" t="s">
        <v>881</v>
      </c>
      <c r="M44" t="s">
        <v>744</v>
      </c>
    </row>
    <row r="45" spans="1:13" ht="12.75" hidden="1" customHeight="1" outlineLevel="1">
      <c r="A45" s="184" t="s">
        <v>3743</v>
      </c>
      <c r="B45">
        <v>101</v>
      </c>
      <c r="C45" s="190" t="s">
        <v>2143</v>
      </c>
      <c r="D45" s="190" t="s">
        <v>2026</v>
      </c>
      <c r="E45" s="190" t="s">
        <v>2027</v>
      </c>
      <c r="J45" t="s">
        <v>2027</v>
      </c>
      <c r="K45" s="191" t="s">
        <v>3747</v>
      </c>
      <c r="L45" t="s">
        <v>882</v>
      </c>
      <c r="M45" t="s">
        <v>744</v>
      </c>
    </row>
    <row r="46" spans="1:13" ht="12.75" hidden="1" customHeight="1" outlineLevel="1">
      <c r="A46" s="184" t="s">
        <v>3743</v>
      </c>
      <c r="B46">
        <v>102</v>
      </c>
      <c r="C46" s="190" t="s">
        <v>2084</v>
      </c>
      <c r="D46" s="190" t="s">
        <v>2043</v>
      </c>
      <c r="J46" t="s">
        <v>2043</v>
      </c>
      <c r="K46" s="191" t="s">
        <v>3747</v>
      </c>
      <c r="L46" t="s">
        <v>883</v>
      </c>
      <c r="M46" t="s">
        <v>744</v>
      </c>
    </row>
    <row r="47" spans="1:13" ht="12.75" hidden="1" customHeight="1" outlineLevel="1">
      <c r="A47" s="184" t="s">
        <v>3743</v>
      </c>
      <c r="B47">
        <v>103</v>
      </c>
      <c r="C47" s="190" t="s">
        <v>2104</v>
      </c>
      <c r="D47" s="190" t="s">
        <v>2065</v>
      </c>
      <c r="J47" t="s">
        <v>2065</v>
      </c>
      <c r="K47" s="191" t="s">
        <v>3747</v>
      </c>
      <c r="L47" t="s">
        <v>884</v>
      </c>
      <c r="M47" t="s">
        <v>744</v>
      </c>
    </row>
    <row r="48" spans="1:13" ht="12.75" hidden="1" customHeight="1" outlineLevel="1">
      <c r="A48" s="185"/>
      <c r="B48" s="185"/>
      <c r="C48" s="185"/>
      <c r="D48" s="185"/>
      <c r="E48" s="185"/>
      <c r="F48" s="185"/>
      <c r="G48" s="185"/>
      <c r="H48" s="185"/>
      <c r="I48" s="185"/>
      <c r="J48" s="185"/>
      <c r="K48" s="185"/>
      <c r="L48" s="185"/>
      <c r="M48" s="185"/>
    </row>
    <row r="49" spans="1:13" ht="12.75" customHeight="1" collapsed="1">
      <c r="A49" s="182" t="s">
        <v>3546</v>
      </c>
      <c r="B49">
        <v>90</v>
      </c>
      <c r="C49" s="190" t="s">
        <v>2000</v>
      </c>
      <c r="D49" s="190" t="s">
        <v>2002</v>
      </c>
      <c r="E49" s="190" t="s">
        <v>2705</v>
      </c>
      <c r="F49" s="190" t="s">
        <v>2004</v>
      </c>
      <c r="J49" t="s">
        <v>2004</v>
      </c>
      <c r="K49" s="191" t="s">
        <v>3554</v>
      </c>
      <c r="L49" t="s">
        <v>865</v>
      </c>
      <c r="M49" t="s">
        <v>866</v>
      </c>
    </row>
    <row r="50" spans="1:13" ht="12.75" hidden="1" customHeight="1" outlineLevel="1">
      <c r="A50" s="184" t="s">
        <v>3546</v>
      </c>
      <c r="B50">
        <v>91</v>
      </c>
      <c r="C50" s="190" t="s">
        <v>2025</v>
      </c>
      <c r="D50" s="190" t="s">
        <v>2026</v>
      </c>
      <c r="E50" s="190" t="s">
        <v>2725</v>
      </c>
      <c r="F50" s="190" t="s">
        <v>2027</v>
      </c>
      <c r="J50" t="s">
        <v>2027</v>
      </c>
      <c r="K50" s="191" t="s">
        <v>3554</v>
      </c>
      <c r="L50" t="s">
        <v>867</v>
      </c>
      <c r="M50" t="s">
        <v>866</v>
      </c>
    </row>
    <row r="51" spans="1:13" ht="12.75" hidden="1" customHeight="1" outlineLevel="1">
      <c r="A51" s="184" t="s">
        <v>3546</v>
      </c>
      <c r="B51">
        <v>92</v>
      </c>
      <c r="C51" s="190" t="s">
        <v>2042</v>
      </c>
      <c r="D51" s="190" t="s">
        <v>2043</v>
      </c>
      <c r="J51" t="s">
        <v>2043</v>
      </c>
      <c r="K51" s="191" t="s">
        <v>3554</v>
      </c>
      <c r="L51" t="s">
        <v>868</v>
      </c>
      <c r="M51" t="s">
        <v>866</v>
      </c>
    </row>
    <row r="52" spans="1:13" ht="12.75" hidden="1" customHeight="1" outlineLevel="1">
      <c r="A52" s="184" t="s">
        <v>3546</v>
      </c>
      <c r="B52">
        <v>93</v>
      </c>
      <c r="C52" s="190" t="s">
        <v>2064</v>
      </c>
      <c r="D52" s="190" t="s">
        <v>2065</v>
      </c>
      <c r="J52" t="s">
        <v>2065</v>
      </c>
      <c r="K52" s="191" t="s">
        <v>3554</v>
      </c>
      <c r="L52" t="s">
        <v>869</v>
      </c>
      <c r="M52" t="s">
        <v>870</v>
      </c>
    </row>
    <row r="53" spans="1:13" ht="12.75" hidden="1" customHeight="1" outlineLevel="1">
      <c r="A53" s="184" t="s">
        <v>3546</v>
      </c>
      <c r="B53">
        <v>97</v>
      </c>
      <c r="C53" s="190" t="s">
        <v>2668</v>
      </c>
      <c r="D53" t="s">
        <v>2143</v>
      </c>
      <c r="E53" t="s">
        <v>2026</v>
      </c>
      <c r="F53" t="s">
        <v>2027</v>
      </c>
      <c r="J53" t="s">
        <v>3686</v>
      </c>
      <c r="K53" t="s">
        <v>2060</v>
      </c>
      <c r="M53" t="s">
        <v>2144</v>
      </c>
    </row>
    <row r="54" spans="1:13" ht="12.75" hidden="1" customHeight="1" outlineLevel="1">
      <c r="A54" s="184" t="s">
        <v>3546</v>
      </c>
      <c r="B54">
        <v>98</v>
      </c>
      <c r="C54" s="190" t="s">
        <v>2142</v>
      </c>
      <c r="J54" t="s">
        <v>2142</v>
      </c>
      <c r="K54" s="191" t="s">
        <v>3554</v>
      </c>
      <c r="L54" t="s">
        <v>877</v>
      </c>
      <c r="M54" t="s">
        <v>878</v>
      </c>
    </row>
    <row r="55" spans="1:13" ht="12.75" hidden="1" customHeight="1" outlineLevel="1">
      <c r="A55" s="184" t="s">
        <v>3546</v>
      </c>
      <c r="B55">
        <v>99</v>
      </c>
      <c r="C55" s="190" t="s">
        <v>2122</v>
      </c>
      <c r="J55" t="s">
        <v>3723</v>
      </c>
      <c r="K55" t="s">
        <v>2060</v>
      </c>
      <c r="L55" t="s">
        <v>879</v>
      </c>
      <c r="M55" t="s">
        <v>880</v>
      </c>
    </row>
    <row r="56" spans="1:13" ht="12.75" hidden="1" customHeight="1" outlineLevel="1">
      <c r="A56" s="185"/>
      <c r="B56" s="185"/>
      <c r="C56" s="185"/>
      <c r="D56" s="185"/>
      <c r="E56" s="185"/>
      <c r="F56" s="185"/>
      <c r="G56" s="185"/>
      <c r="H56" s="185"/>
      <c r="I56" s="185"/>
      <c r="J56" s="185"/>
      <c r="K56" s="185"/>
      <c r="L56" s="185"/>
      <c r="M56" s="185"/>
    </row>
    <row r="57" spans="1:13" ht="12.75" customHeight="1" collapsed="1">
      <c r="A57" s="182" t="s">
        <v>2599</v>
      </c>
      <c r="B57">
        <v>35</v>
      </c>
      <c r="C57" s="190" t="s">
        <v>2142</v>
      </c>
      <c r="J57" t="s">
        <v>2596</v>
      </c>
      <c r="K57" t="s">
        <v>2325</v>
      </c>
      <c r="L57" t="s">
        <v>791</v>
      </c>
      <c r="M57" t="s">
        <v>792</v>
      </c>
    </row>
    <row r="58" spans="1:13" ht="12.75" hidden="1" customHeight="1" outlineLevel="1">
      <c r="A58" s="184" t="s">
        <v>2599</v>
      </c>
      <c r="B58">
        <v>36</v>
      </c>
      <c r="C58" s="190" t="s">
        <v>2122</v>
      </c>
      <c r="J58" t="s">
        <v>2616</v>
      </c>
      <c r="K58" t="s">
        <v>2325</v>
      </c>
      <c r="L58" t="s">
        <v>793</v>
      </c>
      <c r="M58" t="s">
        <v>792</v>
      </c>
    </row>
    <row r="59" spans="1:13" ht="12.75" hidden="1" customHeight="1" outlineLevel="1">
      <c r="A59" s="184" t="s">
        <v>2599</v>
      </c>
      <c r="B59">
        <v>39</v>
      </c>
      <c r="C59" s="190" t="s">
        <v>2668</v>
      </c>
      <c r="J59" t="s">
        <v>2664</v>
      </c>
      <c r="K59" t="s">
        <v>2060</v>
      </c>
      <c r="L59" t="s">
        <v>801</v>
      </c>
      <c r="M59" t="s">
        <v>2634</v>
      </c>
    </row>
    <row r="60" spans="1:13" ht="12.75" hidden="1" customHeight="1" outlineLevel="1">
      <c r="A60" s="184" t="s">
        <v>2599</v>
      </c>
      <c r="B60">
        <v>41</v>
      </c>
      <c r="C60" s="190" t="s">
        <v>2000</v>
      </c>
      <c r="D60" s="190" t="s">
        <v>2002</v>
      </c>
      <c r="E60" s="190" t="s">
        <v>2705</v>
      </c>
      <c r="F60" s="190" t="s">
        <v>2004</v>
      </c>
      <c r="G60" s="190" t="s">
        <v>2006</v>
      </c>
      <c r="J60" t="s">
        <v>2002</v>
      </c>
      <c r="K60" s="191" t="s">
        <v>2704</v>
      </c>
      <c r="L60" t="s">
        <v>804</v>
      </c>
      <c r="M60" t="s">
        <v>805</v>
      </c>
    </row>
    <row r="61" spans="1:13" ht="12.75" hidden="1" customHeight="1" outlineLevel="1">
      <c r="A61" s="184" t="s">
        <v>2599</v>
      </c>
      <c r="B61">
        <v>42</v>
      </c>
      <c r="C61" s="190" t="s">
        <v>2025</v>
      </c>
      <c r="D61" s="190" t="s">
        <v>2026</v>
      </c>
      <c r="E61" s="190" t="s">
        <v>2725</v>
      </c>
      <c r="F61" s="190" t="s">
        <v>2027</v>
      </c>
      <c r="G61" s="190" t="s">
        <v>2028</v>
      </c>
      <c r="J61" t="s">
        <v>2026</v>
      </c>
      <c r="K61" s="191" t="s">
        <v>2704</v>
      </c>
      <c r="L61" t="s">
        <v>806</v>
      </c>
      <c r="M61" t="s">
        <v>805</v>
      </c>
    </row>
    <row r="62" spans="1:13" ht="12.75" hidden="1" customHeight="1" outlineLevel="1">
      <c r="A62" s="184" t="s">
        <v>2599</v>
      </c>
      <c r="B62">
        <v>43</v>
      </c>
      <c r="C62" s="190" t="s">
        <v>2042</v>
      </c>
      <c r="D62" s="190" t="s">
        <v>2043</v>
      </c>
      <c r="E62" s="190" t="s">
        <v>2044</v>
      </c>
      <c r="J62" t="s">
        <v>2738</v>
      </c>
      <c r="K62" t="s">
        <v>2060</v>
      </c>
      <c r="L62" t="s">
        <v>807</v>
      </c>
      <c r="M62" t="s">
        <v>795</v>
      </c>
    </row>
    <row r="63" spans="1:13" ht="12.75" hidden="1" customHeight="1" outlineLevel="1">
      <c r="A63" s="184" t="s">
        <v>2599</v>
      </c>
      <c r="B63">
        <v>44</v>
      </c>
      <c r="C63" s="190" t="s">
        <v>2064</v>
      </c>
      <c r="D63" s="190" t="s">
        <v>2065</v>
      </c>
      <c r="E63" s="190" t="s">
        <v>2066</v>
      </c>
      <c r="J63" t="s">
        <v>2757</v>
      </c>
      <c r="K63" t="s">
        <v>2060</v>
      </c>
      <c r="L63" t="s">
        <v>808</v>
      </c>
      <c r="M63" t="s">
        <v>795</v>
      </c>
    </row>
    <row r="64" spans="1:13" ht="12.75" hidden="1" customHeight="1" outlineLevel="1">
      <c r="A64" s="185"/>
      <c r="B64" s="185"/>
      <c r="C64" s="185"/>
      <c r="D64" s="185"/>
      <c r="E64" s="185"/>
      <c r="F64" s="185"/>
      <c r="G64" s="185"/>
      <c r="H64" s="185"/>
      <c r="I64" s="185"/>
      <c r="J64" s="185"/>
      <c r="K64" s="185"/>
      <c r="L64" s="185"/>
      <c r="M64" s="185"/>
    </row>
    <row r="65" spans="1:13" ht="12.75" customHeight="1" collapsed="1">
      <c r="A65" s="182" t="s">
        <v>3625</v>
      </c>
      <c r="B65">
        <v>94</v>
      </c>
      <c r="C65" s="190" t="s">
        <v>2084</v>
      </c>
      <c r="D65" s="190" t="s">
        <v>2043</v>
      </c>
      <c r="J65" t="s">
        <v>3613</v>
      </c>
      <c r="K65" t="s">
        <v>1995</v>
      </c>
      <c r="L65" s="2" t="s">
        <v>3633</v>
      </c>
      <c r="M65" s="2" t="s">
        <v>3634</v>
      </c>
    </row>
    <row r="66" spans="1:13" ht="12.75" hidden="1" customHeight="1" outlineLevel="1">
      <c r="A66" s="184" t="s">
        <v>3625</v>
      </c>
      <c r="B66">
        <v>95</v>
      </c>
      <c r="C66" s="190" t="s">
        <v>2104</v>
      </c>
      <c r="D66" s="190" t="s">
        <v>2065</v>
      </c>
      <c r="J66" t="s">
        <v>3645</v>
      </c>
      <c r="K66" t="s">
        <v>2060</v>
      </c>
      <c r="M66" t="s">
        <v>2144</v>
      </c>
    </row>
    <row r="67" spans="1:13" ht="12.75" hidden="1" customHeight="1" outlineLevel="1">
      <c r="A67" s="184" t="s">
        <v>3625</v>
      </c>
      <c r="B67">
        <v>96</v>
      </c>
      <c r="C67" s="190" t="s">
        <v>2123</v>
      </c>
      <c r="D67" s="190" t="s">
        <v>2002</v>
      </c>
      <c r="E67" s="190" t="s">
        <v>2004</v>
      </c>
      <c r="J67" t="s">
        <v>3656</v>
      </c>
      <c r="K67" t="s">
        <v>1995</v>
      </c>
      <c r="L67" t="s">
        <v>802</v>
      </c>
      <c r="M67" t="s">
        <v>803</v>
      </c>
    </row>
    <row r="68" spans="1:13" ht="12.75" hidden="1" customHeight="1" outlineLevel="1">
      <c r="A68" s="184" t="s">
        <v>3625</v>
      </c>
      <c r="B68">
        <v>97</v>
      </c>
      <c r="C68" t="s">
        <v>2668</v>
      </c>
      <c r="D68" s="190" t="s">
        <v>2143</v>
      </c>
      <c r="E68" s="190" t="s">
        <v>2026</v>
      </c>
      <c r="F68" s="190" t="s">
        <v>2027</v>
      </c>
      <c r="J68" t="s">
        <v>3686</v>
      </c>
      <c r="K68" t="s">
        <v>2060</v>
      </c>
      <c r="M68" t="s">
        <v>2144</v>
      </c>
    </row>
    <row r="69" spans="1:13" ht="12.75" hidden="1" customHeight="1" outlineLevel="1">
      <c r="A69" s="185"/>
      <c r="B69" s="185"/>
      <c r="C69" s="185"/>
      <c r="D69" s="185"/>
      <c r="E69" s="185"/>
      <c r="F69" s="185"/>
      <c r="G69" s="185"/>
      <c r="H69" s="185"/>
      <c r="I69" s="185"/>
      <c r="J69" s="185"/>
      <c r="K69" s="185"/>
      <c r="L69" s="185"/>
      <c r="M69" s="185"/>
    </row>
    <row r="70" spans="1:13" ht="12.75" customHeight="1" collapsed="1">
      <c r="A70" s="182" t="s">
        <v>3457</v>
      </c>
      <c r="B70">
        <v>85</v>
      </c>
      <c r="C70" s="190" t="s">
        <v>2123</v>
      </c>
      <c r="D70" s="190" t="s">
        <v>2002</v>
      </c>
      <c r="E70" s="190" t="s">
        <v>2004</v>
      </c>
      <c r="F70" t="s">
        <v>2104</v>
      </c>
      <c r="G70" t="s">
        <v>2065</v>
      </c>
      <c r="J70" t="s">
        <v>2104</v>
      </c>
      <c r="K70" t="s">
        <v>3467</v>
      </c>
      <c r="L70" t="s">
        <v>858</v>
      </c>
      <c r="M70" t="s">
        <v>859</v>
      </c>
    </row>
    <row r="71" spans="1:13" ht="12.75" hidden="1" customHeight="1" outlineLevel="1">
      <c r="A71" s="184" t="s">
        <v>3457</v>
      </c>
      <c r="B71">
        <v>86</v>
      </c>
      <c r="C71" s="190" t="s">
        <v>2143</v>
      </c>
      <c r="D71" s="190" t="s">
        <v>2026</v>
      </c>
      <c r="E71" s="190" t="s">
        <v>2027</v>
      </c>
      <c r="F71" t="s">
        <v>2084</v>
      </c>
      <c r="G71" t="s">
        <v>2043</v>
      </c>
      <c r="J71" t="s">
        <v>2084</v>
      </c>
      <c r="K71" t="s">
        <v>3467</v>
      </c>
      <c r="L71" t="s">
        <v>860</v>
      </c>
      <c r="M71" t="s">
        <v>859</v>
      </c>
    </row>
    <row r="72" spans="1:13" ht="12.75" hidden="1" customHeight="1" outlineLevel="1">
      <c r="A72" s="184" t="s">
        <v>3457</v>
      </c>
      <c r="B72">
        <v>87</v>
      </c>
      <c r="C72" s="190" t="s">
        <v>2084</v>
      </c>
      <c r="D72" s="190" t="s">
        <v>2043</v>
      </c>
      <c r="E72" t="s">
        <v>2143</v>
      </c>
      <c r="F72" t="s">
        <v>2026</v>
      </c>
      <c r="G72" t="s">
        <v>2027</v>
      </c>
      <c r="J72" t="s">
        <v>2084</v>
      </c>
      <c r="K72" s="191" t="s">
        <v>3464</v>
      </c>
      <c r="L72" t="s">
        <v>861</v>
      </c>
      <c r="M72" t="s">
        <v>862</v>
      </c>
    </row>
    <row r="73" spans="1:13" ht="12.75" hidden="1" customHeight="1" outlineLevel="1">
      <c r="A73" s="184" t="s">
        <v>3457</v>
      </c>
      <c r="B73">
        <v>88</v>
      </c>
      <c r="C73" s="190" t="s">
        <v>2104</v>
      </c>
      <c r="D73" s="190" t="s">
        <v>2065</v>
      </c>
      <c r="E73" t="s">
        <v>2123</v>
      </c>
      <c r="F73" t="s">
        <v>2002</v>
      </c>
      <c r="G73" t="s">
        <v>2004</v>
      </c>
      <c r="J73" t="s">
        <v>2104</v>
      </c>
      <c r="K73" s="191" t="s">
        <v>3464</v>
      </c>
      <c r="L73" t="s">
        <v>863</v>
      </c>
      <c r="M73" t="s">
        <v>862</v>
      </c>
    </row>
    <row r="74" spans="1:13" ht="12.75" hidden="1" customHeight="1" outlineLevel="1">
      <c r="A74" s="185"/>
      <c r="B74" s="185"/>
      <c r="C74" s="185"/>
      <c r="D74" s="185"/>
      <c r="E74" s="185"/>
      <c r="F74" s="185"/>
      <c r="G74" s="185"/>
      <c r="H74" s="185"/>
      <c r="I74" s="185"/>
      <c r="J74" s="185"/>
      <c r="K74" s="185"/>
      <c r="L74" s="185"/>
      <c r="M74" s="185"/>
    </row>
    <row r="75" spans="1:13" ht="12.75" customHeight="1" collapsed="1">
      <c r="A75" s="182" t="s">
        <v>2776</v>
      </c>
      <c r="B75">
        <v>45</v>
      </c>
      <c r="C75" s="190" t="s">
        <v>2123</v>
      </c>
      <c r="D75" s="190" t="s">
        <v>2002</v>
      </c>
      <c r="E75" s="190" t="s">
        <v>2004</v>
      </c>
      <c r="J75" t="s">
        <v>2123</v>
      </c>
      <c r="K75" s="191" t="s">
        <v>2778</v>
      </c>
      <c r="L75" t="s">
        <v>809</v>
      </c>
      <c r="M75" t="s">
        <v>2781</v>
      </c>
    </row>
    <row r="76" spans="1:13" ht="12.75" hidden="1" customHeight="1" outlineLevel="1">
      <c r="A76" s="184" t="s">
        <v>2776</v>
      </c>
      <c r="B76">
        <v>46</v>
      </c>
      <c r="C76" s="190" t="s">
        <v>2143</v>
      </c>
      <c r="D76" s="190" t="s">
        <v>2026</v>
      </c>
      <c r="E76" s="190" t="s">
        <v>2027</v>
      </c>
      <c r="J76" t="s">
        <v>2143</v>
      </c>
      <c r="K76" s="191" t="s">
        <v>2778</v>
      </c>
      <c r="L76" t="s">
        <v>811</v>
      </c>
      <c r="M76" t="s">
        <v>2781</v>
      </c>
    </row>
    <row r="77" spans="1:13" ht="12.75" hidden="1" customHeight="1" outlineLevel="1">
      <c r="A77" s="184" t="s">
        <v>2776</v>
      </c>
      <c r="B77">
        <v>47</v>
      </c>
      <c r="C77" s="190" t="s">
        <v>2084</v>
      </c>
      <c r="D77" s="190" t="s">
        <v>2043</v>
      </c>
      <c r="J77" t="s">
        <v>2084</v>
      </c>
      <c r="K77" s="191" t="s">
        <v>2778</v>
      </c>
      <c r="L77" t="s">
        <v>812</v>
      </c>
      <c r="M77" t="s">
        <v>2781</v>
      </c>
    </row>
    <row r="78" spans="1:13" ht="12.75" hidden="1" customHeight="1" outlineLevel="1">
      <c r="A78" s="184" t="s">
        <v>2776</v>
      </c>
      <c r="B78">
        <v>48</v>
      </c>
      <c r="C78" s="190" t="s">
        <v>2104</v>
      </c>
      <c r="D78" s="190" t="s">
        <v>2065</v>
      </c>
      <c r="J78" t="s">
        <v>2104</v>
      </c>
      <c r="K78" s="191" t="s">
        <v>2778</v>
      </c>
      <c r="L78" t="s">
        <v>813</v>
      </c>
      <c r="M78" t="s">
        <v>2781</v>
      </c>
    </row>
    <row r="79" spans="1:13" ht="12.75" hidden="1" customHeight="1" outlineLevel="1">
      <c r="A79" s="185"/>
      <c r="B79" s="185"/>
      <c r="C79" s="185"/>
      <c r="D79" s="185"/>
      <c r="E79" s="185"/>
      <c r="F79" s="185"/>
      <c r="G79" s="185"/>
      <c r="H79" s="185"/>
      <c r="I79" s="185"/>
      <c r="J79" s="185"/>
      <c r="K79" s="185"/>
      <c r="L79" s="185"/>
      <c r="M79" s="185"/>
    </row>
    <row r="80" spans="1:13" ht="12.75" customHeight="1" collapsed="1">
      <c r="A80" s="182" t="s">
        <v>2845</v>
      </c>
      <c r="B80">
        <v>49</v>
      </c>
      <c r="C80" s="190" t="s">
        <v>2123</v>
      </c>
      <c r="D80" s="190" t="s">
        <v>2002</v>
      </c>
      <c r="E80" s="190" t="s">
        <v>2004</v>
      </c>
      <c r="J80" t="s">
        <v>2842</v>
      </c>
      <c r="K80" t="s">
        <v>2060</v>
      </c>
      <c r="L80" t="s">
        <v>814</v>
      </c>
      <c r="M80" t="s">
        <v>779</v>
      </c>
    </row>
    <row r="81" spans="1:13" ht="12.75" hidden="1" customHeight="1" outlineLevel="1">
      <c r="A81" s="184" t="s">
        <v>2845</v>
      </c>
      <c r="B81">
        <v>50</v>
      </c>
      <c r="C81" s="190" t="s">
        <v>2143</v>
      </c>
      <c r="D81" s="190" t="s">
        <v>2026</v>
      </c>
      <c r="E81" s="190" t="s">
        <v>2027</v>
      </c>
      <c r="J81" t="s">
        <v>2862</v>
      </c>
      <c r="K81" t="s">
        <v>2060</v>
      </c>
      <c r="L81" t="s">
        <v>815</v>
      </c>
      <c r="M81" t="s">
        <v>779</v>
      </c>
    </row>
    <row r="82" spans="1:13" ht="12.75" hidden="1" customHeight="1" outlineLevel="1">
      <c r="A82" s="184" t="s">
        <v>2845</v>
      </c>
      <c r="B82">
        <v>51</v>
      </c>
      <c r="C82" s="190" t="s">
        <v>2084</v>
      </c>
      <c r="D82" s="190" t="s">
        <v>2043</v>
      </c>
      <c r="J82" t="s">
        <v>2084</v>
      </c>
      <c r="K82" s="191" t="s">
        <v>2849</v>
      </c>
      <c r="L82" t="s">
        <v>816</v>
      </c>
      <c r="M82" t="s">
        <v>817</v>
      </c>
    </row>
    <row r="83" spans="1:13" ht="12.75" hidden="1" customHeight="1" outlineLevel="1">
      <c r="A83" s="184" t="s">
        <v>2845</v>
      </c>
      <c r="B83">
        <v>52</v>
      </c>
      <c r="C83" s="190" t="s">
        <v>2104</v>
      </c>
      <c r="D83" s="190" t="s">
        <v>2065</v>
      </c>
      <c r="J83" t="s">
        <v>2104</v>
      </c>
      <c r="K83" s="191" t="s">
        <v>2849</v>
      </c>
      <c r="L83" t="s">
        <v>818</v>
      </c>
      <c r="M83" t="s">
        <v>817</v>
      </c>
    </row>
    <row r="84" spans="1:13" ht="12.75" hidden="1" customHeight="1" outlineLevel="1">
      <c r="A84" s="185"/>
      <c r="B84" s="185"/>
      <c r="C84" s="185"/>
      <c r="D84" s="185"/>
      <c r="E84" s="185"/>
      <c r="F84" s="185"/>
      <c r="G84" s="185"/>
      <c r="H84" s="185"/>
      <c r="I84" s="185"/>
      <c r="J84" s="185"/>
      <c r="K84" s="185"/>
      <c r="L84" s="185"/>
      <c r="M84" s="185"/>
    </row>
    <row r="85" spans="1:13" ht="12.75" customHeight="1" collapsed="1">
      <c r="A85" s="182" t="s">
        <v>2499</v>
      </c>
      <c r="B85">
        <v>29</v>
      </c>
      <c r="C85" s="190" t="s">
        <v>2123</v>
      </c>
      <c r="D85" s="190" t="s">
        <v>2002</v>
      </c>
      <c r="E85" s="190" t="s">
        <v>2004</v>
      </c>
      <c r="F85" s="190" t="s">
        <v>2006</v>
      </c>
      <c r="J85" t="s">
        <v>2002</v>
      </c>
      <c r="K85" s="191" t="s">
        <v>2506</v>
      </c>
      <c r="L85" t="s">
        <v>786</v>
      </c>
      <c r="M85" t="s">
        <v>787</v>
      </c>
    </row>
    <row r="86" spans="1:13" ht="12.75" hidden="1" customHeight="1" outlineLevel="1">
      <c r="A86" s="184" t="s">
        <v>2499</v>
      </c>
      <c r="B86">
        <v>30</v>
      </c>
      <c r="C86" s="190" t="s">
        <v>2143</v>
      </c>
      <c r="D86" s="190" t="s">
        <v>2026</v>
      </c>
      <c r="E86" s="190" t="s">
        <v>2027</v>
      </c>
      <c r="F86" s="190" t="s">
        <v>2028</v>
      </c>
      <c r="J86" t="s">
        <v>2026</v>
      </c>
      <c r="K86" s="191" t="s">
        <v>2506</v>
      </c>
      <c r="L86" t="s">
        <v>788</v>
      </c>
      <c r="M86" t="s">
        <v>787</v>
      </c>
    </row>
    <row r="87" spans="1:13" ht="12.75" hidden="1" customHeight="1" outlineLevel="1">
      <c r="A87" s="184" t="s">
        <v>2499</v>
      </c>
      <c r="B87">
        <v>31</v>
      </c>
      <c r="C87" s="190" t="s">
        <v>2084</v>
      </c>
      <c r="D87" s="190" t="s">
        <v>2043</v>
      </c>
      <c r="E87" s="190" t="s">
        <v>2044</v>
      </c>
      <c r="J87" t="s">
        <v>2526</v>
      </c>
      <c r="K87" t="s">
        <v>1995</v>
      </c>
      <c r="L87" t="s">
        <v>789</v>
      </c>
      <c r="M87" t="s">
        <v>779</v>
      </c>
    </row>
    <row r="88" spans="1:13" ht="12.75" hidden="1" customHeight="1" outlineLevel="1">
      <c r="A88" s="184" t="s">
        <v>2499</v>
      </c>
      <c r="B88">
        <v>32</v>
      </c>
      <c r="C88" s="190" t="s">
        <v>2104</v>
      </c>
      <c r="D88" s="190" t="s">
        <v>2065</v>
      </c>
      <c r="E88" s="190" t="s">
        <v>2066</v>
      </c>
      <c r="J88" t="s">
        <v>2550</v>
      </c>
      <c r="K88" t="s">
        <v>2060</v>
      </c>
      <c r="L88" t="s">
        <v>790</v>
      </c>
      <c r="M88" t="s">
        <v>779</v>
      </c>
    </row>
    <row r="89" spans="1:13" ht="12.75" hidden="1" customHeight="1" outlineLevel="1">
      <c r="A89" s="185"/>
      <c r="B89" s="185"/>
      <c r="C89" s="185"/>
      <c r="D89" s="185"/>
      <c r="E89" s="185"/>
      <c r="F89" s="185"/>
      <c r="G89" s="185"/>
      <c r="H89" s="185"/>
      <c r="I89" s="185"/>
      <c r="J89" s="185"/>
      <c r="K89" s="185"/>
      <c r="L89" s="185"/>
      <c r="M89" s="185"/>
    </row>
    <row r="90" spans="1:13" ht="12.75" customHeight="1" collapsed="1">
      <c r="A90" s="182" t="s">
        <v>3460</v>
      </c>
      <c r="B90">
        <v>85</v>
      </c>
      <c r="C90" t="s">
        <v>2123</v>
      </c>
      <c r="D90" t="s">
        <v>2002</v>
      </c>
      <c r="E90" t="s">
        <v>2004</v>
      </c>
      <c r="F90" s="190" t="s">
        <v>2104</v>
      </c>
      <c r="G90" s="190" t="s">
        <v>2065</v>
      </c>
      <c r="J90" t="s">
        <v>2104</v>
      </c>
      <c r="K90" s="191" t="s">
        <v>3467</v>
      </c>
      <c r="L90" t="s">
        <v>858</v>
      </c>
      <c r="M90" t="s">
        <v>859</v>
      </c>
    </row>
    <row r="91" spans="1:13" ht="12.75" hidden="1" customHeight="1" outlineLevel="1">
      <c r="A91" s="184" t="s">
        <v>3460</v>
      </c>
      <c r="B91">
        <v>86</v>
      </c>
      <c r="C91" t="s">
        <v>2143</v>
      </c>
      <c r="D91" t="s">
        <v>2026</v>
      </c>
      <c r="E91" t="s">
        <v>2027</v>
      </c>
      <c r="F91" s="190" t="s">
        <v>2084</v>
      </c>
      <c r="G91" s="190" t="s">
        <v>2043</v>
      </c>
      <c r="J91" t="s">
        <v>2084</v>
      </c>
      <c r="K91" s="191" t="s">
        <v>3467</v>
      </c>
      <c r="L91" t="s">
        <v>860</v>
      </c>
      <c r="M91" t="s">
        <v>859</v>
      </c>
    </row>
    <row r="92" spans="1:13" ht="12.75" hidden="1" customHeight="1" outlineLevel="1">
      <c r="A92" s="184" t="s">
        <v>3460</v>
      </c>
      <c r="B92">
        <v>87</v>
      </c>
      <c r="C92" t="s">
        <v>2084</v>
      </c>
      <c r="D92" t="s">
        <v>2043</v>
      </c>
      <c r="E92" s="190" t="s">
        <v>2143</v>
      </c>
      <c r="F92" s="190" t="s">
        <v>2026</v>
      </c>
      <c r="G92" s="190" t="s">
        <v>2027</v>
      </c>
      <c r="J92" t="s">
        <v>2084</v>
      </c>
      <c r="K92" t="s">
        <v>3464</v>
      </c>
      <c r="L92" t="s">
        <v>861</v>
      </c>
      <c r="M92" t="s">
        <v>862</v>
      </c>
    </row>
    <row r="93" spans="1:13" ht="12.75" hidden="1" customHeight="1" outlineLevel="1">
      <c r="A93" s="184" t="s">
        <v>3460</v>
      </c>
      <c r="B93">
        <v>88</v>
      </c>
      <c r="C93" t="s">
        <v>2104</v>
      </c>
      <c r="D93" t="s">
        <v>2065</v>
      </c>
      <c r="E93" s="190" t="s">
        <v>2123</v>
      </c>
      <c r="F93" s="190" t="s">
        <v>2002</v>
      </c>
      <c r="G93" s="190" t="s">
        <v>2004</v>
      </c>
      <c r="J93" t="s">
        <v>2104</v>
      </c>
      <c r="K93" t="s">
        <v>3464</v>
      </c>
      <c r="L93" t="s">
        <v>863</v>
      </c>
      <c r="M93" t="s">
        <v>862</v>
      </c>
    </row>
    <row r="94" spans="1:13" ht="12.75" hidden="1" customHeight="1" outlineLevel="1">
      <c r="A94" s="185"/>
      <c r="B94" s="185"/>
      <c r="C94" s="185"/>
      <c r="D94" s="185"/>
      <c r="E94" s="185"/>
      <c r="F94" s="185"/>
      <c r="G94" s="185"/>
      <c r="H94" s="185"/>
      <c r="I94" s="185"/>
      <c r="J94" s="185"/>
      <c r="K94" s="185"/>
      <c r="L94" s="185"/>
      <c r="M94" s="185"/>
    </row>
    <row r="95" spans="1:13" ht="12.75" customHeight="1" collapsed="1">
      <c r="A95" s="182" t="s">
        <v>2986</v>
      </c>
      <c r="B95">
        <v>57</v>
      </c>
      <c r="C95" s="190" t="s">
        <v>2000</v>
      </c>
      <c r="D95" s="190" t="s">
        <v>2002</v>
      </c>
      <c r="E95" s="190" t="s">
        <v>2004</v>
      </c>
      <c r="F95" t="s">
        <v>2042</v>
      </c>
      <c r="G95" t="s">
        <v>2043</v>
      </c>
      <c r="J95" t="s">
        <v>2002</v>
      </c>
      <c r="K95" s="191" t="s">
        <v>2992</v>
      </c>
      <c r="L95" t="s">
        <v>824</v>
      </c>
      <c r="M95" t="s">
        <v>820</v>
      </c>
    </row>
    <row r="96" spans="1:13" ht="12.75" hidden="1" customHeight="1" outlineLevel="1">
      <c r="A96" s="184" t="s">
        <v>2986</v>
      </c>
      <c r="B96">
        <v>58</v>
      </c>
      <c r="C96" s="190" t="s">
        <v>2025</v>
      </c>
      <c r="D96" s="190" t="s">
        <v>2026</v>
      </c>
      <c r="E96" s="190" t="s">
        <v>2027</v>
      </c>
      <c r="F96" t="s">
        <v>2064</v>
      </c>
      <c r="G96" t="s">
        <v>2065</v>
      </c>
      <c r="J96" t="s">
        <v>2026</v>
      </c>
      <c r="K96" s="191" t="s">
        <v>2992</v>
      </c>
      <c r="L96" t="s">
        <v>825</v>
      </c>
      <c r="M96" t="s">
        <v>820</v>
      </c>
    </row>
    <row r="97" spans="1:13" ht="12.75" hidden="1" customHeight="1" outlineLevel="1">
      <c r="A97" s="184" t="s">
        <v>2986</v>
      </c>
      <c r="B97">
        <v>59</v>
      </c>
      <c r="C97" s="190" t="s">
        <v>2042</v>
      </c>
      <c r="D97" s="190" t="s">
        <v>2043</v>
      </c>
      <c r="E97" t="s">
        <v>2000</v>
      </c>
      <c r="F97" t="s">
        <v>2002</v>
      </c>
      <c r="G97" t="s">
        <v>2004</v>
      </c>
      <c r="J97" t="s">
        <v>3021</v>
      </c>
      <c r="K97" t="s">
        <v>1995</v>
      </c>
      <c r="L97" t="s">
        <v>826</v>
      </c>
      <c r="M97" t="s">
        <v>820</v>
      </c>
    </row>
    <row r="98" spans="1:13" ht="12.75" hidden="1" customHeight="1" outlineLevel="1">
      <c r="A98" s="184" t="s">
        <v>2986</v>
      </c>
      <c r="B98">
        <v>60</v>
      </c>
      <c r="C98" s="190" t="s">
        <v>2064</v>
      </c>
      <c r="D98" s="190" t="s">
        <v>2065</v>
      </c>
      <c r="E98" t="s">
        <v>2025</v>
      </c>
      <c r="F98" t="s">
        <v>2026</v>
      </c>
      <c r="G98" t="s">
        <v>2027</v>
      </c>
      <c r="J98" t="s">
        <v>3052</v>
      </c>
      <c r="K98" t="s">
        <v>2060</v>
      </c>
      <c r="L98" t="s">
        <v>827</v>
      </c>
      <c r="M98" t="s">
        <v>820</v>
      </c>
    </row>
    <row r="99" spans="1:13" ht="12.75" hidden="1" customHeight="1" outlineLevel="1">
      <c r="A99" s="185"/>
      <c r="B99" s="185"/>
      <c r="C99" s="185"/>
      <c r="D99" s="185"/>
      <c r="E99" s="185"/>
      <c r="F99" s="185"/>
      <c r="G99" s="185"/>
      <c r="H99" s="185"/>
      <c r="I99" s="185"/>
      <c r="J99" s="185"/>
      <c r="K99" s="185"/>
      <c r="L99" s="185"/>
      <c r="M99" s="185"/>
    </row>
    <row r="100" spans="1:13" ht="12.75" customHeight="1" collapsed="1">
      <c r="A100" s="182" t="s">
        <v>2421</v>
      </c>
      <c r="B100">
        <v>25</v>
      </c>
      <c r="C100" s="190" t="s">
        <v>2000</v>
      </c>
      <c r="D100" s="190" t="s">
        <v>2002</v>
      </c>
      <c r="E100" s="190" t="s">
        <v>2004</v>
      </c>
      <c r="J100" t="s">
        <v>2002</v>
      </c>
      <c r="K100" s="191" t="s">
        <v>2426</v>
      </c>
      <c r="L100" s="2" t="s">
        <v>2429</v>
      </c>
      <c r="M100" s="2" t="s">
        <v>2430</v>
      </c>
    </row>
    <row r="101" spans="1:13" ht="12.75" hidden="1" customHeight="1" outlineLevel="1">
      <c r="A101" s="184" t="s">
        <v>2421</v>
      </c>
      <c r="B101">
        <v>26</v>
      </c>
      <c r="C101" s="190" t="s">
        <v>2025</v>
      </c>
      <c r="D101" s="190" t="s">
        <v>2026</v>
      </c>
      <c r="E101" s="190" t="s">
        <v>2027</v>
      </c>
      <c r="J101" t="s">
        <v>2026</v>
      </c>
      <c r="K101" s="191" t="s">
        <v>2426</v>
      </c>
      <c r="L101" s="2" t="s">
        <v>2450</v>
      </c>
      <c r="M101" s="2" t="s">
        <v>2430</v>
      </c>
    </row>
    <row r="102" spans="1:13" ht="12.75" hidden="1" customHeight="1" outlineLevel="1">
      <c r="A102" s="184" t="s">
        <v>2421</v>
      </c>
      <c r="B102">
        <v>27</v>
      </c>
      <c r="C102" s="190" t="s">
        <v>2042</v>
      </c>
      <c r="D102" s="190" t="s">
        <v>2043</v>
      </c>
      <c r="J102" t="s">
        <v>2451</v>
      </c>
      <c r="K102" t="s">
        <v>1995</v>
      </c>
      <c r="L102" t="s">
        <v>784</v>
      </c>
      <c r="M102" t="s">
        <v>779</v>
      </c>
    </row>
    <row r="103" spans="1:13" ht="12.75" hidden="1" customHeight="1" outlineLevel="1">
      <c r="A103" s="184" t="s">
        <v>2421</v>
      </c>
      <c r="B103">
        <v>28</v>
      </c>
      <c r="C103" s="190" t="s">
        <v>2064</v>
      </c>
      <c r="D103" s="190" t="s">
        <v>2065</v>
      </c>
      <c r="J103" t="s">
        <v>2478</v>
      </c>
      <c r="K103" t="s">
        <v>2060</v>
      </c>
      <c r="L103" t="s">
        <v>785</v>
      </c>
      <c r="M103" t="s">
        <v>779</v>
      </c>
    </row>
    <row r="104" spans="1:13" ht="12.75" hidden="1" customHeight="1" outlineLevel="1">
      <c r="A104" s="185"/>
      <c r="B104" s="185"/>
      <c r="C104" s="185"/>
      <c r="D104" s="185"/>
      <c r="E104" s="185"/>
      <c r="F104" s="185"/>
      <c r="G104" s="185"/>
      <c r="H104" s="185"/>
      <c r="I104" s="185"/>
      <c r="J104" s="185"/>
      <c r="K104" s="185"/>
      <c r="L104" s="185"/>
      <c r="M104" s="185"/>
    </row>
    <row r="105" spans="1:13" ht="12.75" customHeight="1" collapsed="1">
      <c r="A105" s="182" t="s">
        <v>2989</v>
      </c>
      <c r="B105">
        <v>57</v>
      </c>
      <c r="C105" t="s">
        <v>2000</v>
      </c>
      <c r="D105" t="s">
        <v>2002</v>
      </c>
      <c r="E105" t="s">
        <v>2004</v>
      </c>
      <c r="F105" s="190" t="s">
        <v>2042</v>
      </c>
      <c r="G105" s="190" t="s">
        <v>2043</v>
      </c>
      <c r="J105" t="s">
        <v>2002</v>
      </c>
      <c r="K105" t="s">
        <v>2992</v>
      </c>
      <c r="L105" t="s">
        <v>824</v>
      </c>
      <c r="M105" t="s">
        <v>820</v>
      </c>
    </row>
    <row r="106" spans="1:13" ht="12.75" hidden="1" customHeight="1" outlineLevel="1">
      <c r="A106" s="184" t="s">
        <v>2989</v>
      </c>
      <c r="B106">
        <v>58</v>
      </c>
      <c r="C106" t="s">
        <v>2025</v>
      </c>
      <c r="D106" t="s">
        <v>2026</v>
      </c>
      <c r="E106" t="s">
        <v>2027</v>
      </c>
      <c r="F106" s="190" t="s">
        <v>2064</v>
      </c>
      <c r="G106" s="190" t="s">
        <v>2065</v>
      </c>
      <c r="J106" t="s">
        <v>2026</v>
      </c>
      <c r="K106" t="s">
        <v>2992</v>
      </c>
      <c r="L106" t="s">
        <v>825</v>
      </c>
      <c r="M106" t="s">
        <v>820</v>
      </c>
    </row>
    <row r="107" spans="1:13" ht="12.75" hidden="1" customHeight="1" outlineLevel="1">
      <c r="A107" s="184" t="s">
        <v>2989</v>
      </c>
      <c r="B107">
        <v>59</v>
      </c>
      <c r="C107" t="s">
        <v>2042</v>
      </c>
      <c r="D107" t="s">
        <v>2043</v>
      </c>
      <c r="E107" s="190" t="s">
        <v>2000</v>
      </c>
      <c r="F107" s="190" t="s">
        <v>2002</v>
      </c>
      <c r="G107" s="190" t="s">
        <v>2004</v>
      </c>
      <c r="J107" t="s">
        <v>3021</v>
      </c>
      <c r="K107" t="s">
        <v>1995</v>
      </c>
      <c r="L107" t="s">
        <v>826</v>
      </c>
      <c r="M107" t="s">
        <v>820</v>
      </c>
    </row>
    <row r="108" spans="1:13" ht="12.75" hidden="1" customHeight="1" outlineLevel="1">
      <c r="A108" s="184" t="s">
        <v>2989</v>
      </c>
      <c r="B108">
        <v>60</v>
      </c>
      <c r="C108" t="s">
        <v>2064</v>
      </c>
      <c r="D108" t="s">
        <v>2065</v>
      </c>
      <c r="E108" s="190" t="s">
        <v>2025</v>
      </c>
      <c r="F108" s="190" t="s">
        <v>2026</v>
      </c>
      <c r="G108" s="190" t="s">
        <v>2027</v>
      </c>
      <c r="J108" t="s">
        <v>3052</v>
      </c>
      <c r="K108" t="s">
        <v>2060</v>
      </c>
      <c r="L108" t="s">
        <v>827</v>
      </c>
      <c r="M108" t="s">
        <v>820</v>
      </c>
    </row>
    <row r="109" spans="1:13" ht="12.75" hidden="1" customHeight="1" outlineLevel="1">
      <c r="A109" s="185"/>
      <c r="B109" s="185"/>
      <c r="C109" s="185"/>
      <c r="D109" s="185"/>
      <c r="E109" s="185"/>
      <c r="F109" s="185"/>
      <c r="G109" s="185"/>
      <c r="H109" s="185"/>
      <c r="I109" s="185"/>
      <c r="J109" s="185"/>
      <c r="K109" s="185"/>
      <c r="L109" s="185"/>
      <c r="M109" s="185"/>
    </row>
  </sheetData>
  <pageMargins left="0.78740157499999996" right="0.78740157499999996" top="0.984251969" bottom="0.984251969" header="0.4921259845" footer="0.4921259845"/>
  <pageSetup paperSize="9" orientation="portrait" horizontalDpi="200" verticalDpi="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LMBoschDocument" ma:contentTypeID="0x0101003B8D7EFD6E4DAF4DA1F6167AE57D5F860100296225D9876ACC4DAA8AA75BBAD41474" ma:contentTypeVersion="32" ma:contentTypeDescription="Bosch Document Content Type for ILM" ma:contentTypeScope="" ma:versionID="0265830b1e5d4872738e03fc1559c69e">
  <xsd:schema xmlns:xsd="http://www.w3.org/2001/XMLSchema" xmlns:xs="http://www.w3.org/2001/XMLSchema" xmlns:p="http://schemas.microsoft.com/office/2006/metadata/properties" xmlns:ns1="http://schemas.microsoft.com/sharepoint/v3" xmlns:ns2="05d01afb-a1a5-4a78-b91d-7d6f5142961c" xmlns:ns3="bca0bc44-19d1-4824-98a4-321de56310bf" xmlns:ns4="http://schemas.microsoft.com/sharepoint/v4" targetNamespace="http://schemas.microsoft.com/office/2006/metadata/properties" ma:root="true" ma:fieldsID="b07477def2edf0ac1311253878b6ee8c" ns1:_="" ns2:_="" ns3:_="" ns4:_="">
    <xsd:import namespace="http://schemas.microsoft.com/sharepoint/v3"/>
    <xsd:import namespace="05d01afb-a1a5-4a78-b91d-7d6f5142961c"/>
    <xsd:import namespace="bca0bc44-19d1-4824-98a4-321de56310bf"/>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2:CSC"/>
                <xsd:element ref="ns2:ASC"/>
                <xsd:element ref="ns2:ISC"/>
                <xsd:element ref="ns2:ArchivingPeriod"/>
                <xsd:element ref="ns2:Safeguarding"/>
                <xsd:element ref="ns2:Historicalrelevance"/>
                <xsd:element ref="ns3:OriginalSubject" minOccurs="0"/>
                <xsd:element ref="ns3:From1" minOccurs="0"/>
                <xsd:element ref="ns3:Cc" minOccurs="0"/>
                <xsd:element ref="ns3:Bcc" minOccurs="0"/>
                <xsd:element ref="ns3:Conversation-Topic" minOccurs="0"/>
                <xsd:element ref="ns3:Date1" minOccurs="0"/>
                <xsd:element ref="ns3:Reply-To" minOccurs="0"/>
                <xsd:element ref="ns3:To" minOccurs="0"/>
                <xsd:element ref="ns3:Received" minOccurs="0"/>
                <xsd:element ref="ns3:Attachment" minOccurs="0"/>
                <xsd:element ref="ns3:Sensitivity" minOccurs="0"/>
                <xsd:element ref="ns3:Importance" minOccurs="0"/>
                <xsd:element ref="ns3:In-Reply-To" minOccurs="0"/>
                <xsd:element ref="ns3:References" minOccurs="0"/>
                <xsd:element ref="ns3:Conversation-Index" minOccurs="0"/>
                <xsd:element ref="ns3:MailPreviewData" minOccurs="0"/>
                <xsd:element ref="ns2:MessageClass" minOccurs="0"/>
                <xsd:element ref="ns3:Message-ID" minOccurs="0"/>
                <xsd:element ref="ns2:IlmBasedOn" minOccurs="0"/>
                <xsd:element ref="ns2:LockedStatus" minOccurs="0"/>
                <xsd:element ref="ns2:LockedBy" minOccurs="0"/>
                <xsd:element ref="ns2:ILMItemType" minOccurs="0"/>
                <xsd:element ref="ns2:ILMCreationRevision" minOccurs="0"/>
                <xsd:element ref="ns2:Revisions" minOccurs="0"/>
                <xsd:element ref="ns4:IconOverlay" minOccurs="0"/>
                <xsd:element ref="ns1:_vti_ItemDeclaredRecord" minOccurs="0"/>
                <xsd:element ref="ns1:_vti_ItemHoldRecordStatus"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42" nillable="true" ma:displayName="Declared Record" ma:hidden="true" ma:internalName="_vti_ItemDeclaredRecord" ma:readOnly="true">
      <xsd:simpleType>
        <xsd:restriction base="dms:DateTime"/>
      </xsd:simpleType>
    </xsd:element>
    <xsd:element name="_vti_ItemHoldRecordStatus" ma:index="43"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d01afb-a1a5-4a78-b91d-7d6f5142961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CSC" ma:index="11" ma:displayName="C-SC" ma:default="1" ma:description="Security Class for Confidentiality." ma:format="Dropdown" ma:indexed="true" ma:internalName="CSC" ma:readOnly="false">
      <xsd:simpleType>
        <xsd:restriction base="dms:Choice">
          <xsd:enumeration value="0"/>
          <xsd:enumeration value="1"/>
          <xsd:enumeration value="2"/>
          <xsd:enumeration value="3"/>
        </xsd:restriction>
      </xsd:simpleType>
    </xsd:element>
    <xsd:element name="ASC" ma:index="12" ma:displayName="A-SC" ma:default="1" ma:description="Security Class for Availability" ma:format="Dropdown" ma:indexed="true" ma:internalName="ASC" ma:readOnly="false">
      <xsd:simpleType>
        <xsd:restriction base="dms:Choice">
          <xsd:enumeration value="0"/>
          <xsd:enumeration value="1"/>
          <xsd:enumeration value="2"/>
          <xsd:enumeration value="3"/>
        </xsd:restriction>
      </xsd:simpleType>
    </xsd:element>
    <xsd:element name="ISC" ma:index="13" ma:displayName="I-SC" ma:default="1" ma:description="Security Class for Integrity" ma:format="Dropdown" ma:internalName="ISC" ma:readOnly="false">
      <xsd:simpleType>
        <xsd:restriction base="dms:Choice">
          <xsd:enumeration value="0"/>
          <xsd:enumeration value="1"/>
          <xsd:enumeration value="2"/>
          <xsd:enumeration value="3"/>
        </xsd:restriction>
      </xsd:simpleType>
    </xsd:element>
    <xsd:element name="ArchivingPeriod" ma:index="14" ma:displayName="Archiving Period (in years)" ma:default="15" ma:description="File will be deleted from the archive after end of the archiving" ma:format="Dropdown" ma:indexed="true" ma:internalName="ArchivingPeriod" ma:readOnly="false">
      <xsd:simpleType>
        <xsd:union memberTypes="dms:Text">
          <xsd:simpleType>
            <xsd:restriction base="dms:Choice">
              <xsd:enumeration value="1"/>
              <xsd:enumeration value="3"/>
              <xsd:enumeration value="6"/>
              <xsd:enumeration value="10"/>
              <xsd:enumeration value="15"/>
              <xsd:enumeration value="35"/>
              <xsd:enumeration value="Delete when archiving"/>
              <xsd:enumeration value="infinite"/>
            </xsd:restriction>
          </xsd:simpleType>
        </xsd:union>
      </xsd:simpleType>
    </xsd:element>
    <xsd:element name="Safeguarding" ma:index="15" ma:displayName="Safeguarding" ma:default="No" ma:description="Special safeguarding requirements" ma:format="Dropdown" ma:internalName="Safeguarding" ma:readOnly="false">
      <xsd:simpleType>
        <xsd:restriction base="dms:Choice">
          <xsd:enumeration value="Yes"/>
          <xsd:enumeration value="No"/>
        </xsd:restriction>
      </xsd:simpleType>
    </xsd:element>
    <xsd:element name="Historicalrelevance" ma:index="16" ma:displayName="Historical relevance" ma:default="No" ma:description="Handover to C/CCH" ma:format="Dropdown" ma:internalName="Historicalrelevance" ma:readOnly="false">
      <xsd:simpleType>
        <xsd:restriction base="dms:Choice">
          <xsd:enumeration value="Yes"/>
          <xsd:enumeration value="No"/>
        </xsd:restriction>
      </xsd:simpleType>
    </xsd:element>
    <xsd:element name="MessageClass" ma:index="33" nillable="true" ma:displayName="MessageClass" ma:hidden="true" ma:internalName="MessageClass">
      <xsd:simpleType>
        <xsd:restriction base="dms:Text">
          <xsd:maxLength value="255"/>
        </xsd:restriction>
      </xsd:simpleType>
    </xsd:element>
    <xsd:element name="IlmBasedOn" ma:index="35" nillable="true" ma:displayName="Based on" ma:internalName="IlmBasedOn" ma:readOnly="true">
      <xsd:simpleType>
        <xsd:restriction base="dms:Text"/>
      </xsd:simpleType>
    </xsd:element>
    <xsd:element name="LockedStatus" ma:index="36" nillable="true" ma:displayName="Locked Status" ma:default="Unlocked" ma:internalName="LockedStatus" ma:readOnly="true">
      <xsd:simpleType>
        <xsd:restriction base="dms:Text"/>
      </xsd:simpleType>
    </xsd:element>
    <xsd:element name="LockedBy" ma:index="37" nillable="true" ma:displayName="Locked By" ma:internalName="Lock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LMItemType" ma:index="38" nillable="true" ma:displayName="ILMItemType" ma:default="ConceptualItem" ma:indexed="true" ma:internalName="ILMItemType" ma:readOnly="true">
      <xsd:simpleType>
        <xsd:restriction base="dms:Text"/>
      </xsd:simpleType>
    </xsd:element>
    <xsd:element name="ILMCreationRevision" ma:index="39" nillable="true" ma:displayName="Creating Revision" ma:internalName="ILMCreationRevision" ma:readOnly="true">
      <xsd:simpleType>
        <xsd:restriction base="dms:Boolean"/>
      </xsd:simpleType>
    </xsd:element>
    <xsd:element name="Revisions" ma:index="40" nillable="true" ma:displayName="Revision set" ma:internalName="Revisions"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4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a0bc44-19d1-4824-98a4-321de56310bf" elementFormDefault="qualified">
    <xsd:import namespace="http://schemas.microsoft.com/office/2006/documentManagement/types"/>
    <xsd:import namespace="http://schemas.microsoft.com/office/infopath/2007/PartnerControls"/>
    <xsd:element name="OriginalSubject" ma:index="17" nillable="true" ma:displayName="OriginalSubject" ma:internalName="OriginalSubject">
      <xsd:simpleType>
        <xsd:restriction base="dms:Text">
          <xsd:maxLength value="255"/>
        </xsd:restriction>
      </xsd:simpleType>
    </xsd:element>
    <xsd:element name="From1" ma:index="18" nillable="true" ma:displayName="From" ma:internalName="From1">
      <xsd:simpleType>
        <xsd:restriction base="dms:Text">
          <xsd:maxLength value="255"/>
        </xsd:restriction>
      </xsd:simpleType>
    </xsd:element>
    <xsd:element name="Cc" ma:index="19" nillable="true" ma:displayName="Cc" ma:internalName="Cc">
      <xsd:simpleType>
        <xsd:restriction base="dms:Note">
          <xsd:maxLength value="255"/>
        </xsd:restriction>
      </xsd:simpleType>
    </xsd:element>
    <xsd:element name="Bcc" ma:index="20" nillable="true" ma:displayName="Bcc" ma:internalName="Bcc">
      <xsd:simpleType>
        <xsd:restriction base="dms:Note">
          <xsd:maxLength value="255"/>
        </xsd:restriction>
      </xsd:simpleType>
    </xsd:element>
    <xsd:element name="Conversation-Topic" ma:index="21" nillable="true" ma:displayName="Conversation-Topic" ma:internalName="Conversation_x002d_Topic">
      <xsd:simpleType>
        <xsd:restriction base="dms:Text">
          <xsd:maxLength value="255"/>
        </xsd:restriction>
      </xsd:simpleType>
    </xsd:element>
    <xsd:element name="Date1" ma:index="22" nillable="true" ma:displayName="Date" ma:format="DateOnly" ma:internalName="Date1">
      <xsd:simpleType>
        <xsd:restriction base="dms:DateTime"/>
      </xsd:simpleType>
    </xsd:element>
    <xsd:element name="Reply-To" ma:index="23" nillable="true" ma:displayName="Reply-To" ma:internalName="Reply_x002d_To">
      <xsd:simpleType>
        <xsd:restriction base="dms:Text">
          <xsd:maxLength value="255"/>
        </xsd:restriction>
      </xsd:simpleType>
    </xsd:element>
    <xsd:element name="To" ma:index="24" nillable="true" ma:displayName="To" ma:internalName="To">
      <xsd:simpleType>
        <xsd:restriction base="dms:Note">
          <xsd:maxLength value="255"/>
        </xsd:restriction>
      </xsd:simpleType>
    </xsd:element>
    <xsd:element name="Received" ma:index="25" nillable="true" ma:displayName="Received" ma:internalName="Received">
      <xsd:simpleType>
        <xsd:restriction base="dms:Text">
          <xsd:maxLength value="255"/>
        </xsd:restriction>
      </xsd:simpleType>
    </xsd:element>
    <xsd:element name="Attachment" ma:index="26" nillable="true" ma:displayName="Attachment" ma:default="1" ma:internalName="Attachment">
      <xsd:simpleType>
        <xsd:restriction base="dms:Boolean"/>
      </xsd:simpleType>
    </xsd:element>
    <xsd:element name="Sensitivity" ma:index="27" nillable="true" ma:displayName="Sensitivity" ma:internalName="Sensitivity">
      <xsd:simpleType>
        <xsd:restriction base="dms:Text">
          <xsd:maxLength value="255"/>
        </xsd:restriction>
      </xsd:simpleType>
    </xsd:element>
    <xsd:element name="Importance" ma:index="28" nillable="true" ma:displayName="Importance" ma:internalName="Importance">
      <xsd:simpleType>
        <xsd:restriction base="dms:Text">
          <xsd:maxLength value="255"/>
        </xsd:restriction>
      </xsd:simpleType>
    </xsd:element>
    <xsd:element name="In-Reply-To" ma:index="29" nillable="true" ma:displayName="In-Reply-To" ma:internalName="In_x002d_Reply_x002d_To">
      <xsd:simpleType>
        <xsd:restriction base="dms:Text">
          <xsd:maxLength value="255"/>
        </xsd:restriction>
      </xsd:simpleType>
    </xsd:element>
    <xsd:element name="References" ma:index="30" nillable="true" ma:displayName="References" ma:internalName="References">
      <xsd:simpleType>
        <xsd:restriction base="dms:Text">
          <xsd:maxLength value="255"/>
        </xsd:restriction>
      </xsd:simpleType>
    </xsd:element>
    <xsd:element name="Conversation-Index" ma:index="31" nillable="true" ma:displayName="Conversation-Index" ma:hidden="true" ma:internalName="Conversation_x002d_Index">
      <xsd:simpleType>
        <xsd:restriction base="dms:Text">
          <xsd:maxLength value="255"/>
        </xsd:restriction>
      </xsd:simpleType>
    </xsd:element>
    <xsd:element name="MailPreviewData" ma:index="32" nillable="true" ma:displayName="MailPreviewData" ma:hidden="true" ma:internalName="MailPreviewData">
      <xsd:simpleType>
        <xsd:restriction base="dms:Note"/>
      </xsd:simpleType>
    </xsd:element>
    <xsd:element name="Message-ID" ma:index="34" nillable="true" ma:displayName="Message-ID" ma:hidden="true" ma:internalName="Message_x002d_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nversation-Topic xmlns="bca0bc44-19d1-4824-98a4-321de56310bf" xsi:nil="true"/>
    <Received xmlns="bca0bc44-19d1-4824-98a4-321de56310bf" xsi:nil="true"/>
    <Importance xmlns="bca0bc44-19d1-4824-98a4-321de56310bf" xsi:nil="true"/>
    <Conversation-Index xmlns="bca0bc44-19d1-4824-98a4-321de56310bf" xsi:nil="true"/>
    <Bcc xmlns="bca0bc44-19d1-4824-98a4-321de56310bf" xsi:nil="true"/>
    <Sensitivity xmlns="bca0bc44-19d1-4824-98a4-321de56310bf" xsi:nil="true"/>
    <To xmlns="bca0bc44-19d1-4824-98a4-321de56310bf" xsi:nil="true"/>
    <Reply-To xmlns="bca0bc44-19d1-4824-98a4-321de56310bf" xsi:nil="true"/>
    <In-Reply-To xmlns="bca0bc44-19d1-4824-98a4-321de56310bf" xsi:nil="true"/>
    <MailPreviewData xmlns="bca0bc44-19d1-4824-98a4-321de56310bf" xsi:nil="true"/>
    <Date1 xmlns="bca0bc44-19d1-4824-98a4-321de56310bf" xsi:nil="true"/>
    <Attachment xmlns="bca0bc44-19d1-4824-98a4-321de56310bf">true</Attachment>
    <References xmlns="bca0bc44-19d1-4824-98a4-321de56310bf" xsi:nil="true"/>
    <Cc xmlns="bca0bc44-19d1-4824-98a4-321de56310bf" xsi:nil="true"/>
    <Message-ID xmlns="bca0bc44-19d1-4824-98a4-321de56310bf" xsi:nil="true"/>
    <OriginalSubject xmlns="bca0bc44-19d1-4824-98a4-321de56310bf" xsi:nil="true"/>
    <From1 xmlns="bca0bc44-19d1-4824-98a4-321de56310bf" xsi:nil="true"/>
    <MessageClass xmlns="05d01afb-a1a5-4a78-b91d-7d6f5142961c" xsi:nil="true"/>
    <ISC xmlns="05d01afb-a1a5-4a78-b91d-7d6f5142961c">1</ISC>
    <ArchivingPeriod xmlns="05d01afb-a1a5-4a78-b91d-7d6f5142961c">15</ArchivingPeriod>
    <_dlc_DocId xmlns="05d01afb-a1a5-4a78-b91d-7d6f5142961c">P12S152810-1302019018-3987</_dlc_DocId>
    <_dlc_DocIdUrl xmlns="05d01afb-a1a5-4a78-b91d-7d6f5142961c">
      <Url>https://sites.inside-share3.bosch.com/sites/152810/_layouts/15/DocIdRedir.aspx?ID=P12S152810-1302019018-3987</Url>
      <Description>P12S152810-1302019018-3987</Description>
    </_dlc_DocIdUrl>
    <Safeguarding xmlns="05d01afb-a1a5-4a78-b91d-7d6f5142961c">No</Safeguarding>
    <CSC xmlns="05d01afb-a1a5-4a78-b91d-7d6f5142961c">1</CSC>
    <ASC xmlns="05d01afb-a1a5-4a78-b91d-7d6f5142961c">1</ASC>
    <Historicalrelevance xmlns="05d01afb-a1a5-4a78-b91d-7d6f5142961c">No</Historicalrelevance>
    <Revisions xmlns="05d01afb-a1a5-4a78-b91d-7d6f5142961c">
      <Url xsi:nil="true"/>
      <Description xsi:nil="true"/>
    </Revisions>
    <LockedStatus xmlns="05d01afb-a1a5-4a78-b91d-7d6f5142961c">Unlocked</LockedStatus>
    <ILMItemType xmlns="05d01afb-a1a5-4a78-b91d-7d6f5142961c">ConceptualItem</ILMItemType>
    <LockedBy xmlns="05d01afb-a1a5-4a78-b91d-7d6f5142961c">
      <UserInfo>
        <DisplayName/>
        <AccountId xsi:nil="true"/>
        <AccountType/>
      </UserInfo>
    </LockedBy>
    <ILMCreationRevision xmlns="05d01afb-a1a5-4a78-b91d-7d6f5142961c">false</ILMCreationRevision>
    <IlmBasedOn xmlns="05d01afb-a1a5-4a78-b91d-7d6f5142961c" xsi:nil="true"/>
    <IconOverlay xmlns="http://schemas.microsoft.com/sharepoint/v4" xsi:nil="true"/>
    <_vti_ItemDeclaredRecord xmlns="http://schemas.microsoft.com/sharepoint/v3" xsi:nil="true"/>
    <_vti_ItemHoldRecordStatus xmlns="http://schemas.microsoft.com/sharepoint/v3" xsi:nil="tru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163803-A9DF-4DDC-90E8-DB41CD46B6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d01afb-a1a5-4a78-b91d-7d6f5142961c"/>
    <ds:schemaRef ds:uri="bca0bc44-19d1-4824-98a4-321de56310bf"/>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5CC073-2A0E-47B6-8826-2934A2F0E166}">
  <ds:schemaRefs>
    <ds:schemaRef ds:uri="bca0bc44-19d1-4824-98a4-321de56310bf"/>
    <ds:schemaRef ds:uri="http://schemas.microsoft.com/office/infopath/2007/PartnerControls"/>
    <ds:schemaRef ds:uri="http://schemas.microsoft.com/sharepoint/v3"/>
    <ds:schemaRef ds:uri="http://purl.org/dc/terms/"/>
    <ds:schemaRef ds:uri="http://schemas.microsoft.com/office/2006/metadata/properties"/>
    <ds:schemaRef ds:uri="http://schemas.openxmlformats.org/package/2006/metadata/core-properties"/>
    <ds:schemaRef ds:uri="http://schemas.microsoft.com/sharepoint/v4"/>
    <ds:schemaRef ds:uri="http://schemas.microsoft.com/office/2006/documentManagement/types"/>
    <ds:schemaRef ds:uri="05d01afb-a1a5-4a78-b91d-7d6f5142961c"/>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8B12E351-FC2E-48F9-BD83-213C52FF4DA4}">
  <ds:schemaRefs>
    <ds:schemaRef ds:uri="http://schemas.microsoft.com/sharepoint/events"/>
  </ds:schemaRefs>
</ds:datastoreItem>
</file>

<file path=customXml/itemProps4.xml><?xml version="1.0" encoding="utf-8"?>
<ds:datastoreItem xmlns:ds="http://schemas.openxmlformats.org/officeDocument/2006/customXml" ds:itemID="{99F6DA79-FCDA-43DA-98FB-62D49C8BCA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PIP_CFG</vt:lpstr>
      <vt:lpstr>QUPs</vt:lpstr>
      <vt:lpstr>ALL_INTFG</vt:lpstr>
      <vt:lpstr>ALL_IGRPS_CPU</vt:lpstr>
      <vt:lpstr>BOut(Unused)</vt:lpstr>
      <vt:lpstr>Unused</vt:lpstr>
      <vt:lpstr>ALL_IGRPS_CPU_SCC_NEW</vt:lpstr>
      <vt:lpstr>VBAHistory</vt:lpstr>
      <vt:lpstr>ViewTemplate</vt:lpstr>
      <vt:lpstr>CmpCheck</vt:lpstr>
      <vt:lpstr>History</vt:lpstr>
      <vt:lpstr>QUP_prev</vt:lpstr>
      <vt:lpstr>db016</vt:lpstr>
      <vt:lpstr>Database</vt:lpstr>
      <vt:lpstr>SubPCBConn</vt:lpstr>
      <vt:lpstr>PAL_ALL</vt:lpstr>
      <vt:lpstr>STDOUT</vt:lpstr>
      <vt:lpstr>PAL_db016</vt:lpstr>
      <vt:lpstr>hsiDBGDump</vt:lpstr>
      <vt:lpstr>PAL_SUB</vt:lpstr>
      <vt:lpstr>subBOut(CCS20)</vt:lpstr>
      <vt:lpstr>USBHUB</vt:lpstr>
      <vt:lpstr>RCAR3_CPU_CPLD</vt:lpstr>
      <vt:lpstr>IORegSettings(NOTcorrect)</vt:lpstr>
      <vt:lpstr>LZSubPCBConn</vt:lpstr>
      <vt:lpstr>PADFIELDS</vt:lpstr>
      <vt:lpstr>ImportExample</vt:lpstr>
      <vt:lpstr>ALLQUPS.bak</vt:lpstr>
      <vt:lpstr>QUPs.bak</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Nissan_CCS20_SA8155PSIP_PinMux</dc:title>
  <dc:creator>hao2hi</dc:creator>
  <cp:lastModifiedBy>FIXED-TERM Mohan Lalith Kishore (MS/ENE-EE1-XC)</cp:lastModifiedBy>
  <cp:lastPrinted>2019-11-04T10:05:19Z</cp:lastPrinted>
  <dcterms:created xsi:type="dcterms:W3CDTF">2010-09-15T07:12:38Z</dcterms:created>
  <dcterms:modified xsi:type="dcterms:W3CDTF">2026-08-26T09:01:52Z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0x0101003B8D7EFD6E4DAF4DA1F6167AE57D5F860100296225D9876ACC4DAA8AA75BBAD41474</vt:lpwstr>
  </property>
  <property fmtid="{D5CDD505-2E9C-101B-9397-08002B2CF9AE}" pid="3" name="DMSKeywords">
    <vt:lpwstr/>
  </property>
  <property fmtid="{D5CDD505-2E9C-101B-9397-08002B2CF9AE}" pid="4" name="_dlc_DocIdItemGuid">
    <vt:lpwstr>d33dd572-1a53-403a-941b-551185eda7c3</vt:lpwstr>
  </property>
  <property fmtid="{D5CDD505-2E9C-101B-9397-08002B2CF9AE}" pid="5" name="RoutingTargetFolder">
    <vt:lpwstr>na</vt:lpwstr>
  </property>
  <property fmtid="{D5CDD505-2E9C-101B-9397-08002B2CF9AE}" pid="6" name="RoutingTargetLibrary">
    <vt:lpwstr>na</vt:lpwstr>
  </property>
  <property fmtid="{D5CDD505-2E9C-101B-9397-08002B2CF9AE}" pid="7" name="RoutingTargetPath">
    <vt:lpwstr>na</vt:lpwstr>
  </property>
  <property fmtid="{D5CDD505-2E9C-101B-9397-08002B2CF9AE}" pid="8" name="_vti_ItemDeclaredRecord">
    <vt:lpwstr/>
  </property>
  <property fmtid="{D5CDD505-2E9C-101B-9397-08002B2CF9AE}" pid="9" name="_vti_ItemHoldRecordStatus">
    <vt:lpwstr/>
  </property>
  <property fmtid="{D5CDD505-2E9C-101B-9397-08002B2CF9AE}" pid="10" name="ILMRevision">
    <vt:lpwstr/>
  </property>
  <property fmtid="{D5CDD505-2E9C-101B-9397-08002B2CF9AE}" pid="11" name="ConceptualVersion">
    <vt:lpwstr/>
  </property>
  <property fmtid="{D5CDD505-2E9C-101B-9397-08002B2CF9AE}" pid="12" name="ConceptualVersionTreeview">
    <vt:lpwstr/>
  </property>
  <property fmtid="{D5CDD505-2E9C-101B-9397-08002B2CF9AE}" pid="13" name="ILMComments">
    <vt:lpwstr/>
  </property>
  <property fmtid="{D5CDD505-2E9C-101B-9397-08002B2CF9AE}" pid="14" name="ILMExternalReference">
    <vt:lpwstr/>
  </property>
  <property fmtid="{D5CDD505-2E9C-101B-9397-08002B2CF9AE}" pid="15" name="DocIdOfLinkItem">
    <vt:lpwstr/>
  </property>
  <property fmtid="{D5CDD505-2E9C-101B-9397-08002B2CF9AE}" pid="16" name="ecm_ItemDeleteBlockHolders">
    <vt:lpwstr/>
  </property>
  <property fmtid="{D5CDD505-2E9C-101B-9397-08002B2CF9AE}" pid="17" name="ecm_ItemLockHolders">
    <vt:lpwstr/>
  </property>
  <property fmtid="{D5CDD505-2E9C-101B-9397-08002B2CF9AE}" pid="18" name="ecm_RecordRestrictions">
    <vt:lpwstr/>
  </property>
  <property fmtid="{D5CDD505-2E9C-101B-9397-08002B2CF9AE}" pid="19" name="IconOverlay">
    <vt:lpwstr/>
  </property>
</Properties>
</file>